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8.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style1.xml" ContentType="application/vnd.ms-office.chartstyle+xml"/>
  <Override PartName="/xl/charts/colors1.xml" ContentType="application/vnd.ms-office.chartcolorstyle+xml"/>
  <Override PartName="/xl/charts/chart10.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style2.xml" ContentType="application/vnd.ms-office.chartstyle+xml"/>
  <Override PartName="/xl/charts/colors2.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showInkAnnotation="0" defaultThemeVersion="124226"/>
  <xr:revisionPtr revIDLastSave="0" documentId="13_ncr:1_{35D77B7E-51EB-47BA-9C75-E4C46B105224}" xr6:coauthVersionLast="47" xr6:coauthVersionMax="47" xr10:uidLastSave="{00000000-0000-0000-0000-000000000000}"/>
  <bookViews>
    <workbookView xWindow="25490" yWindow="-3120" windowWidth="38620" windowHeight="21100" tabRatio="913" xr2:uid="{00000000-000D-0000-FFFF-FFFF00000000}"/>
  </bookViews>
  <sheets>
    <sheet name="Start" sheetId="17" r:id="rId1"/>
    <sheet name="1. General information" sheetId="1" r:id="rId2"/>
    <sheet name="2. Sample pages" sheetId="12" r:id="rId3"/>
    <sheet name="3. Level A Evaluation" sheetId="2" r:id="rId4"/>
    <sheet name="3.1 Graphs and statistics A" sheetId="13" r:id="rId5"/>
    <sheet name="4. Level AA Evaluation" sheetId="3" r:id="rId6"/>
    <sheet name="4.1 Graphs and statistics AA" sheetId="14" r:id="rId7"/>
    <sheet name="5. Results by criterion" sheetId="5" r:id="rId8"/>
    <sheet name="6. Results by principle" sheetId="9" r:id="rId9"/>
    <sheet name="7. Result per page" sheetId="8" r:id="rId10"/>
    <sheet name="8. WCAG 2.0 vs WCAG 2.1" sheetId="16" r:id="rId11"/>
    <sheet name="Hoja4" sheetId="4" state="hidden" r:id="rId12"/>
  </sheets>
  <externalReferences>
    <externalReference r:id="rId13"/>
  </externalReferences>
  <definedNames>
    <definedName name="Cumple" localSheetId="8">[1]Hoja4!$A$5:$A$7</definedName>
    <definedName name="Cumple" localSheetId="9">[1]Hoja4!$A$5:$A$7</definedName>
    <definedName name="Cumple" localSheetId="10">[1]Hoja4!$A$5:$A$7</definedName>
    <definedName name="Cumple">Hoja4!$A$5:$A$7</definedName>
    <definedName name="muestra">Hoja4!$H$13:$H$27</definedName>
    <definedName name="nivel">Hoja4!$E$13:$E$14</definedName>
    <definedName name="PuntosA" localSheetId="8">([1]A!$F$4,[1]A!$F$20,[1]A!$F$36,[1]A!$F$52,[1]A!$F$68,[1]A!$F$84,[1]A!$F$100,[1]A!$F$116,[1]A!$F$132,[1]A!$F$148,[1]A!$F$164,[1]A!$F$180,[1]A!$F$196,[1]A!$F$212,[1]A!$F$228,[1]A!$F$244,[1]A!$F$260,[1]A!$F$276,[1]A!$F$292)</definedName>
    <definedName name="PuntosA" localSheetId="9">([1]A!$F$4,[1]A!$F$20,[1]A!$F$36,[1]A!$F$52,[1]A!$F$68,[1]A!$F$84,[1]A!$F$100,[1]A!$F$116,[1]A!$F$132,[1]A!$F$148,[1]A!$F$164,[1]A!$F$180,[1]A!$F$196,[1]A!$F$212,[1]A!$F$228,[1]A!$F$244,[1]A!$F$260,[1]A!$F$276,[1]A!$F$292)</definedName>
    <definedName name="PuntosA" localSheetId="10">([1]A!$F$4,[1]A!$F$20,[1]A!$F$36,[1]A!$F$52,[1]A!$F$68,[1]A!$F$84,[1]A!$F$100,[1]A!$F$116,[1]A!$F$132,[1]A!$F$148,[1]A!$F$164,[1]A!$F$180,[1]A!$F$196,[1]A!$F$212,[1]A!$F$228,[1]A!$F$244,[1]A!$F$260,[1]A!$F$276,[1]A!$F$292)</definedName>
    <definedName name="PuntosA">'3. Level A Evaluation'!$D$22,'3. Level A Evaluation'!$D$44,'3. Level A Evaluation'!$D$66,'3. Level A Evaluation'!$D$88,'3. Level A Evaluation'!$D$110,'3. Level A Evaluation'!$D$132,'3. Level A Evaluation'!$D$154,'3. Level A Evaluation'!$D$176,'3. Level A Evaluation'!$D$198,'3. Level A Evaluation'!$D$220,'3. Level A Evaluation'!$D$242,'3. Level A Evaluation'!$D$286,'3. Level A Evaluation'!$D$308,'3. Level A Evaluation'!$D$330,'3. Level A Evaluation'!$D$352,'3. Level A Evaluation'!$D$374,'3. Level A Evaluation'!$D$396,'3. Level A Evaluation'!$D$418,'3. Level A Evaluation'!$D$528</definedName>
    <definedName name="WCAG20">Hoja4!$A$5:$A$7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8" l="1"/>
  <c r="N48" i="8"/>
  <c r="N49" i="8"/>
  <c r="N50" i="8"/>
  <c r="N51" i="8"/>
  <c r="N52" i="8"/>
  <c r="N53" i="8"/>
  <c r="N54" i="8"/>
  <c r="N55" i="8"/>
  <c r="N56" i="8"/>
  <c r="N57" i="8"/>
  <c r="N58" i="8"/>
  <c r="N59" i="8"/>
  <c r="N60" i="8"/>
  <c r="N46" i="8"/>
  <c r="L47" i="8"/>
  <c r="L48" i="8"/>
  <c r="L49" i="8"/>
  <c r="L50" i="8"/>
  <c r="L51" i="8"/>
  <c r="L52" i="8"/>
  <c r="L53" i="8"/>
  <c r="L54" i="8"/>
  <c r="L55" i="8"/>
  <c r="L56" i="8"/>
  <c r="L57" i="8"/>
  <c r="L58" i="8"/>
  <c r="L59" i="8"/>
  <c r="L60" i="8"/>
  <c r="L46" i="8"/>
  <c r="J47" i="8"/>
  <c r="J48" i="8"/>
  <c r="J49" i="8"/>
  <c r="J50" i="8"/>
  <c r="J51" i="8"/>
  <c r="J52" i="8"/>
  <c r="J53" i="8"/>
  <c r="J54" i="8"/>
  <c r="J55" i="8"/>
  <c r="J56" i="8"/>
  <c r="J57" i="8"/>
  <c r="J58" i="8"/>
  <c r="J59" i="8"/>
  <c r="J60" i="8"/>
  <c r="J46" i="8"/>
  <c r="J65" i="8"/>
  <c r="N66" i="8"/>
  <c r="N67" i="8"/>
  <c r="N68" i="8"/>
  <c r="N69" i="8"/>
  <c r="N70" i="8"/>
  <c r="N71" i="8"/>
  <c r="N72" i="8"/>
  <c r="N73" i="8"/>
  <c r="N74" i="8"/>
  <c r="N75" i="8"/>
  <c r="N76" i="8"/>
  <c r="N77" i="8"/>
  <c r="N78" i="8"/>
  <c r="N79" i="8"/>
  <c r="L66" i="8"/>
  <c r="L67" i="8"/>
  <c r="L68" i="8"/>
  <c r="L69" i="8"/>
  <c r="L70" i="8"/>
  <c r="L71" i="8"/>
  <c r="L72" i="8"/>
  <c r="L73" i="8"/>
  <c r="L74" i="8"/>
  <c r="L75" i="8"/>
  <c r="L76" i="8"/>
  <c r="L77" i="8"/>
  <c r="L78" i="8"/>
  <c r="L79" i="8"/>
  <c r="J66" i="8"/>
  <c r="J67" i="8"/>
  <c r="J68" i="8"/>
  <c r="J69" i="8"/>
  <c r="J70" i="8"/>
  <c r="J71" i="8"/>
  <c r="J72" i="8"/>
  <c r="J73" i="8"/>
  <c r="J74" i="8"/>
  <c r="J75" i="8"/>
  <c r="J76" i="8"/>
  <c r="J77" i="8"/>
  <c r="J78" i="8"/>
  <c r="J79" i="8"/>
  <c r="N65" i="8"/>
  <c r="L65" i="8"/>
  <c r="J26" i="8"/>
  <c r="N27" i="8"/>
  <c r="N28" i="8"/>
  <c r="N29" i="8"/>
  <c r="N30" i="8"/>
  <c r="N31" i="8"/>
  <c r="N32" i="8"/>
  <c r="N33" i="8"/>
  <c r="N34" i="8"/>
  <c r="N35" i="8"/>
  <c r="N36" i="8"/>
  <c r="N37" i="8"/>
  <c r="N38" i="8"/>
  <c r="N39" i="8"/>
  <c r="N40" i="8"/>
  <c r="L27" i="8"/>
  <c r="L28" i="8"/>
  <c r="L29" i="8"/>
  <c r="L30" i="8"/>
  <c r="L31" i="8"/>
  <c r="L32" i="8"/>
  <c r="L33" i="8"/>
  <c r="L34" i="8"/>
  <c r="L35" i="8"/>
  <c r="L36" i="8"/>
  <c r="L37" i="8"/>
  <c r="L38" i="8"/>
  <c r="L39" i="8"/>
  <c r="L40" i="8"/>
  <c r="J27" i="8"/>
  <c r="J28" i="8"/>
  <c r="J29" i="8"/>
  <c r="J30" i="8"/>
  <c r="J31" i="8"/>
  <c r="J32" i="8"/>
  <c r="J33" i="8"/>
  <c r="J34" i="8"/>
  <c r="J35" i="8"/>
  <c r="J36" i="8"/>
  <c r="J37" i="8"/>
  <c r="J38" i="8"/>
  <c r="J39" i="8"/>
  <c r="J40" i="8"/>
  <c r="N26" i="8"/>
  <c r="L26" i="8"/>
  <c r="J7" i="8"/>
  <c r="N8" i="8"/>
  <c r="N9" i="8"/>
  <c r="N10" i="8"/>
  <c r="N11" i="8"/>
  <c r="N12" i="8"/>
  <c r="N13" i="8"/>
  <c r="N14" i="8"/>
  <c r="N15" i="8"/>
  <c r="N16" i="8"/>
  <c r="N17" i="8"/>
  <c r="N18" i="8"/>
  <c r="N19" i="8"/>
  <c r="N20" i="8"/>
  <c r="N21" i="8"/>
  <c r="L8" i="8"/>
  <c r="L9" i="8"/>
  <c r="L10" i="8"/>
  <c r="L11" i="8"/>
  <c r="L12" i="8"/>
  <c r="L13" i="8"/>
  <c r="L14" i="8"/>
  <c r="L15" i="8"/>
  <c r="L16" i="8"/>
  <c r="L17" i="8"/>
  <c r="L18" i="8"/>
  <c r="L19" i="8"/>
  <c r="L20" i="8"/>
  <c r="L21" i="8"/>
  <c r="J8" i="8"/>
  <c r="J9" i="8"/>
  <c r="J10" i="8"/>
  <c r="J11" i="8"/>
  <c r="J12" i="8"/>
  <c r="J13" i="8"/>
  <c r="J14" i="8"/>
  <c r="J15" i="8"/>
  <c r="J16" i="8"/>
  <c r="J17" i="8"/>
  <c r="J18" i="8"/>
  <c r="J19" i="8"/>
  <c r="J20" i="8"/>
  <c r="J21" i="8"/>
  <c r="N7" i="8"/>
  <c r="L7" i="8"/>
  <c r="D32" i="13"/>
  <c r="D31" i="13"/>
  <c r="D30" i="13"/>
  <c r="D29" i="13"/>
  <c r="D28" i="13"/>
  <c r="C377" i="3"/>
  <c r="F48" i="16" s="1"/>
  <c r="C376" i="3"/>
  <c r="E48" i="16" s="1"/>
  <c r="C375" i="3"/>
  <c r="C355" i="3"/>
  <c r="F47" i="16" s="1"/>
  <c r="C354" i="3"/>
  <c r="E47" i="16" s="1"/>
  <c r="C353" i="3"/>
  <c r="D47" i="16" s="1"/>
  <c r="C333" i="3"/>
  <c r="F46" i="16" s="1"/>
  <c r="C332" i="3"/>
  <c r="E46" i="16" s="1"/>
  <c r="C331" i="3"/>
  <c r="C51" i="5" s="1"/>
  <c r="B328" i="3"/>
  <c r="B327" i="3"/>
  <c r="B326" i="3"/>
  <c r="B325" i="3"/>
  <c r="B324" i="3"/>
  <c r="B323" i="3"/>
  <c r="B322" i="3"/>
  <c r="B321" i="3"/>
  <c r="B320" i="3"/>
  <c r="B319" i="3"/>
  <c r="B318" i="3"/>
  <c r="B317" i="3"/>
  <c r="B316" i="3"/>
  <c r="B315" i="3"/>
  <c r="B314" i="3"/>
  <c r="B350" i="3"/>
  <c r="B349" i="3"/>
  <c r="B348" i="3"/>
  <c r="B347" i="3"/>
  <c r="B346" i="3"/>
  <c r="B345" i="3"/>
  <c r="B344" i="3"/>
  <c r="B343" i="3"/>
  <c r="B342" i="3"/>
  <c r="B341" i="3"/>
  <c r="B340" i="3"/>
  <c r="B339" i="3"/>
  <c r="B338" i="3"/>
  <c r="B337" i="3"/>
  <c r="B336" i="3"/>
  <c r="B372" i="3"/>
  <c r="B371" i="3"/>
  <c r="B370" i="3"/>
  <c r="B369" i="3"/>
  <c r="B368" i="3"/>
  <c r="B367" i="3"/>
  <c r="B366" i="3"/>
  <c r="B365" i="3"/>
  <c r="B364" i="3"/>
  <c r="B363" i="3"/>
  <c r="B362" i="3"/>
  <c r="B361" i="3"/>
  <c r="B360" i="3"/>
  <c r="B359" i="3"/>
  <c r="B358" i="3"/>
  <c r="B504" i="3"/>
  <c r="B503" i="3"/>
  <c r="B502" i="3"/>
  <c r="B501" i="3"/>
  <c r="B500" i="3"/>
  <c r="B499" i="3"/>
  <c r="B498" i="3"/>
  <c r="B497" i="3"/>
  <c r="B496" i="3"/>
  <c r="B495" i="3"/>
  <c r="B494" i="3"/>
  <c r="B493" i="3"/>
  <c r="B492" i="3"/>
  <c r="B491" i="3"/>
  <c r="B490" i="3"/>
  <c r="B593" i="2"/>
  <c r="B592" i="2"/>
  <c r="B591" i="2"/>
  <c r="B590" i="2"/>
  <c r="B589" i="2"/>
  <c r="B588" i="2"/>
  <c r="B587" i="2"/>
  <c r="B586" i="2"/>
  <c r="B585" i="2"/>
  <c r="B584" i="2"/>
  <c r="B583" i="2"/>
  <c r="B582" i="2"/>
  <c r="B581" i="2"/>
  <c r="B580" i="2"/>
  <c r="B579" i="2"/>
  <c r="B659" i="2"/>
  <c r="B658" i="2"/>
  <c r="B657" i="2"/>
  <c r="B656" i="2"/>
  <c r="B655" i="2"/>
  <c r="B654" i="2"/>
  <c r="B653" i="2"/>
  <c r="B652" i="2"/>
  <c r="B651" i="2"/>
  <c r="B650" i="2"/>
  <c r="B649" i="2"/>
  <c r="B648" i="2"/>
  <c r="B647" i="2"/>
  <c r="B646" i="2"/>
  <c r="B645" i="2"/>
  <c r="C509" i="3"/>
  <c r="F49" i="16" s="1"/>
  <c r="C508" i="3"/>
  <c r="E49" i="16" s="1"/>
  <c r="C507" i="3"/>
  <c r="C59" i="5" s="1"/>
  <c r="C664" i="2"/>
  <c r="E35" i="5" s="1"/>
  <c r="C663" i="2"/>
  <c r="D35" i="5" s="1"/>
  <c r="C662" i="2"/>
  <c r="C35" i="5" s="1"/>
  <c r="C598" i="2"/>
  <c r="E32" i="5" s="1"/>
  <c r="C597" i="2"/>
  <c r="D32" i="5" s="1"/>
  <c r="C596" i="2"/>
  <c r="C32" i="5" s="1"/>
  <c r="J63" i="8"/>
  <c r="J44" i="8"/>
  <c r="J24" i="8"/>
  <c r="J5" i="8"/>
  <c r="B42" i="14"/>
  <c r="B18" i="13"/>
  <c r="F42" i="14"/>
  <c r="D42" i="14"/>
  <c r="F55" i="14"/>
  <c r="F56" i="14"/>
  <c r="F54" i="14"/>
  <c r="F53" i="14"/>
  <c r="F52" i="14"/>
  <c r="F51" i="14"/>
  <c r="F50" i="14"/>
  <c r="F49" i="14"/>
  <c r="F48" i="14"/>
  <c r="F47" i="14"/>
  <c r="F46" i="14"/>
  <c r="F45" i="14"/>
  <c r="F44" i="14"/>
  <c r="F43" i="14"/>
  <c r="D56" i="14"/>
  <c r="D55" i="14"/>
  <c r="D54" i="14"/>
  <c r="D53" i="14"/>
  <c r="D52" i="14"/>
  <c r="D51" i="14"/>
  <c r="D50" i="14"/>
  <c r="D49" i="14"/>
  <c r="D48" i="14"/>
  <c r="D47" i="14"/>
  <c r="D46" i="14"/>
  <c r="D45" i="14"/>
  <c r="D44" i="14"/>
  <c r="D43" i="14"/>
  <c r="B56" i="14"/>
  <c r="B55" i="14"/>
  <c r="B54" i="14"/>
  <c r="B53" i="14"/>
  <c r="B52" i="14"/>
  <c r="B51" i="14"/>
  <c r="B50" i="14"/>
  <c r="B49" i="14"/>
  <c r="B48" i="14"/>
  <c r="B47" i="14"/>
  <c r="B46" i="14"/>
  <c r="B45" i="14"/>
  <c r="B44" i="14"/>
  <c r="B43" i="14"/>
  <c r="F32" i="13"/>
  <c r="F31" i="13"/>
  <c r="F30" i="13"/>
  <c r="F29" i="13"/>
  <c r="F28" i="13"/>
  <c r="F27" i="13"/>
  <c r="F26" i="13"/>
  <c r="F25" i="13"/>
  <c r="F24" i="13"/>
  <c r="G24" i="13" s="1"/>
  <c r="F23" i="13"/>
  <c r="G23" i="13" s="1"/>
  <c r="F22" i="13"/>
  <c r="F21" i="13"/>
  <c r="F20" i="13"/>
  <c r="F18" i="13"/>
  <c r="F19" i="13"/>
  <c r="D27" i="13"/>
  <c r="D26" i="13"/>
  <c r="D25" i="13"/>
  <c r="D24" i="13"/>
  <c r="D23" i="13"/>
  <c r="D22" i="13"/>
  <c r="D21" i="13"/>
  <c r="D20" i="13"/>
  <c r="D19" i="13"/>
  <c r="D18" i="13"/>
  <c r="B32" i="13"/>
  <c r="B31" i="13"/>
  <c r="B30" i="13"/>
  <c r="B29" i="13"/>
  <c r="B28" i="13"/>
  <c r="B27" i="13"/>
  <c r="B26" i="13"/>
  <c r="B25" i="13"/>
  <c r="B24" i="13"/>
  <c r="B23" i="13"/>
  <c r="B22" i="13"/>
  <c r="B21" i="13"/>
  <c r="B20" i="13"/>
  <c r="B19" i="13"/>
  <c r="E51" i="5" l="1"/>
  <c r="C52" i="5"/>
  <c r="H23" i="13"/>
  <c r="H24" i="13"/>
  <c r="E53" i="5"/>
  <c r="D53" i="5"/>
  <c r="D373" i="3"/>
  <c r="C53" i="5"/>
  <c r="D48" i="16"/>
  <c r="E52" i="5"/>
  <c r="D351" i="3"/>
  <c r="D51" i="5"/>
  <c r="D46" i="16"/>
  <c r="D329" i="3"/>
  <c r="E59" i="5"/>
  <c r="D505" i="3"/>
  <c r="D49" i="16"/>
  <c r="F45" i="16"/>
  <c r="E45" i="16"/>
  <c r="D660" i="2"/>
  <c r="D45" i="16"/>
  <c r="F44" i="16"/>
  <c r="E44" i="16"/>
  <c r="D594" i="2"/>
  <c r="D44" i="16"/>
  <c r="D52" i="5"/>
  <c r="D59" i="5"/>
  <c r="B196" i="3"/>
  <c r="C531" i="3" l="1"/>
  <c r="C530" i="3"/>
  <c r="C529" i="3"/>
  <c r="B513" i="3"/>
  <c r="B514" i="3"/>
  <c r="B515" i="3"/>
  <c r="B516" i="3"/>
  <c r="B517" i="3"/>
  <c r="B518" i="3"/>
  <c r="B519" i="3"/>
  <c r="B520" i="3"/>
  <c r="B521" i="3"/>
  <c r="B522" i="3"/>
  <c r="B523" i="3"/>
  <c r="B524" i="3"/>
  <c r="B525" i="3"/>
  <c r="B526" i="3"/>
  <c r="B512" i="3"/>
  <c r="C245" i="3"/>
  <c r="C244" i="3"/>
  <c r="C243" i="3"/>
  <c r="B227" i="3"/>
  <c r="B228" i="3"/>
  <c r="B229" i="3"/>
  <c r="B230" i="3"/>
  <c r="B231" i="3"/>
  <c r="B232" i="3"/>
  <c r="B233" i="3"/>
  <c r="B234" i="3"/>
  <c r="B235" i="3"/>
  <c r="B236" i="3"/>
  <c r="B237" i="3"/>
  <c r="B238" i="3"/>
  <c r="B239" i="3"/>
  <c r="B240" i="3"/>
  <c r="B226" i="3"/>
  <c r="C223" i="3"/>
  <c r="C222" i="3"/>
  <c r="C221" i="3"/>
  <c r="B205" i="3"/>
  <c r="B206" i="3"/>
  <c r="B207" i="3"/>
  <c r="B208" i="3"/>
  <c r="B209" i="3"/>
  <c r="B210" i="3"/>
  <c r="B211" i="3"/>
  <c r="B212" i="3"/>
  <c r="B213" i="3"/>
  <c r="B214" i="3"/>
  <c r="B215" i="3"/>
  <c r="B216" i="3"/>
  <c r="B217" i="3"/>
  <c r="B218" i="3"/>
  <c r="B204" i="3"/>
  <c r="C201" i="3"/>
  <c r="C200" i="3"/>
  <c r="C199" i="3"/>
  <c r="B183" i="3"/>
  <c r="B184" i="3"/>
  <c r="B185" i="3"/>
  <c r="B186" i="3"/>
  <c r="B187" i="3"/>
  <c r="B188" i="3"/>
  <c r="B189" i="3"/>
  <c r="B190" i="3"/>
  <c r="B191" i="3"/>
  <c r="B192" i="3"/>
  <c r="B193" i="3"/>
  <c r="B194" i="3"/>
  <c r="B195" i="3"/>
  <c r="B182" i="3"/>
  <c r="C179" i="3"/>
  <c r="C178" i="3"/>
  <c r="C177" i="3"/>
  <c r="B161" i="3"/>
  <c r="B162" i="3"/>
  <c r="B163" i="3"/>
  <c r="B164" i="3"/>
  <c r="B165" i="3"/>
  <c r="B166" i="3"/>
  <c r="B167" i="3"/>
  <c r="B168" i="3"/>
  <c r="B169" i="3"/>
  <c r="B170" i="3"/>
  <c r="B171" i="3"/>
  <c r="B172" i="3"/>
  <c r="B173" i="3"/>
  <c r="B174" i="3"/>
  <c r="B160" i="3"/>
  <c r="C91" i="3"/>
  <c r="C90" i="3"/>
  <c r="C89" i="3"/>
  <c r="B73" i="3"/>
  <c r="B74" i="3"/>
  <c r="B75" i="3"/>
  <c r="B76" i="3"/>
  <c r="B77" i="3"/>
  <c r="B78" i="3"/>
  <c r="B79" i="3"/>
  <c r="B80" i="3"/>
  <c r="B81" i="3"/>
  <c r="B82" i="3"/>
  <c r="B83" i="3"/>
  <c r="B84" i="3"/>
  <c r="B85" i="3"/>
  <c r="B86" i="3"/>
  <c r="B72" i="3"/>
  <c r="C69" i="3"/>
  <c r="C68" i="3"/>
  <c r="C67" i="3"/>
  <c r="B51" i="3"/>
  <c r="B52" i="3"/>
  <c r="B53" i="3"/>
  <c r="B54" i="3"/>
  <c r="B55" i="3"/>
  <c r="B56" i="3"/>
  <c r="B57" i="3"/>
  <c r="B58" i="3"/>
  <c r="B59" i="3"/>
  <c r="B60" i="3"/>
  <c r="B61" i="3"/>
  <c r="B62" i="3"/>
  <c r="B63" i="3"/>
  <c r="B64" i="3"/>
  <c r="B50" i="3"/>
  <c r="B492" i="2"/>
  <c r="B493" i="2"/>
  <c r="B494" i="2"/>
  <c r="B495" i="2"/>
  <c r="B496" i="2"/>
  <c r="B497" i="2"/>
  <c r="B498" i="2"/>
  <c r="B499" i="2"/>
  <c r="B500" i="2"/>
  <c r="B501" i="2"/>
  <c r="B502" i="2"/>
  <c r="B503" i="2"/>
  <c r="B504" i="2"/>
  <c r="B505" i="2"/>
  <c r="B491" i="2"/>
  <c r="C510" i="2"/>
  <c r="C509" i="2"/>
  <c r="C508" i="2"/>
  <c r="C488" i="2"/>
  <c r="C487" i="2"/>
  <c r="C486" i="2"/>
  <c r="B470" i="2"/>
  <c r="B471" i="2"/>
  <c r="B472" i="2"/>
  <c r="B473" i="2"/>
  <c r="B474" i="2"/>
  <c r="B475" i="2"/>
  <c r="B476" i="2"/>
  <c r="B477" i="2"/>
  <c r="B478" i="2"/>
  <c r="B479" i="2"/>
  <c r="B480" i="2"/>
  <c r="B481" i="2"/>
  <c r="B482" i="2"/>
  <c r="B483" i="2"/>
  <c r="B469" i="2"/>
  <c r="C466" i="2"/>
  <c r="C465" i="2"/>
  <c r="C464" i="2"/>
  <c r="B448" i="2"/>
  <c r="B449" i="2"/>
  <c r="B450" i="2"/>
  <c r="B451" i="2"/>
  <c r="B452" i="2"/>
  <c r="B453" i="2"/>
  <c r="B454" i="2"/>
  <c r="B455" i="2"/>
  <c r="B456" i="2"/>
  <c r="B457" i="2"/>
  <c r="B458" i="2"/>
  <c r="B459" i="2"/>
  <c r="B460" i="2"/>
  <c r="B461" i="2"/>
  <c r="B447" i="2"/>
  <c r="C444" i="2"/>
  <c r="C443" i="2"/>
  <c r="C442" i="2"/>
  <c r="B426" i="2"/>
  <c r="B427" i="2"/>
  <c r="B428" i="2"/>
  <c r="B429" i="2"/>
  <c r="B430" i="2"/>
  <c r="B431" i="2"/>
  <c r="B432" i="2"/>
  <c r="B433" i="2"/>
  <c r="B434" i="2"/>
  <c r="B435" i="2"/>
  <c r="B436" i="2"/>
  <c r="B437" i="2"/>
  <c r="B438" i="2"/>
  <c r="B439" i="2"/>
  <c r="B425" i="2"/>
  <c r="C268" i="2"/>
  <c r="C267" i="2"/>
  <c r="C266" i="2"/>
  <c r="B250" i="2"/>
  <c r="B251" i="2"/>
  <c r="B252" i="2"/>
  <c r="B253" i="2"/>
  <c r="B254" i="2"/>
  <c r="B255" i="2"/>
  <c r="B256" i="2"/>
  <c r="B257" i="2"/>
  <c r="B258" i="2"/>
  <c r="B259" i="2"/>
  <c r="B260" i="2"/>
  <c r="B261" i="2"/>
  <c r="B262" i="2"/>
  <c r="B263" i="2"/>
  <c r="B249" i="2"/>
  <c r="D484" i="2" l="1"/>
  <c r="D506" i="2"/>
  <c r="D440" i="2"/>
  <c r="D527" i="3"/>
  <c r="D462" i="2"/>
  <c r="D264" i="2"/>
  <c r="D197" i="3"/>
  <c r="D219" i="3"/>
  <c r="D65" i="3"/>
  <c r="D241" i="3"/>
  <c r="D87" i="3"/>
  <c r="D175" i="3"/>
  <c r="C60" i="5"/>
  <c r="D39" i="16"/>
  <c r="E60" i="5"/>
  <c r="F39" i="16"/>
  <c r="D60" i="5"/>
  <c r="E39" i="16"/>
  <c r="C47" i="5"/>
  <c r="D38" i="16"/>
  <c r="E47" i="5"/>
  <c r="F38" i="16"/>
  <c r="D47" i="5"/>
  <c r="E38" i="16"/>
  <c r="D46" i="5"/>
  <c r="E37" i="16"/>
  <c r="C46" i="5"/>
  <c r="D37" i="16"/>
  <c r="E46" i="5"/>
  <c r="F37" i="16"/>
  <c r="E45" i="5"/>
  <c r="F36" i="16"/>
  <c r="D45" i="5"/>
  <c r="E36" i="16"/>
  <c r="C45" i="5"/>
  <c r="D36" i="16"/>
  <c r="C44" i="5"/>
  <c r="D35" i="16"/>
  <c r="E44" i="5"/>
  <c r="F35" i="16"/>
  <c r="D44" i="5"/>
  <c r="E35" i="16"/>
  <c r="D40" i="5"/>
  <c r="E34" i="16"/>
  <c r="E40" i="5"/>
  <c r="F34" i="16"/>
  <c r="C40" i="5"/>
  <c r="D34" i="16"/>
  <c r="C39" i="5"/>
  <c r="D33" i="16"/>
  <c r="D39" i="5"/>
  <c r="E33" i="16"/>
  <c r="E39" i="5"/>
  <c r="F33" i="16"/>
  <c r="C28" i="5"/>
  <c r="D32" i="16"/>
  <c r="D28" i="5"/>
  <c r="E32" i="16"/>
  <c r="E28" i="5"/>
  <c r="F32" i="16"/>
  <c r="C27" i="5"/>
  <c r="D31" i="16"/>
  <c r="D27" i="5"/>
  <c r="E31" i="16"/>
  <c r="E27" i="5"/>
  <c r="F31" i="16"/>
  <c r="C26" i="5"/>
  <c r="D30" i="16"/>
  <c r="E26" i="5"/>
  <c r="F30" i="16"/>
  <c r="D26" i="5"/>
  <c r="E30" i="16"/>
  <c r="D25" i="5"/>
  <c r="E29" i="16"/>
  <c r="C25" i="5"/>
  <c r="D29" i="16"/>
  <c r="E25" i="5"/>
  <c r="F29" i="16"/>
  <c r="D17" i="5"/>
  <c r="E28" i="16"/>
  <c r="E17" i="5"/>
  <c r="F28" i="16"/>
  <c r="C17" i="5"/>
  <c r="D28" i="16"/>
  <c r="L17" i="4"/>
  <c r="M17" i="4"/>
  <c r="G56" i="14" l="1"/>
  <c r="E56" i="14"/>
  <c r="G55" i="14"/>
  <c r="E55" i="14"/>
  <c r="G54" i="14"/>
  <c r="E54" i="14"/>
  <c r="G53" i="14"/>
  <c r="E53" i="14"/>
  <c r="G52" i="14"/>
  <c r="E52" i="14"/>
  <c r="G51" i="14"/>
  <c r="E51" i="14"/>
  <c r="G50" i="14"/>
  <c r="E50" i="14"/>
  <c r="G49" i="14"/>
  <c r="E49" i="14"/>
  <c r="G48" i="14"/>
  <c r="E48" i="14"/>
  <c r="G47" i="14"/>
  <c r="E47" i="14"/>
  <c r="G46" i="14"/>
  <c r="E46" i="14"/>
  <c r="G45" i="14"/>
  <c r="E45" i="14"/>
  <c r="G44" i="14"/>
  <c r="E44" i="14"/>
  <c r="G43" i="14"/>
  <c r="E43" i="14"/>
  <c r="G42" i="14"/>
  <c r="D62" i="14"/>
  <c r="C42" i="14"/>
  <c r="I32" i="13"/>
  <c r="H32" i="13"/>
  <c r="G32" i="13"/>
  <c r="E32" i="13"/>
  <c r="C32" i="13"/>
  <c r="I31" i="13"/>
  <c r="H31" i="13"/>
  <c r="G31" i="13"/>
  <c r="E31" i="13"/>
  <c r="C31" i="13"/>
  <c r="I30" i="13"/>
  <c r="H30" i="13"/>
  <c r="G30" i="13"/>
  <c r="E30" i="13"/>
  <c r="C30" i="13"/>
  <c r="I29" i="13"/>
  <c r="H29" i="13"/>
  <c r="G29" i="13"/>
  <c r="E29" i="13"/>
  <c r="C29" i="13"/>
  <c r="I28" i="13"/>
  <c r="H28" i="13"/>
  <c r="G28" i="13"/>
  <c r="E28" i="13"/>
  <c r="C28" i="13"/>
  <c r="I27" i="13"/>
  <c r="H27" i="13"/>
  <c r="G27" i="13"/>
  <c r="E27" i="13"/>
  <c r="C27" i="13"/>
  <c r="I26" i="13"/>
  <c r="H26" i="13"/>
  <c r="G26" i="13"/>
  <c r="E26" i="13"/>
  <c r="C26" i="13"/>
  <c r="I25" i="13"/>
  <c r="H25" i="13"/>
  <c r="G25" i="13"/>
  <c r="E25" i="13"/>
  <c r="C25" i="13"/>
  <c r="I24" i="13"/>
  <c r="E24" i="13"/>
  <c r="C24" i="13"/>
  <c r="I23" i="13"/>
  <c r="E23" i="13"/>
  <c r="C23" i="13"/>
  <c r="I22" i="13"/>
  <c r="H22" i="13"/>
  <c r="G22" i="13"/>
  <c r="E22" i="13"/>
  <c r="C22" i="13"/>
  <c r="I21" i="13"/>
  <c r="H21" i="13"/>
  <c r="G21" i="13"/>
  <c r="E21" i="13"/>
  <c r="C21" i="13"/>
  <c r="I20" i="13"/>
  <c r="H20" i="13"/>
  <c r="G20" i="13"/>
  <c r="E20" i="13"/>
  <c r="C20" i="13"/>
  <c r="I19" i="13"/>
  <c r="H19" i="13"/>
  <c r="G19" i="13"/>
  <c r="E19" i="13"/>
  <c r="C19" i="13"/>
  <c r="G18" i="13"/>
  <c r="H50" i="14" l="1"/>
  <c r="H54" i="14"/>
  <c r="H44" i="14"/>
  <c r="H49" i="14"/>
  <c r="H55" i="14"/>
  <c r="H45" i="14"/>
  <c r="H47" i="14"/>
  <c r="C49" i="14"/>
  <c r="H52" i="14"/>
  <c r="H48" i="14"/>
  <c r="H53" i="14"/>
  <c r="H43" i="14"/>
  <c r="H56" i="14"/>
  <c r="H46" i="14"/>
  <c r="H51" i="14"/>
  <c r="I43" i="14"/>
  <c r="I44" i="14"/>
  <c r="I45" i="14"/>
  <c r="I46" i="14"/>
  <c r="I47" i="14"/>
  <c r="I48" i="14"/>
  <c r="I49" i="14"/>
  <c r="I50" i="14"/>
  <c r="I51" i="14"/>
  <c r="I52" i="14"/>
  <c r="I53" i="14"/>
  <c r="I54" i="14"/>
  <c r="I55" i="14"/>
  <c r="I56" i="14"/>
  <c r="B63" i="14"/>
  <c r="B64" i="14"/>
  <c r="B65" i="14"/>
  <c r="B66" i="14"/>
  <c r="B67" i="14"/>
  <c r="B68" i="14"/>
  <c r="B69" i="14"/>
  <c r="B70" i="14"/>
  <c r="B71" i="14"/>
  <c r="B72" i="14"/>
  <c r="B73" i="14"/>
  <c r="B74" i="14"/>
  <c r="B75" i="14"/>
  <c r="B76" i="14"/>
  <c r="C43" i="14"/>
  <c r="C44" i="14"/>
  <c r="C45" i="14"/>
  <c r="C46" i="14"/>
  <c r="C47" i="14"/>
  <c r="C48" i="14"/>
  <c r="C50" i="14"/>
  <c r="C51" i="14"/>
  <c r="C52" i="14"/>
  <c r="C53" i="14"/>
  <c r="C54" i="14"/>
  <c r="C55" i="14"/>
  <c r="C56" i="14"/>
  <c r="D63" i="14"/>
  <c r="D64" i="14"/>
  <c r="D65" i="14"/>
  <c r="D66" i="14"/>
  <c r="D67" i="14"/>
  <c r="D68" i="14"/>
  <c r="D69" i="14"/>
  <c r="D70" i="14"/>
  <c r="D71" i="14"/>
  <c r="D72" i="14"/>
  <c r="D73" i="14"/>
  <c r="D74" i="14"/>
  <c r="D75" i="14"/>
  <c r="D76" i="14"/>
  <c r="F63" i="14"/>
  <c r="G63" i="14" s="1"/>
  <c r="F31" i="8" s="1"/>
  <c r="F64" i="14"/>
  <c r="G64" i="14" s="1"/>
  <c r="F32" i="8" s="1"/>
  <c r="F65" i="14"/>
  <c r="G65" i="14" s="1"/>
  <c r="F33" i="8" s="1"/>
  <c r="F66" i="14"/>
  <c r="G66" i="14" s="1"/>
  <c r="F34" i="8" s="1"/>
  <c r="F67" i="14"/>
  <c r="G67" i="14" s="1"/>
  <c r="F35" i="8" s="1"/>
  <c r="F68" i="14"/>
  <c r="G68" i="14" s="1"/>
  <c r="F36" i="8" s="1"/>
  <c r="F69" i="14"/>
  <c r="G69" i="14" s="1"/>
  <c r="F37" i="8" s="1"/>
  <c r="F70" i="14"/>
  <c r="G70" i="14" s="1"/>
  <c r="F38" i="8" s="1"/>
  <c r="F71" i="14"/>
  <c r="G71" i="14" s="1"/>
  <c r="F39" i="8" s="1"/>
  <c r="F72" i="14"/>
  <c r="G72" i="14" s="1"/>
  <c r="F40" i="8" s="1"/>
  <c r="F73" i="14"/>
  <c r="G73" i="14" s="1"/>
  <c r="F41" i="8" s="1"/>
  <c r="F74" i="14"/>
  <c r="G74" i="14" s="1"/>
  <c r="F42" i="8" s="1"/>
  <c r="F75" i="14"/>
  <c r="G75" i="14" s="1"/>
  <c r="F43" i="8" s="1"/>
  <c r="F76" i="14"/>
  <c r="G76" i="14" s="1"/>
  <c r="F44" i="8" s="1"/>
  <c r="I42" i="14"/>
  <c r="H42" i="14"/>
  <c r="I18" i="13"/>
  <c r="F62" i="14"/>
  <c r="E18" i="13"/>
  <c r="H18" i="13"/>
  <c r="E42" i="14"/>
  <c r="B62" i="14"/>
  <c r="C18" i="13"/>
  <c r="E71" i="14" l="1"/>
  <c r="E39" i="8" s="1"/>
  <c r="I71" i="14"/>
  <c r="E70" i="14"/>
  <c r="E38" i="8" s="1"/>
  <c r="I70" i="14"/>
  <c r="E69" i="14"/>
  <c r="E37" i="8" s="1"/>
  <c r="I69" i="14"/>
  <c r="H72" i="14"/>
  <c r="G40" i="8" s="1"/>
  <c r="D18" i="9" s="1"/>
  <c r="C72" i="14"/>
  <c r="D40" i="8" s="1"/>
  <c r="H64" i="14"/>
  <c r="G32" i="8" s="1"/>
  <c r="D10" i="9" s="1"/>
  <c r="C64" i="14"/>
  <c r="D32" i="8" s="1"/>
  <c r="E63" i="14"/>
  <c r="E31" i="8" s="1"/>
  <c r="I63" i="14"/>
  <c r="H73" i="14"/>
  <c r="G41" i="8" s="1"/>
  <c r="D19" i="9" s="1"/>
  <c r="C73" i="14"/>
  <c r="D41" i="8" s="1"/>
  <c r="H71" i="14"/>
  <c r="G39" i="8" s="1"/>
  <c r="D17" i="9" s="1"/>
  <c r="C71" i="14"/>
  <c r="D39" i="8" s="1"/>
  <c r="E75" i="14"/>
  <c r="E43" i="8" s="1"/>
  <c r="I75" i="14"/>
  <c r="E67" i="14"/>
  <c r="E35" i="8" s="1"/>
  <c r="I67" i="14"/>
  <c r="H70" i="14"/>
  <c r="G38" i="8" s="1"/>
  <c r="D16" i="9" s="1"/>
  <c r="C70" i="14"/>
  <c r="D38" i="8" s="1"/>
  <c r="H74" i="14"/>
  <c r="G42" i="8" s="1"/>
  <c r="D20" i="9" s="1"/>
  <c r="C74" i="14"/>
  <c r="D42" i="8" s="1"/>
  <c r="H65" i="14"/>
  <c r="G33" i="8" s="1"/>
  <c r="D11" i="9" s="1"/>
  <c r="C65" i="14"/>
  <c r="D33" i="8" s="1"/>
  <c r="E76" i="14"/>
  <c r="E44" i="8" s="1"/>
  <c r="I76" i="14"/>
  <c r="E66" i="14"/>
  <c r="E34" i="8" s="1"/>
  <c r="I66" i="14"/>
  <c r="H69" i="14"/>
  <c r="G37" i="8" s="1"/>
  <c r="D15" i="9" s="1"/>
  <c r="C69" i="14"/>
  <c r="D37" i="8" s="1"/>
  <c r="E73" i="14"/>
  <c r="E41" i="8" s="1"/>
  <c r="I73" i="14"/>
  <c r="E65" i="14"/>
  <c r="E33" i="8" s="1"/>
  <c r="I65" i="14"/>
  <c r="H76" i="14"/>
  <c r="G44" i="8" s="1"/>
  <c r="D22" i="9" s="1"/>
  <c r="C76" i="14"/>
  <c r="D44" i="8" s="1"/>
  <c r="H68" i="14"/>
  <c r="G36" i="8" s="1"/>
  <c r="D14" i="9" s="1"/>
  <c r="C68" i="14"/>
  <c r="D36" i="8" s="1"/>
  <c r="E68" i="14"/>
  <c r="E36" i="8" s="1"/>
  <c r="I68" i="14"/>
  <c r="H63" i="14"/>
  <c r="G31" i="8" s="1"/>
  <c r="D9" i="9" s="1"/>
  <c r="C63" i="14"/>
  <c r="D31" i="8" s="1"/>
  <c r="E74" i="14"/>
  <c r="E42" i="8" s="1"/>
  <c r="I74" i="14"/>
  <c r="E72" i="14"/>
  <c r="E40" i="8" s="1"/>
  <c r="I72" i="14"/>
  <c r="E64" i="14"/>
  <c r="E32" i="8" s="1"/>
  <c r="I64" i="14"/>
  <c r="H75" i="14"/>
  <c r="G43" i="8" s="1"/>
  <c r="D21" i="9" s="1"/>
  <c r="C75" i="14"/>
  <c r="D43" i="8" s="1"/>
  <c r="H67" i="14"/>
  <c r="G35" i="8" s="1"/>
  <c r="D13" i="9" s="1"/>
  <c r="C67" i="14"/>
  <c r="D35" i="8" s="1"/>
  <c r="H66" i="14"/>
  <c r="G34" i="8" s="1"/>
  <c r="D12" i="9" s="1"/>
  <c r="C66" i="14"/>
  <c r="D34" i="8" s="1"/>
  <c r="A42" i="14"/>
  <c r="A43" i="14"/>
  <c r="A44" i="14"/>
  <c r="A45" i="14"/>
  <c r="A46" i="14"/>
  <c r="A47" i="14"/>
  <c r="A48" i="14"/>
  <c r="A49" i="14"/>
  <c r="A50" i="14"/>
  <c r="A51" i="14"/>
  <c r="A52" i="14"/>
  <c r="A53" i="14"/>
  <c r="A54" i="14"/>
  <c r="A55" i="14"/>
  <c r="A56" i="14"/>
  <c r="A62" i="14"/>
  <c r="A63" i="14"/>
  <c r="A64" i="14"/>
  <c r="A65" i="14"/>
  <c r="A66" i="14"/>
  <c r="A67" i="14"/>
  <c r="A68" i="14"/>
  <c r="A69" i="14"/>
  <c r="A70" i="14"/>
  <c r="A71" i="14"/>
  <c r="A72" i="14"/>
  <c r="A73" i="14"/>
  <c r="A74" i="14"/>
  <c r="A75" i="14"/>
  <c r="A76" i="14"/>
  <c r="E62" i="14"/>
  <c r="E30" i="8" s="1"/>
  <c r="E45" i="8" l="1"/>
  <c r="C62" i="14"/>
  <c r="I62" i="14"/>
  <c r="H62" i="14"/>
  <c r="G30" i="8" s="1"/>
  <c r="G62" i="14"/>
  <c r="F30" i="8" s="1"/>
  <c r="F45" i="8" s="1"/>
  <c r="D30" i="8" l="1"/>
  <c r="D45" i="8" s="1"/>
  <c r="G45" i="8"/>
  <c r="D8" i="9"/>
  <c r="D23" i="9" s="1"/>
  <c r="B344" i="2"/>
  <c r="C24" i="2" l="1"/>
  <c r="C25" i="2"/>
  <c r="C26" i="2"/>
  <c r="D22" i="2" l="1"/>
  <c r="A18" i="13"/>
  <c r="A19" i="13"/>
  <c r="A20" i="13"/>
  <c r="A21" i="13"/>
  <c r="A22" i="13"/>
  <c r="A23" i="13"/>
  <c r="A24" i="13"/>
  <c r="A25" i="13"/>
  <c r="A26" i="13"/>
  <c r="A27" i="13"/>
  <c r="A28" i="13"/>
  <c r="A29" i="13"/>
  <c r="A30" i="13"/>
  <c r="A31" i="13"/>
  <c r="A32" i="13"/>
  <c r="B7" i="2" l="1"/>
  <c r="C687" i="2" l="1"/>
  <c r="E36" i="5" s="1"/>
  <c r="C686" i="2"/>
  <c r="C685" i="2"/>
  <c r="C642" i="2"/>
  <c r="C641" i="2"/>
  <c r="C640" i="2"/>
  <c r="C620" i="2"/>
  <c r="C619" i="2"/>
  <c r="D33" i="5" s="1"/>
  <c r="C618" i="2"/>
  <c r="C576" i="2"/>
  <c r="E31" i="5" s="1"/>
  <c r="C575" i="2"/>
  <c r="D31" i="5" s="1"/>
  <c r="C574" i="2"/>
  <c r="C31" i="5" s="1"/>
  <c r="C554" i="2"/>
  <c r="C553" i="2"/>
  <c r="C552" i="2"/>
  <c r="D638" i="2" l="1"/>
  <c r="D683" i="2"/>
  <c r="D572" i="2"/>
  <c r="D616" i="2"/>
  <c r="D550" i="2"/>
  <c r="O60" i="8"/>
  <c r="F101" i="8" s="1"/>
  <c r="O58" i="8"/>
  <c r="F99" i="8" s="1"/>
  <c r="O57" i="8"/>
  <c r="F98" i="8" s="1"/>
  <c r="O56" i="8"/>
  <c r="F97" i="8" s="1"/>
  <c r="O55" i="8"/>
  <c r="F96" i="8" s="1"/>
  <c r="O52" i="8"/>
  <c r="F93" i="8" s="1"/>
  <c r="O79" i="8"/>
  <c r="F120" i="8" s="1"/>
  <c r="O78" i="8"/>
  <c r="F119" i="8" s="1"/>
  <c r="O77" i="8"/>
  <c r="F118" i="8" s="1"/>
  <c r="O75" i="8"/>
  <c r="F116" i="8" s="1"/>
  <c r="O74" i="8"/>
  <c r="F115" i="8" s="1"/>
  <c r="O73" i="8"/>
  <c r="F114" i="8" s="1"/>
  <c r="O72" i="8"/>
  <c r="F113" i="8" s="1"/>
  <c r="O71" i="8"/>
  <c r="F112" i="8" s="1"/>
  <c r="O40" i="8"/>
  <c r="F82" i="8" s="1"/>
  <c r="O39" i="8"/>
  <c r="F81" i="8" s="1"/>
  <c r="O38" i="8"/>
  <c r="F80" i="8" s="1"/>
  <c r="O37" i="8"/>
  <c r="F79" i="8" s="1"/>
  <c r="O36" i="8"/>
  <c r="F78" i="8" s="1"/>
  <c r="O35" i="8"/>
  <c r="F77" i="8" s="1"/>
  <c r="O34" i="8"/>
  <c r="F76" i="8" s="1"/>
  <c r="O33" i="8"/>
  <c r="F75" i="8" s="1"/>
  <c r="O32" i="8"/>
  <c r="F74" i="8" s="1"/>
  <c r="B14" i="9"/>
  <c r="B15" i="9"/>
  <c r="B16" i="9"/>
  <c r="B17" i="9"/>
  <c r="B18" i="9"/>
  <c r="B19" i="9"/>
  <c r="B20" i="9"/>
  <c r="B21" i="9"/>
  <c r="B22" i="9"/>
  <c r="B111" i="8"/>
  <c r="B112" i="8"/>
  <c r="B113" i="8"/>
  <c r="B114" i="8"/>
  <c r="B115" i="8"/>
  <c r="B116" i="8"/>
  <c r="B117" i="8"/>
  <c r="B118" i="8"/>
  <c r="B119" i="8"/>
  <c r="B120" i="8"/>
  <c r="B92" i="8"/>
  <c r="B93" i="8"/>
  <c r="B94" i="8"/>
  <c r="B95" i="8"/>
  <c r="B96" i="8"/>
  <c r="B97" i="8"/>
  <c r="B98" i="8"/>
  <c r="B99" i="8"/>
  <c r="B100" i="8"/>
  <c r="B101" i="8"/>
  <c r="B73" i="8"/>
  <c r="B74" i="8"/>
  <c r="B75" i="8"/>
  <c r="B76" i="8"/>
  <c r="B77" i="8"/>
  <c r="B78" i="8"/>
  <c r="B79" i="8"/>
  <c r="B80" i="8"/>
  <c r="B81" i="8"/>
  <c r="B82" i="8"/>
  <c r="B54" i="8"/>
  <c r="B55" i="8"/>
  <c r="B56" i="8"/>
  <c r="B57" i="8"/>
  <c r="B58" i="8"/>
  <c r="B59" i="8"/>
  <c r="B60" i="8"/>
  <c r="B61" i="8"/>
  <c r="B62" i="8"/>
  <c r="B63" i="8"/>
  <c r="B34" i="8"/>
  <c r="B35" i="8"/>
  <c r="B36" i="8"/>
  <c r="B37" i="8"/>
  <c r="B38" i="8"/>
  <c r="B39" i="8"/>
  <c r="B40" i="8"/>
  <c r="B41" i="8"/>
  <c r="B42" i="8"/>
  <c r="B43" i="8"/>
  <c r="B44" i="8"/>
  <c r="B20" i="8"/>
  <c r="B21" i="8"/>
  <c r="B22" i="8"/>
  <c r="B23" i="8"/>
  <c r="B24" i="8"/>
  <c r="B16" i="8"/>
  <c r="B17" i="8"/>
  <c r="B18" i="8"/>
  <c r="B19" i="8"/>
  <c r="I78" i="8"/>
  <c r="I79" i="8"/>
  <c r="I71" i="8"/>
  <c r="I72" i="8"/>
  <c r="I73" i="8"/>
  <c r="I74" i="8"/>
  <c r="I75" i="8"/>
  <c r="I76" i="8"/>
  <c r="I77" i="8"/>
  <c r="I52" i="8"/>
  <c r="I53" i="8"/>
  <c r="I54" i="8"/>
  <c r="I55" i="8"/>
  <c r="I56" i="8"/>
  <c r="I57" i="8"/>
  <c r="I58" i="8"/>
  <c r="I59" i="8"/>
  <c r="I60" i="8"/>
  <c r="I32" i="8"/>
  <c r="I33" i="8"/>
  <c r="I34" i="8"/>
  <c r="I35" i="8"/>
  <c r="I36" i="8"/>
  <c r="I37" i="8"/>
  <c r="I38" i="8"/>
  <c r="I39" i="8"/>
  <c r="I40" i="8"/>
  <c r="I13" i="8"/>
  <c r="I14" i="8"/>
  <c r="I15" i="8"/>
  <c r="I16" i="8"/>
  <c r="I17" i="8"/>
  <c r="I18" i="8"/>
  <c r="I19" i="8"/>
  <c r="I20" i="8"/>
  <c r="I21" i="8"/>
  <c r="B6" i="9"/>
  <c r="B13" i="9"/>
  <c r="B12" i="9"/>
  <c r="B11" i="9"/>
  <c r="B10" i="9"/>
  <c r="B9" i="9"/>
  <c r="B8" i="9"/>
  <c r="I66" i="8"/>
  <c r="I67" i="8"/>
  <c r="I68" i="8"/>
  <c r="I69" i="8"/>
  <c r="I70" i="8"/>
  <c r="I65" i="8"/>
  <c r="B6" i="8"/>
  <c r="B110" i="8"/>
  <c r="B109" i="8"/>
  <c r="B108" i="8"/>
  <c r="B107" i="8"/>
  <c r="B106" i="8"/>
  <c r="B91" i="8"/>
  <c r="B90" i="8"/>
  <c r="B89" i="8"/>
  <c r="B88" i="8"/>
  <c r="B87" i="8"/>
  <c r="B72" i="8"/>
  <c r="B71" i="8"/>
  <c r="B70" i="8"/>
  <c r="B69" i="8"/>
  <c r="B68" i="8"/>
  <c r="O68" i="8"/>
  <c r="F109" i="8" s="1"/>
  <c r="O67" i="8"/>
  <c r="F108" i="8" s="1"/>
  <c r="O66" i="8"/>
  <c r="F107" i="8" s="1"/>
  <c r="B53" i="8"/>
  <c r="O65" i="8"/>
  <c r="F106" i="8" s="1"/>
  <c r="B52" i="8"/>
  <c r="B51" i="8"/>
  <c r="B50" i="8"/>
  <c r="B49" i="8"/>
  <c r="I51" i="8"/>
  <c r="O50" i="8"/>
  <c r="F91" i="8" s="1"/>
  <c r="I50" i="8"/>
  <c r="O49" i="8"/>
  <c r="F90" i="8" s="1"/>
  <c r="I49" i="8"/>
  <c r="O48" i="8"/>
  <c r="F89" i="8" s="1"/>
  <c r="I48" i="8"/>
  <c r="O47" i="8"/>
  <c r="F88" i="8" s="1"/>
  <c r="I47" i="8"/>
  <c r="O46" i="8"/>
  <c r="F87" i="8" s="1"/>
  <c r="I46" i="8"/>
  <c r="B33" i="8"/>
  <c r="B32" i="8"/>
  <c r="B31" i="8"/>
  <c r="O31" i="8"/>
  <c r="F73" i="8" s="1"/>
  <c r="I31" i="8"/>
  <c r="B30" i="8"/>
  <c r="I30" i="8"/>
  <c r="I29" i="8"/>
  <c r="O28" i="8"/>
  <c r="F70" i="8" s="1"/>
  <c r="I28" i="8"/>
  <c r="O27" i="8"/>
  <c r="F69" i="8" s="1"/>
  <c r="I27" i="8"/>
  <c r="I26" i="8"/>
  <c r="B15" i="8"/>
  <c r="B14" i="8"/>
  <c r="B13" i="8"/>
  <c r="I12" i="8"/>
  <c r="B12" i="8"/>
  <c r="I11" i="8"/>
  <c r="B11" i="8"/>
  <c r="I10" i="8"/>
  <c r="B10" i="8"/>
  <c r="I9" i="8"/>
  <c r="I8" i="8"/>
  <c r="I7" i="8"/>
  <c r="Q36" i="8" l="1"/>
  <c r="Q32" i="8"/>
  <c r="Q77" i="8"/>
  <c r="Q69" i="8"/>
  <c r="P71" i="8"/>
  <c r="G112" i="8" s="1"/>
  <c r="H14" i="9" s="1"/>
  <c r="P75" i="8"/>
  <c r="G116" i="8" s="1"/>
  <c r="H18" i="9" s="1"/>
  <c r="Q68" i="8"/>
  <c r="P70" i="8"/>
  <c r="G111" i="8" s="1"/>
  <c r="H13" i="9" s="1"/>
  <c r="Q48" i="8"/>
  <c r="Q49" i="8"/>
  <c r="Q50" i="8"/>
  <c r="Q59" i="8"/>
  <c r="Q53" i="8"/>
  <c r="Q57" i="8"/>
  <c r="Q26" i="8"/>
  <c r="Q46" i="8"/>
  <c r="K68" i="8"/>
  <c r="D109" i="8" s="1"/>
  <c r="P68" i="8"/>
  <c r="G109" i="8" s="1"/>
  <c r="H11" i="9" s="1"/>
  <c r="K78" i="8"/>
  <c r="D119" i="8" s="1"/>
  <c r="P78" i="8"/>
  <c r="G119" i="8" s="1"/>
  <c r="H21" i="9" s="1"/>
  <c r="K79" i="8"/>
  <c r="D120" i="8" s="1"/>
  <c r="P79" i="8"/>
  <c r="G120" i="8" s="1"/>
  <c r="H22" i="9" s="1"/>
  <c r="M74" i="8"/>
  <c r="E115" i="8" s="1"/>
  <c r="Q74" i="8"/>
  <c r="K66" i="8"/>
  <c r="D107" i="8" s="1"/>
  <c r="P66" i="8"/>
  <c r="G107" i="8" s="1"/>
  <c r="H9" i="9" s="1"/>
  <c r="M67" i="8"/>
  <c r="E108" i="8" s="1"/>
  <c r="Q67" i="8"/>
  <c r="K72" i="8"/>
  <c r="D113" i="8" s="1"/>
  <c r="P72" i="8"/>
  <c r="G113" i="8" s="1"/>
  <c r="H15" i="9" s="1"/>
  <c r="K76" i="8"/>
  <c r="D117" i="8" s="1"/>
  <c r="P76" i="8"/>
  <c r="G117" i="8" s="1"/>
  <c r="H19" i="9" s="1"/>
  <c r="M71" i="8"/>
  <c r="E112" i="8" s="1"/>
  <c r="Q71" i="8"/>
  <c r="M75" i="8"/>
  <c r="E116" i="8" s="1"/>
  <c r="Q75" i="8"/>
  <c r="M79" i="8"/>
  <c r="E120" i="8" s="1"/>
  <c r="Q79" i="8"/>
  <c r="K74" i="8"/>
  <c r="D115" i="8" s="1"/>
  <c r="P74" i="8"/>
  <c r="G115" i="8" s="1"/>
  <c r="H17" i="9" s="1"/>
  <c r="M73" i="8"/>
  <c r="E114" i="8" s="1"/>
  <c r="Q73" i="8"/>
  <c r="K67" i="8"/>
  <c r="D108" i="8" s="1"/>
  <c r="P67" i="8"/>
  <c r="G108" i="8" s="1"/>
  <c r="H10" i="9" s="1"/>
  <c r="M78" i="8"/>
  <c r="E119" i="8" s="1"/>
  <c r="Q78" i="8"/>
  <c r="Q66" i="8"/>
  <c r="K69" i="8"/>
  <c r="D110" i="8" s="1"/>
  <c r="P69" i="8"/>
  <c r="G110" i="8" s="1"/>
  <c r="H12" i="9" s="1"/>
  <c r="K73" i="8"/>
  <c r="D114" i="8" s="1"/>
  <c r="P73" i="8"/>
  <c r="G114" i="8" s="1"/>
  <c r="H16" i="9" s="1"/>
  <c r="K77" i="8"/>
  <c r="D118" i="8" s="1"/>
  <c r="P77" i="8"/>
  <c r="G118" i="8" s="1"/>
  <c r="H20" i="9" s="1"/>
  <c r="Q72" i="8"/>
  <c r="M76" i="8"/>
  <c r="E117" i="8" s="1"/>
  <c r="Q76" i="8"/>
  <c r="P65" i="8"/>
  <c r="Q65" i="8"/>
  <c r="Q56" i="8"/>
  <c r="P53" i="8"/>
  <c r="G94" i="8" s="1"/>
  <c r="G15" i="9" s="1"/>
  <c r="P52" i="8"/>
  <c r="G93" i="8" s="1"/>
  <c r="G14" i="9" s="1"/>
  <c r="K60" i="8"/>
  <c r="D101" i="8" s="1"/>
  <c r="P60" i="8"/>
  <c r="G101" i="8" s="1"/>
  <c r="G22" i="9" s="1"/>
  <c r="M52" i="8"/>
  <c r="E93" i="8" s="1"/>
  <c r="Q52" i="8"/>
  <c r="M60" i="8"/>
  <c r="E101" i="8" s="1"/>
  <c r="Q60" i="8"/>
  <c r="K54" i="8"/>
  <c r="D95" i="8" s="1"/>
  <c r="P54" i="8"/>
  <c r="G95" i="8" s="1"/>
  <c r="G16" i="9" s="1"/>
  <c r="K58" i="8"/>
  <c r="D99" i="8" s="1"/>
  <c r="P58" i="8"/>
  <c r="G99" i="8" s="1"/>
  <c r="G20" i="9" s="1"/>
  <c r="M47" i="8"/>
  <c r="E88" i="8" s="1"/>
  <c r="Q47" i="8"/>
  <c r="M51" i="8"/>
  <c r="E92" i="8" s="1"/>
  <c r="Q51" i="8"/>
  <c r="K56" i="8"/>
  <c r="D97" i="8" s="1"/>
  <c r="P56" i="8"/>
  <c r="G97" i="8" s="1"/>
  <c r="G18" i="9" s="1"/>
  <c r="M55" i="8"/>
  <c r="E96" i="8" s="1"/>
  <c r="Q55" i="8"/>
  <c r="K57" i="8"/>
  <c r="D98" i="8" s="1"/>
  <c r="P57" i="8"/>
  <c r="G98" i="8" s="1"/>
  <c r="G19" i="9" s="1"/>
  <c r="P47" i="8"/>
  <c r="G88" i="8" s="1"/>
  <c r="G9" i="9" s="1"/>
  <c r="P48" i="8"/>
  <c r="G89" i="8" s="1"/>
  <c r="G10" i="9" s="1"/>
  <c r="P49" i="8"/>
  <c r="G90" i="8" s="1"/>
  <c r="G11" i="9" s="1"/>
  <c r="P50" i="8"/>
  <c r="G91" i="8" s="1"/>
  <c r="G12" i="9" s="1"/>
  <c r="P51" i="8"/>
  <c r="G92" i="8" s="1"/>
  <c r="G13" i="9" s="1"/>
  <c r="K55" i="8"/>
  <c r="D96" i="8" s="1"/>
  <c r="P55" i="8"/>
  <c r="G96" i="8" s="1"/>
  <c r="G17" i="9" s="1"/>
  <c r="K59" i="8"/>
  <c r="D100" i="8" s="1"/>
  <c r="P59" i="8"/>
  <c r="G100" i="8" s="1"/>
  <c r="G21" i="9" s="1"/>
  <c r="Q54" i="8"/>
  <c r="Q58" i="8"/>
  <c r="K46" i="8"/>
  <c r="D87" i="8" s="1"/>
  <c r="P46" i="8"/>
  <c r="Q28" i="8"/>
  <c r="Q29" i="8"/>
  <c r="Q30" i="8"/>
  <c r="Q38" i="8"/>
  <c r="P37" i="8"/>
  <c r="G79" i="8" s="1"/>
  <c r="F19" i="9" s="1"/>
  <c r="M27" i="8"/>
  <c r="E69" i="8" s="1"/>
  <c r="Q27" i="8"/>
  <c r="K31" i="8"/>
  <c r="D73" i="8" s="1"/>
  <c r="P31" i="8"/>
  <c r="G73" i="8" s="1"/>
  <c r="F13" i="9" s="1"/>
  <c r="K35" i="8"/>
  <c r="D77" i="8" s="1"/>
  <c r="P35" i="8"/>
  <c r="G77" i="8" s="1"/>
  <c r="F17" i="9" s="1"/>
  <c r="K39" i="8"/>
  <c r="D81" i="8" s="1"/>
  <c r="P39" i="8"/>
  <c r="G81" i="8" s="1"/>
  <c r="F21" i="9" s="1"/>
  <c r="M34" i="8"/>
  <c r="E76" i="8" s="1"/>
  <c r="Q34" i="8"/>
  <c r="M31" i="8"/>
  <c r="E73" i="8" s="1"/>
  <c r="Q31" i="8"/>
  <c r="K32" i="8"/>
  <c r="D74" i="8" s="1"/>
  <c r="P32" i="8"/>
  <c r="G74" i="8" s="1"/>
  <c r="F14" i="9" s="1"/>
  <c r="K36" i="8"/>
  <c r="D78" i="8" s="1"/>
  <c r="P36" i="8"/>
  <c r="G78" i="8" s="1"/>
  <c r="F18" i="9" s="1"/>
  <c r="K40" i="8"/>
  <c r="D82" i="8" s="1"/>
  <c r="P40" i="8"/>
  <c r="G82" i="8" s="1"/>
  <c r="F22" i="9" s="1"/>
  <c r="M35" i="8"/>
  <c r="E77" i="8" s="1"/>
  <c r="Q35" i="8"/>
  <c r="Q39" i="8"/>
  <c r="K33" i="8"/>
  <c r="D75" i="8" s="1"/>
  <c r="P33" i="8"/>
  <c r="G75" i="8" s="1"/>
  <c r="F15" i="9" s="1"/>
  <c r="M40" i="8"/>
  <c r="E82" i="8" s="1"/>
  <c r="Q40" i="8"/>
  <c r="P27" i="8"/>
  <c r="G69" i="8" s="1"/>
  <c r="F9" i="9" s="1"/>
  <c r="K28" i="8"/>
  <c r="D70" i="8" s="1"/>
  <c r="P28" i="8"/>
  <c r="G70" i="8" s="1"/>
  <c r="F10" i="9" s="1"/>
  <c r="K29" i="8"/>
  <c r="D71" i="8" s="1"/>
  <c r="P29" i="8"/>
  <c r="G71" i="8" s="1"/>
  <c r="F11" i="9" s="1"/>
  <c r="P30" i="8"/>
  <c r="G72" i="8" s="1"/>
  <c r="F12" i="9" s="1"/>
  <c r="K34" i="8"/>
  <c r="D76" i="8" s="1"/>
  <c r="P34" i="8"/>
  <c r="G76" i="8" s="1"/>
  <c r="F16" i="9" s="1"/>
  <c r="K38" i="8"/>
  <c r="D80" i="8" s="1"/>
  <c r="P38" i="8"/>
  <c r="G80" i="8" s="1"/>
  <c r="F20" i="9" s="1"/>
  <c r="Q33" i="8"/>
  <c r="Q37" i="8"/>
  <c r="K26" i="8"/>
  <c r="D68" i="8" s="1"/>
  <c r="P26" i="8"/>
  <c r="K71" i="8"/>
  <c r="D112" i="8" s="1"/>
  <c r="M70" i="8"/>
  <c r="E111" i="8" s="1"/>
  <c r="Q70" i="8"/>
  <c r="K53" i="8"/>
  <c r="D94" i="8" s="1"/>
  <c r="M57" i="8"/>
  <c r="E98" i="8" s="1"/>
  <c r="M56" i="8"/>
  <c r="E97" i="8" s="1"/>
  <c r="M72" i="8"/>
  <c r="E113" i="8" s="1"/>
  <c r="M53" i="8"/>
  <c r="E94" i="8" s="1"/>
  <c r="K52" i="8"/>
  <c r="D93" i="8" s="1"/>
  <c r="M32" i="8"/>
  <c r="E74" i="8" s="1"/>
  <c r="M36" i="8"/>
  <c r="E78" i="8" s="1"/>
  <c r="O54" i="8"/>
  <c r="F95" i="8" s="1"/>
  <c r="K75" i="8"/>
  <c r="D116" i="8" s="1"/>
  <c r="M59" i="8"/>
  <c r="E100" i="8" s="1"/>
  <c r="O59" i="8"/>
  <c r="F100" i="8" s="1"/>
  <c r="O53" i="8"/>
  <c r="F94" i="8" s="1"/>
  <c r="M54" i="8"/>
  <c r="E95" i="8" s="1"/>
  <c r="M58" i="8"/>
  <c r="E99" i="8" s="1"/>
  <c r="O76" i="8"/>
  <c r="F117" i="8" s="1"/>
  <c r="M77" i="8"/>
  <c r="E118" i="8" s="1"/>
  <c r="M39" i="8"/>
  <c r="E81" i="8" s="1"/>
  <c r="M33" i="8"/>
  <c r="E75" i="8" s="1"/>
  <c r="M37" i="8"/>
  <c r="E79" i="8" s="1"/>
  <c r="M38" i="8"/>
  <c r="E80" i="8" s="1"/>
  <c r="K37" i="8"/>
  <c r="D79" i="8" s="1"/>
  <c r="M48" i="8"/>
  <c r="E89" i="8" s="1"/>
  <c r="K49" i="8"/>
  <c r="D90" i="8" s="1"/>
  <c r="M65" i="8"/>
  <c r="E106" i="8" s="1"/>
  <c r="O26" i="8"/>
  <c r="F68" i="8" s="1"/>
  <c r="O29" i="8"/>
  <c r="F71" i="8" s="1"/>
  <c r="O30" i="8"/>
  <c r="F72" i="8" s="1"/>
  <c r="K48" i="8"/>
  <c r="D89" i="8" s="1"/>
  <c r="K65" i="8"/>
  <c r="D106" i="8" s="1"/>
  <c r="O69" i="8"/>
  <c r="F110" i="8" s="1"/>
  <c r="K27" i="8"/>
  <c r="D69" i="8" s="1"/>
  <c r="M28" i="8"/>
  <c r="E70" i="8" s="1"/>
  <c r="M46" i="8"/>
  <c r="E87" i="8" s="1"/>
  <c r="O70" i="8"/>
  <c r="F111" i="8" s="1"/>
  <c r="K30" i="8"/>
  <c r="D72" i="8" s="1"/>
  <c r="K50" i="8"/>
  <c r="D91" i="8" s="1"/>
  <c r="O51" i="8"/>
  <c r="F92" i="8" s="1"/>
  <c r="K70" i="8"/>
  <c r="D111" i="8" s="1"/>
  <c r="K47" i="8"/>
  <c r="D88" i="8" s="1"/>
  <c r="K51" i="8"/>
  <c r="D92" i="8" s="1"/>
  <c r="M68" i="8"/>
  <c r="E109" i="8" s="1"/>
  <c r="M29" i="8"/>
  <c r="E71" i="8" s="1"/>
  <c r="M49" i="8"/>
  <c r="E90" i="8" s="1"/>
  <c r="M26" i="8"/>
  <c r="E68" i="8" s="1"/>
  <c r="M30" i="8"/>
  <c r="E72" i="8" s="1"/>
  <c r="M50" i="8"/>
  <c r="E91" i="8" s="1"/>
  <c r="M66" i="8"/>
  <c r="E107" i="8" s="1"/>
  <c r="M69" i="8"/>
  <c r="E110" i="8" s="1"/>
  <c r="G87" i="8" l="1"/>
  <c r="G8" i="9" s="1"/>
  <c r="G68" i="8"/>
  <c r="F8" i="9" s="1"/>
  <c r="G106" i="8"/>
  <c r="G121" i="8" s="1"/>
  <c r="F102" i="8"/>
  <c r="F121" i="8"/>
  <c r="D121" i="8"/>
  <c r="D102" i="8"/>
  <c r="E121" i="8"/>
  <c r="D83" i="8"/>
  <c r="F83" i="8"/>
  <c r="E83" i="8"/>
  <c r="E102" i="8"/>
  <c r="E30" i="5"/>
  <c r="D30" i="5"/>
  <c r="C30" i="5"/>
  <c r="E33" i="5"/>
  <c r="C33" i="5"/>
  <c r="E34" i="5"/>
  <c r="D34" i="5"/>
  <c r="C34" i="5"/>
  <c r="D36" i="5"/>
  <c r="C36" i="5"/>
  <c r="B669" i="2"/>
  <c r="B670" i="2"/>
  <c r="B671" i="2"/>
  <c r="B672" i="2"/>
  <c r="B673" i="2"/>
  <c r="B674" i="2"/>
  <c r="B675" i="2"/>
  <c r="B676" i="2"/>
  <c r="B677" i="2"/>
  <c r="B678" i="2"/>
  <c r="B679" i="2"/>
  <c r="B680" i="2"/>
  <c r="B681" i="2"/>
  <c r="B682" i="2"/>
  <c r="B668" i="2"/>
  <c r="B624" i="2"/>
  <c r="B625" i="2"/>
  <c r="B626" i="2"/>
  <c r="B627" i="2"/>
  <c r="B628" i="2"/>
  <c r="B629" i="2"/>
  <c r="B630" i="2"/>
  <c r="B631" i="2"/>
  <c r="B632" i="2"/>
  <c r="B633" i="2"/>
  <c r="B634" i="2"/>
  <c r="B635" i="2"/>
  <c r="B636" i="2"/>
  <c r="B637" i="2"/>
  <c r="B623" i="2"/>
  <c r="B602" i="2"/>
  <c r="B603" i="2"/>
  <c r="B604" i="2"/>
  <c r="B605" i="2"/>
  <c r="B606" i="2"/>
  <c r="B607" i="2"/>
  <c r="B608" i="2"/>
  <c r="B609" i="2"/>
  <c r="B610" i="2"/>
  <c r="B611" i="2"/>
  <c r="B612" i="2"/>
  <c r="B613" i="2"/>
  <c r="B614" i="2"/>
  <c r="B615" i="2"/>
  <c r="B601" i="2"/>
  <c r="B558" i="2"/>
  <c r="B559" i="2"/>
  <c r="B560" i="2"/>
  <c r="B561" i="2"/>
  <c r="B562" i="2"/>
  <c r="B563" i="2"/>
  <c r="B564" i="2"/>
  <c r="B565" i="2"/>
  <c r="B566" i="2"/>
  <c r="B567" i="2"/>
  <c r="B568" i="2"/>
  <c r="B569" i="2"/>
  <c r="B570" i="2"/>
  <c r="B571" i="2"/>
  <c r="B557" i="2"/>
  <c r="B536" i="2"/>
  <c r="B537" i="2"/>
  <c r="B538" i="2"/>
  <c r="B539" i="2"/>
  <c r="B540" i="2"/>
  <c r="B541" i="2"/>
  <c r="B542" i="2"/>
  <c r="B543" i="2"/>
  <c r="B544" i="2"/>
  <c r="B545" i="2"/>
  <c r="B546" i="2"/>
  <c r="B547" i="2"/>
  <c r="B548" i="2"/>
  <c r="B549" i="2"/>
  <c r="B535" i="2"/>
  <c r="H8" i="9" l="1"/>
  <c r="H23" i="9" s="1"/>
  <c r="G83" i="8"/>
  <c r="F23" i="9"/>
  <c r="G102" i="8"/>
  <c r="G23" i="9"/>
  <c r="C487" i="3"/>
  <c r="C486" i="3"/>
  <c r="C485" i="3"/>
  <c r="C58" i="5" s="1"/>
  <c r="C465" i="3"/>
  <c r="E57" i="5" s="1"/>
  <c r="C464" i="3"/>
  <c r="C463" i="3"/>
  <c r="C57" i="5" s="1"/>
  <c r="C443" i="3"/>
  <c r="E56" i="5" s="1"/>
  <c r="C442" i="3"/>
  <c r="C441" i="3"/>
  <c r="C56" i="5" s="1"/>
  <c r="C421" i="3"/>
  <c r="E55" i="5" s="1"/>
  <c r="C420" i="3"/>
  <c r="C419" i="3"/>
  <c r="C55" i="5" s="1"/>
  <c r="C399" i="3"/>
  <c r="E54" i="5" s="1"/>
  <c r="C398" i="3"/>
  <c r="C397" i="3"/>
  <c r="C54" i="5" s="1"/>
  <c r="C311" i="3"/>
  <c r="E50" i="5" s="1"/>
  <c r="C310" i="3"/>
  <c r="C309" i="3"/>
  <c r="C50" i="5" s="1"/>
  <c r="C289" i="3"/>
  <c r="E49" i="5" s="1"/>
  <c r="C288" i="3"/>
  <c r="C287" i="3"/>
  <c r="C49" i="5" s="1"/>
  <c r="C267" i="3"/>
  <c r="E48" i="5" s="1"/>
  <c r="C266" i="3"/>
  <c r="C265" i="3"/>
  <c r="C48" i="5" s="1"/>
  <c r="C157" i="3"/>
  <c r="E43" i="5" s="1"/>
  <c r="C156" i="3"/>
  <c r="C155" i="3"/>
  <c r="C43" i="5" s="1"/>
  <c r="C135" i="3"/>
  <c r="E42" i="5" s="1"/>
  <c r="C134" i="3"/>
  <c r="C133" i="3"/>
  <c r="C42" i="5" s="1"/>
  <c r="C113" i="3"/>
  <c r="E41" i="5" s="1"/>
  <c r="C112" i="3"/>
  <c r="C111" i="3"/>
  <c r="C41" i="5" s="1"/>
  <c r="C47" i="3"/>
  <c r="E38" i="5" s="1"/>
  <c r="C46" i="3"/>
  <c r="C45" i="3"/>
  <c r="C38" i="5" s="1"/>
  <c r="C25" i="3"/>
  <c r="E37" i="5" s="1"/>
  <c r="C24" i="3"/>
  <c r="C23" i="3"/>
  <c r="D439" i="3" l="1"/>
  <c r="D38" i="5"/>
  <c r="D43" i="3"/>
  <c r="D55" i="5"/>
  <c r="D417" i="3"/>
  <c r="D43" i="5"/>
  <c r="D153" i="3"/>
  <c r="D483" i="3"/>
  <c r="D50" i="5"/>
  <c r="D307" i="3"/>
  <c r="D41" i="5"/>
  <c r="D109" i="3"/>
  <c r="D56" i="5"/>
  <c r="D48" i="5"/>
  <c r="D263" i="3"/>
  <c r="D37" i="5"/>
  <c r="D21" i="3"/>
  <c r="D54" i="5"/>
  <c r="D395" i="3"/>
  <c r="D42" i="5"/>
  <c r="D131" i="3"/>
  <c r="D57" i="5"/>
  <c r="D461" i="3"/>
  <c r="D49" i="5"/>
  <c r="D285" i="3"/>
  <c r="D58" i="5"/>
  <c r="E58" i="5"/>
  <c r="C37" i="5"/>
  <c r="C532" i="2"/>
  <c r="E29" i="5" s="1"/>
  <c r="C531" i="2"/>
  <c r="C530" i="2"/>
  <c r="C29" i="5" s="1"/>
  <c r="C422" i="2"/>
  <c r="E24" i="5" s="1"/>
  <c r="C421" i="2"/>
  <c r="C420" i="2"/>
  <c r="C24" i="5" s="1"/>
  <c r="C400" i="2"/>
  <c r="E23" i="5" s="1"/>
  <c r="C399" i="2"/>
  <c r="C398" i="2"/>
  <c r="C23" i="5" s="1"/>
  <c r="C378" i="2"/>
  <c r="E22" i="5" s="1"/>
  <c r="C377" i="2"/>
  <c r="C376" i="2"/>
  <c r="C22" i="5" s="1"/>
  <c r="C356" i="2"/>
  <c r="E21" i="5" s="1"/>
  <c r="C355" i="2"/>
  <c r="C354" i="2"/>
  <c r="C21" i="5" s="1"/>
  <c r="C334" i="2"/>
  <c r="E20" i="5" s="1"/>
  <c r="C333" i="2"/>
  <c r="C332" i="2"/>
  <c r="C20" i="5" s="1"/>
  <c r="C312" i="2"/>
  <c r="E19" i="5" s="1"/>
  <c r="C311" i="2"/>
  <c r="C310" i="2"/>
  <c r="C19" i="5" s="1"/>
  <c r="C290" i="2"/>
  <c r="E18" i="5" s="1"/>
  <c r="C289" i="2"/>
  <c r="C288" i="2"/>
  <c r="C18" i="5" s="1"/>
  <c r="C246" i="2"/>
  <c r="E16" i="5" s="1"/>
  <c r="C245" i="2"/>
  <c r="C244" i="2"/>
  <c r="C16" i="5" s="1"/>
  <c r="C224" i="2"/>
  <c r="E15" i="5" s="1"/>
  <c r="C223" i="2"/>
  <c r="C222" i="2"/>
  <c r="C15" i="5" s="1"/>
  <c r="C202" i="2"/>
  <c r="E14" i="5" s="1"/>
  <c r="C201" i="2"/>
  <c r="C200" i="2"/>
  <c r="C14" i="5" s="1"/>
  <c r="C180" i="2"/>
  <c r="E13" i="5" s="1"/>
  <c r="C179" i="2"/>
  <c r="C178" i="2"/>
  <c r="C13" i="5" s="1"/>
  <c r="C158" i="2"/>
  <c r="E12" i="5" s="1"/>
  <c r="C157" i="2"/>
  <c r="C156" i="2"/>
  <c r="C12" i="5" s="1"/>
  <c r="C136" i="2"/>
  <c r="E11" i="5" s="1"/>
  <c r="C135" i="2"/>
  <c r="C134" i="2"/>
  <c r="C11" i="5" s="1"/>
  <c r="C114" i="2"/>
  <c r="E10" i="5" s="1"/>
  <c r="C113" i="2"/>
  <c r="C112" i="2"/>
  <c r="C10" i="5" s="1"/>
  <c r="C92" i="2"/>
  <c r="E9" i="5" s="1"/>
  <c r="C91" i="2"/>
  <c r="C90" i="2"/>
  <c r="C9" i="5" s="1"/>
  <c r="C70" i="2"/>
  <c r="E8" i="5" s="1"/>
  <c r="C69" i="2"/>
  <c r="C68" i="2"/>
  <c r="C8" i="5" s="1"/>
  <c r="C48" i="2"/>
  <c r="E7" i="5" s="1"/>
  <c r="C47" i="2"/>
  <c r="C46" i="2"/>
  <c r="C7" i="5" s="1"/>
  <c r="E6" i="5"/>
  <c r="D6" i="5"/>
  <c r="D19" i="5" l="1"/>
  <c r="D308" i="2"/>
  <c r="D66" i="2"/>
  <c r="D16" i="5"/>
  <c r="D242" i="2"/>
  <c r="D29" i="5"/>
  <c r="D528" i="2"/>
  <c r="D23" i="5"/>
  <c r="D396" i="2"/>
  <c r="D18" i="5"/>
  <c r="D286" i="2"/>
  <c r="D22" i="5"/>
  <c r="D374" i="2"/>
  <c r="D20" i="5"/>
  <c r="D330" i="2"/>
  <c r="D21" i="5"/>
  <c r="D352" i="2"/>
  <c r="D15" i="5"/>
  <c r="D220" i="2"/>
  <c r="D24" i="5"/>
  <c r="D418" i="2"/>
  <c r="B26" i="14"/>
  <c r="B28" i="14"/>
  <c r="D28" i="14" s="1"/>
  <c r="B27" i="14"/>
  <c r="D14" i="5"/>
  <c r="D198" i="2"/>
  <c r="D13" i="5"/>
  <c r="D176" i="2"/>
  <c r="D12" i="5"/>
  <c r="D154" i="2"/>
  <c r="D11" i="5"/>
  <c r="D132" i="2"/>
  <c r="D10" i="5"/>
  <c r="D110" i="2"/>
  <c r="D9" i="5"/>
  <c r="D88" i="2"/>
  <c r="D44" i="2"/>
  <c r="D8" i="5"/>
  <c r="D7" i="5"/>
  <c r="C6" i="5"/>
  <c r="B469" i="3"/>
  <c r="B470" i="3"/>
  <c r="B471" i="3"/>
  <c r="B472" i="3"/>
  <c r="B473" i="3"/>
  <c r="B474" i="3"/>
  <c r="B475" i="3"/>
  <c r="B476" i="3"/>
  <c r="B477" i="3"/>
  <c r="B478" i="3"/>
  <c r="B479" i="3"/>
  <c r="B480" i="3"/>
  <c r="B481" i="3"/>
  <c r="B482" i="3"/>
  <c r="B468" i="3"/>
  <c r="B447" i="3"/>
  <c r="B448" i="3"/>
  <c r="B449" i="3"/>
  <c r="B450" i="3"/>
  <c r="B451" i="3"/>
  <c r="B452" i="3"/>
  <c r="B453" i="3"/>
  <c r="B454" i="3"/>
  <c r="B455" i="3"/>
  <c r="B456" i="3"/>
  <c r="B457" i="3"/>
  <c r="B458" i="3"/>
  <c r="B459" i="3"/>
  <c r="B460" i="3"/>
  <c r="B446" i="3"/>
  <c r="B425" i="3"/>
  <c r="B426" i="3"/>
  <c r="B427" i="3"/>
  <c r="B428" i="3"/>
  <c r="B429" i="3"/>
  <c r="B430" i="3"/>
  <c r="B431" i="3"/>
  <c r="B432" i="3"/>
  <c r="B433" i="3"/>
  <c r="B434" i="3"/>
  <c r="B435" i="3"/>
  <c r="B436" i="3"/>
  <c r="B437" i="3"/>
  <c r="B438" i="3"/>
  <c r="B424" i="3"/>
  <c r="B403" i="3"/>
  <c r="B404" i="3"/>
  <c r="B405" i="3"/>
  <c r="B406" i="3"/>
  <c r="B407" i="3"/>
  <c r="B408" i="3"/>
  <c r="B409" i="3"/>
  <c r="B410" i="3"/>
  <c r="B411" i="3"/>
  <c r="B412" i="3"/>
  <c r="B413" i="3"/>
  <c r="B414" i="3"/>
  <c r="B415" i="3"/>
  <c r="B416" i="3"/>
  <c r="B402" i="3"/>
  <c r="B381" i="3"/>
  <c r="B382" i="3"/>
  <c r="B383" i="3"/>
  <c r="B384" i="3"/>
  <c r="B385" i="3"/>
  <c r="B386" i="3"/>
  <c r="B387" i="3"/>
  <c r="B388" i="3"/>
  <c r="B389" i="3"/>
  <c r="B390" i="3"/>
  <c r="B391" i="3"/>
  <c r="B392" i="3"/>
  <c r="B393" i="3"/>
  <c r="B394" i="3"/>
  <c r="B380" i="3"/>
  <c r="B293" i="3"/>
  <c r="B294" i="3"/>
  <c r="B295" i="3"/>
  <c r="B296" i="3"/>
  <c r="B297" i="3"/>
  <c r="B298" i="3"/>
  <c r="B299" i="3"/>
  <c r="B300" i="3"/>
  <c r="B301" i="3"/>
  <c r="B302" i="3"/>
  <c r="B303" i="3"/>
  <c r="B304" i="3"/>
  <c r="B305" i="3"/>
  <c r="B306" i="3"/>
  <c r="B292" i="3"/>
  <c r="B271" i="3"/>
  <c r="B272" i="3"/>
  <c r="B273" i="3"/>
  <c r="B274" i="3"/>
  <c r="B275" i="3"/>
  <c r="B276" i="3"/>
  <c r="B277" i="3"/>
  <c r="B278" i="3"/>
  <c r="B279" i="3"/>
  <c r="B280" i="3"/>
  <c r="B281" i="3"/>
  <c r="B282" i="3"/>
  <c r="B283" i="3"/>
  <c r="B284" i="3"/>
  <c r="B270" i="3"/>
  <c r="B249" i="3"/>
  <c r="B250" i="3"/>
  <c r="B251" i="3"/>
  <c r="B252" i="3"/>
  <c r="B253" i="3"/>
  <c r="B254" i="3"/>
  <c r="B255" i="3"/>
  <c r="B256" i="3"/>
  <c r="B257" i="3"/>
  <c r="B258" i="3"/>
  <c r="B259" i="3"/>
  <c r="B260" i="3"/>
  <c r="B261" i="3"/>
  <c r="B262" i="3"/>
  <c r="B248" i="3"/>
  <c r="B139" i="3"/>
  <c r="B140" i="3"/>
  <c r="B141" i="3"/>
  <c r="B142" i="3"/>
  <c r="B143" i="3"/>
  <c r="B144" i="3"/>
  <c r="B145" i="3"/>
  <c r="B146" i="3"/>
  <c r="B147" i="3"/>
  <c r="B148" i="3"/>
  <c r="B149" i="3"/>
  <c r="B150" i="3"/>
  <c r="B151" i="3"/>
  <c r="B152" i="3"/>
  <c r="B138" i="3"/>
  <c r="B117" i="3"/>
  <c r="B118" i="3"/>
  <c r="B119" i="3"/>
  <c r="B120" i="3"/>
  <c r="B121" i="3"/>
  <c r="B122" i="3"/>
  <c r="B123" i="3"/>
  <c r="B124" i="3"/>
  <c r="B125" i="3"/>
  <c r="B126" i="3"/>
  <c r="B127" i="3"/>
  <c r="B128" i="3"/>
  <c r="B129" i="3"/>
  <c r="B130" i="3"/>
  <c r="B116" i="3"/>
  <c r="B95" i="3"/>
  <c r="B96" i="3"/>
  <c r="B97" i="3"/>
  <c r="B98" i="3"/>
  <c r="B99" i="3"/>
  <c r="B100" i="3"/>
  <c r="B101" i="3"/>
  <c r="B102" i="3"/>
  <c r="B103" i="3"/>
  <c r="B104" i="3"/>
  <c r="B105" i="3"/>
  <c r="B106" i="3"/>
  <c r="B107" i="3"/>
  <c r="B108" i="3"/>
  <c r="B94" i="3"/>
  <c r="B29" i="3"/>
  <c r="B30" i="3"/>
  <c r="B31" i="3"/>
  <c r="B32" i="3"/>
  <c r="B33" i="3"/>
  <c r="B34" i="3"/>
  <c r="B35" i="3"/>
  <c r="B36" i="3"/>
  <c r="B37" i="3"/>
  <c r="B38" i="3"/>
  <c r="B39" i="3"/>
  <c r="B40" i="3"/>
  <c r="B41" i="3"/>
  <c r="B42" i="3"/>
  <c r="B28" i="3"/>
  <c r="B7" i="3"/>
  <c r="B8" i="3"/>
  <c r="B9" i="3"/>
  <c r="B10" i="3"/>
  <c r="B11" i="3"/>
  <c r="B12" i="3"/>
  <c r="B13" i="3"/>
  <c r="B14" i="3"/>
  <c r="B15" i="3"/>
  <c r="B16" i="3"/>
  <c r="B17" i="3"/>
  <c r="B18" i="3"/>
  <c r="B19" i="3"/>
  <c r="B20" i="3"/>
  <c r="B6" i="3"/>
  <c r="B514" i="2"/>
  <c r="B515" i="2"/>
  <c r="B516" i="2"/>
  <c r="B517" i="2"/>
  <c r="B518" i="2"/>
  <c r="B519" i="2"/>
  <c r="B520" i="2"/>
  <c r="B521" i="2"/>
  <c r="B522" i="2"/>
  <c r="B523" i="2"/>
  <c r="B524" i="2"/>
  <c r="B525" i="2"/>
  <c r="B526" i="2"/>
  <c r="B527" i="2"/>
  <c r="B513" i="2"/>
  <c r="B404" i="2"/>
  <c r="B405" i="2"/>
  <c r="B406" i="2"/>
  <c r="B407" i="2"/>
  <c r="B408" i="2"/>
  <c r="B409" i="2"/>
  <c r="B410" i="2"/>
  <c r="B411" i="2"/>
  <c r="B412" i="2"/>
  <c r="B413" i="2"/>
  <c r="B414" i="2"/>
  <c r="B415" i="2"/>
  <c r="B416" i="2"/>
  <c r="B417" i="2"/>
  <c r="B403" i="2"/>
  <c r="B382" i="2"/>
  <c r="B383" i="2"/>
  <c r="B384" i="2"/>
  <c r="B385" i="2"/>
  <c r="B386" i="2"/>
  <c r="B387" i="2"/>
  <c r="B388" i="2"/>
  <c r="B389" i="2"/>
  <c r="B390" i="2"/>
  <c r="B391" i="2"/>
  <c r="B392" i="2"/>
  <c r="B393" i="2"/>
  <c r="B394" i="2"/>
  <c r="B395" i="2"/>
  <c r="B381" i="2"/>
  <c r="B360" i="2"/>
  <c r="B361" i="2"/>
  <c r="B362" i="2"/>
  <c r="B363" i="2"/>
  <c r="B364" i="2"/>
  <c r="B365" i="2"/>
  <c r="B366" i="2"/>
  <c r="B367" i="2"/>
  <c r="B368" i="2"/>
  <c r="B369" i="2"/>
  <c r="B370" i="2"/>
  <c r="B371" i="2"/>
  <c r="B372" i="2"/>
  <c r="B373" i="2"/>
  <c r="B359" i="2"/>
  <c r="B338" i="2"/>
  <c r="B339" i="2"/>
  <c r="B340" i="2"/>
  <c r="B341" i="2"/>
  <c r="B342" i="2"/>
  <c r="B343" i="2"/>
  <c r="B345" i="2"/>
  <c r="B346" i="2"/>
  <c r="B347" i="2"/>
  <c r="B348" i="2"/>
  <c r="B349" i="2"/>
  <c r="B350" i="2"/>
  <c r="B351" i="2"/>
  <c r="B337" i="2"/>
  <c r="B316" i="2"/>
  <c r="B317" i="2"/>
  <c r="B318" i="2"/>
  <c r="B319" i="2"/>
  <c r="B320" i="2"/>
  <c r="B321" i="2"/>
  <c r="B322" i="2"/>
  <c r="B323" i="2"/>
  <c r="B324" i="2"/>
  <c r="B325" i="2"/>
  <c r="B326" i="2"/>
  <c r="B327" i="2"/>
  <c r="B328" i="2"/>
  <c r="B329" i="2"/>
  <c r="B315" i="2"/>
  <c r="B294" i="2"/>
  <c r="B295" i="2"/>
  <c r="B296" i="2"/>
  <c r="B297" i="2"/>
  <c r="B298" i="2"/>
  <c r="B299" i="2"/>
  <c r="B300" i="2"/>
  <c r="B301" i="2"/>
  <c r="B302" i="2"/>
  <c r="B303" i="2"/>
  <c r="B304" i="2"/>
  <c r="B305" i="2"/>
  <c r="B306" i="2"/>
  <c r="B307" i="2"/>
  <c r="B293" i="2"/>
  <c r="B285" i="2"/>
  <c r="B272" i="2"/>
  <c r="B273" i="2"/>
  <c r="B274" i="2"/>
  <c r="B275" i="2"/>
  <c r="B276" i="2"/>
  <c r="B277" i="2"/>
  <c r="B278" i="2"/>
  <c r="B279" i="2"/>
  <c r="B280" i="2"/>
  <c r="B281" i="2"/>
  <c r="B282" i="2"/>
  <c r="B283" i="2"/>
  <c r="B284" i="2"/>
  <c r="B271" i="2"/>
  <c r="B228" i="2"/>
  <c r="B229" i="2"/>
  <c r="B230" i="2"/>
  <c r="B231" i="2"/>
  <c r="B232" i="2"/>
  <c r="B233" i="2"/>
  <c r="B234" i="2"/>
  <c r="B235" i="2"/>
  <c r="B236" i="2"/>
  <c r="B237" i="2"/>
  <c r="B238" i="2"/>
  <c r="B239" i="2"/>
  <c r="B240" i="2"/>
  <c r="B241" i="2"/>
  <c r="B227" i="2"/>
  <c r="B206" i="2"/>
  <c r="B207" i="2"/>
  <c r="B208" i="2"/>
  <c r="B209" i="2"/>
  <c r="B210" i="2"/>
  <c r="B211" i="2"/>
  <c r="B212" i="2"/>
  <c r="B213" i="2"/>
  <c r="B214" i="2"/>
  <c r="B215" i="2"/>
  <c r="B216" i="2"/>
  <c r="B217" i="2"/>
  <c r="B218" i="2"/>
  <c r="B219" i="2"/>
  <c r="B205" i="2"/>
  <c r="B184" i="2"/>
  <c r="B185" i="2"/>
  <c r="B186" i="2"/>
  <c r="B187" i="2"/>
  <c r="B188" i="2"/>
  <c r="B189" i="2"/>
  <c r="B190" i="2"/>
  <c r="B191" i="2"/>
  <c r="B192" i="2"/>
  <c r="B193" i="2"/>
  <c r="B194" i="2"/>
  <c r="B195" i="2"/>
  <c r="B196" i="2"/>
  <c r="B197" i="2"/>
  <c r="B183" i="2"/>
  <c r="B162" i="2"/>
  <c r="B163" i="2"/>
  <c r="B164" i="2"/>
  <c r="B165" i="2"/>
  <c r="B166" i="2"/>
  <c r="B167" i="2"/>
  <c r="B168" i="2"/>
  <c r="B169" i="2"/>
  <c r="B170" i="2"/>
  <c r="B171" i="2"/>
  <c r="B172" i="2"/>
  <c r="B173" i="2"/>
  <c r="B174" i="2"/>
  <c r="B175" i="2"/>
  <c r="B161" i="2"/>
  <c r="B140" i="2"/>
  <c r="B141" i="2"/>
  <c r="B142" i="2"/>
  <c r="B143" i="2"/>
  <c r="B144" i="2"/>
  <c r="B145" i="2"/>
  <c r="B146" i="2"/>
  <c r="B147" i="2"/>
  <c r="B148" i="2"/>
  <c r="B149" i="2"/>
  <c r="B150" i="2"/>
  <c r="B151" i="2"/>
  <c r="B152" i="2"/>
  <c r="B153" i="2"/>
  <c r="B139" i="2"/>
  <c r="B118" i="2"/>
  <c r="B119" i="2"/>
  <c r="B120" i="2"/>
  <c r="B121" i="2"/>
  <c r="B122" i="2"/>
  <c r="B123" i="2"/>
  <c r="B124" i="2"/>
  <c r="B125" i="2"/>
  <c r="B126" i="2"/>
  <c r="B127" i="2"/>
  <c r="B128" i="2"/>
  <c r="B129" i="2"/>
  <c r="B130" i="2"/>
  <c r="B131" i="2"/>
  <c r="B117" i="2"/>
  <c r="B109" i="2"/>
  <c r="B96" i="2"/>
  <c r="B97" i="2"/>
  <c r="B98" i="2"/>
  <c r="B99" i="2"/>
  <c r="B100" i="2"/>
  <c r="B101" i="2"/>
  <c r="B102" i="2"/>
  <c r="B103" i="2"/>
  <c r="B104" i="2"/>
  <c r="B105" i="2"/>
  <c r="B106" i="2"/>
  <c r="B107" i="2"/>
  <c r="B108" i="2"/>
  <c r="B95" i="2"/>
  <c r="B74" i="2"/>
  <c r="B75" i="2"/>
  <c r="B76" i="2"/>
  <c r="B77" i="2"/>
  <c r="B78" i="2"/>
  <c r="B79" i="2"/>
  <c r="B80" i="2"/>
  <c r="B81" i="2"/>
  <c r="B82" i="2"/>
  <c r="B83" i="2"/>
  <c r="B84" i="2"/>
  <c r="B85" i="2"/>
  <c r="B86" i="2"/>
  <c r="B87" i="2"/>
  <c r="B73" i="2"/>
  <c r="B52" i="2"/>
  <c r="B53" i="2"/>
  <c r="B54" i="2"/>
  <c r="B55" i="2"/>
  <c r="B56" i="2"/>
  <c r="B57" i="2"/>
  <c r="B58" i="2"/>
  <c r="B59" i="2"/>
  <c r="B60" i="2"/>
  <c r="B61" i="2"/>
  <c r="B62" i="2"/>
  <c r="B63" i="2"/>
  <c r="B64" i="2"/>
  <c r="B65" i="2"/>
  <c r="B51" i="2"/>
  <c r="B30" i="2"/>
  <c r="B31" i="2"/>
  <c r="B32" i="2"/>
  <c r="B33" i="2"/>
  <c r="B34" i="2"/>
  <c r="B35" i="2"/>
  <c r="B36" i="2"/>
  <c r="B37" i="2"/>
  <c r="B38" i="2"/>
  <c r="B39" i="2"/>
  <c r="B40" i="2"/>
  <c r="B41" i="2"/>
  <c r="B42" i="2"/>
  <c r="B43" i="2"/>
  <c r="B29" i="2"/>
  <c r="D18" i="8"/>
  <c r="E18" i="8"/>
  <c r="D19" i="8"/>
  <c r="E19" i="8"/>
  <c r="F19" i="8"/>
  <c r="D20" i="8"/>
  <c r="E20" i="8"/>
  <c r="F20" i="8"/>
  <c r="D21" i="8"/>
  <c r="F21" i="8"/>
  <c r="D22" i="8"/>
  <c r="E22" i="8"/>
  <c r="F22" i="8"/>
  <c r="D23" i="8"/>
  <c r="E23" i="8"/>
  <c r="F23" i="8"/>
  <c r="E24" i="8"/>
  <c r="F24" i="8"/>
  <c r="B8" i="2"/>
  <c r="B9" i="2"/>
  <c r="B10" i="2"/>
  <c r="B11" i="2"/>
  <c r="B12" i="2"/>
  <c r="B13" i="2"/>
  <c r="B14" i="2"/>
  <c r="B15" i="2"/>
  <c r="B16" i="2"/>
  <c r="B17" i="2"/>
  <c r="B18" i="2"/>
  <c r="B19" i="2"/>
  <c r="B20" i="2"/>
  <c r="B21" i="2"/>
  <c r="F13" i="8"/>
  <c r="E15" i="8"/>
  <c r="D17" i="8"/>
  <c r="D15" i="8"/>
  <c r="F10" i="8"/>
  <c r="E10" i="8"/>
  <c r="D10" i="8"/>
  <c r="D21" i="16" l="1"/>
  <c r="D22" i="16" s="1"/>
  <c r="D19" i="16"/>
  <c r="D17" i="16"/>
  <c r="D18" i="16" s="1"/>
  <c r="D15" i="16"/>
  <c r="E26" i="14"/>
  <c r="E27" i="14"/>
  <c r="B29" i="14"/>
  <c r="D26" i="14"/>
  <c r="D27" i="14"/>
  <c r="B12" i="13"/>
  <c r="B35" i="14" s="1"/>
  <c r="D35" i="14" s="1"/>
  <c r="B11" i="13"/>
  <c r="D11" i="13" s="1"/>
  <c r="B10" i="13"/>
  <c r="D24" i="8"/>
  <c r="E21" i="8"/>
  <c r="F18" i="8"/>
  <c r="D16" i="8"/>
  <c r="E16" i="8"/>
  <c r="F14" i="8"/>
  <c r="D12" i="8"/>
  <c r="D11" i="8"/>
  <c r="G22" i="8"/>
  <c r="C20" i="9" s="1"/>
  <c r="G20" i="8"/>
  <c r="C18" i="9" s="1"/>
  <c r="G24" i="8"/>
  <c r="C22" i="9" s="1"/>
  <c r="G23" i="8"/>
  <c r="C21" i="9" s="1"/>
  <c r="G21" i="8"/>
  <c r="C19" i="9" s="1"/>
  <c r="G19" i="8"/>
  <c r="C17" i="9" s="1"/>
  <c r="G18" i="8"/>
  <c r="C16" i="9" s="1"/>
  <c r="G15" i="8"/>
  <c r="C13" i="9" s="1"/>
  <c r="G14" i="8"/>
  <c r="C12" i="9" s="1"/>
  <c r="G13" i="8"/>
  <c r="C11" i="9" s="1"/>
  <c r="G16" i="8"/>
  <c r="C14" i="9" s="1"/>
  <c r="E13" i="8"/>
  <c r="D13" i="8"/>
  <c r="G12" i="8"/>
  <c r="C10" i="9" s="1"/>
  <c r="G11" i="8"/>
  <c r="C9" i="9" s="1"/>
  <c r="G10" i="8"/>
  <c r="G17" i="8"/>
  <c r="C15" i="9" s="1"/>
  <c r="D14" i="8"/>
  <c r="F17" i="8"/>
  <c r="F16" i="8"/>
  <c r="F15" i="8"/>
  <c r="F12" i="8"/>
  <c r="F11" i="8"/>
  <c r="E17" i="8"/>
  <c r="E14" i="8"/>
  <c r="E12" i="8"/>
  <c r="E11" i="8"/>
  <c r="D16" i="16" l="1"/>
  <c r="C13" i="16" s="1"/>
  <c r="C12" i="16"/>
  <c r="D20" i="16"/>
  <c r="D13" i="16" s="1"/>
  <c r="D12" i="16"/>
  <c r="E29" i="14"/>
  <c r="D29" i="14"/>
  <c r="D12" i="13"/>
  <c r="E10" i="13"/>
  <c r="E12" i="16" s="1"/>
  <c r="D10" i="13"/>
  <c r="B33" i="14"/>
  <c r="E11" i="13"/>
  <c r="B34" i="14"/>
  <c r="E25" i="8"/>
  <c r="F25" i="8"/>
  <c r="D25" i="8"/>
  <c r="C8" i="9"/>
  <c r="C23" i="9" s="1"/>
  <c r="L9" i="9" s="1"/>
  <c r="G25" i="8"/>
  <c r="D13" i="13" l="1"/>
  <c r="E13" i="13"/>
  <c r="E34" i="14"/>
  <c r="D34" i="14"/>
  <c r="E33" i="14"/>
  <c r="E13" i="16" s="1"/>
  <c r="B36" i="14"/>
  <c r="D33" i="14"/>
  <c r="M9" i="9"/>
  <c r="N9" i="9" s="1"/>
  <c r="Q18" i="8"/>
  <c r="Q20" i="8"/>
  <c r="Q8" i="8"/>
  <c r="Q15" i="8"/>
  <c r="Q7" i="8"/>
  <c r="Q10" i="8"/>
  <c r="Q21" i="8"/>
  <c r="Q12" i="8"/>
  <c r="Q19" i="8"/>
  <c r="Q16" i="8"/>
  <c r="Q9" i="8"/>
  <c r="Q13" i="8"/>
  <c r="Q14" i="8"/>
  <c r="Q11" i="8"/>
  <c r="Q17" i="8"/>
  <c r="O10" i="8"/>
  <c r="F52" i="8" s="1"/>
  <c r="K13" i="8"/>
  <c r="D55" i="8" s="1"/>
  <c r="K14" i="8"/>
  <c r="D56" i="8" s="1"/>
  <c r="M18" i="8"/>
  <c r="E60" i="8" s="1"/>
  <c r="P19" i="8"/>
  <c r="G61" i="8" s="1"/>
  <c r="E20" i="9" s="1"/>
  <c r="O15" i="8"/>
  <c r="F57" i="8" s="1"/>
  <c r="P20" i="8"/>
  <c r="G62" i="8" s="1"/>
  <c r="E21" i="9" s="1"/>
  <c r="M8" i="8"/>
  <c r="E50" i="8" s="1"/>
  <c r="P12" i="8"/>
  <c r="G54" i="8" s="1"/>
  <c r="E13" i="9" s="1"/>
  <c r="K20" i="8"/>
  <c r="D62" i="8" s="1"/>
  <c r="K16" i="8"/>
  <c r="D58" i="8" s="1"/>
  <c r="M19" i="8"/>
  <c r="E61" i="8" s="1"/>
  <c r="M14" i="8"/>
  <c r="E56" i="8" s="1"/>
  <c r="P10" i="8"/>
  <c r="G52" i="8" s="1"/>
  <c r="E11" i="9" s="1"/>
  <c r="K17" i="8"/>
  <c r="D59" i="8" s="1"/>
  <c r="K11" i="8"/>
  <c r="D53" i="8" s="1"/>
  <c r="P18" i="8"/>
  <c r="G60" i="8" s="1"/>
  <c r="E19" i="9" s="1"/>
  <c r="M12" i="8"/>
  <c r="E54" i="8" s="1"/>
  <c r="P9" i="8"/>
  <c r="G51" i="8" s="1"/>
  <c r="E10" i="9" s="1"/>
  <c r="K8" i="8"/>
  <c r="D50" i="8" s="1"/>
  <c r="O14" i="8"/>
  <c r="F56" i="8" s="1"/>
  <c r="P14" i="8"/>
  <c r="G56" i="8" s="1"/>
  <c r="E15" i="9" s="1"/>
  <c r="O11" i="8"/>
  <c r="F53" i="8" s="1"/>
  <c r="M15" i="8"/>
  <c r="E57" i="8" s="1"/>
  <c r="O12" i="8"/>
  <c r="F54" i="8" s="1"/>
  <c r="M10" i="8"/>
  <c r="E52" i="8" s="1"/>
  <c r="M16" i="8"/>
  <c r="E58" i="8" s="1"/>
  <c r="K19" i="8"/>
  <c r="D61" i="8" s="1"/>
  <c r="K15" i="8"/>
  <c r="D57" i="8" s="1"/>
  <c r="M13" i="8"/>
  <c r="E55" i="8" s="1"/>
  <c r="O7" i="8"/>
  <c r="F49" i="8" s="1"/>
  <c r="K18" i="8"/>
  <c r="D60" i="8" s="1"/>
  <c r="M7" i="8"/>
  <c r="E49" i="8" s="1"/>
  <c r="P21" i="8"/>
  <c r="G63" i="8" s="1"/>
  <c r="E22" i="9" s="1"/>
  <c r="K21" i="8"/>
  <c r="D63" i="8" s="1"/>
  <c r="K10" i="8"/>
  <c r="D52" i="8" s="1"/>
  <c r="P8" i="8"/>
  <c r="G50" i="8" s="1"/>
  <c r="E9" i="9" s="1"/>
  <c r="P16" i="8"/>
  <c r="G58" i="8" s="1"/>
  <c r="E17" i="9" s="1"/>
  <c r="O16" i="8"/>
  <c r="F58" i="8" s="1"/>
  <c r="K12" i="8"/>
  <c r="D54" i="8" s="1"/>
  <c r="M20" i="8"/>
  <c r="E62" i="8" s="1"/>
  <c r="O21" i="8"/>
  <c r="F63" i="8" s="1"/>
  <c r="P13" i="8"/>
  <c r="G55" i="8" s="1"/>
  <c r="E14" i="9" s="1"/>
  <c r="O20" i="8"/>
  <c r="F62" i="8" s="1"/>
  <c r="M21" i="8"/>
  <c r="E63" i="8" s="1"/>
  <c r="P17" i="8"/>
  <c r="G59" i="8" s="1"/>
  <c r="E18" i="9" s="1"/>
  <c r="O13" i="8"/>
  <c r="F55" i="8" s="1"/>
  <c r="K9" i="8"/>
  <c r="D51" i="8" s="1"/>
  <c r="M9" i="8"/>
  <c r="E51" i="8" s="1"/>
  <c r="P11" i="8"/>
  <c r="G53" i="8" s="1"/>
  <c r="E12" i="9" s="1"/>
  <c r="O8" i="8"/>
  <c r="F50" i="8" s="1"/>
  <c r="O17" i="8"/>
  <c r="F59" i="8" s="1"/>
  <c r="O19" i="8"/>
  <c r="F61" i="8" s="1"/>
  <c r="O9" i="8"/>
  <c r="F51" i="8" s="1"/>
  <c r="M17" i="8"/>
  <c r="E59" i="8" s="1"/>
  <c r="P15" i="8"/>
  <c r="G57" i="8" s="1"/>
  <c r="E16" i="9" s="1"/>
  <c r="O18" i="8"/>
  <c r="F60" i="8" s="1"/>
  <c r="M11" i="8"/>
  <c r="E53" i="8" s="1"/>
  <c r="P7" i="8"/>
  <c r="G49" i="8" s="1"/>
  <c r="K7" i="8"/>
  <c r="D49" i="8" s="1"/>
  <c r="D36" i="14" l="1"/>
  <c r="E36" i="14"/>
  <c r="F64" i="8"/>
  <c r="D64" i="8"/>
  <c r="G64" i="8"/>
  <c r="E8" i="9"/>
  <c r="E23" i="9" s="1"/>
  <c r="E64" i="8"/>
</calcChain>
</file>

<file path=xl/sharedStrings.xml><?xml version="1.0" encoding="utf-8"?>
<sst xmlns="http://schemas.openxmlformats.org/spreadsheetml/2006/main" count="1170" uniqueCount="633">
  <si>
    <t>Olga Carreras Montoto</t>
  </si>
  <si>
    <t>Alias</t>
  </si>
  <si>
    <t>URL</t>
  </si>
  <si>
    <t>A</t>
  </si>
  <si>
    <t>No</t>
  </si>
  <si>
    <t>AA</t>
  </si>
  <si>
    <t>2.2.1 Tiempo ajustable</t>
  </si>
  <si>
    <t>Operable</t>
  </si>
  <si>
    <t>%  Perceptible</t>
  </si>
  <si>
    <t>% Operable</t>
  </si>
  <si>
    <t>Porcentaje de cumplimiento sin contar los criterios de conformidad que no se aplican</t>
  </si>
  <si>
    <t>Copyright:</t>
  </si>
  <si>
    <t xml:space="preserve">Textos alternativos, imágenes accesibles. Herramientas de ayuda: mapa de decisión y wizard online </t>
  </si>
  <si>
    <t xml:space="preserve">1.1.1 </t>
  </si>
  <si>
    <t xml:space="preserve">1.2.2 </t>
  </si>
  <si>
    <t>1.2.1</t>
  </si>
  <si>
    <t>1.2.3</t>
  </si>
  <si>
    <t>1.3.1</t>
  </si>
  <si>
    <t>1.3.2</t>
  </si>
  <si>
    <t>1.3.3</t>
  </si>
  <si>
    <t>1.4.1</t>
  </si>
  <si>
    <t>1.4.2</t>
  </si>
  <si>
    <t>2.1.1</t>
  </si>
  <si>
    <t>2.1.2</t>
  </si>
  <si>
    <t xml:space="preserve">2.2.1 </t>
  </si>
  <si>
    <t>2.2.2</t>
  </si>
  <si>
    <t>2.3.1</t>
  </si>
  <si>
    <t>2.4.1</t>
  </si>
  <si>
    <t>2.4.2</t>
  </si>
  <si>
    <t>2.4.3</t>
  </si>
  <si>
    <t>2.4.4</t>
  </si>
  <si>
    <t xml:space="preserve">3.1.1 </t>
  </si>
  <si>
    <t>3.2.1</t>
  </si>
  <si>
    <t>3.2.2</t>
  </si>
  <si>
    <t>3.3.1</t>
  </si>
  <si>
    <t>3.3.2</t>
  </si>
  <si>
    <t>4.1.2</t>
  </si>
  <si>
    <t>1.2.4</t>
  </si>
  <si>
    <t>1.2.5</t>
  </si>
  <si>
    <t>1.4.3</t>
  </si>
  <si>
    <t>1.4.4</t>
  </si>
  <si>
    <t>1.4.5</t>
  </si>
  <si>
    <t>2.4.5</t>
  </si>
  <si>
    <t>2.4.6</t>
  </si>
  <si>
    <t>2.4.7</t>
  </si>
  <si>
    <t>3.1.2</t>
  </si>
  <si>
    <t>3.2.3</t>
  </si>
  <si>
    <t>3.2.4</t>
  </si>
  <si>
    <t>3.3.3</t>
  </si>
  <si>
    <t>3.3.4</t>
  </si>
  <si>
    <t>2.1.4</t>
  </si>
  <si>
    <t>2.5.1</t>
  </si>
  <si>
    <t>2.5.2</t>
  </si>
  <si>
    <t>2.5.3</t>
  </si>
  <si>
    <t>2.5.4</t>
  </si>
  <si>
    <t>1.3.4</t>
  </si>
  <si>
    <t>1.3.5</t>
  </si>
  <si>
    <t>1.4.10</t>
  </si>
  <si>
    <t>1.4.11</t>
  </si>
  <si>
    <t>1.4.12</t>
  </si>
  <si>
    <t>1.4.13</t>
  </si>
  <si>
    <t>4.1.3</t>
  </si>
  <si>
    <t>WCAG 2.0</t>
  </si>
  <si>
    <t>WCAG 2.1</t>
  </si>
  <si>
    <t xml:space="preserve">2.1.4 </t>
  </si>
  <si>
    <t>Alias1</t>
  </si>
  <si>
    <t>Alias2</t>
  </si>
  <si>
    <t>Alias3</t>
  </si>
  <si>
    <t>Alias4</t>
  </si>
  <si>
    <t>Alias5</t>
  </si>
  <si>
    <t>Alias6</t>
  </si>
  <si>
    <t>Alias7</t>
  </si>
  <si>
    <t>Alias8</t>
  </si>
  <si>
    <t>Alias9</t>
  </si>
  <si>
    <t>Alias10</t>
  </si>
  <si>
    <t>Alias11</t>
  </si>
  <si>
    <t>Alias12</t>
  </si>
  <si>
    <t>Alias13</t>
  </si>
  <si>
    <t>Alias14</t>
  </si>
  <si>
    <t>Alias15</t>
  </si>
  <si>
    <t>Landmark Roles (WAI-ARIA). Navegación más accesible y semántica en 2 minutos.</t>
  </si>
  <si>
    <t>Live Regions y WAI-ARIA. Cómo mejorar la accesibilidad de contenidos que se actualizan automáticamente</t>
  </si>
  <si>
    <t>Ayuda contextual de los formularios más accesible con "aria-describedby" (WAI-ARIA)</t>
  </si>
  <si>
    <t>Tabla resumen de los requisitos de accesibilidad para los medios tempodependientes según las WCAG 2.0</t>
  </si>
  <si>
    <t>https://www.w3.org/TR/html52/sec-forms.html#sec-autofill</t>
  </si>
  <si>
    <t>https://developer.paciellogroup.com/resources/contrastanalyser/</t>
  </si>
  <si>
    <t>Audit Tool WCAG 2.2</t>
  </si>
  <si>
    <t>2.4.11 Foco no oculto (mínimo) (Nuevo WCAG 2.2)</t>
  </si>
  <si>
    <r>
      <rPr>
        <sz val="14"/>
        <color theme="1"/>
        <rFont val="Calibri"/>
        <family val="2"/>
        <scheme val="minor"/>
      </rPr>
      <t>Para cada límite de tiempo impuesto por el contenido, se cumple al menos uno de los siguientes casos: apagar (..), ajustar (...), extender (…). Excepción de tiempo real (...). Excepción por ser esencial (...). Excepción de 20 horas.</t>
    </r>
    <r>
      <rPr>
        <u/>
        <sz val="14"/>
        <color theme="10"/>
        <rFont val="Calibri"/>
        <family val="2"/>
        <scheme val="minor"/>
      </rPr>
      <t xml:space="preserve">
https://www.w3.org/WAI/WCAG22/Understanding/timing-adjustable</t>
    </r>
  </si>
  <si>
    <t>No fijes con !important los atributos line-height o letter-spacing</t>
  </si>
  <si>
    <t>3.2.6</t>
  </si>
  <si>
    <t>3.3.7</t>
  </si>
  <si>
    <t>2.4.11</t>
  </si>
  <si>
    <t>2.5.7</t>
  </si>
  <si>
    <t>2.5.8</t>
  </si>
  <si>
    <t>3.3.8</t>
  </si>
  <si>
    <t>WCAG 2.2</t>
  </si>
  <si>
    <t xml:space="preserve">3.2.6 </t>
  </si>
  <si>
    <t>Todos los artículos de WAI-ARIA de Usable y accesible</t>
  </si>
  <si>
    <t>Author:</t>
  </si>
  <si>
    <t>Help:</t>
  </si>
  <si>
    <t xml:space="preserve">Help: </t>
  </si>
  <si>
    <t>Version:</t>
  </si>
  <si>
    <t>Commercial use and distribution without the author's permission are prohibited.</t>
  </si>
  <si>
    <t>This excel has 8 sheets, consult the "Help" to know how to fill them in and interpret them correctly</t>
  </si>
  <si>
    <t>Help Page</t>
  </si>
  <si>
    <t>Commercial use and distribution without permission of the author is prohibited.</t>
  </si>
  <si>
    <t xml:space="preserve">Commercial use and distribution without permission of the author is prohibited.						</t>
  </si>
  <si>
    <t>Author: Olga Carreras (Usable and accessible)</t>
  </si>
  <si>
    <t>Site Name</t>
  </si>
  <si>
    <t>Scope of the evaluation</t>
  </si>
  <si>
    <t xml:space="preserve">Review period </t>
  </si>
  <si>
    <t>Evaluator</t>
  </si>
  <si>
    <t>Level assessed</t>
  </si>
  <si>
    <t>Accessibility Support</t>
  </si>
  <si>
    <t>Technologies that support accessibility</t>
  </si>
  <si>
    <r>
      <rPr>
        <sz val="11"/>
        <rFont val="Calibri"/>
        <family val="2"/>
        <scheme val="minor"/>
      </rPr>
      <t>Accessibility-compatible technologies on which the site depends. For example HTML5, CSS, WAI-ARIA, SVG, PDF. More information:</t>
    </r>
    <r>
      <rPr>
        <u/>
        <sz val="11"/>
        <color theme="10"/>
        <rFont val="Calibri"/>
        <family val="2"/>
        <scheme val="minor"/>
      </rPr>
      <t xml:space="preserve"> http://www.usableyaccesible.com/recurso_glosario.php#compatible_accesibilidad</t>
    </r>
  </si>
  <si>
    <t>Browsers and Assistive Products That Must Be Supported</t>
  </si>
  <si>
    <t>It is important that you select the level of evaluation</t>
  </si>
  <si>
    <t>An unambiguous definition that determines for each page whether or not it is within the scope of the evaluation. For example: all the content of the "Usable and accessible" website under the domain  http://www.usableyaccesible.com</t>
  </si>
  <si>
    <t>from to</t>
  </si>
  <si>
    <t>1. General data</t>
  </si>
  <si>
    <r>
      <rPr>
        <sz val="11"/>
        <rFont val="Calibri"/>
        <family val="2"/>
        <scheme val="minor"/>
      </rPr>
      <t xml:space="preserve">Pages are randomly selected as a control sample. In a sample of 15 pages, 2 pages will be included at random. More information:  </t>
    </r>
    <r>
      <rPr>
        <u/>
        <sz val="11"/>
        <color theme="10"/>
        <rFont val="Calibri"/>
        <family val="2"/>
        <scheme val="minor"/>
      </rPr>
      <t xml:space="preserve">http://olgacarreras.blogspot.com.es/2012/04/metodologia-de-evaluacion-de.html </t>
    </r>
  </si>
  <si>
    <t>* A short alias ("Home", "Products", etc.) is recommended.</t>
  </si>
  <si>
    <t>Indicates the number of pages in the sample for the charts to be generated</t>
  </si>
  <si>
    <t>No. of sample pages</t>
  </si>
  <si>
    <t>2. Sample Pages</t>
  </si>
  <si>
    <t>Page</t>
  </si>
  <si>
    <t>Control page?</t>
  </si>
  <si>
    <t>Yes</t>
  </si>
  <si>
    <t>Not Applicable</t>
  </si>
  <si>
    <t>Criteria by principle</t>
  </si>
  <si>
    <t>3. Assessment of compliance with Level A criteria</t>
  </si>
  <si>
    <t>1.1.1 Non-Text Content</t>
  </si>
  <si>
    <t>Summary 1.1.1</t>
  </si>
  <si>
    <t>Summary 1.2.1</t>
  </si>
  <si>
    <t>Summary 1.2.2</t>
  </si>
  <si>
    <t>Summary 1.2.3</t>
  </si>
  <si>
    <t>Summary 1.3.1</t>
  </si>
  <si>
    <t>Summary 1.3.2</t>
  </si>
  <si>
    <t>Summary 1.3.3</t>
  </si>
  <si>
    <t>Summary 1.4.1</t>
  </si>
  <si>
    <t>Summary 1.4.2</t>
  </si>
  <si>
    <t>Summary 2.1.1</t>
  </si>
  <si>
    <t>Summary 2.1.2</t>
  </si>
  <si>
    <t>Summary 2.1.4</t>
  </si>
  <si>
    <t>Summary 2.2.1</t>
  </si>
  <si>
    <t>Summary 2.2.2</t>
  </si>
  <si>
    <t>Summary 2.3.1</t>
  </si>
  <si>
    <t>Summary 2.4.1</t>
  </si>
  <si>
    <t>Summary 2.4.2</t>
  </si>
  <si>
    <t>Summary 2.4.3</t>
  </si>
  <si>
    <t>Summary 2.4.4</t>
  </si>
  <si>
    <t>Summary 2.5.1</t>
  </si>
  <si>
    <t>Summary 2.5.2</t>
  </si>
  <si>
    <t>Summary 2.5.3</t>
  </si>
  <si>
    <t>Summary 2.5.4</t>
  </si>
  <si>
    <t>Summary 3.1.1</t>
  </si>
  <si>
    <t>Summary 3.2.1</t>
  </si>
  <si>
    <t>Summary 3.2.2</t>
  </si>
  <si>
    <t>Summary 3.2.6</t>
  </si>
  <si>
    <t>Summary 3.3.1</t>
  </si>
  <si>
    <t>Summary 3.3.2</t>
  </si>
  <si>
    <t>Summary 3.3.7</t>
  </si>
  <si>
    <t>Summary 4.1.2</t>
  </si>
  <si>
    <t xml:space="preserve"> 1.2.1 Audio-only and Video-only (Prerecorded)</t>
  </si>
  <si>
    <r>
      <rPr>
        <sz val="14"/>
        <color theme="1"/>
        <rFont val="Calibri"/>
        <family val="2"/>
        <scheme val="minor"/>
      </rPr>
      <t>All non-textual content that is presented to the user has a textual alternative that serves the same purpose, except in the situations listed below:</t>
    </r>
    <r>
      <rPr>
        <u/>
        <sz val="14"/>
        <color theme="10"/>
        <rFont val="Calibri"/>
        <family val="2"/>
        <scheme val="minor"/>
      </rPr>
      <t xml:space="preserve">
https://www.w3.org/WAI/WCAG22/Understanding/non-text-content.html</t>
    </r>
  </si>
  <si>
    <r>
      <rPr>
        <sz val="14"/>
        <color theme="1"/>
        <rFont val="Calibri"/>
        <family val="2"/>
        <scheme val="minor"/>
      </rPr>
      <t>For recorded audio-only content and recorded video-only content, the following applies, except when the audio or video is alternative media to text and is clearly identified as such:</t>
    </r>
    <r>
      <rPr>
        <u/>
        <sz val="14"/>
        <color theme="10"/>
        <rFont val="Calibri"/>
        <family val="2"/>
        <scheme val="minor"/>
      </rPr>
      <t xml:space="preserve">
https://www.w3.org/WAI/WCAG22/Understanding/audio-only-and-video-only-prerecorded</t>
    </r>
  </si>
  <si>
    <t>1.2.2 Captions (Prerecorded)</t>
  </si>
  <si>
    <r>
      <rPr>
        <sz val="14"/>
        <color theme="1"/>
        <rFont val="Calibri"/>
        <family val="2"/>
        <scheme val="minor"/>
      </rPr>
      <t>Captions are provided for audio content recorded within synchronized media, except when the presentation is alternate media to text and is clearly identified as such:</t>
    </r>
    <r>
      <rPr>
        <u/>
        <sz val="14"/>
        <color theme="10"/>
        <rFont val="Calibri"/>
        <family val="2"/>
        <scheme val="minor"/>
      </rPr>
      <t xml:space="preserve">
https://www.w3.org/WAI/WCAG22/Understanding/captions-prerecorded
</t>
    </r>
  </si>
  <si>
    <t>1.2.3 Audio Description or Media Alternative (Prerecorded)</t>
  </si>
  <si>
    <r>
      <rPr>
        <sz val="14"/>
        <color theme="1"/>
        <rFont val="Calibri"/>
        <family val="2"/>
        <scheme val="minor"/>
      </rPr>
      <t>An alternative for temporecy-dependent media or audio description is provided for video content recorded in synchronized media, except when that content is alternative media to text and is clearly identified as such:</t>
    </r>
    <r>
      <rPr>
        <u/>
        <sz val="14"/>
        <color theme="10"/>
        <rFont val="Calibri"/>
        <family val="2"/>
        <scheme val="minor"/>
      </rPr>
      <t xml:space="preserve">
https://www.w3.org/WAI/WCAG22/Understanding/audio-description-or-media-alternative-prerecorded</t>
    </r>
  </si>
  <si>
    <t>1.3.1 Info and Relationships</t>
  </si>
  <si>
    <r>
      <rPr>
        <sz val="14"/>
        <color theme="1"/>
        <rFont val="Calibri"/>
        <family val="2"/>
        <scheme val="minor"/>
      </rPr>
      <t>The information, structure, and relationships communicated through the presentation may be determined by software or available as text:</t>
    </r>
    <r>
      <rPr>
        <u/>
        <sz val="14"/>
        <color theme="10"/>
        <rFont val="Calibri"/>
        <family val="2"/>
        <scheme val="minor"/>
      </rPr>
      <t xml:space="preserve">
https://www.w3.org/WAI/WCAG22/Understanding/info-and-relationships</t>
    </r>
  </si>
  <si>
    <t>1.3.2 Meaningful Sequence</t>
  </si>
  <si>
    <r>
      <rPr>
        <sz val="14"/>
        <color theme="1"/>
        <rFont val="Calibri"/>
        <family val="2"/>
        <scheme val="minor"/>
      </rPr>
      <t xml:space="preserve">When the sequence in which the content is presented affects its meaning, the correct sequence of reading can be determined by software: </t>
    </r>
    <r>
      <rPr>
        <u/>
        <sz val="14"/>
        <color theme="10"/>
        <rFont val="Calibri"/>
        <family val="2"/>
        <scheme val="minor"/>
      </rPr>
      <t xml:space="preserve">
https://www.w3.org/WAI/WCAG22/Understanding/meaningful-sequence</t>
    </r>
  </si>
  <si>
    <t>1.3.3 Sensory Characteristics</t>
  </si>
  <si>
    <r>
      <rPr>
        <sz val="14"/>
        <color theme="1"/>
        <rFont val="Calibri"/>
        <family val="2"/>
        <scheme val="minor"/>
      </rPr>
      <t>The instructions provided for understanding and operating the content do not rely solely on the sensory characteristics of the components such as their shape, color, size, visual location, orientation, or sound:</t>
    </r>
    <r>
      <rPr>
        <u/>
        <sz val="14"/>
        <color theme="10"/>
        <rFont val="Calibri"/>
        <family val="2"/>
        <scheme val="minor"/>
      </rPr>
      <t xml:space="preserve">
https://www.w3.org/WAI/WCAG22/Understanding/sensory-characteristics</t>
    </r>
  </si>
  <si>
    <t>1.4.1 Use of Color</t>
  </si>
  <si>
    <r>
      <rPr>
        <sz val="14"/>
        <color theme="1"/>
        <rFont val="Calibri"/>
        <family val="2"/>
        <scheme val="minor"/>
      </rPr>
      <t>Color is not used as the only visual medium to convey information, indicate an action, request a response, or distinguish a visual element:</t>
    </r>
    <r>
      <rPr>
        <u/>
        <sz val="14"/>
        <color theme="10"/>
        <rFont val="Calibri"/>
        <family val="2"/>
        <scheme val="minor"/>
      </rPr>
      <t xml:space="preserve">
https://www.w3.org/WAI/WCAG22/Understanding/use-of-color</t>
    </r>
  </si>
  <si>
    <t xml:space="preserve">1.4.2 Audio Control </t>
  </si>
  <si>
    <r>
      <rPr>
        <sz val="14"/>
        <color theme="1"/>
        <rFont val="Calibri"/>
        <family val="2"/>
        <scheme val="minor"/>
      </rPr>
      <t xml:space="preserve">If the audio on a web page plays automatically for more than 3 seconds, either a mechanism to pause or stop the audio is provided, or a mechanism to control the volume of the sound that is independent of the overall volume level of the system: </t>
    </r>
    <r>
      <rPr>
        <u/>
        <sz val="14"/>
        <color theme="10"/>
        <rFont val="Calibri"/>
        <family val="2"/>
        <scheme val="minor"/>
      </rPr>
      <t xml:space="preserve">
https://www.w3.org/WAI/WCAG22/Understanding/audio-control</t>
    </r>
  </si>
  <si>
    <t xml:space="preserve">2.1.1 Keyboard </t>
  </si>
  <si>
    <r>
      <rPr>
        <sz val="14"/>
        <color theme="1"/>
        <rFont val="Calibri"/>
        <family val="2"/>
        <scheme val="minor"/>
      </rPr>
      <t>All content functionality is operable via a keyboard interface without requiring a certain speed for each individual keystroke, except when the internal function requires input that depends on the path of the user's movements and not just the start and end points:</t>
    </r>
    <r>
      <rPr>
        <u/>
        <sz val="14"/>
        <color theme="10"/>
        <rFont val="Calibri"/>
        <family val="2"/>
        <scheme val="minor"/>
      </rPr>
      <t xml:space="preserve">
https://www.w3.org/WAI/WCAG22/Understanding/keyboard</t>
    </r>
  </si>
  <si>
    <t>2.1.2 No Keyboard Trap</t>
  </si>
  <si>
    <r>
      <rPr>
        <sz val="14"/>
        <color theme="1"/>
        <rFont val="Calibri"/>
        <family val="2"/>
        <scheme val="minor"/>
      </rPr>
      <t>If it is possible to move focus to a page component using a keyboard interface, then focus can be removed from that component using only the keyboard interface and, if more than the arrow or tab keys is required, the user is informed of the appropriate method for moving focus:</t>
    </r>
    <r>
      <rPr>
        <u/>
        <sz val="14"/>
        <color theme="10"/>
        <rFont val="Calibri"/>
        <family val="2"/>
        <scheme val="minor"/>
      </rPr>
      <t xml:space="preserve">
https://www.w3.org/WAI/WCAG22/Understanding/no-keyboard-trap</t>
    </r>
  </si>
  <si>
    <t>2.1.4 Character Key Shortcuts (New in WCAG 2.1)</t>
  </si>
  <si>
    <r>
      <rPr>
        <sz val="14"/>
        <color theme="1"/>
        <rFont val="Calibri"/>
        <family val="2"/>
        <scheme val="minor"/>
      </rPr>
      <t xml:space="preserve">If a keyboard shortcut is implemented in the content using a single letter (including upper and lower case), punctuation mark, number, or symbol, then at least one of the following statements is true:
• Disable: There is a mechanism to disable the shortcut.
• Remapping: There is a mechanism to remap that keyboard shortcut, using one or more non-printable keyboard characters (Alt, Ctrl,...)
• Active only in focus: The keyboard shortcut of an interface component is active only when that component has focus: 
</t>
    </r>
    <r>
      <rPr>
        <u/>
        <sz val="14"/>
        <color theme="10"/>
        <rFont val="Calibri"/>
        <family val="2"/>
        <scheme val="minor"/>
      </rPr>
      <t xml:space="preserve">
https://www.w3.org/WAI/WCAG22/Understanding/character-key-shortcuts</t>
    </r>
  </si>
  <si>
    <t>2.2.2 Timing Adjustable</t>
  </si>
  <si>
    <r>
      <rPr>
        <sz val="14"/>
        <color theme="1"/>
        <rFont val="Calibri"/>
        <family val="2"/>
        <scheme val="minor"/>
      </rPr>
      <t>For information that is moved, flashed, scrolled, or updates automatically, all of the following are true
Motion, Flicker, Scroll: For any information that moves, blinks, or scrolls, that (1) starts automatically, (2) lasts more than five seconds, and (3) is presented in parallel with other content, there is a mechanism for the user to pause, stop, or hide, unless the movement, blink, or scroll is an essential part of an activity; and
Auto-Update: For any information that is automatically updated, that (1) starts automatically, and (2) is presented in parallel with other content, there is a mechanism for the user to pause, stop or hide, or control the refresh rate unless auto-update is an essential part of an activity: 
 https://www.w3.org/WAI/WCAG22/Understanding/pause-stop-hide 
..</t>
    </r>
    <r>
      <rPr>
        <u/>
        <sz val="14"/>
        <color theme="10"/>
        <rFont val="Calibri"/>
        <family val="2"/>
        <scheme val="minor"/>
      </rPr>
      <t xml:space="preserve">
https://www.w3.org/WAI/WCAG22/Understanding/pause-stop-hide</t>
    </r>
  </si>
  <si>
    <t>2.3.1 Three Flashes or Below Threshold</t>
  </si>
  <si>
    <r>
      <rPr>
        <sz val="14"/>
        <color theme="1"/>
        <rFont val="Calibri"/>
        <family val="2"/>
        <scheme val="minor"/>
      </rPr>
      <t xml:space="preserve">Web pages don't contain anything that flashes more than three times in a second, or the flash is below the threshold for general flash and red flash: </t>
    </r>
    <r>
      <rPr>
        <u/>
        <sz val="14"/>
        <color theme="10"/>
        <rFont val="Calibri"/>
        <family val="2"/>
        <scheme val="minor"/>
      </rPr>
      <t xml:space="preserve">
https://www.w3.org/WAI/WCAG22/Understanding/three-flashes-or-below-threshold</t>
    </r>
  </si>
  <si>
    <t>2.4.1 Bypass Blocks</t>
  </si>
  <si>
    <r>
      <rPr>
        <sz val="14"/>
        <color theme="1"/>
        <rFont val="Calibri"/>
        <family val="2"/>
        <scheme val="minor"/>
      </rPr>
      <t>There is a mechanism to prevent blocks of content that are repeated on multiple web pages</t>
    </r>
    <r>
      <rPr>
        <u/>
        <sz val="14"/>
        <color theme="10"/>
        <rFont val="Calibri"/>
        <family val="2"/>
        <scheme val="minor"/>
      </rPr>
      <t xml:space="preserve">
https://www.w3.org/WAI/WCAG22/Understanding/bypass-blocks</t>
    </r>
  </si>
  <si>
    <t>2.4.2 Page Titled</t>
  </si>
  <si>
    <r>
      <rPr>
        <sz val="14"/>
        <color theme="1"/>
        <rFont val="Calibri"/>
        <family val="2"/>
        <scheme val="minor"/>
      </rPr>
      <t xml:space="preserve">Web pages have titles that describe their subject matter or purpose:  </t>
    </r>
    <r>
      <rPr>
        <u/>
        <sz val="14"/>
        <color theme="10"/>
        <rFont val="Calibri"/>
        <family val="2"/>
        <scheme val="minor"/>
      </rPr>
      <t xml:space="preserve">
https://www.w3.org/WAI/WCAG22/Understanding/page-titled</t>
    </r>
  </si>
  <si>
    <t>2.4.3 Focus Order</t>
  </si>
  <si>
    <r>
      <rPr>
        <sz val="14"/>
        <color theme="1"/>
        <rFont val="Calibri"/>
        <family val="2"/>
        <scheme val="minor"/>
      </rPr>
      <t xml:space="preserve">If a web page can be navigated sequentially and the navigation sequence affects its meaning or operation, the components that can receive focus do so in an order that preserves its meaning and operability: </t>
    </r>
    <r>
      <rPr>
        <u/>
        <sz val="14"/>
        <color theme="10"/>
        <rFont val="Calibri"/>
        <family val="2"/>
        <scheme val="minor"/>
      </rPr>
      <t xml:space="preserve">
https://www.w3.org/WAI/WCAG22/Understanding/focus-order</t>
    </r>
  </si>
  <si>
    <t>2.4.4 Link Purpose (In Context)</t>
  </si>
  <si>
    <r>
      <rPr>
        <sz val="14"/>
        <color theme="1"/>
        <rFont val="Calibri"/>
        <family val="2"/>
        <scheme val="minor"/>
      </rPr>
      <t>The purpose of each link may be determined by the link text alone or by the link text added to the context of the link determined by software, except where the purpose of the link would be ambiguous to users generally:</t>
    </r>
    <r>
      <rPr>
        <u/>
        <sz val="14"/>
        <color theme="10"/>
        <rFont val="Calibri"/>
        <family val="2"/>
        <scheme val="minor"/>
      </rPr>
      <t xml:space="preserve">
https://www.w3.org/WAI/WCAG22/Understanding/link-purpose-in-context</t>
    </r>
  </si>
  <si>
    <r>
      <rPr>
        <sz val="14"/>
        <color theme="1"/>
        <rFont val="Calibri"/>
        <family val="2"/>
        <scheme val="minor"/>
      </rPr>
      <t xml:space="preserve">All functionalities that use several points of interaction simultaneously or are based on a gesture path must also be able to be operated by a single pointer without forcing you to follow a path (unless the use of several points or the path is absolutely essential): 
</t>
    </r>
    <r>
      <rPr>
        <u/>
        <sz val="14"/>
        <color theme="10"/>
        <rFont val="Calibri"/>
        <family val="2"/>
        <scheme val="minor"/>
      </rPr>
      <t xml:space="preserve">
https://www.w3.org/WAI/WCAG22/Understanding/pointer-gestures</t>
    </r>
  </si>
  <si>
    <t>2.5.1 Pointer Gestures (New in WCAG 2.1)</t>
  </si>
  <si>
    <t>2.5.2 Pointer Cancellation (New in WCAG 2.1)</t>
  </si>
  <si>
    <r>
      <rPr>
        <sz val="14"/>
        <color theme="1"/>
        <rFont val="Calibri"/>
        <family val="2"/>
        <scheme val="minor"/>
      </rPr>
      <t xml:space="preserve">In the functionality that can be operated with a single pointer, at least one of the following statements is true:
• No Down-Event: The down-event of the pointer is not used to execute any part of the function
• Abort or Undo: The completion of the function is in the up-event, and there is a mechanism available to abort the function before it is completed or to undo the function once completed
• Up Reversal: The up-event reverses any results of the previous down-event.
• Essential: completing the function in the down-event is essential: 
</t>
    </r>
    <r>
      <rPr>
        <u/>
        <sz val="14"/>
        <color theme="10"/>
        <rFont val="Calibri"/>
        <family val="2"/>
        <scheme val="minor"/>
      </rPr>
      <t xml:space="preserve">
https://www.w3.org/WAI/WCAG22/Understanding/pointer-cancellation</t>
    </r>
  </si>
  <si>
    <t>2.5.3 Label in Name (New in WCAG 2.1)</t>
  </si>
  <si>
    <r>
      <rPr>
        <sz val="14"/>
        <color theme="1"/>
        <rFont val="Calibri"/>
        <family val="2"/>
        <scheme val="minor"/>
      </rPr>
      <t xml:space="preserve">For interface components with tags that include text or text images, the accessible name contains the text that is presented visually: 
</t>
    </r>
    <r>
      <rPr>
        <u/>
        <sz val="14"/>
        <color theme="10"/>
        <rFont val="Calibri"/>
        <family val="2"/>
        <scheme val="minor"/>
      </rPr>
      <t xml:space="preserve">
https://www.w3.org/WAI/WCAG22/Understanding/label-in-name</t>
    </r>
  </si>
  <si>
    <r>
      <rPr>
        <sz val="14"/>
        <color theme="1"/>
        <rFont val="Calibri"/>
        <family val="2"/>
        <scheme val="minor"/>
      </rPr>
      <t xml:space="preserve">Functionalities that can be handled by device or user movement can be operated by UI components, and motion response can be disabled to prevent accidental activation, unless: 
• Supported Interface: Motion is used to operate functionality through an accessibility-compatible interface.
• Essential: movement is essential for the function or else the activity would be invalidated: 
</t>
    </r>
    <r>
      <rPr>
        <u/>
        <sz val="14"/>
        <color theme="10"/>
        <rFont val="Calibri"/>
        <family val="2"/>
        <scheme val="minor"/>
      </rPr>
      <t xml:space="preserve">
https://www.w3.org/WAI/WCAG22/Understanding/motion-actuation</t>
    </r>
  </si>
  <si>
    <t>2.5.4 Motion Actuation (New in WCAG 2.1)</t>
  </si>
  <si>
    <t>3.1.1 Language of Page</t>
  </si>
  <si>
    <r>
      <rPr>
        <sz val="14"/>
        <color theme="1"/>
        <rFont val="Calibri"/>
        <family val="2"/>
        <scheme val="minor"/>
      </rPr>
      <t xml:space="preserve">The default language of each web page can be determined by software: </t>
    </r>
    <r>
      <rPr>
        <u/>
        <sz val="14"/>
        <color theme="10"/>
        <rFont val="Calibri"/>
        <family val="2"/>
        <scheme val="minor"/>
      </rPr>
      <t xml:space="preserve">
https://www.w3.org/WAI/WCAG22/Understanding/language-of-page</t>
    </r>
  </si>
  <si>
    <t>3.2.1 On Focus</t>
  </si>
  <si>
    <r>
      <rPr>
        <sz val="14"/>
        <color theme="1"/>
        <rFont val="Calibri"/>
        <family val="2"/>
        <scheme val="minor"/>
      </rPr>
      <t xml:space="preserve">When any component receives focus, it does not initiate any change in the context:   </t>
    </r>
    <r>
      <rPr>
        <u/>
        <sz val="14"/>
        <color theme="10"/>
        <rFont val="Calibri"/>
        <family val="2"/>
        <scheme val="minor"/>
      </rPr>
      <t xml:space="preserve">
https://www.w3.org/WAI/WCAG22/Understanding/on-focus</t>
    </r>
  </si>
  <si>
    <t>3.2.2 On Input</t>
  </si>
  <si>
    <r>
      <rPr>
        <sz val="14"/>
        <color theme="1"/>
        <rFont val="Calibri"/>
        <family val="2"/>
        <scheme val="minor"/>
      </rPr>
      <t>A change in state in any UI component does not automatically cause a change in context unless the user has been warned of that behavior before using the component:</t>
    </r>
    <r>
      <rPr>
        <u/>
        <sz val="14"/>
        <color theme="10"/>
        <rFont val="Calibri"/>
        <family val="2"/>
        <scheme val="minor"/>
      </rPr>
      <t xml:space="preserve">
https://www.w3.org/WAI/WCAG22/Understanding/on-input</t>
    </r>
  </si>
  <si>
    <t>3.2.6 Consistent Help (New in WCAG 2.2)</t>
  </si>
  <si>
    <r>
      <rPr>
        <sz val="14"/>
        <color theme="1"/>
        <rFont val="Calibri"/>
        <family val="2"/>
        <scheme val="minor"/>
      </rPr>
      <t xml:space="preserve">If a web page contains help mechanisms (contact details, contact mechanisms, self-help, or automatic), and those mechanisms are repeated on multiple web pages within a set of web pages, these mechanisms are in the same order with respect to the content of other pages, unless the user initiates a change: </t>
    </r>
    <r>
      <rPr>
        <u/>
        <sz val="14"/>
        <color theme="10"/>
        <rFont val="Calibri"/>
        <family val="2"/>
        <scheme val="minor"/>
      </rPr>
      <t xml:space="preserve">
https://www.w3.org/WAI/WCAG22/Understanding/consistent-help</t>
    </r>
  </si>
  <si>
    <t>3.3.1 Error Identification</t>
  </si>
  <si>
    <r>
      <rPr>
        <sz val="14"/>
        <color theme="1"/>
        <rFont val="Calibri"/>
        <family val="2"/>
        <scheme val="minor"/>
      </rPr>
      <t xml:space="preserve">If an error in data entry is automatically detected, the erroneous item is identified and the error is described to the user by text: </t>
    </r>
    <r>
      <rPr>
        <u/>
        <sz val="14"/>
        <color theme="10"/>
        <rFont val="Calibri"/>
        <family val="2"/>
        <scheme val="minor"/>
      </rPr>
      <t xml:space="preserve">
https://www.w3.org/WAI/WCAG22/Understanding/error-identification</t>
    </r>
  </si>
  <si>
    <t>3.3.2 Labels or Instructions</t>
  </si>
  <si>
    <r>
      <rPr>
        <sz val="14"/>
        <color theme="1"/>
        <rFont val="Calibri"/>
        <family val="2"/>
        <scheme val="minor"/>
      </rPr>
      <t>Tags or instructions are provided when content requires user input:</t>
    </r>
    <r>
      <rPr>
        <u/>
        <sz val="14"/>
        <color theme="10"/>
        <rFont val="Calibri"/>
        <family val="2"/>
        <scheme val="minor"/>
      </rPr>
      <t xml:space="preserve">
https://www.w3.org/WAI/WCAG22/Understanding/labels-or-instructions</t>
    </r>
  </si>
  <si>
    <t>3.3.7 Redundant Entry (New in WCAG 2.2)</t>
  </si>
  <si>
    <r>
      <rPr>
        <sz val="14"/>
        <color theme="1"/>
        <rFont val="Calibri"/>
        <family val="2"/>
        <scheme val="minor"/>
      </rPr>
      <t xml:space="preserve">Information previously entered by the user, or provided to the user, and which must be entered again in the same process, may be auto-filled or available for the user to select.
Except when:
- re-entering the information is essential,
- the information is necessary to ensure the security of the content (e.g. including the new password twice), or
- Previously entered information is no longer valid: </t>
    </r>
    <r>
      <rPr>
        <u/>
        <sz val="14"/>
        <color theme="10"/>
        <rFont val="Calibri"/>
        <family val="2"/>
        <scheme val="minor"/>
      </rPr>
      <t xml:space="preserve">
https://www.w3.org/WAI/WCAG22/Understanding/redundant-entry</t>
    </r>
  </si>
  <si>
    <t>4.1.2 Name, Role, Value</t>
  </si>
  <si>
    <r>
      <rPr>
        <sz val="14"/>
        <color theme="1"/>
        <rFont val="Calibri"/>
        <family val="2"/>
        <scheme val="minor"/>
      </rPr>
      <t xml:space="preserve">For all UI components (including but not limited to: form elements, bindings, and script-generated components), the name and function may be determined by software; states, properties, and values that can be assigned by the user can be specified by software; and changes to these elements are available for consultation by user applications, including technical aids: </t>
    </r>
    <r>
      <rPr>
        <u/>
        <sz val="14"/>
        <color theme="10"/>
        <rFont val="Calibri"/>
        <family val="2"/>
        <scheme val="minor"/>
      </rPr>
      <t xml:space="preserve">
https://www.w3.org/WAI/WCAG22/Understanding/name-role-value</t>
    </r>
  </si>
  <si>
    <t>Meets?</t>
  </si>
  <si>
    <t>Full sample</t>
  </si>
  <si>
    <t>Number that comply:</t>
  </si>
  <si>
    <t>Number that do not comply:</t>
  </si>
  <si>
    <t xml:space="preserve">Number not applicable: </t>
  </si>
  <si>
    <t>Number not applicable:</t>
  </si>
  <si>
    <t>Help 1.1.1</t>
  </si>
  <si>
    <t>Help 1.2.1</t>
  </si>
  <si>
    <t>Help 1.2.2</t>
  </si>
  <si>
    <t>Help 1.2.3</t>
  </si>
  <si>
    <t>Help 1.3.1</t>
  </si>
  <si>
    <t>Help 1.3.2</t>
  </si>
  <si>
    <t>Help 1.3.3</t>
  </si>
  <si>
    <t>Help 1.4.1</t>
  </si>
  <si>
    <t>Help 1.4.2</t>
  </si>
  <si>
    <t>Help 2.1.1</t>
  </si>
  <si>
    <t>Help 2.1.2</t>
  </si>
  <si>
    <t>Help 2.1.4</t>
  </si>
  <si>
    <t>Help 2.2.1</t>
  </si>
  <si>
    <t>Help 2.2.2</t>
  </si>
  <si>
    <t>Help 2.3.1</t>
  </si>
  <si>
    <t>Help 2.4.1</t>
  </si>
  <si>
    <t>Help 2.4.2</t>
  </si>
  <si>
    <t>Help 2.4.3</t>
  </si>
  <si>
    <t>Help 2.4.4</t>
  </si>
  <si>
    <t>Help 2.5.1</t>
  </si>
  <si>
    <t>Help 2.5.2</t>
  </si>
  <si>
    <t>Help 2.5.3</t>
  </si>
  <si>
    <t>Help 2.5.4</t>
  </si>
  <si>
    <t>Help 3.1.1</t>
  </si>
  <si>
    <t>Help 3.2.1</t>
  </si>
  <si>
    <t>Help 3.2.2</t>
  </si>
  <si>
    <t>Help 3.2.6</t>
  </si>
  <si>
    <t>Help 3.3.1</t>
  </si>
  <si>
    <t>Help 3.3.2</t>
  </si>
  <si>
    <t>Help 3.3.7</t>
  </si>
  <si>
    <t>Help 4.1.2</t>
  </si>
  <si>
    <t>All images, image buttons on forms, and hotspots on image maps will have appropriate alt text.</t>
  </si>
  <si>
    <t>Images that do not convey information, are decorative or with the content already present as text, will be offered with the empty alt text (alt=""), applied as CSS image backgrounds or with equivalent ARIA alternatives.</t>
  </si>
  <si>
    <t>Alternative equivalent content for complex images will be offered separately (on the same page, linked or referenced by longdesc).</t>
  </si>
  <si>
    <t>The buttons on the forms will have descriptive names.</t>
  </si>
  <si>
    <t>Form elements will have associated textual labels or their ARIA equivalent; if these cannot be used, a descriptive title.</t>
  </si>
  <si>
    <t>Embedded media will be identified by accessible texts.</t>
  </si>
  <si>
    <t>Frames will have an appropriate title.</t>
  </si>
  <si>
    <t>Captcha: Textual alternatives are provided that identify the purpose of the non-textual content, and alternative forms of CAPTCHA with output modes for different types of sensory perceptions are provided.</t>
  </si>
  <si>
    <t>Resource of interest:</t>
  </si>
  <si>
    <t>A descriptive transcript (including all visual and auditory tracks and indicators) will be provided for web-based recorded (non-live) audio (audio podcast, MP3 files, etc.)</t>
  </si>
  <si>
    <t>An audio or textual description will be provided for recorded (non-live) videos without web-based audio (e.g. videos that do not include audio tracks)</t>
  </si>
  <si>
    <t>Subtitles will be provided for web-based recorded (non-live) videos (YouTube videos, etc.)</t>
  </si>
  <si>
    <t>A transcript or audio description of the recorded web-based videos (not live) will be provided</t>
  </si>
  <si>
    <t>Semantic markup will be used to designate headings (&lt;h1&gt;), lists (&lt;ul&gt;, &lt;ol&gt;, and &lt;dl&gt;), special or emphasized text (&lt;strong&gt;, &lt;code&gt;, &lt;abbr&gt;, &lt;blockquote&gt;&lt;sup&gt;, , for example), and so on. Semantic markup should be used appropriately.</t>
  </si>
  <si>
    <t>The tables will be used to mark up the tabulated data. Data cells (&lt;td&gt;) will be associated with their headers (&lt;th&gt;) where needed.</t>
  </si>
  <si>
    <t>Textual labels will be associated with their corresponding input fields in forms. Items in the forms that are related will be grouped using fieldset/legend. Use optgroup when necessary.</t>
  </si>
  <si>
    <t>Semantic zones will be identified with HTML tags or their ARIA equivalent and ARIA will be used to give them a name.</t>
  </si>
  <si>
    <t>Information that is conveyed by variations in presentation must also be communicated in an alternative form.</t>
  </si>
  <si>
    <t>The order of navigation and reading (determined by the order in the source code) will be logical.</t>
  </si>
  <si>
    <t>Instructions will not depend on shape, size, or visual location (e.g., "Click the square icon to continue" or "Instructions are in the right column").</t>
  </si>
  <si>
    <t>The instructions will not depend on the sound (for example, "A beep sound tells you that you can continue").</t>
  </si>
  <si>
    <t>Do not use color as the only method to convey information or distinguish visual elements.</t>
  </si>
  <si>
    <t>Links should be distinguished from the elements and text around them. If you use color to differentiate the links, use an additional shape to distinguish them (for example, underlining them).</t>
  </si>
  <si>
    <t>A mechanism must be provided to stop, pause, mute, or adjust the volume of any sound that plays automatically on the page for more than three seconds.</t>
  </si>
  <si>
    <t>All functions of the page must be available using the keyboard, except for those that are not known to be possible with the keyboard (e.g. freehand drawing).</t>
  </si>
  <si>
    <t>The keyboard focus should not be locked or fixed on a specific element on the page. The user must be able to move through all the navigable elements of the page using only the keyboard.</t>
  </si>
  <si>
    <t>If there are single-letter, punctuation, number, or symbol keyboard shortcuts, users need to be able to disable or modify or reassign them to one or more printable keyboard characters (Alt, Ctrl...)</t>
  </si>
  <si>
    <t>This criterion does not apply to the implementation of complex keyboard shortcuts (e.g., Alt+F), or to the accesskey attribute (which is handled differently), or to the handling of drop-downs</t>
  </si>
  <si>
    <t>If a page or app has a time limit to perform a task, it should offer the option to turn off, adjust, or increase that time limit.</t>
  </si>
  <si>
    <t>It is not a requirement for real-time events (e.g. an auction) where the time limit is absolutely necessary, or if the time frame is more than 20 hours.</t>
  </si>
  <si>
    <t>Any automatic movement, flickering or scrolling of more than 5 seconds must be paused, stopped or hidden by the user. Movement, blinking, or scrolling may be used to attract the user's attention or highlight content if it lasts less than 5 seconds.</t>
  </si>
  <si>
    <t>Automatically updated content (e.g. an automatically reloaded or redirected page, a news ticker, the update of a field using AJAX, a warning, etc.) must be able to be paused, paused or hidden by the user or the user must be able to manually control the update times.</t>
  </si>
  <si>
    <t>You should not create content that flashes more than three times per second unless the flicker is small enough, the flashes are low contrast, and do not contain too much red.</t>
  </si>
  <si>
    <t>You can offer a link at the beginning to jump to the content or several to skip the different areas.</t>
  </si>
  <si>
    <t>If a page has a proper header structure or landmark roles, it can be considered a sufficient technique.</t>
  </si>
  <si>
    <t>If a page uses a frameset and the frames are appropriately titled, it can be considered a sufficient technique to directly access each individual frame.</t>
  </si>
  <si>
    <t>The website must have a descriptive and informative title of the same.</t>
  </si>
  <si>
    <t>The order of navigation through links, form elements, modal windows, etc. must preserve the meaning and operability of the page.</t>
  </si>
  <si>
    <t>Don't use the tabindex attribute to create a tab order that doesn't preserve the meaning and operability of the page.</t>
  </si>
  <si>
    <t>Don't include dialogs or drop-down menus that aren't adjacent to the button that activates them when navigating sequentially.</t>
  </si>
  <si>
    <t>As long as they are unambiguous to users in general, links (or image buttons on a form, or hotspots on an image map) will be descriptive enough to identify their purpose (goal).
It can be by descriptive link texts, or given by the link in its context (for example, the paragraph that includes it, the list item that includes it, or its parent, the cell that includes it along with its headings).</t>
  </si>
  <si>
    <t>Links (or image buttons on a form) with the same destination should have the same descriptions (be consistent, according to success criterion 3.2.4), but links with different purposes and destinations should have different descriptions.</t>
  </si>
  <si>
    <t>It refers to tactile interaction. Unless it is essential, either it can be operated with a single touch or you must provide an alternative to make it operable with a touch.</t>
  </si>
  <si>
    <t>It does not apply to actions that are required to operate the user agent or supporting product.</t>
  </si>
  <si>
    <t>Activation of the controls must be done in the up-event.</t>
  </si>
  <si>
    <t>"Up-event" would be the "mouseup" or, in a touch interaction, when the finger is lifted at the end of the touch. "Down-event", in reverse, is the "mousedown" or, in a touch interaction, when the finger is pressed against the screen.</t>
  </si>
  <si>
    <t>Visible labels must match accessible names. It's a good practice to have the visible label text at the beginning of the accessible name.</t>
  </si>
  <si>
    <t>The accessible name is the name of a UI element. The value of the accessible name can be derived from a visible property (e.g. button text) or from an invisible property (properties such as title, aria-label...)</t>
  </si>
  <si>
    <t>If the visible label is not the same as the non-visible label (the accessible name), users who access with speech recognition programs may have problems; It also disorients the screen reader user who sees the screen.</t>
  </si>
  <si>
    <t>This criterion refers to the sensors on the device that detect and respond to some type of input from the physical environment. For example, on a mobile phone or tablet, a movement such as shaking the mobile, tilting the tablet, etc.</t>
  </si>
  <si>
    <t>If there are functionalities operated with device or user movement, an alternative way that is not dependent on motion is provided, or the user can turn off motion actuation.</t>
  </si>
  <si>
    <t>The primary language of the page must be identified using the HTML lang attribute (for example, &lt;HTML lang="en"&gt;).</t>
  </si>
  <si>
    <t>When an element receives focus, it must not initiate a change of context that confuses or disorients the user.</t>
  </si>
  <si>
    <t>A context change is a major change in the content of a web page: opening the mail manager, navigating to another window or frame, moving the focus, a change in the order of the content, a change so big in the page that it looks like it has been navigated...</t>
  </si>
  <si>
    <t>It's not context switching: showing new or hidden content, such as a drop-down FAQ accordion, a dynamic menu, or a tab control.... unless they also produce some other change that is considered a change of context, such as moving the focus.</t>
  </si>
  <si>
    <t>Changing the state or value of a form field cannot cause a context switch unless the user is warned first.</t>
  </si>
  <si>
    <t>The help mechanisms that are repeated on the pages must be in the same relative order.</t>
  </si>
  <si>
    <t>The location may change in the responsive version.</t>
  </si>
  <si>
    <t>There are portals that consist of multiple different sets of pages for different purposes. This criterion of conformity would allow different sets of web pages to use different locations of help mechanisms.</t>
  </si>
  <si>
    <t>Identifies the fields in the form that have failed by describing the error with text.</t>
  </si>
  <si>
    <t>Use aria-invalid to indicate invalid fields and live regions, role=alert, or role=alertdialog to identify the error zone.</t>
  </si>
  <si>
    <t>It is good practice to be able to jump from the error message to the field, validate on client and server, and whether or not the form has been sent, let the user know.</t>
  </si>
  <si>
    <t>The necessary labels, notices and instructions for entering data into the forms must be provided.</t>
  </si>
  <si>
    <t>Relate and describe field groups using fieldset and legend. You can also indicate relationships with ARIA roles.</t>
  </si>
  <si>
    <t>Use label to label the ARIA controls or attributes, or failing that, the title, or if you can't, an adjacent button that explains the meaning of the field.</t>
  </si>
  <si>
    <t>Indicate the required fields or the expected format of the data and give an example.</t>
  </si>
  <si>
    <t>Indicates the instructions in the label or associates the instruction with aria-describedby</t>
  </si>
  <si>
    <t>Place the labels in front of or above the field except on the radios and checks.</t>
  </si>
  <si>
    <t>Do not force the information to be entered twice, reuse the information already included.</t>
  </si>
  <si>
    <t>You must use marking in such a way as to facilitate accessibility. This includes following the official HTML/XHTML specifications, using formal grammar appropriately, otherwise using WAI-ARIA.</t>
  </si>
  <si>
    <t>If non-standard HTML component programs (accordions, modal windows, carousels, drop-down trees...) you must use WAI-ARIA</t>
  </si>
  <si>
    <t>Resource of interest</t>
  </si>
  <si>
    <t>3.1 Results of the evaluation for Level A compliance.</t>
  </si>
  <si>
    <t>* Excluding 'not applicable' items</t>
  </si>
  <si>
    <t>Data from the entire sample</t>
  </si>
  <si>
    <t>Number of Level A criteria:</t>
  </si>
  <si>
    <t>Level A criteria that met:</t>
  </si>
  <si>
    <t>Level A criteria not met:</t>
  </si>
  <si>
    <t>Level A "not applicable" criteria:</t>
  </si>
  <si>
    <t>% Level A compliance</t>
  </si>
  <si>
    <t>% Level A non-compliance</t>
  </si>
  <si>
    <t>% Not applicable Level A</t>
  </si>
  <si>
    <t>Excluding the not applicable items</t>
  </si>
  <si>
    <t>Data per sample page:</t>
  </si>
  <si>
    <t>Meets</t>
  </si>
  <si>
    <t>% Meets</t>
  </si>
  <si>
    <t>Not met</t>
  </si>
  <si>
    <t>% Non-compliance</t>
  </si>
  <si>
    <t>Not applicable</t>
  </si>
  <si>
    <t>% not applicable</t>
  </si>
  <si>
    <t>% comply excluding not applicable</t>
  </si>
  <si>
    <t>% Non-compliance excluding the not applicable items.</t>
  </si>
  <si>
    <t>Compliance Level A per page</t>
  </si>
  <si>
    <t>Compliance percentage excluding the "not applicable"</t>
  </si>
  <si>
    <t>Help 1.2.4</t>
  </si>
  <si>
    <t>Help 1.2.5</t>
  </si>
  <si>
    <t>Help 1.3.4</t>
  </si>
  <si>
    <t>Help 1.3.5</t>
  </si>
  <si>
    <t>Help 1.4.3</t>
  </si>
  <si>
    <t>Help 1.4.4</t>
  </si>
  <si>
    <t>Help 1.4.5</t>
  </si>
  <si>
    <t>Help 1.4.10</t>
  </si>
  <si>
    <t>Help 1.4.11</t>
  </si>
  <si>
    <t>Help 1.4.12</t>
  </si>
  <si>
    <t>Help 1.4.13</t>
  </si>
  <si>
    <t>Help 2.4.5</t>
  </si>
  <si>
    <t>Help 2.4.6</t>
  </si>
  <si>
    <t>Help 2.4.7</t>
  </si>
  <si>
    <t>Help 2.4.11</t>
  </si>
  <si>
    <t>Help 2.5.7</t>
  </si>
  <si>
    <t>Help 2.5.8</t>
  </si>
  <si>
    <t>Help 3.1.2</t>
  </si>
  <si>
    <t>Help 3.2.3</t>
  </si>
  <si>
    <t>Help 3.2.4</t>
  </si>
  <si>
    <t>Help 3.3.3</t>
  </si>
  <si>
    <t>Help 3.3.4</t>
  </si>
  <si>
    <t>Help 3.3.8</t>
  </si>
  <si>
    <t>Help 4.1.3</t>
  </si>
  <si>
    <t>4. Assessment of compliance with Level AA criteria</t>
  </si>
  <si>
    <t xml:space="preserve">1.2.4 Captions (Live) </t>
  </si>
  <si>
    <r>
      <rPr>
        <sz val="14"/>
        <color theme="1"/>
        <rFont val="Calibri"/>
        <family val="2"/>
        <scheme val="minor"/>
      </rPr>
      <t xml:space="preserve">Captions are provided for all live audio content on synced media: </t>
    </r>
    <r>
      <rPr>
        <u/>
        <sz val="14"/>
        <color theme="10"/>
        <rFont val="Calibri"/>
        <family val="2"/>
        <scheme val="minor"/>
      </rPr>
      <t xml:space="preserve">
https://www.w3.org/WAI/WCAG22/Understanding/captions-live</t>
    </r>
  </si>
  <si>
    <t>Summary 1.2.4</t>
  </si>
  <si>
    <t>Summary 1.2.5</t>
  </si>
  <si>
    <t>Summary 1.3.4</t>
  </si>
  <si>
    <t>Summary 1.3.5</t>
  </si>
  <si>
    <t>Summary 1.4.3</t>
  </si>
  <si>
    <t>Summary 1.4.4</t>
  </si>
  <si>
    <t>Summary 1.4.5</t>
  </si>
  <si>
    <t>Summary 1.4.10</t>
  </si>
  <si>
    <t>Summary 1.4.11</t>
  </si>
  <si>
    <t>Summary 1.4.12</t>
  </si>
  <si>
    <t>Summary 1.4.13</t>
  </si>
  <si>
    <t>Summary 2.4.5</t>
  </si>
  <si>
    <t>Summary 2.4.6</t>
  </si>
  <si>
    <t>Summary 2.4.7</t>
  </si>
  <si>
    <t>Summary 2.4.11</t>
  </si>
  <si>
    <t>Summary 2.5.7</t>
  </si>
  <si>
    <t>Summary 2.5.8</t>
  </si>
  <si>
    <t>Summary 3.1.2</t>
  </si>
  <si>
    <t>Summary 3.2.3</t>
  </si>
  <si>
    <t>Summary 3.2.4</t>
  </si>
  <si>
    <t>Summary 3.3.3</t>
  </si>
  <si>
    <t>Summary 3.3.4</t>
  </si>
  <si>
    <t>Summary 3.3.8</t>
  </si>
  <si>
    <t>Summary 4.1.3</t>
  </si>
  <si>
    <t>1.2.5 Audio Description (Prerecorded)</t>
  </si>
  <si>
    <r>
      <rPr>
        <sz val="14"/>
        <color theme="1"/>
        <rFont val="Calibri"/>
        <family val="2"/>
        <scheme val="minor"/>
      </rPr>
      <t xml:space="preserve"> An audio description is provided for all video content recorded within synchronized media:</t>
    </r>
    <r>
      <rPr>
        <u/>
        <sz val="14"/>
        <color theme="10"/>
        <rFont val="Calibri"/>
        <family val="2"/>
        <scheme val="minor"/>
      </rPr>
      <t xml:space="preserve">
https://www.w3.org/WAI/WCAG22/Understanding/audio-description-prerecorded</t>
    </r>
  </si>
  <si>
    <t>1.3.4 Orientation (New in WCAG 2.1)</t>
  </si>
  <si>
    <r>
      <rPr>
        <sz val="14"/>
        <color theme="1"/>
        <rFont val="Calibri"/>
        <family val="2"/>
        <scheme val="minor"/>
      </rPr>
      <t>Content does not require that it be viewable and operated in a single screen orientation, such as portrait or landscape format, unless it is essential:</t>
    </r>
    <r>
      <rPr>
        <u/>
        <sz val="14"/>
        <color theme="10"/>
        <rFont val="Calibri"/>
        <family val="2"/>
        <scheme val="minor"/>
      </rPr>
      <t xml:space="preserve">
https://www.w3.org/WAI/WCAG22/Understanding/orientation</t>
    </r>
  </si>
  <si>
    <t>1.3.5 Identify Input Purpose (New in WCAG 2.1)</t>
  </si>
  <si>
    <r>
      <rPr>
        <sz val="14"/>
        <color theme="1"/>
        <rFont val="Calibri"/>
        <family val="2"/>
        <scheme val="minor"/>
      </rPr>
      <t>The purpose of each field that collects user information can be determined by software when:
• the field has an identified and concrete purpose; and 
• The field is implemented using technologies that allow its expected meaning to be identified in a form:</t>
    </r>
    <r>
      <rPr>
        <u/>
        <sz val="14"/>
        <color theme="10"/>
        <rFont val="Calibri"/>
        <family val="2"/>
        <scheme val="minor"/>
      </rPr>
      <t xml:space="preserve">
https://www.w3.org/WAI/WCAG22/Understanding/identify-input-purpose</t>
    </r>
  </si>
  <si>
    <t>1.4.3 Contrast (Minimum)</t>
  </si>
  <si>
    <r>
      <rPr>
        <sz val="14"/>
        <color theme="1"/>
        <rFont val="Calibri"/>
        <family val="2"/>
        <scheme val="minor"/>
      </rPr>
      <t xml:space="preserve">The visual presentation of text and text images has a contrast ratio of at least 4.5:1, except in the following cases: </t>
    </r>
    <r>
      <rPr>
        <u/>
        <sz val="14"/>
        <color theme="10"/>
        <rFont val="Calibri"/>
        <family val="2"/>
        <scheme val="minor"/>
      </rPr>
      <t xml:space="preserve">
https://www.w3.org/WAI/WCAG22/Understanding/contrast-minimum</t>
    </r>
  </si>
  <si>
    <t>1.4.4 Resize Text</t>
  </si>
  <si>
    <r>
      <rPr>
        <sz val="14"/>
        <color theme="1"/>
        <rFont val="Calibri"/>
        <family val="2"/>
        <scheme val="minor"/>
      </rPr>
      <t xml:space="preserve">With the exception of subtitles and text images, all text can be adjusted without technical aids up to 200 percent without losing content or functionality: </t>
    </r>
    <r>
      <rPr>
        <u/>
        <sz val="14"/>
        <color theme="10"/>
        <rFont val="Calibri"/>
        <family val="2"/>
        <scheme val="minor"/>
      </rPr>
      <t xml:space="preserve">
https://www.w3.org/WAI/WCAG22/Understanding/resize-text</t>
    </r>
  </si>
  <si>
    <t>1.4.5 Images of Text</t>
  </si>
  <si>
    <r>
      <rPr>
        <sz val="14"/>
        <color theme="1"/>
        <rFont val="Calibri"/>
        <family val="2"/>
        <scheme val="minor"/>
      </rPr>
      <t>If the technologies being used can achieve the desired visual presentation, text is used to convey the information instead of images of text, except in the following cases:
• Configurable: The text image is visually configurable according to the user's requirements.
• Essential: A particular form of presentation of the text is essential for the information being transmitted.
Note: Logos (text that is part of a logo or brand name) is considered essential.</t>
    </r>
    <r>
      <rPr>
        <u/>
        <sz val="14"/>
        <color theme="10"/>
        <rFont val="Calibri"/>
        <family val="2"/>
        <scheme val="minor"/>
      </rPr>
      <t xml:space="preserve">
https://www.w3.org/WAI/WCAG22/Understanding/images-of-text</t>
    </r>
  </si>
  <si>
    <t>1.4.10 Reflow (New in WCAG 2.1)</t>
  </si>
  <si>
    <r>
      <rPr>
        <sz val="14"/>
        <color theme="1"/>
        <rFont val="Calibri"/>
        <family val="2"/>
        <scheme val="minor"/>
      </rPr>
      <t>Content can be presented without losing information or functionality, and without requiring two-dimensional scrolling to:
• Content that scrolls vertically with a width equivalent to 320 CSS pixels.
• Content that scrolls horizontally with a height equivalent to 256 CSS pixels.
Except for those parts of the content that require this two-dimensional displacement due to their use or meaning.</t>
    </r>
    <r>
      <rPr>
        <u/>
        <sz val="14"/>
        <color theme="10"/>
        <rFont val="Calibri"/>
        <family val="2"/>
        <scheme val="minor"/>
      </rPr>
      <t xml:space="preserve">
https://www.w3.org/WAI/WCAG22/Understanding/reflow</t>
    </r>
  </si>
  <si>
    <t>1.4.11 Non-text Contrast (New in WCAG 2.1)</t>
  </si>
  <si>
    <r>
      <rPr>
        <sz val="14"/>
        <color theme="1"/>
        <rFont val="Calibri"/>
        <family val="2"/>
        <scheme val="minor"/>
      </rPr>
      <t>The visual presentation of the following elements has a contrast ratio of at least 3:1 with adjacent colors:
• User Interface Components: Visual information used to indicate user interface states and boundaries.
• Graphic objects: parts of the graphics necessary to understand the content, except when a particular presentation is essential to the information displayed:</t>
    </r>
    <r>
      <rPr>
        <u/>
        <sz val="14"/>
        <color theme="10"/>
        <rFont val="Calibri"/>
        <family val="2"/>
        <scheme val="minor"/>
      </rPr>
      <t xml:space="preserve">
https://www.w3.org/WAI/WCAG22/Understanding/non-text-contrast</t>
    </r>
  </si>
  <si>
    <t>1.4.12 Text Spacing (New in WCAG 2.1)</t>
  </si>
  <si>
    <r>
      <rPr>
        <sz val="14"/>
        <color theme="1"/>
        <rFont val="Calibri"/>
        <family val="2"/>
        <scheme val="minor"/>
      </rPr>
      <t>In content implemented with markup language that supports the following properties, content or functionality is not lost either by configuring them, or by not changing any other style properties: 
• Line Height (Line Spacing): At least 1.5 times the font size
• Spacing below paragraphs: at least 2 times the font size
• Letter Spacing (tracking): At least 0.12 times the font size
• Word Spacing: at least 0.16 times the font size
Exception: Human languages and scripts that do not make use of one or more of these text style properties in written texts can use only the properties that exist for that combination of language and script:</t>
    </r>
    <r>
      <rPr>
        <u/>
        <sz val="14"/>
        <color theme="10"/>
        <rFont val="Calibri"/>
        <family val="2"/>
        <scheme val="minor"/>
      </rPr>
      <t xml:space="preserve">
https://www.w3.org/WAI/WCAG22/Understanding/text-spacing</t>
    </r>
  </si>
  <si>
    <t>1.4.13 Content on Hover or Focus (New in WCAG 2.1)</t>
  </si>
  <si>
    <r>
      <rPr>
        <sz val="14"/>
        <color theme="1"/>
        <rFont val="Calibri"/>
        <family val="2"/>
        <scheme val="minor"/>
      </rPr>
      <t>When an interface component picks up and then loses focus, and this generates content that becomes visible and then hidden:
• The new content can be discarded without moving the pointer or without focusing on it; unless the content communicates a data entry error or does not cover or replace other content.
• You can hover over new content without it disappearing.
• The new content is persistent, i.e. it remains visible until the hover or focus changes, the user discards it or its information is no longer valid.
Except if the visual presentation of the additional content is controlled by the user agent and is not modified by the layout, for example, the tooltip generated by the title attribute.</t>
    </r>
    <r>
      <rPr>
        <u/>
        <sz val="14"/>
        <color theme="10"/>
        <rFont val="Calibri"/>
        <family val="2"/>
        <scheme val="minor"/>
      </rPr>
      <t xml:space="preserve">
https://www.w3.org/WAI/WCAG22/Understanding/content-on-hover-or-focus</t>
    </r>
  </si>
  <si>
    <t>2.4.5 Multiple Ways</t>
  </si>
  <si>
    <r>
      <rPr>
        <sz val="14"/>
        <color theme="1"/>
        <rFont val="Calibri"/>
        <family val="2"/>
        <scheme val="minor"/>
      </rPr>
      <t>More than one path is provided for locating a web page within a set of web pages, except when the page is the result, or an intermediate step, of a process.</t>
    </r>
    <r>
      <rPr>
        <u/>
        <sz val="14"/>
        <color theme="10"/>
        <rFont val="Calibri"/>
        <family val="2"/>
        <scheme val="minor"/>
      </rPr>
      <t xml:space="preserve">
https://www.w3.org/WAI/WCAG22/Understanding/multiple-ways</t>
    </r>
  </si>
  <si>
    <t>2.4.6 Headings and Labels</t>
  </si>
  <si>
    <r>
      <rPr>
        <sz val="14"/>
        <color theme="1"/>
        <rFont val="Calibri"/>
        <family val="2"/>
        <scheme val="minor"/>
      </rPr>
      <t>Headings and tags describe the topic or purpose:t</t>
    </r>
    <r>
      <rPr>
        <u/>
        <sz val="14"/>
        <color theme="10"/>
        <rFont val="Calibri"/>
        <family val="2"/>
        <scheme val="minor"/>
      </rPr>
      <t xml:space="preserve">
https://www.w3.org/WAI/WCAG22/Understanding/headings-and-labels</t>
    </r>
  </si>
  <si>
    <t>2.4.7 Focus Visible</t>
  </si>
  <si>
    <r>
      <rPr>
        <sz val="14"/>
        <color theme="1"/>
        <rFont val="Calibri"/>
        <family val="2"/>
        <scheme val="minor"/>
      </rPr>
      <t xml:space="preserve">Any keyboard-operable user interface has a way of operating in which the keypad focus indicator is visible: </t>
    </r>
    <r>
      <rPr>
        <u/>
        <sz val="14"/>
        <color theme="10"/>
        <rFont val="Calibri"/>
        <family val="2"/>
        <scheme val="minor"/>
      </rPr>
      <t xml:space="preserve">
https://www.w3.org/WAI/WCAG22/Understanding/focus-visible</t>
    </r>
  </si>
  <si>
    <t>2.4.11 Focus Not Obscured (Minimum) (New in WCAG 2.2)</t>
  </si>
  <si>
    <t>2.5.7 Dragging Movements (New in WCAG 2.2)</t>
  </si>
  <si>
    <r>
      <rPr>
        <sz val="14"/>
        <color theme="1"/>
        <rFont val="Calibri"/>
        <family val="2"/>
        <scheme val="minor"/>
      </rPr>
      <t>All functionalities that operate through the drag movement must be able to be performed with a simple pointer without dragging 
Except when the drag movement is essential, or the functionality is determined by the user agent and not modified by the author.</t>
    </r>
    <r>
      <rPr>
        <u/>
        <sz val="14"/>
        <color theme="10"/>
        <rFont val="Calibri"/>
        <family val="2"/>
        <scheme val="minor"/>
      </rPr>
      <t xml:space="preserve">
https://www.w3.org/WAI/WCAG22/Understanding/dragging-movements</t>
    </r>
  </si>
  <si>
    <t>2.5.8 Target Size (Minimum) (New in WCAG 2.2)</t>
  </si>
  <si>
    <r>
      <rPr>
        <sz val="14"/>
        <color theme="1"/>
        <rFont val="Calibri"/>
        <family val="2"/>
        <scheme val="minor"/>
      </rPr>
      <t xml:space="preserve">The size of interactive areas with a pointer is at least 24 by 24 CSS pixels. Except:
- Spacing: Interaction zones that are smaller in size are placed so that if a 24px diameter circle is drawn centered on each one, the circles do not intersect with another object or with the circle of another interaction zone of a smaller size than 24x24px CSS.
- Equivalent: There is an equivalent control with the right size.
- Inline: The interaction area is within a sentence, or its size is restricted by the line height of the text that is not part of the interaction area. 
- User agent control: The size of the interaction area is determined by the user agent and is not modified by the author. 
- Essential: Your submission is essential or legally required. </t>
    </r>
    <r>
      <rPr>
        <u/>
        <sz val="14"/>
        <color theme="10"/>
        <rFont val="Calibri"/>
        <family val="2"/>
        <scheme val="minor"/>
      </rPr>
      <t xml:space="preserve">
https://www.w3.org/WAI/WCAG22/Understanding/target-size-minimum</t>
    </r>
  </si>
  <si>
    <t>3.1.2 Language of Parts</t>
  </si>
  <si>
    <r>
      <rPr>
        <sz val="14"/>
        <color theme="1"/>
        <rFont val="Calibri"/>
        <family val="2"/>
        <scheme val="minor"/>
      </rPr>
      <t xml:space="preserve">The language of each passage or phrase in the content can be determined by software, except for proper nouns, technical terms, words in an indeterminate language, and words or phrases that have become a natural part of the surrounding text: </t>
    </r>
    <r>
      <rPr>
        <u/>
        <sz val="14"/>
        <color theme="10"/>
        <rFont val="Calibri"/>
        <family val="2"/>
        <scheme val="minor"/>
      </rPr>
      <t xml:space="preserve">
https://www.w3.org/WAI/WCAG22/Understanding/language-of-parts</t>
    </r>
  </si>
  <si>
    <t>3.2.3 Consistent Navigation</t>
  </si>
  <si>
    <r>
      <rPr>
        <sz val="14"/>
        <color theme="1"/>
        <rFont val="Calibri"/>
        <family val="2"/>
        <scheme val="minor"/>
      </rPr>
      <t>Navigation mechanisms that are repeated on multiple web pages within a set of web pages always appear in the same relative order each time they are repeated, unless the change is caused by the user himself.</t>
    </r>
    <r>
      <rPr>
        <u/>
        <sz val="14"/>
        <color theme="10"/>
        <rFont val="Calibri"/>
        <family val="2"/>
        <scheme val="minor"/>
      </rPr>
      <t xml:space="preserve">
https://www.w3.org/WAI/WCAG22/Understanding/consistent-navigation</t>
    </r>
  </si>
  <si>
    <t>3.2.4 Consistent Identification</t>
  </si>
  <si>
    <r>
      <rPr>
        <sz val="14"/>
        <color theme="1"/>
        <rFont val="Calibri"/>
        <family val="2"/>
        <scheme val="minor"/>
      </rPr>
      <t xml:space="preserve">Components that have the same functionality within a set of web pages are identified in a consistent manner: </t>
    </r>
    <r>
      <rPr>
        <u/>
        <sz val="14"/>
        <color theme="10"/>
        <rFont val="Calibri"/>
        <family val="2"/>
        <scheme val="minor"/>
      </rPr>
      <t xml:space="preserve">
https://www.w3.org/WAI/WCAG22/Understanding/consistent-identification</t>
    </r>
  </si>
  <si>
    <t>3.3.3 Error Suggestion</t>
  </si>
  <si>
    <r>
      <rPr>
        <sz val="14"/>
        <color theme="1"/>
        <rFont val="Calibri"/>
        <family val="2"/>
        <scheme val="minor"/>
      </rPr>
      <t xml:space="preserve">If an error in data entry is automatically detected and suggestions are available for correction, the suggestions are presented to the user unless doing so would compromise the security or purpose of the content. </t>
    </r>
    <r>
      <rPr>
        <u/>
        <sz val="14"/>
        <color theme="10"/>
        <rFont val="Calibri"/>
        <family val="2"/>
        <scheme val="minor"/>
      </rPr>
      <t xml:space="preserve">
https://www.w3.org/WAI/WCAG22/Understanding/error-suggestion</t>
    </r>
  </si>
  <si>
    <t xml:space="preserve">3.3.4 Error Prevention (Legal, Financial, Data) </t>
  </si>
  <si>
    <r>
      <rPr>
        <sz val="14"/>
        <color theme="1"/>
        <rFont val="Calibri"/>
        <family val="2"/>
        <scheme val="minor"/>
      </rPr>
      <t>For websites that represent legal commitments or financial transactions for the user; that modify or delete user-controllable data in data storage systems; or that send the user's responses to a test, at least one of the following is true:
1. Reversible: The shipment is reversible.
2. Reviewed: The information is checked for errors in data entry and the user is provided with an opportunity to correct them.
3. Confirmed: A mechanism is provided to review, confirm, and correct the information before finalizing the submission of the data.</t>
    </r>
    <r>
      <rPr>
        <u/>
        <sz val="14"/>
        <color theme="10"/>
        <rFont val="Calibri"/>
        <family val="2"/>
        <scheme val="minor"/>
      </rPr>
      <t xml:space="preserve">
https://www.w3.org/WAI/WCAG22/Understanding/error-prevention-legal-financial-data</t>
    </r>
  </si>
  <si>
    <t>3.3.8 Accessible Authentication (Minimum) (New in WCAG 2.2)</t>
  </si>
  <si>
    <r>
      <rPr>
        <sz val="14"/>
        <color theme="1"/>
        <rFont val="Calibri"/>
        <family val="2"/>
        <scheme val="minor"/>
      </rPr>
      <t>A cognitive function test (such as remembering a password or solving a puzzle) is not required for any step of an authentication process.
Except if at least one of the following is true:
- An alternative method of authentication is provided that does not rely on a cognitive function test.
- A mechanism is available to help the user complete the cognitive function test (such as password manager support or the ability to copy and paste a password)
- The cognitive function test consists of recognizing objects (they can be images, videos or sounds).
- The cognitive function test aims to identify non-text content that the user provided to the website (it can be images, videos or sounds).</t>
    </r>
    <r>
      <rPr>
        <u/>
        <sz val="14"/>
        <color theme="10"/>
        <rFont val="Calibri"/>
        <family val="2"/>
        <scheme val="minor"/>
      </rPr>
      <t xml:space="preserve">
https://www.w3.org/WAI/WCAG22/Understanding/accessible-authentication-minimum</t>
    </r>
  </si>
  <si>
    <t>4.1.3 Status Messages  (New in WCAG 2.1)</t>
  </si>
  <si>
    <r>
      <rPr>
        <sz val="14"/>
        <color theme="1"/>
        <rFont val="Calibri"/>
        <family val="2"/>
        <scheme val="minor"/>
      </rPr>
      <t>In content implemented in markup languages, status messages can be determined by software through their role or properties, so that they can be presented to the user of assistive products without receiving focus.</t>
    </r>
    <r>
      <rPr>
        <u/>
        <sz val="14"/>
        <color theme="10"/>
        <rFont val="Calibri"/>
        <family val="2"/>
        <scheme val="minor"/>
      </rPr>
      <t xml:space="preserve">
https://www.w3.org/WAI/WCAG22/Understanding/status-messages</t>
    </r>
  </si>
  <si>
    <t>Audio-synchronized captions will be provided for all multimedia content offered live (audio-only broadcasts, video conferences, etc.)</t>
  </si>
  <si>
    <t>Audio descriptions will be provided for all video content. Note: This will only be necessary if the video transmits visual content that is not available by default in the audio track.</t>
  </si>
  <si>
    <t>Web sites and applications should support portrait and landscape orientation, ensuring that content and functionality are available in each orientation, while allowing content order and functionality to differ.</t>
  </si>
  <si>
    <t>Examples of exceptions could be a piano app, virtual reality app, presentation slides, or a bank check. In these cases, the user must be warned that a specific orientation is mandatory.</t>
  </si>
  <si>
    <t>It must be one of the lists in section "7. Input Purposes for User Interface Components" ("name", "country", "postal-code", etc.). The list is based on the HTML 5.2 Autofill field section.</t>
  </si>
  <si>
    <t>Resource of interest (HTML 5.2 Autofill field section):</t>
  </si>
  <si>
    <t>Text or text images must have a contrast ratio of at least 4.5:1, except in the following cases:</t>
  </si>
  <si>
    <t>* Except for large text (more than 18 points or 14 points in bold), including text images, where the contrast ratio must be at least 3:1.</t>
  </si>
  <si>
    <t>* Except for texts, or text images, that are part of an inactive UI component, that are merely decorative or not visible, that do not have a minimum contrast requirement.</t>
  </si>
  <si>
    <t>* Except for text that is part of a logo or trademark, which does not have a minimum contrast requirement.</t>
  </si>
  <si>
    <t>Colour Contrast Analyser Tools:</t>
  </si>
  <si>
    <t>The page must be 200% legible and functional.</t>
  </si>
  <si>
    <t>It is allowed to include a mechanism to increase the size.</t>
  </si>
  <si>
    <t>If the same visual representation can be made using only text, images should not be used to represent that text.</t>
  </si>
  <si>
    <t>Except, if the image is configurable according to the user's requirements; or whether a particular form of presentation of the text is essential to the information being transmitted, such as in logos</t>
  </si>
  <si>
    <t>The page does not lose content or functionality, nor does it need horizotal scrolling to read the content with an equivalent width of 320px CSS and height of 256px CSS.</t>
  </si>
  <si>
    <t>320 CSS pixels is equivalent to an initial viewport width of 1280 CSS pixels at 400% zoom. 256 CSS pixels is equivalent to an initial viewport height of 1024px at 400% zoom.</t>
  </si>
  <si>
    <t>Examples of content that may require double scrolling are: images, maps, diagrams, video, games, presentations, data tables, or interfaces where it is necessary to keep toolbars in view while manipulating the content.</t>
  </si>
  <si>
    <t>Responsive Design and accessibility. Good and bad practices. Common mistakes.</t>
  </si>
  <si>
    <t>Applies to: icons that do not go with text; graphics, for example, each of its lines; the border or visual boundaries of a form field or button, provided it is not disabled; the visual indicator of the current value in a slider; The Focus Indicator</t>
  </si>
  <si>
    <t>Do not use fixed sizes but relative measurements (em, %).</t>
  </si>
  <si>
    <t>It applies for example to drop-down menus or custom tooltips.</t>
  </si>
  <si>
    <t>There should be several ways to find other web pages on the site – at least two of the following:
- Links to navigate to related web pages.
- A table of contents
- A site map.
- A search engine.
- A list of links to all the pages of the site on the homepage (it's effective on small websites).
- A list of links to all pages of the site on all pages of the site (effective on small websites).</t>
  </si>
  <si>
    <t>Page headers and labels for interactive form controls should be informational.</t>
  </si>
  <si>
    <t>Avoid duplicating control headers and labels.</t>
  </si>
  <si>
    <t>Check that it's visually clear which element has the keyboard focus (for example, if you access with the tab, you can see where the focus is located).</t>
  </si>
  <si>
    <t>When a UI component receives keyboard focus, the component cannot be completely hidden by author-created content.</t>
  </si>
  <si>
    <t>The most common examples of content that overlaps an element with the focus are fixed footers and headers or non-modal layers, for example, the cookie acceptance layer.</t>
  </si>
  <si>
    <t>If the superposition is semi-opaque, it would be meeting the criterion, because it would not completely hide the focus, but it could violate criterion 1.4.11 of non-text contrast, if the keyboard focus does not reach a contrast ratio of 3:1.</t>
  </si>
  <si>
    <t>If the user can reveal the component with the focus without advancing the focus of the keyboard, the component with the focus is not considered to be hidden due to the content created by the author and will therefore meet the criteria. Actions that allow you to reveal the element with the focus could be:
- press ESC to discard open content;
- use the keys to move the content;
- Press a key to move between overlays.</t>
  </si>
  <si>
    <t>"Swipe" is not the same as "dragging". We speak of "dragging" when, in the down event, an element, or a representation of its position, follows the pointer to the upload event. Whether you need simple gestures to "swipe," for example, a carousel on a touchscreen, is already covered by criterion 2.5.1 Pointer gestures.</t>
  </si>
  <si>
    <t>A drag-and-drop component already has to be accessible by keyboard thanks to criterion 2.1.1, but this does not imply that this solution works by simple taps on keyboard access, that is covered by this new criterion.</t>
  </si>
  <si>
    <t>The size of the interaction area must be at least 24*24 pixels, taking into account the listed exceptions.</t>
  </si>
  <si>
    <t>If some sections have content in a language other than the main language, the primary language should be identified using the lang attribute (for example, &lt;blockquote lang="en"&gt;) where appropriate.</t>
  </si>
  <si>
    <t>There are some exceptions: proper nouns, technical terms, words or phrases in an indeterminate or invented language, locutions specific to the language (vernacular) that are understood within the context (for example, Latin locutions in Spanish).</t>
  </si>
  <si>
    <t>The navigation mechanisms (menus, breadcrumbs, related links,...) that are repeated on the web pages must always appear in the same relative order on the different pages of the site.</t>
  </si>
  <si>
    <t>The "same order" does not mean that elements cannot be added or removed in the sequence from one page to another, for example a secondary navigation block, but that if it is done, we must maintain the relative order of the rest of the elements.</t>
  </si>
  <si>
    <t>The criterion refers to the components within a set of pages, that is, within a collection of pages that share a common purpose and are created by the same author, group or organization.</t>
  </si>
  <si>
    <t>Elements that have the same functionality across multiple web pages will need to be identified consistently. For example, a search field at the top of the page should always be labeled the same way.</t>
  </si>
  <si>
    <t>If an error is detected when entering a piece of data (through client-side or server-side validation), you must explain the error and provide text-based suggestions to fix the problem in a timely and accessible manner.</t>
  </si>
  <si>
    <t>If the user's action causes a legal compromise, an economic transaction, modifies or deletes data in a data storage system, or submits responses to a test, these actions must be reversible, verified, or confirmed.</t>
  </si>
  <si>
    <t>If the form has only one step, it is understood that it can already be reviewed.</t>
  </si>
  <si>
    <t>A cognitive function test is not required for any step of an authentication process, unless that step provides at least one of the points indicated in the criterion.</t>
  </si>
  <si>
    <t>A "cognitive function test" is a task that requires the user to remember, manipulate, or transcribe information, for example:
- Memorization, such as remembering a username, password, character set, pictures, or patterns. Common name, email, and phone number identifiers are not considered cognitive function tests, as they are personal to the user and consistent across all websites;
- Transcription, such as typing characters;
- Use of correct spelling;
- Performing calculations;
- Puzzle solving.
Examples of mechanisms that satisfy this criterion
- support for password entry by password managers to reduce memory requirements,
- Copy and paste to reduce the cognitive load of rewriting.</t>
  </si>
  <si>
    <t>It is made with the aria-live attribute of ARIA and its specific roles</t>
  </si>
  <si>
    <t>Live Regions and WAI-ARIA. How to improve the accessibility of content that updates automatically.</t>
  </si>
  <si>
    <t>4.1 4.1 Results of the evaluation for Level AA compliance.</t>
  </si>
  <si>
    <t>* Excluding 'not applicable' items     ** Level AA = Level A criteria + Level AA criteria.</t>
  </si>
  <si>
    <t>Number of AA-only criteria:</t>
  </si>
  <si>
    <t>Level AA criteria that met:</t>
  </si>
  <si>
    <t>Level AA criteria not met:</t>
  </si>
  <si>
    <t>% Level AA non-compliance</t>
  </si>
  <si>
    <t>% Not applicable Level AA:</t>
  </si>
  <si>
    <t>Results A + AA (These are the relevant ones to determine the Level AA compliance)</t>
  </si>
  <si>
    <t>Level A+AA criteria that met:</t>
  </si>
  <si>
    <t>Number of A+AA criteria:</t>
  </si>
  <si>
    <t>Level A+AA criteria not met:</t>
  </si>
  <si>
    <t>Level AA-only "not applicable" criteria:</t>
  </si>
  <si>
    <t>Level A+AA "not applicable" criteria:</t>
  </si>
  <si>
    <t>% Level AA compliance</t>
  </si>
  <si>
    <t>% Level A+AA compliance</t>
  </si>
  <si>
    <t>% Level A+AA non-compliance</t>
  </si>
  <si>
    <t>%  Not applicable LevelA+ AA:</t>
  </si>
  <si>
    <t>Result for AA-only criteria:</t>
  </si>
  <si>
    <t>% Non-compliance excluding the not applicable items</t>
  </si>
  <si>
    <t>Actual AA results (A+AA)</t>
  </si>
  <si>
    <t>% Not applicable</t>
  </si>
  <si>
    <t>% Comply excluding not applicable</t>
  </si>
  <si>
    <t>Level of AA compliance (A+AA) per page</t>
  </si>
  <si>
    <t>5. Results of the evaluation by compliance criterion</t>
  </si>
  <si>
    <t>Conformity Criterion</t>
  </si>
  <si>
    <t>1.1.1 Non-text Content</t>
  </si>
  <si>
    <t>1.2.1 Audio-only and Video-only (Prerecorded)</t>
  </si>
  <si>
    <t>1.4.2 Audio Control</t>
  </si>
  <si>
    <t>2.1.1 Keyboard</t>
  </si>
  <si>
    <t>2.1.4 Character Key Shortcuts</t>
  </si>
  <si>
    <t>2.2.1 Timing Adjustable</t>
  </si>
  <si>
    <t>2.2.2 Pause, Stop, Hide</t>
  </si>
  <si>
    <t xml:space="preserve">2.5.1 Pointer Gestures (WCAG 2.1) </t>
  </si>
  <si>
    <t xml:space="preserve">2.5.2 Pointer Cancellation (WCAG 2.1) </t>
  </si>
  <si>
    <t>2.5.3 Label in Name (WCAG 2.1)</t>
  </si>
  <si>
    <t xml:space="preserve">2.5.4 Motion Actuation (WCAG 2.1) </t>
  </si>
  <si>
    <t>3.2.6 Consistent Help (WCAG 2.2)</t>
  </si>
  <si>
    <t>3.3.7 Redundant Entry</t>
  </si>
  <si>
    <t>1.2.4 Captions (Live)</t>
  </si>
  <si>
    <t>1.3.4 Orientation (WCAG 2.1)</t>
  </si>
  <si>
    <t xml:space="preserve">1.3.5 Identify Input Purpose (WCAG 2.1) </t>
  </si>
  <si>
    <t xml:space="preserve">1.4.3 Contrast (Minimum) </t>
  </si>
  <si>
    <t xml:space="preserve">1.4.10 Reflow (WCAG 2.1) </t>
  </si>
  <si>
    <t xml:space="preserve">1.4.11 Non-text Contrast (WCAG 2.1) </t>
  </si>
  <si>
    <t xml:space="preserve">1.4.12 Text Spacing (WCAG 2.1) </t>
  </si>
  <si>
    <t xml:space="preserve">1.4.13 Content on Hover or Focus (WCAG 2.1) </t>
  </si>
  <si>
    <t>3.3.4 Error Prevention (Legal, Financial, Data)</t>
  </si>
  <si>
    <t xml:space="preserve">4.1.3 Status Messages (WCAG 2.1) </t>
  </si>
  <si>
    <t>Sample compliance for each Level A compliance criterion</t>
  </si>
  <si>
    <t>Sample compliance for each Level AA compliance criterion</t>
  </si>
  <si>
    <t>Level A. Compliance by criterion</t>
  </si>
  <si>
    <t xml:space="preserve">          Sample compliance for each Level AA compliance criterion</t>
  </si>
  <si>
    <t>6. Evaluation results by level and principle, averaging results by page</t>
  </si>
  <si>
    <t>* Level AA Compliance % is only displayed if you have indicated on Sheet 1 that you evaluate according to Level AA</t>
  </si>
  <si>
    <t>* The % of compliance per principle is calculated based on the number of criteria that each principle has at the level you are evaluating</t>
  </si>
  <si>
    <t>% Level A</t>
  </si>
  <si>
    <t>% Level AA</t>
  </si>
  <si>
    <t>% Understandable</t>
  </si>
  <si>
    <t>% Robust</t>
  </si>
  <si>
    <t>Average</t>
  </si>
  <si>
    <t>Note that in tabs 3.1 and 4.1 the total compliance percentage is made by assessing the sample as a whole. If a single page doesn't meet a criterion, the entire sample doesn't.
However, here the percentage is made by mediating the compliance percentages of each page individually, so the % result can vary quite a bit from that of the sample as a whole.</t>
  </si>
  <si>
    <t>* These graphs exclude "not applicable"</t>
  </si>
  <si>
    <t>This tab was added to version 2 by the students of the Faculty of Engineering of the University of Valparaíso, Chile</t>
  </si>
  <si>
    <t>7. Detailed evaluation results per page</t>
  </si>
  <si>
    <t>Meeting Level A Compliance</t>
  </si>
  <si>
    <t>% Not met</t>
  </si>
  <si>
    <t>% Not Applicable</t>
  </si>
  <si>
    <t>Compliance Level AA (A+AA)</t>
  </si>
  <si>
    <t>% Non-compliance excluding the "not applicable" items</t>
  </si>
  <si>
    <t>%  Non-compliance excluding the "not applicable" items</t>
  </si>
  <si>
    <t>Compliance Principle 1: Perceivable</t>
  </si>
  <si>
    <t>Compliance Principle 2: Operable</t>
  </si>
  <si>
    <t>Compliance Principle 3: Understandable</t>
  </si>
  <si>
    <t>Compliance Principle 4: Robust</t>
  </si>
  <si>
    <t>Principle 1</t>
  </si>
  <si>
    <t>Principle 2</t>
  </si>
  <si>
    <t>Principle 3</t>
  </si>
  <si>
    <t>Principle 4</t>
  </si>
  <si>
    <t>criteria principles at the level you're evaluating</t>
  </si>
  <si>
    <t>Criteria principles at the level you're evaluating</t>
  </si>
  <si>
    <t>% Complies excluding not applicable</t>
  </si>
  <si>
    <t>8. WCAG 2.0 vs WCAG 2.1 vs WCAG 2.2 Compared Results</t>
  </si>
  <si>
    <t>Level of compliance A and AA (A+AA) of the complete sample with respect to WCAG 2.0 (38 criteria) and WCAG 2.1 (50 criteria) and WCAG 2.2 (55 criteria)</t>
  </si>
  <si>
    <t>Percentage of compliance excluding the "not applicable" items</t>
  </si>
  <si>
    <t>Indicate if the full sample meets criterion 4.1.1 A, as this criterion is not in WCAG 2.2 but is in previous versions</t>
  </si>
  <si>
    <t>The entire sample meets criterion 4.1.1:</t>
  </si>
  <si>
    <t>% Compliance of the Full Sample</t>
  </si>
  <si>
    <t>Level A</t>
  </si>
  <si>
    <t>Level AA</t>
  </si>
  <si>
    <t>Number of WCAG 2.0 A criteria met:</t>
  </si>
  <si>
    <t>Criteria WCAG 2.0 AA (A+AA) meet:</t>
  </si>
  <si>
    <t>Criteria WCAG 2.0 A that do not apply:</t>
  </si>
  <si>
    <t>Criteria WCAG 2.0 AA (A+AA) that do not apply:</t>
  </si>
  <si>
    <t>Criteria WCAG 2.1 A meet:</t>
  </si>
  <si>
    <t>Number of WCAG 2.1 AA criteria (A+AA) meet:</t>
  </si>
  <si>
    <t>Criteria WCAG 2.1 A that do not apply:</t>
  </si>
  <si>
    <t>Criteria WCAG 2.1 AA (A+AA) that do not apply:</t>
  </si>
  <si>
    <t>% of compliance with the new WCAG 2.1 criteria</t>
  </si>
  <si>
    <t>Compliance criterion</t>
  </si>
  <si>
    <t>Number of pages they meet</t>
  </si>
  <si>
    <t>Number of pages in application</t>
  </si>
  <si>
    <t>Character Key Shortcuts</t>
  </si>
  <si>
    <t>Pointer Gestures</t>
  </si>
  <si>
    <t>Pointer Cancellation</t>
  </si>
  <si>
    <t>Label in Name</t>
  </si>
  <si>
    <t>Motion Actuation</t>
  </si>
  <si>
    <t>Orientation</t>
  </si>
  <si>
    <t>Identify Input Purpose</t>
  </si>
  <si>
    <t>Reflow</t>
  </si>
  <si>
    <t>Non-text Contrast</t>
  </si>
  <si>
    <t>Text Spacing</t>
  </si>
  <si>
    <t>Content on Hover or Focus</t>
  </si>
  <si>
    <t>Status Messages</t>
  </si>
  <si>
    <t>% Compliance with the new WCAG 2.2 criteria</t>
  </si>
  <si>
    <t>Consistent Help</t>
  </si>
  <si>
    <t>Redundant Entry</t>
  </si>
  <si>
    <t>Focus Not Obscured (Minimum)</t>
  </si>
  <si>
    <t>Dragging Movements</t>
  </si>
  <si>
    <t>Target Size (Minimum)</t>
  </si>
  <si>
    <t>Accessible Authentication (Minimum)</t>
  </si>
  <si>
    <t xml:space="preserve">Compliance criterion	</t>
  </si>
  <si>
    <t>Number of pages that do not comply</t>
  </si>
  <si>
    <t>Compliant</t>
  </si>
  <si>
    <t>Non-compliant</t>
  </si>
  <si>
    <t>Number of pages that comply</t>
  </si>
  <si>
    <t>Number of pages not applicable</t>
  </si>
  <si>
    <t>Does Not Comply</t>
  </si>
  <si>
    <t>Robust</t>
  </si>
  <si>
    <t>Understandable</t>
  </si>
  <si>
    <t>Perceivable</t>
  </si>
  <si>
    <t xml:space="preserve">Translated by: </t>
  </si>
  <si>
    <t>Martin Pistorius</t>
  </si>
  <si>
    <t>E1.0 (2025)</t>
  </si>
  <si>
    <t>Client</t>
  </si>
  <si>
    <t>For example: web "Usable and accessible"</t>
  </si>
  <si>
    <r>
      <rPr>
        <sz val="14"/>
        <rFont val="Calibri"/>
        <family val="2"/>
        <scheme val="minor"/>
      </rPr>
      <t xml:space="preserve">When a UI component receives keyboard focus, the component cannot be completely hidden by author-created content
- If the user can reposition the content (move the toolbars, move the non-modal dialogs...), only their initial position will be considered.
- Content opened by the user can hide the component that receives the focus. In these cases, if the user can reveal the focused component without advancing the focus with the keyboard, the focused component will not be considered hidden. For example, by pressing the ESC key to dismiss open content; or by using the keys to scroll the content.
</t>
    </r>
    <r>
      <rPr>
        <u/>
        <sz val="14"/>
        <color theme="10"/>
        <rFont val="Calibri"/>
        <family val="2"/>
        <scheme val="minor"/>
      </rPr>
      <t xml:space="preserve">
https://www.w3.org/WAI/WCAG22/Understanding/focus-not-obscured-minimum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</si>
</sst>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_€"/>
  </numFmts>
  <fonts count="34"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u/>
      <sz val="11"/>
      <color theme="10"/>
      <name val="Calibri"/>
      <family val="2"/>
      <scheme val="minor"/>
    </font>
    <font>
      <sz val="22"/>
      <color theme="1"/>
      <name val="Calibri"/>
      <family val="2"/>
      <scheme val="minor"/>
    </font>
    <font>
      <sz val="18"/>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sz val="11"/>
      <color indexed="8"/>
      <name val="Calibri"/>
      <family val="2"/>
    </font>
    <font>
      <b/>
      <sz val="11"/>
      <color theme="0"/>
      <name val="Calibri"/>
      <family val="2"/>
    </font>
    <font>
      <sz val="10"/>
      <name val="Arial"/>
      <family val="2"/>
    </font>
    <font>
      <b/>
      <sz val="11"/>
      <name val="Calibri"/>
      <family val="2"/>
    </font>
    <font>
      <sz val="11"/>
      <name val="Calibri"/>
      <family val="2"/>
    </font>
    <font>
      <sz val="11"/>
      <color theme="0"/>
      <name val="Calibri"/>
      <family val="2"/>
    </font>
    <font>
      <sz val="10"/>
      <name val="Arial"/>
      <family val="2"/>
    </font>
    <font>
      <sz val="11"/>
      <color rgb="FFFF0000"/>
      <name val="Calibri"/>
      <family val="2"/>
      <scheme val="minor"/>
    </font>
    <font>
      <sz val="14"/>
      <color theme="1"/>
      <name val="Calibri"/>
      <family val="2"/>
      <scheme val="minor"/>
    </font>
    <font>
      <sz val="11"/>
      <name val="Calibri"/>
      <family val="2"/>
      <scheme val="minor"/>
    </font>
    <font>
      <sz val="14"/>
      <name val="Calibri"/>
      <family val="2"/>
      <scheme val="minor"/>
    </font>
    <font>
      <u/>
      <sz val="14"/>
      <color theme="10"/>
      <name val="Calibri"/>
      <family val="2"/>
      <scheme val="minor"/>
    </font>
    <font>
      <sz val="12"/>
      <color theme="1"/>
      <name val="Calibri"/>
      <family val="2"/>
      <scheme val="minor"/>
    </font>
    <font>
      <b/>
      <sz val="14"/>
      <color theme="0"/>
      <name val="Calibri"/>
      <family val="2"/>
    </font>
    <font>
      <b/>
      <sz val="14"/>
      <color indexed="8"/>
      <name val="Calibri"/>
      <family val="2"/>
    </font>
    <font>
      <sz val="14"/>
      <color indexed="8"/>
      <name val="Calibri"/>
      <family val="2"/>
    </font>
    <font>
      <sz val="14"/>
      <name val="Arial"/>
      <family val="2"/>
    </font>
    <font>
      <b/>
      <sz val="12"/>
      <color theme="1"/>
      <name val="Calibri"/>
      <family val="2"/>
      <scheme val="minor"/>
    </font>
    <font>
      <sz val="14"/>
      <color theme="0"/>
      <name val="Calibri"/>
      <family val="2"/>
      <scheme val="minor"/>
    </font>
    <font>
      <sz val="18"/>
      <color indexed="8"/>
      <name val="Calibri"/>
      <family val="2"/>
    </font>
    <font>
      <sz val="11"/>
      <color rgb="FF2F2F2F"/>
      <name val="Calibri"/>
      <family val="2"/>
      <scheme val="minor"/>
    </font>
    <font>
      <b/>
      <sz val="14"/>
      <color rgb="FFFF0000"/>
      <name val="Calibri"/>
      <family val="2"/>
      <scheme val="minor"/>
    </font>
    <font>
      <sz val="11"/>
      <color rgb="FFFF0000"/>
      <name val="Calibri"/>
      <family val="2"/>
    </font>
    <font>
      <sz val="14"/>
      <color rgb="FFC00000"/>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indexed="41"/>
        <bgColor indexed="26"/>
      </patternFill>
    </fill>
    <fill>
      <patternFill patternType="solid">
        <fgColor indexed="26"/>
        <bgColor indexed="41"/>
      </patternFill>
    </fill>
    <fill>
      <patternFill patternType="solid">
        <fgColor rgb="FFD1F3FF"/>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9"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right style="medium">
        <color indexed="8"/>
      </right>
      <top style="medium">
        <color indexed="8"/>
      </top>
      <bottom style="medium">
        <color indexed="8"/>
      </bottom>
      <diagonal/>
    </border>
    <border>
      <left/>
      <right/>
      <top/>
      <bottom style="medium">
        <color indexed="64"/>
      </bottom>
      <diagonal/>
    </border>
    <border>
      <left style="medium">
        <color indexed="64"/>
      </left>
      <right style="medium">
        <color indexed="64"/>
      </right>
      <top style="medium">
        <color indexed="8"/>
      </top>
      <bottom style="medium">
        <color indexed="8"/>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8"/>
      </top>
      <bottom/>
      <diagonal/>
    </border>
    <border>
      <left style="medium">
        <color indexed="8"/>
      </left>
      <right style="medium">
        <color indexed="8"/>
      </right>
      <top style="medium">
        <color indexed="8"/>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double">
        <color auto="1"/>
      </top>
      <bottom/>
      <diagonal/>
    </border>
  </borders>
  <cellStyleXfs count="5">
    <xf numFmtId="0" fontId="0" fillId="0" borderId="0"/>
    <xf numFmtId="0" fontId="4" fillId="0" borderId="0" applyNumberFormat="0" applyFill="0" applyBorder="0" applyAlignment="0" applyProtection="0"/>
    <xf numFmtId="0" fontId="10" fillId="0" borderId="0"/>
    <xf numFmtId="43" fontId="12" fillId="0" borderId="0" applyFill="0" applyBorder="0" applyAlignment="0" applyProtection="0"/>
    <xf numFmtId="43" fontId="16" fillId="0" borderId="0" applyFill="0" applyBorder="0" applyAlignment="0" applyProtection="0"/>
  </cellStyleXfs>
  <cellXfs count="262">
    <xf numFmtId="0" fontId="0" fillId="0" borderId="0" xfId="0"/>
    <xf numFmtId="0" fontId="0" fillId="4" borderId="0" xfId="0" applyFill="1"/>
    <xf numFmtId="0" fontId="7" fillId="0" borderId="0" xfId="0" applyFont="1"/>
    <xf numFmtId="0" fontId="8" fillId="0" borderId="0" xfId="0" applyFont="1"/>
    <xf numFmtId="0" fontId="9" fillId="0" borderId="0" xfId="0" applyFont="1"/>
    <xf numFmtId="0" fontId="0" fillId="0" borderId="0" xfId="0" applyProtection="1">
      <protection hidden="1"/>
    </xf>
    <xf numFmtId="0" fontId="10" fillId="0" borderId="0" xfId="2"/>
    <xf numFmtId="0" fontId="11" fillId="3" borderId="0" xfId="2" applyFont="1" applyFill="1"/>
    <xf numFmtId="0" fontId="11" fillId="3" borderId="0" xfId="2" applyFont="1" applyFill="1" applyAlignment="1">
      <alignment horizontal="center"/>
    </xf>
    <xf numFmtId="0" fontId="13" fillId="3" borderId="0" xfId="2" applyFont="1" applyFill="1"/>
    <xf numFmtId="0" fontId="10" fillId="3" borderId="0" xfId="2" applyFill="1"/>
    <xf numFmtId="0" fontId="14" fillId="0" borderId="0" xfId="2" applyFont="1"/>
    <xf numFmtId="0" fontId="15" fillId="0" borderId="0" xfId="2" applyFont="1"/>
    <xf numFmtId="0" fontId="11" fillId="0" borderId="0" xfId="2" applyFont="1" applyAlignment="1">
      <alignment horizontal="center"/>
    </xf>
    <xf numFmtId="2" fontId="11" fillId="0" borderId="0" xfId="2" applyNumberFormat="1" applyFont="1" applyAlignment="1">
      <alignment horizontal="center"/>
    </xf>
    <xf numFmtId="2" fontId="15" fillId="0" borderId="0" xfId="2" applyNumberFormat="1" applyFont="1"/>
    <xf numFmtId="0" fontId="0" fillId="10" borderId="0" xfId="0" applyFill="1"/>
    <xf numFmtId="0" fontId="3" fillId="10" borderId="0" xfId="0" applyFont="1" applyFill="1" applyAlignment="1">
      <alignment horizontal="right" vertical="center"/>
    </xf>
    <xf numFmtId="0" fontId="3" fillId="10" borderId="0" xfId="0" applyFont="1" applyFill="1" applyAlignment="1">
      <alignment horizontal="right"/>
    </xf>
    <xf numFmtId="0" fontId="3" fillId="10" borderId="0" xfId="0" applyFont="1" applyFill="1" applyAlignment="1">
      <alignment horizontal="right" vertical="top"/>
    </xf>
    <xf numFmtId="0" fontId="18" fillId="0" borderId="0" xfId="0" applyFont="1"/>
    <xf numFmtId="0" fontId="6" fillId="0" borderId="0" xfId="0" applyFont="1" applyAlignment="1">
      <alignment horizontal="left" vertical="center"/>
    </xf>
    <xf numFmtId="0" fontId="18" fillId="0" borderId="1" xfId="0" applyFont="1" applyBorder="1"/>
    <xf numFmtId="0" fontId="18" fillId="0" borderId="1" xfId="0" applyFont="1" applyBorder="1" applyProtection="1">
      <protection locked="0"/>
    </xf>
    <xf numFmtId="0" fontId="18" fillId="0" borderId="0" xfId="0" applyFont="1" applyProtection="1">
      <protection hidden="1"/>
    </xf>
    <xf numFmtId="0" fontId="18" fillId="3" borderId="1" xfId="0" applyFont="1" applyFill="1" applyBorder="1" applyAlignment="1">
      <alignment wrapText="1"/>
    </xf>
    <xf numFmtId="0" fontId="18" fillId="2" borderId="1" xfId="0" applyFont="1" applyFill="1" applyBorder="1" applyProtection="1">
      <protection locked="0"/>
    </xf>
    <xf numFmtId="0" fontId="0" fillId="0" borderId="0" xfId="0" applyAlignment="1">
      <alignment horizontal="left" vertical="center"/>
    </xf>
    <xf numFmtId="0" fontId="7" fillId="4" borderId="0" xfId="0" applyFont="1" applyFill="1"/>
    <xf numFmtId="0" fontId="18" fillId="4" borderId="0" xfId="0" applyFont="1" applyFill="1"/>
    <xf numFmtId="1" fontId="7" fillId="4" borderId="0" xfId="0" applyNumberFormat="1" applyFont="1" applyFill="1"/>
    <xf numFmtId="0" fontId="18" fillId="4" borderId="1" xfId="0" applyFont="1" applyFill="1" applyBorder="1"/>
    <xf numFmtId="0" fontId="7" fillId="4" borderId="1" xfId="0" applyFont="1" applyFill="1" applyBorder="1"/>
    <xf numFmtId="2" fontId="18" fillId="4" borderId="1" xfId="0" applyNumberFormat="1" applyFont="1" applyFill="1" applyBorder="1"/>
    <xf numFmtId="2" fontId="18" fillId="4" borderId="0" xfId="0" applyNumberFormat="1" applyFont="1" applyFill="1"/>
    <xf numFmtId="0" fontId="22" fillId="4" borderId="0" xfId="0" applyFont="1" applyFill="1" applyAlignment="1">
      <alignment vertical="center"/>
    </xf>
    <xf numFmtId="0" fontId="18" fillId="2" borderId="1" xfId="0" applyFont="1" applyFill="1" applyBorder="1" applyAlignment="1">
      <alignment wrapText="1"/>
    </xf>
    <xf numFmtId="0" fontId="18" fillId="5" borderId="1" xfId="0" applyFont="1" applyFill="1" applyBorder="1" applyAlignment="1">
      <alignment wrapText="1"/>
    </xf>
    <xf numFmtId="0" fontId="18" fillId="0" borderId="4" xfId="0" applyFont="1" applyBorder="1"/>
    <xf numFmtId="2" fontId="18" fillId="2" borderId="1" xfId="0" applyNumberFormat="1" applyFont="1" applyFill="1" applyBorder="1"/>
    <xf numFmtId="2" fontId="18" fillId="5" borderId="1" xfId="0" applyNumberFormat="1" applyFont="1" applyFill="1" applyBorder="1"/>
    <xf numFmtId="1" fontId="7" fillId="4" borderId="1" xfId="0" applyNumberFormat="1" applyFont="1" applyFill="1" applyBorder="1"/>
    <xf numFmtId="1" fontId="18" fillId="0" borderId="1" xfId="0" applyNumberFormat="1" applyFont="1" applyBorder="1"/>
    <xf numFmtId="0" fontId="24" fillId="0" borderId="34" xfId="2" applyFont="1" applyBorder="1"/>
    <xf numFmtId="0" fontId="24" fillId="0" borderId="35" xfId="2" applyFont="1" applyBorder="1" applyAlignment="1">
      <alignment horizontal="center"/>
    </xf>
    <xf numFmtId="0" fontId="24" fillId="0" borderId="34" xfId="2" applyFont="1" applyBorder="1" applyAlignment="1">
      <alignment horizontal="center"/>
    </xf>
    <xf numFmtId="2" fontId="25" fillId="0" borderId="43" xfId="2" applyNumberFormat="1" applyFont="1" applyBorder="1" applyAlignment="1">
      <alignment horizontal="center"/>
    </xf>
    <xf numFmtId="2" fontId="25" fillId="0" borderId="37" xfId="2" applyNumberFormat="1" applyFont="1" applyBorder="1" applyAlignment="1">
      <alignment horizontal="center"/>
    </xf>
    <xf numFmtId="0" fontId="24" fillId="0" borderId="12" xfId="2" applyFont="1" applyBorder="1"/>
    <xf numFmtId="2" fontId="24" fillId="0" borderId="22" xfId="2" applyNumberFormat="1" applyFont="1" applyBorder="1" applyAlignment="1">
      <alignment horizontal="center"/>
    </xf>
    <xf numFmtId="2" fontId="24" fillId="0" borderId="13" xfId="2" applyNumberFormat="1" applyFont="1" applyBorder="1" applyAlignment="1">
      <alignment horizontal="center"/>
    </xf>
    <xf numFmtId="0" fontId="25" fillId="0" borderId="0" xfId="2" applyFont="1"/>
    <xf numFmtId="0" fontId="23" fillId="3" borderId="0" xfId="2" applyFont="1" applyFill="1" applyAlignment="1">
      <alignment horizontal="center"/>
    </xf>
    <xf numFmtId="2" fontId="25" fillId="0" borderId="24" xfId="2" applyNumberFormat="1" applyFont="1" applyBorder="1" applyAlignment="1">
      <alignment horizontal="center"/>
    </xf>
    <xf numFmtId="2" fontId="25" fillId="0" borderId="25" xfId="2" applyNumberFormat="1" applyFont="1" applyBorder="1" applyAlignment="1">
      <alignment horizontal="center"/>
    </xf>
    <xf numFmtId="2" fontId="24" fillId="0" borderId="24" xfId="2" applyNumberFormat="1" applyFont="1" applyBorder="1" applyAlignment="1">
      <alignment horizontal="center"/>
    </xf>
    <xf numFmtId="2" fontId="25" fillId="0" borderId="27" xfId="2" applyNumberFormat="1" applyFont="1" applyBorder="1" applyAlignment="1">
      <alignment horizontal="center"/>
    </xf>
    <xf numFmtId="2" fontId="25" fillId="0" borderId="6" xfId="2" applyNumberFormat="1" applyFont="1" applyBorder="1" applyAlignment="1">
      <alignment horizontal="center"/>
    </xf>
    <xf numFmtId="2" fontId="24" fillId="0" borderId="27" xfId="2" applyNumberFormat="1" applyFont="1" applyBorder="1" applyAlignment="1">
      <alignment horizontal="center"/>
    </xf>
    <xf numFmtId="2" fontId="25" fillId="0" borderId="38" xfId="2" applyNumberFormat="1" applyFont="1" applyBorder="1" applyAlignment="1">
      <alignment horizontal="center"/>
    </xf>
    <xf numFmtId="2" fontId="25" fillId="0" borderId="39" xfId="2" applyNumberFormat="1" applyFont="1" applyBorder="1" applyAlignment="1">
      <alignment horizontal="center"/>
    </xf>
    <xf numFmtId="0" fontId="25" fillId="0" borderId="15" xfId="2" applyFont="1" applyBorder="1"/>
    <xf numFmtId="0" fontId="25" fillId="8" borderId="15" xfId="2" applyFont="1" applyFill="1" applyBorder="1" applyAlignment="1">
      <alignment wrapText="1"/>
    </xf>
    <xf numFmtId="0" fontId="25" fillId="9" borderId="15" xfId="2" applyFont="1" applyFill="1" applyBorder="1" applyAlignment="1">
      <alignment wrapText="1"/>
    </xf>
    <xf numFmtId="0" fontId="25" fillId="0" borderId="16" xfId="2" applyFont="1" applyBorder="1"/>
    <xf numFmtId="0" fontId="25" fillId="0" borderId="17" xfId="2" applyFont="1" applyBorder="1"/>
    <xf numFmtId="2" fontId="26" fillId="8" borderId="15" xfId="4" applyNumberFormat="1" applyFont="1" applyFill="1" applyBorder="1"/>
    <xf numFmtId="2" fontId="25" fillId="8" borderId="15" xfId="2" applyNumberFormat="1" applyFont="1" applyFill="1" applyBorder="1"/>
    <xf numFmtId="2" fontId="25" fillId="9" borderId="15" xfId="2" applyNumberFormat="1" applyFont="1" applyFill="1" applyBorder="1"/>
    <xf numFmtId="0" fontId="25" fillId="0" borderId="19" xfId="2" applyFont="1" applyBorder="1"/>
    <xf numFmtId="0" fontId="25" fillId="0" borderId="28" xfId="2" applyFont="1" applyBorder="1"/>
    <xf numFmtId="2" fontId="26" fillId="8" borderId="29" xfId="4" applyNumberFormat="1" applyFont="1" applyFill="1" applyBorder="1"/>
    <xf numFmtId="2" fontId="25" fillId="8" borderId="29" xfId="2" applyNumberFormat="1" applyFont="1" applyFill="1" applyBorder="1"/>
    <xf numFmtId="0" fontId="25" fillId="0" borderId="22" xfId="2" applyFont="1" applyBorder="1"/>
    <xf numFmtId="2" fontId="26" fillId="8" borderId="30" xfId="4" applyNumberFormat="1" applyFont="1" applyFill="1" applyBorder="1"/>
    <xf numFmtId="2" fontId="25" fillId="8" borderId="30" xfId="2" applyNumberFormat="1" applyFont="1" applyFill="1" applyBorder="1"/>
    <xf numFmtId="2" fontId="25" fillId="9" borderId="30" xfId="2" applyNumberFormat="1" applyFont="1" applyFill="1" applyBorder="1"/>
    <xf numFmtId="2" fontId="25" fillId="9" borderId="31" xfId="2" applyNumberFormat="1" applyFont="1" applyFill="1" applyBorder="1"/>
    <xf numFmtId="0" fontId="22" fillId="2" borderId="1" xfId="0" applyFont="1" applyFill="1" applyBorder="1" applyAlignment="1">
      <alignment wrapText="1"/>
    </xf>
    <xf numFmtId="0" fontId="22" fillId="2" borderId="1" xfId="0" applyFont="1" applyFill="1" applyBorder="1" applyAlignment="1">
      <alignment horizontal="right"/>
    </xf>
    <xf numFmtId="0" fontId="22" fillId="3" borderId="5" xfId="0" applyFont="1" applyFill="1" applyBorder="1" applyAlignment="1">
      <alignment horizontal="left" vertical="top" wrapText="1"/>
    </xf>
    <xf numFmtId="0" fontId="22" fillId="0" borderId="5" xfId="0" applyFont="1" applyBorder="1" applyAlignment="1">
      <alignment horizontal="right"/>
    </xf>
    <xf numFmtId="0" fontId="22" fillId="2" borderId="5" xfId="0" applyFont="1" applyFill="1" applyBorder="1" applyAlignment="1">
      <alignment horizontal="left" vertical="top" wrapText="1"/>
    </xf>
    <xf numFmtId="0" fontId="22" fillId="2" borderId="5" xfId="0" applyFont="1" applyFill="1" applyBorder="1" applyAlignment="1">
      <alignment horizontal="right"/>
    </xf>
    <xf numFmtId="0" fontId="22" fillId="3"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22" fillId="0" borderId="1" xfId="0" applyFont="1" applyBorder="1" applyAlignment="1">
      <alignment horizontal="right"/>
    </xf>
    <xf numFmtId="0" fontId="22" fillId="4" borderId="5" xfId="0" applyFont="1" applyFill="1" applyBorder="1" applyAlignment="1">
      <alignment horizontal="right"/>
    </xf>
    <xf numFmtId="0" fontId="22" fillId="4" borderId="1" xfId="0" applyFont="1" applyFill="1" applyBorder="1" applyAlignment="1">
      <alignment horizontal="right"/>
    </xf>
    <xf numFmtId="0" fontId="22" fillId="4" borderId="1" xfId="0" applyFont="1" applyFill="1" applyBorder="1" applyAlignment="1">
      <alignment horizontal="left" vertical="top" wrapText="1"/>
    </xf>
    <xf numFmtId="0" fontId="24" fillId="0" borderId="0" xfId="2" applyFont="1"/>
    <xf numFmtId="0" fontId="18" fillId="2" borderId="2" xfId="0" applyFont="1" applyFill="1" applyBorder="1" applyProtection="1">
      <protection locked="0"/>
    </xf>
    <xf numFmtId="0" fontId="18" fillId="2" borderId="1" xfId="0" applyFont="1" applyFill="1" applyBorder="1"/>
    <xf numFmtId="0" fontId="4" fillId="0" borderId="0" xfId="1" applyProtection="1"/>
    <xf numFmtId="0" fontId="0" fillId="3" borderId="0" xfId="0" applyFill="1"/>
    <xf numFmtId="0" fontId="0" fillId="10" borderId="45" xfId="0" applyFill="1" applyBorder="1"/>
    <xf numFmtId="0" fontId="0" fillId="0" borderId="0" xfId="0" applyAlignment="1">
      <alignment horizontal="left"/>
    </xf>
    <xf numFmtId="0" fontId="18" fillId="2" borderId="1" xfId="0" applyFont="1" applyFill="1" applyBorder="1" applyAlignment="1">
      <alignment horizontal="center"/>
    </xf>
    <xf numFmtId="0" fontId="18" fillId="2" borderId="3" xfId="0" applyFont="1" applyFill="1" applyBorder="1"/>
    <xf numFmtId="0" fontId="18" fillId="0" borderId="1" xfId="0" applyFont="1" applyBorder="1" applyAlignment="1">
      <alignment horizontal="center"/>
    </xf>
    <xf numFmtId="0" fontId="18" fillId="0" borderId="0" xfId="0" applyFont="1" applyAlignment="1">
      <alignment horizontal="center"/>
    </xf>
    <xf numFmtId="0" fontId="7" fillId="2" borderId="1" xfId="0" applyFont="1" applyFill="1" applyBorder="1"/>
    <xf numFmtId="0" fontId="4" fillId="0" borderId="0" xfId="1" applyBorder="1" applyAlignment="1" applyProtection="1">
      <alignment horizontal="left" vertical="top" wrapText="1"/>
    </xf>
    <xf numFmtId="0" fontId="7" fillId="0" borderId="0" xfId="0" applyFont="1" applyAlignment="1">
      <alignment horizontal="right"/>
    </xf>
    <xf numFmtId="0" fontId="18" fillId="2" borderId="1" xfId="0" applyFont="1" applyFill="1" applyBorder="1" applyAlignment="1">
      <alignment horizontal="left" indent="2"/>
    </xf>
    <xf numFmtId="0" fontId="18" fillId="3" borderId="1" xfId="0" applyFont="1" applyFill="1" applyBorder="1" applyAlignment="1">
      <alignment horizontal="left"/>
    </xf>
    <xf numFmtId="0" fontId="18" fillId="3" borderId="7" xfId="0" applyFont="1" applyFill="1" applyBorder="1"/>
    <xf numFmtId="0" fontId="18" fillId="3" borderId="0" xfId="0" applyFont="1" applyFill="1"/>
    <xf numFmtId="0" fontId="18" fillId="0" borderId="1" xfId="0" applyFont="1" applyBorder="1" applyAlignment="1">
      <alignment horizontal="left"/>
    </xf>
    <xf numFmtId="0" fontId="18" fillId="3" borderId="10" xfId="0" applyFont="1" applyFill="1" applyBorder="1" applyAlignment="1">
      <alignment horizontal="center" vertical="top" wrapText="1"/>
    </xf>
    <xf numFmtId="0" fontId="18" fillId="3" borderId="0" xfId="0" applyFont="1" applyFill="1" applyAlignment="1">
      <alignment horizontal="center" vertical="top" wrapText="1"/>
    </xf>
    <xf numFmtId="0" fontId="18" fillId="3" borderId="0" xfId="0" applyFont="1" applyFill="1" applyAlignment="1">
      <alignment wrapText="1"/>
    </xf>
    <xf numFmtId="0" fontId="21" fillId="0" borderId="0" xfId="1" applyFont="1" applyBorder="1" applyAlignment="1" applyProtection="1">
      <alignment horizontal="left" vertical="top" wrapText="1" indent="1"/>
    </xf>
    <xf numFmtId="0" fontId="7" fillId="3" borderId="0" xfId="0" applyFont="1" applyFill="1" applyAlignment="1">
      <alignment horizontal="right"/>
    </xf>
    <xf numFmtId="0" fontId="18" fillId="10" borderId="0" xfId="0" applyFont="1" applyFill="1"/>
    <xf numFmtId="0" fontId="25" fillId="0" borderId="36" xfId="2" applyFont="1" applyBorder="1"/>
    <xf numFmtId="0" fontId="25" fillId="0" borderId="26" xfId="2" applyFont="1" applyBorder="1"/>
    <xf numFmtId="0" fontId="25" fillId="0" borderId="44" xfId="2" applyFont="1" applyBorder="1"/>
    <xf numFmtId="0" fontId="10" fillId="0" borderId="0" xfId="2" applyAlignment="1">
      <alignment vertical="center"/>
    </xf>
    <xf numFmtId="164" fontId="18" fillId="11" borderId="1" xfId="0" applyNumberFormat="1" applyFont="1" applyFill="1" applyBorder="1" applyAlignment="1" applyProtection="1">
      <alignment horizontal="left"/>
      <protection locked="0"/>
    </xf>
    <xf numFmtId="0" fontId="20" fillId="11" borderId="1" xfId="1" applyFont="1" applyFill="1" applyBorder="1" applyAlignment="1" applyProtection="1">
      <protection locked="0"/>
    </xf>
    <xf numFmtId="0" fontId="10" fillId="0" borderId="0" xfId="2" applyAlignment="1">
      <alignment vertical="top"/>
    </xf>
    <xf numFmtId="2" fontId="24" fillId="0" borderId="42" xfId="2" applyNumberFormat="1" applyFont="1" applyBorder="1" applyAlignment="1">
      <alignment horizontal="center"/>
    </xf>
    <xf numFmtId="0" fontId="25" fillId="0" borderId="0" xfId="2" applyFont="1" applyAlignment="1">
      <alignment vertical="center"/>
    </xf>
    <xf numFmtId="0" fontId="0" fillId="0" borderId="0" xfId="0" applyAlignment="1">
      <alignment vertical="center"/>
    </xf>
    <xf numFmtId="0" fontId="0" fillId="0" borderId="0" xfId="0" applyAlignment="1">
      <alignment wrapText="1"/>
    </xf>
    <xf numFmtId="0" fontId="22" fillId="0" borderId="1" xfId="0" applyFont="1" applyBorder="1" applyProtection="1">
      <protection hidden="1"/>
    </xf>
    <xf numFmtId="0" fontId="0" fillId="0" borderId="0" xfId="0" applyAlignment="1">
      <alignment vertical="top" wrapText="1"/>
    </xf>
    <xf numFmtId="0" fontId="7" fillId="0" borderId="0" xfId="0" applyFont="1" applyAlignment="1">
      <alignment horizontal="center" vertical="top"/>
    </xf>
    <xf numFmtId="1" fontId="0" fillId="4" borderId="0" xfId="0" applyNumberFormat="1" applyFill="1"/>
    <xf numFmtId="0" fontId="0" fillId="4" borderId="0" xfId="0" applyFill="1" applyAlignment="1">
      <alignment horizontal="left" indent="2"/>
    </xf>
    <xf numFmtId="0" fontId="0" fillId="4" borderId="4" xfId="0" applyFill="1" applyBorder="1"/>
    <xf numFmtId="0" fontId="0" fillId="4" borderId="1" xfId="0" applyFill="1" applyBorder="1"/>
    <xf numFmtId="2" fontId="0" fillId="4" borderId="1" xfId="0" applyNumberFormat="1" applyFill="1" applyBorder="1"/>
    <xf numFmtId="2" fontId="0" fillId="4" borderId="0" xfId="0" applyNumberFormat="1" applyFill="1"/>
    <xf numFmtId="0" fontId="22" fillId="3" borderId="5" xfId="0" applyFont="1" applyFill="1" applyBorder="1" applyAlignment="1">
      <alignment horizontal="right"/>
    </xf>
    <xf numFmtId="0" fontId="22" fillId="3" borderId="1" xfId="0" applyFont="1" applyFill="1" applyBorder="1" applyAlignment="1">
      <alignment horizontal="right"/>
    </xf>
    <xf numFmtId="0" fontId="27" fillId="0" borderId="0" xfId="0" applyFont="1" applyAlignment="1">
      <alignment wrapText="1"/>
    </xf>
    <xf numFmtId="0" fontId="6" fillId="0" borderId="1" xfId="0" applyFont="1" applyBorder="1"/>
    <xf numFmtId="0" fontId="6" fillId="0" borderId="1" xfId="0" applyFont="1" applyBorder="1" applyAlignment="1">
      <alignment horizontal="center"/>
    </xf>
    <xf numFmtId="0" fontId="7" fillId="0" borderId="1" xfId="0" applyFont="1" applyBorder="1" applyAlignment="1">
      <alignment wrapText="1"/>
    </xf>
    <xf numFmtId="2" fontId="6" fillId="0" borderId="1" xfId="0" applyNumberFormat="1" applyFont="1" applyBorder="1" applyAlignment="1">
      <alignment horizontal="center"/>
    </xf>
    <xf numFmtId="0" fontId="19" fillId="2" borderId="1" xfId="0" applyFont="1" applyFill="1" applyBorder="1" applyAlignment="1">
      <alignment horizontal="right"/>
    </xf>
    <xf numFmtId="0" fontId="19" fillId="2" borderId="1" xfId="0" applyFont="1" applyFill="1" applyBorder="1" applyAlignment="1">
      <alignment horizontal="left"/>
    </xf>
    <xf numFmtId="0" fontId="20" fillId="2" borderId="1" xfId="0" applyFont="1" applyFill="1" applyBorder="1"/>
    <xf numFmtId="0" fontId="0" fillId="12" borderId="1" xfId="0" applyFill="1" applyBorder="1" applyAlignment="1">
      <alignment horizontal="right"/>
    </xf>
    <xf numFmtId="0" fontId="0" fillId="12" borderId="1" xfId="0" applyFill="1" applyBorder="1" applyAlignment="1">
      <alignment horizontal="left"/>
    </xf>
    <xf numFmtId="0" fontId="18" fillId="12" borderId="5" xfId="0" applyFont="1" applyFill="1" applyBorder="1" applyAlignment="1">
      <alignment horizontal="right"/>
    </xf>
    <xf numFmtId="0" fontId="18" fillId="12" borderId="1" xfId="0" applyFont="1" applyFill="1" applyBorder="1" applyAlignment="1">
      <alignment horizontal="right"/>
    </xf>
    <xf numFmtId="0" fontId="18" fillId="0" borderId="0" xfId="0" applyFont="1" applyAlignment="1">
      <alignment horizontal="right"/>
    </xf>
    <xf numFmtId="0" fontId="4" fillId="0" borderId="1" xfId="1" applyBorder="1" applyProtection="1">
      <protection locked="0"/>
    </xf>
    <xf numFmtId="2" fontId="29" fillId="0" borderId="1" xfId="2" applyNumberFormat="1" applyFont="1" applyBorder="1" applyAlignment="1">
      <alignment horizontal="center"/>
    </xf>
    <xf numFmtId="0" fontId="6" fillId="13" borderId="1" xfId="0" applyFont="1" applyFill="1" applyBorder="1" applyAlignment="1">
      <alignment horizontal="left" vertical="center"/>
    </xf>
    <xf numFmtId="0" fontId="6" fillId="14" borderId="1" xfId="0" applyFont="1" applyFill="1" applyBorder="1" applyAlignment="1">
      <alignment horizontal="left" vertical="center"/>
    </xf>
    <xf numFmtId="0" fontId="5" fillId="0" borderId="0" xfId="0" applyFont="1" applyAlignment="1">
      <alignment horizontal="left" vertical="center"/>
    </xf>
    <xf numFmtId="0" fontId="4" fillId="3" borderId="0" xfId="1" applyFill="1" applyBorder="1" applyAlignment="1" applyProtection="1">
      <alignment horizontal="left"/>
    </xf>
    <xf numFmtId="0" fontId="0" fillId="10" borderId="0" xfId="0" applyFill="1" applyAlignment="1">
      <alignment horizontal="left"/>
    </xf>
    <xf numFmtId="0" fontId="0" fillId="10" borderId="0" xfId="0" applyFill="1" applyAlignment="1">
      <alignment horizontal="left" vertical="top"/>
    </xf>
    <xf numFmtId="0" fontId="18" fillId="0" borderId="3" xfId="0" applyFont="1" applyBorder="1" applyAlignment="1">
      <alignment wrapText="1"/>
    </xf>
    <xf numFmtId="0" fontId="4" fillId="0" borderId="0" xfId="1" applyAlignment="1">
      <alignment horizontal="left" vertical="center" wrapText="1"/>
    </xf>
    <xf numFmtId="0" fontId="4" fillId="0" borderId="0" xfId="1"/>
    <xf numFmtId="0" fontId="10" fillId="10" borderId="0" xfId="2" applyFill="1"/>
    <xf numFmtId="0" fontId="18" fillId="0" borderId="0" xfId="0" applyFont="1" applyAlignment="1">
      <alignment horizontal="left" vertical="center"/>
    </xf>
    <xf numFmtId="0" fontId="7" fillId="10" borderId="0" xfId="0" applyFont="1" applyFill="1" applyAlignment="1">
      <alignment horizontal="right" vertical="center"/>
    </xf>
    <xf numFmtId="0" fontId="7" fillId="10" borderId="0" xfId="0" applyFont="1" applyFill="1" applyAlignment="1">
      <alignment horizontal="right"/>
    </xf>
    <xf numFmtId="0" fontId="7" fillId="10" borderId="0" xfId="0" applyFont="1" applyFill="1" applyAlignment="1">
      <alignment horizontal="right" vertical="top"/>
    </xf>
    <xf numFmtId="0" fontId="30" fillId="0" borderId="0" xfId="0" applyFont="1"/>
    <xf numFmtId="0" fontId="18" fillId="7" borderId="0" xfId="0" applyFont="1" applyFill="1"/>
    <xf numFmtId="0" fontId="6" fillId="0" borderId="0" xfId="0" applyFont="1"/>
    <xf numFmtId="0" fontId="7" fillId="0" borderId="0" xfId="0" applyFont="1" applyAlignment="1">
      <alignment horizontal="left" vertical="top"/>
    </xf>
    <xf numFmtId="0" fontId="0" fillId="2" borderId="0" xfId="0" applyFill="1" applyAlignment="1">
      <alignment horizontal="left"/>
    </xf>
    <xf numFmtId="0" fontId="18" fillId="11" borderId="1" xfId="0" applyFont="1" applyFill="1" applyBorder="1" applyProtection="1">
      <protection locked="0"/>
    </xf>
    <xf numFmtId="0" fontId="17" fillId="0" borderId="0" xfId="0" applyFont="1"/>
    <xf numFmtId="0" fontId="31" fillId="0" borderId="0" xfId="0" applyFont="1"/>
    <xf numFmtId="0" fontId="32" fillId="0" borderId="0" xfId="2" applyFont="1"/>
    <xf numFmtId="0" fontId="3" fillId="3" borderId="0" xfId="0" applyFont="1" applyFill="1" applyAlignment="1">
      <alignment horizontal="left" vertical="center"/>
    </xf>
    <xf numFmtId="0" fontId="0" fillId="3" borderId="0" xfId="0" applyFill="1" applyAlignment="1">
      <alignment horizontal="left" vertical="top"/>
    </xf>
    <xf numFmtId="0" fontId="3" fillId="3" borderId="0" xfId="0" applyFont="1" applyFill="1" applyAlignment="1">
      <alignment horizontal="left"/>
    </xf>
    <xf numFmtId="49" fontId="0" fillId="3" borderId="0" xfId="0" applyNumberFormat="1" applyFill="1" applyAlignment="1">
      <alignment horizontal="left" wrapText="1"/>
    </xf>
    <xf numFmtId="0" fontId="3" fillId="3" borderId="0" xfId="0" applyFont="1" applyFill="1" applyAlignment="1">
      <alignment horizontal="left" vertical="top"/>
    </xf>
    <xf numFmtId="0" fontId="0" fillId="3" borderId="0" xfId="0" applyFill="1" applyAlignment="1">
      <alignment horizontal="left"/>
    </xf>
    <xf numFmtId="0" fontId="17" fillId="10" borderId="0" xfId="0" applyFont="1" applyFill="1"/>
    <xf numFmtId="0" fontId="18" fillId="4" borderId="4" xfId="0" applyFont="1" applyFill="1" applyBorder="1"/>
    <xf numFmtId="0" fontId="18" fillId="2" borderId="1" xfId="0" applyFont="1" applyFill="1" applyBorder="1" applyAlignment="1">
      <alignment horizontal="center" wrapText="1"/>
    </xf>
    <xf numFmtId="0" fontId="20" fillId="0" borderId="1" xfId="0" applyFont="1" applyBorder="1" applyAlignment="1" applyProtection="1">
      <alignment wrapText="1"/>
      <protection locked="0"/>
    </xf>
    <xf numFmtId="0" fontId="20" fillId="0" borderId="1" xfId="1" applyFont="1" applyBorder="1" applyAlignment="1" applyProtection="1">
      <alignment wrapText="1"/>
      <protection locked="0"/>
    </xf>
    <xf numFmtId="0" fontId="20" fillId="0" borderId="1" xfId="1" applyFont="1" applyBorder="1" applyAlignment="1" applyProtection="1">
      <alignment horizontal="left" vertical="top" wrapText="1"/>
      <protection locked="0"/>
    </xf>
    <xf numFmtId="14" fontId="18" fillId="0" borderId="1" xfId="0" applyNumberFormat="1" applyFont="1" applyBorder="1" applyAlignment="1" applyProtection="1">
      <alignment horizontal="left"/>
      <protection locked="0"/>
    </xf>
    <xf numFmtId="0" fontId="3" fillId="0" borderId="0" xfId="0" applyFont="1"/>
    <xf numFmtId="0" fontId="1" fillId="4" borderId="0" xfId="0" applyFont="1" applyFill="1" applyAlignment="1">
      <alignment horizontal="left" indent="2"/>
    </xf>
    <xf numFmtId="0" fontId="1" fillId="2" borderId="1" xfId="0" applyFont="1" applyFill="1" applyBorder="1" applyAlignment="1">
      <alignment vertical="top" wrapText="1"/>
    </xf>
    <xf numFmtId="0" fontId="1" fillId="3" borderId="5"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1" xfId="0" applyFont="1" applyFill="1" applyBorder="1" applyAlignment="1">
      <alignment horizontal="left" vertical="top" wrapText="1"/>
    </xf>
    <xf numFmtId="0" fontId="24" fillId="0" borderId="22" xfId="2" applyFont="1" applyBorder="1" applyAlignment="1">
      <alignment horizontal="center" wrapText="1"/>
    </xf>
    <xf numFmtId="0" fontId="24" fillId="0" borderId="22" xfId="2" applyFont="1" applyBorder="1" applyAlignment="1">
      <alignment horizontal="center" vertical="top"/>
    </xf>
    <xf numFmtId="0" fontId="24" fillId="0" borderId="13" xfId="2" applyFont="1" applyBorder="1" applyAlignment="1">
      <alignment horizontal="center" vertical="top"/>
    </xf>
    <xf numFmtId="0" fontId="24" fillId="0" borderId="34" xfId="2" applyFont="1" applyBorder="1" applyAlignment="1">
      <alignment horizontal="center" vertical="top"/>
    </xf>
    <xf numFmtId="0" fontId="24" fillId="0" borderId="35" xfId="2" applyFont="1" applyBorder="1" applyAlignment="1">
      <alignment horizontal="center" vertical="top"/>
    </xf>
    <xf numFmtId="0" fontId="24" fillId="0" borderId="34" xfId="2" applyFont="1" applyBorder="1" applyAlignment="1">
      <alignment horizontal="center" vertical="top" wrapText="1"/>
    </xf>
    <xf numFmtId="0" fontId="24" fillId="0" borderId="35" xfId="2" applyFont="1" applyBorder="1" applyAlignment="1">
      <alignment horizontal="center" vertical="top" wrapText="1"/>
    </xf>
    <xf numFmtId="0" fontId="3" fillId="3" borderId="0" xfId="0" applyFont="1" applyFill="1"/>
    <xf numFmtId="0" fontId="4" fillId="3" borderId="0" xfId="1" applyFill="1"/>
    <xf numFmtId="0" fontId="4" fillId="3" borderId="0" xfId="1" applyFill="1" applyAlignment="1">
      <alignment horizontal="left" vertical="top"/>
    </xf>
    <xf numFmtId="0" fontId="33" fillId="0" borderId="0" xfId="0" applyFont="1" applyAlignment="1">
      <alignment vertical="center"/>
    </xf>
    <xf numFmtId="0" fontId="0" fillId="10" borderId="0" xfId="0" applyFill="1" applyAlignment="1">
      <alignment horizontal="left"/>
    </xf>
    <xf numFmtId="0" fontId="0" fillId="10" borderId="45" xfId="0" applyFill="1" applyBorder="1" applyAlignment="1">
      <alignment horizontal="center"/>
    </xf>
    <xf numFmtId="0" fontId="5" fillId="0" borderId="0" xfId="0" applyFont="1" applyAlignment="1">
      <alignment horizontal="left" vertical="center"/>
    </xf>
    <xf numFmtId="0" fontId="0" fillId="10" borderId="0" xfId="0" applyFill="1" applyAlignment="1">
      <alignment horizontal="left" vertical="top"/>
    </xf>
    <xf numFmtId="0" fontId="4" fillId="10" borderId="0" xfId="1" applyFill="1" applyBorder="1" applyAlignment="1" applyProtection="1">
      <alignment horizontal="left"/>
    </xf>
    <xf numFmtId="49" fontId="0" fillId="10" borderId="0" xfId="0" applyNumberFormat="1" applyFill="1" applyAlignment="1">
      <alignment horizontal="left" wrapText="1"/>
    </xf>
    <xf numFmtId="0" fontId="5" fillId="0" borderId="0" xfId="0" applyFont="1" applyAlignment="1" applyProtection="1">
      <alignment horizontal="left" vertical="center"/>
      <protection locked="0"/>
    </xf>
    <xf numFmtId="0" fontId="2" fillId="0" borderId="0" xfId="0" applyFont="1" applyAlignment="1">
      <alignment horizontal="left" vertical="top" wrapText="1"/>
    </xf>
    <xf numFmtId="0" fontId="22" fillId="0" borderId="0" xfId="0" applyFont="1" applyAlignment="1">
      <alignment horizontal="left" vertical="top" wrapText="1"/>
    </xf>
    <xf numFmtId="0" fontId="7" fillId="6" borderId="0" xfId="0" applyFont="1" applyFill="1" applyAlignment="1">
      <alignment horizontal="left" vertical="top" wrapText="1"/>
    </xf>
    <xf numFmtId="0" fontId="21" fillId="0" borderId="9" xfId="1" applyFont="1" applyBorder="1" applyAlignment="1" applyProtection="1">
      <alignment horizontal="left" vertical="top" wrapText="1" indent="1"/>
    </xf>
    <xf numFmtId="0" fontId="21" fillId="0" borderId="2" xfId="1" applyFont="1" applyBorder="1" applyAlignment="1" applyProtection="1">
      <alignment horizontal="left" vertical="top" wrapText="1" indent="1"/>
    </xf>
    <xf numFmtId="0" fontId="7" fillId="6" borderId="7" xfId="0" applyFont="1" applyFill="1" applyBorder="1" applyAlignment="1">
      <alignment horizontal="left" vertical="top" wrapText="1"/>
    </xf>
    <xf numFmtId="0" fontId="7" fillId="6" borderId="10" xfId="0" applyFont="1" applyFill="1" applyBorder="1" applyAlignment="1">
      <alignment horizontal="left" vertical="top" wrapText="1"/>
    </xf>
    <xf numFmtId="0" fontId="21" fillId="0" borderId="10" xfId="1" applyFont="1" applyBorder="1" applyAlignment="1" applyProtection="1">
      <alignment horizontal="left" vertical="top" wrapText="1" indent="1"/>
    </xf>
    <xf numFmtId="0" fontId="21" fillId="0" borderId="11" xfId="1" applyFont="1" applyBorder="1" applyAlignment="1" applyProtection="1">
      <alignment horizontal="left" vertical="top" wrapText="1" indent="1"/>
    </xf>
    <xf numFmtId="0" fontId="7" fillId="6" borderId="7" xfId="0" applyFont="1" applyFill="1" applyBorder="1" applyAlignment="1">
      <alignment horizontal="left" wrapText="1"/>
    </xf>
    <xf numFmtId="0" fontId="7" fillId="6" borderId="0" xfId="0" applyFont="1" applyFill="1" applyAlignment="1">
      <alignment horizontal="left" wrapText="1"/>
    </xf>
    <xf numFmtId="0" fontId="4" fillId="3" borderId="0" xfId="1" applyFill="1" applyBorder="1" applyAlignment="1" applyProtection="1">
      <alignment horizontal="center" vertical="top" wrapText="1"/>
    </xf>
    <xf numFmtId="0" fontId="0" fillId="0" borderId="0" xfId="0" applyAlignment="1">
      <alignment horizontal="left" vertical="top" wrapText="1"/>
    </xf>
    <xf numFmtId="0" fontId="4" fillId="0" borderId="9" xfId="1" applyBorder="1" applyAlignment="1" applyProtection="1">
      <alignment horizontal="left" vertical="top" wrapText="1" indent="1"/>
    </xf>
    <xf numFmtId="0" fontId="4" fillId="0" borderId="2" xfId="1" applyBorder="1" applyAlignment="1" applyProtection="1">
      <alignment horizontal="left" vertical="top" wrapText="1" indent="1"/>
    </xf>
    <xf numFmtId="0" fontId="0" fillId="0" borderId="0" xfId="0" applyAlignment="1">
      <alignment vertical="top" wrapText="1"/>
    </xf>
    <xf numFmtId="0" fontId="7" fillId="0" borderId="10" xfId="0" applyFont="1" applyBorder="1" applyAlignment="1">
      <alignment horizontal="center" vertical="top"/>
    </xf>
    <xf numFmtId="0" fontId="23" fillId="7" borderId="0" xfId="2" applyFont="1" applyFill="1" applyAlignment="1">
      <alignment horizontal="center"/>
    </xf>
    <xf numFmtId="0" fontId="10" fillId="0" borderId="0" xfId="2" applyAlignment="1">
      <alignment horizontal="left" vertical="center" wrapText="1"/>
    </xf>
    <xf numFmtId="0" fontId="25" fillId="0" borderId="41" xfId="2" applyFont="1" applyBorder="1" applyAlignment="1">
      <alignment horizontal="left"/>
    </xf>
    <xf numFmtId="0" fontId="25" fillId="0" borderId="35" xfId="2" applyFont="1" applyBorder="1" applyAlignment="1">
      <alignment horizontal="left"/>
    </xf>
    <xf numFmtId="0" fontId="24" fillId="0" borderId="12" xfId="2" applyFont="1" applyBorder="1" applyAlignment="1">
      <alignment horizontal="center"/>
    </xf>
    <xf numFmtId="0" fontId="24" fillId="0" borderId="14" xfId="2" applyFont="1" applyBorder="1" applyAlignment="1">
      <alignment horizontal="center"/>
    </xf>
    <xf numFmtId="0" fontId="24" fillId="0" borderId="20" xfId="2" applyFont="1" applyBorder="1" applyAlignment="1">
      <alignment horizontal="center" vertical="top"/>
    </xf>
    <xf numFmtId="0" fontId="24" fillId="0" borderId="21" xfId="2" applyFont="1" applyBorder="1" applyAlignment="1">
      <alignment horizontal="center" vertical="top"/>
    </xf>
    <xf numFmtId="0" fontId="25" fillId="0" borderId="26" xfId="2" applyFont="1" applyBorder="1" applyAlignment="1">
      <alignment horizontal="left"/>
    </xf>
    <xf numFmtId="0" fontId="25" fillId="0" borderId="40" xfId="2" applyFont="1" applyBorder="1" applyAlignment="1">
      <alignment horizontal="left"/>
    </xf>
    <xf numFmtId="0" fontId="25" fillId="0" borderId="3" xfId="2" applyFont="1" applyBorder="1" applyAlignment="1">
      <alignment horizontal="left"/>
    </xf>
    <xf numFmtId="0" fontId="24" fillId="0" borderId="20" xfId="2" applyFont="1" applyBorder="1" applyAlignment="1">
      <alignment horizontal="center" vertical="top" wrapText="1"/>
    </xf>
    <xf numFmtId="0" fontId="24" fillId="0" borderId="21" xfId="2" applyFont="1" applyBorder="1" applyAlignment="1">
      <alignment horizontal="center" vertical="top" wrapText="1"/>
    </xf>
    <xf numFmtId="0" fontId="24" fillId="0" borderId="32" xfId="2" applyFont="1" applyBorder="1" applyAlignment="1">
      <alignment horizontal="center" vertical="top"/>
    </xf>
    <xf numFmtId="0" fontId="24" fillId="0" borderId="33" xfId="2" applyFont="1" applyBorder="1" applyAlignment="1">
      <alignment horizontal="center" vertical="top"/>
    </xf>
    <xf numFmtId="0" fontId="23" fillId="7" borderId="12" xfId="2" applyFont="1" applyFill="1" applyBorder="1" applyAlignment="1">
      <alignment horizontal="center"/>
    </xf>
    <xf numFmtId="0" fontId="23" fillId="7" borderId="13" xfId="2" applyFont="1" applyFill="1" applyBorder="1" applyAlignment="1">
      <alignment horizontal="center"/>
    </xf>
    <xf numFmtId="0" fontId="23" fillId="7" borderId="14" xfId="2" applyFont="1" applyFill="1" applyBorder="1" applyAlignment="1">
      <alignment horizontal="center"/>
    </xf>
    <xf numFmtId="0" fontId="23" fillId="7" borderId="18" xfId="2" applyFont="1" applyFill="1" applyBorder="1" applyAlignment="1">
      <alignment horizontal="center"/>
    </xf>
    <xf numFmtId="0" fontId="25" fillId="0" borderId="23" xfId="2" applyFont="1" applyBorder="1" applyAlignment="1">
      <alignment horizontal="left"/>
    </xf>
    <xf numFmtId="0" fontId="25" fillId="0" borderId="8" xfId="2" applyFont="1" applyBorder="1" applyAlignment="1">
      <alignment horizontal="left"/>
    </xf>
    <xf numFmtId="0" fontId="25" fillId="0" borderId="36" xfId="2" applyFont="1" applyBorder="1" applyAlignment="1">
      <alignment horizontal="left"/>
    </xf>
    <xf numFmtId="0" fontId="25" fillId="0" borderId="37" xfId="2" applyFont="1" applyBorder="1" applyAlignment="1">
      <alignment horizontal="left"/>
    </xf>
    <xf numFmtId="0" fontId="0" fillId="0" borderId="0" xfId="0" applyAlignment="1">
      <alignment horizontal="right"/>
    </xf>
    <xf numFmtId="0" fontId="0" fillId="0" borderId="0" xfId="0" applyAlignment="1">
      <alignment horizontal="left"/>
    </xf>
    <xf numFmtId="0" fontId="28" fillId="7" borderId="1" xfId="0" applyFont="1" applyFill="1" applyBorder="1" applyAlignment="1">
      <alignment horizontal="center" vertical="center"/>
    </xf>
    <xf numFmtId="0" fontId="0" fillId="2" borderId="0" xfId="0" applyFill="1" applyAlignment="1">
      <alignment horizontal="right"/>
    </xf>
    <xf numFmtId="0" fontId="0" fillId="2" borderId="0" xfId="0" applyFill="1" applyAlignment="1">
      <alignment horizontal="left"/>
    </xf>
    <xf numFmtId="0" fontId="7" fillId="0" borderId="1" xfId="0" applyFont="1" applyBorder="1" applyAlignment="1">
      <alignment horizontal="center"/>
    </xf>
    <xf numFmtId="0" fontId="7" fillId="0" borderId="0" xfId="0" applyFont="1" applyAlignment="1">
      <alignment horizontal="left" vertical="top"/>
    </xf>
  </cellXfs>
  <cellStyles count="5">
    <cellStyle name="Hipervínculo" xfId="1" builtinId="8"/>
    <cellStyle name="Millares 2" xfId="3" xr:uid="{00000000-0005-0000-0000-000001000000}"/>
    <cellStyle name="Millares 3" xfId="4" xr:uid="{00000000-0005-0000-0000-000002000000}"/>
    <cellStyle name="Normal" xfId="0" builtinId="0"/>
    <cellStyle name="Normal 2" xfId="2" xr:uid="{00000000-0005-0000-0000-000004000000}"/>
  </cellStyles>
  <dxfs count="469">
    <dxf>
      <fill>
        <patternFill>
          <bgColor rgb="FFFFFF00"/>
        </patternFill>
      </fill>
    </dxf>
    <dxf>
      <fill>
        <patternFill>
          <bgColor rgb="FFFF0000"/>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Medium9"/>
  <colors>
    <mruColors>
      <color rgb="FFD1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9.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Level A</a:t>
            </a:r>
          </a:p>
        </c:rich>
      </c:tx>
      <c:layout>
        <c:manualLayout>
          <c:xMode val="edge"/>
          <c:yMode val="edge"/>
          <c:x val="1.3014101057579339E-2"/>
          <c:y val="2.9304029304029304E-2"/>
        </c:manualLayout>
      </c:layout>
      <c:overlay val="0"/>
    </c:title>
    <c:autoTitleDeleted val="0"/>
    <c:view3D>
      <c:rotX val="30"/>
      <c:rotY val="0"/>
      <c:rAngAx val="0"/>
    </c:view3D>
    <c:floor>
      <c:thickness val="0"/>
    </c:floor>
    <c:sideWall>
      <c:thickness val="0"/>
    </c:sideWall>
    <c:backWall>
      <c:thickness val="0"/>
    </c:backWall>
    <c:plotArea>
      <c:layout/>
      <c:pie3DChart>
        <c:varyColors val="1"/>
        <c:ser>
          <c:idx val="0"/>
          <c:order val="0"/>
          <c:dPt>
            <c:idx val="0"/>
            <c:bubble3D val="0"/>
            <c:spPr>
              <a:solidFill>
                <a:srgbClr val="00B050"/>
              </a:solidFill>
            </c:spPr>
            <c:extLst>
              <c:ext xmlns:c16="http://schemas.microsoft.com/office/drawing/2014/chart" uri="{C3380CC4-5D6E-409C-BE32-E72D297353CC}">
                <c16:uniqueId val="{00000001-E860-4143-BDC7-C7B6149C07BA}"/>
              </c:ext>
            </c:extLst>
          </c:dPt>
          <c:dPt>
            <c:idx val="1"/>
            <c:bubble3D val="0"/>
            <c:spPr>
              <a:solidFill>
                <a:srgbClr val="FF0000"/>
              </a:solidFill>
            </c:spPr>
            <c:extLst>
              <c:ext xmlns:c16="http://schemas.microsoft.com/office/drawing/2014/chart" uri="{C3380CC4-5D6E-409C-BE32-E72D297353CC}">
                <c16:uniqueId val="{00000003-E860-4143-BDC7-C7B6149C07BA}"/>
              </c:ext>
            </c:extLst>
          </c:dPt>
          <c:dLbls>
            <c:dLbl>
              <c:idx val="0"/>
              <c:numFmt formatCode="General" sourceLinked="0"/>
              <c:spPr>
                <a:noFill/>
                <a:ln>
                  <a:noFill/>
                </a:ln>
                <a:effectLst/>
              </c:spPr>
              <c:txPr>
                <a:bodyPr rot="0" vertOverflow="clip" horzOverflow="clip" wrap="square" lIns="0" tIns="0" rIns="0" bIns="0" anchor="ctr" anchorCtr="0">
                  <a:noAutofit/>
                </a:bodyPr>
                <a:lstStyle/>
                <a:p>
                  <a:pPr>
                    <a:defRPr sz="1600">
                      <a:ln>
                        <a:noFill/>
                      </a:ln>
                    </a:defRPr>
                  </a:pPr>
                  <a:endParaRPr lang="en-US"/>
                </a:p>
              </c:txPr>
              <c:dLblPos val="ct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accentCallout2">
                      <a:avLst/>
                    </a:prstGeom>
                  </c15:spPr>
                  <c15:layout>
                    <c:manualLayout>
                      <c:w val="0.16120958917160305"/>
                      <c:h val="0.2074272614133425"/>
                    </c:manualLayout>
                  </c15:layout>
                </c:ext>
                <c:ext xmlns:c16="http://schemas.microsoft.com/office/drawing/2014/chart" uri="{C3380CC4-5D6E-409C-BE32-E72D297353CC}">
                  <c16:uniqueId val="{00000001-E860-4143-BDC7-C7B6149C07BA}"/>
                </c:ext>
              </c:extLst>
            </c:dLbl>
            <c:dLbl>
              <c:idx val="1"/>
              <c:spPr>
                <a:noFill/>
                <a:ln w="9525" cap="flat" cmpd="sng" algn="ctr">
                  <a:noFill/>
                  <a:prstDash val="solid"/>
                  <a:round/>
                  <a:headEnd type="none" w="med" len="med"/>
                  <a:tailEnd type="none" w="med" len="med"/>
                </a:ln>
                <a:effectLst/>
              </c:spPr>
              <c:txPr>
                <a:bodyPr rot="0" vertOverflow="clip" horzOverflow="clip" wrap="none" lIns="0" tIns="0" rIns="0" bIns="0" anchor="ctr" anchorCtr="0">
                  <a:noAutofit/>
                </a:bodyPr>
                <a:lstStyle/>
                <a:p>
                  <a:pPr>
                    <a:defRPr sz="1600"/>
                  </a:pPr>
                  <a:endParaRPr lang="en-US"/>
                </a:p>
              </c:txPr>
              <c:dLblPos val="ct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accentCallout2">
                      <a:avLst>
                        <a:gd name="adj1" fmla="val 33819"/>
                        <a:gd name="adj2" fmla="val 103015"/>
                        <a:gd name="adj3" fmla="val 20634"/>
                        <a:gd name="adj4" fmla="val 114688"/>
                        <a:gd name="adj5" fmla="val 571"/>
                        <a:gd name="adj6" fmla="val 151431"/>
                      </a:avLst>
                    </a:prstGeom>
                  </c15:spPr>
                  <c15:layout>
                    <c:manualLayout>
                      <c:w val="0.15162613823443777"/>
                      <c:h val="0.19263191870763613"/>
                    </c:manualLayout>
                  </c15:layout>
                </c:ext>
                <c:ext xmlns:c16="http://schemas.microsoft.com/office/drawing/2014/chart" uri="{C3380CC4-5D6E-409C-BE32-E72D297353CC}">
                  <c16:uniqueId val="{00000003-E860-4143-BDC7-C7B6149C07BA}"/>
                </c:ext>
              </c:extLst>
            </c:dLbl>
            <c:spPr>
              <a:noFill/>
              <a:ln>
                <a:noFill/>
              </a:ln>
              <a:effectLst/>
            </c:spPr>
            <c:txPr>
              <a:bodyPr rot="0" vertOverflow="clip" horzOverflow="clip" wrap="square" lIns="0" tIns="0" rIns="0" bIns="0" anchor="ctr" anchorCtr="0">
                <a:noAutofit/>
              </a:bodyPr>
              <a:lstStyle/>
              <a:p>
                <a:pPr>
                  <a:defRPr sz="1600"/>
                </a:pPr>
                <a:endParaRPr lang="en-US"/>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accentCallout2">
                    <a:avLst/>
                  </a:prstGeom>
                </c15:spPr>
              </c:ext>
            </c:extLst>
          </c:dLbls>
          <c:cat>
            <c:strRef>
              <c:f>Hoja4!$F$13:$F$14</c:f>
              <c:strCache>
                <c:ptCount val="2"/>
                <c:pt idx="0">
                  <c:v>Compliant</c:v>
                </c:pt>
                <c:pt idx="1">
                  <c:v>Non-compliant</c:v>
                </c:pt>
              </c:strCache>
            </c:strRef>
          </c:cat>
          <c:val>
            <c:numRef>
              <c:f>'3.1 Graphs and statistics A'!$E$10:$E$11</c:f>
              <c:numCache>
                <c:formatCode>0.00</c:formatCode>
                <c:ptCount val="2"/>
                <c:pt idx="0">
                  <c:v>0</c:v>
                </c:pt>
                <c:pt idx="1">
                  <c:v>0</c:v>
                </c:pt>
              </c:numCache>
            </c:numRef>
          </c:val>
          <c:extLst>
            <c:ext xmlns:c16="http://schemas.microsoft.com/office/drawing/2014/chart" uri="{C3380CC4-5D6E-409C-BE32-E72D297353CC}">
              <c16:uniqueId val="{00000004-E860-4143-BDC7-C7B6149C07BA}"/>
            </c:ext>
          </c:extLst>
        </c:ser>
        <c:dLbls>
          <c:showLegendKey val="0"/>
          <c:showVal val="0"/>
          <c:showCatName val="0"/>
          <c:showSerName val="0"/>
          <c:showPercent val="0"/>
          <c:showBubbleSize val="0"/>
          <c:showLeaderLines val="0"/>
        </c:dLbls>
      </c:pie3DChart>
    </c:plotArea>
    <c:legend>
      <c:legendPos val="r"/>
      <c:overlay val="0"/>
      <c:txPr>
        <a:bodyPr/>
        <a:lstStyle/>
        <a:p>
          <a:pPr>
            <a:defRPr sz="1200"/>
          </a:pPr>
          <a:endParaRPr lang="en-US"/>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Level A. Compliance per page</a:t>
            </a:r>
          </a:p>
        </c:rich>
      </c:tx>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Hoja4!$F$13</c:f>
              <c:strCache>
                <c:ptCount val="1"/>
                <c:pt idx="0">
                  <c:v>Compliant</c:v>
                </c:pt>
              </c:strCache>
            </c:strRef>
          </c:tx>
          <c:spPr>
            <a:solidFill>
              <a:srgbClr val="00B050"/>
            </a:solidFill>
          </c:spPr>
          <c:invertIfNegative val="0"/>
          <c:cat>
            <c:strRef>
              <c:f>'3.1 Graphs and statistics A'!$A$18:$A$32</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'3.1 Graphs and statistics A'!$H$18:$H$32</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3DBD-447A-94EA-EE23BE9D837A}"/>
            </c:ext>
          </c:extLst>
        </c:ser>
        <c:ser>
          <c:idx val="1"/>
          <c:order val="1"/>
          <c:tx>
            <c:strRef>
              <c:f>Hoja4!$F$14</c:f>
              <c:strCache>
                <c:ptCount val="1"/>
                <c:pt idx="0">
                  <c:v>Non-compliant</c:v>
                </c:pt>
              </c:strCache>
            </c:strRef>
          </c:tx>
          <c:spPr>
            <a:solidFill>
              <a:srgbClr val="FF0000"/>
            </a:solidFill>
          </c:spPr>
          <c:invertIfNegative val="0"/>
          <c:cat>
            <c:strRef>
              <c:f>'3.1 Graphs and statistics A'!$A$18:$A$32</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'3.1 Graphs and statistics A'!$I$18:$I$32</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DBD-447A-94EA-EE23BE9D837A}"/>
            </c:ext>
          </c:extLst>
        </c:ser>
        <c:dLbls>
          <c:showLegendKey val="0"/>
          <c:showVal val="0"/>
          <c:showCatName val="0"/>
          <c:showSerName val="0"/>
          <c:showPercent val="0"/>
          <c:showBubbleSize val="0"/>
        </c:dLbls>
        <c:gapWidth val="75"/>
        <c:shape val="box"/>
        <c:axId val="123642240"/>
        <c:axId val="123643776"/>
        <c:axId val="0"/>
      </c:bar3DChart>
      <c:catAx>
        <c:axId val="123642240"/>
        <c:scaling>
          <c:orientation val="minMax"/>
        </c:scaling>
        <c:delete val="0"/>
        <c:axPos val="l"/>
        <c:numFmt formatCode="General" sourceLinked="0"/>
        <c:majorTickMark val="none"/>
        <c:minorTickMark val="none"/>
        <c:tickLblPos val="nextTo"/>
        <c:crossAx val="123643776"/>
        <c:crosses val="autoZero"/>
        <c:auto val="1"/>
        <c:lblAlgn val="ctr"/>
        <c:lblOffset val="100"/>
        <c:noMultiLvlLbl val="0"/>
      </c:catAx>
      <c:valAx>
        <c:axId val="123643776"/>
        <c:scaling>
          <c:orientation val="minMax"/>
          <c:max val="100"/>
        </c:scaling>
        <c:delete val="0"/>
        <c:axPos val="b"/>
        <c:majorGridlines/>
        <c:numFmt formatCode="0.00" sourceLinked="1"/>
        <c:majorTickMark val="none"/>
        <c:minorTickMark val="none"/>
        <c:tickLblPos val="nextTo"/>
        <c:crossAx val="123642240"/>
        <c:crosses val="autoZero"/>
        <c:crossBetween val="between"/>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s-ES" sz="1800"/>
              <a:t>Level AA</a:t>
            </a:r>
          </a:p>
        </c:rich>
      </c:tx>
      <c:layout>
        <c:manualLayout>
          <c:xMode val="edge"/>
          <c:yMode val="edge"/>
          <c:x val="1.1243624500726994E-2"/>
          <c:y val="3.6127167630057806E-2"/>
        </c:manualLayout>
      </c:layout>
      <c:overlay val="0"/>
    </c:title>
    <c:autoTitleDeleted val="0"/>
    <c:view3D>
      <c:rotX val="30"/>
      <c:rotY val="0"/>
      <c:rAngAx val="0"/>
    </c:view3D>
    <c:floor>
      <c:thickness val="0"/>
    </c:floor>
    <c:sideWall>
      <c:thickness val="0"/>
    </c:sideWall>
    <c:backWall>
      <c:thickness val="0"/>
    </c:backWall>
    <c:plotArea>
      <c:layout/>
      <c:pie3DChart>
        <c:varyColors val="0"/>
        <c:ser>
          <c:idx val="0"/>
          <c:order val="0"/>
          <c:dPt>
            <c:idx val="0"/>
            <c:bubble3D val="0"/>
            <c:spPr>
              <a:solidFill>
                <a:srgbClr val="00B050"/>
              </a:solidFill>
            </c:spPr>
            <c:extLst>
              <c:ext xmlns:c16="http://schemas.microsoft.com/office/drawing/2014/chart" uri="{C3380CC4-5D6E-409C-BE32-E72D297353CC}">
                <c16:uniqueId val="{00000001-36A4-4F3F-98CA-874F51D419AA}"/>
              </c:ext>
            </c:extLst>
          </c:dPt>
          <c:dPt>
            <c:idx val="1"/>
            <c:bubble3D val="0"/>
            <c:spPr>
              <a:solidFill>
                <a:srgbClr val="FF0000"/>
              </a:solidFill>
            </c:spPr>
            <c:extLst>
              <c:ext xmlns:c16="http://schemas.microsoft.com/office/drawing/2014/chart" uri="{C3380CC4-5D6E-409C-BE32-E72D297353CC}">
                <c16:uniqueId val="{00000003-36A4-4F3F-98CA-874F51D419AA}"/>
              </c:ext>
            </c:extLst>
          </c:dPt>
          <c:dLbls>
            <c:dLbl>
              <c:idx val="0"/>
              <c:spPr>
                <a:noFill/>
                <a:ln>
                  <a:noFill/>
                </a:ln>
                <a:effectLst/>
              </c:spPr>
              <c:txPr>
                <a:bodyPr anchorCtr="0"/>
                <a:lstStyle/>
                <a:p>
                  <a:pPr algn="ctr" rtl="0">
                    <a:defRPr lang="en-US" sz="1600" b="0" i="0" u="none" strike="noStrike" kern="1200" baseline="0">
                      <a:solidFill>
                        <a:sysClr val="windowText" lastClr="000000"/>
                      </a:solidFill>
                      <a:latin typeface="+mn-lt"/>
                      <a:ea typeface="+mn-ea"/>
                      <a:cs typeface="+mn-cs"/>
                    </a:defRPr>
                  </a:pPr>
                  <a:endParaRPr lang="en-US"/>
                </a:p>
              </c:txPr>
              <c:dLblPos val="ctr"/>
              <c:showLegendKey val="0"/>
              <c:showVal val="0"/>
              <c:showCatName val="1"/>
              <c:showSerName val="0"/>
              <c:showPercent val="1"/>
              <c:showBubbleSize val="0"/>
              <c:extLst>
                <c:ext xmlns:c15="http://schemas.microsoft.com/office/drawing/2012/chart" uri="{CE6537A1-D6FC-4f65-9D91-7224C49458BB}">
                  <c15:layout>
                    <c:manualLayout>
                      <c:w val="0.15489448870541567"/>
                      <c:h val="0.21705202312138724"/>
                    </c:manualLayout>
                  </c15:layout>
                </c:ext>
                <c:ext xmlns:c16="http://schemas.microsoft.com/office/drawing/2014/chart" uri="{C3380CC4-5D6E-409C-BE32-E72D297353CC}">
                  <c16:uniqueId val="{00000001-36A4-4F3F-98CA-874F51D419AA}"/>
                </c:ext>
              </c:extLst>
            </c:dLbl>
            <c:spPr>
              <a:noFill/>
              <a:ln>
                <a:noFill/>
              </a:ln>
              <a:effectLst/>
            </c:spPr>
            <c:txPr>
              <a:bodyPr/>
              <a:lstStyle/>
              <a:p>
                <a:pPr>
                  <a:defRPr sz="1600" b="0"/>
                </a:pPr>
                <a:endParaRPr lang="en-US"/>
              </a:p>
            </c:txPr>
            <c:dLblPos val="ctr"/>
            <c:showLegendKey val="0"/>
            <c:showVal val="0"/>
            <c:showCatName val="1"/>
            <c:showSerName val="0"/>
            <c:showPercent val="1"/>
            <c:showBubbleSize val="0"/>
            <c:showLeaderLines val="1"/>
            <c:extLst>
              <c:ext xmlns:c15="http://schemas.microsoft.com/office/drawing/2012/chart" uri="{CE6537A1-D6FC-4f65-9D91-7224C49458BB}"/>
            </c:extLst>
          </c:dLbls>
          <c:cat>
            <c:strRef>
              <c:f>Hoja4!$F$13:$F$14</c:f>
              <c:strCache>
                <c:ptCount val="2"/>
                <c:pt idx="0">
                  <c:v>Compliant</c:v>
                </c:pt>
                <c:pt idx="1">
                  <c:v>Non-compliant</c:v>
                </c:pt>
              </c:strCache>
            </c:strRef>
          </c:cat>
          <c:val>
            <c:numRef>
              <c:f>'4.1 Graphs and statistics AA'!$E$33:$E$34</c:f>
              <c:numCache>
                <c:formatCode>0.00</c:formatCode>
                <c:ptCount val="2"/>
                <c:pt idx="0">
                  <c:v>0</c:v>
                </c:pt>
                <c:pt idx="1">
                  <c:v>0</c:v>
                </c:pt>
              </c:numCache>
            </c:numRef>
          </c:val>
          <c:extLst>
            <c:ext xmlns:c16="http://schemas.microsoft.com/office/drawing/2014/chart" uri="{C3380CC4-5D6E-409C-BE32-E72D297353CC}">
              <c16:uniqueId val="{00000004-36A4-4F3F-98CA-874F51D419AA}"/>
            </c:ext>
          </c:extLst>
        </c:ser>
        <c:dLbls>
          <c:showLegendKey val="0"/>
          <c:showVal val="0"/>
          <c:showCatName val="0"/>
          <c:showSerName val="0"/>
          <c:showPercent val="1"/>
          <c:showBubbleSize val="0"/>
          <c:showLeaderLines val="1"/>
        </c:dLbls>
      </c:pie3DChart>
    </c:plotArea>
    <c:legend>
      <c:legendPos val="r"/>
      <c:overlay val="0"/>
      <c:txPr>
        <a:bodyPr/>
        <a:lstStyle/>
        <a:p>
          <a:pPr>
            <a:defRPr sz="1200"/>
          </a:pPr>
          <a:endParaRPr lang="en-US"/>
        </a:p>
      </c:txPr>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Level AA. Compliance per page</a:t>
            </a:r>
          </a:p>
        </c:rich>
      </c:tx>
      <c:overlay val="0"/>
    </c:title>
    <c:autoTitleDeleted val="0"/>
    <c:view3D>
      <c:rotX val="15"/>
      <c:rotY val="20"/>
      <c:rAngAx val="1"/>
    </c:view3D>
    <c:floor>
      <c:thickness val="0"/>
    </c:floor>
    <c:sideWall>
      <c:thickness val="0"/>
    </c:sideWall>
    <c:backWall>
      <c:thickness val="0"/>
    </c:backWall>
    <c:plotArea>
      <c:layout/>
      <c:bar3DChart>
        <c:barDir val="bar"/>
        <c:grouping val="clustered"/>
        <c:varyColors val="0"/>
        <c:ser>
          <c:idx val="0"/>
          <c:order val="0"/>
          <c:tx>
            <c:strRef>
              <c:f>Hoja4!$F$13</c:f>
              <c:strCache>
                <c:ptCount val="1"/>
                <c:pt idx="0">
                  <c:v>Compliant</c:v>
                </c:pt>
              </c:strCache>
            </c:strRef>
          </c:tx>
          <c:spPr>
            <a:solidFill>
              <a:srgbClr val="00B050"/>
            </a:solidFill>
          </c:spPr>
          <c:invertIfNegative val="0"/>
          <c:cat>
            <c:strRef>
              <c:f>'4.1 Graphs and statistics AA'!$A$62:$A$76</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'4.1 Graphs and statistics AA'!$H$62:$H$76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E619-4DEA-B875-F314F9F3A78B}"/>
            </c:ext>
          </c:extLst>
        </c:ser>
        <c:ser>
          <c:idx val="1"/>
          <c:order val="1"/>
          <c:tx>
            <c:strRef>
              <c:f>Hoja4!$F$14</c:f>
              <c:strCache>
                <c:ptCount val="1"/>
                <c:pt idx="0">
                  <c:v>Non-compliant</c:v>
                </c:pt>
              </c:strCache>
            </c:strRef>
          </c:tx>
          <c:spPr>
            <a:solidFill>
              <a:srgbClr val="FF0000"/>
            </a:solidFill>
          </c:spPr>
          <c:invertIfNegative val="0"/>
          <c:cat>
            <c:strRef>
              <c:f>'4.1 Graphs and statistics AA'!$A$62:$A$76</c:f>
              <c:strCache>
                <c:ptCount val="15"/>
                <c:pt idx="0">
                  <c:v>Alias1</c:v>
                </c:pt>
                <c:pt idx="1">
                  <c:v>Alias2</c:v>
                </c:pt>
                <c:pt idx="2">
                  <c:v>Alias3</c:v>
                </c:pt>
                <c:pt idx="3">
                  <c:v>Alias4</c:v>
                </c:pt>
                <c:pt idx="4">
                  <c:v>Alias5</c:v>
                </c:pt>
                <c:pt idx="5">
                  <c:v>Alias6</c:v>
                </c:pt>
                <c:pt idx="6">
                  <c:v>Alias7</c:v>
                </c:pt>
                <c:pt idx="7">
                  <c:v>Alias8</c:v>
                </c:pt>
                <c:pt idx="8">
                  <c:v>Alias9</c:v>
                </c:pt>
                <c:pt idx="9">
                  <c:v>Alias10</c:v>
                </c:pt>
                <c:pt idx="10">
                  <c:v>Alias11</c:v>
                </c:pt>
                <c:pt idx="11">
                  <c:v>Alias12</c:v>
                </c:pt>
                <c:pt idx="12">
                  <c:v>Alias13</c:v>
                </c:pt>
                <c:pt idx="13">
                  <c:v>Alias14</c:v>
                </c:pt>
                <c:pt idx="14">
                  <c:v>Alias15</c:v>
                </c:pt>
              </c:strCache>
            </c:strRef>
          </c:cat>
          <c:val>
            <c:numRef>
              <c:f>'4.1 Graphs and statistics AA'!$I$62:$I$76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E619-4DEA-B875-F314F9F3A78B}"/>
            </c:ext>
          </c:extLst>
        </c:ser>
        <c:dLbls>
          <c:showLegendKey val="0"/>
          <c:showVal val="0"/>
          <c:showCatName val="0"/>
          <c:showSerName val="0"/>
          <c:showPercent val="0"/>
          <c:showBubbleSize val="0"/>
        </c:dLbls>
        <c:gapWidth val="75"/>
        <c:shape val="box"/>
        <c:axId val="131317760"/>
        <c:axId val="131319296"/>
        <c:axId val="0"/>
      </c:bar3DChart>
      <c:catAx>
        <c:axId val="131317760"/>
        <c:scaling>
          <c:orientation val="minMax"/>
        </c:scaling>
        <c:delete val="0"/>
        <c:axPos val="l"/>
        <c:numFmt formatCode="General" sourceLinked="0"/>
        <c:majorTickMark val="none"/>
        <c:minorTickMark val="none"/>
        <c:tickLblPos val="nextTo"/>
        <c:crossAx val="131319296"/>
        <c:crosses val="autoZero"/>
        <c:auto val="1"/>
        <c:lblAlgn val="ctr"/>
        <c:lblOffset val="100"/>
        <c:noMultiLvlLbl val="0"/>
      </c:catAx>
      <c:valAx>
        <c:axId val="131319296"/>
        <c:scaling>
          <c:orientation val="minMax"/>
          <c:max val="100"/>
        </c:scaling>
        <c:delete val="0"/>
        <c:axPos val="b"/>
        <c:majorGridlines/>
        <c:numFmt formatCode="0.00" sourceLinked="1"/>
        <c:majorTickMark val="none"/>
        <c:minorTickMark val="none"/>
        <c:tickLblPos val="nextTo"/>
        <c:crossAx val="131317760"/>
        <c:crosses val="autoZero"/>
        <c:crossBetween val="between"/>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Level A. Compliance by criterion</a:t>
            </a:r>
          </a:p>
        </c:rich>
      </c:tx>
      <c:overlay val="0"/>
    </c:title>
    <c:autoTitleDeleted val="0"/>
    <c:plotArea>
      <c:layout/>
      <c:barChart>
        <c:barDir val="col"/>
        <c:grouping val="clustered"/>
        <c:varyColors val="0"/>
        <c:ser>
          <c:idx val="0"/>
          <c:order val="0"/>
          <c:tx>
            <c:strRef>
              <c:f>'5. Results by criterion'!$C$5</c:f>
              <c:strCache>
                <c:ptCount val="1"/>
                <c:pt idx="0">
                  <c:v>Number of pages that comply</c:v>
                </c:pt>
              </c:strCache>
            </c:strRef>
          </c:tx>
          <c:invertIfNegative val="0"/>
          <c:cat>
            <c:strRef>
              <c:f>Hoja4!$A$13:$A$43</c:f>
              <c:strCache>
                <c:ptCount val="31"/>
                <c:pt idx="0">
                  <c:v>1.1.1 </c:v>
                </c:pt>
                <c:pt idx="1">
                  <c:v>1.2.1</c:v>
                </c:pt>
                <c:pt idx="2">
                  <c:v>1.2.2 </c:v>
                </c:pt>
                <c:pt idx="3">
                  <c:v>1.2.3</c:v>
                </c:pt>
                <c:pt idx="4">
                  <c:v>1.3.1</c:v>
                </c:pt>
                <c:pt idx="5">
                  <c:v>1.3.2</c:v>
                </c:pt>
                <c:pt idx="6">
                  <c:v>1.3.3</c:v>
                </c:pt>
                <c:pt idx="7">
                  <c:v>1.4.1</c:v>
                </c:pt>
                <c:pt idx="8">
                  <c:v>1.4.2</c:v>
                </c:pt>
                <c:pt idx="9">
                  <c:v>2.1.1</c:v>
                </c:pt>
                <c:pt idx="10">
                  <c:v>2.1.2</c:v>
                </c:pt>
                <c:pt idx="11">
                  <c:v>2.1.4</c:v>
                </c:pt>
                <c:pt idx="12">
                  <c:v>2.2.1 </c:v>
                </c:pt>
                <c:pt idx="13">
                  <c:v>2.2.2</c:v>
                </c:pt>
                <c:pt idx="14">
                  <c:v>2.3.1</c:v>
                </c:pt>
                <c:pt idx="15">
                  <c:v>2.4.1</c:v>
                </c:pt>
                <c:pt idx="16">
                  <c:v>2.4.2</c:v>
                </c:pt>
                <c:pt idx="17">
                  <c:v>2.4.3</c:v>
                </c:pt>
                <c:pt idx="18">
                  <c:v>2.4.4</c:v>
                </c:pt>
                <c:pt idx="19">
                  <c:v>2.5.1</c:v>
                </c:pt>
                <c:pt idx="20">
                  <c:v>2.5.2</c:v>
                </c:pt>
                <c:pt idx="21">
                  <c:v>2.5.3</c:v>
                </c:pt>
                <c:pt idx="22">
                  <c:v>2.5.4</c:v>
                </c:pt>
                <c:pt idx="23">
                  <c:v>3.1.1 </c:v>
                </c:pt>
                <c:pt idx="24">
                  <c:v>3.2.1</c:v>
                </c:pt>
                <c:pt idx="25">
                  <c:v>3.2.2</c:v>
                </c:pt>
                <c:pt idx="26">
                  <c:v>3.2.6</c:v>
                </c:pt>
                <c:pt idx="27">
                  <c:v>3.3.1</c:v>
                </c:pt>
                <c:pt idx="28">
                  <c:v>3.3.2</c:v>
                </c:pt>
                <c:pt idx="29">
                  <c:v>3.3.7</c:v>
                </c:pt>
                <c:pt idx="30">
                  <c:v>4.1.2</c:v>
                </c:pt>
              </c:strCache>
            </c:strRef>
          </c:cat>
          <c:val>
            <c:numRef>
              <c:f>'5. Results by criterion'!$C$6:$C$36</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384C-4572-AE32-DABB16659900}"/>
            </c:ext>
          </c:extLst>
        </c:ser>
        <c:ser>
          <c:idx val="1"/>
          <c:order val="1"/>
          <c:tx>
            <c:strRef>
              <c:f>'5. Results by criterion'!$D$5</c:f>
              <c:strCache>
                <c:ptCount val="1"/>
                <c:pt idx="0">
                  <c:v>Number of pages that do not comply</c:v>
                </c:pt>
              </c:strCache>
            </c:strRef>
          </c:tx>
          <c:invertIfNegative val="0"/>
          <c:cat>
            <c:strRef>
              <c:f>Hoja4!$A$13:$A$43</c:f>
              <c:strCache>
                <c:ptCount val="31"/>
                <c:pt idx="0">
                  <c:v>1.1.1 </c:v>
                </c:pt>
                <c:pt idx="1">
                  <c:v>1.2.1</c:v>
                </c:pt>
                <c:pt idx="2">
                  <c:v>1.2.2 </c:v>
                </c:pt>
                <c:pt idx="3">
                  <c:v>1.2.3</c:v>
                </c:pt>
                <c:pt idx="4">
                  <c:v>1.3.1</c:v>
                </c:pt>
                <c:pt idx="5">
                  <c:v>1.3.2</c:v>
                </c:pt>
                <c:pt idx="6">
                  <c:v>1.3.3</c:v>
                </c:pt>
                <c:pt idx="7">
                  <c:v>1.4.1</c:v>
                </c:pt>
                <c:pt idx="8">
                  <c:v>1.4.2</c:v>
                </c:pt>
                <c:pt idx="9">
                  <c:v>2.1.1</c:v>
                </c:pt>
                <c:pt idx="10">
                  <c:v>2.1.2</c:v>
                </c:pt>
                <c:pt idx="11">
                  <c:v>2.1.4</c:v>
                </c:pt>
                <c:pt idx="12">
                  <c:v>2.2.1 </c:v>
                </c:pt>
                <c:pt idx="13">
                  <c:v>2.2.2</c:v>
                </c:pt>
                <c:pt idx="14">
                  <c:v>2.3.1</c:v>
                </c:pt>
                <c:pt idx="15">
                  <c:v>2.4.1</c:v>
                </c:pt>
                <c:pt idx="16">
                  <c:v>2.4.2</c:v>
                </c:pt>
                <c:pt idx="17">
                  <c:v>2.4.3</c:v>
                </c:pt>
                <c:pt idx="18">
                  <c:v>2.4.4</c:v>
                </c:pt>
                <c:pt idx="19">
                  <c:v>2.5.1</c:v>
                </c:pt>
                <c:pt idx="20">
                  <c:v>2.5.2</c:v>
                </c:pt>
                <c:pt idx="21">
                  <c:v>2.5.3</c:v>
                </c:pt>
                <c:pt idx="22">
                  <c:v>2.5.4</c:v>
                </c:pt>
                <c:pt idx="23">
                  <c:v>3.1.1 </c:v>
                </c:pt>
                <c:pt idx="24">
                  <c:v>3.2.1</c:v>
                </c:pt>
                <c:pt idx="25">
                  <c:v>3.2.2</c:v>
                </c:pt>
                <c:pt idx="26">
                  <c:v>3.2.6</c:v>
                </c:pt>
                <c:pt idx="27">
                  <c:v>3.3.1</c:v>
                </c:pt>
                <c:pt idx="28">
                  <c:v>3.3.2</c:v>
                </c:pt>
                <c:pt idx="29">
                  <c:v>3.3.7</c:v>
                </c:pt>
                <c:pt idx="30">
                  <c:v>4.1.2</c:v>
                </c:pt>
              </c:strCache>
            </c:strRef>
          </c:cat>
          <c:val>
            <c:numRef>
              <c:f>'5. Results by criterion'!$D$6:$D$36</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384C-4572-AE32-DABB16659900}"/>
            </c:ext>
          </c:extLst>
        </c:ser>
        <c:ser>
          <c:idx val="2"/>
          <c:order val="2"/>
          <c:tx>
            <c:strRef>
              <c:f>'5. Results by criterion'!$E$5</c:f>
              <c:strCache>
                <c:ptCount val="1"/>
                <c:pt idx="0">
                  <c:v>Number of pages not applicable</c:v>
                </c:pt>
              </c:strCache>
            </c:strRef>
          </c:tx>
          <c:invertIfNegative val="0"/>
          <c:cat>
            <c:strRef>
              <c:f>Hoja4!$A$13:$A$43</c:f>
              <c:strCache>
                <c:ptCount val="31"/>
                <c:pt idx="0">
                  <c:v>1.1.1 </c:v>
                </c:pt>
                <c:pt idx="1">
                  <c:v>1.2.1</c:v>
                </c:pt>
                <c:pt idx="2">
                  <c:v>1.2.2 </c:v>
                </c:pt>
                <c:pt idx="3">
                  <c:v>1.2.3</c:v>
                </c:pt>
                <c:pt idx="4">
                  <c:v>1.3.1</c:v>
                </c:pt>
                <c:pt idx="5">
                  <c:v>1.3.2</c:v>
                </c:pt>
                <c:pt idx="6">
                  <c:v>1.3.3</c:v>
                </c:pt>
                <c:pt idx="7">
                  <c:v>1.4.1</c:v>
                </c:pt>
                <c:pt idx="8">
                  <c:v>1.4.2</c:v>
                </c:pt>
                <c:pt idx="9">
                  <c:v>2.1.1</c:v>
                </c:pt>
                <c:pt idx="10">
                  <c:v>2.1.2</c:v>
                </c:pt>
                <c:pt idx="11">
                  <c:v>2.1.4</c:v>
                </c:pt>
                <c:pt idx="12">
                  <c:v>2.2.1 </c:v>
                </c:pt>
                <c:pt idx="13">
                  <c:v>2.2.2</c:v>
                </c:pt>
                <c:pt idx="14">
                  <c:v>2.3.1</c:v>
                </c:pt>
                <c:pt idx="15">
                  <c:v>2.4.1</c:v>
                </c:pt>
                <c:pt idx="16">
                  <c:v>2.4.2</c:v>
                </c:pt>
                <c:pt idx="17">
                  <c:v>2.4.3</c:v>
                </c:pt>
                <c:pt idx="18">
                  <c:v>2.4.4</c:v>
                </c:pt>
                <c:pt idx="19">
                  <c:v>2.5.1</c:v>
                </c:pt>
                <c:pt idx="20">
                  <c:v>2.5.2</c:v>
                </c:pt>
                <c:pt idx="21">
                  <c:v>2.5.3</c:v>
                </c:pt>
                <c:pt idx="22">
                  <c:v>2.5.4</c:v>
                </c:pt>
                <c:pt idx="23">
                  <c:v>3.1.1 </c:v>
                </c:pt>
                <c:pt idx="24">
                  <c:v>3.2.1</c:v>
                </c:pt>
                <c:pt idx="25">
                  <c:v>3.2.2</c:v>
                </c:pt>
                <c:pt idx="26">
                  <c:v>3.2.6</c:v>
                </c:pt>
                <c:pt idx="27">
                  <c:v>3.3.1</c:v>
                </c:pt>
                <c:pt idx="28">
                  <c:v>3.3.2</c:v>
                </c:pt>
                <c:pt idx="29">
                  <c:v>3.3.7</c:v>
                </c:pt>
                <c:pt idx="30">
                  <c:v>4.1.2</c:v>
                </c:pt>
              </c:strCache>
            </c:strRef>
          </c:cat>
          <c:val>
            <c:numRef>
              <c:f>'5. Results by criterion'!$E$6:$E$36</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384C-4572-AE32-DABB16659900}"/>
            </c:ext>
          </c:extLst>
        </c:ser>
        <c:dLbls>
          <c:showLegendKey val="0"/>
          <c:showVal val="0"/>
          <c:showCatName val="0"/>
          <c:showSerName val="0"/>
          <c:showPercent val="0"/>
          <c:showBubbleSize val="0"/>
        </c:dLbls>
        <c:gapWidth val="150"/>
        <c:axId val="139394048"/>
        <c:axId val="138883840"/>
      </c:barChart>
      <c:catAx>
        <c:axId val="139394048"/>
        <c:scaling>
          <c:orientation val="minMax"/>
        </c:scaling>
        <c:delete val="0"/>
        <c:axPos val="b"/>
        <c:numFmt formatCode="General" sourceLinked="0"/>
        <c:majorTickMark val="out"/>
        <c:minorTickMark val="none"/>
        <c:tickLblPos val="nextTo"/>
        <c:crossAx val="138883840"/>
        <c:crosses val="autoZero"/>
        <c:auto val="1"/>
        <c:lblAlgn val="ctr"/>
        <c:lblOffset val="100"/>
        <c:noMultiLvlLbl val="0"/>
      </c:catAx>
      <c:valAx>
        <c:axId val="138883840"/>
        <c:scaling>
          <c:orientation val="minMax"/>
          <c:max val="15"/>
          <c:min val="0"/>
        </c:scaling>
        <c:delete val="0"/>
        <c:axPos val="l"/>
        <c:majorGridlines/>
        <c:numFmt formatCode="General" sourceLinked="1"/>
        <c:majorTickMark val="out"/>
        <c:minorTickMark val="none"/>
        <c:tickLblPos val="nextTo"/>
        <c:crossAx val="139394048"/>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Level AA. Compliance by criterion</a:t>
            </a:r>
          </a:p>
        </c:rich>
      </c:tx>
      <c:overlay val="0"/>
    </c:title>
    <c:autoTitleDeleted val="0"/>
    <c:plotArea>
      <c:layout/>
      <c:barChart>
        <c:barDir val="col"/>
        <c:grouping val="clustered"/>
        <c:varyColors val="0"/>
        <c:ser>
          <c:idx val="0"/>
          <c:order val="0"/>
          <c:tx>
            <c:v>Number of pages that comply</c:v>
          </c:tx>
          <c:invertIfNegative val="0"/>
          <c:cat>
            <c:strRef>
              <c:f>Hoja4!$A$46:$A$69</c:f>
              <c:strCache>
                <c:ptCount val="24"/>
                <c:pt idx="0">
                  <c:v>1.2.4</c:v>
                </c:pt>
                <c:pt idx="1">
                  <c:v>1.2.5</c:v>
                </c:pt>
                <c:pt idx="2">
                  <c:v>1.3.4</c:v>
                </c:pt>
                <c:pt idx="3">
                  <c:v>1.3.5</c:v>
                </c:pt>
                <c:pt idx="4">
                  <c:v>1.4.3</c:v>
                </c:pt>
                <c:pt idx="5">
                  <c:v>1.4.4</c:v>
                </c:pt>
                <c:pt idx="6">
                  <c:v>1.4.5</c:v>
                </c:pt>
                <c:pt idx="7">
                  <c:v>1.4.10</c:v>
                </c:pt>
                <c:pt idx="8">
                  <c:v>1.4.11</c:v>
                </c:pt>
                <c:pt idx="9">
                  <c:v>1.4.12</c:v>
                </c:pt>
                <c:pt idx="10">
                  <c:v>1.4.13</c:v>
                </c:pt>
                <c:pt idx="11">
                  <c:v>2.4.5</c:v>
                </c:pt>
                <c:pt idx="12">
                  <c:v>2.4.6</c:v>
                </c:pt>
                <c:pt idx="13">
                  <c:v>2.4.7</c:v>
                </c:pt>
                <c:pt idx="14">
                  <c:v>2.4.11</c:v>
                </c:pt>
                <c:pt idx="15">
                  <c:v>2.5.7</c:v>
                </c:pt>
                <c:pt idx="16">
                  <c:v>2.5.8</c:v>
                </c:pt>
                <c:pt idx="17">
                  <c:v>3.1.2</c:v>
                </c:pt>
                <c:pt idx="18">
                  <c:v>3.2.3</c:v>
                </c:pt>
                <c:pt idx="19">
                  <c:v>3.2.4</c:v>
                </c:pt>
                <c:pt idx="20">
                  <c:v>3.3.3</c:v>
                </c:pt>
                <c:pt idx="21">
                  <c:v>3.3.4</c:v>
                </c:pt>
                <c:pt idx="22">
                  <c:v>3.3.8</c:v>
                </c:pt>
                <c:pt idx="23">
                  <c:v>4.1.3</c:v>
                </c:pt>
              </c:strCache>
            </c:strRef>
          </c:cat>
          <c:val>
            <c:numRef>
              <c:f>'5. Results by criterion'!$C$37:$C$60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3D1B-44B6-BE51-8A72A4942C64}"/>
            </c:ext>
          </c:extLst>
        </c:ser>
        <c:ser>
          <c:idx val="1"/>
          <c:order val="1"/>
          <c:tx>
            <c:v>Number of pages that do not comply</c:v>
          </c:tx>
          <c:invertIfNegative val="0"/>
          <c:cat>
            <c:strRef>
              <c:f>Hoja4!$A$46:$A$69</c:f>
              <c:strCache>
                <c:ptCount val="24"/>
                <c:pt idx="0">
                  <c:v>1.2.4</c:v>
                </c:pt>
                <c:pt idx="1">
                  <c:v>1.2.5</c:v>
                </c:pt>
                <c:pt idx="2">
                  <c:v>1.3.4</c:v>
                </c:pt>
                <c:pt idx="3">
                  <c:v>1.3.5</c:v>
                </c:pt>
                <c:pt idx="4">
                  <c:v>1.4.3</c:v>
                </c:pt>
                <c:pt idx="5">
                  <c:v>1.4.4</c:v>
                </c:pt>
                <c:pt idx="6">
                  <c:v>1.4.5</c:v>
                </c:pt>
                <c:pt idx="7">
                  <c:v>1.4.10</c:v>
                </c:pt>
                <c:pt idx="8">
                  <c:v>1.4.11</c:v>
                </c:pt>
                <c:pt idx="9">
                  <c:v>1.4.12</c:v>
                </c:pt>
                <c:pt idx="10">
                  <c:v>1.4.13</c:v>
                </c:pt>
                <c:pt idx="11">
                  <c:v>2.4.5</c:v>
                </c:pt>
                <c:pt idx="12">
                  <c:v>2.4.6</c:v>
                </c:pt>
                <c:pt idx="13">
                  <c:v>2.4.7</c:v>
                </c:pt>
                <c:pt idx="14">
                  <c:v>2.4.11</c:v>
                </c:pt>
                <c:pt idx="15">
                  <c:v>2.5.7</c:v>
                </c:pt>
                <c:pt idx="16">
                  <c:v>2.5.8</c:v>
                </c:pt>
                <c:pt idx="17">
                  <c:v>3.1.2</c:v>
                </c:pt>
                <c:pt idx="18">
                  <c:v>3.2.3</c:v>
                </c:pt>
                <c:pt idx="19">
                  <c:v>3.2.4</c:v>
                </c:pt>
                <c:pt idx="20">
                  <c:v>3.3.3</c:v>
                </c:pt>
                <c:pt idx="21">
                  <c:v>3.3.4</c:v>
                </c:pt>
                <c:pt idx="22">
                  <c:v>3.3.8</c:v>
                </c:pt>
                <c:pt idx="23">
                  <c:v>4.1.3</c:v>
                </c:pt>
              </c:strCache>
            </c:strRef>
          </c:cat>
          <c:val>
            <c:numRef>
              <c:f>'5. Results by criterion'!$D$37:$D$60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3D1B-44B6-BE51-8A72A4942C64}"/>
            </c:ext>
          </c:extLst>
        </c:ser>
        <c:ser>
          <c:idx val="2"/>
          <c:order val="2"/>
          <c:tx>
            <c:v>Number of pages not applicable</c:v>
          </c:tx>
          <c:invertIfNegative val="0"/>
          <c:cat>
            <c:strRef>
              <c:f>Hoja4!$A$46:$A$69</c:f>
              <c:strCache>
                <c:ptCount val="24"/>
                <c:pt idx="0">
                  <c:v>1.2.4</c:v>
                </c:pt>
                <c:pt idx="1">
                  <c:v>1.2.5</c:v>
                </c:pt>
                <c:pt idx="2">
                  <c:v>1.3.4</c:v>
                </c:pt>
                <c:pt idx="3">
                  <c:v>1.3.5</c:v>
                </c:pt>
                <c:pt idx="4">
                  <c:v>1.4.3</c:v>
                </c:pt>
                <c:pt idx="5">
                  <c:v>1.4.4</c:v>
                </c:pt>
                <c:pt idx="6">
                  <c:v>1.4.5</c:v>
                </c:pt>
                <c:pt idx="7">
                  <c:v>1.4.10</c:v>
                </c:pt>
                <c:pt idx="8">
                  <c:v>1.4.11</c:v>
                </c:pt>
                <c:pt idx="9">
                  <c:v>1.4.12</c:v>
                </c:pt>
                <c:pt idx="10">
                  <c:v>1.4.13</c:v>
                </c:pt>
                <c:pt idx="11">
                  <c:v>2.4.5</c:v>
                </c:pt>
                <c:pt idx="12">
                  <c:v>2.4.6</c:v>
                </c:pt>
                <c:pt idx="13">
                  <c:v>2.4.7</c:v>
                </c:pt>
                <c:pt idx="14">
                  <c:v>2.4.11</c:v>
                </c:pt>
                <c:pt idx="15">
                  <c:v>2.5.7</c:v>
                </c:pt>
                <c:pt idx="16">
                  <c:v>2.5.8</c:v>
                </c:pt>
                <c:pt idx="17">
                  <c:v>3.1.2</c:v>
                </c:pt>
                <c:pt idx="18">
                  <c:v>3.2.3</c:v>
                </c:pt>
                <c:pt idx="19">
                  <c:v>3.2.4</c:v>
                </c:pt>
                <c:pt idx="20">
                  <c:v>3.3.3</c:v>
                </c:pt>
                <c:pt idx="21">
                  <c:v>3.3.4</c:v>
                </c:pt>
                <c:pt idx="22">
                  <c:v>3.3.8</c:v>
                </c:pt>
                <c:pt idx="23">
                  <c:v>4.1.3</c:v>
                </c:pt>
              </c:strCache>
            </c:strRef>
          </c:cat>
          <c:val>
            <c:numRef>
              <c:f>'5. Results by criterion'!$E$37:$E$60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3D1B-44B6-BE51-8A72A4942C64}"/>
            </c:ext>
          </c:extLst>
        </c:ser>
        <c:dLbls>
          <c:showLegendKey val="0"/>
          <c:showVal val="0"/>
          <c:showCatName val="0"/>
          <c:showSerName val="0"/>
          <c:showPercent val="0"/>
          <c:showBubbleSize val="0"/>
        </c:dLbls>
        <c:gapWidth val="150"/>
        <c:axId val="128595840"/>
        <c:axId val="128597376"/>
      </c:barChart>
      <c:catAx>
        <c:axId val="128595840"/>
        <c:scaling>
          <c:orientation val="minMax"/>
        </c:scaling>
        <c:delete val="0"/>
        <c:axPos val="b"/>
        <c:numFmt formatCode="General" sourceLinked="0"/>
        <c:majorTickMark val="out"/>
        <c:minorTickMark val="none"/>
        <c:tickLblPos val="nextTo"/>
        <c:crossAx val="128597376"/>
        <c:crosses val="autoZero"/>
        <c:auto val="1"/>
        <c:lblAlgn val="ctr"/>
        <c:lblOffset val="100"/>
        <c:noMultiLvlLbl val="0"/>
      </c:catAx>
      <c:valAx>
        <c:axId val="128597376"/>
        <c:scaling>
          <c:orientation val="minMax"/>
          <c:max val="15"/>
          <c:min val="0"/>
        </c:scaling>
        <c:delete val="0"/>
        <c:axPos val="l"/>
        <c:majorGridlines/>
        <c:numFmt formatCode="General" sourceLinked="1"/>
        <c:majorTickMark val="out"/>
        <c:minorTickMark val="none"/>
        <c:tickLblPos val="nextTo"/>
        <c:crossAx val="128595840"/>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Level A. Compliance by criterion</a:t>
            </a:r>
          </a:p>
        </c:rich>
      </c:tx>
      <c:overlay val="0"/>
    </c:title>
    <c:autoTitleDeleted val="0"/>
    <c:plotArea>
      <c:layout/>
      <c:barChart>
        <c:barDir val="col"/>
        <c:grouping val="clustered"/>
        <c:varyColors val="0"/>
        <c:ser>
          <c:idx val="0"/>
          <c:order val="0"/>
          <c:tx>
            <c:strRef>
              <c:f>Hoja4!$A$13</c:f>
              <c:strCache>
                <c:ptCount val="1"/>
                <c:pt idx="0">
                  <c:v>1.1.1 </c:v>
                </c:pt>
              </c:strCache>
            </c:strRef>
          </c:tx>
          <c:invertIfNegative val="0"/>
          <c:cat>
            <c:strLit>
              <c:ptCount val="3"/>
              <c:pt idx="0">
                <c:v>Number of pages that comply</c:v>
              </c:pt>
              <c:pt idx="1">
                <c:v>Number of pages that do not comply</c:v>
              </c:pt>
              <c:pt idx="2">
                <c:v>Number of pages not applicable</c:v>
              </c:pt>
            </c:strLit>
          </c:cat>
          <c:val>
            <c:numRef>
              <c:f>'5. Results by criterion'!$C$6:$E$6</c:f>
              <c:numCache>
                <c:formatCode>General</c:formatCode>
                <c:ptCount val="3"/>
                <c:pt idx="0">
                  <c:v>0</c:v>
                </c:pt>
                <c:pt idx="1">
                  <c:v>0</c:v>
                </c:pt>
                <c:pt idx="2">
                  <c:v>0</c:v>
                </c:pt>
              </c:numCache>
            </c:numRef>
          </c:val>
          <c:extLst>
            <c:ext xmlns:c16="http://schemas.microsoft.com/office/drawing/2014/chart" uri="{C3380CC4-5D6E-409C-BE32-E72D297353CC}">
              <c16:uniqueId val="{00000000-93C8-411D-B9B3-FEDF7DBAE17E}"/>
            </c:ext>
          </c:extLst>
        </c:ser>
        <c:ser>
          <c:idx val="1"/>
          <c:order val="1"/>
          <c:tx>
            <c:strRef>
              <c:f>Hoja4!$A$14</c:f>
              <c:strCache>
                <c:ptCount val="1"/>
                <c:pt idx="0">
                  <c:v>1.2.1</c:v>
                </c:pt>
              </c:strCache>
            </c:strRef>
          </c:tx>
          <c:invertIfNegative val="0"/>
          <c:cat>
            <c:strLit>
              <c:ptCount val="3"/>
              <c:pt idx="0">
                <c:v>Number of pages that comply</c:v>
              </c:pt>
              <c:pt idx="1">
                <c:v>Number of pages that do not comply</c:v>
              </c:pt>
              <c:pt idx="2">
                <c:v>Number of pages not applicable</c:v>
              </c:pt>
            </c:strLit>
          </c:cat>
          <c:val>
            <c:numRef>
              <c:f>'5. Results by criterion'!$C$7:$E$7</c:f>
              <c:numCache>
                <c:formatCode>General</c:formatCode>
                <c:ptCount val="3"/>
                <c:pt idx="0">
                  <c:v>0</c:v>
                </c:pt>
                <c:pt idx="1">
                  <c:v>0</c:v>
                </c:pt>
                <c:pt idx="2">
                  <c:v>0</c:v>
                </c:pt>
              </c:numCache>
            </c:numRef>
          </c:val>
          <c:extLst>
            <c:ext xmlns:c16="http://schemas.microsoft.com/office/drawing/2014/chart" uri="{C3380CC4-5D6E-409C-BE32-E72D297353CC}">
              <c16:uniqueId val="{00000001-93C8-411D-B9B3-FEDF7DBAE17E}"/>
            </c:ext>
          </c:extLst>
        </c:ser>
        <c:ser>
          <c:idx val="2"/>
          <c:order val="2"/>
          <c:tx>
            <c:strRef>
              <c:f>Hoja4!$A$15</c:f>
              <c:strCache>
                <c:ptCount val="1"/>
                <c:pt idx="0">
                  <c:v>1.2.2 </c:v>
                </c:pt>
              </c:strCache>
            </c:strRef>
          </c:tx>
          <c:invertIfNegative val="0"/>
          <c:cat>
            <c:strLit>
              <c:ptCount val="3"/>
              <c:pt idx="0">
                <c:v>Number of pages that comply</c:v>
              </c:pt>
              <c:pt idx="1">
                <c:v>Number of pages that do not comply</c:v>
              </c:pt>
              <c:pt idx="2">
                <c:v>Number of pages not applicable</c:v>
              </c:pt>
            </c:strLit>
          </c:cat>
          <c:val>
            <c:numRef>
              <c:f>'5. Results by criterion'!$C$8:$E$8</c:f>
              <c:numCache>
                <c:formatCode>General</c:formatCode>
                <c:ptCount val="3"/>
                <c:pt idx="0">
                  <c:v>0</c:v>
                </c:pt>
                <c:pt idx="1">
                  <c:v>0</c:v>
                </c:pt>
                <c:pt idx="2">
                  <c:v>0</c:v>
                </c:pt>
              </c:numCache>
            </c:numRef>
          </c:val>
          <c:extLst>
            <c:ext xmlns:c16="http://schemas.microsoft.com/office/drawing/2014/chart" uri="{C3380CC4-5D6E-409C-BE32-E72D297353CC}">
              <c16:uniqueId val="{00000002-93C8-411D-B9B3-FEDF7DBAE17E}"/>
            </c:ext>
          </c:extLst>
        </c:ser>
        <c:ser>
          <c:idx val="3"/>
          <c:order val="3"/>
          <c:tx>
            <c:strRef>
              <c:f>Hoja4!$A$16</c:f>
              <c:strCache>
                <c:ptCount val="1"/>
                <c:pt idx="0">
                  <c:v>1.2.3</c:v>
                </c:pt>
              </c:strCache>
            </c:strRef>
          </c:tx>
          <c:invertIfNegative val="0"/>
          <c:cat>
            <c:strLit>
              <c:ptCount val="3"/>
              <c:pt idx="0">
                <c:v>Number of pages that comply</c:v>
              </c:pt>
              <c:pt idx="1">
                <c:v>Number of pages that do not comply</c:v>
              </c:pt>
              <c:pt idx="2">
                <c:v>Number of pages not applicable</c:v>
              </c:pt>
            </c:strLit>
          </c:cat>
          <c:val>
            <c:numRef>
              <c:f>'5. Results by criterion'!$C$9:$E$9</c:f>
              <c:numCache>
                <c:formatCode>General</c:formatCode>
                <c:ptCount val="3"/>
                <c:pt idx="0">
                  <c:v>0</c:v>
                </c:pt>
                <c:pt idx="1">
                  <c:v>0</c:v>
                </c:pt>
                <c:pt idx="2">
                  <c:v>0</c:v>
                </c:pt>
              </c:numCache>
            </c:numRef>
          </c:val>
          <c:extLst>
            <c:ext xmlns:c16="http://schemas.microsoft.com/office/drawing/2014/chart" uri="{C3380CC4-5D6E-409C-BE32-E72D297353CC}">
              <c16:uniqueId val="{00000003-93C8-411D-B9B3-FEDF7DBAE17E}"/>
            </c:ext>
          </c:extLst>
        </c:ser>
        <c:ser>
          <c:idx val="4"/>
          <c:order val="4"/>
          <c:tx>
            <c:strRef>
              <c:f>Hoja4!$A$17</c:f>
              <c:strCache>
                <c:ptCount val="1"/>
                <c:pt idx="0">
                  <c:v>1.3.1</c:v>
                </c:pt>
              </c:strCache>
            </c:strRef>
          </c:tx>
          <c:invertIfNegative val="0"/>
          <c:cat>
            <c:strLit>
              <c:ptCount val="3"/>
              <c:pt idx="0">
                <c:v>Number of pages that comply</c:v>
              </c:pt>
              <c:pt idx="1">
                <c:v>Number of pages that do not comply</c:v>
              </c:pt>
              <c:pt idx="2">
                <c:v>Number of pages not applicable</c:v>
              </c:pt>
            </c:strLit>
          </c:cat>
          <c:val>
            <c:numRef>
              <c:f>'5. Results by criterion'!$C$10:$E$10</c:f>
              <c:numCache>
                <c:formatCode>General</c:formatCode>
                <c:ptCount val="3"/>
                <c:pt idx="0">
                  <c:v>0</c:v>
                </c:pt>
                <c:pt idx="1">
                  <c:v>0</c:v>
                </c:pt>
                <c:pt idx="2">
                  <c:v>0</c:v>
                </c:pt>
              </c:numCache>
            </c:numRef>
          </c:val>
          <c:extLst>
            <c:ext xmlns:c16="http://schemas.microsoft.com/office/drawing/2014/chart" uri="{C3380CC4-5D6E-409C-BE32-E72D297353CC}">
              <c16:uniqueId val="{00000004-93C8-411D-B9B3-FEDF7DBAE17E}"/>
            </c:ext>
          </c:extLst>
        </c:ser>
        <c:ser>
          <c:idx val="5"/>
          <c:order val="5"/>
          <c:tx>
            <c:strRef>
              <c:f>Hoja4!$A$18</c:f>
              <c:strCache>
                <c:ptCount val="1"/>
                <c:pt idx="0">
                  <c:v>1.3.2</c:v>
                </c:pt>
              </c:strCache>
            </c:strRef>
          </c:tx>
          <c:invertIfNegative val="0"/>
          <c:cat>
            <c:strLit>
              <c:ptCount val="3"/>
              <c:pt idx="0">
                <c:v>Number of pages that comply</c:v>
              </c:pt>
              <c:pt idx="1">
                <c:v>Number of pages that do not comply</c:v>
              </c:pt>
              <c:pt idx="2">
                <c:v>Number of pages not applicable</c:v>
              </c:pt>
            </c:strLit>
          </c:cat>
          <c:val>
            <c:numRef>
              <c:f>'5. Results by criterion'!$C$11:$E$11</c:f>
              <c:numCache>
                <c:formatCode>General</c:formatCode>
                <c:ptCount val="3"/>
                <c:pt idx="0">
                  <c:v>0</c:v>
                </c:pt>
                <c:pt idx="1">
                  <c:v>0</c:v>
                </c:pt>
                <c:pt idx="2">
                  <c:v>0</c:v>
                </c:pt>
              </c:numCache>
            </c:numRef>
          </c:val>
          <c:extLst>
            <c:ext xmlns:c16="http://schemas.microsoft.com/office/drawing/2014/chart" uri="{C3380CC4-5D6E-409C-BE32-E72D297353CC}">
              <c16:uniqueId val="{00000005-93C8-411D-B9B3-FEDF7DBAE17E}"/>
            </c:ext>
          </c:extLst>
        </c:ser>
        <c:ser>
          <c:idx val="6"/>
          <c:order val="6"/>
          <c:tx>
            <c:strRef>
              <c:f>Hoja4!$A$19</c:f>
              <c:strCache>
                <c:ptCount val="1"/>
                <c:pt idx="0">
                  <c:v>1.3.3</c:v>
                </c:pt>
              </c:strCache>
            </c:strRef>
          </c:tx>
          <c:invertIfNegative val="0"/>
          <c:cat>
            <c:strLit>
              <c:ptCount val="3"/>
              <c:pt idx="0">
                <c:v>Number of pages that comply</c:v>
              </c:pt>
              <c:pt idx="1">
                <c:v>Number of pages that do not comply</c:v>
              </c:pt>
              <c:pt idx="2">
                <c:v>Number of pages not applicable</c:v>
              </c:pt>
            </c:strLit>
          </c:cat>
          <c:val>
            <c:numRef>
              <c:f>'5. Results by criterion'!$C$12:$E$12</c:f>
              <c:numCache>
                <c:formatCode>General</c:formatCode>
                <c:ptCount val="3"/>
                <c:pt idx="0">
                  <c:v>0</c:v>
                </c:pt>
                <c:pt idx="1">
                  <c:v>0</c:v>
                </c:pt>
                <c:pt idx="2">
                  <c:v>0</c:v>
                </c:pt>
              </c:numCache>
            </c:numRef>
          </c:val>
          <c:extLst>
            <c:ext xmlns:c16="http://schemas.microsoft.com/office/drawing/2014/chart" uri="{C3380CC4-5D6E-409C-BE32-E72D297353CC}">
              <c16:uniqueId val="{00000006-93C8-411D-B9B3-FEDF7DBAE17E}"/>
            </c:ext>
          </c:extLst>
        </c:ser>
        <c:ser>
          <c:idx val="7"/>
          <c:order val="7"/>
          <c:tx>
            <c:strRef>
              <c:f>Hoja4!$A$20</c:f>
              <c:strCache>
                <c:ptCount val="1"/>
                <c:pt idx="0">
                  <c:v>1.4.1</c:v>
                </c:pt>
              </c:strCache>
            </c:strRef>
          </c:tx>
          <c:invertIfNegative val="0"/>
          <c:cat>
            <c:strLit>
              <c:ptCount val="3"/>
              <c:pt idx="0">
                <c:v>Number of pages that comply</c:v>
              </c:pt>
              <c:pt idx="1">
                <c:v>Number of pages that do not comply</c:v>
              </c:pt>
              <c:pt idx="2">
                <c:v>Number of pages not applicable</c:v>
              </c:pt>
            </c:strLit>
          </c:cat>
          <c:val>
            <c:numRef>
              <c:f>'5. Results by criterion'!$C$13:$E$13</c:f>
              <c:numCache>
                <c:formatCode>General</c:formatCode>
                <c:ptCount val="3"/>
                <c:pt idx="0">
                  <c:v>0</c:v>
                </c:pt>
                <c:pt idx="1">
                  <c:v>0</c:v>
                </c:pt>
                <c:pt idx="2">
                  <c:v>0</c:v>
                </c:pt>
              </c:numCache>
            </c:numRef>
          </c:val>
          <c:extLst>
            <c:ext xmlns:c16="http://schemas.microsoft.com/office/drawing/2014/chart" uri="{C3380CC4-5D6E-409C-BE32-E72D297353CC}">
              <c16:uniqueId val="{00000007-93C8-411D-B9B3-FEDF7DBAE17E}"/>
            </c:ext>
          </c:extLst>
        </c:ser>
        <c:ser>
          <c:idx val="8"/>
          <c:order val="8"/>
          <c:tx>
            <c:strRef>
              <c:f>Hoja4!$A$21</c:f>
              <c:strCache>
                <c:ptCount val="1"/>
                <c:pt idx="0">
                  <c:v>1.4.2</c:v>
                </c:pt>
              </c:strCache>
            </c:strRef>
          </c:tx>
          <c:invertIfNegative val="0"/>
          <c:cat>
            <c:strLit>
              <c:ptCount val="3"/>
              <c:pt idx="0">
                <c:v>Number of pages that comply</c:v>
              </c:pt>
              <c:pt idx="1">
                <c:v>Number of pages that do not comply</c:v>
              </c:pt>
              <c:pt idx="2">
                <c:v>Number of pages not applicable</c:v>
              </c:pt>
            </c:strLit>
          </c:cat>
          <c:val>
            <c:numRef>
              <c:f>'5. Results by criterion'!$C$14:$E$14</c:f>
              <c:numCache>
                <c:formatCode>General</c:formatCode>
                <c:ptCount val="3"/>
                <c:pt idx="0">
                  <c:v>0</c:v>
                </c:pt>
                <c:pt idx="1">
                  <c:v>0</c:v>
                </c:pt>
                <c:pt idx="2">
                  <c:v>0</c:v>
                </c:pt>
              </c:numCache>
            </c:numRef>
          </c:val>
          <c:extLst>
            <c:ext xmlns:c16="http://schemas.microsoft.com/office/drawing/2014/chart" uri="{C3380CC4-5D6E-409C-BE32-E72D297353CC}">
              <c16:uniqueId val="{00000008-93C8-411D-B9B3-FEDF7DBAE17E}"/>
            </c:ext>
          </c:extLst>
        </c:ser>
        <c:ser>
          <c:idx val="9"/>
          <c:order val="9"/>
          <c:tx>
            <c:strRef>
              <c:f>Hoja4!$A$22</c:f>
              <c:strCache>
                <c:ptCount val="1"/>
                <c:pt idx="0">
                  <c:v>2.1.1</c:v>
                </c:pt>
              </c:strCache>
            </c:strRef>
          </c:tx>
          <c:invertIfNegative val="0"/>
          <c:cat>
            <c:strLit>
              <c:ptCount val="3"/>
              <c:pt idx="0">
                <c:v>Number of pages that comply</c:v>
              </c:pt>
              <c:pt idx="1">
                <c:v>Number of pages that do not comply</c:v>
              </c:pt>
              <c:pt idx="2">
                <c:v>Number of pages not applicable</c:v>
              </c:pt>
            </c:strLit>
          </c:cat>
          <c:val>
            <c:numRef>
              <c:f>'5. Results by criterion'!$C$15:$E$15</c:f>
              <c:numCache>
                <c:formatCode>General</c:formatCode>
                <c:ptCount val="3"/>
                <c:pt idx="0">
                  <c:v>0</c:v>
                </c:pt>
                <c:pt idx="1">
                  <c:v>0</c:v>
                </c:pt>
                <c:pt idx="2">
                  <c:v>0</c:v>
                </c:pt>
              </c:numCache>
            </c:numRef>
          </c:val>
          <c:extLst>
            <c:ext xmlns:c16="http://schemas.microsoft.com/office/drawing/2014/chart" uri="{C3380CC4-5D6E-409C-BE32-E72D297353CC}">
              <c16:uniqueId val="{00000009-93C8-411D-B9B3-FEDF7DBAE17E}"/>
            </c:ext>
          </c:extLst>
        </c:ser>
        <c:ser>
          <c:idx val="10"/>
          <c:order val="10"/>
          <c:tx>
            <c:strRef>
              <c:f>Hoja4!$A$23</c:f>
              <c:strCache>
                <c:ptCount val="1"/>
                <c:pt idx="0">
                  <c:v>2.1.2</c:v>
                </c:pt>
              </c:strCache>
            </c:strRef>
          </c:tx>
          <c:invertIfNegative val="0"/>
          <c:cat>
            <c:strLit>
              <c:ptCount val="3"/>
              <c:pt idx="0">
                <c:v>Number of pages that comply</c:v>
              </c:pt>
              <c:pt idx="1">
                <c:v>Number of pages that do not comply</c:v>
              </c:pt>
              <c:pt idx="2">
                <c:v>Number of pages not applicable</c:v>
              </c:pt>
            </c:strLit>
          </c:cat>
          <c:val>
            <c:numRef>
              <c:f>'5. Results by criterion'!$C$16:$E$16</c:f>
              <c:numCache>
                <c:formatCode>General</c:formatCode>
                <c:ptCount val="3"/>
                <c:pt idx="0">
                  <c:v>0</c:v>
                </c:pt>
                <c:pt idx="1">
                  <c:v>0</c:v>
                </c:pt>
                <c:pt idx="2">
                  <c:v>0</c:v>
                </c:pt>
              </c:numCache>
            </c:numRef>
          </c:val>
          <c:extLst>
            <c:ext xmlns:c16="http://schemas.microsoft.com/office/drawing/2014/chart" uri="{C3380CC4-5D6E-409C-BE32-E72D297353CC}">
              <c16:uniqueId val="{0000000A-93C8-411D-B9B3-FEDF7DBAE17E}"/>
            </c:ext>
          </c:extLst>
        </c:ser>
        <c:ser>
          <c:idx val="25"/>
          <c:order val="11"/>
          <c:tx>
            <c:strRef>
              <c:f>Hoja4!$A$24</c:f>
              <c:strCache>
                <c:ptCount val="1"/>
                <c:pt idx="0">
                  <c:v>2.1.4</c:v>
                </c:pt>
              </c:strCache>
            </c:strRef>
          </c:tx>
          <c:invertIfNegative val="0"/>
          <c:cat>
            <c:strLit>
              <c:ptCount val="3"/>
              <c:pt idx="0">
                <c:v>Number of pages that comply</c:v>
              </c:pt>
              <c:pt idx="1">
                <c:v>Number of pages that do not comply</c:v>
              </c:pt>
              <c:pt idx="2">
                <c:v>Number of pages not applicable</c:v>
              </c:pt>
            </c:strLit>
          </c:cat>
          <c:val>
            <c:numRef>
              <c:f>'3. Level A Evaluation'!$C$266:$C$268</c:f>
              <c:numCache>
                <c:formatCode>General</c:formatCode>
                <c:ptCount val="3"/>
                <c:pt idx="0">
                  <c:v>0</c:v>
                </c:pt>
                <c:pt idx="1">
                  <c:v>0</c:v>
                </c:pt>
                <c:pt idx="2">
                  <c:v>0</c:v>
                </c:pt>
              </c:numCache>
            </c:numRef>
          </c:val>
          <c:extLst>
            <c:ext xmlns:c16="http://schemas.microsoft.com/office/drawing/2014/chart" uri="{C3380CC4-5D6E-409C-BE32-E72D297353CC}">
              <c16:uniqueId val="{0000001A-93C8-411D-B9B3-FEDF7DBAE17E}"/>
            </c:ext>
          </c:extLst>
        </c:ser>
        <c:ser>
          <c:idx val="11"/>
          <c:order val="12"/>
          <c:tx>
            <c:strRef>
              <c:f>Hoja4!$A$25</c:f>
              <c:strCache>
                <c:ptCount val="1"/>
                <c:pt idx="0">
                  <c:v>2.2.1 </c:v>
                </c:pt>
              </c:strCache>
            </c:strRef>
          </c:tx>
          <c:invertIfNegative val="0"/>
          <c:cat>
            <c:strLit>
              <c:ptCount val="3"/>
              <c:pt idx="0">
                <c:v>Number of pages that comply</c:v>
              </c:pt>
              <c:pt idx="1">
                <c:v>Number of pages that do not comply</c:v>
              </c:pt>
              <c:pt idx="2">
                <c:v>Number of pages not applicable</c:v>
              </c:pt>
            </c:strLit>
          </c:cat>
          <c:val>
            <c:numRef>
              <c:f>'5. Results by criterion'!$C$18:$E$18</c:f>
              <c:numCache>
                <c:formatCode>General</c:formatCode>
                <c:ptCount val="3"/>
                <c:pt idx="0">
                  <c:v>0</c:v>
                </c:pt>
                <c:pt idx="1">
                  <c:v>0</c:v>
                </c:pt>
                <c:pt idx="2">
                  <c:v>0</c:v>
                </c:pt>
              </c:numCache>
            </c:numRef>
          </c:val>
          <c:extLst>
            <c:ext xmlns:c16="http://schemas.microsoft.com/office/drawing/2014/chart" uri="{C3380CC4-5D6E-409C-BE32-E72D297353CC}">
              <c16:uniqueId val="{0000000B-93C8-411D-B9B3-FEDF7DBAE17E}"/>
            </c:ext>
          </c:extLst>
        </c:ser>
        <c:ser>
          <c:idx val="12"/>
          <c:order val="13"/>
          <c:tx>
            <c:strRef>
              <c:f>Hoja4!$A$26</c:f>
              <c:strCache>
                <c:ptCount val="1"/>
                <c:pt idx="0">
                  <c:v>2.2.2</c:v>
                </c:pt>
              </c:strCache>
            </c:strRef>
          </c:tx>
          <c:invertIfNegative val="0"/>
          <c:cat>
            <c:strLit>
              <c:ptCount val="3"/>
              <c:pt idx="0">
                <c:v>Number of pages that comply</c:v>
              </c:pt>
              <c:pt idx="1">
                <c:v>Number of pages that do not comply</c:v>
              </c:pt>
              <c:pt idx="2">
                <c:v>Number of pages not applicable</c:v>
              </c:pt>
            </c:strLit>
          </c:cat>
          <c:val>
            <c:numRef>
              <c:f>'5. Results by criterion'!$C$19:$E$19</c:f>
              <c:numCache>
                <c:formatCode>General</c:formatCode>
                <c:ptCount val="3"/>
                <c:pt idx="0">
                  <c:v>0</c:v>
                </c:pt>
                <c:pt idx="1">
                  <c:v>0</c:v>
                </c:pt>
                <c:pt idx="2">
                  <c:v>0</c:v>
                </c:pt>
              </c:numCache>
            </c:numRef>
          </c:val>
          <c:extLst>
            <c:ext xmlns:c16="http://schemas.microsoft.com/office/drawing/2014/chart" uri="{C3380CC4-5D6E-409C-BE32-E72D297353CC}">
              <c16:uniqueId val="{0000000C-93C8-411D-B9B3-FEDF7DBAE17E}"/>
            </c:ext>
          </c:extLst>
        </c:ser>
        <c:ser>
          <c:idx val="13"/>
          <c:order val="14"/>
          <c:tx>
            <c:strRef>
              <c:f>Hoja4!$A$27</c:f>
              <c:strCache>
                <c:ptCount val="1"/>
                <c:pt idx="0">
                  <c:v>2.3.1</c:v>
                </c:pt>
              </c:strCache>
            </c:strRef>
          </c:tx>
          <c:invertIfNegative val="0"/>
          <c:cat>
            <c:strLit>
              <c:ptCount val="3"/>
              <c:pt idx="0">
                <c:v>Number of pages that comply</c:v>
              </c:pt>
              <c:pt idx="1">
                <c:v>Number of pages that do not comply</c:v>
              </c:pt>
              <c:pt idx="2">
                <c:v>Number of pages not applicable</c:v>
              </c:pt>
            </c:strLit>
          </c:cat>
          <c:val>
            <c:numRef>
              <c:f>'5. Results by criterion'!$C$20:$E$20</c:f>
              <c:numCache>
                <c:formatCode>General</c:formatCode>
                <c:ptCount val="3"/>
                <c:pt idx="0">
                  <c:v>0</c:v>
                </c:pt>
                <c:pt idx="1">
                  <c:v>0</c:v>
                </c:pt>
                <c:pt idx="2">
                  <c:v>0</c:v>
                </c:pt>
              </c:numCache>
            </c:numRef>
          </c:val>
          <c:extLst>
            <c:ext xmlns:c16="http://schemas.microsoft.com/office/drawing/2014/chart" uri="{C3380CC4-5D6E-409C-BE32-E72D297353CC}">
              <c16:uniqueId val="{0000000D-93C8-411D-B9B3-FEDF7DBAE17E}"/>
            </c:ext>
          </c:extLst>
        </c:ser>
        <c:ser>
          <c:idx val="14"/>
          <c:order val="15"/>
          <c:tx>
            <c:strRef>
              <c:f>Hoja4!$A$28</c:f>
              <c:strCache>
                <c:ptCount val="1"/>
                <c:pt idx="0">
                  <c:v>2.4.1</c:v>
                </c:pt>
              </c:strCache>
            </c:strRef>
          </c:tx>
          <c:invertIfNegative val="0"/>
          <c:cat>
            <c:strLit>
              <c:ptCount val="3"/>
              <c:pt idx="0">
                <c:v>Number of pages that comply</c:v>
              </c:pt>
              <c:pt idx="1">
                <c:v>Number of pages that do not comply</c:v>
              </c:pt>
              <c:pt idx="2">
                <c:v>Number of pages not applicable</c:v>
              </c:pt>
            </c:strLit>
          </c:cat>
          <c:val>
            <c:numRef>
              <c:f>'5. Results by criterion'!$C$21:$E$21</c:f>
              <c:numCache>
                <c:formatCode>General</c:formatCode>
                <c:ptCount val="3"/>
                <c:pt idx="0">
                  <c:v>0</c:v>
                </c:pt>
                <c:pt idx="1">
                  <c:v>0</c:v>
                </c:pt>
                <c:pt idx="2">
                  <c:v>0</c:v>
                </c:pt>
              </c:numCache>
            </c:numRef>
          </c:val>
          <c:extLst>
            <c:ext xmlns:c16="http://schemas.microsoft.com/office/drawing/2014/chart" uri="{C3380CC4-5D6E-409C-BE32-E72D297353CC}">
              <c16:uniqueId val="{0000000E-93C8-411D-B9B3-FEDF7DBAE17E}"/>
            </c:ext>
          </c:extLst>
        </c:ser>
        <c:ser>
          <c:idx val="15"/>
          <c:order val="16"/>
          <c:tx>
            <c:strRef>
              <c:f>Hoja4!$A$29</c:f>
              <c:strCache>
                <c:ptCount val="1"/>
                <c:pt idx="0">
                  <c:v>2.4.2</c:v>
                </c:pt>
              </c:strCache>
            </c:strRef>
          </c:tx>
          <c:invertIfNegative val="0"/>
          <c:cat>
            <c:strLit>
              <c:ptCount val="3"/>
              <c:pt idx="0">
                <c:v>Number of pages that comply</c:v>
              </c:pt>
              <c:pt idx="1">
                <c:v>Number of pages that do not comply</c:v>
              </c:pt>
              <c:pt idx="2">
                <c:v>Number of pages not applicable</c:v>
              </c:pt>
            </c:strLit>
          </c:cat>
          <c:val>
            <c:numRef>
              <c:f>'5. Results by criterion'!$C$22:$E$22</c:f>
              <c:numCache>
                <c:formatCode>General</c:formatCode>
                <c:ptCount val="3"/>
                <c:pt idx="0">
                  <c:v>0</c:v>
                </c:pt>
                <c:pt idx="1">
                  <c:v>0</c:v>
                </c:pt>
                <c:pt idx="2">
                  <c:v>0</c:v>
                </c:pt>
              </c:numCache>
            </c:numRef>
          </c:val>
          <c:extLst>
            <c:ext xmlns:c16="http://schemas.microsoft.com/office/drawing/2014/chart" uri="{C3380CC4-5D6E-409C-BE32-E72D297353CC}">
              <c16:uniqueId val="{0000000F-93C8-411D-B9B3-FEDF7DBAE17E}"/>
            </c:ext>
          </c:extLst>
        </c:ser>
        <c:ser>
          <c:idx val="16"/>
          <c:order val="17"/>
          <c:tx>
            <c:strRef>
              <c:f>Hoja4!$A$30</c:f>
              <c:strCache>
                <c:ptCount val="1"/>
                <c:pt idx="0">
                  <c:v>2.4.3</c:v>
                </c:pt>
              </c:strCache>
            </c:strRef>
          </c:tx>
          <c:invertIfNegative val="0"/>
          <c:cat>
            <c:strLit>
              <c:ptCount val="3"/>
              <c:pt idx="0">
                <c:v>Number of pages that comply</c:v>
              </c:pt>
              <c:pt idx="1">
                <c:v>Number of pages that do not comply</c:v>
              </c:pt>
              <c:pt idx="2">
                <c:v>Number of pages not applicable</c:v>
              </c:pt>
            </c:strLit>
          </c:cat>
          <c:val>
            <c:numRef>
              <c:f>'5. Results by criterion'!$C$23:$E$23</c:f>
              <c:numCache>
                <c:formatCode>General</c:formatCode>
                <c:ptCount val="3"/>
                <c:pt idx="0">
                  <c:v>0</c:v>
                </c:pt>
                <c:pt idx="1">
                  <c:v>0</c:v>
                </c:pt>
                <c:pt idx="2">
                  <c:v>0</c:v>
                </c:pt>
              </c:numCache>
            </c:numRef>
          </c:val>
          <c:extLst>
            <c:ext xmlns:c16="http://schemas.microsoft.com/office/drawing/2014/chart" uri="{C3380CC4-5D6E-409C-BE32-E72D297353CC}">
              <c16:uniqueId val="{00000010-93C8-411D-B9B3-FEDF7DBAE17E}"/>
            </c:ext>
          </c:extLst>
        </c:ser>
        <c:ser>
          <c:idx val="17"/>
          <c:order val="18"/>
          <c:tx>
            <c:strRef>
              <c:f>Hoja4!$A$31</c:f>
              <c:strCache>
                <c:ptCount val="1"/>
                <c:pt idx="0">
                  <c:v>2.4.4</c:v>
                </c:pt>
              </c:strCache>
            </c:strRef>
          </c:tx>
          <c:invertIfNegative val="0"/>
          <c:cat>
            <c:strLit>
              <c:ptCount val="3"/>
              <c:pt idx="0">
                <c:v>Number of pages that comply</c:v>
              </c:pt>
              <c:pt idx="1">
                <c:v>Number of pages that do not comply</c:v>
              </c:pt>
              <c:pt idx="2">
                <c:v>Number of pages not applicable</c:v>
              </c:pt>
            </c:strLit>
          </c:cat>
          <c:val>
            <c:numRef>
              <c:f>'5. Results by criterion'!$C$24:$E$24</c:f>
              <c:numCache>
                <c:formatCode>General</c:formatCode>
                <c:ptCount val="3"/>
                <c:pt idx="0">
                  <c:v>0</c:v>
                </c:pt>
                <c:pt idx="1">
                  <c:v>0</c:v>
                </c:pt>
                <c:pt idx="2">
                  <c:v>0</c:v>
                </c:pt>
              </c:numCache>
            </c:numRef>
          </c:val>
          <c:extLst>
            <c:ext xmlns:c16="http://schemas.microsoft.com/office/drawing/2014/chart" uri="{C3380CC4-5D6E-409C-BE32-E72D297353CC}">
              <c16:uniqueId val="{00000011-93C8-411D-B9B3-FEDF7DBAE17E}"/>
            </c:ext>
          </c:extLst>
        </c:ser>
        <c:ser>
          <c:idx val="26"/>
          <c:order val="19"/>
          <c:tx>
            <c:strRef>
              <c:f>Hoja4!$A$32</c:f>
              <c:strCache>
                <c:ptCount val="1"/>
                <c:pt idx="0">
                  <c:v>2.5.1</c:v>
                </c:pt>
              </c:strCache>
            </c:strRef>
          </c:tx>
          <c:invertIfNegative val="0"/>
          <c:cat>
            <c:strLit>
              <c:ptCount val="3"/>
              <c:pt idx="0">
                <c:v>Number of pages that comply</c:v>
              </c:pt>
              <c:pt idx="1">
                <c:v>Number of pages that do not comply</c:v>
              </c:pt>
              <c:pt idx="2">
                <c:v>Number of pages not applicable</c:v>
              </c:pt>
            </c:strLit>
          </c:cat>
          <c:val>
            <c:numRef>
              <c:f>'3. Level A Evaluation'!$C$442:$C$444</c:f>
              <c:numCache>
                <c:formatCode>General</c:formatCode>
                <c:ptCount val="3"/>
                <c:pt idx="0">
                  <c:v>0</c:v>
                </c:pt>
                <c:pt idx="1">
                  <c:v>0</c:v>
                </c:pt>
                <c:pt idx="2">
                  <c:v>0</c:v>
                </c:pt>
              </c:numCache>
            </c:numRef>
          </c:val>
          <c:extLst>
            <c:ext xmlns:c16="http://schemas.microsoft.com/office/drawing/2014/chart" uri="{C3380CC4-5D6E-409C-BE32-E72D297353CC}">
              <c16:uniqueId val="{0000001B-93C8-411D-B9B3-FEDF7DBAE17E}"/>
            </c:ext>
          </c:extLst>
        </c:ser>
        <c:ser>
          <c:idx val="27"/>
          <c:order val="20"/>
          <c:tx>
            <c:strRef>
              <c:f>Hoja4!$A$33</c:f>
              <c:strCache>
                <c:ptCount val="1"/>
                <c:pt idx="0">
                  <c:v>2.5.2</c:v>
                </c:pt>
              </c:strCache>
            </c:strRef>
          </c:tx>
          <c:invertIfNegative val="0"/>
          <c:cat>
            <c:strLit>
              <c:ptCount val="3"/>
              <c:pt idx="0">
                <c:v>Number of pages that comply</c:v>
              </c:pt>
              <c:pt idx="1">
                <c:v>Number of pages that do not comply</c:v>
              </c:pt>
              <c:pt idx="2">
                <c:v>Number of pages not applicable</c:v>
              </c:pt>
            </c:strLit>
          </c:cat>
          <c:val>
            <c:numRef>
              <c:f>'3. Level A Evaluation'!$C$464:$C$466</c:f>
              <c:numCache>
                <c:formatCode>General</c:formatCode>
                <c:ptCount val="3"/>
                <c:pt idx="0">
                  <c:v>0</c:v>
                </c:pt>
                <c:pt idx="1">
                  <c:v>0</c:v>
                </c:pt>
                <c:pt idx="2">
                  <c:v>0</c:v>
                </c:pt>
              </c:numCache>
            </c:numRef>
          </c:val>
          <c:extLst>
            <c:ext xmlns:c16="http://schemas.microsoft.com/office/drawing/2014/chart" uri="{C3380CC4-5D6E-409C-BE32-E72D297353CC}">
              <c16:uniqueId val="{0000001C-93C8-411D-B9B3-FEDF7DBAE17E}"/>
            </c:ext>
          </c:extLst>
        </c:ser>
        <c:ser>
          <c:idx val="28"/>
          <c:order val="21"/>
          <c:tx>
            <c:strRef>
              <c:f>Hoja4!$A$34</c:f>
              <c:strCache>
                <c:ptCount val="1"/>
                <c:pt idx="0">
                  <c:v>2.5.3</c:v>
                </c:pt>
              </c:strCache>
            </c:strRef>
          </c:tx>
          <c:invertIfNegative val="0"/>
          <c:cat>
            <c:strLit>
              <c:ptCount val="3"/>
              <c:pt idx="0">
                <c:v>Number of pages that comply</c:v>
              </c:pt>
              <c:pt idx="1">
                <c:v>Number of pages that do not comply</c:v>
              </c:pt>
              <c:pt idx="2">
                <c:v>Number of pages not applicable</c:v>
              </c:pt>
            </c:strLit>
          </c:cat>
          <c:val>
            <c:numRef>
              <c:f>'3. Level A Evaluation'!$C$486:$C$488</c:f>
              <c:numCache>
                <c:formatCode>General</c:formatCode>
                <c:ptCount val="3"/>
                <c:pt idx="0">
                  <c:v>0</c:v>
                </c:pt>
                <c:pt idx="1">
                  <c:v>0</c:v>
                </c:pt>
                <c:pt idx="2">
                  <c:v>0</c:v>
                </c:pt>
              </c:numCache>
            </c:numRef>
          </c:val>
          <c:extLst>
            <c:ext xmlns:c16="http://schemas.microsoft.com/office/drawing/2014/chart" uri="{C3380CC4-5D6E-409C-BE32-E72D297353CC}">
              <c16:uniqueId val="{0000001D-93C8-411D-B9B3-FEDF7DBAE17E}"/>
            </c:ext>
          </c:extLst>
        </c:ser>
        <c:ser>
          <c:idx val="29"/>
          <c:order val="22"/>
          <c:tx>
            <c:strRef>
              <c:f>Hoja4!$A$35</c:f>
              <c:strCache>
                <c:ptCount val="1"/>
                <c:pt idx="0">
                  <c:v>2.5.4</c:v>
                </c:pt>
              </c:strCache>
            </c:strRef>
          </c:tx>
          <c:invertIfNegative val="0"/>
          <c:cat>
            <c:strLit>
              <c:ptCount val="3"/>
              <c:pt idx="0">
                <c:v>Number of pages that comply</c:v>
              </c:pt>
              <c:pt idx="1">
                <c:v>Number of pages that do not comply</c:v>
              </c:pt>
              <c:pt idx="2">
                <c:v>Number of pages not applicable</c:v>
              </c:pt>
            </c:strLit>
          </c:cat>
          <c:val>
            <c:numRef>
              <c:f>'3. Level A Evaluation'!$C$508:$C$510</c:f>
              <c:numCache>
                <c:formatCode>General</c:formatCode>
                <c:ptCount val="3"/>
                <c:pt idx="0">
                  <c:v>0</c:v>
                </c:pt>
                <c:pt idx="1">
                  <c:v>0</c:v>
                </c:pt>
                <c:pt idx="2">
                  <c:v>0</c:v>
                </c:pt>
              </c:numCache>
            </c:numRef>
          </c:val>
          <c:extLst>
            <c:ext xmlns:c16="http://schemas.microsoft.com/office/drawing/2014/chart" uri="{C3380CC4-5D6E-409C-BE32-E72D297353CC}">
              <c16:uniqueId val="{0000001E-93C8-411D-B9B3-FEDF7DBAE17E}"/>
            </c:ext>
          </c:extLst>
        </c:ser>
        <c:ser>
          <c:idx val="18"/>
          <c:order val="23"/>
          <c:tx>
            <c:strRef>
              <c:f>Hoja4!$A$36</c:f>
              <c:strCache>
                <c:ptCount val="1"/>
                <c:pt idx="0">
                  <c:v>3.1.1 </c:v>
                </c:pt>
              </c:strCache>
            </c:strRef>
          </c:tx>
          <c:invertIfNegative val="0"/>
          <c:cat>
            <c:strLit>
              <c:ptCount val="3"/>
              <c:pt idx="0">
                <c:v>Number of pages that comply</c:v>
              </c:pt>
              <c:pt idx="1">
                <c:v>Number of pages that do not comply</c:v>
              </c:pt>
              <c:pt idx="2">
                <c:v>Number of pages not applicable</c:v>
              </c:pt>
            </c:strLit>
          </c:cat>
          <c:val>
            <c:numRef>
              <c:f>'5. Results by criterion'!$C$29:$E$29</c:f>
              <c:numCache>
                <c:formatCode>General</c:formatCode>
                <c:ptCount val="3"/>
                <c:pt idx="0">
                  <c:v>0</c:v>
                </c:pt>
                <c:pt idx="1">
                  <c:v>0</c:v>
                </c:pt>
                <c:pt idx="2">
                  <c:v>0</c:v>
                </c:pt>
              </c:numCache>
            </c:numRef>
          </c:val>
          <c:extLst>
            <c:ext xmlns:c16="http://schemas.microsoft.com/office/drawing/2014/chart" uri="{C3380CC4-5D6E-409C-BE32-E72D297353CC}">
              <c16:uniqueId val="{00000012-93C8-411D-B9B3-FEDF7DBAE17E}"/>
            </c:ext>
          </c:extLst>
        </c:ser>
        <c:ser>
          <c:idx val="19"/>
          <c:order val="24"/>
          <c:tx>
            <c:strRef>
              <c:f>Hoja4!$A$37</c:f>
              <c:strCache>
                <c:ptCount val="1"/>
                <c:pt idx="0">
                  <c:v>3.2.1</c:v>
                </c:pt>
              </c:strCache>
            </c:strRef>
          </c:tx>
          <c:invertIfNegative val="0"/>
          <c:cat>
            <c:strLit>
              <c:ptCount val="3"/>
              <c:pt idx="0">
                <c:v>Number of pages that comply</c:v>
              </c:pt>
              <c:pt idx="1">
                <c:v>Number of pages that do not comply</c:v>
              </c:pt>
              <c:pt idx="2">
                <c:v>Number of pages not applicable</c:v>
              </c:pt>
            </c:strLit>
          </c:cat>
          <c:val>
            <c:numRef>
              <c:f>'5. Results by criterion'!$C$30:$E$30</c:f>
              <c:numCache>
                <c:formatCode>General</c:formatCode>
                <c:ptCount val="3"/>
                <c:pt idx="0">
                  <c:v>0</c:v>
                </c:pt>
                <c:pt idx="1">
                  <c:v>0</c:v>
                </c:pt>
                <c:pt idx="2">
                  <c:v>0</c:v>
                </c:pt>
              </c:numCache>
            </c:numRef>
          </c:val>
          <c:extLst>
            <c:ext xmlns:c16="http://schemas.microsoft.com/office/drawing/2014/chart" uri="{C3380CC4-5D6E-409C-BE32-E72D297353CC}">
              <c16:uniqueId val="{00000013-93C8-411D-B9B3-FEDF7DBAE17E}"/>
            </c:ext>
          </c:extLst>
        </c:ser>
        <c:ser>
          <c:idx val="20"/>
          <c:order val="25"/>
          <c:tx>
            <c:strRef>
              <c:f>Hoja4!$A$38</c:f>
              <c:strCache>
                <c:ptCount val="1"/>
                <c:pt idx="0">
                  <c:v>3.2.2</c:v>
                </c:pt>
              </c:strCache>
            </c:strRef>
          </c:tx>
          <c:invertIfNegative val="0"/>
          <c:cat>
            <c:strLit>
              <c:ptCount val="3"/>
              <c:pt idx="0">
                <c:v>Number of pages that comply</c:v>
              </c:pt>
              <c:pt idx="1">
                <c:v>Number of pages that do not comply</c:v>
              </c:pt>
              <c:pt idx="2">
                <c:v>Number of pages not applicable</c:v>
              </c:pt>
            </c:strLit>
          </c:cat>
          <c:val>
            <c:numRef>
              <c:f>'5. Results by criterion'!$C$31:$E$31</c:f>
              <c:numCache>
                <c:formatCode>General</c:formatCode>
                <c:ptCount val="3"/>
                <c:pt idx="0">
                  <c:v>0</c:v>
                </c:pt>
                <c:pt idx="1">
                  <c:v>0</c:v>
                </c:pt>
                <c:pt idx="2">
                  <c:v>0</c:v>
                </c:pt>
              </c:numCache>
            </c:numRef>
          </c:val>
          <c:extLst>
            <c:ext xmlns:c16="http://schemas.microsoft.com/office/drawing/2014/chart" uri="{C3380CC4-5D6E-409C-BE32-E72D297353CC}">
              <c16:uniqueId val="{00000014-93C8-411D-B9B3-FEDF7DBAE17E}"/>
            </c:ext>
          </c:extLst>
        </c:ser>
        <c:ser>
          <c:idx val="23"/>
          <c:order val="26"/>
          <c:tx>
            <c:strRef>
              <c:f>Hoja4!$A$39</c:f>
              <c:strCache>
                <c:ptCount val="1"/>
                <c:pt idx="0">
                  <c:v>3.2.6</c:v>
                </c:pt>
              </c:strCache>
            </c:strRef>
          </c:tx>
          <c:invertIfNegative val="0"/>
          <c:cat>
            <c:strLit>
              <c:ptCount val="3"/>
              <c:pt idx="0">
                <c:v>Number of pages that comply</c:v>
              </c:pt>
              <c:pt idx="1">
                <c:v>Number of pages that do not comply</c:v>
              </c:pt>
              <c:pt idx="2">
                <c:v>Number of pages not applicable</c:v>
              </c:pt>
            </c:strLit>
          </c:cat>
          <c:val>
            <c:numRef>
              <c:f>'5. Results by criterion'!$C$32:$E$32</c:f>
              <c:numCache>
                <c:formatCode>General</c:formatCode>
                <c:ptCount val="3"/>
                <c:pt idx="0">
                  <c:v>0</c:v>
                </c:pt>
                <c:pt idx="1">
                  <c:v>0</c:v>
                </c:pt>
                <c:pt idx="2">
                  <c:v>0</c:v>
                </c:pt>
              </c:numCache>
            </c:numRef>
          </c:val>
          <c:extLst>
            <c:ext xmlns:c16="http://schemas.microsoft.com/office/drawing/2014/chart" uri="{C3380CC4-5D6E-409C-BE32-E72D297353CC}">
              <c16:uniqueId val="{00000002-3410-43D9-AB12-E7414FA194EA}"/>
            </c:ext>
          </c:extLst>
        </c:ser>
        <c:ser>
          <c:idx val="21"/>
          <c:order val="27"/>
          <c:tx>
            <c:strRef>
              <c:f>Hoja4!$A$40</c:f>
              <c:strCache>
                <c:ptCount val="1"/>
                <c:pt idx="0">
                  <c:v>3.3.1</c:v>
                </c:pt>
              </c:strCache>
            </c:strRef>
          </c:tx>
          <c:invertIfNegative val="0"/>
          <c:cat>
            <c:strLit>
              <c:ptCount val="3"/>
              <c:pt idx="0">
                <c:v>Number of pages that comply</c:v>
              </c:pt>
              <c:pt idx="1">
                <c:v>Number of pages that do not comply</c:v>
              </c:pt>
              <c:pt idx="2">
                <c:v>Number of pages not applicable</c:v>
              </c:pt>
            </c:strLit>
          </c:cat>
          <c:val>
            <c:numRef>
              <c:f>'5. Results by criterion'!$C$33:$E$33</c:f>
              <c:numCache>
                <c:formatCode>General</c:formatCode>
                <c:ptCount val="3"/>
                <c:pt idx="0">
                  <c:v>0</c:v>
                </c:pt>
                <c:pt idx="1">
                  <c:v>0</c:v>
                </c:pt>
                <c:pt idx="2">
                  <c:v>0</c:v>
                </c:pt>
              </c:numCache>
            </c:numRef>
          </c:val>
          <c:extLst>
            <c:ext xmlns:c16="http://schemas.microsoft.com/office/drawing/2014/chart" uri="{C3380CC4-5D6E-409C-BE32-E72D297353CC}">
              <c16:uniqueId val="{00000015-93C8-411D-B9B3-FEDF7DBAE17E}"/>
            </c:ext>
          </c:extLst>
        </c:ser>
        <c:ser>
          <c:idx val="22"/>
          <c:order val="28"/>
          <c:tx>
            <c:strRef>
              <c:f>Hoja4!$A$41</c:f>
              <c:strCache>
                <c:ptCount val="1"/>
                <c:pt idx="0">
                  <c:v>3.3.2</c:v>
                </c:pt>
              </c:strCache>
            </c:strRef>
          </c:tx>
          <c:invertIfNegative val="0"/>
          <c:cat>
            <c:strLit>
              <c:ptCount val="3"/>
              <c:pt idx="0">
                <c:v>Number of pages that comply</c:v>
              </c:pt>
              <c:pt idx="1">
                <c:v>Number of pages that do not comply</c:v>
              </c:pt>
              <c:pt idx="2">
                <c:v>Number of pages not applicable</c:v>
              </c:pt>
            </c:strLit>
          </c:cat>
          <c:val>
            <c:numRef>
              <c:f>'5. Results by criterion'!$C$34:$E$34</c:f>
              <c:numCache>
                <c:formatCode>General</c:formatCode>
                <c:ptCount val="3"/>
                <c:pt idx="0">
                  <c:v>0</c:v>
                </c:pt>
                <c:pt idx="1">
                  <c:v>0</c:v>
                </c:pt>
                <c:pt idx="2">
                  <c:v>0</c:v>
                </c:pt>
              </c:numCache>
            </c:numRef>
          </c:val>
          <c:extLst>
            <c:ext xmlns:c16="http://schemas.microsoft.com/office/drawing/2014/chart" uri="{C3380CC4-5D6E-409C-BE32-E72D297353CC}">
              <c16:uniqueId val="{00000016-93C8-411D-B9B3-FEDF7DBAE17E}"/>
            </c:ext>
          </c:extLst>
        </c:ser>
        <c:ser>
          <c:idx val="30"/>
          <c:order val="29"/>
          <c:tx>
            <c:strRef>
              <c:f>Hoja4!$A$42</c:f>
              <c:strCache>
                <c:ptCount val="1"/>
                <c:pt idx="0">
                  <c:v>3.3.7</c:v>
                </c:pt>
              </c:strCache>
            </c:strRef>
          </c:tx>
          <c:invertIfNegative val="0"/>
          <c:cat>
            <c:strLit>
              <c:ptCount val="3"/>
              <c:pt idx="0">
                <c:v>Number of pages that comply</c:v>
              </c:pt>
              <c:pt idx="1">
                <c:v>Number of pages that do not comply</c:v>
              </c:pt>
              <c:pt idx="2">
                <c:v>Number of pages not applicable</c:v>
              </c:pt>
            </c:strLit>
          </c:cat>
          <c:val>
            <c:numRef>
              <c:f>'5. Results by criterion'!$C$35:$E$35</c:f>
              <c:numCache>
                <c:formatCode>General</c:formatCode>
                <c:ptCount val="3"/>
                <c:pt idx="0">
                  <c:v>0</c:v>
                </c:pt>
                <c:pt idx="1">
                  <c:v>0</c:v>
                </c:pt>
                <c:pt idx="2">
                  <c:v>0</c:v>
                </c:pt>
              </c:numCache>
            </c:numRef>
          </c:val>
          <c:extLst>
            <c:ext xmlns:c16="http://schemas.microsoft.com/office/drawing/2014/chart" uri="{C3380CC4-5D6E-409C-BE32-E72D297353CC}">
              <c16:uniqueId val="{00000003-3410-43D9-AB12-E7414FA194EA}"/>
            </c:ext>
          </c:extLst>
        </c:ser>
        <c:ser>
          <c:idx val="24"/>
          <c:order val="30"/>
          <c:tx>
            <c:strRef>
              <c:f>Hoja4!$A$43</c:f>
              <c:strCache>
                <c:ptCount val="1"/>
                <c:pt idx="0">
                  <c:v>4.1.2</c:v>
                </c:pt>
              </c:strCache>
            </c:strRef>
          </c:tx>
          <c:invertIfNegative val="0"/>
          <c:cat>
            <c:strLit>
              <c:ptCount val="3"/>
              <c:pt idx="0">
                <c:v>Number of pages that comply</c:v>
              </c:pt>
              <c:pt idx="1">
                <c:v>Number of pages that do not comply</c:v>
              </c:pt>
              <c:pt idx="2">
                <c:v>Number of pages not applicable</c:v>
              </c:pt>
            </c:strLit>
          </c:cat>
          <c:val>
            <c:numRef>
              <c:f>'5. Results by criterion'!$C$36:$E$36</c:f>
              <c:numCache>
                <c:formatCode>General</c:formatCode>
                <c:ptCount val="3"/>
                <c:pt idx="0">
                  <c:v>0</c:v>
                </c:pt>
                <c:pt idx="1">
                  <c:v>0</c:v>
                </c:pt>
                <c:pt idx="2">
                  <c:v>0</c:v>
                </c:pt>
              </c:numCache>
            </c:numRef>
          </c:val>
          <c:extLst>
            <c:ext xmlns:c16="http://schemas.microsoft.com/office/drawing/2014/chart" uri="{C3380CC4-5D6E-409C-BE32-E72D297353CC}">
              <c16:uniqueId val="{00000018-93C8-411D-B9B3-FEDF7DBAE17E}"/>
            </c:ext>
          </c:extLst>
        </c:ser>
        <c:dLbls>
          <c:showLegendKey val="0"/>
          <c:showVal val="0"/>
          <c:showCatName val="0"/>
          <c:showSerName val="0"/>
          <c:showPercent val="0"/>
          <c:showBubbleSize val="0"/>
        </c:dLbls>
        <c:gapWidth val="150"/>
        <c:axId val="139241728"/>
        <c:axId val="139255808"/>
      </c:barChart>
      <c:catAx>
        <c:axId val="139241728"/>
        <c:scaling>
          <c:orientation val="minMax"/>
        </c:scaling>
        <c:delete val="0"/>
        <c:axPos val="b"/>
        <c:numFmt formatCode="General" sourceLinked="0"/>
        <c:majorTickMark val="none"/>
        <c:minorTickMark val="none"/>
        <c:tickLblPos val="nextTo"/>
        <c:crossAx val="139255808"/>
        <c:crosses val="autoZero"/>
        <c:auto val="1"/>
        <c:lblAlgn val="ctr"/>
        <c:lblOffset val="100"/>
        <c:noMultiLvlLbl val="0"/>
      </c:catAx>
      <c:valAx>
        <c:axId val="139255808"/>
        <c:scaling>
          <c:orientation val="minMax"/>
          <c:max val="15"/>
          <c:min val="0"/>
        </c:scaling>
        <c:delete val="0"/>
        <c:axPos val="l"/>
        <c:majorGridlines/>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r>
                  <a:rPr lang="es-ES"/>
                  <a:t>Number of pages</a:t>
                </a:r>
              </a:p>
            </c:rich>
          </c:tx>
          <c:overlay val="0"/>
        </c:title>
        <c:numFmt formatCode="General" sourceLinked="1"/>
        <c:majorTickMark val="none"/>
        <c:minorTickMark val="none"/>
        <c:tickLblPos val="nextTo"/>
        <c:crossAx val="139241728"/>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Level AA. Compliance by criterion</a:t>
            </a:r>
          </a:p>
        </c:rich>
      </c:tx>
      <c:overlay val="0"/>
    </c:title>
    <c:autoTitleDeleted val="0"/>
    <c:plotArea>
      <c:layout/>
      <c:barChart>
        <c:barDir val="col"/>
        <c:grouping val="clustered"/>
        <c:varyColors val="0"/>
        <c:ser>
          <c:idx val="0"/>
          <c:order val="0"/>
          <c:tx>
            <c:strRef>
              <c:f>Hoja4!$A$46</c:f>
              <c:strCache>
                <c:ptCount val="1"/>
                <c:pt idx="0">
                  <c:v>1.2.4</c:v>
                </c:pt>
              </c:strCache>
            </c:strRef>
          </c:tx>
          <c:invertIfNegative val="0"/>
          <c:cat>
            <c:strLit>
              <c:ptCount val="3"/>
              <c:pt idx="0">
                <c:v>Number of pages that comply</c:v>
              </c:pt>
              <c:pt idx="1">
                <c:v>Number of pages that do not comply</c:v>
              </c:pt>
              <c:pt idx="2">
                <c:v>Number of pages not applicable</c:v>
              </c:pt>
            </c:strLit>
          </c:cat>
          <c:val>
            <c:numRef>
              <c:f>'5. Results by criterion'!$C$37:$E$37</c:f>
              <c:numCache>
                <c:formatCode>General</c:formatCode>
                <c:ptCount val="3"/>
                <c:pt idx="0">
                  <c:v>0</c:v>
                </c:pt>
                <c:pt idx="1">
                  <c:v>0</c:v>
                </c:pt>
                <c:pt idx="2">
                  <c:v>0</c:v>
                </c:pt>
              </c:numCache>
            </c:numRef>
          </c:val>
          <c:extLst>
            <c:ext xmlns:c16="http://schemas.microsoft.com/office/drawing/2014/chart" uri="{C3380CC4-5D6E-409C-BE32-E72D297353CC}">
              <c16:uniqueId val="{00000000-58CE-4E48-9932-9DBD687D81D4}"/>
            </c:ext>
          </c:extLst>
        </c:ser>
        <c:ser>
          <c:idx val="1"/>
          <c:order val="1"/>
          <c:tx>
            <c:strRef>
              <c:f>Hoja4!$A$47</c:f>
              <c:strCache>
                <c:ptCount val="1"/>
                <c:pt idx="0">
                  <c:v>1.2.5</c:v>
                </c:pt>
              </c:strCache>
            </c:strRef>
          </c:tx>
          <c:invertIfNegative val="0"/>
          <c:cat>
            <c:strLit>
              <c:ptCount val="3"/>
              <c:pt idx="0">
                <c:v>Number of pages that comply</c:v>
              </c:pt>
              <c:pt idx="1">
                <c:v>Number of pages that do not comply</c:v>
              </c:pt>
              <c:pt idx="2">
                <c:v>Number of pages not applicable</c:v>
              </c:pt>
            </c:strLit>
          </c:cat>
          <c:val>
            <c:numRef>
              <c:f>'5. Results by criterion'!$C$38:$E$38</c:f>
              <c:numCache>
                <c:formatCode>General</c:formatCode>
                <c:ptCount val="3"/>
                <c:pt idx="0">
                  <c:v>0</c:v>
                </c:pt>
                <c:pt idx="1">
                  <c:v>0</c:v>
                </c:pt>
                <c:pt idx="2">
                  <c:v>0</c:v>
                </c:pt>
              </c:numCache>
            </c:numRef>
          </c:val>
          <c:extLst>
            <c:ext xmlns:c16="http://schemas.microsoft.com/office/drawing/2014/chart" uri="{C3380CC4-5D6E-409C-BE32-E72D297353CC}">
              <c16:uniqueId val="{00000001-58CE-4E48-9932-9DBD687D81D4}"/>
            </c:ext>
          </c:extLst>
        </c:ser>
        <c:ser>
          <c:idx val="13"/>
          <c:order val="2"/>
          <c:tx>
            <c:strRef>
              <c:f>Hoja4!$A$48</c:f>
              <c:strCache>
                <c:ptCount val="1"/>
                <c:pt idx="0">
                  <c:v>1.3.4</c:v>
                </c:pt>
              </c:strCache>
            </c:strRef>
          </c:tx>
          <c:invertIfNegative val="0"/>
          <c:cat>
            <c:strLit>
              <c:ptCount val="3"/>
              <c:pt idx="0">
                <c:v>Number of pages that comply</c:v>
              </c:pt>
              <c:pt idx="1">
                <c:v>Number of pages that do not comply</c:v>
              </c:pt>
              <c:pt idx="2">
                <c:v>Number of pages not applicable</c:v>
              </c:pt>
            </c:strLit>
          </c:cat>
          <c:val>
            <c:numRef>
              <c:f>'4. Level AA Evaluation'!$C$67:$C$69</c:f>
              <c:numCache>
                <c:formatCode>General</c:formatCode>
                <c:ptCount val="3"/>
                <c:pt idx="0">
                  <c:v>0</c:v>
                </c:pt>
                <c:pt idx="1">
                  <c:v>0</c:v>
                </c:pt>
                <c:pt idx="2">
                  <c:v>0</c:v>
                </c:pt>
              </c:numCache>
            </c:numRef>
          </c:val>
          <c:extLst>
            <c:ext xmlns:c16="http://schemas.microsoft.com/office/drawing/2014/chart" uri="{C3380CC4-5D6E-409C-BE32-E72D297353CC}">
              <c16:uniqueId val="{0000000D-58CE-4E48-9932-9DBD687D81D4}"/>
            </c:ext>
          </c:extLst>
        </c:ser>
        <c:ser>
          <c:idx val="14"/>
          <c:order val="3"/>
          <c:tx>
            <c:strRef>
              <c:f>Hoja4!$A$49</c:f>
              <c:strCache>
                <c:ptCount val="1"/>
                <c:pt idx="0">
                  <c:v>1.3.5</c:v>
                </c:pt>
              </c:strCache>
            </c:strRef>
          </c:tx>
          <c:invertIfNegative val="0"/>
          <c:cat>
            <c:strLit>
              <c:ptCount val="3"/>
              <c:pt idx="0">
                <c:v>Number of pages that comply</c:v>
              </c:pt>
              <c:pt idx="1">
                <c:v>Number of pages that do not comply</c:v>
              </c:pt>
              <c:pt idx="2">
                <c:v>Number of pages not applicable</c:v>
              </c:pt>
            </c:strLit>
          </c:cat>
          <c:val>
            <c:numRef>
              <c:f>'4. Level AA Evaluation'!$C$89:$C$91</c:f>
              <c:numCache>
                <c:formatCode>General</c:formatCode>
                <c:ptCount val="3"/>
                <c:pt idx="0">
                  <c:v>0</c:v>
                </c:pt>
                <c:pt idx="1">
                  <c:v>0</c:v>
                </c:pt>
                <c:pt idx="2">
                  <c:v>0</c:v>
                </c:pt>
              </c:numCache>
            </c:numRef>
          </c:val>
          <c:extLst>
            <c:ext xmlns:c16="http://schemas.microsoft.com/office/drawing/2014/chart" uri="{C3380CC4-5D6E-409C-BE32-E72D297353CC}">
              <c16:uniqueId val="{0000000E-58CE-4E48-9932-9DBD687D81D4}"/>
            </c:ext>
          </c:extLst>
        </c:ser>
        <c:ser>
          <c:idx val="2"/>
          <c:order val="4"/>
          <c:tx>
            <c:strRef>
              <c:f>Hoja4!$A$50</c:f>
              <c:strCache>
                <c:ptCount val="1"/>
                <c:pt idx="0">
                  <c:v>1.4.3</c:v>
                </c:pt>
              </c:strCache>
            </c:strRef>
          </c:tx>
          <c:invertIfNegative val="0"/>
          <c:cat>
            <c:strLit>
              <c:ptCount val="3"/>
              <c:pt idx="0">
                <c:v>Number of pages that comply</c:v>
              </c:pt>
              <c:pt idx="1">
                <c:v>Number of pages that do not comply</c:v>
              </c:pt>
              <c:pt idx="2">
                <c:v>Number of pages not applicable</c:v>
              </c:pt>
            </c:strLit>
          </c:cat>
          <c:val>
            <c:numRef>
              <c:f>'5. Results by criterion'!$C$41:$E$41</c:f>
              <c:numCache>
                <c:formatCode>General</c:formatCode>
                <c:ptCount val="3"/>
                <c:pt idx="0">
                  <c:v>0</c:v>
                </c:pt>
                <c:pt idx="1">
                  <c:v>0</c:v>
                </c:pt>
                <c:pt idx="2">
                  <c:v>0</c:v>
                </c:pt>
              </c:numCache>
            </c:numRef>
          </c:val>
          <c:extLst>
            <c:ext xmlns:c16="http://schemas.microsoft.com/office/drawing/2014/chart" uri="{C3380CC4-5D6E-409C-BE32-E72D297353CC}">
              <c16:uniqueId val="{00000002-58CE-4E48-9932-9DBD687D81D4}"/>
            </c:ext>
          </c:extLst>
        </c:ser>
        <c:ser>
          <c:idx val="3"/>
          <c:order val="5"/>
          <c:tx>
            <c:strRef>
              <c:f>Hoja4!$A$51</c:f>
              <c:strCache>
                <c:ptCount val="1"/>
                <c:pt idx="0">
                  <c:v>1.4.4</c:v>
                </c:pt>
              </c:strCache>
            </c:strRef>
          </c:tx>
          <c:invertIfNegative val="0"/>
          <c:cat>
            <c:strLit>
              <c:ptCount val="3"/>
              <c:pt idx="0">
                <c:v>Number of pages that comply</c:v>
              </c:pt>
              <c:pt idx="1">
                <c:v>Number of pages that do not comply</c:v>
              </c:pt>
              <c:pt idx="2">
                <c:v>Number of pages not applicable</c:v>
              </c:pt>
            </c:strLit>
          </c:cat>
          <c:val>
            <c:numRef>
              <c:f>'5. Results by criterion'!$C$42:$E$42</c:f>
              <c:numCache>
                <c:formatCode>General</c:formatCode>
                <c:ptCount val="3"/>
                <c:pt idx="0">
                  <c:v>0</c:v>
                </c:pt>
                <c:pt idx="1">
                  <c:v>0</c:v>
                </c:pt>
                <c:pt idx="2">
                  <c:v>0</c:v>
                </c:pt>
              </c:numCache>
            </c:numRef>
          </c:val>
          <c:extLst>
            <c:ext xmlns:c16="http://schemas.microsoft.com/office/drawing/2014/chart" uri="{C3380CC4-5D6E-409C-BE32-E72D297353CC}">
              <c16:uniqueId val="{00000003-58CE-4E48-9932-9DBD687D81D4}"/>
            </c:ext>
          </c:extLst>
        </c:ser>
        <c:ser>
          <c:idx val="4"/>
          <c:order val="6"/>
          <c:tx>
            <c:strRef>
              <c:f>Hoja4!$A$52</c:f>
              <c:strCache>
                <c:ptCount val="1"/>
                <c:pt idx="0">
                  <c:v>1.4.5</c:v>
                </c:pt>
              </c:strCache>
            </c:strRef>
          </c:tx>
          <c:invertIfNegative val="0"/>
          <c:cat>
            <c:strLit>
              <c:ptCount val="3"/>
              <c:pt idx="0">
                <c:v>Number of pages that comply</c:v>
              </c:pt>
              <c:pt idx="1">
                <c:v>Number of pages that do not comply</c:v>
              </c:pt>
              <c:pt idx="2">
                <c:v>Number of pages not applicable</c:v>
              </c:pt>
            </c:strLit>
          </c:cat>
          <c:val>
            <c:numRef>
              <c:f>'5. Results by criterion'!$C$43:$E$43</c:f>
              <c:numCache>
                <c:formatCode>General</c:formatCode>
                <c:ptCount val="3"/>
                <c:pt idx="0">
                  <c:v>0</c:v>
                </c:pt>
                <c:pt idx="1">
                  <c:v>0</c:v>
                </c:pt>
                <c:pt idx="2">
                  <c:v>0</c:v>
                </c:pt>
              </c:numCache>
            </c:numRef>
          </c:val>
          <c:extLst>
            <c:ext xmlns:c16="http://schemas.microsoft.com/office/drawing/2014/chart" uri="{C3380CC4-5D6E-409C-BE32-E72D297353CC}">
              <c16:uniqueId val="{00000004-58CE-4E48-9932-9DBD687D81D4}"/>
            </c:ext>
          </c:extLst>
        </c:ser>
        <c:ser>
          <c:idx val="15"/>
          <c:order val="7"/>
          <c:tx>
            <c:strRef>
              <c:f>Hoja4!$A$53</c:f>
              <c:strCache>
                <c:ptCount val="1"/>
                <c:pt idx="0">
                  <c:v>1.4.10</c:v>
                </c:pt>
              </c:strCache>
            </c:strRef>
          </c:tx>
          <c:invertIfNegative val="0"/>
          <c:cat>
            <c:strLit>
              <c:ptCount val="3"/>
              <c:pt idx="0">
                <c:v>Number of pages that comply</c:v>
              </c:pt>
              <c:pt idx="1">
                <c:v>Number of pages that do not comply</c:v>
              </c:pt>
              <c:pt idx="2">
                <c:v>Number of pages not applicable</c:v>
              </c:pt>
            </c:strLit>
          </c:cat>
          <c:val>
            <c:numRef>
              <c:f>'4. Level AA Evaluation'!$C$177:$C$179</c:f>
              <c:numCache>
                <c:formatCode>General</c:formatCode>
                <c:ptCount val="3"/>
                <c:pt idx="0">
                  <c:v>0</c:v>
                </c:pt>
                <c:pt idx="1">
                  <c:v>0</c:v>
                </c:pt>
                <c:pt idx="2">
                  <c:v>0</c:v>
                </c:pt>
              </c:numCache>
            </c:numRef>
          </c:val>
          <c:extLst>
            <c:ext xmlns:c16="http://schemas.microsoft.com/office/drawing/2014/chart" uri="{C3380CC4-5D6E-409C-BE32-E72D297353CC}">
              <c16:uniqueId val="{0000000F-58CE-4E48-9932-9DBD687D81D4}"/>
            </c:ext>
          </c:extLst>
        </c:ser>
        <c:ser>
          <c:idx val="16"/>
          <c:order val="8"/>
          <c:tx>
            <c:strRef>
              <c:f>Hoja4!$A$54</c:f>
              <c:strCache>
                <c:ptCount val="1"/>
                <c:pt idx="0">
                  <c:v>1.4.11</c:v>
                </c:pt>
              </c:strCache>
            </c:strRef>
          </c:tx>
          <c:invertIfNegative val="0"/>
          <c:cat>
            <c:strLit>
              <c:ptCount val="3"/>
              <c:pt idx="0">
                <c:v>Number of pages that comply</c:v>
              </c:pt>
              <c:pt idx="1">
                <c:v>Number of pages that do not comply</c:v>
              </c:pt>
              <c:pt idx="2">
                <c:v>Number of pages not applicable</c:v>
              </c:pt>
            </c:strLit>
          </c:cat>
          <c:val>
            <c:numRef>
              <c:f>'4. Level AA Evaluation'!$C$199:$C$201</c:f>
              <c:numCache>
                <c:formatCode>General</c:formatCode>
                <c:ptCount val="3"/>
                <c:pt idx="0">
                  <c:v>0</c:v>
                </c:pt>
                <c:pt idx="1">
                  <c:v>0</c:v>
                </c:pt>
                <c:pt idx="2">
                  <c:v>0</c:v>
                </c:pt>
              </c:numCache>
            </c:numRef>
          </c:val>
          <c:extLst>
            <c:ext xmlns:c16="http://schemas.microsoft.com/office/drawing/2014/chart" uri="{C3380CC4-5D6E-409C-BE32-E72D297353CC}">
              <c16:uniqueId val="{00000010-58CE-4E48-9932-9DBD687D81D4}"/>
            </c:ext>
          </c:extLst>
        </c:ser>
        <c:ser>
          <c:idx val="17"/>
          <c:order val="9"/>
          <c:tx>
            <c:strRef>
              <c:f>Hoja4!$A$55</c:f>
              <c:strCache>
                <c:ptCount val="1"/>
                <c:pt idx="0">
                  <c:v>1.4.12</c:v>
                </c:pt>
              </c:strCache>
            </c:strRef>
          </c:tx>
          <c:invertIfNegative val="0"/>
          <c:cat>
            <c:strLit>
              <c:ptCount val="3"/>
              <c:pt idx="0">
                <c:v>Number of pages that comply</c:v>
              </c:pt>
              <c:pt idx="1">
                <c:v>Number of pages that do not comply</c:v>
              </c:pt>
              <c:pt idx="2">
                <c:v>Number of pages not applicable</c:v>
              </c:pt>
            </c:strLit>
          </c:cat>
          <c:val>
            <c:numRef>
              <c:f>'4. Level AA Evaluation'!$C$221:$C$223</c:f>
              <c:numCache>
                <c:formatCode>General</c:formatCode>
                <c:ptCount val="3"/>
                <c:pt idx="0">
                  <c:v>0</c:v>
                </c:pt>
                <c:pt idx="1">
                  <c:v>0</c:v>
                </c:pt>
                <c:pt idx="2">
                  <c:v>0</c:v>
                </c:pt>
              </c:numCache>
            </c:numRef>
          </c:val>
          <c:extLst>
            <c:ext xmlns:c16="http://schemas.microsoft.com/office/drawing/2014/chart" uri="{C3380CC4-5D6E-409C-BE32-E72D297353CC}">
              <c16:uniqueId val="{00000011-58CE-4E48-9932-9DBD687D81D4}"/>
            </c:ext>
          </c:extLst>
        </c:ser>
        <c:ser>
          <c:idx val="18"/>
          <c:order val="10"/>
          <c:tx>
            <c:strRef>
              <c:f>Hoja4!$A$56</c:f>
              <c:strCache>
                <c:ptCount val="1"/>
                <c:pt idx="0">
                  <c:v>1.4.13</c:v>
                </c:pt>
              </c:strCache>
            </c:strRef>
          </c:tx>
          <c:invertIfNegative val="0"/>
          <c:cat>
            <c:strLit>
              <c:ptCount val="3"/>
              <c:pt idx="0">
                <c:v>Number of pages that comply</c:v>
              </c:pt>
              <c:pt idx="1">
                <c:v>Number of pages that do not comply</c:v>
              </c:pt>
              <c:pt idx="2">
                <c:v>Number of pages not applicable</c:v>
              </c:pt>
            </c:strLit>
          </c:cat>
          <c:val>
            <c:numRef>
              <c:f>'4. Level AA Evaluation'!$C$243:$C$245</c:f>
              <c:numCache>
                <c:formatCode>General</c:formatCode>
                <c:ptCount val="3"/>
                <c:pt idx="0">
                  <c:v>0</c:v>
                </c:pt>
                <c:pt idx="1">
                  <c:v>0</c:v>
                </c:pt>
                <c:pt idx="2">
                  <c:v>0</c:v>
                </c:pt>
              </c:numCache>
            </c:numRef>
          </c:val>
          <c:extLst>
            <c:ext xmlns:c16="http://schemas.microsoft.com/office/drawing/2014/chart" uri="{C3380CC4-5D6E-409C-BE32-E72D297353CC}">
              <c16:uniqueId val="{00000012-58CE-4E48-9932-9DBD687D81D4}"/>
            </c:ext>
          </c:extLst>
        </c:ser>
        <c:ser>
          <c:idx val="5"/>
          <c:order val="11"/>
          <c:tx>
            <c:strRef>
              <c:f>Hoja4!$A$57</c:f>
              <c:strCache>
                <c:ptCount val="1"/>
                <c:pt idx="0">
                  <c:v>2.4.5</c:v>
                </c:pt>
              </c:strCache>
            </c:strRef>
          </c:tx>
          <c:invertIfNegative val="0"/>
          <c:cat>
            <c:strLit>
              <c:ptCount val="3"/>
              <c:pt idx="0">
                <c:v>Number of pages that comply</c:v>
              </c:pt>
              <c:pt idx="1">
                <c:v>Number of pages that do not comply</c:v>
              </c:pt>
              <c:pt idx="2">
                <c:v>Number of pages not applicable</c:v>
              </c:pt>
            </c:strLit>
          </c:cat>
          <c:val>
            <c:numRef>
              <c:f>'5. Results by criterion'!$C$48:$E$48</c:f>
              <c:numCache>
                <c:formatCode>General</c:formatCode>
                <c:ptCount val="3"/>
                <c:pt idx="0">
                  <c:v>0</c:v>
                </c:pt>
                <c:pt idx="1">
                  <c:v>0</c:v>
                </c:pt>
                <c:pt idx="2">
                  <c:v>0</c:v>
                </c:pt>
              </c:numCache>
            </c:numRef>
          </c:val>
          <c:extLst>
            <c:ext xmlns:c16="http://schemas.microsoft.com/office/drawing/2014/chart" uri="{C3380CC4-5D6E-409C-BE32-E72D297353CC}">
              <c16:uniqueId val="{00000005-58CE-4E48-9932-9DBD687D81D4}"/>
            </c:ext>
          </c:extLst>
        </c:ser>
        <c:ser>
          <c:idx val="6"/>
          <c:order val="12"/>
          <c:tx>
            <c:strRef>
              <c:f>Hoja4!$A$58</c:f>
              <c:strCache>
                <c:ptCount val="1"/>
                <c:pt idx="0">
                  <c:v>2.4.6</c:v>
                </c:pt>
              </c:strCache>
            </c:strRef>
          </c:tx>
          <c:invertIfNegative val="0"/>
          <c:cat>
            <c:strLit>
              <c:ptCount val="3"/>
              <c:pt idx="0">
                <c:v>Number of pages that comply</c:v>
              </c:pt>
              <c:pt idx="1">
                <c:v>Number of pages that do not comply</c:v>
              </c:pt>
              <c:pt idx="2">
                <c:v>Number of pages not applicable</c:v>
              </c:pt>
            </c:strLit>
          </c:cat>
          <c:val>
            <c:numRef>
              <c:f>'5. Results by criterion'!$C$49:$E$49</c:f>
              <c:numCache>
                <c:formatCode>General</c:formatCode>
                <c:ptCount val="3"/>
                <c:pt idx="0">
                  <c:v>0</c:v>
                </c:pt>
                <c:pt idx="1">
                  <c:v>0</c:v>
                </c:pt>
                <c:pt idx="2">
                  <c:v>0</c:v>
                </c:pt>
              </c:numCache>
            </c:numRef>
          </c:val>
          <c:extLst>
            <c:ext xmlns:c16="http://schemas.microsoft.com/office/drawing/2014/chart" uri="{C3380CC4-5D6E-409C-BE32-E72D297353CC}">
              <c16:uniqueId val="{00000006-58CE-4E48-9932-9DBD687D81D4}"/>
            </c:ext>
          </c:extLst>
        </c:ser>
        <c:ser>
          <c:idx val="7"/>
          <c:order val="13"/>
          <c:tx>
            <c:strRef>
              <c:f>Hoja4!$A$59</c:f>
              <c:strCache>
                <c:ptCount val="1"/>
                <c:pt idx="0">
                  <c:v>2.4.7</c:v>
                </c:pt>
              </c:strCache>
            </c:strRef>
          </c:tx>
          <c:invertIfNegative val="0"/>
          <c:cat>
            <c:strLit>
              <c:ptCount val="3"/>
              <c:pt idx="0">
                <c:v>Number of pages that comply</c:v>
              </c:pt>
              <c:pt idx="1">
                <c:v>Number of pages that do not comply</c:v>
              </c:pt>
              <c:pt idx="2">
                <c:v>Number of pages not applicable</c:v>
              </c:pt>
            </c:strLit>
          </c:cat>
          <c:val>
            <c:numRef>
              <c:f>'5. Results by criterion'!$C$50:$E$50</c:f>
              <c:numCache>
                <c:formatCode>General</c:formatCode>
                <c:ptCount val="3"/>
                <c:pt idx="0">
                  <c:v>0</c:v>
                </c:pt>
                <c:pt idx="1">
                  <c:v>0</c:v>
                </c:pt>
                <c:pt idx="2">
                  <c:v>0</c:v>
                </c:pt>
              </c:numCache>
            </c:numRef>
          </c:val>
          <c:extLst>
            <c:ext xmlns:c16="http://schemas.microsoft.com/office/drawing/2014/chart" uri="{C3380CC4-5D6E-409C-BE32-E72D297353CC}">
              <c16:uniqueId val="{00000007-58CE-4E48-9932-9DBD687D81D4}"/>
            </c:ext>
          </c:extLst>
        </c:ser>
        <c:ser>
          <c:idx val="20"/>
          <c:order val="14"/>
          <c:tx>
            <c:strRef>
              <c:f>Hoja4!$A$60</c:f>
              <c:strCache>
                <c:ptCount val="1"/>
                <c:pt idx="0">
                  <c:v>2.4.11</c:v>
                </c:pt>
              </c:strCache>
            </c:strRef>
          </c:tx>
          <c:invertIfNegative val="0"/>
          <c:cat>
            <c:strLit>
              <c:ptCount val="3"/>
              <c:pt idx="0">
                <c:v>Number of pages that comply</c:v>
              </c:pt>
              <c:pt idx="1">
                <c:v>Number of pages that do not comply</c:v>
              </c:pt>
              <c:pt idx="2">
                <c:v>Number of pages not applicable</c:v>
              </c:pt>
            </c:strLit>
          </c:cat>
          <c:val>
            <c:numRef>
              <c:f>'5. Results by criterion'!$C$51:$E$51</c:f>
              <c:numCache>
                <c:formatCode>General</c:formatCode>
                <c:ptCount val="3"/>
                <c:pt idx="0">
                  <c:v>0</c:v>
                </c:pt>
                <c:pt idx="1">
                  <c:v>0</c:v>
                </c:pt>
                <c:pt idx="2">
                  <c:v>0</c:v>
                </c:pt>
              </c:numCache>
            </c:numRef>
          </c:val>
          <c:extLst>
            <c:ext xmlns:c16="http://schemas.microsoft.com/office/drawing/2014/chart" uri="{C3380CC4-5D6E-409C-BE32-E72D297353CC}">
              <c16:uniqueId val="{00000000-1783-4ADE-BA96-B9629526AE95}"/>
            </c:ext>
          </c:extLst>
        </c:ser>
        <c:ser>
          <c:idx val="21"/>
          <c:order val="15"/>
          <c:tx>
            <c:strRef>
              <c:f>Hoja4!$A$61</c:f>
              <c:strCache>
                <c:ptCount val="1"/>
                <c:pt idx="0">
                  <c:v>2.5.7</c:v>
                </c:pt>
              </c:strCache>
            </c:strRef>
          </c:tx>
          <c:invertIfNegative val="0"/>
          <c:cat>
            <c:strLit>
              <c:ptCount val="3"/>
              <c:pt idx="0">
                <c:v>Number of pages that comply</c:v>
              </c:pt>
              <c:pt idx="1">
                <c:v>Number of pages that do not comply</c:v>
              </c:pt>
              <c:pt idx="2">
                <c:v>Number of pages not applicable</c:v>
              </c:pt>
            </c:strLit>
          </c:cat>
          <c:val>
            <c:numRef>
              <c:f>'5. Results by criterion'!$C$52:$E$52</c:f>
              <c:numCache>
                <c:formatCode>General</c:formatCode>
                <c:ptCount val="3"/>
                <c:pt idx="0">
                  <c:v>0</c:v>
                </c:pt>
                <c:pt idx="1">
                  <c:v>0</c:v>
                </c:pt>
                <c:pt idx="2">
                  <c:v>0</c:v>
                </c:pt>
              </c:numCache>
            </c:numRef>
          </c:val>
          <c:extLst>
            <c:ext xmlns:c16="http://schemas.microsoft.com/office/drawing/2014/chart" uri="{C3380CC4-5D6E-409C-BE32-E72D297353CC}">
              <c16:uniqueId val="{00000001-1783-4ADE-BA96-B9629526AE95}"/>
            </c:ext>
          </c:extLst>
        </c:ser>
        <c:ser>
          <c:idx val="22"/>
          <c:order val="16"/>
          <c:tx>
            <c:strRef>
              <c:f>Hoja4!$A$62</c:f>
              <c:strCache>
                <c:ptCount val="1"/>
                <c:pt idx="0">
                  <c:v>2.5.8</c:v>
                </c:pt>
              </c:strCache>
            </c:strRef>
          </c:tx>
          <c:invertIfNegative val="0"/>
          <c:cat>
            <c:strLit>
              <c:ptCount val="3"/>
              <c:pt idx="0">
                <c:v>Number of pages that comply</c:v>
              </c:pt>
              <c:pt idx="1">
                <c:v>Number of pages that do not comply</c:v>
              </c:pt>
              <c:pt idx="2">
                <c:v>Number of pages not applicable</c:v>
              </c:pt>
            </c:strLit>
          </c:cat>
          <c:val>
            <c:numRef>
              <c:f>'5. Results by criterion'!$C$53:$E$53</c:f>
              <c:numCache>
                <c:formatCode>General</c:formatCode>
                <c:ptCount val="3"/>
                <c:pt idx="0">
                  <c:v>0</c:v>
                </c:pt>
                <c:pt idx="1">
                  <c:v>0</c:v>
                </c:pt>
                <c:pt idx="2">
                  <c:v>0</c:v>
                </c:pt>
              </c:numCache>
            </c:numRef>
          </c:val>
          <c:extLst>
            <c:ext xmlns:c16="http://schemas.microsoft.com/office/drawing/2014/chart" uri="{C3380CC4-5D6E-409C-BE32-E72D297353CC}">
              <c16:uniqueId val="{00000002-1783-4ADE-BA96-B9629526AE95}"/>
            </c:ext>
          </c:extLst>
        </c:ser>
        <c:ser>
          <c:idx val="8"/>
          <c:order val="17"/>
          <c:tx>
            <c:strRef>
              <c:f>Hoja4!$A$63</c:f>
              <c:strCache>
                <c:ptCount val="1"/>
                <c:pt idx="0">
                  <c:v>3.1.2</c:v>
                </c:pt>
              </c:strCache>
            </c:strRef>
          </c:tx>
          <c:invertIfNegative val="0"/>
          <c:cat>
            <c:strLit>
              <c:ptCount val="3"/>
              <c:pt idx="0">
                <c:v>Number of pages that comply</c:v>
              </c:pt>
              <c:pt idx="1">
                <c:v>Number of pages that do not comply</c:v>
              </c:pt>
              <c:pt idx="2">
                <c:v>Number of pages not applicable</c:v>
              </c:pt>
            </c:strLit>
          </c:cat>
          <c:val>
            <c:numRef>
              <c:f>'5. Results by criterion'!$C$54:$E$54</c:f>
              <c:numCache>
                <c:formatCode>General</c:formatCode>
                <c:ptCount val="3"/>
                <c:pt idx="0">
                  <c:v>0</c:v>
                </c:pt>
                <c:pt idx="1">
                  <c:v>0</c:v>
                </c:pt>
                <c:pt idx="2">
                  <c:v>0</c:v>
                </c:pt>
              </c:numCache>
            </c:numRef>
          </c:val>
          <c:extLst>
            <c:ext xmlns:c16="http://schemas.microsoft.com/office/drawing/2014/chart" uri="{C3380CC4-5D6E-409C-BE32-E72D297353CC}">
              <c16:uniqueId val="{00000008-58CE-4E48-9932-9DBD687D81D4}"/>
            </c:ext>
          </c:extLst>
        </c:ser>
        <c:ser>
          <c:idx val="9"/>
          <c:order val="18"/>
          <c:tx>
            <c:strRef>
              <c:f>Hoja4!$A$64</c:f>
              <c:strCache>
                <c:ptCount val="1"/>
                <c:pt idx="0">
                  <c:v>3.2.3</c:v>
                </c:pt>
              </c:strCache>
            </c:strRef>
          </c:tx>
          <c:invertIfNegative val="0"/>
          <c:cat>
            <c:strLit>
              <c:ptCount val="3"/>
              <c:pt idx="0">
                <c:v>Number of pages that comply</c:v>
              </c:pt>
              <c:pt idx="1">
                <c:v>Number of pages that do not comply</c:v>
              </c:pt>
              <c:pt idx="2">
                <c:v>Number of pages not applicable</c:v>
              </c:pt>
            </c:strLit>
          </c:cat>
          <c:val>
            <c:numRef>
              <c:f>'5. Results by criterion'!$C$55:$E$55</c:f>
              <c:numCache>
                <c:formatCode>General</c:formatCode>
                <c:ptCount val="3"/>
                <c:pt idx="0">
                  <c:v>0</c:v>
                </c:pt>
                <c:pt idx="1">
                  <c:v>0</c:v>
                </c:pt>
                <c:pt idx="2">
                  <c:v>0</c:v>
                </c:pt>
              </c:numCache>
            </c:numRef>
          </c:val>
          <c:extLst>
            <c:ext xmlns:c16="http://schemas.microsoft.com/office/drawing/2014/chart" uri="{C3380CC4-5D6E-409C-BE32-E72D297353CC}">
              <c16:uniqueId val="{00000009-58CE-4E48-9932-9DBD687D81D4}"/>
            </c:ext>
          </c:extLst>
        </c:ser>
        <c:ser>
          <c:idx val="10"/>
          <c:order val="19"/>
          <c:tx>
            <c:strRef>
              <c:f>Hoja4!$A$65</c:f>
              <c:strCache>
                <c:ptCount val="1"/>
                <c:pt idx="0">
                  <c:v>3.2.4</c:v>
                </c:pt>
              </c:strCache>
            </c:strRef>
          </c:tx>
          <c:invertIfNegative val="0"/>
          <c:cat>
            <c:strLit>
              <c:ptCount val="3"/>
              <c:pt idx="0">
                <c:v>Number of pages that comply</c:v>
              </c:pt>
              <c:pt idx="1">
                <c:v>Number of pages that do not comply</c:v>
              </c:pt>
              <c:pt idx="2">
                <c:v>Number of pages not applicable</c:v>
              </c:pt>
            </c:strLit>
          </c:cat>
          <c:val>
            <c:numRef>
              <c:f>'5. Results by criterion'!$C$56:$E$56</c:f>
              <c:numCache>
                <c:formatCode>General</c:formatCode>
                <c:ptCount val="3"/>
                <c:pt idx="0">
                  <c:v>0</c:v>
                </c:pt>
                <c:pt idx="1">
                  <c:v>0</c:v>
                </c:pt>
                <c:pt idx="2">
                  <c:v>0</c:v>
                </c:pt>
              </c:numCache>
            </c:numRef>
          </c:val>
          <c:extLst>
            <c:ext xmlns:c16="http://schemas.microsoft.com/office/drawing/2014/chart" uri="{C3380CC4-5D6E-409C-BE32-E72D297353CC}">
              <c16:uniqueId val="{0000000A-58CE-4E48-9932-9DBD687D81D4}"/>
            </c:ext>
          </c:extLst>
        </c:ser>
        <c:ser>
          <c:idx val="11"/>
          <c:order val="20"/>
          <c:tx>
            <c:strRef>
              <c:f>Hoja4!$A$66</c:f>
              <c:strCache>
                <c:ptCount val="1"/>
                <c:pt idx="0">
                  <c:v>3.3.3</c:v>
                </c:pt>
              </c:strCache>
            </c:strRef>
          </c:tx>
          <c:invertIfNegative val="0"/>
          <c:cat>
            <c:strLit>
              <c:ptCount val="3"/>
              <c:pt idx="0">
                <c:v>Number of pages that comply</c:v>
              </c:pt>
              <c:pt idx="1">
                <c:v>Number of pages that do not comply</c:v>
              </c:pt>
              <c:pt idx="2">
                <c:v>Number of pages not applicable</c:v>
              </c:pt>
            </c:strLit>
          </c:cat>
          <c:val>
            <c:numRef>
              <c:f>'5. Results by criterion'!$C$57:$E$57</c:f>
              <c:numCache>
                <c:formatCode>General</c:formatCode>
                <c:ptCount val="3"/>
                <c:pt idx="0">
                  <c:v>0</c:v>
                </c:pt>
                <c:pt idx="1">
                  <c:v>0</c:v>
                </c:pt>
                <c:pt idx="2">
                  <c:v>0</c:v>
                </c:pt>
              </c:numCache>
            </c:numRef>
          </c:val>
          <c:extLst>
            <c:ext xmlns:c16="http://schemas.microsoft.com/office/drawing/2014/chart" uri="{C3380CC4-5D6E-409C-BE32-E72D297353CC}">
              <c16:uniqueId val="{0000000B-58CE-4E48-9932-9DBD687D81D4}"/>
            </c:ext>
          </c:extLst>
        </c:ser>
        <c:ser>
          <c:idx val="12"/>
          <c:order val="21"/>
          <c:tx>
            <c:strRef>
              <c:f>Hoja4!$A$67</c:f>
              <c:strCache>
                <c:ptCount val="1"/>
                <c:pt idx="0">
                  <c:v>3.3.4</c:v>
                </c:pt>
              </c:strCache>
            </c:strRef>
          </c:tx>
          <c:invertIfNegative val="0"/>
          <c:cat>
            <c:strLit>
              <c:ptCount val="3"/>
              <c:pt idx="0">
                <c:v>Number of pages that comply</c:v>
              </c:pt>
              <c:pt idx="1">
                <c:v>Number of pages that do not comply</c:v>
              </c:pt>
              <c:pt idx="2">
                <c:v>Number of pages not applicable</c:v>
              </c:pt>
            </c:strLit>
          </c:cat>
          <c:val>
            <c:numRef>
              <c:f>'5. Results by criterion'!$C$58:$E$58</c:f>
              <c:numCache>
                <c:formatCode>General</c:formatCode>
                <c:ptCount val="3"/>
                <c:pt idx="0">
                  <c:v>0</c:v>
                </c:pt>
                <c:pt idx="1">
                  <c:v>0</c:v>
                </c:pt>
                <c:pt idx="2">
                  <c:v>0</c:v>
                </c:pt>
              </c:numCache>
            </c:numRef>
          </c:val>
          <c:extLst>
            <c:ext xmlns:c16="http://schemas.microsoft.com/office/drawing/2014/chart" uri="{C3380CC4-5D6E-409C-BE32-E72D297353CC}">
              <c16:uniqueId val="{0000000C-58CE-4E48-9932-9DBD687D81D4}"/>
            </c:ext>
          </c:extLst>
        </c:ser>
        <c:ser>
          <c:idx val="23"/>
          <c:order val="22"/>
          <c:tx>
            <c:strRef>
              <c:f>Hoja4!$A$68</c:f>
              <c:strCache>
                <c:ptCount val="1"/>
                <c:pt idx="0">
                  <c:v>3.3.8</c:v>
                </c:pt>
              </c:strCache>
            </c:strRef>
          </c:tx>
          <c:invertIfNegative val="0"/>
          <c:cat>
            <c:strLit>
              <c:ptCount val="3"/>
              <c:pt idx="0">
                <c:v>Number of pages that comply</c:v>
              </c:pt>
              <c:pt idx="1">
                <c:v>Number of pages that do not comply</c:v>
              </c:pt>
              <c:pt idx="2">
                <c:v>Number of pages not applicable</c:v>
              </c:pt>
            </c:strLit>
          </c:cat>
          <c:val>
            <c:numRef>
              <c:f>'5. Results by criterion'!$C$59:$E$59</c:f>
              <c:numCache>
                <c:formatCode>General</c:formatCode>
                <c:ptCount val="3"/>
                <c:pt idx="0">
                  <c:v>0</c:v>
                </c:pt>
                <c:pt idx="1">
                  <c:v>0</c:v>
                </c:pt>
                <c:pt idx="2">
                  <c:v>0</c:v>
                </c:pt>
              </c:numCache>
            </c:numRef>
          </c:val>
          <c:extLst>
            <c:ext xmlns:c16="http://schemas.microsoft.com/office/drawing/2014/chart" uri="{C3380CC4-5D6E-409C-BE32-E72D297353CC}">
              <c16:uniqueId val="{00000003-1783-4ADE-BA96-B9629526AE95}"/>
            </c:ext>
          </c:extLst>
        </c:ser>
        <c:ser>
          <c:idx val="19"/>
          <c:order val="23"/>
          <c:tx>
            <c:strRef>
              <c:f>Hoja4!$A$69</c:f>
              <c:strCache>
                <c:ptCount val="1"/>
                <c:pt idx="0">
                  <c:v>4.1.3</c:v>
                </c:pt>
              </c:strCache>
            </c:strRef>
          </c:tx>
          <c:invertIfNegative val="0"/>
          <c:cat>
            <c:strLit>
              <c:ptCount val="3"/>
              <c:pt idx="0">
                <c:v>Number of pages that comply</c:v>
              </c:pt>
              <c:pt idx="1">
                <c:v>Number of pages that do not comply</c:v>
              </c:pt>
              <c:pt idx="2">
                <c:v>Number of pages not applicable</c:v>
              </c:pt>
            </c:strLit>
          </c:cat>
          <c:val>
            <c:numRef>
              <c:f>'4. Level AA Evaluation'!$C$529:$C$531</c:f>
              <c:numCache>
                <c:formatCode>General</c:formatCode>
                <c:ptCount val="3"/>
                <c:pt idx="0">
                  <c:v>0</c:v>
                </c:pt>
                <c:pt idx="1">
                  <c:v>0</c:v>
                </c:pt>
                <c:pt idx="2">
                  <c:v>0</c:v>
                </c:pt>
              </c:numCache>
            </c:numRef>
          </c:val>
          <c:extLst>
            <c:ext xmlns:c16="http://schemas.microsoft.com/office/drawing/2014/chart" uri="{C3380CC4-5D6E-409C-BE32-E72D297353CC}">
              <c16:uniqueId val="{00000013-58CE-4E48-9932-9DBD687D81D4}"/>
            </c:ext>
          </c:extLst>
        </c:ser>
        <c:dLbls>
          <c:showLegendKey val="0"/>
          <c:showVal val="0"/>
          <c:showCatName val="0"/>
          <c:showSerName val="0"/>
          <c:showPercent val="0"/>
          <c:showBubbleSize val="0"/>
        </c:dLbls>
        <c:gapWidth val="150"/>
        <c:axId val="139319936"/>
        <c:axId val="139325824"/>
      </c:barChart>
      <c:catAx>
        <c:axId val="139319936"/>
        <c:scaling>
          <c:orientation val="minMax"/>
        </c:scaling>
        <c:delete val="0"/>
        <c:axPos val="b"/>
        <c:numFmt formatCode="General" sourceLinked="0"/>
        <c:majorTickMark val="none"/>
        <c:minorTickMark val="none"/>
        <c:tickLblPos val="nextTo"/>
        <c:crossAx val="139325824"/>
        <c:crosses val="autoZero"/>
        <c:auto val="1"/>
        <c:lblAlgn val="ctr"/>
        <c:lblOffset val="100"/>
        <c:noMultiLvlLbl val="0"/>
      </c:catAx>
      <c:valAx>
        <c:axId val="139325824"/>
        <c:scaling>
          <c:orientation val="minMax"/>
          <c:max val="15"/>
          <c:min val="0"/>
        </c:scaling>
        <c:delete val="0"/>
        <c:axPos val="l"/>
        <c:majorGridlines/>
        <c:title>
          <c:tx>
            <c:rich>
              <a:bodyPr/>
              <a:lstStyle/>
              <a:p>
                <a:pPr>
                  <a:defRPr/>
                </a:pPr>
                <a:r>
                  <a:rPr lang="es-ES"/>
                  <a:t>Number of pages</a:t>
                </a:r>
              </a:p>
            </c:rich>
          </c:tx>
          <c:overlay val="0"/>
        </c:title>
        <c:numFmt formatCode="General" sourceLinked="1"/>
        <c:majorTickMark val="none"/>
        <c:minorTickMark val="none"/>
        <c:tickLblPos val="nextTo"/>
        <c:crossAx val="139319936"/>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CL" sz="1800" b="1" i="0" baseline="0">
                <a:effectLst/>
              </a:rPr>
              <a:t>% Average Compliance Level </a:t>
            </a:r>
            <a:endParaRPr lang="es-CL">
              <a:effectLst/>
            </a:endParaRPr>
          </a:p>
        </c:rich>
      </c:tx>
      <c:overlay val="0"/>
      <c:spPr>
        <a:noFill/>
        <a:ln>
          <a:noFill/>
        </a:ln>
        <a:effectLst/>
      </c:spPr>
      <c:txPr>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endParaRPr lang="es-CL"/>
        </a:p>
      </c:txPr>
    </c:title>
    <c:autoTitleDeleted val="0"/>
    <c:plotArea>
      <c:layout/>
      <c:barChart>
        <c:barDir val="col"/>
        <c:grouping val="clustered"/>
        <c:varyColors val="0"/>
        <c:ser>
          <c:idx val="0"/>
          <c:order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dPt>
            <c:idx val="0"/>
            <c:invertIfNegative val="0"/>
            <c:bubble3D val="0"/>
            <c:extLst>
              <c:ext xmlns:c16="http://schemas.microsoft.com/office/drawing/2014/chart" uri="{C3380CC4-5D6E-409C-BE32-E72D297353CC}">
                <c16:uniqueId val="{00000000-2CC0-4A0B-98F2-4A7A25D3155A}"/>
              </c:ext>
            </c:extLst>
          </c:dPt>
          <c:dPt>
            <c:idx val="1"/>
            <c:invertIfNegative val="0"/>
            <c:bubble3D val="0"/>
            <c:extLst>
              <c:ext xmlns:c16="http://schemas.microsoft.com/office/drawing/2014/chart" uri="{C3380CC4-5D6E-409C-BE32-E72D297353CC}">
                <c16:uniqueId val="{00000001-2CC0-4A0B-98F2-4A7A25D3155A}"/>
              </c:ext>
            </c:extLst>
          </c:dPt>
          <c:dLbls>
            <c:dLbl>
              <c:idx val="1"/>
              <c:numFmt formatCode="#,##0.00" sourceLinked="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extLst>
                <c:ext xmlns:c16="http://schemas.microsoft.com/office/drawing/2014/chart" uri="{C3380CC4-5D6E-409C-BE32-E72D297353CC}">
                  <c16:uniqueId val="{00000001-2CC0-4A0B-98F2-4A7A25D3155A}"/>
                </c:ext>
              </c:extLst>
            </c:dLbl>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Results by principle'!$L$8:$M$8</c:f>
              <c:strCache>
                <c:ptCount val="2"/>
                <c:pt idx="0">
                  <c:v>Level A</c:v>
                </c:pt>
                <c:pt idx="1">
                  <c:v>Level AA</c:v>
                </c:pt>
              </c:strCache>
            </c:strRef>
          </c:cat>
          <c:val>
            <c:numRef>
              <c:f>'6. Results by principle'!$C$23:$D$23</c:f>
              <c:numCache>
                <c:formatCode>0.00</c:formatCode>
                <c:ptCount val="2"/>
                <c:pt idx="0">
                  <c:v>0</c:v>
                </c:pt>
                <c:pt idx="1">
                  <c:v>0</c:v>
                </c:pt>
              </c:numCache>
            </c:numRef>
          </c:val>
          <c:extLst>
            <c:ext xmlns:c16="http://schemas.microsoft.com/office/drawing/2014/chart" uri="{C3380CC4-5D6E-409C-BE32-E72D297353CC}">
              <c16:uniqueId val="{00000002-2CC0-4A0B-98F2-4A7A25D3155A}"/>
            </c:ext>
          </c:extLst>
        </c:ser>
        <c:dLbls>
          <c:showLegendKey val="0"/>
          <c:showVal val="0"/>
          <c:showCatName val="0"/>
          <c:showSerName val="0"/>
          <c:showPercent val="0"/>
          <c:showBubbleSize val="0"/>
        </c:dLbls>
        <c:gapWidth val="75"/>
        <c:overlap val="40"/>
        <c:axId val="140860032"/>
        <c:axId val="140861824"/>
      </c:barChart>
      <c:catAx>
        <c:axId val="140860032"/>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140861824"/>
        <c:crosses val="autoZero"/>
        <c:auto val="1"/>
        <c:lblAlgn val="ctr"/>
        <c:lblOffset val="100"/>
        <c:noMultiLvlLbl val="0"/>
      </c:catAx>
      <c:valAx>
        <c:axId val="140861824"/>
        <c:scaling>
          <c:orientation val="minMax"/>
          <c:max val="100"/>
          <c:min val="0"/>
        </c:scaling>
        <c:delete val="0"/>
        <c:axPos val="l"/>
        <c:majorGridlines>
          <c:spPr>
            <a:ln w="9525" cap="flat" cmpd="sng" algn="ctr">
              <a:solidFill>
                <a:schemeClr val="tx1">
                  <a:tint val="75000"/>
                  <a:shade val="95000"/>
                  <a:satMod val="105000"/>
                </a:schemeClr>
              </a:solidFill>
              <a:prstDash val="solid"/>
              <a:round/>
            </a:ln>
            <a:effectLst/>
          </c:spPr>
        </c:majorGridlines>
        <c:numFmt formatCode="0.00"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140860032"/>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CL"/>
              <a:t>% Average Compliance Percentage by Principle</a:t>
            </a:r>
          </a:p>
        </c:rich>
      </c:tx>
      <c:overlay val="0"/>
    </c:title>
    <c:autoTitleDeleted val="0"/>
    <c:plotArea>
      <c:layout/>
      <c:barChart>
        <c:barDir val="col"/>
        <c:grouping val="clustered"/>
        <c:varyColors val="0"/>
        <c:ser>
          <c:idx val="0"/>
          <c:order val="0"/>
          <c:invertIfNegative val="0"/>
          <c:dPt>
            <c:idx val="0"/>
            <c:invertIfNegative val="0"/>
            <c:bubble3D val="0"/>
            <c:extLst>
              <c:ext xmlns:c16="http://schemas.microsoft.com/office/drawing/2014/chart" uri="{C3380CC4-5D6E-409C-BE32-E72D297353CC}">
                <c16:uniqueId val="{00000000-7D60-41A9-9EA0-1D4E8110FE21}"/>
              </c:ext>
            </c:extLst>
          </c:dPt>
          <c:dPt>
            <c:idx val="1"/>
            <c:invertIfNegative val="0"/>
            <c:bubble3D val="0"/>
            <c:extLst>
              <c:ext xmlns:c16="http://schemas.microsoft.com/office/drawing/2014/chart" uri="{C3380CC4-5D6E-409C-BE32-E72D297353CC}">
                <c16:uniqueId val="{00000001-7D60-41A9-9EA0-1D4E8110FE21}"/>
              </c:ext>
            </c:extLst>
          </c:dPt>
          <c:dPt>
            <c:idx val="2"/>
            <c:invertIfNegative val="0"/>
            <c:bubble3D val="0"/>
            <c:extLst>
              <c:ext xmlns:c16="http://schemas.microsoft.com/office/drawing/2014/chart" uri="{C3380CC4-5D6E-409C-BE32-E72D297353CC}">
                <c16:uniqueId val="{00000002-7D60-41A9-9EA0-1D4E8110FE21}"/>
              </c:ext>
            </c:extLst>
          </c:dPt>
          <c:dPt>
            <c:idx val="3"/>
            <c:invertIfNegative val="0"/>
            <c:bubble3D val="0"/>
            <c:extLst>
              <c:ext xmlns:c16="http://schemas.microsoft.com/office/drawing/2014/chart" uri="{C3380CC4-5D6E-409C-BE32-E72D297353CC}">
                <c16:uniqueId val="{00000003-7D60-41A9-9EA0-1D4E8110FE21}"/>
              </c:ext>
            </c:extLst>
          </c:dPt>
          <c:dLbls>
            <c:spPr>
              <a:noFill/>
              <a:ln>
                <a:noFill/>
              </a:ln>
              <a:effectLst/>
            </c:spPr>
            <c:txPr>
              <a:bodyPr/>
              <a:lstStyle/>
              <a:p>
                <a:pPr>
                  <a:defRPr sz="1800" b="1"/>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Results by principle'!$P$6:$S$6</c:f>
              <c:strCache>
                <c:ptCount val="4"/>
                <c:pt idx="0">
                  <c:v>Perceivable</c:v>
                </c:pt>
                <c:pt idx="1">
                  <c:v>Operable</c:v>
                </c:pt>
                <c:pt idx="2">
                  <c:v>Understandable</c:v>
                </c:pt>
                <c:pt idx="3">
                  <c:v>Robust</c:v>
                </c:pt>
              </c:strCache>
            </c:strRef>
          </c:cat>
          <c:val>
            <c:numRef>
              <c:f>'6. Results by principle'!$E$23:$H$23</c:f>
              <c:numCache>
                <c:formatCode>0.00</c:formatCode>
                <c:ptCount val="4"/>
                <c:pt idx="0">
                  <c:v>0</c:v>
                </c:pt>
                <c:pt idx="1">
                  <c:v>0</c:v>
                </c:pt>
                <c:pt idx="2">
                  <c:v>0</c:v>
                </c:pt>
                <c:pt idx="3">
                  <c:v>0</c:v>
                </c:pt>
              </c:numCache>
            </c:numRef>
          </c:val>
          <c:extLst>
            <c:ext xmlns:c16="http://schemas.microsoft.com/office/drawing/2014/chart" uri="{C3380CC4-5D6E-409C-BE32-E72D297353CC}">
              <c16:uniqueId val="{00000004-7D60-41A9-9EA0-1D4E8110FE21}"/>
            </c:ext>
          </c:extLst>
        </c:ser>
        <c:dLbls>
          <c:showLegendKey val="0"/>
          <c:showVal val="0"/>
          <c:showCatName val="0"/>
          <c:showSerName val="0"/>
          <c:showPercent val="0"/>
          <c:showBubbleSize val="0"/>
        </c:dLbls>
        <c:gapWidth val="75"/>
        <c:overlap val="40"/>
        <c:axId val="140878208"/>
        <c:axId val="140879744"/>
      </c:barChart>
      <c:catAx>
        <c:axId val="140878208"/>
        <c:scaling>
          <c:orientation val="minMax"/>
        </c:scaling>
        <c:delete val="0"/>
        <c:axPos val="b"/>
        <c:numFmt formatCode="General" sourceLinked="1"/>
        <c:majorTickMark val="none"/>
        <c:minorTickMark val="none"/>
        <c:tickLblPos val="nextTo"/>
        <c:txPr>
          <a:bodyPr/>
          <a:lstStyle/>
          <a:p>
            <a:pPr>
              <a:defRPr b="1"/>
            </a:pPr>
            <a:endParaRPr lang="en-US"/>
          </a:p>
        </c:txPr>
        <c:crossAx val="140879744"/>
        <c:crosses val="autoZero"/>
        <c:auto val="1"/>
        <c:lblAlgn val="ctr"/>
        <c:lblOffset val="100"/>
        <c:noMultiLvlLbl val="0"/>
      </c:catAx>
      <c:valAx>
        <c:axId val="140879744"/>
        <c:scaling>
          <c:orientation val="minMax"/>
          <c:max val="100"/>
        </c:scaling>
        <c:delete val="0"/>
        <c:axPos val="l"/>
        <c:majorGridlines/>
        <c:numFmt formatCode="0.00" sourceLinked="1"/>
        <c:majorTickMark val="none"/>
        <c:minorTickMark val="none"/>
        <c:tickLblPos val="nextTo"/>
        <c:txPr>
          <a:bodyPr/>
          <a:lstStyle/>
          <a:p>
            <a:pPr>
              <a:defRPr b="1"/>
            </a:pPr>
            <a:endParaRPr lang="en-US"/>
          </a:p>
        </c:txPr>
        <c:crossAx val="140878208"/>
        <c:crosses val="autoZero"/>
        <c:crossBetween val="between"/>
      </c:valAx>
      <c:spPr>
        <a:noFill/>
        <a:ln w="25400">
          <a:noFill/>
        </a:ln>
      </c:spPr>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WCAG 2.1 Criteria only</a:t>
            </a:r>
          </a:p>
        </c:rich>
      </c:tx>
      <c:overlay val="0"/>
    </c:title>
    <c:autoTitleDeleted val="0"/>
    <c:plotArea>
      <c:layout/>
      <c:barChart>
        <c:barDir val="col"/>
        <c:grouping val="clustered"/>
        <c:varyColors val="0"/>
        <c:ser>
          <c:idx val="0"/>
          <c:order val="0"/>
          <c:tx>
            <c:strRef>
              <c:f>'8. WCAG 2.0 vs WCAG 2.1'!$D$27</c:f>
              <c:strCache>
                <c:ptCount val="1"/>
                <c:pt idx="0">
                  <c:v>Number of pages they meet</c:v>
                </c:pt>
              </c:strCache>
            </c:strRef>
          </c:tx>
          <c:invertIfNegative val="0"/>
          <c:cat>
            <c:strRef>
              <c:f>'8. WCAG 2.0 vs WCAG 2.1'!$B$28:$B$39</c:f>
              <c:strCache>
                <c:ptCount val="12"/>
                <c:pt idx="0">
                  <c:v>2.1.4 </c:v>
                </c:pt>
                <c:pt idx="1">
                  <c:v>2.5.1</c:v>
                </c:pt>
                <c:pt idx="2">
                  <c:v>2.5.2</c:v>
                </c:pt>
                <c:pt idx="3">
                  <c:v>2.5.3</c:v>
                </c:pt>
                <c:pt idx="4">
                  <c:v>2.5.4</c:v>
                </c:pt>
                <c:pt idx="5">
                  <c:v>1.3.4</c:v>
                </c:pt>
                <c:pt idx="6">
                  <c:v>1.3.5</c:v>
                </c:pt>
                <c:pt idx="7">
                  <c:v>1.4.10</c:v>
                </c:pt>
                <c:pt idx="8">
                  <c:v>1.4.11</c:v>
                </c:pt>
                <c:pt idx="9">
                  <c:v>1.4.12</c:v>
                </c:pt>
                <c:pt idx="10">
                  <c:v>1.4.13</c:v>
                </c:pt>
                <c:pt idx="11">
                  <c:v>4.1.3</c:v>
                </c:pt>
              </c:strCache>
            </c:strRef>
          </c:cat>
          <c:val>
            <c:numRef>
              <c:f>'8. WCAG 2.0 vs WCAG 2.1'!$D$28:$D$39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9BA-46E8-A5FA-6CB13927A428}"/>
            </c:ext>
          </c:extLst>
        </c:ser>
        <c:ser>
          <c:idx val="1"/>
          <c:order val="1"/>
          <c:tx>
            <c:strRef>
              <c:f>'8. WCAG 2.0 vs WCAG 2.1'!$E$27</c:f>
              <c:strCache>
                <c:ptCount val="1"/>
                <c:pt idx="0">
                  <c:v>Number of pages that do not comply</c:v>
                </c:pt>
              </c:strCache>
            </c:strRef>
          </c:tx>
          <c:invertIfNegative val="0"/>
          <c:cat>
            <c:strRef>
              <c:f>'8. WCAG 2.0 vs WCAG 2.1'!$B$28:$B$39</c:f>
              <c:strCache>
                <c:ptCount val="12"/>
                <c:pt idx="0">
                  <c:v>2.1.4 </c:v>
                </c:pt>
                <c:pt idx="1">
                  <c:v>2.5.1</c:v>
                </c:pt>
                <c:pt idx="2">
                  <c:v>2.5.2</c:v>
                </c:pt>
                <c:pt idx="3">
                  <c:v>2.5.3</c:v>
                </c:pt>
                <c:pt idx="4">
                  <c:v>2.5.4</c:v>
                </c:pt>
                <c:pt idx="5">
                  <c:v>1.3.4</c:v>
                </c:pt>
                <c:pt idx="6">
                  <c:v>1.3.5</c:v>
                </c:pt>
                <c:pt idx="7">
                  <c:v>1.4.10</c:v>
                </c:pt>
                <c:pt idx="8">
                  <c:v>1.4.11</c:v>
                </c:pt>
                <c:pt idx="9">
                  <c:v>1.4.12</c:v>
                </c:pt>
                <c:pt idx="10">
                  <c:v>1.4.13</c:v>
                </c:pt>
                <c:pt idx="11">
                  <c:v>4.1.3</c:v>
                </c:pt>
              </c:strCache>
            </c:strRef>
          </c:cat>
          <c:val>
            <c:numRef>
              <c:f>'8. WCAG 2.0 vs WCAG 2.1'!$E$28:$E$39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9BA-46E8-A5FA-6CB13927A428}"/>
            </c:ext>
          </c:extLst>
        </c:ser>
        <c:ser>
          <c:idx val="2"/>
          <c:order val="2"/>
          <c:tx>
            <c:strRef>
              <c:f>'8. WCAG 2.0 vs WCAG 2.1'!$F$27</c:f>
              <c:strCache>
                <c:ptCount val="1"/>
                <c:pt idx="0">
                  <c:v>Number of pages in application</c:v>
                </c:pt>
              </c:strCache>
            </c:strRef>
          </c:tx>
          <c:invertIfNegative val="0"/>
          <c:cat>
            <c:strRef>
              <c:f>'8. WCAG 2.0 vs WCAG 2.1'!$B$28:$B$39</c:f>
              <c:strCache>
                <c:ptCount val="12"/>
                <c:pt idx="0">
                  <c:v>2.1.4 </c:v>
                </c:pt>
                <c:pt idx="1">
                  <c:v>2.5.1</c:v>
                </c:pt>
                <c:pt idx="2">
                  <c:v>2.5.2</c:v>
                </c:pt>
                <c:pt idx="3">
                  <c:v>2.5.3</c:v>
                </c:pt>
                <c:pt idx="4">
                  <c:v>2.5.4</c:v>
                </c:pt>
                <c:pt idx="5">
                  <c:v>1.3.4</c:v>
                </c:pt>
                <c:pt idx="6">
                  <c:v>1.3.5</c:v>
                </c:pt>
                <c:pt idx="7">
                  <c:v>1.4.10</c:v>
                </c:pt>
                <c:pt idx="8">
                  <c:v>1.4.11</c:v>
                </c:pt>
                <c:pt idx="9">
                  <c:v>1.4.12</c:v>
                </c:pt>
                <c:pt idx="10">
                  <c:v>1.4.13</c:v>
                </c:pt>
                <c:pt idx="11">
                  <c:v>4.1.3</c:v>
                </c:pt>
              </c:strCache>
            </c:strRef>
          </c:cat>
          <c:val>
            <c:numRef>
              <c:f>'8. WCAG 2.0 vs WCAG 2.1'!$F$28:$F$39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39BA-46E8-A5FA-6CB13927A428}"/>
            </c:ext>
          </c:extLst>
        </c:ser>
        <c:dLbls>
          <c:showLegendKey val="0"/>
          <c:showVal val="0"/>
          <c:showCatName val="0"/>
          <c:showSerName val="0"/>
          <c:showPercent val="0"/>
          <c:showBubbleSize val="0"/>
        </c:dLbls>
        <c:gapWidth val="150"/>
        <c:axId val="139394048"/>
        <c:axId val="138883840"/>
      </c:barChart>
      <c:catAx>
        <c:axId val="139394048"/>
        <c:scaling>
          <c:orientation val="minMax"/>
        </c:scaling>
        <c:delete val="0"/>
        <c:axPos val="b"/>
        <c:numFmt formatCode="General" sourceLinked="0"/>
        <c:majorTickMark val="out"/>
        <c:minorTickMark val="none"/>
        <c:tickLblPos val="nextTo"/>
        <c:crossAx val="138883840"/>
        <c:crosses val="autoZero"/>
        <c:auto val="1"/>
        <c:lblAlgn val="ctr"/>
        <c:lblOffset val="100"/>
        <c:noMultiLvlLbl val="0"/>
      </c:catAx>
      <c:valAx>
        <c:axId val="138883840"/>
        <c:scaling>
          <c:orientation val="minMax"/>
          <c:max val="15"/>
          <c:min val="0"/>
        </c:scaling>
        <c:delete val="0"/>
        <c:axPos val="l"/>
        <c:majorGridlines/>
        <c:numFmt formatCode="General" sourceLinked="1"/>
        <c:majorTickMark val="out"/>
        <c:minorTickMark val="none"/>
        <c:tickLblPos val="nextTo"/>
        <c:crossAx val="139394048"/>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sz="1800" b="1" i="0" u="none" strike="noStrike" kern="1200" baseline="0">
                <a:solidFill>
                  <a:sysClr val="windowText" lastClr="000000"/>
                </a:solidFill>
              </a:rPr>
              <a:t>WCAG 2.1 Criteria only</a:t>
            </a:r>
          </a:p>
        </c:rich>
      </c:tx>
      <c:overlay val="0"/>
    </c:title>
    <c:autoTitleDeleted val="0"/>
    <c:plotArea>
      <c:layout/>
      <c:barChart>
        <c:barDir val="col"/>
        <c:grouping val="clustered"/>
        <c:varyColors val="0"/>
        <c:ser>
          <c:idx val="0"/>
          <c:order val="0"/>
          <c:tx>
            <c:strRef>
              <c:f>'8. WCAG 2.0 vs WCAG 2.1'!$B$28</c:f>
              <c:strCache>
                <c:ptCount val="1"/>
                <c:pt idx="0">
                  <c:v>2.1.4 </c:v>
                </c:pt>
              </c:strCache>
            </c:strRef>
          </c:tx>
          <c:invertIfNegative val="0"/>
          <c:cat>
            <c:strLit>
              <c:ptCount val="3"/>
              <c:pt idx="0">
                <c:v>Number of pages that comply</c:v>
              </c:pt>
              <c:pt idx="1">
                <c:v>Number of pages that do not comply</c:v>
              </c:pt>
              <c:pt idx="2">
                <c:v>Number of pages not applicable</c:v>
              </c:pt>
            </c:strLit>
          </c:cat>
          <c:val>
            <c:numRef>
              <c:f>'8. WCAG 2.0 vs WCAG 2.1'!$D$28:$F$28</c:f>
              <c:numCache>
                <c:formatCode>General</c:formatCode>
                <c:ptCount val="3"/>
                <c:pt idx="0">
                  <c:v>0</c:v>
                </c:pt>
                <c:pt idx="1">
                  <c:v>0</c:v>
                </c:pt>
                <c:pt idx="2">
                  <c:v>0</c:v>
                </c:pt>
              </c:numCache>
            </c:numRef>
          </c:val>
          <c:extLst>
            <c:ext xmlns:c16="http://schemas.microsoft.com/office/drawing/2014/chart" uri="{C3380CC4-5D6E-409C-BE32-E72D297353CC}">
              <c16:uniqueId val="{00000000-0CD4-4C12-8DCB-E53C968B5F96}"/>
            </c:ext>
          </c:extLst>
        </c:ser>
        <c:ser>
          <c:idx val="1"/>
          <c:order val="1"/>
          <c:tx>
            <c:strRef>
              <c:f>'8. WCAG 2.0 vs WCAG 2.1'!$B$29</c:f>
              <c:strCache>
                <c:ptCount val="1"/>
                <c:pt idx="0">
                  <c:v>2.5.1</c:v>
                </c:pt>
              </c:strCache>
            </c:strRef>
          </c:tx>
          <c:invertIfNegative val="0"/>
          <c:cat>
            <c:strLit>
              <c:ptCount val="3"/>
              <c:pt idx="0">
                <c:v>Number of pages that comply</c:v>
              </c:pt>
              <c:pt idx="1">
                <c:v>Number of pages that do not comply</c:v>
              </c:pt>
              <c:pt idx="2">
                <c:v>Number of pages not applicable</c:v>
              </c:pt>
            </c:strLit>
          </c:cat>
          <c:val>
            <c:numRef>
              <c:f>'8. WCAG 2.0 vs WCAG 2.1'!$D$29:$F$29</c:f>
              <c:numCache>
                <c:formatCode>General</c:formatCode>
                <c:ptCount val="3"/>
                <c:pt idx="0">
                  <c:v>0</c:v>
                </c:pt>
                <c:pt idx="1">
                  <c:v>0</c:v>
                </c:pt>
                <c:pt idx="2">
                  <c:v>0</c:v>
                </c:pt>
              </c:numCache>
            </c:numRef>
          </c:val>
          <c:extLst>
            <c:ext xmlns:c16="http://schemas.microsoft.com/office/drawing/2014/chart" uri="{C3380CC4-5D6E-409C-BE32-E72D297353CC}">
              <c16:uniqueId val="{00000001-0CD4-4C12-8DCB-E53C968B5F96}"/>
            </c:ext>
          </c:extLst>
        </c:ser>
        <c:ser>
          <c:idx val="2"/>
          <c:order val="2"/>
          <c:tx>
            <c:strRef>
              <c:f>'8. WCAG 2.0 vs WCAG 2.1'!$B$30</c:f>
              <c:strCache>
                <c:ptCount val="1"/>
                <c:pt idx="0">
                  <c:v>2.5.2</c:v>
                </c:pt>
              </c:strCache>
            </c:strRef>
          </c:tx>
          <c:invertIfNegative val="0"/>
          <c:cat>
            <c:strLit>
              <c:ptCount val="3"/>
              <c:pt idx="0">
                <c:v>Number of pages that comply</c:v>
              </c:pt>
              <c:pt idx="1">
                <c:v>Number of pages that do not comply</c:v>
              </c:pt>
              <c:pt idx="2">
                <c:v>Number of pages not applicable</c:v>
              </c:pt>
            </c:strLit>
          </c:cat>
          <c:val>
            <c:numRef>
              <c:f>'8. WCAG 2.0 vs WCAG 2.1'!$D$30:$F$30</c:f>
              <c:numCache>
                <c:formatCode>General</c:formatCode>
                <c:ptCount val="3"/>
                <c:pt idx="0">
                  <c:v>0</c:v>
                </c:pt>
                <c:pt idx="1">
                  <c:v>0</c:v>
                </c:pt>
                <c:pt idx="2">
                  <c:v>0</c:v>
                </c:pt>
              </c:numCache>
            </c:numRef>
          </c:val>
          <c:extLst>
            <c:ext xmlns:c16="http://schemas.microsoft.com/office/drawing/2014/chart" uri="{C3380CC4-5D6E-409C-BE32-E72D297353CC}">
              <c16:uniqueId val="{00000002-0CD4-4C12-8DCB-E53C968B5F96}"/>
            </c:ext>
          </c:extLst>
        </c:ser>
        <c:ser>
          <c:idx val="3"/>
          <c:order val="3"/>
          <c:tx>
            <c:strRef>
              <c:f>'8. WCAG 2.0 vs WCAG 2.1'!$B$31</c:f>
              <c:strCache>
                <c:ptCount val="1"/>
                <c:pt idx="0">
                  <c:v>2.5.3</c:v>
                </c:pt>
              </c:strCache>
            </c:strRef>
          </c:tx>
          <c:invertIfNegative val="0"/>
          <c:cat>
            <c:strLit>
              <c:ptCount val="3"/>
              <c:pt idx="0">
                <c:v>Number of pages that comply</c:v>
              </c:pt>
              <c:pt idx="1">
                <c:v>Number of pages that do not comply</c:v>
              </c:pt>
              <c:pt idx="2">
                <c:v>Number of pages not applicable</c:v>
              </c:pt>
            </c:strLit>
          </c:cat>
          <c:val>
            <c:numRef>
              <c:f>'8. WCAG 2.0 vs WCAG 2.1'!$D$31:$F$31</c:f>
              <c:numCache>
                <c:formatCode>General</c:formatCode>
                <c:ptCount val="3"/>
                <c:pt idx="0">
                  <c:v>0</c:v>
                </c:pt>
                <c:pt idx="1">
                  <c:v>0</c:v>
                </c:pt>
                <c:pt idx="2">
                  <c:v>0</c:v>
                </c:pt>
              </c:numCache>
            </c:numRef>
          </c:val>
          <c:extLst>
            <c:ext xmlns:c16="http://schemas.microsoft.com/office/drawing/2014/chart" uri="{C3380CC4-5D6E-409C-BE32-E72D297353CC}">
              <c16:uniqueId val="{00000003-0CD4-4C12-8DCB-E53C968B5F96}"/>
            </c:ext>
          </c:extLst>
        </c:ser>
        <c:ser>
          <c:idx val="4"/>
          <c:order val="4"/>
          <c:tx>
            <c:strRef>
              <c:f>'8. WCAG 2.0 vs WCAG 2.1'!$B$32</c:f>
              <c:strCache>
                <c:ptCount val="1"/>
                <c:pt idx="0">
                  <c:v>2.5.4</c:v>
                </c:pt>
              </c:strCache>
            </c:strRef>
          </c:tx>
          <c:invertIfNegative val="0"/>
          <c:cat>
            <c:strLit>
              <c:ptCount val="3"/>
              <c:pt idx="0">
                <c:v>Number of pages that comply</c:v>
              </c:pt>
              <c:pt idx="1">
                <c:v>Number of pages that do not comply</c:v>
              </c:pt>
              <c:pt idx="2">
                <c:v>Number of pages not applicable</c:v>
              </c:pt>
            </c:strLit>
          </c:cat>
          <c:val>
            <c:numRef>
              <c:f>'8. WCAG 2.0 vs WCAG 2.1'!$D$32:$F$32</c:f>
              <c:numCache>
                <c:formatCode>General</c:formatCode>
                <c:ptCount val="3"/>
                <c:pt idx="0">
                  <c:v>0</c:v>
                </c:pt>
                <c:pt idx="1">
                  <c:v>0</c:v>
                </c:pt>
                <c:pt idx="2">
                  <c:v>0</c:v>
                </c:pt>
              </c:numCache>
            </c:numRef>
          </c:val>
          <c:extLst>
            <c:ext xmlns:c16="http://schemas.microsoft.com/office/drawing/2014/chart" uri="{C3380CC4-5D6E-409C-BE32-E72D297353CC}">
              <c16:uniqueId val="{00000004-0CD4-4C12-8DCB-E53C968B5F96}"/>
            </c:ext>
          </c:extLst>
        </c:ser>
        <c:ser>
          <c:idx val="7"/>
          <c:order val="5"/>
          <c:tx>
            <c:strRef>
              <c:f>'8. WCAG 2.0 vs WCAG 2.1'!$B$33</c:f>
              <c:strCache>
                <c:ptCount val="1"/>
                <c:pt idx="0">
                  <c:v>1.3.4</c:v>
                </c:pt>
              </c:strCache>
            </c:strRef>
          </c:tx>
          <c:invertIfNegative val="0"/>
          <c:cat>
            <c:strLit>
              <c:ptCount val="3"/>
              <c:pt idx="0">
                <c:v>Number of pages that comply</c:v>
              </c:pt>
              <c:pt idx="1">
                <c:v>Number of pages that do not comply</c:v>
              </c:pt>
              <c:pt idx="2">
                <c:v>Number of pages not applicable</c:v>
              </c:pt>
            </c:strLit>
          </c:cat>
          <c:val>
            <c:numRef>
              <c:f>'8. WCAG 2.0 vs WCAG 2.1'!$D$33:$F$33</c:f>
              <c:numCache>
                <c:formatCode>General</c:formatCode>
                <c:ptCount val="3"/>
                <c:pt idx="0">
                  <c:v>0</c:v>
                </c:pt>
                <c:pt idx="1">
                  <c:v>0</c:v>
                </c:pt>
                <c:pt idx="2">
                  <c:v>0</c:v>
                </c:pt>
              </c:numCache>
            </c:numRef>
          </c:val>
          <c:extLst>
            <c:ext xmlns:c16="http://schemas.microsoft.com/office/drawing/2014/chart" uri="{C3380CC4-5D6E-409C-BE32-E72D297353CC}">
              <c16:uniqueId val="{00000007-0CD4-4C12-8DCB-E53C968B5F96}"/>
            </c:ext>
          </c:extLst>
        </c:ser>
        <c:ser>
          <c:idx val="8"/>
          <c:order val="6"/>
          <c:tx>
            <c:strRef>
              <c:f>'8. WCAG 2.0 vs WCAG 2.1'!$B$34</c:f>
              <c:strCache>
                <c:ptCount val="1"/>
                <c:pt idx="0">
                  <c:v>1.3.5</c:v>
                </c:pt>
              </c:strCache>
            </c:strRef>
          </c:tx>
          <c:invertIfNegative val="0"/>
          <c:cat>
            <c:strLit>
              <c:ptCount val="3"/>
              <c:pt idx="0">
                <c:v>Number of pages that comply</c:v>
              </c:pt>
              <c:pt idx="1">
                <c:v>Number of pages that do not comply</c:v>
              </c:pt>
              <c:pt idx="2">
                <c:v>Number of pages not applicable</c:v>
              </c:pt>
            </c:strLit>
          </c:cat>
          <c:val>
            <c:numRef>
              <c:f>'8. WCAG 2.0 vs WCAG 2.1'!$D$34:$F$34</c:f>
              <c:numCache>
                <c:formatCode>General</c:formatCode>
                <c:ptCount val="3"/>
                <c:pt idx="0">
                  <c:v>0</c:v>
                </c:pt>
                <c:pt idx="1">
                  <c:v>0</c:v>
                </c:pt>
                <c:pt idx="2">
                  <c:v>0</c:v>
                </c:pt>
              </c:numCache>
            </c:numRef>
          </c:val>
          <c:extLst>
            <c:ext xmlns:c16="http://schemas.microsoft.com/office/drawing/2014/chart" uri="{C3380CC4-5D6E-409C-BE32-E72D297353CC}">
              <c16:uniqueId val="{00000008-0CD4-4C12-8DCB-E53C968B5F96}"/>
            </c:ext>
          </c:extLst>
        </c:ser>
        <c:ser>
          <c:idx val="9"/>
          <c:order val="7"/>
          <c:tx>
            <c:strRef>
              <c:f>'8. WCAG 2.0 vs WCAG 2.1'!$B$35</c:f>
              <c:strCache>
                <c:ptCount val="1"/>
                <c:pt idx="0">
                  <c:v>1.4.10</c:v>
                </c:pt>
              </c:strCache>
            </c:strRef>
          </c:tx>
          <c:invertIfNegative val="0"/>
          <c:cat>
            <c:strLit>
              <c:ptCount val="3"/>
              <c:pt idx="0">
                <c:v>Number of pages that comply</c:v>
              </c:pt>
              <c:pt idx="1">
                <c:v>Number of pages that do not comply</c:v>
              </c:pt>
              <c:pt idx="2">
                <c:v>Number of pages not applicable</c:v>
              </c:pt>
            </c:strLit>
          </c:cat>
          <c:val>
            <c:numRef>
              <c:f>'8. WCAG 2.0 vs WCAG 2.1'!$D$35:$F$35</c:f>
              <c:numCache>
                <c:formatCode>General</c:formatCode>
                <c:ptCount val="3"/>
                <c:pt idx="0">
                  <c:v>0</c:v>
                </c:pt>
                <c:pt idx="1">
                  <c:v>0</c:v>
                </c:pt>
                <c:pt idx="2">
                  <c:v>0</c:v>
                </c:pt>
              </c:numCache>
            </c:numRef>
          </c:val>
          <c:extLst>
            <c:ext xmlns:c16="http://schemas.microsoft.com/office/drawing/2014/chart" uri="{C3380CC4-5D6E-409C-BE32-E72D297353CC}">
              <c16:uniqueId val="{00000009-0CD4-4C12-8DCB-E53C968B5F96}"/>
            </c:ext>
          </c:extLst>
        </c:ser>
        <c:ser>
          <c:idx val="10"/>
          <c:order val="8"/>
          <c:tx>
            <c:strRef>
              <c:f>'8. WCAG 2.0 vs WCAG 2.1'!$B$36</c:f>
              <c:strCache>
                <c:ptCount val="1"/>
                <c:pt idx="0">
                  <c:v>1.4.11</c:v>
                </c:pt>
              </c:strCache>
            </c:strRef>
          </c:tx>
          <c:invertIfNegative val="0"/>
          <c:cat>
            <c:strLit>
              <c:ptCount val="3"/>
              <c:pt idx="0">
                <c:v>Number of pages that comply</c:v>
              </c:pt>
              <c:pt idx="1">
                <c:v>Number of pages that do not comply</c:v>
              </c:pt>
              <c:pt idx="2">
                <c:v>Number of pages not applicable</c:v>
              </c:pt>
            </c:strLit>
          </c:cat>
          <c:val>
            <c:numRef>
              <c:f>'8. WCAG 2.0 vs WCAG 2.1'!$D$36:$F$36</c:f>
              <c:numCache>
                <c:formatCode>General</c:formatCode>
                <c:ptCount val="3"/>
                <c:pt idx="0">
                  <c:v>0</c:v>
                </c:pt>
                <c:pt idx="1">
                  <c:v>0</c:v>
                </c:pt>
                <c:pt idx="2">
                  <c:v>0</c:v>
                </c:pt>
              </c:numCache>
            </c:numRef>
          </c:val>
          <c:extLst>
            <c:ext xmlns:c16="http://schemas.microsoft.com/office/drawing/2014/chart" uri="{C3380CC4-5D6E-409C-BE32-E72D297353CC}">
              <c16:uniqueId val="{0000000A-0CD4-4C12-8DCB-E53C968B5F96}"/>
            </c:ext>
          </c:extLst>
        </c:ser>
        <c:ser>
          <c:idx val="25"/>
          <c:order val="9"/>
          <c:tx>
            <c:strRef>
              <c:f>'8. WCAG 2.0 vs WCAG 2.1'!$B$37</c:f>
              <c:strCache>
                <c:ptCount val="1"/>
                <c:pt idx="0">
                  <c:v>1.4.12</c:v>
                </c:pt>
              </c:strCache>
            </c:strRef>
          </c:tx>
          <c:invertIfNegative val="0"/>
          <c:cat>
            <c:strLit>
              <c:ptCount val="3"/>
              <c:pt idx="0">
                <c:v>Number of pages that comply</c:v>
              </c:pt>
              <c:pt idx="1">
                <c:v>Number of pages that do not comply</c:v>
              </c:pt>
              <c:pt idx="2">
                <c:v>Number of pages not applicable</c:v>
              </c:pt>
            </c:strLit>
          </c:cat>
          <c:val>
            <c:numRef>
              <c:f>'8. WCAG 2.0 vs WCAG 2.1'!$D$37:$F$37</c:f>
              <c:numCache>
                <c:formatCode>General</c:formatCode>
                <c:ptCount val="3"/>
                <c:pt idx="0">
                  <c:v>0</c:v>
                </c:pt>
                <c:pt idx="1">
                  <c:v>0</c:v>
                </c:pt>
                <c:pt idx="2">
                  <c:v>0</c:v>
                </c:pt>
              </c:numCache>
            </c:numRef>
          </c:val>
          <c:extLst>
            <c:ext xmlns:c16="http://schemas.microsoft.com/office/drawing/2014/chart" uri="{C3380CC4-5D6E-409C-BE32-E72D297353CC}">
              <c16:uniqueId val="{0000000B-0CD4-4C12-8DCB-E53C968B5F96}"/>
            </c:ext>
          </c:extLst>
        </c:ser>
        <c:ser>
          <c:idx val="11"/>
          <c:order val="10"/>
          <c:tx>
            <c:strRef>
              <c:f>'8. WCAG 2.0 vs WCAG 2.1'!$B$38</c:f>
              <c:strCache>
                <c:ptCount val="1"/>
                <c:pt idx="0">
                  <c:v>1.4.13</c:v>
                </c:pt>
              </c:strCache>
            </c:strRef>
          </c:tx>
          <c:invertIfNegative val="0"/>
          <c:cat>
            <c:strLit>
              <c:ptCount val="3"/>
              <c:pt idx="0">
                <c:v>Number of pages that comply</c:v>
              </c:pt>
              <c:pt idx="1">
                <c:v>Number of pages that do not comply</c:v>
              </c:pt>
              <c:pt idx="2">
                <c:v>Number of pages not applicable</c:v>
              </c:pt>
            </c:strLit>
          </c:cat>
          <c:val>
            <c:numRef>
              <c:f>'8. WCAG 2.0 vs WCAG 2.1'!$D$38:$F$38</c:f>
              <c:numCache>
                <c:formatCode>General</c:formatCode>
                <c:ptCount val="3"/>
                <c:pt idx="0">
                  <c:v>0</c:v>
                </c:pt>
                <c:pt idx="1">
                  <c:v>0</c:v>
                </c:pt>
                <c:pt idx="2">
                  <c:v>0</c:v>
                </c:pt>
              </c:numCache>
            </c:numRef>
          </c:val>
          <c:extLst>
            <c:ext xmlns:c16="http://schemas.microsoft.com/office/drawing/2014/chart" uri="{C3380CC4-5D6E-409C-BE32-E72D297353CC}">
              <c16:uniqueId val="{0000000C-0CD4-4C12-8DCB-E53C968B5F96}"/>
            </c:ext>
          </c:extLst>
        </c:ser>
        <c:ser>
          <c:idx val="12"/>
          <c:order val="11"/>
          <c:tx>
            <c:strRef>
              <c:f>'8. WCAG 2.0 vs WCAG 2.1'!$B$39</c:f>
              <c:strCache>
                <c:ptCount val="1"/>
                <c:pt idx="0">
                  <c:v>4.1.3</c:v>
                </c:pt>
              </c:strCache>
            </c:strRef>
          </c:tx>
          <c:invertIfNegative val="0"/>
          <c:cat>
            <c:strLit>
              <c:ptCount val="3"/>
              <c:pt idx="0">
                <c:v>Number of pages that comply</c:v>
              </c:pt>
              <c:pt idx="1">
                <c:v>Number of pages that do not comply</c:v>
              </c:pt>
              <c:pt idx="2">
                <c:v>Number of pages not applicable</c:v>
              </c:pt>
            </c:strLit>
          </c:cat>
          <c:val>
            <c:numRef>
              <c:f>'8. WCAG 2.0 vs WCAG 2.1'!$D$39:$F$39</c:f>
              <c:numCache>
                <c:formatCode>General</c:formatCode>
                <c:ptCount val="3"/>
                <c:pt idx="0">
                  <c:v>0</c:v>
                </c:pt>
                <c:pt idx="1">
                  <c:v>0</c:v>
                </c:pt>
                <c:pt idx="2">
                  <c:v>0</c:v>
                </c:pt>
              </c:numCache>
            </c:numRef>
          </c:val>
          <c:extLst>
            <c:ext xmlns:c16="http://schemas.microsoft.com/office/drawing/2014/chart" uri="{C3380CC4-5D6E-409C-BE32-E72D297353CC}">
              <c16:uniqueId val="{0000000D-0CD4-4C12-8DCB-E53C968B5F96}"/>
            </c:ext>
          </c:extLst>
        </c:ser>
        <c:dLbls>
          <c:showLegendKey val="0"/>
          <c:showVal val="0"/>
          <c:showCatName val="0"/>
          <c:showSerName val="0"/>
          <c:showPercent val="0"/>
          <c:showBubbleSize val="0"/>
        </c:dLbls>
        <c:gapWidth val="150"/>
        <c:axId val="139241728"/>
        <c:axId val="139255808"/>
      </c:barChart>
      <c:catAx>
        <c:axId val="139241728"/>
        <c:scaling>
          <c:orientation val="minMax"/>
        </c:scaling>
        <c:delete val="0"/>
        <c:axPos val="b"/>
        <c:numFmt formatCode="General" sourceLinked="0"/>
        <c:majorTickMark val="none"/>
        <c:minorTickMark val="none"/>
        <c:tickLblPos val="nextTo"/>
        <c:crossAx val="139255808"/>
        <c:crosses val="autoZero"/>
        <c:auto val="1"/>
        <c:lblAlgn val="ctr"/>
        <c:lblOffset val="100"/>
        <c:noMultiLvlLbl val="0"/>
      </c:catAx>
      <c:valAx>
        <c:axId val="139255808"/>
        <c:scaling>
          <c:orientation val="minMax"/>
          <c:max val="15"/>
          <c:min val="0"/>
        </c:scaling>
        <c:delete val="0"/>
        <c:axPos val="l"/>
        <c:majorGridlines/>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r>
                  <a:rPr lang="es-ES"/>
                  <a:t>Number of pages</a:t>
                </a:r>
              </a:p>
            </c:rich>
          </c:tx>
          <c:overlay val="0"/>
        </c:title>
        <c:numFmt formatCode="General" sourceLinked="1"/>
        <c:majorTickMark val="none"/>
        <c:minorTickMark val="none"/>
        <c:tickLblPos val="nextTo"/>
        <c:crossAx val="139241728"/>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ES"/>
              <a:t>Comparison of compliance percentage WCAG 2.0/WCAG 2.1/WCAG 2.2</a:t>
            </a:r>
          </a:p>
        </c:rich>
      </c:tx>
      <c:overlay val="0"/>
      <c:spPr>
        <a:noFill/>
        <a:ln>
          <a:noFill/>
        </a:ln>
        <a:effectLst/>
      </c:spPr>
      <c:txPr>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barChart>
        <c:barDir val="bar"/>
        <c:grouping val="clustered"/>
        <c:varyColors val="0"/>
        <c:ser>
          <c:idx val="0"/>
          <c:order val="0"/>
          <c:tx>
            <c:strRef>
              <c:f>'8. WCAG 2.0 vs WCAG 2.1'!$B$12</c:f>
              <c:strCache>
                <c:ptCount val="1"/>
                <c:pt idx="0">
                  <c:v>Level A</c:v>
                </c:pt>
              </c:strCache>
            </c:strRef>
          </c:tx>
          <c:spPr>
            <a:solidFill>
              <a:schemeClr val="accent6"/>
            </a:solidFill>
            <a:ln>
              <a:noFill/>
            </a:ln>
            <a:effectLst/>
          </c:spPr>
          <c:invertIfNegative val="0"/>
          <c:dLbls>
            <c:spPr>
              <a:noFill/>
              <a:ln>
                <a:noFill/>
              </a:ln>
              <a:effectLst/>
            </c:spPr>
            <c:txPr>
              <a:bodyPr rot="0" spcFirstLastPara="1" vertOverflow="overflow" horzOverflow="overflow" vert="horz" wrap="non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dLblPos val="inBase"/>
            <c:showLegendKey val="0"/>
            <c:showVal val="1"/>
            <c:showCatName val="0"/>
            <c:showSerName val="1"/>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'8. WCAG 2.0 vs WCAG 2.1'!$C$10:$E$11</c:f>
              <c:strCache>
                <c:ptCount val="3"/>
                <c:pt idx="0">
                  <c:v>WCAG 2.0</c:v>
                </c:pt>
                <c:pt idx="1">
                  <c:v>WCAG 2.1</c:v>
                </c:pt>
                <c:pt idx="2">
                  <c:v>WCAG 2.2</c:v>
                </c:pt>
              </c:strCache>
            </c:strRef>
          </c:cat>
          <c:val>
            <c:numRef>
              <c:f>'8. WCAG 2.0 vs WCAG 2.1'!$C$12:$E$12</c:f>
              <c:numCache>
                <c:formatCode>0.00</c:formatCode>
                <c:ptCount val="3"/>
                <c:pt idx="0">
                  <c:v>0</c:v>
                </c:pt>
                <c:pt idx="1">
                  <c:v>0</c:v>
                </c:pt>
                <c:pt idx="2">
                  <c:v>0</c:v>
                </c:pt>
              </c:numCache>
            </c:numRef>
          </c:val>
          <c:extLst>
            <c:ext xmlns:c16="http://schemas.microsoft.com/office/drawing/2014/chart" uri="{C3380CC4-5D6E-409C-BE32-E72D297353CC}">
              <c16:uniqueId val="{00000000-77B9-45CD-980F-3855E25004F1}"/>
            </c:ext>
          </c:extLst>
        </c:ser>
        <c:ser>
          <c:idx val="1"/>
          <c:order val="1"/>
          <c:tx>
            <c:strRef>
              <c:f>'8. WCAG 2.0 vs WCAG 2.1'!$B$13</c:f>
              <c:strCache>
                <c:ptCount val="1"/>
                <c:pt idx="0">
                  <c:v>Level AA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l">
                  <a:defRPr sz="1400" b="1" i="0" u="none" strike="noStrike" kern="1200" baseline="0">
                    <a:solidFill>
                      <a:schemeClr val="tx1"/>
                    </a:solidFill>
                    <a:latin typeface="+mn-lt"/>
                    <a:ea typeface="+mn-ea"/>
                    <a:cs typeface="+mn-cs"/>
                  </a:defRPr>
                </a:pPr>
                <a:endParaRPr lang="en-US"/>
              </a:p>
            </c:txPr>
            <c:dLblPos val="inBase"/>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WCAG 2.0 vs WCAG 2.1'!$C$10:$E$11</c:f>
              <c:strCache>
                <c:ptCount val="3"/>
                <c:pt idx="0">
                  <c:v>WCAG 2.0</c:v>
                </c:pt>
                <c:pt idx="1">
                  <c:v>WCAG 2.1</c:v>
                </c:pt>
                <c:pt idx="2">
                  <c:v>WCAG 2.2</c:v>
                </c:pt>
              </c:strCache>
            </c:strRef>
          </c:cat>
          <c:val>
            <c:numRef>
              <c:f>'8. WCAG 2.0 vs WCAG 2.1'!$C$13:$E$13</c:f>
              <c:numCache>
                <c:formatCode>0.00</c:formatCode>
                <c:ptCount val="3"/>
                <c:pt idx="0">
                  <c:v>0</c:v>
                </c:pt>
                <c:pt idx="1">
                  <c:v>0</c:v>
                </c:pt>
                <c:pt idx="2">
                  <c:v>0</c:v>
                </c:pt>
              </c:numCache>
            </c:numRef>
          </c:val>
          <c:extLst>
            <c:ext xmlns:c16="http://schemas.microsoft.com/office/drawing/2014/chart" uri="{C3380CC4-5D6E-409C-BE32-E72D297353CC}">
              <c16:uniqueId val="{00000001-77B9-45CD-980F-3855E25004F1}"/>
            </c:ext>
          </c:extLst>
        </c:ser>
        <c:dLbls>
          <c:dLblPos val="inBase"/>
          <c:showLegendKey val="0"/>
          <c:showVal val="1"/>
          <c:showCatName val="0"/>
          <c:showSerName val="0"/>
          <c:showPercent val="0"/>
          <c:showBubbleSize val="0"/>
        </c:dLbls>
        <c:gapWidth val="182"/>
        <c:axId val="595390672"/>
        <c:axId val="422797408"/>
      </c:barChart>
      <c:catAx>
        <c:axId val="5953906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422797408"/>
        <c:crosses val="autoZero"/>
        <c:auto val="1"/>
        <c:lblAlgn val="ctr"/>
        <c:lblOffset val="100"/>
        <c:noMultiLvlLbl val="0"/>
      </c:catAx>
      <c:valAx>
        <c:axId val="42279740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539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WCAG</a:t>
            </a:r>
            <a:r>
              <a:rPr lang="es-ES" baseline="0"/>
              <a:t> 2.2 </a:t>
            </a:r>
            <a:r>
              <a:rPr lang="es-ES"/>
              <a:t>Criteria only</a:t>
            </a:r>
          </a:p>
        </c:rich>
      </c:tx>
      <c:overlay val="0"/>
    </c:title>
    <c:autoTitleDeleted val="0"/>
    <c:plotArea>
      <c:layout/>
      <c:barChart>
        <c:barDir val="col"/>
        <c:grouping val="clustered"/>
        <c:varyColors val="0"/>
        <c:ser>
          <c:idx val="0"/>
          <c:order val="0"/>
          <c:tx>
            <c:strRef>
              <c:f>'8. WCAG 2.0 vs WCAG 2.1'!$D$43</c:f>
              <c:strCache>
                <c:ptCount val="1"/>
                <c:pt idx="0">
                  <c:v>Number of pages they meet</c:v>
                </c:pt>
              </c:strCache>
            </c:strRef>
          </c:tx>
          <c:invertIfNegative val="0"/>
          <c:cat>
            <c:multiLvlStrRef>
              <c:f>'8. WCAG 2.0 vs WCAG 2.1'!$B$44:$C$49</c:f>
              <c:multiLvlStrCache>
                <c:ptCount val="6"/>
                <c:lvl>
                  <c:pt idx="0">
                    <c:v>Consistent Help</c:v>
                  </c:pt>
                  <c:pt idx="1">
                    <c:v>Redundant Entry</c:v>
                  </c:pt>
                  <c:pt idx="2">
                    <c:v>Focus Not Obscured (Minimum)</c:v>
                  </c:pt>
                  <c:pt idx="3">
                    <c:v>Dragging Movements</c:v>
                  </c:pt>
                  <c:pt idx="4">
                    <c:v>Target Size (Minimum)</c:v>
                  </c:pt>
                  <c:pt idx="5">
                    <c:v>Accessible Authentication (Minimum)</c:v>
                  </c:pt>
                </c:lvl>
                <c:lvl>
                  <c:pt idx="0">
                    <c:v>3.2.6 </c:v>
                  </c:pt>
                  <c:pt idx="1">
                    <c:v>3.3.7</c:v>
                  </c:pt>
                  <c:pt idx="2">
                    <c:v>2.4.11</c:v>
                  </c:pt>
                  <c:pt idx="3">
                    <c:v>2.5.7</c:v>
                  </c:pt>
                  <c:pt idx="4">
                    <c:v>2.5.8</c:v>
                  </c:pt>
                  <c:pt idx="5">
                    <c:v>3.3.8</c:v>
                  </c:pt>
                </c:lvl>
              </c:multiLvlStrCache>
            </c:multiLvlStrRef>
          </c:cat>
          <c:val>
            <c:numRef>
              <c:f>'8. WCAG 2.0 vs WCAG 2.1'!$D$44:$D$49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E7B-4642-8277-CF179C7958C0}"/>
            </c:ext>
          </c:extLst>
        </c:ser>
        <c:ser>
          <c:idx val="1"/>
          <c:order val="1"/>
          <c:tx>
            <c:strRef>
              <c:f>'8. WCAG 2.0 vs WCAG 2.1'!$E$43</c:f>
              <c:strCache>
                <c:ptCount val="1"/>
                <c:pt idx="0">
                  <c:v>Number of pages that do not comply</c:v>
                </c:pt>
              </c:strCache>
            </c:strRef>
          </c:tx>
          <c:invertIfNegative val="0"/>
          <c:cat>
            <c:multiLvlStrRef>
              <c:f>'8. WCAG 2.0 vs WCAG 2.1'!$B$44:$C$49</c:f>
              <c:multiLvlStrCache>
                <c:ptCount val="6"/>
                <c:lvl>
                  <c:pt idx="0">
                    <c:v>Consistent Help</c:v>
                  </c:pt>
                  <c:pt idx="1">
                    <c:v>Redundant Entry</c:v>
                  </c:pt>
                  <c:pt idx="2">
                    <c:v>Focus Not Obscured (Minimum)</c:v>
                  </c:pt>
                  <c:pt idx="3">
                    <c:v>Dragging Movements</c:v>
                  </c:pt>
                  <c:pt idx="4">
                    <c:v>Target Size (Minimum)</c:v>
                  </c:pt>
                  <c:pt idx="5">
                    <c:v>Accessible Authentication (Minimum)</c:v>
                  </c:pt>
                </c:lvl>
                <c:lvl>
                  <c:pt idx="0">
                    <c:v>3.2.6 </c:v>
                  </c:pt>
                  <c:pt idx="1">
                    <c:v>3.3.7</c:v>
                  </c:pt>
                  <c:pt idx="2">
                    <c:v>2.4.11</c:v>
                  </c:pt>
                  <c:pt idx="3">
                    <c:v>2.5.7</c:v>
                  </c:pt>
                  <c:pt idx="4">
                    <c:v>2.5.8</c:v>
                  </c:pt>
                  <c:pt idx="5">
                    <c:v>3.3.8</c:v>
                  </c:pt>
                </c:lvl>
              </c:multiLvlStrCache>
            </c:multiLvlStrRef>
          </c:cat>
          <c:val>
            <c:numRef>
              <c:f>'8. WCAG 2.0 vs WCAG 2.1'!$E$44:$E$49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E7B-4642-8277-CF179C7958C0}"/>
            </c:ext>
          </c:extLst>
        </c:ser>
        <c:ser>
          <c:idx val="2"/>
          <c:order val="2"/>
          <c:tx>
            <c:strRef>
              <c:f>'8. WCAG 2.0 vs WCAG 2.1'!$F$43</c:f>
              <c:strCache>
                <c:ptCount val="1"/>
                <c:pt idx="0">
                  <c:v>Number of pages in application</c:v>
                </c:pt>
              </c:strCache>
            </c:strRef>
          </c:tx>
          <c:invertIfNegative val="0"/>
          <c:cat>
            <c:multiLvlStrRef>
              <c:f>'8. WCAG 2.0 vs WCAG 2.1'!$B$44:$C$49</c:f>
              <c:multiLvlStrCache>
                <c:ptCount val="6"/>
                <c:lvl>
                  <c:pt idx="0">
                    <c:v>Consistent Help</c:v>
                  </c:pt>
                  <c:pt idx="1">
                    <c:v>Redundant Entry</c:v>
                  </c:pt>
                  <c:pt idx="2">
                    <c:v>Focus Not Obscured (Minimum)</c:v>
                  </c:pt>
                  <c:pt idx="3">
                    <c:v>Dragging Movements</c:v>
                  </c:pt>
                  <c:pt idx="4">
                    <c:v>Target Size (Minimum)</c:v>
                  </c:pt>
                  <c:pt idx="5">
                    <c:v>Accessible Authentication (Minimum)</c:v>
                  </c:pt>
                </c:lvl>
                <c:lvl>
                  <c:pt idx="0">
                    <c:v>3.2.6 </c:v>
                  </c:pt>
                  <c:pt idx="1">
                    <c:v>3.3.7</c:v>
                  </c:pt>
                  <c:pt idx="2">
                    <c:v>2.4.11</c:v>
                  </c:pt>
                  <c:pt idx="3">
                    <c:v>2.5.7</c:v>
                  </c:pt>
                  <c:pt idx="4">
                    <c:v>2.5.8</c:v>
                  </c:pt>
                  <c:pt idx="5">
                    <c:v>3.3.8</c:v>
                  </c:pt>
                </c:lvl>
              </c:multiLvlStrCache>
            </c:multiLvlStrRef>
          </c:cat>
          <c:val>
            <c:numRef>
              <c:f>'8. WCAG 2.0 vs WCAG 2.1'!$F$44:$F$49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FE7B-4642-8277-CF179C7958C0}"/>
            </c:ext>
          </c:extLst>
        </c:ser>
        <c:dLbls>
          <c:showLegendKey val="0"/>
          <c:showVal val="0"/>
          <c:showCatName val="0"/>
          <c:showSerName val="0"/>
          <c:showPercent val="0"/>
          <c:showBubbleSize val="0"/>
        </c:dLbls>
        <c:gapWidth val="150"/>
        <c:axId val="139394048"/>
        <c:axId val="138883840"/>
      </c:barChart>
      <c:catAx>
        <c:axId val="139394048"/>
        <c:scaling>
          <c:orientation val="minMax"/>
        </c:scaling>
        <c:delete val="0"/>
        <c:axPos val="b"/>
        <c:numFmt formatCode="General" sourceLinked="0"/>
        <c:majorTickMark val="out"/>
        <c:minorTickMark val="none"/>
        <c:tickLblPos val="nextTo"/>
        <c:crossAx val="138883840"/>
        <c:crosses val="autoZero"/>
        <c:auto val="1"/>
        <c:lblAlgn val="ctr"/>
        <c:lblOffset val="100"/>
        <c:noMultiLvlLbl val="0"/>
      </c:catAx>
      <c:valAx>
        <c:axId val="138883840"/>
        <c:scaling>
          <c:orientation val="minMax"/>
          <c:max val="15"/>
          <c:min val="0"/>
        </c:scaling>
        <c:delete val="0"/>
        <c:axPos val="l"/>
        <c:majorGridlines/>
        <c:numFmt formatCode="General" sourceLinked="1"/>
        <c:majorTickMark val="out"/>
        <c:minorTickMark val="none"/>
        <c:tickLblPos val="nextTo"/>
        <c:crossAx val="139394048"/>
        <c:crosses val="autoZero"/>
        <c:crossBetween val="between"/>
        <c:majorUnit val="1"/>
      </c:valAx>
      <c:dTable>
        <c:showHorzBorder val="1"/>
        <c:showVertBorder val="1"/>
        <c:showOutline val="1"/>
        <c:showKeys val="1"/>
      </c:dTable>
    </c:plotArea>
    <c:legend>
      <c:legendPos val="t"/>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s-ES"/>
              <a:t>WCAG 2.2</a:t>
            </a:r>
            <a:r>
              <a:rPr lang="es-ES" baseline="0"/>
              <a:t> </a:t>
            </a:r>
            <a:r>
              <a:rPr lang="es-ES" sz="1800" b="1" i="0" u="none" strike="noStrike" kern="1200" baseline="0">
                <a:solidFill>
                  <a:sysClr val="windowText" lastClr="000000"/>
                </a:solidFill>
              </a:rPr>
              <a:t>Criteria only</a:t>
            </a:r>
            <a:endParaRPr lang="es-ES"/>
          </a:p>
        </c:rich>
      </c:tx>
      <c:overlay val="0"/>
    </c:title>
    <c:autoTitleDeleted val="0"/>
    <c:plotArea>
      <c:layout/>
      <c:barChart>
        <c:barDir val="col"/>
        <c:grouping val="clustered"/>
        <c:varyColors val="0"/>
        <c:ser>
          <c:idx val="0"/>
          <c:order val="0"/>
          <c:tx>
            <c:strRef>
              <c:f>'8. WCAG 2.0 vs WCAG 2.1'!$B$44</c:f>
              <c:strCache>
                <c:ptCount val="1"/>
                <c:pt idx="0">
                  <c:v>3.2.6 </c:v>
                </c:pt>
              </c:strCache>
            </c:strRef>
          </c:tx>
          <c:invertIfNegative val="0"/>
          <c:cat>
            <c:strRef>
              <c:f>'8. WCAG 2.0 vs WCAG 2.1'!$D$43:$F$43</c:f>
              <c:strCache>
                <c:ptCount val="3"/>
                <c:pt idx="0">
                  <c:v>Number of pages they meet</c:v>
                </c:pt>
                <c:pt idx="1">
                  <c:v>Number of pages that do not comply</c:v>
                </c:pt>
                <c:pt idx="2">
                  <c:v>Number of pages in application</c:v>
                </c:pt>
              </c:strCache>
            </c:strRef>
          </c:cat>
          <c:val>
            <c:numRef>
              <c:f>'8. WCAG 2.0 vs WCAG 2.1'!$D$44:$F$44</c:f>
              <c:numCache>
                <c:formatCode>General</c:formatCode>
                <c:ptCount val="3"/>
                <c:pt idx="0">
                  <c:v>0</c:v>
                </c:pt>
                <c:pt idx="1">
                  <c:v>0</c:v>
                </c:pt>
                <c:pt idx="2">
                  <c:v>0</c:v>
                </c:pt>
              </c:numCache>
            </c:numRef>
          </c:val>
          <c:extLst>
            <c:ext xmlns:c16="http://schemas.microsoft.com/office/drawing/2014/chart" uri="{C3380CC4-5D6E-409C-BE32-E72D297353CC}">
              <c16:uniqueId val="{00000000-041F-4F3E-9CA6-409AC0DAB462}"/>
            </c:ext>
          </c:extLst>
        </c:ser>
        <c:ser>
          <c:idx val="1"/>
          <c:order val="1"/>
          <c:tx>
            <c:strRef>
              <c:f>'8. WCAG 2.0 vs WCAG 2.1'!$B$45</c:f>
              <c:strCache>
                <c:ptCount val="1"/>
                <c:pt idx="0">
                  <c:v>3.3.7</c:v>
                </c:pt>
              </c:strCache>
            </c:strRef>
          </c:tx>
          <c:invertIfNegative val="0"/>
          <c:cat>
            <c:strRef>
              <c:f>'8. WCAG 2.0 vs WCAG 2.1'!$D$43:$F$43</c:f>
              <c:strCache>
                <c:ptCount val="3"/>
                <c:pt idx="0">
                  <c:v>Number of pages they meet</c:v>
                </c:pt>
                <c:pt idx="1">
                  <c:v>Number of pages that do not comply</c:v>
                </c:pt>
                <c:pt idx="2">
                  <c:v>Number of pages in application</c:v>
                </c:pt>
              </c:strCache>
            </c:strRef>
          </c:cat>
          <c:val>
            <c:numRef>
              <c:f>'8. WCAG 2.0 vs WCAG 2.1'!$D$45:$F$45</c:f>
              <c:numCache>
                <c:formatCode>General</c:formatCode>
                <c:ptCount val="3"/>
                <c:pt idx="0">
                  <c:v>0</c:v>
                </c:pt>
                <c:pt idx="1">
                  <c:v>0</c:v>
                </c:pt>
                <c:pt idx="2">
                  <c:v>0</c:v>
                </c:pt>
              </c:numCache>
            </c:numRef>
          </c:val>
          <c:extLst>
            <c:ext xmlns:c16="http://schemas.microsoft.com/office/drawing/2014/chart" uri="{C3380CC4-5D6E-409C-BE32-E72D297353CC}">
              <c16:uniqueId val="{00000001-041F-4F3E-9CA6-409AC0DAB462}"/>
            </c:ext>
          </c:extLst>
        </c:ser>
        <c:ser>
          <c:idx val="2"/>
          <c:order val="2"/>
          <c:tx>
            <c:strRef>
              <c:f>'8. WCAG 2.0 vs WCAG 2.1'!$B$46</c:f>
              <c:strCache>
                <c:ptCount val="1"/>
                <c:pt idx="0">
                  <c:v>2.4.11</c:v>
                </c:pt>
              </c:strCache>
            </c:strRef>
          </c:tx>
          <c:invertIfNegative val="0"/>
          <c:cat>
            <c:strRef>
              <c:f>'8. WCAG 2.0 vs WCAG 2.1'!$D$43:$F$43</c:f>
              <c:strCache>
                <c:ptCount val="3"/>
                <c:pt idx="0">
                  <c:v>Number of pages they meet</c:v>
                </c:pt>
                <c:pt idx="1">
                  <c:v>Number of pages that do not comply</c:v>
                </c:pt>
                <c:pt idx="2">
                  <c:v>Number of pages in application</c:v>
                </c:pt>
              </c:strCache>
            </c:strRef>
          </c:cat>
          <c:val>
            <c:numRef>
              <c:f>'8. WCAG 2.0 vs WCAG 2.1'!$D$46:$F$46</c:f>
              <c:numCache>
                <c:formatCode>General</c:formatCode>
                <c:ptCount val="3"/>
                <c:pt idx="0">
                  <c:v>0</c:v>
                </c:pt>
                <c:pt idx="1">
                  <c:v>0</c:v>
                </c:pt>
                <c:pt idx="2">
                  <c:v>0</c:v>
                </c:pt>
              </c:numCache>
            </c:numRef>
          </c:val>
          <c:extLst>
            <c:ext xmlns:c16="http://schemas.microsoft.com/office/drawing/2014/chart" uri="{C3380CC4-5D6E-409C-BE32-E72D297353CC}">
              <c16:uniqueId val="{00000002-041F-4F3E-9CA6-409AC0DAB462}"/>
            </c:ext>
          </c:extLst>
        </c:ser>
        <c:ser>
          <c:idx val="3"/>
          <c:order val="3"/>
          <c:tx>
            <c:strRef>
              <c:f>'8. WCAG 2.0 vs WCAG 2.1'!$B$47</c:f>
              <c:strCache>
                <c:ptCount val="1"/>
                <c:pt idx="0">
                  <c:v>2.5.7</c:v>
                </c:pt>
              </c:strCache>
            </c:strRef>
          </c:tx>
          <c:invertIfNegative val="0"/>
          <c:cat>
            <c:strRef>
              <c:f>'8. WCAG 2.0 vs WCAG 2.1'!$D$43:$F$43</c:f>
              <c:strCache>
                <c:ptCount val="3"/>
                <c:pt idx="0">
                  <c:v>Number of pages they meet</c:v>
                </c:pt>
                <c:pt idx="1">
                  <c:v>Number of pages that do not comply</c:v>
                </c:pt>
                <c:pt idx="2">
                  <c:v>Number of pages in application</c:v>
                </c:pt>
              </c:strCache>
            </c:strRef>
          </c:cat>
          <c:val>
            <c:numRef>
              <c:f>'8. WCAG 2.0 vs WCAG 2.1'!$D$47:$F$47</c:f>
              <c:numCache>
                <c:formatCode>General</c:formatCode>
                <c:ptCount val="3"/>
                <c:pt idx="0">
                  <c:v>0</c:v>
                </c:pt>
                <c:pt idx="1">
                  <c:v>0</c:v>
                </c:pt>
                <c:pt idx="2">
                  <c:v>0</c:v>
                </c:pt>
              </c:numCache>
            </c:numRef>
          </c:val>
          <c:extLst>
            <c:ext xmlns:c16="http://schemas.microsoft.com/office/drawing/2014/chart" uri="{C3380CC4-5D6E-409C-BE32-E72D297353CC}">
              <c16:uniqueId val="{00000003-041F-4F3E-9CA6-409AC0DAB462}"/>
            </c:ext>
          </c:extLst>
        </c:ser>
        <c:ser>
          <c:idx val="4"/>
          <c:order val="4"/>
          <c:tx>
            <c:strRef>
              <c:f>'8. WCAG 2.0 vs WCAG 2.1'!$B$48</c:f>
              <c:strCache>
                <c:ptCount val="1"/>
                <c:pt idx="0">
                  <c:v>2.5.8</c:v>
                </c:pt>
              </c:strCache>
            </c:strRef>
          </c:tx>
          <c:invertIfNegative val="0"/>
          <c:cat>
            <c:strRef>
              <c:f>'8. WCAG 2.0 vs WCAG 2.1'!$D$43:$F$43</c:f>
              <c:strCache>
                <c:ptCount val="3"/>
                <c:pt idx="0">
                  <c:v>Number of pages they meet</c:v>
                </c:pt>
                <c:pt idx="1">
                  <c:v>Number of pages that do not comply</c:v>
                </c:pt>
                <c:pt idx="2">
                  <c:v>Number of pages in application</c:v>
                </c:pt>
              </c:strCache>
            </c:strRef>
          </c:cat>
          <c:val>
            <c:numRef>
              <c:f>'8. WCAG 2.0 vs WCAG 2.1'!$D$48:$F$48</c:f>
              <c:numCache>
                <c:formatCode>General</c:formatCode>
                <c:ptCount val="3"/>
                <c:pt idx="0">
                  <c:v>0</c:v>
                </c:pt>
                <c:pt idx="1">
                  <c:v>0</c:v>
                </c:pt>
                <c:pt idx="2">
                  <c:v>0</c:v>
                </c:pt>
              </c:numCache>
            </c:numRef>
          </c:val>
          <c:extLst>
            <c:ext xmlns:c16="http://schemas.microsoft.com/office/drawing/2014/chart" uri="{C3380CC4-5D6E-409C-BE32-E72D297353CC}">
              <c16:uniqueId val="{00000004-041F-4F3E-9CA6-409AC0DAB462}"/>
            </c:ext>
          </c:extLst>
        </c:ser>
        <c:ser>
          <c:idx val="7"/>
          <c:order val="5"/>
          <c:tx>
            <c:strRef>
              <c:f>'8. WCAG 2.0 vs WCAG 2.1'!$B$49</c:f>
              <c:strCache>
                <c:ptCount val="1"/>
                <c:pt idx="0">
                  <c:v>3.3.8</c:v>
                </c:pt>
              </c:strCache>
            </c:strRef>
          </c:tx>
          <c:invertIfNegative val="0"/>
          <c:cat>
            <c:strRef>
              <c:f>'8. WCAG 2.0 vs WCAG 2.1'!$D$43:$F$43</c:f>
              <c:strCache>
                <c:ptCount val="3"/>
                <c:pt idx="0">
                  <c:v>Number of pages they meet</c:v>
                </c:pt>
                <c:pt idx="1">
                  <c:v>Number of pages that do not comply</c:v>
                </c:pt>
                <c:pt idx="2">
                  <c:v>Number of pages in application</c:v>
                </c:pt>
              </c:strCache>
            </c:strRef>
          </c:cat>
          <c:val>
            <c:numRef>
              <c:f>'8. WCAG 2.0 vs WCAG 2.1'!$D$49:$F$49</c:f>
              <c:numCache>
                <c:formatCode>General</c:formatCode>
                <c:ptCount val="3"/>
                <c:pt idx="0">
                  <c:v>0</c:v>
                </c:pt>
                <c:pt idx="1">
                  <c:v>0</c:v>
                </c:pt>
                <c:pt idx="2">
                  <c:v>0</c:v>
                </c:pt>
              </c:numCache>
            </c:numRef>
          </c:val>
          <c:extLst>
            <c:ext xmlns:c16="http://schemas.microsoft.com/office/drawing/2014/chart" uri="{C3380CC4-5D6E-409C-BE32-E72D297353CC}">
              <c16:uniqueId val="{00000005-041F-4F3E-9CA6-409AC0DAB462}"/>
            </c:ext>
          </c:extLst>
        </c:ser>
        <c:dLbls>
          <c:showLegendKey val="0"/>
          <c:showVal val="0"/>
          <c:showCatName val="0"/>
          <c:showSerName val="0"/>
          <c:showPercent val="0"/>
          <c:showBubbleSize val="0"/>
        </c:dLbls>
        <c:gapWidth val="150"/>
        <c:axId val="139241728"/>
        <c:axId val="139255808"/>
      </c:barChart>
      <c:catAx>
        <c:axId val="139241728"/>
        <c:scaling>
          <c:orientation val="minMax"/>
        </c:scaling>
        <c:delete val="0"/>
        <c:axPos val="b"/>
        <c:numFmt formatCode="General" sourceLinked="0"/>
        <c:majorTickMark val="none"/>
        <c:minorTickMark val="none"/>
        <c:tickLblPos val="nextTo"/>
        <c:crossAx val="139255808"/>
        <c:crosses val="autoZero"/>
        <c:auto val="1"/>
        <c:lblAlgn val="ctr"/>
        <c:lblOffset val="100"/>
        <c:noMultiLvlLbl val="0"/>
      </c:catAx>
      <c:valAx>
        <c:axId val="139255808"/>
        <c:scaling>
          <c:orientation val="minMax"/>
          <c:max val="15"/>
          <c:min val="0"/>
        </c:scaling>
        <c:delete val="0"/>
        <c:axPos val="l"/>
        <c:majorGridlines/>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r>
                  <a:rPr lang="es-ES"/>
                  <a:t>Number of pages</a:t>
                </a:r>
              </a:p>
            </c:rich>
          </c:tx>
          <c:overlay val="0"/>
        </c:title>
        <c:numFmt formatCode="General" sourceLinked="1"/>
        <c:majorTickMark val="none"/>
        <c:minorTickMark val="none"/>
        <c:tickLblPos val="nextTo"/>
        <c:crossAx val="139241728"/>
        <c:crosses val="autoZero"/>
        <c:crossBetween val="between"/>
        <c:majorUnit val="1"/>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18">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2">
      <a:schemeClr val="dk1"/>
    </cs:effectRef>
    <cs:fontRef idx="minor">
      <a:schemeClr val="tx1"/>
    </cs:fontRef>
  </cs:dataPoint>
  <cs:dataPoint3D>
    <cs:lnRef idx="0"/>
    <cs:fillRef idx="3">
      <cs:styleClr val="auto"/>
    </cs:fillRef>
    <cs:effectRef idx="2">
      <a:schemeClr val="dk1"/>
    </cs:effectRef>
    <cs:fontRef idx="minor">
      <a:schemeClr val="tx1"/>
    </cs:fontRef>
  </cs:dataPoint3D>
  <cs:dataPointLine>
    <cs:lnRef idx="1">
      <cs:styleClr val="auto"/>
    </cs:lnRef>
    <cs:lineWidthScale>5</cs:lineWidthScale>
    <cs:fillRef idx="0"/>
    <cs:effectRef idx="0"/>
    <cs:fontRef idx="minor">
      <a:schemeClr val="tx1"/>
    </cs:fontRef>
    <cs:spPr>
      <a:ln cap="rnd">
        <a:round/>
      </a:ln>
    </cs:spPr>
  </cs:dataPointLine>
  <cs:dataPointMarker>
    <cs:lnRef idx="1">
      <cs:styleClr val="auto"/>
    </cs:lnRef>
    <cs:fillRef idx="3">
      <cs:styleClr val="auto"/>
    </cs:fillRef>
    <cs:effectRef idx="2">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2">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2">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https://olgacarreras.blogspot.com/2023/12/audit-tool-wcag-22-herramienta-para.html" TargetMode="External"/><Relationship Id="rId4" Type="http://schemas.openxmlformats.org/officeDocument/2006/relationships/chart" Target="../charts/chart8.xml"/></Relationships>
</file>

<file path=xl/drawings/_rels/drawing9.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chart" Target="../charts/chart10.xml"/><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hyperlink" Target="https://olgacarreras.blogspot.com/2023/12/audit-tool-wcag-22-herramienta-para.html" TargetMode="Externa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hyperlink" Target="https://olgacarreras.blogspot.com/2023/12/audit-tool-wcag-22-herramienta-para.htm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231775</xdr:colOff>
      <xdr:row>3</xdr:row>
      <xdr:rowOff>82572</xdr:rowOff>
    </xdr:from>
    <xdr:to>
      <xdr:col>7</xdr:col>
      <xdr:colOff>556133</xdr:colOff>
      <xdr:row>12</xdr:row>
      <xdr:rowOff>41633</xdr:rowOff>
    </xdr:to>
    <xdr:pic>
      <xdr:nvPicPr>
        <xdr:cNvPr id="3" name="Imagen 2">
          <a:extLst>
            <a:ext uri="{FF2B5EF4-FFF2-40B4-BE49-F238E27FC236}">
              <a16:creationId xmlns:a16="http://schemas.microsoft.com/office/drawing/2014/main" id="{2AC86DC5-ED5F-4FB5-B36A-F7B58A81A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1025525" y="635022"/>
          <a:ext cx="5174488" cy="1616411"/>
        </a:xfrm>
        <a:prstGeom prst="rect">
          <a:avLst/>
        </a:prstGeom>
      </xdr:spPr>
    </xdr:pic>
    <xdr:clientData/>
  </xdr:twoCellAnchor>
  <xdr:twoCellAnchor>
    <xdr:from>
      <xdr:col>9</xdr:col>
      <xdr:colOff>0</xdr:colOff>
      <xdr:row>1</xdr:row>
      <xdr:rowOff>0</xdr:rowOff>
    </xdr:from>
    <xdr:to>
      <xdr:col>10</xdr:col>
      <xdr:colOff>53340</xdr:colOff>
      <xdr:row>2</xdr:row>
      <xdr:rowOff>160020</xdr:rowOff>
    </xdr:to>
    <xdr:sp macro="" textlink="">
      <xdr:nvSpPr>
        <xdr:cNvPr id="5" name="Rectángulo 4">
          <a:hlinkClick xmlns:r="http://schemas.openxmlformats.org/officeDocument/2006/relationships" r:id="rId3"/>
          <a:extLst>
            <a:ext uri="{FF2B5EF4-FFF2-40B4-BE49-F238E27FC236}">
              <a16:creationId xmlns:a16="http://schemas.microsoft.com/office/drawing/2014/main" id="{7121EB05-49D5-4294-8CC2-433BFEC8B3C7}"/>
            </a:ext>
          </a:extLst>
        </xdr:cNvPr>
        <xdr:cNvSpPr/>
      </xdr:nvSpPr>
      <xdr:spPr>
        <a:xfrm>
          <a:off x="7132320" y="18288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ES" sz="1600" b="1">
              <a:solidFill>
                <a:schemeClr val="bg1"/>
              </a:solidFill>
            </a:rPr>
            <a:t>HELP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10160</xdr:colOff>
      <xdr:row>0</xdr:row>
      <xdr:rowOff>60960</xdr:rowOff>
    </xdr:from>
    <xdr:to>
      <xdr:col>2</xdr:col>
      <xdr:colOff>855980</xdr:colOff>
      <xdr:row>1</xdr:row>
      <xdr:rowOff>48260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2EC320D-C73D-4DDA-BD35-CDB8EA1BF37E}"/>
            </a:ext>
          </a:extLst>
        </xdr:cNvPr>
        <xdr:cNvSpPr/>
      </xdr:nvSpPr>
      <xdr:spPr>
        <a:xfrm>
          <a:off x="10637520" y="6096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416560</xdr:colOff>
      <xdr:row>0</xdr:row>
      <xdr:rowOff>132080</xdr:rowOff>
    </xdr:from>
    <xdr:to>
      <xdr:col>4</xdr:col>
      <xdr:colOff>1262380</xdr:colOff>
      <xdr:row>1</xdr:row>
      <xdr:rowOff>119380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E05C7131-7B32-412C-8542-B2E8E2359A95}"/>
            </a:ext>
          </a:extLst>
        </xdr:cNvPr>
        <xdr:cNvSpPr/>
      </xdr:nvSpPr>
      <xdr:spPr>
        <a:xfrm>
          <a:off x="15260320" y="13208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111760</xdr:colOff>
      <xdr:row>0</xdr:row>
      <xdr:rowOff>81280</xdr:rowOff>
    </xdr:from>
    <xdr:to>
      <xdr:col>3</xdr:col>
      <xdr:colOff>957580</xdr:colOff>
      <xdr:row>1</xdr:row>
      <xdr:rowOff>68580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CEE3D2D-2897-4A24-A975-5CBD6E73E9E7}"/>
            </a:ext>
          </a:extLst>
        </xdr:cNvPr>
        <xdr:cNvSpPr/>
      </xdr:nvSpPr>
      <xdr:spPr>
        <a:xfrm>
          <a:off x="10220960" y="8128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4</xdr:row>
      <xdr:rowOff>20320</xdr:rowOff>
    </xdr:from>
    <xdr:to>
      <xdr:col>5</xdr:col>
      <xdr:colOff>751840</xdr:colOff>
      <xdr:row>4</xdr:row>
      <xdr:rowOff>3220719</xdr:rowOff>
    </xdr:to>
    <xdr:graphicFrame macro="">
      <xdr:nvGraphicFramePr>
        <xdr:cNvPr id="2" name="1 Gráfico" descr="Gráfica de tarta con el % de cumplimiento de nivel A">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742949</xdr:colOff>
      <xdr:row>36</xdr:row>
      <xdr:rowOff>85724</xdr:rowOff>
    </xdr:from>
    <xdr:to>
      <xdr:col>10</xdr:col>
      <xdr:colOff>161925</xdr:colOff>
      <xdr:row>67</xdr:row>
      <xdr:rowOff>142876</xdr:rowOff>
    </xdr:to>
    <xdr:graphicFrame macro="">
      <xdr:nvGraphicFramePr>
        <xdr:cNvPr id="3" name="2 Gráfico" descr="Gráfica de barras con el cumplimiento del nivel A por página ">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213360</xdr:colOff>
      <xdr:row>0</xdr:row>
      <xdr:rowOff>101600</xdr:rowOff>
    </xdr:from>
    <xdr:to>
      <xdr:col>6</xdr:col>
      <xdr:colOff>1059180</xdr:colOff>
      <xdr:row>1</xdr:row>
      <xdr:rowOff>88900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16324F96-9042-403F-8B68-BA941D949BBB}"/>
            </a:ext>
          </a:extLst>
        </xdr:cNvPr>
        <xdr:cNvSpPr/>
      </xdr:nvSpPr>
      <xdr:spPr>
        <a:xfrm>
          <a:off x="9184640" y="10160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274320</xdr:colOff>
      <xdr:row>0</xdr:row>
      <xdr:rowOff>121920</xdr:rowOff>
    </xdr:from>
    <xdr:to>
      <xdr:col>3</xdr:col>
      <xdr:colOff>1120140</xdr:colOff>
      <xdr:row>1</xdr:row>
      <xdr:rowOff>109220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3B2C8D9-9E72-4121-9C4F-4F52ABE46AD5}"/>
            </a:ext>
          </a:extLst>
        </xdr:cNvPr>
        <xdr:cNvSpPr/>
      </xdr:nvSpPr>
      <xdr:spPr>
        <a:xfrm>
          <a:off x="10464800" y="12192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58422</xdr:colOff>
      <xdr:row>3</xdr:row>
      <xdr:rowOff>160020</xdr:rowOff>
    </xdr:from>
    <xdr:to>
      <xdr:col>6</xdr:col>
      <xdr:colOff>0</xdr:colOff>
      <xdr:row>21</xdr:row>
      <xdr:rowOff>68580</xdr:rowOff>
    </xdr:to>
    <xdr:graphicFrame macro="">
      <xdr:nvGraphicFramePr>
        <xdr:cNvPr id="2" name="1 Gráfico" descr="Gráfica de tarta con el porcentaje de cumplimiento de nivel AA de la muestra completa">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82</xdr:row>
      <xdr:rowOff>66675</xdr:rowOff>
    </xdr:from>
    <xdr:to>
      <xdr:col>8</xdr:col>
      <xdr:colOff>1117601</xdr:colOff>
      <xdr:row>114</xdr:row>
      <xdr:rowOff>180976</xdr:rowOff>
    </xdr:to>
    <xdr:graphicFrame macro="">
      <xdr:nvGraphicFramePr>
        <xdr:cNvPr id="3" name="2 Gráfico" descr="Gráfica de barras con el porcentaje de cumplimiento de nivel AA por página.">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243840</xdr:colOff>
      <xdr:row>0</xdr:row>
      <xdr:rowOff>91440</xdr:rowOff>
    </xdr:from>
    <xdr:to>
      <xdr:col>6</xdr:col>
      <xdr:colOff>1089660</xdr:colOff>
      <xdr:row>1</xdr:row>
      <xdr:rowOff>78740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30E8798A-9124-40B1-B212-E3CA03AB3B4A}"/>
            </a:ext>
          </a:extLst>
        </xdr:cNvPr>
        <xdr:cNvSpPr/>
      </xdr:nvSpPr>
      <xdr:spPr>
        <a:xfrm>
          <a:off x="9946640" y="914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5</xdr:row>
      <xdr:rowOff>180974</xdr:rowOff>
    </xdr:from>
    <xdr:to>
      <xdr:col>19</xdr:col>
      <xdr:colOff>180976</xdr:colOff>
      <xdr:row>26</xdr:row>
      <xdr:rowOff>45720</xdr:rowOff>
    </xdr:to>
    <xdr:graphicFrame macro="">
      <xdr:nvGraphicFramePr>
        <xdr:cNvPr id="4" name="3 Gráfico" descr="Gráfica de barras con el cumplimiento de nivel A por criterio.">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8255</xdr:colOff>
      <xdr:row>36</xdr:row>
      <xdr:rowOff>182245</xdr:rowOff>
    </xdr:from>
    <xdr:to>
      <xdr:col>19</xdr:col>
      <xdr:colOff>563245</xdr:colOff>
      <xdr:row>60</xdr:row>
      <xdr:rowOff>16933</xdr:rowOff>
    </xdr:to>
    <xdr:graphicFrame macro="">
      <xdr:nvGraphicFramePr>
        <xdr:cNvPr id="10" name="9 Gráfico" descr="Gráfica de barras con el porcentaje de cumplimiento por cada criterio de nivel AA.">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755015</xdr:colOff>
      <xdr:row>5</xdr:row>
      <xdr:rowOff>197485</xdr:rowOff>
    </xdr:from>
    <xdr:to>
      <xdr:col>32</xdr:col>
      <xdr:colOff>152400</xdr:colOff>
      <xdr:row>60</xdr:row>
      <xdr:rowOff>25400</xdr:rowOff>
    </xdr:to>
    <xdr:graphicFrame macro="">
      <xdr:nvGraphicFramePr>
        <xdr:cNvPr id="9" name="8 Gráfico" descr="Gráfica de barras del número de páginas que cumplen, no cumplen o no aplica, por cada criterio de nivel A">
          <a:extLst>
            <a:ext uri="{FF2B5EF4-FFF2-40B4-BE49-F238E27FC236}">
              <a16:creationId xmlns:a16="http://schemas.microsoft.com/office/drawing/2014/main" id="{00000000-0008-0000-0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423545</xdr:colOff>
      <xdr:row>5</xdr:row>
      <xdr:rowOff>199390</xdr:rowOff>
    </xdr:from>
    <xdr:to>
      <xdr:col>44</xdr:col>
      <xdr:colOff>599440</xdr:colOff>
      <xdr:row>60</xdr:row>
      <xdr:rowOff>25400</xdr:rowOff>
    </xdr:to>
    <xdr:graphicFrame macro="">
      <xdr:nvGraphicFramePr>
        <xdr:cNvPr id="11" name="10 Gráfico" descr="Gráfica de barras del número de páginas que cumplen, no cumplen o no aplica, por cada criterio de nivel AA. ">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548640</xdr:colOff>
      <xdr:row>0</xdr:row>
      <xdr:rowOff>91440</xdr:rowOff>
    </xdr:from>
    <xdr:to>
      <xdr:col>7</xdr:col>
      <xdr:colOff>601980</xdr:colOff>
      <xdr:row>1</xdr:row>
      <xdr:rowOff>68580</xdr:rowOff>
    </xdr:to>
    <xdr:sp macro="" textlink="">
      <xdr:nvSpPr>
        <xdr:cNvPr id="6" name="Rectángulo 5">
          <a:hlinkClick xmlns:r="http://schemas.openxmlformats.org/officeDocument/2006/relationships" r:id="rId5"/>
          <a:extLst>
            <a:ext uri="{FF2B5EF4-FFF2-40B4-BE49-F238E27FC236}">
              <a16:creationId xmlns:a16="http://schemas.microsoft.com/office/drawing/2014/main" id="{30B67122-A67D-4ACE-AB65-65B545C42970}"/>
            </a:ext>
          </a:extLst>
        </xdr:cNvPr>
        <xdr:cNvSpPr/>
      </xdr:nvSpPr>
      <xdr:spPr>
        <a:xfrm>
          <a:off x="8229600" y="914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1314450</xdr:colOff>
      <xdr:row>26</xdr:row>
      <xdr:rowOff>133350</xdr:rowOff>
    </xdr:from>
    <xdr:to>
      <xdr:col>4</xdr:col>
      <xdr:colOff>838200</xdr:colOff>
      <xdr:row>45</xdr:row>
      <xdr:rowOff>28575</xdr:rowOff>
    </xdr:to>
    <xdr:graphicFrame macro="">
      <xdr:nvGraphicFramePr>
        <xdr:cNvPr id="2" name="1 Gráfico" descr="Gráfica de barras con el porcentaje de cumplimiento del nivel A y AA">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1114425</xdr:colOff>
      <xdr:row>26</xdr:row>
      <xdr:rowOff>104775</xdr:rowOff>
    </xdr:from>
    <xdr:to>
      <xdr:col>9</xdr:col>
      <xdr:colOff>85725</xdr:colOff>
      <xdr:row>45</xdr:row>
      <xdr:rowOff>19050</xdr:rowOff>
    </xdr:to>
    <xdr:graphicFrame macro="">
      <xdr:nvGraphicFramePr>
        <xdr:cNvPr id="3" name="1 Gráfico" descr="Gráfica de barras del porcentaje de cumplimiento de la muestra por principio">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558800</xdr:colOff>
      <xdr:row>0</xdr:row>
      <xdr:rowOff>193040</xdr:rowOff>
    </xdr:from>
    <xdr:to>
      <xdr:col>7</xdr:col>
      <xdr:colOff>1404620</xdr:colOff>
      <xdr:row>1</xdr:row>
      <xdr:rowOff>180340</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3A7218B3-8709-430E-B4F2-3A3B140F2AE2}"/>
            </a:ext>
          </a:extLst>
        </xdr:cNvPr>
        <xdr:cNvSpPr/>
      </xdr:nvSpPr>
      <xdr:spPr>
        <a:xfrm>
          <a:off x="11948160" y="1930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1168400</xdr:colOff>
      <xdr:row>0</xdr:row>
      <xdr:rowOff>193040</xdr:rowOff>
    </xdr:from>
    <xdr:to>
      <xdr:col>8</xdr:col>
      <xdr:colOff>2014220</xdr:colOff>
      <xdr:row>1</xdr:row>
      <xdr:rowOff>180340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AE4DDE7-0D7E-4582-B1E3-1ED206BB3FCB}"/>
            </a:ext>
          </a:extLst>
        </xdr:cNvPr>
        <xdr:cNvSpPr/>
      </xdr:nvSpPr>
      <xdr:spPr>
        <a:xfrm>
          <a:off x="10393680" y="19304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375920</xdr:colOff>
      <xdr:row>25</xdr:row>
      <xdr:rowOff>213360</xdr:rowOff>
    </xdr:from>
    <xdr:to>
      <xdr:col>12</xdr:col>
      <xdr:colOff>10160</xdr:colOff>
      <xdr:row>39</xdr:row>
      <xdr:rowOff>3322320</xdr:rowOff>
    </xdr:to>
    <xdr:graphicFrame macro="">
      <xdr:nvGraphicFramePr>
        <xdr:cNvPr id="2" name="3 Gráfico" descr="Gráfica de barras del número de páginas que cumplen, no cumplen o no aplica, cada criterio de las WCAG 2.1 nuevo">
          <a:extLst>
            <a:ext uri="{FF2B5EF4-FFF2-40B4-BE49-F238E27FC236}">
              <a16:creationId xmlns:a16="http://schemas.microsoft.com/office/drawing/2014/main" id="{D8E2DF6B-E778-4829-B488-90761DCB74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282575</xdr:colOff>
      <xdr:row>25</xdr:row>
      <xdr:rowOff>199392</xdr:rowOff>
    </xdr:from>
    <xdr:to>
      <xdr:col>20</xdr:col>
      <xdr:colOff>22860</xdr:colOff>
      <xdr:row>40</xdr:row>
      <xdr:rowOff>2184400</xdr:rowOff>
    </xdr:to>
    <xdr:graphicFrame macro="">
      <xdr:nvGraphicFramePr>
        <xdr:cNvPr id="3" name="8 Gráfico" descr="Gráfica de barras de los criterios nuevos de las WCAG 2.1, con el número que los cumplen, no los cumplen o no aplican">
          <a:extLst>
            <a:ext uri="{FF2B5EF4-FFF2-40B4-BE49-F238E27FC236}">
              <a16:creationId xmlns:a16="http://schemas.microsoft.com/office/drawing/2014/main" id="{33CC5E47-1DF8-4B78-AAC0-DFBD885F1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1210310</xdr:colOff>
      <xdr:row>6</xdr:row>
      <xdr:rowOff>318346</xdr:rowOff>
    </xdr:from>
    <xdr:to>
      <xdr:col>11</xdr:col>
      <xdr:colOff>1219200</xdr:colOff>
      <xdr:row>20</xdr:row>
      <xdr:rowOff>76200</xdr:rowOff>
    </xdr:to>
    <xdr:graphicFrame macro="">
      <xdr:nvGraphicFramePr>
        <xdr:cNvPr id="4" name="Gráfico 3" descr="Gráfica de barras comparativa del porcentaje de cumplimiento de las WCAG 2.0 frente a las WCAG 2.1">
          <a:extLst>
            <a:ext uri="{FF2B5EF4-FFF2-40B4-BE49-F238E27FC236}">
              <a16:creationId xmlns:a16="http://schemas.microsoft.com/office/drawing/2014/main" id="{8637C1D0-4430-46B0-86B2-127E4973D7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1188720</xdr:colOff>
      <xdr:row>0</xdr:row>
      <xdr:rowOff>101600</xdr:rowOff>
    </xdr:from>
    <xdr:to>
      <xdr:col>6</xdr:col>
      <xdr:colOff>2034540</xdr:colOff>
      <xdr:row>1</xdr:row>
      <xdr:rowOff>88900</xdr:rowOff>
    </xdr:to>
    <xdr:sp macro="" textlink="">
      <xdr:nvSpPr>
        <xdr:cNvPr id="5" name="Rectángulo 4">
          <a:hlinkClick xmlns:r="http://schemas.openxmlformats.org/officeDocument/2006/relationships" r:id="rId4"/>
          <a:extLst>
            <a:ext uri="{FF2B5EF4-FFF2-40B4-BE49-F238E27FC236}">
              <a16:creationId xmlns:a16="http://schemas.microsoft.com/office/drawing/2014/main" id="{8C0630B7-0A5A-4661-AD9B-A7BD741F8C93}"/>
            </a:ext>
          </a:extLst>
        </xdr:cNvPr>
        <xdr:cNvSpPr/>
      </xdr:nvSpPr>
      <xdr:spPr>
        <a:xfrm>
          <a:off x="9641840" y="101600"/>
          <a:ext cx="845820" cy="3429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solidFill>
                <a:schemeClr val="bg1"/>
              </a:solidFill>
            </a:rPr>
            <a:t>HELP</a:t>
          </a:r>
        </a:p>
      </xdr:txBody>
    </xdr:sp>
    <xdr:clientData/>
  </xdr:twoCellAnchor>
  <xdr:twoCellAnchor>
    <xdr:from>
      <xdr:col>6</xdr:col>
      <xdr:colOff>422063</xdr:colOff>
      <xdr:row>41</xdr:row>
      <xdr:rowOff>568536</xdr:rowOff>
    </xdr:from>
    <xdr:to>
      <xdr:col>12</xdr:col>
      <xdr:colOff>47413</xdr:colOff>
      <xdr:row>51</xdr:row>
      <xdr:rowOff>228601</xdr:rowOff>
    </xdr:to>
    <xdr:graphicFrame macro="">
      <xdr:nvGraphicFramePr>
        <xdr:cNvPr id="7" name="3 Gráfico" descr="Gráfica de barras del número de páginas que cumplen, no cumplen o no aplica, cada criterio de las WCAG 2.1 nuevo">
          <a:extLst>
            <a:ext uri="{FF2B5EF4-FFF2-40B4-BE49-F238E27FC236}">
              <a16:creationId xmlns:a16="http://schemas.microsoft.com/office/drawing/2014/main" id="{C0A970B6-C4A7-4C6F-B9EB-D78EB35547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269663</xdr:colOff>
      <xdr:row>42</xdr:row>
      <xdr:rowOff>0</xdr:rowOff>
    </xdr:from>
    <xdr:to>
      <xdr:col>20</xdr:col>
      <xdr:colOff>16298</xdr:colOff>
      <xdr:row>51</xdr:row>
      <xdr:rowOff>4241800</xdr:rowOff>
    </xdr:to>
    <xdr:graphicFrame macro="">
      <xdr:nvGraphicFramePr>
        <xdr:cNvPr id="8" name="8 Gráfico" descr="Gráfica de barras de los criterios nuevos de las WCAG 2.1, con el número que los cumplen, no los cumplen o no aplican">
          <a:extLst>
            <a:ext uri="{FF2B5EF4-FFF2-40B4-BE49-F238E27FC236}">
              <a16:creationId xmlns:a16="http://schemas.microsoft.com/office/drawing/2014/main" id="{5857DB02-8D39-4077-A18A-F81A87819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dific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A"/>
      <sheetName val="AA"/>
      <sheetName val="Criterios de éxito"/>
      <sheetName val="Resumen"/>
      <sheetName val="Tabla Resumen"/>
      <sheetName val="Hoja4"/>
    </sheetNames>
    <sheetDataSet>
      <sheetData sheetId="0"/>
      <sheetData sheetId="1"/>
      <sheetData sheetId="2"/>
      <sheetData sheetId="3"/>
      <sheetData sheetId="4"/>
      <sheetData sheetId="5">
        <row r="2">
          <cell r="P2" t="str">
            <v>Perceptible</v>
          </cell>
        </row>
      </sheetData>
      <sheetData sheetId="6">
        <row r="5">
          <cell r="A5" t="str">
            <v>Sí</v>
          </cell>
        </row>
        <row r="6">
          <cell r="A6" t="str">
            <v>No</v>
          </cell>
        </row>
        <row r="7">
          <cell r="A7" t="str">
            <v>No se aplica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inkedin.com/in/olgacarreras/" TargetMode="External"/><Relationship Id="rId1" Type="http://schemas.openxmlformats.org/officeDocument/2006/relationships/hyperlink" Target="https://www.linkedin.com/in/martinpistoriu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hyperlink" Target="https://olgacarreras.blogspot.com/2018/06/audit-tool-wcag-21.html" TargetMode="External"/><Relationship Id="rId1" Type="http://schemas.openxmlformats.org/officeDocument/2006/relationships/hyperlink" Target="http://www.usableyaccesible.com/recurso_glosario.php"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olgacarreras.blogspot.com/2023/12/audit-tool-wcag-22-herramienta-para.html" TargetMode="External"/><Relationship Id="rId2" Type="http://schemas.openxmlformats.org/officeDocument/2006/relationships/hyperlink" Target="https://olgacarreras.blogspot.com/2018/06/audit-tool-wcag-21.html" TargetMode="External"/><Relationship Id="rId1" Type="http://schemas.openxmlformats.org/officeDocument/2006/relationships/hyperlink" Target="http://olgacarreras.blogspot.com.es/2012/04/metodologia-de-evaluacion-de.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hyperlink" Target="https://www.w3.org/WAI/WCAG22/Understanding/bypass-blocks" TargetMode="External"/><Relationship Id="rId18" Type="http://schemas.openxmlformats.org/officeDocument/2006/relationships/hyperlink" Target="https://www.w3.org/WAI/WCAG22/Understanding/on-focus" TargetMode="External"/><Relationship Id="rId26" Type="http://schemas.openxmlformats.org/officeDocument/2006/relationships/hyperlink" Target="https://www.w3.org/WAI/WCAG22/Understanding/pointer-cancellation" TargetMode="External"/><Relationship Id="rId39" Type="http://schemas.openxmlformats.org/officeDocument/2006/relationships/hyperlink" Target="https://olgacarreras.blogspot.com/2023/12/audit-tool-wcag-22-herramienta-para.html" TargetMode="External"/><Relationship Id="rId21" Type="http://schemas.openxmlformats.org/officeDocument/2006/relationships/hyperlink" Target="https://www.w3.org/WAI/WCAG22/Understanding/labels-or-instructions" TargetMode="External"/><Relationship Id="rId34" Type="http://schemas.openxmlformats.org/officeDocument/2006/relationships/hyperlink" Target="https://www.w3.org/WAI/WCAG22/Understanding/redundant-entry" TargetMode="External"/><Relationship Id="rId7" Type="http://schemas.openxmlformats.org/officeDocument/2006/relationships/hyperlink" Target="https://www.w3.org/WAI/WCAG22/Understanding/audio-control" TargetMode="External"/><Relationship Id="rId2" Type="http://schemas.openxmlformats.org/officeDocument/2006/relationships/hyperlink" Target="https://www.w3.org/WAI/WCAG22/Understanding/audio-description-or-media-alternative-prerecorded" TargetMode="External"/><Relationship Id="rId16" Type="http://schemas.openxmlformats.org/officeDocument/2006/relationships/hyperlink" Target="https://www.w3.org/WAI/WCAG22/Understanding/link-purpose-in-context" TargetMode="External"/><Relationship Id="rId20" Type="http://schemas.openxmlformats.org/officeDocument/2006/relationships/hyperlink" Target="https://www.w3.org/WAI/WCAG22/Understanding/error-identification" TargetMode="External"/><Relationship Id="rId29" Type="http://schemas.openxmlformats.org/officeDocument/2006/relationships/hyperlink" Target="https://olgacarreras.blogspot.com/2014/03/navegacion-mas-accesible-y-semantica-en.html" TargetMode="External"/><Relationship Id="rId41" Type="http://schemas.openxmlformats.org/officeDocument/2006/relationships/drawing" Target="../drawings/drawing4.xml"/><Relationship Id="rId1" Type="http://schemas.openxmlformats.org/officeDocument/2006/relationships/hyperlink" Target="https://www.w3.org/WAI/WCAG22/Understanding/captions-prerecorded" TargetMode="External"/><Relationship Id="rId6" Type="http://schemas.openxmlformats.org/officeDocument/2006/relationships/hyperlink" Target="https://www.w3.org/WAI/WCAG22/Understanding/use-of-color" TargetMode="External"/><Relationship Id="rId11" Type="http://schemas.openxmlformats.org/officeDocument/2006/relationships/hyperlink" Target="https://www.w3.org/WAI/WCAG22/Understanding/pause-stop-hide" TargetMode="External"/><Relationship Id="rId24" Type="http://schemas.openxmlformats.org/officeDocument/2006/relationships/hyperlink" Target="https://www.w3.org/WAI/WCAG22/Understanding/character-key-shortcuts" TargetMode="External"/><Relationship Id="rId32" Type="http://schemas.openxmlformats.org/officeDocument/2006/relationships/hyperlink" Target="https://olgacarreras.blogspot.com/2012/08/tabla-resumen-de-los-requisitos-de.html" TargetMode="External"/><Relationship Id="rId37" Type="http://schemas.openxmlformats.org/officeDocument/2006/relationships/hyperlink" Target="https://www.w3.org/WAI/WCAG22/Understanding/non-text-content.html" TargetMode="External"/><Relationship Id="rId40" Type="http://schemas.openxmlformats.org/officeDocument/2006/relationships/printerSettings" Target="../printerSettings/printerSettings3.bin"/><Relationship Id="rId5" Type="http://schemas.openxmlformats.org/officeDocument/2006/relationships/hyperlink" Target="https://www.w3.org/WAI/WCAG22/Understanding/sensory-characteristics" TargetMode="External"/><Relationship Id="rId15" Type="http://schemas.openxmlformats.org/officeDocument/2006/relationships/hyperlink" Target="https://www.w3.org/WAI/WCAG22/Understanding/focus-order" TargetMode="External"/><Relationship Id="rId23" Type="http://schemas.openxmlformats.org/officeDocument/2006/relationships/hyperlink" Target="http://olgacarreras.blogspot.com.es/2014/07/textos-alternativos-imagenes-accesibles.html" TargetMode="External"/><Relationship Id="rId28" Type="http://schemas.openxmlformats.org/officeDocument/2006/relationships/hyperlink" Target="https://www.w3.org/WAI/WCAG22/Understanding/motion-actuation" TargetMode="External"/><Relationship Id="rId36" Type="http://schemas.openxmlformats.org/officeDocument/2006/relationships/hyperlink" Target="https://www.w3.org/WAI/WCAG22/Understanding/audio-only-and-video-only-prerecorded" TargetMode="External"/><Relationship Id="rId10" Type="http://schemas.openxmlformats.org/officeDocument/2006/relationships/hyperlink" Target="https://www.w3.org/WAI/WCAG22/Understanding/timing-adjustable" TargetMode="External"/><Relationship Id="rId19" Type="http://schemas.openxmlformats.org/officeDocument/2006/relationships/hyperlink" Target="https://www.w3.org/WAI/WCAG22/Understanding/on-input" TargetMode="External"/><Relationship Id="rId31" Type="http://schemas.openxmlformats.org/officeDocument/2006/relationships/hyperlink" Target="https://olgacarreras.blogspot.com/2013/12/ayuda-contextual-de-los-formularios-mas.html" TargetMode="External"/><Relationship Id="rId4" Type="http://schemas.openxmlformats.org/officeDocument/2006/relationships/hyperlink" Target="https://www.w3.org/WAI/WCAG22/Understanding/meaningful-sequence" TargetMode="External"/><Relationship Id="rId9" Type="http://schemas.openxmlformats.org/officeDocument/2006/relationships/hyperlink" Target="https://www.w3.org/WAI/WCAG22/Understanding/no-keyboard-trap" TargetMode="External"/><Relationship Id="rId14" Type="http://schemas.openxmlformats.org/officeDocument/2006/relationships/hyperlink" Target="https://www.w3.org/WAI/WCAG22/Understanding/page-titled" TargetMode="External"/><Relationship Id="rId22" Type="http://schemas.openxmlformats.org/officeDocument/2006/relationships/hyperlink" Target="https://www.w3.org/WAI/WCAG22/Understanding/name-role-value" TargetMode="External"/><Relationship Id="rId27" Type="http://schemas.openxmlformats.org/officeDocument/2006/relationships/hyperlink" Target="https://www.w3.org/WAI/WCAG22/Understanding/label-in-name" TargetMode="External"/><Relationship Id="rId30" Type="http://schemas.openxmlformats.org/officeDocument/2006/relationships/hyperlink" Target="https://olgacarreras.blogspot.com/2013/11/live-regions-y-wai-aria-como-mejorar-la.html" TargetMode="External"/><Relationship Id="rId35" Type="http://schemas.openxmlformats.org/officeDocument/2006/relationships/hyperlink" Target="https://olgacarreras.blogspot.com/search/label/WAI-ARIA" TargetMode="External"/><Relationship Id="rId8" Type="http://schemas.openxmlformats.org/officeDocument/2006/relationships/hyperlink" Target="https://www.w3.org/WAI/WCAG22/Understanding/keyboard" TargetMode="External"/><Relationship Id="rId3" Type="http://schemas.openxmlformats.org/officeDocument/2006/relationships/hyperlink" Target="https://www.w3.org/WAI/WCAG22/Understanding/info-and-relationships" TargetMode="External"/><Relationship Id="rId12" Type="http://schemas.openxmlformats.org/officeDocument/2006/relationships/hyperlink" Target="https://www.w3.org/WAI/WCAG22/Understanding/three-flashes-or-below-threshold" TargetMode="External"/><Relationship Id="rId17" Type="http://schemas.openxmlformats.org/officeDocument/2006/relationships/hyperlink" Target="https://www.w3.org/WAI/WCAG22/Understanding/language-of-page" TargetMode="External"/><Relationship Id="rId25" Type="http://schemas.openxmlformats.org/officeDocument/2006/relationships/hyperlink" Target="https://www.w3.org/WAI/WCAG22/Understanding/pointer-gestures" TargetMode="External"/><Relationship Id="rId33" Type="http://schemas.openxmlformats.org/officeDocument/2006/relationships/hyperlink" Target="https://www.w3.org/WAI/WCAG22/Understanding/consistent-help" TargetMode="External"/><Relationship Id="rId38" Type="http://schemas.openxmlformats.org/officeDocument/2006/relationships/hyperlink" Target="https://olgacarreras.blogspot.com/2018/06/audit-tool-wcag-21.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w3.org/WAI/WCAG22/Understanding/focus-visible" TargetMode="External"/><Relationship Id="rId13" Type="http://schemas.openxmlformats.org/officeDocument/2006/relationships/hyperlink" Target="https://www.w3.org/WAI/WCAG22/Understanding/error-prevention-legal-financial-data" TargetMode="External"/><Relationship Id="rId18" Type="http://schemas.openxmlformats.org/officeDocument/2006/relationships/hyperlink" Target="https://www.w3.org/WAI/WCAG22/Understanding/text-spacing" TargetMode="External"/><Relationship Id="rId26" Type="http://schemas.openxmlformats.org/officeDocument/2006/relationships/hyperlink" Target="https://www.w3.org/WAI/WCAG22/Understanding/target-size-minimum" TargetMode="External"/><Relationship Id="rId3" Type="http://schemas.openxmlformats.org/officeDocument/2006/relationships/hyperlink" Target="https://www.w3.org/WAI/WCAG22/Understanding/contrast-minimum" TargetMode="External"/><Relationship Id="rId21" Type="http://schemas.openxmlformats.org/officeDocument/2006/relationships/hyperlink" Target="https://olgacarreras.blogspot.com/2013/11/live-regions-y-wai-aria-como-mejorar-la.html" TargetMode="External"/><Relationship Id="rId7" Type="http://schemas.openxmlformats.org/officeDocument/2006/relationships/hyperlink" Target="https://www.w3.org/WAI/WCAG22/Understanding/headings-and-labels" TargetMode="External"/><Relationship Id="rId12" Type="http://schemas.openxmlformats.org/officeDocument/2006/relationships/hyperlink" Target="https://www.w3.org/WAI/WCAG22/Understanding/error-suggestion" TargetMode="External"/><Relationship Id="rId17" Type="http://schemas.openxmlformats.org/officeDocument/2006/relationships/hyperlink" Target="https://www.w3.org/WAI/WCAG22/Understanding/non-text-contrast" TargetMode="External"/><Relationship Id="rId25" Type="http://schemas.openxmlformats.org/officeDocument/2006/relationships/hyperlink" Target="https://www.w3.org/WAI/WCAG22/Understanding/dragging-movements" TargetMode="External"/><Relationship Id="rId2" Type="http://schemas.openxmlformats.org/officeDocument/2006/relationships/hyperlink" Target="https://www.w3.org/WAI/WCAG22/Understanding/audio-description-prerecorded" TargetMode="External"/><Relationship Id="rId16" Type="http://schemas.openxmlformats.org/officeDocument/2006/relationships/hyperlink" Target="https://www.w3.org/WAI/WCAG22/Understanding/reflow" TargetMode="External"/><Relationship Id="rId20" Type="http://schemas.openxmlformats.org/officeDocument/2006/relationships/hyperlink" Target="https://www.w3.org/WAI/WCAG22/Understanding/status-messages" TargetMode="External"/><Relationship Id="rId29" Type="http://schemas.openxmlformats.org/officeDocument/2006/relationships/hyperlink" Target="https://olgacarreras.blogspot.com/2023/12/audit-tool-wcag-22-herramienta-para.html" TargetMode="External"/><Relationship Id="rId1" Type="http://schemas.openxmlformats.org/officeDocument/2006/relationships/hyperlink" Target="https://www.w3.org/WAI/WCAG22/Understanding/captions-live" TargetMode="External"/><Relationship Id="rId6" Type="http://schemas.openxmlformats.org/officeDocument/2006/relationships/hyperlink" Target="https://www.w3.org/WAI/WCAG22/Understanding/multiple-ways" TargetMode="External"/><Relationship Id="rId11" Type="http://schemas.openxmlformats.org/officeDocument/2006/relationships/hyperlink" Target="https://www.w3.org/WAI/WCAG22/Understanding/consistent-identification" TargetMode="External"/><Relationship Id="rId24" Type="http://schemas.openxmlformats.org/officeDocument/2006/relationships/hyperlink" Target="https://olgacarreras.blogspot.com/2014/01/responsive-design-y-accesibilidad.html" TargetMode="External"/><Relationship Id="rId5" Type="http://schemas.openxmlformats.org/officeDocument/2006/relationships/hyperlink" Target="https://www.w3.org/WAI/WCAG22/Understanding/images-of-text" TargetMode="External"/><Relationship Id="rId15" Type="http://schemas.openxmlformats.org/officeDocument/2006/relationships/hyperlink" Target="https://www.w3.org/WAI/WCAG22/Understanding/identify-input-purpose" TargetMode="External"/><Relationship Id="rId23" Type="http://schemas.openxmlformats.org/officeDocument/2006/relationships/hyperlink" Target="https://developer.paciellogroup.com/resources/contrastanalyser/" TargetMode="External"/><Relationship Id="rId28" Type="http://schemas.openxmlformats.org/officeDocument/2006/relationships/hyperlink" Target="https://olgacarreras.blogspot.com/2018/06/audit-tool-wcag-21.html" TargetMode="External"/><Relationship Id="rId10" Type="http://schemas.openxmlformats.org/officeDocument/2006/relationships/hyperlink" Target="https://www.w3.org/WAI/WCAG22/Understanding/consistent-navigation" TargetMode="External"/><Relationship Id="rId19" Type="http://schemas.openxmlformats.org/officeDocument/2006/relationships/hyperlink" Target="https://www.w3.org/WAI/WCAG22/Understanding/content-on-hover-or-focus" TargetMode="External"/><Relationship Id="rId31" Type="http://schemas.openxmlformats.org/officeDocument/2006/relationships/drawing" Target="../drawings/drawing6.xml"/><Relationship Id="rId4" Type="http://schemas.openxmlformats.org/officeDocument/2006/relationships/hyperlink" Target="https://www.w3.org/WAI/WCAG22/Understanding/resize-text" TargetMode="External"/><Relationship Id="rId9" Type="http://schemas.openxmlformats.org/officeDocument/2006/relationships/hyperlink" Target="https://www.w3.org/WAI/WCAG22/Understanding/language-of-parts" TargetMode="External"/><Relationship Id="rId14" Type="http://schemas.openxmlformats.org/officeDocument/2006/relationships/hyperlink" Target="https://www.w3.org/WAI/WCAG22/Understanding/orientation" TargetMode="External"/><Relationship Id="rId22" Type="http://schemas.openxmlformats.org/officeDocument/2006/relationships/hyperlink" Target="https://www.w3.org/TR/html52/sec-forms.html" TargetMode="External"/><Relationship Id="rId27" Type="http://schemas.openxmlformats.org/officeDocument/2006/relationships/hyperlink" Target="https://www.w3.org/WAI/WCAG22/Understanding/accessible-authentication-minimum" TargetMode="External"/><Relationship Id="rId30" Type="http://schemas.openxmlformats.org/officeDocument/2006/relationships/hyperlink" Target="https://www.w3.org/WAI/WCAG22/Understanding/focus-not-obscured-minimu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olgacarreras.blogspot.com/2023/12/audit-tool-wcag-22-herramienta-para.html" TargetMode="External"/><Relationship Id="rId1" Type="http://schemas.openxmlformats.org/officeDocument/2006/relationships/hyperlink" Target="https://olgacarreras.blogspot.com/2018/06/audit-tool-wcag-21.html" TargetMode="External"/><Relationship Id="rId4"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0EC34-1DC5-413E-AC61-BDFE650E5BC9}">
  <dimension ref="B15:K21"/>
  <sheetViews>
    <sheetView tabSelected="1" workbookViewId="0"/>
  </sheetViews>
  <sheetFormatPr baseColWidth="10" defaultColWidth="11.453125" defaultRowHeight="14.5" x14ac:dyDescent="0.35"/>
  <cols>
    <col min="1" max="1" width="11.453125" style="94"/>
    <col min="2" max="2" width="12.7265625" style="94" customWidth="1"/>
    <col min="3" max="16384" width="11.453125" style="94"/>
  </cols>
  <sheetData>
    <row r="15" ht="36" customHeight="1" x14ac:dyDescent="0.35"/>
    <row r="17" spans="2:11" x14ac:dyDescent="0.35">
      <c r="B17" s="175" t="s">
        <v>99</v>
      </c>
      <c r="C17" s="206" t="s">
        <v>0</v>
      </c>
      <c r="D17" s="176"/>
      <c r="E17" s="176"/>
      <c r="F17" s="176"/>
      <c r="G17" s="176"/>
      <c r="H17" s="176"/>
      <c r="I17" s="176"/>
      <c r="J17" s="176"/>
      <c r="K17" s="176"/>
    </row>
    <row r="18" spans="2:11" x14ac:dyDescent="0.35">
      <c r="B18" s="177" t="s">
        <v>100</v>
      </c>
      <c r="C18" s="94" t="s">
        <v>104</v>
      </c>
      <c r="D18" s="155"/>
      <c r="E18" s="155"/>
      <c r="F18" s="155"/>
      <c r="G18" s="155"/>
      <c r="H18" s="155"/>
      <c r="I18" s="155"/>
      <c r="J18" s="155"/>
      <c r="K18" s="155"/>
    </row>
    <row r="19" spans="2:11" x14ac:dyDescent="0.35">
      <c r="B19" s="179" t="s">
        <v>102</v>
      </c>
      <c r="C19" s="178" t="s">
        <v>629</v>
      </c>
      <c r="D19" s="178"/>
      <c r="E19" s="178"/>
      <c r="F19" s="178"/>
      <c r="G19" s="178"/>
      <c r="H19" s="178"/>
      <c r="I19" s="178"/>
      <c r="J19" s="178"/>
      <c r="K19" s="178"/>
    </row>
    <row r="20" spans="2:11" x14ac:dyDescent="0.35">
      <c r="B20" s="177" t="s">
        <v>11</v>
      </c>
      <c r="C20" s="180" t="s">
        <v>103</v>
      </c>
      <c r="D20" s="180"/>
      <c r="E20" s="180"/>
      <c r="F20" s="180"/>
      <c r="G20" s="180"/>
      <c r="H20" s="180"/>
      <c r="I20" s="180"/>
      <c r="J20" s="180"/>
      <c r="K20" s="180"/>
    </row>
    <row r="21" spans="2:11" x14ac:dyDescent="0.35">
      <c r="B21" s="204" t="s">
        <v>627</v>
      </c>
      <c r="C21" s="205" t="s">
        <v>628</v>
      </c>
    </row>
  </sheetData>
  <sheetProtection algorithmName="SHA-512" hashValue="rGUX1x4sCO/dRFWrjQTcLQ8QNeCnFZCpN9oMQXupophLLedR4fUfkvkQxHnhIx1Mfzcm5yB5Ck/ieOXjaEezSQ==" saltValue="e1X4GXDwJl9dFCU0OXjslg==" spinCount="100000" sheet="1" objects="1" scenarios="1"/>
  <hyperlinks>
    <hyperlink ref="C21" r:id="rId1" xr:uid="{30267956-C57E-408B-9600-04CD1F77C1B9}"/>
    <hyperlink ref="C17" r:id="rId2" xr:uid="{41D42736-D474-4EAC-B88B-96EFDDC5F35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21"/>
  <sheetViews>
    <sheetView showGridLines="0" zoomScale="75" zoomScaleNormal="75" workbookViewId="0">
      <selection sqref="A1:B2"/>
    </sheetView>
  </sheetViews>
  <sheetFormatPr baseColWidth="10" defaultColWidth="9.1796875" defaultRowHeight="14.5" x14ac:dyDescent="0.35"/>
  <cols>
    <col min="1" max="1" width="49.81640625" customWidth="1"/>
    <col min="2" max="2" width="105" customWidth="1"/>
    <col min="3" max="3" width="204.453125" customWidth="1"/>
    <col min="4" max="4" width="19.453125" customWidth="1"/>
    <col min="5" max="5" width="63.36328125" customWidth="1"/>
  </cols>
  <sheetData>
    <row r="1" spans="1:82" ht="28.5" customHeight="1" x14ac:dyDescent="0.35">
      <c r="A1" s="210" t="s">
        <v>86</v>
      </c>
      <c r="B1" s="210"/>
    </row>
    <row r="2" spans="1:82" x14ac:dyDescent="0.35">
      <c r="A2" s="210"/>
      <c r="B2" s="210"/>
    </row>
    <row r="3" spans="1:82" ht="28.5" x14ac:dyDescent="0.35">
      <c r="A3" s="21" t="s">
        <v>121</v>
      </c>
      <c r="B3" s="154"/>
    </row>
    <row r="5" spans="1:82" ht="18.5" x14ac:dyDescent="0.45">
      <c r="A5" s="92" t="s">
        <v>630</v>
      </c>
      <c r="B5" s="184"/>
    </row>
    <row r="6" spans="1:82" ht="18.5" x14ac:dyDescent="0.45">
      <c r="A6" s="92" t="s">
        <v>109</v>
      </c>
      <c r="B6" s="185"/>
      <c r="C6" t="s">
        <v>631</v>
      </c>
    </row>
    <row r="7" spans="1:82" ht="18.5" x14ac:dyDescent="0.45">
      <c r="A7" s="92" t="s">
        <v>110</v>
      </c>
      <c r="B7" s="186"/>
      <c r="C7" t="s">
        <v>119</v>
      </c>
    </row>
    <row r="8" spans="1:82" ht="18.5" x14ac:dyDescent="0.45">
      <c r="A8" s="92" t="s">
        <v>111</v>
      </c>
      <c r="B8" s="187" t="s">
        <v>120</v>
      </c>
    </row>
    <row r="9" spans="1:82" ht="18.5" x14ac:dyDescent="0.45">
      <c r="A9" s="92" t="s">
        <v>112</v>
      </c>
      <c r="B9" s="184"/>
    </row>
    <row r="10" spans="1:82" ht="18.5" x14ac:dyDescent="0.45">
      <c r="A10" s="92" t="s">
        <v>113</v>
      </c>
      <c r="B10" s="120" t="s">
        <v>5</v>
      </c>
      <c r="C10" t="s">
        <v>118</v>
      </c>
    </row>
    <row r="11" spans="1:82" ht="18.5" x14ac:dyDescent="0.45">
      <c r="A11" s="92" t="s">
        <v>114</v>
      </c>
      <c r="B11" s="186"/>
      <c r="C11" t="s">
        <v>117</v>
      </c>
    </row>
    <row r="12" spans="1:82" ht="18.5" x14ac:dyDescent="0.45">
      <c r="A12" s="92" t="s">
        <v>115</v>
      </c>
      <c r="B12" s="186"/>
      <c r="C12" s="93" t="s">
        <v>116</v>
      </c>
    </row>
    <row r="15" spans="1:82" ht="15" thickBot="1" x14ac:dyDescent="0.4"/>
    <row r="16" spans="1:82" s="16" customFormat="1" ht="9" customHeight="1" thickTop="1" thickBot="1" x14ac:dyDescent="0.4">
      <c r="A16" s="209"/>
      <c r="B16" s="209"/>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row>
    <row r="17" spans="1:82" s="95" customFormat="1" ht="15" thickTop="1" x14ac:dyDescent="0.35">
      <c r="A17" s="17" t="s">
        <v>99</v>
      </c>
      <c r="B17" s="211" t="s">
        <v>0</v>
      </c>
      <c r="C17" s="211"/>
      <c r="D17" s="211"/>
      <c r="E17" s="211"/>
      <c r="F17" s="211"/>
      <c r="G17" s="211"/>
      <c r="H17" s="211"/>
      <c r="I17" s="211"/>
      <c r="J17" s="211"/>
      <c r="K17" s="181"/>
      <c r="L17" s="181"/>
      <c r="M17" s="181"/>
      <c r="N17" s="181"/>
      <c r="O17" s="181"/>
      <c r="P17" s="181"/>
      <c r="Q17" s="181"/>
      <c r="R17" s="181"/>
      <c r="S17" s="181"/>
      <c r="T17" s="181"/>
      <c r="U17" s="181"/>
      <c r="V17" s="181"/>
      <c r="W17" s="181"/>
      <c r="X17" s="181"/>
      <c r="Y17" s="181"/>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c r="CA17" s="94"/>
      <c r="CB17" s="94"/>
      <c r="CC17" s="94"/>
      <c r="CD17" s="94"/>
    </row>
    <row r="18" spans="1:82" s="16" customFormat="1" x14ac:dyDescent="0.35">
      <c r="A18" s="18" t="s">
        <v>101</v>
      </c>
      <c r="B18" s="212" t="s">
        <v>105</v>
      </c>
      <c r="C18" s="212"/>
      <c r="D18" s="212"/>
      <c r="E18" s="212"/>
      <c r="F18" s="212"/>
      <c r="G18" s="212"/>
      <c r="H18" s="212"/>
      <c r="I18" s="212"/>
      <c r="J18" s="212"/>
      <c r="K18" s="181"/>
      <c r="L18" s="181"/>
      <c r="M18" s="181"/>
      <c r="N18" s="181"/>
      <c r="O18" s="181"/>
      <c r="P18" s="181"/>
      <c r="Q18" s="181"/>
      <c r="R18" s="181"/>
      <c r="S18" s="181"/>
      <c r="T18" s="181"/>
      <c r="U18" s="181"/>
      <c r="V18" s="181"/>
      <c r="W18" s="181"/>
      <c r="X18" s="181"/>
      <c r="Y18" s="181"/>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c r="CA18" s="94"/>
      <c r="CB18" s="94"/>
      <c r="CC18" s="94"/>
      <c r="CD18" s="94"/>
    </row>
    <row r="19" spans="1:82" s="16" customFormat="1" x14ac:dyDescent="0.35">
      <c r="A19" s="19" t="s">
        <v>102</v>
      </c>
      <c r="B19" s="213" t="s">
        <v>629</v>
      </c>
      <c r="C19" s="213"/>
      <c r="D19" s="213"/>
      <c r="E19" s="213"/>
      <c r="F19" s="213"/>
      <c r="G19" s="213"/>
      <c r="H19" s="213"/>
      <c r="I19" s="213"/>
      <c r="J19" s="213"/>
      <c r="K19" s="181"/>
      <c r="L19" s="181"/>
      <c r="M19" s="181"/>
      <c r="N19" s="181"/>
      <c r="O19" s="181"/>
      <c r="P19" s="181"/>
      <c r="Q19" s="181"/>
      <c r="R19" s="181"/>
      <c r="S19" s="181"/>
      <c r="T19" s="181"/>
      <c r="U19" s="181"/>
      <c r="V19" s="181"/>
      <c r="W19" s="181"/>
      <c r="X19" s="181"/>
      <c r="Y19" s="181"/>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4"/>
      <c r="BX19" s="94"/>
      <c r="BY19" s="94"/>
      <c r="BZ19" s="94"/>
      <c r="CA19" s="94"/>
      <c r="CB19" s="94"/>
      <c r="CC19" s="94"/>
      <c r="CD19" s="94"/>
    </row>
    <row r="20" spans="1:82" s="16" customFormat="1" x14ac:dyDescent="0.35">
      <c r="A20" s="18" t="s">
        <v>11</v>
      </c>
      <c r="B20" s="208" t="s">
        <v>106</v>
      </c>
      <c r="C20" s="208"/>
      <c r="D20" s="208"/>
      <c r="E20" s="208"/>
      <c r="F20" s="208"/>
      <c r="G20" s="208"/>
      <c r="H20" s="208"/>
      <c r="I20" s="208"/>
      <c r="J20" s="208"/>
      <c r="K20" s="181"/>
      <c r="L20" s="181"/>
      <c r="M20" s="181"/>
      <c r="N20" s="181"/>
      <c r="O20" s="181"/>
      <c r="P20" s="181"/>
      <c r="Q20" s="181"/>
      <c r="R20" s="181"/>
      <c r="S20" s="181"/>
      <c r="T20" s="181"/>
      <c r="U20" s="181"/>
      <c r="V20" s="181"/>
      <c r="W20" s="181"/>
      <c r="X20" s="181"/>
      <c r="Y20" s="181"/>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row>
    <row r="21" spans="1:82" s="16" customFormat="1" x14ac:dyDescent="0.35">
      <c r="K21" s="181"/>
      <c r="L21" s="181"/>
      <c r="M21" s="181"/>
      <c r="N21" s="181"/>
      <c r="O21" s="181"/>
      <c r="P21" s="181"/>
      <c r="Q21" s="181"/>
      <c r="R21" s="181"/>
      <c r="S21" s="181"/>
      <c r="T21" s="181"/>
      <c r="U21" s="181"/>
      <c r="V21" s="181"/>
      <c r="W21" s="181"/>
      <c r="X21" s="181"/>
      <c r="Y21" s="181"/>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94"/>
      <c r="BY21" s="94"/>
      <c r="BZ21" s="94"/>
      <c r="CA21" s="94"/>
      <c r="CB21" s="94"/>
      <c r="CC21" s="94"/>
      <c r="CD21" s="94"/>
    </row>
  </sheetData>
  <sheetProtection algorithmName="SHA-512" hashValue="U9qTnuL+SKXRLhDO/+vaLlJB9rIMz+OVA6nOoVWVJGG6BxKSzsN65H1webmnTgi+3tircyJW2Q8g4KxJ36ZeIA==" saltValue="075pJFwrIQFJhF53oK99DA==" spinCount="100000" sheet="1" objects="1" scenarios="1"/>
  <mergeCells count="8">
    <mergeCell ref="B20:J20"/>
    <mergeCell ref="A16:J16"/>
    <mergeCell ref="K16:W16"/>
    <mergeCell ref="X16:Y16"/>
    <mergeCell ref="A1:B2"/>
    <mergeCell ref="B17:J17"/>
    <mergeCell ref="B18:J18"/>
    <mergeCell ref="B19:J19"/>
  </mergeCells>
  <dataValidations count="1">
    <dataValidation type="list" allowBlank="1" showInputMessage="1" showErrorMessage="1" sqref="B10" xr:uid="{00000000-0002-0000-0000-000000000000}">
      <formula1>nivel</formula1>
    </dataValidation>
  </dataValidations>
  <hyperlinks>
    <hyperlink ref="C12" r:id="rId1" location="compatible_accesibilidad" display="Tecnologías compatibles con la accesibilidad de las que se depende. Por ejemplo HTML5, CSS, DOM. Más información: http://www.usableyaccesible.com/recurso_glosario.php#compatible_accesibilidad" xr:uid="{00000000-0004-0000-0000-000002000000}"/>
    <hyperlink ref="B18" r:id="rId2" display="https://olgacarreras.blogspot.com/2018/06/audit-tool-wcag-21.html" xr:uid="{1E1E9AF9-8612-43E7-824E-82F67DCAAAB6}"/>
    <hyperlink ref="B18:J18" r:id="rId3" display="Página de ayuda" xr:uid="{806D8AFF-7FBC-4E69-80E5-DA11B8092B72}"/>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1"/>
  <sheetViews>
    <sheetView showGridLines="0" zoomScale="75" zoomScaleNormal="75" workbookViewId="0">
      <selection sqref="A1:G2"/>
    </sheetView>
  </sheetViews>
  <sheetFormatPr baseColWidth="10" defaultColWidth="11.453125" defaultRowHeight="14.5" x14ac:dyDescent="0.35"/>
  <cols>
    <col min="1" max="1" width="30" customWidth="1"/>
    <col min="2" max="2" width="11.453125" customWidth="1"/>
    <col min="3" max="3" width="36" customWidth="1"/>
    <col min="4" max="4" width="138.81640625" customWidth="1"/>
    <col min="5" max="5" width="22.6328125" customWidth="1"/>
    <col min="6" max="6" width="185.81640625" customWidth="1"/>
  </cols>
  <sheetData>
    <row r="1" spans="1:8" ht="28.5" customHeight="1" x14ac:dyDescent="0.35">
      <c r="A1" s="214" t="s">
        <v>86</v>
      </c>
      <c r="B1" s="214"/>
      <c r="C1" s="214"/>
      <c r="D1" s="214"/>
      <c r="E1" s="214"/>
      <c r="F1" s="214"/>
      <c r="G1" s="214"/>
      <c r="H1" s="96"/>
    </row>
    <row r="2" spans="1:8" ht="15" customHeight="1" x14ac:dyDescent="0.35">
      <c r="A2" s="214"/>
      <c r="B2" s="214"/>
      <c r="C2" s="214"/>
      <c r="D2" s="214"/>
      <c r="E2" s="214"/>
      <c r="F2" s="214"/>
      <c r="G2" s="214"/>
      <c r="H2" s="96"/>
    </row>
    <row r="3" spans="1:8" ht="28.5" x14ac:dyDescent="0.35">
      <c r="A3" s="21" t="s">
        <v>126</v>
      </c>
      <c r="B3" s="154"/>
    </row>
    <row r="5" spans="1:8" ht="18.5" x14ac:dyDescent="0.45">
      <c r="A5" s="92" t="s">
        <v>125</v>
      </c>
      <c r="B5" s="119">
        <v>15</v>
      </c>
      <c r="C5" t="s">
        <v>124</v>
      </c>
    </row>
    <row r="7" spans="1:8" ht="18.5" x14ac:dyDescent="0.45">
      <c r="B7" s="97" t="s">
        <v>127</v>
      </c>
      <c r="C7" s="98" t="s">
        <v>1</v>
      </c>
      <c r="D7" s="92" t="s">
        <v>2</v>
      </c>
      <c r="E7" s="92" t="s">
        <v>128</v>
      </c>
    </row>
    <row r="8" spans="1:8" ht="18.5" x14ac:dyDescent="0.45">
      <c r="B8" s="99">
        <v>1</v>
      </c>
      <c r="C8" s="158" t="s">
        <v>65</v>
      </c>
      <c r="D8" s="150"/>
      <c r="E8" s="23" t="s">
        <v>4</v>
      </c>
    </row>
    <row r="9" spans="1:8" ht="18.5" x14ac:dyDescent="0.45">
      <c r="B9" s="99">
        <v>2</v>
      </c>
      <c r="C9" s="158" t="s">
        <v>66</v>
      </c>
      <c r="D9" s="150"/>
      <c r="E9" s="23" t="s">
        <v>4</v>
      </c>
    </row>
    <row r="10" spans="1:8" ht="18.5" x14ac:dyDescent="0.45">
      <c r="B10" s="99">
        <v>3</v>
      </c>
      <c r="C10" s="158" t="s">
        <v>67</v>
      </c>
      <c r="D10" s="150"/>
      <c r="E10" s="23" t="s">
        <v>4</v>
      </c>
    </row>
    <row r="11" spans="1:8" ht="18.5" x14ac:dyDescent="0.45">
      <c r="B11" s="99">
        <v>4</v>
      </c>
      <c r="C11" s="158" t="s">
        <v>68</v>
      </c>
      <c r="D11" s="150"/>
      <c r="E11" s="23" t="s">
        <v>4</v>
      </c>
    </row>
    <row r="12" spans="1:8" ht="18.5" x14ac:dyDescent="0.45">
      <c r="B12" s="99">
        <v>5</v>
      </c>
      <c r="C12" s="158" t="s">
        <v>69</v>
      </c>
      <c r="D12" s="150"/>
      <c r="E12" s="23" t="s">
        <v>4</v>
      </c>
    </row>
    <row r="13" spans="1:8" ht="18.5" x14ac:dyDescent="0.45">
      <c r="B13" s="99">
        <v>6</v>
      </c>
      <c r="C13" s="158" t="s">
        <v>70</v>
      </c>
      <c r="D13" s="150"/>
      <c r="E13" s="23" t="s">
        <v>4</v>
      </c>
    </row>
    <row r="14" spans="1:8" ht="18.5" x14ac:dyDescent="0.45">
      <c r="B14" s="99">
        <v>7</v>
      </c>
      <c r="C14" s="158" t="s">
        <v>71</v>
      </c>
      <c r="D14" s="150"/>
      <c r="E14" s="23" t="s">
        <v>4</v>
      </c>
    </row>
    <row r="15" spans="1:8" ht="18.5" x14ac:dyDescent="0.45">
      <c r="B15" s="99">
        <v>8</v>
      </c>
      <c r="C15" s="158" t="s">
        <v>72</v>
      </c>
      <c r="D15" s="150"/>
      <c r="E15" s="23" t="s">
        <v>4</v>
      </c>
    </row>
    <row r="16" spans="1:8" ht="18.5" x14ac:dyDescent="0.45">
      <c r="B16" s="99">
        <v>9</v>
      </c>
      <c r="C16" s="158" t="s">
        <v>73</v>
      </c>
      <c r="D16" s="150"/>
      <c r="E16" s="23" t="s">
        <v>4</v>
      </c>
    </row>
    <row r="17" spans="1:10" ht="18.5" x14ac:dyDescent="0.45">
      <c r="B17" s="99">
        <v>10</v>
      </c>
      <c r="C17" s="158" t="s">
        <v>74</v>
      </c>
      <c r="D17" s="150"/>
      <c r="E17" s="23" t="s">
        <v>4</v>
      </c>
    </row>
    <row r="18" spans="1:10" ht="18.5" x14ac:dyDescent="0.45">
      <c r="B18" s="99">
        <v>11</v>
      </c>
      <c r="C18" s="158" t="s">
        <v>75</v>
      </c>
      <c r="D18" s="150"/>
      <c r="E18" s="23" t="s">
        <v>4</v>
      </c>
    </row>
    <row r="19" spans="1:10" ht="18.5" x14ac:dyDescent="0.45">
      <c r="B19" s="99">
        <v>12</v>
      </c>
      <c r="C19" s="158" t="s">
        <v>76</v>
      </c>
      <c r="D19" s="150"/>
      <c r="E19" s="23" t="s">
        <v>4</v>
      </c>
    </row>
    <row r="20" spans="1:10" ht="18.5" x14ac:dyDescent="0.45">
      <c r="B20" s="99">
        <v>13</v>
      </c>
      <c r="C20" s="158" t="s">
        <v>77</v>
      </c>
      <c r="D20" s="150"/>
      <c r="E20" s="23" t="s">
        <v>4</v>
      </c>
    </row>
    <row r="21" spans="1:10" ht="18.5" x14ac:dyDescent="0.45">
      <c r="B21" s="99">
        <v>14</v>
      </c>
      <c r="C21" s="158" t="s">
        <v>78</v>
      </c>
      <c r="D21" s="150"/>
      <c r="E21" s="23" t="s">
        <v>129</v>
      </c>
      <c r="F21" s="93" t="s">
        <v>122</v>
      </c>
    </row>
    <row r="22" spans="1:10" ht="18.5" x14ac:dyDescent="0.45">
      <c r="B22" s="99">
        <v>15</v>
      </c>
      <c r="C22" s="158" t="s">
        <v>79</v>
      </c>
      <c r="D22" s="150"/>
      <c r="E22" s="23" t="s">
        <v>129</v>
      </c>
    </row>
    <row r="24" spans="1:10" ht="31.25" customHeight="1" x14ac:dyDescent="0.35">
      <c r="C24" s="215" t="s">
        <v>123</v>
      </c>
      <c r="D24" s="216"/>
    </row>
    <row r="25" spans="1:10" ht="15" thickBot="1" x14ac:dyDescent="0.4"/>
    <row r="26" spans="1:10" ht="15" thickTop="1" x14ac:dyDescent="0.35">
      <c r="A26" s="209"/>
      <c r="B26" s="209"/>
      <c r="C26" s="209"/>
      <c r="D26" s="209"/>
      <c r="E26" s="209"/>
      <c r="F26" s="209"/>
      <c r="G26" s="209"/>
      <c r="H26" s="209"/>
      <c r="I26" s="209"/>
      <c r="J26" s="209"/>
    </row>
    <row r="27" spans="1:10" x14ac:dyDescent="0.35">
      <c r="A27" s="17" t="s">
        <v>99</v>
      </c>
      <c r="B27" s="211" t="s">
        <v>0</v>
      </c>
      <c r="C27" s="211"/>
      <c r="D27" s="211"/>
      <c r="E27" s="211"/>
      <c r="F27" s="211"/>
      <c r="G27" s="211"/>
      <c r="H27" s="211"/>
      <c r="I27" s="211"/>
      <c r="J27" s="211"/>
    </row>
    <row r="28" spans="1:10" x14ac:dyDescent="0.35">
      <c r="A28" s="18" t="s">
        <v>100</v>
      </c>
      <c r="B28" s="212" t="s">
        <v>105</v>
      </c>
      <c r="C28" s="212"/>
      <c r="D28" s="212"/>
      <c r="E28" s="212"/>
      <c r="F28" s="212"/>
      <c r="G28" s="212"/>
      <c r="H28" s="212"/>
      <c r="I28" s="212"/>
      <c r="J28" s="212"/>
    </row>
    <row r="29" spans="1:10" x14ac:dyDescent="0.35">
      <c r="A29" s="19" t="s">
        <v>102</v>
      </c>
      <c r="B29" s="213" t="s">
        <v>629</v>
      </c>
      <c r="C29" s="213"/>
      <c r="D29" s="213"/>
      <c r="E29" s="213"/>
      <c r="F29" s="213"/>
      <c r="G29" s="213"/>
      <c r="H29" s="213"/>
      <c r="I29" s="213"/>
      <c r="J29" s="213"/>
    </row>
    <row r="30" spans="1:10" x14ac:dyDescent="0.35">
      <c r="A30" s="18" t="s">
        <v>11</v>
      </c>
      <c r="B30" s="208" t="s">
        <v>106</v>
      </c>
      <c r="C30" s="208"/>
      <c r="D30" s="208"/>
      <c r="E30" s="208"/>
      <c r="F30" s="208"/>
      <c r="G30" s="208"/>
      <c r="H30" s="208"/>
      <c r="I30" s="208"/>
      <c r="J30" s="208"/>
    </row>
    <row r="31" spans="1:10" x14ac:dyDescent="0.35">
      <c r="A31" s="16"/>
      <c r="B31" s="16"/>
      <c r="C31" s="16"/>
      <c r="D31" s="16"/>
      <c r="E31" s="16"/>
      <c r="F31" s="16"/>
      <c r="G31" s="16"/>
      <c r="H31" s="16"/>
      <c r="I31" s="16"/>
      <c r="J31" s="16"/>
    </row>
  </sheetData>
  <sheetProtection algorithmName="SHA-512" hashValue="RDn/YFzNXP7esIt53cc12eSG83vWsr2VBcFC5wIUohG6AAuXbhmdo2wzBRSeiT+UN1GYSqcleggTiSUbmwRM+w==" saltValue="/qQhvE3nPtRoq4DNvtF53A==" spinCount="100000" sheet="1" objects="1" scenarios="1"/>
  <dataConsolidate/>
  <mergeCells count="7">
    <mergeCell ref="B29:J29"/>
    <mergeCell ref="B30:J30"/>
    <mergeCell ref="A1:G2"/>
    <mergeCell ref="A26:J26"/>
    <mergeCell ref="B27:J27"/>
    <mergeCell ref="B28:J28"/>
    <mergeCell ref="C24:D24"/>
  </mergeCells>
  <dataValidations count="1">
    <dataValidation type="list" allowBlank="1" showInputMessage="1" showErrorMessage="1" sqref="B5" xr:uid="{00000000-0002-0000-0100-000000000000}">
      <formula1>muestra</formula1>
    </dataValidation>
  </dataValidations>
  <hyperlinks>
    <hyperlink ref="F21" r:id="rId1" display="Se seleccionan páginas al azar como muestra de control. En una muestra de 15 páginas se incluirán 2 al azar. Más información: http://olgacarreras.blogspot.com.es/2012/04/metodologia-de-evaluacion-de.html " xr:uid="{00000000-0004-0000-0100-000002000000}"/>
    <hyperlink ref="B28" r:id="rId2" display="https://olgacarreras.blogspot.com/2018/06/audit-tool-wcag-21.html" xr:uid="{59F8A862-C52A-4615-BAD3-FB18320E767D}"/>
    <hyperlink ref="B28:J28" r:id="rId3" display="Página de ayuda" xr:uid="{38CA68C6-3084-4F5A-9AB4-8D75EA9667E0}"/>
  </hyperlinks>
  <pageMargins left="0.7" right="0.7" top="0.75" bottom="0.75" header="0.3" footer="0.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Hoja4!$A$5:$A$6</xm:f>
          </x14:formula1>
          <xm:sqref>E8:E22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95"/>
  <sheetViews>
    <sheetView showGridLines="0" zoomScale="75" zoomScaleNormal="75" workbookViewId="0">
      <selection sqref="A1:D2"/>
    </sheetView>
  </sheetViews>
  <sheetFormatPr baseColWidth="10" defaultColWidth="9.1796875" defaultRowHeight="14.5" x14ac:dyDescent="0.35"/>
  <cols>
    <col min="1" max="1" width="89.81640625" customWidth="1"/>
    <col min="2" max="2" width="35.36328125" customWidth="1"/>
    <col min="3" max="3" width="22.1796875" customWidth="1"/>
    <col min="4" max="4" width="15.36328125" customWidth="1"/>
    <col min="5" max="5" width="255.453125" customWidth="1"/>
    <col min="6" max="6" width="19.1796875" customWidth="1"/>
    <col min="7" max="7" width="20.36328125" customWidth="1"/>
  </cols>
  <sheetData>
    <row r="1" spans="1:5" ht="28.5" customHeight="1" x14ac:dyDescent="0.35">
      <c r="A1" s="210" t="s">
        <v>86</v>
      </c>
      <c r="B1" s="210"/>
      <c r="C1" s="210"/>
      <c r="D1" s="210"/>
      <c r="E1" s="188" t="s">
        <v>108</v>
      </c>
    </row>
    <row r="2" spans="1:5" ht="15" customHeight="1" x14ac:dyDescent="0.35">
      <c r="A2" s="210"/>
      <c r="B2" s="210"/>
      <c r="C2" s="210"/>
      <c r="D2" s="210"/>
    </row>
    <row r="3" spans="1:5" ht="23.5" x14ac:dyDescent="0.35">
      <c r="A3" s="21" t="s">
        <v>132</v>
      </c>
    </row>
    <row r="4" spans="1:5" ht="4.25" customHeight="1" x14ac:dyDescent="0.45">
      <c r="E4" s="2"/>
    </row>
    <row r="5" spans="1:5" ht="18.5" x14ac:dyDescent="0.45">
      <c r="A5" s="20"/>
      <c r="B5" s="20"/>
      <c r="D5" s="20"/>
      <c r="E5" s="93"/>
    </row>
    <row r="6" spans="1:5" ht="18.5" x14ac:dyDescent="0.45">
      <c r="A6" s="224" t="s">
        <v>133</v>
      </c>
      <c r="B6" s="225"/>
      <c r="C6" s="99" t="s">
        <v>224</v>
      </c>
      <c r="D6" s="100"/>
      <c r="E6" s="2" t="s">
        <v>230</v>
      </c>
    </row>
    <row r="7" spans="1:5" ht="18.5" x14ac:dyDescent="0.45">
      <c r="A7" s="222" t="s">
        <v>166</v>
      </c>
      <c r="B7" s="25" t="str">
        <f>'2. Sample pages'!C8</f>
        <v>Alias1</v>
      </c>
      <c r="C7" s="26"/>
      <c r="E7" t="s">
        <v>261</v>
      </c>
    </row>
    <row r="8" spans="1:5" ht="18.5" x14ac:dyDescent="0.45">
      <c r="A8" s="222"/>
      <c r="B8" s="25" t="str">
        <f>'2. Sample pages'!C9</f>
        <v>Alias2</v>
      </c>
      <c r="C8" s="26"/>
      <c r="E8" t="s">
        <v>262</v>
      </c>
    </row>
    <row r="9" spans="1:5" ht="18.5" x14ac:dyDescent="0.45">
      <c r="A9" s="222"/>
      <c r="B9" s="25" t="str">
        <f>'2. Sample pages'!C10</f>
        <v>Alias3</v>
      </c>
      <c r="C9" s="26"/>
      <c r="E9" t="s">
        <v>263</v>
      </c>
    </row>
    <row r="10" spans="1:5" ht="18.5" x14ac:dyDescent="0.45">
      <c r="A10" s="222"/>
      <c r="B10" s="25" t="str">
        <f>'2. Sample pages'!C11</f>
        <v>Alias4</v>
      </c>
      <c r="C10" s="26"/>
      <c r="D10" s="94"/>
      <c r="E10" t="s">
        <v>264</v>
      </c>
    </row>
    <row r="11" spans="1:5" ht="18.5" x14ac:dyDescent="0.45">
      <c r="A11" s="222"/>
      <c r="B11" s="25" t="str">
        <f>'2. Sample pages'!C12</f>
        <v>Alias5</v>
      </c>
      <c r="C11" s="26"/>
      <c r="D11" s="94"/>
      <c r="E11" t="s">
        <v>265</v>
      </c>
    </row>
    <row r="12" spans="1:5" ht="18.5" x14ac:dyDescent="0.45">
      <c r="A12" s="222"/>
      <c r="B12" s="25" t="str">
        <f>'2. Sample pages'!C13</f>
        <v>Alias6</v>
      </c>
      <c r="C12" s="26"/>
      <c r="D12" s="94"/>
      <c r="E12" t="s">
        <v>266</v>
      </c>
    </row>
    <row r="13" spans="1:5" ht="18.5" x14ac:dyDescent="0.45">
      <c r="A13" s="222"/>
      <c r="B13" s="25" t="str">
        <f>'2. Sample pages'!C14</f>
        <v>Alias7</v>
      </c>
      <c r="C13" s="26"/>
      <c r="D13" s="94"/>
      <c r="E13" t="s">
        <v>267</v>
      </c>
    </row>
    <row r="14" spans="1:5" ht="18.5" x14ac:dyDescent="0.45">
      <c r="A14" s="222"/>
      <c r="B14" s="25" t="str">
        <f>'2. Sample pages'!C15</f>
        <v>Alias8</v>
      </c>
      <c r="C14" s="26"/>
      <c r="D14" s="94"/>
      <c r="E14" t="s">
        <v>268</v>
      </c>
    </row>
    <row r="15" spans="1:5" ht="18.5" x14ac:dyDescent="0.45">
      <c r="A15" s="222"/>
      <c r="B15" s="25" t="str">
        <f>'2. Sample pages'!C16</f>
        <v>Alias9</v>
      </c>
      <c r="C15" s="26"/>
      <c r="D15" s="94"/>
    </row>
    <row r="16" spans="1:5" ht="18.5" x14ac:dyDescent="0.45">
      <c r="A16" s="222"/>
      <c r="B16" s="25" t="str">
        <f>'2. Sample pages'!C17</f>
        <v>Alias10</v>
      </c>
      <c r="C16" s="26"/>
      <c r="D16" s="94"/>
      <c r="E16" t="s">
        <v>269</v>
      </c>
    </row>
    <row r="17" spans="1:5" ht="18.5" x14ac:dyDescent="0.45">
      <c r="A17" s="222"/>
      <c r="B17" s="25" t="str">
        <f>'2. Sample pages'!C18</f>
        <v>Alias11</v>
      </c>
      <c r="C17" s="26"/>
      <c r="D17" s="94"/>
      <c r="E17" s="93" t="s">
        <v>12</v>
      </c>
    </row>
    <row r="18" spans="1:5" ht="18.5" x14ac:dyDescent="0.45">
      <c r="A18" s="222"/>
      <c r="B18" s="25" t="str">
        <f>'2. Sample pages'!C19</f>
        <v>Alias12</v>
      </c>
      <c r="C18" s="26"/>
      <c r="D18" s="94"/>
    </row>
    <row r="19" spans="1:5" ht="18.5" x14ac:dyDescent="0.45">
      <c r="A19" s="222"/>
      <c r="B19" s="25" t="str">
        <f>'2. Sample pages'!C20</f>
        <v>Alias13</v>
      </c>
      <c r="C19" s="26"/>
      <c r="D19" s="94"/>
    </row>
    <row r="20" spans="1:5" ht="18.5" x14ac:dyDescent="0.45">
      <c r="A20" s="222"/>
      <c r="B20" s="25" t="str">
        <f>'2. Sample pages'!C21</f>
        <v>Alias14</v>
      </c>
      <c r="C20" s="26"/>
      <c r="D20" s="94"/>
    </row>
    <row r="21" spans="1:5" ht="18.5" x14ac:dyDescent="0.45">
      <c r="A21" s="223"/>
      <c r="B21" s="25" t="str">
        <f>'2. Sample pages'!C22</f>
        <v>Alias15</v>
      </c>
      <c r="C21" s="26"/>
      <c r="D21" s="94"/>
    </row>
    <row r="22" spans="1:5" ht="18.5" x14ac:dyDescent="0.45">
      <c r="A22" s="102"/>
      <c r="C22" s="101" t="s">
        <v>225</v>
      </c>
      <c r="D22" s="101" t="str">
        <f>IF(C25&gt;0,Hoja4!A6,IF(C26='2. Sample pages'!B5,Hoja4!A7,IF(SUM(C24:C26)=0,"",Hoja4!A5)))</f>
        <v/>
      </c>
    </row>
    <row r="23" spans="1:5" ht="18.5" x14ac:dyDescent="0.45">
      <c r="A23" s="102"/>
      <c r="B23" s="2"/>
      <c r="C23" s="2"/>
    </row>
    <row r="24" spans="1:5" ht="18.5" x14ac:dyDescent="0.45">
      <c r="A24" s="103" t="s">
        <v>134</v>
      </c>
      <c r="B24" s="104" t="s">
        <v>226</v>
      </c>
      <c r="C24" s="105">
        <f>COUNTIF(C7:C21,Hoja4!A5)</f>
        <v>0</v>
      </c>
    </row>
    <row r="25" spans="1:5" ht="18.5" x14ac:dyDescent="0.45">
      <c r="A25" s="102"/>
      <c r="B25" s="104" t="s">
        <v>227</v>
      </c>
      <c r="C25" s="105">
        <f>COUNTIF(C7:C21,Hoja4!A6)</f>
        <v>0</v>
      </c>
    </row>
    <row r="26" spans="1:5" ht="18.5" x14ac:dyDescent="0.45">
      <c r="A26" s="102"/>
      <c r="B26" s="104" t="s">
        <v>229</v>
      </c>
      <c r="C26" s="105">
        <f>COUNTIF(C7:C21,Hoja4!A7)</f>
        <v>0</v>
      </c>
    </row>
    <row r="27" spans="1:5" ht="18.75" customHeight="1" x14ac:dyDescent="0.35">
      <c r="A27" s="226"/>
      <c r="B27" s="226"/>
      <c r="C27" s="226"/>
    </row>
    <row r="28" spans="1:5" ht="18.5" x14ac:dyDescent="0.45">
      <c r="A28" s="217" t="s">
        <v>165</v>
      </c>
      <c r="B28" s="217"/>
      <c r="C28" s="99" t="s">
        <v>224</v>
      </c>
      <c r="D28" s="20"/>
      <c r="E28" s="2" t="s">
        <v>231</v>
      </c>
    </row>
    <row r="29" spans="1:5" ht="18.75" customHeight="1" x14ac:dyDescent="0.45">
      <c r="A29" s="218" t="s">
        <v>167</v>
      </c>
      <c r="B29" s="25" t="str">
        <f>'2. Sample pages'!C8</f>
        <v>Alias1</v>
      </c>
      <c r="C29" s="26"/>
      <c r="D29" s="20"/>
      <c r="E29" t="s">
        <v>270</v>
      </c>
    </row>
    <row r="30" spans="1:5" ht="18.5" x14ac:dyDescent="0.45">
      <c r="A30" s="218"/>
      <c r="B30" s="25" t="str">
        <f>'2. Sample pages'!C9</f>
        <v>Alias2</v>
      </c>
      <c r="C30" s="26"/>
      <c r="D30" s="20"/>
      <c r="E30" t="s">
        <v>271</v>
      </c>
    </row>
    <row r="31" spans="1:5" ht="18.5" x14ac:dyDescent="0.45">
      <c r="A31" s="218"/>
      <c r="B31" s="25" t="str">
        <f>'2. Sample pages'!C10</f>
        <v>Alias3</v>
      </c>
      <c r="C31" s="26"/>
      <c r="D31" s="20"/>
    </row>
    <row r="32" spans="1:5" ht="18.5" x14ac:dyDescent="0.45">
      <c r="A32" s="218"/>
      <c r="B32" s="25" t="str">
        <f>'2. Sample pages'!C11</f>
        <v>Alias4</v>
      </c>
      <c r="C32" s="26"/>
      <c r="D32" s="20"/>
      <c r="E32" t="s">
        <v>269</v>
      </c>
    </row>
    <row r="33" spans="1:5" ht="18.5" x14ac:dyDescent="0.45">
      <c r="A33" s="218"/>
      <c r="B33" s="25" t="str">
        <f>'2. Sample pages'!C12</f>
        <v>Alias5</v>
      </c>
      <c r="C33" s="26"/>
      <c r="D33" s="20"/>
      <c r="E33" s="159" t="s">
        <v>83</v>
      </c>
    </row>
    <row r="34" spans="1:5" ht="18.5" x14ac:dyDescent="0.45">
      <c r="A34" s="218"/>
      <c r="B34" s="25" t="str">
        <f>'2. Sample pages'!C13</f>
        <v>Alias6</v>
      </c>
      <c r="C34" s="26"/>
      <c r="D34" s="20"/>
    </row>
    <row r="35" spans="1:5" ht="18.5" x14ac:dyDescent="0.45">
      <c r="A35" s="218"/>
      <c r="B35" s="25" t="str">
        <f>'2. Sample pages'!C14</f>
        <v>Alias7</v>
      </c>
      <c r="C35" s="26"/>
      <c r="D35" s="20"/>
    </row>
    <row r="36" spans="1:5" ht="18.5" x14ac:dyDescent="0.45">
      <c r="A36" s="218"/>
      <c r="B36" s="25" t="str">
        <f>'2. Sample pages'!C15</f>
        <v>Alias8</v>
      </c>
      <c r="C36" s="26"/>
      <c r="D36" s="20"/>
    </row>
    <row r="37" spans="1:5" ht="18.5" x14ac:dyDescent="0.45">
      <c r="A37" s="218"/>
      <c r="B37" s="25" t="str">
        <f>'2. Sample pages'!C16</f>
        <v>Alias9</v>
      </c>
      <c r="C37" s="26"/>
      <c r="D37" s="20"/>
    </row>
    <row r="38" spans="1:5" ht="18.5" x14ac:dyDescent="0.45">
      <c r="A38" s="218"/>
      <c r="B38" s="25" t="str">
        <f>'2. Sample pages'!C17</f>
        <v>Alias10</v>
      </c>
      <c r="C38" s="26"/>
      <c r="D38" s="20"/>
    </row>
    <row r="39" spans="1:5" ht="18.5" x14ac:dyDescent="0.45">
      <c r="A39" s="218"/>
      <c r="B39" s="25" t="str">
        <f>'2. Sample pages'!C18</f>
        <v>Alias11</v>
      </c>
      <c r="C39" s="26"/>
      <c r="D39" s="20"/>
    </row>
    <row r="40" spans="1:5" ht="18.5" x14ac:dyDescent="0.45">
      <c r="A40" s="218"/>
      <c r="B40" s="25" t="str">
        <f>'2. Sample pages'!C19</f>
        <v>Alias12</v>
      </c>
      <c r="C40" s="26"/>
      <c r="D40" s="20"/>
    </row>
    <row r="41" spans="1:5" ht="18.5" x14ac:dyDescent="0.45">
      <c r="A41" s="218"/>
      <c r="B41" s="25" t="str">
        <f>'2. Sample pages'!C20</f>
        <v>Alias13</v>
      </c>
      <c r="C41" s="26"/>
      <c r="D41" s="20"/>
    </row>
    <row r="42" spans="1:5" ht="18.5" x14ac:dyDescent="0.45">
      <c r="A42" s="218"/>
      <c r="B42" s="25" t="str">
        <f>'2. Sample pages'!C21</f>
        <v>Alias14</v>
      </c>
      <c r="C42" s="26"/>
      <c r="D42" s="20"/>
    </row>
    <row r="43" spans="1:5" ht="18.5" x14ac:dyDescent="0.45">
      <c r="A43" s="219"/>
      <c r="B43" s="25" t="str">
        <f>'2. Sample pages'!C22</f>
        <v>Alias15</v>
      </c>
      <c r="C43" s="26"/>
      <c r="D43" s="20"/>
    </row>
    <row r="44" spans="1:5" ht="18.5" x14ac:dyDescent="0.45">
      <c r="A44" s="106"/>
      <c r="C44" s="101" t="s">
        <v>225</v>
      </c>
      <c r="D44" s="101" t="str">
        <f>IF(C47&gt;0,Hoja4!A6,IF(C48='2. Sample pages'!B5,Hoja4!A7,IF(SUM(C46:C48)=0,"",Hoja4!A5)))</f>
        <v/>
      </c>
    </row>
    <row r="45" spans="1:5" ht="18.5" x14ac:dyDescent="0.45">
      <c r="A45" s="106"/>
      <c r="B45" s="107"/>
      <c r="C45" s="20"/>
      <c r="D45" s="20"/>
    </row>
    <row r="46" spans="1:5" ht="18.5" x14ac:dyDescent="0.45">
      <c r="A46" s="103" t="s">
        <v>135</v>
      </c>
      <c r="B46" s="104" t="s">
        <v>226</v>
      </c>
      <c r="C46" s="108">
        <f>COUNTIF(C29:C43,Hoja4!A5)</f>
        <v>0</v>
      </c>
    </row>
    <row r="47" spans="1:5" ht="18.5" x14ac:dyDescent="0.45">
      <c r="A47" s="106"/>
      <c r="B47" s="104" t="s">
        <v>227</v>
      </c>
      <c r="C47" s="108">
        <f>COUNTIF(C29:C43,Hoja4!A6)</f>
        <v>0</v>
      </c>
    </row>
    <row r="48" spans="1:5" ht="18.5" x14ac:dyDescent="0.45">
      <c r="A48" s="106"/>
      <c r="B48" s="104" t="s">
        <v>229</v>
      </c>
      <c r="C48" s="108">
        <f>COUNTIF(C29:C43,Hoja4!A7)</f>
        <v>0</v>
      </c>
    </row>
    <row r="49" spans="1:5" ht="18.5" x14ac:dyDescent="0.45">
      <c r="A49" s="106"/>
      <c r="B49" s="107"/>
      <c r="C49" s="20"/>
      <c r="D49" s="20"/>
    </row>
    <row r="50" spans="1:5" ht="18.5" x14ac:dyDescent="0.45">
      <c r="A50" s="220" t="s">
        <v>168</v>
      </c>
      <c r="B50" s="217"/>
      <c r="C50" s="99" t="s">
        <v>224</v>
      </c>
      <c r="D50" s="20"/>
      <c r="E50" s="2" t="s">
        <v>232</v>
      </c>
    </row>
    <row r="51" spans="1:5" ht="18.5" x14ac:dyDescent="0.45">
      <c r="A51" s="218" t="s">
        <v>169</v>
      </c>
      <c r="B51" s="25" t="str">
        <f>'2. Sample pages'!C8</f>
        <v>Alias1</v>
      </c>
      <c r="C51" s="26"/>
      <c r="D51" s="20"/>
      <c r="E51" t="s">
        <v>272</v>
      </c>
    </row>
    <row r="52" spans="1:5" ht="18.5" x14ac:dyDescent="0.45">
      <c r="A52" s="218"/>
      <c r="B52" s="25" t="str">
        <f>'2. Sample pages'!C9</f>
        <v>Alias2</v>
      </c>
      <c r="C52" s="26"/>
      <c r="D52" s="20"/>
    </row>
    <row r="53" spans="1:5" ht="18.5" x14ac:dyDescent="0.45">
      <c r="A53" s="218"/>
      <c r="B53" s="25" t="str">
        <f>'2. Sample pages'!C10</f>
        <v>Alias3</v>
      </c>
      <c r="C53" s="26"/>
      <c r="D53" s="20"/>
    </row>
    <row r="54" spans="1:5" ht="18.5" x14ac:dyDescent="0.45">
      <c r="A54" s="218"/>
      <c r="B54" s="25" t="str">
        <f>'2. Sample pages'!C11</f>
        <v>Alias4</v>
      </c>
      <c r="C54" s="26"/>
      <c r="D54" s="20"/>
    </row>
    <row r="55" spans="1:5" ht="18.5" x14ac:dyDescent="0.45">
      <c r="A55" s="218"/>
      <c r="B55" s="25" t="str">
        <f>'2. Sample pages'!C12</f>
        <v>Alias5</v>
      </c>
      <c r="C55" s="26"/>
      <c r="D55" s="20"/>
    </row>
    <row r="56" spans="1:5" ht="18.5" x14ac:dyDescent="0.45">
      <c r="A56" s="218"/>
      <c r="B56" s="25" t="str">
        <f>'2. Sample pages'!C13</f>
        <v>Alias6</v>
      </c>
      <c r="C56" s="26"/>
      <c r="D56" s="20"/>
    </row>
    <row r="57" spans="1:5" ht="18.5" x14ac:dyDescent="0.45">
      <c r="A57" s="218"/>
      <c r="B57" s="25" t="str">
        <f>'2. Sample pages'!C14</f>
        <v>Alias7</v>
      </c>
      <c r="C57" s="26"/>
      <c r="D57" s="20"/>
    </row>
    <row r="58" spans="1:5" ht="18.5" x14ac:dyDescent="0.45">
      <c r="A58" s="218"/>
      <c r="B58" s="25" t="str">
        <f>'2. Sample pages'!C15</f>
        <v>Alias8</v>
      </c>
      <c r="C58" s="26"/>
      <c r="D58" s="20"/>
    </row>
    <row r="59" spans="1:5" ht="18.5" x14ac:dyDescent="0.45">
      <c r="A59" s="218"/>
      <c r="B59" s="25" t="str">
        <f>'2. Sample pages'!C16</f>
        <v>Alias9</v>
      </c>
      <c r="C59" s="26"/>
      <c r="D59" s="20"/>
    </row>
    <row r="60" spans="1:5" ht="18.5" x14ac:dyDescent="0.45">
      <c r="A60" s="218"/>
      <c r="B60" s="25" t="str">
        <f>'2. Sample pages'!C17</f>
        <v>Alias10</v>
      </c>
      <c r="C60" s="26"/>
      <c r="D60" s="20"/>
    </row>
    <row r="61" spans="1:5" ht="18.5" x14ac:dyDescent="0.45">
      <c r="A61" s="218"/>
      <c r="B61" s="25" t="str">
        <f>'2. Sample pages'!C18</f>
        <v>Alias11</v>
      </c>
      <c r="C61" s="26"/>
      <c r="D61" s="20"/>
    </row>
    <row r="62" spans="1:5" ht="18.5" x14ac:dyDescent="0.45">
      <c r="A62" s="218"/>
      <c r="B62" s="25" t="str">
        <f>'2. Sample pages'!C19</f>
        <v>Alias12</v>
      </c>
      <c r="C62" s="26"/>
      <c r="D62" s="20"/>
    </row>
    <row r="63" spans="1:5" ht="18.5" x14ac:dyDescent="0.45">
      <c r="A63" s="218"/>
      <c r="B63" s="25" t="str">
        <f>'2. Sample pages'!C20</f>
        <v>Alias13</v>
      </c>
      <c r="C63" s="26"/>
      <c r="D63" s="20"/>
    </row>
    <row r="64" spans="1:5" ht="18.5" x14ac:dyDescent="0.45">
      <c r="A64" s="218"/>
      <c r="B64" s="25" t="str">
        <f>'2. Sample pages'!C21</f>
        <v>Alias14</v>
      </c>
      <c r="C64" s="26"/>
      <c r="D64" s="20"/>
    </row>
    <row r="65" spans="1:5" ht="18.5" x14ac:dyDescent="0.45">
      <c r="A65" s="219"/>
      <c r="B65" s="25" t="str">
        <f>'2. Sample pages'!C22</f>
        <v>Alias15</v>
      </c>
      <c r="C65" s="26"/>
      <c r="D65" s="20"/>
    </row>
    <row r="66" spans="1:5" ht="18.5" x14ac:dyDescent="0.45">
      <c r="A66" s="106"/>
      <c r="C66" s="101" t="s">
        <v>225</v>
      </c>
      <c r="D66" s="101" t="str">
        <f>IF(C69&gt;0,Hoja4!A6,IF(C70='2. Sample pages'!B5,Hoja4!A7,IF(SUM(C68:C70)=0,"",Hoja4!A5)))</f>
        <v/>
      </c>
    </row>
    <row r="67" spans="1:5" ht="18.5" x14ac:dyDescent="0.45">
      <c r="A67" s="106"/>
      <c r="B67" s="107"/>
      <c r="C67" s="20"/>
    </row>
    <row r="68" spans="1:5" ht="18.5" x14ac:dyDescent="0.45">
      <c r="A68" s="103" t="s">
        <v>136</v>
      </c>
      <c r="B68" s="104" t="s">
        <v>226</v>
      </c>
      <c r="C68" s="108">
        <f>COUNTIF(C51:C65,Hoja4!A5)</f>
        <v>0</v>
      </c>
    </row>
    <row r="69" spans="1:5" ht="18.5" x14ac:dyDescent="0.45">
      <c r="A69" s="106"/>
      <c r="B69" s="104" t="s">
        <v>227</v>
      </c>
      <c r="C69" s="108">
        <f>COUNTIF(C51:C65,Hoja4!A6)</f>
        <v>0</v>
      </c>
    </row>
    <row r="70" spans="1:5" ht="18.5" x14ac:dyDescent="0.45">
      <c r="A70" s="106"/>
      <c r="B70" s="104" t="s">
        <v>228</v>
      </c>
      <c r="C70" s="108">
        <f>COUNTIF(C51:C65,Hoja4!A7)</f>
        <v>0</v>
      </c>
      <c r="D70" s="20"/>
    </row>
    <row r="71" spans="1:5" ht="18.5" x14ac:dyDescent="0.45">
      <c r="A71" s="106"/>
      <c r="B71" s="107"/>
      <c r="C71" s="20"/>
      <c r="D71" s="20"/>
    </row>
    <row r="72" spans="1:5" ht="18.5" x14ac:dyDescent="0.45">
      <c r="A72" s="217" t="s">
        <v>170</v>
      </c>
      <c r="B72" s="221"/>
      <c r="C72" s="99" t="s">
        <v>224</v>
      </c>
      <c r="D72" s="20"/>
      <c r="E72" s="2" t="s">
        <v>233</v>
      </c>
    </row>
    <row r="73" spans="1:5" ht="18.75" customHeight="1" x14ac:dyDescent="0.45">
      <c r="A73" s="218" t="s">
        <v>171</v>
      </c>
      <c r="B73" s="25" t="str">
        <f>'2. Sample pages'!C8</f>
        <v>Alias1</v>
      </c>
      <c r="C73" s="26"/>
      <c r="D73" s="20"/>
      <c r="E73" t="s">
        <v>273</v>
      </c>
    </row>
    <row r="74" spans="1:5" ht="18.5" x14ac:dyDescent="0.45">
      <c r="A74" s="218"/>
      <c r="B74" s="25" t="str">
        <f>'2. Sample pages'!C9</f>
        <v>Alias2</v>
      </c>
      <c r="C74" s="26"/>
      <c r="D74" s="20"/>
    </row>
    <row r="75" spans="1:5" ht="18.5" x14ac:dyDescent="0.45">
      <c r="A75" s="218"/>
      <c r="B75" s="25" t="str">
        <f>'2. Sample pages'!C10</f>
        <v>Alias3</v>
      </c>
      <c r="C75" s="26"/>
      <c r="D75" s="20"/>
    </row>
    <row r="76" spans="1:5" ht="18.5" x14ac:dyDescent="0.45">
      <c r="A76" s="218"/>
      <c r="B76" s="25" t="str">
        <f>'2. Sample pages'!C11</f>
        <v>Alias4</v>
      </c>
      <c r="C76" s="26"/>
      <c r="D76" s="20"/>
    </row>
    <row r="77" spans="1:5" ht="18.5" x14ac:dyDescent="0.45">
      <c r="A77" s="218"/>
      <c r="B77" s="25" t="str">
        <f>'2. Sample pages'!C12</f>
        <v>Alias5</v>
      </c>
      <c r="C77" s="26"/>
      <c r="D77" s="20"/>
    </row>
    <row r="78" spans="1:5" ht="18.5" x14ac:dyDescent="0.45">
      <c r="A78" s="218"/>
      <c r="B78" s="25" t="str">
        <f>'2. Sample pages'!C13</f>
        <v>Alias6</v>
      </c>
      <c r="C78" s="26"/>
      <c r="D78" s="20"/>
    </row>
    <row r="79" spans="1:5" ht="18.5" x14ac:dyDescent="0.45">
      <c r="A79" s="218"/>
      <c r="B79" s="25" t="str">
        <f>'2. Sample pages'!C14</f>
        <v>Alias7</v>
      </c>
      <c r="C79" s="26"/>
      <c r="D79" s="20"/>
    </row>
    <row r="80" spans="1:5" ht="18.5" x14ac:dyDescent="0.45">
      <c r="A80" s="218"/>
      <c r="B80" s="25" t="str">
        <f>'2. Sample pages'!C15</f>
        <v>Alias8</v>
      </c>
      <c r="C80" s="26"/>
      <c r="D80" s="20"/>
    </row>
    <row r="81" spans="1:5" ht="18.5" x14ac:dyDescent="0.45">
      <c r="A81" s="218"/>
      <c r="B81" s="25" t="str">
        <f>'2. Sample pages'!C16</f>
        <v>Alias9</v>
      </c>
      <c r="C81" s="26"/>
      <c r="D81" s="20"/>
    </row>
    <row r="82" spans="1:5" ht="18.5" x14ac:dyDescent="0.45">
      <c r="A82" s="218"/>
      <c r="B82" s="25" t="str">
        <f>'2. Sample pages'!C17</f>
        <v>Alias10</v>
      </c>
      <c r="C82" s="26"/>
      <c r="D82" s="20"/>
    </row>
    <row r="83" spans="1:5" ht="18.5" x14ac:dyDescent="0.45">
      <c r="A83" s="218"/>
      <c r="B83" s="25" t="str">
        <f>'2. Sample pages'!C18</f>
        <v>Alias11</v>
      </c>
      <c r="C83" s="26"/>
      <c r="D83" s="20"/>
    </row>
    <row r="84" spans="1:5" ht="18.5" x14ac:dyDescent="0.45">
      <c r="A84" s="218"/>
      <c r="B84" s="25" t="str">
        <f>'2. Sample pages'!C19</f>
        <v>Alias12</v>
      </c>
      <c r="C84" s="26"/>
      <c r="D84" s="20"/>
    </row>
    <row r="85" spans="1:5" ht="18.5" x14ac:dyDescent="0.45">
      <c r="A85" s="218"/>
      <c r="B85" s="25" t="str">
        <f>'2. Sample pages'!C20</f>
        <v>Alias13</v>
      </c>
      <c r="C85" s="26"/>
      <c r="D85" s="20"/>
    </row>
    <row r="86" spans="1:5" ht="18.5" x14ac:dyDescent="0.45">
      <c r="A86" s="218"/>
      <c r="B86" s="25" t="str">
        <f>'2. Sample pages'!C21</f>
        <v>Alias14</v>
      </c>
      <c r="C86" s="26"/>
      <c r="D86" s="20"/>
    </row>
    <row r="87" spans="1:5" ht="18.5" x14ac:dyDescent="0.45">
      <c r="A87" s="219"/>
      <c r="B87" s="25" t="str">
        <f>'2. Sample pages'!C22</f>
        <v>Alias15</v>
      </c>
      <c r="C87" s="26"/>
      <c r="D87" s="20"/>
    </row>
    <row r="88" spans="1:5" ht="18.5" x14ac:dyDescent="0.45">
      <c r="A88" s="106"/>
      <c r="C88" s="101" t="s">
        <v>225</v>
      </c>
      <c r="D88" s="101" t="str">
        <f>IF(C91&gt;0,Hoja4!A6,IF(C92='2. Sample pages'!B5,Hoja4!A7,IF(SUM(C90:C92)=0,"",Hoja4!A5)))</f>
        <v/>
      </c>
    </row>
    <row r="89" spans="1:5" ht="18.5" x14ac:dyDescent="0.45">
      <c r="A89" s="106"/>
      <c r="B89" s="107"/>
      <c r="C89" s="20"/>
      <c r="D89" s="20"/>
    </row>
    <row r="90" spans="1:5" ht="18.5" x14ac:dyDescent="0.45">
      <c r="A90" s="103" t="s">
        <v>137</v>
      </c>
      <c r="B90" s="104" t="s">
        <v>226</v>
      </c>
      <c r="C90" s="108">
        <f>COUNTIF(C73:C87,Hoja4!A5)</f>
        <v>0</v>
      </c>
    </row>
    <row r="91" spans="1:5" ht="18.5" x14ac:dyDescent="0.45">
      <c r="A91" s="106"/>
      <c r="B91" s="104" t="s">
        <v>227</v>
      </c>
      <c r="C91" s="108">
        <f>COUNTIF(C73:C87,Hoja4!A6)</f>
        <v>0</v>
      </c>
    </row>
    <row r="92" spans="1:5" ht="18.5" x14ac:dyDescent="0.45">
      <c r="A92" s="106"/>
      <c r="B92" s="104" t="s">
        <v>228</v>
      </c>
      <c r="C92" s="108">
        <f>COUNTIF(C73:C87,Hoja4!A7)</f>
        <v>0</v>
      </c>
    </row>
    <row r="93" spans="1:5" ht="18.5" x14ac:dyDescent="0.45">
      <c r="A93" s="106"/>
      <c r="B93" s="107"/>
      <c r="C93" s="20"/>
      <c r="D93" s="20"/>
    </row>
    <row r="94" spans="1:5" ht="18.5" x14ac:dyDescent="0.45">
      <c r="A94" s="220" t="s">
        <v>172</v>
      </c>
      <c r="B94" s="221"/>
      <c r="C94" s="99" t="s">
        <v>224</v>
      </c>
      <c r="D94" s="20"/>
      <c r="E94" s="2" t="s">
        <v>234</v>
      </c>
    </row>
    <row r="95" spans="1:5" ht="18.5" x14ac:dyDescent="0.45">
      <c r="A95" s="218" t="s">
        <v>173</v>
      </c>
      <c r="B95" s="25" t="str">
        <f>'2. Sample pages'!C8</f>
        <v>Alias1</v>
      </c>
      <c r="C95" s="26"/>
      <c r="D95" s="20"/>
      <c r="E95" t="s">
        <v>274</v>
      </c>
    </row>
    <row r="96" spans="1:5" ht="18.5" x14ac:dyDescent="0.45">
      <c r="A96" s="218"/>
      <c r="B96" s="25" t="str">
        <f>'2. Sample pages'!C9</f>
        <v>Alias2</v>
      </c>
      <c r="C96" s="26"/>
      <c r="D96" s="20"/>
      <c r="E96" t="s">
        <v>275</v>
      </c>
    </row>
    <row r="97" spans="1:5" ht="18.5" x14ac:dyDescent="0.45">
      <c r="A97" s="218"/>
      <c r="B97" s="25" t="str">
        <f>'2. Sample pages'!C10</f>
        <v>Alias3</v>
      </c>
      <c r="C97" s="26"/>
      <c r="D97" s="20"/>
      <c r="E97" t="s">
        <v>276</v>
      </c>
    </row>
    <row r="98" spans="1:5" ht="18.5" x14ac:dyDescent="0.45">
      <c r="A98" s="218"/>
      <c r="B98" s="25" t="str">
        <f>'2. Sample pages'!C11</f>
        <v>Alias4</v>
      </c>
      <c r="C98" s="26"/>
      <c r="D98" s="20"/>
      <c r="E98" t="s">
        <v>277</v>
      </c>
    </row>
    <row r="99" spans="1:5" ht="18.5" x14ac:dyDescent="0.45">
      <c r="A99" s="218"/>
      <c r="B99" s="25" t="str">
        <f>'2. Sample pages'!C12</f>
        <v>Alias5</v>
      </c>
      <c r="C99" s="26"/>
      <c r="D99" s="20"/>
      <c r="E99" t="s">
        <v>278</v>
      </c>
    </row>
    <row r="100" spans="1:5" ht="18.5" x14ac:dyDescent="0.45">
      <c r="A100" s="218"/>
      <c r="B100" s="25" t="str">
        <f>'2. Sample pages'!C13</f>
        <v>Alias6</v>
      </c>
      <c r="C100" s="26"/>
      <c r="D100" s="20"/>
    </row>
    <row r="101" spans="1:5" ht="18.5" x14ac:dyDescent="0.45">
      <c r="A101" s="218"/>
      <c r="B101" s="25" t="str">
        <f>'2. Sample pages'!C14</f>
        <v>Alias7</v>
      </c>
      <c r="C101" s="26"/>
      <c r="D101" s="20"/>
    </row>
    <row r="102" spans="1:5" ht="18.5" x14ac:dyDescent="0.45">
      <c r="A102" s="218"/>
      <c r="B102" s="25" t="str">
        <f>'2. Sample pages'!C15</f>
        <v>Alias8</v>
      </c>
      <c r="C102" s="26"/>
      <c r="D102" s="20"/>
    </row>
    <row r="103" spans="1:5" ht="18.5" x14ac:dyDescent="0.45">
      <c r="A103" s="218"/>
      <c r="B103" s="25" t="str">
        <f>'2. Sample pages'!C16</f>
        <v>Alias9</v>
      </c>
      <c r="C103" s="26"/>
      <c r="D103" s="20"/>
    </row>
    <row r="104" spans="1:5" ht="18.5" x14ac:dyDescent="0.45">
      <c r="A104" s="218"/>
      <c r="B104" s="25" t="str">
        <f>'2. Sample pages'!C17</f>
        <v>Alias10</v>
      </c>
      <c r="C104" s="26"/>
      <c r="D104" s="20"/>
    </row>
    <row r="105" spans="1:5" ht="18.5" x14ac:dyDescent="0.45">
      <c r="A105" s="218"/>
      <c r="B105" s="25" t="str">
        <f>'2. Sample pages'!C18</f>
        <v>Alias11</v>
      </c>
      <c r="C105" s="26"/>
      <c r="D105" s="20"/>
    </row>
    <row r="106" spans="1:5" ht="18.5" x14ac:dyDescent="0.45">
      <c r="A106" s="218"/>
      <c r="B106" s="25" t="str">
        <f>'2. Sample pages'!C19</f>
        <v>Alias12</v>
      </c>
      <c r="C106" s="26"/>
      <c r="D106" s="20"/>
    </row>
    <row r="107" spans="1:5" ht="18.5" x14ac:dyDescent="0.45">
      <c r="A107" s="218"/>
      <c r="B107" s="25" t="str">
        <f>'2. Sample pages'!C20</f>
        <v>Alias13</v>
      </c>
      <c r="C107" s="26"/>
      <c r="D107" s="20"/>
    </row>
    <row r="108" spans="1:5" ht="18.5" x14ac:dyDescent="0.45">
      <c r="A108" s="218"/>
      <c r="B108" s="25" t="str">
        <f>'2. Sample pages'!C21</f>
        <v>Alias14</v>
      </c>
      <c r="C108" s="26"/>
      <c r="D108" s="20"/>
    </row>
    <row r="109" spans="1:5" ht="18.5" x14ac:dyDescent="0.45">
      <c r="A109" s="219"/>
      <c r="B109" s="25" t="str">
        <f>'2. Sample pages'!C22</f>
        <v>Alias15</v>
      </c>
      <c r="C109" s="26"/>
      <c r="D109" s="20"/>
    </row>
    <row r="110" spans="1:5" ht="18.5" x14ac:dyDescent="0.45">
      <c r="A110" s="106"/>
      <c r="C110" s="101" t="s">
        <v>225</v>
      </c>
      <c r="D110" s="101" t="str">
        <f>IF(C113&gt;0,Hoja4!A6,IF(C114='2. Sample pages'!B5,Hoja4!A7,IF(SUM(C112:C114)=0,"",Hoja4!A5)))</f>
        <v/>
      </c>
    </row>
    <row r="111" spans="1:5" ht="18.5" x14ac:dyDescent="0.45">
      <c r="A111" s="106"/>
      <c r="B111" s="107"/>
      <c r="C111" s="20"/>
      <c r="D111" s="20"/>
    </row>
    <row r="112" spans="1:5" ht="18.5" x14ac:dyDescent="0.45">
      <c r="A112" s="103" t="s">
        <v>138</v>
      </c>
      <c r="B112" s="104" t="s">
        <v>226</v>
      </c>
      <c r="C112" s="108">
        <f>COUNTIF(C95:C109,Hoja4!A5)</f>
        <v>0</v>
      </c>
    </row>
    <row r="113" spans="1:5" ht="18.5" x14ac:dyDescent="0.45">
      <c r="A113" s="106"/>
      <c r="B113" s="104" t="s">
        <v>227</v>
      </c>
      <c r="C113" s="108">
        <f>COUNTIF(C95:C109,Hoja4!A6)</f>
        <v>0</v>
      </c>
    </row>
    <row r="114" spans="1:5" ht="18.5" x14ac:dyDescent="0.45">
      <c r="A114" s="106"/>
      <c r="B114" s="104" t="s">
        <v>228</v>
      </c>
      <c r="C114" s="108">
        <f>COUNTIF(C95:C109,Hoja4!A7)</f>
        <v>0</v>
      </c>
    </row>
    <row r="115" spans="1:5" ht="18.5" x14ac:dyDescent="0.45">
      <c r="A115" s="106"/>
      <c r="B115" s="107"/>
      <c r="C115" s="107"/>
      <c r="D115" s="20"/>
    </row>
    <row r="116" spans="1:5" ht="18.5" x14ac:dyDescent="0.45">
      <c r="A116" s="220" t="s">
        <v>174</v>
      </c>
      <c r="B116" s="221"/>
      <c r="C116" s="99" t="s">
        <v>224</v>
      </c>
      <c r="D116" s="20"/>
      <c r="E116" s="2" t="s">
        <v>235</v>
      </c>
    </row>
    <row r="117" spans="1:5" ht="18.5" x14ac:dyDescent="0.45">
      <c r="A117" s="218" t="s">
        <v>175</v>
      </c>
      <c r="B117" s="25" t="str">
        <f>'2. Sample pages'!C8</f>
        <v>Alias1</v>
      </c>
      <c r="C117" s="26"/>
      <c r="D117" s="20"/>
      <c r="E117" t="s">
        <v>279</v>
      </c>
    </row>
    <row r="118" spans="1:5" ht="18.5" x14ac:dyDescent="0.45">
      <c r="A118" s="218"/>
      <c r="B118" s="25" t="str">
        <f>'2. Sample pages'!C9</f>
        <v>Alias2</v>
      </c>
      <c r="C118" s="26"/>
      <c r="D118" s="20"/>
    </row>
    <row r="119" spans="1:5" ht="18.5" x14ac:dyDescent="0.45">
      <c r="A119" s="218"/>
      <c r="B119" s="25" t="str">
        <f>'2. Sample pages'!C10</f>
        <v>Alias3</v>
      </c>
      <c r="C119" s="26"/>
      <c r="D119" s="20"/>
    </row>
    <row r="120" spans="1:5" ht="18.5" x14ac:dyDescent="0.45">
      <c r="A120" s="218"/>
      <c r="B120" s="25" t="str">
        <f>'2. Sample pages'!C11</f>
        <v>Alias4</v>
      </c>
      <c r="C120" s="26"/>
      <c r="D120" s="20"/>
    </row>
    <row r="121" spans="1:5" ht="18.5" x14ac:dyDescent="0.45">
      <c r="A121" s="218"/>
      <c r="B121" s="25" t="str">
        <f>'2. Sample pages'!C12</f>
        <v>Alias5</v>
      </c>
      <c r="C121" s="26"/>
      <c r="D121" s="20"/>
    </row>
    <row r="122" spans="1:5" ht="18.5" x14ac:dyDescent="0.45">
      <c r="A122" s="218"/>
      <c r="B122" s="25" t="str">
        <f>'2. Sample pages'!C13</f>
        <v>Alias6</v>
      </c>
      <c r="C122" s="26"/>
      <c r="D122" s="20"/>
    </row>
    <row r="123" spans="1:5" ht="18.5" x14ac:dyDescent="0.45">
      <c r="A123" s="218"/>
      <c r="B123" s="25" t="str">
        <f>'2. Sample pages'!C14</f>
        <v>Alias7</v>
      </c>
      <c r="C123" s="26"/>
      <c r="D123" s="20"/>
    </row>
    <row r="124" spans="1:5" ht="18.5" x14ac:dyDescent="0.45">
      <c r="A124" s="218"/>
      <c r="B124" s="25" t="str">
        <f>'2. Sample pages'!C15</f>
        <v>Alias8</v>
      </c>
      <c r="C124" s="26"/>
      <c r="D124" s="20"/>
    </row>
    <row r="125" spans="1:5" ht="18.5" x14ac:dyDescent="0.45">
      <c r="A125" s="218"/>
      <c r="B125" s="25" t="str">
        <f>'2. Sample pages'!C16</f>
        <v>Alias9</v>
      </c>
      <c r="C125" s="26"/>
      <c r="D125" s="20"/>
    </row>
    <row r="126" spans="1:5" ht="18.5" x14ac:dyDescent="0.45">
      <c r="A126" s="218"/>
      <c r="B126" s="25" t="str">
        <f>'2. Sample pages'!C17</f>
        <v>Alias10</v>
      </c>
      <c r="C126" s="26"/>
      <c r="D126" s="20"/>
    </row>
    <row r="127" spans="1:5" ht="18.5" x14ac:dyDescent="0.45">
      <c r="A127" s="218"/>
      <c r="B127" s="25" t="str">
        <f>'2. Sample pages'!C18</f>
        <v>Alias11</v>
      </c>
      <c r="C127" s="26"/>
      <c r="D127" s="20"/>
    </row>
    <row r="128" spans="1:5" ht="18.5" x14ac:dyDescent="0.45">
      <c r="A128" s="218"/>
      <c r="B128" s="25" t="str">
        <f>'2. Sample pages'!C19</f>
        <v>Alias12</v>
      </c>
      <c r="C128" s="26"/>
      <c r="D128" s="20"/>
    </row>
    <row r="129" spans="1:5" ht="18.5" x14ac:dyDescent="0.45">
      <c r="A129" s="218"/>
      <c r="B129" s="25" t="str">
        <f>'2. Sample pages'!C20</f>
        <v>Alias13</v>
      </c>
      <c r="C129" s="26"/>
      <c r="D129" s="20"/>
    </row>
    <row r="130" spans="1:5" ht="18.5" x14ac:dyDescent="0.45">
      <c r="A130" s="218"/>
      <c r="B130" s="25" t="str">
        <f>'2. Sample pages'!C21</f>
        <v>Alias14</v>
      </c>
      <c r="C130" s="26"/>
      <c r="D130" s="20"/>
    </row>
    <row r="131" spans="1:5" ht="18.5" x14ac:dyDescent="0.45">
      <c r="A131" s="219"/>
      <c r="B131" s="25" t="str">
        <f>'2. Sample pages'!C22</f>
        <v>Alias15</v>
      </c>
      <c r="C131" s="26"/>
      <c r="D131" s="20"/>
    </row>
    <row r="132" spans="1:5" ht="18.5" x14ac:dyDescent="0.45">
      <c r="A132" s="106"/>
      <c r="C132" s="101" t="s">
        <v>225</v>
      </c>
      <c r="D132" s="101" t="str">
        <f>IF(C135&gt;0,Hoja4!A6,IF(C136='2. Sample pages'!B5,Hoja4!A7,IF(SUM(C134:C136)=0,"",Hoja4!A5)))</f>
        <v/>
      </c>
    </row>
    <row r="133" spans="1:5" ht="18.5" x14ac:dyDescent="0.45">
      <c r="A133" s="103"/>
      <c r="B133" s="107"/>
      <c r="C133" s="20"/>
      <c r="D133" s="20"/>
    </row>
    <row r="134" spans="1:5" ht="18.5" x14ac:dyDescent="0.45">
      <c r="A134" s="103" t="s">
        <v>139</v>
      </c>
      <c r="B134" s="104" t="s">
        <v>226</v>
      </c>
      <c r="C134" s="108">
        <f>COUNTIF(C117:C131,Hoja4!A5)</f>
        <v>0</v>
      </c>
    </row>
    <row r="135" spans="1:5" ht="18.5" x14ac:dyDescent="0.45">
      <c r="A135" s="106"/>
      <c r="B135" s="104" t="s">
        <v>227</v>
      </c>
      <c r="C135" s="108">
        <f>COUNTIF(C117:C131,Hoja4!A6)</f>
        <v>0</v>
      </c>
    </row>
    <row r="136" spans="1:5" ht="18.5" x14ac:dyDescent="0.45">
      <c r="A136" s="106"/>
      <c r="B136" s="104" t="s">
        <v>228</v>
      </c>
      <c r="C136" s="108">
        <f>COUNTIF(C117:C131,Hoja4!A7)</f>
        <v>0</v>
      </c>
    </row>
    <row r="137" spans="1:5" ht="18.5" x14ac:dyDescent="0.45">
      <c r="A137" s="106"/>
      <c r="B137" s="107"/>
      <c r="C137" s="20"/>
      <c r="D137" s="20"/>
    </row>
    <row r="138" spans="1:5" ht="18.5" x14ac:dyDescent="0.45">
      <c r="A138" s="220" t="s">
        <v>176</v>
      </c>
      <c r="B138" s="221"/>
      <c r="C138" s="99" t="s">
        <v>224</v>
      </c>
      <c r="D138" s="20"/>
      <c r="E138" s="2" t="s">
        <v>236</v>
      </c>
    </row>
    <row r="139" spans="1:5" ht="18.5" x14ac:dyDescent="0.45">
      <c r="A139" s="218" t="s">
        <v>177</v>
      </c>
      <c r="B139" s="25" t="str">
        <f>'2. Sample pages'!C8</f>
        <v>Alias1</v>
      </c>
      <c r="C139" s="26"/>
      <c r="D139" s="20"/>
      <c r="E139" t="s">
        <v>280</v>
      </c>
    </row>
    <row r="140" spans="1:5" ht="18.5" x14ac:dyDescent="0.45">
      <c r="A140" s="218"/>
      <c r="B140" s="25" t="str">
        <f>'2. Sample pages'!C9</f>
        <v>Alias2</v>
      </c>
      <c r="C140" s="26"/>
      <c r="E140" t="s">
        <v>281</v>
      </c>
    </row>
    <row r="141" spans="1:5" ht="18.5" x14ac:dyDescent="0.45">
      <c r="A141" s="218"/>
      <c r="B141" s="25" t="str">
        <f>'2. Sample pages'!C10</f>
        <v>Alias3</v>
      </c>
      <c r="C141" s="26"/>
    </row>
    <row r="142" spans="1:5" ht="18.5" x14ac:dyDescent="0.45">
      <c r="A142" s="218"/>
      <c r="B142" s="25" t="str">
        <f>'2. Sample pages'!C11</f>
        <v>Alias4</v>
      </c>
      <c r="C142" s="26"/>
    </row>
    <row r="143" spans="1:5" ht="18.5" x14ac:dyDescent="0.45">
      <c r="A143" s="218"/>
      <c r="B143" s="25" t="str">
        <f>'2. Sample pages'!C12</f>
        <v>Alias5</v>
      </c>
      <c r="C143" s="26"/>
      <c r="D143" s="20"/>
    </row>
    <row r="144" spans="1:5" ht="18.5" x14ac:dyDescent="0.45">
      <c r="A144" s="218"/>
      <c r="B144" s="25" t="str">
        <f>'2. Sample pages'!C13</f>
        <v>Alias6</v>
      </c>
      <c r="C144" s="26"/>
      <c r="D144" s="20"/>
    </row>
    <row r="145" spans="1:5" ht="18.5" x14ac:dyDescent="0.45">
      <c r="A145" s="218"/>
      <c r="B145" s="25" t="str">
        <f>'2. Sample pages'!C14</f>
        <v>Alias7</v>
      </c>
      <c r="C145" s="26"/>
      <c r="D145" s="20"/>
    </row>
    <row r="146" spans="1:5" ht="18.5" x14ac:dyDescent="0.45">
      <c r="A146" s="218"/>
      <c r="B146" s="25" t="str">
        <f>'2. Sample pages'!C15</f>
        <v>Alias8</v>
      </c>
      <c r="C146" s="26"/>
      <c r="D146" s="20"/>
    </row>
    <row r="147" spans="1:5" ht="18.5" x14ac:dyDescent="0.45">
      <c r="A147" s="218"/>
      <c r="B147" s="25" t="str">
        <f>'2. Sample pages'!C16</f>
        <v>Alias9</v>
      </c>
      <c r="C147" s="26"/>
      <c r="D147" s="20"/>
    </row>
    <row r="148" spans="1:5" ht="18.5" x14ac:dyDescent="0.45">
      <c r="A148" s="218"/>
      <c r="B148" s="25" t="str">
        <f>'2. Sample pages'!C17</f>
        <v>Alias10</v>
      </c>
      <c r="C148" s="26"/>
      <c r="D148" s="20"/>
    </row>
    <row r="149" spans="1:5" ht="18.5" x14ac:dyDescent="0.45">
      <c r="A149" s="218"/>
      <c r="B149" s="25" t="str">
        <f>'2. Sample pages'!C18</f>
        <v>Alias11</v>
      </c>
      <c r="C149" s="26"/>
      <c r="D149" s="20"/>
    </row>
    <row r="150" spans="1:5" ht="18.5" x14ac:dyDescent="0.45">
      <c r="A150" s="218"/>
      <c r="B150" s="25" t="str">
        <f>'2. Sample pages'!C19</f>
        <v>Alias12</v>
      </c>
      <c r="C150" s="26"/>
      <c r="D150" s="20"/>
    </row>
    <row r="151" spans="1:5" ht="18.5" x14ac:dyDescent="0.45">
      <c r="A151" s="218"/>
      <c r="B151" s="25" t="str">
        <f>'2. Sample pages'!C20</f>
        <v>Alias13</v>
      </c>
      <c r="C151" s="26"/>
      <c r="D151" s="20"/>
    </row>
    <row r="152" spans="1:5" ht="18.5" x14ac:dyDescent="0.45">
      <c r="A152" s="218"/>
      <c r="B152" s="25" t="str">
        <f>'2. Sample pages'!C21</f>
        <v>Alias14</v>
      </c>
      <c r="C152" s="26"/>
      <c r="D152" s="20"/>
    </row>
    <row r="153" spans="1:5" ht="18.5" x14ac:dyDescent="0.45">
      <c r="A153" s="219"/>
      <c r="B153" s="25" t="str">
        <f>'2. Sample pages'!C22</f>
        <v>Alias15</v>
      </c>
      <c r="C153" s="26"/>
      <c r="D153" s="20"/>
    </row>
    <row r="154" spans="1:5" ht="18.5" x14ac:dyDescent="0.45">
      <c r="A154" s="110"/>
      <c r="C154" s="101" t="s">
        <v>225</v>
      </c>
      <c r="D154" s="101" t="str">
        <f>IF(C157&gt;0,Hoja4!A6,IF(C158='2. Sample pages'!B5,Hoja4!A7,IF(SUM(C156:C158)=0,"",Hoja4!A5)))</f>
        <v/>
      </c>
    </row>
    <row r="155" spans="1:5" ht="18.5" x14ac:dyDescent="0.45">
      <c r="A155" s="110"/>
      <c r="B155" s="111"/>
      <c r="C155" s="20"/>
      <c r="D155" s="20"/>
    </row>
    <row r="156" spans="1:5" ht="18.5" x14ac:dyDescent="0.45">
      <c r="A156" s="103" t="s">
        <v>140</v>
      </c>
      <c r="B156" s="104" t="s">
        <v>226</v>
      </c>
      <c r="C156" s="108">
        <f>COUNTIF(C139:C153,Hoja4!A5)</f>
        <v>0</v>
      </c>
      <c r="D156" s="20"/>
    </row>
    <row r="157" spans="1:5" ht="18.5" x14ac:dyDescent="0.45">
      <c r="A157" s="109"/>
      <c r="B157" s="104" t="s">
        <v>227</v>
      </c>
      <c r="C157" s="108">
        <f>COUNTIF(C139:C153,Hoja4!A6)</f>
        <v>0</v>
      </c>
      <c r="D157" s="20"/>
    </row>
    <row r="158" spans="1:5" ht="18.5" x14ac:dyDescent="0.45">
      <c r="A158" s="109"/>
      <c r="B158" s="104" t="s">
        <v>228</v>
      </c>
      <c r="C158" s="108">
        <f>COUNTIF(C139:C153,Hoja4!A7)</f>
        <v>0</v>
      </c>
      <c r="D158" s="20"/>
    </row>
    <row r="159" spans="1:5" ht="18.5" x14ac:dyDescent="0.45">
      <c r="A159" s="110"/>
      <c r="B159" s="111"/>
      <c r="C159" s="20"/>
      <c r="D159" s="20"/>
    </row>
    <row r="160" spans="1:5" ht="18.5" x14ac:dyDescent="0.45">
      <c r="A160" s="220" t="s">
        <v>178</v>
      </c>
      <c r="B160" s="217"/>
      <c r="C160" s="99" t="s">
        <v>224</v>
      </c>
      <c r="D160" s="20"/>
      <c r="E160" s="2" t="s">
        <v>237</v>
      </c>
    </row>
    <row r="161" spans="1:5" ht="18.5" x14ac:dyDescent="0.45">
      <c r="A161" s="218" t="s">
        <v>179</v>
      </c>
      <c r="B161" s="25" t="str">
        <f>'2. Sample pages'!C8</f>
        <v>Alias1</v>
      </c>
      <c r="C161" s="26"/>
      <c r="D161" s="20"/>
      <c r="E161" t="s">
        <v>282</v>
      </c>
    </row>
    <row r="162" spans="1:5" ht="18.5" x14ac:dyDescent="0.45">
      <c r="A162" s="218"/>
      <c r="B162" s="25" t="str">
        <f>'2. Sample pages'!C9</f>
        <v>Alias2</v>
      </c>
      <c r="C162" s="26"/>
      <c r="E162" t="s">
        <v>283</v>
      </c>
    </row>
    <row r="163" spans="1:5" ht="18.5" x14ac:dyDescent="0.45">
      <c r="A163" s="218"/>
      <c r="B163" s="25" t="str">
        <f>'2. Sample pages'!C10</f>
        <v>Alias3</v>
      </c>
      <c r="C163" s="26"/>
    </row>
    <row r="164" spans="1:5" ht="18.5" x14ac:dyDescent="0.45">
      <c r="A164" s="218"/>
      <c r="B164" s="25" t="str">
        <f>'2. Sample pages'!C11</f>
        <v>Alias4</v>
      </c>
      <c r="C164" s="26"/>
    </row>
    <row r="165" spans="1:5" ht="18.5" x14ac:dyDescent="0.45">
      <c r="A165" s="218"/>
      <c r="B165" s="25" t="str">
        <f>'2. Sample pages'!C12</f>
        <v>Alias5</v>
      </c>
      <c r="C165" s="26"/>
      <c r="D165" s="20"/>
    </row>
    <row r="166" spans="1:5" ht="18.5" x14ac:dyDescent="0.45">
      <c r="A166" s="218"/>
      <c r="B166" s="25" t="str">
        <f>'2. Sample pages'!C13</f>
        <v>Alias6</v>
      </c>
      <c r="C166" s="26"/>
      <c r="D166" s="20"/>
    </row>
    <row r="167" spans="1:5" ht="18.5" x14ac:dyDescent="0.45">
      <c r="A167" s="218"/>
      <c r="B167" s="25" t="str">
        <f>'2. Sample pages'!C14</f>
        <v>Alias7</v>
      </c>
      <c r="C167" s="26"/>
      <c r="D167" s="20"/>
    </row>
    <row r="168" spans="1:5" ht="18.5" x14ac:dyDescent="0.45">
      <c r="A168" s="218"/>
      <c r="B168" s="25" t="str">
        <f>'2. Sample pages'!C15</f>
        <v>Alias8</v>
      </c>
      <c r="C168" s="26"/>
      <c r="D168" s="20"/>
    </row>
    <row r="169" spans="1:5" ht="18.5" x14ac:dyDescent="0.45">
      <c r="A169" s="218"/>
      <c r="B169" s="25" t="str">
        <f>'2. Sample pages'!C16</f>
        <v>Alias9</v>
      </c>
      <c r="C169" s="26"/>
      <c r="D169" s="20"/>
    </row>
    <row r="170" spans="1:5" ht="18.5" x14ac:dyDescent="0.45">
      <c r="A170" s="218"/>
      <c r="B170" s="25" t="str">
        <f>'2. Sample pages'!C17</f>
        <v>Alias10</v>
      </c>
      <c r="C170" s="26"/>
      <c r="D170" s="20"/>
    </row>
    <row r="171" spans="1:5" ht="18.5" x14ac:dyDescent="0.45">
      <c r="A171" s="218"/>
      <c r="B171" s="25" t="str">
        <f>'2. Sample pages'!C18</f>
        <v>Alias11</v>
      </c>
      <c r="C171" s="26"/>
      <c r="D171" s="20"/>
    </row>
    <row r="172" spans="1:5" ht="18.5" x14ac:dyDescent="0.45">
      <c r="A172" s="218"/>
      <c r="B172" s="25" t="str">
        <f>'2. Sample pages'!C19</f>
        <v>Alias12</v>
      </c>
      <c r="C172" s="26"/>
      <c r="D172" s="20"/>
    </row>
    <row r="173" spans="1:5" ht="18.5" x14ac:dyDescent="0.45">
      <c r="A173" s="218"/>
      <c r="B173" s="25" t="str">
        <f>'2. Sample pages'!C20</f>
        <v>Alias13</v>
      </c>
      <c r="C173" s="26"/>
      <c r="D173" s="20"/>
    </row>
    <row r="174" spans="1:5" ht="18.5" x14ac:dyDescent="0.45">
      <c r="A174" s="218"/>
      <c r="B174" s="25" t="str">
        <f>'2. Sample pages'!C21</f>
        <v>Alias14</v>
      </c>
      <c r="C174" s="26"/>
      <c r="D174" s="20"/>
    </row>
    <row r="175" spans="1:5" ht="18.5" x14ac:dyDescent="0.45">
      <c r="A175" s="219"/>
      <c r="B175" s="25" t="str">
        <f>'2. Sample pages'!C22</f>
        <v>Alias15</v>
      </c>
      <c r="C175" s="26"/>
      <c r="D175" s="20"/>
    </row>
    <row r="176" spans="1:5" ht="18.5" x14ac:dyDescent="0.45">
      <c r="A176" s="110"/>
      <c r="C176" s="101" t="s">
        <v>225</v>
      </c>
      <c r="D176" s="101" t="str">
        <f>IF(C179&gt;0,Hoja4!A6,IF(C180='2. Sample pages'!B5,Hoja4!A7,IF(SUM(C178:C180)=0,"",Hoja4!A5)))</f>
        <v/>
      </c>
    </row>
    <row r="177" spans="1:5" ht="18.5" x14ac:dyDescent="0.45">
      <c r="A177" s="110"/>
      <c r="B177" s="111"/>
      <c r="C177" s="20"/>
      <c r="D177" s="20"/>
    </row>
    <row r="178" spans="1:5" ht="18.5" x14ac:dyDescent="0.45">
      <c r="A178" s="103" t="s">
        <v>141</v>
      </c>
      <c r="B178" s="104" t="s">
        <v>226</v>
      </c>
      <c r="C178" s="108">
        <f>COUNTIF(C161:C175,Hoja4!A5)</f>
        <v>0</v>
      </c>
      <c r="D178" s="20"/>
    </row>
    <row r="179" spans="1:5" ht="18.5" x14ac:dyDescent="0.45">
      <c r="A179" s="110"/>
      <c r="B179" s="104" t="s">
        <v>227</v>
      </c>
      <c r="C179" s="108">
        <f>COUNTIF(C161:C175,Hoja4!A6)</f>
        <v>0</v>
      </c>
      <c r="D179" s="20"/>
    </row>
    <row r="180" spans="1:5" ht="18.5" x14ac:dyDescent="0.45">
      <c r="A180" s="110"/>
      <c r="B180" s="104" t="s">
        <v>228</v>
      </c>
      <c r="C180" s="108">
        <f>COUNTIF(C161:C175,Hoja4!A7)</f>
        <v>0</v>
      </c>
      <c r="D180" s="20"/>
    </row>
    <row r="181" spans="1:5" ht="18.5" x14ac:dyDescent="0.45">
      <c r="A181" s="110"/>
      <c r="B181" s="111"/>
      <c r="C181" s="20"/>
      <c r="D181" s="20"/>
    </row>
    <row r="182" spans="1:5" ht="18.5" x14ac:dyDescent="0.45">
      <c r="A182" s="217" t="s">
        <v>180</v>
      </c>
      <c r="B182" s="217"/>
      <c r="C182" s="99" t="s">
        <v>224</v>
      </c>
      <c r="D182" s="20"/>
      <c r="E182" s="2" t="s">
        <v>238</v>
      </c>
    </row>
    <row r="183" spans="1:5" ht="18.5" x14ac:dyDescent="0.45">
      <c r="A183" s="218" t="s">
        <v>181</v>
      </c>
      <c r="B183" s="25" t="str">
        <f>'2. Sample pages'!C8</f>
        <v>Alias1</v>
      </c>
      <c r="C183" s="26"/>
      <c r="D183" s="20"/>
      <c r="E183" t="s">
        <v>284</v>
      </c>
    </row>
    <row r="184" spans="1:5" ht="18.5" x14ac:dyDescent="0.45">
      <c r="A184" s="218"/>
      <c r="B184" s="25" t="str">
        <f>'2. Sample pages'!C9</f>
        <v>Alias2</v>
      </c>
      <c r="C184" s="26"/>
    </row>
    <row r="185" spans="1:5" ht="18.5" x14ac:dyDescent="0.45">
      <c r="A185" s="218"/>
      <c r="B185" s="25" t="str">
        <f>'2. Sample pages'!C10</f>
        <v>Alias3</v>
      </c>
      <c r="C185" s="26"/>
    </row>
    <row r="186" spans="1:5" ht="18.5" x14ac:dyDescent="0.45">
      <c r="A186" s="218"/>
      <c r="B186" s="25" t="str">
        <f>'2. Sample pages'!C11</f>
        <v>Alias4</v>
      </c>
      <c r="C186" s="26"/>
    </row>
    <row r="187" spans="1:5" ht="18.5" x14ac:dyDescent="0.45">
      <c r="A187" s="218"/>
      <c r="B187" s="25" t="str">
        <f>'2. Sample pages'!C12</f>
        <v>Alias5</v>
      </c>
      <c r="C187" s="26"/>
      <c r="D187" s="20"/>
    </row>
    <row r="188" spans="1:5" ht="18.5" x14ac:dyDescent="0.45">
      <c r="A188" s="218"/>
      <c r="B188" s="25" t="str">
        <f>'2. Sample pages'!C13</f>
        <v>Alias6</v>
      </c>
      <c r="C188" s="26"/>
      <c r="D188" s="20"/>
    </row>
    <row r="189" spans="1:5" ht="18.5" x14ac:dyDescent="0.45">
      <c r="A189" s="218"/>
      <c r="B189" s="25" t="str">
        <f>'2. Sample pages'!C14</f>
        <v>Alias7</v>
      </c>
      <c r="C189" s="26"/>
      <c r="D189" s="20"/>
    </row>
    <row r="190" spans="1:5" ht="18.5" x14ac:dyDescent="0.45">
      <c r="A190" s="218"/>
      <c r="B190" s="25" t="str">
        <f>'2. Sample pages'!C15</f>
        <v>Alias8</v>
      </c>
      <c r="C190" s="26"/>
      <c r="D190" s="20"/>
    </row>
    <row r="191" spans="1:5" ht="18.5" x14ac:dyDescent="0.45">
      <c r="A191" s="218"/>
      <c r="B191" s="25" t="str">
        <f>'2. Sample pages'!C16</f>
        <v>Alias9</v>
      </c>
      <c r="C191" s="26"/>
      <c r="D191" s="20"/>
    </row>
    <row r="192" spans="1:5" ht="18.5" x14ac:dyDescent="0.45">
      <c r="A192" s="218"/>
      <c r="B192" s="25" t="str">
        <f>'2. Sample pages'!C17</f>
        <v>Alias10</v>
      </c>
      <c r="C192" s="26"/>
      <c r="D192" s="20"/>
    </row>
    <row r="193" spans="1:5" ht="18.5" x14ac:dyDescent="0.45">
      <c r="A193" s="218"/>
      <c r="B193" s="25" t="str">
        <f>'2. Sample pages'!C18</f>
        <v>Alias11</v>
      </c>
      <c r="C193" s="26"/>
      <c r="D193" s="20"/>
    </row>
    <row r="194" spans="1:5" ht="18.5" x14ac:dyDescent="0.45">
      <c r="A194" s="218"/>
      <c r="B194" s="25" t="str">
        <f>'2. Sample pages'!C19</f>
        <v>Alias12</v>
      </c>
      <c r="C194" s="26"/>
      <c r="D194" s="20"/>
    </row>
    <row r="195" spans="1:5" ht="18.5" x14ac:dyDescent="0.45">
      <c r="A195" s="218"/>
      <c r="B195" s="25" t="str">
        <f>'2. Sample pages'!C20</f>
        <v>Alias13</v>
      </c>
      <c r="C195" s="26"/>
      <c r="D195" s="20"/>
    </row>
    <row r="196" spans="1:5" ht="18.5" x14ac:dyDescent="0.45">
      <c r="A196" s="218"/>
      <c r="B196" s="25" t="str">
        <f>'2. Sample pages'!C21</f>
        <v>Alias14</v>
      </c>
      <c r="C196" s="26"/>
      <c r="D196" s="20"/>
    </row>
    <row r="197" spans="1:5" ht="18.5" x14ac:dyDescent="0.45">
      <c r="A197" s="219"/>
      <c r="B197" s="25" t="str">
        <f>'2. Sample pages'!C22</f>
        <v>Alias15</v>
      </c>
      <c r="C197" s="26"/>
      <c r="D197" s="20"/>
    </row>
    <row r="198" spans="1:5" ht="18.5" x14ac:dyDescent="0.45">
      <c r="A198" s="106"/>
      <c r="C198" s="101" t="s">
        <v>225</v>
      </c>
      <c r="D198" s="101" t="str">
        <f>IF(C201&gt;0,Hoja4!A6,IF(C202='2. Sample pages'!B5,Hoja4!A7,IF(SUM(C200:C202)=0,"",Hoja4!A5)))</f>
        <v/>
      </c>
    </row>
    <row r="199" spans="1:5" ht="18.5" x14ac:dyDescent="0.45">
      <c r="A199" s="106"/>
      <c r="B199" s="111"/>
      <c r="C199" s="20"/>
      <c r="D199" s="20"/>
    </row>
    <row r="200" spans="1:5" ht="18.5" x14ac:dyDescent="0.45">
      <c r="A200" s="103" t="s">
        <v>142</v>
      </c>
      <c r="B200" s="104" t="s">
        <v>226</v>
      </c>
      <c r="C200" s="108">
        <f>COUNTIF(C183:C197,Hoja4!A5)</f>
        <v>0</v>
      </c>
      <c r="D200" s="20"/>
    </row>
    <row r="201" spans="1:5" ht="18.5" x14ac:dyDescent="0.45">
      <c r="A201" s="106"/>
      <c r="B201" s="104" t="s">
        <v>227</v>
      </c>
      <c r="C201" s="108">
        <f>COUNTIF(C183:C197,Hoja4!A6)</f>
        <v>0</v>
      </c>
      <c r="D201" s="20"/>
    </row>
    <row r="202" spans="1:5" ht="18.5" x14ac:dyDescent="0.45">
      <c r="A202" s="106"/>
      <c r="B202" s="104" t="s">
        <v>228</v>
      </c>
      <c r="C202" s="108">
        <f>COUNTIF(C183:C197,Hoja4!A7)</f>
        <v>0</v>
      </c>
      <c r="D202" s="20"/>
    </row>
    <row r="203" spans="1:5" ht="18.5" x14ac:dyDescent="0.45">
      <c r="A203" s="106"/>
      <c r="B203" s="111"/>
      <c r="C203" s="20"/>
      <c r="D203" s="20"/>
    </row>
    <row r="204" spans="1:5" ht="18.5" x14ac:dyDescent="0.45">
      <c r="A204" s="217" t="s">
        <v>182</v>
      </c>
      <c r="B204" s="217"/>
      <c r="C204" s="99" t="s">
        <v>224</v>
      </c>
      <c r="D204" s="20"/>
      <c r="E204" s="2" t="s">
        <v>239</v>
      </c>
    </row>
    <row r="205" spans="1:5" ht="18.75" customHeight="1" x14ac:dyDescent="0.45">
      <c r="A205" s="218" t="s">
        <v>183</v>
      </c>
      <c r="B205" s="25" t="str">
        <f>'2. Sample pages'!C8</f>
        <v>Alias1</v>
      </c>
      <c r="C205" s="26"/>
      <c r="D205" s="20"/>
      <c r="E205" t="s">
        <v>285</v>
      </c>
    </row>
    <row r="206" spans="1:5" ht="18.5" x14ac:dyDescent="0.45">
      <c r="A206" s="218"/>
      <c r="B206" s="25" t="str">
        <f>'2. Sample pages'!C9</f>
        <v>Alias2</v>
      </c>
      <c r="C206" s="26"/>
    </row>
    <row r="207" spans="1:5" ht="18.5" x14ac:dyDescent="0.45">
      <c r="A207" s="218"/>
      <c r="B207" s="25" t="str">
        <f>'2. Sample pages'!C10</f>
        <v>Alias3</v>
      </c>
      <c r="C207" s="26"/>
    </row>
    <row r="208" spans="1:5" ht="18.5" x14ac:dyDescent="0.45">
      <c r="A208" s="218"/>
      <c r="B208" s="25" t="str">
        <f>'2. Sample pages'!C11</f>
        <v>Alias4</v>
      </c>
      <c r="C208" s="26"/>
    </row>
    <row r="209" spans="1:4" ht="18.5" x14ac:dyDescent="0.45">
      <c r="A209" s="218"/>
      <c r="B209" s="25" t="str">
        <f>'2. Sample pages'!C12</f>
        <v>Alias5</v>
      </c>
      <c r="C209" s="26"/>
      <c r="D209" s="20"/>
    </row>
    <row r="210" spans="1:4" ht="18.5" x14ac:dyDescent="0.45">
      <c r="A210" s="218"/>
      <c r="B210" s="25" t="str">
        <f>'2. Sample pages'!C13</f>
        <v>Alias6</v>
      </c>
      <c r="C210" s="26"/>
      <c r="D210" s="20"/>
    </row>
    <row r="211" spans="1:4" ht="18.5" x14ac:dyDescent="0.45">
      <c r="A211" s="218"/>
      <c r="B211" s="25" t="str">
        <f>'2. Sample pages'!C14</f>
        <v>Alias7</v>
      </c>
      <c r="C211" s="26"/>
      <c r="D211" s="20"/>
    </row>
    <row r="212" spans="1:4" ht="18.5" x14ac:dyDescent="0.45">
      <c r="A212" s="218"/>
      <c r="B212" s="25" t="str">
        <f>'2. Sample pages'!C15</f>
        <v>Alias8</v>
      </c>
      <c r="C212" s="26"/>
      <c r="D212" s="20"/>
    </row>
    <row r="213" spans="1:4" ht="18.5" x14ac:dyDescent="0.45">
      <c r="A213" s="218"/>
      <c r="B213" s="25" t="str">
        <f>'2. Sample pages'!C16</f>
        <v>Alias9</v>
      </c>
      <c r="C213" s="26"/>
      <c r="D213" s="20"/>
    </row>
    <row r="214" spans="1:4" ht="18.5" x14ac:dyDescent="0.45">
      <c r="A214" s="218"/>
      <c r="B214" s="25" t="str">
        <f>'2. Sample pages'!C17</f>
        <v>Alias10</v>
      </c>
      <c r="C214" s="26"/>
      <c r="D214" s="20"/>
    </row>
    <row r="215" spans="1:4" ht="18.5" x14ac:dyDescent="0.45">
      <c r="A215" s="218"/>
      <c r="B215" s="25" t="str">
        <f>'2. Sample pages'!C18</f>
        <v>Alias11</v>
      </c>
      <c r="C215" s="26"/>
      <c r="D215" s="20"/>
    </row>
    <row r="216" spans="1:4" ht="18.5" x14ac:dyDescent="0.45">
      <c r="A216" s="218"/>
      <c r="B216" s="25" t="str">
        <f>'2. Sample pages'!C19</f>
        <v>Alias12</v>
      </c>
      <c r="C216" s="26"/>
      <c r="D216" s="20"/>
    </row>
    <row r="217" spans="1:4" ht="18.5" x14ac:dyDescent="0.45">
      <c r="A217" s="218"/>
      <c r="B217" s="25" t="str">
        <f>'2. Sample pages'!C20</f>
        <v>Alias13</v>
      </c>
      <c r="C217" s="26"/>
      <c r="D217" s="20"/>
    </row>
    <row r="218" spans="1:4" ht="18.5" x14ac:dyDescent="0.45">
      <c r="A218" s="218"/>
      <c r="B218" s="25" t="str">
        <f>'2. Sample pages'!C21</f>
        <v>Alias14</v>
      </c>
      <c r="C218" s="26"/>
      <c r="D218" s="20"/>
    </row>
    <row r="219" spans="1:4" ht="18.5" x14ac:dyDescent="0.45">
      <c r="A219" s="219"/>
      <c r="B219" s="25" t="str">
        <f>'2. Sample pages'!C22</f>
        <v>Alias15</v>
      </c>
      <c r="C219" s="26"/>
      <c r="D219" s="20"/>
    </row>
    <row r="220" spans="1:4" ht="18.5" x14ac:dyDescent="0.45">
      <c r="A220" s="106"/>
      <c r="C220" s="101" t="s">
        <v>225</v>
      </c>
      <c r="D220" s="101" t="str">
        <f>IF(C223&gt;0,Hoja4!A6,IF(C224='2. Sample pages'!B5,Hoja4!A7,IF(SUM(C222:C224)=0,"",Hoja4!A5)))</f>
        <v/>
      </c>
    </row>
    <row r="221" spans="1:4" ht="18.5" x14ac:dyDescent="0.45">
      <c r="A221" s="106"/>
      <c r="B221" s="111"/>
      <c r="C221" s="20"/>
      <c r="D221" s="20"/>
    </row>
    <row r="222" spans="1:4" ht="18.5" x14ac:dyDescent="0.45">
      <c r="A222" s="103" t="s">
        <v>143</v>
      </c>
      <c r="B222" s="104" t="s">
        <v>226</v>
      </c>
      <c r="C222" s="108">
        <f>COUNTIF(C205:C219,Hoja4!A5)</f>
        <v>0</v>
      </c>
      <c r="D222" s="20"/>
    </row>
    <row r="223" spans="1:4" ht="18.5" x14ac:dyDescent="0.45">
      <c r="A223" s="106"/>
      <c r="B223" s="104" t="s">
        <v>227</v>
      </c>
      <c r="C223" s="108">
        <f>COUNTIF(C205:C219,Hoja4!A6)</f>
        <v>0</v>
      </c>
      <c r="D223" s="20"/>
    </row>
    <row r="224" spans="1:4" ht="18.5" x14ac:dyDescent="0.45">
      <c r="A224" s="106"/>
      <c r="B224" s="104" t="s">
        <v>228</v>
      </c>
      <c r="C224" s="108">
        <f>COUNTIF(C205:C219,Hoja4!A7)</f>
        <v>0</v>
      </c>
      <c r="D224" s="20"/>
    </row>
    <row r="225" spans="1:5" ht="18.5" x14ac:dyDescent="0.45">
      <c r="A225" s="106"/>
      <c r="B225" s="111"/>
      <c r="C225" s="20"/>
      <c r="D225" s="20"/>
    </row>
    <row r="226" spans="1:5" ht="18.5" x14ac:dyDescent="0.45">
      <c r="A226" s="217" t="s">
        <v>184</v>
      </c>
      <c r="B226" s="217"/>
      <c r="C226" s="99" t="s">
        <v>224</v>
      </c>
      <c r="D226" s="20"/>
      <c r="E226" s="2" t="s">
        <v>240</v>
      </c>
    </row>
    <row r="227" spans="1:5" ht="18.5" x14ac:dyDescent="0.45">
      <c r="A227" s="218" t="s">
        <v>185</v>
      </c>
      <c r="B227" s="25" t="str">
        <f>'2. Sample pages'!C8</f>
        <v>Alias1</v>
      </c>
      <c r="C227" s="26"/>
      <c r="D227" s="20"/>
      <c r="E227" t="s">
        <v>286</v>
      </c>
    </row>
    <row r="228" spans="1:5" ht="18.5" x14ac:dyDescent="0.45">
      <c r="A228" s="218"/>
      <c r="B228" s="25" t="str">
        <f>'2. Sample pages'!C9</f>
        <v>Alias2</v>
      </c>
      <c r="C228" s="26"/>
    </row>
    <row r="229" spans="1:5" ht="18.5" x14ac:dyDescent="0.45">
      <c r="A229" s="218"/>
      <c r="B229" s="25" t="str">
        <f>'2. Sample pages'!C10</f>
        <v>Alias3</v>
      </c>
      <c r="C229" s="26"/>
    </row>
    <row r="230" spans="1:5" ht="18.5" x14ac:dyDescent="0.45">
      <c r="A230" s="218"/>
      <c r="B230" s="25" t="str">
        <f>'2. Sample pages'!C11</f>
        <v>Alias4</v>
      </c>
      <c r="C230" s="26"/>
    </row>
    <row r="231" spans="1:5" ht="18.5" x14ac:dyDescent="0.45">
      <c r="A231" s="218"/>
      <c r="B231" s="25" t="str">
        <f>'2. Sample pages'!C12</f>
        <v>Alias5</v>
      </c>
      <c r="C231" s="26"/>
      <c r="D231" s="20"/>
    </row>
    <row r="232" spans="1:5" ht="18.5" x14ac:dyDescent="0.45">
      <c r="A232" s="218"/>
      <c r="B232" s="25" t="str">
        <f>'2. Sample pages'!C13</f>
        <v>Alias6</v>
      </c>
      <c r="C232" s="26"/>
      <c r="D232" s="20"/>
    </row>
    <row r="233" spans="1:5" ht="18.5" x14ac:dyDescent="0.45">
      <c r="A233" s="218"/>
      <c r="B233" s="25" t="str">
        <f>'2. Sample pages'!C14</f>
        <v>Alias7</v>
      </c>
      <c r="C233" s="26"/>
      <c r="D233" s="20"/>
    </row>
    <row r="234" spans="1:5" ht="18.5" x14ac:dyDescent="0.45">
      <c r="A234" s="218"/>
      <c r="B234" s="25" t="str">
        <f>'2. Sample pages'!C15</f>
        <v>Alias8</v>
      </c>
      <c r="C234" s="26"/>
      <c r="D234" s="20"/>
    </row>
    <row r="235" spans="1:5" ht="18.5" x14ac:dyDescent="0.45">
      <c r="A235" s="218"/>
      <c r="B235" s="25" t="str">
        <f>'2. Sample pages'!C16</f>
        <v>Alias9</v>
      </c>
      <c r="C235" s="26"/>
      <c r="D235" s="20"/>
    </row>
    <row r="236" spans="1:5" ht="18.5" x14ac:dyDescent="0.45">
      <c r="A236" s="218"/>
      <c r="B236" s="25" t="str">
        <f>'2. Sample pages'!C17</f>
        <v>Alias10</v>
      </c>
      <c r="C236" s="26"/>
      <c r="D236" s="20"/>
    </row>
    <row r="237" spans="1:5" ht="18.5" x14ac:dyDescent="0.45">
      <c r="A237" s="218"/>
      <c r="B237" s="25" t="str">
        <f>'2. Sample pages'!C18</f>
        <v>Alias11</v>
      </c>
      <c r="C237" s="26"/>
      <c r="D237" s="20"/>
    </row>
    <row r="238" spans="1:5" ht="18.5" x14ac:dyDescent="0.45">
      <c r="A238" s="218"/>
      <c r="B238" s="25" t="str">
        <f>'2. Sample pages'!C19</f>
        <v>Alias12</v>
      </c>
      <c r="C238" s="26"/>
      <c r="D238" s="20"/>
    </row>
    <row r="239" spans="1:5" ht="18.5" x14ac:dyDescent="0.45">
      <c r="A239" s="218"/>
      <c r="B239" s="25" t="str">
        <f>'2. Sample pages'!C20</f>
        <v>Alias13</v>
      </c>
      <c r="C239" s="26"/>
      <c r="D239" s="20"/>
    </row>
    <row r="240" spans="1:5" ht="18.5" x14ac:dyDescent="0.45">
      <c r="A240" s="218"/>
      <c r="B240" s="25" t="str">
        <f>'2. Sample pages'!C21</f>
        <v>Alias14</v>
      </c>
      <c r="C240" s="26"/>
      <c r="D240" s="20"/>
    </row>
    <row r="241" spans="1:5" ht="18.5" x14ac:dyDescent="0.45">
      <c r="A241" s="219"/>
      <c r="B241" s="25" t="str">
        <f>'2. Sample pages'!C22</f>
        <v>Alias15</v>
      </c>
      <c r="C241" s="26"/>
      <c r="D241" s="20"/>
    </row>
    <row r="242" spans="1:5" ht="18.5" x14ac:dyDescent="0.45">
      <c r="A242" s="106"/>
      <c r="C242" s="101" t="s">
        <v>225</v>
      </c>
      <c r="D242" s="101" t="str">
        <f>IF(C245&gt;0,Hoja4!A6,IF(C246='2. Sample pages'!B5,Hoja4!A7,IF(SUM(C244:C246)=0,"",Hoja4!A5)))</f>
        <v/>
      </c>
    </row>
    <row r="243" spans="1:5" ht="18.5" x14ac:dyDescent="0.45">
      <c r="A243" s="106"/>
      <c r="B243" s="111"/>
      <c r="C243" s="20"/>
      <c r="D243" s="20"/>
    </row>
    <row r="244" spans="1:5" ht="18.5" x14ac:dyDescent="0.45">
      <c r="A244" s="103" t="s">
        <v>144</v>
      </c>
      <c r="B244" s="104" t="s">
        <v>226</v>
      </c>
      <c r="C244" s="108">
        <f>COUNTIF(C227:C241,Hoja4!A5)</f>
        <v>0</v>
      </c>
      <c r="D244" s="20"/>
    </row>
    <row r="245" spans="1:5" ht="18.5" x14ac:dyDescent="0.45">
      <c r="A245" s="106"/>
      <c r="B245" s="104" t="s">
        <v>227</v>
      </c>
      <c r="C245" s="108">
        <f>COUNTIF(C227:C241,Hoja4!A6)</f>
        <v>0</v>
      </c>
      <c r="D245" s="20"/>
    </row>
    <row r="246" spans="1:5" ht="18.5" x14ac:dyDescent="0.45">
      <c r="A246" s="106"/>
      <c r="B246" s="104" t="s">
        <v>228</v>
      </c>
      <c r="C246" s="108">
        <f>COUNTIF(C227:C241,Hoja4!A7)</f>
        <v>0</v>
      </c>
      <c r="D246" s="20"/>
    </row>
    <row r="247" spans="1:5" ht="18.5" x14ac:dyDescent="0.45">
      <c r="A247" s="106"/>
      <c r="B247" s="111"/>
      <c r="C247" s="20"/>
      <c r="D247" s="20"/>
    </row>
    <row r="248" spans="1:5" ht="18.5" x14ac:dyDescent="0.45">
      <c r="A248" s="217" t="s">
        <v>186</v>
      </c>
      <c r="B248" s="217"/>
      <c r="C248" s="99" t="s">
        <v>224</v>
      </c>
      <c r="D248" s="20"/>
      <c r="E248" s="2" t="s">
        <v>241</v>
      </c>
    </row>
    <row r="249" spans="1:5" ht="18.5" x14ac:dyDescent="0.45">
      <c r="A249" s="218" t="s">
        <v>187</v>
      </c>
      <c r="B249" s="25" t="str">
        <f>'2. Sample pages'!C8</f>
        <v>Alias1</v>
      </c>
      <c r="C249" s="26"/>
      <c r="D249" s="20"/>
      <c r="E249" t="s">
        <v>287</v>
      </c>
    </row>
    <row r="250" spans="1:5" ht="18.5" x14ac:dyDescent="0.45">
      <c r="A250" s="218"/>
      <c r="B250" s="25" t="str">
        <f>'2. Sample pages'!C9</f>
        <v>Alias2</v>
      </c>
      <c r="C250" s="26"/>
      <c r="E250" t="s">
        <v>288</v>
      </c>
    </row>
    <row r="251" spans="1:5" ht="18.5" x14ac:dyDescent="0.45">
      <c r="A251" s="218"/>
      <c r="B251" s="25" t="str">
        <f>'2. Sample pages'!C10</f>
        <v>Alias3</v>
      </c>
      <c r="C251" s="26"/>
    </row>
    <row r="252" spans="1:5" ht="18.5" x14ac:dyDescent="0.45">
      <c r="A252" s="218"/>
      <c r="B252" s="25" t="str">
        <f>'2. Sample pages'!C11</f>
        <v>Alias4</v>
      </c>
      <c r="C252" s="26"/>
    </row>
    <row r="253" spans="1:5" ht="18.5" x14ac:dyDescent="0.45">
      <c r="A253" s="218"/>
      <c r="B253" s="25" t="str">
        <f>'2. Sample pages'!C12</f>
        <v>Alias5</v>
      </c>
      <c r="C253" s="26"/>
      <c r="D253" s="20"/>
    </row>
    <row r="254" spans="1:5" ht="18.5" x14ac:dyDescent="0.45">
      <c r="A254" s="218"/>
      <c r="B254" s="25" t="str">
        <f>'2. Sample pages'!C13</f>
        <v>Alias6</v>
      </c>
      <c r="C254" s="26"/>
      <c r="D254" s="20"/>
    </row>
    <row r="255" spans="1:5" ht="18.5" x14ac:dyDescent="0.45">
      <c r="A255" s="218"/>
      <c r="B255" s="25" t="str">
        <f>'2. Sample pages'!C14</f>
        <v>Alias7</v>
      </c>
      <c r="C255" s="26"/>
      <c r="D255" s="20"/>
    </row>
    <row r="256" spans="1:5" ht="18.5" x14ac:dyDescent="0.45">
      <c r="A256" s="218"/>
      <c r="B256" s="25" t="str">
        <f>'2. Sample pages'!C15</f>
        <v>Alias8</v>
      </c>
      <c r="C256" s="26"/>
      <c r="D256" s="20"/>
    </row>
    <row r="257" spans="1:5" ht="18.5" x14ac:dyDescent="0.45">
      <c r="A257" s="218"/>
      <c r="B257" s="25" t="str">
        <f>'2. Sample pages'!C16</f>
        <v>Alias9</v>
      </c>
      <c r="C257" s="26"/>
      <c r="D257" s="20"/>
    </row>
    <row r="258" spans="1:5" ht="18.5" x14ac:dyDescent="0.45">
      <c r="A258" s="218"/>
      <c r="B258" s="25" t="str">
        <f>'2. Sample pages'!C17</f>
        <v>Alias10</v>
      </c>
      <c r="C258" s="26"/>
      <c r="D258" s="20"/>
    </row>
    <row r="259" spans="1:5" ht="18.5" x14ac:dyDescent="0.45">
      <c r="A259" s="218"/>
      <c r="B259" s="25" t="str">
        <f>'2. Sample pages'!C18</f>
        <v>Alias11</v>
      </c>
      <c r="C259" s="26"/>
      <c r="D259" s="20"/>
    </row>
    <row r="260" spans="1:5" ht="18.5" x14ac:dyDescent="0.45">
      <c r="A260" s="218"/>
      <c r="B260" s="25" t="str">
        <f>'2. Sample pages'!C19</f>
        <v>Alias12</v>
      </c>
      <c r="C260" s="26"/>
      <c r="D260" s="20"/>
    </row>
    <row r="261" spans="1:5" ht="18.5" x14ac:dyDescent="0.45">
      <c r="A261" s="218"/>
      <c r="B261" s="25" t="str">
        <f>'2. Sample pages'!C20</f>
        <v>Alias13</v>
      </c>
      <c r="C261" s="26"/>
      <c r="D261" s="20"/>
    </row>
    <row r="262" spans="1:5" ht="18.5" x14ac:dyDescent="0.45">
      <c r="A262" s="218"/>
      <c r="B262" s="25" t="str">
        <f>'2. Sample pages'!C21</f>
        <v>Alias14</v>
      </c>
      <c r="C262" s="26"/>
      <c r="D262" s="20"/>
    </row>
    <row r="263" spans="1:5" ht="18.5" x14ac:dyDescent="0.45">
      <c r="A263" s="219"/>
      <c r="B263" s="25" t="str">
        <f>'2. Sample pages'!C22</f>
        <v>Alias15</v>
      </c>
      <c r="C263" s="26"/>
      <c r="D263" s="20"/>
    </row>
    <row r="264" spans="1:5" ht="18.5" x14ac:dyDescent="0.45">
      <c r="A264" s="106"/>
      <c r="C264" s="101" t="s">
        <v>225</v>
      </c>
      <c r="D264" s="101" t="str">
        <f>IF(C267&gt;0,Hoja4!A6,IF(C268='2. Sample pages'!B5,Hoja4!A7,IF(SUM(C266:C268)=0,"",Hoja4!A5)))</f>
        <v/>
      </c>
    </row>
    <row r="265" spans="1:5" ht="18.5" x14ac:dyDescent="0.45">
      <c r="A265" s="106"/>
      <c r="B265" s="111"/>
      <c r="C265" s="20"/>
      <c r="D265" s="20"/>
    </row>
    <row r="266" spans="1:5" ht="18.5" x14ac:dyDescent="0.45">
      <c r="A266" s="103" t="s">
        <v>145</v>
      </c>
      <c r="B266" s="104" t="s">
        <v>226</v>
      </c>
      <c r="C266" s="108">
        <f>COUNTIF(C249:C263,Hoja4!A5)</f>
        <v>0</v>
      </c>
      <c r="D266" s="20"/>
    </row>
    <row r="267" spans="1:5" ht="18.5" x14ac:dyDescent="0.45">
      <c r="A267" s="106"/>
      <c r="B267" s="104" t="s">
        <v>227</v>
      </c>
      <c r="C267" s="108">
        <f>COUNTIF(C249:C263,Hoja4!A6)</f>
        <v>0</v>
      </c>
      <c r="D267" s="20"/>
    </row>
    <row r="268" spans="1:5" ht="18.5" x14ac:dyDescent="0.45">
      <c r="A268" s="106"/>
      <c r="B268" s="104" t="s">
        <v>228</v>
      </c>
      <c r="C268" s="108">
        <f>COUNTIF(C249:C263,Hoja4!A7)</f>
        <v>0</v>
      </c>
      <c r="D268" s="20"/>
    </row>
    <row r="269" spans="1:5" ht="18.5" x14ac:dyDescent="0.45">
      <c r="A269" s="106"/>
      <c r="B269" s="111"/>
      <c r="C269" s="20"/>
      <c r="D269" s="20"/>
    </row>
    <row r="270" spans="1:5" ht="18.5" x14ac:dyDescent="0.45">
      <c r="A270" s="217" t="s">
        <v>6</v>
      </c>
      <c r="B270" s="217"/>
      <c r="C270" s="99" t="s">
        <v>224</v>
      </c>
      <c r="D270" s="20"/>
      <c r="E270" s="2" t="s">
        <v>242</v>
      </c>
    </row>
    <row r="271" spans="1:5" ht="18.5" x14ac:dyDescent="0.45">
      <c r="A271" s="218" t="s">
        <v>88</v>
      </c>
      <c r="B271" s="25" t="str">
        <f>'2. Sample pages'!C8</f>
        <v>Alias1</v>
      </c>
      <c r="C271" s="26"/>
      <c r="D271" s="20"/>
      <c r="E271" t="s">
        <v>289</v>
      </c>
    </row>
    <row r="272" spans="1:5" ht="18.5" x14ac:dyDescent="0.45">
      <c r="A272" s="218"/>
      <c r="B272" s="25" t="str">
        <f>'2. Sample pages'!C9</f>
        <v>Alias2</v>
      </c>
      <c r="C272" s="26"/>
      <c r="E272" t="s">
        <v>290</v>
      </c>
    </row>
    <row r="273" spans="1:4" ht="18.5" x14ac:dyDescent="0.45">
      <c r="A273" s="218"/>
      <c r="B273" s="25" t="str">
        <f>'2. Sample pages'!C10</f>
        <v>Alias3</v>
      </c>
      <c r="C273" s="26"/>
    </row>
    <row r="274" spans="1:4" ht="18.5" x14ac:dyDescent="0.45">
      <c r="A274" s="218"/>
      <c r="B274" s="25" t="str">
        <f>'2. Sample pages'!C11</f>
        <v>Alias4</v>
      </c>
      <c r="C274" s="26"/>
    </row>
    <row r="275" spans="1:4" ht="18.5" x14ac:dyDescent="0.45">
      <c r="A275" s="218"/>
      <c r="B275" s="25" t="str">
        <f>'2. Sample pages'!C12</f>
        <v>Alias5</v>
      </c>
      <c r="C275" s="26"/>
      <c r="D275" s="20"/>
    </row>
    <row r="276" spans="1:4" ht="18.5" x14ac:dyDescent="0.45">
      <c r="A276" s="218"/>
      <c r="B276" s="25" t="str">
        <f>'2. Sample pages'!C13</f>
        <v>Alias6</v>
      </c>
      <c r="C276" s="26"/>
      <c r="D276" s="20"/>
    </row>
    <row r="277" spans="1:4" ht="18.5" x14ac:dyDescent="0.45">
      <c r="A277" s="218"/>
      <c r="B277" s="25" t="str">
        <f>'2. Sample pages'!C14</f>
        <v>Alias7</v>
      </c>
      <c r="C277" s="26"/>
      <c r="D277" s="20"/>
    </row>
    <row r="278" spans="1:4" ht="18.5" x14ac:dyDescent="0.45">
      <c r="A278" s="218"/>
      <c r="B278" s="25" t="str">
        <f>'2. Sample pages'!C15</f>
        <v>Alias8</v>
      </c>
      <c r="C278" s="26"/>
      <c r="D278" s="20"/>
    </row>
    <row r="279" spans="1:4" ht="18.5" x14ac:dyDescent="0.45">
      <c r="A279" s="218"/>
      <c r="B279" s="25" t="str">
        <f>'2. Sample pages'!C16</f>
        <v>Alias9</v>
      </c>
      <c r="C279" s="26"/>
      <c r="D279" s="20"/>
    </row>
    <row r="280" spans="1:4" ht="18.5" x14ac:dyDescent="0.45">
      <c r="A280" s="218"/>
      <c r="B280" s="25" t="str">
        <f>'2. Sample pages'!C17</f>
        <v>Alias10</v>
      </c>
      <c r="C280" s="26"/>
      <c r="D280" s="20"/>
    </row>
    <row r="281" spans="1:4" ht="18.5" x14ac:dyDescent="0.45">
      <c r="A281" s="218"/>
      <c r="B281" s="25" t="str">
        <f>'2. Sample pages'!C18</f>
        <v>Alias11</v>
      </c>
      <c r="C281" s="26"/>
      <c r="D281" s="20"/>
    </row>
    <row r="282" spans="1:4" ht="18.5" x14ac:dyDescent="0.45">
      <c r="A282" s="218"/>
      <c r="B282" s="25" t="str">
        <f>'2. Sample pages'!C19</f>
        <v>Alias12</v>
      </c>
      <c r="C282" s="26"/>
      <c r="D282" s="20"/>
    </row>
    <row r="283" spans="1:4" ht="18.5" x14ac:dyDescent="0.45">
      <c r="A283" s="218"/>
      <c r="B283" s="25" t="str">
        <f>'2. Sample pages'!C20</f>
        <v>Alias13</v>
      </c>
      <c r="C283" s="26"/>
      <c r="D283" s="20"/>
    </row>
    <row r="284" spans="1:4" ht="18.5" x14ac:dyDescent="0.45">
      <c r="A284" s="218"/>
      <c r="B284" s="25" t="str">
        <f>'2. Sample pages'!C21</f>
        <v>Alias14</v>
      </c>
      <c r="C284" s="26"/>
      <c r="D284" s="20"/>
    </row>
    <row r="285" spans="1:4" ht="18.5" x14ac:dyDescent="0.45">
      <c r="A285" s="219"/>
      <c r="B285" s="25" t="str">
        <f>'2. Sample pages'!C22</f>
        <v>Alias15</v>
      </c>
      <c r="C285" s="26"/>
      <c r="D285" s="20"/>
    </row>
    <row r="286" spans="1:4" ht="18.5" x14ac:dyDescent="0.45">
      <c r="A286" s="106"/>
      <c r="C286" s="101" t="s">
        <v>225</v>
      </c>
      <c r="D286" s="101" t="str">
        <f>IF(C289&gt;0,Hoja4!A6,IF(C290='2. Sample pages'!B5,Hoja4!A7,IF(SUM(C288:C290)=0,"",Hoja4!A5)))</f>
        <v/>
      </c>
    </row>
    <row r="287" spans="1:4" ht="18.5" x14ac:dyDescent="0.45">
      <c r="A287" s="106"/>
      <c r="B287" s="111"/>
      <c r="C287" s="20"/>
      <c r="D287" s="20"/>
    </row>
    <row r="288" spans="1:4" ht="18.5" x14ac:dyDescent="0.45">
      <c r="A288" s="103" t="s">
        <v>146</v>
      </c>
      <c r="B288" s="104" t="s">
        <v>226</v>
      </c>
      <c r="C288" s="108">
        <f>COUNTIF(C271:C285,Hoja4!A5)</f>
        <v>0</v>
      </c>
      <c r="D288" s="20"/>
    </row>
    <row r="289" spans="1:5" ht="18.5" x14ac:dyDescent="0.45">
      <c r="A289" s="106"/>
      <c r="B289" s="104" t="s">
        <v>227</v>
      </c>
      <c r="C289" s="108">
        <f>COUNTIF(C271:C285,Hoja4!A6)</f>
        <v>0</v>
      </c>
      <c r="D289" s="20"/>
    </row>
    <row r="290" spans="1:5" ht="18.5" x14ac:dyDescent="0.45">
      <c r="A290" s="106"/>
      <c r="B290" s="104" t="s">
        <v>228</v>
      </c>
      <c r="C290" s="108">
        <f>COUNTIF(C271:C285,Hoja4!A7)</f>
        <v>0</v>
      </c>
      <c r="D290" s="20"/>
    </row>
    <row r="291" spans="1:5" ht="18.5" x14ac:dyDescent="0.45">
      <c r="A291" s="106"/>
      <c r="B291" s="111"/>
      <c r="C291" s="20"/>
      <c r="D291" s="20"/>
    </row>
    <row r="292" spans="1:5" ht="18.5" x14ac:dyDescent="0.45">
      <c r="A292" s="217" t="s">
        <v>188</v>
      </c>
      <c r="B292" s="217"/>
      <c r="C292" s="99" t="s">
        <v>224</v>
      </c>
      <c r="D292" s="20"/>
      <c r="E292" s="2" t="s">
        <v>243</v>
      </c>
    </row>
    <row r="293" spans="1:5" ht="20" customHeight="1" x14ac:dyDescent="0.45">
      <c r="A293" s="218" t="s">
        <v>189</v>
      </c>
      <c r="B293" s="25" t="str">
        <f>'2. Sample pages'!C8</f>
        <v>Alias1</v>
      </c>
      <c r="C293" s="26"/>
      <c r="D293" s="20"/>
      <c r="E293" t="s">
        <v>291</v>
      </c>
    </row>
    <row r="294" spans="1:5" ht="18.5" x14ac:dyDescent="0.45">
      <c r="A294" s="218"/>
      <c r="B294" s="25" t="str">
        <f>'2. Sample pages'!C9</f>
        <v>Alias2</v>
      </c>
      <c r="C294" s="26"/>
      <c r="E294" t="s">
        <v>292</v>
      </c>
    </row>
    <row r="295" spans="1:5" ht="18.5" x14ac:dyDescent="0.45">
      <c r="A295" s="218"/>
      <c r="B295" s="25" t="str">
        <f>'2. Sample pages'!C10</f>
        <v>Alias3</v>
      </c>
      <c r="C295" s="26"/>
    </row>
    <row r="296" spans="1:5" ht="18.5" x14ac:dyDescent="0.45">
      <c r="A296" s="218"/>
      <c r="B296" s="25" t="str">
        <f>'2. Sample pages'!C11</f>
        <v>Alias4</v>
      </c>
      <c r="C296" s="26"/>
    </row>
    <row r="297" spans="1:5" ht="18.5" x14ac:dyDescent="0.45">
      <c r="A297" s="218"/>
      <c r="B297" s="25" t="str">
        <f>'2. Sample pages'!C12</f>
        <v>Alias5</v>
      </c>
      <c r="C297" s="26"/>
      <c r="D297" s="20"/>
    </row>
    <row r="298" spans="1:5" ht="18.5" x14ac:dyDescent="0.45">
      <c r="A298" s="218"/>
      <c r="B298" s="25" t="str">
        <f>'2. Sample pages'!C13</f>
        <v>Alias6</v>
      </c>
      <c r="C298" s="26"/>
      <c r="D298" s="20"/>
    </row>
    <row r="299" spans="1:5" ht="18.5" x14ac:dyDescent="0.45">
      <c r="A299" s="218"/>
      <c r="B299" s="25" t="str">
        <f>'2. Sample pages'!C14</f>
        <v>Alias7</v>
      </c>
      <c r="C299" s="26"/>
      <c r="D299" s="20"/>
    </row>
    <row r="300" spans="1:5" ht="18.5" x14ac:dyDescent="0.45">
      <c r="A300" s="218"/>
      <c r="B300" s="25" t="str">
        <f>'2. Sample pages'!C15</f>
        <v>Alias8</v>
      </c>
      <c r="C300" s="26"/>
      <c r="D300" s="20"/>
    </row>
    <row r="301" spans="1:5" ht="18.5" x14ac:dyDescent="0.45">
      <c r="A301" s="218"/>
      <c r="B301" s="25" t="str">
        <f>'2. Sample pages'!C16</f>
        <v>Alias9</v>
      </c>
      <c r="C301" s="26"/>
      <c r="D301" s="20"/>
    </row>
    <row r="302" spans="1:5" ht="18.5" x14ac:dyDescent="0.45">
      <c r="A302" s="218"/>
      <c r="B302" s="25" t="str">
        <f>'2. Sample pages'!C17</f>
        <v>Alias10</v>
      </c>
      <c r="C302" s="26"/>
      <c r="D302" s="20"/>
    </row>
    <row r="303" spans="1:5" ht="18.5" x14ac:dyDescent="0.45">
      <c r="A303" s="218"/>
      <c r="B303" s="25" t="str">
        <f>'2. Sample pages'!C18</f>
        <v>Alias11</v>
      </c>
      <c r="C303" s="26"/>
      <c r="D303" s="20"/>
    </row>
    <row r="304" spans="1:5" ht="18.5" x14ac:dyDescent="0.45">
      <c r="A304" s="218"/>
      <c r="B304" s="25" t="str">
        <f>'2. Sample pages'!C19</f>
        <v>Alias12</v>
      </c>
      <c r="C304" s="26"/>
      <c r="D304" s="20"/>
    </row>
    <row r="305" spans="1:5" ht="18.5" x14ac:dyDescent="0.45">
      <c r="A305" s="218"/>
      <c r="B305" s="25" t="str">
        <f>'2. Sample pages'!C20</f>
        <v>Alias13</v>
      </c>
      <c r="C305" s="26"/>
      <c r="D305" s="20"/>
    </row>
    <row r="306" spans="1:5" ht="18.5" x14ac:dyDescent="0.45">
      <c r="A306" s="218"/>
      <c r="B306" s="25" t="str">
        <f>'2. Sample pages'!C21</f>
        <v>Alias14</v>
      </c>
      <c r="C306" s="26"/>
      <c r="D306" s="20"/>
    </row>
    <row r="307" spans="1:5" ht="18.5" x14ac:dyDescent="0.45">
      <c r="A307" s="219"/>
      <c r="B307" s="25" t="str">
        <f>'2. Sample pages'!C22</f>
        <v>Alias15</v>
      </c>
      <c r="C307" s="26"/>
      <c r="D307" s="20"/>
    </row>
    <row r="308" spans="1:5" ht="18.5" x14ac:dyDescent="0.45">
      <c r="A308" s="106"/>
      <c r="C308" s="101" t="s">
        <v>225</v>
      </c>
      <c r="D308" s="101" t="str">
        <f>IF(C311&gt;0,Hoja4!A6,IF(C312='2. Sample pages'!B5,Hoja4!A7,IF(SUM(C310:C312)=0,"",Hoja4!A5)))</f>
        <v/>
      </c>
    </row>
    <row r="309" spans="1:5" ht="18.5" x14ac:dyDescent="0.45">
      <c r="A309" s="106"/>
      <c r="B309" s="111"/>
      <c r="C309" s="20"/>
      <c r="D309" s="20"/>
    </row>
    <row r="310" spans="1:5" ht="18.5" x14ac:dyDescent="0.45">
      <c r="A310" s="103" t="s">
        <v>147</v>
      </c>
      <c r="B310" s="104" t="s">
        <v>226</v>
      </c>
      <c r="C310" s="108">
        <f>COUNTIF(C293:C307,Hoja4!A5)</f>
        <v>0</v>
      </c>
      <c r="D310" s="20"/>
    </row>
    <row r="311" spans="1:5" ht="18.5" x14ac:dyDescent="0.45">
      <c r="A311" s="106"/>
      <c r="B311" s="104" t="s">
        <v>227</v>
      </c>
      <c r="C311" s="108">
        <f>COUNTIF(C293:C307,Hoja4!A6)</f>
        <v>0</v>
      </c>
      <c r="D311" s="20"/>
    </row>
    <row r="312" spans="1:5" ht="18.5" x14ac:dyDescent="0.45">
      <c r="A312" s="106"/>
      <c r="B312" s="104" t="s">
        <v>228</v>
      </c>
      <c r="C312" s="108">
        <f>COUNTIF(C293:C307,Hoja4!A7)</f>
        <v>0</v>
      </c>
      <c r="D312" s="20"/>
    </row>
    <row r="313" spans="1:5" ht="18.5" x14ac:dyDescent="0.45">
      <c r="A313" s="106"/>
      <c r="B313" s="111"/>
      <c r="C313" s="20"/>
      <c r="D313" s="20"/>
    </row>
    <row r="314" spans="1:5" ht="18.5" x14ac:dyDescent="0.45">
      <c r="A314" s="217" t="s">
        <v>190</v>
      </c>
      <c r="B314" s="217"/>
      <c r="C314" s="99" t="s">
        <v>224</v>
      </c>
      <c r="D314" s="20"/>
      <c r="E314" s="2" t="s">
        <v>244</v>
      </c>
    </row>
    <row r="315" spans="1:5" ht="18.5" x14ac:dyDescent="0.45">
      <c r="A315" s="218" t="s">
        <v>191</v>
      </c>
      <c r="B315" s="25" t="str">
        <f>'2. Sample pages'!C8</f>
        <v>Alias1</v>
      </c>
      <c r="C315" s="26"/>
      <c r="D315" s="20"/>
      <c r="E315" t="s">
        <v>293</v>
      </c>
    </row>
    <row r="316" spans="1:5" ht="18.5" x14ac:dyDescent="0.45">
      <c r="A316" s="218"/>
      <c r="B316" s="25" t="str">
        <f>'2. Sample pages'!C9</f>
        <v>Alias2</v>
      </c>
      <c r="C316" s="26"/>
    </row>
    <row r="317" spans="1:5" ht="18.5" x14ac:dyDescent="0.45">
      <c r="A317" s="218"/>
      <c r="B317" s="25" t="str">
        <f>'2. Sample pages'!C10</f>
        <v>Alias3</v>
      </c>
      <c r="C317" s="26"/>
    </row>
    <row r="318" spans="1:5" ht="18.5" x14ac:dyDescent="0.45">
      <c r="A318" s="218"/>
      <c r="B318" s="25" t="str">
        <f>'2. Sample pages'!C11</f>
        <v>Alias4</v>
      </c>
      <c r="C318" s="26"/>
    </row>
    <row r="319" spans="1:5" ht="18.5" x14ac:dyDescent="0.45">
      <c r="A319" s="218"/>
      <c r="B319" s="25" t="str">
        <f>'2. Sample pages'!C12</f>
        <v>Alias5</v>
      </c>
      <c r="C319" s="26"/>
      <c r="D319" s="20"/>
    </row>
    <row r="320" spans="1:5" ht="18.5" x14ac:dyDescent="0.45">
      <c r="A320" s="218"/>
      <c r="B320" s="25" t="str">
        <f>'2. Sample pages'!C13</f>
        <v>Alias6</v>
      </c>
      <c r="C320" s="26"/>
      <c r="D320" s="20"/>
    </row>
    <row r="321" spans="1:5" ht="18.5" x14ac:dyDescent="0.45">
      <c r="A321" s="218"/>
      <c r="B321" s="25" t="str">
        <f>'2. Sample pages'!C14</f>
        <v>Alias7</v>
      </c>
      <c r="C321" s="26"/>
      <c r="D321" s="20"/>
    </row>
    <row r="322" spans="1:5" ht="18.5" x14ac:dyDescent="0.45">
      <c r="A322" s="218"/>
      <c r="B322" s="25" t="str">
        <f>'2. Sample pages'!C15</f>
        <v>Alias8</v>
      </c>
      <c r="C322" s="26"/>
      <c r="D322" s="20"/>
    </row>
    <row r="323" spans="1:5" ht="18.5" x14ac:dyDescent="0.45">
      <c r="A323" s="218"/>
      <c r="B323" s="25" t="str">
        <f>'2. Sample pages'!C16</f>
        <v>Alias9</v>
      </c>
      <c r="C323" s="26"/>
      <c r="D323" s="20"/>
    </row>
    <row r="324" spans="1:5" ht="18.5" x14ac:dyDescent="0.45">
      <c r="A324" s="218"/>
      <c r="B324" s="25" t="str">
        <f>'2. Sample pages'!C17</f>
        <v>Alias10</v>
      </c>
      <c r="C324" s="26"/>
      <c r="D324" s="20"/>
    </row>
    <row r="325" spans="1:5" ht="18.5" x14ac:dyDescent="0.45">
      <c r="A325" s="218"/>
      <c r="B325" s="25" t="str">
        <f>'2. Sample pages'!C18</f>
        <v>Alias11</v>
      </c>
      <c r="C325" s="26"/>
      <c r="D325" s="20"/>
    </row>
    <row r="326" spans="1:5" ht="18.5" x14ac:dyDescent="0.45">
      <c r="A326" s="218"/>
      <c r="B326" s="25" t="str">
        <f>'2. Sample pages'!C19</f>
        <v>Alias12</v>
      </c>
      <c r="C326" s="26"/>
      <c r="D326" s="20"/>
    </row>
    <row r="327" spans="1:5" ht="18.5" x14ac:dyDescent="0.45">
      <c r="A327" s="218"/>
      <c r="B327" s="25" t="str">
        <f>'2. Sample pages'!C20</f>
        <v>Alias13</v>
      </c>
      <c r="C327" s="26"/>
      <c r="D327" s="20"/>
    </row>
    <row r="328" spans="1:5" ht="18.5" x14ac:dyDescent="0.45">
      <c r="A328" s="218"/>
      <c r="B328" s="25" t="str">
        <f>'2. Sample pages'!C21</f>
        <v>Alias14</v>
      </c>
      <c r="C328" s="26"/>
      <c r="D328" s="20"/>
    </row>
    <row r="329" spans="1:5" ht="18.5" x14ac:dyDescent="0.45">
      <c r="A329" s="219"/>
      <c r="B329" s="25" t="str">
        <f>'2. Sample pages'!C22</f>
        <v>Alias15</v>
      </c>
      <c r="C329" s="26"/>
      <c r="D329" s="20"/>
    </row>
    <row r="330" spans="1:5" ht="18.5" x14ac:dyDescent="0.45">
      <c r="A330" s="106"/>
      <c r="C330" s="101" t="s">
        <v>225</v>
      </c>
      <c r="D330" s="101" t="str">
        <f>IF(C333&gt;0,Hoja4!A6,IF(C334='2. Sample pages'!B5,Hoja4!A7,IF(SUM(C332:C334)=0,"",Hoja4!A5)))</f>
        <v/>
      </c>
    </row>
    <row r="331" spans="1:5" ht="18.5" x14ac:dyDescent="0.45">
      <c r="A331" s="106"/>
      <c r="B331" s="111"/>
      <c r="C331" s="20"/>
      <c r="D331" s="20"/>
    </row>
    <row r="332" spans="1:5" ht="18.5" x14ac:dyDescent="0.45">
      <c r="A332" s="103" t="s">
        <v>148</v>
      </c>
      <c r="B332" s="104" t="s">
        <v>226</v>
      </c>
      <c r="C332" s="108">
        <f>COUNTIF(C315:C329,Hoja4!A5)</f>
        <v>0</v>
      </c>
      <c r="D332" s="20"/>
    </row>
    <row r="333" spans="1:5" ht="18.5" x14ac:dyDescent="0.45">
      <c r="A333" s="106"/>
      <c r="B333" s="104" t="s">
        <v>227</v>
      </c>
      <c r="C333" s="108">
        <f>COUNTIF(C315:C329,Hoja4!A6)</f>
        <v>0</v>
      </c>
      <c r="D333" s="20"/>
    </row>
    <row r="334" spans="1:5" ht="18.5" x14ac:dyDescent="0.45">
      <c r="A334" s="106"/>
      <c r="B334" s="104" t="s">
        <v>228</v>
      </c>
      <c r="C334" s="108">
        <f>COUNTIF(C315:C329,Hoja4!A7)</f>
        <v>0</v>
      </c>
      <c r="D334" s="20"/>
    </row>
    <row r="335" spans="1:5" ht="18.5" x14ac:dyDescent="0.45">
      <c r="A335" s="106"/>
      <c r="B335" s="111"/>
      <c r="C335" s="20"/>
      <c r="D335" s="20"/>
    </row>
    <row r="336" spans="1:5" ht="18.5" x14ac:dyDescent="0.45">
      <c r="A336" s="217" t="s">
        <v>192</v>
      </c>
      <c r="B336" s="217"/>
      <c r="C336" s="99" t="s">
        <v>224</v>
      </c>
      <c r="D336" s="20"/>
      <c r="E336" s="2" t="s">
        <v>245</v>
      </c>
    </row>
    <row r="337" spans="1:5" ht="18.5" x14ac:dyDescent="0.45">
      <c r="A337" s="218" t="s">
        <v>193</v>
      </c>
      <c r="B337" s="25" t="str">
        <f>'2. Sample pages'!C8</f>
        <v>Alias1</v>
      </c>
      <c r="C337" s="26"/>
      <c r="D337" s="20"/>
      <c r="E337" t="s">
        <v>294</v>
      </c>
    </row>
    <row r="338" spans="1:5" ht="18.5" x14ac:dyDescent="0.45">
      <c r="A338" s="218"/>
      <c r="B338" s="25" t="str">
        <f>'2. Sample pages'!C9</f>
        <v>Alias2</v>
      </c>
      <c r="C338" s="26"/>
      <c r="E338" t="s">
        <v>295</v>
      </c>
    </row>
    <row r="339" spans="1:5" ht="18.5" x14ac:dyDescent="0.45">
      <c r="A339" s="218"/>
      <c r="B339" s="25" t="str">
        <f>'2. Sample pages'!C10</f>
        <v>Alias3</v>
      </c>
      <c r="C339" s="26"/>
      <c r="E339" t="s">
        <v>296</v>
      </c>
    </row>
    <row r="340" spans="1:5" ht="18.5" x14ac:dyDescent="0.45">
      <c r="A340" s="218"/>
      <c r="B340" s="25" t="str">
        <f>'2. Sample pages'!C11</f>
        <v>Alias4</v>
      </c>
      <c r="C340" s="26"/>
    </row>
    <row r="341" spans="1:5" ht="18.5" x14ac:dyDescent="0.45">
      <c r="A341" s="218"/>
      <c r="B341" s="25" t="str">
        <f>'2. Sample pages'!C12</f>
        <v>Alias5</v>
      </c>
      <c r="C341" s="26"/>
      <c r="D341" s="20"/>
      <c r="E341" t="s">
        <v>269</v>
      </c>
    </row>
    <row r="342" spans="1:5" ht="18.5" x14ac:dyDescent="0.45">
      <c r="A342" s="218"/>
      <c r="B342" s="25" t="str">
        <f>'2. Sample pages'!C13</f>
        <v>Alias6</v>
      </c>
      <c r="C342" s="26"/>
      <c r="D342" s="20"/>
      <c r="E342" s="159" t="s">
        <v>80</v>
      </c>
    </row>
    <row r="343" spans="1:5" ht="18.5" x14ac:dyDescent="0.45">
      <c r="A343" s="218"/>
      <c r="B343" s="25" t="str">
        <f>'2. Sample pages'!C14</f>
        <v>Alias7</v>
      </c>
      <c r="C343" s="26"/>
      <c r="D343" s="20"/>
    </row>
    <row r="344" spans="1:5" ht="18.5" x14ac:dyDescent="0.45">
      <c r="A344" s="218"/>
      <c r="B344" s="25" t="str">
        <f>'2. Sample pages'!C15</f>
        <v>Alias8</v>
      </c>
      <c r="C344" s="26"/>
      <c r="D344" s="20"/>
    </row>
    <row r="345" spans="1:5" ht="18.5" x14ac:dyDescent="0.45">
      <c r="A345" s="218"/>
      <c r="B345" s="25" t="str">
        <f>'2. Sample pages'!C16</f>
        <v>Alias9</v>
      </c>
      <c r="C345" s="26"/>
      <c r="D345" s="20"/>
    </row>
    <row r="346" spans="1:5" ht="18.5" x14ac:dyDescent="0.45">
      <c r="A346" s="218"/>
      <c r="B346" s="25" t="str">
        <f>'2. Sample pages'!C17</f>
        <v>Alias10</v>
      </c>
      <c r="C346" s="26"/>
      <c r="D346" s="20"/>
    </row>
    <row r="347" spans="1:5" ht="18.5" x14ac:dyDescent="0.45">
      <c r="A347" s="218"/>
      <c r="B347" s="25" t="str">
        <f>'2. Sample pages'!C18</f>
        <v>Alias11</v>
      </c>
      <c r="C347" s="26"/>
      <c r="D347" s="20"/>
    </row>
    <row r="348" spans="1:5" ht="18.5" x14ac:dyDescent="0.45">
      <c r="A348" s="218"/>
      <c r="B348" s="25" t="str">
        <f>'2. Sample pages'!C19</f>
        <v>Alias12</v>
      </c>
      <c r="C348" s="26"/>
      <c r="D348" s="20"/>
    </row>
    <row r="349" spans="1:5" ht="18.5" x14ac:dyDescent="0.45">
      <c r="A349" s="218"/>
      <c r="B349" s="25" t="str">
        <f>'2. Sample pages'!C20</f>
        <v>Alias13</v>
      </c>
      <c r="C349" s="26"/>
      <c r="D349" s="20"/>
    </row>
    <row r="350" spans="1:5" ht="18.5" x14ac:dyDescent="0.45">
      <c r="A350" s="218"/>
      <c r="B350" s="25" t="str">
        <f>'2. Sample pages'!C21</f>
        <v>Alias14</v>
      </c>
      <c r="C350" s="26"/>
      <c r="D350" s="20"/>
    </row>
    <row r="351" spans="1:5" ht="18.5" x14ac:dyDescent="0.45">
      <c r="A351" s="219"/>
      <c r="B351" s="25" t="str">
        <f>'2. Sample pages'!C22</f>
        <v>Alias15</v>
      </c>
      <c r="C351" s="26"/>
      <c r="D351" s="20"/>
    </row>
    <row r="352" spans="1:5" ht="18.5" x14ac:dyDescent="0.45">
      <c r="A352" s="106"/>
      <c r="C352" s="101" t="s">
        <v>225</v>
      </c>
      <c r="D352" s="101" t="str">
        <f>IF(C355&gt;0,Hoja4!A6,IF(C356='2. Sample pages'!B5,Hoja4!A7,IF(SUM(C354:C356)=0,"",Hoja4!A5)))</f>
        <v/>
      </c>
    </row>
    <row r="353" spans="1:5" ht="18.5" x14ac:dyDescent="0.45">
      <c r="A353" s="106"/>
      <c r="B353" s="111"/>
      <c r="C353" s="20"/>
      <c r="D353" s="20"/>
    </row>
    <row r="354" spans="1:5" ht="18.5" x14ac:dyDescent="0.45">
      <c r="A354" s="103" t="s">
        <v>149</v>
      </c>
      <c r="B354" s="104" t="s">
        <v>226</v>
      </c>
      <c r="C354" s="108">
        <f>COUNTIF(C337:C351,Hoja4!A5)</f>
        <v>0</v>
      </c>
      <c r="D354" s="20"/>
    </row>
    <row r="355" spans="1:5" ht="18.5" x14ac:dyDescent="0.45">
      <c r="A355" s="106"/>
      <c r="B355" s="104" t="s">
        <v>227</v>
      </c>
      <c r="C355" s="108">
        <f>COUNTIF(C337:C351,Hoja4!A6)</f>
        <v>0</v>
      </c>
      <c r="D355" s="20"/>
    </row>
    <row r="356" spans="1:5" ht="18.5" x14ac:dyDescent="0.45">
      <c r="A356" s="106"/>
      <c r="B356" s="104" t="s">
        <v>228</v>
      </c>
      <c r="C356" s="108">
        <f>COUNTIF(C337:C351,Hoja4!A7)</f>
        <v>0</v>
      </c>
      <c r="D356" s="20"/>
    </row>
    <row r="357" spans="1:5" ht="18.5" x14ac:dyDescent="0.45">
      <c r="A357" s="106"/>
      <c r="B357" s="111"/>
      <c r="C357" s="20"/>
      <c r="D357" s="20"/>
    </row>
    <row r="358" spans="1:5" ht="18.75" customHeight="1" x14ac:dyDescent="0.45">
      <c r="A358" s="217" t="s">
        <v>194</v>
      </c>
      <c r="B358" s="217"/>
      <c r="C358" s="99" t="s">
        <v>224</v>
      </c>
      <c r="D358" s="20"/>
      <c r="E358" s="2" t="s">
        <v>246</v>
      </c>
    </row>
    <row r="359" spans="1:5" ht="18.5" x14ac:dyDescent="0.45">
      <c r="A359" s="218" t="s">
        <v>195</v>
      </c>
      <c r="B359" s="25" t="str">
        <f>'2. Sample pages'!C8</f>
        <v>Alias1</v>
      </c>
      <c r="C359" s="26"/>
      <c r="D359" s="20"/>
      <c r="E359" t="s">
        <v>297</v>
      </c>
    </row>
    <row r="360" spans="1:5" ht="18.5" x14ac:dyDescent="0.45">
      <c r="A360" s="218"/>
      <c r="B360" s="25" t="str">
        <f>'2. Sample pages'!C9</f>
        <v>Alias2</v>
      </c>
      <c r="C360" s="26"/>
    </row>
    <row r="361" spans="1:5" ht="18.5" x14ac:dyDescent="0.45">
      <c r="A361" s="218"/>
      <c r="B361" s="25" t="str">
        <f>'2. Sample pages'!C10</f>
        <v>Alias3</v>
      </c>
      <c r="C361" s="26"/>
    </row>
    <row r="362" spans="1:5" ht="18.5" x14ac:dyDescent="0.45">
      <c r="A362" s="218"/>
      <c r="B362" s="25" t="str">
        <f>'2. Sample pages'!C11</f>
        <v>Alias4</v>
      </c>
      <c r="C362" s="26"/>
    </row>
    <row r="363" spans="1:5" ht="18.5" x14ac:dyDescent="0.45">
      <c r="A363" s="218"/>
      <c r="B363" s="25" t="str">
        <f>'2. Sample pages'!C12</f>
        <v>Alias5</v>
      </c>
      <c r="C363" s="26"/>
      <c r="D363" s="20"/>
    </row>
    <row r="364" spans="1:5" ht="18.5" x14ac:dyDescent="0.45">
      <c r="A364" s="218"/>
      <c r="B364" s="25" t="str">
        <f>'2. Sample pages'!C13</f>
        <v>Alias6</v>
      </c>
      <c r="C364" s="26"/>
      <c r="D364" s="20"/>
    </row>
    <row r="365" spans="1:5" ht="18.5" x14ac:dyDescent="0.45">
      <c r="A365" s="218"/>
      <c r="B365" s="25" t="str">
        <f>'2. Sample pages'!C14</f>
        <v>Alias7</v>
      </c>
      <c r="C365" s="26"/>
      <c r="D365" s="20"/>
    </row>
    <row r="366" spans="1:5" ht="18.5" x14ac:dyDescent="0.45">
      <c r="A366" s="218"/>
      <c r="B366" s="25" t="str">
        <f>'2. Sample pages'!C15</f>
        <v>Alias8</v>
      </c>
      <c r="C366" s="26"/>
      <c r="D366" s="20"/>
    </row>
    <row r="367" spans="1:5" ht="18.5" x14ac:dyDescent="0.45">
      <c r="A367" s="218"/>
      <c r="B367" s="25" t="str">
        <f>'2. Sample pages'!C16</f>
        <v>Alias9</v>
      </c>
      <c r="C367" s="26"/>
      <c r="D367" s="20"/>
    </row>
    <row r="368" spans="1:5" ht="18.5" x14ac:dyDescent="0.45">
      <c r="A368" s="218"/>
      <c r="B368" s="25" t="str">
        <f>'2. Sample pages'!C17</f>
        <v>Alias10</v>
      </c>
      <c r="C368" s="26"/>
      <c r="D368" s="20"/>
    </row>
    <row r="369" spans="1:5" ht="18.5" x14ac:dyDescent="0.45">
      <c r="A369" s="218"/>
      <c r="B369" s="25" t="str">
        <f>'2. Sample pages'!C18</f>
        <v>Alias11</v>
      </c>
      <c r="C369" s="26"/>
      <c r="D369" s="20"/>
    </row>
    <row r="370" spans="1:5" ht="18.5" x14ac:dyDescent="0.45">
      <c r="A370" s="218"/>
      <c r="B370" s="25" t="str">
        <f>'2. Sample pages'!C19</f>
        <v>Alias12</v>
      </c>
      <c r="C370" s="26"/>
      <c r="D370" s="20"/>
    </row>
    <row r="371" spans="1:5" ht="18.5" x14ac:dyDescent="0.45">
      <c r="A371" s="218"/>
      <c r="B371" s="25" t="str">
        <f>'2. Sample pages'!C20</f>
        <v>Alias13</v>
      </c>
      <c r="C371" s="26"/>
      <c r="D371" s="20"/>
    </row>
    <row r="372" spans="1:5" ht="18.5" x14ac:dyDescent="0.45">
      <c r="A372" s="218"/>
      <c r="B372" s="25" t="str">
        <f>'2. Sample pages'!C21</f>
        <v>Alias14</v>
      </c>
      <c r="C372" s="26"/>
      <c r="D372" s="20"/>
    </row>
    <row r="373" spans="1:5" ht="18.5" x14ac:dyDescent="0.45">
      <c r="A373" s="219"/>
      <c r="B373" s="25" t="str">
        <f>'2. Sample pages'!C22</f>
        <v>Alias15</v>
      </c>
      <c r="C373" s="26"/>
      <c r="D373" s="20"/>
    </row>
    <row r="374" spans="1:5" ht="18.5" x14ac:dyDescent="0.45">
      <c r="A374" s="106"/>
      <c r="C374" s="101" t="s">
        <v>225</v>
      </c>
      <c r="D374" s="101" t="str">
        <f>IF(C377&gt;0,Hoja4!A6,IF(C378='2. Sample pages'!B5,Hoja4!A7,IF(SUM(C376:C378)=0,"",Hoja4!A5)))</f>
        <v/>
      </c>
    </row>
    <row r="375" spans="1:5" ht="18.5" x14ac:dyDescent="0.45">
      <c r="A375" s="106"/>
      <c r="B375" s="111"/>
      <c r="C375" s="20"/>
      <c r="D375" s="20"/>
    </row>
    <row r="376" spans="1:5" ht="18.5" x14ac:dyDescent="0.45">
      <c r="A376" s="103" t="s">
        <v>150</v>
      </c>
      <c r="B376" s="104" t="s">
        <v>226</v>
      </c>
      <c r="C376" s="108">
        <f>COUNTIF(C359:C373,Hoja4!A5)</f>
        <v>0</v>
      </c>
      <c r="D376" s="20"/>
    </row>
    <row r="377" spans="1:5" ht="18.5" x14ac:dyDescent="0.45">
      <c r="A377" s="106"/>
      <c r="B377" s="104" t="s">
        <v>227</v>
      </c>
      <c r="C377" s="108">
        <f>COUNTIF(C359:C373,Hoja4!A6)</f>
        <v>0</v>
      </c>
      <c r="D377" s="20"/>
    </row>
    <row r="378" spans="1:5" ht="18.5" x14ac:dyDescent="0.45">
      <c r="A378" s="106"/>
      <c r="B378" s="104" t="s">
        <v>228</v>
      </c>
      <c r="C378" s="108">
        <f>COUNTIF(C359:C373,Hoja4!A7)</f>
        <v>0</v>
      </c>
      <c r="D378" s="20"/>
    </row>
    <row r="379" spans="1:5" ht="18.5" x14ac:dyDescent="0.45">
      <c r="A379" s="106"/>
      <c r="B379" s="111"/>
      <c r="C379" s="20"/>
      <c r="D379" s="20"/>
    </row>
    <row r="380" spans="1:5" ht="18.5" x14ac:dyDescent="0.45">
      <c r="A380" s="217" t="s">
        <v>196</v>
      </c>
      <c r="B380" s="217"/>
      <c r="C380" s="99" t="s">
        <v>224</v>
      </c>
      <c r="D380" s="20"/>
      <c r="E380" s="2" t="s">
        <v>247</v>
      </c>
    </row>
    <row r="381" spans="1:5" ht="18.5" x14ac:dyDescent="0.45">
      <c r="A381" s="218" t="s">
        <v>197</v>
      </c>
      <c r="B381" s="25" t="str">
        <f>'2. Sample pages'!C8</f>
        <v>Alias1</v>
      </c>
      <c r="C381" s="26"/>
      <c r="D381" s="20"/>
      <c r="E381" t="s">
        <v>298</v>
      </c>
    </row>
    <row r="382" spans="1:5" ht="18.5" x14ac:dyDescent="0.45">
      <c r="A382" s="218"/>
      <c r="B382" s="25" t="str">
        <f>'2. Sample pages'!C9</f>
        <v>Alias2</v>
      </c>
      <c r="C382" s="26"/>
      <c r="E382" t="s">
        <v>299</v>
      </c>
    </row>
    <row r="383" spans="1:5" ht="18.5" x14ac:dyDescent="0.45">
      <c r="A383" s="218"/>
      <c r="B383" s="25" t="str">
        <f>'2. Sample pages'!C10</f>
        <v>Alias3</v>
      </c>
      <c r="C383" s="26"/>
      <c r="E383" t="s">
        <v>300</v>
      </c>
    </row>
    <row r="384" spans="1:5" ht="18.5" x14ac:dyDescent="0.45">
      <c r="A384" s="218"/>
      <c r="B384" s="25" t="str">
        <f>'2. Sample pages'!C11</f>
        <v>Alias4</v>
      </c>
      <c r="C384" s="26"/>
    </row>
    <row r="385" spans="1:4" ht="18.5" x14ac:dyDescent="0.45">
      <c r="A385" s="218"/>
      <c r="B385" s="25" t="str">
        <f>'2. Sample pages'!C12</f>
        <v>Alias5</v>
      </c>
      <c r="C385" s="26"/>
      <c r="D385" s="20"/>
    </row>
    <row r="386" spans="1:4" ht="18.5" x14ac:dyDescent="0.45">
      <c r="A386" s="218"/>
      <c r="B386" s="25" t="str">
        <f>'2. Sample pages'!C13</f>
        <v>Alias6</v>
      </c>
      <c r="C386" s="26"/>
      <c r="D386" s="20"/>
    </row>
    <row r="387" spans="1:4" ht="18.5" x14ac:dyDescent="0.45">
      <c r="A387" s="218"/>
      <c r="B387" s="25" t="str">
        <f>'2. Sample pages'!C14</f>
        <v>Alias7</v>
      </c>
      <c r="C387" s="26"/>
      <c r="D387" s="20"/>
    </row>
    <row r="388" spans="1:4" ht="18.5" x14ac:dyDescent="0.45">
      <c r="A388" s="218"/>
      <c r="B388" s="25" t="str">
        <f>'2. Sample pages'!C15</f>
        <v>Alias8</v>
      </c>
      <c r="C388" s="26"/>
      <c r="D388" s="20"/>
    </row>
    <row r="389" spans="1:4" ht="18.5" x14ac:dyDescent="0.45">
      <c r="A389" s="218"/>
      <c r="B389" s="25" t="str">
        <f>'2. Sample pages'!C16</f>
        <v>Alias9</v>
      </c>
      <c r="C389" s="26"/>
      <c r="D389" s="20"/>
    </row>
    <row r="390" spans="1:4" ht="18.5" x14ac:dyDescent="0.45">
      <c r="A390" s="218"/>
      <c r="B390" s="25" t="str">
        <f>'2. Sample pages'!C17</f>
        <v>Alias10</v>
      </c>
      <c r="C390" s="26"/>
      <c r="D390" s="20"/>
    </row>
    <row r="391" spans="1:4" ht="18.5" x14ac:dyDescent="0.45">
      <c r="A391" s="218"/>
      <c r="B391" s="25" t="str">
        <f>'2. Sample pages'!C18</f>
        <v>Alias11</v>
      </c>
      <c r="C391" s="26"/>
      <c r="D391" s="20"/>
    </row>
    <row r="392" spans="1:4" ht="18.5" x14ac:dyDescent="0.45">
      <c r="A392" s="218"/>
      <c r="B392" s="25" t="str">
        <f>'2. Sample pages'!C19</f>
        <v>Alias12</v>
      </c>
      <c r="C392" s="26"/>
      <c r="D392" s="20"/>
    </row>
    <row r="393" spans="1:4" ht="18.5" x14ac:dyDescent="0.45">
      <c r="A393" s="218"/>
      <c r="B393" s="25" t="str">
        <f>'2. Sample pages'!C20</f>
        <v>Alias13</v>
      </c>
      <c r="C393" s="26"/>
      <c r="D393" s="20"/>
    </row>
    <row r="394" spans="1:4" ht="18.5" x14ac:dyDescent="0.45">
      <c r="A394" s="218"/>
      <c r="B394" s="25" t="str">
        <f>'2. Sample pages'!C21</f>
        <v>Alias14</v>
      </c>
      <c r="C394" s="26"/>
      <c r="D394" s="20"/>
    </row>
    <row r="395" spans="1:4" ht="18.5" x14ac:dyDescent="0.45">
      <c r="A395" s="219"/>
      <c r="B395" s="25" t="str">
        <f>'2. Sample pages'!C22</f>
        <v>Alias15</v>
      </c>
      <c r="C395" s="26"/>
      <c r="D395" s="20"/>
    </row>
    <row r="396" spans="1:4" ht="18.5" x14ac:dyDescent="0.45">
      <c r="A396" s="106"/>
      <c r="C396" s="101" t="s">
        <v>225</v>
      </c>
      <c r="D396" s="101" t="str">
        <f>IF(C399&gt;0,Hoja4!A6,IF(C400='2. Sample pages'!B5,Hoja4!A7,IF(SUM(C398:C400)=0,"",Hoja4!A5)))</f>
        <v/>
      </c>
    </row>
    <row r="397" spans="1:4" ht="18.5" x14ac:dyDescent="0.45">
      <c r="A397" s="106"/>
      <c r="B397" s="111"/>
      <c r="C397" s="20"/>
      <c r="D397" s="20"/>
    </row>
    <row r="398" spans="1:4" ht="18.5" x14ac:dyDescent="0.45">
      <c r="A398" s="103" t="s">
        <v>151</v>
      </c>
      <c r="B398" s="104" t="s">
        <v>226</v>
      </c>
      <c r="C398" s="108">
        <f>COUNTIF(C381:C395,Hoja4!A5)</f>
        <v>0</v>
      </c>
      <c r="D398" s="20"/>
    </row>
    <row r="399" spans="1:4" ht="18.5" x14ac:dyDescent="0.45">
      <c r="A399" s="106"/>
      <c r="B399" s="104" t="s">
        <v>227</v>
      </c>
      <c r="C399" s="108">
        <f>COUNTIF(C381:C395,Hoja4!A6)</f>
        <v>0</v>
      </c>
      <c r="D399" s="20"/>
    </row>
    <row r="400" spans="1:4" ht="18.5" x14ac:dyDescent="0.45">
      <c r="A400" s="106"/>
      <c r="B400" s="104" t="s">
        <v>228</v>
      </c>
      <c r="C400" s="108">
        <f>COUNTIF(C381:C395,Hoja4!A7)</f>
        <v>0</v>
      </c>
      <c r="D400" s="20"/>
    </row>
    <row r="401" spans="1:5" ht="18.5" x14ac:dyDescent="0.45">
      <c r="A401" s="106"/>
      <c r="B401" s="111"/>
      <c r="C401" s="20"/>
      <c r="D401" s="20"/>
    </row>
    <row r="402" spans="1:5" ht="18.5" x14ac:dyDescent="0.45">
      <c r="A402" s="217" t="s">
        <v>198</v>
      </c>
      <c r="B402" s="217"/>
      <c r="C402" s="99" t="s">
        <v>224</v>
      </c>
      <c r="D402" s="20"/>
      <c r="E402" s="2" t="s">
        <v>248</v>
      </c>
    </row>
    <row r="403" spans="1:5" ht="18" customHeight="1" x14ac:dyDescent="0.45">
      <c r="A403" s="218" t="s">
        <v>199</v>
      </c>
      <c r="B403" s="25" t="str">
        <f>'2. Sample pages'!C8</f>
        <v>Alias1</v>
      </c>
      <c r="C403" s="26"/>
      <c r="D403" s="20"/>
      <c r="E403" s="125" t="s">
        <v>301</v>
      </c>
    </row>
    <row r="404" spans="1:5" ht="18.5" x14ac:dyDescent="0.45">
      <c r="A404" s="218"/>
      <c r="B404" s="25" t="str">
        <f>'2. Sample pages'!C9</f>
        <v>Alias2</v>
      </c>
      <c r="C404" s="26"/>
      <c r="E404" t="s">
        <v>302</v>
      </c>
    </row>
    <row r="405" spans="1:5" ht="18.5" x14ac:dyDescent="0.45">
      <c r="A405" s="218"/>
      <c r="B405" s="25" t="str">
        <f>'2. Sample pages'!C10</f>
        <v>Alias3</v>
      </c>
      <c r="C405" s="26"/>
    </row>
    <row r="406" spans="1:5" ht="18.5" x14ac:dyDescent="0.45">
      <c r="A406" s="218"/>
      <c r="B406" s="25" t="str">
        <f>'2. Sample pages'!C11</f>
        <v>Alias4</v>
      </c>
      <c r="C406" s="26"/>
    </row>
    <row r="407" spans="1:5" ht="18.5" x14ac:dyDescent="0.45">
      <c r="A407" s="218"/>
      <c r="B407" s="25" t="str">
        <f>'2. Sample pages'!C12</f>
        <v>Alias5</v>
      </c>
      <c r="C407" s="26"/>
      <c r="D407" s="20"/>
    </row>
    <row r="408" spans="1:5" ht="18.5" x14ac:dyDescent="0.45">
      <c r="A408" s="218"/>
      <c r="B408" s="25" t="str">
        <f>'2. Sample pages'!C13</f>
        <v>Alias6</v>
      </c>
      <c r="C408" s="26"/>
      <c r="D408" s="20"/>
    </row>
    <row r="409" spans="1:5" ht="18.5" x14ac:dyDescent="0.45">
      <c r="A409" s="218"/>
      <c r="B409" s="25" t="str">
        <f>'2. Sample pages'!C14</f>
        <v>Alias7</v>
      </c>
      <c r="C409" s="26"/>
      <c r="D409" s="20"/>
    </row>
    <row r="410" spans="1:5" ht="18.5" x14ac:dyDescent="0.45">
      <c r="A410" s="218"/>
      <c r="B410" s="25" t="str">
        <f>'2. Sample pages'!C15</f>
        <v>Alias8</v>
      </c>
      <c r="C410" s="26"/>
      <c r="D410" s="20"/>
    </row>
    <row r="411" spans="1:5" ht="18.5" x14ac:dyDescent="0.45">
      <c r="A411" s="218"/>
      <c r="B411" s="25" t="str">
        <f>'2. Sample pages'!C16</f>
        <v>Alias9</v>
      </c>
      <c r="C411" s="26"/>
      <c r="D411" s="20"/>
    </row>
    <row r="412" spans="1:5" ht="18.5" x14ac:dyDescent="0.45">
      <c r="A412" s="218"/>
      <c r="B412" s="25" t="str">
        <f>'2. Sample pages'!C17</f>
        <v>Alias10</v>
      </c>
      <c r="C412" s="26"/>
      <c r="D412" s="20"/>
    </row>
    <row r="413" spans="1:5" ht="18.5" x14ac:dyDescent="0.45">
      <c r="A413" s="218"/>
      <c r="B413" s="25" t="str">
        <f>'2. Sample pages'!C18</f>
        <v>Alias11</v>
      </c>
      <c r="C413" s="26"/>
      <c r="D413" s="20"/>
    </row>
    <row r="414" spans="1:5" ht="18.5" x14ac:dyDescent="0.45">
      <c r="A414" s="218"/>
      <c r="B414" s="25" t="str">
        <f>'2. Sample pages'!C19</f>
        <v>Alias12</v>
      </c>
      <c r="C414" s="26"/>
      <c r="D414" s="20"/>
    </row>
    <row r="415" spans="1:5" ht="18.5" x14ac:dyDescent="0.45">
      <c r="A415" s="218"/>
      <c r="B415" s="25" t="str">
        <f>'2. Sample pages'!C20</f>
        <v>Alias13</v>
      </c>
      <c r="C415" s="26"/>
      <c r="D415" s="20"/>
    </row>
    <row r="416" spans="1:5" ht="18.5" x14ac:dyDescent="0.45">
      <c r="A416" s="218"/>
      <c r="B416" s="25" t="str">
        <f>'2. Sample pages'!C21</f>
        <v>Alias14</v>
      </c>
      <c r="C416" s="26"/>
      <c r="D416" s="20"/>
    </row>
    <row r="417" spans="1:5" ht="18.5" x14ac:dyDescent="0.45">
      <c r="A417" s="219"/>
      <c r="B417" s="25" t="str">
        <f>'2. Sample pages'!C22</f>
        <v>Alias15</v>
      </c>
      <c r="C417" s="26"/>
      <c r="D417" s="20"/>
    </row>
    <row r="418" spans="1:5" ht="18.5" x14ac:dyDescent="0.45">
      <c r="A418" s="106"/>
      <c r="C418" s="101" t="s">
        <v>225</v>
      </c>
      <c r="D418" s="101" t="str">
        <f>IF(C421&gt;0,Hoja4!A6,IF(C422='2. Sample pages'!B5,Hoja4!A7,IF(SUM(C420:C422)=0,"",Hoja4!A5)))</f>
        <v/>
      </c>
    </row>
    <row r="419" spans="1:5" ht="18.5" x14ac:dyDescent="0.45">
      <c r="A419" s="106"/>
      <c r="B419" s="20"/>
      <c r="C419" s="20"/>
      <c r="D419" s="20"/>
    </row>
    <row r="420" spans="1:5" ht="18.5" x14ac:dyDescent="0.45">
      <c r="A420" s="103" t="s">
        <v>152</v>
      </c>
      <c r="B420" s="104" t="s">
        <v>226</v>
      </c>
      <c r="C420" s="108">
        <f>COUNTIF(C403:C417,Hoja4!A5)</f>
        <v>0</v>
      </c>
      <c r="D420" s="20"/>
    </row>
    <row r="421" spans="1:5" ht="18.5" x14ac:dyDescent="0.45">
      <c r="A421" s="106"/>
      <c r="B421" s="104" t="s">
        <v>227</v>
      </c>
      <c r="C421" s="108">
        <f>COUNTIF(C403:C417,Hoja4!A6)</f>
        <v>0</v>
      </c>
      <c r="D421" s="20"/>
    </row>
    <row r="422" spans="1:5" ht="18.5" x14ac:dyDescent="0.45">
      <c r="A422" s="106"/>
      <c r="B422" s="104" t="s">
        <v>228</v>
      </c>
      <c r="C422" s="108">
        <f>COUNTIF(C403:C417,Hoja4!A7)</f>
        <v>0</v>
      </c>
      <c r="D422" s="20"/>
    </row>
    <row r="423" spans="1:5" ht="18.5" x14ac:dyDescent="0.45">
      <c r="A423" s="106"/>
      <c r="B423" s="111"/>
      <c r="C423" s="20"/>
      <c r="D423" s="20"/>
    </row>
    <row r="424" spans="1:5" ht="18.5" x14ac:dyDescent="0.45">
      <c r="A424" s="217" t="s">
        <v>201</v>
      </c>
      <c r="B424" s="217"/>
      <c r="C424" s="99" t="s">
        <v>224</v>
      </c>
      <c r="D424" s="20"/>
      <c r="E424" s="2" t="s">
        <v>249</v>
      </c>
    </row>
    <row r="425" spans="1:5" ht="18.5" x14ac:dyDescent="0.45">
      <c r="A425" s="218" t="s">
        <v>200</v>
      </c>
      <c r="B425" s="25" t="str">
        <f>'2. Sample pages'!C8</f>
        <v>Alias1</v>
      </c>
      <c r="C425" s="26"/>
      <c r="D425" s="20"/>
      <c r="E425" s="125" t="s">
        <v>303</v>
      </c>
    </row>
    <row r="426" spans="1:5" ht="18.5" x14ac:dyDescent="0.45">
      <c r="A426" s="218"/>
      <c r="B426" s="25" t="str">
        <f>'2. Sample pages'!C9</f>
        <v>Alias2</v>
      </c>
      <c r="C426" s="26"/>
      <c r="E426" t="s">
        <v>304</v>
      </c>
    </row>
    <row r="427" spans="1:5" ht="18.5" x14ac:dyDescent="0.45">
      <c r="A427" s="218"/>
      <c r="B427" s="25" t="str">
        <f>'2. Sample pages'!C10</f>
        <v>Alias3</v>
      </c>
      <c r="C427" s="26"/>
    </row>
    <row r="428" spans="1:5" ht="18.5" x14ac:dyDescent="0.45">
      <c r="A428" s="218"/>
      <c r="B428" s="25" t="str">
        <f>'2. Sample pages'!C11</f>
        <v>Alias4</v>
      </c>
      <c r="C428" s="26"/>
    </row>
    <row r="429" spans="1:5" ht="18.5" x14ac:dyDescent="0.45">
      <c r="A429" s="218"/>
      <c r="B429" s="25" t="str">
        <f>'2. Sample pages'!C12</f>
        <v>Alias5</v>
      </c>
      <c r="C429" s="26"/>
      <c r="D429" s="20"/>
    </row>
    <row r="430" spans="1:5" ht="18.5" x14ac:dyDescent="0.45">
      <c r="A430" s="218"/>
      <c r="B430" s="25" t="str">
        <f>'2. Sample pages'!C13</f>
        <v>Alias6</v>
      </c>
      <c r="C430" s="26"/>
      <c r="D430" s="20"/>
    </row>
    <row r="431" spans="1:5" ht="18.5" x14ac:dyDescent="0.45">
      <c r="A431" s="218"/>
      <c r="B431" s="25" t="str">
        <f>'2. Sample pages'!C14</f>
        <v>Alias7</v>
      </c>
      <c r="C431" s="26"/>
      <c r="D431" s="20"/>
    </row>
    <row r="432" spans="1:5" ht="18.5" x14ac:dyDescent="0.45">
      <c r="A432" s="218"/>
      <c r="B432" s="25" t="str">
        <f>'2. Sample pages'!C15</f>
        <v>Alias8</v>
      </c>
      <c r="C432" s="26"/>
      <c r="D432" s="20"/>
    </row>
    <row r="433" spans="1:5" ht="18.5" x14ac:dyDescent="0.45">
      <c r="A433" s="218"/>
      <c r="B433" s="25" t="str">
        <f>'2. Sample pages'!C16</f>
        <v>Alias9</v>
      </c>
      <c r="C433" s="26"/>
      <c r="D433" s="20"/>
    </row>
    <row r="434" spans="1:5" ht="18.5" x14ac:dyDescent="0.45">
      <c r="A434" s="218"/>
      <c r="B434" s="25" t="str">
        <f>'2. Sample pages'!C17</f>
        <v>Alias10</v>
      </c>
      <c r="C434" s="26"/>
      <c r="D434" s="20"/>
    </row>
    <row r="435" spans="1:5" ht="18.5" x14ac:dyDescent="0.45">
      <c r="A435" s="218"/>
      <c r="B435" s="25" t="str">
        <f>'2. Sample pages'!C18</f>
        <v>Alias11</v>
      </c>
      <c r="C435" s="26"/>
      <c r="D435" s="20"/>
    </row>
    <row r="436" spans="1:5" ht="18.5" x14ac:dyDescent="0.45">
      <c r="A436" s="218"/>
      <c r="B436" s="25" t="str">
        <f>'2. Sample pages'!C19</f>
        <v>Alias12</v>
      </c>
      <c r="C436" s="26"/>
      <c r="D436" s="20"/>
    </row>
    <row r="437" spans="1:5" ht="18.5" x14ac:dyDescent="0.45">
      <c r="A437" s="218"/>
      <c r="B437" s="25" t="str">
        <f>'2. Sample pages'!C20</f>
        <v>Alias13</v>
      </c>
      <c r="C437" s="26"/>
      <c r="D437" s="20"/>
    </row>
    <row r="438" spans="1:5" ht="18.5" x14ac:dyDescent="0.45">
      <c r="A438" s="218"/>
      <c r="B438" s="25" t="str">
        <f>'2. Sample pages'!C21</f>
        <v>Alias14</v>
      </c>
      <c r="C438" s="26"/>
      <c r="D438" s="20"/>
    </row>
    <row r="439" spans="1:5" ht="18.5" x14ac:dyDescent="0.45">
      <c r="A439" s="219"/>
      <c r="B439" s="25" t="str">
        <f>'2. Sample pages'!C22</f>
        <v>Alias15</v>
      </c>
      <c r="C439" s="26"/>
      <c r="D439" s="20"/>
    </row>
    <row r="440" spans="1:5" ht="18.5" x14ac:dyDescent="0.45">
      <c r="A440" s="106"/>
      <c r="C440" s="101" t="s">
        <v>225</v>
      </c>
      <c r="D440" s="101" t="str">
        <f>IF(C443&gt;0,Hoja4!A6,IF(C444='2. Sample pages'!B5,Hoja4!A7,IF(SUM(C442:C444)=0,"",Hoja4!A5)))</f>
        <v/>
      </c>
    </row>
    <row r="441" spans="1:5" ht="18.5" x14ac:dyDescent="0.45">
      <c r="A441" s="106"/>
      <c r="B441" s="111"/>
      <c r="C441" s="20"/>
      <c r="D441" s="20"/>
    </row>
    <row r="442" spans="1:5" ht="18.5" x14ac:dyDescent="0.45">
      <c r="A442" s="103" t="s">
        <v>153</v>
      </c>
      <c r="B442" s="104" t="s">
        <v>226</v>
      </c>
      <c r="C442" s="108">
        <f>COUNTIF(C425:C439,Hoja4!A5)</f>
        <v>0</v>
      </c>
      <c r="D442" s="20"/>
    </row>
    <row r="443" spans="1:5" ht="18.5" x14ac:dyDescent="0.45">
      <c r="A443" s="106"/>
      <c r="B443" s="104" t="s">
        <v>227</v>
      </c>
      <c r="C443" s="108">
        <f>COUNTIF(C425:C439,Hoja4!A6)</f>
        <v>0</v>
      </c>
      <c r="D443" s="20"/>
    </row>
    <row r="444" spans="1:5" ht="18.5" x14ac:dyDescent="0.45">
      <c r="A444" s="106"/>
      <c r="B444" s="104" t="s">
        <v>228</v>
      </c>
      <c r="C444" s="108">
        <f>COUNTIF(C425:C439,Hoja4!A7)</f>
        <v>0</v>
      </c>
      <c r="D444" s="20"/>
    </row>
    <row r="445" spans="1:5" ht="18.5" x14ac:dyDescent="0.45">
      <c r="A445" s="106"/>
      <c r="B445" s="111"/>
      <c r="C445" s="20"/>
      <c r="D445" s="20"/>
    </row>
    <row r="446" spans="1:5" ht="18.5" x14ac:dyDescent="0.45">
      <c r="A446" s="217" t="s">
        <v>202</v>
      </c>
      <c r="B446" s="217"/>
      <c r="C446" s="99" t="s">
        <v>224</v>
      </c>
      <c r="D446" s="20"/>
      <c r="E446" s="2" t="s">
        <v>250</v>
      </c>
    </row>
    <row r="447" spans="1:5" ht="18.5" x14ac:dyDescent="0.45">
      <c r="A447" s="218" t="s">
        <v>203</v>
      </c>
      <c r="B447" s="25" t="str">
        <f>'2. Sample pages'!C8</f>
        <v>Alias1</v>
      </c>
      <c r="C447" s="26"/>
      <c r="D447" s="20"/>
      <c r="E447" t="s">
        <v>305</v>
      </c>
    </row>
    <row r="448" spans="1:5" ht="18.5" x14ac:dyDescent="0.45">
      <c r="A448" s="218"/>
      <c r="B448" s="25" t="str">
        <f>'2. Sample pages'!C9</f>
        <v>Alias2</v>
      </c>
      <c r="C448" s="26"/>
      <c r="E448" t="s">
        <v>306</v>
      </c>
    </row>
    <row r="449" spans="1:4" ht="18.5" x14ac:dyDescent="0.45">
      <c r="A449" s="218"/>
      <c r="B449" s="25" t="str">
        <f>'2. Sample pages'!C10</f>
        <v>Alias3</v>
      </c>
      <c r="C449" s="26"/>
    </row>
    <row r="450" spans="1:4" ht="18.5" x14ac:dyDescent="0.45">
      <c r="A450" s="218"/>
      <c r="B450" s="25" t="str">
        <f>'2. Sample pages'!C11</f>
        <v>Alias4</v>
      </c>
      <c r="C450" s="26"/>
    </row>
    <row r="451" spans="1:4" ht="18.5" x14ac:dyDescent="0.45">
      <c r="A451" s="218"/>
      <c r="B451" s="25" t="str">
        <f>'2. Sample pages'!C12</f>
        <v>Alias5</v>
      </c>
      <c r="C451" s="26"/>
      <c r="D451" s="20"/>
    </row>
    <row r="452" spans="1:4" ht="18.5" x14ac:dyDescent="0.45">
      <c r="A452" s="218"/>
      <c r="B452" s="25" t="str">
        <f>'2. Sample pages'!C13</f>
        <v>Alias6</v>
      </c>
      <c r="C452" s="26"/>
      <c r="D452" s="20"/>
    </row>
    <row r="453" spans="1:4" ht="18.5" x14ac:dyDescent="0.45">
      <c r="A453" s="218"/>
      <c r="B453" s="25" t="str">
        <f>'2. Sample pages'!C14</f>
        <v>Alias7</v>
      </c>
      <c r="C453" s="26"/>
      <c r="D453" s="20"/>
    </row>
    <row r="454" spans="1:4" ht="18.5" x14ac:dyDescent="0.45">
      <c r="A454" s="218"/>
      <c r="B454" s="25" t="str">
        <f>'2. Sample pages'!C15</f>
        <v>Alias8</v>
      </c>
      <c r="C454" s="26"/>
      <c r="D454" s="20"/>
    </row>
    <row r="455" spans="1:4" ht="18.5" x14ac:dyDescent="0.45">
      <c r="A455" s="218"/>
      <c r="B455" s="25" t="str">
        <f>'2. Sample pages'!C16</f>
        <v>Alias9</v>
      </c>
      <c r="C455" s="26"/>
      <c r="D455" s="20"/>
    </row>
    <row r="456" spans="1:4" ht="18.5" x14ac:dyDescent="0.45">
      <c r="A456" s="218"/>
      <c r="B456" s="25" t="str">
        <f>'2. Sample pages'!C17</f>
        <v>Alias10</v>
      </c>
      <c r="C456" s="26"/>
      <c r="D456" s="20"/>
    </row>
    <row r="457" spans="1:4" ht="18.5" x14ac:dyDescent="0.45">
      <c r="A457" s="218"/>
      <c r="B457" s="25" t="str">
        <f>'2. Sample pages'!C18</f>
        <v>Alias11</v>
      </c>
      <c r="C457" s="26"/>
      <c r="D457" s="20"/>
    </row>
    <row r="458" spans="1:4" ht="18.5" x14ac:dyDescent="0.45">
      <c r="A458" s="218"/>
      <c r="B458" s="25" t="str">
        <f>'2. Sample pages'!C19</f>
        <v>Alias12</v>
      </c>
      <c r="C458" s="26"/>
      <c r="D458" s="20"/>
    </row>
    <row r="459" spans="1:4" ht="18.5" x14ac:dyDescent="0.45">
      <c r="A459" s="218"/>
      <c r="B459" s="25" t="str">
        <f>'2. Sample pages'!C20</f>
        <v>Alias13</v>
      </c>
      <c r="C459" s="26"/>
      <c r="D459" s="20"/>
    </row>
    <row r="460" spans="1:4" ht="18.5" x14ac:dyDescent="0.45">
      <c r="A460" s="218"/>
      <c r="B460" s="25" t="str">
        <f>'2. Sample pages'!C21</f>
        <v>Alias14</v>
      </c>
      <c r="C460" s="26"/>
      <c r="D460" s="20"/>
    </row>
    <row r="461" spans="1:4" ht="18.5" x14ac:dyDescent="0.45">
      <c r="A461" s="219"/>
      <c r="B461" s="25" t="str">
        <f>'2. Sample pages'!C22</f>
        <v>Alias15</v>
      </c>
      <c r="C461" s="26"/>
      <c r="D461" s="20"/>
    </row>
    <row r="462" spans="1:4" ht="18.5" x14ac:dyDescent="0.45">
      <c r="A462" s="106"/>
      <c r="C462" s="101" t="s">
        <v>225</v>
      </c>
      <c r="D462" s="101" t="str">
        <f>IF(C465&gt;0,Hoja4!A6,IF(C466='2. Sample pages'!B5,Hoja4!A7,IF(SUM(C464:C466)=0,"",Hoja4!A5)))</f>
        <v/>
      </c>
    </row>
    <row r="463" spans="1:4" ht="18.5" x14ac:dyDescent="0.45">
      <c r="A463" s="106"/>
      <c r="B463" s="111"/>
      <c r="C463" s="20"/>
      <c r="D463" s="20"/>
    </row>
    <row r="464" spans="1:4" ht="18.5" x14ac:dyDescent="0.45">
      <c r="A464" s="103" t="s">
        <v>154</v>
      </c>
      <c r="B464" s="104" t="s">
        <v>226</v>
      </c>
      <c r="C464" s="108">
        <f>COUNTIF(C447:C461,Hoja4!A5)</f>
        <v>0</v>
      </c>
      <c r="D464" s="20"/>
    </row>
    <row r="465" spans="1:5" ht="18.5" x14ac:dyDescent="0.45">
      <c r="A465" s="106"/>
      <c r="B465" s="104" t="s">
        <v>227</v>
      </c>
      <c r="C465" s="108">
        <f>COUNTIF(C447:C461,Hoja4!A6)</f>
        <v>0</v>
      </c>
      <c r="D465" s="20"/>
    </row>
    <row r="466" spans="1:5" ht="18.5" x14ac:dyDescent="0.45">
      <c r="A466" s="106"/>
      <c r="B466" s="104" t="s">
        <v>228</v>
      </c>
      <c r="C466" s="108">
        <f>COUNTIF(C447:C461,Hoja4!A7)</f>
        <v>0</v>
      </c>
      <c r="D466" s="20"/>
    </row>
    <row r="467" spans="1:5" ht="18.5" x14ac:dyDescent="0.45">
      <c r="A467" s="106"/>
      <c r="B467" s="111"/>
      <c r="C467" s="20"/>
      <c r="D467" s="20"/>
    </row>
    <row r="468" spans="1:5" ht="18.5" x14ac:dyDescent="0.45">
      <c r="A468" s="217" t="s">
        <v>204</v>
      </c>
      <c r="B468" s="217"/>
      <c r="C468" s="99" t="s">
        <v>224</v>
      </c>
      <c r="D468" s="20"/>
      <c r="E468" s="2" t="s">
        <v>251</v>
      </c>
    </row>
    <row r="469" spans="1:5" ht="18.5" x14ac:dyDescent="0.45">
      <c r="A469" s="218" t="s">
        <v>205</v>
      </c>
      <c r="B469" s="25" t="str">
        <f>'2. Sample pages'!C8</f>
        <v>Alias1</v>
      </c>
      <c r="C469" s="26"/>
      <c r="D469" s="20"/>
      <c r="E469" t="s">
        <v>307</v>
      </c>
    </row>
    <row r="470" spans="1:5" ht="18.5" x14ac:dyDescent="0.45">
      <c r="A470" s="218"/>
      <c r="B470" s="25" t="str">
        <f>'2. Sample pages'!C9</f>
        <v>Alias2</v>
      </c>
      <c r="C470" s="26"/>
      <c r="E470" s="125" t="s">
        <v>308</v>
      </c>
    </row>
    <row r="471" spans="1:5" ht="18.5" x14ac:dyDescent="0.45">
      <c r="A471" s="218"/>
      <c r="B471" s="25" t="str">
        <f>'2. Sample pages'!C10</f>
        <v>Alias3</v>
      </c>
      <c r="C471" s="26"/>
      <c r="E471" t="s">
        <v>309</v>
      </c>
    </row>
    <row r="472" spans="1:5" ht="18.5" x14ac:dyDescent="0.45">
      <c r="A472" s="218"/>
      <c r="B472" s="25" t="str">
        <f>'2. Sample pages'!C11</f>
        <v>Alias4</v>
      </c>
      <c r="C472" s="26"/>
    </row>
    <row r="473" spans="1:5" ht="18.5" x14ac:dyDescent="0.45">
      <c r="A473" s="218"/>
      <c r="B473" s="25" t="str">
        <f>'2. Sample pages'!C12</f>
        <v>Alias5</v>
      </c>
      <c r="C473" s="26"/>
      <c r="D473" s="20"/>
    </row>
    <row r="474" spans="1:5" ht="18.5" x14ac:dyDescent="0.45">
      <c r="A474" s="218"/>
      <c r="B474" s="25" t="str">
        <f>'2. Sample pages'!C13</f>
        <v>Alias6</v>
      </c>
      <c r="C474" s="26"/>
      <c r="D474" s="20"/>
    </row>
    <row r="475" spans="1:5" ht="18.5" x14ac:dyDescent="0.45">
      <c r="A475" s="218"/>
      <c r="B475" s="25" t="str">
        <f>'2. Sample pages'!C14</f>
        <v>Alias7</v>
      </c>
      <c r="C475" s="26"/>
      <c r="D475" s="20"/>
    </row>
    <row r="476" spans="1:5" ht="18.5" x14ac:dyDescent="0.45">
      <c r="A476" s="218"/>
      <c r="B476" s="25" t="str">
        <f>'2. Sample pages'!C15</f>
        <v>Alias8</v>
      </c>
      <c r="C476" s="26"/>
      <c r="D476" s="20"/>
    </row>
    <row r="477" spans="1:5" ht="18.5" x14ac:dyDescent="0.45">
      <c r="A477" s="218"/>
      <c r="B477" s="25" t="str">
        <f>'2. Sample pages'!C16</f>
        <v>Alias9</v>
      </c>
      <c r="C477" s="26"/>
      <c r="D477" s="20"/>
    </row>
    <row r="478" spans="1:5" ht="18.5" x14ac:dyDescent="0.45">
      <c r="A478" s="218"/>
      <c r="B478" s="25" t="str">
        <f>'2. Sample pages'!C17</f>
        <v>Alias10</v>
      </c>
      <c r="C478" s="26"/>
      <c r="D478" s="20"/>
    </row>
    <row r="479" spans="1:5" ht="18.5" x14ac:dyDescent="0.45">
      <c r="A479" s="218"/>
      <c r="B479" s="25" t="str">
        <f>'2. Sample pages'!C18</f>
        <v>Alias11</v>
      </c>
      <c r="C479" s="26"/>
      <c r="D479" s="20"/>
    </row>
    <row r="480" spans="1:5" ht="18.5" x14ac:dyDescent="0.45">
      <c r="A480" s="218"/>
      <c r="B480" s="25" t="str">
        <f>'2. Sample pages'!C19</f>
        <v>Alias12</v>
      </c>
      <c r="C480" s="26"/>
      <c r="D480" s="20"/>
    </row>
    <row r="481" spans="1:5" ht="18.5" x14ac:dyDescent="0.45">
      <c r="A481" s="218"/>
      <c r="B481" s="25" t="str">
        <f>'2. Sample pages'!C20</f>
        <v>Alias13</v>
      </c>
      <c r="C481" s="26"/>
      <c r="D481" s="20"/>
    </row>
    <row r="482" spans="1:5" ht="18.5" x14ac:dyDescent="0.45">
      <c r="A482" s="218"/>
      <c r="B482" s="25" t="str">
        <f>'2. Sample pages'!C21</f>
        <v>Alias14</v>
      </c>
      <c r="C482" s="26"/>
      <c r="D482" s="20"/>
    </row>
    <row r="483" spans="1:5" ht="18.5" x14ac:dyDescent="0.45">
      <c r="A483" s="219"/>
      <c r="B483" s="25" t="str">
        <f>'2. Sample pages'!C22</f>
        <v>Alias15</v>
      </c>
      <c r="C483" s="26"/>
      <c r="D483" s="20"/>
    </row>
    <row r="484" spans="1:5" ht="18.5" x14ac:dyDescent="0.45">
      <c r="A484" s="106"/>
      <c r="C484" s="101" t="s">
        <v>225</v>
      </c>
      <c r="D484" s="101" t="str">
        <f>IF(C487&gt;0,Hoja4!A6,IF(C488='2. Sample pages'!B5,Hoja4!A7,IF(SUM(C486:C488)=0,"",Hoja4!A5)))</f>
        <v/>
      </c>
    </row>
    <row r="485" spans="1:5" ht="18.5" x14ac:dyDescent="0.45">
      <c r="A485" s="106"/>
      <c r="B485" s="111"/>
      <c r="C485" s="20"/>
      <c r="D485" s="20"/>
    </row>
    <row r="486" spans="1:5" ht="18.5" x14ac:dyDescent="0.45">
      <c r="A486" s="103" t="s">
        <v>155</v>
      </c>
      <c r="B486" s="104" t="s">
        <v>226</v>
      </c>
      <c r="C486" s="108">
        <f>COUNTIF(C469:C483,Hoja4!A5)</f>
        <v>0</v>
      </c>
      <c r="D486" s="20"/>
    </row>
    <row r="487" spans="1:5" ht="18.5" x14ac:dyDescent="0.45">
      <c r="A487" s="106"/>
      <c r="B487" s="104" t="s">
        <v>227</v>
      </c>
      <c r="C487" s="108">
        <f>COUNTIF(C469:C483,Hoja4!A6)</f>
        <v>0</v>
      </c>
      <c r="D487" s="20"/>
    </row>
    <row r="488" spans="1:5" ht="18.5" x14ac:dyDescent="0.45">
      <c r="A488" s="106"/>
      <c r="B488" s="104" t="s">
        <v>228</v>
      </c>
      <c r="C488" s="108">
        <f>COUNTIF(C469:C483,Hoja4!A7)</f>
        <v>0</v>
      </c>
      <c r="D488" s="20"/>
    </row>
    <row r="489" spans="1:5" ht="18.5" x14ac:dyDescent="0.45">
      <c r="A489" s="106"/>
      <c r="B489" s="111"/>
      <c r="C489" s="20"/>
      <c r="D489" s="20"/>
    </row>
    <row r="490" spans="1:5" ht="18.5" x14ac:dyDescent="0.45">
      <c r="A490" s="217" t="s">
        <v>207</v>
      </c>
      <c r="B490" s="217"/>
      <c r="C490" s="99" t="s">
        <v>224</v>
      </c>
      <c r="D490" s="20"/>
      <c r="E490" s="2" t="s">
        <v>252</v>
      </c>
    </row>
    <row r="491" spans="1:5" ht="18.5" x14ac:dyDescent="0.45">
      <c r="A491" s="218" t="s">
        <v>206</v>
      </c>
      <c r="B491" s="25" t="str">
        <f>'2. Sample pages'!C8</f>
        <v>Alias1</v>
      </c>
      <c r="C491" s="26"/>
      <c r="D491" s="20"/>
      <c r="E491" t="s">
        <v>310</v>
      </c>
    </row>
    <row r="492" spans="1:5" ht="18.5" x14ac:dyDescent="0.45">
      <c r="A492" s="218"/>
      <c r="B492" s="25" t="str">
        <f>'2. Sample pages'!C9</f>
        <v>Alias2</v>
      </c>
      <c r="C492" s="26"/>
      <c r="E492" t="s">
        <v>311</v>
      </c>
    </row>
    <row r="493" spans="1:5" ht="18.5" x14ac:dyDescent="0.45">
      <c r="A493" s="218"/>
      <c r="B493" s="25" t="str">
        <f>'2. Sample pages'!C10</f>
        <v>Alias3</v>
      </c>
      <c r="C493" s="26"/>
    </row>
    <row r="494" spans="1:5" ht="18.5" x14ac:dyDescent="0.45">
      <c r="A494" s="218"/>
      <c r="B494" s="25" t="str">
        <f>'2. Sample pages'!C11</f>
        <v>Alias4</v>
      </c>
      <c r="C494" s="26"/>
    </row>
    <row r="495" spans="1:5" ht="18.5" x14ac:dyDescent="0.45">
      <c r="A495" s="218"/>
      <c r="B495" s="25" t="str">
        <f>'2. Sample pages'!C12</f>
        <v>Alias5</v>
      </c>
      <c r="C495" s="26"/>
      <c r="D495" s="20"/>
    </row>
    <row r="496" spans="1:5" ht="18.5" x14ac:dyDescent="0.45">
      <c r="A496" s="218"/>
      <c r="B496" s="25" t="str">
        <f>'2. Sample pages'!C13</f>
        <v>Alias6</v>
      </c>
      <c r="C496" s="26"/>
      <c r="D496" s="20"/>
    </row>
    <row r="497" spans="1:5" ht="18.5" x14ac:dyDescent="0.45">
      <c r="A497" s="218"/>
      <c r="B497" s="25" t="str">
        <f>'2. Sample pages'!C14</f>
        <v>Alias7</v>
      </c>
      <c r="C497" s="26"/>
      <c r="D497" s="20"/>
    </row>
    <row r="498" spans="1:5" ht="18.5" x14ac:dyDescent="0.45">
      <c r="A498" s="218"/>
      <c r="B498" s="25" t="str">
        <f>'2. Sample pages'!C15</f>
        <v>Alias8</v>
      </c>
      <c r="C498" s="26"/>
      <c r="D498" s="20"/>
    </row>
    <row r="499" spans="1:5" ht="18.5" x14ac:dyDescent="0.45">
      <c r="A499" s="218"/>
      <c r="B499" s="25" t="str">
        <f>'2. Sample pages'!C16</f>
        <v>Alias9</v>
      </c>
      <c r="C499" s="26"/>
      <c r="D499" s="20"/>
    </row>
    <row r="500" spans="1:5" ht="18.5" x14ac:dyDescent="0.45">
      <c r="A500" s="218"/>
      <c r="B500" s="25" t="str">
        <f>'2. Sample pages'!C17</f>
        <v>Alias10</v>
      </c>
      <c r="C500" s="26"/>
      <c r="D500" s="20"/>
    </row>
    <row r="501" spans="1:5" ht="18.5" x14ac:dyDescent="0.45">
      <c r="A501" s="218"/>
      <c r="B501" s="25" t="str">
        <f>'2. Sample pages'!C18</f>
        <v>Alias11</v>
      </c>
      <c r="C501" s="26"/>
      <c r="D501" s="20"/>
    </row>
    <row r="502" spans="1:5" ht="18.5" x14ac:dyDescent="0.45">
      <c r="A502" s="218"/>
      <c r="B502" s="25" t="str">
        <f>'2. Sample pages'!C19</f>
        <v>Alias12</v>
      </c>
      <c r="C502" s="26"/>
      <c r="D502" s="20"/>
    </row>
    <row r="503" spans="1:5" ht="18.5" x14ac:dyDescent="0.45">
      <c r="A503" s="218"/>
      <c r="B503" s="25" t="str">
        <f>'2. Sample pages'!C20</f>
        <v>Alias13</v>
      </c>
      <c r="C503" s="26"/>
      <c r="D503" s="20"/>
    </row>
    <row r="504" spans="1:5" ht="18.5" x14ac:dyDescent="0.45">
      <c r="A504" s="218"/>
      <c r="B504" s="25" t="str">
        <f>'2. Sample pages'!C21</f>
        <v>Alias14</v>
      </c>
      <c r="C504" s="26"/>
      <c r="D504" s="20"/>
    </row>
    <row r="505" spans="1:5" ht="18.5" x14ac:dyDescent="0.45">
      <c r="A505" s="219"/>
      <c r="B505" s="25" t="str">
        <f>'2. Sample pages'!C22</f>
        <v>Alias15</v>
      </c>
      <c r="C505" s="26"/>
      <c r="D505" s="20"/>
    </row>
    <row r="506" spans="1:5" ht="18.5" x14ac:dyDescent="0.45">
      <c r="A506" s="106"/>
      <c r="C506" s="101" t="s">
        <v>225</v>
      </c>
      <c r="D506" s="101" t="str">
        <f>IF(C509&gt;0,Hoja4!A6,IF(C510='2. Sample pages'!B5,Hoja4!A7,IF(SUM(C508:C510)=0,"",Hoja4!A5)))</f>
        <v/>
      </c>
    </row>
    <row r="507" spans="1:5" ht="18.5" x14ac:dyDescent="0.45">
      <c r="A507" s="106"/>
      <c r="B507" s="111"/>
      <c r="C507" s="20"/>
      <c r="D507" s="20"/>
    </row>
    <row r="508" spans="1:5" ht="18.5" x14ac:dyDescent="0.45">
      <c r="A508" s="103" t="s">
        <v>156</v>
      </c>
      <c r="B508" s="104" t="s">
        <v>226</v>
      </c>
      <c r="C508" s="108">
        <f>COUNTIF(C491:C505,Hoja4!A5)</f>
        <v>0</v>
      </c>
      <c r="D508" s="20"/>
    </row>
    <row r="509" spans="1:5" ht="18.5" x14ac:dyDescent="0.45">
      <c r="A509" s="106"/>
      <c r="B509" s="104" t="s">
        <v>227</v>
      </c>
      <c r="C509" s="108">
        <f>COUNTIF(C491:C505,Hoja4!A6)</f>
        <v>0</v>
      </c>
      <c r="D509" s="20"/>
    </row>
    <row r="510" spans="1:5" ht="18.5" x14ac:dyDescent="0.45">
      <c r="A510" s="106"/>
      <c r="B510" s="104" t="s">
        <v>228</v>
      </c>
      <c r="C510" s="108">
        <f>COUNTIF(C491:C505,Hoja4!A7)</f>
        <v>0</v>
      </c>
      <c r="D510" s="20"/>
    </row>
    <row r="511" spans="1:5" ht="18.5" x14ac:dyDescent="0.45">
      <c r="A511" s="106"/>
      <c r="B511" s="111"/>
      <c r="C511" s="20"/>
      <c r="D511" s="20"/>
    </row>
    <row r="512" spans="1:5" ht="18.5" x14ac:dyDescent="0.45">
      <c r="A512" s="217" t="s">
        <v>208</v>
      </c>
      <c r="B512" s="217"/>
      <c r="C512" s="99" t="s">
        <v>224</v>
      </c>
      <c r="D512" s="20"/>
      <c r="E512" s="2" t="s">
        <v>253</v>
      </c>
    </row>
    <row r="513" spans="1:5" ht="18.5" x14ac:dyDescent="0.45">
      <c r="A513" s="218" t="s">
        <v>209</v>
      </c>
      <c r="B513" s="25" t="str">
        <f>'2. Sample pages'!C8</f>
        <v>Alias1</v>
      </c>
      <c r="C513" s="91"/>
      <c r="D513" s="20"/>
      <c r="E513" t="s">
        <v>312</v>
      </c>
    </row>
    <row r="514" spans="1:5" ht="18.5" x14ac:dyDescent="0.45">
      <c r="A514" s="218"/>
      <c r="B514" s="25" t="str">
        <f>'2. Sample pages'!C9</f>
        <v>Alias2</v>
      </c>
      <c r="C514" s="91"/>
    </row>
    <row r="515" spans="1:5" ht="18.5" x14ac:dyDescent="0.45">
      <c r="A515" s="218"/>
      <c r="B515" s="25" t="str">
        <f>'2. Sample pages'!C10</f>
        <v>Alias3</v>
      </c>
      <c r="C515" s="91"/>
    </row>
    <row r="516" spans="1:5" ht="18.5" x14ac:dyDescent="0.45">
      <c r="A516" s="218"/>
      <c r="B516" s="25" t="str">
        <f>'2. Sample pages'!C11</f>
        <v>Alias4</v>
      </c>
      <c r="C516" s="91"/>
    </row>
    <row r="517" spans="1:5" ht="18.5" x14ac:dyDescent="0.45">
      <c r="A517" s="218"/>
      <c r="B517" s="25" t="str">
        <f>'2. Sample pages'!C12</f>
        <v>Alias5</v>
      </c>
      <c r="C517" s="91"/>
      <c r="D517" s="20"/>
    </row>
    <row r="518" spans="1:5" ht="18.5" x14ac:dyDescent="0.45">
      <c r="A518" s="218"/>
      <c r="B518" s="25" t="str">
        <f>'2. Sample pages'!C13</f>
        <v>Alias6</v>
      </c>
      <c r="C518" s="91"/>
      <c r="D518" s="20"/>
    </row>
    <row r="519" spans="1:5" ht="18.5" x14ac:dyDescent="0.45">
      <c r="A519" s="218"/>
      <c r="B519" s="25" t="str">
        <f>'2. Sample pages'!C14</f>
        <v>Alias7</v>
      </c>
      <c r="C519" s="91"/>
      <c r="D519" s="20"/>
    </row>
    <row r="520" spans="1:5" ht="18.5" x14ac:dyDescent="0.45">
      <c r="A520" s="218"/>
      <c r="B520" s="25" t="str">
        <f>'2. Sample pages'!C15</f>
        <v>Alias8</v>
      </c>
      <c r="C520" s="91"/>
      <c r="D520" s="20"/>
    </row>
    <row r="521" spans="1:5" ht="18.5" x14ac:dyDescent="0.45">
      <c r="A521" s="218"/>
      <c r="B521" s="25" t="str">
        <f>'2. Sample pages'!C16</f>
        <v>Alias9</v>
      </c>
      <c r="C521" s="91"/>
      <c r="D521" s="20"/>
    </row>
    <row r="522" spans="1:5" ht="18.5" x14ac:dyDescent="0.45">
      <c r="A522" s="218"/>
      <c r="B522" s="25" t="str">
        <f>'2. Sample pages'!C17</f>
        <v>Alias10</v>
      </c>
      <c r="C522" s="91"/>
      <c r="D522" s="20"/>
    </row>
    <row r="523" spans="1:5" ht="18.5" x14ac:dyDescent="0.45">
      <c r="A523" s="218"/>
      <c r="B523" s="25" t="str">
        <f>'2. Sample pages'!C18</f>
        <v>Alias11</v>
      </c>
      <c r="C523" s="91"/>
      <c r="D523" s="20"/>
    </row>
    <row r="524" spans="1:5" ht="18.5" x14ac:dyDescent="0.45">
      <c r="A524" s="218"/>
      <c r="B524" s="25" t="str">
        <f>'2. Sample pages'!C19</f>
        <v>Alias12</v>
      </c>
      <c r="C524" s="91"/>
      <c r="D524" s="20"/>
    </row>
    <row r="525" spans="1:5" ht="18.5" x14ac:dyDescent="0.45">
      <c r="A525" s="218"/>
      <c r="B525" s="25" t="str">
        <f>'2. Sample pages'!C20</f>
        <v>Alias13</v>
      </c>
      <c r="C525" s="91"/>
      <c r="D525" s="20"/>
    </row>
    <row r="526" spans="1:5" ht="18.5" x14ac:dyDescent="0.45">
      <c r="A526" s="218"/>
      <c r="B526" s="25" t="str">
        <f>'2. Sample pages'!C21</f>
        <v>Alias14</v>
      </c>
      <c r="C526" s="91"/>
      <c r="D526" s="20"/>
    </row>
    <row r="527" spans="1:5" ht="18.5" x14ac:dyDescent="0.45">
      <c r="A527" s="219"/>
      <c r="B527" s="25" t="str">
        <f>'2. Sample pages'!C22</f>
        <v>Alias15</v>
      </c>
      <c r="C527" s="91"/>
      <c r="D527" s="20"/>
    </row>
    <row r="528" spans="1:5" ht="18.5" x14ac:dyDescent="0.45">
      <c r="A528" s="106"/>
      <c r="C528" s="101" t="s">
        <v>225</v>
      </c>
      <c r="D528" s="101" t="str">
        <f>IF(C531&gt;0,Hoja4!A6,IF(C532='2. Sample pages'!B5,Hoja4!A7,IF(SUM(C530:C532)=0,"",Hoja4!A5)))</f>
        <v/>
      </c>
    </row>
    <row r="529" spans="1:5" ht="18.5" x14ac:dyDescent="0.45">
      <c r="A529" s="106"/>
      <c r="C529" s="20"/>
      <c r="D529" s="20"/>
    </row>
    <row r="530" spans="1:5" ht="18.5" x14ac:dyDescent="0.45">
      <c r="A530" s="103" t="s">
        <v>157</v>
      </c>
      <c r="B530" s="104" t="s">
        <v>226</v>
      </c>
      <c r="C530" s="108">
        <f>COUNTIF(C513:C527,Hoja4!A5)</f>
        <v>0</v>
      </c>
      <c r="D530" s="20"/>
    </row>
    <row r="531" spans="1:5" ht="18.5" x14ac:dyDescent="0.45">
      <c r="A531" s="106"/>
      <c r="B531" s="104" t="s">
        <v>227</v>
      </c>
      <c r="C531" s="108">
        <f>COUNTIF(C513:C527,Hoja4!A6)</f>
        <v>0</v>
      </c>
      <c r="D531" s="20"/>
    </row>
    <row r="532" spans="1:5" ht="18.5" x14ac:dyDescent="0.45">
      <c r="A532" s="106"/>
      <c r="B532" s="104" t="s">
        <v>228</v>
      </c>
      <c r="C532" s="108">
        <f>COUNTIF(C513:C527,Hoja4!A7)</f>
        <v>0</v>
      </c>
      <c r="D532" s="20"/>
    </row>
    <row r="533" spans="1:5" ht="18.5" x14ac:dyDescent="0.45">
      <c r="A533" s="106"/>
      <c r="C533" s="20"/>
      <c r="D533" s="20"/>
    </row>
    <row r="534" spans="1:5" ht="18.5" x14ac:dyDescent="0.45">
      <c r="A534" s="217" t="s">
        <v>210</v>
      </c>
      <c r="B534" s="217"/>
      <c r="C534" s="99" t="s">
        <v>224</v>
      </c>
      <c r="D534" s="20"/>
      <c r="E534" s="2" t="s">
        <v>254</v>
      </c>
    </row>
    <row r="535" spans="1:5" ht="18.5" x14ac:dyDescent="0.45">
      <c r="A535" s="218" t="s">
        <v>211</v>
      </c>
      <c r="B535" s="25" t="str">
        <f>'2. Sample pages'!C8</f>
        <v>Alias1</v>
      </c>
      <c r="C535" s="26"/>
      <c r="D535" s="20"/>
      <c r="E535" t="s">
        <v>313</v>
      </c>
    </row>
    <row r="536" spans="1:5" ht="18.5" x14ac:dyDescent="0.45">
      <c r="A536" s="218"/>
      <c r="B536" s="25" t="str">
        <f>'2. Sample pages'!C9</f>
        <v>Alias2</v>
      </c>
      <c r="C536" s="26"/>
      <c r="E536" t="s">
        <v>314</v>
      </c>
    </row>
    <row r="537" spans="1:5" ht="18.5" x14ac:dyDescent="0.45">
      <c r="A537" s="218"/>
      <c r="B537" s="25" t="str">
        <f>'2. Sample pages'!C10</f>
        <v>Alias3</v>
      </c>
      <c r="C537" s="26"/>
      <c r="E537" t="s">
        <v>315</v>
      </c>
    </row>
    <row r="538" spans="1:5" ht="18.5" x14ac:dyDescent="0.45">
      <c r="A538" s="218"/>
      <c r="B538" s="25" t="str">
        <f>'2. Sample pages'!C11</f>
        <v>Alias4</v>
      </c>
      <c r="C538" s="26"/>
    </row>
    <row r="539" spans="1:5" ht="18.5" x14ac:dyDescent="0.45">
      <c r="A539" s="218"/>
      <c r="B539" s="25" t="str">
        <f>'2. Sample pages'!C12</f>
        <v>Alias5</v>
      </c>
      <c r="C539" s="26"/>
      <c r="D539" s="20"/>
    </row>
    <row r="540" spans="1:5" ht="18.5" x14ac:dyDescent="0.45">
      <c r="A540" s="218"/>
      <c r="B540" s="25" t="str">
        <f>'2. Sample pages'!C13</f>
        <v>Alias6</v>
      </c>
      <c r="C540" s="26"/>
      <c r="D540" s="20"/>
    </row>
    <row r="541" spans="1:5" ht="18.5" x14ac:dyDescent="0.45">
      <c r="A541" s="218"/>
      <c r="B541" s="25" t="str">
        <f>'2. Sample pages'!C14</f>
        <v>Alias7</v>
      </c>
      <c r="C541" s="26"/>
      <c r="D541" s="20"/>
    </row>
    <row r="542" spans="1:5" ht="18.5" x14ac:dyDescent="0.45">
      <c r="A542" s="218"/>
      <c r="B542" s="25" t="str">
        <f>'2. Sample pages'!C15</f>
        <v>Alias8</v>
      </c>
      <c r="C542" s="26"/>
      <c r="D542" s="20"/>
    </row>
    <row r="543" spans="1:5" ht="18.5" x14ac:dyDescent="0.45">
      <c r="A543" s="218"/>
      <c r="B543" s="25" t="str">
        <f>'2. Sample pages'!C16</f>
        <v>Alias9</v>
      </c>
      <c r="C543" s="26"/>
      <c r="D543" s="20"/>
    </row>
    <row r="544" spans="1:5" ht="18.5" x14ac:dyDescent="0.45">
      <c r="A544" s="218"/>
      <c r="B544" s="25" t="str">
        <f>'2. Sample pages'!C17</f>
        <v>Alias10</v>
      </c>
      <c r="C544" s="26"/>
      <c r="D544" s="20"/>
    </row>
    <row r="545" spans="1:5" ht="18.5" x14ac:dyDescent="0.45">
      <c r="A545" s="218"/>
      <c r="B545" s="25" t="str">
        <f>'2. Sample pages'!C18</f>
        <v>Alias11</v>
      </c>
      <c r="C545" s="26"/>
      <c r="D545" s="20"/>
    </row>
    <row r="546" spans="1:5" ht="18.5" x14ac:dyDescent="0.45">
      <c r="A546" s="218"/>
      <c r="B546" s="25" t="str">
        <f>'2. Sample pages'!C19</f>
        <v>Alias12</v>
      </c>
      <c r="C546" s="26"/>
      <c r="D546" s="20"/>
    </row>
    <row r="547" spans="1:5" ht="18.5" x14ac:dyDescent="0.45">
      <c r="A547" s="218"/>
      <c r="B547" s="25" t="str">
        <f>'2. Sample pages'!C20</f>
        <v>Alias13</v>
      </c>
      <c r="C547" s="26"/>
      <c r="D547" s="20"/>
    </row>
    <row r="548" spans="1:5" ht="18.5" x14ac:dyDescent="0.45">
      <c r="A548" s="218"/>
      <c r="B548" s="25" t="str">
        <f>'2. Sample pages'!C21</f>
        <v>Alias14</v>
      </c>
      <c r="C548" s="26"/>
      <c r="D548" s="20"/>
    </row>
    <row r="549" spans="1:5" ht="18.5" x14ac:dyDescent="0.45">
      <c r="A549" s="219"/>
      <c r="B549" s="25" t="str">
        <f>'2. Sample pages'!C22</f>
        <v>Alias15</v>
      </c>
      <c r="C549" s="26"/>
      <c r="D549" s="20"/>
    </row>
    <row r="550" spans="1:5" ht="18.5" x14ac:dyDescent="0.45">
      <c r="A550" s="106"/>
      <c r="C550" s="101" t="s">
        <v>225</v>
      </c>
      <c r="D550" s="101" t="str">
        <f>IF(C553&gt;0,Hoja4!A6,IF(C554='2. Sample pages'!B5,Hoja4!A7,IF(SUM(C552:C554)=0,"",Hoja4!A5)))</f>
        <v/>
      </c>
    </row>
    <row r="551" spans="1:5" ht="18.5" x14ac:dyDescent="0.45">
      <c r="A551" s="106"/>
      <c r="C551" s="20"/>
      <c r="D551" s="20"/>
    </row>
    <row r="552" spans="1:5" ht="18.5" x14ac:dyDescent="0.45">
      <c r="A552" s="103" t="s">
        <v>158</v>
      </c>
      <c r="B552" s="104" t="s">
        <v>226</v>
      </c>
      <c r="C552" s="108">
        <f>COUNTIF(C535:C549,Hoja4!A5)</f>
        <v>0</v>
      </c>
      <c r="D552" s="20"/>
    </row>
    <row r="553" spans="1:5" ht="18.5" x14ac:dyDescent="0.45">
      <c r="A553" s="106"/>
      <c r="B553" s="104" t="s">
        <v>227</v>
      </c>
      <c r="C553" s="108">
        <f>COUNTIF(C535:C549,Hoja4!A6)</f>
        <v>0</v>
      </c>
      <c r="D553" s="20"/>
    </row>
    <row r="554" spans="1:5" ht="18.5" x14ac:dyDescent="0.45">
      <c r="A554" s="106"/>
      <c r="B554" s="104" t="s">
        <v>228</v>
      </c>
      <c r="C554" s="108">
        <f>COUNTIF(C535:C549,Hoja4!A7)</f>
        <v>0</v>
      </c>
      <c r="D554" s="20"/>
    </row>
    <row r="555" spans="1:5" ht="18.5" x14ac:dyDescent="0.45">
      <c r="A555" s="106"/>
      <c r="C555" s="20"/>
      <c r="D555" s="20"/>
    </row>
    <row r="556" spans="1:5" ht="18.5" x14ac:dyDescent="0.45">
      <c r="A556" s="217" t="s">
        <v>212</v>
      </c>
      <c r="B556" s="217"/>
      <c r="C556" s="99" t="s">
        <v>224</v>
      </c>
      <c r="D556" s="20"/>
      <c r="E556" s="2" t="s">
        <v>255</v>
      </c>
    </row>
    <row r="557" spans="1:5" ht="18.5" x14ac:dyDescent="0.45">
      <c r="A557" s="218" t="s">
        <v>213</v>
      </c>
      <c r="B557" s="25" t="str">
        <f>'2. Sample pages'!C8</f>
        <v>Alias1</v>
      </c>
      <c r="C557" s="26"/>
      <c r="D557" s="20"/>
      <c r="E557" t="s">
        <v>316</v>
      </c>
    </row>
    <row r="558" spans="1:5" ht="18.5" x14ac:dyDescent="0.45">
      <c r="A558" s="218"/>
      <c r="B558" s="25" t="str">
        <f>'2. Sample pages'!C9</f>
        <v>Alias2</v>
      </c>
      <c r="C558" s="26"/>
    </row>
    <row r="559" spans="1:5" ht="18.5" x14ac:dyDescent="0.45">
      <c r="A559" s="218"/>
      <c r="B559" s="25" t="str">
        <f>'2. Sample pages'!C10</f>
        <v>Alias3</v>
      </c>
      <c r="C559" s="26"/>
    </row>
    <row r="560" spans="1:5" ht="18.5" x14ac:dyDescent="0.45">
      <c r="A560" s="218"/>
      <c r="B560" s="25" t="str">
        <f>'2. Sample pages'!C11</f>
        <v>Alias4</v>
      </c>
      <c r="C560" s="26"/>
    </row>
    <row r="561" spans="1:4" ht="18.5" x14ac:dyDescent="0.45">
      <c r="A561" s="218"/>
      <c r="B561" s="25" t="str">
        <f>'2. Sample pages'!C12</f>
        <v>Alias5</v>
      </c>
      <c r="C561" s="26"/>
      <c r="D561" s="20"/>
    </row>
    <row r="562" spans="1:4" ht="18.5" x14ac:dyDescent="0.45">
      <c r="A562" s="218"/>
      <c r="B562" s="25" t="str">
        <f>'2. Sample pages'!C13</f>
        <v>Alias6</v>
      </c>
      <c r="C562" s="26"/>
      <c r="D562" s="20"/>
    </row>
    <row r="563" spans="1:4" ht="18.5" x14ac:dyDescent="0.45">
      <c r="A563" s="218"/>
      <c r="B563" s="25" t="str">
        <f>'2. Sample pages'!C14</f>
        <v>Alias7</v>
      </c>
      <c r="C563" s="26"/>
      <c r="D563" s="20"/>
    </row>
    <row r="564" spans="1:4" ht="18.5" x14ac:dyDescent="0.45">
      <c r="A564" s="218"/>
      <c r="B564" s="25" t="str">
        <f>'2. Sample pages'!C15</f>
        <v>Alias8</v>
      </c>
      <c r="C564" s="26"/>
      <c r="D564" s="20"/>
    </row>
    <row r="565" spans="1:4" ht="18.5" x14ac:dyDescent="0.45">
      <c r="A565" s="218"/>
      <c r="B565" s="25" t="str">
        <f>'2. Sample pages'!C16</f>
        <v>Alias9</v>
      </c>
      <c r="C565" s="26"/>
      <c r="D565" s="20"/>
    </row>
    <row r="566" spans="1:4" ht="18.5" x14ac:dyDescent="0.45">
      <c r="A566" s="218"/>
      <c r="B566" s="25" t="str">
        <f>'2. Sample pages'!C17</f>
        <v>Alias10</v>
      </c>
      <c r="C566" s="26"/>
      <c r="D566" s="20"/>
    </row>
    <row r="567" spans="1:4" ht="18.5" x14ac:dyDescent="0.45">
      <c r="A567" s="218"/>
      <c r="B567" s="25" t="str">
        <f>'2. Sample pages'!C18</f>
        <v>Alias11</v>
      </c>
      <c r="C567" s="26"/>
      <c r="D567" s="20"/>
    </row>
    <row r="568" spans="1:4" ht="18.5" x14ac:dyDescent="0.45">
      <c r="A568" s="218"/>
      <c r="B568" s="25" t="str">
        <f>'2. Sample pages'!C19</f>
        <v>Alias12</v>
      </c>
      <c r="C568" s="26"/>
      <c r="D568" s="20"/>
    </row>
    <row r="569" spans="1:4" ht="18.5" x14ac:dyDescent="0.45">
      <c r="A569" s="218"/>
      <c r="B569" s="25" t="str">
        <f>'2. Sample pages'!C20</f>
        <v>Alias13</v>
      </c>
      <c r="C569" s="26"/>
      <c r="D569" s="20"/>
    </row>
    <row r="570" spans="1:4" ht="18.5" x14ac:dyDescent="0.45">
      <c r="A570" s="218"/>
      <c r="B570" s="25" t="str">
        <f>'2. Sample pages'!C21</f>
        <v>Alias14</v>
      </c>
      <c r="C570" s="26"/>
      <c r="D570" s="20"/>
    </row>
    <row r="571" spans="1:4" ht="18.5" x14ac:dyDescent="0.45">
      <c r="A571" s="219"/>
      <c r="B571" s="25" t="str">
        <f>'2. Sample pages'!C22</f>
        <v>Alias15</v>
      </c>
      <c r="C571" s="26"/>
      <c r="D571" s="20"/>
    </row>
    <row r="572" spans="1:4" ht="18.5" x14ac:dyDescent="0.45">
      <c r="A572" s="106"/>
      <c r="C572" s="101" t="s">
        <v>225</v>
      </c>
      <c r="D572" s="101" t="str">
        <f>IF(C575&gt;0,Hoja4!A6,IF(C576='2. Sample pages'!B5,Hoja4!A7,IF(SUM(C574:C576)=0,"",Hoja4!A5)))</f>
        <v/>
      </c>
    </row>
    <row r="573" spans="1:4" ht="18.5" x14ac:dyDescent="0.45">
      <c r="A573" s="106"/>
      <c r="C573" s="20"/>
      <c r="D573" s="20"/>
    </row>
    <row r="574" spans="1:4" ht="18.5" x14ac:dyDescent="0.45">
      <c r="A574" s="103" t="s">
        <v>159</v>
      </c>
      <c r="B574" s="104" t="s">
        <v>226</v>
      </c>
      <c r="C574" s="108">
        <f>COUNTIF(C557:C571,Hoja4!A5)</f>
        <v>0</v>
      </c>
      <c r="D574" s="20"/>
    </row>
    <row r="575" spans="1:4" ht="18.5" x14ac:dyDescent="0.45">
      <c r="A575" s="106"/>
      <c r="B575" s="104" t="s">
        <v>227</v>
      </c>
      <c r="C575" s="108">
        <f>COUNTIF(C557:C571,Hoja4!A6)</f>
        <v>0</v>
      </c>
      <c r="D575" s="20"/>
    </row>
    <row r="576" spans="1:4" ht="18.5" x14ac:dyDescent="0.45">
      <c r="A576" s="106"/>
      <c r="B576" s="104" t="s">
        <v>228</v>
      </c>
      <c r="C576" s="108">
        <f>COUNTIF(C557:C571,Hoja4!A7)</f>
        <v>0</v>
      </c>
      <c r="D576" s="20"/>
    </row>
    <row r="577" spans="1:5" ht="18.5" x14ac:dyDescent="0.45">
      <c r="A577" s="106"/>
      <c r="C577" s="20"/>
      <c r="D577" s="20"/>
    </row>
    <row r="578" spans="1:5" ht="18.5" x14ac:dyDescent="0.45">
      <c r="A578" s="217" t="s">
        <v>214</v>
      </c>
      <c r="B578" s="217"/>
      <c r="C578" s="99" t="s">
        <v>224</v>
      </c>
      <c r="D578" s="20"/>
      <c r="E578" s="2" t="s">
        <v>256</v>
      </c>
    </row>
    <row r="579" spans="1:5" ht="18.5" x14ac:dyDescent="0.45">
      <c r="A579" s="218" t="s">
        <v>215</v>
      </c>
      <c r="B579" s="25" t="str">
        <f>'2. Sample pages'!C8</f>
        <v>Alias1</v>
      </c>
      <c r="C579" s="26"/>
      <c r="D579" s="20"/>
      <c r="E579" t="s">
        <v>317</v>
      </c>
    </row>
    <row r="580" spans="1:5" ht="18.5" x14ac:dyDescent="0.45">
      <c r="A580" s="218"/>
      <c r="B580" s="25" t="str">
        <f>'2. Sample pages'!C9</f>
        <v>Alias2</v>
      </c>
      <c r="C580" s="26"/>
      <c r="E580" t="s">
        <v>318</v>
      </c>
    </row>
    <row r="581" spans="1:5" ht="18.5" x14ac:dyDescent="0.45">
      <c r="A581" s="218"/>
      <c r="B581" s="25" t="str">
        <f>'2. Sample pages'!C10</f>
        <v>Alias3</v>
      </c>
      <c r="C581" s="26"/>
      <c r="E581" t="s">
        <v>319</v>
      </c>
    </row>
    <row r="582" spans="1:5" ht="18.5" x14ac:dyDescent="0.45">
      <c r="A582" s="218"/>
      <c r="B582" s="25" t="str">
        <f>'2. Sample pages'!C11</f>
        <v>Alias4</v>
      </c>
      <c r="C582" s="26"/>
    </row>
    <row r="583" spans="1:5" ht="18.5" x14ac:dyDescent="0.45">
      <c r="A583" s="218"/>
      <c r="B583" s="25" t="str">
        <f>'2. Sample pages'!C12</f>
        <v>Alias5</v>
      </c>
      <c r="C583" s="26"/>
      <c r="D583" s="20"/>
    </row>
    <row r="584" spans="1:5" ht="18.5" x14ac:dyDescent="0.45">
      <c r="A584" s="218"/>
      <c r="B584" s="25" t="str">
        <f>'2. Sample pages'!C13</f>
        <v>Alias6</v>
      </c>
      <c r="C584" s="26"/>
      <c r="D584" s="20"/>
    </row>
    <row r="585" spans="1:5" ht="18.5" x14ac:dyDescent="0.45">
      <c r="A585" s="218"/>
      <c r="B585" s="25" t="str">
        <f>'2. Sample pages'!C14</f>
        <v>Alias7</v>
      </c>
      <c r="C585" s="26"/>
      <c r="D585" s="20"/>
    </row>
    <row r="586" spans="1:5" ht="18.5" x14ac:dyDescent="0.45">
      <c r="A586" s="218"/>
      <c r="B586" s="25" t="str">
        <f>'2. Sample pages'!C15</f>
        <v>Alias8</v>
      </c>
      <c r="C586" s="26"/>
      <c r="D586" s="20"/>
    </row>
    <row r="587" spans="1:5" ht="18.5" x14ac:dyDescent="0.45">
      <c r="A587" s="218"/>
      <c r="B587" s="25" t="str">
        <f>'2. Sample pages'!C16</f>
        <v>Alias9</v>
      </c>
      <c r="C587" s="26"/>
      <c r="D587" s="20"/>
    </row>
    <row r="588" spans="1:5" ht="18.5" x14ac:dyDescent="0.45">
      <c r="A588" s="218"/>
      <c r="B588" s="25" t="str">
        <f>'2. Sample pages'!C17</f>
        <v>Alias10</v>
      </c>
      <c r="C588" s="26"/>
      <c r="D588" s="20"/>
    </row>
    <row r="589" spans="1:5" ht="18.5" x14ac:dyDescent="0.45">
      <c r="A589" s="218"/>
      <c r="B589" s="25" t="str">
        <f>'2. Sample pages'!C18</f>
        <v>Alias11</v>
      </c>
      <c r="C589" s="26"/>
      <c r="D589" s="20"/>
    </row>
    <row r="590" spans="1:5" ht="18.5" x14ac:dyDescent="0.45">
      <c r="A590" s="218"/>
      <c r="B590" s="25" t="str">
        <f>'2. Sample pages'!C19</f>
        <v>Alias12</v>
      </c>
      <c r="C590" s="26"/>
      <c r="D590" s="20"/>
    </row>
    <row r="591" spans="1:5" ht="18.5" x14ac:dyDescent="0.45">
      <c r="A591" s="218"/>
      <c r="B591" s="25" t="str">
        <f>'2. Sample pages'!C20</f>
        <v>Alias13</v>
      </c>
      <c r="C591" s="26"/>
      <c r="D591" s="20"/>
    </row>
    <row r="592" spans="1:5" ht="18.5" x14ac:dyDescent="0.45">
      <c r="A592" s="218"/>
      <c r="B592" s="25" t="str">
        <f>'2. Sample pages'!C21</f>
        <v>Alias14</v>
      </c>
      <c r="C592" s="26"/>
      <c r="D592" s="20"/>
    </row>
    <row r="593" spans="1:5" ht="18.5" x14ac:dyDescent="0.45">
      <c r="A593" s="219"/>
      <c r="B593" s="25" t="str">
        <f>'2. Sample pages'!C22</f>
        <v>Alias15</v>
      </c>
      <c r="C593" s="26"/>
      <c r="D593" s="20"/>
    </row>
    <row r="594" spans="1:5" ht="18.5" x14ac:dyDescent="0.45">
      <c r="A594" s="106"/>
      <c r="C594" s="101" t="s">
        <v>225</v>
      </c>
      <c r="D594" s="101" t="str">
        <f>IF(C597&gt;0,Hoja4!A6,IF(C598='2. Sample pages'!B5,Hoja4!A7,IF(SUM(C596:C598)=0,"",Hoja4!A5)))</f>
        <v/>
      </c>
    </row>
    <row r="595" spans="1:5" ht="18.5" x14ac:dyDescent="0.45">
      <c r="A595" s="106"/>
      <c r="C595" s="20"/>
      <c r="D595" s="20"/>
    </row>
    <row r="596" spans="1:5" ht="18.5" x14ac:dyDescent="0.45">
      <c r="A596" s="103" t="s">
        <v>160</v>
      </c>
      <c r="B596" s="104" t="s">
        <v>226</v>
      </c>
      <c r="C596" s="108">
        <f>COUNTIF(C579:C593,Hoja4!A5)</f>
        <v>0</v>
      </c>
      <c r="D596" s="20"/>
    </row>
    <row r="597" spans="1:5" ht="18.5" x14ac:dyDescent="0.45">
      <c r="A597" s="106"/>
      <c r="B597" s="104" t="s">
        <v>227</v>
      </c>
      <c r="C597" s="108">
        <f>COUNTIF(C579:C593,Hoja4!A6)</f>
        <v>0</v>
      </c>
      <c r="D597" s="20"/>
    </row>
    <row r="598" spans="1:5" ht="18.5" x14ac:dyDescent="0.45">
      <c r="A598" s="106"/>
      <c r="B598" s="104" t="s">
        <v>228</v>
      </c>
      <c r="C598" s="108">
        <f>COUNTIF(C579:C593,Hoja4!A7)</f>
        <v>0</v>
      </c>
      <c r="D598" s="20"/>
    </row>
    <row r="599" spans="1:5" ht="18.5" x14ac:dyDescent="0.45">
      <c r="A599" s="106"/>
      <c r="C599" s="20"/>
      <c r="D599" s="20"/>
    </row>
    <row r="600" spans="1:5" ht="18.5" x14ac:dyDescent="0.45">
      <c r="A600" s="217" t="s">
        <v>216</v>
      </c>
      <c r="B600" s="217"/>
      <c r="C600" s="99" t="s">
        <v>224</v>
      </c>
      <c r="D600" s="20"/>
      <c r="E600" s="2" t="s">
        <v>257</v>
      </c>
    </row>
    <row r="601" spans="1:5" ht="18.5" x14ac:dyDescent="0.45">
      <c r="A601" s="218" t="s">
        <v>217</v>
      </c>
      <c r="B601" s="25" t="str">
        <f>'2. Sample pages'!C8</f>
        <v>Alias1</v>
      </c>
      <c r="C601" s="26"/>
      <c r="D601" s="20"/>
      <c r="E601" t="s">
        <v>320</v>
      </c>
    </row>
    <row r="602" spans="1:5" ht="18.5" x14ac:dyDescent="0.45">
      <c r="A602" s="218"/>
      <c r="B602" s="25" t="str">
        <f>'2. Sample pages'!C9</f>
        <v>Alias2</v>
      </c>
      <c r="C602" s="26"/>
      <c r="E602" t="s">
        <v>321</v>
      </c>
    </row>
    <row r="603" spans="1:5" ht="18.5" x14ac:dyDescent="0.45">
      <c r="A603" s="218"/>
      <c r="B603" s="25" t="str">
        <f>'2. Sample pages'!C10</f>
        <v>Alias3</v>
      </c>
      <c r="C603" s="26"/>
      <c r="E603" t="s">
        <v>322</v>
      </c>
    </row>
    <row r="604" spans="1:5" ht="18.5" x14ac:dyDescent="0.45">
      <c r="A604" s="218"/>
      <c r="B604" s="25" t="str">
        <f>'2. Sample pages'!C11</f>
        <v>Alias4</v>
      </c>
      <c r="C604" s="26"/>
    </row>
    <row r="605" spans="1:5" ht="18.5" x14ac:dyDescent="0.45">
      <c r="A605" s="218"/>
      <c r="B605" s="25" t="str">
        <f>'2. Sample pages'!C12</f>
        <v>Alias5</v>
      </c>
      <c r="C605" s="26"/>
      <c r="D605" s="20"/>
      <c r="E605" t="s">
        <v>269</v>
      </c>
    </row>
    <row r="606" spans="1:5" ht="18.5" x14ac:dyDescent="0.45">
      <c r="A606" s="218"/>
      <c r="B606" s="25" t="str">
        <f>'2. Sample pages'!C13</f>
        <v>Alias6</v>
      </c>
      <c r="C606" s="26"/>
      <c r="D606" s="20"/>
      <c r="E606" s="159" t="s">
        <v>81</v>
      </c>
    </row>
    <row r="607" spans="1:5" ht="18.5" x14ac:dyDescent="0.45">
      <c r="A607" s="218"/>
      <c r="B607" s="25" t="str">
        <f>'2. Sample pages'!C14</f>
        <v>Alias7</v>
      </c>
      <c r="C607" s="26"/>
      <c r="D607" s="20"/>
    </row>
    <row r="608" spans="1:5" ht="18.5" x14ac:dyDescent="0.45">
      <c r="A608" s="218"/>
      <c r="B608" s="25" t="str">
        <f>'2. Sample pages'!C15</f>
        <v>Alias8</v>
      </c>
      <c r="C608" s="26"/>
      <c r="D608" s="20"/>
    </row>
    <row r="609" spans="1:5" ht="18.5" x14ac:dyDescent="0.45">
      <c r="A609" s="218"/>
      <c r="B609" s="25" t="str">
        <f>'2. Sample pages'!C16</f>
        <v>Alias9</v>
      </c>
      <c r="C609" s="26"/>
      <c r="D609" s="20"/>
    </row>
    <row r="610" spans="1:5" ht="18.5" x14ac:dyDescent="0.45">
      <c r="A610" s="218"/>
      <c r="B610" s="25" t="str">
        <f>'2. Sample pages'!C17</f>
        <v>Alias10</v>
      </c>
      <c r="C610" s="26"/>
      <c r="D610" s="20"/>
    </row>
    <row r="611" spans="1:5" ht="18.5" x14ac:dyDescent="0.45">
      <c r="A611" s="218"/>
      <c r="B611" s="25" t="str">
        <f>'2. Sample pages'!C18</f>
        <v>Alias11</v>
      </c>
      <c r="C611" s="26"/>
      <c r="D611" s="20"/>
    </row>
    <row r="612" spans="1:5" ht="18.5" x14ac:dyDescent="0.45">
      <c r="A612" s="218"/>
      <c r="B612" s="25" t="str">
        <f>'2. Sample pages'!C19</f>
        <v>Alias12</v>
      </c>
      <c r="C612" s="26"/>
      <c r="D612" s="20"/>
    </row>
    <row r="613" spans="1:5" ht="18.5" x14ac:dyDescent="0.45">
      <c r="A613" s="218"/>
      <c r="B613" s="25" t="str">
        <f>'2. Sample pages'!C20</f>
        <v>Alias13</v>
      </c>
      <c r="C613" s="26"/>
      <c r="D613" s="20"/>
    </row>
    <row r="614" spans="1:5" ht="18.5" x14ac:dyDescent="0.45">
      <c r="A614" s="218"/>
      <c r="B614" s="25" t="str">
        <f>'2. Sample pages'!C21</f>
        <v>Alias14</v>
      </c>
      <c r="C614" s="26"/>
      <c r="D614" s="20"/>
    </row>
    <row r="615" spans="1:5" ht="18.5" x14ac:dyDescent="0.45">
      <c r="A615" s="219"/>
      <c r="B615" s="25" t="str">
        <f>'2. Sample pages'!C22</f>
        <v>Alias15</v>
      </c>
      <c r="C615" s="26"/>
      <c r="D615" s="20"/>
    </row>
    <row r="616" spans="1:5" ht="18.5" x14ac:dyDescent="0.45">
      <c r="A616" s="106"/>
      <c r="C616" s="101" t="s">
        <v>225</v>
      </c>
      <c r="D616" s="101" t="str">
        <f>IF(C619&gt;0,Hoja4!A6,IF(C620='2. Sample pages'!B5,Hoja4!A7,IF(SUM(C618:C620)=0,"",Hoja4!A5)))</f>
        <v/>
      </c>
    </row>
    <row r="617" spans="1:5" ht="18.5" x14ac:dyDescent="0.45">
      <c r="A617" s="106"/>
      <c r="C617" s="20"/>
      <c r="D617" s="20"/>
    </row>
    <row r="618" spans="1:5" ht="18.5" x14ac:dyDescent="0.45">
      <c r="A618" s="103" t="s">
        <v>161</v>
      </c>
      <c r="B618" s="104" t="s">
        <v>226</v>
      </c>
      <c r="C618" s="108">
        <f>COUNTIF(C601:C615,Hoja4!A5)</f>
        <v>0</v>
      </c>
      <c r="D618" s="20"/>
    </row>
    <row r="619" spans="1:5" ht="18.5" x14ac:dyDescent="0.45">
      <c r="A619" s="106"/>
      <c r="B619" s="104" t="s">
        <v>227</v>
      </c>
      <c r="C619" s="108">
        <f>COUNTIF(C601:C615,Hoja4!A6)</f>
        <v>0</v>
      </c>
      <c r="D619" s="20"/>
    </row>
    <row r="620" spans="1:5" ht="18.5" x14ac:dyDescent="0.45">
      <c r="A620" s="106"/>
      <c r="B620" s="104" t="s">
        <v>228</v>
      </c>
      <c r="C620" s="108">
        <f>COUNTIF(C601:C615,Hoja4!A7)</f>
        <v>0</v>
      </c>
      <c r="D620" s="20"/>
    </row>
    <row r="621" spans="1:5" ht="18.5" x14ac:dyDescent="0.45">
      <c r="A621" s="106"/>
      <c r="C621" s="20"/>
      <c r="D621" s="20"/>
    </row>
    <row r="622" spans="1:5" ht="18.5" x14ac:dyDescent="0.45">
      <c r="A622" s="217" t="s">
        <v>218</v>
      </c>
      <c r="B622" s="217"/>
      <c r="C622" s="99" t="s">
        <v>224</v>
      </c>
      <c r="D622" s="20"/>
      <c r="E622" s="2" t="s">
        <v>258</v>
      </c>
    </row>
    <row r="623" spans="1:5" ht="18.5" x14ac:dyDescent="0.45">
      <c r="A623" s="218" t="s">
        <v>219</v>
      </c>
      <c r="B623" s="25" t="str">
        <f>'2. Sample pages'!C8</f>
        <v>Alias1</v>
      </c>
      <c r="C623" s="26"/>
      <c r="D623" s="20"/>
      <c r="E623" t="s">
        <v>323</v>
      </c>
    </row>
    <row r="624" spans="1:5" ht="18.5" x14ac:dyDescent="0.45">
      <c r="A624" s="218"/>
      <c r="B624" s="25" t="str">
        <f>'2. Sample pages'!C9</f>
        <v>Alias2</v>
      </c>
      <c r="C624" s="26"/>
      <c r="E624" t="s">
        <v>324</v>
      </c>
    </row>
    <row r="625" spans="1:5" ht="18.5" x14ac:dyDescent="0.45">
      <c r="A625" s="218"/>
      <c r="B625" s="25" t="str">
        <f>'2. Sample pages'!C10</f>
        <v>Alias3</v>
      </c>
      <c r="C625" s="26"/>
      <c r="E625" t="s">
        <v>325</v>
      </c>
    </row>
    <row r="626" spans="1:5" ht="18.5" x14ac:dyDescent="0.45">
      <c r="A626" s="218"/>
      <c r="B626" s="25" t="str">
        <f>'2. Sample pages'!C11</f>
        <v>Alias4</v>
      </c>
      <c r="C626" s="26"/>
      <c r="E626" t="s">
        <v>326</v>
      </c>
    </row>
    <row r="627" spans="1:5" ht="18.5" x14ac:dyDescent="0.45">
      <c r="A627" s="218"/>
      <c r="B627" s="25" t="str">
        <f>'2. Sample pages'!C12</f>
        <v>Alias5</v>
      </c>
      <c r="C627" s="26"/>
      <c r="D627" s="20"/>
      <c r="E627" t="s">
        <v>327</v>
      </c>
    </row>
    <row r="628" spans="1:5" ht="18.5" x14ac:dyDescent="0.45">
      <c r="A628" s="218"/>
      <c r="B628" s="25" t="str">
        <f>'2. Sample pages'!C13</f>
        <v>Alias6</v>
      </c>
      <c r="C628" s="26"/>
      <c r="D628" s="20"/>
      <c r="E628" t="s">
        <v>328</v>
      </c>
    </row>
    <row r="629" spans="1:5" ht="18.5" x14ac:dyDescent="0.45">
      <c r="A629" s="218"/>
      <c r="B629" s="25" t="str">
        <f>'2. Sample pages'!C14</f>
        <v>Alias7</v>
      </c>
      <c r="C629" s="26"/>
      <c r="D629" s="20"/>
    </row>
    <row r="630" spans="1:5" ht="18.5" x14ac:dyDescent="0.45">
      <c r="A630" s="218"/>
      <c r="B630" s="25" t="str">
        <f>'2. Sample pages'!C15</f>
        <v>Alias8</v>
      </c>
      <c r="C630" s="26"/>
      <c r="D630" s="20"/>
      <c r="E630" t="s">
        <v>269</v>
      </c>
    </row>
    <row r="631" spans="1:5" ht="18.5" x14ac:dyDescent="0.45">
      <c r="A631" s="218"/>
      <c r="B631" s="25" t="str">
        <f>'2. Sample pages'!C16</f>
        <v>Alias9</v>
      </c>
      <c r="C631" s="26"/>
      <c r="D631" s="20"/>
      <c r="E631" s="159" t="s">
        <v>82</v>
      </c>
    </row>
    <row r="632" spans="1:5" ht="18.5" x14ac:dyDescent="0.45">
      <c r="A632" s="218"/>
      <c r="B632" s="25" t="str">
        <f>'2. Sample pages'!C17</f>
        <v>Alias10</v>
      </c>
      <c r="C632" s="26"/>
      <c r="D632" s="20"/>
    </row>
    <row r="633" spans="1:5" ht="18.5" x14ac:dyDescent="0.45">
      <c r="A633" s="218"/>
      <c r="B633" s="25" t="str">
        <f>'2. Sample pages'!C18</f>
        <v>Alias11</v>
      </c>
      <c r="C633" s="26"/>
      <c r="D633" s="20"/>
    </row>
    <row r="634" spans="1:5" ht="18.5" x14ac:dyDescent="0.45">
      <c r="A634" s="218"/>
      <c r="B634" s="25" t="str">
        <f>'2. Sample pages'!C19</f>
        <v>Alias12</v>
      </c>
      <c r="C634" s="26"/>
      <c r="D634" s="20"/>
    </row>
    <row r="635" spans="1:5" ht="18.5" x14ac:dyDescent="0.45">
      <c r="A635" s="218"/>
      <c r="B635" s="25" t="str">
        <f>'2. Sample pages'!C20</f>
        <v>Alias13</v>
      </c>
      <c r="C635" s="26"/>
      <c r="D635" s="20"/>
    </row>
    <row r="636" spans="1:5" ht="18.5" x14ac:dyDescent="0.45">
      <c r="A636" s="218"/>
      <c r="B636" s="25" t="str">
        <f>'2. Sample pages'!C21</f>
        <v>Alias14</v>
      </c>
      <c r="C636" s="26"/>
      <c r="D636" s="20"/>
    </row>
    <row r="637" spans="1:5" ht="18.5" x14ac:dyDescent="0.45">
      <c r="A637" s="219"/>
      <c r="B637" s="25" t="str">
        <f>'2. Sample pages'!C22</f>
        <v>Alias15</v>
      </c>
      <c r="C637" s="26"/>
      <c r="D637" s="20"/>
    </row>
    <row r="638" spans="1:5" ht="18.5" x14ac:dyDescent="0.45">
      <c r="A638" s="106"/>
      <c r="C638" s="101" t="s">
        <v>225</v>
      </c>
      <c r="D638" s="101" t="str">
        <f>IF(C641&gt;0,Hoja4!A6,IF(C642='2. Sample pages'!B5,Hoja4!A7,IF(SUM(C640:C642)=0,"",Hoja4!A5)))</f>
        <v/>
      </c>
    </row>
    <row r="639" spans="1:5" ht="18.5" x14ac:dyDescent="0.45">
      <c r="A639" s="106"/>
      <c r="C639" s="20"/>
      <c r="D639" s="20"/>
    </row>
    <row r="640" spans="1:5" ht="18.5" x14ac:dyDescent="0.45">
      <c r="A640" s="103" t="s">
        <v>162</v>
      </c>
      <c r="B640" s="104" t="s">
        <v>226</v>
      </c>
      <c r="C640" s="108">
        <f>COUNTIF(C623:C637,Hoja4!A5)</f>
        <v>0</v>
      </c>
      <c r="D640" s="20"/>
    </row>
    <row r="641" spans="1:5" ht="18.5" x14ac:dyDescent="0.45">
      <c r="A641" s="106"/>
      <c r="B641" s="104" t="s">
        <v>227</v>
      </c>
      <c r="C641" s="108">
        <f>COUNTIF(C623:C637,Hoja4!A6)</f>
        <v>0</v>
      </c>
      <c r="D641" s="20"/>
    </row>
    <row r="642" spans="1:5" ht="18.5" x14ac:dyDescent="0.45">
      <c r="A642" s="106"/>
      <c r="B642" s="104" t="s">
        <v>228</v>
      </c>
      <c r="C642" s="108">
        <f>COUNTIF(C623:C637,Hoja4!A7)</f>
        <v>0</v>
      </c>
      <c r="D642" s="20"/>
    </row>
    <row r="643" spans="1:5" ht="18.5" x14ac:dyDescent="0.45">
      <c r="A643" s="106"/>
      <c r="C643" s="20"/>
      <c r="D643" s="20"/>
    </row>
    <row r="644" spans="1:5" ht="18.5" x14ac:dyDescent="0.45">
      <c r="A644" s="217" t="s">
        <v>220</v>
      </c>
      <c r="B644" s="217"/>
      <c r="C644" s="99" t="s">
        <v>224</v>
      </c>
      <c r="D644" s="20"/>
      <c r="E644" s="2" t="s">
        <v>259</v>
      </c>
    </row>
    <row r="645" spans="1:5" ht="18.5" x14ac:dyDescent="0.45">
      <c r="A645" s="218" t="s">
        <v>221</v>
      </c>
      <c r="B645" s="25" t="str">
        <f>'2. Sample pages'!C8</f>
        <v>Alias1</v>
      </c>
      <c r="C645" s="26"/>
      <c r="D645" s="20"/>
      <c r="E645" t="s">
        <v>329</v>
      </c>
    </row>
    <row r="646" spans="1:5" ht="18.5" x14ac:dyDescent="0.45">
      <c r="A646" s="218"/>
      <c r="B646" s="25" t="str">
        <f>'2. Sample pages'!C9</f>
        <v>Alias2</v>
      </c>
      <c r="C646" s="26"/>
    </row>
    <row r="647" spans="1:5" ht="18.5" x14ac:dyDescent="0.45">
      <c r="A647" s="218"/>
      <c r="B647" s="25" t="str">
        <f>'2. Sample pages'!C10</f>
        <v>Alias3</v>
      </c>
      <c r="C647" s="26"/>
    </row>
    <row r="648" spans="1:5" ht="18.5" x14ac:dyDescent="0.45">
      <c r="A648" s="218"/>
      <c r="B648" s="25" t="str">
        <f>'2. Sample pages'!C11</f>
        <v>Alias4</v>
      </c>
      <c r="C648" s="26"/>
    </row>
    <row r="649" spans="1:5" ht="18.5" x14ac:dyDescent="0.45">
      <c r="A649" s="218"/>
      <c r="B649" s="25" t="str">
        <f>'2. Sample pages'!C12</f>
        <v>Alias5</v>
      </c>
      <c r="C649" s="26"/>
      <c r="D649" s="20"/>
    </row>
    <row r="650" spans="1:5" ht="18.5" x14ac:dyDescent="0.45">
      <c r="A650" s="218"/>
      <c r="B650" s="25" t="str">
        <f>'2. Sample pages'!C13</f>
        <v>Alias6</v>
      </c>
      <c r="C650" s="26"/>
      <c r="D650" s="20"/>
    </row>
    <row r="651" spans="1:5" ht="18.5" x14ac:dyDescent="0.45">
      <c r="A651" s="218"/>
      <c r="B651" s="25" t="str">
        <f>'2. Sample pages'!C14</f>
        <v>Alias7</v>
      </c>
      <c r="C651" s="26"/>
      <c r="D651" s="20"/>
    </row>
    <row r="652" spans="1:5" ht="18.5" x14ac:dyDescent="0.45">
      <c r="A652" s="218"/>
      <c r="B652" s="25" t="str">
        <f>'2. Sample pages'!C15</f>
        <v>Alias8</v>
      </c>
      <c r="C652" s="26"/>
      <c r="D652" s="20"/>
    </row>
    <row r="653" spans="1:5" ht="18.5" x14ac:dyDescent="0.45">
      <c r="A653" s="218"/>
      <c r="B653" s="25" t="str">
        <f>'2. Sample pages'!C16</f>
        <v>Alias9</v>
      </c>
      <c r="C653" s="26"/>
      <c r="D653" s="20"/>
      <c r="E653" s="159"/>
    </row>
    <row r="654" spans="1:5" ht="18.5" x14ac:dyDescent="0.45">
      <c r="A654" s="218"/>
      <c r="B654" s="25" t="str">
        <f>'2. Sample pages'!C17</f>
        <v>Alias10</v>
      </c>
      <c r="C654" s="26"/>
      <c r="D654" s="20"/>
    </row>
    <row r="655" spans="1:5" ht="18.5" x14ac:dyDescent="0.45">
      <c r="A655" s="218"/>
      <c r="B655" s="25" t="str">
        <f>'2. Sample pages'!C18</f>
        <v>Alias11</v>
      </c>
      <c r="C655" s="26"/>
      <c r="D655" s="20"/>
    </row>
    <row r="656" spans="1:5" ht="18.5" x14ac:dyDescent="0.45">
      <c r="A656" s="218"/>
      <c r="B656" s="25" t="str">
        <f>'2. Sample pages'!C19</f>
        <v>Alias12</v>
      </c>
      <c r="C656" s="26"/>
      <c r="D656" s="20"/>
    </row>
    <row r="657" spans="1:5" ht="18.5" x14ac:dyDescent="0.45">
      <c r="A657" s="218"/>
      <c r="B657" s="25" t="str">
        <f>'2. Sample pages'!C20</f>
        <v>Alias13</v>
      </c>
      <c r="C657" s="26"/>
      <c r="D657" s="20"/>
    </row>
    <row r="658" spans="1:5" ht="18.5" x14ac:dyDescent="0.45">
      <c r="A658" s="218"/>
      <c r="B658" s="25" t="str">
        <f>'2. Sample pages'!C21</f>
        <v>Alias14</v>
      </c>
      <c r="C658" s="26"/>
      <c r="D658" s="20"/>
    </row>
    <row r="659" spans="1:5" ht="18.5" x14ac:dyDescent="0.45">
      <c r="A659" s="219"/>
      <c r="B659" s="25" t="str">
        <f>'2. Sample pages'!C22</f>
        <v>Alias15</v>
      </c>
      <c r="C659" s="26"/>
      <c r="D659" s="20"/>
    </row>
    <row r="660" spans="1:5" ht="18.5" x14ac:dyDescent="0.45">
      <c r="A660" s="106"/>
      <c r="C660" s="101" t="s">
        <v>225</v>
      </c>
      <c r="D660" s="101" t="str">
        <f>IF(C663&gt;0,Hoja4!A6,IF(C664='2. Sample pages'!B5,Hoja4!A7,IF(SUM(C662:C664)=0,"",Hoja4!A5)))</f>
        <v/>
      </c>
    </row>
    <row r="661" spans="1:5" ht="18.5" x14ac:dyDescent="0.45">
      <c r="A661" s="106"/>
      <c r="C661" s="20"/>
      <c r="D661" s="20"/>
    </row>
    <row r="662" spans="1:5" ht="18.5" x14ac:dyDescent="0.45">
      <c r="A662" s="103" t="s">
        <v>163</v>
      </c>
      <c r="B662" s="104" t="s">
        <v>226</v>
      </c>
      <c r="C662" s="108">
        <f>COUNTIF(C645:C659,Hoja4!A5)</f>
        <v>0</v>
      </c>
      <c r="D662" s="20"/>
    </row>
    <row r="663" spans="1:5" ht="18.5" x14ac:dyDescent="0.45">
      <c r="A663" s="106"/>
      <c r="B663" s="104" t="s">
        <v>227</v>
      </c>
      <c r="C663" s="108">
        <f>COUNTIF(C645:C659,Hoja4!A6)</f>
        <v>0</v>
      </c>
      <c r="D663" s="20"/>
    </row>
    <row r="664" spans="1:5" ht="18.5" x14ac:dyDescent="0.45">
      <c r="A664" s="106"/>
      <c r="B664" s="104" t="s">
        <v>228</v>
      </c>
      <c r="C664" s="108">
        <f>COUNTIF(C645:C659,Hoja4!A7)</f>
        <v>0</v>
      </c>
      <c r="D664" s="20"/>
    </row>
    <row r="665" spans="1:5" ht="18.5" x14ac:dyDescent="0.45">
      <c r="A665" s="106"/>
      <c r="C665" s="20"/>
      <c r="D665" s="20"/>
    </row>
    <row r="666" spans="1:5" ht="18.5" x14ac:dyDescent="0.45">
      <c r="A666" s="106"/>
      <c r="C666" s="20"/>
      <c r="D666" s="20"/>
    </row>
    <row r="667" spans="1:5" ht="18.5" x14ac:dyDescent="0.45">
      <c r="A667" s="217" t="s">
        <v>222</v>
      </c>
      <c r="B667" s="217"/>
      <c r="C667" s="99" t="s">
        <v>224</v>
      </c>
      <c r="D667" s="20"/>
      <c r="E667" s="2" t="s">
        <v>260</v>
      </c>
    </row>
    <row r="668" spans="1:5" ht="18.5" x14ac:dyDescent="0.45">
      <c r="A668" s="218" t="s">
        <v>223</v>
      </c>
      <c r="B668" s="25" t="str">
        <f>'2. Sample pages'!C8</f>
        <v>Alias1</v>
      </c>
      <c r="C668" s="26"/>
      <c r="D668" s="20"/>
      <c r="E668" t="s">
        <v>330</v>
      </c>
    </row>
    <row r="669" spans="1:5" ht="18.5" x14ac:dyDescent="0.45">
      <c r="A669" s="218"/>
      <c r="B669" s="25" t="str">
        <f>'2. Sample pages'!C9</f>
        <v>Alias2</v>
      </c>
      <c r="C669" s="26"/>
      <c r="E669" t="s">
        <v>331</v>
      </c>
    </row>
    <row r="670" spans="1:5" ht="18.5" x14ac:dyDescent="0.45">
      <c r="A670" s="218"/>
      <c r="B670" s="25" t="str">
        <f>'2. Sample pages'!C10</f>
        <v>Alias3</v>
      </c>
      <c r="C670" s="26"/>
    </row>
    <row r="671" spans="1:5" ht="18.5" x14ac:dyDescent="0.45">
      <c r="A671" s="218"/>
      <c r="B671" s="25" t="str">
        <f>'2. Sample pages'!C11</f>
        <v>Alias4</v>
      </c>
      <c r="C671" s="26"/>
      <c r="E671" t="s">
        <v>332</v>
      </c>
    </row>
    <row r="672" spans="1:5" ht="18.5" x14ac:dyDescent="0.45">
      <c r="A672" s="218"/>
      <c r="B672" s="25" t="str">
        <f>'2. Sample pages'!C12</f>
        <v>Alias5</v>
      </c>
      <c r="C672" s="26"/>
      <c r="D672" s="20"/>
      <c r="E672" s="93" t="s">
        <v>98</v>
      </c>
    </row>
    <row r="673" spans="1:5" ht="18.5" x14ac:dyDescent="0.45">
      <c r="A673" s="218"/>
      <c r="B673" s="25" t="str">
        <f>'2. Sample pages'!C13</f>
        <v>Alias6</v>
      </c>
      <c r="C673" s="26"/>
      <c r="D673" s="20"/>
      <c r="E673" s="160"/>
    </row>
    <row r="674" spans="1:5" ht="18.5" x14ac:dyDescent="0.45">
      <c r="A674" s="218"/>
      <c r="B674" s="25" t="str">
        <f>'2. Sample pages'!C14</f>
        <v>Alias7</v>
      </c>
      <c r="C674" s="26"/>
      <c r="D674" s="20"/>
    </row>
    <row r="675" spans="1:5" ht="18.5" x14ac:dyDescent="0.45">
      <c r="A675" s="218"/>
      <c r="B675" s="25" t="str">
        <f>'2. Sample pages'!C15</f>
        <v>Alias8</v>
      </c>
      <c r="C675" s="26"/>
      <c r="D675" s="20"/>
    </row>
    <row r="676" spans="1:5" ht="18.5" x14ac:dyDescent="0.45">
      <c r="A676" s="218"/>
      <c r="B676" s="25" t="str">
        <f>'2. Sample pages'!C16</f>
        <v>Alias9</v>
      </c>
      <c r="C676" s="26"/>
      <c r="D676" s="20"/>
    </row>
    <row r="677" spans="1:5" ht="18.5" x14ac:dyDescent="0.45">
      <c r="A677" s="218"/>
      <c r="B677" s="25" t="str">
        <f>'2. Sample pages'!C17</f>
        <v>Alias10</v>
      </c>
      <c r="C677" s="26"/>
      <c r="D677" s="20"/>
    </row>
    <row r="678" spans="1:5" ht="18.5" x14ac:dyDescent="0.45">
      <c r="A678" s="218"/>
      <c r="B678" s="25" t="str">
        <f>'2. Sample pages'!C18</f>
        <v>Alias11</v>
      </c>
      <c r="C678" s="26"/>
      <c r="D678" s="20"/>
    </row>
    <row r="679" spans="1:5" ht="18.5" x14ac:dyDescent="0.45">
      <c r="A679" s="218"/>
      <c r="B679" s="25" t="str">
        <f>'2. Sample pages'!C19</f>
        <v>Alias12</v>
      </c>
      <c r="C679" s="26"/>
      <c r="D679" s="20"/>
    </row>
    <row r="680" spans="1:5" ht="18.5" x14ac:dyDescent="0.45">
      <c r="A680" s="218"/>
      <c r="B680" s="25" t="str">
        <f>'2. Sample pages'!C20</f>
        <v>Alias13</v>
      </c>
      <c r="C680" s="26"/>
      <c r="D680" s="20"/>
    </row>
    <row r="681" spans="1:5" ht="18.5" x14ac:dyDescent="0.45">
      <c r="A681" s="218"/>
      <c r="B681" s="25" t="str">
        <f>'2. Sample pages'!C21</f>
        <v>Alias14</v>
      </c>
      <c r="C681" s="26"/>
      <c r="D681" s="20"/>
    </row>
    <row r="682" spans="1:5" ht="18.5" x14ac:dyDescent="0.45">
      <c r="A682" s="219"/>
      <c r="B682" s="25" t="str">
        <f>'2. Sample pages'!C22</f>
        <v>Alias15</v>
      </c>
      <c r="C682" s="26"/>
      <c r="D682" s="20"/>
    </row>
    <row r="683" spans="1:5" ht="18.5" x14ac:dyDescent="0.45">
      <c r="C683" s="101" t="s">
        <v>225</v>
      </c>
      <c r="D683" s="101" t="str">
        <f>IF(C686&gt;0,Hoja4!A6,IF(C687='2. Sample pages'!B5,Hoja4!A7,IF(SUM(C685:C687)=0,"",Hoja4!A5)))</f>
        <v/>
      </c>
    </row>
    <row r="684" spans="1:5" ht="18.5" x14ac:dyDescent="0.45">
      <c r="C684" s="20"/>
    </row>
    <row r="685" spans="1:5" ht="18.5" x14ac:dyDescent="0.45">
      <c r="A685" s="103" t="s">
        <v>164</v>
      </c>
      <c r="B685" s="104" t="s">
        <v>226</v>
      </c>
      <c r="C685" s="108">
        <f>COUNTIF(C668:C682,Hoja4!A5)</f>
        <v>0</v>
      </c>
    </row>
    <row r="686" spans="1:5" ht="18.5" x14ac:dyDescent="0.45">
      <c r="B686" s="104" t="s">
        <v>227</v>
      </c>
      <c r="C686" s="108">
        <f>COUNTIF(C668:C682,Hoja4!A6)</f>
        <v>0</v>
      </c>
    </row>
    <row r="687" spans="1:5" ht="18.5" x14ac:dyDescent="0.45">
      <c r="B687" s="104" t="s">
        <v>228</v>
      </c>
      <c r="C687" s="108">
        <f>COUNTIF(C668:C682,Hoja4!A7)</f>
        <v>0</v>
      </c>
    </row>
    <row r="689" spans="1:10" ht="15" thickBot="1" x14ac:dyDescent="0.4"/>
    <row r="690" spans="1:10" ht="15" thickTop="1" x14ac:dyDescent="0.35">
      <c r="A690" s="209"/>
      <c r="B690" s="209"/>
      <c r="C690" s="209"/>
      <c r="D690" s="209"/>
      <c r="E690" s="209"/>
      <c r="F690" s="209"/>
      <c r="G690" s="209"/>
      <c r="H690" s="16"/>
      <c r="I690" s="16"/>
      <c r="J690" s="16"/>
    </row>
    <row r="691" spans="1:10" x14ac:dyDescent="0.35">
      <c r="A691" s="17" t="s">
        <v>99</v>
      </c>
      <c r="B691" s="211" t="s">
        <v>0</v>
      </c>
      <c r="C691" s="211"/>
      <c r="D691" s="211"/>
      <c r="E691" s="211"/>
      <c r="F691" s="211"/>
      <c r="G691" s="211"/>
      <c r="H691" s="211"/>
      <c r="I691" s="211"/>
      <c r="J691" s="211"/>
    </row>
    <row r="692" spans="1:10" x14ac:dyDescent="0.35">
      <c r="A692" s="18" t="s">
        <v>100</v>
      </c>
      <c r="B692" s="212" t="s">
        <v>105</v>
      </c>
      <c r="C692" s="212"/>
      <c r="D692" s="212"/>
      <c r="E692" s="212"/>
      <c r="F692" s="212"/>
      <c r="G692" s="212"/>
      <c r="H692" s="212"/>
      <c r="I692" s="212"/>
      <c r="J692" s="212"/>
    </row>
    <row r="693" spans="1:10" x14ac:dyDescent="0.35">
      <c r="A693" s="19" t="s">
        <v>102</v>
      </c>
      <c r="B693" s="213" t="s">
        <v>629</v>
      </c>
      <c r="C693" s="213"/>
      <c r="D693" s="213"/>
      <c r="E693" s="213"/>
      <c r="F693" s="213"/>
      <c r="G693" s="213"/>
      <c r="H693" s="213"/>
      <c r="I693" s="213"/>
      <c r="J693" s="213"/>
    </row>
    <row r="694" spans="1:10" x14ac:dyDescent="0.35">
      <c r="A694" s="18" t="s">
        <v>11</v>
      </c>
      <c r="B694" s="208" t="s">
        <v>106</v>
      </c>
      <c r="C694" s="208"/>
      <c r="D694" s="208"/>
      <c r="E694" s="208"/>
      <c r="F694" s="208"/>
      <c r="G694" s="208"/>
      <c r="H694" s="208"/>
      <c r="I694" s="208"/>
      <c r="J694" s="208"/>
    </row>
    <row r="695" spans="1:10" x14ac:dyDescent="0.35">
      <c r="A695" s="16"/>
      <c r="B695" s="16"/>
      <c r="C695" s="16"/>
      <c r="D695" s="16"/>
      <c r="E695" s="16"/>
      <c r="F695" s="16"/>
      <c r="G695" s="16"/>
      <c r="H695" s="16"/>
      <c r="I695" s="16"/>
      <c r="J695" s="16"/>
    </row>
  </sheetData>
  <sheetProtection algorithmName="SHA-512" hashValue="4wX/LLnJqMALAGbdkH8DBc3Z1Vg/uzA/MWvMJMLaJQHhfcWehWlEardI5h/ca2Ycn2N8ZFXvAEeFyyaAIOpWzA==" saltValue="eeueDPTCUHLFZM/Sf+ud0A==" spinCount="100000" sheet="1" objects="1" scenarios="1"/>
  <mergeCells count="69">
    <mergeCell ref="A491:A505"/>
    <mergeCell ref="B693:J693"/>
    <mergeCell ref="B694:J694"/>
    <mergeCell ref="A183:A197"/>
    <mergeCell ref="A358:B358"/>
    <mergeCell ref="B691:J691"/>
    <mergeCell ref="B692:J692"/>
    <mergeCell ref="A315:A329"/>
    <mergeCell ref="A314:B314"/>
    <mergeCell ref="A293:A307"/>
    <mergeCell ref="A292:B292"/>
    <mergeCell ref="A271:A285"/>
    <mergeCell ref="A381:A395"/>
    <mergeCell ref="A380:B380"/>
    <mergeCell ref="A668:A682"/>
    <mergeCell ref="A667:B667"/>
    <mergeCell ref="A623:A637"/>
    <mergeCell ref="A622:B622"/>
    <mergeCell ref="A601:A615"/>
    <mergeCell ref="A644:B644"/>
    <mergeCell ref="A645:A659"/>
    <mergeCell ref="A600:B600"/>
    <mergeCell ref="A557:A571"/>
    <mergeCell ref="A556:B556"/>
    <mergeCell ref="A535:A549"/>
    <mergeCell ref="A336:B336"/>
    <mergeCell ref="A513:A527"/>
    <mergeCell ref="A534:B534"/>
    <mergeCell ref="A578:B578"/>
    <mergeCell ref="A579:A593"/>
    <mergeCell ref="A424:B424"/>
    <mergeCell ref="A425:A439"/>
    <mergeCell ref="A446:B446"/>
    <mergeCell ref="A512:B512"/>
    <mergeCell ref="A403:A417"/>
    <mergeCell ref="A402:B402"/>
    <mergeCell ref="A447:A461"/>
    <mergeCell ref="A7:A21"/>
    <mergeCell ref="A6:B6"/>
    <mergeCell ref="A27:C27"/>
    <mergeCell ref="A1:D2"/>
    <mergeCell ref="A690:G690"/>
    <mergeCell ref="A95:A109"/>
    <mergeCell ref="A117:A131"/>
    <mergeCell ref="A139:A153"/>
    <mergeCell ref="A161:A175"/>
    <mergeCell ref="A205:A219"/>
    <mergeCell ref="A204:B204"/>
    <mergeCell ref="A227:A241"/>
    <mergeCell ref="A226:B226"/>
    <mergeCell ref="A270:B270"/>
    <mergeCell ref="A28:B28"/>
    <mergeCell ref="A29:A43"/>
    <mergeCell ref="A468:B468"/>
    <mergeCell ref="A469:A483"/>
    <mergeCell ref="A490:B490"/>
    <mergeCell ref="A50:B50"/>
    <mergeCell ref="A51:A65"/>
    <mergeCell ref="A73:A87"/>
    <mergeCell ref="A72:B72"/>
    <mergeCell ref="A94:B94"/>
    <mergeCell ref="A359:A373"/>
    <mergeCell ref="A116:B116"/>
    <mergeCell ref="A138:B138"/>
    <mergeCell ref="A160:B160"/>
    <mergeCell ref="A182:B182"/>
    <mergeCell ref="A248:B248"/>
    <mergeCell ref="A249:A263"/>
    <mergeCell ref="A337:A351"/>
  </mergeCells>
  <dataValidations count="1">
    <dataValidation type="list" allowBlank="1" showInputMessage="1" showErrorMessage="1" sqref="C115 C315:C329 C513:C527 C51:C65 C535:C549 C205:C219 C183:C197 C293:C307 C447:C461 C403:C417 C271:C285 C601:C615 C381:C395 C117:C131 C337:C351 C227:C241 C425:C439 C73:C87 C623:C637 C29:C43 C557:C571 C668:C682 C469:C483 C95:C109 C359:C373 C161:C175 C491:C505 C139:C153 C249:C263 C7:C21 C579:C593 C645:C659" xr:uid="{00000000-0002-0000-0200-000000000000}">
      <formula1>Cumple</formula1>
    </dataValidation>
  </dataValidations>
  <hyperlinks>
    <hyperlink ref="A51:A65" r:id="rId1" display="https://www.w3.org/WAI/WCAG22/Understanding/captions-prerecorded" xr:uid="{00000000-0004-0000-0200-000001000000}"/>
    <hyperlink ref="A73:A87" r:id="rId2" display="https://www.w3.org/WAI/WCAG22/Understanding/audio-description-or-media-alternative-prerecorded" xr:uid="{00000000-0004-0000-0200-000002000000}"/>
    <hyperlink ref="A95:A109" r:id="rId3" display="https://www.w3.org/WAI/WCAG22/Understanding/info-and-relationships" xr:uid="{00000000-0004-0000-0200-000003000000}"/>
    <hyperlink ref="A117:A131" r:id="rId4" display="https://www.w3.org/WAI/WCAG22/Understanding/meaningful-sequence" xr:uid="{00000000-0004-0000-0200-000004000000}"/>
    <hyperlink ref="A139:A153" r:id="rId5" display="https://www.w3.org/WAI/WCAG22/Understanding/sensory-characteristics" xr:uid="{00000000-0004-0000-0200-000005000000}"/>
    <hyperlink ref="A161:A175" r:id="rId6" display="https://www.w3.org/WAI/WCAG22/Understanding/use-of-color" xr:uid="{00000000-0004-0000-0200-000008000000}"/>
    <hyperlink ref="A183:A197" r:id="rId7" display="https://www.w3.org/WAI/WCAG22/Understanding/audio-control" xr:uid="{00000000-0004-0000-0200-000009000000}"/>
    <hyperlink ref="A205:A219" r:id="rId8" display="https://www.w3.org/WAI/WCAG22/Understanding/keyboard" xr:uid="{00000000-0004-0000-0200-00000A000000}"/>
    <hyperlink ref="A227:A241" r:id="rId9" display="https://www.w3.org/WAI/WCAG22/Understanding/no-keyboard-trap" xr:uid="{00000000-0004-0000-0200-00000B000000}"/>
    <hyperlink ref="A271:A285" r:id="rId10" display="https://www.w3.org/WAI/WCAG22/Understanding/timing-adjustable" xr:uid="{00000000-0004-0000-0200-00000C000000}"/>
    <hyperlink ref="A293:A307" r:id="rId11" display="https://www.w3.org/WAI/WCAG22/Understanding/pause-stop-hide" xr:uid="{00000000-0004-0000-0200-00000D000000}"/>
    <hyperlink ref="A315:A329" r:id="rId12" display="https://www.w3.org/WAI/WCAG22/Understanding/three-flashes-or-below-threshold" xr:uid="{00000000-0004-0000-0200-00000E000000}"/>
    <hyperlink ref="A337:A351" r:id="rId13" display="https://www.w3.org/WAI/WCAG22/Understanding/bypass-blocks" xr:uid="{00000000-0004-0000-0200-00000F000000}"/>
    <hyperlink ref="A359:A373" r:id="rId14" display="https://www.w3.org/WAI/WCAG22/Understanding/page-titled" xr:uid="{00000000-0004-0000-0200-000010000000}"/>
    <hyperlink ref="A381:A395" r:id="rId15" display="https://www.w3.org/WAI/WCAG22/Understanding/focus-order" xr:uid="{00000000-0004-0000-0200-000011000000}"/>
    <hyperlink ref="A403:A417" r:id="rId16" display="https://www.w3.org/WAI/WCAG22/Understanding/link-purpose-in-context" xr:uid="{00000000-0004-0000-0200-000012000000}"/>
    <hyperlink ref="A513:A527" r:id="rId17" display="https://www.w3.org/WAI/WCAG22/Understanding/language-of-page" xr:uid="{00000000-0004-0000-0200-000013000000}"/>
    <hyperlink ref="A535:A549" r:id="rId18" display="https://www.w3.org/WAI/WCAG22/Understanding/on-focus" xr:uid="{00000000-0004-0000-0200-000014000000}"/>
    <hyperlink ref="A557:A571" r:id="rId19" display="https://www.w3.org/WAI/WCAG22/Understanding/on-input" xr:uid="{00000000-0004-0000-0200-000015000000}"/>
    <hyperlink ref="A601:A615" r:id="rId20" display="https://www.w3.org/WAI/WCAG22/Understanding/error-identification" xr:uid="{00000000-0004-0000-0200-000016000000}"/>
    <hyperlink ref="A623:A637" r:id="rId21" display="https://www.w3.org/WAI/WCAG22/Understanding/labels-or-instructions" xr:uid="{00000000-0004-0000-0200-000017000000}"/>
    <hyperlink ref="A668:A682" r:id="rId22" display="https://www.w3.org/WAI/WCAG22/Understanding/name-role-value" xr:uid="{00000000-0004-0000-0200-000019000000}"/>
    <hyperlink ref="E17" r:id="rId23" display="http://olgacarreras.blogspot.com.es/2014/07/textos-alternativos-imagenes-accesibles.html" xr:uid="{00000000-0004-0000-0200-00001C000000}"/>
    <hyperlink ref="A249:A263" r:id="rId24" display="https://www.w3.org/WAI/WCAG22/Understanding/character-key-shortcuts" xr:uid="{D78783ED-60D4-4DDA-8EE4-474F6548D154}"/>
    <hyperlink ref="A425:A439" r:id="rId25" display="https://www.w3.org/WAI/WCAG22/Understanding/pointer-gestures" xr:uid="{78AEE93E-1F09-4D3B-BB8F-18C6F839AF5E}"/>
    <hyperlink ref="A447:A461" r:id="rId26" display="https://www.w3.org/WAI/WCAG22/Understanding/pointer-cancellation" xr:uid="{3E5EF7ED-6CB9-47D4-9CE9-3A9B4D041D4E}"/>
    <hyperlink ref="A469:A483" r:id="rId27" display="https://www.w3.org/WAI/WCAG22/Understanding/label-in-name" xr:uid="{5A49D3E6-A10B-4C59-BF40-DC0EE92AD051}"/>
    <hyperlink ref="A491:A505" r:id="rId28" display="https://www.w3.org/WAI/WCAG22/Understanding/motion-actuation" xr:uid="{6A8E4493-2658-418C-9E39-A3F542A3BE1C}"/>
    <hyperlink ref="E342" r:id="rId29" display="https://olgacarreras.blogspot.com/2014/03/navegacion-mas-accesible-y-semantica-en.html" xr:uid="{3EA40E34-A31A-480C-A53A-CD7A69F250BF}"/>
    <hyperlink ref="E606" r:id="rId30" display="https://olgacarreras.blogspot.com/2013/11/live-regions-y-wai-aria-como-mejorar-la.html" xr:uid="{442C7252-70B8-450B-99CA-4E025F8A7CB4}"/>
    <hyperlink ref="E631" r:id="rId31" display="https://olgacarreras.blogspot.com/2013/12/ayuda-contextual-de-los-formularios-mas.html" xr:uid="{1829B633-EC2F-44AC-93EE-8E00C46A1191}"/>
    <hyperlink ref="E33" r:id="rId32" display="https://olgacarreras.blogspot.com/2012/08/tabla-resumen-de-los-requisitos-de.html" xr:uid="{A9169346-4795-47A5-9F2D-9BD7FF4AD397}"/>
    <hyperlink ref="A579:A593" r:id="rId33" display="https://www.w3.org/WAI/WCAG22/Understanding/consistent-help" xr:uid="{E24A9A33-6FA9-4C97-A5C3-B523AA974192}"/>
    <hyperlink ref="A645:A659" r:id="rId34" display="https://www.w3.org/WAI/WCAG22/Understanding/redundant-entry" xr:uid="{830A9F6B-795D-4C34-A51A-9F5B3F6B6B48}"/>
    <hyperlink ref="E672" r:id="rId35" display="Todos los artículos de WAI-ARIA" xr:uid="{E65532F7-2D84-4745-A698-B42EAD44B1FB}"/>
    <hyperlink ref="A29:A43" r:id="rId36" display="https://www.w3.org/WAI/WCAG22/Understanding/audio-only-and-video-only-prerecorded" xr:uid="{00000000-0004-0000-0200-00001A000000}"/>
    <hyperlink ref="A7:A21" r:id="rId37" display="https://www.w3.org/WAI/WCAG22/Understanding/non-text-content.html" xr:uid="{00000000-0004-0000-0200-000000000000}"/>
    <hyperlink ref="B692" r:id="rId38" display="https://olgacarreras.blogspot.com/2018/06/audit-tool-wcag-21.html" xr:uid="{4D6D8421-D8D7-493F-9BA2-85DFAE8114C2}"/>
    <hyperlink ref="B692:J692" r:id="rId39" display="Página de ayuda" xr:uid="{D8D027A3-9867-4E45-9052-75CEDCCD642F}"/>
  </hyperlinks>
  <pageMargins left="0.7" right="0.7" top="0.75" bottom="0.75" header="0.3" footer="0.3"/>
  <pageSetup paperSize="9" orientation="portrait" r:id="rId40"/>
  <drawing r:id="rId41"/>
  <extLst>
    <ext xmlns:x14="http://schemas.microsoft.com/office/spreadsheetml/2009/9/main" uri="{78C0D931-6437-407d-A8EE-F0AAD7539E65}">
      <x14:conditionalFormattings>
        <x14:conditionalFormatting xmlns:xm="http://schemas.microsoft.com/office/excel/2006/main">
          <x14:cfRule type="cellIs" priority="168" operator="equal" id="{EAC0B3CA-926F-4F00-AA9D-3C0D539D72EF}">
            <xm:f>Hoja4!$A$7</xm:f>
            <x14:dxf>
              <fill>
                <patternFill>
                  <bgColor rgb="FFFFFF00"/>
                </patternFill>
              </fill>
            </x14:dxf>
          </x14:cfRule>
          <x14:cfRule type="cellIs" priority="167" operator="equal" id="{E2B155AF-87F5-40AE-BCF3-D7C8FE7DAB70}">
            <xm:f>Hoja4!$A$6</xm:f>
            <x14:dxf>
              <fill>
                <patternFill>
                  <bgColor rgb="FFFF0000"/>
                </patternFill>
              </fill>
            </x14:dxf>
          </x14:cfRule>
          <x14:cfRule type="cellIs" priority="166" operator="equal" id="{58A477CF-C0D6-484B-993C-119C20E061D6}">
            <xm:f>Hoja4!$A$5</xm:f>
            <x14:dxf>
              <fill>
                <patternFill>
                  <bgColor rgb="FF92D050"/>
                </patternFill>
              </fill>
            </x14:dxf>
          </x14:cfRule>
          <xm:sqref>A46 D661:D666</xm:sqref>
        </x14:conditionalFormatting>
        <x14:conditionalFormatting xmlns:xm="http://schemas.microsoft.com/office/excel/2006/main">
          <x14:cfRule type="cellIs" priority="163" operator="equal" id="{FBE1D5C1-14B1-4D01-AE69-58C6DC34531A}">
            <xm:f>Hoja4!$A$5</xm:f>
            <x14:dxf>
              <fill>
                <patternFill>
                  <bgColor rgb="FF92D050"/>
                </patternFill>
              </fill>
            </x14:dxf>
          </x14:cfRule>
          <x14:cfRule type="cellIs" priority="165" operator="equal" id="{AA35C1D1-860F-4C3C-95CB-60279B4A250C}">
            <xm:f>Hoja4!$A$7</xm:f>
            <x14:dxf>
              <fill>
                <patternFill>
                  <bgColor rgb="FFFFFF00"/>
                </patternFill>
              </fill>
            </x14:dxf>
          </x14:cfRule>
          <x14:cfRule type="cellIs" priority="164" operator="equal" id="{6E1C2D30-0C23-44E0-A020-E026CA1CBC99}">
            <xm:f>Hoja4!$A$6</xm:f>
            <x14:dxf>
              <fill>
                <patternFill>
                  <bgColor rgb="FFFF0000"/>
                </patternFill>
              </fill>
            </x14:dxf>
          </x14:cfRule>
          <xm:sqref>A68</xm:sqref>
        </x14:conditionalFormatting>
        <x14:conditionalFormatting xmlns:xm="http://schemas.microsoft.com/office/excel/2006/main">
          <x14:cfRule type="cellIs" priority="162" operator="equal" id="{2834D0E1-CA29-4C59-8E07-B0574DFBDE95}">
            <xm:f>Hoja4!$A$7</xm:f>
            <x14:dxf>
              <fill>
                <patternFill>
                  <bgColor rgb="FFFFFF00"/>
                </patternFill>
              </fill>
            </x14:dxf>
          </x14:cfRule>
          <x14:cfRule type="cellIs" priority="161" operator="equal" id="{BE0535E6-2405-4390-BD7D-48FAB70E1BAE}">
            <xm:f>Hoja4!$A$6</xm:f>
            <x14:dxf>
              <fill>
                <patternFill>
                  <bgColor rgb="FFFF0000"/>
                </patternFill>
              </fill>
            </x14:dxf>
          </x14:cfRule>
          <x14:cfRule type="cellIs" priority="160" operator="equal" id="{6DBF0F80-B9AD-43FA-B04D-9B881584D0C9}">
            <xm:f>Hoja4!$A$5</xm:f>
            <x14:dxf>
              <fill>
                <patternFill>
                  <bgColor rgb="FF92D050"/>
                </patternFill>
              </fill>
            </x14:dxf>
          </x14:cfRule>
          <xm:sqref>A90</xm:sqref>
        </x14:conditionalFormatting>
        <x14:conditionalFormatting xmlns:xm="http://schemas.microsoft.com/office/excel/2006/main">
          <x14:cfRule type="cellIs" priority="158" operator="equal" id="{A5E2B4E1-4606-4561-B479-44B6F9ADBD52}">
            <xm:f>Hoja4!$A$6</xm:f>
            <x14:dxf>
              <fill>
                <patternFill>
                  <bgColor rgb="FFFF0000"/>
                </patternFill>
              </fill>
            </x14:dxf>
          </x14:cfRule>
          <x14:cfRule type="cellIs" priority="157" operator="equal" id="{570DBF0B-91E3-4DFB-B07F-412C377DE82F}">
            <xm:f>Hoja4!$A$5</xm:f>
            <x14:dxf>
              <fill>
                <patternFill>
                  <bgColor rgb="FF92D050"/>
                </patternFill>
              </fill>
            </x14:dxf>
          </x14:cfRule>
          <x14:cfRule type="cellIs" priority="159" operator="equal" id="{261560B7-AD16-4079-A3CE-7D572C5872FD}">
            <xm:f>Hoja4!$A$7</xm:f>
            <x14:dxf>
              <fill>
                <patternFill>
                  <bgColor rgb="FFFFFF00"/>
                </patternFill>
              </fill>
            </x14:dxf>
          </x14:cfRule>
          <xm:sqref>A112</xm:sqref>
        </x14:conditionalFormatting>
        <x14:conditionalFormatting xmlns:xm="http://schemas.microsoft.com/office/excel/2006/main">
          <x14:cfRule type="cellIs" priority="151" operator="equal" id="{F6410C80-84F0-4F5C-8C2D-4E436C273201}">
            <xm:f>Hoja4!$A$5</xm:f>
            <x14:dxf>
              <fill>
                <patternFill>
                  <bgColor rgb="FF92D050"/>
                </patternFill>
              </fill>
            </x14:dxf>
          </x14:cfRule>
          <x14:cfRule type="cellIs" priority="153" operator="equal" id="{8701FC74-B4A4-436E-BF08-F166DC1B74D4}">
            <xm:f>Hoja4!$A$7</xm:f>
            <x14:dxf>
              <fill>
                <patternFill>
                  <bgColor rgb="FFFFFF00"/>
                </patternFill>
              </fill>
            </x14:dxf>
          </x14:cfRule>
          <x14:cfRule type="cellIs" priority="152" operator="equal" id="{F3ABC12D-0289-4256-B8AA-4D5A3FA2302C}">
            <xm:f>Hoja4!$A$6</xm:f>
            <x14:dxf>
              <fill>
                <patternFill>
                  <bgColor rgb="FFFF0000"/>
                </patternFill>
              </fill>
            </x14:dxf>
          </x14:cfRule>
          <xm:sqref>A133:A134</xm:sqref>
        </x14:conditionalFormatting>
        <x14:conditionalFormatting xmlns:xm="http://schemas.microsoft.com/office/excel/2006/main">
          <x14:cfRule type="cellIs" priority="150" operator="equal" id="{8AA6B58E-8522-4DA7-92BE-7337D24C90A5}">
            <xm:f>Hoja4!$A$7</xm:f>
            <x14:dxf>
              <fill>
                <patternFill>
                  <bgColor rgb="FFFFFF00"/>
                </patternFill>
              </fill>
            </x14:dxf>
          </x14:cfRule>
          <x14:cfRule type="cellIs" priority="149" operator="equal" id="{3CCD02DB-8808-4428-938C-C4439B731E83}">
            <xm:f>Hoja4!$A$6</xm:f>
            <x14:dxf>
              <fill>
                <patternFill>
                  <bgColor rgb="FFFF0000"/>
                </patternFill>
              </fill>
            </x14:dxf>
          </x14:cfRule>
          <x14:cfRule type="cellIs" priority="148" operator="equal" id="{D39DCFE1-FD92-40B1-95E5-7170F5AC0C60}">
            <xm:f>Hoja4!$A$5</xm:f>
            <x14:dxf>
              <fill>
                <patternFill>
                  <bgColor rgb="FF92D050"/>
                </patternFill>
              </fill>
            </x14:dxf>
          </x14:cfRule>
          <xm:sqref>A156</xm:sqref>
        </x14:conditionalFormatting>
        <x14:conditionalFormatting xmlns:xm="http://schemas.microsoft.com/office/excel/2006/main">
          <x14:cfRule type="cellIs" priority="147" operator="equal" id="{286DB9E6-6374-4B4B-A87F-B82A1AD21C75}">
            <xm:f>Hoja4!$A$7</xm:f>
            <x14:dxf>
              <fill>
                <patternFill>
                  <bgColor rgb="FFFFFF00"/>
                </patternFill>
              </fill>
            </x14:dxf>
          </x14:cfRule>
          <x14:cfRule type="cellIs" priority="146" operator="equal" id="{417A816D-ED0E-4896-BFF5-8C50C441E0D1}">
            <xm:f>Hoja4!$A$6</xm:f>
            <x14:dxf>
              <fill>
                <patternFill>
                  <bgColor rgb="FFFF0000"/>
                </patternFill>
              </fill>
            </x14:dxf>
          </x14:cfRule>
          <x14:cfRule type="cellIs" priority="145" operator="equal" id="{099E279B-C3B3-4A86-8756-EDAC0F5D026B}">
            <xm:f>Hoja4!$A$5</xm:f>
            <x14:dxf>
              <fill>
                <patternFill>
                  <bgColor rgb="FF92D050"/>
                </patternFill>
              </fill>
            </x14:dxf>
          </x14:cfRule>
          <xm:sqref>A178</xm:sqref>
        </x14:conditionalFormatting>
        <x14:conditionalFormatting xmlns:xm="http://schemas.microsoft.com/office/excel/2006/main">
          <x14:cfRule type="cellIs" priority="144" operator="equal" id="{F8DC538F-0511-4427-8DB8-B06DEA0A065E}">
            <xm:f>Hoja4!$A$7</xm:f>
            <x14:dxf>
              <fill>
                <patternFill>
                  <bgColor rgb="FFFFFF00"/>
                </patternFill>
              </fill>
            </x14:dxf>
          </x14:cfRule>
          <x14:cfRule type="cellIs" priority="143" operator="equal" id="{81C617F5-F83D-430C-AD7D-024896CAD9A9}">
            <xm:f>Hoja4!$A$6</xm:f>
            <x14:dxf>
              <fill>
                <patternFill>
                  <bgColor rgb="FFFF0000"/>
                </patternFill>
              </fill>
            </x14:dxf>
          </x14:cfRule>
          <x14:cfRule type="cellIs" priority="142" operator="equal" id="{B7B5F82D-AF01-4E0B-B5CD-612D1B3A1579}">
            <xm:f>Hoja4!$A$5</xm:f>
            <x14:dxf>
              <fill>
                <patternFill>
                  <bgColor rgb="FF92D050"/>
                </patternFill>
              </fill>
            </x14:dxf>
          </x14:cfRule>
          <xm:sqref>A200</xm:sqref>
        </x14:conditionalFormatting>
        <x14:conditionalFormatting xmlns:xm="http://schemas.microsoft.com/office/excel/2006/main">
          <x14:cfRule type="cellIs" priority="141" operator="equal" id="{20556223-480F-42B5-A824-5402E4F77AB5}">
            <xm:f>Hoja4!$A$7</xm:f>
            <x14:dxf>
              <fill>
                <patternFill>
                  <bgColor rgb="FFFFFF00"/>
                </patternFill>
              </fill>
            </x14:dxf>
          </x14:cfRule>
          <x14:cfRule type="cellIs" priority="140" operator="equal" id="{1401A869-A395-421A-9532-19DC4E079D88}">
            <xm:f>Hoja4!$A$6</xm:f>
            <x14:dxf>
              <fill>
                <patternFill>
                  <bgColor rgb="FFFF0000"/>
                </patternFill>
              </fill>
            </x14:dxf>
          </x14:cfRule>
          <x14:cfRule type="cellIs" priority="139" operator="equal" id="{F01F3C75-DEE6-49C1-8340-A0273AD017CD}">
            <xm:f>Hoja4!$A$5</xm:f>
            <x14:dxf>
              <fill>
                <patternFill>
                  <bgColor rgb="FF92D050"/>
                </patternFill>
              </fill>
            </x14:dxf>
          </x14:cfRule>
          <xm:sqref>A222</xm:sqref>
        </x14:conditionalFormatting>
        <x14:conditionalFormatting xmlns:xm="http://schemas.microsoft.com/office/excel/2006/main">
          <x14:cfRule type="cellIs" priority="136" operator="equal" id="{77303E91-AE07-406F-88AC-69E213B10C58}">
            <xm:f>Hoja4!$A$5</xm:f>
            <x14:dxf>
              <fill>
                <patternFill>
                  <bgColor rgb="FF92D050"/>
                </patternFill>
              </fill>
            </x14:dxf>
          </x14:cfRule>
          <x14:cfRule type="cellIs" priority="138" operator="equal" id="{F5751A0B-2946-4840-A5AE-4EEBD63CF164}">
            <xm:f>Hoja4!$A$7</xm:f>
            <x14:dxf>
              <fill>
                <patternFill>
                  <bgColor rgb="FFFFFF00"/>
                </patternFill>
              </fill>
            </x14:dxf>
          </x14:cfRule>
          <x14:cfRule type="cellIs" priority="137" operator="equal" id="{F1ED472E-BF0E-4353-96BC-26917CF3FB10}">
            <xm:f>Hoja4!$A$6</xm:f>
            <x14:dxf>
              <fill>
                <patternFill>
                  <bgColor rgb="FFFF0000"/>
                </patternFill>
              </fill>
            </x14:dxf>
          </x14:cfRule>
          <xm:sqref>A244</xm:sqref>
        </x14:conditionalFormatting>
        <x14:conditionalFormatting xmlns:xm="http://schemas.microsoft.com/office/excel/2006/main">
          <x14:cfRule type="cellIs" priority="50" operator="equal" id="{CAF048EA-CC6B-42A7-B1AD-9642D6A8D735}">
            <xm:f>Hoja4!$A$6</xm:f>
            <x14:dxf>
              <fill>
                <patternFill>
                  <bgColor rgb="FFFF0000"/>
                </patternFill>
              </fill>
            </x14:dxf>
          </x14:cfRule>
          <x14:cfRule type="cellIs" priority="49" operator="equal" id="{9DD3E876-7B06-4D3C-A47D-277B5F880B42}">
            <xm:f>Hoja4!$A$5</xm:f>
            <x14:dxf>
              <fill>
                <patternFill>
                  <bgColor rgb="FF92D050"/>
                </patternFill>
              </fill>
            </x14:dxf>
          </x14:cfRule>
          <x14:cfRule type="cellIs" priority="51" operator="equal" id="{5B152CE6-53DC-443F-9BDC-3B20DA780649}">
            <xm:f>Hoja4!$A$7</xm:f>
            <x14:dxf>
              <fill>
                <patternFill>
                  <bgColor rgb="FFFFFF00"/>
                </patternFill>
              </fill>
            </x14:dxf>
          </x14:cfRule>
          <xm:sqref>A266</xm:sqref>
        </x14:conditionalFormatting>
        <x14:conditionalFormatting xmlns:xm="http://schemas.microsoft.com/office/excel/2006/main">
          <x14:cfRule type="cellIs" priority="134" operator="equal" id="{6D1EAC7A-DBD4-46D5-835C-DBD684314648}">
            <xm:f>Hoja4!$A$6</xm:f>
            <x14:dxf>
              <fill>
                <patternFill>
                  <bgColor rgb="FFFF0000"/>
                </patternFill>
              </fill>
            </x14:dxf>
          </x14:cfRule>
          <x14:cfRule type="cellIs" priority="135" operator="equal" id="{BF61C012-5EF3-4A6F-8C07-63D8D735BFF2}">
            <xm:f>Hoja4!$A$7</xm:f>
            <x14:dxf>
              <fill>
                <patternFill>
                  <bgColor rgb="FFFFFF00"/>
                </patternFill>
              </fill>
            </x14:dxf>
          </x14:cfRule>
          <x14:cfRule type="cellIs" priority="133" operator="equal" id="{33D6C219-5E4E-47DF-9914-359DA8DE156F}">
            <xm:f>Hoja4!$A$5</xm:f>
            <x14:dxf>
              <fill>
                <patternFill>
                  <bgColor rgb="FF92D050"/>
                </patternFill>
              </fill>
            </x14:dxf>
          </x14:cfRule>
          <xm:sqref>A288</xm:sqref>
        </x14:conditionalFormatting>
        <x14:conditionalFormatting xmlns:xm="http://schemas.microsoft.com/office/excel/2006/main">
          <x14:cfRule type="cellIs" priority="132" operator="equal" id="{1F315E58-698C-4380-865E-75A07501D0E7}">
            <xm:f>Hoja4!$A$7</xm:f>
            <x14:dxf>
              <fill>
                <patternFill>
                  <bgColor rgb="FFFFFF00"/>
                </patternFill>
              </fill>
            </x14:dxf>
          </x14:cfRule>
          <x14:cfRule type="cellIs" priority="131" operator="equal" id="{F2072C00-1030-4460-8763-B2B52B7660A0}">
            <xm:f>Hoja4!$A$6</xm:f>
            <x14:dxf>
              <fill>
                <patternFill>
                  <bgColor rgb="FFFF0000"/>
                </patternFill>
              </fill>
            </x14:dxf>
          </x14:cfRule>
          <x14:cfRule type="cellIs" priority="130" operator="equal" id="{A0BDFB22-7D36-4504-A75D-51D3102207F1}">
            <xm:f>Hoja4!$A$5</xm:f>
            <x14:dxf>
              <fill>
                <patternFill>
                  <bgColor rgb="FF92D050"/>
                </patternFill>
              </fill>
            </x14:dxf>
          </x14:cfRule>
          <xm:sqref>A310</xm:sqref>
        </x14:conditionalFormatting>
        <x14:conditionalFormatting xmlns:xm="http://schemas.microsoft.com/office/excel/2006/main">
          <x14:cfRule type="cellIs" priority="129" operator="equal" id="{52A7D543-0ED6-46A7-AA68-E2FF58FEC263}">
            <xm:f>Hoja4!$A$7</xm:f>
            <x14:dxf>
              <fill>
                <patternFill>
                  <bgColor rgb="FFFFFF00"/>
                </patternFill>
              </fill>
            </x14:dxf>
          </x14:cfRule>
          <x14:cfRule type="cellIs" priority="128" operator="equal" id="{809641E5-A6F7-4877-912F-07075335111B}">
            <xm:f>Hoja4!$A$6</xm:f>
            <x14:dxf>
              <fill>
                <patternFill>
                  <bgColor rgb="FFFF0000"/>
                </patternFill>
              </fill>
            </x14:dxf>
          </x14:cfRule>
          <x14:cfRule type="cellIs" priority="127" operator="equal" id="{8897B6DD-E72F-4777-B516-130C93033B88}">
            <xm:f>Hoja4!$A$5</xm:f>
            <x14:dxf>
              <fill>
                <patternFill>
                  <bgColor rgb="FF92D050"/>
                </patternFill>
              </fill>
            </x14:dxf>
          </x14:cfRule>
          <xm:sqref>A332</xm:sqref>
        </x14:conditionalFormatting>
        <x14:conditionalFormatting xmlns:xm="http://schemas.microsoft.com/office/excel/2006/main">
          <x14:cfRule type="cellIs" priority="126" operator="equal" id="{1501C137-99A8-48EC-92BD-1E3EDB69A670}">
            <xm:f>Hoja4!$A$7</xm:f>
            <x14:dxf>
              <fill>
                <patternFill>
                  <bgColor rgb="FFFFFF00"/>
                </patternFill>
              </fill>
            </x14:dxf>
          </x14:cfRule>
          <x14:cfRule type="cellIs" priority="125" operator="equal" id="{A1D7B0A4-1111-468C-8343-4C4E0B0393B9}">
            <xm:f>Hoja4!$A$6</xm:f>
            <x14:dxf>
              <fill>
                <patternFill>
                  <bgColor rgb="FFFF0000"/>
                </patternFill>
              </fill>
            </x14:dxf>
          </x14:cfRule>
          <x14:cfRule type="cellIs" priority="124" operator="equal" id="{5B1D6C10-DAA4-4F95-AA05-90B562BF656D}">
            <xm:f>Hoja4!$A$5</xm:f>
            <x14:dxf>
              <fill>
                <patternFill>
                  <bgColor rgb="FF92D050"/>
                </patternFill>
              </fill>
            </x14:dxf>
          </x14:cfRule>
          <xm:sqref>A354</xm:sqref>
        </x14:conditionalFormatting>
        <x14:conditionalFormatting xmlns:xm="http://schemas.microsoft.com/office/excel/2006/main">
          <x14:cfRule type="cellIs" priority="123" operator="equal" id="{92A2C531-6C61-42BB-ACB3-04E920E2EC5A}">
            <xm:f>Hoja4!$A$7</xm:f>
            <x14:dxf>
              <fill>
                <patternFill>
                  <bgColor rgb="FFFFFF00"/>
                </patternFill>
              </fill>
            </x14:dxf>
          </x14:cfRule>
          <x14:cfRule type="cellIs" priority="122" operator="equal" id="{E862FE41-0C26-43E0-ABD8-4619795F33C8}">
            <xm:f>Hoja4!$A$6</xm:f>
            <x14:dxf>
              <fill>
                <patternFill>
                  <bgColor rgb="FFFF0000"/>
                </patternFill>
              </fill>
            </x14:dxf>
          </x14:cfRule>
          <x14:cfRule type="cellIs" priority="121" operator="equal" id="{5A6024DA-6233-4071-B074-A5D1A23F97EC}">
            <xm:f>Hoja4!$A$5</xm:f>
            <x14:dxf>
              <fill>
                <patternFill>
                  <bgColor rgb="FF92D050"/>
                </patternFill>
              </fill>
            </x14:dxf>
          </x14:cfRule>
          <xm:sqref>A376</xm:sqref>
        </x14:conditionalFormatting>
        <x14:conditionalFormatting xmlns:xm="http://schemas.microsoft.com/office/excel/2006/main">
          <x14:cfRule type="cellIs" priority="120" operator="equal" id="{D0DC2D51-C823-422B-86EA-1E0C5B9FC05A}">
            <xm:f>Hoja4!$A$7</xm:f>
            <x14:dxf>
              <fill>
                <patternFill>
                  <bgColor rgb="FFFFFF00"/>
                </patternFill>
              </fill>
            </x14:dxf>
          </x14:cfRule>
          <x14:cfRule type="cellIs" priority="119" operator="equal" id="{33AD92F3-2D1C-493A-BF16-84AC268BB9E2}">
            <xm:f>Hoja4!$A$6</xm:f>
            <x14:dxf>
              <fill>
                <patternFill>
                  <bgColor rgb="FFFF0000"/>
                </patternFill>
              </fill>
            </x14:dxf>
          </x14:cfRule>
          <x14:cfRule type="cellIs" priority="118" operator="equal" id="{CB8DF8E0-B8F2-4008-AFAC-2C90529C2311}">
            <xm:f>Hoja4!$A$5</xm:f>
            <x14:dxf>
              <fill>
                <patternFill>
                  <bgColor rgb="FF92D050"/>
                </patternFill>
              </fill>
            </x14:dxf>
          </x14:cfRule>
          <xm:sqref>A398</xm:sqref>
        </x14:conditionalFormatting>
        <x14:conditionalFormatting xmlns:xm="http://schemas.microsoft.com/office/excel/2006/main">
          <x14:cfRule type="cellIs" priority="117" operator="equal" id="{C322DB18-944D-44FB-AC05-F15C014AD754}">
            <xm:f>Hoja4!$A$7</xm:f>
            <x14:dxf>
              <fill>
                <patternFill>
                  <bgColor rgb="FFFFFF00"/>
                </patternFill>
              </fill>
            </x14:dxf>
          </x14:cfRule>
          <x14:cfRule type="cellIs" priority="115" operator="equal" id="{4A89A8F1-15A4-410B-AAE6-D5D1BBB176D6}">
            <xm:f>Hoja4!$A$5</xm:f>
            <x14:dxf>
              <fill>
                <patternFill>
                  <bgColor rgb="FF92D050"/>
                </patternFill>
              </fill>
            </x14:dxf>
          </x14:cfRule>
          <x14:cfRule type="cellIs" priority="116" operator="equal" id="{ABD43DEB-BF0D-4312-AD37-D281AE35C9E3}">
            <xm:f>Hoja4!$A$6</xm:f>
            <x14:dxf>
              <fill>
                <patternFill>
                  <bgColor rgb="FFFF0000"/>
                </patternFill>
              </fill>
            </x14:dxf>
          </x14:cfRule>
          <xm:sqref>A420</xm:sqref>
        </x14:conditionalFormatting>
        <x14:conditionalFormatting xmlns:xm="http://schemas.microsoft.com/office/excel/2006/main">
          <x14:cfRule type="cellIs" priority="43" operator="equal" id="{1BEC767E-EA99-4AAA-A728-CDCF9F19DCEC}">
            <xm:f>Hoja4!$A$5</xm:f>
            <x14:dxf>
              <fill>
                <patternFill>
                  <bgColor rgb="FF92D050"/>
                </patternFill>
              </fill>
            </x14:dxf>
          </x14:cfRule>
          <x14:cfRule type="cellIs" priority="45" operator="equal" id="{EB635F83-8061-4413-B910-9283A5D84902}">
            <xm:f>Hoja4!$A$7</xm:f>
            <x14:dxf>
              <fill>
                <patternFill>
                  <bgColor rgb="FFFFFF00"/>
                </patternFill>
              </fill>
            </x14:dxf>
          </x14:cfRule>
          <x14:cfRule type="cellIs" priority="44" operator="equal" id="{0B0289A5-D63C-427C-AA6A-CB102B60D209}">
            <xm:f>Hoja4!$A$6</xm:f>
            <x14:dxf>
              <fill>
                <patternFill>
                  <bgColor rgb="FFFF0000"/>
                </patternFill>
              </fill>
            </x14:dxf>
          </x14:cfRule>
          <xm:sqref>A442</xm:sqref>
        </x14:conditionalFormatting>
        <x14:conditionalFormatting xmlns:xm="http://schemas.microsoft.com/office/excel/2006/main">
          <x14:cfRule type="cellIs" priority="39" operator="equal" id="{EDD03CE3-7F8F-453C-B665-26D49CA223C7}">
            <xm:f>Hoja4!$A$7</xm:f>
            <x14:dxf>
              <fill>
                <patternFill>
                  <bgColor rgb="FFFFFF00"/>
                </patternFill>
              </fill>
            </x14:dxf>
          </x14:cfRule>
          <x14:cfRule type="cellIs" priority="38" operator="equal" id="{C3F1F87F-555F-4813-A008-86466C615857}">
            <xm:f>Hoja4!$A$6</xm:f>
            <x14:dxf>
              <fill>
                <patternFill>
                  <bgColor rgb="FFFF0000"/>
                </patternFill>
              </fill>
            </x14:dxf>
          </x14:cfRule>
          <x14:cfRule type="cellIs" priority="37" operator="equal" id="{6734B619-65A5-4CE1-A577-37844903408E}">
            <xm:f>Hoja4!$A$5</xm:f>
            <x14:dxf>
              <fill>
                <patternFill>
                  <bgColor rgb="FF92D050"/>
                </patternFill>
              </fill>
            </x14:dxf>
          </x14:cfRule>
          <xm:sqref>A464</xm:sqref>
        </x14:conditionalFormatting>
        <x14:conditionalFormatting xmlns:xm="http://schemas.microsoft.com/office/excel/2006/main">
          <x14:cfRule type="cellIs" priority="33" operator="equal" id="{126C2ED7-4C5F-4FC6-8E20-CF7CBC46A4BC}">
            <xm:f>Hoja4!$A$7</xm:f>
            <x14:dxf>
              <fill>
                <patternFill>
                  <bgColor rgb="FFFFFF00"/>
                </patternFill>
              </fill>
            </x14:dxf>
          </x14:cfRule>
          <x14:cfRule type="cellIs" priority="32" operator="equal" id="{8B2D4CD2-9134-4AB7-A58F-6A2525BD048C}">
            <xm:f>Hoja4!$A$6</xm:f>
            <x14:dxf>
              <fill>
                <patternFill>
                  <bgColor rgb="FFFF0000"/>
                </patternFill>
              </fill>
            </x14:dxf>
          </x14:cfRule>
          <x14:cfRule type="cellIs" priority="31" operator="equal" id="{2C93BC0D-B197-4F12-B2CD-8842A8139D68}">
            <xm:f>Hoja4!$A$5</xm:f>
            <x14:dxf>
              <fill>
                <patternFill>
                  <bgColor rgb="FF92D050"/>
                </patternFill>
              </fill>
            </x14:dxf>
          </x14:cfRule>
          <xm:sqref>A486</xm:sqref>
        </x14:conditionalFormatting>
        <x14:conditionalFormatting xmlns:xm="http://schemas.microsoft.com/office/excel/2006/main">
          <x14:cfRule type="cellIs" priority="25" operator="equal" id="{567ACD6A-20CA-4F91-B5E4-45C769B55237}">
            <xm:f>Hoja4!$A$5</xm:f>
            <x14:dxf>
              <fill>
                <patternFill>
                  <bgColor rgb="FF92D050"/>
                </patternFill>
              </fill>
            </x14:dxf>
          </x14:cfRule>
          <x14:cfRule type="cellIs" priority="26" operator="equal" id="{3C39DED4-B3B5-45D6-A4C8-FDB4FFB30642}">
            <xm:f>Hoja4!$A$6</xm:f>
            <x14:dxf>
              <fill>
                <patternFill>
                  <bgColor rgb="FFFF0000"/>
                </patternFill>
              </fill>
            </x14:dxf>
          </x14:cfRule>
          <x14:cfRule type="cellIs" priority="27" operator="equal" id="{19A3BB23-4635-4C08-9B1D-5A32B7407EF6}">
            <xm:f>Hoja4!$A$7</xm:f>
            <x14:dxf>
              <fill>
                <patternFill>
                  <bgColor rgb="FFFFFF00"/>
                </patternFill>
              </fill>
            </x14:dxf>
          </x14:cfRule>
          <xm:sqref>A508</xm:sqref>
        </x14:conditionalFormatting>
        <x14:conditionalFormatting xmlns:xm="http://schemas.microsoft.com/office/excel/2006/main">
          <x14:cfRule type="cellIs" priority="114" operator="equal" id="{FD125F9C-2B86-42FA-A942-D4AE5498F798}">
            <xm:f>Hoja4!$A$7</xm:f>
            <x14:dxf>
              <fill>
                <patternFill>
                  <bgColor rgb="FFFFFF00"/>
                </patternFill>
              </fill>
            </x14:dxf>
          </x14:cfRule>
          <x14:cfRule type="cellIs" priority="112" operator="equal" id="{45CF3823-DE71-4B88-8637-47FD3DAA263F}">
            <xm:f>Hoja4!$A$5</xm:f>
            <x14:dxf>
              <fill>
                <patternFill>
                  <bgColor rgb="FF92D050"/>
                </patternFill>
              </fill>
            </x14:dxf>
          </x14:cfRule>
          <x14:cfRule type="cellIs" priority="113" operator="equal" id="{B202DAE3-F330-4033-9D83-2C8EA468D3B0}">
            <xm:f>Hoja4!$A$6</xm:f>
            <x14:dxf>
              <fill>
                <patternFill>
                  <bgColor rgb="FFFF0000"/>
                </patternFill>
              </fill>
            </x14:dxf>
          </x14:cfRule>
          <xm:sqref>A530</xm:sqref>
        </x14:conditionalFormatting>
        <x14:conditionalFormatting xmlns:xm="http://schemas.microsoft.com/office/excel/2006/main">
          <x14:cfRule type="cellIs" priority="109" operator="equal" id="{5829D801-238C-4A08-9F80-5790FA16BF90}">
            <xm:f>Hoja4!$A$5</xm:f>
            <x14:dxf>
              <fill>
                <patternFill>
                  <bgColor rgb="FF92D050"/>
                </patternFill>
              </fill>
            </x14:dxf>
          </x14:cfRule>
          <x14:cfRule type="cellIs" priority="111" operator="equal" id="{1C5FA936-F1CB-4998-8939-C1809D895E08}">
            <xm:f>Hoja4!$A$7</xm:f>
            <x14:dxf>
              <fill>
                <patternFill>
                  <bgColor rgb="FFFFFF00"/>
                </patternFill>
              </fill>
            </x14:dxf>
          </x14:cfRule>
          <x14:cfRule type="cellIs" priority="110" operator="equal" id="{465AEB88-2D7C-46F3-8400-CC3D56F5D87D}">
            <xm:f>Hoja4!$A$6</xm:f>
            <x14:dxf>
              <fill>
                <patternFill>
                  <bgColor rgb="FFFF0000"/>
                </patternFill>
              </fill>
            </x14:dxf>
          </x14:cfRule>
          <xm:sqref>A552</xm:sqref>
        </x14:conditionalFormatting>
        <x14:conditionalFormatting xmlns:xm="http://schemas.microsoft.com/office/excel/2006/main">
          <x14:cfRule type="cellIs" priority="107" operator="equal" id="{883F9E51-DEB4-4CEA-962C-772749141B66}">
            <xm:f>Hoja4!$A$6</xm:f>
            <x14:dxf>
              <fill>
                <patternFill>
                  <bgColor rgb="FFFF0000"/>
                </patternFill>
              </fill>
            </x14:dxf>
          </x14:cfRule>
          <x14:cfRule type="cellIs" priority="108" operator="equal" id="{1684864B-5A5A-4615-8EC0-DDD793E5F52D}">
            <xm:f>Hoja4!$A$7</xm:f>
            <x14:dxf>
              <fill>
                <patternFill>
                  <bgColor rgb="FFFFFF00"/>
                </patternFill>
              </fill>
            </x14:dxf>
          </x14:cfRule>
          <x14:cfRule type="cellIs" priority="106" operator="equal" id="{313224A8-F3CE-49FB-8C6D-CDC6CC245CC1}">
            <xm:f>Hoja4!$A$5</xm:f>
            <x14:dxf>
              <fill>
                <patternFill>
                  <bgColor rgb="FF92D050"/>
                </patternFill>
              </fill>
            </x14:dxf>
          </x14:cfRule>
          <xm:sqref>A574</xm:sqref>
        </x14:conditionalFormatting>
        <x14:conditionalFormatting xmlns:xm="http://schemas.microsoft.com/office/excel/2006/main">
          <x14:cfRule type="cellIs" priority="19" operator="equal" id="{15E1F336-63A6-40F0-A08D-A59B8683B25F}">
            <xm:f>Hoja4!$A$5</xm:f>
            <x14:dxf>
              <fill>
                <patternFill>
                  <bgColor rgb="FF92D050"/>
                </patternFill>
              </fill>
            </x14:dxf>
          </x14:cfRule>
          <x14:cfRule type="cellIs" priority="20" operator="equal" id="{6FDC1091-DED0-435C-9A10-E2D6D2631B73}">
            <xm:f>Hoja4!$A$6</xm:f>
            <x14:dxf>
              <fill>
                <patternFill>
                  <bgColor rgb="FFFF0000"/>
                </patternFill>
              </fill>
            </x14:dxf>
          </x14:cfRule>
          <x14:cfRule type="cellIs" priority="21" operator="equal" id="{ABAB8AE1-9A98-4F03-8DDF-27E8CC98046D}">
            <xm:f>Hoja4!$A$7</xm:f>
            <x14:dxf>
              <fill>
                <patternFill>
                  <bgColor rgb="FFFFFF00"/>
                </patternFill>
              </fill>
            </x14:dxf>
          </x14:cfRule>
          <xm:sqref>A596</xm:sqref>
        </x14:conditionalFormatting>
        <x14:conditionalFormatting xmlns:xm="http://schemas.microsoft.com/office/excel/2006/main">
          <x14:cfRule type="cellIs" priority="105" operator="equal" id="{98DACD9C-83BA-415D-A765-13FA49FBC97B}">
            <xm:f>Hoja4!$A$7</xm:f>
            <x14:dxf>
              <fill>
                <patternFill>
                  <bgColor rgb="FFFFFF00"/>
                </patternFill>
              </fill>
            </x14:dxf>
          </x14:cfRule>
          <x14:cfRule type="cellIs" priority="104" operator="equal" id="{4BBD9462-EF42-4ECA-A214-5F3F95F43F2A}">
            <xm:f>Hoja4!$A$6</xm:f>
            <x14:dxf>
              <fill>
                <patternFill>
                  <bgColor rgb="FFFF0000"/>
                </patternFill>
              </fill>
            </x14:dxf>
          </x14:cfRule>
          <x14:cfRule type="cellIs" priority="103" operator="equal" id="{AA123A43-B41F-4AAB-9EAB-302F1858320C}">
            <xm:f>Hoja4!$A$5</xm:f>
            <x14:dxf>
              <fill>
                <patternFill>
                  <bgColor rgb="FF92D050"/>
                </patternFill>
              </fill>
            </x14:dxf>
          </x14:cfRule>
          <xm:sqref>A618</xm:sqref>
        </x14:conditionalFormatting>
        <x14:conditionalFormatting xmlns:xm="http://schemas.microsoft.com/office/excel/2006/main">
          <x14:cfRule type="cellIs" priority="101" operator="equal" id="{0857940A-36FA-44C5-A47F-408E07C964DC}">
            <xm:f>Hoja4!$A$6</xm:f>
            <x14:dxf>
              <fill>
                <patternFill>
                  <bgColor rgb="FFFF0000"/>
                </patternFill>
              </fill>
            </x14:dxf>
          </x14:cfRule>
          <x14:cfRule type="cellIs" priority="100" operator="equal" id="{8825E7C2-89B7-4832-9907-4DEC52DFE6E9}">
            <xm:f>Hoja4!$A$5</xm:f>
            <x14:dxf>
              <fill>
                <patternFill>
                  <bgColor rgb="FF92D050"/>
                </patternFill>
              </fill>
            </x14:dxf>
          </x14:cfRule>
          <x14:cfRule type="cellIs" priority="102" operator="equal" id="{37C46358-24E4-485D-A2A3-545FA8267B1C}">
            <xm:f>Hoja4!$A$7</xm:f>
            <x14:dxf>
              <fill>
                <patternFill>
                  <bgColor rgb="FFFFFF00"/>
                </patternFill>
              </fill>
            </x14:dxf>
          </x14:cfRule>
          <xm:sqref>A640</xm:sqref>
        </x14:conditionalFormatting>
        <x14:conditionalFormatting xmlns:xm="http://schemas.microsoft.com/office/excel/2006/main">
          <x14:cfRule type="cellIs" priority="7" operator="equal" id="{3EAB5193-799A-4256-808B-8BCC09E28B55}">
            <xm:f>Hoja4!$A$5</xm:f>
            <x14:dxf>
              <fill>
                <patternFill>
                  <bgColor rgb="FF92D050"/>
                </patternFill>
              </fill>
            </x14:dxf>
          </x14:cfRule>
          <x14:cfRule type="cellIs" priority="8" operator="equal" id="{F9D2D8B2-A237-42AA-BC38-AEA3C9D6C77C}">
            <xm:f>Hoja4!$A$6</xm:f>
            <x14:dxf>
              <fill>
                <patternFill>
                  <bgColor rgb="FFFF0000"/>
                </patternFill>
              </fill>
            </x14:dxf>
          </x14:cfRule>
          <x14:cfRule type="cellIs" priority="9" operator="equal" id="{BA997252-7EAD-45B1-A1C7-01EBDCECBB1F}">
            <xm:f>Hoja4!$A$7</xm:f>
            <x14:dxf>
              <fill>
                <patternFill>
                  <bgColor rgb="FFFFFF00"/>
                </patternFill>
              </fill>
            </x14:dxf>
          </x14:cfRule>
          <xm:sqref>A662</xm:sqref>
        </x14:conditionalFormatting>
        <x14:conditionalFormatting xmlns:xm="http://schemas.microsoft.com/office/excel/2006/main">
          <x14:cfRule type="cellIs" priority="96" operator="equal" id="{4B39D29E-1BF6-4448-AEB4-FAE09EB7A23A}">
            <xm:f>Hoja4!$A$7</xm:f>
            <x14:dxf>
              <fill>
                <patternFill>
                  <bgColor rgb="FFFFFF00"/>
                </patternFill>
              </fill>
            </x14:dxf>
          </x14:cfRule>
          <x14:cfRule type="cellIs" priority="95" operator="equal" id="{9A2DD720-79AF-4FD3-A3C5-AA76A3DC84B1}">
            <xm:f>Hoja4!$A$6</xm:f>
            <x14:dxf>
              <fill>
                <patternFill>
                  <bgColor rgb="FFFF0000"/>
                </patternFill>
              </fill>
            </x14:dxf>
          </x14:cfRule>
          <x14:cfRule type="cellIs" priority="94" operator="equal" id="{91AA07C6-8495-4AD5-A64D-FADD725E75E6}">
            <xm:f>Hoja4!$A$5</xm:f>
            <x14:dxf>
              <fill>
                <patternFill>
                  <bgColor rgb="FF92D050"/>
                </patternFill>
              </fill>
            </x14:dxf>
          </x14:cfRule>
          <xm:sqref>A685</xm:sqref>
        </x14:conditionalFormatting>
        <x14:conditionalFormatting xmlns:xm="http://schemas.microsoft.com/office/excel/2006/main">
          <x14:cfRule type="cellIs" priority="91" operator="equal" id="{056A5425-9F85-479B-A80A-2C0DB0780D41}">
            <xm:f>Hoja4!$A$5</xm:f>
            <x14:dxf>
              <fill>
                <patternFill>
                  <bgColor rgb="FF92D050"/>
                </patternFill>
              </fill>
            </x14:dxf>
          </x14:cfRule>
          <x14:cfRule type="cellIs" priority="92" operator="equal" id="{568FA33A-82CF-4741-8121-995AD0A2F692}">
            <xm:f>Hoja4!$A$6</xm:f>
            <x14:dxf>
              <fill>
                <patternFill>
                  <bgColor rgb="FFFF0000"/>
                </patternFill>
              </fill>
            </x14:dxf>
          </x14:cfRule>
          <x14:cfRule type="cellIs" priority="93" operator="equal" id="{3AA9406E-2B86-4994-8FB3-129ED6EBB547}">
            <xm:f>Hoja4!$A$7</xm:f>
            <x14:dxf>
              <fill>
                <patternFill>
                  <bgColor rgb="FFFFFF00"/>
                </patternFill>
              </fill>
            </x14:dxf>
          </x14:cfRule>
          <xm:sqref>B419:B422</xm:sqref>
        </x14:conditionalFormatting>
        <x14:conditionalFormatting xmlns:xm="http://schemas.microsoft.com/office/excel/2006/main">
          <x14:cfRule type="cellIs" priority="187" operator="equal" id="{33A996D4-36A1-4AFA-9598-41D575AFFA65}">
            <xm:f>Hoja4!$A$5</xm:f>
            <x14:dxf>
              <fill>
                <patternFill>
                  <bgColor rgb="FF92D050"/>
                </patternFill>
              </fill>
            </x14:dxf>
          </x14:cfRule>
          <x14:cfRule type="cellIs" priority="188" operator="equal" id="{02DB3353-FFEF-4AE2-84BD-D56C00A480E5}">
            <xm:f>Hoja4!$A$6</xm:f>
            <x14:dxf>
              <fill>
                <patternFill>
                  <bgColor rgb="FFFF0000"/>
                </patternFill>
              </fill>
            </x14:dxf>
          </x14:cfRule>
          <x14:cfRule type="cellIs" priority="189" operator="equal" id="{DF7A931B-60BD-49D5-B683-1B20FA9C1DF1}">
            <xm:f>Hoja4!$A$7</xm:f>
            <x14:dxf>
              <fill>
                <patternFill>
                  <bgColor rgb="FFFFFF00"/>
                </patternFill>
              </fill>
            </x14:dxf>
          </x14:cfRule>
          <xm:sqref>C7:C21 D11:D21 C22:D22 B23:D23 A24 B24:C26 D27 C29:D29 C30:C43 D33:D42 C43:D45 B46:C48 C49:D49 C51:D51 C52:C65 D55:D65 C66:D66 B68:C70 D70 C71:D71 C73:D73 C74:C87 D77:D87 C88:D89 B90:C92 C93:D93 C95:D95 C96:C109 D99:D109 C110:D111 B112:C114 C115:D115 C117:D117 C118:C131 D121:D131 C132:D133 B134:C136 C137:D137 C139:D139 C140:C153 D143:D153 C154:D159 B156:B158 C161:D161 C162:C175 D165:D175 C176:D181 B178:B180 C183:D183 C184:C197 D187:D197 C198:D203 B200:B202 C205:D205 C206:C219 D209:D219 C220:D225 B222:B224 C227:D227 C228:C241 D231:D241 B244:B246 C271:D271 C272:C285 D275:D285 C286:D291 B288:B290 C293:D293 C294:C307 D297:D307 C308:D313 B310:B312 C315:D315 C316:C329 D319:D329 C330:D335 B332:B334 C337:D337 C338:C351 D341:D351 C352:D357 B354:B356 C359:D359 C360:C373 D363:D373 C374:D379 B376:B378 C381:D381 C382:C395 D385:D395 C396:D401 B398:B400 C403:D403 C404:C417 D407:D417 C513:D513 C514:C527 D517:D527 C528:D533 B530:B532 C535:D535 C536:C549 D539:D549 C550:D550 B552:C554 C557:D557 B574:C576 C579:D579 B596:C598 C601:D601 B618:C620 C623:D623 C624:C637 D627:D637 C638:D638 B640:C642 C645:D645 C646:C659 D649:D659 C660:D660 B662:C664 C668:D668 C669:C682 D672:D682 C683:D683 B685:C687</xm:sqref>
        </x14:conditionalFormatting>
        <x14:conditionalFormatting xmlns:xm="http://schemas.microsoft.com/office/excel/2006/main">
          <x14:cfRule type="cellIs" priority="90" operator="equal" id="{01A92DA0-F6F8-45D5-B06D-FBF48BF6FF4A}">
            <xm:f>Hoja4!$A$7</xm:f>
            <x14:dxf>
              <fill>
                <patternFill>
                  <bgColor rgb="FFFFFF00"/>
                </patternFill>
              </fill>
            </x14:dxf>
          </x14:cfRule>
          <x14:cfRule type="cellIs" priority="89" operator="equal" id="{163B45AC-C29E-4157-9D9E-BCCB84A8F717}">
            <xm:f>Hoja4!$A$6</xm:f>
            <x14:dxf>
              <fill>
                <patternFill>
                  <bgColor rgb="FFFF0000"/>
                </patternFill>
              </fill>
            </x14:dxf>
          </x14:cfRule>
          <x14:cfRule type="cellIs" priority="88" operator="equal" id="{25217680-08D5-4AA3-818F-FD669F95C52E}">
            <xm:f>Hoja4!$A$5</xm:f>
            <x14:dxf>
              <fill>
                <patternFill>
                  <bgColor rgb="FF92D050"/>
                </patternFill>
              </fill>
            </x14:dxf>
          </x14:cfRule>
          <xm:sqref>C67</xm:sqref>
        </x14:conditionalFormatting>
        <x14:conditionalFormatting xmlns:xm="http://schemas.microsoft.com/office/excel/2006/main">
          <x14:cfRule type="cellIs" priority="85" operator="equal" id="{9DA4AAA2-2E2B-4527-90E0-910941D44B45}">
            <xm:f>Hoja4!$A$5</xm:f>
            <x14:dxf>
              <fill>
                <patternFill>
                  <bgColor rgb="FF92D050"/>
                </patternFill>
              </fill>
            </x14:dxf>
          </x14:cfRule>
          <x14:cfRule type="cellIs" priority="87" operator="equal" id="{8D7132B8-13D0-45CA-8FE3-731133B29D8F}">
            <xm:f>Hoja4!$A$7</xm:f>
            <x14:dxf>
              <fill>
                <patternFill>
                  <bgColor rgb="FFFFFF00"/>
                </patternFill>
              </fill>
            </x14:dxf>
          </x14:cfRule>
          <x14:cfRule type="cellIs" priority="86" operator="equal" id="{CFC1B8F0-0133-4158-951E-17ACCFDF31A5}">
            <xm:f>Hoja4!$A$6</xm:f>
            <x14:dxf>
              <fill>
                <patternFill>
                  <bgColor rgb="FFFF0000"/>
                </patternFill>
              </fill>
            </x14:dxf>
          </x14:cfRule>
          <xm:sqref>C551</xm:sqref>
        </x14:conditionalFormatting>
        <x14:conditionalFormatting xmlns:xm="http://schemas.microsoft.com/office/excel/2006/main">
          <x14:cfRule type="cellIs" priority="84" operator="equal" id="{F2E50115-78E7-464D-BD9B-E5FDBE4AB112}">
            <xm:f>Hoja4!$A$7</xm:f>
            <x14:dxf>
              <fill>
                <patternFill>
                  <bgColor rgb="FFFFFF00"/>
                </patternFill>
              </fill>
            </x14:dxf>
          </x14:cfRule>
          <x14:cfRule type="cellIs" priority="83" operator="equal" id="{5ABF878C-FB46-4FD0-B2BB-2650358B24EB}">
            <xm:f>Hoja4!$A$6</xm:f>
            <x14:dxf>
              <fill>
                <patternFill>
                  <bgColor rgb="FFFF0000"/>
                </patternFill>
              </fill>
            </x14:dxf>
          </x14:cfRule>
          <x14:cfRule type="cellIs" priority="82" operator="equal" id="{FA19FF5E-6CB0-4BEB-8C05-5EBF55918D1C}">
            <xm:f>Hoja4!$A$5</xm:f>
            <x14:dxf>
              <fill>
                <patternFill>
                  <bgColor rgb="FF92D050"/>
                </patternFill>
              </fill>
            </x14:dxf>
          </x14:cfRule>
          <xm:sqref>C555</xm:sqref>
        </x14:conditionalFormatting>
        <x14:conditionalFormatting xmlns:xm="http://schemas.microsoft.com/office/excel/2006/main">
          <x14:cfRule type="cellIs" priority="81" operator="equal" id="{A473871D-D4C3-4DBC-BF23-CB7821E2B9CA}">
            <xm:f>Hoja4!$A$7</xm:f>
            <x14:dxf>
              <fill>
                <patternFill>
                  <bgColor rgb="FFFFFF00"/>
                </patternFill>
              </fill>
            </x14:dxf>
          </x14:cfRule>
          <x14:cfRule type="cellIs" priority="80" operator="equal" id="{3666FBAD-E95A-49D2-A979-497BBF6571C0}">
            <xm:f>Hoja4!$A$6</xm:f>
            <x14:dxf>
              <fill>
                <patternFill>
                  <bgColor rgb="FFFF0000"/>
                </patternFill>
              </fill>
            </x14:dxf>
          </x14:cfRule>
          <x14:cfRule type="cellIs" priority="79" operator="equal" id="{08A93DDA-5D9A-441E-B5FA-01237D27E07C}">
            <xm:f>Hoja4!$A$5</xm:f>
            <x14:dxf>
              <fill>
                <patternFill>
                  <bgColor rgb="FF92D050"/>
                </patternFill>
              </fill>
            </x14:dxf>
          </x14:cfRule>
          <xm:sqref>C558:C573</xm:sqref>
        </x14:conditionalFormatting>
        <x14:conditionalFormatting xmlns:xm="http://schemas.microsoft.com/office/excel/2006/main">
          <x14:cfRule type="cellIs" priority="18" operator="equal" id="{7FA101D1-4F56-443F-A2CA-4B7D1CB774FD}">
            <xm:f>Hoja4!$A$7</xm:f>
            <x14:dxf>
              <fill>
                <patternFill>
                  <bgColor rgb="FFFFFF00"/>
                </patternFill>
              </fill>
            </x14:dxf>
          </x14:cfRule>
          <x14:cfRule type="cellIs" priority="16" operator="equal" id="{4758D3BD-38E0-4890-9928-F3CAFBF28E2C}">
            <xm:f>Hoja4!$A$5</xm:f>
            <x14:dxf>
              <fill>
                <patternFill>
                  <bgColor rgb="FF92D050"/>
                </patternFill>
              </fill>
            </x14:dxf>
          </x14:cfRule>
          <x14:cfRule type="cellIs" priority="17" operator="equal" id="{B61E0908-A182-4727-A36E-9B0C72F17F61}">
            <xm:f>Hoja4!$A$6</xm:f>
            <x14:dxf>
              <fill>
                <patternFill>
                  <bgColor rgb="FFFF0000"/>
                </patternFill>
              </fill>
            </x14:dxf>
          </x14:cfRule>
          <xm:sqref>C577</xm:sqref>
        </x14:conditionalFormatting>
        <x14:conditionalFormatting xmlns:xm="http://schemas.microsoft.com/office/excel/2006/main">
          <x14:cfRule type="cellIs" priority="14" operator="equal" id="{9C5BF6F6-B6A2-405A-8312-E8E40BDCFBA8}">
            <xm:f>Hoja4!$A$6</xm:f>
            <x14:dxf>
              <fill>
                <patternFill>
                  <bgColor rgb="FFFF0000"/>
                </patternFill>
              </fill>
            </x14:dxf>
          </x14:cfRule>
          <x14:cfRule type="cellIs" priority="13" operator="equal" id="{59576BA3-620B-4D4B-B0D5-EC3014EB2CBB}">
            <xm:f>Hoja4!$A$5</xm:f>
            <x14:dxf>
              <fill>
                <patternFill>
                  <bgColor rgb="FF92D050"/>
                </patternFill>
              </fill>
            </x14:dxf>
          </x14:cfRule>
          <x14:cfRule type="cellIs" priority="15" operator="equal" id="{536DC6C5-BDA4-4B03-A403-ED4C7480BEA7}">
            <xm:f>Hoja4!$A$7</xm:f>
            <x14:dxf>
              <fill>
                <patternFill>
                  <bgColor rgb="FFFFFF00"/>
                </patternFill>
              </fill>
            </x14:dxf>
          </x14:cfRule>
          <xm:sqref>C580:C595</xm:sqref>
        </x14:conditionalFormatting>
        <x14:conditionalFormatting xmlns:xm="http://schemas.microsoft.com/office/excel/2006/main">
          <x14:cfRule type="cellIs" priority="78" operator="equal" id="{8A2C9061-BAA3-4E2F-9B52-015C94F64520}">
            <xm:f>Hoja4!$A$7</xm:f>
            <x14:dxf>
              <fill>
                <patternFill>
                  <bgColor rgb="FFFFFF00"/>
                </patternFill>
              </fill>
            </x14:dxf>
          </x14:cfRule>
          <x14:cfRule type="cellIs" priority="77" operator="equal" id="{0C74E337-14CA-478C-8E7F-CC7A614BD3BE}">
            <xm:f>Hoja4!$A$6</xm:f>
            <x14:dxf>
              <fill>
                <patternFill>
                  <bgColor rgb="FFFF0000"/>
                </patternFill>
              </fill>
            </x14:dxf>
          </x14:cfRule>
          <x14:cfRule type="cellIs" priority="76" operator="equal" id="{9367D3A3-225D-45A8-A503-1444DA63A7A3}">
            <xm:f>Hoja4!$A$5</xm:f>
            <x14:dxf>
              <fill>
                <patternFill>
                  <bgColor rgb="FF92D050"/>
                </patternFill>
              </fill>
            </x14:dxf>
          </x14:cfRule>
          <xm:sqref>C599</xm:sqref>
        </x14:conditionalFormatting>
        <x14:conditionalFormatting xmlns:xm="http://schemas.microsoft.com/office/excel/2006/main">
          <x14:cfRule type="cellIs" priority="73" operator="equal" id="{8ABA1A86-32BC-49A2-913C-8D0B9AF5EBE8}">
            <xm:f>Hoja4!$A$5</xm:f>
            <x14:dxf>
              <fill>
                <patternFill>
                  <bgColor rgb="FF92D050"/>
                </patternFill>
              </fill>
            </x14:dxf>
          </x14:cfRule>
          <x14:cfRule type="cellIs" priority="74" operator="equal" id="{308E1C17-DDA4-46A0-B7B9-3C2CA4E1843A}">
            <xm:f>Hoja4!$A$6</xm:f>
            <x14:dxf>
              <fill>
                <patternFill>
                  <bgColor rgb="FFFF0000"/>
                </patternFill>
              </fill>
            </x14:dxf>
          </x14:cfRule>
          <x14:cfRule type="cellIs" priority="75" operator="equal" id="{3CA1A3D3-947B-4040-AA93-338E1486EC4F}">
            <xm:f>Hoja4!$A$7</xm:f>
            <x14:dxf>
              <fill>
                <patternFill>
                  <bgColor rgb="FFFFFF00"/>
                </patternFill>
              </fill>
            </x14:dxf>
          </x14:cfRule>
          <xm:sqref>C602:C617</xm:sqref>
        </x14:conditionalFormatting>
        <x14:conditionalFormatting xmlns:xm="http://schemas.microsoft.com/office/excel/2006/main">
          <x14:cfRule type="cellIs" priority="71" operator="equal" id="{7128BF06-F58D-4F1F-9565-FB1F8F1D9441}">
            <xm:f>Hoja4!$A$6</xm:f>
            <x14:dxf>
              <fill>
                <patternFill>
                  <bgColor rgb="FFFF0000"/>
                </patternFill>
              </fill>
            </x14:dxf>
          </x14:cfRule>
          <x14:cfRule type="cellIs" priority="72" operator="equal" id="{464491E8-508A-49C3-A11F-4B490E21C6C5}">
            <xm:f>Hoja4!$A$7</xm:f>
            <x14:dxf>
              <fill>
                <patternFill>
                  <bgColor rgb="FFFFFF00"/>
                </patternFill>
              </fill>
            </x14:dxf>
          </x14:cfRule>
          <x14:cfRule type="cellIs" priority="70" operator="equal" id="{BADC0A25-EF0E-4EA5-B10E-24F333DBEB09}">
            <xm:f>Hoja4!$A$5</xm:f>
            <x14:dxf>
              <fill>
                <patternFill>
                  <bgColor rgb="FF92D050"/>
                </patternFill>
              </fill>
            </x14:dxf>
          </x14:cfRule>
          <xm:sqref>C621</xm:sqref>
        </x14:conditionalFormatting>
        <x14:conditionalFormatting xmlns:xm="http://schemas.microsoft.com/office/excel/2006/main">
          <x14:cfRule type="cellIs" priority="69" operator="equal" id="{1F3A0C4B-68CB-4813-9A84-AAA395E15276}">
            <xm:f>Hoja4!$A$7</xm:f>
            <x14:dxf>
              <fill>
                <patternFill>
                  <bgColor rgb="FFFFFF00"/>
                </patternFill>
              </fill>
            </x14:dxf>
          </x14:cfRule>
          <x14:cfRule type="cellIs" priority="67" operator="equal" id="{373FD977-5EFA-4762-8FAF-5B5902C2946A}">
            <xm:f>Hoja4!$A$5</xm:f>
            <x14:dxf>
              <fill>
                <patternFill>
                  <bgColor rgb="FF92D050"/>
                </patternFill>
              </fill>
            </x14:dxf>
          </x14:cfRule>
          <x14:cfRule type="cellIs" priority="68" operator="equal" id="{722F2044-48EB-4597-B605-FD59F3F24A5F}">
            <xm:f>Hoja4!$A$6</xm:f>
            <x14:dxf>
              <fill>
                <patternFill>
                  <bgColor rgb="FFFF0000"/>
                </patternFill>
              </fill>
            </x14:dxf>
          </x14:cfRule>
          <xm:sqref>C639</xm:sqref>
        </x14:conditionalFormatting>
        <x14:conditionalFormatting xmlns:xm="http://schemas.microsoft.com/office/excel/2006/main">
          <x14:cfRule type="cellIs" priority="4" operator="equal" id="{6DCA4621-6F8D-4158-A92A-E84BA10A467E}">
            <xm:f>Hoja4!$A$5</xm:f>
            <x14:dxf>
              <fill>
                <patternFill>
                  <bgColor rgb="FF92D050"/>
                </patternFill>
              </fill>
            </x14:dxf>
          </x14:cfRule>
          <x14:cfRule type="cellIs" priority="5" operator="equal" id="{2B55B432-0794-45D7-91D5-F2A810D406F8}">
            <xm:f>Hoja4!$A$6</xm:f>
            <x14:dxf>
              <fill>
                <patternFill>
                  <bgColor rgb="FFFF0000"/>
                </patternFill>
              </fill>
            </x14:dxf>
          </x14:cfRule>
          <x14:cfRule type="cellIs" priority="6" operator="equal" id="{6AF33380-E27F-4B58-B045-9CC2BD97DD13}">
            <xm:f>Hoja4!$A$7</xm:f>
            <x14:dxf>
              <fill>
                <patternFill>
                  <bgColor rgb="FFFFFF00"/>
                </patternFill>
              </fill>
            </x14:dxf>
          </x14:cfRule>
          <xm:sqref>C643</xm:sqref>
        </x14:conditionalFormatting>
        <x14:conditionalFormatting xmlns:xm="http://schemas.microsoft.com/office/excel/2006/main">
          <x14:cfRule type="cellIs" priority="3" operator="equal" id="{ED647D48-FAE9-4570-BC4D-44E99AEBB223}">
            <xm:f>Hoja4!$A$7</xm:f>
            <x14:dxf>
              <fill>
                <patternFill>
                  <bgColor rgb="FFFFFF00"/>
                </patternFill>
              </fill>
            </x14:dxf>
          </x14:cfRule>
          <x14:cfRule type="cellIs" priority="2" operator="equal" id="{7C222AC8-8A1E-488A-96CC-0DFAC9DF9D56}">
            <xm:f>Hoja4!$A$6</xm:f>
            <x14:dxf>
              <fill>
                <patternFill>
                  <bgColor rgb="FFFF0000"/>
                </patternFill>
              </fill>
            </x14:dxf>
          </x14:cfRule>
          <x14:cfRule type="cellIs" priority="1" operator="equal" id="{F35B18C3-15CD-4A9B-B17D-5B13A24B29B2}">
            <xm:f>Hoja4!$A$5</xm:f>
            <x14:dxf>
              <fill>
                <patternFill>
                  <bgColor rgb="FF92D050"/>
                </patternFill>
              </fill>
            </x14:dxf>
          </x14:cfRule>
          <xm:sqref>C661</xm:sqref>
        </x14:conditionalFormatting>
        <x14:conditionalFormatting xmlns:xm="http://schemas.microsoft.com/office/excel/2006/main">
          <x14:cfRule type="cellIs" priority="60" operator="equal" id="{440D2791-86ED-433A-888A-9AE67715836F}">
            <xm:f>Hoja4!$A$7</xm:f>
            <x14:dxf>
              <fill>
                <patternFill>
                  <bgColor rgb="FFFFFF00"/>
                </patternFill>
              </fill>
            </x14:dxf>
          </x14:cfRule>
          <x14:cfRule type="cellIs" priority="59" operator="equal" id="{3209F1A6-A3AC-4A50-8906-0227E56C2C4F}">
            <xm:f>Hoja4!$A$6</xm:f>
            <x14:dxf>
              <fill>
                <patternFill>
                  <bgColor rgb="FFFF0000"/>
                </patternFill>
              </fill>
            </x14:dxf>
          </x14:cfRule>
          <x14:cfRule type="cellIs" priority="58" operator="equal" id="{3798BF1B-BE5D-41CB-8524-CF4DF4BF10D0}">
            <xm:f>Hoja4!$A$5</xm:f>
            <x14:dxf>
              <fill>
                <patternFill>
                  <bgColor rgb="FF92D050"/>
                </patternFill>
              </fill>
            </x14:dxf>
          </x14:cfRule>
          <xm:sqref>C665:C666</xm:sqref>
        </x14:conditionalFormatting>
        <x14:conditionalFormatting xmlns:xm="http://schemas.microsoft.com/office/excel/2006/main">
          <x14:cfRule type="cellIs" priority="56" operator="equal" id="{2844759B-7078-4D30-83AC-FF54D38240E9}">
            <xm:f>Hoja4!$A$6</xm:f>
            <x14:dxf>
              <fill>
                <patternFill>
                  <bgColor rgb="FFFF0000"/>
                </patternFill>
              </fill>
            </x14:dxf>
          </x14:cfRule>
          <x14:cfRule type="cellIs" priority="55" operator="equal" id="{4583D681-AC1F-4C2C-8C08-0A0162271C46}">
            <xm:f>Hoja4!$A$5</xm:f>
            <x14:dxf>
              <fill>
                <patternFill>
                  <bgColor rgb="FF92D050"/>
                </patternFill>
              </fill>
            </x14:dxf>
          </x14:cfRule>
          <x14:cfRule type="cellIs" priority="57" operator="equal" id="{FC222063-E338-431C-BCDD-0F4F0D9B6CFD}">
            <xm:f>Hoja4!$A$7</xm:f>
            <x14:dxf>
              <fill>
                <patternFill>
                  <bgColor rgb="FFFFFF00"/>
                </patternFill>
              </fill>
            </x14:dxf>
          </x14:cfRule>
          <xm:sqref>C684</xm:sqref>
        </x14:conditionalFormatting>
        <x14:conditionalFormatting xmlns:xm="http://schemas.microsoft.com/office/excel/2006/main">
          <x14:cfRule type="cellIs" priority="52" operator="equal" id="{F22F4567-1F68-45BF-A5C0-8A3DD5E43208}">
            <xm:f>Hoja4!$A$5</xm:f>
            <x14:dxf>
              <fill>
                <patternFill>
                  <bgColor rgb="FF92D050"/>
                </patternFill>
              </fill>
            </x14:dxf>
          </x14:cfRule>
          <x14:cfRule type="cellIs" priority="53" operator="equal" id="{B41B9781-7246-4D91-A049-70199EDCE1F2}">
            <xm:f>Hoja4!$A$6</xm:f>
            <x14:dxf>
              <fill>
                <patternFill>
                  <bgColor rgb="FFFF0000"/>
                </patternFill>
              </fill>
            </x14:dxf>
          </x14:cfRule>
          <x14:cfRule type="cellIs" priority="54" operator="equal" id="{897323D2-F258-47EA-AFEE-53F59D874CBC}">
            <xm:f>Hoja4!$A$7</xm:f>
            <x14:dxf>
              <fill>
                <patternFill>
                  <bgColor rgb="FFFFFF00"/>
                </patternFill>
              </fill>
            </x14:dxf>
          </x14:cfRule>
          <xm:sqref>C242:D247 C249:D249 C250:C263 D253:D263 C264:D269 B266:B268</xm:sqref>
        </x14:conditionalFormatting>
        <x14:conditionalFormatting xmlns:xm="http://schemas.microsoft.com/office/excel/2006/main">
          <x14:cfRule type="cellIs" priority="48" operator="equal" id="{5F9BD053-C2F8-4610-B5AC-534748F33A50}">
            <xm:f>Hoja4!$A$7</xm:f>
            <x14:dxf>
              <fill>
                <patternFill>
                  <bgColor rgb="FFFFFF00"/>
                </patternFill>
              </fill>
            </x14:dxf>
          </x14:cfRule>
          <x14:cfRule type="cellIs" priority="46" operator="equal" id="{41F8EEF1-A636-4454-A9AB-FE4CFE4F0AE1}">
            <xm:f>Hoja4!$A$5</xm:f>
            <x14:dxf>
              <fill>
                <patternFill>
                  <bgColor rgb="FF92D050"/>
                </patternFill>
              </fill>
            </x14:dxf>
          </x14:cfRule>
          <x14:cfRule type="cellIs" priority="47" operator="equal" id="{61DCF9E0-611B-4349-B524-403888E47DB2}">
            <xm:f>Hoja4!$A$6</xm:f>
            <x14:dxf>
              <fill>
                <patternFill>
                  <bgColor rgb="FFFF0000"/>
                </patternFill>
              </fill>
            </x14:dxf>
          </x14:cfRule>
          <xm:sqref>C418:D423 C425:D425 C426:C439 D429:D439 B442:B444</xm:sqref>
        </x14:conditionalFormatting>
        <x14:conditionalFormatting xmlns:xm="http://schemas.microsoft.com/office/excel/2006/main">
          <x14:cfRule type="cellIs" priority="40" operator="equal" id="{AA9E4611-E919-48B8-B3E9-E9950026A9A9}">
            <xm:f>Hoja4!$A$5</xm:f>
            <x14:dxf>
              <fill>
                <patternFill>
                  <bgColor rgb="FF92D050"/>
                </patternFill>
              </fill>
            </x14:dxf>
          </x14:cfRule>
          <x14:cfRule type="cellIs" priority="41" operator="equal" id="{D18E7A11-C473-414D-A6E7-C2D854BE1D95}">
            <xm:f>Hoja4!$A$6</xm:f>
            <x14:dxf>
              <fill>
                <patternFill>
                  <bgColor rgb="FFFF0000"/>
                </patternFill>
              </fill>
            </x14:dxf>
          </x14:cfRule>
          <x14:cfRule type="cellIs" priority="42" operator="equal" id="{AD445086-C85E-4EC1-8C51-DE11A38A827F}">
            <xm:f>Hoja4!$A$7</xm:f>
            <x14:dxf>
              <fill>
                <patternFill>
                  <bgColor rgb="FFFFFF00"/>
                </patternFill>
              </fill>
            </x14:dxf>
          </x14:cfRule>
          <xm:sqref>C440:D445 C447:D447 C448:C461 D451:D461 B464:B466</xm:sqref>
        </x14:conditionalFormatting>
        <x14:conditionalFormatting xmlns:xm="http://schemas.microsoft.com/office/excel/2006/main">
          <x14:cfRule type="cellIs" priority="34" operator="equal" id="{9DB2FBDA-7E69-466A-8EED-637A4CA52174}">
            <xm:f>Hoja4!$A$5</xm:f>
            <x14:dxf>
              <fill>
                <patternFill>
                  <bgColor rgb="FF92D050"/>
                </patternFill>
              </fill>
            </x14:dxf>
          </x14:cfRule>
          <x14:cfRule type="cellIs" priority="35" operator="equal" id="{5B44B8AB-36E9-41F1-AAB2-7EF8F98CAAC9}">
            <xm:f>Hoja4!$A$6</xm:f>
            <x14:dxf>
              <fill>
                <patternFill>
                  <bgColor rgb="FFFF0000"/>
                </patternFill>
              </fill>
            </x14:dxf>
          </x14:cfRule>
          <x14:cfRule type="cellIs" priority="36" operator="equal" id="{4E315040-BDE9-414E-BDC7-7357C29EA29A}">
            <xm:f>Hoja4!$A$7</xm:f>
            <x14:dxf>
              <fill>
                <patternFill>
                  <bgColor rgb="FFFFFF00"/>
                </patternFill>
              </fill>
            </x14:dxf>
          </x14:cfRule>
          <xm:sqref>C462:D467 C469:D469 C470:C483 D473:D483 B486:B488</xm:sqref>
        </x14:conditionalFormatting>
        <x14:conditionalFormatting xmlns:xm="http://schemas.microsoft.com/office/excel/2006/main">
          <x14:cfRule type="cellIs" priority="30" operator="equal" id="{40513376-209A-4734-B0E5-1316EEC8C8AF}">
            <xm:f>Hoja4!$A$7</xm:f>
            <x14:dxf>
              <fill>
                <patternFill>
                  <bgColor rgb="FFFFFF00"/>
                </patternFill>
              </fill>
            </x14:dxf>
          </x14:cfRule>
          <x14:cfRule type="cellIs" priority="28" operator="equal" id="{CF54ACE7-C566-421C-81DA-CF682C4DAAD0}">
            <xm:f>Hoja4!$A$5</xm:f>
            <x14:dxf>
              <fill>
                <patternFill>
                  <bgColor rgb="FF92D050"/>
                </patternFill>
              </fill>
            </x14:dxf>
          </x14:cfRule>
          <x14:cfRule type="cellIs" priority="29" operator="equal" id="{C1843BD8-EABD-4F46-A721-D8E38698FA97}">
            <xm:f>Hoja4!$A$6</xm:f>
            <x14:dxf>
              <fill>
                <patternFill>
                  <bgColor rgb="FFFF0000"/>
                </patternFill>
              </fill>
            </x14:dxf>
          </x14:cfRule>
          <xm:sqref>C484:D489 C491:D491 C492:C505 D495:D505 C506:D511 B508:B510</xm:sqref>
        </x14:conditionalFormatting>
        <x14:conditionalFormatting xmlns:xm="http://schemas.microsoft.com/office/excel/2006/main">
          <x14:cfRule type="cellIs" priority="184" operator="equal" id="{11317827-F038-449D-89C6-10A9EC0102E9}">
            <xm:f>Hoja4!$A$5</xm:f>
            <x14:dxf>
              <fill>
                <patternFill>
                  <bgColor rgb="FF92D050"/>
                </patternFill>
              </fill>
            </x14:dxf>
          </x14:cfRule>
          <x14:cfRule type="cellIs" priority="185" operator="equal" id="{469CA697-0A21-4EFD-A980-12740ED2C633}">
            <xm:f>Hoja4!$A$6</xm:f>
            <x14:dxf>
              <fill>
                <patternFill>
                  <bgColor rgb="FFFF0000"/>
                </patternFill>
              </fill>
            </x14:dxf>
          </x14:cfRule>
          <x14:cfRule type="cellIs" priority="186" operator="equal" id="{080FA13A-140B-4D65-8580-8D2EF938311F}">
            <xm:f>Hoja4!$A$7</xm:f>
            <x14:dxf>
              <fill>
                <patternFill>
                  <bgColor rgb="FFFFFF00"/>
                </patternFill>
              </fill>
            </x14:dxf>
          </x14:cfRule>
          <xm:sqref>D551:D555</xm:sqref>
        </x14:conditionalFormatting>
        <x14:conditionalFormatting xmlns:xm="http://schemas.microsoft.com/office/excel/2006/main">
          <x14:cfRule type="cellIs" priority="24" operator="equal" id="{95496C91-7828-4E75-8807-93D632C69DD8}">
            <xm:f>Hoja4!$A$7</xm:f>
            <x14:dxf>
              <fill>
                <patternFill>
                  <bgColor rgb="FFFFFF00"/>
                </patternFill>
              </fill>
            </x14:dxf>
          </x14:cfRule>
          <x14:cfRule type="cellIs" priority="23" operator="equal" id="{B50768FD-9593-40BD-BFC1-F495D298049E}">
            <xm:f>Hoja4!$A$6</xm:f>
            <x14:dxf>
              <fill>
                <patternFill>
                  <bgColor rgb="FFFF0000"/>
                </patternFill>
              </fill>
            </x14:dxf>
          </x14:cfRule>
          <x14:cfRule type="cellIs" priority="22" operator="equal" id="{97510709-4502-4EB5-9A1C-50A541A9F6D0}">
            <xm:f>Hoja4!$A$5</xm:f>
            <x14:dxf>
              <fill>
                <patternFill>
                  <bgColor rgb="FF92D050"/>
                </patternFill>
              </fill>
            </x14:dxf>
          </x14:cfRule>
          <xm:sqref>D561:D577</xm:sqref>
        </x14:conditionalFormatting>
        <x14:conditionalFormatting xmlns:xm="http://schemas.microsoft.com/office/excel/2006/main">
          <x14:cfRule type="cellIs" priority="181" operator="equal" id="{97C8AFAC-34A5-4C85-8190-14622FC74FFE}">
            <xm:f>Hoja4!$A$5</xm:f>
            <x14:dxf>
              <fill>
                <patternFill>
                  <bgColor rgb="FF92D050"/>
                </patternFill>
              </fill>
            </x14:dxf>
          </x14:cfRule>
          <x14:cfRule type="cellIs" priority="182" operator="equal" id="{600F75D0-FA68-406F-B6BF-B3F98E25EC38}">
            <xm:f>Hoja4!$A$6</xm:f>
            <x14:dxf>
              <fill>
                <patternFill>
                  <bgColor rgb="FFFF0000"/>
                </patternFill>
              </fill>
            </x14:dxf>
          </x14:cfRule>
          <x14:cfRule type="cellIs" priority="183" operator="equal" id="{DBC9A04A-D565-4B05-8925-5C288D920C40}">
            <xm:f>Hoja4!$A$7</xm:f>
            <x14:dxf>
              <fill>
                <patternFill>
                  <bgColor rgb="FFFFFF00"/>
                </patternFill>
              </fill>
            </x14:dxf>
          </x14:cfRule>
          <xm:sqref>D583:D599</xm:sqref>
        </x14:conditionalFormatting>
        <x14:conditionalFormatting xmlns:xm="http://schemas.microsoft.com/office/excel/2006/main">
          <x14:cfRule type="cellIs" priority="178" operator="equal" id="{12E95F6D-946B-4E01-9486-EB2899C28580}">
            <xm:f>Hoja4!$A$5</xm:f>
            <x14:dxf>
              <fill>
                <patternFill>
                  <bgColor rgb="FF92D050"/>
                </patternFill>
              </fill>
            </x14:dxf>
          </x14:cfRule>
          <x14:cfRule type="cellIs" priority="179" operator="equal" id="{32336A1D-E5B2-4D98-90AC-3B232525FD93}">
            <xm:f>Hoja4!$A$6</xm:f>
            <x14:dxf>
              <fill>
                <patternFill>
                  <bgColor rgb="FFFF0000"/>
                </patternFill>
              </fill>
            </x14:dxf>
          </x14:cfRule>
          <x14:cfRule type="cellIs" priority="180" operator="equal" id="{1A243A20-9A72-4950-8DFA-647BAE6051B9}">
            <xm:f>Hoja4!$A$7</xm:f>
            <x14:dxf>
              <fill>
                <patternFill>
                  <bgColor rgb="FFFFFF00"/>
                </patternFill>
              </fill>
            </x14:dxf>
          </x14:cfRule>
          <xm:sqref>D605:D621</xm:sqref>
        </x14:conditionalFormatting>
        <x14:conditionalFormatting xmlns:xm="http://schemas.microsoft.com/office/excel/2006/main">
          <x14:cfRule type="cellIs" priority="12" operator="equal" id="{FF870D9B-FDF7-48D2-BC2F-9421404EB9D4}">
            <xm:f>Hoja4!$A$7</xm:f>
            <x14:dxf>
              <fill>
                <patternFill>
                  <bgColor rgb="FFFFFF00"/>
                </patternFill>
              </fill>
            </x14:dxf>
          </x14:cfRule>
          <x14:cfRule type="cellIs" priority="11" operator="equal" id="{45A1FEF5-205C-4ABF-9A7F-68DBF972360B}">
            <xm:f>Hoja4!$A$6</xm:f>
            <x14:dxf>
              <fill>
                <patternFill>
                  <bgColor rgb="FFFF0000"/>
                </patternFill>
              </fill>
            </x14:dxf>
          </x14:cfRule>
          <x14:cfRule type="cellIs" priority="10" operator="equal" id="{A5F9C7E5-B17F-4B52-A055-81B178AED125}">
            <xm:f>Hoja4!$A$5</xm:f>
            <x14:dxf>
              <fill>
                <patternFill>
                  <bgColor rgb="FF92D050"/>
                </patternFill>
              </fill>
            </x14:dxf>
          </x14:cfRule>
          <xm:sqref>D639:D643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6"/>
  <sheetViews>
    <sheetView showGridLines="0" zoomScale="75" zoomScaleNormal="75" workbookViewId="0">
      <selection sqref="A1:D2"/>
    </sheetView>
  </sheetViews>
  <sheetFormatPr baseColWidth="10" defaultRowHeight="14.5" x14ac:dyDescent="0.35"/>
  <cols>
    <col min="1" max="1" width="43.36328125" customWidth="1"/>
    <col min="3" max="3" width="29.1796875" customWidth="1"/>
    <col min="4" max="4" width="13.1796875" customWidth="1"/>
    <col min="5" max="5" width="25.36328125" customWidth="1"/>
    <col min="6" max="6" width="16" customWidth="1"/>
    <col min="7" max="7" width="17.36328125" customWidth="1"/>
    <col min="8" max="8" width="29.453125" customWidth="1"/>
    <col min="9" max="9" width="32.453125" customWidth="1"/>
  </cols>
  <sheetData>
    <row r="1" spans="1:9" ht="28.5" customHeight="1" x14ac:dyDescent="0.35">
      <c r="A1" s="210" t="s">
        <v>86</v>
      </c>
      <c r="B1" s="210"/>
      <c r="C1" s="210"/>
      <c r="D1" s="210"/>
      <c r="H1" s="188" t="s">
        <v>108</v>
      </c>
    </row>
    <row r="2" spans="1:9" ht="15" customHeight="1" x14ac:dyDescent="0.35">
      <c r="A2" s="210"/>
      <c r="B2" s="210"/>
      <c r="C2" s="210"/>
      <c r="D2" s="210"/>
    </row>
    <row r="3" spans="1:9" ht="23.5" x14ac:dyDescent="0.35">
      <c r="A3" s="21" t="s">
        <v>333</v>
      </c>
    </row>
    <row r="5" spans="1:9" ht="280.75" customHeight="1" x14ac:dyDescent="0.35">
      <c r="A5" t="s">
        <v>334</v>
      </c>
      <c r="G5" s="27"/>
    </row>
    <row r="7" spans="1:9" ht="18.5" x14ac:dyDescent="0.45">
      <c r="A7" s="28" t="s">
        <v>335</v>
      </c>
      <c r="B7" s="29"/>
      <c r="C7" s="29"/>
      <c r="D7" s="29"/>
      <c r="E7" s="29"/>
      <c r="F7" s="29"/>
      <c r="G7" s="94"/>
      <c r="H7" s="94"/>
    </row>
    <row r="8" spans="1:9" ht="16.75" customHeight="1" x14ac:dyDescent="0.45">
      <c r="A8" s="35"/>
      <c r="B8" s="29"/>
      <c r="C8" s="29"/>
      <c r="D8" s="29"/>
      <c r="E8" s="29"/>
      <c r="F8" s="29"/>
      <c r="G8" s="94"/>
      <c r="H8" s="94"/>
    </row>
    <row r="9" spans="1:9" ht="18.5" x14ac:dyDescent="0.45">
      <c r="A9" s="28" t="s">
        <v>336</v>
      </c>
      <c r="B9" s="30">
        <v>31</v>
      </c>
      <c r="C9" s="29"/>
      <c r="D9" s="29"/>
      <c r="E9" s="189" t="s">
        <v>343</v>
      </c>
      <c r="F9" s="29"/>
      <c r="G9" s="94"/>
      <c r="H9" s="94"/>
    </row>
    <row r="10" spans="1:9" ht="18.5" x14ac:dyDescent="0.45">
      <c r="A10" s="182" t="s">
        <v>337</v>
      </c>
      <c r="B10" s="31">
        <f>COUNTIF('3. Level A Evaluation'!D22:D683,Hoja4!A5)</f>
        <v>0</v>
      </c>
      <c r="C10" s="32" t="s">
        <v>340</v>
      </c>
      <c r="D10" s="33">
        <f>B10*100/B9</f>
        <v>0</v>
      </c>
      <c r="E10" s="33">
        <f>IF(ISERROR((B10*100)/(B9-B12)),0,(B10*100)/(B9-B12))</f>
        <v>0</v>
      </c>
      <c r="F10" s="29"/>
      <c r="G10" s="94"/>
      <c r="H10" s="94"/>
    </row>
    <row r="11" spans="1:9" ht="18.5" x14ac:dyDescent="0.45">
      <c r="A11" s="182" t="s">
        <v>338</v>
      </c>
      <c r="B11" s="31">
        <f>COUNTIF('3. Level A Evaluation'!D22:D683,Hoja4!A6)</f>
        <v>0</v>
      </c>
      <c r="C11" s="32" t="s">
        <v>341</v>
      </c>
      <c r="D11" s="33">
        <f>B11*100/B9</f>
        <v>0</v>
      </c>
      <c r="E11" s="33">
        <f>IF(ISERROR((B11*100)/(B9-B12)),0,(B11*100)/(B9-B12))</f>
        <v>0</v>
      </c>
      <c r="F11" s="29"/>
      <c r="G11" s="94"/>
      <c r="H11" s="94"/>
    </row>
    <row r="12" spans="1:9" ht="18.5" x14ac:dyDescent="0.45">
      <c r="A12" s="182" t="s">
        <v>339</v>
      </c>
      <c r="B12" s="31">
        <f>COUNTIF('3. Level A Evaluation'!D22:D683,Hoja4!A7)</f>
        <v>0</v>
      </c>
      <c r="C12" s="32" t="s">
        <v>342</v>
      </c>
      <c r="D12" s="33">
        <f>B12*100/B9</f>
        <v>0</v>
      </c>
      <c r="E12" s="31"/>
      <c r="F12" s="29"/>
      <c r="G12" s="94"/>
      <c r="H12" s="94"/>
    </row>
    <row r="13" spans="1:9" ht="18.5" x14ac:dyDescent="0.45">
      <c r="A13" s="29"/>
      <c r="B13" s="29"/>
      <c r="C13" s="29"/>
      <c r="D13" s="34">
        <f>SUM(D10:D12)</f>
        <v>0</v>
      </c>
      <c r="E13" s="34">
        <f>SUM(E10:E12)</f>
        <v>0</v>
      </c>
      <c r="F13" s="29"/>
      <c r="G13" s="94"/>
      <c r="H13" s="94"/>
    </row>
    <row r="14" spans="1:9" ht="18.5" x14ac:dyDescent="0.45">
      <c r="A14" s="28"/>
      <c r="B14" s="29"/>
      <c r="C14" s="29"/>
      <c r="D14" s="29"/>
      <c r="E14" s="29"/>
      <c r="F14" s="29"/>
      <c r="G14" s="94"/>
      <c r="H14" s="94"/>
    </row>
    <row r="16" spans="1:9" ht="18.5" x14ac:dyDescent="0.45">
      <c r="A16" s="2" t="s">
        <v>344</v>
      </c>
      <c r="B16" s="20"/>
      <c r="C16" s="20"/>
      <c r="D16" s="20"/>
      <c r="E16" s="20"/>
      <c r="F16" s="20"/>
      <c r="G16" s="20"/>
      <c r="H16" s="20"/>
      <c r="I16" s="20"/>
    </row>
    <row r="17" spans="1:9" ht="37" x14ac:dyDescent="0.45">
      <c r="A17" s="20"/>
      <c r="B17" s="22" t="s">
        <v>345</v>
      </c>
      <c r="C17" s="183" t="s">
        <v>346</v>
      </c>
      <c r="D17" s="22" t="s">
        <v>347</v>
      </c>
      <c r="E17" s="36" t="s">
        <v>348</v>
      </c>
      <c r="F17" s="22" t="s">
        <v>349</v>
      </c>
      <c r="G17" s="36" t="s">
        <v>350</v>
      </c>
      <c r="H17" s="37" t="s">
        <v>351</v>
      </c>
      <c r="I17" s="37" t="s">
        <v>352</v>
      </c>
    </row>
    <row r="18" spans="1:9" ht="18.5" x14ac:dyDescent="0.45">
      <c r="A18" s="25" t="str">
        <f>'2. Sample pages'!C8</f>
        <v>Alias1</v>
      </c>
      <c r="B18" s="22">
        <f>IF('2. Sample pages'!B5&gt;0,COUNTIF('3. Level A Evaluation'!C7,Hoja4!A5)+COUNTIF('3. Level A Evaluation'!C29,Hoja4!A5)+COUNTIF('3. Level A Evaluation'!C51,Hoja4!A5)+COUNTIF('3. Level A Evaluation'!C73,Hoja4!A5)+COUNTIF('3. Level A Evaluation'!C95,Hoja4!A5)+COUNTIF('3. Level A Evaluation'!C117,Hoja4!A5)+COUNTIF('3. Level A Evaluation'!C139,Hoja4!A5)+COUNTIF('3. Level A Evaluation'!C161,Hoja4!A5)+COUNTIF('3. Level A Evaluation'!C183,Hoja4!A5)+COUNTIF('3. Level A Evaluation'!C205,Hoja4!A5)+COUNTIF('3. Level A Evaluation'!C227,Hoja4!A5)+COUNTIF('3. Level A Evaluation'!C249,Hoja4!A5)+COUNTIF('3. Level A Evaluation'!C271,Hoja4!A5)+COUNTIF('3. Level A Evaluation'!C293,Hoja4!A5)+COUNTIF('3. Level A Evaluation'!C315,Hoja4!A5)+COUNTIF('3. Level A Evaluation'!C337,Hoja4!A5)+COUNTIF('3. Level A Evaluation'!C359,Hoja4!A5)+COUNTIF('3. Level A Evaluation'!C381,Hoja4!A5)+COUNTIF('3. Level A Evaluation'!C403,Hoja4!A5)+COUNTIF('3. Level A Evaluation'!C425,Hoja4!A5)+COUNTIF('3. Level A Evaluation'!C447,Hoja4!A5)+COUNTIF('3. Level A Evaluation'!C469,Hoja4!A5)+COUNTIF('3. Level A Evaluation'!C491,Hoja4!A5)+COUNTIF('3. Level A Evaluation'!C513,Hoja4!A5)+COUNTIF('3. Level A Evaluation'!C535,Hoja4!A5)+COUNTIF('3. Level A Evaluation'!C557,Hoja4!A5)+COUNTIF('3. Level A Evaluation'!C579,Hoja4!A5)+COUNTIF('3. Level A Evaluation'!C601,Hoja4!A5)+COUNTIF('3. Level A Evaluation'!C623,Hoja4!A5)+COUNTIF('3. Level A Evaluation'!C645,Hoja4!A5)+COUNTIF('3. Level A Evaluation'!C668,Hoja4!A5),"")</f>
        <v>0</v>
      </c>
      <c r="C18" s="39">
        <f>IF('2. Sample pages'!B5&gt;0,B18*100/B9,"")</f>
        <v>0</v>
      </c>
      <c r="D18" s="22">
        <f>IF('2. Sample pages'!B5&gt;0,COUNTIF('3. Level A Evaluation'!C7,Hoja4!A6)+COUNTIF('3. Level A Evaluation'!C29,Hoja4!A6)+COUNTIF('3. Level A Evaluation'!C51,Hoja4!A6)+COUNTIF('3. Level A Evaluation'!C73,Hoja4!A6)+COUNTIF('3. Level A Evaluation'!C95,Hoja4!A6)+COUNTIF('3. Level A Evaluation'!C117,Hoja4!A6)+COUNTIF('3. Level A Evaluation'!C139,Hoja4!A6)+COUNTIF('3. Level A Evaluation'!C161,Hoja4!A6)+COUNTIF('3. Level A Evaluation'!C183,Hoja4!A6)+COUNTIF('3. Level A Evaluation'!C205,Hoja4!A6)+COUNTIF('3. Level A Evaluation'!C227,Hoja4!A6)+COUNTIF('3. Level A Evaluation'!C249,Hoja4!A6)+COUNTIF('3. Level A Evaluation'!C271,Hoja4!A6)+COUNTIF('3. Level A Evaluation'!C293,Hoja4!A6)+COUNTIF('3. Level A Evaluation'!C315,Hoja4!A6)+COUNTIF('3. Level A Evaluation'!C337,Hoja4!A6)+COUNTIF('3. Level A Evaluation'!C359,Hoja4!A6)+COUNTIF('3. Level A Evaluation'!C381,Hoja4!A6)+COUNTIF('3. Level A Evaluation'!C403,Hoja4!A6)+COUNTIF('3. Level A Evaluation'!C425,Hoja4!A6)+COUNTIF('3. Level A Evaluation'!C447,Hoja4!A6)+COUNTIF('3. Level A Evaluation'!C469,Hoja4!A6)+COUNTIF('3. Level A Evaluation'!C491,Hoja4!A6)+COUNTIF('3. Level A Evaluation'!C513,Hoja4!A6)+COUNTIF('3. Level A Evaluation'!C535,Hoja4!A6)+COUNTIF('3. Level A Evaluation'!C557,Hoja4!A6)+COUNTIF('3. Level A Evaluation'!C579,Hoja4!A6)+COUNTIF('3. Level A Evaluation'!C601,Hoja4!A6)+COUNTIF('3. Level A Evaluation'!C623,Hoja4!A6)+COUNTIF('3. Level A Evaluation'!C645,Hoja4!A6)+COUNTIF('3. Level A Evaluation'!C668,Hoja4!A6),"")</f>
        <v>0</v>
      </c>
      <c r="E18" s="39">
        <f>IF('2. Sample pages'!B5&gt;0,D18*100/B9,"")</f>
        <v>0</v>
      </c>
      <c r="F18" s="22">
        <f>IF('2. Sample pages'!B5&gt;0,COUNTIF('3. Level A Evaluation'!C7,Hoja4!A7)+COUNTIF('3. Level A Evaluation'!C29,Hoja4!A7)+COUNTIF('3. Level A Evaluation'!C51,Hoja4!A7)+COUNTIF('3. Level A Evaluation'!C73,Hoja4!A7)+COUNTIF('3. Level A Evaluation'!C95,Hoja4!A7)+COUNTIF('3. Level A Evaluation'!C117,Hoja4!A7)+COUNTIF('3. Level A Evaluation'!C139,Hoja4!A7)+COUNTIF('3. Level A Evaluation'!C161,Hoja4!A7)+COUNTIF('3. Level A Evaluation'!C183,Hoja4!A7)+COUNTIF('3. Level A Evaluation'!C205,Hoja4!A7)+COUNTIF('3. Level A Evaluation'!C227,Hoja4!A7)+COUNTIF('3. Level A Evaluation'!C249,Hoja4!A7)+COUNTIF('3. Level A Evaluation'!C271,Hoja4!A7)+COUNTIF('3. Level A Evaluation'!C293,Hoja4!A7)+COUNTIF('3. Level A Evaluation'!C315,Hoja4!A7)+COUNTIF('3. Level A Evaluation'!C337,Hoja4!A7)+COUNTIF('3. Level A Evaluation'!C359,Hoja4!A7)+COUNTIF('3. Level A Evaluation'!C381,Hoja4!A7)+COUNTIF('3. Level A Evaluation'!C403,Hoja4!A7)+COUNTIF('3. Level A Evaluation'!C425,Hoja4!A7)+COUNTIF('3. Level A Evaluation'!C447,Hoja4!A7)+COUNTIF('3. Level A Evaluation'!C469,Hoja4!A7)+COUNTIF('3. Level A Evaluation'!C491,Hoja4!A7)+COUNTIF('3. Level A Evaluation'!C513,Hoja4!A7)+COUNTIF('3. Level A Evaluation'!C535,Hoja4!A7)+COUNTIF('3. Level A Evaluation'!C557,Hoja4!A7)+COUNTIF('3. Level A Evaluation'!C579,Hoja4!A7)+COUNTIF('3. Level A Evaluation'!C601,Hoja4!A7)+COUNTIF('3. Level A Evaluation'!C623,Hoja4!A7)+COUNTIF('3. Level A Evaluation'!C645,Hoja4!A7)+COUNTIF('3. Level A Evaluation'!C668,Hoja4!A7),"")</f>
        <v>0</v>
      </c>
      <c r="G18" s="39">
        <f>IF('2. Sample pages'!B5&gt;0,F18*100/B9,"")</f>
        <v>0</v>
      </c>
      <c r="H18" s="40">
        <f>IF('2. Sample pages'!B5&gt;0,IF(ISERROR((B18*100)/(B9-F18)),0,(B18*100)/(B9-F18)),"")</f>
        <v>0</v>
      </c>
      <c r="I18" s="40">
        <f>IF('2. Sample pages'!B5&gt;0,IF(ISERROR((D18*100)/(B9-F18)),0,(D18*100)/(B9-F18)),"")</f>
        <v>0</v>
      </c>
    </row>
    <row r="19" spans="1:9" ht="18.5" x14ac:dyDescent="0.45">
      <c r="A19" s="25" t="str">
        <f>'2. Sample pages'!C9</f>
        <v>Alias2</v>
      </c>
      <c r="B19" s="22">
        <f>IF('2. Sample pages'!B5&gt;1,COUNTIF('3. Level A Evaluation'!C8,Hoja4!A5)+COUNTIF('3. Level A Evaluation'!C30,Hoja4!A5)+COUNTIF('3. Level A Evaluation'!C52,Hoja4!A5)+COUNTIF('3. Level A Evaluation'!C74,Hoja4!A5)+COUNTIF('3. Level A Evaluation'!C96,Hoja4!A5)+COUNTIF('3. Level A Evaluation'!C118,Hoja4!A5)+COUNTIF('3. Level A Evaluation'!C140,Hoja4!A5)+COUNTIF('3. Level A Evaluation'!C162,Hoja4!A5)+COUNTIF('3. Level A Evaluation'!C184,Hoja4!A5)+COUNTIF('3. Level A Evaluation'!C206,Hoja4!A5)+COUNTIF('3. Level A Evaluation'!C228,Hoja4!A5)+COUNTIF('3. Level A Evaluation'!C250,Hoja4!A5)+COUNTIF('3. Level A Evaluation'!C272,Hoja4!A5)+COUNTIF('3. Level A Evaluation'!C294,Hoja4!A5)+COUNTIF('3. Level A Evaluation'!C316,Hoja4!A5)+COUNTIF('3. Level A Evaluation'!C338,Hoja4!A5)+COUNTIF('3. Level A Evaluation'!C360,Hoja4!A5)+COUNTIF('3. Level A Evaluation'!C382,Hoja4!A5)+COUNTIF('3. Level A Evaluation'!C404,Hoja4!A5)+COUNTIF('3. Level A Evaluation'!C426,Hoja4!A5)+COUNTIF('3. Level A Evaluation'!C448,Hoja4!A5)+COUNTIF('3. Level A Evaluation'!C470,Hoja4!A5)+COUNTIF('3. Level A Evaluation'!C492,Hoja4!A5)+COUNTIF('3. Level A Evaluation'!C514,Hoja4!A5)+COUNTIF('3. Level A Evaluation'!C536,Hoja4!A5)+COUNTIF('3. Level A Evaluation'!C558,Hoja4!A5)+COUNTIF('3. Level A Evaluation'!C580,Hoja4!A5)+COUNTIF('3. Level A Evaluation'!C602,Hoja4!A5)+COUNTIF('3. Level A Evaluation'!C624,Hoja4!A5)+COUNTIF('3. Level A Evaluation'!C646,Hoja4!A5)+COUNTIF('3. Level A Evaluation'!C669,Hoja4!A5),"")</f>
        <v>0</v>
      </c>
      <c r="C19" s="39">
        <f>IF('2. Sample pages'!B5&gt;1,B19*100/B9,"")</f>
        <v>0</v>
      </c>
      <c r="D19" s="22">
        <f>IF('2. Sample pages'!B5&gt;1,COUNTIF('3. Level A Evaluation'!C8,Hoja4!A6)+COUNTIF('3. Level A Evaluation'!C30,Hoja4!A6)+COUNTIF('3. Level A Evaluation'!C52,Hoja4!A6)+COUNTIF('3. Level A Evaluation'!C74,Hoja4!A6)+COUNTIF('3. Level A Evaluation'!C96,Hoja4!A6)+COUNTIF('3. Level A Evaluation'!C118,Hoja4!A6)+COUNTIF('3. Level A Evaluation'!C140,Hoja4!A6)+COUNTIF('3. Level A Evaluation'!C162,Hoja4!A6)+COUNTIF('3. Level A Evaluation'!C184,Hoja4!A6)+COUNTIF('3. Level A Evaluation'!C206,Hoja4!A6)+COUNTIF('3. Level A Evaluation'!C228,Hoja4!A6)+COUNTIF('3. Level A Evaluation'!C250,Hoja4!A6)+COUNTIF('3. Level A Evaluation'!C272,Hoja4!A6)+COUNTIF('3. Level A Evaluation'!C294,Hoja4!A6)+COUNTIF('3. Level A Evaluation'!C316,Hoja4!A6)+COUNTIF('3. Level A Evaluation'!C338,Hoja4!A6)+COUNTIF('3. Level A Evaluation'!C360,Hoja4!A6)+COUNTIF('3. Level A Evaluation'!C382,Hoja4!A6)+COUNTIF('3. Level A Evaluation'!C404,Hoja4!A6)+COUNTIF('3. Level A Evaluation'!C426,Hoja4!A6)+COUNTIF('3. Level A Evaluation'!C448,Hoja4!A6)+COUNTIF('3. Level A Evaluation'!C470,Hoja4!A6)+COUNTIF('3. Level A Evaluation'!C492,Hoja4!A6)+COUNTIF('3. Level A Evaluation'!C514,Hoja4!A6)+COUNTIF('3. Level A Evaluation'!C536,Hoja4!A6)+COUNTIF('3. Level A Evaluation'!C558,Hoja4!A6)+COUNTIF('3. Level A Evaluation'!C580,Hoja4!A6)+COUNTIF('3. Level A Evaluation'!C602,Hoja4!A6)+COUNTIF('3. Level A Evaluation'!C624,Hoja4!A6)+COUNTIF('3. Level A Evaluation'!C646,Hoja4!A6)+COUNTIF('3. Level A Evaluation'!C669,Hoja4!A6),"")</f>
        <v>0</v>
      </c>
      <c r="E19" s="39">
        <f>IF('2. Sample pages'!B5&gt;1,D19*100/B9,"")</f>
        <v>0</v>
      </c>
      <c r="F19" s="22">
        <f>IF('2. Sample pages'!B5&gt;1,COUNTIF('3. Level A Evaluation'!C8,Hoja4!A7)+COUNTIF('3. Level A Evaluation'!C30,Hoja4!A7)+COUNTIF('3. Level A Evaluation'!C52,Hoja4!A7)+COUNTIF('3. Level A Evaluation'!C74,Hoja4!A7)+COUNTIF('3. Level A Evaluation'!C96,Hoja4!A7)+COUNTIF('3. Level A Evaluation'!C118,Hoja4!A7)+COUNTIF('3. Level A Evaluation'!C140,Hoja4!A7)+COUNTIF('3. Level A Evaluation'!C162,Hoja4!A7)+COUNTIF('3. Level A Evaluation'!C184,Hoja4!A7)+COUNTIF('3. Level A Evaluation'!C206,Hoja4!A7)+COUNTIF('3. Level A Evaluation'!C228,Hoja4!A7)+COUNTIF('3. Level A Evaluation'!C250,Hoja4!A7)+COUNTIF('3. Level A Evaluation'!C272,Hoja4!A7)+COUNTIF('3. Level A Evaluation'!C294,Hoja4!A7)+COUNTIF('3. Level A Evaluation'!C316,Hoja4!A7)+COUNTIF('3. Level A Evaluation'!C338,Hoja4!A7)+COUNTIF('3. Level A Evaluation'!C360,Hoja4!A7)+COUNTIF('3. Level A Evaluation'!C382,Hoja4!A7)+COUNTIF('3. Level A Evaluation'!C404,Hoja4!A7)+COUNTIF('3. Level A Evaluation'!C426,Hoja4!A7)+COUNTIF('3. Level A Evaluation'!C448,Hoja4!A7)+COUNTIF('3. Level A Evaluation'!C470,Hoja4!A7)+COUNTIF('3. Level A Evaluation'!C492,Hoja4!A7)+COUNTIF('3. Level A Evaluation'!C514,Hoja4!A7)+COUNTIF('3. Level A Evaluation'!C536,Hoja4!A7)+COUNTIF('3. Level A Evaluation'!C558,Hoja4!A7)+COUNTIF('3. Level A Evaluation'!C580,Hoja4!A7)+COUNTIF('3. Level A Evaluation'!C602,Hoja4!A7)+COUNTIF('3. Level A Evaluation'!C624,Hoja4!A7)+COUNTIF('3. Level A Evaluation'!C646,Hoja4!A7)+COUNTIF('3. Level A Evaluation'!C669,Hoja4!A7),"")</f>
        <v>0</v>
      </c>
      <c r="G19" s="39">
        <f>IF('2. Sample pages'!B5&gt;1,F19*100/B9,"")</f>
        <v>0</v>
      </c>
      <c r="H19" s="40">
        <f>IF('2. Sample pages'!B5&gt;1,IF(ISERROR((B19*100)/(B9-F19)),0,(B19*100)/(B9-F19)),"")</f>
        <v>0</v>
      </c>
      <c r="I19" s="40">
        <f>IF('2. Sample pages'!B5&gt;1,IF(ISERROR((D19*100)/(B9-F19)),0,(D19*100)/(B9-F19)),"")</f>
        <v>0</v>
      </c>
    </row>
    <row r="20" spans="1:9" ht="18.5" x14ac:dyDescent="0.45">
      <c r="A20" s="25" t="str">
        <f>'2. Sample pages'!C10</f>
        <v>Alias3</v>
      </c>
      <c r="B20" s="22">
        <f>IF('2. Sample pages'!B5&gt;2,COUNTIF('3. Level A Evaluation'!C9,Hoja4!A5)+COUNTIF('3. Level A Evaluation'!C31,Hoja4!A5)+COUNTIF('3. Level A Evaluation'!C53,Hoja4!A5)+COUNTIF('3. Level A Evaluation'!C75,Hoja4!A5)+COUNTIF('3. Level A Evaluation'!C97,Hoja4!A5)+COUNTIF('3. Level A Evaluation'!C119,Hoja4!A5)+COUNTIF('3. Level A Evaluation'!C141,Hoja4!A5)+COUNTIF('3. Level A Evaluation'!C163,Hoja4!A5)+COUNTIF('3. Level A Evaluation'!C185,Hoja4!A5)+COUNTIF('3. Level A Evaluation'!C207,Hoja4!A5)+COUNTIF('3. Level A Evaluation'!C229,Hoja4!A5)+COUNTIF('3. Level A Evaluation'!C251,Hoja4!A5)+COUNTIF('3. Level A Evaluation'!C273,Hoja4!A5)+COUNTIF('3. Level A Evaluation'!C295,Hoja4!A5)+COUNTIF('3. Level A Evaluation'!C317,Hoja4!A5)+COUNTIF('3. Level A Evaluation'!C339,Hoja4!A5)+COUNTIF('3. Level A Evaluation'!C361,Hoja4!A5)+COUNTIF('3. Level A Evaluation'!C383,Hoja4!A5)+COUNTIF('3. Level A Evaluation'!C405,Hoja4!A5)+COUNTIF('3. Level A Evaluation'!C427,Hoja4!A5)+COUNTIF('3. Level A Evaluation'!C449,Hoja4!A5)+COUNTIF('3. Level A Evaluation'!C471,Hoja4!A5)+COUNTIF('3. Level A Evaluation'!C493,Hoja4!A5)+COUNTIF('3. Level A Evaluation'!C515,Hoja4!A5)+COUNTIF('3. Level A Evaluation'!C537,Hoja4!A5)+COUNTIF('3. Level A Evaluation'!C559,Hoja4!A5)+COUNTIF('3. Level A Evaluation'!C581,Hoja4!A5)+COUNTIF('3. Level A Evaluation'!C603,Hoja4!A5)+COUNTIF('3. Level A Evaluation'!C625,Hoja4!A5)+COUNTIF('3. Level A Evaluation'!C647,Hoja4!A5)+COUNTIF('3. Level A Evaluation'!C670,Hoja4!A5),"")</f>
        <v>0</v>
      </c>
      <c r="C20" s="39">
        <f>IF('2. Sample pages'!B5&gt;2,B20*100/B9,"")</f>
        <v>0</v>
      </c>
      <c r="D20" s="22">
        <f>IF('2. Sample pages'!B5&gt;2,COUNTIF('3. Level A Evaluation'!C9,Hoja4!A6)+COUNTIF('3. Level A Evaluation'!C31,Hoja4!A6)+COUNTIF('3. Level A Evaluation'!C53,Hoja4!A6)+COUNTIF('3. Level A Evaluation'!C75,Hoja4!A6)+COUNTIF('3. Level A Evaluation'!C97,Hoja4!A6)+COUNTIF('3. Level A Evaluation'!C119,Hoja4!A6)+COUNTIF('3. Level A Evaluation'!C141,Hoja4!A6)+COUNTIF('3. Level A Evaluation'!C163,Hoja4!A6)+COUNTIF('3. Level A Evaluation'!C185,Hoja4!A6)+COUNTIF('3. Level A Evaluation'!C207,Hoja4!A6)+COUNTIF('3. Level A Evaluation'!C229,Hoja4!A6)+COUNTIF('3. Level A Evaluation'!C251,Hoja4!A6)+COUNTIF('3. Level A Evaluation'!C273,Hoja4!A6)+COUNTIF('3. Level A Evaluation'!C295,Hoja4!A6)+COUNTIF('3. Level A Evaluation'!C317,Hoja4!A6)+COUNTIF('3. Level A Evaluation'!C339,Hoja4!A6)+COUNTIF('3. Level A Evaluation'!C361,Hoja4!A6)+COUNTIF('3. Level A Evaluation'!C383,Hoja4!A6)+COUNTIF('3. Level A Evaluation'!C405,Hoja4!A6)+COUNTIF('3. Level A Evaluation'!C427,Hoja4!A6)+COUNTIF('3. Level A Evaluation'!C449,Hoja4!A6)+COUNTIF('3. Level A Evaluation'!C471,Hoja4!A6)+COUNTIF('3. Level A Evaluation'!C493,Hoja4!A6)+COUNTIF('3. Level A Evaluation'!C515,Hoja4!A6)+COUNTIF('3. Level A Evaluation'!C537,Hoja4!A6)+COUNTIF('3. Level A Evaluation'!C559,Hoja4!A6)+COUNTIF('3. Level A Evaluation'!C581,Hoja4!A6)+COUNTIF('3. Level A Evaluation'!C603,Hoja4!A6)+COUNTIF('3. Level A Evaluation'!C625,Hoja4!A6)+COUNTIF('3. Level A Evaluation'!C647,Hoja4!A6)+COUNTIF('3. Level A Evaluation'!C670,Hoja4!A6),"")</f>
        <v>0</v>
      </c>
      <c r="E20" s="39">
        <f>IF('2. Sample pages'!B5&gt;2,D20*100/B9,"")</f>
        <v>0</v>
      </c>
      <c r="F20" s="22">
        <f>IF('2. Sample pages'!B5&gt;2,COUNTIF('3. Level A Evaluation'!C9,Hoja4!A7)+COUNTIF('3. Level A Evaluation'!C31,Hoja4!A7)+COUNTIF('3. Level A Evaluation'!C53,Hoja4!A7)+COUNTIF('3. Level A Evaluation'!C75,Hoja4!A7)+COUNTIF('3. Level A Evaluation'!C97,Hoja4!A7)+COUNTIF('3. Level A Evaluation'!C119,Hoja4!A7)+COUNTIF('3. Level A Evaluation'!C141,Hoja4!A7)+COUNTIF('3. Level A Evaluation'!C163,Hoja4!A7)+COUNTIF('3. Level A Evaluation'!C185,Hoja4!A7)+COUNTIF('3. Level A Evaluation'!C207,Hoja4!A7)+COUNTIF('3. Level A Evaluation'!C229,Hoja4!A7)+COUNTIF('3. Level A Evaluation'!C251,Hoja4!A7)+COUNTIF('3. Level A Evaluation'!C273,Hoja4!A7)+COUNTIF('3. Level A Evaluation'!C295,Hoja4!A7)+COUNTIF('3. Level A Evaluation'!C317,Hoja4!A7)+COUNTIF('3. Level A Evaluation'!C339,Hoja4!A7)+COUNTIF('3. Level A Evaluation'!C361,Hoja4!A7)+COUNTIF('3. Level A Evaluation'!C383,Hoja4!A7)+COUNTIF('3. Level A Evaluation'!C405,Hoja4!A7)+COUNTIF('3. Level A Evaluation'!C427,Hoja4!A7)+COUNTIF('3. Level A Evaluation'!C449,Hoja4!A7)+COUNTIF('3. Level A Evaluation'!C471,Hoja4!A7)+COUNTIF('3. Level A Evaluation'!C493,Hoja4!A7)+COUNTIF('3. Level A Evaluation'!C515,Hoja4!A7)+COUNTIF('3. Level A Evaluation'!C537,Hoja4!A7)+COUNTIF('3. Level A Evaluation'!C559,Hoja4!A7)+COUNTIF('3. Level A Evaluation'!C581,Hoja4!A7)+COUNTIF('3. Level A Evaluation'!C603,Hoja4!A7)+COUNTIF('3. Level A Evaluation'!C625,Hoja4!A7)+COUNTIF('3. Level A Evaluation'!C647,Hoja4!A7)+COUNTIF('3. Level A Evaluation'!C670,Hoja4!A7),"")</f>
        <v>0</v>
      </c>
      <c r="G20" s="39">
        <f>IF('2. Sample pages'!B5&gt;2,F20*100/B9,"")</f>
        <v>0</v>
      </c>
      <c r="H20" s="40">
        <f>IF('2. Sample pages'!B5&gt;2,IF(ISERROR((B20*100)/(B9-F20)),0,(B20*100)/(B9-F20)),"")</f>
        <v>0</v>
      </c>
      <c r="I20" s="40">
        <f>IF('2. Sample pages'!B5&gt;2,IF(ISERROR((D20*100)/(B9-F20)),0,(D20*100)/(B9-F20)),"")</f>
        <v>0</v>
      </c>
    </row>
    <row r="21" spans="1:9" ht="18.5" x14ac:dyDescent="0.45">
      <c r="A21" s="25" t="str">
        <f>'2. Sample pages'!C11</f>
        <v>Alias4</v>
      </c>
      <c r="B21" s="22">
        <f>IF('2. Sample pages'!B5&gt;3,COUNTIF('3. Level A Evaluation'!C10,Hoja4!A5)+COUNTIF('3. Level A Evaluation'!C32,Hoja4!A5)+COUNTIF('3. Level A Evaluation'!C54,Hoja4!A5)+COUNTIF('3. Level A Evaluation'!C76,Hoja4!A5)+COUNTIF('3. Level A Evaluation'!C98,Hoja4!A5)+COUNTIF('3. Level A Evaluation'!C120,Hoja4!A5)+COUNTIF('3. Level A Evaluation'!C142,Hoja4!A5)+COUNTIF('3. Level A Evaluation'!C164,Hoja4!A5)+COUNTIF('3. Level A Evaluation'!C186,Hoja4!A5)+COUNTIF('3. Level A Evaluation'!C208,Hoja4!A5)+COUNTIF('3. Level A Evaluation'!C230,Hoja4!A5)+COUNTIF('3. Level A Evaluation'!C252,Hoja4!A5)+COUNTIF('3. Level A Evaluation'!C274,Hoja4!A5)+COUNTIF('3. Level A Evaluation'!C296,Hoja4!A5)+COUNTIF('3. Level A Evaluation'!C318,Hoja4!A5)+COUNTIF('3. Level A Evaluation'!C340,Hoja4!A5)+COUNTIF('3. Level A Evaluation'!C362,Hoja4!A5)+COUNTIF('3. Level A Evaluation'!C384,Hoja4!A5)+COUNTIF('3. Level A Evaluation'!C406,Hoja4!A5)+COUNTIF('3. Level A Evaluation'!C428,Hoja4!A5)+COUNTIF('3. Level A Evaluation'!C450,Hoja4!A5)+COUNTIF('3. Level A Evaluation'!C472,Hoja4!A5)+COUNTIF('3. Level A Evaluation'!C494,Hoja4!A5)+COUNTIF('3. Level A Evaluation'!C516,Hoja4!A5)+COUNTIF('3. Level A Evaluation'!C538,Hoja4!A5)+COUNTIF('3. Level A Evaluation'!C560,Hoja4!A5)+COUNTIF('3. Level A Evaluation'!C582,Hoja4!A5)+COUNTIF('3. Level A Evaluation'!C604,Hoja4!A5)+COUNTIF('3. Level A Evaluation'!C626,Hoja4!A5)+COUNTIF('3. Level A Evaluation'!C648,Hoja4!A5)+COUNTIF('3. Level A Evaluation'!C671,Hoja4!A5),"")</f>
        <v>0</v>
      </c>
      <c r="C21" s="39">
        <f>IF('2. Sample pages'!B5&gt;3,B21*100/B9,"")</f>
        <v>0</v>
      </c>
      <c r="D21" s="22">
        <f>IF('2. Sample pages'!B5&gt;3,COUNTIF('3. Level A Evaluation'!C10,Hoja4!A6)+COUNTIF('3. Level A Evaluation'!C32,Hoja4!A6)+COUNTIF('3. Level A Evaluation'!C54,Hoja4!A6)+COUNTIF('3. Level A Evaluation'!C76,Hoja4!A6)+COUNTIF('3. Level A Evaluation'!C98,Hoja4!A6)+COUNTIF('3. Level A Evaluation'!C120,Hoja4!A6)+COUNTIF('3. Level A Evaluation'!C142,Hoja4!A6)+COUNTIF('3. Level A Evaluation'!C164,Hoja4!A6)+COUNTIF('3. Level A Evaluation'!C186,Hoja4!A6)+COUNTIF('3. Level A Evaluation'!C208,Hoja4!A6)+COUNTIF('3. Level A Evaluation'!C230,Hoja4!A6)+COUNTIF('3. Level A Evaluation'!C252,Hoja4!A6)+COUNTIF('3. Level A Evaluation'!C274,Hoja4!A6)+COUNTIF('3. Level A Evaluation'!C296,Hoja4!A6)+COUNTIF('3. Level A Evaluation'!C318,Hoja4!A6)+COUNTIF('3. Level A Evaluation'!C340,Hoja4!A6)+COUNTIF('3. Level A Evaluation'!C362,Hoja4!A6)+COUNTIF('3. Level A Evaluation'!C384,Hoja4!A6)+COUNTIF('3. Level A Evaluation'!C406,Hoja4!A6)+COUNTIF('3. Level A Evaluation'!C428,Hoja4!A6)+COUNTIF('3. Level A Evaluation'!C450,Hoja4!A6)+COUNTIF('3. Level A Evaluation'!C472,Hoja4!A6)+COUNTIF('3. Level A Evaluation'!C494,Hoja4!A6)+COUNTIF('3. Level A Evaluation'!C516,Hoja4!A6)+COUNTIF('3. Level A Evaluation'!C538,Hoja4!A6)+COUNTIF('3. Level A Evaluation'!C560,Hoja4!A6)+COUNTIF('3. Level A Evaluation'!C582,Hoja4!A6)+COUNTIF('3. Level A Evaluation'!C604,Hoja4!A6)+COUNTIF('3. Level A Evaluation'!C626,Hoja4!A6)+COUNTIF('3. Level A Evaluation'!C648,Hoja4!A6)+COUNTIF('3. Level A Evaluation'!C671,Hoja4!A6),"")</f>
        <v>0</v>
      </c>
      <c r="E21" s="39">
        <f>IF('2. Sample pages'!B5&gt;3,D21*100/B9,"")</f>
        <v>0</v>
      </c>
      <c r="F21" s="22">
        <f>IF('2. Sample pages'!B5&gt;3,COUNTIF('3. Level A Evaluation'!C10,Hoja4!A7)+COUNTIF('3. Level A Evaluation'!C32,Hoja4!A7)+COUNTIF('3. Level A Evaluation'!C54,Hoja4!A7)+COUNTIF('3. Level A Evaluation'!C76,Hoja4!A7)+COUNTIF('3. Level A Evaluation'!C98,Hoja4!A7)+COUNTIF('3. Level A Evaluation'!C120,Hoja4!A7)+COUNTIF('3. Level A Evaluation'!C142,Hoja4!A7)+COUNTIF('3. Level A Evaluation'!C164,Hoja4!A7)+COUNTIF('3. Level A Evaluation'!C186,Hoja4!A7)+COUNTIF('3. Level A Evaluation'!C208,Hoja4!A7)+COUNTIF('3. Level A Evaluation'!C230,Hoja4!A7)+COUNTIF('3. Level A Evaluation'!C252,Hoja4!A7)+COUNTIF('3. Level A Evaluation'!C274,Hoja4!A7)+COUNTIF('3. Level A Evaluation'!C296,Hoja4!A7)+COUNTIF('3. Level A Evaluation'!C318,Hoja4!A7)+COUNTIF('3. Level A Evaluation'!C340,Hoja4!A7)+COUNTIF('3. Level A Evaluation'!C362,Hoja4!A7)+COUNTIF('3. Level A Evaluation'!C384,Hoja4!A7)+COUNTIF('3. Level A Evaluation'!C406,Hoja4!A7)+COUNTIF('3. Level A Evaluation'!C428,Hoja4!A7)+COUNTIF('3. Level A Evaluation'!C450,Hoja4!A7)+COUNTIF('3. Level A Evaluation'!C472,Hoja4!A7)+COUNTIF('3. Level A Evaluation'!C494,Hoja4!A7)+COUNTIF('3. Level A Evaluation'!C516,Hoja4!A7)+COUNTIF('3. Level A Evaluation'!C538,Hoja4!A7)+COUNTIF('3. Level A Evaluation'!C560,Hoja4!A7)+COUNTIF('3. Level A Evaluation'!C582,Hoja4!A7)+COUNTIF('3. Level A Evaluation'!C604,Hoja4!A7)+COUNTIF('3. Level A Evaluation'!C626,Hoja4!A7)+COUNTIF('3. Level A Evaluation'!C648,Hoja4!A7)+COUNTIF('3. Level A Evaluation'!C671,Hoja4!A7),"")</f>
        <v>0</v>
      </c>
      <c r="G21" s="39">
        <f>IF('2. Sample pages'!B5&gt;3,F21*100/B9,"")</f>
        <v>0</v>
      </c>
      <c r="H21" s="40">
        <f>IF('2. Sample pages'!B5&gt;3,IF(ISERROR((B21*100)/(B9-F21)),0,(B21*100)/(B9-F21)),"")</f>
        <v>0</v>
      </c>
      <c r="I21" s="40">
        <f>IF('2. Sample pages'!B5&gt;3,IF(ISERROR((D21*100)/(B9-F21)),0,(D21*100)/(B9-F21)),"")</f>
        <v>0</v>
      </c>
    </row>
    <row r="22" spans="1:9" ht="18.5" x14ac:dyDescent="0.45">
      <c r="A22" s="25" t="str">
        <f>'2. Sample pages'!C12</f>
        <v>Alias5</v>
      </c>
      <c r="B22" s="22">
        <f>IF('2. Sample pages'!B5&gt;4,COUNTIF('3. Level A Evaluation'!C11,Hoja4!A5)+COUNTIF('3. Level A Evaluation'!C33,Hoja4!A5)+COUNTIF('3. Level A Evaluation'!C55,Hoja4!A5)+COUNTIF('3. Level A Evaluation'!C77,Hoja4!A5)+COUNTIF('3. Level A Evaluation'!C99,Hoja4!A5)+COUNTIF('3. Level A Evaluation'!C121,Hoja4!A5)+COUNTIF('3. Level A Evaluation'!C143,Hoja4!A5)+COUNTIF('3. Level A Evaluation'!C165,Hoja4!A5)+COUNTIF('3. Level A Evaluation'!C187,Hoja4!A5)+COUNTIF('3. Level A Evaluation'!C209,Hoja4!A5)+COUNTIF('3. Level A Evaluation'!C231,Hoja4!A5)+COUNTIF('3. Level A Evaluation'!C253,Hoja4!A5)+COUNTIF('3. Level A Evaluation'!C275,Hoja4!A5)+COUNTIF('3. Level A Evaluation'!C297,Hoja4!A5)+COUNTIF('3. Level A Evaluation'!C319,Hoja4!A5)+COUNTIF('3. Level A Evaluation'!C341,Hoja4!A5)+COUNTIF('3. Level A Evaluation'!C363,Hoja4!A5)+COUNTIF('3. Level A Evaluation'!C385,Hoja4!A5)+COUNTIF('3. Level A Evaluation'!C407,Hoja4!A5)+COUNTIF('3. Level A Evaluation'!C429,Hoja4!A5)+COUNTIF('3. Level A Evaluation'!C451,Hoja4!A5)+COUNTIF('3. Level A Evaluation'!C473,Hoja4!A5)+COUNTIF('3. Level A Evaluation'!C495,Hoja4!A5)+COUNTIF('3. Level A Evaluation'!C517,Hoja4!A5)+COUNTIF('3. Level A Evaluation'!C539,Hoja4!A5)+COUNTIF('3. Level A Evaluation'!C561,Hoja4!A5)+COUNTIF('3. Level A Evaluation'!C583,Hoja4!A5)+COUNTIF('3. Level A Evaluation'!C605,Hoja4!A5)+COUNTIF('3. Level A Evaluation'!C627,Hoja4!A5)+COUNTIF('3. Level A Evaluation'!C649,Hoja4!A5)+COUNTIF('3. Level A Evaluation'!C672,Hoja4!A5),"")</f>
        <v>0</v>
      </c>
      <c r="C22" s="39">
        <f>IF('2. Sample pages'!B5&gt;4,B22*100/B9,"")</f>
        <v>0</v>
      </c>
      <c r="D22" s="22">
        <f>IF('2. Sample pages'!B5&gt;4,COUNTIF('3. Level A Evaluation'!C11,Hoja4!A6)+COUNTIF('3. Level A Evaluation'!C33,Hoja4!A6)+COUNTIF('3. Level A Evaluation'!C55,Hoja4!A6)+COUNTIF('3. Level A Evaluation'!C77,Hoja4!A6)+COUNTIF('3. Level A Evaluation'!C99,Hoja4!A6)+COUNTIF('3. Level A Evaluation'!C121,Hoja4!A6)+COUNTIF('3. Level A Evaluation'!C143,Hoja4!A6)+COUNTIF('3. Level A Evaluation'!C165,Hoja4!A6)+COUNTIF('3. Level A Evaluation'!C187,Hoja4!A6)+COUNTIF('3. Level A Evaluation'!C209,Hoja4!A6)+COUNTIF('3. Level A Evaluation'!C231,Hoja4!A6)+COUNTIF('3. Level A Evaluation'!C253,Hoja4!A6)+COUNTIF('3. Level A Evaluation'!C275,Hoja4!A6)+COUNTIF('3. Level A Evaluation'!C297,Hoja4!A6)+COUNTIF('3. Level A Evaluation'!C319,Hoja4!A6)+COUNTIF('3. Level A Evaluation'!C341,Hoja4!A6)+COUNTIF('3. Level A Evaluation'!C363,Hoja4!A6)+COUNTIF('3. Level A Evaluation'!C385,Hoja4!A6)+COUNTIF('3. Level A Evaluation'!C407,Hoja4!A6)+COUNTIF('3. Level A Evaluation'!C429,Hoja4!A6)+COUNTIF('3. Level A Evaluation'!C451,Hoja4!A6)+COUNTIF('3. Level A Evaluation'!C473,Hoja4!A6)+COUNTIF('3. Level A Evaluation'!C495,Hoja4!A6)+COUNTIF('3. Level A Evaluation'!C517,Hoja4!A6)+COUNTIF('3. Level A Evaluation'!C539,Hoja4!A6)+COUNTIF('3. Level A Evaluation'!C561,Hoja4!A6)+COUNTIF('3. Level A Evaluation'!C583,Hoja4!A6)+COUNTIF('3. Level A Evaluation'!C605,Hoja4!A6)+COUNTIF('3. Level A Evaluation'!C627,Hoja4!A6)+COUNTIF('3. Level A Evaluation'!C649,Hoja4!A6)+COUNTIF('3. Level A Evaluation'!C672,Hoja4!A6),"")</f>
        <v>0</v>
      </c>
      <c r="E22" s="39">
        <f>IF('2. Sample pages'!B5&gt;4,D22*100/B9,"")</f>
        <v>0</v>
      </c>
      <c r="F22" s="22">
        <f>IF('2. Sample pages'!B5&gt;4,COUNTIF('3. Level A Evaluation'!C11,Hoja4!A7)+COUNTIF('3. Level A Evaluation'!C33,Hoja4!A7)+COUNTIF('3. Level A Evaluation'!C55,Hoja4!A7)+COUNTIF('3. Level A Evaluation'!C77,Hoja4!A7)+COUNTIF('3. Level A Evaluation'!C99,Hoja4!A7)+COUNTIF('3. Level A Evaluation'!C121,Hoja4!A7)+COUNTIF('3. Level A Evaluation'!C143,Hoja4!A7)+COUNTIF('3. Level A Evaluation'!C165,Hoja4!A7)+COUNTIF('3. Level A Evaluation'!C187,Hoja4!A7)+COUNTIF('3. Level A Evaluation'!C209,Hoja4!A7)+COUNTIF('3. Level A Evaluation'!C231,Hoja4!A7)+COUNTIF('3. Level A Evaluation'!C253,Hoja4!A7)+COUNTIF('3. Level A Evaluation'!C275,Hoja4!A7)+COUNTIF('3. Level A Evaluation'!C297,Hoja4!A7)+COUNTIF('3. Level A Evaluation'!C319,Hoja4!A7)+COUNTIF('3. Level A Evaluation'!C341,Hoja4!A7)+COUNTIF('3. Level A Evaluation'!C363,Hoja4!A7)+COUNTIF('3. Level A Evaluation'!C385,Hoja4!A7)+COUNTIF('3. Level A Evaluation'!C407,Hoja4!A7)+COUNTIF('3. Level A Evaluation'!C429,Hoja4!A7)+COUNTIF('3. Level A Evaluation'!C451,Hoja4!A7)+COUNTIF('3. Level A Evaluation'!C473,Hoja4!A7)+COUNTIF('3. Level A Evaluation'!C495,Hoja4!A7)+COUNTIF('3. Level A Evaluation'!C517,Hoja4!A7)+COUNTIF('3. Level A Evaluation'!C539,Hoja4!A7)+COUNTIF('3. Level A Evaluation'!C561,Hoja4!A7)+COUNTIF('3. Level A Evaluation'!C583,Hoja4!A7)+COUNTIF('3. Level A Evaluation'!C605,Hoja4!A7)+COUNTIF('3. Level A Evaluation'!C627,Hoja4!A7)+COUNTIF('3. Level A Evaluation'!C649,Hoja4!A7)+COUNTIF('3. Level A Evaluation'!C672,Hoja4!A7),"")</f>
        <v>0</v>
      </c>
      <c r="G22" s="39">
        <f>IF('2. Sample pages'!B5&gt;4,F22*100/B9,"")</f>
        <v>0</v>
      </c>
      <c r="H22" s="40">
        <f>IF('2. Sample pages'!B5&gt;4,IF(ISERROR((B22*100)/(B9-F22)),0,(B22*100)/(B9-F22)),"")</f>
        <v>0</v>
      </c>
      <c r="I22" s="40">
        <f>IF('2. Sample pages'!B5&gt;4,IF(ISERROR((D22*100)/(B9-F22)),0,(D22*100)/(B9-F22)),"")</f>
        <v>0</v>
      </c>
    </row>
    <row r="23" spans="1:9" ht="18.5" x14ac:dyDescent="0.45">
      <c r="A23" s="25" t="str">
        <f>'2. Sample pages'!C13</f>
        <v>Alias6</v>
      </c>
      <c r="B23" s="22">
        <f>IF('2. Sample pages'!B5&gt;5,COUNTIF('3. Level A Evaluation'!C12,Hoja4!A5)+COUNTIF('3. Level A Evaluation'!C34,Hoja4!A5)+COUNTIF('3. Level A Evaluation'!C56,Hoja4!A5)+COUNTIF('3. Level A Evaluation'!C78,Hoja4!A5)+COUNTIF('3. Level A Evaluation'!C100,Hoja4!A5)+COUNTIF('3. Level A Evaluation'!C122,Hoja4!A5)+COUNTIF('3. Level A Evaluation'!C144,Hoja4!A5)+COUNTIF('3. Level A Evaluation'!C166,Hoja4!A5)+COUNTIF('3. Level A Evaluation'!C188,Hoja4!A5)+COUNTIF('3. Level A Evaluation'!C210,Hoja4!A5)+COUNTIF('3. Level A Evaluation'!C232,Hoja4!A5)+COUNTIF('3. Level A Evaluation'!C254,Hoja4!A5)+COUNTIF('3. Level A Evaluation'!C276,Hoja4!A5)+COUNTIF('3. Level A Evaluation'!C298,Hoja4!A5)+COUNTIF('3. Level A Evaluation'!C320,Hoja4!A5)+COUNTIF('3. Level A Evaluation'!C342,Hoja4!A5)+COUNTIF('3. Level A Evaluation'!C364,Hoja4!A5)+COUNTIF('3. Level A Evaluation'!C386,Hoja4!A5)+COUNTIF('3. Level A Evaluation'!C408,Hoja4!A5)+COUNTIF('3. Level A Evaluation'!C430,Hoja4!A5)+COUNTIF('3. Level A Evaluation'!C452,Hoja4!A5)+COUNTIF('3. Level A Evaluation'!C474,Hoja4!A5)+COUNTIF('3. Level A Evaluation'!C496,Hoja4!A5)+COUNTIF('3. Level A Evaluation'!C518,Hoja4!A5)+COUNTIF('3. Level A Evaluation'!C540,Hoja4!A5)+COUNTIF('3. Level A Evaluation'!C562,Hoja4!A5)+COUNTIF('3. Level A Evaluation'!C584,Hoja4!A5)+COUNTIF('3. Level A Evaluation'!C606,Hoja4!A5)+COUNTIF('3. Level A Evaluation'!C628,Hoja4!A5)+COUNTIF('3. Level A Evaluation'!C650,Hoja4!A5)+COUNTIF('3. Level A Evaluation'!C673,Hoja4!A5),"")</f>
        <v>0</v>
      </c>
      <c r="C23" s="39">
        <f>IF('2. Sample pages'!B5&gt;5,B23*100/B9,"")</f>
        <v>0</v>
      </c>
      <c r="D23" s="22">
        <f>IF('2. Sample pages'!B5&gt;5,COUNTIF('3. Level A Evaluation'!C12,Hoja4!A6)+COUNTIF('3. Level A Evaluation'!C34,Hoja4!A6)+COUNTIF('3. Level A Evaluation'!C56,Hoja4!A6)+COUNTIF('3. Level A Evaluation'!C78,Hoja4!A6)+COUNTIF('3. Level A Evaluation'!C100,Hoja4!A6)+COUNTIF('3. Level A Evaluation'!C122,Hoja4!A6)+COUNTIF('3. Level A Evaluation'!C144,Hoja4!A6)+COUNTIF('3. Level A Evaluation'!C166,Hoja4!A6)+COUNTIF('3. Level A Evaluation'!C188,Hoja4!A6)+COUNTIF('3. Level A Evaluation'!C210,Hoja4!A6)+COUNTIF('3. Level A Evaluation'!C232,Hoja4!A6)+COUNTIF('3. Level A Evaluation'!C254,Hoja4!A6)+COUNTIF('3. Level A Evaluation'!C276,Hoja4!A6)+COUNTIF('3. Level A Evaluation'!C298,Hoja4!A6)+COUNTIF('3. Level A Evaluation'!C320,Hoja4!A6)+COUNTIF('3. Level A Evaluation'!C342,Hoja4!A6)+COUNTIF('3. Level A Evaluation'!C364,Hoja4!A6)+COUNTIF('3. Level A Evaluation'!C386,Hoja4!A6)+COUNTIF('3. Level A Evaluation'!C408,Hoja4!A6)+COUNTIF('3. Level A Evaluation'!C430,Hoja4!A6)+COUNTIF('3. Level A Evaluation'!C452,Hoja4!A6)+COUNTIF('3. Level A Evaluation'!C474,Hoja4!A6)+COUNTIF('3. Level A Evaluation'!C496,Hoja4!A6)+COUNTIF('3. Level A Evaluation'!C518,Hoja4!A6)+COUNTIF('3. Level A Evaluation'!C540,Hoja4!A6)+COUNTIF('3. Level A Evaluation'!C562,Hoja4!A6)+COUNTIF('3. Level A Evaluation'!C584,Hoja4!A6)+COUNTIF('3. Level A Evaluation'!C606,Hoja4!A6)+COUNTIF('3. Level A Evaluation'!C628,Hoja4!A6)+COUNTIF('3. Level A Evaluation'!C650,Hoja4!A6)+COUNTIF('3. Level A Evaluation'!C673,Hoja4!A6),"")</f>
        <v>0</v>
      </c>
      <c r="E23" s="39">
        <f>IF('2. Sample pages'!B5&gt;5,D23*100/B9,"")</f>
        <v>0</v>
      </c>
      <c r="F23" s="22">
        <f>IF('2. Sample pages'!B5&gt;5,COUNTIF('3. Level A Evaluation'!C12,Hoja4!A7)+COUNTIF('3. Level A Evaluation'!C34,Hoja4!A7)+COUNTIF('3. Level A Evaluation'!C56,Hoja4!A7)+COUNTIF('3. Level A Evaluation'!C78,Hoja4!A7)+COUNTIF('3. Level A Evaluation'!C100,Hoja4!A7)+COUNTIF('3. Level A Evaluation'!C122,Hoja4!A7)+COUNTIF('3. Level A Evaluation'!C144,Hoja4!A7)+COUNTIF('3. Level A Evaluation'!C166,Hoja4!A7)+COUNTIF('3. Level A Evaluation'!C188,Hoja4!A7)+COUNTIF('3. Level A Evaluation'!C210,Hoja4!A7)+COUNTIF('3. Level A Evaluation'!C232,Hoja4!A7)+COUNTIF('3. Level A Evaluation'!C254,Hoja4!A7)+COUNTIF('3. Level A Evaluation'!C276,Hoja4!A7)+COUNTIF('3. Level A Evaluation'!C298,Hoja4!A7)+COUNTIF('3. Level A Evaluation'!C320,Hoja4!A7)+COUNTIF('3. Level A Evaluation'!C342,Hoja4!A7)+COUNTIF('3. Level A Evaluation'!C364,Hoja4!A7)+COUNTIF('3. Level A Evaluation'!C386,Hoja4!A7)+COUNTIF('3. Level A Evaluation'!C408,Hoja4!A7)+COUNTIF('3. Level A Evaluation'!C430,Hoja4!A7)+COUNTIF('3. Level A Evaluation'!C452,Hoja4!A7)+COUNTIF('3. Level A Evaluation'!C474,Hoja4!A7)+COUNTIF('3. Level A Evaluation'!C496,Hoja4!A7)+COUNTIF('3. Level A Evaluation'!C518,Hoja4!A7)+COUNTIF('3. Level A Evaluation'!C540,Hoja4!A7)+COUNTIF('3. Level A Evaluation'!C562,Hoja4!A7)+COUNTIF('3. Level A Evaluation'!C584,Hoja4!A7)+COUNTIF('3. Level A Evaluation'!C606,Hoja4!A7)+COUNTIF('3. Level A Evaluation'!C628,Hoja4!A7)+COUNTIF('3. Level A Evaluation'!C650,Hoja4!A7)+COUNTIF('3. Level A Evaluation'!C673,Hoja4!A7),"")</f>
        <v>0</v>
      </c>
      <c r="G23" s="39">
        <f>IF('2. Sample pages'!B5&gt;5,F23*100/B9,"")</f>
        <v>0</v>
      </c>
      <c r="H23" s="40">
        <f>IF('2. Sample pages'!B5&gt;5,IF(ISERROR((B23*100)/(B9-F23)),0,(B23*100)/(B9-F23)),"")</f>
        <v>0</v>
      </c>
      <c r="I23" s="40">
        <f>IF('2. Sample pages'!B5&gt;5,IF(ISERROR((D23*100)/(B9-F23)),0,(D23*100)/(B9-F23)),"")</f>
        <v>0</v>
      </c>
    </row>
    <row r="24" spans="1:9" ht="18.5" x14ac:dyDescent="0.45">
      <c r="A24" s="25" t="str">
        <f>'2. Sample pages'!C14</f>
        <v>Alias7</v>
      </c>
      <c r="B24" s="22">
        <f>IF('2. Sample pages'!B5&gt;6,COUNTIF('3. Level A Evaluation'!C13,Hoja4!A5)+COUNTIF('3. Level A Evaluation'!C35,Hoja4!A5)+COUNTIF('3. Level A Evaluation'!C57,Hoja4!A5)+COUNTIF('3. Level A Evaluation'!C79,Hoja4!A5)+COUNTIF('3. Level A Evaluation'!C101,Hoja4!A5)+COUNTIF('3. Level A Evaluation'!C123,Hoja4!A5)+COUNTIF('3. Level A Evaluation'!C145,Hoja4!A5)+COUNTIF('3. Level A Evaluation'!C167,Hoja4!A5)+COUNTIF('3. Level A Evaluation'!C189,Hoja4!A5)+COUNTIF('3. Level A Evaluation'!C211,Hoja4!A5)+COUNTIF('3. Level A Evaluation'!C233,Hoja4!A5)+COUNTIF('3. Level A Evaluation'!C255,Hoja4!A5)+COUNTIF('3. Level A Evaluation'!C277,Hoja4!A5)+COUNTIF('3. Level A Evaluation'!C299,Hoja4!A5)+COUNTIF('3. Level A Evaluation'!C321,Hoja4!A5)+COUNTIF('3. Level A Evaluation'!C343,Hoja4!A5)+COUNTIF('3. Level A Evaluation'!C365,Hoja4!A5)+COUNTIF('3. Level A Evaluation'!C387,Hoja4!A5)+COUNTIF('3. Level A Evaluation'!C409,Hoja4!A5)+COUNTIF('3. Level A Evaluation'!C431,Hoja4!A5)+COUNTIF('3. Level A Evaluation'!C453,Hoja4!A5)+COUNTIF('3. Level A Evaluation'!C475,Hoja4!A5)+COUNTIF('3. Level A Evaluation'!C497,Hoja4!A5)+COUNTIF('3. Level A Evaluation'!C519,Hoja4!A5)+COUNTIF('3. Level A Evaluation'!C541,Hoja4!A5)+COUNTIF('3. Level A Evaluation'!C563,Hoja4!A5)+COUNTIF('3. Level A Evaluation'!C585,Hoja4!A5)+COUNTIF('3. Level A Evaluation'!C607,Hoja4!A5)+COUNTIF('3. Level A Evaluation'!C629,Hoja4!A5)+COUNTIF('3. Level A Evaluation'!C651,Hoja4!A5)+COUNTIF('3. Level A Evaluation'!C674,Hoja4!A5),"")</f>
        <v>0</v>
      </c>
      <c r="C24" s="39">
        <f>IF('2. Sample pages'!B5&gt;6,B24*100/B9,"")</f>
        <v>0</v>
      </c>
      <c r="D24" s="22">
        <f>IF('2. Sample pages'!B5&gt;6,COUNTIF('3. Level A Evaluation'!C13,Hoja4!A6)+COUNTIF('3. Level A Evaluation'!C35,Hoja4!A6)+COUNTIF('3. Level A Evaluation'!C57,Hoja4!A6)+COUNTIF('3. Level A Evaluation'!C79,Hoja4!A6)+COUNTIF('3. Level A Evaluation'!C101,Hoja4!A6)+COUNTIF('3. Level A Evaluation'!C123,Hoja4!A6)+COUNTIF('3. Level A Evaluation'!C145,Hoja4!A6)+COUNTIF('3. Level A Evaluation'!C167,Hoja4!A6)+COUNTIF('3. Level A Evaluation'!C189,Hoja4!A6)+COUNTIF('3. Level A Evaluation'!C211,Hoja4!A6)+COUNTIF('3. Level A Evaluation'!C233,Hoja4!A6)+COUNTIF('3. Level A Evaluation'!C255,Hoja4!A6)+COUNTIF('3. Level A Evaluation'!C277,Hoja4!A6)+COUNTIF('3. Level A Evaluation'!C299,Hoja4!A6)+COUNTIF('3. Level A Evaluation'!C321,Hoja4!A6)+COUNTIF('3. Level A Evaluation'!C343,Hoja4!A6)+COUNTIF('3. Level A Evaluation'!C365,Hoja4!A6)+COUNTIF('3. Level A Evaluation'!C387,Hoja4!A6)+COUNTIF('3. Level A Evaluation'!C409,Hoja4!A6)+COUNTIF('3. Level A Evaluation'!C431,Hoja4!A6)+COUNTIF('3. Level A Evaluation'!C453,Hoja4!A6)+COUNTIF('3. Level A Evaluation'!C475,Hoja4!A6)+COUNTIF('3. Level A Evaluation'!C497,Hoja4!A6)+COUNTIF('3. Level A Evaluation'!C519,Hoja4!A6)+COUNTIF('3. Level A Evaluation'!C541,Hoja4!A6)+COUNTIF('3. Level A Evaluation'!C563,Hoja4!A6)+COUNTIF('3. Level A Evaluation'!C585,Hoja4!A6)+COUNTIF('3. Level A Evaluation'!C607,Hoja4!A6)+COUNTIF('3. Level A Evaluation'!C629,Hoja4!A6)+COUNTIF('3. Level A Evaluation'!C651,Hoja4!A6)+COUNTIF('3. Level A Evaluation'!C674,Hoja4!A6),"")</f>
        <v>0</v>
      </c>
      <c r="E24" s="39">
        <f>IF('2. Sample pages'!B5&gt;6,D24*100/B9,"")</f>
        <v>0</v>
      </c>
      <c r="F24" s="22">
        <f>IF('2. Sample pages'!B5&gt;6,COUNTIF('3. Level A Evaluation'!C13,Hoja4!A7)+COUNTIF('3. Level A Evaluation'!C35,Hoja4!A7)+COUNTIF('3. Level A Evaluation'!C57,Hoja4!A7)+COUNTIF('3. Level A Evaluation'!C79,Hoja4!A7)+COUNTIF('3. Level A Evaluation'!C101,Hoja4!A7)+COUNTIF('3. Level A Evaluation'!C123,Hoja4!A7)+COUNTIF('3. Level A Evaluation'!C145,Hoja4!A7)+COUNTIF('3. Level A Evaluation'!C167,Hoja4!A7)+COUNTIF('3. Level A Evaluation'!C189,Hoja4!A7)+COUNTIF('3. Level A Evaluation'!C211,Hoja4!A7)+COUNTIF('3. Level A Evaluation'!C233,Hoja4!A7)+COUNTIF('3. Level A Evaluation'!C255,Hoja4!A7)+COUNTIF('3. Level A Evaluation'!C277,Hoja4!A7)+COUNTIF('3. Level A Evaluation'!C299,Hoja4!A7)+COUNTIF('3. Level A Evaluation'!C321,Hoja4!A7)+COUNTIF('3. Level A Evaluation'!C343,Hoja4!A7)+COUNTIF('3. Level A Evaluation'!C365,Hoja4!A7)+COUNTIF('3. Level A Evaluation'!C387,Hoja4!A7)+COUNTIF('3. Level A Evaluation'!C409,Hoja4!A7)+COUNTIF('3. Level A Evaluation'!C431,Hoja4!A7)+COUNTIF('3. Level A Evaluation'!C453,Hoja4!A7)+COUNTIF('3. Level A Evaluation'!C475,Hoja4!A7)+COUNTIF('3. Level A Evaluation'!C497,Hoja4!A7)+COUNTIF('3. Level A Evaluation'!C519,Hoja4!A7)+COUNTIF('3. Level A Evaluation'!C541,Hoja4!A7)+COUNTIF('3. Level A Evaluation'!C563,Hoja4!A7)+COUNTIF('3. Level A Evaluation'!C585,Hoja4!A7)+COUNTIF('3. Level A Evaluation'!C607,Hoja4!A7)+COUNTIF('3. Level A Evaluation'!C629,Hoja4!A7)+COUNTIF('3. Level A Evaluation'!C651,Hoja4!A7)+COUNTIF('3. Level A Evaluation'!C674,Hoja4!A7),"")</f>
        <v>0</v>
      </c>
      <c r="G24" s="39">
        <f>IF('2. Sample pages'!B5&gt;6,F24*100/B9,"")</f>
        <v>0</v>
      </c>
      <c r="H24" s="40">
        <f>IF('2. Sample pages'!B5&gt;6,IF(ISERROR((B24*100)/(B9-F24)),0,(B24*100)/(B9-F24)),"")</f>
        <v>0</v>
      </c>
      <c r="I24" s="40">
        <f>IF('2. Sample pages'!B5&gt;6,IF(ISERROR((D24*100)/(B9-F24)),0,(D24*100)/(B9-F24)),"")</f>
        <v>0</v>
      </c>
    </row>
    <row r="25" spans="1:9" ht="18.5" x14ac:dyDescent="0.45">
      <c r="A25" s="25" t="str">
        <f>'2. Sample pages'!C15</f>
        <v>Alias8</v>
      </c>
      <c r="B25" s="22">
        <f>IF('2. Sample pages'!B5&gt;7,COUNTIF('3. Level A Evaluation'!C14,Hoja4!A5)+COUNTIF('3. Level A Evaluation'!C36,Hoja4!A5)+COUNTIF('3. Level A Evaluation'!C58,Hoja4!A5)+COUNTIF('3. Level A Evaluation'!C80,Hoja4!A5)+COUNTIF('3. Level A Evaluation'!C102,Hoja4!A5)+COUNTIF('3. Level A Evaluation'!C124,Hoja4!A5)+COUNTIF('3. Level A Evaluation'!C146,Hoja4!A5)+COUNTIF('3. Level A Evaluation'!C168,Hoja4!A5)+COUNTIF('3. Level A Evaluation'!C190,Hoja4!A5)+COUNTIF('3. Level A Evaluation'!C212,Hoja4!A5)+COUNTIF('3. Level A Evaluation'!C234,Hoja4!A5)+COUNTIF('3. Level A Evaluation'!C256,Hoja4!A5)+COUNTIF('3. Level A Evaluation'!C278,Hoja4!A5)+COUNTIF('3. Level A Evaluation'!C300,Hoja4!A5)+COUNTIF('3. Level A Evaluation'!C322,Hoja4!A5)+COUNTIF('3. Level A Evaluation'!C344,Hoja4!A5)+COUNTIF('3. Level A Evaluation'!C366,Hoja4!A5)+COUNTIF('3. Level A Evaluation'!C388,Hoja4!A5)+COUNTIF('3. Level A Evaluation'!C410,Hoja4!A5)+COUNTIF('3. Level A Evaluation'!C432,Hoja4!A5)+COUNTIF('3. Level A Evaluation'!C454,Hoja4!A5)+COUNTIF('3. Level A Evaluation'!C476,Hoja4!A5)+COUNTIF('3. Level A Evaluation'!C498,Hoja4!A5)+COUNTIF('3. Level A Evaluation'!C520,Hoja4!A5)+COUNTIF('3. Level A Evaluation'!C542,Hoja4!A5)+COUNTIF('3. Level A Evaluation'!C564,Hoja4!A5)+COUNTIF('3. Level A Evaluation'!C586,Hoja4!A5)+COUNTIF('3. Level A Evaluation'!C608,Hoja4!A5)+COUNTIF('3. Level A Evaluation'!C630,Hoja4!A5)+COUNTIF('3. Level A Evaluation'!C652,Hoja4!A5)+COUNTIF('3. Level A Evaluation'!C675,Hoja4!A5),"")</f>
        <v>0</v>
      </c>
      <c r="C25" s="39">
        <f>IF('2. Sample pages'!B5&gt;7,B25*100/B9,"")</f>
        <v>0</v>
      </c>
      <c r="D25" s="22">
        <f>IF('2. Sample pages'!B5&gt;7,COUNTIF('3. Level A Evaluation'!C14,Hoja4!A6)+COUNTIF('3. Level A Evaluation'!C36,Hoja4!A6)+COUNTIF('3. Level A Evaluation'!C58,Hoja4!A6)+COUNTIF('3. Level A Evaluation'!C80,Hoja4!A6)+COUNTIF('3. Level A Evaluation'!C102,Hoja4!A6)+COUNTIF('3. Level A Evaluation'!C124,Hoja4!A6)+COUNTIF('3. Level A Evaluation'!C146,Hoja4!A6)+COUNTIF('3. Level A Evaluation'!C168,Hoja4!A6)+COUNTIF('3. Level A Evaluation'!C190,Hoja4!A6)+COUNTIF('3. Level A Evaluation'!C212,Hoja4!A6)+COUNTIF('3. Level A Evaluation'!C234,Hoja4!A6)+COUNTIF('3. Level A Evaluation'!C256,Hoja4!A6)+COUNTIF('3. Level A Evaluation'!C278,Hoja4!A6)+COUNTIF('3. Level A Evaluation'!C300,Hoja4!A6)+COUNTIF('3. Level A Evaluation'!C322,Hoja4!A6)+COUNTIF('3. Level A Evaluation'!C344,Hoja4!A6)+COUNTIF('3. Level A Evaluation'!C366,Hoja4!A6)+COUNTIF('3. Level A Evaluation'!C388,Hoja4!A6)+COUNTIF('3. Level A Evaluation'!C410,Hoja4!A6)+COUNTIF('3. Level A Evaluation'!C432,Hoja4!A6)+COUNTIF('3. Level A Evaluation'!C454,Hoja4!A6)+COUNTIF('3. Level A Evaluation'!C476,Hoja4!A6)+COUNTIF('3. Level A Evaluation'!C498,Hoja4!A6)+COUNTIF('3. Level A Evaluation'!C520,Hoja4!A6)+COUNTIF('3. Level A Evaluation'!C542,Hoja4!A6)+COUNTIF('3. Level A Evaluation'!C564,Hoja4!A6)+COUNTIF('3. Level A Evaluation'!C586,Hoja4!A6)+COUNTIF('3. Level A Evaluation'!C608,Hoja4!A6)+COUNTIF('3. Level A Evaluation'!C630,Hoja4!A6)+COUNTIF('3. Level A Evaluation'!C652,Hoja4!A6)+COUNTIF('3. Level A Evaluation'!C675,Hoja4!A6),"")</f>
        <v>0</v>
      </c>
      <c r="E25" s="39">
        <f>IF('2. Sample pages'!B5&gt;7,D25*100/B9,"")</f>
        <v>0</v>
      </c>
      <c r="F25" s="22">
        <f>IF('2. Sample pages'!B5&gt;7,COUNTIF('3. Level A Evaluation'!C14,Hoja4!A7)+COUNTIF('3. Level A Evaluation'!C36,Hoja4!A7)+COUNTIF('3. Level A Evaluation'!C58,Hoja4!A7)+COUNTIF('3. Level A Evaluation'!C80,Hoja4!A7)+COUNTIF('3. Level A Evaluation'!C102,Hoja4!A7)+COUNTIF('3. Level A Evaluation'!C124,Hoja4!A7)+COUNTIF('3. Level A Evaluation'!C146,Hoja4!A7)+COUNTIF('3. Level A Evaluation'!C168,Hoja4!A7)+COUNTIF('3. Level A Evaluation'!C190,Hoja4!A7)+COUNTIF('3. Level A Evaluation'!C212,Hoja4!A7)+COUNTIF('3. Level A Evaluation'!C234,Hoja4!A7)+COUNTIF('3. Level A Evaluation'!C256,Hoja4!A7)+COUNTIF('3. Level A Evaluation'!C278,Hoja4!A7)+COUNTIF('3. Level A Evaluation'!C300,Hoja4!A7)+COUNTIF('3. Level A Evaluation'!C322,Hoja4!A7)+COUNTIF('3. Level A Evaluation'!C344,Hoja4!A7)+COUNTIF('3. Level A Evaluation'!C366,Hoja4!A7)+COUNTIF('3. Level A Evaluation'!C388,Hoja4!A7)+COUNTIF('3. Level A Evaluation'!C410,Hoja4!A7)+COUNTIF('3. Level A Evaluation'!C432,Hoja4!A7)+COUNTIF('3. Level A Evaluation'!C454,Hoja4!A7)+COUNTIF('3. Level A Evaluation'!C476,Hoja4!A7)+COUNTIF('3. Level A Evaluation'!C498,Hoja4!A7)+COUNTIF('3. Level A Evaluation'!C520,Hoja4!A7)+COUNTIF('3. Level A Evaluation'!C542,Hoja4!A7)+COUNTIF('3. Level A Evaluation'!C564,Hoja4!A7)+COUNTIF('3. Level A Evaluation'!C586,Hoja4!A7)+COUNTIF('3. Level A Evaluation'!C608,Hoja4!A7)+COUNTIF('3. Level A Evaluation'!C630,Hoja4!A7)+COUNTIF('3. Level A Evaluation'!C652,Hoja4!A7)+COUNTIF('3. Level A Evaluation'!C675,Hoja4!A7),"")</f>
        <v>0</v>
      </c>
      <c r="G25" s="39">
        <f>IF('2. Sample pages'!B5&gt;7,F25*100/B9,"")</f>
        <v>0</v>
      </c>
      <c r="H25" s="40">
        <f>IF('2. Sample pages'!B5&gt;7,IF(ISERROR((B25*100)/(B9-F25)),0,(B25*100)/(B9-F25)),"")</f>
        <v>0</v>
      </c>
      <c r="I25" s="40">
        <f>IF('2. Sample pages'!B5&gt;7,IF(ISERROR((D25*100)/(B9-F25)),0,(D25*100)/(B9-F25)),"")</f>
        <v>0</v>
      </c>
    </row>
    <row r="26" spans="1:9" ht="18.5" x14ac:dyDescent="0.45">
      <c r="A26" s="25" t="str">
        <f>'2. Sample pages'!C16</f>
        <v>Alias9</v>
      </c>
      <c r="B26" s="22">
        <f>IF('2. Sample pages'!B5&gt;8,COUNTIF('3. Level A Evaluation'!C15,Hoja4!A5)+COUNTIF('3. Level A Evaluation'!C37,Hoja4!A5)+COUNTIF('3. Level A Evaluation'!C59,Hoja4!A5)+COUNTIF('3. Level A Evaluation'!C81,Hoja4!A5)+COUNTIF('3. Level A Evaluation'!C103,Hoja4!A5)+COUNTIF('3. Level A Evaluation'!C125,Hoja4!A5)+COUNTIF('3. Level A Evaluation'!C147,Hoja4!A5)+COUNTIF('3. Level A Evaluation'!C169,Hoja4!A5)+COUNTIF('3. Level A Evaluation'!C191,Hoja4!A5)+COUNTIF('3. Level A Evaluation'!C213,Hoja4!A5)+COUNTIF('3. Level A Evaluation'!C235,Hoja4!A5)+COUNTIF('3. Level A Evaluation'!C257,Hoja4!A5)+COUNTIF('3. Level A Evaluation'!C279,Hoja4!A5)+COUNTIF('3. Level A Evaluation'!C301,Hoja4!A5)+COUNTIF('3. Level A Evaluation'!C323,Hoja4!A5)+COUNTIF('3. Level A Evaluation'!C345,Hoja4!A5)+COUNTIF('3. Level A Evaluation'!C367,Hoja4!A5)+COUNTIF('3. Level A Evaluation'!C389,Hoja4!A5)+COUNTIF('3. Level A Evaluation'!C411,Hoja4!A5)+COUNTIF('3. Level A Evaluation'!C433,Hoja4!A5)+COUNTIF('3. Level A Evaluation'!C455,Hoja4!A5)+COUNTIF('3. Level A Evaluation'!C477,Hoja4!A5)+COUNTIF('3. Level A Evaluation'!C499,Hoja4!A5)+COUNTIF('3. Level A Evaluation'!C521,Hoja4!A5)+COUNTIF('3. Level A Evaluation'!C543,Hoja4!A5)+COUNTIF('3. Level A Evaluation'!C565,Hoja4!A5)+COUNTIF('3. Level A Evaluation'!C587,Hoja4!A5)+COUNTIF('3. Level A Evaluation'!C609,Hoja4!A5)+COUNTIF('3. Level A Evaluation'!C631,Hoja4!A5)+COUNTIF('3. Level A Evaluation'!C653,Hoja4!A5)+COUNTIF('3. Level A Evaluation'!C676,Hoja4!A5),"")</f>
        <v>0</v>
      </c>
      <c r="C26" s="39">
        <f>IF('2. Sample pages'!B5&gt;8,B26*100/B9,"")</f>
        <v>0</v>
      </c>
      <c r="D26" s="22">
        <f>IF('2. Sample pages'!B5&gt;8,COUNTIF('3. Level A Evaluation'!C15,Hoja4!A6)+COUNTIF('3. Level A Evaluation'!C37,Hoja4!A6)+COUNTIF('3. Level A Evaluation'!C59,Hoja4!A6)+COUNTIF('3. Level A Evaluation'!C81,Hoja4!A6)+COUNTIF('3. Level A Evaluation'!C103,Hoja4!A6)+COUNTIF('3. Level A Evaluation'!C125,Hoja4!A6)+COUNTIF('3. Level A Evaluation'!C147,Hoja4!A6)+COUNTIF('3. Level A Evaluation'!C169,Hoja4!A6)+COUNTIF('3. Level A Evaluation'!C191,Hoja4!A6)+COUNTIF('3. Level A Evaluation'!C213,Hoja4!A6)+COUNTIF('3. Level A Evaluation'!C235,Hoja4!A6)+COUNTIF('3. Level A Evaluation'!C257,Hoja4!A6)+COUNTIF('3. Level A Evaluation'!C279,Hoja4!A6)+COUNTIF('3. Level A Evaluation'!C301,Hoja4!A6)+COUNTIF('3. Level A Evaluation'!C323,Hoja4!A6)+COUNTIF('3. Level A Evaluation'!C345,Hoja4!A6)+COUNTIF('3. Level A Evaluation'!C367,Hoja4!A6)+COUNTIF('3. Level A Evaluation'!C389,Hoja4!A6)+COUNTIF('3. Level A Evaluation'!C411,Hoja4!A6)+COUNTIF('3. Level A Evaluation'!C433,Hoja4!A6)+COUNTIF('3. Level A Evaluation'!C455,Hoja4!A6)+COUNTIF('3. Level A Evaluation'!C477,Hoja4!A6)+COUNTIF('3. Level A Evaluation'!C499,Hoja4!A6)+COUNTIF('3. Level A Evaluation'!C521,Hoja4!A6)+COUNTIF('3. Level A Evaluation'!C543,Hoja4!A6)+COUNTIF('3. Level A Evaluation'!C565,Hoja4!A6)+COUNTIF('3. Level A Evaluation'!C587,Hoja4!A6)+COUNTIF('3. Level A Evaluation'!C609,Hoja4!A6)+COUNTIF('3. Level A Evaluation'!C631,Hoja4!A6)+COUNTIF('3. Level A Evaluation'!C653,Hoja4!A6)+COUNTIF('3. Level A Evaluation'!C676,Hoja4!A6),"")</f>
        <v>0</v>
      </c>
      <c r="E26" s="39">
        <f>IF('2. Sample pages'!B5&gt;8,D26*100/B9,"")</f>
        <v>0</v>
      </c>
      <c r="F26" s="22">
        <f>IF('2. Sample pages'!B5&gt;8,COUNTIF('3. Level A Evaluation'!C15,Hoja4!A7)+COUNTIF('3. Level A Evaluation'!C37,Hoja4!A7)+COUNTIF('3. Level A Evaluation'!C59,Hoja4!A7)+COUNTIF('3. Level A Evaluation'!C81,Hoja4!A7)+COUNTIF('3. Level A Evaluation'!C103,Hoja4!A7)+COUNTIF('3. Level A Evaluation'!C125,Hoja4!A7)+COUNTIF('3. Level A Evaluation'!C147,Hoja4!A7)+COUNTIF('3. Level A Evaluation'!C169,Hoja4!A7)+COUNTIF('3. Level A Evaluation'!C191,Hoja4!A7)+COUNTIF('3. Level A Evaluation'!C213,Hoja4!A7)+COUNTIF('3. Level A Evaluation'!C235,Hoja4!A7)+COUNTIF('3. Level A Evaluation'!C257,Hoja4!A7)+COUNTIF('3. Level A Evaluation'!C279,Hoja4!A7)+COUNTIF('3. Level A Evaluation'!C301,Hoja4!A7)+COUNTIF('3. Level A Evaluation'!C323,Hoja4!A7)+COUNTIF('3. Level A Evaluation'!C345,Hoja4!A7)+COUNTIF('3. Level A Evaluation'!C367,Hoja4!A7)+COUNTIF('3. Level A Evaluation'!C389,Hoja4!A7)+COUNTIF('3. Level A Evaluation'!C411,Hoja4!A7)+COUNTIF('3. Level A Evaluation'!C433,Hoja4!A7)+COUNTIF('3. Level A Evaluation'!C455,Hoja4!A7)+COUNTIF('3. Level A Evaluation'!C477,Hoja4!A7)+COUNTIF('3. Level A Evaluation'!C499,Hoja4!A7)+COUNTIF('3. Level A Evaluation'!C521,Hoja4!A7)+COUNTIF('3. Level A Evaluation'!C543,Hoja4!A7)+COUNTIF('3. Level A Evaluation'!C565,Hoja4!A7)+COUNTIF('3. Level A Evaluation'!C587,Hoja4!A7)+COUNTIF('3. Level A Evaluation'!C609,Hoja4!A7)+COUNTIF('3. Level A Evaluation'!C631,Hoja4!A7)+COUNTIF('3. Level A Evaluation'!C653,Hoja4!A7)+COUNTIF('3. Level A Evaluation'!C676,Hoja4!A7),"")</f>
        <v>0</v>
      </c>
      <c r="G26" s="39">
        <f>IF('2. Sample pages'!B5&gt;8,F26*100/B9,"")</f>
        <v>0</v>
      </c>
      <c r="H26" s="40">
        <f>IF('2. Sample pages'!B5&gt;8,IF(ISERROR((B26*100)/(B9-F26)),0,(B26*100)/(B9-F26)),"")</f>
        <v>0</v>
      </c>
      <c r="I26" s="40">
        <f>IF('2. Sample pages'!B5&gt;8,IF(ISERROR((D26*100)/(B9-F26)),0,(D26*100)/(B9-F26)),"")</f>
        <v>0</v>
      </c>
    </row>
    <row r="27" spans="1:9" ht="18.5" x14ac:dyDescent="0.45">
      <c r="A27" s="25" t="str">
        <f>'2. Sample pages'!C17</f>
        <v>Alias10</v>
      </c>
      <c r="B27" s="22">
        <f>IF('2. Sample pages'!B5&gt;9,COUNTIF('3. Level A Evaluation'!C16,Hoja4!A5)+COUNTIF('3. Level A Evaluation'!C38,Hoja4!A5)+COUNTIF('3. Level A Evaluation'!C60,Hoja4!A5)+COUNTIF('3. Level A Evaluation'!C82,Hoja4!A5)+COUNTIF('3. Level A Evaluation'!C104,Hoja4!A5)+COUNTIF('3. Level A Evaluation'!C126,Hoja4!A5)+COUNTIF('3. Level A Evaluation'!C148,Hoja4!A5)+COUNTIF('3. Level A Evaluation'!C170,Hoja4!A5)+COUNTIF('3. Level A Evaluation'!C192,Hoja4!A5)+COUNTIF('3. Level A Evaluation'!C214,Hoja4!A5)+COUNTIF('3. Level A Evaluation'!C236,Hoja4!A5)+COUNTIF('3. Level A Evaluation'!C258,Hoja4!A5)+COUNTIF('3. Level A Evaluation'!C280,Hoja4!A5)+COUNTIF('3. Level A Evaluation'!C302,Hoja4!A5)+COUNTIF('3. Level A Evaluation'!C324,Hoja4!A5)+COUNTIF('3. Level A Evaluation'!C346,Hoja4!A5)+COUNTIF('3. Level A Evaluation'!C368,Hoja4!A5)+COUNTIF('3. Level A Evaluation'!C390,Hoja4!A5)+COUNTIF('3. Level A Evaluation'!C412,Hoja4!A5)+COUNTIF('3. Level A Evaluation'!C434,Hoja4!A5)+COUNTIF('3. Level A Evaluation'!C456,Hoja4!A5)+COUNTIF('3. Level A Evaluation'!C478,Hoja4!A5)+COUNTIF('3. Level A Evaluation'!C500,Hoja4!A5)+COUNTIF('3. Level A Evaluation'!C522,Hoja4!A5)+COUNTIF('3. Level A Evaluation'!C544,Hoja4!A5)+COUNTIF('3. Level A Evaluation'!C566,Hoja4!A5)+COUNTIF('3. Level A Evaluation'!C588,Hoja4!A5)++COUNTIF('3. Level A Evaluation'!C610,Hoja4!A5)+COUNTIF('3. Level A Evaluation'!C632,Hoja4!A5)+COUNTIF('3. Level A Evaluation'!C654,Hoja4!A5)+COUNTIF('3. Level A Evaluation'!C677,Hoja4!A5),"")</f>
        <v>0</v>
      </c>
      <c r="C27" s="39">
        <f>IF('2. Sample pages'!B5&gt;9,B27*100/B9,"")</f>
        <v>0</v>
      </c>
      <c r="D27" s="22">
        <f>IF('2. Sample pages'!B5&gt;9,COUNTIF('3. Level A Evaluation'!C16,Hoja4!A6)+COUNTIF('3. Level A Evaluation'!C38,Hoja4!A6)+COUNTIF('3. Level A Evaluation'!C60,Hoja4!A6)+COUNTIF('3. Level A Evaluation'!C82,Hoja4!A6)+COUNTIF('3. Level A Evaluation'!C104,Hoja4!A6)+COUNTIF('3. Level A Evaluation'!C126,Hoja4!A6)+COUNTIF('3. Level A Evaluation'!C148,Hoja4!A6)+COUNTIF('3. Level A Evaluation'!C170,Hoja4!A6)+COUNTIF('3. Level A Evaluation'!C192,Hoja4!A6)+COUNTIF('3. Level A Evaluation'!C214,Hoja4!A6)+COUNTIF('3. Level A Evaluation'!C236,Hoja4!A6)+COUNTIF('3. Level A Evaluation'!C258,Hoja4!A6)+COUNTIF('3. Level A Evaluation'!C280,Hoja4!A6)+COUNTIF('3. Level A Evaluation'!C302,Hoja4!A6)+COUNTIF('3. Level A Evaluation'!C324,Hoja4!A6)+COUNTIF('3. Level A Evaluation'!C346,Hoja4!A6)+COUNTIF('3. Level A Evaluation'!C368,Hoja4!A6)+COUNTIF('3. Level A Evaluation'!C390,Hoja4!A6)+COUNTIF('3. Level A Evaluation'!C412,Hoja4!A6)+COUNTIF('3. Level A Evaluation'!C434,Hoja4!A6)+COUNTIF('3. Level A Evaluation'!C456,Hoja4!A6)+COUNTIF('3. Level A Evaluation'!C478,Hoja4!A6)+COUNTIF('3. Level A Evaluation'!C500,Hoja4!A6)+COUNTIF('3. Level A Evaluation'!C522,Hoja4!A6)+COUNTIF('3. Level A Evaluation'!C544,Hoja4!A6)+COUNTIF('3. Level A Evaluation'!C566,Hoja4!A6)+COUNTIF('3. Level A Evaluation'!C588,Hoja4!A6)+COUNTIF('3. Level A Evaluation'!C610,Hoja4!A6)+COUNTIF('3. Level A Evaluation'!C632,Hoja4!A6)+COUNTIF('3. Level A Evaluation'!C654,Hoja4!A6)+COUNTIF('3. Level A Evaluation'!C677,Hoja4!A6),"")</f>
        <v>0</v>
      </c>
      <c r="E27" s="39">
        <f>IF('2. Sample pages'!B5&gt;9,D27*100/B9,"")</f>
        <v>0</v>
      </c>
      <c r="F27" s="22">
        <f>IF('2. Sample pages'!B5&gt;9,COUNTIF('3. Level A Evaluation'!C16,Hoja4!A7)+COUNTIF('3. Level A Evaluation'!C38,Hoja4!A7)+COUNTIF('3. Level A Evaluation'!C60,Hoja4!A7)+COUNTIF('3. Level A Evaluation'!C82,Hoja4!A7)+COUNTIF('3. Level A Evaluation'!C104,Hoja4!A7)+COUNTIF('3. Level A Evaluation'!C126,Hoja4!A7)+COUNTIF('3. Level A Evaluation'!C148,Hoja4!A7)+COUNTIF('3. Level A Evaluation'!C170,Hoja4!A7)+COUNTIF('3. Level A Evaluation'!C192,Hoja4!A7)+COUNTIF('3. Level A Evaluation'!C214,Hoja4!A7)+COUNTIF('3. Level A Evaluation'!C236,Hoja4!A7)+COUNTIF('3. Level A Evaluation'!C258,Hoja4!A7)+COUNTIF('3. Level A Evaluation'!C280,Hoja4!A7)+COUNTIF('3. Level A Evaluation'!C302,Hoja4!A7)+COUNTIF('3. Level A Evaluation'!C324,Hoja4!A7)+COUNTIF('3. Level A Evaluation'!C346,Hoja4!A7)+COUNTIF('3. Level A Evaluation'!C368,Hoja4!A7)+COUNTIF('3. Level A Evaluation'!C390,Hoja4!A7)+COUNTIF('3. Level A Evaluation'!C412,Hoja4!A7)+COUNTIF('3. Level A Evaluation'!C434,Hoja4!A7)+COUNTIF('3. Level A Evaluation'!C456,Hoja4!A7)+COUNTIF('3. Level A Evaluation'!C478,Hoja4!A7)+COUNTIF('3. Level A Evaluation'!C500,Hoja4!A7)+COUNTIF('3. Level A Evaluation'!C522,Hoja4!A7)+COUNTIF('3. Level A Evaluation'!C544,Hoja4!A7)+COUNTIF('3. Level A Evaluation'!C566,Hoja4!A7)+COUNTIF('3. Level A Evaluation'!C588,Hoja4!A7)+COUNTIF('3. Level A Evaluation'!C610,Hoja4!A7)+COUNTIF('3. Level A Evaluation'!C632,Hoja4!A7)+COUNTIF('3. Level A Evaluation'!C654,Hoja4!A7)+COUNTIF('3. Level A Evaluation'!C677,Hoja4!A7),"")</f>
        <v>0</v>
      </c>
      <c r="G27" s="39">
        <f>IF('2. Sample pages'!B5&gt;9,F27*100/B9,"")</f>
        <v>0</v>
      </c>
      <c r="H27" s="40">
        <f>IF('2. Sample pages'!B5&gt;9,IF(ISERROR((B27*100)/(B9-F27)),0,(B27*100)/(B9-F27)),"")</f>
        <v>0</v>
      </c>
      <c r="I27" s="40">
        <f>IF('2. Sample pages'!B5&gt;9,IF(ISERROR((D27*100)/(B9-F27)),0,(D27*100)/(B9-F27)),"")</f>
        <v>0</v>
      </c>
    </row>
    <row r="28" spans="1:9" ht="18.5" x14ac:dyDescent="0.45">
      <c r="A28" s="25" t="str">
        <f>'2. Sample pages'!C18</f>
        <v>Alias11</v>
      </c>
      <c r="B28" s="22">
        <f>IF('2. Sample pages'!B5&gt;10,COUNTIF('3. Level A Evaluation'!C17,Hoja4!A5)+COUNTIF('3. Level A Evaluation'!C39,Hoja4!A5)+COUNTIF('3. Level A Evaluation'!C61,Hoja4!A5)+COUNTIF('3. Level A Evaluation'!C83,Hoja4!A5)+COUNTIF('3. Level A Evaluation'!C105,Hoja4!A5)+COUNTIF('3. Level A Evaluation'!C127,Hoja4!A5)+COUNTIF('3. Level A Evaluation'!C149,Hoja4!A5)+COUNTIF('3. Level A Evaluation'!C171,Hoja4!A5)+COUNTIF('3. Level A Evaluation'!C193,Hoja4!A5)+COUNTIF('3. Level A Evaluation'!C215,Hoja4!A5)+COUNTIF('3. Level A Evaluation'!C237,Hoja4!A5)+COUNTIF('3. Level A Evaluation'!C259,Hoja4!A5)+COUNTIF('3. Level A Evaluation'!C281,Hoja4!A5)+COUNTIF('3. Level A Evaluation'!C303,Hoja4!A5)+COUNTIF('3. Level A Evaluation'!C325,Hoja4!A5)+COUNTIF('3. Level A Evaluation'!C347,Hoja4!A5)+COUNTIF('3. Level A Evaluation'!C369,Hoja4!A5)+COUNTIF('3. Level A Evaluation'!C391,Hoja4!A5)+COUNTIF('3. Level A Evaluation'!C413,Hoja4!A5)+COUNTIF('3. Level A Evaluation'!C435,Hoja4!A5)+COUNTIF('3. Level A Evaluation'!C457,Hoja4!A5)+COUNTIF('3. Level A Evaluation'!C479,Hoja4!A5)+COUNTIF('3. Level A Evaluation'!C501,Hoja4!A5)+COUNTIF('3. Level A Evaluation'!C523,Hoja4!A5)+COUNTIF('3. Level A Evaluation'!C545,Hoja4!A5)+COUNTIF('3. Level A Evaluation'!C567,Hoja4!A5)+COUNTIF('3. Level A Evaluation'!C589,Hoja4!A5)++COUNTIF('3. Level A Evaluation'!C611,Hoja4!A5)+COUNTIF('3. Level A Evaluation'!C633,Hoja4!A5)+COUNTIF('3. Level A Evaluation'!C655,Hoja4!A5)+COUNTIF('3. Level A Evaluation'!C678,Hoja4!A5),"")</f>
        <v>0</v>
      </c>
      <c r="C28" s="39">
        <f>IF('2. Sample pages'!B5&gt;10,B28*100/B9,"")</f>
        <v>0</v>
      </c>
      <c r="D28" s="22">
        <f>IF('2. Sample pages'!B5&gt;10,COUNTIF('3. Level A Evaluation'!C17,Hoja4!A6)+COUNTIF('3. Level A Evaluation'!C39,Hoja4!A6)+COUNTIF('3. Level A Evaluation'!C61,Hoja4!A6)+COUNTIF('3. Level A Evaluation'!C83,Hoja4!A6)+COUNTIF('3. Level A Evaluation'!C105,Hoja4!A6)+COUNTIF('3. Level A Evaluation'!C127,Hoja4!A6)+COUNTIF('3. Level A Evaluation'!C149,Hoja4!A6)+COUNTIF('3. Level A Evaluation'!C171,Hoja4!A6)+COUNTIF('3. Level A Evaluation'!C193,Hoja4!A6)+COUNTIF('3. Level A Evaluation'!C215,Hoja4!A6)+COUNTIF('3. Level A Evaluation'!C237,Hoja4!A6)+COUNTIF('3. Level A Evaluation'!C259,Hoja4!A6)+COUNTIF('3. Level A Evaluation'!C281,Hoja4!A6)+COUNTIF('3. Level A Evaluation'!C303,Hoja4!A6)+COUNTIF('3. Level A Evaluation'!C325,Hoja4!A6)+COUNTIF('3. Level A Evaluation'!C347,Hoja4!A6)+COUNTIF('3. Level A Evaluation'!C369,Hoja4!A6)+COUNTIF('3. Level A Evaluation'!C391,Hoja4!A6)+COUNTIF('3. Level A Evaluation'!C413,Hoja4!A6)+COUNTIF('3. Level A Evaluation'!C435,Hoja4!A6)+COUNTIF('3. Level A Evaluation'!C457,Hoja4!A6)+COUNTIF('3. Level A Evaluation'!C479,Hoja4!A6)+COUNTIF('3. Level A Evaluation'!C501,Hoja4!A6)+COUNTIF('3. Level A Evaluation'!C523,Hoja4!A6)+COUNTIF('3. Level A Evaluation'!C545,Hoja4!A6)+COUNTIF('3. Level A Evaluation'!C567,Hoja4!A6)+COUNTIF('3. Level A Evaluation'!C589,Hoja4!A6)+COUNTIF('3. Level A Evaluation'!C611,Hoja4!A6)+COUNTIF('3. Level A Evaluation'!C633,Hoja4!A6)+COUNTIF('3. Level A Evaluation'!C655,Hoja4!A6)+COUNTIF('3. Level A Evaluation'!C678,Hoja4!A6),"")</f>
        <v>0</v>
      </c>
      <c r="E28" s="39">
        <f>IF('2. Sample pages'!B5&gt;10,D28*100/B9,"")</f>
        <v>0</v>
      </c>
      <c r="F28" s="22">
        <f>IF('2. Sample pages'!B5&gt;10,COUNTIF('3. Level A Evaluation'!C17,Hoja4!A7)+COUNTIF('3. Level A Evaluation'!C39,Hoja4!A7)+COUNTIF('3. Level A Evaluation'!C61,Hoja4!A7)+COUNTIF('3. Level A Evaluation'!C83,Hoja4!A7)+COUNTIF('3. Level A Evaluation'!C105,Hoja4!A7)+COUNTIF('3. Level A Evaluation'!C127,Hoja4!A7)+COUNTIF('3. Level A Evaluation'!C149,Hoja4!A7)+COUNTIF('3. Level A Evaluation'!C171,Hoja4!A7)+COUNTIF('3. Level A Evaluation'!C193,Hoja4!A7)+COUNTIF('3. Level A Evaluation'!C215,Hoja4!A7)+COUNTIF('3. Level A Evaluation'!C237,Hoja4!A7)+COUNTIF('3. Level A Evaluation'!C259,Hoja4!A7)+COUNTIF('3. Level A Evaluation'!C281,Hoja4!A7)+COUNTIF('3. Level A Evaluation'!C303,Hoja4!A7)+COUNTIF('3. Level A Evaluation'!C325,Hoja4!A7)+COUNTIF('3. Level A Evaluation'!C347,Hoja4!A7)+COUNTIF('3. Level A Evaluation'!C369,Hoja4!A7)+COUNTIF('3. Level A Evaluation'!C391,Hoja4!A7)+COUNTIF('3. Level A Evaluation'!C413,Hoja4!A7)+COUNTIF('3. Level A Evaluation'!C435,Hoja4!A7)+COUNTIF('3. Level A Evaluation'!C457,Hoja4!A7)+COUNTIF('3. Level A Evaluation'!C479,Hoja4!A7)+COUNTIF('3. Level A Evaluation'!C501,Hoja4!A7)+COUNTIF('3. Level A Evaluation'!C523,Hoja4!A7)+COUNTIF('3. Level A Evaluation'!C545,Hoja4!A7)+COUNTIF('3. Level A Evaluation'!C567,Hoja4!A7)+COUNTIF('3. Level A Evaluation'!C589,Hoja4!A7)+COUNTIF('3. Level A Evaluation'!C611,Hoja4!A7)+COUNTIF('3. Level A Evaluation'!C633,Hoja4!A7)+COUNTIF('3. Level A Evaluation'!C655,Hoja4!A7)+COUNTIF('3. Level A Evaluation'!C678,Hoja4!A7),"")</f>
        <v>0</v>
      </c>
      <c r="G28" s="39">
        <f>IF('2. Sample pages'!B5&gt;10,F28*100/B9,"")</f>
        <v>0</v>
      </c>
      <c r="H28" s="40">
        <f>IF('2. Sample pages'!B5&gt;10,IF(ISERROR((B28*100)/(B9-F28)),0,(B28*100)/(B9-F28)),"")</f>
        <v>0</v>
      </c>
      <c r="I28" s="40">
        <f>IF('2. Sample pages'!B5&gt;10,IF(ISERROR((D28*100)/(B9-F28)),0,(D28*100)/(B9-F28)),"")</f>
        <v>0</v>
      </c>
    </row>
    <row r="29" spans="1:9" ht="18.5" x14ac:dyDescent="0.45">
      <c r="A29" s="25" t="str">
        <f>'2. Sample pages'!C19</f>
        <v>Alias12</v>
      </c>
      <c r="B29" s="22">
        <f>IF('2. Sample pages'!B5&gt;11,COUNTIF('3. Level A Evaluation'!C18,Hoja4!A5)+COUNTIF('3. Level A Evaluation'!C40,Hoja4!A5)+COUNTIF('3. Level A Evaluation'!C62,Hoja4!A5)+COUNTIF('3. Level A Evaluation'!C84,Hoja4!A5)+COUNTIF('3. Level A Evaluation'!C106,Hoja4!A5)+COUNTIF('3. Level A Evaluation'!C128,Hoja4!A5)+COUNTIF('3. Level A Evaluation'!C150,Hoja4!A5)+COUNTIF('3. Level A Evaluation'!C172,Hoja4!A5)+COUNTIF('3. Level A Evaluation'!C194,Hoja4!A5)+COUNTIF('3. Level A Evaluation'!C216,Hoja4!A5)+COUNTIF('3. Level A Evaluation'!C238,Hoja4!A5)+COUNTIF('3. Level A Evaluation'!C260,Hoja4!A5)+COUNTIF('3. Level A Evaluation'!C282,Hoja4!A5)+COUNTIF('3. Level A Evaluation'!C304,Hoja4!A5)+COUNTIF('3. Level A Evaluation'!C326,Hoja4!A5)+COUNTIF('3. Level A Evaluation'!C348,Hoja4!A5)+COUNTIF('3. Level A Evaluation'!C370,Hoja4!A5)+COUNTIF('3. Level A Evaluation'!C392,Hoja4!A5)+COUNTIF('3. Level A Evaluation'!C414,Hoja4!A5)+COUNTIF('3. Level A Evaluation'!C436,Hoja4!A5)+COUNTIF('3. Level A Evaluation'!C458,Hoja4!A5)+COUNTIF('3. Level A Evaluation'!C480,Hoja4!A5)+COUNTIF('3. Level A Evaluation'!C502,Hoja4!A5)+COUNTIF('3. Level A Evaluation'!C524,Hoja4!A5)+COUNTIF('3. Level A Evaluation'!C546,Hoja4!A5)+COUNTIF('3. Level A Evaluation'!C568,Hoja4!A5)+COUNTIF('3. Level A Evaluation'!C590,Hoja4!A5)++COUNTIF('3. Level A Evaluation'!C612,Hoja4!A5)+COUNTIF('3. Level A Evaluation'!C634,Hoja4!A5)+COUNTIF('3. Level A Evaluation'!C656,Hoja4!A5)+COUNTIF('3. Level A Evaluation'!C679,Hoja4!A5),"")</f>
        <v>0</v>
      </c>
      <c r="C29" s="39">
        <f>IF('2. Sample pages'!B5&gt;11,B29*100/B9,"")</f>
        <v>0</v>
      </c>
      <c r="D29" s="22">
        <f>IF('2. Sample pages'!B5&gt;11,COUNTIF('3. Level A Evaluation'!C18,Hoja4!A6)+COUNTIF('3. Level A Evaluation'!C40,Hoja4!A6)+COUNTIF('3. Level A Evaluation'!C62,Hoja4!A6)+COUNTIF('3. Level A Evaluation'!C84,Hoja4!A6)+COUNTIF('3. Level A Evaluation'!C106,Hoja4!A6)+COUNTIF('3. Level A Evaluation'!C128,Hoja4!A6)+COUNTIF('3. Level A Evaluation'!C150,Hoja4!A6)+COUNTIF('3. Level A Evaluation'!C172,Hoja4!A6)+COUNTIF('3. Level A Evaluation'!C194,Hoja4!A6)+COUNTIF('3. Level A Evaluation'!C216,Hoja4!A6)+COUNTIF('3. Level A Evaluation'!C238,Hoja4!A6)+COUNTIF('3. Level A Evaluation'!C260,Hoja4!A6)+COUNTIF('3. Level A Evaluation'!C282,Hoja4!A6)+COUNTIF('3. Level A Evaluation'!C304,Hoja4!A6)+COUNTIF('3. Level A Evaluation'!C326,Hoja4!A6)+COUNTIF('3. Level A Evaluation'!C348,Hoja4!A6)+COUNTIF('3. Level A Evaluation'!C370,Hoja4!A6)+COUNTIF('3. Level A Evaluation'!C392,Hoja4!A6)+COUNTIF('3. Level A Evaluation'!C414,Hoja4!A6)+COUNTIF('3. Level A Evaluation'!C436,Hoja4!A6)+COUNTIF('3. Level A Evaluation'!C458,Hoja4!A6)+COUNTIF('3. Level A Evaluation'!C480,Hoja4!A6)+COUNTIF('3. Level A Evaluation'!C502,Hoja4!A6)+COUNTIF('3. Level A Evaluation'!C524,Hoja4!A6)+COUNTIF('3. Level A Evaluation'!C546,Hoja4!A6)+COUNTIF('3. Level A Evaluation'!C568,Hoja4!A6)+COUNTIF('3. Level A Evaluation'!C590,Hoja4!A6)+COUNTIF('3. Level A Evaluation'!C612,Hoja4!A6)+COUNTIF('3. Level A Evaluation'!C634,Hoja4!A6)+COUNTIF('3. Level A Evaluation'!C656,Hoja4!A6)+COUNTIF('3. Level A Evaluation'!C679,Hoja4!A6),"")</f>
        <v>0</v>
      </c>
      <c r="E29" s="39">
        <f>IF('2. Sample pages'!B5&gt;11,D29*100/B9,"")</f>
        <v>0</v>
      </c>
      <c r="F29" s="22">
        <f>IF('2. Sample pages'!B5&gt;11,COUNTIF('3. Level A Evaluation'!C18,Hoja4!A7)+COUNTIF('3. Level A Evaluation'!C40,Hoja4!A7)+COUNTIF('3. Level A Evaluation'!C62,Hoja4!A7)+COUNTIF('3. Level A Evaluation'!C84,Hoja4!A7)+COUNTIF('3. Level A Evaluation'!C106,Hoja4!A7)+COUNTIF('3. Level A Evaluation'!C128,Hoja4!A7)+COUNTIF('3. Level A Evaluation'!C150,Hoja4!A7)+COUNTIF('3. Level A Evaluation'!C172,Hoja4!A7)+COUNTIF('3. Level A Evaluation'!C194,Hoja4!A7)+COUNTIF('3. Level A Evaluation'!C216,Hoja4!A7)+COUNTIF('3. Level A Evaluation'!C238,Hoja4!A7)+COUNTIF('3. Level A Evaluation'!C260,Hoja4!A7)+COUNTIF('3. Level A Evaluation'!C282,Hoja4!A7)+COUNTIF('3. Level A Evaluation'!C304,Hoja4!A7)+COUNTIF('3. Level A Evaluation'!C326,Hoja4!A7)+COUNTIF('3. Level A Evaluation'!C348,Hoja4!A7)+COUNTIF('3. Level A Evaluation'!C370,Hoja4!A7)+COUNTIF('3. Level A Evaluation'!C392,Hoja4!A7)+COUNTIF('3. Level A Evaluation'!C414,Hoja4!A7)+COUNTIF('3. Level A Evaluation'!C436,Hoja4!A7)+COUNTIF('3. Level A Evaluation'!C458,Hoja4!A7)+COUNTIF('3. Level A Evaluation'!C480,Hoja4!A7)+COUNTIF('3. Level A Evaluation'!C502,Hoja4!A7)+COUNTIF('3. Level A Evaluation'!C524,Hoja4!A7)+COUNTIF('3. Level A Evaluation'!C546,Hoja4!A7)+COUNTIF('3. Level A Evaluation'!C568,Hoja4!A7)+COUNTIF('3. Level A Evaluation'!C590,Hoja4!A7)+COUNTIF('3. Level A Evaluation'!C612,Hoja4!A7)+COUNTIF('3. Level A Evaluation'!C634,Hoja4!A7)+COUNTIF('3. Level A Evaluation'!C656,Hoja4!A7)+COUNTIF('3. Level A Evaluation'!C679,Hoja4!A7),"")</f>
        <v>0</v>
      </c>
      <c r="G29" s="39">
        <f>IF('2. Sample pages'!B5&gt;11,F29*100/B9,"")</f>
        <v>0</v>
      </c>
      <c r="H29" s="40">
        <f>IF('2. Sample pages'!B5&gt;11,IF(ISERROR((B29*100)/(B9-F29)),0,(B29*100)/(B9-F29)),"")</f>
        <v>0</v>
      </c>
      <c r="I29" s="40">
        <f>IF('2. Sample pages'!B5&gt;11,IF(ISERROR((D29*100)/(B9-F29)),0,(D29*100)/(B9-F29)),"")</f>
        <v>0</v>
      </c>
    </row>
    <row r="30" spans="1:9" ht="18.5" x14ac:dyDescent="0.45">
      <c r="A30" s="25" t="str">
        <f>'2. Sample pages'!C20</f>
        <v>Alias13</v>
      </c>
      <c r="B30" s="22">
        <f>IF('2. Sample pages'!B5&gt;12,COUNTIF('3. Level A Evaluation'!C19,Hoja4!A5)+COUNTIF('3. Level A Evaluation'!C41,Hoja4!A5)+COUNTIF('3. Level A Evaluation'!C63,Hoja4!A5)+COUNTIF('3. Level A Evaluation'!C85,Hoja4!A5)+COUNTIF('3. Level A Evaluation'!C107,Hoja4!A5)+COUNTIF('3. Level A Evaluation'!C129,Hoja4!A5)+COUNTIF('3. Level A Evaluation'!C151,Hoja4!A5)+COUNTIF('3. Level A Evaluation'!C173,Hoja4!A5)+COUNTIF('3. Level A Evaluation'!C195,Hoja4!A5)+COUNTIF('3. Level A Evaluation'!C217,Hoja4!A5)+COUNTIF('3. Level A Evaluation'!C239,Hoja4!A5)+COUNTIF('3. Level A Evaluation'!C261,Hoja4!A5)+COUNTIF('3. Level A Evaluation'!C283,Hoja4!A5)+COUNTIF('3. Level A Evaluation'!C305,Hoja4!A5)+COUNTIF('3. Level A Evaluation'!C327,Hoja4!A5)+COUNTIF('3. Level A Evaluation'!C349,Hoja4!A5)+COUNTIF('3. Level A Evaluation'!C371,Hoja4!A5)+COUNTIF('3. Level A Evaluation'!C393,Hoja4!A5)+COUNTIF('3. Level A Evaluation'!C415,Hoja4!A5)+COUNTIF('3. Level A Evaluation'!C437,Hoja4!A5)+COUNTIF('3. Level A Evaluation'!C459,Hoja4!A5)+COUNTIF('3. Level A Evaluation'!C481,Hoja4!A5)+COUNTIF('3. Level A Evaluation'!C503,Hoja4!A5)+COUNTIF('3. Level A Evaluation'!C525,Hoja4!A5)+COUNTIF('3. Level A Evaluation'!C547,Hoja4!A5)+COUNTIF('3. Level A Evaluation'!C569,Hoja4!A5)+COUNTIF('3. Level A Evaluation'!C591,Hoja4!A5)++COUNTIF('3. Level A Evaluation'!C613,Hoja4!A5)+COUNTIF('3. Level A Evaluation'!C635,Hoja4!A5)+COUNTIF('3. Level A Evaluation'!C657,Hoja4!A5)+COUNTIF('3. Level A Evaluation'!C680,Hoja4!A5),"")</f>
        <v>0</v>
      </c>
      <c r="C30" s="39">
        <f>IF('2. Sample pages'!B5&gt;12,B30*100/B9,"")</f>
        <v>0</v>
      </c>
      <c r="D30" s="22">
        <f>IF('2. Sample pages'!B5&gt;12,COUNTIF('3. Level A Evaluation'!C19,Hoja4!A6)+COUNTIF('3. Level A Evaluation'!C41,Hoja4!A6)+COUNTIF('3. Level A Evaluation'!C63,Hoja4!A6)+COUNTIF('3. Level A Evaluation'!C85,Hoja4!A6)+COUNTIF('3. Level A Evaluation'!C107,Hoja4!A6)+COUNTIF('3. Level A Evaluation'!C129,Hoja4!A6)+COUNTIF('3. Level A Evaluation'!C151,Hoja4!A6)+COUNTIF('3. Level A Evaluation'!C173,Hoja4!A6)+COUNTIF('3. Level A Evaluation'!C195,Hoja4!A6)+COUNTIF('3. Level A Evaluation'!C217,Hoja4!A6)+COUNTIF('3. Level A Evaluation'!C239,Hoja4!A6)+COUNTIF('3. Level A Evaluation'!C261,Hoja4!A6)+COUNTIF('3. Level A Evaluation'!C283,Hoja4!A6)+COUNTIF('3. Level A Evaluation'!C305,Hoja4!A6)+COUNTIF('3. Level A Evaluation'!C327,Hoja4!A6)+COUNTIF('3. Level A Evaluation'!C349,Hoja4!A6)+COUNTIF('3. Level A Evaluation'!C371,Hoja4!A6)+COUNTIF('3. Level A Evaluation'!C393,Hoja4!A6)+COUNTIF('3. Level A Evaluation'!C415,Hoja4!A6)+COUNTIF('3. Level A Evaluation'!C437,Hoja4!A6)+COUNTIF('3. Level A Evaluation'!C459,Hoja4!A6)+COUNTIF('3. Level A Evaluation'!C481,Hoja4!A6)+COUNTIF('3. Level A Evaluation'!C503,Hoja4!A6)+COUNTIF('3. Level A Evaluation'!C525,Hoja4!A6)+COUNTIF('3. Level A Evaluation'!C547,Hoja4!A6)+COUNTIF('3. Level A Evaluation'!C569,Hoja4!A6)+COUNTIF('3. Level A Evaluation'!C591,Hoja4!A6)+COUNTIF('3. Level A Evaluation'!C613,Hoja4!A6)+COUNTIF('3. Level A Evaluation'!C635,Hoja4!A6)+COUNTIF('3. Level A Evaluation'!C657,Hoja4!A6)+COUNTIF('3. Level A Evaluation'!C680,Hoja4!A6),"")</f>
        <v>0</v>
      </c>
      <c r="E30" s="39">
        <f>IF('2. Sample pages'!B5&gt;12,D30*100/B9,"")</f>
        <v>0</v>
      </c>
      <c r="F30" s="22">
        <f>IF('2. Sample pages'!B5&gt;12,COUNTIF('3. Level A Evaluation'!C19,Hoja4!A7)+COUNTIF('3. Level A Evaluation'!C41,Hoja4!A7)+COUNTIF('3. Level A Evaluation'!C63,Hoja4!A7)+COUNTIF('3. Level A Evaluation'!C85,Hoja4!A7)+COUNTIF('3. Level A Evaluation'!C107,Hoja4!A7)+COUNTIF('3. Level A Evaluation'!C129,Hoja4!A7)+COUNTIF('3. Level A Evaluation'!C151,Hoja4!A7)+COUNTIF('3. Level A Evaluation'!C173,Hoja4!A7)+COUNTIF('3. Level A Evaluation'!C195,Hoja4!A7)+COUNTIF('3. Level A Evaluation'!C217,Hoja4!A7)+COUNTIF('3. Level A Evaluation'!C239,Hoja4!A7)+COUNTIF('3. Level A Evaluation'!C261,Hoja4!A7)+COUNTIF('3. Level A Evaluation'!C283,Hoja4!A7)+COUNTIF('3. Level A Evaluation'!C305,Hoja4!A7)+COUNTIF('3. Level A Evaluation'!C327,Hoja4!A7)+COUNTIF('3. Level A Evaluation'!C349,Hoja4!A7)+COUNTIF('3. Level A Evaluation'!C371,Hoja4!A7)+COUNTIF('3. Level A Evaluation'!C393,Hoja4!A7)+COUNTIF('3. Level A Evaluation'!C415,Hoja4!A7)+COUNTIF('3. Level A Evaluation'!C437,Hoja4!A7)+COUNTIF('3. Level A Evaluation'!C459,Hoja4!A7)+COUNTIF('3. Level A Evaluation'!C481,Hoja4!A7)+COUNTIF('3. Level A Evaluation'!C503,Hoja4!A7)+COUNTIF('3. Level A Evaluation'!C525,Hoja4!A7)+COUNTIF('3. Level A Evaluation'!C547,Hoja4!A7)+COUNTIF('3. Level A Evaluation'!C569,Hoja4!A7)+COUNTIF('3. Level A Evaluation'!C591,Hoja4!A7)+COUNTIF('3. Level A Evaluation'!C613,Hoja4!A7)+COUNTIF('3. Level A Evaluation'!C635,Hoja4!A7)+COUNTIF('3. Level A Evaluation'!C657,Hoja4!A7)+COUNTIF('3. Level A Evaluation'!C680,Hoja4!A7),"")</f>
        <v>0</v>
      </c>
      <c r="G30" s="39">
        <f>IF('2. Sample pages'!B5&gt;12,F30*100/B9,"")</f>
        <v>0</v>
      </c>
      <c r="H30" s="40">
        <f>IF('2. Sample pages'!B5&gt;12,IF(ISERROR((B30*100)/(B9-F30)),0,(B30*100)/(B9-F30)),"")</f>
        <v>0</v>
      </c>
      <c r="I30" s="40">
        <f>IF('2. Sample pages'!B5&gt;12,IF(ISERROR((D30*100)/(B9-F30)),0,(D30*100)/(B9-F30)),"")</f>
        <v>0</v>
      </c>
    </row>
    <row r="31" spans="1:9" ht="18.5" x14ac:dyDescent="0.45">
      <c r="A31" s="25" t="str">
        <f>'2. Sample pages'!C21</f>
        <v>Alias14</v>
      </c>
      <c r="B31" s="22">
        <f>IF('2. Sample pages'!B5&gt;13,COUNTIF('3. Level A Evaluation'!C20,Hoja4!A5)+COUNTIF('3. Level A Evaluation'!C42,Hoja4!A5)+COUNTIF('3. Level A Evaluation'!C64,Hoja4!A5)+COUNTIF('3. Level A Evaluation'!C86,Hoja4!A5)+COUNTIF('3. Level A Evaluation'!C108,Hoja4!A5)+COUNTIF('3. Level A Evaluation'!C130,Hoja4!A5)+COUNTIF('3. Level A Evaluation'!C152,Hoja4!A5)+COUNTIF('3. Level A Evaluation'!C174,Hoja4!A5)+COUNTIF('3. Level A Evaluation'!C196,Hoja4!A5)+COUNTIF('3. Level A Evaluation'!C218,Hoja4!A5)+COUNTIF('3. Level A Evaluation'!C240,Hoja4!A5)+COUNTIF('3. Level A Evaluation'!C262,Hoja4!A5)+COUNTIF('3. Level A Evaluation'!C284,Hoja4!A5)+COUNTIF('3. Level A Evaluation'!C306,Hoja4!A5)+COUNTIF('3. Level A Evaluation'!C328,Hoja4!A5)+COUNTIF('3. Level A Evaluation'!C350,Hoja4!A5)+COUNTIF('3. Level A Evaluation'!C372,Hoja4!A5)+COUNTIF('3. Level A Evaluation'!C394,Hoja4!A5)+COUNTIF('3. Level A Evaluation'!C416,Hoja4!A5)+COUNTIF('3. Level A Evaluation'!C438,Hoja4!A5)+COUNTIF('3. Level A Evaluation'!C460,Hoja4!A5)+COUNTIF('3. Level A Evaluation'!C482,Hoja4!A5)+COUNTIF('3. Level A Evaluation'!C504,Hoja4!A5)+COUNTIF('3. Level A Evaluation'!C526,Hoja4!A5)+COUNTIF('3. Level A Evaluation'!C548,Hoja4!A5)+COUNTIF('3. Level A Evaluation'!C570,Hoja4!A5)+COUNTIF('3. Level A Evaluation'!C592,Hoja4!A5)++COUNTIF('3. Level A Evaluation'!C614,Hoja4!A5)+COUNTIF('3. Level A Evaluation'!C636,Hoja4!A5)+COUNTIF('3. Level A Evaluation'!C658,Hoja4!A5)+COUNTIF('3. Level A Evaluation'!C681,Hoja4!A5),"")</f>
        <v>0</v>
      </c>
      <c r="C31" s="39">
        <f>IF('2. Sample pages'!B5&gt;13,B31*100/B9,"")</f>
        <v>0</v>
      </c>
      <c r="D31" s="22">
        <f>IF('2. Sample pages'!B5&gt;13,COUNTIF('3. Level A Evaluation'!C20,Hoja4!A6)+COUNTIF('3. Level A Evaluation'!C42,Hoja4!A6)+COUNTIF('3. Level A Evaluation'!C64,Hoja4!A6)+COUNTIF('3. Level A Evaluation'!C86,Hoja4!A6)+COUNTIF('3. Level A Evaluation'!C108,Hoja4!A6)+COUNTIF('3. Level A Evaluation'!C130,Hoja4!A6)+COUNTIF('3. Level A Evaluation'!C152,Hoja4!A6)+COUNTIF('3. Level A Evaluation'!C174,Hoja4!A6)+COUNTIF('3. Level A Evaluation'!C196,Hoja4!A6)+COUNTIF('3. Level A Evaluation'!C218,Hoja4!A6)+COUNTIF('3. Level A Evaluation'!C240,Hoja4!A6)+COUNTIF('3. Level A Evaluation'!C262,Hoja4!A6)+COUNTIF('3. Level A Evaluation'!C284,Hoja4!A6)+COUNTIF('3. Level A Evaluation'!C306,Hoja4!A6)+COUNTIF('3. Level A Evaluation'!C328,Hoja4!A6)+COUNTIF('3. Level A Evaluation'!C350,Hoja4!A6)+COUNTIF('3. Level A Evaluation'!C372,Hoja4!A6)+COUNTIF('3. Level A Evaluation'!C394,Hoja4!A6)+COUNTIF('3. Level A Evaluation'!C416,Hoja4!A6)+COUNTIF('3. Level A Evaluation'!C438,Hoja4!A6)+COUNTIF('3. Level A Evaluation'!C460,Hoja4!A6)+COUNTIF('3. Level A Evaluation'!C482,Hoja4!A6)+COUNTIF('3. Level A Evaluation'!C504,Hoja4!A6)+COUNTIF('3. Level A Evaluation'!C526,Hoja4!A6)+COUNTIF('3. Level A Evaluation'!C548,Hoja4!A6)+COUNTIF('3. Level A Evaluation'!C570,Hoja4!A6)+COUNTIF('3. Level A Evaluation'!C592,Hoja4!A6)+COUNTIF('3. Level A Evaluation'!C614,Hoja4!A6)+COUNTIF('3. Level A Evaluation'!C636,Hoja4!A6)+COUNTIF('3. Level A Evaluation'!C658,Hoja4!A6)+COUNTIF('3. Level A Evaluation'!C681,Hoja4!A6),"")</f>
        <v>0</v>
      </c>
      <c r="E31" s="39">
        <f>IF('2. Sample pages'!B5&gt;13,D31*100/B9,"")</f>
        <v>0</v>
      </c>
      <c r="F31" s="22">
        <f>IF('2. Sample pages'!B5&gt;13,COUNTIF('3. Level A Evaluation'!C20,Hoja4!A7)+COUNTIF('3. Level A Evaluation'!C42,Hoja4!A7)+COUNTIF('3. Level A Evaluation'!C64,Hoja4!A7)+COUNTIF('3. Level A Evaluation'!C86,Hoja4!A7)+COUNTIF('3. Level A Evaluation'!C108,Hoja4!A7)+COUNTIF('3. Level A Evaluation'!C130,Hoja4!A7)+COUNTIF('3. Level A Evaluation'!C152,Hoja4!A7)+COUNTIF('3. Level A Evaluation'!C174,Hoja4!A7)+COUNTIF('3. Level A Evaluation'!C196,Hoja4!A7)+COUNTIF('3. Level A Evaluation'!C218,Hoja4!A7)+COUNTIF('3. Level A Evaluation'!C240,Hoja4!A7)+COUNTIF('3. Level A Evaluation'!C262,Hoja4!A7)+COUNTIF('3. Level A Evaluation'!C284,Hoja4!A7)+COUNTIF('3. Level A Evaluation'!C306,Hoja4!A7)+COUNTIF('3. Level A Evaluation'!C328,Hoja4!A7)+COUNTIF('3. Level A Evaluation'!C350,Hoja4!A7)+COUNTIF('3. Level A Evaluation'!C372,Hoja4!A7)+COUNTIF('3. Level A Evaluation'!C394,Hoja4!A7)+COUNTIF('3. Level A Evaluation'!C416,Hoja4!A7)+COUNTIF('3. Level A Evaluation'!C438,Hoja4!A7)+COUNTIF('3. Level A Evaluation'!C460,Hoja4!A7)+COUNTIF('3. Level A Evaluation'!C482,Hoja4!A7)+COUNTIF('3. Level A Evaluation'!C504,Hoja4!A7)+COUNTIF('3. Level A Evaluation'!C526,Hoja4!A7)+COUNTIF('3. Level A Evaluation'!C548,Hoja4!A7)+COUNTIF('3. Level A Evaluation'!C570,Hoja4!A7)+COUNTIF('3. Level A Evaluation'!C592,Hoja4!A7)+COUNTIF('3. Level A Evaluation'!C614,Hoja4!A7)+COUNTIF('3. Level A Evaluation'!C636,Hoja4!A7)+COUNTIF('3. Level A Evaluation'!C658,Hoja4!A7)+COUNTIF('3. Level A Evaluation'!C681,Hoja4!A7),"")</f>
        <v>0</v>
      </c>
      <c r="G31" s="39">
        <f>IF('2. Sample pages'!B5&gt;13,F31*100/B9,"")</f>
        <v>0</v>
      </c>
      <c r="H31" s="40">
        <f>IF('2. Sample pages'!B5&gt;13,IF(ISERROR((B31*100)/(B9-F31)),0,(B31*100)/(B9-F31)),"")</f>
        <v>0</v>
      </c>
      <c r="I31" s="40">
        <f>IF('2. Sample pages'!B5&gt;13,IF(ISERROR((D31*100)/(B9-F31)),0,(D31*100)/(B9-F31)),"")</f>
        <v>0</v>
      </c>
    </row>
    <row r="32" spans="1:9" ht="18.5" x14ac:dyDescent="0.45">
      <c r="A32" s="25" t="str">
        <f>'2. Sample pages'!C22</f>
        <v>Alias15</v>
      </c>
      <c r="B32" s="22">
        <f>IF('2. Sample pages'!B5&gt;14,COUNTIF('3. Level A Evaluation'!C21,Hoja4!A5)+COUNTIF('3. Level A Evaluation'!C43,Hoja4!A5)+COUNTIF('3. Level A Evaluation'!C65,Hoja4!A5)+COUNTIF('3. Level A Evaluation'!C87,Hoja4!A5)+COUNTIF('3. Level A Evaluation'!C109,Hoja4!A5)+COUNTIF('3. Level A Evaluation'!C131,Hoja4!A5)+COUNTIF('3. Level A Evaluation'!C153,Hoja4!A5)+COUNTIF('3. Level A Evaluation'!C175,Hoja4!A5)+COUNTIF('3. Level A Evaluation'!C197,Hoja4!A5)+COUNTIF('3. Level A Evaluation'!C219,Hoja4!A5)+COUNTIF('3. Level A Evaluation'!C241,Hoja4!A5)+COUNTIF('3. Level A Evaluation'!C263,Hoja4!A5)+COUNTIF('3. Level A Evaluation'!C285,Hoja4!A5)+COUNTIF('3. Level A Evaluation'!C307,Hoja4!A5)+COUNTIF('3. Level A Evaluation'!C329,Hoja4!A5)+COUNTIF('3. Level A Evaluation'!C351,Hoja4!A5)+COUNTIF('3. Level A Evaluation'!C373,Hoja4!A5)+COUNTIF('3. Level A Evaluation'!C395,Hoja4!A5)+COUNTIF('3. Level A Evaluation'!C417,Hoja4!A5)+COUNTIF('3. Level A Evaluation'!C439,Hoja4!A5)+COUNTIF('3. Level A Evaluation'!C461,Hoja4!A5)+COUNTIF('3. Level A Evaluation'!C483,Hoja4!A5)+COUNTIF('3. Level A Evaluation'!C505,Hoja4!A5)+COUNTIF('3. Level A Evaluation'!C527,Hoja4!A5)+COUNTIF('3. Level A Evaluation'!C549,Hoja4!A5)+COUNTIF('3. Level A Evaluation'!C571,Hoja4!A5)+COUNTIF('3. Level A Evaluation'!C593,Hoja4!A5)++COUNTIF('3. Level A Evaluation'!C615,Hoja4!A5)+COUNTIF('3. Level A Evaluation'!C637,Hoja4!A5)+COUNTIF('3. Level A Evaluation'!C659,Hoja4!A5)+COUNTIF('3. Level A Evaluation'!C682,Hoja4!A5),"")</f>
        <v>0</v>
      </c>
      <c r="C32" s="39">
        <f>IF('2. Sample pages'!B5&gt;14,B32*100/B9,"")</f>
        <v>0</v>
      </c>
      <c r="D32" s="22">
        <f>IF('2. Sample pages'!B5&gt;14,COUNTIF('3. Level A Evaluation'!C21,Hoja4!A6)+COUNTIF('3. Level A Evaluation'!C43,Hoja4!A6)+COUNTIF('3. Level A Evaluation'!C65,Hoja4!A6)+COUNTIF('3. Level A Evaluation'!C87,Hoja4!A6)+COUNTIF('3. Level A Evaluation'!C109,Hoja4!A6)+COUNTIF('3. Level A Evaluation'!C131,Hoja4!A6)+COUNTIF('3. Level A Evaluation'!C153,Hoja4!A6)+COUNTIF('3. Level A Evaluation'!C175,Hoja4!A6)+COUNTIF('3. Level A Evaluation'!C197,Hoja4!A6)+COUNTIF('3. Level A Evaluation'!C219,Hoja4!A6)+COUNTIF('3. Level A Evaluation'!C241,Hoja4!A6)+COUNTIF('3. Level A Evaluation'!C263,Hoja4!A6)+COUNTIF('3. Level A Evaluation'!C285,Hoja4!A6)+COUNTIF('3. Level A Evaluation'!C307,Hoja4!A6)+COUNTIF('3. Level A Evaluation'!C329,Hoja4!A6)+COUNTIF('3. Level A Evaluation'!C351,Hoja4!A6)+COUNTIF('3. Level A Evaluation'!C373,Hoja4!A6)+COUNTIF('3. Level A Evaluation'!C395,Hoja4!A6)+COUNTIF('3. Level A Evaluation'!C417,Hoja4!A6)+COUNTIF('3. Level A Evaluation'!C439,Hoja4!A6)+COUNTIF('3. Level A Evaluation'!C461,Hoja4!A6)+COUNTIF('3. Level A Evaluation'!C483,Hoja4!A6)+COUNTIF('3. Level A Evaluation'!C505,Hoja4!A6)+COUNTIF('3. Level A Evaluation'!C527,Hoja4!A6)+COUNTIF('3. Level A Evaluation'!C549,Hoja4!A6)+COUNTIF('3. Level A Evaluation'!C571,Hoja4!A6)+COUNTIF('3. Level A Evaluation'!C593,Hoja4!A6)+COUNTIF('3. Level A Evaluation'!C615,Hoja4!A6)+COUNTIF('3. Level A Evaluation'!C637,Hoja4!A6)+COUNTIF('3. Level A Evaluation'!C659,Hoja4!A6)+COUNTIF('3. Level A Evaluation'!C682,Hoja4!A6),"")</f>
        <v>0</v>
      </c>
      <c r="E32" s="39">
        <f>IF('2. Sample pages'!B5&gt;14,D32*100/B9,"")</f>
        <v>0</v>
      </c>
      <c r="F32" s="22">
        <f>IF('2. Sample pages'!B5&gt;14,COUNTIF('3. Level A Evaluation'!C21,Hoja4!A7)+COUNTIF('3. Level A Evaluation'!C43,Hoja4!A7)+COUNTIF('3. Level A Evaluation'!C65,Hoja4!A7)+COUNTIF('3. Level A Evaluation'!C87,Hoja4!A7)+COUNTIF('3. Level A Evaluation'!C109,Hoja4!A7)+COUNTIF('3. Level A Evaluation'!C131,Hoja4!A7)+COUNTIF('3. Level A Evaluation'!C153,Hoja4!A7)+COUNTIF('3. Level A Evaluation'!C175,Hoja4!A7)+COUNTIF('3. Level A Evaluation'!C197,Hoja4!A7)+COUNTIF('3. Level A Evaluation'!C219,Hoja4!A7)+COUNTIF('3. Level A Evaluation'!C241,Hoja4!A7)+COUNTIF('3. Level A Evaluation'!C263,Hoja4!A7)+COUNTIF('3. Level A Evaluation'!C285,Hoja4!A7)+COUNTIF('3. Level A Evaluation'!C307,Hoja4!A7)+COUNTIF('3. Level A Evaluation'!C329,Hoja4!A7)+COUNTIF('3. Level A Evaluation'!C351,Hoja4!A7)+COUNTIF('3. Level A Evaluation'!C373,Hoja4!A7)+COUNTIF('3. Level A Evaluation'!C395,Hoja4!A7)+COUNTIF('3. Level A Evaluation'!C417,Hoja4!A7)+COUNTIF('3. Level A Evaluation'!C439,Hoja4!A7)+COUNTIF('3. Level A Evaluation'!C461,Hoja4!A7)+COUNTIF('3. Level A Evaluation'!C483,Hoja4!A7)+COUNTIF('3. Level A Evaluation'!C505,Hoja4!A7)+COUNTIF('3. Level A Evaluation'!C527,Hoja4!A7)+COUNTIF('3. Level A Evaluation'!C549,Hoja4!A7)+COUNTIF('3. Level A Evaluation'!C571,Hoja4!A7)+COUNTIF('3. Level A Evaluation'!C593,Hoja4!A7)+COUNTIF('3. Level A Evaluation'!C615,Hoja4!A7)+COUNTIF('3. Level A Evaluation'!C637,Hoja4!A7)+COUNTIF('3. Level A Evaluation'!C659,Hoja4!A7)+COUNTIF('3. Level A Evaluation'!C682,Hoja4!A7),"")</f>
        <v>0</v>
      </c>
      <c r="G32" s="39">
        <f>IF('2. Sample pages'!B5&gt;14,F32*100/B9,"")</f>
        <v>0</v>
      </c>
      <c r="H32" s="40">
        <f>IF('2. Sample pages'!B5&gt;14,IF(ISERROR((B32*100)/(B9-F32)),0,(B32*100)/(B9-F32)),"")</f>
        <v>0</v>
      </c>
      <c r="I32" s="40">
        <f>IF('2. Sample pages'!B5&gt;14,IF(ISERROR((D32*100)/(B9-F32)),0,(D32*100)/(B9-F32)),"")</f>
        <v>0</v>
      </c>
    </row>
    <row r="35" spans="1:5" ht="18.5" x14ac:dyDescent="0.45">
      <c r="A35" s="2" t="s">
        <v>353</v>
      </c>
      <c r="B35" s="20"/>
      <c r="C35" s="20"/>
      <c r="D35" s="20"/>
      <c r="E35" s="20"/>
    </row>
    <row r="36" spans="1:5" ht="18.5" x14ac:dyDescent="0.45">
      <c r="A36" s="20" t="s">
        <v>354</v>
      </c>
      <c r="B36" s="20"/>
      <c r="C36" s="20"/>
      <c r="D36" s="20"/>
      <c r="E36" s="20"/>
    </row>
    <row r="37" spans="1:5" ht="18.5" x14ac:dyDescent="0.45">
      <c r="A37" s="20"/>
      <c r="B37" s="20"/>
      <c r="C37" s="20"/>
      <c r="D37" s="20"/>
      <c r="E37" s="20"/>
    </row>
    <row r="38" spans="1:5" ht="18.5" x14ac:dyDescent="0.45">
      <c r="A38" s="20"/>
      <c r="B38" s="20"/>
      <c r="C38" s="20"/>
      <c r="D38" s="20"/>
      <c r="E38" s="20"/>
    </row>
    <row r="39" spans="1:5" ht="18.5" x14ac:dyDescent="0.45">
      <c r="A39" s="20"/>
      <c r="B39" s="20"/>
      <c r="C39" s="20"/>
      <c r="D39" s="20"/>
      <c r="E39" s="20"/>
    </row>
    <row r="40" spans="1:5" ht="18.5" x14ac:dyDescent="0.45">
      <c r="A40" s="20"/>
      <c r="B40" s="20"/>
      <c r="C40" s="20"/>
      <c r="D40" s="20"/>
      <c r="E40" s="20"/>
    </row>
    <row r="41" spans="1:5" ht="18.5" x14ac:dyDescent="0.45">
      <c r="A41" s="20"/>
      <c r="B41" s="20"/>
      <c r="C41" s="20"/>
      <c r="D41" s="20"/>
      <c r="E41" s="20"/>
    </row>
    <row r="42" spans="1:5" ht="18.5" x14ac:dyDescent="0.45">
      <c r="A42" s="20"/>
      <c r="B42" s="20"/>
      <c r="C42" s="20"/>
      <c r="D42" s="20"/>
      <c r="E42" s="20"/>
    </row>
    <row r="43" spans="1:5" ht="18.5" x14ac:dyDescent="0.45">
      <c r="A43" s="20"/>
      <c r="B43" s="20"/>
      <c r="C43" s="20"/>
      <c r="D43" s="20"/>
      <c r="E43" s="20"/>
    </row>
    <row r="44" spans="1:5" ht="18.5" x14ac:dyDescent="0.45">
      <c r="A44" s="20"/>
      <c r="B44" s="20"/>
      <c r="C44" s="20"/>
      <c r="D44" s="20"/>
      <c r="E44" s="20"/>
    </row>
    <row r="45" spans="1:5" ht="18.5" x14ac:dyDescent="0.45">
      <c r="A45" s="20"/>
      <c r="B45" s="20"/>
      <c r="C45" s="20"/>
      <c r="D45" s="20"/>
      <c r="E45" s="20"/>
    </row>
    <row r="46" spans="1:5" ht="18.5" x14ac:dyDescent="0.45">
      <c r="A46" s="20"/>
      <c r="B46" s="20"/>
      <c r="C46" s="20"/>
      <c r="D46" s="20"/>
      <c r="E46" s="20"/>
    </row>
    <row r="47" spans="1:5" ht="18.5" x14ac:dyDescent="0.45">
      <c r="A47" s="20"/>
      <c r="B47" s="20"/>
      <c r="C47" s="20"/>
      <c r="D47" s="20"/>
      <c r="E47" s="20"/>
    </row>
    <row r="48" spans="1:5" ht="18.5" x14ac:dyDescent="0.45">
      <c r="A48" s="20"/>
      <c r="B48" s="20"/>
      <c r="C48" s="20"/>
      <c r="D48" s="20"/>
      <c r="E48" s="20"/>
    </row>
    <row r="49" spans="1:5" ht="18.5" x14ac:dyDescent="0.45">
      <c r="A49" s="20"/>
      <c r="B49" s="20"/>
      <c r="C49" s="20"/>
      <c r="D49" s="20"/>
      <c r="E49" s="20"/>
    </row>
    <row r="50" spans="1:5" ht="18.5" x14ac:dyDescent="0.45">
      <c r="A50" s="20"/>
      <c r="B50" s="20"/>
      <c r="C50" s="20"/>
      <c r="D50" s="20"/>
      <c r="E50" s="20"/>
    </row>
    <row r="51" spans="1:5" ht="18.5" x14ac:dyDescent="0.45">
      <c r="A51" s="20"/>
      <c r="B51" s="20"/>
      <c r="C51" s="20"/>
      <c r="D51" s="20"/>
      <c r="E51" s="20"/>
    </row>
    <row r="52" spans="1:5" ht="18.5" x14ac:dyDescent="0.45">
      <c r="A52" s="20"/>
      <c r="B52" s="20"/>
      <c r="C52" s="20"/>
      <c r="D52" s="20"/>
      <c r="E52" s="20"/>
    </row>
    <row r="53" spans="1:5" ht="18.5" x14ac:dyDescent="0.45">
      <c r="A53" s="20"/>
      <c r="B53" s="20"/>
      <c r="C53" s="20"/>
      <c r="D53" s="20"/>
      <c r="E53" s="20"/>
    </row>
    <row r="54" spans="1:5" ht="18.5" x14ac:dyDescent="0.45">
      <c r="A54" s="20"/>
      <c r="B54" s="20"/>
      <c r="C54" s="20"/>
      <c r="D54" s="20"/>
      <c r="E54" s="20"/>
    </row>
    <row r="55" spans="1:5" ht="18.5" x14ac:dyDescent="0.45">
      <c r="A55" s="20"/>
      <c r="B55" s="20"/>
      <c r="C55" s="20"/>
      <c r="D55" s="20"/>
      <c r="E55" s="20"/>
    </row>
    <row r="56" spans="1:5" ht="18.5" x14ac:dyDescent="0.45">
      <c r="A56" s="20"/>
      <c r="B56" s="20"/>
      <c r="C56" s="20"/>
      <c r="D56" s="20"/>
      <c r="E56" s="20"/>
    </row>
    <row r="57" spans="1:5" ht="18.5" x14ac:dyDescent="0.45">
      <c r="A57" s="20"/>
      <c r="B57" s="20"/>
      <c r="C57" s="20"/>
      <c r="D57" s="20"/>
      <c r="E57" s="20"/>
    </row>
    <row r="58" spans="1:5" ht="18.5" x14ac:dyDescent="0.45">
      <c r="A58" s="20"/>
      <c r="B58" s="20"/>
      <c r="C58" s="20"/>
      <c r="D58" s="20"/>
      <c r="E58" s="20"/>
    </row>
    <row r="59" spans="1:5" ht="18.5" x14ac:dyDescent="0.45">
      <c r="A59" s="20"/>
      <c r="B59" s="20"/>
      <c r="C59" s="20"/>
      <c r="D59" s="20"/>
      <c r="E59" s="20"/>
    </row>
    <row r="60" spans="1:5" ht="18.5" x14ac:dyDescent="0.45">
      <c r="A60" s="20"/>
      <c r="B60" s="20"/>
      <c r="C60" s="20"/>
      <c r="D60" s="20"/>
      <c r="E60" s="20"/>
    </row>
    <row r="61" spans="1:5" ht="18.5" x14ac:dyDescent="0.45">
      <c r="A61" s="20"/>
      <c r="B61" s="20"/>
      <c r="C61" s="20"/>
      <c r="D61" s="20"/>
      <c r="E61" s="20"/>
    </row>
    <row r="62" spans="1:5" ht="18.5" x14ac:dyDescent="0.45">
      <c r="A62" s="20"/>
      <c r="B62" s="20"/>
      <c r="C62" s="20"/>
      <c r="D62" s="20"/>
      <c r="E62" s="20"/>
    </row>
    <row r="63" spans="1:5" ht="18.5" x14ac:dyDescent="0.45">
      <c r="A63" s="20"/>
      <c r="B63" s="20"/>
      <c r="C63" s="20"/>
      <c r="D63" s="20"/>
      <c r="E63" s="20"/>
    </row>
    <row r="64" spans="1:5" ht="18.5" x14ac:dyDescent="0.45">
      <c r="A64" s="20"/>
      <c r="B64" s="20"/>
      <c r="C64" s="20"/>
      <c r="D64" s="20"/>
      <c r="E64" s="20"/>
    </row>
    <row r="65" spans="1:10" ht="18.5" x14ac:dyDescent="0.45">
      <c r="A65" s="20"/>
      <c r="B65" s="20"/>
      <c r="C65" s="20"/>
      <c r="D65" s="20"/>
      <c r="E65" s="20"/>
    </row>
    <row r="66" spans="1:10" ht="18.5" x14ac:dyDescent="0.45">
      <c r="A66" s="20"/>
      <c r="B66" s="20"/>
      <c r="C66" s="20"/>
      <c r="D66" s="20"/>
      <c r="E66" s="20"/>
    </row>
    <row r="67" spans="1:10" ht="18.5" x14ac:dyDescent="0.45">
      <c r="A67" s="20"/>
      <c r="B67" s="20"/>
      <c r="C67" s="20"/>
      <c r="D67" s="20"/>
      <c r="E67" s="20"/>
    </row>
    <row r="68" spans="1:10" ht="18.5" x14ac:dyDescent="0.45">
      <c r="A68" s="20"/>
      <c r="B68" s="20"/>
      <c r="C68" s="20"/>
      <c r="D68" s="20"/>
      <c r="E68" s="20"/>
    </row>
    <row r="69" spans="1:10" ht="18.5" x14ac:dyDescent="0.45">
      <c r="A69" s="20"/>
      <c r="B69" s="20"/>
      <c r="C69" s="20"/>
      <c r="D69" s="20"/>
      <c r="E69" s="20"/>
    </row>
    <row r="70" spans="1:10" ht="15" thickBot="1" x14ac:dyDescent="0.4"/>
    <row r="71" spans="1:10" ht="15" thickTop="1" x14ac:dyDescent="0.35">
      <c r="A71" s="95"/>
      <c r="B71" s="95"/>
      <c r="C71" s="95"/>
      <c r="D71" s="95"/>
      <c r="E71" s="95"/>
      <c r="F71" s="95"/>
      <c r="G71" s="95"/>
      <c r="H71" s="95"/>
      <c r="I71" s="95"/>
      <c r="J71" s="95"/>
    </row>
    <row r="72" spans="1:10" x14ac:dyDescent="0.35">
      <c r="A72" s="17" t="s">
        <v>99</v>
      </c>
      <c r="B72" s="211" t="s">
        <v>0</v>
      </c>
      <c r="C72" s="211"/>
      <c r="D72" s="211"/>
      <c r="E72" s="211"/>
      <c r="F72" s="211"/>
      <c r="G72" s="211"/>
      <c r="H72" s="211"/>
      <c r="I72" s="211"/>
      <c r="J72" s="211"/>
    </row>
    <row r="73" spans="1:10" x14ac:dyDescent="0.35">
      <c r="A73" s="18" t="s">
        <v>101</v>
      </c>
      <c r="B73" s="212" t="s">
        <v>105</v>
      </c>
      <c r="C73" s="212"/>
      <c r="D73" s="212"/>
      <c r="E73" s="212"/>
      <c r="F73" s="212"/>
      <c r="G73" s="212"/>
      <c r="H73" s="212"/>
      <c r="I73" s="212"/>
      <c r="J73" s="212"/>
    </row>
    <row r="74" spans="1:10" x14ac:dyDescent="0.35">
      <c r="A74" s="19" t="s">
        <v>102</v>
      </c>
      <c r="B74" s="213" t="s">
        <v>629</v>
      </c>
      <c r="C74" s="213"/>
      <c r="D74" s="213"/>
      <c r="E74" s="213"/>
      <c r="F74" s="213"/>
      <c r="G74" s="213"/>
      <c r="H74" s="213"/>
      <c r="I74" s="213"/>
      <c r="J74" s="213"/>
    </row>
    <row r="75" spans="1:10" x14ac:dyDescent="0.35">
      <c r="A75" s="18" t="s">
        <v>11</v>
      </c>
      <c r="B75" s="208" t="s">
        <v>106</v>
      </c>
      <c r="C75" s="208"/>
      <c r="D75" s="208"/>
      <c r="E75" s="208"/>
      <c r="F75" s="208"/>
      <c r="G75" s="208"/>
      <c r="H75" s="208"/>
      <c r="I75" s="208"/>
      <c r="J75" s="208"/>
    </row>
    <row r="76" spans="1:10" x14ac:dyDescent="0.35">
      <c r="A76" s="16"/>
      <c r="B76" s="16"/>
      <c r="C76" s="16"/>
      <c r="D76" s="16"/>
      <c r="E76" s="16"/>
      <c r="F76" s="16"/>
      <c r="G76" s="16"/>
      <c r="H76" s="16"/>
      <c r="I76" s="16"/>
      <c r="J76" s="16"/>
    </row>
  </sheetData>
  <sheetProtection algorithmName="SHA-512" hashValue="s/V8qHLiIid91WzEuQ6D90Y+e5mv6zp2a4TbXDdoxZIQ+Sazr2nApIdi79Uas/VvadE+odPbVTm1UuiJxPuRVQ==" saltValue="wViYIvaxP26/DlFuVxa89g==" spinCount="100000" sheet="1" objects="1" scenarios="1"/>
  <mergeCells count="5">
    <mergeCell ref="B75:J75"/>
    <mergeCell ref="A1:D2"/>
    <mergeCell ref="B72:J72"/>
    <mergeCell ref="B73:J73"/>
    <mergeCell ref="B74:J74"/>
  </mergeCells>
  <hyperlinks>
    <hyperlink ref="B73" r:id="rId1" display="https://olgacarreras.blogspot.com/2018/06/audit-tool-wcag-21.html" xr:uid="{329FD001-243A-4B8A-8D5D-A7D9D2E31616}"/>
    <hyperlink ref="B73:J73" r:id="rId2" display="Página de ayuda" xr:uid="{A0E916D0-8095-4BAE-9FFF-1344A97D5E57}"/>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39"/>
  <sheetViews>
    <sheetView showGridLines="0" zoomScale="75" zoomScaleNormal="75" workbookViewId="0">
      <selection sqref="A1:C2"/>
    </sheetView>
  </sheetViews>
  <sheetFormatPr baseColWidth="10" defaultColWidth="9.1796875" defaultRowHeight="18.5" x14ac:dyDescent="0.45"/>
  <cols>
    <col min="1" max="1" width="89.453125" style="20" customWidth="1"/>
    <col min="2" max="2" width="37" customWidth="1"/>
    <col min="3" max="3" width="22" style="20" customWidth="1"/>
    <col min="4" max="4" width="20" customWidth="1"/>
    <col min="5" max="5" width="217.6328125" customWidth="1"/>
    <col min="7" max="7" width="37.36328125" customWidth="1"/>
    <col min="8" max="8" width="7.1796875" customWidth="1"/>
    <col min="9" max="9" width="22.81640625" customWidth="1"/>
    <col min="11" max="11" width="12.453125" customWidth="1"/>
    <col min="12" max="12" width="10.453125" customWidth="1"/>
    <col min="13" max="13" width="13.453125" customWidth="1"/>
    <col min="14" max="14" width="20.81640625" customWidth="1"/>
    <col min="15" max="15" width="23.1796875" customWidth="1"/>
  </cols>
  <sheetData>
    <row r="1" spans="1:14" ht="28.5" customHeight="1" x14ac:dyDescent="0.35">
      <c r="A1" s="210" t="s">
        <v>86</v>
      </c>
      <c r="B1" s="210"/>
      <c r="C1" s="210"/>
      <c r="E1" s="188" t="s">
        <v>108</v>
      </c>
    </row>
    <row r="2" spans="1:14" ht="15" customHeight="1" x14ac:dyDescent="0.35">
      <c r="A2" s="210"/>
      <c r="B2" s="210"/>
      <c r="C2" s="210"/>
    </row>
    <row r="3" spans="1:14" x14ac:dyDescent="0.45">
      <c r="A3" s="162" t="s">
        <v>379</v>
      </c>
      <c r="E3" s="2"/>
    </row>
    <row r="4" spans="1:14" x14ac:dyDescent="0.45">
      <c r="E4" s="93"/>
    </row>
    <row r="5" spans="1:14" x14ac:dyDescent="0.45">
      <c r="A5" s="220" t="s">
        <v>380</v>
      </c>
      <c r="B5" s="221"/>
      <c r="C5" s="99" t="s">
        <v>224</v>
      </c>
      <c r="E5" s="2" t="s">
        <v>355</v>
      </c>
      <c r="G5" s="94"/>
      <c r="H5" s="94"/>
      <c r="I5" s="94"/>
      <c r="J5" s="94"/>
      <c r="K5" s="94"/>
      <c r="L5" s="94"/>
      <c r="M5" s="94"/>
      <c r="N5" s="94"/>
    </row>
    <row r="6" spans="1:14" ht="18.75" customHeight="1" x14ac:dyDescent="0.45">
      <c r="A6" s="218" t="s">
        <v>381</v>
      </c>
      <c r="B6" s="25" t="str">
        <f>'2. Sample pages'!C8</f>
        <v>Alias1</v>
      </c>
      <c r="C6" s="26"/>
      <c r="E6" t="s">
        <v>451</v>
      </c>
      <c r="G6" s="94"/>
      <c r="H6" s="94"/>
      <c r="I6" s="94"/>
      <c r="J6" s="94"/>
      <c r="K6" s="94"/>
      <c r="L6" s="94"/>
      <c r="M6" s="94"/>
      <c r="N6" s="94"/>
    </row>
    <row r="7" spans="1:14" x14ac:dyDescent="0.45">
      <c r="A7" s="218"/>
      <c r="B7" s="25" t="str">
        <f>'2. Sample pages'!C9</f>
        <v>Alias2</v>
      </c>
      <c r="C7" s="26"/>
      <c r="G7" s="94"/>
      <c r="H7" s="94"/>
      <c r="I7" s="94"/>
      <c r="J7" s="94"/>
      <c r="K7" s="94"/>
      <c r="L7" s="94"/>
      <c r="M7" s="94"/>
      <c r="N7" s="94"/>
    </row>
    <row r="8" spans="1:14" x14ac:dyDescent="0.45">
      <c r="A8" s="218"/>
      <c r="B8" s="25" t="str">
        <f>'2. Sample pages'!C10</f>
        <v>Alias3</v>
      </c>
      <c r="C8" s="26"/>
      <c r="G8" s="94"/>
      <c r="H8" s="94"/>
      <c r="I8" s="94"/>
      <c r="J8" s="94"/>
      <c r="K8" s="94"/>
      <c r="L8" s="94"/>
      <c r="M8" s="94"/>
      <c r="N8" s="94"/>
    </row>
    <row r="9" spans="1:14" x14ac:dyDescent="0.45">
      <c r="A9" s="218"/>
      <c r="B9" s="25" t="str">
        <f>'2. Sample pages'!C11</f>
        <v>Alias4</v>
      </c>
      <c r="C9" s="26"/>
      <c r="G9" s="94"/>
      <c r="H9" s="94"/>
      <c r="I9" s="94"/>
      <c r="J9" s="94"/>
      <c r="K9" s="94"/>
      <c r="L9" s="94"/>
      <c r="M9" s="94"/>
      <c r="N9" s="94"/>
    </row>
    <row r="10" spans="1:14" x14ac:dyDescent="0.45">
      <c r="A10" s="218"/>
      <c r="B10" s="25" t="str">
        <f>'2. Sample pages'!C12</f>
        <v>Alias5</v>
      </c>
      <c r="C10" s="26"/>
      <c r="G10" s="94"/>
      <c r="H10" s="94"/>
      <c r="I10" s="94"/>
      <c r="J10" s="94"/>
      <c r="K10" s="94"/>
      <c r="L10" s="94"/>
      <c r="M10" s="94"/>
      <c r="N10" s="94"/>
    </row>
    <row r="11" spans="1:14" x14ac:dyDescent="0.45">
      <c r="A11" s="218"/>
      <c r="B11" s="25" t="str">
        <f>'2. Sample pages'!C13</f>
        <v>Alias6</v>
      </c>
      <c r="C11" s="26"/>
    </row>
    <row r="12" spans="1:14" x14ac:dyDescent="0.45">
      <c r="A12" s="218"/>
      <c r="B12" s="25" t="str">
        <f>'2. Sample pages'!C14</f>
        <v>Alias7</v>
      </c>
      <c r="C12" s="26"/>
    </row>
    <row r="13" spans="1:14" x14ac:dyDescent="0.45">
      <c r="A13" s="218"/>
      <c r="B13" s="25" t="str">
        <f>'2. Sample pages'!C15</f>
        <v>Alias8</v>
      </c>
      <c r="C13" s="26"/>
    </row>
    <row r="14" spans="1:14" x14ac:dyDescent="0.45">
      <c r="A14" s="218"/>
      <c r="B14" s="25" t="str">
        <f>'2. Sample pages'!C16</f>
        <v>Alias9</v>
      </c>
      <c r="C14" s="26"/>
    </row>
    <row r="15" spans="1:14" x14ac:dyDescent="0.45">
      <c r="A15" s="218"/>
      <c r="B15" s="25" t="str">
        <f>'2. Sample pages'!C17</f>
        <v>Alias10</v>
      </c>
      <c r="C15" s="26"/>
    </row>
    <row r="16" spans="1:14" x14ac:dyDescent="0.45">
      <c r="A16" s="218"/>
      <c r="B16" s="25" t="str">
        <f>'2. Sample pages'!C18</f>
        <v>Alias11</v>
      </c>
      <c r="C16" s="26"/>
    </row>
    <row r="17" spans="1:5" x14ac:dyDescent="0.45">
      <c r="A17" s="218"/>
      <c r="B17" s="25" t="str">
        <f>'2. Sample pages'!C19</f>
        <v>Alias12</v>
      </c>
      <c r="C17" s="26"/>
    </row>
    <row r="18" spans="1:5" x14ac:dyDescent="0.45">
      <c r="A18" s="218"/>
      <c r="B18" s="25" t="str">
        <f>'2. Sample pages'!C20</f>
        <v>Alias13</v>
      </c>
      <c r="C18" s="26"/>
    </row>
    <row r="19" spans="1:5" x14ac:dyDescent="0.45">
      <c r="A19" s="218"/>
      <c r="B19" s="25" t="str">
        <f>'2. Sample pages'!C21</f>
        <v>Alias14</v>
      </c>
      <c r="C19" s="26"/>
    </row>
    <row r="20" spans="1:5" x14ac:dyDescent="0.45">
      <c r="A20" s="219"/>
      <c r="B20" s="25" t="str">
        <f>'2. Sample pages'!C22</f>
        <v>Alias15</v>
      </c>
      <c r="C20" s="26"/>
    </row>
    <row r="21" spans="1:5" x14ac:dyDescent="0.45">
      <c r="A21" s="106"/>
      <c r="B21" s="111"/>
      <c r="C21" s="101" t="s">
        <v>225</v>
      </c>
      <c r="D21" s="101" t="str">
        <f>IF(C24&gt;0,Hoja4!A6,IF(C25='2. Sample pages'!B5,Hoja4!A7,IF(SUM(C23:C25)=0,"",Hoja4!A5)))</f>
        <v/>
      </c>
    </row>
    <row r="22" spans="1:5" x14ac:dyDescent="0.45">
      <c r="A22" s="106"/>
      <c r="B22" s="111"/>
    </row>
    <row r="23" spans="1:5" x14ac:dyDescent="0.45">
      <c r="A23" s="103" t="s">
        <v>382</v>
      </c>
      <c r="B23" s="104" t="s">
        <v>226</v>
      </c>
      <c r="C23" s="108">
        <f>COUNTIF(C6:C20,Hoja4!A5)</f>
        <v>0</v>
      </c>
    </row>
    <row r="24" spans="1:5" x14ac:dyDescent="0.45">
      <c r="A24" s="106"/>
      <c r="B24" s="104" t="s">
        <v>227</v>
      </c>
      <c r="C24" s="108">
        <f>COUNTIF(C6:C20,Hoja4!A6)</f>
        <v>0</v>
      </c>
    </row>
    <row r="25" spans="1:5" x14ac:dyDescent="0.45">
      <c r="A25" s="106"/>
      <c r="B25" s="104" t="s">
        <v>229</v>
      </c>
      <c r="C25" s="108">
        <f>COUNTIF(C6:C20,Hoja4!A7)</f>
        <v>0</v>
      </c>
    </row>
    <row r="26" spans="1:5" x14ac:dyDescent="0.45">
      <c r="A26" s="106"/>
      <c r="B26" s="111"/>
    </row>
    <row r="27" spans="1:5" x14ac:dyDescent="0.45">
      <c r="A27" s="220" t="s">
        <v>406</v>
      </c>
      <c r="B27" s="221"/>
      <c r="C27" s="99" t="s">
        <v>224</v>
      </c>
      <c r="E27" s="2" t="s">
        <v>356</v>
      </c>
    </row>
    <row r="28" spans="1:5" ht="18.75" customHeight="1" x14ac:dyDescent="0.45">
      <c r="A28" s="218" t="s">
        <v>407</v>
      </c>
      <c r="B28" s="25" t="str">
        <f>'2. Sample pages'!C8</f>
        <v>Alias1</v>
      </c>
      <c r="C28" s="26"/>
      <c r="E28" t="s">
        <v>452</v>
      </c>
    </row>
    <row r="29" spans="1:5" x14ac:dyDescent="0.45">
      <c r="A29" s="218"/>
      <c r="B29" s="25" t="str">
        <f>'2. Sample pages'!C9</f>
        <v>Alias2</v>
      </c>
      <c r="C29" s="26"/>
    </row>
    <row r="30" spans="1:5" x14ac:dyDescent="0.45">
      <c r="A30" s="218"/>
      <c r="B30" s="25" t="str">
        <f>'2. Sample pages'!C10</f>
        <v>Alias3</v>
      </c>
      <c r="C30" s="26"/>
    </row>
    <row r="31" spans="1:5" x14ac:dyDescent="0.45">
      <c r="A31" s="218"/>
      <c r="B31" s="25" t="str">
        <f>'2. Sample pages'!C11</f>
        <v>Alias4</v>
      </c>
      <c r="C31" s="26"/>
    </row>
    <row r="32" spans="1:5" x14ac:dyDescent="0.45">
      <c r="A32" s="218"/>
      <c r="B32" s="25" t="str">
        <f>'2. Sample pages'!C12</f>
        <v>Alias5</v>
      </c>
      <c r="C32" s="26"/>
    </row>
    <row r="33" spans="1:4" x14ac:dyDescent="0.45">
      <c r="A33" s="218"/>
      <c r="B33" s="25" t="str">
        <f>'2. Sample pages'!C13</f>
        <v>Alias6</v>
      </c>
      <c r="C33" s="26"/>
    </row>
    <row r="34" spans="1:4" x14ac:dyDescent="0.45">
      <c r="A34" s="218"/>
      <c r="B34" s="25" t="str">
        <f>'2. Sample pages'!C14</f>
        <v>Alias7</v>
      </c>
      <c r="C34" s="26"/>
    </row>
    <row r="35" spans="1:4" x14ac:dyDescent="0.45">
      <c r="A35" s="218"/>
      <c r="B35" s="25" t="str">
        <f>'2. Sample pages'!C15</f>
        <v>Alias8</v>
      </c>
      <c r="C35" s="26"/>
    </row>
    <row r="36" spans="1:4" x14ac:dyDescent="0.45">
      <c r="A36" s="218"/>
      <c r="B36" s="25" t="str">
        <f>'2. Sample pages'!C16</f>
        <v>Alias9</v>
      </c>
      <c r="C36" s="26"/>
    </row>
    <row r="37" spans="1:4" x14ac:dyDescent="0.45">
      <c r="A37" s="218"/>
      <c r="B37" s="25" t="str">
        <f>'2. Sample pages'!C17</f>
        <v>Alias10</v>
      </c>
      <c r="C37" s="26"/>
    </row>
    <row r="38" spans="1:4" x14ac:dyDescent="0.45">
      <c r="A38" s="218"/>
      <c r="B38" s="25" t="str">
        <f>'2. Sample pages'!C18</f>
        <v>Alias11</v>
      </c>
      <c r="C38" s="26"/>
    </row>
    <row r="39" spans="1:4" x14ac:dyDescent="0.45">
      <c r="A39" s="218"/>
      <c r="B39" s="25" t="str">
        <f>'2. Sample pages'!C19</f>
        <v>Alias12</v>
      </c>
      <c r="C39" s="26"/>
    </row>
    <row r="40" spans="1:4" x14ac:dyDescent="0.45">
      <c r="A40" s="218"/>
      <c r="B40" s="25" t="str">
        <f>'2. Sample pages'!C20</f>
        <v>Alias13</v>
      </c>
      <c r="C40" s="26"/>
    </row>
    <row r="41" spans="1:4" x14ac:dyDescent="0.45">
      <c r="A41" s="218"/>
      <c r="B41" s="25" t="str">
        <f>'2. Sample pages'!C21</f>
        <v>Alias14</v>
      </c>
      <c r="C41" s="26"/>
    </row>
    <row r="42" spans="1:4" x14ac:dyDescent="0.45">
      <c r="A42" s="219"/>
      <c r="B42" s="25" t="str">
        <f>'2. Sample pages'!C22</f>
        <v>Alias15</v>
      </c>
      <c r="C42" s="26"/>
    </row>
    <row r="43" spans="1:4" x14ac:dyDescent="0.45">
      <c r="A43" s="106"/>
      <c r="B43" s="111"/>
      <c r="C43" s="101" t="s">
        <v>225</v>
      </c>
      <c r="D43" s="101" t="str">
        <f>IF(C46&gt;0,Hoja4!A6,IF(C47='2. Sample pages'!B5,Hoja4!A7,IF(SUM(C45:C47)=0,"",Hoja4!A5)))</f>
        <v/>
      </c>
    </row>
    <row r="44" spans="1:4" x14ac:dyDescent="0.45">
      <c r="A44" s="106"/>
      <c r="B44" s="111"/>
    </row>
    <row r="45" spans="1:4" x14ac:dyDescent="0.45">
      <c r="A45" s="103" t="s">
        <v>383</v>
      </c>
      <c r="B45" s="104" t="s">
        <v>226</v>
      </c>
      <c r="C45" s="108">
        <f>COUNTIF(C28:C42,Hoja4!A5)</f>
        <v>0</v>
      </c>
    </row>
    <row r="46" spans="1:4" x14ac:dyDescent="0.45">
      <c r="A46" s="106"/>
      <c r="B46" s="104" t="s">
        <v>227</v>
      </c>
      <c r="C46" s="108">
        <f>COUNTIF(C28:C42,Hoja4!A6)</f>
        <v>0</v>
      </c>
    </row>
    <row r="47" spans="1:4" x14ac:dyDescent="0.45">
      <c r="A47" s="106"/>
      <c r="B47" s="104" t="s">
        <v>229</v>
      </c>
      <c r="C47" s="108">
        <f>COUNTIF(C28:C42,Hoja4!A7)</f>
        <v>0</v>
      </c>
    </row>
    <row r="48" spans="1:4" x14ac:dyDescent="0.45">
      <c r="A48" s="106"/>
      <c r="B48" s="111"/>
    </row>
    <row r="49" spans="1:5" x14ac:dyDescent="0.45">
      <c r="A49" s="220" t="s">
        <v>408</v>
      </c>
      <c r="B49" s="221"/>
      <c r="C49" s="99" t="s">
        <v>224</v>
      </c>
      <c r="E49" s="2" t="s">
        <v>357</v>
      </c>
    </row>
    <row r="50" spans="1:5" ht="18.75" customHeight="1" x14ac:dyDescent="0.45">
      <c r="A50" s="218" t="s">
        <v>409</v>
      </c>
      <c r="B50" s="25" t="str">
        <f>'2. Sample pages'!C8</f>
        <v>Alias1</v>
      </c>
      <c r="C50" s="26"/>
      <c r="E50" t="s">
        <v>453</v>
      </c>
    </row>
    <row r="51" spans="1:5" x14ac:dyDescent="0.45">
      <c r="A51" s="218"/>
      <c r="B51" s="25" t="str">
        <f>'2. Sample pages'!C9</f>
        <v>Alias2</v>
      </c>
      <c r="C51" s="26"/>
      <c r="E51" t="s">
        <v>454</v>
      </c>
    </row>
    <row r="52" spans="1:5" x14ac:dyDescent="0.45">
      <c r="A52" s="218"/>
      <c r="B52" s="25" t="str">
        <f>'2. Sample pages'!C10</f>
        <v>Alias3</v>
      </c>
      <c r="C52" s="26"/>
    </row>
    <row r="53" spans="1:5" x14ac:dyDescent="0.45">
      <c r="A53" s="218"/>
      <c r="B53" s="25" t="str">
        <f>'2. Sample pages'!C11</f>
        <v>Alias4</v>
      </c>
      <c r="C53" s="26"/>
    </row>
    <row r="54" spans="1:5" x14ac:dyDescent="0.45">
      <c r="A54" s="218"/>
      <c r="B54" s="25" t="str">
        <f>'2. Sample pages'!C12</f>
        <v>Alias5</v>
      </c>
      <c r="C54" s="26"/>
    </row>
    <row r="55" spans="1:5" x14ac:dyDescent="0.45">
      <c r="A55" s="218"/>
      <c r="B55" s="25" t="str">
        <f>'2. Sample pages'!C13</f>
        <v>Alias6</v>
      </c>
      <c r="C55" s="26"/>
    </row>
    <row r="56" spans="1:5" x14ac:dyDescent="0.45">
      <c r="A56" s="218"/>
      <c r="B56" s="25" t="str">
        <f>'2. Sample pages'!C14</f>
        <v>Alias7</v>
      </c>
      <c r="C56" s="26"/>
    </row>
    <row r="57" spans="1:5" x14ac:dyDescent="0.45">
      <c r="A57" s="218"/>
      <c r="B57" s="25" t="str">
        <f>'2. Sample pages'!C15</f>
        <v>Alias8</v>
      </c>
      <c r="C57" s="26"/>
    </row>
    <row r="58" spans="1:5" x14ac:dyDescent="0.45">
      <c r="A58" s="218"/>
      <c r="B58" s="25" t="str">
        <f>'2. Sample pages'!C16</f>
        <v>Alias9</v>
      </c>
      <c r="C58" s="26"/>
    </row>
    <row r="59" spans="1:5" x14ac:dyDescent="0.45">
      <c r="A59" s="218"/>
      <c r="B59" s="25" t="str">
        <f>'2. Sample pages'!C17</f>
        <v>Alias10</v>
      </c>
      <c r="C59" s="26"/>
    </row>
    <row r="60" spans="1:5" x14ac:dyDescent="0.45">
      <c r="A60" s="218"/>
      <c r="B60" s="25" t="str">
        <f>'2. Sample pages'!C18</f>
        <v>Alias11</v>
      </c>
      <c r="C60" s="26"/>
    </row>
    <row r="61" spans="1:5" x14ac:dyDescent="0.45">
      <c r="A61" s="218"/>
      <c r="B61" s="25" t="str">
        <f>'2. Sample pages'!C19</f>
        <v>Alias12</v>
      </c>
      <c r="C61" s="26"/>
    </row>
    <row r="62" spans="1:5" x14ac:dyDescent="0.45">
      <c r="A62" s="218"/>
      <c r="B62" s="25" t="str">
        <f>'2. Sample pages'!C20</f>
        <v>Alias13</v>
      </c>
      <c r="C62" s="26"/>
    </row>
    <row r="63" spans="1:5" x14ac:dyDescent="0.45">
      <c r="A63" s="218"/>
      <c r="B63" s="25" t="str">
        <f>'2. Sample pages'!C21</f>
        <v>Alias14</v>
      </c>
      <c r="C63" s="26"/>
    </row>
    <row r="64" spans="1:5" x14ac:dyDescent="0.45">
      <c r="A64" s="219"/>
      <c r="B64" s="25" t="str">
        <f>'2. Sample pages'!C22</f>
        <v>Alias15</v>
      </c>
      <c r="C64" s="26"/>
    </row>
    <row r="65" spans="1:5" x14ac:dyDescent="0.45">
      <c r="A65" s="106"/>
      <c r="B65" s="111"/>
      <c r="C65" s="101" t="s">
        <v>225</v>
      </c>
      <c r="D65" s="101" t="str">
        <f>IF(C68&gt;0,Hoja4!A6,IF(C69='2. Sample pages'!B5,Hoja4!A7,IF(SUM(C67:C69)=0,"",Hoja4!A5)))</f>
        <v/>
      </c>
    </row>
    <row r="66" spans="1:5" x14ac:dyDescent="0.45">
      <c r="A66" s="106"/>
      <c r="B66" s="111"/>
    </row>
    <row r="67" spans="1:5" x14ac:dyDescent="0.45">
      <c r="A67" s="103" t="s">
        <v>384</v>
      </c>
      <c r="B67" s="104" t="s">
        <v>226</v>
      </c>
      <c r="C67" s="108">
        <f>COUNTIF(C50:C64,Hoja4!A5)</f>
        <v>0</v>
      </c>
    </row>
    <row r="68" spans="1:5" x14ac:dyDescent="0.45">
      <c r="A68" s="106"/>
      <c r="B68" s="104" t="s">
        <v>227</v>
      </c>
      <c r="C68" s="108">
        <f>COUNTIF(C50:C64,Hoja4!A6)</f>
        <v>0</v>
      </c>
    </row>
    <row r="69" spans="1:5" x14ac:dyDescent="0.45">
      <c r="A69" s="106"/>
      <c r="B69" s="104" t="s">
        <v>229</v>
      </c>
      <c r="C69" s="108">
        <f>COUNTIF(C50:C64,Hoja4!A7)</f>
        <v>0</v>
      </c>
    </row>
    <row r="70" spans="1:5" x14ac:dyDescent="0.45">
      <c r="A70" s="106"/>
      <c r="B70" s="111"/>
    </row>
    <row r="71" spans="1:5" x14ac:dyDescent="0.45">
      <c r="A71" s="220" t="s">
        <v>410</v>
      </c>
      <c r="B71" s="221"/>
      <c r="C71" s="99" t="s">
        <v>224</v>
      </c>
      <c r="E71" s="2" t="s">
        <v>358</v>
      </c>
    </row>
    <row r="72" spans="1:5" ht="18.75" customHeight="1" x14ac:dyDescent="0.45">
      <c r="A72" s="218" t="s">
        <v>411</v>
      </c>
      <c r="B72" s="25" t="str">
        <f>'2. Sample pages'!C8</f>
        <v>Alias1</v>
      </c>
      <c r="C72" s="26"/>
      <c r="E72" t="s">
        <v>455</v>
      </c>
    </row>
    <row r="73" spans="1:5" x14ac:dyDescent="0.45">
      <c r="A73" s="218"/>
      <c r="B73" s="25" t="str">
        <f>'2. Sample pages'!C9</f>
        <v>Alias2</v>
      </c>
      <c r="C73" s="26"/>
    </row>
    <row r="74" spans="1:5" x14ac:dyDescent="0.45">
      <c r="A74" s="218"/>
      <c r="B74" s="25" t="str">
        <f>'2. Sample pages'!C10</f>
        <v>Alias3</v>
      </c>
      <c r="C74" s="26"/>
      <c r="E74" t="s">
        <v>456</v>
      </c>
    </row>
    <row r="75" spans="1:5" x14ac:dyDescent="0.45">
      <c r="A75" s="218"/>
      <c r="B75" s="25" t="str">
        <f>'2. Sample pages'!C11</f>
        <v>Alias4</v>
      </c>
      <c r="C75" s="26"/>
      <c r="E75" s="93" t="s">
        <v>84</v>
      </c>
    </row>
    <row r="76" spans="1:5" x14ac:dyDescent="0.45">
      <c r="A76" s="218"/>
      <c r="B76" s="25" t="str">
        <f>'2. Sample pages'!C12</f>
        <v>Alias5</v>
      </c>
      <c r="C76" s="26"/>
    </row>
    <row r="77" spans="1:5" x14ac:dyDescent="0.45">
      <c r="A77" s="218"/>
      <c r="B77" s="25" t="str">
        <f>'2. Sample pages'!C13</f>
        <v>Alias6</v>
      </c>
      <c r="C77" s="26"/>
    </row>
    <row r="78" spans="1:5" x14ac:dyDescent="0.45">
      <c r="A78" s="218"/>
      <c r="B78" s="25" t="str">
        <f>'2. Sample pages'!C14</f>
        <v>Alias7</v>
      </c>
      <c r="C78" s="26"/>
    </row>
    <row r="79" spans="1:5" x14ac:dyDescent="0.45">
      <c r="A79" s="218"/>
      <c r="B79" s="25" t="str">
        <f>'2. Sample pages'!C15</f>
        <v>Alias8</v>
      </c>
      <c r="C79" s="26"/>
    </row>
    <row r="80" spans="1:5" x14ac:dyDescent="0.45">
      <c r="A80" s="218"/>
      <c r="B80" s="25" t="str">
        <f>'2. Sample pages'!C16</f>
        <v>Alias9</v>
      </c>
      <c r="C80" s="26"/>
    </row>
    <row r="81" spans="1:5" x14ac:dyDescent="0.45">
      <c r="A81" s="218"/>
      <c r="B81" s="25" t="str">
        <f>'2. Sample pages'!C17</f>
        <v>Alias10</v>
      </c>
      <c r="C81" s="26"/>
    </row>
    <row r="82" spans="1:5" x14ac:dyDescent="0.45">
      <c r="A82" s="218"/>
      <c r="B82" s="25" t="str">
        <f>'2. Sample pages'!C18</f>
        <v>Alias11</v>
      </c>
      <c r="C82" s="26"/>
    </row>
    <row r="83" spans="1:5" x14ac:dyDescent="0.45">
      <c r="A83" s="218"/>
      <c r="B83" s="25" t="str">
        <f>'2. Sample pages'!C19</f>
        <v>Alias12</v>
      </c>
      <c r="C83" s="26"/>
    </row>
    <row r="84" spans="1:5" x14ac:dyDescent="0.45">
      <c r="A84" s="218"/>
      <c r="B84" s="25" t="str">
        <f>'2. Sample pages'!C20</f>
        <v>Alias13</v>
      </c>
      <c r="C84" s="26"/>
    </row>
    <row r="85" spans="1:5" x14ac:dyDescent="0.45">
      <c r="A85" s="218"/>
      <c r="B85" s="25" t="str">
        <f>'2. Sample pages'!C21</f>
        <v>Alias14</v>
      </c>
      <c r="C85" s="26"/>
    </row>
    <row r="86" spans="1:5" x14ac:dyDescent="0.45">
      <c r="A86" s="219"/>
      <c r="B86" s="25" t="str">
        <f>'2. Sample pages'!C22</f>
        <v>Alias15</v>
      </c>
      <c r="C86" s="26"/>
    </row>
    <row r="87" spans="1:5" x14ac:dyDescent="0.45">
      <c r="A87" s="106"/>
      <c r="B87" s="111"/>
      <c r="C87" s="101" t="s">
        <v>225</v>
      </c>
      <c r="D87" s="101" t="str">
        <f>IF(C90&gt;0,Hoja4!A6,IF(C91='2. Sample pages'!B5,Hoja4!A7,IF(SUM(C89:C91)=0,"",Hoja4!A5)))</f>
        <v/>
      </c>
    </row>
    <row r="88" spans="1:5" x14ac:dyDescent="0.45">
      <c r="A88" s="106"/>
      <c r="B88" s="111"/>
    </row>
    <row r="89" spans="1:5" x14ac:dyDescent="0.45">
      <c r="A89" s="103" t="s">
        <v>385</v>
      </c>
      <c r="B89" s="104" t="s">
        <v>226</v>
      </c>
      <c r="C89" s="108">
        <f>COUNTIF(C72:C86,Hoja4!A5)</f>
        <v>0</v>
      </c>
    </row>
    <row r="90" spans="1:5" x14ac:dyDescent="0.45">
      <c r="A90" s="106"/>
      <c r="B90" s="104" t="s">
        <v>227</v>
      </c>
      <c r="C90" s="108">
        <f>COUNTIF(C72:C86,Hoja4!A6)</f>
        <v>0</v>
      </c>
    </row>
    <row r="91" spans="1:5" x14ac:dyDescent="0.45">
      <c r="A91" s="106"/>
      <c r="B91" s="104" t="s">
        <v>229</v>
      </c>
      <c r="C91" s="108">
        <f>COUNTIF(C72:C86,Hoja4!A7)</f>
        <v>0</v>
      </c>
    </row>
    <row r="92" spans="1:5" x14ac:dyDescent="0.45">
      <c r="A92" s="106"/>
      <c r="B92" s="111"/>
    </row>
    <row r="93" spans="1:5" x14ac:dyDescent="0.45">
      <c r="A93" s="220" t="s">
        <v>412</v>
      </c>
      <c r="B93" s="221"/>
      <c r="C93" s="99" t="s">
        <v>224</v>
      </c>
      <c r="E93" s="2" t="s">
        <v>359</v>
      </c>
    </row>
    <row r="94" spans="1:5" ht="18.75" customHeight="1" x14ac:dyDescent="0.45">
      <c r="A94" s="218" t="s">
        <v>413</v>
      </c>
      <c r="B94" s="25" t="str">
        <f>'2. Sample pages'!C8</f>
        <v>Alias1</v>
      </c>
      <c r="C94" s="26"/>
      <c r="E94" t="s">
        <v>457</v>
      </c>
    </row>
    <row r="95" spans="1:5" x14ac:dyDescent="0.45">
      <c r="A95" s="218"/>
      <c r="B95" s="25" t="str">
        <f>'2. Sample pages'!C9</f>
        <v>Alias2</v>
      </c>
      <c r="C95" s="26"/>
      <c r="E95" t="s">
        <v>458</v>
      </c>
    </row>
    <row r="96" spans="1:5" x14ac:dyDescent="0.45">
      <c r="A96" s="218"/>
      <c r="B96" s="25" t="str">
        <f>'2. Sample pages'!C10</f>
        <v>Alias3</v>
      </c>
      <c r="C96" s="26"/>
      <c r="E96" t="s">
        <v>459</v>
      </c>
    </row>
    <row r="97" spans="1:5" x14ac:dyDescent="0.45">
      <c r="A97" s="218"/>
      <c r="B97" s="25" t="str">
        <f>'2. Sample pages'!C11</f>
        <v>Alias4</v>
      </c>
      <c r="C97" s="26"/>
      <c r="E97" t="s">
        <v>460</v>
      </c>
    </row>
    <row r="98" spans="1:5" x14ac:dyDescent="0.45">
      <c r="A98" s="218"/>
      <c r="B98" s="25" t="str">
        <f>'2. Sample pages'!C12</f>
        <v>Alias5</v>
      </c>
      <c r="C98" s="26"/>
    </row>
    <row r="99" spans="1:5" x14ac:dyDescent="0.45">
      <c r="A99" s="218"/>
      <c r="B99" s="25" t="str">
        <f>'2. Sample pages'!C13</f>
        <v>Alias6</v>
      </c>
      <c r="C99" s="26"/>
      <c r="E99" t="s">
        <v>461</v>
      </c>
    </row>
    <row r="100" spans="1:5" x14ac:dyDescent="0.45">
      <c r="A100" s="218"/>
      <c r="B100" s="25" t="str">
        <f>'2. Sample pages'!C14</f>
        <v>Alias7</v>
      </c>
      <c r="C100" s="26"/>
      <c r="E100" s="93" t="s">
        <v>85</v>
      </c>
    </row>
    <row r="101" spans="1:5" x14ac:dyDescent="0.45">
      <c r="A101" s="218"/>
      <c r="B101" s="25" t="str">
        <f>'2. Sample pages'!C15</f>
        <v>Alias8</v>
      </c>
      <c r="C101" s="26"/>
    </row>
    <row r="102" spans="1:5" x14ac:dyDescent="0.45">
      <c r="A102" s="218"/>
      <c r="B102" s="25" t="str">
        <f>'2. Sample pages'!C16</f>
        <v>Alias9</v>
      </c>
      <c r="C102" s="26"/>
    </row>
    <row r="103" spans="1:5" x14ac:dyDescent="0.45">
      <c r="A103" s="218"/>
      <c r="B103" s="25" t="str">
        <f>'2. Sample pages'!C17</f>
        <v>Alias10</v>
      </c>
      <c r="C103" s="26"/>
    </row>
    <row r="104" spans="1:5" x14ac:dyDescent="0.45">
      <c r="A104" s="218"/>
      <c r="B104" s="25" t="str">
        <f>'2. Sample pages'!C18</f>
        <v>Alias11</v>
      </c>
      <c r="C104" s="26"/>
    </row>
    <row r="105" spans="1:5" x14ac:dyDescent="0.45">
      <c r="A105" s="218"/>
      <c r="B105" s="25" t="str">
        <f>'2. Sample pages'!C19</f>
        <v>Alias12</v>
      </c>
      <c r="C105" s="26"/>
    </row>
    <row r="106" spans="1:5" x14ac:dyDescent="0.45">
      <c r="A106" s="218"/>
      <c r="B106" s="25" t="str">
        <f>'2. Sample pages'!C20</f>
        <v>Alias13</v>
      </c>
      <c r="C106" s="26"/>
    </row>
    <row r="107" spans="1:5" x14ac:dyDescent="0.45">
      <c r="A107" s="218"/>
      <c r="B107" s="25" t="str">
        <f>'2. Sample pages'!C21</f>
        <v>Alias14</v>
      </c>
      <c r="C107" s="26"/>
    </row>
    <row r="108" spans="1:5" x14ac:dyDescent="0.45">
      <c r="A108" s="219"/>
      <c r="B108" s="25" t="str">
        <f>'2. Sample pages'!C22</f>
        <v>Alias15</v>
      </c>
      <c r="C108" s="26"/>
    </row>
    <row r="109" spans="1:5" x14ac:dyDescent="0.45">
      <c r="A109" s="112"/>
      <c r="B109" s="111"/>
      <c r="C109" s="101" t="s">
        <v>225</v>
      </c>
      <c r="D109" s="101" t="str">
        <f>IF(C112&gt;0,Hoja4!A6,IF(C113='2. Sample pages'!B5,Hoja4!A7,IF(SUM(C111:C113)=0,"",Hoja4!A5)))</f>
        <v/>
      </c>
    </row>
    <row r="110" spans="1:5" x14ac:dyDescent="0.45">
      <c r="A110" s="106"/>
      <c r="B110" s="111"/>
    </row>
    <row r="111" spans="1:5" x14ac:dyDescent="0.45">
      <c r="A111" s="103" t="s">
        <v>386</v>
      </c>
      <c r="B111" s="104" t="s">
        <v>226</v>
      </c>
      <c r="C111" s="108">
        <f>COUNTIF(C94:C108,Hoja4!A5)</f>
        <v>0</v>
      </c>
    </row>
    <row r="112" spans="1:5" x14ac:dyDescent="0.45">
      <c r="A112" s="106"/>
      <c r="B112" s="104" t="s">
        <v>227</v>
      </c>
      <c r="C112" s="108">
        <f>COUNTIF(C94:C108,Hoja4!A6)</f>
        <v>0</v>
      </c>
    </row>
    <row r="113" spans="1:5" x14ac:dyDescent="0.45">
      <c r="A113" s="106"/>
      <c r="B113" s="104" t="s">
        <v>229</v>
      </c>
      <c r="C113" s="108">
        <f>COUNTIF(C94:C108,Hoja4!A7)</f>
        <v>0</v>
      </c>
    </row>
    <row r="114" spans="1:5" x14ac:dyDescent="0.45">
      <c r="A114" s="106"/>
      <c r="B114" s="111"/>
    </row>
    <row r="115" spans="1:5" x14ac:dyDescent="0.45">
      <c r="A115" s="220" t="s">
        <v>414</v>
      </c>
      <c r="B115" s="221"/>
      <c r="C115" s="99" t="s">
        <v>224</v>
      </c>
      <c r="E115" s="2" t="s">
        <v>360</v>
      </c>
    </row>
    <row r="116" spans="1:5" ht="18.75" customHeight="1" x14ac:dyDescent="0.45">
      <c r="A116" s="218" t="s">
        <v>415</v>
      </c>
      <c r="B116" s="25" t="str">
        <f>'2. Sample pages'!C8</f>
        <v>Alias1</v>
      </c>
      <c r="C116" s="26"/>
      <c r="E116" t="s">
        <v>462</v>
      </c>
    </row>
    <row r="117" spans="1:5" x14ac:dyDescent="0.45">
      <c r="A117" s="218"/>
      <c r="B117" s="25" t="str">
        <f>'2. Sample pages'!C9</f>
        <v>Alias2</v>
      </c>
      <c r="C117" s="26"/>
      <c r="E117" t="s">
        <v>463</v>
      </c>
    </row>
    <row r="118" spans="1:5" x14ac:dyDescent="0.45">
      <c r="A118" s="218"/>
      <c r="B118" s="25" t="str">
        <f>'2. Sample pages'!C10</f>
        <v>Alias3</v>
      </c>
      <c r="C118" s="26"/>
    </row>
    <row r="119" spans="1:5" x14ac:dyDescent="0.45">
      <c r="A119" s="218"/>
      <c r="B119" s="25" t="str">
        <f>'2. Sample pages'!C11</f>
        <v>Alias4</v>
      </c>
      <c r="C119" s="26"/>
    </row>
    <row r="120" spans="1:5" x14ac:dyDescent="0.45">
      <c r="A120" s="218"/>
      <c r="B120" s="25" t="str">
        <f>'2. Sample pages'!C12</f>
        <v>Alias5</v>
      </c>
      <c r="C120" s="26"/>
    </row>
    <row r="121" spans="1:5" x14ac:dyDescent="0.45">
      <c r="A121" s="218"/>
      <c r="B121" s="25" t="str">
        <f>'2. Sample pages'!C13</f>
        <v>Alias6</v>
      </c>
      <c r="C121" s="26"/>
    </row>
    <row r="122" spans="1:5" x14ac:dyDescent="0.45">
      <c r="A122" s="218"/>
      <c r="B122" s="25" t="str">
        <f>'2. Sample pages'!C14</f>
        <v>Alias7</v>
      </c>
      <c r="C122" s="26"/>
    </row>
    <row r="123" spans="1:5" x14ac:dyDescent="0.45">
      <c r="A123" s="218"/>
      <c r="B123" s="25" t="str">
        <f>'2. Sample pages'!C15</f>
        <v>Alias8</v>
      </c>
      <c r="C123" s="26"/>
    </row>
    <row r="124" spans="1:5" x14ac:dyDescent="0.45">
      <c r="A124" s="218"/>
      <c r="B124" s="25" t="str">
        <f>'2. Sample pages'!C16</f>
        <v>Alias9</v>
      </c>
      <c r="C124" s="26"/>
    </row>
    <row r="125" spans="1:5" x14ac:dyDescent="0.45">
      <c r="A125" s="218"/>
      <c r="B125" s="25" t="str">
        <f>'2. Sample pages'!C17</f>
        <v>Alias10</v>
      </c>
      <c r="C125" s="26"/>
    </row>
    <row r="126" spans="1:5" x14ac:dyDescent="0.45">
      <c r="A126" s="218"/>
      <c r="B126" s="25" t="str">
        <f>'2. Sample pages'!C18</f>
        <v>Alias11</v>
      </c>
      <c r="C126" s="26"/>
    </row>
    <row r="127" spans="1:5" x14ac:dyDescent="0.45">
      <c r="A127" s="218"/>
      <c r="B127" s="25" t="str">
        <f>'2. Sample pages'!C19</f>
        <v>Alias12</v>
      </c>
      <c r="C127" s="26"/>
    </row>
    <row r="128" spans="1:5" x14ac:dyDescent="0.45">
      <c r="A128" s="218"/>
      <c r="B128" s="25" t="str">
        <f>'2. Sample pages'!C20</f>
        <v>Alias13</v>
      </c>
      <c r="C128" s="26"/>
    </row>
    <row r="129" spans="1:5" x14ac:dyDescent="0.45">
      <c r="A129" s="218"/>
      <c r="B129" s="25" t="str">
        <f>'2. Sample pages'!C21</f>
        <v>Alias14</v>
      </c>
      <c r="C129" s="26"/>
    </row>
    <row r="130" spans="1:5" x14ac:dyDescent="0.45">
      <c r="A130" s="219"/>
      <c r="B130" s="25" t="str">
        <f>'2. Sample pages'!C22</f>
        <v>Alias15</v>
      </c>
      <c r="C130" s="26"/>
    </row>
    <row r="131" spans="1:5" x14ac:dyDescent="0.45">
      <c r="A131" s="106"/>
      <c r="B131" s="111"/>
      <c r="C131" s="101" t="s">
        <v>225</v>
      </c>
      <c r="D131" s="101" t="str">
        <f>IF(C134&gt;0,Hoja4!A6,IF(C135='2. Sample pages'!B5,Hoja4!A7,IF(SUM(C133:C135)=0,"",Hoja4!A5)))</f>
        <v/>
      </c>
    </row>
    <row r="132" spans="1:5" x14ac:dyDescent="0.45">
      <c r="A132" s="106"/>
      <c r="B132" s="111"/>
    </row>
    <row r="133" spans="1:5" x14ac:dyDescent="0.45">
      <c r="A133" s="103" t="s">
        <v>387</v>
      </c>
      <c r="B133" s="104" t="s">
        <v>226</v>
      </c>
      <c r="C133" s="108">
        <f>COUNTIF(C116:C130,Hoja4!A5)</f>
        <v>0</v>
      </c>
    </row>
    <row r="134" spans="1:5" x14ac:dyDescent="0.45">
      <c r="A134" s="106"/>
      <c r="B134" s="104" t="s">
        <v>227</v>
      </c>
      <c r="C134" s="108">
        <f>COUNTIF(C116:C130,Hoja4!A6)</f>
        <v>0</v>
      </c>
    </row>
    <row r="135" spans="1:5" x14ac:dyDescent="0.45">
      <c r="A135" s="106"/>
      <c r="B135" s="104" t="s">
        <v>229</v>
      </c>
      <c r="C135" s="108">
        <f>COUNTIF(C116:C130,Hoja4!A7)</f>
        <v>0</v>
      </c>
    </row>
    <row r="136" spans="1:5" x14ac:dyDescent="0.45">
      <c r="A136" s="106"/>
      <c r="B136" s="111"/>
    </row>
    <row r="137" spans="1:5" x14ac:dyDescent="0.45">
      <c r="A137" s="220" t="s">
        <v>416</v>
      </c>
      <c r="B137" s="221"/>
      <c r="C137" s="99" t="s">
        <v>224</v>
      </c>
      <c r="E137" s="2" t="s">
        <v>361</v>
      </c>
    </row>
    <row r="138" spans="1:5" ht="18.75" customHeight="1" x14ac:dyDescent="0.45">
      <c r="A138" s="218" t="s">
        <v>417</v>
      </c>
      <c r="B138" s="25" t="str">
        <f>'2. Sample pages'!C8</f>
        <v>Alias1</v>
      </c>
      <c r="C138" s="26"/>
      <c r="E138" t="s">
        <v>464</v>
      </c>
    </row>
    <row r="139" spans="1:5" x14ac:dyDescent="0.45">
      <c r="A139" s="218"/>
      <c r="B139" s="25" t="str">
        <f>'2. Sample pages'!C9</f>
        <v>Alias2</v>
      </c>
      <c r="C139" s="26"/>
      <c r="E139" t="s">
        <v>465</v>
      </c>
    </row>
    <row r="140" spans="1:5" x14ac:dyDescent="0.45">
      <c r="A140" s="218"/>
      <c r="B140" s="25" t="str">
        <f>'2. Sample pages'!C10</f>
        <v>Alias3</v>
      </c>
      <c r="C140" s="26"/>
    </row>
    <row r="141" spans="1:5" x14ac:dyDescent="0.45">
      <c r="A141" s="218"/>
      <c r="B141" s="25" t="str">
        <f>'2. Sample pages'!C11</f>
        <v>Alias4</v>
      </c>
      <c r="C141" s="26"/>
    </row>
    <row r="142" spans="1:5" x14ac:dyDescent="0.45">
      <c r="A142" s="218"/>
      <c r="B142" s="25" t="str">
        <f>'2. Sample pages'!C12</f>
        <v>Alias5</v>
      </c>
      <c r="C142" s="26"/>
    </row>
    <row r="143" spans="1:5" x14ac:dyDescent="0.45">
      <c r="A143" s="218"/>
      <c r="B143" s="25" t="str">
        <f>'2. Sample pages'!C13</f>
        <v>Alias6</v>
      </c>
      <c r="C143" s="26"/>
    </row>
    <row r="144" spans="1:5" x14ac:dyDescent="0.45">
      <c r="A144" s="218"/>
      <c r="B144" s="25" t="str">
        <f>'2. Sample pages'!C14</f>
        <v>Alias7</v>
      </c>
      <c r="C144" s="26"/>
    </row>
    <row r="145" spans="1:5" x14ac:dyDescent="0.45">
      <c r="A145" s="218"/>
      <c r="B145" s="25" t="str">
        <f>'2. Sample pages'!C15</f>
        <v>Alias8</v>
      </c>
      <c r="C145" s="26"/>
    </row>
    <row r="146" spans="1:5" x14ac:dyDescent="0.45">
      <c r="A146" s="218"/>
      <c r="B146" s="25" t="str">
        <f>'2. Sample pages'!C16</f>
        <v>Alias9</v>
      </c>
      <c r="C146" s="26"/>
    </row>
    <row r="147" spans="1:5" x14ac:dyDescent="0.45">
      <c r="A147" s="218"/>
      <c r="B147" s="25" t="str">
        <f>'2. Sample pages'!C17</f>
        <v>Alias10</v>
      </c>
      <c r="C147" s="26"/>
    </row>
    <row r="148" spans="1:5" x14ac:dyDescent="0.45">
      <c r="A148" s="218"/>
      <c r="B148" s="25" t="str">
        <f>'2. Sample pages'!C18</f>
        <v>Alias11</v>
      </c>
      <c r="C148" s="26"/>
    </row>
    <row r="149" spans="1:5" x14ac:dyDescent="0.45">
      <c r="A149" s="218"/>
      <c r="B149" s="25" t="str">
        <f>'2. Sample pages'!C19</f>
        <v>Alias12</v>
      </c>
      <c r="C149" s="26"/>
    </row>
    <row r="150" spans="1:5" x14ac:dyDescent="0.45">
      <c r="A150" s="218"/>
      <c r="B150" s="25" t="str">
        <f>'2. Sample pages'!C20</f>
        <v>Alias13</v>
      </c>
      <c r="C150" s="26"/>
    </row>
    <row r="151" spans="1:5" x14ac:dyDescent="0.45">
      <c r="A151" s="218"/>
      <c r="B151" s="25" t="str">
        <f>'2. Sample pages'!C21</f>
        <v>Alias14</v>
      </c>
      <c r="C151" s="26"/>
    </row>
    <row r="152" spans="1:5" x14ac:dyDescent="0.45">
      <c r="A152" s="219"/>
      <c r="B152" s="25" t="str">
        <f>'2. Sample pages'!C22</f>
        <v>Alias15</v>
      </c>
      <c r="C152" s="26"/>
    </row>
    <row r="153" spans="1:5" x14ac:dyDescent="0.45">
      <c r="A153" s="106"/>
      <c r="B153" s="111"/>
      <c r="C153" s="101" t="s">
        <v>225</v>
      </c>
      <c r="D153" s="101" t="str">
        <f>IF(C156&gt;0,Hoja4!A6,IF(C157='2. Sample pages'!B5,Hoja4!A7,IF(SUM(C155:C157)=0,"",Hoja4!A5)))</f>
        <v/>
      </c>
    </row>
    <row r="154" spans="1:5" x14ac:dyDescent="0.45">
      <c r="A154" s="106"/>
      <c r="B154" s="111"/>
    </row>
    <row r="155" spans="1:5" x14ac:dyDescent="0.45">
      <c r="A155" s="103" t="s">
        <v>388</v>
      </c>
      <c r="B155" s="104" t="s">
        <v>226</v>
      </c>
      <c r="C155" s="108">
        <f>COUNTIF(C138:C152,Hoja4!A5)</f>
        <v>0</v>
      </c>
    </row>
    <row r="156" spans="1:5" x14ac:dyDescent="0.45">
      <c r="A156" s="106"/>
      <c r="B156" s="104" t="s">
        <v>227</v>
      </c>
      <c r="C156" s="108">
        <f>COUNTIF(C138:C152,Hoja4!A6)</f>
        <v>0</v>
      </c>
    </row>
    <row r="157" spans="1:5" x14ac:dyDescent="0.45">
      <c r="A157" s="106"/>
      <c r="B157" s="104" t="s">
        <v>229</v>
      </c>
      <c r="C157" s="108">
        <f>COUNTIF(C138:C152,Hoja4!A7)</f>
        <v>0</v>
      </c>
    </row>
    <row r="158" spans="1:5" x14ac:dyDescent="0.45">
      <c r="A158" s="106"/>
      <c r="B158" s="111"/>
    </row>
    <row r="159" spans="1:5" x14ac:dyDescent="0.45">
      <c r="A159" s="220" t="s">
        <v>418</v>
      </c>
      <c r="B159" s="221"/>
      <c r="C159" s="99" t="s">
        <v>224</v>
      </c>
      <c r="E159" s="2" t="s">
        <v>362</v>
      </c>
    </row>
    <row r="160" spans="1:5" ht="18.75" customHeight="1" x14ac:dyDescent="0.45">
      <c r="A160" s="218" t="s">
        <v>419</v>
      </c>
      <c r="B160" s="25" t="str">
        <f>'2. Sample pages'!C8</f>
        <v>Alias1</v>
      </c>
      <c r="C160" s="26"/>
      <c r="E160" s="127" t="s">
        <v>466</v>
      </c>
    </row>
    <row r="161" spans="1:5" x14ac:dyDescent="0.45">
      <c r="A161" s="218"/>
      <c r="B161" s="25" t="str">
        <f>'2. Sample pages'!C9</f>
        <v>Alias2</v>
      </c>
      <c r="C161" s="26"/>
      <c r="E161" t="s">
        <v>467</v>
      </c>
    </row>
    <row r="162" spans="1:5" x14ac:dyDescent="0.45">
      <c r="A162" s="218"/>
      <c r="B162" s="25" t="str">
        <f>'2. Sample pages'!C10</f>
        <v>Alias3</v>
      </c>
      <c r="C162" s="26"/>
      <c r="E162" t="s">
        <v>468</v>
      </c>
    </row>
    <row r="163" spans="1:5" x14ac:dyDescent="0.45">
      <c r="A163" s="218"/>
      <c r="B163" s="25" t="str">
        <f>'2. Sample pages'!C11</f>
        <v>Alias4</v>
      </c>
      <c r="C163" s="26"/>
    </row>
    <row r="164" spans="1:5" x14ac:dyDescent="0.45">
      <c r="A164" s="218"/>
      <c r="B164" s="25" t="str">
        <f>'2. Sample pages'!C12</f>
        <v>Alias5</v>
      </c>
      <c r="C164" s="26"/>
      <c r="E164" t="s">
        <v>269</v>
      </c>
    </row>
    <row r="165" spans="1:5" x14ac:dyDescent="0.45">
      <c r="A165" s="218"/>
      <c r="B165" s="25" t="str">
        <f>'2. Sample pages'!C13</f>
        <v>Alias6</v>
      </c>
      <c r="C165" s="26"/>
      <c r="E165" s="159" t="s">
        <v>469</v>
      </c>
    </row>
    <row r="166" spans="1:5" x14ac:dyDescent="0.45">
      <c r="A166" s="218"/>
      <c r="B166" s="25" t="str">
        <f>'2. Sample pages'!C14</f>
        <v>Alias7</v>
      </c>
      <c r="C166" s="26"/>
    </row>
    <row r="167" spans="1:5" x14ac:dyDescent="0.45">
      <c r="A167" s="218"/>
      <c r="B167" s="25" t="str">
        <f>'2. Sample pages'!C15</f>
        <v>Alias8</v>
      </c>
      <c r="C167" s="26"/>
    </row>
    <row r="168" spans="1:5" x14ac:dyDescent="0.45">
      <c r="A168" s="218"/>
      <c r="B168" s="25" t="str">
        <f>'2. Sample pages'!C16</f>
        <v>Alias9</v>
      </c>
      <c r="C168" s="26"/>
    </row>
    <row r="169" spans="1:5" x14ac:dyDescent="0.45">
      <c r="A169" s="218"/>
      <c r="B169" s="25" t="str">
        <f>'2. Sample pages'!C17</f>
        <v>Alias10</v>
      </c>
      <c r="C169" s="26"/>
    </row>
    <row r="170" spans="1:5" x14ac:dyDescent="0.45">
      <c r="A170" s="218"/>
      <c r="B170" s="25" t="str">
        <f>'2. Sample pages'!C18</f>
        <v>Alias11</v>
      </c>
      <c r="C170" s="26"/>
    </row>
    <row r="171" spans="1:5" x14ac:dyDescent="0.45">
      <c r="A171" s="218"/>
      <c r="B171" s="25" t="str">
        <f>'2. Sample pages'!C19</f>
        <v>Alias12</v>
      </c>
      <c r="C171" s="26"/>
    </row>
    <row r="172" spans="1:5" x14ac:dyDescent="0.45">
      <c r="A172" s="218"/>
      <c r="B172" s="25" t="str">
        <f>'2. Sample pages'!C20</f>
        <v>Alias13</v>
      </c>
      <c r="C172" s="26"/>
    </row>
    <row r="173" spans="1:5" x14ac:dyDescent="0.45">
      <c r="A173" s="218"/>
      <c r="B173" s="25" t="str">
        <f>'2. Sample pages'!C21</f>
        <v>Alias14</v>
      </c>
      <c r="C173" s="26"/>
    </row>
    <row r="174" spans="1:5" x14ac:dyDescent="0.45">
      <c r="A174" s="219"/>
      <c r="B174" s="25" t="str">
        <f>'2. Sample pages'!C22</f>
        <v>Alias15</v>
      </c>
      <c r="C174" s="26"/>
    </row>
    <row r="175" spans="1:5" x14ac:dyDescent="0.45">
      <c r="A175" s="106"/>
      <c r="B175" s="111"/>
      <c r="C175" s="101" t="s">
        <v>225</v>
      </c>
      <c r="D175" s="101" t="str">
        <f>IF(C178&gt;0,Hoja4!A6,IF(C179='2. Sample pages'!B5,Hoja4!A7,IF(SUM(C177:C179)=0,"",Hoja4!A5)))</f>
        <v/>
      </c>
    </row>
    <row r="176" spans="1:5" x14ac:dyDescent="0.45">
      <c r="A176" s="106"/>
      <c r="B176" s="111"/>
    </row>
    <row r="177" spans="1:5" x14ac:dyDescent="0.45">
      <c r="A177" s="103" t="s">
        <v>389</v>
      </c>
      <c r="B177" s="104" t="s">
        <v>226</v>
      </c>
      <c r="C177" s="108">
        <f>COUNTIF(C160:C174,Hoja4!A5)</f>
        <v>0</v>
      </c>
    </row>
    <row r="178" spans="1:5" x14ac:dyDescent="0.45">
      <c r="A178" s="106"/>
      <c r="B178" s="104" t="s">
        <v>227</v>
      </c>
      <c r="C178" s="108">
        <f>COUNTIF(C160:C174,Hoja4!A6)</f>
        <v>0</v>
      </c>
    </row>
    <row r="179" spans="1:5" x14ac:dyDescent="0.45">
      <c r="A179" s="106"/>
      <c r="B179" s="104" t="s">
        <v>229</v>
      </c>
      <c r="C179" s="108">
        <f>COUNTIF(C160:C174,Hoja4!A7)</f>
        <v>0</v>
      </c>
    </row>
    <row r="180" spans="1:5" x14ac:dyDescent="0.45">
      <c r="A180" s="106"/>
      <c r="B180" s="111"/>
    </row>
    <row r="181" spans="1:5" x14ac:dyDescent="0.45">
      <c r="A181" s="220" t="s">
        <v>420</v>
      </c>
      <c r="B181" s="221"/>
      <c r="C181" s="99" t="s">
        <v>224</v>
      </c>
      <c r="E181" s="2" t="s">
        <v>363</v>
      </c>
    </row>
    <row r="182" spans="1:5" ht="18.75" customHeight="1" x14ac:dyDescent="0.45">
      <c r="A182" s="218" t="s">
        <v>421</v>
      </c>
      <c r="B182" s="25" t="str">
        <f>'2. Sample pages'!C8</f>
        <v>Alias1</v>
      </c>
      <c r="C182" s="26"/>
      <c r="E182" s="127" t="s">
        <v>470</v>
      </c>
    </row>
    <row r="183" spans="1:5" x14ac:dyDescent="0.45">
      <c r="A183" s="218"/>
      <c r="B183" s="25" t="str">
        <f>'2. Sample pages'!C9</f>
        <v>Alias2</v>
      </c>
      <c r="C183" s="26"/>
    </row>
    <row r="184" spans="1:5" x14ac:dyDescent="0.45">
      <c r="A184" s="218"/>
      <c r="B184" s="25" t="str">
        <f>'2. Sample pages'!C10</f>
        <v>Alias3</v>
      </c>
      <c r="C184" s="26"/>
    </row>
    <row r="185" spans="1:5" x14ac:dyDescent="0.45">
      <c r="A185" s="218"/>
      <c r="B185" s="25" t="str">
        <f>'2. Sample pages'!C11</f>
        <v>Alias4</v>
      </c>
      <c r="C185" s="26"/>
    </row>
    <row r="186" spans="1:5" x14ac:dyDescent="0.45">
      <c r="A186" s="218"/>
      <c r="B186" s="25" t="str">
        <f>'2. Sample pages'!C12</f>
        <v>Alias5</v>
      </c>
      <c r="C186" s="26"/>
    </row>
    <row r="187" spans="1:5" x14ac:dyDescent="0.45">
      <c r="A187" s="218"/>
      <c r="B187" s="25" t="str">
        <f>'2. Sample pages'!C13</f>
        <v>Alias6</v>
      </c>
      <c r="C187" s="26"/>
    </row>
    <row r="188" spans="1:5" x14ac:dyDescent="0.45">
      <c r="A188" s="218"/>
      <c r="B188" s="25" t="str">
        <f>'2. Sample pages'!C14</f>
        <v>Alias7</v>
      </c>
      <c r="C188" s="26"/>
    </row>
    <row r="189" spans="1:5" x14ac:dyDescent="0.45">
      <c r="A189" s="218"/>
      <c r="B189" s="25" t="str">
        <f>'2. Sample pages'!C15</f>
        <v>Alias8</v>
      </c>
      <c r="C189" s="26"/>
    </row>
    <row r="190" spans="1:5" x14ac:dyDescent="0.45">
      <c r="A190" s="218"/>
      <c r="B190" s="25" t="str">
        <f>'2. Sample pages'!C16</f>
        <v>Alias9</v>
      </c>
      <c r="C190" s="26"/>
    </row>
    <row r="191" spans="1:5" x14ac:dyDescent="0.45">
      <c r="A191" s="218"/>
      <c r="B191" s="25" t="str">
        <f>'2. Sample pages'!C17</f>
        <v>Alias10</v>
      </c>
      <c r="C191" s="26"/>
    </row>
    <row r="192" spans="1:5" x14ac:dyDescent="0.45">
      <c r="A192" s="218"/>
      <c r="B192" s="25" t="str">
        <f>'2. Sample pages'!C18</f>
        <v>Alias11</v>
      </c>
      <c r="C192" s="26"/>
    </row>
    <row r="193" spans="1:5" x14ac:dyDescent="0.45">
      <c r="A193" s="218"/>
      <c r="B193" s="25" t="str">
        <f>'2. Sample pages'!C19</f>
        <v>Alias12</v>
      </c>
      <c r="C193" s="26"/>
    </row>
    <row r="194" spans="1:5" x14ac:dyDescent="0.45">
      <c r="A194" s="218"/>
      <c r="B194" s="25" t="str">
        <f>'2. Sample pages'!C20</f>
        <v>Alias13</v>
      </c>
      <c r="C194" s="26"/>
    </row>
    <row r="195" spans="1:5" x14ac:dyDescent="0.45">
      <c r="A195" s="218"/>
      <c r="B195" s="25" t="str">
        <f>'2. Sample pages'!C21</f>
        <v>Alias14</v>
      </c>
      <c r="C195" s="26"/>
    </row>
    <row r="196" spans="1:5" x14ac:dyDescent="0.45">
      <c r="A196" s="219"/>
      <c r="B196" s="25" t="str">
        <f>'2. Sample pages'!C22</f>
        <v>Alias15</v>
      </c>
      <c r="C196" s="26"/>
    </row>
    <row r="197" spans="1:5" x14ac:dyDescent="0.45">
      <c r="A197" s="106"/>
      <c r="B197" s="111"/>
      <c r="C197" s="101" t="s">
        <v>225</v>
      </c>
      <c r="D197" s="101" t="str">
        <f>IF(C200&gt;0,Hoja4!A6,IF(C201='2. Sample pages'!B5,Hoja4!A7,IF(SUM(C199:C201)=0,"",Hoja4!A5)))</f>
        <v/>
      </c>
    </row>
    <row r="198" spans="1:5" x14ac:dyDescent="0.45">
      <c r="A198" s="106"/>
      <c r="B198" s="111"/>
    </row>
    <row r="199" spans="1:5" x14ac:dyDescent="0.45">
      <c r="A199" s="103" t="s">
        <v>390</v>
      </c>
      <c r="B199" s="104" t="s">
        <v>226</v>
      </c>
      <c r="C199" s="108">
        <f>COUNTIF(C182:C196,Hoja4!A5)</f>
        <v>0</v>
      </c>
    </row>
    <row r="200" spans="1:5" x14ac:dyDescent="0.45">
      <c r="A200" s="106"/>
      <c r="B200" s="104" t="s">
        <v>227</v>
      </c>
      <c r="C200" s="108">
        <f>COUNTIF(C182:C196,Hoja4!A6)</f>
        <v>0</v>
      </c>
    </row>
    <row r="201" spans="1:5" x14ac:dyDescent="0.45">
      <c r="A201" s="106"/>
      <c r="B201" s="104" t="s">
        <v>229</v>
      </c>
      <c r="C201" s="108">
        <f>COUNTIF(C182:C196,Hoja4!A7)</f>
        <v>0</v>
      </c>
    </row>
    <row r="202" spans="1:5" x14ac:dyDescent="0.45">
      <c r="A202" s="106"/>
      <c r="B202" s="111"/>
    </row>
    <row r="203" spans="1:5" x14ac:dyDescent="0.45">
      <c r="A203" s="220" t="s">
        <v>422</v>
      </c>
      <c r="B203" s="221"/>
      <c r="C203" s="99" t="s">
        <v>224</v>
      </c>
      <c r="E203" s="2" t="s">
        <v>364</v>
      </c>
    </row>
    <row r="204" spans="1:5" ht="18.75" customHeight="1" x14ac:dyDescent="0.45">
      <c r="A204" s="218" t="s">
        <v>423</v>
      </c>
      <c r="B204" s="25" t="str">
        <f>'2. Sample pages'!C8</f>
        <v>Alias1</v>
      </c>
      <c r="C204" s="26"/>
      <c r="E204" s="127" t="s">
        <v>471</v>
      </c>
    </row>
    <row r="205" spans="1:5" x14ac:dyDescent="0.45">
      <c r="A205" s="218"/>
      <c r="B205" s="25" t="str">
        <f>'2. Sample pages'!C9</f>
        <v>Alias2</v>
      </c>
      <c r="C205" s="26"/>
      <c r="E205" t="s">
        <v>89</v>
      </c>
    </row>
    <row r="206" spans="1:5" x14ac:dyDescent="0.45">
      <c r="A206" s="218"/>
      <c r="B206" s="25" t="str">
        <f>'2. Sample pages'!C10</f>
        <v>Alias3</v>
      </c>
      <c r="C206" s="26"/>
    </row>
    <row r="207" spans="1:5" x14ac:dyDescent="0.45">
      <c r="A207" s="218"/>
      <c r="B207" s="25" t="str">
        <f>'2. Sample pages'!C11</f>
        <v>Alias4</v>
      </c>
      <c r="C207" s="26"/>
    </row>
    <row r="208" spans="1:5" x14ac:dyDescent="0.45">
      <c r="A208" s="218"/>
      <c r="B208" s="25" t="str">
        <f>'2. Sample pages'!C12</f>
        <v>Alias5</v>
      </c>
      <c r="C208" s="26"/>
    </row>
    <row r="209" spans="1:4" x14ac:dyDescent="0.45">
      <c r="A209" s="218"/>
      <c r="B209" s="25" t="str">
        <f>'2. Sample pages'!C13</f>
        <v>Alias6</v>
      </c>
      <c r="C209" s="26"/>
    </row>
    <row r="210" spans="1:4" x14ac:dyDescent="0.45">
      <c r="A210" s="218"/>
      <c r="B210" s="25" t="str">
        <f>'2. Sample pages'!C14</f>
        <v>Alias7</v>
      </c>
      <c r="C210" s="26"/>
    </row>
    <row r="211" spans="1:4" x14ac:dyDescent="0.45">
      <c r="A211" s="218"/>
      <c r="B211" s="25" t="str">
        <f>'2. Sample pages'!C15</f>
        <v>Alias8</v>
      </c>
      <c r="C211" s="26"/>
    </row>
    <row r="212" spans="1:4" x14ac:dyDescent="0.45">
      <c r="A212" s="218"/>
      <c r="B212" s="25" t="str">
        <f>'2. Sample pages'!C16</f>
        <v>Alias9</v>
      </c>
      <c r="C212" s="26"/>
    </row>
    <row r="213" spans="1:4" x14ac:dyDescent="0.45">
      <c r="A213" s="218"/>
      <c r="B213" s="25" t="str">
        <f>'2. Sample pages'!C17</f>
        <v>Alias10</v>
      </c>
      <c r="C213" s="26"/>
    </row>
    <row r="214" spans="1:4" x14ac:dyDescent="0.45">
      <c r="A214" s="218"/>
      <c r="B214" s="25" t="str">
        <f>'2. Sample pages'!C18</f>
        <v>Alias11</v>
      </c>
      <c r="C214" s="26"/>
    </row>
    <row r="215" spans="1:4" x14ac:dyDescent="0.45">
      <c r="A215" s="218"/>
      <c r="B215" s="25" t="str">
        <f>'2. Sample pages'!C19</f>
        <v>Alias12</v>
      </c>
      <c r="C215" s="26"/>
    </row>
    <row r="216" spans="1:4" x14ac:dyDescent="0.45">
      <c r="A216" s="218"/>
      <c r="B216" s="25" t="str">
        <f>'2. Sample pages'!C20</f>
        <v>Alias13</v>
      </c>
      <c r="C216" s="26"/>
    </row>
    <row r="217" spans="1:4" x14ac:dyDescent="0.45">
      <c r="A217" s="218"/>
      <c r="B217" s="25" t="str">
        <f>'2. Sample pages'!C21</f>
        <v>Alias14</v>
      </c>
      <c r="C217" s="26"/>
    </row>
    <row r="218" spans="1:4" x14ac:dyDescent="0.45">
      <c r="A218" s="219"/>
      <c r="B218" s="25" t="str">
        <f>'2. Sample pages'!C22</f>
        <v>Alias15</v>
      </c>
      <c r="C218" s="26"/>
    </row>
    <row r="219" spans="1:4" x14ac:dyDescent="0.45">
      <c r="A219" s="106"/>
      <c r="B219" s="111"/>
      <c r="C219" s="101" t="s">
        <v>225</v>
      </c>
      <c r="D219" s="101" t="str">
        <f>IF(C222&gt;0,Hoja4!A6,IF(C223='2. Sample pages'!B5,Hoja4!A7,IF(SUM(C221:C223)=0,"",Hoja4!A5)))</f>
        <v/>
      </c>
    </row>
    <row r="220" spans="1:4" x14ac:dyDescent="0.45">
      <c r="A220" s="106"/>
      <c r="B220" s="111"/>
    </row>
    <row r="221" spans="1:4" x14ac:dyDescent="0.45">
      <c r="A221" s="103" t="s">
        <v>391</v>
      </c>
      <c r="B221" s="104" t="s">
        <v>226</v>
      </c>
      <c r="C221" s="108">
        <f>COUNTIF(C204:C218,Hoja4!A5)</f>
        <v>0</v>
      </c>
    </row>
    <row r="222" spans="1:4" x14ac:dyDescent="0.45">
      <c r="A222" s="106"/>
      <c r="B222" s="104" t="s">
        <v>227</v>
      </c>
      <c r="C222" s="108">
        <f>COUNTIF(C204:C218,Hoja4!A6)</f>
        <v>0</v>
      </c>
    </row>
    <row r="223" spans="1:4" x14ac:dyDescent="0.45">
      <c r="A223" s="106"/>
      <c r="B223" s="104" t="s">
        <v>229</v>
      </c>
      <c r="C223" s="108">
        <f>COUNTIF(C204:C218,Hoja4!A7)</f>
        <v>0</v>
      </c>
    </row>
    <row r="224" spans="1:4" x14ac:dyDescent="0.45">
      <c r="A224" s="106"/>
      <c r="B224" s="111"/>
    </row>
    <row r="225" spans="1:5" x14ac:dyDescent="0.45">
      <c r="A225" s="220" t="s">
        <v>424</v>
      </c>
      <c r="B225" s="221"/>
      <c r="C225" s="99" t="s">
        <v>224</v>
      </c>
      <c r="E225" s="2" t="s">
        <v>365</v>
      </c>
    </row>
    <row r="226" spans="1:5" ht="18.75" customHeight="1" x14ac:dyDescent="0.45">
      <c r="A226" s="218" t="s">
        <v>425</v>
      </c>
      <c r="B226" s="25" t="str">
        <f>'2. Sample pages'!C8</f>
        <v>Alias1</v>
      </c>
      <c r="C226" s="26"/>
      <c r="E226" s="127" t="s">
        <v>472</v>
      </c>
    </row>
    <row r="227" spans="1:5" x14ac:dyDescent="0.45">
      <c r="A227" s="218"/>
      <c r="B227" s="25" t="str">
        <f>'2. Sample pages'!C9</f>
        <v>Alias2</v>
      </c>
      <c r="C227" s="26"/>
    </row>
    <row r="228" spans="1:5" x14ac:dyDescent="0.45">
      <c r="A228" s="218"/>
      <c r="B228" s="25" t="str">
        <f>'2. Sample pages'!C10</f>
        <v>Alias3</v>
      </c>
      <c r="C228" s="26"/>
    </row>
    <row r="229" spans="1:5" x14ac:dyDescent="0.45">
      <c r="A229" s="218"/>
      <c r="B229" s="25" t="str">
        <f>'2. Sample pages'!C11</f>
        <v>Alias4</v>
      </c>
      <c r="C229" s="26"/>
    </row>
    <row r="230" spans="1:5" x14ac:dyDescent="0.45">
      <c r="A230" s="218"/>
      <c r="B230" s="25" t="str">
        <f>'2. Sample pages'!C12</f>
        <v>Alias5</v>
      </c>
      <c r="C230" s="26"/>
    </row>
    <row r="231" spans="1:5" x14ac:dyDescent="0.45">
      <c r="A231" s="218"/>
      <c r="B231" s="25" t="str">
        <f>'2. Sample pages'!C13</f>
        <v>Alias6</v>
      </c>
      <c r="C231" s="26"/>
    </row>
    <row r="232" spans="1:5" x14ac:dyDescent="0.45">
      <c r="A232" s="218"/>
      <c r="B232" s="25" t="str">
        <f>'2. Sample pages'!C14</f>
        <v>Alias7</v>
      </c>
      <c r="C232" s="26"/>
    </row>
    <row r="233" spans="1:5" x14ac:dyDescent="0.45">
      <c r="A233" s="218"/>
      <c r="B233" s="25" t="str">
        <f>'2. Sample pages'!C15</f>
        <v>Alias8</v>
      </c>
      <c r="C233" s="26"/>
    </row>
    <row r="234" spans="1:5" x14ac:dyDescent="0.45">
      <c r="A234" s="218"/>
      <c r="B234" s="25" t="str">
        <f>'2. Sample pages'!C16</f>
        <v>Alias9</v>
      </c>
      <c r="C234" s="26"/>
    </row>
    <row r="235" spans="1:5" x14ac:dyDescent="0.45">
      <c r="A235" s="218"/>
      <c r="B235" s="25" t="str">
        <f>'2. Sample pages'!C17</f>
        <v>Alias10</v>
      </c>
      <c r="C235" s="26"/>
    </row>
    <row r="236" spans="1:5" x14ac:dyDescent="0.45">
      <c r="A236" s="218"/>
      <c r="B236" s="25" t="str">
        <f>'2. Sample pages'!C18</f>
        <v>Alias11</v>
      </c>
      <c r="C236" s="26"/>
    </row>
    <row r="237" spans="1:5" x14ac:dyDescent="0.45">
      <c r="A237" s="218"/>
      <c r="B237" s="25" t="str">
        <f>'2. Sample pages'!C19</f>
        <v>Alias12</v>
      </c>
      <c r="C237" s="26"/>
    </row>
    <row r="238" spans="1:5" x14ac:dyDescent="0.45">
      <c r="A238" s="218"/>
      <c r="B238" s="25" t="str">
        <f>'2. Sample pages'!C20</f>
        <v>Alias13</v>
      </c>
      <c r="C238" s="26"/>
    </row>
    <row r="239" spans="1:5" x14ac:dyDescent="0.45">
      <c r="A239" s="218"/>
      <c r="B239" s="25" t="str">
        <f>'2. Sample pages'!C21</f>
        <v>Alias14</v>
      </c>
      <c r="C239" s="26"/>
    </row>
    <row r="240" spans="1:5" x14ac:dyDescent="0.45">
      <c r="A240" s="219"/>
      <c r="B240" s="25" t="str">
        <f>'2. Sample pages'!C22</f>
        <v>Alias15</v>
      </c>
      <c r="C240" s="26"/>
    </row>
    <row r="241" spans="1:5" x14ac:dyDescent="0.45">
      <c r="A241" s="106"/>
      <c r="B241" s="111"/>
      <c r="C241" s="101" t="s">
        <v>225</v>
      </c>
      <c r="D241" s="101" t="str">
        <f>IF(C244&gt;0,Hoja4!A6,IF(C245='2. Sample pages'!B5,Hoja4!A7,IF(SUM(C243:C245)=0,"",Hoja4!A5)))</f>
        <v/>
      </c>
    </row>
    <row r="242" spans="1:5" x14ac:dyDescent="0.45">
      <c r="A242" s="106"/>
      <c r="B242" s="111"/>
    </row>
    <row r="243" spans="1:5" x14ac:dyDescent="0.45">
      <c r="A243" s="103" t="s">
        <v>392</v>
      </c>
      <c r="B243" s="104" t="s">
        <v>226</v>
      </c>
      <c r="C243" s="108">
        <f>COUNTIF(C226:C240,Hoja4!A5)</f>
        <v>0</v>
      </c>
    </row>
    <row r="244" spans="1:5" x14ac:dyDescent="0.45">
      <c r="A244" s="106"/>
      <c r="B244" s="104" t="s">
        <v>227</v>
      </c>
      <c r="C244" s="108">
        <f>COUNTIF(C226:C240,Hoja4!A6)</f>
        <v>0</v>
      </c>
    </row>
    <row r="245" spans="1:5" x14ac:dyDescent="0.45">
      <c r="A245" s="106"/>
      <c r="B245" s="104" t="s">
        <v>229</v>
      </c>
      <c r="C245" s="108">
        <f>COUNTIF(C226:C240,Hoja4!A7)</f>
        <v>0</v>
      </c>
    </row>
    <row r="246" spans="1:5" x14ac:dyDescent="0.45">
      <c r="A246" s="106"/>
      <c r="B246" s="111"/>
    </row>
    <row r="247" spans="1:5" x14ac:dyDescent="0.45">
      <c r="A247" s="220" t="s">
        <v>426</v>
      </c>
      <c r="B247" s="221"/>
      <c r="C247" s="99" t="s">
        <v>224</v>
      </c>
      <c r="E247" s="2" t="s">
        <v>366</v>
      </c>
    </row>
    <row r="248" spans="1:5" ht="18.75" customHeight="1" x14ac:dyDescent="0.45">
      <c r="A248" s="218" t="s">
        <v>427</v>
      </c>
      <c r="B248" s="25" t="str">
        <f>'2. Sample pages'!C8</f>
        <v>Alias1</v>
      </c>
      <c r="C248" s="26"/>
      <c r="E248" s="227" t="s">
        <v>473</v>
      </c>
    </row>
    <row r="249" spans="1:5" x14ac:dyDescent="0.45">
      <c r="A249" s="218"/>
      <c r="B249" s="25" t="str">
        <f>'2. Sample pages'!C9</f>
        <v>Alias2</v>
      </c>
      <c r="C249" s="26"/>
      <c r="E249" s="227"/>
    </row>
    <row r="250" spans="1:5" x14ac:dyDescent="0.45">
      <c r="A250" s="218"/>
      <c r="B250" s="25" t="str">
        <f>'2. Sample pages'!C10</f>
        <v>Alias3</v>
      </c>
      <c r="C250" s="26"/>
      <c r="E250" s="227"/>
    </row>
    <row r="251" spans="1:5" x14ac:dyDescent="0.45">
      <c r="A251" s="218"/>
      <c r="B251" s="25" t="str">
        <f>'2. Sample pages'!C11</f>
        <v>Alias4</v>
      </c>
      <c r="C251" s="26"/>
      <c r="E251" s="227"/>
    </row>
    <row r="252" spans="1:5" x14ac:dyDescent="0.45">
      <c r="A252" s="218"/>
      <c r="B252" s="25" t="str">
        <f>'2. Sample pages'!C12</f>
        <v>Alias5</v>
      </c>
      <c r="C252" s="26"/>
      <c r="E252" s="227"/>
    </row>
    <row r="253" spans="1:5" x14ac:dyDescent="0.45">
      <c r="A253" s="218"/>
      <c r="B253" s="25" t="str">
        <f>'2. Sample pages'!C13</f>
        <v>Alias6</v>
      </c>
      <c r="C253" s="26"/>
      <c r="E253" s="227"/>
    </row>
    <row r="254" spans="1:5" x14ac:dyDescent="0.45">
      <c r="A254" s="218"/>
      <c r="B254" s="25" t="str">
        <f>'2. Sample pages'!C14</f>
        <v>Alias7</v>
      </c>
      <c r="C254" s="26"/>
      <c r="E254" s="227"/>
    </row>
    <row r="255" spans="1:5" x14ac:dyDescent="0.45">
      <c r="A255" s="218"/>
      <c r="B255" s="25" t="str">
        <f>'2. Sample pages'!C15</f>
        <v>Alias8</v>
      </c>
      <c r="C255" s="26"/>
      <c r="E255" s="227"/>
    </row>
    <row r="256" spans="1:5" x14ac:dyDescent="0.45">
      <c r="A256" s="218"/>
      <c r="B256" s="25" t="str">
        <f>'2. Sample pages'!C16</f>
        <v>Alias9</v>
      </c>
      <c r="C256" s="26"/>
      <c r="E256" s="227"/>
    </row>
    <row r="257" spans="1:5" x14ac:dyDescent="0.45">
      <c r="A257" s="218"/>
      <c r="B257" s="25" t="str">
        <f>'2. Sample pages'!C17</f>
        <v>Alias10</v>
      </c>
      <c r="C257" s="26"/>
      <c r="E257" s="227"/>
    </row>
    <row r="258" spans="1:5" x14ac:dyDescent="0.45">
      <c r="A258" s="218"/>
      <c r="B258" s="25" t="str">
        <f>'2. Sample pages'!C18</f>
        <v>Alias11</v>
      </c>
      <c r="C258" s="26"/>
      <c r="E258" s="227"/>
    </row>
    <row r="259" spans="1:5" x14ac:dyDescent="0.45">
      <c r="A259" s="218"/>
      <c r="B259" s="25" t="str">
        <f>'2. Sample pages'!C19</f>
        <v>Alias12</v>
      </c>
      <c r="C259" s="26"/>
    </row>
    <row r="260" spans="1:5" x14ac:dyDescent="0.45">
      <c r="A260" s="218"/>
      <c r="B260" s="25" t="str">
        <f>'2. Sample pages'!C20</f>
        <v>Alias13</v>
      </c>
      <c r="C260" s="26"/>
    </row>
    <row r="261" spans="1:5" x14ac:dyDescent="0.45">
      <c r="A261" s="218"/>
      <c r="B261" s="25" t="str">
        <f>'2. Sample pages'!C21</f>
        <v>Alias14</v>
      </c>
      <c r="C261" s="26"/>
    </row>
    <row r="262" spans="1:5" x14ac:dyDescent="0.45">
      <c r="A262" s="219"/>
      <c r="B262" s="25" t="str">
        <f>'2. Sample pages'!C22</f>
        <v>Alias15</v>
      </c>
      <c r="C262" s="26"/>
    </row>
    <row r="263" spans="1:5" x14ac:dyDescent="0.45">
      <c r="A263" s="106"/>
      <c r="B263" s="111"/>
      <c r="C263" s="101" t="s">
        <v>225</v>
      </c>
      <c r="D263" s="101" t="str">
        <f>IF(C266&gt;0,Hoja4!A6,IF(C267='2. Sample pages'!B5,Hoja4!A7,IF(SUM(C265:C267)=0,"",Hoja4!A5)))</f>
        <v/>
      </c>
    </row>
    <row r="264" spans="1:5" x14ac:dyDescent="0.45">
      <c r="A264" s="106"/>
      <c r="B264" s="111"/>
    </row>
    <row r="265" spans="1:5" x14ac:dyDescent="0.45">
      <c r="A265" s="103" t="s">
        <v>393</v>
      </c>
      <c r="B265" s="104" t="s">
        <v>226</v>
      </c>
      <c r="C265" s="108">
        <f>COUNTIF(C248:C262,Hoja4!A5)</f>
        <v>0</v>
      </c>
    </row>
    <row r="266" spans="1:5" x14ac:dyDescent="0.45">
      <c r="A266" s="106"/>
      <c r="B266" s="104" t="s">
        <v>227</v>
      </c>
      <c r="C266" s="108">
        <f>COUNTIF(C248:C262,Hoja4!A6)</f>
        <v>0</v>
      </c>
    </row>
    <row r="267" spans="1:5" x14ac:dyDescent="0.45">
      <c r="A267" s="106"/>
      <c r="B267" s="104" t="s">
        <v>229</v>
      </c>
      <c r="C267" s="108">
        <f>COUNTIF(C248:C262,Hoja4!A7)</f>
        <v>0</v>
      </c>
    </row>
    <row r="268" spans="1:5" x14ac:dyDescent="0.45">
      <c r="A268" s="106"/>
      <c r="B268" s="111"/>
    </row>
    <row r="269" spans="1:5" x14ac:dyDescent="0.45">
      <c r="A269" s="220" t="s">
        <v>428</v>
      </c>
      <c r="B269" s="221"/>
      <c r="C269" s="99" t="s">
        <v>224</v>
      </c>
      <c r="E269" s="2" t="s">
        <v>367</v>
      </c>
    </row>
    <row r="270" spans="1:5" ht="18.75" customHeight="1" x14ac:dyDescent="0.45">
      <c r="A270" s="218" t="s">
        <v>429</v>
      </c>
      <c r="B270" s="25" t="str">
        <f>'2. Sample pages'!C8</f>
        <v>Alias1</v>
      </c>
      <c r="C270" s="26"/>
      <c r="E270" t="s">
        <v>474</v>
      </c>
    </row>
    <row r="271" spans="1:5" x14ac:dyDescent="0.45">
      <c r="A271" s="218"/>
      <c r="B271" s="25" t="str">
        <f>'2. Sample pages'!C9</f>
        <v>Alias2</v>
      </c>
      <c r="C271" s="26"/>
      <c r="E271" t="s">
        <v>475</v>
      </c>
    </row>
    <row r="272" spans="1:5" x14ac:dyDescent="0.45">
      <c r="A272" s="218"/>
      <c r="B272" s="25" t="str">
        <f>'2. Sample pages'!C10</f>
        <v>Alias3</v>
      </c>
      <c r="C272" s="26"/>
    </row>
    <row r="273" spans="1:4" x14ac:dyDescent="0.45">
      <c r="A273" s="218"/>
      <c r="B273" s="25" t="str">
        <f>'2. Sample pages'!C11</f>
        <v>Alias4</v>
      </c>
      <c r="C273" s="26"/>
    </row>
    <row r="274" spans="1:4" x14ac:dyDescent="0.45">
      <c r="A274" s="218"/>
      <c r="B274" s="25" t="str">
        <f>'2. Sample pages'!C12</f>
        <v>Alias5</v>
      </c>
      <c r="C274" s="26"/>
    </row>
    <row r="275" spans="1:4" x14ac:dyDescent="0.45">
      <c r="A275" s="218"/>
      <c r="B275" s="25" t="str">
        <f>'2. Sample pages'!C13</f>
        <v>Alias6</v>
      </c>
      <c r="C275" s="26"/>
    </row>
    <row r="276" spans="1:4" x14ac:dyDescent="0.45">
      <c r="A276" s="218"/>
      <c r="B276" s="25" t="str">
        <f>'2. Sample pages'!C14</f>
        <v>Alias7</v>
      </c>
      <c r="C276" s="26"/>
    </row>
    <row r="277" spans="1:4" x14ac:dyDescent="0.45">
      <c r="A277" s="218"/>
      <c r="B277" s="25" t="str">
        <f>'2. Sample pages'!C15</f>
        <v>Alias8</v>
      </c>
      <c r="C277" s="26"/>
    </row>
    <row r="278" spans="1:4" x14ac:dyDescent="0.45">
      <c r="A278" s="218"/>
      <c r="B278" s="25" t="str">
        <f>'2. Sample pages'!C16</f>
        <v>Alias9</v>
      </c>
      <c r="C278" s="26"/>
    </row>
    <row r="279" spans="1:4" x14ac:dyDescent="0.45">
      <c r="A279" s="218"/>
      <c r="B279" s="25" t="str">
        <f>'2. Sample pages'!C17</f>
        <v>Alias10</v>
      </c>
      <c r="C279" s="26"/>
    </row>
    <row r="280" spans="1:4" x14ac:dyDescent="0.45">
      <c r="A280" s="218"/>
      <c r="B280" s="25" t="str">
        <f>'2. Sample pages'!C18</f>
        <v>Alias11</v>
      </c>
      <c r="C280" s="26"/>
    </row>
    <row r="281" spans="1:4" x14ac:dyDescent="0.45">
      <c r="A281" s="218"/>
      <c r="B281" s="25" t="str">
        <f>'2. Sample pages'!C19</f>
        <v>Alias12</v>
      </c>
      <c r="C281" s="26"/>
    </row>
    <row r="282" spans="1:4" x14ac:dyDescent="0.45">
      <c r="A282" s="218"/>
      <c r="B282" s="25" t="str">
        <f>'2. Sample pages'!C20</f>
        <v>Alias13</v>
      </c>
      <c r="C282" s="26"/>
    </row>
    <row r="283" spans="1:4" x14ac:dyDescent="0.45">
      <c r="A283" s="218"/>
      <c r="B283" s="25" t="str">
        <f>'2. Sample pages'!C21</f>
        <v>Alias14</v>
      </c>
      <c r="C283" s="26"/>
    </row>
    <row r="284" spans="1:4" x14ac:dyDescent="0.45">
      <c r="A284" s="219"/>
      <c r="B284" s="25" t="str">
        <f>'2. Sample pages'!C22</f>
        <v>Alias15</v>
      </c>
      <c r="C284" s="26"/>
    </row>
    <row r="285" spans="1:4" x14ac:dyDescent="0.45">
      <c r="A285" s="106"/>
      <c r="B285" s="111"/>
      <c r="C285" s="101" t="s">
        <v>225</v>
      </c>
      <c r="D285" s="101" t="str">
        <f>IF(C288&gt;0,Hoja4!A6,IF(C289='2. Sample pages'!B5,Hoja4!A7,IF(SUM(C287:C289)=0,"",Hoja4!A5)))</f>
        <v/>
      </c>
    </row>
    <row r="286" spans="1:4" x14ac:dyDescent="0.45">
      <c r="A286" s="106"/>
      <c r="B286" s="111"/>
    </row>
    <row r="287" spans="1:4" x14ac:dyDescent="0.45">
      <c r="A287" s="103" t="s">
        <v>394</v>
      </c>
      <c r="B287" s="104" t="s">
        <v>226</v>
      </c>
      <c r="C287" s="108">
        <f>COUNTIF(C270:C284,Hoja4!A5)</f>
        <v>0</v>
      </c>
    </row>
    <row r="288" spans="1:4" x14ac:dyDescent="0.45">
      <c r="A288" s="106"/>
      <c r="B288" s="104" t="s">
        <v>227</v>
      </c>
      <c r="C288" s="108">
        <f>COUNTIF(C270:C284,Hoja4!A6)</f>
        <v>0</v>
      </c>
    </row>
    <row r="289" spans="1:5" x14ac:dyDescent="0.45">
      <c r="A289" s="106"/>
      <c r="B289" s="104" t="s">
        <v>229</v>
      </c>
      <c r="C289" s="108">
        <f>COUNTIF(C270:C284,Hoja4!A7)</f>
        <v>0</v>
      </c>
    </row>
    <row r="290" spans="1:5" x14ac:dyDescent="0.45">
      <c r="A290" s="106"/>
      <c r="B290" s="111"/>
    </row>
    <row r="291" spans="1:5" x14ac:dyDescent="0.45">
      <c r="A291" s="220" t="s">
        <v>430</v>
      </c>
      <c r="B291" s="221"/>
      <c r="C291" s="99" t="s">
        <v>224</v>
      </c>
      <c r="E291" s="2" t="s">
        <v>368</v>
      </c>
    </row>
    <row r="292" spans="1:5" ht="18.75" customHeight="1" x14ac:dyDescent="0.45">
      <c r="A292" s="218" t="s">
        <v>431</v>
      </c>
      <c r="B292" s="25" t="str">
        <f>'2. Sample pages'!C8</f>
        <v>Alias1</v>
      </c>
      <c r="C292" s="26"/>
      <c r="E292" t="s">
        <v>476</v>
      </c>
    </row>
    <row r="293" spans="1:5" x14ac:dyDescent="0.45">
      <c r="A293" s="218"/>
      <c r="B293" s="25" t="str">
        <f>'2. Sample pages'!C9</f>
        <v>Alias2</v>
      </c>
      <c r="C293" s="26"/>
    </row>
    <row r="294" spans="1:5" x14ac:dyDescent="0.45">
      <c r="A294" s="218"/>
      <c r="B294" s="25" t="str">
        <f>'2. Sample pages'!C10</f>
        <v>Alias3</v>
      </c>
      <c r="C294" s="26"/>
    </row>
    <row r="295" spans="1:5" x14ac:dyDescent="0.45">
      <c r="A295" s="218"/>
      <c r="B295" s="25" t="str">
        <f>'2. Sample pages'!C11</f>
        <v>Alias4</v>
      </c>
      <c r="C295" s="26"/>
    </row>
    <row r="296" spans="1:5" x14ac:dyDescent="0.45">
      <c r="A296" s="218"/>
      <c r="B296" s="25" t="str">
        <f>'2. Sample pages'!C12</f>
        <v>Alias5</v>
      </c>
      <c r="C296" s="26"/>
    </row>
    <row r="297" spans="1:5" x14ac:dyDescent="0.45">
      <c r="A297" s="218"/>
      <c r="B297" s="25" t="str">
        <f>'2. Sample pages'!C13</f>
        <v>Alias6</v>
      </c>
      <c r="C297" s="26"/>
    </row>
    <row r="298" spans="1:5" x14ac:dyDescent="0.45">
      <c r="A298" s="218"/>
      <c r="B298" s="25" t="str">
        <f>'2. Sample pages'!C14</f>
        <v>Alias7</v>
      </c>
      <c r="C298" s="26"/>
    </row>
    <row r="299" spans="1:5" x14ac:dyDescent="0.45">
      <c r="A299" s="218"/>
      <c r="B299" s="25" t="str">
        <f>'2. Sample pages'!C15</f>
        <v>Alias8</v>
      </c>
      <c r="C299" s="26"/>
    </row>
    <row r="300" spans="1:5" x14ac:dyDescent="0.45">
      <c r="A300" s="218"/>
      <c r="B300" s="25" t="str">
        <f>'2. Sample pages'!C16</f>
        <v>Alias9</v>
      </c>
      <c r="C300" s="26"/>
    </row>
    <row r="301" spans="1:5" x14ac:dyDescent="0.45">
      <c r="A301" s="218"/>
      <c r="B301" s="25" t="str">
        <f>'2. Sample pages'!C17</f>
        <v>Alias10</v>
      </c>
      <c r="C301" s="26"/>
    </row>
    <row r="302" spans="1:5" x14ac:dyDescent="0.45">
      <c r="A302" s="218"/>
      <c r="B302" s="25" t="str">
        <f>'2. Sample pages'!C18</f>
        <v>Alias11</v>
      </c>
      <c r="C302" s="26"/>
    </row>
    <row r="303" spans="1:5" x14ac:dyDescent="0.45">
      <c r="A303" s="218"/>
      <c r="B303" s="25" t="str">
        <f>'2. Sample pages'!C19</f>
        <v>Alias12</v>
      </c>
      <c r="C303" s="26"/>
    </row>
    <row r="304" spans="1:5" x14ac:dyDescent="0.45">
      <c r="A304" s="218"/>
      <c r="B304" s="25" t="str">
        <f>'2. Sample pages'!C20</f>
        <v>Alias13</v>
      </c>
      <c r="C304" s="26"/>
    </row>
    <row r="305" spans="1:5" x14ac:dyDescent="0.45">
      <c r="A305" s="218"/>
      <c r="B305" s="25" t="str">
        <f>'2. Sample pages'!C21</f>
        <v>Alias14</v>
      </c>
      <c r="C305" s="26"/>
    </row>
    <row r="306" spans="1:5" x14ac:dyDescent="0.45">
      <c r="A306" s="219"/>
      <c r="B306" s="25" t="str">
        <f>'2. Sample pages'!C22</f>
        <v>Alias15</v>
      </c>
      <c r="C306" s="26"/>
    </row>
    <row r="307" spans="1:5" x14ac:dyDescent="0.45">
      <c r="A307" s="106"/>
      <c r="B307" s="111"/>
      <c r="C307" s="101" t="s">
        <v>225</v>
      </c>
      <c r="D307" s="101" t="str">
        <f>IF(C310&gt;0,Hoja4!A6,IF(C311='2. Sample pages'!B5,Hoja4!A7,IF(SUM(C309:C311)=0,"",Hoja4!A5)))</f>
        <v/>
      </c>
    </row>
    <row r="308" spans="1:5" x14ac:dyDescent="0.45">
      <c r="A308" s="106"/>
      <c r="B308" s="111"/>
    </row>
    <row r="309" spans="1:5" x14ac:dyDescent="0.45">
      <c r="A309" s="103" t="s">
        <v>395</v>
      </c>
      <c r="B309" s="104" t="s">
        <v>226</v>
      </c>
      <c r="C309" s="108">
        <f>COUNTIF(C292:C306,Hoja4!A5)</f>
        <v>0</v>
      </c>
    </row>
    <row r="310" spans="1:5" x14ac:dyDescent="0.45">
      <c r="A310" s="106"/>
      <c r="B310" s="104" t="s">
        <v>227</v>
      </c>
      <c r="C310" s="108">
        <f>COUNTIF(C292:C306,Hoja4!A6)</f>
        <v>0</v>
      </c>
    </row>
    <row r="311" spans="1:5" x14ac:dyDescent="0.45">
      <c r="A311" s="106"/>
      <c r="B311" s="104" t="s">
        <v>229</v>
      </c>
      <c r="C311" s="108">
        <f>COUNTIF(C292:C306,Hoja4!A7)</f>
        <v>0</v>
      </c>
    </row>
    <row r="312" spans="1:5" x14ac:dyDescent="0.45">
      <c r="A312" s="106"/>
      <c r="B312" s="111"/>
    </row>
    <row r="313" spans="1:5" x14ac:dyDescent="0.45">
      <c r="A313" s="220" t="s">
        <v>87</v>
      </c>
      <c r="B313" s="221"/>
      <c r="C313" s="99" t="s">
        <v>224</v>
      </c>
      <c r="E313" s="2" t="s">
        <v>369</v>
      </c>
    </row>
    <row r="314" spans="1:5" ht="18.75" customHeight="1" x14ac:dyDescent="0.45">
      <c r="A314" s="218" t="s">
        <v>632</v>
      </c>
      <c r="B314" s="25" t="str">
        <f>'2. Sample pages'!C8</f>
        <v>Alias1</v>
      </c>
      <c r="C314" s="26"/>
      <c r="E314" t="s">
        <v>477</v>
      </c>
    </row>
    <row r="315" spans="1:5" x14ac:dyDescent="0.45">
      <c r="A315" s="228"/>
      <c r="B315" s="25" t="str">
        <f>'2. Sample pages'!C9</f>
        <v>Alias2</v>
      </c>
      <c r="C315" s="26"/>
      <c r="E315" t="s">
        <v>478</v>
      </c>
    </row>
    <row r="316" spans="1:5" x14ac:dyDescent="0.45">
      <c r="A316" s="228"/>
      <c r="B316" s="25" t="str">
        <f>'2. Sample pages'!C10</f>
        <v>Alias3</v>
      </c>
      <c r="C316" s="26"/>
      <c r="E316" t="s">
        <v>479</v>
      </c>
    </row>
    <row r="317" spans="1:5" ht="18" customHeight="1" x14ac:dyDescent="0.45">
      <c r="A317" s="228"/>
      <c r="B317" s="25" t="str">
        <f>'2. Sample pages'!C11</f>
        <v>Alias4</v>
      </c>
      <c r="C317" s="26"/>
      <c r="E317" s="230" t="s">
        <v>480</v>
      </c>
    </row>
    <row r="318" spans="1:5" x14ac:dyDescent="0.45">
      <c r="A318" s="228"/>
      <c r="B318" s="25" t="str">
        <f>'2. Sample pages'!C12</f>
        <v>Alias5</v>
      </c>
      <c r="C318" s="26"/>
      <c r="E318" s="230"/>
    </row>
    <row r="319" spans="1:5" x14ac:dyDescent="0.45">
      <c r="A319" s="228"/>
      <c r="B319" s="25" t="str">
        <f>'2. Sample pages'!C13</f>
        <v>Alias6</v>
      </c>
      <c r="C319" s="26"/>
      <c r="E319" s="230"/>
    </row>
    <row r="320" spans="1:5" x14ac:dyDescent="0.45">
      <c r="A320" s="228"/>
      <c r="B320" s="25" t="str">
        <f>'2. Sample pages'!C14</f>
        <v>Alias7</v>
      </c>
      <c r="C320" s="26"/>
      <c r="E320" s="230"/>
    </row>
    <row r="321" spans="1:5" x14ac:dyDescent="0.45">
      <c r="A321" s="228"/>
      <c r="B321" s="25" t="str">
        <f>'2. Sample pages'!C15</f>
        <v>Alias8</v>
      </c>
      <c r="C321" s="26"/>
      <c r="E321" s="230"/>
    </row>
    <row r="322" spans="1:5" x14ac:dyDescent="0.45">
      <c r="A322" s="228"/>
      <c r="B322" s="25" t="str">
        <f>'2. Sample pages'!C16</f>
        <v>Alias9</v>
      </c>
      <c r="C322" s="26"/>
    </row>
    <row r="323" spans="1:5" x14ac:dyDescent="0.45">
      <c r="A323" s="228"/>
      <c r="B323" s="25" t="str">
        <f>'2. Sample pages'!C17</f>
        <v>Alias10</v>
      </c>
      <c r="C323" s="26"/>
    </row>
    <row r="324" spans="1:5" x14ac:dyDescent="0.45">
      <c r="A324" s="228"/>
      <c r="B324" s="25" t="str">
        <f>'2. Sample pages'!C18</f>
        <v>Alias11</v>
      </c>
      <c r="C324" s="26"/>
    </row>
    <row r="325" spans="1:5" x14ac:dyDescent="0.45">
      <c r="A325" s="228"/>
      <c r="B325" s="25" t="str">
        <f>'2. Sample pages'!C19</f>
        <v>Alias12</v>
      </c>
      <c r="C325" s="26"/>
    </row>
    <row r="326" spans="1:5" x14ac:dyDescent="0.45">
      <c r="A326" s="228"/>
      <c r="B326" s="25" t="str">
        <f>'2. Sample pages'!C20</f>
        <v>Alias13</v>
      </c>
      <c r="C326" s="26"/>
    </row>
    <row r="327" spans="1:5" x14ac:dyDescent="0.45">
      <c r="A327" s="228"/>
      <c r="B327" s="25" t="str">
        <f>'2. Sample pages'!C21</f>
        <v>Alias14</v>
      </c>
      <c r="C327" s="26"/>
    </row>
    <row r="328" spans="1:5" x14ac:dyDescent="0.45">
      <c r="A328" s="229"/>
      <c r="B328" s="25" t="str">
        <f>'2. Sample pages'!C22</f>
        <v>Alias15</v>
      </c>
      <c r="C328" s="26"/>
    </row>
    <row r="329" spans="1:5" x14ac:dyDescent="0.45">
      <c r="A329" s="106"/>
      <c r="B329" s="111"/>
      <c r="C329" s="101" t="s">
        <v>225</v>
      </c>
      <c r="D329" s="101" t="str">
        <f>IF(C332&gt;0,Hoja4!A6,IF(C333='2. Sample pages'!B5,Hoja4!A7,IF(SUM(C331:C333)=0,"",Hoja4!A5)))</f>
        <v/>
      </c>
    </row>
    <row r="330" spans="1:5" x14ac:dyDescent="0.45">
      <c r="A330" s="106"/>
      <c r="B330" s="111"/>
    </row>
    <row r="331" spans="1:5" x14ac:dyDescent="0.45">
      <c r="A331" s="103" t="s">
        <v>396</v>
      </c>
      <c r="B331" s="104" t="s">
        <v>226</v>
      </c>
      <c r="C331" s="108">
        <f>COUNTIF(C314:C328,Hoja4!A5)</f>
        <v>0</v>
      </c>
    </row>
    <row r="332" spans="1:5" x14ac:dyDescent="0.45">
      <c r="A332" s="106"/>
      <c r="B332" s="104" t="s">
        <v>227</v>
      </c>
      <c r="C332" s="108">
        <f>COUNTIF(C314:C328,Hoja4!A6)</f>
        <v>0</v>
      </c>
    </row>
    <row r="333" spans="1:5" x14ac:dyDescent="0.45">
      <c r="A333" s="106"/>
      <c r="B333" s="104" t="s">
        <v>229</v>
      </c>
      <c r="C333" s="108">
        <f>COUNTIF(C314:C328,Hoja4!A7)</f>
        <v>0</v>
      </c>
    </row>
    <row r="334" spans="1:5" x14ac:dyDescent="0.45">
      <c r="A334" s="106"/>
      <c r="B334" s="111"/>
    </row>
    <row r="335" spans="1:5" x14ac:dyDescent="0.45">
      <c r="A335" s="220" t="s">
        <v>433</v>
      </c>
      <c r="B335" s="221"/>
      <c r="C335" s="99" t="s">
        <v>224</v>
      </c>
      <c r="E335" s="2" t="s">
        <v>370</v>
      </c>
    </row>
    <row r="336" spans="1:5" ht="18.75" customHeight="1" x14ac:dyDescent="0.45">
      <c r="A336" s="218" t="s">
        <v>434</v>
      </c>
      <c r="B336" s="25" t="str">
        <f>'2. Sample pages'!C8</f>
        <v>Alias1</v>
      </c>
      <c r="C336" s="26"/>
      <c r="E336" t="s">
        <v>481</v>
      </c>
    </row>
    <row r="337" spans="1:5" x14ac:dyDescent="0.45">
      <c r="A337" s="218"/>
      <c r="B337" s="25" t="str">
        <f>'2. Sample pages'!C9</f>
        <v>Alias2</v>
      </c>
      <c r="C337" s="26"/>
      <c r="E337" t="s">
        <v>482</v>
      </c>
    </row>
    <row r="338" spans="1:5" x14ac:dyDescent="0.45">
      <c r="A338" s="218"/>
      <c r="B338" s="25" t="str">
        <f>'2. Sample pages'!C10</f>
        <v>Alias3</v>
      </c>
      <c r="C338" s="26"/>
    </row>
    <row r="339" spans="1:5" ht="16.75" customHeight="1" x14ac:dyDescent="0.45">
      <c r="A339" s="218"/>
      <c r="B339" s="25" t="str">
        <f>'2. Sample pages'!C11</f>
        <v>Alias4</v>
      </c>
      <c r="C339" s="26"/>
      <c r="E339" s="125"/>
    </row>
    <row r="340" spans="1:5" x14ac:dyDescent="0.45">
      <c r="A340" s="218"/>
      <c r="B340" s="25" t="str">
        <f>'2. Sample pages'!C12</f>
        <v>Alias5</v>
      </c>
      <c r="C340" s="26"/>
    </row>
    <row r="341" spans="1:5" x14ac:dyDescent="0.45">
      <c r="A341" s="218"/>
      <c r="B341" s="25" t="str">
        <f>'2. Sample pages'!C13</f>
        <v>Alias6</v>
      </c>
      <c r="C341" s="26"/>
    </row>
    <row r="342" spans="1:5" x14ac:dyDescent="0.45">
      <c r="A342" s="218"/>
      <c r="B342" s="25" t="str">
        <f>'2. Sample pages'!C14</f>
        <v>Alias7</v>
      </c>
      <c r="C342" s="26"/>
    </row>
    <row r="343" spans="1:5" x14ac:dyDescent="0.45">
      <c r="A343" s="218"/>
      <c r="B343" s="25" t="str">
        <f>'2. Sample pages'!C15</f>
        <v>Alias8</v>
      </c>
      <c r="C343" s="26"/>
    </row>
    <row r="344" spans="1:5" x14ac:dyDescent="0.45">
      <c r="A344" s="218"/>
      <c r="B344" s="25" t="str">
        <f>'2. Sample pages'!C16</f>
        <v>Alias9</v>
      </c>
      <c r="C344" s="26"/>
    </row>
    <row r="345" spans="1:5" x14ac:dyDescent="0.45">
      <c r="A345" s="218"/>
      <c r="B345" s="25" t="str">
        <f>'2. Sample pages'!C17</f>
        <v>Alias10</v>
      </c>
      <c r="C345" s="26"/>
    </row>
    <row r="346" spans="1:5" x14ac:dyDescent="0.45">
      <c r="A346" s="218"/>
      <c r="B346" s="25" t="str">
        <f>'2. Sample pages'!C18</f>
        <v>Alias11</v>
      </c>
      <c r="C346" s="26"/>
    </row>
    <row r="347" spans="1:5" x14ac:dyDescent="0.45">
      <c r="A347" s="218"/>
      <c r="B347" s="25" t="str">
        <f>'2. Sample pages'!C19</f>
        <v>Alias12</v>
      </c>
      <c r="C347" s="26"/>
    </row>
    <row r="348" spans="1:5" x14ac:dyDescent="0.45">
      <c r="A348" s="218"/>
      <c r="B348" s="25" t="str">
        <f>'2. Sample pages'!C20</f>
        <v>Alias13</v>
      </c>
      <c r="C348" s="26"/>
    </row>
    <row r="349" spans="1:5" x14ac:dyDescent="0.45">
      <c r="A349" s="218"/>
      <c r="B349" s="25" t="str">
        <f>'2. Sample pages'!C21</f>
        <v>Alias14</v>
      </c>
      <c r="C349" s="26"/>
    </row>
    <row r="350" spans="1:5" x14ac:dyDescent="0.45">
      <c r="A350" s="219"/>
      <c r="B350" s="25" t="str">
        <f>'2. Sample pages'!C22</f>
        <v>Alias15</v>
      </c>
      <c r="C350" s="26"/>
    </row>
    <row r="351" spans="1:5" x14ac:dyDescent="0.45">
      <c r="A351" s="106"/>
      <c r="B351" s="111"/>
      <c r="C351" s="101" t="s">
        <v>225</v>
      </c>
      <c r="D351" s="101" t="str">
        <f>IF(C354&gt;0,Hoja4!A6,IF(C355='2. Sample pages'!B5,Hoja4!A7,IF(SUM(C353:C355)=0,"",Hoja4!A5)))</f>
        <v/>
      </c>
    </row>
    <row r="352" spans="1:5" x14ac:dyDescent="0.45">
      <c r="A352" s="106"/>
      <c r="B352" s="111"/>
    </row>
    <row r="353" spans="1:5" x14ac:dyDescent="0.45">
      <c r="A353" s="103" t="s">
        <v>397</v>
      </c>
      <c r="B353" s="104" t="s">
        <v>226</v>
      </c>
      <c r="C353" s="108">
        <f>COUNTIF(C336:C350,Hoja4!A5)</f>
        <v>0</v>
      </c>
    </row>
    <row r="354" spans="1:5" x14ac:dyDescent="0.45">
      <c r="A354" s="106"/>
      <c r="B354" s="104" t="s">
        <v>227</v>
      </c>
      <c r="C354" s="108">
        <f>COUNTIF(C336:C350,Hoja4!A6)</f>
        <v>0</v>
      </c>
    </row>
    <row r="355" spans="1:5" x14ac:dyDescent="0.45">
      <c r="A355" s="106"/>
      <c r="B355" s="104" t="s">
        <v>229</v>
      </c>
      <c r="C355" s="108">
        <f>COUNTIF(C336:C350,Hoja4!A7)</f>
        <v>0</v>
      </c>
    </row>
    <row r="356" spans="1:5" x14ac:dyDescent="0.45">
      <c r="A356" s="106"/>
      <c r="B356" s="111"/>
    </row>
    <row r="357" spans="1:5" x14ac:dyDescent="0.45">
      <c r="A357" s="220" t="s">
        <v>435</v>
      </c>
      <c r="B357" s="221"/>
      <c r="C357" s="99" t="s">
        <v>224</v>
      </c>
      <c r="E357" s="2" t="s">
        <v>371</v>
      </c>
    </row>
    <row r="358" spans="1:5" ht="18.75" customHeight="1" x14ac:dyDescent="0.45">
      <c r="A358" s="218" t="s">
        <v>436</v>
      </c>
      <c r="B358" s="25" t="str">
        <f>'2. Sample pages'!C8</f>
        <v>Alias1</v>
      </c>
      <c r="C358" s="26"/>
      <c r="E358" t="s">
        <v>483</v>
      </c>
    </row>
    <row r="359" spans="1:5" x14ac:dyDescent="0.45">
      <c r="A359" s="218"/>
      <c r="B359" s="25" t="str">
        <f>'2. Sample pages'!C9</f>
        <v>Alias2</v>
      </c>
      <c r="C359" s="26"/>
    </row>
    <row r="360" spans="1:5" x14ac:dyDescent="0.45">
      <c r="A360" s="218"/>
      <c r="B360" s="25" t="str">
        <f>'2. Sample pages'!C10</f>
        <v>Alias3</v>
      </c>
      <c r="C360" s="26"/>
    </row>
    <row r="361" spans="1:5" ht="16.75" customHeight="1" x14ac:dyDescent="0.45">
      <c r="A361" s="218"/>
      <c r="B361" s="25" t="str">
        <f>'2. Sample pages'!C11</f>
        <v>Alias4</v>
      </c>
      <c r="C361" s="26"/>
      <c r="E361" s="125"/>
    </row>
    <row r="362" spans="1:5" x14ac:dyDescent="0.45">
      <c r="A362" s="218"/>
      <c r="B362" s="25" t="str">
        <f>'2. Sample pages'!C12</f>
        <v>Alias5</v>
      </c>
      <c r="C362" s="26"/>
    </row>
    <row r="363" spans="1:5" x14ac:dyDescent="0.45">
      <c r="A363" s="218"/>
      <c r="B363" s="25" t="str">
        <f>'2. Sample pages'!C13</f>
        <v>Alias6</v>
      </c>
      <c r="C363" s="26"/>
    </row>
    <row r="364" spans="1:5" x14ac:dyDescent="0.45">
      <c r="A364" s="218"/>
      <c r="B364" s="25" t="str">
        <f>'2. Sample pages'!C14</f>
        <v>Alias7</v>
      </c>
      <c r="C364" s="26"/>
    </row>
    <row r="365" spans="1:5" x14ac:dyDescent="0.45">
      <c r="A365" s="218"/>
      <c r="B365" s="25" t="str">
        <f>'2. Sample pages'!C15</f>
        <v>Alias8</v>
      </c>
      <c r="C365" s="26"/>
    </row>
    <row r="366" spans="1:5" x14ac:dyDescent="0.45">
      <c r="A366" s="218"/>
      <c r="B366" s="25" t="str">
        <f>'2. Sample pages'!C16</f>
        <v>Alias9</v>
      </c>
      <c r="C366" s="26"/>
    </row>
    <row r="367" spans="1:5" x14ac:dyDescent="0.45">
      <c r="A367" s="218"/>
      <c r="B367" s="25" t="str">
        <f>'2. Sample pages'!C17</f>
        <v>Alias10</v>
      </c>
      <c r="C367" s="26"/>
    </row>
    <row r="368" spans="1:5" x14ac:dyDescent="0.45">
      <c r="A368" s="218"/>
      <c r="B368" s="25" t="str">
        <f>'2. Sample pages'!C18</f>
        <v>Alias11</v>
      </c>
      <c r="C368" s="26"/>
    </row>
    <row r="369" spans="1:5" x14ac:dyDescent="0.45">
      <c r="A369" s="218"/>
      <c r="B369" s="25" t="str">
        <f>'2. Sample pages'!C19</f>
        <v>Alias12</v>
      </c>
      <c r="C369" s="26"/>
    </row>
    <row r="370" spans="1:5" x14ac:dyDescent="0.45">
      <c r="A370" s="218"/>
      <c r="B370" s="25" t="str">
        <f>'2. Sample pages'!C20</f>
        <v>Alias13</v>
      </c>
      <c r="C370" s="26"/>
    </row>
    <row r="371" spans="1:5" x14ac:dyDescent="0.45">
      <c r="A371" s="218"/>
      <c r="B371" s="25" t="str">
        <f>'2. Sample pages'!C21</f>
        <v>Alias14</v>
      </c>
      <c r="C371" s="26"/>
    </row>
    <row r="372" spans="1:5" x14ac:dyDescent="0.45">
      <c r="A372" s="219"/>
      <c r="B372" s="25" t="str">
        <f>'2. Sample pages'!C22</f>
        <v>Alias15</v>
      </c>
      <c r="C372" s="26"/>
    </row>
    <row r="373" spans="1:5" x14ac:dyDescent="0.45">
      <c r="A373" s="106"/>
      <c r="B373" s="111"/>
      <c r="C373" s="101" t="s">
        <v>225</v>
      </c>
      <c r="D373" s="101" t="str">
        <f>IF(C376&gt;0,Hoja4!A6,IF(C377='2. Sample pages'!B5,Hoja4!A7,IF(SUM(C375:C377)=0,"",Hoja4!A5)))</f>
        <v/>
      </c>
    </row>
    <row r="374" spans="1:5" x14ac:dyDescent="0.45">
      <c r="A374" s="106"/>
      <c r="B374" s="111"/>
    </row>
    <row r="375" spans="1:5" x14ac:dyDescent="0.45">
      <c r="A375" s="103" t="s">
        <v>398</v>
      </c>
      <c r="B375" s="104" t="s">
        <v>226</v>
      </c>
      <c r="C375" s="108">
        <f>COUNTIF(C358:C372,Hoja4!A5)</f>
        <v>0</v>
      </c>
    </row>
    <row r="376" spans="1:5" x14ac:dyDescent="0.45">
      <c r="A376" s="106"/>
      <c r="B376" s="104" t="s">
        <v>227</v>
      </c>
      <c r="C376" s="108">
        <f>COUNTIF(C358:C372,Hoja4!A6)</f>
        <v>0</v>
      </c>
    </row>
    <row r="377" spans="1:5" x14ac:dyDescent="0.45">
      <c r="A377" s="106"/>
      <c r="B377" s="104" t="s">
        <v>229</v>
      </c>
      <c r="C377" s="108">
        <f>COUNTIF(C358:C372,Hoja4!A7)</f>
        <v>0</v>
      </c>
    </row>
    <row r="378" spans="1:5" x14ac:dyDescent="0.45">
      <c r="A378" s="106"/>
      <c r="B378" s="111"/>
    </row>
    <row r="379" spans="1:5" x14ac:dyDescent="0.45">
      <c r="A379" s="220" t="s">
        <v>437</v>
      </c>
      <c r="B379" s="221"/>
      <c r="C379" s="99" t="s">
        <v>224</v>
      </c>
      <c r="E379" s="2" t="s">
        <v>372</v>
      </c>
    </row>
    <row r="380" spans="1:5" ht="18.75" customHeight="1" x14ac:dyDescent="0.45">
      <c r="A380" s="218" t="s">
        <v>438</v>
      </c>
      <c r="B380" s="25" t="str">
        <f>'2. Sample pages'!C8</f>
        <v>Alias1</v>
      </c>
      <c r="C380" s="26"/>
      <c r="E380" t="s">
        <v>484</v>
      </c>
    </row>
    <row r="381" spans="1:5" x14ac:dyDescent="0.45">
      <c r="A381" s="218"/>
      <c r="B381" s="25" t="str">
        <f>'2. Sample pages'!C9</f>
        <v>Alias2</v>
      </c>
      <c r="C381" s="26"/>
      <c r="E381" t="s">
        <v>485</v>
      </c>
    </row>
    <row r="382" spans="1:5" x14ac:dyDescent="0.45">
      <c r="A382" s="218"/>
      <c r="B382" s="25" t="str">
        <f>'2. Sample pages'!C10</f>
        <v>Alias3</v>
      </c>
      <c r="C382" s="26"/>
    </row>
    <row r="383" spans="1:5" x14ac:dyDescent="0.45">
      <c r="A383" s="218"/>
      <c r="B383" s="25" t="str">
        <f>'2. Sample pages'!C11</f>
        <v>Alias4</v>
      </c>
      <c r="C383" s="26"/>
    </row>
    <row r="384" spans="1:5" x14ac:dyDescent="0.45">
      <c r="A384" s="218"/>
      <c r="B384" s="25" t="str">
        <f>'2. Sample pages'!C12</f>
        <v>Alias5</v>
      </c>
      <c r="C384" s="26"/>
    </row>
    <row r="385" spans="1:4" x14ac:dyDescent="0.45">
      <c r="A385" s="218"/>
      <c r="B385" s="25" t="str">
        <f>'2. Sample pages'!C13</f>
        <v>Alias6</v>
      </c>
      <c r="C385" s="26"/>
    </row>
    <row r="386" spans="1:4" x14ac:dyDescent="0.45">
      <c r="A386" s="218"/>
      <c r="B386" s="25" t="str">
        <f>'2. Sample pages'!C14</f>
        <v>Alias7</v>
      </c>
      <c r="C386" s="26"/>
    </row>
    <row r="387" spans="1:4" x14ac:dyDescent="0.45">
      <c r="A387" s="218"/>
      <c r="B387" s="25" t="str">
        <f>'2. Sample pages'!C15</f>
        <v>Alias8</v>
      </c>
      <c r="C387" s="26"/>
    </row>
    <row r="388" spans="1:4" x14ac:dyDescent="0.45">
      <c r="A388" s="218"/>
      <c r="B388" s="25" t="str">
        <f>'2. Sample pages'!C16</f>
        <v>Alias9</v>
      </c>
      <c r="C388" s="26"/>
    </row>
    <row r="389" spans="1:4" x14ac:dyDescent="0.45">
      <c r="A389" s="218"/>
      <c r="B389" s="25" t="str">
        <f>'2. Sample pages'!C17</f>
        <v>Alias10</v>
      </c>
      <c r="C389" s="26"/>
    </row>
    <row r="390" spans="1:4" x14ac:dyDescent="0.45">
      <c r="A390" s="218"/>
      <c r="B390" s="25" t="str">
        <f>'2. Sample pages'!C18</f>
        <v>Alias11</v>
      </c>
      <c r="C390" s="26"/>
    </row>
    <row r="391" spans="1:4" x14ac:dyDescent="0.45">
      <c r="A391" s="218"/>
      <c r="B391" s="25" t="str">
        <f>'2. Sample pages'!C19</f>
        <v>Alias12</v>
      </c>
      <c r="C391" s="26"/>
    </row>
    <row r="392" spans="1:4" x14ac:dyDescent="0.45">
      <c r="A392" s="218"/>
      <c r="B392" s="25" t="str">
        <f>'2. Sample pages'!C20</f>
        <v>Alias13</v>
      </c>
      <c r="C392" s="26"/>
    </row>
    <row r="393" spans="1:4" x14ac:dyDescent="0.45">
      <c r="A393" s="218"/>
      <c r="B393" s="25" t="str">
        <f>'2. Sample pages'!C21</f>
        <v>Alias14</v>
      </c>
      <c r="C393" s="26"/>
    </row>
    <row r="394" spans="1:4" x14ac:dyDescent="0.45">
      <c r="A394" s="219"/>
      <c r="B394" s="25" t="str">
        <f>'2. Sample pages'!C22</f>
        <v>Alias15</v>
      </c>
      <c r="C394" s="26"/>
    </row>
    <row r="395" spans="1:4" x14ac:dyDescent="0.45">
      <c r="A395" s="106"/>
      <c r="B395" s="111"/>
      <c r="C395" s="101" t="s">
        <v>225</v>
      </c>
      <c r="D395" s="101" t="str">
        <f>IF(C398&gt;0,Hoja4!A6,IF(C399='2. Sample pages'!B5,Hoja4!A7,IF(SUM(C397:C399)=0,"",Hoja4!A5)))</f>
        <v/>
      </c>
    </row>
    <row r="396" spans="1:4" x14ac:dyDescent="0.45">
      <c r="A396" s="106"/>
      <c r="B396" s="111"/>
    </row>
    <row r="397" spans="1:4" x14ac:dyDescent="0.45">
      <c r="A397" s="113" t="s">
        <v>399</v>
      </c>
      <c r="B397" s="104" t="s">
        <v>226</v>
      </c>
      <c r="C397" s="108">
        <f>COUNTIF(C380:C394,Hoja4!A5)</f>
        <v>0</v>
      </c>
    </row>
    <row r="398" spans="1:4" x14ac:dyDescent="0.45">
      <c r="A398" s="106"/>
      <c r="B398" s="104" t="s">
        <v>227</v>
      </c>
      <c r="C398" s="108">
        <f>COUNTIF(C380:C394,Hoja4!A6)</f>
        <v>0</v>
      </c>
    </row>
    <row r="399" spans="1:4" x14ac:dyDescent="0.45">
      <c r="A399" s="106"/>
      <c r="B399" s="104" t="s">
        <v>229</v>
      </c>
      <c r="C399" s="108">
        <f>COUNTIF(C380:C394,Hoja4!A7)</f>
        <v>0</v>
      </c>
    </row>
    <row r="400" spans="1:4" x14ac:dyDescent="0.45">
      <c r="A400" s="106"/>
      <c r="B400" s="111"/>
    </row>
    <row r="401" spans="1:5" x14ac:dyDescent="0.45">
      <c r="A401" s="220" t="s">
        <v>439</v>
      </c>
      <c r="B401" s="221"/>
      <c r="C401" s="99" t="s">
        <v>224</v>
      </c>
      <c r="E401" s="2" t="s">
        <v>373</v>
      </c>
    </row>
    <row r="402" spans="1:5" ht="18.75" customHeight="1" x14ac:dyDescent="0.45">
      <c r="A402" s="218" t="s">
        <v>440</v>
      </c>
      <c r="B402" s="25" t="str">
        <f>'2. Sample pages'!C8</f>
        <v>Alias1</v>
      </c>
      <c r="C402" s="26"/>
      <c r="E402" t="s">
        <v>486</v>
      </c>
    </row>
    <row r="403" spans="1:5" x14ac:dyDescent="0.45">
      <c r="A403" s="218"/>
      <c r="B403" s="25" t="str">
        <f>'2. Sample pages'!C9</f>
        <v>Alias2</v>
      </c>
      <c r="C403" s="26"/>
      <c r="E403" t="s">
        <v>487</v>
      </c>
    </row>
    <row r="404" spans="1:5" x14ac:dyDescent="0.45">
      <c r="A404" s="218"/>
      <c r="B404" s="25" t="str">
        <f>'2. Sample pages'!C10</f>
        <v>Alias3</v>
      </c>
      <c r="C404" s="26"/>
      <c r="E404" t="s">
        <v>488</v>
      </c>
    </row>
    <row r="405" spans="1:5" x14ac:dyDescent="0.45">
      <c r="A405" s="218"/>
      <c r="B405" s="25" t="str">
        <f>'2. Sample pages'!C11</f>
        <v>Alias4</v>
      </c>
      <c r="C405" s="26"/>
    </row>
    <row r="406" spans="1:5" x14ac:dyDescent="0.45">
      <c r="A406" s="218"/>
      <c r="B406" s="25" t="str">
        <f>'2. Sample pages'!C12</f>
        <v>Alias5</v>
      </c>
      <c r="C406" s="26"/>
    </row>
    <row r="407" spans="1:5" x14ac:dyDescent="0.45">
      <c r="A407" s="218"/>
      <c r="B407" s="25" t="str">
        <f>'2. Sample pages'!C13</f>
        <v>Alias6</v>
      </c>
      <c r="C407" s="26"/>
    </row>
    <row r="408" spans="1:5" x14ac:dyDescent="0.45">
      <c r="A408" s="218"/>
      <c r="B408" s="25" t="str">
        <f>'2. Sample pages'!C14</f>
        <v>Alias7</v>
      </c>
      <c r="C408" s="26"/>
    </row>
    <row r="409" spans="1:5" x14ac:dyDescent="0.45">
      <c r="A409" s="218"/>
      <c r="B409" s="25" t="str">
        <f>'2. Sample pages'!C15</f>
        <v>Alias8</v>
      </c>
      <c r="C409" s="26"/>
    </row>
    <row r="410" spans="1:5" x14ac:dyDescent="0.45">
      <c r="A410" s="218"/>
      <c r="B410" s="25" t="str">
        <f>'2. Sample pages'!C16</f>
        <v>Alias9</v>
      </c>
      <c r="C410" s="26"/>
    </row>
    <row r="411" spans="1:5" x14ac:dyDescent="0.45">
      <c r="A411" s="218"/>
      <c r="B411" s="25" t="str">
        <f>'2. Sample pages'!C17</f>
        <v>Alias10</v>
      </c>
      <c r="C411" s="26"/>
    </row>
    <row r="412" spans="1:5" x14ac:dyDescent="0.45">
      <c r="A412" s="218"/>
      <c r="B412" s="25" t="str">
        <f>'2. Sample pages'!C18</f>
        <v>Alias11</v>
      </c>
      <c r="C412" s="26"/>
    </row>
    <row r="413" spans="1:5" x14ac:dyDescent="0.45">
      <c r="A413" s="218"/>
      <c r="B413" s="25" t="str">
        <f>'2. Sample pages'!C19</f>
        <v>Alias12</v>
      </c>
      <c r="C413" s="26"/>
    </row>
    <row r="414" spans="1:5" x14ac:dyDescent="0.45">
      <c r="A414" s="218"/>
      <c r="B414" s="25" t="str">
        <f>'2. Sample pages'!C20</f>
        <v>Alias13</v>
      </c>
      <c r="C414" s="26"/>
    </row>
    <row r="415" spans="1:5" x14ac:dyDescent="0.45">
      <c r="A415" s="218"/>
      <c r="B415" s="25" t="str">
        <f>'2. Sample pages'!C21</f>
        <v>Alias14</v>
      </c>
      <c r="C415" s="26"/>
    </row>
    <row r="416" spans="1:5" x14ac:dyDescent="0.45">
      <c r="A416" s="219"/>
      <c r="B416" s="25" t="str">
        <f>'2. Sample pages'!C22</f>
        <v>Alias15</v>
      </c>
      <c r="C416" s="26"/>
    </row>
    <row r="417" spans="1:5" x14ac:dyDescent="0.45">
      <c r="A417" s="106"/>
      <c r="B417" s="111"/>
      <c r="C417" s="101" t="s">
        <v>225</v>
      </c>
      <c r="D417" s="101" t="str">
        <f>IF(C420&gt;0,Hoja4!A6,IF(C421='2. Sample pages'!B5,Hoja4!A7,IF(SUM(C419:C421)=0,"",Hoja4!A5)))</f>
        <v/>
      </c>
    </row>
    <row r="418" spans="1:5" x14ac:dyDescent="0.45">
      <c r="A418" s="106"/>
      <c r="B418" s="111"/>
    </row>
    <row r="419" spans="1:5" x14ac:dyDescent="0.45">
      <c r="A419" s="113" t="s">
        <v>400</v>
      </c>
      <c r="B419" s="104" t="s">
        <v>226</v>
      </c>
      <c r="C419" s="108">
        <f>COUNTIF(C402:C416,Hoja4!A5)</f>
        <v>0</v>
      </c>
    </row>
    <row r="420" spans="1:5" x14ac:dyDescent="0.45">
      <c r="A420" s="106"/>
      <c r="B420" s="104" t="s">
        <v>227</v>
      </c>
      <c r="C420" s="108">
        <f>COUNTIF(C402:C416,Hoja4!A6)</f>
        <v>0</v>
      </c>
    </row>
    <row r="421" spans="1:5" x14ac:dyDescent="0.45">
      <c r="A421" s="106"/>
      <c r="B421" s="104" t="s">
        <v>229</v>
      </c>
      <c r="C421" s="108">
        <f>COUNTIF(C402:C416,Hoja4!A7)</f>
        <v>0</v>
      </c>
    </row>
    <row r="422" spans="1:5" x14ac:dyDescent="0.45">
      <c r="A422" s="106"/>
      <c r="B422" s="111"/>
    </row>
    <row r="423" spans="1:5" x14ac:dyDescent="0.45">
      <c r="A423" s="220" t="s">
        <v>441</v>
      </c>
      <c r="B423" s="221"/>
      <c r="C423" s="99" t="s">
        <v>224</v>
      </c>
      <c r="E423" s="2" t="s">
        <v>374</v>
      </c>
    </row>
    <row r="424" spans="1:5" ht="18.75" customHeight="1" x14ac:dyDescent="0.45">
      <c r="A424" s="218" t="s">
        <v>442</v>
      </c>
      <c r="B424" s="25" t="str">
        <f>'2. Sample pages'!C8</f>
        <v>Alias1</v>
      </c>
      <c r="C424" s="26"/>
      <c r="E424" t="s">
        <v>489</v>
      </c>
    </row>
    <row r="425" spans="1:5" x14ac:dyDescent="0.45">
      <c r="A425" s="218"/>
      <c r="B425" s="25" t="str">
        <f>'2. Sample pages'!C9</f>
        <v>Alias2</v>
      </c>
      <c r="C425" s="26"/>
      <c r="E425" t="s">
        <v>488</v>
      </c>
    </row>
    <row r="426" spans="1:5" x14ac:dyDescent="0.45">
      <c r="A426" s="218"/>
      <c r="B426" s="25" t="str">
        <f>'2. Sample pages'!C10</f>
        <v>Alias3</v>
      </c>
      <c r="C426" s="26"/>
    </row>
    <row r="427" spans="1:5" x14ac:dyDescent="0.45">
      <c r="A427" s="218"/>
      <c r="B427" s="25" t="str">
        <f>'2. Sample pages'!C11</f>
        <v>Alias4</v>
      </c>
      <c r="C427" s="26"/>
    </row>
    <row r="428" spans="1:5" x14ac:dyDescent="0.45">
      <c r="A428" s="218"/>
      <c r="B428" s="25" t="str">
        <f>'2. Sample pages'!C12</f>
        <v>Alias5</v>
      </c>
      <c r="C428" s="26"/>
    </row>
    <row r="429" spans="1:5" x14ac:dyDescent="0.45">
      <c r="A429" s="218"/>
      <c r="B429" s="25" t="str">
        <f>'2. Sample pages'!C13</f>
        <v>Alias6</v>
      </c>
      <c r="C429" s="26"/>
    </row>
    <row r="430" spans="1:5" x14ac:dyDescent="0.45">
      <c r="A430" s="218"/>
      <c r="B430" s="25" t="str">
        <f>'2. Sample pages'!C14</f>
        <v>Alias7</v>
      </c>
      <c r="C430" s="26"/>
    </row>
    <row r="431" spans="1:5" x14ac:dyDescent="0.45">
      <c r="A431" s="218"/>
      <c r="B431" s="25" t="str">
        <f>'2. Sample pages'!C15</f>
        <v>Alias8</v>
      </c>
      <c r="C431" s="26"/>
    </row>
    <row r="432" spans="1:5" x14ac:dyDescent="0.45">
      <c r="A432" s="218"/>
      <c r="B432" s="25" t="str">
        <f>'2. Sample pages'!C16</f>
        <v>Alias9</v>
      </c>
      <c r="C432" s="26"/>
    </row>
    <row r="433" spans="1:5" x14ac:dyDescent="0.45">
      <c r="A433" s="218"/>
      <c r="B433" s="25" t="str">
        <f>'2. Sample pages'!C17</f>
        <v>Alias10</v>
      </c>
      <c r="C433" s="26"/>
    </row>
    <row r="434" spans="1:5" x14ac:dyDescent="0.45">
      <c r="A434" s="218"/>
      <c r="B434" s="25" t="str">
        <f>'2. Sample pages'!C18</f>
        <v>Alias11</v>
      </c>
      <c r="C434" s="26"/>
    </row>
    <row r="435" spans="1:5" x14ac:dyDescent="0.45">
      <c r="A435" s="218"/>
      <c r="B435" s="25" t="str">
        <f>'2. Sample pages'!C19</f>
        <v>Alias12</v>
      </c>
      <c r="C435" s="26"/>
    </row>
    <row r="436" spans="1:5" x14ac:dyDescent="0.45">
      <c r="A436" s="218"/>
      <c r="B436" s="25" t="str">
        <f>'2. Sample pages'!C20</f>
        <v>Alias13</v>
      </c>
      <c r="C436" s="26"/>
    </row>
    <row r="437" spans="1:5" x14ac:dyDescent="0.45">
      <c r="A437" s="218"/>
      <c r="B437" s="25" t="str">
        <f>'2. Sample pages'!C21</f>
        <v>Alias14</v>
      </c>
      <c r="C437" s="26"/>
    </row>
    <row r="438" spans="1:5" x14ac:dyDescent="0.45">
      <c r="A438" s="219"/>
      <c r="B438" s="25" t="str">
        <f>'2. Sample pages'!C22</f>
        <v>Alias15</v>
      </c>
      <c r="C438" s="26"/>
    </row>
    <row r="439" spans="1:5" x14ac:dyDescent="0.45">
      <c r="A439" s="106"/>
      <c r="B439" s="111"/>
      <c r="C439" s="101" t="s">
        <v>225</v>
      </c>
      <c r="D439" s="101" t="str">
        <f>IF(C442&gt;0,Hoja4!A6,IF(C443='2. Sample pages'!B5,Hoja4!A7,IF(SUM(C441:C443)=0,"",Hoja4!A5)))</f>
        <v/>
      </c>
    </row>
    <row r="440" spans="1:5" x14ac:dyDescent="0.45">
      <c r="A440" s="106"/>
      <c r="B440" s="111"/>
    </row>
    <row r="441" spans="1:5" x14ac:dyDescent="0.45">
      <c r="A441" s="113" t="s">
        <v>401</v>
      </c>
      <c r="B441" s="104" t="s">
        <v>226</v>
      </c>
      <c r="C441" s="108">
        <f>COUNTIF(C424:C438,Hoja4!A5)</f>
        <v>0</v>
      </c>
    </row>
    <row r="442" spans="1:5" x14ac:dyDescent="0.45">
      <c r="A442" s="106"/>
      <c r="B442" s="104" t="s">
        <v>227</v>
      </c>
      <c r="C442" s="108">
        <f>COUNTIF(C424:C438,Hoja4!A6)</f>
        <v>0</v>
      </c>
    </row>
    <row r="443" spans="1:5" x14ac:dyDescent="0.45">
      <c r="A443" s="106"/>
      <c r="B443" s="104" t="s">
        <v>229</v>
      </c>
      <c r="C443" s="108">
        <f>COUNTIF(C424:C438,Hoja4!A7)</f>
        <v>0</v>
      </c>
    </row>
    <row r="444" spans="1:5" x14ac:dyDescent="0.45">
      <c r="A444" s="106"/>
      <c r="B444" s="111"/>
    </row>
    <row r="445" spans="1:5" x14ac:dyDescent="0.45">
      <c r="A445" s="220" t="s">
        <v>443</v>
      </c>
      <c r="B445" s="221"/>
      <c r="C445" s="99" t="s">
        <v>224</v>
      </c>
      <c r="E445" s="2" t="s">
        <v>375</v>
      </c>
    </row>
    <row r="446" spans="1:5" ht="18.75" customHeight="1" x14ac:dyDescent="0.45">
      <c r="A446" s="218" t="s">
        <v>444</v>
      </c>
      <c r="B446" s="25" t="str">
        <f>'2. Sample pages'!C8</f>
        <v>Alias1</v>
      </c>
      <c r="C446" s="26"/>
      <c r="E446" t="s">
        <v>490</v>
      </c>
    </row>
    <row r="447" spans="1:5" x14ac:dyDescent="0.45">
      <c r="A447" s="218"/>
      <c r="B447" s="25" t="str">
        <f>'2. Sample pages'!C9</f>
        <v>Alias2</v>
      </c>
      <c r="C447" s="26"/>
    </row>
    <row r="448" spans="1:5" x14ac:dyDescent="0.45">
      <c r="A448" s="218"/>
      <c r="B448" s="25" t="str">
        <f>'2. Sample pages'!C10</f>
        <v>Alias3</v>
      </c>
      <c r="C448" s="26"/>
    </row>
    <row r="449" spans="1:4" x14ac:dyDescent="0.45">
      <c r="A449" s="218"/>
      <c r="B449" s="25" t="str">
        <f>'2. Sample pages'!C11</f>
        <v>Alias4</v>
      </c>
      <c r="C449" s="26"/>
    </row>
    <row r="450" spans="1:4" x14ac:dyDescent="0.45">
      <c r="A450" s="218"/>
      <c r="B450" s="25" t="str">
        <f>'2. Sample pages'!C12</f>
        <v>Alias5</v>
      </c>
      <c r="C450" s="26"/>
    </row>
    <row r="451" spans="1:4" x14ac:dyDescent="0.45">
      <c r="A451" s="218"/>
      <c r="B451" s="25" t="str">
        <f>'2. Sample pages'!C13</f>
        <v>Alias6</v>
      </c>
      <c r="C451" s="26"/>
    </row>
    <row r="452" spans="1:4" x14ac:dyDescent="0.45">
      <c r="A452" s="218"/>
      <c r="B452" s="25" t="str">
        <f>'2. Sample pages'!C14</f>
        <v>Alias7</v>
      </c>
      <c r="C452" s="26"/>
    </row>
    <row r="453" spans="1:4" x14ac:dyDescent="0.45">
      <c r="A453" s="218"/>
      <c r="B453" s="25" t="str">
        <f>'2. Sample pages'!C15</f>
        <v>Alias8</v>
      </c>
      <c r="C453" s="26"/>
    </row>
    <row r="454" spans="1:4" x14ac:dyDescent="0.45">
      <c r="A454" s="218"/>
      <c r="B454" s="25" t="str">
        <f>'2. Sample pages'!C16</f>
        <v>Alias9</v>
      </c>
      <c r="C454" s="26"/>
    </row>
    <row r="455" spans="1:4" x14ac:dyDescent="0.45">
      <c r="A455" s="218"/>
      <c r="B455" s="25" t="str">
        <f>'2. Sample pages'!C17</f>
        <v>Alias10</v>
      </c>
      <c r="C455" s="26"/>
    </row>
    <row r="456" spans="1:4" x14ac:dyDescent="0.45">
      <c r="A456" s="218"/>
      <c r="B456" s="25" t="str">
        <f>'2. Sample pages'!C18</f>
        <v>Alias11</v>
      </c>
      <c r="C456" s="26"/>
    </row>
    <row r="457" spans="1:4" x14ac:dyDescent="0.45">
      <c r="A457" s="218"/>
      <c r="B457" s="25" t="str">
        <f>'2. Sample pages'!C19</f>
        <v>Alias12</v>
      </c>
      <c r="C457" s="26"/>
    </row>
    <row r="458" spans="1:4" x14ac:dyDescent="0.45">
      <c r="A458" s="218"/>
      <c r="B458" s="25" t="str">
        <f>'2. Sample pages'!C20</f>
        <v>Alias13</v>
      </c>
      <c r="C458" s="26"/>
    </row>
    <row r="459" spans="1:4" x14ac:dyDescent="0.45">
      <c r="A459" s="218"/>
      <c r="B459" s="25" t="str">
        <f>'2. Sample pages'!C21</f>
        <v>Alias14</v>
      </c>
      <c r="C459" s="26"/>
    </row>
    <row r="460" spans="1:4" x14ac:dyDescent="0.45">
      <c r="A460" s="219"/>
      <c r="B460" s="25" t="str">
        <f>'2. Sample pages'!C22</f>
        <v>Alias15</v>
      </c>
      <c r="C460" s="26"/>
    </row>
    <row r="461" spans="1:4" x14ac:dyDescent="0.45">
      <c r="A461" s="106"/>
      <c r="B461" s="111"/>
      <c r="C461" s="101" t="s">
        <v>225</v>
      </c>
      <c r="D461" s="101" t="str">
        <f>IF(C464&gt;0,Hoja4!A6,IF(C465='2. Sample pages'!B5,Hoja4!A7,IF(SUM(C463:C465)=0,"",Hoja4!A5)))</f>
        <v/>
      </c>
    </row>
    <row r="462" spans="1:4" x14ac:dyDescent="0.45">
      <c r="A462" s="106"/>
      <c r="B462" s="111"/>
    </row>
    <row r="463" spans="1:4" x14ac:dyDescent="0.45">
      <c r="A463" s="113" t="s">
        <v>402</v>
      </c>
      <c r="B463" s="104" t="s">
        <v>226</v>
      </c>
      <c r="C463" s="108">
        <f>COUNTIF(C446:C460,Hoja4!A5)</f>
        <v>0</v>
      </c>
    </row>
    <row r="464" spans="1:4" x14ac:dyDescent="0.45">
      <c r="A464" s="106"/>
      <c r="B464" s="104" t="s">
        <v>227</v>
      </c>
      <c r="C464" s="108">
        <f>COUNTIF(C446:C460,Hoja4!A6)</f>
        <v>0</v>
      </c>
    </row>
    <row r="465" spans="1:5" x14ac:dyDescent="0.45">
      <c r="A465" s="106"/>
      <c r="B465" s="104" t="s">
        <v>229</v>
      </c>
      <c r="C465" s="108">
        <f>COUNTIF(C446:C460,Hoja4!A7)</f>
        <v>0</v>
      </c>
    </row>
    <row r="466" spans="1:5" x14ac:dyDescent="0.45">
      <c r="A466" s="106"/>
      <c r="B466" s="111"/>
    </row>
    <row r="467" spans="1:5" x14ac:dyDescent="0.45">
      <c r="A467" s="220" t="s">
        <v>445</v>
      </c>
      <c r="B467" s="221"/>
      <c r="C467" s="99" t="s">
        <v>224</v>
      </c>
      <c r="E467" s="2" t="s">
        <v>376</v>
      </c>
    </row>
    <row r="468" spans="1:5" ht="18.75" customHeight="1" x14ac:dyDescent="0.45">
      <c r="A468" s="218" t="s">
        <v>446</v>
      </c>
      <c r="B468" s="25" t="str">
        <f>'2. Sample pages'!C8</f>
        <v>Alias1</v>
      </c>
      <c r="C468" s="26"/>
      <c r="E468" t="s">
        <v>491</v>
      </c>
    </row>
    <row r="469" spans="1:5" x14ac:dyDescent="0.45">
      <c r="A469" s="218"/>
      <c r="B469" s="25" t="str">
        <f>'2. Sample pages'!C9</f>
        <v>Alias2</v>
      </c>
      <c r="C469" s="26"/>
      <c r="E469" t="s">
        <v>492</v>
      </c>
    </row>
    <row r="470" spans="1:5" x14ac:dyDescent="0.45">
      <c r="A470" s="218"/>
      <c r="B470" s="25" t="str">
        <f>'2. Sample pages'!C10</f>
        <v>Alias3</v>
      </c>
      <c r="C470" s="26"/>
    </row>
    <row r="471" spans="1:5" x14ac:dyDescent="0.45">
      <c r="A471" s="218"/>
      <c r="B471" s="25" t="str">
        <f>'2. Sample pages'!C11</f>
        <v>Alias4</v>
      </c>
      <c r="C471" s="26"/>
    </row>
    <row r="472" spans="1:5" x14ac:dyDescent="0.45">
      <c r="A472" s="218"/>
      <c r="B472" s="25" t="str">
        <f>'2. Sample pages'!C12</f>
        <v>Alias5</v>
      </c>
      <c r="C472" s="26"/>
    </row>
    <row r="473" spans="1:5" x14ac:dyDescent="0.45">
      <c r="A473" s="218"/>
      <c r="B473" s="25" t="str">
        <f>'2. Sample pages'!C13</f>
        <v>Alias6</v>
      </c>
      <c r="C473" s="26"/>
    </row>
    <row r="474" spans="1:5" x14ac:dyDescent="0.45">
      <c r="A474" s="218"/>
      <c r="B474" s="25" t="str">
        <f>'2. Sample pages'!C14</f>
        <v>Alias7</v>
      </c>
      <c r="C474" s="26"/>
    </row>
    <row r="475" spans="1:5" x14ac:dyDescent="0.45">
      <c r="A475" s="218"/>
      <c r="B475" s="25" t="str">
        <f>'2. Sample pages'!C15</f>
        <v>Alias8</v>
      </c>
      <c r="C475" s="26"/>
    </row>
    <row r="476" spans="1:5" x14ac:dyDescent="0.45">
      <c r="A476" s="218"/>
      <c r="B476" s="25" t="str">
        <f>'2. Sample pages'!C16</f>
        <v>Alias9</v>
      </c>
      <c r="C476" s="26"/>
    </row>
    <row r="477" spans="1:5" x14ac:dyDescent="0.45">
      <c r="A477" s="218"/>
      <c r="B477" s="25" t="str">
        <f>'2. Sample pages'!C17</f>
        <v>Alias10</v>
      </c>
      <c r="C477" s="26"/>
    </row>
    <row r="478" spans="1:5" x14ac:dyDescent="0.45">
      <c r="A478" s="218"/>
      <c r="B478" s="25" t="str">
        <f>'2. Sample pages'!C18</f>
        <v>Alias11</v>
      </c>
      <c r="C478" s="26"/>
    </row>
    <row r="479" spans="1:5" x14ac:dyDescent="0.45">
      <c r="A479" s="218"/>
      <c r="B479" s="25" t="str">
        <f>'2. Sample pages'!C19</f>
        <v>Alias12</v>
      </c>
      <c r="C479" s="26"/>
    </row>
    <row r="480" spans="1:5" x14ac:dyDescent="0.45">
      <c r="A480" s="218"/>
      <c r="B480" s="25" t="str">
        <f>'2. Sample pages'!C20</f>
        <v>Alias13</v>
      </c>
      <c r="C480" s="26"/>
    </row>
    <row r="481" spans="1:5" x14ac:dyDescent="0.45">
      <c r="A481" s="218"/>
      <c r="B481" s="25" t="str">
        <f>'2. Sample pages'!C21</f>
        <v>Alias14</v>
      </c>
      <c r="C481" s="26"/>
    </row>
    <row r="482" spans="1:5" x14ac:dyDescent="0.45">
      <c r="A482" s="219"/>
      <c r="B482" s="25" t="str">
        <f>'2. Sample pages'!C22</f>
        <v>Alias15</v>
      </c>
      <c r="C482" s="26"/>
    </row>
    <row r="483" spans="1:5" x14ac:dyDescent="0.45">
      <c r="C483" s="101" t="s">
        <v>225</v>
      </c>
      <c r="D483" s="101" t="str">
        <f>IF(C486&gt;0,Hoja4!A6,IF(C487='2. Sample pages'!B5,Hoja4!A7,IF(SUM(C485:C487)=0,"",Hoja4!A5)))</f>
        <v/>
      </c>
    </row>
    <row r="485" spans="1:5" x14ac:dyDescent="0.45">
      <c r="A485" s="113" t="s">
        <v>403</v>
      </c>
      <c r="B485" s="104" t="s">
        <v>226</v>
      </c>
      <c r="C485" s="108">
        <f>COUNTIF(C468:C482,Hoja4!A5)</f>
        <v>0</v>
      </c>
    </row>
    <row r="486" spans="1:5" x14ac:dyDescent="0.45">
      <c r="B486" s="104" t="s">
        <v>227</v>
      </c>
      <c r="C486" s="108">
        <f>COUNTIF(C468:C482,Hoja4!A6)</f>
        <v>0</v>
      </c>
    </row>
    <row r="487" spans="1:5" x14ac:dyDescent="0.45">
      <c r="B487" s="104" t="s">
        <v>229</v>
      </c>
      <c r="C487" s="108">
        <f>COUNTIF(C468:C482,Hoja4!A7)</f>
        <v>0</v>
      </c>
    </row>
    <row r="488" spans="1:5" x14ac:dyDescent="0.45">
      <c r="A488" s="106"/>
      <c r="B488" s="111"/>
    </row>
    <row r="489" spans="1:5" x14ac:dyDescent="0.45">
      <c r="A489" s="220" t="s">
        <v>447</v>
      </c>
      <c r="B489" s="221"/>
      <c r="C489" s="99" t="s">
        <v>224</v>
      </c>
      <c r="E489" s="2" t="s">
        <v>377</v>
      </c>
    </row>
    <row r="490" spans="1:5" ht="18.75" customHeight="1" x14ac:dyDescent="0.45">
      <c r="A490" s="218" t="s">
        <v>448</v>
      </c>
      <c r="B490" s="25" t="str">
        <f>'2. Sample pages'!C8</f>
        <v>Alias1</v>
      </c>
      <c r="C490" s="26"/>
      <c r="E490" s="166" t="s">
        <v>493</v>
      </c>
    </row>
    <row r="491" spans="1:5" ht="16.75" customHeight="1" x14ac:dyDescent="0.45">
      <c r="A491" s="218"/>
      <c r="B491" s="25" t="str">
        <f>'2. Sample pages'!C9</f>
        <v>Alias2</v>
      </c>
      <c r="C491" s="26"/>
      <c r="E491" s="227" t="s">
        <v>494</v>
      </c>
    </row>
    <row r="492" spans="1:5" x14ac:dyDescent="0.45">
      <c r="A492" s="218"/>
      <c r="B492" s="25" t="str">
        <f>'2. Sample pages'!C10</f>
        <v>Alias3</v>
      </c>
      <c r="C492" s="26"/>
      <c r="E492" s="227"/>
    </row>
    <row r="493" spans="1:5" x14ac:dyDescent="0.45">
      <c r="A493" s="218"/>
      <c r="B493" s="25" t="str">
        <f>'2. Sample pages'!C11</f>
        <v>Alias4</v>
      </c>
      <c r="C493" s="26"/>
      <c r="E493" s="227"/>
    </row>
    <row r="494" spans="1:5" x14ac:dyDescent="0.45">
      <c r="A494" s="218"/>
      <c r="B494" s="25" t="str">
        <f>'2. Sample pages'!C12</f>
        <v>Alias5</v>
      </c>
      <c r="C494" s="26"/>
      <c r="E494" s="227"/>
    </row>
    <row r="495" spans="1:5" x14ac:dyDescent="0.45">
      <c r="A495" s="218"/>
      <c r="B495" s="25" t="str">
        <f>'2. Sample pages'!C13</f>
        <v>Alias6</v>
      </c>
      <c r="C495" s="26"/>
      <c r="E495" s="227"/>
    </row>
    <row r="496" spans="1:5" x14ac:dyDescent="0.45">
      <c r="A496" s="218"/>
      <c r="B496" s="25" t="str">
        <f>'2. Sample pages'!C14</f>
        <v>Alias7</v>
      </c>
      <c r="C496" s="26"/>
      <c r="E496" s="227"/>
    </row>
    <row r="497" spans="1:5" x14ac:dyDescent="0.45">
      <c r="A497" s="218"/>
      <c r="B497" s="25" t="str">
        <f>'2. Sample pages'!C15</f>
        <v>Alias8</v>
      </c>
      <c r="C497" s="26"/>
      <c r="E497" s="227"/>
    </row>
    <row r="498" spans="1:5" x14ac:dyDescent="0.45">
      <c r="A498" s="218"/>
      <c r="B498" s="25" t="str">
        <f>'2. Sample pages'!C16</f>
        <v>Alias9</v>
      </c>
      <c r="C498" s="26"/>
      <c r="E498" s="227"/>
    </row>
    <row r="499" spans="1:5" x14ac:dyDescent="0.45">
      <c r="A499" s="218"/>
      <c r="B499" s="25" t="str">
        <f>'2. Sample pages'!C17</f>
        <v>Alias10</v>
      </c>
      <c r="C499" s="26"/>
      <c r="E499" s="227"/>
    </row>
    <row r="500" spans="1:5" x14ac:dyDescent="0.45">
      <c r="A500" s="218"/>
      <c r="B500" s="25" t="str">
        <f>'2. Sample pages'!C18</f>
        <v>Alias11</v>
      </c>
      <c r="C500" s="26"/>
      <c r="E500" s="227"/>
    </row>
    <row r="501" spans="1:5" x14ac:dyDescent="0.45">
      <c r="A501" s="218"/>
      <c r="B501" s="25" t="str">
        <f>'2. Sample pages'!C19</f>
        <v>Alias12</v>
      </c>
      <c r="C501" s="26"/>
      <c r="E501" s="227"/>
    </row>
    <row r="502" spans="1:5" x14ac:dyDescent="0.45">
      <c r="A502" s="218"/>
      <c r="B502" s="25" t="str">
        <f>'2. Sample pages'!C20</f>
        <v>Alias13</v>
      </c>
      <c r="C502" s="26"/>
      <c r="E502" s="227"/>
    </row>
    <row r="503" spans="1:5" x14ac:dyDescent="0.45">
      <c r="A503" s="218"/>
      <c r="B503" s="25" t="str">
        <f>'2. Sample pages'!C21</f>
        <v>Alias14</v>
      </c>
      <c r="C503" s="26"/>
      <c r="E503" s="227"/>
    </row>
    <row r="504" spans="1:5" x14ac:dyDescent="0.45">
      <c r="A504" s="219"/>
      <c r="B504" s="25" t="str">
        <f>'2. Sample pages'!C22</f>
        <v>Alias15</v>
      </c>
      <c r="C504" s="26"/>
    </row>
    <row r="505" spans="1:5" x14ac:dyDescent="0.45">
      <c r="C505" s="101" t="s">
        <v>225</v>
      </c>
      <c r="D505" s="101" t="str">
        <f>IF(C508&gt;0,Hoja4!A6,IF(C509='2. Sample pages'!B5,Hoja4!A7,IF(SUM(C507:C509)=0,"",Hoja4!A5)))</f>
        <v/>
      </c>
    </row>
    <row r="507" spans="1:5" x14ac:dyDescent="0.45">
      <c r="A507" s="113" t="s">
        <v>404</v>
      </c>
      <c r="B507" s="104" t="s">
        <v>226</v>
      </c>
      <c r="C507" s="108">
        <f>COUNTIF(C490:C504,Hoja4!A5)</f>
        <v>0</v>
      </c>
    </row>
    <row r="508" spans="1:5" x14ac:dyDescent="0.45">
      <c r="B508" s="104" t="s">
        <v>227</v>
      </c>
      <c r="C508" s="108">
        <f>COUNTIF(C490:C504,Hoja4!A6)</f>
        <v>0</v>
      </c>
    </row>
    <row r="509" spans="1:5" x14ac:dyDescent="0.45">
      <c r="B509" s="104" t="s">
        <v>229</v>
      </c>
      <c r="C509" s="108">
        <f>COUNTIF(C490:C504,Hoja4!A7)</f>
        <v>0</v>
      </c>
    </row>
    <row r="510" spans="1:5" x14ac:dyDescent="0.45">
      <c r="A510" s="106"/>
      <c r="B510" s="111"/>
    </row>
    <row r="511" spans="1:5" x14ac:dyDescent="0.45">
      <c r="A511" s="220" t="s">
        <v>449</v>
      </c>
      <c r="B511" s="221"/>
      <c r="C511" s="99" t="s">
        <v>224</v>
      </c>
      <c r="E511" s="2" t="s">
        <v>378</v>
      </c>
    </row>
    <row r="512" spans="1:5" ht="18.75" customHeight="1" x14ac:dyDescent="0.45">
      <c r="A512" s="218" t="s">
        <v>450</v>
      </c>
      <c r="B512" s="25" t="str">
        <f>'2. Sample pages'!C8</f>
        <v>Alias1</v>
      </c>
      <c r="C512" s="26"/>
      <c r="E512" t="s">
        <v>495</v>
      </c>
    </row>
    <row r="513" spans="1:5" x14ac:dyDescent="0.45">
      <c r="A513" s="218"/>
      <c r="B513" s="25" t="str">
        <f>'2. Sample pages'!C9</f>
        <v>Alias2</v>
      </c>
      <c r="C513" s="26"/>
    </row>
    <row r="514" spans="1:5" x14ac:dyDescent="0.45">
      <c r="A514" s="218"/>
      <c r="B514" s="25" t="str">
        <f>'2. Sample pages'!C10</f>
        <v>Alias3</v>
      </c>
      <c r="C514" s="26"/>
    </row>
    <row r="515" spans="1:5" x14ac:dyDescent="0.45">
      <c r="A515" s="218"/>
      <c r="B515" s="25" t="str">
        <f>'2. Sample pages'!C11</f>
        <v>Alias4</v>
      </c>
      <c r="C515" s="26"/>
    </row>
    <row r="516" spans="1:5" x14ac:dyDescent="0.45">
      <c r="A516" s="218"/>
      <c r="B516" s="25" t="str">
        <f>'2. Sample pages'!C12</f>
        <v>Alias5</v>
      </c>
      <c r="C516" s="26"/>
      <c r="E516" t="s">
        <v>269</v>
      </c>
    </row>
    <row r="517" spans="1:5" x14ac:dyDescent="0.45">
      <c r="A517" s="218"/>
      <c r="B517" s="25" t="str">
        <f>'2. Sample pages'!C13</f>
        <v>Alias6</v>
      </c>
      <c r="C517" s="26"/>
      <c r="E517" s="93" t="s">
        <v>496</v>
      </c>
    </row>
    <row r="518" spans="1:5" x14ac:dyDescent="0.45">
      <c r="A518" s="218"/>
      <c r="B518" s="25" t="str">
        <f>'2. Sample pages'!C14</f>
        <v>Alias7</v>
      </c>
      <c r="C518" s="26"/>
    </row>
    <row r="519" spans="1:5" x14ac:dyDescent="0.45">
      <c r="A519" s="218"/>
      <c r="B519" s="25" t="str">
        <f>'2. Sample pages'!C15</f>
        <v>Alias8</v>
      </c>
      <c r="C519" s="26"/>
    </row>
    <row r="520" spans="1:5" x14ac:dyDescent="0.45">
      <c r="A520" s="218"/>
      <c r="B520" s="25" t="str">
        <f>'2. Sample pages'!C16</f>
        <v>Alias9</v>
      </c>
      <c r="C520" s="26"/>
    </row>
    <row r="521" spans="1:5" x14ac:dyDescent="0.45">
      <c r="A521" s="218"/>
      <c r="B521" s="25" t="str">
        <f>'2. Sample pages'!C17</f>
        <v>Alias10</v>
      </c>
      <c r="C521" s="26"/>
    </row>
    <row r="522" spans="1:5" x14ac:dyDescent="0.45">
      <c r="A522" s="218"/>
      <c r="B522" s="25" t="str">
        <f>'2. Sample pages'!C18</f>
        <v>Alias11</v>
      </c>
      <c r="C522" s="26"/>
    </row>
    <row r="523" spans="1:5" x14ac:dyDescent="0.45">
      <c r="A523" s="218"/>
      <c r="B523" s="25" t="str">
        <f>'2. Sample pages'!C19</f>
        <v>Alias12</v>
      </c>
      <c r="C523" s="26"/>
    </row>
    <row r="524" spans="1:5" x14ac:dyDescent="0.45">
      <c r="A524" s="218"/>
      <c r="B524" s="25" t="str">
        <f>'2. Sample pages'!C20</f>
        <v>Alias13</v>
      </c>
      <c r="C524" s="26"/>
    </row>
    <row r="525" spans="1:5" x14ac:dyDescent="0.45">
      <c r="A525" s="218"/>
      <c r="B525" s="25" t="str">
        <f>'2. Sample pages'!C21</f>
        <v>Alias14</v>
      </c>
      <c r="C525" s="26"/>
    </row>
    <row r="526" spans="1:5" x14ac:dyDescent="0.45">
      <c r="A526" s="219"/>
      <c r="B526" s="25" t="str">
        <f>'2. Sample pages'!C22</f>
        <v>Alias15</v>
      </c>
      <c r="C526" s="26"/>
    </row>
    <row r="527" spans="1:5" x14ac:dyDescent="0.45">
      <c r="C527" s="101" t="s">
        <v>225</v>
      </c>
      <c r="D527" s="101" t="str">
        <f>IF(C530&gt;0,Hoja4!A6,IF(C531='2. Sample pages'!B5,Hoja4!A7,IF(SUM(C529:C531)=0,"",Hoja4!A5)))</f>
        <v/>
      </c>
    </row>
    <row r="529" spans="1:10" x14ac:dyDescent="0.45">
      <c r="A529" s="113" t="s">
        <v>405</v>
      </c>
      <c r="B529" s="104" t="s">
        <v>226</v>
      </c>
      <c r="C529" s="108">
        <f>COUNTIF(C512:C526,Hoja4!A5)</f>
        <v>0</v>
      </c>
    </row>
    <row r="530" spans="1:10" x14ac:dyDescent="0.45">
      <c r="B530" s="104" t="s">
        <v>227</v>
      </c>
      <c r="C530" s="108">
        <f>COUNTIF(C512:C526,Hoja4!A6)</f>
        <v>0</v>
      </c>
    </row>
    <row r="531" spans="1:10" x14ac:dyDescent="0.45">
      <c r="B531" s="104" t="s">
        <v>229</v>
      </c>
      <c r="C531" s="108">
        <f>COUNTIF(C512:C526,Hoja4!A7)</f>
        <v>0</v>
      </c>
    </row>
    <row r="533" spans="1:10" ht="19" thickBot="1" x14ac:dyDescent="0.5"/>
    <row r="534" spans="1:10" ht="15" thickTop="1" x14ac:dyDescent="0.35">
      <c r="A534" s="209"/>
      <c r="B534" s="209"/>
      <c r="C534" s="209"/>
      <c r="D534" s="209"/>
      <c r="E534" s="209"/>
      <c r="F534" s="209"/>
      <c r="G534" s="209"/>
      <c r="H534" s="16"/>
      <c r="I534" s="16"/>
      <c r="J534" s="16"/>
    </row>
    <row r="535" spans="1:10" x14ac:dyDescent="0.35">
      <c r="A535" s="163" t="s">
        <v>99</v>
      </c>
      <c r="B535" s="211" t="s">
        <v>0</v>
      </c>
      <c r="C535" s="211"/>
      <c r="D535" s="211"/>
      <c r="E535" s="211"/>
      <c r="F535" s="211"/>
      <c r="G535" s="211"/>
      <c r="H535" s="211"/>
      <c r="I535" s="211"/>
      <c r="J535" s="211"/>
    </row>
    <row r="536" spans="1:10" x14ac:dyDescent="0.45">
      <c r="A536" s="164" t="s">
        <v>100</v>
      </c>
      <c r="B536" s="212" t="s">
        <v>105</v>
      </c>
      <c r="C536" s="212"/>
      <c r="D536" s="212"/>
      <c r="E536" s="212"/>
      <c r="F536" s="212"/>
      <c r="G536" s="212"/>
      <c r="H536" s="212"/>
      <c r="I536" s="212"/>
      <c r="J536" s="212"/>
    </row>
    <row r="537" spans="1:10" x14ac:dyDescent="0.35">
      <c r="A537" s="165" t="s">
        <v>102</v>
      </c>
      <c r="B537" s="213" t="s">
        <v>629</v>
      </c>
      <c r="C537" s="213"/>
      <c r="D537" s="213"/>
      <c r="E537" s="213"/>
      <c r="F537" s="213"/>
      <c r="G537" s="213"/>
      <c r="H537" s="213"/>
      <c r="I537" s="213"/>
      <c r="J537" s="213"/>
    </row>
    <row r="538" spans="1:10" x14ac:dyDescent="0.45">
      <c r="A538" s="164" t="s">
        <v>11</v>
      </c>
      <c r="B538" s="208" t="s">
        <v>106</v>
      </c>
      <c r="C538" s="208"/>
      <c r="D538" s="208"/>
      <c r="E538" s="208"/>
      <c r="F538" s="208"/>
      <c r="G538" s="208"/>
      <c r="H538" s="208"/>
      <c r="I538" s="208"/>
      <c r="J538" s="208"/>
    </row>
    <row r="539" spans="1:10" x14ac:dyDescent="0.45">
      <c r="A539" s="114"/>
      <c r="B539" s="16"/>
      <c r="C539" s="114"/>
      <c r="D539" s="16"/>
      <c r="E539" s="16"/>
      <c r="F539" s="16"/>
      <c r="G539" s="16"/>
      <c r="H539" s="16"/>
      <c r="I539" s="16"/>
      <c r="J539" s="16"/>
    </row>
  </sheetData>
  <sheetProtection algorithmName="SHA-512" hashValue="+t3S2eViV2Q2NNrjblsI0B7WXPEGUz1Wg/S/x4xNUlJvHjLfpwfqqqgs4GHeIwXDbF42q5oACzqXBHZk9+TrGA==" saltValue="lmSf4iHh1UnO66ZPIDfpWA==" spinCount="100000" sheet="1" objects="1" scenarios="1"/>
  <mergeCells count="57">
    <mergeCell ref="B538:J538"/>
    <mergeCell ref="A6:A20"/>
    <mergeCell ref="A5:B5"/>
    <mergeCell ref="A28:A42"/>
    <mergeCell ref="A27:B27"/>
    <mergeCell ref="A93:B93"/>
    <mergeCell ref="A116:A130"/>
    <mergeCell ref="A115:B115"/>
    <mergeCell ref="A138:A152"/>
    <mergeCell ref="A137:B137"/>
    <mergeCell ref="A248:A262"/>
    <mergeCell ref="A247:B247"/>
    <mergeCell ref="A270:A284"/>
    <mergeCell ref="A269:B269"/>
    <mergeCell ref="A292:A306"/>
    <mergeCell ref="A534:G534"/>
    <mergeCell ref="B535:J535"/>
    <mergeCell ref="B536:J536"/>
    <mergeCell ref="A313:B313"/>
    <mergeCell ref="B537:J537"/>
    <mergeCell ref="A423:B423"/>
    <mergeCell ref="A446:A460"/>
    <mergeCell ref="A445:B445"/>
    <mergeCell ref="A468:A482"/>
    <mergeCell ref="A467:B467"/>
    <mergeCell ref="A489:B489"/>
    <mergeCell ref="A490:A504"/>
    <mergeCell ref="E491:E503"/>
    <mergeCell ref="A358:A372"/>
    <mergeCell ref="A380:A394"/>
    <mergeCell ref="A379:B379"/>
    <mergeCell ref="A402:A416"/>
    <mergeCell ref="A1:C2"/>
    <mergeCell ref="A225:B225"/>
    <mergeCell ref="A226:A240"/>
    <mergeCell ref="A511:B511"/>
    <mergeCell ref="A512:A526"/>
    <mergeCell ref="A94:A108"/>
    <mergeCell ref="A160:A174"/>
    <mergeCell ref="A181:B181"/>
    <mergeCell ref="A182:A196"/>
    <mergeCell ref="A203:B203"/>
    <mergeCell ref="A204:A218"/>
    <mergeCell ref="A49:B49"/>
    <mergeCell ref="A50:A64"/>
    <mergeCell ref="A71:B71"/>
    <mergeCell ref="A72:A86"/>
    <mergeCell ref="A159:B159"/>
    <mergeCell ref="A401:B401"/>
    <mergeCell ref="A424:A438"/>
    <mergeCell ref="E248:E258"/>
    <mergeCell ref="A314:A328"/>
    <mergeCell ref="A335:B335"/>
    <mergeCell ref="A336:A350"/>
    <mergeCell ref="A357:B357"/>
    <mergeCell ref="E317:E321"/>
    <mergeCell ref="A291:B291"/>
  </mergeCells>
  <dataValidations count="1">
    <dataValidation type="list" allowBlank="1" showInputMessage="1" showErrorMessage="1" sqref="C512:C526 C226:C240 C6:C20 C182:C196 C270:C284 C50:C64 C380:C394 C160:C174 C292:C306 C94:C108 C424:C438 C446:C460 C138:C152 C204:C218 C28:C42 C402:C416 C468:C482 C248:C262 C72:C86 C116:C130 C314:C328 C336:C350 C358:C372 C490:C504" xr:uid="{00000000-0002-0000-0400-000000000000}">
      <formula1>Cumple</formula1>
    </dataValidation>
  </dataValidations>
  <hyperlinks>
    <hyperlink ref="A6:A20" r:id="rId1" display="https://www.w3.org/WAI/WCAG22/Understanding/captions-live" xr:uid="{00000000-0004-0000-0400-000003000000}"/>
    <hyperlink ref="A28:A42" r:id="rId2" display="https://www.w3.org/WAI/WCAG22/Understanding/audio-description-prerecorded" xr:uid="{00000000-0004-0000-0400-000004000000}"/>
    <hyperlink ref="A94:A108" r:id="rId3" display="https://www.w3.org/WAI/WCAG22/Understanding/contrast-minimum" xr:uid="{00000000-0004-0000-0400-000005000000}"/>
    <hyperlink ref="A116:A130" r:id="rId4" display="https://www.w3.org/WAI/WCAG22/Understanding/resize-text" xr:uid="{00000000-0004-0000-0400-000006000000}"/>
    <hyperlink ref="A138:A152" r:id="rId5" display="https://www.w3.org/WAI/WCAG22/Understanding/images-of-text" xr:uid="{00000000-0004-0000-0400-000007000000}"/>
    <hyperlink ref="A248:A262" r:id="rId6" display="https://www.w3.org/WAI/WCAG22/Understanding/multiple-ways" xr:uid="{00000000-0004-0000-0400-000008000000}"/>
    <hyperlink ref="A270:A284" r:id="rId7" display="https://www.w3.org/WAI/WCAG22/Understanding/headings-and-labels" xr:uid="{00000000-0004-0000-0400-000009000000}"/>
    <hyperlink ref="A292:A306" r:id="rId8" display="https://www.w3.org/WAI/WCAG22/Understanding/focus-visible" xr:uid="{00000000-0004-0000-0400-00000A000000}"/>
    <hyperlink ref="A380:A394" r:id="rId9" display="https://www.w3.org/WAI/WCAG22/Understanding/language-of-parts" xr:uid="{00000000-0004-0000-0400-00000B000000}"/>
    <hyperlink ref="A402:A416" r:id="rId10" display="https://www.w3.org/WAI/WCAG22/Understanding/consistent-navigation" xr:uid="{00000000-0004-0000-0400-00000C000000}"/>
    <hyperlink ref="A424:A438" r:id="rId11" display="https://www.w3.org/WAI/WCAG22/Understanding/consistent-identification" xr:uid="{00000000-0004-0000-0400-00000D000000}"/>
    <hyperlink ref="A446:A460" r:id="rId12" display="https://www.w3.org/WAI/WCAG22/Understanding/error-suggestion" xr:uid="{00000000-0004-0000-0400-00000E000000}"/>
    <hyperlink ref="A468:A482" r:id="rId13" display="https://www.w3.org/WAI/WCAG22/Understanding/error-prevention-legal-financial-data" xr:uid="{00000000-0004-0000-0400-00000F000000}"/>
    <hyperlink ref="A50:A64" r:id="rId14" display="https://www.w3.org/WAI/WCAG22/Understanding/orientation" xr:uid="{1605E108-CF2A-4CA0-A346-5FA5BB799100}"/>
    <hyperlink ref="A72:A86" r:id="rId15" display="https://www.w3.org/WAI/WCAG22/Understanding/identify-input-purpose" xr:uid="{91038316-1AC5-4A9E-8FDD-E66AB304801D}"/>
    <hyperlink ref="A160:A174" r:id="rId16" display="https://www.w3.org/WAI/WCAG22/Understanding/reflow" xr:uid="{39DEA8ED-F3EA-43C1-96B1-11BEF25357FF}"/>
    <hyperlink ref="A182:A196" r:id="rId17" display="https://www.w3.org/WAI/WCAG22/Understanding/non-text-contrast" xr:uid="{FA4343C9-E1CD-4C2E-8BF5-9ADEDDA1C2F9}"/>
    <hyperlink ref="A204:A218" r:id="rId18" display="https://www.w3.org/WAI/WCAG22/Understanding/text-spacing" xr:uid="{68FA4921-52E0-4DFE-9E8C-B17D0D9660C3}"/>
    <hyperlink ref="A226:A240" r:id="rId19" display="https://www.w3.org/WAI/WCAG22/Understanding/content-on-hover-or-focus" xr:uid="{0EE0C21E-82C7-4207-A392-475ED924F6BC}"/>
    <hyperlink ref="A512:A526" r:id="rId20" display="https://www.w3.org/WAI/WCAG22/Understanding/status-messages" xr:uid="{4946197F-D5F3-483D-A79B-599D1FC785AD}"/>
    <hyperlink ref="E517" r:id="rId21" display="Artículo: Live Regions y WAI-ARIA. Cómo mejorar la accesibilidad de contenidos que se actualizan automáticamente." xr:uid="{1FDCE5AF-95E4-43E8-9D13-800C67271CDF}"/>
    <hyperlink ref="E75" r:id="rId22" location="sec-autofill" xr:uid="{C4FF0ADE-48E8-4017-ACF8-4DD179CC069A}"/>
    <hyperlink ref="E100" r:id="rId23" xr:uid="{580D438D-DF36-4E9F-81A1-FBE981F87F5F}"/>
    <hyperlink ref="E165" r:id="rId24" display="https://olgacarreras.blogspot.com/2014/01/responsive-design-y-accesibilidad.html" xr:uid="{2B2DBE6E-66D6-4CCC-A5C8-E50BB42248F3}"/>
    <hyperlink ref="A336:A350" r:id="rId25" display="https://www.w3.org/WAI/WCAG22/Understanding/dragging-movements" xr:uid="{A7085FD3-C873-4AB2-A476-1D910A4120D7}"/>
    <hyperlink ref="A358:A372" r:id="rId26" display="https://www.w3.org/WAI/WCAG22/Understanding/target-size-minimum" xr:uid="{2159B178-937E-4A64-BE5C-BA17610C33C9}"/>
    <hyperlink ref="A490:A504" r:id="rId27" display="https://www.w3.org/WAI/WCAG22/Understanding/accessible-authentication-minimum" xr:uid="{ED8BA6D1-C456-43B3-87CC-FA2D7C9D119C}"/>
    <hyperlink ref="B536" r:id="rId28" display="https://olgacarreras.blogspot.com/2018/06/audit-tool-wcag-21.html" xr:uid="{29906998-E2AF-4D3A-82CE-D17F067D5876}"/>
    <hyperlink ref="B536:J536" r:id="rId29" display="Página de ayuda" xr:uid="{886BCC32-CC50-4DFD-925F-4FD1E1CEBFD4}"/>
    <hyperlink ref="A314:A328" r:id="rId30" display="https://www.w3.org/WAI/WCAG22/Understanding/focus-not-obscured-minimum" xr:uid="{3960BAA3-F181-44B0-BD19-2C58D6D53709}"/>
  </hyperlinks>
  <pageMargins left="0.7" right="0.7" top="0.75" bottom="0.75" header="0.3" footer="0.3"/>
  <drawing r:id="rId31"/>
  <extLst>
    <ext xmlns:x14="http://schemas.microsoft.com/office/spreadsheetml/2009/9/main" uri="{78C0D931-6437-407d-A8EE-F0AAD7539E65}">
      <x14:conditionalFormattings>
        <x14:conditionalFormatting xmlns:xm="http://schemas.microsoft.com/office/excel/2006/main">
          <x14:cfRule type="cellIs" priority="367" operator="equal" id="{87C1047F-CF79-48E0-B08A-548A5EA03D55}">
            <xm:f>Hoja4!$A$5</xm:f>
            <x14:dxf>
              <fill>
                <patternFill>
                  <bgColor rgb="FF92D050"/>
                </patternFill>
              </fill>
            </x14:dxf>
          </x14:cfRule>
          <x14:cfRule type="cellIs" priority="368" operator="equal" id="{63B3EEDD-DD5E-4F9B-8D65-C168E1D333BD}">
            <xm:f>Hoja4!$A$6</xm:f>
            <x14:dxf>
              <fill>
                <patternFill>
                  <bgColor rgb="FFFF0000"/>
                </patternFill>
              </fill>
            </x14:dxf>
          </x14:cfRule>
          <x14:cfRule type="cellIs" priority="369" operator="equal" id="{0D0672B4-4B8A-47CF-96B5-9ED4F08852BD}">
            <xm:f>Hoja4!$A$7</xm:f>
            <x14:dxf>
              <fill>
                <patternFill>
                  <bgColor rgb="FFFFFF00"/>
                </patternFill>
              </fill>
            </x14:dxf>
          </x14:cfRule>
          <xm:sqref>A23:B23</xm:sqref>
        </x14:conditionalFormatting>
        <x14:conditionalFormatting xmlns:xm="http://schemas.microsoft.com/office/excel/2006/main">
          <x14:cfRule type="cellIs" priority="366" operator="equal" id="{D3985B52-9803-4A76-B6D1-635A30A6630C}">
            <xm:f>Hoja4!$A$7</xm:f>
            <x14:dxf>
              <fill>
                <patternFill>
                  <bgColor rgb="FFFFFF00"/>
                </patternFill>
              </fill>
            </x14:dxf>
          </x14:cfRule>
          <x14:cfRule type="cellIs" priority="365" operator="equal" id="{9CA543EA-2F74-4D9F-8B0F-CE9528F0C8C4}">
            <xm:f>Hoja4!$A$6</xm:f>
            <x14:dxf>
              <fill>
                <patternFill>
                  <bgColor rgb="FFFF0000"/>
                </patternFill>
              </fill>
            </x14:dxf>
          </x14:cfRule>
          <x14:cfRule type="cellIs" priority="364" operator="equal" id="{3F1CEFA7-4D29-4621-834C-DA6D22A1EA3C}">
            <xm:f>Hoja4!$A$5</xm:f>
            <x14:dxf>
              <fill>
                <patternFill>
                  <bgColor rgb="FF92D050"/>
                </patternFill>
              </fill>
            </x14:dxf>
          </x14:cfRule>
          <xm:sqref>A45:B45</xm:sqref>
        </x14:conditionalFormatting>
        <x14:conditionalFormatting xmlns:xm="http://schemas.microsoft.com/office/excel/2006/main">
          <x14:cfRule type="cellIs" priority="167" operator="equal" id="{18B6B53F-AD67-4AD9-BF13-DDCC951D1AA8}">
            <xm:f>Hoja4!$A$6</xm:f>
            <x14:dxf>
              <fill>
                <patternFill>
                  <bgColor rgb="FFFF0000"/>
                </patternFill>
              </fill>
            </x14:dxf>
          </x14:cfRule>
          <x14:cfRule type="cellIs" priority="168" operator="equal" id="{08A6C6FC-BF72-43E0-9AF0-5ECF152746E5}">
            <xm:f>Hoja4!$A$7</xm:f>
            <x14:dxf>
              <fill>
                <patternFill>
                  <bgColor rgb="FFFFFF00"/>
                </patternFill>
              </fill>
            </x14:dxf>
          </x14:cfRule>
          <x14:cfRule type="cellIs" priority="166" operator="equal" id="{973458CC-502A-407B-97CB-CD765BFFF4D6}">
            <xm:f>Hoja4!$A$5</xm:f>
            <x14:dxf>
              <fill>
                <patternFill>
                  <bgColor rgb="FF92D050"/>
                </patternFill>
              </fill>
            </x14:dxf>
          </x14:cfRule>
          <xm:sqref>A67:B67</xm:sqref>
        </x14:conditionalFormatting>
        <x14:conditionalFormatting xmlns:xm="http://schemas.microsoft.com/office/excel/2006/main">
          <x14:cfRule type="cellIs" priority="145" operator="equal" id="{A6591824-434F-4185-8E90-6A5E3478A261}">
            <xm:f>Hoja4!$A$5</xm:f>
            <x14:dxf>
              <fill>
                <patternFill>
                  <bgColor rgb="FF92D050"/>
                </patternFill>
              </fill>
            </x14:dxf>
          </x14:cfRule>
          <x14:cfRule type="cellIs" priority="146" operator="equal" id="{BB84FCD4-DE90-4BE3-8FB0-7609B99CEB6E}">
            <xm:f>Hoja4!$A$6</xm:f>
            <x14:dxf>
              <fill>
                <patternFill>
                  <bgColor rgb="FFFF0000"/>
                </patternFill>
              </fill>
            </x14:dxf>
          </x14:cfRule>
          <x14:cfRule type="cellIs" priority="147" operator="equal" id="{A4370EDB-619A-4D7D-B928-FB3D63031ECD}">
            <xm:f>Hoja4!$A$7</xm:f>
            <x14:dxf>
              <fill>
                <patternFill>
                  <bgColor rgb="FFFFFF00"/>
                </patternFill>
              </fill>
            </x14:dxf>
          </x14:cfRule>
          <xm:sqref>A89:B89</xm:sqref>
        </x14:conditionalFormatting>
        <x14:conditionalFormatting xmlns:xm="http://schemas.microsoft.com/office/excel/2006/main">
          <x14:cfRule type="cellIs" priority="363" operator="equal" id="{0B330071-9F01-4E51-A05D-2FBA7792ACC9}">
            <xm:f>Hoja4!$A$7</xm:f>
            <x14:dxf>
              <fill>
                <patternFill>
                  <bgColor rgb="FFFFFF00"/>
                </patternFill>
              </fill>
            </x14:dxf>
          </x14:cfRule>
          <x14:cfRule type="cellIs" priority="362" operator="equal" id="{167BABE6-1D86-4EE5-A7BC-C48282C61286}">
            <xm:f>Hoja4!$A$6</xm:f>
            <x14:dxf>
              <fill>
                <patternFill>
                  <bgColor rgb="FFFF0000"/>
                </patternFill>
              </fill>
            </x14:dxf>
          </x14:cfRule>
          <x14:cfRule type="cellIs" priority="361" operator="equal" id="{2F6500EE-2706-4D37-8E34-58C7BB5E7826}">
            <xm:f>Hoja4!$A$5</xm:f>
            <x14:dxf>
              <fill>
                <patternFill>
                  <bgColor rgb="FF92D050"/>
                </patternFill>
              </fill>
            </x14:dxf>
          </x14:cfRule>
          <xm:sqref>A111:B111</xm:sqref>
        </x14:conditionalFormatting>
        <x14:conditionalFormatting xmlns:xm="http://schemas.microsoft.com/office/excel/2006/main">
          <x14:cfRule type="cellIs" priority="358" operator="equal" id="{CC3676F0-C207-464D-AA07-9EC4095E8483}">
            <xm:f>Hoja4!$A$5</xm:f>
            <x14:dxf>
              <fill>
                <patternFill>
                  <bgColor rgb="FF92D050"/>
                </patternFill>
              </fill>
            </x14:dxf>
          </x14:cfRule>
          <x14:cfRule type="cellIs" priority="360" operator="equal" id="{53887317-D81C-4F4F-ADCF-C0E408D26BE7}">
            <xm:f>Hoja4!$A$7</xm:f>
            <x14:dxf>
              <fill>
                <patternFill>
                  <bgColor rgb="FFFFFF00"/>
                </patternFill>
              </fill>
            </x14:dxf>
          </x14:cfRule>
          <x14:cfRule type="cellIs" priority="359" operator="equal" id="{C686AE24-BBED-4FAB-977B-02FDDFF371D6}">
            <xm:f>Hoja4!$A$6</xm:f>
            <x14:dxf>
              <fill>
                <patternFill>
                  <bgColor rgb="FFFF0000"/>
                </patternFill>
              </fill>
            </x14:dxf>
          </x14:cfRule>
          <xm:sqref>A133:B133</xm:sqref>
        </x14:conditionalFormatting>
        <x14:conditionalFormatting xmlns:xm="http://schemas.microsoft.com/office/excel/2006/main">
          <x14:cfRule type="cellIs" priority="357" operator="equal" id="{A936DCE0-739E-4DC9-894F-2C50F70B2C46}">
            <xm:f>Hoja4!$A$7</xm:f>
            <x14:dxf>
              <fill>
                <patternFill>
                  <bgColor rgb="FFFFFF00"/>
                </patternFill>
              </fill>
            </x14:dxf>
          </x14:cfRule>
          <x14:cfRule type="cellIs" priority="356" operator="equal" id="{67500F12-AE06-4EBB-98A5-7C84D7C9941E}">
            <xm:f>Hoja4!$A$6</xm:f>
            <x14:dxf>
              <fill>
                <patternFill>
                  <bgColor rgb="FFFF0000"/>
                </patternFill>
              </fill>
            </x14:dxf>
          </x14:cfRule>
          <x14:cfRule type="cellIs" priority="355" operator="equal" id="{E10E703E-57EC-493D-8121-68FC9EBE6C77}">
            <xm:f>Hoja4!$A$5</xm:f>
            <x14:dxf>
              <fill>
                <patternFill>
                  <bgColor rgb="FF92D050"/>
                </patternFill>
              </fill>
            </x14:dxf>
          </x14:cfRule>
          <xm:sqref>A155:B155</xm:sqref>
        </x14:conditionalFormatting>
        <x14:conditionalFormatting xmlns:xm="http://schemas.microsoft.com/office/excel/2006/main">
          <x14:cfRule type="cellIs" priority="124" operator="equal" id="{2EC798AA-BD5A-46D7-888E-1A03BBAD3FAE}">
            <xm:f>Hoja4!$A$5</xm:f>
            <x14:dxf>
              <fill>
                <patternFill>
                  <bgColor rgb="FF92D050"/>
                </patternFill>
              </fill>
            </x14:dxf>
          </x14:cfRule>
          <x14:cfRule type="cellIs" priority="125" operator="equal" id="{E2A83AE6-7B77-4727-94E7-D0C67B831801}">
            <xm:f>Hoja4!$A$6</xm:f>
            <x14:dxf>
              <fill>
                <patternFill>
                  <bgColor rgb="FFFF0000"/>
                </patternFill>
              </fill>
            </x14:dxf>
          </x14:cfRule>
          <x14:cfRule type="cellIs" priority="126" operator="equal" id="{7A684E6C-76FF-4E4E-BA01-4DE6556DF4A6}">
            <xm:f>Hoja4!$A$7</xm:f>
            <x14:dxf>
              <fill>
                <patternFill>
                  <bgColor rgb="FFFFFF00"/>
                </patternFill>
              </fill>
            </x14:dxf>
          </x14:cfRule>
          <xm:sqref>A177:B177</xm:sqref>
        </x14:conditionalFormatting>
        <x14:conditionalFormatting xmlns:xm="http://schemas.microsoft.com/office/excel/2006/main">
          <x14:cfRule type="cellIs" priority="104" operator="equal" id="{3CDDD74F-E024-4A6C-81E8-10873AB25D67}">
            <xm:f>Hoja4!$A$6</xm:f>
            <x14:dxf>
              <fill>
                <patternFill>
                  <bgColor rgb="FFFF0000"/>
                </patternFill>
              </fill>
            </x14:dxf>
          </x14:cfRule>
          <x14:cfRule type="cellIs" priority="105" operator="equal" id="{0CDE3941-452C-4E2F-9C53-466B66346CD0}">
            <xm:f>Hoja4!$A$7</xm:f>
            <x14:dxf>
              <fill>
                <patternFill>
                  <bgColor rgb="FFFFFF00"/>
                </patternFill>
              </fill>
            </x14:dxf>
          </x14:cfRule>
          <x14:cfRule type="cellIs" priority="103" operator="equal" id="{32B2FD75-47E2-4551-9E1B-05715E53CADB}">
            <xm:f>Hoja4!$A$5</xm:f>
            <x14:dxf>
              <fill>
                <patternFill>
                  <bgColor rgb="FF92D050"/>
                </patternFill>
              </fill>
            </x14:dxf>
          </x14:cfRule>
          <xm:sqref>A199:B199</xm:sqref>
        </x14:conditionalFormatting>
        <x14:conditionalFormatting xmlns:xm="http://schemas.microsoft.com/office/excel/2006/main">
          <x14:cfRule type="cellIs" priority="83" operator="equal" id="{C400FB3B-E1AD-45C2-99D1-2E5E9DFEF07F}">
            <xm:f>Hoja4!$A$6</xm:f>
            <x14:dxf>
              <fill>
                <patternFill>
                  <bgColor rgb="FFFF0000"/>
                </patternFill>
              </fill>
            </x14:dxf>
          </x14:cfRule>
          <x14:cfRule type="cellIs" priority="82" operator="equal" id="{06DFB8DA-765D-4CCD-9ED4-53D0CF031C2C}">
            <xm:f>Hoja4!$A$5</xm:f>
            <x14:dxf>
              <fill>
                <patternFill>
                  <bgColor rgb="FF92D050"/>
                </patternFill>
              </fill>
            </x14:dxf>
          </x14:cfRule>
          <x14:cfRule type="cellIs" priority="84" operator="equal" id="{A5E9E505-C377-493D-806D-4ABC118E539D}">
            <xm:f>Hoja4!$A$7</xm:f>
            <x14:dxf>
              <fill>
                <patternFill>
                  <bgColor rgb="FFFFFF00"/>
                </patternFill>
              </fill>
            </x14:dxf>
          </x14:cfRule>
          <xm:sqref>A221:B221</xm:sqref>
        </x14:conditionalFormatting>
        <x14:conditionalFormatting xmlns:xm="http://schemas.microsoft.com/office/excel/2006/main">
          <x14:cfRule type="cellIs" priority="63" operator="equal" id="{D24637DA-232C-4EBF-B7A1-83EB7AAB6585}">
            <xm:f>Hoja4!$A$7</xm:f>
            <x14:dxf>
              <fill>
                <patternFill>
                  <bgColor rgb="FFFFFF00"/>
                </patternFill>
              </fill>
            </x14:dxf>
          </x14:cfRule>
          <x14:cfRule type="cellIs" priority="62" operator="equal" id="{9C59F1DC-B7A9-4CAA-AD34-578116BB0309}">
            <xm:f>Hoja4!$A$6</xm:f>
            <x14:dxf>
              <fill>
                <patternFill>
                  <bgColor rgb="FFFF0000"/>
                </patternFill>
              </fill>
            </x14:dxf>
          </x14:cfRule>
          <x14:cfRule type="cellIs" priority="61" operator="equal" id="{7999B580-8B83-46AC-A9CE-DC44683CB7E9}">
            <xm:f>Hoja4!$A$5</xm:f>
            <x14:dxf>
              <fill>
                <patternFill>
                  <bgColor rgb="FF92D050"/>
                </patternFill>
              </fill>
            </x14:dxf>
          </x14:cfRule>
          <xm:sqref>A243:B243</xm:sqref>
        </x14:conditionalFormatting>
        <x14:conditionalFormatting xmlns:xm="http://schemas.microsoft.com/office/excel/2006/main">
          <x14:cfRule type="cellIs" priority="352" operator="equal" id="{166233FF-88FF-47EF-BDDE-2A397FD4BFD1}">
            <xm:f>Hoja4!$A$5</xm:f>
            <x14:dxf>
              <fill>
                <patternFill>
                  <bgColor rgb="FF92D050"/>
                </patternFill>
              </fill>
            </x14:dxf>
          </x14:cfRule>
          <x14:cfRule type="cellIs" priority="353" operator="equal" id="{671B776A-4146-485F-825C-ED28CA5DE60F}">
            <xm:f>Hoja4!$A$6</xm:f>
            <x14:dxf>
              <fill>
                <patternFill>
                  <bgColor rgb="FFFF0000"/>
                </patternFill>
              </fill>
            </x14:dxf>
          </x14:cfRule>
          <x14:cfRule type="cellIs" priority="354" operator="equal" id="{06C91171-5C32-4B08-957D-FF900082950F}">
            <xm:f>Hoja4!$A$7</xm:f>
            <x14:dxf>
              <fill>
                <patternFill>
                  <bgColor rgb="FFFFFF00"/>
                </patternFill>
              </fill>
            </x14:dxf>
          </x14:cfRule>
          <xm:sqref>A265:B265</xm:sqref>
        </x14:conditionalFormatting>
        <x14:conditionalFormatting xmlns:xm="http://schemas.microsoft.com/office/excel/2006/main">
          <x14:cfRule type="cellIs" priority="349" operator="equal" id="{40A21506-2FBC-4236-939B-079835EEF4B8}">
            <xm:f>Hoja4!$A$5</xm:f>
            <x14:dxf>
              <fill>
                <patternFill>
                  <bgColor rgb="FF92D050"/>
                </patternFill>
              </fill>
            </x14:dxf>
          </x14:cfRule>
          <x14:cfRule type="cellIs" priority="350" operator="equal" id="{57E47DCB-2213-43FB-8CC1-F5190A4BDCE2}">
            <xm:f>Hoja4!$A$6</xm:f>
            <x14:dxf>
              <fill>
                <patternFill>
                  <bgColor rgb="FFFF0000"/>
                </patternFill>
              </fill>
            </x14:dxf>
          </x14:cfRule>
          <x14:cfRule type="cellIs" priority="351" operator="equal" id="{BF55D8A5-83F8-4440-850E-7A41EEAE2A2A}">
            <xm:f>Hoja4!$A$7</xm:f>
            <x14:dxf>
              <fill>
                <patternFill>
                  <bgColor rgb="FFFFFF00"/>
                </patternFill>
              </fill>
            </x14:dxf>
          </x14:cfRule>
          <xm:sqref>A287:B287</xm:sqref>
        </x14:conditionalFormatting>
        <x14:conditionalFormatting xmlns:xm="http://schemas.microsoft.com/office/excel/2006/main">
          <x14:cfRule type="cellIs" priority="348" operator="equal" id="{10B97757-D880-412B-8590-6F4C858532BC}">
            <xm:f>Hoja4!$A$7</xm:f>
            <x14:dxf>
              <fill>
                <patternFill>
                  <bgColor rgb="FFFFFF00"/>
                </patternFill>
              </fill>
            </x14:dxf>
          </x14:cfRule>
          <x14:cfRule type="cellIs" priority="347" operator="equal" id="{4ABB9EFF-D653-40D1-B416-2E72D3232D0F}">
            <xm:f>Hoja4!$A$6</xm:f>
            <x14:dxf>
              <fill>
                <patternFill>
                  <bgColor rgb="FFFF0000"/>
                </patternFill>
              </fill>
            </x14:dxf>
          </x14:cfRule>
          <x14:cfRule type="cellIs" priority="346" operator="equal" id="{100A4101-9953-4BBE-98B5-096606EE0373}">
            <xm:f>Hoja4!$A$5</xm:f>
            <x14:dxf>
              <fill>
                <patternFill>
                  <bgColor rgb="FF92D050"/>
                </patternFill>
              </fill>
            </x14:dxf>
          </x14:cfRule>
          <xm:sqref>A309:B309</xm:sqref>
        </x14:conditionalFormatting>
        <x14:conditionalFormatting xmlns:xm="http://schemas.microsoft.com/office/excel/2006/main">
          <x14:cfRule type="cellIs" priority="26" operator="equal" id="{8FBE3AB6-4171-49AA-AB31-A5B876B2551E}">
            <xm:f>Hoja4!$A$6</xm:f>
            <x14:dxf>
              <fill>
                <patternFill>
                  <bgColor rgb="FFFF0000"/>
                </patternFill>
              </fill>
            </x14:dxf>
          </x14:cfRule>
          <x14:cfRule type="cellIs" priority="27" operator="equal" id="{E142CCF2-43BE-4FB3-A159-DEB1B1B2C373}">
            <xm:f>Hoja4!$A$7</xm:f>
            <x14:dxf>
              <fill>
                <patternFill>
                  <bgColor rgb="FFFFFF00"/>
                </patternFill>
              </fill>
            </x14:dxf>
          </x14:cfRule>
          <x14:cfRule type="cellIs" priority="25" operator="equal" id="{63FADB38-C7A7-4155-B412-84927CE2BEF6}">
            <xm:f>Hoja4!$A$5</xm:f>
            <x14:dxf>
              <fill>
                <patternFill>
                  <bgColor rgb="FF92D050"/>
                </patternFill>
              </fill>
            </x14:dxf>
          </x14:cfRule>
          <xm:sqref>A331:B331</xm:sqref>
        </x14:conditionalFormatting>
        <x14:conditionalFormatting xmlns:xm="http://schemas.microsoft.com/office/excel/2006/main">
          <x14:cfRule type="cellIs" priority="21" operator="equal" id="{3774FFE4-42DB-43A0-81D1-1E54350C5B8E}">
            <xm:f>Hoja4!$A$7</xm:f>
            <x14:dxf>
              <fill>
                <patternFill>
                  <bgColor rgb="FFFFFF00"/>
                </patternFill>
              </fill>
            </x14:dxf>
          </x14:cfRule>
          <x14:cfRule type="cellIs" priority="20" operator="equal" id="{52D6DA8D-492D-4C29-8D2A-A7A6DA3C4DE7}">
            <xm:f>Hoja4!$A$6</xm:f>
            <x14:dxf>
              <fill>
                <patternFill>
                  <bgColor rgb="FFFF0000"/>
                </patternFill>
              </fill>
            </x14:dxf>
          </x14:cfRule>
          <x14:cfRule type="cellIs" priority="19" operator="equal" id="{AB32F9C7-C4CD-495F-8670-8AA8E80EC920}">
            <xm:f>Hoja4!$A$5</xm:f>
            <x14:dxf>
              <fill>
                <patternFill>
                  <bgColor rgb="FF92D050"/>
                </patternFill>
              </fill>
            </x14:dxf>
          </x14:cfRule>
          <xm:sqref>A353:B353</xm:sqref>
        </x14:conditionalFormatting>
        <x14:conditionalFormatting xmlns:xm="http://schemas.microsoft.com/office/excel/2006/main">
          <x14:cfRule type="cellIs" priority="13" operator="equal" id="{80F8AE3D-1D05-461B-A504-9CB9323C5222}">
            <xm:f>Hoja4!$A$5</xm:f>
            <x14:dxf>
              <fill>
                <patternFill>
                  <bgColor rgb="FF92D050"/>
                </patternFill>
              </fill>
            </x14:dxf>
          </x14:cfRule>
          <x14:cfRule type="cellIs" priority="15" operator="equal" id="{832B3D80-425D-45FD-AC5D-2BD4BEA70DBC}">
            <xm:f>Hoja4!$A$7</xm:f>
            <x14:dxf>
              <fill>
                <patternFill>
                  <bgColor rgb="FFFFFF00"/>
                </patternFill>
              </fill>
            </x14:dxf>
          </x14:cfRule>
          <x14:cfRule type="cellIs" priority="14" operator="equal" id="{BAD6DD20-DA82-4EE6-ABBD-66545B8B8A64}">
            <xm:f>Hoja4!$A$6</xm:f>
            <x14:dxf>
              <fill>
                <patternFill>
                  <bgColor rgb="FFFF0000"/>
                </patternFill>
              </fill>
            </x14:dxf>
          </x14:cfRule>
          <xm:sqref>A375:B375</xm:sqref>
        </x14:conditionalFormatting>
        <x14:conditionalFormatting xmlns:xm="http://schemas.microsoft.com/office/excel/2006/main">
          <x14:cfRule type="cellIs" priority="345" operator="equal" id="{F68F8238-A55E-45CF-A512-45776CB2F7FA}">
            <xm:f>Hoja4!$A$7</xm:f>
            <x14:dxf>
              <fill>
                <patternFill>
                  <bgColor rgb="FFFFFF00"/>
                </patternFill>
              </fill>
            </x14:dxf>
          </x14:cfRule>
          <x14:cfRule type="cellIs" priority="344" operator="equal" id="{DAAFBAEF-06C2-4BC0-9D80-209690721E42}">
            <xm:f>Hoja4!$A$6</xm:f>
            <x14:dxf>
              <fill>
                <patternFill>
                  <bgColor rgb="FFFF0000"/>
                </patternFill>
              </fill>
            </x14:dxf>
          </x14:cfRule>
          <x14:cfRule type="cellIs" priority="343" operator="equal" id="{766707E0-2EA9-488A-A4C8-1FD27D217562}">
            <xm:f>Hoja4!$A$5</xm:f>
            <x14:dxf>
              <fill>
                <patternFill>
                  <bgColor rgb="FF92D050"/>
                </patternFill>
              </fill>
            </x14:dxf>
          </x14:cfRule>
          <xm:sqref>A397:B397</xm:sqref>
        </x14:conditionalFormatting>
        <x14:conditionalFormatting xmlns:xm="http://schemas.microsoft.com/office/excel/2006/main">
          <x14:cfRule type="cellIs" priority="342" operator="equal" id="{B1901F28-40D7-4CEC-8240-BBB615B91A46}">
            <xm:f>Hoja4!$A$7</xm:f>
            <x14:dxf>
              <fill>
                <patternFill>
                  <bgColor rgb="FFFFFF00"/>
                </patternFill>
              </fill>
            </x14:dxf>
          </x14:cfRule>
          <x14:cfRule type="cellIs" priority="341" operator="equal" id="{D0A04383-A08F-4DD8-A663-1606C140FA70}">
            <xm:f>Hoja4!$A$6</xm:f>
            <x14:dxf>
              <fill>
                <patternFill>
                  <bgColor rgb="FFFF0000"/>
                </patternFill>
              </fill>
            </x14:dxf>
          </x14:cfRule>
          <x14:cfRule type="cellIs" priority="340" operator="equal" id="{2490618E-DF79-432C-980E-D428219BF122}">
            <xm:f>Hoja4!$A$5</xm:f>
            <x14:dxf>
              <fill>
                <patternFill>
                  <bgColor rgb="FF92D050"/>
                </patternFill>
              </fill>
            </x14:dxf>
          </x14:cfRule>
          <xm:sqref>A419:B419</xm:sqref>
        </x14:conditionalFormatting>
        <x14:conditionalFormatting xmlns:xm="http://schemas.microsoft.com/office/excel/2006/main">
          <x14:cfRule type="cellIs" priority="339" operator="equal" id="{0CF1BAB2-089D-42FC-9722-2A5905547ABA}">
            <xm:f>Hoja4!$A$7</xm:f>
            <x14:dxf>
              <fill>
                <patternFill>
                  <bgColor rgb="FFFFFF00"/>
                </patternFill>
              </fill>
            </x14:dxf>
          </x14:cfRule>
          <x14:cfRule type="cellIs" priority="338" operator="equal" id="{6EED8B40-7F21-4396-8BDA-8DFA305DCD4A}">
            <xm:f>Hoja4!$A$6</xm:f>
            <x14:dxf>
              <fill>
                <patternFill>
                  <bgColor rgb="FFFF0000"/>
                </patternFill>
              </fill>
            </x14:dxf>
          </x14:cfRule>
          <x14:cfRule type="cellIs" priority="337" operator="equal" id="{9D46475A-7A0A-4253-8E38-2F9717280C17}">
            <xm:f>Hoja4!$A$5</xm:f>
            <x14:dxf>
              <fill>
                <patternFill>
                  <bgColor rgb="FF92D050"/>
                </patternFill>
              </fill>
            </x14:dxf>
          </x14:cfRule>
          <xm:sqref>A441:B441</xm:sqref>
        </x14:conditionalFormatting>
        <x14:conditionalFormatting xmlns:xm="http://schemas.microsoft.com/office/excel/2006/main">
          <x14:cfRule type="cellIs" priority="336" operator="equal" id="{9328377F-73EB-46E0-9090-B0B0277E6B3E}">
            <xm:f>Hoja4!$A$7</xm:f>
            <x14:dxf>
              <fill>
                <patternFill>
                  <bgColor rgb="FFFFFF00"/>
                </patternFill>
              </fill>
            </x14:dxf>
          </x14:cfRule>
          <x14:cfRule type="cellIs" priority="335" operator="equal" id="{579321A0-7098-43EB-AAAA-B30BE09F5145}">
            <xm:f>Hoja4!$A$6</xm:f>
            <x14:dxf>
              <fill>
                <patternFill>
                  <bgColor rgb="FFFF0000"/>
                </patternFill>
              </fill>
            </x14:dxf>
          </x14:cfRule>
          <x14:cfRule type="cellIs" priority="334" operator="equal" id="{651B71B0-DF64-4299-8880-C689FAEE541A}">
            <xm:f>Hoja4!$A$5</xm:f>
            <x14:dxf>
              <fill>
                <patternFill>
                  <bgColor rgb="FF92D050"/>
                </patternFill>
              </fill>
            </x14:dxf>
          </x14:cfRule>
          <xm:sqref>A463:B463</xm:sqref>
        </x14:conditionalFormatting>
        <x14:conditionalFormatting xmlns:xm="http://schemas.microsoft.com/office/excel/2006/main">
          <x14:cfRule type="cellIs" priority="332" operator="equal" id="{F7E1F879-2CFB-4743-82CE-5A72CCF78D45}">
            <xm:f>Hoja4!$A$6</xm:f>
            <x14:dxf>
              <fill>
                <patternFill>
                  <bgColor rgb="FFFF0000"/>
                </patternFill>
              </fill>
            </x14:dxf>
          </x14:cfRule>
          <x14:cfRule type="cellIs" priority="331" operator="equal" id="{A4AD9EE7-18CC-406A-B435-B78488E8C20F}">
            <xm:f>Hoja4!$A$5</xm:f>
            <x14:dxf>
              <fill>
                <patternFill>
                  <bgColor rgb="FF92D050"/>
                </patternFill>
              </fill>
            </x14:dxf>
          </x14:cfRule>
          <x14:cfRule type="cellIs" priority="333" operator="equal" id="{B3C182D0-7BC0-4E33-A579-9A885EBDA5FA}">
            <xm:f>Hoja4!$A$7</xm:f>
            <x14:dxf>
              <fill>
                <patternFill>
                  <bgColor rgb="FFFFFF00"/>
                </patternFill>
              </fill>
            </x14:dxf>
          </x14:cfRule>
          <xm:sqref>A485:B485</xm:sqref>
        </x14:conditionalFormatting>
        <x14:conditionalFormatting xmlns:xm="http://schemas.microsoft.com/office/excel/2006/main">
          <x14:cfRule type="cellIs" priority="6" operator="equal" id="{54D47DD3-0D99-446A-AD17-8B7019DF17EE}">
            <xm:f>Hoja4!$A$7</xm:f>
            <x14:dxf>
              <fill>
                <patternFill>
                  <bgColor rgb="FFFFFF00"/>
                </patternFill>
              </fill>
            </x14:dxf>
          </x14:cfRule>
          <x14:cfRule type="cellIs" priority="5" operator="equal" id="{B51B27E7-5784-405F-B426-87AFF782B128}">
            <xm:f>Hoja4!$A$6</xm:f>
            <x14:dxf>
              <fill>
                <patternFill>
                  <bgColor rgb="FFFF0000"/>
                </patternFill>
              </fill>
            </x14:dxf>
          </x14:cfRule>
          <x14:cfRule type="cellIs" priority="4" operator="equal" id="{EC0E8FE2-3116-49DE-8F71-3DDB922655C7}">
            <xm:f>Hoja4!$A$5</xm:f>
            <x14:dxf>
              <fill>
                <patternFill>
                  <bgColor rgb="FF92D050"/>
                </patternFill>
              </fill>
            </x14:dxf>
          </x14:cfRule>
          <xm:sqref>A507:B507</xm:sqref>
        </x14:conditionalFormatting>
        <x14:conditionalFormatting xmlns:xm="http://schemas.microsoft.com/office/excel/2006/main">
          <x14:cfRule type="cellIs" priority="42" operator="equal" id="{49DF64A9-39DF-412D-ADBE-86AE43A2AA41}">
            <xm:f>Hoja4!$A$7</xm:f>
            <x14:dxf>
              <fill>
                <patternFill>
                  <bgColor rgb="FFFFFF00"/>
                </patternFill>
              </fill>
            </x14:dxf>
          </x14:cfRule>
          <x14:cfRule type="cellIs" priority="40" operator="equal" id="{C8886CFF-EEC7-4639-B964-838FF2829624}">
            <xm:f>Hoja4!$A$5</xm:f>
            <x14:dxf>
              <fill>
                <patternFill>
                  <bgColor rgb="FF92D050"/>
                </patternFill>
              </fill>
            </x14:dxf>
          </x14:cfRule>
          <x14:cfRule type="cellIs" priority="41" operator="equal" id="{20B7D9EA-383C-4572-8EC2-8B7F3B9BDC39}">
            <xm:f>Hoja4!$A$6</xm:f>
            <x14:dxf>
              <fill>
                <patternFill>
                  <bgColor rgb="FFFF0000"/>
                </patternFill>
              </fill>
            </x14:dxf>
          </x14:cfRule>
          <xm:sqref>A529:B529</xm:sqref>
        </x14:conditionalFormatting>
        <x14:conditionalFormatting xmlns:xm="http://schemas.microsoft.com/office/excel/2006/main">
          <x14:cfRule type="cellIs" priority="291" operator="equal" id="{A79F435B-73D7-4ED5-91D0-209B00A71918}">
            <xm:f>Hoja4!$A$7</xm:f>
            <x14:dxf>
              <fill>
                <patternFill>
                  <bgColor rgb="FFFFFF00"/>
                </patternFill>
              </fill>
            </x14:dxf>
          </x14:cfRule>
          <x14:cfRule type="cellIs" priority="290" operator="equal" id="{E8672707-50FF-461C-AFBE-F6B22230D06A}">
            <xm:f>Hoja4!$A$6</xm:f>
            <x14:dxf>
              <fill>
                <patternFill>
                  <bgColor rgb="FFFF0000"/>
                </patternFill>
              </fill>
            </x14:dxf>
          </x14:cfRule>
          <x14:cfRule type="cellIs" priority="289" operator="equal" id="{57404B7E-50D6-40E7-9490-F3B52428E40A}">
            <xm:f>Hoja4!$A$5</xm:f>
            <x14:dxf>
              <fill>
                <patternFill>
                  <bgColor rgb="FF92D050"/>
                </patternFill>
              </fill>
            </x14:dxf>
          </x14:cfRule>
          <xm:sqref>B24:B25</xm:sqref>
        </x14:conditionalFormatting>
        <x14:conditionalFormatting xmlns:xm="http://schemas.microsoft.com/office/excel/2006/main">
          <x14:cfRule type="cellIs" priority="286" operator="equal" id="{E1724B99-8689-4A9B-9EBA-B96A4EA7E226}">
            <xm:f>Hoja4!$A$5</xm:f>
            <x14:dxf>
              <fill>
                <patternFill>
                  <bgColor rgb="FF92D050"/>
                </patternFill>
              </fill>
            </x14:dxf>
          </x14:cfRule>
          <x14:cfRule type="cellIs" priority="287" operator="equal" id="{9F062998-AEBD-45CA-B452-4974A58B6E60}">
            <xm:f>Hoja4!$A$6</xm:f>
            <x14:dxf>
              <fill>
                <patternFill>
                  <bgColor rgb="FFFF0000"/>
                </patternFill>
              </fill>
            </x14:dxf>
          </x14:cfRule>
          <x14:cfRule type="cellIs" priority="288" operator="equal" id="{A682A175-9E75-4876-821C-6FE6E5DED92A}">
            <xm:f>Hoja4!$A$7</xm:f>
            <x14:dxf>
              <fill>
                <patternFill>
                  <bgColor rgb="FFFFFF00"/>
                </patternFill>
              </fill>
            </x14:dxf>
          </x14:cfRule>
          <xm:sqref>B46:B47</xm:sqref>
        </x14:conditionalFormatting>
        <x14:conditionalFormatting xmlns:xm="http://schemas.microsoft.com/office/excel/2006/main">
          <x14:cfRule type="cellIs" priority="162" operator="equal" id="{B5505ABF-ACB8-403B-9927-9E2198CFECC5}">
            <xm:f>Hoja4!$A$7</xm:f>
            <x14:dxf>
              <fill>
                <patternFill>
                  <bgColor rgb="FFFFFF00"/>
                </patternFill>
              </fill>
            </x14:dxf>
          </x14:cfRule>
          <x14:cfRule type="cellIs" priority="161" operator="equal" id="{15A405B2-4392-41AF-8606-DAA1D8202F37}">
            <xm:f>Hoja4!$A$6</xm:f>
            <x14:dxf>
              <fill>
                <patternFill>
                  <bgColor rgb="FFFF0000"/>
                </patternFill>
              </fill>
            </x14:dxf>
          </x14:cfRule>
          <x14:cfRule type="cellIs" priority="160" operator="equal" id="{ED1C06C0-58F6-4F02-A495-4C01549FA63E}">
            <xm:f>Hoja4!$A$5</xm:f>
            <x14:dxf>
              <fill>
                <patternFill>
                  <bgColor rgb="FF92D050"/>
                </patternFill>
              </fill>
            </x14:dxf>
          </x14:cfRule>
          <xm:sqref>B68:B69</xm:sqref>
        </x14:conditionalFormatting>
        <x14:conditionalFormatting xmlns:xm="http://schemas.microsoft.com/office/excel/2006/main">
          <x14:cfRule type="cellIs" priority="139" operator="equal" id="{DAA1408E-9A8D-47BC-B8A9-D25693D674E0}">
            <xm:f>Hoja4!$A$5</xm:f>
            <x14:dxf>
              <fill>
                <patternFill>
                  <bgColor rgb="FF92D050"/>
                </patternFill>
              </fill>
            </x14:dxf>
          </x14:cfRule>
          <x14:cfRule type="cellIs" priority="140" operator="equal" id="{70FE25FE-5833-4049-8145-ACB8D85C8153}">
            <xm:f>Hoja4!$A$6</xm:f>
            <x14:dxf>
              <fill>
                <patternFill>
                  <bgColor rgb="FFFF0000"/>
                </patternFill>
              </fill>
            </x14:dxf>
          </x14:cfRule>
          <x14:cfRule type="cellIs" priority="141" operator="equal" id="{0C832896-5568-4ED8-A7F5-9C91583DCA20}">
            <xm:f>Hoja4!$A$7</xm:f>
            <x14:dxf>
              <fill>
                <patternFill>
                  <bgColor rgb="FFFFFF00"/>
                </patternFill>
              </fill>
            </x14:dxf>
          </x14:cfRule>
          <xm:sqref>B90:B91</xm:sqref>
        </x14:conditionalFormatting>
        <x14:conditionalFormatting xmlns:xm="http://schemas.microsoft.com/office/excel/2006/main">
          <x14:cfRule type="cellIs" priority="284" operator="equal" id="{75332E3E-AFCB-454D-A007-676DA204C214}">
            <xm:f>Hoja4!$A$6</xm:f>
            <x14:dxf>
              <fill>
                <patternFill>
                  <bgColor rgb="FFFF0000"/>
                </patternFill>
              </fill>
            </x14:dxf>
          </x14:cfRule>
          <x14:cfRule type="cellIs" priority="283" operator="equal" id="{87005E8B-1B34-4552-AE95-B286CCB9C3B4}">
            <xm:f>Hoja4!$A$5</xm:f>
            <x14:dxf>
              <fill>
                <patternFill>
                  <bgColor rgb="FF92D050"/>
                </patternFill>
              </fill>
            </x14:dxf>
          </x14:cfRule>
          <x14:cfRule type="cellIs" priority="285" operator="equal" id="{3A980F91-5CAE-4D1B-A265-BCAEFE94EC8A}">
            <xm:f>Hoja4!$A$7</xm:f>
            <x14:dxf>
              <fill>
                <patternFill>
                  <bgColor rgb="FFFFFF00"/>
                </patternFill>
              </fill>
            </x14:dxf>
          </x14:cfRule>
          <xm:sqref>B112:B113</xm:sqref>
        </x14:conditionalFormatting>
        <x14:conditionalFormatting xmlns:xm="http://schemas.microsoft.com/office/excel/2006/main">
          <x14:cfRule type="cellIs" priority="282" operator="equal" id="{28AFF10B-FCE3-4124-8C71-A2CA3A1E4D9B}">
            <xm:f>Hoja4!$A$7</xm:f>
            <x14:dxf>
              <fill>
                <patternFill>
                  <bgColor rgb="FFFFFF00"/>
                </patternFill>
              </fill>
            </x14:dxf>
          </x14:cfRule>
          <x14:cfRule type="cellIs" priority="281" operator="equal" id="{C91D3D38-7CC8-4B13-8845-10B48D14E0E6}">
            <xm:f>Hoja4!$A$6</xm:f>
            <x14:dxf>
              <fill>
                <patternFill>
                  <bgColor rgb="FFFF0000"/>
                </patternFill>
              </fill>
            </x14:dxf>
          </x14:cfRule>
          <x14:cfRule type="cellIs" priority="280" operator="equal" id="{775987B2-4CCF-4080-8482-9385B1C4BA0F}">
            <xm:f>Hoja4!$A$5</xm:f>
            <x14:dxf>
              <fill>
                <patternFill>
                  <bgColor rgb="FF92D050"/>
                </patternFill>
              </fill>
            </x14:dxf>
          </x14:cfRule>
          <xm:sqref>B134:B135</xm:sqref>
        </x14:conditionalFormatting>
        <x14:conditionalFormatting xmlns:xm="http://schemas.microsoft.com/office/excel/2006/main">
          <x14:cfRule type="cellIs" priority="279" operator="equal" id="{E1320A20-437B-4DEB-8487-4B2106D0CF3A}">
            <xm:f>Hoja4!$A$7</xm:f>
            <x14:dxf>
              <fill>
                <patternFill>
                  <bgColor rgb="FFFFFF00"/>
                </patternFill>
              </fill>
            </x14:dxf>
          </x14:cfRule>
          <x14:cfRule type="cellIs" priority="278" operator="equal" id="{668F90F2-3414-4ECF-BF1E-32D86DF2E753}">
            <xm:f>Hoja4!$A$6</xm:f>
            <x14:dxf>
              <fill>
                <patternFill>
                  <bgColor rgb="FFFF0000"/>
                </patternFill>
              </fill>
            </x14:dxf>
          </x14:cfRule>
          <x14:cfRule type="cellIs" priority="277" operator="equal" id="{16DD763A-E385-433D-8690-BCCCCA3F9073}">
            <xm:f>Hoja4!$A$5</xm:f>
            <x14:dxf>
              <fill>
                <patternFill>
                  <bgColor rgb="FF92D050"/>
                </patternFill>
              </fill>
            </x14:dxf>
          </x14:cfRule>
          <xm:sqref>B156:B157</xm:sqref>
        </x14:conditionalFormatting>
        <x14:conditionalFormatting xmlns:xm="http://schemas.microsoft.com/office/excel/2006/main">
          <x14:cfRule type="cellIs" priority="118" operator="equal" id="{9450EFC3-2E04-4BD0-B4F2-1CD640F02DC9}">
            <xm:f>Hoja4!$A$5</xm:f>
            <x14:dxf>
              <fill>
                <patternFill>
                  <bgColor rgb="FF92D050"/>
                </patternFill>
              </fill>
            </x14:dxf>
          </x14:cfRule>
          <x14:cfRule type="cellIs" priority="119" operator="equal" id="{A362B6DA-BBFE-44B1-ABF3-308E0DB92420}">
            <xm:f>Hoja4!$A$6</xm:f>
            <x14:dxf>
              <fill>
                <patternFill>
                  <bgColor rgb="FFFF0000"/>
                </patternFill>
              </fill>
            </x14:dxf>
          </x14:cfRule>
          <x14:cfRule type="cellIs" priority="120" operator="equal" id="{36A28662-4CE8-4E57-9F95-9327E96AC1C9}">
            <xm:f>Hoja4!$A$7</xm:f>
            <x14:dxf>
              <fill>
                <patternFill>
                  <bgColor rgb="FFFFFF00"/>
                </patternFill>
              </fill>
            </x14:dxf>
          </x14:cfRule>
          <xm:sqref>B178:B179</xm:sqref>
        </x14:conditionalFormatting>
        <x14:conditionalFormatting xmlns:xm="http://schemas.microsoft.com/office/excel/2006/main">
          <x14:cfRule type="cellIs" priority="97" operator="equal" id="{DC42C8D8-DE80-45CE-8C7F-C3CB6B154838}">
            <xm:f>Hoja4!$A$5</xm:f>
            <x14:dxf>
              <fill>
                <patternFill>
                  <bgColor rgb="FF92D050"/>
                </patternFill>
              </fill>
            </x14:dxf>
          </x14:cfRule>
          <x14:cfRule type="cellIs" priority="98" operator="equal" id="{66346D26-EB87-41A0-89C9-EF09A596482B}">
            <xm:f>Hoja4!$A$6</xm:f>
            <x14:dxf>
              <fill>
                <patternFill>
                  <bgColor rgb="FFFF0000"/>
                </patternFill>
              </fill>
            </x14:dxf>
          </x14:cfRule>
          <x14:cfRule type="cellIs" priority="99" operator="equal" id="{F2BBDBFA-E697-4C84-B255-FA77CA6EC9A9}">
            <xm:f>Hoja4!$A$7</xm:f>
            <x14:dxf>
              <fill>
                <patternFill>
                  <bgColor rgb="FFFFFF00"/>
                </patternFill>
              </fill>
            </x14:dxf>
          </x14:cfRule>
          <xm:sqref>B200:B201</xm:sqref>
        </x14:conditionalFormatting>
        <x14:conditionalFormatting xmlns:xm="http://schemas.microsoft.com/office/excel/2006/main">
          <x14:cfRule type="cellIs" priority="76" operator="equal" id="{DB4C172C-A66F-4431-843A-5ABBD34924F5}">
            <xm:f>Hoja4!$A$5</xm:f>
            <x14:dxf>
              <fill>
                <patternFill>
                  <bgColor rgb="FF92D050"/>
                </patternFill>
              </fill>
            </x14:dxf>
          </x14:cfRule>
          <x14:cfRule type="cellIs" priority="78" operator="equal" id="{D55D0FFB-3594-46FF-BDBF-9DF69115A304}">
            <xm:f>Hoja4!$A$7</xm:f>
            <x14:dxf>
              <fill>
                <patternFill>
                  <bgColor rgb="FFFFFF00"/>
                </patternFill>
              </fill>
            </x14:dxf>
          </x14:cfRule>
          <x14:cfRule type="cellIs" priority="77" operator="equal" id="{466E1FA1-9B39-4DE2-B003-57A832336E05}">
            <xm:f>Hoja4!$A$6</xm:f>
            <x14:dxf>
              <fill>
                <patternFill>
                  <bgColor rgb="FFFF0000"/>
                </patternFill>
              </fill>
            </x14:dxf>
          </x14:cfRule>
          <xm:sqref>B222:B223</xm:sqref>
        </x14:conditionalFormatting>
        <x14:conditionalFormatting xmlns:xm="http://schemas.microsoft.com/office/excel/2006/main">
          <x14:cfRule type="cellIs" priority="55" operator="equal" id="{43A4E695-58CF-45CB-BC48-F598657B156E}">
            <xm:f>Hoja4!$A$5</xm:f>
            <x14:dxf>
              <fill>
                <patternFill>
                  <bgColor rgb="FF92D050"/>
                </patternFill>
              </fill>
            </x14:dxf>
          </x14:cfRule>
          <x14:cfRule type="cellIs" priority="56" operator="equal" id="{643A0776-9E28-44CE-8CE4-A84FC06CF913}">
            <xm:f>Hoja4!$A$6</xm:f>
            <x14:dxf>
              <fill>
                <patternFill>
                  <bgColor rgb="FFFF0000"/>
                </patternFill>
              </fill>
            </x14:dxf>
          </x14:cfRule>
          <x14:cfRule type="cellIs" priority="57" operator="equal" id="{7E871B61-7DDC-46C1-881E-0F2F2A0A6668}">
            <xm:f>Hoja4!$A$7</xm:f>
            <x14:dxf>
              <fill>
                <patternFill>
                  <bgColor rgb="FFFFFF00"/>
                </patternFill>
              </fill>
            </x14:dxf>
          </x14:cfRule>
          <xm:sqref>B244:B245</xm:sqref>
        </x14:conditionalFormatting>
        <x14:conditionalFormatting xmlns:xm="http://schemas.microsoft.com/office/excel/2006/main">
          <x14:cfRule type="cellIs" priority="276" operator="equal" id="{DF2367D2-DBE9-43FA-AD59-DBFA12E198E2}">
            <xm:f>Hoja4!$A$7</xm:f>
            <x14:dxf>
              <fill>
                <patternFill>
                  <bgColor rgb="FFFFFF00"/>
                </patternFill>
              </fill>
            </x14:dxf>
          </x14:cfRule>
          <x14:cfRule type="cellIs" priority="275" operator="equal" id="{5FACADCB-AF37-4346-91EF-30E12719AEF4}">
            <xm:f>Hoja4!$A$6</xm:f>
            <x14:dxf>
              <fill>
                <patternFill>
                  <bgColor rgb="FFFF0000"/>
                </patternFill>
              </fill>
            </x14:dxf>
          </x14:cfRule>
          <x14:cfRule type="cellIs" priority="274" operator="equal" id="{619E5C28-925E-465A-8EA2-8909CEBC0BD7}">
            <xm:f>Hoja4!$A$5</xm:f>
            <x14:dxf>
              <fill>
                <patternFill>
                  <bgColor rgb="FF92D050"/>
                </patternFill>
              </fill>
            </x14:dxf>
          </x14:cfRule>
          <xm:sqref>B266:B267</xm:sqref>
        </x14:conditionalFormatting>
        <x14:conditionalFormatting xmlns:xm="http://schemas.microsoft.com/office/excel/2006/main">
          <x14:cfRule type="cellIs" priority="272" operator="equal" id="{05B7989A-8DD3-47C9-A234-3C3981D19C0A}">
            <xm:f>Hoja4!$A$6</xm:f>
            <x14:dxf>
              <fill>
                <patternFill>
                  <bgColor rgb="FFFF0000"/>
                </patternFill>
              </fill>
            </x14:dxf>
          </x14:cfRule>
          <x14:cfRule type="cellIs" priority="273" operator="equal" id="{C4DEA7DC-8496-4D67-B4CC-D67EDD930193}">
            <xm:f>Hoja4!$A$7</xm:f>
            <x14:dxf>
              <fill>
                <patternFill>
                  <bgColor rgb="FFFFFF00"/>
                </patternFill>
              </fill>
            </x14:dxf>
          </x14:cfRule>
          <x14:cfRule type="cellIs" priority="271" operator="equal" id="{FD5BA07A-6A31-4039-8E90-998B640D6EB7}">
            <xm:f>Hoja4!$A$5</xm:f>
            <x14:dxf>
              <fill>
                <patternFill>
                  <bgColor rgb="FF92D050"/>
                </patternFill>
              </fill>
            </x14:dxf>
          </x14:cfRule>
          <xm:sqref>B288:B289</xm:sqref>
        </x14:conditionalFormatting>
        <x14:conditionalFormatting xmlns:xm="http://schemas.microsoft.com/office/excel/2006/main">
          <x14:cfRule type="cellIs" priority="269" operator="equal" id="{0ACA4005-F335-446F-8941-BB1F02DCECAD}">
            <xm:f>Hoja4!$A$6</xm:f>
            <x14:dxf>
              <fill>
                <patternFill>
                  <bgColor rgb="FFFF0000"/>
                </patternFill>
              </fill>
            </x14:dxf>
          </x14:cfRule>
          <x14:cfRule type="cellIs" priority="268" operator="equal" id="{84E8689A-0829-4E75-A942-2670FB42EFE0}">
            <xm:f>Hoja4!$A$5</xm:f>
            <x14:dxf>
              <fill>
                <patternFill>
                  <bgColor rgb="FF92D050"/>
                </patternFill>
              </fill>
            </x14:dxf>
          </x14:cfRule>
          <x14:cfRule type="cellIs" priority="270" operator="equal" id="{AA1BDC5E-4392-4779-9110-460AB1C75DF7}">
            <xm:f>Hoja4!$A$7</xm:f>
            <x14:dxf>
              <fill>
                <patternFill>
                  <bgColor rgb="FFFFFF00"/>
                </patternFill>
              </fill>
            </x14:dxf>
          </x14:cfRule>
          <xm:sqref>B310:B311 B332:B333 B354:B355 B376:B377</xm:sqref>
        </x14:conditionalFormatting>
        <x14:conditionalFormatting xmlns:xm="http://schemas.microsoft.com/office/excel/2006/main">
          <x14:cfRule type="cellIs" priority="266" operator="equal" id="{AD18846A-E50A-4E2E-85F7-846440054805}">
            <xm:f>Hoja4!$A$6</xm:f>
            <x14:dxf>
              <fill>
                <patternFill>
                  <bgColor rgb="FFFF0000"/>
                </patternFill>
              </fill>
            </x14:dxf>
          </x14:cfRule>
          <x14:cfRule type="cellIs" priority="265" operator="equal" id="{7C5FC1F2-06BC-424B-BB88-A6782C4AB653}">
            <xm:f>Hoja4!$A$5</xm:f>
            <x14:dxf>
              <fill>
                <patternFill>
                  <bgColor rgb="FF92D050"/>
                </patternFill>
              </fill>
            </x14:dxf>
          </x14:cfRule>
          <x14:cfRule type="cellIs" priority="267" operator="equal" id="{5549CC3B-195E-4DF0-9A11-CDCECF2F3864}">
            <xm:f>Hoja4!$A$7</xm:f>
            <x14:dxf>
              <fill>
                <patternFill>
                  <bgColor rgb="FFFFFF00"/>
                </patternFill>
              </fill>
            </x14:dxf>
          </x14:cfRule>
          <xm:sqref>B398:B399</xm:sqref>
        </x14:conditionalFormatting>
        <x14:conditionalFormatting xmlns:xm="http://schemas.microsoft.com/office/excel/2006/main">
          <x14:cfRule type="cellIs" priority="264" operator="equal" id="{87BB9DE7-E219-414D-B2C9-54A77E294EE9}">
            <xm:f>Hoja4!$A$7</xm:f>
            <x14:dxf>
              <fill>
                <patternFill>
                  <bgColor rgb="FFFFFF00"/>
                </patternFill>
              </fill>
            </x14:dxf>
          </x14:cfRule>
          <x14:cfRule type="cellIs" priority="263" operator="equal" id="{F04FE1C4-B762-4158-B613-860D694F9F3C}">
            <xm:f>Hoja4!$A$6</xm:f>
            <x14:dxf>
              <fill>
                <patternFill>
                  <bgColor rgb="FFFF0000"/>
                </patternFill>
              </fill>
            </x14:dxf>
          </x14:cfRule>
          <x14:cfRule type="cellIs" priority="262" operator="equal" id="{8AA0ED8A-4084-4989-A712-980E7E87C582}">
            <xm:f>Hoja4!$A$5</xm:f>
            <x14:dxf>
              <fill>
                <patternFill>
                  <bgColor rgb="FF92D050"/>
                </patternFill>
              </fill>
            </x14:dxf>
          </x14:cfRule>
          <xm:sqref>B420:B421</xm:sqref>
        </x14:conditionalFormatting>
        <x14:conditionalFormatting xmlns:xm="http://schemas.microsoft.com/office/excel/2006/main">
          <x14:cfRule type="cellIs" priority="261" operator="equal" id="{72BF95F5-EDBA-42E7-838B-E87E289B2BA8}">
            <xm:f>Hoja4!$A$7</xm:f>
            <x14:dxf>
              <fill>
                <patternFill>
                  <bgColor rgb="FFFFFF00"/>
                </patternFill>
              </fill>
            </x14:dxf>
          </x14:cfRule>
          <x14:cfRule type="cellIs" priority="260" operator="equal" id="{4C168426-79CD-421D-B01C-7AC7EDCBF700}">
            <xm:f>Hoja4!$A$6</xm:f>
            <x14:dxf>
              <fill>
                <patternFill>
                  <bgColor rgb="FFFF0000"/>
                </patternFill>
              </fill>
            </x14:dxf>
          </x14:cfRule>
          <x14:cfRule type="cellIs" priority="259" operator="equal" id="{9885F63E-D369-4ED8-9BD4-E04D11BEE7E8}">
            <xm:f>Hoja4!$A$5</xm:f>
            <x14:dxf>
              <fill>
                <patternFill>
                  <bgColor rgb="FF92D050"/>
                </patternFill>
              </fill>
            </x14:dxf>
          </x14:cfRule>
          <xm:sqref>B442:B443</xm:sqref>
        </x14:conditionalFormatting>
        <x14:conditionalFormatting xmlns:xm="http://schemas.microsoft.com/office/excel/2006/main">
          <x14:cfRule type="cellIs" priority="258" operator="equal" id="{FC11D104-02DA-41ED-8CA3-8D02242179C8}">
            <xm:f>Hoja4!$A$7</xm:f>
            <x14:dxf>
              <fill>
                <patternFill>
                  <bgColor rgb="FFFFFF00"/>
                </patternFill>
              </fill>
            </x14:dxf>
          </x14:cfRule>
          <x14:cfRule type="cellIs" priority="256" operator="equal" id="{DE968177-4B08-43CF-B968-254FD0B39CF9}">
            <xm:f>Hoja4!$A$5</xm:f>
            <x14:dxf>
              <fill>
                <patternFill>
                  <bgColor rgb="FF92D050"/>
                </patternFill>
              </fill>
            </x14:dxf>
          </x14:cfRule>
          <x14:cfRule type="cellIs" priority="257" operator="equal" id="{FBE9B288-66BE-4CB7-8E10-38490760813C}">
            <xm:f>Hoja4!$A$6</xm:f>
            <x14:dxf>
              <fill>
                <patternFill>
                  <bgColor rgb="FFFF0000"/>
                </patternFill>
              </fill>
            </x14:dxf>
          </x14:cfRule>
          <xm:sqref>B464:B465</xm:sqref>
        </x14:conditionalFormatting>
        <x14:conditionalFormatting xmlns:xm="http://schemas.microsoft.com/office/excel/2006/main">
          <x14:cfRule type="cellIs" priority="255" operator="equal" id="{F4508A68-F9B5-46C8-9BED-0E1E86FAAEEF}">
            <xm:f>Hoja4!$A$7</xm:f>
            <x14:dxf>
              <fill>
                <patternFill>
                  <bgColor rgb="FFFFFF00"/>
                </patternFill>
              </fill>
            </x14:dxf>
          </x14:cfRule>
          <x14:cfRule type="cellIs" priority="254" operator="equal" id="{B0E0B498-F30C-4084-831D-4CAA7358EC60}">
            <xm:f>Hoja4!$A$6</xm:f>
            <x14:dxf>
              <fill>
                <patternFill>
                  <bgColor rgb="FFFF0000"/>
                </patternFill>
              </fill>
            </x14:dxf>
          </x14:cfRule>
          <x14:cfRule type="cellIs" priority="253" operator="equal" id="{0202B3C8-0488-43DF-BEB2-0C2C0C177241}">
            <xm:f>Hoja4!$A$5</xm:f>
            <x14:dxf>
              <fill>
                <patternFill>
                  <bgColor rgb="FF92D050"/>
                </patternFill>
              </fill>
            </x14:dxf>
          </x14:cfRule>
          <xm:sqref>B486:B487 B508:B509</xm:sqref>
        </x14:conditionalFormatting>
        <x14:conditionalFormatting xmlns:xm="http://schemas.microsoft.com/office/excel/2006/main">
          <x14:cfRule type="cellIs" priority="35" operator="equal" id="{6C38FB4B-361D-4F24-BD38-30D87BC34C78}">
            <xm:f>Hoja4!$A$6</xm:f>
            <x14:dxf>
              <fill>
                <patternFill>
                  <bgColor rgb="FFFF0000"/>
                </patternFill>
              </fill>
            </x14:dxf>
          </x14:cfRule>
          <x14:cfRule type="cellIs" priority="34" operator="equal" id="{719ABF23-AAC6-4CBC-87F4-4925AB52674C}">
            <xm:f>Hoja4!$A$5</xm:f>
            <x14:dxf>
              <fill>
                <patternFill>
                  <bgColor rgb="FF92D050"/>
                </patternFill>
              </fill>
            </x14:dxf>
          </x14:cfRule>
          <x14:cfRule type="cellIs" priority="36" operator="equal" id="{949EAF8E-CBAD-4F01-A4FB-B1317D41F7E3}">
            <xm:f>Hoja4!$A$7</xm:f>
            <x14:dxf>
              <fill>
                <patternFill>
                  <bgColor rgb="FFFFFF00"/>
                </patternFill>
              </fill>
            </x14:dxf>
          </x14:cfRule>
          <xm:sqref>B530:B531</xm:sqref>
        </x14:conditionalFormatting>
        <x14:conditionalFormatting xmlns:xm="http://schemas.microsoft.com/office/excel/2006/main">
          <x14:cfRule type="cellIs" priority="216" operator="equal" id="{A07058E3-6616-4566-9066-EF4C2D1396DC}">
            <xm:f>Hoja4!$A$7</xm:f>
            <x14:dxf>
              <fill>
                <patternFill>
                  <bgColor rgb="FFFFFF00"/>
                </patternFill>
              </fill>
            </x14:dxf>
          </x14:cfRule>
          <x14:cfRule type="cellIs" priority="215" operator="equal" id="{9D47E412-2F20-4E2B-A2EB-3BCA5F374AEA}">
            <xm:f>Hoja4!$A$6</xm:f>
            <x14:dxf>
              <fill>
                <patternFill>
                  <bgColor rgb="FFFF0000"/>
                </patternFill>
              </fill>
            </x14:dxf>
          </x14:cfRule>
          <x14:cfRule type="cellIs" priority="214" operator="equal" id="{107E7E2D-E551-43E7-8D8B-F87AD415C1EA}">
            <xm:f>Hoja4!$A$5</xm:f>
            <x14:dxf>
              <fill>
                <patternFill>
                  <bgColor rgb="FF92D050"/>
                </patternFill>
              </fill>
            </x14:dxf>
          </x14:cfRule>
          <xm:sqref>C23:C25</xm:sqref>
        </x14:conditionalFormatting>
        <x14:conditionalFormatting xmlns:xm="http://schemas.microsoft.com/office/excel/2006/main">
          <x14:cfRule type="cellIs" priority="217" operator="equal" id="{F9B8943F-1223-4E6A-A04D-86B46F23F3C9}">
            <xm:f>Hoja4!$A$5</xm:f>
            <x14:dxf>
              <fill>
                <patternFill>
                  <bgColor rgb="FF92D050"/>
                </patternFill>
              </fill>
            </x14:dxf>
          </x14:cfRule>
          <x14:cfRule type="cellIs" priority="219" operator="equal" id="{75EF0D56-7391-49A9-AA5D-8C1C73EF0E1E}">
            <xm:f>Hoja4!$A$7</xm:f>
            <x14:dxf>
              <fill>
                <patternFill>
                  <bgColor rgb="FFFFFF00"/>
                </patternFill>
              </fill>
            </x14:dxf>
          </x14:cfRule>
          <x14:cfRule type="cellIs" priority="218" operator="equal" id="{02E2EB00-AC44-475E-B24A-DA8378B816CB}">
            <xm:f>Hoja4!$A$6</xm:f>
            <x14:dxf>
              <fill>
                <patternFill>
                  <bgColor rgb="FFFF0000"/>
                </patternFill>
              </fill>
            </x14:dxf>
          </x14:cfRule>
          <xm:sqref>C45:C47</xm:sqref>
        </x14:conditionalFormatting>
        <x14:conditionalFormatting xmlns:xm="http://schemas.microsoft.com/office/excel/2006/main">
          <x14:cfRule type="cellIs" priority="158" operator="equal" id="{269D8623-34AF-4F19-A1DA-21935DA88A61}">
            <xm:f>Hoja4!$A$6</xm:f>
            <x14:dxf>
              <fill>
                <patternFill>
                  <bgColor rgb="FFFF0000"/>
                </patternFill>
              </fill>
            </x14:dxf>
          </x14:cfRule>
          <x14:cfRule type="cellIs" priority="157" operator="equal" id="{4E726D0E-9187-44BC-9450-BA32C295B825}">
            <xm:f>Hoja4!$A$5</xm:f>
            <x14:dxf>
              <fill>
                <patternFill>
                  <bgColor rgb="FF92D050"/>
                </patternFill>
              </fill>
            </x14:dxf>
          </x14:cfRule>
          <x14:cfRule type="cellIs" priority="159" operator="equal" id="{92B66B5E-3675-4B75-B7E6-48E4526D7D0D}">
            <xm:f>Hoja4!$A$7</xm:f>
            <x14:dxf>
              <fill>
                <patternFill>
                  <bgColor rgb="FFFFFF00"/>
                </patternFill>
              </fill>
            </x14:dxf>
          </x14:cfRule>
          <xm:sqref>C67:C69</xm:sqref>
        </x14:conditionalFormatting>
        <x14:conditionalFormatting xmlns:xm="http://schemas.microsoft.com/office/excel/2006/main">
          <x14:cfRule type="cellIs" priority="137" operator="equal" id="{7FFF70A4-6A60-4FF8-944A-94E3CA5CF925}">
            <xm:f>Hoja4!$A$6</xm:f>
            <x14:dxf>
              <fill>
                <patternFill>
                  <bgColor rgb="FFFF0000"/>
                </patternFill>
              </fill>
            </x14:dxf>
          </x14:cfRule>
          <x14:cfRule type="cellIs" priority="138" operator="equal" id="{07BF77FB-7CBF-4BE6-9368-ACBC00DEB65B}">
            <xm:f>Hoja4!$A$7</xm:f>
            <x14:dxf>
              <fill>
                <patternFill>
                  <bgColor rgb="FFFFFF00"/>
                </patternFill>
              </fill>
            </x14:dxf>
          </x14:cfRule>
          <x14:cfRule type="cellIs" priority="136" operator="equal" id="{66E1E814-9B66-43BA-B1D5-EBB7E8118F40}">
            <xm:f>Hoja4!$A$5</xm:f>
            <x14:dxf>
              <fill>
                <patternFill>
                  <bgColor rgb="FF92D050"/>
                </patternFill>
              </fill>
            </x14:dxf>
          </x14:cfRule>
          <xm:sqref>C89:C91</xm:sqref>
        </x14:conditionalFormatting>
        <x14:conditionalFormatting xmlns:xm="http://schemas.microsoft.com/office/excel/2006/main">
          <x14:cfRule type="cellIs" priority="222" operator="equal" id="{D5BAF11F-CCE2-4551-877E-9EE3A811A7D8}">
            <xm:f>Hoja4!$A$7</xm:f>
            <x14:dxf>
              <fill>
                <patternFill>
                  <bgColor rgb="FFFFFF00"/>
                </patternFill>
              </fill>
            </x14:dxf>
          </x14:cfRule>
          <x14:cfRule type="cellIs" priority="220" operator="equal" id="{5849EA7E-81B7-4872-8EF7-52E733A13799}">
            <xm:f>Hoja4!$A$5</xm:f>
            <x14:dxf>
              <fill>
                <patternFill>
                  <bgColor rgb="FF92D050"/>
                </patternFill>
              </fill>
            </x14:dxf>
          </x14:cfRule>
          <x14:cfRule type="cellIs" priority="221" operator="equal" id="{29FBB7AD-BFD1-4A0F-B944-D2BE18642D6C}">
            <xm:f>Hoja4!$A$6</xm:f>
            <x14:dxf>
              <fill>
                <patternFill>
                  <bgColor rgb="FFFF0000"/>
                </patternFill>
              </fill>
            </x14:dxf>
          </x14:cfRule>
          <xm:sqref>C111:C113</xm:sqref>
        </x14:conditionalFormatting>
        <x14:conditionalFormatting xmlns:xm="http://schemas.microsoft.com/office/excel/2006/main">
          <x14:cfRule type="cellIs" priority="225" operator="equal" id="{473678CE-CF36-44DE-81F2-5916877337AC}">
            <xm:f>Hoja4!$A$7</xm:f>
            <x14:dxf>
              <fill>
                <patternFill>
                  <bgColor rgb="FFFFFF00"/>
                </patternFill>
              </fill>
            </x14:dxf>
          </x14:cfRule>
          <x14:cfRule type="cellIs" priority="224" operator="equal" id="{79974FDE-9741-4852-9E4C-08E3695D2B54}">
            <xm:f>Hoja4!$A$6</xm:f>
            <x14:dxf>
              <fill>
                <patternFill>
                  <bgColor rgb="FFFF0000"/>
                </patternFill>
              </fill>
            </x14:dxf>
          </x14:cfRule>
          <x14:cfRule type="cellIs" priority="223" operator="equal" id="{3FA4FEAB-9CA9-43C2-B83E-5A923DEA99CB}">
            <xm:f>Hoja4!$A$5</xm:f>
            <x14:dxf>
              <fill>
                <patternFill>
                  <bgColor rgb="FF92D050"/>
                </patternFill>
              </fill>
            </x14:dxf>
          </x14:cfRule>
          <xm:sqref>C133:C135</xm:sqref>
        </x14:conditionalFormatting>
        <x14:conditionalFormatting xmlns:xm="http://schemas.microsoft.com/office/excel/2006/main">
          <x14:cfRule type="cellIs" priority="227" operator="equal" id="{1E17D161-05C6-4637-8C1D-CBF6F3AF7189}">
            <xm:f>Hoja4!$A$6</xm:f>
            <x14:dxf>
              <fill>
                <patternFill>
                  <bgColor rgb="FFFF0000"/>
                </patternFill>
              </fill>
            </x14:dxf>
          </x14:cfRule>
          <x14:cfRule type="cellIs" priority="226" operator="equal" id="{B461127D-1277-4994-8937-FC4F76CC9787}">
            <xm:f>Hoja4!$A$5</xm:f>
            <x14:dxf>
              <fill>
                <patternFill>
                  <bgColor rgb="FF92D050"/>
                </patternFill>
              </fill>
            </x14:dxf>
          </x14:cfRule>
          <x14:cfRule type="cellIs" priority="228" operator="equal" id="{48760151-1A50-46A9-AF3B-67E5F1ACCB42}">
            <xm:f>Hoja4!$A$7</xm:f>
            <x14:dxf>
              <fill>
                <patternFill>
                  <bgColor rgb="FFFFFF00"/>
                </patternFill>
              </fill>
            </x14:dxf>
          </x14:cfRule>
          <xm:sqref>C155:C157</xm:sqref>
        </x14:conditionalFormatting>
        <x14:conditionalFormatting xmlns:xm="http://schemas.microsoft.com/office/excel/2006/main">
          <x14:cfRule type="cellIs" priority="117" operator="equal" id="{112898FC-2FA4-40FB-B7E6-41EF4C69C137}">
            <xm:f>Hoja4!$A$7</xm:f>
            <x14:dxf>
              <fill>
                <patternFill>
                  <bgColor rgb="FFFFFF00"/>
                </patternFill>
              </fill>
            </x14:dxf>
          </x14:cfRule>
          <x14:cfRule type="cellIs" priority="116" operator="equal" id="{22E9E905-926D-4A86-8CC8-3AFAD33A7207}">
            <xm:f>Hoja4!$A$6</xm:f>
            <x14:dxf>
              <fill>
                <patternFill>
                  <bgColor rgb="FFFF0000"/>
                </patternFill>
              </fill>
            </x14:dxf>
          </x14:cfRule>
          <x14:cfRule type="cellIs" priority="115" operator="equal" id="{25116BA5-C221-42AB-81B4-D144E845665A}">
            <xm:f>Hoja4!$A$5</xm:f>
            <x14:dxf>
              <fill>
                <patternFill>
                  <bgColor rgb="FF92D050"/>
                </patternFill>
              </fill>
            </x14:dxf>
          </x14:cfRule>
          <xm:sqref>C177:C179</xm:sqref>
        </x14:conditionalFormatting>
        <x14:conditionalFormatting xmlns:xm="http://schemas.microsoft.com/office/excel/2006/main">
          <x14:cfRule type="cellIs" priority="96" operator="equal" id="{728D98CF-20B6-4874-9700-ABF0345BBB99}">
            <xm:f>Hoja4!$A$7</xm:f>
            <x14:dxf>
              <fill>
                <patternFill>
                  <bgColor rgb="FFFFFF00"/>
                </patternFill>
              </fill>
            </x14:dxf>
          </x14:cfRule>
          <x14:cfRule type="cellIs" priority="95" operator="equal" id="{55224DD2-A329-4885-95C8-F66FDF8BDC26}">
            <xm:f>Hoja4!$A$6</xm:f>
            <x14:dxf>
              <fill>
                <patternFill>
                  <bgColor rgb="FFFF0000"/>
                </patternFill>
              </fill>
            </x14:dxf>
          </x14:cfRule>
          <x14:cfRule type="cellIs" priority="94" operator="equal" id="{5961DA15-6365-4D5A-BCB8-7A78ABADF3DA}">
            <xm:f>Hoja4!$A$5</xm:f>
            <x14:dxf>
              <fill>
                <patternFill>
                  <bgColor rgb="FF92D050"/>
                </patternFill>
              </fill>
            </x14:dxf>
          </x14:cfRule>
          <xm:sqref>C199:C201</xm:sqref>
        </x14:conditionalFormatting>
        <x14:conditionalFormatting xmlns:xm="http://schemas.microsoft.com/office/excel/2006/main">
          <x14:cfRule type="cellIs" priority="73" operator="equal" id="{6B5DF683-50F7-44E0-9E95-AE1A70D0E17F}">
            <xm:f>Hoja4!$A$5</xm:f>
            <x14:dxf>
              <fill>
                <patternFill>
                  <bgColor rgb="FF92D050"/>
                </patternFill>
              </fill>
            </x14:dxf>
          </x14:cfRule>
          <x14:cfRule type="cellIs" priority="74" operator="equal" id="{D9F1B2CB-A5C3-485C-96D5-E882B9B9EC87}">
            <xm:f>Hoja4!$A$6</xm:f>
            <x14:dxf>
              <fill>
                <patternFill>
                  <bgColor rgb="FFFF0000"/>
                </patternFill>
              </fill>
            </x14:dxf>
          </x14:cfRule>
          <x14:cfRule type="cellIs" priority="75" operator="equal" id="{CAE7D279-FB11-4196-B525-193EBAB3F313}">
            <xm:f>Hoja4!$A$7</xm:f>
            <x14:dxf>
              <fill>
                <patternFill>
                  <bgColor rgb="FFFFFF00"/>
                </patternFill>
              </fill>
            </x14:dxf>
          </x14:cfRule>
          <xm:sqref>C221:C223</xm:sqref>
        </x14:conditionalFormatting>
        <x14:conditionalFormatting xmlns:xm="http://schemas.microsoft.com/office/excel/2006/main">
          <x14:cfRule type="cellIs" priority="52" operator="equal" id="{8790BCA9-0EE5-49E0-89F5-C49D86A1229B}">
            <xm:f>Hoja4!$A$5</xm:f>
            <x14:dxf>
              <fill>
                <patternFill>
                  <bgColor rgb="FF92D050"/>
                </patternFill>
              </fill>
            </x14:dxf>
          </x14:cfRule>
          <x14:cfRule type="cellIs" priority="53" operator="equal" id="{694EDDC8-E0E9-4D6E-BB95-4A385DD90FC6}">
            <xm:f>Hoja4!$A$6</xm:f>
            <x14:dxf>
              <fill>
                <patternFill>
                  <bgColor rgb="FFFF0000"/>
                </patternFill>
              </fill>
            </x14:dxf>
          </x14:cfRule>
          <x14:cfRule type="cellIs" priority="54" operator="equal" id="{DEA75F0D-3CD6-4250-8612-069331B631B6}">
            <xm:f>Hoja4!$A$7</xm:f>
            <x14:dxf>
              <fill>
                <patternFill>
                  <bgColor rgb="FFFFFF00"/>
                </patternFill>
              </fill>
            </x14:dxf>
          </x14:cfRule>
          <xm:sqref>C243:C245</xm:sqref>
        </x14:conditionalFormatting>
        <x14:conditionalFormatting xmlns:xm="http://schemas.microsoft.com/office/excel/2006/main">
          <x14:cfRule type="cellIs" priority="229" operator="equal" id="{BBBD9411-A49C-4932-98B4-A1B1CCE6C34A}">
            <xm:f>Hoja4!$A$5</xm:f>
            <x14:dxf>
              <fill>
                <patternFill>
                  <bgColor rgb="FF92D050"/>
                </patternFill>
              </fill>
            </x14:dxf>
          </x14:cfRule>
          <x14:cfRule type="cellIs" priority="230" operator="equal" id="{CE4C0D5E-99D7-4420-BA25-863E110E203D}">
            <xm:f>Hoja4!$A$6</xm:f>
            <x14:dxf>
              <fill>
                <patternFill>
                  <bgColor rgb="FFFF0000"/>
                </patternFill>
              </fill>
            </x14:dxf>
          </x14:cfRule>
          <x14:cfRule type="cellIs" priority="231" operator="equal" id="{37212526-1E0C-4A4C-9A66-69AFEE42B20C}">
            <xm:f>Hoja4!$A$7</xm:f>
            <x14:dxf>
              <fill>
                <patternFill>
                  <bgColor rgb="FFFFFF00"/>
                </patternFill>
              </fill>
            </x14:dxf>
          </x14:cfRule>
          <xm:sqref>C265:C267</xm:sqref>
        </x14:conditionalFormatting>
        <x14:conditionalFormatting xmlns:xm="http://schemas.microsoft.com/office/excel/2006/main">
          <x14:cfRule type="cellIs" priority="232" operator="equal" id="{3B8F651B-D986-446F-8063-E4A47B13D3F7}">
            <xm:f>Hoja4!$A$5</xm:f>
            <x14:dxf>
              <fill>
                <patternFill>
                  <bgColor rgb="FF92D050"/>
                </patternFill>
              </fill>
            </x14:dxf>
          </x14:cfRule>
          <x14:cfRule type="cellIs" priority="233" operator="equal" id="{8907AD9E-D67F-42A0-9531-DD6708794316}">
            <xm:f>Hoja4!$A$6</xm:f>
            <x14:dxf>
              <fill>
                <patternFill>
                  <bgColor rgb="FFFF0000"/>
                </patternFill>
              </fill>
            </x14:dxf>
          </x14:cfRule>
          <x14:cfRule type="cellIs" priority="234" operator="equal" id="{7FEDD4B1-CD12-4C55-8564-35581968E4D1}">
            <xm:f>Hoja4!$A$7</xm:f>
            <x14:dxf>
              <fill>
                <patternFill>
                  <bgColor rgb="FFFFFF00"/>
                </patternFill>
              </fill>
            </x14:dxf>
          </x14:cfRule>
          <xm:sqref>C287:C289</xm:sqref>
        </x14:conditionalFormatting>
        <x14:conditionalFormatting xmlns:xm="http://schemas.microsoft.com/office/excel/2006/main">
          <x14:cfRule type="cellIs" priority="235" operator="equal" id="{4FE48661-2505-4C31-A889-3ED747413927}">
            <xm:f>Hoja4!$A$5</xm:f>
            <x14:dxf>
              <fill>
                <patternFill>
                  <bgColor rgb="FF92D050"/>
                </patternFill>
              </fill>
            </x14:dxf>
          </x14:cfRule>
          <x14:cfRule type="cellIs" priority="236" operator="equal" id="{BE1CB8ED-C6D0-4BC0-9C70-61E3D00E58B6}">
            <xm:f>Hoja4!$A$6</xm:f>
            <x14:dxf>
              <fill>
                <patternFill>
                  <bgColor rgb="FFFF0000"/>
                </patternFill>
              </fill>
            </x14:dxf>
          </x14:cfRule>
          <x14:cfRule type="cellIs" priority="237" operator="equal" id="{176289FB-80B9-4F6D-876F-C2554B2EA308}">
            <xm:f>Hoja4!$A$7</xm:f>
            <x14:dxf>
              <fill>
                <patternFill>
                  <bgColor rgb="FFFFFF00"/>
                </patternFill>
              </fill>
            </x14:dxf>
          </x14:cfRule>
          <xm:sqref>C309:C311 C331:C333 C353:C355 C375:C377</xm:sqref>
        </x14:conditionalFormatting>
        <x14:conditionalFormatting xmlns:xm="http://schemas.microsoft.com/office/excel/2006/main">
          <x14:cfRule type="cellIs" priority="238" operator="equal" id="{486592C2-7CD4-406A-A22D-9F3E2D58C7B0}">
            <xm:f>Hoja4!$A$5</xm:f>
            <x14:dxf>
              <fill>
                <patternFill>
                  <bgColor rgb="FF92D050"/>
                </patternFill>
              </fill>
            </x14:dxf>
          </x14:cfRule>
          <x14:cfRule type="cellIs" priority="239" operator="equal" id="{78CA35BC-8ECB-4E11-AE0F-E4AFF9162F24}">
            <xm:f>Hoja4!$A$6</xm:f>
            <x14:dxf>
              <fill>
                <patternFill>
                  <bgColor rgb="FFFF0000"/>
                </patternFill>
              </fill>
            </x14:dxf>
          </x14:cfRule>
          <x14:cfRule type="cellIs" priority="240" operator="equal" id="{F2DA2940-4D97-4ACB-A130-BEA42BB75F29}">
            <xm:f>Hoja4!$A$7</xm:f>
            <x14:dxf>
              <fill>
                <patternFill>
                  <bgColor rgb="FFFFFF00"/>
                </patternFill>
              </fill>
            </x14:dxf>
          </x14:cfRule>
          <xm:sqref>C397:C399</xm:sqref>
        </x14:conditionalFormatting>
        <x14:conditionalFormatting xmlns:xm="http://schemas.microsoft.com/office/excel/2006/main">
          <x14:cfRule type="cellIs" priority="241" operator="equal" id="{723647A2-00E6-4697-9C4D-0562E9FD23BE}">
            <xm:f>Hoja4!$A$5</xm:f>
            <x14:dxf>
              <fill>
                <patternFill>
                  <bgColor rgb="FF92D050"/>
                </patternFill>
              </fill>
            </x14:dxf>
          </x14:cfRule>
          <x14:cfRule type="cellIs" priority="243" operator="equal" id="{9AE50A24-5B42-4EBA-BE92-088298F3A687}">
            <xm:f>Hoja4!$A$7</xm:f>
            <x14:dxf>
              <fill>
                <patternFill>
                  <bgColor rgb="FFFFFF00"/>
                </patternFill>
              </fill>
            </x14:dxf>
          </x14:cfRule>
          <x14:cfRule type="cellIs" priority="242" operator="equal" id="{420A4CCA-9F56-4338-A097-BE6282BC3783}">
            <xm:f>Hoja4!$A$6</xm:f>
            <x14:dxf>
              <fill>
                <patternFill>
                  <bgColor rgb="FFFF0000"/>
                </patternFill>
              </fill>
            </x14:dxf>
          </x14:cfRule>
          <xm:sqref>C419:C421</xm:sqref>
        </x14:conditionalFormatting>
        <x14:conditionalFormatting xmlns:xm="http://schemas.microsoft.com/office/excel/2006/main">
          <x14:cfRule type="cellIs" priority="246" operator="equal" id="{F0E66946-1DF0-43D4-BD42-6AA7E25B89D7}">
            <xm:f>Hoja4!$A$7</xm:f>
            <x14:dxf>
              <fill>
                <patternFill>
                  <bgColor rgb="FFFFFF00"/>
                </patternFill>
              </fill>
            </x14:dxf>
          </x14:cfRule>
          <x14:cfRule type="cellIs" priority="245" operator="equal" id="{4DE9BA67-9B06-4A71-8B16-BE6E47A24C65}">
            <xm:f>Hoja4!$A$6</xm:f>
            <x14:dxf>
              <fill>
                <patternFill>
                  <bgColor rgb="FFFF0000"/>
                </patternFill>
              </fill>
            </x14:dxf>
          </x14:cfRule>
          <x14:cfRule type="cellIs" priority="244" operator="equal" id="{7E3B1BC0-7FEF-4522-AE48-CBA4E421C662}">
            <xm:f>Hoja4!$A$5</xm:f>
            <x14:dxf>
              <fill>
                <patternFill>
                  <bgColor rgb="FF92D050"/>
                </patternFill>
              </fill>
            </x14:dxf>
          </x14:cfRule>
          <xm:sqref>C441:C443</xm:sqref>
        </x14:conditionalFormatting>
        <x14:conditionalFormatting xmlns:xm="http://schemas.microsoft.com/office/excel/2006/main">
          <x14:cfRule type="cellIs" priority="249" operator="equal" id="{865B8794-192A-45C6-8ACB-5877C75079BF}">
            <xm:f>Hoja4!$A$7</xm:f>
            <x14:dxf>
              <fill>
                <patternFill>
                  <bgColor rgb="FFFFFF00"/>
                </patternFill>
              </fill>
            </x14:dxf>
          </x14:cfRule>
          <x14:cfRule type="cellIs" priority="248" operator="equal" id="{4BC38D91-A8FE-41FD-A134-26BBA01A7333}">
            <xm:f>Hoja4!$A$6</xm:f>
            <x14:dxf>
              <fill>
                <patternFill>
                  <bgColor rgb="FFFF0000"/>
                </patternFill>
              </fill>
            </x14:dxf>
          </x14:cfRule>
          <x14:cfRule type="cellIs" priority="247" operator="equal" id="{17CA7181-DD22-4F63-BDAA-41A05E1DA973}">
            <xm:f>Hoja4!$A$5</xm:f>
            <x14:dxf>
              <fill>
                <patternFill>
                  <bgColor rgb="FF92D050"/>
                </patternFill>
              </fill>
            </x14:dxf>
          </x14:cfRule>
          <xm:sqref>C463:C465</xm:sqref>
        </x14:conditionalFormatting>
        <x14:conditionalFormatting xmlns:xm="http://schemas.microsoft.com/office/excel/2006/main">
          <x14:cfRule type="cellIs" priority="252" operator="equal" id="{64883756-20E4-4D31-B81A-6F791297CE10}">
            <xm:f>Hoja4!$A$7</xm:f>
            <x14:dxf>
              <fill>
                <patternFill>
                  <bgColor rgb="FFFFFF00"/>
                </patternFill>
              </fill>
            </x14:dxf>
          </x14:cfRule>
          <x14:cfRule type="cellIs" priority="251" operator="equal" id="{50323A91-B5A2-4B8B-B90D-57836AC1D8F0}">
            <xm:f>Hoja4!$A$6</xm:f>
            <x14:dxf>
              <fill>
                <patternFill>
                  <bgColor rgb="FFFF0000"/>
                </patternFill>
              </fill>
            </x14:dxf>
          </x14:cfRule>
          <x14:cfRule type="cellIs" priority="250" operator="equal" id="{A7E1208D-CFA8-4214-BA8E-6A2E2454422E}">
            <xm:f>Hoja4!$A$5</xm:f>
            <x14:dxf>
              <fill>
                <patternFill>
                  <bgColor rgb="FF92D050"/>
                </patternFill>
              </fill>
            </x14:dxf>
          </x14:cfRule>
          <xm:sqref>C485:C487 C507:C509</xm:sqref>
        </x14:conditionalFormatting>
        <x14:conditionalFormatting xmlns:xm="http://schemas.microsoft.com/office/excel/2006/main">
          <x14:cfRule type="cellIs" priority="31" operator="equal" id="{A54B2B29-6B6C-49A6-985E-AB4CCB8A682F}">
            <xm:f>Hoja4!$A$5</xm:f>
            <x14:dxf>
              <fill>
                <patternFill>
                  <bgColor rgb="FF92D050"/>
                </patternFill>
              </fill>
            </x14:dxf>
          </x14:cfRule>
          <x14:cfRule type="cellIs" priority="33" operator="equal" id="{4B8A4D6D-8AF8-449F-9E5E-06E5E679E992}">
            <xm:f>Hoja4!$A$7</xm:f>
            <x14:dxf>
              <fill>
                <patternFill>
                  <bgColor rgb="FFFFFF00"/>
                </patternFill>
              </fill>
            </x14:dxf>
          </x14:cfRule>
          <x14:cfRule type="cellIs" priority="32" operator="equal" id="{EEE0F323-FAC1-4F0A-8A6B-B2A4D26D21C6}">
            <xm:f>Hoja4!$A$6</xm:f>
            <x14:dxf>
              <fill>
                <patternFill>
                  <bgColor rgb="FFFF0000"/>
                </patternFill>
              </fill>
            </x14:dxf>
          </x14:cfRule>
          <xm:sqref>C529:C531</xm:sqref>
        </x14:conditionalFormatting>
        <x14:conditionalFormatting xmlns:xm="http://schemas.microsoft.com/office/excel/2006/main">
          <x14:cfRule type="cellIs" priority="211" operator="equal" id="{106ACC10-5E04-4E67-A951-04C218171E15}">
            <xm:f>Hoja4!$A$5</xm:f>
            <x14:dxf>
              <fill>
                <patternFill>
                  <bgColor rgb="FF92D050"/>
                </patternFill>
              </fill>
            </x14:dxf>
          </x14:cfRule>
          <x14:cfRule type="cellIs" priority="212" operator="equal" id="{6BD7085D-368E-40CA-B3C3-0796AC8E79BC}">
            <xm:f>Hoja4!$A$6</xm:f>
            <x14:dxf>
              <fill>
                <patternFill>
                  <bgColor rgb="FFFF0000"/>
                </patternFill>
              </fill>
            </x14:dxf>
          </x14:cfRule>
          <xm:sqref>C21:D21</xm:sqref>
        </x14:conditionalFormatting>
        <x14:conditionalFormatting xmlns:xm="http://schemas.microsoft.com/office/excel/2006/main">
          <x14:cfRule type="cellIs" priority="208" operator="equal" id="{915676B4-BA68-4C42-B71C-7CBAA39FF388}">
            <xm:f>Hoja4!$A$5</xm:f>
            <x14:dxf>
              <fill>
                <patternFill>
                  <bgColor rgb="FF92D050"/>
                </patternFill>
              </fill>
            </x14:dxf>
          </x14:cfRule>
          <x14:cfRule type="cellIs" priority="209" operator="equal" id="{2CFCDCEC-3FC6-4C3E-A762-42B53A3A4F58}">
            <xm:f>Hoja4!$A$6</xm:f>
            <x14:dxf>
              <fill>
                <patternFill>
                  <bgColor rgb="FFFF0000"/>
                </patternFill>
              </fill>
            </x14:dxf>
          </x14:cfRule>
          <xm:sqref>C43:D43</xm:sqref>
        </x14:conditionalFormatting>
        <x14:conditionalFormatting xmlns:xm="http://schemas.microsoft.com/office/excel/2006/main">
          <x14:cfRule type="cellIs" priority="155" operator="equal" id="{93403609-8491-476A-88C7-CCB1B2760CF1}">
            <xm:f>Hoja4!$A$6</xm:f>
            <x14:dxf>
              <fill>
                <patternFill>
                  <bgColor rgb="FFFF0000"/>
                </patternFill>
              </fill>
            </x14:dxf>
          </x14:cfRule>
          <x14:cfRule type="cellIs" priority="154" operator="equal" id="{0DD59353-22C0-4BC9-A6EE-A36B5E41FC8B}">
            <xm:f>Hoja4!$A$5</xm:f>
            <x14:dxf>
              <fill>
                <patternFill>
                  <bgColor rgb="FF92D050"/>
                </patternFill>
              </fill>
            </x14:dxf>
          </x14:cfRule>
          <xm:sqref>C65:D65</xm:sqref>
        </x14:conditionalFormatting>
        <x14:conditionalFormatting xmlns:xm="http://schemas.microsoft.com/office/excel/2006/main">
          <x14:cfRule type="cellIs" priority="133" operator="equal" id="{1DD8811B-E8B9-413D-BDCB-0DD45F79D949}">
            <xm:f>Hoja4!$A$5</xm:f>
            <x14:dxf>
              <fill>
                <patternFill>
                  <bgColor rgb="FF92D050"/>
                </patternFill>
              </fill>
            </x14:dxf>
          </x14:cfRule>
          <x14:cfRule type="cellIs" priority="134" operator="equal" id="{F676FE28-F2B8-49D1-B080-62351B38EDD9}">
            <xm:f>Hoja4!$A$6</xm:f>
            <x14:dxf>
              <fill>
                <patternFill>
                  <bgColor rgb="FFFF0000"/>
                </patternFill>
              </fill>
            </x14:dxf>
          </x14:cfRule>
          <xm:sqref>C87:D87</xm:sqref>
        </x14:conditionalFormatting>
        <x14:conditionalFormatting xmlns:xm="http://schemas.microsoft.com/office/excel/2006/main">
          <x14:cfRule type="cellIs" priority="205" operator="equal" id="{5C17D703-C15D-48A2-8DE7-BB6B15781458}">
            <xm:f>Hoja4!$A$5</xm:f>
            <x14:dxf>
              <fill>
                <patternFill>
                  <bgColor rgb="FF92D050"/>
                </patternFill>
              </fill>
            </x14:dxf>
          </x14:cfRule>
          <x14:cfRule type="cellIs" priority="206" operator="equal" id="{AA0AC900-A39A-471A-9127-41FF064CEFBA}">
            <xm:f>Hoja4!$A$6</xm:f>
            <x14:dxf>
              <fill>
                <patternFill>
                  <bgColor rgb="FFFF0000"/>
                </patternFill>
              </fill>
            </x14:dxf>
          </x14:cfRule>
          <xm:sqref>C109:D109</xm:sqref>
        </x14:conditionalFormatting>
        <x14:conditionalFormatting xmlns:xm="http://schemas.microsoft.com/office/excel/2006/main">
          <x14:cfRule type="cellIs" priority="203" operator="equal" id="{49A6F13A-6376-4BB5-906A-A2CCDA2A290B}">
            <xm:f>Hoja4!$A$6</xm:f>
            <x14:dxf>
              <fill>
                <patternFill>
                  <bgColor rgb="FFFF0000"/>
                </patternFill>
              </fill>
            </x14:dxf>
          </x14:cfRule>
          <x14:cfRule type="cellIs" priority="202" operator="equal" id="{1EFB5963-5255-4AC0-90FC-972D03CB560E}">
            <xm:f>Hoja4!$A$5</xm:f>
            <x14:dxf>
              <fill>
                <patternFill>
                  <bgColor rgb="FF92D050"/>
                </patternFill>
              </fill>
            </x14:dxf>
          </x14:cfRule>
          <xm:sqref>C131:D131</xm:sqref>
        </x14:conditionalFormatting>
        <x14:conditionalFormatting xmlns:xm="http://schemas.microsoft.com/office/excel/2006/main">
          <x14:cfRule type="cellIs" priority="200" operator="equal" id="{AF9BDC8E-79E8-4126-9CBF-EF8BF459BA8A}">
            <xm:f>Hoja4!$A$6</xm:f>
            <x14:dxf>
              <fill>
                <patternFill>
                  <bgColor rgb="FFFF0000"/>
                </patternFill>
              </fill>
            </x14:dxf>
          </x14:cfRule>
          <x14:cfRule type="cellIs" priority="199" operator="equal" id="{F76014E7-6146-4C81-BBA2-C13167999769}">
            <xm:f>Hoja4!$A$5</xm:f>
            <x14:dxf>
              <fill>
                <patternFill>
                  <bgColor rgb="FF92D050"/>
                </patternFill>
              </fill>
            </x14:dxf>
          </x14:cfRule>
          <xm:sqref>C153:D153</xm:sqref>
        </x14:conditionalFormatting>
        <x14:conditionalFormatting xmlns:xm="http://schemas.microsoft.com/office/excel/2006/main">
          <x14:cfRule type="cellIs" priority="113" operator="equal" id="{9D94E066-AA86-4135-91AC-182EEDD3AFBD}">
            <xm:f>Hoja4!$A$6</xm:f>
            <x14:dxf>
              <fill>
                <patternFill>
                  <bgColor rgb="FFFF0000"/>
                </patternFill>
              </fill>
            </x14:dxf>
          </x14:cfRule>
          <x14:cfRule type="cellIs" priority="112" operator="equal" id="{9F217855-7EA7-4523-9375-798C872566D3}">
            <xm:f>Hoja4!$A$5</xm:f>
            <x14:dxf>
              <fill>
                <patternFill>
                  <bgColor rgb="FF92D050"/>
                </patternFill>
              </fill>
            </x14:dxf>
          </x14:cfRule>
          <xm:sqref>C175:D175</xm:sqref>
        </x14:conditionalFormatting>
        <x14:conditionalFormatting xmlns:xm="http://schemas.microsoft.com/office/excel/2006/main">
          <x14:cfRule type="cellIs" priority="91" operator="equal" id="{94EF198F-29D9-4F0A-9ACE-E163FA89C301}">
            <xm:f>Hoja4!$A$5</xm:f>
            <x14:dxf>
              <fill>
                <patternFill>
                  <bgColor rgb="FF92D050"/>
                </patternFill>
              </fill>
            </x14:dxf>
          </x14:cfRule>
          <x14:cfRule type="cellIs" priority="92" operator="equal" id="{2E861200-2836-4514-A8EC-762C7CACBFFF}">
            <xm:f>Hoja4!$A$6</xm:f>
            <x14:dxf>
              <fill>
                <patternFill>
                  <bgColor rgb="FFFF0000"/>
                </patternFill>
              </fill>
            </x14:dxf>
          </x14:cfRule>
          <xm:sqref>C197:D197</xm:sqref>
        </x14:conditionalFormatting>
        <x14:conditionalFormatting xmlns:xm="http://schemas.microsoft.com/office/excel/2006/main">
          <x14:cfRule type="cellIs" priority="71" operator="equal" id="{27471A21-C85D-46AD-A480-30F22B42F7DD}">
            <xm:f>Hoja4!$A$6</xm:f>
            <x14:dxf>
              <fill>
                <patternFill>
                  <bgColor rgb="FFFF0000"/>
                </patternFill>
              </fill>
            </x14:dxf>
          </x14:cfRule>
          <x14:cfRule type="cellIs" priority="70" operator="equal" id="{C592EAA5-C708-44C7-BBB3-E92CA5BD84E2}">
            <xm:f>Hoja4!$A$5</xm:f>
            <x14:dxf>
              <fill>
                <patternFill>
                  <bgColor rgb="FF92D050"/>
                </patternFill>
              </fill>
            </x14:dxf>
          </x14:cfRule>
          <xm:sqref>C219:D219</xm:sqref>
        </x14:conditionalFormatting>
        <x14:conditionalFormatting xmlns:xm="http://schemas.microsoft.com/office/excel/2006/main">
          <x14:cfRule type="cellIs" priority="50" operator="equal" id="{1A8A4B27-6D2F-4BDF-998E-EE1A9624CC79}">
            <xm:f>Hoja4!$A$6</xm:f>
            <x14:dxf>
              <fill>
                <patternFill>
                  <bgColor rgb="FFFF0000"/>
                </patternFill>
              </fill>
            </x14:dxf>
          </x14:cfRule>
          <x14:cfRule type="cellIs" priority="49" operator="equal" id="{2B9B0506-03DE-4A1A-8C46-EA66BF265E97}">
            <xm:f>Hoja4!$A$5</xm:f>
            <x14:dxf>
              <fill>
                <patternFill>
                  <bgColor rgb="FF92D050"/>
                </patternFill>
              </fill>
            </x14:dxf>
          </x14:cfRule>
          <xm:sqref>C241:D241</xm:sqref>
        </x14:conditionalFormatting>
        <x14:conditionalFormatting xmlns:xm="http://schemas.microsoft.com/office/excel/2006/main">
          <x14:cfRule type="cellIs" priority="197" operator="equal" id="{953113C2-F9F6-451C-89CB-A62186BDD4F8}">
            <xm:f>Hoja4!$A$6</xm:f>
            <x14:dxf>
              <fill>
                <patternFill>
                  <bgColor rgb="FFFF0000"/>
                </patternFill>
              </fill>
            </x14:dxf>
          </x14:cfRule>
          <x14:cfRule type="cellIs" priority="196" operator="equal" id="{3DCBBD11-A817-4F58-A847-9BA22D75A7ED}">
            <xm:f>Hoja4!$A$5</xm:f>
            <x14:dxf>
              <fill>
                <patternFill>
                  <bgColor rgb="FF92D050"/>
                </patternFill>
              </fill>
            </x14:dxf>
          </x14:cfRule>
          <xm:sqref>C263:D263</xm:sqref>
        </x14:conditionalFormatting>
        <x14:conditionalFormatting xmlns:xm="http://schemas.microsoft.com/office/excel/2006/main">
          <x14:cfRule type="cellIs" priority="193" operator="equal" id="{72C0056C-C757-4E6D-AA27-8D484160A569}">
            <xm:f>Hoja4!$A$5</xm:f>
            <x14:dxf>
              <fill>
                <patternFill>
                  <bgColor rgb="FF92D050"/>
                </patternFill>
              </fill>
            </x14:dxf>
          </x14:cfRule>
          <x14:cfRule type="cellIs" priority="194" operator="equal" id="{19FA2DC8-41E3-48F3-BB73-A4509C9F384A}">
            <xm:f>Hoja4!$A$6</xm:f>
            <x14:dxf>
              <fill>
                <patternFill>
                  <bgColor rgb="FFFF0000"/>
                </patternFill>
              </fill>
            </x14:dxf>
          </x14:cfRule>
          <xm:sqref>C285:D285</xm:sqref>
        </x14:conditionalFormatting>
        <x14:conditionalFormatting xmlns:xm="http://schemas.microsoft.com/office/excel/2006/main">
          <x14:cfRule type="cellIs" priority="190" operator="equal" id="{A7D670BE-108B-4021-BA5A-A955636D3E98}">
            <xm:f>Hoja4!$A$5</xm:f>
            <x14:dxf>
              <fill>
                <patternFill>
                  <bgColor rgb="FF92D050"/>
                </patternFill>
              </fill>
            </x14:dxf>
          </x14:cfRule>
          <x14:cfRule type="cellIs" priority="191" operator="equal" id="{03F37360-7CC6-40FD-9D1C-EC12F1B2377A}">
            <xm:f>Hoja4!$A$6</xm:f>
            <x14:dxf>
              <fill>
                <patternFill>
                  <bgColor rgb="FFFF0000"/>
                </patternFill>
              </fill>
            </x14:dxf>
          </x14:cfRule>
          <xm:sqref>C307:D307</xm:sqref>
        </x14:conditionalFormatting>
        <x14:conditionalFormatting xmlns:xm="http://schemas.microsoft.com/office/excel/2006/main">
          <x14:cfRule type="cellIs" priority="23" operator="equal" id="{9BAF0DB9-F371-4D6A-A889-C5025DC83941}">
            <xm:f>Hoja4!$A$6</xm:f>
            <x14:dxf>
              <fill>
                <patternFill>
                  <bgColor rgb="FFFF0000"/>
                </patternFill>
              </fill>
            </x14:dxf>
          </x14:cfRule>
          <x14:cfRule type="cellIs" priority="22" operator="equal" id="{3EE1B678-F09D-44E3-9B11-12ABE76FD470}">
            <xm:f>Hoja4!$A$5</xm:f>
            <x14:dxf>
              <fill>
                <patternFill>
                  <bgColor rgb="FF92D050"/>
                </patternFill>
              </fill>
            </x14:dxf>
          </x14:cfRule>
          <xm:sqref>C329:D329</xm:sqref>
        </x14:conditionalFormatting>
        <x14:conditionalFormatting xmlns:xm="http://schemas.microsoft.com/office/excel/2006/main">
          <x14:cfRule type="cellIs" priority="17" operator="equal" id="{F7DDB755-D5C8-4017-9141-07C3650FE99B}">
            <xm:f>Hoja4!$A$6</xm:f>
            <x14:dxf>
              <fill>
                <patternFill>
                  <bgColor rgb="FFFF0000"/>
                </patternFill>
              </fill>
            </x14:dxf>
          </x14:cfRule>
          <x14:cfRule type="cellIs" priority="16" operator="equal" id="{A4D46CF4-35DB-441E-AE19-0070BAFC6701}">
            <xm:f>Hoja4!$A$5</xm:f>
            <x14:dxf>
              <fill>
                <patternFill>
                  <bgColor rgb="FF92D050"/>
                </patternFill>
              </fill>
            </x14:dxf>
          </x14:cfRule>
          <xm:sqref>C351:D351</xm:sqref>
        </x14:conditionalFormatting>
        <x14:conditionalFormatting xmlns:xm="http://schemas.microsoft.com/office/excel/2006/main">
          <x14:cfRule type="cellIs" priority="11" operator="equal" id="{7FD026ED-AAC9-4F4E-B231-99F2F8E7956D}">
            <xm:f>Hoja4!$A$6</xm:f>
            <x14:dxf>
              <fill>
                <patternFill>
                  <bgColor rgb="FFFF0000"/>
                </patternFill>
              </fill>
            </x14:dxf>
          </x14:cfRule>
          <x14:cfRule type="cellIs" priority="10" operator="equal" id="{E495B5AE-43BF-41A3-8DF6-68779D4A576A}">
            <xm:f>Hoja4!$A$5</xm:f>
            <x14:dxf>
              <fill>
                <patternFill>
                  <bgColor rgb="FF92D050"/>
                </patternFill>
              </fill>
            </x14:dxf>
          </x14:cfRule>
          <xm:sqref>C373:D373</xm:sqref>
        </x14:conditionalFormatting>
        <x14:conditionalFormatting xmlns:xm="http://schemas.microsoft.com/office/excel/2006/main">
          <x14:cfRule type="cellIs" priority="187" operator="equal" id="{C6117164-AC89-42A6-9D95-37DE3A643AD3}">
            <xm:f>Hoja4!$A$5</xm:f>
            <x14:dxf>
              <fill>
                <patternFill>
                  <bgColor rgb="FF92D050"/>
                </patternFill>
              </fill>
            </x14:dxf>
          </x14:cfRule>
          <x14:cfRule type="cellIs" priority="188" operator="equal" id="{FF2116CF-D0D2-4F94-9CF3-0FCBADD905FD}">
            <xm:f>Hoja4!$A$6</xm:f>
            <x14:dxf>
              <fill>
                <patternFill>
                  <bgColor rgb="FFFF0000"/>
                </patternFill>
              </fill>
            </x14:dxf>
          </x14:cfRule>
          <xm:sqref>C395:D395</xm:sqref>
        </x14:conditionalFormatting>
        <x14:conditionalFormatting xmlns:xm="http://schemas.microsoft.com/office/excel/2006/main">
          <x14:cfRule type="cellIs" priority="184" operator="equal" id="{47172C95-23DE-451A-BC90-F9A501B941BE}">
            <xm:f>Hoja4!$A$5</xm:f>
            <x14:dxf>
              <fill>
                <patternFill>
                  <bgColor rgb="FF92D050"/>
                </patternFill>
              </fill>
            </x14:dxf>
          </x14:cfRule>
          <x14:cfRule type="cellIs" priority="185" operator="equal" id="{39AFAA97-8D00-4ACA-9D12-F5140A9C4311}">
            <xm:f>Hoja4!$A$6</xm:f>
            <x14:dxf>
              <fill>
                <patternFill>
                  <bgColor rgb="FFFF0000"/>
                </patternFill>
              </fill>
            </x14:dxf>
          </x14:cfRule>
          <xm:sqref>C417:D417</xm:sqref>
        </x14:conditionalFormatting>
        <x14:conditionalFormatting xmlns:xm="http://schemas.microsoft.com/office/excel/2006/main">
          <x14:cfRule type="cellIs" priority="182" operator="equal" id="{6D3BFA09-4D0A-44C3-B48C-F8FB829DD7CC}">
            <xm:f>Hoja4!$A$6</xm:f>
            <x14:dxf>
              <fill>
                <patternFill>
                  <bgColor rgb="FFFF0000"/>
                </patternFill>
              </fill>
            </x14:dxf>
          </x14:cfRule>
          <x14:cfRule type="cellIs" priority="181" operator="equal" id="{99EA29B0-F571-4DBB-ACF2-BF8DB6C146FC}">
            <xm:f>Hoja4!$A$5</xm:f>
            <x14:dxf>
              <fill>
                <patternFill>
                  <bgColor rgb="FF92D050"/>
                </patternFill>
              </fill>
            </x14:dxf>
          </x14:cfRule>
          <xm:sqref>C439:D439</xm:sqref>
        </x14:conditionalFormatting>
        <x14:conditionalFormatting xmlns:xm="http://schemas.microsoft.com/office/excel/2006/main">
          <x14:cfRule type="cellIs" priority="179" operator="equal" id="{0AA85D5D-6272-4247-BB7F-0053138AE0DB}">
            <xm:f>Hoja4!$A$6</xm:f>
            <x14:dxf>
              <fill>
                <patternFill>
                  <bgColor rgb="FFFF0000"/>
                </patternFill>
              </fill>
            </x14:dxf>
          </x14:cfRule>
          <x14:cfRule type="cellIs" priority="178" operator="equal" id="{864DCAC2-CE8B-4309-82E3-3EDDD0656DDE}">
            <xm:f>Hoja4!$A$5</xm:f>
            <x14:dxf>
              <fill>
                <patternFill>
                  <bgColor rgb="FF92D050"/>
                </patternFill>
              </fill>
            </x14:dxf>
          </x14:cfRule>
          <xm:sqref>C461:D461</xm:sqref>
        </x14:conditionalFormatting>
        <x14:conditionalFormatting xmlns:xm="http://schemas.microsoft.com/office/excel/2006/main">
          <x14:cfRule type="cellIs" priority="177" operator="equal" id="{883E49DA-9750-4290-ACC9-66A9033DB565}">
            <xm:f>Hoja4!$A$7</xm:f>
            <x14:dxf>
              <fill>
                <patternFill>
                  <bgColor rgb="FFFFFF00"/>
                </patternFill>
              </fill>
            </x14:dxf>
          </x14:cfRule>
          <x14:cfRule type="cellIs" priority="176" operator="equal" id="{C2B8AAA2-9647-4D18-B03A-210DED1A169F}">
            <xm:f>Hoja4!$A$6</xm:f>
            <x14:dxf>
              <fill>
                <patternFill>
                  <bgColor rgb="FFFF0000"/>
                </patternFill>
              </fill>
            </x14:dxf>
          </x14:cfRule>
          <x14:cfRule type="cellIs" priority="175" operator="equal" id="{5576C030-5350-4ECD-AC02-B381E46687BA}">
            <xm:f>Hoja4!$A$5</xm:f>
            <x14:dxf>
              <fill>
                <patternFill>
                  <bgColor rgb="FF92D050"/>
                </patternFill>
              </fill>
            </x14:dxf>
          </x14:cfRule>
          <xm:sqref>C483:D483</xm:sqref>
        </x14:conditionalFormatting>
        <x14:conditionalFormatting xmlns:xm="http://schemas.microsoft.com/office/excel/2006/main">
          <x14:cfRule type="cellIs" priority="1" operator="equal" id="{BC315014-A723-427C-9D66-3B7D9C4B75E9}">
            <xm:f>Hoja4!$A$5</xm:f>
            <x14:dxf>
              <fill>
                <patternFill>
                  <bgColor rgb="FF92D050"/>
                </patternFill>
              </fill>
            </x14:dxf>
          </x14:cfRule>
          <x14:cfRule type="cellIs" priority="3" operator="equal" id="{660C01B3-5810-435E-BF22-C80BABC19F69}">
            <xm:f>Hoja4!$A$7</xm:f>
            <x14:dxf>
              <fill>
                <patternFill>
                  <bgColor rgb="FFFFFF00"/>
                </patternFill>
              </fill>
            </x14:dxf>
          </x14:cfRule>
          <x14:cfRule type="cellIs" priority="2" operator="equal" id="{C94B1F95-DCAF-421E-86E0-D8BAB2916E21}">
            <xm:f>Hoja4!$A$6</xm:f>
            <x14:dxf>
              <fill>
                <patternFill>
                  <bgColor rgb="FFFF0000"/>
                </patternFill>
              </fill>
            </x14:dxf>
          </x14:cfRule>
          <xm:sqref>C505:D505</xm:sqref>
        </x14:conditionalFormatting>
        <x14:conditionalFormatting xmlns:xm="http://schemas.microsoft.com/office/excel/2006/main">
          <x14:cfRule type="cellIs" priority="30" operator="equal" id="{3AD13B66-631E-407C-A3EC-2D8715F3219D}">
            <xm:f>Hoja4!$A$7</xm:f>
            <x14:dxf>
              <fill>
                <patternFill>
                  <bgColor rgb="FFFFFF00"/>
                </patternFill>
              </fill>
            </x14:dxf>
          </x14:cfRule>
          <x14:cfRule type="cellIs" priority="29" operator="equal" id="{9E99DF2E-444C-4A23-A7E2-C3BAEA79BE29}">
            <xm:f>Hoja4!$A$6</xm:f>
            <x14:dxf>
              <fill>
                <patternFill>
                  <bgColor rgb="FFFF0000"/>
                </patternFill>
              </fill>
            </x14:dxf>
          </x14:cfRule>
          <x14:cfRule type="cellIs" priority="28" operator="equal" id="{A83534A3-0A0E-4E5C-8CFA-AFCA51BAA448}">
            <xm:f>Hoja4!$A$5</xm:f>
            <x14:dxf>
              <fill>
                <patternFill>
                  <bgColor rgb="FF92D050"/>
                </patternFill>
              </fill>
            </x14:dxf>
          </x14:cfRule>
          <xm:sqref>C527:D527</xm:sqref>
        </x14:conditionalFormatting>
        <x14:conditionalFormatting xmlns:xm="http://schemas.microsoft.com/office/excel/2006/main">
          <x14:cfRule type="cellIs" priority="503" operator="equal" id="{E4BA175A-EBD5-4023-80F1-27F92EAA974B}">
            <xm:f>Hoja4!$A$6</xm:f>
            <x14:dxf>
              <fill>
                <patternFill>
                  <bgColor rgb="FFFF0000"/>
                </patternFill>
              </fill>
            </x14:dxf>
          </x14:cfRule>
          <xm:sqref>C6:E6 C7:C20 D10:E20 D22:E26 C28:E28 C29:C42 D32:E42 C50:D50 E51 C94:E94 C95:C108 E96:E97 D98:E108 D110:E110 E111:E113 D114:E114 C116:E116 C117:C130 D120:E130 D132:E136 C138:E138 C139:C152 D142:E152 C248:E248 C249:C262 D252:D258 D259:E262 D264:E268 C270:E270 C271:C284 D274:E284 D286:E290 C292:E292 C293:C306 D296:E306 D308:E312 C314:D314 C315:C328 D318:D321 D322:E328 D330:E334 C336:D336 C337:C350 D340:E350 D352:E356 C358:D358 C359:C372 D362:E372 D374:E378 C380:E380 C381:C394 D384:E394 D396:E400 C402:E402 C403:C416 D406:E416 D418:E422 C424:E424 C425:C438 D428:E438 D440:E444 C446:E446 C447:C460 E448 D450:E460 D462:E466 C468:E468 C469:C482 D472:E482 C512:D512 E514 E21 E43 E109 E131 E153 E263 E285 E307 E395 E417 E439 E461 E329 E351 E373</xm:sqref>
        </x14:conditionalFormatting>
        <x14:conditionalFormatting xmlns:xm="http://schemas.microsoft.com/office/excel/2006/main">
          <x14:cfRule type="cellIs" priority="502" operator="equal" id="{1142E8B9-5BE3-4617-AC06-29C459098B1E}">
            <xm:f>Hoja4!$A$7</xm:f>
            <x14:dxf>
              <fill>
                <patternFill>
                  <bgColor rgb="FFFFFF00"/>
                </patternFill>
              </fill>
            </x14:dxf>
          </x14:cfRule>
          <xm:sqref>C6:E6 C7:C20 D10:E20 D22:E26 C28:E28 C29:C42 D32:E42 C50:D50 E51 C94:E94 C95:C108 E96:E97 D98:E108 D110:E110 E111:E113 D114:E114 C116:E116 C117:C130 D120:E130 D132:E136 C138:E138 C139:C152 D142:E152 C248:E248 C249:C262 D252:D258 D259:E262 D264:E268 C270:E270 C271:C284 D274:E284 D286:E290 C292:E292 C293:C306 D296:E306 D308:E312 C314:D314 C315:C328 D318:D321 D322:E328 D330:E334 C336:D336 C337:C350 D340:E350 D352:E356 C358:D358 C359:C372 D362:E372 D374:E378 C380:E380 C381:C394 D384:E394 D396:E400 C402:E402 C403:C416 D406:E416 D418:E422 C424:E424 C425:C438 D428:E438 D440:E444 C446:E446 C447:C460 E448 D450:E460 D462:E466 C468:E468 C469:C482 D472:E482 C512:D512 E514</xm:sqref>
        </x14:conditionalFormatting>
        <x14:conditionalFormatting xmlns:xm="http://schemas.microsoft.com/office/excel/2006/main">
          <x14:cfRule type="containsText" priority="504" operator="containsText" id="{C141391C-2B52-49BC-973A-CC5DB883B9EC}">
            <xm:f>NOT(ISERROR(SEARCH(Hoja4!$A$5,C6)))</xm:f>
            <xm:f>Hoja4!$A$5</xm:f>
            <x14:dxf>
              <fill>
                <patternFill>
                  <bgColor rgb="FF92D050"/>
                </patternFill>
              </fill>
            </x14:dxf>
          </x14:cfRule>
          <xm:sqref>C6:E6 C7:C20 D10:E20 E21 D22:E26 C28:E28 C29:C42 D32:E42 E43 C50:D50 E51 C94:E94 C95:C108 E96:E97 D98:E108 E109 D110:E110 E111:E113 D114:E114 C116:E116 C117:C130 D120:E130 E131 D132:E136 C138:E138 C139:C152 D142:E152 E153 C248:E248 C249:C262 D252:D258 D259:E262 E263 D264:E268 C270:E270 C271:C284 D274:E284 E285 D286:E290 C292:E292 C293:C306 D296:E306 E307 D308:E312 C314:D314 C315:C328 D318:D321 D322:E328 E329 D330:E334 C336:D336 C337:C350 D340:E350 E351 D352:E356 C358:D358 C359:C372 D362:E372 E373 D374:E378 C380:E380 C381:C394 D384:E394 E395 D396:E400 C402:E402 C403:C416 D406:E416 E417 D418:E422 C424:E424 C425:C438 D428:E438 E439 D440:E444 C446:E446 C447:C460 E448 D450:E460 E461 D462:E466 C468:E468 C469:C482 D472:E482 C512:D512 E514</xm:sqref>
        </x14:conditionalFormatting>
        <x14:conditionalFormatting xmlns:xm="http://schemas.microsoft.com/office/excel/2006/main">
          <x14:cfRule type="cellIs" priority="213" operator="equal" id="{378CF2A2-4915-4669-A83C-8133631B1A6E}">
            <xm:f>Hoja4!$A$7</xm:f>
            <x14:dxf>
              <fill>
                <patternFill>
                  <bgColor rgb="FFFFFF00"/>
                </patternFill>
              </fill>
            </x14:dxf>
          </x14:cfRule>
          <xm:sqref>C21:E21</xm:sqref>
        </x14:conditionalFormatting>
        <x14:conditionalFormatting xmlns:xm="http://schemas.microsoft.com/office/excel/2006/main">
          <x14:cfRule type="cellIs" priority="210" operator="equal" id="{119A04B5-5D65-4840-96D3-855D1C72D80B}">
            <xm:f>Hoja4!$A$7</xm:f>
            <x14:dxf>
              <fill>
                <patternFill>
                  <bgColor rgb="FFFFFF00"/>
                </patternFill>
              </fill>
            </x14:dxf>
          </x14:cfRule>
          <xm:sqref>C43:E43</xm:sqref>
        </x14:conditionalFormatting>
        <x14:conditionalFormatting xmlns:xm="http://schemas.microsoft.com/office/excel/2006/main">
          <x14:cfRule type="cellIs" priority="156" operator="equal" id="{BD06E1BD-7735-4896-A5DA-4058CA364606}">
            <xm:f>Hoja4!$A$7</xm:f>
            <x14:dxf>
              <fill>
                <patternFill>
                  <bgColor rgb="FFFFFF00"/>
                </patternFill>
              </fill>
            </x14:dxf>
          </x14:cfRule>
          <xm:sqref>C65:E65</xm:sqref>
        </x14:conditionalFormatting>
        <x14:conditionalFormatting xmlns:xm="http://schemas.microsoft.com/office/excel/2006/main">
          <x14:cfRule type="cellIs" priority="135" operator="equal" id="{839F87DF-1634-4F42-A863-BE8A7228B68E}">
            <xm:f>Hoja4!$A$7</xm:f>
            <x14:dxf>
              <fill>
                <patternFill>
                  <bgColor rgb="FFFFFF00"/>
                </patternFill>
              </fill>
            </x14:dxf>
          </x14:cfRule>
          <xm:sqref>C87:E87</xm:sqref>
        </x14:conditionalFormatting>
        <x14:conditionalFormatting xmlns:xm="http://schemas.microsoft.com/office/excel/2006/main">
          <x14:cfRule type="cellIs" priority="207" operator="equal" id="{4ACACD91-1A74-4765-B006-6A61DD0BD0EE}">
            <xm:f>Hoja4!$A$7</xm:f>
            <x14:dxf>
              <fill>
                <patternFill>
                  <bgColor rgb="FFFFFF00"/>
                </patternFill>
              </fill>
            </x14:dxf>
          </x14:cfRule>
          <xm:sqref>C109:E109</xm:sqref>
        </x14:conditionalFormatting>
        <x14:conditionalFormatting xmlns:xm="http://schemas.microsoft.com/office/excel/2006/main">
          <x14:cfRule type="cellIs" priority="204" operator="equal" id="{D0A5737A-D3CF-4C0C-9D3D-04C9410B6B27}">
            <xm:f>Hoja4!$A$7</xm:f>
            <x14:dxf>
              <fill>
                <patternFill>
                  <bgColor rgb="FFFFFF00"/>
                </patternFill>
              </fill>
            </x14:dxf>
          </x14:cfRule>
          <xm:sqref>C131:E131</xm:sqref>
        </x14:conditionalFormatting>
        <x14:conditionalFormatting xmlns:xm="http://schemas.microsoft.com/office/excel/2006/main">
          <x14:cfRule type="cellIs" priority="201" operator="equal" id="{F2C644A9-5934-4824-B9CD-5C9AAF8BA879}">
            <xm:f>Hoja4!$A$7</xm:f>
            <x14:dxf>
              <fill>
                <patternFill>
                  <bgColor rgb="FFFFFF00"/>
                </patternFill>
              </fill>
            </x14:dxf>
          </x14:cfRule>
          <xm:sqref>C153:E153</xm:sqref>
        </x14:conditionalFormatting>
        <x14:conditionalFormatting xmlns:xm="http://schemas.microsoft.com/office/excel/2006/main">
          <x14:cfRule type="cellIs" priority="114" operator="equal" id="{3C40B035-7A49-4A30-8966-D7FDFCBB7B55}">
            <xm:f>Hoja4!$A$7</xm:f>
            <x14:dxf>
              <fill>
                <patternFill>
                  <bgColor rgb="FFFFFF00"/>
                </patternFill>
              </fill>
            </x14:dxf>
          </x14:cfRule>
          <xm:sqref>C175:E175</xm:sqref>
        </x14:conditionalFormatting>
        <x14:conditionalFormatting xmlns:xm="http://schemas.microsoft.com/office/excel/2006/main">
          <x14:cfRule type="cellIs" priority="93" operator="equal" id="{B69D098E-A87B-4CEB-B43F-24075221B9C6}">
            <xm:f>Hoja4!$A$7</xm:f>
            <x14:dxf>
              <fill>
                <patternFill>
                  <bgColor rgb="FFFFFF00"/>
                </patternFill>
              </fill>
            </x14:dxf>
          </x14:cfRule>
          <xm:sqref>C197:E197</xm:sqref>
        </x14:conditionalFormatting>
        <x14:conditionalFormatting xmlns:xm="http://schemas.microsoft.com/office/excel/2006/main">
          <x14:cfRule type="cellIs" priority="72" operator="equal" id="{FE8066B0-AB18-4945-A1AA-68EE1BF0E627}">
            <xm:f>Hoja4!$A$7</xm:f>
            <x14:dxf>
              <fill>
                <patternFill>
                  <bgColor rgb="FFFFFF00"/>
                </patternFill>
              </fill>
            </x14:dxf>
          </x14:cfRule>
          <xm:sqref>C219:E219</xm:sqref>
        </x14:conditionalFormatting>
        <x14:conditionalFormatting xmlns:xm="http://schemas.microsoft.com/office/excel/2006/main">
          <x14:cfRule type="cellIs" priority="51" operator="equal" id="{C8AA9B4F-633B-457D-A833-532A70228CA2}">
            <xm:f>Hoja4!$A$7</xm:f>
            <x14:dxf>
              <fill>
                <patternFill>
                  <bgColor rgb="FFFFFF00"/>
                </patternFill>
              </fill>
            </x14:dxf>
          </x14:cfRule>
          <xm:sqref>C241:E241</xm:sqref>
        </x14:conditionalFormatting>
        <x14:conditionalFormatting xmlns:xm="http://schemas.microsoft.com/office/excel/2006/main">
          <x14:cfRule type="cellIs" priority="198" operator="equal" id="{534B9026-31D4-4BEE-8E70-56DD2AD49BE9}">
            <xm:f>Hoja4!$A$7</xm:f>
            <x14:dxf>
              <fill>
                <patternFill>
                  <bgColor rgb="FFFFFF00"/>
                </patternFill>
              </fill>
            </x14:dxf>
          </x14:cfRule>
          <xm:sqref>C263:E263</xm:sqref>
        </x14:conditionalFormatting>
        <x14:conditionalFormatting xmlns:xm="http://schemas.microsoft.com/office/excel/2006/main">
          <x14:cfRule type="cellIs" priority="195" operator="equal" id="{2506CFBB-FB89-4ECE-9E77-CEEFCC990A01}">
            <xm:f>Hoja4!$A$7</xm:f>
            <x14:dxf>
              <fill>
                <patternFill>
                  <bgColor rgb="FFFFFF00"/>
                </patternFill>
              </fill>
            </x14:dxf>
          </x14:cfRule>
          <xm:sqref>C285:E285</xm:sqref>
        </x14:conditionalFormatting>
        <x14:conditionalFormatting xmlns:xm="http://schemas.microsoft.com/office/excel/2006/main">
          <x14:cfRule type="cellIs" priority="192" operator="equal" id="{6624D231-6499-473B-8608-D726947EF0A4}">
            <xm:f>Hoja4!$A$7</xm:f>
            <x14:dxf>
              <fill>
                <patternFill>
                  <bgColor rgb="FFFFFF00"/>
                </patternFill>
              </fill>
            </x14:dxf>
          </x14:cfRule>
          <xm:sqref>C307:E307</xm:sqref>
        </x14:conditionalFormatting>
        <x14:conditionalFormatting xmlns:xm="http://schemas.microsoft.com/office/excel/2006/main">
          <x14:cfRule type="cellIs" priority="24" operator="equal" id="{8B0AB62F-CCBE-4731-89A1-F7F4D4282C79}">
            <xm:f>Hoja4!$A$7</xm:f>
            <x14:dxf>
              <fill>
                <patternFill>
                  <bgColor rgb="FFFFFF00"/>
                </patternFill>
              </fill>
            </x14:dxf>
          </x14:cfRule>
          <xm:sqref>C329:E329</xm:sqref>
        </x14:conditionalFormatting>
        <x14:conditionalFormatting xmlns:xm="http://schemas.microsoft.com/office/excel/2006/main">
          <x14:cfRule type="cellIs" priority="18" operator="equal" id="{B8690A71-9C4E-4EB6-8740-ED62C09BA087}">
            <xm:f>Hoja4!$A$7</xm:f>
            <x14:dxf>
              <fill>
                <patternFill>
                  <bgColor rgb="FFFFFF00"/>
                </patternFill>
              </fill>
            </x14:dxf>
          </x14:cfRule>
          <xm:sqref>C351:E351</xm:sqref>
        </x14:conditionalFormatting>
        <x14:conditionalFormatting xmlns:xm="http://schemas.microsoft.com/office/excel/2006/main">
          <x14:cfRule type="cellIs" priority="12" operator="equal" id="{276816B3-4DD8-4665-B792-6BCA518C2DB5}">
            <xm:f>Hoja4!$A$7</xm:f>
            <x14:dxf>
              <fill>
                <patternFill>
                  <bgColor rgb="FFFFFF00"/>
                </patternFill>
              </fill>
            </x14:dxf>
          </x14:cfRule>
          <xm:sqref>C373:E373</xm:sqref>
        </x14:conditionalFormatting>
        <x14:conditionalFormatting xmlns:xm="http://schemas.microsoft.com/office/excel/2006/main">
          <x14:cfRule type="cellIs" priority="189" operator="equal" id="{EE244F6C-E66B-4CEC-A784-D54CB5BAA680}">
            <xm:f>Hoja4!$A$7</xm:f>
            <x14:dxf>
              <fill>
                <patternFill>
                  <bgColor rgb="FFFFFF00"/>
                </patternFill>
              </fill>
            </x14:dxf>
          </x14:cfRule>
          <xm:sqref>C395:E395</xm:sqref>
        </x14:conditionalFormatting>
        <x14:conditionalFormatting xmlns:xm="http://schemas.microsoft.com/office/excel/2006/main">
          <x14:cfRule type="cellIs" priority="186" operator="equal" id="{B36EB1C5-4109-4757-A6BF-EB078A6ADA04}">
            <xm:f>Hoja4!$A$7</xm:f>
            <x14:dxf>
              <fill>
                <patternFill>
                  <bgColor rgb="FFFFFF00"/>
                </patternFill>
              </fill>
            </x14:dxf>
          </x14:cfRule>
          <xm:sqref>C417:E417</xm:sqref>
        </x14:conditionalFormatting>
        <x14:conditionalFormatting xmlns:xm="http://schemas.microsoft.com/office/excel/2006/main">
          <x14:cfRule type="cellIs" priority="183" operator="equal" id="{1BB45C20-A8D1-4DBB-A4F3-0868A32836C9}">
            <xm:f>Hoja4!$A$7</xm:f>
            <x14:dxf>
              <fill>
                <patternFill>
                  <bgColor rgb="FFFFFF00"/>
                </patternFill>
              </fill>
            </x14:dxf>
          </x14:cfRule>
          <xm:sqref>C439:E439</xm:sqref>
        </x14:conditionalFormatting>
        <x14:conditionalFormatting xmlns:xm="http://schemas.microsoft.com/office/excel/2006/main">
          <x14:cfRule type="cellIs" priority="180" operator="equal" id="{913F596F-E6E8-4435-B32A-2878E61172A5}">
            <xm:f>Hoja4!$A$7</xm:f>
            <x14:dxf>
              <fill>
                <patternFill>
                  <bgColor rgb="FFFFFF00"/>
                </patternFill>
              </fill>
            </x14:dxf>
          </x14:cfRule>
          <xm:sqref>C461:E461</xm:sqref>
        </x14:conditionalFormatting>
        <x14:conditionalFormatting xmlns:xm="http://schemas.microsoft.com/office/excel/2006/main">
          <x14:cfRule type="cellIs" priority="173" operator="equal" id="{8121D88E-C16F-4535-B938-12782F73266F}">
            <xm:f>Hoja4!$A$6</xm:f>
            <x14:dxf>
              <fill>
                <patternFill>
                  <bgColor rgb="FFFF0000"/>
                </patternFill>
              </fill>
            </x14:dxf>
          </x14:cfRule>
          <x14:cfRule type="containsText" priority="174" operator="containsText" id="{1E8E1625-FFB1-432F-B6A4-F263EEC63536}">
            <xm:f>NOT(ISERROR(SEARCH(Hoja4!$A$5,C44)))</xm:f>
            <xm:f>Hoja4!$A$5</xm:f>
            <x14:dxf>
              <fill>
                <patternFill>
                  <bgColor rgb="FF92D050"/>
                </patternFill>
              </fill>
            </x14:dxf>
          </x14:cfRule>
          <xm:sqref>D44:E48 C51:C64 D54:E64 E65</xm:sqref>
        </x14:conditionalFormatting>
        <x14:conditionalFormatting xmlns:xm="http://schemas.microsoft.com/office/excel/2006/main">
          <x14:cfRule type="cellIs" priority="172" operator="equal" id="{EE7A0DBA-5AB6-4F1B-85B5-628A5742F26C}">
            <xm:f>Hoja4!$A$7</xm:f>
            <x14:dxf>
              <fill>
                <patternFill>
                  <bgColor rgb="FFFFFF00"/>
                </patternFill>
              </fill>
            </x14:dxf>
          </x14:cfRule>
          <xm:sqref>D44:E48 C51:C64 D54:E64</xm:sqref>
        </x14:conditionalFormatting>
        <x14:conditionalFormatting xmlns:xm="http://schemas.microsoft.com/office/excel/2006/main">
          <x14:cfRule type="cellIs" priority="152" operator="equal" id="{C71FD464-3FF0-4A52-92B1-BC7A685FC014}">
            <xm:f>Hoja4!$A$6</xm:f>
            <x14:dxf>
              <fill>
                <patternFill>
                  <bgColor rgb="FFFF0000"/>
                </patternFill>
              </fill>
            </x14:dxf>
          </x14:cfRule>
          <xm:sqref>D66:E70 C72:E72 C73:C86 D76:E86 D88:E92 E87</xm:sqref>
        </x14:conditionalFormatting>
        <x14:conditionalFormatting xmlns:xm="http://schemas.microsoft.com/office/excel/2006/main">
          <x14:cfRule type="cellIs" priority="151" operator="equal" id="{BBF6EF9B-C90A-4295-8B20-1C44A6096BEB}">
            <xm:f>Hoja4!$A$7</xm:f>
            <x14:dxf>
              <fill>
                <patternFill>
                  <bgColor rgb="FFFFFF00"/>
                </patternFill>
              </fill>
            </x14:dxf>
          </x14:cfRule>
          <xm:sqref>D66:E70 C72:E72 C73:C86 D76:E86 D88:E92</xm:sqref>
        </x14:conditionalFormatting>
        <x14:conditionalFormatting xmlns:xm="http://schemas.microsoft.com/office/excel/2006/main">
          <x14:cfRule type="containsText" priority="153" operator="containsText" id="{9ACD45A1-B897-4CFD-8F2D-5CC3B591D5D7}">
            <xm:f>NOT(ISERROR(SEARCH(Hoja4!$A$5,C66)))</xm:f>
            <xm:f>Hoja4!$A$5</xm:f>
            <x14:dxf>
              <fill>
                <patternFill>
                  <bgColor rgb="FF92D050"/>
                </patternFill>
              </fill>
            </x14:dxf>
          </x14:cfRule>
          <xm:sqref>D66:E70 C72:E72 C73:C86 D76:E86 E87 D88:E92</xm:sqref>
        </x14:conditionalFormatting>
        <x14:conditionalFormatting xmlns:xm="http://schemas.microsoft.com/office/excel/2006/main">
          <x14:cfRule type="cellIs" priority="131" operator="equal" id="{FF0CB586-6131-473A-ABA1-8ED4A7EE5327}">
            <xm:f>Hoja4!$A$6</xm:f>
            <x14:dxf>
              <fill>
                <patternFill>
                  <bgColor rgb="FFFF0000"/>
                </patternFill>
              </fill>
            </x14:dxf>
          </x14:cfRule>
          <x14:cfRule type="containsText" priority="132" operator="containsText" id="{2A745947-07EB-4AE1-B5E6-368ABBD55D21}">
            <xm:f>NOT(ISERROR(SEARCH(Hoja4!$A$5,C154)))</xm:f>
            <xm:f>Hoja4!$A$5</xm:f>
            <x14:dxf>
              <fill>
                <patternFill>
                  <bgColor rgb="FF92D050"/>
                </patternFill>
              </fill>
            </x14:dxf>
          </x14:cfRule>
          <xm:sqref>D154:E158 C160:E160 C161:C174 D164:E164 D165 D166:E174 E175</xm:sqref>
        </x14:conditionalFormatting>
        <x14:conditionalFormatting xmlns:xm="http://schemas.microsoft.com/office/excel/2006/main">
          <x14:cfRule type="cellIs" priority="130" operator="equal" id="{79BD11E4-E922-4D15-BF01-C24C29AE5C0F}">
            <xm:f>Hoja4!$A$7</xm:f>
            <x14:dxf>
              <fill>
                <patternFill>
                  <bgColor rgb="FFFFFF00"/>
                </patternFill>
              </fill>
            </x14:dxf>
          </x14:cfRule>
          <xm:sqref>D154:E158 C160:E160 C161:C174 D164:E164 D165 D166:E174</xm:sqref>
        </x14:conditionalFormatting>
        <x14:conditionalFormatting xmlns:xm="http://schemas.microsoft.com/office/excel/2006/main">
          <x14:cfRule type="containsText" priority="111" operator="containsText" id="{083674B0-4499-4370-9A12-E5EF3B19B0C1}">
            <xm:f>NOT(ISERROR(SEARCH(Hoja4!$A$5,C176)))</xm:f>
            <xm:f>Hoja4!$A$5</xm:f>
            <x14:dxf>
              <fill>
                <patternFill>
                  <bgColor rgb="FF92D050"/>
                </patternFill>
              </fill>
            </x14:dxf>
          </x14:cfRule>
          <x14:cfRule type="cellIs" priority="110" operator="equal" id="{61C066A0-55F7-4247-9357-FC6C60540C9E}">
            <xm:f>Hoja4!$A$6</xm:f>
            <x14:dxf>
              <fill>
                <patternFill>
                  <bgColor rgb="FFFF0000"/>
                </patternFill>
              </fill>
            </x14:dxf>
          </x14:cfRule>
          <xm:sqref>D176:E180 C182:E182 C183:C196 D186:E196 E197</xm:sqref>
        </x14:conditionalFormatting>
        <x14:conditionalFormatting xmlns:xm="http://schemas.microsoft.com/office/excel/2006/main">
          <x14:cfRule type="cellIs" priority="109" operator="equal" id="{B171801C-4915-4A79-B25F-72916B0D01F9}">
            <xm:f>Hoja4!$A$7</xm:f>
            <x14:dxf>
              <fill>
                <patternFill>
                  <bgColor rgb="FFFFFF00"/>
                </patternFill>
              </fill>
            </x14:dxf>
          </x14:cfRule>
          <xm:sqref>D176:E180 C182:E182 C183:C196 D186:E196</xm:sqref>
        </x14:conditionalFormatting>
        <x14:conditionalFormatting xmlns:xm="http://schemas.microsoft.com/office/excel/2006/main">
          <x14:cfRule type="containsText" priority="90" operator="containsText" id="{A7DB7B06-2F98-4CD8-BA49-878132659098}">
            <xm:f>NOT(ISERROR(SEARCH(Hoja4!$A$5,C198)))</xm:f>
            <xm:f>Hoja4!$A$5</xm:f>
            <x14:dxf>
              <fill>
                <patternFill>
                  <bgColor rgb="FF92D050"/>
                </patternFill>
              </fill>
            </x14:dxf>
          </x14:cfRule>
          <x14:cfRule type="cellIs" priority="89" operator="equal" id="{52EEE0EE-7E4D-4E93-A0BE-AACD35988DF2}">
            <xm:f>Hoja4!$A$6</xm:f>
            <x14:dxf>
              <fill>
                <patternFill>
                  <bgColor rgb="FFFF0000"/>
                </patternFill>
              </fill>
            </x14:dxf>
          </x14:cfRule>
          <xm:sqref>D198:E202 C204:E204 C205:C218 D208:E218 E219</xm:sqref>
        </x14:conditionalFormatting>
        <x14:conditionalFormatting xmlns:xm="http://schemas.microsoft.com/office/excel/2006/main">
          <x14:cfRule type="cellIs" priority="88" operator="equal" id="{D600CFC0-D99D-4E8E-A7BD-2FA5771AFD67}">
            <xm:f>Hoja4!$A$7</xm:f>
            <x14:dxf>
              <fill>
                <patternFill>
                  <bgColor rgb="FFFFFF00"/>
                </patternFill>
              </fill>
            </x14:dxf>
          </x14:cfRule>
          <xm:sqref>D198:E202 C204:E204 C205:C218 D208:E218</xm:sqref>
        </x14:conditionalFormatting>
        <x14:conditionalFormatting xmlns:xm="http://schemas.microsoft.com/office/excel/2006/main">
          <x14:cfRule type="cellIs" priority="68" operator="equal" id="{91A3ECDA-4D8F-417D-9C78-5E5E08700C29}">
            <xm:f>Hoja4!$A$6</xm:f>
            <x14:dxf>
              <fill>
                <patternFill>
                  <bgColor rgb="FFFF0000"/>
                </patternFill>
              </fill>
            </x14:dxf>
          </x14:cfRule>
          <xm:sqref>D220:E224 C226:E226 C227:C240 D230:E240 D242:E246 E241</xm:sqref>
        </x14:conditionalFormatting>
        <x14:conditionalFormatting xmlns:xm="http://schemas.microsoft.com/office/excel/2006/main">
          <x14:cfRule type="cellIs" priority="67" operator="equal" id="{AF9CB3AF-0361-40E9-999C-D6F50A485082}">
            <xm:f>Hoja4!$A$7</xm:f>
            <x14:dxf>
              <fill>
                <patternFill>
                  <bgColor rgb="FFFFFF00"/>
                </patternFill>
              </fill>
            </x14:dxf>
          </x14:cfRule>
          <xm:sqref>D220:E224 C226:E226 C227:C240 D230:E240 D242:E246</xm:sqref>
        </x14:conditionalFormatting>
        <x14:conditionalFormatting xmlns:xm="http://schemas.microsoft.com/office/excel/2006/main">
          <x14:cfRule type="containsText" priority="69" operator="containsText" id="{4A36C187-98CF-4AA2-A372-B7BD1405D63A}">
            <xm:f>NOT(ISERROR(SEARCH(Hoja4!$A$5,C220)))</xm:f>
            <xm:f>Hoja4!$A$5</xm:f>
            <x14:dxf>
              <fill>
                <patternFill>
                  <bgColor rgb="FF92D050"/>
                </patternFill>
              </fill>
            </x14:dxf>
          </x14:cfRule>
          <xm:sqref>D220:E224 C226:E226 C227:C240 D230:E240 E241 D242:E246</xm:sqref>
        </x14:conditionalFormatting>
        <x14:conditionalFormatting xmlns:xm="http://schemas.microsoft.com/office/excel/2006/main">
          <x14:cfRule type="containsText" priority="9" operator="containsText" id="{54A7079A-E7F2-4E4A-8391-7A416866E464}">
            <xm:f>NOT(ISERROR(SEARCH(Hoja4!$A$5,C488)))</xm:f>
            <xm:f>Hoja4!$A$5</xm:f>
            <x14:dxf>
              <fill>
                <patternFill>
                  <bgColor rgb="FF92D050"/>
                </patternFill>
              </fill>
            </x14:dxf>
          </x14:cfRule>
          <x14:cfRule type="cellIs" priority="8" operator="equal" id="{CE82AE9D-7A05-4537-B3DB-60584A09BF54}">
            <xm:f>Hoja4!$A$6</xm:f>
            <x14:dxf>
              <fill>
                <patternFill>
                  <bgColor rgb="FFFF0000"/>
                </patternFill>
              </fill>
            </x14:dxf>
          </x14:cfRule>
          <x14:cfRule type="cellIs" priority="7" operator="equal" id="{D8980504-717E-4BE3-8B0D-98783D05993C}">
            <xm:f>Hoja4!$A$7</xm:f>
            <x14:dxf>
              <fill>
                <patternFill>
                  <bgColor rgb="FFFFFF00"/>
                </patternFill>
              </fill>
            </x14:dxf>
          </x14:cfRule>
          <xm:sqref>D488:E488 C490:D490 C491:C504 D494:D503 D504:E504</xm:sqref>
        </x14:conditionalFormatting>
        <x14:conditionalFormatting xmlns:xm="http://schemas.microsoft.com/office/excel/2006/main">
          <x14:cfRule type="containsText" priority="48" operator="containsText" id="{F1440F99-7E45-4347-9441-87C8C3B25E7B}">
            <xm:f>NOT(ISERROR(SEARCH(Hoja4!$A$5,C510)))</xm:f>
            <xm:f>Hoja4!$A$5</xm:f>
            <x14:dxf>
              <fill>
                <patternFill>
                  <bgColor rgb="FF92D050"/>
                </patternFill>
              </fill>
            </x14:dxf>
          </x14:cfRule>
          <x14:cfRule type="cellIs" priority="46" operator="equal" id="{D6659067-D264-4B76-81FC-FC510B08CB44}">
            <xm:f>Hoja4!$A$7</xm:f>
            <x14:dxf>
              <fill>
                <patternFill>
                  <bgColor rgb="FFFFFF00"/>
                </patternFill>
              </fill>
            </x14:dxf>
          </x14:cfRule>
          <x14:cfRule type="cellIs" priority="47" operator="equal" id="{C1AB504E-DA99-4C53-8EBC-F76627FCB292}">
            <xm:f>Hoja4!$A$6</xm:f>
            <x14:dxf>
              <fill>
                <patternFill>
                  <bgColor rgb="FFFF0000"/>
                </patternFill>
              </fill>
            </x14:dxf>
          </x14:cfRule>
          <xm:sqref>D510:E510 C513:C526 D516:E526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22"/>
  <sheetViews>
    <sheetView showGridLines="0" zoomScale="75" zoomScaleNormal="75" workbookViewId="0">
      <selection sqref="A1:D2"/>
    </sheetView>
  </sheetViews>
  <sheetFormatPr baseColWidth="10" defaultRowHeight="14.5" x14ac:dyDescent="0.35"/>
  <cols>
    <col min="1" max="1" width="46" customWidth="1"/>
    <col min="3" max="3" width="34.36328125" customWidth="1"/>
    <col min="4" max="4" width="14.453125" customWidth="1"/>
    <col min="5" max="5" width="15.1796875" customWidth="1"/>
    <col min="6" max="6" width="17.36328125" customWidth="1"/>
    <col min="7" max="7" width="18.1796875" customWidth="1"/>
    <col min="8" max="8" width="29.453125" customWidth="1"/>
    <col min="9" max="9" width="32.453125" customWidth="1"/>
  </cols>
  <sheetData>
    <row r="1" spans="1:9" ht="28.5" customHeight="1" x14ac:dyDescent="0.35">
      <c r="A1" s="210" t="s">
        <v>86</v>
      </c>
      <c r="B1" s="210"/>
      <c r="C1" s="210"/>
      <c r="D1" s="210"/>
      <c r="H1" s="188" t="s">
        <v>108</v>
      </c>
    </row>
    <row r="2" spans="1:9" ht="15" customHeight="1" x14ac:dyDescent="0.35">
      <c r="A2" s="210"/>
      <c r="B2" s="210"/>
      <c r="C2" s="210"/>
      <c r="D2" s="210"/>
    </row>
    <row r="3" spans="1:9" ht="23.5" x14ac:dyDescent="0.35">
      <c r="A3" s="21" t="s">
        <v>497</v>
      </c>
    </row>
    <row r="11" spans="1:9" x14ac:dyDescent="0.35">
      <c r="I11" s="27"/>
    </row>
    <row r="22" spans="1:7" ht="39" customHeight="1" x14ac:dyDescent="0.35">
      <c r="A22" s="124" t="s">
        <v>498</v>
      </c>
    </row>
    <row r="23" spans="1:7" ht="18.5" x14ac:dyDescent="0.45">
      <c r="A23" s="28" t="s">
        <v>335</v>
      </c>
      <c r="B23" s="29"/>
      <c r="C23" s="29"/>
      <c r="D23" s="29"/>
      <c r="E23" s="29"/>
      <c r="F23" s="29"/>
      <c r="G23" s="20"/>
    </row>
    <row r="24" spans="1:7" ht="13.25" customHeight="1" x14ac:dyDescent="0.45">
      <c r="A24" s="35"/>
      <c r="B24" s="29"/>
      <c r="C24" s="29"/>
      <c r="D24" s="29"/>
      <c r="E24" s="29"/>
      <c r="F24" s="29"/>
      <c r="G24" s="20"/>
    </row>
    <row r="25" spans="1:7" ht="18.5" x14ac:dyDescent="0.45">
      <c r="A25" s="1" t="s">
        <v>499</v>
      </c>
      <c r="B25" s="129">
        <v>24</v>
      </c>
      <c r="C25" s="1"/>
      <c r="D25" s="1"/>
      <c r="E25" s="130" t="s">
        <v>343</v>
      </c>
      <c r="F25" s="1"/>
      <c r="G25" s="20"/>
    </row>
    <row r="26" spans="1:7" ht="18.5" x14ac:dyDescent="0.45">
      <c r="A26" s="131" t="s">
        <v>500</v>
      </c>
      <c r="B26" s="132">
        <f>COUNTIF('4. Level AA Evaluation'!D5:E527,Hoja4!A5)</f>
        <v>0</v>
      </c>
      <c r="C26" s="132" t="s">
        <v>510</v>
      </c>
      <c r="D26" s="133">
        <f>B26*100/B25</f>
        <v>0</v>
      </c>
      <c r="E26" s="133">
        <f>IF(ISERROR((B26*100)/(B25-B28)),0,(B26*100)/(B25-B28))</f>
        <v>0</v>
      </c>
      <c r="F26" s="1"/>
      <c r="G26" s="20"/>
    </row>
    <row r="27" spans="1:7" ht="18.5" x14ac:dyDescent="0.45">
      <c r="A27" s="131" t="s">
        <v>501</v>
      </c>
      <c r="B27" s="132">
        <f>COUNTIF('4. Level AA Evaluation'!D5:D527,Hoja4!A6)</f>
        <v>0</v>
      </c>
      <c r="C27" s="132" t="s">
        <v>502</v>
      </c>
      <c r="D27" s="133">
        <f>B27*100/B25</f>
        <v>0</v>
      </c>
      <c r="E27" s="133">
        <f>IF(ISERROR((B27*100)/(B25-B28)),0,(B27*100)/(B25-B28))</f>
        <v>0</v>
      </c>
      <c r="F27" s="1"/>
      <c r="G27" s="20"/>
    </row>
    <row r="28" spans="1:7" ht="18.5" x14ac:dyDescent="0.45">
      <c r="A28" s="131" t="s">
        <v>508</v>
      </c>
      <c r="B28" s="132">
        <f>COUNTIF('4. Level AA Evaluation'!D5:D527,Hoja4!A7)</f>
        <v>0</v>
      </c>
      <c r="C28" s="132" t="s">
        <v>503</v>
      </c>
      <c r="D28" s="133">
        <f>B28*100/B25</f>
        <v>0</v>
      </c>
      <c r="E28" s="132"/>
      <c r="F28" s="1"/>
      <c r="G28" s="20"/>
    </row>
    <row r="29" spans="1:7" ht="18.5" x14ac:dyDescent="0.45">
      <c r="A29" s="1"/>
      <c r="B29" s="1">
        <f>SUM(B26:B28)</f>
        <v>0</v>
      </c>
      <c r="C29" s="1"/>
      <c r="D29" s="134">
        <f>SUM(D26:D28)</f>
        <v>0</v>
      </c>
      <c r="E29" s="134">
        <f>SUM(E26:E28)</f>
        <v>0</v>
      </c>
      <c r="F29" s="1"/>
      <c r="G29" s="20"/>
    </row>
    <row r="30" spans="1:7" ht="18.5" x14ac:dyDescent="0.45">
      <c r="A30" s="28"/>
      <c r="B30" s="29"/>
      <c r="C30" s="29"/>
      <c r="D30" s="29"/>
      <c r="E30" s="29"/>
      <c r="F30" s="29"/>
      <c r="G30" s="20"/>
    </row>
    <row r="31" spans="1:7" ht="18.5" x14ac:dyDescent="0.45">
      <c r="A31" s="28" t="s">
        <v>504</v>
      </c>
      <c r="B31" s="29"/>
      <c r="C31" s="29"/>
      <c r="D31" s="29"/>
      <c r="E31" s="29"/>
      <c r="F31" s="29"/>
      <c r="G31" s="20"/>
    </row>
    <row r="32" spans="1:7" ht="18.5" x14ac:dyDescent="0.45">
      <c r="A32" s="29" t="s">
        <v>506</v>
      </c>
      <c r="B32" s="29">
        <v>55</v>
      </c>
      <c r="C32" s="30"/>
      <c r="D32" s="29"/>
      <c r="E32" s="130" t="s">
        <v>343</v>
      </c>
      <c r="F32" s="29"/>
      <c r="G32" s="20"/>
    </row>
    <row r="33" spans="1:10" ht="18.5" x14ac:dyDescent="0.45">
      <c r="A33" s="31" t="s">
        <v>505</v>
      </c>
      <c r="B33" s="31">
        <f>'3.1 Graphs and statistics A'!B10+B26</f>
        <v>0</v>
      </c>
      <c r="C33" s="41" t="s">
        <v>511</v>
      </c>
      <c r="D33" s="33">
        <f>B33*100/B32</f>
        <v>0</v>
      </c>
      <c r="E33" s="33">
        <f>IF(ISERROR((B33*100)/(B32-B35)),0,(B33*100)/(B32-B35))</f>
        <v>0</v>
      </c>
      <c r="F33" s="29"/>
      <c r="G33" s="20"/>
    </row>
    <row r="34" spans="1:10" ht="18.5" x14ac:dyDescent="0.45">
      <c r="A34" s="31" t="s">
        <v>507</v>
      </c>
      <c r="B34" s="31">
        <f>'3.1 Graphs and statistics A'!B11+'4.1 Graphs and statistics AA'!B27</f>
        <v>0</v>
      </c>
      <c r="C34" s="32" t="s">
        <v>512</v>
      </c>
      <c r="D34" s="33">
        <f>B34*100/B32</f>
        <v>0</v>
      </c>
      <c r="E34" s="33">
        <f>IF(ISERROR((B34*100)/(B32-B35)),0,(B34*100)/(B32-B35))</f>
        <v>0</v>
      </c>
      <c r="F34" s="29"/>
      <c r="G34" s="20"/>
    </row>
    <row r="35" spans="1:10" ht="18.5" x14ac:dyDescent="0.45">
      <c r="A35" s="31" t="s">
        <v>509</v>
      </c>
      <c r="B35" s="31">
        <f>'3.1 Graphs and statistics A'!B12+'4.1 Graphs and statistics AA'!B28</f>
        <v>0</v>
      </c>
      <c r="C35" s="32" t="s">
        <v>513</v>
      </c>
      <c r="D35" s="33">
        <f>B35*100/B32</f>
        <v>0</v>
      </c>
      <c r="E35" s="31"/>
      <c r="F35" s="29"/>
      <c r="G35" s="20"/>
    </row>
    <row r="36" spans="1:10" ht="18.5" x14ac:dyDescent="0.45">
      <c r="A36" s="29"/>
      <c r="B36" s="29">
        <f>SUM(B33:B35)</f>
        <v>0</v>
      </c>
      <c r="C36" s="29"/>
      <c r="D36" s="34">
        <f>SUM(D33:D35)</f>
        <v>0</v>
      </c>
      <c r="E36" s="34">
        <f>SUM(E33:E35)</f>
        <v>0</v>
      </c>
      <c r="F36" s="29"/>
      <c r="G36" s="20"/>
    </row>
    <row r="37" spans="1:10" x14ac:dyDescent="0.35">
      <c r="A37" s="1"/>
      <c r="B37" s="1"/>
      <c r="C37" s="1"/>
      <c r="D37" s="1"/>
      <c r="E37" s="1"/>
      <c r="F37" s="1"/>
    </row>
    <row r="40" spans="1:10" ht="18.5" x14ac:dyDescent="0.45">
      <c r="A40" s="2" t="s">
        <v>514</v>
      </c>
      <c r="B40" s="20"/>
      <c r="C40" s="20"/>
      <c r="D40" s="20"/>
      <c r="E40" s="20"/>
      <c r="F40" s="20"/>
      <c r="G40" s="20"/>
      <c r="H40" s="20"/>
      <c r="I40" s="20"/>
      <c r="J40" s="20"/>
    </row>
    <row r="41" spans="1:10" ht="37" x14ac:dyDescent="0.45">
      <c r="A41" s="20"/>
      <c r="B41" s="22" t="s">
        <v>345</v>
      </c>
      <c r="C41" s="36" t="s">
        <v>346</v>
      </c>
      <c r="D41" s="22" t="s">
        <v>347</v>
      </c>
      <c r="E41" s="36" t="s">
        <v>348</v>
      </c>
      <c r="F41" s="22" t="s">
        <v>349</v>
      </c>
      <c r="G41" s="36" t="s">
        <v>517</v>
      </c>
      <c r="H41" s="37" t="s">
        <v>351</v>
      </c>
      <c r="I41" s="37" t="s">
        <v>515</v>
      </c>
      <c r="J41" s="20"/>
    </row>
    <row r="42" spans="1:10" ht="18.5" x14ac:dyDescent="0.45">
      <c r="A42" s="38" t="str">
        <f>'2. Sample pages'!C8</f>
        <v>Alias1</v>
      </c>
      <c r="B42" s="22">
        <f>IF('2. Sample pages'!B5&gt;0,COUNTIF('4. Level AA Evaluation'!C6,Hoja4!A5)+COUNTIF('4. Level AA Evaluation'!C28,Hoja4!A5)+COUNTIF('4. Level AA Evaluation'!C50,Hoja4!A5)+COUNTIF('4. Level AA Evaluation'!C72,Hoja4!A5)+COUNTIF('4. Level AA Evaluation'!C94,Hoja4!A5)+COUNTIF('4. Level AA Evaluation'!C116,Hoja4!A5)+COUNTIF('4. Level AA Evaluation'!C138,Hoja4!A5)+COUNTIF('4. Level AA Evaluation'!C160,Hoja4!A5)+COUNTIF('4. Level AA Evaluation'!C182,Hoja4!A5)+COUNTIF('4. Level AA Evaluation'!C204,Hoja4!A5)+COUNTIF('4. Level AA Evaluation'!C226,Hoja4!A5)+COUNTIF('4. Level AA Evaluation'!C248,Hoja4!A5)+COUNTIF('4. Level AA Evaluation'!C270,Hoja4!A5)+COUNTIF('4. Level AA Evaluation'!C292,Hoja4!A5)+COUNTIF('4. Level AA Evaluation'!C380,Hoja4!A5)+COUNTIF('4. Level AA Evaluation'!C402,Hoja4!A5)+COUNTIF('4. Level AA Evaluation'!C424,Hoja4!A5)+COUNTIF('4. Level AA Evaluation'!C446,Hoja4!A5)+COUNTIF('4. Level AA Evaluation'!C468,Hoja4!A5)+COUNTIF('4. Level AA Evaluation'!C512,Hoja4!A5)+COUNTIF('4. Level AA Evaluation'!C314,Hoja4!A5)+COUNTIF('4. Level AA Evaluation'!C336,Hoja4!A5)+COUNTIF('4. Level AA Evaluation'!C358,Hoja4!A5)+COUNTIF('4. Level AA Evaluation'!C490,Hoja4!A5),"")</f>
        <v>0</v>
      </c>
      <c r="C42" s="39">
        <f>IF('2. Sample pages'!B5&gt;0,B42*100/'4.1 Graphs and statistics AA'!B25,"")</f>
        <v>0</v>
      </c>
      <c r="D42" s="22">
        <f>IF('2. Sample pages'!B5&gt;0,COUNTIF('4. Level AA Evaluation'!C6,Hoja4!A6)+COUNTIF('4. Level AA Evaluation'!C28,Hoja4!A6)+COUNTIF('4. Level AA Evaluation'!C50,Hoja4!A6)+COUNTIF('4. Level AA Evaluation'!C72,Hoja4!A6)+COUNTIF('4. Level AA Evaluation'!C94,Hoja4!A6)+COUNTIF('4. Level AA Evaluation'!C116,Hoja4!A6)+COUNTIF('4. Level AA Evaluation'!C138,Hoja4!A6)+COUNTIF('4. Level AA Evaluation'!C160,Hoja4!A6)+COUNTIF('4. Level AA Evaluation'!C182,Hoja4!A6)+COUNTIF('4. Level AA Evaluation'!C204,Hoja4!A6)+COUNTIF('4. Level AA Evaluation'!C226,Hoja4!A6)+COUNTIF('4. Level AA Evaluation'!C248,Hoja4!A6)+COUNTIF('4. Level AA Evaluation'!C270,Hoja4!A6)+COUNTIF('4. Level AA Evaluation'!C292,Hoja4!A6)+COUNTIF('4. Level AA Evaluation'!C380,Hoja4!A6)+COUNTIF('4. Level AA Evaluation'!C402,Hoja4!A6)+COUNTIF('4. Level AA Evaluation'!C424,Hoja4!A6)+COUNTIF('4. Level AA Evaluation'!C446,Hoja4!A6)+COUNTIF('4. Level AA Evaluation'!C468,Hoja4!A6)+COUNTIF('4. Level AA Evaluation'!C512,Hoja4!A6)+COUNTIF('4. Level AA Evaluation'!C314,Hoja4!A6)+COUNTIF('4. Level AA Evaluation'!C336,Hoja4!A6)+COUNTIF('4. Level AA Evaluation'!C358,Hoja4!A6)+COUNTIF('4. Level AA Evaluation'!C490,Hoja4!A6),"")</f>
        <v>0</v>
      </c>
      <c r="E42" s="39">
        <f>IF('2. Sample pages'!B5&gt;0,D42*100/'4.1 Graphs and statistics AA'!B25,"")</f>
        <v>0</v>
      </c>
      <c r="F42" s="22">
        <f>IF('2. Sample pages'!B5&gt;0,COUNTIF('4. Level AA Evaluation'!C6,Hoja4!A7)+COUNTIF('4. Level AA Evaluation'!C28,Hoja4!A7)+COUNTIF('4. Level AA Evaluation'!C50,Hoja4!A7)+COUNTIF('4. Level AA Evaluation'!C72,Hoja4!A7)+COUNTIF('4. Level AA Evaluation'!C94,Hoja4!A7)+COUNTIF('4. Level AA Evaluation'!C116,Hoja4!A7)+COUNTIF('4. Level AA Evaluation'!C138,Hoja4!A7)+COUNTIF('4. Level AA Evaluation'!C160,Hoja4!A7)+COUNTIF('4. Level AA Evaluation'!C182,Hoja4!A7)+COUNTIF('4. Level AA Evaluation'!C204,Hoja4!A7)+COUNTIF('4. Level AA Evaluation'!C226,Hoja4!A7)+COUNTIF('4. Level AA Evaluation'!C248,Hoja4!A7)+COUNTIF('4. Level AA Evaluation'!C270,Hoja4!A7)+COUNTIF('4. Level AA Evaluation'!C292,Hoja4!A7)+COUNTIF('4. Level AA Evaluation'!C380,Hoja4!A7)+COUNTIF('4. Level AA Evaluation'!C402,Hoja4!A7)+COUNTIF('4. Level AA Evaluation'!C424,Hoja4!A7)+COUNTIF('4. Level AA Evaluation'!C446,Hoja4!A7)+COUNTIF('4. Level AA Evaluation'!C468,Hoja4!A7)+COUNTIF('4. Level AA Evaluation'!C512,Hoja4!A7)+COUNTIF('4. Level AA Evaluation'!C314,Hoja4!A7)+COUNTIF('4. Level AA Evaluation'!C336,Hoja4!A7)+COUNTIF('4. Level AA Evaluation'!C358,Hoja4!A7)+COUNTIF('4. Level AA Evaluation'!C490,Hoja4!A7),"")</f>
        <v>0</v>
      </c>
      <c r="G42" s="39">
        <f>IF('2. Sample pages'!B5&gt;0,F42*100/'4.1 Graphs and statistics AA'!B25,"")</f>
        <v>0</v>
      </c>
      <c r="H42" s="40">
        <f>IF('2. Sample pages'!B5&gt;0,IF(ISERROR((B42*100)/('4.1 Graphs and statistics AA'!B25-F42)),0,(B42*100)/('4.1 Graphs and statistics AA'!B25-F42)),"")</f>
        <v>0</v>
      </c>
      <c r="I42" s="40">
        <f>IF('2. Sample pages'!B5&gt;0,IF(ISERROR((D42*100)/('4.1 Graphs and statistics AA'!B25-F42)),0,(D42*100)/('4.1 Graphs and statistics AA'!B25-F42)),"")</f>
        <v>0</v>
      </c>
      <c r="J42" s="20"/>
    </row>
    <row r="43" spans="1:10" ht="18.5" x14ac:dyDescent="0.45">
      <c r="A43" s="38" t="str">
        <f>'2. Sample pages'!C9</f>
        <v>Alias2</v>
      </c>
      <c r="B43" s="22">
        <f>IF('2. Sample pages'!B5&gt;1,COUNTIF('4. Level AA Evaluation'!C7,Hoja4!A5)+COUNTIF('4. Level AA Evaluation'!C29,Hoja4!A5)+COUNTIF('4. Level AA Evaluation'!C51,Hoja4!A5)+COUNTIF('4. Level AA Evaluation'!C73,Hoja4!A5)+COUNTIF('4. Level AA Evaluation'!C95,Hoja4!A5)+COUNTIF('4. Level AA Evaluation'!C117,Hoja4!A5)+COUNTIF('4. Level AA Evaluation'!C139,Hoja4!A5)+COUNTIF('4. Level AA Evaluation'!C161,Hoja4!A5)+COUNTIF('4. Level AA Evaluation'!C183,Hoja4!A5)+COUNTIF('4. Level AA Evaluation'!C205,Hoja4!A5)+COUNTIF('4. Level AA Evaluation'!C227,Hoja4!A5)+COUNTIF('4. Level AA Evaluation'!C249,Hoja4!A5)+COUNTIF('4. Level AA Evaluation'!C271,Hoja4!A5)+COUNTIF('4. Level AA Evaluation'!C293,Hoja4!A5)+COUNTIF('4. Level AA Evaluation'!C381,Hoja4!A5)+COUNTIF('4. Level AA Evaluation'!C403,Hoja4!A5)+COUNTIF('4. Level AA Evaluation'!C425,Hoja4!A5)+COUNTIF('4. Level AA Evaluation'!C447,Hoja4!A5)+COUNTIF('4. Level AA Evaluation'!C469,Hoja4!A5)+COUNTIF('4. Level AA Evaluation'!C513,Hoja4!A5)+COUNTIF('4. Level AA Evaluation'!C315,Hoja4!A5)+COUNTIF('4. Level AA Evaluation'!C337,Hoja4!A5)+COUNTIF('4. Level AA Evaluation'!C359,Hoja4!A5)+COUNTIF('4. Level AA Evaluation'!C491,Hoja4!A5),"")</f>
        <v>0</v>
      </c>
      <c r="C43" s="39">
        <f>IF('2. Sample pages'!B5&gt;1,B43*100/'4.1 Graphs and statistics AA'!B25,"")</f>
        <v>0</v>
      </c>
      <c r="D43" s="22">
        <f>IF('2. Sample pages'!B5&gt;1,COUNTIF('4. Level AA Evaluation'!C7,Hoja4!A6)+COUNTIF('4. Level AA Evaluation'!C29,Hoja4!A6)+COUNTIF('4. Level AA Evaluation'!C51,Hoja4!A6)+COUNTIF('4. Level AA Evaluation'!C73,Hoja4!A6)+COUNTIF('4. Level AA Evaluation'!C95,Hoja4!A6)+COUNTIF('4. Level AA Evaluation'!C117,Hoja4!A6)+COUNTIF('4. Level AA Evaluation'!C139,Hoja4!A6)+COUNTIF('4. Level AA Evaluation'!C161,Hoja4!A6)+COUNTIF('4. Level AA Evaluation'!C183,Hoja4!A6)+COUNTIF('4. Level AA Evaluation'!C205,Hoja4!A6)+COUNTIF('4. Level AA Evaluation'!C227,Hoja4!A6)+COUNTIF('4. Level AA Evaluation'!C249,Hoja4!A6)+COUNTIF('4. Level AA Evaluation'!C271,Hoja4!A6)+COUNTIF('4. Level AA Evaluation'!C293,Hoja4!A6)+COUNTIF('4. Level AA Evaluation'!C381,Hoja4!A6)+COUNTIF('4. Level AA Evaluation'!C403,Hoja4!A6)+COUNTIF('4. Level AA Evaluation'!C425,Hoja4!A6)+COUNTIF('4. Level AA Evaluation'!C447,Hoja4!A6)+COUNTIF('4. Level AA Evaluation'!C469,Hoja4!A6)+COUNTIF('4. Level AA Evaluation'!C513,Hoja4!A6)+COUNTIF('4. Level AA Evaluation'!C315,Hoja4!A6)+COUNTIF('4. Level AA Evaluation'!C337,Hoja4!A6)+COUNTIF('4. Level AA Evaluation'!C359,Hoja4!A6)+COUNTIF('4. Level AA Evaluation'!C491,Hoja4!A6),"")</f>
        <v>0</v>
      </c>
      <c r="E43" s="39">
        <f>IF('2. Sample pages'!B5&gt;1,D43*100/'4.1 Graphs and statistics AA'!B25,"")</f>
        <v>0</v>
      </c>
      <c r="F43" s="22">
        <f>IF('2. Sample pages'!B5&gt;1,COUNTIF('4. Level AA Evaluation'!C7,Hoja4!A7)+COUNTIF('4. Level AA Evaluation'!C29,Hoja4!A7)+COUNTIF('4. Level AA Evaluation'!C51,Hoja4!A7)+COUNTIF('4. Level AA Evaluation'!C73,Hoja4!A7)+COUNTIF('4. Level AA Evaluation'!C95,Hoja4!A7)+COUNTIF('4. Level AA Evaluation'!C117,Hoja4!A7)+COUNTIF('4. Level AA Evaluation'!C139,Hoja4!A7)+COUNTIF('4. Level AA Evaluation'!C161,Hoja4!A7)+COUNTIF('4. Level AA Evaluation'!C183,Hoja4!A7)+COUNTIF('4. Level AA Evaluation'!C205,Hoja4!A7)+COUNTIF('4. Level AA Evaluation'!C227,Hoja4!A7)+COUNTIF('4. Level AA Evaluation'!C249,Hoja4!A7)+COUNTIF('4. Level AA Evaluation'!C271,Hoja4!A7)+COUNTIF('4. Level AA Evaluation'!C293,Hoja4!A7)+COUNTIF('4. Level AA Evaluation'!C381,Hoja4!A7)+COUNTIF('4. Level AA Evaluation'!C403,Hoja4!A7)+COUNTIF('4. Level AA Evaluation'!C425,Hoja4!A7)+COUNTIF('4. Level AA Evaluation'!C447,Hoja4!A7)+COUNTIF('4. Level AA Evaluation'!C469,Hoja4!A7)+COUNTIF('4. Level AA Evaluation'!C513,Hoja4!A7)+COUNTIF('4. Level AA Evaluation'!C315,Hoja4!A7)+COUNTIF('4. Level AA Evaluation'!C337,Hoja4!A7)+COUNTIF('4. Level AA Evaluation'!C359,Hoja4!A7)+COUNTIF('4. Level AA Evaluation'!C491,Hoja4!A7),"")</f>
        <v>0</v>
      </c>
      <c r="G43" s="39">
        <f>IF('2. Sample pages'!B5&gt;1,F43*100/'4.1 Graphs and statistics AA'!B25,"")</f>
        <v>0</v>
      </c>
      <c r="H43" s="40">
        <f>IF('2. Sample pages'!B5&gt;1,IF(ISERROR((B43*100)/('4.1 Graphs and statistics AA'!B25-F43)),0,(B43*100)/('4.1 Graphs and statistics AA'!B25-F43)),"")</f>
        <v>0</v>
      </c>
      <c r="I43" s="40">
        <f>IF('2. Sample pages'!B5&gt;1,IF(ISERROR((D43*100)/('4.1 Graphs and statistics AA'!B25-F43)),0,(D43*100)/('4.1 Graphs and statistics AA'!B25-F43)),"")</f>
        <v>0</v>
      </c>
      <c r="J43" s="20"/>
    </row>
    <row r="44" spans="1:10" ht="18.5" x14ac:dyDescent="0.45">
      <c r="A44" s="38" t="str">
        <f>'2. Sample pages'!C10</f>
        <v>Alias3</v>
      </c>
      <c r="B44" s="22">
        <f>IF('2. Sample pages'!B5&gt;2,COUNTIF('4. Level AA Evaluation'!C8,Hoja4!A5)+COUNTIF('4. Level AA Evaluation'!C30,Hoja4!A5)+COUNTIF('4. Level AA Evaluation'!C52,Hoja4!A5)+COUNTIF('4. Level AA Evaluation'!C74,Hoja4!A5)+COUNTIF('4. Level AA Evaluation'!C96,Hoja4!A5)+COUNTIF('4. Level AA Evaluation'!C118,Hoja4!A5)+COUNTIF('4. Level AA Evaluation'!C140,Hoja4!A5)+COUNTIF('4. Level AA Evaluation'!C162,Hoja4!A5)+COUNTIF('4. Level AA Evaluation'!C184,Hoja4!A5)+COUNTIF('4. Level AA Evaluation'!C206,Hoja4!A5)+COUNTIF('4. Level AA Evaluation'!C228,Hoja4!A5)+COUNTIF('4. Level AA Evaluation'!C250,Hoja4!A5)+COUNTIF('4. Level AA Evaluation'!C272,Hoja4!A5)+COUNTIF('4. Level AA Evaluation'!C294,Hoja4!A5)+COUNTIF('4. Level AA Evaluation'!C382,Hoja4!A5)+COUNTIF('4. Level AA Evaluation'!C404,Hoja4!A5)+COUNTIF('4. Level AA Evaluation'!C426,Hoja4!A5)+COUNTIF('4. Level AA Evaluation'!C448,Hoja4!A5)+COUNTIF('4. Level AA Evaluation'!C470,Hoja4!A5)+COUNTIF('4. Level AA Evaluation'!C514,Hoja4!A5)+COUNTIF('4. Level AA Evaluation'!C316,Hoja4!A5)+COUNTIF('4. Level AA Evaluation'!C338,Hoja4!A5)+COUNTIF('4. Level AA Evaluation'!C360,Hoja4!A5)+COUNTIF('4. Level AA Evaluation'!C492,Hoja4!A5),"")</f>
        <v>0</v>
      </c>
      <c r="C44" s="39">
        <f>IF('2. Sample pages'!B5&gt;2,B44*100/'4.1 Graphs and statistics AA'!B25,"")</f>
        <v>0</v>
      </c>
      <c r="D44" s="22">
        <f>IF('2. Sample pages'!B5&gt;2,COUNTIF('4. Level AA Evaluation'!C8,Hoja4!A6)+COUNTIF('4. Level AA Evaluation'!C30,Hoja4!A6)+COUNTIF('4. Level AA Evaluation'!C52,Hoja4!A6)+COUNTIF('4. Level AA Evaluation'!C74,Hoja4!A6)+COUNTIF('4. Level AA Evaluation'!C96,Hoja4!A6)+COUNTIF('4. Level AA Evaluation'!C118,Hoja4!A6)+COUNTIF('4. Level AA Evaluation'!C140,Hoja4!A6)+COUNTIF('4. Level AA Evaluation'!C162,Hoja4!A6)+COUNTIF('4. Level AA Evaluation'!C184,Hoja4!A6)+COUNTIF('4. Level AA Evaluation'!C206,Hoja4!A6)+COUNTIF('4. Level AA Evaluation'!C228,Hoja4!A6)+COUNTIF('4. Level AA Evaluation'!C250,Hoja4!A6)+COUNTIF('4. Level AA Evaluation'!C272,Hoja4!A6)+COUNTIF('4. Level AA Evaluation'!C294,Hoja4!A6)+COUNTIF('4. Level AA Evaluation'!C382,Hoja4!A6)+COUNTIF('4. Level AA Evaluation'!C404,Hoja4!A6)+COUNTIF('4. Level AA Evaluation'!C426,Hoja4!A6)+COUNTIF('4. Level AA Evaluation'!C448,Hoja4!A6)+COUNTIF('4. Level AA Evaluation'!C470,Hoja4!A6)+COUNTIF('4. Level AA Evaluation'!C514,Hoja4!A6)+COUNTIF('4. Level AA Evaluation'!C316,Hoja4!A6)+COUNTIF('4. Level AA Evaluation'!C338,Hoja4!A6)+COUNTIF('4. Level AA Evaluation'!C360,Hoja4!A6)+COUNTIF('4. Level AA Evaluation'!C492,Hoja4!A6),"")</f>
        <v>0</v>
      </c>
      <c r="E44" s="39">
        <f>IF('2. Sample pages'!B5&gt;2,D44*100/'4.1 Graphs and statistics AA'!B25,"")</f>
        <v>0</v>
      </c>
      <c r="F44" s="22">
        <f>IF('2. Sample pages'!B5&gt;2,COUNTIF('4. Level AA Evaluation'!C8,Hoja4!A7)+COUNTIF('4. Level AA Evaluation'!C30,Hoja4!A7)+COUNTIF('4. Level AA Evaluation'!C52,Hoja4!A7)+COUNTIF('4. Level AA Evaluation'!C74,Hoja4!A7)+COUNTIF('4. Level AA Evaluation'!C96,Hoja4!A7)+COUNTIF('4. Level AA Evaluation'!C118,Hoja4!A7)+COUNTIF('4. Level AA Evaluation'!C140,Hoja4!A7)+COUNTIF('4. Level AA Evaluation'!C162,Hoja4!A7)+COUNTIF('4. Level AA Evaluation'!C184,Hoja4!A7)+COUNTIF('4. Level AA Evaluation'!C206,Hoja4!A7)+COUNTIF('4. Level AA Evaluation'!C228,Hoja4!A7)+COUNTIF('4. Level AA Evaluation'!C250,Hoja4!A7)+COUNTIF('4. Level AA Evaluation'!C272,Hoja4!A7)+COUNTIF('4. Level AA Evaluation'!C294,Hoja4!A7)+COUNTIF('4. Level AA Evaluation'!C382,Hoja4!A7)+COUNTIF('4. Level AA Evaluation'!C404,Hoja4!A7)+COUNTIF('4. Level AA Evaluation'!C426,Hoja4!A7)+COUNTIF('4. Level AA Evaluation'!C448,Hoja4!A7)+COUNTIF('4. Level AA Evaluation'!C470,Hoja4!A7)+COUNTIF('4. Level AA Evaluation'!C514,Hoja4!A7)+COUNTIF('4. Level AA Evaluation'!C316,Hoja4!A7)+COUNTIF('4. Level AA Evaluation'!C338,Hoja4!A7)+COUNTIF('4. Level AA Evaluation'!C360,Hoja4!A7)+COUNTIF('4. Level AA Evaluation'!C492,Hoja4!A7),"")</f>
        <v>0</v>
      </c>
      <c r="G44" s="39">
        <f>IF('2. Sample pages'!B5&gt;2,F44*100/'4.1 Graphs and statistics AA'!B25,"")</f>
        <v>0</v>
      </c>
      <c r="H44" s="40">
        <f>IF('2. Sample pages'!B5&gt;2,IF(ISERROR((B44*100)/('4.1 Graphs and statistics AA'!B25-F44)),0,(B44*100)/('4.1 Graphs and statistics AA'!B25-F44)),"")</f>
        <v>0</v>
      </c>
      <c r="I44" s="40">
        <f>IF('2. Sample pages'!B5&gt;2,IF(ISERROR((D44*100)/('4.1 Graphs and statistics AA'!B25-F44)),0,(D44*100)/('4.1 Graphs and statistics AA'!B25-F44)),"")</f>
        <v>0</v>
      </c>
      <c r="J44" s="20"/>
    </row>
    <row r="45" spans="1:10" ht="18.5" x14ac:dyDescent="0.45">
      <c r="A45" s="38" t="str">
        <f>'2. Sample pages'!C11</f>
        <v>Alias4</v>
      </c>
      <c r="B45" s="22">
        <f>IF('2. Sample pages'!B5&gt;3,COUNTIF('4. Level AA Evaluation'!C9,Hoja4!A5)+COUNTIF('4. Level AA Evaluation'!C31,Hoja4!A5)+COUNTIF('4. Level AA Evaluation'!C53,Hoja4!A5)+COUNTIF('4. Level AA Evaluation'!C75,Hoja4!A5)+COUNTIF('4. Level AA Evaluation'!C97,Hoja4!A5)+COUNTIF('4. Level AA Evaluation'!C119,Hoja4!A5)+COUNTIF('4. Level AA Evaluation'!C141,Hoja4!A5)+COUNTIF('4. Level AA Evaluation'!C163,Hoja4!A5)+COUNTIF('4. Level AA Evaluation'!C185,Hoja4!A5)+COUNTIF('4. Level AA Evaluation'!C207,Hoja4!A5)+COUNTIF('4. Level AA Evaluation'!C229,Hoja4!A5)+COUNTIF('4. Level AA Evaluation'!C251,Hoja4!A5)+COUNTIF('4. Level AA Evaluation'!C273,Hoja4!A5)+COUNTIF('4. Level AA Evaluation'!C295,Hoja4!A5)+COUNTIF('4. Level AA Evaluation'!C383,Hoja4!A5)+COUNTIF('4. Level AA Evaluation'!C405,Hoja4!A5)+COUNTIF('4. Level AA Evaluation'!C427,Hoja4!A5)+COUNTIF('4. Level AA Evaluation'!C449,Hoja4!A5)+COUNTIF('4. Level AA Evaluation'!C471,Hoja4!A5)+COUNTIF('4. Level AA Evaluation'!C515,Hoja4!A5)+COUNTIF('4. Level AA Evaluation'!C317,Hoja4!A5)+COUNTIF('4. Level AA Evaluation'!C339,Hoja4!A5)+COUNTIF('4. Level AA Evaluation'!C361,Hoja4!A5)+COUNTIF('4. Level AA Evaluation'!C493,Hoja4!A5),"")</f>
        <v>0</v>
      </c>
      <c r="C45" s="39">
        <f>IF('2. Sample pages'!B5&gt;3,B45*100/'4.1 Graphs and statistics AA'!B25,"")</f>
        <v>0</v>
      </c>
      <c r="D45" s="22">
        <f>IF('2. Sample pages'!B5&gt;3,COUNTIF('4. Level AA Evaluation'!C9,Hoja4!A6)+COUNTIF('4. Level AA Evaluation'!C31,Hoja4!A6)+COUNTIF('4. Level AA Evaluation'!C53,Hoja4!A6)+COUNTIF('4. Level AA Evaluation'!C75,Hoja4!A6)+COUNTIF('4. Level AA Evaluation'!C97,Hoja4!A6)+COUNTIF('4. Level AA Evaluation'!C119,Hoja4!A6)+COUNTIF('4. Level AA Evaluation'!C141,Hoja4!A6)+COUNTIF('4. Level AA Evaluation'!C163,Hoja4!A6)+COUNTIF('4. Level AA Evaluation'!C185,Hoja4!A6)+COUNTIF('4. Level AA Evaluation'!C207,Hoja4!A6)+COUNTIF('4. Level AA Evaluation'!C229,Hoja4!A6)+COUNTIF('4. Level AA Evaluation'!C251,Hoja4!A6)+COUNTIF('4. Level AA Evaluation'!C273,Hoja4!A6)+COUNTIF('4. Level AA Evaluation'!C295,Hoja4!A6)+COUNTIF('4. Level AA Evaluation'!C383,Hoja4!A6)+COUNTIF('4. Level AA Evaluation'!C405,Hoja4!A6)+COUNTIF('4. Level AA Evaluation'!C427,Hoja4!A6)+COUNTIF('4. Level AA Evaluation'!C449,Hoja4!A6)+COUNTIF('4. Level AA Evaluation'!C471,Hoja4!A6)+COUNTIF('4. Level AA Evaluation'!C515,Hoja4!A6)+COUNTIF('4. Level AA Evaluation'!C317,Hoja4!A6)+COUNTIF('4. Level AA Evaluation'!C339,Hoja4!A6)+COUNTIF('4. Level AA Evaluation'!C361,Hoja4!A6)+COUNTIF('4. Level AA Evaluation'!C493,Hoja4!A6),"")</f>
        <v>0</v>
      </c>
      <c r="E45" s="39">
        <f>IF('2. Sample pages'!B5&gt;3,D45*100/'4.1 Graphs and statistics AA'!B25,"")</f>
        <v>0</v>
      </c>
      <c r="F45" s="22">
        <f>IF('2. Sample pages'!B5&gt;3,COUNTIF('4. Level AA Evaluation'!C9,Hoja4!A7)+COUNTIF('4. Level AA Evaluation'!C31,Hoja4!A7)+COUNTIF('4. Level AA Evaluation'!C53,Hoja4!A7)+COUNTIF('4. Level AA Evaluation'!C75,Hoja4!A7)+COUNTIF('4. Level AA Evaluation'!C97,Hoja4!A7)+COUNTIF('4. Level AA Evaluation'!C119,Hoja4!A7)+COUNTIF('4. Level AA Evaluation'!C141,Hoja4!A7)+COUNTIF('4. Level AA Evaluation'!C163,Hoja4!A7)+COUNTIF('4. Level AA Evaluation'!C185,Hoja4!A7)+COUNTIF('4. Level AA Evaluation'!C207,Hoja4!A7)+COUNTIF('4. Level AA Evaluation'!C229,Hoja4!A7)+COUNTIF('4. Level AA Evaluation'!C251,Hoja4!A7)+COUNTIF('4. Level AA Evaluation'!C273,Hoja4!A7)+COUNTIF('4. Level AA Evaluation'!C295,Hoja4!A7)+COUNTIF('4. Level AA Evaluation'!C383,Hoja4!A7)+COUNTIF('4. Level AA Evaluation'!C405,Hoja4!A7)+COUNTIF('4. Level AA Evaluation'!C427,Hoja4!A7)+COUNTIF('4. Level AA Evaluation'!C449,Hoja4!A7)+COUNTIF('4. Level AA Evaluation'!C471,Hoja4!A7)+COUNTIF('4. Level AA Evaluation'!C515,Hoja4!A7)+COUNTIF('4. Level AA Evaluation'!C317,Hoja4!A7)+COUNTIF('4. Level AA Evaluation'!C339,Hoja4!A7)+COUNTIF('4. Level AA Evaluation'!C361,Hoja4!A7)+COUNTIF('4. Level AA Evaluation'!C493,Hoja4!A7),"")</f>
        <v>0</v>
      </c>
      <c r="G45" s="39">
        <f>IF('2. Sample pages'!B5&gt;3,F45*100/'4.1 Graphs and statistics AA'!B25,"")</f>
        <v>0</v>
      </c>
      <c r="H45" s="40">
        <f>IF('2. Sample pages'!B5&gt;3,IF(ISERROR((B45*100)/('4.1 Graphs and statistics AA'!B25-F45)),0,(B45*100)/('4.1 Graphs and statistics AA'!B25-F45)),"")</f>
        <v>0</v>
      </c>
      <c r="I45" s="40">
        <f>IF('2. Sample pages'!B5&gt;3,IF(ISERROR((D45*100)/('4.1 Graphs and statistics AA'!B25-F45)),0,(D45*100)/('4.1 Graphs and statistics AA'!B25-F45)),"")</f>
        <v>0</v>
      </c>
      <c r="J45" s="20"/>
    </row>
    <row r="46" spans="1:10" ht="18.5" x14ac:dyDescent="0.45">
      <c r="A46" s="38" t="str">
        <f>'2. Sample pages'!C12</f>
        <v>Alias5</v>
      </c>
      <c r="B46" s="22">
        <f>IF('2. Sample pages'!B5&gt;4,COUNTIF('4. Level AA Evaluation'!C10,Hoja4!A5)+COUNTIF('4. Level AA Evaluation'!C32,Hoja4!A5)+COUNTIF('4. Level AA Evaluation'!C54,Hoja4!A5)+COUNTIF('4. Level AA Evaluation'!C76,Hoja4!A5)+COUNTIF('4. Level AA Evaluation'!C98,Hoja4!A5)+COUNTIF('4. Level AA Evaluation'!C120,Hoja4!A5)+COUNTIF('4. Level AA Evaluation'!C142,Hoja4!A5)+COUNTIF('4. Level AA Evaluation'!C164,Hoja4!A5)+COUNTIF('4. Level AA Evaluation'!C186,Hoja4!A5)+COUNTIF('4. Level AA Evaluation'!C208,Hoja4!A5)+COUNTIF('4. Level AA Evaluation'!C230,Hoja4!A5)+COUNTIF('4. Level AA Evaluation'!C252,Hoja4!A5)+COUNTIF('4. Level AA Evaluation'!C274,Hoja4!A5)+COUNTIF('4. Level AA Evaluation'!C296,Hoja4!A5)+COUNTIF('4. Level AA Evaluation'!C384,Hoja4!A5)+COUNTIF('4. Level AA Evaluation'!C406,Hoja4!A5)+COUNTIF('4. Level AA Evaluation'!C428,Hoja4!A5)+COUNTIF('4. Level AA Evaluation'!C450,Hoja4!A5)+COUNTIF('4. Level AA Evaluation'!C472,Hoja4!A5)+COUNTIF('4. Level AA Evaluation'!C516,Hoja4!A5)+COUNTIF('4. Level AA Evaluation'!C318,Hoja4!A5)+COUNTIF('4. Level AA Evaluation'!C340,Hoja4!A5)+COUNTIF('4. Level AA Evaluation'!C362,Hoja4!A5)+COUNTIF('4. Level AA Evaluation'!C494,Hoja4!A5),"")</f>
        <v>0</v>
      </c>
      <c r="C46" s="39">
        <f>IF('2. Sample pages'!B5&gt;4,B46*100/'4.1 Graphs and statistics AA'!B25,"")</f>
        <v>0</v>
      </c>
      <c r="D46" s="22">
        <f>IF('2. Sample pages'!B5&gt;4,COUNTIF('4. Level AA Evaluation'!C10,Hoja4!A6)+COUNTIF('4. Level AA Evaluation'!C32,Hoja4!A6)+COUNTIF('4. Level AA Evaluation'!C54,Hoja4!A6)+COUNTIF('4. Level AA Evaluation'!C76,Hoja4!A6)+COUNTIF('4. Level AA Evaluation'!C98,Hoja4!A6)+COUNTIF('4. Level AA Evaluation'!C120,Hoja4!A6)+COUNTIF('4. Level AA Evaluation'!C142,Hoja4!A6)+COUNTIF('4. Level AA Evaluation'!C164,Hoja4!A6)+COUNTIF('4. Level AA Evaluation'!C186,Hoja4!A6)+COUNTIF('4. Level AA Evaluation'!C208,Hoja4!A6)+COUNTIF('4. Level AA Evaluation'!C230,Hoja4!A6)+COUNTIF('4. Level AA Evaluation'!C252,Hoja4!A6)+COUNTIF('4. Level AA Evaluation'!C274,Hoja4!A6)+COUNTIF('4. Level AA Evaluation'!C296,Hoja4!A6)+COUNTIF('4. Level AA Evaluation'!C384,Hoja4!A6)+COUNTIF('4. Level AA Evaluation'!C406,Hoja4!A6)+COUNTIF('4. Level AA Evaluation'!C428,Hoja4!A6)+COUNTIF('4. Level AA Evaluation'!C450,Hoja4!A6)+COUNTIF('4. Level AA Evaluation'!C472,Hoja4!A6)+COUNTIF('4. Level AA Evaluation'!C516,Hoja4!A6)+COUNTIF('4. Level AA Evaluation'!C318,Hoja4!A6)+COUNTIF('4. Level AA Evaluation'!C340,Hoja4!A6)+COUNTIF('4. Level AA Evaluation'!C362,Hoja4!A6)+COUNTIF('4. Level AA Evaluation'!C494,Hoja4!A6),"")</f>
        <v>0</v>
      </c>
      <c r="E46" s="39">
        <f>IF('2. Sample pages'!B5&gt;4,D46*100/'4.1 Graphs and statistics AA'!B25,"")</f>
        <v>0</v>
      </c>
      <c r="F46" s="22">
        <f>IF('2. Sample pages'!B5&gt;4,COUNTIF('4. Level AA Evaluation'!C10,Hoja4!A7)+COUNTIF('4. Level AA Evaluation'!C32,Hoja4!A7)+COUNTIF('4. Level AA Evaluation'!C54,Hoja4!A7)+COUNTIF('4. Level AA Evaluation'!C76,Hoja4!A7)+COUNTIF('4. Level AA Evaluation'!C98,Hoja4!A7)+COUNTIF('4. Level AA Evaluation'!C120,Hoja4!A7)+COUNTIF('4. Level AA Evaluation'!C142,Hoja4!A7)+COUNTIF('4. Level AA Evaluation'!C164,Hoja4!A7)+COUNTIF('4. Level AA Evaluation'!C186,Hoja4!A7)+COUNTIF('4. Level AA Evaluation'!C208,Hoja4!A7)+COUNTIF('4. Level AA Evaluation'!C230,Hoja4!A7)+COUNTIF('4. Level AA Evaluation'!C252,Hoja4!A7)+COUNTIF('4. Level AA Evaluation'!C274,Hoja4!A7)+COUNTIF('4. Level AA Evaluation'!C296,Hoja4!A7)+COUNTIF('4. Level AA Evaluation'!C384,Hoja4!A7)+COUNTIF('4. Level AA Evaluation'!C406,Hoja4!A7)+COUNTIF('4. Level AA Evaluation'!C428,Hoja4!A7)+COUNTIF('4. Level AA Evaluation'!C450,Hoja4!A7)+COUNTIF('4. Level AA Evaluation'!C472,Hoja4!A7)+COUNTIF('4. Level AA Evaluation'!C516,Hoja4!A7)+COUNTIF('4. Level AA Evaluation'!C318,Hoja4!A7)+COUNTIF('4. Level AA Evaluation'!C340,Hoja4!A7)+COUNTIF('4. Level AA Evaluation'!C362,Hoja4!A7)+COUNTIF('4. Level AA Evaluation'!C494,Hoja4!A7),"")</f>
        <v>0</v>
      </c>
      <c r="G46" s="39">
        <f>IF('2. Sample pages'!B5&gt;4,F46*100/'4.1 Graphs and statistics AA'!B25,"")</f>
        <v>0</v>
      </c>
      <c r="H46" s="40">
        <f>IF('2. Sample pages'!B5&gt;4,IF(ISERROR((B46*100)/('4.1 Graphs and statistics AA'!B25-F46)),0,(B46*100)/('4.1 Graphs and statistics AA'!B25-F46)),"")</f>
        <v>0</v>
      </c>
      <c r="I46" s="40">
        <f>IF('2. Sample pages'!B5&gt;4,IF(ISERROR((D46*100)/('4.1 Graphs and statistics AA'!B25-F46)),0,(D46*100)/('4.1 Graphs and statistics AA'!B25-F46)),"")</f>
        <v>0</v>
      </c>
      <c r="J46" s="20"/>
    </row>
    <row r="47" spans="1:10" ht="18.5" x14ac:dyDescent="0.45">
      <c r="A47" s="38" t="str">
        <f>'2. Sample pages'!C13</f>
        <v>Alias6</v>
      </c>
      <c r="B47" s="22">
        <f>IF('2. Sample pages'!B5&gt;5,COUNTIF('4. Level AA Evaluation'!C11,Hoja4!A5)+COUNTIF('4. Level AA Evaluation'!C33,Hoja4!A5)+COUNTIF('4. Level AA Evaluation'!C55,Hoja4!A5)+COUNTIF('4. Level AA Evaluation'!C77,Hoja4!A5)+COUNTIF('4. Level AA Evaluation'!C99,Hoja4!A5)+COUNTIF('4. Level AA Evaluation'!C121,Hoja4!A5)+COUNTIF('4. Level AA Evaluation'!C143,Hoja4!A5)+COUNTIF('4. Level AA Evaluation'!C165,Hoja4!A5)+COUNTIF('4. Level AA Evaluation'!C187,Hoja4!A5)+COUNTIF('4. Level AA Evaluation'!C209,Hoja4!A5)+COUNTIF('4. Level AA Evaluation'!C231,Hoja4!A5)+COUNTIF('4. Level AA Evaluation'!C253,Hoja4!A5)+COUNTIF('4. Level AA Evaluation'!C275,Hoja4!A5)+COUNTIF('4. Level AA Evaluation'!C297,Hoja4!A5)+COUNTIF('4. Level AA Evaluation'!C385,Hoja4!A5)+COUNTIF('4. Level AA Evaluation'!C407,Hoja4!A5)+COUNTIF('4. Level AA Evaluation'!C429,Hoja4!A5)+COUNTIF('4. Level AA Evaluation'!C451,Hoja4!A5)+COUNTIF('4. Level AA Evaluation'!C473,Hoja4!A5)+COUNTIF('4. Level AA Evaluation'!C517,Hoja4!A5)+COUNTIF('4. Level AA Evaluation'!C319,Hoja4!A5)+COUNTIF('4. Level AA Evaluation'!C341,Hoja4!A5)+COUNTIF('4. Level AA Evaluation'!C363,Hoja4!A5)+COUNTIF('4. Level AA Evaluation'!C495,Hoja4!A5),"")</f>
        <v>0</v>
      </c>
      <c r="C47" s="39">
        <f>IF('2. Sample pages'!B5&gt;5,B47*100/'4.1 Graphs and statistics AA'!B25,"")</f>
        <v>0</v>
      </c>
      <c r="D47" s="22">
        <f>IF('2. Sample pages'!B5&gt;5,COUNTIF('4. Level AA Evaluation'!C11,Hoja4!A6)+COUNTIF('4. Level AA Evaluation'!C33,Hoja4!A6)+COUNTIF('4. Level AA Evaluation'!C55,Hoja4!A6)+COUNTIF('4. Level AA Evaluation'!C77,Hoja4!A6)+COUNTIF('4. Level AA Evaluation'!C99,Hoja4!A6)+COUNTIF('4. Level AA Evaluation'!C121,Hoja4!A6)+COUNTIF('4. Level AA Evaluation'!C143,Hoja4!A6)+COUNTIF('4. Level AA Evaluation'!C165,Hoja4!A6)+COUNTIF('4. Level AA Evaluation'!C187,Hoja4!A6)+COUNTIF('4. Level AA Evaluation'!C209,Hoja4!A6)+COUNTIF('4. Level AA Evaluation'!C231,Hoja4!A6)+COUNTIF('4. Level AA Evaluation'!C253,Hoja4!A6)+COUNTIF('4. Level AA Evaluation'!C275,Hoja4!A6)+COUNTIF('4. Level AA Evaluation'!C297,Hoja4!A6)+COUNTIF('4. Level AA Evaluation'!C385,Hoja4!A6)+COUNTIF('4. Level AA Evaluation'!C407,Hoja4!A6)+COUNTIF('4. Level AA Evaluation'!C429,Hoja4!A6)+COUNTIF('4. Level AA Evaluation'!C451,Hoja4!A6)+COUNTIF('4. Level AA Evaluation'!C473,Hoja4!A6)+COUNTIF('4. Level AA Evaluation'!C517,Hoja4!A6)+COUNTIF('4. Level AA Evaluation'!C319,Hoja4!A6)+COUNTIF('4. Level AA Evaluation'!C341,Hoja4!A6)+COUNTIF('4. Level AA Evaluation'!C363,Hoja4!A6)+COUNTIF('4. Level AA Evaluation'!C495,Hoja4!A6),"")</f>
        <v>0</v>
      </c>
      <c r="E47" s="39">
        <f>IF('2. Sample pages'!B5&gt;5,D47*100/'4.1 Graphs and statistics AA'!B25,"")</f>
        <v>0</v>
      </c>
      <c r="F47" s="22">
        <f>IF('2. Sample pages'!B5&gt;5,COUNTIF('4. Level AA Evaluation'!C11,Hoja4!A7)+COUNTIF('4. Level AA Evaluation'!C33,Hoja4!A7)+COUNTIF('4. Level AA Evaluation'!C55,Hoja4!A7)+COUNTIF('4. Level AA Evaluation'!C77,Hoja4!A7)+COUNTIF('4. Level AA Evaluation'!C99,Hoja4!A7)+COUNTIF('4. Level AA Evaluation'!C121,Hoja4!A7)+COUNTIF('4. Level AA Evaluation'!C143,Hoja4!A7)+COUNTIF('4. Level AA Evaluation'!C165,Hoja4!A7)+COUNTIF('4. Level AA Evaluation'!C187,Hoja4!A7)+COUNTIF('4. Level AA Evaluation'!C209,Hoja4!A7)+COUNTIF('4. Level AA Evaluation'!C231,Hoja4!A7)+COUNTIF('4. Level AA Evaluation'!C253,Hoja4!A7)+COUNTIF('4. Level AA Evaluation'!C275,Hoja4!A7)+COUNTIF('4. Level AA Evaluation'!C297,Hoja4!A7)+COUNTIF('4. Level AA Evaluation'!C385,Hoja4!A7)+COUNTIF('4. Level AA Evaluation'!C407,Hoja4!A7)+COUNTIF('4. Level AA Evaluation'!C429,Hoja4!A7)+COUNTIF('4. Level AA Evaluation'!C451,Hoja4!A7)+COUNTIF('4. Level AA Evaluation'!C473,Hoja4!A7)+COUNTIF('4. Level AA Evaluation'!C517,Hoja4!A7)+COUNTIF('4. Level AA Evaluation'!C319,Hoja4!A7)+COUNTIF('4. Level AA Evaluation'!C341,Hoja4!A7)+COUNTIF('4. Level AA Evaluation'!C363,Hoja4!A7)+COUNTIF('4. Level AA Evaluation'!C495,Hoja4!A7),"")</f>
        <v>0</v>
      </c>
      <c r="G47" s="39">
        <f>IF('2. Sample pages'!B5&gt;5,F47*100/'4.1 Graphs and statistics AA'!B25,"")</f>
        <v>0</v>
      </c>
      <c r="H47" s="40">
        <f>IF('2. Sample pages'!B5&gt;5,IF(ISERROR((B47*100)/('4.1 Graphs and statistics AA'!B25-F47)),0,(B47*100)/('4.1 Graphs and statistics AA'!B25-F47)),"")</f>
        <v>0</v>
      </c>
      <c r="I47" s="40">
        <f>IF('2. Sample pages'!B5&gt;5,IF(ISERROR((D47*100)/('4.1 Graphs and statistics AA'!B25-F47)),0,(D47*100)/('4.1 Graphs and statistics AA'!B25-F47)),"")</f>
        <v>0</v>
      </c>
      <c r="J47" s="20"/>
    </row>
    <row r="48" spans="1:10" ht="18.5" x14ac:dyDescent="0.45">
      <c r="A48" s="38" t="str">
        <f>'2. Sample pages'!C14</f>
        <v>Alias7</v>
      </c>
      <c r="B48" s="22">
        <f>IF('2. Sample pages'!B5&gt;6,COUNTIF('4. Level AA Evaluation'!C12,Hoja4!A5)+COUNTIF('4. Level AA Evaluation'!C34,Hoja4!A5)+COUNTIF('4. Level AA Evaluation'!C56,Hoja4!A5)+COUNTIF('4. Level AA Evaluation'!C78,Hoja4!A5)+COUNTIF('4. Level AA Evaluation'!C100,Hoja4!A5)+COUNTIF('4. Level AA Evaluation'!C122,Hoja4!A5)+COUNTIF('4. Level AA Evaluation'!C144,Hoja4!A5)+COUNTIF('4. Level AA Evaluation'!C166,Hoja4!A5)+COUNTIF('4. Level AA Evaluation'!C188,Hoja4!A5)+COUNTIF('4. Level AA Evaluation'!C210,Hoja4!A5)+COUNTIF('4. Level AA Evaluation'!C232,Hoja4!A5)+COUNTIF('4. Level AA Evaluation'!C254,Hoja4!A5)+COUNTIF('4. Level AA Evaluation'!C276,Hoja4!A5)+COUNTIF('4. Level AA Evaluation'!C298,Hoja4!A5)+COUNTIF('4. Level AA Evaluation'!C386,Hoja4!A5)+COUNTIF('4. Level AA Evaluation'!C408,Hoja4!A5)+COUNTIF('4. Level AA Evaluation'!C430,Hoja4!A5)+COUNTIF('4. Level AA Evaluation'!C452,Hoja4!A5)+COUNTIF('4. Level AA Evaluation'!C474,Hoja4!A5)+COUNTIF('4. Level AA Evaluation'!C518,Hoja4!A5)+COUNTIF('4. Level AA Evaluation'!C320,Hoja4!A5)+COUNTIF('4. Level AA Evaluation'!C342,Hoja4!A5)+COUNTIF('4. Level AA Evaluation'!C364,Hoja4!A5)+COUNTIF('4. Level AA Evaluation'!C496,Hoja4!A5),"")</f>
        <v>0</v>
      </c>
      <c r="C48" s="39">
        <f>IF('2. Sample pages'!B5&gt;6,B48*100/'4.1 Graphs and statistics AA'!B25,"")</f>
        <v>0</v>
      </c>
      <c r="D48" s="22">
        <f>IF('2. Sample pages'!B5&gt;6,COUNTIF('4. Level AA Evaluation'!C12,Hoja4!A6)+COUNTIF('4. Level AA Evaluation'!C34,Hoja4!A6)+COUNTIF('4. Level AA Evaluation'!C56,Hoja4!A6)+COUNTIF('4. Level AA Evaluation'!C78,Hoja4!A6)+COUNTIF('4. Level AA Evaluation'!C100,Hoja4!A6)+COUNTIF('4. Level AA Evaluation'!C122,Hoja4!A6)+COUNTIF('4. Level AA Evaluation'!C144,Hoja4!A6)+COUNTIF('4. Level AA Evaluation'!C166,Hoja4!A6)+COUNTIF('4. Level AA Evaluation'!C188,Hoja4!A6)+COUNTIF('4. Level AA Evaluation'!C210,Hoja4!A6)+COUNTIF('4. Level AA Evaluation'!C232,Hoja4!A6)+COUNTIF('4. Level AA Evaluation'!C254,Hoja4!A6)+COUNTIF('4. Level AA Evaluation'!C276,Hoja4!A6)+COUNTIF('4. Level AA Evaluation'!C298,Hoja4!A6)+COUNTIF('4. Level AA Evaluation'!C386,Hoja4!A6)+COUNTIF('4. Level AA Evaluation'!C408,Hoja4!A6)+COUNTIF('4. Level AA Evaluation'!C430,Hoja4!A6)+COUNTIF('4. Level AA Evaluation'!C452,Hoja4!A6)+COUNTIF('4. Level AA Evaluation'!C474,Hoja4!A6)+COUNTIF('4. Level AA Evaluation'!C518,Hoja4!A6)+COUNTIF('4. Level AA Evaluation'!C320,Hoja4!A6)+COUNTIF('4. Level AA Evaluation'!C342,Hoja4!A6)+COUNTIF('4. Level AA Evaluation'!C364,Hoja4!A6)+COUNTIF('4. Level AA Evaluation'!C496,Hoja4!A6),"")</f>
        <v>0</v>
      </c>
      <c r="E48" s="39">
        <f>IF('2. Sample pages'!B5&gt;6,D48*100/'4.1 Graphs and statistics AA'!B25,"")</f>
        <v>0</v>
      </c>
      <c r="F48" s="22">
        <f>IF('2. Sample pages'!B5&gt;6,COUNTIF('4. Level AA Evaluation'!C12,Hoja4!A7)+COUNTIF('4. Level AA Evaluation'!C34,Hoja4!A7)+COUNTIF('4. Level AA Evaluation'!C56,Hoja4!A7)+COUNTIF('4. Level AA Evaluation'!C78,Hoja4!A7)+COUNTIF('4. Level AA Evaluation'!C100,Hoja4!A7)+COUNTIF('4. Level AA Evaluation'!C122,Hoja4!A7)+COUNTIF('4. Level AA Evaluation'!C144,Hoja4!A7)+COUNTIF('4. Level AA Evaluation'!C166,Hoja4!A7)+COUNTIF('4. Level AA Evaluation'!C188,Hoja4!A7)+COUNTIF('4. Level AA Evaluation'!C210,Hoja4!A7)+COUNTIF('4. Level AA Evaluation'!C232,Hoja4!A7)+COUNTIF('4. Level AA Evaluation'!C254,Hoja4!A7)+COUNTIF('4. Level AA Evaluation'!C276,Hoja4!A7)+COUNTIF('4. Level AA Evaluation'!C298,Hoja4!A7)+COUNTIF('4. Level AA Evaluation'!C386,Hoja4!A7)+COUNTIF('4. Level AA Evaluation'!C408,Hoja4!A7)+COUNTIF('4. Level AA Evaluation'!C430,Hoja4!A7)+COUNTIF('4. Level AA Evaluation'!C452,Hoja4!A7)+COUNTIF('4. Level AA Evaluation'!C474,Hoja4!A7)+COUNTIF('4. Level AA Evaluation'!C518,Hoja4!A7)+COUNTIF('4. Level AA Evaluation'!C320,Hoja4!A7)+COUNTIF('4. Level AA Evaluation'!C342,Hoja4!A7)+COUNTIF('4. Level AA Evaluation'!C364,Hoja4!A7)+COUNTIF('4. Level AA Evaluation'!C496,Hoja4!A7),"")</f>
        <v>0</v>
      </c>
      <c r="G48" s="39">
        <f>IF('2. Sample pages'!B5&gt;6,F48*100/'4.1 Graphs and statistics AA'!B25,"")</f>
        <v>0</v>
      </c>
      <c r="H48" s="40">
        <f>IF('2. Sample pages'!B5&gt;6,IF(ISERROR((B48*100)/('4.1 Graphs and statistics AA'!B25-F48)),0,(B48*100)/('4.1 Graphs and statistics AA'!B25-F48)),"")</f>
        <v>0</v>
      </c>
      <c r="I48" s="40">
        <f>IF('2. Sample pages'!B5&gt;6,IF(ISERROR((D48*100)/('4.1 Graphs and statistics AA'!B25-F48)),0,(D48*100)/('4.1 Graphs and statistics AA'!B25-F48)),"")</f>
        <v>0</v>
      </c>
      <c r="J48" s="20"/>
    </row>
    <row r="49" spans="1:10" ht="18.5" x14ac:dyDescent="0.45">
      <c r="A49" s="38" t="str">
        <f>'2. Sample pages'!C15</f>
        <v>Alias8</v>
      </c>
      <c r="B49" s="22">
        <f>IF('2. Sample pages'!B5&gt;7,COUNTIF('4. Level AA Evaluation'!C13,Hoja4!A5)+COUNTIF('4. Level AA Evaluation'!C35,Hoja4!A5)+COUNTIF('4. Level AA Evaluation'!C57,Hoja4!A5)+COUNTIF('4. Level AA Evaluation'!C79,Hoja4!A5)+COUNTIF('4. Level AA Evaluation'!C101,Hoja4!A5)+COUNTIF('4. Level AA Evaluation'!C123,Hoja4!A5)+COUNTIF('4. Level AA Evaluation'!C145,Hoja4!A5)+COUNTIF('4. Level AA Evaluation'!C167,Hoja4!A5)+COUNTIF('4. Level AA Evaluation'!C189,Hoja4!A5)+COUNTIF('4. Level AA Evaluation'!C211,Hoja4!A5)+COUNTIF('4. Level AA Evaluation'!C233,Hoja4!A5)+COUNTIF('4. Level AA Evaluation'!C255,Hoja4!A5)+COUNTIF('4. Level AA Evaluation'!C277,Hoja4!A5)+COUNTIF('4. Level AA Evaluation'!C299,Hoja4!A5)+COUNTIF('4. Level AA Evaluation'!C387,Hoja4!A5)+COUNTIF('4. Level AA Evaluation'!C409,Hoja4!A5)+COUNTIF('4. Level AA Evaluation'!C431,Hoja4!A5)+COUNTIF('4. Level AA Evaluation'!C453,Hoja4!A5)+COUNTIF('4. Level AA Evaluation'!C475,Hoja4!A5)+COUNTIF('4. Level AA Evaluation'!C519,Hoja4!A5)+COUNTIF('4. Level AA Evaluation'!C321,Hoja4!A5)+COUNTIF('4. Level AA Evaluation'!C343,Hoja4!A5)+COUNTIF('4. Level AA Evaluation'!C365,Hoja4!A5)+COUNTIF('4. Level AA Evaluation'!C497,Hoja4!A5),"")</f>
        <v>0</v>
      </c>
      <c r="C49" s="39">
        <f>IF('2. Sample pages'!B5&gt;7,B49*100/'4.1 Graphs and statistics AA'!B25,"")</f>
        <v>0</v>
      </c>
      <c r="D49" s="22">
        <f>IF('2. Sample pages'!B5&gt;7,COUNTIF('4. Level AA Evaluation'!C13,Hoja4!A6)+COUNTIF('4. Level AA Evaluation'!C35,Hoja4!A6)+COUNTIF('4. Level AA Evaluation'!C57,Hoja4!A6)+COUNTIF('4. Level AA Evaluation'!C79,Hoja4!A6)+COUNTIF('4. Level AA Evaluation'!C101,Hoja4!A6)+COUNTIF('4. Level AA Evaluation'!C123,Hoja4!A6)+COUNTIF('4. Level AA Evaluation'!C145,Hoja4!A6)+COUNTIF('4. Level AA Evaluation'!C167,Hoja4!A6)+COUNTIF('4. Level AA Evaluation'!C189,Hoja4!A6)+COUNTIF('4. Level AA Evaluation'!C211,Hoja4!A6)+COUNTIF('4. Level AA Evaluation'!C233,Hoja4!A6)+COUNTIF('4. Level AA Evaluation'!C255,Hoja4!A6)+COUNTIF('4. Level AA Evaluation'!C277,Hoja4!A6)+COUNTIF('4. Level AA Evaluation'!C299,Hoja4!A6)+COUNTIF('4. Level AA Evaluation'!C387,Hoja4!A6)+COUNTIF('4. Level AA Evaluation'!C409,Hoja4!A6)+COUNTIF('4. Level AA Evaluation'!C431,Hoja4!A6)+COUNTIF('4. Level AA Evaluation'!C453,Hoja4!A6)+COUNTIF('4. Level AA Evaluation'!C475,Hoja4!A6)+COUNTIF('4. Level AA Evaluation'!C519,Hoja4!A6)+COUNTIF('4. Level AA Evaluation'!C321,Hoja4!A6)+COUNTIF('4. Level AA Evaluation'!C343,Hoja4!A6)+COUNTIF('4. Level AA Evaluation'!C365,Hoja4!A6)+COUNTIF('4. Level AA Evaluation'!C497,Hoja4!A6),"")</f>
        <v>0</v>
      </c>
      <c r="E49" s="39">
        <f>IF('2. Sample pages'!B5&gt;7,D49*100/'4.1 Graphs and statistics AA'!B25,"")</f>
        <v>0</v>
      </c>
      <c r="F49" s="22">
        <f>IF('2. Sample pages'!B5&gt;7,COUNTIF('4. Level AA Evaluation'!C13,Hoja4!A7)+COUNTIF('4. Level AA Evaluation'!C35,Hoja4!A7)+COUNTIF('4. Level AA Evaluation'!C57,Hoja4!A7)+COUNTIF('4. Level AA Evaluation'!C79,Hoja4!A7)+COUNTIF('4. Level AA Evaluation'!C101,Hoja4!A7)+COUNTIF('4. Level AA Evaluation'!C123,Hoja4!A7)+COUNTIF('4. Level AA Evaluation'!C145,Hoja4!A7)+COUNTIF('4. Level AA Evaluation'!C167,Hoja4!A7)+COUNTIF('4. Level AA Evaluation'!C189,Hoja4!A7)+COUNTIF('4. Level AA Evaluation'!C211,Hoja4!A7)+COUNTIF('4. Level AA Evaluation'!C233,Hoja4!A7)+COUNTIF('4. Level AA Evaluation'!C255,Hoja4!A7)+COUNTIF('4. Level AA Evaluation'!C277,Hoja4!A7)+COUNTIF('4. Level AA Evaluation'!C299,Hoja4!A7)+COUNTIF('4. Level AA Evaluation'!C387,Hoja4!A7)+COUNTIF('4. Level AA Evaluation'!C409,Hoja4!A7)+COUNTIF('4. Level AA Evaluation'!C431,Hoja4!A7)+COUNTIF('4. Level AA Evaluation'!C453,Hoja4!A7)+COUNTIF('4. Level AA Evaluation'!C475,Hoja4!A7)+COUNTIF('4. Level AA Evaluation'!C519,Hoja4!A7)+COUNTIF('4. Level AA Evaluation'!C321,Hoja4!A7)+COUNTIF('4. Level AA Evaluation'!C343,Hoja4!A7)+COUNTIF('4. Level AA Evaluation'!C365,Hoja4!A7)+COUNTIF('4. Level AA Evaluation'!C497,Hoja4!A7),"")</f>
        <v>0</v>
      </c>
      <c r="G49" s="39">
        <f>IF('2. Sample pages'!B5&gt;7,F49*100/'4.1 Graphs and statistics AA'!B25,"")</f>
        <v>0</v>
      </c>
      <c r="H49" s="40">
        <f>IF('2. Sample pages'!B5&gt;7,IF(ISERROR((B49*100)/('4.1 Graphs and statistics AA'!B25-F49)),0,(B49*100)/('4.1 Graphs and statistics AA'!B25-F49)),"")</f>
        <v>0</v>
      </c>
      <c r="I49" s="40">
        <f>IF('2. Sample pages'!B5&gt;7,IF(ISERROR((D49*100)/('4.1 Graphs and statistics AA'!B25-F49)),0,(D49*100)/('4.1 Graphs and statistics AA'!B25-F49)),"")</f>
        <v>0</v>
      </c>
      <c r="J49" s="20"/>
    </row>
    <row r="50" spans="1:10" ht="18.5" x14ac:dyDescent="0.45">
      <c r="A50" s="38" t="str">
        <f>'2. Sample pages'!C16</f>
        <v>Alias9</v>
      </c>
      <c r="B50" s="22">
        <f>IF('2. Sample pages'!B5&gt;8,COUNTIF('4. Level AA Evaluation'!C14,Hoja4!A5)+COUNTIF('4. Level AA Evaluation'!C36,Hoja4!A5)+COUNTIF('4. Level AA Evaluation'!C58,Hoja4!A5)+COUNTIF('4. Level AA Evaluation'!C80,Hoja4!A5)+COUNTIF('4. Level AA Evaluation'!C102,Hoja4!A5)+COUNTIF('4. Level AA Evaluation'!C124,Hoja4!A5)+COUNTIF('4. Level AA Evaluation'!C146,Hoja4!A5)+COUNTIF('4. Level AA Evaluation'!C168,Hoja4!A5)+COUNTIF('4. Level AA Evaluation'!C190,Hoja4!A5)+COUNTIF('4. Level AA Evaluation'!C212,Hoja4!A5)+COUNTIF('4. Level AA Evaluation'!C234,Hoja4!A5)+COUNTIF('4. Level AA Evaluation'!C256,Hoja4!A5)+COUNTIF('4. Level AA Evaluation'!C278,Hoja4!A5)+COUNTIF('4. Level AA Evaluation'!C300,Hoja4!A5)+COUNTIF('4. Level AA Evaluation'!C388,Hoja4!A5)+COUNTIF('4. Level AA Evaluation'!C410,Hoja4!A5)+COUNTIF('4. Level AA Evaluation'!C432,Hoja4!A5)+COUNTIF('4. Level AA Evaluation'!C454,Hoja4!A5)+COUNTIF('4. Level AA Evaluation'!C476,Hoja4!A5)+COUNTIF('4. Level AA Evaluation'!C520,Hoja4!A5)+COUNTIF('4. Level AA Evaluation'!C322,Hoja4!A5)+COUNTIF('4. Level AA Evaluation'!C344,Hoja4!A5)+COUNTIF('4. Level AA Evaluation'!C366,Hoja4!A5)+COUNTIF('4. Level AA Evaluation'!C498,Hoja4!A5),"")</f>
        <v>0</v>
      </c>
      <c r="C50" s="39">
        <f>IF('2. Sample pages'!B5&gt;8,B50*100/'4.1 Graphs and statistics AA'!B25,"")</f>
        <v>0</v>
      </c>
      <c r="D50" s="22">
        <f>IF('2. Sample pages'!B5&gt;8,COUNTIF('4. Level AA Evaluation'!C14,Hoja4!A6)+COUNTIF('4. Level AA Evaluation'!C36,Hoja4!A6)+COUNTIF('4. Level AA Evaluation'!C58,Hoja4!A6)+COUNTIF('4. Level AA Evaluation'!C80,Hoja4!A6)+COUNTIF('4. Level AA Evaluation'!C102,Hoja4!A6)+COUNTIF('4. Level AA Evaluation'!C124,Hoja4!A6)+COUNTIF('4. Level AA Evaluation'!C146,Hoja4!A6)+COUNTIF('4. Level AA Evaluation'!C168,Hoja4!A6)+COUNTIF('4. Level AA Evaluation'!C190,Hoja4!A6)+COUNTIF('4. Level AA Evaluation'!C212,Hoja4!A6)+COUNTIF('4. Level AA Evaluation'!C234,Hoja4!A6)+COUNTIF('4. Level AA Evaluation'!C256,Hoja4!A6)+COUNTIF('4. Level AA Evaluation'!C278,Hoja4!A6)+COUNTIF('4. Level AA Evaluation'!C300,Hoja4!A6)+COUNTIF('4. Level AA Evaluation'!C388,Hoja4!A6)+COUNTIF('4. Level AA Evaluation'!C410,Hoja4!A6)+COUNTIF('4. Level AA Evaluation'!C432,Hoja4!A6)+COUNTIF('4. Level AA Evaluation'!C454,Hoja4!A6)+COUNTIF('4. Level AA Evaluation'!C476,Hoja4!A6)+COUNTIF('4. Level AA Evaluation'!C520,Hoja4!A6)+COUNTIF('4. Level AA Evaluation'!C322,Hoja4!A6)+COUNTIF('4. Level AA Evaluation'!C344,Hoja4!A6)+COUNTIF('4. Level AA Evaluation'!C366,Hoja4!A6)+COUNTIF('4. Level AA Evaluation'!C498,Hoja4!A6),"")</f>
        <v>0</v>
      </c>
      <c r="E50" s="39">
        <f>IF('2. Sample pages'!B5&gt;8,D50*100/'4.1 Graphs and statistics AA'!B25,"")</f>
        <v>0</v>
      </c>
      <c r="F50" s="22">
        <f>IF('2. Sample pages'!B5&gt;8,COUNTIF('4. Level AA Evaluation'!C14,Hoja4!A7)+COUNTIF('4. Level AA Evaluation'!C36,Hoja4!A7)+COUNTIF('4. Level AA Evaluation'!C58,Hoja4!A7)+COUNTIF('4. Level AA Evaluation'!C80,Hoja4!A7)+COUNTIF('4. Level AA Evaluation'!C102,Hoja4!A7)+COUNTIF('4. Level AA Evaluation'!C124,Hoja4!A7)+COUNTIF('4. Level AA Evaluation'!C146,Hoja4!A7)+COUNTIF('4. Level AA Evaluation'!C168,Hoja4!A7)+COUNTIF('4. Level AA Evaluation'!C190,Hoja4!A7)+COUNTIF('4. Level AA Evaluation'!C212,Hoja4!A7)+COUNTIF('4. Level AA Evaluation'!C234,Hoja4!A7)+COUNTIF('4. Level AA Evaluation'!C256,Hoja4!A7)+COUNTIF('4. Level AA Evaluation'!C278,Hoja4!A7)+COUNTIF('4. Level AA Evaluation'!C300,Hoja4!A7)+COUNTIF('4. Level AA Evaluation'!C388,Hoja4!A7)+COUNTIF('4. Level AA Evaluation'!C410,Hoja4!A7)+COUNTIF('4. Level AA Evaluation'!C432,Hoja4!A7)+COUNTIF('4. Level AA Evaluation'!C454,Hoja4!A7)+COUNTIF('4. Level AA Evaluation'!C476,Hoja4!A7)+COUNTIF('4. Level AA Evaluation'!C520,Hoja4!A7)+COUNTIF('4. Level AA Evaluation'!C322,Hoja4!A7)+COUNTIF('4. Level AA Evaluation'!C344,Hoja4!A7)+COUNTIF('4. Level AA Evaluation'!C366,Hoja4!A7)+COUNTIF('4. Level AA Evaluation'!C498,Hoja4!A7),"")</f>
        <v>0</v>
      </c>
      <c r="G50" s="39">
        <f>IF('2. Sample pages'!B5&gt;8,F50*100/'4.1 Graphs and statistics AA'!B25,"")</f>
        <v>0</v>
      </c>
      <c r="H50" s="40">
        <f>IF('2. Sample pages'!B5&gt;8,IF(ISERROR((B50*100)/('4.1 Graphs and statistics AA'!B25-F50)),0,(B50*100)/('4.1 Graphs and statistics AA'!B25-F50)),"")</f>
        <v>0</v>
      </c>
      <c r="I50" s="40">
        <f>IF('2. Sample pages'!B5&gt;8,IF(ISERROR((D50*100)/('4.1 Graphs and statistics AA'!B25-F50)),0,(D50*100)/('4.1 Graphs and statistics AA'!B25-F50)),"")</f>
        <v>0</v>
      </c>
      <c r="J50" s="20"/>
    </row>
    <row r="51" spans="1:10" ht="18.5" x14ac:dyDescent="0.45">
      <c r="A51" s="38" t="str">
        <f>'2. Sample pages'!C17</f>
        <v>Alias10</v>
      </c>
      <c r="B51" s="22">
        <f>IF('2. Sample pages'!B5&gt;9,COUNTIF('4. Level AA Evaluation'!C15,Hoja4!A5)+COUNTIF('4. Level AA Evaluation'!C37,Hoja4!A5)+COUNTIF('4. Level AA Evaluation'!C59,Hoja4!A5)+COUNTIF('4. Level AA Evaluation'!C81,Hoja4!A5)+COUNTIF('4. Level AA Evaluation'!C103,Hoja4!A5)+COUNTIF('4. Level AA Evaluation'!C125,Hoja4!A5)+COUNTIF('4. Level AA Evaluation'!C147,Hoja4!A5)+COUNTIF('4. Level AA Evaluation'!C169,Hoja4!A5)+COUNTIF('4. Level AA Evaluation'!C191,Hoja4!A5)+COUNTIF('4. Level AA Evaluation'!C213,Hoja4!A5)+COUNTIF('4. Level AA Evaluation'!C235,Hoja4!A5)+COUNTIF('4. Level AA Evaluation'!C257,Hoja4!A5)+COUNTIF('4. Level AA Evaluation'!C279,Hoja4!A5)+COUNTIF('4. Level AA Evaluation'!C301,Hoja4!A5)+COUNTIF('4. Level AA Evaluation'!C389,Hoja4!A5)+COUNTIF('4. Level AA Evaluation'!C411,Hoja4!A5)+COUNTIF('4. Level AA Evaluation'!C433,Hoja4!A5)+COUNTIF('4. Level AA Evaluation'!C455,Hoja4!A5)+COUNTIF('4. Level AA Evaluation'!C477,Hoja4!A5)+COUNTIF('4. Level AA Evaluation'!C521,Hoja4!A5)+COUNTIF('4. Level AA Evaluation'!C323,Hoja4!A5)+COUNTIF('4. Level AA Evaluation'!C345,Hoja4!A5)+COUNTIF('4. Level AA Evaluation'!C367,Hoja4!A5)+COUNTIF('4. Level AA Evaluation'!C499,Hoja4!A5),"")</f>
        <v>0</v>
      </c>
      <c r="C51" s="39">
        <f>IF('2. Sample pages'!B5&gt;9,B51*100/'4.1 Graphs and statistics AA'!B25,"")</f>
        <v>0</v>
      </c>
      <c r="D51" s="22">
        <f>IF('2. Sample pages'!B5&gt;9,COUNTIF('4. Level AA Evaluation'!C15,Hoja4!A6)+COUNTIF('4. Level AA Evaluation'!C37,Hoja4!A6)+COUNTIF('4. Level AA Evaluation'!C59,Hoja4!A6)+COUNTIF('4. Level AA Evaluation'!C81,Hoja4!A6)+COUNTIF('4. Level AA Evaluation'!C103,Hoja4!A6)+COUNTIF('4. Level AA Evaluation'!C125,Hoja4!A6)+COUNTIF('4. Level AA Evaluation'!C147,Hoja4!A6)+COUNTIF('4. Level AA Evaluation'!C169,Hoja4!A6)+COUNTIF('4. Level AA Evaluation'!C191,Hoja4!A6)+COUNTIF('4. Level AA Evaluation'!C213,Hoja4!A6)+COUNTIF('4. Level AA Evaluation'!C235,Hoja4!A6)+COUNTIF('4. Level AA Evaluation'!C257,Hoja4!A6)+COUNTIF('4. Level AA Evaluation'!C279,Hoja4!A6)+COUNTIF('4. Level AA Evaluation'!C301,Hoja4!A6)+COUNTIF('4. Level AA Evaluation'!C389,Hoja4!A6)+COUNTIF('4. Level AA Evaluation'!C411,Hoja4!A6)+COUNTIF('4. Level AA Evaluation'!C433,Hoja4!A6)+COUNTIF('4. Level AA Evaluation'!C455,Hoja4!A6)+COUNTIF('4. Level AA Evaluation'!C477,Hoja4!A6)+COUNTIF('4. Level AA Evaluation'!C521,Hoja4!A6)+COUNTIF('4. Level AA Evaluation'!C323,Hoja4!A6)+COUNTIF('4. Level AA Evaluation'!C345,Hoja4!A6)+COUNTIF('4. Level AA Evaluation'!C367,Hoja4!A6)+COUNTIF('4. Level AA Evaluation'!C499,Hoja4!A6),"")</f>
        <v>0</v>
      </c>
      <c r="E51" s="39">
        <f>IF('2. Sample pages'!B5&gt;9,D51*100/'4.1 Graphs and statistics AA'!B25,"")</f>
        <v>0</v>
      </c>
      <c r="F51" s="22">
        <f>IF('2. Sample pages'!B5&gt;9,COUNTIF('4. Level AA Evaluation'!C15,Hoja4!A7)+COUNTIF('4. Level AA Evaluation'!C37,Hoja4!A7)+COUNTIF('4. Level AA Evaluation'!C59,Hoja4!A7)+COUNTIF('4. Level AA Evaluation'!C81,Hoja4!A7)+COUNTIF('4. Level AA Evaluation'!C103,Hoja4!A7)+COUNTIF('4. Level AA Evaluation'!C125,Hoja4!A7)+COUNTIF('4. Level AA Evaluation'!C147,Hoja4!A7)+COUNTIF('4. Level AA Evaluation'!C169,Hoja4!A7)+COUNTIF('4. Level AA Evaluation'!C191,Hoja4!A7)+COUNTIF('4. Level AA Evaluation'!C213,Hoja4!A7)+COUNTIF('4. Level AA Evaluation'!C235,Hoja4!A7)+COUNTIF('4. Level AA Evaluation'!C257,Hoja4!A7)+COUNTIF('4. Level AA Evaluation'!C279,Hoja4!A7)+COUNTIF('4. Level AA Evaluation'!C301,Hoja4!A7)+COUNTIF('4. Level AA Evaluation'!C389,Hoja4!A7)+COUNTIF('4. Level AA Evaluation'!C411,Hoja4!A7)+COUNTIF('4. Level AA Evaluation'!C433,Hoja4!A7)+COUNTIF('4. Level AA Evaluation'!C455,Hoja4!A7)+COUNTIF('4. Level AA Evaluation'!C477,Hoja4!A7)+COUNTIF('4. Level AA Evaluation'!C521,Hoja4!A7)+COUNTIF('4. Level AA Evaluation'!C323,Hoja4!A7)+COUNTIF('4. Level AA Evaluation'!C345,Hoja4!A7)+COUNTIF('4. Level AA Evaluation'!C367,Hoja4!A7)+COUNTIF('4. Level AA Evaluation'!C499,Hoja4!A7),"")</f>
        <v>0</v>
      </c>
      <c r="G51" s="39">
        <f>IF('2. Sample pages'!B5&gt;9,F51*100/'4.1 Graphs and statistics AA'!B25,"")</f>
        <v>0</v>
      </c>
      <c r="H51" s="40">
        <f>IF('2. Sample pages'!B5&gt;9,IF(ISERROR((B51*100)/('4.1 Graphs and statistics AA'!B25-F51)),0,(B51*100)/('4.1 Graphs and statistics AA'!B25-F51)),"")</f>
        <v>0</v>
      </c>
      <c r="I51" s="40">
        <f>IF('2. Sample pages'!B5&gt;9,IF(ISERROR((D51*100)/('4.1 Graphs and statistics AA'!B25-F51)),0,(D51*100)/('4.1 Graphs and statistics AA'!B25-F51)),"")</f>
        <v>0</v>
      </c>
      <c r="J51" s="20"/>
    </row>
    <row r="52" spans="1:10" ht="18.5" x14ac:dyDescent="0.45">
      <c r="A52" s="38" t="str">
        <f>'2. Sample pages'!C18</f>
        <v>Alias11</v>
      </c>
      <c r="B52" s="22">
        <f>IF('2. Sample pages'!B5&gt;10,COUNTIF('4. Level AA Evaluation'!C16,Hoja4!A5)+COUNTIF('4. Level AA Evaluation'!C38,Hoja4!A5)+COUNTIF('4. Level AA Evaluation'!C60,Hoja4!A5)+COUNTIF('4. Level AA Evaluation'!C82,Hoja4!A5)+COUNTIF('4. Level AA Evaluation'!C104,Hoja4!A5)+COUNTIF('4. Level AA Evaluation'!C126,Hoja4!A5)+COUNTIF('4. Level AA Evaluation'!C148,Hoja4!A5)+COUNTIF('4. Level AA Evaluation'!C170,Hoja4!A5)+COUNTIF('4. Level AA Evaluation'!C192,Hoja4!A5)+COUNTIF('4. Level AA Evaluation'!C214,Hoja4!A5)+COUNTIF('4. Level AA Evaluation'!C236,Hoja4!A5)+COUNTIF('4. Level AA Evaluation'!C258,Hoja4!A5)+COUNTIF('4. Level AA Evaluation'!C280,Hoja4!A5)+COUNTIF('4. Level AA Evaluation'!C302,Hoja4!A5)+COUNTIF('4. Level AA Evaluation'!C390,Hoja4!A5)+COUNTIF('4. Level AA Evaluation'!C412,Hoja4!A5)+COUNTIF('4. Level AA Evaluation'!C434,Hoja4!A5)+COUNTIF('4. Level AA Evaluation'!C456,Hoja4!A5)+COUNTIF('4. Level AA Evaluation'!C478,Hoja4!A5)+COUNTIF('4. Level AA Evaluation'!C522,Hoja4!A5)+COUNTIF('4. Level AA Evaluation'!C324,Hoja4!A5)+COUNTIF('4. Level AA Evaluation'!C346,Hoja4!A5)+COUNTIF('4. Level AA Evaluation'!C368,Hoja4!A5)+COUNTIF('4. Level AA Evaluation'!C500,Hoja4!A5),"")</f>
        <v>0</v>
      </c>
      <c r="C52" s="39">
        <f>IF('2. Sample pages'!B5&gt;10,B52*100/'4.1 Graphs and statistics AA'!B25,"")</f>
        <v>0</v>
      </c>
      <c r="D52" s="22">
        <f>IF('2. Sample pages'!B5&gt;10,COUNTIF('4. Level AA Evaluation'!C16,Hoja4!A6)+COUNTIF('4. Level AA Evaluation'!C38,Hoja4!A6)+COUNTIF('4. Level AA Evaluation'!C60,Hoja4!A6)+COUNTIF('4. Level AA Evaluation'!C82,Hoja4!A6)+COUNTIF('4. Level AA Evaluation'!C104,Hoja4!A6)+COUNTIF('4. Level AA Evaluation'!C126,Hoja4!A6)+COUNTIF('4. Level AA Evaluation'!C148,Hoja4!A6)+COUNTIF('4. Level AA Evaluation'!C170,Hoja4!A6)+COUNTIF('4. Level AA Evaluation'!C192,Hoja4!A6)+COUNTIF('4. Level AA Evaluation'!C214,Hoja4!A6)+COUNTIF('4. Level AA Evaluation'!C236,Hoja4!A6)+COUNTIF('4. Level AA Evaluation'!C258,Hoja4!A6)+COUNTIF('4. Level AA Evaluation'!C280,Hoja4!A6)+COUNTIF('4. Level AA Evaluation'!C302,Hoja4!A6)+COUNTIF('4. Level AA Evaluation'!C390,Hoja4!A6)+COUNTIF('4. Level AA Evaluation'!C412,Hoja4!A6)+COUNTIF('4. Level AA Evaluation'!C434,Hoja4!A6)+COUNTIF('4. Level AA Evaluation'!C456,Hoja4!A6)+COUNTIF('4. Level AA Evaluation'!C478,Hoja4!A6)+COUNTIF('4. Level AA Evaluation'!C522,Hoja4!A6)+COUNTIF('4. Level AA Evaluation'!C324,Hoja4!A6)+COUNTIF('4. Level AA Evaluation'!C346,Hoja4!A6)+COUNTIF('4. Level AA Evaluation'!C368,Hoja4!A6)+COUNTIF('4. Level AA Evaluation'!C500,Hoja4!A6),"")</f>
        <v>0</v>
      </c>
      <c r="E52" s="39">
        <f>IF('2. Sample pages'!B5&gt;10,D52*100/'4.1 Graphs and statistics AA'!B25,"")</f>
        <v>0</v>
      </c>
      <c r="F52" s="22">
        <f>IF('2. Sample pages'!B5&gt;10,COUNTIF('4. Level AA Evaluation'!C16,Hoja4!A7)+COUNTIF('4. Level AA Evaluation'!C38,Hoja4!A7)+COUNTIF('4. Level AA Evaluation'!C60,Hoja4!A7)+COUNTIF('4. Level AA Evaluation'!C82,Hoja4!A7)+COUNTIF('4. Level AA Evaluation'!C104,Hoja4!A7)+COUNTIF('4. Level AA Evaluation'!C126,Hoja4!A7)+COUNTIF('4. Level AA Evaluation'!C148,Hoja4!A7)+COUNTIF('4. Level AA Evaluation'!C170,Hoja4!A7)+COUNTIF('4. Level AA Evaluation'!C192,Hoja4!A7)+COUNTIF('4. Level AA Evaluation'!C214,Hoja4!A7)+COUNTIF('4. Level AA Evaluation'!C236,Hoja4!A7)+COUNTIF('4. Level AA Evaluation'!C258,Hoja4!A7)+COUNTIF('4. Level AA Evaluation'!C280,Hoja4!A7)+COUNTIF('4. Level AA Evaluation'!C302,Hoja4!A7)+COUNTIF('4. Level AA Evaluation'!C390,Hoja4!A7)+COUNTIF('4. Level AA Evaluation'!C412,Hoja4!A7)+COUNTIF('4. Level AA Evaluation'!C434,Hoja4!A7)+COUNTIF('4. Level AA Evaluation'!C456,Hoja4!A7)+COUNTIF('4. Level AA Evaluation'!C478,Hoja4!A7)+COUNTIF('4. Level AA Evaluation'!C522,Hoja4!A7)+COUNTIF('4. Level AA Evaluation'!C324,Hoja4!A7)+COUNTIF('4. Level AA Evaluation'!C346,Hoja4!A7)+COUNTIF('4. Level AA Evaluation'!C368,Hoja4!A7)+COUNTIF('4. Level AA Evaluation'!C500,Hoja4!A7),"")</f>
        <v>0</v>
      </c>
      <c r="G52" s="39">
        <f>IF('2. Sample pages'!B5&gt;10,F52*100/'4.1 Graphs and statistics AA'!B25,"")</f>
        <v>0</v>
      </c>
      <c r="H52" s="40">
        <f>IF('2. Sample pages'!B5&gt;10,IF(ISERROR((B52*100)/('4.1 Graphs and statistics AA'!B25-F52)),0,(B52*100)/('4.1 Graphs and statistics AA'!B25-F52)),"")</f>
        <v>0</v>
      </c>
      <c r="I52" s="40">
        <f>IF('2. Sample pages'!B5&gt;10,IF(ISERROR((D52*100)/('4.1 Graphs and statistics AA'!B25-F52)),0,(D52*100)/('4.1 Graphs and statistics AA'!B25-F52)),"")</f>
        <v>0</v>
      </c>
      <c r="J52" s="20"/>
    </row>
    <row r="53" spans="1:10" ht="18.5" x14ac:dyDescent="0.45">
      <c r="A53" s="38" t="str">
        <f>'2. Sample pages'!C19</f>
        <v>Alias12</v>
      </c>
      <c r="B53" s="22">
        <f>IF('2. Sample pages'!B5&gt;11,COUNTIF('4. Level AA Evaluation'!C17,Hoja4!A5)+COUNTIF('4. Level AA Evaluation'!C39,Hoja4!A5)+COUNTIF('4. Level AA Evaluation'!C61,Hoja4!A5)+COUNTIF('4. Level AA Evaluation'!C83,Hoja4!A5)+COUNTIF('4. Level AA Evaluation'!C105,Hoja4!A5)+COUNTIF('4. Level AA Evaluation'!C127,Hoja4!A5)+COUNTIF('4. Level AA Evaluation'!C149,Hoja4!A5)+COUNTIF('4. Level AA Evaluation'!C171,Hoja4!A5)+COUNTIF('4. Level AA Evaluation'!C193,Hoja4!A5)+COUNTIF('4. Level AA Evaluation'!C215,Hoja4!A5)+COUNTIF('4. Level AA Evaluation'!C237,Hoja4!A5)+COUNTIF('4. Level AA Evaluation'!C259,Hoja4!A5)+COUNTIF('4. Level AA Evaluation'!C281,Hoja4!A5)+COUNTIF('4. Level AA Evaluation'!C303,Hoja4!A5)+COUNTIF('4. Level AA Evaluation'!C391,Hoja4!A5)+COUNTIF('4. Level AA Evaluation'!C413,Hoja4!A5)+COUNTIF('4. Level AA Evaluation'!C435,Hoja4!A5)+COUNTIF('4. Level AA Evaluation'!C457,Hoja4!A5)+COUNTIF('4. Level AA Evaluation'!C479,Hoja4!A5)+COUNTIF('4. Level AA Evaluation'!C523,Hoja4!A5)+COUNTIF('4. Level AA Evaluation'!C325,Hoja4!A5)+COUNTIF('4. Level AA Evaluation'!C347,Hoja4!A5)+COUNTIF('4. Level AA Evaluation'!C369,Hoja4!A5)+COUNTIF('4. Level AA Evaluation'!C501,Hoja4!A5),"")</f>
        <v>0</v>
      </c>
      <c r="C53" s="39">
        <f>IF('2. Sample pages'!B5&gt;11,B53*100/'4.1 Graphs and statistics AA'!B25,"")</f>
        <v>0</v>
      </c>
      <c r="D53" s="22">
        <f>IF('2. Sample pages'!B5&gt;11,COUNTIF('4. Level AA Evaluation'!C17,Hoja4!A6)+COUNTIF('4. Level AA Evaluation'!C39,Hoja4!A6)+COUNTIF('4. Level AA Evaluation'!C61,Hoja4!A6)+COUNTIF('4. Level AA Evaluation'!C83,Hoja4!A6)+COUNTIF('4. Level AA Evaluation'!C105,Hoja4!A6)+COUNTIF('4. Level AA Evaluation'!C127,Hoja4!A6)+COUNTIF('4. Level AA Evaluation'!C149,Hoja4!A6)+COUNTIF('4. Level AA Evaluation'!C171,Hoja4!A6)+COUNTIF('4. Level AA Evaluation'!C193,Hoja4!A6)+COUNTIF('4. Level AA Evaluation'!C215,Hoja4!A6)+COUNTIF('4. Level AA Evaluation'!C237,Hoja4!A6)+COUNTIF('4. Level AA Evaluation'!C259,Hoja4!A6)+COUNTIF('4. Level AA Evaluation'!C281,Hoja4!A6)+COUNTIF('4. Level AA Evaluation'!C303,Hoja4!A6)+COUNTIF('4. Level AA Evaluation'!C391,Hoja4!A6)+COUNTIF('4. Level AA Evaluation'!C413,Hoja4!A6)+COUNTIF('4. Level AA Evaluation'!C435,Hoja4!A6)+COUNTIF('4. Level AA Evaluation'!C457,Hoja4!A6)+COUNTIF('4. Level AA Evaluation'!C479,Hoja4!A6)+COUNTIF('4. Level AA Evaluation'!C523,Hoja4!A6)+COUNTIF('4. Level AA Evaluation'!C325,Hoja4!A6)+COUNTIF('4. Level AA Evaluation'!C347,Hoja4!A6)+COUNTIF('4. Level AA Evaluation'!C369,Hoja4!A6)+COUNTIF('4. Level AA Evaluation'!C501,Hoja4!A6),"")</f>
        <v>0</v>
      </c>
      <c r="E53" s="39">
        <f>IF('2. Sample pages'!B5&gt;11,D53*100/'4.1 Graphs and statistics AA'!B25,"")</f>
        <v>0</v>
      </c>
      <c r="F53" s="22">
        <f>IF('2. Sample pages'!B5&gt;11,COUNTIF('4. Level AA Evaluation'!C17,Hoja4!A7)+COUNTIF('4. Level AA Evaluation'!C39,Hoja4!A7)+COUNTIF('4. Level AA Evaluation'!C61,Hoja4!A7)+COUNTIF('4. Level AA Evaluation'!C83,Hoja4!A7)+COUNTIF('4. Level AA Evaluation'!C105,Hoja4!A7)+COUNTIF('4. Level AA Evaluation'!C127,Hoja4!A7)+COUNTIF('4. Level AA Evaluation'!C149,Hoja4!A7)+COUNTIF('4. Level AA Evaluation'!C171,Hoja4!A7)+COUNTIF('4. Level AA Evaluation'!C193,Hoja4!A7)+COUNTIF('4. Level AA Evaluation'!C215,Hoja4!A7)+COUNTIF('4. Level AA Evaluation'!C237,Hoja4!A7)+COUNTIF('4. Level AA Evaluation'!C259,Hoja4!A7)+COUNTIF('4. Level AA Evaluation'!C281,Hoja4!A7)+COUNTIF('4. Level AA Evaluation'!C303,Hoja4!A7)+COUNTIF('4. Level AA Evaluation'!C391,Hoja4!A7)+COUNTIF('4. Level AA Evaluation'!C413,Hoja4!A7)+COUNTIF('4. Level AA Evaluation'!C435,Hoja4!A7)+COUNTIF('4. Level AA Evaluation'!C457,Hoja4!A7)+COUNTIF('4. Level AA Evaluation'!C479,Hoja4!A7)+COUNTIF('4. Level AA Evaluation'!C523,Hoja4!A7)+COUNTIF('4. Level AA Evaluation'!C325,Hoja4!A7)+COUNTIF('4. Level AA Evaluation'!C347,Hoja4!A7)+COUNTIF('4. Level AA Evaluation'!C369,Hoja4!A7)+COUNTIF('4. Level AA Evaluation'!C501,Hoja4!A7),"")</f>
        <v>0</v>
      </c>
      <c r="G53" s="39">
        <f>IF('2. Sample pages'!B5&gt;11,F53*100/'4.1 Graphs and statistics AA'!B25,"")</f>
        <v>0</v>
      </c>
      <c r="H53" s="40">
        <f>IF('2. Sample pages'!B5&gt;11,IF(ISERROR((B53*100)/('4.1 Graphs and statistics AA'!B25-F53)),0,(B53*100)/('4.1 Graphs and statistics AA'!B25-F53)),"")</f>
        <v>0</v>
      </c>
      <c r="I53" s="40">
        <f>IF('2. Sample pages'!B5&gt;11,IF(ISERROR((D53*100)/('4.1 Graphs and statistics AA'!B25-F53)),0,(D53*100)/('4.1 Graphs and statistics AA'!B25-F53)),"")</f>
        <v>0</v>
      </c>
      <c r="J53" s="20"/>
    </row>
    <row r="54" spans="1:10" ht="18.5" x14ac:dyDescent="0.45">
      <c r="A54" s="38" t="str">
        <f>'2. Sample pages'!C20</f>
        <v>Alias13</v>
      </c>
      <c r="B54" s="22">
        <f>IF('2. Sample pages'!B5&gt;12,COUNTIF('4. Level AA Evaluation'!C18,Hoja4!A5)+COUNTIF('4. Level AA Evaluation'!C40,Hoja4!A5)+COUNTIF('4. Level AA Evaluation'!C62,Hoja4!A5)+COUNTIF('4. Level AA Evaluation'!C84,Hoja4!A5)+COUNTIF('4. Level AA Evaluation'!C106,Hoja4!A5)+COUNTIF('4. Level AA Evaluation'!C128,Hoja4!A5)+COUNTIF('4. Level AA Evaluation'!C150,Hoja4!A5)+COUNTIF('4. Level AA Evaluation'!C172,Hoja4!A5)+COUNTIF('4. Level AA Evaluation'!C194,Hoja4!A5)+COUNTIF('4. Level AA Evaluation'!C216,Hoja4!A5)+COUNTIF('4. Level AA Evaluation'!C238,Hoja4!A5)+COUNTIF('4. Level AA Evaluation'!C260,Hoja4!A5)+COUNTIF('4. Level AA Evaluation'!C282,Hoja4!A5)+COUNTIF('4. Level AA Evaluation'!C304,Hoja4!A5)+COUNTIF('4. Level AA Evaluation'!C392,Hoja4!A5)+COUNTIF('4. Level AA Evaluation'!C414,Hoja4!A5)+COUNTIF('4. Level AA Evaluation'!C436,Hoja4!A5)+COUNTIF('4. Level AA Evaluation'!C458,Hoja4!A5)+COUNTIF('4. Level AA Evaluation'!C480,Hoja4!A5)+COUNTIF('4. Level AA Evaluation'!C524,Hoja4!A5)+COUNTIF('4. Level AA Evaluation'!C326,Hoja4!A5)+COUNTIF('4. Level AA Evaluation'!C348,Hoja4!A5)+COUNTIF('4. Level AA Evaluation'!C370,Hoja4!A5)+COUNTIF('4. Level AA Evaluation'!C502,Hoja4!A5),"")</f>
        <v>0</v>
      </c>
      <c r="C54" s="39">
        <f>IF('2. Sample pages'!B5&gt;12,B54*100/'4.1 Graphs and statistics AA'!B25,"")</f>
        <v>0</v>
      </c>
      <c r="D54" s="22">
        <f>IF('2. Sample pages'!B5&gt;12,COUNTIF('4. Level AA Evaluation'!C18,Hoja4!A6)+COUNTIF('4. Level AA Evaluation'!C40,Hoja4!A6)+COUNTIF('4. Level AA Evaluation'!C62,Hoja4!A6)+COUNTIF('4. Level AA Evaluation'!C84,Hoja4!A6)+COUNTIF('4. Level AA Evaluation'!C106,Hoja4!A6)+COUNTIF('4. Level AA Evaluation'!C128,Hoja4!A6)+COUNTIF('4. Level AA Evaluation'!C150,Hoja4!A6)+COUNTIF('4. Level AA Evaluation'!C172,Hoja4!A6)+COUNTIF('4. Level AA Evaluation'!C194,Hoja4!A6)+COUNTIF('4. Level AA Evaluation'!C216,Hoja4!A6)+COUNTIF('4. Level AA Evaluation'!C238,Hoja4!A6)+COUNTIF('4. Level AA Evaluation'!C260,Hoja4!A6)+COUNTIF('4. Level AA Evaluation'!C282,Hoja4!A6)+COUNTIF('4. Level AA Evaluation'!C304,Hoja4!A6)+COUNTIF('4. Level AA Evaluation'!C392,Hoja4!A6)+COUNTIF('4. Level AA Evaluation'!C414,Hoja4!A6)+COUNTIF('4. Level AA Evaluation'!C436,Hoja4!A6)+COUNTIF('4. Level AA Evaluation'!C458,Hoja4!A6)+COUNTIF('4. Level AA Evaluation'!C480,Hoja4!A6)+COUNTIF('4. Level AA Evaluation'!C524,Hoja4!A6)+COUNTIF('4. Level AA Evaluation'!C326,Hoja4!A6)+COUNTIF('4. Level AA Evaluation'!C348,Hoja4!A6)+COUNTIF('4. Level AA Evaluation'!C370,Hoja4!A6)+COUNTIF('4. Level AA Evaluation'!C502,Hoja4!A6),"")</f>
        <v>0</v>
      </c>
      <c r="E54" s="39">
        <f>IF('2. Sample pages'!B5&gt;12,D54*100/'4.1 Graphs and statistics AA'!B25,"")</f>
        <v>0</v>
      </c>
      <c r="F54" s="22">
        <f>IF('2. Sample pages'!B5&gt;12,COUNTIF('4. Level AA Evaluation'!C18,Hoja4!A7)+COUNTIF('4. Level AA Evaluation'!C40,Hoja4!A7)+COUNTIF('4. Level AA Evaluation'!C62,Hoja4!A7)+COUNTIF('4. Level AA Evaluation'!C84,Hoja4!A7)+COUNTIF('4. Level AA Evaluation'!C106,Hoja4!A7)+COUNTIF('4. Level AA Evaluation'!C128,Hoja4!A7)+COUNTIF('4. Level AA Evaluation'!C150,Hoja4!A7)+COUNTIF('4. Level AA Evaluation'!C172,Hoja4!A7)+COUNTIF('4. Level AA Evaluation'!C194,Hoja4!A7)+COUNTIF('4. Level AA Evaluation'!C216,Hoja4!A7)+COUNTIF('4. Level AA Evaluation'!C238,Hoja4!A7)+COUNTIF('4. Level AA Evaluation'!C260,Hoja4!A7)+COUNTIF('4. Level AA Evaluation'!C282,Hoja4!A7)+COUNTIF('4. Level AA Evaluation'!C304,Hoja4!A7)+COUNTIF('4. Level AA Evaluation'!C392,Hoja4!A7)+COUNTIF('4. Level AA Evaluation'!C414,Hoja4!A7)+COUNTIF('4. Level AA Evaluation'!C436,Hoja4!A7)+COUNTIF('4. Level AA Evaluation'!C458,Hoja4!A7)+COUNTIF('4. Level AA Evaluation'!C480,Hoja4!A7)+COUNTIF('4. Level AA Evaluation'!C524,Hoja4!A7)+COUNTIF('4. Level AA Evaluation'!C326,Hoja4!A7)+COUNTIF('4. Level AA Evaluation'!C348,Hoja4!A7)+COUNTIF('4. Level AA Evaluation'!C370,Hoja4!A7)+COUNTIF('4. Level AA Evaluation'!C502,Hoja4!A7),"")</f>
        <v>0</v>
      </c>
      <c r="G54" s="39">
        <f>IF('2. Sample pages'!B5&gt;12,F54*100/'4.1 Graphs and statistics AA'!B25,"")</f>
        <v>0</v>
      </c>
      <c r="H54" s="40">
        <f>IF('2. Sample pages'!B5&gt;12,IF(ISERROR((B54*100)/('4.1 Graphs and statistics AA'!B25-F54)),0,(B54*100)/('4.1 Graphs and statistics AA'!B25-F54)),"")</f>
        <v>0</v>
      </c>
      <c r="I54" s="40">
        <f>IF('2. Sample pages'!B5&gt;12,IF(ISERROR((D54*100)/('4.1 Graphs and statistics AA'!B25-F54)),0,(D54*100)/('4.1 Graphs and statistics AA'!B25-F54)),"")</f>
        <v>0</v>
      </c>
      <c r="J54" s="20"/>
    </row>
    <row r="55" spans="1:10" ht="18.5" x14ac:dyDescent="0.45">
      <c r="A55" s="38" t="str">
        <f>'2. Sample pages'!C21</f>
        <v>Alias14</v>
      </c>
      <c r="B55" s="22">
        <f>IF('2. Sample pages'!B5&gt;13,COUNTIF('4. Level AA Evaluation'!C19,Hoja4!A5)+COUNTIF('4. Level AA Evaluation'!C41,Hoja4!A5)+COUNTIF('4. Level AA Evaluation'!C63,Hoja4!A5)+COUNTIF('4. Level AA Evaluation'!C85,Hoja4!A5)+COUNTIF('4. Level AA Evaluation'!C107,Hoja4!A5)+COUNTIF('4. Level AA Evaluation'!C129,Hoja4!A5)+COUNTIF('4. Level AA Evaluation'!C151,Hoja4!A5)+COUNTIF('4. Level AA Evaluation'!C173,Hoja4!A5)+COUNTIF('4. Level AA Evaluation'!C195,Hoja4!A5)+COUNTIF('4. Level AA Evaluation'!C217,Hoja4!A5)+COUNTIF('4. Level AA Evaluation'!C239,Hoja4!A5)+COUNTIF('4. Level AA Evaluation'!C261,Hoja4!A5)+COUNTIF('4. Level AA Evaluation'!C283,Hoja4!A5)+COUNTIF('4. Level AA Evaluation'!C305,Hoja4!A5)+COUNTIF('4. Level AA Evaluation'!C393,Hoja4!A5)+COUNTIF('4. Level AA Evaluation'!C415,Hoja4!A5)+COUNTIF('4. Level AA Evaluation'!C437,Hoja4!A5)+COUNTIF('4. Level AA Evaluation'!C459,Hoja4!A5)+COUNTIF('4. Level AA Evaluation'!C481,Hoja4!A5)+COUNTIF('4. Level AA Evaluation'!C525,Hoja4!A5)+COUNTIF('4. Level AA Evaluation'!C327,Hoja4!A5)+COUNTIF('4. Level AA Evaluation'!C349,Hoja4!A5)+COUNTIF('4. Level AA Evaluation'!C371,Hoja4!A5)+COUNTIF('4. Level AA Evaluation'!C503,Hoja4!A5),"")</f>
        <v>0</v>
      </c>
      <c r="C55" s="39">
        <f>IF('2. Sample pages'!B5&gt;13,B55*100/'4.1 Graphs and statistics AA'!B25,"")</f>
        <v>0</v>
      </c>
      <c r="D55" s="22">
        <f>IF('2. Sample pages'!B5&gt;13,COUNTIF('4. Level AA Evaluation'!C19,Hoja4!A6)+COUNTIF('4. Level AA Evaluation'!C41,Hoja4!A6)+COUNTIF('4. Level AA Evaluation'!C63,Hoja4!A6)+COUNTIF('4. Level AA Evaluation'!C85,Hoja4!A6)+COUNTIF('4. Level AA Evaluation'!C107,Hoja4!A6)+COUNTIF('4. Level AA Evaluation'!C129,Hoja4!A6)+COUNTIF('4. Level AA Evaluation'!C151,Hoja4!A6)+COUNTIF('4. Level AA Evaluation'!C173,Hoja4!A6)+COUNTIF('4. Level AA Evaluation'!C195,Hoja4!A6)+COUNTIF('4. Level AA Evaluation'!C217,Hoja4!A6)+COUNTIF('4. Level AA Evaluation'!C239,Hoja4!A6)+COUNTIF('4. Level AA Evaluation'!C261,Hoja4!A6)+COUNTIF('4. Level AA Evaluation'!C283,Hoja4!A6)+COUNTIF('4. Level AA Evaluation'!C305,Hoja4!A6)+COUNTIF('4. Level AA Evaluation'!C393,Hoja4!A6)+COUNTIF('4. Level AA Evaluation'!C415,Hoja4!A6)+COUNTIF('4. Level AA Evaluation'!C437,Hoja4!A6)+COUNTIF('4. Level AA Evaluation'!C459,Hoja4!A6)+COUNTIF('4. Level AA Evaluation'!C481,Hoja4!A6)+COUNTIF('4. Level AA Evaluation'!C525,Hoja4!A6)+COUNTIF('4. Level AA Evaluation'!C327,Hoja4!A6)+COUNTIF('4. Level AA Evaluation'!C349,Hoja4!A6)+COUNTIF('4. Level AA Evaluation'!C371,Hoja4!A6)+COUNTIF('4. Level AA Evaluation'!C503,Hoja4!A6),"")</f>
        <v>0</v>
      </c>
      <c r="E55" s="39">
        <f>IF('2. Sample pages'!B5&gt;13,D55*100/'4.1 Graphs and statistics AA'!B25,"")</f>
        <v>0</v>
      </c>
      <c r="F55" s="22">
        <f>IF('2. Sample pages'!B5&gt;13,COUNTIF('4. Level AA Evaluation'!C19,Hoja4!A7)+COUNTIF('4. Level AA Evaluation'!C41,Hoja4!A7)+COUNTIF('4. Level AA Evaluation'!C63,Hoja4!A7)+COUNTIF('4. Level AA Evaluation'!C85,Hoja4!A7)+COUNTIF('4. Level AA Evaluation'!C107,Hoja4!A7)+COUNTIF('4. Level AA Evaluation'!C129,Hoja4!A7)+COUNTIF('4. Level AA Evaluation'!C151,Hoja4!A7)+COUNTIF('4. Level AA Evaluation'!C173,Hoja4!A7)+COUNTIF('4. Level AA Evaluation'!C195,Hoja4!A7)+COUNTIF('4. Level AA Evaluation'!C217,Hoja4!A7)+COUNTIF('4. Level AA Evaluation'!C239,Hoja4!A7)+COUNTIF('4. Level AA Evaluation'!C261,Hoja4!A7)+COUNTIF('4. Level AA Evaluation'!C283,Hoja4!A7)+COUNTIF('4. Level AA Evaluation'!C305,Hoja4!A7)+COUNTIF('4. Level AA Evaluation'!C393,Hoja4!A7)+COUNTIF('4. Level AA Evaluation'!C415,Hoja4!A7)+COUNTIF('4. Level AA Evaluation'!C437,Hoja4!A7)+COUNTIF('4. Level AA Evaluation'!C459,Hoja4!A7)+COUNTIF('4. Level AA Evaluation'!C481,Hoja4!A7)+COUNTIF('4. Level AA Evaluation'!C525,Hoja4!A7)+COUNTIF('4. Level AA Evaluation'!C327,Hoja4!A7)+COUNTIF('4. Level AA Evaluation'!C349,Hoja4!A7)+COUNTIF('4. Level AA Evaluation'!C371,Hoja4!A7)+COUNTIF('4. Level AA Evaluation'!C503,Hoja4!A7),"")</f>
        <v>0</v>
      </c>
      <c r="G55" s="39">
        <f>IF('2. Sample pages'!B5&gt;13,F55*100/'4.1 Graphs and statistics AA'!B25,"")</f>
        <v>0</v>
      </c>
      <c r="H55" s="40">
        <f>IF('2. Sample pages'!B5&gt;13,IF(ISERROR((B55*100)/('4.1 Graphs and statistics AA'!B25-F55)),0,(B55*100)/('4.1 Graphs and statistics AA'!B25-F55)),"")</f>
        <v>0</v>
      </c>
      <c r="I55" s="40">
        <f>IF('2. Sample pages'!B5&gt;13,IF(ISERROR((D55*100)/('4.1 Graphs and statistics AA'!B25-F55)),0,(D55*100)/('4.1 Graphs and statistics AA'!B25-F55)),"")</f>
        <v>0</v>
      </c>
      <c r="J55" s="20"/>
    </row>
    <row r="56" spans="1:10" ht="18.5" x14ac:dyDescent="0.45">
      <c r="A56" s="38" t="str">
        <f>'2. Sample pages'!C22</f>
        <v>Alias15</v>
      </c>
      <c r="B56" s="22">
        <f>IF('2. Sample pages'!B5&gt;14,COUNTIF('4. Level AA Evaluation'!C20,Hoja4!A5)+COUNTIF('4. Level AA Evaluation'!C42,Hoja4!A5)+COUNTIF('4. Level AA Evaluation'!C64,Hoja4!A5)+COUNTIF('4. Level AA Evaluation'!C86,Hoja4!A5)+COUNTIF('4. Level AA Evaluation'!C108,Hoja4!A5)+COUNTIF('4. Level AA Evaluation'!C130,Hoja4!A5)+COUNTIF('4. Level AA Evaluation'!C152,Hoja4!A5)+COUNTIF('4. Level AA Evaluation'!C174,Hoja4!A5)+COUNTIF('4. Level AA Evaluation'!C196,Hoja4!A5)+COUNTIF('4. Level AA Evaluation'!C218,Hoja4!A5)+COUNTIF('4. Level AA Evaluation'!C240,Hoja4!A5)+COUNTIF('4. Level AA Evaluation'!C262,Hoja4!A5)+COUNTIF('4. Level AA Evaluation'!C284,Hoja4!A5)+COUNTIF('4. Level AA Evaluation'!C306,Hoja4!A5)+COUNTIF('4. Level AA Evaluation'!C394,Hoja4!A5)+COUNTIF('4. Level AA Evaluation'!C416,Hoja4!A5)+COUNTIF('4. Level AA Evaluation'!C438,Hoja4!A5)+COUNTIF('4. Level AA Evaluation'!C460,Hoja4!A5)+COUNTIF('4. Level AA Evaluation'!C482,Hoja4!A5)+COUNTIF('4. Level AA Evaluation'!C526,Hoja4!A5)+COUNTIF('4. Level AA Evaluation'!C328,Hoja4!A5)+COUNTIF('4. Level AA Evaluation'!C350,Hoja4!A5)+COUNTIF('4. Level AA Evaluation'!C372,Hoja4!A5)+COUNTIF('4. Level AA Evaluation'!C504,Hoja4!A5),"")</f>
        <v>0</v>
      </c>
      <c r="C56" s="39">
        <f>IF('2. Sample pages'!B5&gt;14,B56*100/'4.1 Graphs and statistics AA'!B25,"")</f>
        <v>0</v>
      </c>
      <c r="D56" s="22">
        <f>IF('2. Sample pages'!B5&gt;14,COUNTIF('4. Level AA Evaluation'!C20,Hoja4!A6)+COUNTIF('4. Level AA Evaluation'!C42,Hoja4!A6)+COUNTIF('4. Level AA Evaluation'!C64,Hoja4!A6)+COUNTIF('4. Level AA Evaluation'!C86,Hoja4!A6)+COUNTIF('4. Level AA Evaluation'!C108,Hoja4!A6)+COUNTIF('4. Level AA Evaluation'!C130,Hoja4!A6)+COUNTIF('4. Level AA Evaluation'!C152,Hoja4!A6)+COUNTIF('4. Level AA Evaluation'!C174,Hoja4!A6)+COUNTIF('4. Level AA Evaluation'!C196,Hoja4!A6)+COUNTIF('4. Level AA Evaluation'!C218,Hoja4!A6)+COUNTIF('4. Level AA Evaluation'!C240,Hoja4!A6)+COUNTIF('4. Level AA Evaluation'!C262,Hoja4!A6)+COUNTIF('4. Level AA Evaluation'!C284,Hoja4!A6)+COUNTIF('4. Level AA Evaluation'!C306,Hoja4!A6)+COUNTIF('4. Level AA Evaluation'!C394,Hoja4!A6)+COUNTIF('4. Level AA Evaluation'!C416,Hoja4!A6)+COUNTIF('4. Level AA Evaluation'!C438,Hoja4!A6)+COUNTIF('4. Level AA Evaluation'!C460,Hoja4!A6)+COUNTIF('4. Level AA Evaluation'!C482,Hoja4!A6)+COUNTIF('4. Level AA Evaluation'!C526,Hoja4!A6)+COUNTIF('4. Level AA Evaluation'!C328,Hoja4!A6)+COUNTIF('4. Level AA Evaluation'!C350,Hoja4!A6)+COUNTIF('4. Level AA Evaluation'!C372,Hoja4!A6)+COUNTIF('4. Level AA Evaluation'!C504,Hoja4!A6),"")</f>
        <v>0</v>
      </c>
      <c r="E56" s="39">
        <f>IF('2. Sample pages'!B5&gt;14,D56*100/'4.1 Graphs and statistics AA'!B25,"")</f>
        <v>0</v>
      </c>
      <c r="F56" s="22">
        <f>IF('2. Sample pages'!B5&gt;14,COUNTIF('4. Level AA Evaluation'!C20,Hoja4!A7)+COUNTIF('4. Level AA Evaluation'!C42,Hoja4!A7)+COUNTIF('4. Level AA Evaluation'!C64,Hoja4!A7)+COUNTIF('4. Level AA Evaluation'!C86,Hoja4!A7)+COUNTIF('4. Level AA Evaluation'!C108,Hoja4!A7)+COUNTIF('4. Level AA Evaluation'!C130,Hoja4!A7)+COUNTIF('4. Level AA Evaluation'!C152,Hoja4!A7)+COUNTIF('4. Level AA Evaluation'!C174,Hoja4!A7)+COUNTIF('4. Level AA Evaluation'!C196,Hoja4!A7)+COUNTIF('4. Level AA Evaluation'!C218,Hoja4!A7)+COUNTIF('4. Level AA Evaluation'!C240,Hoja4!A7)+COUNTIF('4. Level AA Evaluation'!C262,Hoja4!A7)+COUNTIF('4. Level AA Evaluation'!C284,Hoja4!A7)+COUNTIF('4. Level AA Evaluation'!C306,Hoja4!A7)+COUNTIF('4. Level AA Evaluation'!C394,Hoja4!A7)+COUNTIF('4. Level AA Evaluation'!C416,Hoja4!A7)+COUNTIF('4. Level AA Evaluation'!C438,Hoja4!A7)+COUNTIF('4. Level AA Evaluation'!C460,Hoja4!A7)+COUNTIF('4. Level AA Evaluation'!C482,Hoja4!A7)+COUNTIF('4. Level AA Evaluation'!C526,Hoja4!A7)+COUNTIF('4. Level AA Evaluation'!C328,Hoja4!A7)+COUNTIF('4. Level AA Evaluation'!C350,Hoja4!A7)+COUNTIF('4. Level AA Evaluation'!C372,Hoja4!A7)+COUNTIF('4. Level AA Evaluation'!C504,Hoja4!A7),"")</f>
        <v>0</v>
      </c>
      <c r="G56" s="39">
        <f>IF('2. Sample pages'!B5&gt;14,F56*100/'4.1 Graphs and statistics AA'!B25,"")</f>
        <v>0</v>
      </c>
      <c r="H56" s="40">
        <f>IF('2. Sample pages'!B5&gt;14,IF(ISERROR((B56*100)/('4.1 Graphs and statistics AA'!B25-F56)),0,(B56*100)/('4.1 Graphs and statistics AA'!B25-F56)),"")</f>
        <v>0</v>
      </c>
      <c r="I56" s="40">
        <f>IF('2. Sample pages'!B5&gt;14,IF(ISERROR((D56*100)/('4.1 Graphs and statistics AA'!B25-F56)),0,(D56*100)/('4.1 Graphs and statistics AA'!B25-F56)),"")</f>
        <v>0</v>
      </c>
      <c r="J56" s="20"/>
    </row>
    <row r="57" spans="1:10" ht="18.5" x14ac:dyDescent="0.45">
      <c r="A57" s="20"/>
      <c r="B57" s="20"/>
      <c r="C57" s="20"/>
      <c r="D57" s="20"/>
      <c r="E57" s="20"/>
      <c r="F57" s="20"/>
      <c r="G57" s="20"/>
      <c r="H57" s="20"/>
      <c r="I57" s="20"/>
      <c r="J57" s="20"/>
    </row>
    <row r="58" spans="1:10" ht="18.5" x14ac:dyDescent="0.45">
      <c r="A58" s="20"/>
      <c r="B58" s="20"/>
      <c r="C58" s="20"/>
      <c r="D58" s="20"/>
      <c r="E58" s="20"/>
      <c r="F58" s="20"/>
      <c r="G58" s="20"/>
      <c r="H58" s="20"/>
      <c r="I58" s="20"/>
      <c r="J58" s="20"/>
    </row>
    <row r="59" spans="1:10" ht="18.5" x14ac:dyDescent="0.45">
      <c r="A59" s="2" t="s">
        <v>516</v>
      </c>
      <c r="B59" s="20"/>
      <c r="C59" s="20"/>
      <c r="D59" s="20"/>
      <c r="E59" s="20"/>
      <c r="F59" s="20"/>
      <c r="G59" s="20"/>
      <c r="H59" s="20"/>
      <c r="I59" s="20"/>
      <c r="J59" s="20"/>
    </row>
    <row r="60" spans="1:10" ht="18.5" x14ac:dyDescent="0.45">
      <c r="A60" s="20"/>
      <c r="B60" s="20"/>
      <c r="C60" s="20"/>
      <c r="D60" s="20"/>
      <c r="E60" s="20"/>
      <c r="F60" s="20"/>
      <c r="G60" s="20"/>
      <c r="H60" s="20"/>
      <c r="I60" s="20"/>
      <c r="J60" s="20"/>
    </row>
    <row r="61" spans="1:10" ht="37" x14ac:dyDescent="0.45">
      <c r="A61" s="20"/>
      <c r="B61" s="22" t="s">
        <v>345</v>
      </c>
      <c r="C61" s="36" t="s">
        <v>346</v>
      </c>
      <c r="D61" s="22" t="s">
        <v>347</v>
      </c>
      <c r="E61" s="36" t="s">
        <v>348</v>
      </c>
      <c r="F61" s="22" t="s">
        <v>349</v>
      </c>
      <c r="G61" s="36" t="s">
        <v>517</v>
      </c>
      <c r="H61" s="37" t="s">
        <v>518</v>
      </c>
      <c r="I61" s="37" t="s">
        <v>515</v>
      </c>
      <c r="J61" s="20"/>
    </row>
    <row r="62" spans="1:10" ht="18.5" x14ac:dyDescent="0.45">
      <c r="A62" s="38" t="str">
        <f>'2. Sample pages'!C8</f>
        <v>Alias1</v>
      </c>
      <c r="B62" s="22">
        <f>IF('2. Sample pages'!B5&gt;0,'3.1 Graphs and statistics A'!B18+'4.1 Graphs and statistics AA'!B42,"")</f>
        <v>0</v>
      </c>
      <c r="C62" s="39">
        <f>IF('2. Sample pages'!B5&gt;0,B62*100/'4.1 Graphs and statistics AA'!B32,"")</f>
        <v>0</v>
      </c>
      <c r="D62" s="42">
        <f>IF('2. Sample pages'!B5&gt;0,'3.1 Graphs and statistics A'!D18+'4.1 Graphs and statistics AA'!D42,"")</f>
        <v>0</v>
      </c>
      <c r="E62" s="39">
        <f>IF('2. Sample pages'!B5&gt;0,D62*100/'4.1 Graphs and statistics AA'!B32,"")</f>
        <v>0</v>
      </c>
      <c r="F62" s="22">
        <f>IF('2. Sample pages'!B5&gt;0,'3.1 Graphs and statistics A'!F18+'4.1 Graphs and statistics AA'!F42,"")</f>
        <v>0</v>
      </c>
      <c r="G62" s="39">
        <f>IF('2. Sample pages'!B5&gt;0,F62*100/'4.1 Graphs and statistics AA'!B32,"")</f>
        <v>0</v>
      </c>
      <c r="H62" s="40">
        <f>IF('2. Sample pages'!B5&gt;0,IF(ISERROR((B62*100)/('4.1 Graphs and statistics AA'!B32-F62)),0,(B62*100)/('4.1 Graphs and statistics AA'!B32-F62)),"")</f>
        <v>0</v>
      </c>
      <c r="I62" s="40">
        <f>IF('2. Sample pages'!B5&gt;0,IF(ISERROR((D62*100)/('4.1 Graphs and statistics AA'!B32-F62)),0,(D62*100)/('4.1 Graphs and statistics AA'!B32-F62)),"")</f>
        <v>0</v>
      </c>
      <c r="J62" s="20"/>
    </row>
    <row r="63" spans="1:10" ht="18.5" x14ac:dyDescent="0.45">
      <c r="A63" s="38" t="str">
        <f>'2. Sample pages'!C9</f>
        <v>Alias2</v>
      </c>
      <c r="B63" s="22">
        <f>IF('2. Sample pages'!B5&gt;1,'3.1 Graphs and statistics A'!B19+'4.1 Graphs and statistics AA'!B43,"")</f>
        <v>0</v>
      </c>
      <c r="C63" s="39">
        <f>IF('2. Sample pages'!B5&gt;1,B63*100/'4.1 Graphs and statistics AA'!B32,"")</f>
        <v>0</v>
      </c>
      <c r="D63" s="42">
        <f>IF('2. Sample pages'!B5&gt;1,'3.1 Graphs and statistics A'!D19+'4.1 Graphs and statistics AA'!D43,"")</f>
        <v>0</v>
      </c>
      <c r="E63" s="39">
        <f>IF('2. Sample pages'!B5&gt;1,D63*100/'4.1 Graphs and statistics AA'!B32,"")</f>
        <v>0</v>
      </c>
      <c r="F63" s="22">
        <f>IF('2. Sample pages'!B5&gt;1,'3.1 Graphs and statistics A'!F19+'4.1 Graphs and statistics AA'!F43,"")</f>
        <v>0</v>
      </c>
      <c r="G63" s="39">
        <f>IF('2. Sample pages'!B5&gt;1,F63*100/'4.1 Graphs and statistics AA'!B32,"")</f>
        <v>0</v>
      </c>
      <c r="H63" s="40">
        <f>IF('2. Sample pages'!B5&gt;1,IF(ISERROR((B63*100)/('4.1 Graphs and statistics AA'!B32-F63)),0,(B63*100)/('4.1 Graphs and statistics AA'!B32-F63)),"")</f>
        <v>0</v>
      </c>
      <c r="I63" s="40">
        <f>IF('2. Sample pages'!B5&gt;1,IF(ISERROR((D63*100)/('4.1 Graphs and statistics AA'!B32-F63)),0,(D63*100)/('4.1 Graphs and statistics AA'!B32-F63)),"")</f>
        <v>0</v>
      </c>
      <c r="J63" s="20"/>
    </row>
    <row r="64" spans="1:10" ht="18.5" x14ac:dyDescent="0.45">
      <c r="A64" s="38" t="str">
        <f>'2. Sample pages'!C10</f>
        <v>Alias3</v>
      </c>
      <c r="B64" s="22">
        <f>IF('2. Sample pages'!B5&gt;2,'3.1 Graphs and statistics A'!B20+'4.1 Graphs and statistics AA'!B44,"")</f>
        <v>0</v>
      </c>
      <c r="C64" s="39">
        <f>IF('2. Sample pages'!B5&gt;2,B64*100/'4.1 Graphs and statistics AA'!B32,"")</f>
        <v>0</v>
      </c>
      <c r="D64" s="42">
        <f>IF('2. Sample pages'!B5&gt;2,'3.1 Graphs and statistics A'!D20+'4.1 Graphs and statistics AA'!D44,"")</f>
        <v>0</v>
      </c>
      <c r="E64" s="39">
        <f>IF('2. Sample pages'!B5&gt;2,D64*100/'4.1 Graphs and statistics AA'!B32,"")</f>
        <v>0</v>
      </c>
      <c r="F64" s="22">
        <f>IF('2. Sample pages'!B5&gt;2,'3.1 Graphs and statistics A'!F20+'4.1 Graphs and statistics AA'!F44,"")</f>
        <v>0</v>
      </c>
      <c r="G64" s="39">
        <f>IF('2. Sample pages'!B5&gt;2,F64*100/'4.1 Graphs and statistics AA'!B32,"")</f>
        <v>0</v>
      </c>
      <c r="H64" s="40">
        <f>IF('2. Sample pages'!B5&gt;2,IF(ISERROR((B64*100)/('4.1 Graphs and statistics AA'!B32-F64)),0,(B64*100)/('4.1 Graphs and statistics AA'!B32-F64)),"")</f>
        <v>0</v>
      </c>
      <c r="I64" s="40">
        <f>IF('2. Sample pages'!B5&gt;2,IF(ISERROR((D64*100)/('4.1 Graphs and statistics AA'!B32-F64)),0,(D64*100)/('4.1 Graphs and statistics AA'!B32-F64)),"")</f>
        <v>0</v>
      </c>
      <c r="J64" s="20"/>
    </row>
    <row r="65" spans="1:10" ht="18.5" x14ac:dyDescent="0.45">
      <c r="A65" s="38" t="str">
        <f>'2. Sample pages'!C11</f>
        <v>Alias4</v>
      </c>
      <c r="B65" s="22">
        <f>IF('2. Sample pages'!B5&gt;3,'3.1 Graphs and statistics A'!B21+'4.1 Graphs and statistics AA'!B45,"")</f>
        <v>0</v>
      </c>
      <c r="C65" s="39">
        <f>IF('2. Sample pages'!B5&gt;3,B65*100/'4.1 Graphs and statistics AA'!B32,"")</f>
        <v>0</v>
      </c>
      <c r="D65" s="42">
        <f>IF('2. Sample pages'!B5&gt;3,'3.1 Graphs and statistics A'!D21+'4.1 Graphs and statistics AA'!D45,"")</f>
        <v>0</v>
      </c>
      <c r="E65" s="39">
        <f>IF('2. Sample pages'!B5&gt;3,D65*100/'4.1 Graphs and statistics AA'!B32,"")</f>
        <v>0</v>
      </c>
      <c r="F65" s="22">
        <f>IF('2. Sample pages'!B5&gt;3,'3.1 Graphs and statistics A'!F21+'4.1 Graphs and statistics AA'!F45,"")</f>
        <v>0</v>
      </c>
      <c r="G65" s="39">
        <f>IF('2. Sample pages'!B5&gt;3,F65*100/'4.1 Graphs and statistics AA'!B32,"")</f>
        <v>0</v>
      </c>
      <c r="H65" s="40">
        <f>IF('2. Sample pages'!B5&gt;3,IF(ISERROR((B65*100)/('4.1 Graphs and statistics AA'!B32-F65)),0,(B65*100)/('4.1 Graphs and statistics AA'!B32-F65)),"")</f>
        <v>0</v>
      </c>
      <c r="I65" s="40">
        <f>IF('2. Sample pages'!B5&gt;3,IF(ISERROR((D65*100)/('4.1 Graphs and statistics AA'!B32-F65)),0,(D65*100)/('4.1 Graphs and statistics AA'!B32-F65)),"")</f>
        <v>0</v>
      </c>
      <c r="J65" s="20"/>
    </row>
    <row r="66" spans="1:10" ht="18.5" x14ac:dyDescent="0.45">
      <c r="A66" s="38" t="str">
        <f>'2. Sample pages'!C12</f>
        <v>Alias5</v>
      </c>
      <c r="B66" s="22">
        <f>IF('2. Sample pages'!B5&gt;4,'3.1 Graphs and statistics A'!B22+'4.1 Graphs and statistics AA'!B46,"")</f>
        <v>0</v>
      </c>
      <c r="C66" s="39">
        <f>IF('2. Sample pages'!B5&gt;4,B66*100/'4.1 Graphs and statistics AA'!B32,"")</f>
        <v>0</v>
      </c>
      <c r="D66" s="42">
        <f>IF('2. Sample pages'!B5&gt;4,'3.1 Graphs and statistics A'!D22+'4.1 Graphs and statistics AA'!D46,"")</f>
        <v>0</v>
      </c>
      <c r="E66" s="39">
        <f>IF('2. Sample pages'!B5&gt;4,D66*100/'4.1 Graphs and statistics AA'!B32,"")</f>
        <v>0</v>
      </c>
      <c r="F66" s="22">
        <f>IF('2. Sample pages'!B5&gt;4,'3.1 Graphs and statistics A'!F22+'4.1 Graphs and statistics AA'!F46,"")</f>
        <v>0</v>
      </c>
      <c r="G66" s="39">
        <f>IF('2. Sample pages'!B5&gt;4,F66*100/'4.1 Graphs and statistics AA'!B32,"")</f>
        <v>0</v>
      </c>
      <c r="H66" s="40">
        <f>IF('2. Sample pages'!B5&gt;4,IF(ISERROR((B66*100)/('4.1 Graphs and statistics AA'!B32-F66)),0,(B66*100)/('4.1 Graphs and statistics AA'!B32-F66)),"")</f>
        <v>0</v>
      </c>
      <c r="I66" s="40">
        <f>IF('2. Sample pages'!B5&gt;4,IF(ISERROR((D66*100)/('4.1 Graphs and statistics AA'!B32-F66)),0,(D66*100)/('4.1 Graphs and statistics AA'!B32-F66)),"")</f>
        <v>0</v>
      </c>
      <c r="J66" s="20"/>
    </row>
    <row r="67" spans="1:10" ht="18.5" x14ac:dyDescent="0.45">
      <c r="A67" s="38" t="str">
        <f>'2. Sample pages'!C13</f>
        <v>Alias6</v>
      </c>
      <c r="B67" s="22">
        <f>IF('2. Sample pages'!B5&gt;5,'3.1 Graphs and statistics A'!B23+'4.1 Graphs and statistics AA'!B47,"")</f>
        <v>0</v>
      </c>
      <c r="C67" s="39">
        <f>IF('2. Sample pages'!B5&gt;5,B67*100/'4.1 Graphs and statistics AA'!B32,"")</f>
        <v>0</v>
      </c>
      <c r="D67" s="42">
        <f>IF('2. Sample pages'!B5&gt;5,'3.1 Graphs and statistics A'!D23+'4.1 Graphs and statistics AA'!D47,"")</f>
        <v>0</v>
      </c>
      <c r="E67" s="39">
        <f>IF('2. Sample pages'!B5&gt;5,D67*100/'4.1 Graphs and statistics AA'!B32,"")</f>
        <v>0</v>
      </c>
      <c r="F67" s="22">
        <f>IF('2. Sample pages'!B5&gt;5,'3.1 Graphs and statistics A'!F23+'4.1 Graphs and statistics AA'!F47,"")</f>
        <v>0</v>
      </c>
      <c r="G67" s="39">
        <f>IF('2. Sample pages'!B5&gt;5,F67*100/'4.1 Graphs and statistics AA'!B32,"")</f>
        <v>0</v>
      </c>
      <c r="H67" s="40">
        <f>IF('2. Sample pages'!B5&gt;5,IF(ISERROR((B67*100)/('4.1 Graphs and statistics AA'!B32-F67)),0,(B67*100)/('4.1 Graphs and statistics AA'!B32-F67)),"")</f>
        <v>0</v>
      </c>
      <c r="I67" s="40">
        <f>IF('2. Sample pages'!B5&gt;5,IF(ISERROR((D67*100)/('4.1 Graphs and statistics AA'!B32-F67)),0,(D67*100)/('4.1 Graphs and statistics AA'!B32-F67)),"")</f>
        <v>0</v>
      </c>
      <c r="J67" s="20"/>
    </row>
    <row r="68" spans="1:10" ht="18.5" x14ac:dyDescent="0.45">
      <c r="A68" s="38" t="str">
        <f>'2. Sample pages'!C14</f>
        <v>Alias7</v>
      </c>
      <c r="B68" s="22">
        <f>IF('2. Sample pages'!B5&gt;6,'3.1 Graphs and statistics A'!B24+'4.1 Graphs and statistics AA'!B48,"")</f>
        <v>0</v>
      </c>
      <c r="C68" s="39">
        <f>IF('2. Sample pages'!B5&gt;6,B68*100/'4.1 Graphs and statistics AA'!B32,"")</f>
        <v>0</v>
      </c>
      <c r="D68" s="42">
        <f>IF('2. Sample pages'!B5&gt;6,'3.1 Graphs and statistics A'!D24+'4.1 Graphs and statistics AA'!D48,"")</f>
        <v>0</v>
      </c>
      <c r="E68" s="39">
        <f>IF('2. Sample pages'!B5&gt;6,D68*100/'4.1 Graphs and statistics AA'!B32,"")</f>
        <v>0</v>
      </c>
      <c r="F68" s="22">
        <f>IF('2. Sample pages'!B5&gt;6,'3.1 Graphs and statistics A'!F24+'4.1 Graphs and statistics AA'!F48,"")</f>
        <v>0</v>
      </c>
      <c r="G68" s="39">
        <f>IF('2. Sample pages'!B5&gt;6,F68*100/'4.1 Graphs and statistics AA'!B32,"")</f>
        <v>0</v>
      </c>
      <c r="H68" s="40">
        <f>IF('2. Sample pages'!B5&gt;6,IF(ISERROR((B68*100)/('4.1 Graphs and statistics AA'!B32-F68)),0,(B68*100)/('4.1 Graphs and statistics AA'!B32-F68)),"")</f>
        <v>0</v>
      </c>
      <c r="I68" s="40">
        <f>IF('2. Sample pages'!B5&gt;6,IF(ISERROR((D68*100)/('4.1 Graphs and statistics AA'!B32-F68)),0,(D68*100)/('4.1 Graphs and statistics AA'!B32-F68)),"")</f>
        <v>0</v>
      </c>
      <c r="J68" s="20"/>
    </row>
    <row r="69" spans="1:10" ht="18.5" x14ac:dyDescent="0.45">
      <c r="A69" s="38" t="str">
        <f>'2. Sample pages'!C15</f>
        <v>Alias8</v>
      </c>
      <c r="B69" s="22">
        <f>IF('2. Sample pages'!B5&gt;7,'3.1 Graphs and statistics A'!B25+'4.1 Graphs and statistics AA'!B49,"")</f>
        <v>0</v>
      </c>
      <c r="C69" s="39">
        <f>IF('2. Sample pages'!B5&gt;7,B69*100/'4.1 Graphs and statistics AA'!B32,"")</f>
        <v>0</v>
      </c>
      <c r="D69" s="42">
        <f>IF('2. Sample pages'!B5&gt;7,'3.1 Graphs and statistics A'!D25+'4.1 Graphs and statistics AA'!D49,"")</f>
        <v>0</v>
      </c>
      <c r="E69" s="39">
        <f>IF('2. Sample pages'!B5&gt;7,D69*100/'4.1 Graphs and statistics AA'!B32,"")</f>
        <v>0</v>
      </c>
      <c r="F69" s="22">
        <f>IF('2. Sample pages'!B5&gt;7,'3.1 Graphs and statistics A'!F25+'4.1 Graphs and statistics AA'!F49,"")</f>
        <v>0</v>
      </c>
      <c r="G69" s="39">
        <f>IF('2. Sample pages'!B5&gt;7,F69*100/'4.1 Graphs and statistics AA'!B32,"")</f>
        <v>0</v>
      </c>
      <c r="H69" s="40">
        <f>IF('2. Sample pages'!B5&gt;7,IF(ISERROR((B69*100)/('4.1 Graphs and statistics AA'!B32-F69)),0,(B69*100)/('4.1 Graphs and statistics AA'!B32-F69)),"")</f>
        <v>0</v>
      </c>
      <c r="I69" s="40">
        <f>IF('2. Sample pages'!B5&gt;7,IF(ISERROR((D69*100)/('4.1 Graphs and statistics AA'!B32-F69)),0,(D69*100)/('4.1 Graphs and statistics AA'!B32-F69)),"")</f>
        <v>0</v>
      </c>
      <c r="J69" s="20"/>
    </row>
    <row r="70" spans="1:10" ht="18.5" x14ac:dyDescent="0.45">
      <c r="A70" s="38" t="str">
        <f>'2. Sample pages'!C16</f>
        <v>Alias9</v>
      </c>
      <c r="B70" s="22">
        <f>IF('2. Sample pages'!B5&gt;8,'3.1 Graphs and statistics A'!B26+'4.1 Graphs and statistics AA'!B50,"")</f>
        <v>0</v>
      </c>
      <c r="C70" s="39">
        <f>IF('2. Sample pages'!B5&gt;8,B70*100/'4.1 Graphs and statistics AA'!B32,"")</f>
        <v>0</v>
      </c>
      <c r="D70" s="42">
        <f>IF('2. Sample pages'!B5&gt;8,'3.1 Graphs and statistics A'!D26+'4.1 Graphs and statistics AA'!D50,"")</f>
        <v>0</v>
      </c>
      <c r="E70" s="39">
        <f>IF('2. Sample pages'!B5&gt;8,D70*100/'4.1 Graphs and statistics AA'!B32,"")</f>
        <v>0</v>
      </c>
      <c r="F70" s="22">
        <f>IF('2. Sample pages'!B5&gt;8,'3.1 Graphs and statistics A'!F26+'4.1 Graphs and statistics AA'!F50,"")</f>
        <v>0</v>
      </c>
      <c r="G70" s="39">
        <f>IF('2. Sample pages'!B5&gt;8,F70*100/'4.1 Graphs and statistics AA'!B32,"")</f>
        <v>0</v>
      </c>
      <c r="H70" s="40">
        <f>IF('2. Sample pages'!B5&gt;8,IF(ISERROR((B70*100)/('4.1 Graphs and statistics AA'!B32-F70)),0,(B70*100)/('4.1 Graphs and statistics AA'!B32-F70)),"")</f>
        <v>0</v>
      </c>
      <c r="I70" s="40">
        <f>IF('2. Sample pages'!B5&gt;8,IF(ISERROR((D70*100)/('4.1 Graphs and statistics AA'!B32-F70)),0,(D70*100)/('4.1 Graphs and statistics AA'!B32-F70)),"")</f>
        <v>0</v>
      </c>
      <c r="J70" s="20"/>
    </row>
    <row r="71" spans="1:10" ht="18.5" x14ac:dyDescent="0.45">
      <c r="A71" s="38" t="str">
        <f>'2. Sample pages'!C17</f>
        <v>Alias10</v>
      </c>
      <c r="B71" s="22">
        <f>IF('2. Sample pages'!B5&gt;9,'3.1 Graphs and statistics A'!B27+'4.1 Graphs and statistics AA'!B51,"")</f>
        <v>0</v>
      </c>
      <c r="C71" s="39">
        <f>IF('2. Sample pages'!B5&gt;9,B71*100/'4.1 Graphs and statistics AA'!B32,"")</f>
        <v>0</v>
      </c>
      <c r="D71" s="42">
        <f>IF('2. Sample pages'!B5&gt;9,'3.1 Graphs and statistics A'!D27+'4.1 Graphs and statistics AA'!D51,"")</f>
        <v>0</v>
      </c>
      <c r="E71" s="39">
        <f>IF('2. Sample pages'!B5&gt;9,D71*100/'4.1 Graphs and statistics AA'!B32,"")</f>
        <v>0</v>
      </c>
      <c r="F71" s="22">
        <f>IF('2. Sample pages'!B5&gt;9,'3.1 Graphs and statistics A'!F27+'4.1 Graphs and statistics AA'!F51,"")</f>
        <v>0</v>
      </c>
      <c r="G71" s="39">
        <f>IF('2. Sample pages'!B5&gt;9,F71*100/'4.1 Graphs and statistics AA'!B32,"")</f>
        <v>0</v>
      </c>
      <c r="H71" s="40">
        <f>IF('2. Sample pages'!B5&gt;9,IF(ISERROR((B71*100)/('4.1 Graphs and statistics AA'!B32-F71)),0,(B71*100)/('4.1 Graphs and statistics AA'!B32-F71)),"")</f>
        <v>0</v>
      </c>
      <c r="I71" s="40">
        <f>IF('2. Sample pages'!B5&gt;9,IF(ISERROR((D71*100)/('4.1 Graphs and statistics AA'!B32-F71)),0,(D71*100)/('4.1 Graphs and statistics AA'!B32-F71)),"")</f>
        <v>0</v>
      </c>
      <c r="J71" s="20"/>
    </row>
    <row r="72" spans="1:10" ht="18.5" x14ac:dyDescent="0.45">
      <c r="A72" s="38" t="str">
        <f>'2. Sample pages'!C18</f>
        <v>Alias11</v>
      </c>
      <c r="B72" s="22">
        <f>IF('2. Sample pages'!B5&gt;10,'3.1 Graphs and statistics A'!B28+'4.1 Graphs and statistics AA'!B52,"")</f>
        <v>0</v>
      </c>
      <c r="C72" s="39">
        <f>IF('2. Sample pages'!B5&gt;10,B72*100/'4.1 Graphs and statistics AA'!B32,"")</f>
        <v>0</v>
      </c>
      <c r="D72" s="42">
        <f>IF('2. Sample pages'!B5&gt;10,'3.1 Graphs and statistics A'!D28+'4.1 Graphs and statistics AA'!D52,"")</f>
        <v>0</v>
      </c>
      <c r="E72" s="39">
        <f>IF('2. Sample pages'!B5&gt;10,D72*100/'4.1 Graphs and statistics AA'!B32,"")</f>
        <v>0</v>
      </c>
      <c r="F72" s="22">
        <f>IF('2. Sample pages'!B5&gt;10,'3.1 Graphs and statistics A'!F28+'4.1 Graphs and statistics AA'!F52,"")</f>
        <v>0</v>
      </c>
      <c r="G72" s="39">
        <f>IF('2. Sample pages'!B5&gt;10,F72*100/'4.1 Graphs and statistics AA'!B32,"")</f>
        <v>0</v>
      </c>
      <c r="H72" s="40">
        <f>IF('2. Sample pages'!B5&gt;10,IF(ISERROR((B72*100)/('4.1 Graphs and statistics AA'!B32-F72)),0,(B72*100)/('4.1 Graphs and statistics AA'!B32-F72)),"")</f>
        <v>0</v>
      </c>
      <c r="I72" s="40">
        <f>IF('2. Sample pages'!B5&gt;10,IF(ISERROR((D72*100)/('4.1 Graphs and statistics AA'!B32-F72)),0,(D72*100)/('4.1 Graphs and statistics AA'!B32-F72)),"")</f>
        <v>0</v>
      </c>
      <c r="J72" s="20"/>
    </row>
    <row r="73" spans="1:10" ht="18.5" x14ac:dyDescent="0.45">
      <c r="A73" s="38" t="str">
        <f>'2. Sample pages'!C19</f>
        <v>Alias12</v>
      </c>
      <c r="B73" s="22">
        <f>IF('2. Sample pages'!B5&gt;11,'3.1 Graphs and statistics A'!B29+'4.1 Graphs and statistics AA'!B53,"")</f>
        <v>0</v>
      </c>
      <c r="C73" s="39">
        <f>IF('2. Sample pages'!B5&gt;11,B73*100/'4.1 Graphs and statistics AA'!B32,"")</f>
        <v>0</v>
      </c>
      <c r="D73" s="42">
        <f>IF('2. Sample pages'!B5&gt;11,'3.1 Graphs and statistics A'!D29+'4.1 Graphs and statistics AA'!D53,"")</f>
        <v>0</v>
      </c>
      <c r="E73" s="39">
        <f>IF('2. Sample pages'!B5&gt;11,D73*100/'4.1 Graphs and statistics AA'!B32,"")</f>
        <v>0</v>
      </c>
      <c r="F73" s="22">
        <f>IF('2. Sample pages'!B5&gt;11,'3.1 Graphs and statistics A'!F29+'4.1 Graphs and statistics AA'!F53,"")</f>
        <v>0</v>
      </c>
      <c r="G73" s="39">
        <f>IF('2. Sample pages'!B5&gt;11,F73*100/'4.1 Graphs and statistics AA'!B32,"")</f>
        <v>0</v>
      </c>
      <c r="H73" s="40">
        <f>IF('2. Sample pages'!B5&gt;11,IF(ISERROR((B73*100)/('4.1 Graphs and statistics AA'!B32-F73)),0,(B73*100)/('4.1 Graphs and statistics AA'!B32-F73)),"")</f>
        <v>0</v>
      </c>
      <c r="I73" s="40">
        <f>IF('2. Sample pages'!B5&gt;11,IF(ISERROR((D73*100)/('4.1 Graphs and statistics AA'!B32-F73)),0,(D73*100)/('4.1 Graphs and statistics AA'!B32-F73)),"")</f>
        <v>0</v>
      </c>
      <c r="J73" s="20"/>
    </row>
    <row r="74" spans="1:10" ht="18.5" x14ac:dyDescent="0.45">
      <c r="A74" s="38" t="str">
        <f>'2. Sample pages'!C20</f>
        <v>Alias13</v>
      </c>
      <c r="B74" s="22">
        <f>IF('2. Sample pages'!B5&gt;12,'3.1 Graphs and statistics A'!B30+'4.1 Graphs and statistics AA'!B54,"")</f>
        <v>0</v>
      </c>
      <c r="C74" s="39">
        <f>IF('2. Sample pages'!B5&gt;12,B74*100/'4.1 Graphs and statistics AA'!B32,"")</f>
        <v>0</v>
      </c>
      <c r="D74" s="42">
        <f>IF('2. Sample pages'!B5&gt;12,'3.1 Graphs and statistics A'!D30+'4.1 Graphs and statistics AA'!D54,"")</f>
        <v>0</v>
      </c>
      <c r="E74" s="39">
        <f>IF('2. Sample pages'!B5&gt;12,D74*100/'4.1 Graphs and statistics AA'!B32,"")</f>
        <v>0</v>
      </c>
      <c r="F74" s="22">
        <f>IF('2. Sample pages'!B5&gt;12,'3.1 Graphs and statistics A'!F30+'4.1 Graphs and statistics AA'!F54,"")</f>
        <v>0</v>
      </c>
      <c r="G74" s="39">
        <f>IF('2. Sample pages'!B5&gt;12,F74*100/'4.1 Graphs and statistics AA'!B32,"")</f>
        <v>0</v>
      </c>
      <c r="H74" s="40">
        <f>IF('2. Sample pages'!B5&gt;12,IF(ISERROR((B74*100)/('4.1 Graphs and statistics AA'!B32-F74)),0,(B74*100)/('4.1 Graphs and statistics AA'!B32-F74)),"")</f>
        <v>0</v>
      </c>
      <c r="I74" s="40">
        <f>IF('2. Sample pages'!B5&gt;12,IF(ISERROR((D74*100)/('4.1 Graphs and statistics AA'!B32-F74)),0,(D74*100)/('4.1 Graphs and statistics AA'!B32-F74)),"")</f>
        <v>0</v>
      </c>
      <c r="J74" s="20"/>
    </row>
    <row r="75" spans="1:10" ht="18.5" x14ac:dyDescent="0.45">
      <c r="A75" s="38" t="str">
        <f>'2. Sample pages'!C21</f>
        <v>Alias14</v>
      </c>
      <c r="B75" s="22">
        <f>IF('2. Sample pages'!B5&gt;13,'3.1 Graphs and statistics A'!B31+'4.1 Graphs and statistics AA'!B55,"")</f>
        <v>0</v>
      </c>
      <c r="C75" s="39">
        <f>IF('2. Sample pages'!B5&gt;13,B75*100/'4.1 Graphs and statistics AA'!B32,"")</f>
        <v>0</v>
      </c>
      <c r="D75" s="42">
        <f>IF('2. Sample pages'!B5&gt;13,'3.1 Graphs and statistics A'!D31+'4.1 Graphs and statistics AA'!D55,"")</f>
        <v>0</v>
      </c>
      <c r="E75" s="39">
        <f>IF('2. Sample pages'!B5&gt;13,D75*100/'4.1 Graphs and statistics AA'!B32,"")</f>
        <v>0</v>
      </c>
      <c r="F75" s="22">
        <f>IF('2. Sample pages'!B5&gt;13,'3.1 Graphs and statistics A'!F31+'4.1 Graphs and statistics AA'!F55,"")</f>
        <v>0</v>
      </c>
      <c r="G75" s="39">
        <f>IF('2. Sample pages'!B5&gt;13,F75*100/'4.1 Graphs and statistics AA'!B32,"")</f>
        <v>0</v>
      </c>
      <c r="H75" s="40">
        <f>IF('2. Sample pages'!B5&gt;13,IF(ISERROR((B75*100)/('4.1 Graphs and statistics AA'!B32-F75)),0,(B75*100)/('4.1 Graphs and statistics AA'!B32-F75)),"")</f>
        <v>0</v>
      </c>
      <c r="I75" s="40">
        <f>IF('2. Sample pages'!B5&gt;13,IF(ISERROR((D75*100)/('4.1 Graphs and statistics AA'!B32-F75)),0,(D75*100)/('4.1 Graphs and statistics AA'!B32-F75)),"")</f>
        <v>0</v>
      </c>
      <c r="J75" s="20"/>
    </row>
    <row r="76" spans="1:10" ht="18.5" x14ac:dyDescent="0.45">
      <c r="A76" s="38" t="str">
        <f>'2. Sample pages'!C22</f>
        <v>Alias15</v>
      </c>
      <c r="B76" s="22">
        <f>IF('2. Sample pages'!B5&gt;14,'3.1 Graphs and statistics A'!B32+'4.1 Graphs and statistics AA'!B56,"")</f>
        <v>0</v>
      </c>
      <c r="C76" s="39">
        <f>IF('2. Sample pages'!B5&gt;14,B76*100/'4.1 Graphs and statistics AA'!B32,"")</f>
        <v>0</v>
      </c>
      <c r="D76" s="42">
        <f>IF('2. Sample pages'!B5&gt;14,'3.1 Graphs and statistics A'!D32+'4.1 Graphs and statistics AA'!D56,"")</f>
        <v>0</v>
      </c>
      <c r="E76" s="39">
        <f>IF('2. Sample pages'!B5&gt;14,D76*100/'4.1 Graphs and statistics AA'!B32,"")</f>
        <v>0</v>
      </c>
      <c r="F76" s="22">
        <f>IF('2. Sample pages'!B5&gt;14,'3.1 Graphs and statistics A'!F32+'4.1 Graphs and statistics AA'!F56,"")</f>
        <v>0</v>
      </c>
      <c r="G76" s="39">
        <f>IF('2. Sample pages'!B5&gt;14,F76*100/'4.1 Graphs and statistics AA'!B32,"")</f>
        <v>0</v>
      </c>
      <c r="H76" s="40">
        <f>IF('2. Sample pages'!B5&gt;14,IF(ISERROR((B76*100)/('4.1 Graphs and statistics AA'!B32-F76)),0,(B76*100)/('4.1 Graphs and statistics AA'!B32-F76)),"")</f>
        <v>0</v>
      </c>
      <c r="I76" s="40">
        <f>IF('2. Sample pages'!B5&gt;14,IF(ISERROR((D76*100)/('4.1 Graphs and statistics AA'!B32-F76)),0,(D76*100)/('4.1 Graphs and statistics AA'!B32-F76)),"")</f>
        <v>0</v>
      </c>
      <c r="J76" s="20"/>
    </row>
    <row r="80" spans="1:10" ht="18.5" x14ac:dyDescent="0.45">
      <c r="A80" s="2" t="s">
        <v>519</v>
      </c>
    </row>
    <row r="81" spans="1:1" ht="18.5" x14ac:dyDescent="0.45">
      <c r="A81" s="20" t="s">
        <v>354</v>
      </c>
    </row>
    <row r="114" spans="1:10" x14ac:dyDescent="0.35">
      <c r="A114" t="s">
        <v>10</v>
      </c>
    </row>
    <row r="116" spans="1:10" ht="15" thickBot="1" x14ac:dyDescent="0.4"/>
    <row r="117" spans="1:10" ht="15" thickTop="1" x14ac:dyDescent="0.35">
      <c r="A117" s="209"/>
      <c r="B117" s="209"/>
      <c r="C117" s="209"/>
      <c r="D117" s="209"/>
      <c r="E117" s="209"/>
      <c r="F117" s="209"/>
      <c r="G117" s="209"/>
      <c r="H117" s="209"/>
      <c r="I117" s="209"/>
      <c r="J117" s="209"/>
    </row>
    <row r="118" spans="1:10" x14ac:dyDescent="0.35">
      <c r="A118" s="17" t="s">
        <v>99</v>
      </c>
      <c r="B118" s="211" t="s">
        <v>0</v>
      </c>
      <c r="C118" s="211"/>
      <c r="D118" s="211"/>
      <c r="E118" s="211"/>
      <c r="F118" s="211"/>
      <c r="G118" s="211"/>
      <c r="H118" s="211"/>
      <c r="I118" s="211"/>
      <c r="J118" s="211"/>
    </row>
    <row r="119" spans="1:10" x14ac:dyDescent="0.35">
      <c r="A119" s="18" t="s">
        <v>100</v>
      </c>
      <c r="B119" s="212" t="s">
        <v>105</v>
      </c>
      <c r="C119" s="212"/>
      <c r="D119" s="212"/>
      <c r="E119" s="212"/>
      <c r="F119" s="212"/>
      <c r="G119" s="212"/>
      <c r="H119" s="212"/>
      <c r="I119" s="212"/>
      <c r="J119" s="212"/>
    </row>
    <row r="120" spans="1:10" x14ac:dyDescent="0.35">
      <c r="A120" s="19" t="s">
        <v>102</v>
      </c>
      <c r="B120" s="213" t="s">
        <v>629</v>
      </c>
      <c r="C120" s="213"/>
      <c r="D120" s="213"/>
      <c r="E120" s="213"/>
      <c r="F120" s="213"/>
      <c r="G120" s="213"/>
      <c r="H120" s="213"/>
      <c r="I120" s="213"/>
      <c r="J120" s="213"/>
    </row>
    <row r="121" spans="1:10" x14ac:dyDescent="0.35">
      <c r="A121" s="18" t="s">
        <v>11</v>
      </c>
      <c r="B121" s="208" t="s">
        <v>106</v>
      </c>
      <c r="C121" s="208"/>
      <c r="D121" s="208"/>
      <c r="E121" s="208"/>
      <c r="F121" s="208"/>
      <c r="G121" s="208"/>
      <c r="H121" s="208"/>
      <c r="I121" s="208"/>
      <c r="J121" s="208"/>
    </row>
    <row r="122" spans="1:10" x14ac:dyDescent="0.35">
      <c r="A122" s="16"/>
      <c r="B122" s="16"/>
      <c r="C122" s="16"/>
      <c r="D122" s="16"/>
      <c r="E122" s="16"/>
      <c r="F122" s="16"/>
      <c r="G122" s="16"/>
      <c r="H122" s="16"/>
      <c r="I122" s="16"/>
      <c r="J122" s="16"/>
    </row>
  </sheetData>
  <sheetProtection algorithmName="SHA-512" hashValue="7kIUyidbTlFrFogOiQyiIPCpwCjhroT9lUw/biB18vBi3dzfLbP4Vu9KEisAF+u34fVnP2szWcm/eYUO9LSiXg==" saltValue="XSx0aJrDiyvbJqKfCUz6Kg==" spinCount="100000" sheet="1" objects="1" scenarios="1"/>
  <mergeCells count="7">
    <mergeCell ref="B121:J121"/>
    <mergeCell ref="A1:D2"/>
    <mergeCell ref="A117:G117"/>
    <mergeCell ref="B118:J118"/>
    <mergeCell ref="B119:J119"/>
    <mergeCell ref="B120:J120"/>
    <mergeCell ref="H117:J117"/>
  </mergeCells>
  <hyperlinks>
    <hyperlink ref="B119" r:id="rId1" display="https://olgacarreras.blogspot.com/2018/06/audit-tool-wcag-21.html" xr:uid="{27F842FA-0C35-41DB-A388-C9B276CF0982}"/>
    <hyperlink ref="B119:J119" r:id="rId2" display="Página de ayuda" xr:uid="{A1D4E5F1-EE02-4419-B918-1030D39DA9EF}"/>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68"/>
  <sheetViews>
    <sheetView showGridLines="0" zoomScale="75" zoomScaleNormal="75" workbookViewId="0">
      <selection sqref="A1:D2"/>
    </sheetView>
  </sheetViews>
  <sheetFormatPr baseColWidth="10" defaultRowHeight="14.5" x14ac:dyDescent="0.35"/>
  <cols>
    <col min="1" max="1" width="6.81640625" customWidth="1"/>
    <col min="2" max="2" width="58.453125" customWidth="1"/>
    <col min="3" max="5" width="12.81640625" customWidth="1"/>
    <col min="6" max="6" width="7.81640625" customWidth="1"/>
  </cols>
  <sheetData>
    <row r="1" spans="1:33" ht="28.5" customHeight="1" x14ac:dyDescent="0.35">
      <c r="A1" s="210" t="s">
        <v>86</v>
      </c>
      <c r="B1" s="210"/>
      <c r="C1" s="210"/>
      <c r="D1" s="210"/>
      <c r="I1" s="188" t="s">
        <v>108</v>
      </c>
    </row>
    <row r="2" spans="1:33" ht="15" customHeight="1" x14ac:dyDescent="0.35">
      <c r="A2" s="210"/>
      <c r="B2" s="210"/>
      <c r="C2" s="210"/>
      <c r="D2" s="210"/>
    </row>
    <row r="3" spans="1:33" ht="23.5" x14ac:dyDescent="0.35">
      <c r="A3" s="21" t="s">
        <v>520</v>
      </c>
    </row>
    <row r="5" spans="1:33" ht="63.5" x14ac:dyDescent="0.5">
      <c r="B5" s="2" t="s">
        <v>521</v>
      </c>
      <c r="C5" s="137" t="s">
        <v>621</v>
      </c>
      <c r="D5" s="137" t="s">
        <v>618</v>
      </c>
      <c r="E5" s="137" t="s">
        <v>622</v>
      </c>
      <c r="G5" s="3" t="s">
        <v>545</v>
      </c>
      <c r="H5" s="4"/>
      <c r="I5" s="4"/>
      <c r="U5" s="3" t="s">
        <v>547</v>
      </c>
      <c r="AG5" s="3" t="s">
        <v>548</v>
      </c>
    </row>
    <row r="6" spans="1:33" ht="20" customHeight="1" x14ac:dyDescent="0.35">
      <c r="A6" s="231" t="s">
        <v>3</v>
      </c>
      <c r="B6" s="190" t="s">
        <v>522</v>
      </c>
      <c r="C6" s="79">
        <f>'3. Level A Evaluation'!C24</f>
        <v>0</v>
      </c>
      <c r="D6" s="79">
        <f>'3. Level A Evaluation'!C25</f>
        <v>0</v>
      </c>
      <c r="E6" s="79">
        <f>'3. Level A Evaluation'!C26</f>
        <v>0</v>
      </c>
    </row>
    <row r="7" spans="1:33" ht="20" customHeight="1" x14ac:dyDescent="0.35">
      <c r="A7" s="231"/>
      <c r="B7" s="191" t="s">
        <v>523</v>
      </c>
      <c r="C7" s="81">
        <f>'3. Level A Evaluation'!C46</f>
        <v>0</v>
      </c>
      <c r="D7" s="81">
        <f>'3. Level A Evaluation'!C47</f>
        <v>0</v>
      </c>
      <c r="E7" s="81">
        <f>'3. Level A Evaluation'!C48</f>
        <v>0</v>
      </c>
    </row>
    <row r="8" spans="1:33" ht="20" customHeight="1" x14ac:dyDescent="0.35">
      <c r="A8" s="231"/>
      <c r="B8" s="192" t="s">
        <v>168</v>
      </c>
      <c r="C8" s="83">
        <f>'3. Level A Evaluation'!C68</f>
        <v>0</v>
      </c>
      <c r="D8" s="83">
        <f>'3. Level A Evaluation'!C69</f>
        <v>0</v>
      </c>
      <c r="E8" s="83">
        <f>'3. Level A Evaluation'!C70</f>
        <v>0</v>
      </c>
    </row>
    <row r="9" spans="1:33" ht="20" customHeight="1" x14ac:dyDescent="0.35">
      <c r="A9" s="231"/>
      <c r="B9" s="193" t="s">
        <v>170</v>
      </c>
      <c r="C9" s="81">
        <f>'3. Level A Evaluation'!C90</f>
        <v>0</v>
      </c>
      <c r="D9" s="81">
        <f>'3. Level A Evaluation'!C91</f>
        <v>0</v>
      </c>
      <c r="E9" s="81">
        <f>'3. Level A Evaluation'!C92</f>
        <v>0</v>
      </c>
    </row>
    <row r="10" spans="1:33" ht="20" customHeight="1" x14ac:dyDescent="0.35">
      <c r="A10" s="231"/>
      <c r="B10" s="194" t="s">
        <v>172</v>
      </c>
      <c r="C10" s="83">
        <f>'3. Level A Evaluation'!C112</f>
        <v>0</v>
      </c>
      <c r="D10" s="83">
        <f>'3. Level A Evaluation'!C113</f>
        <v>0</v>
      </c>
      <c r="E10" s="83">
        <f>'3. Level A Evaluation'!C114</f>
        <v>0</v>
      </c>
    </row>
    <row r="11" spans="1:33" ht="20" customHeight="1" x14ac:dyDescent="0.35">
      <c r="A11" s="231"/>
      <c r="B11" s="193" t="s">
        <v>174</v>
      </c>
      <c r="C11" s="81">
        <f>'3. Level A Evaluation'!C134</f>
        <v>0</v>
      </c>
      <c r="D11" s="81">
        <f>'3. Level A Evaluation'!C135</f>
        <v>0</v>
      </c>
      <c r="E11" s="81">
        <f>'3. Level A Evaluation'!C136</f>
        <v>0</v>
      </c>
    </row>
    <row r="12" spans="1:33" ht="20" customHeight="1" x14ac:dyDescent="0.35">
      <c r="A12" s="231"/>
      <c r="B12" s="194" t="s">
        <v>176</v>
      </c>
      <c r="C12" s="79">
        <f>'3. Level A Evaluation'!C156</f>
        <v>0</v>
      </c>
      <c r="D12" s="79">
        <f>'3. Level A Evaluation'!C157</f>
        <v>0</v>
      </c>
      <c r="E12" s="79">
        <f>'3. Level A Evaluation'!C158</f>
        <v>0</v>
      </c>
    </row>
    <row r="13" spans="1:33" ht="20" customHeight="1" x14ac:dyDescent="0.35">
      <c r="A13" s="231"/>
      <c r="B13" s="193" t="s">
        <v>178</v>
      </c>
      <c r="C13" s="81">
        <f>'3. Level A Evaluation'!C178</f>
        <v>0</v>
      </c>
      <c r="D13" s="81">
        <f>'3. Level A Evaluation'!C179</f>
        <v>0</v>
      </c>
      <c r="E13" s="81">
        <f>'3. Level A Evaluation'!C180</f>
        <v>0</v>
      </c>
    </row>
    <row r="14" spans="1:33" ht="20" customHeight="1" x14ac:dyDescent="0.35">
      <c r="A14" s="231"/>
      <c r="B14" s="194" t="s">
        <v>524</v>
      </c>
      <c r="C14" s="83">
        <f>'3. Level A Evaluation'!C200</f>
        <v>0</v>
      </c>
      <c r="D14" s="83">
        <f>'3. Level A Evaluation'!C201</f>
        <v>0</v>
      </c>
      <c r="E14" s="83">
        <f>'3. Level A Evaluation'!C202</f>
        <v>0</v>
      </c>
    </row>
    <row r="15" spans="1:33" ht="20" customHeight="1" x14ac:dyDescent="0.35">
      <c r="A15" s="231"/>
      <c r="B15" s="193" t="s">
        <v>525</v>
      </c>
      <c r="C15" s="81">
        <f>'3. Level A Evaluation'!C222</f>
        <v>0</v>
      </c>
      <c r="D15" s="81">
        <f>'3. Level A Evaluation'!C223</f>
        <v>0</v>
      </c>
      <c r="E15" s="81">
        <f>'3. Level A Evaluation'!C224</f>
        <v>0</v>
      </c>
    </row>
    <row r="16" spans="1:33" ht="20" customHeight="1" x14ac:dyDescent="0.35">
      <c r="A16" s="231"/>
      <c r="B16" s="194" t="s">
        <v>184</v>
      </c>
      <c r="C16" s="83">
        <f>'3. Level A Evaluation'!C244</f>
        <v>0</v>
      </c>
      <c r="D16" s="83">
        <f>'3. Level A Evaluation'!C245</f>
        <v>0</v>
      </c>
      <c r="E16" s="83">
        <f>'3. Level A Evaluation'!C246</f>
        <v>0</v>
      </c>
    </row>
    <row r="17" spans="1:5" ht="20" customHeight="1" x14ac:dyDescent="0.35">
      <c r="A17" s="231"/>
      <c r="B17" s="193" t="s">
        <v>526</v>
      </c>
      <c r="C17" s="135">
        <f>'3. Level A Evaluation'!C266</f>
        <v>0</v>
      </c>
      <c r="D17" s="135">
        <f>'3. Level A Evaluation'!C267</f>
        <v>0</v>
      </c>
      <c r="E17" s="135">
        <f>'3. Level A Evaluation'!C268</f>
        <v>0</v>
      </c>
    </row>
    <row r="18" spans="1:5" ht="20" customHeight="1" x14ac:dyDescent="0.35">
      <c r="A18" s="231"/>
      <c r="B18" s="194" t="s">
        <v>527</v>
      </c>
      <c r="C18" s="83">
        <f>'3. Level A Evaluation'!C288</f>
        <v>0</v>
      </c>
      <c r="D18" s="83">
        <f>'3. Level A Evaluation'!C289</f>
        <v>0</v>
      </c>
      <c r="E18" s="83">
        <f>'3. Level A Evaluation'!C290</f>
        <v>0</v>
      </c>
    </row>
    <row r="19" spans="1:5" ht="20" customHeight="1" x14ac:dyDescent="0.35">
      <c r="A19" s="231"/>
      <c r="B19" s="193" t="s">
        <v>528</v>
      </c>
      <c r="C19" s="135">
        <f>'3. Level A Evaluation'!C310</f>
        <v>0</v>
      </c>
      <c r="D19" s="135">
        <f>'3. Level A Evaluation'!C311</f>
        <v>0</v>
      </c>
      <c r="E19" s="135">
        <f>'3. Level A Evaluation'!C312</f>
        <v>0</v>
      </c>
    </row>
    <row r="20" spans="1:5" ht="20" customHeight="1" x14ac:dyDescent="0.35">
      <c r="A20" s="231"/>
      <c r="B20" s="194" t="s">
        <v>190</v>
      </c>
      <c r="C20" s="83">
        <f>'3. Level A Evaluation'!C332</f>
        <v>0</v>
      </c>
      <c r="D20" s="83">
        <f>'3. Level A Evaluation'!C333</f>
        <v>0</v>
      </c>
      <c r="E20" s="83">
        <f>'3. Level A Evaluation'!C334</f>
        <v>0</v>
      </c>
    </row>
    <row r="21" spans="1:5" ht="20" customHeight="1" x14ac:dyDescent="0.35">
      <c r="A21" s="231"/>
      <c r="B21" s="193" t="s">
        <v>192</v>
      </c>
      <c r="C21" s="135">
        <f>'3. Level A Evaluation'!C354</f>
        <v>0</v>
      </c>
      <c r="D21" s="135">
        <f>'3. Level A Evaluation'!C355</f>
        <v>0</v>
      </c>
      <c r="E21" s="135">
        <f>'3. Level A Evaluation'!C356</f>
        <v>0</v>
      </c>
    </row>
    <row r="22" spans="1:5" ht="20" customHeight="1" x14ac:dyDescent="0.35">
      <c r="A22" s="231"/>
      <c r="B22" s="194" t="s">
        <v>194</v>
      </c>
      <c r="C22" s="83">
        <f>'3. Level A Evaluation'!C376</f>
        <v>0</v>
      </c>
      <c r="D22" s="83">
        <f>'3. Level A Evaluation'!C377</f>
        <v>0</v>
      </c>
      <c r="E22" s="83">
        <f>'3. Level A Evaluation'!C378</f>
        <v>0</v>
      </c>
    </row>
    <row r="23" spans="1:5" ht="20" customHeight="1" x14ac:dyDescent="0.35">
      <c r="A23" s="231"/>
      <c r="B23" s="193" t="s">
        <v>196</v>
      </c>
      <c r="C23" s="136">
        <f>'3. Level A Evaluation'!C398</f>
        <v>0</v>
      </c>
      <c r="D23" s="136">
        <f>'3. Level A Evaluation'!C399</f>
        <v>0</v>
      </c>
      <c r="E23" s="136">
        <f>'3. Level A Evaluation'!C400</f>
        <v>0</v>
      </c>
    </row>
    <row r="24" spans="1:5" ht="20" customHeight="1" x14ac:dyDescent="0.35">
      <c r="A24" s="231"/>
      <c r="B24" s="194" t="s">
        <v>198</v>
      </c>
      <c r="C24" s="79">
        <f>'3. Level A Evaluation'!C420</f>
        <v>0</v>
      </c>
      <c r="D24" s="79">
        <f>'3. Level A Evaluation'!C421</f>
        <v>0</v>
      </c>
      <c r="E24" s="79">
        <f>'3. Level A Evaluation'!C422</f>
        <v>0</v>
      </c>
    </row>
    <row r="25" spans="1:5" ht="20" customHeight="1" x14ac:dyDescent="0.35">
      <c r="A25" s="231"/>
      <c r="B25" s="193" t="s">
        <v>529</v>
      </c>
      <c r="C25" s="136">
        <f>'3. Level A Evaluation'!C442</f>
        <v>0</v>
      </c>
      <c r="D25" s="136">
        <f>'3. Level A Evaluation'!C443</f>
        <v>0</v>
      </c>
      <c r="E25" s="136">
        <f>'3. Level A Evaluation'!C444</f>
        <v>0</v>
      </c>
    </row>
    <row r="26" spans="1:5" ht="20" customHeight="1" x14ac:dyDescent="0.35">
      <c r="A26" s="231"/>
      <c r="B26" s="194" t="s">
        <v>530</v>
      </c>
      <c r="C26" s="79">
        <f>'3. Level A Evaluation'!C464</f>
        <v>0</v>
      </c>
      <c r="D26" s="79">
        <f>'3. Level A Evaluation'!C465</f>
        <v>0</v>
      </c>
      <c r="E26" s="79">
        <f>'3. Level A Evaluation'!C466</f>
        <v>0</v>
      </c>
    </row>
    <row r="27" spans="1:5" ht="20" customHeight="1" x14ac:dyDescent="0.35">
      <c r="A27" s="231"/>
      <c r="B27" s="193" t="s">
        <v>531</v>
      </c>
      <c r="C27" s="136">
        <f>'3. Level A Evaluation'!C486</f>
        <v>0</v>
      </c>
      <c r="D27" s="136">
        <f>'3. Level A Evaluation'!C487</f>
        <v>0</v>
      </c>
      <c r="E27" s="136">
        <f>'3. Level A Evaluation'!C488</f>
        <v>0</v>
      </c>
    </row>
    <row r="28" spans="1:5" ht="20" customHeight="1" x14ac:dyDescent="0.35">
      <c r="A28" s="231"/>
      <c r="B28" s="194" t="s">
        <v>532</v>
      </c>
      <c r="C28" s="79">
        <f>'3. Level A Evaluation'!C508</f>
        <v>0</v>
      </c>
      <c r="D28" s="79">
        <f>'3. Level A Evaluation'!C509</f>
        <v>0</v>
      </c>
      <c r="E28" s="79">
        <f>'3. Level A Evaluation'!C510</f>
        <v>0</v>
      </c>
    </row>
    <row r="29" spans="1:5" ht="20" customHeight="1" x14ac:dyDescent="0.35">
      <c r="A29" s="231"/>
      <c r="B29" s="193" t="s">
        <v>208</v>
      </c>
      <c r="C29" s="136">
        <f>'3. Level A Evaluation'!C530</f>
        <v>0</v>
      </c>
      <c r="D29" s="136">
        <f>'3. Level A Evaluation'!C531</f>
        <v>0</v>
      </c>
      <c r="E29" s="135">
        <f>'3. Level A Evaluation'!C532</f>
        <v>0</v>
      </c>
    </row>
    <row r="30" spans="1:5" ht="20" customHeight="1" x14ac:dyDescent="0.35">
      <c r="A30" s="231"/>
      <c r="B30" s="194" t="s">
        <v>210</v>
      </c>
      <c r="C30" s="79">
        <f>'3. Level A Evaluation'!C552</f>
        <v>0</v>
      </c>
      <c r="D30" s="79">
        <f>'3. Level A Evaluation'!C553</f>
        <v>0</v>
      </c>
      <c r="E30" s="83">
        <f>'3. Level A Evaluation'!C554</f>
        <v>0</v>
      </c>
    </row>
    <row r="31" spans="1:5" ht="20" customHeight="1" x14ac:dyDescent="0.35">
      <c r="A31" s="231"/>
      <c r="B31" s="193" t="s">
        <v>212</v>
      </c>
      <c r="C31" s="136">
        <f>'3. Level A Evaluation'!C574</f>
        <v>0</v>
      </c>
      <c r="D31" s="136">
        <f>'3. Level A Evaluation'!C575</f>
        <v>0</v>
      </c>
      <c r="E31" s="135">
        <f>'3. Level A Evaluation'!C576</f>
        <v>0</v>
      </c>
    </row>
    <row r="32" spans="1:5" ht="20" customHeight="1" x14ac:dyDescent="0.35">
      <c r="A32" s="231"/>
      <c r="B32" s="193" t="s">
        <v>533</v>
      </c>
      <c r="C32" s="136">
        <f>'3. Level A Evaluation'!C596</f>
        <v>0</v>
      </c>
      <c r="D32" s="136">
        <f>'3. Level A Evaluation'!C597</f>
        <v>0</v>
      </c>
      <c r="E32" s="135">
        <f>'3. Level A Evaluation'!C598</f>
        <v>0</v>
      </c>
    </row>
    <row r="33" spans="1:7" ht="20" customHeight="1" x14ac:dyDescent="0.35">
      <c r="A33" s="231"/>
      <c r="B33" s="194" t="s">
        <v>216</v>
      </c>
      <c r="C33" s="79">
        <f>'3. Level A Evaluation'!C618</f>
        <v>0</v>
      </c>
      <c r="D33" s="79">
        <f>'3. Level A Evaluation'!C619</f>
        <v>0</v>
      </c>
      <c r="E33" s="83">
        <f>'3. Level A Evaluation'!C620</f>
        <v>0</v>
      </c>
    </row>
    <row r="34" spans="1:7" ht="20" customHeight="1" x14ac:dyDescent="0.35">
      <c r="A34" s="231"/>
      <c r="B34" s="193" t="s">
        <v>218</v>
      </c>
      <c r="C34" s="136">
        <f>'3. Level A Evaluation'!C640</f>
        <v>0</v>
      </c>
      <c r="D34" s="136">
        <f>'3. Level A Evaluation'!C641</f>
        <v>0</v>
      </c>
      <c r="E34" s="135">
        <f>'3. Level A Evaluation'!C642</f>
        <v>0</v>
      </c>
    </row>
    <row r="35" spans="1:7" ht="20" customHeight="1" x14ac:dyDescent="0.35">
      <c r="A35" s="231"/>
      <c r="B35" s="193" t="s">
        <v>534</v>
      </c>
      <c r="C35" s="136">
        <f>'3. Level A Evaluation'!C662</f>
        <v>0</v>
      </c>
      <c r="D35" s="136">
        <f>'3. Level A Evaluation'!C663</f>
        <v>0</v>
      </c>
      <c r="E35" s="135">
        <f>'3. Level A Evaluation'!C664</f>
        <v>0</v>
      </c>
    </row>
    <row r="36" spans="1:7" ht="20" customHeight="1" x14ac:dyDescent="0.5">
      <c r="A36" s="231"/>
      <c r="B36" s="193" t="s">
        <v>222</v>
      </c>
      <c r="C36" s="136">
        <f>'3. Level A Evaluation'!C685</f>
        <v>0</v>
      </c>
      <c r="D36" s="136">
        <f>'3. Level A Evaluation'!C686</f>
        <v>0</v>
      </c>
      <c r="E36" s="135">
        <f>'3. Level A Evaluation'!C687</f>
        <v>0</v>
      </c>
      <c r="G36" s="3" t="s">
        <v>546</v>
      </c>
    </row>
    <row r="37" spans="1:7" ht="20" customHeight="1" x14ac:dyDescent="0.35">
      <c r="A37" s="231" t="s">
        <v>5</v>
      </c>
      <c r="B37" s="195" t="s">
        <v>535</v>
      </c>
      <c r="C37" s="87">
        <f>'4. Level AA Evaluation'!C23</f>
        <v>0</v>
      </c>
      <c r="D37" s="87">
        <f>'4. Level AA Evaluation'!C24</f>
        <v>0</v>
      </c>
      <c r="E37" s="87">
        <f>'4. Level AA Evaluation'!C25</f>
        <v>0</v>
      </c>
    </row>
    <row r="38" spans="1:7" ht="20" customHeight="1" x14ac:dyDescent="0.35">
      <c r="A38" s="231"/>
      <c r="B38" s="191" t="s">
        <v>406</v>
      </c>
      <c r="C38" s="81">
        <f>'4. Level AA Evaluation'!C45</f>
        <v>0</v>
      </c>
      <c r="D38" s="81">
        <f>'4. Level AA Evaluation'!C46</f>
        <v>0</v>
      </c>
      <c r="E38" s="81">
        <f>'4. Level AA Evaluation'!C47</f>
        <v>0</v>
      </c>
    </row>
    <row r="39" spans="1:7" ht="20" customHeight="1" x14ac:dyDescent="0.35">
      <c r="A39" s="231"/>
      <c r="B39" s="195" t="s">
        <v>536</v>
      </c>
      <c r="C39" s="87">
        <f>'4. Level AA Evaluation'!C67</f>
        <v>0</v>
      </c>
      <c r="D39" s="87">
        <f>'4. Level AA Evaluation'!C68</f>
        <v>0</v>
      </c>
      <c r="E39" s="87">
        <f>'4. Level AA Evaluation'!C69</f>
        <v>0</v>
      </c>
    </row>
    <row r="40" spans="1:7" ht="20" customHeight="1" x14ac:dyDescent="0.35">
      <c r="A40" s="231"/>
      <c r="B40" s="191" t="s">
        <v>537</v>
      </c>
      <c r="C40" s="81">
        <f>'4. Level AA Evaluation'!C89</f>
        <v>0</v>
      </c>
      <c r="D40" s="81">
        <f>'4. Level AA Evaluation'!C90</f>
        <v>0</v>
      </c>
      <c r="E40" s="81">
        <f>'4. Level AA Evaluation'!C91</f>
        <v>0</v>
      </c>
    </row>
    <row r="41" spans="1:7" ht="20" customHeight="1" x14ac:dyDescent="0.35">
      <c r="A41" s="231"/>
      <c r="B41" s="195" t="s">
        <v>538</v>
      </c>
      <c r="C41" s="87">
        <f>'4. Level AA Evaluation'!C111</f>
        <v>0</v>
      </c>
      <c r="D41" s="87">
        <f>'4. Level AA Evaluation'!C112</f>
        <v>0</v>
      </c>
      <c r="E41" s="87">
        <f>'4. Level AA Evaluation'!C113</f>
        <v>0</v>
      </c>
    </row>
    <row r="42" spans="1:7" ht="20" customHeight="1" x14ac:dyDescent="0.35">
      <c r="A42" s="231"/>
      <c r="B42" s="191" t="s">
        <v>414</v>
      </c>
      <c r="C42" s="86">
        <f>'4. Level AA Evaluation'!C133</f>
        <v>0</v>
      </c>
      <c r="D42" s="86">
        <f>'4. Level AA Evaluation'!C134</f>
        <v>0</v>
      </c>
      <c r="E42" s="86">
        <f>'4. Level AA Evaluation'!C135</f>
        <v>0</v>
      </c>
    </row>
    <row r="43" spans="1:7" ht="20" customHeight="1" x14ac:dyDescent="0.35">
      <c r="A43" s="231"/>
      <c r="B43" s="195" t="s">
        <v>416</v>
      </c>
      <c r="C43" s="87">
        <f>'4. Level AA Evaluation'!C155</f>
        <v>0</v>
      </c>
      <c r="D43" s="87">
        <f>'4. Level AA Evaluation'!C156</f>
        <v>0</v>
      </c>
      <c r="E43" s="87">
        <f>'4. Level AA Evaluation'!C157</f>
        <v>0</v>
      </c>
    </row>
    <row r="44" spans="1:7" ht="20" customHeight="1" x14ac:dyDescent="0.35">
      <c r="A44" s="231"/>
      <c r="B44" s="191" t="s">
        <v>539</v>
      </c>
      <c r="C44" s="135">
        <f>'4. Level AA Evaluation'!C177</f>
        <v>0</v>
      </c>
      <c r="D44" s="135">
        <f>'4. Level AA Evaluation'!C178</f>
        <v>0</v>
      </c>
      <c r="E44" s="135">
        <f>'4. Level AA Evaluation'!C179</f>
        <v>0</v>
      </c>
    </row>
    <row r="45" spans="1:7" ht="20" customHeight="1" x14ac:dyDescent="0.35">
      <c r="A45" s="231"/>
      <c r="B45" s="195" t="s">
        <v>540</v>
      </c>
      <c r="C45" s="87">
        <f>'4. Level AA Evaluation'!C199</f>
        <v>0</v>
      </c>
      <c r="D45" s="87">
        <f>'4. Level AA Evaluation'!C200</f>
        <v>0</v>
      </c>
      <c r="E45" s="87">
        <f>'4. Level AA Evaluation'!C201</f>
        <v>0</v>
      </c>
    </row>
    <row r="46" spans="1:7" ht="20" customHeight="1" x14ac:dyDescent="0.35">
      <c r="A46" s="231"/>
      <c r="B46" s="191" t="s">
        <v>541</v>
      </c>
      <c r="C46" s="135">
        <f>'4. Level AA Evaluation'!C221</f>
        <v>0</v>
      </c>
      <c r="D46" s="135">
        <f>'4. Level AA Evaluation'!C222</f>
        <v>0</v>
      </c>
      <c r="E46" s="135">
        <f>'4. Level AA Evaluation'!C223</f>
        <v>0</v>
      </c>
    </row>
    <row r="47" spans="1:7" ht="20" customHeight="1" x14ac:dyDescent="0.35">
      <c r="A47" s="231"/>
      <c r="B47" s="195" t="s">
        <v>542</v>
      </c>
      <c r="C47" s="87">
        <f>'4. Level AA Evaluation'!C243</f>
        <v>0</v>
      </c>
      <c r="D47" s="87">
        <f>'4. Level AA Evaluation'!C244</f>
        <v>0</v>
      </c>
      <c r="E47" s="87">
        <f>'4. Level AA Evaluation'!C245</f>
        <v>0</v>
      </c>
    </row>
    <row r="48" spans="1:7" ht="20" customHeight="1" x14ac:dyDescent="0.35">
      <c r="A48" s="231"/>
      <c r="B48" s="191" t="s">
        <v>426</v>
      </c>
      <c r="C48" s="81">
        <f>'4. Level AA Evaluation'!C265</f>
        <v>0</v>
      </c>
      <c r="D48" s="81">
        <f>'4. Level AA Evaluation'!C266</f>
        <v>0</v>
      </c>
      <c r="E48" s="81">
        <f>'4. Level AA Evaluation'!C267</f>
        <v>0</v>
      </c>
    </row>
    <row r="49" spans="1:45" ht="20" customHeight="1" x14ac:dyDescent="0.35">
      <c r="A49" s="231"/>
      <c r="B49" s="195" t="s">
        <v>428</v>
      </c>
      <c r="C49" s="88">
        <f>'4. Level AA Evaluation'!C287</f>
        <v>0</v>
      </c>
      <c r="D49" s="88">
        <f>'4. Level AA Evaluation'!C288</f>
        <v>0</v>
      </c>
      <c r="E49" s="88">
        <f>'4. Level AA Evaluation'!C289</f>
        <v>0</v>
      </c>
    </row>
    <row r="50" spans="1:45" ht="20" customHeight="1" x14ac:dyDescent="0.35">
      <c r="A50" s="231"/>
      <c r="B50" s="191" t="s">
        <v>430</v>
      </c>
      <c r="C50" s="81">
        <f>'4. Level AA Evaluation'!C309</f>
        <v>0</v>
      </c>
      <c r="D50" s="81">
        <f>'4. Level AA Evaluation'!C310</f>
        <v>0</v>
      </c>
      <c r="E50" s="81">
        <f>'4. Level AA Evaluation'!C311</f>
        <v>0</v>
      </c>
    </row>
    <row r="51" spans="1:45" ht="20" customHeight="1" x14ac:dyDescent="0.35">
      <c r="A51" s="231"/>
      <c r="B51" s="195" t="s">
        <v>432</v>
      </c>
      <c r="C51" s="88">
        <f>'4. Level AA Evaluation'!C331</f>
        <v>0</v>
      </c>
      <c r="D51" s="88">
        <f>'4. Level AA Evaluation'!C332</f>
        <v>0</v>
      </c>
      <c r="E51" s="88">
        <f>'4. Level AA Evaluation'!C333</f>
        <v>0</v>
      </c>
    </row>
    <row r="52" spans="1:45" ht="20" customHeight="1" x14ac:dyDescent="0.35">
      <c r="A52" s="231"/>
      <c r="B52" s="191" t="s">
        <v>433</v>
      </c>
      <c r="C52" s="81">
        <f>'4. Level AA Evaluation'!C353</f>
        <v>0</v>
      </c>
      <c r="D52" s="81">
        <f>'4. Level AA Evaluation'!C354</f>
        <v>0</v>
      </c>
      <c r="E52" s="81">
        <f>'4. Level AA Evaluation'!C355</f>
        <v>0</v>
      </c>
    </row>
    <row r="53" spans="1:45" ht="20" customHeight="1" x14ac:dyDescent="0.35">
      <c r="A53" s="231"/>
      <c r="B53" s="195" t="s">
        <v>435</v>
      </c>
      <c r="C53" s="88">
        <f>'4. Level AA Evaluation'!C375</f>
        <v>0</v>
      </c>
      <c r="D53" s="88">
        <f>'4. Level AA Evaluation'!C376</f>
        <v>0</v>
      </c>
      <c r="E53" s="88">
        <f>'4. Level AA Evaluation'!C377</f>
        <v>0</v>
      </c>
    </row>
    <row r="54" spans="1:45" ht="20" customHeight="1" x14ac:dyDescent="0.35">
      <c r="A54" s="231"/>
      <c r="B54" s="191" t="s">
        <v>437</v>
      </c>
      <c r="C54" s="135">
        <f>'4. Level AA Evaluation'!C397</f>
        <v>0</v>
      </c>
      <c r="D54" s="135">
        <f>'4. Level AA Evaluation'!C398</f>
        <v>0</v>
      </c>
      <c r="E54" s="135">
        <f>'4. Level AA Evaluation'!C399</f>
        <v>0</v>
      </c>
    </row>
    <row r="55" spans="1:45" ht="20" customHeight="1" x14ac:dyDescent="0.35">
      <c r="A55" s="231"/>
      <c r="B55" s="195" t="s">
        <v>439</v>
      </c>
      <c r="C55" s="88">
        <f>'4. Level AA Evaluation'!C419</f>
        <v>0</v>
      </c>
      <c r="D55" s="88">
        <f>'4. Level AA Evaluation'!C420</f>
        <v>0</v>
      </c>
      <c r="E55" s="88">
        <f>'4. Level AA Evaluation'!C421</f>
        <v>0</v>
      </c>
    </row>
    <row r="56" spans="1:45" ht="20" customHeight="1" x14ac:dyDescent="0.35">
      <c r="A56" s="231"/>
      <c r="B56" s="191" t="s">
        <v>441</v>
      </c>
      <c r="C56" s="136">
        <f>'4. Level AA Evaluation'!C441</f>
        <v>0</v>
      </c>
      <c r="D56" s="136">
        <f>'4. Level AA Evaluation'!C442</f>
        <v>0</v>
      </c>
      <c r="E56" s="136">
        <f>'4. Level AA Evaluation'!C443</f>
        <v>0</v>
      </c>
      <c r="F56" s="94"/>
    </row>
    <row r="57" spans="1:45" ht="20" customHeight="1" x14ac:dyDescent="0.35">
      <c r="A57" s="231"/>
      <c r="B57" s="195" t="s">
        <v>443</v>
      </c>
      <c r="C57" s="88">
        <f>'4. Level AA Evaluation'!C463</f>
        <v>0</v>
      </c>
      <c r="D57" s="88">
        <f>'4. Level AA Evaluation'!C464</f>
        <v>0</v>
      </c>
      <c r="E57" s="88">
        <f>'4. Level AA Evaluation'!C465</f>
        <v>0</v>
      </c>
    </row>
    <row r="58" spans="1:45" ht="20" customHeight="1" x14ac:dyDescent="0.35">
      <c r="A58" s="231"/>
      <c r="B58" s="193" t="s">
        <v>543</v>
      </c>
      <c r="C58" s="136">
        <f>'4. Level AA Evaluation'!C485</f>
        <v>0</v>
      </c>
      <c r="D58" s="136">
        <f>'4. Level AA Evaluation'!C486</f>
        <v>0</v>
      </c>
      <c r="E58" s="136">
        <f>'4. Level AA Evaluation'!C487</f>
        <v>0</v>
      </c>
    </row>
    <row r="59" spans="1:45" ht="20" customHeight="1" x14ac:dyDescent="0.35">
      <c r="A59" s="128"/>
      <c r="B59" s="196" t="s">
        <v>447</v>
      </c>
      <c r="C59" s="88">
        <f>'4. Level AA Evaluation'!C507</f>
        <v>0</v>
      </c>
      <c r="D59" s="88">
        <f>'4. Level AA Evaluation'!C508</f>
        <v>0</v>
      </c>
      <c r="E59" s="88">
        <f>'4. Level AA Evaluation'!C509</f>
        <v>0</v>
      </c>
    </row>
    <row r="60" spans="1:45" ht="20" customHeight="1" x14ac:dyDescent="0.35">
      <c r="A60" s="128"/>
      <c r="B60" s="193" t="s">
        <v>544</v>
      </c>
      <c r="C60" s="136">
        <f>'4. Level AA Evaluation'!C529</f>
        <v>0</v>
      </c>
      <c r="D60" s="136">
        <f>'4. Level AA Evaluation'!C530</f>
        <v>0</v>
      </c>
      <c r="E60" s="136">
        <f>'4. Level AA Evaluation'!C531</f>
        <v>0</v>
      </c>
    </row>
    <row r="62" spans="1:45" ht="15" thickBot="1" x14ac:dyDescent="0.4"/>
    <row r="63" spans="1:45" ht="15" thickTop="1" x14ac:dyDescent="0.35">
      <c r="A63" s="95"/>
      <c r="B63" s="95"/>
      <c r="C63" s="95"/>
      <c r="D63" s="95"/>
      <c r="E63" s="95"/>
      <c r="F63" s="95"/>
      <c r="G63" s="95"/>
      <c r="H63" s="95"/>
      <c r="I63" s="95"/>
      <c r="J63" s="95"/>
      <c r="K63" s="95"/>
      <c r="L63" s="95"/>
      <c r="M63" s="95"/>
      <c r="N63" s="95"/>
      <c r="O63" s="209"/>
      <c r="P63" s="209"/>
      <c r="Q63" s="209"/>
      <c r="R63" s="209"/>
      <c r="S63" s="209"/>
      <c r="T63" s="209"/>
      <c r="U63" s="209"/>
      <c r="V63" s="209"/>
      <c r="W63" s="209"/>
      <c r="X63" s="209"/>
      <c r="Y63" s="209"/>
      <c r="Z63" s="209"/>
      <c r="AA63" s="209"/>
      <c r="AB63" s="209"/>
      <c r="AC63" s="209"/>
      <c r="AD63" s="209"/>
      <c r="AE63" s="209"/>
      <c r="AF63" s="209"/>
      <c r="AG63" s="209"/>
      <c r="AH63" s="209"/>
      <c r="AI63" s="16"/>
      <c r="AJ63" s="16"/>
      <c r="AK63" s="16"/>
      <c r="AL63" s="16"/>
      <c r="AM63" s="16"/>
      <c r="AN63" s="16"/>
      <c r="AO63" s="16"/>
      <c r="AP63" s="16"/>
      <c r="AQ63" s="16"/>
      <c r="AR63" s="16"/>
      <c r="AS63" s="16"/>
    </row>
    <row r="64" spans="1:45" x14ac:dyDescent="0.35">
      <c r="A64" s="17"/>
      <c r="B64" s="17" t="s">
        <v>99</v>
      </c>
      <c r="C64" s="211" t="s">
        <v>0</v>
      </c>
      <c r="D64" s="211"/>
      <c r="E64" s="211"/>
      <c r="F64" s="211"/>
      <c r="G64" s="211"/>
      <c r="H64" s="211"/>
      <c r="I64" s="211"/>
      <c r="J64" s="211"/>
      <c r="K64" s="211"/>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row r="65" spans="1:45" x14ac:dyDescent="0.35">
      <c r="A65" s="18"/>
      <c r="B65" s="18" t="s">
        <v>100</v>
      </c>
      <c r="C65" s="212" t="s">
        <v>105</v>
      </c>
      <c r="D65" s="212"/>
      <c r="E65" s="212"/>
      <c r="F65" s="212"/>
      <c r="G65" s="212"/>
      <c r="H65" s="212"/>
      <c r="I65" s="212"/>
      <c r="J65" s="212"/>
      <c r="K65" s="212"/>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1:45" x14ac:dyDescent="0.35">
      <c r="A66" s="19"/>
      <c r="B66" s="19" t="s">
        <v>102</v>
      </c>
      <c r="C66" s="213" t="s">
        <v>629</v>
      </c>
      <c r="D66" s="213"/>
      <c r="E66" s="213"/>
      <c r="F66" s="213"/>
      <c r="G66" s="213"/>
      <c r="H66" s="213"/>
      <c r="I66" s="213"/>
      <c r="J66" s="213"/>
      <c r="K66" s="213"/>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1:45" x14ac:dyDescent="0.35">
      <c r="A67" s="18"/>
      <c r="B67" s="18" t="s">
        <v>11</v>
      </c>
      <c r="C67" s="208" t="s">
        <v>107</v>
      </c>
      <c r="D67" s="208"/>
      <c r="E67" s="208"/>
      <c r="F67" s="208"/>
      <c r="G67" s="208"/>
      <c r="H67" s="208"/>
      <c r="I67" s="208"/>
      <c r="J67" s="208"/>
      <c r="K67" s="208"/>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1:45" x14ac:dyDescent="0.3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sheetData>
  <sheetProtection algorithmName="SHA-512" hashValue="qCnXlYQ2le9EqKP+N1G7dv/PpXJnYwv/HHwMD/0WJsh4rwpaDWB+PO5vG6PUm31XO2k62giAWVHqV51un2FIAw==" saltValue="sIdGdfYCrH7MmTYqg2eSrA==" spinCount="100000" sheet="1" objects="1" scenarios="1"/>
  <mergeCells count="11">
    <mergeCell ref="Y63:AC63"/>
    <mergeCell ref="AD63:AH63"/>
    <mergeCell ref="C66:K66"/>
    <mergeCell ref="C67:K67"/>
    <mergeCell ref="O63:S63"/>
    <mergeCell ref="T63:X63"/>
    <mergeCell ref="A1:D2"/>
    <mergeCell ref="A6:A36"/>
    <mergeCell ref="A37:A58"/>
    <mergeCell ref="C64:K64"/>
    <mergeCell ref="C65:K65"/>
  </mergeCells>
  <hyperlinks>
    <hyperlink ref="C65" r:id="rId1" display="https://olgacarreras.blogspot.com/2018/06/audit-tool-wcag-21.html" xr:uid="{241D3DF8-AACE-48AF-AA9D-E5D2EDCB7371}"/>
    <hyperlink ref="C65:K65" r:id="rId2" display="Página de ayuda" xr:uid="{5CCAF900-CE85-4675-A8B2-A8C3CD0849A3}"/>
  </hyperlinks>
  <pageMargins left="0.7" right="0.7" top="0.75" bottom="0.75" header="0.3" footer="0.3"/>
  <pageSetup paperSize="9"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3"/>
  <sheetViews>
    <sheetView showGridLines="0" zoomScale="75" zoomScaleNormal="75" workbookViewId="0">
      <selection sqref="A1:H2"/>
    </sheetView>
  </sheetViews>
  <sheetFormatPr baseColWidth="10" defaultRowHeight="14.5" x14ac:dyDescent="0.35"/>
  <cols>
    <col min="1" max="1" width="4.36328125" style="6" customWidth="1"/>
    <col min="2" max="2" width="44.6328125" style="6" customWidth="1"/>
    <col min="3" max="8" width="23.36328125" style="6" customWidth="1"/>
    <col min="9" max="257" width="11.453125" style="6"/>
    <col min="258" max="264" width="23.36328125" style="6" customWidth="1"/>
    <col min="265" max="513" width="11.453125" style="6"/>
    <col min="514" max="520" width="23.36328125" style="6" customWidth="1"/>
    <col min="521" max="769" width="11.453125" style="6"/>
    <col min="770" max="776" width="23.36328125" style="6" customWidth="1"/>
    <col min="777" max="1025" width="11.453125" style="6"/>
    <col min="1026" max="1032" width="23.36328125" style="6" customWidth="1"/>
    <col min="1033" max="1281" width="11.453125" style="6"/>
    <col min="1282" max="1288" width="23.36328125" style="6" customWidth="1"/>
    <col min="1289" max="1537" width="11.453125" style="6"/>
    <col min="1538" max="1544" width="23.36328125" style="6" customWidth="1"/>
    <col min="1545" max="1793" width="11.453125" style="6"/>
    <col min="1794" max="1800" width="23.36328125" style="6" customWidth="1"/>
    <col min="1801" max="2049" width="11.453125" style="6"/>
    <col min="2050" max="2056" width="23.36328125" style="6" customWidth="1"/>
    <col min="2057" max="2305" width="11.453125" style="6"/>
    <col min="2306" max="2312" width="23.36328125" style="6" customWidth="1"/>
    <col min="2313" max="2561" width="11.453125" style="6"/>
    <col min="2562" max="2568" width="23.36328125" style="6" customWidth="1"/>
    <col min="2569" max="2817" width="11.453125" style="6"/>
    <col min="2818" max="2824" width="23.36328125" style="6" customWidth="1"/>
    <col min="2825" max="3073" width="11.453125" style="6"/>
    <col min="3074" max="3080" width="23.36328125" style="6" customWidth="1"/>
    <col min="3081" max="3329" width="11.453125" style="6"/>
    <col min="3330" max="3336" width="23.36328125" style="6" customWidth="1"/>
    <col min="3337" max="3585" width="11.453125" style="6"/>
    <col min="3586" max="3592" width="23.36328125" style="6" customWidth="1"/>
    <col min="3593" max="3841" width="11.453125" style="6"/>
    <col min="3842" max="3848" width="23.36328125" style="6" customWidth="1"/>
    <col min="3849" max="4097" width="11.453125" style="6"/>
    <col min="4098" max="4104" width="23.36328125" style="6" customWidth="1"/>
    <col min="4105" max="4353" width="11.453125" style="6"/>
    <col min="4354" max="4360" width="23.36328125" style="6" customWidth="1"/>
    <col min="4361" max="4609" width="11.453125" style="6"/>
    <col min="4610" max="4616" width="23.36328125" style="6" customWidth="1"/>
    <col min="4617" max="4865" width="11.453125" style="6"/>
    <col min="4866" max="4872" width="23.36328125" style="6" customWidth="1"/>
    <col min="4873" max="5121" width="11.453125" style="6"/>
    <col min="5122" max="5128" width="23.36328125" style="6" customWidth="1"/>
    <col min="5129" max="5377" width="11.453125" style="6"/>
    <col min="5378" max="5384" width="23.36328125" style="6" customWidth="1"/>
    <col min="5385" max="5633" width="11.453125" style="6"/>
    <col min="5634" max="5640" width="23.36328125" style="6" customWidth="1"/>
    <col min="5641" max="5889" width="11.453125" style="6"/>
    <col min="5890" max="5896" width="23.36328125" style="6" customWidth="1"/>
    <col min="5897" max="6145" width="11.453125" style="6"/>
    <col min="6146" max="6152" width="23.36328125" style="6" customWidth="1"/>
    <col min="6153" max="6401" width="11.453125" style="6"/>
    <col min="6402" max="6408" width="23.36328125" style="6" customWidth="1"/>
    <col min="6409" max="6657" width="11.453125" style="6"/>
    <col min="6658" max="6664" width="23.36328125" style="6" customWidth="1"/>
    <col min="6665" max="6913" width="11.453125" style="6"/>
    <col min="6914" max="6920" width="23.36328125" style="6" customWidth="1"/>
    <col min="6921" max="7169" width="11.453125" style="6"/>
    <col min="7170" max="7176" width="23.36328125" style="6" customWidth="1"/>
    <col min="7177" max="7425" width="11.453125" style="6"/>
    <col min="7426" max="7432" width="23.36328125" style="6" customWidth="1"/>
    <col min="7433" max="7681" width="11.453125" style="6"/>
    <col min="7682" max="7688" width="23.36328125" style="6" customWidth="1"/>
    <col min="7689" max="7937" width="11.453125" style="6"/>
    <col min="7938" max="7944" width="23.36328125" style="6" customWidth="1"/>
    <col min="7945" max="8193" width="11.453125" style="6"/>
    <col min="8194" max="8200" width="23.36328125" style="6" customWidth="1"/>
    <col min="8201" max="8449" width="11.453125" style="6"/>
    <col min="8450" max="8456" width="23.36328125" style="6" customWidth="1"/>
    <col min="8457" max="8705" width="11.453125" style="6"/>
    <col min="8706" max="8712" width="23.36328125" style="6" customWidth="1"/>
    <col min="8713" max="8961" width="11.453125" style="6"/>
    <col min="8962" max="8968" width="23.36328125" style="6" customWidth="1"/>
    <col min="8969" max="9217" width="11.453125" style="6"/>
    <col min="9218" max="9224" width="23.36328125" style="6" customWidth="1"/>
    <col min="9225" max="9473" width="11.453125" style="6"/>
    <col min="9474" max="9480" width="23.36328125" style="6" customWidth="1"/>
    <col min="9481" max="9729" width="11.453125" style="6"/>
    <col min="9730" max="9736" width="23.36328125" style="6" customWidth="1"/>
    <col min="9737" max="9985" width="11.453125" style="6"/>
    <col min="9986" max="9992" width="23.36328125" style="6" customWidth="1"/>
    <col min="9993" max="10241" width="11.453125" style="6"/>
    <col min="10242" max="10248" width="23.36328125" style="6" customWidth="1"/>
    <col min="10249" max="10497" width="11.453125" style="6"/>
    <col min="10498" max="10504" width="23.36328125" style="6" customWidth="1"/>
    <col min="10505" max="10753" width="11.453125" style="6"/>
    <col min="10754" max="10760" width="23.36328125" style="6" customWidth="1"/>
    <col min="10761" max="11009" width="11.453125" style="6"/>
    <col min="11010" max="11016" width="23.36328125" style="6" customWidth="1"/>
    <col min="11017" max="11265" width="11.453125" style="6"/>
    <col min="11266" max="11272" width="23.36328125" style="6" customWidth="1"/>
    <col min="11273" max="11521" width="11.453125" style="6"/>
    <col min="11522" max="11528" width="23.36328125" style="6" customWidth="1"/>
    <col min="11529" max="11777" width="11.453125" style="6"/>
    <col min="11778" max="11784" width="23.36328125" style="6" customWidth="1"/>
    <col min="11785" max="12033" width="11.453125" style="6"/>
    <col min="12034" max="12040" width="23.36328125" style="6" customWidth="1"/>
    <col min="12041" max="12289" width="11.453125" style="6"/>
    <col min="12290" max="12296" width="23.36328125" style="6" customWidth="1"/>
    <col min="12297" max="12545" width="11.453125" style="6"/>
    <col min="12546" max="12552" width="23.36328125" style="6" customWidth="1"/>
    <col min="12553" max="12801" width="11.453125" style="6"/>
    <col min="12802" max="12808" width="23.36328125" style="6" customWidth="1"/>
    <col min="12809" max="13057" width="11.453125" style="6"/>
    <col min="13058" max="13064" width="23.36328125" style="6" customWidth="1"/>
    <col min="13065" max="13313" width="11.453125" style="6"/>
    <col min="13314" max="13320" width="23.36328125" style="6" customWidth="1"/>
    <col min="13321" max="13569" width="11.453125" style="6"/>
    <col min="13570" max="13576" width="23.36328125" style="6" customWidth="1"/>
    <col min="13577" max="13825" width="11.453125" style="6"/>
    <col min="13826" max="13832" width="23.36328125" style="6" customWidth="1"/>
    <col min="13833" max="14081" width="11.453125" style="6"/>
    <col min="14082" max="14088" width="23.36328125" style="6" customWidth="1"/>
    <col min="14089" max="14337" width="11.453125" style="6"/>
    <col min="14338" max="14344" width="23.36328125" style="6" customWidth="1"/>
    <col min="14345" max="14593" width="11.453125" style="6"/>
    <col min="14594" max="14600" width="23.36328125" style="6" customWidth="1"/>
    <col min="14601" max="14849" width="11.453125" style="6"/>
    <col min="14850" max="14856" width="23.36328125" style="6" customWidth="1"/>
    <col min="14857" max="15105" width="11.453125" style="6"/>
    <col min="15106" max="15112" width="23.36328125" style="6" customWidth="1"/>
    <col min="15113" max="15361" width="11.453125" style="6"/>
    <col min="15362" max="15368" width="23.36328125" style="6" customWidth="1"/>
    <col min="15369" max="15617" width="11.453125" style="6"/>
    <col min="15618" max="15624" width="23.36328125" style="6" customWidth="1"/>
    <col min="15625" max="15873" width="11.453125" style="6"/>
    <col min="15874" max="15880" width="23.36328125" style="6" customWidth="1"/>
    <col min="15881" max="16129" width="11.453125" style="6"/>
    <col min="16130" max="16136" width="23.36328125" style="6" customWidth="1"/>
    <col min="16137" max="16384" width="11.453125" style="6"/>
  </cols>
  <sheetData>
    <row r="1" spans="1:20" customFormat="1" ht="28.5" customHeight="1" x14ac:dyDescent="0.35">
      <c r="A1" s="210" t="s">
        <v>86</v>
      </c>
      <c r="B1" s="210"/>
      <c r="C1" s="210"/>
      <c r="D1" s="210"/>
      <c r="E1" s="210"/>
      <c r="F1" s="210"/>
      <c r="G1" s="210"/>
      <c r="H1" s="210"/>
      <c r="I1" s="188" t="s">
        <v>108</v>
      </c>
    </row>
    <row r="2" spans="1:20" customFormat="1" ht="15" customHeight="1" x14ac:dyDescent="0.35">
      <c r="A2" s="210"/>
      <c r="B2" s="210"/>
      <c r="C2" s="210"/>
      <c r="D2" s="210"/>
      <c r="E2" s="210"/>
      <c r="F2" s="210"/>
      <c r="G2" s="210"/>
      <c r="H2" s="210"/>
      <c r="I2" t="s">
        <v>559</v>
      </c>
    </row>
    <row r="3" spans="1:20" customFormat="1" ht="23.5" x14ac:dyDescent="0.35">
      <c r="A3" s="21" t="s">
        <v>549</v>
      </c>
    </row>
    <row r="4" spans="1:20" customFormat="1" ht="28.5" customHeight="1" x14ac:dyDescent="0.35">
      <c r="A4" s="118" t="s">
        <v>550</v>
      </c>
    </row>
    <row r="5" spans="1:20" ht="28.5" customHeight="1" x14ac:dyDescent="0.35">
      <c r="A5" s="121" t="s">
        <v>551</v>
      </c>
      <c r="L5" s="11"/>
      <c r="M5" s="11"/>
      <c r="N5" s="11"/>
      <c r="O5" s="11"/>
      <c r="P5" s="11"/>
      <c r="Q5" s="11"/>
      <c r="R5" s="11"/>
    </row>
    <row r="6" spans="1:20" ht="19" thickBot="1" x14ac:dyDescent="0.5">
      <c r="B6" s="232">
        <f>'1. General information'!B6</f>
        <v>0</v>
      </c>
      <c r="C6" s="232"/>
      <c r="D6" s="232"/>
      <c r="E6" s="232"/>
      <c r="F6" s="232"/>
      <c r="G6" s="232"/>
      <c r="H6" s="232"/>
      <c r="L6" s="12"/>
      <c r="M6" s="12"/>
      <c r="N6" s="13" t="s">
        <v>584</v>
      </c>
      <c r="O6" s="13" t="s">
        <v>585</v>
      </c>
      <c r="P6" s="13" t="s">
        <v>626</v>
      </c>
      <c r="Q6" s="13" t="s">
        <v>7</v>
      </c>
      <c r="R6" s="13" t="s">
        <v>625</v>
      </c>
      <c r="S6" s="13" t="s">
        <v>624</v>
      </c>
      <c r="T6" s="12"/>
    </row>
    <row r="7" spans="1:20" ht="19" thickBot="1" x14ac:dyDescent="0.5">
      <c r="B7" s="43" t="s">
        <v>127</v>
      </c>
      <c r="C7" s="44" t="s">
        <v>552</v>
      </c>
      <c r="D7" s="45" t="s">
        <v>553</v>
      </c>
      <c r="E7" s="44" t="s">
        <v>8</v>
      </c>
      <c r="F7" s="45" t="s">
        <v>9</v>
      </c>
      <c r="G7" s="44" t="s">
        <v>554</v>
      </c>
      <c r="H7" s="45" t="s">
        <v>555</v>
      </c>
      <c r="L7" s="12"/>
      <c r="M7" s="12"/>
      <c r="N7" s="12"/>
      <c r="O7" s="12"/>
      <c r="P7" s="12"/>
      <c r="Q7" s="12"/>
      <c r="R7" s="12"/>
      <c r="S7" s="12"/>
    </row>
    <row r="8" spans="1:20" ht="19" thickBot="1" x14ac:dyDescent="0.5">
      <c r="B8" s="115" t="str">
        <f>'2. Sample pages'!C8</f>
        <v>Alias1</v>
      </c>
      <c r="C8" s="46">
        <f>'7. Result per page'!G10</f>
        <v>0</v>
      </c>
      <c r="D8" s="46">
        <f>IF('1. General information'!B10="AA",'7. Result per page'!G30,"")</f>
        <v>0</v>
      </c>
      <c r="E8" s="46">
        <f>IF('2. Sample pages'!B5&gt;0,'7. Result per page'!G49,"")</f>
        <v>0</v>
      </c>
      <c r="F8" s="46">
        <f>IF('2. Sample pages'!B5&gt;0,'7. Result per page'!G68,"")</f>
        <v>0</v>
      </c>
      <c r="G8" s="46">
        <f>IF('2. Sample pages'!B5&gt;0,'7. Result per page'!G87,"")</f>
        <v>0</v>
      </c>
      <c r="H8" s="47">
        <f>IF('2. Sample pages'!B5&gt;0,'7. Result per page'!G106,"")</f>
        <v>0</v>
      </c>
      <c r="L8" s="13" t="s">
        <v>584</v>
      </c>
      <c r="M8" s="13" t="s">
        <v>585</v>
      </c>
      <c r="N8" s="12" t="s">
        <v>623</v>
      </c>
      <c r="O8" s="12"/>
      <c r="P8" s="12"/>
      <c r="Q8" s="12"/>
      <c r="R8" s="12"/>
      <c r="S8" s="12"/>
    </row>
    <row r="9" spans="1:20" ht="19" thickBot="1" x14ac:dyDescent="0.5">
      <c r="B9" s="116" t="str">
        <f>'2. Sample pages'!C9</f>
        <v>Alias2</v>
      </c>
      <c r="C9" s="46">
        <f>'7. Result per page'!G11</f>
        <v>0</v>
      </c>
      <c r="D9" s="46">
        <f>IF('1. General information'!B10="AA",'7. Result per page'!G31,"")</f>
        <v>0</v>
      </c>
      <c r="E9" s="46">
        <f>IF('2. Sample pages'!B5&gt;1,'7. Result per page'!G50,"")</f>
        <v>0</v>
      </c>
      <c r="F9" s="46">
        <f>IF('2. Sample pages'!B5&gt;1,'7. Result per page'!G69,"")</f>
        <v>0</v>
      </c>
      <c r="G9" s="46">
        <f>IF('2. Sample pages'!B5&gt;1,'7. Result per page'!G88,"")</f>
        <v>0</v>
      </c>
      <c r="H9" s="47">
        <f>IF('2. Sample pages'!B5&gt;1,'7. Result per page'!G107,"")</f>
        <v>0</v>
      </c>
      <c r="L9" s="14">
        <f>C23</f>
        <v>0</v>
      </c>
      <c r="M9" s="14">
        <f>D23</f>
        <v>0</v>
      </c>
      <c r="N9" s="15">
        <f>100-(M9+L9)</f>
        <v>100</v>
      </c>
      <c r="O9" s="12"/>
      <c r="P9" s="12"/>
      <c r="Q9" s="12"/>
      <c r="R9" s="12"/>
      <c r="S9" s="12"/>
    </row>
    <row r="10" spans="1:20" ht="19" thickBot="1" x14ac:dyDescent="0.5">
      <c r="B10" s="116" t="str">
        <f>'2. Sample pages'!C10</f>
        <v>Alias3</v>
      </c>
      <c r="C10" s="46">
        <f>'7. Result per page'!G12</f>
        <v>0</v>
      </c>
      <c r="D10" s="46">
        <f>IF('1. General information'!B10="AA",'7. Result per page'!G32,"")</f>
        <v>0</v>
      </c>
      <c r="E10" s="46">
        <f>IF('2. Sample pages'!B5&gt;2,'7. Result per page'!G51,"")</f>
        <v>0</v>
      </c>
      <c r="F10" s="46">
        <f>IF('2. Sample pages'!B5&gt;2,'7. Result per page'!G70,"")</f>
        <v>0</v>
      </c>
      <c r="G10" s="46">
        <f>IF('2. Sample pages'!B5&gt;2,'7. Result per page'!G89,"")</f>
        <v>0</v>
      </c>
      <c r="H10" s="47">
        <f>IF('2. Sample pages'!B5&gt;2,'7. Result per page'!G108,"")</f>
        <v>0</v>
      </c>
      <c r="L10" s="11"/>
      <c r="M10" s="11"/>
      <c r="N10" s="11"/>
      <c r="O10" s="11"/>
      <c r="P10" s="11"/>
      <c r="Q10" s="11"/>
      <c r="R10" s="11"/>
    </row>
    <row r="11" spans="1:20" ht="19" thickBot="1" x14ac:dyDescent="0.5">
      <c r="B11" s="116" t="str">
        <f>'2. Sample pages'!C11</f>
        <v>Alias4</v>
      </c>
      <c r="C11" s="46">
        <f>'7. Result per page'!G13</f>
        <v>0</v>
      </c>
      <c r="D11" s="46">
        <f>IF('1. General information'!B10="AA",'7. Result per page'!G33,"")</f>
        <v>0</v>
      </c>
      <c r="E11" s="46">
        <f>IF('2. Sample pages'!B5&gt;3,'7. Result per page'!G52,"")</f>
        <v>0</v>
      </c>
      <c r="F11" s="46">
        <f>IF('2. Sample pages'!B5&gt;3,'7. Result per page'!G71,"")</f>
        <v>0</v>
      </c>
      <c r="G11" s="46">
        <f>IF('2. Sample pages'!B5&gt;3,'7. Result per page'!G90,"")</f>
        <v>0</v>
      </c>
      <c r="H11" s="47">
        <f>IF('2. Sample pages'!B5&gt;3,'7. Result per page'!G109,"")</f>
        <v>0</v>
      </c>
      <c r="L11" s="11"/>
      <c r="M11" s="11"/>
      <c r="N11" s="11"/>
      <c r="O11" s="11"/>
      <c r="P11" s="11"/>
      <c r="Q11" s="11"/>
      <c r="R11" s="11"/>
    </row>
    <row r="12" spans="1:20" ht="19" thickBot="1" x14ac:dyDescent="0.5">
      <c r="B12" s="116" t="str">
        <f>'2. Sample pages'!C12</f>
        <v>Alias5</v>
      </c>
      <c r="C12" s="46">
        <f>'7. Result per page'!G14</f>
        <v>0</v>
      </c>
      <c r="D12" s="46">
        <f>IF('1. General information'!B10="AA",'7. Result per page'!G34,"")</f>
        <v>0</v>
      </c>
      <c r="E12" s="46">
        <f>IF('2. Sample pages'!B5&gt;4,'7. Result per page'!G53,"")</f>
        <v>0</v>
      </c>
      <c r="F12" s="46">
        <f>IF('2. Sample pages'!B5&gt;4,'7. Result per page'!G72,"")</f>
        <v>0</v>
      </c>
      <c r="G12" s="46">
        <f>IF('2. Sample pages'!B5&gt;4,'7. Result per page'!G91,"")</f>
        <v>0</v>
      </c>
      <c r="H12" s="47">
        <f>IF('2. Sample pages'!B5&gt;4,'7. Result per page'!G110,"")</f>
        <v>0</v>
      </c>
      <c r="L12" s="11"/>
      <c r="M12" s="11"/>
      <c r="N12" s="11"/>
      <c r="O12" s="11"/>
      <c r="P12" s="11"/>
      <c r="Q12" s="11"/>
      <c r="R12" s="11"/>
    </row>
    <row r="13" spans="1:20" ht="19" thickBot="1" x14ac:dyDescent="0.5">
      <c r="B13" s="117" t="str">
        <f>'2. Sample pages'!C13</f>
        <v>Alias6</v>
      </c>
      <c r="C13" s="46">
        <f>'7. Result per page'!G15</f>
        <v>0</v>
      </c>
      <c r="D13" s="46">
        <f>IF('1. General information'!B10="AA",'7. Result per page'!G35,"")</f>
        <v>0</v>
      </c>
      <c r="E13" s="46">
        <f>IF('2. Sample pages'!B5&gt;5,'7. Result per page'!G54,"")</f>
        <v>0</v>
      </c>
      <c r="F13" s="46">
        <f>IF('2. Sample pages'!B5&gt;5,'7. Result per page'!G73,"")</f>
        <v>0</v>
      </c>
      <c r="G13" s="46">
        <f>IF('2. Sample pages'!B5&gt;5,'7. Result per page'!G92,"")</f>
        <v>0</v>
      </c>
      <c r="H13" s="47">
        <f>IF('2. Sample pages'!B5&gt;5,'7. Result per page'!G111,"")</f>
        <v>0</v>
      </c>
    </row>
    <row r="14" spans="1:20" ht="19" thickBot="1" x14ac:dyDescent="0.5">
      <c r="B14" s="117" t="str">
        <f>'2. Sample pages'!C14</f>
        <v>Alias7</v>
      </c>
      <c r="C14" s="46">
        <f>'7. Result per page'!G16</f>
        <v>0</v>
      </c>
      <c r="D14" s="46">
        <f>IF('1. General information'!B10="AA",'7. Result per page'!G36,"")</f>
        <v>0</v>
      </c>
      <c r="E14" s="46">
        <f>IF('2. Sample pages'!B5&gt;6,'7. Result per page'!G55,"")</f>
        <v>0</v>
      </c>
      <c r="F14" s="46">
        <f>IF('2. Sample pages'!B5&gt;6,'7. Result per page'!G74,"")</f>
        <v>0</v>
      </c>
      <c r="G14" s="46">
        <f>IF('2. Sample pages'!B5&gt;6,'7. Result per page'!G93,"")</f>
        <v>0</v>
      </c>
      <c r="H14" s="47">
        <f>IF('2. Sample pages'!B5&gt;6,'7. Result per page'!G112,"")</f>
        <v>0</v>
      </c>
    </row>
    <row r="15" spans="1:20" ht="19" thickBot="1" x14ac:dyDescent="0.5">
      <c r="B15" s="117" t="str">
        <f>'2. Sample pages'!C15</f>
        <v>Alias8</v>
      </c>
      <c r="C15" s="46">
        <f>'7. Result per page'!G17</f>
        <v>0</v>
      </c>
      <c r="D15" s="46">
        <f>IF('1. General information'!B10="AA",'7. Result per page'!G37,"")</f>
        <v>0</v>
      </c>
      <c r="E15" s="46">
        <f>IF('2. Sample pages'!B5&gt;7,'7. Result per page'!G56,"")</f>
        <v>0</v>
      </c>
      <c r="F15" s="46">
        <f>IF('2. Sample pages'!B5&gt;7,'7. Result per page'!G75,"")</f>
        <v>0</v>
      </c>
      <c r="G15" s="46">
        <f>IF('2. Sample pages'!B5&gt;7,'7. Result per page'!G94,"")</f>
        <v>0</v>
      </c>
      <c r="H15" s="47">
        <f>IF('2. Sample pages'!B5&gt;7,'7. Result per page'!G113,"")</f>
        <v>0</v>
      </c>
    </row>
    <row r="16" spans="1:20" ht="19" thickBot="1" x14ac:dyDescent="0.5">
      <c r="B16" s="117" t="str">
        <f>'2. Sample pages'!C16</f>
        <v>Alias9</v>
      </c>
      <c r="C16" s="46">
        <f>'7. Result per page'!G18</f>
        <v>0</v>
      </c>
      <c r="D16" s="46">
        <f>IF('1. General information'!B10="AA",'7. Result per page'!G38,"")</f>
        <v>0</v>
      </c>
      <c r="E16" s="46">
        <f>IF('2. Sample pages'!B5&gt;8,'7. Result per page'!G57,"")</f>
        <v>0</v>
      </c>
      <c r="F16" s="46">
        <f>IF('2. Sample pages'!B5&gt;8,'7. Result per page'!G76,"")</f>
        <v>0</v>
      </c>
      <c r="G16" s="46">
        <f>IF('2. Sample pages'!B5&gt;8,'7. Result per page'!G95,"")</f>
        <v>0</v>
      </c>
      <c r="H16" s="47">
        <f>IF('2. Sample pages'!B5&gt;8,'7. Result per page'!G114,"")</f>
        <v>0</v>
      </c>
    </row>
    <row r="17" spans="2:11" ht="19" thickBot="1" x14ac:dyDescent="0.5">
      <c r="B17" s="117" t="str">
        <f>'2. Sample pages'!C17</f>
        <v>Alias10</v>
      </c>
      <c r="C17" s="46">
        <f>'7. Result per page'!G19</f>
        <v>0</v>
      </c>
      <c r="D17" s="46">
        <f>IF('1. General information'!B10="AA",'7. Result per page'!G39,"")</f>
        <v>0</v>
      </c>
      <c r="E17" s="46">
        <f>IF('2. Sample pages'!B5&gt;9,'7. Result per page'!G58,"")</f>
        <v>0</v>
      </c>
      <c r="F17" s="46">
        <f>IF('2. Sample pages'!B5&gt;9,'7. Result per page'!G77,"")</f>
        <v>0</v>
      </c>
      <c r="G17" s="46">
        <f>IF('2. Sample pages'!B5&gt;9,'7. Result per page'!G96,"")</f>
        <v>0</v>
      </c>
      <c r="H17" s="47">
        <f>IF('2. Sample pages'!B5&gt;9,'7. Result per page'!G115,"")</f>
        <v>0</v>
      </c>
    </row>
    <row r="18" spans="2:11" ht="19" thickBot="1" x14ac:dyDescent="0.5">
      <c r="B18" s="117" t="str">
        <f>'2. Sample pages'!C18</f>
        <v>Alias11</v>
      </c>
      <c r="C18" s="46">
        <f>'7. Result per page'!G20</f>
        <v>0</v>
      </c>
      <c r="D18" s="46">
        <f>IF('1. General information'!B10="AA",'7. Result per page'!G40,"")</f>
        <v>0</v>
      </c>
      <c r="E18" s="46">
        <f>IF('2. Sample pages'!B5&gt;10,'7. Result per page'!G59,"")</f>
        <v>0</v>
      </c>
      <c r="F18" s="46">
        <f>IF('2. Sample pages'!B5&gt;10,'7. Result per page'!G78,"")</f>
        <v>0</v>
      </c>
      <c r="G18" s="46">
        <f>IF('2. Sample pages'!B5&gt;10,'7. Result per page'!G97,"")</f>
        <v>0</v>
      </c>
      <c r="H18" s="47">
        <f>IF('2. Sample pages'!B5&gt;10,'7. Result per page'!G116,"")</f>
        <v>0</v>
      </c>
    </row>
    <row r="19" spans="2:11" ht="19" thickBot="1" x14ac:dyDescent="0.5">
      <c r="B19" s="117" t="str">
        <f>'2. Sample pages'!C19</f>
        <v>Alias12</v>
      </c>
      <c r="C19" s="46">
        <f>'7. Result per page'!G21</f>
        <v>0</v>
      </c>
      <c r="D19" s="46">
        <f>IF('1. General information'!B10="AA",'7. Result per page'!G41,"")</f>
        <v>0</v>
      </c>
      <c r="E19" s="46">
        <f>IF('2. Sample pages'!B5&gt;11,'7. Result per page'!G60,"")</f>
        <v>0</v>
      </c>
      <c r="F19" s="46">
        <f>IF('2. Sample pages'!B5&gt;11,'7. Result per page'!G79,"")</f>
        <v>0</v>
      </c>
      <c r="G19" s="46">
        <f>IF('2. Sample pages'!B5&gt;11,'7. Result per page'!G98,"")</f>
        <v>0</v>
      </c>
      <c r="H19" s="47">
        <f>IF('2. Sample pages'!B5&gt;11,'7. Result per page'!G117,"")</f>
        <v>0</v>
      </c>
    </row>
    <row r="20" spans="2:11" ht="19" thickBot="1" x14ac:dyDescent="0.5">
      <c r="B20" s="117" t="str">
        <f>'2. Sample pages'!C20</f>
        <v>Alias13</v>
      </c>
      <c r="C20" s="46">
        <f>'7. Result per page'!G22</f>
        <v>0</v>
      </c>
      <c r="D20" s="46">
        <f>IF('1. General information'!B10="AA",'7. Result per page'!G42,"")</f>
        <v>0</v>
      </c>
      <c r="E20" s="46">
        <f>IF('2. Sample pages'!B5&gt;12,'7. Result per page'!G61,"")</f>
        <v>0</v>
      </c>
      <c r="F20" s="46">
        <f>IF('2. Sample pages'!B5&gt;12,'7. Result per page'!G80,"")</f>
        <v>0</v>
      </c>
      <c r="G20" s="46">
        <f>IF('2. Sample pages'!B5&gt;12,'7. Result per page'!G99,"")</f>
        <v>0</v>
      </c>
      <c r="H20" s="47">
        <f>IF('2. Sample pages'!B5&gt;12,'7. Result per page'!G118,"")</f>
        <v>0</v>
      </c>
    </row>
    <row r="21" spans="2:11" ht="19" thickBot="1" x14ac:dyDescent="0.5">
      <c r="B21" s="117" t="str">
        <f>'2. Sample pages'!C21</f>
        <v>Alias14</v>
      </c>
      <c r="C21" s="46">
        <f>'7. Result per page'!G23</f>
        <v>0</v>
      </c>
      <c r="D21" s="46">
        <f>IF('1. General information'!B10="AA",'7. Result per page'!G43,"")</f>
        <v>0</v>
      </c>
      <c r="E21" s="46">
        <f>IF('2. Sample pages'!B5&gt;13,'7. Result per page'!G62,"")</f>
        <v>0</v>
      </c>
      <c r="F21" s="46">
        <f>IF('2. Sample pages'!B5&gt;13,'7. Result per page'!G81,"")</f>
        <v>0</v>
      </c>
      <c r="G21" s="46">
        <f>IF('2. Sample pages'!B5&gt;13,'7. Result per page'!G100,"")</f>
        <v>0</v>
      </c>
      <c r="H21" s="47">
        <f>IF('2. Sample pages'!B5&gt;13,'7. Result per page'!G119,"")</f>
        <v>0</v>
      </c>
    </row>
    <row r="22" spans="2:11" ht="19" thickBot="1" x14ac:dyDescent="0.5">
      <c r="B22" s="117" t="str">
        <f>'2. Sample pages'!C22</f>
        <v>Alias15</v>
      </c>
      <c r="C22" s="46">
        <f>'7. Result per page'!G24</f>
        <v>0</v>
      </c>
      <c r="D22" s="46">
        <f>IF('1. General information'!B10="AA",'7. Result per page'!G44,"")</f>
        <v>0</v>
      </c>
      <c r="E22" s="46">
        <f>IF('2. Sample pages'!B5&gt;14,'7. Result per page'!G63,"")</f>
        <v>0</v>
      </c>
      <c r="F22" s="46">
        <f>IF('2. Sample pages'!B5&gt;14,'7. Result per page'!G82,"")</f>
        <v>0</v>
      </c>
      <c r="G22" s="46">
        <f>IF('2. Sample pages'!B5&gt;14,'7. Result per page'!G101,"")</f>
        <v>0</v>
      </c>
      <c r="H22" s="47">
        <f>IF('2. Sample pages'!B5&gt;14,'7. Result per page'!G120,"")</f>
        <v>0</v>
      </c>
    </row>
    <row r="23" spans="2:11" ht="19" thickBot="1" x14ac:dyDescent="0.5">
      <c r="B23" s="48" t="s">
        <v>556</v>
      </c>
      <c r="C23" s="49">
        <f t="shared" ref="C23:H23" si="0">AVERAGE(C8:C22)</f>
        <v>0</v>
      </c>
      <c r="D23" s="50">
        <f>IF('1. General information'!B10="AA",AVERAGE(D8:D22),"")</f>
        <v>0</v>
      </c>
      <c r="E23" s="49">
        <f t="shared" si="0"/>
        <v>0</v>
      </c>
      <c r="F23" s="49">
        <f t="shared" si="0"/>
        <v>0</v>
      </c>
      <c r="G23" s="49">
        <f t="shared" si="0"/>
        <v>0</v>
      </c>
      <c r="H23" s="49">
        <f t="shared" si="0"/>
        <v>0</v>
      </c>
    </row>
    <row r="25" spans="2:11" s="118" customFormat="1" ht="30.75" customHeight="1" x14ac:dyDescent="0.35">
      <c r="B25" s="233" t="s">
        <v>557</v>
      </c>
      <c r="C25" s="233"/>
      <c r="D25" s="233"/>
      <c r="E25" s="233"/>
      <c r="F25" s="233"/>
      <c r="G25" s="233"/>
      <c r="H25" s="233"/>
      <c r="I25" s="233"/>
    </row>
    <row r="26" spans="2:11" ht="18.5" x14ac:dyDescent="0.45">
      <c r="B26" s="51"/>
      <c r="C26" s="51"/>
      <c r="D26" s="51"/>
      <c r="E26" s="51"/>
      <c r="F26" s="51"/>
      <c r="G26" s="51"/>
      <c r="H26" s="51"/>
      <c r="I26" s="51"/>
      <c r="J26" s="51"/>
      <c r="K26" s="51"/>
    </row>
    <row r="27" spans="2:11" ht="18.5" x14ac:dyDescent="0.45">
      <c r="B27" s="51"/>
      <c r="C27" s="51"/>
      <c r="D27" s="51"/>
      <c r="E27" s="51"/>
      <c r="F27" s="51"/>
      <c r="G27" s="51"/>
      <c r="H27" s="51"/>
      <c r="I27" s="51"/>
      <c r="J27" s="51"/>
      <c r="K27" s="51"/>
    </row>
    <row r="28" spans="2:11" ht="18.5" x14ac:dyDescent="0.45">
      <c r="B28" s="51"/>
      <c r="C28" s="51"/>
      <c r="D28" s="51"/>
      <c r="E28" s="51"/>
      <c r="F28" s="51"/>
      <c r="G28" s="51"/>
      <c r="H28" s="51"/>
      <c r="I28" s="51"/>
      <c r="J28" s="51"/>
      <c r="K28" s="123"/>
    </row>
    <row r="29" spans="2:11" ht="18.5" x14ac:dyDescent="0.45">
      <c r="B29" s="51"/>
      <c r="C29" s="51"/>
      <c r="D29" s="51"/>
      <c r="E29" s="51"/>
      <c r="F29" s="51"/>
      <c r="G29" s="51"/>
      <c r="H29" s="51"/>
      <c r="I29" s="51"/>
      <c r="J29" s="51"/>
      <c r="K29" s="51"/>
    </row>
    <row r="30" spans="2:11" ht="18.5" x14ac:dyDescent="0.45">
      <c r="B30" s="51"/>
      <c r="C30" s="51"/>
      <c r="D30" s="51"/>
      <c r="E30" s="51"/>
      <c r="F30" s="51"/>
      <c r="G30" s="51"/>
      <c r="H30" s="51"/>
      <c r="I30" s="51"/>
      <c r="J30" s="51"/>
      <c r="K30" s="51"/>
    </row>
    <row r="31" spans="2:11" ht="18.5" x14ac:dyDescent="0.45">
      <c r="B31" s="51"/>
      <c r="C31" s="51"/>
      <c r="D31" s="51"/>
      <c r="E31" s="51"/>
      <c r="F31" s="51"/>
      <c r="G31" s="51"/>
      <c r="H31" s="51"/>
      <c r="I31" s="51"/>
      <c r="J31" s="51"/>
      <c r="K31" s="51"/>
    </row>
    <row r="32" spans="2:11" ht="18.5" x14ac:dyDescent="0.45">
      <c r="B32" s="51"/>
      <c r="C32" s="51"/>
      <c r="D32" s="51"/>
      <c r="E32" s="51"/>
      <c r="F32" s="51"/>
      <c r="G32" s="51"/>
      <c r="H32" s="51"/>
      <c r="I32" s="51"/>
      <c r="J32" s="51"/>
      <c r="K32" s="51"/>
    </row>
    <row r="33" spans="1:11" ht="18.5" x14ac:dyDescent="0.45">
      <c r="B33" s="51"/>
      <c r="C33" s="51"/>
      <c r="D33" s="51"/>
      <c r="E33" s="51"/>
      <c r="F33" s="51"/>
      <c r="G33" s="51"/>
      <c r="H33" s="51"/>
      <c r="I33" s="51"/>
      <c r="J33" s="51"/>
      <c r="K33" s="51"/>
    </row>
    <row r="34" spans="1:11" ht="18.5" x14ac:dyDescent="0.45">
      <c r="B34" s="51"/>
      <c r="C34" s="51"/>
      <c r="D34" s="51"/>
      <c r="E34" s="51"/>
      <c r="F34" s="51"/>
      <c r="G34" s="51"/>
      <c r="H34" s="51"/>
      <c r="I34" s="51"/>
      <c r="J34" s="51"/>
      <c r="K34" s="51"/>
    </row>
    <row r="35" spans="1:11" ht="18.5" x14ac:dyDescent="0.45">
      <c r="B35" s="51"/>
      <c r="C35" s="51"/>
      <c r="D35" s="51"/>
      <c r="E35" s="51"/>
      <c r="F35" s="51"/>
      <c r="G35" s="51"/>
      <c r="H35" s="51"/>
      <c r="I35" s="51"/>
      <c r="J35" s="51"/>
      <c r="K35" s="51"/>
    </row>
    <row r="36" spans="1:11" ht="18.5" x14ac:dyDescent="0.45">
      <c r="B36" s="51"/>
      <c r="C36" s="51"/>
      <c r="D36" s="51"/>
      <c r="E36" s="51"/>
      <c r="F36" s="51"/>
      <c r="G36" s="51"/>
      <c r="H36" s="51"/>
      <c r="I36" s="51"/>
      <c r="J36" s="51"/>
      <c r="K36" s="51"/>
    </row>
    <row r="37" spans="1:11" ht="18.5" x14ac:dyDescent="0.45">
      <c r="B37" s="51"/>
      <c r="C37" s="51"/>
      <c r="D37" s="51"/>
      <c r="E37" s="51"/>
      <c r="F37" s="51"/>
      <c r="G37" s="51"/>
      <c r="H37" s="51"/>
      <c r="I37" s="51"/>
      <c r="J37" s="51"/>
      <c r="K37" s="51"/>
    </row>
    <row r="38" spans="1:11" ht="18.5" x14ac:dyDescent="0.45">
      <c r="B38" s="51"/>
      <c r="C38" s="51"/>
      <c r="D38" s="51"/>
      <c r="E38" s="51"/>
      <c r="F38" s="51"/>
      <c r="G38" s="51"/>
      <c r="H38" s="51"/>
      <c r="I38" s="51"/>
      <c r="J38" s="51"/>
      <c r="K38" s="51"/>
    </row>
    <row r="39" spans="1:11" ht="18.5" x14ac:dyDescent="0.45">
      <c r="B39" s="51"/>
      <c r="C39" s="51"/>
      <c r="D39" s="51"/>
      <c r="E39" s="51"/>
      <c r="F39" s="51"/>
      <c r="G39" s="51"/>
      <c r="H39" s="51"/>
      <c r="I39" s="51"/>
      <c r="J39" s="51"/>
      <c r="K39" s="51"/>
    </row>
    <row r="40" spans="1:11" ht="18.5" x14ac:dyDescent="0.45">
      <c r="B40" s="51"/>
      <c r="C40" s="51"/>
      <c r="D40" s="51"/>
      <c r="E40" s="51"/>
      <c r="F40" s="51"/>
      <c r="G40" s="51"/>
      <c r="H40" s="51"/>
      <c r="I40" s="51"/>
      <c r="J40" s="51"/>
      <c r="K40" s="51"/>
    </row>
    <row r="41" spans="1:11" ht="18.5" x14ac:dyDescent="0.45">
      <c r="B41" s="51"/>
      <c r="C41" s="51"/>
      <c r="D41" s="51"/>
      <c r="E41" s="51"/>
      <c r="F41" s="51"/>
      <c r="G41" s="51"/>
      <c r="H41" s="51"/>
      <c r="I41" s="51"/>
      <c r="J41" s="51"/>
      <c r="K41" s="51"/>
    </row>
    <row r="42" spans="1:11" ht="18.5" x14ac:dyDescent="0.45">
      <c r="B42" s="51"/>
      <c r="C42" s="51"/>
      <c r="D42" s="51"/>
      <c r="E42" s="51"/>
      <c r="F42" s="51"/>
      <c r="G42" s="51"/>
      <c r="H42" s="51"/>
      <c r="I42" s="51"/>
      <c r="J42" s="51"/>
      <c r="K42" s="51"/>
    </row>
    <row r="43" spans="1:11" ht="18.5" x14ac:dyDescent="0.45">
      <c r="B43" s="51"/>
      <c r="C43" s="51"/>
      <c r="D43" s="51"/>
      <c r="E43" s="51"/>
      <c r="F43" s="51"/>
      <c r="G43" s="51"/>
      <c r="H43" s="51"/>
      <c r="I43" s="51"/>
      <c r="J43" s="51"/>
      <c r="K43" s="51"/>
    </row>
    <row r="44" spans="1:11" customFormat="1" x14ac:dyDescent="0.35"/>
    <row r="45" spans="1:11" customFormat="1" x14ac:dyDescent="0.35"/>
    <row r="46" spans="1:11" customFormat="1" x14ac:dyDescent="0.35"/>
    <row r="47" spans="1:11" customFormat="1" ht="30.75" customHeight="1" thickBot="1" x14ac:dyDescent="0.4">
      <c r="B47" s="124" t="s">
        <v>558</v>
      </c>
    </row>
    <row r="48" spans="1:11" ht="15" thickTop="1" x14ac:dyDescent="0.35">
      <c r="A48" s="209"/>
      <c r="B48" s="209"/>
      <c r="C48" s="209"/>
      <c r="D48" s="209"/>
      <c r="E48" s="209"/>
      <c r="F48" s="209"/>
      <c r="G48" s="209"/>
      <c r="H48" s="209"/>
      <c r="I48" s="209"/>
      <c r="J48" s="209"/>
      <c r="K48" s="161"/>
    </row>
    <row r="49" spans="1:11" x14ac:dyDescent="0.35">
      <c r="A49" s="161"/>
      <c r="B49" s="17" t="s">
        <v>99</v>
      </c>
      <c r="C49" s="157" t="s">
        <v>0</v>
      </c>
      <c r="D49" s="157"/>
      <c r="E49" s="157"/>
      <c r="F49" s="157"/>
      <c r="G49" s="157"/>
      <c r="H49" s="157"/>
      <c r="I49" s="157"/>
      <c r="J49" s="157"/>
      <c r="K49" s="157"/>
    </row>
    <row r="50" spans="1:11" x14ac:dyDescent="0.35">
      <c r="A50" s="161"/>
      <c r="B50" s="18" t="s">
        <v>100</v>
      </c>
      <c r="C50" s="212" t="s">
        <v>105</v>
      </c>
      <c r="D50" s="212"/>
      <c r="E50" s="212"/>
      <c r="F50" s="212"/>
      <c r="G50" s="212"/>
      <c r="H50" s="212"/>
      <c r="I50" s="212"/>
      <c r="J50" s="212"/>
      <c r="K50" s="212"/>
    </row>
    <row r="51" spans="1:11" x14ac:dyDescent="0.35">
      <c r="A51" s="161"/>
      <c r="B51" s="19" t="s">
        <v>102</v>
      </c>
      <c r="C51" s="213" t="s">
        <v>629</v>
      </c>
      <c r="D51" s="213"/>
      <c r="E51" s="213"/>
      <c r="F51" s="213"/>
      <c r="G51" s="213"/>
      <c r="H51" s="213"/>
      <c r="I51" s="213"/>
      <c r="J51" s="213"/>
      <c r="K51" s="213"/>
    </row>
    <row r="52" spans="1:11" x14ac:dyDescent="0.35">
      <c r="A52" s="161"/>
      <c r="B52" s="18" t="s">
        <v>11</v>
      </c>
      <c r="C52" s="156" t="s">
        <v>107</v>
      </c>
      <c r="D52" s="156"/>
      <c r="E52" s="156"/>
      <c r="F52" s="156"/>
      <c r="G52" s="156"/>
      <c r="H52" s="156"/>
      <c r="I52" s="156"/>
      <c r="J52" s="156"/>
      <c r="K52" s="156"/>
    </row>
    <row r="53" spans="1:11" x14ac:dyDescent="0.35">
      <c r="A53" s="16"/>
      <c r="B53" s="16"/>
      <c r="C53" s="16"/>
      <c r="D53" s="16"/>
      <c r="E53" s="16"/>
      <c r="F53" s="16"/>
      <c r="G53" s="16"/>
      <c r="H53" s="16"/>
      <c r="I53" s="16"/>
      <c r="J53" s="16"/>
      <c r="K53" s="161"/>
    </row>
  </sheetData>
  <sheetProtection algorithmName="SHA-512" hashValue="x+t4zdUQmpFVCEFFGEDYNVG4AAyexApZeplhQk2vc8Ycp0CfM+l+6R8q+gAgadaRY8IXATpN/f8cydSc1BrWbQ==" saltValue="j+EPG7Q8CaTmfFuNk5P0Bw==" spinCount="100000" sheet="1" objects="1" scenarios="1"/>
  <mergeCells count="7">
    <mergeCell ref="C51:K51"/>
    <mergeCell ref="B6:H6"/>
    <mergeCell ref="A1:H2"/>
    <mergeCell ref="A48:G48"/>
    <mergeCell ref="H48:J48"/>
    <mergeCell ref="B25:I25"/>
    <mergeCell ref="C50:K50"/>
  </mergeCells>
  <conditionalFormatting sqref="C8:H23">
    <cfRule type="cellIs" dxfId="9" priority="1" operator="equal">
      <formula>""</formula>
    </cfRule>
  </conditionalFormatting>
  <hyperlinks>
    <hyperlink ref="C50" r:id="rId1" display="https://olgacarreras.blogspot.com/2018/06/audit-tool-wcag-21.html" xr:uid="{535E7989-95EB-4103-BB56-51F9BBC7AE8D}"/>
    <hyperlink ref="C50:K50" r:id="rId2" display="Página de ayuda" xr:uid="{CEF908E2-158D-4E59-ABEF-0F2FA9E8ED06}"/>
  </hyperlinks>
  <pageMargins left="0.7" right="0.7" top="0.75" bottom="0.75" header="0.3" footer="0.3"/>
  <pageSetup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30"/>
  <sheetViews>
    <sheetView showGridLines="0" zoomScale="75" zoomScaleNormal="75" workbookViewId="0">
      <selection sqref="A1:H2"/>
    </sheetView>
  </sheetViews>
  <sheetFormatPr baseColWidth="10" defaultRowHeight="14.5" x14ac:dyDescent="0.35"/>
  <cols>
    <col min="1" max="1" width="3.453125" style="6" customWidth="1"/>
    <col min="2" max="2" width="11.453125" style="6"/>
    <col min="3" max="3" width="15.81640625" style="6" customWidth="1"/>
    <col min="4" max="6" width="22.81640625" style="6" customWidth="1"/>
    <col min="7" max="7" width="27.36328125" style="6" customWidth="1"/>
    <col min="8" max="8" width="7.453125" style="6" customWidth="1"/>
    <col min="9" max="9" width="30.81640625" style="6" customWidth="1"/>
    <col min="10" max="15" width="20.81640625" style="6" customWidth="1"/>
    <col min="16" max="16" width="33.1796875" style="6" customWidth="1"/>
    <col min="17" max="17" width="32.81640625" style="6" customWidth="1"/>
    <col min="18" max="253" width="11.453125" style="6"/>
    <col min="254" max="257" width="22.81640625" style="6" customWidth="1"/>
    <col min="258" max="258" width="11.453125" style="6" customWidth="1"/>
    <col min="259" max="264" width="11.453125" style="6"/>
    <col min="265" max="273" width="20.81640625" style="6" customWidth="1"/>
    <col min="274" max="509" width="11.453125" style="6"/>
    <col min="510" max="513" width="22.81640625" style="6" customWidth="1"/>
    <col min="514" max="514" width="11.453125" style="6" customWidth="1"/>
    <col min="515" max="520" width="11.453125" style="6"/>
    <col min="521" max="529" width="20.81640625" style="6" customWidth="1"/>
    <col min="530" max="765" width="11.453125" style="6"/>
    <col min="766" max="769" width="22.81640625" style="6" customWidth="1"/>
    <col min="770" max="770" width="11.453125" style="6" customWidth="1"/>
    <col min="771" max="776" width="11.453125" style="6"/>
    <col min="777" max="785" width="20.81640625" style="6" customWidth="1"/>
    <col min="786" max="1021" width="11.453125" style="6"/>
    <col min="1022" max="1025" width="22.81640625" style="6" customWidth="1"/>
    <col min="1026" max="1026" width="11.453125" style="6" customWidth="1"/>
    <col min="1027" max="1032" width="11.453125" style="6"/>
    <col min="1033" max="1041" width="20.81640625" style="6" customWidth="1"/>
    <col min="1042" max="1277" width="11.453125" style="6"/>
    <col min="1278" max="1281" width="22.81640625" style="6" customWidth="1"/>
    <col min="1282" max="1282" width="11.453125" style="6" customWidth="1"/>
    <col min="1283" max="1288" width="11.453125" style="6"/>
    <col min="1289" max="1297" width="20.81640625" style="6" customWidth="1"/>
    <col min="1298" max="1533" width="11.453125" style="6"/>
    <col min="1534" max="1537" width="22.81640625" style="6" customWidth="1"/>
    <col min="1538" max="1538" width="11.453125" style="6" customWidth="1"/>
    <col min="1539" max="1544" width="11.453125" style="6"/>
    <col min="1545" max="1553" width="20.81640625" style="6" customWidth="1"/>
    <col min="1554" max="1789" width="11.453125" style="6"/>
    <col min="1790" max="1793" width="22.81640625" style="6" customWidth="1"/>
    <col min="1794" max="1794" width="11.453125" style="6" customWidth="1"/>
    <col min="1795" max="1800" width="11.453125" style="6"/>
    <col min="1801" max="1809" width="20.81640625" style="6" customWidth="1"/>
    <col min="1810" max="2045" width="11.453125" style="6"/>
    <col min="2046" max="2049" width="22.81640625" style="6" customWidth="1"/>
    <col min="2050" max="2050" width="11.453125" style="6" customWidth="1"/>
    <col min="2051" max="2056" width="11.453125" style="6"/>
    <col min="2057" max="2065" width="20.81640625" style="6" customWidth="1"/>
    <col min="2066" max="2301" width="11.453125" style="6"/>
    <col min="2302" max="2305" width="22.81640625" style="6" customWidth="1"/>
    <col min="2306" max="2306" width="11.453125" style="6" customWidth="1"/>
    <col min="2307" max="2312" width="11.453125" style="6"/>
    <col min="2313" max="2321" width="20.81640625" style="6" customWidth="1"/>
    <col min="2322" max="2557" width="11.453125" style="6"/>
    <col min="2558" max="2561" width="22.81640625" style="6" customWidth="1"/>
    <col min="2562" max="2562" width="11.453125" style="6" customWidth="1"/>
    <col min="2563" max="2568" width="11.453125" style="6"/>
    <col min="2569" max="2577" width="20.81640625" style="6" customWidth="1"/>
    <col min="2578" max="2813" width="11.453125" style="6"/>
    <col min="2814" max="2817" width="22.81640625" style="6" customWidth="1"/>
    <col min="2818" max="2818" width="11.453125" style="6" customWidth="1"/>
    <col min="2819" max="2824" width="11.453125" style="6"/>
    <col min="2825" max="2833" width="20.81640625" style="6" customWidth="1"/>
    <col min="2834" max="3069" width="11.453125" style="6"/>
    <col min="3070" max="3073" width="22.81640625" style="6" customWidth="1"/>
    <col min="3074" max="3074" width="11.453125" style="6" customWidth="1"/>
    <col min="3075" max="3080" width="11.453125" style="6"/>
    <col min="3081" max="3089" width="20.81640625" style="6" customWidth="1"/>
    <col min="3090" max="3325" width="11.453125" style="6"/>
    <col min="3326" max="3329" width="22.81640625" style="6" customWidth="1"/>
    <col min="3330" max="3330" width="11.453125" style="6" customWidth="1"/>
    <col min="3331" max="3336" width="11.453125" style="6"/>
    <col min="3337" max="3345" width="20.81640625" style="6" customWidth="1"/>
    <col min="3346" max="3581" width="11.453125" style="6"/>
    <col min="3582" max="3585" width="22.81640625" style="6" customWidth="1"/>
    <col min="3586" max="3586" width="11.453125" style="6" customWidth="1"/>
    <col min="3587" max="3592" width="11.453125" style="6"/>
    <col min="3593" max="3601" width="20.81640625" style="6" customWidth="1"/>
    <col min="3602" max="3837" width="11.453125" style="6"/>
    <col min="3838" max="3841" width="22.81640625" style="6" customWidth="1"/>
    <col min="3842" max="3842" width="11.453125" style="6" customWidth="1"/>
    <col min="3843" max="3848" width="11.453125" style="6"/>
    <col min="3849" max="3857" width="20.81640625" style="6" customWidth="1"/>
    <col min="3858" max="4093" width="11.453125" style="6"/>
    <col min="4094" max="4097" width="22.81640625" style="6" customWidth="1"/>
    <col min="4098" max="4098" width="11.453125" style="6" customWidth="1"/>
    <col min="4099" max="4104" width="11.453125" style="6"/>
    <col min="4105" max="4113" width="20.81640625" style="6" customWidth="1"/>
    <col min="4114" max="4349" width="11.453125" style="6"/>
    <col min="4350" max="4353" width="22.81640625" style="6" customWidth="1"/>
    <col min="4354" max="4354" width="11.453125" style="6" customWidth="1"/>
    <col min="4355" max="4360" width="11.453125" style="6"/>
    <col min="4361" max="4369" width="20.81640625" style="6" customWidth="1"/>
    <col min="4370" max="4605" width="11.453125" style="6"/>
    <col min="4606" max="4609" width="22.81640625" style="6" customWidth="1"/>
    <col min="4610" max="4610" width="11.453125" style="6" customWidth="1"/>
    <col min="4611" max="4616" width="11.453125" style="6"/>
    <col min="4617" max="4625" width="20.81640625" style="6" customWidth="1"/>
    <col min="4626" max="4861" width="11.453125" style="6"/>
    <col min="4862" max="4865" width="22.81640625" style="6" customWidth="1"/>
    <col min="4866" max="4866" width="11.453125" style="6" customWidth="1"/>
    <col min="4867" max="4872" width="11.453125" style="6"/>
    <col min="4873" max="4881" width="20.81640625" style="6" customWidth="1"/>
    <col min="4882" max="5117" width="11.453125" style="6"/>
    <col min="5118" max="5121" width="22.81640625" style="6" customWidth="1"/>
    <col min="5122" max="5122" width="11.453125" style="6" customWidth="1"/>
    <col min="5123" max="5128" width="11.453125" style="6"/>
    <col min="5129" max="5137" width="20.81640625" style="6" customWidth="1"/>
    <col min="5138" max="5373" width="11.453125" style="6"/>
    <col min="5374" max="5377" width="22.81640625" style="6" customWidth="1"/>
    <col min="5378" max="5378" width="11.453125" style="6" customWidth="1"/>
    <col min="5379" max="5384" width="11.453125" style="6"/>
    <col min="5385" max="5393" width="20.81640625" style="6" customWidth="1"/>
    <col min="5394" max="5629" width="11.453125" style="6"/>
    <col min="5630" max="5633" width="22.81640625" style="6" customWidth="1"/>
    <col min="5634" max="5634" width="11.453125" style="6" customWidth="1"/>
    <col min="5635" max="5640" width="11.453125" style="6"/>
    <col min="5641" max="5649" width="20.81640625" style="6" customWidth="1"/>
    <col min="5650" max="5885" width="11.453125" style="6"/>
    <col min="5886" max="5889" width="22.81640625" style="6" customWidth="1"/>
    <col min="5890" max="5890" width="11.453125" style="6" customWidth="1"/>
    <col min="5891" max="5896" width="11.453125" style="6"/>
    <col min="5897" max="5905" width="20.81640625" style="6" customWidth="1"/>
    <col min="5906" max="6141" width="11.453125" style="6"/>
    <col min="6142" max="6145" width="22.81640625" style="6" customWidth="1"/>
    <col min="6146" max="6146" width="11.453125" style="6" customWidth="1"/>
    <col min="6147" max="6152" width="11.453125" style="6"/>
    <col min="6153" max="6161" width="20.81640625" style="6" customWidth="1"/>
    <col min="6162" max="6397" width="11.453125" style="6"/>
    <col min="6398" max="6401" width="22.81640625" style="6" customWidth="1"/>
    <col min="6402" max="6402" width="11.453125" style="6" customWidth="1"/>
    <col min="6403" max="6408" width="11.453125" style="6"/>
    <col min="6409" max="6417" width="20.81640625" style="6" customWidth="1"/>
    <col min="6418" max="6653" width="11.453125" style="6"/>
    <col min="6654" max="6657" width="22.81640625" style="6" customWidth="1"/>
    <col min="6658" max="6658" width="11.453125" style="6" customWidth="1"/>
    <col min="6659" max="6664" width="11.453125" style="6"/>
    <col min="6665" max="6673" width="20.81640625" style="6" customWidth="1"/>
    <col min="6674" max="6909" width="11.453125" style="6"/>
    <col min="6910" max="6913" width="22.81640625" style="6" customWidth="1"/>
    <col min="6914" max="6914" width="11.453125" style="6" customWidth="1"/>
    <col min="6915" max="6920" width="11.453125" style="6"/>
    <col min="6921" max="6929" width="20.81640625" style="6" customWidth="1"/>
    <col min="6930" max="7165" width="11.453125" style="6"/>
    <col min="7166" max="7169" width="22.81640625" style="6" customWidth="1"/>
    <col min="7170" max="7170" width="11.453125" style="6" customWidth="1"/>
    <col min="7171" max="7176" width="11.453125" style="6"/>
    <col min="7177" max="7185" width="20.81640625" style="6" customWidth="1"/>
    <col min="7186" max="7421" width="11.453125" style="6"/>
    <col min="7422" max="7425" width="22.81640625" style="6" customWidth="1"/>
    <col min="7426" max="7426" width="11.453125" style="6" customWidth="1"/>
    <col min="7427" max="7432" width="11.453125" style="6"/>
    <col min="7433" max="7441" width="20.81640625" style="6" customWidth="1"/>
    <col min="7442" max="7677" width="11.453125" style="6"/>
    <col min="7678" max="7681" width="22.81640625" style="6" customWidth="1"/>
    <col min="7682" max="7682" width="11.453125" style="6" customWidth="1"/>
    <col min="7683" max="7688" width="11.453125" style="6"/>
    <col min="7689" max="7697" width="20.81640625" style="6" customWidth="1"/>
    <col min="7698" max="7933" width="11.453125" style="6"/>
    <col min="7934" max="7937" width="22.81640625" style="6" customWidth="1"/>
    <col min="7938" max="7938" width="11.453125" style="6" customWidth="1"/>
    <col min="7939" max="7944" width="11.453125" style="6"/>
    <col min="7945" max="7953" width="20.81640625" style="6" customWidth="1"/>
    <col min="7954" max="8189" width="11.453125" style="6"/>
    <col min="8190" max="8193" width="22.81640625" style="6" customWidth="1"/>
    <col min="8194" max="8194" width="11.453125" style="6" customWidth="1"/>
    <col min="8195" max="8200" width="11.453125" style="6"/>
    <col min="8201" max="8209" width="20.81640625" style="6" customWidth="1"/>
    <col min="8210" max="8445" width="11.453125" style="6"/>
    <col min="8446" max="8449" width="22.81640625" style="6" customWidth="1"/>
    <col min="8450" max="8450" width="11.453125" style="6" customWidth="1"/>
    <col min="8451" max="8456" width="11.453125" style="6"/>
    <col min="8457" max="8465" width="20.81640625" style="6" customWidth="1"/>
    <col min="8466" max="8701" width="11.453125" style="6"/>
    <col min="8702" max="8705" width="22.81640625" style="6" customWidth="1"/>
    <col min="8706" max="8706" width="11.453125" style="6" customWidth="1"/>
    <col min="8707" max="8712" width="11.453125" style="6"/>
    <col min="8713" max="8721" width="20.81640625" style="6" customWidth="1"/>
    <col min="8722" max="8957" width="11.453125" style="6"/>
    <col min="8958" max="8961" width="22.81640625" style="6" customWidth="1"/>
    <col min="8962" max="8962" width="11.453125" style="6" customWidth="1"/>
    <col min="8963" max="8968" width="11.453125" style="6"/>
    <col min="8969" max="8977" width="20.81640625" style="6" customWidth="1"/>
    <col min="8978" max="9213" width="11.453125" style="6"/>
    <col min="9214" max="9217" width="22.81640625" style="6" customWidth="1"/>
    <col min="9218" max="9218" width="11.453125" style="6" customWidth="1"/>
    <col min="9219" max="9224" width="11.453125" style="6"/>
    <col min="9225" max="9233" width="20.81640625" style="6" customWidth="1"/>
    <col min="9234" max="9469" width="11.453125" style="6"/>
    <col min="9470" max="9473" width="22.81640625" style="6" customWidth="1"/>
    <col min="9474" max="9474" width="11.453125" style="6" customWidth="1"/>
    <col min="9475" max="9480" width="11.453125" style="6"/>
    <col min="9481" max="9489" width="20.81640625" style="6" customWidth="1"/>
    <col min="9490" max="9725" width="11.453125" style="6"/>
    <col min="9726" max="9729" width="22.81640625" style="6" customWidth="1"/>
    <col min="9730" max="9730" width="11.453125" style="6" customWidth="1"/>
    <col min="9731" max="9736" width="11.453125" style="6"/>
    <col min="9737" max="9745" width="20.81640625" style="6" customWidth="1"/>
    <col min="9746" max="9981" width="11.453125" style="6"/>
    <col min="9982" max="9985" width="22.81640625" style="6" customWidth="1"/>
    <col min="9986" max="9986" width="11.453125" style="6" customWidth="1"/>
    <col min="9987" max="9992" width="11.453125" style="6"/>
    <col min="9993" max="10001" width="20.81640625" style="6" customWidth="1"/>
    <col min="10002" max="10237" width="11.453125" style="6"/>
    <col min="10238" max="10241" width="22.81640625" style="6" customWidth="1"/>
    <col min="10242" max="10242" width="11.453125" style="6" customWidth="1"/>
    <col min="10243" max="10248" width="11.453125" style="6"/>
    <col min="10249" max="10257" width="20.81640625" style="6" customWidth="1"/>
    <col min="10258" max="10493" width="11.453125" style="6"/>
    <col min="10494" max="10497" width="22.81640625" style="6" customWidth="1"/>
    <col min="10498" max="10498" width="11.453125" style="6" customWidth="1"/>
    <col min="10499" max="10504" width="11.453125" style="6"/>
    <col min="10505" max="10513" width="20.81640625" style="6" customWidth="1"/>
    <col min="10514" max="10749" width="11.453125" style="6"/>
    <col min="10750" max="10753" width="22.81640625" style="6" customWidth="1"/>
    <col min="10754" max="10754" width="11.453125" style="6" customWidth="1"/>
    <col min="10755" max="10760" width="11.453125" style="6"/>
    <col min="10761" max="10769" width="20.81640625" style="6" customWidth="1"/>
    <col min="10770" max="11005" width="11.453125" style="6"/>
    <col min="11006" max="11009" width="22.81640625" style="6" customWidth="1"/>
    <col min="11010" max="11010" width="11.453125" style="6" customWidth="1"/>
    <col min="11011" max="11016" width="11.453125" style="6"/>
    <col min="11017" max="11025" width="20.81640625" style="6" customWidth="1"/>
    <col min="11026" max="11261" width="11.453125" style="6"/>
    <col min="11262" max="11265" width="22.81640625" style="6" customWidth="1"/>
    <col min="11266" max="11266" width="11.453125" style="6" customWidth="1"/>
    <col min="11267" max="11272" width="11.453125" style="6"/>
    <col min="11273" max="11281" width="20.81640625" style="6" customWidth="1"/>
    <col min="11282" max="11517" width="11.453125" style="6"/>
    <col min="11518" max="11521" width="22.81640625" style="6" customWidth="1"/>
    <col min="11522" max="11522" width="11.453125" style="6" customWidth="1"/>
    <col min="11523" max="11528" width="11.453125" style="6"/>
    <col min="11529" max="11537" width="20.81640625" style="6" customWidth="1"/>
    <col min="11538" max="11773" width="11.453125" style="6"/>
    <col min="11774" max="11777" width="22.81640625" style="6" customWidth="1"/>
    <col min="11778" max="11778" width="11.453125" style="6" customWidth="1"/>
    <col min="11779" max="11784" width="11.453125" style="6"/>
    <col min="11785" max="11793" width="20.81640625" style="6" customWidth="1"/>
    <col min="11794" max="12029" width="11.453125" style="6"/>
    <col min="12030" max="12033" width="22.81640625" style="6" customWidth="1"/>
    <col min="12034" max="12034" width="11.453125" style="6" customWidth="1"/>
    <col min="12035" max="12040" width="11.453125" style="6"/>
    <col min="12041" max="12049" width="20.81640625" style="6" customWidth="1"/>
    <col min="12050" max="12285" width="11.453125" style="6"/>
    <col min="12286" max="12289" width="22.81640625" style="6" customWidth="1"/>
    <col min="12290" max="12290" width="11.453125" style="6" customWidth="1"/>
    <col min="12291" max="12296" width="11.453125" style="6"/>
    <col min="12297" max="12305" width="20.81640625" style="6" customWidth="1"/>
    <col min="12306" max="12541" width="11.453125" style="6"/>
    <col min="12542" max="12545" width="22.81640625" style="6" customWidth="1"/>
    <col min="12546" max="12546" width="11.453125" style="6" customWidth="1"/>
    <col min="12547" max="12552" width="11.453125" style="6"/>
    <col min="12553" max="12561" width="20.81640625" style="6" customWidth="1"/>
    <col min="12562" max="12797" width="11.453125" style="6"/>
    <col min="12798" max="12801" width="22.81640625" style="6" customWidth="1"/>
    <col min="12802" max="12802" width="11.453125" style="6" customWidth="1"/>
    <col min="12803" max="12808" width="11.453125" style="6"/>
    <col min="12809" max="12817" width="20.81640625" style="6" customWidth="1"/>
    <col min="12818" max="13053" width="11.453125" style="6"/>
    <col min="13054" max="13057" width="22.81640625" style="6" customWidth="1"/>
    <col min="13058" max="13058" width="11.453125" style="6" customWidth="1"/>
    <col min="13059" max="13064" width="11.453125" style="6"/>
    <col min="13065" max="13073" width="20.81640625" style="6" customWidth="1"/>
    <col min="13074" max="13309" width="11.453125" style="6"/>
    <col min="13310" max="13313" width="22.81640625" style="6" customWidth="1"/>
    <col min="13314" max="13314" width="11.453125" style="6" customWidth="1"/>
    <col min="13315" max="13320" width="11.453125" style="6"/>
    <col min="13321" max="13329" width="20.81640625" style="6" customWidth="1"/>
    <col min="13330" max="13565" width="11.453125" style="6"/>
    <col min="13566" max="13569" width="22.81640625" style="6" customWidth="1"/>
    <col min="13570" max="13570" width="11.453125" style="6" customWidth="1"/>
    <col min="13571" max="13576" width="11.453125" style="6"/>
    <col min="13577" max="13585" width="20.81640625" style="6" customWidth="1"/>
    <col min="13586" max="13821" width="11.453125" style="6"/>
    <col min="13822" max="13825" width="22.81640625" style="6" customWidth="1"/>
    <col min="13826" max="13826" width="11.453125" style="6" customWidth="1"/>
    <col min="13827" max="13832" width="11.453125" style="6"/>
    <col min="13833" max="13841" width="20.81640625" style="6" customWidth="1"/>
    <col min="13842" max="14077" width="11.453125" style="6"/>
    <col min="14078" max="14081" width="22.81640625" style="6" customWidth="1"/>
    <col min="14082" max="14082" width="11.453125" style="6" customWidth="1"/>
    <col min="14083" max="14088" width="11.453125" style="6"/>
    <col min="14089" max="14097" width="20.81640625" style="6" customWidth="1"/>
    <col min="14098" max="14333" width="11.453125" style="6"/>
    <col min="14334" max="14337" width="22.81640625" style="6" customWidth="1"/>
    <col min="14338" max="14338" width="11.453125" style="6" customWidth="1"/>
    <col min="14339" max="14344" width="11.453125" style="6"/>
    <col min="14345" max="14353" width="20.81640625" style="6" customWidth="1"/>
    <col min="14354" max="14589" width="11.453125" style="6"/>
    <col min="14590" max="14593" width="22.81640625" style="6" customWidth="1"/>
    <col min="14594" max="14594" width="11.453125" style="6" customWidth="1"/>
    <col min="14595" max="14600" width="11.453125" style="6"/>
    <col min="14601" max="14609" width="20.81640625" style="6" customWidth="1"/>
    <col min="14610" max="14845" width="11.453125" style="6"/>
    <col min="14846" max="14849" width="22.81640625" style="6" customWidth="1"/>
    <col min="14850" max="14850" width="11.453125" style="6" customWidth="1"/>
    <col min="14851" max="14856" width="11.453125" style="6"/>
    <col min="14857" max="14865" width="20.81640625" style="6" customWidth="1"/>
    <col min="14866" max="15101" width="11.453125" style="6"/>
    <col min="15102" max="15105" width="22.81640625" style="6" customWidth="1"/>
    <col min="15106" max="15106" width="11.453125" style="6" customWidth="1"/>
    <col min="15107" max="15112" width="11.453125" style="6"/>
    <col min="15113" max="15121" width="20.81640625" style="6" customWidth="1"/>
    <col min="15122" max="15357" width="11.453125" style="6"/>
    <col min="15358" max="15361" width="22.81640625" style="6" customWidth="1"/>
    <col min="15362" max="15362" width="11.453125" style="6" customWidth="1"/>
    <col min="15363" max="15368" width="11.453125" style="6"/>
    <col min="15369" max="15377" width="20.81640625" style="6" customWidth="1"/>
    <col min="15378" max="15613" width="11.453125" style="6"/>
    <col min="15614" max="15617" width="22.81640625" style="6" customWidth="1"/>
    <col min="15618" max="15618" width="11.453125" style="6" customWidth="1"/>
    <col min="15619" max="15624" width="11.453125" style="6"/>
    <col min="15625" max="15633" width="20.81640625" style="6" customWidth="1"/>
    <col min="15634" max="15869" width="11.453125" style="6"/>
    <col min="15870" max="15873" width="22.81640625" style="6" customWidth="1"/>
    <col min="15874" max="15874" width="11.453125" style="6" customWidth="1"/>
    <col min="15875" max="15880" width="11.453125" style="6"/>
    <col min="15881" max="15889" width="20.81640625" style="6" customWidth="1"/>
    <col min="15890" max="16125" width="11.453125" style="6"/>
    <col min="16126" max="16129" width="22.81640625" style="6" customWidth="1"/>
    <col min="16130" max="16130" width="11.453125" style="6" customWidth="1"/>
    <col min="16131" max="16136" width="11.453125" style="6"/>
    <col min="16137" max="16145" width="20.81640625" style="6" customWidth="1"/>
    <col min="16146" max="16384" width="11.453125" style="6"/>
  </cols>
  <sheetData>
    <row r="1" spans="1:18" customFormat="1" ht="28.5" customHeight="1" x14ac:dyDescent="0.35">
      <c r="A1" s="210" t="s">
        <v>86</v>
      </c>
      <c r="B1" s="210"/>
      <c r="C1" s="210"/>
      <c r="D1" s="210"/>
      <c r="E1" s="210"/>
      <c r="F1" s="210"/>
      <c r="G1" s="210"/>
      <c r="H1" s="210"/>
      <c r="J1" s="188" t="s">
        <v>108</v>
      </c>
    </row>
    <row r="2" spans="1:18" customFormat="1" ht="15" customHeight="1" x14ac:dyDescent="0.35">
      <c r="A2" s="210"/>
      <c r="B2" s="210"/>
      <c r="C2" s="210"/>
      <c r="D2" s="210"/>
      <c r="E2" s="210"/>
      <c r="F2" s="210"/>
      <c r="G2" s="210"/>
      <c r="H2" s="210"/>
      <c r="J2" t="s">
        <v>559</v>
      </c>
    </row>
    <row r="3" spans="1:18" customFormat="1" ht="23.5" x14ac:dyDescent="0.35">
      <c r="A3" s="21" t="s">
        <v>560</v>
      </c>
    </row>
    <row r="4" spans="1:18" customFormat="1" ht="24" customHeight="1" x14ac:dyDescent="0.35">
      <c r="A4" s="118" t="s">
        <v>550</v>
      </c>
    </row>
    <row r="5" spans="1:18" ht="29.25" customHeight="1" thickBot="1" x14ac:dyDescent="0.5">
      <c r="A5" s="121" t="s">
        <v>551</v>
      </c>
      <c r="J5" s="51">
        <f>IF('1. General information'!B10="A",Hoja4!L13,Hoja4!M13)</f>
        <v>20</v>
      </c>
      <c r="K5" s="6" t="s">
        <v>576</v>
      </c>
    </row>
    <row r="6" spans="1:18" ht="37.5" thickBot="1" x14ac:dyDescent="0.5">
      <c r="B6" s="247">
        <f>'1. General information'!B6</f>
        <v>0</v>
      </c>
      <c r="C6" s="248"/>
      <c r="D6" s="248"/>
      <c r="E6" s="248"/>
      <c r="F6" s="248"/>
      <c r="G6" s="249"/>
      <c r="H6" s="7"/>
      <c r="I6" s="90" t="s">
        <v>571</v>
      </c>
      <c r="J6" s="61" t="s">
        <v>345</v>
      </c>
      <c r="K6" s="62" t="s">
        <v>346</v>
      </c>
      <c r="L6" s="61" t="s">
        <v>347</v>
      </c>
      <c r="M6" s="62" t="s">
        <v>562</v>
      </c>
      <c r="N6" s="61" t="s">
        <v>130</v>
      </c>
      <c r="O6" s="62" t="s">
        <v>563</v>
      </c>
      <c r="P6" s="63" t="s">
        <v>577</v>
      </c>
      <c r="Q6" s="63" t="s">
        <v>565</v>
      </c>
    </row>
    <row r="7" spans="1:18" ht="19" thickBot="1" x14ac:dyDescent="0.5">
      <c r="B7" s="52"/>
      <c r="C7" s="52"/>
      <c r="D7" s="52"/>
      <c r="E7" s="52"/>
      <c r="F7" s="52"/>
      <c r="G7" s="52"/>
      <c r="H7" s="8"/>
      <c r="I7" s="64" t="str">
        <f>'2. Sample pages'!C8</f>
        <v>Alias1</v>
      </c>
      <c r="J7" s="65">
        <f>COUNTIF('3. Level A Evaluation'!C7,Hoja4!$A$5)+COUNTIF('3. Level A Evaluation'!C29,Hoja4!$A$5)+COUNTIF('3. Level A Evaluation'!C51,Hoja4!$A$5)+COUNTIF('3. Level A Evaluation'!C73,Hoja4!$A$5)+COUNTIF('3. Level A Evaluation'!C95,Hoja4!$A$5)+COUNTIF('3. Level A Evaluation'!C117,Hoja4!$A$5)+COUNTIF('3. Level A Evaluation'!C139,Hoja4!$A$5)+COUNTIF('3. Level A Evaluation'!C161,Hoja4!$A$5)+COUNTIF('3. Level A Evaluation'!C183,Hoja4!$A$5)+ IF('1. General information'!$B$10="AA",(COUNTIF('4. Level AA Evaluation'!C6,Hoja4!$A$5)+COUNTIF('4. Level AA Evaluation'!C28,Hoja4!$A$5)+COUNTIF('4. Level AA Evaluation'!C50,Hoja4!$A$5)+COUNTIF('4. Level AA Evaluation'!C72,Hoja4!$A$5)+COUNTIF('4. Level AA Evaluation'!C94,Hoja4!$A$5)+COUNTIF('4. Level AA Evaluation'!C116,Hoja4!$A$5)+COUNTIF('4. Level AA Evaluation'!C138,Hoja4!$A$5)+COUNTIF('4. Level AA Evaluation'!C160,Hoja4!$A$5)+COUNTIF('4. Level AA Evaluation'!C182,Hoja4!$A$5)+COUNTIF('4. Level AA Evaluation'!C204,Hoja4!$A$5)+COUNTIF('4. Level AA Evaluation'!C226,Hoja4!$A$5)))</f>
        <v>0</v>
      </c>
      <c r="K7" s="66">
        <f>J7*100/J5</f>
        <v>0</v>
      </c>
      <c r="L7" s="61">
        <f>COUNTIF('3. Level A Evaluation'!C7,Hoja4!$A$6)+COUNTIF('3. Level A Evaluation'!C29,Hoja4!$A$6)+COUNTIF('3. Level A Evaluation'!C51,Hoja4!$A$6)+COUNTIF('3. Level A Evaluation'!C73,Hoja4!$A$6)+COUNTIF('3. Level A Evaluation'!C95,Hoja4!$A$6)+COUNTIF('3. Level A Evaluation'!C117,Hoja4!$A$6)+COUNTIF('3. Level A Evaluation'!C139,Hoja4!$A$6)+COUNTIF('3. Level A Evaluation'!C161,Hoja4!$A$6)+COUNTIF('3. Level A Evaluation'!C183,Hoja4!$A$6)+ IF('1. General information'!$B$10="AA",(COUNTIF('4. Level AA Evaluation'!C6,Hoja4!$A$6)+COUNTIF('4. Level AA Evaluation'!C28,Hoja4!$A$6)+COUNTIF('4. Level AA Evaluation'!C50,Hoja4!$A$6)+COUNTIF('4. Level AA Evaluation'!C72,Hoja4!$A$6)+COUNTIF('4. Level AA Evaluation'!C94,Hoja4!$A$6)+COUNTIF('4. Level AA Evaluation'!C116,Hoja4!$A$6)+COUNTIF('4. Level AA Evaluation'!C138,Hoja4!$A$6)+COUNTIF('4. Level AA Evaluation'!C160,Hoja4!$A$6)+COUNTIF('4. Level AA Evaluation'!C182,Hoja4!$A$6)+COUNTIF('4. Level AA Evaluation'!C204,Hoja4!$A$6)+COUNTIF('4. Level AA Evaluation'!C226,Hoja4!$A$6)))</f>
        <v>0</v>
      </c>
      <c r="M7" s="67">
        <f>L7*100/J5</f>
        <v>0</v>
      </c>
      <c r="N7" s="61">
        <f>COUNTIF('3. Level A Evaluation'!C7,Hoja4!$A$7)+COUNTIF('3. Level A Evaluation'!C29,Hoja4!$A$7)+COUNTIF('3. Level A Evaluation'!C51,Hoja4!$A$7)+COUNTIF('3. Level A Evaluation'!C73,Hoja4!$A$7)+COUNTIF('3. Level A Evaluation'!C95,Hoja4!$A$7)+COUNTIF('3. Level A Evaluation'!C117,Hoja4!$A$7)+COUNTIF('3. Level A Evaluation'!C139,Hoja4!$A$7)+COUNTIF('3. Level A Evaluation'!C161,Hoja4!$A$7)+COUNTIF('3. Level A Evaluation'!C183,Hoja4!$A$7)+ IF('1. General information'!$B$10="AA",(COUNTIF('4. Level AA Evaluation'!C6,Hoja4!$A$7)+COUNTIF('4. Level AA Evaluation'!C28,Hoja4!$A$7)+COUNTIF('4. Level AA Evaluation'!C50,Hoja4!$A$7)+COUNTIF('4. Level AA Evaluation'!C72,Hoja4!$A$7)+COUNTIF('4. Level AA Evaluation'!C94,Hoja4!$A$7)+COUNTIF('4. Level AA Evaluation'!C116,Hoja4!$A$7)+COUNTIF('4. Level AA Evaluation'!C138,Hoja4!$A$7)+COUNTIF('4. Level AA Evaluation'!C160,Hoja4!$A$7)+COUNTIF('4. Level AA Evaluation'!C182,Hoja4!$A$7)+COUNTIF('4. Level AA Evaluation'!C204,Hoja4!$A$7)+COUNTIF('4. Level AA Evaluation'!C226,Hoja4!$A$7)))</f>
        <v>0</v>
      </c>
      <c r="O7" s="67">
        <f>N7*100/J5</f>
        <v>0</v>
      </c>
      <c r="P7" s="68">
        <f>IF(ISERROR((J7*100)/(J5-N7)),0,(J7*100)/(J5-N7))</f>
        <v>0</v>
      </c>
      <c r="Q7" s="68">
        <f>IF(ISERROR((L7*100)/(J5-N7)),0,(L7*100)/(J5-N7))</f>
        <v>0</v>
      </c>
    </row>
    <row r="8" spans="1:18" ht="19" thickBot="1" x14ac:dyDescent="0.5">
      <c r="B8" s="250" t="s">
        <v>561</v>
      </c>
      <c r="C8" s="250"/>
      <c r="D8" s="250"/>
      <c r="E8" s="250"/>
      <c r="F8" s="250"/>
      <c r="G8" s="250"/>
      <c r="H8" s="9"/>
      <c r="I8" s="69" t="str">
        <f>'2. Sample pages'!C9</f>
        <v>Alias2</v>
      </c>
      <c r="J8" s="65">
        <f>COUNTIF('3. Level A Evaluation'!C8,Hoja4!$A$5)+COUNTIF('3. Level A Evaluation'!C30,Hoja4!$A$5)+COUNTIF('3. Level A Evaluation'!C52,Hoja4!$A$5)+COUNTIF('3. Level A Evaluation'!C74,Hoja4!$A$5)+COUNTIF('3. Level A Evaluation'!C96,Hoja4!$A$5)+COUNTIF('3. Level A Evaluation'!C118,Hoja4!$A$5)+COUNTIF('3. Level A Evaluation'!C140,Hoja4!$A$5)+COUNTIF('3. Level A Evaluation'!C162,Hoja4!$A$5)+COUNTIF('3. Level A Evaluation'!C184,Hoja4!$A$5)+ IF('1. General information'!$B$10="AA",(COUNTIF('4. Level AA Evaluation'!C7,Hoja4!$A$5)+COUNTIF('4. Level AA Evaluation'!C29,Hoja4!$A$5)+COUNTIF('4. Level AA Evaluation'!C51,Hoja4!$A$5)+COUNTIF('4. Level AA Evaluation'!C73,Hoja4!$A$5)+COUNTIF('4. Level AA Evaluation'!C95,Hoja4!$A$5)+COUNTIF('4. Level AA Evaluation'!C117,Hoja4!$A$5)+COUNTIF('4. Level AA Evaluation'!C139,Hoja4!$A$5)+COUNTIF('4. Level AA Evaluation'!C161,Hoja4!$A$5)+COUNTIF('4. Level AA Evaluation'!C183,Hoja4!$A$5)+COUNTIF('4. Level AA Evaluation'!C205,Hoja4!$A$5)+COUNTIF('4. Level AA Evaluation'!C227,Hoja4!$A$5)))</f>
        <v>0</v>
      </c>
      <c r="K8" s="66">
        <f>J8*100/J5</f>
        <v>0</v>
      </c>
      <c r="L8" s="61">
        <f>COUNTIF('3. Level A Evaluation'!C8,Hoja4!$A$6)+COUNTIF('3. Level A Evaluation'!C30,Hoja4!$A$6)+COUNTIF('3. Level A Evaluation'!C52,Hoja4!$A$6)+COUNTIF('3. Level A Evaluation'!C74,Hoja4!$A$6)+COUNTIF('3. Level A Evaluation'!C96,Hoja4!$A$6)+COUNTIF('3. Level A Evaluation'!C118,Hoja4!$A$6)+COUNTIF('3. Level A Evaluation'!C140,Hoja4!$A$6)+COUNTIF('3. Level A Evaluation'!C162,Hoja4!$A$6)+COUNTIF('3. Level A Evaluation'!C184,Hoja4!$A$6)+ IF('1. General information'!$B$10="AA",(COUNTIF('4. Level AA Evaluation'!C7,Hoja4!$A$6)+COUNTIF('4. Level AA Evaluation'!C29,Hoja4!$A$6)+COUNTIF('4. Level AA Evaluation'!C51,Hoja4!$A$6)+COUNTIF('4. Level AA Evaluation'!C73,Hoja4!$A$6)+COUNTIF('4. Level AA Evaluation'!C95,Hoja4!$A$6)+COUNTIF('4. Level AA Evaluation'!C117,Hoja4!$A$6)+COUNTIF('4. Level AA Evaluation'!C139,Hoja4!$A$6)+COUNTIF('4. Level AA Evaluation'!C161,Hoja4!$A$6)+COUNTIF('4. Level AA Evaluation'!C183,Hoja4!$A$6)+COUNTIF('4. Level AA Evaluation'!C205,Hoja4!$A$6)+COUNTIF('4. Level AA Evaluation'!C227,Hoja4!$A$6)))</f>
        <v>0</v>
      </c>
      <c r="M8" s="67">
        <f>L8*100/J5</f>
        <v>0</v>
      </c>
      <c r="N8" s="61">
        <f>COUNTIF('3. Level A Evaluation'!C8,Hoja4!$A$7)+COUNTIF('3. Level A Evaluation'!C30,Hoja4!$A$7)+COUNTIF('3. Level A Evaluation'!C52,Hoja4!$A$7)+COUNTIF('3. Level A Evaluation'!C74,Hoja4!$A$7)+COUNTIF('3. Level A Evaluation'!C96,Hoja4!$A$7)+COUNTIF('3. Level A Evaluation'!C118,Hoja4!$A$7)+COUNTIF('3. Level A Evaluation'!C140,Hoja4!$A$7)+COUNTIF('3. Level A Evaluation'!C162,Hoja4!$A$7)+COUNTIF('3. Level A Evaluation'!C184,Hoja4!$A$7)+ IF('1. General information'!$B$10="AA",(COUNTIF('4. Level AA Evaluation'!C7,Hoja4!$A$7)+COUNTIF('4. Level AA Evaluation'!C29,Hoja4!$A$7)+COUNTIF('4. Level AA Evaluation'!C51,Hoja4!$A$7)+COUNTIF('4. Level AA Evaluation'!C73,Hoja4!$A$7)+COUNTIF('4. Level AA Evaluation'!C95,Hoja4!$A$7)+COUNTIF('4. Level AA Evaluation'!C117,Hoja4!$A$7)+COUNTIF('4. Level AA Evaluation'!C139,Hoja4!$A$7)+COUNTIF('4. Level AA Evaluation'!C161,Hoja4!$A$7)+COUNTIF('4. Level AA Evaluation'!C183,Hoja4!$A$7)+COUNTIF('4. Level AA Evaluation'!C205,Hoja4!$A$7)+COUNTIF('4. Level AA Evaluation'!C227,Hoja4!$A$7)))</f>
        <v>0</v>
      </c>
      <c r="O8" s="67">
        <f>N8*100/J5</f>
        <v>0</v>
      </c>
      <c r="P8" s="68">
        <f>IF(ISERROR((J8*100)/(J5-N8)),0,(J8*100)/(J5-N8))</f>
        <v>0</v>
      </c>
      <c r="Q8" s="68">
        <f>IF(ISERROR((L8*100)/(J5-N8)),0,(L8*100)/(J5-N8))</f>
        <v>0</v>
      </c>
    </row>
    <row r="9" spans="1:18" ht="56" thickBot="1" x14ac:dyDescent="0.5">
      <c r="B9" s="238" t="s">
        <v>127</v>
      </c>
      <c r="C9" s="239"/>
      <c r="D9" s="198" t="s">
        <v>346</v>
      </c>
      <c r="E9" s="198" t="s">
        <v>562</v>
      </c>
      <c r="F9" s="199" t="s">
        <v>563</v>
      </c>
      <c r="G9" s="197" t="s">
        <v>565</v>
      </c>
      <c r="I9" s="69" t="str">
        <f>'2. Sample pages'!C10</f>
        <v>Alias3</v>
      </c>
      <c r="J9" s="65">
        <f>COUNTIF('3. Level A Evaluation'!C9,Hoja4!$A$5)+COUNTIF('3. Level A Evaluation'!C31,Hoja4!$A$5)+COUNTIF('3. Level A Evaluation'!C53,Hoja4!$A$5)+COUNTIF('3. Level A Evaluation'!C75,Hoja4!$A$5)+COUNTIF('3. Level A Evaluation'!C97,Hoja4!$A$5)+COUNTIF('3. Level A Evaluation'!C119,Hoja4!$A$5)+COUNTIF('3. Level A Evaluation'!C141,Hoja4!$A$5)+COUNTIF('3. Level A Evaluation'!C163,Hoja4!$A$5)+COUNTIF('3. Level A Evaluation'!C185,Hoja4!$A$5)+ IF('1. General information'!$B$10="AA",(COUNTIF('4. Level AA Evaluation'!C8,Hoja4!$A$5)+COUNTIF('4. Level AA Evaluation'!C30,Hoja4!$A$5)+COUNTIF('4. Level AA Evaluation'!C52,Hoja4!$A$5)+COUNTIF('4. Level AA Evaluation'!C74,Hoja4!$A$5)+COUNTIF('4. Level AA Evaluation'!C96,Hoja4!$A$5)+COUNTIF('4. Level AA Evaluation'!C118,Hoja4!$A$5)+COUNTIF('4. Level AA Evaluation'!C140,Hoja4!$A$5)+COUNTIF('4. Level AA Evaluation'!C162,Hoja4!$A$5)+COUNTIF('4. Level AA Evaluation'!C184,Hoja4!$A$5)+COUNTIF('4. Level AA Evaluation'!C206,Hoja4!$A$5)+COUNTIF('4. Level AA Evaluation'!C228,Hoja4!$A$5)))</f>
        <v>0</v>
      </c>
      <c r="K9" s="66">
        <f>J9*100/J5</f>
        <v>0</v>
      </c>
      <c r="L9" s="61">
        <f>COUNTIF('3. Level A Evaluation'!C9,Hoja4!$A$6)+COUNTIF('3. Level A Evaluation'!C31,Hoja4!$A$6)+COUNTIF('3. Level A Evaluation'!C53,Hoja4!$A$6)+COUNTIF('3. Level A Evaluation'!C75,Hoja4!$A$6)+COUNTIF('3. Level A Evaluation'!C97,Hoja4!$A$6)+COUNTIF('3. Level A Evaluation'!C119,Hoja4!$A$6)+COUNTIF('3. Level A Evaluation'!C141,Hoja4!$A$6)+COUNTIF('3. Level A Evaluation'!C163,Hoja4!$A$6)+COUNTIF('3. Level A Evaluation'!C185,Hoja4!$A$6)+ IF('1. General information'!$B$10="AA",(COUNTIF('4. Level AA Evaluation'!C8,Hoja4!$A$6)+COUNTIF('4. Level AA Evaluation'!C30,Hoja4!$A$6)+COUNTIF('4. Level AA Evaluation'!C52,Hoja4!$A$6)+COUNTIF('4. Level AA Evaluation'!C74,Hoja4!$A$6)+COUNTIF('4. Level AA Evaluation'!C96,Hoja4!$A$6)+COUNTIF('4. Level AA Evaluation'!C118,Hoja4!$A$6)+COUNTIF('4. Level AA Evaluation'!C140,Hoja4!$A$6)+COUNTIF('4. Level AA Evaluation'!C162,Hoja4!$A$6)+COUNTIF('4. Level AA Evaluation'!C184,Hoja4!$A$6)+COUNTIF('4. Level AA Evaluation'!C206,Hoja4!$A$6)+COUNTIF('4. Level AA Evaluation'!C228,Hoja4!$A$6)))</f>
        <v>0</v>
      </c>
      <c r="M9" s="67">
        <f>L9*100/J5</f>
        <v>0</v>
      </c>
      <c r="N9" s="61">
        <f>COUNTIF('3. Level A Evaluation'!C9,Hoja4!$A$7)+COUNTIF('3. Level A Evaluation'!C31,Hoja4!$A$7)+COUNTIF('3. Level A Evaluation'!C53,Hoja4!$A$7)+COUNTIF('3. Level A Evaluation'!C75,Hoja4!$A$7)+COUNTIF('3. Level A Evaluation'!C97,Hoja4!$A$7)+COUNTIF('3. Level A Evaluation'!C119,Hoja4!$A$7)+COUNTIF('3. Level A Evaluation'!C141,Hoja4!$A$7)+COUNTIF('3. Level A Evaluation'!C163,Hoja4!$A$7)+COUNTIF('3. Level A Evaluation'!C185,Hoja4!$A$7)+ IF('1. General information'!$B$10="AA",(COUNTIF('4. Level AA Evaluation'!C8,Hoja4!$A$7)+COUNTIF('4. Level AA Evaluation'!C30,Hoja4!$A$7)+COUNTIF('4. Level AA Evaluation'!C52,Hoja4!$A$7)+COUNTIF('4. Level AA Evaluation'!C74,Hoja4!$A$7)+COUNTIF('4. Level AA Evaluation'!C96,Hoja4!$A$7)+COUNTIF('4. Level AA Evaluation'!C118,Hoja4!$A$7)+COUNTIF('4. Level AA Evaluation'!C140,Hoja4!$A$7)+COUNTIF('4. Level AA Evaluation'!C162,Hoja4!$A$7)+COUNTIF('4. Level AA Evaluation'!C184,Hoja4!$A$7)+COUNTIF('4. Level AA Evaluation'!C206,Hoja4!$A$7)+COUNTIF('4. Level AA Evaluation'!C228,Hoja4!$A$7)))</f>
        <v>0</v>
      </c>
      <c r="O9" s="67">
        <f>N9*100/J5</f>
        <v>0</v>
      </c>
      <c r="P9" s="68">
        <f>IF(ISERROR((J9*100)/(J5-N9)),0,(J9*100)/(J5-N9))</f>
        <v>0</v>
      </c>
      <c r="Q9" s="68">
        <f>IF(ISERROR((L9*100)/(J5-N9)),0,(L9*100)/(J5-N9))</f>
        <v>0</v>
      </c>
    </row>
    <row r="10" spans="1:18" ht="19" thickBot="1" x14ac:dyDescent="0.5">
      <c r="B10" s="251" t="str">
        <f>'2. Sample pages'!C8</f>
        <v>Alias1</v>
      </c>
      <c r="C10" s="252"/>
      <c r="D10" s="53">
        <f>'3.1 Graphs and statistics A'!C18</f>
        <v>0</v>
      </c>
      <c r="E10" s="53">
        <f>'3.1 Graphs and statistics A'!E18</f>
        <v>0</v>
      </c>
      <c r="F10" s="54">
        <f>'3.1 Graphs and statistics A'!G18</f>
        <v>0</v>
      </c>
      <c r="G10" s="55">
        <f>'3.1 Graphs and statistics A'!H18</f>
        <v>0</v>
      </c>
      <c r="I10" s="69" t="str">
        <f>'2. Sample pages'!C11</f>
        <v>Alias4</v>
      </c>
      <c r="J10" s="65">
        <f>COUNTIF('3. Level A Evaluation'!C10,Hoja4!$A$5)+COUNTIF('3. Level A Evaluation'!C32,Hoja4!$A$5)+COUNTIF('3. Level A Evaluation'!C54,Hoja4!$A$5)+COUNTIF('3. Level A Evaluation'!C76,Hoja4!$A$5)+COUNTIF('3. Level A Evaluation'!C98,Hoja4!$A$5)+COUNTIF('3. Level A Evaluation'!C120,Hoja4!$A$5)+COUNTIF('3. Level A Evaluation'!C142,Hoja4!$A$5)+COUNTIF('3. Level A Evaluation'!C164,Hoja4!$A$5)+COUNTIF('3. Level A Evaluation'!C186,Hoja4!$A$5)+ IF('1. General information'!$B$10="AA",(COUNTIF('4. Level AA Evaluation'!C9,Hoja4!$A$5)+COUNTIF('4. Level AA Evaluation'!C31,Hoja4!$A$5)+COUNTIF('4. Level AA Evaluation'!C53,Hoja4!$A$5)+COUNTIF('4. Level AA Evaluation'!C75,Hoja4!$A$5)+COUNTIF('4. Level AA Evaluation'!C97,Hoja4!$A$5)+COUNTIF('4. Level AA Evaluation'!C119,Hoja4!$A$5)+COUNTIF('4. Level AA Evaluation'!C141,Hoja4!$A$5)+COUNTIF('4. Level AA Evaluation'!C163,Hoja4!$A$5)+COUNTIF('4. Level AA Evaluation'!C185,Hoja4!$A$5)+COUNTIF('4. Level AA Evaluation'!C207,Hoja4!$A$5)+COUNTIF('4. Level AA Evaluation'!C229,Hoja4!$A$5)))</f>
        <v>0</v>
      </c>
      <c r="K10" s="66">
        <f>J10*100/J5</f>
        <v>0</v>
      </c>
      <c r="L10" s="61">
        <f>COUNTIF('3. Level A Evaluation'!C10,Hoja4!$A$6)+COUNTIF('3. Level A Evaluation'!C32,Hoja4!$A$6)+COUNTIF('3. Level A Evaluation'!C54,Hoja4!$A$6)+COUNTIF('3. Level A Evaluation'!C76,Hoja4!$A$6)+COUNTIF('3. Level A Evaluation'!C98,Hoja4!$A$6)+COUNTIF('3. Level A Evaluation'!C120,Hoja4!$A$6)+COUNTIF('3. Level A Evaluation'!C142,Hoja4!$A$6)+COUNTIF('3. Level A Evaluation'!C164,Hoja4!$A$6)+COUNTIF('3. Level A Evaluation'!C186,Hoja4!$A$6)+ IF('1. General information'!$B$10="AA",(COUNTIF('4. Level AA Evaluation'!C9,Hoja4!$A$6)+COUNTIF('4. Level AA Evaluation'!C31,Hoja4!$A$6)+COUNTIF('4. Level AA Evaluation'!C53,Hoja4!$A$6)+COUNTIF('4. Level AA Evaluation'!C75,Hoja4!$A$6)+COUNTIF('4. Level AA Evaluation'!C97,Hoja4!$A$6)+COUNTIF('4. Level AA Evaluation'!C119,Hoja4!$A$6)+COUNTIF('4. Level AA Evaluation'!C141,Hoja4!$A$6)+COUNTIF('4. Level AA Evaluation'!C163,Hoja4!$A$6)+COUNTIF('4. Level AA Evaluation'!C185,Hoja4!$A$6)+COUNTIF('4. Level AA Evaluation'!C207,Hoja4!$A$6)+COUNTIF('4. Level AA Evaluation'!C229,Hoja4!$A$6)))</f>
        <v>0</v>
      </c>
      <c r="M10" s="67">
        <f>L10*100/J5</f>
        <v>0</v>
      </c>
      <c r="N10" s="61">
        <f>COUNTIF('3. Level A Evaluation'!C10,Hoja4!$A$7)+COUNTIF('3. Level A Evaluation'!C32,Hoja4!$A$7)+COUNTIF('3. Level A Evaluation'!C54,Hoja4!$A$7)+COUNTIF('3. Level A Evaluation'!C76,Hoja4!$A$7)+COUNTIF('3. Level A Evaluation'!C98,Hoja4!$A$7)+COUNTIF('3. Level A Evaluation'!C120,Hoja4!$A$7)+COUNTIF('3. Level A Evaluation'!C142,Hoja4!$A$7)+COUNTIF('3. Level A Evaluation'!C164,Hoja4!$A$7)+COUNTIF('3. Level A Evaluation'!C186,Hoja4!$A$7)+ IF('1. General information'!$B$10="AA",(COUNTIF('4. Level AA Evaluation'!C9,Hoja4!$A$7)+COUNTIF('4. Level AA Evaluation'!C31,Hoja4!$A$7)+COUNTIF('4. Level AA Evaluation'!C53,Hoja4!$A$7)+COUNTIF('4. Level AA Evaluation'!C75,Hoja4!$A$7)+COUNTIF('4. Level AA Evaluation'!C97,Hoja4!$A$7)+COUNTIF('4. Level AA Evaluation'!C119,Hoja4!$A$7)+COUNTIF('4. Level AA Evaluation'!C141,Hoja4!$A$7)+COUNTIF('4. Level AA Evaluation'!C163,Hoja4!$A$7)+COUNTIF('4. Level AA Evaluation'!C185,Hoja4!$A$7)+COUNTIF('4. Level AA Evaluation'!C207,Hoja4!$A$7)+COUNTIF('4. Level AA Evaluation'!C229,Hoja4!$A$7)))</f>
        <v>0</v>
      </c>
      <c r="O10" s="67">
        <f>N10*100/J5</f>
        <v>0</v>
      </c>
      <c r="P10" s="68">
        <f>IF(ISERROR((J10*100)/(J5-N10)),0,(J10*100)/(J5-N10))</f>
        <v>0</v>
      </c>
      <c r="Q10" s="68">
        <f>IF(ISERROR((L10*100)/(J5-N10)),0,(L10*100)/(J5-N10))</f>
        <v>0</v>
      </c>
    </row>
    <row r="11" spans="1:18" ht="19" thickBot="1" x14ac:dyDescent="0.5">
      <c r="B11" s="240" t="str">
        <f>'2. Sample pages'!C9</f>
        <v>Alias2</v>
      </c>
      <c r="C11" s="242"/>
      <c r="D11" s="56">
        <f>'3.1 Graphs and statistics A'!C19</f>
        <v>0</v>
      </c>
      <c r="E11" s="56">
        <f>'3.1 Graphs and statistics A'!E19</f>
        <v>0</v>
      </c>
      <c r="F11" s="57">
        <f>'3.1 Graphs and statistics A'!G19</f>
        <v>0</v>
      </c>
      <c r="G11" s="58">
        <f>'3.1 Graphs and statistics A'!H19</f>
        <v>0</v>
      </c>
      <c r="I11" s="70" t="str">
        <f>'2. Sample pages'!C12</f>
        <v>Alias5</v>
      </c>
      <c r="J11" s="65">
        <f>COUNTIF('3. Level A Evaluation'!C11,Hoja4!$A$5)+COUNTIF('3. Level A Evaluation'!C33,Hoja4!$A$5)+COUNTIF('3. Level A Evaluation'!C55,Hoja4!$A$5)+COUNTIF('3. Level A Evaluation'!C77,Hoja4!$A$5)+COUNTIF('3. Level A Evaluation'!C99,Hoja4!$A$5)+COUNTIF('3. Level A Evaluation'!C121,Hoja4!$A$5)+COUNTIF('3. Level A Evaluation'!C143,Hoja4!$A$5)+COUNTIF('3. Level A Evaluation'!C165,Hoja4!$A$5)+COUNTIF('3. Level A Evaluation'!C187,Hoja4!$A$5)+ IF('1. General information'!$B$10="AA",(COUNTIF('4. Level AA Evaluation'!C10,Hoja4!$A$5)+COUNTIF('4. Level AA Evaluation'!C32,Hoja4!$A$5)+COUNTIF('4. Level AA Evaluation'!C54,Hoja4!$A$5)+COUNTIF('4. Level AA Evaluation'!C76,Hoja4!$A$5)+COUNTIF('4. Level AA Evaluation'!C98,Hoja4!$A$5)+COUNTIF('4. Level AA Evaluation'!C120,Hoja4!$A$5)+COUNTIF('4. Level AA Evaluation'!C142,Hoja4!$A$5)+COUNTIF('4. Level AA Evaluation'!C164,Hoja4!$A$5)+COUNTIF('4. Level AA Evaluation'!C186,Hoja4!$A$5)+COUNTIF('4. Level AA Evaluation'!C208,Hoja4!$A$5)+COUNTIF('4. Level AA Evaluation'!C230,Hoja4!$A$5)))</f>
        <v>0</v>
      </c>
      <c r="K11" s="71">
        <f>J11*100/J5</f>
        <v>0</v>
      </c>
      <c r="L11" s="61">
        <f>COUNTIF('3. Level A Evaluation'!C11,Hoja4!$A$6)+COUNTIF('3. Level A Evaluation'!C33,Hoja4!$A$6)+COUNTIF('3. Level A Evaluation'!C55,Hoja4!$A$6)+COUNTIF('3. Level A Evaluation'!C77,Hoja4!$A$6)+COUNTIF('3. Level A Evaluation'!C99,Hoja4!$A$6)+COUNTIF('3. Level A Evaluation'!C121,Hoja4!$A$6)+COUNTIF('3. Level A Evaluation'!C143,Hoja4!$A$6)+COUNTIF('3. Level A Evaluation'!C165,Hoja4!$A$6)+COUNTIF('3. Level A Evaluation'!C187,Hoja4!$A$6)+ IF('1. General information'!$B$10="AA",(COUNTIF('4. Level AA Evaluation'!C10,Hoja4!$A$6)+COUNTIF('4. Level AA Evaluation'!C32,Hoja4!$A$6)+COUNTIF('4. Level AA Evaluation'!C54,Hoja4!$A$6)+COUNTIF('4. Level AA Evaluation'!C76,Hoja4!$A$6)+COUNTIF('4. Level AA Evaluation'!C98,Hoja4!$A$6)+COUNTIF('4. Level AA Evaluation'!C120,Hoja4!$A$6)+COUNTIF('4. Level AA Evaluation'!C142,Hoja4!$A$6)+COUNTIF('4. Level AA Evaluation'!C164,Hoja4!$A$6)+COUNTIF('4. Level AA Evaluation'!C186,Hoja4!$A$6)+COUNTIF('4. Level AA Evaluation'!C208,Hoja4!$A$6)+COUNTIF('4. Level AA Evaluation'!C230,Hoja4!$A$6)))</f>
        <v>0</v>
      </c>
      <c r="M11" s="72">
        <f>L11*100/J5</f>
        <v>0</v>
      </c>
      <c r="N11" s="61">
        <f>COUNTIF('3. Level A Evaluation'!C11,Hoja4!$A$7)+COUNTIF('3. Level A Evaluation'!C33,Hoja4!$A$7)+COUNTIF('3. Level A Evaluation'!C55,Hoja4!$A$7)+COUNTIF('3. Level A Evaluation'!C77,Hoja4!$A$7)+COUNTIF('3. Level A Evaluation'!C99,Hoja4!$A$7)+COUNTIF('3. Level A Evaluation'!C121,Hoja4!$A$7)+COUNTIF('3. Level A Evaluation'!C143,Hoja4!$A$7)+COUNTIF('3. Level A Evaluation'!C165,Hoja4!$A$7)+COUNTIF('3. Level A Evaluation'!C187,Hoja4!$A$7)+ IF('1. General information'!$B$10="AA",(COUNTIF('4. Level AA Evaluation'!C10,Hoja4!$A$7)+COUNTIF('4. Level AA Evaluation'!C32,Hoja4!$A$7)+COUNTIF('4. Level AA Evaluation'!C54,Hoja4!$A$7)+COUNTIF('4. Level AA Evaluation'!C76,Hoja4!$A$7)+COUNTIF('4. Level AA Evaluation'!C98,Hoja4!$A$7)+COUNTIF('4. Level AA Evaluation'!C120,Hoja4!$A$7)+COUNTIF('4. Level AA Evaluation'!C142,Hoja4!$A$7)+COUNTIF('4. Level AA Evaluation'!C164,Hoja4!$A$7)+COUNTIF('4. Level AA Evaluation'!C186,Hoja4!$A$7)+COUNTIF('4. Level AA Evaluation'!C208,Hoja4!$A$7)+COUNTIF('4. Level AA Evaluation'!C230,Hoja4!$A$7)))</f>
        <v>0</v>
      </c>
      <c r="O11" s="72">
        <f>N11*100/J5</f>
        <v>0</v>
      </c>
      <c r="P11" s="68">
        <f>IF(ISERROR((J11*100)/(J5-N11)),0,(J11*100)/(J5-N11))</f>
        <v>0</v>
      </c>
      <c r="Q11" s="68">
        <f>IF(ISERROR((L11*100)/(J5-N11)),0,(L11*100)/(J5-N11))</f>
        <v>0</v>
      </c>
    </row>
    <row r="12" spans="1:18" ht="19" thickBot="1" x14ac:dyDescent="0.5">
      <c r="B12" s="240" t="str">
        <f>'2. Sample pages'!C10</f>
        <v>Alias3</v>
      </c>
      <c r="C12" s="242"/>
      <c r="D12" s="56">
        <f>'3.1 Graphs and statistics A'!C20</f>
        <v>0</v>
      </c>
      <c r="E12" s="56">
        <f>'3.1 Graphs and statistics A'!E20</f>
        <v>0</v>
      </c>
      <c r="F12" s="57">
        <f>'3.1 Graphs and statistics A'!G20</f>
        <v>0</v>
      </c>
      <c r="G12" s="58">
        <f>'3.1 Graphs and statistics A'!H20</f>
        <v>0</v>
      </c>
      <c r="I12" s="73" t="str">
        <f>'2. Sample pages'!C13</f>
        <v>Alias6</v>
      </c>
      <c r="J12" s="65">
        <f>COUNTIF('3. Level A Evaluation'!C12,Hoja4!$A$5)+COUNTIF('3. Level A Evaluation'!C34,Hoja4!$A$5)+COUNTIF('3. Level A Evaluation'!C56,Hoja4!$A$5)+COUNTIF('3. Level A Evaluation'!C78,Hoja4!$A$5)+COUNTIF('3. Level A Evaluation'!C100,Hoja4!$A$5)+COUNTIF('3. Level A Evaluation'!C122,Hoja4!$A$5)+COUNTIF('3. Level A Evaluation'!C144,Hoja4!$A$5)+COUNTIF('3. Level A Evaluation'!C166,Hoja4!$A$5)+COUNTIF('3. Level A Evaluation'!C188,Hoja4!$A$5)+ IF('1. General information'!$B$10="AA",(COUNTIF('4. Level AA Evaluation'!C11,Hoja4!$A$5)+COUNTIF('4. Level AA Evaluation'!C33,Hoja4!$A$5)+COUNTIF('4. Level AA Evaluation'!C55,Hoja4!$A$5)+COUNTIF('4. Level AA Evaluation'!C77,Hoja4!$A$5)+COUNTIF('4. Level AA Evaluation'!C99,Hoja4!$A$5)+COUNTIF('4. Level AA Evaluation'!C121,Hoja4!$A$5)+COUNTIF('4. Level AA Evaluation'!C143,Hoja4!$A$5)+COUNTIF('4. Level AA Evaluation'!C165,Hoja4!$A$5)+COUNTIF('4. Level AA Evaluation'!C187,Hoja4!$A$5)+COUNTIF('4. Level AA Evaluation'!C209,Hoja4!$A$5)+COUNTIF('4. Level AA Evaluation'!C231,Hoja4!$A$5)))</f>
        <v>0</v>
      </c>
      <c r="K12" s="74">
        <f>J12*100/J5</f>
        <v>0</v>
      </c>
      <c r="L12" s="61">
        <f>COUNTIF('3. Level A Evaluation'!C12,Hoja4!$A$6)+COUNTIF('3. Level A Evaluation'!C34,Hoja4!$A$6)+COUNTIF('3. Level A Evaluation'!C56,Hoja4!$A$6)+COUNTIF('3. Level A Evaluation'!C78,Hoja4!$A$6)+COUNTIF('3. Level A Evaluation'!C100,Hoja4!$A$6)+COUNTIF('3. Level A Evaluation'!C122,Hoja4!$A$6)+COUNTIF('3. Level A Evaluation'!C144,Hoja4!$A$6)+COUNTIF('3. Level A Evaluation'!C166,Hoja4!$A$6)+COUNTIF('3. Level A Evaluation'!C188,Hoja4!$A$6)+ IF('1. General information'!$B$10="AA",(COUNTIF('4. Level AA Evaluation'!C11,Hoja4!$A$6)+COUNTIF('4. Level AA Evaluation'!C33,Hoja4!$A$6)+COUNTIF('4. Level AA Evaluation'!C55,Hoja4!$A$6)+COUNTIF('4. Level AA Evaluation'!C77,Hoja4!$A$6)+COUNTIF('4. Level AA Evaluation'!C99,Hoja4!$A$6)+COUNTIF('4. Level AA Evaluation'!C121,Hoja4!$A$6)+COUNTIF('4. Level AA Evaluation'!C143,Hoja4!$A$6)+COUNTIF('4. Level AA Evaluation'!C165,Hoja4!$A$6)+COUNTIF('4. Level AA Evaluation'!C187,Hoja4!$A$6)+COUNTIF('4. Level AA Evaluation'!C209,Hoja4!$A$6)+COUNTIF('4. Level AA Evaluation'!C231,Hoja4!$A$6)))</f>
        <v>0</v>
      </c>
      <c r="M12" s="75">
        <f>L12*100/J5</f>
        <v>0</v>
      </c>
      <c r="N12" s="61">
        <f>COUNTIF('3. Level A Evaluation'!C12,Hoja4!$A$7)+COUNTIF('3. Level A Evaluation'!C34,Hoja4!$A$7)+COUNTIF('3. Level A Evaluation'!C56,Hoja4!$A$7)+COUNTIF('3. Level A Evaluation'!C78,Hoja4!$A$7)+COUNTIF('3. Level A Evaluation'!C100,Hoja4!$A$7)+COUNTIF('3. Level A Evaluation'!C122,Hoja4!$A$7)+COUNTIF('3. Level A Evaluation'!C144,Hoja4!$A$7)+COUNTIF('3. Level A Evaluation'!C166,Hoja4!$A$7)+COUNTIF('3. Level A Evaluation'!C188,Hoja4!$A$7)+ IF('1. General information'!$B$10="AA",(COUNTIF('4. Level AA Evaluation'!C11,Hoja4!$A$7)+COUNTIF('4. Level AA Evaluation'!C33,Hoja4!$A$7)+COUNTIF('4. Level AA Evaluation'!C55,Hoja4!$A$7)+COUNTIF('4. Level AA Evaluation'!C77,Hoja4!$A$7)+COUNTIF('4. Level AA Evaluation'!C99,Hoja4!$A$7)+COUNTIF('4. Level AA Evaluation'!C121,Hoja4!$A$7)+COUNTIF('4. Level AA Evaluation'!C143,Hoja4!$A$7)+COUNTIF('4. Level AA Evaluation'!C165,Hoja4!$A$7)+COUNTIF('4. Level AA Evaluation'!C187,Hoja4!$A$7)+COUNTIF('4. Level AA Evaluation'!C209,Hoja4!$A$7)+COUNTIF('4. Level AA Evaluation'!C231,Hoja4!$A$7)))</f>
        <v>0</v>
      </c>
      <c r="O12" s="75">
        <f>N12*100/J5</f>
        <v>0</v>
      </c>
      <c r="P12" s="68">
        <f>IF(ISERROR((J12*100)/(J5-N12)),0,(J12*100)/(J5-N12))</f>
        <v>0</v>
      </c>
      <c r="Q12" s="68">
        <f>IF(ISERROR((L12*100)/(J5-N12)),0,(L12*100)/(J5-N12))</f>
        <v>0</v>
      </c>
    </row>
    <row r="13" spans="1:18" ht="19" thickBot="1" x14ac:dyDescent="0.5">
      <c r="B13" s="240" t="str">
        <f>'2. Sample pages'!C11</f>
        <v>Alias4</v>
      </c>
      <c r="C13" s="242"/>
      <c r="D13" s="56">
        <f>'3.1 Graphs and statistics A'!C21</f>
        <v>0</v>
      </c>
      <c r="E13" s="56">
        <f>'3.1 Graphs and statistics A'!E21</f>
        <v>0</v>
      </c>
      <c r="F13" s="57">
        <f>'3.1 Graphs and statistics A'!G21</f>
        <v>0</v>
      </c>
      <c r="G13" s="58">
        <f>'3.1 Graphs and statistics A'!H21</f>
        <v>0</v>
      </c>
      <c r="I13" s="73" t="str">
        <f>'2. Sample pages'!C14</f>
        <v>Alias7</v>
      </c>
      <c r="J13" s="65">
        <f>COUNTIF('3. Level A Evaluation'!C13,Hoja4!$A$5)+COUNTIF('3. Level A Evaluation'!C35,Hoja4!$A$5)+COUNTIF('3. Level A Evaluation'!C57,Hoja4!$A$5)+COUNTIF('3. Level A Evaluation'!C79,Hoja4!$A$5)+COUNTIF('3. Level A Evaluation'!C101,Hoja4!$A$5)+COUNTIF('3. Level A Evaluation'!C123,Hoja4!$A$5)+COUNTIF('3. Level A Evaluation'!C145,Hoja4!$A$5)+COUNTIF('3. Level A Evaluation'!C167,Hoja4!$A$5)+COUNTIF('3. Level A Evaluation'!C189,Hoja4!$A$5)+ IF('1. General information'!$B$10="AA",(COUNTIF('4. Level AA Evaluation'!C12,Hoja4!$A$5)+COUNTIF('4. Level AA Evaluation'!C34,Hoja4!$A$5)+COUNTIF('4. Level AA Evaluation'!C56,Hoja4!$A$5)+COUNTIF('4. Level AA Evaluation'!C78,Hoja4!$A$5)+COUNTIF('4. Level AA Evaluation'!C100,Hoja4!$A$5)+COUNTIF('4. Level AA Evaluation'!C122,Hoja4!$A$5)+COUNTIF('4. Level AA Evaluation'!C144,Hoja4!$A$5)+COUNTIF('4. Level AA Evaluation'!C166,Hoja4!$A$5)+COUNTIF('4. Level AA Evaluation'!C188,Hoja4!$A$5)+COUNTIF('4. Level AA Evaluation'!C210,Hoja4!$A$5)+COUNTIF('4. Level AA Evaluation'!C232,Hoja4!$A$5)))</f>
        <v>0</v>
      </c>
      <c r="K13" s="74">
        <f>J13*100/J5</f>
        <v>0</v>
      </c>
      <c r="L13" s="61">
        <f>COUNTIF('3. Level A Evaluation'!C13,Hoja4!$A$6)+COUNTIF('3. Level A Evaluation'!C35,Hoja4!$A$6)+COUNTIF('3. Level A Evaluation'!C57,Hoja4!$A$6)+COUNTIF('3. Level A Evaluation'!C79,Hoja4!$A$6)+COUNTIF('3. Level A Evaluation'!C101,Hoja4!$A$6)+COUNTIF('3. Level A Evaluation'!C123,Hoja4!$A$6)+COUNTIF('3. Level A Evaluation'!C145,Hoja4!$A$6)+COUNTIF('3. Level A Evaluation'!C167,Hoja4!$A$6)+COUNTIF('3. Level A Evaluation'!C189,Hoja4!$A$6)+ IF('1. General information'!$B$10="AA",(COUNTIF('4. Level AA Evaluation'!C12,Hoja4!$A$6)+COUNTIF('4. Level AA Evaluation'!C34,Hoja4!$A$6)+COUNTIF('4. Level AA Evaluation'!C56,Hoja4!$A$6)+COUNTIF('4. Level AA Evaluation'!C78,Hoja4!$A$6)+COUNTIF('4. Level AA Evaluation'!C100,Hoja4!$A$6)+COUNTIF('4. Level AA Evaluation'!C122,Hoja4!$A$6)+COUNTIF('4. Level AA Evaluation'!C144,Hoja4!$A$6)+COUNTIF('4. Level AA Evaluation'!C166,Hoja4!$A$6)+COUNTIF('4. Level AA Evaluation'!C188,Hoja4!$A$6)+COUNTIF('4. Level AA Evaluation'!C210,Hoja4!$A$6)+COUNTIF('4. Level AA Evaluation'!C232,Hoja4!$A$6)))</f>
        <v>0</v>
      </c>
      <c r="M13" s="75">
        <f>L13*100/J5</f>
        <v>0</v>
      </c>
      <c r="N13" s="61">
        <f>COUNTIF('3. Level A Evaluation'!C13,Hoja4!$A$7)+COUNTIF('3. Level A Evaluation'!C35,Hoja4!$A$7)+COUNTIF('3. Level A Evaluation'!C57,Hoja4!$A$7)+COUNTIF('3. Level A Evaluation'!C79,Hoja4!$A$7)+COUNTIF('3. Level A Evaluation'!C101,Hoja4!$A$7)+COUNTIF('3. Level A Evaluation'!C123,Hoja4!$A$7)+COUNTIF('3. Level A Evaluation'!C145,Hoja4!$A$7)+COUNTIF('3. Level A Evaluation'!C167,Hoja4!$A$7)+COUNTIF('3. Level A Evaluation'!C189,Hoja4!$A$7)+ IF('1. General information'!$B$10="AA",(COUNTIF('4. Level AA Evaluation'!C12,Hoja4!$A$7)+COUNTIF('4. Level AA Evaluation'!C34,Hoja4!$A$7)+COUNTIF('4. Level AA Evaluation'!C56,Hoja4!$A$7)+COUNTIF('4. Level AA Evaluation'!C78,Hoja4!$A$7)+COUNTIF('4. Level AA Evaluation'!C100,Hoja4!$A$7)+COUNTIF('4. Level AA Evaluation'!C122,Hoja4!$A$7)+COUNTIF('4. Level AA Evaluation'!C144,Hoja4!$A$7)+COUNTIF('4. Level AA Evaluation'!C166,Hoja4!$A$7)+COUNTIF('4. Level AA Evaluation'!C188,Hoja4!$A$7)+COUNTIF('4. Level AA Evaluation'!C210,Hoja4!$A$7)+COUNTIF('4. Level AA Evaluation'!C232,Hoja4!$A$7)))</f>
        <v>0</v>
      </c>
      <c r="O13" s="75">
        <f>N13*100/J5</f>
        <v>0</v>
      </c>
      <c r="P13" s="68">
        <f>IF(ISERROR((J13*100)/(J5-N13)),0,(J13*100)/(J5-N13))</f>
        <v>0</v>
      </c>
      <c r="Q13" s="68">
        <f>IF(ISERROR((L13*100)/(J5-N13)),0,(L13*100)/(J5-N13))</f>
        <v>0</v>
      </c>
      <c r="R13" s="10"/>
    </row>
    <row r="14" spans="1:18" ht="19" thickBot="1" x14ac:dyDescent="0.5">
      <c r="B14" s="240" t="str">
        <f>'2. Sample pages'!C12</f>
        <v>Alias5</v>
      </c>
      <c r="C14" s="242"/>
      <c r="D14" s="56">
        <f>'3.1 Graphs and statistics A'!C22</f>
        <v>0</v>
      </c>
      <c r="E14" s="56">
        <f>'3.1 Graphs and statistics A'!E22</f>
        <v>0</v>
      </c>
      <c r="F14" s="57">
        <f>'3.1 Graphs and statistics A'!G22</f>
        <v>0</v>
      </c>
      <c r="G14" s="58">
        <f>'3.1 Graphs and statistics A'!H22</f>
        <v>0</v>
      </c>
      <c r="I14" s="73" t="str">
        <f>'2. Sample pages'!C15</f>
        <v>Alias8</v>
      </c>
      <c r="J14" s="65">
        <f>COUNTIF('3. Level A Evaluation'!C14,Hoja4!$A$5)+COUNTIF('3. Level A Evaluation'!C36,Hoja4!$A$5)+COUNTIF('3. Level A Evaluation'!C58,Hoja4!$A$5)+COUNTIF('3. Level A Evaluation'!C80,Hoja4!$A$5)+COUNTIF('3. Level A Evaluation'!C102,Hoja4!$A$5)+COUNTIF('3. Level A Evaluation'!C124,Hoja4!$A$5)+COUNTIF('3. Level A Evaluation'!C146,Hoja4!$A$5)+COUNTIF('3. Level A Evaluation'!C168,Hoja4!$A$5)+COUNTIF('3. Level A Evaluation'!C190,Hoja4!$A$5)+ IF('1. General information'!$B$10="AA",(COUNTIF('4. Level AA Evaluation'!C13,Hoja4!$A$5)+COUNTIF('4. Level AA Evaluation'!C35,Hoja4!$A$5)+COUNTIF('4. Level AA Evaluation'!C57,Hoja4!$A$5)+COUNTIF('4. Level AA Evaluation'!C79,Hoja4!$A$5)+COUNTIF('4. Level AA Evaluation'!C101,Hoja4!$A$5)+COUNTIF('4. Level AA Evaluation'!C123,Hoja4!$A$5)+COUNTIF('4. Level AA Evaluation'!C145,Hoja4!$A$5)+COUNTIF('4. Level AA Evaluation'!C167,Hoja4!$A$5)+COUNTIF('4. Level AA Evaluation'!C189,Hoja4!$A$5)+COUNTIF('4. Level AA Evaluation'!C211,Hoja4!$A$5)+COUNTIF('4. Level AA Evaluation'!C233,Hoja4!$A$5)))</f>
        <v>0</v>
      </c>
      <c r="K14" s="74">
        <f>J14*100/J5</f>
        <v>0</v>
      </c>
      <c r="L14" s="61">
        <f>COUNTIF('3. Level A Evaluation'!C14,Hoja4!$A$6)+COUNTIF('3. Level A Evaluation'!C36,Hoja4!$A$6)+COUNTIF('3. Level A Evaluation'!C58,Hoja4!$A$6)+COUNTIF('3. Level A Evaluation'!C80,Hoja4!$A$6)+COUNTIF('3. Level A Evaluation'!C102,Hoja4!$A$6)+COUNTIF('3. Level A Evaluation'!C124,Hoja4!$A$6)+COUNTIF('3. Level A Evaluation'!C146,Hoja4!$A$6)+COUNTIF('3. Level A Evaluation'!C168,Hoja4!$A$6)+COUNTIF('3. Level A Evaluation'!C190,Hoja4!$A$6)+ IF('1. General information'!$B$10="AA",(COUNTIF('4. Level AA Evaluation'!C13,Hoja4!$A$6)+COUNTIF('4. Level AA Evaluation'!C35,Hoja4!$A$6)+COUNTIF('4. Level AA Evaluation'!C57,Hoja4!$A$6)+COUNTIF('4. Level AA Evaluation'!C79,Hoja4!$A$6)+COUNTIF('4. Level AA Evaluation'!C101,Hoja4!$A$6)+COUNTIF('4. Level AA Evaluation'!C123,Hoja4!$A$6)+COUNTIF('4. Level AA Evaluation'!C145,Hoja4!$A$6)+COUNTIF('4. Level AA Evaluation'!C167,Hoja4!$A$6)+COUNTIF('4. Level AA Evaluation'!C189,Hoja4!$A$6)+COUNTIF('4. Level AA Evaluation'!C211,Hoja4!$A$6)+COUNTIF('4. Level AA Evaluation'!C233,Hoja4!$A$6)))</f>
        <v>0</v>
      </c>
      <c r="M14" s="75">
        <f>L14*100/J5</f>
        <v>0</v>
      </c>
      <c r="N14" s="61">
        <f>COUNTIF('3. Level A Evaluation'!C14,Hoja4!$A$7)+COUNTIF('3. Level A Evaluation'!C36,Hoja4!$A$7)+COUNTIF('3. Level A Evaluation'!C58,Hoja4!$A$7)+COUNTIF('3. Level A Evaluation'!C80,Hoja4!$A$7)+COUNTIF('3. Level A Evaluation'!C102,Hoja4!$A$7)+COUNTIF('3. Level A Evaluation'!C124,Hoja4!$A$7)+COUNTIF('3. Level A Evaluation'!C146,Hoja4!$A$7)+COUNTIF('3. Level A Evaluation'!C168,Hoja4!$A$7)+COUNTIF('3. Level A Evaluation'!C190,Hoja4!$A$7)+ IF('1. General information'!$B$10="AA",(COUNTIF('4. Level AA Evaluation'!C13,Hoja4!$A$7)+COUNTIF('4. Level AA Evaluation'!C35,Hoja4!$A$7)+COUNTIF('4. Level AA Evaluation'!C57,Hoja4!$A$7)+COUNTIF('4. Level AA Evaluation'!C79,Hoja4!$A$7)+COUNTIF('4. Level AA Evaluation'!C101,Hoja4!$A$7)+COUNTIF('4. Level AA Evaluation'!C123,Hoja4!$A$7)+COUNTIF('4. Level AA Evaluation'!C145,Hoja4!$A$7)+COUNTIF('4. Level AA Evaluation'!C167,Hoja4!$A$7)+COUNTIF('4. Level AA Evaluation'!C189,Hoja4!$A$7)+COUNTIF('4. Level AA Evaluation'!C211,Hoja4!$A$7)+COUNTIF('4. Level AA Evaluation'!C233,Hoja4!$A$7)))</f>
        <v>0</v>
      </c>
      <c r="O14" s="75">
        <f>N14*100/J5</f>
        <v>0</v>
      </c>
      <c r="P14" s="68">
        <f>IF(ISERROR((J14*100)/(J5-N14)),0,(J14*100)/(J5-N14))</f>
        <v>0</v>
      </c>
      <c r="Q14" s="68">
        <f>IF(ISERROR((L14*100)/(J5-N14)),0,(L14*100)/(J5-N14))</f>
        <v>0</v>
      </c>
      <c r="R14" s="10"/>
    </row>
    <row r="15" spans="1:18" ht="19" thickBot="1" x14ac:dyDescent="0.5">
      <c r="B15" s="240" t="str">
        <f>'2. Sample pages'!C13</f>
        <v>Alias6</v>
      </c>
      <c r="C15" s="242"/>
      <c r="D15" s="56">
        <f>'3.1 Graphs and statistics A'!C23</f>
        <v>0</v>
      </c>
      <c r="E15" s="56">
        <f>'3.1 Graphs and statistics A'!E23</f>
        <v>0</v>
      </c>
      <c r="F15" s="57">
        <f>'3.1 Graphs and statistics A'!G23</f>
        <v>0</v>
      </c>
      <c r="G15" s="58">
        <f>'3.1 Graphs and statistics A'!H23</f>
        <v>0</v>
      </c>
      <c r="I15" s="73" t="str">
        <f>'2. Sample pages'!C16</f>
        <v>Alias9</v>
      </c>
      <c r="J15" s="65">
        <f>COUNTIF('3. Level A Evaluation'!C15,Hoja4!$A$5)+COUNTIF('3. Level A Evaluation'!C37,Hoja4!$A$5)+COUNTIF('3. Level A Evaluation'!C59,Hoja4!$A$5)+COUNTIF('3. Level A Evaluation'!C81,Hoja4!$A$5)+COUNTIF('3. Level A Evaluation'!C103,Hoja4!$A$5)+COUNTIF('3. Level A Evaluation'!C125,Hoja4!$A$5)+COUNTIF('3. Level A Evaluation'!C147,Hoja4!$A$5)+COUNTIF('3. Level A Evaluation'!C169,Hoja4!$A$5)+COUNTIF('3. Level A Evaluation'!C191,Hoja4!$A$5)+ IF('1. General information'!$B$10="AA",(COUNTIF('4. Level AA Evaluation'!C14,Hoja4!$A$5)+COUNTIF('4. Level AA Evaluation'!C36,Hoja4!$A$5)+COUNTIF('4. Level AA Evaluation'!C58,Hoja4!$A$5)+COUNTIF('4. Level AA Evaluation'!C80,Hoja4!$A$5)+COUNTIF('4. Level AA Evaluation'!C102,Hoja4!$A$5)+COUNTIF('4. Level AA Evaluation'!C124,Hoja4!$A$5)+COUNTIF('4. Level AA Evaluation'!C146,Hoja4!$A$5)+COUNTIF('4. Level AA Evaluation'!C168,Hoja4!$A$5)+COUNTIF('4. Level AA Evaluation'!C190,Hoja4!$A$5)+COUNTIF('4. Level AA Evaluation'!C212,Hoja4!$A$5)+COUNTIF('4. Level AA Evaluation'!C234,Hoja4!$A$5)))</f>
        <v>0</v>
      </c>
      <c r="K15" s="74">
        <f>J15*100/J5</f>
        <v>0</v>
      </c>
      <c r="L15" s="61">
        <f>COUNTIF('3. Level A Evaluation'!C15,Hoja4!$A$6)+COUNTIF('3. Level A Evaluation'!C37,Hoja4!$A$6)+COUNTIF('3. Level A Evaluation'!C59,Hoja4!$A$6)+COUNTIF('3. Level A Evaluation'!C81,Hoja4!$A$6)+COUNTIF('3. Level A Evaluation'!C103,Hoja4!$A$6)+COUNTIF('3. Level A Evaluation'!C125,Hoja4!$A$6)+COUNTIF('3. Level A Evaluation'!C147,Hoja4!$A$6)+COUNTIF('3. Level A Evaluation'!C169,Hoja4!$A$6)+COUNTIF('3. Level A Evaluation'!C191,Hoja4!$A$6)+ IF('1. General information'!$B$10="AA",(COUNTIF('4. Level AA Evaluation'!C14,Hoja4!$A$6)+COUNTIF('4. Level AA Evaluation'!C36,Hoja4!$A$6)+COUNTIF('4. Level AA Evaluation'!C58,Hoja4!$A$6)+COUNTIF('4. Level AA Evaluation'!C80,Hoja4!$A$6)+COUNTIF('4. Level AA Evaluation'!C102,Hoja4!$A$6)+COUNTIF('4. Level AA Evaluation'!C124,Hoja4!$A$6)+COUNTIF('4. Level AA Evaluation'!C146,Hoja4!$A$6)+COUNTIF('4. Level AA Evaluation'!C168,Hoja4!$A$6)+COUNTIF('4. Level AA Evaluation'!C190,Hoja4!$A$6)+COUNTIF('4. Level AA Evaluation'!C212,Hoja4!$A$6)+COUNTIF('4. Level AA Evaluation'!C234,Hoja4!$A$6)))</f>
        <v>0</v>
      </c>
      <c r="M15" s="75">
        <f>L15*100/J5</f>
        <v>0</v>
      </c>
      <c r="N15" s="61">
        <f>COUNTIF('3. Level A Evaluation'!C15,Hoja4!$A$7)+COUNTIF('3. Level A Evaluation'!C37,Hoja4!$A$7)+COUNTIF('3. Level A Evaluation'!C59,Hoja4!$A$7)+COUNTIF('3. Level A Evaluation'!C81,Hoja4!$A$7)+COUNTIF('3. Level A Evaluation'!C103,Hoja4!$A$7)+COUNTIF('3. Level A Evaluation'!C125,Hoja4!$A$7)+COUNTIF('3. Level A Evaluation'!C147,Hoja4!$A$7)+COUNTIF('3. Level A Evaluation'!C169,Hoja4!$A$7)+COUNTIF('3. Level A Evaluation'!C191,Hoja4!$A$7)+ IF('1. General information'!$B$10="AA",(COUNTIF('4. Level AA Evaluation'!C14,Hoja4!$A$7)+COUNTIF('4. Level AA Evaluation'!C36,Hoja4!$A$7)+COUNTIF('4. Level AA Evaluation'!C58,Hoja4!$A$7)+COUNTIF('4. Level AA Evaluation'!C80,Hoja4!$A$7)+COUNTIF('4. Level AA Evaluation'!C102,Hoja4!$A$7)+COUNTIF('4. Level AA Evaluation'!C124,Hoja4!$A$7)+COUNTIF('4. Level AA Evaluation'!C146,Hoja4!$A$7)+COUNTIF('4. Level AA Evaluation'!C168,Hoja4!$A$7)+COUNTIF('4. Level AA Evaluation'!C190,Hoja4!$A$7)+COUNTIF('4. Level AA Evaluation'!C212,Hoja4!$A$7)+COUNTIF('4. Level AA Evaluation'!C234,Hoja4!$A$7)))</f>
        <v>0</v>
      </c>
      <c r="O15" s="75">
        <f>N15*100/J5</f>
        <v>0</v>
      </c>
      <c r="P15" s="68">
        <f>IF(ISERROR((J15*100)/(J5-N15)),0,(J15*100)/(J5-N15))</f>
        <v>0</v>
      </c>
      <c r="Q15" s="68">
        <f>IF(ISERROR((L15*100)/(J5-N15)),0,(L15*100)/(J5-N15))</f>
        <v>0</v>
      </c>
      <c r="R15" s="10"/>
    </row>
    <row r="16" spans="1:18" ht="19" thickBot="1" x14ac:dyDescent="0.5">
      <c r="B16" s="240" t="str">
        <f>'2. Sample pages'!C14</f>
        <v>Alias7</v>
      </c>
      <c r="C16" s="242"/>
      <c r="D16" s="56">
        <f>'3.1 Graphs and statistics A'!C24</f>
        <v>0</v>
      </c>
      <c r="E16" s="56">
        <f>'3.1 Graphs and statistics A'!E24</f>
        <v>0</v>
      </c>
      <c r="F16" s="57">
        <f>'3.1 Graphs and statistics A'!G24</f>
        <v>0</v>
      </c>
      <c r="G16" s="58">
        <f>'3.1 Graphs and statistics A'!H24</f>
        <v>0</v>
      </c>
      <c r="I16" s="73" t="str">
        <f>'2. Sample pages'!C17</f>
        <v>Alias10</v>
      </c>
      <c r="J16" s="65">
        <f>COUNTIF('3. Level A Evaluation'!C16,Hoja4!$A$5)+COUNTIF('3. Level A Evaluation'!C38,Hoja4!$A$5)+COUNTIF('3. Level A Evaluation'!C60,Hoja4!$A$5)+COUNTIF('3. Level A Evaluation'!C82,Hoja4!$A$5)+COUNTIF('3. Level A Evaluation'!C104,Hoja4!$A$5)+COUNTIF('3. Level A Evaluation'!C126,Hoja4!$A$5)+COUNTIF('3. Level A Evaluation'!C148,Hoja4!$A$5)+COUNTIF('3. Level A Evaluation'!C170,Hoja4!$A$5)+COUNTIF('3. Level A Evaluation'!C192,Hoja4!$A$5)+ IF('1. General information'!$B$10="AA",(COUNTIF('4. Level AA Evaluation'!C15,Hoja4!$A$5)+COUNTIF('4. Level AA Evaluation'!C37,Hoja4!$A$5)+COUNTIF('4. Level AA Evaluation'!C59,Hoja4!$A$5)+COUNTIF('4. Level AA Evaluation'!C81,Hoja4!$A$5)+COUNTIF('4. Level AA Evaluation'!C103,Hoja4!$A$5)+COUNTIF('4. Level AA Evaluation'!C125,Hoja4!$A$5)+COUNTIF('4. Level AA Evaluation'!C147,Hoja4!$A$5)+COUNTIF('4. Level AA Evaluation'!C169,Hoja4!$A$5)+COUNTIF('4. Level AA Evaluation'!C191,Hoja4!$A$5)+COUNTIF('4. Level AA Evaluation'!C213,Hoja4!$A$5)+COUNTIF('4. Level AA Evaluation'!C235,Hoja4!$A$5)))</f>
        <v>0</v>
      </c>
      <c r="K16" s="74">
        <f>J16*100/J5</f>
        <v>0</v>
      </c>
      <c r="L16" s="61">
        <f>COUNTIF('3. Level A Evaluation'!C16,Hoja4!$A$6)+COUNTIF('3. Level A Evaluation'!C38,Hoja4!$A$6)+COUNTIF('3. Level A Evaluation'!C60,Hoja4!$A$6)+COUNTIF('3. Level A Evaluation'!C82,Hoja4!$A$6)+COUNTIF('3. Level A Evaluation'!C104,Hoja4!$A$6)+COUNTIF('3. Level A Evaluation'!C126,Hoja4!$A$6)+COUNTIF('3. Level A Evaluation'!C148,Hoja4!$A$6)+COUNTIF('3. Level A Evaluation'!C170,Hoja4!$A$6)+COUNTIF('3. Level A Evaluation'!C192,Hoja4!$A$6)+ IF('1. General information'!$B$10="AA",(COUNTIF('4. Level AA Evaluation'!C15,Hoja4!$A$6)+COUNTIF('4. Level AA Evaluation'!C37,Hoja4!$A$6)+COUNTIF('4. Level AA Evaluation'!C59,Hoja4!$A$6)+COUNTIF('4. Level AA Evaluation'!C81,Hoja4!$A$6)+COUNTIF('4. Level AA Evaluation'!C103,Hoja4!$A$6)+COUNTIF('4. Level AA Evaluation'!C125,Hoja4!$A$6)+COUNTIF('4. Level AA Evaluation'!C147,Hoja4!$A$6)+COUNTIF('4. Level AA Evaluation'!C169,Hoja4!$A$6)+COUNTIF('4. Level AA Evaluation'!C191,Hoja4!$A$6)+COUNTIF('4. Level AA Evaluation'!C213,Hoja4!$A$6)+COUNTIF('4. Level AA Evaluation'!C235,Hoja4!$A$6)))</f>
        <v>0</v>
      </c>
      <c r="M16" s="75">
        <f>L16*100/J5</f>
        <v>0</v>
      </c>
      <c r="N16" s="61">
        <f>COUNTIF('3. Level A Evaluation'!C16,Hoja4!$A$7)+COUNTIF('3. Level A Evaluation'!C38,Hoja4!$A$7)+COUNTIF('3. Level A Evaluation'!C60,Hoja4!$A$7)+COUNTIF('3. Level A Evaluation'!C82,Hoja4!$A$7)+COUNTIF('3. Level A Evaluation'!C104,Hoja4!$A$7)+COUNTIF('3. Level A Evaluation'!C126,Hoja4!$A$7)+COUNTIF('3. Level A Evaluation'!C148,Hoja4!$A$7)+COUNTIF('3. Level A Evaluation'!C170,Hoja4!$A$7)+COUNTIF('3. Level A Evaluation'!C192,Hoja4!$A$7)+ IF('1. General information'!$B$10="AA",(COUNTIF('4. Level AA Evaluation'!C15,Hoja4!$A$7)+COUNTIF('4. Level AA Evaluation'!C37,Hoja4!$A$7)+COUNTIF('4. Level AA Evaluation'!C59,Hoja4!$A$7)+COUNTIF('4. Level AA Evaluation'!C81,Hoja4!$A$7)+COUNTIF('4. Level AA Evaluation'!C103,Hoja4!$A$7)+COUNTIF('4. Level AA Evaluation'!C125,Hoja4!$A$7)+COUNTIF('4. Level AA Evaluation'!C147,Hoja4!$A$7)+COUNTIF('4. Level AA Evaluation'!C169,Hoja4!$A$7)+COUNTIF('4. Level AA Evaluation'!C191,Hoja4!$A$7)+COUNTIF('4. Level AA Evaluation'!C213,Hoja4!$A$7)+COUNTIF('4. Level AA Evaluation'!C235,Hoja4!$A$7)))</f>
        <v>0</v>
      </c>
      <c r="O16" s="75">
        <f>N16*100/J5</f>
        <v>0</v>
      </c>
      <c r="P16" s="68">
        <f>IF(ISERROR((J16*100)/(J5-N16)),0,(J16*100)/(J5-N16))</f>
        <v>0</v>
      </c>
      <c r="Q16" s="68">
        <f>IF(ISERROR((L16*100)/(J5-N16)),0,(L16*100)/(J5-N16))</f>
        <v>0</v>
      </c>
      <c r="R16" s="10"/>
    </row>
    <row r="17" spans="2:18" ht="19" thickBot="1" x14ac:dyDescent="0.5">
      <c r="B17" s="240" t="str">
        <f>'2. Sample pages'!C15</f>
        <v>Alias8</v>
      </c>
      <c r="C17" s="242"/>
      <c r="D17" s="56">
        <f>'3.1 Graphs and statistics A'!C25</f>
        <v>0</v>
      </c>
      <c r="E17" s="56">
        <f>'3.1 Graphs and statistics A'!E25</f>
        <v>0</v>
      </c>
      <c r="F17" s="57">
        <f>'3.1 Graphs and statistics A'!G25</f>
        <v>0</v>
      </c>
      <c r="G17" s="58">
        <f>'3.1 Graphs and statistics A'!H25</f>
        <v>0</v>
      </c>
      <c r="I17" s="73" t="str">
        <f>'2. Sample pages'!C18</f>
        <v>Alias11</v>
      </c>
      <c r="J17" s="65">
        <f>COUNTIF('3. Level A Evaluation'!C17,Hoja4!$A$5)+COUNTIF('3. Level A Evaluation'!C39,Hoja4!$A$5)+COUNTIF('3. Level A Evaluation'!C61,Hoja4!$A$5)+COUNTIF('3. Level A Evaluation'!C83,Hoja4!$A$5)+COUNTIF('3. Level A Evaluation'!C105,Hoja4!$A$5)+COUNTIF('3. Level A Evaluation'!C127,Hoja4!$A$5)+COUNTIF('3. Level A Evaluation'!C149,Hoja4!$A$5)+COUNTIF('3. Level A Evaluation'!C171,Hoja4!$A$5)+COUNTIF('3. Level A Evaluation'!C193,Hoja4!$A$5)+ IF('1. General information'!$B$10="AA",(COUNTIF('4. Level AA Evaluation'!C16,Hoja4!$A$5)+COUNTIF('4. Level AA Evaluation'!C38,Hoja4!$A$5)+COUNTIF('4. Level AA Evaluation'!C60,Hoja4!$A$5)+COUNTIF('4. Level AA Evaluation'!C82,Hoja4!$A$5)+COUNTIF('4. Level AA Evaluation'!C104,Hoja4!$A$5)+COUNTIF('4. Level AA Evaluation'!C126,Hoja4!$A$5)+COUNTIF('4. Level AA Evaluation'!C148,Hoja4!$A$5)+COUNTIF('4. Level AA Evaluation'!C170,Hoja4!$A$5)+COUNTIF('4. Level AA Evaluation'!C192,Hoja4!$A$5)+COUNTIF('4. Level AA Evaluation'!C214,Hoja4!$A$5)+COUNTIF('4. Level AA Evaluation'!C236,Hoja4!$A$5)))</f>
        <v>0</v>
      </c>
      <c r="K17" s="74">
        <f>J17*100/J5</f>
        <v>0</v>
      </c>
      <c r="L17" s="61">
        <f>COUNTIF('3. Level A Evaluation'!C17,Hoja4!$A$6)+COUNTIF('3. Level A Evaluation'!C39,Hoja4!$A$6)+COUNTIF('3. Level A Evaluation'!C61,Hoja4!$A$6)+COUNTIF('3. Level A Evaluation'!C83,Hoja4!$A$6)+COUNTIF('3. Level A Evaluation'!C105,Hoja4!$A$6)+COUNTIF('3. Level A Evaluation'!C127,Hoja4!$A$6)+COUNTIF('3. Level A Evaluation'!C149,Hoja4!$A$6)+COUNTIF('3. Level A Evaluation'!C171,Hoja4!$A$6)+COUNTIF('3. Level A Evaluation'!C193,Hoja4!$A$6)+ IF('1. General information'!$B$10="AA",(COUNTIF('4. Level AA Evaluation'!C16,Hoja4!$A$6)+COUNTIF('4. Level AA Evaluation'!C38,Hoja4!$A$6)+COUNTIF('4. Level AA Evaluation'!C60,Hoja4!$A$6)+COUNTIF('4. Level AA Evaluation'!C82,Hoja4!$A$6)+COUNTIF('4. Level AA Evaluation'!C104,Hoja4!$A$6)+COUNTIF('4. Level AA Evaluation'!C126,Hoja4!$A$6)+COUNTIF('4. Level AA Evaluation'!C148,Hoja4!$A$6)+COUNTIF('4. Level AA Evaluation'!C170,Hoja4!$A$6)+COUNTIF('4. Level AA Evaluation'!C192,Hoja4!$A$6)+COUNTIF('4. Level AA Evaluation'!C214,Hoja4!$A$6)+COUNTIF('4. Level AA Evaluation'!C236,Hoja4!$A$6)))</f>
        <v>0</v>
      </c>
      <c r="M17" s="75">
        <f>L17*100/J5</f>
        <v>0</v>
      </c>
      <c r="N17" s="61">
        <f>COUNTIF('3. Level A Evaluation'!C17,Hoja4!$A$7)+COUNTIF('3. Level A Evaluation'!C39,Hoja4!$A$7)+COUNTIF('3. Level A Evaluation'!C61,Hoja4!$A$7)+COUNTIF('3. Level A Evaluation'!C83,Hoja4!$A$7)+COUNTIF('3. Level A Evaluation'!C105,Hoja4!$A$7)+COUNTIF('3. Level A Evaluation'!C127,Hoja4!$A$7)+COUNTIF('3. Level A Evaluation'!C149,Hoja4!$A$7)+COUNTIF('3. Level A Evaluation'!C171,Hoja4!$A$7)+COUNTIF('3. Level A Evaluation'!C193,Hoja4!$A$7)+ IF('1. General information'!$B$10="AA",(COUNTIF('4. Level AA Evaluation'!C16,Hoja4!$A$7)+COUNTIF('4. Level AA Evaluation'!C38,Hoja4!$A$7)+COUNTIF('4. Level AA Evaluation'!C60,Hoja4!$A$7)+COUNTIF('4. Level AA Evaluation'!C82,Hoja4!$A$7)+COUNTIF('4. Level AA Evaluation'!C104,Hoja4!$A$7)+COUNTIF('4. Level AA Evaluation'!C126,Hoja4!$A$7)+COUNTIF('4. Level AA Evaluation'!C148,Hoja4!$A$7)+COUNTIF('4. Level AA Evaluation'!C170,Hoja4!$A$7)+COUNTIF('4. Level AA Evaluation'!C192,Hoja4!$A$7)+COUNTIF('4. Level AA Evaluation'!C214,Hoja4!$A$7)+COUNTIF('4. Level AA Evaluation'!C236,Hoja4!$A$7)))</f>
        <v>0</v>
      </c>
      <c r="O17" s="75">
        <f>N17*100/J5</f>
        <v>0</v>
      </c>
      <c r="P17" s="68">
        <f>IF(ISERROR((J17*100)/(J5-N17)),0,(J17*100)/(J5-N17))</f>
        <v>0</v>
      </c>
      <c r="Q17" s="68">
        <f>IF(ISERROR((L17*100)/(J5-N17)),0,(L17*100)/(J5-N17))</f>
        <v>0</v>
      </c>
      <c r="R17" s="10"/>
    </row>
    <row r="18" spans="2:18" ht="19" thickBot="1" x14ac:dyDescent="0.5">
      <c r="B18" s="240" t="str">
        <f>'2. Sample pages'!C16</f>
        <v>Alias9</v>
      </c>
      <c r="C18" s="242"/>
      <c r="D18" s="56">
        <f>'3.1 Graphs and statistics A'!C26</f>
        <v>0</v>
      </c>
      <c r="E18" s="56">
        <f>'3.1 Graphs and statistics A'!E26</f>
        <v>0</v>
      </c>
      <c r="F18" s="57">
        <f>'3.1 Graphs and statistics A'!G26</f>
        <v>0</v>
      </c>
      <c r="G18" s="58">
        <f>'3.1 Graphs and statistics A'!H26</f>
        <v>0</v>
      </c>
      <c r="I18" s="73" t="str">
        <f>'2. Sample pages'!C19</f>
        <v>Alias12</v>
      </c>
      <c r="J18" s="65">
        <f>COUNTIF('3. Level A Evaluation'!C18,Hoja4!$A$5)+COUNTIF('3. Level A Evaluation'!C40,Hoja4!$A$5)+COUNTIF('3. Level A Evaluation'!C62,Hoja4!$A$5)+COUNTIF('3. Level A Evaluation'!C84,Hoja4!$A$5)+COUNTIF('3. Level A Evaluation'!C106,Hoja4!$A$5)+COUNTIF('3. Level A Evaluation'!C128,Hoja4!$A$5)+COUNTIF('3. Level A Evaluation'!C150,Hoja4!$A$5)+COUNTIF('3. Level A Evaluation'!C172,Hoja4!$A$5)+COUNTIF('3. Level A Evaluation'!C194,Hoja4!$A$5)+ IF('1. General information'!$B$10="AA",(COUNTIF('4. Level AA Evaluation'!C17,Hoja4!$A$5)+COUNTIF('4. Level AA Evaluation'!C39,Hoja4!$A$5)+COUNTIF('4. Level AA Evaluation'!C61,Hoja4!$A$5)+COUNTIF('4. Level AA Evaluation'!C83,Hoja4!$A$5)+COUNTIF('4. Level AA Evaluation'!C105,Hoja4!$A$5)+COUNTIF('4. Level AA Evaluation'!C127,Hoja4!$A$5)+COUNTIF('4. Level AA Evaluation'!C149,Hoja4!$A$5)+COUNTIF('4. Level AA Evaluation'!C171,Hoja4!$A$5)+COUNTIF('4. Level AA Evaluation'!C193,Hoja4!$A$5)+COUNTIF('4. Level AA Evaluation'!C215,Hoja4!$A$5)+COUNTIF('4. Level AA Evaluation'!C237,Hoja4!$A$5)))</f>
        <v>0</v>
      </c>
      <c r="K18" s="74">
        <f>J18*100/J5</f>
        <v>0</v>
      </c>
      <c r="L18" s="61">
        <f>COUNTIF('3. Level A Evaluation'!C18,Hoja4!$A$6)+COUNTIF('3. Level A Evaluation'!C40,Hoja4!$A$6)+COUNTIF('3. Level A Evaluation'!C62,Hoja4!$A$6)+COUNTIF('3. Level A Evaluation'!C84,Hoja4!$A$6)+COUNTIF('3. Level A Evaluation'!C106,Hoja4!$A$6)+COUNTIF('3. Level A Evaluation'!C128,Hoja4!$A$6)+COUNTIF('3. Level A Evaluation'!C150,Hoja4!$A$6)+COUNTIF('3. Level A Evaluation'!C172,Hoja4!$A$6)+COUNTIF('3. Level A Evaluation'!C194,Hoja4!$A$6)+ IF('1. General information'!$B$10="AA",(COUNTIF('4. Level AA Evaluation'!C17,Hoja4!$A$6)+COUNTIF('4. Level AA Evaluation'!C39,Hoja4!$A$6)+COUNTIF('4. Level AA Evaluation'!C61,Hoja4!$A$6)+COUNTIF('4. Level AA Evaluation'!C83,Hoja4!$A$6)+COUNTIF('4. Level AA Evaluation'!C105,Hoja4!$A$6)+COUNTIF('4. Level AA Evaluation'!C127,Hoja4!$A$6)+COUNTIF('4. Level AA Evaluation'!C149,Hoja4!$A$6)+COUNTIF('4. Level AA Evaluation'!C171,Hoja4!$A$6)+COUNTIF('4. Level AA Evaluation'!C193,Hoja4!$A$6)+COUNTIF('4. Level AA Evaluation'!C215,Hoja4!$A$6)+COUNTIF('4. Level AA Evaluation'!C237,Hoja4!$A$6)))</f>
        <v>0</v>
      </c>
      <c r="M18" s="75">
        <f>L18*100/J5</f>
        <v>0</v>
      </c>
      <c r="N18" s="61">
        <f>COUNTIF('3. Level A Evaluation'!C18,Hoja4!$A$7)+COUNTIF('3. Level A Evaluation'!C40,Hoja4!$A$7)+COUNTIF('3. Level A Evaluation'!C62,Hoja4!$A$7)+COUNTIF('3. Level A Evaluation'!C84,Hoja4!$A$7)+COUNTIF('3. Level A Evaluation'!C106,Hoja4!$A$7)+COUNTIF('3. Level A Evaluation'!C128,Hoja4!$A$7)+COUNTIF('3. Level A Evaluation'!C150,Hoja4!$A$7)+COUNTIF('3. Level A Evaluation'!C172,Hoja4!$A$7)+COUNTIF('3. Level A Evaluation'!C194,Hoja4!$A$7)+ IF('1. General information'!$B$10="AA",(COUNTIF('4. Level AA Evaluation'!C17,Hoja4!$A$7)+COUNTIF('4. Level AA Evaluation'!C39,Hoja4!$A$7)+COUNTIF('4. Level AA Evaluation'!C61,Hoja4!$A$7)+COUNTIF('4. Level AA Evaluation'!C83,Hoja4!$A$7)+COUNTIF('4. Level AA Evaluation'!C105,Hoja4!$A$7)+COUNTIF('4. Level AA Evaluation'!C127,Hoja4!$A$7)+COUNTIF('4. Level AA Evaluation'!C149,Hoja4!$A$7)+COUNTIF('4. Level AA Evaluation'!C171,Hoja4!$A$7)+COUNTIF('4. Level AA Evaluation'!C193,Hoja4!$A$7)+COUNTIF('4. Level AA Evaluation'!C215,Hoja4!$A$7)+COUNTIF('4. Level AA Evaluation'!C237,Hoja4!$A$7)))</f>
        <v>0</v>
      </c>
      <c r="O18" s="75">
        <f>N18*100/J5</f>
        <v>0</v>
      </c>
      <c r="P18" s="68">
        <f>IF(ISERROR((J18*100)/(J5-N18)),0,(J18*100)/(J5-N18))</f>
        <v>0</v>
      </c>
      <c r="Q18" s="68">
        <f>IF(ISERROR((L18*100)/(J5-N18)),0,(L18*100)/(J5-N18))</f>
        <v>0</v>
      </c>
      <c r="R18" s="10"/>
    </row>
    <row r="19" spans="2:18" ht="19" thickBot="1" x14ac:dyDescent="0.5">
      <c r="B19" s="240" t="str">
        <f>'2. Sample pages'!C17</f>
        <v>Alias10</v>
      </c>
      <c r="C19" s="242"/>
      <c r="D19" s="56">
        <f>'3.1 Graphs and statistics A'!C27</f>
        <v>0</v>
      </c>
      <c r="E19" s="56">
        <f>'3.1 Graphs and statistics A'!E27</f>
        <v>0</v>
      </c>
      <c r="F19" s="57">
        <f>'3.1 Graphs and statistics A'!G27</f>
        <v>0</v>
      </c>
      <c r="G19" s="58">
        <f>'3.1 Graphs and statistics A'!H27</f>
        <v>0</v>
      </c>
      <c r="I19" s="73" t="str">
        <f>'2. Sample pages'!C20</f>
        <v>Alias13</v>
      </c>
      <c r="J19" s="65">
        <f>COUNTIF('3. Level A Evaluation'!C19,Hoja4!$A$5)+COUNTIF('3. Level A Evaluation'!C41,Hoja4!$A$5)+COUNTIF('3. Level A Evaluation'!C63,Hoja4!$A$5)+COUNTIF('3. Level A Evaluation'!C85,Hoja4!$A$5)+COUNTIF('3. Level A Evaluation'!C107,Hoja4!$A$5)+COUNTIF('3. Level A Evaluation'!C129,Hoja4!$A$5)+COUNTIF('3. Level A Evaluation'!C151,Hoja4!$A$5)+COUNTIF('3. Level A Evaluation'!C173,Hoja4!$A$5)+COUNTIF('3. Level A Evaluation'!C195,Hoja4!$A$5)+ IF('1. General information'!$B$10="AA",(COUNTIF('4. Level AA Evaluation'!C18,Hoja4!$A$5)+COUNTIF('4. Level AA Evaluation'!C40,Hoja4!$A$5)+COUNTIF('4. Level AA Evaluation'!C62,Hoja4!$A$5)+COUNTIF('4. Level AA Evaluation'!C84,Hoja4!$A$5)+COUNTIF('4. Level AA Evaluation'!C106,Hoja4!$A$5)+COUNTIF('4. Level AA Evaluation'!C128,Hoja4!$A$5)+COUNTIF('4. Level AA Evaluation'!C150,Hoja4!$A$5)+COUNTIF('4. Level AA Evaluation'!C172,Hoja4!$A$5)+COUNTIF('4. Level AA Evaluation'!C194,Hoja4!$A$5)+COUNTIF('4. Level AA Evaluation'!C216,Hoja4!$A$5)+COUNTIF('4. Level AA Evaluation'!C238,Hoja4!$A$5)))</f>
        <v>0</v>
      </c>
      <c r="K19" s="74">
        <f>J19*100/J5</f>
        <v>0</v>
      </c>
      <c r="L19" s="61">
        <f>COUNTIF('3. Level A Evaluation'!C19,Hoja4!$A$6)+COUNTIF('3. Level A Evaluation'!C41,Hoja4!$A$6)+COUNTIF('3. Level A Evaluation'!C63,Hoja4!$A$6)+COUNTIF('3. Level A Evaluation'!C85,Hoja4!$A$6)+COUNTIF('3. Level A Evaluation'!C107,Hoja4!$A$6)+COUNTIF('3. Level A Evaluation'!C129,Hoja4!$A$6)+COUNTIF('3. Level A Evaluation'!C151,Hoja4!$A$6)+COUNTIF('3. Level A Evaluation'!C173,Hoja4!$A$6)+COUNTIF('3. Level A Evaluation'!C195,Hoja4!$A$6)+ IF('1. General information'!$B$10="AA",(COUNTIF('4. Level AA Evaluation'!C18,Hoja4!$A$6)+COUNTIF('4. Level AA Evaluation'!C40,Hoja4!$A$6)+COUNTIF('4. Level AA Evaluation'!C62,Hoja4!$A$6)+COUNTIF('4. Level AA Evaluation'!C84,Hoja4!$A$6)+COUNTIF('4. Level AA Evaluation'!C106,Hoja4!$A$6)+COUNTIF('4. Level AA Evaluation'!C128,Hoja4!$A$6)+COUNTIF('4. Level AA Evaluation'!C150,Hoja4!$A$6)+COUNTIF('4. Level AA Evaluation'!C172,Hoja4!$A$6)+COUNTIF('4. Level AA Evaluation'!C194,Hoja4!$A$6)+COUNTIF('4. Level AA Evaluation'!C216,Hoja4!$A$6)+COUNTIF('4. Level AA Evaluation'!C238,Hoja4!$A$6)))</f>
        <v>0</v>
      </c>
      <c r="M19" s="75">
        <f>L19*100/J5</f>
        <v>0</v>
      </c>
      <c r="N19" s="61">
        <f>COUNTIF('3. Level A Evaluation'!C19,Hoja4!$A$7)+COUNTIF('3. Level A Evaluation'!C41,Hoja4!$A$7)+COUNTIF('3. Level A Evaluation'!C63,Hoja4!$A$7)+COUNTIF('3. Level A Evaluation'!C85,Hoja4!$A$7)+COUNTIF('3. Level A Evaluation'!C107,Hoja4!$A$7)+COUNTIF('3. Level A Evaluation'!C129,Hoja4!$A$7)+COUNTIF('3. Level A Evaluation'!C151,Hoja4!$A$7)+COUNTIF('3. Level A Evaluation'!C173,Hoja4!$A$7)+COUNTIF('3. Level A Evaluation'!C195,Hoja4!$A$7)+ IF('1. General information'!$B$10="AA",(COUNTIF('4. Level AA Evaluation'!C18,Hoja4!$A$7)+COUNTIF('4. Level AA Evaluation'!C40,Hoja4!$A$7)+COUNTIF('4. Level AA Evaluation'!C62,Hoja4!$A$7)+COUNTIF('4. Level AA Evaluation'!C84,Hoja4!$A$7)+COUNTIF('4. Level AA Evaluation'!C106,Hoja4!$A$7)+COUNTIF('4. Level AA Evaluation'!C128,Hoja4!$A$7)+COUNTIF('4. Level AA Evaluation'!C150,Hoja4!$A$7)+COUNTIF('4. Level AA Evaluation'!C172,Hoja4!$A$7)+COUNTIF('4. Level AA Evaluation'!C194,Hoja4!$A$7)+COUNTIF('4. Level AA Evaluation'!C216,Hoja4!$A$7)+COUNTIF('4. Level AA Evaluation'!C238,Hoja4!$A$7)))</f>
        <v>0</v>
      </c>
      <c r="O19" s="75">
        <f>N19*100/J5</f>
        <v>0</v>
      </c>
      <c r="P19" s="68">
        <f>IF(ISERROR((J19*100)/(J5-N19)),0,(J19*100)/(J5-N19))</f>
        <v>0</v>
      </c>
      <c r="Q19" s="68">
        <f>IF(ISERROR((L19*100)/(J5-N19)),0,(L19*100)/(J5-N19))</f>
        <v>0</v>
      </c>
      <c r="R19" s="10"/>
    </row>
    <row r="20" spans="2:18" ht="19" thickBot="1" x14ac:dyDescent="0.5">
      <c r="B20" s="240" t="str">
        <f>'2. Sample pages'!C18</f>
        <v>Alias11</v>
      </c>
      <c r="C20" s="242"/>
      <c r="D20" s="56">
        <f>'3.1 Graphs and statistics A'!C28</f>
        <v>0</v>
      </c>
      <c r="E20" s="56">
        <f>'3.1 Graphs and statistics A'!E28</f>
        <v>0</v>
      </c>
      <c r="F20" s="57">
        <f>'3.1 Graphs and statistics A'!G28</f>
        <v>0</v>
      </c>
      <c r="G20" s="58">
        <f>'3.1 Graphs and statistics A'!H28</f>
        <v>0</v>
      </c>
      <c r="I20" s="73" t="str">
        <f>'2. Sample pages'!C21</f>
        <v>Alias14</v>
      </c>
      <c r="J20" s="65">
        <f>COUNTIF('3. Level A Evaluation'!C20,Hoja4!$A$5)+COUNTIF('3. Level A Evaluation'!C42,Hoja4!$A$5)+COUNTIF('3. Level A Evaluation'!C64,Hoja4!$A$5)+COUNTIF('3. Level A Evaluation'!C86,Hoja4!$A$5)+COUNTIF('3. Level A Evaluation'!C108,Hoja4!$A$5)+COUNTIF('3. Level A Evaluation'!C130,Hoja4!$A$5)+COUNTIF('3. Level A Evaluation'!C152,Hoja4!$A$5)+COUNTIF('3. Level A Evaluation'!C174,Hoja4!$A$5)+COUNTIF('3. Level A Evaluation'!C196,Hoja4!$A$5)+ IF('1. General information'!$B$10="AA",(COUNTIF('4. Level AA Evaluation'!C19,Hoja4!$A$5)+COUNTIF('4. Level AA Evaluation'!C41,Hoja4!$A$5)+COUNTIF('4. Level AA Evaluation'!C63,Hoja4!$A$5)+COUNTIF('4. Level AA Evaluation'!C85,Hoja4!$A$5)+COUNTIF('4. Level AA Evaluation'!C107,Hoja4!$A$5)+COUNTIF('4. Level AA Evaluation'!C129,Hoja4!$A$5)+COUNTIF('4. Level AA Evaluation'!C151,Hoja4!$A$5)+COUNTIF('4. Level AA Evaluation'!C173,Hoja4!$A$5)+COUNTIF('4. Level AA Evaluation'!C195,Hoja4!$A$5)+COUNTIF('4. Level AA Evaluation'!C217,Hoja4!$A$5)+COUNTIF('4. Level AA Evaluation'!C239,Hoja4!$A$5)))</f>
        <v>0</v>
      </c>
      <c r="K20" s="74">
        <f>J20*100/J5</f>
        <v>0</v>
      </c>
      <c r="L20" s="61">
        <f>COUNTIF('3. Level A Evaluation'!C20,Hoja4!$A$6)+COUNTIF('3. Level A Evaluation'!C42,Hoja4!$A$6)+COUNTIF('3. Level A Evaluation'!C64,Hoja4!$A$6)+COUNTIF('3. Level A Evaluation'!C86,Hoja4!$A$6)+COUNTIF('3. Level A Evaluation'!C108,Hoja4!$A$6)+COUNTIF('3. Level A Evaluation'!C130,Hoja4!$A$6)+COUNTIF('3. Level A Evaluation'!C152,Hoja4!$A$6)+COUNTIF('3. Level A Evaluation'!C174,Hoja4!$A$6)+COUNTIF('3. Level A Evaluation'!C196,Hoja4!$A$6)+ IF('1. General information'!$B$10="AA",(COUNTIF('4. Level AA Evaluation'!C19,Hoja4!$A$6)+COUNTIF('4. Level AA Evaluation'!C41,Hoja4!$A$6)+COUNTIF('4. Level AA Evaluation'!C63,Hoja4!$A$6)+COUNTIF('4. Level AA Evaluation'!C85,Hoja4!$A$6)+COUNTIF('4. Level AA Evaluation'!C107,Hoja4!$A$6)+COUNTIF('4. Level AA Evaluation'!C129,Hoja4!$A$6)+COUNTIF('4. Level AA Evaluation'!C151,Hoja4!$A$6)+COUNTIF('4. Level AA Evaluation'!C173,Hoja4!$A$6)+COUNTIF('4. Level AA Evaluation'!C195,Hoja4!$A$6)+COUNTIF('4. Level AA Evaluation'!C217,Hoja4!$A$6)+COUNTIF('4. Level AA Evaluation'!C239,Hoja4!$A$6)))</f>
        <v>0</v>
      </c>
      <c r="M20" s="75">
        <f>L20*100/J5</f>
        <v>0</v>
      </c>
      <c r="N20" s="61">
        <f>COUNTIF('3. Level A Evaluation'!C20,Hoja4!$A$7)+COUNTIF('3. Level A Evaluation'!C42,Hoja4!$A$7)+COUNTIF('3. Level A Evaluation'!C64,Hoja4!$A$7)+COUNTIF('3. Level A Evaluation'!C86,Hoja4!$A$7)+COUNTIF('3. Level A Evaluation'!C108,Hoja4!$A$7)+COUNTIF('3. Level A Evaluation'!C130,Hoja4!$A$7)+COUNTIF('3. Level A Evaluation'!C152,Hoja4!$A$7)+COUNTIF('3. Level A Evaluation'!C174,Hoja4!$A$7)+COUNTIF('3. Level A Evaluation'!C196,Hoja4!$A$7)+ IF('1. General information'!$B$10="AA",(COUNTIF('4. Level AA Evaluation'!C19,Hoja4!$A$7)+COUNTIF('4. Level AA Evaluation'!C41,Hoja4!$A$7)+COUNTIF('4. Level AA Evaluation'!C63,Hoja4!$A$7)+COUNTIF('4. Level AA Evaluation'!C85,Hoja4!$A$7)+COUNTIF('4. Level AA Evaluation'!C107,Hoja4!$A$7)+COUNTIF('4. Level AA Evaluation'!C129,Hoja4!$A$7)+COUNTIF('4. Level AA Evaluation'!C151,Hoja4!$A$7)+COUNTIF('4. Level AA Evaluation'!C173,Hoja4!$A$7)+COUNTIF('4. Level AA Evaluation'!C195,Hoja4!$A$7)+COUNTIF('4. Level AA Evaluation'!C217,Hoja4!$A$7)+COUNTIF('4. Level AA Evaluation'!C239,Hoja4!$A$7)))</f>
        <v>0</v>
      </c>
      <c r="O20" s="75">
        <f>N20*100/J5</f>
        <v>0</v>
      </c>
      <c r="P20" s="68">
        <f>IF(ISERROR((J20*100)/(J5-N20)),0,(J20*100)/(J5-N20))</f>
        <v>0</v>
      </c>
      <c r="Q20" s="68">
        <f>IF(ISERROR((L20*100)/(J5-N20)),0,(L20*100)/(J5-N20))</f>
        <v>0</v>
      </c>
      <c r="R20" s="10"/>
    </row>
    <row r="21" spans="2:18" ht="19" thickBot="1" x14ac:dyDescent="0.5">
      <c r="B21" s="240" t="str">
        <f>'2. Sample pages'!C19</f>
        <v>Alias12</v>
      </c>
      <c r="C21" s="242"/>
      <c r="D21" s="56">
        <f>'3.1 Graphs and statistics A'!C29</f>
        <v>0</v>
      </c>
      <c r="E21" s="56">
        <f>'3.1 Graphs and statistics A'!E29</f>
        <v>0</v>
      </c>
      <c r="F21" s="57">
        <f>'3.1 Graphs and statistics A'!G29</f>
        <v>0</v>
      </c>
      <c r="G21" s="58">
        <f>'3.1 Graphs and statistics A'!H29</f>
        <v>0</v>
      </c>
      <c r="I21" s="73" t="str">
        <f>'2. Sample pages'!C22</f>
        <v>Alias15</v>
      </c>
      <c r="J21" s="65">
        <f>COUNTIF('3. Level A Evaluation'!C21,Hoja4!$A$5)+COUNTIF('3. Level A Evaluation'!C43,Hoja4!$A$5)+COUNTIF('3. Level A Evaluation'!C65,Hoja4!$A$5)+COUNTIF('3. Level A Evaluation'!C87,Hoja4!$A$5)+COUNTIF('3. Level A Evaluation'!C109,Hoja4!$A$5)+COUNTIF('3. Level A Evaluation'!C131,Hoja4!$A$5)+COUNTIF('3. Level A Evaluation'!C153,Hoja4!$A$5)+COUNTIF('3. Level A Evaluation'!C175,Hoja4!$A$5)+COUNTIF('3. Level A Evaluation'!C197,Hoja4!$A$5)+ IF('1. General information'!$B$10="AA",(COUNTIF('4. Level AA Evaluation'!C20,Hoja4!$A$5)+COUNTIF('4. Level AA Evaluation'!C42,Hoja4!$A$5)+COUNTIF('4. Level AA Evaluation'!C64,Hoja4!$A$5)+COUNTIF('4. Level AA Evaluation'!C86,Hoja4!$A$5)+COUNTIF('4. Level AA Evaluation'!C108,Hoja4!$A$5)+COUNTIF('4. Level AA Evaluation'!C130,Hoja4!$A$5)+COUNTIF('4. Level AA Evaluation'!C152,Hoja4!$A$5)+COUNTIF('4. Level AA Evaluation'!C174,Hoja4!$A$5)+COUNTIF('4. Level AA Evaluation'!C196,Hoja4!$A$5)+COUNTIF('4. Level AA Evaluation'!C218,Hoja4!$A$5)+COUNTIF('4. Level AA Evaluation'!C240,Hoja4!$A$5)))</f>
        <v>0</v>
      </c>
      <c r="K21" s="74">
        <f>J21*100/J5</f>
        <v>0</v>
      </c>
      <c r="L21" s="61">
        <f>COUNTIF('3. Level A Evaluation'!C21,Hoja4!$A$6)+COUNTIF('3. Level A Evaluation'!C43,Hoja4!$A$6)+COUNTIF('3. Level A Evaluation'!C65,Hoja4!$A$6)+COUNTIF('3. Level A Evaluation'!C87,Hoja4!$A$6)+COUNTIF('3. Level A Evaluation'!C109,Hoja4!$A$6)+COUNTIF('3. Level A Evaluation'!C131,Hoja4!$A$6)+COUNTIF('3. Level A Evaluation'!C153,Hoja4!$A$6)+COUNTIF('3. Level A Evaluation'!C175,Hoja4!$A$6)+COUNTIF('3. Level A Evaluation'!C197,Hoja4!$A$6)+ IF('1. General information'!$B$10="AA",(COUNTIF('4. Level AA Evaluation'!C20,Hoja4!$A$6)+COUNTIF('4. Level AA Evaluation'!C42,Hoja4!$A$6)+COUNTIF('4. Level AA Evaluation'!C64,Hoja4!$A$6)+COUNTIF('4. Level AA Evaluation'!C86,Hoja4!$A$6)+COUNTIF('4. Level AA Evaluation'!C108,Hoja4!$A$6)+COUNTIF('4. Level AA Evaluation'!C130,Hoja4!$A$6)+COUNTIF('4. Level AA Evaluation'!C152,Hoja4!$A$6)+COUNTIF('4. Level AA Evaluation'!C174,Hoja4!$A$6)+COUNTIF('4. Level AA Evaluation'!C196,Hoja4!$A$6)+COUNTIF('4. Level AA Evaluation'!C218,Hoja4!$A$6)+COUNTIF('4. Level AA Evaluation'!C240,Hoja4!$A$6)))</f>
        <v>0</v>
      </c>
      <c r="M21" s="75">
        <f>L21*100/J5</f>
        <v>0</v>
      </c>
      <c r="N21" s="61">
        <f>COUNTIF('3. Level A Evaluation'!C21,Hoja4!$A$7)+COUNTIF('3. Level A Evaluation'!C43,Hoja4!$A$7)+COUNTIF('3. Level A Evaluation'!C65,Hoja4!$A$7)+COUNTIF('3. Level A Evaluation'!C87,Hoja4!$A$7)+COUNTIF('3. Level A Evaluation'!C109,Hoja4!$A$7)+COUNTIF('3. Level A Evaluation'!C131,Hoja4!$A$7)+COUNTIF('3. Level A Evaluation'!C153,Hoja4!$A$7)+COUNTIF('3. Level A Evaluation'!C175,Hoja4!$A$7)+COUNTIF('3. Level A Evaluation'!C197,Hoja4!$A$7)+ IF('1. General information'!$B$10="AA",(COUNTIF('4. Level AA Evaluation'!C20,Hoja4!$A$7)+COUNTIF('4. Level AA Evaluation'!C42,Hoja4!$A$7)+COUNTIF('4. Level AA Evaluation'!C64,Hoja4!$A$7)+COUNTIF('4. Level AA Evaluation'!C86,Hoja4!$A$7)+COUNTIF('4. Level AA Evaluation'!C108,Hoja4!$A$7)+COUNTIF('4. Level AA Evaluation'!C130,Hoja4!$A$7)+COUNTIF('4. Level AA Evaluation'!C152,Hoja4!$A$7)+COUNTIF('4. Level AA Evaluation'!C174,Hoja4!$A$7)+COUNTIF('4. Level AA Evaluation'!C196,Hoja4!$A$7)+COUNTIF('4. Level AA Evaluation'!C218,Hoja4!$A$7)+COUNTIF('4. Level AA Evaluation'!C240,Hoja4!$A$7)))</f>
        <v>0</v>
      </c>
      <c r="O21" s="75">
        <f>N21*100/J5</f>
        <v>0</v>
      </c>
      <c r="P21" s="68">
        <f>IF(ISERROR((J21*100)/(J5-N21)),0,(J21*100)/(J5-N21))</f>
        <v>0</v>
      </c>
      <c r="Q21" s="68">
        <f>IF(ISERROR((L21*100)/(J5-N21)),0,(L21*100)/(J5-N21))</f>
        <v>0</v>
      </c>
      <c r="R21" s="10"/>
    </row>
    <row r="22" spans="2:18" ht="18.5" x14ac:dyDescent="0.45">
      <c r="B22" s="240" t="str">
        <f>'2. Sample pages'!C20</f>
        <v>Alias13</v>
      </c>
      <c r="C22" s="242"/>
      <c r="D22" s="56">
        <f>'3.1 Graphs and statistics A'!C30</f>
        <v>0</v>
      </c>
      <c r="E22" s="56">
        <f>'3.1 Graphs and statistics A'!E30</f>
        <v>0</v>
      </c>
      <c r="F22" s="57">
        <f>'3.1 Graphs and statistics A'!G30</f>
        <v>0</v>
      </c>
      <c r="G22" s="58">
        <f>'3.1 Graphs and statistics A'!H30</f>
        <v>0</v>
      </c>
      <c r="I22" s="51"/>
      <c r="J22" s="51"/>
      <c r="K22" s="51"/>
      <c r="L22" s="51"/>
      <c r="M22" s="51"/>
      <c r="N22" s="51"/>
      <c r="O22" s="51"/>
      <c r="P22" s="51"/>
      <c r="Q22" s="51"/>
      <c r="R22" s="10"/>
    </row>
    <row r="23" spans="2:18" ht="18.5" x14ac:dyDescent="0.45">
      <c r="B23" s="240" t="str">
        <f>'2. Sample pages'!C21</f>
        <v>Alias14</v>
      </c>
      <c r="C23" s="242"/>
      <c r="D23" s="56">
        <f>'3.1 Graphs and statistics A'!C31</f>
        <v>0</v>
      </c>
      <c r="E23" s="56">
        <f>'3.1 Graphs and statistics A'!E31</f>
        <v>0</v>
      </c>
      <c r="F23" s="57">
        <f>'3.1 Graphs and statistics A'!G31</f>
        <v>0</v>
      </c>
      <c r="G23" s="58">
        <f>'3.1 Graphs and statistics A'!H31</f>
        <v>0</v>
      </c>
      <c r="I23" s="51"/>
      <c r="J23" s="51"/>
      <c r="K23" s="51"/>
      <c r="L23" s="51"/>
      <c r="M23" s="51"/>
      <c r="N23" s="51"/>
      <c r="O23" s="51"/>
      <c r="P23" s="51"/>
      <c r="Q23" s="51"/>
      <c r="R23" s="10"/>
    </row>
    <row r="24" spans="2:18" ht="19" thickBot="1" x14ac:dyDescent="0.5">
      <c r="B24" s="240" t="str">
        <f>'2. Sample pages'!C22</f>
        <v>Alias15</v>
      </c>
      <c r="C24" s="242"/>
      <c r="D24" s="56">
        <f>'3.1 Graphs and statistics A'!C32</f>
        <v>0</v>
      </c>
      <c r="E24" s="56">
        <f>'3.1 Graphs and statistics A'!E32</f>
        <v>0</v>
      </c>
      <c r="F24" s="57">
        <f>'3.1 Graphs and statistics A'!G32</f>
        <v>0</v>
      </c>
      <c r="G24" s="58">
        <f>'3.1 Graphs and statistics A'!H32</f>
        <v>0</v>
      </c>
      <c r="I24" s="51"/>
      <c r="J24" s="51">
        <f>IF('1. General information'!B10="A",Hoja4!L14,Hoja4!M14)</f>
        <v>20</v>
      </c>
      <c r="K24" s="6" t="s">
        <v>576</v>
      </c>
      <c r="L24" s="51"/>
      <c r="M24" s="51"/>
      <c r="N24" s="51"/>
      <c r="O24" s="51"/>
      <c r="P24" s="51"/>
      <c r="Q24" s="51"/>
      <c r="R24" s="10"/>
    </row>
    <row r="25" spans="2:18" ht="37.5" thickBot="1" x14ac:dyDescent="0.5">
      <c r="B25" s="236" t="s">
        <v>556</v>
      </c>
      <c r="C25" s="237"/>
      <c r="D25" s="49">
        <f>AVERAGE(D10:D24)</f>
        <v>0</v>
      </c>
      <c r="E25" s="49">
        <f>AVERAGE(E10:E24)</f>
        <v>0</v>
      </c>
      <c r="F25" s="50">
        <f>AVERAGE(F10:F24)</f>
        <v>0</v>
      </c>
      <c r="G25" s="49">
        <f>AVERAGE(G10:G24)</f>
        <v>0</v>
      </c>
      <c r="I25" s="90" t="s">
        <v>572</v>
      </c>
      <c r="J25" s="61" t="s">
        <v>345</v>
      </c>
      <c r="K25" s="62" t="s">
        <v>346</v>
      </c>
      <c r="L25" s="61" t="s">
        <v>347</v>
      </c>
      <c r="M25" s="62" t="s">
        <v>562</v>
      </c>
      <c r="N25" s="61" t="s">
        <v>130</v>
      </c>
      <c r="O25" s="62" t="s">
        <v>563</v>
      </c>
      <c r="P25" s="63" t="s">
        <v>577</v>
      </c>
      <c r="Q25" s="63" t="s">
        <v>565</v>
      </c>
      <c r="R25" s="10"/>
    </row>
    <row r="26" spans="2:18" ht="19" thickBot="1" x14ac:dyDescent="0.5">
      <c r="B26" s="51"/>
      <c r="C26" s="51"/>
      <c r="D26" s="51"/>
      <c r="E26" s="51"/>
      <c r="F26" s="51"/>
      <c r="G26" s="51"/>
      <c r="I26" s="64" t="str">
        <f>'2. Sample pages'!C8</f>
        <v>Alias1</v>
      </c>
      <c r="J26" s="65">
        <f>COUNTIF('3. Level A Evaluation'!C205,Hoja4!$A$5)+COUNTIF('3. Level A Evaluation'!C227,Hoja4!$A$5)+COUNTIF('3. Level A Evaluation'!C249,Hoja4!$A$5)+COUNTIF('3. Level A Evaluation'!C271,Hoja4!$A$5)+COUNTIF('3. Level A Evaluation'!C293,Hoja4!$A$5)+COUNTIF('3. Level A Evaluation'!C315,Hoja4!$A$5)+COUNTIF('3. Level A Evaluation'!C337,Hoja4!$A$5)+COUNTIF('3. Level A Evaluation'!C359,Hoja4!$A$5)+COUNTIF('3. Level A Evaluation'!C381,Hoja4!$A$5)+COUNTIF('3. Level A Evaluation'!C403,Hoja4!$A$5)+COUNTIF('3. Level A Evaluation'!C425,Hoja4!$A$5)+COUNTIF('3. Level A Evaluation'!C447,Hoja4!$A$5)+COUNTIF('3. Level A Evaluation'!C469,Hoja4!$A$5)+COUNTIF('3. Level A Evaluation'!C491,Hoja4!$A$5)+ IF('1. General information'!$B$10="AA",(COUNTIF('4. Level AA Evaluation'!C248,Hoja4!$A$5)+COUNTIF('4. Level AA Evaluation'!C270,Hoja4!$A$5)+COUNTIF('4. Level AA Evaluation'!C292,Hoja4!$A$5)+COUNTIF('4. Level AA Evaluation'!C314,Hoja4!$A$5)+COUNTIF('4. Level AA Evaluation'!C336,Hoja4!$A$5)+COUNTIF('4. Level AA Evaluation'!C358,Hoja4!$A$5)))</f>
        <v>0</v>
      </c>
      <c r="K26" s="66">
        <f>J26*100/J24</f>
        <v>0</v>
      </c>
      <c r="L26" s="61">
        <f>COUNTIF('3. Level A Evaluation'!C205,Hoja4!$A$6)+COUNTIF('3. Level A Evaluation'!C227,Hoja4!$A$6)+COUNTIF('3. Level A Evaluation'!C249,Hoja4!$A$6)+COUNTIF('3. Level A Evaluation'!C271,Hoja4!$A$6)+COUNTIF('3. Level A Evaluation'!C293,Hoja4!$A$6)+COUNTIF('3. Level A Evaluation'!C315,Hoja4!$A$6)+COUNTIF('3. Level A Evaluation'!C337,Hoja4!$A$6)+COUNTIF('3. Level A Evaluation'!C359,Hoja4!$A$6)+COUNTIF('3. Level A Evaluation'!C381,Hoja4!$A$6)+COUNTIF('3. Level A Evaluation'!C403,Hoja4!$A$6)+COUNTIF('3. Level A Evaluation'!C425,Hoja4!$A$6)+COUNTIF('3. Level A Evaluation'!C447,Hoja4!$A$6)+COUNTIF('3. Level A Evaluation'!C469,Hoja4!$A$6)+COUNTIF('3. Level A Evaluation'!C491,Hoja4!$A$6)+ IF('1. General information'!$B$10="AA",(COUNTIF('4. Level AA Evaluation'!C248,Hoja4!$A$6)+COUNTIF('4. Level AA Evaluation'!C270,Hoja4!$A$6)+COUNTIF('4. Level AA Evaluation'!C292,Hoja4!$A$6)+COUNTIF('4. Level AA Evaluation'!C314,Hoja4!$A$6)+COUNTIF('4. Level AA Evaluation'!C336,Hoja4!$A$6)+COUNTIF('4. Level AA Evaluation'!C358,Hoja4!$A$6)))</f>
        <v>0</v>
      </c>
      <c r="M26" s="67">
        <f>L26*100/J24</f>
        <v>0</v>
      </c>
      <c r="N26" s="61">
        <f>COUNTIF('3. Level A Evaluation'!C205,Hoja4!$A$7)+COUNTIF('3. Level A Evaluation'!C227,Hoja4!$A$7)+COUNTIF('3. Level A Evaluation'!C249,Hoja4!$A$7)+COUNTIF('3. Level A Evaluation'!C271,Hoja4!$A$7)+COUNTIF('3. Level A Evaluation'!C293,Hoja4!$A$7)+COUNTIF('3. Level A Evaluation'!C315,Hoja4!$A$7)+COUNTIF('3. Level A Evaluation'!C337,Hoja4!$A$7)+COUNTIF('3. Level A Evaluation'!C359,Hoja4!$A$7)+COUNTIF('3. Level A Evaluation'!C381,Hoja4!$A$7)+COUNTIF('3. Level A Evaluation'!C403,Hoja4!$A$7)+COUNTIF('3. Level A Evaluation'!C425,Hoja4!$A$7)+COUNTIF('3. Level A Evaluation'!C447,Hoja4!$A$7)+COUNTIF('3. Level A Evaluation'!C469,Hoja4!$A$7)+COUNTIF('3. Level A Evaluation'!C491,Hoja4!$A$7)+ IF('1. General information'!$B$10="AA",(COUNTIF('4. Level AA Evaluation'!C248,Hoja4!$A$7)+COUNTIF('4. Level AA Evaluation'!C270,Hoja4!$A$7)+COUNTIF('4. Level AA Evaluation'!C292,Hoja4!$A$7)+COUNTIF('4. Level AA Evaluation'!C314,Hoja4!$A$7)+COUNTIF('4. Level AA Evaluation'!C336,Hoja4!$A$7)+COUNTIF('4. Level AA Evaluation'!C358,Hoja4!$A$7)))</f>
        <v>0</v>
      </c>
      <c r="O26" s="67">
        <f>N26*100/J24</f>
        <v>0</v>
      </c>
      <c r="P26" s="68">
        <f>IF(ISERROR((J26*100)/(J24-N26)),0,(J26*100)/(J24-N26))</f>
        <v>0</v>
      </c>
      <c r="Q26" s="68">
        <f>IF(ISERROR((L26*100)/(J24-N26)),0,(L26*100)/(J24-N26))</f>
        <v>0</v>
      </c>
      <c r="R26" s="10"/>
    </row>
    <row r="27" spans="2:18" ht="19" thickBot="1" x14ac:dyDescent="0.5">
      <c r="B27" s="51"/>
      <c r="C27" s="51"/>
      <c r="D27" s="51"/>
      <c r="E27" s="51"/>
      <c r="F27" s="51"/>
      <c r="G27" s="51"/>
      <c r="I27" s="64" t="str">
        <f>'2. Sample pages'!C9</f>
        <v>Alias2</v>
      </c>
      <c r="J27" s="65">
        <f>COUNTIF('3. Level A Evaluation'!C206,Hoja4!$A$5)+COUNTIF('3. Level A Evaluation'!C228,Hoja4!$A$5)+COUNTIF('3. Level A Evaluation'!C250,Hoja4!$A$5)+COUNTIF('3. Level A Evaluation'!C272,Hoja4!$A$5)+COUNTIF('3. Level A Evaluation'!C294,Hoja4!$A$5)+COUNTIF('3. Level A Evaluation'!C316,Hoja4!$A$5)+COUNTIF('3. Level A Evaluation'!C338,Hoja4!$A$5)+COUNTIF('3. Level A Evaluation'!C360,Hoja4!$A$5)+COUNTIF('3. Level A Evaluation'!C382,Hoja4!$A$5)+COUNTIF('3. Level A Evaluation'!C404,Hoja4!$A$5)+COUNTIF('3. Level A Evaluation'!C426,Hoja4!$A$5)+COUNTIF('3. Level A Evaluation'!C448,Hoja4!$A$5)+COUNTIF('3. Level A Evaluation'!C470,Hoja4!$A$5)+COUNTIF('3. Level A Evaluation'!C492,Hoja4!$A$5)+ IF('1. General information'!$B$10="AA",(COUNTIF('4. Level AA Evaluation'!C249,Hoja4!$A$5)+COUNTIF('4. Level AA Evaluation'!C271,Hoja4!$A$5)+COUNTIF('4. Level AA Evaluation'!C293,Hoja4!$A$5)+COUNTIF('4. Level AA Evaluation'!C315,Hoja4!$A$5)+COUNTIF('4. Level AA Evaluation'!C337,Hoja4!$A$5)+COUNTIF('4. Level AA Evaluation'!C359,Hoja4!$A$5)))</f>
        <v>0</v>
      </c>
      <c r="K27" s="66">
        <f>J27*100/J24</f>
        <v>0</v>
      </c>
      <c r="L27" s="61">
        <f>COUNTIF('3. Level A Evaluation'!C206,Hoja4!$A$6)+COUNTIF('3. Level A Evaluation'!C228,Hoja4!$A$6)+COUNTIF('3. Level A Evaluation'!C250,Hoja4!$A$6)+COUNTIF('3. Level A Evaluation'!C272,Hoja4!$A$6)+COUNTIF('3. Level A Evaluation'!C294,Hoja4!$A$6)+COUNTIF('3. Level A Evaluation'!C316,Hoja4!$A$6)+COUNTIF('3. Level A Evaluation'!C338,Hoja4!$A$6)+COUNTIF('3. Level A Evaluation'!C360,Hoja4!$A$6)+COUNTIF('3. Level A Evaluation'!C382,Hoja4!$A$6)+COUNTIF('3. Level A Evaluation'!C404,Hoja4!$A$6)+COUNTIF('3. Level A Evaluation'!C426,Hoja4!$A$6)+COUNTIF('3. Level A Evaluation'!C448,Hoja4!$A$6)+COUNTIF('3. Level A Evaluation'!C470,Hoja4!$A$6)+COUNTIF('3. Level A Evaluation'!C492,Hoja4!$A$6)+ IF('1. General information'!$B$10="AA",(COUNTIF('4. Level AA Evaluation'!C249,Hoja4!$A$6)+COUNTIF('4. Level AA Evaluation'!C271,Hoja4!$A$6)+COUNTIF('4. Level AA Evaluation'!C293,Hoja4!$A$6)+COUNTIF('4. Level AA Evaluation'!C315,Hoja4!$A$6)+COUNTIF('4. Level AA Evaluation'!C337,Hoja4!$A$6)+COUNTIF('4. Level AA Evaluation'!C359,Hoja4!$A$6)))</f>
        <v>0</v>
      </c>
      <c r="M27" s="67">
        <f>L27*100/J24</f>
        <v>0</v>
      </c>
      <c r="N27" s="61">
        <f>COUNTIF('3. Level A Evaluation'!C206,Hoja4!$A$7)+COUNTIF('3. Level A Evaluation'!C228,Hoja4!$A$7)+COUNTIF('3. Level A Evaluation'!C250,Hoja4!$A$7)+COUNTIF('3. Level A Evaluation'!C272,Hoja4!$A$7)+COUNTIF('3. Level A Evaluation'!C294,Hoja4!$A$7)+COUNTIF('3. Level A Evaluation'!C316,Hoja4!$A$7)+COUNTIF('3. Level A Evaluation'!C338,Hoja4!$A$7)+COUNTIF('3. Level A Evaluation'!C360,Hoja4!$A$7)+COUNTIF('3. Level A Evaluation'!C382,Hoja4!$A$7)+COUNTIF('3. Level A Evaluation'!C404,Hoja4!$A$7)+COUNTIF('3. Level A Evaluation'!C426,Hoja4!$A$7)+COUNTIF('3. Level A Evaluation'!C448,Hoja4!$A$7)+COUNTIF('3. Level A Evaluation'!C470,Hoja4!$A$7)+COUNTIF('3. Level A Evaluation'!C492,Hoja4!$A$7)+ IF('1. General information'!$B$10="AA",(COUNTIF('4. Level AA Evaluation'!C249,Hoja4!$A$7)+COUNTIF('4. Level AA Evaluation'!C271,Hoja4!$A$7)+COUNTIF('4. Level AA Evaluation'!C293,Hoja4!$A$7)+COUNTIF('4. Level AA Evaluation'!C315,Hoja4!$A$7)+COUNTIF('4. Level AA Evaluation'!C337,Hoja4!$A$7)+COUNTIF('4. Level AA Evaluation'!C359,Hoja4!$A$7)))</f>
        <v>0</v>
      </c>
      <c r="O27" s="67">
        <f>N27*100/J24</f>
        <v>0</v>
      </c>
      <c r="P27" s="68">
        <f>IF(ISERROR((J27*100)/(J24-N27)),0,(J27*100)/(J24-N27))</f>
        <v>0</v>
      </c>
      <c r="Q27" s="68">
        <f>IF(ISERROR((L27*100)/(J24-N27)),0,(L27*100)/(J24-N27))</f>
        <v>0</v>
      </c>
      <c r="R27" s="10"/>
    </row>
    <row r="28" spans="2:18" ht="19" thickBot="1" x14ac:dyDescent="0.5">
      <c r="B28" s="232" t="s">
        <v>564</v>
      </c>
      <c r="C28" s="232"/>
      <c r="D28" s="232"/>
      <c r="E28" s="232"/>
      <c r="F28" s="232"/>
      <c r="G28" s="232"/>
      <c r="I28" s="64" t="str">
        <f>'2. Sample pages'!C10</f>
        <v>Alias3</v>
      </c>
      <c r="J28" s="65">
        <f>COUNTIF('3. Level A Evaluation'!C207,Hoja4!$A$5)+COUNTIF('3. Level A Evaluation'!C229,Hoja4!$A$5)+COUNTIF('3. Level A Evaluation'!C251,Hoja4!$A$5)+COUNTIF('3. Level A Evaluation'!C273,Hoja4!$A$5)+COUNTIF('3. Level A Evaluation'!C295,Hoja4!$A$5)+COUNTIF('3. Level A Evaluation'!C317,Hoja4!$A$5)+COUNTIF('3. Level A Evaluation'!C339,Hoja4!$A$5)+COUNTIF('3. Level A Evaluation'!C361,Hoja4!$A$5)+COUNTIF('3. Level A Evaluation'!C383,Hoja4!$A$5)+COUNTIF('3. Level A Evaluation'!C405,Hoja4!$A$5)+COUNTIF('3. Level A Evaluation'!C427,Hoja4!$A$5)+COUNTIF('3. Level A Evaluation'!C449,Hoja4!$A$5)+COUNTIF('3. Level A Evaluation'!C471,Hoja4!$A$5)+COUNTIF('3. Level A Evaluation'!C493,Hoja4!$A$5)+ IF('1. General information'!$B$10="AA",(COUNTIF('4. Level AA Evaluation'!C250,Hoja4!$A$5)+COUNTIF('4. Level AA Evaluation'!C272,Hoja4!$A$5)+COUNTIF('4. Level AA Evaluation'!C294,Hoja4!$A$5)+COUNTIF('4. Level AA Evaluation'!C316,Hoja4!$A$5)+COUNTIF('4. Level AA Evaluation'!C338,Hoja4!$A$5)+COUNTIF('4. Level AA Evaluation'!C360,Hoja4!$A$5)))</f>
        <v>0</v>
      </c>
      <c r="K28" s="66">
        <f>J28*100/J24</f>
        <v>0</v>
      </c>
      <c r="L28" s="61">
        <f>COUNTIF('3. Level A Evaluation'!C207,Hoja4!$A$6)+COUNTIF('3. Level A Evaluation'!C229,Hoja4!$A$6)+COUNTIF('3. Level A Evaluation'!C251,Hoja4!$A$6)+COUNTIF('3. Level A Evaluation'!C273,Hoja4!$A$6)+COUNTIF('3. Level A Evaluation'!C295,Hoja4!$A$6)+COUNTIF('3. Level A Evaluation'!C317,Hoja4!$A$6)+COUNTIF('3. Level A Evaluation'!C339,Hoja4!$A$6)+COUNTIF('3. Level A Evaluation'!C361,Hoja4!$A$6)+COUNTIF('3. Level A Evaluation'!C383,Hoja4!$A$6)+COUNTIF('3. Level A Evaluation'!C405,Hoja4!$A$6)+COUNTIF('3. Level A Evaluation'!C427,Hoja4!$A$6)+COUNTIF('3. Level A Evaluation'!C449,Hoja4!$A$6)+COUNTIF('3. Level A Evaluation'!C471,Hoja4!$A$6)+COUNTIF('3. Level A Evaluation'!C493,Hoja4!$A$6)+ IF('1. General information'!$B$10="AA",(COUNTIF('4. Level AA Evaluation'!C250,Hoja4!$A$6)+COUNTIF('4. Level AA Evaluation'!C272,Hoja4!$A$6)+COUNTIF('4. Level AA Evaluation'!C294,Hoja4!$A$6)+COUNTIF('4. Level AA Evaluation'!C316,Hoja4!$A$6)+COUNTIF('4. Level AA Evaluation'!C338,Hoja4!$A$6)+COUNTIF('4. Level AA Evaluation'!C360,Hoja4!$A$6)))</f>
        <v>0</v>
      </c>
      <c r="M28" s="67">
        <f>L28*100/J24</f>
        <v>0</v>
      </c>
      <c r="N28" s="61">
        <f>COUNTIF('3. Level A Evaluation'!C207,Hoja4!$A$7)+COUNTIF('3. Level A Evaluation'!C229,Hoja4!$A$7)+COUNTIF('3. Level A Evaluation'!C251,Hoja4!$A$7)+COUNTIF('3. Level A Evaluation'!C273,Hoja4!$A$7)+COUNTIF('3. Level A Evaluation'!C295,Hoja4!$A$7)+COUNTIF('3. Level A Evaluation'!C317,Hoja4!$A$7)+COUNTIF('3. Level A Evaluation'!C339,Hoja4!$A$7)+COUNTIF('3. Level A Evaluation'!C361,Hoja4!$A$7)+COUNTIF('3. Level A Evaluation'!C383,Hoja4!$A$7)+COUNTIF('3. Level A Evaluation'!C405,Hoja4!$A$7)+COUNTIF('3. Level A Evaluation'!C427,Hoja4!$A$7)+COUNTIF('3. Level A Evaluation'!C449,Hoja4!$A$7)+COUNTIF('3. Level A Evaluation'!C471,Hoja4!$A$7)+COUNTIF('3. Level A Evaluation'!C493,Hoja4!$A$7)+ IF('1. General information'!$B$10="AA",(COUNTIF('4. Level AA Evaluation'!C250,Hoja4!$A$7)+COUNTIF('4. Level AA Evaluation'!C272,Hoja4!$A$7)+COUNTIF('4. Level AA Evaluation'!C294,Hoja4!$A$7)+COUNTIF('4. Level AA Evaluation'!C316,Hoja4!$A$7)+COUNTIF('4. Level AA Evaluation'!C338,Hoja4!$A$7)+COUNTIF('4. Level AA Evaluation'!C360,Hoja4!$A$7)))</f>
        <v>0</v>
      </c>
      <c r="O28" s="67">
        <f>N28*100/J24</f>
        <v>0</v>
      </c>
      <c r="P28" s="68">
        <f>IF(ISERROR((J28*100)/(J24-N28)),0,(J28*100)/(J24-N28))</f>
        <v>0</v>
      </c>
      <c r="Q28" s="68">
        <f>IF(ISERROR((L28*100)/(J24-N28)),0,(L28*100)/(J24-N28))</f>
        <v>0</v>
      </c>
      <c r="R28" s="10"/>
    </row>
    <row r="29" spans="2:18" ht="56" thickBot="1" x14ac:dyDescent="0.5">
      <c r="B29" s="245" t="s">
        <v>127</v>
      </c>
      <c r="C29" s="246"/>
      <c r="D29" s="200" t="s">
        <v>346</v>
      </c>
      <c r="E29" s="200" t="s">
        <v>562</v>
      </c>
      <c r="F29" s="201" t="s">
        <v>563</v>
      </c>
      <c r="G29" s="202" t="s">
        <v>566</v>
      </c>
      <c r="I29" s="64" t="str">
        <f>'2. Sample pages'!C11</f>
        <v>Alias4</v>
      </c>
      <c r="J29" s="65">
        <f>COUNTIF('3. Level A Evaluation'!C208,Hoja4!$A$5)+COUNTIF('3. Level A Evaluation'!C230,Hoja4!$A$5)+COUNTIF('3. Level A Evaluation'!C252,Hoja4!$A$5)+COUNTIF('3. Level A Evaluation'!C274,Hoja4!$A$5)+COUNTIF('3. Level A Evaluation'!C296,Hoja4!$A$5)+COUNTIF('3. Level A Evaluation'!C318,Hoja4!$A$5)+COUNTIF('3. Level A Evaluation'!C340,Hoja4!$A$5)+COUNTIF('3. Level A Evaluation'!C362,Hoja4!$A$5)+COUNTIF('3. Level A Evaluation'!C384,Hoja4!$A$5)+COUNTIF('3. Level A Evaluation'!C406,Hoja4!$A$5)+COUNTIF('3. Level A Evaluation'!C428,Hoja4!$A$5)+COUNTIF('3. Level A Evaluation'!C450,Hoja4!$A$5)+COUNTIF('3. Level A Evaluation'!C472,Hoja4!$A$5)+COUNTIF('3. Level A Evaluation'!C494,Hoja4!$A$5)+ IF('1. General information'!$B$10="AA",(COUNTIF('4. Level AA Evaluation'!C251,Hoja4!$A$5)+COUNTIF('4. Level AA Evaluation'!C273,Hoja4!$A$5)+COUNTIF('4. Level AA Evaluation'!C295,Hoja4!$A$5)+COUNTIF('4. Level AA Evaluation'!C317,Hoja4!$A$5)+COUNTIF('4. Level AA Evaluation'!C339,Hoja4!$A$5)+COUNTIF('4. Level AA Evaluation'!C361,Hoja4!$A$5)))</f>
        <v>0</v>
      </c>
      <c r="K29" s="66">
        <f>J29*100/J24</f>
        <v>0</v>
      </c>
      <c r="L29" s="61">
        <f>COUNTIF('3. Level A Evaluation'!C208,Hoja4!$A$6)+COUNTIF('3. Level A Evaluation'!C230,Hoja4!$A$6)+COUNTIF('3. Level A Evaluation'!C252,Hoja4!$A$6)+COUNTIF('3. Level A Evaluation'!C274,Hoja4!$A$6)+COUNTIF('3. Level A Evaluation'!C296,Hoja4!$A$6)+COUNTIF('3. Level A Evaluation'!C318,Hoja4!$A$6)+COUNTIF('3. Level A Evaluation'!C340,Hoja4!$A$6)+COUNTIF('3. Level A Evaluation'!C362,Hoja4!$A$6)+COUNTIF('3. Level A Evaluation'!C384,Hoja4!$A$6)+COUNTIF('3. Level A Evaluation'!C406,Hoja4!$A$6)+COUNTIF('3. Level A Evaluation'!C428,Hoja4!$A$6)+COUNTIF('3. Level A Evaluation'!C450,Hoja4!$A$6)+COUNTIF('3. Level A Evaluation'!C472,Hoja4!$A$6)+COUNTIF('3. Level A Evaluation'!C494,Hoja4!$A$6)+ IF('1. General information'!$B$10="AA",(COUNTIF('4. Level AA Evaluation'!C251,Hoja4!$A$6)+COUNTIF('4. Level AA Evaluation'!C273,Hoja4!$A$6)+COUNTIF('4. Level AA Evaluation'!C295,Hoja4!$A$6)+COUNTIF('4. Level AA Evaluation'!C317,Hoja4!$A$6)+COUNTIF('4. Level AA Evaluation'!C339,Hoja4!$A$6)+COUNTIF('4. Level AA Evaluation'!C361,Hoja4!$A$6)))</f>
        <v>0</v>
      </c>
      <c r="M29" s="67">
        <f>L29*100/J24</f>
        <v>0</v>
      </c>
      <c r="N29" s="61">
        <f>COUNTIF('3. Level A Evaluation'!C208,Hoja4!$A$7)+COUNTIF('3. Level A Evaluation'!C230,Hoja4!$A$7)+COUNTIF('3. Level A Evaluation'!C252,Hoja4!$A$7)+COUNTIF('3. Level A Evaluation'!C274,Hoja4!$A$7)+COUNTIF('3. Level A Evaluation'!C296,Hoja4!$A$7)+COUNTIF('3. Level A Evaluation'!C318,Hoja4!$A$7)+COUNTIF('3. Level A Evaluation'!C340,Hoja4!$A$7)+COUNTIF('3. Level A Evaluation'!C362,Hoja4!$A$7)+COUNTIF('3. Level A Evaluation'!C384,Hoja4!$A$7)+COUNTIF('3. Level A Evaluation'!C406,Hoja4!$A$7)+COUNTIF('3. Level A Evaluation'!C428,Hoja4!$A$7)+COUNTIF('3. Level A Evaluation'!C450,Hoja4!$A$7)+COUNTIF('3. Level A Evaluation'!C472,Hoja4!$A$7)+COUNTIF('3. Level A Evaluation'!C494,Hoja4!$A$7)+ IF('1. General information'!$B$10="AA",(COUNTIF('4. Level AA Evaluation'!C251,Hoja4!$A$7)+COUNTIF('4. Level AA Evaluation'!C273,Hoja4!$A$7)+COUNTIF('4. Level AA Evaluation'!C295,Hoja4!$A$7)+COUNTIF('4. Level AA Evaluation'!C317,Hoja4!$A$7)+COUNTIF('4. Level AA Evaluation'!C339,Hoja4!$A$7)+COUNTIF('4. Level AA Evaluation'!C361,Hoja4!$A$7)))</f>
        <v>0</v>
      </c>
      <c r="O29" s="67">
        <f>N29*100/J24</f>
        <v>0</v>
      </c>
      <c r="P29" s="68">
        <f>IF(ISERROR((J29*100)/(J24-N29)),0,(J29*100)/(J24-N29))</f>
        <v>0</v>
      </c>
      <c r="Q29" s="68">
        <f>IF(ISERROR((L29*100)/(J24-N29)),0,(L29*100)/(J24-N29))</f>
        <v>0</v>
      </c>
      <c r="R29" s="10"/>
    </row>
    <row r="30" spans="2:18" ht="19" thickBot="1" x14ac:dyDescent="0.5">
      <c r="B30" s="253" t="str">
        <f>'2. Sample pages'!C8</f>
        <v>Alias1</v>
      </c>
      <c r="C30" s="254"/>
      <c r="D30" s="56">
        <f>IF('1. General information'!B10="AA",'4.1 Graphs and statistics AA'!C62,"")</f>
        <v>0</v>
      </c>
      <c r="E30" s="56">
        <f>IF('1. General information'!B10="AA",'4.1 Graphs and statistics AA'!E62,"")</f>
        <v>0</v>
      </c>
      <c r="F30" s="57">
        <f>IF('1. General information'!B10="AA",'4.1 Graphs and statistics AA'!G62,"")</f>
        <v>0</v>
      </c>
      <c r="G30" s="58">
        <f>IF('1. General information'!B10="AA",'4.1 Graphs and statistics AA'!H62,"")</f>
        <v>0</v>
      </c>
      <c r="I30" s="64" t="str">
        <f>'2. Sample pages'!C12</f>
        <v>Alias5</v>
      </c>
      <c r="J30" s="65">
        <f>COUNTIF('3. Level A Evaluation'!C209,Hoja4!$A$5)+COUNTIF('3. Level A Evaluation'!C231,Hoja4!$A$5)+COUNTIF('3. Level A Evaluation'!C253,Hoja4!$A$5)+COUNTIF('3. Level A Evaluation'!C275,Hoja4!$A$5)+COUNTIF('3. Level A Evaluation'!C297,Hoja4!$A$5)+COUNTIF('3. Level A Evaluation'!C319,Hoja4!$A$5)+COUNTIF('3. Level A Evaluation'!C341,Hoja4!$A$5)+COUNTIF('3. Level A Evaluation'!C363,Hoja4!$A$5)+COUNTIF('3. Level A Evaluation'!C385,Hoja4!$A$5)+COUNTIF('3. Level A Evaluation'!C407,Hoja4!$A$5)+COUNTIF('3. Level A Evaluation'!C429,Hoja4!$A$5)+COUNTIF('3. Level A Evaluation'!C451,Hoja4!$A$5)+COUNTIF('3. Level A Evaluation'!C473,Hoja4!$A$5)+COUNTIF('3. Level A Evaluation'!C495,Hoja4!$A$5)+ IF('1. General information'!$B$10="AA",(COUNTIF('4. Level AA Evaluation'!C252,Hoja4!$A$5)+COUNTIF('4. Level AA Evaluation'!C274,Hoja4!$A$5)+COUNTIF('4. Level AA Evaluation'!C296,Hoja4!$A$5)+COUNTIF('4. Level AA Evaluation'!C318,Hoja4!$A$5)+COUNTIF('4. Level AA Evaluation'!C340,Hoja4!$A$5)+COUNTIF('4. Level AA Evaluation'!C362,Hoja4!$A$5)))</f>
        <v>0</v>
      </c>
      <c r="K30" s="71">
        <f>J30*100/J24</f>
        <v>0</v>
      </c>
      <c r="L30" s="61">
        <f>COUNTIF('3. Level A Evaluation'!C209,Hoja4!$A$6)+COUNTIF('3. Level A Evaluation'!C231,Hoja4!$A$6)+COUNTIF('3. Level A Evaluation'!C253,Hoja4!$A$6)+COUNTIF('3. Level A Evaluation'!C275,Hoja4!$A$6)+COUNTIF('3. Level A Evaluation'!C297,Hoja4!$A$6)+COUNTIF('3. Level A Evaluation'!C319,Hoja4!$A$6)+COUNTIF('3. Level A Evaluation'!C341,Hoja4!$A$6)+COUNTIF('3. Level A Evaluation'!C363,Hoja4!$A$6)+COUNTIF('3. Level A Evaluation'!C385,Hoja4!$A$6)+COUNTIF('3. Level A Evaluation'!C407,Hoja4!$A$6)+COUNTIF('3. Level A Evaluation'!C429,Hoja4!$A$6)+COUNTIF('3. Level A Evaluation'!C451,Hoja4!$A$6)+COUNTIF('3. Level A Evaluation'!C473,Hoja4!$A$6)+COUNTIF('3. Level A Evaluation'!C495,Hoja4!$A$6)+ IF('1. General information'!$B$10="AA",(COUNTIF('4. Level AA Evaluation'!C252,Hoja4!$A$6)+COUNTIF('4. Level AA Evaluation'!C274,Hoja4!$A$6)+COUNTIF('4. Level AA Evaluation'!C296,Hoja4!$A$6)+COUNTIF('4. Level AA Evaluation'!C318,Hoja4!$A$6)+COUNTIF('4. Level AA Evaluation'!C340,Hoja4!$A$6)+COUNTIF('4. Level AA Evaluation'!C362,Hoja4!$A$6)))</f>
        <v>0</v>
      </c>
      <c r="M30" s="72">
        <f>L30*100/J24</f>
        <v>0</v>
      </c>
      <c r="N30" s="61">
        <f>COUNTIF('3. Level A Evaluation'!C209,Hoja4!$A$7)+COUNTIF('3. Level A Evaluation'!C231,Hoja4!$A$7)+COUNTIF('3. Level A Evaluation'!C253,Hoja4!$A$7)+COUNTIF('3. Level A Evaluation'!C275,Hoja4!$A$7)+COUNTIF('3. Level A Evaluation'!C297,Hoja4!$A$7)+COUNTIF('3. Level A Evaluation'!C319,Hoja4!$A$7)+COUNTIF('3. Level A Evaluation'!C341,Hoja4!$A$7)+COUNTIF('3. Level A Evaluation'!C363,Hoja4!$A$7)+COUNTIF('3. Level A Evaluation'!C385,Hoja4!$A$7)+COUNTIF('3. Level A Evaluation'!C407,Hoja4!$A$7)+COUNTIF('3. Level A Evaluation'!C429,Hoja4!$A$7)+COUNTIF('3. Level A Evaluation'!C451,Hoja4!$A$7)+COUNTIF('3. Level A Evaluation'!C473,Hoja4!$A$7)+COUNTIF('3. Level A Evaluation'!C495,Hoja4!$A$7)+ IF('1. General information'!$B$10="AA",(COUNTIF('4. Level AA Evaluation'!C252,Hoja4!$A$7)+COUNTIF('4. Level AA Evaluation'!C274,Hoja4!$A$7)+COUNTIF('4. Level AA Evaluation'!C296,Hoja4!$A$7)+COUNTIF('4. Level AA Evaluation'!C318,Hoja4!$A$7)+COUNTIF('4. Level AA Evaluation'!C340,Hoja4!$A$7)+COUNTIF('4. Level AA Evaluation'!C362,Hoja4!$A$7)))</f>
        <v>0</v>
      </c>
      <c r="O30" s="72">
        <f>N30*100/J24</f>
        <v>0</v>
      </c>
      <c r="P30" s="68">
        <f>IF(ISERROR((J30*100)/(J24-N30)),0,(J30*100)/(J24-N30))</f>
        <v>0</v>
      </c>
      <c r="Q30" s="68">
        <f>IF(ISERROR((L30*100)/(J24-N30)),0,(L30*100)/(J24-N30))</f>
        <v>0</v>
      </c>
      <c r="R30" s="10"/>
    </row>
    <row r="31" spans="2:18" ht="19" thickBot="1" x14ac:dyDescent="0.5">
      <c r="B31" s="240" t="str">
        <f>'2. Sample pages'!C9</f>
        <v>Alias2</v>
      </c>
      <c r="C31" s="241"/>
      <c r="D31" s="56">
        <f>IF('1. General information'!B10="AA",'4.1 Graphs and statistics AA'!C63,"")</f>
        <v>0</v>
      </c>
      <c r="E31" s="56">
        <f>IF('1. General information'!B10="AA",'4.1 Graphs and statistics AA'!E63,"")</f>
        <v>0</v>
      </c>
      <c r="F31" s="57">
        <f>IF('1. General information'!B10="AA",'4.1 Graphs and statistics AA'!G63,"")</f>
        <v>0</v>
      </c>
      <c r="G31" s="58">
        <f>IF('1. General information'!B10="AA",'4.1 Graphs and statistics AA'!H63,"")</f>
        <v>0</v>
      </c>
      <c r="I31" s="64" t="str">
        <f>'2. Sample pages'!C13</f>
        <v>Alias6</v>
      </c>
      <c r="J31" s="65">
        <f>COUNTIF('3. Level A Evaluation'!C210,Hoja4!$A$5)+COUNTIF('3. Level A Evaluation'!C232,Hoja4!$A$5)+COUNTIF('3. Level A Evaluation'!C254,Hoja4!$A$5)+COUNTIF('3. Level A Evaluation'!C276,Hoja4!$A$5)+COUNTIF('3. Level A Evaluation'!C298,Hoja4!$A$5)+COUNTIF('3. Level A Evaluation'!C320,Hoja4!$A$5)+COUNTIF('3. Level A Evaluation'!C342,Hoja4!$A$5)+COUNTIF('3. Level A Evaluation'!C364,Hoja4!$A$5)+COUNTIF('3. Level A Evaluation'!C386,Hoja4!$A$5)+COUNTIF('3. Level A Evaluation'!C408,Hoja4!$A$5)+COUNTIF('3. Level A Evaluation'!C430,Hoja4!$A$5)+COUNTIF('3. Level A Evaluation'!C452,Hoja4!$A$5)+COUNTIF('3. Level A Evaluation'!C474,Hoja4!$A$5)+COUNTIF('3. Level A Evaluation'!C496,Hoja4!$A$5)+ IF('1. General information'!$B$10="AA",(COUNTIF('4. Level AA Evaluation'!C253,Hoja4!$A$5)+COUNTIF('4. Level AA Evaluation'!C275,Hoja4!$A$5)+COUNTIF('4. Level AA Evaluation'!C297,Hoja4!$A$5)+COUNTIF('4. Level AA Evaluation'!C319,Hoja4!$A$5)+COUNTIF('4. Level AA Evaluation'!C341,Hoja4!$A$5)+COUNTIF('4. Level AA Evaluation'!C363,Hoja4!$A$5)))</f>
        <v>0</v>
      </c>
      <c r="K31" s="74">
        <f>J31*100/J24</f>
        <v>0</v>
      </c>
      <c r="L31" s="61">
        <f>COUNTIF('3. Level A Evaluation'!C210,Hoja4!$A$6)+COUNTIF('3. Level A Evaluation'!C232,Hoja4!$A$6)+COUNTIF('3. Level A Evaluation'!C254,Hoja4!$A$6)+COUNTIF('3. Level A Evaluation'!C276,Hoja4!$A$6)+COUNTIF('3. Level A Evaluation'!C298,Hoja4!$A$6)+COUNTIF('3. Level A Evaluation'!C320,Hoja4!$A$6)+COUNTIF('3. Level A Evaluation'!C342,Hoja4!$A$6)+COUNTIF('3. Level A Evaluation'!C364,Hoja4!$A$6)+COUNTIF('3. Level A Evaluation'!C386,Hoja4!$A$6)+COUNTIF('3. Level A Evaluation'!C408,Hoja4!$A$6)+COUNTIF('3. Level A Evaluation'!C430,Hoja4!$A$6)+COUNTIF('3. Level A Evaluation'!C452,Hoja4!$A$6)+COUNTIF('3. Level A Evaluation'!C474,Hoja4!$A$6)+COUNTIF('3. Level A Evaluation'!C496,Hoja4!$A$6)+ IF('1. General information'!$B$10="AA",(COUNTIF('4. Level AA Evaluation'!C253,Hoja4!$A$6)+COUNTIF('4. Level AA Evaluation'!C275,Hoja4!$A$6)+COUNTIF('4. Level AA Evaluation'!C297,Hoja4!$A$6)+COUNTIF('4. Level AA Evaluation'!C319,Hoja4!$A$6)+COUNTIF('4. Level AA Evaluation'!C341,Hoja4!$A$6)+COUNTIF('4. Level AA Evaluation'!C363,Hoja4!$A$6)))</f>
        <v>0</v>
      </c>
      <c r="M31" s="75">
        <f>L31*100/J24</f>
        <v>0</v>
      </c>
      <c r="N31" s="61">
        <f>COUNTIF('3. Level A Evaluation'!C210,Hoja4!$A$7)+COUNTIF('3. Level A Evaluation'!C232,Hoja4!$A$7)+COUNTIF('3. Level A Evaluation'!C254,Hoja4!$A$7)+COUNTIF('3. Level A Evaluation'!C276,Hoja4!$A$7)+COUNTIF('3. Level A Evaluation'!C298,Hoja4!$A$7)+COUNTIF('3. Level A Evaluation'!C320,Hoja4!$A$7)+COUNTIF('3. Level A Evaluation'!C342,Hoja4!$A$7)+COUNTIF('3. Level A Evaluation'!C364,Hoja4!$A$7)+COUNTIF('3. Level A Evaluation'!C386,Hoja4!$A$7)+COUNTIF('3. Level A Evaluation'!C408,Hoja4!$A$7)+COUNTIF('3. Level A Evaluation'!C430,Hoja4!$A$7)+COUNTIF('3. Level A Evaluation'!C452,Hoja4!$A$7)+COUNTIF('3. Level A Evaluation'!C474,Hoja4!$A$7)+COUNTIF('3. Level A Evaluation'!C496,Hoja4!$A$7)+ IF('1. General information'!$B$10="AA",(COUNTIF('4. Level AA Evaluation'!C253,Hoja4!$A$7)+COUNTIF('4. Level AA Evaluation'!C275,Hoja4!$A$7)+COUNTIF('4. Level AA Evaluation'!C297,Hoja4!$A$7)+COUNTIF('4. Level AA Evaluation'!C319,Hoja4!$A$7)+COUNTIF('4. Level AA Evaluation'!C341,Hoja4!$A$7)+COUNTIF('4. Level AA Evaluation'!C363,Hoja4!$A$7)))</f>
        <v>0</v>
      </c>
      <c r="O31" s="75">
        <f>N31*100/J24</f>
        <v>0</v>
      </c>
      <c r="P31" s="68">
        <f>IF(ISERROR((J31*100)/(J24-N31)),0,(J31*100)/(J24-N31))</f>
        <v>0</v>
      </c>
      <c r="Q31" s="68">
        <f>IF(ISERROR((L31*100)/(J24-N31)),0,(L31*100)/(J24-N31))</f>
        <v>0</v>
      </c>
    </row>
    <row r="32" spans="2:18" ht="19" thickBot="1" x14ac:dyDescent="0.5">
      <c r="B32" s="240" t="str">
        <f>'2. Sample pages'!C10</f>
        <v>Alias3</v>
      </c>
      <c r="C32" s="241"/>
      <c r="D32" s="56">
        <f>IF('1. General information'!B10="AA",'4.1 Graphs and statistics AA'!C64,"")</f>
        <v>0</v>
      </c>
      <c r="E32" s="56">
        <f>IF('1. General information'!B10="AA",'4.1 Graphs and statistics AA'!E64,"")</f>
        <v>0</v>
      </c>
      <c r="F32" s="57">
        <f>IF('1. General information'!B10="AA",'4.1 Graphs and statistics AA'!G64,"")</f>
        <v>0</v>
      </c>
      <c r="G32" s="58">
        <f>IF('1. General information'!B10="AA",'4.1 Graphs and statistics AA'!H64,"")</f>
        <v>0</v>
      </c>
      <c r="I32" s="64" t="str">
        <f>'2. Sample pages'!C14</f>
        <v>Alias7</v>
      </c>
      <c r="J32" s="65">
        <f>COUNTIF('3. Level A Evaluation'!C211,Hoja4!$A$5)+COUNTIF('3. Level A Evaluation'!C233,Hoja4!$A$5)+COUNTIF('3. Level A Evaluation'!C255,Hoja4!$A$5)+COUNTIF('3. Level A Evaluation'!C277,Hoja4!$A$5)+COUNTIF('3. Level A Evaluation'!C299,Hoja4!$A$5)+COUNTIF('3. Level A Evaluation'!C321,Hoja4!$A$5)+COUNTIF('3. Level A Evaluation'!C343,Hoja4!$A$5)+COUNTIF('3. Level A Evaluation'!C365,Hoja4!$A$5)+COUNTIF('3. Level A Evaluation'!C387,Hoja4!$A$5)+COUNTIF('3. Level A Evaluation'!C409,Hoja4!$A$5)+COUNTIF('3. Level A Evaluation'!C431,Hoja4!$A$5)+COUNTIF('3. Level A Evaluation'!C453,Hoja4!$A$5)+COUNTIF('3. Level A Evaluation'!C475,Hoja4!$A$5)+COUNTIF('3. Level A Evaluation'!C497,Hoja4!$A$5)+ IF('1. General information'!$B$10="AA",(COUNTIF('4. Level AA Evaluation'!C254,Hoja4!$A$5)+COUNTIF('4. Level AA Evaluation'!C276,Hoja4!$A$5)+COUNTIF('4. Level AA Evaluation'!C298,Hoja4!$A$5)+COUNTIF('4. Level AA Evaluation'!C320,Hoja4!$A$5)+COUNTIF('4. Level AA Evaluation'!C342,Hoja4!$A$5)+COUNTIF('4. Level AA Evaluation'!C364,Hoja4!$A$5)))</f>
        <v>0</v>
      </c>
      <c r="K32" s="74">
        <f>J32*100/J24</f>
        <v>0</v>
      </c>
      <c r="L32" s="61">
        <f>COUNTIF('3. Level A Evaluation'!C211,Hoja4!$A$6)+COUNTIF('3. Level A Evaluation'!C233,Hoja4!$A$6)+COUNTIF('3. Level A Evaluation'!C255,Hoja4!$A$6)+COUNTIF('3. Level A Evaluation'!C277,Hoja4!$A$6)+COUNTIF('3. Level A Evaluation'!C299,Hoja4!$A$6)+COUNTIF('3. Level A Evaluation'!C321,Hoja4!$A$6)+COUNTIF('3. Level A Evaluation'!C343,Hoja4!$A$6)+COUNTIF('3. Level A Evaluation'!C365,Hoja4!$A$6)+COUNTIF('3. Level A Evaluation'!C387,Hoja4!$A$6)+COUNTIF('3. Level A Evaluation'!C409,Hoja4!$A$6)+COUNTIF('3. Level A Evaluation'!C431,Hoja4!$A$6)+COUNTIF('3. Level A Evaluation'!C453,Hoja4!$A$6)+COUNTIF('3. Level A Evaluation'!C475,Hoja4!$A$6)+COUNTIF('3. Level A Evaluation'!C497,Hoja4!$A$6)+ IF('1. General information'!$B$10="AA",(COUNTIF('4. Level AA Evaluation'!C254,Hoja4!$A$6)+COUNTIF('4. Level AA Evaluation'!C276,Hoja4!$A$6)+COUNTIF('4. Level AA Evaluation'!C298,Hoja4!$A$6)+COUNTIF('4. Level AA Evaluation'!C320,Hoja4!$A$6)+COUNTIF('4. Level AA Evaluation'!C342,Hoja4!$A$6)+COUNTIF('4. Level AA Evaluation'!C364,Hoja4!$A$6)))</f>
        <v>0</v>
      </c>
      <c r="M32" s="75">
        <f>L32*100/J24</f>
        <v>0</v>
      </c>
      <c r="N32" s="61">
        <f>COUNTIF('3. Level A Evaluation'!C211,Hoja4!$A$7)+COUNTIF('3. Level A Evaluation'!C233,Hoja4!$A$7)+COUNTIF('3. Level A Evaluation'!C255,Hoja4!$A$7)+COUNTIF('3. Level A Evaluation'!C277,Hoja4!$A$7)+COUNTIF('3. Level A Evaluation'!C299,Hoja4!$A$7)+COUNTIF('3. Level A Evaluation'!C321,Hoja4!$A$7)+COUNTIF('3. Level A Evaluation'!C343,Hoja4!$A$7)+COUNTIF('3. Level A Evaluation'!C365,Hoja4!$A$7)+COUNTIF('3. Level A Evaluation'!C387,Hoja4!$A$7)+COUNTIF('3. Level A Evaluation'!C409,Hoja4!$A$7)+COUNTIF('3. Level A Evaluation'!C431,Hoja4!$A$7)+COUNTIF('3. Level A Evaluation'!C453,Hoja4!$A$7)+COUNTIF('3. Level A Evaluation'!C475,Hoja4!$A$7)+COUNTIF('3. Level A Evaluation'!C497,Hoja4!$A$7)+ IF('1. General information'!$B$10="AA",(COUNTIF('4. Level AA Evaluation'!C254,Hoja4!$A$7)+COUNTIF('4. Level AA Evaluation'!C276,Hoja4!$A$7)+COUNTIF('4. Level AA Evaluation'!C298,Hoja4!$A$7)+COUNTIF('4. Level AA Evaluation'!C320,Hoja4!$A$7)+COUNTIF('4. Level AA Evaluation'!C342,Hoja4!$A$7)+COUNTIF('4. Level AA Evaluation'!C364,Hoja4!$A$7)))</f>
        <v>0</v>
      </c>
      <c r="O32" s="75">
        <f>N32*100/J24</f>
        <v>0</v>
      </c>
      <c r="P32" s="68">
        <f>IF(ISERROR((J32*100)/(J24-N32)),0,(J32*100)/(J24-N32))</f>
        <v>0</v>
      </c>
      <c r="Q32" s="68">
        <f>IF(ISERROR((L32*100)/(J24-N32)),0,(L32*100)/(J24-N32))</f>
        <v>0</v>
      </c>
    </row>
    <row r="33" spans="2:17" ht="19" thickBot="1" x14ac:dyDescent="0.5">
      <c r="B33" s="240" t="str">
        <f>'2. Sample pages'!C11</f>
        <v>Alias4</v>
      </c>
      <c r="C33" s="241"/>
      <c r="D33" s="56">
        <f>IF('1. General information'!B10="AA",'4.1 Graphs and statistics AA'!C65,"")</f>
        <v>0</v>
      </c>
      <c r="E33" s="56">
        <f>IF('1. General information'!B10="AA",'4.1 Graphs and statistics AA'!E65,"")</f>
        <v>0</v>
      </c>
      <c r="F33" s="57">
        <f>IF('1. General information'!B10="AA",'4.1 Graphs and statistics AA'!G65,"")</f>
        <v>0</v>
      </c>
      <c r="G33" s="58">
        <f>IF('1. General information'!B10="AA",'4.1 Graphs and statistics AA'!H65,"")</f>
        <v>0</v>
      </c>
      <c r="I33" s="64" t="str">
        <f>'2. Sample pages'!C15</f>
        <v>Alias8</v>
      </c>
      <c r="J33" s="65">
        <f>COUNTIF('3. Level A Evaluation'!C212,Hoja4!$A$5)+COUNTIF('3. Level A Evaluation'!C234,Hoja4!$A$5)+COUNTIF('3. Level A Evaluation'!C256,Hoja4!$A$5)+COUNTIF('3. Level A Evaluation'!C278,Hoja4!$A$5)+COUNTIF('3. Level A Evaluation'!C300,Hoja4!$A$5)+COUNTIF('3. Level A Evaluation'!C322,Hoja4!$A$5)+COUNTIF('3. Level A Evaluation'!C344,Hoja4!$A$5)+COUNTIF('3. Level A Evaluation'!C366,Hoja4!$A$5)+COUNTIF('3. Level A Evaluation'!C388,Hoja4!$A$5)+COUNTIF('3. Level A Evaluation'!C410,Hoja4!$A$5)+COUNTIF('3. Level A Evaluation'!C432,Hoja4!$A$5)+COUNTIF('3. Level A Evaluation'!C454,Hoja4!$A$5)+COUNTIF('3. Level A Evaluation'!C476,Hoja4!$A$5)+COUNTIF('3. Level A Evaluation'!C498,Hoja4!$A$5)+ IF('1. General information'!$B$10="AA",(COUNTIF('4. Level AA Evaluation'!C255,Hoja4!$A$5)+COUNTIF('4. Level AA Evaluation'!C277,Hoja4!$A$5)+COUNTIF('4. Level AA Evaluation'!C299,Hoja4!$A$5)+COUNTIF('4. Level AA Evaluation'!C321,Hoja4!$A$5)+COUNTIF('4. Level AA Evaluation'!C343,Hoja4!$A$5)+COUNTIF('4. Level AA Evaluation'!C365,Hoja4!$A$5)))</f>
        <v>0</v>
      </c>
      <c r="K33" s="74">
        <f>J33*100/J24</f>
        <v>0</v>
      </c>
      <c r="L33" s="61">
        <f>COUNTIF('3. Level A Evaluation'!C212,Hoja4!$A$6)+COUNTIF('3. Level A Evaluation'!C234,Hoja4!$A$6)+COUNTIF('3. Level A Evaluation'!C256,Hoja4!$A$6)+COUNTIF('3. Level A Evaluation'!C278,Hoja4!$A$6)+COUNTIF('3. Level A Evaluation'!C300,Hoja4!$A$6)+COUNTIF('3. Level A Evaluation'!C322,Hoja4!$A$6)+COUNTIF('3. Level A Evaluation'!C344,Hoja4!$A$6)+COUNTIF('3. Level A Evaluation'!C366,Hoja4!$A$6)+COUNTIF('3. Level A Evaluation'!C388,Hoja4!$A$6)+COUNTIF('3. Level A Evaluation'!C410,Hoja4!$A$6)+COUNTIF('3. Level A Evaluation'!C432,Hoja4!$A$6)+COUNTIF('3. Level A Evaluation'!C454,Hoja4!$A$6)+COUNTIF('3. Level A Evaluation'!C476,Hoja4!$A$6)+COUNTIF('3. Level A Evaluation'!C498,Hoja4!$A$6)+ IF('1. General information'!$B$10="AA",(COUNTIF('4. Level AA Evaluation'!C255,Hoja4!$A$6)+COUNTIF('4. Level AA Evaluation'!C277,Hoja4!$A$6)+COUNTIF('4. Level AA Evaluation'!C299,Hoja4!$A$6)+COUNTIF('4. Level AA Evaluation'!C321,Hoja4!$A$6)+COUNTIF('4. Level AA Evaluation'!C343,Hoja4!$A$6)+COUNTIF('4. Level AA Evaluation'!C365,Hoja4!$A$6)))</f>
        <v>0</v>
      </c>
      <c r="M33" s="75">
        <f>L33*100/J24</f>
        <v>0</v>
      </c>
      <c r="N33" s="61">
        <f>COUNTIF('3. Level A Evaluation'!C212,Hoja4!$A$7)+COUNTIF('3. Level A Evaluation'!C234,Hoja4!$A$7)+COUNTIF('3. Level A Evaluation'!C256,Hoja4!$A$7)+COUNTIF('3. Level A Evaluation'!C278,Hoja4!$A$7)+COUNTIF('3. Level A Evaluation'!C300,Hoja4!$A$7)+COUNTIF('3. Level A Evaluation'!C322,Hoja4!$A$7)+COUNTIF('3. Level A Evaluation'!C344,Hoja4!$A$7)+COUNTIF('3. Level A Evaluation'!C366,Hoja4!$A$7)+COUNTIF('3. Level A Evaluation'!C388,Hoja4!$A$7)+COUNTIF('3. Level A Evaluation'!C410,Hoja4!$A$7)+COUNTIF('3. Level A Evaluation'!C432,Hoja4!$A$7)+COUNTIF('3. Level A Evaluation'!C454,Hoja4!$A$7)+COUNTIF('3. Level A Evaluation'!C476,Hoja4!$A$7)+COUNTIF('3. Level A Evaluation'!C498,Hoja4!$A$7)+ IF('1. General information'!$B$10="AA",(COUNTIF('4. Level AA Evaluation'!C255,Hoja4!$A$7)+COUNTIF('4. Level AA Evaluation'!C277,Hoja4!$A$7)+COUNTIF('4. Level AA Evaluation'!C299,Hoja4!$A$7)+COUNTIF('4. Level AA Evaluation'!C321,Hoja4!$A$7)+COUNTIF('4. Level AA Evaluation'!C343,Hoja4!$A$7)+COUNTIF('4. Level AA Evaluation'!C365,Hoja4!$A$7)))</f>
        <v>0</v>
      </c>
      <c r="O33" s="75">
        <f>N33*100/J24</f>
        <v>0</v>
      </c>
      <c r="P33" s="68">
        <f>IF(ISERROR((J33*100)/(J24-N33)),0,(J33*100)/(J24-N33))</f>
        <v>0</v>
      </c>
      <c r="Q33" s="68">
        <f>IF(ISERROR((L33*100)/(J24-N33)),0,(L33*100)/(J24-N33))</f>
        <v>0</v>
      </c>
    </row>
    <row r="34" spans="2:17" ht="19" thickBot="1" x14ac:dyDescent="0.5">
      <c r="B34" s="240" t="str">
        <f>'2. Sample pages'!C12</f>
        <v>Alias5</v>
      </c>
      <c r="C34" s="241"/>
      <c r="D34" s="56">
        <f>IF('1. General information'!B10="AA",'4.1 Graphs and statistics AA'!C66,"")</f>
        <v>0</v>
      </c>
      <c r="E34" s="56">
        <f>IF('1. General information'!B10="AA",'4.1 Graphs and statistics AA'!E66,"")</f>
        <v>0</v>
      </c>
      <c r="F34" s="57">
        <f>IF('1. General information'!B10="AA",'4.1 Graphs and statistics AA'!G66,"")</f>
        <v>0</v>
      </c>
      <c r="G34" s="58">
        <f>IF('1. General information'!B10="AA",'4.1 Graphs and statistics AA'!H66,"")</f>
        <v>0</v>
      </c>
      <c r="I34" s="64" t="str">
        <f>'2. Sample pages'!C16</f>
        <v>Alias9</v>
      </c>
      <c r="J34" s="65">
        <f>COUNTIF('3. Level A Evaluation'!C213,Hoja4!$A$5)+COUNTIF('3. Level A Evaluation'!C235,Hoja4!$A$5)+COUNTIF('3. Level A Evaluation'!C257,Hoja4!$A$5)+COUNTIF('3. Level A Evaluation'!C279,Hoja4!$A$5)+COUNTIF('3. Level A Evaluation'!C301,Hoja4!$A$5)+COUNTIF('3. Level A Evaluation'!C323,Hoja4!$A$5)+COUNTIF('3. Level A Evaluation'!C345,Hoja4!$A$5)+COUNTIF('3. Level A Evaluation'!C367,Hoja4!$A$5)+COUNTIF('3. Level A Evaluation'!C389,Hoja4!$A$5)+COUNTIF('3. Level A Evaluation'!C411,Hoja4!$A$5)+COUNTIF('3. Level A Evaluation'!C433,Hoja4!$A$5)+COUNTIF('3. Level A Evaluation'!C455,Hoja4!$A$5)+COUNTIF('3. Level A Evaluation'!C477,Hoja4!$A$5)+COUNTIF('3. Level A Evaluation'!C499,Hoja4!$A$5)+ IF('1. General information'!$B$10="AA",(COUNTIF('4. Level AA Evaluation'!C256,Hoja4!$A$5)+COUNTIF('4. Level AA Evaluation'!C278,Hoja4!$A$5)+COUNTIF('4. Level AA Evaluation'!C300,Hoja4!$A$5)+COUNTIF('4. Level AA Evaluation'!C322,Hoja4!$A$5)+COUNTIF('4. Level AA Evaluation'!C344,Hoja4!$A$5)+COUNTIF('4. Level AA Evaluation'!C366,Hoja4!$A$5)))</f>
        <v>0</v>
      </c>
      <c r="K34" s="74">
        <f>J34*100/J24</f>
        <v>0</v>
      </c>
      <c r="L34" s="61">
        <f>COUNTIF('3. Level A Evaluation'!C213,Hoja4!$A$6)+COUNTIF('3. Level A Evaluation'!C235,Hoja4!$A$6)+COUNTIF('3. Level A Evaluation'!C257,Hoja4!$A$6)+COUNTIF('3. Level A Evaluation'!C279,Hoja4!$A$6)+COUNTIF('3. Level A Evaluation'!C301,Hoja4!$A$6)+COUNTIF('3. Level A Evaluation'!C323,Hoja4!$A$6)+COUNTIF('3. Level A Evaluation'!C345,Hoja4!$A$6)+COUNTIF('3. Level A Evaluation'!C367,Hoja4!$A$6)+COUNTIF('3. Level A Evaluation'!C389,Hoja4!$A$6)+COUNTIF('3. Level A Evaluation'!C411,Hoja4!$A$6)+COUNTIF('3. Level A Evaluation'!C433,Hoja4!$A$6)+COUNTIF('3. Level A Evaluation'!C455,Hoja4!$A$6)+COUNTIF('3. Level A Evaluation'!C477,Hoja4!$A$6)+COUNTIF('3. Level A Evaluation'!C499,Hoja4!$A$6)+ IF('1. General information'!$B$10="AA",(COUNTIF('4. Level AA Evaluation'!C256,Hoja4!$A$6)+COUNTIF('4. Level AA Evaluation'!C278,Hoja4!$A$6)+COUNTIF('4. Level AA Evaluation'!C300,Hoja4!$A$6)+COUNTIF('4. Level AA Evaluation'!C322,Hoja4!$A$6)+COUNTIF('4. Level AA Evaluation'!C344,Hoja4!$A$6)+COUNTIF('4. Level AA Evaluation'!C366,Hoja4!$A$6)))</f>
        <v>0</v>
      </c>
      <c r="M34" s="75">
        <f>L34*100/J24</f>
        <v>0</v>
      </c>
      <c r="N34" s="61">
        <f>COUNTIF('3. Level A Evaluation'!C213,Hoja4!$A$7)+COUNTIF('3. Level A Evaluation'!C235,Hoja4!$A$7)+COUNTIF('3. Level A Evaluation'!C257,Hoja4!$A$7)+COUNTIF('3. Level A Evaluation'!C279,Hoja4!$A$7)+COUNTIF('3. Level A Evaluation'!C301,Hoja4!$A$7)+COUNTIF('3. Level A Evaluation'!C323,Hoja4!$A$7)+COUNTIF('3. Level A Evaluation'!C345,Hoja4!$A$7)+COUNTIF('3. Level A Evaluation'!C367,Hoja4!$A$7)+COUNTIF('3. Level A Evaluation'!C389,Hoja4!$A$7)+COUNTIF('3. Level A Evaluation'!C411,Hoja4!$A$7)+COUNTIF('3. Level A Evaluation'!C433,Hoja4!$A$7)+COUNTIF('3. Level A Evaluation'!C455,Hoja4!$A$7)+COUNTIF('3. Level A Evaluation'!C477,Hoja4!$A$7)+COUNTIF('3. Level A Evaluation'!C499,Hoja4!$A$7)+ IF('1. General information'!$B$10="AA",(COUNTIF('4. Level AA Evaluation'!C256,Hoja4!$A$7)+COUNTIF('4. Level AA Evaluation'!C278,Hoja4!$A$7)+COUNTIF('4. Level AA Evaluation'!C300,Hoja4!$A$7)+COUNTIF('4. Level AA Evaluation'!C322,Hoja4!$A$7)+COUNTIF('4. Level AA Evaluation'!C344,Hoja4!$A$7)+COUNTIF('4. Level AA Evaluation'!C366,Hoja4!$A$7)))</f>
        <v>0</v>
      </c>
      <c r="O34" s="75">
        <f>N34*100/J24</f>
        <v>0</v>
      </c>
      <c r="P34" s="68">
        <f>IF(ISERROR((J34*100)/(J24-N34)),0,(J34*100)/(J24-N34))</f>
        <v>0</v>
      </c>
      <c r="Q34" s="68">
        <f>IF(ISERROR((L34*100)/(J24-N34)),0,(L34*100)/(J24-N34))</f>
        <v>0</v>
      </c>
    </row>
    <row r="35" spans="2:17" ht="19" thickBot="1" x14ac:dyDescent="0.5">
      <c r="B35" s="240" t="str">
        <f>'2. Sample pages'!C13</f>
        <v>Alias6</v>
      </c>
      <c r="C35" s="241"/>
      <c r="D35" s="56">
        <f>IF('1. General information'!B10="AA",'4.1 Graphs and statistics AA'!C67,"")</f>
        <v>0</v>
      </c>
      <c r="E35" s="56">
        <f>IF('1. General information'!B10="AA",'4.1 Graphs and statistics AA'!E67,"")</f>
        <v>0</v>
      </c>
      <c r="F35" s="57">
        <f>IF('1. General information'!B10="AA",'4.1 Graphs and statistics AA'!G67,"")</f>
        <v>0</v>
      </c>
      <c r="G35" s="58">
        <f>IF('1. General information'!B10="AA",'4.1 Graphs and statistics AA'!H67,"")</f>
        <v>0</v>
      </c>
      <c r="I35" s="64" t="str">
        <f>'2. Sample pages'!C17</f>
        <v>Alias10</v>
      </c>
      <c r="J35" s="65">
        <f>COUNTIF('3. Level A Evaluation'!C214,Hoja4!$A$5)+COUNTIF('3. Level A Evaluation'!C236,Hoja4!$A$5)+COUNTIF('3. Level A Evaluation'!C258,Hoja4!$A$5)+COUNTIF('3. Level A Evaluation'!C280,Hoja4!$A$5)+COUNTIF('3. Level A Evaluation'!C302,Hoja4!$A$5)+COUNTIF('3. Level A Evaluation'!C324,Hoja4!$A$5)+COUNTIF('3. Level A Evaluation'!C346,Hoja4!$A$5)+COUNTIF('3. Level A Evaluation'!C368,Hoja4!$A$5)+COUNTIF('3. Level A Evaluation'!C390,Hoja4!$A$5)+COUNTIF('3. Level A Evaluation'!C412,Hoja4!$A$5)+COUNTIF('3. Level A Evaluation'!C434,Hoja4!$A$5)+COUNTIF('3. Level A Evaluation'!C456,Hoja4!$A$5)+COUNTIF('3. Level A Evaluation'!C478,Hoja4!$A$5)+COUNTIF('3. Level A Evaluation'!C500,Hoja4!$A$5)+ IF('1. General information'!$B$10="AA",(COUNTIF('4. Level AA Evaluation'!C257,Hoja4!$A$5)+COUNTIF('4. Level AA Evaluation'!C279,Hoja4!$A$5)+COUNTIF('4. Level AA Evaluation'!C301,Hoja4!$A$5)+COUNTIF('4. Level AA Evaluation'!C323,Hoja4!$A$5)+COUNTIF('4. Level AA Evaluation'!C345,Hoja4!$A$5)+COUNTIF('4. Level AA Evaluation'!C367,Hoja4!$A$5)))</f>
        <v>0</v>
      </c>
      <c r="K35" s="74">
        <f>J35*100/J24</f>
        <v>0</v>
      </c>
      <c r="L35" s="61">
        <f>COUNTIF('3. Level A Evaluation'!C214,Hoja4!$A$6)+COUNTIF('3. Level A Evaluation'!C236,Hoja4!$A$6)+COUNTIF('3. Level A Evaluation'!C258,Hoja4!$A$6)+COUNTIF('3. Level A Evaluation'!C280,Hoja4!$A$6)+COUNTIF('3. Level A Evaluation'!C302,Hoja4!$A$6)+COUNTIF('3. Level A Evaluation'!C324,Hoja4!$A$6)+COUNTIF('3. Level A Evaluation'!C346,Hoja4!$A$6)+COUNTIF('3. Level A Evaluation'!C368,Hoja4!$A$6)+COUNTIF('3. Level A Evaluation'!C390,Hoja4!$A$6)+COUNTIF('3. Level A Evaluation'!C412,Hoja4!$A$6)+COUNTIF('3. Level A Evaluation'!C434,Hoja4!$A$6)+COUNTIF('3. Level A Evaluation'!C456,Hoja4!$A$6)+COUNTIF('3. Level A Evaluation'!C478,Hoja4!$A$6)+COUNTIF('3. Level A Evaluation'!C500,Hoja4!$A$6)+ IF('1. General information'!$B$10="AA",(COUNTIF('4. Level AA Evaluation'!C257,Hoja4!$A$6)+COUNTIF('4. Level AA Evaluation'!C279,Hoja4!$A$6)+COUNTIF('4. Level AA Evaluation'!C301,Hoja4!$A$6)+COUNTIF('4. Level AA Evaluation'!C323,Hoja4!$A$6)+COUNTIF('4. Level AA Evaluation'!C345,Hoja4!$A$6)+COUNTIF('4. Level AA Evaluation'!C367,Hoja4!$A$6)))</f>
        <v>0</v>
      </c>
      <c r="M35" s="75">
        <f>L35*100/J24</f>
        <v>0</v>
      </c>
      <c r="N35" s="61">
        <f>COUNTIF('3. Level A Evaluation'!C214,Hoja4!$A$7)+COUNTIF('3. Level A Evaluation'!C236,Hoja4!$A$7)+COUNTIF('3. Level A Evaluation'!C258,Hoja4!$A$7)+COUNTIF('3. Level A Evaluation'!C280,Hoja4!$A$7)+COUNTIF('3. Level A Evaluation'!C302,Hoja4!$A$7)+COUNTIF('3. Level A Evaluation'!C324,Hoja4!$A$7)+COUNTIF('3. Level A Evaluation'!C346,Hoja4!$A$7)+COUNTIF('3. Level A Evaluation'!C368,Hoja4!$A$7)+COUNTIF('3. Level A Evaluation'!C390,Hoja4!$A$7)+COUNTIF('3. Level A Evaluation'!C412,Hoja4!$A$7)+COUNTIF('3. Level A Evaluation'!C434,Hoja4!$A$7)+COUNTIF('3. Level A Evaluation'!C456,Hoja4!$A$7)+COUNTIF('3. Level A Evaluation'!C478,Hoja4!$A$7)+COUNTIF('3. Level A Evaluation'!C500,Hoja4!$A$7)+ IF('1. General information'!$B$10="AA",(COUNTIF('4. Level AA Evaluation'!C257,Hoja4!$A$7)+COUNTIF('4. Level AA Evaluation'!C279,Hoja4!$A$7)+COUNTIF('4. Level AA Evaluation'!C301,Hoja4!$A$7)+COUNTIF('4. Level AA Evaluation'!C323,Hoja4!$A$7)+COUNTIF('4. Level AA Evaluation'!C345,Hoja4!$A$7)+COUNTIF('4. Level AA Evaluation'!C367,Hoja4!$A$7)))</f>
        <v>0</v>
      </c>
      <c r="O35" s="75">
        <f>N35*100/J24</f>
        <v>0</v>
      </c>
      <c r="P35" s="68">
        <f>IF(ISERROR((J35*100)/(J24-N35)),0,(J35*100)/(J24-N35))</f>
        <v>0</v>
      </c>
      <c r="Q35" s="68">
        <f>IF(ISERROR((L35*100)/(J24-N35)),0,(L35*100)/(J24-N35))</f>
        <v>0</v>
      </c>
    </row>
    <row r="36" spans="2:17" ht="19" thickBot="1" x14ac:dyDescent="0.5">
      <c r="B36" s="240" t="str">
        <f>'2. Sample pages'!C14</f>
        <v>Alias7</v>
      </c>
      <c r="C36" s="241"/>
      <c r="D36" s="56">
        <f>IF('1. General information'!B10="AA",'4.1 Graphs and statistics AA'!C68,"")</f>
        <v>0</v>
      </c>
      <c r="E36" s="56">
        <f>IF('1. General information'!B10="AA",'4.1 Graphs and statistics AA'!E68,"")</f>
        <v>0</v>
      </c>
      <c r="F36" s="57">
        <f>IF('1. General information'!B10="AA",'4.1 Graphs and statistics AA'!G68,"")</f>
        <v>0</v>
      </c>
      <c r="G36" s="58">
        <f>IF('1. General information'!B10="AA",'4.1 Graphs and statistics AA'!H68,"")</f>
        <v>0</v>
      </c>
      <c r="I36" s="64" t="str">
        <f>'2. Sample pages'!C18</f>
        <v>Alias11</v>
      </c>
      <c r="J36" s="65">
        <f>COUNTIF('3. Level A Evaluation'!C215,Hoja4!$A$5)+COUNTIF('3. Level A Evaluation'!C237,Hoja4!$A$5)+COUNTIF('3. Level A Evaluation'!C259,Hoja4!$A$5)+COUNTIF('3. Level A Evaluation'!C281,Hoja4!$A$5)+COUNTIF('3. Level A Evaluation'!C303,Hoja4!$A$5)+COUNTIF('3. Level A Evaluation'!C325,Hoja4!$A$5)+COUNTIF('3. Level A Evaluation'!C347,Hoja4!$A$5)+COUNTIF('3. Level A Evaluation'!C369,Hoja4!$A$5)+COUNTIF('3. Level A Evaluation'!C391,Hoja4!$A$5)+COUNTIF('3. Level A Evaluation'!C413,Hoja4!$A$5)+COUNTIF('3. Level A Evaluation'!C435,Hoja4!$A$5)+COUNTIF('3. Level A Evaluation'!C457,Hoja4!$A$5)+COUNTIF('3. Level A Evaluation'!C479,Hoja4!$A$5)+COUNTIF('3. Level A Evaluation'!C501,Hoja4!$A$5)+ IF('1. General information'!$B$10="AA",(COUNTIF('4. Level AA Evaluation'!C258,Hoja4!$A$5)+COUNTIF('4. Level AA Evaluation'!C280,Hoja4!$A$5)+COUNTIF('4. Level AA Evaluation'!C302,Hoja4!$A$5)+COUNTIF('4. Level AA Evaluation'!C324,Hoja4!$A$5)+COUNTIF('4. Level AA Evaluation'!C346,Hoja4!$A$5)+COUNTIF('4. Level AA Evaluation'!C368,Hoja4!$A$5)))</f>
        <v>0</v>
      </c>
      <c r="K36" s="74">
        <f>J36*100/J24</f>
        <v>0</v>
      </c>
      <c r="L36" s="61">
        <f>COUNTIF('3. Level A Evaluation'!C215,Hoja4!$A$6)+COUNTIF('3. Level A Evaluation'!C237,Hoja4!$A$6)+COUNTIF('3. Level A Evaluation'!C259,Hoja4!$A$6)+COUNTIF('3. Level A Evaluation'!C281,Hoja4!$A$6)+COUNTIF('3. Level A Evaluation'!C303,Hoja4!$A$6)+COUNTIF('3. Level A Evaluation'!C325,Hoja4!$A$6)+COUNTIF('3. Level A Evaluation'!C347,Hoja4!$A$6)+COUNTIF('3. Level A Evaluation'!C369,Hoja4!$A$6)+COUNTIF('3. Level A Evaluation'!C391,Hoja4!$A$6)+COUNTIF('3. Level A Evaluation'!C413,Hoja4!$A$6)+COUNTIF('3. Level A Evaluation'!C435,Hoja4!$A$6)+COUNTIF('3. Level A Evaluation'!C457,Hoja4!$A$6)+COUNTIF('3. Level A Evaluation'!C479,Hoja4!$A$6)+COUNTIF('3. Level A Evaluation'!C501,Hoja4!$A$6)+ IF('1. General information'!$B$10="AA",(COUNTIF('4. Level AA Evaluation'!C258,Hoja4!$A$6)+COUNTIF('4. Level AA Evaluation'!C280,Hoja4!$A$6)+COUNTIF('4. Level AA Evaluation'!C302,Hoja4!$A$6)+COUNTIF('4. Level AA Evaluation'!C324,Hoja4!$A$6)+COUNTIF('4. Level AA Evaluation'!C346,Hoja4!$A$6)+COUNTIF('4. Level AA Evaluation'!C368,Hoja4!$A$6)))</f>
        <v>0</v>
      </c>
      <c r="M36" s="75">
        <f>L36*100/J24</f>
        <v>0</v>
      </c>
      <c r="N36" s="61">
        <f>COUNTIF('3. Level A Evaluation'!C215,Hoja4!$A$7)+COUNTIF('3. Level A Evaluation'!C237,Hoja4!$A$7)+COUNTIF('3. Level A Evaluation'!C259,Hoja4!$A$7)+COUNTIF('3. Level A Evaluation'!C281,Hoja4!$A$7)+COUNTIF('3. Level A Evaluation'!C303,Hoja4!$A$7)+COUNTIF('3. Level A Evaluation'!C325,Hoja4!$A$7)+COUNTIF('3. Level A Evaluation'!C347,Hoja4!$A$7)+COUNTIF('3. Level A Evaluation'!C369,Hoja4!$A$7)+COUNTIF('3. Level A Evaluation'!C391,Hoja4!$A$7)+COUNTIF('3. Level A Evaluation'!C413,Hoja4!$A$7)+COUNTIF('3. Level A Evaluation'!C435,Hoja4!$A$7)+COUNTIF('3. Level A Evaluation'!C457,Hoja4!$A$7)+COUNTIF('3. Level A Evaluation'!C479,Hoja4!$A$7)+COUNTIF('3. Level A Evaluation'!C501,Hoja4!$A$7)+ IF('1. General information'!$B$10="AA",(COUNTIF('4. Level AA Evaluation'!C258,Hoja4!$A$7)+COUNTIF('4. Level AA Evaluation'!C280,Hoja4!$A$7)+COUNTIF('4. Level AA Evaluation'!C302,Hoja4!$A$7)+COUNTIF('4. Level AA Evaluation'!C324,Hoja4!$A$7)+COUNTIF('4. Level AA Evaluation'!C346,Hoja4!$A$7)+COUNTIF('4. Level AA Evaluation'!C368,Hoja4!$A$7)))</f>
        <v>0</v>
      </c>
      <c r="O36" s="75">
        <f>N36*100/J24</f>
        <v>0</v>
      </c>
      <c r="P36" s="68">
        <f>IF(ISERROR((J36*100)/(J24-N36)),0,(J36*100)/(J24-N36))</f>
        <v>0</v>
      </c>
      <c r="Q36" s="68">
        <f>IF(ISERROR((L36*100)/(J24-N36)),0,(L36*100)/(J24-N36))</f>
        <v>0</v>
      </c>
    </row>
    <row r="37" spans="2:17" ht="19" thickBot="1" x14ac:dyDescent="0.5">
      <c r="B37" s="240" t="str">
        <f>'2. Sample pages'!C15</f>
        <v>Alias8</v>
      </c>
      <c r="C37" s="241"/>
      <c r="D37" s="56">
        <f>IF('1. General information'!B10="AA",'4.1 Graphs and statistics AA'!C69,"")</f>
        <v>0</v>
      </c>
      <c r="E37" s="56">
        <f>IF('1. General information'!B10="AA",'4.1 Graphs and statistics AA'!E69,"")</f>
        <v>0</v>
      </c>
      <c r="F37" s="57">
        <f>IF('1. General information'!B10="AA",'4.1 Graphs and statistics AA'!G69,"")</f>
        <v>0</v>
      </c>
      <c r="G37" s="58">
        <f>IF('1. General information'!B10="AA",'4.1 Graphs and statistics AA'!H69,"")</f>
        <v>0</v>
      </c>
      <c r="I37" s="64" t="str">
        <f>'2. Sample pages'!C19</f>
        <v>Alias12</v>
      </c>
      <c r="J37" s="65">
        <f>COUNTIF('3. Level A Evaluation'!C216,Hoja4!$A$5)+COUNTIF('3. Level A Evaluation'!C238,Hoja4!$A$5)+COUNTIF('3. Level A Evaluation'!C260,Hoja4!$A$5)+COUNTIF('3. Level A Evaluation'!C282,Hoja4!$A$5)+COUNTIF('3. Level A Evaluation'!C304,Hoja4!$A$5)+COUNTIF('3. Level A Evaluation'!C326,Hoja4!$A$5)+COUNTIF('3. Level A Evaluation'!C348,Hoja4!$A$5)+COUNTIF('3. Level A Evaluation'!C370,Hoja4!$A$5)+COUNTIF('3. Level A Evaluation'!C392,Hoja4!$A$5)+COUNTIF('3. Level A Evaluation'!C414,Hoja4!$A$5)+COUNTIF('3. Level A Evaluation'!C436,Hoja4!$A$5)+COUNTIF('3. Level A Evaluation'!C458,Hoja4!$A$5)+COUNTIF('3. Level A Evaluation'!C480,Hoja4!$A$5)+COUNTIF('3. Level A Evaluation'!C502,Hoja4!$A$5)+ IF('1. General information'!$B$10="AA",(COUNTIF('4. Level AA Evaluation'!C259,Hoja4!$A$5)+COUNTIF('4. Level AA Evaluation'!C281,Hoja4!$A$5)+COUNTIF('4. Level AA Evaluation'!C303,Hoja4!$A$5)+COUNTIF('4. Level AA Evaluation'!C325,Hoja4!$A$5)+COUNTIF('4. Level AA Evaluation'!C347,Hoja4!$A$5)+COUNTIF('4. Level AA Evaluation'!C369,Hoja4!$A$5)))</f>
        <v>0</v>
      </c>
      <c r="K37" s="74">
        <f>J37*100/J24</f>
        <v>0</v>
      </c>
      <c r="L37" s="61">
        <f>COUNTIF('3. Level A Evaluation'!C216,Hoja4!$A$6)+COUNTIF('3. Level A Evaluation'!C238,Hoja4!$A$6)+COUNTIF('3. Level A Evaluation'!C260,Hoja4!$A$6)+COUNTIF('3. Level A Evaluation'!C282,Hoja4!$A$6)+COUNTIF('3. Level A Evaluation'!C304,Hoja4!$A$6)+COUNTIF('3. Level A Evaluation'!C326,Hoja4!$A$6)+COUNTIF('3. Level A Evaluation'!C348,Hoja4!$A$6)+COUNTIF('3. Level A Evaluation'!C370,Hoja4!$A$6)+COUNTIF('3. Level A Evaluation'!C392,Hoja4!$A$6)+COUNTIF('3. Level A Evaluation'!C414,Hoja4!$A$6)+COUNTIF('3. Level A Evaluation'!C436,Hoja4!$A$6)+COUNTIF('3. Level A Evaluation'!C458,Hoja4!$A$6)+COUNTIF('3. Level A Evaluation'!C480,Hoja4!$A$6)+COUNTIF('3. Level A Evaluation'!C502,Hoja4!$A$6)+ IF('1. General information'!$B$10="AA",(COUNTIF('4. Level AA Evaluation'!C259,Hoja4!$A$6)+COUNTIF('4. Level AA Evaluation'!C281,Hoja4!$A$6)+COUNTIF('4. Level AA Evaluation'!C303,Hoja4!$A$6)+COUNTIF('4. Level AA Evaluation'!C325,Hoja4!$A$6)+COUNTIF('4. Level AA Evaluation'!C347,Hoja4!$A$6)+COUNTIF('4. Level AA Evaluation'!C369,Hoja4!$A$6)))</f>
        <v>0</v>
      </c>
      <c r="M37" s="75">
        <f>L37*100/J24</f>
        <v>0</v>
      </c>
      <c r="N37" s="61">
        <f>COUNTIF('3. Level A Evaluation'!C216,Hoja4!$A$7)+COUNTIF('3. Level A Evaluation'!C238,Hoja4!$A$7)+COUNTIF('3. Level A Evaluation'!C260,Hoja4!$A$7)+COUNTIF('3. Level A Evaluation'!C282,Hoja4!$A$7)+COUNTIF('3. Level A Evaluation'!C304,Hoja4!$A$7)+COUNTIF('3. Level A Evaluation'!C326,Hoja4!$A$7)+COUNTIF('3. Level A Evaluation'!C348,Hoja4!$A$7)+COUNTIF('3. Level A Evaluation'!C370,Hoja4!$A$7)+COUNTIF('3. Level A Evaluation'!C392,Hoja4!$A$7)+COUNTIF('3. Level A Evaluation'!C414,Hoja4!$A$7)+COUNTIF('3. Level A Evaluation'!C436,Hoja4!$A$7)+COUNTIF('3. Level A Evaluation'!C458,Hoja4!$A$7)+COUNTIF('3. Level A Evaluation'!C480,Hoja4!$A$7)+COUNTIF('3. Level A Evaluation'!C502,Hoja4!$A$7)+ IF('1. General information'!$B$10="AA",(COUNTIF('4. Level AA Evaluation'!C259,Hoja4!$A$7)+COUNTIF('4. Level AA Evaluation'!C281,Hoja4!$A$7)+COUNTIF('4. Level AA Evaluation'!C303,Hoja4!$A$7)+COUNTIF('4. Level AA Evaluation'!C325,Hoja4!$A$7)+COUNTIF('4. Level AA Evaluation'!C347,Hoja4!$A$7)+COUNTIF('4. Level AA Evaluation'!C369,Hoja4!$A$7)))</f>
        <v>0</v>
      </c>
      <c r="O37" s="75">
        <f>N37*100/J24</f>
        <v>0</v>
      </c>
      <c r="P37" s="68">
        <f>IF(ISERROR((J37*100)/(J24-N37)),0,(J37*100)/(J24-N37))</f>
        <v>0</v>
      </c>
      <c r="Q37" s="68">
        <f>IF(ISERROR((L37*100)/(J24-N37)),0,(L37*100)/(J24-N37))</f>
        <v>0</v>
      </c>
    </row>
    <row r="38" spans="2:17" ht="19" thickBot="1" x14ac:dyDescent="0.5">
      <c r="B38" s="240" t="str">
        <f>'2. Sample pages'!C16</f>
        <v>Alias9</v>
      </c>
      <c r="C38" s="241"/>
      <c r="D38" s="56">
        <f>IF('1. General information'!B10="AA",'4.1 Graphs and statistics AA'!C70,"")</f>
        <v>0</v>
      </c>
      <c r="E38" s="56">
        <f>IF('1. General information'!B10="AA",'4.1 Graphs and statistics AA'!E70,"")</f>
        <v>0</v>
      </c>
      <c r="F38" s="57">
        <f>IF('1. General information'!B10="AA",'4.1 Graphs and statistics AA'!G70,"")</f>
        <v>0</v>
      </c>
      <c r="G38" s="58">
        <f>IF('1. General information'!B10="AA",'4.1 Graphs and statistics AA'!H70,"")</f>
        <v>0</v>
      </c>
      <c r="I38" s="64" t="str">
        <f>'2. Sample pages'!C20</f>
        <v>Alias13</v>
      </c>
      <c r="J38" s="65">
        <f>COUNTIF('3. Level A Evaluation'!C217,Hoja4!$A$5)+COUNTIF('3. Level A Evaluation'!C239,Hoja4!$A$5)+COUNTIF('3. Level A Evaluation'!C261,Hoja4!$A$5)+COUNTIF('3. Level A Evaluation'!C283,Hoja4!$A$5)+COUNTIF('3. Level A Evaluation'!C305,Hoja4!$A$5)+COUNTIF('3. Level A Evaluation'!C327,Hoja4!$A$5)+COUNTIF('3. Level A Evaluation'!C349,Hoja4!$A$5)+COUNTIF('3. Level A Evaluation'!C371,Hoja4!$A$5)+COUNTIF('3. Level A Evaluation'!C393,Hoja4!$A$5)+COUNTIF('3. Level A Evaluation'!C415,Hoja4!$A$5)+COUNTIF('3. Level A Evaluation'!C437,Hoja4!$A$5)+COUNTIF('3. Level A Evaluation'!C459,Hoja4!$A$5)+COUNTIF('3. Level A Evaluation'!C481,Hoja4!$A$5)+COUNTIF('3. Level A Evaluation'!C503,Hoja4!$A$5)+ IF('1. General information'!$B$10="AA",(COUNTIF('4. Level AA Evaluation'!C260,Hoja4!$A$5)+COUNTIF('4. Level AA Evaluation'!C282,Hoja4!$A$5)+COUNTIF('4. Level AA Evaluation'!C304,Hoja4!$A$5)+COUNTIF('4. Level AA Evaluation'!C326,Hoja4!$A$5)+COUNTIF('4. Level AA Evaluation'!C348,Hoja4!$A$5)+COUNTIF('4. Level AA Evaluation'!C370,Hoja4!$A$5)))</f>
        <v>0</v>
      </c>
      <c r="K38" s="74">
        <f>J38*100/J24</f>
        <v>0</v>
      </c>
      <c r="L38" s="61">
        <f>COUNTIF('3. Level A Evaluation'!C217,Hoja4!$A$6)+COUNTIF('3. Level A Evaluation'!C239,Hoja4!$A$6)+COUNTIF('3. Level A Evaluation'!C261,Hoja4!$A$6)+COUNTIF('3. Level A Evaluation'!C283,Hoja4!$A$6)+COUNTIF('3. Level A Evaluation'!C305,Hoja4!$A$6)+COUNTIF('3. Level A Evaluation'!C327,Hoja4!$A$6)+COUNTIF('3. Level A Evaluation'!C349,Hoja4!$A$6)+COUNTIF('3. Level A Evaluation'!C371,Hoja4!$A$6)+COUNTIF('3. Level A Evaluation'!C393,Hoja4!$A$6)+COUNTIF('3. Level A Evaluation'!C415,Hoja4!$A$6)+COUNTIF('3. Level A Evaluation'!C437,Hoja4!$A$6)+COUNTIF('3. Level A Evaluation'!C459,Hoja4!$A$6)+COUNTIF('3. Level A Evaluation'!C481,Hoja4!$A$6)+COUNTIF('3. Level A Evaluation'!C503,Hoja4!$A$6)+ IF('1. General information'!$B$10="AA",(COUNTIF('4. Level AA Evaluation'!C260,Hoja4!$A$6)+COUNTIF('4. Level AA Evaluation'!C282,Hoja4!$A$6)+COUNTIF('4. Level AA Evaluation'!C304,Hoja4!$A$6)+COUNTIF('4. Level AA Evaluation'!C326,Hoja4!$A$6)+COUNTIF('4. Level AA Evaluation'!C348,Hoja4!$A$6)+COUNTIF('4. Level AA Evaluation'!C370,Hoja4!$A$6)))</f>
        <v>0</v>
      </c>
      <c r="M38" s="75">
        <f>L38*100/J24</f>
        <v>0</v>
      </c>
      <c r="N38" s="61">
        <f>COUNTIF('3. Level A Evaluation'!C217,Hoja4!$A$7)+COUNTIF('3. Level A Evaluation'!C239,Hoja4!$A$7)+COUNTIF('3. Level A Evaluation'!C261,Hoja4!$A$7)+COUNTIF('3. Level A Evaluation'!C283,Hoja4!$A$7)+COUNTIF('3. Level A Evaluation'!C305,Hoja4!$A$7)+COUNTIF('3. Level A Evaluation'!C327,Hoja4!$A$7)+COUNTIF('3. Level A Evaluation'!C349,Hoja4!$A$7)+COUNTIF('3. Level A Evaluation'!C371,Hoja4!$A$7)+COUNTIF('3. Level A Evaluation'!C393,Hoja4!$A$7)+COUNTIF('3. Level A Evaluation'!C415,Hoja4!$A$7)+COUNTIF('3. Level A Evaluation'!C437,Hoja4!$A$7)+COUNTIF('3. Level A Evaluation'!C459,Hoja4!$A$7)+COUNTIF('3. Level A Evaluation'!C481,Hoja4!$A$7)+COUNTIF('3. Level A Evaluation'!C503,Hoja4!$A$7)+ IF('1. General information'!$B$10="AA",(COUNTIF('4. Level AA Evaluation'!C260,Hoja4!$A$7)+COUNTIF('4. Level AA Evaluation'!C282,Hoja4!$A$7)+COUNTIF('4. Level AA Evaluation'!C304,Hoja4!$A$7)+COUNTIF('4. Level AA Evaluation'!C326,Hoja4!$A$7)+COUNTIF('4. Level AA Evaluation'!C348,Hoja4!$A$7)+COUNTIF('4. Level AA Evaluation'!C370,Hoja4!$A$7)))</f>
        <v>0</v>
      </c>
      <c r="O38" s="75">
        <f>N38*100/J24</f>
        <v>0</v>
      </c>
      <c r="P38" s="68">
        <f>IF(ISERROR((J38*100)/(J24-N38)),0,(J38*100)/(J24-N38))</f>
        <v>0</v>
      </c>
      <c r="Q38" s="68">
        <f>IF(ISERROR((L38*100)/(J24-N38)),0,(L38*100)/(J24-N38))</f>
        <v>0</v>
      </c>
    </row>
    <row r="39" spans="2:17" ht="19" thickBot="1" x14ac:dyDescent="0.5">
      <c r="B39" s="240" t="str">
        <f>'2. Sample pages'!C17</f>
        <v>Alias10</v>
      </c>
      <c r="C39" s="241"/>
      <c r="D39" s="56">
        <f>IF('1. General information'!B10="AA",'4.1 Graphs and statistics AA'!C71,"")</f>
        <v>0</v>
      </c>
      <c r="E39" s="56">
        <f>IF('1. General information'!B10="AA",'4.1 Graphs and statistics AA'!E71,"")</f>
        <v>0</v>
      </c>
      <c r="F39" s="57">
        <f>IF('1. General information'!B10="AA",'4.1 Graphs and statistics AA'!G71,"")</f>
        <v>0</v>
      </c>
      <c r="G39" s="58">
        <f>IF('1. General information'!B10="AA",'4.1 Graphs and statistics AA'!H71,"")</f>
        <v>0</v>
      </c>
      <c r="I39" s="64" t="str">
        <f>'2. Sample pages'!C21</f>
        <v>Alias14</v>
      </c>
      <c r="J39" s="65">
        <f>COUNTIF('3. Level A Evaluation'!C218,Hoja4!$A$5)+COUNTIF('3. Level A Evaluation'!C240,Hoja4!$A$5)+COUNTIF('3. Level A Evaluation'!C262,Hoja4!$A$5)+COUNTIF('3. Level A Evaluation'!C284,Hoja4!$A$5)+COUNTIF('3. Level A Evaluation'!C306,Hoja4!$A$5)+COUNTIF('3. Level A Evaluation'!C328,Hoja4!$A$5)+COUNTIF('3. Level A Evaluation'!C350,Hoja4!$A$5)+COUNTIF('3. Level A Evaluation'!C372,Hoja4!$A$5)+COUNTIF('3. Level A Evaluation'!C394,Hoja4!$A$5)+COUNTIF('3. Level A Evaluation'!C416,Hoja4!$A$5)+COUNTIF('3. Level A Evaluation'!C438,Hoja4!$A$5)+COUNTIF('3. Level A Evaluation'!C460,Hoja4!$A$5)+COUNTIF('3. Level A Evaluation'!C482,Hoja4!$A$5)+COUNTIF('3. Level A Evaluation'!C504,Hoja4!$A$5)+ IF('1. General information'!$B$10="AA",(COUNTIF('4. Level AA Evaluation'!C261,Hoja4!$A$5)+COUNTIF('4. Level AA Evaluation'!C283,Hoja4!$A$5)+COUNTIF('4. Level AA Evaluation'!C305,Hoja4!$A$5)+COUNTIF('4. Level AA Evaluation'!C327,Hoja4!$A$5)+COUNTIF('4. Level AA Evaluation'!C349,Hoja4!$A$5)+COUNTIF('4. Level AA Evaluation'!C371,Hoja4!$A$5)))</f>
        <v>0</v>
      </c>
      <c r="K39" s="74">
        <f>J39*100/J24</f>
        <v>0</v>
      </c>
      <c r="L39" s="61">
        <f>COUNTIF('3. Level A Evaluation'!C218,Hoja4!$A$6)+COUNTIF('3. Level A Evaluation'!C240,Hoja4!$A$6)+COUNTIF('3. Level A Evaluation'!C262,Hoja4!$A$6)+COUNTIF('3. Level A Evaluation'!C284,Hoja4!$A$6)+COUNTIF('3. Level A Evaluation'!C306,Hoja4!$A$6)+COUNTIF('3. Level A Evaluation'!C328,Hoja4!$A$6)+COUNTIF('3. Level A Evaluation'!C350,Hoja4!$A$6)+COUNTIF('3. Level A Evaluation'!C372,Hoja4!$A$6)+COUNTIF('3. Level A Evaluation'!C394,Hoja4!$A$6)+COUNTIF('3. Level A Evaluation'!C416,Hoja4!$A$6)+COUNTIF('3. Level A Evaluation'!C438,Hoja4!$A$6)+COUNTIF('3. Level A Evaluation'!C460,Hoja4!$A$6)+COUNTIF('3. Level A Evaluation'!C482,Hoja4!$A$6)+COUNTIF('3. Level A Evaluation'!C504,Hoja4!$A$6)+ IF('1. General information'!$B$10="AA",(COUNTIF('4. Level AA Evaluation'!C261,Hoja4!$A$6)+COUNTIF('4. Level AA Evaluation'!C283,Hoja4!$A$6)+COUNTIF('4. Level AA Evaluation'!C305,Hoja4!$A$6)+COUNTIF('4. Level AA Evaluation'!C327,Hoja4!$A$6)+COUNTIF('4. Level AA Evaluation'!C349,Hoja4!$A$6)+COUNTIF('4. Level AA Evaluation'!C371,Hoja4!$A$6)))</f>
        <v>0</v>
      </c>
      <c r="M39" s="75">
        <f>L39*100/J24</f>
        <v>0</v>
      </c>
      <c r="N39" s="61">
        <f>COUNTIF('3. Level A Evaluation'!C218,Hoja4!$A$7)+COUNTIF('3. Level A Evaluation'!C240,Hoja4!$A$7)+COUNTIF('3. Level A Evaluation'!C262,Hoja4!$A$7)+COUNTIF('3. Level A Evaluation'!C284,Hoja4!$A$7)+COUNTIF('3. Level A Evaluation'!C306,Hoja4!$A$7)+COUNTIF('3. Level A Evaluation'!C328,Hoja4!$A$7)+COUNTIF('3. Level A Evaluation'!C350,Hoja4!$A$7)+COUNTIF('3. Level A Evaluation'!C372,Hoja4!$A$7)+COUNTIF('3. Level A Evaluation'!C394,Hoja4!$A$7)+COUNTIF('3. Level A Evaluation'!C416,Hoja4!$A$7)+COUNTIF('3. Level A Evaluation'!C438,Hoja4!$A$7)+COUNTIF('3. Level A Evaluation'!C460,Hoja4!$A$7)+COUNTIF('3. Level A Evaluation'!C482,Hoja4!$A$7)+COUNTIF('3. Level A Evaluation'!C504,Hoja4!$A$7)+ IF('1. General information'!$B$10="AA",(COUNTIF('4. Level AA Evaluation'!C261,Hoja4!$A$7)+COUNTIF('4. Level AA Evaluation'!C283,Hoja4!$A$7)+COUNTIF('4. Level AA Evaluation'!C305,Hoja4!$A$7)+COUNTIF('4. Level AA Evaluation'!C327,Hoja4!$A$7)+COUNTIF('4. Level AA Evaluation'!C349,Hoja4!$A$7)+COUNTIF('4. Level AA Evaluation'!C371,Hoja4!$A$7)))</f>
        <v>0</v>
      </c>
      <c r="O39" s="75">
        <f>N39*100/J24</f>
        <v>0</v>
      </c>
      <c r="P39" s="68">
        <f>IF(ISERROR((J39*100)/(J24-N39)),0,(J39*100)/(J24-N39))</f>
        <v>0</v>
      </c>
      <c r="Q39" s="68">
        <f>IF(ISERROR((L39*100)/(J24-N39)),0,(L39*100)/(J24-N39))</f>
        <v>0</v>
      </c>
    </row>
    <row r="40" spans="2:17" ht="19" thickBot="1" x14ac:dyDescent="0.5">
      <c r="B40" s="240" t="str">
        <f>'2. Sample pages'!C18</f>
        <v>Alias11</v>
      </c>
      <c r="C40" s="241"/>
      <c r="D40" s="56">
        <f>IF('1. General information'!B10="AA",'4.1 Graphs and statistics AA'!C72,"")</f>
        <v>0</v>
      </c>
      <c r="E40" s="56">
        <f>IF('1. General information'!B10="AA",'4.1 Graphs and statistics AA'!E72,"")</f>
        <v>0</v>
      </c>
      <c r="F40" s="57">
        <f>IF('1. General information'!B10="AA",'4.1 Graphs and statistics AA'!G72,"")</f>
        <v>0</v>
      </c>
      <c r="G40" s="58">
        <f>IF('1. General information'!B10="AA",'4.1 Graphs and statistics AA'!H72,"")</f>
        <v>0</v>
      </c>
      <c r="I40" s="64" t="str">
        <f>'2. Sample pages'!C22</f>
        <v>Alias15</v>
      </c>
      <c r="J40" s="65">
        <f>COUNTIF('3. Level A Evaluation'!C219,Hoja4!$A$5)+COUNTIF('3. Level A Evaluation'!C241,Hoja4!$A$5)+COUNTIF('3. Level A Evaluation'!C263,Hoja4!$A$5)+COUNTIF('3. Level A Evaluation'!C285,Hoja4!$A$5)+COUNTIF('3. Level A Evaluation'!C307,Hoja4!$A$5)+COUNTIF('3. Level A Evaluation'!C329,Hoja4!$A$5)+COUNTIF('3. Level A Evaluation'!C351,Hoja4!$A$5)+COUNTIF('3. Level A Evaluation'!C373,Hoja4!$A$5)+COUNTIF('3. Level A Evaluation'!C395,Hoja4!$A$5)+COUNTIF('3. Level A Evaluation'!C417,Hoja4!$A$5)+COUNTIF('3. Level A Evaluation'!C439,Hoja4!$A$5)+COUNTIF('3. Level A Evaluation'!C461,Hoja4!$A$5)+COUNTIF('3. Level A Evaluation'!C483,Hoja4!$A$5)+COUNTIF('3. Level A Evaluation'!C505,Hoja4!$A$5)+ IF('1. General information'!$B$10="AA",(COUNTIF('4. Level AA Evaluation'!C262,Hoja4!$A$5)+COUNTIF('4. Level AA Evaluation'!C284,Hoja4!$A$5)+COUNTIF('4. Level AA Evaluation'!C306,Hoja4!$A$5)+COUNTIF('4. Level AA Evaluation'!C328,Hoja4!$A$5)+COUNTIF('4. Level AA Evaluation'!C350,Hoja4!$A$5)+COUNTIF('4. Level AA Evaluation'!C372,Hoja4!$A$5)))</f>
        <v>0</v>
      </c>
      <c r="K40" s="74">
        <f>J40*100/J24</f>
        <v>0</v>
      </c>
      <c r="L40" s="61">
        <f>COUNTIF('3. Level A Evaluation'!C219,Hoja4!$A$6)+COUNTIF('3. Level A Evaluation'!C241,Hoja4!$A$6)+COUNTIF('3. Level A Evaluation'!C263,Hoja4!$A$6)+COUNTIF('3. Level A Evaluation'!C285,Hoja4!$A$6)+COUNTIF('3. Level A Evaluation'!C307,Hoja4!$A$6)+COUNTIF('3. Level A Evaluation'!C329,Hoja4!$A$6)+COUNTIF('3. Level A Evaluation'!C351,Hoja4!$A$6)+COUNTIF('3. Level A Evaluation'!C373,Hoja4!$A$6)+COUNTIF('3. Level A Evaluation'!C395,Hoja4!$A$6)+COUNTIF('3. Level A Evaluation'!C417,Hoja4!$A$6)+COUNTIF('3. Level A Evaluation'!C439,Hoja4!$A$6)+COUNTIF('3. Level A Evaluation'!C461,Hoja4!$A$6)+COUNTIF('3. Level A Evaluation'!C483,Hoja4!$A$6)+COUNTIF('3. Level A Evaluation'!C505,Hoja4!$A$6)+ IF('1. General information'!$B$10="AA",(COUNTIF('4. Level AA Evaluation'!C262,Hoja4!$A$6)+COUNTIF('4. Level AA Evaluation'!C284,Hoja4!$A$6)+COUNTIF('4. Level AA Evaluation'!C306,Hoja4!$A$6)+COUNTIF('4. Level AA Evaluation'!C328,Hoja4!$A$6)+COUNTIF('4. Level AA Evaluation'!C350,Hoja4!$A$6)+COUNTIF('4. Level AA Evaluation'!C372,Hoja4!$A$6)))</f>
        <v>0</v>
      </c>
      <c r="M40" s="75">
        <f>L40*100/J24</f>
        <v>0</v>
      </c>
      <c r="N40" s="61">
        <f>COUNTIF('3. Level A Evaluation'!C219,Hoja4!$A$7)+COUNTIF('3. Level A Evaluation'!C241,Hoja4!$A$7)+COUNTIF('3. Level A Evaluation'!C263,Hoja4!$A$7)+COUNTIF('3. Level A Evaluation'!C285,Hoja4!$A$7)+COUNTIF('3. Level A Evaluation'!C307,Hoja4!$A$7)+COUNTIF('3. Level A Evaluation'!C329,Hoja4!$A$7)+COUNTIF('3. Level A Evaluation'!C351,Hoja4!$A$7)+COUNTIF('3. Level A Evaluation'!C373,Hoja4!$A$7)+COUNTIF('3. Level A Evaluation'!C395,Hoja4!$A$7)+COUNTIF('3. Level A Evaluation'!C417,Hoja4!$A$7)+COUNTIF('3. Level A Evaluation'!C439,Hoja4!$A$7)+COUNTIF('3. Level A Evaluation'!C461,Hoja4!$A$7)+COUNTIF('3. Level A Evaluation'!C483,Hoja4!$A$7)+COUNTIF('3. Level A Evaluation'!C505,Hoja4!$A$7)+ IF('1. General information'!$B$10="AA",(COUNTIF('4. Level AA Evaluation'!C262,Hoja4!$A$7)+COUNTIF('4. Level AA Evaluation'!C284,Hoja4!$A$7)+COUNTIF('4. Level AA Evaluation'!C306,Hoja4!$A$7)+COUNTIF('4. Level AA Evaluation'!C328,Hoja4!$A$7)+COUNTIF('4. Level AA Evaluation'!C350,Hoja4!$A$7)+COUNTIF('4. Level AA Evaluation'!C372,Hoja4!$A$7)))</f>
        <v>0</v>
      </c>
      <c r="O40" s="75">
        <f>N40*100/J24</f>
        <v>0</v>
      </c>
      <c r="P40" s="68">
        <f>IF(ISERROR((J40*100)/(J24-N40)),0,(J40*100)/(J24-N40))</f>
        <v>0</v>
      </c>
      <c r="Q40" s="68">
        <f>IF(ISERROR((L40*100)/(J24-N40)),0,(L40*100)/(J24-N40))</f>
        <v>0</v>
      </c>
    </row>
    <row r="41" spans="2:17" ht="18.5" x14ac:dyDescent="0.45">
      <c r="B41" s="240" t="str">
        <f>'2. Sample pages'!C19</f>
        <v>Alias12</v>
      </c>
      <c r="C41" s="241"/>
      <c r="D41" s="56">
        <f>IF('1. General information'!B10="AA",'4.1 Graphs and statistics AA'!C73,"")</f>
        <v>0</v>
      </c>
      <c r="E41" s="56">
        <f>IF('1. General information'!B10="AA",'4.1 Graphs and statistics AA'!E73,"")</f>
        <v>0</v>
      </c>
      <c r="F41" s="57">
        <f>IF('1. General information'!B10="AA",'4.1 Graphs and statistics AA'!G73,"")</f>
        <v>0</v>
      </c>
      <c r="G41" s="58">
        <f>IF('1. General information'!B10="AA",'4.1 Graphs and statistics AA'!H73,"")</f>
        <v>0</v>
      </c>
      <c r="I41" s="51"/>
      <c r="J41" s="51"/>
      <c r="K41" s="51"/>
      <c r="L41" s="51"/>
      <c r="M41" s="51"/>
      <c r="N41" s="51"/>
      <c r="O41" s="51"/>
      <c r="P41" s="51"/>
      <c r="Q41" s="51"/>
    </row>
    <row r="42" spans="2:17" ht="18.5" x14ac:dyDescent="0.45">
      <c r="B42" s="240" t="str">
        <f>'2. Sample pages'!C20</f>
        <v>Alias13</v>
      </c>
      <c r="C42" s="241"/>
      <c r="D42" s="56">
        <f>IF('1. General information'!B10="AA",'4.1 Graphs and statistics AA'!C74,"")</f>
        <v>0</v>
      </c>
      <c r="E42" s="56">
        <f>IF('1. General information'!B10="AA",'4.1 Graphs and statistics AA'!E74,"")</f>
        <v>0</v>
      </c>
      <c r="F42" s="57">
        <f>IF('1. General information'!B10="AA",'4.1 Graphs and statistics AA'!G74,"")</f>
        <v>0</v>
      </c>
      <c r="G42" s="58">
        <f>IF('1. General information'!B10="AA",'4.1 Graphs and statistics AA'!H74,"")</f>
        <v>0</v>
      </c>
      <c r="I42" s="51"/>
      <c r="J42" s="51"/>
      <c r="K42" s="51"/>
      <c r="L42" s="51"/>
      <c r="M42" s="51"/>
      <c r="N42" s="51"/>
      <c r="O42" s="51"/>
      <c r="P42" s="51"/>
      <c r="Q42" s="51"/>
    </row>
    <row r="43" spans="2:17" ht="18.5" x14ac:dyDescent="0.45">
      <c r="B43" s="240" t="str">
        <f>'2. Sample pages'!C21</f>
        <v>Alias14</v>
      </c>
      <c r="C43" s="241"/>
      <c r="D43" s="56">
        <f>IF('1. General information'!B10="AA",'4.1 Graphs and statistics AA'!C75,"")</f>
        <v>0</v>
      </c>
      <c r="E43" s="56">
        <f>IF('1. General information'!B10="AA",'4.1 Graphs and statistics AA'!E75,"")</f>
        <v>0</v>
      </c>
      <c r="F43" s="57">
        <f>IF('1. General information'!B10="AA",'4.1 Graphs and statistics AA'!G75,"")</f>
        <v>0</v>
      </c>
      <c r="G43" s="58">
        <f>IF('1. General information'!B10="AA",'4.1 Graphs and statistics AA'!H75,"")</f>
        <v>0</v>
      </c>
      <c r="I43" s="51"/>
      <c r="J43" s="51"/>
      <c r="K43" s="51"/>
      <c r="L43" s="51"/>
      <c r="M43" s="51"/>
      <c r="N43" s="51"/>
      <c r="O43" s="51"/>
      <c r="P43" s="51"/>
      <c r="Q43" s="51"/>
    </row>
    <row r="44" spans="2:17" ht="19" thickBot="1" x14ac:dyDescent="0.5">
      <c r="B44" s="240" t="str">
        <f>'2. Sample pages'!C22</f>
        <v>Alias15</v>
      </c>
      <c r="C44" s="241"/>
      <c r="D44" s="56">
        <f>IF('1. General information'!B10="AA",'4.1 Graphs and statistics AA'!C76,"")</f>
        <v>0</v>
      </c>
      <c r="E44" s="56">
        <f>IF('1. General information'!B10="AA",'4.1 Graphs and statistics AA'!E76,"")</f>
        <v>0</v>
      </c>
      <c r="F44" s="57">
        <f>IF('1. General information'!B10="AA",'4.1 Graphs and statistics AA'!G76,"")</f>
        <v>0</v>
      </c>
      <c r="G44" s="58">
        <f>IF('1. General information'!B10="AA",'4.1 Graphs and statistics AA'!H76,"")</f>
        <v>0</v>
      </c>
      <c r="I44" s="51"/>
      <c r="J44" s="51">
        <f>IF('1. General information'!B10="A",Hoja4!L15,Hoja4!M15)</f>
        <v>13</v>
      </c>
      <c r="K44" s="6" t="s">
        <v>576</v>
      </c>
      <c r="L44" s="51"/>
      <c r="M44" s="51"/>
      <c r="N44" s="51"/>
      <c r="O44" s="51"/>
      <c r="P44" s="51"/>
      <c r="Q44" s="51"/>
    </row>
    <row r="45" spans="2:17" ht="37.5" thickBot="1" x14ac:dyDescent="0.5">
      <c r="B45" s="236" t="s">
        <v>556</v>
      </c>
      <c r="C45" s="237"/>
      <c r="D45" s="49">
        <f>IF('1. General information'!B10="AA",AVERAGE(D30:D44),"")</f>
        <v>0</v>
      </c>
      <c r="E45" s="49">
        <f>IF('1. General information'!B10="AA",AVERAGE(E30:E44),"")</f>
        <v>0</v>
      </c>
      <c r="F45" s="50">
        <f>IF('1. General information'!B10="AA",AVERAGE(F30:F44),"")</f>
        <v>0</v>
      </c>
      <c r="G45" s="49">
        <f>IF('1. General information'!B10="AA",AVERAGE(G30:G44),"")</f>
        <v>0</v>
      </c>
      <c r="I45" s="90" t="s">
        <v>573</v>
      </c>
      <c r="J45" s="61" t="s">
        <v>345</v>
      </c>
      <c r="K45" s="62" t="s">
        <v>346</v>
      </c>
      <c r="L45" s="61" t="s">
        <v>347</v>
      </c>
      <c r="M45" s="62" t="s">
        <v>562</v>
      </c>
      <c r="N45" s="61" t="s">
        <v>130</v>
      </c>
      <c r="O45" s="62" t="s">
        <v>563</v>
      </c>
      <c r="P45" s="63" t="s">
        <v>577</v>
      </c>
      <c r="Q45" s="63" t="s">
        <v>565</v>
      </c>
    </row>
    <row r="46" spans="2:17" ht="19" thickBot="1" x14ac:dyDescent="0.5">
      <c r="B46" s="51"/>
      <c r="C46" s="51"/>
      <c r="D46" s="51"/>
      <c r="E46" s="51"/>
      <c r="F46" s="51"/>
      <c r="G46" s="51"/>
      <c r="I46" s="64" t="str">
        <f>'2. Sample pages'!C8</f>
        <v>Alias1</v>
      </c>
      <c r="J46" s="65">
        <f>COUNTIF('3. Level A Evaluation'!C513,Hoja4!$A$5)+COUNTIF('3. Level A Evaluation'!C535,Hoja4!$A$5)+COUNTIF('3. Level A Evaluation'!C557,Hoja4!$A$5)+COUNTIF('3. Level A Evaluation'!C601,Hoja4!$A$5)+COUNTIF('3. Level A Evaluation'!C623,Hoja4!$A$5)+COUNTIF('3. Level A Evaluation'!C579,Hoja4!$A$5)+COUNTIF('3. Level A Evaluation'!C645,Hoja4!$A$5)+ IF('1. General information'!$B$10="AA",(COUNTIF('4. Level AA Evaluation'!C380,Hoja4!$A$5)+COUNTIF('4. Level AA Evaluation'!C402,Hoja4!$A$5)+COUNTIF('4. Level AA Evaluation'!C424,Hoja4!$A$5)+COUNTIF('4. Level AA Evaluation'!C446,Hoja4!$A$5)+COUNTIF('4. Level AA Evaluation'!C468,Hoja4!$A$5)+COUNTIF('4. Level AA Evaluation'!C490,Hoja4!$A$5)))</f>
        <v>0</v>
      </c>
      <c r="K46" s="66">
        <f>J46*100/J44</f>
        <v>0</v>
      </c>
      <c r="L46" s="61">
        <f>COUNTIF('3. Level A Evaluation'!C513,Hoja4!$A$6)+COUNTIF('3. Level A Evaluation'!C535,Hoja4!$A$6)+COUNTIF('3. Level A Evaluation'!C557,Hoja4!$A$6)+COUNTIF('3. Level A Evaluation'!C601,Hoja4!$A$6)+COUNTIF('3. Level A Evaluation'!C623,Hoja4!$A$6)+COUNTIF('3. Level A Evaluation'!C579,Hoja4!$A$6)+COUNTIF('3. Level A Evaluation'!C645,Hoja4!$A$6)+ IF('1. General information'!$B$10="AA",(COUNTIF('4. Level AA Evaluation'!C380,Hoja4!$A$6)+COUNTIF('4. Level AA Evaluation'!C402,Hoja4!$A$6)+COUNTIF('4. Level AA Evaluation'!C424,Hoja4!$A$6)+COUNTIF('4. Level AA Evaluation'!C446,Hoja4!$A$6)+COUNTIF('4. Level AA Evaluation'!C468,Hoja4!$A$6)+COUNTIF('4. Level AA Evaluation'!C490,Hoja4!$A$6)))</f>
        <v>0</v>
      </c>
      <c r="M46" s="67">
        <f>L46*100/J44</f>
        <v>0</v>
      </c>
      <c r="N46" s="61">
        <f>COUNTIF('3. Level A Evaluation'!C513,Hoja4!$A$7)+COUNTIF('3. Level A Evaluation'!C535,Hoja4!$A$7)+COUNTIF('3. Level A Evaluation'!C557,Hoja4!$A$7)+COUNTIF('3. Level A Evaluation'!C601,Hoja4!$A$7)+COUNTIF('3. Level A Evaluation'!C623,Hoja4!$A$7)+COUNTIF('3. Level A Evaluation'!C579,Hoja4!$A$7)+COUNTIF('3. Level A Evaluation'!C645,Hoja4!$A$7)+ IF('1. General information'!$B$10="AA",(COUNTIF('4. Level AA Evaluation'!C380,Hoja4!$A$7)+COUNTIF('4. Level AA Evaluation'!C402,Hoja4!$A$7)+COUNTIF('4. Level AA Evaluation'!C424,Hoja4!$A$7)+COUNTIF('4. Level AA Evaluation'!C446,Hoja4!$A$7)+COUNTIF('4. Level AA Evaluation'!C468,Hoja4!$A$7)+COUNTIF('4. Level AA Evaluation'!C490,Hoja4!$A$7)))</f>
        <v>0</v>
      </c>
      <c r="O46" s="67">
        <f>N46*100/J44</f>
        <v>0</v>
      </c>
      <c r="P46" s="68">
        <f>IF(ISERROR((J46*100)/(J44-N46)),0,(J46*100)/(J44-N46))</f>
        <v>0</v>
      </c>
      <c r="Q46" s="68">
        <f>IF(ISERROR((L46*100)/(J44-N46)),0,(L46*100)/(J44-N46))</f>
        <v>0</v>
      </c>
    </row>
    <row r="47" spans="2:17" ht="19" thickBot="1" x14ac:dyDescent="0.5">
      <c r="B47" s="232" t="s">
        <v>567</v>
      </c>
      <c r="C47" s="232"/>
      <c r="D47" s="232"/>
      <c r="E47" s="232"/>
      <c r="F47" s="232"/>
      <c r="G47" s="232"/>
      <c r="I47" s="64" t="str">
        <f>'2. Sample pages'!C9</f>
        <v>Alias2</v>
      </c>
      <c r="J47" s="65">
        <f>COUNTIF('3. Level A Evaluation'!C514,Hoja4!$A$5)+COUNTIF('3. Level A Evaluation'!C536,Hoja4!$A$5)+COUNTIF('3. Level A Evaluation'!C558,Hoja4!$A$5)+COUNTIF('3. Level A Evaluation'!C602,Hoja4!$A$5)+COUNTIF('3. Level A Evaluation'!C624,Hoja4!$A$5)+COUNTIF('3. Level A Evaluation'!C580,Hoja4!$A$5)+COUNTIF('3. Level A Evaluation'!C646,Hoja4!$A$5)+ IF('1. General information'!$B$10="AA",(COUNTIF('4. Level AA Evaluation'!C381,Hoja4!$A$5)+COUNTIF('4. Level AA Evaluation'!C403,Hoja4!$A$5)+COUNTIF('4. Level AA Evaluation'!C425,Hoja4!$A$5)+COUNTIF('4. Level AA Evaluation'!C447,Hoja4!$A$5)+COUNTIF('4. Level AA Evaluation'!C469,Hoja4!$A$5)+COUNTIF('4. Level AA Evaluation'!C491,Hoja4!$A$5)))</f>
        <v>0</v>
      </c>
      <c r="K47" s="66">
        <f>J47*100/J44</f>
        <v>0</v>
      </c>
      <c r="L47" s="61">
        <f>COUNTIF('3. Level A Evaluation'!C514,Hoja4!$A$6)+COUNTIF('3. Level A Evaluation'!C536,Hoja4!$A$6)+COUNTIF('3. Level A Evaluation'!C558,Hoja4!$A$6)+COUNTIF('3. Level A Evaluation'!C602,Hoja4!$A$6)+COUNTIF('3. Level A Evaluation'!C624,Hoja4!$A$6)+COUNTIF('3. Level A Evaluation'!C580,Hoja4!$A$6)+COUNTIF('3. Level A Evaluation'!C646,Hoja4!$A$6)+ IF('1. General information'!$B$10="AA",(COUNTIF('4. Level AA Evaluation'!C381,Hoja4!$A$6)+COUNTIF('4. Level AA Evaluation'!C403,Hoja4!$A$6)+COUNTIF('4. Level AA Evaluation'!C425,Hoja4!$A$6)+COUNTIF('4. Level AA Evaluation'!C447,Hoja4!$A$6)+COUNTIF('4. Level AA Evaluation'!C469,Hoja4!$A$6)+COUNTIF('4. Level AA Evaluation'!C491,Hoja4!$A$6)))</f>
        <v>0</v>
      </c>
      <c r="M47" s="67">
        <f>L47*100/J44</f>
        <v>0</v>
      </c>
      <c r="N47" s="61">
        <f>COUNTIF('3. Level A Evaluation'!C514,Hoja4!$A$7)+COUNTIF('3. Level A Evaluation'!C536,Hoja4!$A$7)+COUNTIF('3. Level A Evaluation'!C558,Hoja4!$A$7)+COUNTIF('3. Level A Evaluation'!C602,Hoja4!$A$7)+COUNTIF('3. Level A Evaluation'!C624,Hoja4!$A$7)+COUNTIF('3. Level A Evaluation'!C580,Hoja4!$A$7)+COUNTIF('3. Level A Evaluation'!C646,Hoja4!$A$7)+ IF('1. General information'!$B$10="AA",(COUNTIF('4. Level AA Evaluation'!C381,Hoja4!$A$7)+COUNTIF('4. Level AA Evaluation'!C403,Hoja4!$A$7)+COUNTIF('4. Level AA Evaluation'!C425,Hoja4!$A$7)+COUNTIF('4. Level AA Evaluation'!C447,Hoja4!$A$7)+COUNTIF('4. Level AA Evaluation'!C469,Hoja4!$A$7)+COUNTIF('4. Level AA Evaluation'!C491,Hoja4!$A$7)))</f>
        <v>0</v>
      </c>
      <c r="O47" s="67">
        <f>N47*100/J44</f>
        <v>0</v>
      </c>
      <c r="P47" s="68">
        <f>IF(ISERROR((J47*100)/(J44-N47)),0,(J47*100)/(J44-N47))</f>
        <v>0</v>
      </c>
      <c r="Q47" s="68">
        <f>IF(ISERROR((L47*100)/(J44-N47)),0,(L47*100)/(J44-N47))</f>
        <v>0</v>
      </c>
    </row>
    <row r="48" spans="2:17" ht="56" thickBot="1" x14ac:dyDescent="0.5">
      <c r="B48" s="238" t="s">
        <v>127</v>
      </c>
      <c r="C48" s="239"/>
      <c r="D48" s="200" t="s">
        <v>346</v>
      </c>
      <c r="E48" s="200" t="s">
        <v>562</v>
      </c>
      <c r="F48" s="201" t="s">
        <v>563</v>
      </c>
      <c r="G48" s="202" t="s">
        <v>565</v>
      </c>
      <c r="I48" s="64" t="str">
        <f>'2. Sample pages'!C10</f>
        <v>Alias3</v>
      </c>
      <c r="J48" s="65">
        <f>COUNTIF('3. Level A Evaluation'!C515,Hoja4!$A$5)+COUNTIF('3. Level A Evaluation'!C537,Hoja4!$A$5)+COUNTIF('3. Level A Evaluation'!C559,Hoja4!$A$5)+COUNTIF('3. Level A Evaluation'!C603,Hoja4!$A$5)+COUNTIF('3. Level A Evaluation'!C625,Hoja4!$A$5)+COUNTIF('3. Level A Evaluation'!C581,Hoja4!$A$5)+COUNTIF('3. Level A Evaluation'!C647,Hoja4!$A$5)+ IF('1. General information'!$B$10="AA",(COUNTIF('4. Level AA Evaluation'!C382,Hoja4!$A$5)+COUNTIF('4. Level AA Evaluation'!C404,Hoja4!$A$5)+COUNTIF('4. Level AA Evaluation'!C426,Hoja4!$A$5)+COUNTIF('4. Level AA Evaluation'!C448,Hoja4!$A$5)+COUNTIF('4. Level AA Evaluation'!C470,Hoja4!$A$5)+COUNTIF('4. Level AA Evaluation'!C492,Hoja4!$A$5)))</f>
        <v>0</v>
      </c>
      <c r="K48" s="66">
        <f>J48*100/J44</f>
        <v>0</v>
      </c>
      <c r="L48" s="61">
        <f>COUNTIF('3. Level A Evaluation'!C515,Hoja4!$A$6)+COUNTIF('3. Level A Evaluation'!C537,Hoja4!$A$6)+COUNTIF('3. Level A Evaluation'!C559,Hoja4!$A$6)+COUNTIF('3. Level A Evaluation'!C603,Hoja4!$A$6)+COUNTIF('3. Level A Evaluation'!C625,Hoja4!$A$6)+COUNTIF('3. Level A Evaluation'!C581,Hoja4!$A$6)+COUNTIF('3. Level A Evaluation'!C647,Hoja4!$A$6)+ IF('1. General information'!$B$10="AA",(COUNTIF('4. Level AA Evaluation'!C382,Hoja4!$A$6)+COUNTIF('4. Level AA Evaluation'!C404,Hoja4!$A$6)+COUNTIF('4. Level AA Evaluation'!C426,Hoja4!$A$6)+COUNTIF('4. Level AA Evaluation'!C448,Hoja4!$A$6)+COUNTIF('4. Level AA Evaluation'!C470,Hoja4!$A$6)+COUNTIF('4. Level AA Evaluation'!C492,Hoja4!$A$6)))</f>
        <v>0</v>
      </c>
      <c r="M48" s="67">
        <f>L48*100/J44</f>
        <v>0</v>
      </c>
      <c r="N48" s="61">
        <f>COUNTIF('3. Level A Evaluation'!C515,Hoja4!$A$7)+COUNTIF('3. Level A Evaluation'!C537,Hoja4!$A$7)+COUNTIF('3. Level A Evaluation'!C559,Hoja4!$A$7)+COUNTIF('3. Level A Evaluation'!C603,Hoja4!$A$7)+COUNTIF('3. Level A Evaluation'!C625,Hoja4!$A$7)+COUNTIF('3. Level A Evaluation'!C581,Hoja4!$A$7)+COUNTIF('3. Level A Evaluation'!C647,Hoja4!$A$7)+ IF('1. General information'!$B$10="AA",(COUNTIF('4. Level AA Evaluation'!C382,Hoja4!$A$7)+COUNTIF('4. Level AA Evaluation'!C404,Hoja4!$A$7)+COUNTIF('4. Level AA Evaluation'!C426,Hoja4!$A$7)+COUNTIF('4. Level AA Evaluation'!C448,Hoja4!$A$7)+COUNTIF('4. Level AA Evaluation'!C470,Hoja4!$A$7)+COUNTIF('4. Level AA Evaluation'!C492,Hoja4!$A$7)))</f>
        <v>0</v>
      </c>
      <c r="O48" s="67">
        <f>N48*100/J44</f>
        <v>0</v>
      </c>
      <c r="P48" s="68">
        <f>IF(ISERROR((J48*100)/(J44-N48)),0,(J48*100)/(J44-N48))</f>
        <v>0</v>
      </c>
      <c r="Q48" s="68">
        <f>IF(ISERROR((L48*100)/(J44-N48)),0,(L48*100)/(J44-N48))</f>
        <v>0</v>
      </c>
    </row>
    <row r="49" spans="2:17" ht="19" thickBot="1" x14ac:dyDescent="0.5">
      <c r="B49" s="234" t="str">
        <f>'2. Sample pages'!C8</f>
        <v>Alias1</v>
      </c>
      <c r="C49" s="235"/>
      <c r="D49" s="60">
        <f>IF('2. Sample pages'!B5&gt;0,K7,"")</f>
        <v>0</v>
      </c>
      <c r="E49" s="59">
        <f>IF('2. Sample pages'!B5&gt;0,M7,"")</f>
        <v>0</v>
      </c>
      <c r="F49" s="60">
        <f>IF('2. Sample pages'!B5&gt;0,O7,"")</f>
        <v>0</v>
      </c>
      <c r="G49" s="122">
        <f>IF('2. Sample pages'!B5&gt;0,P7,"")</f>
        <v>0</v>
      </c>
      <c r="I49" s="64" t="str">
        <f>'2. Sample pages'!C11</f>
        <v>Alias4</v>
      </c>
      <c r="J49" s="65">
        <f>COUNTIF('3. Level A Evaluation'!C516,Hoja4!$A$5)+COUNTIF('3. Level A Evaluation'!C538,Hoja4!$A$5)+COUNTIF('3. Level A Evaluation'!C560,Hoja4!$A$5)+COUNTIF('3. Level A Evaluation'!C604,Hoja4!$A$5)+COUNTIF('3. Level A Evaluation'!C626,Hoja4!$A$5)+COUNTIF('3. Level A Evaluation'!C582,Hoja4!$A$5)+COUNTIF('3. Level A Evaluation'!C648,Hoja4!$A$5)+ IF('1. General information'!$B$10="AA",(COUNTIF('4. Level AA Evaluation'!C383,Hoja4!$A$5)+COUNTIF('4. Level AA Evaluation'!C405,Hoja4!$A$5)+COUNTIF('4. Level AA Evaluation'!C427,Hoja4!$A$5)+COUNTIF('4. Level AA Evaluation'!C449,Hoja4!$A$5)+COUNTIF('4. Level AA Evaluation'!C471,Hoja4!$A$5)+COUNTIF('4. Level AA Evaluation'!C493,Hoja4!$A$5)))</f>
        <v>0</v>
      </c>
      <c r="K49" s="66">
        <f>J49*100/J44</f>
        <v>0</v>
      </c>
      <c r="L49" s="61">
        <f>COUNTIF('3. Level A Evaluation'!C516,Hoja4!$A$6)+COUNTIF('3. Level A Evaluation'!C538,Hoja4!$A$6)+COUNTIF('3. Level A Evaluation'!C560,Hoja4!$A$6)+COUNTIF('3. Level A Evaluation'!C604,Hoja4!$A$6)+COUNTIF('3. Level A Evaluation'!C626,Hoja4!$A$6)+COUNTIF('3. Level A Evaluation'!C582,Hoja4!$A$6)+COUNTIF('3. Level A Evaluation'!C648,Hoja4!$A$6)+ IF('1. General information'!$B$10="AA",(COUNTIF('4. Level AA Evaluation'!C383,Hoja4!$A$6)+COUNTIF('4. Level AA Evaluation'!C405,Hoja4!$A$6)+COUNTIF('4. Level AA Evaluation'!C427,Hoja4!$A$6)+COUNTIF('4. Level AA Evaluation'!C449,Hoja4!$A$6)+COUNTIF('4. Level AA Evaluation'!C471,Hoja4!$A$6)+COUNTIF('4. Level AA Evaluation'!C493,Hoja4!$A$6)))</f>
        <v>0</v>
      </c>
      <c r="M49" s="67">
        <f>L49*100/J44</f>
        <v>0</v>
      </c>
      <c r="N49" s="61">
        <f>COUNTIF('3. Level A Evaluation'!C516,Hoja4!$A$7)+COUNTIF('3. Level A Evaluation'!C538,Hoja4!$A$7)+COUNTIF('3. Level A Evaluation'!C560,Hoja4!$A$7)+COUNTIF('3. Level A Evaluation'!C604,Hoja4!$A$7)+COUNTIF('3. Level A Evaluation'!C626,Hoja4!$A$7)+COUNTIF('3. Level A Evaluation'!C582,Hoja4!$A$7)+COUNTIF('3. Level A Evaluation'!C648,Hoja4!$A$7)+ IF('1. General information'!$B$10="AA",(COUNTIF('4. Level AA Evaluation'!C383,Hoja4!$A$7)+COUNTIF('4. Level AA Evaluation'!C405,Hoja4!$A$7)+COUNTIF('4. Level AA Evaluation'!C427,Hoja4!$A$7)+COUNTIF('4. Level AA Evaluation'!C449,Hoja4!$A$7)+COUNTIF('4. Level AA Evaluation'!C471,Hoja4!$A$7)+COUNTIF('4. Level AA Evaluation'!C493,Hoja4!$A$7)))</f>
        <v>0</v>
      </c>
      <c r="O49" s="67">
        <f>N49*100/J44</f>
        <v>0</v>
      </c>
      <c r="P49" s="68">
        <f>IF(ISERROR((J49*100)/(J44-N49)),0,(J49*100)/(J44-N49))</f>
        <v>0</v>
      </c>
      <c r="Q49" s="68">
        <f>IF(ISERROR((L49*100)/(J44-N49)),0,(L49*100)/(J44-N49))</f>
        <v>0</v>
      </c>
    </row>
    <row r="50" spans="2:17" ht="19" thickBot="1" x14ac:dyDescent="0.5">
      <c r="B50" s="234" t="str">
        <f>'2. Sample pages'!C9</f>
        <v>Alias2</v>
      </c>
      <c r="C50" s="235"/>
      <c r="D50" s="60">
        <f>IF('2. Sample pages'!B5&gt;1,K8,"")</f>
        <v>0</v>
      </c>
      <c r="E50" s="59">
        <f>IF('2. Sample pages'!B5&gt;1,M8,"")</f>
        <v>0</v>
      </c>
      <c r="F50" s="60">
        <f>IF('2. Sample pages'!B5&gt;1,O8,"")</f>
        <v>0</v>
      </c>
      <c r="G50" s="122">
        <f>IF('2. Sample pages'!B5&gt;1,P8,"")</f>
        <v>0</v>
      </c>
      <c r="I50" s="64" t="str">
        <f>'2. Sample pages'!C12</f>
        <v>Alias5</v>
      </c>
      <c r="J50" s="65">
        <f>COUNTIF('3. Level A Evaluation'!C517,Hoja4!$A$5)+COUNTIF('3. Level A Evaluation'!C539,Hoja4!$A$5)+COUNTIF('3. Level A Evaluation'!C561,Hoja4!$A$5)+COUNTIF('3. Level A Evaluation'!C605,Hoja4!$A$5)+COUNTIF('3. Level A Evaluation'!C627,Hoja4!$A$5)+COUNTIF('3. Level A Evaluation'!C583,Hoja4!$A$5)+COUNTIF('3. Level A Evaluation'!C649,Hoja4!$A$5)+ IF('1. General information'!$B$10="AA",(COUNTIF('4. Level AA Evaluation'!C384,Hoja4!$A$5)+COUNTIF('4. Level AA Evaluation'!C406,Hoja4!$A$5)+COUNTIF('4. Level AA Evaluation'!C428,Hoja4!$A$5)+COUNTIF('4. Level AA Evaluation'!C450,Hoja4!$A$5)+COUNTIF('4. Level AA Evaluation'!C472,Hoja4!$A$5)+COUNTIF('4. Level AA Evaluation'!C494,Hoja4!$A$5)))</f>
        <v>0</v>
      </c>
      <c r="K50" s="71">
        <f>J50*100/J44</f>
        <v>0</v>
      </c>
      <c r="L50" s="61">
        <f>COUNTIF('3. Level A Evaluation'!C517,Hoja4!$A$6)+COUNTIF('3. Level A Evaluation'!C539,Hoja4!$A$6)+COUNTIF('3. Level A Evaluation'!C561,Hoja4!$A$6)+COUNTIF('3. Level A Evaluation'!C605,Hoja4!$A$6)+COUNTIF('3. Level A Evaluation'!C627,Hoja4!$A$6)+COUNTIF('3. Level A Evaluation'!C583,Hoja4!$A$6)+COUNTIF('3. Level A Evaluation'!C649,Hoja4!$A$6)+ IF('1. General information'!$B$10="AA",(COUNTIF('4. Level AA Evaluation'!C384,Hoja4!$A$6)+COUNTIF('4. Level AA Evaluation'!C406,Hoja4!$A$6)+COUNTIF('4. Level AA Evaluation'!C428,Hoja4!$A$6)+COUNTIF('4. Level AA Evaluation'!C450,Hoja4!$A$6)+COUNTIF('4. Level AA Evaluation'!C472,Hoja4!$A$6)+COUNTIF('4. Level AA Evaluation'!C494,Hoja4!$A$6)))</f>
        <v>0</v>
      </c>
      <c r="M50" s="72">
        <f>L50*100/J44</f>
        <v>0</v>
      </c>
      <c r="N50" s="61">
        <f>COUNTIF('3. Level A Evaluation'!C517,Hoja4!$A$7)+COUNTIF('3. Level A Evaluation'!C539,Hoja4!$A$7)+COUNTIF('3. Level A Evaluation'!C561,Hoja4!$A$7)+COUNTIF('3. Level A Evaluation'!C605,Hoja4!$A$7)+COUNTIF('3. Level A Evaluation'!C627,Hoja4!$A$7)+COUNTIF('3. Level A Evaluation'!C583,Hoja4!$A$7)+COUNTIF('3. Level A Evaluation'!C649,Hoja4!$A$7)+ IF('1. General information'!$B$10="AA",(COUNTIF('4. Level AA Evaluation'!C384,Hoja4!$A$7)+COUNTIF('4. Level AA Evaluation'!C406,Hoja4!$A$7)+COUNTIF('4. Level AA Evaluation'!C428,Hoja4!$A$7)+COUNTIF('4. Level AA Evaluation'!C450,Hoja4!$A$7)+COUNTIF('4. Level AA Evaluation'!C472,Hoja4!$A$7)+COUNTIF('4. Level AA Evaluation'!C494,Hoja4!$A$7)))</f>
        <v>0</v>
      </c>
      <c r="O50" s="72">
        <f>N50*100/J44</f>
        <v>0</v>
      </c>
      <c r="P50" s="68">
        <f>IF(ISERROR((J50*100)/(J44-N50)),0,(J50*100)/(J44-N50))</f>
        <v>0</v>
      </c>
      <c r="Q50" s="68">
        <f>IF(ISERROR((L50*100)/(J44-N50)),0,(L50*100)/(J44-N50))</f>
        <v>0</v>
      </c>
    </row>
    <row r="51" spans="2:17" ht="19" thickBot="1" x14ac:dyDescent="0.5">
      <c r="B51" s="234" t="str">
        <f>'2. Sample pages'!C10</f>
        <v>Alias3</v>
      </c>
      <c r="C51" s="235"/>
      <c r="D51" s="60">
        <f>IF('2. Sample pages'!B5&gt;2,K9,"")</f>
        <v>0</v>
      </c>
      <c r="E51" s="59">
        <f>IF('2. Sample pages'!B5&gt;2,M9,"")</f>
        <v>0</v>
      </c>
      <c r="F51" s="60">
        <f>IF('2. Sample pages'!B5&gt;2,O9,"")</f>
        <v>0</v>
      </c>
      <c r="G51" s="122">
        <f>IF('2. Sample pages'!B5&gt;2,P9,"")</f>
        <v>0</v>
      </c>
      <c r="I51" s="64" t="str">
        <f>'2. Sample pages'!C13</f>
        <v>Alias6</v>
      </c>
      <c r="J51" s="65">
        <f>COUNTIF('3. Level A Evaluation'!C518,Hoja4!$A$5)+COUNTIF('3. Level A Evaluation'!C540,Hoja4!$A$5)+COUNTIF('3. Level A Evaluation'!C562,Hoja4!$A$5)+COUNTIF('3. Level A Evaluation'!C606,Hoja4!$A$5)+COUNTIF('3. Level A Evaluation'!C628,Hoja4!$A$5)+COUNTIF('3. Level A Evaluation'!C584,Hoja4!$A$5)+COUNTIF('3. Level A Evaluation'!C650,Hoja4!$A$5)+ IF('1. General information'!$B$10="AA",(COUNTIF('4. Level AA Evaluation'!C385,Hoja4!$A$5)+COUNTIF('4. Level AA Evaluation'!C407,Hoja4!$A$5)+COUNTIF('4. Level AA Evaluation'!C429,Hoja4!$A$5)+COUNTIF('4. Level AA Evaluation'!C451,Hoja4!$A$5)+COUNTIF('4. Level AA Evaluation'!C473,Hoja4!$A$5)+COUNTIF('4. Level AA Evaluation'!C495,Hoja4!$A$5)))</f>
        <v>0</v>
      </c>
      <c r="K51" s="74">
        <f>J51*100/J44</f>
        <v>0</v>
      </c>
      <c r="L51" s="61">
        <f>COUNTIF('3. Level A Evaluation'!C518,Hoja4!$A$6)+COUNTIF('3. Level A Evaluation'!C540,Hoja4!$A$6)+COUNTIF('3. Level A Evaluation'!C562,Hoja4!$A$6)+COUNTIF('3. Level A Evaluation'!C606,Hoja4!$A$6)+COUNTIF('3. Level A Evaluation'!C628,Hoja4!$A$6)+COUNTIF('3. Level A Evaluation'!C584,Hoja4!$A$6)+COUNTIF('3. Level A Evaluation'!C650,Hoja4!$A$6)+ IF('1. General information'!$B$10="AA",(COUNTIF('4. Level AA Evaluation'!C385,Hoja4!$A$6)+COUNTIF('4. Level AA Evaluation'!C407,Hoja4!$A$6)+COUNTIF('4. Level AA Evaluation'!C429,Hoja4!$A$6)+COUNTIF('4. Level AA Evaluation'!C451,Hoja4!$A$6)+COUNTIF('4. Level AA Evaluation'!C473,Hoja4!$A$6)+COUNTIF('4. Level AA Evaluation'!C495,Hoja4!$A$6)))</f>
        <v>0</v>
      </c>
      <c r="M51" s="75">
        <f>L51*100/J44</f>
        <v>0</v>
      </c>
      <c r="N51" s="61">
        <f>COUNTIF('3. Level A Evaluation'!C518,Hoja4!$A$7)+COUNTIF('3. Level A Evaluation'!C540,Hoja4!$A$7)+COUNTIF('3. Level A Evaluation'!C562,Hoja4!$A$7)+COUNTIF('3. Level A Evaluation'!C606,Hoja4!$A$7)+COUNTIF('3. Level A Evaluation'!C628,Hoja4!$A$7)+COUNTIF('3. Level A Evaluation'!C584,Hoja4!$A$7)+COUNTIF('3. Level A Evaluation'!C650,Hoja4!$A$7)+ IF('1. General information'!$B$10="AA",(COUNTIF('4. Level AA Evaluation'!C385,Hoja4!$A$7)+COUNTIF('4. Level AA Evaluation'!C407,Hoja4!$A$7)+COUNTIF('4. Level AA Evaluation'!C429,Hoja4!$A$7)+COUNTIF('4. Level AA Evaluation'!C451,Hoja4!$A$7)+COUNTIF('4. Level AA Evaluation'!C473,Hoja4!$A$7)+COUNTIF('4. Level AA Evaluation'!C495,Hoja4!$A$7)))</f>
        <v>0</v>
      </c>
      <c r="O51" s="75">
        <f>N51*100/J44</f>
        <v>0</v>
      </c>
      <c r="P51" s="68">
        <f>IF(ISERROR((J51*100)/(J44-N51)),0,(J51*100)/(J44-N51))</f>
        <v>0</v>
      </c>
      <c r="Q51" s="68">
        <f>IF(ISERROR((L51*100)/(J44-N51)),0,(L51*100)/(J44-N51))</f>
        <v>0</v>
      </c>
    </row>
    <row r="52" spans="2:17" ht="19" thickBot="1" x14ac:dyDescent="0.5">
      <c r="B52" s="234" t="str">
        <f>'2. Sample pages'!C11</f>
        <v>Alias4</v>
      </c>
      <c r="C52" s="235"/>
      <c r="D52" s="60">
        <f>IF('2. Sample pages'!B5&gt;3,K10,"")</f>
        <v>0</v>
      </c>
      <c r="E52" s="59">
        <f>IF('2. Sample pages'!B5&gt;3,M10,"")</f>
        <v>0</v>
      </c>
      <c r="F52" s="60">
        <f>IF('2. Sample pages'!B5&gt;3,O10,"")</f>
        <v>0</v>
      </c>
      <c r="G52" s="122">
        <f>IF('2. Sample pages'!B5&gt;3,P10,"")</f>
        <v>0</v>
      </c>
      <c r="I52" s="64" t="str">
        <f>'2. Sample pages'!C14</f>
        <v>Alias7</v>
      </c>
      <c r="J52" s="65">
        <f>COUNTIF('3. Level A Evaluation'!C519,Hoja4!$A$5)+COUNTIF('3. Level A Evaluation'!C541,Hoja4!$A$5)+COUNTIF('3. Level A Evaluation'!C563,Hoja4!$A$5)+COUNTIF('3. Level A Evaluation'!C607,Hoja4!$A$5)+COUNTIF('3. Level A Evaluation'!C629,Hoja4!$A$5)+COUNTIF('3. Level A Evaluation'!C585,Hoja4!$A$5)+COUNTIF('3. Level A Evaluation'!C651,Hoja4!$A$5)+ IF('1. General information'!$B$10="AA",(COUNTIF('4. Level AA Evaluation'!C386,Hoja4!$A$5)+COUNTIF('4. Level AA Evaluation'!C408,Hoja4!$A$5)+COUNTIF('4. Level AA Evaluation'!C430,Hoja4!$A$5)+COUNTIF('4. Level AA Evaluation'!C452,Hoja4!$A$5)+COUNTIF('4. Level AA Evaluation'!C474,Hoja4!$A$5)+COUNTIF('4. Level AA Evaluation'!C496,Hoja4!$A$5)))</f>
        <v>0</v>
      </c>
      <c r="K52" s="74">
        <f>J52*100/J44</f>
        <v>0</v>
      </c>
      <c r="L52" s="61">
        <f>COUNTIF('3. Level A Evaluation'!C519,Hoja4!$A$6)+COUNTIF('3. Level A Evaluation'!C541,Hoja4!$A$6)+COUNTIF('3. Level A Evaluation'!C563,Hoja4!$A$6)+COUNTIF('3. Level A Evaluation'!C607,Hoja4!$A$6)+COUNTIF('3. Level A Evaluation'!C629,Hoja4!$A$6)+COUNTIF('3. Level A Evaluation'!C585,Hoja4!$A$6)+COUNTIF('3. Level A Evaluation'!C651,Hoja4!$A$6)+ IF('1. General information'!$B$10="AA",(COUNTIF('4. Level AA Evaluation'!C386,Hoja4!$A$6)+COUNTIF('4. Level AA Evaluation'!C408,Hoja4!$A$6)+COUNTIF('4. Level AA Evaluation'!C430,Hoja4!$A$6)+COUNTIF('4. Level AA Evaluation'!C452,Hoja4!$A$6)+COUNTIF('4. Level AA Evaluation'!C474,Hoja4!$A$6)+COUNTIF('4. Level AA Evaluation'!C496,Hoja4!$A$6)))</f>
        <v>0</v>
      </c>
      <c r="M52" s="75">
        <f>L52*100/J44</f>
        <v>0</v>
      </c>
      <c r="N52" s="61">
        <f>COUNTIF('3. Level A Evaluation'!C519,Hoja4!$A$7)+COUNTIF('3. Level A Evaluation'!C541,Hoja4!$A$7)+COUNTIF('3. Level A Evaluation'!C563,Hoja4!$A$7)+COUNTIF('3. Level A Evaluation'!C607,Hoja4!$A$7)+COUNTIF('3. Level A Evaluation'!C629,Hoja4!$A$7)+COUNTIF('3. Level A Evaluation'!C585,Hoja4!$A$7)+COUNTIF('3. Level A Evaluation'!C651,Hoja4!$A$7)+ IF('1. General information'!$B$10="AA",(COUNTIF('4. Level AA Evaluation'!C386,Hoja4!$A$7)+COUNTIF('4. Level AA Evaluation'!C408,Hoja4!$A$7)+COUNTIF('4. Level AA Evaluation'!C430,Hoja4!$A$7)+COUNTIF('4. Level AA Evaluation'!C452,Hoja4!$A$7)+COUNTIF('4. Level AA Evaluation'!C474,Hoja4!$A$7)+COUNTIF('4. Level AA Evaluation'!C496,Hoja4!$A$7)))</f>
        <v>0</v>
      </c>
      <c r="O52" s="75">
        <f>N52*100/J44</f>
        <v>0</v>
      </c>
      <c r="P52" s="68">
        <f>IF(ISERROR((J52*100)/(J44-N52)),0,(J52*100)/(J44-N52))</f>
        <v>0</v>
      </c>
      <c r="Q52" s="68">
        <f>IF(ISERROR((L52*100)/(J44-N52)),0,(L52*100)/(J44-N52))</f>
        <v>0</v>
      </c>
    </row>
    <row r="53" spans="2:17" ht="19" thickBot="1" x14ac:dyDescent="0.5">
      <c r="B53" s="234" t="str">
        <f>'2. Sample pages'!C12</f>
        <v>Alias5</v>
      </c>
      <c r="C53" s="235"/>
      <c r="D53" s="60">
        <f>IF('2. Sample pages'!B5&gt;4,K11,"")</f>
        <v>0</v>
      </c>
      <c r="E53" s="59">
        <f>IF('2. Sample pages'!B5&gt;4,M11,"")</f>
        <v>0</v>
      </c>
      <c r="F53" s="60">
        <f>IF('2. Sample pages'!B5&gt;4,O11,"")</f>
        <v>0</v>
      </c>
      <c r="G53" s="122">
        <f>IF('2. Sample pages'!B5&gt;4,P11,"")</f>
        <v>0</v>
      </c>
      <c r="I53" s="64" t="str">
        <f>'2. Sample pages'!C15</f>
        <v>Alias8</v>
      </c>
      <c r="J53" s="65">
        <f>COUNTIF('3. Level A Evaluation'!C520,Hoja4!$A$5)+COUNTIF('3. Level A Evaluation'!C542,Hoja4!$A$5)+COUNTIF('3. Level A Evaluation'!C564,Hoja4!$A$5)+COUNTIF('3. Level A Evaluation'!C608,Hoja4!$A$5)+COUNTIF('3. Level A Evaluation'!C630,Hoja4!$A$5)+COUNTIF('3. Level A Evaluation'!C586,Hoja4!$A$5)+COUNTIF('3. Level A Evaluation'!C652,Hoja4!$A$5)+ IF('1. General information'!$B$10="AA",(COUNTIF('4. Level AA Evaluation'!C387,Hoja4!$A$5)+COUNTIF('4. Level AA Evaluation'!C409,Hoja4!$A$5)+COUNTIF('4. Level AA Evaluation'!C431,Hoja4!$A$5)+COUNTIF('4. Level AA Evaluation'!C453,Hoja4!$A$5)+COUNTIF('4. Level AA Evaluation'!C475,Hoja4!$A$5)+COUNTIF('4. Level AA Evaluation'!C497,Hoja4!$A$5)))</f>
        <v>0</v>
      </c>
      <c r="K53" s="74">
        <f>J53*100/J44</f>
        <v>0</v>
      </c>
      <c r="L53" s="61">
        <f>COUNTIF('3. Level A Evaluation'!C520,Hoja4!$A$6)+COUNTIF('3. Level A Evaluation'!C542,Hoja4!$A$6)+COUNTIF('3. Level A Evaluation'!C564,Hoja4!$A$6)+COUNTIF('3. Level A Evaluation'!C608,Hoja4!$A$6)+COUNTIF('3. Level A Evaluation'!C630,Hoja4!$A$6)+COUNTIF('3. Level A Evaluation'!C586,Hoja4!$A$6)+COUNTIF('3. Level A Evaluation'!C652,Hoja4!$A$6)+ IF('1. General information'!$B$10="AA",(COUNTIF('4. Level AA Evaluation'!C387,Hoja4!$A$6)+COUNTIF('4. Level AA Evaluation'!C409,Hoja4!$A$6)+COUNTIF('4. Level AA Evaluation'!C431,Hoja4!$A$6)+COUNTIF('4. Level AA Evaluation'!C453,Hoja4!$A$6)+COUNTIF('4. Level AA Evaluation'!C475,Hoja4!$A$6)+COUNTIF('4. Level AA Evaluation'!C497,Hoja4!$A$6)))</f>
        <v>0</v>
      </c>
      <c r="M53" s="75">
        <f>L53*100/J44</f>
        <v>0</v>
      </c>
      <c r="N53" s="61">
        <f>COUNTIF('3. Level A Evaluation'!C520,Hoja4!$A$7)+COUNTIF('3. Level A Evaluation'!C542,Hoja4!$A$7)+COUNTIF('3. Level A Evaluation'!C564,Hoja4!$A$7)+COUNTIF('3. Level A Evaluation'!C608,Hoja4!$A$7)+COUNTIF('3. Level A Evaluation'!C630,Hoja4!$A$7)+COUNTIF('3. Level A Evaluation'!C586,Hoja4!$A$7)+COUNTIF('3. Level A Evaluation'!C652,Hoja4!$A$7)+ IF('1. General information'!$B$10="AA",(COUNTIF('4. Level AA Evaluation'!C387,Hoja4!$A$7)+COUNTIF('4. Level AA Evaluation'!C409,Hoja4!$A$7)+COUNTIF('4. Level AA Evaluation'!C431,Hoja4!$A$7)+COUNTIF('4. Level AA Evaluation'!C453,Hoja4!$A$7)+COUNTIF('4. Level AA Evaluation'!C475,Hoja4!$A$7)+COUNTIF('4. Level AA Evaluation'!C497,Hoja4!$A$7)))</f>
        <v>0</v>
      </c>
      <c r="O53" s="75">
        <f>N53*100/J44</f>
        <v>0</v>
      </c>
      <c r="P53" s="68">
        <f>IF(ISERROR((J53*100)/(J44-N53)),0,(J53*100)/(J44-N53))</f>
        <v>0</v>
      </c>
      <c r="Q53" s="68">
        <f>IF(ISERROR((L53*100)/(J44-N53)),0,(L53*100)/(J44-N53))</f>
        <v>0</v>
      </c>
    </row>
    <row r="54" spans="2:17" ht="19" thickBot="1" x14ac:dyDescent="0.5">
      <c r="B54" s="234" t="str">
        <f>'2. Sample pages'!C13</f>
        <v>Alias6</v>
      </c>
      <c r="C54" s="235"/>
      <c r="D54" s="60">
        <f>IF('2. Sample pages'!B5&gt;5,K12,"")</f>
        <v>0</v>
      </c>
      <c r="E54" s="59">
        <f>IF('2. Sample pages'!B5&gt;5,M12,"")</f>
        <v>0</v>
      </c>
      <c r="F54" s="60">
        <f>IF('2. Sample pages'!B5&gt;5,O12,"")</f>
        <v>0</v>
      </c>
      <c r="G54" s="122">
        <f>IF('2. Sample pages'!B5&gt;5,P12,"")</f>
        <v>0</v>
      </c>
      <c r="I54" s="64" t="str">
        <f>'2. Sample pages'!C16</f>
        <v>Alias9</v>
      </c>
      <c r="J54" s="65">
        <f>COUNTIF('3. Level A Evaluation'!C521,Hoja4!$A$5)+COUNTIF('3. Level A Evaluation'!C543,Hoja4!$A$5)+COUNTIF('3. Level A Evaluation'!C565,Hoja4!$A$5)+COUNTIF('3. Level A Evaluation'!C609,Hoja4!$A$5)+COUNTIF('3. Level A Evaluation'!C631,Hoja4!$A$5)+COUNTIF('3. Level A Evaluation'!C587,Hoja4!$A$5)+COUNTIF('3. Level A Evaluation'!C653,Hoja4!$A$5)+ IF('1. General information'!$B$10="AA",(COUNTIF('4. Level AA Evaluation'!C388,Hoja4!$A$5)+COUNTIF('4. Level AA Evaluation'!C410,Hoja4!$A$5)+COUNTIF('4. Level AA Evaluation'!C432,Hoja4!$A$5)+COUNTIF('4. Level AA Evaluation'!C454,Hoja4!$A$5)+COUNTIF('4. Level AA Evaluation'!C476,Hoja4!$A$5)+COUNTIF('4. Level AA Evaluation'!C498,Hoja4!$A$5)))</f>
        <v>0</v>
      </c>
      <c r="K54" s="74">
        <f>J54*100/J44</f>
        <v>0</v>
      </c>
      <c r="L54" s="61">
        <f>COUNTIF('3. Level A Evaluation'!C521,Hoja4!$A$6)+COUNTIF('3. Level A Evaluation'!C543,Hoja4!$A$6)+COUNTIF('3. Level A Evaluation'!C565,Hoja4!$A$6)+COUNTIF('3. Level A Evaluation'!C609,Hoja4!$A$6)+COUNTIF('3. Level A Evaluation'!C631,Hoja4!$A$6)+COUNTIF('3. Level A Evaluation'!C587,Hoja4!$A$6)+COUNTIF('3. Level A Evaluation'!C653,Hoja4!$A$6)+ IF('1. General information'!$B$10="AA",(COUNTIF('4. Level AA Evaluation'!C388,Hoja4!$A$6)+COUNTIF('4. Level AA Evaluation'!C410,Hoja4!$A$6)+COUNTIF('4. Level AA Evaluation'!C432,Hoja4!$A$6)+COUNTIF('4. Level AA Evaluation'!C454,Hoja4!$A$6)+COUNTIF('4. Level AA Evaluation'!C476,Hoja4!$A$6)+COUNTIF('4. Level AA Evaluation'!C498,Hoja4!$A$6)))</f>
        <v>0</v>
      </c>
      <c r="M54" s="75">
        <f>L54*100/J44</f>
        <v>0</v>
      </c>
      <c r="N54" s="61">
        <f>COUNTIF('3. Level A Evaluation'!C521,Hoja4!$A$7)+COUNTIF('3. Level A Evaluation'!C543,Hoja4!$A$7)+COUNTIF('3. Level A Evaluation'!C565,Hoja4!$A$7)+COUNTIF('3. Level A Evaluation'!C609,Hoja4!$A$7)+COUNTIF('3. Level A Evaluation'!C631,Hoja4!$A$7)+COUNTIF('3. Level A Evaluation'!C587,Hoja4!$A$7)+COUNTIF('3. Level A Evaluation'!C653,Hoja4!$A$7)+ IF('1. General information'!$B$10="AA",(COUNTIF('4. Level AA Evaluation'!C388,Hoja4!$A$7)+COUNTIF('4. Level AA Evaluation'!C410,Hoja4!$A$7)+COUNTIF('4. Level AA Evaluation'!C432,Hoja4!$A$7)+COUNTIF('4. Level AA Evaluation'!C454,Hoja4!$A$7)+COUNTIF('4. Level AA Evaluation'!C476,Hoja4!$A$7)+COUNTIF('4. Level AA Evaluation'!C498,Hoja4!$A$7)))</f>
        <v>0</v>
      </c>
      <c r="O54" s="75">
        <f>N54*100/J44</f>
        <v>0</v>
      </c>
      <c r="P54" s="68">
        <f>IF(ISERROR((J54*100)/(J44-N54)),0,(J54*100)/(J44-N54))</f>
        <v>0</v>
      </c>
      <c r="Q54" s="68">
        <f>IF(ISERROR((L54*100)/(J44-N54)),0,(L54*100)/(J44-N54))</f>
        <v>0</v>
      </c>
    </row>
    <row r="55" spans="2:17" ht="19" thickBot="1" x14ac:dyDescent="0.5">
      <c r="B55" s="234" t="str">
        <f>'2. Sample pages'!C14</f>
        <v>Alias7</v>
      </c>
      <c r="C55" s="235"/>
      <c r="D55" s="60">
        <f>IF('2. Sample pages'!B5&gt;6,K13,"")</f>
        <v>0</v>
      </c>
      <c r="E55" s="59">
        <f>IF('2. Sample pages'!B5&gt;6,M13,"")</f>
        <v>0</v>
      </c>
      <c r="F55" s="60">
        <f>IF('2. Sample pages'!B5&gt;6,O13,"")</f>
        <v>0</v>
      </c>
      <c r="G55" s="122">
        <f>IF('2. Sample pages'!B5&gt;6,P13,"")</f>
        <v>0</v>
      </c>
      <c r="I55" s="64" t="str">
        <f>'2. Sample pages'!C17</f>
        <v>Alias10</v>
      </c>
      <c r="J55" s="65">
        <f>COUNTIF('3. Level A Evaluation'!C522,Hoja4!$A$5)+COUNTIF('3. Level A Evaluation'!C544,Hoja4!$A$5)+COUNTIF('3. Level A Evaluation'!C566,Hoja4!$A$5)+COUNTIF('3. Level A Evaluation'!C610,Hoja4!$A$5)+COUNTIF('3. Level A Evaluation'!C632,Hoja4!$A$5)+COUNTIF('3. Level A Evaluation'!C588,Hoja4!$A$5)+COUNTIF('3. Level A Evaluation'!C654,Hoja4!$A$5)+ IF('1. General information'!$B$10="AA",(COUNTIF('4. Level AA Evaluation'!C389,Hoja4!$A$5)+COUNTIF('4. Level AA Evaluation'!C411,Hoja4!$A$5)+COUNTIF('4. Level AA Evaluation'!C433,Hoja4!$A$5)+COUNTIF('4. Level AA Evaluation'!C455,Hoja4!$A$5)+COUNTIF('4. Level AA Evaluation'!C477,Hoja4!$A$5)+COUNTIF('4. Level AA Evaluation'!C499,Hoja4!$A$5)))</f>
        <v>0</v>
      </c>
      <c r="K55" s="74">
        <f>J55*100/J44</f>
        <v>0</v>
      </c>
      <c r="L55" s="61">
        <f>COUNTIF('3. Level A Evaluation'!C522,Hoja4!$A$6)+COUNTIF('3. Level A Evaluation'!C544,Hoja4!$A$6)+COUNTIF('3. Level A Evaluation'!C566,Hoja4!$A$6)+COUNTIF('3. Level A Evaluation'!C610,Hoja4!$A$6)+COUNTIF('3. Level A Evaluation'!C632,Hoja4!$A$6)+COUNTIF('3. Level A Evaluation'!C588,Hoja4!$A$6)+COUNTIF('3. Level A Evaluation'!C654,Hoja4!$A$6)+ IF('1. General information'!$B$10="AA",(COUNTIF('4. Level AA Evaluation'!C389,Hoja4!$A$6)+COUNTIF('4. Level AA Evaluation'!C411,Hoja4!$A$6)+COUNTIF('4. Level AA Evaluation'!C433,Hoja4!$A$6)+COUNTIF('4. Level AA Evaluation'!C455,Hoja4!$A$6)+COUNTIF('4. Level AA Evaluation'!C477,Hoja4!$A$6)+COUNTIF('4. Level AA Evaluation'!C499,Hoja4!$A$6)))</f>
        <v>0</v>
      </c>
      <c r="M55" s="75">
        <f>L55*100/J44</f>
        <v>0</v>
      </c>
      <c r="N55" s="61">
        <f>COUNTIF('3. Level A Evaluation'!C522,Hoja4!$A$7)+COUNTIF('3. Level A Evaluation'!C544,Hoja4!$A$7)+COUNTIF('3. Level A Evaluation'!C566,Hoja4!$A$7)+COUNTIF('3. Level A Evaluation'!C610,Hoja4!$A$7)+COUNTIF('3. Level A Evaluation'!C632,Hoja4!$A$7)+COUNTIF('3. Level A Evaluation'!C588,Hoja4!$A$7)+COUNTIF('3. Level A Evaluation'!C654,Hoja4!$A$7)+ IF('1. General information'!$B$10="AA",(COUNTIF('4. Level AA Evaluation'!C389,Hoja4!$A$7)+COUNTIF('4. Level AA Evaluation'!C411,Hoja4!$A$7)+COUNTIF('4. Level AA Evaluation'!C433,Hoja4!$A$7)+COUNTIF('4. Level AA Evaluation'!C455,Hoja4!$A$7)+COUNTIF('4. Level AA Evaluation'!C477,Hoja4!$A$7)+COUNTIF('4. Level AA Evaluation'!C499,Hoja4!$A$7)))</f>
        <v>0</v>
      </c>
      <c r="O55" s="75">
        <f>N55*100/J44</f>
        <v>0</v>
      </c>
      <c r="P55" s="68">
        <f>IF(ISERROR((J55*100)/(J44-N55)),0,(J55*100)/(J44-N55))</f>
        <v>0</v>
      </c>
      <c r="Q55" s="68">
        <f>IF(ISERROR((L55*100)/(J44-N55)),0,(L55*100)/(J44-N55))</f>
        <v>0</v>
      </c>
    </row>
    <row r="56" spans="2:17" ht="19" thickBot="1" x14ac:dyDescent="0.5">
      <c r="B56" s="234" t="str">
        <f>'2. Sample pages'!C15</f>
        <v>Alias8</v>
      </c>
      <c r="C56" s="235"/>
      <c r="D56" s="60">
        <f>IF('2. Sample pages'!B5&gt;7,K14,"")</f>
        <v>0</v>
      </c>
      <c r="E56" s="59">
        <f>IF('2. Sample pages'!B5&gt;7,M14,"")</f>
        <v>0</v>
      </c>
      <c r="F56" s="60">
        <f>IF('2. Sample pages'!B5&gt;7,O14,"")</f>
        <v>0</v>
      </c>
      <c r="G56" s="122">
        <f>IF('2. Sample pages'!B5&gt;7,P14,"")</f>
        <v>0</v>
      </c>
      <c r="I56" s="64" t="str">
        <f>'2. Sample pages'!C18</f>
        <v>Alias11</v>
      </c>
      <c r="J56" s="65">
        <f>COUNTIF('3. Level A Evaluation'!C523,Hoja4!$A$5)+COUNTIF('3. Level A Evaluation'!C545,Hoja4!$A$5)+COUNTIF('3. Level A Evaluation'!C567,Hoja4!$A$5)+COUNTIF('3. Level A Evaluation'!C611,Hoja4!$A$5)+COUNTIF('3. Level A Evaluation'!C633,Hoja4!$A$5)+COUNTIF('3. Level A Evaluation'!C589,Hoja4!$A$5)+COUNTIF('3. Level A Evaluation'!C655,Hoja4!$A$5)+ IF('1. General information'!$B$10="AA",(COUNTIF('4. Level AA Evaluation'!C390,Hoja4!$A$5)+COUNTIF('4. Level AA Evaluation'!C412,Hoja4!$A$5)+COUNTIF('4. Level AA Evaluation'!C434,Hoja4!$A$5)+COUNTIF('4. Level AA Evaluation'!C456,Hoja4!$A$5)+COUNTIF('4. Level AA Evaluation'!C478,Hoja4!$A$5)+COUNTIF('4. Level AA Evaluation'!C500,Hoja4!$A$5)))</f>
        <v>0</v>
      </c>
      <c r="K56" s="74">
        <f>J56*100/J44</f>
        <v>0</v>
      </c>
      <c r="L56" s="61">
        <f>COUNTIF('3. Level A Evaluation'!C523,Hoja4!$A$6)+COUNTIF('3. Level A Evaluation'!C545,Hoja4!$A$6)+COUNTIF('3. Level A Evaluation'!C567,Hoja4!$A$6)+COUNTIF('3. Level A Evaluation'!C611,Hoja4!$A$6)+COUNTIF('3. Level A Evaluation'!C633,Hoja4!$A$6)+COUNTIF('3. Level A Evaluation'!C589,Hoja4!$A$6)+COUNTIF('3. Level A Evaluation'!C655,Hoja4!$A$6)+ IF('1. General information'!$B$10="AA",(COUNTIF('4. Level AA Evaluation'!C390,Hoja4!$A$6)+COUNTIF('4. Level AA Evaluation'!C412,Hoja4!$A$6)+COUNTIF('4. Level AA Evaluation'!C434,Hoja4!$A$6)+COUNTIF('4. Level AA Evaluation'!C456,Hoja4!$A$6)+COUNTIF('4. Level AA Evaluation'!C478,Hoja4!$A$6)+COUNTIF('4. Level AA Evaluation'!C500,Hoja4!$A$6)))</f>
        <v>0</v>
      </c>
      <c r="M56" s="75">
        <f>L56*100/J44</f>
        <v>0</v>
      </c>
      <c r="N56" s="61">
        <f>COUNTIF('3. Level A Evaluation'!C523,Hoja4!$A$7)+COUNTIF('3. Level A Evaluation'!C545,Hoja4!$A$7)+COUNTIF('3. Level A Evaluation'!C567,Hoja4!$A$7)+COUNTIF('3. Level A Evaluation'!C611,Hoja4!$A$7)+COUNTIF('3. Level A Evaluation'!C633,Hoja4!$A$7)+COUNTIF('3. Level A Evaluation'!C589,Hoja4!$A$7)+COUNTIF('3. Level A Evaluation'!C655,Hoja4!$A$7)+ IF('1. General information'!$B$10="AA",(COUNTIF('4. Level AA Evaluation'!C390,Hoja4!$A$7)+COUNTIF('4. Level AA Evaluation'!C412,Hoja4!$A$7)+COUNTIF('4. Level AA Evaluation'!C434,Hoja4!$A$7)+COUNTIF('4. Level AA Evaluation'!C456,Hoja4!$A$7)+COUNTIF('4. Level AA Evaluation'!C478,Hoja4!$A$7)+COUNTIF('4. Level AA Evaluation'!C500,Hoja4!$A$7)))</f>
        <v>0</v>
      </c>
      <c r="O56" s="75">
        <f>N56*100/J44</f>
        <v>0</v>
      </c>
      <c r="P56" s="68">
        <f>IF(ISERROR((J56*100)/(J44-N56)),0,(J56*100)/(J44-N56))</f>
        <v>0</v>
      </c>
      <c r="Q56" s="68">
        <f>IF(ISERROR((L56*100)/(J44-N56)),0,(L56*100)/(J44-N56))</f>
        <v>0</v>
      </c>
    </row>
    <row r="57" spans="2:17" ht="19" thickBot="1" x14ac:dyDescent="0.5">
      <c r="B57" s="234" t="str">
        <f>'2. Sample pages'!C16</f>
        <v>Alias9</v>
      </c>
      <c r="C57" s="235"/>
      <c r="D57" s="60">
        <f>IF('2. Sample pages'!B5&gt;8,K15,"")</f>
        <v>0</v>
      </c>
      <c r="E57" s="59">
        <f>IF('2. Sample pages'!B5&gt;8,M15,"")</f>
        <v>0</v>
      </c>
      <c r="F57" s="60">
        <f>IF('2. Sample pages'!B5&gt;8,O15,"")</f>
        <v>0</v>
      </c>
      <c r="G57" s="122">
        <f>IF('2. Sample pages'!B5&gt;8,P15,"")</f>
        <v>0</v>
      </c>
      <c r="I57" s="64" t="str">
        <f>'2. Sample pages'!C19</f>
        <v>Alias12</v>
      </c>
      <c r="J57" s="65">
        <f>COUNTIF('3. Level A Evaluation'!C524,Hoja4!$A$5)+COUNTIF('3. Level A Evaluation'!C546,Hoja4!$A$5)+COUNTIF('3. Level A Evaluation'!C568,Hoja4!$A$5)+COUNTIF('3. Level A Evaluation'!C612,Hoja4!$A$5)+COUNTIF('3. Level A Evaluation'!C634,Hoja4!$A$5)+COUNTIF('3. Level A Evaluation'!C590,Hoja4!$A$5)+COUNTIF('3. Level A Evaluation'!C656,Hoja4!$A$5)+ IF('1. General information'!$B$10="AA",(COUNTIF('4. Level AA Evaluation'!C391,Hoja4!$A$5)+COUNTIF('4. Level AA Evaluation'!C413,Hoja4!$A$5)+COUNTIF('4. Level AA Evaluation'!C435,Hoja4!$A$5)+COUNTIF('4. Level AA Evaluation'!C457,Hoja4!$A$5)+COUNTIF('4. Level AA Evaluation'!C479,Hoja4!$A$5)+COUNTIF('4. Level AA Evaluation'!C501,Hoja4!$A$5)))</f>
        <v>0</v>
      </c>
      <c r="K57" s="74">
        <f>J57*100/J44</f>
        <v>0</v>
      </c>
      <c r="L57" s="61">
        <f>COUNTIF('3. Level A Evaluation'!C524,Hoja4!$A$6)+COUNTIF('3. Level A Evaluation'!C546,Hoja4!$A$6)+COUNTIF('3. Level A Evaluation'!C568,Hoja4!$A$6)+COUNTIF('3. Level A Evaluation'!C612,Hoja4!$A$6)+COUNTIF('3. Level A Evaluation'!C634,Hoja4!$A$6)+COUNTIF('3. Level A Evaluation'!C590,Hoja4!$A$6)+COUNTIF('3. Level A Evaluation'!C656,Hoja4!$A$6)+ IF('1. General information'!$B$10="AA",(COUNTIF('4. Level AA Evaluation'!C391,Hoja4!$A$6)+COUNTIF('4. Level AA Evaluation'!C413,Hoja4!$A$6)+COUNTIF('4. Level AA Evaluation'!C435,Hoja4!$A$6)+COUNTIF('4. Level AA Evaluation'!C457,Hoja4!$A$6)+COUNTIF('4. Level AA Evaluation'!C479,Hoja4!$A$6)+COUNTIF('4. Level AA Evaluation'!C501,Hoja4!$A$6)))</f>
        <v>0</v>
      </c>
      <c r="M57" s="75">
        <f>L57*100/J44</f>
        <v>0</v>
      </c>
      <c r="N57" s="61">
        <f>COUNTIF('3. Level A Evaluation'!C524,Hoja4!$A$7)+COUNTIF('3. Level A Evaluation'!C546,Hoja4!$A$7)+COUNTIF('3. Level A Evaluation'!C568,Hoja4!$A$7)+COUNTIF('3. Level A Evaluation'!C612,Hoja4!$A$7)+COUNTIF('3. Level A Evaluation'!C634,Hoja4!$A$7)+COUNTIF('3. Level A Evaluation'!C590,Hoja4!$A$7)+COUNTIF('3. Level A Evaluation'!C656,Hoja4!$A$7)+ IF('1. General information'!$B$10="AA",(COUNTIF('4. Level AA Evaluation'!C391,Hoja4!$A$7)+COUNTIF('4. Level AA Evaluation'!C413,Hoja4!$A$7)+COUNTIF('4. Level AA Evaluation'!C435,Hoja4!$A$7)+COUNTIF('4. Level AA Evaluation'!C457,Hoja4!$A$7)+COUNTIF('4. Level AA Evaluation'!C479,Hoja4!$A$7)+COUNTIF('4. Level AA Evaluation'!C501,Hoja4!$A$7)))</f>
        <v>0</v>
      </c>
      <c r="O57" s="75">
        <f>N57*100/J44</f>
        <v>0</v>
      </c>
      <c r="P57" s="68">
        <f>IF(ISERROR((J57*100)/(J44-N57)),0,(J57*100)/(J44-N57))</f>
        <v>0</v>
      </c>
      <c r="Q57" s="68">
        <f>IF(ISERROR((L57*100)/(J44-N57)),0,(L57*100)/(J44-N57))</f>
        <v>0</v>
      </c>
    </row>
    <row r="58" spans="2:17" ht="19" thickBot="1" x14ac:dyDescent="0.5">
      <c r="B58" s="234" t="str">
        <f>'2. Sample pages'!C17</f>
        <v>Alias10</v>
      </c>
      <c r="C58" s="235"/>
      <c r="D58" s="60">
        <f>IF('2. Sample pages'!B5&gt;9,K16,"")</f>
        <v>0</v>
      </c>
      <c r="E58" s="59">
        <f>IF('2. Sample pages'!B5&gt;9,M16,"")</f>
        <v>0</v>
      </c>
      <c r="F58" s="60">
        <f>IF('2. Sample pages'!B5&gt;9,O16,"")</f>
        <v>0</v>
      </c>
      <c r="G58" s="122">
        <f>IF('2. Sample pages'!B5&gt;9,P16,"")</f>
        <v>0</v>
      </c>
      <c r="I58" s="64" t="str">
        <f>'2. Sample pages'!C20</f>
        <v>Alias13</v>
      </c>
      <c r="J58" s="65">
        <f>COUNTIF('3. Level A Evaluation'!C525,Hoja4!$A$5)+COUNTIF('3. Level A Evaluation'!C547,Hoja4!$A$5)+COUNTIF('3. Level A Evaluation'!C569,Hoja4!$A$5)+COUNTIF('3. Level A Evaluation'!C613,Hoja4!$A$5)+COUNTIF('3. Level A Evaluation'!C635,Hoja4!$A$5)+COUNTIF('3. Level A Evaluation'!C591,Hoja4!$A$5)+COUNTIF('3. Level A Evaluation'!C657,Hoja4!$A$5)+ IF('1. General information'!$B$10="AA",(COUNTIF('4. Level AA Evaluation'!C392,Hoja4!$A$5)+COUNTIF('4. Level AA Evaluation'!C414,Hoja4!$A$5)+COUNTIF('4. Level AA Evaluation'!C436,Hoja4!$A$5)+COUNTIF('4. Level AA Evaluation'!C458,Hoja4!$A$5)+COUNTIF('4. Level AA Evaluation'!C480,Hoja4!$A$5)+COUNTIF('4. Level AA Evaluation'!C502,Hoja4!$A$5)))</f>
        <v>0</v>
      </c>
      <c r="K58" s="74">
        <f>J58*100/J44</f>
        <v>0</v>
      </c>
      <c r="L58" s="61">
        <f>COUNTIF('3. Level A Evaluation'!C525,Hoja4!$A$6)+COUNTIF('3. Level A Evaluation'!C547,Hoja4!$A$6)+COUNTIF('3. Level A Evaluation'!C569,Hoja4!$A$6)+COUNTIF('3. Level A Evaluation'!C613,Hoja4!$A$6)+COUNTIF('3. Level A Evaluation'!C635,Hoja4!$A$6)+COUNTIF('3. Level A Evaluation'!C591,Hoja4!$A$6)+COUNTIF('3. Level A Evaluation'!C657,Hoja4!$A$6)+ IF('1. General information'!$B$10="AA",(COUNTIF('4. Level AA Evaluation'!C392,Hoja4!$A$6)+COUNTIF('4. Level AA Evaluation'!C414,Hoja4!$A$6)+COUNTIF('4. Level AA Evaluation'!C436,Hoja4!$A$6)+COUNTIF('4. Level AA Evaluation'!C458,Hoja4!$A$6)+COUNTIF('4. Level AA Evaluation'!C480,Hoja4!$A$6)+COUNTIF('4. Level AA Evaluation'!C502,Hoja4!$A$6)))</f>
        <v>0</v>
      </c>
      <c r="M58" s="75">
        <f>L58*100/J44</f>
        <v>0</v>
      </c>
      <c r="N58" s="61">
        <f>COUNTIF('3. Level A Evaluation'!C525,Hoja4!$A$7)+COUNTIF('3. Level A Evaluation'!C547,Hoja4!$A$7)+COUNTIF('3. Level A Evaluation'!C569,Hoja4!$A$7)+COUNTIF('3. Level A Evaluation'!C613,Hoja4!$A$7)+COUNTIF('3. Level A Evaluation'!C635,Hoja4!$A$7)+COUNTIF('3. Level A Evaluation'!C591,Hoja4!$A$7)+COUNTIF('3. Level A Evaluation'!C657,Hoja4!$A$7)+ IF('1. General information'!$B$10="AA",(COUNTIF('4. Level AA Evaluation'!C392,Hoja4!$A$7)+COUNTIF('4. Level AA Evaluation'!C414,Hoja4!$A$7)+COUNTIF('4. Level AA Evaluation'!C436,Hoja4!$A$7)+COUNTIF('4. Level AA Evaluation'!C458,Hoja4!$A$7)+COUNTIF('4. Level AA Evaluation'!C480,Hoja4!$A$7)+COUNTIF('4. Level AA Evaluation'!C502,Hoja4!$A$7)))</f>
        <v>0</v>
      </c>
      <c r="O58" s="75">
        <f>N58*100/J44</f>
        <v>0</v>
      </c>
      <c r="P58" s="68">
        <f>IF(ISERROR((J58*100)/(J44-N58)),0,(J58*100)/(J44-N58))</f>
        <v>0</v>
      </c>
      <c r="Q58" s="68">
        <f>IF(ISERROR((L58*100)/(J44-N58)),0,(L58*100)/(J44-N58))</f>
        <v>0</v>
      </c>
    </row>
    <row r="59" spans="2:17" ht="19" thickBot="1" x14ac:dyDescent="0.5">
      <c r="B59" s="234" t="str">
        <f>'2. Sample pages'!C18</f>
        <v>Alias11</v>
      </c>
      <c r="C59" s="235"/>
      <c r="D59" s="60">
        <f>IF('2. Sample pages'!B5&gt;10,K17,"")</f>
        <v>0</v>
      </c>
      <c r="E59" s="59">
        <f>IF('2. Sample pages'!B5&gt;10,M17,"")</f>
        <v>0</v>
      </c>
      <c r="F59" s="60">
        <f>IF('2. Sample pages'!B5&gt;10,O17,"")</f>
        <v>0</v>
      </c>
      <c r="G59" s="122">
        <f>IF('2. Sample pages'!B5&gt;10,P17,"")</f>
        <v>0</v>
      </c>
      <c r="I59" s="64" t="str">
        <f>'2. Sample pages'!C21</f>
        <v>Alias14</v>
      </c>
      <c r="J59" s="65">
        <f>COUNTIF('3. Level A Evaluation'!C526,Hoja4!$A$5)+COUNTIF('3. Level A Evaluation'!C548,Hoja4!$A$5)+COUNTIF('3. Level A Evaluation'!C570,Hoja4!$A$5)+COUNTIF('3. Level A Evaluation'!C614,Hoja4!$A$5)+COUNTIF('3. Level A Evaluation'!C636,Hoja4!$A$5)+COUNTIF('3. Level A Evaluation'!C592,Hoja4!$A$5)+COUNTIF('3. Level A Evaluation'!C658,Hoja4!$A$5)+ IF('1. General information'!$B$10="AA",(COUNTIF('4. Level AA Evaluation'!C393,Hoja4!$A$5)+COUNTIF('4. Level AA Evaluation'!C415,Hoja4!$A$5)+COUNTIF('4. Level AA Evaluation'!C437,Hoja4!$A$5)+COUNTIF('4. Level AA Evaluation'!C459,Hoja4!$A$5)+COUNTIF('4. Level AA Evaluation'!C481,Hoja4!$A$5)+COUNTIF('4. Level AA Evaluation'!C503,Hoja4!$A$5)))</f>
        <v>0</v>
      </c>
      <c r="K59" s="74">
        <f>J59*100/J44</f>
        <v>0</v>
      </c>
      <c r="L59" s="61">
        <f>COUNTIF('3. Level A Evaluation'!C526,Hoja4!$A$6)+COUNTIF('3. Level A Evaluation'!C548,Hoja4!$A$6)+COUNTIF('3. Level A Evaluation'!C570,Hoja4!$A$6)+COUNTIF('3. Level A Evaluation'!C614,Hoja4!$A$6)+COUNTIF('3. Level A Evaluation'!C636,Hoja4!$A$6)+COUNTIF('3. Level A Evaluation'!C592,Hoja4!$A$6)+COUNTIF('3. Level A Evaluation'!C658,Hoja4!$A$6)+ IF('1. General information'!$B$10="AA",(COUNTIF('4. Level AA Evaluation'!C393,Hoja4!$A$6)+COUNTIF('4. Level AA Evaluation'!C415,Hoja4!$A$6)+COUNTIF('4. Level AA Evaluation'!C437,Hoja4!$A$6)+COUNTIF('4. Level AA Evaluation'!C459,Hoja4!$A$6)+COUNTIF('4. Level AA Evaluation'!C481,Hoja4!$A$6)+COUNTIF('4. Level AA Evaluation'!C503,Hoja4!$A$6)))</f>
        <v>0</v>
      </c>
      <c r="M59" s="75">
        <f>L59*100/J44</f>
        <v>0</v>
      </c>
      <c r="N59" s="61">
        <f>COUNTIF('3. Level A Evaluation'!C526,Hoja4!$A$7)+COUNTIF('3. Level A Evaluation'!C548,Hoja4!$A$7)+COUNTIF('3. Level A Evaluation'!C570,Hoja4!$A$7)+COUNTIF('3. Level A Evaluation'!C614,Hoja4!$A$7)+COUNTIF('3. Level A Evaluation'!C636,Hoja4!$A$7)+COUNTIF('3. Level A Evaluation'!C592,Hoja4!$A$7)+COUNTIF('3. Level A Evaluation'!C658,Hoja4!$A$7)+ IF('1. General information'!$B$10="AA",(COUNTIF('4. Level AA Evaluation'!C393,Hoja4!$A$7)+COUNTIF('4. Level AA Evaluation'!C415,Hoja4!$A$7)+COUNTIF('4. Level AA Evaluation'!C437,Hoja4!$A$7)+COUNTIF('4. Level AA Evaluation'!C459,Hoja4!$A$7)+COUNTIF('4. Level AA Evaluation'!C481,Hoja4!$A$7)+COUNTIF('4. Level AA Evaluation'!C503,Hoja4!$A$7)))</f>
        <v>0</v>
      </c>
      <c r="O59" s="75">
        <f>N59*100/J44</f>
        <v>0</v>
      </c>
      <c r="P59" s="68">
        <f>IF(ISERROR((J59*100)/(J44-N59)),0,(J59*100)/(J44-N59))</f>
        <v>0</v>
      </c>
      <c r="Q59" s="68">
        <f>IF(ISERROR((L59*100)/(J44-N59)),0,(L59*100)/(J44-N59))</f>
        <v>0</v>
      </c>
    </row>
    <row r="60" spans="2:17" ht="19" thickBot="1" x14ac:dyDescent="0.5">
      <c r="B60" s="234" t="str">
        <f>'2. Sample pages'!C19</f>
        <v>Alias12</v>
      </c>
      <c r="C60" s="235"/>
      <c r="D60" s="60">
        <f>IF('2. Sample pages'!B5&gt;11,K18,"")</f>
        <v>0</v>
      </c>
      <c r="E60" s="59">
        <f>IF('2. Sample pages'!B5&gt;11,M18,"")</f>
        <v>0</v>
      </c>
      <c r="F60" s="60">
        <f>IF('2. Sample pages'!B5&gt;11,O18,"")</f>
        <v>0</v>
      </c>
      <c r="G60" s="122">
        <f>IF('2. Sample pages'!B5&gt;11,P18,"")</f>
        <v>0</v>
      </c>
      <c r="I60" s="64" t="str">
        <f>'2. Sample pages'!C22</f>
        <v>Alias15</v>
      </c>
      <c r="J60" s="65">
        <f>COUNTIF('3. Level A Evaluation'!C527,Hoja4!$A$5)+COUNTIF('3. Level A Evaluation'!C549,Hoja4!$A$5)+COUNTIF('3. Level A Evaluation'!C571,Hoja4!$A$5)+COUNTIF('3. Level A Evaluation'!C615,Hoja4!$A$5)+COUNTIF('3. Level A Evaluation'!C637,Hoja4!$A$5)+COUNTIF('3. Level A Evaluation'!C593,Hoja4!$A$5)+COUNTIF('3. Level A Evaluation'!C659,Hoja4!$A$5)+ IF('1. General information'!$B$10="AA",(COUNTIF('4. Level AA Evaluation'!C394,Hoja4!$A$5)+COUNTIF('4. Level AA Evaluation'!C416,Hoja4!$A$5)+COUNTIF('4. Level AA Evaluation'!C438,Hoja4!$A$5)+COUNTIF('4. Level AA Evaluation'!C460,Hoja4!$A$5)+COUNTIF('4. Level AA Evaluation'!C482,Hoja4!$A$5)+COUNTIF('4. Level AA Evaluation'!C504,Hoja4!$A$5)))</f>
        <v>0</v>
      </c>
      <c r="K60" s="74">
        <f>J60*100/J44</f>
        <v>0</v>
      </c>
      <c r="L60" s="61">
        <f>COUNTIF('3. Level A Evaluation'!C527,Hoja4!$A$6)+COUNTIF('3. Level A Evaluation'!C549,Hoja4!$A$6)+COUNTIF('3. Level A Evaluation'!C571,Hoja4!$A$6)+COUNTIF('3. Level A Evaluation'!C615,Hoja4!$A$6)+COUNTIF('3. Level A Evaluation'!C637,Hoja4!$A$6)+COUNTIF('3. Level A Evaluation'!C593,Hoja4!$A$6)+COUNTIF('3. Level A Evaluation'!C659,Hoja4!$A$6)+ IF('1. General information'!$B$10="AA",(COUNTIF('4. Level AA Evaluation'!C394,Hoja4!$A$6)+COUNTIF('4. Level AA Evaluation'!C416,Hoja4!$A$6)+COUNTIF('4. Level AA Evaluation'!C438,Hoja4!$A$6)+COUNTIF('4. Level AA Evaluation'!C460,Hoja4!$A$6)+COUNTIF('4. Level AA Evaluation'!C482,Hoja4!$A$6)+COUNTIF('4. Level AA Evaluation'!C504,Hoja4!$A$6)))</f>
        <v>0</v>
      </c>
      <c r="M60" s="75">
        <f>L60*100/J44</f>
        <v>0</v>
      </c>
      <c r="N60" s="61">
        <f>COUNTIF('3. Level A Evaluation'!C527,Hoja4!$A$7)+COUNTIF('3. Level A Evaluation'!C549,Hoja4!$A$7)+COUNTIF('3. Level A Evaluation'!C571,Hoja4!$A$7)+COUNTIF('3. Level A Evaluation'!C615,Hoja4!$A$7)+COUNTIF('3. Level A Evaluation'!C637,Hoja4!$A$7)+COUNTIF('3. Level A Evaluation'!C593,Hoja4!$A$7)+COUNTIF('3. Level A Evaluation'!C659,Hoja4!$A$7)+ IF('1. General information'!$B$10="AA",(COUNTIF('4. Level AA Evaluation'!C394,Hoja4!$A$7)+COUNTIF('4. Level AA Evaluation'!C416,Hoja4!$A$7)+COUNTIF('4. Level AA Evaluation'!C438,Hoja4!$A$7)+COUNTIF('4. Level AA Evaluation'!C460,Hoja4!$A$7)+COUNTIF('4. Level AA Evaluation'!C482,Hoja4!$A$7)+COUNTIF('4. Level AA Evaluation'!C504,Hoja4!$A$7)))</f>
        <v>0</v>
      </c>
      <c r="O60" s="75">
        <f>N60*100/J44</f>
        <v>0</v>
      </c>
      <c r="P60" s="68">
        <f>IF(ISERROR((J60*100)/(J44-N60)),0,(J60*100)/(J44-N60))</f>
        <v>0</v>
      </c>
      <c r="Q60" s="68">
        <f>IF(ISERROR((L60*100)/(J44-N60)),0,(L60*100)/(J44-N60))</f>
        <v>0</v>
      </c>
    </row>
    <row r="61" spans="2:17" ht="19" thickBot="1" x14ac:dyDescent="0.5">
      <c r="B61" s="234" t="str">
        <f>'2. Sample pages'!C20</f>
        <v>Alias13</v>
      </c>
      <c r="C61" s="235"/>
      <c r="D61" s="60">
        <f>IF('2. Sample pages'!B5&gt;12,K19,"")</f>
        <v>0</v>
      </c>
      <c r="E61" s="59">
        <f>IF('2. Sample pages'!B5&gt;12,M19,"")</f>
        <v>0</v>
      </c>
      <c r="F61" s="60">
        <f>IF('2. Sample pages'!B5&gt;12,O19,"")</f>
        <v>0</v>
      </c>
      <c r="G61" s="122">
        <f>IF('2. Sample pages'!B5&gt;12,P19,"")</f>
        <v>0</v>
      </c>
      <c r="I61" s="51"/>
      <c r="J61" s="51"/>
      <c r="K61" s="51"/>
      <c r="L61" s="51"/>
      <c r="M61" s="51"/>
      <c r="N61" s="51"/>
      <c r="O61" s="51"/>
      <c r="P61" s="51"/>
      <c r="Q61" s="51"/>
    </row>
    <row r="62" spans="2:17" ht="19" thickBot="1" x14ac:dyDescent="0.5">
      <c r="B62" s="234" t="str">
        <f>'2. Sample pages'!C21</f>
        <v>Alias14</v>
      </c>
      <c r="C62" s="235"/>
      <c r="D62" s="60">
        <f>IF('2. Sample pages'!B5&gt;13,K20,"")</f>
        <v>0</v>
      </c>
      <c r="E62" s="59">
        <f>IF('2. Sample pages'!B5&gt;13,M20,"")</f>
        <v>0</v>
      </c>
      <c r="F62" s="60">
        <f>IF('2. Sample pages'!B5&gt;13,O20,"")</f>
        <v>0</v>
      </c>
      <c r="G62" s="122">
        <f>IF('2. Sample pages'!B5&gt;13,P20,"")</f>
        <v>0</v>
      </c>
      <c r="I62" s="51"/>
      <c r="J62" s="51"/>
      <c r="K62" s="51"/>
      <c r="L62" s="51"/>
      <c r="M62" s="51"/>
      <c r="N62" s="51"/>
      <c r="O62" s="51"/>
      <c r="P62" s="51"/>
      <c r="Q62" s="51"/>
    </row>
    <row r="63" spans="2:17" ht="19" thickBot="1" x14ac:dyDescent="0.5">
      <c r="B63" s="234" t="str">
        <f>'2. Sample pages'!C22</f>
        <v>Alias15</v>
      </c>
      <c r="C63" s="235"/>
      <c r="D63" s="60">
        <f>IF('2. Sample pages'!B5&gt;14,K21,"")</f>
        <v>0</v>
      </c>
      <c r="E63" s="59">
        <f>IF('2. Sample pages'!B5&gt;14,M21,"")</f>
        <v>0</v>
      </c>
      <c r="F63" s="60">
        <f>IF('2. Sample pages'!B5&gt;14,O21,"")</f>
        <v>0</v>
      </c>
      <c r="G63" s="122">
        <f>IF('2. Sample pages'!B5&gt;14,P21,"")</f>
        <v>0</v>
      </c>
      <c r="I63" s="51"/>
      <c r="J63" s="51">
        <f>IF('1. General information'!B10="A",Hoja4!L16,Hoja4!M16)</f>
        <v>2</v>
      </c>
      <c r="K63" s="6" t="s">
        <v>575</v>
      </c>
      <c r="L63" s="51"/>
      <c r="M63" s="51"/>
      <c r="N63" s="51"/>
      <c r="O63" s="51"/>
      <c r="P63" s="51"/>
      <c r="Q63" s="51"/>
    </row>
    <row r="64" spans="2:17" ht="37.5" thickBot="1" x14ac:dyDescent="0.5">
      <c r="B64" s="236" t="s">
        <v>556</v>
      </c>
      <c r="C64" s="237"/>
      <c r="D64" s="50">
        <f>AVERAGE(D49:D63)</f>
        <v>0</v>
      </c>
      <c r="E64" s="49">
        <f>AVERAGE(E49:E63)</f>
        <v>0</v>
      </c>
      <c r="F64" s="50">
        <f>AVERAGE(F49:F63)</f>
        <v>0</v>
      </c>
      <c r="G64" s="49">
        <f>AVERAGE(G49:G63)</f>
        <v>0</v>
      </c>
      <c r="I64" s="90" t="s">
        <v>574</v>
      </c>
      <c r="J64" s="61" t="s">
        <v>345</v>
      </c>
      <c r="K64" s="62" t="s">
        <v>346</v>
      </c>
      <c r="L64" s="61" t="s">
        <v>347</v>
      </c>
      <c r="M64" s="62" t="s">
        <v>562</v>
      </c>
      <c r="N64" s="61" t="s">
        <v>130</v>
      </c>
      <c r="O64" s="62" t="s">
        <v>563</v>
      </c>
      <c r="P64" s="63" t="s">
        <v>577</v>
      </c>
      <c r="Q64" s="63" t="s">
        <v>565</v>
      </c>
    </row>
    <row r="65" spans="2:17" ht="19" thickBot="1" x14ac:dyDescent="0.5">
      <c r="B65" s="51"/>
      <c r="C65" s="51"/>
      <c r="D65" s="51"/>
      <c r="E65" s="51"/>
      <c r="F65" s="51"/>
      <c r="G65" s="51"/>
      <c r="I65" s="64" t="str">
        <f>'2. Sample pages'!C8</f>
        <v>Alias1</v>
      </c>
      <c r="J65" s="65">
        <f>COUNTIF('3. Level A Evaluation'!C668,Hoja4!$A$5)+ IF('1. General information'!$B$10="AA",(COUNTIF('4. Level AA Evaluation'!C512,Hoja4!$A$5)))</f>
        <v>0</v>
      </c>
      <c r="K65" s="66">
        <f>J65*100/J63</f>
        <v>0</v>
      </c>
      <c r="L65" s="65">
        <f>COUNTIF('3. Level A Evaluation'!C668,Hoja4!$A$6)+ IF('1. General information'!$B$10="AA",(COUNTIF('4. Level AA Evaluation'!C512,Hoja4!$A$6)))</f>
        <v>0</v>
      </c>
      <c r="M65" s="67">
        <f>L65*100/J63</f>
        <v>0</v>
      </c>
      <c r="N65" s="65">
        <f>COUNTIF('3. Level A Evaluation'!C668,Hoja4!$A$7)+ IF('1. General information'!$B$10="AA",(COUNTIF('4. Level AA Evaluation'!C512,Hoja4!$A$7)))</f>
        <v>0</v>
      </c>
      <c r="O65" s="67">
        <f>N65*100/J63</f>
        <v>0</v>
      </c>
      <c r="P65" s="68">
        <f>IF(ISERROR((J65*100)/(J63-N65)),0,(J65*100)/(J63-N65))</f>
        <v>0</v>
      </c>
      <c r="Q65" s="68">
        <f>IF(ISERROR((L65*100)/(J63-N65)),0,(L65*100)/(J63-N65))</f>
        <v>0</v>
      </c>
    </row>
    <row r="66" spans="2:17" ht="19" thickBot="1" x14ac:dyDescent="0.5">
      <c r="B66" s="232" t="s">
        <v>568</v>
      </c>
      <c r="C66" s="232"/>
      <c r="D66" s="232"/>
      <c r="E66" s="232"/>
      <c r="F66" s="232"/>
      <c r="G66" s="232"/>
      <c r="I66" s="64" t="str">
        <f>'2. Sample pages'!C9</f>
        <v>Alias2</v>
      </c>
      <c r="J66" s="65">
        <f>COUNTIF('3. Level A Evaluation'!C669,Hoja4!$A$5)+ IF('1. General information'!$B$10="AA",(COUNTIF('4. Level AA Evaluation'!C513,Hoja4!$A$5)))</f>
        <v>0</v>
      </c>
      <c r="K66" s="66">
        <f>J66*100/J63</f>
        <v>0</v>
      </c>
      <c r="L66" s="65">
        <f>COUNTIF('3. Level A Evaluation'!C669,Hoja4!$A$6)+ IF('1. General information'!$B$10="AA",(COUNTIF('4. Level AA Evaluation'!C513,Hoja4!$A$6)))</f>
        <v>0</v>
      </c>
      <c r="M66" s="67">
        <f>L66*100/J63</f>
        <v>0</v>
      </c>
      <c r="N66" s="65">
        <f>COUNTIF('3. Level A Evaluation'!C669,Hoja4!$A$7)+ IF('1. General information'!$B$10="AA",(COUNTIF('4. Level AA Evaluation'!C513,Hoja4!$A$7)))</f>
        <v>0</v>
      </c>
      <c r="O66" s="67">
        <f>N66*100/J63</f>
        <v>0</v>
      </c>
      <c r="P66" s="68">
        <f>IF(ISERROR((J66*100)/(J63-N66)),0,(J66*100)/(J63-N66))</f>
        <v>0</v>
      </c>
      <c r="Q66" s="68">
        <f>IF(ISERROR((L66*100)/(J63-N66)),0,(L66*100)/(J63-N66))</f>
        <v>0</v>
      </c>
    </row>
    <row r="67" spans="2:17" ht="56" thickBot="1" x14ac:dyDescent="0.5">
      <c r="B67" s="238" t="s">
        <v>127</v>
      </c>
      <c r="C67" s="239"/>
      <c r="D67" s="200" t="s">
        <v>346</v>
      </c>
      <c r="E67" s="200" t="s">
        <v>562</v>
      </c>
      <c r="F67" s="201" t="s">
        <v>563</v>
      </c>
      <c r="G67" s="202" t="s">
        <v>565</v>
      </c>
      <c r="I67" s="64" t="str">
        <f>'2. Sample pages'!C10</f>
        <v>Alias3</v>
      </c>
      <c r="J67" s="65">
        <f>COUNTIF('3. Level A Evaluation'!C670,Hoja4!$A$5)+ IF('1. General information'!$B$10="AA",(COUNTIF('4. Level AA Evaluation'!C514,Hoja4!$A$5)))</f>
        <v>0</v>
      </c>
      <c r="K67" s="66">
        <f>J67*100/J63</f>
        <v>0</v>
      </c>
      <c r="L67" s="65">
        <f>COUNTIF('3. Level A Evaluation'!C670,Hoja4!$A$6)+ IF('1. General information'!$B$10="AA",(COUNTIF('4. Level AA Evaluation'!C514,Hoja4!$A$6)))</f>
        <v>0</v>
      </c>
      <c r="M67" s="67">
        <f>L67*100/J63</f>
        <v>0</v>
      </c>
      <c r="N67" s="65">
        <f>COUNTIF('3. Level A Evaluation'!C670,Hoja4!$A$7)+ IF('1. General information'!$B$10="AA",(COUNTIF('4. Level AA Evaluation'!C514,Hoja4!$A$7)))</f>
        <v>0</v>
      </c>
      <c r="O67" s="67">
        <f>N67*100/J63</f>
        <v>0</v>
      </c>
      <c r="P67" s="68">
        <f>IF(ISERROR((J67*100)/(J63-N67)),0,(J67*100)/(J63-N67))</f>
        <v>0</v>
      </c>
      <c r="Q67" s="68">
        <f>IF(ISERROR((L67*100)/(J63-N67)),0,(L67*100)/(J63-N67))</f>
        <v>0</v>
      </c>
    </row>
    <row r="68" spans="2:17" ht="19" thickBot="1" x14ac:dyDescent="0.5">
      <c r="B68" s="234" t="str">
        <f>'2. Sample pages'!C8</f>
        <v>Alias1</v>
      </c>
      <c r="C68" s="235"/>
      <c r="D68" s="60">
        <f>IF('2. Sample pages'!B5&gt;0,K26,"")</f>
        <v>0</v>
      </c>
      <c r="E68" s="59">
        <f>IF('2. Sample pages'!B5&gt;0,M26,"")</f>
        <v>0</v>
      </c>
      <c r="F68" s="60">
        <f>IF('2. Sample pages'!B5&gt;0,O26,"")</f>
        <v>0</v>
      </c>
      <c r="G68" s="122">
        <f>IF('2. Sample pages'!B5&gt;0,P26,"")</f>
        <v>0</v>
      </c>
      <c r="I68" s="64" t="str">
        <f>'2. Sample pages'!C11</f>
        <v>Alias4</v>
      </c>
      <c r="J68" s="65">
        <f>COUNTIF('3. Level A Evaluation'!C671,Hoja4!$A$5)+ IF('1. General information'!$B$10="AA",(COUNTIF('4. Level AA Evaluation'!C515,Hoja4!$A$5)))</f>
        <v>0</v>
      </c>
      <c r="K68" s="66">
        <f>J68*100/J63</f>
        <v>0</v>
      </c>
      <c r="L68" s="65">
        <f>COUNTIF('3. Level A Evaluation'!C671,Hoja4!$A$6)+ IF('1. General information'!$B$10="AA",(COUNTIF('4. Level AA Evaluation'!C515,Hoja4!$A$6)))</f>
        <v>0</v>
      </c>
      <c r="M68" s="67">
        <f>L68*100/J63</f>
        <v>0</v>
      </c>
      <c r="N68" s="65">
        <f>COUNTIF('3. Level A Evaluation'!C671,Hoja4!$A$7)+ IF('1. General information'!$B$10="AA",(COUNTIF('4. Level AA Evaluation'!C515,Hoja4!$A$7)))</f>
        <v>0</v>
      </c>
      <c r="O68" s="67">
        <f>N68*100/J63</f>
        <v>0</v>
      </c>
      <c r="P68" s="68">
        <f>IF(ISERROR((J68*100)/(J63-N68)),0,(J68*100)/(J63-N68))</f>
        <v>0</v>
      </c>
      <c r="Q68" s="68">
        <f>IF(ISERROR((L68*100)/(J63-N68)),0,(L68*100)/(J63-N68))</f>
        <v>0</v>
      </c>
    </row>
    <row r="69" spans="2:17" ht="19" thickBot="1" x14ac:dyDescent="0.5">
      <c r="B69" s="234" t="str">
        <f>'2. Sample pages'!C9</f>
        <v>Alias2</v>
      </c>
      <c r="C69" s="235"/>
      <c r="D69" s="60">
        <f>IF('2. Sample pages'!B5&gt;1,K27,"")</f>
        <v>0</v>
      </c>
      <c r="E69" s="59">
        <f>IF('2. Sample pages'!B5&gt;1,M27,"")</f>
        <v>0</v>
      </c>
      <c r="F69" s="60">
        <f>IF('2. Sample pages'!B5&gt;1,O27,"")</f>
        <v>0</v>
      </c>
      <c r="G69" s="122">
        <f>IF('2. Sample pages'!B5&gt;1,P27,"")</f>
        <v>0</v>
      </c>
      <c r="I69" s="64" t="str">
        <f>'2. Sample pages'!C12</f>
        <v>Alias5</v>
      </c>
      <c r="J69" s="65">
        <f>COUNTIF('3. Level A Evaluation'!C672,Hoja4!$A$5)+ IF('1. General information'!$B$10="AA",(COUNTIF('4. Level AA Evaluation'!C516,Hoja4!$A$5)))</f>
        <v>0</v>
      </c>
      <c r="K69" s="71">
        <f>J69*100/J63</f>
        <v>0</v>
      </c>
      <c r="L69" s="65">
        <f>COUNTIF('3. Level A Evaluation'!C672,Hoja4!$A$6)+ IF('1. General information'!$B$10="AA",(COUNTIF('4. Level AA Evaluation'!C516,Hoja4!$A$6)))</f>
        <v>0</v>
      </c>
      <c r="M69" s="72">
        <f>L69*100/J63</f>
        <v>0</v>
      </c>
      <c r="N69" s="65">
        <f>COUNTIF('3. Level A Evaluation'!C672,Hoja4!$A$7)+ IF('1. General information'!$B$10="AA",(COUNTIF('4. Level AA Evaluation'!C516,Hoja4!$A$7)))</f>
        <v>0</v>
      </c>
      <c r="O69" s="72">
        <f>N69*100/J63</f>
        <v>0</v>
      </c>
      <c r="P69" s="68">
        <f>IF(ISERROR((J69*100)/(J63-N69)),0,(J69*100)/(J63-N69))</f>
        <v>0</v>
      </c>
      <c r="Q69" s="68">
        <f>IF(ISERROR((L69*100)/(J63-N69)),0,(L69*100)/(J63-N69))</f>
        <v>0</v>
      </c>
    </row>
    <row r="70" spans="2:17" ht="19" thickBot="1" x14ac:dyDescent="0.5">
      <c r="B70" s="234" t="str">
        <f>'2. Sample pages'!C10</f>
        <v>Alias3</v>
      </c>
      <c r="C70" s="235"/>
      <c r="D70" s="60">
        <f>IF('2. Sample pages'!B5&gt;2,K28,"")</f>
        <v>0</v>
      </c>
      <c r="E70" s="59">
        <f>IF('2. Sample pages'!B5&gt;2,M28,"")</f>
        <v>0</v>
      </c>
      <c r="F70" s="60">
        <f>IF('2. Sample pages'!B5&gt;2,O28,"")</f>
        <v>0</v>
      </c>
      <c r="G70" s="122">
        <f>IF('2. Sample pages'!B5&gt;2,P28,"")</f>
        <v>0</v>
      </c>
      <c r="I70" s="64" t="str">
        <f>'2. Sample pages'!C13</f>
        <v>Alias6</v>
      </c>
      <c r="J70" s="65">
        <f>COUNTIF('3. Level A Evaluation'!C673,Hoja4!$A$5)+ IF('1. General information'!$B$10="AA",(COUNTIF('4. Level AA Evaluation'!C517,Hoja4!$A$5)))</f>
        <v>0</v>
      </c>
      <c r="K70" s="74">
        <f>J70*100/J63</f>
        <v>0</v>
      </c>
      <c r="L70" s="65">
        <f>COUNTIF('3. Level A Evaluation'!C673,Hoja4!$A$6)+ IF('1. General information'!$B$10="AA",(COUNTIF('4. Level AA Evaluation'!C517,Hoja4!$A$6)))</f>
        <v>0</v>
      </c>
      <c r="M70" s="75">
        <f>L70*100/J63</f>
        <v>0</v>
      </c>
      <c r="N70" s="65">
        <f>COUNTIF('3. Level A Evaluation'!C673,Hoja4!$A$7)+ IF('1. General information'!$B$10="AA",(COUNTIF('4. Level AA Evaluation'!C517,Hoja4!$A$7)))</f>
        <v>0</v>
      </c>
      <c r="O70" s="75">
        <f>N70*100/J63</f>
        <v>0</v>
      </c>
      <c r="P70" s="76">
        <f>IF(ISERROR((J70*100)/(J63-N70)),0,(J70*100)/(J63-N70))</f>
        <v>0</v>
      </c>
      <c r="Q70" s="77">
        <f>IF(ISERROR((L70*100)/(J63-N70)),0,(L70*100)/(J63-N70))</f>
        <v>0</v>
      </c>
    </row>
    <row r="71" spans="2:17" ht="19" thickBot="1" x14ac:dyDescent="0.5">
      <c r="B71" s="234" t="str">
        <f>'2. Sample pages'!C11</f>
        <v>Alias4</v>
      </c>
      <c r="C71" s="235"/>
      <c r="D71" s="60">
        <f>IF('2. Sample pages'!B5&gt;3,K29,"")</f>
        <v>0</v>
      </c>
      <c r="E71" s="59">
        <f>IF('2. Sample pages'!B5&gt;3,M29,"")</f>
        <v>0</v>
      </c>
      <c r="F71" s="60">
        <f>IF('2. Sample pages'!B5&gt;3,O29,"")</f>
        <v>0</v>
      </c>
      <c r="G71" s="122">
        <f>IF('2. Sample pages'!B5&gt;3,P29,"")</f>
        <v>0</v>
      </c>
      <c r="I71" s="64" t="str">
        <f>'2. Sample pages'!C14</f>
        <v>Alias7</v>
      </c>
      <c r="J71" s="65">
        <f>COUNTIF('3. Level A Evaluation'!C674,Hoja4!$A$5)+ IF('1. General information'!$B$10="AA",(COUNTIF('4. Level AA Evaluation'!C518,Hoja4!$A$5)))</f>
        <v>0</v>
      </c>
      <c r="K71" s="74">
        <f>J71*100/J63</f>
        <v>0</v>
      </c>
      <c r="L71" s="65">
        <f>COUNTIF('3. Level A Evaluation'!C674,Hoja4!$A$6)+ IF('1. General information'!$B$10="AA",(COUNTIF('4. Level AA Evaluation'!C518,Hoja4!$A$6)))</f>
        <v>0</v>
      </c>
      <c r="M71" s="75">
        <f>L71*100/J63</f>
        <v>0</v>
      </c>
      <c r="N71" s="65">
        <f>COUNTIF('3. Level A Evaluation'!C674,Hoja4!$A$7)+ IF('1. General information'!$B$10="AA",(COUNTIF('4. Level AA Evaluation'!C518,Hoja4!$A$7)))</f>
        <v>0</v>
      </c>
      <c r="O71" s="75">
        <f>N71*100/J63</f>
        <v>0</v>
      </c>
      <c r="P71" s="76">
        <f>IF(ISERROR((J71*100)/(J63-N71)),0,(J71*100)/(J63-N71))</f>
        <v>0</v>
      </c>
      <c r="Q71" s="77">
        <f>IF(ISERROR((L71*100)/(J63-N71)),0,(L71*100)/(J63-N71))</f>
        <v>0</v>
      </c>
    </row>
    <row r="72" spans="2:17" ht="19" thickBot="1" x14ac:dyDescent="0.5">
      <c r="B72" s="234" t="str">
        <f>'2. Sample pages'!C12</f>
        <v>Alias5</v>
      </c>
      <c r="C72" s="235"/>
      <c r="D72" s="60">
        <f>IF('2. Sample pages'!B5&gt;4,K30,"")</f>
        <v>0</v>
      </c>
      <c r="E72" s="59">
        <f>IF('2. Sample pages'!B5&gt;4,M30,"")</f>
        <v>0</v>
      </c>
      <c r="F72" s="60">
        <f>IF('2. Sample pages'!B5&gt;4,O30,"")</f>
        <v>0</v>
      </c>
      <c r="G72" s="122">
        <f>IF('2. Sample pages'!B5&gt;4,P30,"")</f>
        <v>0</v>
      </c>
      <c r="I72" s="64" t="str">
        <f>'2. Sample pages'!C15</f>
        <v>Alias8</v>
      </c>
      <c r="J72" s="65">
        <f>COUNTIF('3. Level A Evaluation'!C675,Hoja4!$A$5)+ IF('1. General information'!$B$10="AA",(COUNTIF('4. Level AA Evaluation'!C519,Hoja4!$A$5)))</f>
        <v>0</v>
      </c>
      <c r="K72" s="74">
        <f>J72*100/J63</f>
        <v>0</v>
      </c>
      <c r="L72" s="65">
        <f>COUNTIF('3. Level A Evaluation'!C675,Hoja4!$A$6)+ IF('1. General information'!$B$10="AA",(COUNTIF('4. Level AA Evaluation'!C519,Hoja4!$A$6)))</f>
        <v>0</v>
      </c>
      <c r="M72" s="75">
        <f>L72*100/J63</f>
        <v>0</v>
      </c>
      <c r="N72" s="65">
        <f>COUNTIF('3. Level A Evaluation'!C675,Hoja4!$A$7)+ IF('1. General information'!$B$10="AA",(COUNTIF('4. Level AA Evaluation'!C519,Hoja4!$A$7)))</f>
        <v>0</v>
      </c>
      <c r="O72" s="75">
        <f>N72*100/J63</f>
        <v>0</v>
      </c>
      <c r="P72" s="76">
        <f>IF(ISERROR((J72*100)/(J63-N72)),0,(J72*100)/(J63-N72))</f>
        <v>0</v>
      </c>
      <c r="Q72" s="77">
        <f>IF(ISERROR((L72*100)/(J63-N72)),0,(L72*100)/(J63-N72))</f>
        <v>0</v>
      </c>
    </row>
    <row r="73" spans="2:17" ht="19" thickBot="1" x14ac:dyDescent="0.5">
      <c r="B73" s="234" t="str">
        <f>'2. Sample pages'!C13</f>
        <v>Alias6</v>
      </c>
      <c r="C73" s="235"/>
      <c r="D73" s="60">
        <f>IF('2. Sample pages'!B5&gt;5,K31,"")</f>
        <v>0</v>
      </c>
      <c r="E73" s="59">
        <f>IF('2. Sample pages'!B5&gt;5,M31,"")</f>
        <v>0</v>
      </c>
      <c r="F73" s="60">
        <f>IF('2. Sample pages'!B5&gt;5,O31,"")</f>
        <v>0</v>
      </c>
      <c r="G73" s="122">
        <f>IF('2. Sample pages'!B5&gt;5,P31,"")</f>
        <v>0</v>
      </c>
      <c r="I73" s="64" t="str">
        <f>'2. Sample pages'!C16</f>
        <v>Alias9</v>
      </c>
      <c r="J73" s="65">
        <f>COUNTIF('3. Level A Evaluation'!C676,Hoja4!$A$5)+ IF('1. General information'!$B$10="AA",(COUNTIF('4. Level AA Evaluation'!C520,Hoja4!$A$5)))</f>
        <v>0</v>
      </c>
      <c r="K73" s="74">
        <f>J73*100/J63</f>
        <v>0</v>
      </c>
      <c r="L73" s="65">
        <f>COUNTIF('3. Level A Evaluation'!C676,Hoja4!$A$6)+ IF('1. General information'!$B$10="AA",(COUNTIF('4. Level AA Evaluation'!C520,Hoja4!$A$6)))</f>
        <v>0</v>
      </c>
      <c r="M73" s="75">
        <f>L73*100/J63</f>
        <v>0</v>
      </c>
      <c r="N73" s="65">
        <f>COUNTIF('3. Level A Evaluation'!C676,Hoja4!$A$7)+ IF('1. General information'!$B$10="AA",(COUNTIF('4. Level AA Evaluation'!C520,Hoja4!$A$7)))</f>
        <v>0</v>
      </c>
      <c r="O73" s="75">
        <f>N73*100/J63</f>
        <v>0</v>
      </c>
      <c r="P73" s="76">
        <f>IF(ISERROR((J73*100)/(J63-N73)),0,(J73*100)/(J63-N73))</f>
        <v>0</v>
      </c>
      <c r="Q73" s="77">
        <f>IF(ISERROR((L73*100)/(J63-N73)),0,(L73*100)/(J63-N73))</f>
        <v>0</v>
      </c>
    </row>
    <row r="74" spans="2:17" ht="19" thickBot="1" x14ac:dyDescent="0.5">
      <c r="B74" s="234" t="str">
        <f>'2. Sample pages'!C14</f>
        <v>Alias7</v>
      </c>
      <c r="C74" s="235"/>
      <c r="D74" s="60">
        <f>IF('2. Sample pages'!B5&gt;6,K32,"")</f>
        <v>0</v>
      </c>
      <c r="E74" s="59">
        <f>IF('2. Sample pages'!B5&gt;6,M32,"")</f>
        <v>0</v>
      </c>
      <c r="F74" s="60">
        <f>IF('2. Sample pages'!B5&gt;6,O32,"")</f>
        <v>0</v>
      </c>
      <c r="G74" s="122">
        <f>IF('2. Sample pages'!B5&gt;6,P32,"")</f>
        <v>0</v>
      </c>
      <c r="I74" s="64" t="str">
        <f>'2. Sample pages'!C17</f>
        <v>Alias10</v>
      </c>
      <c r="J74" s="65">
        <f>COUNTIF('3. Level A Evaluation'!C677,Hoja4!$A$5)+ IF('1. General information'!$B$10="AA",(COUNTIF('4. Level AA Evaluation'!C521,Hoja4!$A$5)))</f>
        <v>0</v>
      </c>
      <c r="K74" s="74">
        <f>J74*100/J63</f>
        <v>0</v>
      </c>
      <c r="L74" s="65">
        <f>COUNTIF('3. Level A Evaluation'!C677,Hoja4!$A$6)+ IF('1. General information'!$B$10="AA",(COUNTIF('4. Level AA Evaluation'!C521,Hoja4!$A$6)))</f>
        <v>0</v>
      </c>
      <c r="M74" s="75">
        <f>L74*100/J63</f>
        <v>0</v>
      </c>
      <c r="N74" s="65">
        <f>COUNTIF('3. Level A Evaluation'!C677,Hoja4!$A$7)+ IF('1. General information'!$B$10="AA",(COUNTIF('4. Level AA Evaluation'!C521,Hoja4!$A$7)))</f>
        <v>0</v>
      </c>
      <c r="O74" s="75">
        <f>N74*100/J63</f>
        <v>0</v>
      </c>
      <c r="P74" s="76">
        <f>IF(ISERROR((J74*100)/(J63-N74)),0,(J74*100)/(J63-N74))</f>
        <v>0</v>
      </c>
      <c r="Q74" s="77">
        <f>IF(ISERROR((L74*100)/(J63-N74)),0,(L74*100)/(J63-N74))</f>
        <v>0</v>
      </c>
    </row>
    <row r="75" spans="2:17" ht="19" thickBot="1" x14ac:dyDescent="0.5">
      <c r="B75" s="234" t="str">
        <f>'2. Sample pages'!C15</f>
        <v>Alias8</v>
      </c>
      <c r="C75" s="235"/>
      <c r="D75" s="60">
        <f>IF('2. Sample pages'!B5&gt;7,K33,"")</f>
        <v>0</v>
      </c>
      <c r="E75" s="59">
        <f>IF('2. Sample pages'!B5&gt;7,M33,"")</f>
        <v>0</v>
      </c>
      <c r="F75" s="60">
        <f>IF('2. Sample pages'!B5&gt;7,O33,"")</f>
        <v>0</v>
      </c>
      <c r="G75" s="122">
        <f>IF('2. Sample pages'!B5&gt;7,P33,"")</f>
        <v>0</v>
      </c>
      <c r="I75" s="64" t="str">
        <f>'2. Sample pages'!C18</f>
        <v>Alias11</v>
      </c>
      <c r="J75" s="65">
        <f>COUNTIF('3. Level A Evaluation'!C678,Hoja4!$A$5)+ IF('1. General information'!$B$10="AA",(COUNTIF('4. Level AA Evaluation'!C522,Hoja4!$A$5)))</f>
        <v>0</v>
      </c>
      <c r="K75" s="74">
        <f>J75*100/J63</f>
        <v>0</v>
      </c>
      <c r="L75" s="65">
        <f>COUNTIF('3. Level A Evaluation'!C678,Hoja4!$A$6)+ IF('1. General information'!$B$10="AA",(COUNTIF('4. Level AA Evaluation'!C522,Hoja4!$A$6)))</f>
        <v>0</v>
      </c>
      <c r="M75" s="75">
        <f>L75*100/J63</f>
        <v>0</v>
      </c>
      <c r="N75" s="65">
        <f>COUNTIF('3. Level A Evaluation'!C678,Hoja4!$A$7)+ IF('1. General information'!$B$10="AA",(COUNTIF('4. Level AA Evaluation'!C522,Hoja4!$A$7)))</f>
        <v>0</v>
      </c>
      <c r="O75" s="75">
        <f>N75*100/J63</f>
        <v>0</v>
      </c>
      <c r="P75" s="76">
        <f>IF(ISERROR((J75*100)/(J63-N75)),0,(J75*100)/(J63-N75))</f>
        <v>0</v>
      </c>
      <c r="Q75" s="77">
        <f>IF(ISERROR((L75*100)/(J63-N75)),0,(L75*100)/(J63-N75))</f>
        <v>0</v>
      </c>
    </row>
    <row r="76" spans="2:17" ht="19" thickBot="1" x14ac:dyDescent="0.5">
      <c r="B76" s="234" t="str">
        <f>'2. Sample pages'!C16</f>
        <v>Alias9</v>
      </c>
      <c r="C76" s="235"/>
      <c r="D76" s="60">
        <f>IF('2. Sample pages'!B5&gt;8,K34,"")</f>
        <v>0</v>
      </c>
      <c r="E76" s="59">
        <f>IF('2. Sample pages'!B5&gt;8,M34,"")</f>
        <v>0</v>
      </c>
      <c r="F76" s="60">
        <f>IF('2. Sample pages'!B5&gt;8,O34,"")</f>
        <v>0</v>
      </c>
      <c r="G76" s="122">
        <f>IF('2. Sample pages'!B5&gt;8,P34,"")</f>
        <v>0</v>
      </c>
      <c r="I76" s="64" t="str">
        <f>'2. Sample pages'!C19</f>
        <v>Alias12</v>
      </c>
      <c r="J76" s="65">
        <f>COUNTIF('3. Level A Evaluation'!C679,Hoja4!$A$5)+ IF('1. General information'!$B$10="AA",(COUNTIF('4. Level AA Evaluation'!C523,Hoja4!$A$5)))</f>
        <v>0</v>
      </c>
      <c r="K76" s="74">
        <f>J76*100/J63</f>
        <v>0</v>
      </c>
      <c r="L76" s="65">
        <f>COUNTIF('3. Level A Evaluation'!C679,Hoja4!$A$6)+ IF('1. General information'!$B$10="AA",(COUNTIF('4. Level AA Evaluation'!C523,Hoja4!$A$6)))</f>
        <v>0</v>
      </c>
      <c r="M76" s="75">
        <f>L76*100/J63</f>
        <v>0</v>
      </c>
      <c r="N76" s="65">
        <f>COUNTIF('3. Level A Evaluation'!C679,Hoja4!$A$7)+ IF('1. General information'!$B$10="AA",(COUNTIF('4. Level AA Evaluation'!C523,Hoja4!$A$7)))</f>
        <v>0</v>
      </c>
      <c r="O76" s="75">
        <f>N76*100/J63</f>
        <v>0</v>
      </c>
      <c r="P76" s="76">
        <f>IF(ISERROR((J76*100)/(J63-N76)),0,(J76*100)/(J63-N76))</f>
        <v>0</v>
      </c>
      <c r="Q76" s="77">
        <f>IF(ISERROR((L76*100)/(J63-N76)),0,(L76*100)/(J63-N76))</f>
        <v>0</v>
      </c>
    </row>
    <row r="77" spans="2:17" ht="19" thickBot="1" x14ac:dyDescent="0.5">
      <c r="B77" s="234" t="str">
        <f>'2. Sample pages'!C17</f>
        <v>Alias10</v>
      </c>
      <c r="C77" s="235"/>
      <c r="D77" s="60">
        <f>IF('2. Sample pages'!B5&gt;9,K35,"")</f>
        <v>0</v>
      </c>
      <c r="E77" s="59">
        <f>IF('2. Sample pages'!B5&gt;9,M35,"")</f>
        <v>0</v>
      </c>
      <c r="F77" s="60">
        <f>IF('2. Sample pages'!B5&gt;9,O35,"")</f>
        <v>0</v>
      </c>
      <c r="G77" s="122">
        <f>IF('2. Sample pages'!B5&gt;9,P35,"")</f>
        <v>0</v>
      </c>
      <c r="I77" s="64" t="str">
        <f>'2. Sample pages'!C20</f>
        <v>Alias13</v>
      </c>
      <c r="J77" s="65">
        <f>COUNTIF('3. Level A Evaluation'!C680,Hoja4!$A$5)+ IF('1. General information'!$B$10="AA",(COUNTIF('4. Level AA Evaluation'!C524,Hoja4!$A$5)))</f>
        <v>0</v>
      </c>
      <c r="K77" s="74">
        <f>J77*100/J63</f>
        <v>0</v>
      </c>
      <c r="L77" s="65">
        <f>COUNTIF('3. Level A Evaluation'!C680,Hoja4!$A$6)+ IF('1. General information'!$B$10="AA",(COUNTIF('4. Level AA Evaluation'!C524,Hoja4!$A$6)))</f>
        <v>0</v>
      </c>
      <c r="M77" s="75">
        <f>L77*100/J63</f>
        <v>0</v>
      </c>
      <c r="N77" s="65">
        <f>COUNTIF('3. Level A Evaluation'!C680,Hoja4!$A$7)+ IF('1. General information'!$B$10="AA",(COUNTIF('4. Level AA Evaluation'!C524,Hoja4!$A$7)))</f>
        <v>0</v>
      </c>
      <c r="O77" s="75">
        <f>N77*100/J63</f>
        <v>0</v>
      </c>
      <c r="P77" s="76">
        <f>IF(ISERROR((J77*100)/(J63-N77)),0,(J77*100)/(J63-N77))</f>
        <v>0</v>
      </c>
      <c r="Q77" s="77">
        <f>IF(ISERROR((L77*100)/(J63-N77)),0,(L77*100)/(J63-N77))</f>
        <v>0</v>
      </c>
    </row>
    <row r="78" spans="2:17" ht="19" thickBot="1" x14ac:dyDescent="0.5">
      <c r="B78" s="234" t="str">
        <f>'2. Sample pages'!C18</f>
        <v>Alias11</v>
      </c>
      <c r="C78" s="235"/>
      <c r="D78" s="60">
        <f>IF('2. Sample pages'!B5&gt;10,K36,"")</f>
        <v>0</v>
      </c>
      <c r="E78" s="59">
        <f>IF('2. Sample pages'!B5&gt;10,M36,"")</f>
        <v>0</v>
      </c>
      <c r="F78" s="60">
        <f>IF('2. Sample pages'!B5&gt;10,O36,"")</f>
        <v>0</v>
      </c>
      <c r="G78" s="122">
        <f>IF('2. Sample pages'!B5&gt;10,P36,"")</f>
        <v>0</v>
      </c>
      <c r="I78" s="64" t="str">
        <f>'2. Sample pages'!C21</f>
        <v>Alias14</v>
      </c>
      <c r="J78" s="65">
        <f>COUNTIF('3. Level A Evaluation'!C681,Hoja4!$A$5)+ IF('1. General information'!$B$10="AA",(COUNTIF('4. Level AA Evaluation'!C525,Hoja4!$A$5)))</f>
        <v>0</v>
      </c>
      <c r="K78" s="74">
        <f>J78*100/J63</f>
        <v>0</v>
      </c>
      <c r="L78" s="65">
        <f>COUNTIF('3. Level A Evaluation'!C681,Hoja4!$A$6)+ IF('1. General information'!$B$10="AA",(COUNTIF('4. Level AA Evaluation'!C525,Hoja4!$A$6)))</f>
        <v>0</v>
      </c>
      <c r="M78" s="75">
        <f>L78*100/J63</f>
        <v>0</v>
      </c>
      <c r="N78" s="65">
        <f>COUNTIF('3. Level A Evaluation'!C681,Hoja4!$A$7)+ IF('1. General information'!$B$10="AA",(COUNTIF('4. Level AA Evaluation'!C525,Hoja4!$A$7)))</f>
        <v>0</v>
      </c>
      <c r="O78" s="75">
        <f>N78*100/J63</f>
        <v>0</v>
      </c>
      <c r="P78" s="76">
        <f>IF(ISERROR((J78*100)/(J63-N78)),0,(J78*100)/(J63-N78))</f>
        <v>0</v>
      </c>
      <c r="Q78" s="77">
        <f>IF(ISERROR((L78*100)/(J63-N78)),0,(L78*100)/(J63-N78))</f>
        <v>0</v>
      </c>
    </row>
    <row r="79" spans="2:17" ht="19" thickBot="1" x14ac:dyDescent="0.5">
      <c r="B79" s="234" t="str">
        <f>'2. Sample pages'!C19</f>
        <v>Alias12</v>
      </c>
      <c r="C79" s="235"/>
      <c r="D79" s="60">
        <f>IF('2. Sample pages'!B5&gt;11,K37,"")</f>
        <v>0</v>
      </c>
      <c r="E79" s="59">
        <f>IF('2. Sample pages'!B5&gt;11,M37,"")</f>
        <v>0</v>
      </c>
      <c r="F79" s="60">
        <f>IF('2. Sample pages'!B5&gt;11,O37,"")</f>
        <v>0</v>
      </c>
      <c r="G79" s="122">
        <f>IF('2. Sample pages'!B5&gt;11,P37,"")</f>
        <v>0</v>
      </c>
      <c r="I79" s="64" t="str">
        <f>'2. Sample pages'!C22</f>
        <v>Alias15</v>
      </c>
      <c r="J79" s="65">
        <f>COUNTIF('3. Level A Evaluation'!C682,Hoja4!$A$5)+ IF('1. General information'!$B$10="AA",(COUNTIF('4. Level AA Evaluation'!C526,Hoja4!$A$5)))</f>
        <v>0</v>
      </c>
      <c r="K79" s="74">
        <f>J79*100/J63</f>
        <v>0</v>
      </c>
      <c r="L79" s="65">
        <f>COUNTIF('3. Level A Evaluation'!C682,Hoja4!$A$6)+ IF('1. General information'!$B$10="AA",(COUNTIF('4. Level AA Evaluation'!C526,Hoja4!$A$6)))</f>
        <v>0</v>
      </c>
      <c r="M79" s="75">
        <f>L79*100/J63</f>
        <v>0</v>
      </c>
      <c r="N79" s="65">
        <f>COUNTIF('3. Level A Evaluation'!C682,Hoja4!$A$7)+ IF('1. General information'!$B$10="AA",(COUNTIF('4. Level AA Evaluation'!C526,Hoja4!$A$7)))</f>
        <v>0</v>
      </c>
      <c r="O79" s="75">
        <f>N79*100/J63</f>
        <v>0</v>
      </c>
      <c r="P79" s="76">
        <f>IF(ISERROR((J79*100)/(J63-N79)),0,(J79*100)/(J63-N79))</f>
        <v>0</v>
      </c>
      <c r="Q79" s="77">
        <f>IF(ISERROR((L79*100)/(J63-N79)),0,(L79*100)/(J63-N79))</f>
        <v>0</v>
      </c>
    </row>
    <row r="80" spans="2:17" ht="19" thickBot="1" x14ac:dyDescent="0.5">
      <c r="B80" s="234" t="str">
        <f>'2. Sample pages'!C20</f>
        <v>Alias13</v>
      </c>
      <c r="C80" s="235"/>
      <c r="D80" s="60">
        <f>IF('2. Sample pages'!B5&gt;12,K38,"")</f>
        <v>0</v>
      </c>
      <c r="E80" s="59">
        <f>IF('2. Sample pages'!B5&gt;12,M38,"")</f>
        <v>0</v>
      </c>
      <c r="F80" s="60">
        <f>IF('2. Sample pages'!B5&gt;12,O38,"")</f>
        <v>0</v>
      </c>
      <c r="G80" s="122">
        <f>IF('2. Sample pages'!B5&gt;12,P38,"")</f>
        <v>0</v>
      </c>
      <c r="I80" s="51"/>
      <c r="J80" s="51"/>
      <c r="K80" s="51"/>
      <c r="L80" s="51"/>
      <c r="M80" s="51"/>
      <c r="N80" s="51"/>
      <c r="O80" s="51"/>
      <c r="P80" s="51"/>
      <c r="Q80" s="51"/>
    </row>
    <row r="81" spans="2:17" ht="19" thickBot="1" x14ac:dyDescent="0.5">
      <c r="B81" s="234" t="str">
        <f>'2. Sample pages'!C21</f>
        <v>Alias14</v>
      </c>
      <c r="C81" s="235"/>
      <c r="D81" s="60">
        <f>IF('2. Sample pages'!B5&gt;13,K39,"")</f>
        <v>0</v>
      </c>
      <c r="E81" s="59">
        <f>IF('2. Sample pages'!B5&gt;13,M39,"")</f>
        <v>0</v>
      </c>
      <c r="F81" s="60">
        <f>IF('2. Sample pages'!B5&gt;13,O39,"")</f>
        <v>0</v>
      </c>
      <c r="G81" s="122">
        <f>IF('2. Sample pages'!B5&gt;13,P39,"")</f>
        <v>0</v>
      </c>
      <c r="I81" s="51"/>
      <c r="J81" s="51"/>
      <c r="K81" s="51"/>
      <c r="L81" s="51"/>
      <c r="M81" s="51"/>
      <c r="N81" s="51"/>
      <c r="O81" s="51"/>
      <c r="P81" s="51"/>
      <c r="Q81" s="51"/>
    </row>
    <row r="82" spans="2:17" ht="19" thickBot="1" x14ac:dyDescent="0.5">
      <c r="B82" s="234" t="str">
        <f>'2. Sample pages'!C22</f>
        <v>Alias15</v>
      </c>
      <c r="C82" s="235"/>
      <c r="D82" s="60">
        <f>IF('2. Sample pages'!B5&gt;14,K40,"")</f>
        <v>0</v>
      </c>
      <c r="E82" s="59">
        <f>IF('2. Sample pages'!B5&gt;14,M40,"")</f>
        <v>0</v>
      </c>
      <c r="F82" s="60">
        <f>IF('2. Sample pages'!B5&gt;14,O40,"")</f>
        <v>0</v>
      </c>
      <c r="G82" s="122">
        <f>IF('2. Sample pages'!B5&gt;14,P40,"")</f>
        <v>0</v>
      </c>
      <c r="I82" s="51"/>
      <c r="J82" s="51"/>
      <c r="K82" s="51"/>
      <c r="L82" s="51"/>
      <c r="M82" s="51"/>
      <c r="N82" s="51"/>
      <c r="O82" s="51"/>
      <c r="P82" s="51"/>
      <c r="Q82" s="51"/>
    </row>
    <row r="83" spans="2:17" ht="19" thickBot="1" x14ac:dyDescent="0.5">
      <c r="B83" s="236" t="s">
        <v>556</v>
      </c>
      <c r="C83" s="237"/>
      <c r="D83" s="50">
        <f>AVERAGE(D68:D82)</f>
        <v>0</v>
      </c>
      <c r="E83" s="49">
        <f>AVERAGE(E68:E82)</f>
        <v>0</v>
      </c>
      <c r="F83" s="50">
        <f>AVERAGE(F68:F82)</f>
        <v>0</v>
      </c>
      <c r="G83" s="49">
        <f>AVERAGE(G68:G82)</f>
        <v>0</v>
      </c>
      <c r="I83" s="51"/>
      <c r="J83" s="51"/>
      <c r="K83" s="51"/>
      <c r="L83" s="51"/>
      <c r="M83" s="51"/>
      <c r="N83" s="51"/>
      <c r="O83" s="51"/>
      <c r="P83" s="51"/>
      <c r="Q83" s="51"/>
    </row>
    <row r="84" spans="2:17" ht="18.5" x14ac:dyDescent="0.45">
      <c r="B84" s="51"/>
      <c r="C84" s="51"/>
      <c r="D84" s="51"/>
      <c r="E84" s="51"/>
      <c r="F84" s="51"/>
      <c r="G84" s="51"/>
      <c r="I84" s="51"/>
      <c r="J84" s="51"/>
      <c r="K84" s="51"/>
      <c r="L84" s="51"/>
      <c r="M84" s="51"/>
      <c r="N84" s="51"/>
      <c r="O84" s="51"/>
      <c r="P84" s="51"/>
      <c r="Q84" s="51"/>
    </row>
    <row r="85" spans="2:17" ht="19" thickBot="1" x14ac:dyDescent="0.5">
      <c r="B85" s="232" t="s">
        <v>569</v>
      </c>
      <c r="C85" s="232"/>
      <c r="D85" s="232"/>
      <c r="E85" s="232"/>
      <c r="F85" s="232"/>
      <c r="G85" s="232"/>
      <c r="I85" s="51"/>
      <c r="J85" s="51"/>
      <c r="K85" s="51"/>
      <c r="L85" s="51"/>
      <c r="M85" s="51"/>
      <c r="N85" s="51"/>
      <c r="O85" s="51"/>
      <c r="P85" s="51"/>
      <c r="Q85" s="51"/>
    </row>
    <row r="86" spans="2:17" ht="56" thickBot="1" x14ac:dyDescent="0.4">
      <c r="B86" s="238" t="s">
        <v>127</v>
      </c>
      <c r="C86" s="239"/>
      <c r="D86" s="200" t="s">
        <v>346</v>
      </c>
      <c r="E86" s="200" t="s">
        <v>562</v>
      </c>
      <c r="F86" s="201" t="s">
        <v>563</v>
      </c>
      <c r="G86" s="202" t="s">
        <v>565</v>
      </c>
    </row>
    <row r="87" spans="2:17" ht="19" thickBot="1" x14ac:dyDescent="0.5">
      <c r="B87" s="234" t="str">
        <f>'2. Sample pages'!C8</f>
        <v>Alias1</v>
      </c>
      <c r="C87" s="235"/>
      <c r="D87" s="60">
        <f>IF('2. Sample pages'!B5&gt;0,K46,"")</f>
        <v>0</v>
      </c>
      <c r="E87" s="59">
        <f>IF('2. Sample pages'!B5&gt;0,M46,"")</f>
        <v>0</v>
      </c>
      <c r="F87" s="60">
        <f>IF('2. Sample pages'!B5&gt;0,O46,"")</f>
        <v>0</v>
      </c>
      <c r="G87" s="122">
        <f>IF('2. Sample pages'!B5&gt;0,P46,"")</f>
        <v>0</v>
      </c>
    </row>
    <row r="88" spans="2:17" ht="19" thickBot="1" x14ac:dyDescent="0.5">
      <c r="B88" s="234" t="str">
        <f>'2. Sample pages'!C9</f>
        <v>Alias2</v>
      </c>
      <c r="C88" s="235"/>
      <c r="D88" s="60">
        <f>IF('2. Sample pages'!B5&gt;1,K47,"")</f>
        <v>0</v>
      </c>
      <c r="E88" s="59">
        <f>IF('2. Sample pages'!B5&gt;1,M47,"")</f>
        <v>0</v>
      </c>
      <c r="F88" s="60">
        <f>IF('2. Sample pages'!B5&gt;1,O47,"")</f>
        <v>0</v>
      </c>
      <c r="G88" s="122">
        <f>IF('2. Sample pages'!B5&gt;1,P47,"")</f>
        <v>0</v>
      </c>
    </row>
    <row r="89" spans="2:17" ht="19" thickBot="1" x14ac:dyDescent="0.5">
      <c r="B89" s="234" t="str">
        <f>'2. Sample pages'!C10</f>
        <v>Alias3</v>
      </c>
      <c r="C89" s="235"/>
      <c r="D89" s="60">
        <f>IF('2. Sample pages'!B5&gt;2,K48,"")</f>
        <v>0</v>
      </c>
      <c r="E89" s="59">
        <f>IF('2. Sample pages'!B5&gt;2,M48,"")</f>
        <v>0</v>
      </c>
      <c r="F89" s="60">
        <f>IF('2. Sample pages'!B5&gt;2,O48,"")</f>
        <v>0</v>
      </c>
      <c r="G89" s="122">
        <f>IF('2. Sample pages'!B5&gt;2,P48,"")</f>
        <v>0</v>
      </c>
    </row>
    <row r="90" spans="2:17" ht="19" thickBot="1" x14ac:dyDescent="0.5">
      <c r="B90" s="234" t="str">
        <f>'2. Sample pages'!C11</f>
        <v>Alias4</v>
      </c>
      <c r="C90" s="235"/>
      <c r="D90" s="60">
        <f>IF('2. Sample pages'!B5&gt;3,K49,"")</f>
        <v>0</v>
      </c>
      <c r="E90" s="59">
        <f>IF('2. Sample pages'!B5&gt;3,M49,"")</f>
        <v>0</v>
      </c>
      <c r="F90" s="60">
        <f>IF('2. Sample pages'!B5&gt;3,O49,"")</f>
        <v>0</v>
      </c>
      <c r="G90" s="122">
        <f>IF('2. Sample pages'!B5&gt;3,P49,"")</f>
        <v>0</v>
      </c>
    </row>
    <row r="91" spans="2:17" ht="19" thickBot="1" x14ac:dyDescent="0.5">
      <c r="B91" s="234" t="str">
        <f>'2. Sample pages'!C12</f>
        <v>Alias5</v>
      </c>
      <c r="C91" s="235"/>
      <c r="D91" s="60">
        <f>IF('2. Sample pages'!B5&gt;4,K50,"")</f>
        <v>0</v>
      </c>
      <c r="E91" s="59">
        <f>IF('2. Sample pages'!B5&gt;4,M50,"")</f>
        <v>0</v>
      </c>
      <c r="F91" s="60">
        <f>IF('2. Sample pages'!B5&gt;4,O50,"")</f>
        <v>0</v>
      </c>
      <c r="G91" s="122">
        <f>IF('2. Sample pages'!B5&gt;4,P50,"")</f>
        <v>0</v>
      </c>
    </row>
    <row r="92" spans="2:17" ht="19" thickBot="1" x14ac:dyDescent="0.5">
      <c r="B92" s="234" t="str">
        <f>'2. Sample pages'!C13</f>
        <v>Alias6</v>
      </c>
      <c r="C92" s="235"/>
      <c r="D92" s="60">
        <f>IF('2. Sample pages'!B5&gt;5,K51,"")</f>
        <v>0</v>
      </c>
      <c r="E92" s="59">
        <f>IF('2. Sample pages'!B5&gt;5,M51,"")</f>
        <v>0</v>
      </c>
      <c r="F92" s="60">
        <f>IF('2. Sample pages'!B5&gt;5,O51,"")</f>
        <v>0</v>
      </c>
      <c r="G92" s="122">
        <f>IF('2. Sample pages'!B5&gt;5,P51,"")</f>
        <v>0</v>
      </c>
    </row>
    <row r="93" spans="2:17" ht="19" thickBot="1" x14ac:dyDescent="0.5">
      <c r="B93" s="234" t="str">
        <f>'2. Sample pages'!C14</f>
        <v>Alias7</v>
      </c>
      <c r="C93" s="235"/>
      <c r="D93" s="60">
        <f>IF('2. Sample pages'!B5&gt;6,K52,"")</f>
        <v>0</v>
      </c>
      <c r="E93" s="59">
        <f>IF('2. Sample pages'!B5&gt;6,M52,"")</f>
        <v>0</v>
      </c>
      <c r="F93" s="60">
        <f>IF('2. Sample pages'!B5&gt;6,O52,"")</f>
        <v>0</v>
      </c>
      <c r="G93" s="122">
        <f>IF('2. Sample pages'!B5&gt;6,P52,"")</f>
        <v>0</v>
      </c>
    </row>
    <row r="94" spans="2:17" ht="19" thickBot="1" x14ac:dyDescent="0.5">
      <c r="B94" s="234" t="str">
        <f>'2. Sample pages'!C15</f>
        <v>Alias8</v>
      </c>
      <c r="C94" s="235"/>
      <c r="D94" s="60">
        <f>IF('2. Sample pages'!B5&gt;7,K53,"")</f>
        <v>0</v>
      </c>
      <c r="E94" s="59">
        <f>IF('2. Sample pages'!B5&gt;7,M53,"")</f>
        <v>0</v>
      </c>
      <c r="F94" s="60">
        <f>IF('2. Sample pages'!B5&gt;7,O53,"")</f>
        <v>0</v>
      </c>
      <c r="G94" s="122">
        <f>IF('2. Sample pages'!B5&gt;7,P53,"")</f>
        <v>0</v>
      </c>
    </row>
    <row r="95" spans="2:17" ht="19" thickBot="1" x14ac:dyDescent="0.5">
      <c r="B95" s="234" t="str">
        <f>'2. Sample pages'!C16</f>
        <v>Alias9</v>
      </c>
      <c r="C95" s="235"/>
      <c r="D95" s="60">
        <f>IF('2. Sample pages'!B5&gt;8,K54,"")</f>
        <v>0</v>
      </c>
      <c r="E95" s="59">
        <f>IF('2. Sample pages'!B5&gt;8,M54,"")</f>
        <v>0</v>
      </c>
      <c r="F95" s="60">
        <f>IF('2. Sample pages'!B5&gt;8,O54,"")</f>
        <v>0</v>
      </c>
      <c r="G95" s="122">
        <f>IF('2. Sample pages'!B5&gt;8,P54,"")</f>
        <v>0</v>
      </c>
    </row>
    <row r="96" spans="2:17" ht="19" thickBot="1" x14ac:dyDescent="0.5">
      <c r="B96" s="234" t="str">
        <f>'2. Sample pages'!C17</f>
        <v>Alias10</v>
      </c>
      <c r="C96" s="235"/>
      <c r="D96" s="60">
        <f>IF('2. Sample pages'!B5&gt;9,K55,"")</f>
        <v>0</v>
      </c>
      <c r="E96" s="59">
        <f>IF('2. Sample pages'!B5&gt;9,M55,"")</f>
        <v>0</v>
      </c>
      <c r="F96" s="60">
        <f>IF('2. Sample pages'!B5&gt;9,O55,"")</f>
        <v>0</v>
      </c>
      <c r="G96" s="122">
        <f>IF('2. Sample pages'!B5&gt;9,P55,"")</f>
        <v>0</v>
      </c>
    </row>
    <row r="97" spans="2:7" ht="19" thickBot="1" x14ac:dyDescent="0.5">
      <c r="B97" s="234" t="str">
        <f>'2. Sample pages'!C18</f>
        <v>Alias11</v>
      </c>
      <c r="C97" s="235"/>
      <c r="D97" s="60">
        <f>IF('2. Sample pages'!B5&gt;10,K56,"")</f>
        <v>0</v>
      </c>
      <c r="E97" s="59">
        <f>IF('2. Sample pages'!B5&gt;10,M56,"")</f>
        <v>0</v>
      </c>
      <c r="F97" s="60">
        <f>IF('2. Sample pages'!B5&gt;10,O56,"")</f>
        <v>0</v>
      </c>
      <c r="G97" s="122">
        <f>IF('2. Sample pages'!B5&gt;10,P56,"")</f>
        <v>0</v>
      </c>
    </row>
    <row r="98" spans="2:7" ht="19" thickBot="1" x14ac:dyDescent="0.5">
      <c r="B98" s="234" t="str">
        <f>'2. Sample pages'!C19</f>
        <v>Alias12</v>
      </c>
      <c r="C98" s="235"/>
      <c r="D98" s="60">
        <f>IF('2. Sample pages'!B5&gt;11,K57,"")</f>
        <v>0</v>
      </c>
      <c r="E98" s="59">
        <f>IF('2. Sample pages'!B5&gt;11,M57,"")</f>
        <v>0</v>
      </c>
      <c r="F98" s="60">
        <f>IF('2. Sample pages'!B5&gt;11,O57,"")</f>
        <v>0</v>
      </c>
      <c r="G98" s="122">
        <f>IF('2. Sample pages'!B5&gt;11,P57,"")</f>
        <v>0</v>
      </c>
    </row>
    <row r="99" spans="2:7" ht="19" thickBot="1" x14ac:dyDescent="0.5">
      <c r="B99" s="234" t="str">
        <f>'2. Sample pages'!C20</f>
        <v>Alias13</v>
      </c>
      <c r="C99" s="235"/>
      <c r="D99" s="60">
        <f>IF('2. Sample pages'!B5&gt;12,K58,"")</f>
        <v>0</v>
      </c>
      <c r="E99" s="59">
        <f>IF('2. Sample pages'!B5&gt;12,M58,"")</f>
        <v>0</v>
      </c>
      <c r="F99" s="60">
        <f>IF('2. Sample pages'!B5&gt;12,O58,"")</f>
        <v>0</v>
      </c>
      <c r="G99" s="122">
        <f>IF('2. Sample pages'!B5&gt;12,P58,"")</f>
        <v>0</v>
      </c>
    </row>
    <row r="100" spans="2:7" ht="19" thickBot="1" x14ac:dyDescent="0.5">
      <c r="B100" s="234" t="str">
        <f>'2. Sample pages'!C21</f>
        <v>Alias14</v>
      </c>
      <c r="C100" s="235"/>
      <c r="D100" s="60">
        <f>IF('2. Sample pages'!B5&gt;13,K59,"")</f>
        <v>0</v>
      </c>
      <c r="E100" s="59">
        <f>IF('2. Sample pages'!B5&gt;13,M59,"")</f>
        <v>0</v>
      </c>
      <c r="F100" s="60">
        <f>IF('2. Sample pages'!B5&gt;13,O59,"")</f>
        <v>0</v>
      </c>
      <c r="G100" s="122">
        <f>IF('2. Sample pages'!B5&gt;13,P59,"")</f>
        <v>0</v>
      </c>
    </row>
    <row r="101" spans="2:7" ht="19" thickBot="1" x14ac:dyDescent="0.5">
      <c r="B101" s="234" t="str">
        <f>'2. Sample pages'!C22</f>
        <v>Alias15</v>
      </c>
      <c r="C101" s="235"/>
      <c r="D101" s="60">
        <f>IF('2. Sample pages'!B5&gt;14,K60,"")</f>
        <v>0</v>
      </c>
      <c r="E101" s="59">
        <f>IF('2. Sample pages'!B5&gt;14,M60,"")</f>
        <v>0</v>
      </c>
      <c r="F101" s="60">
        <f>IF('2. Sample pages'!B5&gt;14,O60,"")</f>
        <v>0</v>
      </c>
      <c r="G101" s="122">
        <f>IF('2. Sample pages'!B5&gt;14,P60,"")</f>
        <v>0</v>
      </c>
    </row>
    <row r="102" spans="2:7" ht="19" thickBot="1" x14ac:dyDescent="0.5">
      <c r="B102" s="236" t="s">
        <v>556</v>
      </c>
      <c r="C102" s="237"/>
      <c r="D102" s="50">
        <f>AVERAGE(D87:D101)</f>
        <v>0</v>
      </c>
      <c r="E102" s="49">
        <f>AVERAGE(E87:E101)</f>
        <v>0</v>
      </c>
      <c r="F102" s="50">
        <f>AVERAGE(F87:F101)</f>
        <v>0</v>
      </c>
      <c r="G102" s="49">
        <f>AVERAGE(G87:G101)</f>
        <v>0</v>
      </c>
    </row>
    <row r="103" spans="2:7" ht="18.5" x14ac:dyDescent="0.45">
      <c r="B103" s="51"/>
      <c r="C103" s="51"/>
      <c r="D103" s="51"/>
      <c r="E103" s="51"/>
      <c r="F103" s="51"/>
      <c r="G103" s="51"/>
    </row>
    <row r="104" spans="2:7" ht="19" thickBot="1" x14ac:dyDescent="0.5">
      <c r="B104" s="232" t="s">
        <v>570</v>
      </c>
      <c r="C104" s="232"/>
      <c r="D104" s="232"/>
      <c r="E104" s="232"/>
      <c r="F104" s="232"/>
      <c r="G104" s="232"/>
    </row>
    <row r="105" spans="2:7" ht="56" thickBot="1" x14ac:dyDescent="0.4">
      <c r="B105" s="243" t="s">
        <v>127</v>
      </c>
      <c r="C105" s="244"/>
      <c r="D105" s="202" t="s">
        <v>346</v>
      </c>
      <c r="E105" s="202" t="s">
        <v>562</v>
      </c>
      <c r="F105" s="203" t="s">
        <v>563</v>
      </c>
      <c r="G105" s="202" t="s">
        <v>565</v>
      </c>
    </row>
    <row r="106" spans="2:7" ht="19" thickBot="1" x14ac:dyDescent="0.5">
      <c r="B106" s="234" t="str">
        <f>'2. Sample pages'!C8</f>
        <v>Alias1</v>
      </c>
      <c r="C106" s="235"/>
      <c r="D106" s="60">
        <f>IF('2. Sample pages'!B5&gt;0,K65,"")</f>
        <v>0</v>
      </c>
      <c r="E106" s="59">
        <f>IF('2. Sample pages'!B5&gt;0,M65,"")</f>
        <v>0</v>
      </c>
      <c r="F106" s="60">
        <f>IF('2. Sample pages'!B5&gt;0,O65,"")</f>
        <v>0</v>
      </c>
      <c r="G106" s="122">
        <f>IF('2. Sample pages'!B5&gt;0,P65,"")</f>
        <v>0</v>
      </c>
    </row>
    <row r="107" spans="2:7" ht="19" thickBot="1" x14ac:dyDescent="0.5">
      <c r="B107" s="234" t="str">
        <f>'2. Sample pages'!C9</f>
        <v>Alias2</v>
      </c>
      <c r="C107" s="235"/>
      <c r="D107" s="60">
        <f>IF('2. Sample pages'!B5&gt;1,K66,"")</f>
        <v>0</v>
      </c>
      <c r="E107" s="59">
        <f>IF('2. Sample pages'!B5&gt;1,M66,"")</f>
        <v>0</v>
      </c>
      <c r="F107" s="60">
        <f>IF('2. Sample pages'!B5&gt;1,O66,"")</f>
        <v>0</v>
      </c>
      <c r="G107" s="122">
        <f>IF('2. Sample pages'!B5&gt;1,P66,"")</f>
        <v>0</v>
      </c>
    </row>
    <row r="108" spans="2:7" ht="19" thickBot="1" x14ac:dyDescent="0.5">
      <c r="B108" s="234" t="str">
        <f>'2. Sample pages'!C10</f>
        <v>Alias3</v>
      </c>
      <c r="C108" s="235"/>
      <c r="D108" s="60">
        <f>IF('2. Sample pages'!B5&gt;2,K67,"")</f>
        <v>0</v>
      </c>
      <c r="E108" s="59">
        <f>IF('2. Sample pages'!B5&gt;2,M67,"")</f>
        <v>0</v>
      </c>
      <c r="F108" s="60">
        <f>IF('2. Sample pages'!B5&gt;2,O67,"")</f>
        <v>0</v>
      </c>
      <c r="G108" s="122">
        <f>IF('2. Sample pages'!B5&gt;2,P67,"")</f>
        <v>0</v>
      </c>
    </row>
    <row r="109" spans="2:7" ht="19" thickBot="1" x14ac:dyDescent="0.5">
      <c r="B109" s="234" t="str">
        <f>'2. Sample pages'!C11</f>
        <v>Alias4</v>
      </c>
      <c r="C109" s="235"/>
      <c r="D109" s="60">
        <f>IF('2. Sample pages'!B5&gt;3,K68,"")</f>
        <v>0</v>
      </c>
      <c r="E109" s="59">
        <f>IF('2. Sample pages'!B5&gt;3,M68,"")</f>
        <v>0</v>
      </c>
      <c r="F109" s="60">
        <f>IF('2. Sample pages'!B5&gt;3,O68,"")</f>
        <v>0</v>
      </c>
      <c r="G109" s="122">
        <f>IF('2. Sample pages'!B5&gt;3,P68,"")</f>
        <v>0</v>
      </c>
    </row>
    <row r="110" spans="2:7" ht="19" thickBot="1" x14ac:dyDescent="0.5">
      <c r="B110" s="234" t="str">
        <f>'2. Sample pages'!C12</f>
        <v>Alias5</v>
      </c>
      <c r="C110" s="235"/>
      <c r="D110" s="60">
        <f>IF('2. Sample pages'!B5&gt;4,K69,"")</f>
        <v>0</v>
      </c>
      <c r="E110" s="59">
        <f>IF('2. Sample pages'!B5&gt;4,M69,"")</f>
        <v>0</v>
      </c>
      <c r="F110" s="60">
        <f>IF('2. Sample pages'!B5&gt;4,O69,"")</f>
        <v>0</v>
      </c>
      <c r="G110" s="122">
        <f>IF('2. Sample pages'!B5&gt;4,P69,"")</f>
        <v>0</v>
      </c>
    </row>
    <row r="111" spans="2:7" ht="19" thickBot="1" x14ac:dyDescent="0.5">
      <c r="B111" s="234" t="str">
        <f>'2. Sample pages'!C13</f>
        <v>Alias6</v>
      </c>
      <c r="C111" s="235"/>
      <c r="D111" s="60">
        <f>IF('2. Sample pages'!B5&gt;5,K70,"")</f>
        <v>0</v>
      </c>
      <c r="E111" s="59">
        <f>IF('2. Sample pages'!B5&gt;5,M70,"")</f>
        <v>0</v>
      </c>
      <c r="F111" s="60">
        <f>IF('2. Sample pages'!B5&gt;5,O70,"")</f>
        <v>0</v>
      </c>
      <c r="G111" s="122">
        <f>IF('2. Sample pages'!B5&gt;5,P70,"")</f>
        <v>0</v>
      </c>
    </row>
    <row r="112" spans="2:7" ht="19" thickBot="1" x14ac:dyDescent="0.5">
      <c r="B112" s="234" t="str">
        <f>'2. Sample pages'!C14</f>
        <v>Alias7</v>
      </c>
      <c r="C112" s="235"/>
      <c r="D112" s="60">
        <f>IF('2. Sample pages'!B5&gt;6,K71,"")</f>
        <v>0</v>
      </c>
      <c r="E112" s="59">
        <f>IF('2. Sample pages'!B5&gt;6,M71,"")</f>
        <v>0</v>
      </c>
      <c r="F112" s="60">
        <f>IF('2. Sample pages'!B5&gt;6,O71,"")</f>
        <v>0</v>
      </c>
      <c r="G112" s="122">
        <f>IF('2. Sample pages'!B5&gt;6,P71,"")</f>
        <v>0</v>
      </c>
    </row>
    <row r="113" spans="1:22" ht="19" thickBot="1" x14ac:dyDescent="0.5">
      <c r="B113" s="234" t="str">
        <f>'2. Sample pages'!C15</f>
        <v>Alias8</v>
      </c>
      <c r="C113" s="235"/>
      <c r="D113" s="60">
        <f>IF('2. Sample pages'!B5&gt;7,K72,"")</f>
        <v>0</v>
      </c>
      <c r="E113" s="59">
        <f>IF('2. Sample pages'!B5&gt;7,M72,"")</f>
        <v>0</v>
      </c>
      <c r="F113" s="60">
        <f>IF('2. Sample pages'!B5&gt;7,O72,"")</f>
        <v>0</v>
      </c>
      <c r="G113" s="122">
        <f>IF('2. Sample pages'!B5&gt;7,P72,"")</f>
        <v>0</v>
      </c>
    </row>
    <row r="114" spans="1:22" ht="19" thickBot="1" x14ac:dyDescent="0.5">
      <c r="B114" s="234" t="str">
        <f>'2. Sample pages'!C16</f>
        <v>Alias9</v>
      </c>
      <c r="C114" s="235"/>
      <c r="D114" s="60">
        <f>IF('2. Sample pages'!B5&gt;8,K73,"")</f>
        <v>0</v>
      </c>
      <c r="E114" s="59">
        <f>IF('2. Sample pages'!B5&gt;8,M73,"")</f>
        <v>0</v>
      </c>
      <c r="F114" s="60">
        <f>IF('2. Sample pages'!B5&gt;8,O73,"")</f>
        <v>0</v>
      </c>
      <c r="G114" s="122">
        <f>IF('2. Sample pages'!B5&gt;8,P73,"")</f>
        <v>0</v>
      </c>
    </row>
    <row r="115" spans="1:22" ht="19" thickBot="1" x14ac:dyDescent="0.5">
      <c r="B115" s="234" t="str">
        <f>'2. Sample pages'!C17</f>
        <v>Alias10</v>
      </c>
      <c r="C115" s="235"/>
      <c r="D115" s="60">
        <f>IF('2. Sample pages'!B5&gt;9,K74,"")</f>
        <v>0</v>
      </c>
      <c r="E115" s="59">
        <f>IF('2. Sample pages'!B5&gt;9,M74,"")</f>
        <v>0</v>
      </c>
      <c r="F115" s="60">
        <f>IF('2. Sample pages'!B5&gt;9,O74,"")</f>
        <v>0</v>
      </c>
      <c r="G115" s="122">
        <f>IF('2. Sample pages'!B5&gt;9,P74,"")</f>
        <v>0</v>
      </c>
    </row>
    <row r="116" spans="1:22" ht="19" thickBot="1" x14ac:dyDescent="0.5">
      <c r="B116" s="234" t="str">
        <f>'2. Sample pages'!C18</f>
        <v>Alias11</v>
      </c>
      <c r="C116" s="235"/>
      <c r="D116" s="60">
        <f>IF('2. Sample pages'!B5&gt;10,K75,"")</f>
        <v>0</v>
      </c>
      <c r="E116" s="59">
        <f>IF('2. Sample pages'!B5&gt;10,M75,"")</f>
        <v>0</v>
      </c>
      <c r="F116" s="60">
        <f>IF('2. Sample pages'!B5&gt;10,O75,"")</f>
        <v>0</v>
      </c>
      <c r="G116" s="122">
        <f>IF('2. Sample pages'!B5&gt;10,P75,"")</f>
        <v>0</v>
      </c>
    </row>
    <row r="117" spans="1:22" ht="19" thickBot="1" x14ac:dyDescent="0.5">
      <c r="B117" s="234" t="str">
        <f>'2. Sample pages'!C19</f>
        <v>Alias12</v>
      </c>
      <c r="C117" s="235"/>
      <c r="D117" s="60">
        <f>IF('2. Sample pages'!B5&gt;11,K76,"")</f>
        <v>0</v>
      </c>
      <c r="E117" s="59">
        <f>IF('2. Sample pages'!B5&gt;11,M76,"")</f>
        <v>0</v>
      </c>
      <c r="F117" s="60">
        <f>IF('2. Sample pages'!B5&gt;11,O76,"")</f>
        <v>0</v>
      </c>
      <c r="G117" s="122">
        <f>IF('2. Sample pages'!B5&gt;11,P76,"")</f>
        <v>0</v>
      </c>
    </row>
    <row r="118" spans="1:22" ht="19" thickBot="1" x14ac:dyDescent="0.5">
      <c r="B118" s="234" t="str">
        <f>'2. Sample pages'!C20</f>
        <v>Alias13</v>
      </c>
      <c r="C118" s="235"/>
      <c r="D118" s="60">
        <f>IF('2. Sample pages'!B5&gt;12,K77,"")</f>
        <v>0</v>
      </c>
      <c r="E118" s="59">
        <f>IF('2. Sample pages'!B5&gt;12,M77,"")</f>
        <v>0</v>
      </c>
      <c r="F118" s="60">
        <f>IF('2. Sample pages'!B5&gt;12,O77,"")</f>
        <v>0</v>
      </c>
      <c r="G118" s="122">
        <f>IF('2. Sample pages'!B5&gt;12,P77,"")</f>
        <v>0</v>
      </c>
    </row>
    <row r="119" spans="1:22" ht="19" thickBot="1" x14ac:dyDescent="0.5">
      <c r="B119" s="234" t="str">
        <f>'2. Sample pages'!C21</f>
        <v>Alias14</v>
      </c>
      <c r="C119" s="235"/>
      <c r="D119" s="60">
        <f>IF('2. Sample pages'!B5&gt;13,K78,"")</f>
        <v>0</v>
      </c>
      <c r="E119" s="59">
        <f>IF('2. Sample pages'!B5&gt;13,M78,"")</f>
        <v>0</v>
      </c>
      <c r="F119" s="60">
        <f>IF('2. Sample pages'!B5&gt;13,O78,"")</f>
        <v>0</v>
      </c>
      <c r="G119" s="122">
        <f>IF('2. Sample pages'!B5&gt;13,P78,"")</f>
        <v>0</v>
      </c>
    </row>
    <row r="120" spans="1:22" ht="19" thickBot="1" x14ac:dyDescent="0.5">
      <c r="B120" s="234" t="str">
        <f>'2. Sample pages'!C22</f>
        <v>Alias15</v>
      </c>
      <c r="C120" s="235"/>
      <c r="D120" s="60">
        <f>IF('2. Sample pages'!B5&gt;14,K79,"")</f>
        <v>0</v>
      </c>
      <c r="E120" s="59">
        <f>IF('2. Sample pages'!B5&gt;14,M79,"")</f>
        <v>0</v>
      </c>
      <c r="F120" s="60">
        <f>IF('2. Sample pages'!B5&gt;14,O79,"")</f>
        <v>0</v>
      </c>
      <c r="G120" s="122">
        <f>IF('2. Sample pages'!B5&gt;14,P79,"")</f>
        <v>0</v>
      </c>
    </row>
    <row r="121" spans="1:22" ht="19" thickBot="1" x14ac:dyDescent="0.5">
      <c r="B121" s="236" t="s">
        <v>556</v>
      </c>
      <c r="C121" s="237"/>
      <c r="D121" s="50">
        <f>AVERAGE(D106:D120)</f>
        <v>0</v>
      </c>
      <c r="E121" s="49">
        <f>AVERAGE(E106:E120)</f>
        <v>0</v>
      </c>
      <c r="F121" s="50">
        <f>AVERAGE(F106:F120)</f>
        <v>0</v>
      </c>
      <c r="G121" s="49">
        <f>AVERAGE(G106:G120)</f>
        <v>0</v>
      </c>
    </row>
    <row r="122" spans="1:22" ht="18.5" x14ac:dyDescent="0.45">
      <c r="B122" s="51"/>
      <c r="C122" s="51"/>
      <c r="D122" s="51"/>
      <c r="E122" s="51"/>
      <c r="F122" s="51"/>
      <c r="G122" s="51"/>
    </row>
    <row r="123" spans="1:22" ht="18.5" x14ac:dyDescent="0.45">
      <c r="B123" s="51"/>
      <c r="C123" s="51"/>
      <c r="D123" s="51"/>
      <c r="E123" s="51"/>
      <c r="F123" s="51"/>
      <c r="G123" s="51"/>
    </row>
    <row r="124" spans="1:22" ht="15" thickBot="1" x14ac:dyDescent="0.4"/>
    <row r="125" spans="1:22" customFormat="1" ht="15" thickTop="1" x14ac:dyDescent="0.35">
      <c r="A125" s="209"/>
      <c r="B125" s="209"/>
      <c r="C125" s="209"/>
      <c r="D125" s="209"/>
      <c r="E125" s="209"/>
      <c r="F125" s="209"/>
      <c r="G125" s="209"/>
      <c r="H125" s="209"/>
      <c r="I125" s="209"/>
      <c r="J125" s="209"/>
      <c r="K125" s="209"/>
      <c r="L125" s="209"/>
      <c r="M125" s="209"/>
      <c r="N125" s="209"/>
      <c r="O125" s="209"/>
      <c r="P125" s="209"/>
      <c r="Q125" s="209"/>
      <c r="R125" s="209"/>
      <c r="S125" s="209"/>
      <c r="T125" s="209"/>
      <c r="U125" s="209"/>
      <c r="V125" s="209"/>
    </row>
    <row r="126" spans="1:22" customFormat="1" x14ac:dyDescent="0.35">
      <c r="A126" s="16"/>
      <c r="B126" s="16"/>
      <c r="C126" s="17" t="s">
        <v>99</v>
      </c>
      <c r="D126" s="157" t="s">
        <v>0</v>
      </c>
      <c r="E126" s="157"/>
      <c r="F126" s="157"/>
      <c r="G126" s="157"/>
      <c r="H126" s="157"/>
      <c r="I126" s="157"/>
      <c r="J126" s="157"/>
      <c r="K126" s="157"/>
      <c r="L126" s="16"/>
      <c r="M126" s="16"/>
      <c r="N126" s="16"/>
      <c r="O126" s="16"/>
      <c r="P126" s="16"/>
      <c r="Q126" s="16"/>
      <c r="R126" s="16"/>
      <c r="S126" s="16"/>
      <c r="T126" s="16"/>
      <c r="U126" s="16"/>
      <c r="V126" s="16"/>
    </row>
    <row r="127" spans="1:22" customFormat="1" x14ac:dyDescent="0.35">
      <c r="A127" s="16"/>
      <c r="B127" s="16"/>
      <c r="C127" s="18" t="s">
        <v>100</v>
      </c>
      <c r="D127" s="212" t="s">
        <v>105</v>
      </c>
      <c r="E127" s="212"/>
      <c r="F127" s="212"/>
      <c r="G127" s="212"/>
      <c r="H127" s="212"/>
      <c r="I127" s="212"/>
      <c r="J127" s="212"/>
      <c r="K127" s="212"/>
      <c r="L127" s="212"/>
      <c r="M127" s="16"/>
      <c r="N127" s="16"/>
      <c r="O127" s="16"/>
      <c r="P127" s="16"/>
      <c r="Q127" s="16"/>
      <c r="R127" s="16"/>
      <c r="S127" s="16"/>
      <c r="T127" s="16"/>
      <c r="U127" s="16"/>
      <c r="V127" s="16"/>
    </row>
    <row r="128" spans="1:22" customFormat="1" x14ac:dyDescent="0.35">
      <c r="A128" s="16"/>
      <c r="B128" s="16"/>
      <c r="C128" s="19" t="s">
        <v>102</v>
      </c>
      <c r="D128" s="213" t="s">
        <v>629</v>
      </c>
      <c r="E128" s="213"/>
      <c r="F128" s="213"/>
      <c r="G128" s="213"/>
      <c r="H128" s="213"/>
      <c r="I128" s="213"/>
      <c r="J128" s="213"/>
      <c r="K128" s="213"/>
      <c r="L128" s="213"/>
      <c r="M128" s="16"/>
      <c r="N128" s="16"/>
      <c r="O128" s="16"/>
      <c r="P128" s="16"/>
      <c r="Q128" s="16"/>
      <c r="R128" s="16"/>
      <c r="S128" s="16"/>
      <c r="T128" s="16"/>
      <c r="U128" s="16"/>
      <c r="V128" s="16"/>
    </row>
    <row r="129" spans="1:22" customFormat="1" x14ac:dyDescent="0.35">
      <c r="A129" s="16"/>
      <c r="B129" s="16"/>
      <c r="C129" s="18" t="s">
        <v>11</v>
      </c>
      <c r="D129" s="156" t="s">
        <v>107</v>
      </c>
      <c r="E129" s="156"/>
      <c r="F129" s="156"/>
      <c r="G129" s="156"/>
      <c r="H129" s="156"/>
      <c r="I129" s="156"/>
      <c r="J129" s="156"/>
      <c r="K129" s="156"/>
      <c r="L129" s="16"/>
      <c r="M129" s="16"/>
      <c r="N129" s="16"/>
      <c r="O129" s="16"/>
      <c r="P129" s="16"/>
      <c r="Q129" s="16"/>
      <c r="R129" s="16"/>
      <c r="S129" s="16"/>
      <c r="T129" s="16"/>
      <c r="U129" s="16"/>
      <c r="V129" s="16"/>
    </row>
    <row r="130" spans="1:22" customFormat="1" x14ac:dyDescent="0.35">
      <c r="A130" s="16"/>
      <c r="B130" s="16"/>
      <c r="C130" s="16"/>
      <c r="D130" s="16"/>
      <c r="E130" s="16"/>
      <c r="F130" s="16"/>
      <c r="G130" s="16"/>
      <c r="H130" s="16"/>
      <c r="I130" s="16"/>
      <c r="J130" s="16"/>
      <c r="K130" s="16"/>
      <c r="L130" s="16"/>
      <c r="M130" s="16"/>
      <c r="N130" s="16"/>
      <c r="O130" s="16"/>
      <c r="P130" s="16"/>
      <c r="Q130" s="16"/>
      <c r="R130" s="16"/>
      <c r="S130" s="16"/>
      <c r="T130" s="16"/>
      <c r="U130" s="16"/>
      <c r="V130" s="16"/>
    </row>
  </sheetData>
  <sheetProtection algorithmName="SHA-512" hashValue="2BQoDafCHHne+gEShqRnqhnF2wqKAMCIdAwYnNHV1aTP//v0R/6JdeDSM49W4BupKrTDEuVyUkSNNu9/9Tubqg==" saltValue="mJi1oGawtzqsrYeQ3IbJ2Q==" spinCount="100000" sheet="1" objects="1" scenarios="1"/>
  <mergeCells count="116">
    <mergeCell ref="M125:Q125"/>
    <mergeCell ref="R125:V125"/>
    <mergeCell ref="H125:L125"/>
    <mergeCell ref="A125:G125"/>
    <mergeCell ref="A1:H2"/>
    <mergeCell ref="B13:C13"/>
    <mergeCell ref="B14:C14"/>
    <mergeCell ref="B15:C15"/>
    <mergeCell ref="B25:C25"/>
    <mergeCell ref="B28:G28"/>
    <mergeCell ref="B29:C29"/>
    <mergeCell ref="B6:G6"/>
    <mergeCell ref="B8:G8"/>
    <mergeCell ref="B9:C9"/>
    <mergeCell ref="B10:C10"/>
    <mergeCell ref="B11:C11"/>
    <mergeCell ref="B12:C12"/>
    <mergeCell ref="B48:C48"/>
    <mergeCell ref="B49:C49"/>
    <mergeCell ref="B50:C50"/>
    <mergeCell ref="B51:C51"/>
    <mergeCell ref="B30:C30"/>
    <mergeCell ref="B31:C31"/>
    <mergeCell ref="B106:C106"/>
    <mergeCell ref="B32:C32"/>
    <mergeCell ref="B33:C33"/>
    <mergeCell ref="B35:C35"/>
    <mergeCell ref="B34:C34"/>
    <mergeCell ref="B36:C36"/>
    <mergeCell ref="B37:C37"/>
    <mergeCell ref="B38:C38"/>
    <mergeCell ref="B102:C102"/>
    <mergeCell ref="B89:C89"/>
    <mergeCell ref="B68:C68"/>
    <mergeCell ref="B69:C69"/>
    <mergeCell ref="B70:C70"/>
    <mergeCell ref="B71:C71"/>
    <mergeCell ref="B72:C72"/>
    <mergeCell ref="B82:C82"/>
    <mergeCell ref="B75:C75"/>
    <mergeCell ref="B76:C76"/>
    <mergeCell ref="B77:C77"/>
    <mergeCell ref="B78:C78"/>
    <mergeCell ref="B47:G47"/>
    <mergeCell ref="B83:C83"/>
    <mergeCell ref="B16:C16"/>
    <mergeCell ref="B17:C17"/>
    <mergeCell ref="B18:C18"/>
    <mergeCell ref="B19:C19"/>
    <mergeCell ref="B24:C24"/>
    <mergeCell ref="B20:C20"/>
    <mergeCell ref="B21:C21"/>
    <mergeCell ref="B22:C22"/>
    <mergeCell ref="B23:C23"/>
    <mergeCell ref="B39:C39"/>
    <mergeCell ref="B40:C40"/>
    <mergeCell ref="B41:C41"/>
    <mergeCell ref="B42:C42"/>
    <mergeCell ref="B43:C43"/>
    <mergeCell ref="B54:C54"/>
    <mergeCell ref="B52:C52"/>
    <mergeCell ref="B53:C53"/>
    <mergeCell ref="B63:C63"/>
    <mergeCell ref="B44:C44"/>
    <mergeCell ref="B55:C55"/>
    <mergeCell ref="B56:C56"/>
    <mergeCell ref="B57:C57"/>
    <mergeCell ref="B58:C58"/>
    <mergeCell ref="B45:C45"/>
    <mergeCell ref="D127:L127"/>
    <mergeCell ref="D128:L128"/>
    <mergeCell ref="B85:G85"/>
    <mergeCell ref="B86:C86"/>
    <mergeCell ref="B87:C87"/>
    <mergeCell ref="B64:C64"/>
    <mergeCell ref="B66:G66"/>
    <mergeCell ref="B67:C67"/>
    <mergeCell ref="B88:C88"/>
    <mergeCell ref="B99:C99"/>
    <mergeCell ref="B100:C100"/>
    <mergeCell ref="B111:C111"/>
    <mergeCell ref="B112:C112"/>
    <mergeCell ref="B113:C113"/>
    <mergeCell ref="B115:C115"/>
    <mergeCell ref="B114:C114"/>
    <mergeCell ref="B79:C79"/>
    <mergeCell ref="B80:C80"/>
    <mergeCell ref="B81:C81"/>
    <mergeCell ref="B108:C108"/>
    <mergeCell ref="B109:C109"/>
    <mergeCell ref="B110:C110"/>
    <mergeCell ref="B120:C120"/>
    <mergeCell ref="B116:C116"/>
    <mergeCell ref="B92:C92"/>
    <mergeCell ref="B93:C93"/>
    <mergeCell ref="B94:C94"/>
    <mergeCell ref="B104:G104"/>
    <mergeCell ref="B121:C121"/>
    <mergeCell ref="B74:C74"/>
    <mergeCell ref="B60:C60"/>
    <mergeCell ref="B59:C59"/>
    <mergeCell ref="B61:C61"/>
    <mergeCell ref="B62:C62"/>
    <mergeCell ref="B117:C117"/>
    <mergeCell ref="B73:C73"/>
    <mergeCell ref="B118:C118"/>
    <mergeCell ref="B119:C119"/>
    <mergeCell ref="B90:C90"/>
    <mergeCell ref="B91:C91"/>
    <mergeCell ref="B101:C101"/>
    <mergeCell ref="B96:C96"/>
    <mergeCell ref="B97:C97"/>
    <mergeCell ref="B98:C98"/>
    <mergeCell ref="B107:C107"/>
    <mergeCell ref="B95:C95"/>
    <mergeCell ref="B105:C105"/>
  </mergeCells>
  <conditionalFormatting sqref="D10:G25">
    <cfRule type="cellIs" dxfId="8" priority="9" operator="equal">
      <formula>""</formula>
    </cfRule>
  </conditionalFormatting>
  <conditionalFormatting sqref="D30:G45">
    <cfRule type="cellIs" dxfId="7" priority="5" operator="equal">
      <formula>""</formula>
    </cfRule>
  </conditionalFormatting>
  <conditionalFormatting sqref="D49:G64">
    <cfRule type="cellIs" dxfId="6" priority="4" operator="equal">
      <formula>""</formula>
    </cfRule>
  </conditionalFormatting>
  <conditionalFormatting sqref="D68:G83">
    <cfRule type="cellIs" dxfId="5" priority="3" operator="equal">
      <formula>""</formula>
    </cfRule>
  </conditionalFormatting>
  <conditionalFormatting sqref="D87:G102">
    <cfRule type="cellIs" dxfId="4" priority="2" operator="equal">
      <formula>""</formula>
    </cfRule>
  </conditionalFormatting>
  <conditionalFormatting sqref="D106:G121">
    <cfRule type="cellIs" dxfId="3" priority="1" operator="equal">
      <formula>""</formula>
    </cfRule>
  </conditionalFormatting>
  <hyperlinks>
    <hyperlink ref="D127" r:id="rId1" display="https://olgacarreras.blogspot.com/2018/06/audit-tool-wcag-21.html" xr:uid="{DF258097-67C1-4410-9DDE-3D0BC614075D}"/>
    <hyperlink ref="D127:L127" r:id="rId2" display="Página de ayuda" xr:uid="{861F8606-2954-40DC-99A8-EF836007938C}"/>
  </hyperlinks>
  <pageMargins left="0.7" right="0.7" top="0.75" bottom="0.75" header="0.3" footer="0.3"/>
  <pageSetup paperSize="9"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F5DD3-910A-4DB9-BC21-2BBFDA0B3DD1}">
  <dimension ref="A1:XFA58"/>
  <sheetViews>
    <sheetView showGridLines="0" zoomScale="75" zoomScaleNormal="75" workbookViewId="0">
      <selection sqref="A1:F2"/>
    </sheetView>
  </sheetViews>
  <sheetFormatPr baseColWidth="10" defaultRowHeight="14.5" x14ac:dyDescent="0.35"/>
  <cols>
    <col min="1" max="1" width="7.1796875" style="6" customWidth="1"/>
    <col min="2" max="2" width="12.81640625" style="6" customWidth="1"/>
    <col min="3" max="3" width="26" style="6" customWidth="1"/>
    <col min="4" max="4" width="25.81640625" style="6" customWidth="1"/>
    <col min="5" max="5" width="28" style="6" customWidth="1"/>
    <col min="6" max="6" width="26.453125" style="6" customWidth="1"/>
    <col min="7" max="7" width="30.81640625" style="6" customWidth="1"/>
    <col min="8" max="12" width="20.81640625" style="6" customWidth="1"/>
    <col min="13" max="13" width="33.1796875" style="6" customWidth="1"/>
    <col min="14" max="14" width="32.81640625" style="6" customWidth="1"/>
    <col min="15" max="250" width="11.453125" style="6"/>
    <col min="251" max="254" width="22.81640625" style="6" customWidth="1"/>
    <col min="255" max="255" width="11.453125" style="6" customWidth="1"/>
    <col min="256" max="261" width="11.453125" style="6"/>
    <col min="262" max="270" width="20.81640625" style="6" customWidth="1"/>
    <col min="271" max="506" width="11.453125" style="6"/>
    <col min="507" max="510" width="22.81640625" style="6" customWidth="1"/>
    <col min="511" max="511" width="11.453125" style="6" customWidth="1"/>
    <col min="512" max="517" width="11.453125" style="6"/>
    <col min="518" max="526" width="20.81640625" style="6" customWidth="1"/>
    <col min="527" max="762" width="11.453125" style="6"/>
    <col min="763" max="766" width="22.81640625" style="6" customWidth="1"/>
    <col min="767" max="767" width="11.453125" style="6" customWidth="1"/>
    <col min="768" max="773" width="11.453125" style="6"/>
    <col min="774" max="782" width="20.81640625" style="6" customWidth="1"/>
    <col min="783" max="1018" width="11.453125" style="6"/>
    <col min="1019" max="1022" width="22.81640625" style="6" customWidth="1"/>
    <col min="1023" max="1023" width="11.453125" style="6" customWidth="1"/>
    <col min="1024" max="1029" width="11.453125" style="6"/>
    <col min="1030" max="1038" width="20.81640625" style="6" customWidth="1"/>
    <col min="1039" max="1274" width="11.453125" style="6"/>
    <col min="1275" max="1278" width="22.81640625" style="6" customWidth="1"/>
    <col min="1279" max="1279" width="11.453125" style="6" customWidth="1"/>
    <col min="1280" max="1285" width="11.453125" style="6"/>
    <col min="1286" max="1294" width="20.81640625" style="6" customWidth="1"/>
    <col min="1295" max="1530" width="11.453125" style="6"/>
    <col min="1531" max="1534" width="22.81640625" style="6" customWidth="1"/>
    <col min="1535" max="1535" width="11.453125" style="6" customWidth="1"/>
    <col min="1536" max="1541" width="11.453125" style="6"/>
    <col min="1542" max="1550" width="20.81640625" style="6" customWidth="1"/>
    <col min="1551" max="1786" width="11.453125" style="6"/>
    <col min="1787" max="1790" width="22.81640625" style="6" customWidth="1"/>
    <col min="1791" max="1791" width="11.453125" style="6" customWidth="1"/>
    <col min="1792" max="1797" width="11.453125" style="6"/>
    <col min="1798" max="1806" width="20.81640625" style="6" customWidth="1"/>
    <col min="1807" max="2042" width="11.453125" style="6"/>
    <col min="2043" max="2046" width="22.81640625" style="6" customWidth="1"/>
    <col min="2047" max="2047" width="11.453125" style="6" customWidth="1"/>
    <col min="2048" max="2053" width="11.453125" style="6"/>
    <col min="2054" max="2062" width="20.81640625" style="6" customWidth="1"/>
    <col min="2063" max="2298" width="11.453125" style="6"/>
    <col min="2299" max="2302" width="22.81640625" style="6" customWidth="1"/>
    <col min="2303" max="2303" width="11.453125" style="6" customWidth="1"/>
    <col min="2304" max="2309" width="11.453125" style="6"/>
    <col min="2310" max="2318" width="20.81640625" style="6" customWidth="1"/>
    <col min="2319" max="2554" width="11.453125" style="6"/>
    <col min="2555" max="2558" width="22.81640625" style="6" customWidth="1"/>
    <col min="2559" max="2559" width="11.453125" style="6" customWidth="1"/>
    <col min="2560" max="2565" width="11.453125" style="6"/>
    <col min="2566" max="2574" width="20.81640625" style="6" customWidth="1"/>
    <col min="2575" max="2810" width="11.453125" style="6"/>
    <col min="2811" max="2814" width="22.81640625" style="6" customWidth="1"/>
    <col min="2815" max="2815" width="11.453125" style="6" customWidth="1"/>
    <col min="2816" max="2821" width="11.453125" style="6"/>
    <col min="2822" max="2830" width="20.81640625" style="6" customWidth="1"/>
    <col min="2831" max="3066" width="11.453125" style="6"/>
    <col min="3067" max="3070" width="22.81640625" style="6" customWidth="1"/>
    <col min="3071" max="3071" width="11.453125" style="6" customWidth="1"/>
    <col min="3072" max="3077" width="11.453125" style="6"/>
    <col min="3078" max="3086" width="20.81640625" style="6" customWidth="1"/>
    <col min="3087" max="3322" width="11.453125" style="6"/>
    <col min="3323" max="3326" width="22.81640625" style="6" customWidth="1"/>
    <col min="3327" max="3327" width="11.453125" style="6" customWidth="1"/>
    <col min="3328" max="3333" width="11.453125" style="6"/>
    <col min="3334" max="3342" width="20.81640625" style="6" customWidth="1"/>
    <col min="3343" max="3578" width="11.453125" style="6"/>
    <col min="3579" max="3582" width="22.81640625" style="6" customWidth="1"/>
    <col min="3583" max="3583" width="11.453125" style="6" customWidth="1"/>
    <col min="3584" max="3589" width="11.453125" style="6"/>
    <col min="3590" max="3598" width="20.81640625" style="6" customWidth="1"/>
    <col min="3599" max="3834" width="11.453125" style="6"/>
    <col min="3835" max="3838" width="22.81640625" style="6" customWidth="1"/>
    <col min="3839" max="3839" width="11.453125" style="6" customWidth="1"/>
    <col min="3840" max="3845" width="11.453125" style="6"/>
    <col min="3846" max="3854" width="20.81640625" style="6" customWidth="1"/>
    <col min="3855" max="4090" width="11.453125" style="6"/>
    <col min="4091" max="4094" width="22.81640625" style="6" customWidth="1"/>
    <col min="4095" max="4095" width="11.453125" style="6" customWidth="1"/>
    <col min="4096" max="4101" width="11.453125" style="6"/>
    <col min="4102" max="4110" width="20.81640625" style="6" customWidth="1"/>
    <col min="4111" max="4346" width="11.453125" style="6"/>
    <col min="4347" max="4350" width="22.81640625" style="6" customWidth="1"/>
    <col min="4351" max="4351" width="11.453125" style="6" customWidth="1"/>
    <col min="4352" max="4357" width="11.453125" style="6"/>
    <col min="4358" max="4366" width="20.81640625" style="6" customWidth="1"/>
    <col min="4367" max="4602" width="11.453125" style="6"/>
    <col min="4603" max="4606" width="22.81640625" style="6" customWidth="1"/>
    <col min="4607" max="4607" width="11.453125" style="6" customWidth="1"/>
    <col min="4608" max="4613" width="11.453125" style="6"/>
    <col min="4614" max="4622" width="20.81640625" style="6" customWidth="1"/>
    <col min="4623" max="4858" width="11.453125" style="6"/>
    <col min="4859" max="4862" width="22.81640625" style="6" customWidth="1"/>
    <col min="4863" max="4863" width="11.453125" style="6" customWidth="1"/>
    <col min="4864" max="4869" width="11.453125" style="6"/>
    <col min="4870" max="4878" width="20.81640625" style="6" customWidth="1"/>
    <col min="4879" max="5114" width="11.453125" style="6"/>
    <col min="5115" max="5118" width="22.81640625" style="6" customWidth="1"/>
    <col min="5119" max="5119" width="11.453125" style="6" customWidth="1"/>
    <col min="5120" max="5125" width="11.453125" style="6"/>
    <col min="5126" max="5134" width="20.81640625" style="6" customWidth="1"/>
    <col min="5135" max="5370" width="11.453125" style="6"/>
    <col min="5371" max="5374" width="22.81640625" style="6" customWidth="1"/>
    <col min="5375" max="5375" width="11.453125" style="6" customWidth="1"/>
    <col min="5376" max="5381" width="11.453125" style="6"/>
    <col min="5382" max="5390" width="20.81640625" style="6" customWidth="1"/>
    <col min="5391" max="5626" width="11.453125" style="6"/>
    <col min="5627" max="5630" width="22.81640625" style="6" customWidth="1"/>
    <col min="5631" max="5631" width="11.453125" style="6" customWidth="1"/>
    <col min="5632" max="5637" width="11.453125" style="6"/>
    <col min="5638" max="5646" width="20.81640625" style="6" customWidth="1"/>
    <col min="5647" max="5882" width="11.453125" style="6"/>
    <col min="5883" max="5886" width="22.81640625" style="6" customWidth="1"/>
    <col min="5887" max="5887" width="11.453125" style="6" customWidth="1"/>
    <col min="5888" max="5893" width="11.453125" style="6"/>
    <col min="5894" max="5902" width="20.81640625" style="6" customWidth="1"/>
    <col min="5903" max="6138" width="11.453125" style="6"/>
    <col min="6139" max="6142" width="22.81640625" style="6" customWidth="1"/>
    <col min="6143" max="6143" width="11.453125" style="6" customWidth="1"/>
    <col min="6144" max="6149" width="11.453125" style="6"/>
    <col min="6150" max="6158" width="20.81640625" style="6" customWidth="1"/>
    <col min="6159" max="6394" width="11.453125" style="6"/>
    <col min="6395" max="6398" width="22.81640625" style="6" customWidth="1"/>
    <col min="6399" max="6399" width="11.453125" style="6" customWidth="1"/>
    <col min="6400" max="6405" width="11.453125" style="6"/>
    <col min="6406" max="6414" width="20.81640625" style="6" customWidth="1"/>
    <col min="6415" max="6650" width="11.453125" style="6"/>
    <col min="6651" max="6654" width="22.81640625" style="6" customWidth="1"/>
    <col min="6655" max="6655" width="11.453125" style="6" customWidth="1"/>
    <col min="6656" max="6661" width="11.453125" style="6"/>
    <col min="6662" max="6670" width="20.81640625" style="6" customWidth="1"/>
    <col min="6671" max="6906" width="11.453125" style="6"/>
    <col min="6907" max="6910" width="22.81640625" style="6" customWidth="1"/>
    <col min="6911" max="6911" width="11.453125" style="6" customWidth="1"/>
    <col min="6912" max="6917" width="11.453125" style="6"/>
    <col min="6918" max="6926" width="20.81640625" style="6" customWidth="1"/>
    <col min="6927" max="7162" width="11.453125" style="6"/>
    <col min="7163" max="7166" width="22.81640625" style="6" customWidth="1"/>
    <col min="7167" max="7167" width="11.453125" style="6" customWidth="1"/>
    <col min="7168" max="7173" width="11.453125" style="6"/>
    <col min="7174" max="7182" width="20.81640625" style="6" customWidth="1"/>
    <col min="7183" max="7418" width="11.453125" style="6"/>
    <col min="7419" max="7422" width="22.81640625" style="6" customWidth="1"/>
    <col min="7423" max="7423" width="11.453125" style="6" customWidth="1"/>
    <col min="7424" max="7429" width="11.453125" style="6"/>
    <col min="7430" max="7438" width="20.81640625" style="6" customWidth="1"/>
    <col min="7439" max="7674" width="11.453125" style="6"/>
    <col min="7675" max="7678" width="22.81640625" style="6" customWidth="1"/>
    <col min="7679" max="7679" width="11.453125" style="6" customWidth="1"/>
    <col min="7680" max="7685" width="11.453125" style="6"/>
    <col min="7686" max="7694" width="20.81640625" style="6" customWidth="1"/>
    <col min="7695" max="7930" width="11.453125" style="6"/>
    <col min="7931" max="7934" width="22.81640625" style="6" customWidth="1"/>
    <col min="7935" max="7935" width="11.453125" style="6" customWidth="1"/>
    <col min="7936" max="7941" width="11.453125" style="6"/>
    <col min="7942" max="7950" width="20.81640625" style="6" customWidth="1"/>
    <col min="7951" max="8186" width="11.453125" style="6"/>
    <col min="8187" max="8190" width="22.81640625" style="6" customWidth="1"/>
    <col min="8191" max="8191" width="11.453125" style="6" customWidth="1"/>
    <col min="8192" max="8197" width="11.453125" style="6"/>
    <col min="8198" max="8206" width="20.81640625" style="6" customWidth="1"/>
    <col min="8207" max="8442" width="11.453125" style="6"/>
    <col min="8443" max="8446" width="22.81640625" style="6" customWidth="1"/>
    <col min="8447" max="8447" width="11.453125" style="6" customWidth="1"/>
    <col min="8448" max="8453" width="11.453125" style="6"/>
    <col min="8454" max="8462" width="20.81640625" style="6" customWidth="1"/>
    <col min="8463" max="8698" width="11.453125" style="6"/>
    <col min="8699" max="8702" width="22.81640625" style="6" customWidth="1"/>
    <col min="8703" max="8703" width="11.453125" style="6" customWidth="1"/>
    <col min="8704" max="8709" width="11.453125" style="6"/>
    <col min="8710" max="8718" width="20.81640625" style="6" customWidth="1"/>
    <col min="8719" max="8954" width="11.453125" style="6"/>
    <col min="8955" max="8958" width="22.81640625" style="6" customWidth="1"/>
    <col min="8959" max="8959" width="11.453125" style="6" customWidth="1"/>
    <col min="8960" max="8965" width="11.453125" style="6"/>
    <col min="8966" max="8974" width="20.81640625" style="6" customWidth="1"/>
    <col min="8975" max="9210" width="11.453125" style="6"/>
    <col min="9211" max="9214" width="22.81640625" style="6" customWidth="1"/>
    <col min="9215" max="9215" width="11.453125" style="6" customWidth="1"/>
    <col min="9216" max="9221" width="11.453125" style="6"/>
    <col min="9222" max="9230" width="20.81640625" style="6" customWidth="1"/>
    <col min="9231" max="9466" width="11.453125" style="6"/>
    <col min="9467" max="9470" width="22.81640625" style="6" customWidth="1"/>
    <col min="9471" max="9471" width="11.453125" style="6" customWidth="1"/>
    <col min="9472" max="9477" width="11.453125" style="6"/>
    <col min="9478" max="9486" width="20.81640625" style="6" customWidth="1"/>
    <col min="9487" max="9722" width="11.453125" style="6"/>
    <col min="9723" max="9726" width="22.81640625" style="6" customWidth="1"/>
    <col min="9727" max="9727" width="11.453125" style="6" customWidth="1"/>
    <col min="9728" max="9733" width="11.453125" style="6"/>
    <col min="9734" max="9742" width="20.81640625" style="6" customWidth="1"/>
    <col min="9743" max="9978" width="11.453125" style="6"/>
    <col min="9979" max="9982" width="22.81640625" style="6" customWidth="1"/>
    <col min="9983" max="9983" width="11.453125" style="6" customWidth="1"/>
    <col min="9984" max="9989" width="11.453125" style="6"/>
    <col min="9990" max="9998" width="20.81640625" style="6" customWidth="1"/>
    <col min="9999" max="10234" width="11.453125" style="6"/>
    <col min="10235" max="10238" width="22.81640625" style="6" customWidth="1"/>
    <col min="10239" max="10239" width="11.453125" style="6" customWidth="1"/>
    <col min="10240" max="10245" width="11.453125" style="6"/>
    <col min="10246" max="10254" width="20.81640625" style="6" customWidth="1"/>
    <col min="10255" max="10490" width="11.453125" style="6"/>
    <col min="10491" max="10494" width="22.81640625" style="6" customWidth="1"/>
    <col min="10495" max="10495" width="11.453125" style="6" customWidth="1"/>
    <col min="10496" max="10501" width="11.453125" style="6"/>
    <col min="10502" max="10510" width="20.81640625" style="6" customWidth="1"/>
    <col min="10511" max="10746" width="11.453125" style="6"/>
    <col min="10747" max="10750" width="22.81640625" style="6" customWidth="1"/>
    <col min="10751" max="10751" width="11.453125" style="6" customWidth="1"/>
    <col min="10752" max="10757" width="11.453125" style="6"/>
    <col min="10758" max="10766" width="20.81640625" style="6" customWidth="1"/>
    <col min="10767" max="11002" width="11.453125" style="6"/>
    <col min="11003" max="11006" width="22.81640625" style="6" customWidth="1"/>
    <col min="11007" max="11007" width="11.453125" style="6" customWidth="1"/>
    <col min="11008" max="11013" width="11.453125" style="6"/>
    <col min="11014" max="11022" width="20.81640625" style="6" customWidth="1"/>
    <col min="11023" max="11258" width="11.453125" style="6"/>
    <col min="11259" max="11262" width="22.81640625" style="6" customWidth="1"/>
    <col min="11263" max="11263" width="11.453125" style="6" customWidth="1"/>
    <col min="11264" max="11269" width="11.453125" style="6"/>
    <col min="11270" max="11278" width="20.81640625" style="6" customWidth="1"/>
    <col min="11279" max="11514" width="11.453125" style="6"/>
    <col min="11515" max="11518" width="22.81640625" style="6" customWidth="1"/>
    <col min="11519" max="11519" width="11.453125" style="6" customWidth="1"/>
    <col min="11520" max="11525" width="11.453125" style="6"/>
    <col min="11526" max="11534" width="20.81640625" style="6" customWidth="1"/>
    <col min="11535" max="11770" width="11.453125" style="6"/>
    <col min="11771" max="11774" width="22.81640625" style="6" customWidth="1"/>
    <col min="11775" max="11775" width="11.453125" style="6" customWidth="1"/>
    <col min="11776" max="11781" width="11.453125" style="6"/>
    <col min="11782" max="11790" width="20.81640625" style="6" customWidth="1"/>
    <col min="11791" max="12026" width="11.453125" style="6"/>
    <col min="12027" max="12030" width="22.81640625" style="6" customWidth="1"/>
    <col min="12031" max="12031" width="11.453125" style="6" customWidth="1"/>
    <col min="12032" max="12037" width="11.453125" style="6"/>
    <col min="12038" max="12046" width="20.81640625" style="6" customWidth="1"/>
    <col min="12047" max="12282" width="11.453125" style="6"/>
    <col min="12283" max="12286" width="22.81640625" style="6" customWidth="1"/>
    <col min="12287" max="12287" width="11.453125" style="6" customWidth="1"/>
    <col min="12288" max="12293" width="11.453125" style="6"/>
    <col min="12294" max="12302" width="20.81640625" style="6" customWidth="1"/>
    <col min="12303" max="12538" width="11.453125" style="6"/>
    <col min="12539" max="12542" width="22.81640625" style="6" customWidth="1"/>
    <col min="12543" max="12543" width="11.453125" style="6" customWidth="1"/>
    <col min="12544" max="12549" width="11.453125" style="6"/>
    <col min="12550" max="12558" width="20.81640625" style="6" customWidth="1"/>
    <col min="12559" max="12794" width="11.453125" style="6"/>
    <col min="12795" max="12798" width="22.81640625" style="6" customWidth="1"/>
    <col min="12799" max="12799" width="11.453125" style="6" customWidth="1"/>
    <col min="12800" max="12805" width="11.453125" style="6"/>
    <col min="12806" max="12814" width="20.81640625" style="6" customWidth="1"/>
    <col min="12815" max="13050" width="11.453125" style="6"/>
    <col min="13051" max="13054" width="22.81640625" style="6" customWidth="1"/>
    <col min="13055" max="13055" width="11.453125" style="6" customWidth="1"/>
    <col min="13056" max="13061" width="11.453125" style="6"/>
    <col min="13062" max="13070" width="20.81640625" style="6" customWidth="1"/>
    <col min="13071" max="13306" width="11.453125" style="6"/>
    <col min="13307" max="13310" width="22.81640625" style="6" customWidth="1"/>
    <col min="13311" max="13311" width="11.453125" style="6" customWidth="1"/>
    <col min="13312" max="13317" width="11.453125" style="6"/>
    <col min="13318" max="13326" width="20.81640625" style="6" customWidth="1"/>
    <col min="13327" max="13562" width="11.453125" style="6"/>
    <col min="13563" max="13566" width="22.81640625" style="6" customWidth="1"/>
    <col min="13567" max="13567" width="11.453125" style="6" customWidth="1"/>
    <col min="13568" max="13573" width="11.453125" style="6"/>
    <col min="13574" max="13582" width="20.81640625" style="6" customWidth="1"/>
    <col min="13583" max="13818" width="11.453125" style="6"/>
    <col min="13819" max="13822" width="22.81640625" style="6" customWidth="1"/>
    <col min="13823" max="13823" width="11.453125" style="6" customWidth="1"/>
    <col min="13824" max="13829" width="11.453125" style="6"/>
    <col min="13830" max="13838" width="20.81640625" style="6" customWidth="1"/>
    <col min="13839" max="14074" width="11.453125" style="6"/>
    <col min="14075" max="14078" width="22.81640625" style="6" customWidth="1"/>
    <col min="14079" max="14079" width="11.453125" style="6" customWidth="1"/>
    <col min="14080" max="14085" width="11.453125" style="6"/>
    <col min="14086" max="14094" width="20.81640625" style="6" customWidth="1"/>
    <col min="14095" max="14330" width="11.453125" style="6"/>
    <col min="14331" max="14334" width="22.81640625" style="6" customWidth="1"/>
    <col min="14335" max="14335" width="11.453125" style="6" customWidth="1"/>
    <col min="14336" max="14341" width="11.453125" style="6"/>
    <col min="14342" max="14350" width="20.81640625" style="6" customWidth="1"/>
    <col min="14351" max="14586" width="11.453125" style="6"/>
    <col min="14587" max="14590" width="22.81640625" style="6" customWidth="1"/>
    <col min="14591" max="14591" width="11.453125" style="6" customWidth="1"/>
    <col min="14592" max="14597" width="11.453125" style="6"/>
    <col min="14598" max="14606" width="20.81640625" style="6" customWidth="1"/>
    <col min="14607" max="14842" width="11.453125" style="6"/>
    <col min="14843" max="14846" width="22.81640625" style="6" customWidth="1"/>
    <col min="14847" max="14847" width="11.453125" style="6" customWidth="1"/>
    <col min="14848" max="14853" width="11.453125" style="6"/>
    <col min="14854" max="14862" width="20.81640625" style="6" customWidth="1"/>
    <col min="14863" max="15098" width="11.453125" style="6"/>
    <col min="15099" max="15102" width="22.81640625" style="6" customWidth="1"/>
    <col min="15103" max="15103" width="11.453125" style="6" customWidth="1"/>
    <col min="15104" max="15109" width="11.453125" style="6"/>
    <col min="15110" max="15118" width="20.81640625" style="6" customWidth="1"/>
    <col min="15119" max="15354" width="11.453125" style="6"/>
    <col min="15355" max="15358" width="22.81640625" style="6" customWidth="1"/>
    <col min="15359" max="15359" width="11.453125" style="6" customWidth="1"/>
    <col min="15360" max="15365" width="11.453125" style="6"/>
    <col min="15366" max="15374" width="20.81640625" style="6" customWidth="1"/>
    <col min="15375" max="15610" width="11.453125" style="6"/>
    <col min="15611" max="15614" width="22.81640625" style="6" customWidth="1"/>
    <col min="15615" max="15615" width="11.453125" style="6" customWidth="1"/>
    <col min="15616" max="15621" width="11.453125" style="6"/>
    <col min="15622" max="15630" width="20.81640625" style="6" customWidth="1"/>
    <col min="15631" max="15866" width="11.453125" style="6"/>
    <col min="15867" max="15870" width="22.81640625" style="6" customWidth="1"/>
    <col min="15871" max="15871" width="11.453125" style="6" customWidth="1"/>
    <col min="15872" max="15877" width="11.453125" style="6"/>
    <col min="15878" max="15886" width="20.81640625" style="6" customWidth="1"/>
    <col min="15887" max="16122" width="11.453125" style="6"/>
    <col min="16123" max="16126" width="22.81640625" style="6" customWidth="1"/>
    <col min="16127" max="16127" width="11.453125" style="6" customWidth="1"/>
    <col min="16128" max="16133" width="11.453125" style="6"/>
    <col min="16134" max="16142" width="20.81640625" style="6" customWidth="1"/>
    <col min="16143" max="16384" width="11.453125" style="6"/>
  </cols>
  <sheetData>
    <row r="1" spans="1:16381" customFormat="1" ht="28.5" customHeight="1" x14ac:dyDescent="0.35">
      <c r="A1" s="210" t="s">
        <v>86</v>
      </c>
      <c r="B1" s="210"/>
      <c r="C1" s="210"/>
      <c r="D1" s="210"/>
      <c r="E1" s="210"/>
      <c r="F1" s="210"/>
      <c r="H1" s="188" t="s">
        <v>108</v>
      </c>
    </row>
    <row r="2" spans="1:16381" customFormat="1" ht="15" customHeight="1" x14ac:dyDescent="0.35">
      <c r="A2" s="210"/>
      <c r="B2" s="210"/>
      <c r="C2" s="210"/>
      <c r="D2" s="210"/>
      <c r="E2" s="210"/>
      <c r="F2" s="210"/>
    </row>
    <row r="3" spans="1:16381" customFormat="1" ht="23.5" x14ac:dyDescent="0.35">
      <c r="A3" s="21" t="s">
        <v>578</v>
      </c>
    </row>
    <row r="4" spans="1:16381" ht="18.5" x14ac:dyDescent="0.45">
      <c r="B4" s="51"/>
      <c r="C4" s="51"/>
      <c r="D4" s="51"/>
      <c r="E4" s="51"/>
    </row>
    <row r="5" spans="1:16381" ht="18.5" x14ac:dyDescent="0.45">
      <c r="A5" s="2" t="s">
        <v>579</v>
      </c>
      <c r="B5" s="51"/>
      <c r="C5" s="51"/>
      <c r="D5" s="51"/>
      <c r="E5" s="51"/>
    </row>
    <row r="6" spans="1:16381" ht="18.5" x14ac:dyDescent="0.45">
      <c r="A6" s="20" t="s">
        <v>580</v>
      </c>
      <c r="B6"/>
      <c r="C6" s="2"/>
      <c r="D6"/>
      <c r="E6" s="2"/>
      <c r="F6"/>
      <c r="G6" s="2"/>
      <c r="H6"/>
      <c r="I6" s="2"/>
      <c r="J6"/>
      <c r="K6"/>
      <c r="L6" s="2"/>
      <c r="M6"/>
      <c r="N6" s="2"/>
      <c r="O6"/>
      <c r="P6" s="2"/>
      <c r="Q6"/>
      <c r="R6" s="2"/>
      <c r="S6"/>
      <c r="T6" s="2"/>
      <c r="U6"/>
      <c r="V6" s="2"/>
      <c r="W6"/>
      <c r="X6" s="2"/>
      <c r="Y6"/>
      <c r="Z6" s="2"/>
      <c r="AA6"/>
      <c r="AB6" s="2"/>
      <c r="AC6"/>
      <c r="AD6" s="2"/>
      <c r="AE6"/>
      <c r="AF6" s="2"/>
      <c r="AG6"/>
      <c r="AH6" s="2"/>
      <c r="AI6"/>
      <c r="AJ6" s="2"/>
      <c r="AK6"/>
      <c r="AL6" s="2"/>
      <c r="AM6"/>
      <c r="AN6" s="2"/>
      <c r="AO6"/>
      <c r="AP6" s="2"/>
      <c r="AQ6"/>
      <c r="AR6" s="2"/>
      <c r="AS6"/>
      <c r="AT6" s="2"/>
      <c r="AU6"/>
      <c r="AV6" s="2"/>
      <c r="AW6"/>
      <c r="AX6" s="2"/>
      <c r="AY6"/>
      <c r="AZ6" s="2"/>
      <c r="BA6"/>
      <c r="BB6" s="2"/>
      <c r="BC6"/>
      <c r="BD6" s="2"/>
      <c r="BE6"/>
      <c r="BF6" s="2"/>
      <c r="BG6"/>
      <c r="BH6" s="2"/>
      <c r="BI6"/>
      <c r="BJ6" s="2"/>
      <c r="BK6"/>
      <c r="BL6" s="2"/>
      <c r="BM6"/>
      <c r="BN6" s="2"/>
      <c r="BO6"/>
      <c r="BP6" s="2"/>
      <c r="BQ6"/>
      <c r="BR6" s="2"/>
      <c r="BS6"/>
      <c r="BT6" s="2"/>
      <c r="BU6"/>
      <c r="BV6" s="2"/>
      <c r="BW6"/>
      <c r="BX6" s="2"/>
      <c r="BY6"/>
      <c r="BZ6" s="2"/>
      <c r="CA6"/>
      <c r="CB6" s="2"/>
      <c r="CC6"/>
      <c r="CD6" s="2"/>
      <c r="CE6"/>
      <c r="CF6" s="2"/>
      <c r="CG6"/>
      <c r="CH6" s="2"/>
      <c r="CI6"/>
      <c r="CJ6" s="2"/>
      <c r="CK6"/>
      <c r="CL6" s="2"/>
      <c r="CM6"/>
      <c r="CN6" s="2"/>
      <c r="CO6"/>
      <c r="CP6" s="2"/>
      <c r="CQ6"/>
      <c r="CR6" s="2"/>
      <c r="CS6"/>
      <c r="CT6" s="2"/>
      <c r="CU6"/>
      <c r="CV6" s="2"/>
      <c r="CW6"/>
      <c r="CX6" s="2"/>
      <c r="CY6"/>
      <c r="CZ6" s="2"/>
      <c r="DA6"/>
      <c r="DB6" s="2"/>
      <c r="DC6"/>
      <c r="DD6" s="2"/>
      <c r="DE6"/>
      <c r="DF6" s="2"/>
      <c r="DG6"/>
      <c r="DH6" s="2"/>
      <c r="DI6"/>
      <c r="DJ6" s="2"/>
      <c r="DK6"/>
      <c r="DL6" s="2"/>
      <c r="DM6"/>
      <c r="DN6" s="2"/>
      <c r="DO6"/>
      <c r="DP6" s="2"/>
      <c r="DQ6"/>
      <c r="DR6" s="2"/>
      <c r="DS6"/>
      <c r="DT6" s="2"/>
      <c r="DU6"/>
      <c r="DV6" s="2"/>
      <c r="DW6"/>
      <c r="DX6" s="2"/>
      <c r="DY6"/>
      <c r="DZ6" s="2"/>
      <c r="EA6"/>
      <c r="EB6" s="2"/>
      <c r="EC6"/>
      <c r="ED6" s="2"/>
      <c r="EE6"/>
      <c r="EF6" s="2"/>
      <c r="EG6"/>
      <c r="EH6" s="2"/>
      <c r="EI6"/>
      <c r="EJ6" s="2"/>
      <c r="EK6"/>
      <c r="EL6" s="2"/>
      <c r="EM6"/>
      <c r="EN6" s="2"/>
      <c r="EO6"/>
      <c r="EP6" s="2"/>
      <c r="EQ6"/>
      <c r="ER6" s="2"/>
      <c r="ES6"/>
      <c r="ET6" s="2"/>
      <c r="EU6"/>
      <c r="EV6" s="2"/>
      <c r="EW6"/>
      <c r="EX6" s="2"/>
      <c r="EY6"/>
      <c r="EZ6" s="2"/>
      <c r="FA6"/>
      <c r="FB6" s="2"/>
      <c r="FC6"/>
      <c r="FD6" s="2"/>
      <c r="FE6"/>
      <c r="FF6" s="2"/>
      <c r="FG6"/>
      <c r="FH6" s="2"/>
      <c r="FI6"/>
      <c r="FJ6" s="2"/>
      <c r="FK6"/>
      <c r="FL6" s="2"/>
      <c r="FM6"/>
      <c r="FN6" s="2"/>
      <c r="FO6"/>
      <c r="FP6" s="2"/>
      <c r="FQ6"/>
      <c r="FR6" s="2"/>
      <c r="FS6"/>
      <c r="FT6" s="2"/>
      <c r="FU6"/>
      <c r="FV6" s="2"/>
      <c r="FW6"/>
      <c r="FX6" s="2"/>
      <c r="FY6"/>
      <c r="FZ6" s="2"/>
      <c r="GA6"/>
      <c r="GB6" s="2"/>
      <c r="GC6"/>
      <c r="GD6" s="2"/>
      <c r="GE6"/>
      <c r="GF6" s="2"/>
      <c r="GG6"/>
      <c r="GH6" s="2"/>
      <c r="GI6"/>
      <c r="GJ6" s="2"/>
      <c r="GK6"/>
      <c r="GL6" s="2"/>
      <c r="GM6"/>
      <c r="GN6" s="2"/>
      <c r="GO6"/>
      <c r="GP6" s="2"/>
      <c r="GQ6"/>
      <c r="GR6" s="2"/>
      <c r="GS6"/>
      <c r="GT6" s="2"/>
      <c r="GU6"/>
      <c r="GV6" s="2"/>
      <c r="GW6"/>
      <c r="GX6" s="2"/>
      <c r="GY6"/>
      <c r="GZ6" s="2"/>
      <c r="HA6"/>
      <c r="HB6" s="2"/>
      <c r="HC6"/>
      <c r="HD6" s="2"/>
      <c r="HE6"/>
      <c r="HF6" s="2"/>
      <c r="HG6"/>
      <c r="HH6" s="2"/>
      <c r="HI6"/>
      <c r="HJ6" s="2"/>
      <c r="HK6"/>
      <c r="HL6" s="2"/>
      <c r="HM6"/>
      <c r="HN6" s="2"/>
      <c r="HO6"/>
      <c r="HP6" s="2"/>
      <c r="HQ6"/>
      <c r="HR6" s="2"/>
      <c r="HS6"/>
      <c r="HT6" s="2"/>
      <c r="HU6"/>
      <c r="HV6" s="2"/>
      <c r="HW6"/>
      <c r="HX6" s="2"/>
      <c r="HY6"/>
      <c r="HZ6" s="2"/>
      <c r="IA6"/>
      <c r="IB6" s="2"/>
      <c r="IC6"/>
      <c r="ID6" s="2"/>
      <c r="IE6"/>
      <c r="IF6" s="2"/>
      <c r="IG6"/>
      <c r="IH6" s="2"/>
      <c r="II6"/>
      <c r="IJ6" s="2"/>
      <c r="IK6"/>
      <c r="IL6" s="2"/>
      <c r="IM6"/>
      <c r="IN6" s="2"/>
      <c r="IO6"/>
      <c r="IP6" s="2"/>
      <c r="IQ6"/>
      <c r="IR6" s="2"/>
      <c r="IS6"/>
      <c r="IT6" s="2"/>
      <c r="IU6"/>
      <c r="IV6" s="2"/>
      <c r="IW6"/>
      <c r="IX6" s="2"/>
      <c r="IY6"/>
      <c r="IZ6" s="2"/>
      <c r="JA6"/>
      <c r="JB6" s="2"/>
      <c r="JC6"/>
      <c r="JD6" s="2"/>
      <c r="JE6"/>
      <c r="JF6" s="2"/>
      <c r="JG6"/>
      <c r="JH6" s="2"/>
      <c r="JI6"/>
      <c r="JJ6" s="2"/>
      <c r="JK6"/>
      <c r="JL6" s="2"/>
      <c r="JM6"/>
      <c r="JN6" s="2"/>
      <c r="JO6"/>
      <c r="JP6" s="2"/>
      <c r="JQ6"/>
      <c r="JR6" s="2"/>
      <c r="JS6"/>
      <c r="JT6" s="2"/>
      <c r="JU6"/>
      <c r="JV6" s="2"/>
      <c r="JW6"/>
      <c r="JX6" s="2"/>
      <c r="JY6"/>
      <c r="JZ6" s="2"/>
      <c r="KA6"/>
      <c r="KB6" s="2"/>
      <c r="KC6"/>
      <c r="KD6" s="2"/>
      <c r="KE6"/>
      <c r="KF6" s="2"/>
      <c r="KG6"/>
      <c r="KH6" s="2"/>
      <c r="KI6"/>
      <c r="KJ6" s="2"/>
      <c r="KK6"/>
      <c r="KL6" s="2"/>
      <c r="KM6"/>
      <c r="KN6" s="2"/>
      <c r="KO6"/>
      <c r="KP6" s="2"/>
      <c r="KQ6"/>
      <c r="KR6" s="2"/>
      <c r="KS6"/>
      <c r="KT6" s="2"/>
      <c r="KU6"/>
      <c r="KV6" s="2"/>
      <c r="KW6"/>
      <c r="KX6" s="2"/>
      <c r="KY6"/>
      <c r="KZ6" s="2"/>
      <c r="LA6"/>
      <c r="LB6" s="2"/>
      <c r="LC6"/>
      <c r="LD6" s="2"/>
      <c r="LE6"/>
      <c r="LF6" s="2"/>
      <c r="LG6"/>
      <c r="LH6" s="2"/>
      <c r="LI6"/>
      <c r="LJ6" s="2"/>
      <c r="LK6"/>
      <c r="LL6" s="2"/>
      <c r="LM6"/>
      <c r="LN6" s="2"/>
      <c r="LO6"/>
      <c r="LP6" s="2"/>
      <c r="LQ6"/>
      <c r="LR6" s="2"/>
      <c r="LS6"/>
      <c r="LT6" s="2"/>
      <c r="LU6"/>
      <c r="LV6" s="2"/>
      <c r="LW6"/>
      <c r="LX6" s="2"/>
      <c r="LY6"/>
      <c r="LZ6" s="2"/>
      <c r="MA6"/>
      <c r="MB6" s="2"/>
      <c r="MC6"/>
      <c r="MD6" s="2"/>
      <c r="ME6"/>
      <c r="MF6" s="2"/>
      <c r="MG6"/>
      <c r="MH6" s="2"/>
      <c r="MI6"/>
      <c r="MJ6" s="2"/>
      <c r="MK6"/>
      <c r="ML6" s="2"/>
      <c r="MM6"/>
      <c r="MN6" s="2"/>
      <c r="MO6"/>
      <c r="MP6" s="2"/>
      <c r="MQ6"/>
      <c r="MR6" s="2"/>
      <c r="MS6"/>
      <c r="MT6" s="2"/>
      <c r="MU6"/>
      <c r="MV6" s="2"/>
      <c r="MW6"/>
      <c r="MX6" s="2"/>
      <c r="MY6"/>
      <c r="MZ6" s="2"/>
      <c r="NA6"/>
      <c r="NB6" s="2"/>
      <c r="NC6"/>
      <c r="ND6" s="2"/>
      <c r="NE6"/>
      <c r="NF6" s="2"/>
      <c r="NG6"/>
      <c r="NH6" s="2"/>
      <c r="NI6"/>
      <c r="NJ6" s="2"/>
      <c r="NK6"/>
      <c r="NL6" s="2"/>
      <c r="NM6"/>
      <c r="NN6" s="2"/>
      <c r="NO6"/>
      <c r="NP6" s="2"/>
      <c r="NQ6"/>
      <c r="NR6" s="2"/>
      <c r="NS6"/>
      <c r="NT6" s="2"/>
      <c r="NU6"/>
      <c r="NV6" s="2"/>
      <c r="NW6"/>
      <c r="NX6" s="2"/>
      <c r="NY6"/>
      <c r="NZ6" s="2"/>
      <c r="OA6"/>
      <c r="OB6" s="2"/>
      <c r="OC6"/>
      <c r="OD6" s="2"/>
      <c r="OE6"/>
      <c r="OF6" s="2"/>
      <c r="OG6"/>
      <c r="OH6" s="2"/>
      <c r="OI6"/>
      <c r="OJ6" s="2"/>
      <c r="OK6"/>
      <c r="OL6" s="2"/>
      <c r="OM6"/>
      <c r="ON6" s="2"/>
      <c r="OO6"/>
      <c r="OP6" s="2"/>
      <c r="OQ6"/>
      <c r="OR6" s="2"/>
      <c r="OS6"/>
      <c r="OT6" s="2"/>
      <c r="OU6"/>
      <c r="OV6" s="2"/>
      <c r="OW6"/>
      <c r="OX6" s="2"/>
      <c r="OY6"/>
      <c r="OZ6" s="2"/>
      <c r="PA6"/>
      <c r="PB6" s="2"/>
      <c r="PC6"/>
      <c r="PD6" s="2"/>
      <c r="PE6"/>
      <c r="PF6" s="2"/>
      <c r="PG6"/>
      <c r="PH6" s="2"/>
      <c r="PI6"/>
      <c r="PJ6" s="2"/>
      <c r="PK6"/>
      <c r="PL6" s="2"/>
      <c r="PM6"/>
      <c r="PN6" s="2"/>
      <c r="PO6"/>
      <c r="PP6" s="2"/>
      <c r="PQ6"/>
      <c r="PR6" s="2"/>
      <c r="PS6"/>
      <c r="PT6" s="2"/>
      <c r="PU6"/>
      <c r="PV6" s="2"/>
      <c r="PW6"/>
      <c r="PX6" s="2"/>
      <c r="PY6"/>
      <c r="PZ6" s="2"/>
      <c r="QA6"/>
      <c r="QB6" s="2"/>
      <c r="QC6"/>
      <c r="QD6" s="2"/>
      <c r="QE6"/>
      <c r="QF6" s="2"/>
      <c r="QG6"/>
      <c r="QH6" s="2"/>
      <c r="QI6"/>
      <c r="QJ6" s="2"/>
      <c r="QK6"/>
      <c r="QL6" s="2"/>
      <c r="QM6"/>
      <c r="QN6" s="2"/>
      <c r="QO6"/>
      <c r="QP6" s="2"/>
      <c r="QQ6"/>
      <c r="QR6" s="2"/>
      <c r="QS6"/>
      <c r="QT6" s="2"/>
      <c r="QU6"/>
      <c r="QV6" s="2"/>
      <c r="QW6"/>
      <c r="QX6" s="2"/>
      <c r="QY6"/>
      <c r="QZ6" s="2"/>
      <c r="RA6"/>
      <c r="RB6" s="2"/>
      <c r="RC6"/>
      <c r="RD6" s="2"/>
      <c r="RE6"/>
      <c r="RF6" s="2"/>
      <c r="RG6"/>
      <c r="RH6" s="2"/>
      <c r="RI6"/>
      <c r="RJ6" s="2"/>
      <c r="RK6"/>
      <c r="RL6" s="2"/>
      <c r="RM6"/>
      <c r="RN6" s="2"/>
      <c r="RO6"/>
      <c r="RP6" s="2"/>
      <c r="RQ6"/>
      <c r="RR6" s="2"/>
      <c r="RS6"/>
      <c r="RT6" s="2"/>
      <c r="RU6"/>
      <c r="RV6" s="2"/>
      <c r="RW6"/>
      <c r="RX6" s="2"/>
      <c r="RY6"/>
      <c r="RZ6" s="2"/>
      <c r="SA6"/>
      <c r="SB6" s="2"/>
      <c r="SC6"/>
      <c r="SD6" s="2"/>
      <c r="SE6"/>
      <c r="SF6" s="2"/>
      <c r="SG6"/>
      <c r="SH6" s="2"/>
      <c r="SI6"/>
      <c r="SJ6" s="2"/>
      <c r="SK6"/>
      <c r="SL6" s="2"/>
      <c r="SM6"/>
      <c r="SN6" s="2"/>
      <c r="SO6"/>
      <c r="SP6" s="2"/>
      <c r="SQ6"/>
      <c r="SR6" s="2"/>
      <c r="SS6"/>
      <c r="ST6" s="2"/>
      <c r="SU6"/>
      <c r="SV6" s="2"/>
      <c r="SW6"/>
      <c r="SX6" s="2"/>
      <c r="SY6"/>
      <c r="SZ6" s="2"/>
      <c r="TA6"/>
      <c r="TB6" s="2"/>
      <c r="TC6"/>
      <c r="TD6" s="2"/>
      <c r="TE6"/>
      <c r="TF6" s="2"/>
      <c r="TG6"/>
      <c r="TH6" s="2"/>
      <c r="TI6"/>
      <c r="TJ6" s="2"/>
      <c r="TK6"/>
      <c r="TL6" s="2"/>
      <c r="TM6"/>
      <c r="TN6" s="2"/>
      <c r="TO6"/>
      <c r="TP6" s="2"/>
      <c r="TQ6"/>
      <c r="TR6" s="2"/>
      <c r="TS6"/>
      <c r="TT6" s="2"/>
      <c r="TU6"/>
      <c r="TV6" s="2"/>
      <c r="TW6"/>
      <c r="TX6" s="2"/>
      <c r="TY6"/>
      <c r="TZ6" s="2"/>
      <c r="UA6"/>
      <c r="UB6" s="2"/>
      <c r="UC6"/>
      <c r="UD6" s="2"/>
      <c r="UE6"/>
      <c r="UF6" s="2"/>
      <c r="UG6"/>
      <c r="UH6" s="2"/>
      <c r="UI6"/>
      <c r="UJ6" s="2"/>
      <c r="UK6"/>
      <c r="UL6" s="2"/>
      <c r="UM6"/>
      <c r="UN6" s="2"/>
      <c r="UO6"/>
      <c r="UP6" s="2"/>
      <c r="UQ6"/>
      <c r="UR6" s="2"/>
      <c r="US6"/>
      <c r="UT6" s="2"/>
      <c r="UU6"/>
      <c r="UV6" s="2"/>
      <c r="UW6"/>
      <c r="UX6" s="2"/>
      <c r="UY6"/>
      <c r="UZ6" s="2"/>
      <c r="VA6"/>
      <c r="VB6" s="2"/>
      <c r="VC6"/>
      <c r="VD6" s="2"/>
      <c r="VE6"/>
      <c r="VF6" s="2"/>
      <c r="VG6"/>
      <c r="VH6" s="2"/>
      <c r="VI6"/>
      <c r="VJ6" s="2"/>
      <c r="VK6"/>
      <c r="VL6" s="2"/>
      <c r="VM6"/>
      <c r="VN6" s="2"/>
      <c r="VO6"/>
      <c r="VP6" s="2"/>
      <c r="VQ6"/>
      <c r="VR6" s="2"/>
      <c r="VS6"/>
      <c r="VT6" s="2"/>
      <c r="VU6"/>
      <c r="VV6" s="2"/>
      <c r="VW6"/>
      <c r="VX6" s="2"/>
      <c r="VY6"/>
      <c r="VZ6" s="2"/>
      <c r="WA6"/>
      <c r="WB6" s="2"/>
      <c r="WC6"/>
      <c r="WD6" s="2"/>
      <c r="WE6"/>
      <c r="WF6" s="2"/>
      <c r="WG6"/>
      <c r="WH6" s="2"/>
      <c r="WI6"/>
      <c r="WJ6" s="2"/>
      <c r="WK6"/>
      <c r="WL6" s="2"/>
      <c r="WM6"/>
      <c r="WN6" s="2"/>
      <c r="WO6"/>
      <c r="WP6" s="2"/>
      <c r="WQ6"/>
      <c r="WR6" s="2"/>
      <c r="WS6"/>
      <c r="WT6" s="2"/>
      <c r="WU6"/>
      <c r="WV6" s="2"/>
      <c r="WW6"/>
      <c r="WX6" s="2"/>
      <c r="WY6"/>
      <c r="WZ6" s="2"/>
      <c r="XA6"/>
      <c r="XB6" s="2"/>
      <c r="XC6"/>
      <c r="XD6" s="2"/>
      <c r="XE6"/>
      <c r="XF6" s="2"/>
      <c r="XG6"/>
      <c r="XH6" s="2"/>
      <c r="XI6"/>
      <c r="XJ6" s="2"/>
      <c r="XK6"/>
      <c r="XL6" s="2"/>
      <c r="XM6"/>
      <c r="XN6" s="2"/>
      <c r="XO6"/>
      <c r="XP6" s="2"/>
      <c r="XQ6"/>
      <c r="XR6" s="2"/>
      <c r="XS6"/>
      <c r="XT6" s="2"/>
      <c r="XU6"/>
      <c r="XV6" s="2"/>
      <c r="XW6"/>
      <c r="XX6" s="2"/>
      <c r="XY6"/>
      <c r="XZ6" s="2"/>
      <c r="YA6"/>
      <c r="YB6" s="2"/>
      <c r="YC6"/>
      <c r="YD6" s="2"/>
      <c r="YE6"/>
      <c r="YF6" s="2"/>
      <c r="YG6"/>
      <c r="YH6" s="2"/>
      <c r="YI6"/>
      <c r="YJ6" s="2"/>
      <c r="YK6"/>
      <c r="YL6" s="2"/>
      <c r="YM6"/>
      <c r="YN6" s="2"/>
      <c r="YO6"/>
      <c r="YP6" s="2"/>
      <c r="YQ6"/>
      <c r="YR6" s="2"/>
      <c r="YS6"/>
      <c r="YT6" s="2"/>
      <c r="YU6"/>
      <c r="YV6" s="2"/>
      <c r="YW6"/>
      <c r="YX6" s="2"/>
      <c r="YY6"/>
      <c r="YZ6" s="2"/>
      <c r="ZA6"/>
      <c r="ZB6" s="2"/>
      <c r="ZC6"/>
      <c r="ZD6" s="2"/>
      <c r="ZE6"/>
      <c r="ZF6" s="2"/>
      <c r="ZG6"/>
      <c r="ZH6" s="2"/>
      <c r="ZI6"/>
      <c r="ZJ6" s="2"/>
      <c r="ZK6"/>
      <c r="ZL6" s="2"/>
      <c r="ZM6"/>
      <c r="ZN6" s="2"/>
      <c r="ZO6"/>
      <c r="ZP6" s="2"/>
      <c r="ZQ6"/>
      <c r="ZR6" s="2"/>
      <c r="ZS6"/>
      <c r="ZT6" s="2"/>
      <c r="ZU6"/>
      <c r="ZV6" s="2"/>
      <c r="ZW6"/>
      <c r="ZX6" s="2"/>
      <c r="ZY6"/>
      <c r="ZZ6" s="2"/>
      <c r="AAA6"/>
      <c r="AAB6" s="2"/>
      <c r="AAC6"/>
      <c r="AAD6" s="2"/>
      <c r="AAE6"/>
      <c r="AAF6" s="2"/>
      <c r="AAG6"/>
      <c r="AAH6" s="2"/>
      <c r="AAI6"/>
      <c r="AAJ6" s="2"/>
      <c r="AAK6"/>
      <c r="AAL6" s="2"/>
      <c r="AAM6"/>
      <c r="AAN6" s="2"/>
      <c r="AAO6"/>
      <c r="AAP6" s="2"/>
      <c r="AAQ6"/>
      <c r="AAR6" s="2"/>
      <c r="AAS6"/>
      <c r="AAT6" s="2"/>
      <c r="AAU6"/>
      <c r="AAV6" s="2"/>
      <c r="AAW6"/>
      <c r="AAX6" s="2"/>
      <c r="AAY6"/>
      <c r="AAZ6" s="2"/>
      <c r="ABA6"/>
      <c r="ABB6" s="2"/>
      <c r="ABC6"/>
      <c r="ABD6" s="2"/>
      <c r="ABE6"/>
      <c r="ABF6" s="2"/>
      <c r="ABG6"/>
      <c r="ABH6" s="2"/>
      <c r="ABI6"/>
      <c r="ABJ6" s="2"/>
      <c r="ABK6"/>
      <c r="ABL6" s="2"/>
      <c r="ABM6"/>
      <c r="ABN6" s="2"/>
      <c r="ABO6"/>
      <c r="ABP6" s="2"/>
      <c r="ABQ6"/>
      <c r="ABR6" s="2"/>
      <c r="ABS6"/>
      <c r="ABT6" s="2"/>
      <c r="ABU6"/>
      <c r="ABV6" s="2"/>
      <c r="ABW6"/>
      <c r="ABX6" s="2"/>
      <c r="ABY6"/>
      <c r="ABZ6" s="2"/>
      <c r="ACA6"/>
      <c r="ACB6" s="2"/>
      <c r="ACC6"/>
      <c r="ACD6" s="2"/>
      <c r="ACE6"/>
      <c r="ACF6" s="2"/>
      <c r="ACG6"/>
      <c r="ACH6" s="2"/>
      <c r="ACI6"/>
      <c r="ACJ6" s="2"/>
      <c r="ACK6"/>
      <c r="ACL6" s="2"/>
      <c r="ACM6"/>
      <c r="ACN6" s="2"/>
      <c r="ACO6"/>
      <c r="ACP6" s="2"/>
      <c r="ACQ6"/>
      <c r="ACR6" s="2"/>
      <c r="ACS6"/>
      <c r="ACT6" s="2"/>
      <c r="ACU6"/>
      <c r="ACV6" s="2"/>
      <c r="ACW6"/>
      <c r="ACX6" s="2"/>
      <c r="ACY6"/>
      <c r="ACZ6" s="2"/>
      <c r="ADA6"/>
      <c r="ADB6" s="2"/>
      <c r="ADC6"/>
      <c r="ADD6" s="2"/>
      <c r="ADE6"/>
      <c r="ADF6" s="2"/>
      <c r="ADG6"/>
      <c r="ADH6" s="2"/>
      <c r="ADI6"/>
      <c r="ADJ6" s="2"/>
      <c r="ADK6"/>
      <c r="ADL6" s="2"/>
      <c r="ADM6"/>
      <c r="ADN6" s="2"/>
      <c r="ADO6"/>
      <c r="ADP6" s="2"/>
      <c r="ADQ6"/>
      <c r="ADR6" s="2"/>
      <c r="ADS6"/>
      <c r="ADT6" s="2"/>
      <c r="ADU6"/>
      <c r="ADV6" s="2"/>
      <c r="ADW6"/>
      <c r="ADX6" s="2"/>
      <c r="ADY6"/>
      <c r="ADZ6" s="2"/>
      <c r="AEA6"/>
      <c r="AEB6" s="2"/>
      <c r="AEC6"/>
      <c r="AED6" s="2"/>
      <c r="AEE6"/>
      <c r="AEF6" s="2"/>
      <c r="AEG6"/>
      <c r="AEH6" s="2"/>
      <c r="AEI6"/>
      <c r="AEJ6" s="2"/>
      <c r="AEK6"/>
      <c r="AEL6" s="2"/>
      <c r="AEM6"/>
      <c r="AEN6" s="2"/>
      <c r="AEO6"/>
      <c r="AEP6" s="2"/>
      <c r="AEQ6"/>
      <c r="AER6" s="2"/>
      <c r="AES6"/>
      <c r="AET6" s="2"/>
      <c r="AEU6"/>
      <c r="AEV6" s="2"/>
      <c r="AEW6"/>
      <c r="AEX6" s="2"/>
      <c r="AEY6"/>
      <c r="AEZ6" s="2"/>
      <c r="AFA6"/>
      <c r="AFB6" s="2"/>
      <c r="AFC6"/>
      <c r="AFD6" s="2"/>
      <c r="AFE6"/>
      <c r="AFF6" s="2"/>
      <c r="AFG6"/>
      <c r="AFH6" s="2"/>
      <c r="AFI6"/>
      <c r="AFJ6" s="2"/>
      <c r="AFK6"/>
      <c r="AFL6" s="2"/>
      <c r="AFM6"/>
      <c r="AFN6" s="2"/>
      <c r="AFO6"/>
      <c r="AFP6" s="2"/>
      <c r="AFQ6"/>
      <c r="AFR6" s="2"/>
      <c r="AFS6"/>
      <c r="AFT6" s="2"/>
      <c r="AFU6"/>
      <c r="AFV6" s="2"/>
      <c r="AFW6"/>
      <c r="AFX6" s="2"/>
      <c r="AFY6"/>
      <c r="AFZ6" s="2"/>
      <c r="AGA6"/>
      <c r="AGB6" s="2"/>
      <c r="AGC6"/>
      <c r="AGD6" s="2"/>
      <c r="AGE6"/>
      <c r="AGF6" s="2"/>
      <c r="AGG6"/>
      <c r="AGH6" s="2"/>
      <c r="AGI6"/>
      <c r="AGJ6" s="2"/>
      <c r="AGK6"/>
      <c r="AGL6" s="2"/>
      <c r="AGM6"/>
      <c r="AGN6" s="2"/>
      <c r="AGO6"/>
      <c r="AGP6" s="2"/>
      <c r="AGQ6"/>
      <c r="AGR6" s="2"/>
      <c r="AGS6"/>
      <c r="AGT6" s="2"/>
      <c r="AGU6"/>
      <c r="AGV6" s="2"/>
      <c r="AGW6"/>
      <c r="AGX6" s="2"/>
      <c r="AGY6"/>
      <c r="AGZ6" s="2"/>
      <c r="AHA6"/>
      <c r="AHB6" s="2"/>
      <c r="AHC6"/>
      <c r="AHD6" s="2"/>
      <c r="AHE6"/>
      <c r="AHF6" s="2"/>
      <c r="AHG6"/>
      <c r="AHH6" s="2"/>
      <c r="AHI6"/>
      <c r="AHJ6" s="2"/>
      <c r="AHK6"/>
      <c r="AHL6" s="2"/>
      <c r="AHM6"/>
      <c r="AHN6" s="2"/>
      <c r="AHO6"/>
      <c r="AHP6" s="2"/>
      <c r="AHQ6"/>
      <c r="AHR6" s="2"/>
      <c r="AHS6"/>
      <c r="AHT6" s="2"/>
      <c r="AHU6"/>
      <c r="AHV6" s="2"/>
      <c r="AHW6"/>
      <c r="AHX6" s="2"/>
      <c r="AHY6"/>
      <c r="AHZ6" s="2"/>
      <c r="AIA6"/>
      <c r="AIB6" s="2"/>
      <c r="AIC6"/>
      <c r="AID6" s="2"/>
      <c r="AIE6"/>
      <c r="AIF6" s="2"/>
      <c r="AIG6"/>
      <c r="AIH6" s="2"/>
      <c r="AII6"/>
      <c r="AIJ6" s="2"/>
      <c r="AIK6"/>
      <c r="AIL6" s="2"/>
      <c r="AIM6"/>
      <c r="AIN6" s="2"/>
      <c r="AIO6"/>
      <c r="AIP6" s="2"/>
      <c r="AIQ6"/>
      <c r="AIR6" s="2"/>
      <c r="AIS6"/>
      <c r="AIT6" s="2"/>
      <c r="AIU6"/>
      <c r="AIV6" s="2"/>
      <c r="AIW6"/>
      <c r="AIX6" s="2"/>
      <c r="AIY6"/>
      <c r="AIZ6" s="2"/>
      <c r="AJA6"/>
      <c r="AJB6" s="2"/>
      <c r="AJC6"/>
      <c r="AJD6" s="2"/>
      <c r="AJE6"/>
      <c r="AJF6" s="2"/>
      <c r="AJG6"/>
      <c r="AJH6" s="2"/>
      <c r="AJI6"/>
      <c r="AJJ6" s="2"/>
      <c r="AJK6"/>
      <c r="AJL6" s="2"/>
      <c r="AJM6"/>
      <c r="AJN6" s="2"/>
      <c r="AJO6"/>
      <c r="AJP6" s="2"/>
      <c r="AJQ6"/>
      <c r="AJR6" s="2"/>
      <c r="AJS6"/>
      <c r="AJT6" s="2"/>
      <c r="AJU6"/>
      <c r="AJV6" s="2"/>
      <c r="AJW6"/>
      <c r="AJX6" s="2"/>
      <c r="AJY6"/>
      <c r="AJZ6" s="2"/>
      <c r="AKA6"/>
      <c r="AKB6" s="2"/>
      <c r="AKC6"/>
      <c r="AKD6" s="2"/>
      <c r="AKE6"/>
      <c r="AKF6" s="2"/>
      <c r="AKG6"/>
      <c r="AKH6" s="2"/>
      <c r="AKI6"/>
      <c r="AKJ6" s="2"/>
      <c r="AKK6"/>
      <c r="AKL6" s="2"/>
      <c r="AKM6"/>
      <c r="AKN6" s="2"/>
      <c r="AKO6"/>
      <c r="AKP6" s="2"/>
      <c r="AKQ6"/>
      <c r="AKR6" s="2"/>
      <c r="AKS6"/>
      <c r="AKT6" s="2"/>
      <c r="AKU6"/>
      <c r="AKV6" s="2"/>
      <c r="AKW6"/>
      <c r="AKX6" s="2"/>
      <c r="AKY6"/>
      <c r="AKZ6" s="2"/>
      <c r="ALA6"/>
      <c r="ALB6" s="2"/>
      <c r="ALC6"/>
      <c r="ALD6" s="2"/>
      <c r="ALE6"/>
      <c r="ALF6" s="2"/>
      <c r="ALG6"/>
      <c r="ALH6" s="2"/>
      <c r="ALI6"/>
      <c r="ALJ6" s="2"/>
      <c r="ALK6"/>
      <c r="ALL6" s="2"/>
      <c r="ALM6"/>
      <c r="ALN6" s="2"/>
      <c r="ALO6"/>
      <c r="ALP6" s="2"/>
      <c r="ALQ6"/>
      <c r="ALR6" s="2"/>
      <c r="ALS6"/>
      <c r="ALT6" s="2"/>
      <c r="ALU6"/>
      <c r="ALV6" s="2"/>
      <c r="ALW6"/>
      <c r="ALX6" s="2"/>
      <c r="ALY6"/>
      <c r="ALZ6" s="2"/>
      <c r="AMA6"/>
      <c r="AMB6" s="2"/>
      <c r="AMC6"/>
      <c r="AMD6" s="2"/>
      <c r="AME6"/>
      <c r="AMF6" s="2"/>
      <c r="AMG6"/>
      <c r="AMH6" s="2"/>
      <c r="AMI6"/>
      <c r="AMJ6" s="2"/>
      <c r="AMK6"/>
      <c r="AML6" s="2"/>
      <c r="AMM6"/>
      <c r="AMN6" s="2"/>
      <c r="AMO6"/>
      <c r="AMP6" s="2"/>
      <c r="AMQ6"/>
      <c r="AMR6" s="2"/>
      <c r="AMS6"/>
      <c r="AMT6" s="2"/>
      <c r="AMU6"/>
      <c r="AMV6" s="2"/>
      <c r="AMW6"/>
      <c r="AMX6" s="2"/>
      <c r="AMY6"/>
      <c r="AMZ6" s="2"/>
      <c r="ANA6"/>
      <c r="ANB6" s="2"/>
      <c r="ANC6"/>
      <c r="AND6" s="2"/>
      <c r="ANE6"/>
      <c r="ANF6" s="2"/>
      <c r="ANG6"/>
      <c r="ANH6" s="2"/>
      <c r="ANI6"/>
      <c r="ANJ6" s="2"/>
      <c r="ANK6"/>
      <c r="ANL6" s="2"/>
      <c r="ANM6"/>
      <c r="ANN6" s="2"/>
      <c r="ANO6"/>
      <c r="ANP6" s="2"/>
      <c r="ANQ6"/>
      <c r="ANR6" s="2"/>
      <c r="ANS6"/>
      <c r="ANT6" s="2"/>
      <c r="ANU6"/>
      <c r="ANV6" s="2"/>
      <c r="ANW6"/>
      <c r="ANX6" s="2"/>
      <c r="ANY6"/>
      <c r="ANZ6" s="2"/>
      <c r="AOA6"/>
      <c r="AOB6" s="2"/>
      <c r="AOC6"/>
      <c r="AOD6" s="2"/>
      <c r="AOE6"/>
      <c r="AOF6" s="2"/>
      <c r="AOG6"/>
      <c r="AOH6" s="2"/>
      <c r="AOI6"/>
      <c r="AOJ6" s="2"/>
      <c r="AOK6"/>
      <c r="AOL6" s="2"/>
      <c r="AOM6"/>
      <c r="AON6" s="2"/>
      <c r="AOO6"/>
      <c r="AOP6" s="2"/>
      <c r="AOQ6"/>
      <c r="AOR6" s="2"/>
      <c r="AOS6"/>
      <c r="AOT6" s="2"/>
      <c r="AOU6"/>
      <c r="AOV6" s="2"/>
      <c r="AOW6"/>
      <c r="AOX6" s="2"/>
      <c r="AOY6"/>
      <c r="AOZ6" s="2"/>
      <c r="APA6"/>
      <c r="APB6" s="2"/>
      <c r="APC6"/>
      <c r="APD6" s="2"/>
      <c r="APE6"/>
      <c r="APF6" s="2"/>
      <c r="APG6"/>
      <c r="APH6" s="2"/>
      <c r="API6"/>
      <c r="APJ6" s="2"/>
      <c r="APK6"/>
      <c r="APL6" s="2"/>
      <c r="APM6"/>
      <c r="APN6" s="2"/>
      <c r="APO6"/>
      <c r="APP6" s="2"/>
      <c r="APQ6"/>
      <c r="APR6" s="2"/>
      <c r="APS6"/>
      <c r="APT6" s="2"/>
      <c r="APU6"/>
      <c r="APV6" s="2"/>
      <c r="APW6"/>
      <c r="APX6" s="2"/>
      <c r="APY6"/>
      <c r="APZ6" s="2"/>
      <c r="AQA6"/>
      <c r="AQB6" s="2"/>
      <c r="AQC6"/>
      <c r="AQD6" s="2"/>
      <c r="AQE6"/>
      <c r="AQF6" s="2"/>
      <c r="AQG6"/>
      <c r="AQH6" s="2"/>
      <c r="AQI6"/>
      <c r="AQJ6" s="2"/>
      <c r="AQK6"/>
      <c r="AQL6" s="2"/>
      <c r="AQM6"/>
      <c r="AQN6" s="2"/>
      <c r="AQO6"/>
      <c r="AQP6" s="2"/>
      <c r="AQQ6"/>
      <c r="AQR6" s="2"/>
      <c r="AQS6"/>
      <c r="AQT6" s="2"/>
      <c r="AQU6"/>
      <c r="AQV6" s="2"/>
      <c r="AQW6"/>
      <c r="AQX6" s="2"/>
      <c r="AQY6"/>
      <c r="AQZ6" s="2"/>
      <c r="ARA6"/>
      <c r="ARB6" s="2"/>
      <c r="ARC6"/>
      <c r="ARD6" s="2"/>
      <c r="ARE6"/>
      <c r="ARF6" s="2"/>
      <c r="ARG6"/>
      <c r="ARH6" s="2"/>
      <c r="ARI6"/>
      <c r="ARJ6" s="2"/>
      <c r="ARK6"/>
      <c r="ARL6" s="2"/>
      <c r="ARM6"/>
      <c r="ARN6" s="2"/>
      <c r="ARO6"/>
      <c r="ARP6" s="2"/>
      <c r="ARQ6"/>
      <c r="ARR6" s="2"/>
      <c r="ARS6"/>
      <c r="ART6" s="2"/>
      <c r="ARU6"/>
      <c r="ARV6" s="2"/>
      <c r="ARW6"/>
      <c r="ARX6" s="2"/>
      <c r="ARY6"/>
      <c r="ARZ6" s="2"/>
      <c r="ASA6"/>
      <c r="ASB6" s="2"/>
      <c r="ASC6"/>
      <c r="ASD6" s="2"/>
      <c r="ASE6"/>
      <c r="ASF6" s="2"/>
      <c r="ASG6"/>
      <c r="ASH6" s="2"/>
      <c r="ASI6"/>
      <c r="ASJ6" s="2"/>
      <c r="ASK6"/>
      <c r="ASL6" s="2"/>
      <c r="ASM6"/>
      <c r="ASN6" s="2"/>
      <c r="ASO6"/>
      <c r="ASP6" s="2"/>
      <c r="ASQ6"/>
      <c r="ASR6" s="2"/>
      <c r="ASS6"/>
      <c r="AST6" s="2"/>
      <c r="ASU6"/>
      <c r="ASV6" s="2"/>
      <c r="ASW6"/>
      <c r="ASX6" s="2"/>
      <c r="ASY6"/>
      <c r="ASZ6" s="2"/>
      <c r="ATA6"/>
      <c r="ATB6" s="2"/>
      <c r="ATC6"/>
      <c r="ATD6" s="2"/>
      <c r="ATE6"/>
      <c r="ATF6" s="2"/>
      <c r="ATG6"/>
      <c r="ATH6" s="2"/>
      <c r="ATI6"/>
      <c r="ATJ6" s="2"/>
      <c r="ATK6"/>
      <c r="ATL6" s="2"/>
      <c r="ATM6"/>
      <c r="ATN6" s="2"/>
      <c r="ATO6"/>
      <c r="ATP6" s="2"/>
      <c r="ATQ6"/>
      <c r="ATR6" s="2"/>
      <c r="ATS6"/>
      <c r="ATT6" s="2"/>
      <c r="ATU6"/>
      <c r="ATV6" s="2"/>
      <c r="ATW6"/>
      <c r="ATX6" s="2"/>
      <c r="ATY6"/>
      <c r="ATZ6" s="2"/>
      <c r="AUA6"/>
      <c r="AUB6" s="2"/>
      <c r="AUC6"/>
      <c r="AUD6" s="2"/>
      <c r="AUE6"/>
      <c r="AUF6" s="2"/>
      <c r="AUG6"/>
      <c r="AUH6" s="2"/>
      <c r="AUI6"/>
      <c r="AUJ6" s="2"/>
      <c r="AUK6"/>
      <c r="AUL6" s="2"/>
      <c r="AUM6"/>
      <c r="AUN6" s="2"/>
      <c r="AUO6"/>
      <c r="AUP6" s="2"/>
      <c r="AUQ6"/>
      <c r="AUR6" s="2"/>
      <c r="AUS6"/>
      <c r="AUT6" s="2"/>
      <c r="AUU6"/>
      <c r="AUV6" s="2"/>
      <c r="AUW6"/>
      <c r="AUX6" s="2"/>
      <c r="AUY6"/>
      <c r="AUZ6" s="2"/>
      <c r="AVA6"/>
      <c r="AVB6" s="2"/>
      <c r="AVC6"/>
      <c r="AVD6" s="2"/>
      <c r="AVE6"/>
      <c r="AVF6" s="2"/>
      <c r="AVG6"/>
      <c r="AVH6" s="2"/>
      <c r="AVI6"/>
      <c r="AVJ6" s="2"/>
      <c r="AVK6"/>
      <c r="AVL6" s="2"/>
      <c r="AVM6"/>
      <c r="AVN6" s="2"/>
      <c r="AVO6"/>
      <c r="AVP6" s="2"/>
      <c r="AVQ6"/>
      <c r="AVR6" s="2"/>
      <c r="AVS6"/>
      <c r="AVT6" s="2"/>
      <c r="AVU6"/>
      <c r="AVV6" s="2"/>
      <c r="AVW6"/>
      <c r="AVX6" s="2"/>
      <c r="AVY6"/>
      <c r="AVZ6" s="2"/>
      <c r="AWA6"/>
      <c r="AWB6" s="2"/>
      <c r="AWC6"/>
      <c r="AWD6" s="2"/>
      <c r="AWE6"/>
      <c r="AWF6" s="2"/>
      <c r="AWG6"/>
      <c r="AWH6" s="2"/>
      <c r="AWI6"/>
      <c r="AWJ6" s="2"/>
      <c r="AWK6"/>
      <c r="AWL6" s="2"/>
      <c r="AWM6"/>
      <c r="AWN6" s="2"/>
      <c r="AWO6"/>
      <c r="AWP6" s="2"/>
      <c r="AWQ6"/>
      <c r="AWR6" s="2"/>
      <c r="AWS6"/>
      <c r="AWT6" s="2"/>
      <c r="AWU6"/>
      <c r="AWV6" s="2"/>
      <c r="AWW6"/>
      <c r="AWX6" s="2"/>
      <c r="AWY6"/>
      <c r="AWZ6" s="2"/>
      <c r="AXA6"/>
      <c r="AXB6" s="2"/>
      <c r="AXC6"/>
      <c r="AXD6" s="2"/>
      <c r="AXE6"/>
      <c r="AXF6" s="2"/>
      <c r="AXG6"/>
      <c r="AXH6" s="2"/>
      <c r="AXI6"/>
      <c r="AXJ6" s="2"/>
      <c r="AXK6"/>
      <c r="AXL6" s="2"/>
      <c r="AXM6"/>
      <c r="AXN6" s="2"/>
      <c r="AXO6"/>
      <c r="AXP6" s="2"/>
      <c r="AXQ6"/>
      <c r="AXR6" s="2"/>
      <c r="AXS6"/>
      <c r="AXT6" s="2"/>
      <c r="AXU6"/>
      <c r="AXV6" s="2"/>
      <c r="AXW6"/>
      <c r="AXX6" s="2"/>
      <c r="AXY6"/>
      <c r="AXZ6" s="2"/>
      <c r="AYA6"/>
      <c r="AYB6" s="2"/>
      <c r="AYC6"/>
      <c r="AYD6" s="2"/>
      <c r="AYE6"/>
      <c r="AYF6" s="2"/>
      <c r="AYG6"/>
      <c r="AYH6" s="2"/>
      <c r="AYI6"/>
      <c r="AYJ6" s="2"/>
      <c r="AYK6"/>
      <c r="AYL6" s="2"/>
      <c r="AYM6"/>
      <c r="AYN6" s="2"/>
      <c r="AYO6"/>
      <c r="AYP6" s="2"/>
      <c r="AYQ6"/>
      <c r="AYR6" s="2"/>
      <c r="AYS6"/>
      <c r="AYT6" s="2"/>
      <c r="AYU6"/>
      <c r="AYV6" s="2"/>
      <c r="AYW6"/>
      <c r="AYX6" s="2"/>
      <c r="AYY6"/>
      <c r="AYZ6" s="2"/>
      <c r="AZA6"/>
      <c r="AZB6" s="2"/>
      <c r="AZC6"/>
      <c r="AZD6" s="2"/>
      <c r="AZE6"/>
      <c r="AZF6" s="2"/>
      <c r="AZG6"/>
      <c r="AZH6" s="2"/>
      <c r="AZI6"/>
      <c r="AZJ6" s="2"/>
      <c r="AZK6"/>
      <c r="AZL6" s="2"/>
      <c r="AZM6"/>
      <c r="AZN6" s="2"/>
      <c r="AZO6"/>
      <c r="AZP6" s="2"/>
      <c r="AZQ6"/>
      <c r="AZR6" s="2"/>
      <c r="AZS6"/>
      <c r="AZT6" s="2"/>
      <c r="AZU6"/>
      <c r="AZV6" s="2"/>
      <c r="AZW6"/>
      <c r="AZX6" s="2"/>
      <c r="AZY6"/>
      <c r="AZZ6" s="2"/>
      <c r="BAA6"/>
      <c r="BAB6" s="2"/>
      <c r="BAC6"/>
      <c r="BAD6" s="2"/>
      <c r="BAE6"/>
      <c r="BAF6" s="2"/>
      <c r="BAG6"/>
      <c r="BAH6" s="2"/>
      <c r="BAI6"/>
      <c r="BAJ6" s="2"/>
      <c r="BAK6"/>
      <c r="BAL6" s="2"/>
      <c r="BAM6"/>
      <c r="BAN6" s="2"/>
      <c r="BAO6"/>
      <c r="BAP6" s="2"/>
      <c r="BAQ6"/>
      <c r="BAR6" s="2"/>
      <c r="BAS6"/>
      <c r="BAT6" s="2"/>
      <c r="BAU6"/>
      <c r="BAV6" s="2"/>
      <c r="BAW6"/>
      <c r="BAX6" s="2"/>
      <c r="BAY6"/>
      <c r="BAZ6" s="2"/>
      <c r="BBA6"/>
      <c r="BBB6" s="2"/>
      <c r="BBC6"/>
      <c r="BBD6" s="2"/>
      <c r="BBE6"/>
      <c r="BBF6" s="2"/>
      <c r="BBG6"/>
      <c r="BBH6" s="2"/>
      <c r="BBI6"/>
      <c r="BBJ6" s="2"/>
      <c r="BBK6"/>
      <c r="BBL6" s="2"/>
      <c r="BBM6"/>
      <c r="BBN6" s="2"/>
      <c r="BBO6"/>
      <c r="BBP6" s="2"/>
      <c r="BBQ6"/>
      <c r="BBR6" s="2"/>
      <c r="BBS6"/>
      <c r="BBT6" s="2"/>
      <c r="BBU6"/>
      <c r="BBV6" s="2"/>
      <c r="BBW6"/>
      <c r="BBX6" s="2"/>
      <c r="BBY6"/>
      <c r="BBZ6" s="2"/>
      <c r="BCA6"/>
      <c r="BCB6" s="2"/>
      <c r="BCC6"/>
      <c r="BCD6" s="2"/>
      <c r="BCE6"/>
      <c r="BCF6" s="2"/>
      <c r="BCG6"/>
      <c r="BCH6" s="2"/>
      <c r="BCI6"/>
      <c r="BCJ6" s="2"/>
      <c r="BCK6"/>
      <c r="BCL6" s="2"/>
      <c r="BCM6"/>
      <c r="BCN6" s="2"/>
      <c r="BCO6"/>
      <c r="BCP6" s="2"/>
      <c r="BCQ6"/>
      <c r="BCR6" s="2"/>
      <c r="BCS6"/>
      <c r="BCT6" s="2"/>
      <c r="BCU6"/>
      <c r="BCV6" s="2"/>
      <c r="BCW6"/>
      <c r="BCX6" s="2"/>
      <c r="BCY6"/>
      <c r="BCZ6" s="2"/>
      <c r="BDA6"/>
      <c r="BDB6" s="2"/>
      <c r="BDC6"/>
      <c r="BDD6" s="2"/>
      <c r="BDE6"/>
      <c r="BDF6" s="2"/>
      <c r="BDG6"/>
      <c r="BDH6" s="2"/>
      <c r="BDI6"/>
      <c r="BDJ6" s="2"/>
      <c r="BDK6"/>
      <c r="BDL6" s="2"/>
      <c r="BDM6"/>
      <c r="BDN6" s="2"/>
      <c r="BDO6"/>
      <c r="BDP6" s="2"/>
      <c r="BDQ6"/>
      <c r="BDR6" s="2"/>
      <c r="BDS6"/>
      <c r="BDT6" s="2"/>
      <c r="BDU6"/>
      <c r="BDV6" s="2"/>
      <c r="BDW6"/>
      <c r="BDX6" s="2"/>
      <c r="BDY6"/>
      <c r="BDZ6" s="2"/>
      <c r="BEA6"/>
      <c r="BEB6" s="2"/>
      <c r="BEC6"/>
      <c r="BED6" s="2"/>
      <c r="BEE6"/>
      <c r="BEF6" s="2"/>
      <c r="BEG6"/>
      <c r="BEH6" s="2"/>
      <c r="BEI6"/>
      <c r="BEJ6" s="2"/>
      <c r="BEK6"/>
      <c r="BEL6" s="2"/>
      <c r="BEM6"/>
      <c r="BEN6" s="2"/>
      <c r="BEO6"/>
      <c r="BEP6" s="2"/>
      <c r="BEQ6"/>
      <c r="BER6" s="2"/>
      <c r="BES6"/>
      <c r="BET6" s="2"/>
      <c r="BEU6"/>
      <c r="BEV6" s="2"/>
      <c r="BEW6"/>
      <c r="BEX6" s="2"/>
      <c r="BEY6"/>
      <c r="BEZ6" s="2"/>
      <c r="BFA6"/>
      <c r="BFB6" s="2"/>
      <c r="BFC6"/>
      <c r="BFD6" s="2"/>
      <c r="BFE6"/>
      <c r="BFF6" s="2"/>
      <c r="BFG6"/>
      <c r="BFH6" s="2"/>
      <c r="BFI6"/>
      <c r="BFJ6" s="2"/>
      <c r="BFK6"/>
      <c r="BFL6" s="2"/>
      <c r="BFM6"/>
      <c r="BFN6" s="2"/>
      <c r="BFO6"/>
      <c r="BFP6" s="2"/>
      <c r="BFQ6"/>
      <c r="BFR6" s="2"/>
      <c r="BFS6"/>
      <c r="BFT6" s="2"/>
      <c r="BFU6"/>
      <c r="BFV6" s="2"/>
      <c r="BFW6"/>
      <c r="BFX6" s="2"/>
      <c r="BFY6"/>
      <c r="BFZ6" s="2"/>
      <c r="BGA6"/>
      <c r="BGB6" s="2"/>
      <c r="BGC6"/>
      <c r="BGD6" s="2"/>
      <c r="BGE6"/>
      <c r="BGF6" s="2"/>
      <c r="BGG6"/>
      <c r="BGH6" s="2"/>
      <c r="BGI6"/>
      <c r="BGJ6" s="2"/>
      <c r="BGK6"/>
      <c r="BGL6" s="2"/>
      <c r="BGM6"/>
      <c r="BGN6" s="2"/>
      <c r="BGO6"/>
      <c r="BGP6" s="2"/>
      <c r="BGQ6"/>
      <c r="BGR6" s="2"/>
      <c r="BGS6"/>
      <c r="BGT6" s="2"/>
      <c r="BGU6"/>
      <c r="BGV6" s="2"/>
      <c r="BGW6"/>
      <c r="BGX6" s="2"/>
      <c r="BGY6"/>
      <c r="BGZ6" s="2"/>
      <c r="BHA6"/>
      <c r="BHB6" s="2"/>
      <c r="BHC6"/>
      <c r="BHD6" s="2"/>
      <c r="BHE6"/>
      <c r="BHF6" s="2"/>
      <c r="BHG6"/>
      <c r="BHH6" s="2"/>
      <c r="BHI6"/>
      <c r="BHJ6" s="2"/>
      <c r="BHK6"/>
      <c r="BHL6" s="2"/>
      <c r="BHM6"/>
      <c r="BHN6" s="2"/>
      <c r="BHO6"/>
      <c r="BHP6" s="2"/>
      <c r="BHQ6"/>
      <c r="BHR6" s="2"/>
      <c r="BHS6"/>
      <c r="BHT6" s="2"/>
      <c r="BHU6"/>
      <c r="BHV6" s="2"/>
      <c r="BHW6"/>
      <c r="BHX6" s="2"/>
      <c r="BHY6"/>
      <c r="BHZ6" s="2"/>
      <c r="BIA6"/>
      <c r="BIB6" s="2"/>
      <c r="BIC6"/>
      <c r="BID6" s="2"/>
      <c r="BIE6"/>
      <c r="BIF6" s="2"/>
      <c r="BIG6"/>
      <c r="BIH6" s="2"/>
      <c r="BII6"/>
      <c r="BIJ6" s="2"/>
      <c r="BIK6"/>
      <c r="BIL6" s="2"/>
      <c r="BIM6"/>
      <c r="BIN6" s="2"/>
      <c r="BIO6"/>
      <c r="BIP6" s="2"/>
      <c r="BIQ6"/>
      <c r="BIR6" s="2"/>
      <c r="BIS6"/>
      <c r="BIT6" s="2"/>
      <c r="BIU6"/>
      <c r="BIV6" s="2"/>
      <c r="BIW6"/>
      <c r="BIX6" s="2"/>
      <c r="BIY6"/>
      <c r="BIZ6" s="2"/>
      <c r="BJA6"/>
      <c r="BJB6" s="2"/>
      <c r="BJC6"/>
      <c r="BJD6" s="2"/>
      <c r="BJE6"/>
      <c r="BJF6" s="2"/>
      <c r="BJG6"/>
      <c r="BJH6" s="2"/>
      <c r="BJI6"/>
      <c r="BJJ6" s="2"/>
      <c r="BJK6"/>
      <c r="BJL6" s="2"/>
      <c r="BJM6"/>
      <c r="BJN6" s="2"/>
      <c r="BJO6"/>
      <c r="BJP6" s="2"/>
      <c r="BJQ6"/>
      <c r="BJR6" s="2"/>
      <c r="BJS6"/>
      <c r="BJT6" s="2"/>
      <c r="BJU6"/>
      <c r="BJV6" s="2"/>
      <c r="BJW6"/>
      <c r="BJX6" s="2"/>
      <c r="BJY6"/>
      <c r="BJZ6" s="2"/>
      <c r="BKA6"/>
      <c r="BKB6" s="2"/>
      <c r="BKC6"/>
      <c r="BKD6" s="2"/>
      <c r="BKE6"/>
      <c r="BKF6" s="2"/>
      <c r="BKG6"/>
      <c r="BKH6" s="2"/>
      <c r="BKI6"/>
      <c r="BKJ6" s="2"/>
      <c r="BKK6"/>
      <c r="BKL6" s="2"/>
      <c r="BKM6"/>
      <c r="BKN6" s="2"/>
      <c r="BKO6"/>
      <c r="BKP6" s="2"/>
      <c r="BKQ6"/>
      <c r="BKR6" s="2"/>
      <c r="BKS6"/>
      <c r="BKT6" s="2"/>
      <c r="BKU6"/>
      <c r="BKV6" s="2"/>
      <c r="BKW6"/>
      <c r="BKX6" s="2"/>
      <c r="BKY6"/>
      <c r="BKZ6" s="2"/>
      <c r="BLA6"/>
      <c r="BLB6" s="2"/>
      <c r="BLC6"/>
      <c r="BLD6" s="2"/>
      <c r="BLE6"/>
      <c r="BLF6" s="2"/>
      <c r="BLG6"/>
      <c r="BLH6" s="2"/>
      <c r="BLI6"/>
      <c r="BLJ6" s="2"/>
      <c r="BLK6"/>
      <c r="BLL6" s="2"/>
      <c r="BLM6"/>
      <c r="BLN6" s="2"/>
      <c r="BLO6"/>
      <c r="BLP6" s="2"/>
      <c r="BLQ6"/>
      <c r="BLR6" s="2"/>
      <c r="BLS6"/>
      <c r="BLT6" s="2"/>
      <c r="BLU6"/>
      <c r="BLV6" s="2"/>
      <c r="BLW6"/>
      <c r="BLX6" s="2"/>
      <c r="BLY6"/>
      <c r="BLZ6" s="2"/>
      <c r="BMA6"/>
      <c r="BMB6" s="2"/>
      <c r="BMC6"/>
      <c r="BMD6" s="2"/>
      <c r="BME6"/>
      <c r="BMF6" s="2"/>
      <c r="BMG6"/>
      <c r="BMH6" s="2"/>
      <c r="BMI6"/>
      <c r="BMJ6" s="2"/>
      <c r="BMK6"/>
      <c r="BML6" s="2"/>
      <c r="BMM6"/>
      <c r="BMN6" s="2"/>
      <c r="BMO6"/>
      <c r="BMP6" s="2"/>
      <c r="BMQ6"/>
      <c r="BMR6" s="2"/>
      <c r="BMS6"/>
      <c r="BMT6" s="2"/>
      <c r="BMU6"/>
      <c r="BMV6" s="2"/>
      <c r="BMW6"/>
      <c r="BMX6" s="2"/>
      <c r="BMY6"/>
      <c r="BMZ6" s="2"/>
      <c r="BNA6"/>
      <c r="BNB6" s="2"/>
      <c r="BNC6"/>
      <c r="BND6" s="2"/>
      <c r="BNE6"/>
      <c r="BNF6" s="2"/>
      <c r="BNG6"/>
      <c r="BNH6" s="2"/>
      <c r="BNI6"/>
      <c r="BNJ6" s="2"/>
      <c r="BNK6"/>
      <c r="BNL6" s="2"/>
      <c r="BNM6"/>
      <c r="BNN6" s="2"/>
      <c r="BNO6"/>
      <c r="BNP6" s="2"/>
      <c r="BNQ6"/>
      <c r="BNR6" s="2"/>
      <c r="BNS6"/>
      <c r="BNT6" s="2"/>
      <c r="BNU6"/>
      <c r="BNV6" s="2"/>
      <c r="BNW6"/>
      <c r="BNX6" s="2"/>
      <c r="BNY6"/>
      <c r="BNZ6" s="2"/>
      <c r="BOA6"/>
      <c r="BOB6" s="2"/>
      <c r="BOC6"/>
      <c r="BOD6" s="2"/>
      <c r="BOE6"/>
      <c r="BOF6" s="2"/>
      <c r="BOG6"/>
      <c r="BOH6" s="2"/>
      <c r="BOI6"/>
      <c r="BOJ6" s="2"/>
      <c r="BOK6"/>
      <c r="BOL6" s="2"/>
      <c r="BOM6"/>
      <c r="BON6" s="2"/>
      <c r="BOO6"/>
      <c r="BOP6" s="2"/>
      <c r="BOQ6"/>
      <c r="BOR6" s="2"/>
      <c r="BOS6"/>
      <c r="BOT6" s="2"/>
      <c r="BOU6"/>
      <c r="BOV6" s="2"/>
      <c r="BOW6"/>
      <c r="BOX6" s="2"/>
      <c r="BOY6"/>
      <c r="BOZ6" s="2"/>
      <c r="BPA6"/>
      <c r="BPB6" s="2"/>
      <c r="BPC6"/>
      <c r="BPD6" s="2"/>
      <c r="BPE6"/>
      <c r="BPF6" s="2"/>
      <c r="BPG6"/>
      <c r="BPH6" s="2"/>
      <c r="BPI6"/>
      <c r="BPJ6" s="2"/>
      <c r="BPK6"/>
      <c r="BPL6" s="2"/>
      <c r="BPM6"/>
      <c r="BPN6" s="2"/>
      <c r="BPO6"/>
      <c r="BPP6" s="2"/>
      <c r="BPQ6"/>
      <c r="BPR6" s="2"/>
      <c r="BPS6"/>
      <c r="BPT6" s="2"/>
      <c r="BPU6"/>
      <c r="BPV6" s="2"/>
      <c r="BPW6"/>
      <c r="BPX6" s="2"/>
      <c r="BPY6"/>
      <c r="BPZ6" s="2"/>
      <c r="BQA6"/>
      <c r="BQB6" s="2"/>
      <c r="BQC6"/>
      <c r="BQD6" s="2"/>
      <c r="BQE6"/>
      <c r="BQF6" s="2"/>
      <c r="BQG6"/>
      <c r="BQH6" s="2"/>
      <c r="BQI6"/>
      <c r="BQJ6" s="2"/>
      <c r="BQK6"/>
      <c r="BQL6" s="2"/>
      <c r="BQM6"/>
      <c r="BQN6" s="2"/>
      <c r="BQO6"/>
      <c r="BQP6" s="2"/>
      <c r="BQQ6"/>
      <c r="BQR6" s="2"/>
      <c r="BQS6"/>
      <c r="BQT6" s="2"/>
      <c r="BQU6"/>
      <c r="BQV6" s="2"/>
      <c r="BQW6"/>
      <c r="BQX6" s="2"/>
      <c r="BQY6"/>
      <c r="BQZ6" s="2"/>
      <c r="BRA6"/>
      <c r="BRB6" s="2"/>
      <c r="BRC6"/>
      <c r="BRD6" s="2"/>
      <c r="BRE6"/>
      <c r="BRF6" s="2"/>
      <c r="BRG6"/>
      <c r="BRH6" s="2"/>
      <c r="BRI6"/>
      <c r="BRJ6" s="2"/>
      <c r="BRK6"/>
      <c r="BRL6" s="2"/>
      <c r="BRM6"/>
      <c r="BRN6" s="2"/>
      <c r="BRO6"/>
      <c r="BRP6" s="2"/>
      <c r="BRQ6"/>
      <c r="BRR6" s="2"/>
      <c r="BRS6"/>
      <c r="BRT6" s="2"/>
      <c r="BRU6"/>
      <c r="BRV6" s="2"/>
      <c r="BRW6"/>
      <c r="BRX6" s="2"/>
      <c r="BRY6"/>
      <c r="BRZ6" s="2"/>
      <c r="BSA6"/>
      <c r="BSB6" s="2"/>
      <c r="BSC6"/>
      <c r="BSD6" s="2"/>
      <c r="BSE6"/>
      <c r="BSF6" s="2"/>
      <c r="BSG6"/>
      <c r="BSH6" s="2"/>
      <c r="BSI6"/>
      <c r="BSJ6" s="2"/>
      <c r="BSK6"/>
      <c r="BSL6" s="2"/>
      <c r="BSM6"/>
      <c r="BSN6" s="2"/>
      <c r="BSO6"/>
      <c r="BSP6" s="2"/>
      <c r="BSQ6"/>
      <c r="BSR6" s="2"/>
      <c r="BSS6"/>
      <c r="BST6" s="2"/>
      <c r="BSU6"/>
      <c r="BSV6" s="2"/>
      <c r="BSW6"/>
      <c r="BSX6" s="2"/>
      <c r="BSY6"/>
      <c r="BSZ6" s="2"/>
      <c r="BTA6"/>
      <c r="BTB6" s="2"/>
      <c r="BTC6"/>
      <c r="BTD6" s="2"/>
      <c r="BTE6"/>
      <c r="BTF6" s="2"/>
      <c r="BTG6"/>
      <c r="BTH6" s="2"/>
      <c r="BTI6"/>
      <c r="BTJ6" s="2"/>
      <c r="BTK6"/>
      <c r="BTL6" s="2"/>
      <c r="BTM6"/>
      <c r="BTN6" s="2"/>
      <c r="BTO6"/>
      <c r="BTP6" s="2"/>
      <c r="BTQ6"/>
      <c r="BTR6" s="2"/>
      <c r="BTS6"/>
      <c r="BTT6" s="2"/>
      <c r="BTU6"/>
      <c r="BTV6" s="2"/>
      <c r="BTW6"/>
      <c r="BTX6" s="2"/>
      <c r="BTY6"/>
      <c r="BTZ6" s="2"/>
      <c r="BUA6"/>
      <c r="BUB6" s="2"/>
      <c r="BUC6"/>
      <c r="BUD6" s="2"/>
      <c r="BUE6"/>
      <c r="BUF6" s="2"/>
      <c r="BUG6"/>
      <c r="BUH6" s="2"/>
      <c r="BUI6"/>
      <c r="BUJ6" s="2"/>
      <c r="BUK6"/>
      <c r="BUL6" s="2"/>
      <c r="BUM6"/>
      <c r="BUN6" s="2"/>
      <c r="BUO6"/>
      <c r="BUP6" s="2"/>
      <c r="BUQ6"/>
      <c r="BUR6" s="2"/>
      <c r="BUS6"/>
      <c r="BUT6" s="2"/>
      <c r="BUU6"/>
      <c r="BUV6" s="2"/>
      <c r="BUW6"/>
      <c r="BUX6" s="2"/>
      <c r="BUY6"/>
      <c r="BUZ6" s="2"/>
      <c r="BVA6"/>
      <c r="BVB6" s="2"/>
      <c r="BVC6"/>
      <c r="BVD6" s="2"/>
      <c r="BVE6"/>
      <c r="BVF6" s="2"/>
      <c r="BVG6"/>
      <c r="BVH6" s="2"/>
      <c r="BVI6"/>
      <c r="BVJ6" s="2"/>
      <c r="BVK6"/>
      <c r="BVL6" s="2"/>
      <c r="BVM6"/>
      <c r="BVN6" s="2"/>
      <c r="BVO6"/>
      <c r="BVP6" s="2"/>
      <c r="BVQ6"/>
      <c r="BVR6" s="2"/>
      <c r="BVS6"/>
      <c r="BVT6" s="2"/>
      <c r="BVU6"/>
      <c r="BVV6" s="2"/>
      <c r="BVW6"/>
      <c r="BVX6" s="2"/>
      <c r="BVY6"/>
      <c r="BVZ6" s="2"/>
      <c r="BWA6"/>
      <c r="BWB6" s="2"/>
      <c r="BWC6"/>
      <c r="BWD6" s="2"/>
      <c r="BWE6"/>
      <c r="BWF6" s="2"/>
      <c r="BWG6"/>
      <c r="BWH6" s="2"/>
      <c r="BWI6"/>
      <c r="BWJ6" s="2"/>
      <c r="BWK6"/>
      <c r="BWL6" s="2"/>
      <c r="BWM6"/>
      <c r="BWN6" s="2"/>
      <c r="BWO6"/>
      <c r="BWP6" s="2"/>
      <c r="BWQ6"/>
      <c r="BWR6" s="2"/>
      <c r="BWS6"/>
      <c r="BWT6" s="2"/>
      <c r="BWU6"/>
      <c r="BWV6" s="2"/>
      <c r="BWW6"/>
      <c r="BWX6" s="2"/>
      <c r="BWY6"/>
      <c r="BWZ6" s="2"/>
      <c r="BXA6"/>
      <c r="BXB6" s="2"/>
      <c r="BXC6"/>
      <c r="BXD6" s="2"/>
      <c r="BXE6"/>
      <c r="BXF6" s="2"/>
      <c r="BXG6"/>
      <c r="BXH6" s="2"/>
      <c r="BXI6"/>
      <c r="BXJ6" s="2"/>
      <c r="BXK6"/>
      <c r="BXL6" s="2"/>
      <c r="BXM6"/>
      <c r="BXN6" s="2"/>
      <c r="BXO6"/>
      <c r="BXP6" s="2"/>
      <c r="BXQ6"/>
      <c r="BXR6" s="2"/>
      <c r="BXS6"/>
      <c r="BXT6" s="2"/>
      <c r="BXU6"/>
      <c r="BXV6" s="2"/>
      <c r="BXW6"/>
      <c r="BXX6" s="2"/>
      <c r="BXY6"/>
      <c r="BXZ6" s="2"/>
      <c r="BYA6"/>
      <c r="BYB6" s="2"/>
      <c r="BYC6"/>
      <c r="BYD6" s="2"/>
      <c r="BYE6"/>
      <c r="BYF6" s="2"/>
      <c r="BYG6"/>
      <c r="BYH6" s="2"/>
      <c r="BYI6"/>
      <c r="BYJ6" s="2"/>
      <c r="BYK6"/>
      <c r="BYL6" s="2"/>
      <c r="BYM6"/>
      <c r="BYN6" s="2"/>
      <c r="BYO6"/>
      <c r="BYP6" s="2"/>
      <c r="BYQ6"/>
      <c r="BYR6" s="2"/>
      <c r="BYS6"/>
      <c r="BYT6" s="2"/>
      <c r="BYU6"/>
      <c r="BYV6" s="2"/>
      <c r="BYW6"/>
      <c r="BYX6" s="2"/>
      <c r="BYY6"/>
      <c r="BYZ6" s="2"/>
      <c r="BZA6"/>
      <c r="BZB6" s="2"/>
      <c r="BZC6"/>
      <c r="BZD6" s="2"/>
      <c r="BZE6"/>
      <c r="BZF6" s="2"/>
      <c r="BZG6"/>
      <c r="BZH6" s="2"/>
      <c r="BZI6"/>
      <c r="BZJ6" s="2"/>
      <c r="BZK6"/>
      <c r="BZL6" s="2"/>
      <c r="BZM6"/>
      <c r="BZN6" s="2"/>
      <c r="BZO6"/>
      <c r="BZP6" s="2"/>
      <c r="BZQ6"/>
      <c r="BZR6" s="2"/>
      <c r="BZS6"/>
      <c r="BZT6" s="2"/>
      <c r="BZU6"/>
      <c r="BZV6" s="2"/>
      <c r="BZW6"/>
      <c r="BZX6" s="2"/>
      <c r="BZY6"/>
      <c r="BZZ6" s="2"/>
      <c r="CAA6"/>
      <c r="CAB6" s="2"/>
      <c r="CAC6"/>
      <c r="CAD6" s="2"/>
      <c r="CAE6"/>
      <c r="CAF6" s="2"/>
      <c r="CAG6"/>
      <c r="CAH6" s="2"/>
      <c r="CAI6"/>
      <c r="CAJ6" s="2"/>
      <c r="CAK6"/>
      <c r="CAL6" s="2"/>
      <c r="CAM6"/>
      <c r="CAN6" s="2"/>
      <c r="CAO6"/>
      <c r="CAP6" s="2"/>
      <c r="CAQ6"/>
      <c r="CAR6" s="2"/>
      <c r="CAS6"/>
      <c r="CAT6" s="2"/>
      <c r="CAU6"/>
      <c r="CAV6" s="2"/>
      <c r="CAW6"/>
      <c r="CAX6" s="2"/>
      <c r="CAY6"/>
      <c r="CAZ6" s="2"/>
      <c r="CBA6"/>
      <c r="CBB6" s="2"/>
      <c r="CBC6"/>
      <c r="CBD6" s="2"/>
      <c r="CBE6"/>
      <c r="CBF6" s="2"/>
      <c r="CBG6"/>
      <c r="CBH6" s="2"/>
      <c r="CBI6"/>
      <c r="CBJ6" s="2"/>
      <c r="CBK6"/>
      <c r="CBL6" s="2"/>
      <c r="CBM6"/>
      <c r="CBN6" s="2"/>
      <c r="CBO6"/>
      <c r="CBP6" s="2"/>
      <c r="CBQ6"/>
      <c r="CBR6" s="2"/>
      <c r="CBS6"/>
      <c r="CBT6" s="2"/>
      <c r="CBU6"/>
      <c r="CBV6" s="2"/>
      <c r="CBW6"/>
      <c r="CBX6" s="2"/>
      <c r="CBY6"/>
      <c r="CBZ6" s="2"/>
      <c r="CCA6"/>
      <c r="CCB6" s="2"/>
      <c r="CCC6"/>
      <c r="CCD6" s="2"/>
      <c r="CCE6"/>
      <c r="CCF6" s="2"/>
      <c r="CCG6"/>
      <c r="CCH6" s="2"/>
      <c r="CCI6"/>
      <c r="CCJ6" s="2"/>
      <c r="CCK6"/>
      <c r="CCL6" s="2"/>
      <c r="CCM6"/>
      <c r="CCN6" s="2"/>
      <c r="CCO6"/>
      <c r="CCP6" s="2"/>
      <c r="CCQ6"/>
      <c r="CCR6" s="2"/>
      <c r="CCS6"/>
      <c r="CCT6" s="2"/>
      <c r="CCU6"/>
      <c r="CCV6" s="2"/>
      <c r="CCW6"/>
      <c r="CCX6" s="2"/>
      <c r="CCY6"/>
      <c r="CCZ6" s="2"/>
      <c r="CDA6"/>
      <c r="CDB6" s="2"/>
      <c r="CDC6"/>
      <c r="CDD6" s="2"/>
      <c r="CDE6"/>
      <c r="CDF6" s="2"/>
      <c r="CDG6"/>
      <c r="CDH6" s="2"/>
      <c r="CDI6"/>
      <c r="CDJ6" s="2"/>
      <c r="CDK6"/>
      <c r="CDL6" s="2"/>
      <c r="CDM6"/>
      <c r="CDN6" s="2"/>
      <c r="CDO6"/>
      <c r="CDP6" s="2"/>
      <c r="CDQ6"/>
      <c r="CDR6" s="2"/>
      <c r="CDS6"/>
      <c r="CDT6" s="2"/>
      <c r="CDU6"/>
      <c r="CDV6" s="2"/>
      <c r="CDW6"/>
      <c r="CDX6" s="2"/>
      <c r="CDY6"/>
      <c r="CDZ6" s="2"/>
      <c r="CEA6"/>
      <c r="CEB6" s="2"/>
      <c r="CEC6"/>
      <c r="CED6" s="2"/>
      <c r="CEE6"/>
      <c r="CEF6" s="2"/>
      <c r="CEG6"/>
      <c r="CEH6" s="2"/>
      <c r="CEI6"/>
      <c r="CEJ6" s="2"/>
      <c r="CEK6"/>
      <c r="CEL6" s="2"/>
      <c r="CEM6"/>
      <c r="CEN6" s="2"/>
      <c r="CEO6"/>
      <c r="CEP6" s="2"/>
      <c r="CEQ6"/>
      <c r="CER6" s="2"/>
      <c r="CES6"/>
      <c r="CET6" s="2"/>
      <c r="CEU6"/>
      <c r="CEV6" s="2"/>
      <c r="CEW6"/>
      <c r="CEX6" s="2"/>
      <c r="CEY6"/>
      <c r="CEZ6" s="2"/>
      <c r="CFA6"/>
      <c r="CFB6" s="2"/>
      <c r="CFC6"/>
      <c r="CFD6" s="2"/>
      <c r="CFE6"/>
      <c r="CFF6" s="2"/>
      <c r="CFG6"/>
      <c r="CFH6" s="2"/>
      <c r="CFI6"/>
      <c r="CFJ6" s="2"/>
      <c r="CFK6"/>
      <c r="CFL6" s="2"/>
      <c r="CFM6"/>
      <c r="CFN6" s="2"/>
      <c r="CFO6"/>
      <c r="CFP6" s="2"/>
      <c r="CFQ6"/>
      <c r="CFR6" s="2"/>
      <c r="CFS6"/>
      <c r="CFT6" s="2"/>
      <c r="CFU6"/>
      <c r="CFV6" s="2"/>
      <c r="CFW6"/>
      <c r="CFX6" s="2"/>
      <c r="CFY6"/>
      <c r="CFZ6" s="2"/>
      <c r="CGA6"/>
      <c r="CGB6" s="2"/>
      <c r="CGC6"/>
      <c r="CGD6" s="2"/>
      <c r="CGE6"/>
      <c r="CGF6" s="2"/>
      <c r="CGG6"/>
      <c r="CGH6" s="2"/>
      <c r="CGI6"/>
      <c r="CGJ6" s="2"/>
      <c r="CGK6"/>
      <c r="CGL6" s="2"/>
      <c r="CGM6"/>
      <c r="CGN6" s="2"/>
      <c r="CGO6"/>
      <c r="CGP6" s="2"/>
      <c r="CGQ6"/>
      <c r="CGR6" s="2"/>
      <c r="CGS6"/>
      <c r="CGT6" s="2"/>
      <c r="CGU6"/>
      <c r="CGV6" s="2"/>
      <c r="CGW6"/>
      <c r="CGX6" s="2"/>
      <c r="CGY6"/>
      <c r="CGZ6" s="2"/>
      <c r="CHA6"/>
      <c r="CHB6" s="2"/>
      <c r="CHC6"/>
      <c r="CHD6" s="2"/>
      <c r="CHE6"/>
      <c r="CHF6" s="2"/>
      <c r="CHG6"/>
      <c r="CHH6" s="2"/>
      <c r="CHI6"/>
      <c r="CHJ6" s="2"/>
      <c r="CHK6"/>
      <c r="CHL6" s="2"/>
      <c r="CHM6"/>
      <c r="CHN6" s="2"/>
      <c r="CHO6"/>
      <c r="CHP6" s="2"/>
      <c r="CHQ6"/>
      <c r="CHR6" s="2"/>
      <c r="CHS6"/>
      <c r="CHT6" s="2"/>
      <c r="CHU6"/>
      <c r="CHV6" s="2"/>
      <c r="CHW6"/>
      <c r="CHX6" s="2"/>
      <c r="CHY6"/>
      <c r="CHZ6" s="2"/>
      <c r="CIA6"/>
      <c r="CIB6" s="2"/>
      <c r="CIC6"/>
      <c r="CID6" s="2"/>
      <c r="CIE6"/>
      <c r="CIF6" s="2"/>
      <c r="CIG6"/>
      <c r="CIH6" s="2"/>
      <c r="CII6"/>
      <c r="CIJ6" s="2"/>
      <c r="CIK6"/>
      <c r="CIL6" s="2"/>
      <c r="CIM6"/>
      <c r="CIN6" s="2"/>
      <c r="CIO6"/>
      <c r="CIP6" s="2"/>
      <c r="CIQ6"/>
      <c r="CIR6" s="2"/>
      <c r="CIS6"/>
      <c r="CIT6" s="2"/>
      <c r="CIU6"/>
      <c r="CIV6" s="2"/>
      <c r="CIW6"/>
      <c r="CIX6" s="2"/>
      <c r="CIY6"/>
      <c r="CIZ6" s="2"/>
      <c r="CJA6"/>
      <c r="CJB6" s="2"/>
      <c r="CJC6"/>
      <c r="CJD6" s="2"/>
      <c r="CJE6"/>
      <c r="CJF6" s="2"/>
      <c r="CJG6"/>
      <c r="CJH6" s="2"/>
      <c r="CJI6"/>
      <c r="CJJ6" s="2"/>
      <c r="CJK6"/>
      <c r="CJL6" s="2"/>
      <c r="CJM6"/>
      <c r="CJN6" s="2"/>
      <c r="CJO6"/>
      <c r="CJP6" s="2"/>
      <c r="CJQ6"/>
      <c r="CJR6" s="2"/>
      <c r="CJS6"/>
      <c r="CJT6" s="2"/>
      <c r="CJU6"/>
      <c r="CJV6" s="2"/>
      <c r="CJW6"/>
      <c r="CJX6" s="2"/>
      <c r="CJY6"/>
      <c r="CJZ6" s="2"/>
      <c r="CKA6"/>
      <c r="CKB6" s="2"/>
      <c r="CKC6"/>
      <c r="CKD6" s="2"/>
      <c r="CKE6"/>
      <c r="CKF6" s="2"/>
      <c r="CKG6"/>
      <c r="CKH6" s="2"/>
      <c r="CKI6"/>
      <c r="CKJ6" s="2"/>
      <c r="CKK6"/>
      <c r="CKL6" s="2"/>
      <c r="CKM6"/>
      <c r="CKN6" s="2"/>
      <c r="CKO6"/>
      <c r="CKP6" s="2"/>
      <c r="CKQ6"/>
      <c r="CKR6" s="2"/>
      <c r="CKS6"/>
      <c r="CKT6" s="2"/>
      <c r="CKU6"/>
      <c r="CKV6" s="2"/>
      <c r="CKW6"/>
      <c r="CKX6" s="2"/>
      <c r="CKY6"/>
      <c r="CKZ6" s="2"/>
      <c r="CLA6"/>
      <c r="CLB6" s="2"/>
      <c r="CLC6"/>
      <c r="CLD6" s="2"/>
      <c r="CLE6"/>
      <c r="CLF6" s="2"/>
      <c r="CLG6"/>
      <c r="CLH6" s="2"/>
      <c r="CLI6"/>
      <c r="CLJ6" s="2"/>
      <c r="CLK6"/>
      <c r="CLL6" s="2"/>
      <c r="CLM6"/>
      <c r="CLN6" s="2"/>
      <c r="CLO6"/>
      <c r="CLP6" s="2"/>
      <c r="CLQ6"/>
      <c r="CLR6" s="2"/>
      <c r="CLS6"/>
      <c r="CLT6" s="2"/>
      <c r="CLU6"/>
      <c r="CLV6" s="2"/>
      <c r="CLW6"/>
      <c r="CLX6" s="2"/>
      <c r="CLY6"/>
      <c r="CLZ6" s="2"/>
      <c r="CMA6"/>
      <c r="CMB6" s="2"/>
      <c r="CMC6"/>
      <c r="CMD6" s="2"/>
      <c r="CME6"/>
      <c r="CMF6" s="2"/>
      <c r="CMG6"/>
      <c r="CMH6" s="2"/>
      <c r="CMI6"/>
      <c r="CMJ6" s="2"/>
      <c r="CMK6"/>
      <c r="CML6" s="2"/>
      <c r="CMM6"/>
      <c r="CMN6" s="2"/>
      <c r="CMO6"/>
      <c r="CMP6" s="2"/>
      <c r="CMQ6"/>
      <c r="CMR6" s="2"/>
      <c r="CMS6"/>
      <c r="CMT6" s="2"/>
      <c r="CMU6"/>
      <c r="CMV6" s="2"/>
      <c r="CMW6"/>
      <c r="CMX6" s="2"/>
      <c r="CMY6"/>
      <c r="CMZ6" s="2"/>
      <c r="CNA6"/>
      <c r="CNB6" s="2"/>
      <c r="CNC6"/>
      <c r="CND6" s="2"/>
      <c r="CNE6"/>
      <c r="CNF6" s="2"/>
      <c r="CNG6"/>
      <c r="CNH6" s="2"/>
      <c r="CNI6"/>
      <c r="CNJ6" s="2"/>
      <c r="CNK6"/>
      <c r="CNL6" s="2"/>
      <c r="CNM6"/>
      <c r="CNN6" s="2"/>
      <c r="CNO6"/>
      <c r="CNP6" s="2"/>
      <c r="CNQ6"/>
      <c r="CNR6" s="2"/>
      <c r="CNS6"/>
      <c r="CNT6" s="2"/>
      <c r="CNU6"/>
      <c r="CNV6" s="2"/>
      <c r="CNW6"/>
      <c r="CNX6" s="2"/>
      <c r="CNY6"/>
      <c r="CNZ6" s="2"/>
      <c r="COA6"/>
      <c r="COB6" s="2"/>
      <c r="COC6"/>
      <c r="COD6" s="2"/>
      <c r="COE6"/>
      <c r="COF6" s="2"/>
      <c r="COG6"/>
      <c r="COH6" s="2"/>
      <c r="COI6"/>
      <c r="COJ6" s="2"/>
      <c r="COK6"/>
      <c r="COL6" s="2"/>
      <c r="COM6"/>
      <c r="CON6" s="2"/>
      <c r="COO6"/>
      <c r="COP6" s="2"/>
      <c r="COQ6"/>
      <c r="COR6" s="2"/>
      <c r="COS6"/>
      <c r="COT6" s="2"/>
      <c r="COU6"/>
      <c r="COV6" s="2"/>
      <c r="COW6"/>
      <c r="COX6" s="2"/>
      <c r="COY6"/>
      <c r="COZ6" s="2"/>
      <c r="CPA6"/>
      <c r="CPB6" s="2"/>
      <c r="CPC6"/>
      <c r="CPD6" s="2"/>
      <c r="CPE6"/>
      <c r="CPF6" s="2"/>
      <c r="CPG6"/>
      <c r="CPH6" s="2"/>
      <c r="CPI6"/>
      <c r="CPJ6" s="2"/>
      <c r="CPK6"/>
      <c r="CPL6" s="2"/>
      <c r="CPM6"/>
      <c r="CPN6" s="2"/>
      <c r="CPO6"/>
      <c r="CPP6" s="2"/>
      <c r="CPQ6"/>
      <c r="CPR6" s="2"/>
      <c r="CPS6"/>
      <c r="CPT6" s="2"/>
      <c r="CPU6"/>
      <c r="CPV6" s="2"/>
      <c r="CPW6"/>
      <c r="CPX6" s="2"/>
      <c r="CPY6"/>
      <c r="CPZ6" s="2"/>
      <c r="CQA6"/>
      <c r="CQB6" s="2"/>
      <c r="CQC6"/>
      <c r="CQD6" s="2"/>
      <c r="CQE6"/>
      <c r="CQF6" s="2"/>
      <c r="CQG6"/>
      <c r="CQH6" s="2"/>
      <c r="CQI6"/>
      <c r="CQJ6" s="2"/>
      <c r="CQK6"/>
      <c r="CQL6" s="2"/>
      <c r="CQM6"/>
      <c r="CQN6" s="2"/>
      <c r="CQO6"/>
      <c r="CQP6" s="2"/>
      <c r="CQQ6"/>
      <c r="CQR6" s="2"/>
      <c r="CQS6"/>
      <c r="CQT6" s="2"/>
      <c r="CQU6"/>
      <c r="CQV6" s="2"/>
      <c r="CQW6"/>
      <c r="CQX6" s="2"/>
      <c r="CQY6"/>
      <c r="CQZ6" s="2"/>
      <c r="CRA6"/>
      <c r="CRB6" s="2"/>
      <c r="CRC6"/>
      <c r="CRD6" s="2"/>
      <c r="CRE6"/>
      <c r="CRF6" s="2"/>
      <c r="CRG6"/>
      <c r="CRH6" s="2"/>
      <c r="CRI6"/>
      <c r="CRJ6" s="2"/>
      <c r="CRK6"/>
      <c r="CRL6" s="2"/>
      <c r="CRM6"/>
      <c r="CRN6" s="2"/>
      <c r="CRO6"/>
      <c r="CRP6" s="2"/>
      <c r="CRQ6"/>
      <c r="CRR6" s="2"/>
      <c r="CRS6"/>
      <c r="CRT6" s="2"/>
      <c r="CRU6"/>
      <c r="CRV6" s="2"/>
      <c r="CRW6"/>
      <c r="CRX6" s="2"/>
      <c r="CRY6"/>
      <c r="CRZ6" s="2"/>
      <c r="CSA6"/>
      <c r="CSB6" s="2"/>
      <c r="CSC6"/>
      <c r="CSD6" s="2"/>
      <c r="CSE6"/>
      <c r="CSF6" s="2"/>
      <c r="CSG6"/>
      <c r="CSH6" s="2"/>
      <c r="CSI6"/>
      <c r="CSJ6" s="2"/>
      <c r="CSK6"/>
      <c r="CSL6" s="2"/>
      <c r="CSM6"/>
      <c r="CSN6" s="2"/>
      <c r="CSO6"/>
      <c r="CSP6" s="2"/>
      <c r="CSQ6"/>
      <c r="CSR6" s="2"/>
      <c r="CSS6"/>
      <c r="CST6" s="2"/>
      <c r="CSU6"/>
      <c r="CSV6" s="2"/>
      <c r="CSW6"/>
      <c r="CSX6" s="2"/>
      <c r="CSY6"/>
      <c r="CSZ6" s="2"/>
      <c r="CTA6"/>
      <c r="CTB6" s="2"/>
      <c r="CTC6"/>
      <c r="CTD6" s="2"/>
      <c r="CTE6"/>
      <c r="CTF6" s="2"/>
      <c r="CTG6"/>
      <c r="CTH6" s="2"/>
      <c r="CTI6"/>
      <c r="CTJ6" s="2"/>
      <c r="CTK6"/>
      <c r="CTL6" s="2"/>
      <c r="CTM6"/>
      <c r="CTN6" s="2"/>
      <c r="CTO6"/>
      <c r="CTP6" s="2"/>
      <c r="CTQ6"/>
      <c r="CTR6" s="2"/>
      <c r="CTS6"/>
      <c r="CTT6" s="2"/>
      <c r="CTU6"/>
      <c r="CTV6" s="2"/>
      <c r="CTW6"/>
      <c r="CTX6" s="2"/>
      <c r="CTY6"/>
      <c r="CTZ6" s="2"/>
      <c r="CUA6"/>
      <c r="CUB6" s="2"/>
      <c r="CUC6"/>
      <c r="CUD6" s="2"/>
      <c r="CUE6"/>
      <c r="CUF6" s="2"/>
      <c r="CUG6"/>
      <c r="CUH6" s="2"/>
      <c r="CUI6"/>
      <c r="CUJ6" s="2"/>
      <c r="CUK6"/>
      <c r="CUL6" s="2"/>
      <c r="CUM6"/>
      <c r="CUN6" s="2"/>
      <c r="CUO6"/>
      <c r="CUP6" s="2"/>
      <c r="CUQ6"/>
      <c r="CUR6" s="2"/>
      <c r="CUS6"/>
      <c r="CUT6" s="2"/>
      <c r="CUU6"/>
      <c r="CUV6" s="2"/>
      <c r="CUW6"/>
      <c r="CUX6" s="2"/>
      <c r="CUY6"/>
      <c r="CUZ6" s="2"/>
      <c r="CVA6"/>
      <c r="CVB6" s="2"/>
      <c r="CVC6"/>
      <c r="CVD6" s="2"/>
      <c r="CVE6"/>
      <c r="CVF6" s="2"/>
      <c r="CVG6"/>
      <c r="CVH6" s="2"/>
      <c r="CVI6"/>
      <c r="CVJ6" s="2"/>
      <c r="CVK6"/>
      <c r="CVL6" s="2"/>
      <c r="CVM6"/>
      <c r="CVN6" s="2"/>
      <c r="CVO6"/>
      <c r="CVP6" s="2"/>
      <c r="CVQ6"/>
      <c r="CVR6" s="2"/>
      <c r="CVS6"/>
      <c r="CVT6" s="2"/>
      <c r="CVU6"/>
      <c r="CVV6" s="2"/>
      <c r="CVW6"/>
      <c r="CVX6" s="2"/>
      <c r="CVY6"/>
      <c r="CVZ6" s="2"/>
      <c r="CWA6"/>
      <c r="CWB6" s="2"/>
      <c r="CWC6"/>
      <c r="CWD6" s="2"/>
      <c r="CWE6"/>
      <c r="CWF6" s="2"/>
      <c r="CWG6"/>
      <c r="CWH6" s="2"/>
      <c r="CWI6"/>
      <c r="CWJ6" s="2"/>
      <c r="CWK6"/>
      <c r="CWL6" s="2"/>
      <c r="CWM6"/>
      <c r="CWN6" s="2"/>
      <c r="CWO6"/>
      <c r="CWP6" s="2"/>
      <c r="CWQ6"/>
      <c r="CWR6" s="2"/>
      <c r="CWS6"/>
      <c r="CWT6" s="2"/>
      <c r="CWU6"/>
      <c r="CWV6" s="2"/>
      <c r="CWW6"/>
      <c r="CWX6" s="2"/>
      <c r="CWY6"/>
      <c r="CWZ6" s="2"/>
      <c r="CXA6"/>
      <c r="CXB6" s="2"/>
      <c r="CXC6"/>
      <c r="CXD6" s="2"/>
      <c r="CXE6"/>
      <c r="CXF6" s="2"/>
      <c r="CXG6"/>
      <c r="CXH6" s="2"/>
      <c r="CXI6"/>
      <c r="CXJ6" s="2"/>
      <c r="CXK6"/>
      <c r="CXL6" s="2"/>
      <c r="CXM6"/>
      <c r="CXN6" s="2"/>
      <c r="CXO6"/>
      <c r="CXP6" s="2"/>
      <c r="CXQ6"/>
      <c r="CXR6" s="2"/>
      <c r="CXS6"/>
      <c r="CXT6" s="2"/>
      <c r="CXU6"/>
      <c r="CXV6" s="2"/>
      <c r="CXW6"/>
      <c r="CXX6" s="2"/>
      <c r="CXY6"/>
      <c r="CXZ6" s="2"/>
      <c r="CYA6"/>
      <c r="CYB6" s="2"/>
      <c r="CYC6"/>
      <c r="CYD6" s="2"/>
      <c r="CYE6"/>
      <c r="CYF6" s="2"/>
      <c r="CYG6"/>
      <c r="CYH6" s="2"/>
      <c r="CYI6"/>
      <c r="CYJ6" s="2"/>
      <c r="CYK6"/>
      <c r="CYL6" s="2"/>
      <c r="CYM6"/>
      <c r="CYN6" s="2"/>
      <c r="CYO6"/>
      <c r="CYP6" s="2"/>
      <c r="CYQ6"/>
      <c r="CYR6" s="2"/>
      <c r="CYS6"/>
      <c r="CYT6" s="2"/>
      <c r="CYU6"/>
      <c r="CYV6" s="2"/>
      <c r="CYW6"/>
      <c r="CYX6" s="2"/>
      <c r="CYY6"/>
      <c r="CYZ6" s="2"/>
      <c r="CZA6"/>
      <c r="CZB6" s="2"/>
      <c r="CZC6"/>
      <c r="CZD6" s="2"/>
      <c r="CZE6"/>
      <c r="CZF6" s="2"/>
      <c r="CZG6"/>
      <c r="CZH6" s="2"/>
      <c r="CZI6"/>
      <c r="CZJ6" s="2"/>
      <c r="CZK6"/>
      <c r="CZL6" s="2"/>
      <c r="CZM6"/>
      <c r="CZN6" s="2"/>
      <c r="CZO6"/>
      <c r="CZP6" s="2"/>
      <c r="CZQ6"/>
      <c r="CZR6" s="2"/>
      <c r="CZS6"/>
      <c r="CZT6" s="2"/>
      <c r="CZU6"/>
      <c r="CZV6" s="2"/>
      <c r="CZW6"/>
      <c r="CZX6" s="2"/>
      <c r="CZY6"/>
      <c r="CZZ6" s="2"/>
      <c r="DAA6"/>
      <c r="DAB6" s="2"/>
      <c r="DAC6"/>
      <c r="DAD6" s="2"/>
      <c r="DAE6"/>
      <c r="DAF6" s="2"/>
      <c r="DAG6"/>
      <c r="DAH6" s="2"/>
      <c r="DAI6"/>
      <c r="DAJ6" s="2"/>
      <c r="DAK6"/>
      <c r="DAL6" s="2"/>
      <c r="DAM6"/>
      <c r="DAN6" s="2"/>
      <c r="DAO6"/>
      <c r="DAP6" s="2"/>
      <c r="DAQ6"/>
      <c r="DAR6" s="2"/>
      <c r="DAS6"/>
      <c r="DAT6" s="2"/>
      <c r="DAU6"/>
      <c r="DAV6" s="2"/>
      <c r="DAW6"/>
      <c r="DAX6" s="2"/>
      <c r="DAY6"/>
      <c r="DAZ6" s="2"/>
      <c r="DBA6"/>
      <c r="DBB6" s="2"/>
      <c r="DBC6"/>
      <c r="DBD6" s="2"/>
      <c r="DBE6"/>
      <c r="DBF6" s="2"/>
      <c r="DBG6"/>
      <c r="DBH6" s="2"/>
      <c r="DBI6"/>
      <c r="DBJ6" s="2"/>
      <c r="DBK6"/>
      <c r="DBL6" s="2"/>
      <c r="DBM6"/>
      <c r="DBN6" s="2"/>
      <c r="DBO6"/>
      <c r="DBP6" s="2"/>
      <c r="DBQ6"/>
      <c r="DBR6" s="2"/>
      <c r="DBS6"/>
      <c r="DBT6" s="2"/>
      <c r="DBU6"/>
      <c r="DBV6" s="2"/>
      <c r="DBW6"/>
      <c r="DBX6" s="2"/>
      <c r="DBY6"/>
      <c r="DBZ6" s="2"/>
      <c r="DCA6"/>
      <c r="DCB6" s="2"/>
      <c r="DCC6"/>
      <c r="DCD6" s="2"/>
      <c r="DCE6"/>
      <c r="DCF6" s="2"/>
      <c r="DCG6"/>
      <c r="DCH6" s="2"/>
      <c r="DCI6"/>
      <c r="DCJ6" s="2"/>
      <c r="DCK6"/>
      <c r="DCL6" s="2"/>
      <c r="DCM6"/>
      <c r="DCN6" s="2"/>
      <c r="DCO6"/>
      <c r="DCP6" s="2"/>
      <c r="DCQ6"/>
      <c r="DCR6" s="2"/>
      <c r="DCS6"/>
      <c r="DCT6" s="2"/>
      <c r="DCU6"/>
      <c r="DCV6" s="2"/>
      <c r="DCW6"/>
      <c r="DCX6" s="2"/>
      <c r="DCY6"/>
      <c r="DCZ6" s="2"/>
      <c r="DDA6"/>
      <c r="DDB6" s="2"/>
      <c r="DDC6"/>
      <c r="DDD6" s="2"/>
      <c r="DDE6"/>
      <c r="DDF6" s="2"/>
      <c r="DDG6"/>
      <c r="DDH6" s="2"/>
      <c r="DDI6"/>
      <c r="DDJ6" s="2"/>
      <c r="DDK6"/>
      <c r="DDL6" s="2"/>
      <c r="DDM6"/>
      <c r="DDN6" s="2"/>
      <c r="DDO6"/>
      <c r="DDP6" s="2"/>
      <c r="DDQ6"/>
      <c r="DDR6" s="2"/>
      <c r="DDS6"/>
      <c r="DDT6" s="2"/>
      <c r="DDU6"/>
      <c r="DDV6" s="2"/>
      <c r="DDW6"/>
      <c r="DDX6" s="2"/>
      <c r="DDY6"/>
      <c r="DDZ6" s="2"/>
      <c r="DEA6"/>
      <c r="DEB6" s="2"/>
      <c r="DEC6"/>
      <c r="DED6" s="2"/>
      <c r="DEE6"/>
      <c r="DEF6" s="2"/>
      <c r="DEG6"/>
      <c r="DEH6" s="2"/>
      <c r="DEI6"/>
      <c r="DEJ6" s="2"/>
      <c r="DEK6"/>
      <c r="DEL6" s="2"/>
      <c r="DEM6"/>
      <c r="DEN6" s="2"/>
      <c r="DEO6"/>
      <c r="DEP6" s="2"/>
      <c r="DEQ6"/>
      <c r="DER6" s="2"/>
      <c r="DES6"/>
      <c r="DET6" s="2"/>
      <c r="DEU6"/>
      <c r="DEV6" s="2"/>
      <c r="DEW6"/>
      <c r="DEX6" s="2"/>
      <c r="DEY6"/>
      <c r="DEZ6" s="2"/>
      <c r="DFA6"/>
      <c r="DFB6" s="2"/>
      <c r="DFC6"/>
      <c r="DFD6" s="2"/>
      <c r="DFE6"/>
      <c r="DFF6" s="2"/>
      <c r="DFG6"/>
      <c r="DFH6" s="2"/>
      <c r="DFI6"/>
      <c r="DFJ6" s="2"/>
      <c r="DFK6"/>
      <c r="DFL6" s="2"/>
      <c r="DFM6"/>
      <c r="DFN6" s="2"/>
      <c r="DFO6"/>
      <c r="DFP6" s="2"/>
      <c r="DFQ6"/>
      <c r="DFR6" s="2"/>
      <c r="DFS6"/>
      <c r="DFT6" s="2"/>
      <c r="DFU6"/>
      <c r="DFV6" s="2"/>
      <c r="DFW6"/>
      <c r="DFX6" s="2"/>
      <c r="DFY6"/>
      <c r="DFZ6" s="2"/>
      <c r="DGA6"/>
      <c r="DGB6" s="2"/>
      <c r="DGC6"/>
      <c r="DGD6" s="2"/>
      <c r="DGE6"/>
      <c r="DGF6" s="2"/>
      <c r="DGG6"/>
      <c r="DGH6" s="2"/>
      <c r="DGI6"/>
      <c r="DGJ6" s="2"/>
      <c r="DGK6"/>
      <c r="DGL6" s="2"/>
      <c r="DGM6"/>
      <c r="DGN6" s="2"/>
      <c r="DGO6"/>
      <c r="DGP6" s="2"/>
      <c r="DGQ6"/>
      <c r="DGR6" s="2"/>
      <c r="DGS6"/>
      <c r="DGT6" s="2"/>
      <c r="DGU6"/>
      <c r="DGV6" s="2"/>
      <c r="DGW6"/>
      <c r="DGX6" s="2"/>
      <c r="DGY6"/>
      <c r="DGZ6" s="2"/>
      <c r="DHA6"/>
      <c r="DHB6" s="2"/>
      <c r="DHC6"/>
      <c r="DHD6" s="2"/>
      <c r="DHE6"/>
      <c r="DHF6" s="2"/>
      <c r="DHG6"/>
      <c r="DHH6" s="2"/>
      <c r="DHI6"/>
      <c r="DHJ6" s="2"/>
      <c r="DHK6"/>
      <c r="DHL6" s="2"/>
      <c r="DHM6"/>
      <c r="DHN6" s="2"/>
      <c r="DHO6"/>
      <c r="DHP6" s="2"/>
      <c r="DHQ6"/>
      <c r="DHR6" s="2"/>
      <c r="DHS6"/>
      <c r="DHT6" s="2"/>
      <c r="DHU6"/>
      <c r="DHV6" s="2"/>
      <c r="DHW6"/>
      <c r="DHX6" s="2"/>
      <c r="DHY6"/>
      <c r="DHZ6" s="2"/>
      <c r="DIA6"/>
      <c r="DIB6" s="2"/>
      <c r="DIC6"/>
      <c r="DID6" s="2"/>
      <c r="DIE6"/>
      <c r="DIF6" s="2"/>
      <c r="DIG6"/>
      <c r="DIH6" s="2"/>
      <c r="DII6"/>
      <c r="DIJ6" s="2"/>
      <c r="DIK6"/>
      <c r="DIL6" s="2"/>
      <c r="DIM6"/>
      <c r="DIN6" s="2"/>
      <c r="DIO6"/>
      <c r="DIP6" s="2"/>
      <c r="DIQ6"/>
      <c r="DIR6" s="2"/>
      <c r="DIS6"/>
      <c r="DIT6" s="2"/>
      <c r="DIU6"/>
      <c r="DIV6" s="2"/>
      <c r="DIW6"/>
      <c r="DIX6" s="2"/>
      <c r="DIY6"/>
      <c r="DIZ6" s="2"/>
      <c r="DJA6"/>
      <c r="DJB6" s="2"/>
      <c r="DJC6"/>
      <c r="DJD6" s="2"/>
      <c r="DJE6"/>
      <c r="DJF6" s="2"/>
      <c r="DJG6"/>
      <c r="DJH6" s="2"/>
      <c r="DJI6"/>
      <c r="DJJ6" s="2"/>
      <c r="DJK6"/>
      <c r="DJL6" s="2"/>
      <c r="DJM6"/>
      <c r="DJN6" s="2"/>
      <c r="DJO6"/>
      <c r="DJP6" s="2"/>
      <c r="DJQ6"/>
      <c r="DJR6" s="2"/>
      <c r="DJS6"/>
      <c r="DJT6" s="2"/>
      <c r="DJU6"/>
      <c r="DJV6" s="2"/>
      <c r="DJW6"/>
      <c r="DJX6" s="2"/>
      <c r="DJY6"/>
      <c r="DJZ6" s="2"/>
      <c r="DKA6"/>
      <c r="DKB6" s="2"/>
      <c r="DKC6"/>
      <c r="DKD6" s="2"/>
      <c r="DKE6"/>
      <c r="DKF6" s="2"/>
      <c r="DKG6"/>
      <c r="DKH6" s="2"/>
      <c r="DKI6"/>
      <c r="DKJ6" s="2"/>
      <c r="DKK6"/>
      <c r="DKL6" s="2"/>
      <c r="DKM6"/>
      <c r="DKN6" s="2"/>
      <c r="DKO6"/>
      <c r="DKP6" s="2"/>
      <c r="DKQ6"/>
      <c r="DKR6" s="2"/>
      <c r="DKS6"/>
      <c r="DKT6" s="2"/>
      <c r="DKU6"/>
      <c r="DKV6" s="2"/>
      <c r="DKW6"/>
      <c r="DKX6" s="2"/>
      <c r="DKY6"/>
      <c r="DKZ6" s="2"/>
      <c r="DLA6"/>
      <c r="DLB6" s="2"/>
      <c r="DLC6"/>
      <c r="DLD6" s="2"/>
      <c r="DLE6"/>
      <c r="DLF6" s="2"/>
      <c r="DLG6"/>
      <c r="DLH6" s="2"/>
      <c r="DLI6"/>
      <c r="DLJ6" s="2"/>
      <c r="DLK6"/>
      <c r="DLL6" s="2"/>
      <c r="DLM6"/>
      <c r="DLN6" s="2"/>
      <c r="DLO6"/>
      <c r="DLP6" s="2"/>
      <c r="DLQ6"/>
      <c r="DLR6" s="2"/>
      <c r="DLS6"/>
      <c r="DLT6" s="2"/>
      <c r="DLU6"/>
      <c r="DLV6" s="2"/>
      <c r="DLW6"/>
      <c r="DLX6" s="2"/>
      <c r="DLY6"/>
      <c r="DLZ6" s="2"/>
      <c r="DMA6"/>
      <c r="DMB6" s="2"/>
      <c r="DMC6"/>
      <c r="DMD6" s="2"/>
      <c r="DME6"/>
      <c r="DMF6" s="2"/>
      <c r="DMG6"/>
      <c r="DMH6" s="2"/>
      <c r="DMI6"/>
      <c r="DMJ6" s="2"/>
      <c r="DMK6"/>
      <c r="DML6" s="2"/>
      <c r="DMM6"/>
      <c r="DMN6" s="2"/>
      <c r="DMO6"/>
      <c r="DMP6" s="2"/>
      <c r="DMQ6"/>
      <c r="DMR6" s="2"/>
      <c r="DMS6"/>
      <c r="DMT6" s="2"/>
      <c r="DMU6"/>
      <c r="DMV6" s="2"/>
      <c r="DMW6"/>
      <c r="DMX6" s="2"/>
      <c r="DMY6"/>
      <c r="DMZ6" s="2"/>
      <c r="DNA6"/>
      <c r="DNB6" s="2"/>
      <c r="DNC6"/>
      <c r="DND6" s="2"/>
      <c r="DNE6"/>
      <c r="DNF6" s="2"/>
      <c r="DNG6"/>
      <c r="DNH6" s="2"/>
      <c r="DNI6"/>
      <c r="DNJ6" s="2"/>
      <c r="DNK6"/>
      <c r="DNL6" s="2"/>
      <c r="DNM6"/>
      <c r="DNN6" s="2"/>
      <c r="DNO6"/>
      <c r="DNP6" s="2"/>
      <c r="DNQ6"/>
      <c r="DNR6" s="2"/>
      <c r="DNS6"/>
      <c r="DNT6" s="2"/>
      <c r="DNU6"/>
      <c r="DNV6" s="2"/>
      <c r="DNW6"/>
      <c r="DNX6" s="2"/>
      <c r="DNY6"/>
      <c r="DNZ6" s="2"/>
      <c r="DOA6"/>
      <c r="DOB6" s="2"/>
      <c r="DOC6"/>
      <c r="DOD6" s="2"/>
      <c r="DOE6"/>
      <c r="DOF6" s="2"/>
      <c r="DOG6"/>
      <c r="DOH6" s="2"/>
      <c r="DOI6"/>
      <c r="DOJ6" s="2"/>
      <c r="DOK6"/>
      <c r="DOL6" s="2"/>
      <c r="DOM6"/>
      <c r="DON6" s="2"/>
      <c r="DOO6"/>
      <c r="DOP6" s="2"/>
      <c r="DOQ6"/>
      <c r="DOR6" s="2"/>
      <c r="DOS6"/>
      <c r="DOT6" s="2"/>
      <c r="DOU6"/>
      <c r="DOV6" s="2"/>
      <c r="DOW6"/>
      <c r="DOX6" s="2"/>
      <c r="DOY6"/>
      <c r="DOZ6" s="2"/>
      <c r="DPA6"/>
      <c r="DPB6" s="2"/>
      <c r="DPC6"/>
      <c r="DPD6" s="2"/>
      <c r="DPE6"/>
      <c r="DPF6" s="2"/>
      <c r="DPG6"/>
      <c r="DPH6" s="2"/>
      <c r="DPI6"/>
      <c r="DPJ6" s="2"/>
      <c r="DPK6"/>
      <c r="DPL6" s="2"/>
      <c r="DPM6"/>
      <c r="DPN6" s="2"/>
      <c r="DPO6"/>
      <c r="DPP6" s="2"/>
      <c r="DPQ6"/>
      <c r="DPR6" s="2"/>
      <c r="DPS6"/>
      <c r="DPT6" s="2"/>
      <c r="DPU6"/>
      <c r="DPV6" s="2"/>
      <c r="DPW6"/>
      <c r="DPX6" s="2"/>
      <c r="DPY6"/>
      <c r="DPZ6" s="2"/>
      <c r="DQA6"/>
      <c r="DQB6" s="2"/>
      <c r="DQC6"/>
      <c r="DQD6" s="2"/>
      <c r="DQE6"/>
      <c r="DQF6" s="2"/>
      <c r="DQG6"/>
      <c r="DQH6" s="2"/>
      <c r="DQI6"/>
      <c r="DQJ6" s="2"/>
      <c r="DQK6"/>
      <c r="DQL6" s="2"/>
      <c r="DQM6"/>
      <c r="DQN6" s="2"/>
      <c r="DQO6"/>
      <c r="DQP6" s="2"/>
      <c r="DQQ6"/>
      <c r="DQR6" s="2"/>
      <c r="DQS6"/>
      <c r="DQT6" s="2"/>
      <c r="DQU6"/>
      <c r="DQV6" s="2"/>
      <c r="DQW6"/>
      <c r="DQX6" s="2"/>
      <c r="DQY6"/>
      <c r="DQZ6" s="2"/>
      <c r="DRA6"/>
      <c r="DRB6" s="2"/>
      <c r="DRC6"/>
      <c r="DRD6" s="2"/>
      <c r="DRE6"/>
      <c r="DRF6" s="2"/>
      <c r="DRG6"/>
      <c r="DRH6" s="2"/>
      <c r="DRI6"/>
      <c r="DRJ6" s="2"/>
      <c r="DRK6"/>
      <c r="DRL6" s="2"/>
      <c r="DRM6"/>
      <c r="DRN6" s="2"/>
      <c r="DRO6"/>
      <c r="DRP6" s="2"/>
      <c r="DRQ6"/>
      <c r="DRR6" s="2"/>
      <c r="DRS6"/>
      <c r="DRT6" s="2"/>
      <c r="DRU6"/>
      <c r="DRV6" s="2"/>
      <c r="DRW6"/>
      <c r="DRX6" s="2"/>
      <c r="DRY6"/>
      <c r="DRZ6" s="2"/>
      <c r="DSA6"/>
      <c r="DSB6" s="2"/>
      <c r="DSC6"/>
      <c r="DSD6" s="2"/>
      <c r="DSE6"/>
      <c r="DSF6" s="2"/>
      <c r="DSG6"/>
      <c r="DSH6" s="2"/>
      <c r="DSI6"/>
      <c r="DSJ6" s="2"/>
      <c r="DSK6"/>
      <c r="DSL6" s="2"/>
      <c r="DSM6"/>
      <c r="DSN6" s="2"/>
      <c r="DSO6"/>
      <c r="DSP6" s="2"/>
      <c r="DSQ6"/>
      <c r="DSR6" s="2"/>
      <c r="DSS6"/>
      <c r="DST6" s="2"/>
      <c r="DSU6"/>
      <c r="DSV6" s="2"/>
      <c r="DSW6"/>
      <c r="DSX6" s="2"/>
      <c r="DSY6"/>
      <c r="DSZ6" s="2"/>
      <c r="DTA6"/>
      <c r="DTB6" s="2"/>
      <c r="DTC6"/>
      <c r="DTD6" s="2"/>
      <c r="DTE6"/>
      <c r="DTF6" s="2"/>
      <c r="DTG6"/>
      <c r="DTH6" s="2"/>
      <c r="DTI6"/>
      <c r="DTJ6" s="2"/>
      <c r="DTK6"/>
      <c r="DTL6" s="2"/>
      <c r="DTM6"/>
      <c r="DTN6" s="2"/>
      <c r="DTO6"/>
      <c r="DTP6" s="2"/>
      <c r="DTQ6"/>
      <c r="DTR6" s="2"/>
      <c r="DTS6"/>
      <c r="DTT6" s="2"/>
      <c r="DTU6"/>
      <c r="DTV6" s="2"/>
      <c r="DTW6"/>
      <c r="DTX6" s="2"/>
      <c r="DTY6"/>
      <c r="DTZ6" s="2"/>
      <c r="DUA6"/>
      <c r="DUB6" s="2"/>
      <c r="DUC6"/>
      <c r="DUD6" s="2"/>
      <c r="DUE6"/>
      <c r="DUF6" s="2"/>
      <c r="DUG6"/>
      <c r="DUH6" s="2"/>
      <c r="DUI6"/>
      <c r="DUJ6" s="2"/>
      <c r="DUK6"/>
      <c r="DUL6" s="2"/>
      <c r="DUM6"/>
      <c r="DUN6" s="2"/>
      <c r="DUO6"/>
      <c r="DUP6" s="2"/>
      <c r="DUQ6"/>
      <c r="DUR6" s="2"/>
      <c r="DUS6"/>
      <c r="DUT6" s="2"/>
      <c r="DUU6"/>
      <c r="DUV6" s="2"/>
      <c r="DUW6"/>
      <c r="DUX6" s="2"/>
      <c r="DUY6"/>
      <c r="DUZ6" s="2"/>
      <c r="DVA6"/>
      <c r="DVB6" s="2"/>
      <c r="DVC6"/>
      <c r="DVD6" s="2"/>
      <c r="DVE6"/>
      <c r="DVF6" s="2"/>
      <c r="DVG6"/>
      <c r="DVH6" s="2"/>
      <c r="DVI6"/>
      <c r="DVJ6" s="2"/>
      <c r="DVK6"/>
      <c r="DVL6" s="2"/>
      <c r="DVM6"/>
      <c r="DVN6" s="2"/>
      <c r="DVO6"/>
      <c r="DVP6" s="2"/>
      <c r="DVQ6"/>
      <c r="DVR6" s="2"/>
      <c r="DVS6"/>
      <c r="DVT6" s="2"/>
      <c r="DVU6"/>
      <c r="DVV6" s="2"/>
      <c r="DVW6"/>
      <c r="DVX6" s="2"/>
      <c r="DVY6"/>
      <c r="DVZ6" s="2"/>
      <c r="DWA6"/>
      <c r="DWB6" s="2"/>
      <c r="DWC6"/>
      <c r="DWD6" s="2"/>
      <c r="DWE6"/>
      <c r="DWF6" s="2"/>
      <c r="DWG6"/>
      <c r="DWH6" s="2"/>
      <c r="DWI6"/>
      <c r="DWJ6" s="2"/>
      <c r="DWK6"/>
      <c r="DWL6" s="2"/>
      <c r="DWM6"/>
      <c r="DWN6" s="2"/>
      <c r="DWO6"/>
      <c r="DWP6" s="2"/>
      <c r="DWQ6"/>
      <c r="DWR6" s="2"/>
      <c r="DWS6"/>
      <c r="DWT6" s="2"/>
      <c r="DWU6"/>
      <c r="DWV6" s="2"/>
      <c r="DWW6"/>
      <c r="DWX6" s="2"/>
      <c r="DWY6"/>
      <c r="DWZ6" s="2"/>
      <c r="DXA6"/>
      <c r="DXB6" s="2"/>
      <c r="DXC6"/>
      <c r="DXD6" s="2"/>
      <c r="DXE6"/>
      <c r="DXF6" s="2"/>
      <c r="DXG6"/>
      <c r="DXH6" s="2"/>
      <c r="DXI6"/>
      <c r="DXJ6" s="2"/>
      <c r="DXK6"/>
      <c r="DXL6" s="2"/>
      <c r="DXM6"/>
      <c r="DXN6" s="2"/>
      <c r="DXO6"/>
      <c r="DXP6" s="2"/>
      <c r="DXQ6"/>
      <c r="DXR6" s="2"/>
      <c r="DXS6"/>
      <c r="DXT6" s="2"/>
      <c r="DXU6"/>
      <c r="DXV6" s="2"/>
      <c r="DXW6"/>
      <c r="DXX6" s="2"/>
      <c r="DXY6"/>
      <c r="DXZ6" s="2"/>
      <c r="DYA6"/>
      <c r="DYB6" s="2"/>
      <c r="DYC6"/>
      <c r="DYD6" s="2"/>
      <c r="DYE6"/>
      <c r="DYF6" s="2"/>
      <c r="DYG6"/>
      <c r="DYH6" s="2"/>
      <c r="DYI6"/>
      <c r="DYJ6" s="2"/>
      <c r="DYK6"/>
      <c r="DYL6" s="2"/>
      <c r="DYM6"/>
      <c r="DYN6" s="2"/>
      <c r="DYO6"/>
      <c r="DYP6" s="2"/>
      <c r="DYQ6"/>
      <c r="DYR6" s="2"/>
      <c r="DYS6"/>
      <c r="DYT6" s="2"/>
      <c r="DYU6"/>
      <c r="DYV6" s="2"/>
      <c r="DYW6"/>
      <c r="DYX6" s="2"/>
      <c r="DYY6"/>
      <c r="DYZ6" s="2"/>
      <c r="DZA6"/>
      <c r="DZB6" s="2"/>
      <c r="DZC6"/>
      <c r="DZD6" s="2"/>
      <c r="DZE6"/>
      <c r="DZF6" s="2"/>
      <c r="DZG6"/>
      <c r="DZH6" s="2"/>
      <c r="DZI6"/>
      <c r="DZJ6" s="2"/>
      <c r="DZK6"/>
      <c r="DZL6" s="2"/>
      <c r="DZM6"/>
      <c r="DZN6" s="2"/>
      <c r="DZO6"/>
      <c r="DZP6" s="2"/>
      <c r="DZQ6"/>
      <c r="DZR6" s="2"/>
      <c r="DZS6"/>
      <c r="DZT6" s="2"/>
      <c r="DZU6"/>
      <c r="DZV6" s="2"/>
      <c r="DZW6"/>
      <c r="DZX6" s="2"/>
      <c r="DZY6"/>
      <c r="DZZ6" s="2"/>
      <c r="EAA6"/>
      <c r="EAB6" s="2"/>
      <c r="EAC6"/>
      <c r="EAD6" s="2"/>
      <c r="EAE6"/>
      <c r="EAF6" s="2"/>
      <c r="EAG6"/>
      <c r="EAH6" s="2"/>
      <c r="EAI6"/>
      <c r="EAJ6" s="2"/>
      <c r="EAK6"/>
      <c r="EAL6" s="2"/>
      <c r="EAM6"/>
      <c r="EAN6" s="2"/>
      <c r="EAO6"/>
      <c r="EAP6" s="2"/>
      <c r="EAQ6"/>
      <c r="EAR6" s="2"/>
      <c r="EAS6"/>
      <c r="EAT6" s="2"/>
      <c r="EAU6"/>
      <c r="EAV6" s="2"/>
      <c r="EAW6"/>
      <c r="EAX6" s="2"/>
      <c r="EAY6"/>
      <c r="EAZ6" s="2"/>
      <c r="EBA6"/>
      <c r="EBB6" s="2"/>
      <c r="EBC6"/>
      <c r="EBD6" s="2"/>
      <c r="EBE6"/>
      <c r="EBF6" s="2"/>
      <c r="EBG6"/>
      <c r="EBH6" s="2"/>
      <c r="EBI6"/>
      <c r="EBJ6" s="2"/>
      <c r="EBK6"/>
      <c r="EBL6" s="2"/>
      <c r="EBM6"/>
      <c r="EBN6" s="2"/>
      <c r="EBO6"/>
      <c r="EBP6" s="2"/>
      <c r="EBQ6"/>
      <c r="EBR6" s="2"/>
      <c r="EBS6"/>
      <c r="EBT6" s="2"/>
      <c r="EBU6"/>
      <c r="EBV6" s="2"/>
      <c r="EBW6"/>
      <c r="EBX6" s="2"/>
      <c r="EBY6"/>
      <c r="EBZ6" s="2"/>
      <c r="ECA6"/>
      <c r="ECB6" s="2"/>
      <c r="ECC6"/>
      <c r="ECD6" s="2"/>
      <c r="ECE6"/>
      <c r="ECF6" s="2"/>
      <c r="ECG6"/>
      <c r="ECH6" s="2"/>
      <c r="ECI6"/>
      <c r="ECJ6" s="2"/>
      <c r="ECK6"/>
      <c r="ECL6" s="2"/>
      <c r="ECM6"/>
      <c r="ECN6" s="2"/>
      <c r="ECO6"/>
      <c r="ECP6" s="2"/>
      <c r="ECQ6"/>
      <c r="ECR6" s="2"/>
      <c r="ECS6"/>
      <c r="ECT6" s="2"/>
      <c r="ECU6"/>
      <c r="ECV6" s="2"/>
      <c r="ECW6"/>
      <c r="ECX6" s="2"/>
      <c r="ECY6"/>
      <c r="ECZ6" s="2"/>
      <c r="EDA6"/>
      <c r="EDB6" s="2"/>
      <c r="EDC6"/>
      <c r="EDD6" s="2"/>
      <c r="EDE6"/>
      <c r="EDF6" s="2"/>
      <c r="EDG6"/>
      <c r="EDH6" s="2"/>
      <c r="EDI6"/>
      <c r="EDJ6" s="2"/>
      <c r="EDK6"/>
      <c r="EDL6" s="2"/>
      <c r="EDM6"/>
      <c r="EDN6" s="2"/>
      <c r="EDO6"/>
      <c r="EDP6" s="2"/>
      <c r="EDQ6"/>
      <c r="EDR6" s="2"/>
      <c r="EDS6"/>
      <c r="EDT6" s="2"/>
      <c r="EDU6"/>
      <c r="EDV6" s="2"/>
      <c r="EDW6"/>
      <c r="EDX6" s="2"/>
      <c r="EDY6"/>
      <c r="EDZ6" s="2"/>
      <c r="EEA6"/>
      <c r="EEB6" s="2"/>
      <c r="EEC6"/>
      <c r="EED6" s="2"/>
      <c r="EEE6"/>
      <c r="EEF6" s="2"/>
      <c r="EEG6"/>
      <c r="EEH6" s="2"/>
      <c r="EEI6"/>
      <c r="EEJ6" s="2"/>
      <c r="EEK6"/>
      <c r="EEL6" s="2"/>
      <c r="EEM6"/>
      <c r="EEN6" s="2"/>
      <c r="EEO6"/>
      <c r="EEP6" s="2"/>
      <c r="EEQ6"/>
      <c r="EER6" s="2"/>
      <c r="EES6"/>
      <c r="EET6" s="2"/>
      <c r="EEU6"/>
      <c r="EEV6" s="2"/>
      <c r="EEW6"/>
      <c r="EEX6" s="2"/>
      <c r="EEY6"/>
      <c r="EEZ6" s="2"/>
      <c r="EFA6"/>
      <c r="EFB6" s="2"/>
      <c r="EFC6"/>
      <c r="EFD6" s="2"/>
      <c r="EFE6"/>
      <c r="EFF6" s="2"/>
      <c r="EFG6"/>
      <c r="EFH6" s="2"/>
      <c r="EFI6"/>
      <c r="EFJ6" s="2"/>
      <c r="EFK6"/>
      <c r="EFL6" s="2"/>
      <c r="EFM6"/>
      <c r="EFN6" s="2"/>
      <c r="EFO6"/>
      <c r="EFP6" s="2"/>
      <c r="EFQ6"/>
      <c r="EFR6" s="2"/>
      <c r="EFS6"/>
      <c r="EFT6" s="2"/>
      <c r="EFU6"/>
      <c r="EFV6" s="2"/>
      <c r="EFW6"/>
      <c r="EFX6" s="2"/>
      <c r="EFY6"/>
      <c r="EFZ6" s="2"/>
      <c r="EGA6"/>
      <c r="EGB6" s="2"/>
      <c r="EGC6"/>
      <c r="EGD6" s="2"/>
      <c r="EGE6"/>
      <c r="EGF6" s="2"/>
      <c r="EGG6"/>
      <c r="EGH6" s="2"/>
      <c r="EGI6"/>
      <c r="EGJ6" s="2"/>
      <c r="EGK6"/>
      <c r="EGL6" s="2"/>
      <c r="EGM6"/>
      <c r="EGN6" s="2"/>
      <c r="EGO6"/>
      <c r="EGP6" s="2"/>
      <c r="EGQ6"/>
      <c r="EGR6" s="2"/>
      <c r="EGS6"/>
      <c r="EGT6" s="2"/>
      <c r="EGU6"/>
      <c r="EGV6" s="2"/>
      <c r="EGW6"/>
      <c r="EGX6" s="2"/>
      <c r="EGY6"/>
      <c r="EGZ6" s="2"/>
      <c r="EHA6"/>
      <c r="EHB6" s="2"/>
      <c r="EHC6"/>
      <c r="EHD6" s="2"/>
      <c r="EHE6"/>
      <c r="EHF6" s="2"/>
      <c r="EHG6"/>
      <c r="EHH6" s="2"/>
      <c r="EHI6"/>
      <c r="EHJ6" s="2"/>
      <c r="EHK6"/>
      <c r="EHL6" s="2"/>
      <c r="EHM6"/>
      <c r="EHN6" s="2"/>
      <c r="EHO6"/>
      <c r="EHP6" s="2"/>
      <c r="EHQ6"/>
      <c r="EHR6" s="2"/>
      <c r="EHS6"/>
      <c r="EHT6" s="2"/>
      <c r="EHU6"/>
      <c r="EHV6" s="2"/>
      <c r="EHW6"/>
      <c r="EHX6" s="2"/>
      <c r="EHY6"/>
      <c r="EHZ6" s="2"/>
      <c r="EIA6"/>
      <c r="EIB6" s="2"/>
      <c r="EIC6"/>
      <c r="EID6" s="2"/>
      <c r="EIE6"/>
      <c r="EIF6" s="2"/>
      <c r="EIG6"/>
      <c r="EIH6" s="2"/>
      <c r="EII6"/>
      <c r="EIJ6" s="2"/>
      <c r="EIK6"/>
      <c r="EIL6" s="2"/>
      <c r="EIM6"/>
      <c r="EIN6" s="2"/>
      <c r="EIO6"/>
      <c r="EIP6" s="2"/>
      <c r="EIQ6"/>
      <c r="EIR6" s="2"/>
      <c r="EIS6"/>
      <c r="EIT6" s="2"/>
      <c r="EIU6"/>
      <c r="EIV6" s="2"/>
      <c r="EIW6"/>
      <c r="EIX6" s="2"/>
      <c r="EIY6"/>
      <c r="EIZ6" s="2"/>
      <c r="EJA6"/>
      <c r="EJB6" s="2"/>
      <c r="EJC6"/>
      <c r="EJD6" s="2"/>
      <c r="EJE6"/>
      <c r="EJF6" s="2"/>
      <c r="EJG6"/>
      <c r="EJH6" s="2"/>
      <c r="EJI6"/>
      <c r="EJJ6" s="2"/>
      <c r="EJK6"/>
      <c r="EJL6" s="2"/>
      <c r="EJM6"/>
      <c r="EJN6" s="2"/>
      <c r="EJO6"/>
      <c r="EJP6" s="2"/>
      <c r="EJQ6"/>
      <c r="EJR6" s="2"/>
      <c r="EJS6"/>
      <c r="EJT6" s="2"/>
      <c r="EJU6"/>
      <c r="EJV6" s="2"/>
      <c r="EJW6"/>
      <c r="EJX6" s="2"/>
      <c r="EJY6"/>
      <c r="EJZ6" s="2"/>
      <c r="EKA6"/>
      <c r="EKB6" s="2"/>
      <c r="EKC6"/>
      <c r="EKD6" s="2"/>
      <c r="EKE6"/>
      <c r="EKF6" s="2"/>
      <c r="EKG6"/>
      <c r="EKH6" s="2"/>
      <c r="EKI6"/>
      <c r="EKJ6" s="2"/>
      <c r="EKK6"/>
      <c r="EKL6" s="2"/>
      <c r="EKM6"/>
      <c r="EKN6" s="2"/>
      <c r="EKO6"/>
      <c r="EKP6" s="2"/>
      <c r="EKQ6"/>
      <c r="EKR6" s="2"/>
      <c r="EKS6"/>
      <c r="EKT6" s="2"/>
      <c r="EKU6"/>
      <c r="EKV6" s="2"/>
      <c r="EKW6"/>
      <c r="EKX6" s="2"/>
      <c r="EKY6"/>
      <c r="EKZ6" s="2"/>
      <c r="ELA6"/>
      <c r="ELB6" s="2"/>
      <c r="ELC6"/>
      <c r="ELD6" s="2"/>
      <c r="ELE6"/>
      <c r="ELF6" s="2"/>
      <c r="ELG6"/>
      <c r="ELH6" s="2"/>
      <c r="ELI6"/>
      <c r="ELJ6" s="2"/>
      <c r="ELK6"/>
      <c r="ELL6" s="2"/>
      <c r="ELM6"/>
      <c r="ELN6" s="2"/>
      <c r="ELO6"/>
      <c r="ELP6" s="2"/>
      <c r="ELQ6"/>
      <c r="ELR6" s="2"/>
      <c r="ELS6"/>
      <c r="ELT6" s="2"/>
      <c r="ELU6"/>
      <c r="ELV6" s="2"/>
      <c r="ELW6"/>
      <c r="ELX6" s="2"/>
      <c r="ELY6"/>
      <c r="ELZ6" s="2"/>
      <c r="EMA6"/>
      <c r="EMB6" s="2"/>
      <c r="EMC6"/>
      <c r="EMD6" s="2"/>
      <c r="EME6"/>
      <c r="EMF6" s="2"/>
      <c r="EMG6"/>
      <c r="EMH6" s="2"/>
      <c r="EMI6"/>
      <c r="EMJ6" s="2"/>
      <c r="EMK6"/>
      <c r="EML6" s="2"/>
      <c r="EMM6"/>
      <c r="EMN6" s="2"/>
      <c r="EMO6"/>
      <c r="EMP6" s="2"/>
      <c r="EMQ6"/>
      <c r="EMR6" s="2"/>
      <c r="EMS6"/>
      <c r="EMT6" s="2"/>
      <c r="EMU6"/>
      <c r="EMV6" s="2"/>
      <c r="EMW6"/>
      <c r="EMX6" s="2"/>
      <c r="EMY6"/>
      <c r="EMZ6" s="2"/>
      <c r="ENA6"/>
      <c r="ENB6" s="2"/>
      <c r="ENC6"/>
      <c r="END6" s="2"/>
      <c r="ENE6"/>
      <c r="ENF6" s="2"/>
      <c r="ENG6"/>
      <c r="ENH6" s="2"/>
      <c r="ENI6"/>
      <c r="ENJ6" s="2"/>
      <c r="ENK6"/>
      <c r="ENL6" s="2"/>
      <c r="ENM6"/>
      <c r="ENN6" s="2"/>
      <c r="ENO6"/>
      <c r="ENP6" s="2"/>
      <c r="ENQ6"/>
      <c r="ENR6" s="2"/>
      <c r="ENS6"/>
      <c r="ENT6" s="2"/>
      <c r="ENU6"/>
      <c r="ENV6" s="2"/>
      <c r="ENW6"/>
      <c r="ENX6" s="2"/>
      <c r="ENY6"/>
      <c r="ENZ6" s="2"/>
      <c r="EOA6"/>
      <c r="EOB6" s="2"/>
      <c r="EOC6"/>
      <c r="EOD6" s="2"/>
      <c r="EOE6"/>
      <c r="EOF6" s="2"/>
      <c r="EOG6"/>
      <c r="EOH6" s="2"/>
      <c r="EOI6"/>
      <c r="EOJ6" s="2"/>
      <c r="EOK6"/>
      <c r="EOL6" s="2"/>
      <c r="EOM6"/>
      <c r="EON6" s="2"/>
      <c r="EOO6"/>
      <c r="EOP6" s="2"/>
      <c r="EOQ6"/>
      <c r="EOR6" s="2"/>
      <c r="EOS6"/>
      <c r="EOT6" s="2"/>
      <c r="EOU6"/>
      <c r="EOV6" s="2"/>
      <c r="EOW6"/>
      <c r="EOX6" s="2"/>
      <c r="EOY6"/>
      <c r="EOZ6" s="2"/>
      <c r="EPA6"/>
      <c r="EPB6" s="2"/>
      <c r="EPC6"/>
      <c r="EPD6" s="2"/>
      <c r="EPE6"/>
      <c r="EPF6" s="2"/>
      <c r="EPG6"/>
      <c r="EPH6" s="2"/>
      <c r="EPI6"/>
      <c r="EPJ6" s="2"/>
      <c r="EPK6"/>
      <c r="EPL6" s="2"/>
      <c r="EPM6"/>
      <c r="EPN6" s="2"/>
      <c r="EPO6"/>
      <c r="EPP6" s="2"/>
      <c r="EPQ6"/>
      <c r="EPR6" s="2"/>
      <c r="EPS6"/>
      <c r="EPT6" s="2"/>
      <c r="EPU6"/>
      <c r="EPV6" s="2"/>
      <c r="EPW6"/>
      <c r="EPX6" s="2"/>
      <c r="EPY6"/>
      <c r="EPZ6" s="2"/>
      <c r="EQA6"/>
      <c r="EQB6" s="2"/>
      <c r="EQC6"/>
      <c r="EQD6" s="2"/>
      <c r="EQE6"/>
      <c r="EQF6" s="2"/>
      <c r="EQG6"/>
      <c r="EQH6" s="2"/>
      <c r="EQI6"/>
      <c r="EQJ6" s="2"/>
      <c r="EQK6"/>
      <c r="EQL6" s="2"/>
      <c r="EQM6"/>
      <c r="EQN6" s="2"/>
      <c r="EQO6"/>
      <c r="EQP6" s="2"/>
      <c r="EQQ6"/>
      <c r="EQR6" s="2"/>
      <c r="EQS6"/>
      <c r="EQT6" s="2"/>
      <c r="EQU6"/>
      <c r="EQV6" s="2"/>
      <c r="EQW6"/>
      <c r="EQX6" s="2"/>
      <c r="EQY6"/>
      <c r="EQZ6" s="2"/>
      <c r="ERA6"/>
      <c r="ERB6" s="2"/>
      <c r="ERC6"/>
      <c r="ERD6" s="2"/>
      <c r="ERE6"/>
      <c r="ERF6" s="2"/>
      <c r="ERG6"/>
      <c r="ERH6" s="2"/>
      <c r="ERI6"/>
      <c r="ERJ6" s="2"/>
      <c r="ERK6"/>
      <c r="ERL6" s="2"/>
      <c r="ERM6"/>
      <c r="ERN6" s="2"/>
      <c r="ERO6"/>
      <c r="ERP6" s="2"/>
      <c r="ERQ6"/>
      <c r="ERR6" s="2"/>
      <c r="ERS6"/>
      <c r="ERT6" s="2"/>
      <c r="ERU6"/>
      <c r="ERV6" s="2"/>
      <c r="ERW6"/>
      <c r="ERX6" s="2"/>
      <c r="ERY6"/>
      <c r="ERZ6" s="2"/>
      <c r="ESA6"/>
      <c r="ESB6" s="2"/>
      <c r="ESC6"/>
      <c r="ESD6" s="2"/>
      <c r="ESE6"/>
      <c r="ESF6" s="2"/>
      <c r="ESG6"/>
      <c r="ESH6" s="2"/>
      <c r="ESI6"/>
      <c r="ESJ6" s="2"/>
      <c r="ESK6"/>
      <c r="ESL6" s="2"/>
      <c r="ESM6"/>
      <c r="ESN6" s="2"/>
      <c r="ESO6"/>
      <c r="ESP6" s="2"/>
      <c r="ESQ6"/>
      <c r="ESR6" s="2"/>
      <c r="ESS6"/>
      <c r="EST6" s="2"/>
      <c r="ESU6"/>
      <c r="ESV6" s="2"/>
      <c r="ESW6"/>
      <c r="ESX6" s="2"/>
      <c r="ESY6"/>
      <c r="ESZ6" s="2"/>
      <c r="ETA6"/>
      <c r="ETB6" s="2"/>
      <c r="ETC6"/>
      <c r="ETD6" s="2"/>
      <c r="ETE6"/>
      <c r="ETF6" s="2"/>
      <c r="ETG6"/>
      <c r="ETH6" s="2"/>
      <c r="ETI6"/>
      <c r="ETJ6" s="2"/>
      <c r="ETK6"/>
      <c r="ETL6" s="2"/>
      <c r="ETM6"/>
      <c r="ETN6" s="2"/>
      <c r="ETO6"/>
      <c r="ETP6" s="2"/>
      <c r="ETQ6"/>
      <c r="ETR6" s="2"/>
      <c r="ETS6"/>
      <c r="ETT6" s="2"/>
      <c r="ETU6"/>
      <c r="ETV6" s="2"/>
      <c r="ETW6"/>
      <c r="ETX6" s="2"/>
      <c r="ETY6"/>
      <c r="ETZ6" s="2"/>
      <c r="EUA6"/>
      <c r="EUB6" s="2"/>
      <c r="EUC6"/>
      <c r="EUD6" s="2"/>
      <c r="EUE6"/>
      <c r="EUF6" s="2"/>
      <c r="EUG6"/>
      <c r="EUH6" s="2"/>
      <c r="EUI6"/>
      <c r="EUJ6" s="2"/>
      <c r="EUK6"/>
      <c r="EUL6" s="2"/>
      <c r="EUM6"/>
      <c r="EUN6" s="2"/>
      <c r="EUO6"/>
      <c r="EUP6" s="2"/>
      <c r="EUQ6"/>
      <c r="EUR6" s="2"/>
      <c r="EUS6"/>
      <c r="EUT6" s="2"/>
      <c r="EUU6"/>
      <c r="EUV6" s="2"/>
      <c r="EUW6"/>
      <c r="EUX6" s="2"/>
      <c r="EUY6"/>
      <c r="EUZ6" s="2"/>
      <c r="EVA6"/>
      <c r="EVB6" s="2"/>
      <c r="EVC6"/>
      <c r="EVD6" s="2"/>
      <c r="EVE6"/>
      <c r="EVF6" s="2"/>
      <c r="EVG6"/>
      <c r="EVH6" s="2"/>
      <c r="EVI6"/>
      <c r="EVJ6" s="2"/>
      <c r="EVK6"/>
      <c r="EVL6" s="2"/>
      <c r="EVM6"/>
      <c r="EVN6" s="2"/>
      <c r="EVO6"/>
      <c r="EVP6" s="2"/>
      <c r="EVQ6"/>
      <c r="EVR6" s="2"/>
      <c r="EVS6"/>
      <c r="EVT6" s="2"/>
      <c r="EVU6"/>
      <c r="EVV6" s="2"/>
      <c r="EVW6"/>
      <c r="EVX6" s="2"/>
      <c r="EVY6"/>
      <c r="EVZ6" s="2"/>
      <c r="EWA6"/>
      <c r="EWB6" s="2"/>
      <c r="EWC6"/>
      <c r="EWD6" s="2"/>
      <c r="EWE6"/>
      <c r="EWF6" s="2"/>
      <c r="EWG6"/>
      <c r="EWH6" s="2"/>
      <c r="EWI6"/>
      <c r="EWJ6" s="2"/>
      <c r="EWK6"/>
      <c r="EWL6" s="2"/>
      <c r="EWM6"/>
      <c r="EWN6" s="2"/>
      <c r="EWO6"/>
      <c r="EWP6" s="2"/>
      <c r="EWQ6"/>
      <c r="EWR6" s="2"/>
      <c r="EWS6"/>
      <c r="EWT6" s="2"/>
      <c r="EWU6"/>
      <c r="EWV6" s="2"/>
      <c r="EWW6"/>
      <c r="EWX6" s="2"/>
      <c r="EWY6"/>
      <c r="EWZ6" s="2"/>
      <c r="EXA6"/>
      <c r="EXB6" s="2"/>
      <c r="EXC6"/>
      <c r="EXD6" s="2"/>
      <c r="EXE6"/>
      <c r="EXF6" s="2"/>
      <c r="EXG6"/>
      <c r="EXH6" s="2"/>
      <c r="EXI6"/>
      <c r="EXJ6" s="2"/>
      <c r="EXK6"/>
      <c r="EXL6" s="2"/>
      <c r="EXM6"/>
      <c r="EXN6" s="2"/>
      <c r="EXO6"/>
      <c r="EXP6" s="2"/>
      <c r="EXQ6"/>
      <c r="EXR6" s="2"/>
      <c r="EXS6"/>
      <c r="EXT6" s="2"/>
      <c r="EXU6"/>
      <c r="EXV6" s="2"/>
      <c r="EXW6"/>
      <c r="EXX6" s="2"/>
      <c r="EXY6"/>
      <c r="EXZ6" s="2"/>
      <c r="EYA6"/>
      <c r="EYB6" s="2"/>
      <c r="EYC6"/>
      <c r="EYD6" s="2"/>
      <c r="EYE6"/>
      <c r="EYF6" s="2"/>
      <c r="EYG6"/>
      <c r="EYH6" s="2"/>
      <c r="EYI6"/>
      <c r="EYJ6" s="2"/>
      <c r="EYK6"/>
      <c r="EYL6" s="2"/>
      <c r="EYM6"/>
      <c r="EYN6" s="2"/>
      <c r="EYO6"/>
      <c r="EYP6" s="2"/>
      <c r="EYQ6"/>
      <c r="EYR6" s="2"/>
      <c r="EYS6"/>
      <c r="EYT6" s="2"/>
      <c r="EYU6"/>
      <c r="EYV6" s="2"/>
      <c r="EYW6"/>
      <c r="EYX6" s="2"/>
      <c r="EYY6"/>
      <c r="EYZ6" s="2"/>
      <c r="EZA6"/>
      <c r="EZB6" s="2"/>
      <c r="EZC6"/>
      <c r="EZD6" s="2"/>
      <c r="EZE6"/>
      <c r="EZF6" s="2"/>
      <c r="EZG6"/>
      <c r="EZH6" s="2"/>
      <c r="EZI6"/>
      <c r="EZJ6" s="2"/>
      <c r="EZK6"/>
      <c r="EZL6" s="2"/>
      <c r="EZM6"/>
      <c r="EZN6" s="2"/>
      <c r="EZO6"/>
      <c r="EZP6" s="2"/>
      <c r="EZQ6"/>
      <c r="EZR6" s="2"/>
      <c r="EZS6"/>
      <c r="EZT6" s="2"/>
      <c r="EZU6"/>
      <c r="EZV6" s="2"/>
      <c r="EZW6"/>
      <c r="EZX6" s="2"/>
      <c r="EZY6"/>
      <c r="EZZ6" s="2"/>
      <c r="FAA6"/>
      <c r="FAB6" s="2"/>
      <c r="FAC6"/>
      <c r="FAD6" s="2"/>
      <c r="FAE6"/>
      <c r="FAF6" s="2"/>
      <c r="FAG6"/>
      <c r="FAH6" s="2"/>
      <c r="FAI6"/>
      <c r="FAJ6" s="2"/>
      <c r="FAK6"/>
      <c r="FAL6" s="2"/>
      <c r="FAM6"/>
      <c r="FAN6" s="2"/>
      <c r="FAO6"/>
      <c r="FAP6" s="2"/>
      <c r="FAQ6"/>
      <c r="FAR6" s="2"/>
      <c r="FAS6"/>
      <c r="FAT6" s="2"/>
      <c r="FAU6"/>
      <c r="FAV6" s="2"/>
      <c r="FAW6"/>
      <c r="FAX6" s="2"/>
      <c r="FAY6"/>
      <c r="FAZ6" s="2"/>
      <c r="FBA6"/>
      <c r="FBB6" s="2"/>
      <c r="FBC6"/>
      <c r="FBD6" s="2"/>
      <c r="FBE6"/>
      <c r="FBF6" s="2"/>
      <c r="FBG6"/>
      <c r="FBH6" s="2"/>
      <c r="FBI6"/>
      <c r="FBJ6" s="2"/>
      <c r="FBK6"/>
      <c r="FBL6" s="2"/>
      <c r="FBM6"/>
      <c r="FBN6" s="2"/>
      <c r="FBO6"/>
      <c r="FBP6" s="2"/>
      <c r="FBQ6"/>
      <c r="FBR6" s="2"/>
      <c r="FBS6"/>
      <c r="FBT6" s="2"/>
      <c r="FBU6"/>
      <c r="FBV6" s="2"/>
      <c r="FBW6"/>
      <c r="FBX6" s="2"/>
      <c r="FBY6"/>
      <c r="FBZ6" s="2"/>
      <c r="FCA6"/>
      <c r="FCB6" s="2"/>
      <c r="FCC6"/>
      <c r="FCD6" s="2"/>
      <c r="FCE6"/>
      <c r="FCF6" s="2"/>
      <c r="FCG6"/>
      <c r="FCH6" s="2"/>
      <c r="FCI6"/>
      <c r="FCJ6" s="2"/>
      <c r="FCK6"/>
      <c r="FCL6" s="2"/>
      <c r="FCM6"/>
      <c r="FCN6" s="2"/>
      <c r="FCO6"/>
      <c r="FCP6" s="2"/>
      <c r="FCQ6"/>
      <c r="FCR6" s="2"/>
      <c r="FCS6"/>
      <c r="FCT6" s="2"/>
      <c r="FCU6"/>
      <c r="FCV6" s="2"/>
      <c r="FCW6"/>
      <c r="FCX6" s="2"/>
      <c r="FCY6"/>
      <c r="FCZ6" s="2"/>
      <c r="FDA6"/>
      <c r="FDB6" s="2"/>
      <c r="FDC6"/>
      <c r="FDD6" s="2"/>
      <c r="FDE6"/>
      <c r="FDF6" s="2"/>
      <c r="FDG6"/>
      <c r="FDH6" s="2"/>
      <c r="FDI6"/>
      <c r="FDJ6" s="2"/>
      <c r="FDK6"/>
      <c r="FDL6" s="2"/>
      <c r="FDM6"/>
      <c r="FDN6" s="2"/>
      <c r="FDO6"/>
      <c r="FDP6" s="2"/>
      <c r="FDQ6"/>
      <c r="FDR6" s="2"/>
      <c r="FDS6"/>
      <c r="FDT6" s="2"/>
      <c r="FDU6"/>
      <c r="FDV6" s="2"/>
      <c r="FDW6"/>
      <c r="FDX6" s="2"/>
      <c r="FDY6"/>
      <c r="FDZ6" s="2"/>
      <c r="FEA6"/>
      <c r="FEB6" s="2"/>
      <c r="FEC6"/>
      <c r="FED6" s="2"/>
      <c r="FEE6"/>
      <c r="FEF6" s="2"/>
      <c r="FEG6"/>
      <c r="FEH6" s="2"/>
      <c r="FEI6"/>
      <c r="FEJ6" s="2"/>
      <c r="FEK6"/>
      <c r="FEL6" s="2"/>
      <c r="FEM6"/>
      <c r="FEN6" s="2"/>
      <c r="FEO6"/>
      <c r="FEP6" s="2"/>
      <c r="FEQ6"/>
      <c r="FER6" s="2"/>
      <c r="FES6"/>
      <c r="FET6" s="2"/>
      <c r="FEU6"/>
      <c r="FEV6" s="2"/>
      <c r="FEW6"/>
      <c r="FEX6" s="2"/>
      <c r="FEY6"/>
      <c r="FEZ6" s="2"/>
      <c r="FFA6"/>
      <c r="FFB6" s="2"/>
      <c r="FFC6"/>
      <c r="FFD6" s="2"/>
      <c r="FFE6"/>
      <c r="FFF6" s="2"/>
      <c r="FFG6"/>
      <c r="FFH6" s="2"/>
      <c r="FFI6"/>
      <c r="FFJ6" s="2"/>
      <c r="FFK6"/>
      <c r="FFL6" s="2"/>
      <c r="FFM6"/>
      <c r="FFN6" s="2"/>
      <c r="FFO6"/>
      <c r="FFP6" s="2"/>
      <c r="FFQ6"/>
      <c r="FFR6" s="2"/>
      <c r="FFS6"/>
      <c r="FFT6" s="2"/>
      <c r="FFU6"/>
      <c r="FFV6" s="2"/>
      <c r="FFW6"/>
      <c r="FFX6" s="2"/>
      <c r="FFY6"/>
      <c r="FFZ6" s="2"/>
      <c r="FGA6"/>
      <c r="FGB6" s="2"/>
      <c r="FGC6"/>
      <c r="FGD6" s="2"/>
      <c r="FGE6"/>
      <c r="FGF6" s="2"/>
      <c r="FGG6"/>
      <c r="FGH6" s="2"/>
      <c r="FGI6"/>
      <c r="FGJ6" s="2"/>
      <c r="FGK6"/>
      <c r="FGL6" s="2"/>
      <c r="FGM6"/>
      <c r="FGN6" s="2"/>
      <c r="FGO6"/>
      <c r="FGP6" s="2"/>
      <c r="FGQ6"/>
      <c r="FGR6" s="2"/>
      <c r="FGS6"/>
      <c r="FGT6" s="2"/>
      <c r="FGU6"/>
      <c r="FGV6" s="2"/>
      <c r="FGW6"/>
      <c r="FGX6" s="2"/>
      <c r="FGY6"/>
      <c r="FGZ6" s="2"/>
      <c r="FHA6"/>
      <c r="FHB6" s="2"/>
      <c r="FHC6"/>
      <c r="FHD6" s="2"/>
      <c r="FHE6"/>
      <c r="FHF6" s="2"/>
      <c r="FHG6"/>
      <c r="FHH6" s="2"/>
      <c r="FHI6"/>
      <c r="FHJ6" s="2"/>
      <c r="FHK6"/>
      <c r="FHL6" s="2"/>
      <c r="FHM6"/>
      <c r="FHN6" s="2"/>
      <c r="FHO6"/>
      <c r="FHP6" s="2"/>
      <c r="FHQ6"/>
      <c r="FHR6" s="2"/>
      <c r="FHS6"/>
      <c r="FHT6" s="2"/>
      <c r="FHU6"/>
      <c r="FHV6" s="2"/>
      <c r="FHW6"/>
      <c r="FHX6" s="2"/>
      <c r="FHY6"/>
      <c r="FHZ6" s="2"/>
      <c r="FIA6"/>
      <c r="FIB6" s="2"/>
      <c r="FIC6"/>
      <c r="FID6" s="2"/>
      <c r="FIE6"/>
      <c r="FIF6" s="2"/>
      <c r="FIG6"/>
      <c r="FIH6" s="2"/>
      <c r="FII6"/>
      <c r="FIJ6" s="2"/>
      <c r="FIK6"/>
      <c r="FIL6" s="2"/>
      <c r="FIM6"/>
      <c r="FIN6" s="2"/>
      <c r="FIO6"/>
      <c r="FIP6" s="2"/>
      <c r="FIQ6"/>
      <c r="FIR6" s="2"/>
      <c r="FIS6"/>
      <c r="FIT6" s="2"/>
      <c r="FIU6"/>
      <c r="FIV6" s="2"/>
      <c r="FIW6"/>
      <c r="FIX6" s="2"/>
      <c r="FIY6"/>
      <c r="FIZ6" s="2"/>
      <c r="FJA6"/>
      <c r="FJB6" s="2"/>
      <c r="FJC6"/>
      <c r="FJD6" s="2"/>
      <c r="FJE6"/>
      <c r="FJF6" s="2"/>
      <c r="FJG6"/>
      <c r="FJH6" s="2"/>
      <c r="FJI6"/>
      <c r="FJJ6" s="2"/>
      <c r="FJK6"/>
      <c r="FJL6" s="2"/>
      <c r="FJM6"/>
      <c r="FJN6" s="2"/>
      <c r="FJO6"/>
      <c r="FJP6" s="2"/>
      <c r="FJQ6"/>
      <c r="FJR6" s="2"/>
      <c r="FJS6"/>
      <c r="FJT6" s="2"/>
      <c r="FJU6"/>
      <c r="FJV6" s="2"/>
      <c r="FJW6"/>
      <c r="FJX6" s="2"/>
      <c r="FJY6"/>
      <c r="FJZ6" s="2"/>
      <c r="FKA6"/>
      <c r="FKB6" s="2"/>
      <c r="FKC6"/>
      <c r="FKD6" s="2"/>
      <c r="FKE6"/>
      <c r="FKF6" s="2"/>
      <c r="FKG6"/>
      <c r="FKH6" s="2"/>
      <c r="FKI6"/>
      <c r="FKJ6" s="2"/>
      <c r="FKK6"/>
      <c r="FKL6" s="2"/>
      <c r="FKM6"/>
      <c r="FKN6" s="2"/>
      <c r="FKO6"/>
      <c r="FKP6" s="2"/>
      <c r="FKQ6"/>
      <c r="FKR6" s="2"/>
      <c r="FKS6"/>
      <c r="FKT6" s="2"/>
      <c r="FKU6"/>
      <c r="FKV6" s="2"/>
      <c r="FKW6"/>
      <c r="FKX6" s="2"/>
      <c r="FKY6"/>
      <c r="FKZ6" s="2"/>
      <c r="FLA6"/>
      <c r="FLB6" s="2"/>
      <c r="FLC6"/>
      <c r="FLD6" s="2"/>
      <c r="FLE6"/>
      <c r="FLF6" s="2"/>
      <c r="FLG6"/>
      <c r="FLH6" s="2"/>
      <c r="FLI6"/>
      <c r="FLJ6" s="2"/>
      <c r="FLK6"/>
      <c r="FLL6" s="2"/>
      <c r="FLM6"/>
      <c r="FLN6" s="2"/>
      <c r="FLO6"/>
      <c r="FLP6" s="2"/>
      <c r="FLQ6"/>
      <c r="FLR6" s="2"/>
      <c r="FLS6"/>
      <c r="FLT6" s="2"/>
      <c r="FLU6"/>
      <c r="FLV6" s="2"/>
      <c r="FLW6"/>
      <c r="FLX6" s="2"/>
      <c r="FLY6"/>
      <c r="FLZ6" s="2"/>
      <c r="FMA6"/>
      <c r="FMB6" s="2"/>
      <c r="FMC6"/>
      <c r="FMD6" s="2"/>
      <c r="FME6"/>
      <c r="FMF6" s="2"/>
      <c r="FMG6"/>
      <c r="FMH6" s="2"/>
      <c r="FMI6"/>
      <c r="FMJ6" s="2"/>
      <c r="FMK6"/>
      <c r="FML6" s="2"/>
      <c r="FMM6"/>
      <c r="FMN6" s="2"/>
      <c r="FMO6"/>
      <c r="FMP6" s="2"/>
      <c r="FMQ6"/>
      <c r="FMR6" s="2"/>
      <c r="FMS6"/>
      <c r="FMT6" s="2"/>
      <c r="FMU6"/>
      <c r="FMV6" s="2"/>
      <c r="FMW6"/>
      <c r="FMX6" s="2"/>
      <c r="FMY6"/>
      <c r="FMZ6" s="2"/>
      <c r="FNA6"/>
      <c r="FNB6" s="2"/>
      <c r="FNC6"/>
      <c r="FND6" s="2"/>
      <c r="FNE6"/>
      <c r="FNF6" s="2"/>
      <c r="FNG6"/>
      <c r="FNH6" s="2"/>
      <c r="FNI6"/>
      <c r="FNJ6" s="2"/>
      <c r="FNK6"/>
      <c r="FNL6" s="2"/>
      <c r="FNM6"/>
      <c r="FNN6" s="2"/>
      <c r="FNO6"/>
      <c r="FNP6" s="2"/>
      <c r="FNQ6"/>
      <c r="FNR6" s="2"/>
      <c r="FNS6"/>
      <c r="FNT6" s="2"/>
      <c r="FNU6"/>
      <c r="FNV6" s="2"/>
      <c r="FNW6"/>
      <c r="FNX6" s="2"/>
      <c r="FNY6"/>
      <c r="FNZ6" s="2"/>
      <c r="FOA6"/>
      <c r="FOB6" s="2"/>
      <c r="FOC6"/>
      <c r="FOD6" s="2"/>
      <c r="FOE6"/>
      <c r="FOF6" s="2"/>
      <c r="FOG6"/>
      <c r="FOH6" s="2"/>
      <c r="FOI6"/>
      <c r="FOJ6" s="2"/>
      <c r="FOK6"/>
      <c r="FOL6" s="2"/>
      <c r="FOM6"/>
      <c r="FON6" s="2"/>
      <c r="FOO6"/>
      <c r="FOP6" s="2"/>
      <c r="FOQ6"/>
      <c r="FOR6" s="2"/>
      <c r="FOS6"/>
      <c r="FOT6" s="2"/>
      <c r="FOU6"/>
      <c r="FOV6" s="2"/>
      <c r="FOW6"/>
      <c r="FOX6" s="2"/>
      <c r="FOY6"/>
      <c r="FOZ6" s="2"/>
      <c r="FPA6"/>
      <c r="FPB6" s="2"/>
      <c r="FPC6"/>
      <c r="FPD6" s="2"/>
      <c r="FPE6"/>
      <c r="FPF6" s="2"/>
      <c r="FPG6"/>
      <c r="FPH6" s="2"/>
      <c r="FPI6"/>
      <c r="FPJ6" s="2"/>
      <c r="FPK6"/>
      <c r="FPL6" s="2"/>
      <c r="FPM6"/>
      <c r="FPN6" s="2"/>
      <c r="FPO6"/>
      <c r="FPP6" s="2"/>
      <c r="FPQ6"/>
      <c r="FPR6" s="2"/>
      <c r="FPS6"/>
      <c r="FPT6" s="2"/>
      <c r="FPU6"/>
      <c r="FPV6" s="2"/>
      <c r="FPW6"/>
      <c r="FPX6" s="2"/>
      <c r="FPY6"/>
      <c r="FPZ6" s="2"/>
      <c r="FQA6"/>
      <c r="FQB6" s="2"/>
      <c r="FQC6"/>
      <c r="FQD6" s="2"/>
      <c r="FQE6"/>
      <c r="FQF6" s="2"/>
      <c r="FQG6"/>
      <c r="FQH6" s="2"/>
      <c r="FQI6"/>
      <c r="FQJ6" s="2"/>
      <c r="FQK6"/>
      <c r="FQL6" s="2"/>
      <c r="FQM6"/>
      <c r="FQN6" s="2"/>
      <c r="FQO6"/>
      <c r="FQP6" s="2"/>
      <c r="FQQ6"/>
      <c r="FQR6" s="2"/>
      <c r="FQS6"/>
      <c r="FQT6" s="2"/>
      <c r="FQU6"/>
      <c r="FQV6" s="2"/>
      <c r="FQW6"/>
      <c r="FQX6" s="2"/>
      <c r="FQY6"/>
      <c r="FQZ6" s="2"/>
      <c r="FRA6"/>
      <c r="FRB6" s="2"/>
      <c r="FRC6"/>
      <c r="FRD6" s="2"/>
      <c r="FRE6"/>
      <c r="FRF6" s="2"/>
      <c r="FRG6"/>
      <c r="FRH6" s="2"/>
      <c r="FRI6"/>
      <c r="FRJ6" s="2"/>
      <c r="FRK6"/>
      <c r="FRL6" s="2"/>
      <c r="FRM6"/>
      <c r="FRN6" s="2"/>
      <c r="FRO6"/>
      <c r="FRP6" s="2"/>
      <c r="FRQ6"/>
      <c r="FRR6" s="2"/>
      <c r="FRS6"/>
      <c r="FRT6" s="2"/>
      <c r="FRU6"/>
      <c r="FRV6" s="2"/>
      <c r="FRW6"/>
      <c r="FRX6" s="2"/>
      <c r="FRY6"/>
      <c r="FRZ6" s="2"/>
      <c r="FSA6"/>
      <c r="FSB6" s="2"/>
      <c r="FSC6"/>
      <c r="FSD6" s="2"/>
      <c r="FSE6"/>
      <c r="FSF6" s="2"/>
      <c r="FSG6"/>
      <c r="FSH6" s="2"/>
      <c r="FSI6"/>
      <c r="FSJ6" s="2"/>
      <c r="FSK6"/>
      <c r="FSL6" s="2"/>
      <c r="FSM6"/>
      <c r="FSN6" s="2"/>
      <c r="FSO6"/>
      <c r="FSP6" s="2"/>
      <c r="FSQ6"/>
      <c r="FSR6" s="2"/>
      <c r="FSS6"/>
      <c r="FST6" s="2"/>
      <c r="FSU6"/>
      <c r="FSV6" s="2"/>
      <c r="FSW6"/>
      <c r="FSX6" s="2"/>
      <c r="FSY6"/>
      <c r="FSZ6" s="2"/>
      <c r="FTA6"/>
      <c r="FTB6" s="2"/>
      <c r="FTC6"/>
      <c r="FTD6" s="2"/>
      <c r="FTE6"/>
      <c r="FTF6" s="2"/>
      <c r="FTG6"/>
      <c r="FTH6" s="2"/>
      <c r="FTI6"/>
      <c r="FTJ6" s="2"/>
      <c r="FTK6"/>
      <c r="FTL6" s="2"/>
      <c r="FTM6"/>
      <c r="FTN6" s="2"/>
      <c r="FTO6"/>
      <c r="FTP6" s="2"/>
      <c r="FTQ6"/>
      <c r="FTR6" s="2"/>
      <c r="FTS6"/>
      <c r="FTT6" s="2"/>
      <c r="FTU6"/>
      <c r="FTV6" s="2"/>
      <c r="FTW6"/>
      <c r="FTX6" s="2"/>
      <c r="FTY6"/>
      <c r="FTZ6" s="2"/>
      <c r="FUA6"/>
      <c r="FUB6" s="2"/>
      <c r="FUC6"/>
      <c r="FUD6" s="2"/>
      <c r="FUE6"/>
      <c r="FUF6" s="2"/>
      <c r="FUG6"/>
      <c r="FUH6" s="2"/>
      <c r="FUI6"/>
      <c r="FUJ6" s="2"/>
      <c r="FUK6"/>
      <c r="FUL6" s="2"/>
      <c r="FUM6"/>
      <c r="FUN6" s="2"/>
      <c r="FUO6"/>
      <c r="FUP6" s="2"/>
      <c r="FUQ6"/>
      <c r="FUR6" s="2"/>
      <c r="FUS6"/>
      <c r="FUT6" s="2"/>
      <c r="FUU6"/>
      <c r="FUV6" s="2"/>
      <c r="FUW6"/>
      <c r="FUX6" s="2"/>
      <c r="FUY6"/>
      <c r="FUZ6" s="2"/>
      <c r="FVA6"/>
      <c r="FVB6" s="2"/>
      <c r="FVC6"/>
      <c r="FVD6" s="2"/>
      <c r="FVE6"/>
      <c r="FVF6" s="2"/>
      <c r="FVG6"/>
      <c r="FVH6" s="2"/>
      <c r="FVI6"/>
      <c r="FVJ6" s="2"/>
      <c r="FVK6"/>
      <c r="FVL6" s="2"/>
      <c r="FVM6"/>
      <c r="FVN6" s="2"/>
      <c r="FVO6"/>
      <c r="FVP6" s="2"/>
      <c r="FVQ6"/>
      <c r="FVR6" s="2"/>
      <c r="FVS6"/>
      <c r="FVT6" s="2"/>
      <c r="FVU6"/>
      <c r="FVV6" s="2"/>
      <c r="FVW6"/>
      <c r="FVX6" s="2"/>
      <c r="FVY6"/>
      <c r="FVZ6" s="2"/>
      <c r="FWA6"/>
      <c r="FWB6" s="2"/>
      <c r="FWC6"/>
      <c r="FWD6" s="2"/>
      <c r="FWE6"/>
      <c r="FWF6" s="2"/>
      <c r="FWG6"/>
      <c r="FWH6" s="2"/>
      <c r="FWI6"/>
      <c r="FWJ6" s="2"/>
      <c r="FWK6"/>
      <c r="FWL6" s="2"/>
      <c r="FWM6"/>
      <c r="FWN6" s="2"/>
      <c r="FWO6"/>
      <c r="FWP6" s="2"/>
      <c r="FWQ6"/>
      <c r="FWR6" s="2"/>
      <c r="FWS6"/>
      <c r="FWT6" s="2"/>
      <c r="FWU6"/>
      <c r="FWV6" s="2"/>
      <c r="FWW6"/>
      <c r="FWX6" s="2"/>
      <c r="FWY6"/>
      <c r="FWZ6" s="2"/>
      <c r="FXA6"/>
      <c r="FXB6" s="2"/>
      <c r="FXC6"/>
      <c r="FXD6" s="2"/>
      <c r="FXE6"/>
      <c r="FXF6" s="2"/>
      <c r="FXG6"/>
      <c r="FXH6" s="2"/>
      <c r="FXI6"/>
      <c r="FXJ6" s="2"/>
      <c r="FXK6"/>
      <c r="FXL6" s="2"/>
      <c r="FXM6"/>
      <c r="FXN6" s="2"/>
      <c r="FXO6"/>
      <c r="FXP6" s="2"/>
      <c r="FXQ6"/>
      <c r="FXR6" s="2"/>
      <c r="FXS6"/>
      <c r="FXT6" s="2"/>
      <c r="FXU6"/>
      <c r="FXV6" s="2"/>
      <c r="FXW6"/>
      <c r="FXX6" s="2"/>
      <c r="FXY6"/>
      <c r="FXZ6" s="2"/>
      <c r="FYA6"/>
      <c r="FYB6" s="2"/>
      <c r="FYC6"/>
      <c r="FYD6" s="2"/>
      <c r="FYE6"/>
      <c r="FYF6" s="2"/>
      <c r="FYG6"/>
      <c r="FYH6" s="2"/>
      <c r="FYI6"/>
      <c r="FYJ6" s="2"/>
      <c r="FYK6"/>
      <c r="FYL6" s="2"/>
      <c r="FYM6"/>
      <c r="FYN6" s="2"/>
      <c r="FYO6"/>
      <c r="FYP6" s="2"/>
      <c r="FYQ6"/>
      <c r="FYR6" s="2"/>
      <c r="FYS6"/>
      <c r="FYT6" s="2"/>
      <c r="FYU6"/>
      <c r="FYV6" s="2"/>
      <c r="FYW6"/>
      <c r="FYX6" s="2"/>
      <c r="FYY6"/>
      <c r="FYZ6" s="2"/>
      <c r="FZA6"/>
      <c r="FZB6" s="2"/>
      <c r="FZC6"/>
      <c r="FZD6" s="2"/>
      <c r="FZE6"/>
      <c r="FZF6" s="2"/>
      <c r="FZG6"/>
      <c r="FZH6" s="2"/>
      <c r="FZI6"/>
      <c r="FZJ6" s="2"/>
      <c r="FZK6"/>
      <c r="FZL6" s="2"/>
      <c r="FZM6"/>
      <c r="FZN6" s="2"/>
      <c r="FZO6"/>
      <c r="FZP6" s="2"/>
      <c r="FZQ6"/>
      <c r="FZR6" s="2"/>
      <c r="FZS6"/>
      <c r="FZT6" s="2"/>
      <c r="FZU6"/>
      <c r="FZV6" s="2"/>
      <c r="FZW6"/>
      <c r="FZX6" s="2"/>
      <c r="FZY6"/>
      <c r="FZZ6" s="2"/>
      <c r="GAA6"/>
      <c r="GAB6" s="2"/>
      <c r="GAC6"/>
      <c r="GAD6" s="2"/>
      <c r="GAE6"/>
      <c r="GAF6" s="2"/>
      <c r="GAG6"/>
      <c r="GAH6" s="2"/>
      <c r="GAI6"/>
      <c r="GAJ6" s="2"/>
      <c r="GAK6"/>
      <c r="GAL6" s="2"/>
      <c r="GAM6"/>
      <c r="GAN6" s="2"/>
      <c r="GAO6"/>
      <c r="GAP6" s="2"/>
      <c r="GAQ6"/>
      <c r="GAR6" s="2"/>
      <c r="GAS6"/>
      <c r="GAT6" s="2"/>
      <c r="GAU6"/>
      <c r="GAV6" s="2"/>
      <c r="GAW6"/>
      <c r="GAX6" s="2"/>
      <c r="GAY6"/>
      <c r="GAZ6" s="2"/>
      <c r="GBA6"/>
      <c r="GBB6" s="2"/>
      <c r="GBC6"/>
      <c r="GBD6" s="2"/>
      <c r="GBE6"/>
      <c r="GBF6" s="2"/>
      <c r="GBG6"/>
      <c r="GBH6" s="2"/>
      <c r="GBI6"/>
      <c r="GBJ6" s="2"/>
      <c r="GBK6"/>
      <c r="GBL6" s="2"/>
      <c r="GBM6"/>
      <c r="GBN6" s="2"/>
      <c r="GBO6"/>
      <c r="GBP6" s="2"/>
      <c r="GBQ6"/>
      <c r="GBR6" s="2"/>
      <c r="GBS6"/>
      <c r="GBT6" s="2"/>
      <c r="GBU6"/>
      <c r="GBV6" s="2"/>
      <c r="GBW6"/>
      <c r="GBX6" s="2"/>
      <c r="GBY6"/>
      <c r="GBZ6" s="2"/>
      <c r="GCA6"/>
      <c r="GCB6" s="2"/>
      <c r="GCC6"/>
      <c r="GCD6" s="2"/>
      <c r="GCE6"/>
      <c r="GCF6" s="2"/>
      <c r="GCG6"/>
      <c r="GCH6" s="2"/>
      <c r="GCI6"/>
      <c r="GCJ6" s="2"/>
      <c r="GCK6"/>
      <c r="GCL6" s="2"/>
      <c r="GCM6"/>
      <c r="GCN6" s="2"/>
      <c r="GCO6"/>
      <c r="GCP6" s="2"/>
      <c r="GCQ6"/>
      <c r="GCR6" s="2"/>
      <c r="GCS6"/>
      <c r="GCT6" s="2"/>
      <c r="GCU6"/>
      <c r="GCV6" s="2"/>
      <c r="GCW6"/>
      <c r="GCX6" s="2"/>
      <c r="GCY6"/>
      <c r="GCZ6" s="2"/>
      <c r="GDA6"/>
      <c r="GDB6" s="2"/>
      <c r="GDC6"/>
      <c r="GDD6" s="2"/>
      <c r="GDE6"/>
      <c r="GDF6" s="2"/>
      <c r="GDG6"/>
      <c r="GDH6" s="2"/>
      <c r="GDI6"/>
      <c r="GDJ6" s="2"/>
      <c r="GDK6"/>
      <c r="GDL6" s="2"/>
      <c r="GDM6"/>
      <c r="GDN6" s="2"/>
      <c r="GDO6"/>
      <c r="GDP6" s="2"/>
      <c r="GDQ6"/>
      <c r="GDR6" s="2"/>
      <c r="GDS6"/>
      <c r="GDT6" s="2"/>
      <c r="GDU6"/>
      <c r="GDV6" s="2"/>
      <c r="GDW6"/>
      <c r="GDX6" s="2"/>
      <c r="GDY6"/>
      <c r="GDZ6" s="2"/>
      <c r="GEA6"/>
      <c r="GEB6" s="2"/>
      <c r="GEC6"/>
      <c r="GED6" s="2"/>
      <c r="GEE6"/>
      <c r="GEF6" s="2"/>
      <c r="GEG6"/>
      <c r="GEH6" s="2"/>
      <c r="GEI6"/>
      <c r="GEJ6" s="2"/>
      <c r="GEK6"/>
      <c r="GEL6" s="2"/>
      <c r="GEM6"/>
      <c r="GEN6" s="2"/>
      <c r="GEO6"/>
      <c r="GEP6" s="2"/>
      <c r="GEQ6"/>
      <c r="GER6" s="2"/>
      <c r="GES6"/>
      <c r="GET6" s="2"/>
      <c r="GEU6"/>
      <c r="GEV6" s="2"/>
      <c r="GEW6"/>
      <c r="GEX6" s="2"/>
      <c r="GEY6"/>
      <c r="GEZ6" s="2"/>
      <c r="GFA6"/>
      <c r="GFB6" s="2"/>
      <c r="GFC6"/>
      <c r="GFD6" s="2"/>
      <c r="GFE6"/>
      <c r="GFF6" s="2"/>
      <c r="GFG6"/>
      <c r="GFH6" s="2"/>
      <c r="GFI6"/>
      <c r="GFJ6" s="2"/>
      <c r="GFK6"/>
      <c r="GFL6" s="2"/>
      <c r="GFM6"/>
      <c r="GFN6" s="2"/>
      <c r="GFO6"/>
      <c r="GFP6" s="2"/>
      <c r="GFQ6"/>
      <c r="GFR6" s="2"/>
      <c r="GFS6"/>
      <c r="GFT6" s="2"/>
      <c r="GFU6"/>
      <c r="GFV6" s="2"/>
      <c r="GFW6"/>
      <c r="GFX6" s="2"/>
      <c r="GFY6"/>
      <c r="GFZ6" s="2"/>
      <c r="GGA6"/>
      <c r="GGB6" s="2"/>
      <c r="GGC6"/>
      <c r="GGD6" s="2"/>
      <c r="GGE6"/>
      <c r="GGF6" s="2"/>
      <c r="GGG6"/>
      <c r="GGH6" s="2"/>
      <c r="GGI6"/>
      <c r="GGJ6" s="2"/>
      <c r="GGK6"/>
      <c r="GGL6" s="2"/>
      <c r="GGM6"/>
      <c r="GGN6" s="2"/>
      <c r="GGO6"/>
      <c r="GGP6" s="2"/>
      <c r="GGQ6"/>
      <c r="GGR6" s="2"/>
      <c r="GGS6"/>
      <c r="GGT6" s="2"/>
      <c r="GGU6"/>
      <c r="GGV6" s="2"/>
      <c r="GGW6"/>
      <c r="GGX6" s="2"/>
      <c r="GGY6"/>
      <c r="GGZ6" s="2"/>
      <c r="GHA6"/>
      <c r="GHB6" s="2"/>
      <c r="GHC6"/>
      <c r="GHD6" s="2"/>
      <c r="GHE6"/>
      <c r="GHF6" s="2"/>
      <c r="GHG6"/>
      <c r="GHH6" s="2"/>
      <c r="GHI6"/>
      <c r="GHJ6" s="2"/>
      <c r="GHK6"/>
      <c r="GHL6" s="2"/>
      <c r="GHM6"/>
      <c r="GHN6" s="2"/>
      <c r="GHO6"/>
      <c r="GHP6" s="2"/>
      <c r="GHQ6"/>
      <c r="GHR6" s="2"/>
      <c r="GHS6"/>
      <c r="GHT6" s="2"/>
      <c r="GHU6"/>
      <c r="GHV6" s="2"/>
      <c r="GHW6"/>
      <c r="GHX6" s="2"/>
      <c r="GHY6"/>
      <c r="GHZ6" s="2"/>
      <c r="GIA6"/>
      <c r="GIB6" s="2"/>
      <c r="GIC6"/>
      <c r="GID6" s="2"/>
      <c r="GIE6"/>
      <c r="GIF6" s="2"/>
      <c r="GIG6"/>
      <c r="GIH6" s="2"/>
      <c r="GII6"/>
      <c r="GIJ6" s="2"/>
      <c r="GIK6"/>
      <c r="GIL6" s="2"/>
      <c r="GIM6"/>
      <c r="GIN6" s="2"/>
      <c r="GIO6"/>
      <c r="GIP6" s="2"/>
      <c r="GIQ6"/>
      <c r="GIR6" s="2"/>
      <c r="GIS6"/>
      <c r="GIT6" s="2"/>
      <c r="GIU6"/>
      <c r="GIV6" s="2"/>
      <c r="GIW6"/>
      <c r="GIX6" s="2"/>
      <c r="GIY6"/>
      <c r="GIZ6" s="2"/>
      <c r="GJA6"/>
      <c r="GJB6" s="2"/>
      <c r="GJC6"/>
      <c r="GJD6" s="2"/>
      <c r="GJE6"/>
      <c r="GJF6" s="2"/>
      <c r="GJG6"/>
      <c r="GJH6" s="2"/>
      <c r="GJI6"/>
      <c r="GJJ6" s="2"/>
      <c r="GJK6"/>
      <c r="GJL6" s="2"/>
      <c r="GJM6"/>
      <c r="GJN6" s="2"/>
      <c r="GJO6"/>
      <c r="GJP6" s="2"/>
      <c r="GJQ6"/>
      <c r="GJR6" s="2"/>
      <c r="GJS6"/>
      <c r="GJT6" s="2"/>
      <c r="GJU6"/>
      <c r="GJV6" s="2"/>
      <c r="GJW6"/>
      <c r="GJX6" s="2"/>
      <c r="GJY6"/>
      <c r="GJZ6" s="2"/>
      <c r="GKA6"/>
      <c r="GKB6" s="2"/>
      <c r="GKC6"/>
      <c r="GKD6" s="2"/>
      <c r="GKE6"/>
      <c r="GKF6" s="2"/>
      <c r="GKG6"/>
      <c r="GKH6" s="2"/>
      <c r="GKI6"/>
      <c r="GKJ6" s="2"/>
      <c r="GKK6"/>
      <c r="GKL6" s="2"/>
      <c r="GKM6"/>
      <c r="GKN6" s="2"/>
      <c r="GKO6"/>
      <c r="GKP6" s="2"/>
      <c r="GKQ6"/>
      <c r="GKR6" s="2"/>
      <c r="GKS6"/>
      <c r="GKT6" s="2"/>
      <c r="GKU6"/>
      <c r="GKV6" s="2"/>
      <c r="GKW6"/>
      <c r="GKX6" s="2"/>
      <c r="GKY6"/>
      <c r="GKZ6" s="2"/>
      <c r="GLA6"/>
      <c r="GLB6" s="2"/>
      <c r="GLC6"/>
      <c r="GLD6" s="2"/>
      <c r="GLE6"/>
      <c r="GLF6" s="2"/>
      <c r="GLG6"/>
      <c r="GLH6" s="2"/>
      <c r="GLI6"/>
      <c r="GLJ6" s="2"/>
      <c r="GLK6"/>
      <c r="GLL6" s="2"/>
      <c r="GLM6"/>
      <c r="GLN6" s="2"/>
      <c r="GLO6"/>
      <c r="GLP6" s="2"/>
      <c r="GLQ6"/>
      <c r="GLR6" s="2"/>
      <c r="GLS6"/>
      <c r="GLT6" s="2"/>
      <c r="GLU6"/>
      <c r="GLV6" s="2"/>
      <c r="GLW6"/>
      <c r="GLX6" s="2"/>
      <c r="GLY6"/>
      <c r="GLZ6" s="2"/>
      <c r="GMA6"/>
      <c r="GMB6" s="2"/>
      <c r="GMC6"/>
      <c r="GMD6" s="2"/>
      <c r="GME6"/>
      <c r="GMF6" s="2"/>
      <c r="GMG6"/>
      <c r="GMH6" s="2"/>
      <c r="GMI6"/>
      <c r="GMJ6" s="2"/>
      <c r="GMK6"/>
      <c r="GML6" s="2"/>
      <c r="GMM6"/>
      <c r="GMN6" s="2"/>
      <c r="GMO6"/>
      <c r="GMP6" s="2"/>
      <c r="GMQ6"/>
      <c r="GMR6" s="2"/>
      <c r="GMS6"/>
      <c r="GMT6" s="2"/>
      <c r="GMU6"/>
      <c r="GMV6" s="2"/>
      <c r="GMW6"/>
      <c r="GMX6" s="2"/>
      <c r="GMY6"/>
      <c r="GMZ6" s="2"/>
      <c r="GNA6"/>
      <c r="GNB6" s="2"/>
      <c r="GNC6"/>
      <c r="GND6" s="2"/>
      <c r="GNE6"/>
      <c r="GNF6" s="2"/>
      <c r="GNG6"/>
      <c r="GNH6" s="2"/>
      <c r="GNI6"/>
      <c r="GNJ6" s="2"/>
      <c r="GNK6"/>
      <c r="GNL6" s="2"/>
      <c r="GNM6"/>
      <c r="GNN6" s="2"/>
      <c r="GNO6"/>
      <c r="GNP6" s="2"/>
      <c r="GNQ6"/>
      <c r="GNR6" s="2"/>
      <c r="GNS6"/>
      <c r="GNT6" s="2"/>
      <c r="GNU6"/>
      <c r="GNV6" s="2"/>
      <c r="GNW6"/>
      <c r="GNX6" s="2"/>
      <c r="GNY6"/>
      <c r="GNZ6" s="2"/>
      <c r="GOA6"/>
      <c r="GOB6" s="2"/>
      <c r="GOC6"/>
      <c r="GOD6" s="2"/>
      <c r="GOE6"/>
      <c r="GOF6" s="2"/>
      <c r="GOG6"/>
      <c r="GOH6" s="2"/>
      <c r="GOI6"/>
      <c r="GOJ6" s="2"/>
      <c r="GOK6"/>
      <c r="GOL6" s="2"/>
      <c r="GOM6"/>
      <c r="GON6" s="2"/>
      <c r="GOO6"/>
      <c r="GOP6" s="2"/>
      <c r="GOQ6"/>
      <c r="GOR6" s="2"/>
      <c r="GOS6"/>
      <c r="GOT6" s="2"/>
      <c r="GOU6"/>
      <c r="GOV6" s="2"/>
      <c r="GOW6"/>
      <c r="GOX6" s="2"/>
      <c r="GOY6"/>
      <c r="GOZ6" s="2"/>
      <c r="GPA6"/>
      <c r="GPB6" s="2"/>
      <c r="GPC6"/>
      <c r="GPD6" s="2"/>
      <c r="GPE6"/>
      <c r="GPF6" s="2"/>
      <c r="GPG6"/>
      <c r="GPH6" s="2"/>
      <c r="GPI6"/>
      <c r="GPJ6" s="2"/>
      <c r="GPK6"/>
      <c r="GPL6" s="2"/>
      <c r="GPM6"/>
      <c r="GPN6" s="2"/>
      <c r="GPO6"/>
      <c r="GPP6" s="2"/>
      <c r="GPQ6"/>
      <c r="GPR6" s="2"/>
      <c r="GPS6"/>
      <c r="GPT6" s="2"/>
      <c r="GPU6"/>
      <c r="GPV6" s="2"/>
      <c r="GPW6"/>
      <c r="GPX6" s="2"/>
      <c r="GPY6"/>
      <c r="GPZ6" s="2"/>
      <c r="GQA6"/>
      <c r="GQB6" s="2"/>
      <c r="GQC6"/>
      <c r="GQD6" s="2"/>
      <c r="GQE6"/>
      <c r="GQF6" s="2"/>
      <c r="GQG6"/>
      <c r="GQH6" s="2"/>
      <c r="GQI6"/>
      <c r="GQJ6" s="2"/>
      <c r="GQK6"/>
      <c r="GQL6" s="2"/>
      <c r="GQM6"/>
      <c r="GQN6" s="2"/>
      <c r="GQO6"/>
      <c r="GQP6" s="2"/>
      <c r="GQQ6"/>
      <c r="GQR6" s="2"/>
      <c r="GQS6"/>
      <c r="GQT6" s="2"/>
      <c r="GQU6"/>
      <c r="GQV6" s="2"/>
      <c r="GQW6"/>
      <c r="GQX6" s="2"/>
      <c r="GQY6"/>
      <c r="GQZ6" s="2"/>
      <c r="GRA6"/>
      <c r="GRB6" s="2"/>
      <c r="GRC6"/>
      <c r="GRD6" s="2"/>
      <c r="GRE6"/>
      <c r="GRF6" s="2"/>
      <c r="GRG6"/>
      <c r="GRH6" s="2"/>
      <c r="GRI6"/>
      <c r="GRJ6" s="2"/>
      <c r="GRK6"/>
      <c r="GRL6" s="2"/>
      <c r="GRM6"/>
      <c r="GRN6" s="2"/>
      <c r="GRO6"/>
      <c r="GRP6" s="2"/>
      <c r="GRQ6"/>
      <c r="GRR6" s="2"/>
      <c r="GRS6"/>
      <c r="GRT6" s="2"/>
      <c r="GRU6"/>
      <c r="GRV6" s="2"/>
      <c r="GRW6"/>
      <c r="GRX6" s="2"/>
      <c r="GRY6"/>
      <c r="GRZ6" s="2"/>
      <c r="GSA6"/>
      <c r="GSB6" s="2"/>
      <c r="GSC6"/>
      <c r="GSD6" s="2"/>
      <c r="GSE6"/>
      <c r="GSF6" s="2"/>
      <c r="GSG6"/>
      <c r="GSH6" s="2"/>
      <c r="GSI6"/>
      <c r="GSJ6" s="2"/>
      <c r="GSK6"/>
      <c r="GSL6" s="2"/>
      <c r="GSM6"/>
      <c r="GSN6" s="2"/>
      <c r="GSO6"/>
      <c r="GSP6" s="2"/>
      <c r="GSQ6"/>
      <c r="GSR6" s="2"/>
      <c r="GSS6"/>
      <c r="GST6" s="2"/>
      <c r="GSU6"/>
      <c r="GSV6" s="2"/>
      <c r="GSW6"/>
      <c r="GSX6" s="2"/>
      <c r="GSY6"/>
      <c r="GSZ6" s="2"/>
      <c r="GTA6"/>
      <c r="GTB6" s="2"/>
      <c r="GTC6"/>
      <c r="GTD6" s="2"/>
      <c r="GTE6"/>
      <c r="GTF6" s="2"/>
      <c r="GTG6"/>
      <c r="GTH6" s="2"/>
      <c r="GTI6"/>
      <c r="GTJ6" s="2"/>
      <c r="GTK6"/>
      <c r="GTL6" s="2"/>
      <c r="GTM6"/>
      <c r="GTN6" s="2"/>
      <c r="GTO6"/>
      <c r="GTP6" s="2"/>
      <c r="GTQ6"/>
      <c r="GTR6" s="2"/>
      <c r="GTS6"/>
      <c r="GTT6" s="2"/>
      <c r="GTU6"/>
      <c r="GTV6" s="2"/>
      <c r="GTW6"/>
      <c r="GTX6" s="2"/>
      <c r="GTY6"/>
      <c r="GTZ6" s="2"/>
      <c r="GUA6"/>
      <c r="GUB6" s="2"/>
      <c r="GUC6"/>
      <c r="GUD6" s="2"/>
      <c r="GUE6"/>
      <c r="GUF6" s="2"/>
      <c r="GUG6"/>
      <c r="GUH6" s="2"/>
      <c r="GUI6"/>
      <c r="GUJ6" s="2"/>
      <c r="GUK6"/>
      <c r="GUL6" s="2"/>
      <c r="GUM6"/>
      <c r="GUN6" s="2"/>
      <c r="GUO6"/>
      <c r="GUP6" s="2"/>
      <c r="GUQ6"/>
      <c r="GUR6" s="2"/>
      <c r="GUS6"/>
      <c r="GUT6" s="2"/>
      <c r="GUU6"/>
      <c r="GUV6" s="2"/>
      <c r="GUW6"/>
      <c r="GUX6" s="2"/>
      <c r="GUY6"/>
      <c r="GUZ6" s="2"/>
      <c r="GVA6"/>
      <c r="GVB6" s="2"/>
      <c r="GVC6"/>
      <c r="GVD6" s="2"/>
      <c r="GVE6"/>
      <c r="GVF6" s="2"/>
      <c r="GVG6"/>
      <c r="GVH6" s="2"/>
      <c r="GVI6"/>
      <c r="GVJ6" s="2"/>
      <c r="GVK6"/>
      <c r="GVL6" s="2"/>
      <c r="GVM6"/>
      <c r="GVN6" s="2"/>
      <c r="GVO6"/>
      <c r="GVP6" s="2"/>
      <c r="GVQ6"/>
      <c r="GVR6" s="2"/>
      <c r="GVS6"/>
      <c r="GVT6" s="2"/>
      <c r="GVU6"/>
      <c r="GVV6" s="2"/>
      <c r="GVW6"/>
      <c r="GVX6" s="2"/>
      <c r="GVY6"/>
      <c r="GVZ6" s="2"/>
      <c r="GWA6"/>
      <c r="GWB6" s="2"/>
      <c r="GWC6"/>
      <c r="GWD6" s="2"/>
      <c r="GWE6"/>
      <c r="GWF6" s="2"/>
      <c r="GWG6"/>
      <c r="GWH6" s="2"/>
      <c r="GWI6"/>
      <c r="GWJ6" s="2"/>
      <c r="GWK6"/>
      <c r="GWL6" s="2"/>
      <c r="GWM6"/>
      <c r="GWN6" s="2"/>
      <c r="GWO6"/>
      <c r="GWP6" s="2"/>
      <c r="GWQ6"/>
      <c r="GWR6" s="2"/>
      <c r="GWS6"/>
      <c r="GWT6" s="2"/>
      <c r="GWU6"/>
      <c r="GWV6" s="2"/>
      <c r="GWW6"/>
      <c r="GWX6" s="2"/>
      <c r="GWY6"/>
      <c r="GWZ6" s="2"/>
      <c r="GXA6"/>
      <c r="GXB6" s="2"/>
      <c r="GXC6"/>
      <c r="GXD6" s="2"/>
      <c r="GXE6"/>
      <c r="GXF6" s="2"/>
      <c r="GXG6"/>
      <c r="GXH6" s="2"/>
      <c r="GXI6"/>
      <c r="GXJ6" s="2"/>
      <c r="GXK6"/>
      <c r="GXL6" s="2"/>
      <c r="GXM6"/>
      <c r="GXN6" s="2"/>
      <c r="GXO6"/>
      <c r="GXP6" s="2"/>
      <c r="GXQ6"/>
      <c r="GXR6" s="2"/>
      <c r="GXS6"/>
      <c r="GXT6" s="2"/>
      <c r="GXU6"/>
      <c r="GXV6" s="2"/>
      <c r="GXW6"/>
      <c r="GXX6" s="2"/>
      <c r="GXY6"/>
      <c r="GXZ6" s="2"/>
      <c r="GYA6"/>
      <c r="GYB6" s="2"/>
      <c r="GYC6"/>
      <c r="GYD6" s="2"/>
      <c r="GYE6"/>
      <c r="GYF6" s="2"/>
      <c r="GYG6"/>
      <c r="GYH6" s="2"/>
      <c r="GYI6"/>
      <c r="GYJ6" s="2"/>
      <c r="GYK6"/>
      <c r="GYL6" s="2"/>
      <c r="GYM6"/>
      <c r="GYN6" s="2"/>
      <c r="GYO6"/>
      <c r="GYP6" s="2"/>
      <c r="GYQ6"/>
      <c r="GYR6" s="2"/>
      <c r="GYS6"/>
      <c r="GYT6" s="2"/>
      <c r="GYU6"/>
      <c r="GYV6" s="2"/>
      <c r="GYW6"/>
      <c r="GYX6" s="2"/>
      <c r="GYY6"/>
      <c r="GYZ6" s="2"/>
      <c r="GZA6"/>
      <c r="GZB6" s="2"/>
      <c r="GZC6"/>
      <c r="GZD6" s="2"/>
      <c r="GZE6"/>
      <c r="GZF6" s="2"/>
      <c r="GZG6"/>
      <c r="GZH6" s="2"/>
      <c r="GZI6"/>
      <c r="GZJ6" s="2"/>
      <c r="GZK6"/>
      <c r="GZL6" s="2"/>
      <c r="GZM6"/>
      <c r="GZN6" s="2"/>
      <c r="GZO6"/>
      <c r="GZP6" s="2"/>
      <c r="GZQ6"/>
      <c r="GZR6" s="2"/>
      <c r="GZS6"/>
      <c r="GZT6" s="2"/>
      <c r="GZU6"/>
      <c r="GZV6" s="2"/>
      <c r="GZW6"/>
      <c r="GZX6" s="2"/>
      <c r="GZY6"/>
      <c r="GZZ6" s="2"/>
      <c r="HAA6"/>
      <c r="HAB6" s="2"/>
      <c r="HAC6"/>
      <c r="HAD6" s="2"/>
      <c r="HAE6"/>
      <c r="HAF6" s="2"/>
      <c r="HAG6"/>
      <c r="HAH6" s="2"/>
      <c r="HAI6"/>
      <c r="HAJ6" s="2"/>
      <c r="HAK6"/>
      <c r="HAL6" s="2"/>
      <c r="HAM6"/>
      <c r="HAN6" s="2"/>
      <c r="HAO6"/>
      <c r="HAP6" s="2"/>
      <c r="HAQ6"/>
      <c r="HAR6" s="2"/>
      <c r="HAS6"/>
      <c r="HAT6" s="2"/>
      <c r="HAU6"/>
      <c r="HAV6" s="2"/>
      <c r="HAW6"/>
      <c r="HAX6" s="2"/>
      <c r="HAY6"/>
      <c r="HAZ6" s="2"/>
      <c r="HBA6"/>
      <c r="HBB6" s="2"/>
      <c r="HBC6"/>
      <c r="HBD6" s="2"/>
      <c r="HBE6"/>
      <c r="HBF6" s="2"/>
      <c r="HBG6"/>
      <c r="HBH6" s="2"/>
      <c r="HBI6"/>
      <c r="HBJ6" s="2"/>
      <c r="HBK6"/>
      <c r="HBL6" s="2"/>
      <c r="HBM6"/>
      <c r="HBN6" s="2"/>
      <c r="HBO6"/>
      <c r="HBP6" s="2"/>
      <c r="HBQ6"/>
      <c r="HBR6" s="2"/>
      <c r="HBS6"/>
      <c r="HBT6" s="2"/>
      <c r="HBU6"/>
      <c r="HBV6" s="2"/>
      <c r="HBW6"/>
      <c r="HBX6" s="2"/>
      <c r="HBY6"/>
      <c r="HBZ6" s="2"/>
      <c r="HCA6"/>
      <c r="HCB6" s="2"/>
      <c r="HCC6"/>
      <c r="HCD6" s="2"/>
      <c r="HCE6"/>
      <c r="HCF6" s="2"/>
      <c r="HCG6"/>
      <c r="HCH6" s="2"/>
      <c r="HCI6"/>
      <c r="HCJ6" s="2"/>
      <c r="HCK6"/>
      <c r="HCL6" s="2"/>
      <c r="HCM6"/>
      <c r="HCN6" s="2"/>
      <c r="HCO6"/>
      <c r="HCP6" s="2"/>
      <c r="HCQ6"/>
      <c r="HCR6" s="2"/>
      <c r="HCS6"/>
      <c r="HCT6" s="2"/>
      <c r="HCU6"/>
      <c r="HCV6" s="2"/>
      <c r="HCW6"/>
      <c r="HCX6" s="2"/>
      <c r="HCY6"/>
      <c r="HCZ6" s="2"/>
      <c r="HDA6"/>
      <c r="HDB6" s="2"/>
      <c r="HDC6"/>
      <c r="HDD6" s="2"/>
      <c r="HDE6"/>
      <c r="HDF6" s="2"/>
      <c r="HDG6"/>
      <c r="HDH6" s="2"/>
      <c r="HDI6"/>
      <c r="HDJ6" s="2"/>
      <c r="HDK6"/>
      <c r="HDL6" s="2"/>
      <c r="HDM6"/>
      <c r="HDN6" s="2"/>
      <c r="HDO6"/>
      <c r="HDP6" s="2"/>
      <c r="HDQ6"/>
      <c r="HDR6" s="2"/>
      <c r="HDS6"/>
      <c r="HDT6" s="2"/>
      <c r="HDU6"/>
      <c r="HDV6" s="2"/>
      <c r="HDW6"/>
      <c r="HDX6" s="2"/>
      <c r="HDY6"/>
      <c r="HDZ6" s="2"/>
      <c r="HEA6"/>
      <c r="HEB6" s="2"/>
      <c r="HEC6"/>
      <c r="HED6" s="2"/>
      <c r="HEE6"/>
      <c r="HEF6" s="2"/>
      <c r="HEG6"/>
      <c r="HEH6" s="2"/>
      <c r="HEI6"/>
      <c r="HEJ6" s="2"/>
      <c r="HEK6"/>
      <c r="HEL6" s="2"/>
      <c r="HEM6"/>
      <c r="HEN6" s="2"/>
      <c r="HEO6"/>
      <c r="HEP6" s="2"/>
      <c r="HEQ6"/>
      <c r="HER6" s="2"/>
      <c r="HES6"/>
      <c r="HET6" s="2"/>
      <c r="HEU6"/>
      <c r="HEV6" s="2"/>
      <c r="HEW6"/>
      <c r="HEX6" s="2"/>
      <c r="HEY6"/>
      <c r="HEZ6" s="2"/>
      <c r="HFA6"/>
      <c r="HFB6" s="2"/>
      <c r="HFC6"/>
      <c r="HFD6" s="2"/>
      <c r="HFE6"/>
      <c r="HFF6" s="2"/>
      <c r="HFG6"/>
      <c r="HFH6" s="2"/>
      <c r="HFI6"/>
      <c r="HFJ6" s="2"/>
      <c r="HFK6"/>
      <c r="HFL6" s="2"/>
      <c r="HFM6"/>
      <c r="HFN6" s="2"/>
      <c r="HFO6"/>
      <c r="HFP6" s="2"/>
      <c r="HFQ6"/>
      <c r="HFR6" s="2"/>
      <c r="HFS6"/>
      <c r="HFT6" s="2"/>
      <c r="HFU6"/>
      <c r="HFV6" s="2"/>
      <c r="HFW6"/>
      <c r="HFX6" s="2"/>
      <c r="HFY6"/>
      <c r="HFZ6" s="2"/>
      <c r="HGA6"/>
      <c r="HGB6" s="2"/>
      <c r="HGC6"/>
      <c r="HGD6" s="2"/>
      <c r="HGE6"/>
      <c r="HGF6" s="2"/>
      <c r="HGG6"/>
      <c r="HGH6" s="2"/>
      <c r="HGI6"/>
      <c r="HGJ6" s="2"/>
      <c r="HGK6"/>
      <c r="HGL6" s="2"/>
      <c r="HGM6"/>
      <c r="HGN6" s="2"/>
      <c r="HGO6"/>
      <c r="HGP6" s="2"/>
      <c r="HGQ6"/>
      <c r="HGR6" s="2"/>
      <c r="HGS6"/>
      <c r="HGT6" s="2"/>
      <c r="HGU6"/>
      <c r="HGV6" s="2"/>
      <c r="HGW6"/>
      <c r="HGX6" s="2"/>
      <c r="HGY6"/>
      <c r="HGZ6" s="2"/>
      <c r="HHA6"/>
      <c r="HHB6" s="2"/>
      <c r="HHC6"/>
      <c r="HHD6" s="2"/>
      <c r="HHE6"/>
      <c r="HHF6" s="2"/>
      <c r="HHG6"/>
      <c r="HHH6" s="2"/>
      <c r="HHI6"/>
      <c r="HHJ6" s="2"/>
      <c r="HHK6"/>
      <c r="HHL6" s="2"/>
      <c r="HHM6"/>
      <c r="HHN6" s="2"/>
      <c r="HHO6"/>
      <c r="HHP6" s="2"/>
      <c r="HHQ6"/>
      <c r="HHR6" s="2"/>
      <c r="HHS6"/>
      <c r="HHT6" s="2"/>
      <c r="HHU6"/>
      <c r="HHV6" s="2"/>
      <c r="HHW6"/>
      <c r="HHX6" s="2"/>
      <c r="HHY6"/>
      <c r="HHZ6" s="2"/>
      <c r="HIA6"/>
      <c r="HIB6" s="2"/>
      <c r="HIC6"/>
      <c r="HID6" s="2"/>
      <c r="HIE6"/>
      <c r="HIF6" s="2"/>
      <c r="HIG6"/>
      <c r="HIH6" s="2"/>
      <c r="HII6"/>
      <c r="HIJ6" s="2"/>
      <c r="HIK6"/>
      <c r="HIL6" s="2"/>
      <c r="HIM6"/>
      <c r="HIN6" s="2"/>
      <c r="HIO6"/>
      <c r="HIP6" s="2"/>
      <c r="HIQ6"/>
      <c r="HIR6" s="2"/>
      <c r="HIS6"/>
      <c r="HIT6" s="2"/>
      <c r="HIU6"/>
      <c r="HIV6" s="2"/>
      <c r="HIW6"/>
      <c r="HIX6" s="2"/>
      <c r="HIY6"/>
      <c r="HIZ6" s="2"/>
      <c r="HJA6"/>
      <c r="HJB6" s="2"/>
      <c r="HJC6"/>
      <c r="HJD6" s="2"/>
      <c r="HJE6"/>
      <c r="HJF6" s="2"/>
      <c r="HJG6"/>
      <c r="HJH6" s="2"/>
      <c r="HJI6"/>
      <c r="HJJ6" s="2"/>
      <c r="HJK6"/>
      <c r="HJL6" s="2"/>
      <c r="HJM6"/>
      <c r="HJN6" s="2"/>
      <c r="HJO6"/>
      <c r="HJP6" s="2"/>
      <c r="HJQ6"/>
      <c r="HJR6" s="2"/>
      <c r="HJS6"/>
      <c r="HJT6" s="2"/>
      <c r="HJU6"/>
      <c r="HJV6" s="2"/>
      <c r="HJW6"/>
      <c r="HJX6" s="2"/>
      <c r="HJY6"/>
      <c r="HJZ6" s="2"/>
      <c r="HKA6"/>
      <c r="HKB6" s="2"/>
      <c r="HKC6"/>
      <c r="HKD6" s="2"/>
      <c r="HKE6"/>
      <c r="HKF6" s="2"/>
      <c r="HKG6"/>
      <c r="HKH6" s="2"/>
      <c r="HKI6"/>
      <c r="HKJ6" s="2"/>
      <c r="HKK6"/>
      <c r="HKL6" s="2"/>
      <c r="HKM6"/>
      <c r="HKN6" s="2"/>
      <c r="HKO6"/>
      <c r="HKP6" s="2"/>
      <c r="HKQ6"/>
      <c r="HKR6" s="2"/>
      <c r="HKS6"/>
      <c r="HKT6" s="2"/>
      <c r="HKU6"/>
      <c r="HKV6" s="2"/>
      <c r="HKW6"/>
      <c r="HKX6" s="2"/>
      <c r="HKY6"/>
      <c r="HKZ6" s="2"/>
      <c r="HLA6"/>
      <c r="HLB6" s="2"/>
      <c r="HLC6"/>
      <c r="HLD6" s="2"/>
      <c r="HLE6"/>
      <c r="HLF6" s="2"/>
      <c r="HLG6"/>
      <c r="HLH6" s="2"/>
      <c r="HLI6"/>
      <c r="HLJ6" s="2"/>
      <c r="HLK6"/>
      <c r="HLL6" s="2"/>
      <c r="HLM6"/>
      <c r="HLN6" s="2"/>
      <c r="HLO6"/>
      <c r="HLP6" s="2"/>
      <c r="HLQ6"/>
      <c r="HLR6" s="2"/>
      <c r="HLS6"/>
      <c r="HLT6" s="2"/>
      <c r="HLU6"/>
      <c r="HLV6" s="2"/>
      <c r="HLW6"/>
      <c r="HLX6" s="2"/>
      <c r="HLY6"/>
      <c r="HLZ6" s="2"/>
      <c r="HMA6"/>
      <c r="HMB6" s="2"/>
      <c r="HMC6"/>
      <c r="HMD6" s="2"/>
      <c r="HME6"/>
      <c r="HMF6" s="2"/>
      <c r="HMG6"/>
      <c r="HMH6" s="2"/>
      <c r="HMI6"/>
      <c r="HMJ6" s="2"/>
      <c r="HMK6"/>
      <c r="HML6" s="2"/>
      <c r="HMM6"/>
      <c r="HMN6" s="2"/>
      <c r="HMO6"/>
      <c r="HMP6" s="2"/>
      <c r="HMQ6"/>
      <c r="HMR6" s="2"/>
      <c r="HMS6"/>
      <c r="HMT6" s="2"/>
      <c r="HMU6"/>
      <c r="HMV6" s="2"/>
      <c r="HMW6"/>
      <c r="HMX6" s="2"/>
      <c r="HMY6"/>
      <c r="HMZ6" s="2"/>
      <c r="HNA6"/>
      <c r="HNB6" s="2"/>
      <c r="HNC6"/>
      <c r="HND6" s="2"/>
      <c r="HNE6"/>
      <c r="HNF6" s="2"/>
      <c r="HNG6"/>
      <c r="HNH6" s="2"/>
      <c r="HNI6"/>
      <c r="HNJ6" s="2"/>
      <c r="HNK6"/>
      <c r="HNL6" s="2"/>
      <c r="HNM6"/>
      <c r="HNN6" s="2"/>
      <c r="HNO6"/>
      <c r="HNP6" s="2"/>
      <c r="HNQ6"/>
      <c r="HNR6" s="2"/>
      <c r="HNS6"/>
      <c r="HNT6" s="2"/>
      <c r="HNU6"/>
      <c r="HNV6" s="2"/>
      <c r="HNW6"/>
      <c r="HNX6" s="2"/>
      <c r="HNY6"/>
      <c r="HNZ6" s="2"/>
      <c r="HOA6"/>
      <c r="HOB6" s="2"/>
      <c r="HOC6"/>
      <c r="HOD6" s="2"/>
      <c r="HOE6"/>
      <c r="HOF6" s="2"/>
      <c r="HOG6"/>
      <c r="HOH6" s="2"/>
      <c r="HOI6"/>
      <c r="HOJ6" s="2"/>
      <c r="HOK6"/>
      <c r="HOL6" s="2"/>
      <c r="HOM6"/>
      <c r="HON6" s="2"/>
      <c r="HOO6"/>
      <c r="HOP6" s="2"/>
      <c r="HOQ6"/>
      <c r="HOR6" s="2"/>
      <c r="HOS6"/>
      <c r="HOT6" s="2"/>
      <c r="HOU6"/>
      <c r="HOV6" s="2"/>
      <c r="HOW6"/>
      <c r="HOX6" s="2"/>
      <c r="HOY6"/>
      <c r="HOZ6" s="2"/>
      <c r="HPA6"/>
      <c r="HPB6" s="2"/>
      <c r="HPC6"/>
      <c r="HPD6" s="2"/>
      <c r="HPE6"/>
      <c r="HPF6" s="2"/>
      <c r="HPG6"/>
      <c r="HPH6" s="2"/>
      <c r="HPI6"/>
      <c r="HPJ6" s="2"/>
      <c r="HPK6"/>
      <c r="HPL6" s="2"/>
      <c r="HPM6"/>
      <c r="HPN6" s="2"/>
      <c r="HPO6"/>
      <c r="HPP6" s="2"/>
      <c r="HPQ6"/>
      <c r="HPR6" s="2"/>
      <c r="HPS6"/>
      <c r="HPT6" s="2"/>
      <c r="HPU6"/>
      <c r="HPV6" s="2"/>
      <c r="HPW6"/>
      <c r="HPX6" s="2"/>
      <c r="HPY6"/>
      <c r="HPZ6" s="2"/>
      <c r="HQA6"/>
      <c r="HQB6" s="2"/>
      <c r="HQC6"/>
      <c r="HQD6" s="2"/>
      <c r="HQE6"/>
      <c r="HQF6" s="2"/>
      <c r="HQG6"/>
      <c r="HQH6" s="2"/>
      <c r="HQI6"/>
      <c r="HQJ6" s="2"/>
      <c r="HQK6"/>
      <c r="HQL6" s="2"/>
      <c r="HQM6"/>
      <c r="HQN6" s="2"/>
      <c r="HQO6"/>
      <c r="HQP6" s="2"/>
      <c r="HQQ6"/>
      <c r="HQR6" s="2"/>
      <c r="HQS6"/>
      <c r="HQT6" s="2"/>
      <c r="HQU6"/>
      <c r="HQV6" s="2"/>
      <c r="HQW6"/>
      <c r="HQX6" s="2"/>
      <c r="HQY6"/>
      <c r="HQZ6" s="2"/>
      <c r="HRA6"/>
      <c r="HRB6" s="2"/>
      <c r="HRC6"/>
      <c r="HRD6" s="2"/>
      <c r="HRE6"/>
      <c r="HRF6" s="2"/>
      <c r="HRG6"/>
      <c r="HRH6" s="2"/>
      <c r="HRI6"/>
      <c r="HRJ6" s="2"/>
      <c r="HRK6"/>
      <c r="HRL6" s="2"/>
      <c r="HRM6"/>
      <c r="HRN6" s="2"/>
      <c r="HRO6"/>
      <c r="HRP6" s="2"/>
      <c r="HRQ6"/>
      <c r="HRR6" s="2"/>
      <c r="HRS6"/>
      <c r="HRT6" s="2"/>
      <c r="HRU6"/>
      <c r="HRV6" s="2"/>
      <c r="HRW6"/>
      <c r="HRX6" s="2"/>
      <c r="HRY6"/>
      <c r="HRZ6" s="2"/>
      <c r="HSA6"/>
      <c r="HSB6" s="2"/>
      <c r="HSC6"/>
      <c r="HSD6" s="2"/>
      <c r="HSE6"/>
      <c r="HSF6" s="2"/>
      <c r="HSG6"/>
      <c r="HSH6" s="2"/>
      <c r="HSI6"/>
      <c r="HSJ6" s="2"/>
      <c r="HSK6"/>
      <c r="HSL6" s="2"/>
      <c r="HSM6"/>
      <c r="HSN6" s="2"/>
      <c r="HSO6"/>
      <c r="HSP6" s="2"/>
      <c r="HSQ6"/>
      <c r="HSR6" s="2"/>
      <c r="HSS6"/>
      <c r="HST6" s="2"/>
      <c r="HSU6"/>
      <c r="HSV6" s="2"/>
      <c r="HSW6"/>
      <c r="HSX6" s="2"/>
      <c r="HSY6"/>
      <c r="HSZ6" s="2"/>
      <c r="HTA6"/>
      <c r="HTB6" s="2"/>
      <c r="HTC6"/>
      <c r="HTD6" s="2"/>
      <c r="HTE6"/>
      <c r="HTF6" s="2"/>
      <c r="HTG6"/>
      <c r="HTH6" s="2"/>
      <c r="HTI6"/>
      <c r="HTJ6" s="2"/>
      <c r="HTK6"/>
      <c r="HTL6" s="2"/>
      <c r="HTM6"/>
      <c r="HTN6" s="2"/>
      <c r="HTO6"/>
      <c r="HTP6" s="2"/>
      <c r="HTQ6"/>
      <c r="HTR6" s="2"/>
      <c r="HTS6"/>
      <c r="HTT6" s="2"/>
      <c r="HTU6"/>
      <c r="HTV6" s="2"/>
      <c r="HTW6"/>
      <c r="HTX6" s="2"/>
      <c r="HTY6"/>
      <c r="HTZ6" s="2"/>
      <c r="HUA6"/>
      <c r="HUB6" s="2"/>
      <c r="HUC6"/>
      <c r="HUD6" s="2"/>
      <c r="HUE6"/>
      <c r="HUF6" s="2"/>
      <c r="HUG6"/>
      <c r="HUH6" s="2"/>
      <c r="HUI6"/>
      <c r="HUJ6" s="2"/>
      <c r="HUK6"/>
      <c r="HUL6" s="2"/>
      <c r="HUM6"/>
      <c r="HUN6" s="2"/>
      <c r="HUO6"/>
      <c r="HUP6" s="2"/>
      <c r="HUQ6"/>
      <c r="HUR6" s="2"/>
      <c r="HUS6"/>
      <c r="HUT6" s="2"/>
      <c r="HUU6"/>
      <c r="HUV6" s="2"/>
      <c r="HUW6"/>
      <c r="HUX6" s="2"/>
      <c r="HUY6"/>
      <c r="HUZ6" s="2"/>
      <c r="HVA6"/>
      <c r="HVB6" s="2"/>
      <c r="HVC6"/>
      <c r="HVD6" s="2"/>
      <c r="HVE6"/>
      <c r="HVF6" s="2"/>
      <c r="HVG6"/>
      <c r="HVH6" s="2"/>
      <c r="HVI6"/>
      <c r="HVJ6" s="2"/>
      <c r="HVK6"/>
      <c r="HVL6" s="2"/>
      <c r="HVM6"/>
      <c r="HVN6" s="2"/>
      <c r="HVO6"/>
      <c r="HVP6" s="2"/>
      <c r="HVQ6"/>
      <c r="HVR6" s="2"/>
      <c r="HVS6"/>
      <c r="HVT6" s="2"/>
      <c r="HVU6"/>
      <c r="HVV6" s="2"/>
      <c r="HVW6"/>
      <c r="HVX6" s="2"/>
      <c r="HVY6"/>
      <c r="HVZ6" s="2"/>
      <c r="HWA6"/>
      <c r="HWB6" s="2"/>
      <c r="HWC6"/>
      <c r="HWD6" s="2"/>
      <c r="HWE6"/>
      <c r="HWF6" s="2"/>
      <c r="HWG6"/>
      <c r="HWH6" s="2"/>
      <c r="HWI6"/>
      <c r="HWJ6" s="2"/>
      <c r="HWK6"/>
      <c r="HWL6" s="2"/>
      <c r="HWM6"/>
      <c r="HWN6" s="2"/>
      <c r="HWO6"/>
      <c r="HWP6" s="2"/>
      <c r="HWQ6"/>
      <c r="HWR6" s="2"/>
      <c r="HWS6"/>
      <c r="HWT6" s="2"/>
      <c r="HWU6"/>
      <c r="HWV6" s="2"/>
      <c r="HWW6"/>
      <c r="HWX6" s="2"/>
      <c r="HWY6"/>
      <c r="HWZ6" s="2"/>
      <c r="HXA6"/>
      <c r="HXB6" s="2"/>
      <c r="HXC6"/>
      <c r="HXD6" s="2"/>
      <c r="HXE6"/>
      <c r="HXF6" s="2"/>
      <c r="HXG6"/>
      <c r="HXH6" s="2"/>
      <c r="HXI6"/>
      <c r="HXJ6" s="2"/>
      <c r="HXK6"/>
      <c r="HXL6" s="2"/>
      <c r="HXM6"/>
      <c r="HXN6" s="2"/>
      <c r="HXO6"/>
      <c r="HXP6" s="2"/>
      <c r="HXQ6"/>
      <c r="HXR6" s="2"/>
      <c r="HXS6"/>
      <c r="HXT6" s="2"/>
      <c r="HXU6"/>
      <c r="HXV6" s="2"/>
      <c r="HXW6"/>
      <c r="HXX6" s="2"/>
      <c r="HXY6"/>
      <c r="HXZ6" s="2"/>
      <c r="HYA6"/>
      <c r="HYB6" s="2"/>
      <c r="HYC6"/>
      <c r="HYD6" s="2"/>
      <c r="HYE6"/>
      <c r="HYF6" s="2"/>
      <c r="HYG6"/>
      <c r="HYH6" s="2"/>
      <c r="HYI6"/>
      <c r="HYJ6" s="2"/>
      <c r="HYK6"/>
      <c r="HYL6" s="2"/>
      <c r="HYM6"/>
      <c r="HYN6" s="2"/>
      <c r="HYO6"/>
      <c r="HYP6" s="2"/>
      <c r="HYQ6"/>
      <c r="HYR6" s="2"/>
      <c r="HYS6"/>
      <c r="HYT6" s="2"/>
      <c r="HYU6"/>
      <c r="HYV6" s="2"/>
      <c r="HYW6"/>
      <c r="HYX6" s="2"/>
      <c r="HYY6"/>
      <c r="HYZ6" s="2"/>
      <c r="HZA6"/>
      <c r="HZB6" s="2"/>
      <c r="HZC6"/>
      <c r="HZD6" s="2"/>
      <c r="HZE6"/>
      <c r="HZF6" s="2"/>
      <c r="HZG6"/>
      <c r="HZH6" s="2"/>
      <c r="HZI6"/>
      <c r="HZJ6" s="2"/>
      <c r="HZK6"/>
      <c r="HZL6" s="2"/>
      <c r="HZM6"/>
      <c r="HZN6" s="2"/>
      <c r="HZO6"/>
      <c r="HZP6" s="2"/>
      <c r="HZQ6"/>
      <c r="HZR6" s="2"/>
      <c r="HZS6"/>
      <c r="HZT6" s="2"/>
      <c r="HZU6"/>
      <c r="HZV6" s="2"/>
      <c r="HZW6"/>
      <c r="HZX6" s="2"/>
      <c r="HZY6"/>
      <c r="HZZ6" s="2"/>
      <c r="IAA6"/>
      <c r="IAB6" s="2"/>
      <c r="IAC6"/>
      <c r="IAD6" s="2"/>
      <c r="IAE6"/>
      <c r="IAF6" s="2"/>
      <c r="IAG6"/>
      <c r="IAH6" s="2"/>
      <c r="IAI6"/>
      <c r="IAJ6" s="2"/>
      <c r="IAK6"/>
      <c r="IAL6" s="2"/>
      <c r="IAM6"/>
      <c r="IAN6" s="2"/>
      <c r="IAO6"/>
      <c r="IAP6" s="2"/>
      <c r="IAQ6"/>
      <c r="IAR6" s="2"/>
      <c r="IAS6"/>
      <c r="IAT6" s="2"/>
      <c r="IAU6"/>
      <c r="IAV6" s="2"/>
      <c r="IAW6"/>
      <c r="IAX6" s="2"/>
      <c r="IAY6"/>
      <c r="IAZ6" s="2"/>
      <c r="IBA6"/>
      <c r="IBB6" s="2"/>
      <c r="IBC6"/>
      <c r="IBD6" s="2"/>
      <c r="IBE6"/>
      <c r="IBF6" s="2"/>
      <c r="IBG6"/>
      <c r="IBH6" s="2"/>
      <c r="IBI6"/>
      <c r="IBJ6" s="2"/>
      <c r="IBK6"/>
      <c r="IBL6" s="2"/>
      <c r="IBM6"/>
      <c r="IBN6" s="2"/>
      <c r="IBO6"/>
      <c r="IBP6" s="2"/>
      <c r="IBQ6"/>
      <c r="IBR6" s="2"/>
      <c r="IBS6"/>
      <c r="IBT6" s="2"/>
      <c r="IBU6"/>
      <c r="IBV6" s="2"/>
      <c r="IBW6"/>
      <c r="IBX6" s="2"/>
      <c r="IBY6"/>
      <c r="IBZ6" s="2"/>
      <c r="ICA6"/>
      <c r="ICB6" s="2"/>
      <c r="ICC6"/>
      <c r="ICD6" s="2"/>
      <c r="ICE6"/>
      <c r="ICF6" s="2"/>
      <c r="ICG6"/>
      <c r="ICH6" s="2"/>
      <c r="ICI6"/>
      <c r="ICJ6" s="2"/>
      <c r="ICK6"/>
      <c r="ICL6" s="2"/>
      <c r="ICM6"/>
      <c r="ICN6" s="2"/>
      <c r="ICO6"/>
      <c r="ICP6" s="2"/>
      <c r="ICQ6"/>
      <c r="ICR6" s="2"/>
      <c r="ICS6"/>
      <c r="ICT6" s="2"/>
      <c r="ICU6"/>
      <c r="ICV6" s="2"/>
      <c r="ICW6"/>
      <c r="ICX6" s="2"/>
      <c r="ICY6"/>
      <c r="ICZ6" s="2"/>
      <c r="IDA6"/>
      <c r="IDB6" s="2"/>
      <c r="IDC6"/>
      <c r="IDD6" s="2"/>
      <c r="IDE6"/>
      <c r="IDF6" s="2"/>
      <c r="IDG6"/>
      <c r="IDH6" s="2"/>
      <c r="IDI6"/>
      <c r="IDJ6" s="2"/>
      <c r="IDK6"/>
      <c r="IDL6" s="2"/>
      <c r="IDM6"/>
      <c r="IDN6" s="2"/>
      <c r="IDO6"/>
      <c r="IDP6" s="2"/>
      <c r="IDQ6"/>
      <c r="IDR6" s="2"/>
      <c r="IDS6"/>
      <c r="IDT6" s="2"/>
      <c r="IDU6"/>
      <c r="IDV6" s="2"/>
      <c r="IDW6"/>
      <c r="IDX6" s="2"/>
      <c r="IDY6"/>
      <c r="IDZ6" s="2"/>
      <c r="IEA6"/>
      <c r="IEB6" s="2"/>
      <c r="IEC6"/>
      <c r="IED6" s="2"/>
      <c r="IEE6"/>
      <c r="IEF6" s="2"/>
      <c r="IEG6"/>
      <c r="IEH6" s="2"/>
      <c r="IEI6"/>
      <c r="IEJ6" s="2"/>
      <c r="IEK6"/>
      <c r="IEL6" s="2"/>
      <c r="IEM6"/>
      <c r="IEN6" s="2"/>
      <c r="IEO6"/>
      <c r="IEP6" s="2"/>
      <c r="IEQ6"/>
      <c r="IER6" s="2"/>
      <c r="IES6"/>
      <c r="IET6" s="2"/>
      <c r="IEU6"/>
      <c r="IEV6" s="2"/>
      <c r="IEW6"/>
      <c r="IEX6" s="2"/>
      <c r="IEY6"/>
      <c r="IEZ6" s="2"/>
      <c r="IFA6"/>
      <c r="IFB6" s="2"/>
      <c r="IFC6"/>
      <c r="IFD6" s="2"/>
      <c r="IFE6"/>
      <c r="IFF6" s="2"/>
      <c r="IFG6"/>
      <c r="IFH6" s="2"/>
      <c r="IFI6"/>
      <c r="IFJ6" s="2"/>
      <c r="IFK6"/>
      <c r="IFL6" s="2"/>
      <c r="IFM6"/>
      <c r="IFN6" s="2"/>
      <c r="IFO6"/>
      <c r="IFP6" s="2"/>
      <c r="IFQ6"/>
      <c r="IFR6" s="2"/>
      <c r="IFS6"/>
      <c r="IFT6" s="2"/>
      <c r="IFU6"/>
      <c r="IFV6" s="2"/>
      <c r="IFW6"/>
      <c r="IFX6" s="2"/>
      <c r="IFY6"/>
      <c r="IFZ6" s="2"/>
      <c r="IGA6"/>
      <c r="IGB6" s="2"/>
      <c r="IGC6"/>
      <c r="IGD6" s="2"/>
      <c r="IGE6"/>
      <c r="IGF6" s="2"/>
      <c r="IGG6"/>
      <c r="IGH6" s="2"/>
      <c r="IGI6"/>
      <c r="IGJ6" s="2"/>
      <c r="IGK6"/>
      <c r="IGL6" s="2"/>
      <c r="IGM6"/>
      <c r="IGN6" s="2"/>
      <c r="IGO6"/>
      <c r="IGP6" s="2"/>
      <c r="IGQ6"/>
      <c r="IGR6" s="2"/>
      <c r="IGS6"/>
      <c r="IGT6" s="2"/>
      <c r="IGU6"/>
      <c r="IGV6" s="2"/>
      <c r="IGW6"/>
      <c r="IGX6" s="2"/>
      <c r="IGY6"/>
      <c r="IGZ6" s="2"/>
      <c r="IHA6"/>
      <c r="IHB6" s="2"/>
      <c r="IHC6"/>
      <c r="IHD6" s="2"/>
      <c r="IHE6"/>
      <c r="IHF6" s="2"/>
      <c r="IHG6"/>
      <c r="IHH6" s="2"/>
      <c r="IHI6"/>
      <c r="IHJ6" s="2"/>
      <c r="IHK6"/>
      <c r="IHL6" s="2"/>
      <c r="IHM6"/>
      <c r="IHN6" s="2"/>
      <c r="IHO6"/>
      <c r="IHP6" s="2"/>
      <c r="IHQ6"/>
      <c r="IHR6" s="2"/>
      <c r="IHS6"/>
      <c r="IHT6" s="2"/>
      <c r="IHU6"/>
      <c r="IHV6" s="2"/>
      <c r="IHW6"/>
      <c r="IHX6" s="2"/>
      <c r="IHY6"/>
      <c r="IHZ6" s="2"/>
      <c r="IIA6"/>
      <c r="IIB6" s="2"/>
      <c r="IIC6"/>
      <c r="IID6" s="2"/>
      <c r="IIE6"/>
      <c r="IIF6" s="2"/>
      <c r="IIG6"/>
      <c r="IIH6" s="2"/>
      <c r="III6"/>
      <c r="IIJ6" s="2"/>
      <c r="IIK6"/>
      <c r="IIL6" s="2"/>
      <c r="IIM6"/>
      <c r="IIN6" s="2"/>
      <c r="IIO6"/>
      <c r="IIP6" s="2"/>
      <c r="IIQ6"/>
      <c r="IIR6" s="2"/>
      <c r="IIS6"/>
      <c r="IIT6" s="2"/>
      <c r="IIU6"/>
      <c r="IIV6" s="2"/>
      <c r="IIW6"/>
      <c r="IIX6" s="2"/>
      <c r="IIY6"/>
      <c r="IIZ6" s="2"/>
      <c r="IJA6"/>
      <c r="IJB6" s="2"/>
      <c r="IJC6"/>
      <c r="IJD6" s="2"/>
      <c r="IJE6"/>
      <c r="IJF6" s="2"/>
      <c r="IJG6"/>
      <c r="IJH6" s="2"/>
      <c r="IJI6"/>
      <c r="IJJ6" s="2"/>
      <c r="IJK6"/>
      <c r="IJL6" s="2"/>
      <c r="IJM6"/>
      <c r="IJN6" s="2"/>
      <c r="IJO6"/>
      <c r="IJP6" s="2"/>
      <c r="IJQ6"/>
      <c r="IJR6" s="2"/>
      <c r="IJS6"/>
      <c r="IJT6" s="2"/>
      <c r="IJU6"/>
      <c r="IJV6" s="2"/>
      <c r="IJW6"/>
      <c r="IJX6" s="2"/>
      <c r="IJY6"/>
      <c r="IJZ6" s="2"/>
      <c r="IKA6"/>
      <c r="IKB6" s="2"/>
      <c r="IKC6"/>
      <c r="IKD6" s="2"/>
      <c r="IKE6"/>
      <c r="IKF6" s="2"/>
      <c r="IKG6"/>
      <c r="IKH6" s="2"/>
      <c r="IKI6"/>
      <c r="IKJ6" s="2"/>
      <c r="IKK6"/>
      <c r="IKL6" s="2"/>
      <c r="IKM6"/>
      <c r="IKN6" s="2"/>
      <c r="IKO6"/>
      <c r="IKP6" s="2"/>
      <c r="IKQ6"/>
      <c r="IKR6" s="2"/>
      <c r="IKS6"/>
      <c r="IKT6" s="2"/>
      <c r="IKU6"/>
      <c r="IKV6" s="2"/>
      <c r="IKW6"/>
      <c r="IKX6" s="2"/>
      <c r="IKY6"/>
      <c r="IKZ6" s="2"/>
      <c r="ILA6"/>
      <c r="ILB6" s="2"/>
      <c r="ILC6"/>
      <c r="ILD6" s="2"/>
      <c r="ILE6"/>
      <c r="ILF6" s="2"/>
      <c r="ILG6"/>
      <c r="ILH6" s="2"/>
      <c r="ILI6"/>
      <c r="ILJ6" s="2"/>
      <c r="ILK6"/>
      <c r="ILL6" s="2"/>
      <c r="ILM6"/>
      <c r="ILN6" s="2"/>
      <c r="ILO6"/>
      <c r="ILP6" s="2"/>
      <c r="ILQ6"/>
      <c r="ILR6" s="2"/>
      <c r="ILS6"/>
      <c r="ILT6" s="2"/>
      <c r="ILU6"/>
      <c r="ILV6" s="2"/>
      <c r="ILW6"/>
      <c r="ILX6" s="2"/>
      <c r="ILY6"/>
      <c r="ILZ6" s="2"/>
      <c r="IMA6"/>
      <c r="IMB6" s="2"/>
      <c r="IMC6"/>
      <c r="IMD6" s="2"/>
      <c r="IME6"/>
      <c r="IMF6" s="2"/>
      <c r="IMG6"/>
      <c r="IMH6" s="2"/>
      <c r="IMI6"/>
      <c r="IMJ6" s="2"/>
      <c r="IMK6"/>
      <c r="IML6" s="2"/>
      <c r="IMM6"/>
      <c r="IMN6" s="2"/>
      <c r="IMO6"/>
      <c r="IMP6" s="2"/>
      <c r="IMQ6"/>
      <c r="IMR6" s="2"/>
      <c r="IMS6"/>
      <c r="IMT6" s="2"/>
      <c r="IMU6"/>
      <c r="IMV6" s="2"/>
      <c r="IMW6"/>
      <c r="IMX6" s="2"/>
      <c r="IMY6"/>
      <c r="IMZ6" s="2"/>
      <c r="INA6"/>
      <c r="INB6" s="2"/>
      <c r="INC6"/>
      <c r="IND6" s="2"/>
      <c r="INE6"/>
      <c r="INF6" s="2"/>
      <c r="ING6"/>
      <c r="INH6" s="2"/>
      <c r="INI6"/>
      <c r="INJ6" s="2"/>
      <c r="INK6"/>
      <c r="INL6" s="2"/>
      <c r="INM6"/>
      <c r="INN6" s="2"/>
      <c r="INO6"/>
      <c r="INP6" s="2"/>
      <c r="INQ6"/>
      <c r="INR6" s="2"/>
      <c r="INS6"/>
      <c r="INT6" s="2"/>
      <c r="INU6"/>
      <c r="INV6" s="2"/>
      <c r="INW6"/>
      <c r="INX6" s="2"/>
      <c r="INY6"/>
      <c r="INZ6" s="2"/>
      <c r="IOA6"/>
      <c r="IOB6" s="2"/>
      <c r="IOC6"/>
      <c r="IOD6" s="2"/>
      <c r="IOE6"/>
      <c r="IOF6" s="2"/>
      <c r="IOG6"/>
      <c r="IOH6" s="2"/>
      <c r="IOI6"/>
      <c r="IOJ6" s="2"/>
      <c r="IOK6"/>
      <c r="IOL6" s="2"/>
      <c r="IOM6"/>
      <c r="ION6" s="2"/>
      <c r="IOO6"/>
      <c r="IOP6" s="2"/>
      <c r="IOQ6"/>
      <c r="IOR6" s="2"/>
      <c r="IOS6"/>
      <c r="IOT6" s="2"/>
      <c r="IOU6"/>
      <c r="IOV6" s="2"/>
      <c r="IOW6"/>
      <c r="IOX6" s="2"/>
      <c r="IOY6"/>
      <c r="IOZ6" s="2"/>
      <c r="IPA6"/>
      <c r="IPB6" s="2"/>
      <c r="IPC6"/>
      <c r="IPD6" s="2"/>
      <c r="IPE6"/>
      <c r="IPF6" s="2"/>
      <c r="IPG6"/>
      <c r="IPH6" s="2"/>
      <c r="IPI6"/>
      <c r="IPJ6" s="2"/>
      <c r="IPK6"/>
      <c r="IPL6" s="2"/>
      <c r="IPM6"/>
      <c r="IPN6" s="2"/>
      <c r="IPO6"/>
      <c r="IPP6" s="2"/>
      <c r="IPQ6"/>
      <c r="IPR6" s="2"/>
      <c r="IPS6"/>
      <c r="IPT6" s="2"/>
      <c r="IPU6"/>
      <c r="IPV6" s="2"/>
      <c r="IPW6"/>
      <c r="IPX6" s="2"/>
      <c r="IPY6"/>
      <c r="IPZ6" s="2"/>
      <c r="IQA6"/>
      <c r="IQB6" s="2"/>
      <c r="IQC6"/>
      <c r="IQD6" s="2"/>
      <c r="IQE6"/>
      <c r="IQF6" s="2"/>
      <c r="IQG6"/>
      <c r="IQH6" s="2"/>
      <c r="IQI6"/>
      <c r="IQJ6" s="2"/>
      <c r="IQK6"/>
      <c r="IQL6" s="2"/>
      <c r="IQM6"/>
      <c r="IQN6" s="2"/>
      <c r="IQO6"/>
      <c r="IQP6" s="2"/>
      <c r="IQQ6"/>
      <c r="IQR6" s="2"/>
      <c r="IQS6"/>
      <c r="IQT6" s="2"/>
      <c r="IQU6"/>
      <c r="IQV6" s="2"/>
      <c r="IQW6"/>
      <c r="IQX6" s="2"/>
      <c r="IQY6"/>
      <c r="IQZ6" s="2"/>
      <c r="IRA6"/>
      <c r="IRB6" s="2"/>
      <c r="IRC6"/>
      <c r="IRD6" s="2"/>
      <c r="IRE6"/>
      <c r="IRF6" s="2"/>
      <c r="IRG6"/>
      <c r="IRH6" s="2"/>
      <c r="IRI6"/>
      <c r="IRJ6" s="2"/>
      <c r="IRK6"/>
      <c r="IRL6" s="2"/>
      <c r="IRM6"/>
      <c r="IRN6" s="2"/>
      <c r="IRO6"/>
      <c r="IRP6" s="2"/>
      <c r="IRQ6"/>
      <c r="IRR6" s="2"/>
      <c r="IRS6"/>
      <c r="IRT6" s="2"/>
      <c r="IRU6"/>
      <c r="IRV6" s="2"/>
      <c r="IRW6"/>
      <c r="IRX6" s="2"/>
      <c r="IRY6"/>
      <c r="IRZ6" s="2"/>
      <c r="ISA6"/>
      <c r="ISB6" s="2"/>
      <c r="ISC6"/>
      <c r="ISD6" s="2"/>
      <c r="ISE6"/>
      <c r="ISF6" s="2"/>
      <c r="ISG6"/>
      <c r="ISH6" s="2"/>
      <c r="ISI6"/>
      <c r="ISJ6" s="2"/>
      <c r="ISK6"/>
      <c r="ISL6" s="2"/>
      <c r="ISM6"/>
      <c r="ISN6" s="2"/>
      <c r="ISO6"/>
      <c r="ISP6" s="2"/>
      <c r="ISQ6"/>
      <c r="ISR6" s="2"/>
      <c r="ISS6"/>
      <c r="IST6" s="2"/>
      <c r="ISU6"/>
      <c r="ISV6" s="2"/>
      <c r="ISW6"/>
      <c r="ISX6" s="2"/>
      <c r="ISY6"/>
      <c r="ISZ6" s="2"/>
      <c r="ITA6"/>
      <c r="ITB6" s="2"/>
      <c r="ITC6"/>
      <c r="ITD6" s="2"/>
      <c r="ITE6"/>
      <c r="ITF6" s="2"/>
      <c r="ITG6"/>
      <c r="ITH6" s="2"/>
      <c r="ITI6"/>
      <c r="ITJ6" s="2"/>
      <c r="ITK6"/>
      <c r="ITL6" s="2"/>
      <c r="ITM6"/>
      <c r="ITN6" s="2"/>
      <c r="ITO6"/>
      <c r="ITP6" s="2"/>
      <c r="ITQ6"/>
      <c r="ITR6" s="2"/>
      <c r="ITS6"/>
      <c r="ITT6" s="2"/>
      <c r="ITU6"/>
      <c r="ITV6" s="2"/>
      <c r="ITW6"/>
      <c r="ITX6" s="2"/>
      <c r="ITY6"/>
      <c r="ITZ6" s="2"/>
      <c r="IUA6"/>
      <c r="IUB6" s="2"/>
      <c r="IUC6"/>
      <c r="IUD6" s="2"/>
      <c r="IUE6"/>
      <c r="IUF6" s="2"/>
      <c r="IUG6"/>
      <c r="IUH6" s="2"/>
      <c r="IUI6"/>
      <c r="IUJ6" s="2"/>
      <c r="IUK6"/>
      <c r="IUL6" s="2"/>
      <c r="IUM6"/>
      <c r="IUN6" s="2"/>
      <c r="IUO6"/>
      <c r="IUP6" s="2"/>
      <c r="IUQ6"/>
      <c r="IUR6" s="2"/>
      <c r="IUS6"/>
      <c r="IUT6" s="2"/>
      <c r="IUU6"/>
      <c r="IUV6" s="2"/>
      <c r="IUW6"/>
      <c r="IUX6" s="2"/>
      <c r="IUY6"/>
      <c r="IUZ6" s="2"/>
      <c r="IVA6"/>
      <c r="IVB6" s="2"/>
      <c r="IVC6"/>
      <c r="IVD6" s="2"/>
      <c r="IVE6"/>
      <c r="IVF6" s="2"/>
      <c r="IVG6"/>
      <c r="IVH6" s="2"/>
      <c r="IVI6"/>
      <c r="IVJ6" s="2"/>
      <c r="IVK6"/>
      <c r="IVL6" s="2"/>
      <c r="IVM6"/>
      <c r="IVN6" s="2"/>
      <c r="IVO6"/>
      <c r="IVP6" s="2"/>
      <c r="IVQ6"/>
      <c r="IVR6" s="2"/>
      <c r="IVS6"/>
      <c r="IVT6" s="2"/>
      <c r="IVU6"/>
      <c r="IVV6" s="2"/>
      <c r="IVW6"/>
      <c r="IVX6" s="2"/>
      <c r="IVY6"/>
      <c r="IVZ6" s="2"/>
      <c r="IWA6"/>
      <c r="IWB6" s="2"/>
      <c r="IWC6"/>
      <c r="IWD6" s="2"/>
      <c r="IWE6"/>
      <c r="IWF6" s="2"/>
      <c r="IWG6"/>
      <c r="IWH6" s="2"/>
      <c r="IWI6"/>
      <c r="IWJ6" s="2"/>
      <c r="IWK6"/>
      <c r="IWL6" s="2"/>
      <c r="IWM6"/>
      <c r="IWN6" s="2"/>
      <c r="IWO6"/>
      <c r="IWP6" s="2"/>
      <c r="IWQ6"/>
      <c r="IWR6" s="2"/>
      <c r="IWS6"/>
      <c r="IWT6" s="2"/>
      <c r="IWU6"/>
      <c r="IWV6" s="2"/>
      <c r="IWW6"/>
      <c r="IWX6" s="2"/>
      <c r="IWY6"/>
      <c r="IWZ6" s="2"/>
      <c r="IXA6"/>
      <c r="IXB6" s="2"/>
      <c r="IXC6"/>
      <c r="IXD6" s="2"/>
      <c r="IXE6"/>
      <c r="IXF6" s="2"/>
      <c r="IXG6"/>
      <c r="IXH6" s="2"/>
      <c r="IXI6"/>
      <c r="IXJ6" s="2"/>
      <c r="IXK6"/>
      <c r="IXL6" s="2"/>
      <c r="IXM6"/>
      <c r="IXN6" s="2"/>
      <c r="IXO6"/>
      <c r="IXP6" s="2"/>
      <c r="IXQ6"/>
      <c r="IXR6" s="2"/>
      <c r="IXS6"/>
      <c r="IXT6" s="2"/>
      <c r="IXU6"/>
      <c r="IXV6" s="2"/>
      <c r="IXW6"/>
      <c r="IXX6" s="2"/>
      <c r="IXY6"/>
      <c r="IXZ6" s="2"/>
      <c r="IYA6"/>
      <c r="IYB6" s="2"/>
      <c r="IYC6"/>
      <c r="IYD6" s="2"/>
      <c r="IYE6"/>
      <c r="IYF6" s="2"/>
      <c r="IYG6"/>
      <c r="IYH6" s="2"/>
      <c r="IYI6"/>
      <c r="IYJ6" s="2"/>
      <c r="IYK6"/>
      <c r="IYL6" s="2"/>
      <c r="IYM6"/>
      <c r="IYN6" s="2"/>
      <c r="IYO6"/>
      <c r="IYP6" s="2"/>
      <c r="IYQ6"/>
      <c r="IYR6" s="2"/>
      <c r="IYS6"/>
      <c r="IYT6" s="2"/>
      <c r="IYU6"/>
      <c r="IYV6" s="2"/>
      <c r="IYW6"/>
      <c r="IYX6" s="2"/>
      <c r="IYY6"/>
      <c r="IYZ6" s="2"/>
      <c r="IZA6"/>
      <c r="IZB6" s="2"/>
      <c r="IZC6"/>
      <c r="IZD6" s="2"/>
      <c r="IZE6"/>
      <c r="IZF6" s="2"/>
      <c r="IZG6"/>
      <c r="IZH6" s="2"/>
      <c r="IZI6"/>
      <c r="IZJ6" s="2"/>
      <c r="IZK6"/>
      <c r="IZL6" s="2"/>
      <c r="IZM6"/>
      <c r="IZN6" s="2"/>
      <c r="IZO6"/>
      <c r="IZP6" s="2"/>
      <c r="IZQ6"/>
      <c r="IZR6" s="2"/>
      <c r="IZS6"/>
      <c r="IZT6" s="2"/>
      <c r="IZU6"/>
      <c r="IZV6" s="2"/>
      <c r="IZW6"/>
      <c r="IZX6" s="2"/>
      <c r="IZY6"/>
      <c r="IZZ6" s="2"/>
      <c r="JAA6"/>
      <c r="JAB6" s="2"/>
      <c r="JAC6"/>
      <c r="JAD6" s="2"/>
      <c r="JAE6"/>
      <c r="JAF6" s="2"/>
      <c r="JAG6"/>
      <c r="JAH6" s="2"/>
      <c r="JAI6"/>
      <c r="JAJ6" s="2"/>
      <c r="JAK6"/>
      <c r="JAL6" s="2"/>
      <c r="JAM6"/>
      <c r="JAN6" s="2"/>
      <c r="JAO6"/>
      <c r="JAP6" s="2"/>
      <c r="JAQ6"/>
      <c r="JAR6" s="2"/>
      <c r="JAS6"/>
      <c r="JAT6" s="2"/>
      <c r="JAU6"/>
      <c r="JAV6" s="2"/>
      <c r="JAW6"/>
      <c r="JAX6" s="2"/>
      <c r="JAY6"/>
      <c r="JAZ6" s="2"/>
      <c r="JBA6"/>
      <c r="JBB6" s="2"/>
      <c r="JBC6"/>
      <c r="JBD6" s="2"/>
      <c r="JBE6"/>
      <c r="JBF6" s="2"/>
      <c r="JBG6"/>
      <c r="JBH6" s="2"/>
      <c r="JBI6"/>
      <c r="JBJ6" s="2"/>
      <c r="JBK6"/>
      <c r="JBL6" s="2"/>
      <c r="JBM6"/>
      <c r="JBN6" s="2"/>
      <c r="JBO6"/>
      <c r="JBP6" s="2"/>
      <c r="JBQ6"/>
      <c r="JBR6" s="2"/>
      <c r="JBS6"/>
      <c r="JBT6" s="2"/>
      <c r="JBU6"/>
      <c r="JBV6" s="2"/>
      <c r="JBW6"/>
      <c r="JBX6" s="2"/>
      <c r="JBY6"/>
      <c r="JBZ6" s="2"/>
      <c r="JCA6"/>
      <c r="JCB6" s="2"/>
      <c r="JCC6"/>
      <c r="JCD6" s="2"/>
      <c r="JCE6"/>
      <c r="JCF6" s="2"/>
      <c r="JCG6"/>
      <c r="JCH6" s="2"/>
      <c r="JCI6"/>
      <c r="JCJ6" s="2"/>
      <c r="JCK6"/>
      <c r="JCL6" s="2"/>
      <c r="JCM6"/>
      <c r="JCN6" s="2"/>
      <c r="JCO6"/>
      <c r="JCP6" s="2"/>
      <c r="JCQ6"/>
      <c r="JCR6" s="2"/>
      <c r="JCS6"/>
      <c r="JCT6" s="2"/>
      <c r="JCU6"/>
      <c r="JCV6" s="2"/>
      <c r="JCW6"/>
      <c r="JCX6" s="2"/>
      <c r="JCY6"/>
      <c r="JCZ6" s="2"/>
      <c r="JDA6"/>
      <c r="JDB6" s="2"/>
      <c r="JDC6"/>
      <c r="JDD6" s="2"/>
      <c r="JDE6"/>
      <c r="JDF6" s="2"/>
      <c r="JDG6"/>
      <c r="JDH6" s="2"/>
      <c r="JDI6"/>
      <c r="JDJ6" s="2"/>
      <c r="JDK6"/>
      <c r="JDL6" s="2"/>
      <c r="JDM6"/>
      <c r="JDN6" s="2"/>
      <c r="JDO6"/>
      <c r="JDP6" s="2"/>
      <c r="JDQ6"/>
      <c r="JDR6" s="2"/>
      <c r="JDS6"/>
      <c r="JDT6" s="2"/>
      <c r="JDU6"/>
      <c r="JDV6" s="2"/>
      <c r="JDW6"/>
      <c r="JDX6" s="2"/>
      <c r="JDY6"/>
      <c r="JDZ6" s="2"/>
      <c r="JEA6"/>
      <c r="JEB6" s="2"/>
      <c r="JEC6"/>
      <c r="JED6" s="2"/>
      <c r="JEE6"/>
      <c r="JEF6" s="2"/>
      <c r="JEG6"/>
      <c r="JEH6" s="2"/>
      <c r="JEI6"/>
      <c r="JEJ6" s="2"/>
      <c r="JEK6"/>
      <c r="JEL6" s="2"/>
      <c r="JEM6"/>
      <c r="JEN6" s="2"/>
      <c r="JEO6"/>
      <c r="JEP6" s="2"/>
      <c r="JEQ6"/>
      <c r="JER6" s="2"/>
      <c r="JES6"/>
      <c r="JET6" s="2"/>
      <c r="JEU6"/>
      <c r="JEV6" s="2"/>
      <c r="JEW6"/>
      <c r="JEX6" s="2"/>
      <c r="JEY6"/>
      <c r="JEZ6" s="2"/>
      <c r="JFA6"/>
      <c r="JFB6" s="2"/>
      <c r="JFC6"/>
      <c r="JFD6" s="2"/>
      <c r="JFE6"/>
      <c r="JFF6" s="2"/>
      <c r="JFG6"/>
      <c r="JFH6" s="2"/>
      <c r="JFI6"/>
      <c r="JFJ6" s="2"/>
      <c r="JFK6"/>
      <c r="JFL6" s="2"/>
      <c r="JFM6"/>
      <c r="JFN6" s="2"/>
      <c r="JFO6"/>
      <c r="JFP6" s="2"/>
      <c r="JFQ6"/>
      <c r="JFR6" s="2"/>
      <c r="JFS6"/>
      <c r="JFT6" s="2"/>
      <c r="JFU6"/>
      <c r="JFV6" s="2"/>
      <c r="JFW6"/>
      <c r="JFX6" s="2"/>
      <c r="JFY6"/>
      <c r="JFZ6" s="2"/>
      <c r="JGA6"/>
      <c r="JGB6" s="2"/>
      <c r="JGC6"/>
      <c r="JGD6" s="2"/>
      <c r="JGE6"/>
      <c r="JGF6" s="2"/>
      <c r="JGG6"/>
      <c r="JGH6" s="2"/>
      <c r="JGI6"/>
      <c r="JGJ6" s="2"/>
      <c r="JGK6"/>
      <c r="JGL6" s="2"/>
      <c r="JGM6"/>
      <c r="JGN6" s="2"/>
      <c r="JGO6"/>
      <c r="JGP6" s="2"/>
      <c r="JGQ6"/>
      <c r="JGR6" s="2"/>
      <c r="JGS6"/>
      <c r="JGT6" s="2"/>
      <c r="JGU6"/>
      <c r="JGV6" s="2"/>
      <c r="JGW6"/>
      <c r="JGX6" s="2"/>
      <c r="JGY6"/>
      <c r="JGZ6" s="2"/>
      <c r="JHA6"/>
      <c r="JHB6" s="2"/>
      <c r="JHC6"/>
      <c r="JHD6" s="2"/>
      <c r="JHE6"/>
      <c r="JHF6" s="2"/>
      <c r="JHG6"/>
      <c r="JHH6" s="2"/>
      <c r="JHI6"/>
      <c r="JHJ6" s="2"/>
      <c r="JHK6"/>
      <c r="JHL6" s="2"/>
      <c r="JHM6"/>
      <c r="JHN6" s="2"/>
      <c r="JHO6"/>
      <c r="JHP6" s="2"/>
      <c r="JHQ6"/>
      <c r="JHR6" s="2"/>
      <c r="JHS6"/>
      <c r="JHT6" s="2"/>
      <c r="JHU6"/>
      <c r="JHV6" s="2"/>
      <c r="JHW6"/>
      <c r="JHX6" s="2"/>
      <c r="JHY6"/>
      <c r="JHZ6" s="2"/>
      <c r="JIA6"/>
      <c r="JIB6" s="2"/>
      <c r="JIC6"/>
      <c r="JID6" s="2"/>
      <c r="JIE6"/>
      <c r="JIF6" s="2"/>
      <c r="JIG6"/>
      <c r="JIH6" s="2"/>
      <c r="JII6"/>
      <c r="JIJ6" s="2"/>
      <c r="JIK6"/>
      <c r="JIL6" s="2"/>
      <c r="JIM6"/>
      <c r="JIN6" s="2"/>
      <c r="JIO6"/>
      <c r="JIP6" s="2"/>
      <c r="JIQ6"/>
      <c r="JIR6" s="2"/>
      <c r="JIS6"/>
      <c r="JIT6" s="2"/>
      <c r="JIU6"/>
      <c r="JIV6" s="2"/>
      <c r="JIW6"/>
      <c r="JIX6" s="2"/>
      <c r="JIY6"/>
      <c r="JIZ6" s="2"/>
      <c r="JJA6"/>
      <c r="JJB6" s="2"/>
      <c r="JJC6"/>
      <c r="JJD6" s="2"/>
      <c r="JJE6"/>
      <c r="JJF6" s="2"/>
      <c r="JJG6"/>
      <c r="JJH6" s="2"/>
      <c r="JJI6"/>
      <c r="JJJ6" s="2"/>
      <c r="JJK6"/>
      <c r="JJL6" s="2"/>
      <c r="JJM6"/>
      <c r="JJN6" s="2"/>
      <c r="JJO6"/>
      <c r="JJP6" s="2"/>
      <c r="JJQ6"/>
      <c r="JJR6" s="2"/>
      <c r="JJS6"/>
      <c r="JJT6" s="2"/>
      <c r="JJU6"/>
      <c r="JJV6" s="2"/>
      <c r="JJW6"/>
      <c r="JJX6" s="2"/>
      <c r="JJY6"/>
      <c r="JJZ6" s="2"/>
      <c r="JKA6"/>
      <c r="JKB6" s="2"/>
      <c r="JKC6"/>
      <c r="JKD6" s="2"/>
      <c r="JKE6"/>
      <c r="JKF6" s="2"/>
      <c r="JKG6"/>
      <c r="JKH6" s="2"/>
      <c r="JKI6"/>
      <c r="JKJ6" s="2"/>
      <c r="JKK6"/>
      <c r="JKL6" s="2"/>
      <c r="JKM6"/>
      <c r="JKN6" s="2"/>
      <c r="JKO6"/>
      <c r="JKP6" s="2"/>
      <c r="JKQ6"/>
      <c r="JKR6" s="2"/>
      <c r="JKS6"/>
      <c r="JKT6" s="2"/>
      <c r="JKU6"/>
      <c r="JKV6" s="2"/>
      <c r="JKW6"/>
      <c r="JKX6" s="2"/>
      <c r="JKY6"/>
      <c r="JKZ6" s="2"/>
      <c r="JLA6"/>
      <c r="JLB6" s="2"/>
      <c r="JLC6"/>
      <c r="JLD6" s="2"/>
      <c r="JLE6"/>
      <c r="JLF6" s="2"/>
      <c r="JLG6"/>
      <c r="JLH6" s="2"/>
      <c r="JLI6"/>
      <c r="JLJ6" s="2"/>
      <c r="JLK6"/>
      <c r="JLL6" s="2"/>
      <c r="JLM6"/>
      <c r="JLN6" s="2"/>
      <c r="JLO6"/>
      <c r="JLP6" s="2"/>
      <c r="JLQ6"/>
      <c r="JLR6" s="2"/>
      <c r="JLS6"/>
      <c r="JLT6" s="2"/>
      <c r="JLU6"/>
      <c r="JLV6" s="2"/>
      <c r="JLW6"/>
      <c r="JLX6" s="2"/>
      <c r="JLY6"/>
      <c r="JLZ6" s="2"/>
      <c r="JMA6"/>
      <c r="JMB6" s="2"/>
      <c r="JMC6"/>
      <c r="JMD6" s="2"/>
      <c r="JME6"/>
      <c r="JMF6" s="2"/>
      <c r="JMG6"/>
      <c r="JMH6" s="2"/>
      <c r="JMI6"/>
      <c r="JMJ6" s="2"/>
      <c r="JMK6"/>
      <c r="JML6" s="2"/>
      <c r="JMM6"/>
      <c r="JMN6" s="2"/>
      <c r="JMO6"/>
      <c r="JMP6" s="2"/>
      <c r="JMQ6"/>
      <c r="JMR6" s="2"/>
      <c r="JMS6"/>
      <c r="JMT6" s="2"/>
      <c r="JMU6"/>
      <c r="JMV6" s="2"/>
      <c r="JMW6"/>
      <c r="JMX6" s="2"/>
      <c r="JMY6"/>
      <c r="JMZ6" s="2"/>
      <c r="JNA6"/>
      <c r="JNB6" s="2"/>
      <c r="JNC6"/>
      <c r="JND6" s="2"/>
      <c r="JNE6"/>
      <c r="JNF6" s="2"/>
      <c r="JNG6"/>
      <c r="JNH6" s="2"/>
      <c r="JNI6"/>
      <c r="JNJ6" s="2"/>
      <c r="JNK6"/>
      <c r="JNL6" s="2"/>
      <c r="JNM6"/>
      <c r="JNN6" s="2"/>
      <c r="JNO6"/>
      <c r="JNP6" s="2"/>
      <c r="JNQ6"/>
      <c r="JNR6" s="2"/>
      <c r="JNS6"/>
      <c r="JNT6" s="2"/>
      <c r="JNU6"/>
      <c r="JNV6" s="2"/>
      <c r="JNW6"/>
      <c r="JNX6" s="2"/>
      <c r="JNY6"/>
      <c r="JNZ6" s="2"/>
      <c r="JOA6"/>
      <c r="JOB6" s="2"/>
      <c r="JOC6"/>
      <c r="JOD6" s="2"/>
      <c r="JOE6"/>
      <c r="JOF6" s="2"/>
      <c r="JOG6"/>
      <c r="JOH6" s="2"/>
      <c r="JOI6"/>
      <c r="JOJ6" s="2"/>
      <c r="JOK6"/>
      <c r="JOL6" s="2"/>
      <c r="JOM6"/>
      <c r="JON6" s="2"/>
      <c r="JOO6"/>
      <c r="JOP6" s="2"/>
      <c r="JOQ6"/>
      <c r="JOR6" s="2"/>
      <c r="JOS6"/>
      <c r="JOT6" s="2"/>
      <c r="JOU6"/>
      <c r="JOV6" s="2"/>
      <c r="JOW6"/>
      <c r="JOX6" s="2"/>
      <c r="JOY6"/>
      <c r="JOZ6" s="2"/>
      <c r="JPA6"/>
      <c r="JPB6" s="2"/>
      <c r="JPC6"/>
      <c r="JPD6" s="2"/>
      <c r="JPE6"/>
      <c r="JPF6" s="2"/>
      <c r="JPG6"/>
      <c r="JPH6" s="2"/>
      <c r="JPI6"/>
      <c r="JPJ6" s="2"/>
      <c r="JPK6"/>
      <c r="JPL6" s="2"/>
      <c r="JPM6"/>
      <c r="JPN6" s="2"/>
      <c r="JPO6"/>
      <c r="JPP6" s="2"/>
      <c r="JPQ6"/>
      <c r="JPR6" s="2"/>
      <c r="JPS6"/>
      <c r="JPT6" s="2"/>
      <c r="JPU6"/>
      <c r="JPV6" s="2"/>
      <c r="JPW6"/>
      <c r="JPX6" s="2"/>
      <c r="JPY6"/>
      <c r="JPZ6" s="2"/>
      <c r="JQA6"/>
      <c r="JQB6" s="2"/>
      <c r="JQC6"/>
      <c r="JQD6" s="2"/>
      <c r="JQE6"/>
      <c r="JQF6" s="2"/>
      <c r="JQG6"/>
      <c r="JQH6" s="2"/>
      <c r="JQI6"/>
      <c r="JQJ6" s="2"/>
      <c r="JQK6"/>
      <c r="JQL6" s="2"/>
      <c r="JQM6"/>
      <c r="JQN6" s="2"/>
      <c r="JQO6"/>
      <c r="JQP6" s="2"/>
      <c r="JQQ6"/>
      <c r="JQR6" s="2"/>
      <c r="JQS6"/>
      <c r="JQT6" s="2"/>
      <c r="JQU6"/>
      <c r="JQV6" s="2"/>
      <c r="JQW6"/>
      <c r="JQX6" s="2"/>
      <c r="JQY6"/>
      <c r="JQZ6" s="2"/>
      <c r="JRA6"/>
      <c r="JRB6" s="2"/>
      <c r="JRC6"/>
      <c r="JRD6" s="2"/>
      <c r="JRE6"/>
      <c r="JRF6" s="2"/>
      <c r="JRG6"/>
      <c r="JRH6" s="2"/>
      <c r="JRI6"/>
      <c r="JRJ6" s="2"/>
      <c r="JRK6"/>
      <c r="JRL6" s="2"/>
      <c r="JRM6"/>
      <c r="JRN6" s="2"/>
      <c r="JRO6"/>
      <c r="JRP6" s="2"/>
      <c r="JRQ6"/>
      <c r="JRR6" s="2"/>
      <c r="JRS6"/>
      <c r="JRT6" s="2"/>
      <c r="JRU6"/>
      <c r="JRV6" s="2"/>
      <c r="JRW6"/>
      <c r="JRX6" s="2"/>
      <c r="JRY6"/>
      <c r="JRZ6" s="2"/>
      <c r="JSA6"/>
      <c r="JSB6" s="2"/>
      <c r="JSC6"/>
      <c r="JSD6" s="2"/>
      <c r="JSE6"/>
      <c r="JSF6" s="2"/>
      <c r="JSG6"/>
      <c r="JSH6" s="2"/>
      <c r="JSI6"/>
      <c r="JSJ6" s="2"/>
      <c r="JSK6"/>
      <c r="JSL6" s="2"/>
      <c r="JSM6"/>
      <c r="JSN6" s="2"/>
      <c r="JSO6"/>
      <c r="JSP6" s="2"/>
      <c r="JSQ6"/>
      <c r="JSR6" s="2"/>
      <c r="JSS6"/>
      <c r="JST6" s="2"/>
      <c r="JSU6"/>
      <c r="JSV6" s="2"/>
      <c r="JSW6"/>
      <c r="JSX6" s="2"/>
      <c r="JSY6"/>
      <c r="JSZ6" s="2"/>
      <c r="JTA6"/>
      <c r="JTB6" s="2"/>
      <c r="JTC6"/>
      <c r="JTD6" s="2"/>
      <c r="JTE6"/>
      <c r="JTF6" s="2"/>
      <c r="JTG6"/>
      <c r="JTH6" s="2"/>
      <c r="JTI6"/>
      <c r="JTJ6" s="2"/>
      <c r="JTK6"/>
      <c r="JTL6" s="2"/>
      <c r="JTM6"/>
      <c r="JTN6" s="2"/>
      <c r="JTO6"/>
      <c r="JTP6" s="2"/>
      <c r="JTQ6"/>
      <c r="JTR6" s="2"/>
      <c r="JTS6"/>
      <c r="JTT6" s="2"/>
      <c r="JTU6"/>
      <c r="JTV6" s="2"/>
      <c r="JTW6"/>
      <c r="JTX6" s="2"/>
      <c r="JTY6"/>
      <c r="JTZ6" s="2"/>
      <c r="JUA6"/>
      <c r="JUB6" s="2"/>
      <c r="JUC6"/>
      <c r="JUD6" s="2"/>
      <c r="JUE6"/>
      <c r="JUF6" s="2"/>
      <c r="JUG6"/>
      <c r="JUH6" s="2"/>
      <c r="JUI6"/>
      <c r="JUJ6" s="2"/>
      <c r="JUK6"/>
      <c r="JUL6" s="2"/>
      <c r="JUM6"/>
      <c r="JUN6" s="2"/>
      <c r="JUO6"/>
      <c r="JUP6" s="2"/>
      <c r="JUQ6"/>
      <c r="JUR6" s="2"/>
      <c r="JUS6"/>
      <c r="JUT6" s="2"/>
      <c r="JUU6"/>
      <c r="JUV6" s="2"/>
      <c r="JUW6"/>
      <c r="JUX6" s="2"/>
      <c r="JUY6"/>
      <c r="JUZ6" s="2"/>
      <c r="JVA6"/>
      <c r="JVB6" s="2"/>
      <c r="JVC6"/>
      <c r="JVD6" s="2"/>
      <c r="JVE6"/>
      <c r="JVF6" s="2"/>
      <c r="JVG6"/>
      <c r="JVH6" s="2"/>
      <c r="JVI6"/>
      <c r="JVJ6" s="2"/>
      <c r="JVK6"/>
      <c r="JVL6" s="2"/>
      <c r="JVM6"/>
      <c r="JVN6" s="2"/>
      <c r="JVO6"/>
      <c r="JVP6" s="2"/>
      <c r="JVQ6"/>
      <c r="JVR6" s="2"/>
      <c r="JVS6"/>
      <c r="JVT6" s="2"/>
      <c r="JVU6"/>
      <c r="JVV6" s="2"/>
      <c r="JVW6"/>
      <c r="JVX6" s="2"/>
      <c r="JVY6"/>
      <c r="JVZ6" s="2"/>
      <c r="JWA6"/>
      <c r="JWB6" s="2"/>
      <c r="JWC6"/>
      <c r="JWD6" s="2"/>
      <c r="JWE6"/>
      <c r="JWF6" s="2"/>
      <c r="JWG6"/>
      <c r="JWH6" s="2"/>
      <c r="JWI6"/>
      <c r="JWJ6" s="2"/>
      <c r="JWK6"/>
      <c r="JWL6" s="2"/>
      <c r="JWM6"/>
      <c r="JWN6" s="2"/>
      <c r="JWO6"/>
      <c r="JWP6" s="2"/>
      <c r="JWQ6"/>
      <c r="JWR6" s="2"/>
      <c r="JWS6"/>
      <c r="JWT6" s="2"/>
      <c r="JWU6"/>
      <c r="JWV6" s="2"/>
      <c r="JWW6"/>
      <c r="JWX6" s="2"/>
      <c r="JWY6"/>
      <c r="JWZ6" s="2"/>
      <c r="JXA6"/>
      <c r="JXB6" s="2"/>
      <c r="JXC6"/>
      <c r="JXD6" s="2"/>
      <c r="JXE6"/>
      <c r="JXF6" s="2"/>
      <c r="JXG6"/>
      <c r="JXH6" s="2"/>
      <c r="JXI6"/>
      <c r="JXJ6" s="2"/>
      <c r="JXK6"/>
      <c r="JXL6" s="2"/>
      <c r="JXM6"/>
      <c r="JXN6" s="2"/>
      <c r="JXO6"/>
      <c r="JXP6" s="2"/>
      <c r="JXQ6"/>
      <c r="JXR6" s="2"/>
      <c r="JXS6"/>
      <c r="JXT6" s="2"/>
      <c r="JXU6"/>
      <c r="JXV6" s="2"/>
      <c r="JXW6"/>
      <c r="JXX6" s="2"/>
      <c r="JXY6"/>
      <c r="JXZ6" s="2"/>
      <c r="JYA6"/>
      <c r="JYB6" s="2"/>
      <c r="JYC6"/>
      <c r="JYD6" s="2"/>
      <c r="JYE6"/>
      <c r="JYF6" s="2"/>
      <c r="JYG6"/>
      <c r="JYH6" s="2"/>
      <c r="JYI6"/>
      <c r="JYJ6" s="2"/>
      <c r="JYK6"/>
      <c r="JYL6" s="2"/>
      <c r="JYM6"/>
      <c r="JYN6" s="2"/>
      <c r="JYO6"/>
      <c r="JYP6" s="2"/>
      <c r="JYQ6"/>
      <c r="JYR6" s="2"/>
      <c r="JYS6"/>
      <c r="JYT6" s="2"/>
      <c r="JYU6"/>
      <c r="JYV6" s="2"/>
      <c r="JYW6"/>
      <c r="JYX6" s="2"/>
      <c r="JYY6"/>
      <c r="JYZ6" s="2"/>
      <c r="JZA6"/>
      <c r="JZB6" s="2"/>
      <c r="JZC6"/>
      <c r="JZD6" s="2"/>
      <c r="JZE6"/>
      <c r="JZF6" s="2"/>
      <c r="JZG6"/>
      <c r="JZH6" s="2"/>
      <c r="JZI6"/>
      <c r="JZJ6" s="2"/>
      <c r="JZK6"/>
      <c r="JZL6" s="2"/>
      <c r="JZM6"/>
      <c r="JZN6" s="2"/>
      <c r="JZO6"/>
      <c r="JZP6" s="2"/>
      <c r="JZQ6"/>
      <c r="JZR6" s="2"/>
      <c r="JZS6"/>
      <c r="JZT6" s="2"/>
      <c r="JZU6"/>
      <c r="JZV6" s="2"/>
      <c r="JZW6"/>
      <c r="JZX6" s="2"/>
      <c r="JZY6"/>
      <c r="JZZ6" s="2"/>
      <c r="KAA6"/>
      <c r="KAB6" s="2"/>
      <c r="KAC6"/>
      <c r="KAD6" s="2"/>
      <c r="KAE6"/>
      <c r="KAF6" s="2"/>
      <c r="KAG6"/>
      <c r="KAH6" s="2"/>
      <c r="KAI6"/>
      <c r="KAJ6" s="2"/>
      <c r="KAK6"/>
      <c r="KAL6" s="2"/>
      <c r="KAM6"/>
      <c r="KAN6" s="2"/>
      <c r="KAO6"/>
      <c r="KAP6" s="2"/>
      <c r="KAQ6"/>
      <c r="KAR6" s="2"/>
      <c r="KAS6"/>
      <c r="KAT6" s="2"/>
      <c r="KAU6"/>
      <c r="KAV6" s="2"/>
      <c r="KAW6"/>
      <c r="KAX6" s="2"/>
      <c r="KAY6"/>
      <c r="KAZ6" s="2"/>
      <c r="KBA6"/>
      <c r="KBB6" s="2"/>
      <c r="KBC6"/>
      <c r="KBD6" s="2"/>
      <c r="KBE6"/>
      <c r="KBF6" s="2"/>
      <c r="KBG6"/>
      <c r="KBH6" s="2"/>
      <c r="KBI6"/>
      <c r="KBJ6" s="2"/>
      <c r="KBK6"/>
      <c r="KBL6" s="2"/>
      <c r="KBM6"/>
      <c r="KBN6" s="2"/>
      <c r="KBO6"/>
      <c r="KBP6" s="2"/>
      <c r="KBQ6"/>
      <c r="KBR6" s="2"/>
      <c r="KBS6"/>
      <c r="KBT6" s="2"/>
      <c r="KBU6"/>
      <c r="KBV6" s="2"/>
      <c r="KBW6"/>
      <c r="KBX6" s="2"/>
      <c r="KBY6"/>
      <c r="KBZ6" s="2"/>
      <c r="KCA6"/>
      <c r="KCB6" s="2"/>
      <c r="KCC6"/>
      <c r="KCD6" s="2"/>
      <c r="KCE6"/>
      <c r="KCF6" s="2"/>
      <c r="KCG6"/>
      <c r="KCH6" s="2"/>
      <c r="KCI6"/>
      <c r="KCJ6" s="2"/>
      <c r="KCK6"/>
      <c r="KCL6" s="2"/>
      <c r="KCM6"/>
      <c r="KCN6" s="2"/>
      <c r="KCO6"/>
      <c r="KCP6" s="2"/>
      <c r="KCQ6"/>
      <c r="KCR6" s="2"/>
      <c r="KCS6"/>
      <c r="KCT6" s="2"/>
      <c r="KCU6"/>
      <c r="KCV6" s="2"/>
      <c r="KCW6"/>
      <c r="KCX6" s="2"/>
      <c r="KCY6"/>
      <c r="KCZ6" s="2"/>
      <c r="KDA6"/>
      <c r="KDB6" s="2"/>
      <c r="KDC6"/>
      <c r="KDD6" s="2"/>
      <c r="KDE6"/>
      <c r="KDF6" s="2"/>
      <c r="KDG6"/>
      <c r="KDH6" s="2"/>
      <c r="KDI6"/>
      <c r="KDJ6" s="2"/>
      <c r="KDK6"/>
      <c r="KDL6" s="2"/>
      <c r="KDM6"/>
      <c r="KDN6" s="2"/>
      <c r="KDO6"/>
      <c r="KDP6" s="2"/>
      <c r="KDQ6"/>
      <c r="KDR6" s="2"/>
      <c r="KDS6"/>
      <c r="KDT6" s="2"/>
      <c r="KDU6"/>
      <c r="KDV6" s="2"/>
      <c r="KDW6"/>
      <c r="KDX6" s="2"/>
      <c r="KDY6"/>
      <c r="KDZ6" s="2"/>
      <c r="KEA6"/>
      <c r="KEB6" s="2"/>
      <c r="KEC6"/>
      <c r="KED6" s="2"/>
      <c r="KEE6"/>
      <c r="KEF6" s="2"/>
      <c r="KEG6"/>
      <c r="KEH6" s="2"/>
      <c r="KEI6"/>
      <c r="KEJ6" s="2"/>
      <c r="KEK6"/>
      <c r="KEL6" s="2"/>
      <c r="KEM6"/>
      <c r="KEN6" s="2"/>
      <c r="KEO6"/>
      <c r="KEP6" s="2"/>
      <c r="KEQ6"/>
      <c r="KER6" s="2"/>
      <c r="KES6"/>
      <c r="KET6" s="2"/>
      <c r="KEU6"/>
      <c r="KEV6" s="2"/>
      <c r="KEW6"/>
      <c r="KEX6" s="2"/>
      <c r="KEY6"/>
      <c r="KEZ6" s="2"/>
      <c r="KFA6"/>
      <c r="KFB6" s="2"/>
      <c r="KFC6"/>
      <c r="KFD6" s="2"/>
      <c r="KFE6"/>
      <c r="KFF6" s="2"/>
      <c r="KFG6"/>
      <c r="KFH6" s="2"/>
      <c r="KFI6"/>
      <c r="KFJ6" s="2"/>
      <c r="KFK6"/>
      <c r="KFL6" s="2"/>
      <c r="KFM6"/>
      <c r="KFN6" s="2"/>
      <c r="KFO6"/>
      <c r="KFP6" s="2"/>
      <c r="KFQ6"/>
      <c r="KFR6" s="2"/>
      <c r="KFS6"/>
      <c r="KFT6" s="2"/>
      <c r="KFU6"/>
      <c r="KFV6" s="2"/>
      <c r="KFW6"/>
      <c r="KFX6" s="2"/>
      <c r="KFY6"/>
      <c r="KFZ6" s="2"/>
      <c r="KGA6"/>
      <c r="KGB6" s="2"/>
      <c r="KGC6"/>
      <c r="KGD6" s="2"/>
      <c r="KGE6"/>
      <c r="KGF6" s="2"/>
      <c r="KGG6"/>
      <c r="KGH6" s="2"/>
      <c r="KGI6"/>
      <c r="KGJ6" s="2"/>
      <c r="KGK6"/>
      <c r="KGL6" s="2"/>
      <c r="KGM6"/>
      <c r="KGN6" s="2"/>
      <c r="KGO6"/>
      <c r="KGP6" s="2"/>
      <c r="KGQ6"/>
      <c r="KGR6" s="2"/>
      <c r="KGS6"/>
      <c r="KGT6" s="2"/>
      <c r="KGU6"/>
      <c r="KGV6" s="2"/>
      <c r="KGW6"/>
      <c r="KGX6" s="2"/>
      <c r="KGY6"/>
      <c r="KGZ6" s="2"/>
      <c r="KHA6"/>
      <c r="KHB6" s="2"/>
      <c r="KHC6"/>
      <c r="KHD6" s="2"/>
      <c r="KHE6"/>
      <c r="KHF6" s="2"/>
      <c r="KHG6"/>
      <c r="KHH6" s="2"/>
      <c r="KHI6"/>
      <c r="KHJ6" s="2"/>
      <c r="KHK6"/>
      <c r="KHL6" s="2"/>
      <c r="KHM6"/>
      <c r="KHN6" s="2"/>
      <c r="KHO6"/>
      <c r="KHP6" s="2"/>
      <c r="KHQ6"/>
      <c r="KHR6" s="2"/>
      <c r="KHS6"/>
      <c r="KHT6" s="2"/>
      <c r="KHU6"/>
      <c r="KHV6" s="2"/>
      <c r="KHW6"/>
      <c r="KHX6" s="2"/>
      <c r="KHY6"/>
      <c r="KHZ6" s="2"/>
      <c r="KIA6"/>
      <c r="KIB6" s="2"/>
      <c r="KIC6"/>
      <c r="KID6" s="2"/>
      <c r="KIE6"/>
      <c r="KIF6" s="2"/>
      <c r="KIG6"/>
      <c r="KIH6" s="2"/>
      <c r="KII6"/>
      <c r="KIJ6" s="2"/>
      <c r="KIK6"/>
      <c r="KIL6" s="2"/>
      <c r="KIM6"/>
      <c r="KIN6" s="2"/>
      <c r="KIO6"/>
      <c r="KIP6" s="2"/>
      <c r="KIQ6"/>
      <c r="KIR6" s="2"/>
      <c r="KIS6"/>
      <c r="KIT6" s="2"/>
      <c r="KIU6"/>
      <c r="KIV6" s="2"/>
      <c r="KIW6"/>
      <c r="KIX6" s="2"/>
      <c r="KIY6"/>
      <c r="KIZ6" s="2"/>
      <c r="KJA6"/>
      <c r="KJB6" s="2"/>
      <c r="KJC6"/>
      <c r="KJD6" s="2"/>
      <c r="KJE6"/>
      <c r="KJF6" s="2"/>
      <c r="KJG6"/>
      <c r="KJH6" s="2"/>
      <c r="KJI6"/>
      <c r="KJJ6" s="2"/>
      <c r="KJK6"/>
      <c r="KJL6" s="2"/>
      <c r="KJM6"/>
      <c r="KJN6" s="2"/>
      <c r="KJO6"/>
      <c r="KJP6" s="2"/>
      <c r="KJQ6"/>
      <c r="KJR6" s="2"/>
      <c r="KJS6"/>
      <c r="KJT6" s="2"/>
      <c r="KJU6"/>
      <c r="KJV6" s="2"/>
      <c r="KJW6"/>
      <c r="KJX6" s="2"/>
      <c r="KJY6"/>
      <c r="KJZ6" s="2"/>
      <c r="KKA6"/>
      <c r="KKB6" s="2"/>
      <c r="KKC6"/>
      <c r="KKD6" s="2"/>
      <c r="KKE6"/>
      <c r="KKF6" s="2"/>
      <c r="KKG6"/>
      <c r="KKH6" s="2"/>
      <c r="KKI6"/>
      <c r="KKJ6" s="2"/>
      <c r="KKK6"/>
      <c r="KKL6" s="2"/>
      <c r="KKM6"/>
      <c r="KKN6" s="2"/>
      <c r="KKO6"/>
      <c r="KKP6" s="2"/>
      <c r="KKQ6"/>
      <c r="KKR6" s="2"/>
      <c r="KKS6"/>
      <c r="KKT6" s="2"/>
      <c r="KKU6"/>
      <c r="KKV6" s="2"/>
      <c r="KKW6"/>
      <c r="KKX6" s="2"/>
      <c r="KKY6"/>
      <c r="KKZ6" s="2"/>
      <c r="KLA6"/>
      <c r="KLB6" s="2"/>
      <c r="KLC6"/>
      <c r="KLD6" s="2"/>
      <c r="KLE6"/>
      <c r="KLF6" s="2"/>
      <c r="KLG6"/>
      <c r="KLH6" s="2"/>
      <c r="KLI6"/>
      <c r="KLJ6" s="2"/>
      <c r="KLK6"/>
      <c r="KLL6" s="2"/>
      <c r="KLM6"/>
      <c r="KLN6" s="2"/>
      <c r="KLO6"/>
      <c r="KLP6" s="2"/>
      <c r="KLQ6"/>
      <c r="KLR6" s="2"/>
      <c r="KLS6"/>
      <c r="KLT6" s="2"/>
      <c r="KLU6"/>
      <c r="KLV6" s="2"/>
      <c r="KLW6"/>
      <c r="KLX6" s="2"/>
      <c r="KLY6"/>
      <c r="KLZ6" s="2"/>
      <c r="KMA6"/>
      <c r="KMB6" s="2"/>
      <c r="KMC6"/>
      <c r="KMD6" s="2"/>
      <c r="KME6"/>
      <c r="KMF6" s="2"/>
      <c r="KMG6"/>
      <c r="KMH6" s="2"/>
      <c r="KMI6"/>
      <c r="KMJ6" s="2"/>
      <c r="KMK6"/>
      <c r="KML6" s="2"/>
      <c r="KMM6"/>
      <c r="KMN6" s="2"/>
      <c r="KMO6"/>
      <c r="KMP6" s="2"/>
      <c r="KMQ6"/>
      <c r="KMR6" s="2"/>
      <c r="KMS6"/>
      <c r="KMT6" s="2"/>
      <c r="KMU6"/>
      <c r="KMV6" s="2"/>
      <c r="KMW6"/>
      <c r="KMX6" s="2"/>
      <c r="KMY6"/>
      <c r="KMZ6" s="2"/>
      <c r="KNA6"/>
      <c r="KNB6" s="2"/>
      <c r="KNC6"/>
      <c r="KND6" s="2"/>
      <c r="KNE6"/>
      <c r="KNF6" s="2"/>
      <c r="KNG6"/>
      <c r="KNH6" s="2"/>
      <c r="KNI6"/>
      <c r="KNJ6" s="2"/>
      <c r="KNK6"/>
      <c r="KNL6" s="2"/>
      <c r="KNM6"/>
      <c r="KNN6" s="2"/>
      <c r="KNO6"/>
      <c r="KNP6" s="2"/>
      <c r="KNQ6"/>
      <c r="KNR6" s="2"/>
      <c r="KNS6"/>
      <c r="KNT6" s="2"/>
      <c r="KNU6"/>
      <c r="KNV6" s="2"/>
      <c r="KNW6"/>
      <c r="KNX6" s="2"/>
      <c r="KNY6"/>
      <c r="KNZ6" s="2"/>
      <c r="KOA6"/>
      <c r="KOB6" s="2"/>
      <c r="KOC6"/>
      <c r="KOD6" s="2"/>
      <c r="KOE6"/>
      <c r="KOF6" s="2"/>
      <c r="KOG6"/>
      <c r="KOH6" s="2"/>
      <c r="KOI6"/>
      <c r="KOJ6" s="2"/>
      <c r="KOK6"/>
      <c r="KOL6" s="2"/>
      <c r="KOM6"/>
      <c r="KON6" s="2"/>
      <c r="KOO6"/>
      <c r="KOP6" s="2"/>
      <c r="KOQ6"/>
      <c r="KOR6" s="2"/>
      <c r="KOS6"/>
      <c r="KOT6" s="2"/>
      <c r="KOU6"/>
      <c r="KOV6" s="2"/>
      <c r="KOW6"/>
      <c r="KOX6" s="2"/>
      <c r="KOY6"/>
      <c r="KOZ6" s="2"/>
      <c r="KPA6"/>
      <c r="KPB6" s="2"/>
      <c r="KPC6"/>
      <c r="KPD6" s="2"/>
      <c r="KPE6"/>
      <c r="KPF6" s="2"/>
      <c r="KPG6"/>
      <c r="KPH6" s="2"/>
      <c r="KPI6"/>
      <c r="KPJ6" s="2"/>
      <c r="KPK6"/>
      <c r="KPL6" s="2"/>
      <c r="KPM6"/>
      <c r="KPN6" s="2"/>
      <c r="KPO6"/>
      <c r="KPP6" s="2"/>
      <c r="KPQ6"/>
      <c r="KPR6" s="2"/>
      <c r="KPS6"/>
      <c r="KPT6" s="2"/>
      <c r="KPU6"/>
      <c r="KPV6" s="2"/>
      <c r="KPW6"/>
      <c r="KPX6" s="2"/>
      <c r="KPY6"/>
      <c r="KPZ6" s="2"/>
      <c r="KQA6"/>
      <c r="KQB6" s="2"/>
      <c r="KQC6"/>
      <c r="KQD6" s="2"/>
      <c r="KQE6"/>
      <c r="KQF6" s="2"/>
      <c r="KQG6"/>
      <c r="KQH6" s="2"/>
      <c r="KQI6"/>
      <c r="KQJ6" s="2"/>
      <c r="KQK6"/>
      <c r="KQL6" s="2"/>
      <c r="KQM6"/>
      <c r="KQN6" s="2"/>
      <c r="KQO6"/>
      <c r="KQP6" s="2"/>
      <c r="KQQ6"/>
      <c r="KQR6" s="2"/>
      <c r="KQS6"/>
      <c r="KQT6" s="2"/>
      <c r="KQU6"/>
      <c r="KQV6" s="2"/>
      <c r="KQW6"/>
      <c r="KQX6" s="2"/>
      <c r="KQY6"/>
      <c r="KQZ6" s="2"/>
      <c r="KRA6"/>
      <c r="KRB6" s="2"/>
      <c r="KRC6"/>
      <c r="KRD6" s="2"/>
      <c r="KRE6"/>
      <c r="KRF6" s="2"/>
      <c r="KRG6"/>
      <c r="KRH6" s="2"/>
      <c r="KRI6"/>
      <c r="KRJ6" s="2"/>
      <c r="KRK6"/>
      <c r="KRL6" s="2"/>
      <c r="KRM6"/>
      <c r="KRN6" s="2"/>
      <c r="KRO6"/>
      <c r="KRP6" s="2"/>
      <c r="KRQ6"/>
      <c r="KRR6" s="2"/>
      <c r="KRS6"/>
      <c r="KRT6" s="2"/>
      <c r="KRU6"/>
      <c r="KRV6" s="2"/>
      <c r="KRW6"/>
      <c r="KRX6" s="2"/>
      <c r="KRY6"/>
      <c r="KRZ6" s="2"/>
      <c r="KSA6"/>
      <c r="KSB6" s="2"/>
      <c r="KSC6"/>
      <c r="KSD6" s="2"/>
      <c r="KSE6"/>
      <c r="KSF6" s="2"/>
      <c r="KSG6"/>
      <c r="KSH6" s="2"/>
      <c r="KSI6"/>
      <c r="KSJ6" s="2"/>
      <c r="KSK6"/>
      <c r="KSL6" s="2"/>
      <c r="KSM6"/>
      <c r="KSN6" s="2"/>
      <c r="KSO6"/>
      <c r="KSP6" s="2"/>
      <c r="KSQ6"/>
      <c r="KSR6" s="2"/>
      <c r="KSS6"/>
      <c r="KST6" s="2"/>
      <c r="KSU6"/>
      <c r="KSV6" s="2"/>
      <c r="KSW6"/>
      <c r="KSX6" s="2"/>
      <c r="KSY6"/>
      <c r="KSZ6" s="2"/>
      <c r="KTA6"/>
      <c r="KTB6" s="2"/>
      <c r="KTC6"/>
      <c r="KTD6" s="2"/>
      <c r="KTE6"/>
      <c r="KTF6" s="2"/>
      <c r="KTG6"/>
      <c r="KTH6" s="2"/>
      <c r="KTI6"/>
      <c r="KTJ6" s="2"/>
      <c r="KTK6"/>
      <c r="KTL6" s="2"/>
      <c r="KTM6"/>
      <c r="KTN6" s="2"/>
      <c r="KTO6"/>
      <c r="KTP6" s="2"/>
      <c r="KTQ6"/>
      <c r="KTR6" s="2"/>
      <c r="KTS6"/>
      <c r="KTT6" s="2"/>
      <c r="KTU6"/>
      <c r="KTV6" s="2"/>
      <c r="KTW6"/>
      <c r="KTX6" s="2"/>
      <c r="KTY6"/>
      <c r="KTZ6" s="2"/>
      <c r="KUA6"/>
      <c r="KUB6" s="2"/>
      <c r="KUC6"/>
      <c r="KUD6" s="2"/>
      <c r="KUE6"/>
      <c r="KUF6" s="2"/>
      <c r="KUG6"/>
      <c r="KUH6" s="2"/>
      <c r="KUI6"/>
      <c r="KUJ6" s="2"/>
      <c r="KUK6"/>
      <c r="KUL6" s="2"/>
      <c r="KUM6"/>
      <c r="KUN6" s="2"/>
      <c r="KUO6"/>
      <c r="KUP6" s="2"/>
      <c r="KUQ6"/>
      <c r="KUR6" s="2"/>
      <c r="KUS6"/>
      <c r="KUT6" s="2"/>
      <c r="KUU6"/>
      <c r="KUV6" s="2"/>
      <c r="KUW6"/>
      <c r="KUX6" s="2"/>
      <c r="KUY6"/>
      <c r="KUZ6" s="2"/>
      <c r="KVA6"/>
      <c r="KVB6" s="2"/>
      <c r="KVC6"/>
      <c r="KVD6" s="2"/>
      <c r="KVE6"/>
      <c r="KVF6" s="2"/>
      <c r="KVG6"/>
      <c r="KVH6" s="2"/>
      <c r="KVI6"/>
      <c r="KVJ6" s="2"/>
      <c r="KVK6"/>
      <c r="KVL6" s="2"/>
      <c r="KVM6"/>
      <c r="KVN6" s="2"/>
      <c r="KVO6"/>
      <c r="KVP6" s="2"/>
      <c r="KVQ6"/>
      <c r="KVR6" s="2"/>
      <c r="KVS6"/>
      <c r="KVT6" s="2"/>
      <c r="KVU6"/>
      <c r="KVV6" s="2"/>
      <c r="KVW6"/>
      <c r="KVX6" s="2"/>
      <c r="KVY6"/>
      <c r="KVZ6" s="2"/>
      <c r="KWA6"/>
      <c r="KWB6" s="2"/>
      <c r="KWC6"/>
      <c r="KWD6" s="2"/>
      <c r="KWE6"/>
      <c r="KWF6" s="2"/>
      <c r="KWG6"/>
      <c r="KWH6" s="2"/>
      <c r="KWI6"/>
      <c r="KWJ6" s="2"/>
      <c r="KWK6"/>
      <c r="KWL6" s="2"/>
      <c r="KWM6"/>
      <c r="KWN6" s="2"/>
      <c r="KWO6"/>
      <c r="KWP6" s="2"/>
      <c r="KWQ6"/>
      <c r="KWR6" s="2"/>
      <c r="KWS6"/>
      <c r="KWT6" s="2"/>
      <c r="KWU6"/>
      <c r="KWV6" s="2"/>
      <c r="KWW6"/>
      <c r="KWX6" s="2"/>
      <c r="KWY6"/>
      <c r="KWZ6" s="2"/>
      <c r="KXA6"/>
      <c r="KXB6" s="2"/>
      <c r="KXC6"/>
      <c r="KXD6" s="2"/>
      <c r="KXE6"/>
      <c r="KXF6" s="2"/>
      <c r="KXG6"/>
      <c r="KXH6" s="2"/>
      <c r="KXI6"/>
      <c r="KXJ6" s="2"/>
      <c r="KXK6"/>
      <c r="KXL6" s="2"/>
      <c r="KXM6"/>
      <c r="KXN6" s="2"/>
      <c r="KXO6"/>
      <c r="KXP6" s="2"/>
      <c r="KXQ6"/>
      <c r="KXR6" s="2"/>
      <c r="KXS6"/>
      <c r="KXT6" s="2"/>
      <c r="KXU6"/>
      <c r="KXV6" s="2"/>
      <c r="KXW6"/>
      <c r="KXX6" s="2"/>
      <c r="KXY6"/>
      <c r="KXZ6" s="2"/>
      <c r="KYA6"/>
      <c r="KYB6" s="2"/>
      <c r="KYC6"/>
      <c r="KYD6" s="2"/>
      <c r="KYE6"/>
      <c r="KYF6" s="2"/>
      <c r="KYG6"/>
      <c r="KYH6" s="2"/>
      <c r="KYI6"/>
      <c r="KYJ6" s="2"/>
      <c r="KYK6"/>
      <c r="KYL6" s="2"/>
      <c r="KYM6"/>
      <c r="KYN6" s="2"/>
      <c r="KYO6"/>
      <c r="KYP6" s="2"/>
      <c r="KYQ6"/>
      <c r="KYR6" s="2"/>
      <c r="KYS6"/>
      <c r="KYT6" s="2"/>
      <c r="KYU6"/>
      <c r="KYV6" s="2"/>
      <c r="KYW6"/>
      <c r="KYX6" s="2"/>
      <c r="KYY6"/>
      <c r="KYZ6" s="2"/>
      <c r="KZA6"/>
      <c r="KZB6" s="2"/>
      <c r="KZC6"/>
      <c r="KZD6" s="2"/>
      <c r="KZE6"/>
      <c r="KZF6" s="2"/>
      <c r="KZG6"/>
      <c r="KZH6" s="2"/>
      <c r="KZI6"/>
      <c r="KZJ6" s="2"/>
      <c r="KZK6"/>
      <c r="KZL6" s="2"/>
      <c r="KZM6"/>
      <c r="KZN6" s="2"/>
      <c r="KZO6"/>
      <c r="KZP6" s="2"/>
      <c r="KZQ6"/>
      <c r="KZR6" s="2"/>
      <c r="KZS6"/>
      <c r="KZT6" s="2"/>
      <c r="KZU6"/>
      <c r="KZV6" s="2"/>
      <c r="KZW6"/>
      <c r="KZX6" s="2"/>
      <c r="KZY6"/>
      <c r="KZZ6" s="2"/>
      <c r="LAA6"/>
      <c r="LAB6" s="2"/>
      <c r="LAC6"/>
      <c r="LAD6" s="2"/>
      <c r="LAE6"/>
      <c r="LAF6" s="2"/>
      <c r="LAG6"/>
      <c r="LAH6" s="2"/>
      <c r="LAI6"/>
      <c r="LAJ6" s="2"/>
      <c r="LAK6"/>
      <c r="LAL6" s="2"/>
      <c r="LAM6"/>
      <c r="LAN6" s="2"/>
      <c r="LAO6"/>
      <c r="LAP6" s="2"/>
      <c r="LAQ6"/>
      <c r="LAR6" s="2"/>
      <c r="LAS6"/>
      <c r="LAT6" s="2"/>
      <c r="LAU6"/>
      <c r="LAV6" s="2"/>
      <c r="LAW6"/>
      <c r="LAX6" s="2"/>
      <c r="LAY6"/>
      <c r="LAZ6" s="2"/>
      <c r="LBA6"/>
      <c r="LBB6" s="2"/>
      <c r="LBC6"/>
      <c r="LBD6" s="2"/>
      <c r="LBE6"/>
      <c r="LBF6" s="2"/>
      <c r="LBG6"/>
      <c r="LBH6" s="2"/>
      <c r="LBI6"/>
      <c r="LBJ6" s="2"/>
      <c r="LBK6"/>
      <c r="LBL6" s="2"/>
      <c r="LBM6"/>
      <c r="LBN6" s="2"/>
      <c r="LBO6"/>
      <c r="LBP6" s="2"/>
      <c r="LBQ6"/>
      <c r="LBR6" s="2"/>
      <c r="LBS6"/>
      <c r="LBT6" s="2"/>
      <c r="LBU6"/>
      <c r="LBV6" s="2"/>
      <c r="LBW6"/>
      <c r="LBX6" s="2"/>
      <c r="LBY6"/>
      <c r="LBZ6" s="2"/>
      <c r="LCA6"/>
      <c r="LCB6" s="2"/>
      <c r="LCC6"/>
      <c r="LCD6" s="2"/>
      <c r="LCE6"/>
      <c r="LCF6" s="2"/>
      <c r="LCG6"/>
      <c r="LCH6" s="2"/>
      <c r="LCI6"/>
      <c r="LCJ6" s="2"/>
      <c r="LCK6"/>
      <c r="LCL6" s="2"/>
      <c r="LCM6"/>
      <c r="LCN6" s="2"/>
      <c r="LCO6"/>
      <c r="LCP6" s="2"/>
      <c r="LCQ6"/>
      <c r="LCR6" s="2"/>
      <c r="LCS6"/>
      <c r="LCT6" s="2"/>
      <c r="LCU6"/>
      <c r="LCV6" s="2"/>
      <c r="LCW6"/>
      <c r="LCX6" s="2"/>
      <c r="LCY6"/>
      <c r="LCZ6" s="2"/>
      <c r="LDA6"/>
      <c r="LDB6" s="2"/>
      <c r="LDC6"/>
      <c r="LDD6" s="2"/>
      <c r="LDE6"/>
      <c r="LDF6" s="2"/>
      <c r="LDG6"/>
      <c r="LDH6" s="2"/>
      <c r="LDI6"/>
      <c r="LDJ6" s="2"/>
      <c r="LDK6"/>
      <c r="LDL6" s="2"/>
      <c r="LDM6"/>
      <c r="LDN6" s="2"/>
      <c r="LDO6"/>
      <c r="LDP6" s="2"/>
      <c r="LDQ6"/>
      <c r="LDR6" s="2"/>
      <c r="LDS6"/>
      <c r="LDT6" s="2"/>
      <c r="LDU6"/>
      <c r="LDV6" s="2"/>
      <c r="LDW6"/>
      <c r="LDX6" s="2"/>
      <c r="LDY6"/>
      <c r="LDZ6" s="2"/>
      <c r="LEA6"/>
      <c r="LEB6" s="2"/>
      <c r="LEC6"/>
      <c r="LED6" s="2"/>
      <c r="LEE6"/>
      <c r="LEF6" s="2"/>
      <c r="LEG6"/>
      <c r="LEH6" s="2"/>
      <c r="LEI6"/>
      <c r="LEJ6" s="2"/>
      <c r="LEK6"/>
      <c r="LEL6" s="2"/>
      <c r="LEM6"/>
      <c r="LEN6" s="2"/>
      <c r="LEO6"/>
      <c r="LEP6" s="2"/>
      <c r="LEQ6"/>
      <c r="LER6" s="2"/>
      <c r="LES6"/>
      <c r="LET6" s="2"/>
      <c r="LEU6"/>
      <c r="LEV6" s="2"/>
      <c r="LEW6"/>
      <c r="LEX6" s="2"/>
      <c r="LEY6"/>
      <c r="LEZ6" s="2"/>
      <c r="LFA6"/>
      <c r="LFB6" s="2"/>
      <c r="LFC6"/>
      <c r="LFD6" s="2"/>
      <c r="LFE6"/>
      <c r="LFF6" s="2"/>
      <c r="LFG6"/>
      <c r="LFH6" s="2"/>
      <c r="LFI6"/>
      <c r="LFJ6" s="2"/>
      <c r="LFK6"/>
      <c r="LFL6" s="2"/>
      <c r="LFM6"/>
      <c r="LFN6" s="2"/>
      <c r="LFO6"/>
      <c r="LFP6" s="2"/>
      <c r="LFQ6"/>
      <c r="LFR6" s="2"/>
      <c r="LFS6"/>
      <c r="LFT6" s="2"/>
      <c r="LFU6"/>
      <c r="LFV6" s="2"/>
      <c r="LFW6"/>
      <c r="LFX6" s="2"/>
      <c r="LFY6"/>
      <c r="LFZ6" s="2"/>
      <c r="LGA6"/>
      <c r="LGB6" s="2"/>
      <c r="LGC6"/>
      <c r="LGD6" s="2"/>
      <c r="LGE6"/>
      <c r="LGF6" s="2"/>
      <c r="LGG6"/>
      <c r="LGH6" s="2"/>
      <c r="LGI6"/>
      <c r="LGJ6" s="2"/>
      <c r="LGK6"/>
      <c r="LGL6" s="2"/>
      <c r="LGM6"/>
      <c r="LGN6" s="2"/>
      <c r="LGO6"/>
      <c r="LGP6" s="2"/>
      <c r="LGQ6"/>
      <c r="LGR6" s="2"/>
      <c r="LGS6"/>
      <c r="LGT6" s="2"/>
      <c r="LGU6"/>
      <c r="LGV6" s="2"/>
      <c r="LGW6"/>
      <c r="LGX6" s="2"/>
      <c r="LGY6"/>
      <c r="LGZ6" s="2"/>
      <c r="LHA6"/>
      <c r="LHB6" s="2"/>
      <c r="LHC6"/>
      <c r="LHD6" s="2"/>
      <c r="LHE6"/>
      <c r="LHF6" s="2"/>
      <c r="LHG6"/>
      <c r="LHH6" s="2"/>
      <c r="LHI6"/>
      <c r="LHJ6" s="2"/>
      <c r="LHK6"/>
      <c r="LHL6" s="2"/>
      <c r="LHM6"/>
      <c r="LHN6" s="2"/>
      <c r="LHO6"/>
      <c r="LHP6" s="2"/>
      <c r="LHQ6"/>
      <c r="LHR6" s="2"/>
      <c r="LHS6"/>
      <c r="LHT6" s="2"/>
      <c r="LHU6"/>
      <c r="LHV6" s="2"/>
      <c r="LHW6"/>
      <c r="LHX6" s="2"/>
      <c r="LHY6"/>
      <c r="LHZ6" s="2"/>
      <c r="LIA6"/>
      <c r="LIB6" s="2"/>
      <c r="LIC6"/>
      <c r="LID6" s="2"/>
      <c r="LIE6"/>
      <c r="LIF6" s="2"/>
      <c r="LIG6"/>
      <c r="LIH6" s="2"/>
      <c r="LII6"/>
      <c r="LIJ6" s="2"/>
      <c r="LIK6"/>
      <c r="LIL6" s="2"/>
      <c r="LIM6"/>
      <c r="LIN6" s="2"/>
      <c r="LIO6"/>
      <c r="LIP6" s="2"/>
      <c r="LIQ6"/>
      <c r="LIR6" s="2"/>
      <c r="LIS6"/>
      <c r="LIT6" s="2"/>
      <c r="LIU6"/>
      <c r="LIV6" s="2"/>
      <c r="LIW6"/>
      <c r="LIX6" s="2"/>
      <c r="LIY6"/>
      <c r="LIZ6" s="2"/>
      <c r="LJA6"/>
      <c r="LJB6" s="2"/>
      <c r="LJC6"/>
      <c r="LJD6" s="2"/>
      <c r="LJE6"/>
      <c r="LJF6" s="2"/>
      <c r="LJG6"/>
      <c r="LJH6" s="2"/>
      <c r="LJI6"/>
      <c r="LJJ6" s="2"/>
      <c r="LJK6"/>
      <c r="LJL6" s="2"/>
      <c r="LJM6"/>
      <c r="LJN6" s="2"/>
      <c r="LJO6"/>
      <c r="LJP6" s="2"/>
      <c r="LJQ6"/>
      <c r="LJR6" s="2"/>
      <c r="LJS6"/>
      <c r="LJT6" s="2"/>
      <c r="LJU6"/>
      <c r="LJV6" s="2"/>
      <c r="LJW6"/>
      <c r="LJX6" s="2"/>
      <c r="LJY6"/>
      <c r="LJZ6" s="2"/>
      <c r="LKA6"/>
      <c r="LKB6" s="2"/>
      <c r="LKC6"/>
      <c r="LKD6" s="2"/>
      <c r="LKE6"/>
      <c r="LKF6" s="2"/>
      <c r="LKG6"/>
      <c r="LKH6" s="2"/>
      <c r="LKI6"/>
      <c r="LKJ6" s="2"/>
      <c r="LKK6"/>
      <c r="LKL6" s="2"/>
      <c r="LKM6"/>
      <c r="LKN6" s="2"/>
      <c r="LKO6"/>
      <c r="LKP6" s="2"/>
      <c r="LKQ6"/>
      <c r="LKR6" s="2"/>
      <c r="LKS6"/>
      <c r="LKT6" s="2"/>
      <c r="LKU6"/>
      <c r="LKV6" s="2"/>
      <c r="LKW6"/>
      <c r="LKX6" s="2"/>
      <c r="LKY6"/>
      <c r="LKZ6" s="2"/>
      <c r="LLA6"/>
      <c r="LLB6" s="2"/>
      <c r="LLC6"/>
      <c r="LLD6" s="2"/>
      <c r="LLE6"/>
      <c r="LLF6" s="2"/>
      <c r="LLG6"/>
      <c r="LLH6" s="2"/>
      <c r="LLI6"/>
      <c r="LLJ6" s="2"/>
      <c r="LLK6"/>
      <c r="LLL6" s="2"/>
      <c r="LLM6"/>
      <c r="LLN6" s="2"/>
      <c r="LLO6"/>
      <c r="LLP6" s="2"/>
      <c r="LLQ6"/>
      <c r="LLR6" s="2"/>
      <c r="LLS6"/>
      <c r="LLT6" s="2"/>
      <c r="LLU6"/>
      <c r="LLV6" s="2"/>
      <c r="LLW6"/>
      <c r="LLX6" s="2"/>
      <c r="LLY6"/>
      <c r="LLZ6" s="2"/>
      <c r="LMA6"/>
      <c r="LMB6" s="2"/>
      <c r="LMC6"/>
      <c r="LMD6" s="2"/>
      <c r="LME6"/>
      <c r="LMF6" s="2"/>
      <c r="LMG6"/>
      <c r="LMH6" s="2"/>
      <c r="LMI6"/>
      <c r="LMJ6" s="2"/>
      <c r="LMK6"/>
      <c r="LML6" s="2"/>
      <c r="LMM6"/>
      <c r="LMN6" s="2"/>
      <c r="LMO6"/>
      <c r="LMP6" s="2"/>
      <c r="LMQ6"/>
      <c r="LMR6" s="2"/>
      <c r="LMS6"/>
      <c r="LMT6" s="2"/>
      <c r="LMU6"/>
      <c r="LMV6" s="2"/>
      <c r="LMW6"/>
      <c r="LMX6" s="2"/>
      <c r="LMY6"/>
      <c r="LMZ6" s="2"/>
      <c r="LNA6"/>
      <c r="LNB6" s="2"/>
      <c r="LNC6"/>
      <c r="LND6" s="2"/>
      <c r="LNE6"/>
      <c r="LNF6" s="2"/>
      <c r="LNG6"/>
      <c r="LNH6" s="2"/>
      <c r="LNI6"/>
      <c r="LNJ6" s="2"/>
      <c r="LNK6"/>
      <c r="LNL6" s="2"/>
      <c r="LNM6"/>
      <c r="LNN6" s="2"/>
      <c r="LNO6"/>
      <c r="LNP6" s="2"/>
      <c r="LNQ6"/>
      <c r="LNR6" s="2"/>
      <c r="LNS6"/>
      <c r="LNT6" s="2"/>
      <c r="LNU6"/>
      <c r="LNV6" s="2"/>
      <c r="LNW6"/>
      <c r="LNX6" s="2"/>
      <c r="LNY6"/>
      <c r="LNZ6" s="2"/>
      <c r="LOA6"/>
      <c r="LOB6" s="2"/>
      <c r="LOC6"/>
      <c r="LOD6" s="2"/>
      <c r="LOE6"/>
      <c r="LOF6" s="2"/>
      <c r="LOG6"/>
      <c r="LOH6" s="2"/>
      <c r="LOI6"/>
      <c r="LOJ6" s="2"/>
      <c r="LOK6"/>
      <c r="LOL6" s="2"/>
      <c r="LOM6"/>
      <c r="LON6" s="2"/>
      <c r="LOO6"/>
      <c r="LOP6" s="2"/>
      <c r="LOQ6"/>
      <c r="LOR6" s="2"/>
      <c r="LOS6"/>
      <c r="LOT6" s="2"/>
      <c r="LOU6"/>
      <c r="LOV6" s="2"/>
      <c r="LOW6"/>
      <c r="LOX6" s="2"/>
      <c r="LOY6"/>
      <c r="LOZ6" s="2"/>
      <c r="LPA6"/>
      <c r="LPB6" s="2"/>
      <c r="LPC6"/>
      <c r="LPD6" s="2"/>
      <c r="LPE6"/>
      <c r="LPF6" s="2"/>
      <c r="LPG6"/>
      <c r="LPH6" s="2"/>
      <c r="LPI6"/>
      <c r="LPJ6" s="2"/>
      <c r="LPK6"/>
      <c r="LPL6" s="2"/>
      <c r="LPM6"/>
      <c r="LPN6" s="2"/>
      <c r="LPO6"/>
      <c r="LPP6" s="2"/>
      <c r="LPQ6"/>
      <c r="LPR6" s="2"/>
      <c r="LPS6"/>
      <c r="LPT6" s="2"/>
      <c r="LPU6"/>
      <c r="LPV6" s="2"/>
      <c r="LPW6"/>
      <c r="LPX6" s="2"/>
      <c r="LPY6"/>
      <c r="LPZ6" s="2"/>
      <c r="LQA6"/>
      <c r="LQB6" s="2"/>
      <c r="LQC6"/>
      <c r="LQD6" s="2"/>
      <c r="LQE6"/>
      <c r="LQF6" s="2"/>
      <c r="LQG6"/>
      <c r="LQH6" s="2"/>
      <c r="LQI6"/>
      <c r="LQJ6" s="2"/>
      <c r="LQK6"/>
      <c r="LQL6" s="2"/>
      <c r="LQM6"/>
      <c r="LQN6" s="2"/>
      <c r="LQO6"/>
      <c r="LQP6" s="2"/>
      <c r="LQQ6"/>
      <c r="LQR6" s="2"/>
      <c r="LQS6"/>
      <c r="LQT6" s="2"/>
      <c r="LQU6"/>
      <c r="LQV6" s="2"/>
      <c r="LQW6"/>
      <c r="LQX6" s="2"/>
      <c r="LQY6"/>
      <c r="LQZ6" s="2"/>
      <c r="LRA6"/>
      <c r="LRB6" s="2"/>
      <c r="LRC6"/>
      <c r="LRD6" s="2"/>
      <c r="LRE6"/>
      <c r="LRF6" s="2"/>
      <c r="LRG6"/>
      <c r="LRH6" s="2"/>
      <c r="LRI6"/>
      <c r="LRJ6" s="2"/>
      <c r="LRK6"/>
      <c r="LRL6" s="2"/>
      <c r="LRM6"/>
      <c r="LRN6" s="2"/>
      <c r="LRO6"/>
      <c r="LRP6" s="2"/>
      <c r="LRQ6"/>
      <c r="LRR6" s="2"/>
      <c r="LRS6"/>
      <c r="LRT6" s="2"/>
      <c r="LRU6"/>
      <c r="LRV6" s="2"/>
      <c r="LRW6"/>
      <c r="LRX6" s="2"/>
      <c r="LRY6"/>
      <c r="LRZ6" s="2"/>
      <c r="LSA6"/>
      <c r="LSB6" s="2"/>
      <c r="LSC6"/>
      <c r="LSD6" s="2"/>
      <c r="LSE6"/>
      <c r="LSF6" s="2"/>
      <c r="LSG6"/>
      <c r="LSH6" s="2"/>
      <c r="LSI6"/>
      <c r="LSJ6" s="2"/>
      <c r="LSK6"/>
      <c r="LSL6" s="2"/>
      <c r="LSM6"/>
      <c r="LSN6" s="2"/>
      <c r="LSO6"/>
      <c r="LSP6" s="2"/>
      <c r="LSQ6"/>
      <c r="LSR6" s="2"/>
      <c r="LSS6"/>
      <c r="LST6" s="2"/>
      <c r="LSU6"/>
      <c r="LSV6" s="2"/>
      <c r="LSW6"/>
      <c r="LSX6" s="2"/>
      <c r="LSY6"/>
      <c r="LSZ6" s="2"/>
      <c r="LTA6"/>
      <c r="LTB6" s="2"/>
      <c r="LTC6"/>
      <c r="LTD6" s="2"/>
      <c r="LTE6"/>
      <c r="LTF6" s="2"/>
      <c r="LTG6"/>
      <c r="LTH6" s="2"/>
      <c r="LTI6"/>
      <c r="LTJ6" s="2"/>
      <c r="LTK6"/>
      <c r="LTL6" s="2"/>
      <c r="LTM6"/>
      <c r="LTN6" s="2"/>
      <c r="LTO6"/>
      <c r="LTP6" s="2"/>
      <c r="LTQ6"/>
      <c r="LTR6" s="2"/>
      <c r="LTS6"/>
      <c r="LTT6" s="2"/>
      <c r="LTU6"/>
      <c r="LTV6" s="2"/>
      <c r="LTW6"/>
      <c r="LTX6" s="2"/>
      <c r="LTY6"/>
      <c r="LTZ6" s="2"/>
      <c r="LUA6"/>
      <c r="LUB6" s="2"/>
      <c r="LUC6"/>
      <c r="LUD6" s="2"/>
      <c r="LUE6"/>
      <c r="LUF6" s="2"/>
      <c r="LUG6"/>
      <c r="LUH6" s="2"/>
      <c r="LUI6"/>
      <c r="LUJ6" s="2"/>
      <c r="LUK6"/>
      <c r="LUL6" s="2"/>
      <c r="LUM6"/>
      <c r="LUN6" s="2"/>
      <c r="LUO6"/>
      <c r="LUP6" s="2"/>
      <c r="LUQ6"/>
      <c r="LUR6" s="2"/>
      <c r="LUS6"/>
      <c r="LUT6" s="2"/>
      <c r="LUU6"/>
      <c r="LUV6" s="2"/>
      <c r="LUW6"/>
      <c r="LUX6" s="2"/>
      <c r="LUY6"/>
      <c r="LUZ6" s="2"/>
      <c r="LVA6"/>
      <c r="LVB6" s="2"/>
      <c r="LVC6"/>
      <c r="LVD6" s="2"/>
      <c r="LVE6"/>
      <c r="LVF6" s="2"/>
      <c r="LVG6"/>
      <c r="LVH6" s="2"/>
      <c r="LVI6"/>
      <c r="LVJ6" s="2"/>
      <c r="LVK6"/>
      <c r="LVL6" s="2"/>
      <c r="LVM6"/>
      <c r="LVN6" s="2"/>
      <c r="LVO6"/>
      <c r="LVP6" s="2"/>
      <c r="LVQ6"/>
      <c r="LVR6" s="2"/>
      <c r="LVS6"/>
      <c r="LVT6" s="2"/>
      <c r="LVU6"/>
      <c r="LVV6" s="2"/>
      <c r="LVW6"/>
      <c r="LVX6" s="2"/>
      <c r="LVY6"/>
      <c r="LVZ6" s="2"/>
      <c r="LWA6"/>
      <c r="LWB6" s="2"/>
      <c r="LWC6"/>
      <c r="LWD6" s="2"/>
      <c r="LWE6"/>
      <c r="LWF6" s="2"/>
      <c r="LWG6"/>
      <c r="LWH6" s="2"/>
      <c r="LWI6"/>
      <c r="LWJ6" s="2"/>
      <c r="LWK6"/>
      <c r="LWL6" s="2"/>
      <c r="LWM6"/>
      <c r="LWN6" s="2"/>
      <c r="LWO6"/>
      <c r="LWP6" s="2"/>
      <c r="LWQ6"/>
      <c r="LWR6" s="2"/>
      <c r="LWS6"/>
      <c r="LWT6" s="2"/>
      <c r="LWU6"/>
      <c r="LWV6" s="2"/>
      <c r="LWW6"/>
      <c r="LWX6" s="2"/>
      <c r="LWY6"/>
      <c r="LWZ6" s="2"/>
      <c r="LXA6"/>
      <c r="LXB6" s="2"/>
      <c r="LXC6"/>
      <c r="LXD6" s="2"/>
      <c r="LXE6"/>
      <c r="LXF6" s="2"/>
      <c r="LXG6"/>
      <c r="LXH6" s="2"/>
      <c r="LXI6"/>
      <c r="LXJ6" s="2"/>
      <c r="LXK6"/>
      <c r="LXL6" s="2"/>
      <c r="LXM6"/>
      <c r="LXN6" s="2"/>
      <c r="LXO6"/>
      <c r="LXP6" s="2"/>
      <c r="LXQ6"/>
      <c r="LXR6" s="2"/>
      <c r="LXS6"/>
      <c r="LXT6" s="2"/>
      <c r="LXU6"/>
      <c r="LXV6" s="2"/>
      <c r="LXW6"/>
      <c r="LXX6" s="2"/>
      <c r="LXY6"/>
      <c r="LXZ6" s="2"/>
      <c r="LYA6"/>
      <c r="LYB6" s="2"/>
      <c r="LYC6"/>
      <c r="LYD6" s="2"/>
      <c r="LYE6"/>
      <c r="LYF6" s="2"/>
      <c r="LYG6"/>
      <c r="LYH6" s="2"/>
      <c r="LYI6"/>
      <c r="LYJ6" s="2"/>
      <c r="LYK6"/>
      <c r="LYL6" s="2"/>
      <c r="LYM6"/>
      <c r="LYN6" s="2"/>
      <c r="LYO6"/>
      <c r="LYP6" s="2"/>
      <c r="LYQ6"/>
      <c r="LYR6" s="2"/>
      <c r="LYS6"/>
      <c r="LYT6" s="2"/>
      <c r="LYU6"/>
      <c r="LYV6" s="2"/>
      <c r="LYW6"/>
      <c r="LYX6" s="2"/>
      <c r="LYY6"/>
      <c r="LYZ6" s="2"/>
      <c r="LZA6"/>
      <c r="LZB6" s="2"/>
      <c r="LZC6"/>
      <c r="LZD6" s="2"/>
      <c r="LZE6"/>
      <c r="LZF6" s="2"/>
      <c r="LZG6"/>
      <c r="LZH6" s="2"/>
      <c r="LZI6"/>
      <c r="LZJ6" s="2"/>
      <c r="LZK6"/>
      <c r="LZL6" s="2"/>
      <c r="LZM6"/>
      <c r="LZN6" s="2"/>
      <c r="LZO6"/>
      <c r="LZP6" s="2"/>
      <c r="LZQ6"/>
      <c r="LZR6" s="2"/>
      <c r="LZS6"/>
      <c r="LZT6" s="2"/>
      <c r="LZU6"/>
      <c r="LZV6" s="2"/>
      <c r="LZW6"/>
      <c r="LZX6" s="2"/>
      <c r="LZY6"/>
      <c r="LZZ6" s="2"/>
      <c r="MAA6"/>
      <c r="MAB6" s="2"/>
      <c r="MAC6"/>
      <c r="MAD6" s="2"/>
      <c r="MAE6"/>
      <c r="MAF6" s="2"/>
      <c r="MAG6"/>
      <c r="MAH6" s="2"/>
      <c r="MAI6"/>
      <c r="MAJ6" s="2"/>
      <c r="MAK6"/>
      <c r="MAL6" s="2"/>
      <c r="MAM6"/>
      <c r="MAN6" s="2"/>
      <c r="MAO6"/>
      <c r="MAP6" s="2"/>
      <c r="MAQ6"/>
      <c r="MAR6" s="2"/>
      <c r="MAS6"/>
      <c r="MAT6" s="2"/>
      <c r="MAU6"/>
      <c r="MAV6" s="2"/>
      <c r="MAW6"/>
      <c r="MAX6" s="2"/>
      <c r="MAY6"/>
      <c r="MAZ6" s="2"/>
      <c r="MBA6"/>
      <c r="MBB6" s="2"/>
      <c r="MBC6"/>
      <c r="MBD6" s="2"/>
      <c r="MBE6"/>
      <c r="MBF6" s="2"/>
      <c r="MBG6"/>
      <c r="MBH6" s="2"/>
      <c r="MBI6"/>
      <c r="MBJ6" s="2"/>
      <c r="MBK6"/>
      <c r="MBL6" s="2"/>
      <c r="MBM6"/>
      <c r="MBN6" s="2"/>
      <c r="MBO6"/>
      <c r="MBP6" s="2"/>
      <c r="MBQ6"/>
      <c r="MBR6" s="2"/>
      <c r="MBS6"/>
      <c r="MBT6" s="2"/>
      <c r="MBU6"/>
      <c r="MBV6" s="2"/>
      <c r="MBW6"/>
      <c r="MBX6" s="2"/>
      <c r="MBY6"/>
      <c r="MBZ6" s="2"/>
      <c r="MCA6"/>
      <c r="MCB6" s="2"/>
      <c r="MCC6"/>
      <c r="MCD6" s="2"/>
      <c r="MCE6"/>
      <c r="MCF6" s="2"/>
      <c r="MCG6"/>
      <c r="MCH6" s="2"/>
      <c r="MCI6"/>
      <c r="MCJ6" s="2"/>
      <c r="MCK6"/>
      <c r="MCL6" s="2"/>
      <c r="MCM6"/>
      <c r="MCN6" s="2"/>
      <c r="MCO6"/>
      <c r="MCP6" s="2"/>
      <c r="MCQ6"/>
      <c r="MCR6" s="2"/>
      <c r="MCS6"/>
      <c r="MCT6" s="2"/>
      <c r="MCU6"/>
      <c r="MCV6" s="2"/>
      <c r="MCW6"/>
      <c r="MCX6" s="2"/>
      <c r="MCY6"/>
      <c r="MCZ6" s="2"/>
      <c r="MDA6"/>
      <c r="MDB6" s="2"/>
      <c r="MDC6"/>
      <c r="MDD6" s="2"/>
      <c r="MDE6"/>
      <c r="MDF6" s="2"/>
      <c r="MDG6"/>
      <c r="MDH6" s="2"/>
      <c r="MDI6"/>
      <c r="MDJ6" s="2"/>
      <c r="MDK6"/>
      <c r="MDL6" s="2"/>
      <c r="MDM6"/>
      <c r="MDN6" s="2"/>
      <c r="MDO6"/>
      <c r="MDP6" s="2"/>
      <c r="MDQ6"/>
      <c r="MDR6" s="2"/>
      <c r="MDS6"/>
      <c r="MDT6" s="2"/>
      <c r="MDU6"/>
      <c r="MDV6" s="2"/>
      <c r="MDW6"/>
      <c r="MDX6" s="2"/>
      <c r="MDY6"/>
      <c r="MDZ6" s="2"/>
      <c r="MEA6"/>
      <c r="MEB6" s="2"/>
      <c r="MEC6"/>
      <c r="MED6" s="2"/>
      <c r="MEE6"/>
      <c r="MEF6" s="2"/>
      <c r="MEG6"/>
      <c r="MEH6" s="2"/>
      <c r="MEI6"/>
      <c r="MEJ6" s="2"/>
      <c r="MEK6"/>
      <c r="MEL6" s="2"/>
      <c r="MEM6"/>
      <c r="MEN6" s="2"/>
      <c r="MEO6"/>
      <c r="MEP6" s="2"/>
      <c r="MEQ6"/>
      <c r="MER6" s="2"/>
      <c r="MES6"/>
      <c r="MET6" s="2"/>
      <c r="MEU6"/>
      <c r="MEV6" s="2"/>
      <c r="MEW6"/>
      <c r="MEX6" s="2"/>
      <c r="MEY6"/>
      <c r="MEZ6" s="2"/>
      <c r="MFA6"/>
      <c r="MFB6" s="2"/>
      <c r="MFC6"/>
      <c r="MFD6" s="2"/>
      <c r="MFE6"/>
      <c r="MFF6" s="2"/>
      <c r="MFG6"/>
      <c r="MFH6" s="2"/>
      <c r="MFI6"/>
      <c r="MFJ6" s="2"/>
      <c r="MFK6"/>
      <c r="MFL6" s="2"/>
      <c r="MFM6"/>
      <c r="MFN6" s="2"/>
      <c r="MFO6"/>
      <c r="MFP6" s="2"/>
      <c r="MFQ6"/>
      <c r="MFR6" s="2"/>
      <c r="MFS6"/>
      <c r="MFT6" s="2"/>
      <c r="MFU6"/>
      <c r="MFV6" s="2"/>
      <c r="MFW6"/>
      <c r="MFX6" s="2"/>
      <c r="MFY6"/>
      <c r="MFZ6" s="2"/>
      <c r="MGA6"/>
      <c r="MGB6" s="2"/>
      <c r="MGC6"/>
      <c r="MGD6" s="2"/>
      <c r="MGE6"/>
      <c r="MGF6" s="2"/>
      <c r="MGG6"/>
      <c r="MGH6" s="2"/>
      <c r="MGI6"/>
      <c r="MGJ6" s="2"/>
      <c r="MGK6"/>
      <c r="MGL6" s="2"/>
      <c r="MGM6"/>
      <c r="MGN6" s="2"/>
      <c r="MGO6"/>
      <c r="MGP6" s="2"/>
      <c r="MGQ6"/>
      <c r="MGR6" s="2"/>
      <c r="MGS6"/>
      <c r="MGT6" s="2"/>
      <c r="MGU6"/>
      <c r="MGV6" s="2"/>
      <c r="MGW6"/>
      <c r="MGX6" s="2"/>
      <c r="MGY6"/>
      <c r="MGZ6" s="2"/>
      <c r="MHA6"/>
      <c r="MHB6" s="2"/>
      <c r="MHC6"/>
      <c r="MHD6" s="2"/>
      <c r="MHE6"/>
      <c r="MHF6" s="2"/>
      <c r="MHG6"/>
      <c r="MHH6" s="2"/>
      <c r="MHI6"/>
      <c r="MHJ6" s="2"/>
      <c r="MHK6"/>
      <c r="MHL6" s="2"/>
      <c r="MHM6"/>
      <c r="MHN6" s="2"/>
      <c r="MHO6"/>
      <c r="MHP6" s="2"/>
      <c r="MHQ6"/>
      <c r="MHR6" s="2"/>
      <c r="MHS6"/>
      <c r="MHT6" s="2"/>
      <c r="MHU6"/>
      <c r="MHV6" s="2"/>
      <c r="MHW6"/>
      <c r="MHX6" s="2"/>
      <c r="MHY6"/>
      <c r="MHZ6" s="2"/>
      <c r="MIA6"/>
      <c r="MIB6" s="2"/>
      <c r="MIC6"/>
      <c r="MID6" s="2"/>
      <c r="MIE6"/>
      <c r="MIF6" s="2"/>
      <c r="MIG6"/>
      <c r="MIH6" s="2"/>
      <c r="MII6"/>
      <c r="MIJ6" s="2"/>
      <c r="MIK6"/>
      <c r="MIL6" s="2"/>
      <c r="MIM6"/>
      <c r="MIN6" s="2"/>
      <c r="MIO6"/>
      <c r="MIP6" s="2"/>
      <c r="MIQ6"/>
      <c r="MIR6" s="2"/>
      <c r="MIS6"/>
      <c r="MIT6" s="2"/>
      <c r="MIU6"/>
      <c r="MIV6" s="2"/>
      <c r="MIW6"/>
      <c r="MIX6" s="2"/>
      <c r="MIY6"/>
      <c r="MIZ6" s="2"/>
      <c r="MJA6"/>
      <c r="MJB6" s="2"/>
      <c r="MJC6"/>
      <c r="MJD6" s="2"/>
      <c r="MJE6"/>
      <c r="MJF6" s="2"/>
      <c r="MJG6"/>
      <c r="MJH6" s="2"/>
      <c r="MJI6"/>
      <c r="MJJ6" s="2"/>
      <c r="MJK6"/>
      <c r="MJL6" s="2"/>
      <c r="MJM6"/>
      <c r="MJN6" s="2"/>
      <c r="MJO6"/>
      <c r="MJP6" s="2"/>
      <c r="MJQ6"/>
      <c r="MJR6" s="2"/>
      <c r="MJS6"/>
      <c r="MJT6" s="2"/>
      <c r="MJU6"/>
      <c r="MJV6" s="2"/>
      <c r="MJW6"/>
      <c r="MJX6" s="2"/>
      <c r="MJY6"/>
      <c r="MJZ6" s="2"/>
      <c r="MKA6"/>
      <c r="MKB6" s="2"/>
      <c r="MKC6"/>
      <c r="MKD6" s="2"/>
      <c r="MKE6"/>
      <c r="MKF6" s="2"/>
      <c r="MKG6"/>
      <c r="MKH6" s="2"/>
      <c r="MKI6"/>
      <c r="MKJ6" s="2"/>
      <c r="MKK6"/>
      <c r="MKL6" s="2"/>
      <c r="MKM6"/>
      <c r="MKN6" s="2"/>
      <c r="MKO6"/>
      <c r="MKP6" s="2"/>
      <c r="MKQ6"/>
      <c r="MKR6" s="2"/>
      <c r="MKS6"/>
      <c r="MKT6" s="2"/>
      <c r="MKU6"/>
      <c r="MKV6" s="2"/>
      <c r="MKW6"/>
      <c r="MKX6" s="2"/>
      <c r="MKY6"/>
      <c r="MKZ6" s="2"/>
      <c r="MLA6"/>
      <c r="MLB6" s="2"/>
      <c r="MLC6"/>
      <c r="MLD6" s="2"/>
      <c r="MLE6"/>
      <c r="MLF6" s="2"/>
      <c r="MLG6"/>
      <c r="MLH6" s="2"/>
      <c r="MLI6"/>
      <c r="MLJ6" s="2"/>
      <c r="MLK6"/>
      <c r="MLL6" s="2"/>
      <c r="MLM6"/>
      <c r="MLN6" s="2"/>
      <c r="MLO6"/>
      <c r="MLP6" s="2"/>
      <c r="MLQ6"/>
      <c r="MLR6" s="2"/>
      <c r="MLS6"/>
      <c r="MLT6" s="2"/>
      <c r="MLU6"/>
      <c r="MLV6" s="2"/>
      <c r="MLW6"/>
      <c r="MLX6" s="2"/>
      <c r="MLY6"/>
      <c r="MLZ6" s="2"/>
      <c r="MMA6"/>
      <c r="MMB6" s="2"/>
      <c r="MMC6"/>
      <c r="MMD6" s="2"/>
      <c r="MME6"/>
      <c r="MMF6" s="2"/>
      <c r="MMG6"/>
      <c r="MMH6" s="2"/>
      <c r="MMI6"/>
      <c r="MMJ6" s="2"/>
      <c r="MMK6"/>
      <c r="MML6" s="2"/>
      <c r="MMM6"/>
      <c r="MMN6" s="2"/>
      <c r="MMO6"/>
      <c r="MMP6" s="2"/>
      <c r="MMQ6"/>
      <c r="MMR6" s="2"/>
      <c r="MMS6"/>
      <c r="MMT6" s="2"/>
      <c r="MMU6"/>
      <c r="MMV6" s="2"/>
      <c r="MMW6"/>
      <c r="MMX6" s="2"/>
      <c r="MMY6"/>
      <c r="MMZ6" s="2"/>
      <c r="MNA6"/>
      <c r="MNB6" s="2"/>
      <c r="MNC6"/>
      <c r="MND6" s="2"/>
      <c r="MNE6"/>
      <c r="MNF6" s="2"/>
      <c r="MNG6"/>
      <c r="MNH6" s="2"/>
      <c r="MNI6"/>
      <c r="MNJ6" s="2"/>
      <c r="MNK6"/>
      <c r="MNL6" s="2"/>
      <c r="MNM6"/>
      <c r="MNN6" s="2"/>
      <c r="MNO6"/>
      <c r="MNP6" s="2"/>
      <c r="MNQ6"/>
      <c r="MNR6" s="2"/>
      <c r="MNS6"/>
      <c r="MNT6" s="2"/>
      <c r="MNU6"/>
      <c r="MNV6" s="2"/>
      <c r="MNW6"/>
      <c r="MNX6" s="2"/>
      <c r="MNY6"/>
      <c r="MNZ6" s="2"/>
      <c r="MOA6"/>
      <c r="MOB6" s="2"/>
      <c r="MOC6"/>
      <c r="MOD6" s="2"/>
      <c r="MOE6"/>
      <c r="MOF6" s="2"/>
      <c r="MOG6"/>
      <c r="MOH6" s="2"/>
      <c r="MOI6"/>
      <c r="MOJ6" s="2"/>
      <c r="MOK6"/>
      <c r="MOL6" s="2"/>
      <c r="MOM6"/>
      <c r="MON6" s="2"/>
      <c r="MOO6"/>
      <c r="MOP6" s="2"/>
      <c r="MOQ6"/>
      <c r="MOR6" s="2"/>
      <c r="MOS6"/>
      <c r="MOT6" s="2"/>
      <c r="MOU6"/>
      <c r="MOV6" s="2"/>
      <c r="MOW6"/>
      <c r="MOX6" s="2"/>
      <c r="MOY6"/>
      <c r="MOZ6" s="2"/>
      <c r="MPA6"/>
      <c r="MPB6" s="2"/>
      <c r="MPC6"/>
      <c r="MPD6" s="2"/>
      <c r="MPE6"/>
      <c r="MPF6" s="2"/>
      <c r="MPG6"/>
      <c r="MPH6" s="2"/>
      <c r="MPI6"/>
      <c r="MPJ6" s="2"/>
      <c r="MPK6"/>
      <c r="MPL6" s="2"/>
      <c r="MPM6"/>
      <c r="MPN6" s="2"/>
      <c r="MPO6"/>
      <c r="MPP6" s="2"/>
      <c r="MPQ6"/>
      <c r="MPR6" s="2"/>
      <c r="MPS6"/>
      <c r="MPT6" s="2"/>
      <c r="MPU6"/>
      <c r="MPV6" s="2"/>
      <c r="MPW6"/>
      <c r="MPX6" s="2"/>
      <c r="MPY6"/>
      <c r="MPZ6" s="2"/>
      <c r="MQA6"/>
      <c r="MQB6" s="2"/>
      <c r="MQC6"/>
      <c r="MQD6" s="2"/>
      <c r="MQE6"/>
      <c r="MQF6" s="2"/>
      <c r="MQG6"/>
      <c r="MQH6" s="2"/>
      <c r="MQI6"/>
      <c r="MQJ6" s="2"/>
      <c r="MQK6"/>
      <c r="MQL6" s="2"/>
      <c r="MQM6"/>
      <c r="MQN6" s="2"/>
      <c r="MQO6"/>
      <c r="MQP6" s="2"/>
      <c r="MQQ6"/>
      <c r="MQR6" s="2"/>
      <c r="MQS6"/>
      <c r="MQT6" s="2"/>
      <c r="MQU6"/>
      <c r="MQV6" s="2"/>
      <c r="MQW6"/>
      <c r="MQX6" s="2"/>
      <c r="MQY6"/>
      <c r="MQZ6" s="2"/>
      <c r="MRA6"/>
      <c r="MRB6" s="2"/>
      <c r="MRC6"/>
      <c r="MRD6" s="2"/>
      <c r="MRE6"/>
      <c r="MRF6" s="2"/>
      <c r="MRG6"/>
      <c r="MRH6" s="2"/>
      <c r="MRI6"/>
      <c r="MRJ6" s="2"/>
      <c r="MRK6"/>
      <c r="MRL6" s="2"/>
      <c r="MRM6"/>
      <c r="MRN6" s="2"/>
      <c r="MRO6"/>
      <c r="MRP6" s="2"/>
      <c r="MRQ6"/>
      <c r="MRR6" s="2"/>
      <c r="MRS6"/>
      <c r="MRT6" s="2"/>
      <c r="MRU6"/>
      <c r="MRV6" s="2"/>
      <c r="MRW6"/>
      <c r="MRX6" s="2"/>
      <c r="MRY6"/>
      <c r="MRZ6" s="2"/>
      <c r="MSA6"/>
      <c r="MSB6" s="2"/>
      <c r="MSC6"/>
      <c r="MSD6" s="2"/>
      <c r="MSE6"/>
      <c r="MSF6" s="2"/>
      <c r="MSG6"/>
      <c r="MSH6" s="2"/>
      <c r="MSI6"/>
      <c r="MSJ6" s="2"/>
      <c r="MSK6"/>
      <c r="MSL6" s="2"/>
      <c r="MSM6"/>
      <c r="MSN6" s="2"/>
      <c r="MSO6"/>
      <c r="MSP6" s="2"/>
      <c r="MSQ6"/>
      <c r="MSR6" s="2"/>
      <c r="MSS6"/>
      <c r="MST6" s="2"/>
      <c r="MSU6"/>
      <c r="MSV6" s="2"/>
      <c r="MSW6"/>
      <c r="MSX6" s="2"/>
      <c r="MSY6"/>
      <c r="MSZ6" s="2"/>
      <c r="MTA6"/>
      <c r="MTB6" s="2"/>
      <c r="MTC6"/>
      <c r="MTD6" s="2"/>
      <c r="MTE6"/>
      <c r="MTF6" s="2"/>
      <c r="MTG6"/>
      <c r="MTH6" s="2"/>
      <c r="MTI6"/>
      <c r="MTJ6" s="2"/>
      <c r="MTK6"/>
      <c r="MTL6" s="2"/>
      <c r="MTM6"/>
      <c r="MTN6" s="2"/>
      <c r="MTO6"/>
      <c r="MTP6" s="2"/>
      <c r="MTQ6"/>
      <c r="MTR6" s="2"/>
      <c r="MTS6"/>
      <c r="MTT6" s="2"/>
      <c r="MTU6"/>
      <c r="MTV6" s="2"/>
      <c r="MTW6"/>
      <c r="MTX6" s="2"/>
      <c r="MTY6"/>
      <c r="MTZ6" s="2"/>
      <c r="MUA6"/>
      <c r="MUB6" s="2"/>
      <c r="MUC6"/>
      <c r="MUD6" s="2"/>
      <c r="MUE6"/>
      <c r="MUF6" s="2"/>
      <c r="MUG6"/>
      <c r="MUH6" s="2"/>
      <c r="MUI6"/>
      <c r="MUJ6" s="2"/>
      <c r="MUK6"/>
      <c r="MUL6" s="2"/>
      <c r="MUM6"/>
      <c r="MUN6" s="2"/>
      <c r="MUO6"/>
      <c r="MUP6" s="2"/>
      <c r="MUQ6"/>
      <c r="MUR6" s="2"/>
      <c r="MUS6"/>
      <c r="MUT6" s="2"/>
      <c r="MUU6"/>
      <c r="MUV6" s="2"/>
      <c r="MUW6"/>
      <c r="MUX6" s="2"/>
      <c r="MUY6"/>
      <c r="MUZ6" s="2"/>
      <c r="MVA6"/>
      <c r="MVB6" s="2"/>
      <c r="MVC6"/>
      <c r="MVD6" s="2"/>
      <c r="MVE6"/>
      <c r="MVF6" s="2"/>
      <c r="MVG6"/>
      <c r="MVH6" s="2"/>
      <c r="MVI6"/>
      <c r="MVJ6" s="2"/>
      <c r="MVK6"/>
      <c r="MVL6" s="2"/>
      <c r="MVM6"/>
      <c r="MVN6" s="2"/>
      <c r="MVO6"/>
      <c r="MVP6" s="2"/>
      <c r="MVQ6"/>
      <c r="MVR6" s="2"/>
      <c r="MVS6"/>
      <c r="MVT6" s="2"/>
      <c r="MVU6"/>
      <c r="MVV6" s="2"/>
      <c r="MVW6"/>
      <c r="MVX6" s="2"/>
      <c r="MVY6"/>
      <c r="MVZ6" s="2"/>
      <c r="MWA6"/>
      <c r="MWB6" s="2"/>
      <c r="MWC6"/>
      <c r="MWD6" s="2"/>
      <c r="MWE6"/>
      <c r="MWF6" s="2"/>
      <c r="MWG6"/>
      <c r="MWH6" s="2"/>
      <c r="MWI6"/>
      <c r="MWJ6" s="2"/>
      <c r="MWK6"/>
      <c r="MWL6" s="2"/>
      <c r="MWM6"/>
      <c r="MWN6" s="2"/>
      <c r="MWO6"/>
      <c r="MWP6" s="2"/>
      <c r="MWQ6"/>
      <c r="MWR6" s="2"/>
      <c r="MWS6"/>
      <c r="MWT6" s="2"/>
      <c r="MWU6"/>
      <c r="MWV6" s="2"/>
      <c r="MWW6"/>
      <c r="MWX6" s="2"/>
      <c r="MWY6"/>
      <c r="MWZ6" s="2"/>
      <c r="MXA6"/>
      <c r="MXB6" s="2"/>
      <c r="MXC6"/>
      <c r="MXD6" s="2"/>
      <c r="MXE6"/>
      <c r="MXF6" s="2"/>
      <c r="MXG6"/>
      <c r="MXH6" s="2"/>
      <c r="MXI6"/>
      <c r="MXJ6" s="2"/>
      <c r="MXK6"/>
      <c r="MXL6" s="2"/>
      <c r="MXM6"/>
      <c r="MXN6" s="2"/>
      <c r="MXO6"/>
      <c r="MXP6" s="2"/>
      <c r="MXQ6"/>
      <c r="MXR6" s="2"/>
      <c r="MXS6"/>
      <c r="MXT6" s="2"/>
      <c r="MXU6"/>
      <c r="MXV6" s="2"/>
      <c r="MXW6"/>
      <c r="MXX6" s="2"/>
      <c r="MXY6"/>
      <c r="MXZ6" s="2"/>
      <c r="MYA6"/>
      <c r="MYB6" s="2"/>
      <c r="MYC6"/>
      <c r="MYD6" s="2"/>
      <c r="MYE6"/>
      <c r="MYF6" s="2"/>
      <c r="MYG6"/>
      <c r="MYH6" s="2"/>
      <c r="MYI6"/>
      <c r="MYJ6" s="2"/>
      <c r="MYK6"/>
      <c r="MYL6" s="2"/>
      <c r="MYM6"/>
      <c r="MYN6" s="2"/>
      <c r="MYO6"/>
      <c r="MYP6" s="2"/>
      <c r="MYQ6"/>
      <c r="MYR6" s="2"/>
      <c r="MYS6"/>
      <c r="MYT6" s="2"/>
      <c r="MYU6"/>
      <c r="MYV6" s="2"/>
      <c r="MYW6"/>
      <c r="MYX6" s="2"/>
      <c r="MYY6"/>
      <c r="MYZ6" s="2"/>
      <c r="MZA6"/>
      <c r="MZB6" s="2"/>
      <c r="MZC6"/>
      <c r="MZD6" s="2"/>
      <c r="MZE6"/>
      <c r="MZF6" s="2"/>
      <c r="MZG6"/>
      <c r="MZH6" s="2"/>
      <c r="MZI6"/>
      <c r="MZJ6" s="2"/>
      <c r="MZK6"/>
      <c r="MZL6" s="2"/>
      <c r="MZM6"/>
      <c r="MZN6" s="2"/>
      <c r="MZO6"/>
      <c r="MZP6" s="2"/>
      <c r="MZQ6"/>
      <c r="MZR6" s="2"/>
      <c r="MZS6"/>
      <c r="MZT6" s="2"/>
      <c r="MZU6"/>
      <c r="MZV6" s="2"/>
      <c r="MZW6"/>
      <c r="MZX6" s="2"/>
      <c r="MZY6"/>
      <c r="MZZ6" s="2"/>
      <c r="NAA6"/>
      <c r="NAB6" s="2"/>
      <c r="NAC6"/>
      <c r="NAD6" s="2"/>
      <c r="NAE6"/>
      <c r="NAF6" s="2"/>
      <c r="NAG6"/>
      <c r="NAH6" s="2"/>
      <c r="NAI6"/>
      <c r="NAJ6" s="2"/>
      <c r="NAK6"/>
      <c r="NAL6" s="2"/>
      <c r="NAM6"/>
      <c r="NAN6" s="2"/>
      <c r="NAO6"/>
      <c r="NAP6" s="2"/>
      <c r="NAQ6"/>
      <c r="NAR6" s="2"/>
      <c r="NAS6"/>
      <c r="NAT6" s="2"/>
      <c r="NAU6"/>
      <c r="NAV6" s="2"/>
      <c r="NAW6"/>
      <c r="NAX6" s="2"/>
      <c r="NAY6"/>
      <c r="NAZ6" s="2"/>
      <c r="NBA6"/>
      <c r="NBB6" s="2"/>
      <c r="NBC6"/>
      <c r="NBD6" s="2"/>
      <c r="NBE6"/>
      <c r="NBF6" s="2"/>
      <c r="NBG6"/>
      <c r="NBH6" s="2"/>
      <c r="NBI6"/>
      <c r="NBJ6" s="2"/>
      <c r="NBK6"/>
      <c r="NBL6" s="2"/>
      <c r="NBM6"/>
      <c r="NBN6" s="2"/>
      <c r="NBO6"/>
      <c r="NBP6" s="2"/>
      <c r="NBQ6"/>
      <c r="NBR6" s="2"/>
      <c r="NBS6"/>
      <c r="NBT6" s="2"/>
      <c r="NBU6"/>
      <c r="NBV6" s="2"/>
      <c r="NBW6"/>
      <c r="NBX6" s="2"/>
      <c r="NBY6"/>
      <c r="NBZ6" s="2"/>
      <c r="NCA6"/>
      <c r="NCB6" s="2"/>
      <c r="NCC6"/>
      <c r="NCD6" s="2"/>
      <c r="NCE6"/>
      <c r="NCF6" s="2"/>
      <c r="NCG6"/>
      <c r="NCH6" s="2"/>
      <c r="NCI6"/>
      <c r="NCJ6" s="2"/>
      <c r="NCK6"/>
      <c r="NCL6" s="2"/>
      <c r="NCM6"/>
      <c r="NCN6" s="2"/>
      <c r="NCO6"/>
      <c r="NCP6" s="2"/>
      <c r="NCQ6"/>
      <c r="NCR6" s="2"/>
      <c r="NCS6"/>
      <c r="NCT6" s="2"/>
      <c r="NCU6"/>
      <c r="NCV6" s="2"/>
      <c r="NCW6"/>
      <c r="NCX6" s="2"/>
      <c r="NCY6"/>
      <c r="NCZ6" s="2"/>
      <c r="NDA6"/>
      <c r="NDB6" s="2"/>
      <c r="NDC6"/>
      <c r="NDD6" s="2"/>
      <c r="NDE6"/>
      <c r="NDF6" s="2"/>
      <c r="NDG6"/>
      <c r="NDH6" s="2"/>
      <c r="NDI6"/>
      <c r="NDJ6" s="2"/>
      <c r="NDK6"/>
      <c r="NDL6" s="2"/>
      <c r="NDM6"/>
      <c r="NDN6" s="2"/>
      <c r="NDO6"/>
      <c r="NDP6" s="2"/>
      <c r="NDQ6"/>
      <c r="NDR6" s="2"/>
      <c r="NDS6"/>
      <c r="NDT6" s="2"/>
      <c r="NDU6"/>
      <c r="NDV6" s="2"/>
      <c r="NDW6"/>
      <c r="NDX6" s="2"/>
      <c r="NDY6"/>
      <c r="NDZ6" s="2"/>
      <c r="NEA6"/>
      <c r="NEB6" s="2"/>
      <c r="NEC6"/>
      <c r="NED6" s="2"/>
      <c r="NEE6"/>
      <c r="NEF6" s="2"/>
      <c r="NEG6"/>
      <c r="NEH6" s="2"/>
      <c r="NEI6"/>
      <c r="NEJ6" s="2"/>
      <c r="NEK6"/>
      <c r="NEL6" s="2"/>
      <c r="NEM6"/>
      <c r="NEN6" s="2"/>
      <c r="NEO6"/>
      <c r="NEP6" s="2"/>
      <c r="NEQ6"/>
      <c r="NER6" s="2"/>
      <c r="NES6"/>
      <c r="NET6" s="2"/>
      <c r="NEU6"/>
      <c r="NEV6" s="2"/>
      <c r="NEW6"/>
      <c r="NEX6" s="2"/>
      <c r="NEY6"/>
      <c r="NEZ6" s="2"/>
      <c r="NFA6"/>
      <c r="NFB6" s="2"/>
      <c r="NFC6"/>
      <c r="NFD6" s="2"/>
      <c r="NFE6"/>
      <c r="NFF6" s="2"/>
      <c r="NFG6"/>
      <c r="NFH6" s="2"/>
      <c r="NFI6"/>
      <c r="NFJ6" s="2"/>
      <c r="NFK6"/>
      <c r="NFL6" s="2"/>
      <c r="NFM6"/>
      <c r="NFN6" s="2"/>
      <c r="NFO6"/>
      <c r="NFP6" s="2"/>
      <c r="NFQ6"/>
      <c r="NFR6" s="2"/>
      <c r="NFS6"/>
      <c r="NFT6" s="2"/>
      <c r="NFU6"/>
      <c r="NFV6" s="2"/>
      <c r="NFW6"/>
      <c r="NFX6" s="2"/>
      <c r="NFY6"/>
      <c r="NFZ6" s="2"/>
      <c r="NGA6"/>
      <c r="NGB6" s="2"/>
      <c r="NGC6"/>
      <c r="NGD6" s="2"/>
      <c r="NGE6"/>
      <c r="NGF6" s="2"/>
      <c r="NGG6"/>
      <c r="NGH6" s="2"/>
      <c r="NGI6"/>
      <c r="NGJ6" s="2"/>
      <c r="NGK6"/>
      <c r="NGL6" s="2"/>
      <c r="NGM6"/>
      <c r="NGN6" s="2"/>
      <c r="NGO6"/>
      <c r="NGP6" s="2"/>
      <c r="NGQ6"/>
      <c r="NGR6" s="2"/>
      <c r="NGS6"/>
      <c r="NGT6" s="2"/>
      <c r="NGU6"/>
      <c r="NGV6" s="2"/>
      <c r="NGW6"/>
      <c r="NGX6" s="2"/>
      <c r="NGY6"/>
      <c r="NGZ6" s="2"/>
      <c r="NHA6"/>
      <c r="NHB6" s="2"/>
      <c r="NHC6"/>
      <c r="NHD6" s="2"/>
      <c r="NHE6"/>
      <c r="NHF6" s="2"/>
      <c r="NHG6"/>
      <c r="NHH6" s="2"/>
      <c r="NHI6"/>
      <c r="NHJ6" s="2"/>
      <c r="NHK6"/>
      <c r="NHL6" s="2"/>
      <c r="NHM6"/>
      <c r="NHN6" s="2"/>
      <c r="NHO6"/>
      <c r="NHP6" s="2"/>
      <c r="NHQ6"/>
      <c r="NHR6" s="2"/>
      <c r="NHS6"/>
      <c r="NHT6" s="2"/>
      <c r="NHU6"/>
      <c r="NHV6" s="2"/>
      <c r="NHW6"/>
      <c r="NHX6" s="2"/>
      <c r="NHY6"/>
      <c r="NHZ6" s="2"/>
      <c r="NIA6"/>
      <c r="NIB6" s="2"/>
      <c r="NIC6"/>
      <c r="NID6" s="2"/>
      <c r="NIE6"/>
      <c r="NIF6" s="2"/>
      <c r="NIG6"/>
      <c r="NIH6" s="2"/>
      <c r="NII6"/>
      <c r="NIJ6" s="2"/>
      <c r="NIK6"/>
      <c r="NIL6" s="2"/>
      <c r="NIM6"/>
      <c r="NIN6" s="2"/>
      <c r="NIO6"/>
      <c r="NIP6" s="2"/>
      <c r="NIQ6"/>
      <c r="NIR6" s="2"/>
      <c r="NIS6"/>
      <c r="NIT6" s="2"/>
      <c r="NIU6"/>
      <c r="NIV6" s="2"/>
      <c r="NIW6"/>
      <c r="NIX6" s="2"/>
      <c r="NIY6"/>
      <c r="NIZ6" s="2"/>
      <c r="NJA6"/>
      <c r="NJB6" s="2"/>
      <c r="NJC6"/>
      <c r="NJD6" s="2"/>
      <c r="NJE6"/>
      <c r="NJF6" s="2"/>
      <c r="NJG6"/>
      <c r="NJH6" s="2"/>
      <c r="NJI6"/>
      <c r="NJJ6" s="2"/>
      <c r="NJK6"/>
      <c r="NJL6" s="2"/>
      <c r="NJM6"/>
      <c r="NJN6" s="2"/>
      <c r="NJO6"/>
      <c r="NJP6" s="2"/>
      <c r="NJQ6"/>
      <c r="NJR6" s="2"/>
      <c r="NJS6"/>
      <c r="NJT6" s="2"/>
      <c r="NJU6"/>
      <c r="NJV6" s="2"/>
      <c r="NJW6"/>
      <c r="NJX6" s="2"/>
      <c r="NJY6"/>
      <c r="NJZ6" s="2"/>
      <c r="NKA6"/>
      <c r="NKB6" s="2"/>
      <c r="NKC6"/>
      <c r="NKD6" s="2"/>
      <c r="NKE6"/>
      <c r="NKF6" s="2"/>
      <c r="NKG6"/>
      <c r="NKH6" s="2"/>
      <c r="NKI6"/>
      <c r="NKJ6" s="2"/>
      <c r="NKK6"/>
      <c r="NKL6" s="2"/>
      <c r="NKM6"/>
      <c r="NKN6" s="2"/>
      <c r="NKO6"/>
      <c r="NKP6" s="2"/>
      <c r="NKQ6"/>
      <c r="NKR6" s="2"/>
      <c r="NKS6"/>
      <c r="NKT6" s="2"/>
      <c r="NKU6"/>
      <c r="NKV6" s="2"/>
      <c r="NKW6"/>
      <c r="NKX6" s="2"/>
      <c r="NKY6"/>
      <c r="NKZ6" s="2"/>
      <c r="NLA6"/>
      <c r="NLB6" s="2"/>
      <c r="NLC6"/>
      <c r="NLD6" s="2"/>
      <c r="NLE6"/>
      <c r="NLF6" s="2"/>
      <c r="NLG6"/>
      <c r="NLH6" s="2"/>
      <c r="NLI6"/>
      <c r="NLJ6" s="2"/>
      <c r="NLK6"/>
      <c r="NLL6" s="2"/>
      <c r="NLM6"/>
      <c r="NLN6" s="2"/>
      <c r="NLO6"/>
      <c r="NLP6" s="2"/>
      <c r="NLQ6"/>
      <c r="NLR6" s="2"/>
      <c r="NLS6"/>
      <c r="NLT6" s="2"/>
      <c r="NLU6"/>
      <c r="NLV6" s="2"/>
      <c r="NLW6"/>
      <c r="NLX6" s="2"/>
      <c r="NLY6"/>
      <c r="NLZ6" s="2"/>
      <c r="NMA6"/>
      <c r="NMB6" s="2"/>
      <c r="NMC6"/>
      <c r="NMD6" s="2"/>
      <c r="NME6"/>
      <c r="NMF6" s="2"/>
      <c r="NMG6"/>
      <c r="NMH6" s="2"/>
      <c r="NMI6"/>
      <c r="NMJ6" s="2"/>
      <c r="NMK6"/>
      <c r="NML6" s="2"/>
      <c r="NMM6"/>
      <c r="NMN6" s="2"/>
      <c r="NMO6"/>
      <c r="NMP6" s="2"/>
      <c r="NMQ6"/>
      <c r="NMR6" s="2"/>
      <c r="NMS6"/>
      <c r="NMT6" s="2"/>
      <c r="NMU6"/>
      <c r="NMV6" s="2"/>
      <c r="NMW6"/>
      <c r="NMX6" s="2"/>
      <c r="NMY6"/>
      <c r="NMZ6" s="2"/>
      <c r="NNA6"/>
      <c r="NNB6" s="2"/>
      <c r="NNC6"/>
      <c r="NND6" s="2"/>
      <c r="NNE6"/>
      <c r="NNF6" s="2"/>
      <c r="NNG6"/>
      <c r="NNH6" s="2"/>
      <c r="NNI6"/>
      <c r="NNJ6" s="2"/>
      <c r="NNK6"/>
      <c r="NNL6" s="2"/>
      <c r="NNM6"/>
      <c r="NNN6" s="2"/>
      <c r="NNO6"/>
      <c r="NNP6" s="2"/>
      <c r="NNQ6"/>
      <c r="NNR6" s="2"/>
      <c r="NNS6"/>
      <c r="NNT6" s="2"/>
      <c r="NNU6"/>
      <c r="NNV6" s="2"/>
      <c r="NNW6"/>
      <c r="NNX6" s="2"/>
      <c r="NNY6"/>
      <c r="NNZ6" s="2"/>
      <c r="NOA6"/>
      <c r="NOB6" s="2"/>
      <c r="NOC6"/>
      <c r="NOD6" s="2"/>
      <c r="NOE6"/>
      <c r="NOF6" s="2"/>
      <c r="NOG6"/>
      <c r="NOH6" s="2"/>
      <c r="NOI6"/>
      <c r="NOJ6" s="2"/>
      <c r="NOK6"/>
      <c r="NOL6" s="2"/>
      <c r="NOM6"/>
      <c r="NON6" s="2"/>
      <c r="NOO6"/>
      <c r="NOP6" s="2"/>
      <c r="NOQ6"/>
      <c r="NOR6" s="2"/>
      <c r="NOS6"/>
      <c r="NOT6" s="2"/>
      <c r="NOU6"/>
      <c r="NOV6" s="2"/>
      <c r="NOW6"/>
      <c r="NOX6" s="2"/>
      <c r="NOY6"/>
      <c r="NOZ6" s="2"/>
      <c r="NPA6"/>
      <c r="NPB6" s="2"/>
      <c r="NPC6"/>
      <c r="NPD6" s="2"/>
      <c r="NPE6"/>
      <c r="NPF6" s="2"/>
      <c r="NPG6"/>
      <c r="NPH6" s="2"/>
      <c r="NPI6"/>
      <c r="NPJ6" s="2"/>
      <c r="NPK6"/>
      <c r="NPL6" s="2"/>
      <c r="NPM6"/>
      <c r="NPN6" s="2"/>
      <c r="NPO6"/>
      <c r="NPP6" s="2"/>
      <c r="NPQ6"/>
      <c r="NPR6" s="2"/>
      <c r="NPS6"/>
      <c r="NPT6" s="2"/>
      <c r="NPU6"/>
      <c r="NPV6" s="2"/>
      <c r="NPW6"/>
      <c r="NPX6" s="2"/>
      <c r="NPY6"/>
      <c r="NPZ6" s="2"/>
      <c r="NQA6"/>
      <c r="NQB6" s="2"/>
      <c r="NQC6"/>
      <c r="NQD6" s="2"/>
      <c r="NQE6"/>
      <c r="NQF6" s="2"/>
      <c r="NQG6"/>
      <c r="NQH6" s="2"/>
      <c r="NQI6"/>
      <c r="NQJ6" s="2"/>
      <c r="NQK6"/>
      <c r="NQL6" s="2"/>
      <c r="NQM6"/>
      <c r="NQN6" s="2"/>
      <c r="NQO6"/>
      <c r="NQP6" s="2"/>
      <c r="NQQ6"/>
      <c r="NQR6" s="2"/>
      <c r="NQS6"/>
      <c r="NQT6" s="2"/>
      <c r="NQU6"/>
      <c r="NQV6" s="2"/>
      <c r="NQW6"/>
      <c r="NQX6" s="2"/>
      <c r="NQY6"/>
      <c r="NQZ6" s="2"/>
      <c r="NRA6"/>
      <c r="NRB6" s="2"/>
      <c r="NRC6"/>
      <c r="NRD6" s="2"/>
      <c r="NRE6"/>
      <c r="NRF6" s="2"/>
      <c r="NRG6"/>
      <c r="NRH6" s="2"/>
      <c r="NRI6"/>
      <c r="NRJ6" s="2"/>
      <c r="NRK6"/>
      <c r="NRL6" s="2"/>
      <c r="NRM6"/>
      <c r="NRN6" s="2"/>
      <c r="NRO6"/>
      <c r="NRP6" s="2"/>
      <c r="NRQ6"/>
      <c r="NRR6" s="2"/>
      <c r="NRS6"/>
      <c r="NRT6" s="2"/>
      <c r="NRU6"/>
      <c r="NRV6" s="2"/>
      <c r="NRW6"/>
      <c r="NRX6" s="2"/>
      <c r="NRY6"/>
      <c r="NRZ6" s="2"/>
      <c r="NSA6"/>
      <c r="NSB6" s="2"/>
      <c r="NSC6"/>
      <c r="NSD6" s="2"/>
      <c r="NSE6"/>
      <c r="NSF6" s="2"/>
      <c r="NSG6"/>
      <c r="NSH6" s="2"/>
      <c r="NSI6"/>
      <c r="NSJ6" s="2"/>
      <c r="NSK6"/>
      <c r="NSL6" s="2"/>
      <c r="NSM6"/>
      <c r="NSN6" s="2"/>
      <c r="NSO6"/>
      <c r="NSP6" s="2"/>
      <c r="NSQ6"/>
      <c r="NSR6" s="2"/>
      <c r="NSS6"/>
      <c r="NST6" s="2"/>
      <c r="NSU6"/>
      <c r="NSV6" s="2"/>
      <c r="NSW6"/>
      <c r="NSX6" s="2"/>
      <c r="NSY6"/>
      <c r="NSZ6" s="2"/>
      <c r="NTA6"/>
      <c r="NTB6" s="2"/>
      <c r="NTC6"/>
      <c r="NTD6" s="2"/>
      <c r="NTE6"/>
      <c r="NTF6" s="2"/>
      <c r="NTG6"/>
      <c r="NTH6" s="2"/>
      <c r="NTI6"/>
      <c r="NTJ6" s="2"/>
      <c r="NTK6"/>
      <c r="NTL6" s="2"/>
      <c r="NTM6"/>
      <c r="NTN6" s="2"/>
      <c r="NTO6"/>
      <c r="NTP6" s="2"/>
      <c r="NTQ6"/>
      <c r="NTR6" s="2"/>
      <c r="NTS6"/>
      <c r="NTT6" s="2"/>
      <c r="NTU6"/>
      <c r="NTV6" s="2"/>
      <c r="NTW6"/>
      <c r="NTX6" s="2"/>
      <c r="NTY6"/>
      <c r="NTZ6" s="2"/>
      <c r="NUA6"/>
      <c r="NUB6" s="2"/>
      <c r="NUC6"/>
      <c r="NUD6" s="2"/>
      <c r="NUE6"/>
      <c r="NUF6" s="2"/>
      <c r="NUG6"/>
      <c r="NUH6" s="2"/>
      <c r="NUI6"/>
      <c r="NUJ6" s="2"/>
      <c r="NUK6"/>
      <c r="NUL6" s="2"/>
      <c r="NUM6"/>
      <c r="NUN6" s="2"/>
      <c r="NUO6"/>
      <c r="NUP6" s="2"/>
      <c r="NUQ6"/>
      <c r="NUR6" s="2"/>
      <c r="NUS6"/>
      <c r="NUT6" s="2"/>
      <c r="NUU6"/>
      <c r="NUV6" s="2"/>
      <c r="NUW6"/>
      <c r="NUX6" s="2"/>
      <c r="NUY6"/>
      <c r="NUZ6" s="2"/>
      <c r="NVA6"/>
      <c r="NVB6" s="2"/>
      <c r="NVC6"/>
      <c r="NVD6" s="2"/>
      <c r="NVE6"/>
      <c r="NVF6" s="2"/>
      <c r="NVG6"/>
      <c r="NVH6" s="2"/>
      <c r="NVI6"/>
      <c r="NVJ6" s="2"/>
      <c r="NVK6"/>
      <c r="NVL6" s="2"/>
      <c r="NVM6"/>
      <c r="NVN6" s="2"/>
      <c r="NVO6"/>
      <c r="NVP6" s="2"/>
      <c r="NVQ6"/>
      <c r="NVR6" s="2"/>
      <c r="NVS6"/>
      <c r="NVT6" s="2"/>
      <c r="NVU6"/>
      <c r="NVV6" s="2"/>
      <c r="NVW6"/>
      <c r="NVX6" s="2"/>
      <c r="NVY6"/>
      <c r="NVZ6" s="2"/>
      <c r="NWA6"/>
      <c r="NWB6" s="2"/>
      <c r="NWC6"/>
      <c r="NWD6" s="2"/>
      <c r="NWE6"/>
      <c r="NWF6" s="2"/>
      <c r="NWG6"/>
      <c r="NWH6" s="2"/>
      <c r="NWI6"/>
      <c r="NWJ6" s="2"/>
      <c r="NWK6"/>
      <c r="NWL6" s="2"/>
      <c r="NWM6"/>
      <c r="NWN6" s="2"/>
      <c r="NWO6"/>
      <c r="NWP6" s="2"/>
      <c r="NWQ6"/>
      <c r="NWR6" s="2"/>
      <c r="NWS6"/>
      <c r="NWT6" s="2"/>
      <c r="NWU6"/>
      <c r="NWV6" s="2"/>
      <c r="NWW6"/>
      <c r="NWX6" s="2"/>
      <c r="NWY6"/>
      <c r="NWZ6" s="2"/>
      <c r="NXA6"/>
      <c r="NXB6" s="2"/>
      <c r="NXC6"/>
      <c r="NXD6" s="2"/>
      <c r="NXE6"/>
      <c r="NXF6" s="2"/>
      <c r="NXG6"/>
      <c r="NXH6" s="2"/>
      <c r="NXI6"/>
      <c r="NXJ6" s="2"/>
      <c r="NXK6"/>
      <c r="NXL6" s="2"/>
      <c r="NXM6"/>
      <c r="NXN6" s="2"/>
      <c r="NXO6"/>
      <c r="NXP6" s="2"/>
      <c r="NXQ6"/>
      <c r="NXR6" s="2"/>
      <c r="NXS6"/>
      <c r="NXT6" s="2"/>
      <c r="NXU6"/>
      <c r="NXV6" s="2"/>
      <c r="NXW6"/>
      <c r="NXX6" s="2"/>
      <c r="NXY6"/>
      <c r="NXZ6" s="2"/>
      <c r="NYA6"/>
      <c r="NYB6" s="2"/>
      <c r="NYC6"/>
      <c r="NYD6" s="2"/>
      <c r="NYE6"/>
      <c r="NYF6" s="2"/>
      <c r="NYG6"/>
      <c r="NYH6" s="2"/>
      <c r="NYI6"/>
      <c r="NYJ6" s="2"/>
      <c r="NYK6"/>
      <c r="NYL6" s="2"/>
      <c r="NYM6"/>
      <c r="NYN6" s="2"/>
      <c r="NYO6"/>
      <c r="NYP6" s="2"/>
      <c r="NYQ6"/>
      <c r="NYR6" s="2"/>
      <c r="NYS6"/>
      <c r="NYT6" s="2"/>
      <c r="NYU6"/>
      <c r="NYV6" s="2"/>
      <c r="NYW6"/>
      <c r="NYX6" s="2"/>
      <c r="NYY6"/>
      <c r="NYZ6" s="2"/>
      <c r="NZA6"/>
      <c r="NZB6" s="2"/>
      <c r="NZC6"/>
      <c r="NZD6" s="2"/>
      <c r="NZE6"/>
      <c r="NZF6" s="2"/>
      <c r="NZG6"/>
      <c r="NZH6" s="2"/>
      <c r="NZI6"/>
      <c r="NZJ6" s="2"/>
      <c r="NZK6"/>
      <c r="NZL6" s="2"/>
      <c r="NZM6"/>
      <c r="NZN6" s="2"/>
      <c r="NZO6"/>
      <c r="NZP6" s="2"/>
      <c r="NZQ6"/>
      <c r="NZR6" s="2"/>
      <c r="NZS6"/>
      <c r="NZT6" s="2"/>
      <c r="NZU6"/>
      <c r="NZV6" s="2"/>
      <c r="NZW6"/>
      <c r="NZX6" s="2"/>
      <c r="NZY6"/>
      <c r="NZZ6" s="2"/>
      <c r="OAA6"/>
      <c r="OAB6" s="2"/>
      <c r="OAC6"/>
      <c r="OAD6" s="2"/>
      <c r="OAE6"/>
      <c r="OAF6" s="2"/>
      <c r="OAG6"/>
      <c r="OAH6" s="2"/>
      <c r="OAI6"/>
      <c r="OAJ6" s="2"/>
      <c r="OAK6"/>
      <c r="OAL6" s="2"/>
      <c r="OAM6"/>
      <c r="OAN6" s="2"/>
      <c r="OAO6"/>
      <c r="OAP6" s="2"/>
      <c r="OAQ6"/>
      <c r="OAR6" s="2"/>
      <c r="OAS6"/>
      <c r="OAT6" s="2"/>
      <c r="OAU6"/>
      <c r="OAV6" s="2"/>
      <c r="OAW6"/>
      <c r="OAX6" s="2"/>
      <c r="OAY6"/>
      <c r="OAZ6" s="2"/>
      <c r="OBA6"/>
      <c r="OBB6" s="2"/>
      <c r="OBC6"/>
      <c r="OBD6" s="2"/>
      <c r="OBE6"/>
      <c r="OBF6" s="2"/>
      <c r="OBG6"/>
      <c r="OBH6" s="2"/>
      <c r="OBI6"/>
      <c r="OBJ6" s="2"/>
      <c r="OBK6"/>
      <c r="OBL6" s="2"/>
      <c r="OBM6"/>
      <c r="OBN6" s="2"/>
      <c r="OBO6"/>
      <c r="OBP6" s="2"/>
      <c r="OBQ6"/>
      <c r="OBR6" s="2"/>
      <c r="OBS6"/>
      <c r="OBT6" s="2"/>
      <c r="OBU6"/>
      <c r="OBV6" s="2"/>
      <c r="OBW6"/>
      <c r="OBX6" s="2"/>
      <c r="OBY6"/>
      <c r="OBZ6" s="2"/>
      <c r="OCA6"/>
      <c r="OCB6" s="2"/>
      <c r="OCC6"/>
      <c r="OCD6" s="2"/>
      <c r="OCE6"/>
      <c r="OCF6" s="2"/>
      <c r="OCG6"/>
      <c r="OCH6" s="2"/>
      <c r="OCI6"/>
      <c r="OCJ6" s="2"/>
      <c r="OCK6"/>
      <c r="OCL6" s="2"/>
      <c r="OCM6"/>
      <c r="OCN6" s="2"/>
      <c r="OCO6"/>
      <c r="OCP6" s="2"/>
      <c r="OCQ6"/>
      <c r="OCR6" s="2"/>
      <c r="OCS6"/>
      <c r="OCT6" s="2"/>
      <c r="OCU6"/>
      <c r="OCV6" s="2"/>
      <c r="OCW6"/>
      <c r="OCX6" s="2"/>
      <c r="OCY6"/>
      <c r="OCZ6" s="2"/>
      <c r="ODA6"/>
      <c r="ODB6" s="2"/>
      <c r="ODC6"/>
      <c r="ODD6" s="2"/>
      <c r="ODE6"/>
      <c r="ODF6" s="2"/>
      <c r="ODG6"/>
      <c r="ODH6" s="2"/>
      <c r="ODI6"/>
      <c r="ODJ6" s="2"/>
      <c r="ODK6"/>
      <c r="ODL6" s="2"/>
      <c r="ODM6"/>
      <c r="ODN6" s="2"/>
      <c r="ODO6"/>
      <c r="ODP6" s="2"/>
      <c r="ODQ6"/>
      <c r="ODR6" s="2"/>
      <c r="ODS6"/>
      <c r="ODT6" s="2"/>
      <c r="ODU6"/>
      <c r="ODV6" s="2"/>
      <c r="ODW6"/>
      <c r="ODX6" s="2"/>
      <c r="ODY6"/>
      <c r="ODZ6" s="2"/>
      <c r="OEA6"/>
      <c r="OEB6" s="2"/>
      <c r="OEC6"/>
      <c r="OED6" s="2"/>
      <c r="OEE6"/>
      <c r="OEF6" s="2"/>
      <c r="OEG6"/>
      <c r="OEH6" s="2"/>
      <c r="OEI6"/>
      <c r="OEJ6" s="2"/>
      <c r="OEK6"/>
      <c r="OEL6" s="2"/>
      <c r="OEM6"/>
      <c r="OEN6" s="2"/>
      <c r="OEO6"/>
      <c r="OEP6" s="2"/>
      <c r="OEQ6"/>
      <c r="OER6" s="2"/>
      <c r="OES6"/>
      <c r="OET6" s="2"/>
      <c r="OEU6"/>
      <c r="OEV6" s="2"/>
      <c r="OEW6"/>
      <c r="OEX6" s="2"/>
      <c r="OEY6"/>
      <c r="OEZ6" s="2"/>
      <c r="OFA6"/>
      <c r="OFB6" s="2"/>
      <c r="OFC6"/>
      <c r="OFD6" s="2"/>
      <c r="OFE6"/>
      <c r="OFF6" s="2"/>
      <c r="OFG6"/>
      <c r="OFH6" s="2"/>
      <c r="OFI6"/>
      <c r="OFJ6" s="2"/>
      <c r="OFK6"/>
      <c r="OFL6" s="2"/>
      <c r="OFM6"/>
      <c r="OFN6" s="2"/>
      <c r="OFO6"/>
      <c r="OFP6" s="2"/>
      <c r="OFQ6"/>
      <c r="OFR6" s="2"/>
      <c r="OFS6"/>
      <c r="OFT6" s="2"/>
      <c r="OFU6"/>
      <c r="OFV6" s="2"/>
      <c r="OFW6"/>
      <c r="OFX6" s="2"/>
      <c r="OFY6"/>
      <c r="OFZ6" s="2"/>
      <c r="OGA6"/>
      <c r="OGB6" s="2"/>
      <c r="OGC6"/>
      <c r="OGD6" s="2"/>
      <c r="OGE6"/>
      <c r="OGF6" s="2"/>
      <c r="OGG6"/>
      <c r="OGH6" s="2"/>
      <c r="OGI6"/>
      <c r="OGJ6" s="2"/>
      <c r="OGK6"/>
      <c r="OGL6" s="2"/>
      <c r="OGM6"/>
      <c r="OGN6" s="2"/>
      <c r="OGO6"/>
      <c r="OGP6" s="2"/>
      <c r="OGQ6"/>
      <c r="OGR6" s="2"/>
      <c r="OGS6"/>
      <c r="OGT6" s="2"/>
      <c r="OGU6"/>
      <c r="OGV6" s="2"/>
      <c r="OGW6"/>
      <c r="OGX6" s="2"/>
      <c r="OGY6"/>
      <c r="OGZ6" s="2"/>
      <c r="OHA6"/>
      <c r="OHB6" s="2"/>
      <c r="OHC6"/>
      <c r="OHD6" s="2"/>
      <c r="OHE6"/>
      <c r="OHF6" s="2"/>
      <c r="OHG6"/>
      <c r="OHH6" s="2"/>
      <c r="OHI6"/>
      <c r="OHJ6" s="2"/>
      <c r="OHK6"/>
      <c r="OHL6" s="2"/>
      <c r="OHM6"/>
      <c r="OHN6" s="2"/>
      <c r="OHO6"/>
      <c r="OHP6" s="2"/>
      <c r="OHQ6"/>
      <c r="OHR6" s="2"/>
      <c r="OHS6"/>
      <c r="OHT6" s="2"/>
      <c r="OHU6"/>
      <c r="OHV6" s="2"/>
      <c r="OHW6"/>
      <c r="OHX6" s="2"/>
      <c r="OHY6"/>
      <c r="OHZ6" s="2"/>
      <c r="OIA6"/>
      <c r="OIB6" s="2"/>
      <c r="OIC6"/>
      <c r="OID6" s="2"/>
      <c r="OIE6"/>
      <c r="OIF6" s="2"/>
      <c r="OIG6"/>
      <c r="OIH6" s="2"/>
      <c r="OII6"/>
      <c r="OIJ6" s="2"/>
      <c r="OIK6"/>
      <c r="OIL6" s="2"/>
      <c r="OIM6"/>
      <c r="OIN6" s="2"/>
      <c r="OIO6"/>
      <c r="OIP6" s="2"/>
      <c r="OIQ6"/>
      <c r="OIR6" s="2"/>
      <c r="OIS6"/>
      <c r="OIT6" s="2"/>
      <c r="OIU6"/>
      <c r="OIV6" s="2"/>
      <c r="OIW6"/>
      <c r="OIX6" s="2"/>
      <c r="OIY6"/>
      <c r="OIZ6" s="2"/>
      <c r="OJA6"/>
      <c r="OJB6" s="2"/>
      <c r="OJC6"/>
      <c r="OJD6" s="2"/>
      <c r="OJE6"/>
      <c r="OJF6" s="2"/>
      <c r="OJG6"/>
      <c r="OJH6" s="2"/>
      <c r="OJI6"/>
      <c r="OJJ6" s="2"/>
      <c r="OJK6"/>
      <c r="OJL6" s="2"/>
      <c r="OJM6"/>
      <c r="OJN6" s="2"/>
      <c r="OJO6"/>
      <c r="OJP6" s="2"/>
      <c r="OJQ6"/>
      <c r="OJR6" s="2"/>
      <c r="OJS6"/>
      <c r="OJT6" s="2"/>
      <c r="OJU6"/>
      <c r="OJV6" s="2"/>
      <c r="OJW6"/>
      <c r="OJX6" s="2"/>
      <c r="OJY6"/>
      <c r="OJZ6" s="2"/>
      <c r="OKA6"/>
      <c r="OKB6" s="2"/>
      <c r="OKC6"/>
      <c r="OKD6" s="2"/>
      <c r="OKE6"/>
      <c r="OKF6" s="2"/>
      <c r="OKG6"/>
      <c r="OKH6" s="2"/>
      <c r="OKI6"/>
      <c r="OKJ6" s="2"/>
      <c r="OKK6"/>
      <c r="OKL6" s="2"/>
      <c r="OKM6"/>
      <c r="OKN6" s="2"/>
      <c r="OKO6"/>
      <c r="OKP6" s="2"/>
      <c r="OKQ6"/>
      <c r="OKR6" s="2"/>
      <c r="OKS6"/>
      <c r="OKT6" s="2"/>
      <c r="OKU6"/>
      <c r="OKV6" s="2"/>
      <c r="OKW6"/>
      <c r="OKX6" s="2"/>
      <c r="OKY6"/>
      <c r="OKZ6" s="2"/>
      <c r="OLA6"/>
      <c r="OLB6" s="2"/>
      <c r="OLC6"/>
      <c r="OLD6" s="2"/>
      <c r="OLE6"/>
      <c r="OLF6" s="2"/>
      <c r="OLG6"/>
      <c r="OLH6" s="2"/>
      <c r="OLI6"/>
      <c r="OLJ6" s="2"/>
      <c r="OLK6"/>
      <c r="OLL6" s="2"/>
      <c r="OLM6"/>
      <c r="OLN6" s="2"/>
      <c r="OLO6"/>
      <c r="OLP6" s="2"/>
      <c r="OLQ6"/>
      <c r="OLR6" s="2"/>
      <c r="OLS6"/>
      <c r="OLT6" s="2"/>
      <c r="OLU6"/>
      <c r="OLV6" s="2"/>
      <c r="OLW6"/>
      <c r="OLX6" s="2"/>
      <c r="OLY6"/>
      <c r="OLZ6" s="2"/>
      <c r="OMA6"/>
      <c r="OMB6" s="2"/>
      <c r="OMC6"/>
      <c r="OMD6" s="2"/>
      <c r="OME6"/>
      <c r="OMF6" s="2"/>
      <c r="OMG6"/>
      <c r="OMH6" s="2"/>
      <c r="OMI6"/>
      <c r="OMJ6" s="2"/>
      <c r="OMK6"/>
      <c r="OML6" s="2"/>
      <c r="OMM6"/>
      <c r="OMN6" s="2"/>
      <c r="OMO6"/>
      <c r="OMP6" s="2"/>
      <c r="OMQ6"/>
      <c r="OMR6" s="2"/>
      <c r="OMS6"/>
      <c r="OMT6" s="2"/>
      <c r="OMU6"/>
      <c r="OMV6" s="2"/>
      <c r="OMW6"/>
      <c r="OMX6" s="2"/>
      <c r="OMY6"/>
      <c r="OMZ6" s="2"/>
      <c r="ONA6"/>
      <c r="ONB6" s="2"/>
      <c r="ONC6"/>
      <c r="OND6" s="2"/>
      <c r="ONE6"/>
      <c r="ONF6" s="2"/>
      <c r="ONG6"/>
      <c r="ONH6" s="2"/>
      <c r="ONI6"/>
      <c r="ONJ6" s="2"/>
      <c r="ONK6"/>
      <c r="ONL6" s="2"/>
      <c r="ONM6"/>
      <c r="ONN6" s="2"/>
      <c r="ONO6"/>
      <c r="ONP6" s="2"/>
      <c r="ONQ6"/>
      <c r="ONR6" s="2"/>
      <c r="ONS6"/>
      <c r="ONT6" s="2"/>
      <c r="ONU6"/>
      <c r="ONV6" s="2"/>
      <c r="ONW6"/>
      <c r="ONX6" s="2"/>
      <c r="ONY6"/>
      <c r="ONZ6" s="2"/>
      <c r="OOA6"/>
      <c r="OOB6" s="2"/>
      <c r="OOC6"/>
      <c r="OOD6" s="2"/>
      <c r="OOE6"/>
      <c r="OOF6" s="2"/>
      <c r="OOG6"/>
      <c r="OOH6" s="2"/>
      <c r="OOI6"/>
      <c r="OOJ6" s="2"/>
      <c r="OOK6"/>
      <c r="OOL6" s="2"/>
      <c r="OOM6"/>
      <c r="OON6" s="2"/>
      <c r="OOO6"/>
      <c r="OOP6" s="2"/>
      <c r="OOQ6"/>
      <c r="OOR6" s="2"/>
      <c r="OOS6"/>
      <c r="OOT6" s="2"/>
      <c r="OOU6"/>
      <c r="OOV6" s="2"/>
      <c r="OOW6"/>
      <c r="OOX6" s="2"/>
      <c r="OOY6"/>
      <c r="OOZ6" s="2"/>
      <c r="OPA6"/>
      <c r="OPB6" s="2"/>
      <c r="OPC6"/>
      <c r="OPD6" s="2"/>
      <c r="OPE6"/>
      <c r="OPF6" s="2"/>
      <c r="OPG6"/>
      <c r="OPH6" s="2"/>
      <c r="OPI6"/>
      <c r="OPJ6" s="2"/>
      <c r="OPK6"/>
      <c r="OPL6" s="2"/>
      <c r="OPM6"/>
      <c r="OPN6" s="2"/>
      <c r="OPO6"/>
      <c r="OPP6" s="2"/>
      <c r="OPQ6"/>
      <c r="OPR6" s="2"/>
      <c r="OPS6"/>
      <c r="OPT6" s="2"/>
      <c r="OPU6"/>
      <c r="OPV6" s="2"/>
      <c r="OPW6"/>
      <c r="OPX6" s="2"/>
      <c r="OPY6"/>
      <c r="OPZ6" s="2"/>
      <c r="OQA6"/>
      <c r="OQB6" s="2"/>
      <c r="OQC6"/>
      <c r="OQD6" s="2"/>
      <c r="OQE6"/>
      <c r="OQF6" s="2"/>
      <c r="OQG6"/>
      <c r="OQH6" s="2"/>
      <c r="OQI6"/>
      <c r="OQJ6" s="2"/>
      <c r="OQK6"/>
      <c r="OQL6" s="2"/>
      <c r="OQM6"/>
      <c r="OQN6" s="2"/>
      <c r="OQO6"/>
      <c r="OQP6" s="2"/>
      <c r="OQQ6"/>
      <c r="OQR6" s="2"/>
      <c r="OQS6"/>
      <c r="OQT6" s="2"/>
      <c r="OQU6"/>
      <c r="OQV6" s="2"/>
      <c r="OQW6"/>
      <c r="OQX6" s="2"/>
      <c r="OQY6"/>
      <c r="OQZ6" s="2"/>
      <c r="ORA6"/>
      <c r="ORB6" s="2"/>
      <c r="ORC6"/>
      <c r="ORD6" s="2"/>
      <c r="ORE6"/>
      <c r="ORF6" s="2"/>
      <c r="ORG6"/>
      <c r="ORH6" s="2"/>
      <c r="ORI6"/>
      <c r="ORJ6" s="2"/>
      <c r="ORK6"/>
      <c r="ORL6" s="2"/>
      <c r="ORM6"/>
      <c r="ORN6" s="2"/>
      <c r="ORO6"/>
      <c r="ORP6" s="2"/>
      <c r="ORQ6"/>
      <c r="ORR6" s="2"/>
      <c r="ORS6"/>
      <c r="ORT6" s="2"/>
      <c r="ORU6"/>
      <c r="ORV6" s="2"/>
      <c r="ORW6"/>
      <c r="ORX6" s="2"/>
      <c r="ORY6"/>
      <c r="ORZ6" s="2"/>
      <c r="OSA6"/>
      <c r="OSB6" s="2"/>
      <c r="OSC6"/>
      <c r="OSD6" s="2"/>
      <c r="OSE6"/>
      <c r="OSF6" s="2"/>
      <c r="OSG6"/>
      <c r="OSH6" s="2"/>
      <c r="OSI6"/>
      <c r="OSJ6" s="2"/>
      <c r="OSK6"/>
      <c r="OSL6" s="2"/>
      <c r="OSM6"/>
      <c r="OSN6" s="2"/>
      <c r="OSO6"/>
      <c r="OSP6" s="2"/>
      <c r="OSQ6"/>
      <c r="OSR6" s="2"/>
      <c r="OSS6"/>
      <c r="OST6" s="2"/>
      <c r="OSU6"/>
      <c r="OSV6" s="2"/>
      <c r="OSW6"/>
      <c r="OSX6" s="2"/>
      <c r="OSY6"/>
      <c r="OSZ6" s="2"/>
      <c r="OTA6"/>
      <c r="OTB6" s="2"/>
      <c r="OTC6"/>
      <c r="OTD6" s="2"/>
      <c r="OTE6"/>
      <c r="OTF6" s="2"/>
      <c r="OTG6"/>
      <c r="OTH6" s="2"/>
      <c r="OTI6"/>
      <c r="OTJ6" s="2"/>
      <c r="OTK6"/>
      <c r="OTL6" s="2"/>
      <c r="OTM6"/>
      <c r="OTN6" s="2"/>
      <c r="OTO6"/>
      <c r="OTP6" s="2"/>
      <c r="OTQ6"/>
      <c r="OTR6" s="2"/>
      <c r="OTS6"/>
      <c r="OTT6" s="2"/>
      <c r="OTU6"/>
      <c r="OTV6" s="2"/>
      <c r="OTW6"/>
      <c r="OTX6" s="2"/>
      <c r="OTY6"/>
      <c r="OTZ6" s="2"/>
      <c r="OUA6"/>
      <c r="OUB6" s="2"/>
      <c r="OUC6"/>
      <c r="OUD6" s="2"/>
      <c r="OUE6"/>
      <c r="OUF6" s="2"/>
      <c r="OUG6"/>
      <c r="OUH6" s="2"/>
      <c r="OUI6"/>
      <c r="OUJ6" s="2"/>
      <c r="OUK6"/>
      <c r="OUL6" s="2"/>
      <c r="OUM6"/>
      <c r="OUN6" s="2"/>
      <c r="OUO6"/>
      <c r="OUP6" s="2"/>
      <c r="OUQ6"/>
      <c r="OUR6" s="2"/>
      <c r="OUS6"/>
      <c r="OUT6" s="2"/>
      <c r="OUU6"/>
      <c r="OUV6" s="2"/>
      <c r="OUW6"/>
      <c r="OUX6" s="2"/>
      <c r="OUY6"/>
      <c r="OUZ6" s="2"/>
      <c r="OVA6"/>
      <c r="OVB6" s="2"/>
      <c r="OVC6"/>
      <c r="OVD6" s="2"/>
      <c r="OVE6"/>
      <c r="OVF6" s="2"/>
      <c r="OVG6"/>
      <c r="OVH6" s="2"/>
      <c r="OVI6"/>
      <c r="OVJ6" s="2"/>
      <c r="OVK6"/>
      <c r="OVL6" s="2"/>
      <c r="OVM6"/>
      <c r="OVN6" s="2"/>
      <c r="OVO6"/>
      <c r="OVP6" s="2"/>
      <c r="OVQ6"/>
      <c r="OVR6" s="2"/>
      <c r="OVS6"/>
      <c r="OVT6" s="2"/>
      <c r="OVU6"/>
      <c r="OVV6" s="2"/>
      <c r="OVW6"/>
      <c r="OVX6" s="2"/>
      <c r="OVY6"/>
      <c r="OVZ6" s="2"/>
      <c r="OWA6"/>
      <c r="OWB6" s="2"/>
      <c r="OWC6"/>
      <c r="OWD6" s="2"/>
      <c r="OWE6"/>
      <c r="OWF6" s="2"/>
      <c r="OWG6"/>
      <c r="OWH6" s="2"/>
      <c r="OWI6"/>
      <c r="OWJ6" s="2"/>
      <c r="OWK6"/>
      <c r="OWL6" s="2"/>
      <c r="OWM6"/>
      <c r="OWN6" s="2"/>
      <c r="OWO6"/>
      <c r="OWP6" s="2"/>
      <c r="OWQ6"/>
      <c r="OWR6" s="2"/>
      <c r="OWS6"/>
      <c r="OWT6" s="2"/>
      <c r="OWU6"/>
      <c r="OWV6" s="2"/>
      <c r="OWW6"/>
      <c r="OWX6" s="2"/>
      <c r="OWY6"/>
      <c r="OWZ6" s="2"/>
      <c r="OXA6"/>
      <c r="OXB6" s="2"/>
      <c r="OXC6"/>
      <c r="OXD6" s="2"/>
      <c r="OXE6"/>
      <c r="OXF6" s="2"/>
      <c r="OXG6"/>
      <c r="OXH6" s="2"/>
      <c r="OXI6"/>
      <c r="OXJ6" s="2"/>
      <c r="OXK6"/>
      <c r="OXL6" s="2"/>
      <c r="OXM6"/>
      <c r="OXN6" s="2"/>
      <c r="OXO6"/>
      <c r="OXP6" s="2"/>
      <c r="OXQ6"/>
      <c r="OXR6" s="2"/>
      <c r="OXS6"/>
      <c r="OXT6" s="2"/>
      <c r="OXU6"/>
      <c r="OXV6" s="2"/>
      <c r="OXW6"/>
      <c r="OXX6" s="2"/>
      <c r="OXY6"/>
      <c r="OXZ6" s="2"/>
      <c r="OYA6"/>
      <c r="OYB6" s="2"/>
      <c r="OYC6"/>
      <c r="OYD6" s="2"/>
      <c r="OYE6"/>
      <c r="OYF6" s="2"/>
      <c r="OYG6"/>
      <c r="OYH6" s="2"/>
      <c r="OYI6"/>
      <c r="OYJ6" s="2"/>
      <c r="OYK6"/>
      <c r="OYL6" s="2"/>
      <c r="OYM6"/>
      <c r="OYN6" s="2"/>
      <c r="OYO6"/>
      <c r="OYP6" s="2"/>
      <c r="OYQ6"/>
      <c r="OYR6" s="2"/>
      <c r="OYS6"/>
      <c r="OYT6" s="2"/>
      <c r="OYU6"/>
      <c r="OYV6" s="2"/>
      <c r="OYW6"/>
      <c r="OYX6" s="2"/>
      <c r="OYY6"/>
      <c r="OYZ6" s="2"/>
      <c r="OZA6"/>
      <c r="OZB6" s="2"/>
      <c r="OZC6"/>
      <c r="OZD6" s="2"/>
      <c r="OZE6"/>
      <c r="OZF6" s="2"/>
      <c r="OZG6"/>
      <c r="OZH6" s="2"/>
      <c r="OZI6"/>
      <c r="OZJ6" s="2"/>
      <c r="OZK6"/>
      <c r="OZL6" s="2"/>
      <c r="OZM6"/>
      <c r="OZN6" s="2"/>
      <c r="OZO6"/>
      <c r="OZP6" s="2"/>
      <c r="OZQ6"/>
      <c r="OZR6" s="2"/>
      <c r="OZS6"/>
      <c r="OZT6" s="2"/>
      <c r="OZU6"/>
      <c r="OZV6" s="2"/>
      <c r="OZW6"/>
      <c r="OZX6" s="2"/>
      <c r="OZY6"/>
      <c r="OZZ6" s="2"/>
      <c r="PAA6"/>
      <c r="PAB6" s="2"/>
      <c r="PAC6"/>
      <c r="PAD6" s="2"/>
      <c r="PAE6"/>
      <c r="PAF6" s="2"/>
      <c r="PAG6"/>
      <c r="PAH6" s="2"/>
      <c r="PAI6"/>
      <c r="PAJ6" s="2"/>
      <c r="PAK6"/>
      <c r="PAL6" s="2"/>
      <c r="PAM6"/>
      <c r="PAN6" s="2"/>
      <c r="PAO6"/>
      <c r="PAP6" s="2"/>
      <c r="PAQ6"/>
      <c r="PAR6" s="2"/>
      <c r="PAS6"/>
      <c r="PAT6" s="2"/>
      <c r="PAU6"/>
      <c r="PAV6" s="2"/>
      <c r="PAW6"/>
      <c r="PAX6" s="2"/>
      <c r="PAY6"/>
      <c r="PAZ6" s="2"/>
      <c r="PBA6"/>
      <c r="PBB6" s="2"/>
      <c r="PBC6"/>
      <c r="PBD6" s="2"/>
      <c r="PBE6"/>
      <c r="PBF6" s="2"/>
      <c r="PBG6"/>
      <c r="PBH6" s="2"/>
      <c r="PBI6"/>
      <c r="PBJ6" s="2"/>
      <c r="PBK6"/>
      <c r="PBL6" s="2"/>
      <c r="PBM6"/>
      <c r="PBN6" s="2"/>
      <c r="PBO6"/>
      <c r="PBP6" s="2"/>
      <c r="PBQ6"/>
      <c r="PBR6" s="2"/>
      <c r="PBS6"/>
      <c r="PBT6" s="2"/>
      <c r="PBU6"/>
      <c r="PBV6" s="2"/>
      <c r="PBW6"/>
      <c r="PBX6" s="2"/>
      <c r="PBY6"/>
      <c r="PBZ6" s="2"/>
      <c r="PCA6"/>
      <c r="PCB6" s="2"/>
      <c r="PCC6"/>
      <c r="PCD6" s="2"/>
      <c r="PCE6"/>
      <c r="PCF6" s="2"/>
      <c r="PCG6"/>
      <c r="PCH6" s="2"/>
      <c r="PCI6"/>
      <c r="PCJ6" s="2"/>
      <c r="PCK6"/>
      <c r="PCL6" s="2"/>
      <c r="PCM6"/>
      <c r="PCN6" s="2"/>
      <c r="PCO6"/>
      <c r="PCP6" s="2"/>
      <c r="PCQ6"/>
      <c r="PCR6" s="2"/>
      <c r="PCS6"/>
      <c r="PCT6" s="2"/>
      <c r="PCU6"/>
      <c r="PCV6" s="2"/>
      <c r="PCW6"/>
      <c r="PCX6" s="2"/>
      <c r="PCY6"/>
      <c r="PCZ6" s="2"/>
      <c r="PDA6"/>
      <c r="PDB6" s="2"/>
      <c r="PDC6"/>
      <c r="PDD6" s="2"/>
      <c r="PDE6"/>
      <c r="PDF6" s="2"/>
      <c r="PDG6"/>
      <c r="PDH6" s="2"/>
      <c r="PDI6"/>
      <c r="PDJ6" s="2"/>
      <c r="PDK6"/>
      <c r="PDL6" s="2"/>
      <c r="PDM6"/>
      <c r="PDN6" s="2"/>
      <c r="PDO6"/>
      <c r="PDP6" s="2"/>
      <c r="PDQ6"/>
      <c r="PDR6" s="2"/>
      <c r="PDS6"/>
      <c r="PDT6" s="2"/>
      <c r="PDU6"/>
      <c r="PDV6" s="2"/>
      <c r="PDW6"/>
      <c r="PDX6" s="2"/>
      <c r="PDY6"/>
      <c r="PDZ6" s="2"/>
      <c r="PEA6"/>
      <c r="PEB6" s="2"/>
      <c r="PEC6"/>
      <c r="PED6" s="2"/>
      <c r="PEE6"/>
      <c r="PEF6" s="2"/>
      <c r="PEG6"/>
      <c r="PEH6" s="2"/>
      <c r="PEI6"/>
      <c r="PEJ6" s="2"/>
      <c r="PEK6"/>
      <c r="PEL6" s="2"/>
      <c r="PEM6"/>
      <c r="PEN6" s="2"/>
      <c r="PEO6"/>
      <c r="PEP6" s="2"/>
      <c r="PEQ6"/>
      <c r="PER6" s="2"/>
      <c r="PES6"/>
      <c r="PET6" s="2"/>
      <c r="PEU6"/>
      <c r="PEV6" s="2"/>
      <c r="PEW6"/>
      <c r="PEX6" s="2"/>
      <c r="PEY6"/>
      <c r="PEZ6" s="2"/>
      <c r="PFA6"/>
      <c r="PFB6" s="2"/>
      <c r="PFC6"/>
      <c r="PFD6" s="2"/>
      <c r="PFE6"/>
      <c r="PFF6" s="2"/>
      <c r="PFG6"/>
      <c r="PFH6" s="2"/>
      <c r="PFI6"/>
      <c r="PFJ6" s="2"/>
      <c r="PFK6"/>
      <c r="PFL6" s="2"/>
      <c r="PFM6"/>
      <c r="PFN6" s="2"/>
      <c r="PFO6"/>
      <c r="PFP6" s="2"/>
      <c r="PFQ6"/>
      <c r="PFR6" s="2"/>
      <c r="PFS6"/>
      <c r="PFT6" s="2"/>
      <c r="PFU6"/>
      <c r="PFV6" s="2"/>
      <c r="PFW6"/>
      <c r="PFX6" s="2"/>
      <c r="PFY6"/>
      <c r="PFZ6" s="2"/>
      <c r="PGA6"/>
      <c r="PGB6" s="2"/>
      <c r="PGC6"/>
      <c r="PGD6" s="2"/>
      <c r="PGE6"/>
      <c r="PGF6" s="2"/>
      <c r="PGG6"/>
      <c r="PGH6" s="2"/>
      <c r="PGI6"/>
      <c r="PGJ6" s="2"/>
      <c r="PGK6"/>
      <c r="PGL6" s="2"/>
      <c r="PGM6"/>
      <c r="PGN6" s="2"/>
      <c r="PGO6"/>
      <c r="PGP6" s="2"/>
      <c r="PGQ6"/>
      <c r="PGR6" s="2"/>
      <c r="PGS6"/>
      <c r="PGT6" s="2"/>
      <c r="PGU6"/>
      <c r="PGV6" s="2"/>
      <c r="PGW6"/>
      <c r="PGX6" s="2"/>
      <c r="PGY6"/>
      <c r="PGZ6" s="2"/>
      <c r="PHA6"/>
      <c r="PHB6" s="2"/>
      <c r="PHC6"/>
      <c r="PHD6" s="2"/>
      <c r="PHE6"/>
      <c r="PHF6" s="2"/>
      <c r="PHG6"/>
      <c r="PHH6" s="2"/>
      <c r="PHI6"/>
      <c r="PHJ6" s="2"/>
      <c r="PHK6"/>
      <c r="PHL6" s="2"/>
      <c r="PHM6"/>
      <c r="PHN6" s="2"/>
      <c r="PHO6"/>
      <c r="PHP6" s="2"/>
      <c r="PHQ6"/>
      <c r="PHR6" s="2"/>
      <c r="PHS6"/>
      <c r="PHT6" s="2"/>
      <c r="PHU6"/>
      <c r="PHV6" s="2"/>
      <c r="PHW6"/>
      <c r="PHX6" s="2"/>
      <c r="PHY6"/>
      <c r="PHZ6" s="2"/>
      <c r="PIA6"/>
      <c r="PIB6" s="2"/>
      <c r="PIC6"/>
      <c r="PID6" s="2"/>
      <c r="PIE6"/>
      <c r="PIF6" s="2"/>
      <c r="PIG6"/>
      <c r="PIH6" s="2"/>
      <c r="PII6"/>
      <c r="PIJ6" s="2"/>
      <c r="PIK6"/>
      <c r="PIL6" s="2"/>
      <c r="PIM6"/>
      <c r="PIN6" s="2"/>
      <c r="PIO6"/>
      <c r="PIP6" s="2"/>
      <c r="PIQ6"/>
      <c r="PIR6" s="2"/>
      <c r="PIS6"/>
      <c r="PIT6" s="2"/>
      <c r="PIU6"/>
      <c r="PIV6" s="2"/>
      <c r="PIW6"/>
      <c r="PIX6" s="2"/>
      <c r="PIY6"/>
      <c r="PIZ6" s="2"/>
      <c r="PJA6"/>
      <c r="PJB6" s="2"/>
      <c r="PJC6"/>
      <c r="PJD6" s="2"/>
      <c r="PJE6"/>
      <c r="PJF6" s="2"/>
      <c r="PJG6"/>
      <c r="PJH6" s="2"/>
      <c r="PJI6"/>
      <c r="PJJ6" s="2"/>
      <c r="PJK6"/>
      <c r="PJL6" s="2"/>
      <c r="PJM6"/>
      <c r="PJN6" s="2"/>
      <c r="PJO6"/>
      <c r="PJP6" s="2"/>
      <c r="PJQ6"/>
      <c r="PJR6" s="2"/>
      <c r="PJS6"/>
      <c r="PJT6" s="2"/>
      <c r="PJU6"/>
      <c r="PJV6" s="2"/>
      <c r="PJW6"/>
      <c r="PJX6" s="2"/>
      <c r="PJY6"/>
      <c r="PJZ6" s="2"/>
      <c r="PKA6"/>
      <c r="PKB6" s="2"/>
      <c r="PKC6"/>
      <c r="PKD6" s="2"/>
      <c r="PKE6"/>
      <c r="PKF6" s="2"/>
      <c r="PKG6"/>
      <c r="PKH6" s="2"/>
      <c r="PKI6"/>
      <c r="PKJ6" s="2"/>
      <c r="PKK6"/>
      <c r="PKL6" s="2"/>
      <c r="PKM6"/>
      <c r="PKN6" s="2"/>
      <c r="PKO6"/>
      <c r="PKP6" s="2"/>
      <c r="PKQ6"/>
      <c r="PKR6" s="2"/>
      <c r="PKS6"/>
      <c r="PKT6" s="2"/>
      <c r="PKU6"/>
      <c r="PKV6" s="2"/>
      <c r="PKW6"/>
      <c r="PKX6" s="2"/>
      <c r="PKY6"/>
      <c r="PKZ6" s="2"/>
      <c r="PLA6"/>
      <c r="PLB6" s="2"/>
      <c r="PLC6"/>
      <c r="PLD6" s="2"/>
      <c r="PLE6"/>
      <c r="PLF6" s="2"/>
      <c r="PLG6"/>
      <c r="PLH6" s="2"/>
      <c r="PLI6"/>
      <c r="PLJ6" s="2"/>
      <c r="PLK6"/>
      <c r="PLL6" s="2"/>
      <c r="PLM6"/>
      <c r="PLN6" s="2"/>
      <c r="PLO6"/>
      <c r="PLP6" s="2"/>
      <c r="PLQ6"/>
      <c r="PLR6" s="2"/>
      <c r="PLS6"/>
      <c r="PLT6" s="2"/>
      <c r="PLU6"/>
      <c r="PLV6" s="2"/>
      <c r="PLW6"/>
      <c r="PLX6" s="2"/>
      <c r="PLY6"/>
      <c r="PLZ6" s="2"/>
      <c r="PMA6"/>
      <c r="PMB6" s="2"/>
      <c r="PMC6"/>
      <c r="PMD6" s="2"/>
      <c r="PME6"/>
      <c r="PMF6" s="2"/>
      <c r="PMG6"/>
      <c r="PMH6" s="2"/>
      <c r="PMI6"/>
      <c r="PMJ6" s="2"/>
      <c r="PMK6"/>
      <c r="PML6" s="2"/>
      <c r="PMM6"/>
      <c r="PMN6" s="2"/>
      <c r="PMO6"/>
      <c r="PMP6" s="2"/>
      <c r="PMQ6"/>
      <c r="PMR6" s="2"/>
      <c r="PMS6"/>
      <c r="PMT6" s="2"/>
      <c r="PMU6"/>
      <c r="PMV6" s="2"/>
      <c r="PMW6"/>
      <c r="PMX6" s="2"/>
      <c r="PMY6"/>
      <c r="PMZ6" s="2"/>
      <c r="PNA6"/>
      <c r="PNB6" s="2"/>
      <c r="PNC6"/>
      <c r="PND6" s="2"/>
      <c r="PNE6"/>
      <c r="PNF6" s="2"/>
      <c r="PNG6"/>
      <c r="PNH6" s="2"/>
      <c r="PNI6"/>
      <c r="PNJ6" s="2"/>
      <c r="PNK6"/>
      <c r="PNL6" s="2"/>
      <c r="PNM6"/>
      <c r="PNN6" s="2"/>
      <c r="PNO6"/>
      <c r="PNP6" s="2"/>
      <c r="PNQ6"/>
      <c r="PNR6" s="2"/>
      <c r="PNS6"/>
      <c r="PNT6" s="2"/>
      <c r="PNU6"/>
      <c r="PNV6" s="2"/>
      <c r="PNW6"/>
      <c r="PNX6" s="2"/>
      <c r="PNY6"/>
      <c r="PNZ6" s="2"/>
      <c r="POA6"/>
      <c r="POB6" s="2"/>
      <c r="POC6"/>
      <c r="POD6" s="2"/>
      <c r="POE6"/>
      <c r="POF6" s="2"/>
      <c r="POG6"/>
      <c r="POH6" s="2"/>
      <c r="POI6"/>
      <c r="POJ6" s="2"/>
      <c r="POK6"/>
      <c r="POL6" s="2"/>
      <c r="POM6"/>
      <c r="PON6" s="2"/>
      <c r="POO6"/>
      <c r="POP6" s="2"/>
      <c r="POQ6"/>
      <c r="POR6" s="2"/>
      <c r="POS6"/>
      <c r="POT6" s="2"/>
      <c r="POU6"/>
      <c r="POV6" s="2"/>
      <c r="POW6"/>
      <c r="POX6" s="2"/>
      <c r="POY6"/>
      <c r="POZ6" s="2"/>
      <c r="PPA6"/>
      <c r="PPB6" s="2"/>
      <c r="PPC6"/>
      <c r="PPD6" s="2"/>
      <c r="PPE6"/>
      <c r="PPF6" s="2"/>
      <c r="PPG6"/>
      <c r="PPH6" s="2"/>
      <c r="PPI6"/>
      <c r="PPJ6" s="2"/>
      <c r="PPK6"/>
      <c r="PPL6" s="2"/>
      <c r="PPM6"/>
      <c r="PPN6" s="2"/>
      <c r="PPO6"/>
      <c r="PPP6" s="2"/>
      <c r="PPQ6"/>
      <c r="PPR6" s="2"/>
      <c r="PPS6"/>
      <c r="PPT6" s="2"/>
      <c r="PPU6"/>
      <c r="PPV6" s="2"/>
      <c r="PPW6"/>
      <c r="PPX6" s="2"/>
      <c r="PPY6"/>
      <c r="PPZ6" s="2"/>
      <c r="PQA6"/>
      <c r="PQB6" s="2"/>
      <c r="PQC6"/>
      <c r="PQD6" s="2"/>
      <c r="PQE6"/>
      <c r="PQF6" s="2"/>
      <c r="PQG6"/>
      <c r="PQH6" s="2"/>
      <c r="PQI6"/>
      <c r="PQJ6" s="2"/>
      <c r="PQK6"/>
      <c r="PQL6" s="2"/>
      <c r="PQM6"/>
      <c r="PQN6" s="2"/>
      <c r="PQO6"/>
      <c r="PQP6" s="2"/>
      <c r="PQQ6"/>
      <c r="PQR6" s="2"/>
      <c r="PQS6"/>
      <c r="PQT6" s="2"/>
      <c r="PQU6"/>
      <c r="PQV6" s="2"/>
      <c r="PQW6"/>
      <c r="PQX6" s="2"/>
      <c r="PQY6"/>
      <c r="PQZ6" s="2"/>
      <c r="PRA6"/>
      <c r="PRB6" s="2"/>
      <c r="PRC6"/>
      <c r="PRD6" s="2"/>
      <c r="PRE6"/>
      <c r="PRF6" s="2"/>
      <c r="PRG6"/>
      <c r="PRH6" s="2"/>
      <c r="PRI6"/>
      <c r="PRJ6" s="2"/>
      <c r="PRK6"/>
      <c r="PRL6" s="2"/>
      <c r="PRM6"/>
      <c r="PRN6" s="2"/>
      <c r="PRO6"/>
      <c r="PRP6" s="2"/>
      <c r="PRQ6"/>
      <c r="PRR6" s="2"/>
      <c r="PRS6"/>
      <c r="PRT6" s="2"/>
      <c r="PRU6"/>
      <c r="PRV6" s="2"/>
      <c r="PRW6"/>
      <c r="PRX6" s="2"/>
      <c r="PRY6"/>
      <c r="PRZ6" s="2"/>
      <c r="PSA6"/>
      <c r="PSB6" s="2"/>
      <c r="PSC6"/>
      <c r="PSD6" s="2"/>
      <c r="PSE6"/>
      <c r="PSF6" s="2"/>
      <c r="PSG6"/>
      <c r="PSH6" s="2"/>
      <c r="PSI6"/>
      <c r="PSJ6" s="2"/>
      <c r="PSK6"/>
      <c r="PSL6" s="2"/>
      <c r="PSM6"/>
      <c r="PSN6" s="2"/>
      <c r="PSO6"/>
      <c r="PSP6" s="2"/>
      <c r="PSQ6"/>
      <c r="PSR6" s="2"/>
      <c r="PSS6"/>
      <c r="PST6" s="2"/>
      <c r="PSU6"/>
      <c r="PSV6" s="2"/>
      <c r="PSW6"/>
      <c r="PSX6" s="2"/>
      <c r="PSY6"/>
      <c r="PSZ6" s="2"/>
      <c r="PTA6"/>
      <c r="PTB6" s="2"/>
      <c r="PTC6"/>
      <c r="PTD6" s="2"/>
      <c r="PTE6"/>
      <c r="PTF6" s="2"/>
      <c r="PTG6"/>
      <c r="PTH6" s="2"/>
      <c r="PTI6"/>
      <c r="PTJ6" s="2"/>
      <c r="PTK6"/>
      <c r="PTL6" s="2"/>
      <c r="PTM6"/>
      <c r="PTN6" s="2"/>
      <c r="PTO6"/>
      <c r="PTP6" s="2"/>
      <c r="PTQ6"/>
      <c r="PTR6" s="2"/>
      <c r="PTS6"/>
      <c r="PTT6" s="2"/>
      <c r="PTU6"/>
      <c r="PTV6" s="2"/>
      <c r="PTW6"/>
      <c r="PTX6" s="2"/>
      <c r="PTY6"/>
      <c r="PTZ6" s="2"/>
      <c r="PUA6"/>
      <c r="PUB6" s="2"/>
      <c r="PUC6"/>
      <c r="PUD6" s="2"/>
      <c r="PUE6"/>
      <c r="PUF6" s="2"/>
      <c r="PUG6"/>
      <c r="PUH6" s="2"/>
      <c r="PUI6"/>
      <c r="PUJ6" s="2"/>
      <c r="PUK6"/>
      <c r="PUL6" s="2"/>
      <c r="PUM6"/>
      <c r="PUN6" s="2"/>
      <c r="PUO6"/>
      <c r="PUP6" s="2"/>
      <c r="PUQ6"/>
      <c r="PUR6" s="2"/>
      <c r="PUS6"/>
      <c r="PUT6" s="2"/>
      <c r="PUU6"/>
      <c r="PUV6" s="2"/>
      <c r="PUW6"/>
      <c r="PUX6" s="2"/>
      <c r="PUY6"/>
      <c r="PUZ6" s="2"/>
      <c r="PVA6"/>
      <c r="PVB6" s="2"/>
      <c r="PVC6"/>
      <c r="PVD6" s="2"/>
      <c r="PVE6"/>
      <c r="PVF6" s="2"/>
      <c r="PVG6"/>
      <c r="PVH6" s="2"/>
      <c r="PVI6"/>
      <c r="PVJ6" s="2"/>
      <c r="PVK6"/>
      <c r="PVL6" s="2"/>
      <c r="PVM6"/>
      <c r="PVN6" s="2"/>
      <c r="PVO6"/>
      <c r="PVP6" s="2"/>
      <c r="PVQ6"/>
      <c r="PVR6" s="2"/>
      <c r="PVS6"/>
      <c r="PVT6" s="2"/>
      <c r="PVU6"/>
      <c r="PVV6" s="2"/>
      <c r="PVW6"/>
      <c r="PVX6" s="2"/>
      <c r="PVY6"/>
      <c r="PVZ6" s="2"/>
      <c r="PWA6"/>
      <c r="PWB6" s="2"/>
      <c r="PWC6"/>
      <c r="PWD6" s="2"/>
      <c r="PWE6"/>
      <c r="PWF6" s="2"/>
      <c r="PWG6"/>
      <c r="PWH6" s="2"/>
      <c r="PWI6"/>
      <c r="PWJ6" s="2"/>
      <c r="PWK6"/>
      <c r="PWL6" s="2"/>
      <c r="PWM6"/>
      <c r="PWN6" s="2"/>
      <c r="PWO6"/>
      <c r="PWP6" s="2"/>
      <c r="PWQ6"/>
      <c r="PWR6" s="2"/>
      <c r="PWS6"/>
      <c r="PWT6" s="2"/>
      <c r="PWU6"/>
      <c r="PWV6" s="2"/>
      <c r="PWW6"/>
      <c r="PWX6" s="2"/>
      <c r="PWY6"/>
      <c r="PWZ6" s="2"/>
      <c r="PXA6"/>
      <c r="PXB6" s="2"/>
      <c r="PXC6"/>
      <c r="PXD6" s="2"/>
      <c r="PXE6"/>
      <c r="PXF6" s="2"/>
      <c r="PXG6"/>
      <c r="PXH6" s="2"/>
      <c r="PXI6"/>
      <c r="PXJ6" s="2"/>
      <c r="PXK6"/>
      <c r="PXL6" s="2"/>
      <c r="PXM6"/>
      <c r="PXN6" s="2"/>
      <c r="PXO6"/>
      <c r="PXP6" s="2"/>
      <c r="PXQ6"/>
      <c r="PXR6" s="2"/>
      <c r="PXS6"/>
      <c r="PXT6" s="2"/>
      <c r="PXU6"/>
      <c r="PXV6" s="2"/>
      <c r="PXW6"/>
      <c r="PXX6" s="2"/>
      <c r="PXY6"/>
      <c r="PXZ6" s="2"/>
      <c r="PYA6"/>
      <c r="PYB6" s="2"/>
      <c r="PYC6"/>
      <c r="PYD6" s="2"/>
      <c r="PYE6"/>
      <c r="PYF6" s="2"/>
      <c r="PYG6"/>
      <c r="PYH6" s="2"/>
      <c r="PYI6"/>
      <c r="PYJ6" s="2"/>
      <c r="PYK6"/>
      <c r="PYL6" s="2"/>
      <c r="PYM6"/>
      <c r="PYN6" s="2"/>
      <c r="PYO6"/>
      <c r="PYP6" s="2"/>
      <c r="PYQ6"/>
      <c r="PYR6" s="2"/>
      <c r="PYS6"/>
      <c r="PYT6" s="2"/>
      <c r="PYU6"/>
      <c r="PYV6" s="2"/>
      <c r="PYW6"/>
      <c r="PYX6" s="2"/>
      <c r="PYY6"/>
      <c r="PYZ6" s="2"/>
      <c r="PZA6"/>
      <c r="PZB6" s="2"/>
      <c r="PZC6"/>
      <c r="PZD6" s="2"/>
      <c r="PZE6"/>
      <c r="PZF6" s="2"/>
      <c r="PZG6"/>
      <c r="PZH6" s="2"/>
      <c r="PZI6"/>
      <c r="PZJ6" s="2"/>
      <c r="PZK6"/>
      <c r="PZL6" s="2"/>
      <c r="PZM6"/>
      <c r="PZN6" s="2"/>
      <c r="PZO6"/>
      <c r="PZP6" s="2"/>
      <c r="PZQ6"/>
      <c r="PZR6" s="2"/>
      <c r="PZS6"/>
      <c r="PZT6" s="2"/>
      <c r="PZU6"/>
      <c r="PZV6" s="2"/>
      <c r="PZW6"/>
      <c r="PZX6" s="2"/>
      <c r="PZY6"/>
      <c r="PZZ6" s="2"/>
      <c r="QAA6"/>
      <c r="QAB6" s="2"/>
      <c r="QAC6"/>
      <c r="QAD6" s="2"/>
      <c r="QAE6"/>
      <c r="QAF6" s="2"/>
      <c r="QAG6"/>
      <c r="QAH6" s="2"/>
      <c r="QAI6"/>
      <c r="QAJ6" s="2"/>
      <c r="QAK6"/>
      <c r="QAL6" s="2"/>
      <c r="QAM6"/>
      <c r="QAN6" s="2"/>
      <c r="QAO6"/>
      <c r="QAP6" s="2"/>
      <c r="QAQ6"/>
      <c r="QAR6" s="2"/>
      <c r="QAS6"/>
      <c r="QAT6" s="2"/>
      <c r="QAU6"/>
      <c r="QAV6" s="2"/>
      <c r="QAW6"/>
      <c r="QAX6" s="2"/>
      <c r="QAY6"/>
      <c r="QAZ6" s="2"/>
      <c r="QBA6"/>
      <c r="QBB6" s="2"/>
      <c r="QBC6"/>
      <c r="QBD6" s="2"/>
      <c r="QBE6"/>
      <c r="QBF6" s="2"/>
      <c r="QBG6"/>
      <c r="QBH6" s="2"/>
      <c r="QBI6"/>
      <c r="QBJ6" s="2"/>
      <c r="QBK6"/>
      <c r="QBL6" s="2"/>
      <c r="QBM6"/>
      <c r="QBN6" s="2"/>
      <c r="QBO6"/>
      <c r="QBP6" s="2"/>
      <c r="QBQ6"/>
      <c r="QBR6" s="2"/>
      <c r="QBS6"/>
      <c r="QBT6" s="2"/>
      <c r="QBU6"/>
      <c r="QBV6" s="2"/>
      <c r="QBW6"/>
      <c r="QBX6" s="2"/>
      <c r="QBY6"/>
      <c r="QBZ6" s="2"/>
      <c r="QCA6"/>
      <c r="QCB6" s="2"/>
      <c r="QCC6"/>
      <c r="QCD6" s="2"/>
      <c r="QCE6"/>
      <c r="QCF6" s="2"/>
      <c r="QCG6"/>
      <c r="QCH6" s="2"/>
      <c r="QCI6"/>
      <c r="QCJ6" s="2"/>
      <c r="QCK6"/>
      <c r="QCL6" s="2"/>
      <c r="QCM6"/>
      <c r="QCN6" s="2"/>
      <c r="QCO6"/>
      <c r="QCP6" s="2"/>
      <c r="QCQ6"/>
      <c r="QCR6" s="2"/>
      <c r="QCS6"/>
      <c r="QCT6" s="2"/>
      <c r="QCU6"/>
      <c r="QCV6" s="2"/>
      <c r="QCW6"/>
      <c r="QCX6" s="2"/>
      <c r="QCY6"/>
      <c r="QCZ6" s="2"/>
      <c r="QDA6"/>
      <c r="QDB6" s="2"/>
      <c r="QDC6"/>
      <c r="QDD6" s="2"/>
      <c r="QDE6"/>
      <c r="QDF6" s="2"/>
      <c r="QDG6"/>
      <c r="QDH6" s="2"/>
      <c r="QDI6"/>
      <c r="QDJ6" s="2"/>
      <c r="QDK6"/>
      <c r="QDL6" s="2"/>
      <c r="QDM6"/>
      <c r="QDN6" s="2"/>
      <c r="QDO6"/>
      <c r="QDP6" s="2"/>
      <c r="QDQ6"/>
      <c r="QDR6" s="2"/>
      <c r="QDS6"/>
      <c r="QDT6" s="2"/>
      <c r="QDU6"/>
      <c r="QDV6" s="2"/>
      <c r="QDW6"/>
      <c r="QDX6" s="2"/>
      <c r="QDY6"/>
      <c r="QDZ6" s="2"/>
      <c r="QEA6"/>
      <c r="QEB6" s="2"/>
      <c r="QEC6"/>
      <c r="QED6" s="2"/>
      <c r="QEE6"/>
      <c r="QEF6" s="2"/>
      <c r="QEG6"/>
      <c r="QEH6" s="2"/>
      <c r="QEI6"/>
      <c r="QEJ6" s="2"/>
      <c r="QEK6"/>
      <c r="QEL6" s="2"/>
      <c r="QEM6"/>
      <c r="QEN6" s="2"/>
      <c r="QEO6"/>
      <c r="QEP6" s="2"/>
      <c r="QEQ6"/>
      <c r="QER6" s="2"/>
      <c r="QES6"/>
      <c r="QET6" s="2"/>
      <c r="QEU6"/>
      <c r="QEV6" s="2"/>
      <c r="QEW6"/>
      <c r="QEX6" s="2"/>
      <c r="QEY6"/>
      <c r="QEZ6" s="2"/>
      <c r="QFA6"/>
      <c r="QFB6" s="2"/>
      <c r="QFC6"/>
      <c r="QFD6" s="2"/>
      <c r="QFE6"/>
      <c r="QFF6" s="2"/>
      <c r="QFG6"/>
      <c r="QFH6" s="2"/>
      <c r="QFI6"/>
      <c r="QFJ6" s="2"/>
      <c r="QFK6"/>
      <c r="QFL6" s="2"/>
      <c r="QFM6"/>
      <c r="QFN6" s="2"/>
      <c r="QFO6"/>
      <c r="QFP6" s="2"/>
      <c r="QFQ6"/>
      <c r="QFR6" s="2"/>
      <c r="QFS6"/>
      <c r="QFT6" s="2"/>
      <c r="QFU6"/>
      <c r="QFV6" s="2"/>
      <c r="QFW6"/>
      <c r="QFX6" s="2"/>
      <c r="QFY6"/>
      <c r="QFZ6" s="2"/>
      <c r="QGA6"/>
      <c r="QGB6" s="2"/>
      <c r="QGC6"/>
      <c r="QGD6" s="2"/>
      <c r="QGE6"/>
      <c r="QGF6" s="2"/>
      <c r="QGG6"/>
      <c r="QGH6" s="2"/>
      <c r="QGI6"/>
      <c r="QGJ6" s="2"/>
      <c r="QGK6"/>
      <c r="QGL6" s="2"/>
      <c r="QGM6"/>
      <c r="QGN6" s="2"/>
      <c r="QGO6"/>
      <c r="QGP6" s="2"/>
      <c r="QGQ6"/>
      <c r="QGR6" s="2"/>
      <c r="QGS6"/>
      <c r="QGT6" s="2"/>
      <c r="QGU6"/>
      <c r="QGV6" s="2"/>
      <c r="QGW6"/>
      <c r="QGX6" s="2"/>
      <c r="QGY6"/>
      <c r="QGZ6" s="2"/>
      <c r="QHA6"/>
      <c r="QHB6" s="2"/>
      <c r="QHC6"/>
      <c r="QHD6" s="2"/>
      <c r="QHE6"/>
      <c r="QHF6" s="2"/>
      <c r="QHG6"/>
      <c r="QHH6" s="2"/>
      <c r="QHI6"/>
      <c r="QHJ6" s="2"/>
      <c r="QHK6"/>
      <c r="QHL6" s="2"/>
      <c r="QHM6"/>
      <c r="QHN6" s="2"/>
      <c r="QHO6"/>
      <c r="QHP6" s="2"/>
      <c r="QHQ6"/>
      <c r="QHR6" s="2"/>
      <c r="QHS6"/>
      <c r="QHT6" s="2"/>
      <c r="QHU6"/>
      <c r="QHV6" s="2"/>
      <c r="QHW6"/>
      <c r="QHX6" s="2"/>
      <c r="QHY6"/>
      <c r="QHZ6" s="2"/>
      <c r="QIA6"/>
      <c r="QIB6" s="2"/>
      <c r="QIC6"/>
      <c r="QID6" s="2"/>
      <c r="QIE6"/>
      <c r="QIF6" s="2"/>
      <c r="QIG6"/>
      <c r="QIH6" s="2"/>
      <c r="QII6"/>
      <c r="QIJ6" s="2"/>
      <c r="QIK6"/>
      <c r="QIL6" s="2"/>
      <c r="QIM6"/>
      <c r="QIN6" s="2"/>
      <c r="QIO6"/>
      <c r="QIP6" s="2"/>
      <c r="QIQ6"/>
      <c r="QIR6" s="2"/>
      <c r="QIS6"/>
      <c r="QIT6" s="2"/>
      <c r="QIU6"/>
      <c r="QIV6" s="2"/>
      <c r="QIW6"/>
      <c r="QIX6" s="2"/>
      <c r="QIY6"/>
      <c r="QIZ6" s="2"/>
      <c r="QJA6"/>
      <c r="QJB6" s="2"/>
      <c r="QJC6"/>
      <c r="QJD6" s="2"/>
      <c r="QJE6"/>
      <c r="QJF6" s="2"/>
      <c r="QJG6"/>
      <c r="QJH6" s="2"/>
      <c r="QJI6"/>
      <c r="QJJ6" s="2"/>
      <c r="QJK6"/>
      <c r="QJL6" s="2"/>
      <c r="QJM6"/>
      <c r="QJN6" s="2"/>
      <c r="QJO6"/>
      <c r="QJP6" s="2"/>
      <c r="QJQ6"/>
      <c r="QJR6" s="2"/>
      <c r="QJS6"/>
      <c r="QJT6" s="2"/>
      <c r="QJU6"/>
      <c r="QJV6" s="2"/>
      <c r="QJW6"/>
      <c r="QJX6" s="2"/>
      <c r="QJY6"/>
      <c r="QJZ6" s="2"/>
      <c r="QKA6"/>
      <c r="QKB6" s="2"/>
      <c r="QKC6"/>
      <c r="QKD6" s="2"/>
      <c r="QKE6"/>
      <c r="QKF6" s="2"/>
      <c r="QKG6"/>
      <c r="QKH6" s="2"/>
      <c r="QKI6"/>
      <c r="QKJ6" s="2"/>
      <c r="QKK6"/>
      <c r="QKL6" s="2"/>
      <c r="QKM6"/>
      <c r="QKN6" s="2"/>
      <c r="QKO6"/>
      <c r="QKP6" s="2"/>
      <c r="QKQ6"/>
      <c r="QKR6" s="2"/>
      <c r="QKS6"/>
      <c r="QKT6" s="2"/>
      <c r="QKU6"/>
      <c r="QKV6" s="2"/>
      <c r="QKW6"/>
      <c r="QKX6" s="2"/>
      <c r="QKY6"/>
      <c r="QKZ6" s="2"/>
      <c r="QLA6"/>
      <c r="QLB6" s="2"/>
      <c r="QLC6"/>
      <c r="QLD6" s="2"/>
      <c r="QLE6"/>
      <c r="QLF6" s="2"/>
      <c r="QLG6"/>
      <c r="QLH6" s="2"/>
      <c r="QLI6"/>
      <c r="QLJ6" s="2"/>
      <c r="QLK6"/>
      <c r="QLL6" s="2"/>
      <c r="QLM6"/>
      <c r="QLN6" s="2"/>
      <c r="QLO6"/>
      <c r="QLP6" s="2"/>
      <c r="QLQ6"/>
      <c r="QLR6" s="2"/>
      <c r="QLS6"/>
      <c r="QLT6" s="2"/>
      <c r="QLU6"/>
      <c r="QLV6" s="2"/>
      <c r="QLW6"/>
      <c r="QLX6" s="2"/>
      <c r="QLY6"/>
      <c r="QLZ6" s="2"/>
      <c r="QMA6"/>
      <c r="QMB6" s="2"/>
      <c r="QMC6"/>
      <c r="QMD6" s="2"/>
      <c r="QME6"/>
      <c r="QMF6" s="2"/>
      <c r="QMG6"/>
      <c r="QMH6" s="2"/>
      <c r="QMI6"/>
      <c r="QMJ6" s="2"/>
      <c r="QMK6"/>
      <c r="QML6" s="2"/>
      <c r="QMM6"/>
      <c r="QMN6" s="2"/>
      <c r="QMO6"/>
      <c r="QMP6" s="2"/>
      <c r="QMQ6"/>
      <c r="QMR6" s="2"/>
      <c r="QMS6"/>
      <c r="QMT6" s="2"/>
      <c r="QMU6"/>
      <c r="QMV6" s="2"/>
      <c r="QMW6"/>
      <c r="QMX6" s="2"/>
      <c r="QMY6"/>
      <c r="QMZ6" s="2"/>
      <c r="QNA6"/>
      <c r="QNB6" s="2"/>
      <c r="QNC6"/>
      <c r="QND6" s="2"/>
      <c r="QNE6"/>
      <c r="QNF6" s="2"/>
      <c r="QNG6"/>
      <c r="QNH6" s="2"/>
      <c r="QNI6"/>
      <c r="QNJ6" s="2"/>
      <c r="QNK6"/>
      <c r="QNL6" s="2"/>
      <c r="QNM6"/>
      <c r="QNN6" s="2"/>
      <c r="QNO6"/>
      <c r="QNP6" s="2"/>
      <c r="QNQ6"/>
      <c r="QNR6" s="2"/>
      <c r="QNS6"/>
      <c r="QNT6" s="2"/>
      <c r="QNU6"/>
      <c r="QNV6" s="2"/>
      <c r="QNW6"/>
      <c r="QNX6" s="2"/>
      <c r="QNY6"/>
      <c r="QNZ6" s="2"/>
      <c r="QOA6"/>
      <c r="QOB6" s="2"/>
      <c r="QOC6"/>
      <c r="QOD6" s="2"/>
      <c r="QOE6"/>
      <c r="QOF6" s="2"/>
      <c r="QOG6"/>
      <c r="QOH6" s="2"/>
      <c r="QOI6"/>
      <c r="QOJ6" s="2"/>
      <c r="QOK6"/>
      <c r="QOL6" s="2"/>
      <c r="QOM6"/>
      <c r="QON6" s="2"/>
      <c r="QOO6"/>
      <c r="QOP6" s="2"/>
      <c r="QOQ6"/>
      <c r="QOR6" s="2"/>
      <c r="QOS6"/>
      <c r="QOT6" s="2"/>
      <c r="QOU6"/>
      <c r="QOV6" s="2"/>
      <c r="QOW6"/>
      <c r="QOX6" s="2"/>
      <c r="QOY6"/>
      <c r="QOZ6" s="2"/>
      <c r="QPA6"/>
      <c r="QPB6" s="2"/>
      <c r="QPC6"/>
      <c r="QPD6" s="2"/>
      <c r="QPE6"/>
      <c r="QPF6" s="2"/>
      <c r="QPG6"/>
      <c r="QPH6" s="2"/>
      <c r="QPI6"/>
      <c r="QPJ6" s="2"/>
      <c r="QPK6"/>
      <c r="QPL6" s="2"/>
      <c r="QPM6"/>
      <c r="QPN6" s="2"/>
      <c r="QPO6"/>
      <c r="QPP6" s="2"/>
      <c r="QPQ6"/>
      <c r="QPR6" s="2"/>
      <c r="QPS6"/>
      <c r="QPT6" s="2"/>
      <c r="QPU6"/>
      <c r="QPV6" s="2"/>
      <c r="QPW6"/>
      <c r="QPX6" s="2"/>
      <c r="QPY6"/>
      <c r="QPZ6" s="2"/>
      <c r="QQA6"/>
      <c r="QQB6" s="2"/>
      <c r="QQC6"/>
      <c r="QQD6" s="2"/>
      <c r="QQE6"/>
      <c r="QQF6" s="2"/>
      <c r="QQG6"/>
      <c r="QQH6" s="2"/>
      <c r="QQI6"/>
      <c r="QQJ6" s="2"/>
      <c r="QQK6"/>
      <c r="QQL6" s="2"/>
      <c r="QQM6"/>
      <c r="QQN6" s="2"/>
      <c r="QQO6"/>
      <c r="QQP6" s="2"/>
      <c r="QQQ6"/>
      <c r="QQR6" s="2"/>
      <c r="QQS6"/>
      <c r="QQT6" s="2"/>
      <c r="QQU6"/>
      <c r="QQV6" s="2"/>
      <c r="QQW6"/>
      <c r="QQX6" s="2"/>
      <c r="QQY6"/>
      <c r="QQZ6" s="2"/>
      <c r="QRA6"/>
      <c r="QRB6" s="2"/>
      <c r="QRC6"/>
      <c r="QRD6" s="2"/>
      <c r="QRE6"/>
      <c r="QRF6" s="2"/>
      <c r="QRG6"/>
      <c r="QRH6" s="2"/>
      <c r="QRI6"/>
      <c r="QRJ6" s="2"/>
      <c r="QRK6"/>
      <c r="QRL6" s="2"/>
      <c r="QRM6"/>
      <c r="QRN6" s="2"/>
      <c r="QRO6"/>
      <c r="QRP6" s="2"/>
      <c r="QRQ6"/>
      <c r="QRR6" s="2"/>
      <c r="QRS6"/>
      <c r="QRT6" s="2"/>
      <c r="QRU6"/>
      <c r="QRV6" s="2"/>
      <c r="QRW6"/>
      <c r="QRX6" s="2"/>
      <c r="QRY6"/>
      <c r="QRZ6" s="2"/>
      <c r="QSA6"/>
      <c r="QSB6" s="2"/>
      <c r="QSC6"/>
      <c r="QSD6" s="2"/>
      <c r="QSE6"/>
      <c r="QSF6" s="2"/>
      <c r="QSG6"/>
      <c r="QSH6" s="2"/>
      <c r="QSI6"/>
      <c r="QSJ6" s="2"/>
      <c r="QSK6"/>
      <c r="QSL6" s="2"/>
      <c r="QSM6"/>
      <c r="QSN6" s="2"/>
      <c r="QSO6"/>
      <c r="QSP6" s="2"/>
      <c r="QSQ6"/>
      <c r="QSR6" s="2"/>
      <c r="QSS6"/>
      <c r="QST6" s="2"/>
      <c r="QSU6"/>
      <c r="QSV6" s="2"/>
      <c r="QSW6"/>
      <c r="QSX6" s="2"/>
      <c r="QSY6"/>
      <c r="QSZ6" s="2"/>
      <c r="QTA6"/>
      <c r="QTB6" s="2"/>
      <c r="QTC6"/>
      <c r="QTD6" s="2"/>
      <c r="QTE6"/>
      <c r="QTF6" s="2"/>
      <c r="QTG6"/>
      <c r="QTH6" s="2"/>
      <c r="QTI6"/>
      <c r="QTJ6" s="2"/>
      <c r="QTK6"/>
      <c r="QTL6" s="2"/>
      <c r="QTM6"/>
      <c r="QTN6" s="2"/>
      <c r="QTO6"/>
      <c r="QTP6" s="2"/>
      <c r="QTQ6"/>
      <c r="QTR6" s="2"/>
      <c r="QTS6"/>
      <c r="QTT6" s="2"/>
      <c r="QTU6"/>
      <c r="QTV6" s="2"/>
      <c r="QTW6"/>
      <c r="QTX6" s="2"/>
      <c r="QTY6"/>
      <c r="QTZ6" s="2"/>
      <c r="QUA6"/>
      <c r="QUB6" s="2"/>
      <c r="QUC6"/>
      <c r="QUD6" s="2"/>
      <c r="QUE6"/>
      <c r="QUF6" s="2"/>
      <c r="QUG6"/>
      <c r="QUH6" s="2"/>
      <c r="QUI6"/>
      <c r="QUJ6" s="2"/>
      <c r="QUK6"/>
      <c r="QUL6" s="2"/>
      <c r="QUM6"/>
      <c r="QUN6" s="2"/>
      <c r="QUO6"/>
      <c r="QUP6" s="2"/>
      <c r="QUQ6"/>
      <c r="QUR6" s="2"/>
      <c r="QUS6"/>
      <c r="QUT6" s="2"/>
      <c r="QUU6"/>
      <c r="QUV6" s="2"/>
      <c r="QUW6"/>
      <c r="QUX6" s="2"/>
      <c r="QUY6"/>
      <c r="QUZ6" s="2"/>
      <c r="QVA6"/>
      <c r="QVB6" s="2"/>
      <c r="QVC6"/>
      <c r="QVD6" s="2"/>
      <c r="QVE6"/>
      <c r="QVF6" s="2"/>
      <c r="QVG6"/>
      <c r="QVH6" s="2"/>
      <c r="QVI6"/>
      <c r="QVJ6" s="2"/>
      <c r="QVK6"/>
      <c r="QVL6" s="2"/>
      <c r="QVM6"/>
      <c r="QVN6" s="2"/>
      <c r="QVO6"/>
      <c r="QVP6" s="2"/>
      <c r="QVQ6"/>
      <c r="QVR6" s="2"/>
      <c r="QVS6"/>
      <c r="QVT6" s="2"/>
      <c r="QVU6"/>
      <c r="QVV6" s="2"/>
      <c r="QVW6"/>
      <c r="QVX6" s="2"/>
      <c r="QVY6"/>
      <c r="QVZ6" s="2"/>
      <c r="QWA6"/>
      <c r="QWB6" s="2"/>
      <c r="QWC6"/>
      <c r="QWD6" s="2"/>
      <c r="QWE6"/>
      <c r="QWF6" s="2"/>
      <c r="QWG6"/>
      <c r="QWH6" s="2"/>
      <c r="QWI6"/>
      <c r="QWJ6" s="2"/>
      <c r="QWK6"/>
      <c r="QWL6" s="2"/>
      <c r="QWM6"/>
      <c r="QWN6" s="2"/>
      <c r="QWO6"/>
      <c r="QWP6" s="2"/>
      <c r="QWQ6"/>
      <c r="QWR6" s="2"/>
      <c r="QWS6"/>
      <c r="QWT6" s="2"/>
      <c r="QWU6"/>
      <c r="QWV6" s="2"/>
      <c r="QWW6"/>
      <c r="QWX6" s="2"/>
      <c r="QWY6"/>
      <c r="QWZ6" s="2"/>
      <c r="QXA6"/>
      <c r="QXB6" s="2"/>
      <c r="QXC6"/>
      <c r="QXD6" s="2"/>
      <c r="QXE6"/>
      <c r="QXF6" s="2"/>
      <c r="QXG6"/>
      <c r="QXH6" s="2"/>
      <c r="QXI6"/>
      <c r="QXJ6" s="2"/>
      <c r="QXK6"/>
      <c r="QXL6" s="2"/>
      <c r="QXM6"/>
      <c r="QXN6" s="2"/>
      <c r="QXO6"/>
      <c r="QXP6" s="2"/>
      <c r="QXQ6"/>
      <c r="QXR6" s="2"/>
      <c r="QXS6"/>
      <c r="QXT6" s="2"/>
      <c r="QXU6"/>
      <c r="QXV6" s="2"/>
      <c r="QXW6"/>
      <c r="QXX6" s="2"/>
      <c r="QXY6"/>
      <c r="QXZ6" s="2"/>
      <c r="QYA6"/>
      <c r="QYB6" s="2"/>
      <c r="QYC6"/>
      <c r="QYD6" s="2"/>
      <c r="QYE6"/>
      <c r="QYF6" s="2"/>
      <c r="QYG6"/>
      <c r="QYH6" s="2"/>
      <c r="QYI6"/>
      <c r="QYJ6" s="2"/>
      <c r="QYK6"/>
      <c r="QYL6" s="2"/>
      <c r="QYM6"/>
      <c r="QYN6" s="2"/>
      <c r="QYO6"/>
      <c r="QYP6" s="2"/>
      <c r="QYQ6"/>
      <c r="QYR6" s="2"/>
      <c r="QYS6"/>
      <c r="QYT6" s="2"/>
      <c r="QYU6"/>
      <c r="QYV6" s="2"/>
      <c r="QYW6"/>
      <c r="QYX6" s="2"/>
      <c r="QYY6"/>
      <c r="QYZ6" s="2"/>
      <c r="QZA6"/>
      <c r="QZB6" s="2"/>
      <c r="QZC6"/>
      <c r="QZD6" s="2"/>
      <c r="QZE6"/>
      <c r="QZF6" s="2"/>
      <c r="QZG6"/>
      <c r="QZH6" s="2"/>
      <c r="QZI6"/>
      <c r="QZJ6" s="2"/>
      <c r="QZK6"/>
      <c r="QZL6" s="2"/>
      <c r="QZM6"/>
      <c r="QZN6" s="2"/>
      <c r="QZO6"/>
      <c r="QZP6" s="2"/>
      <c r="QZQ6"/>
      <c r="QZR6" s="2"/>
      <c r="QZS6"/>
      <c r="QZT6" s="2"/>
      <c r="QZU6"/>
      <c r="QZV6" s="2"/>
      <c r="QZW6"/>
      <c r="QZX6" s="2"/>
      <c r="QZY6"/>
      <c r="QZZ6" s="2"/>
      <c r="RAA6"/>
      <c r="RAB6" s="2"/>
      <c r="RAC6"/>
      <c r="RAD6" s="2"/>
      <c r="RAE6"/>
      <c r="RAF6" s="2"/>
      <c r="RAG6"/>
      <c r="RAH6" s="2"/>
      <c r="RAI6"/>
      <c r="RAJ6" s="2"/>
      <c r="RAK6"/>
      <c r="RAL6" s="2"/>
      <c r="RAM6"/>
      <c r="RAN6" s="2"/>
      <c r="RAO6"/>
      <c r="RAP6" s="2"/>
      <c r="RAQ6"/>
      <c r="RAR6" s="2"/>
      <c r="RAS6"/>
      <c r="RAT6" s="2"/>
      <c r="RAU6"/>
      <c r="RAV6" s="2"/>
      <c r="RAW6"/>
      <c r="RAX6" s="2"/>
      <c r="RAY6"/>
      <c r="RAZ6" s="2"/>
      <c r="RBA6"/>
      <c r="RBB6" s="2"/>
      <c r="RBC6"/>
      <c r="RBD6" s="2"/>
      <c r="RBE6"/>
      <c r="RBF6" s="2"/>
      <c r="RBG6"/>
      <c r="RBH6" s="2"/>
      <c r="RBI6"/>
      <c r="RBJ6" s="2"/>
      <c r="RBK6"/>
      <c r="RBL6" s="2"/>
      <c r="RBM6"/>
      <c r="RBN6" s="2"/>
      <c r="RBO6"/>
      <c r="RBP6" s="2"/>
      <c r="RBQ6"/>
      <c r="RBR6" s="2"/>
      <c r="RBS6"/>
      <c r="RBT6" s="2"/>
      <c r="RBU6"/>
      <c r="RBV6" s="2"/>
      <c r="RBW6"/>
      <c r="RBX6" s="2"/>
      <c r="RBY6"/>
      <c r="RBZ6" s="2"/>
      <c r="RCA6"/>
      <c r="RCB6" s="2"/>
      <c r="RCC6"/>
      <c r="RCD6" s="2"/>
      <c r="RCE6"/>
      <c r="RCF6" s="2"/>
      <c r="RCG6"/>
      <c r="RCH6" s="2"/>
      <c r="RCI6"/>
      <c r="RCJ6" s="2"/>
      <c r="RCK6"/>
      <c r="RCL6" s="2"/>
      <c r="RCM6"/>
      <c r="RCN6" s="2"/>
      <c r="RCO6"/>
      <c r="RCP6" s="2"/>
      <c r="RCQ6"/>
      <c r="RCR6" s="2"/>
      <c r="RCS6"/>
      <c r="RCT6" s="2"/>
      <c r="RCU6"/>
      <c r="RCV6" s="2"/>
      <c r="RCW6"/>
      <c r="RCX6" s="2"/>
      <c r="RCY6"/>
      <c r="RCZ6" s="2"/>
      <c r="RDA6"/>
      <c r="RDB6" s="2"/>
      <c r="RDC6"/>
      <c r="RDD6" s="2"/>
      <c r="RDE6"/>
      <c r="RDF6" s="2"/>
      <c r="RDG6"/>
      <c r="RDH6" s="2"/>
      <c r="RDI6"/>
      <c r="RDJ6" s="2"/>
      <c r="RDK6"/>
      <c r="RDL6" s="2"/>
      <c r="RDM6"/>
      <c r="RDN6" s="2"/>
      <c r="RDO6"/>
      <c r="RDP6" s="2"/>
      <c r="RDQ6"/>
      <c r="RDR6" s="2"/>
      <c r="RDS6"/>
      <c r="RDT6" s="2"/>
      <c r="RDU6"/>
      <c r="RDV6" s="2"/>
      <c r="RDW6"/>
      <c r="RDX6" s="2"/>
      <c r="RDY6"/>
      <c r="RDZ6" s="2"/>
      <c r="REA6"/>
      <c r="REB6" s="2"/>
      <c r="REC6"/>
      <c r="RED6" s="2"/>
      <c r="REE6"/>
      <c r="REF6" s="2"/>
      <c r="REG6"/>
      <c r="REH6" s="2"/>
      <c r="REI6"/>
      <c r="REJ6" s="2"/>
      <c r="REK6"/>
      <c r="REL6" s="2"/>
      <c r="REM6"/>
      <c r="REN6" s="2"/>
      <c r="REO6"/>
      <c r="REP6" s="2"/>
      <c r="REQ6"/>
      <c r="RER6" s="2"/>
      <c r="RES6"/>
      <c r="RET6" s="2"/>
      <c r="REU6"/>
      <c r="REV6" s="2"/>
      <c r="REW6"/>
      <c r="REX6" s="2"/>
      <c r="REY6"/>
      <c r="REZ6" s="2"/>
      <c r="RFA6"/>
      <c r="RFB6" s="2"/>
      <c r="RFC6"/>
      <c r="RFD6" s="2"/>
      <c r="RFE6"/>
      <c r="RFF6" s="2"/>
      <c r="RFG6"/>
      <c r="RFH6" s="2"/>
      <c r="RFI6"/>
      <c r="RFJ6" s="2"/>
      <c r="RFK6"/>
      <c r="RFL6" s="2"/>
      <c r="RFM6"/>
      <c r="RFN6" s="2"/>
      <c r="RFO6"/>
      <c r="RFP6" s="2"/>
      <c r="RFQ6"/>
      <c r="RFR6" s="2"/>
      <c r="RFS6"/>
      <c r="RFT6" s="2"/>
      <c r="RFU6"/>
      <c r="RFV6" s="2"/>
      <c r="RFW6"/>
      <c r="RFX6" s="2"/>
      <c r="RFY6"/>
      <c r="RFZ6" s="2"/>
      <c r="RGA6"/>
      <c r="RGB6" s="2"/>
      <c r="RGC6"/>
      <c r="RGD6" s="2"/>
      <c r="RGE6"/>
      <c r="RGF6" s="2"/>
      <c r="RGG6"/>
      <c r="RGH6" s="2"/>
      <c r="RGI6"/>
      <c r="RGJ6" s="2"/>
      <c r="RGK6"/>
      <c r="RGL6" s="2"/>
      <c r="RGM6"/>
      <c r="RGN6" s="2"/>
      <c r="RGO6"/>
      <c r="RGP6" s="2"/>
      <c r="RGQ6"/>
      <c r="RGR6" s="2"/>
      <c r="RGS6"/>
      <c r="RGT6" s="2"/>
      <c r="RGU6"/>
      <c r="RGV6" s="2"/>
      <c r="RGW6"/>
      <c r="RGX6" s="2"/>
      <c r="RGY6"/>
      <c r="RGZ6" s="2"/>
      <c r="RHA6"/>
      <c r="RHB6" s="2"/>
      <c r="RHC6"/>
      <c r="RHD6" s="2"/>
      <c r="RHE6"/>
      <c r="RHF6" s="2"/>
      <c r="RHG6"/>
      <c r="RHH6" s="2"/>
      <c r="RHI6"/>
      <c r="RHJ6" s="2"/>
      <c r="RHK6"/>
      <c r="RHL6" s="2"/>
      <c r="RHM6"/>
      <c r="RHN6" s="2"/>
      <c r="RHO6"/>
      <c r="RHP6" s="2"/>
      <c r="RHQ6"/>
      <c r="RHR6" s="2"/>
      <c r="RHS6"/>
      <c r="RHT6" s="2"/>
      <c r="RHU6"/>
      <c r="RHV6" s="2"/>
      <c r="RHW6"/>
      <c r="RHX6" s="2"/>
      <c r="RHY6"/>
      <c r="RHZ6" s="2"/>
      <c r="RIA6"/>
      <c r="RIB6" s="2"/>
      <c r="RIC6"/>
      <c r="RID6" s="2"/>
      <c r="RIE6"/>
      <c r="RIF6" s="2"/>
      <c r="RIG6"/>
      <c r="RIH6" s="2"/>
      <c r="RII6"/>
      <c r="RIJ6" s="2"/>
      <c r="RIK6"/>
      <c r="RIL6" s="2"/>
      <c r="RIM6"/>
      <c r="RIN6" s="2"/>
      <c r="RIO6"/>
      <c r="RIP6" s="2"/>
      <c r="RIQ6"/>
      <c r="RIR6" s="2"/>
      <c r="RIS6"/>
      <c r="RIT6" s="2"/>
      <c r="RIU6"/>
      <c r="RIV6" s="2"/>
      <c r="RIW6"/>
      <c r="RIX6" s="2"/>
      <c r="RIY6"/>
      <c r="RIZ6" s="2"/>
      <c r="RJA6"/>
      <c r="RJB6" s="2"/>
      <c r="RJC6"/>
      <c r="RJD6" s="2"/>
      <c r="RJE6"/>
      <c r="RJF6" s="2"/>
      <c r="RJG6"/>
      <c r="RJH6" s="2"/>
      <c r="RJI6"/>
      <c r="RJJ6" s="2"/>
      <c r="RJK6"/>
      <c r="RJL6" s="2"/>
      <c r="RJM6"/>
      <c r="RJN6" s="2"/>
      <c r="RJO6"/>
      <c r="RJP6" s="2"/>
      <c r="RJQ6"/>
      <c r="RJR6" s="2"/>
      <c r="RJS6"/>
      <c r="RJT6" s="2"/>
      <c r="RJU6"/>
      <c r="RJV6" s="2"/>
      <c r="RJW6"/>
      <c r="RJX6" s="2"/>
      <c r="RJY6"/>
      <c r="RJZ6" s="2"/>
      <c r="RKA6"/>
      <c r="RKB6" s="2"/>
      <c r="RKC6"/>
      <c r="RKD6" s="2"/>
      <c r="RKE6"/>
      <c r="RKF6" s="2"/>
      <c r="RKG6"/>
      <c r="RKH6" s="2"/>
      <c r="RKI6"/>
      <c r="RKJ6" s="2"/>
      <c r="RKK6"/>
      <c r="RKL6" s="2"/>
      <c r="RKM6"/>
      <c r="RKN6" s="2"/>
      <c r="RKO6"/>
      <c r="RKP6" s="2"/>
      <c r="RKQ6"/>
      <c r="RKR6" s="2"/>
      <c r="RKS6"/>
      <c r="RKT6" s="2"/>
      <c r="RKU6"/>
      <c r="RKV6" s="2"/>
      <c r="RKW6"/>
      <c r="RKX6" s="2"/>
      <c r="RKY6"/>
      <c r="RKZ6" s="2"/>
      <c r="RLA6"/>
      <c r="RLB6" s="2"/>
      <c r="RLC6"/>
      <c r="RLD6" s="2"/>
      <c r="RLE6"/>
      <c r="RLF6" s="2"/>
      <c r="RLG6"/>
      <c r="RLH6" s="2"/>
      <c r="RLI6"/>
      <c r="RLJ6" s="2"/>
      <c r="RLK6"/>
      <c r="RLL6" s="2"/>
      <c r="RLM6"/>
      <c r="RLN6" s="2"/>
      <c r="RLO6"/>
      <c r="RLP6" s="2"/>
      <c r="RLQ6"/>
      <c r="RLR6" s="2"/>
      <c r="RLS6"/>
      <c r="RLT6" s="2"/>
      <c r="RLU6"/>
      <c r="RLV6" s="2"/>
      <c r="RLW6"/>
      <c r="RLX6" s="2"/>
      <c r="RLY6"/>
      <c r="RLZ6" s="2"/>
      <c r="RMA6"/>
      <c r="RMB6" s="2"/>
      <c r="RMC6"/>
      <c r="RMD6" s="2"/>
      <c r="RME6"/>
      <c r="RMF6" s="2"/>
      <c r="RMG6"/>
      <c r="RMH6" s="2"/>
      <c r="RMI6"/>
      <c r="RMJ6" s="2"/>
      <c r="RMK6"/>
      <c r="RML6" s="2"/>
      <c r="RMM6"/>
      <c r="RMN6" s="2"/>
      <c r="RMO6"/>
      <c r="RMP6" s="2"/>
      <c r="RMQ6"/>
      <c r="RMR6" s="2"/>
      <c r="RMS6"/>
      <c r="RMT6" s="2"/>
      <c r="RMU6"/>
      <c r="RMV6" s="2"/>
      <c r="RMW6"/>
      <c r="RMX6" s="2"/>
      <c r="RMY6"/>
      <c r="RMZ6" s="2"/>
      <c r="RNA6"/>
      <c r="RNB6" s="2"/>
      <c r="RNC6"/>
      <c r="RND6" s="2"/>
      <c r="RNE6"/>
      <c r="RNF6" s="2"/>
      <c r="RNG6"/>
      <c r="RNH6" s="2"/>
      <c r="RNI6"/>
      <c r="RNJ6" s="2"/>
      <c r="RNK6"/>
      <c r="RNL6" s="2"/>
      <c r="RNM6"/>
      <c r="RNN6" s="2"/>
      <c r="RNO6"/>
      <c r="RNP6" s="2"/>
      <c r="RNQ6"/>
      <c r="RNR6" s="2"/>
      <c r="RNS6"/>
      <c r="RNT6" s="2"/>
      <c r="RNU6"/>
      <c r="RNV6" s="2"/>
      <c r="RNW6"/>
      <c r="RNX6" s="2"/>
      <c r="RNY6"/>
      <c r="RNZ6" s="2"/>
      <c r="ROA6"/>
      <c r="ROB6" s="2"/>
      <c r="ROC6"/>
      <c r="ROD6" s="2"/>
      <c r="ROE6"/>
      <c r="ROF6" s="2"/>
      <c r="ROG6"/>
      <c r="ROH6" s="2"/>
      <c r="ROI6"/>
      <c r="ROJ6" s="2"/>
      <c r="ROK6"/>
      <c r="ROL6" s="2"/>
      <c r="ROM6"/>
      <c r="RON6" s="2"/>
      <c r="ROO6"/>
      <c r="ROP6" s="2"/>
      <c r="ROQ6"/>
      <c r="ROR6" s="2"/>
      <c r="ROS6"/>
      <c r="ROT6" s="2"/>
      <c r="ROU6"/>
      <c r="ROV6" s="2"/>
      <c r="ROW6"/>
      <c r="ROX6" s="2"/>
      <c r="ROY6"/>
      <c r="ROZ6" s="2"/>
      <c r="RPA6"/>
      <c r="RPB6" s="2"/>
      <c r="RPC6"/>
      <c r="RPD6" s="2"/>
      <c r="RPE6"/>
      <c r="RPF6" s="2"/>
      <c r="RPG6"/>
      <c r="RPH6" s="2"/>
      <c r="RPI6"/>
      <c r="RPJ6" s="2"/>
      <c r="RPK6"/>
      <c r="RPL6" s="2"/>
      <c r="RPM6"/>
      <c r="RPN6" s="2"/>
      <c r="RPO6"/>
      <c r="RPP6" s="2"/>
      <c r="RPQ6"/>
      <c r="RPR6" s="2"/>
      <c r="RPS6"/>
      <c r="RPT6" s="2"/>
      <c r="RPU6"/>
      <c r="RPV6" s="2"/>
      <c r="RPW6"/>
      <c r="RPX6" s="2"/>
      <c r="RPY6"/>
      <c r="RPZ6" s="2"/>
      <c r="RQA6"/>
      <c r="RQB6" s="2"/>
      <c r="RQC6"/>
      <c r="RQD6" s="2"/>
      <c r="RQE6"/>
      <c r="RQF6" s="2"/>
      <c r="RQG6"/>
      <c r="RQH6" s="2"/>
      <c r="RQI6"/>
      <c r="RQJ6" s="2"/>
      <c r="RQK6"/>
      <c r="RQL6" s="2"/>
      <c r="RQM6"/>
      <c r="RQN6" s="2"/>
      <c r="RQO6"/>
      <c r="RQP6" s="2"/>
      <c r="RQQ6"/>
      <c r="RQR6" s="2"/>
      <c r="RQS6"/>
      <c r="RQT6" s="2"/>
      <c r="RQU6"/>
      <c r="RQV6" s="2"/>
      <c r="RQW6"/>
      <c r="RQX6" s="2"/>
      <c r="RQY6"/>
      <c r="RQZ6" s="2"/>
      <c r="RRA6"/>
      <c r="RRB6" s="2"/>
      <c r="RRC6"/>
      <c r="RRD6" s="2"/>
      <c r="RRE6"/>
      <c r="RRF6" s="2"/>
      <c r="RRG6"/>
      <c r="RRH6" s="2"/>
      <c r="RRI6"/>
      <c r="RRJ6" s="2"/>
      <c r="RRK6"/>
      <c r="RRL6" s="2"/>
      <c r="RRM6"/>
      <c r="RRN6" s="2"/>
      <c r="RRO6"/>
      <c r="RRP6" s="2"/>
      <c r="RRQ6"/>
      <c r="RRR6" s="2"/>
      <c r="RRS6"/>
      <c r="RRT6" s="2"/>
      <c r="RRU6"/>
      <c r="RRV6" s="2"/>
      <c r="RRW6"/>
      <c r="RRX6" s="2"/>
      <c r="RRY6"/>
      <c r="RRZ6" s="2"/>
      <c r="RSA6"/>
      <c r="RSB6" s="2"/>
      <c r="RSC6"/>
      <c r="RSD6" s="2"/>
      <c r="RSE6"/>
      <c r="RSF6" s="2"/>
      <c r="RSG6"/>
      <c r="RSH6" s="2"/>
      <c r="RSI6"/>
      <c r="RSJ6" s="2"/>
      <c r="RSK6"/>
      <c r="RSL6" s="2"/>
      <c r="RSM6"/>
      <c r="RSN6" s="2"/>
      <c r="RSO6"/>
      <c r="RSP6" s="2"/>
      <c r="RSQ6"/>
      <c r="RSR6" s="2"/>
      <c r="RSS6"/>
      <c r="RST6" s="2"/>
      <c r="RSU6"/>
      <c r="RSV6" s="2"/>
      <c r="RSW6"/>
      <c r="RSX6" s="2"/>
      <c r="RSY6"/>
      <c r="RSZ6" s="2"/>
      <c r="RTA6"/>
      <c r="RTB6" s="2"/>
      <c r="RTC6"/>
      <c r="RTD6" s="2"/>
      <c r="RTE6"/>
      <c r="RTF6" s="2"/>
      <c r="RTG6"/>
      <c r="RTH6" s="2"/>
      <c r="RTI6"/>
      <c r="RTJ6" s="2"/>
      <c r="RTK6"/>
      <c r="RTL6" s="2"/>
      <c r="RTM6"/>
      <c r="RTN6" s="2"/>
      <c r="RTO6"/>
      <c r="RTP6" s="2"/>
      <c r="RTQ6"/>
      <c r="RTR6" s="2"/>
      <c r="RTS6"/>
      <c r="RTT6" s="2"/>
      <c r="RTU6"/>
      <c r="RTV6" s="2"/>
      <c r="RTW6"/>
      <c r="RTX6" s="2"/>
      <c r="RTY6"/>
      <c r="RTZ6" s="2"/>
      <c r="RUA6"/>
      <c r="RUB6" s="2"/>
      <c r="RUC6"/>
      <c r="RUD6" s="2"/>
      <c r="RUE6"/>
      <c r="RUF6" s="2"/>
      <c r="RUG6"/>
      <c r="RUH6" s="2"/>
      <c r="RUI6"/>
      <c r="RUJ6" s="2"/>
      <c r="RUK6"/>
      <c r="RUL6" s="2"/>
      <c r="RUM6"/>
      <c r="RUN6" s="2"/>
      <c r="RUO6"/>
      <c r="RUP6" s="2"/>
      <c r="RUQ6"/>
      <c r="RUR6" s="2"/>
      <c r="RUS6"/>
      <c r="RUT6" s="2"/>
      <c r="RUU6"/>
      <c r="RUV6" s="2"/>
      <c r="RUW6"/>
      <c r="RUX6" s="2"/>
      <c r="RUY6"/>
      <c r="RUZ6" s="2"/>
      <c r="RVA6"/>
      <c r="RVB6" s="2"/>
      <c r="RVC6"/>
      <c r="RVD6" s="2"/>
      <c r="RVE6"/>
      <c r="RVF6" s="2"/>
      <c r="RVG6"/>
      <c r="RVH6" s="2"/>
      <c r="RVI6"/>
      <c r="RVJ6" s="2"/>
      <c r="RVK6"/>
      <c r="RVL6" s="2"/>
      <c r="RVM6"/>
      <c r="RVN6" s="2"/>
      <c r="RVO6"/>
      <c r="RVP6" s="2"/>
      <c r="RVQ6"/>
      <c r="RVR6" s="2"/>
      <c r="RVS6"/>
      <c r="RVT6" s="2"/>
      <c r="RVU6"/>
      <c r="RVV6" s="2"/>
      <c r="RVW6"/>
      <c r="RVX6" s="2"/>
      <c r="RVY6"/>
      <c r="RVZ6" s="2"/>
      <c r="RWA6"/>
      <c r="RWB6" s="2"/>
      <c r="RWC6"/>
      <c r="RWD6" s="2"/>
      <c r="RWE6"/>
      <c r="RWF6" s="2"/>
      <c r="RWG6"/>
      <c r="RWH6" s="2"/>
      <c r="RWI6"/>
      <c r="RWJ6" s="2"/>
      <c r="RWK6"/>
      <c r="RWL6" s="2"/>
      <c r="RWM6"/>
      <c r="RWN6" s="2"/>
      <c r="RWO6"/>
      <c r="RWP6" s="2"/>
      <c r="RWQ6"/>
      <c r="RWR6" s="2"/>
      <c r="RWS6"/>
      <c r="RWT6" s="2"/>
      <c r="RWU6"/>
      <c r="RWV6" s="2"/>
      <c r="RWW6"/>
      <c r="RWX6" s="2"/>
      <c r="RWY6"/>
      <c r="RWZ6" s="2"/>
      <c r="RXA6"/>
      <c r="RXB6" s="2"/>
      <c r="RXC6"/>
      <c r="RXD6" s="2"/>
      <c r="RXE6"/>
      <c r="RXF6" s="2"/>
      <c r="RXG6"/>
      <c r="RXH6" s="2"/>
      <c r="RXI6"/>
      <c r="RXJ6" s="2"/>
      <c r="RXK6"/>
      <c r="RXL6" s="2"/>
      <c r="RXM6"/>
      <c r="RXN6" s="2"/>
      <c r="RXO6"/>
      <c r="RXP6" s="2"/>
      <c r="RXQ6"/>
      <c r="RXR6" s="2"/>
      <c r="RXS6"/>
      <c r="RXT6" s="2"/>
      <c r="RXU6"/>
      <c r="RXV6" s="2"/>
      <c r="RXW6"/>
      <c r="RXX6" s="2"/>
      <c r="RXY6"/>
      <c r="RXZ6" s="2"/>
      <c r="RYA6"/>
      <c r="RYB6" s="2"/>
      <c r="RYC6"/>
      <c r="RYD6" s="2"/>
      <c r="RYE6"/>
      <c r="RYF6" s="2"/>
      <c r="RYG6"/>
      <c r="RYH6" s="2"/>
      <c r="RYI6"/>
      <c r="RYJ6" s="2"/>
      <c r="RYK6"/>
      <c r="RYL6" s="2"/>
      <c r="RYM6"/>
      <c r="RYN6" s="2"/>
      <c r="RYO6"/>
      <c r="RYP6" s="2"/>
      <c r="RYQ6"/>
      <c r="RYR6" s="2"/>
      <c r="RYS6"/>
      <c r="RYT6" s="2"/>
      <c r="RYU6"/>
      <c r="RYV6" s="2"/>
      <c r="RYW6"/>
      <c r="RYX6" s="2"/>
      <c r="RYY6"/>
      <c r="RYZ6" s="2"/>
      <c r="RZA6"/>
      <c r="RZB6" s="2"/>
      <c r="RZC6"/>
      <c r="RZD6" s="2"/>
      <c r="RZE6"/>
      <c r="RZF6" s="2"/>
      <c r="RZG6"/>
      <c r="RZH6" s="2"/>
      <c r="RZI6"/>
      <c r="RZJ6" s="2"/>
      <c r="RZK6"/>
      <c r="RZL6" s="2"/>
      <c r="RZM6"/>
      <c r="RZN6" s="2"/>
      <c r="RZO6"/>
      <c r="RZP6" s="2"/>
      <c r="RZQ6"/>
      <c r="RZR6" s="2"/>
      <c r="RZS6"/>
      <c r="RZT6" s="2"/>
      <c r="RZU6"/>
      <c r="RZV6" s="2"/>
      <c r="RZW6"/>
      <c r="RZX6" s="2"/>
      <c r="RZY6"/>
      <c r="RZZ6" s="2"/>
      <c r="SAA6"/>
      <c r="SAB6" s="2"/>
      <c r="SAC6"/>
      <c r="SAD6" s="2"/>
      <c r="SAE6"/>
      <c r="SAF6" s="2"/>
      <c r="SAG6"/>
      <c r="SAH6" s="2"/>
      <c r="SAI6"/>
      <c r="SAJ6" s="2"/>
      <c r="SAK6"/>
      <c r="SAL6" s="2"/>
      <c r="SAM6"/>
      <c r="SAN6" s="2"/>
      <c r="SAO6"/>
      <c r="SAP6" s="2"/>
      <c r="SAQ6"/>
      <c r="SAR6" s="2"/>
      <c r="SAS6"/>
      <c r="SAT6" s="2"/>
      <c r="SAU6"/>
      <c r="SAV6" s="2"/>
      <c r="SAW6"/>
      <c r="SAX6" s="2"/>
      <c r="SAY6"/>
      <c r="SAZ6" s="2"/>
      <c r="SBA6"/>
      <c r="SBB6" s="2"/>
      <c r="SBC6"/>
      <c r="SBD6" s="2"/>
      <c r="SBE6"/>
      <c r="SBF6" s="2"/>
      <c r="SBG6"/>
      <c r="SBH6" s="2"/>
      <c r="SBI6"/>
      <c r="SBJ6" s="2"/>
      <c r="SBK6"/>
      <c r="SBL6" s="2"/>
      <c r="SBM6"/>
      <c r="SBN6" s="2"/>
      <c r="SBO6"/>
      <c r="SBP6" s="2"/>
      <c r="SBQ6"/>
      <c r="SBR6" s="2"/>
      <c r="SBS6"/>
      <c r="SBT6" s="2"/>
      <c r="SBU6"/>
      <c r="SBV6" s="2"/>
      <c r="SBW6"/>
      <c r="SBX6" s="2"/>
      <c r="SBY6"/>
      <c r="SBZ6" s="2"/>
      <c r="SCA6"/>
      <c r="SCB6" s="2"/>
      <c r="SCC6"/>
      <c r="SCD6" s="2"/>
      <c r="SCE6"/>
      <c r="SCF6" s="2"/>
      <c r="SCG6"/>
      <c r="SCH6" s="2"/>
      <c r="SCI6"/>
      <c r="SCJ6" s="2"/>
      <c r="SCK6"/>
      <c r="SCL6" s="2"/>
      <c r="SCM6"/>
      <c r="SCN6" s="2"/>
      <c r="SCO6"/>
      <c r="SCP6" s="2"/>
      <c r="SCQ6"/>
      <c r="SCR6" s="2"/>
      <c r="SCS6"/>
      <c r="SCT6" s="2"/>
      <c r="SCU6"/>
      <c r="SCV6" s="2"/>
      <c r="SCW6"/>
      <c r="SCX6" s="2"/>
      <c r="SCY6"/>
      <c r="SCZ6" s="2"/>
      <c r="SDA6"/>
      <c r="SDB6" s="2"/>
      <c r="SDC6"/>
      <c r="SDD6" s="2"/>
      <c r="SDE6"/>
      <c r="SDF6" s="2"/>
      <c r="SDG6"/>
      <c r="SDH6" s="2"/>
      <c r="SDI6"/>
      <c r="SDJ6" s="2"/>
      <c r="SDK6"/>
      <c r="SDL6" s="2"/>
      <c r="SDM6"/>
      <c r="SDN6" s="2"/>
      <c r="SDO6"/>
      <c r="SDP6" s="2"/>
      <c r="SDQ6"/>
      <c r="SDR6" s="2"/>
      <c r="SDS6"/>
      <c r="SDT6" s="2"/>
      <c r="SDU6"/>
      <c r="SDV6" s="2"/>
      <c r="SDW6"/>
      <c r="SDX6" s="2"/>
      <c r="SDY6"/>
      <c r="SDZ6" s="2"/>
      <c r="SEA6"/>
      <c r="SEB6" s="2"/>
      <c r="SEC6"/>
      <c r="SED6" s="2"/>
      <c r="SEE6"/>
      <c r="SEF6" s="2"/>
      <c r="SEG6"/>
      <c r="SEH6" s="2"/>
      <c r="SEI6"/>
      <c r="SEJ6" s="2"/>
      <c r="SEK6"/>
      <c r="SEL6" s="2"/>
      <c r="SEM6"/>
      <c r="SEN6" s="2"/>
      <c r="SEO6"/>
      <c r="SEP6" s="2"/>
      <c r="SEQ6"/>
      <c r="SER6" s="2"/>
      <c r="SES6"/>
      <c r="SET6" s="2"/>
      <c r="SEU6"/>
      <c r="SEV6" s="2"/>
      <c r="SEW6"/>
      <c r="SEX6" s="2"/>
      <c r="SEY6"/>
      <c r="SEZ6" s="2"/>
      <c r="SFA6"/>
      <c r="SFB6" s="2"/>
      <c r="SFC6"/>
      <c r="SFD6" s="2"/>
      <c r="SFE6"/>
      <c r="SFF6" s="2"/>
      <c r="SFG6"/>
      <c r="SFH6" s="2"/>
      <c r="SFI6"/>
      <c r="SFJ6" s="2"/>
      <c r="SFK6"/>
      <c r="SFL6" s="2"/>
      <c r="SFM6"/>
      <c r="SFN6" s="2"/>
      <c r="SFO6"/>
      <c r="SFP6" s="2"/>
      <c r="SFQ6"/>
      <c r="SFR6" s="2"/>
      <c r="SFS6"/>
      <c r="SFT6" s="2"/>
      <c r="SFU6"/>
      <c r="SFV6" s="2"/>
      <c r="SFW6"/>
      <c r="SFX6" s="2"/>
      <c r="SFY6"/>
      <c r="SFZ6" s="2"/>
      <c r="SGA6"/>
      <c r="SGB6" s="2"/>
      <c r="SGC6"/>
      <c r="SGD6" s="2"/>
      <c r="SGE6"/>
      <c r="SGF6" s="2"/>
      <c r="SGG6"/>
      <c r="SGH6" s="2"/>
      <c r="SGI6"/>
      <c r="SGJ6" s="2"/>
      <c r="SGK6"/>
      <c r="SGL6" s="2"/>
      <c r="SGM6"/>
      <c r="SGN6" s="2"/>
      <c r="SGO6"/>
      <c r="SGP6" s="2"/>
      <c r="SGQ6"/>
      <c r="SGR6" s="2"/>
      <c r="SGS6"/>
      <c r="SGT6" s="2"/>
      <c r="SGU6"/>
      <c r="SGV6" s="2"/>
      <c r="SGW6"/>
      <c r="SGX6" s="2"/>
      <c r="SGY6"/>
      <c r="SGZ6" s="2"/>
      <c r="SHA6"/>
      <c r="SHB6" s="2"/>
      <c r="SHC6"/>
      <c r="SHD6" s="2"/>
      <c r="SHE6"/>
      <c r="SHF6" s="2"/>
      <c r="SHG6"/>
      <c r="SHH6" s="2"/>
      <c r="SHI6"/>
      <c r="SHJ6" s="2"/>
      <c r="SHK6"/>
      <c r="SHL6" s="2"/>
      <c r="SHM6"/>
      <c r="SHN6" s="2"/>
      <c r="SHO6"/>
      <c r="SHP6" s="2"/>
      <c r="SHQ6"/>
      <c r="SHR6" s="2"/>
      <c r="SHS6"/>
      <c r="SHT6" s="2"/>
      <c r="SHU6"/>
      <c r="SHV6" s="2"/>
      <c r="SHW6"/>
      <c r="SHX6" s="2"/>
      <c r="SHY6"/>
      <c r="SHZ6" s="2"/>
      <c r="SIA6"/>
      <c r="SIB6" s="2"/>
      <c r="SIC6"/>
      <c r="SID6" s="2"/>
      <c r="SIE6"/>
      <c r="SIF6" s="2"/>
      <c r="SIG6"/>
      <c r="SIH6" s="2"/>
      <c r="SII6"/>
      <c r="SIJ6" s="2"/>
      <c r="SIK6"/>
      <c r="SIL6" s="2"/>
      <c r="SIM6"/>
      <c r="SIN6" s="2"/>
      <c r="SIO6"/>
      <c r="SIP6" s="2"/>
      <c r="SIQ6"/>
      <c r="SIR6" s="2"/>
      <c r="SIS6"/>
      <c r="SIT6" s="2"/>
      <c r="SIU6"/>
      <c r="SIV6" s="2"/>
      <c r="SIW6"/>
      <c r="SIX6" s="2"/>
      <c r="SIY6"/>
      <c r="SIZ6" s="2"/>
      <c r="SJA6"/>
      <c r="SJB6" s="2"/>
      <c r="SJC6"/>
      <c r="SJD6" s="2"/>
      <c r="SJE6"/>
      <c r="SJF6" s="2"/>
      <c r="SJG6"/>
      <c r="SJH6" s="2"/>
      <c r="SJI6"/>
      <c r="SJJ6" s="2"/>
      <c r="SJK6"/>
      <c r="SJL6" s="2"/>
      <c r="SJM6"/>
      <c r="SJN6" s="2"/>
      <c r="SJO6"/>
      <c r="SJP6" s="2"/>
      <c r="SJQ6"/>
      <c r="SJR6" s="2"/>
      <c r="SJS6"/>
      <c r="SJT6" s="2"/>
      <c r="SJU6"/>
      <c r="SJV6" s="2"/>
      <c r="SJW6"/>
      <c r="SJX6" s="2"/>
      <c r="SJY6"/>
      <c r="SJZ6" s="2"/>
      <c r="SKA6"/>
      <c r="SKB6" s="2"/>
      <c r="SKC6"/>
      <c r="SKD6" s="2"/>
      <c r="SKE6"/>
      <c r="SKF6" s="2"/>
      <c r="SKG6"/>
      <c r="SKH6" s="2"/>
      <c r="SKI6"/>
      <c r="SKJ6" s="2"/>
      <c r="SKK6"/>
      <c r="SKL6" s="2"/>
      <c r="SKM6"/>
      <c r="SKN6" s="2"/>
      <c r="SKO6"/>
      <c r="SKP6" s="2"/>
      <c r="SKQ6"/>
      <c r="SKR6" s="2"/>
      <c r="SKS6"/>
      <c r="SKT6" s="2"/>
      <c r="SKU6"/>
      <c r="SKV6" s="2"/>
      <c r="SKW6"/>
      <c r="SKX6" s="2"/>
      <c r="SKY6"/>
      <c r="SKZ6" s="2"/>
      <c r="SLA6"/>
      <c r="SLB6" s="2"/>
      <c r="SLC6"/>
      <c r="SLD6" s="2"/>
      <c r="SLE6"/>
      <c r="SLF6" s="2"/>
      <c r="SLG6"/>
      <c r="SLH6" s="2"/>
      <c r="SLI6"/>
      <c r="SLJ6" s="2"/>
      <c r="SLK6"/>
      <c r="SLL6" s="2"/>
      <c r="SLM6"/>
      <c r="SLN6" s="2"/>
      <c r="SLO6"/>
      <c r="SLP6" s="2"/>
      <c r="SLQ6"/>
      <c r="SLR6" s="2"/>
      <c r="SLS6"/>
      <c r="SLT6" s="2"/>
      <c r="SLU6"/>
      <c r="SLV6" s="2"/>
      <c r="SLW6"/>
      <c r="SLX6" s="2"/>
      <c r="SLY6"/>
      <c r="SLZ6" s="2"/>
      <c r="SMA6"/>
      <c r="SMB6" s="2"/>
      <c r="SMC6"/>
      <c r="SMD6" s="2"/>
      <c r="SME6"/>
      <c r="SMF6" s="2"/>
      <c r="SMG6"/>
      <c r="SMH6" s="2"/>
      <c r="SMI6"/>
      <c r="SMJ6" s="2"/>
      <c r="SMK6"/>
      <c r="SML6" s="2"/>
      <c r="SMM6"/>
      <c r="SMN6" s="2"/>
      <c r="SMO6"/>
      <c r="SMP6" s="2"/>
      <c r="SMQ6"/>
      <c r="SMR6" s="2"/>
      <c r="SMS6"/>
      <c r="SMT6" s="2"/>
      <c r="SMU6"/>
      <c r="SMV6" s="2"/>
      <c r="SMW6"/>
      <c r="SMX6" s="2"/>
      <c r="SMY6"/>
      <c r="SMZ6" s="2"/>
      <c r="SNA6"/>
      <c r="SNB6" s="2"/>
      <c r="SNC6"/>
      <c r="SND6" s="2"/>
      <c r="SNE6"/>
      <c r="SNF6" s="2"/>
      <c r="SNG6"/>
      <c r="SNH6" s="2"/>
      <c r="SNI6"/>
      <c r="SNJ6" s="2"/>
      <c r="SNK6"/>
      <c r="SNL6" s="2"/>
      <c r="SNM6"/>
      <c r="SNN6" s="2"/>
      <c r="SNO6"/>
      <c r="SNP6" s="2"/>
      <c r="SNQ6"/>
      <c r="SNR6" s="2"/>
      <c r="SNS6"/>
      <c r="SNT6" s="2"/>
      <c r="SNU6"/>
      <c r="SNV6" s="2"/>
      <c r="SNW6"/>
      <c r="SNX6" s="2"/>
      <c r="SNY6"/>
      <c r="SNZ6" s="2"/>
      <c r="SOA6"/>
      <c r="SOB6" s="2"/>
      <c r="SOC6"/>
      <c r="SOD6" s="2"/>
      <c r="SOE6"/>
      <c r="SOF6" s="2"/>
      <c r="SOG6"/>
      <c r="SOH6" s="2"/>
      <c r="SOI6"/>
      <c r="SOJ6" s="2"/>
      <c r="SOK6"/>
      <c r="SOL6" s="2"/>
      <c r="SOM6"/>
      <c r="SON6" s="2"/>
      <c r="SOO6"/>
      <c r="SOP6" s="2"/>
      <c r="SOQ6"/>
      <c r="SOR6" s="2"/>
      <c r="SOS6"/>
      <c r="SOT6" s="2"/>
      <c r="SOU6"/>
      <c r="SOV6" s="2"/>
      <c r="SOW6"/>
      <c r="SOX6" s="2"/>
      <c r="SOY6"/>
      <c r="SOZ6" s="2"/>
      <c r="SPA6"/>
      <c r="SPB6" s="2"/>
      <c r="SPC6"/>
      <c r="SPD6" s="2"/>
      <c r="SPE6"/>
      <c r="SPF6" s="2"/>
      <c r="SPG6"/>
      <c r="SPH6" s="2"/>
      <c r="SPI6"/>
      <c r="SPJ6" s="2"/>
      <c r="SPK6"/>
      <c r="SPL6" s="2"/>
      <c r="SPM6"/>
      <c r="SPN6" s="2"/>
      <c r="SPO6"/>
      <c r="SPP6" s="2"/>
      <c r="SPQ6"/>
      <c r="SPR6" s="2"/>
      <c r="SPS6"/>
      <c r="SPT6" s="2"/>
      <c r="SPU6"/>
      <c r="SPV6" s="2"/>
      <c r="SPW6"/>
      <c r="SPX6" s="2"/>
      <c r="SPY6"/>
      <c r="SPZ6" s="2"/>
      <c r="SQA6"/>
      <c r="SQB6" s="2"/>
      <c r="SQC6"/>
      <c r="SQD6" s="2"/>
      <c r="SQE6"/>
      <c r="SQF6" s="2"/>
      <c r="SQG6"/>
      <c r="SQH6" s="2"/>
      <c r="SQI6"/>
      <c r="SQJ6" s="2"/>
      <c r="SQK6"/>
      <c r="SQL6" s="2"/>
      <c r="SQM6"/>
      <c r="SQN6" s="2"/>
      <c r="SQO6"/>
      <c r="SQP6" s="2"/>
      <c r="SQQ6"/>
      <c r="SQR6" s="2"/>
      <c r="SQS6"/>
      <c r="SQT6" s="2"/>
      <c r="SQU6"/>
      <c r="SQV6" s="2"/>
      <c r="SQW6"/>
      <c r="SQX6" s="2"/>
      <c r="SQY6"/>
      <c r="SQZ6" s="2"/>
      <c r="SRA6"/>
      <c r="SRB6" s="2"/>
      <c r="SRC6"/>
      <c r="SRD6" s="2"/>
      <c r="SRE6"/>
      <c r="SRF6" s="2"/>
      <c r="SRG6"/>
      <c r="SRH6" s="2"/>
      <c r="SRI6"/>
      <c r="SRJ6" s="2"/>
      <c r="SRK6"/>
      <c r="SRL6" s="2"/>
      <c r="SRM6"/>
      <c r="SRN6" s="2"/>
      <c r="SRO6"/>
      <c r="SRP6" s="2"/>
      <c r="SRQ6"/>
      <c r="SRR6" s="2"/>
      <c r="SRS6"/>
      <c r="SRT6" s="2"/>
      <c r="SRU6"/>
      <c r="SRV6" s="2"/>
      <c r="SRW6"/>
      <c r="SRX6" s="2"/>
      <c r="SRY6"/>
      <c r="SRZ6" s="2"/>
      <c r="SSA6"/>
      <c r="SSB6" s="2"/>
      <c r="SSC6"/>
      <c r="SSD6" s="2"/>
      <c r="SSE6"/>
      <c r="SSF6" s="2"/>
      <c r="SSG6"/>
      <c r="SSH6" s="2"/>
      <c r="SSI6"/>
      <c r="SSJ6" s="2"/>
      <c r="SSK6"/>
      <c r="SSL6" s="2"/>
      <c r="SSM6"/>
      <c r="SSN6" s="2"/>
      <c r="SSO6"/>
      <c r="SSP6" s="2"/>
      <c r="SSQ6"/>
      <c r="SSR6" s="2"/>
      <c r="SSS6"/>
      <c r="SST6" s="2"/>
      <c r="SSU6"/>
      <c r="SSV6" s="2"/>
      <c r="SSW6"/>
      <c r="SSX6" s="2"/>
      <c r="SSY6"/>
      <c r="SSZ6" s="2"/>
      <c r="STA6"/>
      <c r="STB6" s="2"/>
      <c r="STC6"/>
      <c r="STD6" s="2"/>
      <c r="STE6"/>
      <c r="STF6" s="2"/>
      <c r="STG6"/>
      <c r="STH6" s="2"/>
      <c r="STI6"/>
      <c r="STJ6" s="2"/>
      <c r="STK6"/>
      <c r="STL6" s="2"/>
      <c r="STM6"/>
      <c r="STN6" s="2"/>
      <c r="STO6"/>
      <c r="STP6" s="2"/>
      <c r="STQ6"/>
      <c r="STR6" s="2"/>
      <c r="STS6"/>
      <c r="STT6" s="2"/>
      <c r="STU6"/>
      <c r="STV6" s="2"/>
      <c r="STW6"/>
      <c r="STX6" s="2"/>
      <c r="STY6"/>
      <c r="STZ6" s="2"/>
      <c r="SUA6"/>
      <c r="SUB6" s="2"/>
      <c r="SUC6"/>
      <c r="SUD6" s="2"/>
      <c r="SUE6"/>
      <c r="SUF6" s="2"/>
      <c r="SUG6"/>
      <c r="SUH6" s="2"/>
      <c r="SUI6"/>
      <c r="SUJ6" s="2"/>
      <c r="SUK6"/>
      <c r="SUL6" s="2"/>
      <c r="SUM6"/>
      <c r="SUN6" s="2"/>
      <c r="SUO6"/>
      <c r="SUP6" s="2"/>
      <c r="SUQ6"/>
      <c r="SUR6" s="2"/>
      <c r="SUS6"/>
      <c r="SUT6" s="2"/>
      <c r="SUU6"/>
      <c r="SUV6" s="2"/>
      <c r="SUW6"/>
      <c r="SUX6" s="2"/>
      <c r="SUY6"/>
      <c r="SUZ6" s="2"/>
      <c r="SVA6"/>
      <c r="SVB6" s="2"/>
      <c r="SVC6"/>
      <c r="SVD6" s="2"/>
      <c r="SVE6"/>
      <c r="SVF6" s="2"/>
      <c r="SVG6"/>
      <c r="SVH6" s="2"/>
      <c r="SVI6"/>
      <c r="SVJ6" s="2"/>
      <c r="SVK6"/>
      <c r="SVL6" s="2"/>
      <c r="SVM6"/>
      <c r="SVN6" s="2"/>
      <c r="SVO6"/>
      <c r="SVP6" s="2"/>
      <c r="SVQ6"/>
      <c r="SVR6" s="2"/>
      <c r="SVS6"/>
      <c r="SVT6" s="2"/>
      <c r="SVU6"/>
      <c r="SVV6" s="2"/>
      <c r="SVW6"/>
      <c r="SVX6" s="2"/>
      <c r="SVY6"/>
      <c r="SVZ6" s="2"/>
      <c r="SWA6"/>
      <c r="SWB6" s="2"/>
      <c r="SWC6"/>
      <c r="SWD6" s="2"/>
      <c r="SWE6"/>
      <c r="SWF6" s="2"/>
      <c r="SWG6"/>
      <c r="SWH6" s="2"/>
      <c r="SWI6"/>
      <c r="SWJ6" s="2"/>
      <c r="SWK6"/>
      <c r="SWL6" s="2"/>
      <c r="SWM6"/>
      <c r="SWN6" s="2"/>
      <c r="SWO6"/>
      <c r="SWP6" s="2"/>
      <c r="SWQ6"/>
      <c r="SWR6" s="2"/>
      <c r="SWS6"/>
      <c r="SWT6" s="2"/>
      <c r="SWU6"/>
      <c r="SWV6" s="2"/>
      <c r="SWW6"/>
      <c r="SWX6" s="2"/>
      <c r="SWY6"/>
      <c r="SWZ6" s="2"/>
      <c r="SXA6"/>
      <c r="SXB6" s="2"/>
      <c r="SXC6"/>
      <c r="SXD6" s="2"/>
      <c r="SXE6"/>
      <c r="SXF6" s="2"/>
      <c r="SXG6"/>
      <c r="SXH6" s="2"/>
      <c r="SXI6"/>
      <c r="SXJ6" s="2"/>
      <c r="SXK6"/>
      <c r="SXL6" s="2"/>
      <c r="SXM6"/>
      <c r="SXN6" s="2"/>
      <c r="SXO6"/>
      <c r="SXP6" s="2"/>
      <c r="SXQ6"/>
      <c r="SXR6" s="2"/>
      <c r="SXS6"/>
      <c r="SXT6" s="2"/>
      <c r="SXU6"/>
      <c r="SXV6" s="2"/>
      <c r="SXW6"/>
      <c r="SXX6" s="2"/>
      <c r="SXY6"/>
      <c r="SXZ6" s="2"/>
      <c r="SYA6"/>
      <c r="SYB6" s="2"/>
      <c r="SYC6"/>
      <c r="SYD6" s="2"/>
      <c r="SYE6"/>
      <c r="SYF6" s="2"/>
      <c r="SYG6"/>
      <c r="SYH6" s="2"/>
      <c r="SYI6"/>
      <c r="SYJ6" s="2"/>
      <c r="SYK6"/>
      <c r="SYL6" s="2"/>
      <c r="SYM6"/>
      <c r="SYN6" s="2"/>
      <c r="SYO6"/>
      <c r="SYP6" s="2"/>
      <c r="SYQ6"/>
      <c r="SYR6" s="2"/>
      <c r="SYS6"/>
      <c r="SYT6" s="2"/>
      <c r="SYU6"/>
      <c r="SYV6" s="2"/>
      <c r="SYW6"/>
      <c r="SYX6" s="2"/>
      <c r="SYY6"/>
      <c r="SYZ6" s="2"/>
      <c r="SZA6"/>
      <c r="SZB6" s="2"/>
      <c r="SZC6"/>
      <c r="SZD6" s="2"/>
      <c r="SZE6"/>
      <c r="SZF6" s="2"/>
      <c r="SZG6"/>
      <c r="SZH6" s="2"/>
      <c r="SZI6"/>
      <c r="SZJ6" s="2"/>
      <c r="SZK6"/>
      <c r="SZL6" s="2"/>
      <c r="SZM6"/>
      <c r="SZN6" s="2"/>
      <c r="SZO6"/>
      <c r="SZP6" s="2"/>
      <c r="SZQ6"/>
      <c r="SZR6" s="2"/>
      <c r="SZS6"/>
      <c r="SZT6" s="2"/>
      <c r="SZU6"/>
      <c r="SZV6" s="2"/>
      <c r="SZW6"/>
      <c r="SZX6" s="2"/>
      <c r="SZY6"/>
      <c r="SZZ6" s="2"/>
      <c r="TAA6"/>
      <c r="TAB6" s="2"/>
      <c r="TAC6"/>
      <c r="TAD6" s="2"/>
      <c r="TAE6"/>
      <c r="TAF6" s="2"/>
      <c r="TAG6"/>
      <c r="TAH6" s="2"/>
      <c r="TAI6"/>
      <c r="TAJ6" s="2"/>
      <c r="TAK6"/>
      <c r="TAL6" s="2"/>
      <c r="TAM6"/>
      <c r="TAN6" s="2"/>
      <c r="TAO6"/>
      <c r="TAP6" s="2"/>
      <c r="TAQ6"/>
      <c r="TAR6" s="2"/>
      <c r="TAS6"/>
      <c r="TAT6" s="2"/>
      <c r="TAU6"/>
      <c r="TAV6" s="2"/>
      <c r="TAW6"/>
      <c r="TAX6" s="2"/>
      <c r="TAY6"/>
      <c r="TAZ6" s="2"/>
      <c r="TBA6"/>
      <c r="TBB6" s="2"/>
      <c r="TBC6"/>
      <c r="TBD6" s="2"/>
      <c r="TBE6"/>
      <c r="TBF6" s="2"/>
      <c r="TBG6"/>
      <c r="TBH6" s="2"/>
      <c r="TBI6"/>
      <c r="TBJ6" s="2"/>
      <c r="TBK6"/>
      <c r="TBL6" s="2"/>
      <c r="TBM6"/>
      <c r="TBN6" s="2"/>
      <c r="TBO6"/>
      <c r="TBP6" s="2"/>
      <c r="TBQ6"/>
      <c r="TBR6" s="2"/>
      <c r="TBS6"/>
      <c r="TBT6" s="2"/>
      <c r="TBU6"/>
      <c r="TBV6" s="2"/>
      <c r="TBW6"/>
      <c r="TBX6" s="2"/>
      <c r="TBY6"/>
      <c r="TBZ6" s="2"/>
      <c r="TCA6"/>
      <c r="TCB6" s="2"/>
      <c r="TCC6"/>
      <c r="TCD6" s="2"/>
      <c r="TCE6"/>
      <c r="TCF6" s="2"/>
      <c r="TCG6"/>
      <c r="TCH6" s="2"/>
      <c r="TCI6"/>
      <c r="TCJ6" s="2"/>
      <c r="TCK6"/>
      <c r="TCL6" s="2"/>
      <c r="TCM6"/>
      <c r="TCN6" s="2"/>
      <c r="TCO6"/>
      <c r="TCP6" s="2"/>
      <c r="TCQ6"/>
      <c r="TCR6" s="2"/>
      <c r="TCS6"/>
      <c r="TCT6" s="2"/>
      <c r="TCU6"/>
      <c r="TCV6" s="2"/>
      <c r="TCW6"/>
      <c r="TCX6" s="2"/>
      <c r="TCY6"/>
      <c r="TCZ6" s="2"/>
      <c r="TDA6"/>
      <c r="TDB6" s="2"/>
      <c r="TDC6"/>
      <c r="TDD6" s="2"/>
      <c r="TDE6"/>
      <c r="TDF6" s="2"/>
      <c r="TDG6"/>
      <c r="TDH6" s="2"/>
      <c r="TDI6"/>
      <c r="TDJ6" s="2"/>
      <c r="TDK6"/>
      <c r="TDL6" s="2"/>
      <c r="TDM6"/>
      <c r="TDN6" s="2"/>
      <c r="TDO6"/>
      <c r="TDP6" s="2"/>
      <c r="TDQ6"/>
      <c r="TDR6" s="2"/>
      <c r="TDS6"/>
      <c r="TDT6" s="2"/>
      <c r="TDU6"/>
      <c r="TDV6" s="2"/>
      <c r="TDW6"/>
      <c r="TDX6" s="2"/>
      <c r="TDY6"/>
      <c r="TDZ6" s="2"/>
      <c r="TEA6"/>
      <c r="TEB6" s="2"/>
      <c r="TEC6"/>
      <c r="TED6" s="2"/>
      <c r="TEE6"/>
      <c r="TEF6" s="2"/>
      <c r="TEG6"/>
      <c r="TEH6" s="2"/>
      <c r="TEI6"/>
      <c r="TEJ6" s="2"/>
      <c r="TEK6"/>
      <c r="TEL6" s="2"/>
      <c r="TEM6"/>
      <c r="TEN6" s="2"/>
      <c r="TEO6"/>
      <c r="TEP6" s="2"/>
      <c r="TEQ6"/>
      <c r="TER6" s="2"/>
      <c r="TES6"/>
      <c r="TET6" s="2"/>
      <c r="TEU6"/>
      <c r="TEV6" s="2"/>
      <c r="TEW6"/>
      <c r="TEX6" s="2"/>
      <c r="TEY6"/>
      <c r="TEZ6" s="2"/>
      <c r="TFA6"/>
      <c r="TFB6" s="2"/>
      <c r="TFC6"/>
      <c r="TFD6" s="2"/>
      <c r="TFE6"/>
      <c r="TFF6" s="2"/>
      <c r="TFG6"/>
      <c r="TFH6" s="2"/>
      <c r="TFI6"/>
      <c r="TFJ6" s="2"/>
      <c r="TFK6"/>
      <c r="TFL6" s="2"/>
      <c r="TFM6"/>
      <c r="TFN6" s="2"/>
      <c r="TFO6"/>
      <c r="TFP6" s="2"/>
      <c r="TFQ6"/>
      <c r="TFR6" s="2"/>
      <c r="TFS6"/>
      <c r="TFT6" s="2"/>
      <c r="TFU6"/>
      <c r="TFV6" s="2"/>
      <c r="TFW6"/>
      <c r="TFX6" s="2"/>
      <c r="TFY6"/>
      <c r="TFZ6" s="2"/>
      <c r="TGA6"/>
      <c r="TGB6" s="2"/>
      <c r="TGC6"/>
      <c r="TGD6" s="2"/>
      <c r="TGE6"/>
      <c r="TGF6" s="2"/>
      <c r="TGG6"/>
      <c r="TGH6" s="2"/>
      <c r="TGI6"/>
      <c r="TGJ6" s="2"/>
      <c r="TGK6"/>
      <c r="TGL6" s="2"/>
      <c r="TGM6"/>
      <c r="TGN6" s="2"/>
      <c r="TGO6"/>
      <c r="TGP6" s="2"/>
      <c r="TGQ6"/>
      <c r="TGR6" s="2"/>
      <c r="TGS6"/>
      <c r="TGT6" s="2"/>
      <c r="TGU6"/>
      <c r="TGV6" s="2"/>
      <c r="TGW6"/>
      <c r="TGX6" s="2"/>
      <c r="TGY6"/>
      <c r="TGZ6" s="2"/>
      <c r="THA6"/>
      <c r="THB6" s="2"/>
      <c r="THC6"/>
      <c r="THD6" s="2"/>
      <c r="THE6"/>
      <c r="THF6" s="2"/>
      <c r="THG6"/>
      <c r="THH6" s="2"/>
      <c r="THI6"/>
      <c r="THJ6" s="2"/>
      <c r="THK6"/>
      <c r="THL6" s="2"/>
      <c r="THM6"/>
      <c r="THN6" s="2"/>
      <c r="THO6"/>
      <c r="THP6" s="2"/>
      <c r="THQ6"/>
      <c r="THR6" s="2"/>
      <c r="THS6"/>
      <c r="THT6" s="2"/>
      <c r="THU6"/>
      <c r="THV6" s="2"/>
      <c r="THW6"/>
      <c r="THX6" s="2"/>
      <c r="THY6"/>
      <c r="THZ6" s="2"/>
      <c r="TIA6"/>
      <c r="TIB6" s="2"/>
      <c r="TIC6"/>
      <c r="TID6" s="2"/>
      <c r="TIE6"/>
      <c r="TIF6" s="2"/>
      <c r="TIG6"/>
      <c r="TIH6" s="2"/>
      <c r="TII6"/>
      <c r="TIJ6" s="2"/>
      <c r="TIK6"/>
      <c r="TIL6" s="2"/>
      <c r="TIM6"/>
      <c r="TIN6" s="2"/>
      <c r="TIO6"/>
      <c r="TIP6" s="2"/>
      <c r="TIQ6"/>
      <c r="TIR6" s="2"/>
      <c r="TIS6"/>
      <c r="TIT6" s="2"/>
      <c r="TIU6"/>
      <c r="TIV6" s="2"/>
      <c r="TIW6"/>
      <c r="TIX6" s="2"/>
      <c r="TIY6"/>
      <c r="TIZ6" s="2"/>
      <c r="TJA6"/>
      <c r="TJB6" s="2"/>
      <c r="TJC6"/>
      <c r="TJD6" s="2"/>
      <c r="TJE6"/>
      <c r="TJF6" s="2"/>
      <c r="TJG6"/>
      <c r="TJH6" s="2"/>
      <c r="TJI6"/>
      <c r="TJJ6" s="2"/>
      <c r="TJK6"/>
      <c r="TJL6" s="2"/>
      <c r="TJM6"/>
      <c r="TJN6" s="2"/>
      <c r="TJO6"/>
      <c r="TJP6" s="2"/>
      <c r="TJQ6"/>
      <c r="TJR6" s="2"/>
      <c r="TJS6"/>
      <c r="TJT6" s="2"/>
      <c r="TJU6"/>
      <c r="TJV6" s="2"/>
      <c r="TJW6"/>
      <c r="TJX6" s="2"/>
      <c r="TJY6"/>
      <c r="TJZ6" s="2"/>
      <c r="TKA6"/>
      <c r="TKB6" s="2"/>
      <c r="TKC6"/>
      <c r="TKD6" s="2"/>
      <c r="TKE6"/>
      <c r="TKF6" s="2"/>
      <c r="TKG6"/>
      <c r="TKH6" s="2"/>
      <c r="TKI6"/>
      <c r="TKJ6" s="2"/>
      <c r="TKK6"/>
      <c r="TKL6" s="2"/>
      <c r="TKM6"/>
      <c r="TKN6" s="2"/>
      <c r="TKO6"/>
      <c r="TKP6" s="2"/>
      <c r="TKQ6"/>
      <c r="TKR6" s="2"/>
      <c r="TKS6"/>
      <c r="TKT6" s="2"/>
      <c r="TKU6"/>
      <c r="TKV6" s="2"/>
      <c r="TKW6"/>
      <c r="TKX6" s="2"/>
      <c r="TKY6"/>
      <c r="TKZ6" s="2"/>
      <c r="TLA6"/>
      <c r="TLB6" s="2"/>
      <c r="TLC6"/>
      <c r="TLD6" s="2"/>
      <c r="TLE6"/>
      <c r="TLF6" s="2"/>
      <c r="TLG6"/>
      <c r="TLH6" s="2"/>
      <c r="TLI6"/>
      <c r="TLJ6" s="2"/>
      <c r="TLK6"/>
      <c r="TLL6" s="2"/>
      <c r="TLM6"/>
      <c r="TLN6" s="2"/>
      <c r="TLO6"/>
      <c r="TLP6" s="2"/>
      <c r="TLQ6"/>
      <c r="TLR6" s="2"/>
      <c r="TLS6"/>
      <c r="TLT6" s="2"/>
      <c r="TLU6"/>
      <c r="TLV6" s="2"/>
      <c r="TLW6"/>
      <c r="TLX6" s="2"/>
      <c r="TLY6"/>
      <c r="TLZ6" s="2"/>
      <c r="TMA6"/>
      <c r="TMB6" s="2"/>
      <c r="TMC6"/>
      <c r="TMD6" s="2"/>
      <c r="TME6"/>
      <c r="TMF6" s="2"/>
      <c r="TMG6"/>
      <c r="TMH6" s="2"/>
      <c r="TMI6"/>
      <c r="TMJ6" s="2"/>
      <c r="TMK6"/>
      <c r="TML6" s="2"/>
      <c r="TMM6"/>
      <c r="TMN6" s="2"/>
      <c r="TMO6"/>
      <c r="TMP6" s="2"/>
      <c r="TMQ6"/>
      <c r="TMR6" s="2"/>
      <c r="TMS6"/>
      <c r="TMT6" s="2"/>
      <c r="TMU6"/>
      <c r="TMV6" s="2"/>
      <c r="TMW6"/>
      <c r="TMX6" s="2"/>
      <c r="TMY6"/>
      <c r="TMZ6" s="2"/>
      <c r="TNA6"/>
      <c r="TNB6" s="2"/>
      <c r="TNC6"/>
      <c r="TND6" s="2"/>
      <c r="TNE6"/>
      <c r="TNF6" s="2"/>
      <c r="TNG6"/>
      <c r="TNH6" s="2"/>
      <c r="TNI6"/>
      <c r="TNJ6" s="2"/>
      <c r="TNK6"/>
      <c r="TNL6" s="2"/>
      <c r="TNM6"/>
      <c r="TNN6" s="2"/>
      <c r="TNO6"/>
      <c r="TNP6" s="2"/>
      <c r="TNQ6"/>
      <c r="TNR6" s="2"/>
      <c r="TNS6"/>
      <c r="TNT6" s="2"/>
      <c r="TNU6"/>
      <c r="TNV6" s="2"/>
      <c r="TNW6"/>
      <c r="TNX6" s="2"/>
      <c r="TNY6"/>
      <c r="TNZ6" s="2"/>
      <c r="TOA6"/>
      <c r="TOB6" s="2"/>
      <c r="TOC6"/>
      <c r="TOD6" s="2"/>
      <c r="TOE6"/>
      <c r="TOF6" s="2"/>
      <c r="TOG6"/>
      <c r="TOH6" s="2"/>
      <c r="TOI6"/>
      <c r="TOJ6" s="2"/>
      <c r="TOK6"/>
      <c r="TOL6" s="2"/>
      <c r="TOM6"/>
      <c r="TON6" s="2"/>
      <c r="TOO6"/>
      <c r="TOP6" s="2"/>
      <c r="TOQ6"/>
      <c r="TOR6" s="2"/>
      <c r="TOS6"/>
      <c r="TOT6" s="2"/>
      <c r="TOU6"/>
      <c r="TOV6" s="2"/>
      <c r="TOW6"/>
      <c r="TOX6" s="2"/>
      <c r="TOY6"/>
      <c r="TOZ6" s="2"/>
      <c r="TPA6"/>
      <c r="TPB6" s="2"/>
      <c r="TPC6"/>
      <c r="TPD6" s="2"/>
      <c r="TPE6"/>
      <c r="TPF6" s="2"/>
      <c r="TPG6"/>
      <c r="TPH6" s="2"/>
      <c r="TPI6"/>
      <c r="TPJ6" s="2"/>
      <c r="TPK6"/>
      <c r="TPL6" s="2"/>
      <c r="TPM6"/>
      <c r="TPN6" s="2"/>
      <c r="TPO6"/>
      <c r="TPP6" s="2"/>
      <c r="TPQ6"/>
      <c r="TPR6" s="2"/>
      <c r="TPS6"/>
      <c r="TPT6" s="2"/>
      <c r="TPU6"/>
      <c r="TPV6" s="2"/>
      <c r="TPW6"/>
      <c r="TPX6" s="2"/>
      <c r="TPY6"/>
      <c r="TPZ6" s="2"/>
      <c r="TQA6"/>
      <c r="TQB6" s="2"/>
      <c r="TQC6"/>
      <c r="TQD6" s="2"/>
      <c r="TQE6"/>
      <c r="TQF6" s="2"/>
      <c r="TQG6"/>
      <c r="TQH6" s="2"/>
      <c r="TQI6"/>
      <c r="TQJ6" s="2"/>
      <c r="TQK6"/>
      <c r="TQL6" s="2"/>
      <c r="TQM6"/>
      <c r="TQN6" s="2"/>
      <c r="TQO6"/>
      <c r="TQP6" s="2"/>
      <c r="TQQ6"/>
      <c r="TQR6" s="2"/>
      <c r="TQS6"/>
      <c r="TQT6" s="2"/>
      <c r="TQU6"/>
      <c r="TQV6" s="2"/>
      <c r="TQW6"/>
      <c r="TQX6" s="2"/>
      <c r="TQY6"/>
      <c r="TQZ6" s="2"/>
      <c r="TRA6"/>
      <c r="TRB6" s="2"/>
      <c r="TRC6"/>
      <c r="TRD6" s="2"/>
      <c r="TRE6"/>
      <c r="TRF6" s="2"/>
      <c r="TRG6"/>
      <c r="TRH6" s="2"/>
      <c r="TRI6"/>
      <c r="TRJ6" s="2"/>
      <c r="TRK6"/>
      <c r="TRL6" s="2"/>
      <c r="TRM6"/>
      <c r="TRN6" s="2"/>
      <c r="TRO6"/>
      <c r="TRP6" s="2"/>
      <c r="TRQ6"/>
      <c r="TRR6" s="2"/>
      <c r="TRS6"/>
      <c r="TRT6" s="2"/>
      <c r="TRU6"/>
      <c r="TRV6" s="2"/>
      <c r="TRW6"/>
      <c r="TRX6" s="2"/>
      <c r="TRY6"/>
      <c r="TRZ6" s="2"/>
      <c r="TSA6"/>
      <c r="TSB6" s="2"/>
      <c r="TSC6"/>
      <c r="TSD6" s="2"/>
      <c r="TSE6"/>
      <c r="TSF6" s="2"/>
      <c r="TSG6"/>
      <c r="TSH6" s="2"/>
      <c r="TSI6"/>
      <c r="TSJ6" s="2"/>
      <c r="TSK6"/>
      <c r="TSL6" s="2"/>
      <c r="TSM6"/>
      <c r="TSN6" s="2"/>
      <c r="TSO6"/>
      <c r="TSP6" s="2"/>
      <c r="TSQ6"/>
      <c r="TSR6" s="2"/>
      <c r="TSS6"/>
      <c r="TST6" s="2"/>
      <c r="TSU6"/>
      <c r="TSV6" s="2"/>
      <c r="TSW6"/>
      <c r="TSX6" s="2"/>
      <c r="TSY6"/>
      <c r="TSZ6" s="2"/>
      <c r="TTA6"/>
      <c r="TTB6" s="2"/>
      <c r="TTC6"/>
      <c r="TTD6" s="2"/>
      <c r="TTE6"/>
      <c r="TTF6" s="2"/>
      <c r="TTG6"/>
      <c r="TTH6" s="2"/>
      <c r="TTI6"/>
      <c r="TTJ6" s="2"/>
      <c r="TTK6"/>
      <c r="TTL6" s="2"/>
      <c r="TTM6"/>
      <c r="TTN6" s="2"/>
      <c r="TTO6"/>
      <c r="TTP6" s="2"/>
      <c r="TTQ6"/>
      <c r="TTR6" s="2"/>
      <c r="TTS6"/>
      <c r="TTT6" s="2"/>
      <c r="TTU6"/>
      <c r="TTV6" s="2"/>
      <c r="TTW6"/>
      <c r="TTX6" s="2"/>
      <c r="TTY6"/>
      <c r="TTZ6" s="2"/>
      <c r="TUA6"/>
      <c r="TUB6" s="2"/>
      <c r="TUC6"/>
      <c r="TUD6" s="2"/>
      <c r="TUE6"/>
      <c r="TUF6" s="2"/>
      <c r="TUG6"/>
      <c r="TUH6" s="2"/>
      <c r="TUI6"/>
      <c r="TUJ6" s="2"/>
      <c r="TUK6"/>
      <c r="TUL6" s="2"/>
      <c r="TUM6"/>
      <c r="TUN6" s="2"/>
      <c r="TUO6"/>
      <c r="TUP6" s="2"/>
      <c r="TUQ6"/>
      <c r="TUR6" s="2"/>
      <c r="TUS6"/>
      <c r="TUT6" s="2"/>
      <c r="TUU6"/>
      <c r="TUV6" s="2"/>
      <c r="TUW6"/>
      <c r="TUX6" s="2"/>
      <c r="TUY6"/>
      <c r="TUZ6" s="2"/>
      <c r="TVA6"/>
      <c r="TVB6" s="2"/>
      <c r="TVC6"/>
      <c r="TVD6" s="2"/>
      <c r="TVE6"/>
      <c r="TVF6" s="2"/>
      <c r="TVG6"/>
      <c r="TVH6" s="2"/>
      <c r="TVI6"/>
      <c r="TVJ6" s="2"/>
      <c r="TVK6"/>
      <c r="TVL6" s="2"/>
      <c r="TVM6"/>
      <c r="TVN6" s="2"/>
      <c r="TVO6"/>
      <c r="TVP6" s="2"/>
      <c r="TVQ6"/>
      <c r="TVR6" s="2"/>
      <c r="TVS6"/>
      <c r="TVT6" s="2"/>
      <c r="TVU6"/>
      <c r="TVV6" s="2"/>
      <c r="TVW6"/>
      <c r="TVX6" s="2"/>
      <c r="TVY6"/>
      <c r="TVZ6" s="2"/>
      <c r="TWA6"/>
      <c r="TWB6" s="2"/>
      <c r="TWC6"/>
      <c r="TWD6" s="2"/>
      <c r="TWE6"/>
      <c r="TWF6" s="2"/>
      <c r="TWG6"/>
      <c r="TWH6" s="2"/>
      <c r="TWI6"/>
      <c r="TWJ6" s="2"/>
      <c r="TWK6"/>
      <c r="TWL6" s="2"/>
      <c r="TWM6"/>
      <c r="TWN6" s="2"/>
      <c r="TWO6"/>
      <c r="TWP6" s="2"/>
      <c r="TWQ6"/>
      <c r="TWR6" s="2"/>
      <c r="TWS6"/>
      <c r="TWT6" s="2"/>
      <c r="TWU6"/>
      <c r="TWV6" s="2"/>
      <c r="TWW6"/>
      <c r="TWX6" s="2"/>
      <c r="TWY6"/>
      <c r="TWZ6" s="2"/>
      <c r="TXA6"/>
      <c r="TXB6" s="2"/>
      <c r="TXC6"/>
      <c r="TXD6" s="2"/>
      <c r="TXE6"/>
      <c r="TXF6" s="2"/>
      <c r="TXG6"/>
      <c r="TXH6" s="2"/>
      <c r="TXI6"/>
      <c r="TXJ6" s="2"/>
      <c r="TXK6"/>
      <c r="TXL6" s="2"/>
      <c r="TXM6"/>
      <c r="TXN6" s="2"/>
      <c r="TXO6"/>
      <c r="TXP6" s="2"/>
      <c r="TXQ6"/>
      <c r="TXR6" s="2"/>
      <c r="TXS6"/>
      <c r="TXT6" s="2"/>
      <c r="TXU6"/>
      <c r="TXV6" s="2"/>
      <c r="TXW6"/>
      <c r="TXX6" s="2"/>
      <c r="TXY6"/>
      <c r="TXZ6" s="2"/>
      <c r="TYA6"/>
      <c r="TYB6" s="2"/>
      <c r="TYC6"/>
      <c r="TYD6" s="2"/>
      <c r="TYE6"/>
      <c r="TYF6" s="2"/>
      <c r="TYG6"/>
      <c r="TYH6" s="2"/>
      <c r="TYI6"/>
      <c r="TYJ6" s="2"/>
      <c r="TYK6"/>
      <c r="TYL6" s="2"/>
      <c r="TYM6"/>
      <c r="TYN6" s="2"/>
      <c r="TYO6"/>
      <c r="TYP6" s="2"/>
      <c r="TYQ6"/>
      <c r="TYR6" s="2"/>
      <c r="TYS6"/>
      <c r="TYT6" s="2"/>
      <c r="TYU6"/>
      <c r="TYV6" s="2"/>
      <c r="TYW6"/>
      <c r="TYX6" s="2"/>
      <c r="TYY6"/>
      <c r="TYZ6" s="2"/>
      <c r="TZA6"/>
      <c r="TZB6" s="2"/>
      <c r="TZC6"/>
      <c r="TZD6" s="2"/>
      <c r="TZE6"/>
      <c r="TZF6" s="2"/>
      <c r="TZG6"/>
      <c r="TZH6" s="2"/>
      <c r="TZI6"/>
      <c r="TZJ6" s="2"/>
      <c r="TZK6"/>
      <c r="TZL6" s="2"/>
      <c r="TZM6"/>
      <c r="TZN6" s="2"/>
      <c r="TZO6"/>
      <c r="TZP6" s="2"/>
      <c r="TZQ6"/>
      <c r="TZR6" s="2"/>
      <c r="TZS6"/>
      <c r="TZT6" s="2"/>
      <c r="TZU6"/>
      <c r="TZV6" s="2"/>
      <c r="TZW6"/>
      <c r="TZX6" s="2"/>
      <c r="TZY6"/>
      <c r="TZZ6" s="2"/>
      <c r="UAA6"/>
      <c r="UAB6" s="2"/>
      <c r="UAC6"/>
      <c r="UAD6" s="2"/>
      <c r="UAE6"/>
      <c r="UAF6" s="2"/>
      <c r="UAG6"/>
      <c r="UAH6" s="2"/>
      <c r="UAI6"/>
      <c r="UAJ6" s="2"/>
      <c r="UAK6"/>
      <c r="UAL6" s="2"/>
      <c r="UAM6"/>
      <c r="UAN6" s="2"/>
      <c r="UAO6"/>
      <c r="UAP6" s="2"/>
      <c r="UAQ6"/>
      <c r="UAR6" s="2"/>
      <c r="UAS6"/>
      <c r="UAT6" s="2"/>
      <c r="UAU6"/>
      <c r="UAV6" s="2"/>
      <c r="UAW6"/>
      <c r="UAX6" s="2"/>
      <c r="UAY6"/>
      <c r="UAZ6" s="2"/>
      <c r="UBA6"/>
      <c r="UBB6" s="2"/>
      <c r="UBC6"/>
      <c r="UBD6" s="2"/>
      <c r="UBE6"/>
      <c r="UBF6" s="2"/>
      <c r="UBG6"/>
      <c r="UBH6" s="2"/>
      <c r="UBI6"/>
      <c r="UBJ6" s="2"/>
      <c r="UBK6"/>
      <c r="UBL6" s="2"/>
      <c r="UBM6"/>
      <c r="UBN6" s="2"/>
      <c r="UBO6"/>
      <c r="UBP6" s="2"/>
      <c r="UBQ6"/>
      <c r="UBR6" s="2"/>
      <c r="UBS6"/>
      <c r="UBT6" s="2"/>
      <c r="UBU6"/>
      <c r="UBV6" s="2"/>
      <c r="UBW6"/>
      <c r="UBX6" s="2"/>
      <c r="UBY6"/>
      <c r="UBZ6" s="2"/>
      <c r="UCA6"/>
      <c r="UCB6" s="2"/>
      <c r="UCC6"/>
      <c r="UCD6" s="2"/>
      <c r="UCE6"/>
      <c r="UCF6" s="2"/>
      <c r="UCG6"/>
      <c r="UCH6" s="2"/>
      <c r="UCI6"/>
      <c r="UCJ6" s="2"/>
      <c r="UCK6"/>
      <c r="UCL6" s="2"/>
      <c r="UCM6"/>
      <c r="UCN6" s="2"/>
      <c r="UCO6"/>
      <c r="UCP6" s="2"/>
      <c r="UCQ6"/>
      <c r="UCR6" s="2"/>
      <c r="UCS6"/>
      <c r="UCT6" s="2"/>
      <c r="UCU6"/>
      <c r="UCV6" s="2"/>
      <c r="UCW6"/>
      <c r="UCX6" s="2"/>
      <c r="UCY6"/>
      <c r="UCZ6" s="2"/>
      <c r="UDA6"/>
      <c r="UDB6" s="2"/>
      <c r="UDC6"/>
      <c r="UDD6" s="2"/>
      <c r="UDE6"/>
      <c r="UDF6" s="2"/>
      <c r="UDG6"/>
      <c r="UDH6" s="2"/>
      <c r="UDI6"/>
      <c r="UDJ6" s="2"/>
      <c r="UDK6"/>
      <c r="UDL6" s="2"/>
      <c r="UDM6"/>
      <c r="UDN6" s="2"/>
      <c r="UDO6"/>
      <c r="UDP6" s="2"/>
      <c r="UDQ6"/>
      <c r="UDR6" s="2"/>
      <c r="UDS6"/>
      <c r="UDT6" s="2"/>
      <c r="UDU6"/>
      <c r="UDV6" s="2"/>
      <c r="UDW6"/>
      <c r="UDX6" s="2"/>
      <c r="UDY6"/>
      <c r="UDZ6" s="2"/>
      <c r="UEA6"/>
      <c r="UEB6" s="2"/>
      <c r="UEC6"/>
      <c r="UED6" s="2"/>
      <c r="UEE6"/>
      <c r="UEF6" s="2"/>
      <c r="UEG6"/>
      <c r="UEH6" s="2"/>
      <c r="UEI6"/>
      <c r="UEJ6" s="2"/>
      <c r="UEK6"/>
      <c r="UEL6" s="2"/>
      <c r="UEM6"/>
      <c r="UEN6" s="2"/>
      <c r="UEO6"/>
      <c r="UEP6" s="2"/>
      <c r="UEQ6"/>
      <c r="UER6" s="2"/>
      <c r="UES6"/>
      <c r="UET6" s="2"/>
      <c r="UEU6"/>
      <c r="UEV6" s="2"/>
      <c r="UEW6"/>
      <c r="UEX6" s="2"/>
      <c r="UEY6"/>
      <c r="UEZ6" s="2"/>
      <c r="UFA6"/>
      <c r="UFB6" s="2"/>
      <c r="UFC6"/>
      <c r="UFD6" s="2"/>
      <c r="UFE6"/>
      <c r="UFF6" s="2"/>
      <c r="UFG6"/>
      <c r="UFH6" s="2"/>
      <c r="UFI6"/>
      <c r="UFJ6" s="2"/>
      <c r="UFK6"/>
      <c r="UFL6" s="2"/>
      <c r="UFM6"/>
      <c r="UFN6" s="2"/>
      <c r="UFO6"/>
      <c r="UFP6" s="2"/>
      <c r="UFQ6"/>
      <c r="UFR6" s="2"/>
      <c r="UFS6"/>
      <c r="UFT6" s="2"/>
      <c r="UFU6"/>
      <c r="UFV6" s="2"/>
      <c r="UFW6"/>
      <c r="UFX6" s="2"/>
      <c r="UFY6"/>
      <c r="UFZ6" s="2"/>
      <c r="UGA6"/>
      <c r="UGB6" s="2"/>
      <c r="UGC6"/>
      <c r="UGD6" s="2"/>
      <c r="UGE6"/>
      <c r="UGF6" s="2"/>
      <c r="UGG6"/>
      <c r="UGH6" s="2"/>
      <c r="UGI6"/>
      <c r="UGJ6" s="2"/>
      <c r="UGK6"/>
      <c r="UGL6" s="2"/>
      <c r="UGM6"/>
      <c r="UGN6" s="2"/>
      <c r="UGO6"/>
      <c r="UGP6" s="2"/>
      <c r="UGQ6"/>
      <c r="UGR6" s="2"/>
      <c r="UGS6"/>
      <c r="UGT6" s="2"/>
      <c r="UGU6"/>
      <c r="UGV6" s="2"/>
      <c r="UGW6"/>
      <c r="UGX6" s="2"/>
      <c r="UGY6"/>
      <c r="UGZ6" s="2"/>
      <c r="UHA6"/>
      <c r="UHB6" s="2"/>
      <c r="UHC6"/>
      <c r="UHD6" s="2"/>
      <c r="UHE6"/>
      <c r="UHF6" s="2"/>
      <c r="UHG6"/>
      <c r="UHH6" s="2"/>
      <c r="UHI6"/>
      <c r="UHJ6" s="2"/>
      <c r="UHK6"/>
      <c r="UHL6" s="2"/>
      <c r="UHM6"/>
      <c r="UHN6" s="2"/>
      <c r="UHO6"/>
      <c r="UHP6" s="2"/>
      <c r="UHQ6"/>
      <c r="UHR6" s="2"/>
      <c r="UHS6"/>
      <c r="UHT6" s="2"/>
      <c r="UHU6"/>
      <c r="UHV6" s="2"/>
      <c r="UHW6"/>
      <c r="UHX6" s="2"/>
      <c r="UHY6"/>
      <c r="UHZ6" s="2"/>
      <c r="UIA6"/>
      <c r="UIB6" s="2"/>
      <c r="UIC6"/>
      <c r="UID6" s="2"/>
      <c r="UIE6"/>
      <c r="UIF6" s="2"/>
      <c r="UIG6"/>
      <c r="UIH6" s="2"/>
      <c r="UII6"/>
      <c r="UIJ6" s="2"/>
      <c r="UIK6"/>
      <c r="UIL6" s="2"/>
      <c r="UIM6"/>
      <c r="UIN6" s="2"/>
      <c r="UIO6"/>
      <c r="UIP6" s="2"/>
      <c r="UIQ6"/>
      <c r="UIR6" s="2"/>
      <c r="UIS6"/>
      <c r="UIT6" s="2"/>
      <c r="UIU6"/>
      <c r="UIV6" s="2"/>
      <c r="UIW6"/>
      <c r="UIX6" s="2"/>
      <c r="UIY6"/>
      <c r="UIZ6" s="2"/>
      <c r="UJA6"/>
      <c r="UJB6" s="2"/>
      <c r="UJC6"/>
      <c r="UJD6" s="2"/>
      <c r="UJE6"/>
      <c r="UJF6" s="2"/>
      <c r="UJG6"/>
      <c r="UJH6" s="2"/>
      <c r="UJI6"/>
      <c r="UJJ6" s="2"/>
      <c r="UJK6"/>
      <c r="UJL6" s="2"/>
      <c r="UJM6"/>
      <c r="UJN6" s="2"/>
      <c r="UJO6"/>
      <c r="UJP6" s="2"/>
      <c r="UJQ6"/>
      <c r="UJR6" s="2"/>
      <c r="UJS6"/>
      <c r="UJT6" s="2"/>
      <c r="UJU6"/>
      <c r="UJV6" s="2"/>
      <c r="UJW6"/>
      <c r="UJX6" s="2"/>
      <c r="UJY6"/>
      <c r="UJZ6" s="2"/>
      <c r="UKA6"/>
      <c r="UKB6" s="2"/>
      <c r="UKC6"/>
      <c r="UKD6" s="2"/>
      <c r="UKE6"/>
      <c r="UKF6" s="2"/>
      <c r="UKG6"/>
      <c r="UKH6" s="2"/>
      <c r="UKI6"/>
      <c r="UKJ6" s="2"/>
      <c r="UKK6"/>
      <c r="UKL6" s="2"/>
      <c r="UKM6"/>
      <c r="UKN6" s="2"/>
      <c r="UKO6"/>
      <c r="UKP6" s="2"/>
      <c r="UKQ6"/>
      <c r="UKR6" s="2"/>
      <c r="UKS6"/>
      <c r="UKT6" s="2"/>
      <c r="UKU6"/>
      <c r="UKV6" s="2"/>
      <c r="UKW6"/>
      <c r="UKX6" s="2"/>
      <c r="UKY6"/>
      <c r="UKZ6" s="2"/>
      <c r="ULA6"/>
      <c r="ULB6" s="2"/>
      <c r="ULC6"/>
      <c r="ULD6" s="2"/>
      <c r="ULE6"/>
      <c r="ULF6" s="2"/>
      <c r="ULG6"/>
      <c r="ULH6" s="2"/>
      <c r="ULI6"/>
      <c r="ULJ6" s="2"/>
      <c r="ULK6"/>
      <c r="ULL6" s="2"/>
      <c r="ULM6"/>
      <c r="ULN6" s="2"/>
      <c r="ULO6"/>
      <c r="ULP6" s="2"/>
      <c r="ULQ6"/>
      <c r="ULR6" s="2"/>
      <c r="ULS6"/>
      <c r="ULT6" s="2"/>
      <c r="ULU6"/>
      <c r="ULV6" s="2"/>
      <c r="ULW6"/>
      <c r="ULX6" s="2"/>
      <c r="ULY6"/>
      <c r="ULZ6" s="2"/>
      <c r="UMA6"/>
      <c r="UMB6" s="2"/>
      <c r="UMC6"/>
      <c r="UMD6" s="2"/>
      <c r="UME6"/>
      <c r="UMF6" s="2"/>
      <c r="UMG6"/>
      <c r="UMH6" s="2"/>
      <c r="UMI6"/>
      <c r="UMJ6" s="2"/>
      <c r="UMK6"/>
      <c r="UML6" s="2"/>
      <c r="UMM6"/>
      <c r="UMN6" s="2"/>
      <c r="UMO6"/>
      <c r="UMP6" s="2"/>
      <c r="UMQ6"/>
      <c r="UMR6" s="2"/>
      <c r="UMS6"/>
      <c r="UMT6" s="2"/>
      <c r="UMU6"/>
      <c r="UMV6" s="2"/>
      <c r="UMW6"/>
      <c r="UMX6" s="2"/>
      <c r="UMY6"/>
      <c r="UMZ6" s="2"/>
      <c r="UNA6"/>
      <c r="UNB6" s="2"/>
      <c r="UNC6"/>
      <c r="UND6" s="2"/>
      <c r="UNE6"/>
      <c r="UNF6" s="2"/>
      <c r="UNG6"/>
      <c r="UNH6" s="2"/>
      <c r="UNI6"/>
      <c r="UNJ6" s="2"/>
      <c r="UNK6"/>
      <c r="UNL6" s="2"/>
      <c r="UNM6"/>
      <c r="UNN6" s="2"/>
      <c r="UNO6"/>
      <c r="UNP6" s="2"/>
      <c r="UNQ6"/>
      <c r="UNR6" s="2"/>
      <c r="UNS6"/>
      <c r="UNT6" s="2"/>
      <c r="UNU6"/>
      <c r="UNV6" s="2"/>
      <c r="UNW6"/>
      <c r="UNX6" s="2"/>
      <c r="UNY6"/>
      <c r="UNZ6" s="2"/>
      <c r="UOA6"/>
      <c r="UOB6" s="2"/>
      <c r="UOC6"/>
      <c r="UOD6" s="2"/>
      <c r="UOE6"/>
      <c r="UOF6" s="2"/>
      <c r="UOG6"/>
      <c r="UOH6" s="2"/>
      <c r="UOI6"/>
      <c r="UOJ6" s="2"/>
      <c r="UOK6"/>
      <c r="UOL6" s="2"/>
      <c r="UOM6"/>
      <c r="UON6" s="2"/>
      <c r="UOO6"/>
      <c r="UOP6" s="2"/>
      <c r="UOQ6"/>
      <c r="UOR6" s="2"/>
      <c r="UOS6"/>
      <c r="UOT6" s="2"/>
      <c r="UOU6"/>
      <c r="UOV6" s="2"/>
      <c r="UOW6"/>
      <c r="UOX6" s="2"/>
      <c r="UOY6"/>
      <c r="UOZ6" s="2"/>
      <c r="UPA6"/>
      <c r="UPB6" s="2"/>
      <c r="UPC6"/>
      <c r="UPD6" s="2"/>
      <c r="UPE6"/>
      <c r="UPF6" s="2"/>
      <c r="UPG6"/>
      <c r="UPH6" s="2"/>
      <c r="UPI6"/>
      <c r="UPJ6" s="2"/>
      <c r="UPK6"/>
      <c r="UPL6" s="2"/>
      <c r="UPM6"/>
      <c r="UPN6" s="2"/>
      <c r="UPO6"/>
      <c r="UPP6" s="2"/>
      <c r="UPQ6"/>
      <c r="UPR6" s="2"/>
      <c r="UPS6"/>
      <c r="UPT6" s="2"/>
      <c r="UPU6"/>
      <c r="UPV6" s="2"/>
      <c r="UPW6"/>
      <c r="UPX6" s="2"/>
      <c r="UPY6"/>
      <c r="UPZ6" s="2"/>
      <c r="UQA6"/>
      <c r="UQB6" s="2"/>
      <c r="UQC6"/>
      <c r="UQD6" s="2"/>
      <c r="UQE6"/>
      <c r="UQF6" s="2"/>
      <c r="UQG6"/>
      <c r="UQH6" s="2"/>
      <c r="UQI6"/>
      <c r="UQJ6" s="2"/>
      <c r="UQK6"/>
      <c r="UQL6" s="2"/>
      <c r="UQM6"/>
      <c r="UQN6" s="2"/>
      <c r="UQO6"/>
      <c r="UQP6" s="2"/>
      <c r="UQQ6"/>
      <c r="UQR6" s="2"/>
      <c r="UQS6"/>
      <c r="UQT6" s="2"/>
      <c r="UQU6"/>
      <c r="UQV6" s="2"/>
      <c r="UQW6"/>
      <c r="UQX6" s="2"/>
      <c r="UQY6"/>
      <c r="UQZ6" s="2"/>
      <c r="URA6"/>
      <c r="URB6" s="2"/>
      <c r="URC6"/>
      <c r="URD6" s="2"/>
      <c r="URE6"/>
      <c r="URF6" s="2"/>
      <c r="URG6"/>
      <c r="URH6" s="2"/>
      <c r="URI6"/>
      <c r="URJ6" s="2"/>
      <c r="URK6"/>
      <c r="URL6" s="2"/>
      <c r="URM6"/>
      <c r="URN6" s="2"/>
      <c r="URO6"/>
      <c r="URP6" s="2"/>
      <c r="URQ6"/>
      <c r="URR6" s="2"/>
      <c r="URS6"/>
      <c r="URT6" s="2"/>
      <c r="URU6"/>
      <c r="URV6" s="2"/>
      <c r="URW6"/>
      <c r="URX6" s="2"/>
      <c r="URY6"/>
      <c r="URZ6" s="2"/>
      <c r="USA6"/>
      <c r="USB6" s="2"/>
      <c r="USC6"/>
      <c r="USD6" s="2"/>
      <c r="USE6"/>
      <c r="USF6" s="2"/>
      <c r="USG6"/>
      <c r="USH6" s="2"/>
      <c r="USI6"/>
      <c r="USJ6" s="2"/>
      <c r="USK6"/>
      <c r="USL6" s="2"/>
      <c r="USM6"/>
      <c r="USN6" s="2"/>
      <c r="USO6"/>
      <c r="USP6" s="2"/>
      <c r="USQ6"/>
      <c r="USR6" s="2"/>
      <c r="USS6"/>
      <c r="UST6" s="2"/>
      <c r="USU6"/>
      <c r="USV6" s="2"/>
      <c r="USW6"/>
      <c r="USX6" s="2"/>
      <c r="USY6"/>
      <c r="USZ6" s="2"/>
      <c r="UTA6"/>
      <c r="UTB6" s="2"/>
      <c r="UTC6"/>
      <c r="UTD6" s="2"/>
      <c r="UTE6"/>
      <c r="UTF6" s="2"/>
      <c r="UTG6"/>
      <c r="UTH6" s="2"/>
      <c r="UTI6"/>
      <c r="UTJ6" s="2"/>
      <c r="UTK6"/>
      <c r="UTL6" s="2"/>
      <c r="UTM6"/>
      <c r="UTN6" s="2"/>
      <c r="UTO6"/>
      <c r="UTP6" s="2"/>
      <c r="UTQ6"/>
      <c r="UTR6" s="2"/>
      <c r="UTS6"/>
      <c r="UTT6" s="2"/>
      <c r="UTU6"/>
      <c r="UTV6" s="2"/>
      <c r="UTW6"/>
      <c r="UTX6" s="2"/>
      <c r="UTY6"/>
      <c r="UTZ6" s="2"/>
      <c r="UUA6"/>
      <c r="UUB6" s="2"/>
      <c r="UUC6"/>
      <c r="UUD6" s="2"/>
      <c r="UUE6"/>
      <c r="UUF6" s="2"/>
      <c r="UUG6"/>
      <c r="UUH6" s="2"/>
      <c r="UUI6"/>
      <c r="UUJ6" s="2"/>
      <c r="UUK6"/>
      <c r="UUL6" s="2"/>
      <c r="UUM6"/>
      <c r="UUN6" s="2"/>
      <c r="UUO6"/>
      <c r="UUP6" s="2"/>
      <c r="UUQ6"/>
      <c r="UUR6" s="2"/>
      <c r="UUS6"/>
      <c r="UUT6" s="2"/>
      <c r="UUU6"/>
      <c r="UUV6" s="2"/>
      <c r="UUW6"/>
      <c r="UUX6" s="2"/>
      <c r="UUY6"/>
      <c r="UUZ6" s="2"/>
      <c r="UVA6"/>
      <c r="UVB6" s="2"/>
      <c r="UVC6"/>
      <c r="UVD6" s="2"/>
      <c r="UVE6"/>
      <c r="UVF6" s="2"/>
      <c r="UVG6"/>
      <c r="UVH6" s="2"/>
      <c r="UVI6"/>
      <c r="UVJ6" s="2"/>
      <c r="UVK6"/>
      <c r="UVL6" s="2"/>
      <c r="UVM6"/>
      <c r="UVN6" s="2"/>
      <c r="UVO6"/>
      <c r="UVP6" s="2"/>
      <c r="UVQ6"/>
      <c r="UVR6" s="2"/>
      <c r="UVS6"/>
      <c r="UVT6" s="2"/>
      <c r="UVU6"/>
      <c r="UVV6" s="2"/>
      <c r="UVW6"/>
      <c r="UVX6" s="2"/>
      <c r="UVY6"/>
      <c r="UVZ6" s="2"/>
      <c r="UWA6"/>
      <c r="UWB6" s="2"/>
      <c r="UWC6"/>
      <c r="UWD6" s="2"/>
      <c r="UWE6"/>
      <c r="UWF6" s="2"/>
      <c r="UWG6"/>
      <c r="UWH6" s="2"/>
      <c r="UWI6"/>
      <c r="UWJ6" s="2"/>
      <c r="UWK6"/>
      <c r="UWL6" s="2"/>
      <c r="UWM6"/>
      <c r="UWN6" s="2"/>
      <c r="UWO6"/>
      <c r="UWP6" s="2"/>
      <c r="UWQ6"/>
      <c r="UWR6" s="2"/>
      <c r="UWS6"/>
      <c r="UWT6" s="2"/>
      <c r="UWU6"/>
      <c r="UWV6" s="2"/>
      <c r="UWW6"/>
      <c r="UWX6" s="2"/>
      <c r="UWY6"/>
      <c r="UWZ6" s="2"/>
      <c r="UXA6"/>
      <c r="UXB6" s="2"/>
      <c r="UXC6"/>
      <c r="UXD6" s="2"/>
      <c r="UXE6"/>
      <c r="UXF6" s="2"/>
      <c r="UXG6"/>
      <c r="UXH6" s="2"/>
      <c r="UXI6"/>
      <c r="UXJ6" s="2"/>
      <c r="UXK6"/>
      <c r="UXL6" s="2"/>
      <c r="UXM6"/>
      <c r="UXN6" s="2"/>
      <c r="UXO6"/>
      <c r="UXP6" s="2"/>
      <c r="UXQ6"/>
      <c r="UXR6" s="2"/>
      <c r="UXS6"/>
      <c r="UXT6" s="2"/>
      <c r="UXU6"/>
      <c r="UXV6" s="2"/>
      <c r="UXW6"/>
      <c r="UXX6" s="2"/>
      <c r="UXY6"/>
      <c r="UXZ6" s="2"/>
      <c r="UYA6"/>
      <c r="UYB6" s="2"/>
      <c r="UYC6"/>
      <c r="UYD6" s="2"/>
      <c r="UYE6"/>
      <c r="UYF6" s="2"/>
      <c r="UYG6"/>
      <c r="UYH6" s="2"/>
      <c r="UYI6"/>
      <c r="UYJ6" s="2"/>
      <c r="UYK6"/>
      <c r="UYL6" s="2"/>
      <c r="UYM6"/>
      <c r="UYN6" s="2"/>
      <c r="UYO6"/>
      <c r="UYP6" s="2"/>
      <c r="UYQ6"/>
      <c r="UYR6" s="2"/>
      <c r="UYS6"/>
      <c r="UYT6" s="2"/>
      <c r="UYU6"/>
      <c r="UYV6" s="2"/>
      <c r="UYW6"/>
      <c r="UYX6" s="2"/>
      <c r="UYY6"/>
      <c r="UYZ6" s="2"/>
      <c r="UZA6"/>
      <c r="UZB6" s="2"/>
      <c r="UZC6"/>
      <c r="UZD6" s="2"/>
      <c r="UZE6"/>
      <c r="UZF6" s="2"/>
      <c r="UZG6"/>
      <c r="UZH6" s="2"/>
      <c r="UZI6"/>
      <c r="UZJ6" s="2"/>
      <c r="UZK6"/>
      <c r="UZL6" s="2"/>
      <c r="UZM6"/>
      <c r="UZN6" s="2"/>
      <c r="UZO6"/>
      <c r="UZP6" s="2"/>
      <c r="UZQ6"/>
      <c r="UZR6" s="2"/>
      <c r="UZS6"/>
      <c r="UZT6" s="2"/>
      <c r="UZU6"/>
      <c r="UZV6" s="2"/>
      <c r="UZW6"/>
      <c r="UZX6" s="2"/>
      <c r="UZY6"/>
      <c r="UZZ6" s="2"/>
      <c r="VAA6"/>
      <c r="VAB6" s="2"/>
      <c r="VAC6"/>
      <c r="VAD6" s="2"/>
      <c r="VAE6"/>
      <c r="VAF6" s="2"/>
      <c r="VAG6"/>
      <c r="VAH6" s="2"/>
      <c r="VAI6"/>
      <c r="VAJ6" s="2"/>
      <c r="VAK6"/>
      <c r="VAL6" s="2"/>
      <c r="VAM6"/>
      <c r="VAN6" s="2"/>
      <c r="VAO6"/>
      <c r="VAP6" s="2"/>
      <c r="VAQ6"/>
      <c r="VAR6" s="2"/>
      <c r="VAS6"/>
      <c r="VAT6" s="2"/>
      <c r="VAU6"/>
      <c r="VAV6" s="2"/>
      <c r="VAW6"/>
      <c r="VAX6" s="2"/>
      <c r="VAY6"/>
      <c r="VAZ6" s="2"/>
      <c r="VBA6"/>
      <c r="VBB6" s="2"/>
      <c r="VBC6"/>
      <c r="VBD6" s="2"/>
      <c r="VBE6"/>
      <c r="VBF6" s="2"/>
      <c r="VBG6"/>
      <c r="VBH6" s="2"/>
      <c r="VBI6"/>
      <c r="VBJ6" s="2"/>
      <c r="VBK6"/>
      <c r="VBL6" s="2"/>
      <c r="VBM6"/>
      <c r="VBN6" s="2"/>
      <c r="VBO6"/>
      <c r="VBP6" s="2"/>
      <c r="VBQ6"/>
      <c r="VBR6" s="2"/>
      <c r="VBS6"/>
      <c r="VBT6" s="2"/>
      <c r="VBU6"/>
      <c r="VBV6" s="2"/>
      <c r="VBW6"/>
      <c r="VBX6" s="2"/>
      <c r="VBY6"/>
      <c r="VBZ6" s="2"/>
      <c r="VCA6"/>
      <c r="VCB6" s="2"/>
      <c r="VCC6"/>
      <c r="VCD6" s="2"/>
      <c r="VCE6"/>
      <c r="VCF6" s="2"/>
      <c r="VCG6"/>
      <c r="VCH6" s="2"/>
      <c r="VCI6"/>
      <c r="VCJ6" s="2"/>
      <c r="VCK6"/>
      <c r="VCL6" s="2"/>
      <c r="VCM6"/>
      <c r="VCN6" s="2"/>
      <c r="VCO6"/>
      <c r="VCP6" s="2"/>
      <c r="VCQ6"/>
      <c r="VCR6" s="2"/>
      <c r="VCS6"/>
      <c r="VCT6" s="2"/>
      <c r="VCU6"/>
      <c r="VCV6" s="2"/>
      <c r="VCW6"/>
      <c r="VCX6" s="2"/>
      <c r="VCY6"/>
      <c r="VCZ6" s="2"/>
      <c r="VDA6"/>
      <c r="VDB6" s="2"/>
      <c r="VDC6"/>
      <c r="VDD6" s="2"/>
      <c r="VDE6"/>
      <c r="VDF6" s="2"/>
      <c r="VDG6"/>
      <c r="VDH6" s="2"/>
      <c r="VDI6"/>
      <c r="VDJ6" s="2"/>
      <c r="VDK6"/>
      <c r="VDL6" s="2"/>
      <c r="VDM6"/>
      <c r="VDN6" s="2"/>
      <c r="VDO6"/>
      <c r="VDP6" s="2"/>
      <c r="VDQ6"/>
      <c r="VDR6" s="2"/>
      <c r="VDS6"/>
      <c r="VDT6" s="2"/>
      <c r="VDU6"/>
      <c r="VDV6" s="2"/>
      <c r="VDW6"/>
      <c r="VDX6" s="2"/>
      <c r="VDY6"/>
      <c r="VDZ6" s="2"/>
      <c r="VEA6"/>
      <c r="VEB6" s="2"/>
      <c r="VEC6"/>
      <c r="VED6" s="2"/>
      <c r="VEE6"/>
      <c r="VEF6" s="2"/>
      <c r="VEG6"/>
      <c r="VEH6" s="2"/>
      <c r="VEI6"/>
      <c r="VEJ6" s="2"/>
      <c r="VEK6"/>
      <c r="VEL6" s="2"/>
      <c r="VEM6"/>
      <c r="VEN6" s="2"/>
      <c r="VEO6"/>
      <c r="VEP6" s="2"/>
      <c r="VEQ6"/>
      <c r="VER6" s="2"/>
      <c r="VES6"/>
      <c r="VET6" s="2"/>
      <c r="VEU6"/>
      <c r="VEV6" s="2"/>
      <c r="VEW6"/>
      <c r="VEX6" s="2"/>
      <c r="VEY6"/>
      <c r="VEZ6" s="2"/>
      <c r="VFA6"/>
      <c r="VFB6" s="2"/>
      <c r="VFC6"/>
      <c r="VFD6" s="2"/>
      <c r="VFE6"/>
      <c r="VFF6" s="2"/>
      <c r="VFG6"/>
      <c r="VFH6" s="2"/>
      <c r="VFI6"/>
      <c r="VFJ6" s="2"/>
      <c r="VFK6"/>
      <c r="VFL6" s="2"/>
      <c r="VFM6"/>
      <c r="VFN6" s="2"/>
      <c r="VFO6"/>
      <c r="VFP6" s="2"/>
      <c r="VFQ6"/>
      <c r="VFR6" s="2"/>
      <c r="VFS6"/>
      <c r="VFT6" s="2"/>
      <c r="VFU6"/>
      <c r="VFV6" s="2"/>
      <c r="VFW6"/>
      <c r="VFX6" s="2"/>
      <c r="VFY6"/>
      <c r="VFZ6" s="2"/>
      <c r="VGA6"/>
      <c r="VGB6" s="2"/>
      <c r="VGC6"/>
      <c r="VGD6" s="2"/>
      <c r="VGE6"/>
      <c r="VGF6" s="2"/>
      <c r="VGG6"/>
      <c r="VGH6" s="2"/>
      <c r="VGI6"/>
      <c r="VGJ6" s="2"/>
      <c r="VGK6"/>
      <c r="VGL6" s="2"/>
      <c r="VGM6"/>
      <c r="VGN6" s="2"/>
      <c r="VGO6"/>
      <c r="VGP6" s="2"/>
      <c r="VGQ6"/>
      <c r="VGR6" s="2"/>
      <c r="VGS6"/>
      <c r="VGT6" s="2"/>
      <c r="VGU6"/>
      <c r="VGV6" s="2"/>
      <c r="VGW6"/>
      <c r="VGX6" s="2"/>
      <c r="VGY6"/>
      <c r="VGZ6" s="2"/>
      <c r="VHA6"/>
      <c r="VHB6" s="2"/>
      <c r="VHC6"/>
      <c r="VHD6" s="2"/>
      <c r="VHE6"/>
      <c r="VHF6" s="2"/>
      <c r="VHG6"/>
      <c r="VHH6" s="2"/>
      <c r="VHI6"/>
      <c r="VHJ6" s="2"/>
      <c r="VHK6"/>
      <c r="VHL6" s="2"/>
      <c r="VHM6"/>
      <c r="VHN6" s="2"/>
      <c r="VHO6"/>
      <c r="VHP6" s="2"/>
      <c r="VHQ6"/>
      <c r="VHR6" s="2"/>
      <c r="VHS6"/>
      <c r="VHT6" s="2"/>
      <c r="VHU6"/>
      <c r="VHV6" s="2"/>
      <c r="VHW6"/>
      <c r="VHX6" s="2"/>
      <c r="VHY6"/>
      <c r="VHZ6" s="2"/>
      <c r="VIA6"/>
      <c r="VIB6" s="2"/>
      <c r="VIC6"/>
      <c r="VID6" s="2"/>
      <c r="VIE6"/>
      <c r="VIF6" s="2"/>
      <c r="VIG6"/>
      <c r="VIH6" s="2"/>
      <c r="VII6"/>
      <c r="VIJ6" s="2"/>
      <c r="VIK6"/>
      <c r="VIL6" s="2"/>
      <c r="VIM6"/>
      <c r="VIN6" s="2"/>
      <c r="VIO6"/>
      <c r="VIP6" s="2"/>
      <c r="VIQ6"/>
      <c r="VIR6" s="2"/>
      <c r="VIS6"/>
      <c r="VIT6" s="2"/>
      <c r="VIU6"/>
      <c r="VIV6" s="2"/>
      <c r="VIW6"/>
      <c r="VIX6" s="2"/>
      <c r="VIY6"/>
      <c r="VIZ6" s="2"/>
      <c r="VJA6"/>
      <c r="VJB6" s="2"/>
      <c r="VJC6"/>
      <c r="VJD6" s="2"/>
      <c r="VJE6"/>
      <c r="VJF6" s="2"/>
      <c r="VJG6"/>
      <c r="VJH6" s="2"/>
      <c r="VJI6"/>
      <c r="VJJ6" s="2"/>
      <c r="VJK6"/>
      <c r="VJL6" s="2"/>
      <c r="VJM6"/>
      <c r="VJN6" s="2"/>
      <c r="VJO6"/>
      <c r="VJP6" s="2"/>
      <c r="VJQ6"/>
      <c r="VJR6" s="2"/>
      <c r="VJS6"/>
      <c r="VJT6" s="2"/>
      <c r="VJU6"/>
      <c r="VJV6" s="2"/>
      <c r="VJW6"/>
      <c r="VJX6" s="2"/>
      <c r="VJY6"/>
      <c r="VJZ6" s="2"/>
      <c r="VKA6"/>
      <c r="VKB6" s="2"/>
      <c r="VKC6"/>
      <c r="VKD6" s="2"/>
      <c r="VKE6"/>
      <c r="VKF6" s="2"/>
      <c r="VKG6"/>
      <c r="VKH6" s="2"/>
      <c r="VKI6"/>
      <c r="VKJ6" s="2"/>
      <c r="VKK6"/>
      <c r="VKL6" s="2"/>
      <c r="VKM6"/>
      <c r="VKN6" s="2"/>
      <c r="VKO6"/>
      <c r="VKP6" s="2"/>
      <c r="VKQ6"/>
      <c r="VKR6" s="2"/>
      <c r="VKS6"/>
      <c r="VKT6" s="2"/>
      <c r="VKU6"/>
      <c r="VKV6" s="2"/>
      <c r="VKW6"/>
      <c r="VKX6" s="2"/>
      <c r="VKY6"/>
      <c r="VKZ6" s="2"/>
      <c r="VLA6"/>
      <c r="VLB6" s="2"/>
      <c r="VLC6"/>
      <c r="VLD6" s="2"/>
      <c r="VLE6"/>
      <c r="VLF6" s="2"/>
      <c r="VLG6"/>
      <c r="VLH6" s="2"/>
      <c r="VLI6"/>
      <c r="VLJ6" s="2"/>
      <c r="VLK6"/>
      <c r="VLL6" s="2"/>
      <c r="VLM6"/>
      <c r="VLN6" s="2"/>
      <c r="VLO6"/>
      <c r="VLP6" s="2"/>
      <c r="VLQ6"/>
      <c r="VLR6" s="2"/>
      <c r="VLS6"/>
      <c r="VLT6" s="2"/>
      <c r="VLU6"/>
      <c r="VLV6" s="2"/>
      <c r="VLW6"/>
      <c r="VLX6" s="2"/>
      <c r="VLY6"/>
      <c r="VLZ6" s="2"/>
      <c r="VMA6"/>
      <c r="VMB6" s="2"/>
      <c r="VMC6"/>
      <c r="VMD6" s="2"/>
      <c r="VME6"/>
      <c r="VMF6" s="2"/>
      <c r="VMG6"/>
      <c r="VMH6" s="2"/>
      <c r="VMI6"/>
      <c r="VMJ6" s="2"/>
      <c r="VMK6"/>
      <c r="VML6" s="2"/>
      <c r="VMM6"/>
      <c r="VMN6" s="2"/>
      <c r="VMO6"/>
      <c r="VMP6" s="2"/>
      <c r="VMQ6"/>
      <c r="VMR6" s="2"/>
      <c r="VMS6"/>
      <c r="VMT6" s="2"/>
      <c r="VMU6"/>
      <c r="VMV6" s="2"/>
      <c r="VMW6"/>
      <c r="VMX6" s="2"/>
      <c r="VMY6"/>
      <c r="VMZ6" s="2"/>
      <c r="VNA6"/>
      <c r="VNB6" s="2"/>
      <c r="VNC6"/>
      <c r="VND6" s="2"/>
      <c r="VNE6"/>
      <c r="VNF6" s="2"/>
      <c r="VNG6"/>
      <c r="VNH6" s="2"/>
      <c r="VNI6"/>
      <c r="VNJ6" s="2"/>
      <c r="VNK6"/>
      <c r="VNL6" s="2"/>
      <c r="VNM6"/>
      <c r="VNN6" s="2"/>
      <c r="VNO6"/>
      <c r="VNP6" s="2"/>
      <c r="VNQ6"/>
      <c r="VNR6" s="2"/>
      <c r="VNS6"/>
      <c r="VNT6" s="2"/>
      <c r="VNU6"/>
      <c r="VNV6" s="2"/>
      <c r="VNW6"/>
      <c r="VNX6" s="2"/>
      <c r="VNY6"/>
      <c r="VNZ6" s="2"/>
      <c r="VOA6"/>
      <c r="VOB6" s="2"/>
      <c r="VOC6"/>
      <c r="VOD6" s="2"/>
      <c r="VOE6"/>
      <c r="VOF6" s="2"/>
      <c r="VOG6"/>
      <c r="VOH6" s="2"/>
      <c r="VOI6"/>
      <c r="VOJ6" s="2"/>
      <c r="VOK6"/>
      <c r="VOL6" s="2"/>
      <c r="VOM6"/>
      <c r="VON6" s="2"/>
      <c r="VOO6"/>
      <c r="VOP6" s="2"/>
      <c r="VOQ6"/>
      <c r="VOR6" s="2"/>
      <c r="VOS6"/>
      <c r="VOT6" s="2"/>
      <c r="VOU6"/>
      <c r="VOV6" s="2"/>
      <c r="VOW6"/>
      <c r="VOX6" s="2"/>
      <c r="VOY6"/>
      <c r="VOZ6" s="2"/>
      <c r="VPA6"/>
      <c r="VPB6" s="2"/>
      <c r="VPC6"/>
      <c r="VPD6" s="2"/>
      <c r="VPE6"/>
      <c r="VPF6" s="2"/>
      <c r="VPG6"/>
      <c r="VPH6" s="2"/>
      <c r="VPI6"/>
      <c r="VPJ6" s="2"/>
      <c r="VPK6"/>
      <c r="VPL6" s="2"/>
      <c r="VPM6"/>
      <c r="VPN6" s="2"/>
      <c r="VPO6"/>
      <c r="VPP6" s="2"/>
      <c r="VPQ6"/>
      <c r="VPR6" s="2"/>
      <c r="VPS6"/>
      <c r="VPT6" s="2"/>
      <c r="VPU6"/>
      <c r="VPV6" s="2"/>
      <c r="VPW6"/>
      <c r="VPX6" s="2"/>
      <c r="VPY6"/>
      <c r="VPZ6" s="2"/>
      <c r="VQA6"/>
      <c r="VQB6" s="2"/>
      <c r="VQC6"/>
      <c r="VQD6" s="2"/>
      <c r="VQE6"/>
      <c r="VQF6" s="2"/>
      <c r="VQG6"/>
      <c r="VQH6" s="2"/>
      <c r="VQI6"/>
      <c r="VQJ6" s="2"/>
      <c r="VQK6"/>
      <c r="VQL6" s="2"/>
      <c r="VQM6"/>
      <c r="VQN6" s="2"/>
      <c r="VQO6"/>
      <c r="VQP6" s="2"/>
      <c r="VQQ6"/>
      <c r="VQR6" s="2"/>
      <c r="VQS6"/>
      <c r="VQT6" s="2"/>
      <c r="VQU6"/>
      <c r="VQV6" s="2"/>
      <c r="VQW6"/>
      <c r="VQX6" s="2"/>
      <c r="VQY6"/>
      <c r="VQZ6" s="2"/>
      <c r="VRA6"/>
      <c r="VRB6" s="2"/>
      <c r="VRC6"/>
      <c r="VRD6" s="2"/>
      <c r="VRE6"/>
      <c r="VRF6" s="2"/>
      <c r="VRG6"/>
      <c r="VRH6" s="2"/>
      <c r="VRI6"/>
      <c r="VRJ6" s="2"/>
      <c r="VRK6"/>
      <c r="VRL6" s="2"/>
      <c r="VRM6"/>
      <c r="VRN6" s="2"/>
      <c r="VRO6"/>
      <c r="VRP6" s="2"/>
      <c r="VRQ6"/>
      <c r="VRR6" s="2"/>
      <c r="VRS6"/>
      <c r="VRT6" s="2"/>
      <c r="VRU6"/>
      <c r="VRV6" s="2"/>
      <c r="VRW6"/>
      <c r="VRX6" s="2"/>
      <c r="VRY6"/>
      <c r="VRZ6" s="2"/>
      <c r="VSA6"/>
      <c r="VSB6" s="2"/>
      <c r="VSC6"/>
      <c r="VSD6" s="2"/>
      <c r="VSE6"/>
      <c r="VSF6" s="2"/>
      <c r="VSG6"/>
      <c r="VSH6" s="2"/>
      <c r="VSI6"/>
      <c r="VSJ6" s="2"/>
      <c r="VSK6"/>
      <c r="VSL6" s="2"/>
      <c r="VSM6"/>
      <c r="VSN6" s="2"/>
      <c r="VSO6"/>
      <c r="VSP6" s="2"/>
      <c r="VSQ6"/>
      <c r="VSR6" s="2"/>
      <c r="VSS6"/>
      <c r="VST6" s="2"/>
      <c r="VSU6"/>
      <c r="VSV6" s="2"/>
      <c r="VSW6"/>
      <c r="VSX6" s="2"/>
      <c r="VSY6"/>
      <c r="VSZ6" s="2"/>
      <c r="VTA6"/>
      <c r="VTB6" s="2"/>
      <c r="VTC6"/>
      <c r="VTD6" s="2"/>
      <c r="VTE6"/>
      <c r="VTF6" s="2"/>
      <c r="VTG6"/>
      <c r="VTH6" s="2"/>
      <c r="VTI6"/>
      <c r="VTJ6" s="2"/>
      <c r="VTK6"/>
      <c r="VTL6" s="2"/>
      <c r="VTM6"/>
      <c r="VTN6" s="2"/>
      <c r="VTO6"/>
      <c r="VTP6" s="2"/>
      <c r="VTQ6"/>
      <c r="VTR6" s="2"/>
      <c r="VTS6"/>
      <c r="VTT6" s="2"/>
      <c r="VTU6"/>
      <c r="VTV6" s="2"/>
      <c r="VTW6"/>
      <c r="VTX6" s="2"/>
      <c r="VTY6"/>
      <c r="VTZ6" s="2"/>
      <c r="VUA6"/>
      <c r="VUB6" s="2"/>
      <c r="VUC6"/>
      <c r="VUD6" s="2"/>
      <c r="VUE6"/>
      <c r="VUF6" s="2"/>
      <c r="VUG6"/>
      <c r="VUH6" s="2"/>
      <c r="VUI6"/>
      <c r="VUJ6" s="2"/>
      <c r="VUK6"/>
      <c r="VUL6" s="2"/>
      <c r="VUM6"/>
      <c r="VUN6" s="2"/>
      <c r="VUO6"/>
      <c r="VUP6" s="2"/>
      <c r="VUQ6"/>
      <c r="VUR6" s="2"/>
      <c r="VUS6"/>
      <c r="VUT6" s="2"/>
      <c r="VUU6"/>
      <c r="VUV6" s="2"/>
      <c r="VUW6"/>
      <c r="VUX6" s="2"/>
      <c r="VUY6"/>
      <c r="VUZ6" s="2"/>
      <c r="VVA6"/>
      <c r="VVB6" s="2"/>
      <c r="VVC6"/>
      <c r="VVD6" s="2"/>
      <c r="VVE6"/>
      <c r="VVF6" s="2"/>
      <c r="VVG6"/>
      <c r="VVH6" s="2"/>
      <c r="VVI6"/>
      <c r="VVJ6" s="2"/>
      <c r="VVK6"/>
      <c r="VVL6" s="2"/>
      <c r="VVM6"/>
      <c r="VVN6" s="2"/>
      <c r="VVO6"/>
      <c r="VVP6" s="2"/>
      <c r="VVQ6"/>
      <c r="VVR6" s="2"/>
      <c r="VVS6"/>
      <c r="VVT6" s="2"/>
      <c r="VVU6"/>
      <c r="VVV6" s="2"/>
      <c r="VVW6"/>
      <c r="VVX6" s="2"/>
      <c r="VVY6"/>
      <c r="VVZ6" s="2"/>
      <c r="VWA6"/>
      <c r="VWB6" s="2"/>
      <c r="VWC6"/>
      <c r="VWD6" s="2"/>
      <c r="VWE6"/>
      <c r="VWF6" s="2"/>
      <c r="VWG6"/>
      <c r="VWH6" s="2"/>
      <c r="VWI6"/>
      <c r="VWJ6" s="2"/>
      <c r="VWK6"/>
      <c r="VWL6" s="2"/>
      <c r="VWM6"/>
      <c r="VWN6" s="2"/>
      <c r="VWO6"/>
      <c r="VWP6" s="2"/>
      <c r="VWQ6"/>
      <c r="VWR6" s="2"/>
      <c r="VWS6"/>
      <c r="VWT6" s="2"/>
      <c r="VWU6"/>
      <c r="VWV6" s="2"/>
      <c r="VWW6"/>
      <c r="VWX6" s="2"/>
      <c r="VWY6"/>
      <c r="VWZ6" s="2"/>
      <c r="VXA6"/>
      <c r="VXB6" s="2"/>
      <c r="VXC6"/>
      <c r="VXD6" s="2"/>
      <c r="VXE6"/>
      <c r="VXF6" s="2"/>
      <c r="VXG6"/>
      <c r="VXH6" s="2"/>
      <c r="VXI6"/>
      <c r="VXJ6" s="2"/>
      <c r="VXK6"/>
      <c r="VXL6" s="2"/>
      <c r="VXM6"/>
      <c r="VXN6" s="2"/>
      <c r="VXO6"/>
      <c r="VXP6" s="2"/>
      <c r="VXQ6"/>
      <c r="VXR6" s="2"/>
      <c r="VXS6"/>
      <c r="VXT6" s="2"/>
      <c r="VXU6"/>
      <c r="VXV6" s="2"/>
      <c r="VXW6"/>
      <c r="VXX6" s="2"/>
      <c r="VXY6"/>
      <c r="VXZ6" s="2"/>
      <c r="VYA6"/>
      <c r="VYB6" s="2"/>
      <c r="VYC6"/>
      <c r="VYD6" s="2"/>
      <c r="VYE6"/>
      <c r="VYF6" s="2"/>
      <c r="VYG6"/>
      <c r="VYH6" s="2"/>
      <c r="VYI6"/>
      <c r="VYJ6" s="2"/>
      <c r="VYK6"/>
      <c r="VYL6" s="2"/>
      <c r="VYM6"/>
      <c r="VYN6" s="2"/>
      <c r="VYO6"/>
      <c r="VYP6" s="2"/>
      <c r="VYQ6"/>
      <c r="VYR6" s="2"/>
      <c r="VYS6"/>
      <c r="VYT6" s="2"/>
      <c r="VYU6"/>
      <c r="VYV6" s="2"/>
      <c r="VYW6"/>
      <c r="VYX6" s="2"/>
      <c r="VYY6"/>
      <c r="VYZ6" s="2"/>
      <c r="VZA6"/>
      <c r="VZB6" s="2"/>
      <c r="VZC6"/>
      <c r="VZD6" s="2"/>
      <c r="VZE6"/>
      <c r="VZF6" s="2"/>
      <c r="VZG6"/>
      <c r="VZH6" s="2"/>
      <c r="VZI6"/>
      <c r="VZJ6" s="2"/>
      <c r="VZK6"/>
      <c r="VZL6" s="2"/>
      <c r="VZM6"/>
      <c r="VZN6" s="2"/>
      <c r="VZO6"/>
      <c r="VZP6" s="2"/>
      <c r="VZQ6"/>
      <c r="VZR6" s="2"/>
      <c r="VZS6"/>
      <c r="VZT6" s="2"/>
      <c r="VZU6"/>
      <c r="VZV6" s="2"/>
      <c r="VZW6"/>
      <c r="VZX6" s="2"/>
      <c r="VZY6"/>
      <c r="VZZ6" s="2"/>
      <c r="WAA6"/>
      <c r="WAB6" s="2"/>
      <c r="WAC6"/>
      <c r="WAD6" s="2"/>
      <c r="WAE6"/>
      <c r="WAF6" s="2"/>
      <c r="WAG6"/>
      <c r="WAH6" s="2"/>
      <c r="WAI6"/>
      <c r="WAJ6" s="2"/>
      <c r="WAK6"/>
      <c r="WAL6" s="2"/>
      <c r="WAM6"/>
      <c r="WAN6" s="2"/>
      <c r="WAO6"/>
      <c r="WAP6" s="2"/>
      <c r="WAQ6"/>
      <c r="WAR6" s="2"/>
      <c r="WAS6"/>
      <c r="WAT6" s="2"/>
      <c r="WAU6"/>
      <c r="WAV6" s="2"/>
      <c r="WAW6"/>
      <c r="WAX6" s="2"/>
      <c r="WAY6"/>
      <c r="WAZ6" s="2"/>
      <c r="WBA6"/>
      <c r="WBB6" s="2"/>
      <c r="WBC6"/>
      <c r="WBD6" s="2"/>
      <c r="WBE6"/>
      <c r="WBF6" s="2"/>
      <c r="WBG6"/>
      <c r="WBH6" s="2"/>
      <c r="WBI6"/>
      <c r="WBJ6" s="2"/>
      <c r="WBK6"/>
      <c r="WBL6" s="2"/>
      <c r="WBM6"/>
      <c r="WBN6" s="2"/>
      <c r="WBO6"/>
      <c r="WBP6" s="2"/>
      <c r="WBQ6"/>
      <c r="WBR6" s="2"/>
      <c r="WBS6"/>
      <c r="WBT6" s="2"/>
      <c r="WBU6"/>
      <c r="WBV6" s="2"/>
      <c r="WBW6"/>
      <c r="WBX6" s="2"/>
      <c r="WBY6"/>
      <c r="WBZ6" s="2"/>
      <c r="WCA6"/>
      <c r="WCB6" s="2"/>
      <c r="WCC6"/>
      <c r="WCD6" s="2"/>
      <c r="WCE6"/>
      <c r="WCF6" s="2"/>
      <c r="WCG6"/>
      <c r="WCH6" s="2"/>
      <c r="WCI6"/>
      <c r="WCJ6" s="2"/>
      <c r="WCK6"/>
      <c r="WCL6" s="2"/>
      <c r="WCM6"/>
      <c r="WCN6" s="2"/>
      <c r="WCO6"/>
      <c r="WCP6" s="2"/>
      <c r="WCQ6"/>
      <c r="WCR6" s="2"/>
      <c r="WCS6"/>
      <c r="WCT6" s="2"/>
      <c r="WCU6"/>
      <c r="WCV6" s="2"/>
      <c r="WCW6"/>
      <c r="WCX6" s="2"/>
      <c r="WCY6"/>
      <c r="WCZ6" s="2"/>
      <c r="WDA6"/>
      <c r="WDB6" s="2"/>
      <c r="WDC6"/>
      <c r="WDD6" s="2"/>
      <c r="WDE6"/>
      <c r="WDF6" s="2"/>
      <c r="WDG6"/>
      <c r="WDH6" s="2"/>
      <c r="WDI6"/>
      <c r="WDJ6" s="2"/>
      <c r="WDK6"/>
      <c r="WDL6" s="2"/>
      <c r="WDM6"/>
      <c r="WDN6" s="2"/>
      <c r="WDO6"/>
      <c r="WDP6" s="2"/>
      <c r="WDQ6"/>
      <c r="WDR6" s="2"/>
      <c r="WDS6"/>
      <c r="WDT6" s="2"/>
      <c r="WDU6"/>
      <c r="WDV6" s="2"/>
      <c r="WDW6"/>
      <c r="WDX6" s="2"/>
      <c r="WDY6"/>
      <c r="WDZ6" s="2"/>
      <c r="WEA6"/>
      <c r="WEB6" s="2"/>
      <c r="WEC6"/>
      <c r="WED6" s="2"/>
      <c r="WEE6"/>
      <c r="WEF6" s="2"/>
      <c r="WEG6"/>
      <c r="WEH6" s="2"/>
      <c r="WEI6"/>
      <c r="WEJ6" s="2"/>
      <c r="WEK6"/>
      <c r="WEL6" s="2"/>
      <c r="WEM6"/>
      <c r="WEN6" s="2"/>
      <c r="WEO6"/>
      <c r="WEP6" s="2"/>
      <c r="WEQ6"/>
      <c r="WER6" s="2"/>
      <c r="WES6"/>
      <c r="WET6" s="2"/>
      <c r="WEU6"/>
      <c r="WEV6" s="2"/>
      <c r="WEW6"/>
      <c r="WEX6" s="2"/>
      <c r="WEY6"/>
      <c r="WEZ6" s="2"/>
      <c r="WFA6"/>
      <c r="WFB6" s="2"/>
      <c r="WFC6"/>
      <c r="WFD6" s="2"/>
      <c r="WFE6"/>
      <c r="WFF6" s="2"/>
      <c r="WFG6"/>
      <c r="WFH6" s="2"/>
      <c r="WFI6"/>
      <c r="WFJ6" s="2"/>
      <c r="WFK6"/>
      <c r="WFL6" s="2"/>
      <c r="WFM6"/>
      <c r="WFN6" s="2"/>
      <c r="WFO6"/>
      <c r="WFP6" s="2"/>
      <c r="WFQ6"/>
      <c r="WFR6" s="2"/>
      <c r="WFS6"/>
      <c r="WFT6" s="2"/>
      <c r="WFU6"/>
      <c r="WFV6" s="2"/>
      <c r="WFW6"/>
      <c r="WFX6" s="2"/>
      <c r="WFY6"/>
      <c r="WFZ6" s="2"/>
      <c r="WGA6"/>
      <c r="WGB6" s="2"/>
      <c r="WGC6"/>
      <c r="WGD6" s="2"/>
      <c r="WGE6"/>
      <c r="WGF6" s="2"/>
      <c r="WGG6"/>
      <c r="WGH6" s="2"/>
      <c r="WGI6"/>
      <c r="WGJ6" s="2"/>
      <c r="WGK6"/>
      <c r="WGL6" s="2"/>
      <c r="WGM6"/>
      <c r="WGN6" s="2"/>
      <c r="WGO6"/>
      <c r="WGP6" s="2"/>
      <c r="WGQ6"/>
      <c r="WGR6" s="2"/>
      <c r="WGS6"/>
      <c r="WGT6" s="2"/>
      <c r="WGU6"/>
      <c r="WGV6" s="2"/>
      <c r="WGW6"/>
      <c r="WGX6" s="2"/>
      <c r="WGY6"/>
      <c r="WGZ6" s="2"/>
      <c r="WHA6"/>
      <c r="WHB6" s="2"/>
      <c r="WHC6"/>
      <c r="WHD6" s="2"/>
      <c r="WHE6"/>
      <c r="WHF6" s="2"/>
      <c r="WHG6"/>
      <c r="WHH6" s="2"/>
      <c r="WHI6"/>
      <c r="WHJ6" s="2"/>
      <c r="WHK6"/>
      <c r="WHL6" s="2"/>
      <c r="WHM6"/>
      <c r="WHN6" s="2"/>
      <c r="WHO6"/>
      <c r="WHP6" s="2"/>
      <c r="WHQ6"/>
      <c r="WHR6" s="2"/>
      <c r="WHS6"/>
      <c r="WHT6" s="2"/>
      <c r="WHU6"/>
      <c r="WHV6" s="2"/>
      <c r="WHW6"/>
      <c r="WHX6" s="2"/>
      <c r="WHY6"/>
      <c r="WHZ6" s="2"/>
      <c r="WIA6"/>
      <c r="WIB6" s="2"/>
      <c r="WIC6"/>
      <c r="WID6" s="2"/>
      <c r="WIE6"/>
      <c r="WIF6" s="2"/>
      <c r="WIG6"/>
      <c r="WIH6" s="2"/>
      <c r="WII6"/>
      <c r="WIJ6" s="2"/>
      <c r="WIK6"/>
      <c r="WIL6" s="2"/>
      <c r="WIM6"/>
      <c r="WIN6" s="2"/>
      <c r="WIO6"/>
      <c r="WIP6" s="2"/>
      <c r="WIQ6"/>
      <c r="WIR6" s="2"/>
      <c r="WIS6"/>
      <c r="WIT6" s="2"/>
      <c r="WIU6"/>
      <c r="WIV6" s="2"/>
      <c r="WIW6"/>
      <c r="WIX6" s="2"/>
      <c r="WIY6"/>
      <c r="WIZ6" s="2"/>
      <c r="WJA6"/>
      <c r="WJB6" s="2"/>
      <c r="WJC6"/>
      <c r="WJD6" s="2"/>
      <c r="WJE6"/>
      <c r="WJF6" s="2"/>
      <c r="WJG6"/>
      <c r="WJH6" s="2"/>
      <c r="WJI6"/>
      <c r="WJJ6" s="2"/>
      <c r="WJK6"/>
      <c r="WJL6" s="2"/>
      <c r="WJM6"/>
      <c r="WJN6" s="2"/>
      <c r="WJO6"/>
      <c r="WJP6" s="2"/>
      <c r="WJQ6"/>
      <c r="WJR6" s="2"/>
      <c r="WJS6"/>
      <c r="WJT6" s="2"/>
      <c r="WJU6"/>
      <c r="WJV6" s="2"/>
      <c r="WJW6"/>
      <c r="WJX6" s="2"/>
      <c r="WJY6"/>
      <c r="WJZ6" s="2"/>
      <c r="WKA6"/>
      <c r="WKB6" s="2"/>
      <c r="WKC6"/>
      <c r="WKD6" s="2"/>
      <c r="WKE6"/>
      <c r="WKF6" s="2"/>
      <c r="WKG6"/>
      <c r="WKH6" s="2"/>
      <c r="WKI6"/>
      <c r="WKJ6" s="2"/>
      <c r="WKK6"/>
      <c r="WKL6" s="2"/>
      <c r="WKM6"/>
      <c r="WKN6" s="2"/>
      <c r="WKO6"/>
      <c r="WKP6" s="2"/>
      <c r="WKQ6"/>
      <c r="WKR6" s="2"/>
      <c r="WKS6"/>
      <c r="WKT6" s="2"/>
      <c r="WKU6"/>
      <c r="WKV6" s="2"/>
      <c r="WKW6"/>
      <c r="WKX6" s="2"/>
      <c r="WKY6"/>
      <c r="WKZ6" s="2"/>
      <c r="WLA6"/>
      <c r="WLB6" s="2"/>
      <c r="WLC6"/>
      <c r="WLD6" s="2"/>
      <c r="WLE6"/>
      <c r="WLF6" s="2"/>
      <c r="WLG6"/>
      <c r="WLH6" s="2"/>
      <c r="WLI6"/>
      <c r="WLJ6" s="2"/>
      <c r="WLK6"/>
      <c r="WLL6" s="2"/>
      <c r="WLM6"/>
      <c r="WLN6" s="2"/>
      <c r="WLO6"/>
      <c r="WLP6" s="2"/>
      <c r="WLQ6"/>
      <c r="WLR6" s="2"/>
      <c r="WLS6"/>
      <c r="WLT6" s="2"/>
      <c r="WLU6"/>
      <c r="WLV6" s="2"/>
      <c r="WLW6"/>
      <c r="WLX6" s="2"/>
      <c r="WLY6"/>
      <c r="WLZ6" s="2"/>
      <c r="WMA6"/>
      <c r="WMB6" s="2"/>
      <c r="WMC6"/>
      <c r="WMD6" s="2"/>
      <c r="WME6"/>
      <c r="WMF6" s="2"/>
      <c r="WMG6"/>
      <c r="WMH6" s="2"/>
      <c r="WMI6"/>
      <c r="WMJ6" s="2"/>
      <c r="WMK6"/>
      <c r="WML6" s="2"/>
      <c r="WMM6"/>
      <c r="WMN6" s="2"/>
      <c r="WMO6"/>
      <c r="WMP6" s="2"/>
      <c r="WMQ6"/>
      <c r="WMR6" s="2"/>
      <c r="WMS6"/>
      <c r="WMT6" s="2"/>
      <c r="WMU6"/>
      <c r="WMV6" s="2"/>
      <c r="WMW6"/>
      <c r="WMX6" s="2"/>
      <c r="WMY6"/>
      <c r="WMZ6" s="2"/>
      <c r="WNA6"/>
      <c r="WNB6" s="2"/>
      <c r="WNC6"/>
      <c r="WND6" s="2"/>
      <c r="WNE6"/>
      <c r="WNF6" s="2"/>
      <c r="WNG6"/>
      <c r="WNH6" s="2"/>
      <c r="WNI6"/>
      <c r="WNJ6" s="2"/>
      <c r="WNK6"/>
      <c r="WNL6" s="2"/>
      <c r="WNM6"/>
      <c r="WNN6" s="2"/>
      <c r="WNO6"/>
      <c r="WNP6" s="2"/>
      <c r="WNQ6"/>
      <c r="WNR6" s="2"/>
      <c r="WNS6"/>
      <c r="WNT6" s="2"/>
      <c r="WNU6"/>
      <c r="WNV6" s="2"/>
      <c r="WNW6"/>
      <c r="WNX6" s="2"/>
      <c r="WNY6"/>
      <c r="WNZ6" s="2"/>
      <c r="WOA6"/>
      <c r="WOB6" s="2"/>
      <c r="WOC6"/>
      <c r="WOD6" s="2"/>
      <c r="WOE6"/>
      <c r="WOF6" s="2"/>
      <c r="WOG6"/>
      <c r="WOH6" s="2"/>
      <c r="WOI6"/>
      <c r="WOJ6" s="2"/>
      <c r="WOK6"/>
      <c r="WOL6" s="2"/>
      <c r="WOM6"/>
      <c r="WON6" s="2"/>
      <c r="WOO6"/>
      <c r="WOP6" s="2"/>
      <c r="WOQ6"/>
      <c r="WOR6" s="2"/>
      <c r="WOS6"/>
      <c r="WOT6" s="2"/>
      <c r="WOU6"/>
      <c r="WOV6" s="2"/>
      <c r="WOW6"/>
      <c r="WOX6" s="2"/>
      <c r="WOY6"/>
      <c r="WOZ6" s="2"/>
      <c r="WPA6"/>
      <c r="WPB6" s="2"/>
      <c r="WPC6"/>
      <c r="WPD6" s="2"/>
      <c r="WPE6"/>
      <c r="WPF6" s="2"/>
      <c r="WPG6"/>
      <c r="WPH6" s="2"/>
      <c r="WPI6"/>
      <c r="WPJ6" s="2"/>
      <c r="WPK6"/>
      <c r="WPL6" s="2"/>
      <c r="WPM6"/>
      <c r="WPN6" s="2"/>
      <c r="WPO6"/>
      <c r="WPP6" s="2"/>
      <c r="WPQ6"/>
      <c r="WPR6" s="2"/>
      <c r="WPS6"/>
      <c r="WPT6" s="2"/>
      <c r="WPU6"/>
      <c r="WPV6" s="2"/>
      <c r="WPW6"/>
      <c r="WPX6" s="2"/>
      <c r="WPY6"/>
      <c r="WPZ6" s="2"/>
      <c r="WQA6"/>
      <c r="WQB6" s="2"/>
      <c r="WQC6"/>
      <c r="WQD6" s="2"/>
      <c r="WQE6"/>
      <c r="WQF6" s="2"/>
      <c r="WQG6"/>
      <c r="WQH6" s="2"/>
      <c r="WQI6"/>
      <c r="WQJ6" s="2"/>
      <c r="WQK6"/>
      <c r="WQL6" s="2"/>
      <c r="WQM6"/>
      <c r="WQN6" s="2"/>
      <c r="WQO6"/>
      <c r="WQP6" s="2"/>
      <c r="WQQ6"/>
      <c r="WQR6" s="2"/>
      <c r="WQS6"/>
      <c r="WQT6" s="2"/>
      <c r="WQU6"/>
      <c r="WQV6" s="2"/>
      <c r="WQW6"/>
      <c r="WQX6" s="2"/>
      <c r="WQY6"/>
      <c r="WQZ6" s="2"/>
      <c r="WRA6"/>
      <c r="WRB6" s="2"/>
      <c r="WRC6"/>
      <c r="WRD6" s="2"/>
      <c r="WRE6"/>
      <c r="WRF6" s="2"/>
      <c r="WRG6"/>
      <c r="WRH6" s="2"/>
      <c r="WRI6"/>
      <c r="WRJ6" s="2"/>
      <c r="WRK6"/>
      <c r="WRL6" s="2"/>
      <c r="WRM6"/>
      <c r="WRN6" s="2"/>
      <c r="WRO6"/>
      <c r="WRP6" s="2"/>
      <c r="WRQ6"/>
      <c r="WRR6" s="2"/>
      <c r="WRS6"/>
      <c r="WRT6" s="2"/>
      <c r="WRU6"/>
      <c r="WRV6" s="2"/>
      <c r="WRW6"/>
      <c r="WRX6" s="2"/>
      <c r="WRY6"/>
      <c r="WRZ6" s="2"/>
      <c r="WSA6"/>
      <c r="WSB6" s="2"/>
      <c r="WSC6"/>
      <c r="WSD6" s="2"/>
      <c r="WSE6"/>
      <c r="WSF6" s="2"/>
      <c r="WSG6"/>
      <c r="WSH6" s="2"/>
      <c r="WSI6"/>
      <c r="WSJ6" s="2"/>
      <c r="WSK6"/>
      <c r="WSL6" s="2"/>
      <c r="WSM6"/>
      <c r="WSN6" s="2"/>
      <c r="WSO6"/>
      <c r="WSP6" s="2"/>
      <c r="WSQ6"/>
      <c r="WSR6" s="2"/>
      <c r="WSS6"/>
      <c r="WST6" s="2"/>
      <c r="WSU6"/>
      <c r="WSV6" s="2"/>
      <c r="WSW6"/>
      <c r="WSX6" s="2"/>
      <c r="WSY6"/>
      <c r="WSZ6" s="2"/>
      <c r="WTA6"/>
      <c r="WTB6" s="2"/>
      <c r="WTC6"/>
      <c r="WTD6" s="2"/>
      <c r="WTE6"/>
      <c r="WTF6" s="2"/>
      <c r="WTG6"/>
      <c r="WTH6" s="2"/>
      <c r="WTI6"/>
      <c r="WTJ6" s="2"/>
      <c r="WTK6"/>
      <c r="WTL6" s="2"/>
      <c r="WTM6"/>
      <c r="WTN6" s="2"/>
      <c r="WTO6"/>
      <c r="WTP6" s="2"/>
      <c r="WTQ6"/>
      <c r="WTR6" s="2"/>
      <c r="WTS6"/>
      <c r="WTT6" s="2"/>
      <c r="WTU6"/>
      <c r="WTV6" s="2"/>
      <c r="WTW6"/>
      <c r="WTX6" s="2"/>
      <c r="WTY6"/>
      <c r="WTZ6" s="2"/>
      <c r="WUA6"/>
      <c r="WUB6" s="2"/>
      <c r="WUC6"/>
      <c r="WUD6" s="2"/>
      <c r="WUE6"/>
      <c r="WUF6" s="2"/>
      <c r="WUG6"/>
      <c r="WUH6" s="2"/>
      <c r="WUI6"/>
      <c r="WUJ6" s="2"/>
      <c r="WUK6"/>
      <c r="WUL6" s="2"/>
      <c r="WUM6"/>
      <c r="WUN6" s="2"/>
      <c r="WUO6"/>
      <c r="WUP6" s="2"/>
      <c r="WUQ6"/>
      <c r="WUR6" s="2"/>
      <c r="WUS6"/>
      <c r="WUT6" s="2"/>
      <c r="WUU6"/>
      <c r="WUV6" s="2"/>
      <c r="WUW6"/>
      <c r="WUX6" s="2"/>
      <c r="WUY6"/>
      <c r="WUZ6" s="2"/>
      <c r="WVA6"/>
      <c r="WVB6" s="2"/>
      <c r="WVC6"/>
      <c r="WVD6" s="2"/>
      <c r="WVE6"/>
      <c r="WVF6" s="2"/>
      <c r="WVG6"/>
      <c r="WVH6" s="2"/>
      <c r="WVI6"/>
      <c r="WVJ6" s="2"/>
      <c r="WVK6"/>
      <c r="WVL6" s="2"/>
      <c r="WVM6"/>
      <c r="WVN6" s="2"/>
      <c r="WVO6"/>
      <c r="WVP6" s="2"/>
      <c r="WVQ6"/>
      <c r="WVR6" s="2"/>
      <c r="WVS6"/>
      <c r="WVT6" s="2"/>
      <c r="WVU6"/>
      <c r="WVV6" s="2"/>
      <c r="WVW6"/>
      <c r="WVX6" s="2"/>
      <c r="WVY6"/>
      <c r="WVZ6" s="2"/>
      <c r="WWA6"/>
      <c r="WWB6" s="2"/>
      <c r="WWC6"/>
      <c r="WWD6" s="2"/>
      <c r="WWE6"/>
      <c r="WWF6" s="2"/>
      <c r="WWG6"/>
      <c r="WWH6" s="2"/>
      <c r="WWI6"/>
      <c r="WWJ6" s="2"/>
      <c r="WWK6"/>
      <c r="WWL6" s="2"/>
      <c r="WWM6"/>
      <c r="WWN6" s="2"/>
      <c r="WWO6"/>
      <c r="WWP6" s="2"/>
      <c r="WWQ6"/>
      <c r="WWR6" s="2"/>
      <c r="WWS6"/>
      <c r="WWT6" s="2"/>
      <c r="WWU6"/>
      <c r="WWV6" s="2"/>
      <c r="WWW6"/>
      <c r="WWX6" s="2"/>
      <c r="WWY6"/>
      <c r="WWZ6" s="2"/>
      <c r="WXA6"/>
      <c r="WXB6" s="2"/>
      <c r="WXC6"/>
      <c r="WXD6" s="2"/>
      <c r="WXE6"/>
      <c r="WXF6" s="2"/>
      <c r="WXG6"/>
      <c r="WXH6" s="2"/>
      <c r="WXI6"/>
      <c r="WXJ6" s="2"/>
      <c r="WXK6"/>
      <c r="WXL6" s="2"/>
      <c r="WXM6"/>
      <c r="WXN6" s="2"/>
      <c r="WXO6"/>
      <c r="WXP6" s="2"/>
      <c r="WXQ6"/>
      <c r="WXR6" s="2"/>
      <c r="WXS6"/>
      <c r="WXT6" s="2"/>
      <c r="WXU6"/>
      <c r="WXV6" s="2"/>
      <c r="WXW6"/>
      <c r="WXX6" s="2"/>
      <c r="WXY6"/>
      <c r="WXZ6" s="2"/>
      <c r="WYA6"/>
      <c r="WYB6" s="2"/>
      <c r="WYC6"/>
      <c r="WYD6" s="2"/>
      <c r="WYE6"/>
      <c r="WYF6" s="2"/>
      <c r="WYG6"/>
      <c r="WYH6" s="2"/>
      <c r="WYI6"/>
      <c r="WYJ6" s="2"/>
      <c r="WYK6"/>
      <c r="WYL6" s="2"/>
      <c r="WYM6"/>
      <c r="WYN6" s="2"/>
      <c r="WYO6"/>
      <c r="WYP6" s="2"/>
      <c r="WYQ6"/>
      <c r="WYR6" s="2"/>
      <c r="WYS6"/>
      <c r="WYT6" s="2"/>
      <c r="WYU6"/>
      <c r="WYV6" s="2"/>
      <c r="WYW6"/>
      <c r="WYX6" s="2"/>
      <c r="WYY6"/>
      <c r="WYZ6" s="2"/>
      <c r="WZA6"/>
      <c r="WZB6" s="2"/>
      <c r="WZC6"/>
      <c r="WZD6" s="2"/>
      <c r="WZE6"/>
      <c r="WZF6" s="2"/>
      <c r="WZG6"/>
      <c r="WZH6" s="2"/>
      <c r="WZI6"/>
      <c r="WZJ6" s="2"/>
      <c r="WZK6"/>
      <c r="WZL6" s="2"/>
      <c r="WZM6"/>
      <c r="WZN6" s="2"/>
      <c r="WZO6"/>
      <c r="WZP6" s="2"/>
      <c r="WZQ6"/>
      <c r="WZR6" s="2"/>
      <c r="WZS6"/>
      <c r="WZT6" s="2"/>
      <c r="WZU6"/>
      <c r="WZV6" s="2"/>
      <c r="WZW6"/>
      <c r="WZX6" s="2"/>
      <c r="WZY6"/>
      <c r="WZZ6" s="2"/>
      <c r="XAA6"/>
      <c r="XAB6" s="2"/>
      <c r="XAC6"/>
      <c r="XAD6" s="2"/>
      <c r="XAE6"/>
      <c r="XAF6" s="2"/>
      <c r="XAG6"/>
      <c r="XAH6" s="2"/>
      <c r="XAI6"/>
      <c r="XAJ6" s="2"/>
      <c r="XAK6"/>
      <c r="XAL6" s="2"/>
      <c r="XAM6"/>
      <c r="XAN6" s="2"/>
      <c r="XAO6"/>
      <c r="XAP6" s="2"/>
      <c r="XAQ6"/>
      <c r="XAR6" s="2"/>
      <c r="XAS6"/>
      <c r="XAT6" s="2"/>
      <c r="XAU6"/>
      <c r="XAV6" s="2"/>
      <c r="XAW6"/>
      <c r="XAX6" s="2"/>
      <c r="XAY6"/>
      <c r="XAZ6" s="2"/>
      <c r="XBA6"/>
      <c r="XBB6" s="2"/>
      <c r="XBC6"/>
      <c r="XBD6" s="2"/>
      <c r="XBE6"/>
      <c r="XBF6" s="2"/>
      <c r="XBG6"/>
      <c r="XBH6" s="2"/>
      <c r="XBI6"/>
      <c r="XBJ6" s="2"/>
      <c r="XBK6"/>
      <c r="XBL6" s="2"/>
      <c r="XBM6"/>
      <c r="XBN6" s="2"/>
      <c r="XBO6"/>
      <c r="XBP6" s="2"/>
      <c r="XBQ6"/>
      <c r="XBR6" s="2"/>
      <c r="XBS6"/>
      <c r="XBT6" s="2"/>
      <c r="XBU6"/>
      <c r="XBV6" s="2"/>
      <c r="XBW6"/>
      <c r="XBX6" s="2"/>
      <c r="XBY6"/>
      <c r="XBZ6" s="2"/>
      <c r="XCA6"/>
      <c r="XCB6" s="2"/>
      <c r="XCC6"/>
      <c r="XCD6" s="2"/>
      <c r="XCE6"/>
      <c r="XCF6" s="2"/>
      <c r="XCG6"/>
      <c r="XCH6" s="2"/>
      <c r="XCI6"/>
      <c r="XCJ6" s="2"/>
      <c r="XCK6"/>
      <c r="XCL6" s="2"/>
      <c r="XCM6"/>
      <c r="XCN6" s="2"/>
      <c r="XCO6"/>
      <c r="XCP6" s="2"/>
      <c r="XCQ6"/>
      <c r="XCR6" s="2"/>
      <c r="XCS6"/>
      <c r="XCT6" s="2"/>
      <c r="XCU6"/>
      <c r="XCV6" s="2"/>
      <c r="XCW6"/>
      <c r="XCX6" s="2"/>
      <c r="XCY6"/>
      <c r="XCZ6" s="2"/>
      <c r="XDA6"/>
      <c r="XDB6" s="2"/>
      <c r="XDC6"/>
      <c r="XDD6" s="2"/>
      <c r="XDE6"/>
      <c r="XDF6" s="2"/>
      <c r="XDG6"/>
      <c r="XDH6" s="2"/>
      <c r="XDI6"/>
      <c r="XDJ6" s="2"/>
      <c r="XDK6"/>
      <c r="XDL6" s="2"/>
      <c r="XDM6"/>
      <c r="XDN6" s="2"/>
      <c r="XDO6"/>
      <c r="XDP6" s="2"/>
      <c r="XDQ6"/>
      <c r="XDR6" s="2"/>
      <c r="XDS6"/>
      <c r="XDT6" s="2"/>
      <c r="XDU6"/>
      <c r="XDV6" s="2"/>
      <c r="XDW6"/>
      <c r="XDX6" s="2"/>
      <c r="XDY6"/>
      <c r="XDZ6" s="2"/>
      <c r="XEA6"/>
      <c r="XEB6" s="2"/>
      <c r="XEC6"/>
      <c r="XED6" s="2"/>
      <c r="XEE6"/>
      <c r="XEF6" s="2"/>
      <c r="XEG6"/>
      <c r="XEH6" s="2"/>
      <c r="XEI6"/>
      <c r="XEJ6" s="2"/>
      <c r="XEK6"/>
      <c r="XEL6" s="2"/>
      <c r="XEM6"/>
      <c r="XEN6" s="2"/>
      <c r="XEO6"/>
      <c r="XEP6" s="2"/>
      <c r="XEQ6"/>
      <c r="XER6" s="2"/>
      <c r="XES6"/>
      <c r="XET6" s="2"/>
      <c r="XEU6"/>
      <c r="XEV6" s="2"/>
      <c r="XEW6"/>
      <c r="XEX6" s="2"/>
      <c r="XEY6"/>
      <c r="XEZ6" s="2"/>
      <c r="XFA6"/>
    </row>
    <row r="7" spans="1:16381" s="174" customFormat="1" ht="52.75" customHeight="1" x14ac:dyDescent="0.45">
      <c r="A7" s="207" t="s">
        <v>581</v>
      </c>
      <c r="B7" s="172"/>
      <c r="C7" s="173"/>
      <c r="D7" s="172"/>
      <c r="E7" s="173"/>
      <c r="F7" s="172"/>
      <c r="G7" s="173"/>
      <c r="H7" s="172"/>
      <c r="I7" s="173"/>
      <c r="J7" s="172"/>
      <c r="K7" s="172"/>
      <c r="L7" s="173"/>
      <c r="M7" s="172"/>
      <c r="N7" s="173"/>
      <c r="O7" s="172"/>
      <c r="P7" s="173"/>
      <c r="Q7" s="172"/>
      <c r="R7" s="173"/>
      <c r="S7" s="172"/>
      <c r="T7" s="173"/>
      <c r="U7" s="172"/>
      <c r="V7" s="173"/>
      <c r="W7" s="172"/>
      <c r="X7" s="173"/>
      <c r="Y7" s="172"/>
      <c r="Z7" s="173"/>
      <c r="AA7" s="172"/>
      <c r="AB7" s="173"/>
      <c r="AC7" s="172"/>
      <c r="AD7" s="173"/>
      <c r="AE7" s="172"/>
      <c r="AF7" s="173"/>
      <c r="AG7" s="172"/>
      <c r="AH7" s="173"/>
      <c r="AI7" s="172"/>
      <c r="AJ7" s="173"/>
      <c r="AK7" s="172"/>
      <c r="AL7" s="173"/>
      <c r="AM7" s="172"/>
      <c r="AN7" s="173"/>
      <c r="AO7" s="172"/>
      <c r="AP7" s="173"/>
      <c r="AQ7" s="172"/>
      <c r="AR7" s="173"/>
      <c r="AS7" s="172"/>
      <c r="AT7" s="173"/>
      <c r="AU7" s="172"/>
      <c r="AV7" s="173"/>
      <c r="AW7" s="172"/>
      <c r="AX7" s="173"/>
      <c r="AY7" s="172"/>
      <c r="AZ7" s="173"/>
      <c r="BA7" s="172"/>
      <c r="BB7" s="173"/>
      <c r="BC7" s="172"/>
      <c r="BD7" s="173"/>
      <c r="BE7" s="172"/>
      <c r="BF7" s="173"/>
      <c r="BG7" s="172"/>
      <c r="BH7" s="173"/>
      <c r="BI7" s="172"/>
      <c r="BJ7" s="173"/>
      <c r="BK7" s="172"/>
      <c r="BL7" s="173"/>
      <c r="BM7" s="172"/>
      <c r="BN7" s="173"/>
      <c r="BO7" s="172"/>
      <c r="BP7" s="173"/>
      <c r="BQ7" s="172"/>
      <c r="BR7" s="173"/>
      <c r="BS7" s="172"/>
      <c r="BT7" s="173"/>
      <c r="BU7" s="172"/>
      <c r="BV7" s="173"/>
      <c r="BW7" s="172"/>
      <c r="BX7" s="173"/>
      <c r="BY7" s="172"/>
      <c r="BZ7" s="173"/>
      <c r="CA7" s="172"/>
      <c r="CB7" s="173"/>
      <c r="CC7" s="172"/>
      <c r="CD7" s="173"/>
      <c r="CE7" s="172"/>
      <c r="CF7" s="173"/>
      <c r="CG7" s="172"/>
      <c r="CH7" s="173"/>
      <c r="CI7" s="172"/>
      <c r="CJ7" s="173"/>
      <c r="CK7" s="172"/>
      <c r="CL7" s="173"/>
      <c r="CM7" s="172"/>
      <c r="CN7" s="173"/>
      <c r="CO7" s="172"/>
      <c r="CP7" s="173"/>
      <c r="CQ7" s="172"/>
      <c r="CR7" s="173"/>
      <c r="CS7" s="172"/>
      <c r="CT7" s="173"/>
      <c r="CU7" s="172"/>
      <c r="CV7" s="173"/>
      <c r="CW7" s="172"/>
      <c r="CX7" s="173"/>
      <c r="CY7" s="172"/>
      <c r="CZ7" s="173"/>
      <c r="DA7" s="172"/>
      <c r="DB7" s="173"/>
      <c r="DC7" s="172"/>
      <c r="DD7" s="173"/>
      <c r="DE7" s="172"/>
      <c r="DF7" s="173"/>
      <c r="DG7" s="172"/>
      <c r="DH7" s="173"/>
      <c r="DI7" s="172"/>
      <c r="DJ7" s="173"/>
      <c r="DK7" s="172"/>
      <c r="DL7" s="173"/>
      <c r="DM7" s="172"/>
      <c r="DN7" s="173"/>
      <c r="DO7" s="172"/>
      <c r="DP7" s="173"/>
      <c r="DQ7" s="172"/>
      <c r="DR7" s="173"/>
      <c r="DS7" s="172"/>
      <c r="DT7" s="173"/>
      <c r="DU7" s="172"/>
      <c r="DV7" s="173"/>
      <c r="DW7" s="172"/>
      <c r="DX7" s="173"/>
      <c r="DY7" s="172"/>
      <c r="DZ7" s="173"/>
      <c r="EA7" s="172"/>
      <c r="EB7" s="173"/>
      <c r="EC7" s="172"/>
      <c r="ED7" s="173"/>
      <c r="EE7" s="172"/>
      <c r="EF7" s="173"/>
      <c r="EG7" s="172"/>
      <c r="EH7" s="173"/>
      <c r="EI7" s="172"/>
      <c r="EJ7" s="173"/>
      <c r="EK7" s="172"/>
      <c r="EL7" s="173"/>
      <c r="EM7" s="172"/>
      <c r="EN7" s="173"/>
      <c r="EO7" s="172"/>
      <c r="EP7" s="173"/>
      <c r="EQ7" s="172"/>
      <c r="ER7" s="173"/>
      <c r="ES7" s="172"/>
      <c r="ET7" s="173"/>
      <c r="EU7" s="172"/>
      <c r="EV7" s="173"/>
      <c r="EW7" s="172"/>
      <c r="EX7" s="173"/>
      <c r="EY7" s="172"/>
      <c r="EZ7" s="173"/>
      <c r="FA7" s="172"/>
      <c r="FB7" s="173"/>
      <c r="FC7" s="172"/>
      <c r="FD7" s="173"/>
      <c r="FE7" s="172"/>
      <c r="FF7" s="173"/>
      <c r="FG7" s="172"/>
      <c r="FH7" s="173"/>
      <c r="FI7" s="172"/>
      <c r="FJ7" s="173"/>
      <c r="FK7" s="172"/>
      <c r="FL7" s="173"/>
      <c r="FM7" s="172"/>
      <c r="FN7" s="173"/>
      <c r="FO7" s="172"/>
      <c r="FP7" s="173"/>
      <c r="FQ7" s="172"/>
      <c r="FR7" s="173"/>
      <c r="FS7" s="172"/>
      <c r="FT7" s="173"/>
      <c r="FU7" s="172"/>
      <c r="FV7" s="173"/>
      <c r="FW7" s="172"/>
      <c r="FX7" s="173"/>
      <c r="FY7" s="172"/>
      <c r="FZ7" s="173"/>
      <c r="GA7" s="172"/>
      <c r="GB7" s="173"/>
      <c r="GC7" s="172"/>
      <c r="GD7" s="173"/>
      <c r="GE7" s="172"/>
      <c r="GF7" s="173"/>
      <c r="GG7" s="172"/>
      <c r="GH7" s="173"/>
      <c r="GI7" s="172"/>
      <c r="GJ7" s="173"/>
      <c r="GK7" s="172"/>
      <c r="GL7" s="173"/>
      <c r="GM7" s="172"/>
      <c r="GN7" s="173"/>
      <c r="GO7" s="172"/>
      <c r="GP7" s="173"/>
      <c r="GQ7" s="172"/>
      <c r="GR7" s="173"/>
      <c r="GS7" s="172"/>
      <c r="GT7" s="173"/>
      <c r="GU7" s="172"/>
      <c r="GV7" s="173"/>
      <c r="GW7" s="172"/>
      <c r="GX7" s="173"/>
      <c r="GY7" s="172"/>
      <c r="GZ7" s="173"/>
      <c r="HA7" s="172"/>
      <c r="HB7" s="173"/>
      <c r="HC7" s="172"/>
      <c r="HD7" s="173"/>
      <c r="HE7" s="172"/>
      <c r="HF7" s="173"/>
      <c r="HG7" s="172"/>
      <c r="HH7" s="173"/>
      <c r="HI7" s="172"/>
      <c r="HJ7" s="173"/>
      <c r="HK7" s="172"/>
      <c r="HL7" s="173"/>
      <c r="HM7" s="172"/>
      <c r="HN7" s="173"/>
      <c r="HO7" s="172"/>
      <c r="HP7" s="173"/>
      <c r="HQ7" s="172"/>
      <c r="HR7" s="173"/>
      <c r="HS7" s="172"/>
      <c r="HT7" s="173"/>
      <c r="HU7" s="172"/>
      <c r="HV7" s="173"/>
      <c r="HW7" s="172"/>
      <c r="HX7" s="173"/>
      <c r="HY7" s="172"/>
      <c r="HZ7" s="173"/>
      <c r="IA7" s="172"/>
      <c r="IB7" s="173"/>
      <c r="IC7" s="172"/>
      <c r="ID7" s="173"/>
      <c r="IE7" s="172"/>
      <c r="IF7" s="173"/>
      <c r="IG7" s="172"/>
      <c r="IH7" s="173"/>
      <c r="II7" s="172"/>
      <c r="IJ7" s="173"/>
      <c r="IK7" s="172"/>
      <c r="IL7" s="173"/>
      <c r="IM7" s="172"/>
      <c r="IN7" s="173"/>
      <c r="IO7" s="172"/>
      <c r="IP7" s="173"/>
      <c r="IQ7" s="172"/>
      <c r="IR7" s="173"/>
      <c r="IS7" s="172"/>
      <c r="IT7" s="173"/>
      <c r="IU7" s="172"/>
      <c r="IV7" s="173"/>
      <c r="IW7" s="172"/>
      <c r="IX7" s="173"/>
      <c r="IY7" s="172"/>
      <c r="IZ7" s="173"/>
      <c r="JA7" s="172"/>
      <c r="JB7" s="173"/>
      <c r="JC7" s="172"/>
      <c r="JD7" s="173"/>
      <c r="JE7" s="172"/>
      <c r="JF7" s="173"/>
      <c r="JG7" s="172"/>
      <c r="JH7" s="173"/>
      <c r="JI7" s="172"/>
      <c r="JJ7" s="173"/>
      <c r="JK7" s="172"/>
      <c r="JL7" s="173"/>
      <c r="JM7" s="172"/>
      <c r="JN7" s="173"/>
      <c r="JO7" s="172"/>
      <c r="JP7" s="173"/>
      <c r="JQ7" s="172"/>
      <c r="JR7" s="173"/>
      <c r="JS7" s="172"/>
      <c r="JT7" s="173"/>
      <c r="JU7" s="172"/>
      <c r="JV7" s="173"/>
      <c r="JW7" s="172"/>
      <c r="JX7" s="173"/>
      <c r="JY7" s="172"/>
      <c r="JZ7" s="173"/>
      <c r="KA7" s="172"/>
      <c r="KB7" s="173"/>
      <c r="KC7" s="172"/>
      <c r="KD7" s="173"/>
      <c r="KE7" s="172"/>
      <c r="KF7" s="173"/>
      <c r="KG7" s="172"/>
      <c r="KH7" s="173"/>
      <c r="KI7" s="172"/>
      <c r="KJ7" s="173"/>
      <c r="KK7" s="172"/>
      <c r="KL7" s="173"/>
      <c r="KM7" s="172"/>
      <c r="KN7" s="173"/>
      <c r="KO7" s="172"/>
      <c r="KP7" s="173"/>
      <c r="KQ7" s="172"/>
      <c r="KR7" s="173"/>
      <c r="KS7" s="172"/>
      <c r="KT7" s="173"/>
      <c r="KU7" s="172"/>
      <c r="KV7" s="173"/>
      <c r="KW7" s="172"/>
      <c r="KX7" s="173"/>
      <c r="KY7" s="172"/>
      <c r="KZ7" s="173"/>
      <c r="LA7" s="172"/>
      <c r="LB7" s="173"/>
      <c r="LC7" s="172"/>
      <c r="LD7" s="173"/>
      <c r="LE7" s="172"/>
      <c r="LF7" s="173"/>
      <c r="LG7" s="172"/>
      <c r="LH7" s="173"/>
      <c r="LI7" s="172"/>
      <c r="LJ7" s="173"/>
      <c r="LK7" s="172"/>
      <c r="LL7" s="173"/>
      <c r="LM7" s="172"/>
      <c r="LN7" s="173"/>
      <c r="LO7" s="172"/>
      <c r="LP7" s="173"/>
      <c r="LQ7" s="172"/>
      <c r="LR7" s="173"/>
      <c r="LS7" s="172"/>
      <c r="LT7" s="173"/>
      <c r="LU7" s="172"/>
      <c r="LV7" s="173"/>
      <c r="LW7" s="172"/>
      <c r="LX7" s="173"/>
      <c r="LY7" s="172"/>
      <c r="LZ7" s="173"/>
      <c r="MA7" s="172"/>
      <c r="MB7" s="173"/>
      <c r="MC7" s="172"/>
      <c r="MD7" s="173"/>
      <c r="ME7" s="172"/>
      <c r="MF7" s="173"/>
      <c r="MG7" s="172"/>
      <c r="MH7" s="173"/>
      <c r="MI7" s="172"/>
      <c r="MJ7" s="173"/>
      <c r="MK7" s="172"/>
      <c r="ML7" s="173"/>
      <c r="MM7" s="172"/>
      <c r="MN7" s="173"/>
      <c r="MO7" s="172"/>
      <c r="MP7" s="173"/>
      <c r="MQ7" s="172"/>
      <c r="MR7" s="173"/>
      <c r="MS7" s="172"/>
      <c r="MT7" s="173"/>
      <c r="MU7" s="172"/>
      <c r="MV7" s="173"/>
      <c r="MW7" s="172"/>
      <c r="MX7" s="173"/>
      <c r="MY7" s="172"/>
      <c r="MZ7" s="173"/>
      <c r="NA7" s="172"/>
      <c r="NB7" s="173"/>
      <c r="NC7" s="172"/>
      <c r="ND7" s="173"/>
      <c r="NE7" s="172"/>
      <c r="NF7" s="173"/>
      <c r="NG7" s="172"/>
      <c r="NH7" s="173"/>
      <c r="NI7" s="172"/>
      <c r="NJ7" s="173"/>
      <c r="NK7" s="172"/>
      <c r="NL7" s="173"/>
      <c r="NM7" s="172"/>
      <c r="NN7" s="173"/>
      <c r="NO7" s="172"/>
      <c r="NP7" s="173"/>
      <c r="NQ7" s="172"/>
      <c r="NR7" s="173"/>
      <c r="NS7" s="172"/>
      <c r="NT7" s="173"/>
      <c r="NU7" s="172"/>
      <c r="NV7" s="173"/>
      <c r="NW7" s="172"/>
      <c r="NX7" s="173"/>
      <c r="NY7" s="172"/>
      <c r="NZ7" s="173"/>
      <c r="OA7" s="172"/>
      <c r="OB7" s="173"/>
      <c r="OC7" s="172"/>
      <c r="OD7" s="173"/>
      <c r="OE7" s="172"/>
      <c r="OF7" s="173"/>
      <c r="OG7" s="172"/>
      <c r="OH7" s="173"/>
      <c r="OI7" s="172"/>
      <c r="OJ7" s="173"/>
      <c r="OK7" s="172"/>
      <c r="OL7" s="173"/>
      <c r="OM7" s="172"/>
      <c r="ON7" s="173"/>
      <c r="OO7" s="172"/>
      <c r="OP7" s="173"/>
      <c r="OQ7" s="172"/>
      <c r="OR7" s="173"/>
      <c r="OS7" s="172"/>
      <c r="OT7" s="173"/>
      <c r="OU7" s="172"/>
      <c r="OV7" s="173"/>
      <c r="OW7" s="172"/>
      <c r="OX7" s="173"/>
      <c r="OY7" s="172"/>
      <c r="OZ7" s="173"/>
      <c r="PA7" s="172"/>
      <c r="PB7" s="173"/>
      <c r="PC7" s="172"/>
      <c r="PD7" s="173"/>
      <c r="PE7" s="172"/>
      <c r="PF7" s="173"/>
      <c r="PG7" s="172"/>
      <c r="PH7" s="173"/>
      <c r="PI7" s="172"/>
      <c r="PJ7" s="173"/>
      <c r="PK7" s="172"/>
      <c r="PL7" s="173"/>
      <c r="PM7" s="172"/>
      <c r="PN7" s="173"/>
      <c r="PO7" s="172"/>
      <c r="PP7" s="173"/>
      <c r="PQ7" s="172"/>
      <c r="PR7" s="173"/>
      <c r="PS7" s="172"/>
      <c r="PT7" s="173"/>
      <c r="PU7" s="172"/>
      <c r="PV7" s="173"/>
      <c r="PW7" s="172"/>
      <c r="PX7" s="173"/>
      <c r="PY7" s="172"/>
      <c r="PZ7" s="173"/>
      <c r="QA7" s="172"/>
      <c r="QB7" s="173"/>
      <c r="QC7" s="172"/>
      <c r="QD7" s="173"/>
      <c r="QE7" s="172"/>
      <c r="QF7" s="173"/>
      <c r="QG7" s="172"/>
      <c r="QH7" s="173"/>
      <c r="QI7" s="172"/>
      <c r="QJ7" s="173"/>
      <c r="QK7" s="172"/>
      <c r="QL7" s="173"/>
      <c r="QM7" s="172"/>
      <c r="QN7" s="173"/>
      <c r="QO7" s="172"/>
      <c r="QP7" s="173"/>
      <c r="QQ7" s="172"/>
      <c r="QR7" s="173"/>
      <c r="QS7" s="172"/>
      <c r="QT7" s="173"/>
      <c r="QU7" s="172"/>
      <c r="QV7" s="173"/>
      <c r="QW7" s="172"/>
      <c r="QX7" s="173"/>
      <c r="QY7" s="172"/>
      <c r="QZ7" s="173"/>
      <c r="RA7" s="172"/>
      <c r="RB7" s="173"/>
      <c r="RC7" s="172"/>
      <c r="RD7" s="173"/>
      <c r="RE7" s="172"/>
      <c r="RF7" s="173"/>
      <c r="RG7" s="172"/>
      <c r="RH7" s="173"/>
      <c r="RI7" s="172"/>
      <c r="RJ7" s="173"/>
      <c r="RK7" s="172"/>
      <c r="RL7" s="173"/>
      <c r="RM7" s="172"/>
      <c r="RN7" s="173"/>
      <c r="RO7" s="172"/>
      <c r="RP7" s="173"/>
      <c r="RQ7" s="172"/>
      <c r="RR7" s="173"/>
      <c r="RS7" s="172"/>
      <c r="RT7" s="173"/>
      <c r="RU7" s="172"/>
      <c r="RV7" s="173"/>
      <c r="RW7" s="172"/>
      <c r="RX7" s="173"/>
      <c r="RY7" s="172"/>
      <c r="RZ7" s="173"/>
      <c r="SA7" s="172"/>
      <c r="SB7" s="173"/>
      <c r="SC7" s="172"/>
      <c r="SD7" s="173"/>
      <c r="SE7" s="172"/>
      <c r="SF7" s="173"/>
      <c r="SG7" s="172"/>
      <c r="SH7" s="173"/>
      <c r="SI7" s="172"/>
      <c r="SJ7" s="173"/>
      <c r="SK7" s="172"/>
      <c r="SL7" s="173"/>
      <c r="SM7" s="172"/>
      <c r="SN7" s="173"/>
      <c r="SO7" s="172"/>
      <c r="SP7" s="173"/>
      <c r="SQ7" s="172"/>
      <c r="SR7" s="173"/>
      <c r="SS7" s="172"/>
      <c r="ST7" s="173"/>
      <c r="SU7" s="172"/>
      <c r="SV7" s="173"/>
      <c r="SW7" s="172"/>
      <c r="SX7" s="173"/>
      <c r="SY7" s="172"/>
      <c r="SZ7" s="173"/>
      <c r="TA7" s="172"/>
      <c r="TB7" s="173"/>
      <c r="TC7" s="172"/>
      <c r="TD7" s="173"/>
      <c r="TE7" s="172"/>
      <c r="TF7" s="173"/>
      <c r="TG7" s="172"/>
      <c r="TH7" s="173"/>
      <c r="TI7" s="172"/>
      <c r="TJ7" s="173"/>
      <c r="TK7" s="172"/>
      <c r="TL7" s="173"/>
      <c r="TM7" s="172"/>
      <c r="TN7" s="173"/>
      <c r="TO7" s="172"/>
      <c r="TP7" s="173"/>
      <c r="TQ7" s="172"/>
      <c r="TR7" s="173"/>
      <c r="TS7" s="172"/>
      <c r="TT7" s="173"/>
      <c r="TU7" s="172"/>
      <c r="TV7" s="173"/>
      <c r="TW7" s="172"/>
      <c r="TX7" s="173"/>
      <c r="TY7" s="172"/>
      <c r="TZ7" s="173"/>
      <c r="UA7" s="172"/>
      <c r="UB7" s="173"/>
      <c r="UC7" s="172"/>
      <c r="UD7" s="173"/>
      <c r="UE7" s="172"/>
      <c r="UF7" s="173"/>
      <c r="UG7" s="172"/>
      <c r="UH7" s="173"/>
      <c r="UI7" s="172"/>
      <c r="UJ7" s="173"/>
      <c r="UK7" s="172"/>
      <c r="UL7" s="173"/>
      <c r="UM7" s="172"/>
      <c r="UN7" s="173"/>
      <c r="UO7" s="172"/>
      <c r="UP7" s="173"/>
      <c r="UQ7" s="172"/>
      <c r="UR7" s="173"/>
      <c r="US7" s="172"/>
      <c r="UT7" s="173"/>
      <c r="UU7" s="172"/>
      <c r="UV7" s="173"/>
      <c r="UW7" s="172"/>
      <c r="UX7" s="173"/>
      <c r="UY7" s="172"/>
      <c r="UZ7" s="173"/>
      <c r="VA7" s="172"/>
      <c r="VB7" s="173"/>
      <c r="VC7" s="172"/>
      <c r="VD7" s="173"/>
      <c r="VE7" s="172"/>
      <c r="VF7" s="173"/>
      <c r="VG7" s="172"/>
      <c r="VH7" s="173"/>
      <c r="VI7" s="172"/>
      <c r="VJ7" s="173"/>
      <c r="VK7" s="172"/>
      <c r="VL7" s="173"/>
      <c r="VM7" s="172"/>
      <c r="VN7" s="173"/>
      <c r="VO7" s="172"/>
      <c r="VP7" s="173"/>
      <c r="VQ7" s="172"/>
      <c r="VR7" s="173"/>
      <c r="VS7" s="172"/>
      <c r="VT7" s="173"/>
      <c r="VU7" s="172"/>
      <c r="VV7" s="173"/>
      <c r="VW7" s="172"/>
      <c r="VX7" s="173"/>
      <c r="VY7" s="172"/>
      <c r="VZ7" s="173"/>
      <c r="WA7" s="172"/>
      <c r="WB7" s="173"/>
      <c r="WC7" s="172"/>
      <c r="WD7" s="173"/>
      <c r="WE7" s="172"/>
      <c r="WF7" s="173"/>
      <c r="WG7" s="172"/>
      <c r="WH7" s="173"/>
      <c r="WI7" s="172"/>
      <c r="WJ7" s="173"/>
      <c r="WK7" s="172"/>
      <c r="WL7" s="173"/>
      <c r="WM7" s="172"/>
      <c r="WN7" s="173"/>
      <c r="WO7" s="172"/>
      <c r="WP7" s="173"/>
      <c r="WQ7" s="172"/>
      <c r="WR7" s="173"/>
      <c r="WS7" s="172"/>
      <c r="WT7" s="173"/>
      <c r="WU7" s="172"/>
      <c r="WV7" s="173"/>
      <c r="WW7" s="172"/>
      <c r="WX7" s="173"/>
      <c r="WY7" s="172"/>
      <c r="WZ7" s="173"/>
      <c r="XA7" s="172"/>
      <c r="XB7" s="173"/>
      <c r="XC7" s="172"/>
      <c r="XD7" s="173"/>
      <c r="XE7" s="172"/>
      <c r="XF7" s="173"/>
      <c r="XG7" s="172"/>
      <c r="XH7" s="173"/>
      <c r="XI7" s="172"/>
      <c r="XJ7" s="173"/>
      <c r="XK7" s="172"/>
      <c r="XL7" s="173"/>
      <c r="XM7" s="172"/>
      <c r="XN7" s="173"/>
      <c r="XO7" s="172"/>
      <c r="XP7" s="173"/>
      <c r="XQ7" s="172"/>
      <c r="XR7" s="173"/>
      <c r="XS7" s="172"/>
      <c r="XT7" s="173"/>
      <c r="XU7" s="172"/>
      <c r="XV7" s="173"/>
      <c r="XW7" s="172"/>
      <c r="XX7" s="173"/>
      <c r="XY7" s="172"/>
      <c r="XZ7" s="173"/>
      <c r="YA7" s="172"/>
      <c r="YB7" s="173"/>
      <c r="YC7" s="172"/>
      <c r="YD7" s="173"/>
      <c r="YE7" s="172"/>
      <c r="YF7" s="173"/>
      <c r="YG7" s="172"/>
      <c r="YH7" s="173"/>
      <c r="YI7" s="172"/>
      <c r="YJ7" s="173"/>
      <c r="YK7" s="172"/>
      <c r="YL7" s="173"/>
      <c r="YM7" s="172"/>
      <c r="YN7" s="173"/>
      <c r="YO7" s="172"/>
      <c r="YP7" s="173"/>
      <c r="YQ7" s="172"/>
      <c r="YR7" s="173"/>
      <c r="YS7" s="172"/>
      <c r="YT7" s="173"/>
      <c r="YU7" s="172"/>
      <c r="YV7" s="173"/>
      <c r="YW7" s="172"/>
      <c r="YX7" s="173"/>
      <c r="YY7" s="172"/>
      <c r="YZ7" s="173"/>
      <c r="ZA7" s="172"/>
      <c r="ZB7" s="173"/>
      <c r="ZC7" s="172"/>
      <c r="ZD7" s="173"/>
      <c r="ZE7" s="172"/>
      <c r="ZF7" s="173"/>
      <c r="ZG7" s="172"/>
      <c r="ZH7" s="173"/>
      <c r="ZI7" s="172"/>
      <c r="ZJ7" s="173"/>
      <c r="ZK7" s="172"/>
      <c r="ZL7" s="173"/>
      <c r="ZM7" s="172"/>
      <c r="ZN7" s="173"/>
      <c r="ZO7" s="172"/>
      <c r="ZP7" s="173"/>
      <c r="ZQ7" s="172"/>
      <c r="ZR7" s="173"/>
      <c r="ZS7" s="172"/>
      <c r="ZT7" s="173"/>
      <c r="ZU7" s="172"/>
      <c r="ZV7" s="173"/>
      <c r="ZW7" s="172"/>
      <c r="ZX7" s="173"/>
      <c r="ZY7" s="172"/>
      <c r="ZZ7" s="173"/>
      <c r="AAA7" s="172"/>
      <c r="AAB7" s="173"/>
      <c r="AAC7" s="172"/>
      <c r="AAD7" s="173"/>
      <c r="AAE7" s="172"/>
      <c r="AAF7" s="173"/>
      <c r="AAG7" s="172"/>
      <c r="AAH7" s="173"/>
      <c r="AAI7" s="172"/>
      <c r="AAJ7" s="173"/>
      <c r="AAK7" s="172"/>
      <c r="AAL7" s="173"/>
      <c r="AAM7" s="172"/>
      <c r="AAN7" s="173"/>
      <c r="AAO7" s="172"/>
      <c r="AAP7" s="173"/>
      <c r="AAQ7" s="172"/>
      <c r="AAR7" s="173"/>
      <c r="AAS7" s="172"/>
      <c r="AAT7" s="173"/>
      <c r="AAU7" s="172"/>
      <c r="AAV7" s="173"/>
      <c r="AAW7" s="172"/>
      <c r="AAX7" s="173"/>
      <c r="AAY7" s="172"/>
      <c r="AAZ7" s="173"/>
      <c r="ABA7" s="172"/>
      <c r="ABB7" s="173"/>
      <c r="ABC7" s="172"/>
      <c r="ABD7" s="173"/>
      <c r="ABE7" s="172"/>
      <c r="ABF7" s="173"/>
      <c r="ABG7" s="172"/>
      <c r="ABH7" s="173"/>
      <c r="ABI7" s="172"/>
      <c r="ABJ7" s="173"/>
      <c r="ABK7" s="172"/>
      <c r="ABL7" s="173"/>
      <c r="ABM7" s="172"/>
      <c r="ABN7" s="173"/>
      <c r="ABO7" s="172"/>
      <c r="ABP7" s="173"/>
      <c r="ABQ7" s="172"/>
      <c r="ABR7" s="173"/>
      <c r="ABS7" s="172"/>
      <c r="ABT7" s="173"/>
      <c r="ABU7" s="172"/>
      <c r="ABV7" s="173"/>
      <c r="ABW7" s="172"/>
      <c r="ABX7" s="173"/>
      <c r="ABY7" s="172"/>
      <c r="ABZ7" s="173"/>
      <c r="ACA7" s="172"/>
      <c r="ACB7" s="173"/>
      <c r="ACC7" s="172"/>
      <c r="ACD7" s="173"/>
      <c r="ACE7" s="172"/>
      <c r="ACF7" s="173"/>
      <c r="ACG7" s="172"/>
      <c r="ACH7" s="173"/>
      <c r="ACI7" s="172"/>
      <c r="ACJ7" s="173"/>
      <c r="ACK7" s="172"/>
      <c r="ACL7" s="173"/>
      <c r="ACM7" s="172"/>
      <c r="ACN7" s="173"/>
      <c r="ACO7" s="172"/>
      <c r="ACP7" s="173"/>
      <c r="ACQ7" s="172"/>
      <c r="ACR7" s="173"/>
      <c r="ACS7" s="172"/>
      <c r="ACT7" s="173"/>
      <c r="ACU7" s="172"/>
      <c r="ACV7" s="173"/>
      <c r="ACW7" s="172"/>
      <c r="ACX7" s="173"/>
      <c r="ACY7" s="172"/>
      <c r="ACZ7" s="173"/>
      <c r="ADA7" s="172"/>
      <c r="ADB7" s="173"/>
      <c r="ADC7" s="172"/>
      <c r="ADD7" s="173"/>
      <c r="ADE7" s="172"/>
      <c r="ADF7" s="173"/>
      <c r="ADG7" s="172"/>
      <c r="ADH7" s="173"/>
      <c r="ADI7" s="172"/>
      <c r="ADJ7" s="173"/>
      <c r="ADK7" s="172"/>
      <c r="ADL7" s="173"/>
      <c r="ADM7" s="172"/>
      <c r="ADN7" s="173"/>
      <c r="ADO7" s="172"/>
      <c r="ADP7" s="173"/>
      <c r="ADQ7" s="172"/>
      <c r="ADR7" s="173"/>
      <c r="ADS7" s="172"/>
      <c r="ADT7" s="173"/>
      <c r="ADU7" s="172"/>
      <c r="ADV7" s="173"/>
      <c r="ADW7" s="172"/>
      <c r="ADX7" s="173"/>
      <c r="ADY7" s="172"/>
      <c r="ADZ7" s="173"/>
      <c r="AEA7" s="172"/>
      <c r="AEB7" s="173"/>
      <c r="AEC7" s="172"/>
      <c r="AED7" s="173"/>
      <c r="AEE7" s="172"/>
      <c r="AEF7" s="173"/>
      <c r="AEG7" s="172"/>
      <c r="AEH7" s="173"/>
      <c r="AEI7" s="172"/>
      <c r="AEJ7" s="173"/>
      <c r="AEK7" s="172"/>
      <c r="AEL7" s="173"/>
      <c r="AEM7" s="172"/>
      <c r="AEN7" s="173"/>
      <c r="AEO7" s="172"/>
      <c r="AEP7" s="173"/>
      <c r="AEQ7" s="172"/>
      <c r="AER7" s="173"/>
      <c r="AES7" s="172"/>
      <c r="AET7" s="173"/>
      <c r="AEU7" s="172"/>
      <c r="AEV7" s="173"/>
      <c r="AEW7" s="172"/>
      <c r="AEX7" s="173"/>
      <c r="AEY7" s="172"/>
      <c r="AEZ7" s="173"/>
      <c r="AFA7" s="172"/>
      <c r="AFB7" s="173"/>
      <c r="AFC7" s="172"/>
      <c r="AFD7" s="173"/>
      <c r="AFE7" s="172"/>
      <c r="AFF7" s="173"/>
      <c r="AFG7" s="172"/>
      <c r="AFH7" s="173"/>
      <c r="AFI7" s="172"/>
      <c r="AFJ7" s="173"/>
      <c r="AFK7" s="172"/>
      <c r="AFL7" s="173"/>
      <c r="AFM7" s="172"/>
      <c r="AFN7" s="173"/>
      <c r="AFO7" s="172"/>
      <c r="AFP7" s="173"/>
      <c r="AFQ7" s="172"/>
      <c r="AFR7" s="173"/>
      <c r="AFS7" s="172"/>
      <c r="AFT7" s="173"/>
      <c r="AFU7" s="172"/>
      <c r="AFV7" s="173"/>
      <c r="AFW7" s="172"/>
      <c r="AFX7" s="173"/>
      <c r="AFY7" s="172"/>
      <c r="AFZ7" s="173"/>
      <c r="AGA7" s="172"/>
      <c r="AGB7" s="173"/>
      <c r="AGC7" s="172"/>
      <c r="AGD7" s="173"/>
      <c r="AGE7" s="172"/>
      <c r="AGF7" s="173"/>
      <c r="AGG7" s="172"/>
      <c r="AGH7" s="173"/>
      <c r="AGI7" s="172"/>
      <c r="AGJ7" s="173"/>
      <c r="AGK7" s="172"/>
      <c r="AGL7" s="173"/>
      <c r="AGM7" s="172"/>
      <c r="AGN7" s="173"/>
      <c r="AGO7" s="172"/>
      <c r="AGP7" s="173"/>
      <c r="AGQ7" s="172"/>
      <c r="AGR7" s="173"/>
      <c r="AGS7" s="172"/>
      <c r="AGT7" s="173"/>
      <c r="AGU7" s="172"/>
      <c r="AGV7" s="173"/>
      <c r="AGW7" s="172"/>
      <c r="AGX7" s="173"/>
      <c r="AGY7" s="172"/>
      <c r="AGZ7" s="173"/>
      <c r="AHA7" s="172"/>
      <c r="AHB7" s="173"/>
      <c r="AHC7" s="172"/>
      <c r="AHD7" s="173"/>
      <c r="AHE7" s="172"/>
      <c r="AHF7" s="173"/>
      <c r="AHG7" s="172"/>
      <c r="AHH7" s="173"/>
      <c r="AHI7" s="172"/>
      <c r="AHJ7" s="173"/>
      <c r="AHK7" s="172"/>
      <c r="AHL7" s="173"/>
      <c r="AHM7" s="172"/>
      <c r="AHN7" s="173"/>
      <c r="AHO7" s="172"/>
      <c r="AHP7" s="173"/>
      <c r="AHQ7" s="172"/>
      <c r="AHR7" s="173"/>
      <c r="AHS7" s="172"/>
      <c r="AHT7" s="173"/>
      <c r="AHU7" s="172"/>
      <c r="AHV7" s="173"/>
      <c r="AHW7" s="172"/>
      <c r="AHX7" s="173"/>
      <c r="AHY7" s="172"/>
      <c r="AHZ7" s="173"/>
      <c r="AIA7" s="172"/>
      <c r="AIB7" s="173"/>
      <c r="AIC7" s="172"/>
      <c r="AID7" s="173"/>
      <c r="AIE7" s="172"/>
      <c r="AIF7" s="173"/>
      <c r="AIG7" s="172"/>
      <c r="AIH7" s="173"/>
      <c r="AII7" s="172"/>
      <c r="AIJ7" s="173"/>
      <c r="AIK7" s="172"/>
      <c r="AIL7" s="173"/>
      <c r="AIM7" s="172"/>
      <c r="AIN7" s="173"/>
      <c r="AIO7" s="172"/>
      <c r="AIP7" s="173"/>
      <c r="AIQ7" s="172"/>
      <c r="AIR7" s="173"/>
      <c r="AIS7" s="172"/>
      <c r="AIT7" s="173"/>
      <c r="AIU7" s="172"/>
      <c r="AIV7" s="173"/>
      <c r="AIW7" s="172"/>
      <c r="AIX7" s="173"/>
      <c r="AIY7" s="172"/>
      <c r="AIZ7" s="173"/>
      <c r="AJA7" s="172"/>
      <c r="AJB7" s="173"/>
      <c r="AJC7" s="172"/>
      <c r="AJD7" s="173"/>
      <c r="AJE7" s="172"/>
      <c r="AJF7" s="173"/>
      <c r="AJG7" s="172"/>
      <c r="AJH7" s="173"/>
      <c r="AJI7" s="172"/>
      <c r="AJJ7" s="173"/>
      <c r="AJK7" s="172"/>
      <c r="AJL7" s="173"/>
      <c r="AJM7" s="172"/>
      <c r="AJN7" s="173"/>
      <c r="AJO7" s="172"/>
      <c r="AJP7" s="173"/>
      <c r="AJQ7" s="172"/>
      <c r="AJR7" s="173"/>
      <c r="AJS7" s="172"/>
      <c r="AJT7" s="173"/>
      <c r="AJU7" s="172"/>
      <c r="AJV7" s="173"/>
      <c r="AJW7" s="172"/>
      <c r="AJX7" s="173"/>
      <c r="AJY7" s="172"/>
      <c r="AJZ7" s="173"/>
      <c r="AKA7" s="172"/>
      <c r="AKB7" s="173"/>
      <c r="AKC7" s="172"/>
      <c r="AKD7" s="173"/>
      <c r="AKE7" s="172"/>
      <c r="AKF7" s="173"/>
      <c r="AKG7" s="172"/>
      <c r="AKH7" s="173"/>
      <c r="AKI7" s="172"/>
      <c r="AKJ7" s="173"/>
      <c r="AKK7" s="172"/>
      <c r="AKL7" s="173"/>
      <c r="AKM7" s="172"/>
      <c r="AKN7" s="173"/>
      <c r="AKO7" s="172"/>
      <c r="AKP7" s="173"/>
      <c r="AKQ7" s="172"/>
      <c r="AKR7" s="173"/>
      <c r="AKS7" s="172"/>
      <c r="AKT7" s="173"/>
      <c r="AKU7" s="172"/>
      <c r="AKV7" s="173"/>
      <c r="AKW7" s="172"/>
      <c r="AKX7" s="173"/>
      <c r="AKY7" s="172"/>
      <c r="AKZ7" s="173"/>
      <c r="ALA7" s="172"/>
      <c r="ALB7" s="173"/>
      <c r="ALC7" s="172"/>
      <c r="ALD7" s="173"/>
      <c r="ALE7" s="172"/>
      <c r="ALF7" s="173"/>
      <c r="ALG7" s="172"/>
      <c r="ALH7" s="173"/>
      <c r="ALI7" s="172"/>
      <c r="ALJ7" s="173"/>
      <c r="ALK7" s="172"/>
      <c r="ALL7" s="173"/>
      <c r="ALM7" s="172"/>
      <c r="ALN7" s="173"/>
      <c r="ALO7" s="172"/>
      <c r="ALP7" s="173"/>
      <c r="ALQ7" s="172"/>
      <c r="ALR7" s="173"/>
      <c r="ALS7" s="172"/>
      <c r="ALT7" s="173"/>
      <c r="ALU7" s="172"/>
      <c r="ALV7" s="173"/>
      <c r="ALW7" s="172"/>
      <c r="ALX7" s="173"/>
      <c r="ALY7" s="172"/>
      <c r="ALZ7" s="173"/>
      <c r="AMA7" s="172"/>
      <c r="AMB7" s="173"/>
      <c r="AMC7" s="172"/>
      <c r="AMD7" s="173"/>
      <c r="AME7" s="172"/>
      <c r="AMF7" s="173"/>
      <c r="AMG7" s="172"/>
      <c r="AMH7" s="173"/>
      <c r="AMI7" s="172"/>
      <c r="AMJ7" s="173"/>
      <c r="AMK7" s="172"/>
      <c r="AML7" s="173"/>
      <c r="AMM7" s="172"/>
      <c r="AMN7" s="173"/>
      <c r="AMO7" s="172"/>
      <c r="AMP7" s="173"/>
      <c r="AMQ7" s="172"/>
      <c r="AMR7" s="173"/>
      <c r="AMS7" s="172"/>
      <c r="AMT7" s="173"/>
      <c r="AMU7" s="172"/>
      <c r="AMV7" s="173"/>
      <c r="AMW7" s="172"/>
      <c r="AMX7" s="173"/>
      <c r="AMY7" s="172"/>
      <c r="AMZ7" s="173"/>
      <c r="ANA7" s="172"/>
      <c r="ANB7" s="173"/>
      <c r="ANC7" s="172"/>
      <c r="AND7" s="173"/>
      <c r="ANE7" s="172"/>
      <c r="ANF7" s="173"/>
      <c r="ANG7" s="172"/>
      <c r="ANH7" s="173"/>
      <c r="ANI7" s="172"/>
      <c r="ANJ7" s="173"/>
      <c r="ANK7" s="172"/>
      <c r="ANL7" s="173"/>
      <c r="ANM7" s="172"/>
      <c r="ANN7" s="173"/>
      <c r="ANO7" s="172"/>
      <c r="ANP7" s="173"/>
      <c r="ANQ7" s="172"/>
      <c r="ANR7" s="173"/>
      <c r="ANS7" s="172"/>
      <c r="ANT7" s="173"/>
      <c r="ANU7" s="172"/>
      <c r="ANV7" s="173"/>
      <c r="ANW7" s="172"/>
      <c r="ANX7" s="173"/>
      <c r="ANY7" s="172"/>
      <c r="ANZ7" s="173"/>
      <c r="AOA7" s="172"/>
      <c r="AOB7" s="173"/>
      <c r="AOC7" s="172"/>
      <c r="AOD7" s="173"/>
      <c r="AOE7" s="172"/>
      <c r="AOF7" s="173"/>
      <c r="AOG7" s="172"/>
      <c r="AOH7" s="173"/>
      <c r="AOI7" s="172"/>
      <c r="AOJ7" s="173"/>
      <c r="AOK7" s="172"/>
      <c r="AOL7" s="173"/>
      <c r="AOM7" s="172"/>
      <c r="AON7" s="173"/>
      <c r="AOO7" s="172"/>
      <c r="AOP7" s="173"/>
      <c r="AOQ7" s="172"/>
      <c r="AOR7" s="173"/>
      <c r="AOS7" s="172"/>
      <c r="AOT7" s="173"/>
      <c r="AOU7" s="172"/>
      <c r="AOV7" s="173"/>
      <c r="AOW7" s="172"/>
      <c r="AOX7" s="173"/>
      <c r="AOY7" s="172"/>
      <c r="AOZ7" s="173"/>
      <c r="APA7" s="172"/>
      <c r="APB7" s="173"/>
      <c r="APC7" s="172"/>
      <c r="APD7" s="173"/>
      <c r="APE7" s="172"/>
      <c r="APF7" s="173"/>
      <c r="APG7" s="172"/>
      <c r="APH7" s="173"/>
      <c r="API7" s="172"/>
      <c r="APJ7" s="173"/>
      <c r="APK7" s="172"/>
      <c r="APL7" s="173"/>
      <c r="APM7" s="172"/>
      <c r="APN7" s="173"/>
      <c r="APO7" s="172"/>
      <c r="APP7" s="173"/>
      <c r="APQ7" s="172"/>
      <c r="APR7" s="173"/>
      <c r="APS7" s="172"/>
      <c r="APT7" s="173"/>
      <c r="APU7" s="172"/>
      <c r="APV7" s="173"/>
      <c r="APW7" s="172"/>
      <c r="APX7" s="173"/>
      <c r="APY7" s="172"/>
      <c r="APZ7" s="173"/>
      <c r="AQA7" s="172"/>
      <c r="AQB7" s="173"/>
      <c r="AQC7" s="172"/>
      <c r="AQD7" s="173"/>
      <c r="AQE7" s="172"/>
      <c r="AQF7" s="173"/>
      <c r="AQG7" s="172"/>
      <c r="AQH7" s="173"/>
      <c r="AQI7" s="172"/>
      <c r="AQJ7" s="173"/>
      <c r="AQK7" s="172"/>
      <c r="AQL7" s="173"/>
      <c r="AQM7" s="172"/>
      <c r="AQN7" s="173"/>
      <c r="AQO7" s="172"/>
      <c r="AQP7" s="173"/>
      <c r="AQQ7" s="172"/>
      <c r="AQR7" s="173"/>
      <c r="AQS7" s="172"/>
      <c r="AQT7" s="173"/>
      <c r="AQU7" s="172"/>
      <c r="AQV7" s="173"/>
      <c r="AQW7" s="172"/>
      <c r="AQX7" s="173"/>
      <c r="AQY7" s="172"/>
      <c r="AQZ7" s="173"/>
      <c r="ARA7" s="172"/>
      <c r="ARB7" s="173"/>
      <c r="ARC7" s="172"/>
      <c r="ARD7" s="173"/>
      <c r="ARE7" s="172"/>
      <c r="ARF7" s="173"/>
      <c r="ARG7" s="172"/>
      <c r="ARH7" s="173"/>
      <c r="ARI7" s="172"/>
      <c r="ARJ7" s="173"/>
      <c r="ARK7" s="172"/>
      <c r="ARL7" s="173"/>
      <c r="ARM7" s="172"/>
      <c r="ARN7" s="173"/>
      <c r="ARO7" s="172"/>
      <c r="ARP7" s="173"/>
      <c r="ARQ7" s="172"/>
      <c r="ARR7" s="173"/>
      <c r="ARS7" s="172"/>
      <c r="ART7" s="173"/>
      <c r="ARU7" s="172"/>
      <c r="ARV7" s="173"/>
      <c r="ARW7" s="172"/>
      <c r="ARX7" s="173"/>
      <c r="ARY7" s="172"/>
      <c r="ARZ7" s="173"/>
      <c r="ASA7" s="172"/>
      <c r="ASB7" s="173"/>
      <c r="ASC7" s="172"/>
      <c r="ASD7" s="173"/>
      <c r="ASE7" s="172"/>
      <c r="ASF7" s="173"/>
      <c r="ASG7" s="172"/>
      <c r="ASH7" s="173"/>
      <c r="ASI7" s="172"/>
      <c r="ASJ7" s="173"/>
      <c r="ASK7" s="172"/>
      <c r="ASL7" s="173"/>
      <c r="ASM7" s="172"/>
      <c r="ASN7" s="173"/>
      <c r="ASO7" s="172"/>
      <c r="ASP7" s="173"/>
      <c r="ASQ7" s="172"/>
      <c r="ASR7" s="173"/>
      <c r="ASS7" s="172"/>
      <c r="AST7" s="173"/>
      <c r="ASU7" s="172"/>
      <c r="ASV7" s="173"/>
      <c r="ASW7" s="172"/>
      <c r="ASX7" s="173"/>
      <c r="ASY7" s="172"/>
      <c r="ASZ7" s="173"/>
      <c r="ATA7" s="172"/>
      <c r="ATB7" s="173"/>
      <c r="ATC7" s="172"/>
      <c r="ATD7" s="173"/>
      <c r="ATE7" s="172"/>
      <c r="ATF7" s="173"/>
      <c r="ATG7" s="172"/>
      <c r="ATH7" s="173"/>
      <c r="ATI7" s="172"/>
      <c r="ATJ7" s="173"/>
      <c r="ATK7" s="172"/>
      <c r="ATL7" s="173"/>
      <c r="ATM7" s="172"/>
      <c r="ATN7" s="173"/>
      <c r="ATO7" s="172"/>
      <c r="ATP7" s="173"/>
      <c r="ATQ7" s="172"/>
      <c r="ATR7" s="173"/>
      <c r="ATS7" s="172"/>
      <c r="ATT7" s="173"/>
      <c r="ATU7" s="172"/>
      <c r="ATV7" s="173"/>
      <c r="ATW7" s="172"/>
      <c r="ATX7" s="173"/>
      <c r="ATY7" s="172"/>
      <c r="ATZ7" s="173"/>
      <c r="AUA7" s="172"/>
      <c r="AUB7" s="173"/>
      <c r="AUC7" s="172"/>
      <c r="AUD7" s="173"/>
      <c r="AUE7" s="172"/>
      <c r="AUF7" s="173"/>
      <c r="AUG7" s="172"/>
      <c r="AUH7" s="173"/>
      <c r="AUI7" s="172"/>
      <c r="AUJ7" s="173"/>
      <c r="AUK7" s="172"/>
      <c r="AUL7" s="173"/>
      <c r="AUM7" s="172"/>
      <c r="AUN7" s="173"/>
      <c r="AUO7" s="172"/>
      <c r="AUP7" s="173"/>
      <c r="AUQ7" s="172"/>
      <c r="AUR7" s="173"/>
      <c r="AUS7" s="172"/>
      <c r="AUT7" s="173"/>
      <c r="AUU7" s="172"/>
      <c r="AUV7" s="173"/>
      <c r="AUW7" s="172"/>
      <c r="AUX7" s="173"/>
      <c r="AUY7" s="172"/>
      <c r="AUZ7" s="173"/>
      <c r="AVA7" s="172"/>
      <c r="AVB7" s="173"/>
      <c r="AVC7" s="172"/>
      <c r="AVD7" s="173"/>
      <c r="AVE7" s="172"/>
      <c r="AVF7" s="173"/>
      <c r="AVG7" s="172"/>
      <c r="AVH7" s="173"/>
      <c r="AVI7" s="172"/>
      <c r="AVJ7" s="173"/>
      <c r="AVK7" s="172"/>
      <c r="AVL7" s="173"/>
      <c r="AVM7" s="172"/>
      <c r="AVN7" s="173"/>
      <c r="AVO7" s="172"/>
      <c r="AVP7" s="173"/>
      <c r="AVQ7" s="172"/>
      <c r="AVR7" s="173"/>
      <c r="AVS7" s="172"/>
      <c r="AVT7" s="173"/>
      <c r="AVU7" s="172"/>
      <c r="AVV7" s="173"/>
      <c r="AVW7" s="172"/>
      <c r="AVX7" s="173"/>
      <c r="AVY7" s="172"/>
      <c r="AVZ7" s="173"/>
      <c r="AWA7" s="172"/>
      <c r="AWB7" s="173"/>
      <c r="AWC7" s="172"/>
      <c r="AWD7" s="173"/>
      <c r="AWE7" s="172"/>
      <c r="AWF7" s="173"/>
      <c r="AWG7" s="172"/>
      <c r="AWH7" s="173"/>
      <c r="AWI7" s="172"/>
      <c r="AWJ7" s="173"/>
      <c r="AWK7" s="172"/>
      <c r="AWL7" s="173"/>
      <c r="AWM7" s="172"/>
      <c r="AWN7" s="173"/>
      <c r="AWO7" s="172"/>
      <c r="AWP7" s="173"/>
      <c r="AWQ7" s="172"/>
      <c r="AWR7" s="173"/>
      <c r="AWS7" s="172"/>
      <c r="AWT7" s="173"/>
      <c r="AWU7" s="172"/>
      <c r="AWV7" s="173"/>
      <c r="AWW7" s="172"/>
      <c r="AWX7" s="173"/>
      <c r="AWY7" s="172"/>
      <c r="AWZ7" s="173"/>
      <c r="AXA7" s="172"/>
      <c r="AXB7" s="173"/>
      <c r="AXC7" s="172"/>
      <c r="AXD7" s="173"/>
      <c r="AXE7" s="172"/>
      <c r="AXF7" s="173"/>
      <c r="AXG7" s="172"/>
      <c r="AXH7" s="173"/>
      <c r="AXI7" s="172"/>
      <c r="AXJ7" s="173"/>
      <c r="AXK7" s="172"/>
      <c r="AXL7" s="173"/>
      <c r="AXM7" s="172"/>
      <c r="AXN7" s="173"/>
      <c r="AXO7" s="172"/>
      <c r="AXP7" s="173"/>
      <c r="AXQ7" s="172"/>
      <c r="AXR7" s="173"/>
      <c r="AXS7" s="172"/>
      <c r="AXT7" s="173"/>
      <c r="AXU7" s="172"/>
      <c r="AXV7" s="173"/>
      <c r="AXW7" s="172"/>
      <c r="AXX7" s="173"/>
      <c r="AXY7" s="172"/>
      <c r="AXZ7" s="173"/>
      <c r="AYA7" s="172"/>
      <c r="AYB7" s="173"/>
      <c r="AYC7" s="172"/>
      <c r="AYD7" s="173"/>
      <c r="AYE7" s="172"/>
      <c r="AYF7" s="173"/>
      <c r="AYG7" s="172"/>
      <c r="AYH7" s="173"/>
      <c r="AYI7" s="172"/>
      <c r="AYJ7" s="173"/>
      <c r="AYK7" s="172"/>
      <c r="AYL7" s="173"/>
      <c r="AYM7" s="172"/>
      <c r="AYN7" s="173"/>
      <c r="AYO7" s="172"/>
      <c r="AYP7" s="173"/>
      <c r="AYQ7" s="172"/>
      <c r="AYR7" s="173"/>
      <c r="AYS7" s="172"/>
      <c r="AYT7" s="173"/>
      <c r="AYU7" s="172"/>
      <c r="AYV7" s="173"/>
      <c r="AYW7" s="172"/>
      <c r="AYX7" s="173"/>
      <c r="AYY7" s="172"/>
      <c r="AYZ7" s="173"/>
      <c r="AZA7" s="172"/>
      <c r="AZB7" s="173"/>
      <c r="AZC7" s="172"/>
      <c r="AZD7" s="173"/>
      <c r="AZE7" s="172"/>
      <c r="AZF7" s="173"/>
      <c r="AZG7" s="172"/>
      <c r="AZH7" s="173"/>
      <c r="AZI7" s="172"/>
      <c r="AZJ7" s="173"/>
      <c r="AZK7" s="172"/>
      <c r="AZL7" s="173"/>
      <c r="AZM7" s="172"/>
      <c r="AZN7" s="173"/>
      <c r="AZO7" s="172"/>
      <c r="AZP7" s="173"/>
      <c r="AZQ7" s="172"/>
      <c r="AZR7" s="173"/>
      <c r="AZS7" s="172"/>
      <c r="AZT7" s="173"/>
      <c r="AZU7" s="172"/>
      <c r="AZV7" s="173"/>
      <c r="AZW7" s="172"/>
      <c r="AZX7" s="173"/>
      <c r="AZY7" s="172"/>
      <c r="AZZ7" s="173"/>
      <c r="BAA7" s="172"/>
      <c r="BAB7" s="173"/>
      <c r="BAC7" s="172"/>
      <c r="BAD7" s="173"/>
      <c r="BAE7" s="172"/>
      <c r="BAF7" s="173"/>
      <c r="BAG7" s="172"/>
      <c r="BAH7" s="173"/>
      <c r="BAI7" s="172"/>
      <c r="BAJ7" s="173"/>
      <c r="BAK7" s="172"/>
      <c r="BAL7" s="173"/>
      <c r="BAM7" s="172"/>
      <c r="BAN7" s="173"/>
      <c r="BAO7" s="172"/>
      <c r="BAP7" s="173"/>
      <c r="BAQ7" s="172"/>
      <c r="BAR7" s="173"/>
      <c r="BAS7" s="172"/>
      <c r="BAT7" s="173"/>
      <c r="BAU7" s="172"/>
      <c r="BAV7" s="173"/>
      <c r="BAW7" s="172"/>
      <c r="BAX7" s="173"/>
      <c r="BAY7" s="172"/>
      <c r="BAZ7" s="173"/>
      <c r="BBA7" s="172"/>
      <c r="BBB7" s="173"/>
      <c r="BBC7" s="172"/>
      <c r="BBD7" s="173"/>
      <c r="BBE7" s="172"/>
      <c r="BBF7" s="173"/>
      <c r="BBG7" s="172"/>
      <c r="BBH7" s="173"/>
      <c r="BBI7" s="172"/>
      <c r="BBJ7" s="173"/>
      <c r="BBK7" s="172"/>
      <c r="BBL7" s="173"/>
      <c r="BBM7" s="172"/>
      <c r="BBN7" s="173"/>
      <c r="BBO7" s="172"/>
      <c r="BBP7" s="173"/>
      <c r="BBQ7" s="172"/>
      <c r="BBR7" s="173"/>
      <c r="BBS7" s="172"/>
      <c r="BBT7" s="173"/>
      <c r="BBU7" s="172"/>
      <c r="BBV7" s="173"/>
      <c r="BBW7" s="172"/>
      <c r="BBX7" s="173"/>
      <c r="BBY7" s="172"/>
      <c r="BBZ7" s="173"/>
      <c r="BCA7" s="172"/>
      <c r="BCB7" s="173"/>
      <c r="BCC7" s="172"/>
      <c r="BCD7" s="173"/>
      <c r="BCE7" s="172"/>
      <c r="BCF7" s="173"/>
      <c r="BCG7" s="172"/>
      <c r="BCH7" s="173"/>
      <c r="BCI7" s="172"/>
      <c r="BCJ7" s="173"/>
      <c r="BCK7" s="172"/>
      <c r="BCL7" s="173"/>
      <c r="BCM7" s="172"/>
      <c r="BCN7" s="173"/>
      <c r="BCO7" s="172"/>
      <c r="BCP7" s="173"/>
      <c r="BCQ7" s="172"/>
      <c r="BCR7" s="173"/>
      <c r="BCS7" s="172"/>
      <c r="BCT7" s="173"/>
      <c r="BCU7" s="172"/>
      <c r="BCV7" s="173"/>
      <c r="BCW7" s="172"/>
      <c r="BCX7" s="173"/>
      <c r="BCY7" s="172"/>
      <c r="BCZ7" s="173"/>
      <c r="BDA7" s="172"/>
      <c r="BDB7" s="173"/>
      <c r="BDC7" s="172"/>
      <c r="BDD7" s="173"/>
      <c r="BDE7" s="172"/>
      <c r="BDF7" s="173"/>
      <c r="BDG7" s="172"/>
      <c r="BDH7" s="173"/>
      <c r="BDI7" s="172"/>
      <c r="BDJ7" s="173"/>
      <c r="BDK7" s="172"/>
      <c r="BDL7" s="173"/>
      <c r="BDM7" s="172"/>
      <c r="BDN7" s="173"/>
      <c r="BDO7" s="172"/>
      <c r="BDP7" s="173"/>
      <c r="BDQ7" s="172"/>
      <c r="BDR7" s="173"/>
      <c r="BDS7" s="172"/>
      <c r="BDT7" s="173"/>
      <c r="BDU7" s="172"/>
      <c r="BDV7" s="173"/>
      <c r="BDW7" s="172"/>
      <c r="BDX7" s="173"/>
      <c r="BDY7" s="172"/>
      <c r="BDZ7" s="173"/>
      <c r="BEA7" s="172"/>
      <c r="BEB7" s="173"/>
      <c r="BEC7" s="172"/>
      <c r="BED7" s="173"/>
      <c r="BEE7" s="172"/>
      <c r="BEF7" s="173"/>
      <c r="BEG7" s="172"/>
      <c r="BEH7" s="173"/>
      <c r="BEI7" s="172"/>
      <c r="BEJ7" s="173"/>
      <c r="BEK7" s="172"/>
      <c r="BEL7" s="173"/>
      <c r="BEM7" s="172"/>
      <c r="BEN7" s="173"/>
      <c r="BEO7" s="172"/>
      <c r="BEP7" s="173"/>
      <c r="BEQ7" s="172"/>
      <c r="BER7" s="173"/>
      <c r="BES7" s="172"/>
      <c r="BET7" s="173"/>
      <c r="BEU7" s="172"/>
      <c r="BEV7" s="173"/>
      <c r="BEW7" s="172"/>
      <c r="BEX7" s="173"/>
      <c r="BEY7" s="172"/>
      <c r="BEZ7" s="173"/>
      <c r="BFA7" s="172"/>
      <c r="BFB7" s="173"/>
      <c r="BFC7" s="172"/>
      <c r="BFD7" s="173"/>
      <c r="BFE7" s="172"/>
      <c r="BFF7" s="173"/>
      <c r="BFG7" s="172"/>
      <c r="BFH7" s="173"/>
      <c r="BFI7" s="172"/>
      <c r="BFJ7" s="173"/>
      <c r="BFK7" s="172"/>
      <c r="BFL7" s="173"/>
      <c r="BFM7" s="172"/>
      <c r="BFN7" s="173"/>
      <c r="BFO7" s="172"/>
      <c r="BFP7" s="173"/>
      <c r="BFQ7" s="172"/>
      <c r="BFR7" s="173"/>
      <c r="BFS7" s="172"/>
      <c r="BFT7" s="173"/>
      <c r="BFU7" s="172"/>
      <c r="BFV7" s="173"/>
      <c r="BFW7" s="172"/>
      <c r="BFX7" s="173"/>
      <c r="BFY7" s="172"/>
      <c r="BFZ7" s="173"/>
      <c r="BGA7" s="172"/>
      <c r="BGB7" s="173"/>
      <c r="BGC7" s="172"/>
      <c r="BGD7" s="173"/>
      <c r="BGE7" s="172"/>
      <c r="BGF7" s="173"/>
      <c r="BGG7" s="172"/>
      <c r="BGH7" s="173"/>
      <c r="BGI7" s="172"/>
      <c r="BGJ7" s="173"/>
      <c r="BGK7" s="172"/>
      <c r="BGL7" s="173"/>
      <c r="BGM7" s="172"/>
      <c r="BGN7" s="173"/>
      <c r="BGO7" s="172"/>
      <c r="BGP7" s="173"/>
      <c r="BGQ7" s="172"/>
      <c r="BGR7" s="173"/>
      <c r="BGS7" s="172"/>
      <c r="BGT7" s="173"/>
      <c r="BGU7" s="172"/>
      <c r="BGV7" s="173"/>
      <c r="BGW7" s="172"/>
      <c r="BGX7" s="173"/>
      <c r="BGY7" s="172"/>
      <c r="BGZ7" s="173"/>
      <c r="BHA7" s="172"/>
      <c r="BHB7" s="173"/>
      <c r="BHC7" s="172"/>
      <c r="BHD7" s="173"/>
      <c r="BHE7" s="172"/>
      <c r="BHF7" s="173"/>
      <c r="BHG7" s="172"/>
      <c r="BHH7" s="173"/>
      <c r="BHI7" s="172"/>
      <c r="BHJ7" s="173"/>
      <c r="BHK7" s="172"/>
      <c r="BHL7" s="173"/>
      <c r="BHM7" s="172"/>
      <c r="BHN7" s="173"/>
      <c r="BHO7" s="172"/>
      <c r="BHP7" s="173"/>
      <c r="BHQ7" s="172"/>
      <c r="BHR7" s="173"/>
      <c r="BHS7" s="172"/>
      <c r="BHT7" s="173"/>
      <c r="BHU7" s="172"/>
      <c r="BHV7" s="173"/>
      <c r="BHW7" s="172"/>
      <c r="BHX7" s="173"/>
      <c r="BHY7" s="172"/>
      <c r="BHZ7" s="173"/>
      <c r="BIA7" s="172"/>
      <c r="BIB7" s="173"/>
      <c r="BIC7" s="172"/>
      <c r="BID7" s="173"/>
      <c r="BIE7" s="172"/>
      <c r="BIF7" s="173"/>
      <c r="BIG7" s="172"/>
      <c r="BIH7" s="173"/>
      <c r="BII7" s="172"/>
      <c r="BIJ7" s="173"/>
      <c r="BIK7" s="172"/>
      <c r="BIL7" s="173"/>
      <c r="BIM7" s="172"/>
      <c r="BIN7" s="173"/>
      <c r="BIO7" s="172"/>
      <c r="BIP7" s="173"/>
      <c r="BIQ7" s="172"/>
      <c r="BIR7" s="173"/>
      <c r="BIS7" s="172"/>
      <c r="BIT7" s="173"/>
      <c r="BIU7" s="172"/>
      <c r="BIV7" s="173"/>
      <c r="BIW7" s="172"/>
      <c r="BIX7" s="173"/>
      <c r="BIY7" s="172"/>
      <c r="BIZ7" s="173"/>
      <c r="BJA7" s="172"/>
      <c r="BJB7" s="173"/>
      <c r="BJC7" s="172"/>
      <c r="BJD7" s="173"/>
      <c r="BJE7" s="172"/>
      <c r="BJF7" s="173"/>
      <c r="BJG7" s="172"/>
      <c r="BJH7" s="173"/>
      <c r="BJI7" s="172"/>
      <c r="BJJ7" s="173"/>
      <c r="BJK7" s="172"/>
      <c r="BJL7" s="173"/>
      <c r="BJM7" s="172"/>
      <c r="BJN7" s="173"/>
      <c r="BJO7" s="172"/>
      <c r="BJP7" s="173"/>
      <c r="BJQ7" s="172"/>
      <c r="BJR7" s="173"/>
      <c r="BJS7" s="172"/>
      <c r="BJT7" s="173"/>
      <c r="BJU7" s="172"/>
      <c r="BJV7" s="173"/>
      <c r="BJW7" s="172"/>
      <c r="BJX7" s="173"/>
      <c r="BJY7" s="172"/>
      <c r="BJZ7" s="173"/>
      <c r="BKA7" s="172"/>
      <c r="BKB7" s="173"/>
      <c r="BKC7" s="172"/>
      <c r="BKD7" s="173"/>
      <c r="BKE7" s="172"/>
      <c r="BKF7" s="173"/>
      <c r="BKG7" s="172"/>
      <c r="BKH7" s="173"/>
      <c r="BKI7" s="172"/>
      <c r="BKJ7" s="173"/>
      <c r="BKK7" s="172"/>
      <c r="BKL7" s="173"/>
      <c r="BKM7" s="172"/>
      <c r="BKN7" s="173"/>
      <c r="BKO7" s="172"/>
      <c r="BKP7" s="173"/>
      <c r="BKQ7" s="172"/>
      <c r="BKR7" s="173"/>
      <c r="BKS7" s="172"/>
      <c r="BKT7" s="173"/>
      <c r="BKU7" s="172"/>
      <c r="BKV7" s="173"/>
      <c r="BKW7" s="172"/>
      <c r="BKX7" s="173"/>
      <c r="BKY7" s="172"/>
      <c r="BKZ7" s="173"/>
      <c r="BLA7" s="172"/>
      <c r="BLB7" s="173"/>
      <c r="BLC7" s="172"/>
      <c r="BLD7" s="173"/>
      <c r="BLE7" s="172"/>
      <c r="BLF7" s="173"/>
      <c r="BLG7" s="172"/>
      <c r="BLH7" s="173"/>
      <c r="BLI7" s="172"/>
      <c r="BLJ7" s="173"/>
      <c r="BLK7" s="172"/>
      <c r="BLL7" s="173"/>
      <c r="BLM7" s="172"/>
      <c r="BLN7" s="173"/>
      <c r="BLO7" s="172"/>
      <c r="BLP7" s="173"/>
      <c r="BLQ7" s="172"/>
      <c r="BLR7" s="173"/>
      <c r="BLS7" s="172"/>
      <c r="BLT7" s="173"/>
      <c r="BLU7" s="172"/>
      <c r="BLV7" s="173"/>
      <c r="BLW7" s="172"/>
      <c r="BLX7" s="173"/>
      <c r="BLY7" s="172"/>
      <c r="BLZ7" s="173"/>
      <c r="BMA7" s="172"/>
      <c r="BMB7" s="173"/>
      <c r="BMC7" s="172"/>
      <c r="BMD7" s="173"/>
      <c r="BME7" s="172"/>
      <c r="BMF7" s="173"/>
      <c r="BMG7" s="172"/>
      <c r="BMH7" s="173"/>
      <c r="BMI7" s="172"/>
      <c r="BMJ7" s="173"/>
      <c r="BMK7" s="172"/>
      <c r="BML7" s="173"/>
      <c r="BMM7" s="172"/>
      <c r="BMN7" s="173"/>
      <c r="BMO7" s="172"/>
      <c r="BMP7" s="173"/>
      <c r="BMQ7" s="172"/>
      <c r="BMR7" s="173"/>
      <c r="BMS7" s="172"/>
      <c r="BMT7" s="173"/>
      <c r="BMU7" s="172"/>
      <c r="BMV7" s="173"/>
      <c r="BMW7" s="172"/>
      <c r="BMX7" s="173"/>
      <c r="BMY7" s="172"/>
      <c r="BMZ7" s="173"/>
      <c r="BNA7" s="172"/>
      <c r="BNB7" s="173"/>
      <c r="BNC7" s="172"/>
      <c r="BND7" s="173"/>
      <c r="BNE7" s="172"/>
      <c r="BNF7" s="173"/>
      <c r="BNG7" s="172"/>
      <c r="BNH7" s="173"/>
      <c r="BNI7" s="172"/>
      <c r="BNJ7" s="173"/>
      <c r="BNK7" s="172"/>
      <c r="BNL7" s="173"/>
      <c r="BNM7" s="172"/>
      <c r="BNN7" s="173"/>
      <c r="BNO7" s="172"/>
      <c r="BNP7" s="173"/>
      <c r="BNQ7" s="172"/>
      <c r="BNR7" s="173"/>
      <c r="BNS7" s="172"/>
      <c r="BNT7" s="173"/>
      <c r="BNU7" s="172"/>
      <c r="BNV7" s="173"/>
      <c r="BNW7" s="172"/>
      <c r="BNX7" s="173"/>
      <c r="BNY7" s="172"/>
      <c r="BNZ7" s="173"/>
      <c r="BOA7" s="172"/>
      <c r="BOB7" s="173"/>
      <c r="BOC7" s="172"/>
      <c r="BOD7" s="173"/>
      <c r="BOE7" s="172"/>
      <c r="BOF7" s="173"/>
      <c r="BOG7" s="172"/>
      <c r="BOH7" s="173"/>
      <c r="BOI7" s="172"/>
      <c r="BOJ7" s="173"/>
      <c r="BOK7" s="172"/>
      <c r="BOL7" s="173"/>
      <c r="BOM7" s="172"/>
      <c r="BON7" s="173"/>
      <c r="BOO7" s="172"/>
      <c r="BOP7" s="173"/>
      <c r="BOQ7" s="172"/>
      <c r="BOR7" s="173"/>
      <c r="BOS7" s="172"/>
      <c r="BOT7" s="173"/>
      <c r="BOU7" s="172"/>
      <c r="BOV7" s="173"/>
      <c r="BOW7" s="172"/>
      <c r="BOX7" s="173"/>
      <c r="BOY7" s="172"/>
      <c r="BOZ7" s="173"/>
      <c r="BPA7" s="172"/>
      <c r="BPB7" s="173"/>
      <c r="BPC7" s="172"/>
      <c r="BPD7" s="173"/>
      <c r="BPE7" s="172"/>
      <c r="BPF7" s="173"/>
      <c r="BPG7" s="172"/>
      <c r="BPH7" s="173"/>
      <c r="BPI7" s="172"/>
      <c r="BPJ7" s="173"/>
      <c r="BPK7" s="172"/>
      <c r="BPL7" s="173"/>
      <c r="BPM7" s="172"/>
      <c r="BPN7" s="173"/>
      <c r="BPO7" s="172"/>
      <c r="BPP7" s="173"/>
      <c r="BPQ7" s="172"/>
      <c r="BPR7" s="173"/>
      <c r="BPS7" s="172"/>
      <c r="BPT7" s="173"/>
      <c r="BPU7" s="172"/>
      <c r="BPV7" s="173"/>
      <c r="BPW7" s="172"/>
      <c r="BPX7" s="173"/>
      <c r="BPY7" s="172"/>
      <c r="BPZ7" s="173"/>
      <c r="BQA7" s="172"/>
      <c r="BQB7" s="173"/>
      <c r="BQC7" s="172"/>
      <c r="BQD7" s="173"/>
      <c r="BQE7" s="172"/>
      <c r="BQF7" s="173"/>
      <c r="BQG7" s="172"/>
      <c r="BQH7" s="173"/>
      <c r="BQI7" s="172"/>
      <c r="BQJ7" s="173"/>
      <c r="BQK7" s="172"/>
      <c r="BQL7" s="173"/>
      <c r="BQM7" s="172"/>
      <c r="BQN7" s="173"/>
      <c r="BQO7" s="172"/>
      <c r="BQP7" s="173"/>
      <c r="BQQ7" s="172"/>
      <c r="BQR7" s="173"/>
      <c r="BQS7" s="172"/>
      <c r="BQT7" s="173"/>
      <c r="BQU7" s="172"/>
      <c r="BQV7" s="173"/>
      <c r="BQW7" s="172"/>
      <c r="BQX7" s="173"/>
      <c r="BQY7" s="172"/>
      <c r="BQZ7" s="173"/>
      <c r="BRA7" s="172"/>
      <c r="BRB7" s="173"/>
      <c r="BRC7" s="172"/>
      <c r="BRD7" s="173"/>
      <c r="BRE7" s="172"/>
      <c r="BRF7" s="173"/>
      <c r="BRG7" s="172"/>
      <c r="BRH7" s="173"/>
      <c r="BRI7" s="172"/>
      <c r="BRJ7" s="173"/>
      <c r="BRK7" s="172"/>
      <c r="BRL7" s="173"/>
      <c r="BRM7" s="172"/>
      <c r="BRN7" s="173"/>
      <c r="BRO7" s="172"/>
      <c r="BRP7" s="173"/>
      <c r="BRQ7" s="172"/>
      <c r="BRR7" s="173"/>
      <c r="BRS7" s="172"/>
      <c r="BRT7" s="173"/>
      <c r="BRU7" s="172"/>
      <c r="BRV7" s="173"/>
      <c r="BRW7" s="172"/>
      <c r="BRX7" s="173"/>
      <c r="BRY7" s="172"/>
      <c r="BRZ7" s="173"/>
      <c r="BSA7" s="172"/>
      <c r="BSB7" s="173"/>
      <c r="BSC7" s="172"/>
      <c r="BSD7" s="173"/>
      <c r="BSE7" s="172"/>
      <c r="BSF7" s="173"/>
      <c r="BSG7" s="172"/>
      <c r="BSH7" s="173"/>
      <c r="BSI7" s="172"/>
      <c r="BSJ7" s="173"/>
      <c r="BSK7" s="172"/>
      <c r="BSL7" s="173"/>
      <c r="BSM7" s="172"/>
      <c r="BSN7" s="173"/>
      <c r="BSO7" s="172"/>
      <c r="BSP7" s="173"/>
      <c r="BSQ7" s="172"/>
      <c r="BSR7" s="173"/>
      <c r="BSS7" s="172"/>
      <c r="BST7" s="173"/>
      <c r="BSU7" s="172"/>
      <c r="BSV7" s="173"/>
      <c r="BSW7" s="172"/>
      <c r="BSX7" s="173"/>
      <c r="BSY7" s="172"/>
      <c r="BSZ7" s="173"/>
      <c r="BTA7" s="172"/>
      <c r="BTB7" s="173"/>
      <c r="BTC7" s="172"/>
      <c r="BTD7" s="173"/>
      <c r="BTE7" s="172"/>
      <c r="BTF7" s="173"/>
      <c r="BTG7" s="172"/>
      <c r="BTH7" s="173"/>
      <c r="BTI7" s="172"/>
      <c r="BTJ7" s="173"/>
      <c r="BTK7" s="172"/>
      <c r="BTL7" s="173"/>
      <c r="BTM7" s="172"/>
      <c r="BTN7" s="173"/>
      <c r="BTO7" s="172"/>
      <c r="BTP7" s="173"/>
      <c r="BTQ7" s="172"/>
      <c r="BTR7" s="173"/>
      <c r="BTS7" s="172"/>
      <c r="BTT7" s="173"/>
      <c r="BTU7" s="172"/>
      <c r="BTV7" s="173"/>
      <c r="BTW7" s="172"/>
      <c r="BTX7" s="173"/>
      <c r="BTY7" s="172"/>
      <c r="BTZ7" s="173"/>
      <c r="BUA7" s="172"/>
      <c r="BUB7" s="173"/>
      <c r="BUC7" s="172"/>
      <c r="BUD7" s="173"/>
      <c r="BUE7" s="172"/>
      <c r="BUF7" s="173"/>
      <c r="BUG7" s="172"/>
      <c r="BUH7" s="173"/>
      <c r="BUI7" s="172"/>
      <c r="BUJ7" s="173"/>
      <c r="BUK7" s="172"/>
      <c r="BUL7" s="173"/>
      <c r="BUM7" s="172"/>
      <c r="BUN7" s="173"/>
      <c r="BUO7" s="172"/>
      <c r="BUP7" s="173"/>
      <c r="BUQ7" s="172"/>
      <c r="BUR7" s="173"/>
      <c r="BUS7" s="172"/>
      <c r="BUT7" s="173"/>
      <c r="BUU7" s="172"/>
      <c r="BUV7" s="173"/>
      <c r="BUW7" s="172"/>
      <c r="BUX7" s="173"/>
      <c r="BUY7" s="172"/>
      <c r="BUZ7" s="173"/>
      <c r="BVA7" s="172"/>
      <c r="BVB7" s="173"/>
      <c r="BVC7" s="172"/>
      <c r="BVD7" s="173"/>
      <c r="BVE7" s="172"/>
      <c r="BVF7" s="173"/>
      <c r="BVG7" s="172"/>
      <c r="BVH7" s="173"/>
      <c r="BVI7" s="172"/>
      <c r="BVJ7" s="173"/>
      <c r="BVK7" s="172"/>
      <c r="BVL7" s="173"/>
      <c r="BVM7" s="172"/>
      <c r="BVN7" s="173"/>
      <c r="BVO7" s="172"/>
      <c r="BVP7" s="173"/>
      <c r="BVQ7" s="172"/>
      <c r="BVR7" s="173"/>
      <c r="BVS7" s="172"/>
      <c r="BVT7" s="173"/>
      <c r="BVU7" s="172"/>
      <c r="BVV7" s="173"/>
      <c r="BVW7" s="172"/>
      <c r="BVX7" s="173"/>
      <c r="BVY7" s="172"/>
      <c r="BVZ7" s="173"/>
      <c r="BWA7" s="172"/>
      <c r="BWB7" s="173"/>
      <c r="BWC7" s="172"/>
      <c r="BWD7" s="173"/>
      <c r="BWE7" s="172"/>
      <c r="BWF7" s="173"/>
      <c r="BWG7" s="172"/>
      <c r="BWH7" s="173"/>
      <c r="BWI7" s="172"/>
      <c r="BWJ7" s="173"/>
      <c r="BWK7" s="172"/>
      <c r="BWL7" s="173"/>
      <c r="BWM7" s="172"/>
      <c r="BWN7" s="173"/>
      <c r="BWO7" s="172"/>
      <c r="BWP7" s="173"/>
      <c r="BWQ7" s="172"/>
      <c r="BWR7" s="173"/>
      <c r="BWS7" s="172"/>
      <c r="BWT7" s="173"/>
      <c r="BWU7" s="172"/>
      <c r="BWV7" s="173"/>
      <c r="BWW7" s="172"/>
      <c r="BWX7" s="173"/>
      <c r="BWY7" s="172"/>
      <c r="BWZ7" s="173"/>
      <c r="BXA7" s="172"/>
      <c r="BXB7" s="173"/>
      <c r="BXC7" s="172"/>
      <c r="BXD7" s="173"/>
      <c r="BXE7" s="172"/>
      <c r="BXF7" s="173"/>
      <c r="BXG7" s="172"/>
      <c r="BXH7" s="173"/>
      <c r="BXI7" s="172"/>
      <c r="BXJ7" s="173"/>
      <c r="BXK7" s="172"/>
      <c r="BXL7" s="173"/>
      <c r="BXM7" s="172"/>
      <c r="BXN7" s="173"/>
      <c r="BXO7" s="172"/>
      <c r="BXP7" s="173"/>
      <c r="BXQ7" s="172"/>
      <c r="BXR7" s="173"/>
      <c r="BXS7" s="172"/>
      <c r="BXT7" s="173"/>
      <c r="BXU7" s="172"/>
      <c r="BXV7" s="173"/>
      <c r="BXW7" s="172"/>
      <c r="BXX7" s="173"/>
      <c r="BXY7" s="172"/>
      <c r="BXZ7" s="173"/>
      <c r="BYA7" s="172"/>
      <c r="BYB7" s="173"/>
      <c r="BYC7" s="172"/>
      <c r="BYD7" s="173"/>
      <c r="BYE7" s="172"/>
      <c r="BYF7" s="173"/>
      <c r="BYG7" s="172"/>
      <c r="BYH7" s="173"/>
      <c r="BYI7" s="172"/>
      <c r="BYJ7" s="173"/>
      <c r="BYK7" s="172"/>
      <c r="BYL7" s="173"/>
      <c r="BYM7" s="172"/>
      <c r="BYN7" s="173"/>
      <c r="BYO7" s="172"/>
      <c r="BYP7" s="173"/>
      <c r="BYQ7" s="172"/>
      <c r="BYR7" s="173"/>
      <c r="BYS7" s="172"/>
      <c r="BYT7" s="173"/>
      <c r="BYU7" s="172"/>
      <c r="BYV7" s="173"/>
      <c r="BYW7" s="172"/>
      <c r="BYX7" s="173"/>
      <c r="BYY7" s="172"/>
      <c r="BYZ7" s="173"/>
      <c r="BZA7" s="172"/>
      <c r="BZB7" s="173"/>
      <c r="BZC7" s="172"/>
      <c r="BZD7" s="173"/>
      <c r="BZE7" s="172"/>
      <c r="BZF7" s="173"/>
      <c r="BZG7" s="172"/>
      <c r="BZH7" s="173"/>
      <c r="BZI7" s="172"/>
      <c r="BZJ7" s="173"/>
      <c r="BZK7" s="172"/>
      <c r="BZL7" s="173"/>
      <c r="BZM7" s="172"/>
      <c r="BZN7" s="173"/>
      <c r="BZO7" s="172"/>
      <c r="BZP7" s="173"/>
      <c r="BZQ7" s="172"/>
      <c r="BZR7" s="173"/>
      <c r="BZS7" s="172"/>
      <c r="BZT7" s="173"/>
      <c r="BZU7" s="172"/>
      <c r="BZV7" s="173"/>
      <c r="BZW7" s="172"/>
      <c r="BZX7" s="173"/>
      <c r="BZY7" s="172"/>
      <c r="BZZ7" s="173"/>
      <c r="CAA7" s="172"/>
      <c r="CAB7" s="173"/>
      <c r="CAC7" s="172"/>
      <c r="CAD7" s="173"/>
      <c r="CAE7" s="172"/>
      <c r="CAF7" s="173"/>
      <c r="CAG7" s="172"/>
      <c r="CAH7" s="173"/>
      <c r="CAI7" s="172"/>
      <c r="CAJ7" s="173"/>
      <c r="CAK7" s="172"/>
      <c r="CAL7" s="173"/>
      <c r="CAM7" s="172"/>
      <c r="CAN7" s="173"/>
      <c r="CAO7" s="172"/>
      <c r="CAP7" s="173"/>
      <c r="CAQ7" s="172"/>
      <c r="CAR7" s="173"/>
      <c r="CAS7" s="172"/>
      <c r="CAT7" s="173"/>
      <c r="CAU7" s="172"/>
      <c r="CAV7" s="173"/>
      <c r="CAW7" s="172"/>
      <c r="CAX7" s="173"/>
      <c r="CAY7" s="172"/>
      <c r="CAZ7" s="173"/>
      <c r="CBA7" s="172"/>
      <c r="CBB7" s="173"/>
      <c r="CBC7" s="172"/>
      <c r="CBD7" s="173"/>
      <c r="CBE7" s="172"/>
      <c r="CBF7" s="173"/>
      <c r="CBG7" s="172"/>
      <c r="CBH7" s="173"/>
      <c r="CBI7" s="172"/>
      <c r="CBJ7" s="173"/>
      <c r="CBK7" s="172"/>
      <c r="CBL7" s="173"/>
      <c r="CBM7" s="172"/>
      <c r="CBN7" s="173"/>
      <c r="CBO7" s="172"/>
      <c r="CBP7" s="173"/>
      <c r="CBQ7" s="172"/>
      <c r="CBR7" s="173"/>
      <c r="CBS7" s="172"/>
      <c r="CBT7" s="173"/>
      <c r="CBU7" s="172"/>
      <c r="CBV7" s="173"/>
      <c r="CBW7" s="172"/>
      <c r="CBX7" s="173"/>
      <c r="CBY7" s="172"/>
      <c r="CBZ7" s="173"/>
      <c r="CCA7" s="172"/>
      <c r="CCB7" s="173"/>
      <c r="CCC7" s="172"/>
      <c r="CCD7" s="173"/>
      <c r="CCE7" s="172"/>
      <c r="CCF7" s="173"/>
      <c r="CCG7" s="172"/>
      <c r="CCH7" s="173"/>
      <c r="CCI7" s="172"/>
      <c r="CCJ7" s="173"/>
      <c r="CCK7" s="172"/>
      <c r="CCL7" s="173"/>
      <c r="CCM7" s="172"/>
      <c r="CCN7" s="173"/>
      <c r="CCO7" s="172"/>
      <c r="CCP7" s="173"/>
      <c r="CCQ7" s="172"/>
      <c r="CCR7" s="173"/>
      <c r="CCS7" s="172"/>
      <c r="CCT7" s="173"/>
      <c r="CCU7" s="172"/>
      <c r="CCV7" s="173"/>
      <c r="CCW7" s="172"/>
      <c r="CCX7" s="173"/>
      <c r="CCY7" s="172"/>
      <c r="CCZ7" s="173"/>
      <c r="CDA7" s="172"/>
      <c r="CDB7" s="173"/>
      <c r="CDC7" s="172"/>
      <c r="CDD7" s="173"/>
      <c r="CDE7" s="172"/>
      <c r="CDF7" s="173"/>
      <c r="CDG7" s="172"/>
      <c r="CDH7" s="173"/>
      <c r="CDI7" s="172"/>
      <c r="CDJ7" s="173"/>
      <c r="CDK7" s="172"/>
      <c r="CDL7" s="173"/>
      <c r="CDM7" s="172"/>
      <c r="CDN7" s="173"/>
      <c r="CDO7" s="172"/>
      <c r="CDP7" s="173"/>
      <c r="CDQ7" s="172"/>
      <c r="CDR7" s="173"/>
      <c r="CDS7" s="172"/>
      <c r="CDT7" s="173"/>
      <c r="CDU7" s="172"/>
      <c r="CDV7" s="173"/>
      <c r="CDW7" s="172"/>
      <c r="CDX7" s="173"/>
      <c r="CDY7" s="172"/>
      <c r="CDZ7" s="173"/>
      <c r="CEA7" s="172"/>
      <c r="CEB7" s="173"/>
      <c r="CEC7" s="172"/>
      <c r="CED7" s="173"/>
      <c r="CEE7" s="172"/>
      <c r="CEF7" s="173"/>
      <c r="CEG7" s="172"/>
      <c r="CEH7" s="173"/>
      <c r="CEI7" s="172"/>
      <c r="CEJ7" s="173"/>
      <c r="CEK7" s="172"/>
      <c r="CEL7" s="173"/>
      <c r="CEM7" s="172"/>
      <c r="CEN7" s="173"/>
      <c r="CEO7" s="172"/>
      <c r="CEP7" s="173"/>
      <c r="CEQ7" s="172"/>
      <c r="CER7" s="173"/>
      <c r="CES7" s="172"/>
      <c r="CET7" s="173"/>
      <c r="CEU7" s="172"/>
      <c r="CEV7" s="173"/>
      <c r="CEW7" s="172"/>
      <c r="CEX7" s="173"/>
      <c r="CEY7" s="172"/>
      <c r="CEZ7" s="173"/>
      <c r="CFA7" s="172"/>
      <c r="CFB7" s="173"/>
      <c r="CFC7" s="172"/>
      <c r="CFD7" s="173"/>
      <c r="CFE7" s="172"/>
      <c r="CFF7" s="173"/>
      <c r="CFG7" s="172"/>
      <c r="CFH7" s="173"/>
      <c r="CFI7" s="172"/>
      <c r="CFJ7" s="173"/>
      <c r="CFK7" s="172"/>
      <c r="CFL7" s="173"/>
      <c r="CFM7" s="172"/>
      <c r="CFN7" s="173"/>
      <c r="CFO7" s="172"/>
      <c r="CFP7" s="173"/>
      <c r="CFQ7" s="172"/>
      <c r="CFR7" s="173"/>
      <c r="CFS7" s="172"/>
      <c r="CFT7" s="173"/>
      <c r="CFU7" s="172"/>
      <c r="CFV7" s="173"/>
      <c r="CFW7" s="172"/>
      <c r="CFX7" s="173"/>
      <c r="CFY7" s="172"/>
      <c r="CFZ7" s="173"/>
      <c r="CGA7" s="172"/>
      <c r="CGB7" s="173"/>
      <c r="CGC7" s="172"/>
      <c r="CGD7" s="173"/>
      <c r="CGE7" s="172"/>
      <c r="CGF7" s="173"/>
      <c r="CGG7" s="172"/>
      <c r="CGH7" s="173"/>
      <c r="CGI7" s="172"/>
      <c r="CGJ7" s="173"/>
      <c r="CGK7" s="172"/>
      <c r="CGL7" s="173"/>
      <c r="CGM7" s="172"/>
      <c r="CGN7" s="173"/>
      <c r="CGO7" s="172"/>
      <c r="CGP7" s="173"/>
      <c r="CGQ7" s="172"/>
      <c r="CGR7" s="173"/>
      <c r="CGS7" s="172"/>
      <c r="CGT7" s="173"/>
      <c r="CGU7" s="172"/>
      <c r="CGV7" s="173"/>
      <c r="CGW7" s="172"/>
      <c r="CGX7" s="173"/>
      <c r="CGY7" s="172"/>
      <c r="CGZ7" s="173"/>
      <c r="CHA7" s="172"/>
      <c r="CHB7" s="173"/>
      <c r="CHC7" s="172"/>
      <c r="CHD7" s="173"/>
      <c r="CHE7" s="172"/>
      <c r="CHF7" s="173"/>
      <c r="CHG7" s="172"/>
      <c r="CHH7" s="173"/>
      <c r="CHI7" s="172"/>
      <c r="CHJ7" s="173"/>
      <c r="CHK7" s="172"/>
      <c r="CHL7" s="173"/>
      <c r="CHM7" s="172"/>
      <c r="CHN7" s="173"/>
      <c r="CHO7" s="172"/>
      <c r="CHP7" s="173"/>
      <c r="CHQ7" s="172"/>
      <c r="CHR7" s="173"/>
      <c r="CHS7" s="172"/>
      <c r="CHT7" s="173"/>
      <c r="CHU7" s="172"/>
      <c r="CHV7" s="173"/>
      <c r="CHW7" s="172"/>
      <c r="CHX7" s="173"/>
      <c r="CHY7" s="172"/>
      <c r="CHZ7" s="173"/>
      <c r="CIA7" s="172"/>
      <c r="CIB7" s="173"/>
      <c r="CIC7" s="172"/>
      <c r="CID7" s="173"/>
      <c r="CIE7" s="172"/>
      <c r="CIF7" s="173"/>
      <c r="CIG7" s="172"/>
      <c r="CIH7" s="173"/>
      <c r="CII7" s="172"/>
      <c r="CIJ7" s="173"/>
      <c r="CIK7" s="172"/>
      <c r="CIL7" s="173"/>
      <c r="CIM7" s="172"/>
      <c r="CIN7" s="173"/>
      <c r="CIO7" s="172"/>
      <c r="CIP7" s="173"/>
      <c r="CIQ7" s="172"/>
      <c r="CIR7" s="173"/>
      <c r="CIS7" s="172"/>
      <c r="CIT7" s="173"/>
      <c r="CIU7" s="172"/>
      <c r="CIV7" s="173"/>
      <c r="CIW7" s="172"/>
      <c r="CIX7" s="173"/>
      <c r="CIY7" s="172"/>
      <c r="CIZ7" s="173"/>
      <c r="CJA7" s="172"/>
      <c r="CJB7" s="173"/>
      <c r="CJC7" s="172"/>
      <c r="CJD7" s="173"/>
      <c r="CJE7" s="172"/>
      <c r="CJF7" s="173"/>
      <c r="CJG7" s="172"/>
      <c r="CJH7" s="173"/>
      <c r="CJI7" s="172"/>
      <c r="CJJ7" s="173"/>
      <c r="CJK7" s="172"/>
      <c r="CJL7" s="173"/>
      <c r="CJM7" s="172"/>
      <c r="CJN7" s="173"/>
      <c r="CJO7" s="172"/>
      <c r="CJP7" s="173"/>
      <c r="CJQ7" s="172"/>
      <c r="CJR7" s="173"/>
      <c r="CJS7" s="172"/>
      <c r="CJT7" s="173"/>
      <c r="CJU7" s="172"/>
      <c r="CJV7" s="173"/>
      <c r="CJW7" s="172"/>
      <c r="CJX7" s="173"/>
      <c r="CJY7" s="172"/>
      <c r="CJZ7" s="173"/>
      <c r="CKA7" s="172"/>
      <c r="CKB7" s="173"/>
      <c r="CKC7" s="172"/>
      <c r="CKD7" s="173"/>
      <c r="CKE7" s="172"/>
      <c r="CKF7" s="173"/>
      <c r="CKG7" s="172"/>
      <c r="CKH7" s="173"/>
      <c r="CKI7" s="172"/>
      <c r="CKJ7" s="173"/>
      <c r="CKK7" s="172"/>
      <c r="CKL7" s="173"/>
      <c r="CKM7" s="172"/>
      <c r="CKN7" s="173"/>
      <c r="CKO7" s="172"/>
      <c r="CKP7" s="173"/>
      <c r="CKQ7" s="172"/>
      <c r="CKR7" s="173"/>
      <c r="CKS7" s="172"/>
      <c r="CKT7" s="173"/>
      <c r="CKU7" s="172"/>
      <c r="CKV7" s="173"/>
      <c r="CKW7" s="172"/>
      <c r="CKX7" s="173"/>
      <c r="CKY7" s="172"/>
      <c r="CKZ7" s="173"/>
      <c r="CLA7" s="172"/>
      <c r="CLB7" s="173"/>
      <c r="CLC7" s="172"/>
      <c r="CLD7" s="173"/>
      <c r="CLE7" s="172"/>
      <c r="CLF7" s="173"/>
      <c r="CLG7" s="172"/>
      <c r="CLH7" s="173"/>
      <c r="CLI7" s="172"/>
      <c r="CLJ7" s="173"/>
      <c r="CLK7" s="172"/>
      <c r="CLL7" s="173"/>
      <c r="CLM7" s="172"/>
      <c r="CLN7" s="173"/>
      <c r="CLO7" s="172"/>
      <c r="CLP7" s="173"/>
      <c r="CLQ7" s="172"/>
      <c r="CLR7" s="173"/>
      <c r="CLS7" s="172"/>
      <c r="CLT7" s="173"/>
      <c r="CLU7" s="172"/>
      <c r="CLV7" s="173"/>
      <c r="CLW7" s="172"/>
      <c r="CLX7" s="173"/>
      <c r="CLY7" s="172"/>
      <c r="CLZ7" s="173"/>
      <c r="CMA7" s="172"/>
      <c r="CMB7" s="173"/>
      <c r="CMC7" s="172"/>
      <c r="CMD7" s="173"/>
      <c r="CME7" s="172"/>
      <c r="CMF7" s="173"/>
      <c r="CMG7" s="172"/>
      <c r="CMH7" s="173"/>
      <c r="CMI7" s="172"/>
      <c r="CMJ7" s="173"/>
      <c r="CMK7" s="172"/>
      <c r="CML7" s="173"/>
      <c r="CMM7" s="172"/>
      <c r="CMN7" s="173"/>
      <c r="CMO7" s="172"/>
      <c r="CMP7" s="173"/>
      <c r="CMQ7" s="172"/>
      <c r="CMR7" s="173"/>
      <c r="CMS7" s="172"/>
      <c r="CMT7" s="173"/>
      <c r="CMU7" s="172"/>
      <c r="CMV7" s="173"/>
      <c r="CMW7" s="172"/>
      <c r="CMX7" s="173"/>
      <c r="CMY7" s="172"/>
      <c r="CMZ7" s="173"/>
      <c r="CNA7" s="172"/>
      <c r="CNB7" s="173"/>
      <c r="CNC7" s="172"/>
      <c r="CND7" s="173"/>
      <c r="CNE7" s="172"/>
      <c r="CNF7" s="173"/>
      <c r="CNG7" s="172"/>
      <c r="CNH7" s="173"/>
      <c r="CNI7" s="172"/>
      <c r="CNJ7" s="173"/>
      <c r="CNK7" s="172"/>
      <c r="CNL7" s="173"/>
      <c r="CNM7" s="172"/>
      <c r="CNN7" s="173"/>
      <c r="CNO7" s="172"/>
      <c r="CNP7" s="173"/>
      <c r="CNQ7" s="172"/>
      <c r="CNR7" s="173"/>
      <c r="CNS7" s="172"/>
      <c r="CNT7" s="173"/>
      <c r="CNU7" s="172"/>
      <c r="CNV7" s="173"/>
      <c r="CNW7" s="172"/>
      <c r="CNX7" s="173"/>
      <c r="CNY7" s="172"/>
      <c r="CNZ7" s="173"/>
      <c r="COA7" s="172"/>
      <c r="COB7" s="173"/>
      <c r="COC7" s="172"/>
      <c r="COD7" s="173"/>
      <c r="COE7" s="172"/>
      <c r="COF7" s="173"/>
      <c r="COG7" s="172"/>
      <c r="COH7" s="173"/>
      <c r="COI7" s="172"/>
      <c r="COJ7" s="173"/>
      <c r="COK7" s="172"/>
      <c r="COL7" s="173"/>
      <c r="COM7" s="172"/>
      <c r="CON7" s="173"/>
      <c r="COO7" s="172"/>
      <c r="COP7" s="173"/>
      <c r="COQ7" s="172"/>
      <c r="COR7" s="173"/>
      <c r="COS7" s="172"/>
      <c r="COT7" s="173"/>
      <c r="COU7" s="172"/>
      <c r="COV7" s="173"/>
      <c r="COW7" s="172"/>
      <c r="COX7" s="173"/>
      <c r="COY7" s="172"/>
      <c r="COZ7" s="173"/>
      <c r="CPA7" s="172"/>
      <c r="CPB7" s="173"/>
      <c r="CPC7" s="172"/>
      <c r="CPD7" s="173"/>
      <c r="CPE7" s="172"/>
      <c r="CPF7" s="173"/>
      <c r="CPG7" s="172"/>
      <c r="CPH7" s="173"/>
      <c r="CPI7" s="172"/>
      <c r="CPJ7" s="173"/>
      <c r="CPK7" s="172"/>
      <c r="CPL7" s="173"/>
      <c r="CPM7" s="172"/>
      <c r="CPN7" s="173"/>
      <c r="CPO7" s="172"/>
      <c r="CPP7" s="173"/>
      <c r="CPQ7" s="172"/>
      <c r="CPR7" s="173"/>
      <c r="CPS7" s="172"/>
      <c r="CPT7" s="173"/>
      <c r="CPU7" s="172"/>
      <c r="CPV7" s="173"/>
      <c r="CPW7" s="172"/>
      <c r="CPX7" s="173"/>
      <c r="CPY7" s="172"/>
      <c r="CPZ7" s="173"/>
      <c r="CQA7" s="172"/>
      <c r="CQB7" s="173"/>
      <c r="CQC7" s="172"/>
      <c r="CQD7" s="173"/>
      <c r="CQE7" s="172"/>
      <c r="CQF7" s="173"/>
      <c r="CQG7" s="172"/>
      <c r="CQH7" s="173"/>
      <c r="CQI7" s="172"/>
      <c r="CQJ7" s="173"/>
      <c r="CQK7" s="172"/>
      <c r="CQL7" s="173"/>
      <c r="CQM7" s="172"/>
      <c r="CQN7" s="173"/>
      <c r="CQO7" s="172"/>
      <c r="CQP7" s="173"/>
      <c r="CQQ7" s="172"/>
      <c r="CQR7" s="173"/>
      <c r="CQS7" s="172"/>
      <c r="CQT7" s="173"/>
      <c r="CQU7" s="172"/>
      <c r="CQV7" s="173"/>
      <c r="CQW7" s="172"/>
      <c r="CQX7" s="173"/>
      <c r="CQY7" s="172"/>
      <c r="CQZ7" s="173"/>
      <c r="CRA7" s="172"/>
      <c r="CRB7" s="173"/>
      <c r="CRC7" s="172"/>
      <c r="CRD7" s="173"/>
      <c r="CRE7" s="172"/>
      <c r="CRF7" s="173"/>
      <c r="CRG7" s="172"/>
      <c r="CRH7" s="173"/>
      <c r="CRI7" s="172"/>
      <c r="CRJ7" s="173"/>
      <c r="CRK7" s="172"/>
      <c r="CRL7" s="173"/>
      <c r="CRM7" s="172"/>
      <c r="CRN7" s="173"/>
      <c r="CRO7" s="172"/>
      <c r="CRP7" s="173"/>
      <c r="CRQ7" s="172"/>
      <c r="CRR7" s="173"/>
      <c r="CRS7" s="172"/>
      <c r="CRT7" s="173"/>
      <c r="CRU7" s="172"/>
      <c r="CRV7" s="173"/>
      <c r="CRW7" s="172"/>
      <c r="CRX7" s="173"/>
      <c r="CRY7" s="172"/>
      <c r="CRZ7" s="173"/>
      <c r="CSA7" s="172"/>
      <c r="CSB7" s="173"/>
      <c r="CSC7" s="172"/>
      <c r="CSD7" s="173"/>
      <c r="CSE7" s="172"/>
      <c r="CSF7" s="173"/>
      <c r="CSG7" s="172"/>
      <c r="CSH7" s="173"/>
      <c r="CSI7" s="172"/>
      <c r="CSJ7" s="173"/>
      <c r="CSK7" s="172"/>
      <c r="CSL7" s="173"/>
      <c r="CSM7" s="172"/>
      <c r="CSN7" s="173"/>
      <c r="CSO7" s="172"/>
      <c r="CSP7" s="173"/>
      <c r="CSQ7" s="172"/>
      <c r="CSR7" s="173"/>
      <c r="CSS7" s="172"/>
      <c r="CST7" s="173"/>
      <c r="CSU7" s="172"/>
      <c r="CSV7" s="173"/>
      <c r="CSW7" s="172"/>
      <c r="CSX7" s="173"/>
      <c r="CSY7" s="172"/>
      <c r="CSZ7" s="173"/>
      <c r="CTA7" s="172"/>
      <c r="CTB7" s="173"/>
      <c r="CTC7" s="172"/>
      <c r="CTD7" s="173"/>
      <c r="CTE7" s="172"/>
      <c r="CTF7" s="173"/>
      <c r="CTG7" s="172"/>
      <c r="CTH7" s="173"/>
      <c r="CTI7" s="172"/>
      <c r="CTJ7" s="173"/>
      <c r="CTK7" s="172"/>
      <c r="CTL7" s="173"/>
      <c r="CTM7" s="172"/>
      <c r="CTN7" s="173"/>
      <c r="CTO7" s="172"/>
      <c r="CTP7" s="173"/>
      <c r="CTQ7" s="172"/>
      <c r="CTR7" s="173"/>
      <c r="CTS7" s="172"/>
      <c r="CTT7" s="173"/>
      <c r="CTU7" s="172"/>
      <c r="CTV7" s="173"/>
      <c r="CTW7" s="172"/>
      <c r="CTX7" s="173"/>
      <c r="CTY7" s="172"/>
      <c r="CTZ7" s="173"/>
      <c r="CUA7" s="172"/>
      <c r="CUB7" s="173"/>
      <c r="CUC7" s="172"/>
      <c r="CUD7" s="173"/>
      <c r="CUE7" s="172"/>
      <c r="CUF7" s="173"/>
      <c r="CUG7" s="172"/>
      <c r="CUH7" s="173"/>
      <c r="CUI7" s="172"/>
      <c r="CUJ7" s="173"/>
      <c r="CUK7" s="172"/>
      <c r="CUL7" s="173"/>
      <c r="CUM7" s="172"/>
      <c r="CUN7" s="173"/>
      <c r="CUO7" s="172"/>
      <c r="CUP7" s="173"/>
      <c r="CUQ7" s="172"/>
      <c r="CUR7" s="173"/>
      <c r="CUS7" s="172"/>
      <c r="CUT7" s="173"/>
      <c r="CUU7" s="172"/>
      <c r="CUV7" s="173"/>
      <c r="CUW7" s="172"/>
      <c r="CUX7" s="173"/>
      <c r="CUY7" s="172"/>
      <c r="CUZ7" s="173"/>
      <c r="CVA7" s="172"/>
      <c r="CVB7" s="173"/>
      <c r="CVC7" s="172"/>
      <c r="CVD7" s="173"/>
      <c r="CVE7" s="172"/>
      <c r="CVF7" s="173"/>
      <c r="CVG7" s="172"/>
      <c r="CVH7" s="173"/>
      <c r="CVI7" s="172"/>
      <c r="CVJ7" s="173"/>
      <c r="CVK7" s="172"/>
      <c r="CVL7" s="173"/>
      <c r="CVM7" s="172"/>
      <c r="CVN7" s="173"/>
      <c r="CVO7" s="172"/>
      <c r="CVP7" s="173"/>
      <c r="CVQ7" s="172"/>
      <c r="CVR7" s="173"/>
      <c r="CVS7" s="172"/>
      <c r="CVT7" s="173"/>
      <c r="CVU7" s="172"/>
      <c r="CVV7" s="173"/>
      <c r="CVW7" s="172"/>
      <c r="CVX7" s="173"/>
      <c r="CVY7" s="172"/>
      <c r="CVZ7" s="173"/>
      <c r="CWA7" s="172"/>
      <c r="CWB7" s="173"/>
      <c r="CWC7" s="172"/>
      <c r="CWD7" s="173"/>
      <c r="CWE7" s="172"/>
      <c r="CWF7" s="173"/>
      <c r="CWG7" s="172"/>
      <c r="CWH7" s="173"/>
      <c r="CWI7" s="172"/>
      <c r="CWJ7" s="173"/>
      <c r="CWK7" s="172"/>
      <c r="CWL7" s="173"/>
      <c r="CWM7" s="172"/>
      <c r="CWN7" s="173"/>
      <c r="CWO7" s="172"/>
      <c r="CWP7" s="173"/>
      <c r="CWQ7" s="172"/>
      <c r="CWR7" s="173"/>
      <c r="CWS7" s="172"/>
      <c r="CWT7" s="173"/>
      <c r="CWU7" s="172"/>
      <c r="CWV7" s="173"/>
      <c r="CWW7" s="172"/>
      <c r="CWX7" s="173"/>
      <c r="CWY7" s="172"/>
      <c r="CWZ7" s="173"/>
      <c r="CXA7" s="172"/>
      <c r="CXB7" s="173"/>
      <c r="CXC7" s="172"/>
      <c r="CXD7" s="173"/>
      <c r="CXE7" s="172"/>
      <c r="CXF7" s="173"/>
      <c r="CXG7" s="172"/>
      <c r="CXH7" s="173"/>
      <c r="CXI7" s="172"/>
      <c r="CXJ7" s="173"/>
      <c r="CXK7" s="172"/>
      <c r="CXL7" s="173"/>
      <c r="CXM7" s="172"/>
      <c r="CXN7" s="173"/>
      <c r="CXO7" s="172"/>
      <c r="CXP7" s="173"/>
      <c r="CXQ7" s="172"/>
      <c r="CXR7" s="173"/>
      <c r="CXS7" s="172"/>
      <c r="CXT7" s="173"/>
      <c r="CXU7" s="172"/>
      <c r="CXV7" s="173"/>
      <c r="CXW7" s="172"/>
      <c r="CXX7" s="173"/>
      <c r="CXY7" s="172"/>
      <c r="CXZ7" s="173"/>
      <c r="CYA7" s="172"/>
      <c r="CYB7" s="173"/>
      <c r="CYC7" s="172"/>
      <c r="CYD7" s="173"/>
      <c r="CYE7" s="172"/>
      <c r="CYF7" s="173"/>
      <c r="CYG7" s="172"/>
      <c r="CYH7" s="173"/>
      <c r="CYI7" s="172"/>
      <c r="CYJ7" s="173"/>
      <c r="CYK7" s="172"/>
      <c r="CYL7" s="173"/>
      <c r="CYM7" s="172"/>
      <c r="CYN7" s="173"/>
      <c r="CYO7" s="172"/>
      <c r="CYP7" s="173"/>
      <c r="CYQ7" s="172"/>
      <c r="CYR7" s="173"/>
      <c r="CYS7" s="172"/>
      <c r="CYT7" s="173"/>
      <c r="CYU7" s="172"/>
      <c r="CYV7" s="173"/>
      <c r="CYW7" s="172"/>
      <c r="CYX7" s="173"/>
      <c r="CYY7" s="172"/>
      <c r="CYZ7" s="173"/>
      <c r="CZA7" s="172"/>
      <c r="CZB7" s="173"/>
      <c r="CZC7" s="172"/>
      <c r="CZD7" s="173"/>
      <c r="CZE7" s="172"/>
      <c r="CZF7" s="173"/>
      <c r="CZG7" s="172"/>
      <c r="CZH7" s="173"/>
      <c r="CZI7" s="172"/>
      <c r="CZJ7" s="173"/>
      <c r="CZK7" s="172"/>
      <c r="CZL7" s="173"/>
      <c r="CZM7" s="172"/>
      <c r="CZN7" s="173"/>
      <c r="CZO7" s="172"/>
      <c r="CZP7" s="173"/>
      <c r="CZQ7" s="172"/>
      <c r="CZR7" s="173"/>
      <c r="CZS7" s="172"/>
      <c r="CZT7" s="173"/>
      <c r="CZU7" s="172"/>
      <c r="CZV7" s="173"/>
      <c r="CZW7" s="172"/>
      <c r="CZX7" s="173"/>
      <c r="CZY7" s="172"/>
      <c r="CZZ7" s="173"/>
      <c r="DAA7" s="172"/>
      <c r="DAB7" s="173"/>
      <c r="DAC7" s="172"/>
      <c r="DAD7" s="173"/>
      <c r="DAE7" s="172"/>
      <c r="DAF7" s="173"/>
      <c r="DAG7" s="172"/>
      <c r="DAH7" s="173"/>
      <c r="DAI7" s="172"/>
      <c r="DAJ7" s="173"/>
      <c r="DAK7" s="172"/>
      <c r="DAL7" s="173"/>
      <c r="DAM7" s="172"/>
      <c r="DAN7" s="173"/>
      <c r="DAO7" s="172"/>
      <c r="DAP7" s="173"/>
      <c r="DAQ7" s="172"/>
      <c r="DAR7" s="173"/>
      <c r="DAS7" s="172"/>
      <c r="DAT7" s="173"/>
      <c r="DAU7" s="172"/>
      <c r="DAV7" s="173"/>
      <c r="DAW7" s="172"/>
      <c r="DAX7" s="173"/>
      <c r="DAY7" s="172"/>
      <c r="DAZ7" s="173"/>
      <c r="DBA7" s="172"/>
      <c r="DBB7" s="173"/>
      <c r="DBC7" s="172"/>
      <c r="DBD7" s="173"/>
      <c r="DBE7" s="172"/>
      <c r="DBF7" s="173"/>
      <c r="DBG7" s="172"/>
      <c r="DBH7" s="173"/>
      <c r="DBI7" s="172"/>
      <c r="DBJ7" s="173"/>
      <c r="DBK7" s="172"/>
      <c r="DBL7" s="173"/>
      <c r="DBM7" s="172"/>
      <c r="DBN7" s="173"/>
      <c r="DBO7" s="172"/>
      <c r="DBP7" s="173"/>
      <c r="DBQ7" s="172"/>
      <c r="DBR7" s="173"/>
      <c r="DBS7" s="172"/>
      <c r="DBT7" s="173"/>
      <c r="DBU7" s="172"/>
      <c r="DBV7" s="173"/>
      <c r="DBW7" s="172"/>
      <c r="DBX7" s="173"/>
      <c r="DBY7" s="172"/>
      <c r="DBZ7" s="173"/>
      <c r="DCA7" s="172"/>
      <c r="DCB7" s="173"/>
      <c r="DCC7" s="172"/>
      <c r="DCD7" s="173"/>
      <c r="DCE7" s="172"/>
      <c r="DCF7" s="173"/>
      <c r="DCG7" s="172"/>
      <c r="DCH7" s="173"/>
      <c r="DCI7" s="172"/>
      <c r="DCJ7" s="173"/>
      <c r="DCK7" s="172"/>
      <c r="DCL7" s="173"/>
      <c r="DCM7" s="172"/>
      <c r="DCN7" s="173"/>
      <c r="DCO7" s="172"/>
      <c r="DCP7" s="173"/>
      <c r="DCQ7" s="172"/>
      <c r="DCR7" s="173"/>
      <c r="DCS7" s="172"/>
      <c r="DCT7" s="173"/>
      <c r="DCU7" s="172"/>
      <c r="DCV7" s="173"/>
      <c r="DCW7" s="172"/>
      <c r="DCX7" s="173"/>
      <c r="DCY7" s="172"/>
      <c r="DCZ7" s="173"/>
      <c r="DDA7" s="172"/>
      <c r="DDB7" s="173"/>
      <c r="DDC7" s="172"/>
      <c r="DDD7" s="173"/>
      <c r="DDE7" s="172"/>
      <c r="DDF7" s="173"/>
      <c r="DDG7" s="172"/>
      <c r="DDH7" s="173"/>
      <c r="DDI7" s="172"/>
      <c r="DDJ7" s="173"/>
      <c r="DDK7" s="172"/>
      <c r="DDL7" s="173"/>
      <c r="DDM7" s="172"/>
      <c r="DDN7" s="173"/>
      <c r="DDO7" s="172"/>
      <c r="DDP7" s="173"/>
      <c r="DDQ7" s="172"/>
      <c r="DDR7" s="173"/>
      <c r="DDS7" s="172"/>
      <c r="DDT7" s="173"/>
      <c r="DDU7" s="172"/>
      <c r="DDV7" s="173"/>
      <c r="DDW7" s="172"/>
      <c r="DDX7" s="173"/>
      <c r="DDY7" s="172"/>
      <c r="DDZ7" s="173"/>
      <c r="DEA7" s="172"/>
      <c r="DEB7" s="173"/>
      <c r="DEC7" s="172"/>
      <c r="DED7" s="173"/>
      <c r="DEE7" s="172"/>
      <c r="DEF7" s="173"/>
      <c r="DEG7" s="172"/>
      <c r="DEH7" s="173"/>
      <c r="DEI7" s="172"/>
      <c r="DEJ7" s="173"/>
      <c r="DEK7" s="172"/>
      <c r="DEL7" s="173"/>
      <c r="DEM7" s="172"/>
      <c r="DEN7" s="173"/>
      <c r="DEO7" s="172"/>
      <c r="DEP7" s="173"/>
      <c r="DEQ7" s="172"/>
      <c r="DER7" s="173"/>
      <c r="DES7" s="172"/>
      <c r="DET7" s="173"/>
      <c r="DEU7" s="172"/>
      <c r="DEV7" s="173"/>
      <c r="DEW7" s="172"/>
      <c r="DEX7" s="173"/>
      <c r="DEY7" s="172"/>
      <c r="DEZ7" s="173"/>
      <c r="DFA7" s="172"/>
      <c r="DFB7" s="173"/>
      <c r="DFC7" s="172"/>
      <c r="DFD7" s="173"/>
      <c r="DFE7" s="172"/>
      <c r="DFF7" s="173"/>
      <c r="DFG7" s="172"/>
      <c r="DFH7" s="173"/>
      <c r="DFI7" s="172"/>
      <c r="DFJ7" s="173"/>
      <c r="DFK7" s="172"/>
      <c r="DFL7" s="173"/>
      <c r="DFM7" s="172"/>
      <c r="DFN7" s="173"/>
      <c r="DFO7" s="172"/>
      <c r="DFP7" s="173"/>
      <c r="DFQ7" s="172"/>
      <c r="DFR7" s="173"/>
      <c r="DFS7" s="172"/>
      <c r="DFT7" s="173"/>
      <c r="DFU7" s="172"/>
      <c r="DFV7" s="173"/>
      <c r="DFW7" s="172"/>
      <c r="DFX7" s="173"/>
      <c r="DFY7" s="172"/>
      <c r="DFZ7" s="173"/>
      <c r="DGA7" s="172"/>
      <c r="DGB7" s="173"/>
      <c r="DGC7" s="172"/>
      <c r="DGD7" s="173"/>
      <c r="DGE7" s="172"/>
      <c r="DGF7" s="173"/>
      <c r="DGG7" s="172"/>
      <c r="DGH7" s="173"/>
      <c r="DGI7" s="172"/>
      <c r="DGJ7" s="173"/>
      <c r="DGK7" s="172"/>
      <c r="DGL7" s="173"/>
      <c r="DGM7" s="172"/>
      <c r="DGN7" s="173"/>
      <c r="DGO7" s="172"/>
      <c r="DGP7" s="173"/>
      <c r="DGQ7" s="172"/>
      <c r="DGR7" s="173"/>
      <c r="DGS7" s="172"/>
      <c r="DGT7" s="173"/>
      <c r="DGU7" s="172"/>
      <c r="DGV7" s="173"/>
      <c r="DGW7" s="172"/>
      <c r="DGX7" s="173"/>
      <c r="DGY7" s="172"/>
      <c r="DGZ7" s="173"/>
      <c r="DHA7" s="172"/>
      <c r="DHB7" s="173"/>
      <c r="DHC7" s="172"/>
      <c r="DHD7" s="173"/>
      <c r="DHE7" s="172"/>
      <c r="DHF7" s="173"/>
      <c r="DHG7" s="172"/>
      <c r="DHH7" s="173"/>
      <c r="DHI7" s="172"/>
      <c r="DHJ7" s="173"/>
      <c r="DHK7" s="172"/>
      <c r="DHL7" s="173"/>
      <c r="DHM7" s="172"/>
      <c r="DHN7" s="173"/>
      <c r="DHO7" s="172"/>
      <c r="DHP7" s="173"/>
      <c r="DHQ7" s="172"/>
      <c r="DHR7" s="173"/>
      <c r="DHS7" s="172"/>
      <c r="DHT7" s="173"/>
      <c r="DHU7" s="172"/>
      <c r="DHV7" s="173"/>
      <c r="DHW7" s="172"/>
      <c r="DHX7" s="173"/>
      <c r="DHY7" s="172"/>
      <c r="DHZ7" s="173"/>
      <c r="DIA7" s="172"/>
      <c r="DIB7" s="173"/>
      <c r="DIC7" s="172"/>
      <c r="DID7" s="173"/>
      <c r="DIE7" s="172"/>
      <c r="DIF7" s="173"/>
      <c r="DIG7" s="172"/>
      <c r="DIH7" s="173"/>
      <c r="DII7" s="172"/>
      <c r="DIJ7" s="173"/>
      <c r="DIK7" s="172"/>
      <c r="DIL7" s="173"/>
      <c r="DIM7" s="172"/>
      <c r="DIN7" s="173"/>
      <c r="DIO7" s="172"/>
      <c r="DIP7" s="173"/>
      <c r="DIQ7" s="172"/>
      <c r="DIR7" s="173"/>
      <c r="DIS7" s="172"/>
      <c r="DIT7" s="173"/>
      <c r="DIU7" s="172"/>
      <c r="DIV7" s="173"/>
      <c r="DIW7" s="172"/>
      <c r="DIX7" s="173"/>
      <c r="DIY7" s="172"/>
      <c r="DIZ7" s="173"/>
      <c r="DJA7" s="172"/>
      <c r="DJB7" s="173"/>
      <c r="DJC7" s="172"/>
      <c r="DJD7" s="173"/>
      <c r="DJE7" s="172"/>
      <c r="DJF7" s="173"/>
      <c r="DJG7" s="172"/>
      <c r="DJH7" s="173"/>
      <c r="DJI7" s="172"/>
      <c r="DJJ7" s="173"/>
      <c r="DJK7" s="172"/>
      <c r="DJL7" s="173"/>
      <c r="DJM7" s="172"/>
      <c r="DJN7" s="173"/>
      <c r="DJO7" s="172"/>
      <c r="DJP7" s="173"/>
      <c r="DJQ7" s="172"/>
      <c r="DJR7" s="173"/>
      <c r="DJS7" s="172"/>
      <c r="DJT7" s="173"/>
      <c r="DJU7" s="172"/>
      <c r="DJV7" s="173"/>
      <c r="DJW7" s="172"/>
      <c r="DJX7" s="173"/>
      <c r="DJY7" s="172"/>
      <c r="DJZ7" s="173"/>
      <c r="DKA7" s="172"/>
      <c r="DKB7" s="173"/>
      <c r="DKC7" s="172"/>
      <c r="DKD7" s="173"/>
      <c r="DKE7" s="172"/>
      <c r="DKF7" s="173"/>
      <c r="DKG7" s="172"/>
      <c r="DKH7" s="173"/>
      <c r="DKI7" s="172"/>
      <c r="DKJ7" s="173"/>
      <c r="DKK7" s="172"/>
      <c r="DKL7" s="173"/>
      <c r="DKM7" s="172"/>
      <c r="DKN7" s="173"/>
      <c r="DKO7" s="172"/>
      <c r="DKP7" s="173"/>
      <c r="DKQ7" s="172"/>
      <c r="DKR7" s="173"/>
      <c r="DKS7" s="172"/>
      <c r="DKT7" s="173"/>
      <c r="DKU7" s="172"/>
      <c r="DKV7" s="173"/>
      <c r="DKW7" s="172"/>
      <c r="DKX7" s="173"/>
      <c r="DKY7" s="172"/>
      <c r="DKZ7" s="173"/>
      <c r="DLA7" s="172"/>
      <c r="DLB7" s="173"/>
      <c r="DLC7" s="172"/>
      <c r="DLD7" s="173"/>
      <c r="DLE7" s="172"/>
      <c r="DLF7" s="173"/>
      <c r="DLG7" s="172"/>
      <c r="DLH7" s="173"/>
      <c r="DLI7" s="172"/>
      <c r="DLJ7" s="173"/>
      <c r="DLK7" s="172"/>
      <c r="DLL7" s="173"/>
      <c r="DLM7" s="172"/>
      <c r="DLN7" s="173"/>
      <c r="DLO7" s="172"/>
      <c r="DLP7" s="173"/>
      <c r="DLQ7" s="172"/>
      <c r="DLR7" s="173"/>
      <c r="DLS7" s="172"/>
      <c r="DLT7" s="173"/>
      <c r="DLU7" s="172"/>
      <c r="DLV7" s="173"/>
      <c r="DLW7" s="172"/>
      <c r="DLX7" s="173"/>
      <c r="DLY7" s="172"/>
      <c r="DLZ7" s="173"/>
      <c r="DMA7" s="172"/>
      <c r="DMB7" s="173"/>
      <c r="DMC7" s="172"/>
      <c r="DMD7" s="173"/>
      <c r="DME7" s="172"/>
      <c r="DMF7" s="173"/>
      <c r="DMG7" s="172"/>
      <c r="DMH7" s="173"/>
      <c r="DMI7" s="172"/>
      <c r="DMJ7" s="173"/>
      <c r="DMK7" s="172"/>
      <c r="DML7" s="173"/>
      <c r="DMM7" s="172"/>
      <c r="DMN7" s="173"/>
      <c r="DMO7" s="172"/>
      <c r="DMP7" s="173"/>
      <c r="DMQ7" s="172"/>
      <c r="DMR7" s="173"/>
      <c r="DMS7" s="172"/>
      <c r="DMT7" s="173"/>
      <c r="DMU7" s="172"/>
      <c r="DMV7" s="173"/>
      <c r="DMW7" s="172"/>
      <c r="DMX7" s="173"/>
      <c r="DMY7" s="172"/>
      <c r="DMZ7" s="173"/>
      <c r="DNA7" s="172"/>
      <c r="DNB7" s="173"/>
      <c r="DNC7" s="172"/>
      <c r="DND7" s="173"/>
      <c r="DNE7" s="172"/>
      <c r="DNF7" s="173"/>
      <c r="DNG7" s="172"/>
      <c r="DNH7" s="173"/>
      <c r="DNI7" s="172"/>
      <c r="DNJ7" s="173"/>
      <c r="DNK7" s="172"/>
      <c r="DNL7" s="173"/>
      <c r="DNM7" s="172"/>
      <c r="DNN7" s="173"/>
      <c r="DNO7" s="172"/>
      <c r="DNP7" s="173"/>
      <c r="DNQ7" s="172"/>
      <c r="DNR7" s="173"/>
      <c r="DNS7" s="172"/>
      <c r="DNT7" s="173"/>
      <c r="DNU7" s="172"/>
      <c r="DNV7" s="173"/>
      <c r="DNW7" s="172"/>
      <c r="DNX7" s="173"/>
      <c r="DNY7" s="172"/>
      <c r="DNZ7" s="173"/>
      <c r="DOA7" s="172"/>
      <c r="DOB7" s="173"/>
      <c r="DOC7" s="172"/>
      <c r="DOD7" s="173"/>
      <c r="DOE7" s="172"/>
      <c r="DOF7" s="173"/>
      <c r="DOG7" s="172"/>
      <c r="DOH7" s="173"/>
      <c r="DOI7" s="172"/>
      <c r="DOJ7" s="173"/>
      <c r="DOK7" s="172"/>
      <c r="DOL7" s="173"/>
      <c r="DOM7" s="172"/>
      <c r="DON7" s="173"/>
      <c r="DOO7" s="172"/>
      <c r="DOP7" s="173"/>
      <c r="DOQ7" s="172"/>
      <c r="DOR7" s="173"/>
      <c r="DOS7" s="172"/>
      <c r="DOT7" s="173"/>
      <c r="DOU7" s="172"/>
      <c r="DOV7" s="173"/>
      <c r="DOW7" s="172"/>
      <c r="DOX7" s="173"/>
      <c r="DOY7" s="172"/>
      <c r="DOZ7" s="173"/>
      <c r="DPA7" s="172"/>
      <c r="DPB7" s="173"/>
      <c r="DPC7" s="172"/>
      <c r="DPD7" s="173"/>
      <c r="DPE7" s="172"/>
      <c r="DPF7" s="173"/>
      <c r="DPG7" s="172"/>
      <c r="DPH7" s="173"/>
      <c r="DPI7" s="172"/>
      <c r="DPJ7" s="173"/>
      <c r="DPK7" s="172"/>
      <c r="DPL7" s="173"/>
      <c r="DPM7" s="172"/>
      <c r="DPN7" s="173"/>
      <c r="DPO7" s="172"/>
      <c r="DPP7" s="173"/>
      <c r="DPQ7" s="172"/>
      <c r="DPR7" s="173"/>
      <c r="DPS7" s="172"/>
      <c r="DPT7" s="173"/>
      <c r="DPU7" s="172"/>
      <c r="DPV7" s="173"/>
      <c r="DPW7" s="172"/>
      <c r="DPX7" s="173"/>
      <c r="DPY7" s="172"/>
      <c r="DPZ7" s="173"/>
      <c r="DQA7" s="172"/>
      <c r="DQB7" s="173"/>
      <c r="DQC7" s="172"/>
      <c r="DQD7" s="173"/>
      <c r="DQE7" s="172"/>
      <c r="DQF7" s="173"/>
      <c r="DQG7" s="172"/>
      <c r="DQH7" s="173"/>
      <c r="DQI7" s="172"/>
      <c r="DQJ7" s="173"/>
      <c r="DQK7" s="172"/>
      <c r="DQL7" s="173"/>
      <c r="DQM7" s="172"/>
      <c r="DQN7" s="173"/>
      <c r="DQO7" s="172"/>
      <c r="DQP7" s="173"/>
      <c r="DQQ7" s="172"/>
      <c r="DQR7" s="173"/>
      <c r="DQS7" s="172"/>
      <c r="DQT7" s="173"/>
      <c r="DQU7" s="172"/>
      <c r="DQV7" s="173"/>
      <c r="DQW7" s="172"/>
      <c r="DQX7" s="173"/>
      <c r="DQY7" s="172"/>
      <c r="DQZ7" s="173"/>
      <c r="DRA7" s="172"/>
      <c r="DRB7" s="173"/>
      <c r="DRC7" s="172"/>
      <c r="DRD7" s="173"/>
      <c r="DRE7" s="172"/>
      <c r="DRF7" s="173"/>
      <c r="DRG7" s="172"/>
      <c r="DRH7" s="173"/>
      <c r="DRI7" s="172"/>
      <c r="DRJ7" s="173"/>
      <c r="DRK7" s="172"/>
      <c r="DRL7" s="173"/>
      <c r="DRM7" s="172"/>
      <c r="DRN7" s="173"/>
      <c r="DRO7" s="172"/>
      <c r="DRP7" s="173"/>
      <c r="DRQ7" s="172"/>
      <c r="DRR7" s="173"/>
      <c r="DRS7" s="172"/>
      <c r="DRT7" s="173"/>
      <c r="DRU7" s="172"/>
      <c r="DRV7" s="173"/>
      <c r="DRW7" s="172"/>
      <c r="DRX7" s="173"/>
      <c r="DRY7" s="172"/>
      <c r="DRZ7" s="173"/>
      <c r="DSA7" s="172"/>
      <c r="DSB7" s="173"/>
      <c r="DSC7" s="172"/>
      <c r="DSD7" s="173"/>
      <c r="DSE7" s="172"/>
      <c r="DSF7" s="173"/>
      <c r="DSG7" s="172"/>
      <c r="DSH7" s="173"/>
      <c r="DSI7" s="172"/>
      <c r="DSJ7" s="173"/>
      <c r="DSK7" s="172"/>
      <c r="DSL7" s="173"/>
      <c r="DSM7" s="172"/>
      <c r="DSN7" s="173"/>
      <c r="DSO7" s="172"/>
      <c r="DSP7" s="173"/>
      <c r="DSQ7" s="172"/>
      <c r="DSR7" s="173"/>
      <c r="DSS7" s="172"/>
      <c r="DST7" s="173"/>
      <c r="DSU7" s="172"/>
      <c r="DSV7" s="173"/>
      <c r="DSW7" s="172"/>
      <c r="DSX7" s="173"/>
      <c r="DSY7" s="172"/>
      <c r="DSZ7" s="173"/>
      <c r="DTA7" s="172"/>
      <c r="DTB7" s="173"/>
      <c r="DTC7" s="172"/>
      <c r="DTD7" s="173"/>
      <c r="DTE7" s="172"/>
      <c r="DTF7" s="173"/>
      <c r="DTG7" s="172"/>
      <c r="DTH7" s="173"/>
      <c r="DTI7" s="172"/>
      <c r="DTJ7" s="173"/>
      <c r="DTK7" s="172"/>
      <c r="DTL7" s="173"/>
      <c r="DTM7" s="172"/>
      <c r="DTN7" s="173"/>
      <c r="DTO7" s="172"/>
      <c r="DTP7" s="173"/>
      <c r="DTQ7" s="172"/>
      <c r="DTR7" s="173"/>
      <c r="DTS7" s="172"/>
      <c r="DTT7" s="173"/>
      <c r="DTU7" s="172"/>
      <c r="DTV7" s="173"/>
      <c r="DTW7" s="172"/>
      <c r="DTX7" s="173"/>
      <c r="DTY7" s="172"/>
      <c r="DTZ7" s="173"/>
      <c r="DUA7" s="172"/>
      <c r="DUB7" s="173"/>
      <c r="DUC7" s="172"/>
      <c r="DUD7" s="173"/>
      <c r="DUE7" s="172"/>
      <c r="DUF7" s="173"/>
      <c r="DUG7" s="172"/>
      <c r="DUH7" s="173"/>
      <c r="DUI7" s="172"/>
      <c r="DUJ7" s="173"/>
      <c r="DUK7" s="172"/>
      <c r="DUL7" s="173"/>
      <c r="DUM7" s="172"/>
      <c r="DUN7" s="173"/>
      <c r="DUO7" s="172"/>
      <c r="DUP7" s="173"/>
      <c r="DUQ7" s="172"/>
      <c r="DUR7" s="173"/>
      <c r="DUS7" s="172"/>
      <c r="DUT7" s="173"/>
      <c r="DUU7" s="172"/>
      <c r="DUV7" s="173"/>
      <c r="DUW7" s="172"/>
      <c r="DUX7" s="173"/>
      <c r="DUY7" s="172"/>
      <c r="DUZ7" s="173"/>
      <c r="DVA7" s="172"/>
      <c r="DVB7" s="173"/>
      <c r="DVC7" s="172"/>
      <c r="DVD7" s="173"/>
      <c r="DVE7" s="172"/>
      <c r="DVF7" s="173"/>
      <c r="DVG7" s="172"/>
      <c r="DVH7" s="173"/>
      <c r="DVI7" s="172"/>
      <c r="DVJ7" s="173"/>
      <c r="DVK7" s="172"/>
      <c r="DVL7" s="173"/>
      <c r="DVM7" s="172"/>
      <c r="DVN7" s="173"/>
      <c r="DVO7" s="172"/>
      <c r="DVP7" s="173"/>
      <c r="DVQ7" s="172"/>
      <c r="DVR7" s="173"/>
      <c r="DVS7" s="172"/>
      <c r="DVT7" s="173"/>
      <c r="DVU7" s="172"/>
      <c r="DVV7" s="173"/>
      <c r="DVW7" s="172"/>
      <c r="DVX7" s="173"/>
      <c r="DVY7" s="172"/>
      <c r="DVZ7" s="173"/>
      <c r="DWA7" s="172"/>
      <c r="DWB7" s="173"/>
      <c r="DWC7" s="172"/>
      <c r="DWD7" s="173"/>
      <c r="DWE7" s="172"/>
      <c r="DWF7" s="173"/>
      <c r="DWG7" s="172"/>
      <c r="DWH7" s="173"/>
      <c r="DWI7" s="172"/>
      <c r="DWJ7" s="173"/>
      <c r="DWK7" s="172"/>
      <c r="DWL7" s="173"/>
      <c r="DWM7" s="172"/>
      <c r="DWN7" s="173"/>
      <c r="DWO7" s="172"/>
      <c r="DWP7" s="173"/>
      <c r="DWQ7" s="172"/>
      <c r="DWR7" s="173"/>
      <c r="DWS7" s="172"/>
      <c r="DWT7" s="173"/>
      <c r="DWU7" s="172"/>
      <c r="DWV7" s="173"/>
      <c r="DWW7" s="172"/>
      <c r="DWX7" s="173"/>
      <c r="DWY7" s="172"/>
      <c r="DWZ7" s="173"/>
      <c r="DXA7" s="172"/>
      <c r="DXB7" s="173"/>
      <c r="DXC7" s="172"/>
      <c r="DXD7" s="173"/>
      <c r="DXE7" s="172"/>
      <c r="DXF7" s="173"/>
      <c r="DXG7" s="172"/>
      <c r="DXH7" s="173"/>
      <c r="DXI7" s="172"/>
      <c r="DXJ7" s="173"/>
      <c r="DXK7" s="172"/>
      <c r="DXL7" s="173"/>
      <c r="DXM7" s="172"/>
      <c r="DXN7" s="173"/>
      <c r="DXO7" s="172"/>
      <c r="DXP7" s="173"/>
      <c r="DXQ7" s="172"/>
      <c r="DXR7" s="173"/>
      <c r="DXS7" s="172"/>
      <c r="DXT7" s="173"/>
      <c r="DXU7" s="172"/>
      <c r="DXV7" s="173"/>
      <c r="DXW7" s="172"/>
      <c r="DXX7" s="173"/>
      <c r="DXY7" s="172"/>
      <c r="DXZ7" s="173"/>
      <c r="DYA7" s="172"/>
      <c r="DYB7" s="173"/>
      <c r="DYC7" s="172"/>
      <c r="DYD7" s="173"/>
      <c r="DYE7" s="172"/>
      <c r="DYF7" s="173"/>
      <c r="DYG7" s="172"/>
      <c r="DYH7" s="173"/>
      <c r="DYI7" s="172"/>
      <c r="DYJ7" s="173"/>
      <c r="DYK7" s="172"/>
      <c r="DYL7" s="173"/>
      <c r="DYM7" s="172"/>
      <c r="DYN7" s="173"/>
      <c r="DYO7" s="172"/>
      <c r="DYP7" s="173"/>
      <c r="DYQ7" s="172"/>
      <c r="DYR7" s="173"/>
      <c r="DYS7" s="172"/>
      <c r="DYT7" s="173"/>
      <c r="DYU7" s="172"/>
      <c r="DYV7" s="173"/>
      <c r="DYW7" s="172"/>
      <c r="DYX7" s="173"/>
      <c r="DYY7" s="172"/>
      <c r="DYZ7" s="173"/>
      <c r="DZA7" s="172"/>
      <c r="DZB7" s="173"/>
      <c r="DZC7" s="172"/>
      <c r="DZD7" s="173"/>
      <c r="DZE7" s="172"/>
      <c r="DZF7" s="173"/>
      <c r="DZG7" s="172"/>
      <c r="DZH7" s="173"/>
      <c r="DZI7" s="172"/>
      <c r="DZJ7" s="173"/>
      <c r="DZK7" s="172"/>
      <c r="DZL7" s="173"/>
      <c r="DZM7" s="172"/>
      <c r="DZN7" s="173"/>
      <c r="DZO7" s="172"/>
      <c r="DZP7" s="173"/>
      <c r="DZQ7" s="172"/>
      <c r="DZR7" s="173"/>
      <c r="DZS7" s="172"/>
      <c r="DZT7" s="173"/>
      <c r="DZU7" s="172"/>
      <c r="DZV7" s="173"/>
      <c r="DZW7" s="172"/>
      <c r="DZX7" s="173"/>
      <c r="DZY7" s="172"/>
      <c r="DZZ7" s="173"/>
      <c r="EAA7" s="172"/>
      <c r="EAB7" s="173"/>
      <c r="EAC7" s="172"/>
      <c r="EAD7" s="173"/>
      <c r="EAE7" s="172"/>
      <c r="EAF7" s="173"/>
      <c r="EAG7" s="172"/>
      <c r="EAH7" s="173"/>
      <c r="EAI7" s="172"/>
      <c r="EAJ7" s="173"/>
      <c r="EAK7" s="172"/>
      <c r="EAL7" s="173"/>
      <c r="EAM7" s="172"/>
      <c r="EAN7" s="173"/>
      <c r="EAO7" s="172"/>
      <c r="EAP7" s="173"/>
      <c r="EAQ7" s="172"/>
      <c r="EAR7" s="173"/>
      <c r="EAS7" s="172"/>
      <c r="EAT7" s="173"/>
      <c r="EAU7" s="172"/>
      <c r="EAV7" s="173"/>
      <c r="EAW7" s="172"/>
      <c r="EAX7" s="173"/>
      <c r="EAY7" s="172"/>
      <c r="EAZ7" s="173"/>
      <c r="EBA7" s="172"/>
      <c r="EBB7" s="173"/>
      <c r="EBC7" s="172"/>
      <c r="EBD7" s="173"/>
      <c r="EBE7" s="172"/>
      <c r="EBF7" s="173"/>
      <c r="EBG7" s="172"/>
      <c r="EBH7" s="173"/>
      <c r="EBI7" s="172"/>
      <c r="EBJ7" s="173"/>
      <c r="EBK7" s="172"/>
      <c r="EBL7" s="173"/>
      <c r="EBM7" s="172"/>
      <c r="EBN7" s="173"/>
      <c r="EBO7" s="172"/>
      <c r="EBP7" s="173"/>
      <c r="EBQ7" s="172"/>
      <c r="EBR7" s="173"/>
      <c r="EBS7" s="172"/>
      <c r="EBT7" s="173"/>
      <c r="EBU7" s="172"/>
      <c r="EBV7" s="173"/>
      <c r="EBW7" s="172"/>
      <c r="EBX7" s="173"/>
      <c r="EBY7" s="172"/>
      <c r="EBZ7" s="173"/>
      <c r="ECA7" s="172"/>
      <c r="ECB7" s="173"/>
      <c r="ECC7" s="172"/>
      <c r="ECD7" s="173"/>
      <c r="ECE7" s="172"/>
      <c r="ECF7" s="173"/>
      <c r="ECG7" s="172"/>
      <c r="ECH7" s="173"/>
      <c r="ECI7" s="172"/>
      <c r="ECJ7" s="173"/>
      <c r="ECK7" s="172"/>
      <c r="ECL7" s="173"/>
      <c r="ECM7" s="172"/>
      <c r="ECN7" s="173"/>
      <c r="ECO7" s="172"/>
      <c r="ECP7" s="173"/>
      <c r="ECQ7" s="172"/>
      <c r="ECR7" s="173"/>
      <c r="ECS7" s="172"/>
      <c r="ECT7" s="173"/>
      <c r="ECU7" s="172"/>
      <c r="ECV7" s="173"/>
      <c r="ECW7" s="172"/>
      <c r="ECX7" s="173"/>
      <c r="ECY7" s="172"/>
      <c r="ECZ7" s="173"/>
      <c r="EDA7" s="172"/>
      <c r="EDB7" s="173"/>
      <c r="EDC7" s="172"/>
      <c r="EDD7" s="173"/>
      <c r="EDE7" s="172"/>
      <c r="EDF7" s="173"/>
      <c r="EDG7" s="172"/>
      <c r="EDH7" s="173"/>
      <c r="EDI7" s="172"/>
      <c r="EDJ7" s="173"/>
      <c r="EDK7" s="172"/>
      <c r="EDL7" s="173"/>
      <c r="EDM7" s="172"/>
      <c r="EDN7" s="173"/>
      <c r="EDO7" s="172"/>
      <c r="EDP7" s="173"/>
      <c r="EDQ7" s="172"/>
      <c r="EDR7" s="173"/>
      <c r="EDS7" s="172"/>
      <c r="EDT7" s="173"/>
      <c r="EDU7" s="172"/>
      <c r="EDV7" s="173"/>
      <c r="EDW7" s="172"/>
      <c r="EDX7" s="173"/>
      <c r="EDY7" s="172"/>
      <c r="EDZ7" s="173"/>
      <c r="EEA7" s="172"/>
      <c r="EEB7" s="173"/>
      <c r="EEC7" s="172"/>
      <c r="EED7" s="173"/>
      <c r="EEE7" s="172"/>
      <c r="EEF7" s="173"/>
      <c r="EEG7" s="172"/>
      <c r="EEH7" s="173"/>
      <c r="EEI7" s="172"/>
      <c r="EEJ7" s="173"/>
      <c r="EEK7" s="172"/>
      <c r="EEL7" s="173"/>
      <c r="EEM7" s="172"/>
      <c r="EEN7" s="173"/>
      <c r="EEO7" s="172"/>
      <c r="EEP7" s="173"/>
      <c r="EEQ7" s="172"/>
      <c r="EER7" s="173"/>
      <c r="EES7" s="172"/>
      <c r="EET7" s="173"/>
      <c r="EEU7" s="172"/>
      <c r="EEV7" s="173"/>
      <c r="EEW7" s="172"/>
      <c r="EEX7" s="173"/>
      <c r="EEY7" s="172"/>
      <c r="EEZ7" s="173"/>
      <c r="EFA7" s="172"/>
      <c r="EFB7" s="173"/>
      <c r="EFC7" s="172"/>
      <c r="EFD7" s="173"/>
      <c r="EFE7" s="172"/>
      <c r="EFF7" s="173"/>
      <c r="EFG7" s="172"/>
      <c r="EFH7" s="173"/>
      <c r="EFI7" s="172"/>
      <c r="EFJ7" s="173"/>
      <c r="EFK7" s="172"/>
      <c r="EFL7" s="173"/>
      <c r="EFM7" s="172"/>
      <c r="EFN7" s="173"/>
      <c r="EFO7" s="172"/>
      <c r="EFP7" s="173"/>
      <c r="EFQ7" s="172"/>
      <c r="EFR7" s="173"/>
      <c r="EFS7" s="172"/>
      <c r="EFT7" s="173"/>
      <c r="EFU7" s="172"/>
      <c r="EFV7" s="173"/>
      <c r="EFW7" s="172"/>
      <c r="EFX7" s="173"/>
      <c r="EFY7" s="172"/>
      <c r="EFZ7" s="173"/>
      <c r="EGA7" s="172"/>
      <c r="EGB7" s="173"/>
      <c r="EGC7" s="172"/>
      <c r="EGD7" s="173"/>
      <c r="EGE7" s="172"/>
      <c r="EGF7" s="173"/>
      <c r="EGG7" s="172"/>
      <c r="EGH7" s="173"/>
      <c r="EGI7" s="172"/>
      <c r="EGJ7" s="173"/>
      <c r="EGK7" s="172"/>
      <c r="EGL7" s="173"/>
      <c r="EGM7" s="172"/>
      <c r="EGN7" s="173"/>
      <c r="EGO7" s="172"/>
      <c r="EGP7" s="173"/>
      <c r="EGQ7" s="172"/>
      <c r="EGR7" s="173"/>
      <c r="EGS7" s="172"/>
      <c r="EGT7" s="173"/>
      <c r="EGU7" s="172"/>
      <c r="EGV7" s="173"/>
      <c r="EGW7" s="172"/>
      <c r="EGX7" s="173"/>
      <c r="EGY7" s="172"/>
      <c r="EGZ7" s="173"/>
      <c r="EHA7" s="172"/>
      <c r="EHB7" s="173"/>
      <c r="EHC7" s="172"/>
      <c r="EHD7" s="173"/>
      <c r="EHE7" s="172"/>
      <c r="EHF7" s="173"/>
      <c r="EHG7" s="172"/>
      <c r="EHH7" s="173"/>
      <c r="EHI7" s="172"/>
      <c r="EHJ7" s="173"/>
      <c r="EHK7" s="172"/>
      <c r="EHL7" s="173"/>
      <c r="EHM7" s="172"/>
      <c r="EHN7" s="173"/>
      <c r="EHO7" s="172"/>
      <c r="EHP7" s="173"/>
      <c r="EHQ7" s="172"/>
      <c r="EHR7" s="173"/>
      <c r="EHS7" s="172"/>
      <c r="EHT7" s="173"/>
      <c r="EHU7" s="172"/>
      <c r="EHV7" s="173"/>
      <c r="EHW7" s="172"/>
      <c r="EHX7" s="173"/>
      <c r="EHY7" s="172"/>
      <c r="EHZ7" s="173"/>
      <c r="EIA7" s="172"/>
      <c r="EIB7" s="173"/>
      <c r="EIC7" s="172"/>
      <c r="EID7" s="173"/>
      <c r="EIE7" s="172"/>
      <c r="EIF7" s="173"/>
      <c r="EIG7" s="172"/>
      <c r="EIH7" s="173"/>
      <c r="EII7" s="172"/>
      <c r="EIJ7" s="173"/>
      <c r="EIK7" s="172"/>
      <c r="EIL7" s="173"/>
      <c r="EIM7" s="172"/>
      <c r="EIN7" s="173"/>
      <c r="EIO7" s="172"/>
      <c r="EIP7" s="173"/>
      <c r="EIQ7" s="172"/>
      <c r="EIR7" s="173"/>
      <c r="EIS7" s="172"/>
      <c r="EIT7" s="173"/>
      <c r="EIU7" s="172"/>
      <c r="EIV7" s="173"/>
      <c r="EIW7" s="172"/>
      <c r="EIX7" s="173"/>
      <c r="EIY7" s="172"/>
      <c r="EIZ7" s="173"/>
      <c r="EJA7" s="172"/>
      <c r="EJB7" s="173"/>
      <c r="EJC7" s="172"/>
      <c r="EJD7" s="173"/>
      <c r="EJE7" s="172"/>
      <c r="EJF7" s="173"/>
      <c r="EJG7" s="172"/>
      <c r="EJH7" s="173"/>
      <c r="EJI7" s="172"/>
      <c r="EJJ7" s="173"/>
      <c r="EJK7" s="172"/>
      <c r="EJL7" s="173"/>
      <c r="EJM7" s="172"/>
      <c r="EJN7" s="173"/>
      <c r="EJO7" s="172"/>
      <c r="EJP7" s="173"/>
      <c r="EJQ7" s="172"/>
      <c r="EJR7" s="173"/>
      <c r="EJS7" s="172"/>
      <c r="EJT7" s="173"/>
      <c r="EJU7" s="172"/>
      <c r="EJV7" s="173"/>
      <c r="EJW7" s="172"/>
      <c r="EJX7" s="173"/>
      <c r="EJY7" s="172"/>
      <c r="EJZ7" s="173"/>
      <c r="EKA7" s="172"/>
      <c r="EKB7" s="173"/>
      <c r="EKC7" s="172"/>
      <c r="EKD7" s="173"/>
      <c r="EKE7" s="172"/>
      <c r="EKF7" s="173"/>
      <c r="EKG7" s="172"/>
      <c r="EKH7" s="173"/>
      <c r="EKI7" s="172"/>
      <c r="EKJ7" s="173"/>
      <c r="EKK7" s="172"/>
      <c r="EKL7" s="173"/>
      <c r="EKM7" s="172"/>
      <c r="EKN7" s="173"/>
      <c r="EKO7" s="172"/>
      <c r="EKP7" s="173"/>
      <c r="EKQ7" s="172"/>
      <c r="EKR7" s="173"/>
      <c r="EKS7" s="172"/>
      <c r="EKT7" s="173"/>
      <c r="EKU7" s="172"/>
      <c r="EKV7" s="173"/>
      <c r="EKW7" s="172"/>
      <c r="EKX7" s="173"/>
      <c r="EKY7" s="172"/>
      <c r="EKZ7" s="173"/>
      <c r="ELA7" s="172"/>
      <c r="ELB7" s="173"/>
      <c r="ELC7" s="172"/>
      <c r="ELD7" s="173"/>
      <c r="ELE7" s="172"/>
      <c r="ELF7" s="173"/>
      <c r="ELG7" s="172"/>
      <c r="ELH7" s="173"/>
      <c r="ELI7" s="172"/>
      <c r="ELJ7" s="173"/>
      <c r="ELK7" s="172"/>
      <c r="ELL7" s="173"/>
      <c r="ELM7" s="172"/>
      <c r="ELN7" s="173"/>
      <c r="ELO7" s="172"/>
      <c r="ELP7" s="173"/>
      <c r="ELQ7" s="172"/>
      <c r="ELR7" s="173"/>
      <c r="ELS7" s="172"/>
      <c r="ELT7" s="173"/>
      <c r="ELU7" s="172"/>
      <c r="ELV7" s="173"/>
      <c r="ELW7" s="172"/>
      <c r="ELX7" s="173"/>
      <c r="ELY7" s="172"/>
      <c r="ELZ7" s="173"/>
      <c r="EMA7" s="172"/>
      <c r="EMB7" s="173"/>
      <c r="EMC7" s="172"/>
      <c r="EMD7" s="173"/>
      <c r="EME7" s="172"/>
      <c r="EMF7" s="173"/>
      <c r="EMG7" s="172"/>
      <c r="EMH7" s="173"/>
      <c r="EMI7" s="172"/>
      <c r="EMJ7" s="173"/>
      <c r="EMK7" s="172"/>
      <c r="EML7" s="173"/>
      <c r="EMM7" s="172"/>
      <c r="EMN7" s="173"/>
      <c r="EMO7" s="172"/>
      <c r="EMP7" s="173"/>
      <c r="EMQ7" s="172"/>
      <c r="EMR7" s="173"/>
      <c r="EMS7" s="172"/>
      <c r="EMT7" s="173"/>
      <c r="EMU7" s="172"/>
      <c r="EMV7" s="173"/>
      <c r="EMW7" s="172"/>
      <c r="EMX7" s="173"/>
      <c r="EMY7" s="172"/>
      <c r="EMZ7" s="173"/>
      <c r="ENA7" s="172"/>
      <c r="ENB7" s="173"/>
      <c r="ENC7" s="172"/>
      <c r="END7" s="173"/>
      <c r="ENE7" s="172"/>
      <c r="ENF7" s="173"/>
      <c r="ENG7" s="172"/>
      <c r="ENH7" s="173"/>
      <c r="ENI7" s="172"/>
      <c r="ENJ7" s="173"/>
      <c r="ENK7" s="172"/>
      <c r="ENL7" s="173"/>
      <c r="ENM7" s="172"/>
      <c r="ENN7" s="173"/>
      <c r="ENO7" s="172"/>
      <c r="ENP7" s="173"/>
      <c r="ENQ7" s="172"/>
      <c r="ENR7" s="173"/>
      <c r="ENS7" s="172"/>
      <c r="ENT7" s="173"/>
      <c r="ENU7" s="172"/>
      <c r="ENV7" s="173"/>
      <c r="ENW7" s="172"/>
      <c r="ENX7" s="173"/>
      <c r="ENY7" s="172"/>
      <c r="ENZ7" s="173"/>
      <c r="EOA7" s="172"/>
      <c r="EOB7" s="173"/>
      <c r="EOC7" s="172"/>
      <c r="EOD7" s="173"/>
      <c r="EOE7" s="172"/>
      <c r="EOF7" s="173"/>
      <c r="EOG7" s="172"/>
      <c r="EOH7" s="173"/>
      <c r="EOI7" s="172"/>
      <c r="EOJ7" s="173"/>
      <c r="EOK7" s="172"/>
      <c r="EOL7" s="173"/>
      <c r="EOM7" s="172"/>
      <c r="EON7" s="173"/>
      <c r="EOO7" s="172"/>
      <c r="EOP7" s="173"/>
      <c r="EOQ7" s="172"/>
      <c r="EOR7" s="173"/>
      <c r="EOS7" s="172"/>
      <c r="EOT7" s="173"/>
      <c r="EOU7" s="172"/>
      <c r="EOV7" s="173"/>
      <c r="EOW7" s="172"/>
      <c r="EOX7" s="173"/>
      <c r="EOY7" s="172"/>
      <c r="EOZ7" s="173"/>
      <c r="EPA7" s="172"/>
      <c r="EPB7" s="173"/>
      <c r="EPC7" s="172"/>
      <c r="EPD7" s="173"/>
      <c r="EPE7" s="172"/>
      <c r="EPF7" s="173"/>
      <c r="EPG7" s="172"/>
      <c r="EPH7" s="173"/>
      <c r="EPI7" s="172"/>
      <c r="EPJ7" s="173"/>
      <c r="EPK7" s="172"/>
      <c r="EPL7" s="173"/>
      <c r="EPM7" s="172"/>
      <c r="EPN7" s="173"/>
      <c r="EPO7" s="172"/>
      <c r="EPP7" s="173"/>
      <c r="EPQ7" s="172"/>
      <c r="EPR7" s="173"/>
      <c r="EPS7" s="172"/>
      <c r="EPT7" s="173"/>
      <c r="EPU7" s="172"/>
      <c r="EPV7" s="173"/>
      <c r="EPW7" s="172"/>
      <c r="EPX7" s="173"/>
      <c r="EPY7" s="172"/>
      <c r="EPZ7" s="173"/>
      <c r="EQA7" s="172"/>
      <c r="EQB7" s="173"/>
      <c r="EQC7" s="172"/>
      <c r="EQD7" s="173"/>
      <c r="EQE7" s="172"/>
      <c r="EQF7" s="173"/>
      <c r="EQG7" s="172"/>
      <c r="EQH7" s="173"/>
      <c r="EQI7" s="172"/>
      <c r="EQJ7" s="173"/>
      <c r="EQK7" s="172"/>
      <c r="EQL7" s="173"/>
      <c r="EQM7" s="172"/>
      <c r="EQN7" s="173"/>
      <c r="EQO7" s="172"/>
      <c r="EQP7" s="173"/>
      <c r="EQQ7" s="172"/>
      <c r="EQR7" s="173"/>
      <c r="EQS7" s="172"/>
      <c r="EQT7" s="173"/>
      <c r="EQU7" s="172"/>
      <c r="EQV7" s="173"/>
      <c r="EQW7" s="172"/>
      <c r="EQX7" s="173"/>
      <c r="EQY7" s="172"/>
      <c r="EQZ7" s="173"/>
      <c r="ERA7" s="172"/>
      <c r="ERB7" s="173"/>
      <c r="ERC7" s="172"/>
      <c r="ERD7" s="173"/>
      <c r="ERE7" s="172"/>
      <c r="ERF7" s="173"/>
      <c r="ERG7" s="172"/>
      <c r="ERH7" s="173"/>
      <c r="ERI7" s="172"/>
      <c r="ERJ7" s="173"/>
      <c r="ERK7" s="172"/>
      <c r="ERL7" s="173"/>
      <c r="ERM7" s="172"/>
      <c r="ERN7" s="173"/>
      <c r="ERO7" s="172"/>
      <c r="ERP7" s="173"/>
      <c r="ERQ7" s="172"/>
      <c r="ERR7" s="173"/>
      <c r="ERS7" s="172"/>
      <c r="ERT7" s="173"/>
      <c r="ERU7" s="172"/>
      <c r="ERV7" s="173"/>
      <c r="ERW7" s="172"/>
      <c r="ERX7" s="173"/>
      <c r="ERY7" s="172"/>
      <c r="ERZ7" s="173"/>
      <c r="ESA7" s="172"/>
      <c r="ESB7" s="173"/>
      <c r="ESC7" s="172"/>
      <c r="ESD7" s="173"/>
      <c r="ESE7" s="172"/>
      <c r="ESF7" s="173"/>
      <c r="ESG7" s="172"/>
      <c r="ESH7" s="173"/>
      <c r="ESI7" s="172"/>
      <c r="ESJ7" s="173"/>
      <c r="ESK7" s="172"/>
      <c r="ESL7" s="173"/>
      <c r="ESM7" s="172"/>
      <c r="ESN7" s="173"/>
      <c r="ESO7" s="172"/>
      <c r="ESP7" s="173"/>
      <c r="ESQ7" s="172"/>
      <c r="ESR7" s="173"/>
      <c r="ESS7" s="172"/>
      <c r="EST7" s="173"/>
      <c r="ESU7" s="172"/>
      <c r="ESV7" s="173"/>
      <c r="ESW7" s="172"/>
      <c r="ESX7" s="173"/>
      <c r="ESY7" s="172"/>
      <c r="ESZ7" s="173"/>
      <c r="ETA7" s="172"/>
      <c r="ETB7" s="173"/>
      <c r="ETC7" s="172"/>
      <c r="ETD7" s="173"/>
      <c r="ETE7" s="172"/>
      <c r="ETF7" s="173"/>
      <c r="ETG7" s="172"/>
      <c r="ETH7" s="173"/>
      <c r="ETI7" s="172"/>
      <c r="ETJ7" s="173"/>
      <c r="ETK7" s="172"/>
      <c r="ETL7" s="173"/>
      <c r="ETM7" s="172"/>
      <c r="ETN7" s="173"/>
      <c r="ETO7" s="172"/>
      <c r="ETP7" s="173"/>
      <c r="ETQ7" s="172"/>
      <c r="ETR7" s="173"/>
      <c r="ETS7" s="172"/>
      <c r="ETT7" s="173"/>
      <c r="ETU7" s="172"/>
      <c r="ETV7" s="173"/>
      <c r="ETW7" s="172"/>
      <c r="ETX7" s="173"/>
      <c r="ETY7" s="172"/>
      <c r="ETZ7" s="173"/>
      <c r="EUA7" s="172"/>
      <c r="EUB7" s="173"/>
      <c r="EUC7" s="172"/>
      <c r="EUD7" s="173"/>
      <c r="EUE7" s="172"/>
      <c r="EUF7" s="173"/>
      <c r="EUG7" s="172"/>
      <c r="EUH7" s="173"/>
      <c r="EUI7" s="172"/>
      <c r="EUJ7" s="173"/>
      <c r="EUK7" s="172"/>
      <c r="EUL7" s="173"/>
      <c r="EUM7" s="172"/>
      <c r="EUN7" s="173"/>
      <c r="EUO7" s="172"/>
      <c r="EUP7" s="173"/>
      <c r="EUQ7" s="172"/>
      <c r="EUR7" s="173"/>
      <c r="EUS7" s="172"/>
      <c r="EUT7" s="173"/>
      <c r="EUU7" s="172"/>
      <c r="EUV7" s="173"/>
      <c r="EUW7" s="172"/>
      <c r="EUX7" s="173"/>
      <c r="EUY7" s="172"/>
      <c r="EUZ7" s="173"/>
      <c r="EVA7" s="172"/>
      <c r="EVB7" s="173"/>
      <c r="EVC7" s="172"/>
      <c r="EVD7" s="173"/>
      <c r="EVE7" s="172"/>
      <c r="EVF7" s="173"/>
      <c r="EVG7" s="172"/>
      <c r="EVH7" s="173"/>
      <c r="EVI7" s="172"/>
      <c r="EVJ7" s="173"/>
      <c r="EVK7" s="172"/>
      <c r="EVL7" s="173"/>
      <c r="EVM7" s="172"/>
      <c r="EVN7" s="173"/>
      <c r="EVO7" s="172"/>
      <c r="EVP7" s="173"/>
      <c r="EVQ7" s="172"/>
      <c r="EVR7" s="173"/>
      <c r="EVS7" s="172"/>
      <c r="EVT7" s="173"/>
      <c r="EVU7" s="172"/>
      <c r="EVV7" s="173"/>
      <c r="EVW7" s="172"/>
      <c r="EVX7" s="173"/>
      <c r="EVY7" s="172"/>
      <c r="EVZ7" s="173"/>
      <c r="EWA7" s="172"/>
      <c r="EWB7" s="173"/>
      <c r="EWC7" s="172"/>
      <c r="EWD7" s="173"/>
      <c r="EWE7" s="172"/>
      <c r="EWF7" s="173"/>
      <c r="EWG7" s="172"/>
      <c r="EWH7" s="173"/>
      <c r="EWI7" s="172"/>
      <c r="EWJ7" s="173"/>
      <c r="EWK7" s="172"/>
      <c r="EWL7" s="173"/>
      <c r="EWM7" s="172"/>
      <c r="EWN7" s="173"/>
      <c r="EWO7" s="172"/>
      <c r="EWP7" s="173"/>
      <c r="EWQ7" s="172"/>
      <c r="EWR7" s="173"/>
      <c r="EWS7" s="172"/>
      <c r="EWT7" s="173"/>
      <c r="EWU7" s="172"/>
      <c r="EWV7" s="173"/>
      <c r="EWW7" s="172"/>
      <c r="EWX7" s="173"/>
      <c r="EWY7" s="172"/>
      <c r="EWZ7" s="173"/>
      <c r="EXA7" s="172"/>
      <c r="EXB7" s="173"/>
      <c r="EXC7" s="172"/>
      <c r="EXD7" s="173"/>
      <c r="EXE7" s="172"/>
      <c r="EXF7" s="173"/>
      <c r="EXG7" s="172"/>
      <c r="EXH7" s="173"/>
      <c r="EXI7" s="172"/>
      <c r="EXJ7" s="173"/>
      <c r="EXK7" s="172"/>
      <c r="EXL7" s="173"/>
      <c r="EXM7" s="172"/>
      <c r="EXN7" s="173"/>
      <c r="EXO7" s="172"/>
      <c r="EXP7" s="173"/>
      <c r="EXQ7" s="172"/>
      <c r="EXR7" s="173"/>
      <c r="EXS7" s="172"/>
      <c r="EXT7" s="173"/>
      <c r="EXU7" s="172"/>
      <c r="EXV7" s="173"/>
      <c r="EXW7" s="172"/>
      <c r="EXX7" s="173"/>
      <c r="EXY7" s="172"/>
      <c r="EXZ7" s="173"/>
      <c r="EYA7" s="172"/>
      <c r="EYB7" s="173"/>
      <c r="EYC7" s="172"/>
      <c r="EYD7" s="173"/>
      <c r="EYE7" s="172"/>
      <c r="EYF7" s="173"/>
      <c r="EYG7" s="172"/>
      <c r="EYH7" s="173"/>
      <c r="EYI7" s="172"/>
      <c r="EYJ7" s="173"/>
      <c r="EYK7" s="172"/>
      <c r="EYL7" s="173"/>
      <c r="EYM7" s="172"/>
      <c r="EYN7" s="173"/>
      <c r="EYO7" s="172"/>
      <c r="EYP7" s="173"/>
      <c r="EYQ7" s="172"/>
      <c r="EYR7" s="173"/>
      <c r="EYS7" s="172"/>
      <c r="EYT7" s="173"/>
      <c r="EYU7" s="172"/>
      <c r="EYV7" s="173"/>
      <c r="EYW7" s="172"/>
      <c r="EYX7" s="173"/>
      <c r="EYY7" s="172"/>
      <c r="EYZ7" s="173"/>
      <c r="EZA7" s="172"/>
      <c r="EZB7" s="173"/>
      <c r="EZC7" s="172"/>
      <c r="EZD7" s="173"/>
      <c r="EZE7" s="172"/>
      <c r="EZF7" s="173"/>
      <c r="EZG7" s="172"/>
      <c r="EZH7" s="173"/>
      <c r="EZI7" s="172"/>
      <c r="EZJ7" s="173"/>
      <c r="EZK7" s="172"/>
      <c r="EZL7" s="173"/>
      <c r="EZM7" s="172"/>
      <c r="EZN7" s="173"/>
      <c r="EZO7" s="172"/>
      <c r="EZP7" s="173"/>
      <c r="EZQ7" s="172"/>
      <c r="EZR7" s="173"/>
      <c r="EZS7" s="172"/>
      <c r="EZT7" s="173"/>
      <c r="EZU7" s="172"/>
      <c r="EZV7" s="173"/>
      <c r="EZW7" s="172"/>
      <c r="EZX7" s="173"/>
      <c r="EZY7" s="172"/>
      <c r="EZZ7" s="173"/>
      <c r="FAA7" s="172"/>
      <c r="FAB7" s="173"/>
      <c r="FAC7" s="172"/>
      <c r="FAD7" s="173"/>
      <c r="FAE7" s="172"/>
      <c r="FAF7" s="173"/>
      <c r="FAG7" s="172"/>
      <c r="FAH7" s="173"/>
      <c r="FAI7" s="172"/>
      <c r="FAJ7" s="173"/>
      <c r="FAK7" s="172"/>
      <c r="FAL7" s="173"/>
      <c r="FAM7" s="172"/>
      <c r="FAN7" s="173"/>
      <c r="FAO7" s="172"/>
      <c r="FAP7" s="173"/>
      <c r="FAQ7" s="172"/>
      <c r="FAR7" s="173"/>
      <c r="FAS7" s="172"/>
      <c r="FAT7" s="173"/>
      <c r="FAU7" s="172"/>
      <c r="FAV7" s="173"/>
      <c r="FAW7" s="172"/>
      <c r="FAX7" s="173"/>
      <c r="FAY7" s="172"/>
      <c r="FAZ7" s="173"/>
      <c r="FBA7" s="172"/>
      <c r="FBB7" s="173"/>
      <c r="FBC7" s="172"/>
      <c r="FBD7" s="173"/>
      <c r="FBE7" s="172"/>
      <c r="FBF7" s="173"/>
      <c r="FBG7" s="172"/>
      <c r="FBH7" s="173"/>
      <c r="FBI7" s="172"/>
      <c r="FBJ7" s="173"/>
      <c r="FBK7" s="172"/>
      <c r="FBL7" s="173"/>
      <c r="FBM7" s="172"/>
      <c r="FBN7" s="173"/>
      <c r="FBO7" s="172"/>
      <c r="FBP7" s="173"/>
      <c r="FBQ7" s="172"/>
      <c r="FBR7" s="173"/>
      <c r="FBS7" s="172"/>
      <c r="FBT7" s="173"/>
      <c r="FBU7" s="172"/>
      <c r="FBV7" s="173"/>
      <c r="FBW7" s="172"/>
      <c r="FBX7" s="173"/>
      <c r="FBY7" s="172"/>
      <c r="FBZ7" s="173"/>
      <c r="FCA7" s="172"/>
      <c r="FCB7" s="173"/>
      <c r="FCC7" s="172"/>
      <c r="FCD7" s="173"/>
      <c r="FCE7" s="172"/>
      <c r="FCF7" s="173"/>
      <c r="FCG7" s="172"/>
      <c r="FCH7" s="173"/>
      <c r="FCI7" s="172"/>
      <c r="FCJ7" s="173"/>
      <c r="FCK7" s="172"/>
      <c r="FCL7" s="173"/>
      <c r="FCM7" s="172"/>
      <c r="FCN7" s="173"/>
      <c r="FCO7" s="172"/>
      <c r="FCP7" s="173"/>
      <c r="FCQ7" s="172"/>
      <c r="FCR7" s="173"/>
      <c r="FCS7" s="172"/>
      <c r="FCT7" s="173"/>
      <c r="FCU7" s="172"/>
      <c r="FCV7" s="173"/>
      <c r="FCW7" s="172"/>
      <c r="FCX7" s="173"/>
      <c r="FCY7" s="172"/>
      <c r="FCZ7" s="173"/>
      <c r="FDA7" s="172"/>
      <c r="FDB7" s="173"/>
      <c r="FDC7" s="172"/>
      <c r="FDD7" s="173"/>
      <c r="FDE7" s="172"/>
      <c r="FDF7" s="173"/>
      <c r="FDG7" s="172"/>
      <c r="FDH7" s="173"/>
      <c r="FDI7" s="172"/>
      <c r="FDJ7" s="173"/>
      <c r="FDK7" s="172"/>
      <c r="FDL7" s="173"/>
      <c r="FDM7" s="172"/>
      <c r="FDN7" s="173"/>
      <c r="FDO7" s="172"/>
      <c r="FDP7" s="173"/>
      <c r="FDQ7" s="172"/>
      <c r="FDR7" s="173"/>
      <c r="FDS7" s="172"/>
      <c r="FDT7" s="173"/>
      <c r="FDU7" s="172"/>
      <c r="FDV7" s="173"/>
      <c r="FDW7" s="172"/>
      <c r="FDX7" s="173"/>
      <c r="FDY7" s="172"/>
      <c r="FDZ7" s="173"/>
      <c r="FEA7" s="172"/>
      <c r="FEB7" s="173"/>
      <c r="FEC7" s="172"/>
      <c r="FED7" s="173"/>
      <c r="FEE7" s="172"/>
      <c r="FEF7" s="173"/>
      <c r="FEG7" s="172"/>
      <c r="FEH7" s="173"/>
      <c r="FEI7" s="172"/>
      <c r="FEJ7" s="173"/>
      <c r="FEK7" s="172"/>
      <c r="FEL7" s="173"/>
      <c r="FEM7" s="172"/>
      <c r="FEN7" s="173"/>
      <c r="FEO7" s="172"/>
      <c r="FEP7" s="173"/>
      <c r="FEQ7" s="172"/>
      <c r="FER7" s="173"/>
      <c r="FES7" s="172"/>
      <c r="FET7" s="173"/>
      <c r="FEU7" s="172"/>
      <c r="FEV7" s="173"/>
      <c r="FEW7" s="172"/>
      <c r="FEX7" s="173"/>
      <c r="FEY7" s="172"/>
      <c r="FEZ7" s="173"/>
      <c r="FFA7" s="172"/>
      <c r="FFB7" s="173"/>
      <c r="FFC7" s="172"/>
      <c r="FFD7" s="173"/>
      <c r="FFE7" s="172"/>
      <c r="FFF7" s="173"/>
      <c r="FFG7" s="172"/>
      <c r="FFH7" s="173"/>
      <c r="FFI7" s="172"/>
      <c r="FFJ7" s="173"/>
      <c r="FFK7" s="172"/>
      <c r="FFL7" s="173"/>
      <c r="FFM7" s="172"/>
      <c r="FFN7" s="173"/>
      <c r="FFO7" s="172"/>
      <c r="FFP7" s="173"/>
      <c r="FFQ7" s="172"/>
      <c r="FFR7" s="173"/>
      <c r="FFS7" s="172"/>
      <c r="FFT7" s="173"/>
      <c r="FFU7" s="172"/>
      <c r="FFV7" s="173"/>
      <c r="FFW7" s="172"/>
      <c r="FFX7" s="173"/>
      <c r="FFY7" s="172"/>
      <c r="FFZ7" s="173"/>
      <c r="FGA7" s="172"/>
      <c r="FGB7" s="173"/>
      <c r="FGC7" s="172"/>
      <c r="FGD7" s="173"/>
      <c r="FGE7" s="172"/>
      <c r="FGF7" s="173"/>
      <c r="FGG7" s="172"/>
      <c r="FGH7" s="173"/>
      <c r="FGI7" s="172"/>
      <c r="FGJ7" s="173"/>
      <c r="FGK7" s="172"/>
      <c r="FGL7" s="173"/>
      <c r="FGM7" s="172"/>
      <c r="FGN7" s="173"/>
      <c r="FGO7" s="172"/>
      <c r="FGP7" s="173"/>
      <c r="FGQ7" s="172"/>
      <c r="FGR7" s="173"/>
      <c r="FGS7" s="172"/>
      <c r="FGT7" s="173"/>
      <c r="FGU7" s="172"/>
      <c r="FGV7" s="173"/>
      <c r="FGW7" s="172"/>
      <c r="FGX7" s="173"/>
      <c r="FGY7" s="172"/>
      <c r="FGZ7" s="173"/>
      <c r="FHA7" s="172"/>
      <c r="FHB7" s="173"/>
      <c r="FHC7" s="172"/>
      <c r="FHD7" s="173"/>
      <c r="FHE7" s="172"/>
      <c r="FHF7" s="173"/>
      <c r="FHG7" s="172"/>
      <c r="FHH7" s="173"/>
      <c r="FHI7" s="172"/>
      <c r="FHJ7" s="173"/>
      <c r="FHK7" s="172"/>
      <c r="FHL7" s="173"/>
      <c r="FHM7" s="172"/>
      <c r="FHN7" s="173"/>
      <c r="FHO7" s="172"/>
      <c r="FHP7" s="173"/>
      <c r="FHQ7" s="172"/>
      <c r="FHR7" s="173"/>
      <c r="FHS7" s="172"/>
      <c r="FHT7" s="173"/>
      <c r="FHU7" s="172"/>
      <c r="FHV7" s="173"/>
      <c r="FHW7" s="172"/>
      <c r="FHX7" s="173"/>
      <c r="FHY7" s="172"/>
      <c r="FHZ7" s="173"/>
      <c r="FIA7" s="172"/>
      <c r="FIB7" s="173"/>
      <c r="FIC7" s="172"/>
      <c r="FID7" s="173"/>
      <c r="FIE7" s="172"/>
      <c r="FIF7" s="173"/>
      <c r="FIG7" s="172"/>
      <c r="FIH7" s="173"/>
      <c r="FII7" s="172"/>
      <c r="FIJ7" s="173"/>
      <c r="FIK7" s="172"/>
      <c r="FIL7" s="173"/>
      <c r="FIM7" s="172"/>
      <c r="FIN7" s="173"/>
      <c r="FIO7" s="172"/>
      <c r="FIP7" s="173"/>
      <c r="FIQ7" s="172"/>
      <c r="FIR7" s="173"/>
      <c r="FIS7" s="172"/>
      <c r="FIT7" s="173"/>
      <c r="FIU7" s="172"/>
      <c r="FIV7" s="173"/>
      <c r="FIW7" s="172"/>
      <c r="FIX7" s="173"/>
      <c r="FIY7" s="172"/>
      <c r="FIZ7" s="173"/>
      <c r="FJA7" s="172"/>
      <c r="FJB7" s="173"/>
      <c r="FJC7" s="172"/>
      <c r="FJD7" s="173"/>
      <c r="FJE7" s="172"/>
      <c r="FJF7" s="173"/>
      <c r="FJG7" s="172"/>
      <c r="FJH7" s="173"/>
      <c r="FJI7" s="172"/>
      <c r="FJJ7" s="173"/>
      <c r="FJK7" s="172"/>
      <c r="FJL7" s="173"/>
      <c r="FJM7" s="172"/>
      <c r="FJN7" s="173"/>
      <c r="FJO7" s="172"/>
      <c r="FJP7" s="173"/>
      <c r="FJQ7" s="172"/>
      <c r="FJR7" s="173"/>
      <c r="FJS7" s="172"/>
      <c r="FJT7" s="173"/>
      <c r="FJU7" s="172"/>
      <c r="FJV7" s="173"/>
      <c r="FJW7" s="172"/>
      <c r="FJX7" s="173"/>
      <c r="FJY7" s="172"/>
      <c r="FJZ7" s="173"/>
      <c r="FKA7" s="172"/>
      <c r="FKB7" s="173"/>
      <c r="FKC7" s="172"/>
      <c r="FKD7" s="173"/>
      <c r="FKE7" s="172"/>
      <c r="FKF7" s="173"/>
      <c r="FKG7" s="172"/>
      <c r="FKH7" s="173"/>
      <c r="FKI7" s="172"/>
      <c r="FKJ7" s="173"/>
      <c r="FKK7" s="172"/>
      <c r="FKL7" s="173"/>
      <c r="FKM7" s="172"/>
      <c r="FKN7" s="173"/>
      <c r="FKO7" s="172"/>
      <c r="FKP7" s="173"/>
      <c r="FKQ7" s="172"/>
      <c r="FKR7" s="173"/>
      <c r="FKS7" s="172"/>
      <c r="FKT7" s="173"/>
      <c r="FKU7" s="172"/>
      <c r="FKV7" s="173"/>
      <c r="FKW7" s="172"/>
      <c r="FKX7" s="173"/>
      <c r="FKY7" s="172"/>
      <c r="FKZ7" s="173"/>
      <c r="FLA7" s="172"/>
      <c r="FLB7" s="173"/>
      <c r="FLC7" s="172"/>
      <c r="FLD7" s="173"/>
      <c r="FLE7" s="172"/>
      <c r="FLF7" s="173"/>
      <c r="FLG7" s="172"/>
      <c r="FLH7" s="173"/>
      <c r="FLI7" s="172"/>
      <c r="FLJ7" s="173"/>
      <c r="FLK7" s="172"/>
      <c r="FLL7" s="173"/>
      <c r="FLM7" s="172"/>
      <c r="FLN7" s="173"/>
      <c r="FLO7" s="172"/>
      <c r="FLP7" s="173"/>
      <c r="FLQ7" s="172"/>
      <c r="FLR7" s="173"/>
      <c r="FLS7" s="172"/>
      <c r="FLT7" s="173"/>
      <c r="FLU7" s="172"/>
      <c r="FLV7" s="173"/>
      <c r="FLW7" s="172"/>
      <c r="FLX7" s="173"/>
      <c r="FLY7" s="172"/>
      <c r="FLZ7" s="173"/>
      <c r="FMA7" s="172"/>
      <c r="FMB7" s="173"/>
      <c r="FMC7" s="172"/>
      <c r="FMD7" s="173"/>
      <c r="FME7" s="172"/>
      <c r="FMF7" s="173"/>
      <c r="FMG7" s="172"/>
      <c r="FMH7" s="173"/>
      <c r="FMI7" s="172"/>
      <c r="FMJ7" s="173"/>
      <c r="FMK7" s="172"/>
      <c r="FML7" s="173"/>
      <c r="FMM7" s="172"/>
      <c r="FMN7" s="173"/>
      <c r="FMO7" s="172"/>
      <c r="FMP7" s="173"/>
      <c r="FMQ7" s="172"/>
      <c r="FMR7" s="173"/>
      <c r="FMS7" s="172"/>
      <c r="FMT7" s="173"/>
      <c r="FMU7" s="172"/>
      <c r="FMV7" s="173"/>
      <c r="FMW7" s="172"/>
      <c r="FMX7" s="173"/>
      <c r="FMY7" s="172"/>
      <c r="FMZ7" s="173"/>
      <c r="FNA7" s="172"/>
      <c r="FNB7" s="173"/>
      <c r="FNC7" s="172"/>
      <c r="FND7" s="173"/>
      <c r="FNE7" s="172"/>
      <c r="FNF7" s="173"/>
      <c r="FNG7" s="172"/>
      <c r="FNH7" s="173"/>
      <c r="FNI7" s="172"/>
      <c r="FNJ7" s="173"/>
      <c r="FNK7" s="172"/>
      <c r="FNL7" s="173"/>
      <c r="FNM7" s="172"/>
      <c r="FNN7" s="173"/>
      <c r="FNO7" s="172"/>
      <c r="FNP7" s="173"/>
      <c r="FNQ7" s="172"/>
      <c r="FNR7" s="173"/>
      <c r="FNS7" s="172"/>
      <c r="FNT7" s="173"/>
      <c r="FNU7" s="172"/>
      <c r="FNV7" s="173"/>
      <c r="FNW7" s="172"/>
      <c r="FNX7" s="173"/>
      <c r="FNY7" s="172"/>
      <c r="FNZ7" s="173"/>
      <c r="FOA7" s="172"/>
      <c r="FOB7" s="173"/>
      <c r="FOC7" s="172"/>
      <c r="FOD7" s="173"/>
      <c r="FOE7" s="172"/>
      <c r="FOF7" s="173"/>
      <c r="FOG7" s="172"/>
      <c r="FOH7" s="173"/>
      <c r="FOI7" s="172"/>
      <c r="FOJ7" s="173"/>
      <c r="FOK7" s="172"/>
      <c r="FOL7" s="173"/>
      <c r="FOM7" s="172"/>
      <c r="FON7" s="173"/>
      <c r="FOO7" s="172"/>
      <c r="FOP7" s="173"/>
      <c r="FOQ7" s="172"/>
      <c r="FOR7" s="173"/>
      <c r="FOS7" s="172"/>
      <c r="FOT7" s="173"/>
      <c r="FOU7" s="172"/>
      <c r="FOV7" s="173"/>
      <c r="FOW7" s="172"/>
      <c r="FOX7" s="173"/>
      <c r="FOY7" s="172"/>
      <c r="FOZ7" s="173"/>
      <c r="FPA7" s="172"/>
      <c r="FPB7" s="173"/>
      <c r="FPC7" s="172"/>
      <c r="FPD7" s="173"/>
      <c r="FPE7" s="172"/>
      <c r="FPF7" s="173"/>
      <c r="FPG7" s="172"/>
      <c r="FPH7" s="173"/>
      <c r="FPI7" s="172"/>
      <c r="FPJ7" s="173"/>
      <c r="FPK7" s="172"/>
      <c r="FPL7" s="173"/>
      <c r="FPM7" s="172"/>
      <c r="FPN7" s="173"/>
      <c r="FPO7" s="172"/>
      <c r="FPP7" s="173"/>
      <c r="FPQ7" s="172"/>
      <c r="FPR7" s="173"/>
      <c r="FPS7" s="172"/>
      <c r="FPT7" s="173"/>
      <c r="FPU7" s="172"/>
      <c r="FPV7" s="173"/>
      <c r="FPW7" s="172"/>
      <c r="FPX7" s="173"/>
      <c r="FPY7" s="172"/>
      <c r="FPZ7" s="173"/>
      <c r="FQA7" s="172"/>
      <c r="FQB7" s="173"/>
      <c r="FQC7" s="172"/>
      <c r="FQD7" s="173"/>
      <c r="FQE7" s="172"/>
      <c r="FQF7" s="173"/>
      <c r="FQG7" s="172"/>
      <c r="FQH7" s="173"/>
      <c r="FQI7" s="172"/>
      <c r="FQJ7" s="173"/>
      <c r="FQK7" s="172"/>
      <c r="FQL7" s="173"/>
      <c r="FQM7" s="172"/>
      <c r="FQN7" s="173"/>
      <c r="FQO7" s="172"/>
      <c r="FQP7" s="173"/>
      <c r="FQQ7" s="172"/>
      <c r="FQR7" s="173"/>
      <c r="FQS7" s="172"/>
      <c r="FQT7" s="173"/>
      <c r="FQU7" s="172"/>
      <c r="FQV7" s="173"/>
      <c r="FQW7" s="172"/>
      <c r="FQX7" s="173"/>
      <c r="FQY7" s="172"/>
      <c r="FQZ7" s="173"/>
      <c r="FRA7" s="172"/>
      <c r="FRB7" s="173"/>
      <c r="FRC7" s="172"/>
      <c r="FRD7" s="173"/>
      <c r="FRE7" s="172"/>
      <c r="FRF7" s="173"/>
      <c r="FRG7" s="172"/>
      <c r="FRH7" s="173"/>
      <c r="FRI7" s="172"/>
      <c r="FRJ7" s="173"/>
      <c r="FRK7" s="172"/>
      <c r="FRL7" s="173"/>
      <c r="FRM7" s="172"/>
      <c r="FRN7" s="173"/>
      <c r="FRO7" s="172"/>
      <c r="FRP7" s="173"/>
      <c r="FRQ7" s="172"/>
      <c r="FRR7" s="173"/>
      <c r="FRS7" s="172"/>
      <c r="FRT7" s="173"/>
      <c r="FRU7" s="172"/>
      <c r="FRV7" s="173"/>
      <c r="FRW7" s="172"/>
      <c r="FRX7" s="173"/>
      <c r="FRY7" s="172"/>
      <c r="FRZ7" s="173"/>
      <c r="FSA7" s="172"/>
      <c r="FSB7" s="173"/>
      <c r="FSC7" s="172"/>
      <c r="FSD7" s="173"/>
      <c r="FSE7" s="172"/>
      <c r="FSF7" s="173"/>
      <c r="FSG7" s="172"/>
      <c r="FSH7" s="173"/>
      <c r="FSI7" s="172"/>
      <c r="FSJ7" s="173"/>
      <c r="FSK7" s="172"/>
      <c r="FSL7" s="173"/>
      <c r="FSM7" s="172"/>
      <c r="FSN7" s="173"/>
      <c r="FSO7" s="172"/>
      <c r="FSP7" s="173"/>
      <c r="FSQ7" s="172"/>
      <c r="FSR7" s="173"/>
      <c r="FSS7" s="172"/>
      <c r="FST7" s="173"/>
      <c r="FSU7" s="172"/>
      <c r="FSV7" s="173"/>
      <c r="FSW7" s="172"/>
      <c r="FSX7" s="173"/>
      <c r="FSY7" s="172"/>
      <c r="FSZ7" s="173"/>
      <c r="FTA7" s="172"/>
      <c r="FTB7" s="173"/>
      <c r="FTC7" s="172"/>
      <c r="FTD7" s="173"/>
      <c r="FTE7" s="172"/>
      <c r="FTF7" s="173"/>
      <c r="FTG7" s="172"/>
      <c r="FTH7" s="173"/>
      <c r="FTI7" s="172"/>
      <c r="FTJ7" s="173"/>
      <c r="FTK7" s="172"/>
      <c r="FTL7" s="173"/>
      <c r="FTM7" s="172"/>
      <c r="FTN7" s="173"/>
      <c r="FTO7" s="172"/>
      <c r="FTP7" s="173"/>
      <c r="FTQ7" s="172"/>
      <c r="FTR7" s="173"/>
      <c r="FTS7" s="172"/>
      <c r="FTT7" s="173"/>
      <c r="FTU7" s="172"/>
      <c r="FTV7" s="173"/>
      <c r="FTW7" s="172"/>
      <c r="FTX7" s="173"/>
      <c r="FTY7" s="172"/>
      <c r="FTZ7" s="173"/>
      <c r="FUA7" s="172"/>
      <c r="FUB7" s="173"/>
      <c r="FUC7" s="172"/>
      <c r="FUD7" s="173"/>
      <c r="FUE7" s="172"/>
      <c r="FUF7" s="173"/>
      <c r="FUG7" s="172"/>
      <c r="FUH7" s="173"/>
      <c r="FUI7" s="172"/>
      <c r="FUJ7" s="173"/>
      <c r="FUK7" s="172"/>
      <c r="FUL7" s="173"/>
      <c r="FUM7" s="172"/>
      <c r="FUN7" s="173"/>
      <c r="FUO7" s="172"/>
      <c r="FUP7" s="173"/>
      <c r="FUQ7" s="172"/>
      <c r="FUR7" s="173"/>
      <c r="FUS7" s="172"/>
      <c r="FUT7" s="173"/>
      <c r="FUU7" s="172"/>
      <c r="FUV7" s="173"/>
      <c r="FUW7" s="172"/>
      <c r="FUX7" s="173"/>
      <c r="FUY7" s="172"/>
      <c r="FUZ7" s="173"/>
      <c r="FVA7" s="172"/>
      <c r="FVB7" s="173"/>
      <c r="FVC7" s="172"/>
      <c r="FVD7" s="173"/>
      <c r="FVE7" s="172"/>
      <c r="FVF7" s="173"/>
      <c r="FVG7" s="172"/>
      <c r="FVH7" s="173"/>
      <c r="FVI7" s="172"/>
      <c r="FVJ7" s="173"/>
      <c r="FVK7" s="172"/>
      <c r="FVL7" s="173"/>
      <c r="FVM7" s="172"/>
      <c r="FVN7" s="173"/>
      <c r="FVO7" s="172"/>
      <c r="FVP7" s="173"/>
      <c r="FVQ7" s="172"/>
      <c r="FVR7" s="173"/>
      <c r="FVS7" s="172"/>
      <c r="FVT7" s="173"/>
      <c r="FVU7" s="172"/>
      <c r="FVV7" s="173"/>
      <c r="FVW7" s="172"/>
      <c r="FVX7" s="173"/>
      <c r="FVY7" s="172"/>
      <c r="FVZ7" s="173"/>
      <c r="FWA7" s="172"/>
      <c r="FWB7" s="173"/>
      <c r="FWC7" s="172"/>
      <c r="FWD7" s="173"/>
      <c r="FWE7" s="172"/>
      <c r="FWF7" s="173"/>
      <c r="FWG7" s="172"/>
      <c r="FWH7" s="173"/>
      <c r="FWI7" s="172"/>
      <c r="FWJ7" s="173"/>
      <c r="FWK7" s="172"/>
      <c r="FWL7" s="173"/>
      <c r="FWM7" s="172"/>
      <c r="FWN7" s="173"/>
      <c r="FWO7" s="172"/>
      <c r="FWP7" s="173"/>
      <c r="FWQ7" s="172"/>
      <c r="FWR7" s="173"/>
      <c r="FWS7" s="172"/>
      <c r="FWT7" s="173"/>
      <c r="FWU7" s="172"/>
      <c r="FWV7" s="173"/>
      <c r="FWW7" s="172"/>
      <c r="FWX7" s="173"/>
      <c r="FWY7" s="172"/>
      <c r="FWZ7" s="173"/>
      <c r="FXA7" s="172"/>
      <c r="FXB7" s="173"/>
      <c r="FXC7" s="172"/>
      <c r="FXD7" s="173"/>
      <c r="FXE7" s="172"/>
      <c r="FXF7" s="173"/>
      <c r="FXG7" s="172"/>
      <c r="FXH7" s="173"/>
      <c r="FXI7" s="172"/>
      <c r="FXJ7" s="173"/>
      <c r="FXK7" s="172"/>
      <c r="FXL7" s="173"/>
      <c r="FXM7" s="172"/>
      <c r="FXN7" s="173"/>
      <c r="FXO7" s="172"/>
      <c r="FXP7" s="173"/>
      <c r="FXQ7" s="172"/>
      <c r="FXR7" s="173"/>
      <c r="FXS7" s="172"/>
      <c r="FXT7" s="173"/>
      <c r="FXU7" s="172"/>
      <c r="FXV7" s="173"/>
      <c r="FXW7" s="172"/>
      <c r="FXX7" s="173"/>
      <c r="FXY7" s="172"/>
      <c r="FXZ7" s="173"/>
      <c r="FYA7" s="172"/>
      <c r="FYB7" s="173"/>
      <c r="FYC7" s="172"/>
      <c r="FYD7" s="173"/>
      <c r="FYE7" s="172"/>
      <c r="FYF7" s="173"/>
      <c r="FYG7" s="172"/>
      <c r="FYH7" s="173"/>
      <c r="FYI7" s="172"/>
      <c r="FYJ7" s="173"/>
      <c r="FYK7" s="172"/>
      <c r="FYL7" s="173"/>
      <c r="FYM7" s="172"/>
      <c r="FYN7" s="173"/>
      <c r="FYO7" s="172"/>
      <c r="FYP7" s="173"/>
      <c r="FYQ7" s="172"/>
      <c r="FYR7" s="173"/>
      <c r="FYS7" s="172"/>
      <c r="FYT7" s="173"/>
      <c r="FYU7" s="172"/>
      <c r="FYV7" s="173"/>
      <c r="FYW7" s="172"/>
      <c r="FYX7" s="173"/>
      <c r="FYY7" s="172"/>
      <c r="FYZ7" s="173"/>
      <c r="FZA7" s="172"/>
      <c r="FZB7" s="173"/>
      <c r="FZC7" s="172"/>
      <c r="FZD7" s="173"/>
      <c r="FZE7" s="172"/>
      <c r="FZF7" s="173"/>
      <c r="FZG7" s="172"/>
      <c r="FZH7" s="173"/>
      <c r="FZI7" s="172"/>
      <c r="FZJ7" s="173"/>
      <c r="FZK7" s="172"/>
      <c r="FZL7" s="173"/>
      <c r="FZM7" s="172"/>
      <c r="FZN7" s="173"/>
      <c r="FZO7" s="172"/>
      <c r="FZP7" s="173"/>
      <c r="FZQ7" s="172"/>
      <c r="FZR7" s="173"/>
      <c r="FZS7" s="172"/>
      <c r="FZT7" s="173"/>
      <c r="FZU7" s="172"/>
      <c r="FZV7" s="173"/>
      <c r="FZW7" s="172"/>
      <c r="FZX7" s="173"/>
      <c r="FZY7" s="172"/>
      <c r="FZZ7" s="173"/>
      <c r="GAA7" s="172"/>
      <c r="GAB7" s="173"/>
      <c r="GAC7" s="172"/>
      <c r="GAD7" s="173"/>
      <c r="GAE7" s="172"/>
      <c r="GAF7" s="173"/>
      <c r="GAG7" s="172"/>
      <c r="GAH7" s="173"/>
      <c r="GAI7" s="172"/>
      <c r="GAJ7" s="173"/>
      <c r="GAK7" s="172"/>
      <c r="GAL7" s="173"/>
      <c r="GAM7" s="172"/>
      <c r="GAN7" s="173"/>
      <c r="GAO7" s="172"/>
      <c r="GAP7" s="173"/>
      <c r="GAQ7" s="172"/>
      <c r="GAR7" s="173"/>
      <c r="GAS7" s="172"/>
      <c r="GAT7" s="173"/>
      <c r="GAU7" s="172"/>
      <c r="GAV7" s="173"/>
      <c r="GAW7" s="172"/>
      <c r="GAX7" s="173"/>
      <c r="GAY7" s="172"/>
      <c r="GAZ7" s="173"/>
      <c r="GBA7" s="172"/>
      <c r="GBB7" s="173"/>
      <c r="GBC7" s="172"/>
      <c r="GBD7" s="173"/>
      <c r="GBE7" s="172"/>
      <c r="GBF7" s="173"/>
      <c r="GBG7" s="172"/>
      <c r="GBH7" s="173"/>
      <c r="GBI7" s="172"/>
      <c r="GBJ7" s="173"/>
      <c r="GBK7" s="172"/>
      <c r="GBL7" s="173"/>
      <c r="GBM7" s="172"/>
      <c r="GBN7" s="173"/>
      <c r="GBO7" s="172"/>
      <c r="GBP7" s="173"/>
      <c r="GBQ7" s="172"/>
      <c r="GBR7" s="173"/>
      <c r="GBS7" s="172"/>
      <c r="GBT7" s="173"/>
      <c r="GBU7" s="172"/>
      <c r="GBV7" s="173"/>
      <c r="GBW7" s="172"/>
      <c r="GBX7" s="173"/>
      <c r="GBY7" s="172"/>
      <c r="GBZ7" s="173"/>
      <c r="GCA7" s="172"/>
      <c r="GCB7" s="173"/>
      <c r="GCC7" s="172"/>
      <c r="GCD7" s="173"/>
      <c r="GCE7" s="172"/>
      <c r="GCF7" s="173"/>
      <c r="GCG7" s="172"/>
      <c r="GCH7" s="173"/>
      <c r="GCI7" s="172"/>
      <c r="GCJ7" s="173"/>
      <c r="GCK7" s="172"/>
      <c r="GCL7" s="173"/>
      <c r="GCM7" s="172"/>
      <c r="GCN7" s="173"/>
      <c r="GCO7" s="172"/>
      <c r="GCP7" s="173"/>
      <c r="GCQ7" s="172"/>
      <c r="GCR7" s="173"/>
      <c r="GCS7" s="172"/>
      <c r="GCT7" s="173"/>
      <c r="GCU7" s="172"/>
      <c r="GCV7" s="173"/>
      <c r="GCW7" s="172"/>
      <c r="GCX7" s="173"/>
      <c r="GCY7" s="172"/>
      <c r="GCZ7" s="173"/>
      <c r="GDA7" s="172"/>
      <c r="GDB7" s="173"/>
      <c r="GDC7" s="172"/>
      <c r="GDD7" s="173"/>
      <c r="GDE7" s="172"/>
      <c r="GDF7" s="173"/>
      <c r="GDG7" s="172"/>
      <c r="GDH7" s="173"/>
      <c r="GDI7" s="172"/>
      <c r="GDJ7" s="173"/>
      <c r="GDK7" s="172"/>
      <c r="GDL7" s="173"/>
      <c r="GDM7" s="172"/>
      <c r="GDN7" s="173"/>
      <c r="GDO7" s="172"/>
      <c r="GDP7" s="173"/>
      <c r="GDQ7" s="172"/>
      <c r="GDR7" s="173"/>
      <c r="GDS7" s="172"/>
      <c r="GDT7" s="173"/>
      <c r="GDU7" s="172"/>
      <c r="GDV7" s="173"/>
      <c r="GDW7" s="172"/>
      <c r="GDX7" s="173"/>
      <c r="GDY7" s="172"/>
      <c r="GDZ7" s="173"/>
      <c r="GEA7" s="172"/>
      <c r="GEB7" s="173"/>
      <c r="GEC7" s="172"/>
      <c r="GED7" s="173"/>
      <c r="GEE7" s="172"/>
      <c r="GEF7" s="173"/>
      <c r="GEG7" s="172"/>
      <c r="GEH7" s="173"/>
      <c r="GEI7" s="172"/>
      <c r="GEJ7" s="173"/>
      <c r="GEK7" s="172"/>
      <c r="GEL7" s="173"/>
      <c r="GEM7" s="172"/>
      <c r="GEN7" s="173"/>
      <c r="GEO7" s="172"/>
      <c r="GEP7" s="173"/>
      <c r="GEQ7" s="172"/>
      <c r="GER7" s="173"/>
      <c r="GES7" s="172"/>
      <c r="GET7" s="173"/>
      <c r="GEU7" s="172"/>
      <c r="GEV7" s="173"/>
      <c r="GEW7" s="172"/>
      <c r="GEX7" s="173"/>
      <c r="GEY7" s="172"/>
      <c r="GEZ7" s="173"/>
      <c r="GFA7" s="172"/>
      <c r="GFB7" s="173"/>
      <c r="GFC7" s="172"/>
      <c r="GFD7" s="173"/>
      <c r="GFE7" s="172"/>
      <c r="GFF7" s="173"/>
      <c r="GFG7" s="172"/>
      <c r="GFH7" s="173"/>
      <c r="GFI7" s="172"/>
      <c r="GFJ7" s="173"/>
      <c r="GFK7" s="172"/>
      <c r="GFL7" s="173"/>
      <c r="GFM7" s="172"/>
      <c r="GFN7" s="173"/>
      <c r="GFO7" s="172"/>
      <c r="GFP7" s="173"/>
      <c r="GFQ7" s="172"/>
      <c r="GFR7" s="173"/>
      <c r="GFS7" s="172"/>
      <c r="GFT7" s="173"/>
      <c r="GFU7" s="172"/>
      <c r="GFV7" s="173"/>
      <c r="GFW7" s="172"/>
      <c r="GFX7" s="173"/>
      <c r="GFY7" s="172"/>
      <c r="GFZ7" s="173"/>
      <c r="GGA7" s="172"/>
      <c r="GGB7" s="173"/>
      <c r="GGC7" s="172"/>
      <c r="GGD7" s="173"/>
      <c r="GGE7" s="172"/>
      <c r="GGF7" s="173"/>
      <c r="GGG7" s="172"/>
      <c r="GGH7" s="173"/>
      <c r="GGI7" s="172"/>
      <c r="GGJ7" s="173"/>
      <c r="GGK7" s="172"/>
      <c r="GGL7" s="173"/>
      <c r="GGM7" s="172"/>
      <c r="GGN7" s="173"/>
      <c r="GGO7" s="172"/>
      <c r="GGP7" s="173"/>
      <c r="GGQ7" s="172"/>
      <c r="GGR7" s="173"/>
      <c r="GGS7" s="172"/>
      <c r="GGT7" s="173"/>
      <c r="GGU7" s="172"/>
      <c r="GGV7" s="173"/>
      <c r="GGW7" s="172"/>
      <c r="GGX7" s="173"/>
      <c r="GGY7" s="172"/>
      <c r="GGZ7" s="173"/>
      <c r="GHA7" s="172"/>
      <c r="GHB7" s="173"/>
      <c r="GHC7" s="172"/>
      <c r="GHD7" s="173"/>
      <c r="GHE7" s="172"/>
      <c r="GHF7" s="173"/>
      <c r="GHG7" s="172"/>
      <c r="GHH7" s="173"/>
      <c r="GHI7" s="172"/>
      <c r="GHJ7" s="173"/>
      <c r="GHK7" s="172"/>
      <c r="GHL7" s="173"/>
      <c r="GHM7" s="172"/>
      <c r="GHN7" s="173"/>
      <c r="GHO7" s="172"/>
      <c r="GHP7" s="173"/>
      <c r="GHQ7" s="172"/>
      <c r="GHR7" s="173"/>
      <c r="GHS7" s="172"/>
      <c r="GHT7" s="173"/>
      <c r="GHU7" s="172"/>
      <c r="GHV7" s="173"/>
      <c r="GHW7" s="172"/>
      <c r="GHX7" s="173"/>
      <c r="GHY7" s="172"/>
      <c r="GHZ7" s="173"/>
      <c r="GIA7" s="172"/>
      <c r="GIB7" s="173"/>
      <c r="GIC7" s="172"/>
      <c r="GID7" s="173"/>
      <c r="GIE7" s="172"/>
      <c r="GIF7" s="173"/>
      <c r="GIG7" s="172"/>
      <c r="GIH7" s="173"/>
      <c r="GII7" s="172"/>
      <c r="GIJ7" s="173"/>
      <c r="GIK7" s="172"/>
      <c r="GIL7" s="173"/>
      <c r="GIM7" s="172"/>
      <c r="GIN7" s="173"/>
      <c r="GIO7" s="172"/>
      <c r="GIP7" s="173"/>
      <c r="GIQ7" s="172"/>
      <c r="GIR7" s="173"/>
      <c r="GIS7" s="172"/>
      <c r="GIT7" s="173"/>
      <c r="GIU7" s="172"/>
      <c r="GIV7" s="173"/>
      <c r="GIW7" s="172"/>
      <c r="GIX7" s="173"/>
      <c r="GIY7" s="172"/>
      <c r="GIZ7" s="173"/>
      <c r="GJA7" s="172"/>
      <c r="GJB7" s="173"/>
      <c r="GJC7" s="172"/>
      <c r="GJD7" s="173"/>
      <c r="GJE7" s="172"/>
      <c r="GJF7" s="173"/>
      <c r="GJG7" s="172"/>
      <c r="GJH7" s="173"/>
      <c r="GJI7" s="172"/>
      <c r="GJJ7" s="173"/>
      <c r="GJK7" s="172"/>
      <c r="GJL7" s="173"/>
      <c r="GJM7" s="172"/>
      <c r="GJN7" s="173"/>
      <c r="GJO7" s="172"/>
      <c r="GJP7" s="173"/>
      <c r="GJQ7" s="172"/>
      <c r="GJR7" s="173"/>
      <c r="GJS7" s="172"/>
      <c r="GJT7" s="173"/>
      <c r="GJU7" s="172"/>
      <c r="GJV7" s="173"/>
      <c r="GJW7" s="172"/>
      <c r="GJX7" s="173"/>
      <c r="GJY7" s="172"/>
      <c r="GJZ7" s="173"/>
      <c r="GKA7" s="172"/>
      <c r="GKB7" s="173"/>
      <c r="GKC7" s="172"/>
      <c r="GKD7" s="173"/>
      <c r="GKE7" s="172"/>
      <c r="GKF7" s="173"/>
      <c r="GKG7" s="172"/>
      <c r="GKH7" s="173"/>
      <c r="GKI7" s="172"/>
      <c r="GKJ7" s="173"/>
      <c r="GKK7" s="172"/>
      <c r="GKL7" s="173"/>
      <c r="GKM7" s="172"/>
      <c r="GKN7" s="173"/>
      <c r="GKO7" s="172"/>
      <c r="GKP7" s="173"/>
      <c r="GKQ7" s="172"/>
      <c r="GKR7" s="173"/>
      <c r="GKS7" s="172"/>
      <c r="GKT7" s="173"/>
      <c r="GKU7" s="172"/>
      <c r="GKV7" s="173"/>
      <c r="GKW7" s="172"/>
      <c r="GKX7" s="173"/>
      <c r="GKY7" s="172"/>
      <c r="GKZ7" s="173"/>
      <c r="GLA7" s="172"/>
      <c r="GLB7" s="173"/>
      <c r="GLC7" s="172"/>
      <c r="GLD7" s="173"/>
      <c r="GLE7" s="172"/>
      <c r="GLF7" s="173"/>
      <c r="GLG7" s="172"/>
      <c r="GLH7" s="173"/>
      <c r="GLI7" s="172"/>
      <c r="GLJ7" s="173"/>
      <c r="GLK7" s="172"/>
      <c r="GLL7" s="173"/>
      <c r="GLM7" s="172"/>
      <c r="GLN7" s="173"/>
      <c r="GLO7" s="172"/>
      <c r="GLP7" s="173"/>
      <c r="GLQ7" s="172"/>
      <c r="GLR7" s="173"/>
      <c r="GLS7" s="172"/>
      <c r="GLT7" s="173"/>
      <c r="GLU7" s="172"/>
      <c r="GLV7" s="173"/>
      <c r="GLW7" s="172"/>
      <c r="GLX7" s="173"/>
      <c r="GLY7" s="172"/>
      <c r="GLZ7" s="173"/>
      <c r="GMA7" s="172"/>
      <c r="GMB7" s="173"/>
      <c r="GMC7" s="172"/>
      <c r="GMD7" s="173"/>
      <c r="GME7" s="172"/>
      <c r="GMF7" s="173"/>
      <c r="GMG7" s="172"/>
      <c r="GMH7" s="173"/>
      <c r="GMI7" s="172"/>
      <c r="GMJ7" s="173"/>
      <c r="GMK7" s="172"/>
      <c r="GML7" s="173"/>
      <c r="GMM7" s="172"/>
      <c r="GMN7" s="173"/>
      <c r="GMO7" s="172"/>
      <c r="GMP7" s="173"/>
      <c r="GMQ7" s="172"/>
      <c r="GMR7" s="173"/>
      <c r="GMS7" s="172"/>
      <c r="GMT7" s="173"/>
      <c r="GMU7" s="172"/>
      <c r="GMV7" s="173"/>
      <c r="GMW7" s="172"/>
      <c r="GMX7" s="173"/>
      <c r="GMY7" s="172"/>
      <c r="GMZ7" s="173"/>
      <c r="GNA7" s="172"/>
      <c r="GNB7" s="173"/>
      <c r="GNC7" s="172"/>
      <c r="GND7" s="173"/>
      <c r="GNE7" s="172"/>
      <c r="GNF7" s="173"/>
      <c r="GNG7" s="172"/>
      <c r="GNH7" s="173"/>
      <c r="GNI7" s="172"/>
      <c r="GNJ7" s="173"/>
      <c r="GNK7" s="172"/>
      <c r="GNL7" s="173"/>
      <c r="GNM7" s="172"/>
      <c r="GNN7" s="173"/>
      <c r="GNO7" s="172"/>
      <c r="GNP7" s="173"/>
      <c r="GNQ7" s="172"/>
      <c r="GNR7" s="173"/>
      <c r="GNS7" s="172"/>
      <c r="GNT7" s="173"/>
      <c r="GNU7" s="172"/>
      <c r="GNV7" s="173"/>
      <c r="GNW7" s="172"/>
      <c r="GNX7" s="173"/>
      <c r="GNY7" s="172"/>
      <c r="GNZ7" s="173"/>
      <c r="GOA7" s="172"/>
      <c r="GOB7" s="173"/>
      <c r="GOC7" s="172"/>
      <c r="GOD7" s="173"/>
      <c r="GOE7" s="172"/>
      <c r="GOF7" s="173"/>
      <c r="GOG7" s="172"/>
      <c r="GOH7" s="173"/>
      <c r="GOI7" s="172"/>
      <c r="GOJ7" s="173"/>
      <c r="GOK7" s="172"/>
      <c r="GOL7" s="173"/>
      <c r="GOM7" s="172"/>
      <c r="GON7" s="173"/>
      <c r="GOO7" s="172"/>
      <c r="GOP7" s="173"/>
      <c r="GOQ7" s="172"/>
      <c r="GOR7" s="173"/>
      <c r="GOS7" s="172"/>
      <c r="GOT7" s="173"/>
      <c r="GOU7" s="172"/>
      <c r="GOV7" s="173"/>
      <c r="GOW7" s="172"/>
      <c r="GOX7" s="173"/>
      <c r="GOY7" s="172"/>
      <c r="GOZ7" s="173"/>
      <c r="GPA7" s="172"/>
      <c r="GPB7" s="173"/>
      <c r="GPC7" s="172"/>
      <c r="GPD7" s="173"/>
      <c r="GPE7" s="172"/>
      <c r="GPF7" s="173"/>
      <c r="GPG7" s="172"/>
      <c r="GPH7" s="173"/>
      <c r="GPI7" s="172"/>
      <c r="GPJ7" s="173"/>
      <c r="GPK7" s="172"/>
      <c r="GPL7" s="173"/>
      <c r="GPM7" s="172"/>
      <c r="GPN7" s="173"/>
      <c r="GPO7" s="172"/>
      <c r="GPP7" s="173"/>
      <c r="GPQ7" s="172"/>
      <c r="GPR7" s="173"/>
      <c r="GPS7" s="172"/>
      <c r="GPT7" s="173"/>
      <c r="GPU7" s="172"/>
      <c r="GPV7" s="173"/>
      <c r="GPW7" s="172"/>
      <c r="GPX7" s="173"/>
      <c r="GPY7" s="172"/>
      <c r="GPZ7" s="173"/>
      <c r="GQA7" s="172"/>
      <c r="GQB7" s="173"/>
      <c r="GQC7" s="172"/>
      <c r="GQD7" s="173"/>
      <c r="GQE7" s="172"/>
      <c r="GQF7" s="173"/>
      <c r="GQG7" s="172"/>
      <c r="GQH7" s="173"/>
      <c r="GQI7" s="172"/>
      <c r="GQJ7" s="173"/>
      <c r="GQK7" s="172"/>
      <c r="GQL7" s="173"/>
      <c r="GQM7" s="172"/>
      <c r="GQN7" s="173"/>
      <c r="GQO7" s="172"/>
      <c r="GQP7" s="173"/>
      <c r="GQQ7" s="172"/>
      <c r="GQR7" s="173"/>
      <c r="GQS7" s="172"/>
      <c r="GQT7" s="173"/>
      <c r="GQU7" s="172"/>
      <c r="GQV7" s="173"/>
      <c r="GQW7" s="172"/>
      <c r="GQX7" s="173"/>
      <c r="GQY7" s="172"/>
      <c r="GQZ7" s="173"/>
      <c r="GRA7" s="172"/>
      <c r="GRB7" s="173"/>
      <c r="GRC7" s="172"/>
      <c r="GRD7" s="173"/>
      <c r="GRE7" s="172"/>
      <c r="GRF7" s="173"/>
      <c r="GRG7" s="172"/>
      <c r="GRH7" s="173"/>
      <c r="GRI7" s="172"/>
      <c r="GRJ7" s="173"/>
      <c r="GRK7" s="172"/>
      <c r="GRL7" s="173"/>
      <c r="GRM7" s="172"/>
      <c r="GRN7" s="173"/>
      <c r="GRO7" s="172"/>
      <c r="GRP7" s="173"/>
      <c r="GRQ7" s="172"/>
      <c r="GRR7" s="173"/>
      <c r="GRS7" s="172"/>
      <c r="GRT7" s="173"/>
      <c r="GRU7" s="172"/>
      <c r="GRV7" s="173"/>
      <c r="GRW7" s="172"/>
      <c r="GRX7" s="173"/>
      <c r="GRY7" s="172"/>
      <c r="GRZ7" s="173"/>
      <c r="GSA7" s="172"/>
      <c r="GSB7" s="173"/>
      <c r="GSC7" s="172"/>
      <c r="GSD7" s="173"/>
      <c r="GSE7" s="172"/>
      <c r="GSF7" s="173"/>
      <c r="GSG7" s="172"/>
      <c r="GSH7" s="173"/>
      <c r="GSI7" s="172"/>
      <c r="GSJ7" s="173"/>
      <c r="GSK7" s="172"/>
      <c r="GSL7" s="173"/>
      <c r="GSM7" s="172"/>
      <c r="GSN7" s="173"/>
      <c r="GSO7" s="172"/>
      <c r="GSP7" s="173"/>
      <c r="GSQ7" s="172"/>
      <c r="GSR7" s="173"/>
      <c r="GSS7" s="172"/>
      <c r="GST7" s="173"/>
      <c r="GSU7" s="172"/>
      <c r="GSV7" s="173"/>
      <c r="GSW7" s="172"/>
      <c r="GSX7" s="173"/>
      <c r="GSY7" s="172"/>
      <c r="GSZ7" s="173"/>
      <c r="GTA7" s="172"/>
      <c r="GTB7" s="173"/>
      <c r="GTC7" s="172"/>
      <c r="GTD7" s="173"/>
      <c r="GTE7" s="172"/>
      <c r="GTF7" s="173"/>
      <c r="GTG7" s="172"/>
      <c r="GTH7" s="173"/>
      <c r="GTI7" s="172"/>
      <c r="GTJ7" s="173"/>
      <c r="GTK7" s="172"/>
      <c r="GTL7" s="173"/>
      <c r="GTM7" s="172"/>
      <c r="GTN7" s="173"/>
      <c r="GTO7" s="172"/>
      <c r="GTP7" s="173"/>
      <c r="GTQ7" s="172"/>
      <c r="GTR7" s="173"/>
      <c r="GTS7" s="172"/>
      <c r="GTT7" s="173"/>
      <c r="GTU7" s="172"/>
      <c r="GTV7" s="173"/>
      <c r="GTW7" s="172"/>
      <c r="GTX7" s="173"/>
      <c r="GTY7" s="172"/>
      <c r="GTZ7" s="173"/>
      <c r="GUA7" s="172"/>
      <c r="GUB7" s="173"/>
      <c r="GUC7" s="172"/>
      <c r="GUD7" s="173"/>
      <c r="GUE7" s="172"/>
      <c r="GUF7" s="173"/>
      <c r="GUG7" s="172"/>
      <c r="GUH7" s="173"/>
      <c r="GUI7" s="172"/>
      <c r="GUJ7" s="173"/>
      <c r="GUK7" s="172"/>
      <c r="GUL7" s="173"/>
      <c r="GUM7" s="172"/>
      <c r="GUN7" s="173"/>
      <c r="GUO7" s="172"/>
      <c r="GUP7" s="173"/>
      <c r="GUQ7" s="172"/>
      <c r="GUR7" s="173"/>
      <c r="GUS7" s="172"/>
      <c r="GUT7" s="173"/>
      <c r="GUU7" s="172"/>
      <c r="GUV7" s="173"/>
      <c r="GUW7" s="172"/>
      <c r="GUX7" s="173"/>
      <c r="GUY7" s="172"/>
      <c r="GUZ7" s="173"/>
      <c r="GVA7" s="172"/>
      <c r="GVB7" s="173"/>
      <c r="GVC7" s="172"/>
      <c r="GVD7" s="173"/>
      <c r="GVE7" s="172"/>
      <c r="GVF7" s="173"/>
      <c r="GVG7" s="172"/>
      <c r="GVH7" s="173"/>
      <c r="GVI7" s="172"/>
      <c r="GVJ7" s="173"/>
      <c r="GVK7" s="172"/>
      <c r="GVL7" s="173"/>
      <c r="GVM7" s="172"/>
      <c r="GVN7" s="173"/>
      <c r="GVO7" s="172"/>
      <c r="GVP7" s="173"/>
      <c r="GVQ7" s="172"/>
      <c r="GVR7" s="173"/>
      <c r="GVS7" s="172"/>
      <c r="GVT7" s="173"/>
      <c r="GVU7" s="172"/>
      <c r="GVV7" s="173"/>
      <c r="GVW7" s="172"/>
      <c r="GVX7" s="173"/>
      <c r="GVY7" s="172"/>
      <c r="GVZ7" s="173"/>
      <c r="GWA7" s="172"/>
      <c r="GWB7" s="173"/>
      <c r="GWC7" s="172"/>
      <c r="GWD7" s="173"/>
      <c r="GWE7" s="172"/>
      <c r="GWF7" s="173"/>
      <c r="GWG7" s="172"/>
      <c r="GWH7" s="173"/>
      <c r="GWI7" s="172"/>
      <c r="GWJ7" s="173"/>
      <c r="GWK7" s="172"/>
      <c r="GWL7" s="173"/>
      <c r="GWM7" s="172"/>
      <c r="GWN7" s="173"/>
      <c r="GWO7" s="172"/>
      <c r="GWP7" s="173"/>
      <c r="GWQ7" s="172"/>
      <c r="GWR7" s="173"/>
      <c r="GWS7" s="172"/>
      <c r="GWT7" s="173"/>
      <c r="GWU7" s="172"/>
      <c r="GWV7" s="173"/>
      <c r="GWW7" s="172"/>
      <c r="GWX7" s="173"/>
      <c r="GWY7" s="172"/>
      <c r="GWZ7" s="173"/>
      <c r="GXA7" s="172"/>
      <c r="GXB7" s="173"/>
      <c r="GXC7" s="172"/>
      <c r="GXD7" s="173"/>
      <c r="GXE7" s="172"/>
      <c r="GXF7" s="173"/>
      <c r="GXG7" s="172"/>
      <c r="GXH7" s="173"/>
      <c r="GXI7" s="172"/>
      <c r="GXJ7" s="173"/>
      <c r="GXK7" s="172"/>
      <c r="GXL7" s="173"/>
      <c r="GXM7" s="172"/>
      <c r="GXN7" s="173"/>
      <c r="GXO7" s="172"/>
      <c r="GXP7" s="173"/>
      <c r="GXQ7" s="172"/>
      <c r="GXR7" s="173"/>
      <c r="GXS7" s="172"/>
      <c r="GXT7" s="173"/>
      <c r="GXU7" s="172"/>
      <c r="GXV7" s="173"/>
      <c r="GXW7" s="172"/>
      <c r="GXX7" s="173"/>
      <c r="GXY7" s="172"/>
      <c r="GXZ7" s="173"/>
      <c r="GYA7" s="172"/>
      <c r="GYB7" s="173"/>
      <c r="GYC7" s="172"/>
      <c r="GYD7" s="173"/>
      <c r="GYE7" s="172"/>
      <c r="GYF7" s="173"/>
      <c r="GYG7" s="172"/>
      <c r="GYH7" s="173"/>
      <c r="GYI7" s="172"/>
      <c r="GYJ7" s="173"/>
      <c r="GYK7" s="172"/>
      <c r="GYL7" s="173"/>
      <c r="GYM7" s="172"/>
      <c r="GYN7" s="173"/>
      <c r="GYO7" s="172"/>
      <c r="GYP7" s="173"/>
      <c r="GYQ7" s="172"/>
      <c r="GYR7" s="173"/>
      <c r="GYS7" s="172"/>
      <c r="GYT7" s="173"/>
      <c r="GYU7" s="172"/>
      <c r="GYV7" s="173"/>
      <c r="GYW7" s="172"/>
      <c r="GYX7" s="173"/>
      <c r="GYY7" s="172"/>
      <c r="GYZ7" s="173"/>
      <c r="GZA7" s="172"/>
      <c r="GZB7" s="173"/>
      <c r="GZC7" s="172"/>
      <c r="GZD7" s="173"/>
      <c r="GZE7" s="172"/>
      <c r="GZF7" s="173"/>
      <c r="GZG7" s="172"/>
      <c r="GZH7" s="173"/>
      <c r="GZI7" s="172"/>
      <c r="GZJ7" s="173"/>
      <c r="GZK7" s="172"/>
      <c r="GZL7" s="173"/>
      <c r="GZM7" s="172"/>
      <c r="GZN7" s="173"/>
      <c r="GZO7" s="172"/>
      <c r="GZP7" s="173"/>
      <c r="GZQ7" s="172"/>
      <c r="GZR7" s="173"/>
      <c r="GZS7" s="172"/>
      <c r="GZT7" s="173"/>
      <c r="GZU7" s="172"/>
      <c r="GZV7" s="173"/>
      <c r="GZW7" s="172"/>
      <c r="GZX7" s="173"/>
      <c r="GZY7" s="172"/>
      <c r="GZZ7" s="173"/>
      <c r="HAA7" s="172"/>
      <c r="HAB7" s="173"/>
      <c r="HAC7" s="172"/>
      <c r="HAD7" s="173"/>
      <c r="HAE7" s="172"/>
      <c r="HAF7" s="173"/>
      <c r="HAG7" s="172"/>
      <c r="HAH7" s="173"/>
      <c r="HAI7" s="172"/>
      <c r="HAJ7" s="173"/>
      <c r="HAK7" s="172"/>
      <c r="HAL7" s="173"/>
      <c r="HAM7" s="172"/>
      <c r="HAN7" s="173"/>
      <c r="HAO7" s="172"/>
      <c r="HAP7" s="173"/>
      <c r="HAQ7" s="172"/>
      <c r="HAR7" s="173"/>
      <c r="HAS7" s="172"/>
      <c r="HAT7" s="173"/>
      <c r="HAU7" s="172"/>
      <c r="HAV7" s="173"/>
      <c r="HAW7" s="172"/>
      <c r="HAX7" s="173"/>
      <c r="HAY7" s="172"/>
      <c r="HAZ7" s="173"/>
      <c r="HBA7" s="172"/>
      <c r="HBB7" s="173"/>
      <c r="HBC7" s="172"/>
      <c r="HBD7" s="173"/>
      <c r="HBE7" s="172"/>
      <c r="HBF7" s="173"/>
      <c r="HBG7" s="172"/>
      <c r="HBH7" s="173"/>
      <c r="HBI7" s="172"/>
      <c r="HBJ7" s="173"/>
      <c r="HBK7" s="172"/>
      <c r="HBL7" s="173"/>
      <c r="HBM7" s="172"/>
      <c r="HBN7" s="173"/>
      <c r="HBO7" s="172"/>
      <c r="HBP7" s="173"/>
      <c r="HBQ7" s="172"/>
      <c r="HBR7" s="173"/>
      <c r="HBS7" s="172"/>
      <c r="HBT7" s="173"/>
      <c r="HBU7" s="172"/>
      <c r="HBV7" s="173"/>
      <c r="HBW7" s="172"/>
      <c r="HBX7" s="173"/>
      <c r="HBY7" s="172"/>
      <c r="HBZ7" s="173"/>
      <c r="HCA7" s="172"/>
      <c r="HCB7" s="173"/>
      <c r="HCC7" s="172"/>
      <c r="HCD7" s="173"/>
      <c r="HCE7" s="172"/>
      <c r="HCF7" s="173"/>
      <c r="HCG7" s="172"/>
      <c r="HCH7" s="173"/>
      <c r="HCI7" s="172"/>
      <c r="HCJ7" s="173"/>
      <c r="HCK7" s="172"/>
      <c r="HCL7" s="173"/>
      <c r="HCM7" s="172"/>
      <c r="HCN7" s="173"/>
      <c r="HCO7" s="172"/>
      <c r="HCP7" s="173"/>
      <c r="HCQ7" s="172"/>
      <c r="HCR7" s="173"/>
      <c r="HCS7" s="172"/>
      <c r="HCT7" s="173"/>
      <c r="HCU7" s="172"/>
      <c r="HCV7" s="173"/>
      <c r="HCW7" s="172"/>
      <c r="HCX7" s="173"/>
      <c r="HCY7" s="172"/>
      <c r="HCZ7" s="173"/>
      <c r="HDA7" s="172"/>
      <c r="HDB7" s="173"/>
      <c r="HDC7" s="172"/>
      <c r="HDD7" s="173"/>
      <c r="HDE7" s="172"/>
      <c r="HDF7" s="173"/>
      <c r="HDG7" s="172"/>
      <c r="HDH7" s="173"/>
      <c r="HDI7" s="172"/>
      <c r="HDJ7" s="173"/>
      <c r="HDK7" s="172"/>
      <c r="HDL7" s="173"/>
      <c r="HDM7" s="172"/>
      <c r="HDN7" s="173"/>
      <c r="HDO7" s="172"/>
      <c r="HDP7" s="173"/>
      <c r="HDQ7" s="172"/>
      <c r="HDR7" s="173"/>
      <c r="HDS7" s="172"/>
      <c r="HDT7" s="173"/>
      <c r="HDU7" s="172"/>
      <c r="HDV7" s="173"/>
      <c r="HDW7" s="172"/>
      <c r="HDX7" s="173"/>
      <c r="HDY7" s="172"/>
      <c r="HDZ7" s="173"/>
      <c r="HEA7" s="172"/>
      <c r="HEB7" s="173"/>
      <c r="HEC7" s="172"/>
      <c r="HED7" s="173"/>
      <c r="HEE7" s="172"/>
      <c r="HEF7" s="173"/>
      <c r="HEG7" s="172"/>
      <c r="HEH7" s="173"/>
      <c r="HEI7" s="172"/>
      <c r="HEJ7" s="173"/>
      <c r="HEK7" s="172"/>
      <c r="HEL7" s="173"/>
      <c r="HEM7" s="172"/>
      <c r="HEN7" s="173"/>
      <c r="HEO7" s="172"/>
      <c r="HEP7" s="173"/>
      <c r="HEQ7" s="172"/>
      <c r="HER7" s="173"/>
      <c r="HES7" s="172"/>
      <c r="HET7" s="173"/>
      <c r="HEU7" s="172"/>
      <c r="HEV7" s="173"/>
      <c r="HEW7" s="172"/>
      <c r="HEX7" s="173"/>
      <c r="HEY7" s="172"/>
      <c r="HEZ7" s="173"/>
      <c r="HFA7" s="172"/>
      <c r="HFB7" s="173"/>
      <c r="HFC7" s="172"/>
      <c r="HFD7" s="173"/>
      <c r="HFE7" s="172"/>
      <c r="HFF7" s="173"/>
      <c r="HFG7" s="172"/>
      <c r="HFH7" s="173"/>
      <c r="HFI7" s="172"/>
      <c r="HFJ7" s="173"/>
      <c r="HFK7" s="172"/>
      <c r="HFL7" s="173"/>
      <c r="HFM7" s="172"/>
      <c r="HFN7" s="173"/>
      <c r="HFO7" s="172"/>
      <c r="HFP7" s="173"/>
      <c r="HFQ7" s="172"/>
      <c r="HFR7" s="173"/>
      <c r="HFS7" s="172"/>
      <c r="HFT7" s="173"/>
      <c r="HFU7" s="172"/>
      <c r="HFV7" s="173"/>
      <c r="HFW7" s="172"/>
      <c r="HFX7" s="173"/>
      <c r="HFY7" s="172"/>
      <c r="HFZ7" s="173"/>
      <c r="HGA7" s="172"/>
      <c r="HGB7" s="173"/>
      <c r="HGC7" s="172"/>
      <c r="HGD7" s="173"/>
      <c r="HGE7" s="172"/>
      <c r="HGF7" s="173"/>
      <c r="HGG7" s="172"/>
      <c r="HGH7" s="173"/>
      <c r="HGI7" s="172"/>
      <c r="HGJ7" s="173"/>
      <c r="HGK7" s="172"/>
      <c r="HGL7" s="173"/>
      <c r="HGM7" s="172"/>
      <c r="HGN7" s="173"/>
      <c r="HGO7" s="172"/>
      <c r="HGP7" s="173"/>
      <c r="HGQ7" s="172"/>
      <c r="HGR7" s="173"/>
      <c r="HGS7" s="172"/>
      <c r="HGT7" s="173"/>
      <c r="HGU7" s="172"/>
      <c r="HGV7" s="173"/>
      <c r="HGW7" s="172"/>
      <c r="HGX7" s="173"/>
      <c r="HGY7" s="172"/>
      <c r="HGZ7" s="173"/>
      <c r="HHA7" s="172"/>
      <c r="HHB7" s="173"/>
      <c r="HHC7" s="172"/>
      <c r="HHD7" s="173"/>
      <c r="HHE7" s="172"/>
      <c r="HHF7" s="173"/>
      <c r="HHG7" s="172"/>
      <c r="HHH7" s="173"/>
      <c r="HHI7" s="172"/>
      <c r="HHJ7" s="173"/>
      <c r="HHK7" s="172"/>
      <c r="HHL7" s="173"/>
      <c r="HHM7" s="172"/>
      <c r="HHN7" s="173"/>
      <c r="HHO7" s="172"/>
      <c r="HHP7" s="173"/>
      <c r="HHQ7" s="172"/>
      <c r="HHR7" s="173"/>
      <c r="HHS7" s="172"/>
      <c r="HHT7" s="173"/>
      <c r="HHU7" s="172"/>
      <c r="HHV7" s="173"/>
      <c r="HHW7" s="172"/>
      <c r="HHX7" s="173"/>
      <c r="HHY7" s="172"/>
      <c r="HHZ7" s="173"/>
      <c r="HIA7" s="172"/>
      <c r="HIB7" s="173"/>
      <c r="HIC7" s="172"/>
      <c r="HID7" s="173"/>
      <c r="HIE7" s="172"/>
      <c r="HIF7" s="173"/>
      <c r="HIG7" s="172"/>
      <c r="HIH7" s="173"/>
      <c r="HII7" s="172"/>
      <c r="HIJ7" s="173"/>
      <c r="HIK7" s="172"/>
      <c r="HIL7" s="173"/>
      <c r="HIM7" s="172"/>
      <c r="HIN7" s="173"/>
      <c r="HIO7" s="172"/>
      <c r="HIP7" s="173"/>
      <c r="HIQ7" s="172"/>
      <c r="HIR7" s="173"/>
      <c r="HIS7" s="172"/>
      <c r="HIT7" s="173"/>
      <c r="HIU7" s="172"/>
      <c r="HIV7" s="173"/>
      <c r="HIW7" s="172"/>
      <c r="HIX7" s="173"/>
      <c r="HIY7" s="172"/>
      <c r="HIZ7" s="173"/>
      <c r="HJA7" s="172"/>
      <c r="HJB7" s="173"/>
      <c r="HJC7" s="172"/>
      <c r="HJD7" s="173"/>
      <c r="HJE7" s="172"/>
      <c r="HJF7" s="173"/>
      <c r="HJG7" s="172"/>
      <c r="HJH7" s="173"/>
      <c r="HJI7" s="172"/>
      <c r="HJJ7" s="173"/>
      <c r="HJK7" s="172"/>
      <c r="HJL7" s="173"/>
      <c r="HJM7" s="172"/>
      <c r="HJN7" s="173"/>
      <c r="HJO7" s="172"/>
      <c r="HJP7" s="173"/>
      <c r="HJQ7" s="172"/>
      <c r="HJR7" s="173"/>
      <c r="HJS7" s="172"/>
      <c r="HJT7" s="173"/>
      <c r="HJU7" s="172"/>
      <c r="HJV7" s="173"/>
      <c r="HJW7" s="172"/>
      <c r="HJX7" s="173"/>
      <c r="HJY7" s="172"/>
      <c r="HJZ7" s="173"/>
      <c r="HKA7" s="172"/>
      <c r="HKB7" s="173"/>
      <c r="HKC7" s="172"/>
      <c r="HKD7" s="173"/>
      <c r="HKE7" s="172"/>
      <c r="HKF7" s="173"/>
      <c r="HKG7" s="172"/>
      <c r="HKH7" s="173"/>
      <c r="HKI7" s="172"/>
      <c r="HKJ7" s="173"/>
      <c r="HKK7" s="172"/>
      <c r="HKL7" s="173"/>
      <c r="HKM7" s="172"/>
      <c r="HKN7" s="173"/>
      <c r="HKO7" s="172"/>
      <c r="HKP7" s="173"/>
      <c r="HKQ7" s="172"/>
      <c r="HKR7" s="173"/>
      <c r="HKS7" s="172"/>
      <c r="HKT7" s="173"/>
      <c r="HKU7" s="172"/>
      <c r="HKV7" s="173"/>
      <c r="HKW7" s="172"/>
      <c r="HKX7" s="173"/>
      <c r="HKY7" s="172"/>
      <c r="HKZ7" s="173"/>
      <c r="HLA7" s="172"/>
      <c r="HLB7" s="173"/>
      <c r="HLC7" s="172"/>
      <c r="HLD7" s="173"/>
      <c r="HLE7" s="172"/>
      <c r="HLF7" s="173"/>
      <c r="HLG7" s="172"/>
      <c r="HLH7" s="173"/>
      <c r="HLI7" s="172"/>
      <c r="HLJ7" s="173"/>
      <c r="HLK7" s="172"/>
      <c r="HLL7" s="173"/>
      <c r="HLM7" s="172"/>
      <c r="HLN7" s="173"/>
      <c r="HLO7" s="172"/>
      <c r="HLP7" s="173"/>
      <c r="HLQ7" s="172"/>
      <c r="HLR7" s="173"/>
      <c r="HLS7" s="172"/>
      <c r="HLT7" s="173"/>
      <c r="HLU7" s="172"/>
      <c r="HLV7" s="173"/>
      <c r="HLW7" s="172"/>
      <c r="HLX7" s="173"/>
      <c r="HLY7" s="172"/>
      <c r="HLZ7" s="173"/>
      <c r="HMA7" s="172"/>
      <c r="HMB7" s="173"/>
      <c r="HMC7" s="172"/>
      <c r="HMD7" s="173"/>
      <c r="HME7" s="172"/>
      <c r="HMF7" s="173"/>
      <c r="HMG7" s="172"/>
      <c r="HMH7" s="173"/>
      <c r="HMI7" s="172"/>
      <c r="HMJ7" s="173"/>
      <c r="HMK7" s="172"/>
      <c r="HML7" s="173"/>
      <c r="HMM7" s="172"/>
      <c r="HMN7" s="173"/>
      <c r="HMO7" s="172"/>
      <c r="HMP7" s="173"/>
      <c r="HMQ7" s="172"/>
      <c r="HMR7" s="173"/>
      <c r="HMS7" s="172"/>
      <c r="HMT7" s="173"/>
      <c r="HMU7" s="172"/>
      <c r="HMV7" s="173"/>
      <c r="HMW7" s="172"/>
      <c r="HMX7" s="173"/>
      <c r="HMY7" s="172"/>
      <c r="HMZ7" s="173"/>
      <c r="HNA7" s="172"/>
      <c r="HNB7" s="173"/>
      <c r="HNC7" s="172"/>
      <c r="HND7" s="173"/>
      <c r="HNE7" s="172"/>
      <c r="HNF7" s="173"/>
      <c r="HNG7" s="172"/>
      <c r="HNH7" s="173"/>
      <c r="HNI7" s="172"/>
      <c r="HNJ7" s="173"/>
      <c r="HNK7" s="172"/>
      <c r="HNL7" s="173"/>
      <c r="HNM7" s="172"/>
      <c r="HNN7" s="173"/>
      <c r="HNO7" s="172"/>
      <c r="HNP7" s="173"/>
      <c r="HNQ7" s="172"/>
      <c r="HNR7" s="173"/>
      <c r="HNS7" s="172"/>
      <c r="HNT7" s="173"/>
      <c r="HNU7" s="172"/>
      <c r="HNV7" s="173"/>
      <c r="HNW7" s="172"/>
      <c r="HNX7" s="173"/>
      <c r="HNY7" s="172"/>
      <c r="HNZ7" s="173"/>
      <c r="HOA7" s="172"/>
      <c r="HOB7" s="173"/>
      <c r="HOC7" s="172"/>
      <c r="HOD7" s="173"/>
      <c r="HOE7" s="172"/>
      <c r="HOF7" s="173"/>
      <c r="HOG7" s="172"/>
      <c r="HOH7" s="173"/>
      <c r="HOI7" s="172"/>
      <c r="HOJ7" s="173"/>
      <c r="HOK7" s="172"/>
      <c r="HOL7" s="173"/>
      <c r="HOM7" s="172"/>
      <c r="HON7" s="173"/>
      <c r="HOO7" s="172"/>
      <c r="HOP7" s="173"/>
      <c r="HOQ7" s="172"/>
      <c r="HOR7" s="173"/>
      <c r="HOS7" s="172"/>
      <c r="HOT7" s="173"/>
      <c r="HOU7" s="172"/>
      <c r="HOV7" s="173"/>
      <c r="HOW7" s="172"/>
      <c r="HOX7" s="173"/>
      <c r="HOY7" s="172"/>
      <c r="HOZ7" s="173"/>
      <c r="HPA7" s="172"/>
      <c r="HPB7" s="173"/>
      <c r="HPC7" s="172"/>
      <c r="HPD7" s="173"/>
      <c r="HPE7" s="172"/>
      <c r="HPF7" s="173"/>
      <c r="HPG7" s="172"/>
      <c r="HPH7" s="173"/>
      <c r="HPI7" s="172"/>
      <c r="HPJ7" s="173"/>
      <c r="HPK7" s="172"/>
      <c r="HPL7" s="173"/>
      <c r="HPM7" s="172"/>
      <c r="HPN7" s="173"/>
      <c r="HPO7" s="172"/>
      <c r="HPP7" s="173"/>
      <c r="HPQ7" s="172"/>
      <c r="HPR7" s="173"/>
      <c r="HPS7" s="172"/>
      <c r="HPT7" s="173"/>
      <c r="HPU7" s="172"/>
      <c r="HPV7" s="173"/>
      <c r="HPW7" s="172"/>
      <c r="HPX7" s="173"/>
      <c r="HPY7" s="172"/>
      <c r="HPZ7" s="173"/>
      <c r="HQA7" s="172"/>
      <c r="HQB7" s="173"/>
      <c r="HQC7" s="172"/>
      <c r="HQD7" s="173"/>
      <c r="HQE7" s="172"/>
      <c r="HQF7" s="173"/>
      <c r="HQG7" s="172"/>
      <c r="HQH7" s="173"/>
      <c r="HQI7" s="172"/>
      <c r="HQJ7" s="173"/>
      <c r="HQK7" s="172"/>
      <c r="HQL7" s="173"/>
      <c r="HQM7" s="172"/>
      <c r="HQN7" s="173"/>
      <c r="HQO7" s="172"/>
      <c r="HQP7" s="173"/>
      <c r="HQQ7" s="172"/>
      <c r="HQR7" s="173"/>
      <c r="HQS7" s="172"/>
      <c r="HQT7" s="173"/>
      <c r="HQU7" s="172"/>
      <c r="HQV7" s="173"/>
      <c r="HQW7" s="172"/>
      <c r="HQX7" s="173"/>
      <c r="HQY7" s="172"/>
      <c r="HQZ7" s="173"/>
      <c r="HRA7" s="172"/>
      <c r="HRB7" s="173"/>
      <c r="HRC7" s="172"/>
      <c r="HRD7" s="173"/>
      <c r="HRE7" s="172"/>
      <c r="HRF7" s="173"/>
      <c r="HRG7" s="172"/>
      <c r="HRH7" s="173"/>
      <c r="HRI7" s="172"/>
      <c r="HRJ7" s="173"/>
      <c r="HRK7" s="172"/>
      <c r="HRL7" s="173"/>
      <c r="HRM7" s="172"/>
      <c r="HRN7" s="173"/>
      <c r="HRO7" s="172"/>
      <c r="HRP7" s="173"/>
      <c r="HRQ7" s="172"/>
      <c r="HRR7" s="173"/>
      <c r="HRS7" s="172"/>
      <c r="HRT7" s="173"/>
      <c r="HRU7" s="172"/>
      <c r="HRV7" s="173"/>
      <c r="HRW7" s="172"/>
      <c r="HRX7" s="173"/>
      <c r="HRY7" s="172"/>
      <c r="HRZ7" s="173"/>
      <c r="HSA7" s="172"/>
      <c r="HSB7" s="173"/>
      <c r="HSC7" s="172"/>
      <c r="HSD7" s="173"/>
      <c r="HSE7" s="172"/>
      <c r="HSF7" s="173"/>
      <c r="HSG7" s="172"/>
      <c r="HSH7" s="173"/>
      <c r="HSI7" s="172"/>
      <c r="HSJ7" s="173"/>
      <c r="HSK7" s="172"/>
      <c r="HSL7" s="173"/>
      <c r="HSM7" s="172"/>
      <c r="HSN7" s="173"/>
      <c r="HSO7" s="172"/>
      <c r="HSP7" s="173"/>
      <c r="HSQ7" s="172"/>
      <c r="HSR7" s="173"/>
      <c r="HSS7" s="172"/>
      <c r="HST7" s="173"/>
      <c r="HSU7" s="172"/>
      <c r="HSV7" s="173"/>
      <c r="HSW7" s="172"/>
      <c r="HSX7" s="173"/>
      <c r="HSY7" s="172"/>
      <c r="HSZ7" s="173"/>
      <c r="HTA7" s="172"/>
      <c r="HTB7" s="173"/>
      <c r="HTC7" s="172"/>
      <c r="HTD7" s="173"/>
      <c r="HTE7" s="172"/>
      <c r="HTF7" s="173"/>
      <c r="HTG7" s="172"/>
      <c r="HTH7" s="173"/>
      <c r="HTI7" s="172"/>
      <c r="HTJ7" s="173"/>
      <c r="HTK7" s="172"/>
      <c r="HTL7" s="173"/>
      <c r="HTM7" s="172"/>
      <c r="HTN7" s="173"/>
      <c r="HTO7" s="172"/>
      <c r="HTP7" s="173"/>
      <c r="HTQ7" s="172"/>
      <c r="HTR7" s="173"/>
      <c r="HTS7" s="172"/>
      <c r="HTT7" s="173"/>
      <c r="HTU7" s="172"/>
      <c r="HTV7" s="173"/>
      <c r="HTW7" s="172"/>
      <c r="HTX7" s="173"/>
      <c r="HTY7" s="172"/>
      <c r="HTZ7" s="173"/>
      <c r="HUA7" s="172"/>
      <c r="HUB7" s="173"/>
      <c r="HUC7" s="172"/>
      <c r="HUD7" s="173"/>
      <c r="HUE7" s="172"/>
      <c r="HUF7" s="173"/>
      <c r="HUG7" s="172"/>
      <c r="HUH7" s="173"/>
      <c r="HUI7" s="172"/>
      <c r="HUJ7" s="173"/>
      <c r="HUK7" s="172"/>
      <c r="HUL7" s="173"/>
      <c r="HUM7" s="172"/>
      <c r="HUN7" s="173"/>
      <c r="HUO7" s="172"/>
      <c r="HUP7" s="173"/>
      <c r="HUQ7" s="172"/>
      <c r="HUR7" s="173"/>
      <c r="HUS7" s="172"/>
      <c r="HUT7" s="173"/>
      <c r="HUU7" s="172"/>
      <c r="HUV7" s="173"/>
      <c r="HUW7" s="172"/>
      <c r="HUX7" s="173"/>
      <c r="HUY7" s="172"/>
      <c r="HUZ7" s="173"/>
      <c r="HVA7" s="172"/>
      <c r="HVB7" s="173"/>
      <c r="HVC7" s="172"/>
      <c r="HVD7" s="173"/>
      <c r="HVE7" s="172"/>
      <c r="HVF7" s="173"/>
      <c r="HVG7" s="172"/>
      <c r="HVH7" s="173"/>
      <c r="HVI7" s="172"/>
      <c r="HVJ7" s="173"/>
      <c r="HVK7" s="172"/>
      <c r="HVL7" s="173"/>
      <c r="HVM7" s="172"/>
      <c r="HVN7" s="173"/>
      <c r="HVO7" s="172"/>
      <c r="HVP7" s="173"/>
      <c r="HVQ7" s="172"/>
      <c r="HVR7" s="173"/>
      <c r="HVS7" s="172"/>
      <c r="HVT7" s="173"/>
      <c r="HVU7" s="172"/>
      <c r="HVV7" s="173"/>
      <c r="HVW7" s="172"/>
      <c r="HVX7" s="173"/>
      <c r="HVY7" s="172"/>
      <c r="HVZ7" s="173"/>
      <c r="HWA7" s="172"/>
      <c r="HWB7" s="173"/>
      <c r="HWC7" s="172"/>
      <c r="HWD7" s="173"/>
      <c r="HWE7" s="172"/>
      <c r="HWF7" s="173"/>
      <c r="HWG7" s="172"/>
      <c r="HWH7" s="173"/>
      <c r="HWI7" s="172"/>
      <c r="HWJ7" s="173"/>
      <c r="HWK7" s="172"/>
      <c r="HWL7" s="173"/>
      <c r="HWM7" s="172"/>
      <c r="HWN7" s="173"/>
      <c r="HWO7" s="172"/>
      <c r="HWP7" s="173"/>
      <c r="HWQ7" s="172"/>
      <c r="HWR7" s="173"/>
      <c r="HWS7" s="172"/>
      <c r="HWT7" s="173"/>
      <c r="HWU7" s="172"/>
      <c r="HWV7" s="173"/>
      <c r="HWW7" s="172"/>
      <c r="HWX7" s="173"/>
      <c r="HWY7" s="172"/>
      <c r="HWZ7" s="173"/>
      <c r="HXA7" s="172"/>
      <c r="HXB7" s="173"/>
      <c r="HXC7" s="172"/>
      <c r="HXD7" s="173"/>
      <c r="HXE7" s="172"/>
      <c r="HXF7" s="173"/>
      <c r="HXG7" s="172"/>
      <c r="HXH7" s="173"/>
      <c r="HXI7" s="172"/>
      <c r="HXJ7" s="173"/>
      <c r="HXK7" s="172"/>
      <c r="HXL7" s="173"/>
      <c r="HXM7" s="172"/>
      <c r="HXN7" s="173"/>
      <c r="HXO7" s="172"/>
      <c r="HXP7" s="173"/>
      <c r="HXQ7" s="172"/>
      <c r="HXR7" s="173"/>
      <c r="HXS7" s="172"/>
      <c r="HXT7" s="173"/>
      <c r="HXU7" s="172"/>
      <c r="HXV7" s="173"/>
      <c r="HXW7" s="172"/>
      <c r="HXX7" s="173"/>
      <c r="HXY7" s="172"/>
      <c r="HXZ7" s="173"/>
      <c r="HYA7" s="172"/>
      <c r="HYB7" s="173"/>
      <c r="HYC7" s="172"/>
      <c r="HYD7" s="173"/>
      <c r="HYE7" s="172"/>
      <c r="HYF7" s="173"/>
      <c r="HYG7" s="172"/>
      <c r="HYH7" s="173"/>
      <c r="HYI7" s="172"/>
      <c r="HYJ7" s="173"/>
      <c r="HYK7" s="172"/>
      <c r="HYL7" s="173"/>
      <c r="HYM7" s="172"/>
      <c r="HYN7" s="173"/>
      <c r="HYO7" s="172"/>
      <c r="HYP7" s="173"/>
      <c r="HYQ7" s="172"/>
      <c r="HYR7" s="173"/>
      <c r="HYS7" s="172"/>
      <c r="HYT7" s="173"/>
      <c r="HYU7" s="172"/>
      <c r="HYV7" s="173"/>
      <c r="HYW7" s="172"/>
      <c r="HYX7" s="173"/>
      <c r="HYY7" s="172"/>
      <c r="HYZ7" s="173"/>
      <c r="HZA7" s="172"/>
      <c r="HZB7" s="173"/>
      <c r="HZC7" s="172"/>
      <c r="HZD7" s="173"/>
      <c r="HZE7" s="172"/>
      <c r="HZF7" s="173"/>
      <c r="HZG7" s="172"/>
      <c r="HZH7" s="173"/>
      <c r="HZI7" s="172"/>
      <c r="HZJ7" s="173"/>
      <c r="HZK7" s="172"/>
      <c r="HZL7" s="173"/>
      <c r="HZM7" s="172"/>
      <c r="HZN7" s="173"/>
      <c r="HZO7" s="172"/>
      <c r="HZP7" s="173"/>
      <c r="HZQ7" s="172"/>
      <c r="HZR7" s="173"/>
      <c r="HZS7" s="172"/>
      <c r="HZT7" s="173"/>
      <c r="HZU7" s="172"/>
      <c r="HZV7" s="173"/>
      <c r="HZW7" s="172"/>
      <c r="HZX7" s="173"/>
      <c r="HZY7" s="172"/>
      <c r="HZZ7" s="173"/>
      <c r="IAA7" s="172"/>
      <c r="IAB7" s="173"/>
      <c r="IAC7" s="172"/>
      <c r="IAD7" s="173"/>
      <c r="IAE7" s="172"/>
      <c r="IAF7" s="173"/>
      <c r="IAG7" s="172"/>
      <c r="IAH7" s="173"/>
      <c r="IAI7" s="172"/>
      <c r="IAJ7" s="173"/>
      <c r="IAK7" s="172"/>
      <c r="IAL7" s="173"/>
      <c r="IAM7" s="172"/>
      <c r="IAN7" s="173"/>
      <c r="IAO7" s="172"/>
      <c r="IAP7" s="173"/>
      <c r="IAQ7" s="172"/>
      <c r="IAR7" s="173"/>
      <c r="IAS7" s="172"/>
      <c r="IAT7" s="173"/>
      <c r="IAU7" s="172"/>
      <c r="IAV7" s="173"/>
      <c r="IAW7" s="172"/>
      <c r="IAX7" s="173"/>
      <c r="IAY7" s="172"/>
      <c r="IAZ7" s="173"/>
      <c r="IBA7" s="172"/>
      <c r="IBB7" s="173"/>
      <c r="IBC7" s="172"/>
      <c r="IBD7" s="173"/>
      <c r="IBE7" s="172"/>
      <c r="IBF7" s="173"/>
      <c r="IBG7" s="172"/>
      <c r="IBH7" s="173"/>
      <c r="IBI7" s="172"/>
      <c r="IBJ7" s="173"/>
      <c r="IBK7" s="172"/>
      <c r="IBL7" s="173"/>
      <c r="IBM7" s="172"/>
      <c r="IBN7" s="173"/>
      <c r="IBO7" s="172"/>
      <c r="IBP7" s="173"/>
      <c r="IBQ7" s="172"/>
      <c r="IBR7" s="173"/>
      <c r="IBS7" s="172"/>
      <c r="IBT7" s="173"/>
      <c r="IBU7" s="172"/>
      <c r="IBV7" s="173"/>
      <c r="IBW7" s="172"/>
      <c r="IBX7" s="173"/>
      <c r="IBY7" s="172"/>
      <c r="IBZ7" s="173"/>
      <c r="ICA7" s="172"/>
      <c r="ICB7" s="173"/>
      <c r="ICC7" s="172"/>
      <c r="ICD7" s="173"/>
      <c r="ICE7" s="172"/>
      <c r="ICF7" s="173"/>
      <c r="ICG7" s="172"/>
      <c r="ICH7" s="173"/>
      <c r="ICI7" s="172"/>
      <c r="ICJ7" s="173"/>
      <c r="ICK7" s="172"/>
      <c r="ICL7" s="173"/>
      <c r="ICM7" s="172"/>
      <c r="ICN7" s="173"/>
      <c r="ICO7" s="172"/>
      <c r="ICP7" s="173"/>
      <c r="ICQ7" s="172"/>
      <c r="ICR7" s="173"/>
      <c r="ICS7" s="172"/>
      <c r="ICT7" s="173"/>
      <c r="ICU7" s="172"/>
      <c r="ICV7" s="173"/>
      <c r="ICW7" s="172"/>
      <c r="ICX7" s="173"/>
      <c r="ICY7" s="172"/>
      <c r="ICZ7" s="173"/>
      <c r="IDA7" s="172"/>
      <c r="IDB7" s="173"/>
      <c r="IDC7" s="172"/>
      <c r="IDD7" s="173"/>
      <c r="IDE7" s="172"/>
      <c r="IDF7" s="173"/>
      <c r="IDG7" s="172"/>
      <c r="IDH7" s="173"/>
      <c r="IDI7" s="172"/>
      <c r="IDJ7" s="173"/>
      <c r="IDK7" s="172"/>
      <c r="IDL7" s="173"/>
      <c r="IDM7" s="172"/>
      <c r="IDN7" s="173"/>
      <c r="IDO7" s="172"/>
      <c r="IDP7" s="173"/>
      <c r="IDQ7" s="172"/>
      <c r="IDR7" s="173"/>
      <c r="IDS7" s="172"/>
      <c r="IDT7" s="173"/>
      <c r="IDU7" s="172"/>
      <c r="IDV7" s="173"/>
      <c r="IDW7" s="172"/>
      <c r="IDX7" s="173"/>
      <c r="IDY7" s="172"/>
      <c r="IDZ7" s="173"/>
      <c r="IEA7" s="172"/>
      <c r="IEB7" s="173"/>
      <c r="IEC7" s="172"/>
      <c r="IED7" s="173"/>
      <c r="IEE7" s="172"/>
      <c r="IEF7" s="173"/>
      <c r="IEG7" s="172"/>
      <c r="IEH7" s="173"/>
      <c r="IEI7" s="172"/>
      <c r="IEJ7" s="173"/>
      <c r="IEK7" s="172"/>
      <c r="IEL7" s="173"/>
      <c r="IEM7" s="172"/>
      <c r="IEN7" s="173"/>
      <c r="IEO7" s="172"/>
      <c r="IEP7" s="173"/>
      <c r="IEQ7" s="172"/>
      <c r="IER7" s="173"/>
      <c r="IES7" s="172"/>
      <c r="IET7" s="173"/>
      <c r="IEU7" s="172"/>
      <c r="IEV7" s="173"/>
      <c r="IEW7" s="172"/>
      <c r="IEX7" s="173"/>
      <c r="IEY7" s="172"/>
      <c r="IEZ7" s="173"/>
      <c r="IFA7" s="172"/>
      <c r="IFB7" s="173"/>
      <c r="IFC7" s="172"/>
      <c r="IFD7" s="173"/>
      <c r="IFE7" s="172"/>
      <c r="IFF7" s="173"/>
      <c r="IFG7" s="172"/>
      <c r="IFH7" s="173"/>
      <c r="IFI7" s="172"/>
      <c r="IFJ7" s="173"/>
      <c r="IFK7" s="172"/>
      <c r="IFL7" s="173"/>
      <c r="IFM7" s="172"/>
      <c r="IFN7" s="173"/>
      <c r="IFO7" s="172"/>
      <c r="IFP7" s="173"/>
      <c r="IFQ7" s="172"/>
      <c r="IFR7" s="173"/>
      <c r="IFS7" s="172"/>
      <c r="IFT7" s="173"/>
      <c r="IFU7" s="172"/>
      <c r="IFV7" s="173"/>
      <c r="IFW7" s="172"/>
      <c r="IFX7" s="173"/>
      <c r="IFY7" s="172"/>
      <c r="IFZ7" s="173"/>
      <c r="IGA7" s="172"/>
      <c r="IGB7" s="173"/>
      <c r="IGC7" s="172"/>
      <c r="IGD7" s="173"/>
      <c r="IGE7" s="172"/>
      <c r="IGF7" s="173"/>
      <c r="IGG7" s="172"/>
      <c r="IGH7" s="173"/>
      <c r="IGI7" s="172"/>
      <c r="IGJ7" s="173"/>
      <c r="IGK7" s="172"/>
      <c r="IGL7" s="173"/>
      <c r="IGM7" s="172"/>
      <c r="IGN7" s="173"/>
      <c r="IGO7" s="172"/>
      <c r="IGP7" s="173"/>
      <c r="IGQ7" s="172"/>
      <c r="IGR7" s="173"/>
      <c r="IGS7" s="172"/>
      <c r="IGT7" s="173"/>
      <c r="IGU7" s="172"/>
      <c r="IGV7" s="173"/>
      <c r="IGW7" s="172"/>
      <c r="IGX7" s="173"/>
      <c r="IGY7" s="172"/>
      <c r="IGZ7" s="173"/>
      <c r="IHA7" s="172"/>
      <c r="IHB7" s="173"/>
      <c r="IHC7" s="172"/>
      <c r="IHD7" s="173"/>
      <c r="IHE7" s="172"/>
      <c r="IHF7" s="173"/>
      <c r="IHG7" s="172"/>
      <c r="IHH7" s="173"/>
      <c r="IHI7" s="172"/>
      <c r="IHJ7" s="173"/>
      <c r="IHK7" s="172"/>
      <c r="IHL7" s="173"/>
      <c r="IHM7" s="172"/>
      <c r="IHN7" s="173"/>
      <c r="IHO7" s="172"/>
      <c r="IHP7" s="173"/>
      <c r="IHQ7" s="172"/>
      <c r="IHR7" s="173"/>
      <c r="IHS7" s="172"/>
      <c r="IHT7" s="173"/>
      <c r="IHU7" s="172"/>
      <c r="IHV7" s="173"/>
      <c r="IHW7" s="172"/>
      <c r="IHX7" s="173"/>
      <c r="IHY7" s="172"/>
      <c r="IHZ7" s="173"/>
      <c r="IIA7" s="172"/>
      <c r="IIB7" s="173"/>
      <c r="IIC7" s="172"/>
      <c r="IID7" s="173"/>
      <c r="IIE7" s="172"/>
      <c r="IIF7" s="173"/>
      <c r="IIG7" s="172"/>
      <c r="IIH7" s="173"/>
      <c r="III7" s="172"/>
      <c r="IIJ7" s="173"/>
      <c r="IIK7" s="172"/>
      <c r="IIL7" s="173"/>
      <c r="IIM7" s="172"/>
      <c r="IIN7" s="173"/>
      <c r="IIO7" s="172"/>
      <c r="IIP7" s="173"/>
      <c r="IIQ7" s="172"/>
      <c r="IIR7" s="173"/>
      <c r="IIS7" s="172"/>
      <c r="IIT7" s="173"/>
      <c r="IIU7" s="172"/>
      <c r="IIV7" s="173"/>
      <c r="IIW7" s="172"/>
      <c r="IIX7" s="173"/>
      <c r="IIY7" s="172"/>
      <c r="IIZ7" s="173"/>
      <c r="IJA7" s="172"/>
      <c r="IJB7" s="173"/>
      <c r="IJC7" s="172"/>
      <c r="IJD7" s="173"/>
      <c r="IJE7" s="172"/>
      <c r="IJF7" s="173"/>
      <c r="IJG7" s="172"/>
      <c r="IJH7" s="173"/>
      <c r="IJI7" s="172"/>
      <c r="IJJ7" s="173"/>
      <c r="IJK7" s="172"/>
      <c r="IJL7" s="173"/>
      <c r="IJM7" s="172"/>
      <c r="IJN7" s="173"/>
      <c r="IJO7" s="172"/>
      <c r="IJP7" s="173"/>
      <c r="IJQ7" s="172"/>
      <c r="IJR7" s="173"/>
      <c r="IJS7" s="172"/>
      <c r="IJT7" s="173"/>
      <c r="IJU7" s="172"/>
      <c r="IJV7" s="173"/>
      <c r="IJW7" s="172"/>
      <c r="IJX7" s="173"/>
      <c r="IJY7" s="172"/>
      <c r="IJZ7" s="173"/>
      <c r="IKA7" s="172"/>
      <c r="IKB7" s="173"/>
      <c r="IKC7" s="172"/>
      <c r="IKD7" s="173"/>
      <c r="IKE7" s="172"/>
      <c r="IKF7" s="173"/>
      <c r="IKG7" s="172"/>
      <c r="IKH7" s="173"/>
      <c r="IKI7" s="172"/>
      <c r="IKJ7" s="173"/>
      <c r="IKK7" s="172"/>
      <c r="IKL7" s="173"/>
      <c r="IKM7" s="172"/>
      <c r="IKN7" s="173"/>
      <c r="IKO7" s="172"/>
      <c r="IKP7" s="173"/>
      <c r="IKQ7" s="172"/>
      <c r="IKR7" s="173"/>
      <c r="IKS7" s="172"/>
      <c r="IKT7" s="173"/>
      <c r="IKU7" s="172"/>
      <c r="IKV7" s="173"/>
      <c r="IKW7" s="172"/>
      <c r="IKX7" s="173"/>
      <c r="IKY7" s="172"/>
      <c r="IKZ7" s="173"/>
      <c r="ILA7" s="172"/>
      <c r="ILB7" s="173"/>
      <c r="ILC7" s="172"/>
      <c r="ILD7" s="173"/>
      <c r="ILE7" s="172"/>
      <c r="ILF7" s="173"/>
      <c r="ILG7" s="172"/>
      <c r="ILH7" s="173"/>
      <c r="ILI7" s="172"/>
      <c r="ILJ7" s="173"/>
      <c r="ILK7" s="172"/>
      <c r="ILL7" s="173"/>
      <c r="ILM7" s="172"/>
      <c r="ILN7" s="173"/>
      <c r="ILO7" s="172"/>
      <c r="ILP7" s="173"/>
      <c r="ILQ7" s="172"/>
      <c r="ILR7" s="173"/>
      <c r="ILS7" s="172"/>
      <c r="ILT7" s="173"/>
      <c r="ILU7" s="172"/>
      <c r="ILV7" s="173"/>
      <c r="ILW7" s="172"/>
      <c r="ILX7" s="173"/>
      <c r="ILY7" s="172"/>
      <c r="ILZ7" s="173"/>
      <c r="IMA7" s="172"/>
      <c r="IMB7" s="173"/>
      <c r="IMC7" s="172"/>
      <c r="IMD7" s="173"/>
      <c r="IME7" s="172"/>
      <c r="IMF7" s="173"/>
      <c r="IMG7" s="172"/>
      <c r="IMH7" s="173"/>
      <c r="IMI7" s="172"/>
      <c r="IMJ7" s="173"/>
      <c r="IMK7" s="172"/>
      <c r="IML7" s="173"/>
      <c r="IMM7" s="172"/>
      <c r="IMN7" s="173"/>
      <c r="IMO7" s="172"/>
      <c r="IMP7" s="173"/>
      <c r="IMQ7" s="172"/>
      <c r="IMR7" s="173"/>
      <c r="IMS7" s="172"/>
      <c r="IMT7" s="173"/>
      <c r="IMU7" s="172"/>
      <c r="IMV7" s="173"/>
      <c r="IMW7" s="172"/>
      <c r="IMX7" s="173"/>
      <c r="IMY7" s="172"/>
      <c r="IMZ7" s="173"/>
      <c r="INA7" s="172"/>
      <c r="INB7" s="173"/>
      <c r="INC7" s="172"/>
      <c r="IND7" s="173"/>
      <c r="INE7" s="172"/>
      <c r="INF7" s="173"/>
      <c r="ING7" s="172"/>
      <c r="INH7" s="173"/>
      <c r="INI7" s="172"/>
      <c r="INJ7" s="173"/>
      <c r="INK7" s="172"/>
      <c r="INL7" s="173"/>
      <c r="INM7" s="172"/>
      <c r="INN7" s="173"/>
      <c r="INO7" s="172"/>
      <c r="INP7" s="173"/>
      <c r="INQ7" s="172"/>
      <c r="INR7" s="173"/>
      <c r="INS7" s="172"/>
      <c r="INT7" s="173"/>
      <c r="INU7" s="172"/>
      <c r="INV7" s="173"/>
      <c r="INW7" s="172"/>
      <c r="INX7" s="173"/>
      <c r="INY7" s="172"/>
      <c r="INZ7" s="173"/>
      <c r="IOA7" s="172"/>
      <c r="IOB7" s="173"/>
      <c r="IOC7" s="172"/>
      <c r="IOD7" s="173"/>
      <c r="IOE7" s="172"/>
      <c r="IOF7" s="173"/>
      <c r="IOG7" s="172"/>
      <c r="IOH7" s="173"/>
      <c r="IOI7" s="172"/>
      <c r="IOJ7" s="173"/>
      <c r="IOK7" s="172"/>
      <c r="IOL7" s="173"/>
      <c r="IOM7" s="172"/>
      <c r="ION7" s="173"/>
      <c r="IOO7" s="172"/>
      <c r="IOP7" s="173"/>
      <c r="IOQ7" s="172"/>
      <c r="IOR7" s="173"/>
      <c r="IOS7" s="172"/>
      <c r="IOT7" s="173"/>
      <c r="IOU7" s="172"/>
      <c r="IOV7" s="173"/>
      <c r="IOW7" s="172"/>
      <c r="IOX7" s="173"/>
      <c r="IOY7" s="172"/>
      <c r="IOZ7" s="173"/>
      <c r="IPA7" s="172"/>
      <c r="IPB7" s="173"/>
      <c r="IPC7" s="172"/>
      <c r="IPD7" s="173"/>
      <c r="IPE7" s="172"/>
      <c r="IPF7" s="173"/>
      <c r="IPG7" s="172"/>
      <c r="IPH7" s="173"/>
      <c r="IPI7" s="172"/>
      <c r="IPJ7" s="173"/>
      <c r="IPK7" s="172"/>
      <c r="IPL7" s="173"/>
      <c r="IPM7" s="172"/>
      <c r="IPN7" s="173"/>
      <c r="IPO7" s="172"/>
      <c r="IPP7" s="173"/>
      <c r="IPQ7" s="172"/>
      <c r="IPR7" s="173"/>
      <c r="IPS7" s="172"/>
      <c r="IPT7" s="173"/>
      <c r="IPU7" s="172"/>
      <c r="IPV7" s="173"/>
      <c r="IPW7" s="172"/>
      <c r="IPX7" s="173"/>
      <c r="IPY7" s="172"/>
      <c r="IPZ7" s="173"/>
      <c r="IQA7" s="172"/>
      <c r="IQB7" s="173"/>
      <c r="IQC7" s="172"/>
      <c r="IQD7" s="173"/>
      <c r="IQE7" s="172"/>
      <c r="IQF7" s="173"/>
      <c r="IQG7" s="172"/>
      <c r="IQH7" s="173"/>
      <c r="IQI7" s="172"/>
      <c r="IQJ7" s="173"/>
      <c r="IQK7" s="172"/>
      <c r="IQL7" s="173"/>
      <c r="IQM7" s="172"/>
      <c r="IQN7" s="173"/>
      <c r="IQO7" s="172"/>
      <c r="IQP7" s="173"/>
      <c r="IQQ7" s="172"/>
      <c r="IQR7" s="173"/>
      <c r="IQS7" s="172"/>
      <c r="IQT7" s="173"/>
      <c r="IQU7" s="172"/>
      <c r="IQV7" s="173"/>
      <c r="IQW7" s="172"/>
      <c r="IQX7" s="173"/>
      <c r="IQY7" s="172"/>
      <c r="IQZ7" s="173"/>
      <c r="IRA7" s="172"/>
      <c r="IRB7" s="173"/>
      <c r="IRC7" s="172"/>
      <c r="IRD7" s="173"/>
      <c r="IRE7" s="172"/>
      <c r="IRF7" s="173"/>
      <c r="IRG7" s="172"/>
      <c r="IRH7" s="173"/>
      <c r="IRI7" s="172"/>
      <c r="IRJ7" s="173"/>
      <c r="IRK7" s="172"/>
      <c r="IRL7" s="173"/>
      <c r="IRM7" s="172"/>
      <c r="IRN7" s="173"/>
      <c r="IRO7" s="172"/>
      <c r="IRP7" s="173"/>
      <c r="IRQ7" s="172"/>
      <c r="IRR7" s="173"/>
      <c r="IRS7" s="172"/>
      <c r="IRT7" s="173"/>
      <c r="IRU7" s="172"/>
      <c r="IRV7" s="173"/>
      <c r="IRW7" s="172"/>
      <c r="IRX7" s="173"/>
      <c r="IRY7" s="172"/>
      <c r="IRZ7" s="173"/>
      <c r="ISA7" s="172"/>
      <c r="ISB7" s="173"/>
      <c r="ISC7" s="172"/>
      <c r="ISD7" s="173"/>
      <c r="ISE7" s="172"/>
      <c r="ISF7" s="173"/>
      <c r="ISG7" s="172"/>
      <c r="ISH7" s="173"/>
      <c r="ISI7" s="172"/>
      <c r="ISJ7" s="173"/>
      <c r="ISK7" s="172"/>
      <c r="ISL7" s="173"/>
      <c r="ISM7" s="172"/>
      <c r="ISN7" s="173"/>
      <c r="ISO7" s="172"/>
      <c r="ISP7" s="173"/>
      <c r="ISQ7" s="172"/>
      <c r="ISR7" s="173"/>
      <c r="ISS7" s="172"/>
      <c r="IST7" s="173"/>
      <c r="ISU7" s="172"/>
      <c r="ISV7" s="173"/>
      <c r="ISW7" s="172"/>
      <c r="ISX7" s="173"/>
      <c r="ISY7" s="172"/>
      <c r="ISZ7" s="173"/>
      <c r="ITA7" s="172"/>
      <c r="ITB7" s="173"/>
      <c r="ITC7" s="172"/>
      <c r="ITD7" s="173"/>
      <c r="ITE7" s="172"/>
      <c r="ITF7" s="173"/>
      <c r="ITG7" s="172"/>
      <c r="ITH7" s="173"/>
      <c r="ITI7" s="172"/>
      <c r="ITJ7" s="173"/>
      <c r="ITK7" s="172"/>
      <c r="ITL7" s="173"/>
      <c r="ITM7" s="172"/>
      <c r="ITN7" s="173"/>
      <c r="ITO7" s="172"/>
      <c r="ITP7" s="173"/>
      <c r="ITQ7" s="172"/>
      <c r="ITR7" s="173"/>
      <c r="ITS7" s="172"/>
      <c r="ITT7" s="173"/>
      <c r="ITU7" s="172"/>
      <c r="ITV7" s="173"/>
      <c r="ITW7" s="172"/>
      <c r="ITX7" s="173"/>
      <c r="ITY7" s="172"/>
      <c r="ITZ7" s="173"/>
      <c r="IUA7" s="172"/>
      <c r="IUB7" s="173"/>
      <c r="IUC7" s="172"/>
      <c r="IUD7" s="173"/>
      <c r="IUE7" s="172"/>
      <c r="IUF7" s="173"/>
      <c r="IUG7" s="172"/>
      <c r="IUH7" s="173"/>
      <c r="IUI7" s="172"/>
      <c r="IUJ7" s="173"/>
      <c r="IUK7" s="172"/>
      <c r="IUL7" s="173"/>
      <c r="IUM7" s="172"/>
      <c r="IUN7" s="173"/>
      <c r="IUO7" s="172"/>
      <c r="IUP7" s="173"/>
      <c r="IUQ7" s="172"/>
      <c r="IUR7" s="173"/>
      <c r="IUS7" s="172"/>
      <c r="IUT7" s="173"/>
      <c r="IUU7" s="172"/>
      <c r="IUV7" s="173"/>
      <c r="IUW7" s="172"/>
      <c r="IUX7" s="173"/>
      <c r="IUY7" s="172"/>
      <c r="IUZ7" s="173"/>
      <c r="IVA7" s="172"/>
      <c r="IVB7" s="173"/>
      <c r="IVC7" s="172"/>
      <c r="IVD7" s="173"/>
      <c r="IVE7" s="172"/>
      <c r="IVF7" s="173"/>
      <c r="IVG7" s="172"/>
      <c r="IVH7" s="173"/>
      <c r="IVI7" s="172"/>
      <c r="IVJ7" s="173"/>
      <c r="IVK7" s="172"/>
      <c r="IVL7" s="173"/>
      <c r="IVM7" s="172"/>
      <c r="IVN7" s="173"/>
      <c r="IVO7" s="172"/>
      <c r="IVP7" s="173"/>
      <c r="IVQ7" s="172"/>
      <c r="IVR7" s="173"/>
      <c r="IVS7" s="172"/>
      <c r="IVT7" s="173"/>
      <c r="IVU7" s="172"/>
      <c r="IVV7" s="173"/>
      <c r="IVW7" s="172"/>
      <c r="IVX7" s="173"/>
      <c r="IVY7" s="172"/>
      <c r="IVZ7" s="173"/>
      <c r="IWA7" s="172"/>
      <c r="IWB7" s="173"/>
      <c r="IWC7" s="172"/>
      <c r="IWD7" s="173"/>
      <c r="IWE7" s="172"/>
      <c r="IWF7" s="173"/>
      <c r="IWG7" s="172"/>
      <c r="IWH7" s="173"/>
      <c r="IWI7" s="172"/>
      <c r="IWJ7" s="173"/>
      <c r="IWK7" s="172"/>
      <c r="IWL7" s="173"/>
      <c r="IWM7" s="172"/>
      <c r="IWN7" s="173"/>
      <c r="IWO7" s="172"/>
      <c r="IWP7" s="173"/>
      <c r="IWQ7" s="172"/>
      <c r="IWR7" s="173"/>
      <c r="IWS7" s="172"/>
      <c r="IWT7" s="173"/>
      <c r="IWU7" s="172"/>
      <c r="IWV7" s="173"/>
      <c r="IWW7" s="172"/>
      <c r="IWX7" s="173"/>
      <c r="IWY7" s="172"/>
      <c r="IWZ7" s="173"/>
      <c r="IXA7" s="172"/>
      <c r="IXB7" s="173"/>
      <c r="IXC7" s="172"/>
      <c r="IXD7" s="173"/>
      <c r="IXE7" s="172"/>
      <c r="IXF7" s="173"/>
      <c r="IXG7" s="172"/>
      <c r="IXH7" s="173"/>
      <c r="IXI7" s="172"/>
      <c r="IXJ7" s="173"/>
      <c r="IXK7" s="172"/>
      <c r="IXL7" s="173"/>
      <c r="IXM7" s="172"/>
      <c r="IXN7" s="173"/>
      <c r="IXO7" s="172"/>
      <c r="IXP7" s="173"/>
      <c r="IXQ7" s="172"/>
      <c r="IXR7" s="173"/>
      <c r="IXS7" s="172"/>
      <c r="IXT7" s="173"/>
      <c r="IXU7" s="172"/>
      <c r="IXV7" s="173"/>
      <c r="IXW7" s="172"/>
      <c r="IXX7" s="173"/>
      <c r="IXY7" s="172"/>
      <c r="IXZ7" s="173"/>
      <c r="IYA7" s="172"/>
      <c r="IYB7" s="173"/>
      <c r="IYC7" s="172"/>
      <c r="IYD7" s="173"/>
      <c r="IYE7" s="172"/>
      <c r="IYF7" s="173"/>
      <c r="IYG7" s="172"/>
      <c r="IYH7" s="173"/>
      <c r="IYI7" s="172"/>
      <c r="IYJ7" s="173"/>
      <c r="IYK7" s="172"/>
      <c r="IYL7" s="173"/>
      <c r="IYM7" s="172"/>
      <c r="IYN7" s="173"/>
      <c r="IYO7" s="172"/>
      <c r="IYP7" s="173"/>
      <c r="IYQ7" s="172"/>
      <c r="IYR7" s="173"/>
      <c r="IYS7" s="172"/>
      <c r="IYT7" s="173"/>
      <c r="IYU7" s="172"/>
      <c r="IYV7" s="173"/>
      <c r="IYW7" s="172"/>
      <c r="IYX7" s="173"/>
      <c r="IYY7" s="172"/>
      <c r="IYZ7" s="173"/>
      <c r="IZA7" s="172"/>
      <c r="IZB7" s="173"/>
      <c r="IZC7" s="172"/>
      <c r="IZD7" s="173"/>
      <c r="IZE7" s="172"/>
      <c r="IZF7" s="173"/>
      <c r="IZG7" s="172"/>
      <c r="IZH7" s="173"/>
      <c r="IZI7" s="172"/>
      <c r="IZJ7" s="173"/>
      <c r="IZK7" s="172"/>
      <c r="IZL7" s="173"/>
      <c r="IZM7" s="172"/>
      <c r="IZN7" s="173"/>
      <c r="IZO7" s="172"/>
      <c r="IZP7" s="173"/>
      <c r="IZQ7" s="172"/>
      <c r="IZR7" s="173"/>
      <c r="IZS7" s="172"/>
      <c r="IZT7" s="173"/>
      <c r="IZU7" s="172"/>
      <c r="IZV7" s="173"/>
      <c r="IZW7" s="172"/>
      <c r="IZX7" s="173"/>
      <c r="IZY7" s="172"/>
      <c r="IZZ7" s="173"/>
      <c r="JAA7" s="172"/>
      <c r="JAB7" s="173"/>
      <c r="JAC7" s="172"/>
      <c r="JAD7" s="173"/>
      <c r="JAE7" s="172"/>
      <c r="JAF7" s="173"/>
      <c r="JAG7" s="172"/>
      <c r="JAH7" s="173"/>
      <c r="JAI7" s="172"/>
      <c r="JAJ7" s="173"/>
      <c r="JAK7" s="172"/>
      <c r="JAL7" s="173"/>
      <c r="JAM7" s="172"/>
      <c r="JAN7" s="173"/>
      <c r="JAO7" s="172"/>
      <c r="JAP7" s="173"/>
      <c r="JAQ7" s="172"/>
      <c r="JAR7" s="173"/>
      <c r="JAS7" s="172"/>
      <c r="JAT7" s="173"/>
      <c r="JAU7" s="172"/>
      <c r="JAV7" s="173"/>
      <c r="JAW7" s="172"/>
      <c r="JAX7" s="173"/>
      <c r="JAY7" s="172"/>
      <c r="JAZ7" s="173"/>
      <c r="JBA7" s="172"/>
      <c r="JBB7" s="173"/>
      <c r="JBC7" s="172"/>
      <c r="JBD7" s="173"/>
      <c r="JBE7" s="172"/>
      <c r="JBF7" s="173"/>
      <c r="JBG7" s="172"/>
      <c r="JBH7" s="173"/>
      <c r="JBI7" s="172"/>
      <c r="JBJ7" s="173"/>
      <c r="JBK7" s="172"/>
      <c r="JBL7" s="173"/>
      <c r="JBM7" s="172"/>
      <c r="JBN7" s="173"/>
      <c r="JBO7" s="172"/>
      <c r="JBP7" s="173"/>
      <c r="JBQ7" s="172"/>
      <c r="JBR7" s="173"/>
      <c r="JBS7" s="172"/>
      <c r="JBT7" s="173"/>
      <c r="JBU7" s="172"/>
      <c r="JBV7" s="173"/>
      <c r="JBW7" s="172"/>
      <c r="JBX7" s="173"/>
      <c r="JBY7" s="172"/>
      <c r="JBZ7" s="173"/>
      <c r="JCA7" s="172"/>
      <c r="JCB7" s="173"/>
      <c r="JCC7" s="172"/>
      <c r="JCD7" s="173"/>
      <c r="JCE7" s="172"/>
      <c r="JCF7" s="173"/>
      <c r="JCG7" s="172"/>
      <c r="JCH7" s="173"/>
      <c r="JCI7" s="172"/>
      <c r="JCJ7" s="173"/>
      <c r="JCK7" s="172"/>
      <c r="JCL7" s="173"/>
      <c r="JCM7" s="172"/>
      <c r="JCN7" s="173"/>
      <c r="JCO7" s="172"/>
      <c r="JCP7" s="173"/>
      <c r="JCQ7" s="172"/>
      <c r="JCR7" s="173"/>
      <c r="JCS7" s="172"/>
      <c r="JCT7" s="173"/>
      <c r="JCU7" s="172"/>
      <c r="JCV7" s="173"/>
      <c r="JCW7" s="172"/>
      <c r="JCX7" s="173"/>
      <c r="JCY7" s="172"/>
      <c r="JCZ7" s="173"/>
      <c r="JDA7" s="172"/>
      <c r="JDB7" s="173"/>
      <c r="JDC7" s="172"/>
      <c r="JDD7" s="173"/>
      <c r="JDE7" s="172"/>
      <c r="JDF7" s="173"/>
      <c r="JDG7" s="172"/>
      <c r="JDH7" s="173"/>
      <c r="JDI7" s="172"/>
      <c r="JDJ7" s="173"/>
      <c r="JDK7" s="172"/>
      <c r="JDL7" s="173"/>
      <c r="JDM7" s="172"/>
      <c r="JDN7" s="173"/>
      <c r="JDO7" s="172"/>
      <c r="JDP7" s="173"/>
      <c r="JDQ7" s="172"/>
      <c r="JDR7" s="173"/>
      <c r="JDS7" s="172"/>
      <c r="JDT7" s="173"/>
      <c r="JDU7" s="172"/>
      <c r="JDV7" s="173"/>
      <c r="JDW7" s="172"/>
      <c r="JDX7" s="173"/>
      <c r="JDY7" s="172"/>
      <c r="JDZ7" s="173"/>
      <c r="JEA7" s="172"/>
      <c r="JEB7" s="173"/>
      <c r="JEC7" s="172"/>
      <c r="JED7" s="173"/>
      <c r="JEE7" s="172"/>
      <c r="JEF7" s="173"/>
      <c r="JEG7" s="172"/>
      <c r="JEH7" s="173"/>
      <c r="JEI7" s="172"/>
      <c r="JEJ7" s="173"/>
      <c r="JEK7" s="172"/>
      <c r="JEL7" s="173"/>
      <c r="JEM7" s="172"/>
      <c r="JEN7" s="173"/>
      <c r="JEO7" s="172"/>
      <c r="JEP7" s="173"/>
      <c r="JEQ7" s="172"/>
      <c r="JER7" s="173"/>
      <c r="JES7" s="172"/>
      <c r="JET7" s="173"/>
      <c r="JEU7" s="172"/>
      <c r="JEV7" s="173"/>
      <c r="JEW7" s="172"/>
      <c r="JEX7" s="173"/>
      <c r="JEY7" s="172"/>
      <c r="JEZ7" s="173"/>
      <c r="JFA7" s="172"/>
      <c r="JFB7" s="173"/>
      <c r="JFC7" s="172"/>
      <c r="JFD7" s="173"/>
      <c r="JFE7" s="172"/>
      <c r="JFF7" s="173"/>
      <c r="JFG7" s="172"/>
      <c r="JFH7" s="173"/>
      <c r="JFI7" s="172"/>
      <c r="JFJ7" s="173"/>
      <c r="JFK7" s="172"/>
      <c r="JFL7" s="173"/>
      <c r="JFM7" s="172"/>
      <c r="JFN7" s="173"/>
      <c r="JFO7" s="172"/>
      <c r="JFP7" s="173"/>
      <c r="JFQ7" s="172"/>
      <c r="JFR7" s="173"/>
      <c r="JFS7" s="172"/>
      <c r="JFT7" s="173"/>
      <c r="JFU7" s="172"/>
      <c r="JFV7" s="173"/>
      <c r="JFW7" s="172"/>
      <c r="JFX7" s="173"/>
      <c r="JFY7" s="172"/>
      <c r="JFZ7" s="173"/>
      <c r="JGA7" s="172"/>
      <c r="JGB7" s="173"/>
      <c r="JGC7" s="172"/>
      <c r="JGD7" s="173"/>
      <c r="JGE7" s="172"/>
      <c r="JGF7" s="173"/>
      <c r="JGG7" s="172"/>
      <c r="JGH7" s="173"/>
      <c r="JGI7" s="172"/>
      <c r="JGJ7" s="173"/>
      <c r="JGK7" s="172"/>
      <c r="JGL7" s="173"/>
      <c r="JGM7" s="172"/>
      <c r="JGN7" s="173"/>
      <c r="JGO7" s="172"/>
      <c r="JGP7" s="173"/>
      <c r="JGQ7" s="172"/>
      <c r="JGR7" s="173"/>
      <c r="JGS7" s="172"/>
      <c r="JGT7" s="173"/>
      <c r="JGU7" s="172"/>
      <c r="JGV7" s="173"/>
      <c r="JGW7" s="172"/>
      <c r="JGX7" s="173"/>
      <c r="JGY7" s="172"/>
      <c r="JGZ7" s="173"/>
      <c r="JHA7" s="172"/>
      <c r="JHB7" s="173"/>
      <c r="JHC7" s="172"/>
      <c r="JHD7" s="173"/>
      <c r="JHE7" s="172"/>
      <c r="JHF7" s="173"/>
      <c r="JHG7" s="172"/>
      <c r="JHH7" s="173"/>
      <c r="JHI7" s="172"/>
      <c r="JHJ7" s="173"/>
      <c r="JHK7" s="172"/>
      <c r="JHL7" s="173"/>
      <c r="JHM7" s="172"/>
      <c r="JHN7" s="173"/>
      <c r="JHO7" s="172"/>
      <c r="JHP7" s="173"/>
      <c r="JHQ7" s="172"/>
      <c r="JHR7" s="173"/>
      <c r="JHS7" s="172"/>
      <c r="JHT7" s="173"/>
      <c r="JHU7" s="172"/>
      <c r="JHV7" s="173"/>
      <c r="JHW7" s="172"/>
      <c r="JHX7" s="173"/>
      <c r="JHY7" s="172"/>
      <c r="JHZ7" s="173"/>
      <c r="JIA7" s="172"/>
      <c r="JIB7" s="173"/>
      <c r="JIC7" s="172"/>
      <c r="JID7" s="173"/>
      <c r="JIE7" s="172"/>
      <c r="JIF7" s="173"/>
      <c r="JIG7" s="172"/>
      <c r="JIH7" s="173"/>
      <c r="JII7" s="172"/>
      <c r="JIJ7" s="173"/>
      <c r="JIK7" s="172"/>
      <c r="JIL7" s="173"/>
      <c r="JIM7" s="172"/>
      <c r="JIN7" s="173"/>
      <c r="JIO7" s="172"/>
      <c r="JIP7" s="173"/>
      <c r="JIQ7" s="172"/>
      <c r="JIR7" s="173"/>
      <c r="JIS7" s="172"/>
      <c r="JIT7" s="173"/>
      <c r="JIU7" s="172"/>
      <c r="JIV7" s="173"/>
      <c r="JIW7" s="172"/>
      <c r="JIX7" s="173"/>
      <c r="JIY7" s="172"/>
      <c r="JIZ7" s="173"/>
      <c r="JJA7" s="172"/>
      <c r="JJB7" s="173"/>
      <c r="JJC7" s="172"/>
      <c r="JJD7" s="173"/>
      <c r="JJE7" s="172"/>
      <c r="JJF7" s="173"/>
      <c r="JJG7" s="172"/>
      <c r="JJH7" s="173"/>
      <c r="JJI7" s="172"/>
      <c r="JJJ7" s="173"/>
      <c r="JJK7" s="172"/>
      <c r="JJL7" s="173"/>
      <c r="JJM7" s="172"/>
      <c r="JJN7" s="173"/>
      <c r="JJO7" s="172"/>
      <c r="JJP7" s="173"/>
      <c r="JJQ7" s="172"/>
      <c r="JJR7" s="173"/>
      <c r="JJS7" s="172"/>
      <c r="JJT7" s="173"/>
      <c r="JJU7" s="172"/>
      <c r="JJV7" s="173"/>
      <c r="JJW7" s="172"/>
      <c r="JJX7" s="173"/>
      <c r="JJY7" s="172"/>
      <c r="JJZ7" s="173"/>
      <c r="JKA7" s="172"/>
      <c r="JKB7" s="173"/>
      <c r="JKC7" s="172"/>
      <c r="JKD7" s="173"/>
      <c r="JKE7" s="172"/>
      <c r="JKF7" s="173"/>
      <c r="JKG7" s="172"/>
      <c r="JKH7" s="173"/>
      <c r="JKI7" s="172"/>
      <c r="JKJ7" s="173"/>
      <c r="JKK7" s="172"/>
      <c r="JKL7" s="173"/>
      <c r="JKM7" s="172"/>
      <c r="JKN7" s="173"/>
      <c r="JKO7" s="172"/>
      <c r="JKP7" s="173"/>
      <c r="JKQ7" s="172"/>
      <c r="JKR7" s="173"/>
      <c r="JKS7" s="172"/>
      <c r="JKT7" s="173"/>
      <c r="JKU7" s="172"/>
      <c r="JKV7" s="173"/>
      <c r="JKW7" s="172"/>
      <c r="JKX7" s="173"/>
      <c r="JKY7" s="172"/>
      <c r="JKZ7" s="173"/>
      <c r="JLA7" s="172"/>
      <c r="JLB7" s="173"/>
      <c r="JLC7" s="172"/>
      <c r="JLD7" s="173"/>
      <c r="JLE7" s="172"/>
      <c r="JLF7" s="173"/>
      <c r="JLG7" s="172"/>
      <c r="JLH7" s="173"/>
      <c r="JLI7" s="172"/>
      <c r="JLJ7" s="173"/>
      <c r="JLK7" s="172"/>
      <c r="JLL7" s="173"/>
      <c r="JLM7" s="172"/>
      <c r="JLN7" s="173"/>
      <c r="JLO7" s="172"/>
      <c r="JLP7" s="173"/>
      <c r="JLQ7" s="172"/>
      <c r="JLR7" s="173"/>
      <c r="JLS7" s="172"/>
      <c r="JLT7" s="173"/>
      <c r="JLU7" s="172"/>
      <c r="JLV7" s="173"/>
      <c r="JLW7" s="172"/>
      <c r="JLX7" s="173"/>
      <c r="JLY7" s="172"/>
      <c r="JLZ7" s="173"/>
      <c r="JMA7" s="172"/>
      <c r="JMB7" s="173"/>
      <c r="JMC7" s="172"/>
      <c r="JMD7" s="173"/>
      <c r="JME7" s="172"/>
      <c r="JMF7" s="173"/>
      <c r="JMG7" s="172"/>
      <c r="JMH7" s="173"/>
      <c r="JMI7" s="172"/>
      <c r="JMJ7" s="173"/>
      <c r="JMK7" s="172"/>
      <c r="JML7" s="173"/>
      <c r="JMM7" s="172"/>
      <c r="JMN7" s="173"/>
      <c r="JMO7" s="172"/>
      <c r="JMP7" s="173"/>
      <c r="JMQ7" s="172"/>
      <c r="JMR7" s="173"/>
      <c r="JMS7" s="172"/>
      <c r="JMT7" s="173"/>
      <c r="JMU7" s="172"/>
      <c r="JMV7" s="173"/>
      <c r="JMW7" s="172"/>
      <c r="JMX7" s="173"/>
      <c r="JMY7" s="172"/>
      <c r="JMZ7" s="173"/>
      <c r="JNA7" s="172"/>
      <c r="JNB7" s="173"/>
      <c r="JNC7" s="172"/>
      <c r="JND7" s="173"/>
      <c r="JNE7" s="172"/>
      <c r="JNF7" s="173"/>
      <c r="JNG7" s="172"/>
      <c r="JNH7" s="173"/>
      <c r="JNI7" s="172"/>
      <c r="JNJ7" s="173"/>
      <c r="JNK7" s="172"/>
      <c r="JNL7" s="173"/>
      <c r="JNM7" s="172"/>
      <c r="JNN7" s="173"/>
      <c r="JNO7" s="172"/>
      <c r="JNP7" s="173"/>
      <c r="JNQ7" s="172"/>
      <c r="JNR7" s="173"/>
      <c r="JNS7" s="172"/>
      <c r="JNT7" s="173"/>
      <c r="JNU7" s="172"/>
      <c r="JNV7" s="173"/>
      <c r="JNW7" s="172"/>
      <c r="JNX7" s="173"/>
      <c r="JNY7" s="172"/>
      <c r="JNZ7" s="173"/>
      <c r="JOA7" s="172"/>
      <c r="JOB7" s="173"/>
      <c r="JOC7" s="172"/>
      <c r="JOD7" s="173"/>
      <c r="JOE7" s="172"/>
      <c r="JOF7" s="173"/>
      <c r="JOG7" s="172"/>
      <c r="JOH7" s="173"/>
      <c r="JOI7" s="172"/>
      <c r="JOJ7" s="173"/>
      <c r="JOK7" s="172"/>
      <c r="JOL7" s="173"/>
      <c r="JOM7" s="172"/>
      <c r="JON7" s="173"/>
      <c r="JOO7" s="172"/>
      <c r="JOP7" s="173"/>
      <c r="JOQ7" s="172"/>
      <c r="JOR7" s="173"/>
      <c r="JOS7" s="172"/>
      <c r="JOT7" s="173"/>
      <c r="JOU7" s="172"/>
      <c r="JOV7" s="173"/>
      <c r="JOW7" s="172"/>
      <c r="JOX7" s="173"/>
      <c r="JOY7" s="172"/>
      <c r="JOZ7" s="173"/>
      <c r="JPA7" s="172"/>
      <c r="JPB7" s="173"/>
      <c r="JPC7" s="172"/>
      <c r="JPD7" s="173"/>
      <c r="JPE7" s="172"/>
      <c r="JPF7" s="173"/>
      <c r="JPG7" s="172"/>
      <c r="JPH7" s="173"/>
      <c r="JPI7" s="172"/>
      <c r="JPJ7" s="173"/>
      <c r="JPK7" s="172"/>
      <c r="JPL7" s="173"/>
      <c r="JPM7" s="172"/>
      <c r="JPN7" s="173"/>
      <c r="JPO7" s="172"/>
      <c r="JPP7" s="173"/>
      <c r="JPQ7" s="172"/>
      <c r="JPR7" s="173"/>
      <c r="JPS7" s="172"/>
      <c r="JPT7" s="173"/>
      <c r="JPU7" s="172"/>
      <c r="JPV7" s="173"/>
      <c r="JPW7" s="172"/>
      <c r="JPX7" s="173"/>
      <c r="JPY7" s="172"/>
      <c r="JPZ7" s="173"/>
      <c r="JQA7" s="172"/>
      <c r="JQB7" s="173"/>
      <c r="JQC7" s="172"/>
      <c r="JQD7" s="173"/>
      <c r="JQE7" s="172"/>
      <c r="JQF7" s="173"/>
      <c r="JQG7" s="172"/>
      <c r="JQH7" s="173"/>
      <c r="JQI7" s="172"/>
      <c r="JQJ7" s="173"/>
      <c r="JQK7" s="172"/>
      <c r="JQL7" s="173"/>
      <c r="JQM7" s="172"/>
      <c r="JQN7" s="173"/>
      <c r="JQO7" s="172"/>
      <c r="JQP7" s="173"/>
      <c r="JQQ7" s="172"/>
      <c r="JQR7" s="173"/>
      <c r="JQS7" s="172"/>
      <c r="JQT7" s="173"/>
      <c r="JQU7" s="172"/>
      <c r="JQV7" s="173"/>
      <c r="JQW7" s="172"/>
      <c r="JQX7" s="173"/>
      <c r="JQY7" s="172"/>
      <c r="JQZ7" s="173"/>
      <c r="JRA7" s="172"/>
      <c r="JRB7" s="173"/>
      <c r="JRC7" s="172"/>
      <c r="JRD7" s="173"/>
      <c r="JRE7" s="172"/>
      <c r="JRF7" s="173"/>
      <c r="JRG7" s="172"/>
      <c r="JRH7" s="173"/>
      <c r="JRI7" s="172"/>
      <c r="JRJ7" s="173"/>
      <c r="JRK7" s="172"/>
      <c r="JRL7" s="173"/>
      <c r="JRM7" s="172"/>
      <c r="JRN7" s="173"/>
      <c r="JRO7" s="172"/>
      <c r="JRP7" s="173"/>
      <c r="JRQ7" s="172"/>
      <c r="JRR7" s="173"/>
      <c r="JRS7" s="172"/>
      <c r="JRT7" s="173"/>
      <c r="JRU7" s="172"/>
      <c r="JRV7" s="173"/>
      <c r="JRW7" s="172"/>
      <c r="JRX7" s="173"/>
      <c r="JRY7" s="172"/>
      <c r="JRZ7" s="173"/>
      <c r="JSA7" s="172"/>
      <c r="JSB7" s="173"/>
      <c r="JSC7" s="172"/>
      <c r="JSD7" s="173"/>
      <c r="JSE7" s="172"/>
      <c r="JSF7" s="173"/>
      <c r="JSG7" s="172"/>
      <c r="JSH7" s="173"/>
      <c r="JSI7" s="172"/>
      <c r="JSJ7" s="173"/>
      <c r="JSK7" s="172"/>
      <c r="JSL7" s="173"/>
      <c r="JSM7" s="172"/>
      <c r="JSN7" s="173"/>
      <c r="JSO7" s="172"/>
      <c r="JSP7" s="173"/>
      <c r="JSQ7" s="172"/>
      <c r="JSR7" s="173"/>
      <c r="JSS7" s="172"/>
      <c r="JST7" s="173"/>
      <c r="JSU7" s="172"/>
      <c r="JSV7" s="173"/>
      <c r="JSW7" s="172"/>
      <c r="JSX7" s="173"/>
      <c r="JSY7" s="172"/>
      <c r="JSZ7" s="173"/>
      <c r="JTA7" s="172"/>
      <c r="JTB7" s="173"/>
      <c r="JTC7" s="172"/>
      <c r="JTD7" s="173"/>
      <c r="JTE7" s="172"/>
      <c r="JTF7" s="173"/>
      <c r="JTG7" s="172"/>
      <c r="JTH7" s="173"/>
      <c r="JTI7" s="172"/>
      <c r="JTJ7" s="173"/>
      <c r="JTK7" s="172"/>
      <c r="JTL7" s="173"/>
      <c r="JTM7" s="172"/>
      <c r="JTN7" s="173"/>
      <c r="JTO7" s="172"/>
      <c r="JTP7" s="173"/>
      <c r="JTQ7" s="172"/>
      <c r="JTR7" s="173"/>
      <c r="JTS7" s="172"/>
      <c r="JTT7" s="173"/>
      <c r="JTU7" s="172"/>
      <c r="JTV7" s="173"/>
      <c r="JTW7" s="172"/>
      <c r="JTX7" s="173"/>
      <c r="JTY7" s="172"/>
      <c r="JTZ7" s="173"/>
      <c r="JUA7" s="172"/>
      <c r="JUB7" s="173"/>
      <c r="JUC7" s="172"/>
      <c r="JUD7" s="173"/>
      <c r="JUE7" s="172"/>
      <c r="JUF7" s="173"/>
      <c r="JUG7" s="172"/>
      <c r="JUH7" s="173"/>
      <c r="JUI7" s="172"/>
      <c r="JUJ7" s="173"/>
      <c r="JUK7" s="172"/>
      <c r="JUL7" s="173"/>
      <c r="JUM7" s="172"/>
      <c r="JUN7" s="173"/>
      <c r="JUO7" s="172"/>
      <c r="JUP7" s="173"/>
      <c r="JUQ7" s="172"/>
      <c r="JUR7" s="173"/>
      <c r="JUS7" s="172"/>
      <c r="JUT7" s="173"/>
      <c r="JUU7" s="172"/>
      <c r="JUV7" s="173"/>
      <c r="JUW7" s="172"/>
      <c r="JUX7" s="173"/>
      <c r="JUY7" s="172"/>
      <c r="JUZ7" s="173"/>
      <c r="JVA7" s="172"/>
      <c r="JVB7" s="173"/>
      <c r="JVC7" s="172"/>
      <c r="JVD7" s="173"/>
      <c r="JVE7" s="172"/>
      <c r="JVF7" s="173"/>
      <c r="JVG7" s="172"/>
      <c r="JVH7" s="173"/>
      <c r="JVI7" s="172"/>
      <c r="JVJ7" s="173"/>
      <c r="JVK7" s="172"/>
      <c r="JVL7" s="173"/>
      <c r="JVM7" s="172"/>
      <c r="JVN7" s="173"/>
      <c r="JVO7" s="172"/>
      <c r="JVP7" s="173"/>
      <c r="JVQ7" s="172"/>
      <c r="JVR7" s="173"/>
      <c r="JVS7" s="172"/>
      <c r="JVT7" s="173"/>
      <c r="JVU7" s="172"/>
      <c r="JVV7" s="173"/>
      <c r="JVW7" s="172"/>
      <c r="JVX7" s="173"/>
      <c r="JVY7" s="172"/>
      <c r="JVZ7" s="173"/>
      <c r="JWA7" s="172"/>
      <c r="JWB7" s="173"/>
      <c r="JWC7" s="172"/>
      <c r="JWD7" s="173"/>
      <c r="JWE7" s="172"/>
      <c r="JWF7" s="173"/>
      <c r="JWG7" s="172"/>
      <c r="JWH7" s="173"/>
      <c r="JWI7" s="172"/>
      <c r="JWJ7" s="173"/>
      <c r="JWK7" s="172"/>
      <c r="JWL7" s="173"/>
      <c r="JWM7" s="172"/>
      <c r="JWN7" s="173"/>
      <c r="JWO7" s="172"/>
      <c r="JWP7" s="173"/>
      <c r="JWQ7" s="172"/>
      <c r="JWR7" s="173"/>
      <c r="JWS7" s="172"/>
      <c r="JWT7" s="173"/>
      <c r="JWU7" s="172"/>
      <c r="JWV7" s="173"/>
      <c r="JWW7" s="172"/>
      <c r="JWX7" s="173"/>
      <c r="JWY7" s="172"/>
      <c r="JWZ7" s="173"/>
      <c r="JXA7" s="172"/>
      <c r="JXB7" s="173"/>
      <c r="JXC7" s="172"/>
      <c r="JXD7" s="173"/>
      <c r="JXE7" s="172"/>
      <c r="JXF7" s="173"/>
      <c r="JXG7" s="172"/>
      <c r="JXH7" s="173"/>
      <c r="JXI7" s="172"/>
      <c r="JXJ7" s="173"/>
      <c r="JXK7" s="172"/>
      <c r="JXL7" s="173"/>
      <c r="JXM7" s="172"/>
      <c r="JXN7" s="173"/>
      <c r="JXO7" s="172"/>
      <c r="JXP7" s="173"/>
      <c r="JXQ7" s="172"/>
      <c r="JXR7" s="173"/>
      <c r="JXS7" s="172"/>
      <c r="JXT7" s="173"/>
      <c r="JXU7" s="172"/>
      <c r="JXV7" s="173"/>
      <c r="JXW7" s="172"/>
      <c r="JXX7" s="173"/>
      <c r="JXY7" s="172"/>
      <c r="JXZ7" s="173"/>
      <c r="JYA7" s="172"/>
      <c r="JYB7" s="173"/>
      <c r="JYC7" s="172"/>
      <c r="JYD7" s="173"/>
      <c r="JYE7" s="172"/>
      <c r="JYF7" s="173"/>
      <c r="JYG7" s="172"/>
      <c r="JYH7" s="173"/>
      <c r="JYI7" s="172"/>
      <c r="JYJ7" s="173"/>
      <c r="JYK7" s="172"/>
      <c r="JYL7" s="173"/>
      <c r="JYM7" s="172"/>
      <c r="JYN7" s="173"/>
      <c r="JYO7" s="172"/>
      <c r="JYP7" s="173"/>
      <c r="JYQ7" s="172"/>
      <c r="JYR7" s="173"/>
      <c r="JYS7" s="172"/>
      <c r="JYT7" s="173"/>
      <c r="JYU7" s="172"/>
      <c r="JYV7" s="173"/>
      <c r="JYW7" s="172"/>
      <c r="JYX7" s="173"/>
      <c r="JYY7" s="172"/>
      <c r="JYZ7" s="173"/>
      <c r="JZA7" s="172"/>
      <c r="JZB7" s="173"/>
      <c r="JZC7" s="172"/>
      <c r="JZD7" s="173"/>
      <c r="JZE7" s="172"/>
      <c r="JZF7" s="173"/>
      <c r="JZG7" s="172"/>
      <c r="JZH7" s="173"/>
      <c r="JZI7" s="172"/>
      <c r="JZJ7" s="173"/>
      <c r="JZK7" s="172"/>
      <c r="JZL7" s="173"/>
      <c r="JZM7" s="172"/>
      <c r="JZN7" s="173"/>
      <c r="JZO7" s="172"/>
      <c r="JZP7" s="173"/>
      <c r="JZQ7" s="172"/>
      <c r="JZR7" s="173"/>
      <c r="JZS7" s="172"/>
      <c r="JZT7" s="173"/>
      <c r="JZU7" s="172"/>
      <c r="JZV7" s="173"/>
      <c r="JZW7" s="172"/>
      <c r="JZX7" s="173"/>
      <c r="JZY7" s="172"/>
      <c r="JZZ7" s="173"/>
      <c r="KAA7" s="172"/>
      <c r="KAB7" s="173"/>
      <c r="KAC7" s="172"/>
      <c r="KAD7" s="173"/>
      <c r="KAE7" s="172"/>
      <c r="KAF7" s="173"/>
      <c r="KAG7" s="172"/>
      <c r="KAH7" s="173"/>
      <c r="KAI7" s="172"/>
      <c r="KAJ7" s="173"/>
      <c r="KAK7" s="172"/>
      <c r="KAL7" s="173"/>
      <c r="KAM7" s="172"/>
      <c r="KAN7" s="173"/>
      <c r="KAO7" s="172"/>
      <c r="KAP7" s="173"/>
      <c r="KAQ7" s="172"/>
      <c r="KAR7" s="173"/>
      <c r="KAS7" s="172"/>
      <c r="KAT7" s="173"/>
      <c r="KAU7" s="172"/>
      <c r="KAV7" s="173"/>
      <c r="KAW7" s="172"/>
      <c r="KAX7" s="173"/>
      <c r="KAY7" s="172"/>
      <c r="KAZ7" s="173"/>
      <c r="KBA7" s="172"/>
      <c r="KBB7" s="173"/>
      <c r="KBC7" s="172"/>
      <c r="KBD7" s="173"/>
      <c r="KBE7" s="172"/>
      <c r="KBF7" s="173"/>
      <c r="KBG7" s="172"/>
      <c r="KBH7" s="173"/>
      <c r="KBI7" s="172"/>
      <c r="KBJ7" s="173"/>
      <c r="KBK7" s="172"/>
      <c r="KBL7" s="173"/>
      <c r="KBM7" s="172"/>
      <c r="KBN7" s="173"/>
      <c r="KBO7" s="172"/>
      <c r="KBP7" s="173"/>
      <c r="KBQ7" s="172"/>
      <c r="KBR7" s="173"/>
      <c r="KBS7" s="172"/>
      <c r="KBT7" s="173"/>
      <c r="KBU7" s="172"/>
      <c r="KBV7" s="173"/>
      <c r="KBW7" s="172"/>
      <c r="KBX7" s="173"/>
      <c r="KBY7" s="172"/>
      <c r="KBZ7" s="173"/>
      <c r="KCA7" s="172"/>
      <c r="KCB7" s="173"/>
      <c r="KCC7" s="172"/>
      <c r="KCD7" s="173"/>
      <c r="KCE7" s="172"/>
      <c r="KCF7" s="173"/>
      <c r="KCG7" s="172"/>
      <c r="KCH7" s="173"/>
      <c r="KCI7" s="172"/>
      <c r="KCJ7" s="173"/>
      <c r="KCK7" s="172"/>
      <c r="KCL7" s="173"/>
      <c r="KCM7" s="172"/>
      <c r="KCN7" s="173"/>
      <c r="KCO7" s="172"/>
      <c r="KCP7" s="173"/>
      <c r="KCQ7" s="172"/>
      <c r="KCR7" s="173"/>
      <c r="KCS7" s="172"/>
      <c r="KCT7" s="173"/>
      <c r="KCU7" s="172"/>
      <c r="KCV7" s="173"/>
      <c r="KCW7" s="172"/>
      <c r="KCX7" s="173"/>
      <c r="KCY7" s="172"/>
      <c r="KCZ7" s="173"/>
      <c r="KDA7" s="172"/>
      <c r="KDB7" s="173"/>
      <c r="KDC7" s="172"/>
      <c r="KDD7" s="173"/>
      <c r="KDE7" s="172"/>
      <c r="KDF7" s="173"/>
      <c r="KDG7" s="172"/>
      <c r="KDH7" s="173"/>
      <c r="KDI7" s="172"/>
      <c r="KDJ7" s="173"/>
      <c r="KDK7" s="172"/>
      <c r="KDL7" s="173"/>
      <c r="KDM7" s="172"/>
      <c r="KDN7" s="173"/>
      <c r="KDO7" s="172"/>
      <c r="KDP7" s="173"/>
      <c r="KDQ7" s="172"/>
      <c r="KDR7" s="173"/>
      <c r="KDS7" s="172"/>
      <c r="KDT7" s="173"/>
      <c r="KDU7" s="172"/>
      <c r="KDV7" s="173"/>
      <c r="KDW7" s="172"/>
      <c r="KDX7" s="173"/>
      <c r="KDY7" s="172"/>
      <c r="KDZ7" s="173"/>
      <c r="KEA7" s="172"/>
      <c r="KEB7" s="173"/>
      <c r="KEC7" s="172"/>
      <c r="KED7" s="173"/>
      <c r="KEE7" s="172"/>
      <c r="KEF7" s="173"/>
      <c r="KEG7" s="172"/>
      <c r="KEH7" s="173"/>
      <c r="KEI7" s="172"/>
      <c r="KEJ7" s="173"/>
      <c r="KEK7" s="172"/>
      <c r="KEL7" s="173"/>
      <c r="KEM7" s="172"/>
      <c r="KEN7" s="173"/>
      <c r="KEO7" s="172"/>
      <c r="KEP7" s="173"/>
      <c r="KEQ7" s="172"/>
      <c r="KER7" s="173"/>
      <c r="KES7" s="172"/>
      <c r="KET7" s="173"/>
      <c r="KEU7" s="172"/>
      <c r="KEV7" s="173"/>
      <c r="KEW7" s="172"/>
      <c r="KEX7" s="173"/>
      <c r="KEY7" s="172"/>
      <c r="KEZ7" s="173"/>
      <c r="KFA7" s="172"/>
      <c r="KFB7" s="173"/>
      <c r="KFC7" s="172"/>
      <c r="KFD7" s="173"/>
      <c r="KFE7" s="172"/>
      <c r="KFF7" s="173"/>
      <c r="KFG7" s="172"/>
      <c r="KFH7" s="173"/>
      <c r="KFI7" s="172"/>
      <c r="KFJ7" s="173"/>
      <c r="KFK7" s="172"/>
      <c r="KFL7" s="173"/>
      <c r="KFM7" s="172"/>
      <c r="KFN7" s="173"/>
      <c r="KFO7" s="172"/>
      <c r="KFP7" s="173"/>
      <c r="KFQ7" s="172"/>
      <c r="KFR7" s="173"/>
      <c r="KFS7" s="172"/>
      <c r="KFT7" s="173"/>
      <c r="KFU7" s="172"/>
      <c r="KFV7" s="173"/>
      <c r="KFW7" s="172"/>
      <c r="KFX7" s="173"/>
      <c r="KFY7" s="172"/>
      <c r="KFZ7" s="173"/>
      <c r="KGA7" s="172"/>
      <c r="KGB7" s="173"/>
      <c r="KGC7" s="172"/>
      <c r="KGD7" s="173"/>
      <c r="KGE7" s="172"/>
      <c r="KGF7" s="173"/>
      <c r="KGG7" s="172"/>
      <c r="KGH7" s="173"/>
      <c r="KGI7" s="172"/>
      <c r="KGJ7" s="173"/>
      <c r="KGK7" s="172"/>
      <c r="KGL7" s="173"/>
      <c r="KGM7" s="172"/>
      <c r="KGN7" s="173"/>
      <c r="KGO7" s="172"/>
      <c r="KGP7" s="173"/>
      <c r="KGQ7" s="172"/>
      <c r="KGR7" s="173"/>
      <c r="KGS7" s="172"/>
      <c r="KGT7" s="173"/>
      <c r="KGU7" s="172"/>
      <c r="KGV7" s="173"/>
      <c r="KGW7" s="172"/>
      <c r="KGX7" s="173"/>
      <c r="KGY7" s="172"/>
      <c r="KGZ7" s="173"/>
      <c r="KHA7" s="172"/>
      <c r="KHB7" s="173"/>
      <c r="KHC7" s="172"/>
      <c r="KHD7" s="173"/>
      <c r="KHE7" s="172"/>
      <c r="KHF7" s="173"/>
      <c r="KHG7" s="172"/>
      <c r="KHH7" s="173"/>
      <c r="KHI7" s="172"/>
      <c r="KHJ7" s="173"/>
      <c r="KHK7" s="172"/>
      <c r="KHL7" s="173"/>
      <c r="KHM7" s="172"/>
      <c r="KHN7" s="173"/>
      <c r="KHO7" s="172"/>
      <c r="KHP7" s="173"/>
      <c r="KHQ7" s="172"/>
      <c r="KHR7" s="173"/>
      <c r="KHS7" s="172"/>
      <c r="KHT7" s="173"/>
      <c r="KHU7" s="172"/>
      <c r="KHV7" s="173"/>
      <c r="KHW7" s="172"/>
      <c r="KHX7" s="173"/>
      <c r="KHY7" s="172"/>
      <c r="KHZ7" s="173"/>
      <c r="KIA7" s="172"/>
      <c r="KIB7" s="173"/>
      <c r="KIC7" s="172"/>
      <c r="KID7" s="173"/>
      <c r="KIE7" s="172"/>
      <c r="KIF7" s="173"/>
      <c r="KIG7" s="172"/>
      <c r="KIH7" s="173"/>
      <c r="KII7" s="172"/>
      <c r="KIJ7" s="173"/>
      <c r="KIK7" s="172"/>
      <c r="KIL7" s="173"/>
      <c r="KIM7" s="172"/>
      <c r="KIN7" s="173"/>
      <c r="KIO7" s="172"/>
      <c r="KIP7" s="173"/>
      <c r="KIQ7" s="172"/>
      <c r="KIR7" s="173"/>
      <c r="KIS7" s="172"/>
      <c r="KIT7" s="173"/>
      <c r="KIU7" s="172"/>
      <c r="KIV7" s="173"/>
      <c r="KIW7" s="172"/>
      <c r="KIX7" s="173"/>
      <c r="KIY7" s="172"/>
      <c r="KIZ7" s="173"/>
      <c r="KJA7" s="172"/>
      <c r="KJB7" s="173"/>
      <c r="KJC7" s="172"/>
      <c r="KJD7" s="173"/>
      <c r="KJE7" s="172"/>
      <c r="KJF7" s="173"/>
      <c r="KJG7" s="172"/>
      <c r="KJH7" s="173"/>
      <c r="KJI7" s="172"/>
      <c r="KJJ7" s="173"/>
      <c r="KJK7" s="172"/>
      <c r="KJL7" s="173"/>
      <c r="KJM7" s="172"/>
      <c r="KJN7" s="173"/>
      <c r="KJO7" s="172"/>
      <c r="KJP7" s="173"/>
      <c r="KJQ7" s="172"/>
      <c r="KJR7" s="173"/>
      <c r="KJS7" s="172"/>
      <c r="KJT7" s="173"/>
      <c r="KJU7" s="172"/>
      <c r="KJV7" s="173"/>
      <c r="KJW7" s="172"/>
      <c r="KJX7" s="173"/>
      <c r="KJY7" s="172"/>
      <c r="KJZ7" s="173"/>
      <c r="KKA7" s="172"/>
      <c r="KKB7" s="173"/>
      <c r="KKC7" s="172"/>
      <c r="KKD7" s="173"/>
      <c r="KKE7" s="172"/>
      <c r="KKF7" s="173"/>
      <c r="KKG7" s="172"/>
      <c r="KKH7" s="173"/>
      <c r="KKI7" s="172"/>
      <c r="KKJ7" s="173"/>
      <c r="KKK7" s="172"/>
      <c r="KKL7" s="173"/>
      <c r="KKM7" s="172"/>
      <c r="KKN7" s="173"/>
      <c r="KKO7" s="172"/>
      <c r="KKP7" s="173"/>
      <c r="KKQ7" s="172"/>
      <c r="KKR7" s="173"/>
      <c r="KKS7" s="172"/>
      <c r="KKT7" s="173"/>
      <c r="KKU7" s="172"/>
      <c r="KKV7" s="173"/>
      <c r="KKW7" s="172"/>
      <c r="KKX7" s="173"/>
      <c r="KKY7" s="172"/>
      <c r="KKZ7" s="173"/>
      <c r="KLA7" s="172"/>
      <c r="KLB7" s="173"/>
      <c r="KLC7" s="172"/>
      <c r="KLD7" s="173"/>
      <c r="KLE7" s="172"/>
      <c r="KLF7" s="173"/>
      <c r="KLG7" s="172"/>
      <c r="KLH7" s="173"/>
      <c r="KLI7" s="172"/>
      <c r="KLJ7" s="173"/>
      <c r="KLK7" s="172"/>
      <c r="KLL7" s="173"/>
      <c r="KLM7" s="172"/>
      <c r="KLN7" s="173"/>
      <c r="KLO7" s="172"/>
      <c r="KLP7" s="173"/>
      <c r="KLQ7" s="172"/>
      <c r="KLR7" s="173"/>
      <c r="KLS7" s="172"/>
      <c r="KLT7" s="173"/>
      <c r="KLU7" s="172"/>
      <c r="KLV7" s="173"/>
      <c r="KLW7" s="172"/>
      <c r="KLX7" s="173"/>
      <c r="KLY7" s="172"/>
      <c r="KLZ7" s="173"/>
      <c r="KMA7" s="172"/>
      <c r="KMB7" s="173"/>
      <c r="KMC7" s="172"/>
      <c r="KMD7" s="173"/>
      <c r="KME7" s="172"/>
      <c r="KMF7" s="173"/>
      <c r="KMG7" s="172"/>
      <c r="KMH7" s="173"/>
      <c r="KMI7" s="172"/>
      <c r="KMJ7" s="173"/>
      <c r="KMK7" s="172"/>
      <c r="KML7" s="173"/>
      <c r="KMM7" s="172"/>
      <c r="KMN7" s="173"/>
      <c r="KMO7" s="172"/>
      <c r="KMP7" s="173"/>
      <c r="KMQ7" s="172"/>
      <c r="KMR7" s="173"/>
      <c r="KMS7" s="172"/>
      <c r="KMT7" s="173"/>
      <c r="KMU7" s="172"/>
      <c r="KMV7" s="173"/>
      <c r="KMW7" s="172"/>
      <c r="KMX7" s="173"/>
      <c r="KMY7" s="172"/>
      <c r="KMZ7" s="173"/>
      <c r="KNA7" s="172"/>
      <c r="KNB7" s="173"/>
      <c r="KNC7" s="172"/>
      <c r="KND7" s="173"/>
      <c r="KNE7" s="172"/>
      <c r="KNF7" s="173"/>
      <c r="KNG7" s="172"/>
      <c r="KNH7" s="173"/>
      <c r="KNI7" s="172"/>
      <c r="KNJ7" s="173"/>
      <c r="KNK7" s="172"/>
      <c r="KNL7" s="173"/>
      <c r="KNM7" s="172"/>
      <c r="KNN7" s="173"/>
      <c r="KNO7" s="172"/>
      <c r="KNP7" s="173"/>
      <c r="KNQ7" s="172"/>
      <c r="KNR7" s="173"/>
      <c r="KNS7" s="172"/>
      <c r="KNT7" s="173"/>
      <c r="KNU7" s="172"/>
      <c r="KNV7" s="173"/>
      <c r="KNW7" s="172"/>
      <c r="KNX7" s="173"/>
      <c r="KNY7" s="172"/>
      <c r="KNZ7" s="173"/>
      <c r="KOA7" s="172"/>
      <c r="KOB7" s="173"/>
      <c r="KOC7" s="172"/>
      <c r="KOD7" s="173"/>
      <c r="KOE7" s="172"/>
      <c r="KOF7" s="173"/>
      <c r="KOG7" s="172"/>
      <c r="KOH7" s="173"/>
      <c r="KOI7" s="172"/>
      <c r="KOJ7" s="173"/>
      <c r="KOK7" s="172"/>
      <c r="KOL7" s="173"/>
      <c r="KOM7" s="172"/>
      <c r="KON7" s="173"/>
      <c r="KOO7" s="172"/>
      <c r="KOP7" s="173"/>
      <c r="KOQ7" s="172"/>
      <c r="KOR7" s="173"/>
      <c r="KOS7" s="172"/>
      <c r="KOT7" s="173"/>
      <c r="KOU7" s="172"/>
      <c r="KOV7" s="173"/>
      <c r="KOW7" s="172"/>
      <c r="KOX7" s="173"/>
      <c r="KOY7" s="172"/>
      <c r="KOZ7" s="173"/>
      <c r="KPA7" s="172"/>
      <c r="KPB7" s="173"/>
      <c r="KPC7" s="172"/>
      <c r="KPD7" s="173"/>
      <c r="KPE7" s="172"/>
      <c r="KPF7" s="173"/>
      <c r="KPG7" s="172"/>
      <c r="KPH7" s="173"/>
      <c r="KPI7" s="172"/>
      <c r="KPJ7" s="173"/>
      <c r="KPK7" s="172"/>
      <c r="KPL7" s="173"/>
      <c r="KPM7" s="172"/>
      <c r="KPN7" s="173"/>
      <c r="KPO7" s="172"/>
      <c r="KPP7" s="173"/>
      <c r="KPQ7" s="172"/>
      <c r="KPR7" s="173"/>
      <c r="KPS7" s="172"/>
      <c r="KPT7" s="173"/>
      <c r="KPU7" s="172"/>
      <c r="KPV7" s="173"/>
      <c r="KPW7" s="172"/>
      <c r="KPX7" s="173"/>
      <c r="KPY7" s="172"/>
      <c r="KPZ7" s="173"/>
      <c r="KQA7" s="172"/>
      <c r="KQB7" s="173"/>
      <c r="KQC7" s="172"/>
      <c r="KQD7" s="173"/>
      <c r="KQE7" s="172"/>
      <c r="KQF7" s="173"/>
      <c r="KQG7" s="172"/>
      <c r="KQH7" s="173"/>
      <c r="KQI7" s="172"/>
      <c r="KQJ7" s="173"/>
      <c r="KQK7" s="172"/>
      <c r="KQL7" s="173"/>
      <c r="KQM7" s="172"/>
      <c r="KQN7" s="173"/>
      <c r="KQO7" s="172"/>
      <c r="KQP7" s="173"/>
      <c r="KQQ7" s="172"/>
      <c r="KQR7" s="173"/>
      <c r="KQS7" s="172"/>
      <c r="KQT7" s="173"/>
      <c r="KQU7" s="172"/>
      <c r="KQV7" s="173"/>
      <c r="KQW7" s="172"/>
      <c r="KQX7" s="173"/>
      <c r="KQY7" s="172"/>
      <c r="KQZ7" s="173"/>
      <c r="KRA7" s="172"/>
      <c r="KRB7" s="173"/>
      <c r="KRC7" s="172"/>
      <c r="KRD7" s="173"/>
      <c r="KRE7" s="172"/>
      <c r="KRF7" s="173"/>
      <c r="KRG7" s="172"/>
      <c r="KRH7" s="173"/>
      <c r="KRI7" s="172"/>
      <c r="KRJ7" s="173"/>
      <c r="KRK7" s="172"/>
      <c r="KRL7" s="173"/>
      <c r="KRM7" s="172"/>
      <c r="KRN7" s="173"/>
      <c r="KRO7" s="172"/>
      <c r="KRP7" s="173"/>
      <c r="KRQ7" s="172"/>
      <c r="KRR7" s="173"/>
      <c r="KRS7" s="172"/>
      <c r="KRT7" s="173"/>
      <c r="KRU7" s="172"/>
      <c r="KRV7" s="173"/>
      <c r="KRW7" s="172"/>
      <c r="KRX7" s="173"/>
      <c r="KRY7" s="172"/>
      <c r="KRZ7" s="173"/>
      <c r="KSA7" s="172"/>
      <c r="KSB7" s="173"/>
      <c r="KSC7" s="172"/>
      <c r="KSD7" s="173"/>
      <c r="KSE7" s="172"/>
      <c r="KSF7" s="173"/>
      <c r="KSG7" s="172"/>
      <c r="KSH7" s="173"/>
      <c r="KSI7" s="172"/>
      <c r="KSJ7" s="173"/>
      <c r="KSK7" s="172"/>
      <c r="KSL7" s="173"/>
      <c r="KSM7" s="172"/>
      <c r="KSN7" s="173"/>
      <c r="KSO7" s="172"/>
      <c r="KSP7" s="173"/>
      <c r="KSQ7" s="172"/>
      <c r="KSR7" s="173"/>
      <c r="KSS7" s="172"/>
      <c r="KST7" s="173"/>
      <c r="KSU7" s="172"/>
      <c r="KSV7" s="173"/>
      <c r="KSW7" s="172"/>
      <c r="KSX7" s="173"/>
      <c r="KSY7" s="172"/>
      <c r="KSZ7" s="173"/>
      <c r="KTA7" s="172"/>
      <c r="KTB7" s="173"/>
      <c r="KTC7" s="172"/>
      <c r="KTD7" s="173"/>
      <c r="KTE7" s="172"/>
      <c r="KTF7" s="173"/>
      <c r="KTG7" s="172"/>
      <c r="KTH7" s="173"/>
      <c r="KTI7" s="172"/>
      <c r="KTJ7" s="173"/>
      <c r="KTK7" s="172"/>
      <c r="KTL7" s="173"/>
      <c r="KTM7" s="172"/>
      <c r="KTN7" s="173"/>
      <c r="KTO7" s="172"/>
      <c r="KTP7" s="173"/>
      <c r="KTQ7" s="172"/>
      <c r="KTR7" s="173"/>
      <c r="KTS7" s="172"/>
      <c r="KTT7" s="173"/>
      <c r="KTU7" s="172"/>
      <c r="KTV7" s="173"/>
      <c r="KTW7" s="172"/>
      <c r="KTX7" s="173"/>
      <c r="KTY7" s="172"/>
      <c r="KTZ7" s="173"/>
      <c r="KUA7" s="172"/>
      <c r="KUB7" s="173"/>
      <c r="KUC7" s="172"/>
      <c r="KUD7" s="173"/>
      <c r="KUE7" s="172"/>
      <c r="KUF7" s="173"/>
      <c r="KUG7" s="172"/>
      <c r="KUH7" s="173"/>
      <c r="KUI7" s="172"/>
      <c r="KUJ7" s="173"/>
      <c r="KUK7" s="172"/>
      <c r="KUL7" s="173"/>
      <c r="KUM7" s="172"/>
      <c r="KUN7" s="173"/>
      <c r="KUO7" s="172"/>
      <c r="KUP7" s="173"/>
      <c r="KUQ7" s="172"/>
      <c r="KUR7" s="173"/>
      <c r="KUS7" s="172"/>
      <c r="KUT7" s="173"/>
      <c r="KUU7" s="172"/>
      <c r="KUV7" s="173"/>
      <c r="KUW7" s="172"/>
      <c r="KUX7" s="173"/>
      <c r="KUY7" s="172"/>
      <c r="KUZ7" s="173"/>
      <c r="KVA7" s="172"/>
      <c r="KVB7" s="173"/>
      <c r="KVC7" s="172"/>
      <c r="KVD7" s="173"/>
      <c r="KVE7" s="172"/>
      <c r="KVF7" s="173"/>
      <c r="KVG7" s="172"/>
      <c r="KVH7" s="173"/>
      <c r="KVI7" s="172"/>
      <c r="KVJ7" s="173"/>
      <c r="KVK7" s="172"/>
      <c r="KVL7" s="173"/>
      <c r="KVM7" s="172"/>
      <c r="KVN7" s="173"/>
      <c r="KVO7" s="172"/>
      <c r="KVP7" s="173"/>
      <c r="KVQ7" s="172"/>
      <c r="KVR7" s="173"/>
      <c r="KVS7" s="172"/>
      <c r="KVT7" s="173"/>
      <c r="KVU7" s="172"/>
      <c r="KVV7" s="173"/>
      <c r="KVW7" s="172"/>
      <c r="KVX7" s="173"/>
      <c r="KVY7" s="172"/>
      <c r="KVZ7" s="173"/>
      <c r="KWA7" s="172"/>
      <c r="KWB7" s="173"/>
      <c r="KWC7" s="172"/>
      <c r="KWD7" s="173"/>
      <c r="KWE7" s="172"/>
      <c r="KWF7" s="173"/>
      <c r="KWG7" s="172"/>
      <c r="KWH7" s="173"/>
      <c r="KWI7" s="172"/>
      <c r="KWJ7" s="173"/>
      <c r="KWK7" s="172"/>
      <c r="KWL7" s="173"/>
      <c r="KWM7" s="172"/>
      <c r="KWN7" s="173"/>
      <c r="KWO7" s="172"/>
      <c r="KWP7" s="173"/>
      <c r="KWQ7" s="172"/>
      <c r="KWR7" s="173"/>
      <c r="KWS7" s="172"/>
      <c r="KWT7" s="173"/>
      <c r="KWU7" s="172"/>
      <c r="KWV7" s="173"/>
      <c r="KWW7" s="172"/>
      <c r="KWX7" s="173"/>
      <c r="KWY7" s="172"/>
      <c r="KWZ7" s="173"/>
      <c r="KXA7" s="172"/>
      <c r="KXB7" s="173"/>
      <c r="KXC7" s="172"/>
      <c r="KXD7" s="173"/>
      <c r="KXE7" s="172"/>
      <c r="KXF7" s="173"/>
      <c r="KXG7" s="172"/>
      <c r="KXH7" s="173"/>
      <c r="KXI7" s="172"/>
      <c r="KXJ7" s="173"/>
      <c r="KXK7" s="172"/>
      <c r="KXL7" s="173"/>
      <c r="KXM7" s="172"/>
      <c r="KXN7" s="173"/>
      <c r="KXO7" s="172"/>
      <c r="KXP7" s="173"/>
      <c r="KXQ7" s="172"/>
      <c r="KXR7" s="173"/>
      <c r="KXS7" s="172"/>
      <c r="KXT7" s="173"/>
      <c r="KXU7" s="172"/>
      <c r="KXV7" s="173"/>
      <c r="KXW7" s="172"/>
      <c r="KXX7" s="173"/>
      <c r="KXY7" s="172"/>
      <c r="KXZ7" s="173"/>
      <c r="KYA7" s="172"/>
      <c r="KYB7" s="173"/>
      <c r="KYC7" s="172"/>
      <c r="KYD7" s="173"/>
      <c r="KYE7" s="172"/>
      <c r="KYF7" s="173"/>
      <c r="KYG7" s="172"/>
      <c r="KYH7" s="173"/>
      <c r="KYI7" s="172"/>
      <c r="KYJ7" s="173"/>
      <c r="KYK7" s="172"/>
      <c r="KYL7" s="173"/>
      <c r="KYM7" s="172"/>
      <c r="KYN7" s="173"/>
      <c r="KYO7" s="172"/>
      <c r="KYP7" s="173"/>
      <c r="KYQ7" s="172"/>
      <c r="KYR7" s="173"/>
      <c r="KYS7" s="172"/>
      <c r="KYT7" s="173"/>
      <c r="KYU7" s="172"/>
      <c r="KYV7" s="173"/>
      <c r="KYW7" s="172"/>
      <c r="KYX7" s="173"/>
      <c r="KYY7" s="172"/>
      <c r="KYZ7" s="173"/>
      <c r="KZA7" s="172"/>
      <c r="KZB7" s="173"/>
      <c r="KZC7" s="172"/>
      <c r="KZD7" s="173"/>
      <c r="KZE7" s="172"/>
      <c r="KZF7" s="173"/>
      <c r="KZG7" s="172"/>
      <c r="KZH7" s="173"/>
      <c r="KZI7" s="172"/>
      <c r="KZJ7" s="173"/>
      <c r="KZK7" s="172"/>
      <c r="KZL7" s="173"/>
      <c r="KZM7" s="172"/>
      <c r="KZN7" s="173"/>
      <c r="KZO7" s="172"/>
      <c r="KZP7" s="173"/>
      <c r="KZQ7" s="172"/>
      <c r="KZR7" s="173"/>
      <c r="KZS7" s="172"/>
      <c r="KZT7" s="173"/>
      <c r="KZU7" s="172"/>
      <c r="KZV7" s="173"/>
      <c r="KZW7" s="172"/>
      <c r="KZX7" s="173"/>
      <c r="KZY7" s="172"/>
      <c r="KZZ7" s="173"/>
      <c r="LAA7" s="172"/>
      <c r="LAB7" s="173"/>
      <c r="LAC7" s="172"/>
      <c r="LAD7" s="173"/>
      <c r="LAE7" s="172"/>
      <c r="LAF7" s="173"/>
      <c r="LAG7" s="172"/>
      <c r="LAH7" s="173"/>
      <c r="LAI7" s="172"/>
      <c r="LAJ7" s="173"/>
      <c r="LAK7" s="172"/>
      <c r="LAL7" s="173"/>
      <c r="LAM7" s="172"/>
      <c r="LAN7" s="173"/>
      <c r="LAO7" s="172"/>
      <c r="LAP7" s="173"/>
      <c r="LAQ7" s="172"/>
      <c r="LAR7" s="173"/>
      <c r="LAS7" s="172"/>
      <c r="LAT7" s="173"/>
      <c r="LAU7" s="172"/>
      <c r="LAV7" s="173"/>
      <c r="LAW7" s="172"/>
      <c r="LAX7" s="173"/>
      <c r="LAY7" s="172"/>
      <c r="LAZ7" s="173"/>
      <c r="LBA7" s="172"/>
      <c r="LBB7" s="173"/>
      <c r="LBC7" s="172"/>
      <c r="LBD7" s="173"/>
      <c r="LBE7" s="172"/>
      <c r="LBF7" s="173"/>
      <c r="LBG7" s="172"/>
      <c r="LBH7" s="173"/>
      <c r="LBI7" s="172"/>
      <c r="LBJ7" s="173"/>
      <c r="LBK7" s="172"/>
      <c r="LBL7" s="173"/>
      <c r="LBM7" s="172"/>
      <c r="LBN7" s="173"/>
      <c r="LBO7" s="172"/>
      <c r="LBP7" s="173"/>
      <c r="LBQ7" s="172"/>
      <c r="LBR7" s="173"/>
      <c r="LBS7" s="172"/>
      <c r="LBT7" s="173"/>
      <c r="LBU7" s="172"/>
      <c r="LBV7" s="173"/>
      <c r="LBW7" s="172"/>
      <c r="LBX7" s="173"/>
      <c r="LBY7" s="172"/>
      <c r="LBZ7" s="173"/>
      <c r="LCA7" s="172"/>
      <c r="LCB7" s="173"/>
      <c r="LCC7" s="172"/>
      <c r="LCD7" s="173"/>
      <c r="LCE7" s="172"/>
      <c r="LCF7" s="173"/>
      <c r="LCG7" s="172"/>
      <c r="LCH7" s="173"/>
      <c r="LCI7" s="172"/>
      <c r="LCJ7" s="173"/>
      <c r="LCK7" s="172"/>
      <c r="LCL7" s="173"/>
      <c r="LCM7" s="172"/>
      <c r="LCN7" s="173"/>
      <c r="LCO7" s="172"/>
      <c r="LCP7" s="173"/>
      <c r="LCQ7" s="172"/>
      <c r="LCR7" s="173"/>
      <c r="LCS7" s="172"/>
      <c r="LCT7" s="173"/>
      <c r="LCU7" s="172"/>
      <c r="LCV7" s="173"/>
      <c r="LCW7" s="172"/>
      <c r="LCX7" s="173"/>
      <c r="LCY7" s="172"/>
      <c r="LCZ7" s="173"/>
      <c r="LDA7" s="172"/>
      <c r="LDB7" s="173"/>
      <c r="LDC7" s="172"/>
      <c r="LDD7" s="173"/>
      <c r="LDE7" s="172"/>
      <c r="LDF7" s="173"/>
      <c r="LDG7" s="172"/>
      <c r="LDH7" s="173"/>
      <c r="LDI7" s="172"/>
      <c r="LDJ7" s="173"/>
      <c r="LDK7" s="172"/>
      <c r="LDL7" s="173"/>
      <c r="LDM7" s="172"/>
      <c r="LDN7" s="173"/>
      <c r="LDO7" s="172"/>
      <c r="LDP7" s="173"/>
      <c r="LDQ7" s="172"/>
      <c r="LDR7" s="173"/>
      <c r="LDS7" s="172"/>
      <c r="LDT7" s="173"/>
      <c r="LDU7" s="172"/>
      <c r="LDV7" s="173"/>
      <c r="LDW7" s="172"/>
      <c r="LDX7" s="173"/>
      <c r="LDY7" s="172"/>
      <c r="LDZ7" s="173"/>
      <c r="LEA7" s="172"/>
      <c r="LEB7" s="173"/>
      <c r="LEC7" s="172"/>
      <c r="LED7" s="173"/>
      <c r="LEE7" s="172"/>
      <c r="LEF7" s="173"/>
      <c r="LEG7" s="172"/>
      <c r="LEH7" s="173"/>
      <c r="LEI7" s="172"/>
      <c r="LEJ7" s="173"/>
      <c r="LEK7" s="172"/>
      <c r="LEL7" s="173"/>
      <c r="LEM7" s="172"/>
      <c r="LEN7" s="173"/>
      <c r="LEO7" s="172"/>
      <c r="LEP7" s="173"/>
      <c r="LEQ7" s="172"/>
      <c r="LER7" s="173"/>
      <c r="LES7" s="172"/>
      <c r="LET7" s="173"/>
      <c r="LEU7" s="172"/>
      <c r="LEV7" s="173"/>
      <c r="LEW7" s="172"/>
      <c r="LEX7" s="173"/>
      <c r="LEY7" s="172"/>
      <c r="LEZ7" s="173"/>
      <c r="LFA7" s="172"/>
      <c r="LFB7" s="173"/>
      <c r="LFC7" s="172"/>
      <c r="LFD7" s="173"/>
      <c r="LFE7" s="172"/>
      <c r="LFF7" s="173"/>
      <c r="LFG7" s="172"/>
      <c r="LFH7" s="173"/>
      <c r="LFI7" s="172"/>
      <c r="LFJ7" s="173"/>
      <c r="LFK7" s="172"/>
      <c r="LFL7" s="173"/>
      <c r="LFM7" s="172"/>
      <c r="LFN7" s="173"/>
      <c r="LFO7" s="172"/>
      <c r="LFP7" s="173"/>
      <c r="LFQ7" s="172"/>
      <c r="LFR7" s="173"/>
      <c r="LFS7" s="172"/>
      <c r="LFT7" s="173"/>
      <c r="LFU7" s="172"/>
      <c r="LFV7" s="173"/>
      <c r="LFW7" s="172"/>
      <c r="LFX7" s="173"/>
      <c r="LFY7" s="172"/>
      <c r="LFZ7" s="173"/>
      <c r="LGA7" s="172"/>
      <c r="LGB7" s="173"/>
      <c r="LGC7" s="172"/>
      <c r="LGD7" s="173"/>
      <c r="LGE7" s="172"/>
      <c r="LGF7" s="173"/>
      <c r="LGG7" s="172"/>
      <c r="LGH7" s="173"/>
      <c r="LGI7" s="172"/>
      <c r="LGJ7" s="173"/>
      <c r="LGK7" s="172"/>
      <c r="LGL7" s="173"/>
      <c r="LGM7" s="172"/>
      <c r="LGN7" s="173"/>
      <c r="LGO7" s="172"/>
      <c r="LGP7" s="173"/>
      <c r="LGQ7" s="172"/>
      <c r="LGR7" s="173"/>
      <c r="LGS7" s="172"/>
      <c r="LGT7" s="173"/>
      <c r="LGU7" s="172"/>
      <c r="LGV7" s="173"/>
      <c r="LGW7" s="172"/>
      <c r="LGX7" s="173"/>
      <c r="LGY7" s="172"/>
      <c r="LGZ7" s="173"/>
      <c r="LHA7" s="172"/>
      <c r="LHB7" s="173"/>
      <c r="LHC7" s="172"/>
      <c r="LHD7" s="173"/>
      <c r="LHE7" s="172"/>
      <c r="LHF7" s="173"/>
      <c r="LHG7" s="172"/>
      <c r="LHH7" s="173"/>
      <c r="LHI7" s="172"/>
      <c r="LHJ7" s="173"/>
      <c r="LHK7" s="172"/>
      <c r="LHL7" s="173"/>
      <c r="LHM7" s="172"/>
      <c r="LHN7" s="173"/>
      <c r="LHO7" s="172"/>
      <c r="LHP7" s="173"/>
      <c r="LHQ7" s="172"/>
      <c r="LHR7" s="173"/>
      <c r="LHS7" s="172"/>
      <c r="LHT7" s="173"/>
      <c r="LHU7" s="172"/>
      <c r="LHV7" s="173"/>
      <c r="LHW7" s="172"/>
      <c r="LHX7" s="173"/>
      <c r="LHY7" s="172"/>
      <c r="LHZ7" s="173"/>
      <c r="LIA7" s="172"/>
      <c r="LIB7" s="173"/>
      <c r="LIC7" s="172"/>
      <c r="LID7" s="173"/>
      <c r="LIE7" s="172"/>
      <c r="LIF7" s="173"/>
      <c r="LIG7" s="172"/>
      <c r="LIH7" s="173"/>
      <c r="LII7" s="172"/>
      <c r="LIJ7" s="173"/>
      <c r="LIK7" s="172"/>
      <c r="LIL7" s="173"/>
      <c r="LIM7" s="172"/>
      <c r="LIN7" s="173"/>
      <c r="LIO7" s="172"/>
      <c r="LIP7" s="173"/>
      <c r="LIQ7" s="172"/>
      <c r="LIR7" s="173"/>
      <c r="LIS7" s="172"/>
      <c r="LIT7" s="173"/>
      <c r="LIU7" s="172"/>
      <c r="LIV7" s="173"/>
      <c r="LIW7" s="172"/>
      <c r="LIX7" s="173"/>
      <c r="LIY7" s="172"/>
      <c r="LIZ7" s="173"/>
      <c r="LJA7" s="172"/>
      <c r="LJB7" s="173"/>
      <c r="LJC7" s="172"/>
      <c r="LJD7" s="173"/>
      <c r="LJE7" s="172"/>
      <c r="LJF7" s="173"/>
      <c r="LJG7" s="172"/>
      <c r="LJH7" s="173"/>
      <c r="LJI7" s="172"/>
      <c r="LJJ7" s="173"/>
      <c r="LJK7" s="172"/>
      <c r="LJL7" s="173"/>
      <c r="LJM7" s="172"/>
      <c r="LJN7" s="173"/>
      <c r="LJO7" s="172"/>
      <c r="LJP7" s="173"/>
      <c r="LJQ7" s="172"/>
      <c r="LJR7" s="173"/>
      <c r="LJS7" s="172"/>
      <c r="LJT7" s="173"/>
      <c r="LJU7" s="172"/>
      <c r="LJV7" s="173"/>
      <c r="LJW7" s="172"/>
      <c r="LJX7" s="173"/>
      <c r="LJY7" s="172"/>
      <c r="LJZ7" s="173"/>
      <c r="LKA7" s="172"/>
      <c r="LKB7" s="173"/>
      <c r="LKC7" s="172"/>
      <c r="LKD7" s="173"/>
      <c r="LKE7" s="172"/>
      <c r="LKF7" s="173"/>
      <c r="LKG7" s="172"/>
      <c r="LKH7" s="173"/>
      <c r="LKI7" s="172"/>
      <c r="LKJ7" s="173"/>
      <c r="LKK7" s="172"/>
      <c r="LKL7" s="173"/>
      <c r="LKM7" s="172"/>
      <c r="LKN7" s="173"/>
      <c r="LKO7" s="172"/>
      <c r="LKP7" s="173"/>
      <c r="LKQ7" s="172"/>
      <c r="LKR7" s="173"/>
      <c r="LKS7" s="172"/>
      <c r="LKT7" s="173"/>
      <c r="LKU7" s="172"/>
      <c r="LKV7" s="173"/>
      <c r="LKW7" s="172"/>
      <c r="LKX7" s="173"/>
      <c r="LKY7" s="172"/>
      <c r="LKZ7" s="173"/>
      <c r="LLA7" s="172"/>
      <c r="LLB7" s="173"/>
      <c r="LLC7" s="172"/>
      <c r="LLD7" s="173"/>
      <c r="LLE7" s="172"/>
      <c r="LLF7" s="173"/>
      <c r="LLG7" s="172"/>
      <c r="LLH7" s="173"/>
      <c r="LLI7" s="172"/>
      <c r="LLJ7" s="173"/>
      <c r="LLK7" s="172"/>
      <c r="LLL7" s="173"/>
      <c r="LLM7" s="172"/>
      <c r="LLN7" s="173"/>
      <c r="LLO7" s="172"/>
      <c r="LLP7" s="173"/>
      <c r="LLQ7" s="172"/>
      <c r="LLR7" s="173"/>
      <c r="LLS7" s="172"/>
      <c r="LLT7" s="173"/>
      <c r="LLU7" s="172"/>
      <c r="LLV7" s="173"/>
      <c r="LLW7" s="172"/>
      <c r="LLX7" s="173"/>
      <c r="LLY7" s="172"/>
      <c r="LLZ7" s="173"/>
      <c r="LMA7" s="172"/>
      <c r="LMB7" s="173"/>
      <c r="LMC7" s="172"/>
      <c r="LMD7" s="173"/>
      <c r="LME7" s="172"/>
      <c r="LMF7" s="173"/>
      <c r="LMG7" s="172"/>
      <c r="LMH7" s="173"/>
      <c r="LMI7" s="172"/>
      <c r="LMJ7" s="173"/>
      <c r="LMK7" s="172"/>
      <c r="LML7" s="173"/>
      <c r="LMM7" s="172"/>
      <c r="LMN7" s="173"/>
      <c r="LMO7" s="172"/>
      <c r="LMP7" s="173"/>
      <c r="LMQ7" s="172"/>
      <c r="LMR7" s="173"/>
      <c r="LMS7" s="172"/>
      <c r="LMT7" s="173"/>
      <c r="LMU7" s="172"/>
      <c r="LMV7" s="173"/>
      <c r="LMW7" s="172"/>
      <c r="LMX7" s="173"/>
      <c r="LMY7" s="172"/>
      <c r="LMZ7" s="173"/>
      <c r="LNA7" s="172"/>
      <c r="LNB7" s="173"/>
      <c r="LNC7" s="172"/>
      <c r="LND7" s="173"/>
      <c r="LNE7" s="172"/>
      <c r="LNF7" s="173"/>
      <c r="LNG7" s="172"/>
      <c r="LNH7" s="173"/>
      <c r="LNI7" s="172"/>
      <c r="LNJ7" s="173"/>
      <c r="LNK7" s="172"/>
      <c r="LNL7" s="173"/>
      <c r="LNM7" s="172"/>
      <c r="LNN7" s="173"/>
      <c r="LNO7" s="172"/>
      <c r="LNP7" s="173"/>
      <c r="LNQ7" s="172"/>
      <c r="LNR7" s="173"/>
      <c r="LNS7" s="172"/>
      <c r="LNT7" s="173"/>
      <c r="LNU7" s="172"/>
      <c r="LNV7" s="173"/>
      <c r="LNW7" s="172"/>
      <c r="LNX7" s="173"/>
      <c r="LNY7" s="172"/>
      <c r="LNZ7" s="173"/>
      <c r="LOA7" s="172"/>
      <c r="LOB7" s="173"/>
      <c r="LOC7" s="172"/>
      <c r="LOD7" s="173"/>
      <c r="LOE7" s="172"/>
      <c r="LOF7" s="173"/>
      <c r="LOG7" s="172"/>
      <c r="LOH7" s="173"/>
      <c r="LOI7" s="172"/>
      <c r="LOJ7" s="173"/>
      <c r="LOK7" s="172"/>
      <c r="LOL7" s="173"/>
      <c r="LOM7" s="172"/>
      <c r="LON7" s="173"/>
      <c r="LOO7" s="172"/>
      <c r="LOP7" s="173"/>
      <c r="LOQ7" s="172"/>
      <c r="LOR7" s="173"/>
      <c r="LOS7" s="172"/>
      <c r="LOT7" s="173"/>
      <c r="LOU7" s="172"/>
      <c r="LOV7" s="173"/>
      <c r="LOW7" s="172"/>
      <c r="LOX7" s="173"/>
      <c r="LOY7" s="172"/>
      <c r="LOZ7" s="173"/>
      <c r="LPA7" s="172"/>
      <c r="LPB7" s="173"/>
      <c r="LPC7" s="172"/>
      <c r="LPD7" s="173"/>
      <c r="LPE7" s="172"/>
      <c r="LPF7" s="173"/>
      <c r="LPG7" s="172"/>
      <c r="LPH7" s="173"/>
      <c r="LPI7" s="172"/>
      <c r="LPJ7" s="173"/>
      <c r="LPK7" s="172"/>
      <c r="LPL7" s="173"/>
      <c r="LPM7" s="172"/>
      <c r="LPN7" s="173"/>
      <c r="LPO7" s="172"/>
      <c r="LPP7" s="173"/>
      <c r="LPQ7" s="172"/>
      <c r="LPR7" s="173"/>
      <c r="LPS7" s="172"/>
      <c r="LPT7" s="173"/>
      <c r="LPU7" s="172"/>
      <c r="LPV7" s="173"/>
      <c r="LPW7" s="172"/>
      <c r="LPX7" s="173"/>
      <c r="LPY7" s="172"/>
      <c r="LPZ7" s="173"/>
      <c r="LQA7" s="172"/>
      <c r="LQB7" s="173"/>
      <c r="LQC7" s="172"/>
      <c r="LQD7" s="173"/>
      <c r="LQE7" s="172"/>
      <c r="LQF7" s="173"/>
      <c r="LQG7" s="172"/>
      <c r="LQH7" s="173"/>
      <c r="LQI7" s="172"/>
      <c r="LQJ7" s="173"/>
      <c r="LQK7" s="172"/>
      <c r="LQL7" s="173"/>
      <c r="LQM7" s="172"/>
      <c r="LQN7" s="173"/>
      <c r="LQO7" s="172"/>
      <c r="LQP7" s="173"/>
      <c r="LQQ7" s="172"/>
      <c r="LQR7" s="173"/>
      <c r="LQS7" s="172"/>
      <c r="LQT7" s="173"/>
      <c r="LQU7" s="172"/>
      <c r="LQV7" s="173"/>
      <c r="LQW7" s="172"/>
      <c r="LQX7" s="173"/>
      <c r="LQY7" s="172"/>
      <c r="LQZ7" s="173"/>
      <c r="LRA7" s="172"/>
      <c r="LRB7" s="173"/>
      <c r="LRC7" s="172"/>
      <c r="LRD7" s="173"/>
      <c r="LRE7" s="172"/>
      <c r="LRF7" s="173"/>
      <c r="LRG7" s="172"/>
      <c r="LRH7" s="173"/>
      <c r="LRI7" s="172"/>
      <c r="LRJ7" s="173"/>
      <c r="LRK7" s="172"/>
      <c r="LRL7" s="173"/>
      <c r="LRM7" s="172"/>
      <c r="LRN7" s="173"/>
      <c r="LRO7" s="172"/>
      <c r="LRP7" s="173"/>
      <c r="LRQ7" s="172"/>
      <c r="LRR7" s="173"/>
      <c r="LRS7" s="172"/>
      <c r="LRT7" s="173"/>
      <c r="LRU7" s="172"/>
      <c r="LRV7" s="173"/>
      <c r="LRW7" s="172"/>
      <c r="LRX7" s="173"/>
      <c r="LRY7" s="172"/>
      <c r="LRZ7" s="173"/>
      <c r="LSA7" s="172"/>
      <c r="LSB7" s="173"/>
      <c r="LSC7" s="172"/>
      <c r="LSD7" s="173"/>
      <c r="LSE7" s="172"/>
      <c r="LSF7" s="173"/>
      <c r="LSG7" s="172"/>
      <c r="LSH7" s="173"/>
      <c r="LSI7" s="172"/>
      <c r="LSJ7" s="173"/>
      <c r="LSK7" s="172"/>
      <c r="LSL7" s="173"/>
      <c r="LSM7" s="172"/>
      <c r="LSN7" s="173"/>
      <c r="LSO7" s="172"/>
      <c r="LSP7" s="173"/>
      <c r="LSQ7" s="172"/>
      <c r="LSR7" s="173"/>
      <c r="LSS7" s="172"/>
      <c r="LST7" s="173"/>
      <c r="LSU7" s="172"/>
      <c r="LSV7" s="173"/>
      <c r="LSW7" s="172"/>
      <c r="LSX7" s="173"/>
      <c r="LSY7" s="172"/>
      <c r="LSZ7" s="173"/>
      <c r="LTA7" s="172"/>
      <c r="LTB7" s="173"/>
      <c r="LTC7" s="172"/>
      <c r="LTD7" s="173"/>
      <c r="LTE7" s="172"/>
      <c r="LTF7" s="173"/>
      <c r="LTG7" s="172"/>
      <c r="LTH7" s="173"/>
      <c r="LTI7" s="172"/>
      <c r="LTJ7" s="173"/>
      <c r="LTK7" s="172"/>
      <c r="LTL7" s="173"/>
      <c r="LTM7" s="172"/>
      <c r="LTN7" s="173"/>
      <c r="LTO7" s="172"/>
      <c r="LTP7" s="173"/>
      <c r="LTQ7" s="172"/>
      <c r="LTR7" s="173"/>
      <c r="LTS7" s="172"/>
      <c r="LTT7" s="173"/>
      <c r="LTU7" s="172"/>
      <c r="LTV7" s="173"/>
      <c r="LTW7" s="172"/>
      <c r="LTX7" s="173"/>
      <c r="LTY7" s="172"/>
      <c r="LTZ7" s="173"/>
      <c r="LUA7" s="172"/>
      <c r="LUB7" s="173"/>
      <c r="LUC7" s="172"/>
      <c r="LUD7" s="173"/>
      <c r="LUE7" s="172"/>
      <c r="LUF7" s="173"/>
      <c r="LUG7" s="172"/>
      <c r="LUH7" s="173"/>
      <c r="LUI7" s="172"/>
      <c r="LUJ7" s="173"/>
      <c r="LUK7" s="172"/>
      <c r="LUL7" s="173"/>
      <c r="LUM7" s="172"/>
      <c r="LUN7" s="173"/>
      <c r="LUO7" s="172"/>
      <c r="LUP7" s="173"/>
      <c r="LUQ7" s="172"/>
      <c r="LUR7" s="173"/>
      <c r="LUS7" s="172"/>
      <c r="LUT7" s="173"/>
      <c r="LUU7" s="172"/>
      <c r="LUV7" s="173"/>
      <c r="LUW7" s="172"/>
      <c r="LUX7" s="173"/>
      <c r="LUY7" s="172"/>
      <c r="LUZ7" s="173"/>
      <c r="LVA7" s="172"/>
      <c r="LVB7" s="173"/>
      <c r="LVC7" s="172"/>
      <c r="LVD7" s="173"/>
      <c r="LVE7" s="172"/>
      <c r="LVF7" s="173"/>
      <c r="LVG7" s="172"/>
      <c r="LVH7" s="173"/>
      <c r="LVI7" s="172"/>
      <c r="LVJ7" s="173"/>
      <c r="LVK7" s="172"/>
      <c r="LVL7" s="173"/>
      <c r="LVM7" s="172"/>
      <c r="LVN7" s="173"/>
      <c r="LVO7" s="172"/>
      <c r="LVP7" s="173"/>
      <c r="LVQ7" s="172"/>
      <c r="LVR7" s="173"/>
      <c r="LVS7" s="172"/>
      <c r="LVT7" s="173"/>
      <c r="LVU7" s="172"/>
      <c r="LVV7" s="173"/>
      <c r="LVW7" s="172"/>
      <c r="LVX7" s="173"/>
      <c r="LVY7" s="172"/>
      <c r="LVZ7" s="173"/>
      <c r="LWA7" s="172"/>
      <c r="LWB7" s="173"/>
      <c r="LWC7" s="172"/>
      <c r="LWD7" s="173"/>
      <c r="LWE7" s="172"/>
      <c r="LWF7" s="173"/>
      <c r="LWG7" s="172"/>
      <c r="LWH7" s="173"/>
      <c r="LWI7" s="172"/>
      <c r="LWJ7" s="173"/>
      <c r="LWK7" s="172"/>
      <c r="LWL7" s="173"/>
      <c r="LWM7" s="172"/>
      <c r="LWN7" s="173"/>
      <c r="LWO7" s="172"/>
      <c r="LWP7" s="173"/>
      <c r="LWQ7" s="172"/>
      <c r="LWR7" s="173"/>
      <c r="LWS7" s="172"/>
      <c r="LWT7" s="173"/>
      <c r="LWU7" s="172"/>
      <c r="LWV7" s="173"/>
      <c r="LWW7" s="172"/>
      <c r="LWX7" s="173"/>
      <c r="LWY7" s="172"/>
      <c r="LWZ7" s="173"/>
      <c r="LXA7" s="172"/>
      <c r="LXB7" s="173"/>
      <c r="LXC7" s="172"/>
      <c r="LXD7" s="173"/>
      <c r="LXE7" s="172"/>
      <c r="LXF7" s="173"/>
      <c r="LXG7" s="172"/>
      <c r="LXH7" s="173"/>
      <c r="LXI7" s="172"/>
      <c r="LXJ7" s="173"/>
      <c r="LXK7" s="172"/>
      <c r="LXL7" s="173"/>
      <c r="LXM7" s="172"/>
      <c r="LXN7" s="173"/>
      <c r="LXO7" s="172"/>
      <c r="LXP7" s="173"/>
      <c r="LXQ7" s="172"/>
      <c r="LXR7" s="173"/>
      <c r="LXS7" s="172"/>
      <c r="LXT7" s="173"/>
      <c r="LXU7" s="172"/>
      <c r="LXV7" s="173"/>
      <c r="LXW7" s="172"/>
      <c r="LXX7" s="173"/>
      <c r="LXY7" s="172"/>
      <c r="LXZ7" s="173"/>
      <c r="LYA7" s="172"/>
      <c r="LYB7" s="173"/>
      <c r="LYC7" s="172"/>
      <c r="LYD7" s="173"/>
      <c r="LYE7" s="172"/>
      <c r="LYF7" s="173"/>
      <c r="LYG7" s="172"/>
      <c r="LYH7" s="173"/>
      <c r="LYI7" s="172"/>
      <c r="LYJ7" s="173"/>
      <c r="LYK7" s="172"/>
      <c r="LYL7" s="173"/>
      <c r="LYM7" s="172"/>
      <c r="LYN7" s="173"/>
      <c r="LYO7" s="172"/>
      <c r="LYP7" s="173"/>
      <c r="LYQ7" s="172"/>
      <c r="LYR7" s="173"/>
      <c r="LYS7" s="172"/>
      <c r="LYT7" s="173"/>
      <c r="LYU7" s="172"/>
      <c r="LYV7" s="173"/>
      <c r="LYW7" s="172"/>
      <c r="LYX7" s="173"/>
      <c r="LYY7" s="172"/>
      <c r="LYZ7" s="173"/>
      <c r="LZA7" s="172"/>
      <c r="LZB7" s="173"/>
      <c r="LZC7" s="172"/>
      <c r="LZD7" s="173"/>
      <c r="LZE7" s="172"/>
      <c r="LZF7" s="173"/>
      <c r="LZG7" s="172"/>
      <c r="LZH7" s="173"/>
      <c r="LZI7" s="172"/>
      <c r="LZJ7" s="173"/>
      <c r="LZK7" s="172"/>
      <c r="LZL7" s="173"/>
      <c r="LZM7" s="172"/>
      <c r="LZN7" s="173"/>
      <c r="LZO7" s="172"/>
      <c r="LZP7" s="173"/>
      <c r="LZQ7" s="172"/>
      <c r="LZR7" s="173"/>
      <c r="LZS7" s="172"/>
      <c r="LZT7" s="173"/>
      <c r="LZU7" s="172"/>
      <c r="LZV7" s="173"/>
      <c r="LZW7" s="172"/>
      <c r="LZX7" s="173"/>
      <c r="LZY7" s="172"/>
      <c r="LZZ7" s="173"/>
      <c r="MAA7" s="172"/>
      <c r="MAB7" s="173"/>
      <c r="MAC7" s="172"/>
      <c r="MAD7" s="173"/>
      <c r="MAE7" s="172"/>
      <c r="MAF7" s="173"/>
      <c r="MAG7" s="172"/>
      <c r="MAH7" s="173"/>
      <c r="MAI7" s="172"/>
      <c r="MAJ7" s="173"/>
      <c r="MAK7" s="172"/>
      <c r="MAL7" s="173"/>
      <c r="MAM7" s="172"/>
      <c r="MAN7" s="173"/>
      <c r="MAO7" s="172"/>
      <c r="MAP7" s="173"/>
      <c r="MAQ7" s="172"/>
      <c r="MAR7" s="173"/>
      <c r="MAS7" s="172"/>
      <c r="MAT7" s="173"/>
      <c r="MAU7" s="172"/>
      <c r="MAV7" s="173"/>
      <c r="MAW7" s="172"/>
      <c r="MAX7" s="173"/>
      <c r="MAY7" s="172"/>
      <c r="MAZ7" s="173"/>
      <c r="MBA7" s="172"/>
      <c r="MBB7" s="173"/>
      <c r="MBC7" s="172"/>
      <c r="MBD7" s="173"/>
      <c r="MBE7" s="172"/>
      <c r="MBF7" s="173"/>
      <c r="MBG7" s="172"/>
      <c r="MBH7" s="173"/>
      <c r="MBI7" s="172"/>
      <c r="MBJ7" s="173"/>
      <c r="MBK7" s="172"/>
      <c r="MBL7" s="173"/>
      <c r="MBM7" s="172"/>
      <c r="MBN7" s="173"/>
      <c r="MBO7" s="172"/>
      <c r="MBP7" s="173"/>
      <c r="MBQ7" s="172"/>
      <c r="MBR7" s="173"/>
      <c r="MBS7" s="172"/>
      <c r="MBT7" s="173"/>
      <c r="MBU7" s="172"/>
      <c r="MBV7" s="173"/>
      <c r="MBW7" s="172"/>
      <c r="MBX7" s="173"/>
      <c r="MBY7" s="172"/>
      <c r="MBZ7" s="173"/>
      <c r="MCA7" s="172"/>
      <c r="MCB7" s="173"/>
      <c r="MCC7" s="172"/>
      <c r="MCD7" s="173"/>
      <c r="MCE7" s="172"/>
      <c r="MCF7" s="173"/>
      <c r="MCG7" s="172"/>
      <c r="MCH7" s="173"/>
      <c r="MCI7" s="172"/>
      <c r="MCJ7" s="173"/>
      <c r="MCK7" s="172"/>
      <c r="MCL7" s="173"/>
      <c r="MCM7" s="172"/>
      <c r="MCN7" s="173"/>
      <c r="MCO7" s="172"/>
      <c r="MCP7" s="173"/>
      <c r="MCQ7" s="172"/>
      <c r="MCR7" s="173"/>
      <c r="MCS7" s="172"/>
      <c r="MCT7" s="173"/>
      <c r="MCU7" s="172"/>
      <c r="MCV7" s="173"/>
      <c r="MCW7" s="172"/>
      <c r="MCX7" s="173"/>
      <c r="MCY7" s="172"/>
      <c r="MCZ7" s="173"/>
      <c r="MDA7" s="172"/>
      <c r="MDB7" s="173"/>
      <c r="MDC7" s="172"/>
      <c r="MDD7" s="173"/>
      <c r="MDE7" s="172"/>
      <c r="MDF7" s="173"/>
      <c r="MDG7" s="172"/>
      <c r="MDH7" s="173"/>
      <c r="MDI7" s="172"/>
      <c r="MDJ7" s="173"/>
      <c r="MDK7" s="172"/>
      <c r="MDL7" s="173"/>
      <c r="MDM7" s="172"/>
      <c r="MDN7" s="173"/>
      <c r="MDO7" s="172"/>
      <c r="MDP7" s="173"/>
      <c r="MDQ7" s="172"/>
      <c r="MDR7" s="173"/>
      <c r="MDS7" s="172"/>
      <c r="MDT7" s="173"/>
      <c r="MDU7" s="172"/>
      <c r="MDV7" s="173"/>
      <c r="MDW7" s="172"/>
      <c r="MDX7" s="173"/>
      <c r="MDY7" s="172"/>
      <c r="MDZ7" s="173"/>
      <c r="MEA7" s="172"/>
      <c r="MEB7" s="173"/>
      <c r="MEC7" s="172"/>
      <c r="MED7" s="173"/>
      <c r="MEE7" s="172"/>
      <c r="MEF7" s="173"/>
      <c r="MEG7" s="172"/>
      <c r="MEH7" s="173"/>
      <c r="MEI7" s="172"/>
      <c r="MEJ7" s="173"/>
      <c r="MEK7" s="172"/>
      <c r="MEL7" s="173"/>
      <c r="MEM7" s="172"/>
      <c r="MEN7" s="173"/>
      <c r="MEO7" s="172"/>
      <c r="MEP7" s="173"/>
      <c r="MEQ7" s="172"/>
      <c r="MER7" s="173"/>
      <c r="MES7" s="172"/>
      <c r="MET7" s="173"/>
      <c r="MEU7" s="172"/>
      <c r="MEV7" s="173"/>
      <c r="MEW7" s="172"/>
      <c r="MEX7" s="173"/>
      <c r="MEY7" s="172"/>
      <c r="MEZ7" s="173"/>
      <c r="MFA7" s="172"/>
      <c r="MFB7" s="173"/>
      <c r="MFC7" s="172"/>
      <c r="MFD7" s="173"/>
      <c r="MFE7" s="172"/>
      <c r="MFF7" s="173"/>
      <c r="MFG7" s="172"/>
      <c r="MFH7" s="173"/>
      <c r="MFI7" s="172"/>
      <c r="MFJ7" s="173"/>
      <c r="MFK7" s="172"/>
      <c r="MFL7" s="173"/>
      <c r="MFM7" s="172"/>
      <c r="MFN7" s="173"/>
      <c r="MFO7" s="172"/>
      <c r="MFP7" s="173"/>
      <c r="MFQ7" s="172"/>
      <c r="MFR7" s="173"/>
      <c r="MFS7" s="172"/>
      <c r="MFT7" s="173"/>
      <c r="MFU7" s="172"/>
      <c r="MFV7" s="173"/>
      <c r="MFW7" s="172"/>
      <c r="MFX7" s="173"/>
      <c r="MFY7" s="172"/>
      <c r="MFZ7" s="173"/>
      <c r="MGA7" s="172"/>
      <c r="MGB7" s="173"/>
      <c r="MGC7" s="172"/>
      <c r="MGD7" s="173"/>
      <c r="MGE7" s="172"/>
      <c r="MGF7" s="173"/>
      <c r="MGG7" s="172"/>
      <c r="MGH7" s="173"/>
      <c r="MGI7" s="172"/>
      <c r="MGJ7" s="173"/>
      <c r="MGK7" s="172"/>
      <c r="MGL7" s="173"/>
      <c r="MGM7" s="172"/>
      <c r="MGN7" s="173"/>
      <c r="MGO7" s="172"/>
      <c r="MGP7" s="173"/>
      <c r="MGQ7" s="172"/>
      <c r="MGR7" s="173"/>
      <c r="MGS7" s="172"/>
      <c r="MGT7" s="173"/>
      <c r="MGU7" s="172"/>
      <c r="MGV7" s="173"/>
      <c r="MGW7" s="172"/>
      <c r="MGX7" s="173"/>
      <c r="MGY7" s="172"/>
      <c r="MGZ7" s="173"/>
      <c r="MHA7" s="172"/>
      <c r="MHB7" s="173"/>
      <c r="MHC7" s="172"/>
      <c r="MHD7" s="173"/>
      <c r="MHE7" s="172"/>
      <c r="MHF7" s="173"/>
      <c r="MHG7" s="172"/>
      <c r="MHH7" s="173"/>
      <c r="MHI7" s="172"/>
      <c r="MHJ7" s="173"/>
      <c r="MHK7" s="172"/>
      <c r="MHL7" s="173"/>
      <c r="MHM7" s="172"/>
      <c r="MHN7" s="173"/>
      <c r="MHO7" s="172"/>
      <c r="MHP7" s="173"/>
      <c r="MHQ7" s="172"/>
      <c r="MHR7" s="173"/>
      <c r="MHS7" s="172"/>
      <c r="MHT7" s="173"/>
      <c r="MHU7" s="172"/>
      <c r="MHV7" s="173"/>
      <c r="MHW7" s="172"/>
      <c r="MHX7" s="173"/>
      <c r="MHY7" s="172"/>
      <c r="MHZ7" s="173"/>
      <c r="MIA7" s="172"/>
      <c r="MIB7" s="173"/>
      <c r="MIC7" s="172"/>
      <c r="MID7" s="173"/>
      <c r="MIE7" s="172"/>
      <c r="MIF7" s="173"/>
      <c r="MIG7" s="172"/>
      <c r="MIH7" s="173"/>
      <c r="MII7" s="172"/>
      <c r="MIJ7" s="173"/>
      <c r="MIK7" s="172"/>
      <c r="MIL7" s="173"/>
      <c r="MIM7" s="172"/>
      <c r="MIN7" s="173"/>
      <c r="MIO7" s="172"/>
      <c r="MIP7" s="173"/>
      <c r="MIQ7" s="172"/>
      <c r="MIR7" s="173"/>
      <c r="MIS7" s="172"/>
      <c r="MIT7" s="173"/>
      <c r="MIU7" s="172"/>
      <c r="MIV7" s="173"/>
      <c r="MIW7" s="172"/>
      <c r="MIX7" s="173"/>
      <c r="MIY7" s="172"/>
      <c r="MIZ7" s="173"/>
      <c r="MJA7" s="172"/>
      <c r="MJB7" s="173"/>
      <c r="MJC7" s="172"/>
      <c r="MJD7" s="173"/>
      <c r="MJE7" s="172"/>
      <c r="MJF7" s="173"/>
      <c r="MJG7" s="172"/>
      <c r="MJH7" s="173"/>
      <c r="MJI7" s="172"/>
      <c r="MJJ7" s="173"/>
      <c r="MJK7" s="172"/>
      <c r="MJL7" s="173"/>
      <c r="MJM7" s="172"/>
      <c r="MJN7" s="173"/>
      <c r="MJO7" s="172"/>
      <c r="MJP7" s="173"/>
      <c r="MJQ7" s="172"/>
      <c r="MJR7" s="173"/>
      <c r="MJS7" s="172"/>
      <c r="MJT7" s="173"/>
      <c r="MJU7" s="172"/>
      <c r="MJV7" s="173"/>
      <c r="MJW7" s="172"/>
      <c r="MJX7" s="173"/>
      <c r="MJY7" s="172"/>
      <c r="MJZ7" s="173"/>
      <c r="MKA7" s="172"/>
      <c r="MKB7" s="173"/>
      <c r="MKC7" s="172"/>
      <c r="MKD7" s="173"/>
      <c r="MKE7" s="172"/>
      <c r="MKF7" s="173"/>
      <c r="MKG7" s="172"/>
      <c r="MKH7" s="173"/>
      <c r="MKI7" s="172"/>
      <c r="MKJ7" s="173"/>
      <c r="MKK7" s="172"/>
      <c r="MKL7" s="173"/>
      <c r="MKM7" s="172"/>
      <c r="MKN7" s="173"/>
      <c r="MKO7" s="172"/>
      <c r="MKP7" s="173"/>
      <c r="MKQ7" s="172"/>
      <c r="MKR7" s="173"/>
      <c r="MKS7" s="172"/>
      <c r="MKT7" s="173"/>
      <c r="MKU7" s="172"/>
      <c r="MKV7" s="173"/>
      <c r="MKW7" s="172"/>
      <c r="MKX7" s="173"/>
      <c r="MKY7" s="172"/>
      <c r="MKZ7" s="173"/>
      <c r="MLA7" s="172"/>
      <c r="MLB7" s="173"/>
      <c r="MLC7" s="172"/>
      <c r="MLD7" s="173"/>
      <c r="MLE7" s="172"/>
      <c r="MLF7" s="173"/>
      <c r="MLG7" s="172"/>
      <c r="MLH7" s="173"/>
      <c r="MLI7" s="172"/>
      <c r="MLJ7" s="173"/>
      <c r="MLK7" s="172"/>
      <c r="MLL7" s="173"/>
      <c r="MLM7" s="172"/>
      <c r="MLN7" s="173"/>
      <c r="MLO7" s="172"/>
      <c r="MLP7" s="173"/>
      <c r="MLQ7" s="172"/>
      <c r="MLR7" s="173"/>
      <c r="MLS7" s="172"/>
      <c r="MLT7" s="173"/>
      <c r="MLU7" s="172"/>
      <c r="MLV7" s="173"/>
      <c r="MLW7" s="172"/>
      <c r="MLX7" s="173"/>
      <c r="MLY7" s="172"/>
      <c r="MLZ7" s="173"/>
      <c r="MMA7" s="172"/>
      <c r="MMB7" s="173"/>
      <c r="MMC7" s="172"/>
      <c r="MMD7" s="173"/>
      <c r="MME7" s="172"/>
      <c r="MMF7" s="173"/>
      <c r="MMG7" s="172"/>
      <c r="MMH7" s="173"/>
      <c r="MMI7" s="172"/>
      <c r="MMJ7" s="173"/>
      <c r="MMK7" s="172"/>
      <c r="MML7" s="173"/>
      <c r="MMM7" s="172"/>
      <c r="MMN7" s="173"/>
      <c r="MMO7" s="172"/>
      <c r="MMP7" s="173"/>
      <c r="MMQ7" s="172"/>
      <c r="MMR7" s="173"/>
      <c r="MMS7" s="172"/>
      <c r="MMT7" s="173"/>
      <c r="MMU7" s="172"/>
      <c r="MMV7" s="173"/>
      <c r="MMW7" s="172"/>
      <c r="MMX7" s="173"/>
      <c r="MMY7" s="172"/>
      <c r="MMZ7" s="173"/>
      <c r="MNA7" s="172"/>
      <c r="MNB7" s="173"/>
      <c r="MNC7" s="172"/>
      <c r="MND7" s="173"/>
      <c r="MNE7" s="172"/>
      <c r="MNF7" s="173"/>
      <c r="MNG7" s="172"/>
      <c r="MNH7" s="173"/>
      <c r="MNI7" s="172"/>
      <c r="MNJ7" s="173"/>
      <c r="MNK7" s="172"/>
      <c r="MNL7" s="173"/>
      <c r="MNM7" s="172"/>
      <c r="MNN7" s="173"/>
      <c r="MNO7" s="172"/>
      <c r="MNP7" s="173"/>
      <c r="MNQ7" s="172"/>
      <c r="MNR7" s="173"/>
      <c r="MNS7" s="172"/>
      <c r="MNT7" s="173"/>
      <c r="MNU7" s="172"/>
      <c r="MNV7" s="173"/>
      <c r="MNW7" s="172"/>
      <c r="MNX7" s="173"/>
      <c r="MNY7" s="172"/>
      <c r="MNZ7" s="173"/>
      <c r="MOA7" s="172"/>
      <c r="MOB7" s="173"/>
      <c r="MOC7" s="172"/>
      <c r="MOD7" s="173"/>
      <c r="MOE7" s="172"/>
      <c r="MOF7" s="173"/>
      <c r="MOG7" s="172"/>
      <c r="MOH7" s="173"/>
      <c r="MOI7" s="172"/>
      <c r="MOJ7" s="173"/>
      <c r="MOK7" s="172"/>
      <c r="MOL7" s="173"/>
      <c r="MOM7" s="172"/>
      <c r="MON7" s="173"/>
      <c r="MOO7" s="172"/>
      <c r="MOP7" s="173"/>
      <c r="MOQ7" s="172"/>
      <c r="MOR7" s="173"/>
      <c r="MOS7" s="172"/>
      <c r="MOT7" s="173"/>
      <c r="MOU7" s="172"/>
      <c r="MOV7" s="173"/>
      <c r="MOW7" s="172"/>
      <c r="MOX7" s="173"/>
      <c r="MOY7" s="172"/>
      <c r="MOZ7" s="173"/>
      <c r="MPA7" s="172"/>
      <c r="MPB7" s="173"/>
      <c r="MPC7" s="172"/>
      <c r="MPD7" s="173"/>
      <c r="MPE7" s="172"/>
      <c r="MPF7" s="173"/>
      <c r="MPG7" s="172"/>
      <c r="MPH7" s="173"/>
      <c r="MPI7" s="172"/>
      <c r="MPJ7" s="173"/>
      <c r="MPK7" s="172"/>
      <c r="MPL7" s="173"/>
      <c r="MPM7" s="172"/>
      <c r="MPN7" s="173"/>
      <c r="MPO7" s="172"/>
      <c r="MPP7" s="173"/>
      <c r="MPQ7" s="172"/>
      <c r="MPR7" s="173"/>
      <c r="MPS7" s="172"/>
      <c r="MPT7" s="173"/>
      <c r="MPU7" s="172"/>
      <c r="MPV7" s="173"/>
      <c r="MPW7" s="172"/>
      <c r="MPX7" s="173"/>
      <c r="MPY7" s="172"/>
      <c r="MPZ7" s="173"/>
      <c r="MQA7" s="172"/>
      <c r="MQB7" s="173"/>
      <c r="MQC7" s="172"/>
      <c r="MQD7" s="173"/>
      <c r="MQE7" s="172"/>
      <c r="MQF7" s="173"/>
      <c r="MQG7" s="172"/>
      <c r="MQH7" s="173"/>
      <c r="MQI7" s="172"/>
      <c r="MQJ7" s="173"/>
      <c r="MQK7" s="172"/>
      <c r="MQL7" s="173"/>
      <c r="MQM7" s="172"/>
      <c r="MQN7" s="173"/>
      <c r="MQO7" s="172"/>
      <c r="MQP7" s="173"/>
      <c r="MQQ7" s="172"/>
      <c r="MQR7" s="173"/>
      <c r="MQS7" s="172"/>
      <c r="MQT7" s="173"/>
      <c r="MQU7" s="172"/>
      <c r="MQV7" s="173"/>
      <c r="MQW7" s="172"/>
      <c r="MQX7" s="173"/>
      <c r="MQY7" s="172"/>
      <c r="MQZ7" s="173"/>
      <c r="MRA7" s="172"/>
      <c r="MRB7" s="173"/>
      <c r="MRC7" s="172"/>
      <c r="MRD7" s="173"/>
      <c r="MRE7" s="172"/>
      <c r="MRF7" s="173"/>
      <c r="MRG7" s="172"/>
      <c r="MRH7" s="173"/>
      <c r="MRI7" s="172"/>
      <c r="MRJ7" s="173"/>
      <c r="MRK7" s="172"/>
      <c r="MRL7" s="173"/>
      <c r="MRM7" s="172"/>
      <c r="MRN7" s="173"/>
      <c r="MRO7" s="172"/>
      <c r="MRP7" s="173"/>
      <c r="MRQ7" s="172"/>
      <c r="MRR7" s="173"/>
      <c r="MRS7" s="172"/>
      <c r="MRT7" s="173"/>
      <c r="MRU7" s="172"/>
      <c r="MRV7" s="173"/>
      <c r="MRW7" s="172"/>
      <c r="MRX7" s="173"/>
      <c r="MRY7" s="172"/>
      <c r="MRZ7" s="173"/>
      <c r="MSA7" s="172"/>
      <c r="MSB7" s="173"/>
      <c r="MSC7" s="172"/>
      <c r="MSD7" s="173"/>
      <c r="MSE7" s="172"/>
      <c r="MSF7" s="173"/>
      <c r="MSG7" s="172"/>
      <c r="MSH7" s="173"/>
      <c r="MSI7" s="172"/>
      <c r="MSJ7" s="173"/>
      <c r="MSK7" s="172"/>
      <c r="MSL7" s="173"/>
      <c r="MSM7" s="172"/>
      <c r="MSN7" s="173"/>
      <c r="MSO7" s="172"/>
      <c r="MSP7" s="173"/>
      <c r="MSQ7" s="172"/>
      <c r="MSR7" s="173"/>
      <c r="MSS7" s="172"/>
      <c r="MST7" s="173"/>
      <c r="MSU7" s="172"/>
      <c r="MSV7" s="173"/>
      <c r="MSW7" s="172"/>
      <c r="MSX7" s="173"/>
      <c r="MSY7" s="172"/>
      <c r="MSZ7" s="173"/>
      <c r="MTA7" s="172"/>
      <c r="MTB7" s="173"/>
      <c r="MTC7" s="172"/>
      <c r="MTD7" s="173"/>
      <c r="MTE7" s="172"/>
      <c r="MTF7" s="173"/>
      <c r="MTG7" s="172"/>
      <c r="MTH7" s="173"/>
      <c r="MTI7" s="172"/>
      <c r="MTJ7" s="173"/>
      <c r="MTK7" s="172"/>
      <c r="MTL7" s="173"/>
      <c r="MTM7" s="172"/>
      <c r="MTN7" s="173"/>
      <c r="MTO7" s="172"/>
      <c r="MTP7" s="173"/>
      <c r="MTQ7" s="172"/>
      <c r="MTR7" s="173"/>
      <c r="MTS7" s="172"/>
      <c r="MTT7" s="173"/>
      <c r="MTU7" s="172"/>
      <c r="MTV7" s="173"/>
      <c r="MTW7" s="172"/>
      <c r="MTX7" s="173"/>
      <c r="MTY7" s="172"/>
      <c r="MTZ7" s="173"/>
      <c r="MUA7" s="172"/>
      <c r="MUB7" s="173"/>
      <c r="MUC7" s="172"/>
      <c r="MUD7" s="173"/>
      <c r="MUE7" s="172"/>
      <c r="MUF7" s="173"/>
      <c r="MUG7" s="172"/>
      <c r="MUH7" s="173"/>
      <c r="MUI7" s="172"/>
      <c r="MUJ7" s="173"/>
      <c r="MUK7" s="172"/>
      <c r="MUL7" s="173"/>
      <c r="MUM7" s="172"/>
      <c r="MUN7" s="173"/>
      <c r="MUO7" s="172"/>
      <c r="MUP7" s="173"/>
      <c r="MUQ7" s="172"/>
      <c r="MUR7" s="173"/>
      <c r="MUS7" s="172"/>
      <c r="MUT7" s="173"/>
      <c r="MUU7" s="172"/>
      <c r="MUV7" s="173"/>
      <c r="MUW7" s="172"/>
      <c r="MUX7" s="173"/>
      <c r="MUY7" s="172"/>
      <c r="MUZ7" s="173"/>
      <c r="MVA7" s="172"/>
      <c r="MVB7" s="173"/>
      <c r="MVC7" s="172"/>
      <c r="MVD7" s="173"/>
      <c r="MVE7" s="172"/>
      <c r="MVF7" s="173"/>
      <c r="MVG7" s="172"/>
      <c r="MVH7" s="173"/>
      <c r="MVI7" s="172"/>
      <c r="MVJ7" s="173"/>
      <c r="MVK7" s="172"/>
      <c r="MVL7" s="173"/>
      <c r="MVM7" s="172"/>
      <c r="MVN7" s="173"/>
      <c r="MVO7" s="172"/>
      <c r="MVP7" s="173"/>
      <c r="MVQ7" s="172"/>
      <c r="MVR7" s="173"/>
      <c r="MVS7" s="172"/>
      <c r="MVT7" s="173"/>
      <c r="MVU7" s="172"/>
      <c r="MVV7" s="173"/>
      <c r="MVW7" s="172"/>
      <c r="MVX7" s="173"/>
      <c r="MVY7" s="172"/>
      <c r="MVZ7" s="173"/>
      <c r="MWA7" s="172"/>
      <c r="MWB7" s="173"/>
      <c r="MWC7" s="172"/>
      <c r="MWD7" s="173"/>
      <c r="MWE7" s="172"/>
      <c r="MWF7" s="173"/>
      <c r="MWG7" s="172"/>
      <c r="MWH7" s="173"/>
      <c r="MWI7" s="172"/>
      <c r="MWJ7" s="173"/>
      <c r="MWK7" s="172"/>
      <c r="MWL7" s="173"/>
      <c r="MWM7" s="172"/>
      <c r="MWN7" s="173"/>
      <c r="MWO7" s="172"/>
      <c r="MWP7" s="173"/>
      <c r="MWQ7" s="172"/>
      <c r="MWR7" s="173"/>
      <c r="MWS7" s="172"/>
      <c r="MWT7" s="173"/>
      <c r="MWU7" s="172"/>
      <c r="MWV7" s="173"/>
      <c r="MWW7" s="172"/>
      <c r="MWX7" s="173"/>
      <c r="MWY7" s="172"/>
      <c r="MWZ7" s="173"/>
      <c r="MXA7" s="172"/>
      <c r="MXB7" s="173"/>
      <c r="MXC7" s="172"/>
      <c r="MXD7" s="173"/>
      <c r="MXE7" s="172"/>
      <c r="MXF7" s="173"/>
      <c r="MXG7" s="172"/>
      <c r="MXH7" s="173"/>
      <c r="MXI7" s="172"/>
      <c r="MXJ7" s="173"/>
      <c r="MXK7" s="172"/>
      <c r="MXL7" s="173"/>
      <c r="MXM7" s="172"/>
      <c r="MXN7" s="173"/>
      <c r="MXO7" s="172"/>
      <c r="MXP7" s="173"/>
      <c r="MXQ7" s="172"/>
      <c r="MXR7" s="173"/>
      <c r="MXS7" s="172"/>
      <c r="MXT7" s="173"/>
      <c r="MXU7" s="172"/>
      <c r="MXV7" s="173"/>
      <c r="MXW7" s="172"/>
      <c r="MXX7" s="173"/>
      <c r="MXY7" s="172"/>
      <c r="MXZ7" s="173"/>
      <c r="MYA7" s="172"/>
      <c r="MYB7" s="173"/>
      <c r="MYC7" s="172"/>
      <c r="MYD7" s="173"/>
      <c r="MYE7" s="172"/>
      <c r="MYF7" s="173"/>
      <c r="MYG7" s="172"/>
      <c r="MYH7" s="173"/>
      <c r="MYI7" s="172"/>
      <c r="MYJ7" s="173"/>
      <c r="MYK7" s="172"/>
      <c r="MYL7" s="173"/>
      <c r="MYM7" s="172"/>
      <c r="MYN7" s="173"/>
      <c r="MYO7" s="172"/>
      <c r="MYP7" s="173"/>
      <c r="MYQ7" s="172"/>
      <c r="MYR7" s="173"/>
      <c r="MYS7" s="172"/>
      <c r="MYT7" s="173"/>
      <c r="MYU7" s="172"/>
      <c r="MYV7" s="173"/>
      <c r="MYW7" s="172"/>
      <c r="MYX7" s="173"/>
      <c r="MYY7" s="172"/>
      <c r="MYZ7" s="173"/>
      <c r="MZA7" s="172"/>
      <c r="MZB7" s="173"/>
      <c r="MZC7" s="172"/>
      <c r="MZD7" s="173"/>
      <c r="MZE7" s="172"/>
      <c r="MZF7" s="173"/>
      <c r="MZG7" s="172"/>
      <c r="MZH7" s="173"/>
      <c r="MZI7" s="172"/>
      <c r="MZJ7" s="173"/>
      <c r="MZK7" s="172"/>
      <c r="MZL7" s="173"/>
      <c r="MZM7" s="172"/>
      <c r="MZN7" s="173"/>
      <c r="MZO7" s="172"/>
      <c r="MZP7" s="173"/>
      <c r="MZQ7" s="172"/>
      <c r="MZR7" s="173"/>
      <c r="MZS7" s="172"/>
      <c r="MZT7" s="173"/>
      <c r="MZU7" s="172"/>
      <c r="MZV7" s="173"/>
      <c r="MZW7" s="172"/>
      <c r="MZX7" s="173"/>
      <c r="MZY7" s="172"/>
      <c r="MZZ7" s="173"/>
      <c r="NAA7" s="172"/>
      <c r="NAB7" s="173"/>
      <c r="NAC7" s="172"/>
      <c r="NAD7" s="173"/>
      <c r="NAE7" s="172"/>
      <c r="NAF7" s="173"/>
      <c r="NAG7" s="172"/>
      <c r="NAH7" s="173"/>
      <c r="NAI7" s="172"/>
      <c r="NAJ7" s="173"/>
      <c r="NAK7" s="172"/>
      <c r="NAL7" s="173"/>
      <c r="NAM7" s="172"/>
      <c r="NAN7" s="173"/>
      <c r="NAO7" s="172"/>
      <c r="NAP7" s="173"/>
      <c r="NAQ7" s="172"/>
      <c r="NAR7" s="173"/>
      <c r="NAS7" s="172"/>
      <c r="NAT7" s="173"/>
      <c r="NAU7" s="172"/>
      <c r="NAV7" s="173"/>
      <c r="NAW7" s="172"/>
      <c r="NAX7" s="173"/>
      <c r="NAY7" s="172"/>
      <c r="NAZ7" s="173"/>
      <c r="NBA7" s="172"/>
      <c r="NBB7" s="173"/>
      <c r="NBC7" s="172"/>
      <c r="NBD7" s="173"/>
      <c r="NBE7" s="172"/>
      <c r="NBF7" s="173"/>
      <c r="NBG7" s="172"/>
      <c r="NBH7" s="173"/>
      <c r="NBI7" s="172"/>
      <c r="NBJ7" s="173"/>
      <c r="NBK7" s="172"/>
      <c r="NBL7" s="173"/>
      <c r="NBM7" s="172"/>
      <c r="NBN7" s="173"/>
      <c r="NBO7" s="172"/>
      <c r="NBP7" s="173"/>
      <c r="NBQ7" s="172"/>
      <c r="NBR7" s="173"/>
      <c r="NBS7" s="172"/>
      <c r="NBT7" s="173"/>
      <c r="NBU7" s="172"/>
      <c r="NBV7" s="173"/>
      <c r="NBW7" s="172"/>
      <c r="NBX7" s="173"/>
      <c r="NBY7" s="172"/>
      <c r="NBZ7" s="173"/>
      <c r="NCA7" s="172"/>
      <c r="NCB7" s="173"/>
      <c r="NCC7" s="172"/>
      <c r="NCD7" s="173"/>
      <c r="NCE7" s="172"/>
      <c r="NCF7" s="173"/>
      <c r="NCG7" s="172"/>
      <c r="NCH7" s="173"/>
      <c r="NCI7" s="172"/>
      <c r="NCJ7" s="173"/>
      <c r="NCK7" s="172"/>
      <c r="NCL7" s="173"/>
      <c r="NCM7" s="172"/>
      <c r="NCN7" s="173"/>
      <c r="NCO7" s="172"/>
      <c r="NCP7" s="173"/>
      <c r="NCQ7" s="172"/>
      <c r="NCR7" s="173"/>
      <c r="NCS7" s="172"/>
      <c r="NCT7" s="173"/>
      <c r="NCU7" s="172"/>
      <c r="NCV7" s="173"/>
      <c r="NCW7" s="172"/>
      <c r="NCX7" s="173"/>
      <c r="NCY7" s="172"/>
      <c r="NCZ7" s="173"/>
      <c r="NDA7" s="172"/>
      <c r="NDB7" s="173"/>
      <c r="NDC7" s="172"/>
      <c r="NDD7" s="173"/>
      <c r="NDE7" s="172"/>
      <c r="NDF7" s="173"/>
      <c r="NDG7" s="172"/>
      <c r="NDH7" s="173"/>
      <c r="NDI7" s="172"/>
      <c r="NDJ7" s="173"/>
      <c r="NDK7" s="172"/>
      <c r="NDL7" s="173"/>
      <c r="NDM7" s="172"/>
      <c r="NDN7" s="173"/>
      <c r="NDO7" s="172"/>
      <c r="NDP7" s="173"/>
      <c r="NDQ7" s="172"/>
      <c r="NDR7" s="173"/>
      <c r="NDS7" s="172"/>
      <c r="NDT7" s="173"/>
      <c r="NDU7" s="172"/>
      <c r="NDV7" s="173"/>
      <c r="NDW7" s="172"/>
      <c r="NDX7" s="173"/>
      <c r="NDY7" s="172"/>
      <c r="NDZ7" s="173"/>
      <c r="NEA7" s="172"/>
      <c r="NEB7" s="173"/>
      <c r="NEC7" s="172"/>
      <c r="NED7" s="173"/>
      <c r="NEE7" s="172"/>
      <c r="NEF7" s="173"/>
      <c r="NEG7" s="172"/>
      <c r="NEH7" s="173"/>
      <c r="NEI7" s="172"/>
      <c r="NEJ7" s="173"/>
      <c r="NEK7" s="172"/>
      <c r="NEL7" s="173"/>
      <c r="NEM7" s="172"/>
      <c r="NEN7" s="173"/>
      <c r="NEO7" s="172"/>
      <c r="NEP7" s="173"/>
      <c r="NEQ7" s="172"/>
      <c r="NER7" s="173"/>
      <c r="NES7" s="172"/>
      <c r="NET7" s="173"/>
      <c r="NEU7" s="172"/>
      <c r="NEV7" s="173"/>
      <c r="NEW7" s="172"/>
      <c r="NEX7" s="173"/>
      <c r="NEY7" s="172"/>
      <c r="NEZ7" s="173"/>
      <c r="NFA7" s="172"/>
      <c r="NFB7" s="173"/>
      <c r="NFC7" s="172"/>
      <c r="NFD7" s="173"/>
      <c r="NFE7" s="172"/>
      <c r="NFF7" s="173"/>
      <c r="NFG7" s="172"/>
      <c r="NFH7" s="173"/>
      <c r="NFI7" s="172"/>
      <c r="NFJ7" s="173"/>
      <c r="NFK7" s="172"/>
      <c r="NFL7" s="173"/>
      <c r="NFM7" s="172"/>
      <c r="NFN7" s="173"/>
      <c r="NFO7" s="172"/>
      <c r="NFP7" s="173"/>
      <c r="NFQ7" s="172"/>
      <c r="NFR7" s="173"/>
      <c r="NFS7" s="172"/>
      <c r="NFT7" s="173"/>
      <c r="NFU7" s="172"/>
      <c r="NFV7" s="173"/>
      <c r="NFW7" s="172"/>
      <c r="NFX7" s="173"/>
      <c r="NFY7" s="172"/>
      <c r="NFZ7" s="173"/>
      <c r="NGA7" s="172"/>
      <c r="NGB7" s="173"/>
      <c r="NGC7" s="172"/>
      <c r="NGD7" s="173"/>
      <c r="NGE7" s="172"/>
      <c r="NGF7" s="173"/>
      <c r="NGG7" s="172"/>
      <c r="NGH7" s="173"/>
      <c r="NGI7" s="172"/>
      <c r="NGJ7" s="173"/>
      <c r="NGK7" s="172"/>
      <c r="NGL7" s="173"/>
      <c r="NGM7" s="172"/>
      <c r="NGN7" s="173"/>
      <c r="NGO7" s="172"/>
      <c r="NGP7" s="173"/>
      <c r="NGQ7" s="172"/>
      <c r="NGR7" s="173"/>
      <c r="NGS7" s="172"/>
      <c r="NGT7" s="173"/>
      <c r="NGU7" s="172"/>
      <c r="NGV7" s="173"/>
      <c r="NGW7" s="172"/>
      <c r="NGX7" s="173"/>
      <c r="NGY7" s="172"/>
      <c r="NGZ7" s="173"/>
      <c r="NHA7" s="172"/>
      <c r="NHB7" s="173"/>
      <c r="NHC7" s="172"/>
      <c r="NHD7" s="173"/>
      <c r="NHE7" s="172"/>
      <c r="NHF7" s="173"/>
      <c r="NHG7" s="172"/>
      <c r="NHH7" s="173"/>
      <c r="NHI7" s="172"/>
      <c r="NHJ7" s="173"/>
      <c r="NHK7" s="172"/>
      <c r="NHL7" s="173"/>
      <c r="NHM7" s="172"/>
      <c r="NHN7" s="173"/>
      <c r="NHO7" s="172"/>
      <c r="NHP7" s="173"/>
      <c r="NHQ7" s="172"/>
      <c r="NHR7" s="173"/>
      <c r="NHS7" s="172"/>
      <c r="NHT7" s="173"/>
      <c r="NHU7" s="172"/>
      <c r="NHV7" s="173"/>
      <c r="NHW7" s="172"/>
      <c r="NHX7" s="173"/>
      <c r="NHY7" s="172"/>
      <c r="NHZ7" s="173"/>
      <c r="NIA7" s="172"/>
      <c r="NIB7" s="173"/>
      <c r="NIC7" s="172"/>
      <c r="NID7" s="173"/>
      <c r="NIE7" s="172"/>
      <c r="NIF7" s="173"/>
      <c r="NIG7" s="172"/>
      <c r="NIH7" s="173"/>
      <c r="NII7" s="172"/>
      <c r="NIJ7" s="173"/>
      <c r="NIK7" s="172"/>
      <c r="NIL7" s="173"/>
      <c r="NIM7" s="172"/>
      <c r="NIN7" s="173"/>
      <c r="NIO7" s="172"/>
      <c r="NIP7" s="173"/>
      <c r="NIQ7" s="172"/>
      <c r="NIR7" s="173"/>
      <c r="NIS7" s="172"/>
      <c r="NIT7" s="173"/>
      <c r="NIU7" s="172"/>
      <c r="NIV7" s="173"/>
      <c r="NIW7" s="172"/>
      <c r="NIX7" s="173"/>
      <c r="NIY7" s="172"/>
      <c r="NIZ7" s="173"/>
      <c r="NJA7" s="172"/>
      <c r="NJB7" s="173"/>
      <c r="NJC7" s="172"/>
      <c r="NJD7" s="173"/>
      <c r="NJE7" s="172"/>
      <c r="NJF7" s="173"/>
      <c r="NJG7" s="172"/>
      <c r="NJH7" s="173"/>
      <c r="NJI7" s="172"/>
      <c r="NJJ7" s="173"/>
      <c r="NJK7" s="172"/>
      <c r="NJL7" s="173"/>
      <c r="NJM7" s="172"/>
      <c r="NJN7" s="173"/>
      <c r="NJO7" s="172"/>
      <c r="NJP7" s="173"/>
      <c r="NJQ7" s="172"/>
      <c r="NJR7" s="173"/>
      <c r="NJS7" s="172"/>
      <c r="NJT7" s="173"/>
      <c r="NJU7" s="172"/>
      <c r="NJV7" s="173"/>
      <c r="NJW7" s="172"/>
      <c r="NJX7" s="173"/>
      <c r="NJY7" s="172"/>
      <c r="NJZ7" s="173"/>
      <c r="NKA7" s="172"/>
      <c r="NKB7" s="173"/>
      <c r="NKC7" s="172"/>
      <c r="NKD7" s="173"/>
      <c r="NKE7" s="172"/>
      <c r="NKF7" s="173"/>
      <c r="NKG7" s="172"/>
      <c r="NKH7" s="173"/>
      <c r="NKI7" s="172"/>
      <c r="NKJ7" s="173"/>
      <c r="NKK7" s="172"/>
      <c r="NKL7" s="173"/>
      <c r="NKM7" s="172"/>
      <c r="NKN7" s="173"/>
      <c r="NKO7" s="172"/>
      <c r="NKP7" s="173"/>
      <c r="NKQ7" s="172"/>
      <c r="NKR7" s="173"/>
      <c r="NKS7" s="172"/>
      <c r="NKT7" s="173"/>
      <c r="NKU7" s="172"/>
      <c r="NKV7" s="173"/>
      <c r="NKW7" s="172"/>
      <c r="NKX7" s="173"/>
      <c r="NKY7" s="172"/>
      <c r="NKZ7" s="173"/>
      <c r="NLA7" s="172"/>
      <c r="NLB7" s="173"/>
      <c r="NLC7" s="172"/>
      <c r="NLD7" s="173"/>
      <c r="NLE7" s="172"/>
      <c r="NLF7" s="173"/>
      <c r="NLG7" s="172"/>
      <c r="NLH7" s="173"/>
      <c r="NLI7" s="172"/>
      <c r="NLJ7" s="173"/>
      <c r="NLK7" s="172"/>
      <c r="NLL7" s="173"/>
      <c r="NLM7" s="172"/>
      <c r="NLN7" s="173"/>
      <c r="NLO7" s="172"/>
      <c r="NLP7" s="173"/>
      <c r="NLQ7" s="172"/>
      <c r="NLR7" s="173"/>
      <c r="NLS7" s="172"/>
      <c r="NLT7" s="173"/>
      <c r="NLU7" s="172"/>
      <c r="NLV7" s="173"/>
      <c r="NLW7" s="172"/>
      <c r="NLX7" s="173"/>
      <c r="NLY7" s="172"/>
      <c r="NLZ7" s="173"/>
      <c r="NMA7" s="172"/>
      <c r="NMB7" s="173"/>
      <c r="NMC7" s="172"/>
      <c r="NMD7" s="173"/>
      <c r="NME7" s="172"/>
      <c r="NMF7" s="173"/>
      <c r="NMG7" s="172"/>
      <c r="NMH7" s="173"/>
      <c r="NMI7" s="172"/>
      <c r="NMJ7" s="173"/>
      <c r="NMK7" s="172"/>
      <c r="NML7" s="173"/>
      <c r="NMM7" s="172"/>
      <c r="NMN7" s="173"/>
      <c r="NMO7" s="172"/>
      <c r="NMP7" s="173"/>
      <c r="NMQ7" s="172"/>
      <c r="NMR7" s="173"/>
      <c r="NMS7" s="172"/>
      <c r="NMT7" s="173"/>
      <c r="NMU7" s="172"/>
      <c r="NMV7" s="173"/>
      <c r="NMW7" s="172"/>
      <c r="NMX7" s="173"/>
      <c r="NMY7" s="172"/>
      <c r="NMZ7" s="173"/>
      <c r="NNA7" s="172"/>
      <c r="NNB7" s="173"/>
      <c r="NNC7" s="172"/>
      <c r="NND7" s="173"/>
      <c r="NNE7" s="172"/>
      <c r="NNF7" s="173"/>
      <c r="NNG7" s="172"/>
      <c r="NNH7" s="173"/>
      <c r="NNI7" s="172"/>
      <c r="NNJ7" s="173"/>
      <c r="NNK7" s="172"/>
      <c r="NNL7" s="173"/>
      <c r="NNM7" s="172"/>
      <c r="NNN7" s="173"/>
      <c r="NNO7" s="172"/>
      <c r="NNP7" s="173"/>
      <c r="NNQ7" s="172"/>
      <c r="NNR7" s="173"/>
      <c r="NNS7" s="172"/>
      <c r="NNT7" s="173"/>
      <c r="NNU7" s="172"/>
      <c r="NNV7" s="173"/>
      <c r="NNW7" s="172"/>
      <c r="NNX7" s="173"/>
      <c r="NNY7" s="172"/>
      <c r="NNZ7" s="173"/>
      <c r="NOA7" s="172"/>
      <c r="NOB7" s="173"/>
      <c r="NOC7" s="172"/>
      <c r="NOD7" s="173"/>
      <c r="NOE7" s="172"/>
      <c r="NOF7" s="173"/>
      <c r="NOG7" s="172"/>
      <c r="NOH7" s="173"/>
      <c r="NOI7" s="172"/>
      <c r="NOJ7" s="173"/>
      <c r="NOK7" s="172"/>
      <c r="NOL7" s="173"/>
      <c r="NOM7" s="172"/>
      <c r="NON7" s="173"/>
      <c r="NOO7" s="172"/>
      <c r="NOP7" s="173"/>
      <c r="NOQ7" s="172"/>
      <c r="NOR7" s="173"/>
      <c r="NOS7" s="172"/>
      <c r="NOT7" s="173"/>
      <c r="NOU7" s="172"/>
      <c r="NOV7" s="173"/>
      <c r="NOW7" s="172"/>
      <c r="NOX7" s="173"/>
      <c r="NOY7" s="172"/>
      <c r="NOZ7" s="173"/>
      <c r="NPA7" s="172"/>
      <c r="NPB7" s="173"/>
      <c r="NPC7" s="172"/>
      <c r="NPD7" s="173"/>
      <c r="NPE7" s="172"/>
      <c r="NPF7" s="173"/>
      <c r="NPG7" s="172"/>
      <c r="NPH7" s="173"/>
      <c r="NPI7" s="172"/>
      <c r="NPJ7" s="173"/>
      <c r="NPK7" s="172"/>
      <c r="NPL7" s="173"/>
      <c r="NPM7" s="172"/>
      <c r="NPN7" s="173"/>
      <c r="NPO7" s="172"/>
      <c r="NPP7" s="173"/>
      <c r="NPQ7" s="172"/>
      <c r="NPR7" s="173"/>
      <c r="NPS7" s="172"/>
      <c r="NPT7" s="173"/>
      <c r="NPU7" s="172"/>
      <c r="NPV7" s="173"/>
      <c r="NPW7" s="172"/>
      <c r="NPX7" s="173"/>
      <c r="NPY7" s="172"/>
      <c r="NPZ7" s="173"/>
      <c r="NQA7" s="172"/>
      <c r="NQB7" s="173"/>
      <c r="NQC7" s="172"/>
      <c r="NQD7" s="173"/>
      <c r="NQE7" s="172"/>
      <c r="NQF7" s="173"/>
      <c r="NQG7" s="172"/>
      <c r="NQH7" s="173"/>
      <c r="NQI7" s="172"/>
      <c r="NQJ7" s="173"/>
      <c r="NQK7" s="172"/>
      <c r="NQL7" s="173"/>
      <c r="NQM7" s="172"/>
      <c r="NQN7" s="173"/>
      <c r="NQO7" s="172"/>
      <c r="NQP7" s="173"/>
      <c r="NQQ7" s="172"/>
      <c r="NQR7" s="173"/>
      <c r="NQS7" s="172"/>
      <c r="NQT7" s="173"/>
      <c r="NQU7" s="172"/>
      <c r="NQV7" s="173"/>
      <c r="NQW7" s="172"/>
      <c r="NQX7" s="173"/>
      <c r="NQY7" s="172"/>
      <c r="NQZ7" s="173"/>
      <c r="NRA7" s="172"/>
      <c r="NRB7" s="173"/>
      <c r="NRC7" s="172"/>
      <c r="NRD7" s="173"/>
      <c r="NRE7" s="172"/>
      <c r="NRF7" s="173"/>
      <c r="NRG7" s="172"/>
      <c r="NRH7" s="173"/>
      <c r="NRI7" s="172"/>
      <c r="NRJ7" s="173"/>
      <c r="NRK7" s="172"/>
      <c r="NRL7" s="173"/>
      <c r="NRM7" s="172"/>
      <c r="NRN7" s="173"/>
      <c r="NRO7" s="172"/>
      <c r="NRP7" s="173"/>
      <c r="NRQ7" s="172"/>
      <c r="NRR7" s="173"/>
      <c r="NRS7" s="172"/>
      <c r="NRT7" s="173"/>
      <c r="NRU7" s="172"/>
      <c r="NRV7" s="173"/>
      <c r="NRW7" s="172"/>
      <c r="NRX7" s="173"/>
      <c r="NRY7" s="172"/>
      <c r="NRZ7" s="173"/>
      <c r="NSA7" s="172"/>
      <c r="NSB7" s="173"/>
      <c r="NSC7" s="172"/>
      <c r="NSD7" s="173"/>
      <c r="NSE7" s="172"/>
      <c r="NSF7" s="173"/>
      <c r="NSG7" s="172"/>
      <c r="NSH7" s="173"/>
      <c r="NSI7" s="172"/>
      <c r="NSJ7" s="173"/>
      <c r="NSK7" s="172"/>
      <c r="NSL7" s="173"/>
      <c r="NSM7" s="172"/>
      <c r="NSN7" s="173"/>
      <c r="NSO7" s="172"/>
      <c r="NSP7" s="173"/>
      <c r="NSQ7" s="172"/>
      <c r="NSR7" s="173"/>
      <c r="NSS7" s="172"/>
      <c r="NST7" s="173"/>
      <c r="NSU7" s="172"/>
      <c r="NSV7" s="173"/>
      <c r="NSW7" s="172"/>
      <c r="NSX7" s="173"/>
      <c r="NSY7" s="172"/>
      <c r="NSZ7" s="173"/>
      <c r="NTA7" s="172"/>
      <c r="NTB7" s="173"/>
      <c r="NTC7" s="172"/>
      <c r="NTD7" s="173"/>
      <c r="NTE7" s="172"/>
      <c r="NTF7" s="173"/>
      <c r="NTG7" s="172"/>
      <c r="NTH7" s="173"/>
      <c r="NTI7" s="172"/>
      <c r="NTJ7" s="173"/>
      <c r="NTK7" s="172"/>
      <c r="NTL7" s="173"/>
      <c r="NTM7" s="172"/>
      <c r="NTN7" s="173"/>
      <c r="NTO7" s="172"/>
      <c r="NTP7" s="173"/>
      <c r="NTQ7" s="172"/>
      <c r="NTR7" s="173"/>
      <c r="NTS7" s="172"/>
      <c r="NTT7" s="173"/>
      <c r="NTU7" s="172"/>
      <c r="NTV7" s="173"/>
      <c r="NTW7" s="172"/>
      <c r="NTX7" s="173"/>
      <c r="NTY7" s="172"/>
      <c r="NTZ7" s="173"/>
      <c r="NUA7" s="172"/>
      <c r="NUB7" s="173"/>
      <c r="NUC7" s="172"/>
      <c r="NUD7" s="173"/>
      <c r="NUE7" s="172"/>
      <c r="NUF7" s="173"/>
      <c r="NUG7" s="172"/>
      <c r="NUH7" s="173"/>
      <c r="NUI7" s="172"/>
      <c r="NUJ7" s="173"/>
      <c r="NUK7" s="172"/>
      <c r="NUL7" s="173"/>
      <c r="NUM7" s="172"/>
      <c r="NUN7" s="173"/>
      <c r="NUO7" s="172"/>
      <c r="NUP7" s="173"/>
      <c r="NUQ7" s="172"/>
      <c r="NUR7" s="173"/>
      <c r="NUS7" s="172"/>
      <c r="NUT7" s="173"/>
      <c r="NUU7" s="172"/>
      <c r="NUV7" s="173"/>
      <c r="NUW7" s="172"/>
      <c r="NUX7" s="173"/>
      <c r="NUY7" s="172"/>
      <c r="NUZ7" s="173"/>
      <c r="NVA7" s="172"/>
      <c r="NVB7" s="173"/>
      <c r="NVC7" s="172"/>
      <c r="NVD7" s="173"/>
      <c r="NVE7" s="172"/>
      <c r="NVF7" s="173"/>
      <c r="NVG7" s="172"/>
      <c r="NVH7" s="173"/>
      <c r="NVI7" s="172"/>
      <c r="NVJ7" s="173"/>
      <c r="NVK7" s="172"/>
      <c r="NVL7" s="173"/>
      <c r="NVM7" s="172"/>
      <c r="NVN7" s="173"/>
      <c r="NVO7" s="172"/>
      <c r="NVP7" s="173"/>
      <c r="NVQ7" s="172"/>
      <c r="NVR7" s="173"/>
      <c r="NVS7" s="172"/>
      <c r="NVT7" s="173"/>
      <c r="NVU7" s="172"/>
      <c r="NVV7" s="173"/>
      <c r="NVW7" s="172"/>
      <c r="NVX7" s="173"/>
      <c r="NVY7" s="172"/>
      <c r="NVZ7" s="173"/>
      <c r="NWA7" s="172"/>
      <c r="NWB7" s="173"/>
      <c r="NWC7" s="172"/>
      <c r="NWD7" s="173"/>
      <c r="NWE7" s="172"/>
      <c r="NWF7" s="173"/>
      <c r="NWG7" s="172"/>
      <c r="NWH7" s="173"/>
      <c r="NWI7" s="172"/>
      <c r="NWJ7" s="173"/>
      <c r="NWK7" s="172"/>
      <c r="NWL7" s="173"/>
      <c r="NWM7" s="172"/>
      <c r="NWN7" s="173"/>
      <c r="NWO7" s="172"/>
      <c r="NWP7" s="173"/>
      <c r="NWQ7" s="172"/>
      <c r="NWR7" s="173"/>
      <c r="NWS7" s="172"/>
      <c r="NWT7" s="173"/>
      <c r="NWU7" s="172"/>
      <c r="NWV7" s="173"/>
      <c r="NWW7" s="172"/>
      <c r="NWX7" s="173"/>
      <c r="NWY7" s="172"/>
      <c r="NWZ7" s="173"/>
      <c r="NXA7" s="172"/>
      <c r="NXB7" s="173"/>
      <c r="NXC7" s="172"/>
      <c r="NXD7" s="173"/>
      <c r="NXE7" s="172"/>
      <c r="NXF7" s="173"/>
      <c r="NXG7" s="172"/>
      <c r="NXH7" s="173"/>
      <c r="NXI7" s="172"/>
      <c r="NXJ7" s="173"/>
      <c r="NXK7" s="172"/>
      <c r="NXL7" s="173"/>
      <c r="NXM7" s="172"/>
      <c r="NXN7" s="173"/>
      <c r="NXO7" s="172"/>
      <c r="NXP7" s="173"/>
      <c r="NXQ7" s="172"/>
      <c r="NXR7" s="173"/>
      <c r="NXS7" s="172"/>
      <c r="NXT7" s="173"/>
      <c r="NXU7" s="172"/>
      <c r="NXV7" s="173"/>
      <c r="NXW7" s="172"/>
      <c r="NXX7" s="173"/>
      <c r="NXY7" s="172"/>
      <c r="NXZ7" s="173"/>
      <c r="NYA7" s="172"/>
      <c r="NYB7" s="173"/>
      <c r="NYC7" s="172"/>
      <c r="NYD7" s="173"/>
      <c r="NYE7" s="172"/>
      <c r="NYF7" s="173"/>
      <c r="NYG7" s="172"/>
      <c r="NYH7" s="173"/>
      <c r="NYI7" s="172"/>
      <c r="NYJ7" s="173"/>
      <c r="NYK7" s="172"/>
      <c r="NYL7" s="173"/>
      <c r="NYM7" s="172"/>
      <c r="NYN7" s="173"/>
      <c r="NYO7" s="172"/>
      <c r="NYP7" s="173"/>
      <c r="NYQ7" s="172"/>
      <c r="NYR7" s="173"/>
      <c r="NYS7" s="172"/>
      <c r="NYT7" s="173"/>
      <c r="NYU7" s="172"/>
      <c r="NYV7" s="173"/>
      <c r="NYW7" s="172"/>
      <c r="NYX7" s="173"/>
      <c r="NYY7" s="172"/>
      <c r="NYZ7" s="173"/>
      <c r="NZA7" s="172"/>
      <c r="NZB7" s="173"/>
      <c r="NZC7" s="172"/>
      <c r="NZD7" s="173"/>
      <c r="NZE7" s="172"/>
      <c r="NZF7" s="173"/>
      <c r="NZG7" s="172"/>
      <c r="NZH7" s="173"/>
      <c r="NZI7" s="172"/>
      <c r="NZJ7" s="173"/>
      <c r="NZK7" s="172"/>
      <c r="NZL7" s="173"/>
      <c r="NZM7" s="172"/>
      <c r="NZN7" s="173"/>
      <c r="NZO7" s="172"/>
      <c r="NZP7" s="173"/>
      <c r="NZQ7" s="172"/>
      <c r="NZR7" s="173"/>
      <c r="NZS7" s="172"/>
      <c r="NZT7" s="173"/>
      <c r="NZU7" s="172"/>
      <c r="NZV7" s="173"/>
      <c r="NZW7" s="172"/>
      <c r="NZX7" s="173"/>
      <c r="NZY7" s="172"/>
      <c r="NZZ7" s="173"/>
      <c r="OAA7" s="172"/>
      <c r="OAB7" s="173"/>
      <c r="OAC7" s="172"/>
      <c r="OAD7" s="173"/>
      <c r="OAE7" s="172"/>
      <c r="OAF7" s="173"/>
      <c r="OAG7" s="172"/>
      <c r="OAH7" s="173"/>
      <c r="OAI7" s="172"/>
      <c r="OAJ7" s="173"/>
      <c r="OAK7" s="172"/>
      <c r="OAL7" s="173"/>
      <c r="OAM7" s="172"/>
      <c r="OAN7" s="173"/>
      <c r="OAO7" s="172"/>
      <c r="OAP7" s="173"/>
      <c r="OAQ7" s="172"/>
      <c r="OAR7" s="173"/>
      <c r="OAS7" s="172"/>
      <c r="OAT7" s="173"/>
      <c r="OAU7" s="172"/>
      <c r="OAV7" s="173"/>
      <c r="OAW7" s="172"/>
      <c r="OAX7" s="173"/>
      <c r="OAY7" s="172"/>
      <c r="OAZ7" s="173"/>
      <c r="OBA7" s="172"/>
      <c r="OBB7" s="173"/>
      <c r="OBC7" s="172"/>
      <c r="OBD7" s="173"/>
      <c r="OBE7" s="172"/>
      <c r="OBF7" s="173"/>
      <c r="OBG7" s="172"/>
      <c r="OBH7" s="173"/>
      <c r="OBI7" s="172"/>
      <c r="OBJ7" s="173"/>
      <c r="OBK7" s="172"/>
      <c r="OBL7" s="173"/>
      <c r="OBM7" s="172"/>
      <c r="OBN7" s="173"/>
      <c r="OBO7" s="172"/>
      <c r="OBP7" s="173"/>
      <c r="OBQ7" s="172"/>
      <c r="OBR7" s="173"/>
      <c r="OBS7" s="172"/>
      <c r="OBT7" s="173"/>
      <c r="OBU7" s="172"/>
      <c r="OBV7" s="173"/>
      <c r="OBW7" s="172"/>
      <c r="OBX7" s="173"/>
      <c r="OBY7" s="172"/>
      <c r="OBZ7" s="173"/>
      <c r="OCA7" s="172"/>
      <c r="OCB7" s="173"/>
      <c r="OCC7" s="172"/>
      <c r="OCD7" s="173"/>
      <c r="OCE7" s="172"/>
      <c r="OCF7" s="173"/>
      <c r="OCG7" s="172"/>
      <c r="OCH7" s="173"/>
      <c r="OCI7" s="172"/>
      <c r="OCJ7" s="173"/>
      <c r="OCK7" s="172"/>
      <c r="OCL7" s="173"/>
      <c r="OCM7" s="172"/>
      <c r="OCN7" s="173"/>
      <c r="OCO7" s="172"/>
      <c r="OCP7" s="173"/>
      <c r="OCQ7" s="172"/>
      <c r="OCR7" s="173"/>
      <c r="OCS7" s="172"/>
      <c r="OCT7" s="173"/>
      <c r="OCU7" s="172"/>
      <c r="OCV7" s="173"/>
      <c r="OCW7" s="172"/>
      <c r="OCX7" s="173"/>
      <c r="OCY7" s="172"/>
      <c r="OCZ7" s="173"/>
      <c r="ODA7" s="172"/>
      <c r="ODB7" s="173"/>
      <c r="ODC7" s="172"/>
      <c r="ODD7" s="173"/>
      <c r="ODE7" s="172"/>
      <c r="ODF7" s="173"/>
      <c r="ODG7" s="172"/>
      <c r="ODH7" s="173"/>
      <c r="ODI7" s="172"/>
      <c r="ODJ7" s="173"/>
      <c r="ODK7" s="172"/>
      <c r="ODL7" s="173"/>
      <c r="ODM7" s="172"/>
      <c r="ODN7" s="173"/>
      <c r="ODO7" s="172"/>
      <c r="ODP7" s="173"/>
      <c r="ODQ7" s="172"/>
      <c r="ODR7" s="173"/>
      <c r="ODS7" s="172"/>
      <c r="ODT7" s="173"/>
      <c r="ODU7" s="172"/>
      <c r="ODV7" s="173"/>
      <c r="ODW7" s="172"/>
      <c r="ODX7" s="173"/>
      <c r="ODY7" s="172"/>
      <c r="ODZ7" s="173"/>
      <c r="OEA7" s="172"/>
      <c r="OEB7" s="173"/>
      <c r="OEC7" s="172"/>
      <c r="OED7" s="173"/>
      <c r="OEE7" s="172"/>
      <c r="OEF7" s="173"/>
      <c r="OEG7" s="172"/>
      <c r="OEH7" s="173"/>
      <c r="OEI7" s="172"/>
      <c r="OEJ7" s="173"/>
      <c r="OEK7" s="172"/>
      <c r="OEL7" s="173"/>
      <c r="OEM7" s="172"/>
      <c r="OEN7" s="173"/>
      <c r="OEO7" s="172"/>
      <c r="OEP7" s="173"/>
      <c r="OEQ7" s="172"/>
      <c r="OER7" s="173"/>
      <c r="OES7" s="172"/>
      <c r="OET7" s="173"/>
      <c r="OEU7" s="172"/>
      <c r="OEV7" s="173"/>
      <c r="OEW7" s="172"/>
      <c r="OEX7" s="173"/>
      <c r="OEY7" s="172"/>
      <c r="OEZ7" s="173"/>
      <c r="OFA7" s="172"/>
      <c r="OFB7" s="173"/>
      <c r="OFC7" s="172"/>
      <c r="OFD7" s="173"/>
      <c r="OFE7" s="172"/>
      <c r="OFF7" s="173"/>
      <c r="OFG7" s="172"/>
      <c r="OFH7" s="173"/>
      <c r="OFI7" s="172"/>
      <c r="OFJ7" s="173"/>
      <c r="OFK7" s="172"/>
      <c r="OFL7" s="173"/>
      <c r="OFM7" s="172"/>
      <c r="OFN7" s="173"/>
      <c r="OFO7" s="172"/>
      <c r="OFP7" s="173"/>
      <c r="OFQ7" s="172"/>
      <c r="OFR7" s="173"/>
      <c r="OFS7" s="172"/>
      <c r="OFT7" s="173"/>
      <c r="OFU7" s="172"/>
      <c r="OFV7" s="173"/>
      <c r="OFW7" s="172"/>
      <c r="OFX7" s="173"/>
      <c r="OFY7" s="172"/>
      <c r="OFZ7" s="173"/>
      <c r="OGA7" s="172"/>
      <c r="OGB7" s="173"/>
      <c r="OGC7" s="172"/>
      <c r="OGD7" s="173"/>
      <c r="OGE7" s="172"/>
      <c r="OGF7" s="173"/>
      <c r="OGG7" s="172"/>
      <c r="OGH7" s="173"/>
      <c r="OGI7" s="172"/>
      <c r="OGJ7" s="173"/>
      <c r="OGK7" s="172"/>
      <c r="OGL7" s="173"/>
      <c r="OGM7" s="172"/>
      <c r="OGN7" s="173"/>
      <c r="OGO7" s="172"/>
      <c r="OGP7" s="173"/>
      <c r="OGQ7" s="172"/>
      <c r="OGR7" s="173"/>
      <c r="OGS7" s="172"/>
      <c r="OGT7" s="173"/>
      <c r="OGU7" s="172"/>
      <c r="OGV7" s="173"/>
      <c r="OGW7" s="172"/>
      <c r="OGX7" s="173"/>
      <c r="OGY7" s="172"/>
      <c r="OGZ7" s="173"/>
      <c r="OHA7" s="172"/>
      <c r="OHB7" s="173"/>
      <c r="OHC7" s="172"/>
      <c r="OHD7" s="173"/>
      <c r="OHE7" s="172"/>
      <c r="OHF7" s="173"/>
      <c r="OHG7" s="172"/>
      <c r="OHH7" s="173"/>
      <c r="OHI7" s="172"/>
      <c r="OHJ7" s="173"/>
      <c r="OHK7" s="172"/>
      <c r="OHL7" s="173"/>
      <c r="OHM7" s="172"/>
      <c r="OHN7" s="173"/>
      <c r="OHO7" s="172"/>
      <c r="OHP7" s="173"/>
      <c r="OHQ7" s="172"/>
      <c r="OHR7" s="173"/>
      <c r="OHS7" s="172"/>
      <c r="OHT7" s="173"/>
      <c r="OHU7" s="172"/>
      <c r="OHV7" s="173"/>
      <c r="OHW7" s="172"/>
      <c r="OHX7" s="173"/>
      <c r="OHY7" s="172"/>
      <c r="OHZ7" s="173"/>
      <c r="OIA7" s="172"/>
      <c r="OIB7" s="173"/>
      <c r="OIC7" s="172"/>
      <c r="OID7" s="173"/>
      <c r="OIE7" s="172"/>
      <c r="OIF7" s="173"/>
      <c r="OIG7" s="172"/>
      <c r="OIH7" s="173"/>
      <c r="OII7" s="172"/>
      <c r="OIJ7" s="173"/>
      <c r="OIK7" s="172"/>
      <c r="OIL7" s="173"/>
      <c r="OIM7" s="172"/>
      <c r="OIN7" s="173"/>
      <c r="OIO7" s="172"/>
      <c r="OIP7" s="173"/>
      <c r="OIQ7" s="172"/>
      <c r="OIR7" s="173"/>
      <c r="OIS7" s="172"/>
      <c r="OIT7" s="173"/>
      <c r="OIU7" s="172"/>
      <c r="OIV7" s="173"/>
      <c r="OIW7" s="172"/>
      <c r="OIX7" s="173"/>
      <c r="OIY7" s="172"/>
      <c r="OIZ7" s="173"/>
      <c r="OJA7" s="172"/>
      <c r="OJB7" s="173"/>
      <c r="OJC7" s="172"/>
      <c r="OJD7" s="173"/>
      <c r="OJE7" s="172"/>
      <c r="OJF7" s="173"/>
      <c r="OJG7" s="172"/>
      <c r="OJH7" s="173"/>
      <c r="OJI7" s="172"/>
      <c r="OJJ7" s="173"/>
      <c r="OJK7" s="172"/>
      <c r="OJL7" s="173"/>
      <c r="OJM7" s="172"/>
      <c r="OJN7" s="173"/>
      <c r="OJO7" s="172"/>
      <c r="OJP7" s="173"/>
      <c r="OJQ7" s="172"/>
      <c r="OJR7" s="173"/>
      <c r="OJS7" s="172"/>
      <c r="OJT7" s="173"/>
      <c r="OJU7" s="172"/>
      <c r="OJV7" s="173"/>
      <c r="OJW7" s="172"/>
      <c r="OJX7" s="173"/>
      <c r="OJY7" s="172"/>
      <c r="OJZ7" s="173"/>
      <c r="OKA7" s="172"/>
      <c r="OKB7" s="173"/>
      <c r="OKC7" s="172"/>
      <c r="OKD7" s="173"/>
      <c r="OKE7" s="172"/>
      <c r="OKF7" s="173"/>
      <c r="OKG7" s="172"/>
      <c r="OKH7" s="173"/>
      <c r="OKI7" s="172"/>
      <c r="OKJ7" s="173"/>
      <c r="OKK7" s="172"/>
      <c r="OKL7" s="173"/>
      <c r="OKM7" s="172"/>
      <c r="OKN7" s="173"/>
      <c r="OKO7" s="172"/>
      <c r="OKP7" s="173"/>
      <c r="OKQ7" s="172"/>
      <c r="OKR7" s="173"/>
      <c r="OKS7" s="172"/>
      <c r="OKT7" s="173"/>
      <c r="OKU7" s="172"/>
      <c r="OKV7" s="173"/>
      <c r="OKW7" s="172"/>
      <c r="OKX7" s="173"/>
      <c r="OKY7" s="172"/>
      <c r="OKZ7" s="173"/>
      <c r="OLA7" s="172"/>
      <c r="OLB7" s="173"/>
      <c r="OLC7" s="172"/>
      <c r="OLD7" s="173"/>
      <c r="OLE7" s="172"/>
      <c r="OLF7" s="173"/>
      <c r="OLG7" s="172"/>
      <c r="OLH7" s="173"/>
      <c r="OLI7" s="172"/>
      <c r="OLJ7" s="173"/>
      <c r="OLK7" s="172"/>
      <c r="OLL7" s="173"/>
      <c r="OLM7" s="172"/>
      <c r="OLN7" s="173"/>
      <c r="OLO7" s="172"/>
      <c r="OLP7" s="173"/>
      <c r="OLQ7" s="172"/>
      <c r="OLR7" s="173"/>
      <c r="OLS7" s="172"/>
      <c r="OLT7" s="173"/>
      <c r="OLU7" s="172"/>
      <c r="OLV7" s="173"/>
      <c r="OLW7" s="172"/>
      <c r="OLX7" s="173"/>
      <c r="OLY7" s="172"/>
      <c r="OLZ7" s="173"/>
      <c r="OMA7" s="172"/>
      <c r="OMB7" s="173"/>
      <c r="OMC7" s="172"/>
      <c r="OMD7" s="173"/>
      <c r="OME7" s="172"/>
      <c r="OMF7" s="173"/>
      <c r="OMG7" s="172"/>
      <c r="OMH7" s="173"/>
      <c r="OMI7" s="172"/>
      <c r="OMJ7" s="173"/>
      <c r="OMK7" s="172"/>
      <c r="OML7" s="173"/>
      <c r="OMM7" s="172"/>
      <c r="OMN7" s="173"/>
      <c r="OMO7" s="172"/>
      <c r="OMP7" s="173"/>
      <c r="OMQ7" s="172"/>
      <c r="OMR7" s="173"/>
      <c r="OMS7" s="172"/>
      <c r="OMT7" s="173"/>
      <c r="OMU7" s="172"/>
      <c r="OMV7" s="173"/>
      <c r="OMW7" s="172"/>
      <c r="OMX7" s="173"/>
      <c r="OMY7" s="172"/>
      <c r="OMZ7" s="173"/>
      <c r="ONA7" s="172"/>
      <c r="ONB7" s="173"/>
      <c r="ONC7" s="172"/>
      <c r="OND7" s="173"/>
      <c r="ONE7" s="172"/>
      <c r="ONF7" s="173"/>
      <c r="ONG7" s="172"/>
      <c r="ONH7" s="173"/>
      <c r="ONI7" s="172"/>
      <c r="ONJ7" s="173"/>
      <c r="ONK7" s="172"/>
      <c r="ONL7" s="173"/>
      <c r="ONM7" s="172"/>
      <c r="ONN7" s="173"/>
      <c r="ONO7" s="172"/>
      <c r="ONP7" s="173"/>
      <c r="ONQ7" s="172"/>
      <c r="ONR7" s="173"/>
      <c r="ONS7" s="172"/>
      <c r="ONT7" s="173"/>
      <c r="ONU7" s="172"/>
      <c r="ONV7" s="173"/>
      <c r="ONW7" s="172"/>
      <c r="ONX7" s="173"/>
      <c r="ONY7" s="172"/>
      <c r="ONZ7" s="173"/>
      <c r="OOA7" s="172"/>
      <c r="OOB7" s="173"/>
      <c r="OOC7" s="172"/>
      <c r="OOD7" s="173"/>
      <c r="OOE7" s="172"/>
      <c r="OOF7" s="173"/>
      <c r="OOG7" s="172"/>
      <c r="OOH7" s="173"/>
      <c r="OOI7" s="172"/>
      <c r="OOJ7" s="173"/>
      <c r="OOK7" s="172"/>
      <c r="OOL7" s="173"/>
      <c r="OOM7" s="172"/>
      <c r="OON7" s="173"/>
      <c r="OOO7" s="172"/>
      <c r="OOP7" s="173"/>
      <c r="OOQ7" s="172"/>
      <c r="OOR7" s="173"/>
      <c r="OOS7" s="172"/>
      <c r="OOT7" s="173"/>
      <c r="OOU7" s="172"/>
      <c r="OOV7" s="173"/>
      <c r="OOW7" s="172"/>
      <c r="OOX7" s="173"/>
      <c r="OOY7" s="172"/>
      <c r="OOZ7" s="173"/>
      <c r="OPA7" s="172"/>
      <c r="OPB7" s="173"/>
      <c r="OPC7" s="172"/>
      <c r="OPD7" s="173"/>
      <c r="OPE7" s="172"/>
      <c r="OPF7" s="173"/>
      <c r="OPG7" s="172"/>
      <c r="OPH7" s="173"/>
      <c r="OPI7" s="172"/>
      <c r="OPJ7" s="173"/>
      <c r="OPK7" s="172"/>
      <c r="OPL7" s="173"/>
      <c r="OPM7" s="172"/>
      <c r="OPN7" s="173"/>
      <c r="OPO7" s="172"/>
      <c r="OPP7" s="173"/>
      <c r="OPQ7" s="172"/>
      <c r="OPR7" s="173"/>
      <c r="OPS7" s="172"/>
      <c r="OPT7" s="173"/>
      <c r="OPU7" s="172"/>
      <c r="OPV7" s="173"/>
      <c r="OPW7" s="172"/>
      <c r="OPX7" s="173"/>
      <c r="OPY7" s="172"/>
      <c r="OPZ7" s="173"/>
      <c r="OQA7" s="172"/>
      <c r="OQB7" s="173"/>
      <c r="OQC7" s="172"/>
      <c r="OQD7" s="173"/>
      <c r="OQE7" s="172"/>
      <c r="OQF7" s="173"/>
      <c r="OQG7" s="172"/>
      <c r="OQH7" s="173"/>
      <c r="OQI7" s="172"/>
      <c r="OQJ7" s="173"/>
      <c r="OQK7" s="172"/>
      <c r="OQL7" s="173"/>
      <c r="OQM7" s="172"/>
      <c r="OQN7" s="173"/>
      <c r="OQO7" s="172"/>
      <c r="OQP7" s="173"/>
      <c r="OQQ7" s="172"/>
      <c r="OQR7" s="173"/>
      <c r="OQS7" s="172"/>
      <c r="OQT7" s="173"/>
      <c r="OQU7" s="172"/>
      <c r="OQV7" s="173"/>
      <c r="OQW7" s="172"/>
      <c r="OQX7" s="173"/>
      <c r="OQY7" s="172"/>
      <c r="OQZ7" s="173"/>
      <c r="ORA7" s="172"/>
      <c r="ORB7" s="173"/>
      <c r="ORC7" s="172"/>
      <c r="ORD7" s="173"/>
      <c r="ORE7" s="172"/>
      <c r="ORF7" s="173"/>
      <c r="ORG7" s="172"/>
      <c r="ORH7" s="173"/>
      <c r="ORI7" s="172"/>
      <c r="ORJ7" s="173"/>
      <c r="ORK7" s="172"/>
      <c r="ORL7" s="173"/>
      <c r="ORM7" s="172"/>
      <c r="ORN7" s="173"/>
      <c r="ORO7" s="172"/>
      <c r="ORP7" s="173"/>
      <c r="ORQ7" s="172"/>
      <c r="ORR7" s="173"/>
      <c r="ORS7" s="172"/>
      <c r="ORT7" s="173"/>
      <c r="ORU7" s="172"/>
      <c r="ORV7" s="173"/>
      <c r="ORW7" s="172"/>
      <c r="ORX7" s="173"/>
      <c r="ORY7" s="172"/>
      <c r="ORZ7" s="173"/>
      <c r="OSA7" s="172"/>
      <c r="OSB7" s="173"/>
      <c r="OSC7" s="172"/>
      <c r="OSD7" s="173"/>
      <c r="OSE7" s="172"/>
      <c r="OSF7" s="173"/>
      <c r="OSG7" s="172"/>
      <c r="OSH7" s="173"/>
      <c r="OSI7" s="172"/>
      <c r="OSJ7" s="173"/>
      <c r="OSK7" s="172"/>
      <c r="OSL7" s="173"/>
      <c r="OSM7" s="172"/>
      <c r="OSN7" s="173"/>
      <c r="OSO7" s="172"/>
      <c r="OSP7" s="173"/>
      <c r="OSQ7" s="172"/>
      <c r="OSR7" s="173"/>
      <c r="OSS7" s="172"/>
      <c r="OST7" s="173"/>
      <c r="OSU7" s="172"/>
      <c r="OSV7" s="173"/>
      <c r="OSW7" s="172"/>
      <c r="OSX7" s="173"/>
      <c r="OSY7" s="172"/>
      <c r="OSZ7" s="173"/>
      <c r="OTA7" s="172"/>
      <c r="OTB7" s="173"/>
      <c r="OTC7" s="172"/>
      <c r="OTD7" s="173"/>
      <c r="OTE7" s="172"/>
      <c r="OTF7" s="173"/>
      <c r="OTG7" s="172"/>
      <c r="OTH7" s="173"/>
      <c r="OTI7" s="172"/>
      <c r="OTJ7" s="173"/>
      <c r="OTK7" s="172"/>
      <c r="OTL7" s="173"/>
      <c r="OTM7" s="172"/>
      <c r="OTN7" s="173"/>
      <c r="OTO7" s="172"/>
      <c r="OTP7" s="173"/>
      <c r="OTQ7" s="172"/>
      <c r="OTR7" s="173"/>
      <c r="OTS7" s="172"/>
      <c r="OTT7" s="173"/>
      <c r="OTU7" s="172"/>
      <c r="OTV7" s="173"/>
      <c r="OTW7" s="172"/>
      <c r="OTX7" s="173"/>
      <c r="OTY7" s="172"/>
      <c r="OTZ7" s="173"/>
      <c r="OUA7" s="172"/>
      <c r="OUB7" s="173"/>
      <c r="OUC7" s="172"/>
      <c r="OUD7" s="173"/>
      <c r="OUE7" s="172"/>
      <c r="OUF7" s="173"/>
      <c r="OUG7" s="172"/>
      <c r="OUH7" s="173"/>
      <c r="OUI7" s="172"/>
      <c r="OUJ7" s="173"/>
      <c r="OUK7" s="172"/>
      <c r="OUL7" s="173"/>
      <c r="OUM7" s="172"/>
      <c r="OUN7" s="173"/>
      <c r="OUO7" s="172"/>
      <c r="OUP7" s="173"/>
      <c r="OUQ7" s="172"/>
      <c r="OUR7" s="173"/>
      <c r="OUS7" s="172"/>
      <c r="OUT7" s="173"/>
      <c r="OUU7" s="172"/>
      <c r="OUV7" s="173"/>
      <c r="OUW7" s="172"/>
      <c r="OUX7" s="173"/>
      <c r="OUY7" s="172"/>
      <c r="OUZ7" s="173"/>
      <c r="OVA7" s="172"/>
      <c r="OVB7" s="173"/>
      <c r="OVC7" s="172"/>
      <c r="OVD7" s="173"/>
      <c r="OVE7" s="172"/>
      <c r="OVF7" s="173"/>
      <c r="OVG7" s="172"/>
      <c r="OVH7" s="173"/>
      <c r="OVI7" s="172"/>
      <c r="OVJ7" s="173"/>
      <c r="OVK7" s="172"/>
      <c r="OVL7" s="173"/>
      <c r="OVM7" s="172"/>
      <c r="OVN7" s="173"/>
      <c r="OVO7" s="172"/>
      <c r="OVP7" s="173"/>
      <c r="OVQ7" s="172"/>
      <c r="OVR7" s="173"/>
      <c r="OVS7" s="172"/>
      <c r="OVT7" s="173"/>
      <c r="OVU7" s="172"/>
      <c r="OVV7" s="173"/>
      <c r="OVW7" s="172"/>
      <c r="OVX7" s="173"/>
      <c r="OVY7" s="172"/>
      <c r="OVZ7" s="173"/>
      <c r="OWA7" s="172"/>
      <c r="OWB7" s="173"/>
      <c r="OWC7" s="172"/>
      <c r="OWD7" s="173"/>
      <c r="OWE7" s="172"/>
      <c r="OWF7" s="173"/>
      <c r="OWG7" s="172"/>
      <c r="OWH7" s="173"/>
      <c r="OWI7" s="172"/>
      <c r="OWJ7" s="173"/>
      <c r="OWK7" s="172"/>
      <c r="OWL7" s="173"/>
      <c r="OWM7" s="172"/>
      <c r="OWN7" s="173"/>
      <c r="OWO7" s="172"/>
      <c r="OWP7" s="173"/>
      <c r="OWQ7" s="172"/>
      <c r="OWR7" s="173"/>
      <c r="OWS7" s="172"/>
      <c r="OWT7" s="173"/>
      <c r="OWU7" s="172"/>
      <c r="OWV7" s="173"/>
      <c r="OWW7" s="172"/>
      <c r="OWX7" s="173"/>
      <c r="OWY7" s="172"/>
      <c r="OWZ7" s="173"/>
      <c r="OXA7" s="172"/>
      <c r="OXB7" s="173"/>
      <c r="OXC7" s="172"/>
      <c r="OXD7" s="173"/>
      <c r="OXE7" s="172"/>
      <c r="OXF7" s="173"/>
      <c r="OXG7" s="172"/>
      <c r="OXH7" s="173"/>
      <c r="OXI7" s="172"/>
      <c r="OXJ7" s="173"/>
      <c r="OXK7" s="172"/>
      <c r="OXL7" s="173"/>
      <c r="OXM7" s="172"/>
      <c r="OXN7" s="173"/>
      <c r="OXO7" s="172"/>
      <c r="OXP7" s="173"/>
      <c r="OXQ7" s="172"/>
      <c r="OXR7" s="173"/>
      <c r="OXS7" s="172"/>
      <c r="OXT7" s="173"/>
      <c r="OXU7" s="172"/>
      <c r="OXV7" s="173"/>
      <c r="OXW7" s="172"/>
      <c r="OXX7" s="173"/>
      <c r="OXY7" s="172"/>
      <c r="OXZ7" s="173"/>
      <c r="OYA7" s="172"/>
      <c r="OYB7" s="173"/>
      <c r="OYC7" s="172"/>
      <c r="OYD7" s="173"/>
      <c r="OYE7" s="172"/>
      <c r="OYF7" s="173"/>
      <c r="OYG7" s="172"/>
      <c r="OYH7" s="173"/>
      <c r="OYI7" s="172"/>
      <c r="OYJ7" s="173"/>
      <c r="OYK7" s="172"/>
      <c r="OYL7" s="173"/>
      <c r="OYM7" s="172"/>
      <c r="OYN7" s="173"/>
      <c r="OYO7" s="172"/>
      <c r="OYP7" s="173"/>
      <c r="OYQ7" s="172"/>
      <c r="OYR7" s="173"/>
      <c r="OYS7" s="172"/>
      <c r="OYT7" s="173"/>
      <c r="OYU7" s="172"/>
      <c r="OYV7" s="173"/>
      <c r="OYW7" s="172"/>
      <c r="OYX7" s="173"/>
      <c r="OYY7" s="172"/>
      <c r="OYZ7" s="173"/>
      <c r="OZA7" s="172"/>
      <c r="OZB7" s="173"/>
      <c r="OZC7" s="172"/>
      <c r="OZD7" s="173"/>
      <c r="OZE7" s="172"/>
      <c r="OZF7" s="173"/>
      <c r="OZG7" s="172"/>
      <c r="OZH7" s="173"/>
      <c r="OZI7" s="172"/>
      <c r="OZJ7" s="173"/>
      <c r="OZK7" s="172"/>
      <c r="OZL7" s="173"/>
      <c r="OZM7" s="172"/>
      <c r="OZN7" s="173"/>
      <c r="OZO7" s="172"/>
      <c r="OZP7" s="173"/>
      <c r="OZQ7" s="172"/>
      <c r="OZR7" s="173"/>
      <c r="OZS7" s="172"/>
      <c r="OZT7" s="173"/>
      <c r="OZU7" s="172"/>
      <c r="OZV7" s="173"/>
      <c r="OZW7" s="172"/>
      <c r="OZX7" s="173"/>
      <c r="OZY7" s="172"/>
      <c r="OZZ7" s="173"/>
      <c r="PAA7" s="172"/>
      <c r="PAB7" s="173"/>
      <c r="PAC7" s="172"/>
      <c r="PAD7" s="173"/>
      <c r="PAE7" s="172"/>
      <c r="PAF7" s="173"/>
      <c r="PAG7" s="172"/>
      <c r="PAH7" s="173"/>
      <c r="PAI7" s="172"/>
      <c r="PAJ7" s="173"/>
      <c r="PAK7" s="172"/>
      <c r="PAL7" s="173"/>
      <c r="PAM7" s="172"/>
      <c r="PAN7" s="173"/>
      <c r="PAO7" s="172"/>
      <c r="PAP7" s="173"/>
      <c r="PAQ7" s="172"/>
      <c r="PAR7" s="173"/>
      <c r="PAS7" s="172"/>
      <c r="PAT7" s="173"/>
      <c r="PAU7" s="172"/>
      <c r="PAV7" s="173"/>
      <c r="PAW7" s="172"/>
      <c r="PAX7" s="173"/>
      <c r="PAY7" s="172"/>
      <c r="PAZ7" s="173"/>
      <c r="PBA7" s="172"/>
      <c r="PBB7" s="173"/>
      <c r="PBC7" s="172"/>
      <c r="PBD7" s="173"/>
      <c r="PBE7" s="172"/>
      <c r="PBF7" s="173"/>
      <c r="PBG7" s="172"/>
      <c r="PBH7" s="173"/>
      <c r="PBI7" s="172"/>
      <c r="PBJ7" s="173"/>
      <c r="PBK7" s="172"/>
      <c r="PBL7" s="173"/>
      <c r="PBM7" s="172"/>
      <c r="PBN7" s="173"/>
      <c r="PBO7" s="172"/>
      <c r="PBP7" s="173"/>
      <c r="PBQ7" s="172"/>
      <c r="PBR7" s="173"/>
      <c r="PBS7" s="172"/>
      <c r="PBT7" s="173"/>
      <c r="PBU7" s="172"/>
      <c r="PBV7" s="173"/>
      <c r="PBW7" s="172"/>
      <c r="PBX7" s="173"/>
      <c r="PBY7" s="172"/>
      <c r="PBZ7" s="173"/>
      <c r="PCA7" s="172"/>
      <c r="PCB7" s="173"/>
      <c r="PCC7" s="172"/>
      <c r="PCD7" s="173"/>
      <c r="PCE7" s="172"/>
      <c r="PCF7" s="173"/>
      <c r="PCG7" s="172"/>
      <c r="PCH7" s="173"/>
      <c r="PCI7" s="172"/>
      <c r="PCJ7" s="173"/>
      <c r="PCK7" s="172"/>
      <c r="PCL7" s="173"/>
      <c r="PCM7" s="172"/>
      <c r="PCN7" s="173"/>
      <c r="PCO7" s="172"/>
      <c r="PCP7" s="173"/>
      <c r="PCQ7" s="172"/>
      <c r="PCR7" s="173"/>
      <c r="PCS7" s="172"/>
      <c r="PCT7" s="173"/>
      <c r="PCU7" s="172"/>
      <c r="PCV7" s="173"/>
      <c r="PCW7" s="172"/>
      <c r="PCX7" s="173"/>
      <c r="PCY7" s="172"/>
      <c r="PCZ7" s="173"/>
      <c r="PDA7" s="172"/>
      <c r="PDB7" s="173"/>
      <c r="PDC7" s="172"/>
      <c r="PDD7" s="173"/>
      <c r="PDE7" s="172"/>
      <c r="PDF7" s="173"/>
      <c r="PDG7" s="172"/>
      <c r="PDH7" s="173"/>
      <c r="PDI7" s="172"/>
      <c r="PDJ7" s="173"/>
      <c r="PDK7" s="172"/>
      <c r="PDL7" s="173"/>
      <c r="PDM7" s="172"/>
      <c r="PDN7" s="173"/>
      <c r="PDO7" s="172"/>
      <c r="PDP7" s="173"/>
      <c r="PDQ7" s="172"/>
      <c r="PDR7" s="173"/>
      <c r="PDS7" s="172"/>
      <c r="PDT7" s="173"/>
      <c r="PDU7" s="172"/>
      <c r="PDV7" s="173"/>
      <c r="PDW7" s="172"/>
      <c r="PDX7" s="173"/>
      <c r="PDY7" s="172"/>
      <c r="PDZ7" s="173"/>
      <c r="PEA7" s="172"/>
      <c r="PEB7" s="173"/>
      <c r="PEC7" s="172"/>
      <c r="PED7" s="173"/>
      <c r="PEE7" s="172"/>
      <c r="PEF7" s="173"/>
      <c r="PEG7" s="172"/>
      <c r="PEH7" s="173"/>
      <c r="PEI7" s="172"/>
      <c r="PEJ7" s="173"/>
      <c r="PEK7" s="172"/>
      <c r="PEL7" s="173"/>
      <c r="PEM7" s="172"/>
      <c r="PEN7" s="173"/>
      <c r="PEO7" s="172"/>
      <c r="PEP7" s="173"/>
      <c r="PEQ7" s="172"/>
      <c r="PER7" s="173"/>
      <c r="PES7" s="172"/>
      <c r="PET7" s="173"/>
      <c r="PEU7" s="172"/>
      <c r="PEV7" s="173"/>
      <c r="PEW7" s="172"/>
      <c r="PEX7" s="173"/>
      <c r="PEY7" s="172"/>
      <c r="PEZ7" s="173"/>
      <c r="PFA7" s="172"/>
      <c r="PFB7" s="173"/>
      <c r="PFC7" s="172"/>
      <c r="PFD7" s="173"/>
      <c r="PFE7" s="172"/>
      <c r="PFF7" s="173"/>
      <c r="PFG7" s="172"/>
      <c r="PFH7" s="173"/>
      <c r="PFI7" s="172"/>
      <c r="PFJ7" s="173"/>
      <c r="PFK7" s="172"/>
      <c r="PFL7" s="173"/>
      <c r="PFM7" s="172"/>
      <c r="PFN7" s="173"/>
      <c r="PFO7" s="172"/>
      <c r="PFP7" s="173"/>
      <c r="PFQ7" s="172"/>
      <c r="PFR7" s="173"/>
      <c r="PFS7" s="172"/>
      <c r="PFT7" s="173"/>
      <c r="PFU7" s="172"/>
      <c r="PFV7" s="173"/>
      <c r="PFW7" s="172"/>
      <c r="PFX7" s="173"/>
      <c r="PFY7" s="172"/>
      <c r="PFZ7" s="173"/>
      <c r="PGA7" s="172"/>
      <c r="PGB7" s="173"/>
      <c r="PGC7" s="172"/>
      <c r="PGD7" s="173"/>
      <c r="PGE7" s="172"/>
      <c r="PGF7" s="173"/>
      <c r="PGG7" s="172"/>
      <c r="PGH7" s="173"/>
      <c r="PGI7" s="172"/>
      <c r="PGJ7" s="173"/>
      <c r="PGK7" s="172"/>
      <c r="PGL7" s="173"/>
      <c r="PGM7" s="172"/>
      <c r="PGN7" s="173"/>
      <c r="PGO7" s="172"/>
      <c r="PGP7" s="173"/>
      <c r="PGQ7" s="172"/>
      <c r="PGR7" s="173"/>
      <c r="PGS7" s="172"/>
      <c r="PGT7" s="173"/>
      <c r="PGU7" s="172"/>
      <c r="PGV7" s="173"/>
      <c r="PGW7" s="172"/>
      <c r="PGX7" s="173"/>
      <c r="PGY7" s="172"/>
      <c r="PGZ7" s="173"/>
      <c r="PHA7" s="172"/>
      <c r="PHB7" s="173"/>
      <c r="PHC7" s="172"/>
      <c r="PHD7" s="173"/>
      <c r="PHE7" s="172"/>
      <c r="PHF7" s="173"/>
      <c r="PHG7" s="172"/>
      <c r="PHH7" s="173"/>
      <c r="PHI7" s="172"/>
      <c r="PHJ7" s="173"/>
      <c r="PHK7" s="172"/>
      <c r="PHL7" s="173"/>
      <c r="PHM7" s="172"/>
      <c r="PHN7" s="173"/>
      <c r="PHO7" s="172"/>
      <c r="PHP7" s="173"/>
      <c r="PHQ7" s="172"/>
      <c r="PHR7" s="173"/>
      <c r="PHS7" s="172"/>
      <c r="PHT7" s="173"/>
      <c r="PHU7" s="172"/>
      <c r="PHV7" s="173"/>
      <c r="PHW7" s="172"/>
      <c r="PHX7" s="173"/>
      <c r="PHY7" s="172"/>
      <c r="PHZ7" s="173"/>
      <c r="PIA7" s="172"/>
      <c r="PIB7" s="173"/>
      <c r="PIC7" s="172"/>
      <c r="PID7" s="173"/>
      <c r="PIE7" s="172"/>
      <c r="PIF7" s="173"/>
      <c r="PIG7" s="172"/>
      <c r="PIH7" s="173"/>
      <c r="PII7" s="172"/>
      <c r="PIJ7" s="173"/>
      <c r="PIK7" s="172"/>
      <c r="PIL7" s="173"/>
      <c r="PIM7" s="172"/>
      <c r="PIN7" s="173"/>
      <c r="PIO7" s="172"/>
      <c r="PIP7" s="173"/>
      <c r="PIQ7" s="172"/>
      <c r="PIR7" s="173"/>
      <c r="PIS7" s="172"/>
      <c r="PIT7" s="173"/>
      <c r="PIU7" s="172"/>
      <c r="PIV7" s="173"/>
      <c r="PIW7" s="172"/>
      <c r="PIX7" s="173"/>
      <c r="PIY7" s="172"/>
      <c r="PIZ7" s="173"/>
      <c r="PJA7" s="172"/>
      <c r="PJB7" s="173"/>
      <c r="PJC7" s="172"/>
      <c r="PJD7" s="173"/>
      <c r="PJE7" s="172"/>
      <c r="PJF7" s="173"/>
      <c r="PJG7" s="172"/>
      <c r="PJH7" s="173"/>
      <c r="PJI7" s="172"/>
      <c r="PJJ7" s="173"/>
      <c r="PJK7" s="172"/>
      <c r="PJL7" s="173"/>
      <c r="PJM7" s="172"/>
      <c r="PJN7" s="173"/>
      <c r="PJO7" s="172"/>
      <c r="PJP7" s="173"/>
      <c r="PJQ7" s="172"/>
      <c r="PJR7" s="173"/>
      <c r="PJS7" s="172"/>
      <c r="PJT7" s="173"/>
      <c r="PJU7" s="172"/>
      <c r="PJV7" s="173"/>
      <c r="PJW7" s="172"/>
      <c r="PJX7" s="173"/>
      <c r="PJY7" s="172"/>
      <c r="PJZ7" s="173"/>
      <c r="PKA7" s="172"/>
      <c r="PKB7" s="173"/>
      <c r="PKC7" s="172"/>
      <c r="PKD7" s="173"/>
      <c r="PKE7" s="172"/>
      <c r="PKF7" s="173"/>
      <c r="PKG7" s="172"/>
      <c r="PKH7" s="173"/>
      <c r="PKI7" s="172"/>
      <c r="PKJ7" s="173"/>
      <c r="PKK7" s="172"/>
      <c r="PKL7" s="173"/>
      <c r="PKM7" s="172"/>
      <c r="PKN7" s="173"/>
      <c r="PKO7" s="172"/>
      <c r="PKP7" s="173"/>
      <c r="PKQ7" s="172"/>
      <c r="PKR7" s="173"/>
      <c r="PKS7" s="172"/>
      <c r="PKT7" s="173"/>
      <c r="PKU7" s="172"/>
      <c r="PKV7" s="173"/>
      <c r="PKW7" s="172"/>
      <c r="PKX7" s="173"/>
      <c r="PKY7" s="172"/>
      <c r="PKZ7" s="173"/>
      <c r="PLA7" s="172"/>
      <c r="PLB7" s="173"/>
      <c r="PLC7" s="172"/>
      <c r="PLD7" s="173"/>
      <c r="PLE7" s="172"/>
      <c r="PLF7" s="173"/>
      <c r="PLG7" s="172"/>
      <c r="PLH7" s="173"/>
      <c r="PLI7" s="172"/>
      <c r="PLJ7" s="173"/>
      <c r="PLK7" s="172"/>
      <c r="PLL7" s="173"/>
      <c r="PLM7" s="172"/>
      <c r="PLN7" s="173"/>
      <c r="PLO7" s="172"/>
      <c r="PLP7" s="173"/>
      <c r="PLQ7" s="172"/>
      <c r="PLR7" s="173"/>
      <c r="PLS7" s="172"/>
      <c r="PLT7" s="173"/>
      <c r="PLU7" s="172"/>
      <c r="PLV7" s="173"/>
      <c r="PLW7" s="172"/>
      <c r="PLX7" s="173"/>
      <c r="PLY7" s="172"/>
      <c r="PLZ7" s="173"/>
      <c r="PMA7" s="172"/>
      <c r="PMB7" s="173"/>
      <c r="PMC7" s="172"/>
      <c r="PMD7" s="173"/>
      <c r="PME7" s="172"/>
      <c r="PMF7" s="173"/>
      <c r="PMG7" s="172"/>
      <c r="PMH7" s="173"/>
      <c r="PMI7" s="172"/>
      <c r="PMJ7" s="173"/>
      <c r="PMK7" s="172"/>
      <c r="PML7" s="173"/>
      <c r="PMM7" s="172"/>
      <c r="PMN7" s="173"/>
      <c r="PMO7" s="172"/>
      <c r="PMP7" s="173"/>
      <c r="PMQ7" s="172"/>
      <c r="PMR7" s="173"/>
      <c r="PMS7" s="172"/>
      <c r="PMT7" s="173"/>
      <c r="PMU7" s="172"/>
      <c r="PMV7" s="173"/>
      <c r="PMW7" s="172"/>
      <c r="PMX7" s="173"/>
      <c r="PMY7" s="172"/>
      <c r="PMZ7" s="173"/>
      <c r="PNA7" s="172"/>
      <c r="PNB7" s="173"/>
      <c r="PNC7" s="172"/>
      <c r="PND7" s="173"/>
      <c r="PNE7" s="172"/>
      <c r="PNF7" s="173"/>
      <c r="PNG7" s="172"/>
      <c r="PNH7" s="173"/>
      <c r="PNI7" s="172"/>
      <c r="PNJ7" s="173"/>
      <c r="PNK7" s="172"/>
      <c r="PNL7" s="173"/>
      <c r="PNM7" s="172"/>
      <c r="PNN7" s="173"/>
      <c r="PNO7" s="172"/>
      <c r="PNP7" s="173"/>
      <c r="PNQ7" s="172"/>
      <c r="PNR7" s="173"/>
      <c r="PNS7" s="172"/>
      <c r="PNT7" s="173"/>
      <c r="PNU7" s="172"/>
      <c r="PNV7" s="173"/>
      <c r="PNW7" s="172"/>
      <c r="PNX7" s="173"/>
      <c r="PNY7" s="172"/>
      <c r="PNZ7" s="173"/>
      <c r="POA7" s="172"/>
      <c r="POB7" s="173"/>
      <c r="POC7" s="172"/>
      <c r="POD7" s="173"/>
      <c r="POE7" s="172"/>
      <c r="POF7" s="173"/>
      <c r="POG7" s="172"/>
      <c r="POH7" s="173"/>
      <c r="POI7" s="172"/>
      <c r="POJ7" s="173"/>
      <c r="POK7" s="172"/>
      <c r="POL7" s="173"/>
      <c r="POM7" s="172"/>
      <c r="PON7" s="173"/>
      <c r="POO7" s="172"/>
      <c r="POP7" s="173"/>
      <c r="POQ7" s="172"/>
      <c r="POR7" s="173"/>
      <c r="POS7" s="172"/>
      <c r="POT7" s="173"/>
      <c r="POU7" s="172"/>
      <c r="POV7" s="173"/>
      <c r="POW7" s="172"/>
      <c r="POX7" s="173"/>
      <c r="POY7" s="172"/>
      <c r="POZ7" s="173"/>
      <c r="PPA7" s="172"/>
      <c r="PPB7" s="173"/>
      <c r="PPC7" s="172"/>
      <c r="PPD7" s="173"/>
      <c r="PPE7" s="172"/>
      <c r="PPF7" s="173"/>
      <c r="PPG7" s="172"/>
      <c r="PPH7" s="173"/>
      <c r="PPI7" s="172"/>
      <c r="PPJ7" s="173"/>
      <c r="PPK7" s="172"/>
      <c r="PPL7" s="173"/>
      <c r="PPM7" s="172"/>
      <c r="PPN7" s="173"/>
      <c r="PPO7" s="172"/>
      <c r="PPP7" s="173"/>
      <c r="PPQ7" s="172"/>
      <c r="PPR7" s="173"/>
      <c r="PPS7" s="172"/>
      <c r="PPT7" s="173"/>
      <c r="PPU7" s="172"/>
      <c r="PPV7" s="173"/>
      <c r="PPW7" s="172"/>
      <c r="PPX7" s="173"/>
      <c r="PPY7" s="172"/>
      <c r="PPZ7" s="173"/>
      <c r="PQA7" s="172"/>
      <c r="PQB7" s="173"/>
      <c r="PQC7" s="172"/>
      <c r="PQD7" s="173"/>
      <c r="PQE7" s="172"/>
      <c r="PQF7" s="173"/>
      <c r="PQG7" s="172"/>
      <c r="PQH7" s="173"/>
      <c r="PQI7" s="172"/>
      <c r="PQJ7" s="173"/>
      <c r="PQK7" s="172"/>
      <c r="PQL7" s="173"/>
      <c r="PQM7" s="172"/>
      <c r="PQN7" s="173"/>
      <c r="PQO7" s="172"/>
      <c r="PQP7" s="173"/>
      <c r="PQQ7" s="172"/>
      <c r="PQR7" s="173"/>
      <c r="PQS7" s="172"/>
      <c r="PQT7" s="173"/>
      <c r="PQU7" s="172"/>
      <c r="PQV7" s="173"/>
      <c r="PQW7" s="172"/>
      <c r="PQX7" s="173"/>
      <c r="PQY7" s="172"/>
      <c r="PQZ7" s="173"/>
      <c r="PRA7" s="172"/>
      <c r="PRB7" s="173"/>
      <c r="PRC7" s="172"/>
      <c r="PRD7" s="173"/>
      <c r="PRE7" s="172"/>
      <c r="PRF7" s="173"/>
      <c r="PRG7" s="172"/>
      <c r="PRH7" s="173"/>
      <c r="PRI7" s="172"/>
      <c r="PRJ7" s="173"/>
      <c r="PRK7" s="172"/>
      <c r="PRL7" s="173"/>
      <c r="PRM7" s="172"/>
      <c r="PRN7" s="173"/>
      <c r="PRO7" s="172"/>
      <c r="PRP7" s="173"/>
      <c r="PRQ7" s="172"/>
      <c r="PRR7" s="173"/>
      <c r="PRS7" s="172"/>
      <c r="PRT7" s="173"/>
      <c r="PRU7" s="172"/>
      <c r="PRV7" s="173"/>
      <c r="PRW7" s="172"/>
      <c r="PRX7" s="173"/>
      <c r="PRY7" s="172"/>
      <c r="PRZ7" s="173"/>
      <c r="PSA7" s="172"/>
      <c r="PSB7" s="173"/>
      <c r="PSC7" s="172"/>
      <c r="PSD7" s="173"/>
      <c r="PSE7" s="172"/>
      <c r="PSF7" s="173"/>
      <c r="PSG7" s="172"/>
      <c r="PSH7" s="173"/>
      <c r="PSI7" s="172"/>
      <c r="PSJ7" s="173"/>
      <c r="PSK7" s="172"/>
      <c r="PSL7" s="173"/>
      <c r="PSM7" s="172"/>
      <c r="PSN7" s="173"/>
      <c r="PSO7" s="172"/>
      <c r="PSP7" s="173"/>
      <c r="PSQ7" s="172"/>
      <c r="PSR7" s="173"/>
      <c r="PSS7" s="172"/>
      <c r="PST7" s="173"/>
      <c r="PSU7" s="172"/>
      <c r="PSV7" s="173"/>
      <c r="PSW7" s="172"/>
      <c r="PSX7" s="173"/>
      <c r="PSY7" s="172"/>
      <c r="PSZ7" s="173"/>
      <c r="PTA7" s="172"/>
      <c r="PTB7" s="173"/>
      <c r="PTC7" s="172"/>
      <c r="PTD7" s="173"/>
      <c r="PTE7" s="172"/>
      <c r="PTF7" s="173"/>
      <c r="PTG7" s="172"/>
      <c r="PTH7" s="173"/>
      <c r="PTI7" s="172"/>
      <c r="PTJ7" s="173"/>
      <c r="PTK7" s="172"/>
      <c r="PTL7" s="173"/>
      <c r="PTM7" s="172"/>
      <c r="PTN7" s="173"/>
      <c r="PTO7" s="172"/>
      <c r="PTP7" s="173"/>
      <c r="PTQ7" s="172"/>
      <c r="PTR7" s="173"/>
      <c r="PTS7" s="172"/>
      <c r="PTT7" s="173"/>
      <c r="PTU7" s="172"/>
      <c r="PTV7" s="173"/>
      <c r="PTW7" s="172"/>
      <c r="PTX7" s="173"/>
      <c r="PTY7" s="172"/>
      <c r="PTZ7" s="173"/>
      <c r="PUA7" s="172"/>
      <c r="PUB7" s="173"/>
      <c r="PUC7" s="172"/>
      <c r="PUD7" s="173"/>
      <c r="PUE7" s="172"/>
      <c r="PUF7" s="173"/>
      <c r="PUG7" s="172"/>
      <c r="PUH7" s="173"/>
      <c r="PUI7" s="172"/>
      <c r="PUJ7" s="173"/>
      <c r="PUK7" s="172"/>
      <c r="PUL7" s="173"/>
      <c r="PUM7" s="172"/>
      <c r="PUN7" s="173"/>
      <c r="PUO7" s="172"/>
      <c r="PUP7" s="173"/>
      <c r="PUQ7" s="172"/>
      <c r="PUR7" s="173"/>
      <c r="PUS7" s="172"/>
      <c r="PUT7" s="173"/>
      <c r="PUU7" s="172"/>
      <c r="PUV7" s="173"/>
      <c r="PUW7" s="172"/>
      <c r="PUX7" s="173"/>
      <c r="PUY7" s="172"/>
      <c r="PUZ7" s="173"/>
      <c r="PVA7" s="172"/>
      <c r="PVB7" s="173"/>
      <c r="PVC7" s="172"/>
      <c r="PVD7" s="173"/>
      <c r="PVE7" s="172"/>
      <c r="PVF7" s="173"/>
      <c r="PVG7" s="172"/>
      <c r="PVH7" s="173"/>
      <c r="PVI7" s="172"/>
      <c r="PVJ7" s="173"/>
      <c r="PVK7" s="172"/>
      <c r="PVL7" s="173"/>
      <c r="PVM7" s="172"/>
      <c r="PVN7" s="173"/>
      <c r="PVO7" s="172"/>
      <c r="PVP7" s="173"/>
      <c r="PVQ7" s="172"/>
      <c r="PVR7" s="173"/>
      <c r="PVS7" s="172"/>
      <c r="PVT7" s="173"/>
      <c r="PVU7" s="172"/>
      <c r="PVV7" s="173"/>
      <c r="PVW7" s="172"/>
      <c r="PVX7" s="173"/>
      <c r="PVY7" s="172"/>
      <c r="PVZ7" s="173"/>
      <c r="PWA7" s="172"/>
      <c r="PWB7" s="173"/>
      <c r="PWC7" s="172"/>
      <c r="PWD7" s="173"/>
      <c r="PWE7" s="172"/>
      <c r="PWF7" s="173"/>
      <c r="PWG7" s="172"/>
      <c r="PWH7" s="173"/>
      <c r="PWI7" s="172"/>
      <c r="PWJ7" s="173"/>
      <c r="PWK7" s="172"/>
      <c r="PWL7" s="173"/>
      <c r="PWM7" s="172"/>
      <c r="PWN7" s="173"/>
      <c r="PWO7" s="172"/>
      <c r="PWP7" s="173"/>
      <c r="PWQ7" s="172"/>
      <c r="PWR7" s="173"/>
      <c r="PWS7" s="172"/>
      <c r="PWT7" s="173"/>
      <c r="PWU7" s="172"/>
      <c r="PWV7" s="173"/>
      <c r="PWW7" s="172"/>
      <c r="PWX7" s="173"/>
      <c r="PWY7" s="172"/>
      <c r="PWZ7" s="173"/>
      <c r="PXA7" s="172"/>
      <c r="PXB7" s="173"/>
      <c r="PXC7" s="172"/>
      <c r="PXD7" s="173"/>
      <c r="PXE7" s="172"/>
      <c r="PXF7" s="173"/>
      <c r="PXG7" s="172"/>
      <c r="PXH7" s="173"/>
      <c r="PXI7" s="172"/>
      <c r="PXJ7" s="173"/>
      <c r="PXK7" s="172"/>
      <c r="PXL7" s="173"/>
      <c r="PXM7" s="172"/>
      <c r="PXN7" s="173"/>
      <c r="PXO7" s="172"/>
      <c r="PXP7" s="173"/>
      <c r="PXQ7" s="172"/>
      <c r="PXR7" s="173"/>
      <c r="PXS7" s="172"/>
      <c r="PXT7" s="173"/>
      <c r="PXU7" s="172"/>
      <c r="PXV7" s="173"/>
      <c r="PXW7" s="172"/>
      <c r="PXX7" s="173"/>
      <c r="PXY7" s="172"/>
      <c r="PXZ7" s="173"/>
      <c r="PYA7" s="172"/>
      <c r="PYB7" s="173"/>
      <c r="PYC7" s="172"/>
      <c r="PYD7" s="173"/>
      <c r="PYE7" s="172"/>
      <c r="PYF7" s="173"/>
      <c r="PYG7" s="172"/>
      <c r="PYH7" s="173"/>
      <c r="PYI7" s="172"/>
      <c r="PYJ7" s="173"/>
      <c r="PYK7" s="172"/>
      <c r="PYL7" s="173"/>
      <c r="PYM7" s="172"/>
      <c r="PYN7" s="173"/>
      <c r="PYO7" s="172"/>
      <c r="PYP7" s="173"/>
      <c r="PYQ7" s="172"/>
      <c r="PYR7" s="173"/>
      <c r="PYS7" s="172"/>
      <c r="PYT7" s="173"/>
      <c r="PYU7" s="172"/>
      <c r="PYV7" s="173"/>
      <c r="PYW7" s="172"/>
      <c r="PYX7" s="173"/>
      <c r="PYY7" s="172"/>
      <c r="PYZ7" s="173"/>
      <c r="PZA7" s="172"/>
      <c r="PZB7" s="173"/>
      <c r="PZC7" s="172"/>
      <c r="PZD7" s="173"/>
      <c r="PZE7" s="172"/>
      <c r="PZF7" s="173"/>
      <c r="PZG7" s="172"/>
      <c r="PZH7" s="173"/>
      <c r="PZI7" s="172"/>
      <c r="PZJ7" s="173"/>
      <c r="PZK7" s="172"/>
      <c r="PZL7" s="173"/>
      <c r="PZM7" s="172"/>
      <c r="PZN7" s="173"/>
      <c r="PZO7" s="172"/>
      <c r="PZP7" s="173"/>
      <c r="PZQ7" s="172"/>
      <c r="PZR7" s="173"/>
      <c r="PZS7" s="172"/>
      <c r="PZT7" s="173"/>
      <c r="PZU7" s="172"/>
      <c r="PZV7" s="173"/>
      <c r="PZW7" s="172"/>
      <c r="PZX7" s="173"/>
      <c r="PZY7" s="172"/>
      <c r="PZZ7" s="173"/>
      <c r="QAA7" s="172"/>
      <c r="QAB7" s="173"/>
      <c r="QAC7" s="172"/>
      <c r="QAD7" s="173"/>
      <c r="QAE7" s="172"/>
      <c r="QAF7" s="173"/>
      <c r="QAG7" s="172"/>
      <c r="QAH7" s="173"/>
      <c r="QAI7" s="172"/>
      <c r="QAJ7" s="173"/>
      <c r="QAK7" s="172"/>
      <c r="QAL7" s="173"/>
      <c r="QAM7" s="172"/>
      <c r="QAN7" s="173"/>
      <c r="QAO7" s="172"/>
      <c r="QAP7" s="173"/>
      <c r="QAQ7" s="172"/>
      <c r="QAR7" s="173"/>
      <c r="QAS7" s="172"/>
      <c r="QAT7" s="173"/>
      <c r="QAU7" s="172"/>
      <c r="QAV7" s="173"/>
      <c r="QAW7" s="172"/>
      <c r="QAX7" s="173"/>
      <c r="QAY7" s="172"/>
      <c r="QAZ7" s="173"/>
      <c r="QBA7" s="172"/>
      <c r="QBB7" s="173"/>
      <c r="QBC7" s="172"/>
      <c r="QBD7" s="173"/>
      <c r="QBE7" s="172"/>
      <c r="QBF7" s="173"/>
      <c r="QBG7" s="172"/>
      <c r="QBH7" s="173"/>
      <c r="QBI7" s="172"/>
      <c r="QBJ7" s="173"/>
      <c r="QBK7" s="172"/>
      <c r="QBL7" s="173"/>
      <c r="QBM7" s="172"/>
      <c r="QBN7" s="173"/>
      <c r="QBO7" s="172"/>
      <c r="QBP7" s="173"/>
      <c r="QBQ7" s="172"/>
      <c r="QBR7" s="173"/>
      <c r="QBS7" s="172"/>
      <c r="QBT7" s="173"/>
      <c r="QBU7" s="172"/>
      <c r="QBV7" s="173"/>
      <c r="QBW7" s="172"/>
      <c r="QBX7" s="173"/>
      <c r="QBY7" s="172"/>
      <c r="QBZ7" s="173"/>
      <c r="QCA7" s="172"/>
      <c r="QCB7" s="173"/>
      <c r="QCC7" s="172"/>
      <c r="QCD7" s="173"/>
      <c r="QCE7" s="172"/>
      <c r="QCF7" s="173"/>
      <c r="QCG7" s="172"/>
      <c r="QCH7" s="173"/>
      <c r="QCI7" s="172"/>
      <c r="QCJ7" s="173"/>
      <c r="QCK7" s="172"/>
      <c r="QCL7" s="173"/>
      <c r="QCM7" s="172"/>
      <c r="QCN7" s="173"/>
      <c r="QCO7" s="172"/>
      <c r="QCP7" s="173"/>
      <c r="QCQ7" s="172"/>
      <c r="QCR7" s="173"/>
      <c r="QCS7" s="172"/>
      <c r="QCT7" s="173"/>
      <c r="QCU7" s="172"/>
      <c r="QCV7" s="173"/>
      <c r="QCW7" s="172"/>
      <c r="QCX7" s="173"/>
      <c r="QCY7" s="172"/>
      <c r="QCZ7" s="173"/>
      <c r="QDA7" s="172"/>
      <c r="QDB7" s="173"/>
      <c r="QDC7" s="172"/>
      <c r="QDD7" s="173"/>
      <c r="QDE7" s="172"/>
      <c r="QDF7" s="173"/>
      <c r="QDG7" s="172"/>
      <c r="QDH7" s="173"/>
      <c r="QDI7" s="172"/>
      <c r="QDJ7" s="173"/>
      <c r="QDK7" s="172"/>
      <c r="QDL7" s="173"/>
      <c r="QDM7" s="172"/>
      <c r="QDN7" s="173"/>
      <c r="QDO7" s="172"/>
      <c r="QDP7" s="173"/>
      <c r="QDQ7" s="172"/>
      <c r="QDR7" s="173"/>
      <c r="QDS7" s="172"/>
      <c r="QDT7" s="173"/>
      <c r="QDU7" s="172"/>
      <c r="QDV7" s="173"/>
      <c r="QDW7" s="172"/>
      <c r="QDX7" s="173"/>
      <c r="QDY7" s="172"/>
      <c r="QDZ7" s="173"/>
      <c r="QEA7" s="172"/>
      <c r="QEB7" s="173"/>
      <c r="QEC7" s="172"/>
      <c r="QED7" s="173"/>
      <c r="QEE7" s="172"/>
      <c r="QEF7" s="173"/>
      <c r="QEG7" s="172"/>
      <c r="QEH7" s="173"/>
      <c r="QEI7" s="172"/>
      <c r="QEJ7" s="173"/>
      <c r="QEK7" s="172"/>
      <c r="QEL7" s="173"/>
      <c r="QEM7" s="172"/>
      <c r="QEN7" s="173"/>
      <c r="QEO7" s="172"/>
      <c r="QEP7" s="173"/>
      <c r="QEQ7" s="172"/>
      <c r="QER7" s="173"/>
      <c r="QES7" s="172"/>
      <c r="QET7" s="173"/>
      <c r="QEU7" s="172"/>
      <c r="QEV7" s="173"/>
      <c r="QEW7" s="172"/>
      <c r="QEX7" s="173"/>
      <c r="QEY7" s="172"/>
      <c r="QEZ7" s="173"/>
      <c r="QFA7" s="172"/>
      <c r="QFB7" s="173"/>
      <c r="QFC7" s="172"/>
      <c r="QFD7" s="173"/>
      <c r="QFE7" s="172"/>
      <c r="QFF7" s="173"/>
      <c r="QFG7" s="172"/>
      <c r="QFH7" s="173"/>
      <c r="QFI7" s="172"/>
      <c r="QFJ7" s="173"/>
      <c r="QFK7" s="172"/>
      <c r="QFL7" s="173"/>
      <c r="QFM7" s="172"/>
      <c r="QFN7" s="173"/>
      <c r="QFO7" s="172"/>
      <c r="QFP7" s="173"/>
      <c r="QFQ7" s="172"/>
      <c r="QFR7" s="173"/>
      <c r="QFS7" s="172"/>
      <c r="QFT7" s="173"/>
      <c r="QFU7" s="172"/>
      <c r="QFV7" s="173"/>
      <c r="QFW7" s="172"/>
      <c r="QFX7" s="173"/>
      <c r="QFY7" s="172"/>
      <c r="QFZ7" s="173"/>
      <c r="QGA7" s="172"/>
      <c r="QGB7" s="173"/>
      <c r="QGC7" s="172"/>
      <c r="QGD7" s="173"/>
      <c r="QGE7" s="172"/>
      <c r="QGF7" s="173"/>
      <c r="QGG7" s="172"/>
      <c r="QGH7" s="173"/>
      <c r="QGI7" s="172"/>
      <c r="QGJ7" s="173"/>
      <c r="QGK7" s="172"/>
      <c r="QGL7" s="173"/>
      <c r="QGM7" s="172"/>
      <c r="QGN7" s="173"/>
      <c r="QGO7" s="172"/>
      <c r="QGP7" s="173"/>
      <c r="QGQ7" s="172"/>
      <c r="QGR7" s="173"/>
      <c r="QGS7" s="172"/>
      <c r="QGT7" s="173"/>
      <c r="QGU7" s="172"/>
      <c r="QGV7" s="173"/>
      <c r="QGW7" s="172"/>
      <c r="QGX7" s="173"/>
      <c r="QGY7" s="172"/>
      <c r="QGZ7" s="173"/>
      <c r="QHA7" s="172"/>
      <c r="QHB7" s="173"/>
      <c r="QHC7" s="172"/>
      <c r="QHD7" s="173"/>
      <c r="QHE7" s="172"/>
      <c r="QHF7" s="173"/>
      <c r="QHG7" s="172"/>
      <c r="QHH7" s="173"/>
      <c r="QHI7" s="172"/>
      <c r="QHJ7" s="173"/>
      <c r="QHK7" s="172"/>
      <c r="QHL7" s="173"/>
      <c r="QHM7" s="172"/>
      <c r="QHN7" s="173"/>
      <c r="QHO7" s="172"/>
      <c r="QHP7" s="173"/>
      <c r="QHQ7" s="172"/>
      <c r="QHR7" s="173"/>
      <c r="QHS7" s="172"/>
      <c r="QHT7" s="173"/>
      <c r="QHU7" s="172"/>
      <c r="QHV7" s="173"/>
      <c r="QHW7" s="172"/>
      <c r="QHX7" s="173"/>
      <c r="QHY7" s="172"/>
      <c r="QHZ7" s="173"/>
      <c r="QIA7" s="172"/>
      <c r="QIB7" s="173"/>
      <c r="QIC7" s="172"/>
      <c r="QID7" s="173"/>
      <c r="QIE7" s="172"/>
      <c r="QIF7" s="173"/>
      <c r="QIG7" s="172"/>
      <c r="QIH7" s="173"/>
      <c r="QII7" s="172"/>
      <c r="QIJ7" s="173"/>
      <c r="QIK7" s="172"/>
      <c r="QIL7" s="173"/>
      <c r="QIM7" s="172"/>
      <c r="QIN7" s="173"/>
      <c r="QIO7" s="172"/>
      <c r="QIP7" s="173"/>
      <c r="QIQ7" s="172"/>
      <c r="QIR7" s="173"/>
      <c r="QIS7" s="172"/>
      <c r="QIT7" s="173"/>
      <c r="QIU7" s="172"/>
      <c r="QIV7" s="173"/>
      <c r="QIW7" s="172"/>
      <c r="QIX7" s="173"/>
      <c r="QIY7" s="172"/>
      <c r="QIZ7" s="173"/>
      <c r="QJA7" s="172"/>
      <c r="QJB7" s="173"/>
      <c r="QJC7" s="172"/>
      <c r="QJD7" s="173"/>
      <c r="QJE7" s="172"/>
      <c r="QJF7" s="173"/>
      <c r="QJG7" s="172"/>
      <c r="QJH7" s="173"/>
      <c r="QJI7" s="172"/>
      <c r="QJJ7" s="173"/>
      <c r="QJK7" s="172"/>
      <c r="QJL7" s="173"/>
      <c r="QJM7" s="172"/>
      <c r="QJN7" s="173"/>
      <c r="QJO7" s="172"/>
      <c r="QJP7" s="173"/>
      <c r="QJQ7" s="172"/>
      <c r="QJR7" s="173"/>
      <c r="QJS7" s="172"/>
      <c r="QJT7" s="173"/>
      <c r="QJU7" s="172"/>
      <c r="QJV7" s="173"/>
      <c r="QJW7" s="172"/>
      <c r="QJX7" s="173"/>
      <c r="QJY7" s="172"/>
      <c r="QJZ7" s="173"/>
      <c r="QKA7" s="172"/>
      <c r="QKB7" s="173"/>
      <c r="QKC7" s="172"/>
      <c r="QKD7" s="173"/>
      <c r="QKE7" s="172"/>
      <c r="QKF7" s="173"/>
      <c r="QKG7" s="172"/>
      <c r="QKH7" s="173"/>
      <c r="QKI7" s="172"/>
      <c r="QKJ7" s="173"/>
      <c r="QKK7" s="172"/>
      <c r="QKL7" s="173"/>
      <c r="QKM7" s="172"/>
      <c r="QKN7" s="173"/>
      <c r="QKO7" s="172"/>
      <c r="QKP7" s="173"/>
      <c r="QKQ7" s="172"/>
      <c r="QKR7" s="173"/>
      <c r="QKS7" s="172"/>
      <c r="QKT7" s="173"/>
      <c r="QKU7" s="172"/>
      <c r="QKV7" s="173"/>
      <c r="QKW7" s="172"/>
      <c r="QKX7" s="173"/>
      <c r="QKY7" s="172"/>
      <c r="QKZ7" s="173"/>
      <c r="QLA7" s="172"/>
      <c r="QLB7" s="173"/>
      <c r="QLC7" s="172"/>
      <c r="QLD7" s="173"/>
      <c r="QLE7" s="172"/>
      <c r="QLF7" s="173"/>
      <c r="QLG7" s="172"/>
      <c r="QLH7" s="173"/>
      <c r="QLI7" s="172"/>
      <c r="QLJ7" s="173"/>
      <c r="QLK7" s="172"/>
      <c r="QLL7" s="173"/>
      <c r="QLM7" s="172"/>
      <c r="QLN7" s="173"/>
      <c r="QLO7" s="172"/>
      <c r="QLP7" s="173"/>
      <c r="QLQ7" s="172"/>
      <c r="QLR7" s="173"/>
      <c r="QLS7" s="172"/>
      <c r="QLT7" s="173"/>
      <c r="QLU7" s="172"/>
      <c r="QLV7" s="173"/>
      <c r="QLW7" s="172"/>
      <c r="QLX7" s="173"/>
      <c r="QLY7" s="172"/>
      <c r="QLZ7" s="173"/>
      <c r="QMA7" s="172"/>
      <c r="QMB7" s="173"/>
      <c r="QMC7" s="172"/>
      <c r="QMD7" s="173"/>
      <c r="QME7" s="172"/>
      <c r="QMF7" s="173"/>
      <c r="QMG7" s="172"/>
      <c r="QMH7" s="173"/>
      <c r="QMI7" s="172"/>
      <c r="QMJ7" s="173"/>
      <c r="QMK7" s="172"/>
      <c r="QML7" s="173"/>
      <c r="QMM7" s="172"/>
      <c r="QMN7" s="173"/>
      <c r="QMO7" s="172"/>
      <c r="QMP7" s="173"/>
      <c r="QMQ7" s="172"/>
      <c r="QMR7" s="173"/>
      <c r="QMS7" s="172"/>
      <c r="QMT7" s="173"/>
      <c r="QMU7" s="172"/>
      <c r="QMV7" s="173"/>
      <c r="QMW7" s="172"/>
      <c r="QMX7" s="173"/>
      <c r="QMY7" s="172"/>
      <c r="QMZ7" s="173"/>
      <c r="QNA7" s="172"/>
      <c r="QNB7" s="173"/>
      <c r="QNC7" s="172"/>
      <c r="QND7" s="173"/>
      <c r="QNE7" s="172"/>
      <c r="QNF7" s="173"/>
      <c r="QNG7" s="172"/>
      <c r="QNH7" s="173"/>
      <c r="QNI7" s="172"/>
      <c r="QNJ7" s="173"/>
      <c r="QNK7" s="172"/>
      <c r="QNL7" s="173"/>
      <c r="QNM7" s="172"/>
      <c r="QNN7" s="173"/>
      <c r="QNO7" s="172"/>
      <c r="QNP7" s="173"/>
      <c r="QNQ7" s="172"/>
      <c r="QNR7" s="173"/>
      <c r="QNS7" s="172"/>
      <c r="QNT7" s="173"/>
      <c r="QNU7" s="172"/>
      <c r="QNV7" s="173"/>
      <c r="QNW7" s="172"/>
      <c r="QNX7" s="173"/>
      <c r="QNY7" s="172"/>
      <c r="QNZ7" s="173"/>
      <c r="QOA7" s="172"/>
      <c r="QOB7" s="173"/>
      <c r="QOC7" s="172"/>
      <c r="QOD7" s="173"/>
      <c r="QOE7" s="172"/>
      <c r="QOF7" s="173"/>
      <c r="QOG7" s="172"/>
      <c r="QOH7" s="173"/>
      <c r="QOI7" s="172"/>
      <c r="QOJ7" s="173"/>
      <c r="QOK7" s="172"/>
      <c r="QOL7" s="173"/>
      <c r="QOM7" s="172"/>
      <c r="QON7" s="173"/>
      <c r="QOO7" s="172"/>
      <c r="QOP7" s="173"/>
      <c r="QOQ7" s="172"/>
      <c r="QOR7" s="173"/>
      <c r="QOS7" s="172"/>
      <c r="QOT7" s="173"/>
      <c r="QOU7" s="172"/>
      <c r="QOV7" s="173"/>
      <c r="QOW7" s="172"/>
      <c r="QOX7" s="173"/>
      <c r="QOY7" s="172"/>
      <c r="QOZ7" s="173"/>
      <c r="QPA7" s="172"/>
      <c r="QPB7" s="173"/>
      <c r="QPC7" s="172"/>
      <c r="QPD7" s="173"/>
      <c r="QPE7" s="172"/>
      <c r="QPF7" s="173"/>
      <c r="QPG7" s="172"/>
      <c r="QPH7" s="173"/>
      <c r="QPI7" s="172"/>
      <c r="QPJ7" s="173"/>
      <c r="QPK7" s="172"/>
      <c r="QPL7" s="173"/>
      <c r="QPM7" s="172"/>
      <c r="QPN7" s="173"/>
      <c r="QPO7" s="172"/>
      <c r="QPP7" s="173"/>
      <c r="QPQ7" s="172"/>
      <c r="QPR7" s="173"/>
      <c r="QPS7" s="172"/>
      <c r="QPT7" s="173"/>
      <c r="QPU7" s="172"/>
      <c r="QPV7" s="173"/>
      <c r="QPW7" s="172"/>
      <c r="QPX7" s="173"/>
      <c r="QPY7" s="172"/>
      <c r="QPZ7" s="173"/>
      <c r="QQA7" s="172"/>
      <c r="QQB7" s="173"/>
      <c r="QQC7" s="172"/>
      <c r="QQD7" s="173"/>
      <c r="QQE7" s="172"/>
      <c r="QQF7" s="173"/>
      <c r="QQG7" s="172"/>
      <c r="QQH7" s="173"/>
      <c r="QQI7" s="172"/>
      <c r="QQJ7" s="173"/>
      <c r="QQK7" s="172"/>
      <c r="QQL7" s="173"/>
      <c r="QQM7" s="172"/>
      <c r="QQN7" s="173"/>
      <c r="QQO7" s="172"/>
      <c r="QQP7" s="173"/>
      <c r="QQQ7" s="172"/>
      <c r="QQR7" s="173"/>
      <c r="QQS7" s="172"/>
      <c r="QQT7" s="173"/>
      <c r="QQU7" s="172"/>
      <c r="QQV7" s="173"/>
      <c r="QQW7" s="172"/>
      <c r="QQX7" s="173"/>
      <c r="QQY7" s="172"/>
      <c r="QQZ7" s="173"/>
      <c r="QRA7" s="172"/>
      <c r="QRB7" s="173"/>
      <c r="QRC7" s="172"/>
      <c r="QRD7" s="173"/>
      <c r="QRE7" s="172"/>
      <c r="QRF7" s="173"/>
      <c r="QRG7" s="172"/>
      <c r="QRH7" s="173"/>
      <c r="QRI7" s="172"/>
      <c r="QRJ7" s="173"/>
      <c r="QRK7" s="172"/>
      <c r="QRL7" s="173"/>
      <c r="QRM7" s="172"/>
      <c r="QRN7" s="173"/>
      <c r="QRO7" s="172"/>
      <c r="QRP7" s="173"/>
      <c r="QRQ7" s="172"/>
      <c r="QRR7" s="173"/>
      <c r="QRS7" s="172"/>
      <c r="QRT7" s="173"/>
      <c r="QRU7" s="172"/>
      <c r="QRV7" s="173"/>
      <c r="QRW7" s="172"/>
      <c r="QRX7" s="173"/>
      <c r="QRY7" s="172"/>
      <c r="QRZ7" s="173"/>
      <c r="QSA7" s="172"/>
      <c r="QSB7" s="173"/>
      <c r="QSC7" s="172"/>
      <c r="QSD7" s="173"/>
      <c r="QSE7" s="172"/>
      <c r="QSF7" s="173"/>
      <c r="QSG7" s="172"/>
      <c r="QSH7" s="173"/>
      <c r="QSI7" s="172"/>
      <c r="QSJ7" s="173"/>
      <c r="QSK7" s="172"/>
      <c r="QSL7" s="173"/>
      <c r="QSM7" s="172"/>
      <c r="QSN7" s="173"/>
      <c r="QSO7" s="172"/>
      <c r="QSP7" s="173"/>
      <c r="QSQ7" s="172"/>
      <c r="QSR7" s="173"/>
      <c r="QSS7" s="172"/>
      <c r="QST7" s="173"/>
      <c r="QSU7" s="172"/>
      <c r="QSV7" s="173"/>
      <c r="QSW7" s="172"/>
      <c r="QSX7" s="173"/>
      <c r="QSY7" s="172"/>
      <c r="QSZ7" s="173"/>
      <c r="QTA7" s="172"/>
      <c r="QTB7" s="173"/>
      <c r="QTC7" s="172"/>
      <c r="QTD7" s="173"/>
      <c r="QTE7" s="172"/>
      <c r="QTF7" s="173"/>
      <c r="QTG7" s="172"/>
      <c r="QTH7" s="173"/>
      <c r="QTI7" s="172"/>
      <c r="QTJ7" s="173"/>
      <c r="QTK7" s="172"/>
      <c r="QTL7" s="173"/>
      <c r="QTM7" s="172"/>
      <c r="QTN7" s="173"/>
      <c r="QTO7" s="172"/>
      <c r="QTP7" s="173"/>
      <c r="QTQ7" s="172"/>
      <c r="QTR7" s="173"/>
      <c r="QTS7" s="172"/>
      <c r="QTT7" s="173"/>
      <c r="QTU7" s="172"/>
      <c r="QTV7" s="173"/>
      <c r="QTW7" s="172"/>
      <c r="QTX7" s="173"/>
      <c r="QTY7" s="172"/>
      <c r="QTZ7" s="173"/>
      <c r="QUA7" s="172"/>
      <c r="QUB7" s="173"/>
      <c r="QUC7" s="172"/>
      <c r="QUD7" s="173"/>
      <c r="QUE7" s="172"/>
      <c r="QUF7" s="173"/>
      <c r="QUG7" s="172"/>
      <c r="QUH7" s="173"/>
      <c r="QUI7" s="172"/>
      <c r="QUJ7" s="173"/>
      <c r="QUK7" s="172"/>
      <c r="QUL7" s="173"/>
      <c r="QUM7" s="172"/>
      <c r="QUN7" s="173"/>
      <c r="QUO7" s="172"/>
      <c r="QUP7" s="173"/>
      <c r="QUQ7" s="172"/>
      <c r="QUR7" s="173"/>
      <c r="QUS7" s="172"/>
      <c r="QUT7" s="173"/>
      <c r="QUU7" s="172"/>
      <c r="QUV7" s="173"/>
      <c r="QUW7" s="172"/>
      <c r="QUX7" s="173"/>
      <c r="QUY7" s="172"/>
      <c r="QUZ7" s="173"/>
      <c r="QVA7" s="172"/>
      <c r="QVB7" s="173"/>
      <c r="QVC7" s="172"/>
      <c r="QVD7" s="173"/>
      <c r="QVE7" s="172"/>
      <c r="QVF7" s="173"/>
      <c r="QVG7" s="172"/>
      <c r="QVH7" s="173"/>
      <c r="QVI7" s="172"/>
      <c r="QVJ7" s="173"/>
      <c r="QVK7" s="172"/>
      <c r="QVL7" s="173"/>
      <c r="QVM7" s="172"/>
      <c r="QVN7" s="173"/>
      <c r="QVO7" s="172"/>
      <c r="QVP7" s="173"/>
      <c r="QVQ7" s="172"/>
      <c r="QVR7" s="173"/>
      <c r="QVS7" s="172"/>
      <c r="QVT7" s="173"/>
      <c r="QVU7" s="172"/>
      <c r="QVV7" s="173"/>
      <c r="QVW7" s="172"/>
      <c r="QVX7" s="173"/>
      <c r="QVY7" s="172"/>
      <c r="QVZ7" s="173"/>
      <c r="QWA7" s="172"/>
      <c r="QWB7" s="173"/>
      <c r="QWC7" s="172"/>
      <c r="QWD7" s="173"/>
      <c r="QWE7" s="172"/>
      <c r="QWF7" s="173"/>
      <c r="QWG7" s="172"/>
      <c r="QWH7" s="173"/>
      <c r="QWI7" s="172"/>
      <c r="QWJ7" s="173"/>
      <c r="QWK7" s="172"/>
      <c r="QWL7" s="173"/>
      <c r="QWM7" s="172"/>
      <c r="QWN7" s="173"/>
      <c r="QWO7" s="172"/>
      <c r="QWP7" s="173"/>
      <c r="QWQ7" s="172"/>
      <c r="QWR7" s="173"/>
      <c r="QWS7" s="172"/>
      <c r="QWT7" s="173"/>
      <c r="QWU7" s="172"/>
      <c r="QWV7" s="173"/>
      <c r="QWW7" s="172"/>
      <c r="QWX7" s="173"/>
      <c r="QWY7" s="172"/>
      <c r="QWZ7" s="173"/>
      <c r="QXA7" s="172"/>
      <c r="QXB7" s="173"/>
      <c r="QXC7" s="172"/>
      <c r="QXD7" s="173"/>
      <c r="QXE7" s="172"/>
      <c r="QXF7" s="173"/>
      <c r="QXG7" s="172"/>
      <c r="QXH7" s="173"/>
      <c r="QXI7" s="172"/>
      <c r="QXJ7" s="173"/>
      <c r="QXK7" s="172"/>
      <c r="QXL7" s="173"/>
      <c r="QXM7" s="172"/>
      <c r="QXN7" s="173"/>
      <c r="QXO7" s="172"/>
      <c r="QXP7" s="173"/>
      <c r="QXQ7" s="172"/>
      <c r="QXR7" s="173"/>
      <c r="QXS7" s="172"/>
      <c r="QXT7" s="173"/>
      <c r="QXU7" s="172"/>
      <c r="QXV7" s="173"/>
      <c r="QXW7" s="172"/>
      <c r="QXX7" s="173"/>
      <c r="QXY7" s="172"/>
      <c r="QXZ7" s="173"/>
      <c r="QYA7" s="172"/>
      <c r="QYB7" s="173"/>
      <c r="QYC7" s="172"/>
      <c r="QYD7" s="173"/>
      <c r="QYE7" s="172"/>
      <c r="QYF7" s="173"/>
      <c r="QYG7" s="172"/>
      <c r="QYH7" s="173"/>
      <c r="QYI7" s="172"/>
      <c r="QYJ7" s="173"/>
      <c r="QYK7" s="172"/>
      <c r="QYL7" s="173"/>
      <c r="QYM7" s="172"/>
      <c r="QYN7" s="173"/>
      <c r="QYO7" s="172"/>
      <c r="QYP7" s="173"/>
      <c r="QYQ7" s="172"/>
      <c r="QYR7" s="173"/>
      <c r="QYS7" s="172"/>
      <c r="QYT7" s="173"/>
      <c r="QYU7" s="172"/>
      <c r="QYV7" s="173"/>
      <c r="QYW7" s="172"/>
      <c r="QYX7" s="173"/>
      <c r="QYY7" s="172"/>
      <c r="QYZ7" s="173"/>
      <c r="QZA7" s="172"/>
      <c r="QZB7" s="173"/>
      <c r="QZC7" s="172"/>
      <c r="QZD7" s="173"/>
      <c r="QZE7" s="172"/>
      <c r="QZF7" s="173"/>
      <c r="QZG7" s="172"/>
      <c r="QZH7" s="173"/>
      <c r="QZI7" s="172"/>
      <c r="QZJ7" s="173"/>
      <c r="QZK7" s="172"/>
      <c r="QZL7" s="173"/>
      <c r="QZM7" s="172"/>
      <c r="QZN7" s="173"/>
      <c r="QZO7" s="172"/>
      <c r="QZP7" s="173"/>
      <c r="QZQ7" s="172"/>
      <c r="QZR7" s="173"/>
      <c r="QZS7" s="172"/>
      <c r="QZT7" s="173"/>
      <c r="QZU7" s="172"/>
      <c r="QZV7" s="173"/>
      <c r="QZW7" s="172"/>
      <c r="QZX7" s="173"/>
      <c r="QZY7" s="172"/>
      <c r="QZZ7" s="173"/>
      <c r="RAA7" s="172"/>
      <c r="RAB7" s="173"/>
      <c r="RAC7" s="172"/>
      <c r="RAD7" s="173"/>
      <c r="RAE7" s="172"/>
      <c r="RAF7" s="173"/>
      <c r="RAG7" s="172"/>
      <c r="RAH7" s="173"/>
      <c r="RAI7" s="172"/>
      <c r="RAJ7" s="173"/>
      <c r="RAK7" s="172"/>
      <c r="RAL7" s="173"/>
      <c r="RAM7" s="172"/>
      <c r="RAN7" s="173"/>
      <c r="RAO7" s="172"/>
      <c r="RAP7" s="173"/>
      <c r="RAQ7" s="172"/>
      <c r="RAR7" s="173"/>
      <c r="RAS7" s="172"/>
      <c r="RAT7" s="173"/>
      <c r="RAU7" s="172"/>
      <c r="RAV7" s="173"/>
      <c r="RAW7" s="172"/>
      <c r="RAX7" s="173"/>
      <c r="RAY7" s="172"/>
      <c r="RAZ7" s="173"/>
      <c r="RBA7" s="172"/>
      <c r="RBB7" s="173"/>
      <c r="RBC7" s="172"/>
      <c r="RBD7" s="173"/>
      <c r="RBE7" s="172"/>
      <c r="RBF7" s="173"/>
      <c r="RBG7" s="172"/>
      <c r="RBH7" s="173"/>
      <c r="RBI7" s="172"/>
      <c r="RBJ7" s="173"/>
      <c r="RBK7" s="172"/>
      <c r="RBL7" s="173"/>
      <c r="RBM7" s="172"/>
      <c r="RBN7" s="173"/>
      <c r="RBO7" s="172"/>
      <c r="RBP7" s="173"/>
      <c r="RBQ7" s="172"/>
      <c r="RBR7" s="173"/>
      <c r="RBS7" s="172"/>
      <c r="RBT7" s="173"/>
      <c r="RBU7" s="172"/>
      <c r="RBV7" s="173"/>
      <c r="RBW7" s="172"/>
      <c r="RBX7" s="173"/>
      <c r="RBY7" s="172"/>
      <c r="RBZ7" s="173"/>
      <c r="RCA7" s="172"/>
      <c r="RCB7" s="173"/>
      <c r="RCC7" s="172"/>
      <c r="RCD7" s="173"/>
      <c r="RCE7" s="172"/>
      <c r="RCF7" s="173"/>
      <c r="RCG7" s="172"/>
      <c r="RCH7" s="173"/>
      <c r="RCI7" s="172"/>
      <c r="RCJ7" s="173"/>
      <c r="RCK7" s="172"/>
      <c r="RCL7" s="173"/>
      <c r="RCM7" s="172"/>
      <c r="RCN7" s="173"/>
      <c r="RCO7" s="172"/>
      <c r="RCP7" s="173"/>
      <c r="RCQ7" s="172"/>
      <c r="RCR7" s="173"/>
      <c r="RCS7" s="172"/>
      <c r="RCT7" s="173"/>
      <c r="RCU7" s="172"/>
      <c r="RCV7" s="173"/>
      <c r="RCW7" s="172"/>
      <c r="RCX7" s="173"/>
      <c r="RCY7" s="172"/>
      <c r="RCZ7" s="173"/>
      <c r="RDA7" s="172"/>
      <c r="RDB7" s="173"/>
      <c r="RDC7" s="172"/>
      <c r="RDD7" s="173"/>
      <c r="RDE7" s="172"/>
      <c r="RDF7" s="173"/>
      <c r="RDG7" s="172"/>
      <c r="RDH7" s="173"/>
      <c r="RDI7" s="172"/>
      <c r="RDJ7" s="173"/>
      <c r="RDK7" s="172"/>
      <c r="RDL7" s="173"/>
      <c r="RDM7" s="172"/>
      <c r="RDN7" s="173"/>
      <c r="RDO7" s="172"/>
      <c r="RDP7" s="173"/>
      <c r="RDQ7" s="172"/>
      <c r="RDR7" s="173"/>
      <c r="RDS7" s="172"/>
      <c r="RDT7" s="173"/>
      <c r="RDU7" s="172"/>
      <c r="RDV7" s="173"/>
      <c r="RDW7" s="172"/>
      <c r="RDX7" s="173"/>
      <c r="RDY7" s="172"/>
      <c r="RDZ7" s="173"/>
      <c r="REA7" s="172"/>
      <c r="REB7" s="173"/>
      <c r="REC7" s="172"/>
      <c r="RED7" s="173"/>
      <c r="REE7" s="172"/>
      <c r="REF7" s="173"/>
      <c r="REG7" s="172"/>
      <c r="REH7" s="173"/>
      <c r="REI7" s="172"/>
      <c r="REJ7" s="173"/>
      <c r="REK7" s="172"/>
      <c r="REL7" s="173"/>
      <c r="REM7" s="172"/>
      <c r="REN7" s="173"/>
      <c r="REO7" s="172"/>
      <c r="REP7" s="173"/>
      <c r="REQ7" s="172"/>
      <c r="RER7" s="173"/>
      <c r="RES7" s="172"/>
      <c r="RET7" s="173"/>
      <c r="REU7" s="172"/>
      <c r="REV7" s="173"/>
      <c r="REW7" s="172"/>
      <c r="REX7" s="173"/>
      <c r="REY7" s="172"/>
      <c r="REZ7" s="173"/>
      <c r="RFA7" s="172"/>
      <c r="RFB7" s="173"/>
      <c r="RFC7" s="172"/>
      <c r="RFD7" s="173"/>
      <c r="RFE7" s="172"/>
      <c r="RFF7" s="173"/>
      <c r="RFG7" s="172"/>
      <c r="RFH7" s="173"/>
      <c r="RFI7" s="172"/>
      <c r="RFJ7" s="173"/>
      <c r="RFK7" s="172"/>
      <c r="RFL7" s="173"/>
      <c r="RFM7" s="172"/>
      <c r="RFN7" s="173"/>
      <c r="RFO7" s="172"/>
      <c r="RFP7" s="173"/>
      <c r="RFQ7" s="172"/>
      <c r="RFR7" s="173"/>
      <c r="RFS7" s="172"/>
      <c r="RFT7" s="173"/>
      <c r="RFU7" s="172"/>
      <c r="RFV7" s="173"/>
      <c r="RFW7" s="172"/>
      <c r="RFX7" s="173"/>
      <c r="RFY7" s="172"/>
      <c r="RFZ7" s="173"/>
      <c r="RGA7" s="172"/>
      <c r="RGB7" s="173"/>
      <c r="RGC7" s="172"/>
      <c r="RGD7" s="173"/>
      <c r="RGE7" s="172"/>
      <c r="RGF7" s="173"/>
      <c r="RGG7" s="172"/>
      <c r="RGH7" s="173"/>
      <c r="RGI7" s="172"/>
      <c r="RGJ7" s="173"/>
      <c r="RGK7" s="172"/>
      <c r="RGL7" s="173"/>
      <c r="RGM7" s="172"/>
      <c r="RGN7" s="173"/>
      <c r="RGO7" s="172"/>
      <c r="RGP7" s="173"/>
      <c r="RGQ7" s="172"/>
      <c r="RGR7" s="173"/>
      <c r="RGS7" s="172"/>
      <c r="RGT7" s="173"/>
      <c r="RGU7" s="172"/>
      <c r="RGV7" s="173"/>
      <c r="RGW7" s="172"/>
      <c r="RGX7" s="173"/>
      <c r="RGY7" s="172"/>
      <c r="RGZ7" s="173"/>
      <c r="RHA7" s="172"/>
      <c r="RHB7" s="173"/>
      <c r="RHC7" s="172"/>
      <c r="RHD7" s="173"/>
      <c r="RHE7" s="172"/>
      <c r="RHF7" s="173"/>
      <c r="RHG7" s="172"/>
      <c r="RHH7" s="173"/>
      <c r="RHI7" s="172"/>
      <c r="RHJ7" s="173"/>
      <c r="RHK7" s="172"/>
      <c r="RHL7" s="173"/>
      <c r="RHM7" s="172"/>
      <c r="RHN7" s="173"/>
      <c r="RHO7" s="172"/>
      <c r="RHP7" s="173"/>
      <c r="RHQ7" s="172"/>
      <c r="RHR7" s="173"/>
      <c r="RHS7" s="172"/>
      <c r="RHT7" s="173"/>
      <c r="RHU7" s="172"/>
      <c r="RHV7" s="173"/>
      <c r="RHW7" s="172"/>
      <c r="RHX7" s="173"/>
      <c r="RHY7" s="172"/>
      <c r="RHZ7" s="173"/>
      <c r="RIA7" s="172"/>
      <c r="RIB7" s="173"/>
      <c r="RIC7" s="172"/>
      <c r="RID7" s="173"/>
      <c r="RIE7" s="172"/>
      <c r="RIF7" s="173"/>
      <c r="RIG7" s="172"/>
      <c r="RIH7" s="173"/>
      <c r="RII7" s="172"/>
      <c r="RIJ7" s="173"/>
      <c r="RIK7" s="172"/>
      <c r="RIL7" s="173"/>
      <c r="RIM7" s="172"/>
      <c r="RIN7" s="173"/>
      <c r="RIO7" s="172"/>
      <c r="RIP7" s="173"/>
      <c r="RIQ7" s="172"/>
      <c r="RIR7" s="173"/>
      <c r="RIS7" s="172"/>
      <c r="RIT7" s="173"/>
      <c r="RIU7" s="172"/>
      <c r="RIV7" s="173"/>
      <c r="RIW7" s="172"/>
      <c r="RIX7" s="173"/>
      <c r="RIY7" s="172"/>
      <c r="RIZ7" s="173"/>
      <c r="RJA7" s="172"/>
      <c r="RJB7" s="173"/>
      <c r="RJC7" s="172"/>
      <c r="RJD7" s="173"/>
      <c r="RJE7" s="172"/>
      <c r="RJF7" s="173"/>
      <c r="RJG7" s="172"/>
      <c r="RJH7" s="173"/>
      <c r="RJI7" s="172"/>
      <c r="RJJ7" s="173"/>
      <c r="RJK7" s="172"/>
      <c r="RJL7" s="173"/>
      <c r="RJM7" s="172"/>
      <c r="RJN7" s="173"/>
      <c r="RJO7" s="172"/>
      <c r="RJP7" s="173"/>
      <c r="RJQ7" s="172"/>
      <c r="RJR7" s="173"/>
      <c r="RJS7" s="172"/>
      <c r="RJT7" s="173"/>
      <c r="RJU7" s="172"/>
      <c r="RJV7" s="173"/>
      <c r="RJW7" s="172"/>
      <c r="RJX7" s="173"/>
      <c r="RJY7" s="172"/>
      <c r="RJZ7" s="173"/>
      <c r="RKA7" s="172"/>
      <c r="RKB7" s="173"/>
      <c r="RKC7" s="172"/>
      <c r="RKD7" s="173"/>
      <c r="RKE7" s="172"/>
      <c r="RKF7" s="173"/>
      <c r="RKG7" s="172"/>
      <c r="RKH7" s="173"/>
      <c r="RKI7" s="172"/>
      <c r="RKJ7" s="173"/>
      <c r="RKK7" s="172"/>
      <c r="RKL7" s="173"/>
      <c r="RKM7" s="172"/>
      <c r="RKN7" s="173"/>
      <c r="RKO7" s="172"/>
      <c r="RKP7" s="173"/>
      <c r="RKQ7" s="172"/>
      <c r="RKR7" s="173"/>
      <c r="RKS7" s="172"/>
      <c r="RKT7" s="173"/>
      <c r="RKU7" s="172"/>
      <c r="RKV7" s="173"/>
      <c r="RKW7" s="172"/>
      <c r="RKX7" s="173"/>
      <c r="RKY7" s="172"/>
      <c r="RKZ7" s="173"/>
      <c r="RLA7" s="172"/>
      <c r="RLB7" s="173"/>
      <c r="RLC7" s="172"/>
      <c r="RLD7" s="173"/>
      <c r="RLE7" s="172"/>
      <c r="RLF7" s="173"/>
      <c r="RLG7" s="172"/>
      <c r="RLH7" s="173"/>
      <c r="RLI7" s="172"/>
      <c r="RLJ7" s="173"/>
      <c r="RLK7" s="172"/>
      <c r="RLL7" s="173"/>
      <c r="RLM7" s="172"/>
      <c r="RLN7" s="173"/>
      <c r="RLO7" s="172"/>
      <c r="RLP7" s="173"/>
      <c r="RLQ7" s="172"/>
      <c r="RLR7" s="173"/>
      <c r="RLS7" s="172"/>
      <c r="RLT7" s="173"/>
      <c r="RLU7" s="172"/>
      <c r="RLV7" s="173"/>
      <c r="RLW7" s="172"/>
      <c r="RLX7" s="173"/>
      <c r="RLY7" s="172"/>
      <c r="RLZ7" s="173"/>
      <c r="RMA7" s="172"/>
      <c r="RMB7" s="173"/>
      <c r="RMC7" s="172"/>
      <c r="RMD7" s="173"/>
      <c r="RME7" s="172"/>
      <c r="RMF7" s="173"/>
      <c r="RMG7" s="172"/>
      <c r="RMH7" s="173"/>
      <c r="RMI7" s="172"/>
      <c r="RMJ7" s="173"/>
      <c r="RMK7" s="172"/>
      <c r="RML7" s="173"/>
      <c r="RMM7" s="172"/>
      <c r="RMN7" s="173"/>
      <c r="RMO7" s="172"/>
      <c r="RMP7" s="173"/>
      <c r="RMQ7" s="172"/>
      <c r="RMR7" s="173"/>
      <c r="RMS7" s="172"/>
      <c r="RMT7" s="173"/>
      <c r="RMU7" s="172"/>
      <c r="RMV7" s="173"/>
      <c r="RMW7" s="172"/>
      <c r="RMX7" s="173"/>
      <c r="RMY7" s="172"/>
      <c r="RMZ7" s="173"/>
      <c r="RNA7" s="172"/>
      <c r="RNB7" s="173"/>
      <c r="RNC7" s="172"/>
      <c r="RND7" s="173"/>
      <c r="RNE7" s="172"/>
      <c r="RNF7" s="173"/>
      <c r="RNG7" s="172"/>
      <c r="RNH7" s="173"/>
      <c r="RNI7" s="172"/>
      <c r="RNJ7" s="173"/>
      <c r="RNK7" s="172"/>
      <c r="RNL7" s="173"/>
      <c r="RNM7" s="172"/>
      <c r="RNN7" s="173"/>
      <c r="RNO7" s="172"/>
      <c r="RNP7" s="173"/>
      <c r="RNQ7" s="172"/>
      <c r="RNR7" s="173"/>
      <c r="RNS7" s="172"/>
      <c r="RNT7" s="173"/>
      <c r="RNU7" s="172"/>
      <c r="RNV7" s="173"/>
      <c r="RNW7" s="172"/>
      <c r="RNX7" s="173"/>
      <c r="RNY7" s="172"/>
      <c r="RNZ7" s="173"/>
      <c r="ROA7" s="172"/>
      <c r="ROB7" s="173"/>
      <c r="ROC7" s="172"/>
      <c r="ROD7" s="173"/>
      <c r="ROE7" s="172"/>
      <c r="ROF7" s="173"/>
      <c r="ROG7" s="172"/>
      <c r="ROH7" s="173"/>
      <c r="ROI7" s="172"/>
      <c r="ROJ7" s="173"/>
      <c r="ROK7" s="172"/>
      <c r="ROL7" s="173"/>
      <c r="ROM7" s="172"/>
      <c r="RON7" s="173"/>
      <c r="ROO7" s="172"/>
      <c r="ROP7" s="173"/>
      <c r="ROQ7" s="172"/>
      <c r="ROR7" s="173"/>
      <c r="ROS7" s="172"/>
      <c r="ROT7" s="173"/>
      <c r="ROU7" s="172"/>
      <c r="ROV7" s="173"/>
      <c r="ROW7" s="172"/>
      <c r="ROX7" s="173"/>
      <c r="ROY7" s="172"/>
      <c r="ROZ7" s="173"/>
      <c r="RPA7" s="172"/>
      <c r="RPB7" s="173"/>
      <c r="RPC7" s="172"/>
      <c r="RPD7" s="173"/>
      <c r="RPE7" s="172"/>
      <c r="RPF7" s="173"/>
      <c r="RPG7" s="172"/>
      <c r="RPH7" s="173"/>
      <c r="RPI7" s="172"/>
      <c r="RPJ7" s="173"/>
      <c r="RPK7" s="172"/>
      <c r="RPL7" s="173"/>
      <c r="RPM7" s="172"/>
      <c r="RPN7" s="173"/>
      <c r="RPO7" s="172"/>
      <c r="RPP7" s="173"/>
      <c r="RPQ7" s="172"/>
      <c r="RPR7" s="173"/>
      <c r="RPS7" s="172"/>
      <c r="RPT7" s="173"/>
      <c r="RPU7" s="172"/>
      <c r="RPV7" s="173"/>
      <c r="RPW7" s="172"/>
      <c r="RPX7" s="173"/>
      <c r="RPY7" s="172"/>
      <c r="RPZ7" s="173"/>
      <c r="RQA7" s="172"/>
      <c r="RQB7" s="173"/>
      <c r="RQC7" s="172"/>
      <c r="RQD7" s="173"/>
      <c r="RQE7" s="172"/>
      <c r="RQF7" s="173"/>
      <c r="RQG7" s="172"/>
      <c r="RQH7" s="173"/>
      <c r="RQI7" s="172"/>
      <c r="RQJ7" s="173"/>
      <c r="RQK7" s="172"/>
      <c r="RQL7" s="173"/>
      <c r="RQM7" s="172"/>
      <c r="RQN7" s="173"/>
      <c r="RQO7" s="172"/>
      <c r="RQP7" s="173"/>
      <c r="RQQ7" s="172"/>
      <c r="RQR7" s="173"/>
      <c r="RQS7" s="172"/>
      <c r="RQT7" s="173"/>
      <c r="RQU7" s="172"/>
      <c r="RQV7" s="173"/>
      <c r="RQW7" s="172"/>
      <c r="RQX7" s="173"/>
      <c r="RQY7" s="172"/>
      <c r="RQZ7" s="173"/>
      <c r="RRA7" s="172"/>
      <c r="RRB7" s="173"/>
      <c r="RRC7" s="172"/>
      <c r="RRD7" s="173"/>
      <c r="RRE7" s="172"/>
      <c r="RRF7" s="173"/>
      <c r="RRG7" s="172"/>
      <c r="RRH7" s="173"/>
      <c r="RRI7" s="172"/>
      <c r="RRJ7" s="173"/>
      <c r="RRK7" s="172"/>
      <c r="RRL7" s="173"/>
      <c r="RRM7" s="172"/>
      <c r="RRN7" s="173"/>
      <c r="RRO7" s="172"/>
      <c r="RRP7" s="173"/>
      <c r="RRQ7" s="172"/>
      <c r="RRR7" s="173"/>
      <c r="RRS7" s="172"/>
      <c r="RRT7" s="173"/>
      <c r="RRU7" s="172"/>
      <c r="RRV7" s="173"/>
      <c r="RRW7" s="172"/>
      <c r="RRX7" s="173"/>
      <c r="RRY7" s="172"/>
      <c r="RRZ7" s="173"/>
      <c r="RSA7" s="172"/>
      <c r="RSB7" s="173"/>
      <c r="RSC7" s="172"/>
      <c r="RSD7" s="173"/>
      <c r="RSE7" s="172"/>
      <c r="RSF7" s="173"/>
      <c r="RSG7" s="172"/>
      <c r="RSH7" s="173"/>
      <c r="RSI7" s="172"/>
      <c r="RSJ7" s="173"/>
      <c r="RSK7" s="172"/>
      <c r="RSL7" s="173"/>
      <c r="RSM7" s="172"/>
      <c r="RSN7" s="173"/>
      <c r="RSO7" s="172"/>
      <c r="RSP7" s="173"/>
      <c r="RSQ7" s="172"/>
      <c r="RSR7" s="173"/>
      <c r="RSS7" s="172"/>
      <c r="RST7" s="173"/>
      <c r="RSU7" s="172"/>
      <c r="RSV7" s="173"/>
      <c r="RSW7" s="172"/>
      <c r="RSX7" s="173"/>
      <c r="RSY7" s="172"/>
      <c r="RSZ7" s="173"/>
      <c r="RTA7" s="172"/>
      <c r="RTB7" s="173"/>
      <c r="RTC7" s="172"/>
      <c r="RTD7" s="173"/>
      <c r="RTE7" s="172"/>
      <c r="RTF7" s="173"/>
      <c r="RTG7" s="172"/>
      <c r="RTH7" s="173"/>
      <c r="RTI7" s="172"/>
      <c r="RTJ7" s="173"/>
      <c r="RTK7" s="172"/>
      <c r="RTL7" s="173"/>
      <c r="RTM7" s="172"/>
      <c r="RTN7" s="173"/>
      <c r="RTO7" s="172"/>
      <c r="RTP7" s="173"/>
      <c r="RTQ7" s="172"/>
      <c r="RTR7" s="173"/>
      <c r="RTS7" s="172"/>
      <c r="RTT7" s="173"/>
      <c r="RTU7" s="172"/>
      <c r="RTV7" s="173"/>
      <c r="RTW7" s="172"/>
      <c r="RTX7" s="173"/>
      <c r="RTY7" s="172"/>
      <c r="RTZ7" s="173"/>
      <c r="RUA7" s="172"/>
      <c r="RUB7" s="173"/>
      <c r="RUC7" s="172"/>
      <c r="RUD7" s="173"/>
      <c r="RUE7" s="172"/>
      <c r="RUF7" s="173"/>
      <c r="RUG7" s="172"/>
      <c r="RUH7" s="173"/>
      <c r="RUI7" s="172"/>
      <c r="RUJ7" s="173"/>
      <c r="RUK7" s="172"/>
      <c r="RUL7" s="173"/>
      <c r="RUM7" s="172"/>
      <c r="RUN7" s="173"/>
      <c r="RUO7" s="172"/>
      <c r="RUP7" s="173"/>
      <c r="RUQ7" s="172"/>
      <c r="RUR7" s="173"/>
      <c r="RUS7" s="172"/>
      <c r="RUT7" s="173"/>
      <c r="RUU7" s="172"/>
      <c r="RUV7" s="173"/>
      <c r="RUW7" s="172"/>
      <c r="RUX7" s="173"/>
      <c r="RUY7" s="172"/>
      <c r="RUZ7" s="173"/>
      <c r="RVA7" s="172"/>
      <c r="RVB7" s="173"/>
      <c r="RVC7" s="172"/>
      <c r="RVD7" s="173"/>
      <c r="RVE7" s="172"/>
      <c r="RVF7" s="173"/>
      <c r="RVG7" s="172"/>
      <c r="RVH7" s="173"/>
      <c r="RVI7" s="172"/>
      <c r="RVJ7" s="173"/>
      <c r="RVK7" s="172"/>
      <c r="RVL7" s="173"/>
      <c r="RVM7" s="172"/>
      <c r="RVN7" s="173"/>
      <c r="RVO7" s="172"/>
      <c r="RVP7" s="173"/>
      <c r="RVQ7" s="172"/>
      <c r="RVR7" s="173"/>
      <c r="RVS7" s="172"/>
      <c r="RVT7" s="173"/>
      <c r="RVU7" s="172"/>
      <c r="RVV7" s="173"/>
      <c r="RVW7" s="172"/>
      <c r="RVX7" s="173"/>
      <c r="RVY7" s="172"/>
      <c r="RVZ7" s="173"/>
      <c r="RWA7" s="172"/>
      <c r="RWB7" s="173"/>
      <c r="RWC7" s="172"/>
      <c r="RWD7" s="173"/>
      <c r="RWE7" s="172"/>
      <c r="RWF7" s="173"/>
      <c r="RWG7" s="172"/>
      <c r="RWH7" s="173"/>
      <c r="RWI7" s="172"/>
      <c r="RWJ7" s="173"/>
      <c r="RWK7" s="172"/>
      <c r="RWL7" s="173"/>
      <c r="RWM7" s="172"/>
      <c r="RWN7" s="173"/>
      <c r="RWO7" s="172"/>
      <c r="RWP7" s="173"/>
      <c r="RWQ7" s="172"/>
      <c r="RWR7" s="173"/>
      <c r="RWS7" s="172"/>
      <c r="RWT7" s="173"/>
      <c r="RWU7" s="172"/>
      <c r="RWV7" s="173"/>
      <c r="RWW7" s="172"/>
      <c r="RWX7" s="173"/>
      <c r="RWY7" s="172"/>
      <c r="RWZ7" s="173"/>
      <c r="RXA7" s="172"/>
      <c r="RXB7" s="173"/>
      <c r="RXC7" s="172"/>
      <c r="RXD7" s="173"/>
      <c r="RXE7" s="172"/>
      <c r="RXF7" s="173"/>
      <c r="RXG7" s="172"/>
      <c r="RXH7" s="173"/>
      <c r="RXI7" s="172"/>
      <c r="RXJ7" s="173"/>
      <c r="RXK7" s="172"/>
      <c r="RXL7" s="173"/>
      <c r="RXM7" s="172"/>
      <c r="RXN7" s="173"/>
      <c r="RXO7" s="172"/>
      <c r="RXP7" s="173"/>
      <c r="RXQ7" s="172"/>
      <c r="RXR7" s="173"/>
      <c r="RXS7" s="172"/>
      <c r="RXT7" s="173"/>
      <c r="RXU7" s="172"/>
      <c r="RXV7" s="173"/>
      <c r="RXW7" s="172"/>
      <c r="RXX7" s="173"/>
      <c r="RXY7" s="172"/>
      <c r="RXZ7" s="173"/>
      <c r="RYA7" s="172"/>
      <c r="RYB7" s="173"/>
      <c r="RYC7" s="172"/>
      <c r="RYD7" s="173"/>
      <c r="RYE7" s="172"/>
      <c r="RYF7" s="173"/>
      <c r="RYG7" s="172"/>
      <c r="RYH7" s="173"/>
      <c r="RYI7" s="172"/>
      <c r="RYJ7" s="173"/>
      <c r="RYK7" s="172"/>
      <c r="RYL7" s="173"/>
      <c r="RYM7" s="172"/>
      <c r="RYN7" s="173"/>
      <c r="RYO7" s="172"/>
      <c r="RYP7" s="173"/>
      <c r="RYQ7" s="172"/>
      <c r="RYR7" s="173"/>
      <c r="RYS7" s="172"/>
      <c r="RYT7" s="173"/>
      <c r="RYU7" s="172"/>
      <c r="RYV7" s="173"/>
      <c r="RYW7" s="172"/>
      <c r="RYX7" s="173"/>
      <c r="RYY7" s="172"/>
      <c r="RYZ7" s="173"/>
      <c r="RZA7" s="172"/>
      <c r="RZB7" s="173"/>
      <c r="RZC7" s="172"/>
      <c r="RZD7" s="173"/>
      <c r="RZE7" s="172"/>
      <c r="RZF7" s="173"/>
      <c r="RZG7" s="172"/>
      <c r="RZH7" s="173"/>
      <c r="RZI7" s="172"/>
      <c r="RZJ7" s="173"/>
      <c r="RZK7" s="172"/>
      <c r="RZL7" s="173"/>
      <c r="RZM7" s="172"/>
      <c r="RZN7" s="173"/>
      <c r="RZO7" s="172"/>
      <c r="RZP7" s="173"/>
      <c r="RZQ7" s="172"/>
      <c r="RZR7" s="173"/>
      <c r="RZS7" s="172"/>
      <c r="RZT7" s="173"/>
      <c r="RZU7" s="172"/>
      <c r="RZV7" s="173"/>
      <c r="RZW7" s="172"/>
      <c r="RZX7" s="173"/>
      <c r="RZY7" s="172"/>
      <c r="RZZ7" s="173"/>
      <c r="SAA7" s="172"/>
      <c r="SAB7" s="173"/>
      <c r="SAC7" s="172"/>
      <c r="SAD7" s="173"/>
      <c r="SAE7" s="172"/>
      <c r="SAF7" s="173"/>
      <c r="SAG7" s="172"/>
      <c r="SAH7" s="173"/>
      <c r="SAI7" s="172"/>
      <c r="SAJ7" s="173"/>
      <c r="SAK7" s="172"/>
      <c r="SAL7" s="173"/>
      <c r="SAM7" s="172"/>
      <c r="SAN7" s="173"/>
      <c r="SAO7" s="172"/>
      <c r="SAP7" s="173"/>
      <c r="SAQ7" s="172"/>
      <c r="SAR7" s="173"/>
      <c r="SAS7" s="172"/>
      <c r="SAT7" s="173"/>
      <c r="SAU7" s="172"/>
      <c r="SAV7" s="173"/>
      <c r="SAW7" s="172"/>
      <c r="SAX7" s="173"/>
      <c r="SAY7" s="172"/>
      <c r="SAZ7" s="173"/>
      <c r="SBA7" s="172"/>
      <c r="SBB7" s="173"/>
      <c r="SBC7" s="172"/>
      <c r="SBD7" s="173"/>
      <c r="SBE7" s="172"/>
      <c r="SBF7" s="173"/>
      <c r="SBG7" s="172"/>
      <c r="SBH7" s="173"/>
      <c r="SBI7" s="172"/>
      <c r="SBJ7" s="173"/>
      <c r="SBK7" s="172"/>
      <c r="SBL7" s="173"/>
      <c r="SBM7" s="172"/>
      <c r="SBN7" s="173"/>
      <c r="SBO7" s="172"/>
      <c r="SBP7" s="173"/>
      <c r="SBQ7" s="172"/>
      <c r="SBR7" s="173"/>
      <c r="SBS7" s="172"/>
      <c r="SBT7" s="173"/>
      <c r="SBU7" s="172"/>
      <c r="SBV7" s="173"/>
      <c r="SBW7" s="172"/>
      <c r="SBX7" s="173"/>
      <c r="SBY7" s="172"/>
      <c r="SBZ7" s="173"/>
      <c r="SCA7" s="172"/>
      <c r="SCB7" s="173"/>
      <c r="SCC7" s="172"/>
      <c r="SCD7" s="173"/>
      <c r="SCE7" s="172"/>
      <c r="SCF7" s="173"/>
      <c r="SCG7" s="172"/>
      <c r="SCH7" s="173"/>
      <c r="SCI7" s="172"/>
      <c r="SCJ7" s="173"/>
      <c r="SCK7" s="172"/>
      <c r="SCL7" s="173"/>
      <c r="SCM7" s="172"/>
      <c r="SCN7" s="173"/>
      <c r="SCO7" s="172"/>
      <c r="SCP7" s="173"/>
      <c r="SCQ7" s="172"/>
      <c r="SCR7" s="173"/>
      <c r="SCS7" s="172"/>
      <c r="SCT7" s="173"/>
      <c r="SCU7" s="172"/>
      <c r="SCV7" s="173"/>
      <c r="SCW7" s="172"/>
      <c r="SCX7" s="173"/>
      <c r="SCY7" s="172"/>
      <c r="SCZ7" s="173"/>
      <c r="SDA7" s="172"/>
      <c r="SDB7" s="173"/>
      <c r="SDC7" s="172"/>
      <c r="SDD7" s="173"/>
      <c r="SDE7" s="172"/>
      <c r="SDF7" s="173"/>
      <c r="SDG7" s="172"/>
      <c r="SDH7" s="173"/>
      <c r="SDI7" s="172"/>
      <c r="SDJ7" s="173"/>
      <c r="SDK7" s="172"/>
      <c r="SDL7" s="173"/>
      <c r="SDM7" s="172"/>
      <c r="SDN7" s="173"/>
      <c r="SDO7" s="172"/>
      <c r="SDP7" s="173"/>
      <c r="SDQ7" s="172"/>
      <c r="SDR7" s="173"/>
      <c r="SDS7" s="172"/>
      <c r="SDT7" s="173"/>
      <c r="SDU7" s="172"/>
      <c r="SDV7" s="173"/>
      <c r="SDW7" s="172"/>
      <c r="SDX7" s="173"/>
      <c r="SDY7" s="172"/>
      <c r="SDZ7" s="173"/>
      <c r="SEA7" s="172"/>
      <c r="SEB7" s="173"/>
      <c r="SEC7" s="172"/>
      <c r="SED7" s="173"/>
      <c r="SEE7" s="172"/>
      <c r="SEF7" s="173"/>
      <c r="SEG7" s="172"/>
      <c r="SEH7" s="173"/>
      <c r="SEI7" s="172"/>
      <c r="SEJ7" s="173"/>
      <c r="SEK7" s="172"/>
      <c r="SEL7" s="173"/>
      <c r="SEM7" s="172"/>
      <c r="SEN7" s="173"/>
      <c r="SEO7" s="172"/>
      <c r="SEP7" s="173"/>
      <c r="SEQ7" s="172"/>
      <c r="SER7" s="173"/>
      <c r="SES7" s="172"/>
      <c r="SET7" s="173"/>
      <c r="SEU7" s="172"/>
      <c r="SEV7" s="173"/>
      <c r="SEW7" s="172"/>
      <c r="SEX7" s="173"/>
      <c r="SEY7" s="172"/>
      <c r="SEZ7" s="173"/>
      <c r="SFA7" s="172"/>
      <c r="SFB7" s="173"/>
      <c r="SFC7" s="172"/>
      <c r="SFD7" s="173"/>
      <c r="SFE7" s="172"/>
      <c r="SFF7" s="173"/>
      <c r="SFG7" s="172"/>
      <c r="SFH7" s="173"/>
      <c r="SFI7" s="172"/>
      <c r="SFJ7" s="173"/>
      <c r="SFK7" s="172"/>
      <c r="SFL7" s="173"/>
      <c r="SFM7" s="172"/>
      <c r="SFN7" s="173"/>
      <c r="SFO7" s="172"/>
      <c r="SFP7" s="173"/>
      <c r="SFQ7" s="172"/>
      <c r="SFR7" s="173"/>
      <c r="SFS7" s="172"/>
      <c r="SFT7" s="173"/>
      <c r="SFU7" s="172"/>
      <c r="SFV7" s="173"/>
      <c r="SFW7" s="172"/>
      <c r="SFX7" s="173"/>
      <c r="SFY7" s="172"/>
      <c r="SFZ7" s="173"/>
      <c r="SGA7" s="172"/>
      <c r="SGB7" s="173"/>
      <c r="SGC7" s="172"/>
      <c r="SGD7" s="173"/>
      <c r="SGE7" s="172"/>
      <c r="SGF7" s="173"/>
      <c r="SGG7" s="172"/>
      <c r="SGH7" s="173"/>
      <c r="SGI7" s="172"/>
      <c r="SGJ7" s="173"/>
      <c r="SGK7" s="172"/>
      <c r="SGL7" s="173"/>
      <c r="SGM7" s="172"/>
      <c r="SGN7" s="173"/>
      <c r="SGO7" s="172"/>
      <c r="SGP7" s="173"/>
      <c r="SGQ7" s="172"/>
      <c r="SGR7" s="173"/>
      <c r="SGS7" s="172"/>
      <c r="SGT7" s="173"/>
      <c r="SGU7" s="172"/>
      <c r="SGV7" s="173"/>
      <c r="SGW7" s="172"/>
      <c r="SGX7" s="173"/>
      <c r="SGY7" s="172"/>
      <c r="SGZ7" s="173"/>
      <c r="SHA7" s="172"/>
      <c r="SHB7" s="173"/>
      <c r="SHC7" s="172"/>
      <c r="SHD7" s="173"/>
      <c r="SHE7" s="172"/>
      <c r="SHF7" s="173"/>
      <c r="SHG7" s="172"/>
      <c r="SHH7" s="173"/>
      <c r="SHI7" s="172"/>
      <c r="SHJ7" s="173"/>
      <c r="SHK7" s="172"/>
      <c r="SHL7" s="173"/>
      <c r="SHM7" s="172"/>
      <c r="SHN7" s="173"/>
      <c r="SHO7" s="172"/>
      <c r="SHP7" s="173"/>
      <c r="SHQ7" s="172"/>
      <c r="SHR7" s="173"/>
      <c r="SHS7" s="172"/>
      <c r="SHT7" s="173"/>
      <c r="SHU7" s="172"/>
      <c r="SHV7" s="173"/>
      <c r="SHW7" s="172"/>
      <c r="SHX7" s="173"/>
      <c r="SHY7" s="172"/>
      <c r="SHZ7" s="173"/>
      <c r="SIA7" s="172"/>
      <c r="SIB7" s="173"/>
      <c r="SIC7" s="172"/>
      <c r="SID7" s="173"/>
      <c r="SIE7" s="172"/>
      <c r="SIF7" s="173"/>
      <c r="SIG7" s="172"/>
      <c r="SIH7" s="173"/>
      <c r="SII7" s="172"/>
      <c r="SIJ7" s="173"/>
      <c r="SIK7" s="172"/>
      <c r="SIL7" s="173"/>
      <c r="SIM7" s="172"/>
      <c r="SIN7" s="173"/>
      <c r="SIO7" s="172"/>
      <c r="SIP7" s="173"/>
      <c r="SIQ7" s="172"/>
      <c r="SIR7" s="173"/>
      <c r="SIS7" s="172"/>
      <c r="SIT7" s="173"/>
      <c r="SIU7" s="172"/>
      <c r="SIV7" s="173"/>
      <c r="SIW7" s="172"/>
      <c r="SIX7" s="173"/>
      <c r="SIY7" s="172"/>
      <c r="SIZ7" s="173"/>
      <c r="SJA7" s="172"/>
      <c r="SJB7" s="173"/>
      <c r="SJC7" s="172"/>
      <c r="SJD7" s="173"/>
      <c r="SJE7" s="172"/>
      <c r="SJF7" s="173"/>
      <c r="SJG7" s="172"/>
      <c r="SJH7" s="173"/>
      <c r="SJI7" s="172"/>
      <c r="SJJ7" s="173"/>
      <c r="SJK7" s="172"/>
      <c r="SJL7" s="173"/>
      <c r="SJM7" s="172"/>
      <c r="SJN7" s="173"/>
      <c r="SJO7" s="172"/>
      <c r="SJP7" s="173"/>
      <c r="SJQ7" s="172"/>
      <c r="SJR7" s="173"/>
      <c r="SJS7" s="172"/>
      <c r="SJT7" s="173"/>
      <c r="SJU7" s="172"/>
      <c r="SJV7" s="173"/>
      <c r="SJW7" s="172"/>
      <c r="SJX7" s="173"/>
      <c r="SJY7" s="172"/>
      <c r="SJZ7" s="173"/>
      <c r="SKA7" s="172"/>
      <c r="SKB7" s="173"/>
      <c r="SKC7" s="172"/>
      <c r="SKD7" s="173"/>
      <c r="SKE7" s="172"/>
      <c r="SKF7" s="173"/>
      <c r="SKG7" s="172"/>
      <c r="SKH7" s="173"/>
      <c r="SKI7" s="172"/>
      <c r="SKJ7" s="173"/>
      <c r="SKK7" s="172"/>
      <c r="SKL7" s="173"/>
      <c r="SKM7" s="172"/>
      <c r="SKN7" s="173"/>
      <c r="SKO7" s="172"/>
      <c r="SKP7" s="173"/>
      <c r="SKQ7" s="172"/>
      <c r="SKR7" s="173"/>
      <c r="SKS7" s="172"/>
      <c r="SKT7" s="173"/>
      <c r="SKU7" s="172"/>
      <c r="SKV7" s="173"/>
      <c r="SKW7" s="172"/>
      <c r="SKX7" s="173"/>
      <c r="SKY7" s="172"/>
      <c r="SKZ7" s="173"/>
      <c r="SLA7" s="172"/>
      <c r="SLB7" s="173"/>
      <c r="SLC7" s="172"/>
      <c r="SLD7" s="173"/>
      <c r="SLE7" s="172"/>
      <c r="SLF7" s="173"/>
      <c r="SLG7" s="172"/>
      <c r="SLH7" s="173"/>
      <c r="SLI7" s="172"/>
      <c r="SLJ7" s="173"/>
      <c r="SLK7" s="172"/>
      <c r="SLL7" s="173"/>
      <c r="SLM7" s="172"/>
      <c r="SLN7" s="173"/>
      <c r="SLO7" s="172"/>
      <c r="SLP7" s="173"/>
      <c r="SLQ7" s="172"/>
      <c r="SLR7" s="173"/>
      <c r="SLS7" s="172"/>
      <c r="SLT7" s="173"/>
      <c r="SLU7" s="172"/>
      <c r="SLV7" s="173"/>
      <c r="SLW7" s="172"/>
      <c r="SLX7" s="173"/>
      <c r="SLY7" s="172"/>
      <c r="SLZ7" s="173"/>
      <c r="SMA7" s="172"/>
      <c r="SMB7" s="173"/>
      <c r="SMC7" s="172"/>
      <c r="SMD7" s="173"/>
      <c r="SME7" s="172"/>
      <c r="SMF7" s="173"/>
      <c r="SMG7" s="172"/>
      <c r="SMH7" s="173"/>
      <c r="SMI7" s="172"/>
      <c r="SMJ7" s="173"/>
      <c r="SMK7" s="172"/>
      <c r="SML7" s="173"/>
      <c r="SMM7" s="172"/>
      <c r="SMN7" s="173"/>
      <c r="SMO7" s="172"/>
      <c r="SMP7" s="173"/>
      <c r="SMQ7" s="172"/>
      <c r="SMR7" s="173"/>
      <c r="SMS7" s="172"/>
      <c r="SMT7" s="173"/>
      <c r="SMU7" s="172"/>
      <c r="SMV7" s="173"/>
      <c r="SMW7" s="172"/>
      <c r="SMX7" s="173"/>
      <c r="SMY7" s="172"/>
      <c r="SMZ7" s="173"/>
      <c r="SNA7" s="172"/>
      <c r="SNB7" s="173"/>
      <c r="SNC7" s="172"/>
      <c r="SND7" s="173"/>
      <c r="SNE7" s="172"/>
      <c r="SNF7" s="173"/>
      <c r="SNG7" s="172"/>
      <c r="SNH7" s="173"/>
      <c r="SNI7" s="172"/>
      <c r="SNJ7" s="173"/>
      <c r="SNK7" s="172"/>
      <c r="SNL7" s="173"/>
      <c r="SNM7" s="172"/>
      <c r="SNN7" s="173"/>
      <c r="SNO7" s="172"/>
      <c r="SNP7" s="173"/>
      <c r="SNQ7" s="172"/>
      <c r="SNR7" s="173"/>
      <c r="SNS7" s="172"/>
      <c r="SNT7" s="173"/>
      <c r="SNU7" s="172"/>
      <c r="SNV7" s="173"/>
      <c r="SNW7" s="172"/>
      <c r="SNX7" s="173"/>
      <c r="SNY7" s="172"/>
      <c r="SNZ7" s="173"/>
      <c r="SOA7" s="172"/>
      <c r="SOB7" s="173"/>
      <c r="SOC7" s="172"/>
      <c r="SOD7" s="173"/>
      <c r="SOE7" s="172"/>
      <c r="SOF7" s="173"/>
      <c r="SOG7" s="172"/>
      <c r="SOH7" s="173"/>
      <c r="SOI7" s="172"/>
      <c r="SOJ7" s="173"/>
      <c r="SOK7" s="172"/>
      <c r="SOL7" s="173"/>
      <c r="SOM7" s="172"/>
      <c r="SON7" s="173"/>
      <c r="SOO7" s="172"/>
      <c r="SOP7" s="173"/>
      <c r="SOQ7" s="172"/>
      <c r="SOR7" s="173"/>
      <c r="SOS7" s="172"/>
      <c r="SOT7" s="173"/>
      <c r="SOU7" s="172"/>
      <c r="SOV7" s="173"/>
      <c r="SOW7" s="172"/>
      <c r="SOX7" s="173"/>
      <c r="SOY7" s="172"/>
      <c r="SOZ7" s="173"/>
      <c r="SPA7" s="172"/>
      <c r="SPB7" s="173"/>
      <c r="SPC7" s="172"/>
      <c r="SPD7" s="173"/>
      <c r="SPE7" s="172"/>
      <c r="SPF7" s="173"/>
      <c r="SPG7" s="172"/>
      <c r="SPH7" s="173"/>
      <c r="SPI7" s="172"/>
      <c r="SPJ7" s="173"/>
      <c r="SPK7" s="172"/>
      <c r="SPL7" s="173"/>
      <c r="SPM7" s="172"/>
      <c r="SPN7" s="173"/>
      <c r="SPO7" s="172"/>
      <c r="SPP7" s="173"/>
      <c r="SPQ7" s="172"/>
      <c r="SPR7" s="173"/>
      <c r="SPS7" s="172"/>
      <c r="SPT7" s="173"/>
      <c r="SPU7" s="172"/>
      <c r="SPV7" s="173"/>
      <c r="SPW7" s="172"/>
      <c r="SPX7" s="173"/>
      <c r="SPY7" s="172"/>
      <c r="SPZ7" s="173"/>
      <c r="SQA7" s="172"/>
      <c r="SQB7" s="173"/>
      <c r="SQC7" s="172"/>
      <c r="SQD7" s="173"/>
      <c r="SQE7" s="172"/>
      <c r="SQF7" s="173"/>
      <c r="SQG7" s="172"/>
      <c r="SQH7" s="173"/>
      <c r="SQI7" s="172"/>
      <c r="SQJ7" s="173"/>
      <c r="SQK7" s="172"/>
      <c r="SQL7" s="173"/>
      <c r="SQM7" s="172"/>
      <c r="SQN7" s="173"/>
      <c r="SQO7" s="172"/>
      <c r="SQP7" s="173"/>
      <c r="SQQ7" s="172"/>
      <c r="SQR7" s="173"/>
      <c r="SQS7" s="172"/>
      <c r="SQT7" s="173"/>
      <c r="SQU7" s="172"/>
      <c r="SQV7" s="173"/>
      <c r="SQW7" s="172"/>
      <c r="SQX7" s="173"/>
      <c r="SQY7" s="172"/>
      <c r="SQZ7" s="173"/>
      <c r="SRA7" s="172"/>
      <c r="SRB7" s="173"/>
      <c r="SRC7" s="172"/>
      <c r="SRD7" s="173"/>
      <c r="SRE7" s="172"/>
      <c r="SRF7" s="173"/>
      <c r="SRG7" s="172"/>
      <c r="SRH7" s="173"/>
      <c r="SRI7" s="172"/>
      <c r="SRJ7" s="173"/>
      <c r="SRK7" s="172"/>
      <c r="SRL7" s="173"/>
      <c r="SRM7" s="172"/>
      <c r="SRN7" s="173"/>
      <c r="SRO7" s="172"/>
      <c r="SRP7" s="173"/>
      <c r="SRQ7" s="172"/>
      <c r="SRR7" s="173"/>
      <c r="SRS7" s="172"/>
      <c r="SRT7" s="173"/>
      <c r="SRU7" s="172"/>
      <c r="SRV7" s="173"/>
      <c r="SRW7" s="172"/>
      <c r="SRX7" s="173"/>
      <c r="SRY7" s="172"/>
      <c r="SRZ7" s="173"/>
      <c r="SSA7" s="172"/>
      <c r="SSB7" s="173"/>
      <c r="SSC7" s="172"/>
      <c r="SSD7" s="173"/>
      <c r="SSE7" s="172"/>
      <c r="SSF7" s="173"/>
      <c r="SSG7" s="172"/>
      <c r="SSH7" s="173"/>
      <c r="SSI7" s="172"/>
      <c r="SSJ7" s="173"/>
      <c r="SSK7" s="172"/>
      <c r="SSL7" s="173"/>
      <c r="SSM7" s="172"/>
      <c r="SSN7" s="173"/>
      <c r="SSO7" s="172"/>
      <c r="SSP7" s="173"/>
      <c r="SSQ7" s="172"/>
      <c r="SSR7" s="173"/>
      <c r="SSS7" s="172"/>
      <c r="SST7" s="173"/>
      <c r="SSU7" s="172"/>
      <c r="SSV7" s="173"/>
      <c r="SSW7" s="172"/>
      <c r="SSX7" s="173"/>
      <c r="SSY7" s="172"/>
      <c r="SSZ7" s="173"/>
      <c r="STA7" s="172"/>
      <c r="STB7" s="173"/>
      <c r="STC7" s="172"/>
      <c r="STD7" s="173"/>
      <c r="STE7" s="172"/>
      <c r="STF7" s="173"/>
      <c r="STG7" s="172"/>
      <c r="STH7" s="173"/>
      <c r="STI7" s="172"/>
      <c r="STJ7" s="173"/>
      <c r="STK7" s="172"/>
      <c r="STL7" s="173"/>
      <c r="STM7" s="172"/>
      <c r="STN7" s="173"/>
      <c r="STO7" s="172"/>
      <c r="STP7" s="173"/>
      <c r="STQ7" s="172"/>
      <c r="STR7" s="173"/>
      <c r="STS7" s="172"/>
      <c r="STT7" s="173"/>
      <c r="STU7" s="172"/>
      <c r="STV7" s="173"/>
      <c r="STW7" s="172"/>
      <c r="STX7" s="173"/>
      <c r="STY7" s="172"/>
      <c r="STZ7" s="173"/>
      <c r="SUA7" s="172"/>
      <c r="SUB7" s="173"/>
      <c r="SUC7" s="172"/>
      <c r="SUD7" s="173"/>
      <c r="SUE7" s="172"/>
      <c r="SUF7" s="173"/>
      <c r="SUG7" s="172"/>
      <c r="SUH7" s="173"/>
      <c r="SUI7" s="172"/>
      <c r="SUJ7" s="173"/>
      <c r="SUK7" s="172"/>
      <c r="SUL7" s="173"/>
      <c r="SUM7" s="172"/>
      <c r="SUN7" s="173"/>
      <c r="SUO7" s="172"/>
      <c r="SUP7" s="173"/>
      <c r="SUQ7" s="172"/>
      <c r="SUR7" s="173"/>
      <c r="SUS7" s="172"/>
      <c r="SUT7" s="173"/>
      <c r="SUU7" s="172"/>
      <c r="SUV7" s="173"/>
      <c r="SUW7" s="172"/>
      <c r="SUX7" s="173"/>
      <c r="SUY7" s="172"/>
      <c r="SUZ7" s="173"/>
      <c r="SVA7" s="172"/>
      <c r="SVB7" s="173"/>
      <c r="SVC7" s="172"/>
      <c r="SVD7" s="173"/>
      <c r="SVE7" s="172"/>
      <c r="SVF7" s="173"/>
      <c r="SVG7" s="172"/>
      <c r="SVH7" s="173"/>
      <c r="SVI7" s="172"/>
      <c r="SVJ7" s="173"/>
      <c r="SVK7" s="172"/>
      <c r="SVL7" s="173"/>
      <c r="SVM7" s="172"/>
      <c r="SVN7" s="173"/>
      <c r="SVO7" s="172"/>
      <c r="SVP7" s="173"/>
      <c r="SVQ7" s="172"/>
      <c r="SVR7" s="173"/>
      <c r="SVS7" s="172"/>
      <c r="SVT7" s="173"/>
      <c r="SVU7" s="172"/>
      <c r="SVV7" s="173"/>
      <c r="SVW7" s="172"/>
      <c r="SVX7" s="173"/>
      <c r="SVY7" s="172"/>
      <c r="SVZ7" s="173"/>
      <c r="SWA7" s="172"/>
      <c r="SWB7" s="173"/>
      <c r="SWC7" s="172"/>
      <c r="SWD7" s="173"/>
      <c r="SWE7" s="172"/>
      <c r="SWF7" s="173"/>
      <c r="SWG7" s="172"/>
      <c r="SWH7" s="173"/>
      <c r="SWI7" s="172"/>
      <c r="SWJ7" s="173"/>
      <c r="SWK7" s="172"/>
      <c r="SWL7" s="173"/>
      <c r="SWM7" s="172"/>
      <c r="SWN7" s="173"/>
      <c r="SWO7" s="172"/>
      <c r="SWP7" s="173"/>
      <c r="SWQ7" s="172"/>
      <c r="SWR7" s="173"/>
      <c r="SWS7" s="172"/>
      <c r="SWT7" s="173"/>
      <c r="SWU7" s="172"/>
      <c r="SWV7" s="173"/>
      <c r="SWW7" s="172"/>
      <c r="SWX7" s="173"/>
      <c r="SWY7" s="172"/>
      <c r="SWZ7" s="173"/>
      <c r="SXA7" s="172"/>
      <c r="SXB7" s="173"/>
      <c r="SXC7" s="172"/>
      <c r="SXD7" s="173"/>
      <c r="SXE7" s="172"/>
      <c r="SXF7" s="173"/>
      <c r="SXG7" s="172"/>
      <c r="SXH7" s="173"/>
      <c r="SXI7" s="172"/>
      <c r="SXJ7" s="173"/>
      <c r="SXK7" s="172"/>
      <c r="SXL7" s="173"/>
      <c r="SXM7" s="172"/>
      <c r="SXN7" s="173"/>
      <c r="SXO7" s="172"/>
      <c r="SXP7" s="173"/>
      <c r="SXQ7" s="172"/>
      <c r="SXR7" s="173"/>
      <c r="SXS7" s="172"/>
      <c r="SXT7" s="173"/>
      <c r="SXU7" s="172"/>
      <c r="SXV7" s="173"/>
      <c r="SXW7" s="172"/>
      <c r="SXX7" s="173"/>
      <c r="SXY7" s="172"/>
      <c r="SXZ7" s="173"/>
      <c r="SYA7" s="172"/>
      <c r="SYB7" s="173"/>
      <c r="SYC7" s="172"/>
      <c r="SYD7" s="173"/>
      <c r="SYE7" s="172"/>
      <c r="SYF7" s="173"/>
      <c r="SYG7" s="172"/>
      <c r="SYH7" s="173"/>
      <c r="SYI7" s="172"/>
      <c r="SYJ7" s="173"/>
      <c r="SYK7" s="172"/>
      <c r="SYL7" s="173"/>
      <c r="SYM7" s="172"/>
      <c r="SYN7" s="173"/>
      <c r="SYO7" s="172"/>
      <c r="SYP7" s="173"/>
      <c r="SYQ7" s="172"/>
      <c r="SYR7" s="173"/>
      <c r="SYS7" s="172"/>
      <c r="SYT7" s="173"/>
      <c r="SYU7" s="172"/>
      <c r="SYV7" s="173"/>
      <c r="SYW7" s="172"/>
      <c r="SYX7" s="173"/>
      <c r="SYY7" s="172"/>
      <c r="SYZ7" s="173"/>
      <c r="SZA7" s="172"/>
      <c r="SZB7" s="173"/>
      <c r="SZC7" s="172"/>
      <c r="SZD7" s="173"/>
      <c r="SZE7" s="172"/>
      <c r="SZF7" s="173"/>
      <c r="SZG7" s="172"/>
      <c r="SZH7" s="173"/>
      <c r="SZI7" s="172"/>
      <c r="SZJ7" s="173"/>
      <c r="SZK7" s="172"/>
      <c r="SZL7" s="173"/>
      <c r="SZM7" s="172"/>
      <c r="SZN7" s="173"/>
      <c r="SZO7" s="172"/>
      <c r="SZP7" s="173"/>
      <c r="SZQ7" s="172"/>
      <c r="SZR7" s="173"/>
      <c r="SZS7" s="172"/>
      <c r="SZT7" s="173"/>
      <c r="SZU7" s="172"/>
      <c r="SZV7" s="173"/>
      <c r="SZW7" s="172"/>
      <c r="SZX7" s="173"/>
      <c r="SZY7" s="172"/>
      <c r="SZZ7" s="173"/>
      <c r="TAA7" s="172"/>
      <c r="TAB7" s="173"/>
      <c r="TAC7" s="172"/>
      <c r="TAD7" s="173"/>
      <c r="TAE7" s="172"/>
      <c r="TAF7" s="173"/>
      <c r="TAG7" s="172"/>
      <c r="TAH7" s="173"/>
      <c r="TAI7" s="172"/>
      <c r="TAJ7" s="173"/>
      <c r="TAK7" s="172"/>
      <c r="TAL7" s="173"/>
      <c r="TAM7" s="172"/>
      <c r="TAN7" s="173"/>
      <c r="TAO7" s="172"/>
      <c r="TAP7" s="173"/>
      <c r="TAQ7" s="172"/>
      <c r="TAR7" s="173"/>
      <c r="TAS7" s="172"/>
      <c r="TAT7" s="173"/>
      <c r="TAU7" s="172"/>
      <c r="TAV7" s="173"/>
      <c r="TAW7" s="172"/>
      <c r="TAX7" s="173"/>
      <c r="TAY7" s="172"/>
      <c r="TAZ7" s="173"/>
      <c r="TBA7" s="172"/>
      <c r="TBB7" s="173"/>
      <c r="TBC7" s="172"/>
      <c r="TBD7" s="173"/>
      <c r="TBE7" s="172"/>
      <c r="TBF7" s="173"/>
      <c r="TBG7" s="172"/>
      <c r="TBH7" s="173"/>
      <c r="TBI7" s="172"/>
      <c r="TBJ7" s="173"/>
      <c r="TBK7" s="172"/>
      <c r="TBL7" s="173"/>
      <c r="TBM7" s="172"/>
      <c r="TBN7" s="173"/>
      <c r="TBO7" s="172"/>
      <c r="TBP7" s="173"/>
      <c r="TBQ7" s="172"/>
      <c r="TBR7" s="173"/>
      <c r="TBS7" s="172"/>
      <c r="TBT7" s="173"/>
      <c r="TBU7" s="172"/>
      <c r="TBV7" s="173"/>
      <c r="TBW7" s="172"/>
      <c r="TBX7" s="173"/>
      <c r="TBY7" s="172"/>
      <c r="TBZ7" s="173"/>
      <c r="TCA7" s="172"/>
      <c r="TCB7" s="173"/>
      <c r="TCC7" s="172"/>
      <c r="TCD7" s="173"/>
      <c r="TCE7" s="172"/>
      <c r="TCF7" s="173"/>
      <c r="TCG7" s="172"/>
      <c r="TCH7" s="173"/>
      <c r="TCI7" s="172"/>
      <c r="TCJ7" s="173"/>
      <c r="TCK7" s="172"/>
      <c r="TCL7" s="173"/>
      <c r="TCM7" s="172"/>
      <c r="TCN7" s="173"/>
      <c r="TCO7" s="172"/>
      <c r="TCP7" s="173"/>
      <c r="TCQ7" s="172"/>
      <c r="TCR7" s="173"/>
      <c r="TCS7" s="172"/>
      <c r="TCT7" s="173"/>
      <c r="TCU7" s="172"/>
      <c r="TCV7" s="173"/>
      <c r="TCW7" s="172"/>
      <c r="TCX7" s="173"/>
      <c r="TCY7" s="172"/>
      <c r="TCZ7" s="173"/>
      <c r="TDA7" s="172"/>
      <c r="TDB7" s="173"/>
      <c r="TDC7" s="172"/>
      <c r="TDD7" s="173"/>
      <c r="TDE7" s="172"/>
      <c r="TDF7" s="173"/>
      <c r="TDG7" s="172"/>
      <c r="TDH7" s="173"/>
      <c r="TDI7" s="172"/>
      <c r="TDJ7" s="173"/>
      <c r="TDK7" s="172"/>
      <c r="TDL7" s="173"/>
      <c r="TDM7" s="172"/>
      <c r="TDN7" s="173"/>
      <c r="TDO7" s="172"/>
      <c r="TDP7" s="173"/>
      <c r="TDQ7" s="172"/>
      <c r="TDR7" s="173"/>
      <c r="TDS7" s="172"/>
      <c r="TDT7" s="173"/>
      <c r="TDU7" s="172"/>
      <c r="TDV7" s="173"/>
      <c r="TDW7" s="172"/>
      <c r="TDX7" s="173"/>
      <c r="TDY7" s="172"/>
      <c r="TDZ7" s="173"/>
      <c r="TEA7" s="172"/>
      <c r="TEB7" s="173"/>
      <c r="TEC7" s="172"/>
      <c r="TED7" s="173"/>
      <c r="TEE7" s="172"/>
      <c r="TEF7" s="173"/>
      <c r="TEG7" s="172"/>
      <c r="TEH7" s="173"/>
      <c r="TEI7" s="172"/>
      <c r="TEJ7" s="173"/>
      <c r="TEK7" s="172"/>
      <c r="TEL7" s="173"/>
      <c r="TEM7" s="172"/>
      <c r="TEN7" s="173"/>
      <c r="TEO7" s="172"/>
      <c r="TEP7" s="173"/>
      <c r="TEQ7" s="172"/>
      <c r="TER7" s="173"/>
      <c r="TES7" s="172"/>
      <c r="TET7" s="173"/>
      <c r="TEU7" s="172"/>
      <c r="TEV7" s="173"/>
      <c r="TEW7" s="172"/>
      <c r="TEX7" s="173"/>
      <c r="TEY7" s="172"/>
      <c r="TEZ7" s="173"/>
      <c r="TFA7" s="172"/>
      <c r="TFB7" s="173"/>
      <c r="TFC7" s="172"/>
      <c r="TFD7" s="173"/>
      <c r="TFE7" s="172"/>
      <c r="TFF7" s="173"/>
      <c r="TFG7" s="172"/>
      <c r="TFH7" s="173"/>
      <c r="TFI7" s="172"/>
      <c r="TFJ7" s="173"/>
      <c r="TFK7" s="172"/>
      <c r="TFL7" s="173"/>
      <c r="TFM7" s="172"/>
      <c r="TFN7" s="173"/>
      <c r="TFO7" s="172"/>
      <c r="TFP7" s="173"/>
      <c r="TFQ7" s="172"/>
      <c r="TFR7" s="173"/>
      <c r="TFS7" s="172"/>
      <c r="TFT7" s="173"/>
      <c r="TFU7" s="172"/>
      <c r="TFV7" s="173"/>
      <c r="TFW7" s="172"/>
      <c r="TFX7" s="173"/>
      <c r="TFY7" s="172"/>
      <c r="TFZ7" s="173"/>
      <c r="TGA7" s="172"/>
      <c r="TGB7" s="173"/>
      <c r="TGC7" s="172"/>
      <c r="TGD7" s="173"/>
      <c r="TGE7" s="172"/>
      <c r="TGF7" s="173"/>
      <c r="TGG7" s="172"/>
      <c r="TGH7" s="173"/>
      <c r="TGI7" s="172"/>
      <c r="TGJ7" s="173"/>
      <c r="TGK7" s="172"/>
      <c r="TGL7" s="173"/>
      <c r="TGM7" s="172"/>
      <c r="TGN7" s="173"/>
      <c r="TGO7" s="172"/>
      <c r="TGP7" s="173"/>
      <c r="TGQ7" s="172"/>
      <c r="TGR7" s="173"/>
      <c r="TGS7" s="172"/>
      <c r="TGT7" s="173"/>
      <c r="TGU7" s="172"/>
      <c r="TGV7" s="173"/>
      <c r="TGW7" s="172"/>
      <c r="TGX7" s="173"/>
      <c r="TGY7" s="172"/>
      <c r="TGZ7" s="173"/>
      <c r="THA7" s="172"/>
      <c r="THB7" s="173"/>
      <c r="THC7" s="172"/>
      <c r="THD7" s="173"/>
      <c r="THE7" s="172"/>
      <c r="THF7" s="173"/>
      <c r="THG7" s="172"/>
      <c r="THH7" s="173"/>
      <c r="THI7" s="172"/>
      <c r="THJ7" s="173"/>
      <c r="THK7" s="172"/>
      <c r="THL7" s="173"/>
      <c r="THM7" s="172"/>
      <c r="THN7" s="173"/>
      <c r="THO7" s="172"/>
      <c r="THP7" s="173"/>
      <c r="THQ7" s="172"/>
      <c r="THR7" s="173"/>
      <c r="THS7" s="172"/>
      <c r="THT7" s="173"/>
      <c r="THU7" s="172"/>
      <c r="THV7" s="173"/>
      <c r="THW7" s="172"/>
      <c r="THX7" s="173"/>
      <c r="THY7" s="172"/>
      <c r="THZ7" s="173"/>
      <c r="TIA7" s="172"/>
      <c r="TIB7" s="173"/>
      <c r="TIC7" s="172"/>
      <c r="TID7" s="173"/>
      <c r="TIE7" s="172"/>
      <c r="TIF7" s="173"/>
      <c r="TIG7" s="172"/>
      <c r="TIH7" s="173"/>
      <c r="TII7" s="172"/>
      <c r="TIJ7" s="173"/>
      <c r="TIK7" s="172"/>
      <c r="TIL7" s="173"/>
      <c r="TIM7" s="172"/>
      <c r="TIN7" s="173"/>
      <c r="TIO7" s="172"/>
      <c r="TIP7" s="173"/>
      <c r="TIQ7" s="172"/>
      <c r="TIR7" s="173"/>
      <c r="TIS7" s="172"/>
      <c r="TIT7" s="173"/>
      <c r="TIU7" s="172"/>
      <c r="TIV7" s="173"/>
      <c r="TIW7" s="172"/>
      <c r="TIX7" s="173"/>
      <c r="TIY7" s="172"/>
      <c r="TIZ7" s="173"/>
      <c r="TJA7" s="172"/>
      <c r="TJB7" s="173"/>
      <c r="TJC7" s="172"/>
      <c r="TJD7" s="173"/>
      <c r="TJE7" s="172"/>
      <c r="TJF7" s="173"/>
      <c r="TJG7" s="172"/>
      <c r="TJH7" s="173"/>
      <c r="TJI7" s="172"/>
      <c r="TJJ7" s="173"/>
      <c r="TJK7" s="172"/>
      <c r="TJL7" s="173"/>
      <c r="TJM7" s="172"/>
      <c r="TJN7" s="173"/>
      <c r="TJO7" s="172"/>
      <c r="TJP7" s="173"/>
      <c r="TJQ7" s="172"/>
      <c r="TJR7" s="173"/>
      <c r="TJS7" s="172"/>
      <c r="TJT7" s="173"/>
      <c r="TJU7" s="172"/>
      <c r="TJV7" s="173"/>
      <c r="TJW7" s="172"/>
      <c r="TJX7" s="173"/>
      <c r="TJY7" s="172"/>
      <c r="TJZ7" s="173"/>
      <c r="TKA7" s="172"/>
      <c r="TKB7" s="173"/>
      <c r="TKC7" s="172"/>
      <c r="TKD7" s="173"/>
      <c r="TKE7" s="172"/>
      <c r="TKF7" s="173"/>
      <c r="TKG7" s="172"/>
      <c r="TKH7" s="173"/>
      <c r="TKI7" s="172"/>
      <c r="TKJ7" s="173"/>
      <c r="TKK7" s="172"/>
      <c r="TKL7" s="173"/>
      <c r="TKM7" s="172"/>
      <c r="TKN7" s="173"/>
      <c r="TKO7" s="172"/>
      <c r="TKP7" s="173"/>
      <c r="TKQ7" s="172"/>
      <c r="TKR7" s="173"/>
      <c r="TKS7" s="172"/>
      <c r="TKT7" s="173"/>
      <c r="TKU7" s="172"/>
      <c r="TKV7" s="173"/>
      <c r="TKW7" s="172"/>
      <c r="TKX7" s="173"/>
      <c r="TKY7" s="172"/>
      <c r="TKZ7" s="173"/>
      <c r="TLA7" s="172"/>
      <c r="TLB7" s="173"/>
      <c r="TLC7" s="172"/>
      <c r="TLD7" s="173"/>
      <c r="TLE7" s="172"/>
      <c r="TLF7" s="173"/>
      <c r="TLG7" s="172"/>
      <c r="TLH7" s="173"/>
      <c r="TLI7" s="172"/>
      <c r="TLJ7" s="173"/>
      <c r="TLK7" s="172"/>
      <c r="TLL7" s="173"/>
      <c r="TLM7" s="172"/>
      <c r="TLN7" s="173"/>
      <c r="TLO7" s="172"/>
      <c r="TLP7" s="173"/>
      <c r="TLQ7" s="172"/>
      <c r="TLR7" s="173"/>
      <c r="TLS7" s="172"/>
      <c r="TLT7" s="173"/>
      <c r="TLU7" s="172"/>
      <c r="TLV7" s="173"/>
      <c r="TLW7" s="172"/>
      <c r="TLX7" s="173"/>
      <c r="TLY7" s="172"/>
      <c r="TLZ7" s="173"/>
      <c r="TMA7" s="172"/>
      <c r="TMB7" s="173"/>
      <c r="TMC7" s="172"/>
      <c r="TMD7" s="173"/>
      <c r="TME7" s="172"/>
      <c r="TMF7" s="173"/>
      <c r="TMG7" s="172"/>
      <c r="TMH7" s="173"/>
      <c r="TMI7" s="172"/>
      <c r="TMJ7" s="173"/>
      <c r="TMK7" s="172"/>
      <c r="TML7" s="173"/>
      <c r="TMM7" s="172"/>
      <c r="TMN7" s="173"/>
      <c r="TMO7" s="172"/>
      <c r="TMP7" s="173"/>
      <c r="TMQ7" s="172"/>
      <c r="TMR7" s="173"/>
      <c r="TMS7" s="172"/>
      <c r="TMT7" s="173"/>
      <c r="TMU7" s="172"/>
      <c r="TMV7" s="173"/>
      <c r="TMW7" s="172"/>
      <c r="TMX7" s="173"/>
      <c r="TMY7" s="172"/>
      <c r="TMZ7" s="173"/>
      <c r="TNA7" s="172"/>
      <c r="TNB7" s="173"/>
      <c r="TNC7" s="172"/>
      <c r="TND7" s="173"/>
      <c r="TNE7" s="172"/>
      <c r="TNF7" s="173"/>
      <c r="TNG7" s="172"/>
      <c r="TNH7" s="173"/>
      <c r="TNI7" s="172"/>
      <c r="TNJ7" s="173"/>
      <c r="TNK7" s="172"/>
      <c r="TNL7" s="173"/>
      <c r="TNM7" s="172"/>
      <c r="TNN7" s="173"/>
      <c r="TNO7" s="172"/>
      <c r="TNP7" s="173"/>
      <c r="TNQ7" s="172"/>
      <c r="TNR7" s="173"/>
      <c r="TNS7" s="172"/>
      <c r="TNT7" s="173"/>
      <c r="TNU7" s="172"/>
      <c r="TNV7" s="173"/>
      <c r="TNW7" s="172"/>
      <c r="TNX7" s="173"/>
      <c r="TNY7" s="172"/>
      <c r="TNZ7" s="173"/>
      <c r="TOA7" s="172"/>
      <c r="TOB7" s="173"/>
      <c r="TOC7" s="172"/>
      <c r="TOD7" s="173"/>
      <c r="TOE7" s="172"/>
      <c r="TOF7" s="173"/>
      <c r="TOG7" s="172"/>
      <c r="TOH7" s="173"/>
      <c r="TOI7" s="172"/>
      <c r="TOJ7" s="173"/>
      <c r="TOK7" s="172"/>
      <c r="TOL7" s="173"/>
      <c r="TOM7" s="172"/>
      <c r="TON7" s="173"/>
      <c r="TOO7" s="172"/>
      <c r="TOP7" s="173"/>
      <c r="TOQ7" s="172"/>
      <c r="TOR7" s="173"/>
      <c r="TOS7" s="172"/>
      <c r="TOT7" s="173"/>
      <c r="TOU7" s="172"/>
      <c r="TOV7" s="173"/>
      <c r="TOW7" s="172"/>
      <c r="TOX7" s="173"/>
      <c r="TOY7" s="172"/>
      <c r="TOZ7" s="173"/>
      <c r="TPA7" s="172"/>
      <c r="TPB7" s="173"/>
      <c r="TPC7" s="172"/>
      <c r="TPD7" s="173"/>
      <c r="TPE7" s="172"/>
      <c r="TPF7" s="173"/>
      <c r="TPG7" s="172"/>
      <c r="TPH7" s="173"/>
      <c r="TPI7" s="172"/>
      <c r="TPJ7" s="173"/>
      <c r="TPK7" s="172"/>
      <c r="TPL7" s="173"/>
      <c r="TPM7" s="172"/>
      <c r="TPN7" s="173"/>
      <c r="TPO7" s="172"/>
      <c r="TPP7" s="173"/>
      <c r="TPQ7" s="172"/>
      <c r="TPR7" s="173"/>
      <c r="TPS7" s="172"/>
      <c r="TPT7" s="173"/>
      <c r="TPU7" s="172"/>
      <c r="TPV7" s="173"/>
      <c r="TPW7" s="172"/>
      <c r="TPX7" s="173"/>
      <c r="TPY7" s="172"/>
      <c r="TPZ7" s="173"/>
      <c r="TQA7" s="172"/>
      <c r="TQB7" s="173"/>
      <c r="TQC7" s="172"/>
      <c r="TQD7" s="173"/>
      <c r="TQE7" s="172"/>
      <c r="TQF7" s="173"/>
      <c r="TQG7" s="172"/>
      <c r="TQH7" s="173"/>
      <c r="TQI7" s="172"/>
      <c r="TQJ7" s="173"/>
      <c r="TQK7" s="172"/>
      <c r="TQL7" s="173"/>
      <c r="TQM7" s="172"/>
      <c r="TQN7" s="173"/>
      <c r="TQO7" s="172"/>
      <c r="TQP7" s="173"/>
      <c r="TQQ7" s="172"/>
      <c r="TQR7" s="173"/>
      <c r="TQS7" s="172"/>
      <c r="TQT7" s="173"/>
      <c r="TQU7" s="172"/>
      <c r="TQV7" s="173"/>
      <c r="TQW7" s="172"/>
      <c r="TQX7" s="173"/>
      <c r="TQY7" s="172"/>
      <c r="TQZ7" s="173"/>
      <c r="TRA7" s="172"/>
      <c r="TRB7" s="173"/>
      <c r="TRC7" s="172"/>
      <c r="TRD7" s="173"/>
      <c r="TRE7" s="172"/>
      <c r="TRF7" s="173"/>
      <c r="TRG7" s="172"/>
      <c r="TRH7" s="173"/>
      <c r="TRI7" s="172"/>
      <c r="TRJ7" s="173"/>
      <c r="TRK7" s="172"/>
      <c r="TRL7" s="173"/>
      <c r="TRM7" s="172"/>
      <c r="TRN7" s="173"/>
      <c r="TRO7" s="172"/>
      <c r="TRP7" s="173"/>
      <c r="TRQ7" s="172"/>
      <c r="TRR7" s="173"/>
      <c r="TRS7" s="172"/>
      <c r="TRT7" s="173"/>
      <c r="TRU7" s="172"/>
      <c r="TRV7" s="173"/>
      <c r="TRW7" s="172"/>
      <c r="TRX7" s="173"/>
      <c r="TRY7" s="172"/>
      <c r="TRZ7" s="173"/>
      <c r="TSA7" s="172"/>
      <c r="TSB7" s="173"/>
      <c r="TSC7" s="172"/>
      <c r="TSD7" s="173"/>
      <c r="TSE7" s="172"/>
      <c r="TSF7" s="173"/>
      <c r="TSG7" s="172"/>
      <c r="TSH7" s="173"/>
      <c r="TSI7" s="172"/>
      <c r="TSJ7" s="173"/>
      <c r="TSK7" s="172"/>
      <c r="TSL7" s="173"/>
      <c r="TSM7" s="172"/>
      <c r="TSN7" s="173"/>
      <c r="TSO7" s="172"/>
      <c r="TSP7" s="173"/>
      <c r="TSQ7" s="172"/>
      <c r="TSR7" s="173"/>
      <c r="TSS7" s="172"/>
      <c r="TST7" s="173"/>
      <c r="TSU7" s="172"/>
      <c r="TSV7" s="173"/>
      <c r="TSW7" s="172"/>
      <c r="TSX7" s="173"/>
      <c r="TSY7" s="172"/>
      <c r="TSZ7" s="173"/>
      <c r="TTA7" s="172"/>
      <c r="TTB7" s="173"/>
      <c r="TTC7" s="172"/>
      <c r="TTD7" s="173"/>
      <c r="TTE7" s="172"/>
      <c r="TTF7" s="173"/>
      <c r="TTG7" s="172"/>
      <c r="TTH7" s="173"/>
      <c r="TTI7" s="172"/>
      <c r="TTJ7" s="173"/>
      <c r="TTK7" s="172"/>
      <c r="TTL7" s="173"/>
      <c r="TTM7" s="172"/>
      <c r="TTN7" s="173"/>
      <c r="TTO7" s="172"/>
      <c r="TTP7" s="173"/>
      <c r="TTQ7" s="172"/>
      <c r="TTR7" s="173"/>
      <c r="TTS7" s="172"/>
      <c r="TTT7" s="173"/>
      <c r="TTU7" s="172"/>
      <c r="TTV7" s="173"/>
      <c r="TTW7" s="172"/>
      <c r="TTX7" s="173"/>
      <c r="TTY7" s="172"/>
      <c r="TTZ7" s="173"/>
      <c r="TUA7" s="172"/>
      <c r="TUB7" s="173"/>
      <c r="TUC7" s="172"/>
      <c r="TUD7" s="173"/>
      <c r="TUE7" s="172"/>
      <c r="TUF7" s="173"/>
      <c r="TUG7" s="172"/>
      <c r="TUH7" s="173"/>
      <c r="TUI7" s="172"/>
      <c r="TUJ7" s="173"/>
      <c r="TUK7" s="172"/>
      <c r="TUL7" s="173"/>
      <c r="TUM7" s="172"/>
      <c r="TUN7" s="173"/>
      <c r="TUO7" s="172"/>
      <c r="TUP7" s="173"/>
      <c r="TUQ7" s="172"/>
      <c r="TUR7" s="173"/>
      <c r="TUS7" s="172"/>
      <c r="TUT7" s="173"/>
      <c r="TUU7" s="172"/>
      <c r="TUV7" s="173"/>
      <c r="TUW7" s="172"/>
      <c r="TUX7" s="173"/>
      <c r="TUY7" s="172"/>
      <c r="TUZ7" s="173"/>
      <c r="TVA7" s="172"/>
      <c r="TVB7" s="173"/>
      <c r="TVC7" s="172"/>
      <c r="TVD7" s="173"/>
      <c r="TVE7" s="172"/>
      <c r="TVF7" s="173"/>
      <c r="TVG7" s="172"/>
      <c r="TVH7" s="173"/>
      <c r="TVI7" s="172"/>
      <c r="TVJ7" s="173"/>
      <c r="TVK7" s="172"/>
      <c r="TVL7" s="173"/>
      <c r="TVM7" s="172"/>
      <c r="TVN7" s="173"/>
      <c r="TVO7" s="172"/>
      <c r="TVP7" s="173"/>
      <c r="TVQ7" s="172"/>
      <c r="TVR7" s="173"/>
      <c r="TVS7" s="172"/>
      <c r="TVT7" s="173"/>
      <c r="TVU7" s="172"/>
      <c r="TVV7" s="173"/>
      <c r="TVW7" s="172"/>
      <c r="TVX7" s="173"/>
      <c r="TVY7" s="172"/>
      <c r="TVZ7" s="173"/>
      <c r="TWA7" s="172"/>
      <c r="TWB7" s="173"/>
      <c r="TWC7" s="172"/>
      <c r="TWD7" s="173"/>
      <c r="TWE7" s="172"/>
      <c r="TWF7" s="173"/>
      <c r="TWG7" s="172"/>
      <c r="TWH7" s="173"/>
      <c r="TWI7" s="172"/>
      <c r="TWJ7" s="173"/>
      <c r="TWK7" s="172"/>
      <c r="TWL7" s="173"/>
      <c r="TWM7" s="172"/>
      <c r="TWN7" s="173"/>
      <c r="TWO7" s="172"/>
      <c r="TWP7" s="173"/>
      <c r="TWQ7" s="172"/>
      <c r="TWR7" s="173"/>
      <c r="TWS7" s="172"/>
      <c r="TWT7" s="173"/>
      <c r="TWU7" s="172"/>
      <c r="TWV7" s="173"/>
      <c r="TWW7" s="172"/>
      <c r="TWX7" s="173"/>
      <c r="TWY7" s="172"/>
      <c r="TWZ7" s="173"/>
      <c r="TXA7" s="172"/>
      <c r="TXB7" s="173"/>
      <c r="TXC7" s="172"/>
      <c r="TXD7" s="173"/>
      <c r="TXE7" s="172"/>
      <c r="TXF7" s="173"/>
      <c r="TXG7" s="172"/>
      <c r="TXH7" s="173"/>
      <c r="TXI7" s="172"/>
      <c r="TXJ7" s="173"/>
      <c r="TXK7" s="172"/>
      <c r="TXL7" s="173"/>
      <c r="TXM7" s="172"/>
      <c r="TXN7" s="173"/>
      <c r="TXO7" s="172"/>
      <c r="TXP7" s="173"/>
      <c r="TXQ7" s="172"/>
      <c r="TXR7" s="173"/>
      <c r="TXS7" s="172"/>
      <c r="TXT7" s="173"/>
      <c r="TXU7" s="172"/>
      <c r="TXV7" s="173"/>
      <c r="TXW7" s="172"/>
      <c r="TXX7" s="173"/>
      <c r="TXY7" s="172"/>
      <c r="TXZ7" s="173"/>
      <c r="TYA7" s="172"/>
      <c r="TYB7" s="173"/>
      <c r="TYC7" s="172"/>
      <c r="TYD7" s="173"/>
      <c r="TYE7" s="172"/>
      <c r="TYF7" s="173"/>
      <c r="TYG7" s="172"/>
      <c r="TYH7" s="173"/>
      <c r="TYI7" s="172"/>
      <c r="TYJ7" s="173"/>
      <c r="TYK7" s="172"/>
      <c r="TYL7" s="173"/>
      <c r="TYM7" s="172"/>
      <c r="TYN7" s="173"/>
      <c r="TYO7" s="172"/>
      <c r="TYP7" s="173"/>
      <c r="TYQ7" s="172"/>
      <c r="TYR7" s="173"/>
      <c r="TYS7" s="172"/>
      <c r="TYT7" s="173"/>
      <c r="TYU7" s="172"/>
      <c r="TYV7" s="173"/>
      <c r="TYW7" s="172"/>
      <c r="TYX7" s="173"/>
      <c r="TYY7" s="172"/>
      <c r="TYZ7" s="173"/>
      <c r="TZA7" s="172"/>
      <c r="TZB7" s="173"/>
      <c r="TZC7" s="172"/>
      <c r="TZD7" s="173"/>
      <c r="TZE7" s="172"/>
      <c r="TZF7" s="173"/>
      <c r="TZG7" s="172"/>
      <c r="TZH7" s="173"/>
      <c r="TZI7" s="172"/>
      <c r="TZJ7" s="173"/>
      <c r="TZK7" s="172"/>
      <c r="TZL7" s="173"/>
      <c r="TZM7" s="172"/>
      <c r="TZN7" s="173"/>
      <c r="TZO7" s="172"/>
      <c r="TZP7" s="173"/>
      <c r="TZQ7" s="172"/>
      <c r="TZR7" s="173"/>
      <c r="TZS7" s="172"/>
      <c r="TZT7" s="173"/>
      <c r="TZU7" s="172"/>
      <c r="TZV7" s="173"/>
      <c r="TZW7" s="172"/>
      <c r="TZX7" s="173"/>
      <c r="TZY7" s="172"/>
      <c r="TZZ7" s="173"/>
      <c r="UAA7" s="172"/>
      <c r="UAB7" s="173"/>
      <c r="UAC7" s="172"/>
      <c r="UAD7" s="173"/>
      <c r="UAE7" s="172"/>
      <c r="UAF7" s="173"/>
      <c r="UAG7" s="172"/>
      <c r="UAH7" s="173"/>
      <c r="UAI7" s="172"/>
      <c r="UAJ7" s="173"/>
      <c r="UAK7" s="172"/>
      <c r="UAL7" s="173"/>
      <c r="UAM7" s="172"/>
      <c r="UAN7" s="173"/>
      <c r="UAO7" s="172"/>
      <c r="UAP7" s="173"/>
      <c r="UAQ7" s="172"/>
      <c r="UAR7" s="173"/>
      <c r="UAS7" s="172"/>
      <c r="UAT7" s="173"/>
      <c r="UAU7" s="172"/>
      <c r="UAV7" s="173"/>
      <c r="UAW7" s="172"/>
      <c r="UAX7" s="173"/>
      <c r="UAY7" s="172"/>
      <c r="UAZ7" s="173"/>
      <c r="UBA7" s="172"/>
      <c r="UBB7" s="173"/>
      <c r="UBC7" s="172"/>
      <c r="UBD7" s="173"/>
      <c r="UBE7" s="172"/>
      <c r="UBF7" s="173"/>
      <c r="UBG7" s="172"/>
      <c r="UBH7" s="173"/>
      <c r="UBI7" s="172"/>
      <c r="UBJ7" s="173"/>
      <c r="UBK7" s="172"/>
      <c r="UBL7" s="173"/>
      <c r="UBM7" s="172"/>
      <c r="UBN7" s="173"/>
      <c r="UBO7" s="172"/>
      <c r="UBP7" s="173"/>
      <c r="UBQ7" s="172"/>
      <c r="UBR7" s="173"/>
      <c r="UBS7" s="172"/>
      <c r="UBT7" s="173"/>
      <c r="UBU7" s="172"/>
      <c r="UBV7" s="173"/>
      <c r="UBW7" s="172"/>
      <c r="UBX7" s="173"/>
      <c r="UBY7" s="172"/>
      <c r="UBZ7" s="173"/>
      <c r="UCA7" s="172"/>
      <c r="UCB7" s="173"/>
      <c r="UCC7" s="172"/>
      <c r="UCD7" s="173"/>
      <c r="UCE7" s="172"/>
      <c r="UCF7" s="173"/>
      <c r="UCG7" s="172"/>
      <c r="UCH7" s="173"/>
      <c r="UCI7" s="172"/>
      <c r="UCJ7" s="173"/>
      <c r="UCK7" s="172"/>
      <c r="UCL7" s="173"/>
      <c r="UCM7" s="172"/>
      <c r="UCN7" s="173"/>
      <c r="UCO7" s="172"/>
      <c r="UCP7" s="173"/>
      <c r="UCQ7" s="172"/>
      <c r="UCR7" s="173"/>
      <c r="UCS7" s="172"/>
      <c r="UCT7" s="173"/>
      <c r="UCU7" s="172"/>
      <c r="UCV7" s="173"/>
      <c r="UCW7" s="172"/>
      <c r="UCX7" s="173"/>
      <c r="UCY7" s="172"/>
      <c r="UCZ7" s="173"/>
      <c r="UDA7" s="172"/>
      <c r="UDB7" s="173"/>
      <c r="UDC7" s="172"/>
      <c r="UDD7" s="173"/>
      <c r="UDE7" s="172"/>
      <c r="UDF7" s="173"/>
      <c r="UDG7" s="172"/>
      <c r="UDH7" s="173"/>
      <c r="UDI7" s="172"/>
      <c r="UDJ7" s="173"/>
      <c r="UDK7" s="172"/>
      <c r="UDL7" s="173"/>
      <c r="UDM7" s="172"/>
      <c r="UDN7" s="173"/>
      <c r="UDO7" s="172"/>
      <c r="UDP7" s="173"/>
      <c r="UDQ7" s="172"/>
      <c r="UDR7" s="173"/>
      <c r="UDS7" s="172"/>
      <c r="UDT7" s="173"/>
      <c r="UDU7" s="172"/>
      <c r="UDV7" s="173"/>
      <c r="UDW7" s="172"/>
      <c r="UDX7" s="173"/>
      <c r="UDY7" s="172"/>
      <c r="UDZ7" s="173"/>
      <c r="UEA7" s="172"/>
      <c r="UEB7" s="173"/>
      <c r="UEC7" s="172"/>
      <c r="UED7" s="173"/>
      <c r="UEE7" s="172"/>
      <c r="UEF7" s="173"/>
      <c r="UEG7" s="172"/>
      <c r="UEH7" s="173"/>
      <c r="UEI7" s="172"/>
      <c r="UEJ7" s="173"/>
      <c r="UEK7" s="172"/>
      <c r="UEL7" s="173"/>
      <c r="UEM7" s="172"/>
      <c r="UEN7" s="173"/>
      <c r="UEO7" s="172"/>
      <c r="UEP7" s="173"/>
      <c r="UEQ7" s="172"/>
      <c r="UER7" s="173"/>
      <c r="UES7" s="172"/>
      <c r="UET7" s="173"/>
      <c r="UEU7" s="172"/>
      <c r="UEV7" s="173"/>
      <c r="UEW7" s="172"/>
      <c r="UEX7" s="173"/>
      <c r="UEY7" s="172"/>
      <c r="UEZ7" s="173"/>
      <c r="UFA7" s="172"/>
      <c r="UFB7" s="173"/>
      <c r="UFC7" s="172"/>
      <c r="UFD7" s="173"/>
      <c r="UFE7" s="172"/>
      <c r="UFF7" s="173"/>
      <c r="UFG7" s="172"/>
      <c r="UFH7" s="173"/>
      <c r="UFI7" s="172"/>
      <c r="UFJ7" s="173"/>
      <c r="UFK7" s="172"/>
      <c r="UFL7" s="173"/>
      <c r="UFM7" s="172"/>
      <c r="UFN7" s="173"/>
      <c r="UFO7" s="172"/>
      <c r="UFP7" s="173"/>
      <c r="UFQ7" s="172"/>
      <c r="UFR7" s="173"/>
      <c r="UFS7" s="172"/>
      <c r="UFT7" s="173"/>
      <c r="UFU7" s="172"/>
      <c r="UFV7" s="173"/>
      <c r="UFW7" s="172"/>
      <c r="UFX7" s="173"/>
      <c r="UFY7" s="172"/>
      <c r="UFZ7" s="173"/>
      <c r="UGA7" s="172"/>
      <c r="UGB7" s="173"/>
      <c r="UGC7" s="172"/>
      <c r="UGD7" s="173"/>
      <c r="UGE7" s="172"/>
      <c r="UGF7" s="173"/>
      <c r="UGG7" s="172"/>
      <c r="UGH7" s="173"/>
      <c r="UGI7" s="172"/>
      <c r="UGJ7" s="173"/>
      <c r="UGK7" s="172"/>
      <c r="UGL7" s="173"/>
      <c r="UGM7" s="172"/>
      <c r="UGN7" s="173"/>
      <c r="UGO7" s="172"/>
      <c r="UGP7" s="173"/>
      <c r="UGQ7" s="172"/>
      <c r="UGR7" s="173"/>
      <c r="UGS7" s="172"/>
      <c r="UGT7" s="173"/>
      <c r="UGU7" s="172"/>
      <c r="UGV7" s="173"/>
      <c r="UGW7" s="172"/>
      <c r="UGX7" s="173"/>
      <c r="UGY7" s="172"/>
      <c r="UGZ7" s="173"/>
      <c r="UHA7" s="172"/>
      <c r="UHB7" s="173"/>
      <c r="UHC7" s="172"/>
      <c r="UHD7" s="173"/>
      <c r="UHE7" s="172"/>
      <c r="UHF7" s="173"/>
      <c r="UHG7" s="172"/>
      <c r="UHH7" s="173"/>
      <c r="UHI7" s="172"/>
      <c r="UHJ7" s="173"/>
      <c r="UHK7" s="172"/>
      <c r="UHL7" s="173"/>
      <c r="UHM7" s="172"/>
      <c r="UHN7" s="173"/>
      <c r="UHO7" s="172"/>
      <c r="UHP7" s="173"/>
      <c r="UHQ7" s="172"/>
      <c r="UHR7" s="173"/>
      <c r="UHS7" s="172"/>
      <c r="UHT7" s="173"/>
      <c r="UHU7" s="172"/>
      <c r="UHV7" s="173"/>
      <c r="UHW7" s="172"/>
      <c r="UHX7" s="173"/>
      <c r="UHY7" s="172"/>
      <c r="UHZ7" s="173"/>
      <c r="UIA7" s="172"/>
      <c r="UIB7" s="173"/>
      <c r="UIC7" s="172"/>
      <c r="UID7" s="173"/>
      <c r="UIE7" s="172"/>
      <c r="UIF7" s="173"/>
      <c r="UIG7" s="172"/>
      <c r="UIH7" s="173"/>
      <c r="UII7" s="172"/>
      <c r="UIJ7" s="173"/>
      <c r="UIK7" s="172"/>
      <c r="UIL7" s="173"/>
      <c r="UIM7" s="172"/>
      <c r="UIN7" s="173"/>
      <c r="UIO7" s="172"/>
      <c r="UIP7" s="173"/>
      <c r="UIQ7" s="172"/>
      <c r="UIR7" s="173"/>
      <c r="UIS7" s="172"/>
      <c r="UIT7" s="173"/>
      <c r="UIU7" s="172"/>
      <c r="UIV7" s="173"/>
      <c r="UIW7" s="172"/>
      <c r="UIX7" s="173"/>
      <c r="UIY7" s="172"/>
      <c r="UIZ7" s="173"/>
      <c r="UJA7" s="172"/>
      <c r="UJB7" s="173"/>
      <c r="UJC7" s="172"/>
      <c r="UJD7" s="173"/>
      <c r="UJE7" s="172"/>
      <c r="UJF7" s="173"/>
      <c r="UJG7" s="172"/>
      <c r="UJH7" s="173"/>
      <c r="UJI7" s="172"/>
      <c r="UJJ7" s="173"/>
      <c r="UJK7" s="172"/>
      <c r="UJL7" s="173"/>
      <c r="UJM7" s="172"/>
      <c r="UJN7" s="173"/>
      <c r="UJO7" s="172"/>
      <c r="UJP7" s="173"/>
      <c r="UJQ7" s="172"/>
      <c r="UJR7" s="173"/>
      <c r="UJS7" s="172"/>
      <c r="UJT7" s="173"/>
      <c r="UJU7" s="172"/>
      <c r="UJV7" s="173"/>
      <c r="UJW7" s="172"/>
      <c r="UJX7" s="173"/>
      <c r="UJY7" s="172"/>
      <c r="UJZ7" s="173"/>
      <c r="UKA7" s="172"/>
      <c r="UKB7" s="173"/>
      <c r="UKC7" s="172"/>
      <c r="UKD7" s="173"/>
      <c r="UKE7" s="172"/>
      <c r="UKF7" s="173"/>
      <c r="UKG7" s="172"/>
      <c r="UKH7" s="173"/>
      <c r="UKI7" s="172"/>
      <c r="UKJ7" s="173"/>
      <c r="UKK7" s="172"/>
      <c r="UKL7" s="173"/>
      <c r="UKM7" s="172"/>
      <c r="UKN7" s="173"/>
      <c r="UKO7" s="172"/>
      <c r="UKP7" s="173"/>
      <c r="UKQ7" s="172"/>
      <c r="UKR7" s="173"/>
      <c r="UKS7" s="172"/>
      <c r="UKT7" s="173"/>
      <c r="UKU7" s="172"/>
      <c r="UKV7" s="173"/>
      <c r="UKW7" s="172"/>
      <c r="UKX7" s="173"/>
      <c r="UKY7" s="172"/>
      <c r="UKZ7" s="173"/>
      <c r="ULA7" s="172"/>
      <c r="ULB7" s="173"/>
      <c r="ULC7" s="172"/>
      <c r="ULD7" s="173"/>
      <c r="ULE7" s="172"/>
      <c r="ULF7" s="173"/>
      <c r="ULG7" s="172"/>
      <c r="ULH7" s="173"/>
      <c r="ULI7" s="172"/>
      <c r="ULJ7" s="173"/>
      <c r="ULK7" s="172"/>
      <c r="ULL7" s="173"/>
      <c r="ULM7" s="172"/>
      <c r="ULN7" s="173"/>
      <c r="ULO7" s="172"/>
      <c r="ULP7" s="173"/>
      <c r="ULQ7" s="172"/>
      <c r="ULR7" s="173"/>
      <c r="ULS7" s="172"/>
      <c r="ULT7" s="173"/>
      <c r="ULU7" s="172"/>
      <c r="ULV7" s="173"/>
      <c r="ULW7" s="172"/>
      <c r="ULX7" s="173"/>
      <c r="ULY7" s="172"/>
      <c r="ULZ7" s="173"/>
      <c r="UMA7" s="172"/>
      <c r="UMB7" s="173"/>
      <c r="UMC7" s="172"/>
      <c r="UMD7" s="173"/>
      <c r="UME7" s="172"/>
      <c r="UMF7" s="173"/>
      <c r="UMG7" s="172"/>
      <c r="UMH7" s="173"/>
      <c r="UMI7" s="172"/>
      <c r="UMJ7" s="173"/>
      <c r="UMK7" s="172"/>
      <c r="UML7" s="173"/>
      <c r="UMM7" s="172"/>
      <c r="UMN7" s="173"/>
      <c r="UMO7" s="172"/>
      <c r="UMP7" s="173"/>
      <c r="UMQ7" s="172"/>
      <c r="UMR7" s="173"/>
      <c r="UMS7" s="172"/>
      <c r="UMT7" s="173"/>
      <c r="UMU7" s="172"/>
      <c r="UMV7" s="173"/>
      <c r="UMW7" s="172"/>
      <c r="UMX7" s="173"/>
      <c r="UMY7" s="172"/>
      <c r="UMZ7" s="173"/>
      <c r="UNA7" s="172"/>
      <c r="UNB7" s="173"/>
      <c r="UNC7" s="172"/>
      <c r="UND7" s="173"/>
      <c r="UNE7" s="172"/>
      <c r="UNF7" s="173"/>
      <c r="UNG7" s="172"/>
      <c r="UNH7" s="173"/>
      <c r="UNI7" s="172"/>
      <c r="UNJ7" s="173"/>
      <c r="UNK7" s="172"/>
      <c r="UNL7" s="173"/>
      <c r="UNM7" s="172"/>
      <c r="UNN7" s="173"/>
      <c r="UNO7" s="172"/>
      <c r="UNP7" s="173"/>
      <c r="UNQ7" s="172"/>
      <c r="UNR7" s="173"/>
      <c r="UNS7" s="172"/>
      <c r="UNT7" s="173"/>
      <c r="UNU7" s="172"/>
      <c r="UNV7" s="173"/>
      <c r="UNW7" s="172"/>
      <c r="UNX7" s="173"/>
      <c r="UNY7" s="172"/>
      <c r="UNZ7" s="173"/>
      <c r="UOA7" s="172"/>
      <c r="UOB7" s="173"/>
      <c r="UOC7" s="172"/>
      <c r="UOD7" s="173"/>
      <c r="UOE7" s="172"/>
      <c r="UOF7" s="173"/>
      <c r="UOG7" s="172"/>
      <c r="UOH7" s="173"/>
      <c r="UOI7" s="172"/>
      <c r="UOJ7" s="173"/>
      <c r="UOK7" s="172"/>
      <c r="UOL7" s="173"/>
      <c r="UOM7" s="172"/>
      <c r="UON7" s="173"/>
      <c r="UOO7" s="172"/>
      <c r="UOP7" s="173"/>
      <c r="UOQ7" s="172"/>
      <c r="UOR7" s="173"/>
      <c r="UOS7" s="172"/>
      <c r="UOT7" s="173"/>
      <c r="UOU7" s="172"/>
      <c r="UOV7" s="173"/>
      <c r="UOW7" s="172"/>
      <c r="UOX7" s="173"/>
      <c r="UOY7" s="172"/>
      <c r="UOZ7" s="173"/>
      <c r="UPA7" s="172"/>
      <c r="UPB7" s="173"/>
      <c r="UPC7" s="172"/>
      <c r="UPD7" s="173"/>
      <c r="UPE7" s="172"/>
      <c r="UPF7" s="173"/>
      <c r="UPG7" s="172"/>
      <c r="UPH7" s="173"/>
      <c r="UPI7" s="172"/>
      <c r="UPJ7" s="173"/>
      <c r="UPK7" s="172"/>
      <c r="UPL7" s="173"/>
      <c r="UPM7" s="172"/>
      <c r="UPN7" s="173"/>
      <c r="UPO7" s="172"/>
      <c r="UPP7" s="173"/>
      <c r="UPQ7" s="172"/>
      <c r="UPR7" s="173"/>
      <c r="UPS7" s="172"/>
      <c r="UPT7" s="173"/>
      <c r="UPU7" s="172"/>
      <c r="UPV7" s="173"/>
      <c r="UPW7" s="172"/>
      <c r="UPX7" s="173"/>
      <c r="UPY7" s="172"/>
      <c r="UPZ7" s="173"/>
      <c r="UQA7" s="172"/>
      <c r="UQB7" s="173"/>
      <c r="UQC7" s="172"/>
      <c r="UQD7" s="173"/>
      <c r="UQE7" s="172"/>
      <c r="UQF7" s="173"/>
      <c r="UQG7" s="172"/>
      <c r="UQH7" s="173"/>
      <c r="UQI7" s="172"/>
      <c r="UQJ7" s="173"/>
      <c r="UQK7" s="172"/>
      <c r="UQL7" s="173"/>
      <c r="UQM7" s="172"/>
      <c r="UQN7" s="173"/>
      <c r="UQO7" s="172"/>
      <c r="UQP7" s="173"/>
      <c r="UQQ7" s="172"/>
      <c r="UQR7" s="173"/>
      <c r="UQS7" s="172"/>
      <c r="UQT7" s="173"/>
      <c r="UQU7" s="172"/>
      <c r="UQV7" s="173"/>
      <c r="UQW7" s="172"/>
      <c r="UQX7" s="173"/>
      <c r="UQY7" s="172"/>
      <c r="UQZ7" s="173"/>
      <c r="URA7" s="172"/>
      <c r="URB7" s="173"/>
      <c r="URC7" s="172"/>
      <c r="URD7" s="173"/>
      <c r="URE7" s="172"/>
      <c r="URF7" s="173"/>
      <c r="URG7" s="172"/>
      <c r="URH7" s="173"/>
      <c r="URI7" s="172"/>
      <c r="URJ7" s="173"/>
      <c r="URK7" s="172"/>
      <c r="URL7" s="173"/>
      <c r="URM7" s="172"/>
      <c r="URN7" s="173"/>
      <c r="URO7" s="172"/>
      <c r="URP7" s="173"/>
      <c r="URQ7" s="172"/>
      <c r="URR7" s="173"/>
      <c r="URS7" s="172"/>
      <c r="URT7" s="173"/>
      <c r="URU7" s="172"/>
      <c r="URV7" s="173"/>
      <c r="URW7" s="172"/>
      <c r="URX7" s="173"/>
      <c r="URY7" s="172"/>
      <c r="URZ7" s="173"/>
      <c r="USA7" s="172"/>
      <c r="USB7" s="173"/>
      <c r="USC7" s="172"/>
      <c r="USD7" s="173"/>
      <c r="USE7" s="172"/>
      <c r="USF7" s="173"/>
      <c r="USG7" s="172"/>
      <c r="USH7" s="173"/>
      <c r="USI7" s="172"/>
      <c r="USJ7" s="173"/>
      <c r="USK7" s="172"/>
      <c r="USL7" s="173"/>
      <c r="USM7" s="172"/>
      <c r="USN7" s="173"/>
      <c r="USO7" s="172"/>
      <c r="USP7" s="173"/>
      <c r="USQ7" s="172"/>
      <c r="USR7" s="173"/>
      <c r="USS7" s="172"/>
      <c r="UST7" s="173"/>
      <c r="USU7" s="172"/>
      <c r="USV7" s="173"/>
      <c r="USW7" s="172"/>
      <c r="USX7" s="173"/>
      <c r="USY7" s="172"/>
      <c r="USZ7" s="173"/>
      <c r="UTA7" s="172"/>
      <c r="UTB7" s="173"/>
      <c r="UTC7" s="172"/>
      <c r="UTD7" s="173"/>
      <c r="UTE7" s="172"/>
      <c r="UTF7" s="173"/>
      <c r="UTG7" s="172"/>
      <c r="UTH7" s="173"/>
      <c r="UTI7" s="172"/>
      <c r="UTJ7" s="173"/>
      <c r="UTK7" s="172"/>
      <c r="UTL7" s="173"/>
      <c r="UTM7" s="172"/>
      <c r="UTN7" s="173"/>
      <c r="UTO7" s="172"/>
      <c r="UTP7" s="173"/>
      <c r="UTQ7" s="172"/>
      <c r="UTR7" s="173"/>
      <c r="UTS7" s="172"/>
      <c r="UTT7" s="173"/>
      <c r="UTU7" s="172"/>
      <c r="UTV7" s="173"/>
      <c r="UTW7" s="172"/>
      <c r="UTX7" s="173"/>
      <c r="UTY7" s="172"/>
      <c r="UTZ7" s="173"/>
      <c r="UUA7" s="172"/>
      <c r="UUB7" s="173"/>
      <c r="UUC7" s="172"/>
      <c r="UUD7" s="173"/>
      <c r="UUE7" s="172"/>
      <c r="UUF7" s="173"/>
      <c r="UUG7" s="172"/>
      <c r="UUH7" s="173"/>
      <c r="UUI7" s="172"/>
      <c r="UUJ7" s="173"/>
      <c r="UUK7" s="172"/>
      <c r="UUL7" s="173"/>
      <c r="UUM7" s="172"/>
      <c r="UUN7" s="173"/>
      <c r="UUO7" s="172"/>
      <c r="UUP7" s="173"/>
      <c r="UUQ7" s="172"/>
      <c r="UUR7" s="173"/>
      <c r="UUS7" s="172"/>
      <c r="UUT7" s="173"/>
      <c r="UUU7" s="172"/>
      <c r="UUV7" s="173"/>
      <c r="UUW7" s="172"/>
      <c r="UUX7" s="173"/>
      <c r="UUY7" s="172"/>
      <c r="UUZ7" s="173"/>
      <c r="UVA7" s="172"/>
      <c r="UVB7" s="173"/>
      <c r="UVC7" s="172"/>
      <c r="UVD7" s="173"/>
      <c r="UVE7" s="172"/>
      <c r="UVF7" s="173"/>
      <c r="UVG7" s="172"/>
      <c r="UVH7" s="173"/>
      <c r="UVI7" s="172"/>
      <c r="UVJ7" s="173"/>
      <c r="UVK7" s="172"/>
      <c r="UVL7" s="173"/>
      <c r="UVM7" s="172"/>
      <c r="UVN7" s="173"/>
      <c r="UVO7" s="172"/>
      <c r="UVP7" s="173"/>
      <c r="UVQ7" s="172"/>
      <c r="UVR7" s="173"/>
      <c r="UVS7" s="172"/>
      <c r="UVT7" s="173"/>
      <c r="UVU7" s="172"/>
      <c r="UVV7" s="173"/>
      <c r="UVW7" s="172"/>
      <c r="UVX7" s="173"/>
      <c r="UVY7" s="172"/>
      <c r="UVZ7" s="173"/>
      <c r="UWA7" s="172"/>
      <c r="UWB7" s="173"/>
      <c r="UWC7" s="172"/>
      <c r="UWD7" s="173"/>
      <c r="UWE7" s="172"/>
      <c r="UWF7" s="173"/>
      <c r="UWG7" s="172"/>
      <c r="UWH7" s="173"/>
      <c r="UWI7" s="172"/>
      <c r="UWJ7" s="173"/>
      <c r="UWK7" s="172"/>
      <c r="UWL7" s="173"/>
      <c r="UWM7" s="172"/>
      <c r="UWN7" s="173"/>
      <c r="UWO7" s="172"/>
      <c r="UWP7" s="173"/>
      <c r="UWQ7" s="172"/>
      <c r="UWR7" s="173"/>
      <c r="UWS7" s="172"/>
      <c r="UWT7" s="173"/>
      <c r="UWU7" s="172"/>
      <c r="UWV7" s="173"/>
      <c r="UWW7" s="172"/>
      <c r="UWX7" s="173"/>
      <c r="UWY7" s="172"/>
      <c r="UWZ7" s="173"/>
      <c r="UXA7" s="172"/>
      <c r="UXB7" s="173"/>
      <c r="UXC7" s="172"/>
      <c r="UXD7" s="173"/>
      <c r="UXE7" s="172"/>
      <c r="UXF7" s="173"/>
      <c r="UXG7" s="172"/>
      <c r="UXH7" s="173"/>
      <c r="UXI7" s="172"/>
      <c r="UXJ7" s="173"/>
      <c r="UXK7" s="172"/>
      <c r="UXL7" s="173"/>
      <c r="UXM7" s="172"/>
      <c r="UXN7" s="173"/>
      <c r="UXO7" s="172"/>
      <c r="UXP7" s="173"/>
      <c r="UXQ7" s="172"/>
      <c r="UXR7" s="173"/>
      <c r="UXS7" s="172"/>
      <c r="UXT7" s="173"/>
      <c r="UXU7" s="172"/>
      <c r="UXV7" s="173"/>
      <c r="UXW7" s="172"/>
      <c r="UXX7" s="173"/>
      <c r="UXY7" s="172"/>
      <c r="UXZ7" s="173"/>
      <c r="UYA7" s="172"/>
      <c r="UYB7" s="173"/>
      <c r="UYC7" s="172"/>
      <c r="UYD7" s="173"/>
      <c r="UYE7" s="172"/>
      <c r="UYF7" s="173"/>
      <c r="UYG7" s="172"/>
      <c r="UYH7" s="173"/>
      <c r="UYI7" s="172"/>
      <c r="UYJ7" s="173"/>
      <c r="UYK7" s="172"/>
      <c r="UYL7" s="173"/>
      <c r="UYM7" s="172"/>
      <c r="UYN7" s="173"/>
      <c r="UYO7" s="172"/>
      <c r="UYP7" s="173"/>
      <c r="UYQ7" s="172"/>
      <c r="UYR7" s="173"/>
      <c r="UYS7" s="172"/>
      <c r="UYT7" s="173"/>
      <c r="UYU7" s="172"/>
      <c r="UYV7" s="173"/>
      <c r="UYW7" s="172"/>
      <c r="UYX7" s="173"/>
      <c r="UYY7" s="172"/>
      <c r="UYZ7" s="173"/>
      <c r="UZA7" s="172"/>
      <c r="UZB7" s="173"/>
      <c r="UZC7" s="172"/>
      <c r="UZD7" s="173"/>
      <c r="UZE7" s="172"/>
      <c r="UZF7" s="173"/>
      <c r="UZG7" s="172"/>
      <c r="UZH7" s="173"/>
      <c r="UZI7" s="172"/>
      <c r="UZJ7" s="173"/>
      <c r="UZK7" s="172"/>
      <c r="UZL7" s="173"/>
      <c r="UZM7" s="172"/>
      <c r="UZN7" s="173"/>
      <c r="UZO7" s="172"/>
      <c r="UZP7" s="173"/>
      <c r="UZQ7" s="172"/>
      <c r="UZR7" s="173"/>
      <c r="UZS7" s="172"/>
      <c r="UZT7" s="173"/>
      <c r="UZU7" s="172"/>
      <c r="UZV7" s="173"/>
      <c r="UZW7" s="172"/>
      <c r="UZX7" s="173"/>
      <c r="UZY7" s="172"/>
      <c r="UZZ7" s="173"/>
      <c r="VAA7" s="172"/>
      <c r="VAB7" s="173"/>
      <c r="VAC7" s="172"/>
      <c r="VAD7" s="173"/>
      <c r="VAE7" s="172"/>
      <c r="VAF7" s="173"/>
      <c r="VAG7" s="172"/>
      <c r="VAH7" s="173"/>
      <c r="VAI7" s="172"/>
      <c r="VAJ7" s="173"/>
      <c r="VAK7" s="172"/>
      <c r="VAL7" s="173"/>
      <c r="VAM7" s="172"/>
      <c r="VAN7" s="173"/>
      <c r="VAO7" s="172"/>
      <c r="VAP7" s="173"/>
      <c r="VAQ7" s="172"/>
      <c r="VAR7" s="173"/>
      <c r="VAS7" s="172"/>
      <c r="VAT7" s="173"/>
      <c r="VAU7" s="172"/>
      <c r="VAV7" s="173"/>
      <c r="VAW7" s="172"/>
      <c r="VAX7" s="173"/>
      <c r="VAY7" s="172"/>
      <c r="VAZ7" s="173"/>
      <c r="VBA7" s="172"/>
      <c r="VBB7" s="173"/>
      <c r="VBC7" s="172"/>
      <c r="VBD7" s="173"/>
      <c r="VBE7" s="172"/>
      <c r="VBF7" s="173"/>
      <c r="VBG7" s="172"/>
      <c r="VBH7" s="173"/>
      <c r="VBI7" s="172"/>
      <c r="VBJ7" s="173"/>
      <c r="VBK7" s="172"/>
      <c r="VBL7" s="173"/>
      <c r="VBM7" s="172"/>
      <c r="VBN7" s="173"/>
      <c r="VBO7" s="172"/>
      <c r="VBP7" s="173"/>
      <c r="VBQ7" s="172"/>
      <c r="VBR7" s="173"/>
      <c r="VBS7" s="172"/>
      <c r="VBT7" s="173"/>
      <c r="VBU7" s="172"/>
      <c r="VBV7" s="173"/>
      <c r="VBW7" s="172"/>
      <c r="VBX7" s="173"/>
      <c r="VBY7" s="172"/>
      <c r="VBZ7" s="173"/>
      <c r="VCA7" s="172"/>
      <c r="VCB7" s="173"/>
      <c r="VCC7" s="172"/>
      <c r="VCD7" s="173"/>
      <c r="VCE7" s="172"/>
      <c r="VCF7" s="173"/>
      <c r="VCG7" s="172"/>
      <c r="VCH7" s="173"/>
      <c r="VCI7" s="172"/>
      <c r="VCJ7" s="173"/>
      <c r="VCK7" s="172"/>
      <c r="VCL7" s="173"/>
      <c r="VCM7" s="172"/>
      <c r="VCN7" s="173"/>
      <c r="VCO7" s="172"/>
      <c r="VCP7" s="173"/>
      <c r="VCQ7" s="172"/>
      <c r="VCR7" s="173"/>
      <c r="VCS7" s="172"/>
      <c r="VCT7" s="173"/>
      <c r="VCU7" s="172"/>
      <c r="VCV7" s="173"/>
      <c r="VCW7" s="172"/>
      <c r="VCX7" s="173"/>
      <c r="VCY7" s="172"/>
      <c r="VCZ7" s="173"/>
      <c r="VDA7" s="172"/>
      <c r="VDB7" s="173"/>
      <c r="VDC7" s="172"/>
      <c r="VDD7" s="173"/>
      <c r="VDE7" s="172"/>
      <c r="VDF7" s="173"/>
      <c r="VDG7" s="172"/>
      <c r="VDH7" s="173"/>
      <c r="VDI7" s="172"/>
      <c r="VDJ7" s="173"/>
      <c r="VDK7" s="172"/>
      <c r="VDL7" s="173"/>
      <c r="VDM7" s="172"/>
      <c r="VDN7" s="173"/>
      <c r="VDO7" s="172"/>
      <c r="VDP7" s="173"/>
      <c r="VDQ7" s="172"/>
      <c r="VDR7" s="173"/>
      <c r="VDS7" s="172"/>
      <c r="VDT7" s="173"/>
      <c r="VDU7" s="172"/>
      <c r="VDV7" s="173"/>
      <c r="VDW7" s="172"/>
      <c r="VDX7" s="173"/>
      <c r="VDY7" s="172"/>
      <c r="VDZ7" s="173"/>
      <c r="VEA7" s="172"/>
      <c r="VEB7" s="173"/>
      <c r="VEC7" s="172"/>
      <c r="VED7" s="173"/>
      <c r="VEE7" s="172"/>
      <c r="VEF7" s="173"/>
      <c r="VEG7" s="172"/>
      <c r="VEH7" s="173"/>
      <c r="VEI7" s="172"/>
      <c r="VEJ7" s="173"/>
      <c r="VEK7" s="172"/>
      <c r="VEL7" s="173"/>
      <c r="VEM7" s="172"/>
      <c r="VEN7" s="173"/>
      <c r="VEO7" s="172"/>
      <c r="VEP7" s="173"/>
      <c r="VEQ7" s="172"/>
      <c r="VER7" s="173"/>
      <c r="VES7" s="172"/>
      <c r="VET7" s="173"/>
      <c r="VEU7" s="172"/>
      <c r="VEV7" s="173"/>
      <c r="VEW7" s="172"/>
      <c r="VEX7" s="173"/>
      <c r="VEY7" s="172"/>
      <c r="VEZ7" s="173"/>
      <c r="VFA7" s="172"/>
      <c r="VFB7" s="173"/>
      <c r="VFC7" s="172"/>
      <c r="VFD7" s="173"/>
      <c r="VFE7" s="172"/>
      <c r="VFF7" s="173"/>
      <c r="VFG7" s="172"/>
      <c r="VFH7" s="173"/>
      <c r="VFI7" s="172"/>
      <c r="VFJ7" s="173"/>
      <c r="VFK7" s="172"/>
      <c r="VFL7" s="173"/>
      <c r="VFM7" s="172"/>
      <c r="VFN7" s="173"/>
      <c r="VFO7" s="172"/>
      <c r="VFP7" s="173"/>
      <c r="VFQ7" s="172"/>
      <c r="VFR7" s="173"/>
      <c r="VFS7" s="172"/>
      <c r="VFT7" s="173"/>
      <c r="VFU7" s="172"/>
      <c r="VFV7" s="173"/>
      <c r="VFW7" s="172"/>
      <c r="VFX7" s="173"/>
      <c r="VFY7" s="172"/>
      <c r="VFZ7" s="173"/>
      <c r="VGA7" s="172"/>
      <c r="VGB7" s="173"/>
      <c r="VGC7" s="172"/>
      <c r="VGD7" s="173"/>
      <c r="VGE7" s="172"/>
      <c r="VGF7" s="173"/>
      <c r="VGG7" s="172"/>
      <c r="VGH7" s="173"/>
      <c r="VGI7" s="172"/>
      <c r="VGJ7" s="173"/>
      <c r="VGK7" s="172"/>
      <c r="VGL7" s="173"/>
      <c r="VGM7" s="172"/>
      <c r="VGN7" s="173"/>
      <c r="VGO7" s="172"/>
      <c r="VGP7" s="173"/>
      <c r="VGQ7" s="172"/>
      <c r="VGR7" s="173"/>
      <c r="VGS7" s="172"/>
      <c r="VGT7" s="173"/>
      <c r="VGU7" s="172"/>
      <c r="VGV7" s="173"/>
      <c r="VGW7" s="172"/>
      <c r="VGX7" s="173"/>
      <c r="VGY7" s="172"/>
      <c r="VGZ7" s="173"/>
      <c r="VHA7" s="172"/>
      <c r="VHB7" s="173"/>
      <c r="VHC7" s="172"/>
      <c r="VHD7" s="173"/>
      <c r="VHE7" s="172"/>
      <c r="VHF7" s="173"/>
      <c r="VHG7" s="172"/>
      <c r="VHH7" s="173"/>
      <c r="VHI7" s="172"/>
      <c r="VHJ7" s="173"/>
      <c r="VHK7" s="172"/>
      <c r="VHL7" s="173"/>
      <c r="VHM7" s="172"/>
      <c r="VHN7" s="173"/>
      <c r="VHO7" s="172"/>
      <c r="VHP7" s="173"/>
      <c r="VHQ7" s="172"/>
      <c r="VHR7" s="173"/>
      <c r="VHS7" s="172"/>
      <c r="VHT7" s="173"/>
      <c r="VHU7" s="172"/>
      <c r="VHV7" s="173"/>
      <c r="VHW7" s="172"/>
      <c r="VHX7" s="173"/>
      <c r="VHY7" s="172"/>
      <c r="VHZ7" s="173"/>
      <c r="VIA7" s="172"/>
      <c r="VIB7" s="173"/>
      <c r="VIC7" s="172"/>
      <c r="VID7" s="173"/>
      <c r="VIE7" s="172"/>
      <c r="VIF7" s="173"/>
      <c r="VIG7" s="172"/>
      <c r="VIH7" s="173"/>
      <c r="VII7" s="172"/>
      <c r="VIJ7" s="173"/>
      <c r="VIK7" s="172"/>
      <c r="VIL7" s="173"/>
      <c r="VIM7" s="172"/>
      <c r="VIN7" s="173"/>
      <c r="VIO7" s="172"/>
      <c r="VIP7" s="173"/>
      <c r="VIQ7" s="172"/>
      <c r="VIR7" s="173"/>
      <c r="VIS7" s="172"/>
      <c r="VIT7" s="173"/>
      <c r="VIU7" s="172"/>
      <c r="VIV7" s="173"/>
      <c r="VIW7" s="172"/>
      <c r="VIX7" s="173"/>
      <c r="VIY7" s="172"/>
      <c r="VIZ7" s="173"/>
      <c r="VJA7" s="172"/>
      <c r="VJB7" s="173"/>
      <c r="VJC7" s="172"/>
      <c r="VJD7" s="173"/>
      <c r="VJE7" s="172"/>
      <c r="VJF7" s="173"/>
      <c r="VJG7" s="172"/>
      <c r="VJH7" s="173"/>
      <c r="VJI7" s="172"/>
      <c r="VJJ7" s="173"/>
      <c r="VJK7" s="172"/>
      <c r="VJL7" s="173"/>
      <c r="VJM7" s="172"/>
      <c r="VJN7" s="173"/>
      <c r="VJO7" s="172"/>
      <c r="VJP7" s="173"/>
      <c r="VJQ7" s="172"/>
      <c r="VJR7" s="173"/>
      <c r="VJS7" s="172"/>
      <c r="VJT7" s="173"/>
      <c r="VJU7" s="172"/>
      <c r="VJV7" s="173"/>
      <c r="VJW7" s="172"/>
      <c r="VJX7" s="173"/>
      <c r="VJY7" s="172"/>
      <c r="VJZ7" s="173"/>
      <c r="VKA7" s="172"/>
      <c r="VKB7" s="173"/>
      <c r="VKC7" s="172"/>
      <c r="VKD7" s="173"/>
      <c r="VKE7" s="172"/>
      <c r="VKF7" s="173"/>
      <c r="VKG7" s="172"/>
      <c r="VKH7" s="173"/>
      <c r="VKI7" s="172"/>
      <c r="VKJ7" s="173"/>
      <c r="VKK7" s="172"/>
      <c r="VKL7" s="173"/>
      <c r="VKM7" s="172"/>
      <c r="VKN7" s="173"/>
      <c r="VKO7" s="172"/>
      <c r="VKP7" s="173"/>
      <c r="VKQ7" s="172"/>
      <c r="VKR7" s="173"/>
      <c r="VKS7" s="172"/>
      <c r="VKT7" s="173"/>
      <c r="VKU7" s="172"/>
      <c r="VKV7" s="173"/>
      <c r="VKW7" s="172"/>
      <c r="VKX7" s="173"/>
      <c r="VKY7" s="172"/>
      <c r="VKZ7" s="173"/>
      <c r="VLA7" s="172"/>
      <c r="VLB7" s="173"/>
      <c r="VLC7" s="172"/>
      <c r="VLD7" s="173"/>
      <c r="VLE7" s="172"/>
      <c r="VLF7" s="173"/>
      <c r="VLG7" s="172"/>
      <c r="VLH7" s="173"/>
      <c r="VLI7" s="172"/>
      <c r="VLJ7" s="173"/>
      <c r="VLK7" s="172"/>
      <c r="VLL7" s="173"/>
      <c r="VLM7" s="172"/>
      <c r="VLN7" s="173"/>
      <c r="VLO7" s="172"/>
      <c r="VLP7" s="173"/>
      <c r="VLQ7" s="172"/>
      <c r="VLR7" s="173"/>
      <c r="VLS7" s="172"/>
      <c r="VLT7" s="173"/>
      <c r="VLU7" s="172"/>
      <c r="VLV7" s="173"/>
      <c r="VLW7" s="172"/>
      <c r="VLX7" s="173"/>
      <c r="VLY7" s="172"/>
      <c r="VLZ7" s="173"/>
      <c r="VMA7" s="172"/>
      <c r="VMB7" s="173"/>
      <c r="VMC7" s="172"/>
      <c r="VMD7" s="173"/>
      <c r="VME7" s="172"/>
      <c r="VMF7" s="173"/>
      <c r="VMG7" s="172"/>
      <c r="VMH7" s="173"/>
      <c r="VMI7" s="172"/>
      <c r="VMJ7" s="173"/>
      <c r="VMK7" s="172"/>
      <c r="VML7" s="173"/>
      <c r="VMM7" s="172"/>
      <c r="VMN7" s="173"/>
      <c r="VMO7" s="172"/>
      <c r="VMP7" s="173"/>
      <c r="VMQ7" s="172"/>
      <c r="VMR7" s="173"/>
      <c r="VMS7" s="172"/>
      <c r="VMT7" s="173"/>
      <c r="VMU7" s="172"/>
      <c r="VMV7" s="173"/>
      <c r="VMW7" s="172"/>
      <c r="VMX7" s="173"/>
      <c r="VMY7" s="172"/>
      <c r="VMZ7" s="173"/>
      <c r="VNA7" s="172"/>
      <c r="VNB7" s="173"/>
      <c r="VNC7" s="172"/>
      <c r="VND7" s="173"/>
      <c r="VNE7" s="172"/>
      <c r="VNF7" s="173"/>
      <c r="VNG7" s="172"/>
      <c r="VNH7" s="173"/>
      <c r="VNI7" s="172"/>
      <c r="VNJ7" s="173"/>
      <c r="VNK7" s="172"/>
      <c r="VNL7" s="173"/>
      <c r="VNM7" s="172"/>
      <c r="VNN7" s="173"/>
      <c r="VNO7" s="172"/>
      <c r="VNP7" s="173"/>
      <c r="VNQ7" s="172"/>
      <c r="VNR7" s="173"/>
      <c r="VNS7" s="172"/>
      <c r="VNT7" s="173"/>
      <c r="VNU7" s="172"/>
      <c r="VNV7" s="173"/>
      <c r="VNW7" s="172"/>
      <c r="VNX7" s="173"/>
      <c r="VNY7" s="172"/>
      <c r="VNZ7" s="173"/>
      <c r="VOA7" s="172"/>
      <c r="VOB7" s="173"/>
      <c r="VOC7" s="172"/>
      <c r="VOD7" s="173"/>
      <c r="VOE7" s="172"/>
      <c r="VOF7" s="173"/>
      <c r="VOG7" s="172"/>
      <c r="VOH7" s="173"/>
      <c r="VOI7" s="172"/>
      <c r="VOJ7" s="173"/>
      <c r="VOK7" s="172"/>
      <c r="VOL7" s="173"/>
      <c r="VOM7" s="172"/>
      <c r="VON7" s="173"/>
      <c r="VOO7" s="172"/>
      <c r="VOP7" s="173"/>
      <c r="VOQ7" s="172"/>
      <c r="VOR7" s="173"/>
      <c r="VOS7" s="172"/>
      <c r="VOT7" s="173"/>
      <c r="VOU7" s="172"/>
      <c r="VOV7" s="173"/>
      <c r="VOW7" s="172"/>
      <c r="VOX7" s="173"/>
      <c r="VOY7" s="172"/>
      <c r="VOZ7" s="173"/>
      <c r="VPA7" s="172"/>
      <c r="VPB7" s="173"/>
      <c r="VPC7" s="172"/>
      <c r="VPD7" s="173"/>
      <c r="VPE7" s="172"/>
      <c r="VPF7" s="173"/>
      <c r="VPG7" s="172"/>
      <c r="VPH7" s="173"/>
      <c r="VPI7" s="172"/>
      <c r="VPJ7" s="173"/>
      <c r="VPK7" s="172"/>
      <c r="VPL7" s="173"/>
      <c r="VPM7" s="172"/>
      <c r="VPN7" s="173"/>
      <c r="VPO7" s="172"/>
      <c r="VPP7" s="173"/>
      <c r="VPQ7" s="172"/>
      <c r="VPR7" s="173"/>
      <c r="VPS7" s="172"/>
      <c r="VPT7" s="173"/>
      <c r="VPU7" s="172"/>
      <c r="VPV7" s="173"/>
      <c r="VPW7" s="172"/>
      <c r="VPX7" s="173"/>
      <c r="VPY7" s="172"/>
      <c r="VPZ7" s="173"/>
      <c r="VQA7" s="172"/>
      <c r="VQB7" s="173"/>
      <c r="VQC7" s="172"/>
      <c r="VQD7" s="173"/>
      <c r="VQE7" s="172"/>
      <c r="VQF7" s="173"/>
      <c r="VQG7" s="172"/>
      <c r="VQH7" s="173"/>
      <c r="VQI7" s="172"/>
      <c r="VQJ7" s="173"/>
      <c r="VQK7" s="172"/>
      <c r="VQL7" s="173"/>
      <c r="VQM7" s="172"/>
      <c r="VQN7" s="173"/>
      <c r="VQO7" s="172"/>
      <c r="VQP7" s="173"/>
      <c r="VQQ7" s="172"/>
      <c r="VQR7" s="173"/>
      <c r="VQS7" s="172"/>
      <c r="VQT7" s="173"/>
      <c r="VQU7" s="172"/>
      <c r="VQV7" s="173"/>
      <c r="VQW7" s="172"/>
      <c r="VQX7" s="173"/>
      <c r="VQY7" s="172"/>
      <c r="VQZ7" s="173"/>
      <c r="VRA7" s="172"/>
      <c r="VRB7" s="173"/>
      <c r="VRC7" s="172"/>
      <c r="VRD7" s="173"/>
      <c r="VRE7" s="172"/>
      <c r="VRF7" s="173"/>
      <c r="VRG7" s="172"/>
      <c r="VRH7" s="173"/>
      <c r="VRI7" s="172"/>
      <c r="VRJ7" s="173"/>
      <c r="VRK7" s="172"/>
      <c r="VRL7" s="173"/>
      <c r="VRM7" s="172"/>
      <c r="VRN7" s="173"/>
      <c r="VRO7" s="172"/>
      <c r="VRP7" s="173"/>
      <c r="VRQ7" s="172"/>
      <c r="VRR7" s="173"/>
      <c r="VRS7" s="172"/>
      <c r="VRT7" s="173"/>
      <c r="VRU7" s="172"/>
      <c r="VRV7" s="173"/>
      <c r="VRW7" s="172"/>
      <c r="VRX7" s="173"/>
      <c r="VRY7" s="172"/>
      <c r="VRZ7" s="173"/>
      <c r="VSA7" s="172"/>
      <c r="VSB7" s="173"/>
      <c r="VSC7" s="172"/>
      <c r="VSD7" s="173"/>
      <c r="VSE7" s="172"/>
      <c r="VSF7" s="173"/>
      <c r="VSG7" s="172"/>
      <c r="VSH7" s="173"/>
      <c r="VSI7" s="172"/>
      <c r="VSJ7" s="173"/>
      <c r="VSK7" s="172"/>
      <c r="VSL7" s="173"/>
      <c r="VSM7" s="172"/>
      <c r="VSN7" s="173"/>
      <c r="VSO7" s="172"/>
      <c r="VSP7" s="173"/>
      <c r="VSQ7" s="172"/>
      <c r="VSR7" s="173"/>
      <c r="VSS7" s="172"/>
      <c r="VST7" s="173"/>
      <c r="VSU7" s="172"/>
      <c r="VSV7" s="173"/>
      <c r="VSW7" s="172"/>
      <c r="VSX7" s="173"/>
      <c r="VSY7" s="172"/>
      <c r="VSZ7" s="173"/>
      <c r="VTA7" s="172"/>
      <c r="VTB7" s="173"/>
      <c r="VTC7" s="172"/>
      <c r="VTD7" s="173"/>
      <c r="VTE7" s="172"/>
      <c r="VTF7" s="173"/>
      <c r="VTG7" s="172"/>
      <c r="VTH7" s="173"/>
      <c r="VTI7" s="172"/>
      <c r="VTJ7" s="173"/>
      <c r="VTK7" s="172"/>
      <c r="VTL7" s="173"/>
      <c r="VTM7" s="172"/>
      <c r="VTN7" s="173"/>
      <c r="VTO7" s="172"/>
      <c r="VTP7" s="173"/>
      <c r="VTQ7" s="172"/>
      <c r="VTR7" s="173"/>
      <c r="VTS7" s="172"/>
      <c r="VTT7" s="173"/>
      <c r="VTU7" s="172"/>
      <c r="VTV7" s="173"/>
      <c r="VTW7" s="172"/>
      <c r="VTX7" s="173"/>
      <c r="VTY7" s="172"/>
      <c r="VTZ7" s="173"/>
      <c r="VUA7" s="172"/>
      <c r="VUB7" s="173"/>
      <c r="VUC7" s="172"/>
      <c r="VUD7" s="173"/>
      <c r="VUE7" s="172"/>
      <c r="VUF7" s="173"/>
      <c r="VUG7" s="172"/>
      <c r="VUH7" s="173"/>
      <c r="VUI7" s="172"/>
      <c r="VUJ7" s="173"/>
      <c r="VUK7" s="172"/>
      <c r="VUL7" s="173"/>
      <c r="VUM7" s="172"/>
      <c r="VUN7" s="173"/>
      <c r="VUO7" s="172"/>
      <c r="VUP7" s="173"/>
      <c r="VUQ7" s="172"/>
      <c r="VUR7" s="173"/>
      <c r="VUS7" s="172"/>
      <c r="VUT7" s="173"/>
      <c r="VUU7" s="172"/>
      <c r="VUV7" s="173"/>
      <c r="VUW7" s="172"/>
      <c r="VUX7" s="173"/>
      <c r="VUY7" s="172"/>
      <c r="VUZ7" s="173"/>
      <c r="VVA7" s="172"/>
      <c r="VVB7" s="173"/>
      <c r="VVC7" s="172"/>
      <c r="VVD7" s="173"/>
      <c r="VVE7" s="172"/>
      <c r="VVF7" s="173"/>
      <c r="VVG7" s="172"/>
      <c r="VVH7" s="173"/>
      <c r="VVI7" s="172"/>
      <c r="VVJ7" s="173"/>
      <c r="VVK7" s="172"/>
      <c r="VVL7" s="173"/>
      <c r="VVM7" s="172"/>
      <c r="VVN7" s="173"/>
      <c r="VVO7" s="172"/>
      <c r="VVP7" s="173"/>
      <c r="VVQ7" s="172"/>
      <c r="VVR7" s="173"/>
      <c r="VVS7" s="172"/>
      <c r="VVT7" s="173"/>
      <c r="VVU7" s="172"/>
      <c r="VVV7" s="173"/>
      <c r="VVW7" s="172"/>
      <c r="VVX7" s="173"/>
      <c r="VVY7" s="172"/>
      <c r="VVZ7" s="173"/>
      <c r="VWA7" s="172"/>
      <c r="VWB7" s="173"/>
      <c r="VWC7" s="172"/>
      <c r="VWD7" s="173"/>
      <c r="VWE7" s="172"/>
      <c r="VWF7" s="173"/>
      <c r="VWG7" s="172"/>
      <c r="VWH7" s="173"/>
      <c r="VWI7" s="172"/>
      <c r="VWJ7" s="173"/>
      <c r="VWK7" s="172"/>
      <c r="VWL7" s="173"/>
      <c r="VWM7" s="172"/>
      <c r="VWN7" s="173"/>
      <c r="VWO7" s="172"/>
      <c r="VWP7" s="173"/>
      <c r="VWQ7" s="172"/>
      <c r="VWR7" s="173"/>
      <c r="VWS7" s="172"/>
      <c r="VWT7" s="173"/>
      <c r="VWU7" s="172"/>
      <c r="VWV7" s="173"/>
      <c r="VWW7" s="172"/>
      <c r="VWX7" s="173"/>
      <c r="VWY7" s="172"/>
      <c r="VWZ7" s="173"/>
      <c r="VXA7" s="172"/>
      <c r="VXB7" s="173"/>
      <c r="VXC7" s="172"/>
      <c r="VXD7" s="173"/>
      <c r="VXE7" s="172"/>
      <c r="VXF7" s="173"/>
      <c r="VXG7" s="172"/>
      <c r="VXH7" s="173"/>
      <c r="VXI7" s="172"/>
      <c r="VXJ7" s="173"/>
      <c r="VXK7" s="172"/>
      <c r="VXL7" s="173"/>
      <c r="VXM7" s="172"/>
      <c r="VXN7" s="173"/>
      <c r="VXO7" s="172"/>
      <c r="VXP7" s="173"/>
      <c r="VXQ7" s="172"/>
      <c r="VXR7" s="173"/>
      <c r="VXS7" s="172"/>
      <c r="VXT7" s="173"/>
      <c r="VXU7" s="172"/>
      <c r="VXV7" s="173"/>
      <c r="VXW7" s="172"/>
      <c r="VXX7" s="173"/>
      <c r="VXY7" s="172"/>
      <c r="VXZ7" s="173"/>
      <c r="VYA7" s="172"/>
      <c r="VYB7" s="173"/>
      <c r="VYC7" s="172"/>
      <c r="VYD7" s="173"/>
      <c r="VYE7" s="172"/>
      <c r="VYF7" s="173"/>
      <c r="VYG7" s="172"/>
      <c r="VYH7" s="173"/>
      <c r="VYI7" s="172"/>
      <c r="VYJ7" s="173"/>
      <c r="VYK7" s="172"/>
      <c r="VYL7" s="173"/>
      <c r="VYM7" s="172"/>
      <c r="VYN7" s="173"/>
      <c r="VYO7" s="172"/>
      <c r="VYP7" s="173"/>
      <c r="VYQ7" s="172"/>
      <c r="VYR7" s="173"/>
      <c r="VYS7" s="172"/>
      <c r="VYT7" s="173"/>
      <c r="VYU7" s="172"/>
      <c r="VYV7" s="173"/>
      <c r="VYW7" s="172"/>
      <c r="VYX7" s="173"/>
      <c r="VYY7" s="172"/>
      <c r="VYZ7" s="173"/>
      <c r="VZA7" s="172"/>
      <c r="VZB7" s="173"/>
      <c r="VZC7" s="172"/>
      <c r="VZD7" s="173"/>
      <c r="VZE7" s="172"/>
      <c r="VZF7" s="173"/>
      <c r="VZG7" s="172"/>
      <c r="VZH7" s="173"/>
      <c r="VZI7" s="172"/>
      <c r="VZJ7" s="173"/>
      <c r="VZK7" s="172"/>
      <c r="VZL7" s="173"/>
      <c r="VZM7" s="172"/>
      <c r="VZN7" s="173"/>
      <c r="VZO7" s="172"/>
      <c r="VZP7" s="173"/>
      <c r="VZQ7" s="172"/>
      <c r="VZR7" s="173"/>
      <c r="VZS7" s="172"/>
      <c r="VZT7" s="173"/>
      <c r="VZU7" s="172"/>
      <c r="VZV7" s="173"/>
      <c r="VZW7" s="172"/>
      <c r="VZX7" s="173"/>
      <c r="VZY7" s="172"/>
      <c r="VZZ7" s="173"/>
      <c r="WAA7" s="172"/>
      <c r="WAB7" s="173"/>
      <c r="WAC7" s="172"/>
      <c r="WAD7" s="173"/>
      <c r="WAE7" s="172"/>
      <c r="WAF7" s="173"/>
      <c r="WAG7" s="172"/>
      <c r="WAH7" s="173"/>
      <c r="WAI7" s="172"/>
      <c r="WAJ7" s="173"/>
      <c r="WAK7" s="172"/>
      <c r="WAL7" s="173"/>
      <c r="WAM7" s="172"/>
      <c r="WAN7" s="173"/>
      <c r="WAO7" s="172"/>
      <c r="WAP7" s="173"/>
      <c r="WAQ7" s="172"/>
      <c r="WAR7" s="173"/>
      <c r="WAS7" s="172"/>
      <c r="WAT7" s="173"/>
      <c r="WAU7" s="172"/>
      <c r="WAV7" s="173"/>
      <c r="WAW7" s="172"/>
      <c r="WAX7" s="173"/>
      <c r="WAY7" s="172"/>
      <c r="WAZ7" s="173"/>
      <c r="WBA7" s="172"/>
      <c r="WBB7" s="173"/>
      <c r="WBC7" s="172"/>
      <c r="WBD7" s="173"/>
      <c r="WBE7" s="172"/>
      <c r="WBF7" s="173"/>
      <c r="WBG7" s="172"/>
      <c r="WBH7" s="173"/>
      <c r="WBI7" s="172"/>
      <c r="WBJ7" s="173"/>
      <c r="WBK7" s="172"/>
      <c r="WBL7" s="173"/>
      <c r="WBM7" s="172"/>
      <c r="WBN7" s="173"/>
      <c r="WBO7" s="172"/>
      <c r="WBP7" s="173"/>
      <c r="WBQ7" s="172"/>
      <c r="WBR7" s="173"/>
      <c r="WBS7" s="172"/>
      <c r="WBT7" s="173"/>
      <c r="WBU7" s="172"/>
      <c r="WBV7" s="173"/>
      <c r="WBW7" s="172"/>
      <c r="WBX7" s="173"/>
      <c r="WBY7" s="172"/>
      <c r="WBZ7" s="173"/>
      <c r="WCA7" s="172"/>
      <c r="WCB7" s="173"/>
      <c r="WCC7" s="172"/>
      <c r="WCD7" s="173"/>
      <c r="WCE7" s="172"/>
      <c r="WCF7" s="173"/>
      <c r="WCG7" s="172"/>
      <c r="WCH7" s="173"/>
      <c r="WCI7" s="172"/>
      <c r="WCJ7" s="173"/>
      <c r="WCK7" s="172"/>
      <c r="WCL7" s="173"/>
      <c r="WCM7" s="172"/>
      <c r="WCN7" s="173"/>
      <c r="WCO7" s="172"/>
      <c r="WCP7" s="173"/>
      <c r="WCQ7" s="172"/>
      <c r="WCR7" s="173"/>
      <c r="WCS7" s="172"/>
      <c r="WCT7" s="173"/>
      <c r="WCU7" s="172"/>
      <c r="WCV7" s="173"/>
      <c r="WCW7" s="172"/>
      <c r="WCX7" s="173"/>
      <c r="WCY7" s="172"/>
      <c r="WCZ7" s="173"/>
      <c r="WDA7" s="172"/>
      <c r="WDB7" s="173"/>
      <c r="WDC7" s="172"/>
      <c r="WDD7" s="173"/>
      <c r="WDE7" s="172"/>
      <c r="WDF7" s="173"/>
      <c r="WDG7" s="172"/>
      <c r="WDH7" s="173"/>
      <c r="WDI7" s="172"/>
      <c r="WDJ7" s="173"/>
      <c r="WDK7" s="172"/>
      <c r="WDL7" s="173"/>
      <c r="WDM7" s="172"/>
      <c r="WDN7" s="173"/>
      <c r="WDO7" s="172"/>
      <c r="WDP7" s="173"/>
      <c r="WDQ7" s="172"/>
      <c r="WDR7" s="173"/>
      <c r="WDS7" s="172"/>
      <c r="WDT7" s="173"/>
      <c r="WDU7" s="172"/>
      <c r="WDV7" s="173"/>
      <c r="WDW7" s="172"/>
      <c r="WDX7" s="173"/>
      <c r="WDY7" s="172"/>
      <c r="WDZ7" s="173"/>
      <c r="WEA7" s="172"/>
      <c r="WEB7" s="173"/>
      <c r="WEC7" s="172"/>
      <c r="WED7" s="173"/>
      <c r="WEE7" s="172"/>
      <c r="WEF7" s="173"/>
      <c r="WEG7" s="172"/>
      <c r="WEH7" s="173"/>
      <c r="WEI7" s="172"/>
      <c r="WEJ7" s="173"/>
      <c r="WEK7" s="172"/>
      <c r="WEL7" s="173"/>
      <c r="WEM7" s="172"/>
      <c r="WEN7" s="173"/>
      <c r="WEO7" s="172"/>
      <c r="WEP7" s="173"/>
      <c r="WEQ7" s="172"/>
      <c r="WER7" s="173"/>
      <c r="WES7" s="172"/>
      <c r="WET7" s="173"/>
      <c r="WEU7" s="172"/>
      <c r="WEV7" s="173"/>
      <c r="WEW7" s="172"/>
      <c r="WEX7" s="173"/>
      <c r="WEY7" s="172"/>
      <c r="WEZ7" s="173"/>
      <c r="WFA7" s="172"/>
      <c r="WFB7" s="173"/>
      <c r="WFC7" s="172"/>
      <c r="WFD7" s="173"/>
      <c r="WFE7" s="172"/>
      <c r="WFF7" s="173"/>
      <c r="WFG7" s="172"/>
      <c r="WFH7" s="173"/>
      <c r="WFI7" s="172"/>
      <c r="WFJ7" s="173"/>
      <c r="WFK7" s="172"/>
      <c r="WFL7" s="173"/>
      <c r="WFM7" s="172"/>
      <c r="WFN7" s="173"/>
      <c r="WFO7" s="172"/>
      <c r="WFP7" s="173"/>
      <c r="WFQ7" s="172"/>
      <c r="WFR7" s="173"/>
      <c r="WFS7" s="172"/>
      <c r="WFT7" s="173"/>
      <c r="WFU7" s="172"/>
      <c r="WFV7" s="173"/>
      <c r="WFW7" s="172"/>
      <c r="WFX7" s="173"/>
      <c r="WFY7" s="172"/>
      <c r="WFZ7" s="173"/>
      <c r="WGA7" s="172"/>
      <c r="WGB7" s="173"/>
      <c r="WGC7" s="172"/>
      <c r="WGD7" s="173"/>
      <c r="WGE7" s="172"/>
      <c r="WGF7" s="173"/>
      <c r="WGG7" s="172"/>
      <c r="WGH7" s="173"/>
      <c r="WGI7" s="172"/>
      <c r="WGJ7" s="173"/>
      <c r="WGK7" s="172"/>
      <c r="WGL7" s="173"/>
      <c r="WGM7" s="172"/>
      <c r="WGN7" s="173"/>
      <c r="WGO7" s="172"/>
      <c r="WGP7" s="173"/>
      <c r="WGQ7" s="172"/>
      <c r="WGR7" s="173"/>
      <c r="WGS7" s="172"/>
      <c r="WGT7" s="173"/>
      <c r="WGU7" s="172"/>
      <c r="WGV7" s="173"/>
      <c r="WGW7" s="172"/>
      <c r="WGX7" s="173"/>
      <c r="WGY7" s="172"/>
      <c r="WGZ7" s="173"/>
      <c r="WHA7" s="172"/>
      <c r="WHB7" s="173"/>
      <c r="WHC7" s="172"/>
      <c r="WHD7" s="173"/>
      <c r="WHE7" s="172"/>
      <c r="WHF7" s="173"/>
      <c r="WHG7" s="172"/>
      <c r="WHH7" s="173"/>
      <c r="WHI7" s="172"/>
      <c r="WHJ7" s="173"/>
      <c r="WHK7" s="172"/>
      <c r="WHL7" s="173"/>
      <c r="WHM7" s="172"/>
      <c r="WHN7" s="173"/>
      <c r="WHO7" s="172"/>
      <c r="WHP7" s="173"/>
      <c r="WHQ7" s="172"/>
      <c r="WHR7" s="173"/>
      <c r="WHS7" s="172"/>
      <c r="WHT7" s="173"/>
      <c r="WHU7" s="172"/>
      <c r="WHV7" s="173"/>
      <c r="WHW7" s="172"/>
      <c r="WHX7" s="173"/>
      <c r="WHY7" s="172"/>
      <c r="WHZ7" s="173"/>
      <c r="WIA7" s="172"/>
      <c r="WIB7" s="173"/>
      <c r="WIC7" s="172"/>
      <c r="WID7" s="173"/>
      <c r="WIE7" s="172"/>
      <c r="WIF7" s="173"/>
      <c r="WIG7" s="172"/>
      <c r="WIH7" s="173"/>
      <c r="WII7" s="172"/>
      <c r="WIJ7" s="173"/>
      <c r="WIK7" s="172"/>
      <c r="WIL7" s="173"/>
      <c r="WIM7" s="172"/>
      <c r="WIN7" s="173"/>
      <c r="WIO7" s="172"/>
      <c r="WIP7" s="173"/>
      <c r="WIQ7" s="172"/>
      <c r="WIR7" s="173"/>
      <c r="WIS7" s="172"/>
      <c r="WIT7" s="173"/>
      <c r="WIU7" s="172"/>
      <c r="WIV7" s="173"/>
      <c r="WIW7" s="172"/>
      <c r="WIX7" s="173"/>
      <c r="WIY7" s="172"/>
      <c r="WIZ7" s="173"/>
      <c r="WJA7" s="172"/>
      <c r="WJB7" s="173"/>
      <c r="WJC7" s="172"/>
      <c r="WJD7" s="173"/>
      <c r="WJE7" s="172"/>
      <c r="WJF7" s="173"/>
      <c r="WJG7" s="172"/>
      <c r="WJH7" s="173"/>
      <c r="WJI7" s="172"/>
      <c r="WJJ7" s="173"/>
      <c r="WJK7" s="172"/>
      <c r="WJL7" s="173"/>
      <c r="WJM7" s="172"/>
      <c r="WJN7" s="173"/>
      <c r="WJO7" s="172"/>
      <c r="WJP7" s="173"/>
      <c r="WJQ7" s="172"/>
      <c r="WJR7" s="173"/>
      <c r="WJS7" s="172"/>
      <c r="WJT7" s="173"/>
      <c r="WJU7" s="172"/>
      <c r="WJV7" s="173"/>
      <c r="WJW7" s="172"/>
      <c r="WJX7" s="173"/>
      <c r="WJY7" s="172"/>
      <c r="WJZ7" s="173"/>
      <c r="WKA7" s="172"/>
      <c r="WKB7" s="173"/>
      <c r="WKC7" s="172"/>
      <c r="WKD7" s="173"/>
      <c r="WKE7" s="172"/>
      <c r="WKF7" s="173"/>
      <c r="WKG7" s="172"/>
      <c r="WKH7" s="173"/>
      <c r="WKI7" s="172"/>
      <c r="WKJ7" s="173"/>
      <c r="WKK7" s="172"/>
      <c r="WKL7" s="173"/>
      <c r="WKM7" s="172"/>
      <c r="WKN7" s="173"/>
      <c r="WKO7" s="172"/>
      <c r="WKP7" s="173"/>
      <c r="WKQ7" s="172"/>
      <c r="WKR7" s="173"/>
      <c r="WKS7" s="172"/>
      <c r="WKT7" s="173"/>
      <c r="WKU7" s="172"/>
      <c r="WKV7" s="173"/>
      <c r="WKW7" s="172"/>
      <c r="WKX7" s="173"/>
      <c r="WKY7" s="172"/>
      <c r="WKZ7" s="173"/>
      <c r="WLA7" s="172"/>
      <c r="WLB7" s="173"/>
      <c r="WLC7" s="172"/>
      <c r="WLD7" s="173"/>
      <c r="WLE7" s="172"/>
      <c r="WLF7" s="173"/>
      <c r="WLG7" s="172"/>
      <c r="WLH7" s="173"/>
      <c r="WLI7" s="172"/>
      <c r="WLJ7" s="173"/>
      <c r="WLK7" s="172"/>
      <c r="WLL7" s="173"/>
      <c r="WLM7" s="172"/>
      <c r="WLN7" s="173"/>
      <c r="WLO7" s="172"/>
      <c r="WLP7" s="173"/>
      <c r="WLQ7" s="172"/>
      <c r="WLR7" s="173"/>
      <c r="WLS7" s="172"/>
      <c r="WLT7" s="173"/>
      <c r="WLU7" s="172"/>
      <c r="WLV7" s="173"/>
      <c r="WLW7" s="172"/>
      <c r="WLX7" s="173"/>
      <c r="WLY7" s="172"/>
      <c r="WLZ7" s="173"/>
      <c r="WMA7" s="172"/>
      <c r="WMB7" s="173"/>
      <c r="WMC7" s="172"/>
      <c r="WMD7" s="173"/>
      <c r="WME7" s="172"/>
      <c r="WMF7" s="173"/>
      <c r="WMG7" s="172"/>
      <c r="WMH7" s="173"/>
      <c r="WMI7" s="172"/>
      <c r="WMJ7" s="173"/>
      <c r="WMK7" s="172"/>
      <c r="WML7" s="173"/>
      <c r="WMM7" s="172"/>
      <c r="WMN7" s="173"/>
      <c r="WMO7" s="172"/>
      <c r="WMP7" s="173"/>
      <c r="WMQ7" s="172"/>
      <c r="WMR7" s="173"/>
      <c r="WMS7" s="172"/>
      <c r="WMT7" s="173"/>
      <c r="WMU7" s="172"/>
      <c r="WMV7" s="173"/>
      <c r="WMW7" s="172"/>
      <c r="WMX7" s="173"/>
      <c r="WMY7" s="172"/>
      <c r="WMZ7" s="173"/>
      <c r="WNA7" s="172"/>
      <c r="WNB7" s="173"/>
      <c r="WNC7" s="172"/>
      <c r="WND7" s="173"/>
      <c r="WNE7" s="172"/>
      <c r="WNF7" s="173"/>
      <c r="WNG7" s="172"/>
      <c r="WNH7" s="173"/>
      <c r="WNI7" s="172"/>
      <c r="WNJ7" s="173"/>
      <c r="WNK7" s="172"/>
      <c r="WNL7" s="173"/>
      <c r="WNM7" s="172"/>
      <c r="WNN7" s="173"/>
      <c r="WNO7" s="172"/>
      <c r="WNP7" s="173"/>
      <c r="WNQ7" s="172"/>
      <c r="WNR7" s="173"/>
      <c r="WNS7" s="172"/>
      <c r="WNT7" s="173"/>
      <c r="WNU7" s="172"/>
      <c r="WNV7" s="173"/>
      <c r="WNW7" s="172"/>
      <c r="WNX7" s="173"/>
      <c r="WNY7" s="172"/>
      <c r="WNZ7" s="173"/>
      <c r="WOA7" s="172"/>
      <c r="WOB7" s="173"/>
      <c r="WOC7" s="172"/>
      <c r="WOD7" s="173"/>
      <c r="WOE7" s="172"/>
      <c r="WOF7" s="173"/>
      <c r="WOG7" s="172"/>
      <c r="WOH7" s="173"/>
      <c r="WOI7" s="172"/>
      <c r="WOJ7" s="173"/>
      <c r="WOK7" s="172"/>
      <c r="WOL7" s="173"/>
      <c r="WOM7" s="172"/>
      <c r="WON7" s="173"/>
      <c r="WOO7" s="172"/>
      <c r="WOP7" s="173"/>
      <c r="WOQ7" s="172"/>
      <c r="WOR7" s="173"/>
      <c r="WOS7" s="172"/>
      <c r="WOT7" s="173"/>
      <c r="WOU7" s="172"/>
      <c r="WOV7" s="173"/>
      <c r="WOW7" s="172"/>
      <c r="WOX7" s="173"/>
      <c r="WOY7" s="172"/>
      <c r="WOZ7" s="173"/>
      <c r="WPA7" s="172"/>
      <c r="WPB7" s="173"/>
      <c r="WPC7" s="172"/>
      <c r="WPD7" s="173"/>
      <c r="WPE7" s="172"/>
      <c r="WPF7" s="173"/>
      <c r="WPG7" s="172"/>
      <c r="WPH7" s="173"/>
      <c r="WPI7" s="172"/>
      <c r="WPJ7" s="173"/>
      <c r="WPK7" s="172"/>
      <c r="WPL7" s="173"/>
      <c r="WPM7" s="172"/>
      <c r="WPN7" s="173"/>
      <c r="WPO7" s="172"/>
      <c r="WPP7" s="173"/>
      <c r="WPQ7" s="172"/>
      <c r="WPR7" s="173"/>
      <c r="WPS7" s="172"/>
      <c r="WPT7" s="173"/>
      <c r="WPU7" s="172"/>
      <c r="WPV7" s="173"/>
      <c r="WPW7" s="172"/>
      <c r="WPX7" s="173"/>
      <c r="WPY7" s="172"/>
      <c r="WPZ7" s="173"/>
      <c r="WQA7" s="172"/>
      <c r="WQB7" s="173"/>
      <c r="WQC7" s="172"/>
      <c r="WQD7" s="173"/>
      <c r="WQE7" s="172"/>
      <c r="WQF7" s="173"/>
      <c r="WQG7" s="172"/>
      <c r="WQH7" s="173"/>
      <c r="WQI7" s="172"/>
      <c r="WQJ7" s="173"/>
      <c r="WQK7" s="172"/>
      <c r="WQL7" s="173"/>
      <c r="WQM7" s="172"/>
      <c r="WQN7" s="173"/>
      <c r="WQO7" s="172"/>
      <c r="WQP7" s="173"/>
      <c r="WQQ7" s="172"/>
      <c r="WQR7" s="173"/>
      <c r="WQS7" s="172"/>
      <c r="WQT7" s="173"/>
      <c r="WQU7" s="172"/>
      <c r="WQV7" s="173"/>
      <c r="WQW7" s="172"/>
      <c r="WQX7" s="173"/>
      <c r="WQY7" s="172"/>
      <c r="WQZ7" s="173"/>
      <c r="WRA7" s="172"/>
      <c r="WRB7" s="173"/>
      <c r="WRC7" s="172"/>
      <c r="WRD7" s="173"/>
      <c r="WRE7" s="172"/>
      <c r="WRF7" s="173"/>
      <c r="WRG7" s="172"/>
      <c r="WRH7" s="173"/>
      <c r="WRI7" s="172"/>
      <c r="WRJ7" s="173"/>
      <c r="WRK7" s="172"/>
      <c r="WRL7" s="173"/>
      <c r="WRM7" s="172"/>
      <c r="WRN7" s="173"/>
      <c r="WRO7" s="172"/>
      <c r="WRP7" s="173"/>
      <c r="WRQ7" s="172"/>
      <c r="WRR7" s="173"/>
      <c r="WRS7" s="172"/>
      <c r="WRT7" s="173"/>
      <c r="WRU7" s="172"/>
      <c r="WRV7" s="173"/>
      <c r="WRW7" s="172"/>
      <c r="WRX7" s="173"/>
      <c r="WRY7" s="172"/>
      <c r="WRZ7" s="173"/>
      <c r="WSA7" s="172"/>
      <c r="WSB7" s="173"/>
      <c r="WSC7" s="172"/>
      <c r="WSD7" s="173"/>
      <c r="WSE7" s="172"/>
      <c r="WSF7" s="173"/>
      <c r="WSG7" s="172"/>
      <c r="WSH7" s="173"/>
      <c r="WSI7" s="172"/>
      <c r="WSJ7" s="173"/>
      <c r="WSK7" s="172"/>
      <c r="WSL7" s="173"/>
      <c r="WSM7" s="172"/>
      <c r="WSN7" s="173"/>
      <c r="WSO7" s="172"/>
      <c r="WSP7" s="173"/>
      <c r="WSQ7" s="172"/>
      <c r="WSR7" s="173"/>
      <c r="WSS7" s="172"/>
      <c r="WST7" s="173"/>
      <c r="WSU7" s="172"/>
      <c r="WSV7" s="173"/>
      <c r="WSW7" s="172"/>
      <c r="WSX7" s="173"/>
      <c r="WSY7" s="172"/>
      <c r="WSZ7" s="173"/>
      <c r="WTA7" s="172"/>
      <c r="WTB7" s="173"/>
      <c r="WTC7" s="172"/>
      <c r="WTD7" s="173"/>
      <c r="WTE7" s="172"/>
      <c r="WTF7" s="173"/>
      <c r="WTG7" s="172"/>
      <c r="WTH7" s="173"/>
      <c r="WTI7" s="172"/>
      <c r="WTJ7" s="173"/>
      <c r="WTK7" s="172"/>
      <c r="WTL7" s="173"/>
      <c r="WTM7" s="172"/>
      <c r="WTN7" s="173"/>
      <c r="WTO7" s="172"/>
      <c r="WTP7" s="173"/>
      <c r="WTQ7" s="172"/>
      <c r="WTR7" s="173"/>
      <c r="WTS7" s="172"/>
      <c r="WTT7" s="173"/>
      <c r="WTU7" s="172"/>
      <c r="WTV7" s="173"/>
      <c r="WTW7" s="172"/>
      <c r="WTX7" s="173"/>
      <c r="WTY7" s="172"/>
      <c r="WTZ7" s="173"/>
      <c r="WUA7" s="172"/>
      <c r="WUB7" s="173"/>
      <c r="WUC7" s="172"/>
      <c r="WUD7" s="173"/>
      <c r="WUE7" s="172"/>
      <c r="WUF7" s="173"/>
      <c r="WUG7" s="172"/>
      <c r="WUH7" s="173"/>
      <c r="WUI7" s="172"/>
      <c r="WUJ7" s="173"/>
      <c r="WUK7" s="172"/>
      <c r="WUL7" s="173"/>
      <c r="WUM7" s="172"/>
      <c r="WUN7" s="173"/>
      <c r="WUO7" s="172"/>
      <c r="WUP7" s="173"/>
      <c r="WUQ7" s="172"/>
      <c r="WUR7" s="173"/>
      <c r="WUS7" s="172"/>
      <c r="WUT7" s="173"/>
      <c r="WUU7" s="172"/>
      <c r="WUV7" s="173"/>
      <c r="WUW7" s="172"/>
      <c r="WUX7" s="173"/>
      <c r="WUY7" s="172"/>
      <c r="WUZ7" s="173"/>
      <c r="WVA7" s="172"/>
      <c r="WVB7" s="173"/>
      <c r="WVC7" s="172"/>
      <c r="WVD7" s="173"/>
      <c r="WVE7" s="172"/>
      <c r="WVF7" s="173"/>
      <c r="WVG7" s="172"/>
      <c r="WVH7" s="173"/>
      <c r="WVI7" s="172"/>
      <c r="WVJ7" s="173"/>
      <c r="WVK7" s="172"/>
      <c r="WVL7" s="173"/>
      <c r="WVM7" s="172"/>
      <c r="WVN7" s="173"/>
      <c r="WVO7" s="172"/>
      <c r="WVP7" s="173"/>
      <c r="WVQ7" s="172"/>
      <c r="WVR7" s="173"/>
      <c r="WVS7" s="172"/>
      <c r="WVT7" s="173"/>
      <c r="WVU7" s="172"/>
      <c r="WVV7" s="173"/>
      <c r="WVW7" s="172"/>
      <c r="WVX7" s="173"/>
      <c r="WVY7" s="172"/>
      <c r="WVZ7" s="173"/>
      <c r="WWA7" s="172"/>
      <c r="WWB7" s="173"/>
      <c r="WWC7" s="172"/>
      <c r="WWD7" s="173"/>
      <c r="WWE7" s="172"/>
      <c r="WWF7" s="173"/>
      <c r="WWG7" s="172"/>
      <c r="WWH7" s="173"/>
      <c r="WWI7" s="172"/>
      <c r="WWJ7" s="173"/>
      <c r="WWK7" s="172"/>
      <c r="WWL7" s="173"/>
      <c r="WWM7" s="172"/>
      <c r="WWN7" s="173"/>
      <c r="WWO7" s="172"/>
      <c r="WWP7" s="173"/>
      <c r="WWQ7" s="172"/>
      <c r="WWR7" s="173"/>
      <c r="WWS7" s="172"/>
      <c r="WWT7" s="173"/>
      <c r="WWU7" s="172"/>
      <c r="WWV7" s="173"/>
      <c r="WWW7" s="172"/>
      <c r="WWX7" s="173"/>
      <c r="WWY7" s="172"/>
      <c r="WWZ7" s="173"/>
      <c r="WXA7" s="172"/>
      <c r="WXB7" s="173"/>
      <c r="WXC7" s="172"/>
      <c r="WXD7" s="173"/>
      <c r="WXE7" s="172"/>
      <c r="WXF7" s="173"/>
      <c r="WXG7" s="172"/>
      <c r="WXH7" s="173"/>
      <c r="WXI7" s="172"/>
      <c r="WXJ7" s="173"/>
      <c r="WXK7" s="172"/>
      <c r="WXL7" s="173"/>
      <c r="WXM7" s="172"/>
      <c r="WXN7" s="173"/>
      <c r="WXO7" s="172"/>
      <c r="WXP7" s="173"/>
      <c r="WXQ7" s="172"/>
      <c r="WXR7" s="173"/>
      <c r="WXS7" s="172"/>
      <c r="WXT7" s="173"/>
      <c r="WXU7" s="172"/>
      <c r="WXV7" s="173"/>
      <c r="WXW7" s="172"/>
      <c r="WXX7" s="173"/>
      <c r="WXY7" s="172"/>
      <c r="WXZ7" s="173"/>
      <c r="WYA7" s="172"/>
      <c r="WYB7" s="173"/>
      <c r="WYC7" s="172"/>
      <c r="WYD7" s="173"/>
      <c r="WYE7" s="172"/>
      <c r="WYF7" s="173"/>
      <c r="WYG7" s="172"/>
      <c r="WYH7" s="173"/>
      <c r="WYI7" s="172"/>
      <c r="WYJ7" s="173"/>
      <c r="WYK7" s="172"/>
      <c r="WYL7" s="173"/>
      <c r="WYM7" s="172"/>
      <c r="WYN7" s="173"/>
      <c r="WYO7" s="172"/>
      <c r="WYP7" s="173"/>
      <c r="WYQ7" s="172"/>
      <c r="WYR7" s="173"/>
      <c r="WYS7" s="172"/>
      <c r="WYT7" s="173"/>
      <c r="WYU7" s="172"/>
      <c r="WYV7" s="173"/>
      <c r="WYW7" s="172"/>
      <c r="WYX7" s="173"/>
      <c r="WYY7" s="172"/>
      <c r="WYZ7" s="173"/>
      <c r="WZA7" s="172"/>
      <c r="WZB7" s="173"/>
      <c r="WZC7" s="172"/>
      <c r="WZD7" s="173"/>
      <c r="WZE7" s="172"/>
      <c r="WZF7" s="173"/>
      <c r="WZG7" s="172"/>
      <c r="WZH7" s="173"/>
      <c r="WZI7" s="172"/>
      <c r="WZJ7" s="173"/>
      <c r="WZK7" s="172"/>
      <c r="WZL7" s="173"/>
      <c r="WZM7" s="172"/>
      <c r="WZN7" s="173"/>
      <c r="WZO7" s="172"/>
      <c r="WZP7" s="173"/>
      <c r="WZQ7" s="172"/>
      <c r="WZR7" s="173"/>
      <c r="WZS7" s="172"/>
      <c r="WZT7" s="173"/>
      <c r="WZU7" s="172"/>
      <c r="WZV7" s="173"/>
      <c r="WZW7" s="172"/>
      <c r="WZX7" s="173"/>
      <c r="WZY7" s="172"/>
      <c r="WZZ7" s="173"/>
      <c r="XAA7" s="172"/>
      <c r="XAB7" s="173"/>
      <c r="XAC7" s="172"/>
      <c r="XAD7" s="173"/>
      <c r="XAE7" s="172"/>
      <c r="XAF7" s="173"/>
      <c r="XAG7" s="172"/>
      <c r="XAH7" s="173"/>
      <c r="XAI7" s="172"/>
      <c r="XAJ7" s="173"/>
      <c r="XAK7" s="172"/>
      <c r="XAL7" s="173"/>
      <c r="XAM7" s="172"/>
      <c r="XAN7" s="173"/>
      <c r="XAO7" s="172"/>
      <c r="XAP7" s="173"/>
      <c r="XAQ7" s="172"/>
      <c r="XAR7" s="173"/>
      <c r="XAS7" s="172"/>
      <c r="XAT7" s="173"/>
      <c r="XAU7" s="172"/>
      <c r="XAV7" s="173"/>
      <c r="XAW7" s="172"/>
      <c r="XAX7" s="173"/>
      <c r="XAY7" s="172"/>
      <c r="XAZ7" s="173"/>
      <c r="XBA7" s="172"/>
      <c r="XBB7" s="173"/>
      <c r="XBC7" s="172"/>
      <c r="XBD7" s="173"/>
      <c r="XBE7" s="172"/>
      <c r="XBF7" s="173"/>
      <c r="XBG7" s="172"/>
      <c r="XBH7" s="173"/>
      <c r="XBI7" s="172"/>
      <c r="XBJ7" s="173"/>
      <c r="XBK7" s="172"/>
      <c r="XBL7" s="173"/>
      <c r="XBM7" s="172"/>
      <c r="XBN7" s="173"/>
      <c r="XBO7" s="172"/>
      <c r="XBP7" s="173"/>
      <c r="XBQ7" s="172"/>
      <c r="XBR7" s="173"/>
      <c r="XBS7" s="172"/>
      <c r="XBT7" s="173"/>
      <c r="XBU7" s="172"/>
      <c r="XBV7" s="173"/>
      <c r="XBW7" s="172"/>
      <c r="XBX7" s="173"/>
      <c r="XBY7" s="172"/>
      <c r="XBZ7" s="173"/>
      <c r="XCA7" s="172"/>
      <c r="XCB7" s="173"/>
      <c r="XCC7" s="172"/>
      <c r="XCD7" s="173"/>
      <c r="XCE7" s="172"/>
      <c r="XCF7" s="173"/>
      <c r="XCG7" s="172"/>
      <c r="XCH7" s="173"/>
      <c r="XCI7" s="172"/>
      <c r="XCJ7" s="173"/>
      <c r="XCK7" s="172"/>
      <c r="XCL7" s="173"/>
      <c r="XCM7" s="172"/>
      <c r="XCN7" s="173"/>
      <c r="XCO7" s="172"/>
      <c r="XCP7" s="173"/>
      <c r="XCQ7" s="172"/>
      <c r="XCR7" s="173"/>
      <c r="XCS7" s="172"/>
      <c r="XCT7" s="173"/>
      <c r="XCU7" s="172"/>
      <c r="XCV7" s="173"/>
      <c r="XCW7" s="172"/>
      <c r="XCX7" s="173"/>
      <c r="XCY7" s="172"/>
      <c r="XCZ7" s="173"/>
      <c r="XDA7" s="172"/>
      <c r="XDB7" s="173"/>
      <c r="XDC7" s="172"/>
      <c r="XDD7" s="173"/>
      <c r="XDE7" s="172"/>
      <c r="XDF7" s="173"/>
      <c r="XDG7" s="172"/>
      <c r="XDH7" s="173"/>
      <c r="XDI7" s="172"/>
      <c r="XDJ7" s="173"/>
      <c r="XDK7" s="172"/>
      <c r="XDL7" s="173"/>
      <c r="XDM7" s="172"/>
      <c r="XDN7" s="173"/>
      <c r="XDO7" s="172"/>
      <c r="XDP7" s="173"/>
      <c r="XDQ7" s="172"/>
      <c r="XDR7" s="173"/>
      <c r="XDS7" s="172"/>
      <c r="XDT7" s="173"/>
      <c r="XDU7" s="172"/>
      <c r="XDV7" s="173"/>
      <c r="XDW7" s="172"/>
      <c r="XDX7" s="173"/>
      <c r="XDY7" s="172"/>
      <c r="XDZ7" s="173"/>
      <c r="XEA7" s="172"/>
      <c r="XEB7" s="173"/>
      <c r="XEC7" s="172"/>
      <c r="XED7" s="173"/>
      <c r="XEE7" s="172"/>
      <c r="XEF7" s="173"/>
      <c r="XEG7" s="172"/>
      <c r="XEH7" s="173"/>
      <c r="XEI7" s="172"/>
      <c r="XEJ7" s="173"/>
      <c r="XEK7" s="172"/>
      <c r="XEL7" s="173"/>
      <c r="XEM7" s="172"/>
      <c r="XEN7" s="173"/>
      <c r="XEO7" s="172"/>
      <c r="XEP7" s="173"/>
      <c r="XEQ7" s="172"/>
      <c r="XER7" s="173"/>
      <c r="XES7" s="172"/>
      <c r="XET7" s="173"/>
      <c r="XEU7" s="172"/>
      <c r="XEV7" s="173"/>
      <c r="XEW7" s="172"/>
      <c r="XEX7" s="173"/>
      <c r="XEY7" s="172"/>
      <c r="XEZ7" s="173"/>
      <c r="XFA7" s="172"/>
    </row>
    <row r="8" spans="1:16381" ht="28.25" customHeight="1" x14ac:dyDescent="0.55000000000000004">
      <c r="A8" s="20"/>
      <c r="B8" s="168" t="s">
        <v>582</v>
      </c>
      <c r="C8" s="2"/>
      <c r="D8"/>
      <c r="E8" s="171"/>
      <c r="F8"/>
      <c r="G8" s="2"/>
      <c r="H8"/>
      <c r="I8" s="2"/>
      <c r="J8"/>
      <c r="K8"/>
      <c r="L8" s="2"/>
      <c r="M8"/>
      <c r="N8" s="2"/>
      <c r="O8"/>
      <c r="P8" s="2"/>
      <c r="Q8"/>
      <c r="R8" s="2"/>
      <c r="S8"/>
      <c r="T8" s="2"/>
      <c r="U8"/>
      <c r="V8" s="2"/>
      <c r="W8"/>
      <c r="X8" s="2"/>
      <c r="Y8"/>
      <c r="Z8" s="2"/>
      <c r="AA8"/>
      <c r="AB8" s="2"/>
      <c r="AC8"/>
      <c r="AD8" s="2"/>
      <c r="AE8"/>
      <c r="AF8" s="2"/>
      <c r="AG8"/>
      <c r="AH8" s="2"/>
      <c r="AI8"/>
      <c r="AJ8" s="2"/>
      <c r="AK8"/>
      <c r="AL8" s="2"/>
      <c r="AM8"/>
      <c r="AN8" s="2"/>
      <c r="AO8"/>
      <c r="AP8" s="2"/>
      <c r="AQ8"/>
      <c r="AR8" s="2"/>
      <c r="AS8"/>
      <c r="AT8" s="2"/>
      <c r="AU8"/>
      <c r="AV8" s="2"/>
      <c r="AW8"/>
      <c r="AX8" s="2"/>
      <c r="AY8"/>
      <c r="AZ8" s="2"/>
      <c r="BA8"/>
      <c r="BB8" s="2"/>
      <c r="BC8"/>
      <c r="BD8" s="2"/>
      <c r="BE8"/>
      <c r="BF8" s="2"/>
      <c r="BG8"/>
      <c r="BH8" s="2"/>
      <c r="BI8"/>
      <c r="BJ8" s="2"/>
      <c r="BK8"/>
      <c r="BL8" s="2"/>
      <c r="BM8"/>
      <c r="BN8" s="2"/>
      <c r="BO8"/>
      <c r="BP8" s="2"/>
      <c r="BQ8"/>
      <c r="BR8" s="2"/>
      <c r="BS8"/>
      <c r="BT8" s="2"/>
      <c r="BU8"/>
      <c r="BV8" s="2"/>
      <c r="BW8"/>
      <c r="BX8" s="2"/>
      <c r="BY8"/>
      <c r="BZ8" s="2"/>
      <c r="CA8"/>
      <c r="CB8" s="2"/>
      <c r="CC8"/>
      <c r="CD8" s="2"/>
      <c r="CE8"/>
      <c r="CF8" s="2"/>
      <c r="CG8"/>
      <c r="CH8" s="2"/>
      <c r="CI8"/>
      <c r="CJ8" s="2"/>
      <c r="CK8"/>
      <c r="CL8" s="2"/>
      <c r="CM8"/>
      <c r="CN8" s="2"/>
      <c r="CO8"/>
      <c r="CP8" s="2"/>
      <c r="CQ8"/>
      <c r="CR8" s="2"/>
      <c r="CS8"/>
      <c r="CT8" s="2"/>
      <c r="CU8"/>
      <c r="CV8" s="2"/>
      <c r="CW8"/>
      <c r="CX8" s="2"/>
      <c r="CY8"/>
      <c r="CZ8" s="2"/>
      <c r="DA8"/>
      <c r="DB8" s="2"/>
      <c r="DC8"/>
      <c r="DD8" s="2"/>
      <c r="DE8"/>
      <c r="DF8" s="2"/>
      <c r="DG8"/>
      <c r="DH8" s="2"/>
      <c r="DI8"/>
      <c r="DJ8" s="2"/>
      <c r="DK8"/>
      <c r="DL8" s="2"/>
      <c r="DM8"/>
      <c r="DN8" s="2"/>
      <c r="DO8"/>
      <c r="DP8" s="2"/>
      <c r="DQ8"/>
      <c r="DR8" s="2"/>
      <c r="DS8"/>
      <c r="DT8" s="2"/>
      <c r="DU8"/>
      <c r="DV8" s="2"/>
      <c r="DW8"/>
      <c r="DX8" s="2"/>
      <c r="DY8"/>
      <c r="DZ8" s="2"/>
      <c r="EA8"/>
      <c r="EB8" s="2"/>
      <c r="EC8"/>
      <c r="ED8" s="2"/>
      <c r="EE8"/>
      <c r="EF8" s="2"/>
      <c r="EG8"/>
      <c r="EH8" s="2"/>
      <c r="EI8"/>
      <c r="EJ8" s="2"/>
      <c r="EK8"/>
      <c r="EL8" s="2"/>
      <c r="EM8"/>
      <c r="EN8" s="2"/>
      <c r="EO8"/>
      <c r="EP8" s="2"/>
      <c r="EQ8"/>
      <c r="ER8" s="2"/>
      <c r="ES8"/>
      <c r="ET8" s="2"/>
      <c r="EU8"/>
      <c r="EV8" s="2"/>
      <c r="EW8"/>
      <c r="EX8" s="2"/>
      <c r="EY8"/>
      <c r="EZ8" s="2"/>
      <c r="FA8"/>
      <c r="FB8" s="2"/>
      <c r="FC8"/>
      <c r="FD8" s="2"/>
      <c r="FE8"/>
      <c r="FF8" s="2"/>
      <c r="FG8"/>
      <c r="FH8" s="2"/>
      <c r="FI8"/>
      <c r="FJ8" s="2"/>
      <c r="FK8"/>
      <c r="FL8" s="2"/>
      <c r="FM8"/>
      <c r="FN8" s="2"/>
      <c r="FO8"/>
      <c r="FP8" s="2"/>
      <c r="FQ8"/>
      <c r="FR8" s="2"/>
      <c r="FS8"/>
      <c r="FT8" s="2"/>
      <c r="FU8"/>
      <c r="FV8" s="2"/>
      <c r="FW8"/>
      <c r="FX8" s="2"/>
      <c r="FY8"/>
      <c r="FZ8" s="2"/>
      <c r="GA8"/>
      <c r="GB8" s="2"/>
      <c r="GC8"/>
      <c r="GD8" s="2"/>
      <c r="GE8"/>
      <c r="GF8" s="2"/>
      <c r="GG8"/>
      <c r="GH8" s="2"/>
      <c r="GI8"/>
      <c r="GJ8" s="2"/>
      <c r="GK8"/>
      <c r="GL8" s="2"/>
      <c r="GM8"/>
      <c r="GN8" s="2"/>
      <c r="GO8"/>
      <c r="GP8" s="2"/>
      <c r="GQ8"/>
      <c r="GR8" s="2"/>
      <c r="GS8"/>
      <c r="GT8" s="2"/>
      <c r="GU8"/>
      <c r="GV8" s="2"/>
      <c r="GW8"/>
      <c r="GX8" s="2"/>
      <c r="GY8"/>
      <c r="GZ8" s="2"/>
      <c r="HA8"/>
      <c r="HB8" s="2"/>
      <c r="HC8"/>
      <c r="HD8" s="2"/>
      <c r="HE8"/>
      <c r="HF8" s="2"/>
      <c r="HG8"/>
      <c r="HH8" s="2"/>
      <c r="HI8"/>
      <c r="HJ8" s="2"/>
      <c r="HK8"/>
      <c r="HL8" s="2"/>
      <c r="HM8"/>
      <c r="HN8" s="2"/>
      <c r="HO8"/>
      <c r="HP8" s="2"/>
      <c r="HQ8"/>
      <c r="HR8" s="2"/>
      <c r="HS8"/>
      <c r="HT8" s="2"/>
      <c r="HU8"/>
      <c r="HV8" s="2"/>
      <c r="HW8"/>
      <c r="HX8" s="2"/>
      <c r="HY8"/>
      <c r="HZ8" s="2"/>
      <c r="IA8"/>
      <c r="IB8" s="2"/>
      <c r="IC8"/>
      <c r="ID8" s="2"/>
      <c r="IE8"/>
      <c r="IF8" s="2"/>
      <c r="IG8"/>
      <c r="IH8" s="2"/>
      <c r="II8"/>
      <c r="IJ8" s="2"/>
      <c r="IK8"/>
      <c r="IL8" s="2"/>
      <c r="IM8"/>
      <c r="IN8" s="2"/>
      <c r="IO8"/>
      <c r="IP8" s="2"/>
      <c r="IQ8"/>
      <c r="IR8" s="2"/>
      <c r="IS8"/>
      <c r="IT8" s="2"/>
      <c r="IU8"/>
      <c r="IV8" s="2"/>
      <c r="IW8"/>
      <c r="IX8" s="2"/>
      <c r="IY8"/>
      <c r="IZ8" s="2"/>
      <c r="JA8"/>
      <c r="JB8" s="2"/>
      <c r="JC8"/>
      <c r="JD8" s="2"/>
      <c r="JE8"/>
      <c r="JF8" s="2"/>
      <c r="JG8"/>
      <c r="JH8" s="2"/>
      <c r="JI8"/>
      <c r="JJ8" s="2"/>
      <c r="JK8"/>
      <c r="JL8" s="2"/>
      <c r="JM8"/>
      <c r="JN8" s="2"/>
      <c r="JO8"/>
      <c r="JP8" s="2"/>
      <c r="JQ8"/>
      <c r="JR8" s="2"/>
      <c r="JS8"/>
      <c r="JT8" s="2"/>
      <c r="JU8"/>
      <c r="JV8" s="2"/>
      <c r="JW8"/>
      <c r="JX8" s="2"/>
      <c r="JY8"/>
      <c r="JZ8" s="2"/>
      <c r="KA8"/>
      <c r="KB8" s="2"/>
      <c r="KC8"/>
      <c r="KD8" s="2"/>
      <c r="KE8"/>
      <c r="KF8" s="2"/>
      <c r="KG8"/>
      <c r="KH8" s="2"/>
      <c r="KI8"/>
      <c r="KJ8" s="2"/>
      <c r="KK8"/>
      <c r="KL8" s="2"/>
      <c r="KM8"/>
      <c r="KN8" s="2"/>
      <c r="KO8"/>
      <c r="KP8" s="2"/>
      <c r="KQ8"/>
      <c r="KR8" s="2"/>
      <c r="KS8"/>
      <c r="KT8" s="2"/>
      <c r="KU8"/>
      <c r="KV8" s="2"/>
      <c r="KW8"/>
      <c r="KX8" s="2"/>
      <c r="KY8"/>
      <c r="KZ8" s="2"/>
      <c r="LA8"/>
      <c r="LB8" s="2"/>
      <c r="LC8"/>
      <c r="LD8" s="2"/>
      <c r="LE8"/>
      <c r="LF8" s="2"/>
      <c r="LG8"/>
      <c r="LH8" s="2"/>
      <c r="LI8"/>
      <c r="LJ8" s="2"/>
      <c r="LK8"/>
      <c r="LL8" s="2"/>
      <c r="LM8"/>
      <c r="LN8" s="2"/>
      <c r="LO8"/>
      <c r="LP8" s="2"/>
      <c r="LQ8"/>
      <c r="LR8" s="2"/>
      <c r="LS8"/>
      <c r="LT8" s="2"/>
      <c r="LU8"/>
      <c r="LV8" s="2"/>
      <c r="LW8"/>
      <c r="LX8" s="2"/>
      <c r="LY8"/>
      <c r="LZ8" s="2"/>
      <c r="MA8"/>
      <c r="MB8" s="2"/>
      <c r="MC8"/>
      <c r="MD8" s="2"/>
      <c r="ME8"/>
      <c r="MF8" s="2"/>
      <c r="MG8"/>
      <c r="MH8" s="2"/>
      <c r="MI8"/>
      <c r="MJ8" s="2"/>
      <c r="MK8"/>
      <c r="ML8" s="2"/>
      <c r="MM8"/>
      <c r="MN8" s="2"/>
      <c r="MO8"/>
      <c r="MP8" s="2"/>
      <c r="MQ8"/>
      <c r="MR8" s="2"/>
      <c r="MS8"/>
      <c r="MT8" s="2"/>
      <c r="MU8"/>
      <c r="MV8" s="2"/>
      <c r="MW8"/>
      <c r="MX8" s="2"/>
      <c r="MY8"/>
      <c r="MZ8" s="2"/>
      <c r="NA8"/>
      <c r="NB8" s="2"/>
      <c r="NC8"/>
      <c r="ND8" s="2"/>
      <c r="NE8"/>
      <c r="NF8" s="2"/>
      <c r="NG8"/>
      <c r="NH8" s="2"/>
      <c r="NI8"/>
      <c r="NJ8" s="2"/>
      <c r="NK8"/>
      <c r="NL8" s="2"/>
      <c r="NM8"/>
      <c r="NN8" s="2"/>
      <c r="NO8"/>
      <c r="NP8" s="2"/>
      <c r="NQ8"/>
      <c r="NR8" s="2"/>
      <c r="NS8"/>
      <c r="NT8" s="2"/>
      <c r="NU8"/>
      <c r="NV8" s="2"/>
      <c r="NW8"/>
      <c r="NX8" s="2"/>
      <c r="NY8"/>
      <c r="NZ8" s="2"/>
      <c r="OA8"/>
      <c r="OB8" s="2"/>
      <c r="OC8"/>
      <c r="OD8" s="2"/>
      <c r="OE8"/>
      <c r="OF8" s="2"/>
      <c r="OG8"/>
      <c r="OH8" s="2"/>
      <c r="OI8"/>
      <c r="OJ8" s="2"/>
      <c r="OK8"/>
      <c r="OL8" s="2"/>
      <c r="OM8"/>
      <c r="ON8" s="2"/>
      <c r="OO8"/>
      <c r="OP8" s="2"/>
      <c r="OQ8"/>
      <c r="OR8" s="2"/>
      <c r="OS8"/>
      <c r="OT8" s="2"/>
      <c r="OU8"/>
      <c r="OV8" s="2"/>
      <c r="OW8"/>
      <c r="OX8" s="2"/>
      <c r="OY8"/>
      <c r="OZ8" s="2"/>
      <c r="PA8"/>
      <c r="PB8" s="2"/>
      <c r="PC8"/>
      <c r="PD8" s="2"/>
      <c r="PE8"/>
      <c r="PF8" s="2"/>
      <c r="PG8"/>
      <c r="PH8" s="2"/>
      <c r="PI8"/>
      <c r="PJ8" s="2"/>
      <c r="PK8"/>
      <c r="PL8" s="2"/>
      <c r="PM8"/>
      <c r="PN8" s="2"/>
      <c r="PO8"/>
      <c r="PP8" s="2"/>
      <c r="PQ8"/>
      <c r="PR8" s="2"/>
      <c r="PS8"/>
      <c r="PT8" s="2"/>
      <c r="PU8"/>
      <c r="PV8" s="2"/>
      <c r="PW8"/>
      <c r="PX8" s="2"/>
      <c r="PY8"/>
      <c r="PZ8" s="2"/>
      <c r="QA8"/>
      <c r="QB8" s="2"/>
      <c r="QC8"/>
      <c r="QD8" s="2"/>
      <c r="QE8"/>
      <c r="QF8" s="2"/>
      <c r="QG8"/>
      <c r="QH8" s="2"/>
      <c r="QI8"/>
      <c r="QJ8" s="2"/>
      <c r="QK8"/>
      <c r="QL8" s="2"/>
      <c r="QM8"/>
      <c r="QN8" s="2"/>
      <c r="QO8"/>
      <c r="QP8" s="2"/>
      <c r="QQ8"/>
      <c r="QR8" s="2"/>
      <c r="QS8"/>
      <c r="QT8" s="2"/>
      <c r="QU8"/>
      <c r="QV8" s="2"/>
      <c r="QW8"/>
      <c r="QX8" s="2"/>
      <c r="QY8"/>
      <c r="QZ8" s="2"/>
      <c r="RA8"/>
      <c r="RB8" s="2"/>
      <c r="RC8"/>
      <c r="RD8" s="2"/>
      <c r="RE8"/>
      <c r="RF8" s="2"/>
      <c r="RG8"/>
      <c r="RH8" s="2"/>
      <c r="RI8"/>
      <c r="RJ8" s="2"/>
      <c r="RK8"/>
      <c r="RL8" s="2"/>
      <c r="RM8"/>
      <c r="RN8" s="2"/>
      <c r="RO8"/>
      <c r="RP8" s="2"/>
      <c r="RQ8"/>
      <c r="RR8" s="2"/>
      <c r="RS8"/>
      <c r="RT8" s="2"/>
      <c r="RU8"/>
      <c r="RV8" s="2"/>
      <c r="RW8"/>
      <c r="RX8" s="2"/>
      <c r="RY8"/>
      <c r="RZ8" s="2"/>
      <c r="SA8"/>
      <c r="SB8" s="2"/>
      <c r="SC8"/>
      <c r="SD8" s="2"/>
      <c r="SE8"/>
      <c r="SF8" s="2"/>
      <c r="SG8"/>
      <c r="SH8" s="2"/>
      <c r="SI8"/>
      <c r="SJ8" s="2"/>
      <c r="SK8"/>
      <c r="SL8" s="2"/>
      <c r="SM8"/>
      <c r="SN8" s="2"/>
      <c r="SO8"/>
      <c r="SP8" s="2"/>
      <c r="SQ8"/>
      <c r="SR8" s="2"/>
      <c r="SS8"/>
      <c r="ST8" s="2"/>
      <c r="SU8"/>
      <c r="SV8" s="2"/>
      <c r="SW8"/>
      <c r="SX8" s="2"/>
      <c r="SY8"/>
      <c r="SZ8" s="2"/>
      <c r="TA8"/>
      <c r="TB8" s="2"/>
      <c r="TC8"/>
      <c r="TD8" s="2"/>
      <c r="TE8"/>
      <c r="TF8" s="2"/>
      <c r="TG8"/>
      <c r="TH8" s="2"/>
      <c r="TI8"/>
      <c r="TJ8" s="2"/>
      <c r="TK8"/>
      <c r="TL8" s="2"/>
      <c r="TM8"/>
      <c r="TN8" s="2"/>
      <c r="TO8"/>
      <c r="TP8" s="2"/>
      <c r="TQ8"/>
      <c r="TR8" s="2"/>
      <c r="TS8"/>
      <c r="TT8" s="2"/>
      <c r="TU8"/>
      <c r="TV8" s="2"/>
      <c r="TW8"/>
      <c r="TX8" s="2"/>
      <c r="TY8"/>
      <c r="TZ8" s="2"/>
      <c r="UA8"/>
      <c r="UB8" s="2"/>
      <c r="UC8"/>
      <c r="UD8" s="2"/>
      <c r="UE8"/>
      <c r="UF8" s="2"/>
      <c r="UG8"/>
      <c r="UH8" s="2"/>
      <c r="UI8"/>
      <c r="UJ8" s="2"/>
      <c r="UK8"/>
      <c r="UL8" s="2"/>
      <c r="UM8"/>
      <c r="UN8" s="2"/>
      <c r="UO8"/>
      <c r="UP8" s="2"/>
      <c r="UQ8"/>
      <c r="UR8" s="2"/>
      <c r="US8"/>
      <c r="UT8" s="2"/>
      <c r="UU8"/>
      <c r="UV8" s="2"/>
      <c r="UW8"/>
      <c r="UX8" s="2"/>
      <c r="UY8"/>
      <c r="UZ8" s="2"/>
      <c r="VA8"/>
      <c r="VB8" s="2"/>
      <c r="VC8"/>
      <c r="VD8" s="2"/>
      <c r="VE8"/>
      <c r="VF8" s="2"/>
      <c r="VG8"/>
      <c r="VH8" s="2"/>
      <c r="VI8"/>
      <c r="VJ8" s="2"/>
      <c r="VK8"/>
      <c r="VL8" s="2"/>
      <c r="VM8"/>
      <c r="VN8" s="2"/>
      <c r="VO8"/>
      <c r="VP8" s="2"/>
      <c r="VQ8"/>
      <c r="VR8" s="2"/>
      <c r="VS8"/>
      <c r="VT8" s="2"/>
      <c r="VU8"/>
      <c r="VV8" s="2"/>
      <c r="VW8"/>
      <c r="VX8" s="2"/>
      <c r="VY8"/>
      <c r="VZ8" s="2"/>
      <c r="WA8"/>
      <c r="WB8" s="2"/>
      <c r="WC8"/>
      <c r="WD8" s="2"/>
      <c r="WE8"/>
      <c r="WF8" s="2"/>
      <c r="WG8"/>
      <c r="WH8" s="2"/>
      <c r="WI8"/>
      <c r="WJ8" s="2"/>
      <c r="WK8"/>
      <c r="WL8" s="2"/>
      <c r="WM8"/>
      <c r="WN8" s="2"/>
      <c r="WO8"/>
      <c r="WP8" s="2"/>
      <c r="WQ8"/>
      <c r="WR8" s="2"/>
      <c r="WS8"/>
      <c r="WT8" s="2"/>
      <c r="WU8"/>
      <c r="WV8" s="2"/>
      <c r="WW8"/>
      <c r="WX8" s="2"/>
      <c r="WY8"/>
      <c r="WZ8" s="2"/>
      <c r="XA8"/>
      <c r="XB8" s="2"/>
      <c r="XC8"/>
      <c r="XD8" s="2"/>
      <c r="XE8"/>
      <c r="XF8" s="2"/>
      <c r="XG8"/>
      <c r="XH8" s="2"/>
      <c r="XI8"/>
      <c r="XJ8" s="2"/>
      <c r="XK8"/>
      <c r="XL8" s="2"/>
      <c r="XM8"/>
      <c r="XN8" s="2"/>
      <c r="XO8"/>
      <c r="XP8" s="2"/>
      <c r="XQ8"/>
      <c r="XR8" s="2"/>
      <c r="XS8"/>
      <c r="XT8" s="2"/>
      <c r="XU8"/>
      <c r="XV8" s="2"/>
      <c r="XW8"/>
      <c r="XX8" s="2"/>
      <c r="XY8"/>
      <c r="XZ8" s="2"/>
      <c r="YA8"/>
      <c r="YB8" s="2"/>
      <c r="YC8"/>
      <c r="YD8" s="2"/>
      <c r="YE8"/>
      <c r="YF8" s="2"/>
      <c r="YG8"/>
      <c r="YH8" s="2"/>
      <c r="YI8"/>
      <c r="YJ8" s="2"/>
      <c r="YK8"/>
      <c r="YL8" s="2"/>
      <c r="YM8"/>
      <c r="YN8" s="2"/>
      <c r="YO8"/>
      <c r="YP8" s="2"/>
      <c r="YQ8"/>
      <c r="YR8" s="2"/>
      <c r="YS8"/>
      <c r="YT8" s="2"/>
      <c r="YU8"/>
      <c r="YV8" s="2"/>
      <c r="YW8"/>
      <c r="YX8" s="2"/>
      <c r="YY8"/>
      <c r="YZ8" s="2"/>
      <c r="ZA8"/>
      <c r="ZB8" s="2"/>
      <c r="ZC8"/>
      <c r="ZD8" s="2"/>
      <c r="ZE8"/>
      <c r="ZF8" s="2"/>
      <c r="ZG8"/>
      <c r="ZH8" s="2"/>
      <c r="ZI8"/>
      <c r="ZJ8" s="2"/>
      <c r="ZK8"/>
      <c r="ZL8" s="2"/>
      <c r="ZM8"/>
      <c r="ZN8" s="2"/>
      <c r="ZO8"/>
      <c r="ZP8" s="2"/>
      <c r="ZQ8"/>
      <c r="ZR8" s="2"/>
      <c r="ZS8"/>
      <c r="ZT8" s="2"/>
      <c r="ZU8"/>
      <c r="ZV8" s="2"/>
      <c r="ZW8"/>
      <c r="ZX8" s="2"/>
      <c r="ZY8"/>
      <c r="ZZ8" s="2"/>
      <c r="AAA8"/>
      <c r="AAB8" s="2"/>
      <c r="AAC8"/>
      <c r="AAD8" s="2"/>
      <c r="AAE8"/>
      <c r="AAF8" s="2"/>
      <c r="AAG8"/>
      <c r="AAH8" s="2"/>
      <c r="AAI8"/>
      <c r="AAJ8" s="2"/>
      <c r="AAK8"/>
      <c r="AAL8" s="2"/>
      <c r="AAM8"/>
      <c r="AAN8" s="2"/>
      <c r="AAO8"/>
      <c r="AAP8" s="2"/>
      <c r="AAQ8"/>
      <c r="AAR8" s="2"/>
      <c r="AAS8"/>
      <c r="AAT8" s="2"/>
      <c r="AAU8"/>
      <c r="AAV8" s="2"/>
      <c r="AAW8"/>
      <c r="AAX8" s="2"/>
      <c r="AAY8"/>
      <c r="AAZ8" s="2"/>
      <c r="ABA8"/>
      <c r="ABB8" s="2"/>
      <c r="ABC8"/>
      <c r="ABD8" s="2"/>
      <c r="ABE8"/>
      <c r="ABF8" s="2"/>
      <c r="ABG8"/>
      <c r="ABH8" s="2"/>
      <c r="ABI8"/>
      <c r="ABJ8" s="2"/>
      <c r="ABK8"/>
      <c r="ABL8" s="2"/>
      <c r="ABM8"/>
      <c r="ABN8" s="2"/>
      <c r="ABO8"/>
      <c r="ABP8" s="2"/>
      <c r="ABQ8"/>
      <c r="ABR8" s="2"/>
      <c r="ABS8"/>
      <c r="ABT8" s="2"/>
      <c r="ABU8"/>
      <c r="ABV8" s="2"/>
      <c r="ABW8"/>
      <c r="ABX8" s="2"/>
      <c r="ABY8"/>
      <c r="ABZ8" s="2"/>
      <c r="ACA8"/>
      <c r="ACB8" s="2"/>
      <c r="ACC8"/>
      <c r="ACD8" s="2"/>
      <c r="ACE8"/>
      <c r="ACF8" s="2"/>
      <c r="ACG8"/>
      <c r="ACH8" s="2"/>
      <c r="ACI8"/>
      <c r="ACJ8" s="2"/>
      <c r="ACK8"/>
      <c r="ACL8" s="2"/>
      <c r="ACM8"/>
      <c r="ACN8" s="2"/>
      <c r="ACO8"/>
      <c r="ACP8" s="2"/>
      <c r="ACQ8"/>
      <c r="ACR8" s="2"/>
      <c r="ACS8"/>
      <c r="ACT8" s="2"/>
      <c r="ACU8"/>
      <c r="ACV8" s="2"/>
      <c r="ACW8"/>
      <c r="ACX8" s="2"/>
      <c r="ACY8"/>
      <c r="ACZ8" s="2"/>
      <c r="ADA8"/>
      <c r="ADB8" s="2"/>
      <c r="ADC8"/>
      <c r="ADD8" s="2"/>
      <c r="ADE8"/>
      <c r="ADF8" s="2"/>
      <c r="ADG8"/>
      <c r="ADH8" s="2"/>
      <c r="ADI8"/>
      <c r="ADJ8" s="2"/>
      <c r="ADK8"/>
      <c r="ADL8" s="2"/>
      <c r="ADM8"/>
      <c r="ADN8" s="2"/>
      <c r="ADO8"/>
      <c r="ADP8" s="2"/>
      <c r="ADQ8"/>
      <c r="ADR8" s="2"/>
      <c r="ADS8"/>
      <c r="ADT8" s="2"/>
      <c r="ADU8"/>
      <c r="ADV8" s="2"/>
      <c r="ADW8"/>
      <c r="ADX8" s="2"/>
      <c r="ADY8"/>
      <c r="ADZ8" s="2"/>
      <c r="AEA8"/>
      <c r="AEB8" s="2"/>
      <c r="AEC8"/>
      <c r="AED8" s="2"/>
      <c r="AEE8"/>
      <c r="AEF8" s="2"/>
      <c r="AEG8"/>
      <c r="AEH8" s="2"/>
      <c r="AEI8"/>
      <c r="AEJ8" s="2"/>
      <c r="AEK8"/>
      <c r="AEL8" s="2"/>
      <c r="AEM8"/>
      <c r="AEN8" s="2"/>
      <c r="AEO8"/>
      <c r="AEP8" s="2"/>
      <c r="AEQ8"/>
      <c r="AER8" s="2"/>
      <c r="AES8"/>
      <c r="AET8" s="2"/>
      <c r="AEU8"/>
      <c r="AEV8" s="2"/>
      <c r="AEW8"/>
      <c r="AEX8" s="2"/>
      <c r="AEY8"/>
      <c r="AEZ8" s="2"/>
      <c r="AFA8"/>
      <c r="AFB8" s="2"/>
      <c r="AFC8"/>
      <c r="AFD8" s="2"/>
      <c r="AFE8"/>
      <c r="AFF8" s="2"/>
      <c r="AFG8"/>
      <c r="AFH8" s="2"/>
      <c r="AFI8"/>
      <c r="AFJ8" s="2"/>
      <c r="AFK8"/>
      <c r="AFL8" s="2"/>
      <c r="AFM8"/>
      <c r="AFN8" s="2"/>
      <c r="AFO8"/>
      <c r="AFP8" s="2"/>
      <c r="AFQ8"/>
      <c r="AFR8" s="2"/>
      <c r="AFS8"/>
      <c r="AFT8" s="2"/>
      <c r="AFU8"/>
      <c r="AFV8" s="2"/>
      <c r="AFW8"/>
      <c r="AFX8" s="2"/>
      <c r="AFY8"/>
      <c r="AFZ8" s="2"/>
      <c r="AGA8"/>
      <c r="AGB8" s="2"/>
      <c r="AGC8"/>
      <c r="AGD8" s="2"/>
      <c r="AGE8"/>
      <c r="AGF8" s="2"/>
      <c r="AGG8"/>
      <c r="AGH8" s="2"/>
      <c r="AGI8"/>
      <c r="AGJ8" s="2"/>
      <c r="AGK8"/>
      <c r="AGL8" s="2"/>
      <c r="AGM8"/>
      <c r="AGN8" s="2"/>
      <c r="AGO8"/>
      <c r="AGP8" s="2"/>
      <c r="AGQ8"/>
      <c r="AGR8" s="2"/>
      <c r="AGS8"/>
      <c r="AGT8" s="2"/>
      <c r="AGU8"/>
      <c r="AGV8" s="2"/>
      <c r="AGW8"/>
      <c r="AGX8" s="2"/>
      <c r="AGY8"/>
      <c r="AGZ8" s="2"/>
      <c r="AHA8"/>
      <c r="AHB8" s="2"/>
      <c r="AHC8"/>
      <c r="AHD8" s="2"/>
      <c r="AHE8"/>
      <c r="AHF8" s="2"/>
      <c r="AHG8"/>
      <c r="AHH8" s="2"/>
      <c r="AHI8"/>
      <c r="AHJ8" s="2"/>
      <c r="AHK8"/>
      <c r="AHL8" s="2"/>
      <c r="AHM8"/>
      <c r="AHN8" s="2"/>
      <c r="AHO8"/>
      <c r="AHP8" s="2"/>
      <c r="AHQ8"/>
      <c r="AHR8" s="2"/>
      <c r="AHS8"/>
      <c r="AHT8" s="2"/>
      <c r="AHU8"/>
      <c r="AHV8" s="2"/>
      <c r="AHW8"/>
      <c r="AHX8" s="2"/>
      <c r="AHY8"/>
      <c r="AHZ8" s="2"/>
      <c r="AIA8"/>
      <c r="AIB8" s="2"/>
      <c r="AIC8"/>
      <c r="AID8" s="2"/>
      <c r="AIE8"/>
      <c r="AIF8" s="2"/>
      <c r="AIG8"/>
      <c r="AIH8" s="2"/>
      <c r="AII8"/>
      <c r="AIJ8" s="2"/>
      <c r="AIK8"/>
      <c r="AIL8" s="2"/>
      <c r="AIM8"/>
      <c r="AIN8" s="2"/>
      <c r="AIO8"/>
      <c r="AIP8" s="2"/>
      <c r="AIQ8"/>
      <c r="AIR8" s="2"/>
      <c r="AIS8"/>
      <c r="AIT8" s="2"/>
      <c r="AIU8"/>
      <c r="AIV8" s="2"/>
      <c r="AIW8"/>
      <c r="AIX8" s="2"/>
      <c r="AIY8"/>
      <c r="AIZ8" s="2"/>
      <c r="AJA8"/>
      <c r="AJB8" s="2"/>
      <c r="AJC8"/>
      <c r="AJD8" s="2"/>
      <c r="AJE8"/>
      <c r="AJF8" s="2"/>
      <c r="AJG8"/>
      <c r="AJH8" s="2"/>
      <c r="AJI8"/>
      <c r="AJJ8" s="2"/>
      <c r="AJK8"/>
      <c r="AJL8" s="2"/>
      <c r="AJM8"/>
      <c r="AJN8" s="2"/>
      <c r="AJO8"/>
      <c r="AJP8" s="2"/>
      <c r="AJQ8"/>
      <c r="AJR8" s="2"/>
      <c r="AJS8"/>
      <c r="AJT8" s="2"/>
      <c r="AJU8"/>
      <c r="AJV8" s="2"/>
      <c r="AJW8"/>
      <c r="AJX8" s="2"/>
      <c r="AJY8"/>
      <c r="AJZ8" s="2"/>
      <c r="AKA8"/>
      <c r="AKB8" s="2"/>
      <c r="AKC8"/>
      <c r="AKD8" s="2"/>
      <c r="AKE8"/>
      <c r="AKF8" s="2"/>
      <c r="AKG8"/>
      <c r="AKH8" s="2"/>
      <c r="AKI8"/>
      <c r="AKJ8" s="2"/>
      <c r="AKK8"/>
      <c r="AKL8" s="2"/>
      <c r="AKM8"/>
      <c r="AKN8" s="2"/>
      <c r="AKO8"/>
      <c r="AKP8" s="2"/>
      <c r="AKQ8"/>
      <c r="AKR8" s="2"/>
      <c r="AKS8"/>
      <c r="AKT8" s="2"/>
      <c r="AKU8"/>
      <c r="AKV8" s="2"/>
      <c r="AKW8"/>
      <c r="AKX8" s="2"/>
      <c r="AKY8"/>
      <c r="AKZ8" s="2"/>
      <c r="ALA8"/>
      <c r="ALB8" s="2"/>
      <c r="ALC8"/>
      <c r="ALD8" s="2"/>
      <c r="ALE8"/>
      <c r="ALF8" s="2"/>
      <c r="ALG8"/>
      <c r="ALH8" s="2"/>
      <c r="ALI8"/>
      <c r="ALJ8" s="2"/>
      <c r="ALK8"/>
      <c r="ALL8" s="2"/>
      <c r="ALM8"/>
      <c r="ALN8" s="2"/>
      <c r="ALO8"/>
      <c r="ALP8" s="2"/>
      <c r="ALQ8"/>
      <c r="ALR8" s="2"/>
      <c r="ALS8"/>
      <c r="ALT8" s="2"/>
      <c r="ALU8"/>
      <c r="ALV8" s="2"/>
      <c r="ALW8"/>
      <c r="ALX8" s="2"/>
      <c r="ALY8"/>
      <c r="ALZ8" s="2"/>
      <c r="AMA8"/>
      <c r="AMB8" s="2"/>
      <c r="AMC8"/>
      <c r="AMD8" s="2"/>
      <c r="AME8"/>
      <c r="AMF8" s="2"/>
      <c r="AMG8"/>
      <c r="AMH8" s="2"/>
      <c r="AMI8"/>
      <c r="AMJ8" s="2"/>
      <c r="AMK8"/>
      <c r="AML8" s="2"/>
      <c r="AMM8"/>
      <c r="AMN8" s="2"/>
      <c r="AMO8"/>
      <c r="AMP8" s="2"/>
      <c r="AMQ8"/>
      <c r="AMR8" s="2"/>
      <c r="AMS8"/>
      <c r="AMT8" s="2"/>
      <c r="AMU8"/>
      <c r="AMV8" s="2"/>
      <c r="AMW8"/>
      <c r="AMX8" s="2"/>
      <c r="AMY8"/>
      <c r="AMZ8" s="2"/>
      <c r="ANA8"/>
      <c r="ANB8" s="2"/>
      <c r="ANC8"/>
      <c r="AND8" s="2"/>
      <c r="ANE8"/>
      <c r="ANF8" s="2"/>
      <c r="ANG8"/>
      <c r="ANH8" s="2"/>
      <c r="ANI8"/>
      <c r="ANJ8" s="2"/>
      <c r="ANK8"/>
      <c r="ANL8" s="2"/>
      <c r="ANM8"/>
      <c r="ANN8" s="2"/>
      <c r="ANO8"/>
      <c r="ANP8" s="2"/>
      <c r="ANQ8"/>
      <c r="ANR8" s="2"/>
      <c r="ANS8"/>
      <c r="ANT8" s="2"/>
      <c r="ANU8"/>
      <c r="ANV8" s="2"/>
      <c r="ANW8"/>
      <c r="ANX8" s="2"/>
      <c r="ANY8"/>
      <c r="ANZ8" s="2"/>
      <c r="AOA8"/>
      <c r="AOB8" s="2"/>
      <c r="AOC8"/>
      <c r="AOD8" s="2"/>
      <c r="AOE8"/>
      <c r="AOF8" s="2"/>
      <c r="AOG8"/>
      <c r="AOH8" s="2"/>
      <c r="AOI8"/>
      <c r="AOJ8" s="2"/>
      <c r="AOK8"/>
      <c r="AOL8" s="2"/>
      <c r="AOM8"/>
      <c r="AON8" s="2"/>
      <c r="AOO8"/>
      <c r="AOP8" s="2"/>
      <c r="AOQ8"/>
      <c r="AOR8" s="2"/>
      <c r="AOS8"/>
      <c r="AOT8" s="2"/>
      <c r="AOU8"/>
      <c r="AOV8" s="2"/>
      <c r="AOW8"/>
      <c r="AOX8" s="2"/>
      <c r="AOY8"/>
      <c r="AOZ8" s="2"/>
      <c r="APA8"/>
      <c r="APB8" s="2"/>
      <c r="APC8"/>
      <c r="APD8" s="2"/>
      <c r="APE8"/>
      <c r="APF8" s="2"/>
      <c r="APG8"/>
      <c r="APH8" s="2"/>
      <c r="API8"/>
      <c r="APJ8" s="2"/>
      <c r="APK8"/>
      <c r="APL8" s="2"/>
      <c r="APM8"/>
      <c r="APN8" s="2"/>
      <c r="APO8"/>
      <c r="APP8" s="2"/>
      <c r="APQ8"/>
      <c r="APR8" s="2"/>
      <c r="APS8"/>
      <c r="APT8" s="2"/>
      <c r="APU8"/>
      <c r="APV8" s="2"/>
      <c r="APW8"/>
      <c r="APX8" s="2"/>
      <c r="APY8"/>
      <c r="APZ8" s="2"/>
      <c r="AQA8"/>
      <c r="AQB8" s="2"/>
      <c r="AQC8"/>
      <c r="AQD8" s="2"/>
      <c r="AQE8"/>
      <c r="AQF8" s="2"/>
      <c r="AQG8"/>
      <c r="AQH8" s="2"/>
      <c r="AQI8"/>
      <c r="AQJ8" s="2"/>
      <c r="AQK8"/>
      <c r="AQL8" s="2"/>
      <c r="AQM8"/>
      <c r="AQN8" s="2"/>
      <c r="AQO8"/>
      <c r="AQP8" s="2"/>
      <c r="AQQ8"/>
      <c r="AQR8" s="2"/>
      <c r="AQS8"/>
      <c r="AQT8" s="2"/>
      <c r="AQU8"/>
      <c r="AQV8" s="2"/>
      <c r="AQW8"/>
      <c r="AQX8" s="2"/>
      <c r="AQY8"/>
      <c r="AQZ8" s="2"/>
      <c r="ARA8"/>
      <c r="ARB8" s="2"/>
      <c r="ARC8"/>
      <c r="ARD8" s="2"/>
      <c r="ARE8"/>
      <c r="ARF8" s="2"/>
      <c r="ARG8"/>
      <c r="ARH8" s="2"/>
      <c r="ARI8"/>
      <c r="ARJ8" s="2"/>
      <c r="ARK8"/>
      <c r="ARL8" s="2"/>
      <c r="ARM8"/>
      <c r="ARN8" s="2"/>
      <c r="ARO8"/>
      <c r="ARP8" s="2"/>
      <c r="ARQ8"/>
      <c r="ARR8" s="2"/>
      <c r="ARS8"/>
      <c r="ART8" s="2"/>
      <c r="ARU8"/>
      <c r="ARV8" s="2"/>
      <c r="ARW8"/>
      <c r="ARX8" s="2"/>
      <c r="ARY8"/>
      <c r="ARZ8" s="2"/>
      <c r="ASA8"/>
      <c r="ASB8" s="2"/>
      <c r="ASC8"/>
      <c r="ASD8" s="2"/>
      <c r="ASE8"/>
      <c r="ASF8" s="2"/>
      <c r="ASG8"/>
      <c r="ASH8" s="2"/>
      <c r="ASI8"/>
      <c r="ASJ8" s="2"/>
      <c r="ASK8"/>
      <c r="ASL8" s="2"/>
      <c r="ASM8"/>
      <c r="ASN8" s="2"/>
      <c r="ASO8"/>
      <c r="ASP8" s="2"/>
      <c r="ASQ8"/>
      <c r="ASR8" s="2"/>
      <c r="ASS8"/>
      <c r="AST8" s="2"/>
      <c r="ASU8"/>
      <c r="ASV8" s="2"/>
      <c r="ASW8"/>
      <c r="ASX8" s="2"/>
      <c r="ASY8"/>
      <c r="ASZ8" s="2"/>
      <c r="ATA8"/>
      <c r="ATB8" s="2"/>
      <c r="ATC8"/>
      <c r="ATD8" s="2"/>
      <c r="ATE8"/>
      <c r="ATF8" s="2"/>
      <c r="ATG8"/>
      <c r="ATH8" s="2"/>
      <c r="ATI8"/>
      <c r="ATJ8" s="2"/>
      <c r="ATK8"/>
      <c r="ATL8" s="2"/>
      <c r="ATM8"/>
      <c r="ATN8" s="2"/>
      <c r="ATO8"/>
      <c r="ATP8" s="2"/>
      <c r="ATQ8"/>
      <c r="ATR8" s="2"/>
      <c r="ATS8"/>
      <c r="ATT8" s="2"/>
      <c r="ATU8"/>
      <c r="ATV8" s="2"/>
      <c r="ATW8"/>
      <c r="ATX8" s="2"/>
      <c r="ATY8"/>
      <c r="ATZ8" s="2"/>
      <c r="AUA8"/>
      <c r="AUB8" s="2"/>
      <c r="AUC8"/>
      <c r="AUD8" s="2"/>
      <c r="AUE8"/>
      <c r="AUF8" s="2"/>
      <c r="AUG8"/>
      <c r="AUH8" s="2"/>
      <c r="AUI8"/>
      <c r="AUJ8" s="2"/>
      <c r="AUK8"/>
      <c r="AUL8" s="2"/>
      <c r="AUM8"/>
      <c r="AUN8" s="2"/>
      <c r="AUO8"/>
      <c r="AUP8" s="2"/>
      <c r="AUQ8"/>
      <c r="AUR8" s="2"/>
      <c r="AUS8"/>
      <c r="AUT8" s="2"/>
      <c r="AUU8"/>
      <c r="AUV8" s="2"/>
      <c r="AUW8"/>
      <c r="AUX8" s="2"/>
      <c r="AUY8"/>
      <c r="AUZ8" s="2"/>
      <c r="AVA8"/>
      <c r="AVB8" s="2"/>
      <c r="AVC8"/>
      <c r="AVD8" s="2"/>
      <c r="AVE8"/>
      <c r="AVF8" s="2"/>
      <c r="AVG8"/>
      <c r="AVH8" s="2"/>
      <c r="AVI8"/>
      <c r="AVJ8" s="2"/>
      <c r="AVK8"/>
      <c r="AVL8" s="2"/>
      <c r="AVM8"/>
      <c r="AVN8" s="2"/>
      <c r="AVO8"/>
      <c r="AVP8" s="2"/>
      <c r="AVQ8"/>
      <c r="AVR8" s="2"/>
      <c r="AVS8"/>
      <c r="AVT8" s="2"/>
      <c r="AVU8"/>
      <c r="AVV8" s="2"/>
      <c r="AVW8"/>
      <c r="AVX8" s="2"/>
      <c r="AVY8"/>
      <c r="AVZ8" s="2"/>
      <c r="AWA8"/>
      <c r="AWB8" s="2"/>
      <c r="AWC8"/>
      <c r="AWD8" s="2"/>
      <c r="AWE8"/>
      <c r="AWF8" s="2"/>
      <c r="AWG8"/>
      <c r="AWH8" s="2"/>
      <c r="AWI8"/>
      <c r="AWJ8" s="2"/>
      <c r="AWK8"/>
      <c r="AWL8" s="2"/>
      <c r="AWM8"/>
      <c r="AWN8" s="2"/>
      <c r="AWO8"/>
      <c r="AWP8" s="2"/>
      <c r="AWQ8"/>
      <c r="AWR8" s="2"/>
      <c r="AWS8"/>
      <c r="AWT8" s="2"/>
      <c r="AWU8"/>
      <c r="AWV8" s="2"/>
      <c r="AWW8"/>
      <c r="AWX8" s="2"/>
      <c r="AWY8"/>
      <c r="AWZ8" s="2"/>
      <c r="AXA8"/>
      <c r="AXB8" s="2"/>
      <c r="AXC8"/>
      <c r="AXD8" s="2"/>
      <c r="AXE8"/>
      <c r="AXF8" s="2"/>
      <c r="AXG8"/>
      <c r="AXH8" s="2"/>
      <c r="AXI8"/>
      <c r="AXJ8" s="2"/>
      <c r="AXK8"/>
      <c r="AXL8" s="2"/>
      <c r="AXM8"/>
      <c r="AXN8" s="2"/>
      <c r="AXO8"/>
      <c r="AXP8" s="2"/>
      <c r="AXQ8"/>
      <c r="AXR8" s="2"/>
      <c r="AXS8"/>
      <c r="AXT8" s="2"/>
      <c r="AXU8"/>
      <c r="AXV8" s="2"/>
      <c r="AXW8"/>
      <c r="AXX8" s="2"/>
      <c r="AXY8"/>
      <c r="AXZ8" s="2"/>
      <c r="AYA8"/>
      <c r="AYB8" s="2"/>
      <c r="AYC8"/>
      <c r="AYD8" s="2"/>
      <c r="AYE8"/>
      <c r="AYF8" s="2"/>
      <c r="AYG8"/>
      <c r="AYH8" s="2"/>
      <c r="AYI8"/>
      <c r="AYJ8" s="2"/>
      <c r="AYK8"/>
      <c r="AYL8" s="2"/>
      <c r="AYM8"/>
      <c r="AYN8" s="2"/>
      <c r="AYO8"/>
      <c r="AYP8" s="2"/>
      <c r="AYQ8"/>
      <c r="AYR8" s="2"/>
      <c r="AYS8"/>
      <c r="AYT8" s="2"/>
      <c r="AYU8"/>
      <c r="AYV8" s="2"/>
      <c r="AYW8"/>
      <c r="AYX8" s="2"/>
      <c r="AYY8"/>
      <c r="AYZ8" s="2"/>
      <c r="AZA8"/>
      <c r="AZB8" s="2"/>
      <c r="AZC8"/>
      <c r="AZD8" s="2"/>
      <c r="AZE8"/>
      <c r="AZF8" s="2"/>
      <c r="AZG8"/>
      <c r="AZH8" s="2"/>
      <c r="AZI8"/>
      <c r="AZJ8" s="2"/>
      <c r="AZK8"/>
      <c r="AZL8" s="2"/>
      <c r="AZM8"/>
      <c r="AZN8" s="2"/>
      <c r="AZO8"/>
      <c r="AZP8" s="2"/>
      <c r="AZQ8"/>
      <c r="AZR8" s="2"/>
      <c r="AZS8"/>
      <c r="AZT8" s="2"/>
      <c r="AZU8"/>
      <c r="AZV8" s="2"/>
      <c r="AZW8"/>
      <c r="AZX8" s="2"/>
      <c r="AZY8"/>
      <c r="AZZ8" s="2"/>
      <c r="BAA8"/>
      <c r="BAB8" s="2"/>
      <c r="BAC8"/>
      <c r="BAD8" s="2"/>
      <c r="BAE8"/>
      <c r="BAF8" s="2"/>
      <c r="BAG8"/>
      <c r="BAH8" s="2"/>
      <c r="BAI8"/>
      <c r="BAJ8" s="2"/>
      <c r="BAK8"/>
      <c r="BAL8" s="2"/>
      <c r="BAM8"/>
      <c r="BAN8" s="2"/>
      <c r="BAO8"/>
      <c r="BAP8" s="2"/>
      <c r="BAQ8"/>
      <c r="BAR8" s="2"/>
      <c r="BAS8"/>
      <c r="BAT8" s="2"/>
      <c r="BAU8"/>
      <c r="BAV8" s="2"/>
      <c r="BAW8"/>
      <c r="BAX8" s="2"/>
      <c r="BAY8"/>
      <c r="BAZ8" s="2"/>
      <c r="BBA8"/>
      <c r="BBB8" s="2"/>
      <c r="BBC8"/>
      <c r="BBD8" s="2"/>
      <c r="BBE8"/>
      <c r="BBF8" s="2"/>
      <c r="BBG8"/>
      <c r="BBH8" s="2"/>
      <c r="BBI8"/>
      <c r="BBJ8" s="2"/>
      <c r="BBK8"/>
      <c r="BBL8" s="2"/>
      <c r="BBM8"/>
      <c r="BBN8" s="2"/>
      <c r="BBO8"/>
      <c r="BBP8" s="2"/>
      <c r="BBQ8"/>
      <c r="BBR8" s="2"/>
      <c r="BBS8"/>
      <c r="BBT8" s="2"/>
      <c r="BBU8"/>
      <c r="BBV8" s="2"/>
      <c r="BBW8"/>
      <c r="BBX8" s="2"/>
      <c r="BBY8"/>
      <c r="BBZ8" s="2"/>
      <c r="BCA8"/>
      <c r="BCB8" s="2"/>
      <c r="BCC8"/>
      <c r="BCD8" s="2"/>
      <c r="BCE8"/>
      <c r="BCF8" s="2"/>
      <c r="BCG8"/>
      <c r="BCH8" s="2"/>
      <c r="BCI8"/>
      <c r="BCJ8" s="2"/>
      <c r="BCK8"/>
      <c r="BCL8" s="2"/>
      <c r="BCM8"/>
      <c r="BCN8" s="2"/>
      <c r="BCO8"/>
      <c r="BCP8" s="2"/>
      <c r="BCQ8"/>
      <c r="BCR8" s="2"/>
      <c r="BCS8"/>
      <c r="BCT8" s="2"/>
      <c r="BCU8"/>
      <c r="BCV8" s="2"/>
      <c r="BCW8"/>
      <c r="BCX8" s="2"/>
      <c r="BCY8"/>
      <c r="BCZ8" s="2"/>
      <c r="BDA8"/>
      <c r="BDB8" s="2"/>
      <c r="BDC8"/>
      <c r="BDD8" s="2"/>
      <c r="BDE8"/>
      <c r="BDF8" s="2"/>
      <c r="BDG8"/>
      <c r="BDH8" s="2"/>
      <c r="BDI8"/>
      <c r="BDJ8" s="2"/>
      <c r="BDK8"/>
      <c r="BDL8" s="2"/>
      <c r="BDM8"/>
      <c r="BDN8" s="2"/>
      <c r="BDO8"/>
      <c r="BDP8" s="2"/>
      <c r="BDQ8"/>
      <c r="BDR8" s="2"/>
      <c r="BDS8"/>
      <c r="BDT8" s="2"/>
      <c r="BDU8"/>
      <c r="BDV8" s="2"/>
      <c r="BDW8"/>
      <c r="BDX8" s="2"/>
      <c r="BDY8"/>
      <c r="BDZ8" s="2"/>
      <c r="BEA8"/>
      <c r="BEB8" s="2"/>
      <c r="BEC8"/>
      <c r="BED8" s="2"/>
      <c r="BEE8"/>
      <c r="BEF8" s="2"/>
      <c r="BEG8"/>
      <c r="BEH8" s="2"/>
      <c r="BEI8"/>
      <c r="BEJ8" s="2"/>
      <c r="BEK8"/>
      <c r="BEL8" s="2"/>
      <c r="BEM8"/>
      <c r="BEN8" s="2"/>
      <c r="BEO8"/>
      <c r="BEP8" s="2"/>
      <c r="BEQ8"/>
      <c r="BER8" s="2"/>
      <c r="BES8"/>
      <c r="BET8" s="2"/>
      <c r="BEU8"/>
      <c r="BEV8" s="2"/>
      <c r="BEW8"/>
      <c r="BEX8" s="2"/>
      <c r="BEY8"/>
      <c r="BEZ8" s="2"/>
      <c r="BFA8"/>
      <c r="BFB8" s="2"/>
      <c r="BFC8"/>
      <c r="BFD8" s="2"/>
      <c r="BFE8"/>
      <c r="BFF8" s="2"/>
      <c r="BFG8"/>
      <c r="BFH8" s="2"/>
      <c r="BFI8"/>
      <c r="BFJ8" s="2"/>
      <c r="BFK8"/>
      <c r="BFL8" s="2"/>
      <c r="BFM8"/>
      <c r="BFN8" s="2"/>
      <c r="BFO8"/>
      <c r="BFP8" s="2"/>
      <c r="BFQ8"/>
      <c r="BFR8" s="2"/>
      <c r="BFS8"/>
      <c r="BFT8" s="2"/>
      <c r="BFU8"/>
      <c r="BFV8" s="2"/>
      <c r="BFW8"/>
      <c r="BFX8" s="2"/>
      <c r="BFY8"/>
      <c r="BFZ8" s="2"/>
      <c r="BGA8"/>
      <c r="BGB8" s="2"/>
      <c r="BGC8"/>
      <c r="BGD8" s="2"/>
      <c r="BGE8"/>
      <c r="BGF8" s="2"/>
      <c r="BGG8"/>
      <c r="BGH8" s="2"/>
      <c r="BGI8"/>
      <c r="BGJ8" s="2"/>
      <c r="BGK8"/>
      <c r="BGL8" s="2"/>
      <c r="BGM8"/>
      <c r="BGN8" s="2"/>
      <c r="BGO8"/>
      <c r="BGP8" s="2"/>
      <c r="BGQ8"/>
      <c r="BGR8" s="2"/>
      <c r="BGS8"/>
      <c r="BGT8" s="2"/>
      <c r="BGU8"/>
      <c r="BGV8" s="2"/>
      <c r="BGW8"/>
      <c r="BGX8" s="2"/>
      <c r="BGY8"/>
      <c r="BGZ8" s="2"/>
      <c r="BHA8"/>
      <c r="BHB8" s="2"/>
      <c r="BHC8"/>
      <c r="BHD8" s="2"/>
      <c r="BHE8"/>
      <c r="BHF8" s="2"/>
      <c r="BHG8"/>
      <c r="BHH8" s="2"/>
      <c r="BHI8"/>
      <c r="BHJ8" s="2"/>
      <c r="BHK8"/>
      <c r="BHL8" s="2"/>
      <c r="BHM8"/>
      <c r="BHN8" s="2"/>
      <c r="BHO8"/>
      <c r="BHP8" s="2"/>
      <c r="BHQ8"/>
      <c r="BHR8" s="2"/>
      <c r="BHS8"/>
      <c r="BHT8" s="2"/>
      <c r="BHU8"/>
      <c r="BHV8" s="2"/>
      <c r="BHW8"/>
      <c r="BHX8" s="2"/>
      <c r="BHY8"/>
      <c r="BHZ8" s="2"/>
      <c r="BIA8"/>
      <c r="BIB8" s="2"/>
      <c r="BIC8"/>
      <c r="BID8" s="2"/>
      <c r="BIE8"/>
      <c r="BIF8" s="2"/>
      <c r="BIG8"/>
      <c r="BIH8" s="2"/>
      <c r="BII8"/>
      <c r="BIJ8" s="2"/>
      <c r="BIK8"/>
      <c r="BIL8" s="2"/>
      <c r="BIM8"/>
      <c r="BIN8" s="2"/>
      <c r="BIO8"/>
      <c r="BIP8" s="2"/>
      <c r="BIQ8"/>
      <c r="BIR8" s="2"/>
      <c r="BIS8"/>
      <c r="BIT8" s="2"/>
      <c r="BIU8"/>
      <c r="BIV8" s="2"/>
      <c r="BIW8"/>
      <c r="BIX8" s="2"/>
      <c r="BIY8"/>
      <c r="BIZ8" s="2"/>
      <c r="BJA8"/>
      <c r="BJB8" s="2"/>
      <c r="BJC8"/>
      <c r="BJD8" s="2"/>
      <c r="BJE8"/>
      <c r="BJF8" s="2"/>
      <c r="BJG8"/>
      <c r="BJH8" s="2"/>
      <c r="BJI8"/>
      <c r="BJJ8" s="2"/>
      <c r="BJK8"/>
      <c r="BJL8" s="2"/>
      <c r="BJM8"/>
      <c r="BJN8" s="2"/>
      <c r="BJO8"/>
      <c r="BJP8" s="2"/>
      <c r="BJQ8"/>
      <c r="BJR8" s="2"/>
      <c r="BJS8"/>
      <c r="BJT8" s="2"/>
      <c r="BJU8"/>
      <c r="BJV8" s="2"/>
      <c r="BJW8"/>
      <c r="BJX8" s="2"/>
      <c r="BJY8"/>
      <c r="BJZ8" s="2"/>
      <c r="BKA8"/>
      <c r="BKB8" s="2"/>
      <c r="BKC8"/>
      <c r="BKD8" s="2"/>
      <c r="BKE8"/>
      <c r="BKF8" s="2"/>
      <c r="BKG8"/>
      <c r="BKH8" s="2"/>
      <c r="BKI8"/>
      <c r="BKJ8" s="2"/>
      <c r="BKK8"/>
      <c r="BKL8" s="2"/>
      <c r="BKM8"/>
      <c r="BKN8" s="2"/>
      <c r="BKO8"/>
      <c r="BKP8" s="2"/>
      <c r="BKQ8"/>
      <c r="BKR8" s="2"/>
      <c r="BKS8"/>
      <c r="BKT8" s="2"/>
      <c r="BKU8"/>
      <c r="BKV8" s="2"/>
      <c r="BKW8"/>
      <c r="BKX8" s="2"/>
      <c r="BKY8"/>
      <c r="BKZ8" s="2"/>
      <c r="BLA8"/>
      <c r="BLB8" s="2"/>
      <c r="BLC8"/>
      <c r="BLD8" s="2"/>
      <c r="BLE8"/>
      <c r="BLF8" s="2"/>
      <c r="BLG8"/>
      <c r="BLH8" s="2"/>
      <c r="BLI8"/>
      <c r="BLJ8" s="2"/>
      <c r="BLK8"/>
      <c r="BLL8" s="2"/>
      <c r="BLM8"/>
      <c r="BLN8" s="2"/>
      <c r="BLO8"/>
      <c r="BLP8" s="2"/>
      <c r="BLQ8"/>
      <c r="BLR8" s="2"/>
      <c r="BLS8"/>
      <c r="BLT8" s="2"/>
      <c r="BLU8"/>
      <c r="BLV8" s="2"/>
      <c r="BLW8"/>
      <c r="BLX8" s="2"/>
      <c r="BLY8"/>
      <c r="BLZ8" s="2"/>
      <c r="BMA8"/>
      <c r="BMB8" s="2"/>
      <c r="BMC8"/>
      <c r="BMD8" s="2"/>
      <c r="BME8"/>
      <c r="BMF8" s="2"/>
      <c r="BMG8"/>
      <c r="BMH8" s="2"/>
      <c r="BMI8"/>
      <c r="BMJ8" s="2"/>
      <c r="BMK8"/>
      <c r="BML8" s="2"/>
      <c r="BMM8"/>
      <c r="BMN8" s="2"/>
      <c r="BMO8"/>
      <c r="BMP8" s="2"/>
      <c r="BMQ8"/>
      <c r="BMR8" s="2"/>
      <c r="BMS8"/>
      <c r="BMT8" s="2"/>
      <c r="BMU8"/>
      <c r="BMV8" s="2"/>
      <c r="BMW8"/>
      <c r="BMX8" s="2"/>
      <c r="BMY8"/>
      <c r="BMZ8" s="2"/>
      <c r="BNA8"/>
      <c r="BNB8" s="2"/>
      <c r="BNC8"/>
      <c r="BND8" s="2"/>
      <c r="BNE8"/>
      <c r="BNF8" s="2"/>
      <c r="BNG8"/>
      <c r="BNH8" s="2"/>
      <c r="BNI8"/>
      <c r="BNJ8" s="2"/>
      <c r="BNK8"/>
      <c r="BNL8" s="2"/>
      <c r="BNM8"/>
      <c r="BNN8" s="2"/>
      <c r="BNO8"/>
      <c r="BNP8" s="2"/>
      <c r="BNQ8"/>
      <c r="BNR8" s="2"/>
      <c r="BNS8"/>
      <c r="BNT8" s="2"/>
      <c r="BNU8"/>
      <c r="BNV8" s="2"/>
      <c r="BNW8"/>
      <c r="BNX8" s="2"/>
      <c r="BNY8"/>
      <c r="BNZ8" s="2"/>
      <c r="BOA8"/>
      <c r="BOB8" s="2"/>
      <c r="BOC8"/>
      <c r="BOD8" s="2"/>
      <c r="BOE8"/>
      <c r="BOF8" s="2"/>
      <c r="BOG8"/>
      <c r="BOH8" s="2"/>
      <c r="BOI8"/>
      <c r="BOJ8" s="2"/>
      <c r="BOK8"/>
      <c r="BOL8" s="2"/>
      <c r="BOM8"/>
      <c r="BON8" s="2"/>
      <c r="BOO8"/>
      <c r="BOP8" s="2"/>
      <c r="BOQ8"/>
      <c r="BOR8" s="2"/>
      <c r="BOS8"/>
      <c r="BOT8" s="2"/>
      <c r="BOU8"/>
      <c r="BOV8" s="2"/>
      <c r="BOW8"/>
      <c r="BOX8" s="2"/>
      <c r="BOY8"/>
      <c r="BOZ8" s="2"/>
      <c r="BPA8"/>
      <c r="BPB8" s="2"/>
      <c r="BPC8"/>
      <c r="BPD8" s="2"/>
      <c r="BPE8"/>
      <c r="BPF8" s="2"/>
      <c r="BPG8"/>
      <c r="BPH8" s="2"/>
      <c r="BPI8"/>
      <c r="BPJ8" s="2"/>
      <c r="BPK8"/>
      <c r="BPL8" s="2"/>
      <c r="BPM8"/>
      <c r="BPN8" s="2"/>
      <c r="BPO8"/>
      <c r="BPP8" s="2"/>
      <c r="BPQ8"/>
      <c r="BPR8" s="2"/>
      <c r="BPS8"/>
      <c r="BPT8" s="2"/>
      <c r="BPU8"/>
      <c r="BPV8" s="2"/>
      <c r="BPW8"/>
      <c r="BPX8" s="2"/>
      <c r="BPY8"/>
      <c r="BPZ8" s="2"/>
      <c r="BQA8"/>
      <c r="BQB8" s="2"/>
      <c r="BQC8"/>
      <c r="BQD8" s="2"/>
      <c r="BQE8"/>
      <c r="BQF8" s="2"/>
      <c r="BQG8"/>
      <c r="BQH8" s="2"/>
      <c r="BQI8"/>
      <c r="BQJ8" s="2"/>
      <c r="BQK8"/>
      <c r="BQL8" s="2"/>
      <c r="BQM8"/>
      <c r="BQN8" s="2"/>
      <c r="BQO8"/>
      <c r="BQP8" s="2"/>
      <c r="BQQ8"/>
      <c r="BQR8" s="2"/>
      <c r="BQS8"/>
      <c r="BQT8" s="2"/>
      <c r="BQU8"/>
      <c r="BQV8" s="2"/>
      <c r="BQW8"/>
      <c r="BQX8" s="2"/>
      <c r="BQY8"/>
      <c r="BQZ8" s="2"/>
      <c r="BRA8"/>
      <c r="BRB8" s="2"/>
      <c r="BRC8"/>
      <c r="BRD8" s="2"/>
      <c r="BRE8"/>
      <c r="BRF8" s="2"/>
      <c r="BRG8"/>
      <c r="BRH8" s="2"/>
      <c r="BRI8"/>
      <c r="BRJ8" s="2"/>
      <c r="BRK8"/>
      <c r="BRL8" s="2"/>
      <c r="BRM8"/>
      <c r="BRN8" s="2"/>
      <c r="BRO8"/>
      <c r="BRP8" s="2"/>
      <c r="BRQ8"/>
      <c r="BRR8" s="2"/>
      <c r="BRS8"/>
      <c r="BRT8" s="2"/>
      <c r="BRU8"/>
      <c r="BRV8" s="2"/>
      <c r="BRW8"/>
      <c r="BRX8" s="2"/>
      <c r="BRY8"/>
      <c r="BRZ8" s="2"/>
      <c r="BSA8"/>
      <c r="BSB8" s="2"/>
      <c r="BSC8"/>
      <c r="BSD8" s="2"/>
      <c r="BSE8"/>
      <c r="BSF8" s="2"/>
      <c r="BSG8"/>
      <c r="BSH8" s="2"/>
      <c r="BSI8"/>
      <c r="BSJ8" s="2"/>
      <c r="BSK8"/>
      <c r="BSL8" s="2"/>
      <c r="BSM8"/>
      <c r="BSN8" s="2"/>
      <c r="BSO8"/>
      <c r="BSP8" s="2"/>
      <c r="BSQ8"/>
      <c r="BSR8" s="2"/>
      <c r="BSS8"/>
      <c r="BST8" s="2"/>
      <c r="BSU8"/>
      <c r="BSV8" s="2"/>
      <c r="BSW8"/>
      <c r="BSX8" s="2"/>
      <c r="BSY8"/>
      <c r="BSZ8" s="2"/>
      <c r="BTA8"/>
      <c r="BTB8" s="2"/>
      <c r="BTC8"/>
      <c r="BTD8" s="2"/>
      <c r="BTE8"/>
      <c r="BTF8" s="2"/>
      <c r="BTG8"/>
      <c r="BTH8" s="2"/>
      <c r="BTI8"/>
      <c r="BTJ8" s="2"/>
      <c r="BTK8"/>
      <c r="BTL8" s="2"/>
      <c r="BTM8"/>
      <c r="BTN8" s="2"/>
      <c r="BTO8"/>
      <c r="BTP8" s="2"/>
      <c r="BTQ8"/>
      <c r="BTR8" s="2"/>
      <c r="BTS8"/>
      <c r="BTT8" s="2"/>
      <c r="BTU8"/>
      <c r="BTV8" s="2"/>
      <c r="BTW8"/>
      <c r="BTX8" s="2"/>
      <c r="BTY8"/>
      <c r="BTZ8" s="2"/>
      <c r="BUA8"/>
      <c r="BUB8" s="2"/>
      <c r="BUC8"/>
      <c r="BUD8" s="2"/>
      <c r="BUE8"/>
      <c r="BUF8" s="2"/>
      <c r="BUG8"/>
      <c r="BUH8" s="2"/>
      <c r="BUI8"/>
      <c r="BUJ8" s="2"/>
      <c r="BUK8"/>
      <c r="BUL8" s="2"/>
      <c r="BUM8"/>
      <c r="BUN8" s="2"/>
      <c r="BUO8"/>
      <c r="BUP8" s="2"/>
      <c r="BUQ8"/>
      <c r="BUR8" s="2"/>
      <c r="BUS8"/>
      <c r="BUT8" s="2"/>
      <c r="BUU8"/>
      <c r="BUV8" s="2"/>
      <c r="BUW8"/>
      <c r="BUX8" s="2"/>
      <c r="BUY8"/>
      <c r="BUZ8" s="2"/>
      <c r="BVA8"/>
      <c r="BVB8" s="2"/>
      <c r="BVC8"/>
      <c r="BVD8" s="2"/>
      <c r="BVE8"/>
      <c r="BVF8" s="2"/>
      <c r="BVG8"/>
      <c r="BVH8" s="2"/>
      <c r="BVI8"/>
      <c r="BVJ8" s="2"/>
      <c r="BVK8"/>
      <c r="BVL8" s="2"/>
      <c r="BVM8"/>
      <c r="BVN8" s="2"/>
      <c r="BVO8"/>
      <c r="BVP8" s="2"/>
      <c r="BVQ8"/>
      <c r="BVR8" s="2"/>
      <c r="BVS8"/>
      <c r="BVT8" s="2"/>
      <c r="BVU8"/>
      <c r="BVV8" s="2"/>
      <c r="BVW8"/>
      <c r="BVX8" s="2"/>
      <c r="BVY8"/>
      <c r="BVZ8" s="2"/>
      <c r="BWA8"/>
      <c r="BWB8" s="2"/>
      <c r="BWC8"/>
      <c r="BWD8" s="2"/>
      <c r="BWE8"/>
      <c r="BWF8" s="2"/>
      <c r="BWG8"/>
      <c r="BWH8" s="2"/>
      <c r="BWI8"/>
      <c r="BWJ8" s="2"/>
      <c r="BWK8"/>
      <c r="BWL8" s="2"/>
      <c r="BWM8"/>
      <c r="BWN8" s="2"/>
      <c r="BWO8"/>
      <c r="BWP8" s="2"/>
      <c r="BWQ8"/>
      <c r="BWR8" s="2"/>
      <c r="BWS8"/>
      <c r="BWT8" s="2"/>
      <c r="BWU8"/>
      <c r="BWV8" s="2"/>
      <c r="BWW8"/>
      <c r="BWX8" s="2"/>
      <c r="BWY8"/>
      <c r="BWZ8" s="2"/>
      <c r="BXA8"/>
      <c r="BXB8" s="2"/>
      <c r="BXC8"/>
      <c r="BXD8" s="2"/>
      <c r="BXE8"/>
      <c r="BXF8" s="2"/>
      <c r="BXG8"/>
      <c r="BXH8" s="2"/>
      <c r="BXI8"/>
      <c r="BXJ8" s="2"/>
      <c r="BXK8"/>
      <c r="BXL8" s="2"/>
      <c r="BXM8"/>
      <c r="BXN8" s="2"/>
      <c r="BXO8"/>
      <c r="BXP8" s="2"/>
      <c r="BXQ8"/>
      <c r="BXR8" s="2"/>
      <c r="BXS8"/>
      <c r="BXT8" s="2"/>
      <c r="BXU8"/>
      <c r="BXV8" s="2"/>
      <c r="BXW8"/>
      <c r="BXX8" s="2"/>
      <c r="BXY8"/>
      <c r="BXZ8" s="2"/>
      <c r="BYA8"/>
      <c r="BYB8" s="2"/>
      <c r="BYC8"/>
      <c r="BYD8" s="2"/>
      <c r="BYE8"/>
      <c r="BYF8" s="2"/>
      <c r="BYG8"/>
      <c r="BYH8" s="2"/>
      <c r="BYI8"/>
      <c r="BYJ8" s="2"/>
      <c r="BYK8"/>
      <c r="BYL8" s="2"/>
      <c r="BYM8"/>
      <c r="BYN8" s="2"/>
      <c r="BYO8"/>
      <c r="BYP8" s="2"/>
      <c r="BYQ8"/>
      <c r="BYR8" s="2"/>
      <c r="BYS8"/>
      <c r="BYT8" s="2"/>
      <c r="BYU8"/>
      <c r="BYV8" s="2"/>
      <c r="BYW8"/>
      <c r="BYX8" s="2"/>
      <c r="BYY8"/>
      <c r="BYZ8" s="2"/>
      <c r="BZA8"/>
      <c r="BZB8" s="2"/>
      <c r="BZC8"/>
      <c r="BZD8" s="2"/>
      <c r="BZE8"/>
      <c r="BZF8" s="2"/>
      <c r="BZG8"/>
      <c r="BZH8" s="2"/>
      <c r="BZI8"/>
      <c r="BZJ8" s="2"/>
      <c r="BZK8"/>
      <c r="BZL8" s="2"/>
      <c r="BZM8"/>
      <c r="BZN8" s="2"/>
      <c r="BZO8"/>
      <c r="BZP8" s="2"/>
      <c r="BZQ8"/>
      <c r="BZR8" s="2"/>
      <c r="BZS8"/>
      <c r="BZT8" s="2"/>
      <c r="BZU8"/>
      <c r="BZV8" s="2"/>
      <c r="BZW8"/>
      <c r="BZX8" s="2"/>
      <c r="BZY8"/>
      <c r="BZZ8" s="2"/>
      <c r="CAA8"/>
      <c r="CAB8" s="2"/>
      <c r="CAC8"/>
      <c r="CAD8" s="2"/>
      <c r="CAE8"/>
      <c r="CAF8" s="2"/>
      <c r="CAG8"/>
      <c r="CAH8" s="2"/>
      <c r="CAI8"/>
      <c r="CAJ8" s="2"/>
      <c r="CAK8"/>
      <c r="CAL8" s="2"/>
      <c r="CAM8"/>
      <c r="CAN8" s="2"/>
      <c r="CAO8"/>
      <c r="CAP8" s="2"/>
      <c r="CAQ8"/>
      <c r="CAR8" s="2"/>
      <c r="CAS8"/>
      <c r="CAT8" s="2"/>
      <c r="CAU8"/>
      <c r="CAV8" s="2"/>
      <c r="CAW8"/>
      <c r="CAX8" s="2"/>
      <c r="CAY8"/>
      <c r="CAZ8" s="2"/>
      <c r="CBA8"/>
      <c r="CBB8" s="2"/>
      <c r="CBC8"/>
      <c r="CBD8" s="2"/>
      <c r="CBE8"/>
      <c r="CBF8" s="2"/>
      <c r="CBG8"/>
      <c r="CBH8" s="2"/>
      <c r="CBI8"/>
      <c r="CBJ8" s="2"/>
      <c r="CBK8"/>
      <c r="CBL8" s="2"/>
      <c r="CBM8"/>
      <c r="CBN8" s="2"/>
      <c r="CBO8"/>
      <c r="CBP8" s="2"/>
      <c r="CBQ8"/>
      <c r="CBR8" s="2"/>
      <c r="CBS8"/>
      <c r="CBT8" s="2"/>
      <c r="CBU8"/>
      <c r="CBV8" s="2"/>
      <c r="CBW8"/>
      <c r="CBX8" s="2"/>
      <c r="CBY8"/>
      <c r="CBZ8" s="2"/>
      <c r="CCA8"/>
      <c r="CCB8" s="2"/>
      <c r="CCC8"/>
      <c r="CCD8" s="2"/>
      <c r="CCE8"/>
      <c r="CCF8" s="2"/>
      <c r="CCG8"/>
      <c r="CCH8" s="2"/>
      <c r="CCI8"/>
      <c r="CCJ8" s="2"/>
      <c r="CCK8"/>
      <c r="CCL8" s="2"/>
      <c r="CCM8"/>
      <c r="CCN8" s="2"/>
      <c r="CCO8"/>
      <c r="CCP8" s="2"/>
      <c r="CCQ8"/>
      <c r="CCR8" s="2"/>
      <c r="CCS8"/>
      <c r="CCT8" s="2"/>
      <c r="CCU8"/>
      <c r="CCV8" s="2"/>
      <c r="CCW8"/>
      <c r="CCX8" s="2"/>
      <c r="CCY8"/>
      <c r="CCZ8" s="2"/>
      <c r="CDA8"/>
      <c r="CDB8" s="2"/>
      <c r="CDC8"/>
      <c r="CDD8" s="2"/>
      <c r="CDE8"/>
      <c r="CDF8" s="2"/>
      <c r="CDG8"/>
      <c r="CDH8" s="2"/>
      <c r="CDI8"/>
      <c r="CDJ8" s="2"/>
      <c r="CDK8"/>
      <c r="CDL8" s="2"/>
      <c r="CDM8"/>
      <c r="CDN8" s="2"/>
      <c r="CDO8"/>
      <c r="CDP8" s="2"/>
      <c r="CDQ8"/>
      <c r="CDR8" s="2"/>
      <c r="CDS8"/>
      <c r="CDT8" s="2"/>
      <c r="CDU8"/>
      <c r="CDV8" s="2"/>
      <c r="CDW8"/>
      <c r="CDX8" s="2"/>
      <c r="CDY8"/>
      <c r="CDZ8" s="2"/>
      <c r="CEA8"/>
      <c r="CEB8" s="2"/>
      <c r="CEC8"/>
      <c r="CED8" s="2"/>
      <c r="CEE8"/>
      <c r="CEF8" s="2"/>
      <c r="CEG8"/>
      <c r="CEH8" s="2"/>
      <c r="CEI8"/>
      <c r="CEJ8" s="2"/>
      <c r="CEK8"/>
      <c r="CEL8" s="2"/>
      <c r="CEM8"/>
      <c r="CEN8" s="2"/>
      <c r="CEO8"/>
      <c r="CEP8" s="2"/>
      <c r="CEQ8"/>
      <c r="CER8" s="2"/>
      <c r="CES8"/>
      <c r="CET8" s="2"/>
      <c r="CEU8"/>
      <c r="CEV8" s="2"/>
      <c r="CEW8"/>
      <c r="CEX8" s="2"/>
      <c r="CEY8"/>
      <c r="CEZ8" s="2"/>
      <c r="CFA8"/>
      <c r="CFB8" s="2"/>
      <c r="CFC8"/>
      <c r="CFD8" s="2"/>
      <c r="CFE8"/>
      <c r="CFF8" s="2"/>
      <c r="CFG8"/>
      <c r="CFH8" s="2"/>
      <c r="CFI8"/>
      <c r="CFJ8" s="2"/>
      <c r="CFK8"/>
      <c r="CFL8" s="2"/>
      <c r="CFM8"/>
      <c r="CFN8" s="2"/>
      <c r="CFO8"/>
      <c r="CFP8" s="2"/>
      <c r="CFQ8"/>
      <c r="CFR8" s="2"/>
      <c r="CFS8"/>
      <c r="CFT8" s="2"/>
      <c r="CFU8"/>
      <c r="CFV8" s="2"/>
      <c r="CFW8"/>
      <c r="CFX8" s="2"/>
      <c r="CFY8"/>
      <c r="CFZ8" s="2"/>
      <c r="CGA8"/>
      <c r="CGB8" s="2"/>
      <c r="CGC8"/>
      <c r="CGD8" s="2"/>
      <c r="CGE8"/>
      <c r="CGF8" s="2"/>
      <c r="CGG8"/>
      <c r="CGH8" s="2"/>
      <c r="CGI8"/>
      <c r="CGJ8" s="2"/>
      <c r="CGK8"/>
      <c r="CGL8" s="2"/>
      <c r="CGM8"/>
      <c r="CGN8" s="2"/>
      <c r="CGO8"/>
      <c r="CGP8" s="2"/>
      <c r="CGQ8"/>
      <c r="CGR8" s="2"/>
      <c r="CGS8"/>
      <c r="CGT8" s="2"/>
      <c r="CGU8"/>
      <c r="CGV8" s="2"/>
      <c r="CGW8"/>
      <c r="CGX8" s="2"/>
      <c r="CGY8"/>
      <c r="CGZ8" s="2"/>
      <c r="CHA8"/>
      <c r="CHB8" s="2"/>
      <c r="CHC8"/>
      <c r="CHD8" s="2"/>
      <c r="CHE8"/>
      <c r="CHF8" s="2"/>
      <c r="CHG8"/>
      <c r="CHH8" s="2"/>
      <c r="CHI8"/>
      <c r="CHJ8" s="2"/>
      <c r="CHK8"/>
      <c r="CHL8" s="2"/>
      <c r="CHM8"/>
      <c r="CHN8" s="2"/>
      <c r="CHO8"/>
      <c r="CHP8" s="2"/>
      <c r="CHQ8"/>
      <c r="CHR8" s="2"/>
      <c r="CHS8"/>
      <c r="CHT8" s="2"/>
      <c r="CHU8"/>
      <c r="CHV8" s="2"/>
      <c r="CHW8"/>
      <c r="CHX8" s="2"/>
      <c r="CHY8"/>
      <c r="CHZ8" s="2"/>
      <c r="CIA8"/>
      <c r="CIB8" s="2"/>
      <c r="CIC8"/>
      <c r="CID8" s="2"/>
      <c r="CIE8"/>
      <c r="CIF8" s="2"/>
      <c r="CIG8"/>
      <c r="CIH8" s="2"/>
      <c r="CII8"/>
      <c r="CIJ8" s="2"/>
      <c r="CIK8"/>
      <c r="CIL8" s="2"/>
      <c r="CIM8"/>
      <c r="CIN8" s="2"/>
      <c r="CIO8"/>
      <c r="CIP8" s="2"/>
      <c r="CIQ8"/>
      <c r="CIR8" s="2"/>
      <c r="CIS8"/>
      <c r="CIT8" s="2"/>
      <c r="CIU8"/>
      <c r="CIV8" s="2"/>
      <c r="CIW8"/>
      <c r="CIX8" s="2"/>
      <c r="CIY8"/>
      <c r="CIZ8" s="2"/>
      <c r="CJA8"/>
      <c r="CJB8" s="2"/>
      <c r="CJC8"/>
      <c r="CJD8" s="2"/>
      <c r="CJE8"/>
      <c r="CJF8" s="2"/>
      <c r="CJG8"/>
      <c r="CJH8" s="2"/>
      <c r="CJI8"/>
      <c r="CJJ8" s="2"/>
      <c r="CJK8"/>
      <c r="CJL8" s="2"/>
      <c r="CJM8"/>
      <c r="CJN8" s="2"/>
      <c r="CJO8"/>
      <c r="CJP8" s="2"/>
      <c r="CJQ8"/>
      <c r="CJR8" s="2"/>
      <c r="CJS8"/>
      <c r="CJT8" s="2"/>
      <c r="CJU8"/>
      <c r="CJV8" s="2"/>
      <c r="CJW8"/>
      <c r="CJX8" s="2"/>
      <c r="CJY8"/>
      <c r="CJZ8" s="2"/>
      <c r="CKA8"/>
      <c r="CKB8" s="2"/>
      <c r="CKC8"/>
      <c r="CKD8" s="2"/>
      <c r="CKE8"/>
      <c r="CKF8" s="2"/>
      <c r="CKG8"/>
      <c r="CKH8" s="2"/>
      <c r="CKI8"/>
      <c r="CKJ8" s="2"/>
      <c r="CKK8"/>
      <c r="CKL8" s="2"/>
      <c r="CKM8"/>
      <c r="CKN8" s="2"/>
      <c r="CKO8"/>
      <c r="CKP8" s="2"/>
      <c r="CKQ8"/>
      <c r="CKR8" s="2"/>
      <c r="CKS8"/>
      <c r="CKT8" s="2"/>
      <c r="CKU8"/>
      <c r="CKV8" s="2"/>
      <c r="CKW8"/>
      <c r="CKX8" s="2"/>
      <c r="CKY8"/>
      <c r="CKZ8" s="2"/>
      <c r="CLA8"/>
      <c r="CLB8" s="2"/>
      <c r="CLC8"/>
      <c r="CLD8" s="2"/>
      <c r="CLE8"/>
      <c r="CLF8" s="2"/>
      <c r="CLG8"/>
      <c r="CLH8" s="2"/>
      <c r="CLI8"/>
      <c r="CLJ8" s="2"/>
      <c r="CLK8"/>
      <c r="CLL8" s="2"/>
      <c r="CLM8"/>
      <c r="CLN8" s="2"/>
      <c r="CLO8"/>
      <c r="CLP8" s="2"/>
      <c r="CLQ8"/>
      <c r="CLR8" s="2"/>
      <c r="CLS8"/>
      <c r="CLT8" s="2"/>
      <c r="CLU8"/>
      <c r="CLV8" s="2"/>
      <c r="CLW8"/>
      <c r="CLX8" s="2"/>
      <c r="CLY8"/>
      <c r="CLZ8" s="2"/>
      <c r="CMA8"/>
      <c r="CMB8" s="2"/>
      <c r="CMC8"/>
      <c r="CMD8" s="2"/>
      <c r="CME8"/>
      <c r="CMF8" s="2"/>
      <c r="CMG8"/>
      <c r="CMH8" s="2"/>
      <c r="CMI8"/>
      <c r="CMJ8" s="2"/>
      <c r="CMK8"/>
      <c r="CML8" s="2"/>
      <c r="CMM8"/>
      <c r="CMN8" s="2"/>
      <c r="CMO8"/>
      <c r="CMP8" s="2"/>
      <c r="CMQ8"/>
      <c r="CMR8" s="2"/>
      <c r="CMS8"/>
      <c r="CMT8" s="2"/>
      <c r="CMU8"/>
      <c r="CMV8" s="2"/>
      <c r="CMW8"/>
      <c r="CMX8" s="2"/>
      <c r="CMY8"/>
      <c r="CMZ8" s="2"/>
      <c r="CNA8"/>
      <c r="CNB8" s="2"/>
      <c r="CNC8"/>
      <c r="CND8" s="2"/>
      <c r="CNE8"/>
      <c r="CNF8" s="2"/>
      <c r="CNG8"/>
      <c r="CNH8" s="2"/>
      <c r="CNI8"/>
      <c r="CNJ8" s="2"/>
      <c r="CNK8"/>
      <c r="CNL8" s="2"/>
      <c r="CNM8"/>
      <c r="CNN8" s="2"/>
      <c r="CNO8"/>
      <c r="CNP8" s="2"/>
      <c r="CNQ8"/>
      <c r="CNR8" s="2"/>
      <c r="CNS8"/>
      <c r="CNT8" s="2"/>
      <c r="CNU8"/>
      <c r="CNV8" s="2"/>
      <c r="CNW8"/>
      <c r="CNX8" s="2"/>
      <c r="CNY8"/>
      <c r="CNZ8" s="2"/>
      <c r="COA8"/>
      <c r="COB8" s="2"/>
      <c r="COC8"/>
      <c r="COD8" s="2"/>
      <c r="COE8"/>
      <c r="COF8" s="2"/>
      <c r="COG8"/>
      <c r="COH8" s="2"/>
      <c r="COI8"/>
      <c r="COJ8" s="2"/>
      <c r="COK8"/>
      <c r="COL8" s="2"/>
      <c r="COM8"/>
      <c r="CON8" s="2"/>
      <c r="COO8"/>
      <c r="COP8" s="2"/>
      <c r="COQ8"/>
      <c r="COR8" s="2"/>
      <c r="COS8"/>
      <c r="COT8" s="2"/>
      <c r="COU8"/>
      <c r="COV8" s="2"/>
      <c r="COW8"/>
      <c r="COX8" s="2"/>
      <c r="COY8"/>
      <c r="COZ8" s="2"/>
      <c r="CPA8"/>
      <c r="CPB8" s="2"/>
      <c r="CPC8"/>
      <c r="CPD8" s="2"/>
      <c r="CPE8"/>
      <c r="CPF8" s="2"/>
      <c r="CPG8"/>
      <c r="CPH8" s="2"/>
      <c r="CPI8"/>
      <c r="CPJ8" s="2"/>
      <c r="CPK8"/>
      <c r="CPL8" s="2"/>
      <c r="CPM8"/>
      <c r="CPN8" s="2"/>
      <c r="CPO8"/>
      <c r="CPP8" s="2"/>
      <c r="CPQ8"/>
      <c r="CPR8" s="2"/>
      <c r="CPS8"/>
      <c r="CPT8" s="2"/>
      <c r="CPU8"/>
      <c r="CPV8" s="2"/>
      <c r="CPW8"/>
      <c r="CPX8" s="2"/>
      <c r="CPY8"/>
      <c r="CPZ8" s="2"/>
      <c r="CQA8"/>
      <c r="CQB8" s="2"/>
      <c r="CQC8"/>
      <c r="CQD8" s="2"/>
      <c r="CQE8"/>
      <c r="CQF8" s="2"/>
      <c r="CQG8"/>
      <c r="CQH8" s="2"/>
      <c r="CQI8"/>
      <c r="CQJ8" s="2"/>
      <c r="CQK8"/>
      <c r="CQL8" s="2"/>
      <c r="CQM8"/>
      <c r="CQN8" s="2"/>
      <c r="CQO8"/>
      <c r="CQP8" s="2"/>
      <c r="CQQ8"/>
      <c r="CQR8" s="2"/>
      <c r="CQS8"/>
      <c r="CQT8" s="2"/>
      <c r="CQU8"/>
      <c r="CQV8" s="2"/>
      <c r="CQW8"/>
      <c r="CQX8" s="2"/>
      <c r="CQY8"/>
      <c r="CQZ8" s="2"/>
      <c r="CRA8"/>
      <c r="CRB8" s="2"/>
      <c r="CRC8"/>
      <c r="CRD8" s="2"/>
      <c r="CRE8"/>
      <c r="CRF8" s="2"/>
      <c r="CRG8"/>
      <c r="CRH8" s="2"/>
      <c r="CRI8"/>
      <c r="CRJ8" s="2"/>
      <c r="CRK8"/>
      <c r="CRL8" s="2"/>
      <c r="CRM8"/>
      <c r="CRN8" s="2"/>
      <c r="CRO8"/>
      <c r="CRP8" s="2"/>
      <c r="CRQ8"/>
      <c r="CRR8" s="2"/>
      <c r="CRS8"/>
      <c r="CRT8" s="2"/>
      <c r="CRU8"/>
      <c r="CRV8" s="2"/>
      <c r="CRW8"/>
      <c r="CRX8" s="2"/>
      <c r="CRY8"/>
      <c r="CRZ8" s="2"/>
      <c r="CSA8"/>
      <c r="CSB8" s="2"/>
      <c r="CSC8"/>
      <c r="CSD8" s="2"/>
      <c r="CSE8"/>
      <c r="CSF8" s="2"/>
      <c r="CSG8"/>
      <c r="CSH8" s="2"/>
      <c r="CSI8"/>
      <c r="CSJ8" s="2"/>
      <c r="CSK8"/>
      <c r="CSL8" s="2"/>
      <c r="CSM8"/>
      <c r="CSN8" s="2"/>
      <c r="CSO8"/>
      <c r="CSP8" s="2"/>
      <c r="CSQ8"/>
      <c r="CSR8" s="2"/>
      <c r="CSS8"/>
      <c r="CST8" s="2"/>
      <c r="CSU8"/>
      <c r="CSV8" s="2"/>
      <c r="CSW8"/>
      <c r="CSX8" s="2"/>
      <c r="CSY8"/>
      <c r="CSZ8" s="2"/>
      <c r="CTA8"/>
      <c r="CTB8" s="2"/>
      <c r="CTC8"/>
      <c r="CTD8" s="2"/>
      <c r="CTE8"/>
      <c r="CTF8" s="2"/>
      <c r="CTG8"/>
      <c r="CTH8" s="2"/>
      <c r="CTI8"/>
      <c r="CTJ8" s="2"/>
      <c r="CTK8"/>
      <c r="CTL8" s="2"/>
      <c r="CTM8"/>
      <c r="CTN8" s="2"/>
      <c r="CTO8"/>
      <c r="CTP8" s="2"/>
      <c r="CTQ8"/>
      <c r="CTR8" s="2"/>
      <c r="CTS8"/>
      <c r="CTT8" s="2"/>
      <c r="CTU8"/>
      <c r="CTV8" s="2"/>
      <c r="CTW8"/>
      <c r="CTX8" s="2"/>
      <c r="CTY8"/>
      <c r="CTZ8" s="2"/>
      <c r="CUA8"/>
      <c r="CUB8" s="2"/>
      <c r="CUC8"/>
      <c r="CUD8" s="2"/>
      <c r="CUE8"/>
      <c r="CUF8" s="2"/>
      <c r="CUG8"/>
      <c r="CUH8" s="2"/>
      <c r="CUI8"/>
      <c r="CUJ8" s="2"/>
      <c r="CUK8"/>
      <c r="CUL8" s="2"/>
      <c r="CUM8"/>
      <c r="CUN8" s="2"/>
      <c r="CUO8"/>
      <c r="CUP8" s="2"/>
      <c r="CUQ8"/>
      <c r="CUR8" s="2"/>
      <c r="CUS8"/>
      <c r="CUT8" s="2"/>
      <c r="CUU8"/>
      <c r="CUV8" s="2"/>
      <c r="CUW8"/>
      <c r="CUX8" s="2"/>
      <c r="CUY8"/>
      <c r="CUZ8" s="2"/>
      <c r="CVA8"/>
      <c r="CVB8" s="2"/>
      <c r="CVC8"/>
      <c r="CVD8" s="2"/>
      <c r="CVE8"/>
      <c r="CVF8" s="2"/>
      <c r="CVG8"/>
      <c r="CVH8" s="2"/>
      <c r="CVI8"/>
      <c r="CVJ8" s="2"/>
      <c r="CVK8"/>
      <c r="CVL8" s="2"/>
      <c r="CVM8"/>
      <c r="CVN8" s="2"/>
      <c r="CVO8"/>
      <c r="CVP8" s="2"/>
      <c r="CVQ8"/>
      <c r="CVR8" s="2"/>
      <c r="CVS8"/>
      <c r="CVT8" s="2"/>
      <c r="CVU8"/>
      <c r="CVV8" s="2"/>
      <c r="CVW8"/>
      <c r="CVX8" s="2"/>
      <c r="CVY8"/>
      <c r="CVZ8" s="2"/>
      <c r="CWA8"/>
      <c r="CWB8" s="2"/>
      <c r="CWC8"/>
      <c r="CWD8" s="2"/>
      <c r="CWE8"/>
      <c r="CWF8" s="2"/>
      <c r="CWG8"/>
      <c r="CWH8" s="2"/>
      <c r="CWI8"/>
      <c r="CWJ8" s="2"/>
      <c r="CWK8"/>
      <c r="CWL8" s="2"/>
      <c r="CWM8"/>
      <c r="CWN8" s="2"/>
      <c r="CWO8"/>
      <c r="CWP8" s="2"/>
      <c r="CWQ8"/>
      <c r="CWR8" s="2"/>
      <c r="CWS8"/>
      <c r="CWT8" s="2"/>
      <c r="CWU8"/>
      <c r="CWV8" s="2"/>
      <c r="CWW8"/>
      <c r="CWX8" s="2"/>
      <c r="CWY8"/>
      <c r="CWZ8" s="2"/>
      <c r="CXA8"/>
      <c r="CXB8" s="2"/>
      <c r="CXC8"/>
      <c r="CXD8" s="2"/>
      <c r="CXE8"/>
      <c r="CXF8" s="2"/>
      <c r="CXG8"/>
      <c r="CXH8" s="2"/>
      <c r="CXI8"/>
      <c r="CXJ8" s="2"/>
      <c r="CXK8"/>
      <c r="CXL8" s="2"/>
      <c r="CXM8"/>
      <c r="CXN8" s="2"/>
      <c r="CXO8"/>
      <c r="CXP8" s="2"/>
      <c r="CXQ8"/>
      <c r="CXR8" s="2"/>
      <c r="CXS8"/>
      <c r="CXT8" s="2"/>
      <c r="CXU8"/>
      <c r="CXV8" s="2"/>
      <c r="CXW8"/>
      <c r="CXX8" s="2"/>
      <c r="CXY8"/>
      <c r="CXZ8" s="2"/>
      <c r="CYA8"/>
      <c r="CYB8" s="2"/>
      <c r="CYC8"/>
      <c r="CYD8" s="2"/>
      <c r="CYE8"/>
      <c r="CYF8" s="2"/>
      <c r="CYG8"/>
      <c r="CYH8" s="2"/>
      <c r="CYI8"/>
      <c r="CYJ8" s="2"/>
      <c r="CYK8"/>
      <c r="CYL8" s="2"/>
      <c r="CYM8"/>
      <c r="CYN8" s="2"/>
      <c r="CYO8"/>
      <c r="CYP8" s="2"/>
      <c r="CYQ8"/>
      <c r="CYR8" s="2"/>
      <c r="CYS8"/>
      <c r="CYT8" s="2"/>
      <c r="CYU8"/>
      <c r="CYV8" s="2"/>
      <c r="CYW8"/>
      <c r="CYX8" s="2"/>
      <c r="CYY8"/>
      <c r="CYZ8" s="2"/>
      <c r="CZA8"/>
      <c r="CZB8" s="2"/>
      <c r="CZC8"/>
      <c r="CZD8" s="2"/>
      <c r="CZE8"/>
      <c r="CZF8" s="2"/>
      <c r="CZG8"/>
      <c r="CZH8" s="2"/>
      <c r="CZI8"/>
      <c r="CZJ8" s="2"/>
      <c r="CZK8"/>
      <c r="CZL8" s="2"/>
      <c r="CZM8"/>
      <c r="CZN8" s="2"/>
      <c r="CZO8"/>
      <c r="CZP8" s="2"/>
      <c r="CZQ8"/>
      <c r="CZR8" s="2"/>
      <c r="CZS8"/>
      <c r="CZT8" s="2"/>
      <c r="CZU8"/>
      <c r="CZV8" s="2"/>
      <c r="CZW8"/>
      <c r="CZX8" s="2"/>
      <c r="CZY8"/>
      <c r="CZZ8" s="2"/>
      <c r="DAA8"/>
      <c r="DAB8" s="2"/>
      <c r="DAC8"/>
      <c r="DAD8" s="2"/>
      <c r="DAE8"/>
      <c r="DAF8" s="2"/>
      <c r="DAG8"/>
      <c r="DAH8" s="2"/>
      <c r="DAI8"/>
      <c r="DAJ8" s="2"/>
      <c r="DAK8"/>
      <c r="DAL8" s="2"/>
      <c r="DAM8"/>
      <c r="DAN8" s="2"/>
      <c r="DAO8"/>
      <c r="DAP8" s="2"/>
      <c r="DAQ8"/>
      <c r="DAR8" s="2"/>
      <c r="DAS8"/>
      <c r="DAT8" s="2"/>
      <c r="DAU8"/>
      <c r="DAV8" s="2"/>
      <c r="DAW8"/>
      <c r="DAX8" s="2"/>
      <c r="DAY8"/>
      <c r="DAZ8" s="2"/>
      <c r="DBA8"/>
      <c r="DBB8" s="2"/>
      <c r="DBC8"/>
      <c r="DBD8" s="2"/>
      <c r="DBE8"/>
      <c r="DBF8" s="2"/>
      <c r="DBG8"/>
      <c r="DBH8" s="2"/>
      <c r="DBI8"/>
      <c r="DBJ8" s="2"/>
      <c r="DBK8"/>
      <c r="DBL8" s="2"/>
      <c r="DBM8"/>
      <c r="DBN8" s="2"/>
      <c r="DBO8"/>
      <c r="DBP8" s="2"/>
      <c r="DBQ8"/>
      <c r="DBR8" s="2"/>
      <c r="DBS8"/>
      <c r="DBT8" s="2"/>
      <c r="DBU8"/>
      <c r="DBV8" s="2"/>
      <c r="DBW8"/>
      <c r="DBX8" s="2"/>
      <c r="DBY8"/>
      <c r="DBZ8" s="2"/>
      <c r="DCA8"/>
      <c r="DCB8" s="2"/>
      <c r="DCC8"/>
      <c r="DCD8" s="2"/>
      <c r="DCE8"/>
      <c r="DCF8" s="2"/>
      <c r="DCG8"/>
      <c r="DCH8" s="2"/>
      <c r="DCI8"/>
      <c r="DCJ8" s="2"/>
      <c r="DCK8"/>
      <c r="DCL8" s="2"/>
      <c r="DCM8"/>
      <c r="DCN8" s="2"/>
      <c r="DCO8"/>
      <c r="DCP8" s="2"/>
      <c r="DCQ8"/>
      <c r="DCR8" s="2"/>
      <c r="DCS8"/>
      <c r="DCT8" s="2"/>
      <c r="DCU8"/>
      <c r="DCV8" s="2"/>
      <c r="DCW8"/>
      <c r="DCX8" s="2"/>
      <c r="DCY8"/>
      <c r="DCZ8" s="2"/>
      <c r="DDA8"/>
      <c r="DDB8" s="2"/>
      <c r="DDC8"/>
      <c r="DDD8" s="2"/>
      <c r="DDE8"/>
      <c r="DDF8" s="2"/>
      <c r="DDG8"/>
      <c r="DDH8" s="2"/>
      <c r="DDI8"/>
      <c r="DDJ8" s="2"/>
      <c r="DDK8"/>
      <c r="DDL8" s="2"/>
      <c r="DDM8"/>
      <c r="DDN8" s="2"/>
      <c r="DDO8"/>
      <c r="DDP8" s="2"/>
      <c r="DDQ8"/>
      <c r="DDR8" s="2"/>
      <c r="DDS8"/>
      <c r="DDT8" s="2"/>
      <c r="DDU8"/>
      <c r="DDV8" s="2"/>
      <c r="DDW8"/>
      <c r="DDX8" s="2"/>
      <c r="DDY8"/>
      <c r="DDZ8" s="2"/>
      <c r="DEA8"/>
      <c r="DEB8" s="2"/>
      <c r="DEC8"/>
      <c r="DED8" s="2"/>
      <c r="DEE8"/>
      <c r="DEF8" s="2"/>
      <c r="DEG8"/>
      <c r="DEH8" s="2"/>
      <c r="DEI8"/>
      <c r="DEJ8" s="2"/>
      <c r="DEK8"/>
      <c r="DEL8" s="2"/>
      <c r="DEM8"/>
      <c r="DEN8" s="2"/>
      <c r="DEO8"/>
      <c r="DEP8" s="2"/>
      <c r="DEQ8"/>
      <c r="DER8" s="2"/>
      <c r="DES8"/>
      <c r="DET8" s="2"/>
      <c r="DEU8"/>
      <c r="DEV8" s="2"/>
      <c r="DEW8"/>
      <c r="DEX8" s="2"/>
      <c r="DEY8"/>
      <c r="DEZ8" s="2"/>
      <c r="DFA8"/>
      <c r="DFB8" s="2"/>
      <c r="DFC8"/>
      <c r="DFD8" s="2"/>
      <c r="DFE8"/>
      <c r="DFF8" s="2"/>
      <c r="DFG8"/>
      <c r="DFH8" s="2"/>
      <c r="DFI8"/>
      <c r="DFJ8" s="2"/>
      <c r="DFK8"/>
      <c r="DFL8" s="2"/>
      <c r="DFM8"/>
      <c r="DFN8" s="2"/>
      <c r="DFO8"/>
      <c r="DFP8" s="2"/>
      <c r="DFQ8"/>
      <c r="DFR8" s="2"/>
      <c r="DFS8"/>
      <c r="DFT8" s="2"/>
      <c r="DFU8"/>
      <c r="DFV8" s="2"/>
      <c r="DFW8"/>
      <c r="DFX8" s="2"/>
      <c r="DFY8"/>
      <c r="DFZ8" s="2"/>
      <c r="DGA8"/>
      <c r="DGB8" s="2"/>
      <c r="DGC8"/>
      <c r="DGD8" s="2"/>
      <c r="DGE8"/>
      <c r="DGF8" s="2"/>
      <c r="DGG8"/>
      <c r="DGH8" s="2"/>
      <c r="DGI8"/>
      <c r="DGJ8" s="2"/>
      <c r="DGK8"/>
      <c r="DGL8" s="2"/>
      <c r="DGM8"/>
      <c r="DGN8" s="2"/>
      <c r="DGO8"/>
      <c r="DGP8" s="2"/>
      <c r="DGQ8"/>
      <c r="DGR8" s="2"/>
      <c r="DGS8"/>
      <c r="DGT8" s="2"/>
      <c r="DGU8"/>
      <c r="DGV8" s="2"/>
      <c r="DGW8"/>
      <c r="DGX8" s="2"/>
      <c r="DGY8"/>
      <c r="DGZ8" s="2"/>
      <c r="DHA8"/>
      <c r="DHB8" s="2"/>
      <c r="DHC8"/>
      <c r="DHD8" s="2"/>
      <c r="DHE8"/>
      <c r="DHF8" s="2"/>
      <c r="DHG8"/>
      <c r="DHH8" s="2"/>
      <c r="DHI8"/>
      <c r="DHJ8" s="2"/>
      <c r="DHK8"/>
      <c r="DHL8" s="2"/>
      <c r="DHM8"/>
      <c r="DHN8" s="2"/>
      <c r="DHO8"/>
      <c r="DHP8" s="2"/>
      <c r="DHQ8"/>
      <c r="DHR8" s="2"/>
      <c r="DHS8"/>
      <c r="DHT8" s="2"/>
      <c r="DHU8"/>
      <c r="DHV8" s="2"/>
      <c r="DHW8"/>
      <c r="DHX8" s="2"/>
      <c r="DHY8"/>
      <c r="DHZ8" s="2"/>
      <c r="DIA8"/>
      <c r="DIB8" s="2"/>
      <c r="DIC8"/>
      <c r="DID8" s="2"/>
      <c r="DIE8"/>
      <c r="DIF8" s="2"/>
      <c r="DIG8"/>
      <c r="DIH8" s="2"/>
      <c r="DII8"/>
      <c r="DIJ8" s="2"/>
      <c r="DIK8"/>
      <c r="DIL8" s="2"/>
      <c r="DIM8"/>
      <c r="DIN8" s="2"/>
      <c r="DIO8"/>
      <c r="DIP8" s="2"/>
      <c r="DIQ8"/>
      <c r="DIR8" s="2"/>
      <c r="DIS8"/>
      <c r="DIT8" s="2"/>
      <c r="DIU8"/>
      <c r="DIV8" s="2"/>
      <c r="DIW8"/>
      <c r="DIX8" s="2"/>
      <c r="DIY8"/>
      <c r="DIZ8" s="2"/>
      <c r="DJA8"/>
      <c r="DJB8" s="2"/>
      <c r="DJC8"/>
      <c r="DJD8" s="2"/>
      <c r="DJE8"/>
      <c r="DJF8" s="2"/>
      <c r="DJG8"/>
      <c r="DJH8" s="2"/>
      <c r="DJI8"/>
      <c r="DJJ8" s="2"/>
      <c r="DJK8"/>
      <c r="DJL8" s="2"/>
      <c r="DJM8"/>
      <c r="DJN8" s="2"/>
      <c r="DJO8"/>
      <c r="DJP8" s="2"/>
      <c r="DJQ8"/>
      <c r="DJR8" s="2"/>
      <c r="DJS8"/>
      <c r="DJT8" s="2"/>
      <c r="DJU8"/>
      <c r="DJV8" s="2"/>
      <c r="DJW8"/>
      <c r="DJX8" s="2"/>
      <c r="DJY8"/>
      <c r="DJZ8" s="2"/>
      <c r="DKA8"/>
      <c r="DKB8" s="2"/>
      <c r="DKC8"/>
      <c r="DKD8" s="2"/>
      <c r="DKE8"/>
      <c r="DKF8" s="2"/>
      <c r="DKG8"/>
      <c r="DKH8" s="2"/>
      <c r="DKI8"/>
      <c r="DKJ8" s="2"/>
      <c r="DKK8"/>
      <c r="DKL8" s="2"/>
      <c r="DKM8"/>
      <c r="DKN8" s="2"/>
      <c r="DKO8"/>
      <c r="DKP8" s="2"/>
      <c r="DKQ8"/>
      <c r="DKR8" s="2"/>
      <c r="DKS8"/>
      <c r="DKT8" s="2"/>
      <c r="DKU8"/>
      <c r="DKV8" s="2"/>
      <c r="DKW8"/>
      <c r="DKX8" s="2"/>
      <c r="DKY8"/>
      <c r="DKZ8" s="2"/>
      <c r="DLA8"/>
      <c r="DLB8" s="2"/>
      <c r="DLC8"/>
      <c r="DLD8" s="2"/>
      <c r="DLE8"/>
      <c r="DLF8" s="2"/>
      <c r="DLG8"/>
      <c r="DLH8" s="2"/>
      <c r="DLI8"/>
      <c r="DLJ8" s="2"/>
      <c r="DLK8"/>
      <c r="DLL8" s="2"/>
      <c r="DLM8"/>
      <c r="DLN8" s="2"/>
      <c r="DLO8"/>
      <c r="DLP8" s="2"/>
      <c r="DLQ8"/>
      <c r="DLR8" s="2"/>
      <c r="DLS8"/>
      <c r="DLT8" s="2"/>
      <c r="DLU8"/>
      <c r="DLV8" s="2"/>
      <c r="DLW8"/>
      <c r="DLX8" s="2"/>
      <c r="DLY8"/>
      <c r="DLZ8" s="2"/>
      <c r="DMA8"/>
      <c r="DMB8" s="2"/>
      <c r="DMC8"/>
      <c r="DMD8" s="2"/>
      <c r="DME8"/>
      <c r="DMF8" s="2"/>
      <c r="DMG8"/>
      <c r="DMH8" s="2"/>
      <c r="DMI8"/>
      <c r="DMJ8" s="2"/>
      <c r="DMK8"/>
      <c r="DML8" s="2"/>
      <c r="DMM8"/>
      <c r="DMN8" s="2"/>
      <c r="DMO8"/>
      <c r="DMP8" s="2"/>
      <c r="DMQ8"/>
      <c r="DMR8" s="2"/>
      <c r="DMS8"/>
      <c r="DMT8" s="2"/>
      <c r="DMU8"/>
      <c r="DMV8" s="2"/>
      <c r="DMW8"/>
      <c r="DMX8" s="2"/>
      <c r="DMY8"/>
      <c r="DMZ8" s="2"/>
      <c r="DNA8"/>
      <c r="DNB8" s="2"/>
      <c r="DNC8"/>
      <c r="DND8" s="2"/>
      <c r="DNE8"/>
      <c r="DNF8" s="2"/>
      <c r="DNG8"/>
      <c r="DNH8" s="2"/>
      <c r="DNI8"/>
      <c r="DNJ8" s="2"/>
      <c r="DNK8"/>
      <c r="DNL8" s="2"/>
      <c r="DNM8"/>
      <c r="DNN8" s="2"/>
      <c r="DNO8"/>
      <c r="DNP8" s="2"/>
      <c r="DNQ8"/>
      <c r="DNR8" s="2"/>
      <c r="DNS8"/>
      <c r="DNT8" s="2"/>
      <c r="DNU8"/>
      <c r="DNV8" s="2"/>
      <c r="DNW8"/>
      <c r="DNX8" s="2"/>
      <c r="DNY8"/>
      <c r="DNZ8" s="2"/>
      <c r="DOA8"/>
      <c r="DOB8" s="2"/>
      <c r="DOC8"/>
      <c r="DOD8" s="2"/>
      <c r="DOE8"/>
      <c r="DOF8" s="2"/>
      <c r="DOG8"/>
      <c r="DOH8" s="2"/>
      <c r="DOI8"/>
      <c r="DOJ8" s="2"/>
      <c r="DOK8"/>
      <c r="DOL8" s="2"/>
      <c r="DOM8"/>
      <c r="DON8" s="2"/>
      <c r="DOO8"/>
      <c r="DOP8" s="2"/>
      <c r="DOQ8"/>
      <c r="DOR8" s="2"/>
      <c r="DOS8"/>
      <c r="DOT8" s="2"/>
      <c r="DOU8"/>
      <c r="DOV8" s="2"/>
      <c r="DOW8"/>
      <c r="DOX8" s="2"/>
      <c r="DOY8"/>
      <c r="DOZ8" s="2"/>
      <c r="DPA8"/>
      <c r="DPB8" s="2"/>
      <c r="DPC8"/>
      <c r="DPD8" s="2"/>
      <c r="DPE8"/>
      <c r="DPF8" s="2"/>
      <c r="DPG8"/>
      <c r="DPH8" s="2"/>
      <c r="DPI8"/>
      <c r="DPJ8" s="2"/>
      <c r="DPK8"/>
      <c r="DPL8" s="2"/>
      <c r="DPM8"/>
      <c r="DPN8" s="2"/>
      <c r="DPO8"/>
      <c r="DPP8" s="2"/>
      <c r="DPQ8"/>
      <c r="DPR8" s="2"/>
      <c r="DPS8"/>
      <c r="DPT8" s="2"/>
      <c r="DPU8"/>
      <c r="DPV8" s="2"/>
      <c r="DPW8"/>
      <c r="DPX8" s="2"/>
      <c r="DPY8"/>
      <c r="DPZ8" s="2"/>
      <c r="DQA8"/>
      <c r="DQB8" s="2"/>
      <c r="DQC8"/>
      <c r="DQD8" s="2"/>
      <c r="DQE8"/>
      <c r="DQF8" s="2"/>
      <c r="DQG8"/>
      <c r="DQH8" s="2"/>
      <c r="DQI8"/>
      <c r="DQJ8" s="2"/>
      <c r="DQK8"/>
      <c r="DQL8" s="2"/>
      <c r="DQM8"/>
      <c r="DQN8" s="2"/>
      <c r="DQO8"/>
      <c r="DQP8" s="2"/>
      <c r="DQQ8"/>
      <c r="DQR8" s="2"/>
      <c r="DQS8"/>
      <c r="DQT8" s="2"/>
      <c r="DQU8"/>
      <c r="DQV8" s="2"/>
      <c r="DQW8"/>
      <c r="DQX8" s="2"/>
      <c r="DQY8"/>
      <c r="DQZ8" s="2"/>
      <c r="DRA8"/>
      <c r="DRB8" s="2"/>
      <c r="DRC8"/>
      <c r="DRD8" s="2"/>
      <c r="DRE8"/>
      <c r="DRF8" s="2"/>
      <c r="DRG8"/>
      <c r="DRH8" s="2"/>
      <c r="DRI8"/>
      <c r="DRJ8" s="2"/>
      <c r="DRK8"/>
      <c r="DRL8" s="2"/>
      <c r="DRM8"/>
      <c r="DRN8" s="2"/>
      <c r="DRO8"/>
      <c r="DRP8" s="2"/>
      <c r="DRQ8"/>
      <c r="DRR8" s="2"/>
      <c r="DRS8"/>
      <c r="DRT8" s="2"/>
      <c r="DRU8"/>
      <c r="DRV8" s="2"/>
      <c r="DRW8"/>
      <c r="DRX8" s="2"/>
      <c r="DRY8"/>
      <c r="DRZ8" s="2"/>
      <c r="DSA8"/>
      <c r="DSB8" s="2"/>
      <c r="DSC8"/>
      <c r="DSD8" s="2"/>
      <c r="DSE8"/>
      <c r="DSF8" s="2"/>
      <c r="DSG8"/>
      <c r="DSH8" s="2"/>
      <c r="DSI8"/>
      <c r="DSJ8" s="2"/>
      <c r="DSK8"/>
      <c r="DSL8" s="2"/>
      <c r="DSM8"/>
      <c r="DSN8" s="2"/>
      <c r="DSO8"/>
      <c r="DSP8" s="2"/>
      <c r="DSQ8"/>
      <c r="DSR8" s="2"/>
      <c r="DSS8"/>
      <c r="DST8" s="2"/>
      <c r="DSU8"/>
      <c r="DSV8" s="2"/>
      <c r="DSW8"/>
      <c r="DSX8" s="2"/>
      <c r="DSY8"/>
      <c r="DSZ8" s="2"/>
      <c r="DTA8"/>
      <c r="DTB8" s="2"/>
      <c r="DTC8"/>
      <c r="DTD8" s="2"/>
      <c r="DTE8"/>
      <c r="DTF8" s="2"/>
      <c r="DTG8"/>
      <c r="DTH8" s="2"/>
      <c r="DTI8"/>
      <c r="DTJ8" s="2"/>
      <c r="DTK8"/>
      <c r="DTL8" s="2"/>
      <c r="DTM8"/>
      <c r="DTN8" s="2"/>
      <c r="DTO8"/>
      <c r="DTP8" s="2"/>
      <c r="DTQ8"/>
      <c r="DTR8" s="2"/>
      <c r="DTS8"/>
      <c r="DTT8" s="2"/>
      <c r="DTU8"/>
      <c r="DTV8" s="2"/>
      <c r="DTW8"/>
      <c r="DTX8" s="2"/>
      <c r="DTY8"/>
      <c r="DTZ8" s="2"/>
      <c r="DUA8"/>
      <c r="DUB8" s="2"/>
      <c r="DUC8"/>
      <c r="DUD8" s="2"/>
      <c r="DUE8"/>
      <c r="DUF8" s="2"/>
      <c r="DUG8"/>
      <c r="DUH8" s="2"/>
      <c r="DUI8"/>
      <c r="DUJ8" s="2"/>
      <c r="DUK8"/>
      <c r="DUL8" s="2"/>
      <c r="DUM8"/>
      <c r="DUN8" s="2"/>
      <c r="DUO8"/>
      <c r="DUP8" s="2"/>
      <c r="DUQ8"/>
      <c r="DUR8" s="2"/>
      <c r="DUS8"/>
      <c r="DUT8" s="2"/>
      <c r="DUU8"/>
      <c r="DUV8" s="2"/>
      <c r="DUW8"/>
      <c r="DUX8" s="2"/>
      <c r="DUY8"/>
      <c r="DUZ8" s="2"/>
      <c r="DVA8"/>
      <c r="DVB8" s="2"/>
      <c r="DVC8"/>
      <c r="DVD8" s="2"/>
      <c r="DVE8"/>
      <c r="DVF8" s="2"/>
      <c r="DVG8"/>
      <c r="DVH8" s="2"/>
      <c r="DVI8"/>
      <c r="DVJ8" s="2"/>
      <c r="DVK8"/>
      <c r="DVL8" s="2"/>
      <c r="DVM8"/>
      <c r="DVN8" s="2"/>
      <c r="DVO8"/>
      <c r="DVP8" s="2"/>
      <c r="DVQ8"/>
      <c r="DVR8" s="2"/>
      <c r="DVS8"/>
      <c r="DVT8" s="2"/>
      <c r="DVU8"/>
      <c r="DVV8" s="2"/>
      <c r="DVW8"/>
      <c r="DVX8" s="2"/>
      <c r="DVY8"/>
      <c r="DVZ8" s="2"/>
      <c r="DWA8"/>
      <c r="DWB8" s="2"/>
      <c r="DWC8"/>
      <c r="DWD8" s="2"/>
      <c r="DWE8"/>
      <c r="DWF8" s="2"/>
      <c r="DWG8"/>
      <c r="DWH8" s="2"/>
      <c r="DWI8"/>
      <c r="DWJ8" s="2"/>
      <c r="DWK8"/>
      <c r="DWL8" s="2"/>
      <c r="DWM8"/>
      <c r="DWN8" s="2"/>
      <c r="DWO8"/>
      <c r="DWP8" s="2"/>
      <c r="DWQ8"/>
      <c r="DWR8" s="2"/>
      <c r="DWS8"/>
      <c r="DWT8" s="2"/>
      <c r="DWU8"/>
      <c r="DWV8" s="2"/>
      <c r="DWW8"/>
      <c r="DWX8" s="2"/>
      <c r="DWY8"/>
      <c r="DWZ8" s="2"/>
      <c r="DXA8"/>
      <c r="DXB8" s="2"/>
      <c r="DXC8"/>
      <c r="DXD8" s="2"/>
      <c r="DXE8"/>
      <c r="DXF8" s="2"/>
      <c r="DXG8"/>
      <c r="DXH8" s="2"/>
      <c r="DXI8"/>
      <c r="DXJ8" s="2"/>
      <c r="DXK8"/>
      <c r="DXL8" s="2"/>
      <c r="DXM8"/>
      <c r="DXN8" s="2"/>
      <c r="DXO8"/>
      <c r="DXP8" s="2"/>
      <c r="DXQ8"/>
      <c r="DXR8" s="2"/>
      <c r="DXS8"/>
      <c r="DXT8" s="2"/>
      <c r="DXU8"/>
      <c r="DXV8" s="2"/>
      <c r="DXW8"/>
      <c r="DXX8" s="2"/>
      <c r="DXY8"/>
      <c r="DXZ8" s="2"/>
      <c r="DYA8"/>
      <c r="DYB8" s="2"/>
      <c r="DYC8"/>
      <c r="DYD8" s="2"/>
      <c r="DYE8"/>
      <c r="DYF8" s="2"/>
      <c r="DYG8"/>
      <c r="DYH8" s="2"/>
      <c r="DYI8"/>
      <c r="DYJ8" s="2"/>
      <c r="DYK8"/>
      <c r="DYL8" s="2"/>
      <c r="DYM8"/>
      <c r="DYN8" s="2"/>
      <c r="DYO8"/>
      <c r="DYP8" s="2"/>
      <c r="DYQ8"/>
      <c r="DYR8" s="2"/>
      <c r="DYS8"/>
      <c r="DYT8" s="2"/>
      <c r="DYU8"/>
      <c r="DYV8" s="2"/>
      <c r="DYW8"/>
      <c r="DYX8" s="2"/>
      <c r="DYY8"/>
      <c r="DYZ8" s="2"/>
      <c r="DZA8"/>
      <c r="DZB8" s="2"/>
      <c r="DZC8"/>
      <c r="DZD8" s="2"/>
      <c r="DZE8"/>
      <c r="DZF8" s="2"/>
      <c r="DZG8"/>
      <c r="DZH8" s="2"/>
      <c r="DZI8"/>
      <c r="DZJ8" s="2"/>
      <c r="DZK8"/>
      <c r="DZL8" s="2"/>
      <c r="DZM8"/>
      <c r="DZN8" s="2"/>
      <c r="DZO8"/>
      <c r="DZP8" s="2"/>
      <c r="DZQ8"/>
      <c r="DZR8" s="2"/>
      <c r="DZS8"/>
      <c r="DZT8" s="2"/>
      <c r="DZU8"/>
      <c r="DZV8" s="2"/>
      <c r="DZW8"/>
      <c r="DZX8" s="2"/>
      <c r="DZY8"/>
      <c r="DZZ8" s="2"/>
      <c r="EAA8"/>
      <c r="EAB8" s="2"/>
      <c r="EAC8"/>
      <c r="EAD8" s="2"/>
      <c r="EAE8"/>
      <c r="EAF8" s="2"/>
      <c r="EAG8"/>
      <c r="EAH8" s="2"/>
      <c r="EAI8"/>
      <c r="EAJ8" s="2"/>
      <c r="EAK8"/>
      <c r="EAL8" s="2"/>
      <c r="EAM8"/>
      <c r="EAN8" s="2"/>
      <c r="EAO8"/>
      <c r="EAP8" s="2"/>
      <c r="EAQ8"/>
      <c r="EAR8" s="2"/>
      <c r="EAS8"/>
      <c r="EAT8" s="2"/>
      <c r="EAU8"/>
      <c r="EAV8" s="2"/>
      <c r="EAW8"/>
      <c r="EAX8" s="2"/>
      <c r="EAY8"/>
      <c r="EAZ8" s="2"/>
      <c r="EBA8"/>
      <c r="EBB8" s="2"/>
      <c r="EBC8"/>
      <c r="EBD8" s="2"/>
      <c r="EBE8"/>
      <c r="EBF8" s="2"/>
      <c r="EBG8"/>
      <c r="EBH8" s="2"/>
      <c r="EBI8"/>
      <c r="EBJ8" s="2"/>
      <c r="EBK8"/>
      <c r="EBL8" s="2"/>
      <c r="EBM8"/>
      <c r="EBN8" s="2"/>
      <c r="EBO8"/>
      <c r="EBP8" s="2"/>
      <c r="EBQ8"/>
      <c r="EBR8" s="2"/>
      <c r="EBS8"/>
      <c r="EBT8" s="2"/>
      <c r="EBU8"/>
      <c r="EBV8" s="2"/>
      <c r="EBW8"/>
      <c r="EBX8" s="2"/>
      <c r="EBY8"/>
      <c r="EBZ8" s="2"/>
      <c r="ECA8"/>
      <c r="ECB8" s="2"/>
      <c r="ECC8"/>
      <c r="ECD8" s="2"/>
      <c r="ECE8"/>
      <c r="ECF8" s="2"/>
      <c r="ECG8"/>
      <c r="ECH8" s="2"/>
      <c r="ECI8"/>
      <c r="ECJ8" s="2"/>
      <c r="ECK8"/>
      <c r="ECL8" s="2"/>
      <c r="ECM8"/>
      <c r="ECN8" s="2"/>
      <c r="ECO8"/>
      <c r="ECP8" s="2"/>
      <c r="ECQ8"/>
      <c r="ECR8" s="2"/>
      <c r="ECS8"/>
      <c r="ECT8" s="2"/>
      <c r="ECU8"/>
      <c r="ECV8" s="2"/>
      <c r="ECW8"/>
      <c r="ECX8" s="2"/>
      <c r="ECY8"/>
      <c r="ECZ8" s="2"/>
      <c r="EDA8"/>
      <c r="EDB8" s="2"/>
      <c r="EDC8"/>
      <c r="EDD8" s="2"/>
      <c r="EDE8"/>
      <c r="EDF8" s="2"/>
      <c r="EDG8"/>
      <c r="EDH8" s="2"/>
      <c r="EDI8"/>
      <c r="EDJ8" s="2"/>
      <c r="EDK8"/>
      <c r="EDL8" s="2"/>
      <c r="EDM8"/>
      <c r="EDN8" s="2"/>
      <c r="EDO8"/>
      <c r="EDP8" s="2"/>
      <c r="EDQ8"/>
      <c r="EDR8" s="2"/>
      <c r="EDS8"/>
      <c r="EDT8" s="2"/>
      <c r="EDU8"/>
      <c r="EDV8" s="2"/>
      <c r="EDW8"/>
      <c r="EDX8" s="2"/>
      <c r="EDY8"/>
      <c r="EDZ8" s="2"/>
      <c r="EEA8"/>
      <c r="EEB8" s="2"/>
      <c r="EEC8"/>
      <c r="EED8" s="2"/>
      <c r="EEE8"/>
      <c r="EEF8" s="2"/>
      <c r="EEG8"/>
      <c r="EEH8" s="2"/>
      <c r="EEI8"/>
      <c r="EEJ8" s="2"/>
      <c r="EEK8"/>
      <c r="EEL8" s="2"/>
      <c r="EEM8"/>
      <c r="EEN8" s="2"/>
      <c r="EEO8"/>
      <c r="EEP8" s="2"/>
      <c r="EEQ8"/>
      <c r="EER8" s="2"/>
      <c r="EES8"/>
      <c r="EET8" s="2"/>
      <c r="EEU8"/>
      <c r="EEV8" s="2"/>
      <c r="EEW8"/>
      <c r="EEX8" s="2"/>
      <c r="EEY8"/>
      <c r="EEZ8" s="2"/>
      <c r="EFA8"/>
      <c r="EFB8" s="2"/>
      <c r="EFC8"/>
      <c r="EFD8" s="2"/>
      <c r="EFE8"/>
      <c r="EFF8" s="2"/>
      <c r="EFG8"/>
      <c r="EFH8" s="2"/>
      <c r="EFI8"/>
      <c r="EFJ8" s="2"/>
      <c r="EFK8"/>
      <c r="EFL8" s="2"/>
      <c r="EFM8"/>
      <c r="EFN8" s="2"/>
      <c r="EFO8"/>
      <c r="EFP8" s="2"/>
      <c r="EFQ8"/>
      <c r="EFR8" s="2"/>
      <c r="EFS8"/>
      <c r="EFT8" s="2"/>
      <c r="EFU8"/>
      <c r="EFV8" s="2"/>
      <c r="EFW8"/>
      <c r="EFX8" s="2"/>
      <c r="EFY8"/>
      <c r="EFZ8" s="2"/>
      <c r="EGA8"/>
      <c r="EGB8" s="2"/>
      <c r="EGC8"/>
      <c r="EGD8" s="2"/>
      <c r="EGE8"/>
      <c r="EGF8" s="2"/>
      <c r="EGG8"/>
      <c r="EGH8" s="2"/>
      <c r="EGI8"/>
      <c r="EGJ8" s="2"/>
      <c r="EGK8"/>
      <c r="EGL8" s="2"/>
      <c r="EGM8"/>
      <c r="EGN8" s="2"/>
      <c r="EGO8"/>
      <c r="EGP8" s="2"/>
      <c r="EGQ8"/>
      <c r="EGR8" s="2"/>
      <c r="EGS8"/>
      <c r="EGT8" s="2"/>
      <c r="EGU8"/>
      <c r="EGV8" s="2"/>
      <c r="EGW8"/>
      <c r="EGX8" s="2"/>
      <c r="EGY8"/>
      <c r="EGZ8" s="2"/>
      <c r="EHA8"/>
      <c r="EHB8" s="2"/>
      <c r="EHC8"/>
      <c r="EHD8" s="2"/>
      <c r="EHE8"/>
      <c r="EHF8" s="2"/>
      <c r="EHG8"/>
      <c r="EHH8" s="2"/>
      <c r="EHI8"/>
      <c r="EHJ8" s="2"/>
      <c r="EHK8"/>
      <c r="EHL8" s="2"/>
      <c r="EHM8"/>
      <c r="EHN8" s="2"/>
      <c r="EHO8"/>
      <c r="EHP8" s="2"/>
      <c r="EHQ8"/>
      <c r="EHR8" s="2"/>
      <c r="EHS8"/>
      <c r="EHT8" s="2"/>
      <c r="EHU8"/>
      <c r="EHV8" s="2"/>
      <c r="EHW8"/>
      <c r="EHX8" s="2"/>
      <c r="EHY8"/>
      <c r="EHZ8" s="2"/>
      <c r="EIA8"/>
      <c r="EIB8" s="2"/>
      <c r="EIC8"/>
      <c r="EID8" s="2"/>
      <c r="EIE8"/>
      <c r="EIF8" s="2"/>
      <c r="EIG8"/>
      <c r="EIH8" s="2"/>
      <c r="EII8"/>
      <c r="EIJ8" s="2"/>
      <c r="EIK8"/>
      <c r="EIL8" s="2"/>
      <c r="EIM8"/>
      <c r="EIN8" s="2"/>
      <c r="EIO8"/>
      <c r="EIP8" s="2"/>
      <c r="EIQ8"/>
      <c r="EIR8" s="2"/>
      <c r="EIS8"/>
      <c r="EIT8" s="2"/>
      <c r="EIU8"/>
      <c r="EIV8" s="2"/>
      <c r="EIW8"/>
      <c r="EIX8" s="2"/>
      <c r="EIY8"/>
      <c r="EIZ8" s="2"/>
      <c r="EJA8"/>
      <c r="EJB8" s="2"/>
      <c r="EJC8"/>
      <c r="EJD8" s="2"/>
      <c r="EJE8"/>
      <c r="EJF8" s="2"/>
      <c r="EJG8"/>
      <c r="EJH8" s="2"/>
      <c r="EJI8"/>
      <c r="EJJ8" s="2"/>
      <c r="EJK8"/>
      <c r="EJL8" s="2"/>
      <c r="EJM8"/>
      <c r="EJN8" s="2"/>
      <c r="EJO8"/>
      <c r="EJP8" s="2"/>
      <c r="EJQ8"/>
      <c r="EJR8" s="2"/>
      <c r="EJS8"/>
      <c r="EJT8" s="2"/>
      <c r="EJU8"/>
      <c r="EJV8" s="2"/>
      <c r="EJW8"/>
      <c r="EJX8" s="2"/>
      <c r="EJY8"/>
      <c r="EJZ8" s="2"/>
      <c r="EKA8"/>
      <c r="EKB8" s="2"/>
      <c r="EKC8"/>
      <c r="EKD8" s="2"/>
      <c r="EKE8"/>
      <c r="EKF8" s="2"/>
      <c r="EKG8"/>
      <c r="EKH8" s="2"/>
      <c r="EKI8"/>
      <c r="EKJ8" s="2"/>
      <c r="EKK8"/>
      <c r="EKL8" s="2"/>
      <c r="EKM8"/>
      <c r="EKN8" s="2"/>
      <c r="EKO8"/>
      <c r="EKP8" s="2"/>
      <c r="EKQ8"/>
      <c r="EKR8" s="2"/>
      <c r="EKS8"/>
      <c r="EKT8" s="2"/>
      <c r="EKU8"/>
      <c r="EKV8" s="2"/>
      <c r="EKW8"/>
      <c r="EKX8" s="2"/>
      <c r="EKY8"/>
      <c r="EKZ8" s="2"/>
      <c r="ELA8"/>
      <c r="ELB8" s="2"/>
      <c r="ELC8"/>
      <c r="ELD8" s="2"/>
      <c r="ELE8"/>
      <c r="ELF8" s="2"/>
      <c r="ELG8"/>
      <c r="ELH8" s="2"/>
      <c r="ELI8"/>
      <c r="ELJ8" s="2"/>
      <c r="ELK8"/>
      <c r="ELL8" s="2"/>
      <c r="ELM8"/>
      <c r="ELN8" s="2"/>
      <c r="ELO8"/>
      <c r="ELP8" s="2"/>
      <c r="ELQ8"/>
      <c r="ELR8" s="2"/>
      <c r="ELS8"/>
      <c r="ELT8" s="2"/>
      <c r="ELU8"/>
      <c r="ELV8" s="2"/>
      <c r="ELW8"/>
      <c r="ELX8" s="2"/>
      <c r="ELY8"/>
      <c r="ELZ8" s="2"/>
      <c r="EMA8"/>
      <c r="EMB8" s="2"/>
      <c r="EMC8"/>
      <c r="EMD8" s="2"/>
      <c r="EME8"/>
      <c r="EMF8" s="2"/>
      <c r="EMG8"/>
      <c r="EMH8" s="2"/>
      <c r="EMI8"/>
      <c r="EMJ8" s="2"/>
      <c r="EMK8"/>
      <c r="EML8" s="2"/>
      <c r="EMM8"/>
      <c r="EMN8" s="2"/>
      <c r="EMO8"/>
      <c r="EMP8" s="2"/>
      <c r="EMQ8"/>
      <c r="EMR8" s="2"/>
      <c r="EMS8"/>
      <c r="EMT8" s="2"/>
      <c r="EMU8"/>
      <c r="EMV8" s="2"/>
      <c r="EMW8"/>
      <c r="EMX8" s="2"/>
      <c r="EMY8"/>
      <c r="EMZ8" s="2"/>
      <c r="ENA8"/>
      <c r="ENB8" s="2"/>
      <c r="ENC8"/>
      <c r="END8" s="2"/>
      <c r="ENE8"/>
      <c r="ENF8" s="2"/>
      <c r="ENG8"/>
      <c r="ENH8" s="2"/>
      <c r="ENI8"/>
      <c r="ENJ8" s="2"/>
      <c r="ENK8"/>
      <c r="ENL8" s="2"/>
      <c r="ENM8"/>
      <c r="ENN8" s="2"/>
      <c r="ENO8"/>
      <c r="ENP8" s="2"/>
      <c r="ENQ8"/>
      <c r="ENR8" s="2"/>
      <c r="ENS8"/>
      <c r="ENT8" s="2"/>
      <c r="ENU8"/>
      <c r="ENV8" s="2"/>
      <c r="ENW8"/>
      <c r="ENX8" s="2"/>
      <c r="ENY8"/>
      <c r="ENZ8" s="2"/>
      <c r="EOA8"/>
      <c r="EOB8" s="2"/>
      <c r="EOC8"/>
      <c r="EOD8" s="2"/>
      <c r="EOE8"/>
      <c r="EOF8" s="2"/>
      <c r="EOG8"/>
      <c r="EOH8" s="2"/>
      <c r="EOI8"/>
      <c r="EOJ8" s="2"/>
      <c r="EOK8"/>
      <c r="EOL8" s="2"/>
      <c r="EOM8"/>
      <c r="EON8" s="2"/>
      <c r="EOO8"/>
      <c r="EOP8" s="2"/>
      <c r="EOQ8"/>
      <c r="EOR8" s="2"/>
      <c r="EOS8"/>
      <c r="EOT8" s="2"/>
      <c r="EOU8"/>
      <c r="EOV8" s="2"/>
      <c r="EOW8"/>
      <c r="EOX8" s="2"/>
      <c r="EOY8"/>
      <c r="EOZ8" s="2"/>
      <c r="EPA8"/>
      <c r="EPB8" s="2"/>
      <c r="EPC8"/>
      <c r="EPD8" s="2"/>
      <c r="EPE8"/>
      <c r="EPF8" s="2"/>
      <c r="EPG8"/>
      <c r="EPH8" s="2"/>
      <c r="EPI8"/>
      <c r="EPJ8" s="2"/>
      <c r="EPK8"/>
      <c r="EPL8" s="2"/>
      <c r="EPM8"/>
      <c r="EPN8" s="2"/>
      <c r="EPO8"/>
      <c r="EPP8" s="2"/>
      <c r="EPQ8"/>
      <c r="EPR8" s="2"/>
      <c r="EPS8"/>
      <c r="EPT8" s="2"/>
      <c r="EPU8"/>
      <c r="EPV8" s="2"/>
      <c r="EPW8"/>
      <c r="EPX8" s="2"/>
      <c r="EPY8"/>
      <c r="EPZ8" s="2"/>
      <c r="EQA8"/>
      <c r="EQB8" s="2"/>
      <c r="EQC8"/>
      <c r="EQD8" s="2"/>
      <c r="EQE8"/>
      <c r="EQF8" s="2"/>
      <c r="EQG8"/>
      <c r="EQH8" s="2"/>
      <c r="EQI8"/>
      <c r="EQJ8" s="2"/>
      <c r="EQK8"/>
      <c r="EQL8" s="2"/>
      <c r="EQM8"/>
      <c r="EQN8" s="2"/>
      <c r="EQO8"/>
      <c r="EQP8" s="2"/>
      <c r="EQQ8"/>
      <c r="EQR8" s="2"/>
      <c r="EQS8"/>
      <c r="EQT8" s="2"/>
      <c r="EQU8"/>
      <c r="EQV8" s="2"/>
      <c r="EQW8"/>
      <c r="EQX8" s="2"/>
      <c r="EQY8"/>
      <c r="EQZ8" s="2"/>
      <c r="ERA8"/>
      <c r="ERB8" s="2"/>
      <c r="ERC8"/>
      <c r="ERD8" s="2"/>
      <c r="ERE8"/>
      <c r="ERF8" s="2"/>
      <c r="ERG8"/>
      <c r="ERH8" s="2"/>
      <c r="ERI8"/>
      <c r="ERJ8" s="2"/>
      <c r="ERK8"/>
      <c r="ERL8" s="2"/>
      <c r="ERM8"/>
      <c r="ERN8" s="2"/>
      <c r="ERO8"/>
      <c r="ERP8" s="2"/>
      <c r="ERQ8"/>
      <c r="ERR8" s="2"/>
      <c r="ERS8"/>
      <c r="ERT8" s="2"/>
      <c r="ERU8"/>
      <c r="ERV8" s="2"/>
      <c r="ERW8"/>
      <c r="ERX8" s="2"/>
      <c r="ERY8"/>
      <c r="ERZ8" s="2"/>
      <c r="ESA8"/>
      <c r="ESB8" s="2"/>
      <c r="ESC8"/>
      <c r="ESD8" s="2"/>
      <c r="ESE8"/>
      <c r="ESF8" s="2"/>
      <c r="ESG8"/>
      <c r="ESH8" s="2"/>
      <c r="ESI8"/>
      <c r="ESJ8" s="2"/>
      <c r="ESK8"/>
      <c r="ESL8" s="2"/>
      <c r="ESM8"/>
      <c r="ESN8" s="2"/>
      <c r="ESO8"/>
      <c r="ESP8" s="2"/>
      <c r="ESQ8"/>
      <c r="ESR8" s="2"/>
      <c r="ESS8"/>
      <c r="EST8" s="2"/>
      <c r="ESU8"/>
      <c r="ESV8" s="2"/>
      <c r="ESW8"/>
      <c r="ESX8" s="2"/>
      <c r="ESY8"/>
      <c r="ESZ8" s="2"/>
      <c r="ETA8"/>
      <c r="ETB8" s="2"/>
      <c r="ETC8"/>
      <c r="ETD8" s="2"/>
      <c r="ETE8"/>
      <c r="ETF8" s="2"/>
      <c r="ETG8"/>
      <c r="ETH8" s="2"/>
      <c r="ETI8"/>
      <c r="ETJ8" s="2"/>
      <c r="ETK8"/>
      <c r="ETL8" s="2"/>
      <c r="ETM8"/>
      <c r="ETN8" s="2"/>
      <c r="ETO8"/>
      <c r="ETP8" s="2"/>
      <c r="ETQ8"/>
      <c r="ETR8" s="2"/>
      <c r="ETS8"/>
      <c r="ETT8" s="2"/>
      <c r="ETU8"/>
      <c r="ETV8" s="2"/>
      <c r="ETW8"/>
      <c r="ETX8" s="2"/>
      <c r="ETY8"/>
      <c r="ETZ8" s="2"/>
      <c r="EUA8"/>
      <c r="EUB8" s="2"/>
      <c r="EUC8"/>
      <c r="EUD8" s="2"/>
      <c r="EUE8"/>
      <c r="EUF8" s="2"/>
      <c r="EUG8"/>
      <c r="EUH8" s="2"/>
      <c r="EUI8"/>
      <c r="EUJ8" s="2"/>
      <c r="EUK8"/>
      <c r="EUL8" s="2"/>
      <c r="EUM8"/>
      <c r="EUN8" s="2"/>
      <c r="EUO8"/>
      <c r="EUP8" s="2"/>
      <c r="EUQ8"/>
      <c r="EUR8" s="2"/>
      <c r="EUS8"/>
      <c r="EUT8" s="2"/>
      <c r="EUU8"/>
      <c r="EUV8" s="2"/>
      <c r="EUW8"/>
      <c r="EUX8" s="2"/>
      <c r="EUY8"/>
      <c r="EUZ8" s="2"/>
      <c r="EVA8"/>
      <c r="EVB8" s="2"/>
      <c r="EVC8"/>
      <c r="EVD8" s="2"/>
      <c r="EVE8"/>
      <c r="EVF8" s="2"/>
      <c r="EVG8"/>
      <c r="EVH8" s="2"/>
      <c r="EVI8"/>
      <c r="EVJ8" s="2"/>
      <c r="EVK8"/>
      <c r="EVL8" s="2"/>
      <c r="EVM8"/>
      <c r="EVN8" s="2"/>
      <c r="EVO8"/>
      <c r="EVP8" s="2"/>
      <c r="EVQ8"/>
      <c r="EVR8" s="2"/>
      <c r="EVS8"/>
      <c r="EVT8" s="2"/>
      <c r="EVU8"/>
      <c r="EVV8" s="2"/>
      <c r="EVW8"/>
      <c r="EVX8" s="2"/>
      <c r="EVY8"/>
      <c r="EVZ8" s="2"/>
      <c r="EWA8"/>
      <c r="EWB8" s="2"/>
      <c r="EWC8"/>
      <c r="EWD8" s="2"/>
      <c r="EWE8"/>
      <c r="EWF8" s="2"/>
      <c r="EWG8"/>
      <c r="EWH8" s="2"/>
      <c r="EWI8"/>
      <c r="EWJ8" s="2"/>
      <c r="EWK8"/>
      <c r="EWL8" s="2"/>
      <c r="EWM8"/>
      <c r="EWN8" s="2"/>
      <c r="EWO8"/>
      <c r="EWP8" s="2"/>
      <c r="EWQ8"/>
      <c r="EWR8" s="2"/>
      <c r="EWS8"/>
      <c r="EWT8" s="2"/>
      <c r="EWU8"/>
      <c r="EWV8" s="2"/>
      <c r="EWW8"/>
      <c r="EWX8" s="2"/>
      <c r="EWY8"/>
      <c r="EWZ8" s="2"/>
      <c r="EXA8"/>
      <c r="EXB8" s="2"/>
      <c r="EXC8"/>
      <c r="EXD8" s="2"/>
      <c r="EXE8"/>
      <c r="EXF8" s="2"/>
      <c r="EXG8"/>
      <c r="EXH8" s="2"/>
      <c r="EXI8"/>
      <c r="EXJ8" s="2"/>
      <c r="EXK8"/>
      <c r="EXL8" s="2"/>
      <c r="EXM8"/>
      <c r="EXN8" s="2"/>
      <c r="EXO8"/>
      <c r="EXP8" s="2"/>
      <c r="EXQ8"/>
      <c r="EXR8" s="2"/>
      <c r="EXS8"/>
      <c r="EXT8" s="2"/>
      <c r="EXU8"/>
      <c r="EXV8" s="2"/>
      <c r="EXW8"/>
      <c r="EXX8" s="2"/>
      <c r="EXY8"/>
      <c r="EXZ8" s="2"/>
      <c r="EYA8"/>
      <c r="EYB8" s="2"/>
      <c r="EYC8"/>
      <c r="EYD8" s="2"/>
      <c r="EYE8"/>
      <c r="EYF8" s="2"/>
      <c r="EYG8"/>
      <c r="EYH8" s="2"/>
      <c r="EYI8"/>
      <c r="EYJ8" s="2"/>
      <c r="EYK8"/>
      <c r="EYL8" s="2"/>
      <c r="EYM8"/>
      <c r="EYN8" s="2"/>
      <c r="EYO8"/>
      <c r="EYP8" s="2"/>
      <c r="EYQ8"/>
      <c r="EYR8" s="2"/>
      <c r="EYS8"/>
      <c r="EYT8" s="2"/>
      <c r="EYU8"/>
      <c r="EYV8" s="2"/>
      <c r="EYW8"/>
      <c r="EYX8" s="2"/>
      <c r="EYY8"/>
      <c r="EYZ8" s="2"/>
      <c r="EZA8"/>
      <c r="EZB8" s="2"/>
      <c r="EZC8"/>
      <c r="EZD8" s="2"/>
      <c r="EZE8"/>
      <c r="EZF8" s="2"/>
      <c r="EZG8"/>
      <c r="EZH8" s="2"/>
      <c r="EZI8"/>
      <c r="EZJ8" s="2"/>
      <c r="EZK8"/>
      <c r="EZL8" s="2"/>
      <c r="EZM8"/>
      <c r="EZN8" s="2"/>
      <c r="EZO8"/>
      <c r="EZP8" s="2"/>
      <c r="EZQ8"/>
      <c r="EZR8" s="2"/>
      <c r="EZS8"/>
      <c r="EZT8" s="2"/>
      <c r="EZU8"/>
      <c r="EZV8" s="2"/>
      <c r="EZW8"/>
      <c r="EZX8" s="2"/>
      <c r="EZY8"/>
      <c r="EZZ8" s="2"/>
      <c r="FAA8"/>
      <c r="FAB8" s="2"/>
      <c r="FAC8"/>
      <c r="FAD8" s="2"/>
      <c r="FAE8"/>
      <c r="FAF8" s="2"/>
      <c r="FAG8"/>
      <c r="FAH8" s="2"/>
      <c r="FAI8"/>
      <c r="FAJ8" s="2"/>
      <c r="FAK8"/>
      <c r="FAL8" s="2"/>
      <c r="FAM8"/>
      <c r="FAN8" s="2"/>
      <c r="FAO8"/>
      <c r="FAP8" s="2"/>
      <c r="FAQ8"/>
      <c r="FAR8" s="2"/>
      <c r="FAS8"/>
      <c r="FAT8" s="2"/>
      <c r="FAU8"/>
      <c r="FAV8" s="2"/>
      <c r="FAW8"/>
      <c r="FAX8" s="2"/>
      <c r="FAY8"/>
      <c r="FAZ8" s="2"/>
      <c r="FBA8"/>
      <c r="FBB8" s="2"/>
      <c r="FBC8"/>
      <c r="FBD8" s="2"/>
      <c r="FBE8"/>
      <c r="FBF8" s="2"/>
      <c r="FBG8"/>
      <c r="FBH8" s="2"/>
      <c r="FBI8"/>
      <c r="FBJ8" s="2"/>
      <c r="FBK8"/>
      <c r="FBL8" s="2"/>
      <c r="FBM8"/>
      <c r="FBN8" s="2"/>
      <c r="FBO8"/>
      <c r="FBP8" s="2"/>
      <c r="FBQ8"/>
      <c r="FBR8" s="2"/>
      <c r="FBS8"/>
      <c r="FBT8" s="2"/>
      <c r="FBU8"/>
      <c r="FBV8" s="2"/>
      <c r="FBW8"/>
      <c r="FBX8" s="2"/>
      <c r="FBY8"/>
      <c r="FBZ8" s="2"/>
      <c r="FCA8"/>
      <c r="FCB8" s="2"/>
      <c r="FCC8"/>
      <c r="FCD8" s="2"/>
      <c r="FCE8"/>
      <c r="FCF8" s="2"/>
      <c r="FCG8"/>
      <c r="FCH8" s="2"/>
      <c r="FCI8"/>
      <c r="FCJ8" s="2"/>
      <c r="FCK8"/>
      <c r="FCL8" s="2"/>
      <c r="FCM8"/>
      <c r="FCN8" s="2"/>
      <c r="FCO8"/>
      <c r="FCP8" s="2"/>
      <c r="FCQ8"/>
      <c r="FCR8" s="2"/>
      <c r="FCS8"/>
      <c r="FCT8" s="2"/>
      <c r="FCU8"/>
      <c r="FCV8" s="2"/>
      <c r="FCW8"/>
      <c r="FCX8" s="2"/>
      <c r="FCY8"/>
      <c r="FCZ8" s="2"/>
      <c r="FDA8"/>
      <c r="FDB8" s="2"/>
      <c r="FDC8"/>
      <c r="FDD8" s="2"/>
      <c r="FDE8"/>
      <c r="FDF8" s="2"/>
      <c r="FDG8"/>
      <c r="FDH8" s="2"/>
      <c r="FDI8"/>
      <c r="FDJ8" s="2"/>
      <c r="FDK8"/>
      <c r="FDL8" s="2"/>
      <c r="FDM8"/>
      <c r="FDN8" s="2"/>
      <c r="FDO8"/>
      <c r="FDP8" s="2"/>
      <c r="FDQ8"/>
      <c r="FDR8" s="2"/>
      <c r="FDS8"/>
      <c r="FDT8" s="2"/>
      <c r="FDU8"/>
      <c r="FDV8" s="2"/>
      <c r="FDW8"/>
      <c r="FDX8" s="2"/>
      <c r="FDY8"/>
      <c r="FDZ8" s="2"/>
      <c r="FEA8"/>
      <c r="FEB8" s="2"/>
      <c r="FEC8"/>
      <c r="FED8" s="2"/>
      <c r="FEE8"/>
      <c r="FEF8" s="2"/>
      <c r="FEG8"/>
      <c r="FEH8" s="2"/>
      <c r="FEI8"/>
      <c r="FEJ8" s="2"/>
      <c r="FEK8"/>
      <c r="FEL8" s="2"/>
      <c r="FEM8"/>
      <c r="FEN8" s="2"/>
      <c r="FEO8"/>
      <c r="FEP8" s="2"/>
      <c r="FEQ8"/>
      <c r="FER8" s="2"/>
      <c r="FES8"/>
      <c r="FET8" s="2"/>
      <c r="FEU8"/>
      <c r="FEV8" s="2"/>
      <c r="FEW8"/>
      <c r="FEX8" s="2"/>
      <c r="FEY8"/>
      <c r="FEZ8" s="2"/>
      <c r="FFA8"/>
      <c r="FFB8" s="2"/>
      <c r="FFC8"/>
      <c r="FFD8" s="2"/>
      <c r="FFE8"/>
      <c r="FFF8" s="2"/>
      <c r="FFG8"/>
      <c r="FFH8" s="2"/>
      <c r="FFI8"/>
      <c r="FFJ8" s="2"/>
      <c r="FFK8"/>
      <c r="FFL8" s="2"/>
      <c r="FFM8"/>
      <c r="FFN8" s="2"/>
      <c r="FFO8"/>
      <c r="FFP8" s="2"/>
      <c r="FFQ8"/>
      <c r="FFR8" s="2"/>
      <c r="FFS8"/>
      <c r="FFT8" s="2"/>
      <c r="FFU8"/>
      <c r="FFV8" s="2"/>
      <c r="FFW8"/>
      <c r="FFX8" s="2"/>
      <c r="FFY8"/>
      <c r="FFZ8" s="2"/>
      <c r="FGA8"/>
      <c r="FGB8" s="2"/>
      <c r="FGC8"/>
      <c r="FGD8" s="2"/>
      <c r="FGE8"/>
      <c r="FGF8" s="2"/>
      <c r="FGG8"/>
      <c r="FGH8" s="2"/>
      <c r="FGI8"/>
      <c r="FGJ8" s="2"/>
      <c r="FGK8"/>
      <c r="FGL8" s="2"/>
      <c r="FGM8"/>
      <c r="FGN8" s="2"/>
      <c r="FGO8"/>
      <c r="FGP8" s="2"/>
      <c r="FGQ8"/>
      <c r="FGR8" s="2"/>
      <c r="FGS8"/>
      <c r="FGT8" s="2"/>
      <c r="FGU8"/>
      <c r="FGV8" s="2"/>
      <c r="FGW8"/>
      <c r="FGX8" s="2"/>
      <c r="FGY8"/>
      <c r="FGZ8" s="2"/>
      <c r="FHA8"/>
      <c r="FHB8" s="2"/>
      <c r="FHC8"/>
      <c r="FHD8" s="2"/>
      <c r="FHE8"/>
      <c r="FHF8" s="2"/>
      <c r="FHG8"/>
      <c r="FHH8" s="2"/>
      <c r="FHI8"/>
      <c r="FHJ8" s="2"/>
      <c r="FHK8"/>
      <c r="FHL8" s="2"/>
      <c r="FHM8"/>
      <c r="FHN8" s="2"/>
      <c r="FHO8"/>
      <c r="FHP8" s="2"/>
      <c r="FHQ8"/>
      <c r="FHR8" s="2"/>
      <c r="FHS8"/>
      <c r="FHT8" s="2"/>
      <c r="FHU8"/>
      <c r="FHV8" s="2"/>
      <c r="FHW8"/>
      <c r="FHX8" s="2"/>
      <c r="FHY8"/>
      <c r="FHZ8" s="2"/>
      <c r="FIA8"/>
      <c r="FIB8" s="2"/>
      <c r="FIC8"/>
      <c r="FID8" s="2"/>
      <c r="FIE8"/>
      <c r="FIF8" s="2"/>
      <c r="FIG8"/>
      <c r="FIH8" s="2"/>
      <c r="FII8"/>
      <c r="FIJ8" s="2"/>
      <c r="FIK8"/>
      <c r="FIL8" s="2"/>
      <c r="FIM8"/>
      <c r="FIN8" s="2"/>
      <c r="FIO8"/>
      <c r="FIP8" s="2"/>
      <c r="FIQ8"/>
      <c r="FIR8" s="2"/>
      <c r="FIS8"/>
      <c r="FIT8" s="2"/>
      <c r="FIU8"/>
      <c r="FIV8" s="2"/>
      <c r="FIW8"/>
      <c r="FIX8" s="2"/>
      <c r="FIY8"/>
      <c r="FIZ8" s="2"/>
      <c r="FJA8"/>
      <c r="FJB8" s="2"/>
      <c r="FJC8"/>
      <c r="FJD8" s="2"/>
      <c r="FJE8"/>
      <c r="FJF8" s="2"/>
      <c r="FJG8"/>
      <c r="FJH8" s="2"/>
      <c r="FJI8"/>
      <c r="FJJ8" s="2"/>
      <c r="FJK8"/>
      <c r="FJL8" s="2"/>
      <c r="FJM8"/>
      <c r="FJN8" s="2"/>
      <c r="FJO8"/>
      <c r="FJP8" s="2"/>
      <c r="FJQ8"/>
      <c r="FJR8" s="2"/>
      <c r="FJS8"/>
      <c r="FJT8" s="2"/>
      <c r="FJU8"/>
      <c r="FJV8" s="2"/>
      <c r="FJW8"/>
      <c r="FJX8" s="2"/>
      <c r="FJY8"/>
      <c r="FJZ8" s="2"/>
      <c r="FKA8"/>
      <c r="FKB8" s="2"/>
      <c r="FKC8"/>
      <c r="FKD8" s="2"/>
      <c r="FKE8"/>
      <c r="FKF8" s="2"/>
      <c r="FKG8"/>
      <c r="FKH8" s="2"/>
      <c r="FKI8"/>
      <c r="FKJ8" s="2"/>
      <c r="FKK8"/>
      <c r="FKL8" s="2"/>
      <c r="FKM8"/>
      <c r="FKN8" s="2"/>
      <c r="FKO8"/>
      <c r="FKP8" s="2"/>
      <c r="FKQ8"/>
      <c r="FKR8" s="2"/>
      <c r="FKS8"/>
      <c r="FKT8" s="2"/>
      <c r="FKU8"/>
      <c r="FKV8" s="2"/>
      <c r="FKW8"/>
      <c r="FKX8" s="2"/>
      <c r="FKY8"/>
      <c r="FKZ8" s="2"/>
      <c r="FLA8"/>
      <c r="FLB8" s="2"/>
      <c r="FLC8"/>
      <c r="FLD8" s="2"/>
      <c r="FLE8"/>
      <c r="FLF8" s="2"/>
      <c r="FLG8"/>
      <c r="FLH8" s="2"/>
      <c r="FLI8"/>
      <c r="FLJ8" s="2"/>
      <c r="FLK8"/>
      <c r="FLL8" s="2"/>
      <c r="FLM8"/>
      <c r="FLN8" s="2"/>
      <c r="FLO8"/>
      <c r="FLP8" s="2"/>
      <c r="FLQ8"/>
      <c r="FLR8" s="2"/>
      <c r="FLS8"/>
      <c r="FLT8" s="2"/>
      <c r="FLU8"/>
      <c r="FLV8" s="2"/>
      <c r="FLW8"/>
      <c r="FLX8" s="2"/>
      <c r="FLY8"/>
      <c r="FLZ8" s="2"/>
      <c r="FMA8"/>
      <c r="FMB8" s="2"/>
      <c r="FMC8"/>
      <c r="FMD8" s="2"/>
      <c r="FME8"/>
      <c r="FMF8" s="2"/>
      <c r="FMG8"/>
      <c r="FMH8" s="2"/>
      <c r="FMI8"/>
      <c r="FMJ8" s="2"/>
      <c r="FMK8"/>
      <c r="FML8" s="2"/>
      <c r="FMM8"/>
      <c r="FMN8" s="2"/>
      <c r="FMO8"/>
      <c r="FMP8" s="2"/>
      <c r="FMQ8"/>
      <c r="FMR8" s="2"/>
      <c r="FMS8"/>
      <c r="FMT8" s="2"/>
      <c r="FMU8"/>
      <c r="FMV8" s="2"/>
      <c r="FMW8"/>
      <c r="FMX8" s="2"/>
      <c r="FMY8"/>
      <c r="FMZ8" s="2"/>
      <c r="FNA8"/>
      <c r="FNB8" s="2"/>
      <c r="FNC8"/>
      <c r="FND8" s="2"/>
      <c r="FNE8"/>
      <c r="FNF8" s="2"/>
      <c r="FNG8"/>
      <c r="FNH8" s="2"/>
      <c r="FNI8"/>
      <c r="FNJ8" s="2"/>
      <c r="FNK8"/>
      <c r="FNL8" s="2"/>
      <c r="FNM8"/>
      <c r="FNN8" s="2"/>
      <c r="FNO8"/>
      <c r="FNP8" s="2"/>
      <c r="FNQ8"/>
      <c r="FNR8" s="2"/>
      <c r="FNS8"/>
      <c r="FNT8" s="2"/>
      <c r="FNU8"/>
      <c r="FNV8" s="2"/>
      <c r="FNW8"/>
      <c r="FNX8" s="2"/>
      <c r="FNY8"/>
      <c r="FNZ8" s="2"/>
      <c r="FOA8"/>
      <c r="FOB8" s="2"/>
      <c r="FOC8"/>
      <c r="FOD8" s="2"/>
      <c r="FOE8"/>
      <c r="FOF8" s="2"/>
      <c r="FOG8"/>
      <c r="FOH8" s="2"/>
      <c r="FOI8"/>
      <c r="FOJ8" s="2"/>
      <c r="FOK8"/>
      <c r="FOL8" s="2"/>
      <c r="FOM8"/>
      <c r="FON8" s="2"/>
      <c r="FOO8"/>
      <c r="FOP8" s="2"/>
      <c r="FOQ8"/>
      <c r="FOR8" s="2"/>
      <c r="FOS8"/>
      <c r="FOT8" s="2"/>
      <c r="FOU8"/>
      <c r="FOV8" s="2"/>
      <c r="FOW8"/>
      <c r="FOX8" s="2"/>
      <c r="FOY8"/>
      <c r="FOZ8" s="2"/>
      <c r="FPA8"/>
      <c r="FPB8" s="2"/>
      <c r="FPC8"/>
      <c r="FPD8" s="2"/>
      <c r="FPE8"/>
      <c r="FPF8" s="2"/>
      <c r="FPG8"/>
      <c r="FPH8" s="2"/>
      <c r="FPI8"/>
      <c r="FPJ8" s="2"/>
      <c r="FPK8"/>
      <c r="FPL8" s="2"/>
      <c r="FPM8"/>
      <c r="FPN8" s="2"/>
      <c r="FPO8"/>
      <c r="FPP8" s="2"/>
      <c r="FPQ8"/>
      <c r="FPR8" s="2"/>
      <c r="FPS8"/>
      <c r="FPT8" s="2"/>
      <c r="FPU8"/>
      <c r="FPV8" s="2"/>
      <c r="FPW8"/>
      <c r="FPX8" s="2"/>
      <c r="FPY8"/>
      <c r="FPZ8" s="2"/>
      <c r="FQA8"/>
      <c r="FQB8" s="2"/>
      <c r="FQC8"/>
      <c r="FQD8" s="2"/>
      <c r="FQE8"/>
      <c r="FQF8" s="2"/>
      <c r="FQG8"/>
      <c r="FQH8" s="2"/>
      <c r="FQI8"/>
      <c r="FQJ8" s="2"/>
      <c r="FQK8"/>
      <c r="FQL8" s="2"/>
      <c r="FQM8"/>
      <c r="FQN8" s="2"/>
      <c r="FQO8"/>
      <c r="FQP8" s="2"/>
      <c r="FQQ8"/>
      <c r="FQR8" s="2"/>
      <c r="FQS8"/>
      <c r="FQT8" s="2"/>
      <c r="FQU8"/>
      <c r="FQV8" s="2"/>
      <c r="FQW8"/>
      <c r="FQX8" s="2"/>
      <c r="FQY8"/>
      <c r="FQZ8" s="2"/>
      <c r="FRA8"/>
      <c r="FRB8" s="2"/>
      <c r="FRC8"/>
      <c r="FRD8" s="2"/>
      <c r="FRE8"/>
      <c r="FRF8" s="2"/>
      <c r="FRG8"/>
      <c r="FRH8" s="2"/>
      <c r="FRI8"/>
      <c r="FRJ8" s="2"/>
      <c r="FRK8"/>
      <c r="FRL8" s="2"/>
      <c r="FRM8"/>
      <c r="FRN8" s="2"/>
      <c r="FRO8"/>
      <c r="FRP8" s="2"/>
      <c r="FRQ8"/>
      <c r="FRR8" s="2"/>
      <c r="FRS8"/>
      <c r="FRT8" s="2"/>
      <c r="FRU8"/>
      <c r="FRV8" s="2"/>
      <c r="FRW8"/>
      <c r="FRX8" s="2"/>
      <c r="FRY8"/>
      <c r="FRZ8" s="2"/>
      <c r="FSA8"/>
      <c r="FSB8" s="2"/>
      <c r="FSC8"/>
      <c r="FSD8" s="2"/>
      <c r="FSE8"/>
      <c r="FSF8" s="2"/>
      <c r="FSG8"/>
      <c r="FSH8" s="2"/>
      <c r="FSI8"/>
      <c r="FSJ8" s="2"/>
      <c r="FSK8"/>
      <c r="FSL8" s="2"/>
      <c r="FSM8"/>
      <c r="FSN8" s="2"/>
      <c r="FSO8"/>
      <c r="FSP8" s="2"/>
      <c r="FSQ8"/>
      <c r="FSR8" s="2"/>
      <c r="FSS8"/>
      <c r="FST8" s="2"/>
      <c r="FSU8"/>
      <c r="FSV8" s="2"/>
      <c r="FSW8"/>
      <c r="FSX8" s="2"/>
      <c r="FSY8"/>
      <c r="FSZ8" s="2"/>
      <c r="FTA8"/>
      <c r="FTB8" s="2"/>
      <c r="FTC8"/>
      <c r="FTD8" s="2"/>
      <c r="FTE8"/>
      <c r="FTF8" s="2"/>
      <c r="FTG8"/>
      <c r="FTH8" s="2"/>
      <c r="FTI8"/>
      <c r="FTJ8" s="2"/>
      <c r="FTK8"/>
      <c r="FTL8" s="2"/>
      <c r="FTM8"/>
      <c r="FTN8" s="2"/>
      <c r="FTO8"/>
      <c r="FTP8" s="2"/>
      <c r="FTQ8"/>
      <c r="FTR8" s="2"/>
      <c r="FTS8"/>
      <c r="FTT8" s="2"/>
      <c r="FTU8"/>
      <c r="FTV8" s="2"/>
      <c r="FTW8"/>
      <c r="FTX8" s="2"/>
      <c r="FTY8"/>
      <c r="FTZ8" s="2"/>
      <c r="FUA8"/>
      <c r="FUB8" s="2"/>
      <c r="FUC8"/>
      <c r="FUD8" s="2"/>
      <c r="FUE8"/>
      <c r="FUF8" s="2"/>
      <c r="FUG8"/>
      <c r="FUH8" s="2"/>
      <c r="FUI8"/>
      <c r="FUJ8" s="2"/>
      <c r="FUK8"/>
      <c r="FUL8" s="2"/>
      <c r="FUM8"/>
      <c r="FUN8" s="2"/>
      <c r="FUO8"/>
      <c r="FUP8" s="2"/>
      <c r="FUQ8"/>
      <c r="FUR8" s="2"/>
      <c r="FUS8"/>
      <c r="FUT8" s="2"/>
      <c r="FUU8"/>
      <c r="FUV8" s="2"/>
      <c r="FUW8"/>
      <c r="FUX8" s="2"/>
      <c r="FUY8"/>
      <c r="FUZ8" s="2"/>
      <c r="FVA8"/>
      <c r="FVB8" s="2"/>
      <c r="FVC8"/>
      <c r="FVD8" s="2"/>
      <c r="FVE8"/>
      <c r="FVF8" s="2"/>
      <c r="FVG8"/>
      <c r="FVH8" s="2"/>
      <c r="FVI8"/>
      <c r="FVJ8" s="2"/>
      <c r="FVK8"/>
      <c r="FVL8" s="2"/>
      <c r="FVM8"/>
      <c r="FVN8" s="2"/>
      <c r="FVO8"/>
      <c r="FVP8" s="2"/>
      <c r="FVQ8"/>
      <c r="FVR8" s="2"/>
      <c r="FVS8"/>
      <c r="FVT8" s="2"/>
      <c r="FVU8"/>
      <c r="FVV8" s="2"/>
      <c r="FVW8"/>
      <c r="FVX8" s="2"/>
      <c r="FVY8"/>
      <c r="FVZ8" s="2"/>
      <c r="FWA8"/>
      <c r="FWB8" s="2"/>
      <c r="FWC8"/>
      <c r="FWD8" s="2"/>
      <c r="FWE8"/>
      <c r="FWF8" s="2"/>
      <c r="FWG8"/>
      <c r="FWH8" s="2"/>
      <c r="FWI8"/>
      <c r="FWJ8" s="2"/>
      <c r="FWK8"/>
      <c r="FWL8" s="2"/>
      <c r="FWM8"/>
      <c r="FWN8" s="2"/>
      <c r="FWO8"/>
      <c r="FWP8" s="2"/>
      <c r="FWQ8"/>
      <c r="FWR8" s="2"/>
      <c r="FWS8"/>
      <c r="FWT8" s="2"/>
      <c r="FWU8"/>
      <c r="FWV8" s="2"/>
      <c r="FWW8"/>
      <c r="FWX8" s="2"/>
      <c r="FWY8"/>
      <c r="FWZ8" s="2"/>
      <c r="FXA8"/>
      <c r="FXB8" s="2"/>
      <c r="FXC8"/>
      <c r="FXD8" s="2"/>
      <c r="FXE8"/>
      <c r="FXF8" s="2"/>
      <c r="FXG8"/>
      <c r="FXH8" s="2"/>
      <c r="FXI8"/>
      <c r="FXJ8" s="2"/>
      <c r="FXK8"/>
      <c r="FXL8" s="2"/>
      <c r="FXM8"/>
      <c r="FXN8" s="2"/>
      <c r="FXO8"/>
      <c r="FXP8" s="2"/>
      <c r="FXQ8"/>
      <c r="FXR8" s="2"/>
      <c r="FXS8"/>
      <c r="FXT8" s="2"/>
      <c r="FXU8"/>
      <c r="FXV8" s="2"/>
      <c r="FXW8"/>
      <c r="FXX8" s="2"/>
      <c r="FXY8"/>
      <c r="FXZ8" s="2"/>
      <c r="FYA8"/>
      <c r="FYB8" s="2"/>
      <c r="FYC8"/>
      <c r="FYD8" s="2"/>
      <c r="FYE8"/>
      <c r="FYF8" s="2"/>
      <c r="FYG8"/>
      <c r="FYH8" s="2"/>
      <c r="FYI8"/>
      <c r="FYJ8" s="2"/>
      <c r="FYK8"/>
      <c r="FYL8" s="2"/>
      <c r="FYM8"/>
      <c r="FYN8" s="2"/>
      <c r="FYO8"/>
      <c r="FYP8" s="2"/>
      <c r="FYQ8"/>
      <c r="FYR8" s="2"/>
      <c r="FYS8"/>
      <c r="FYT8" s="2"/>
      <c r="FYU8"/>
      <c r="FYV8" s="2"/>
      <c r="FYW8"/>
      <c r="FYX8" s="2"/>
      <c r="FYY8"/>
      <c r="FYZ8" s="2"/>
      <c r="FZA8"/>
      <c r="FZB8" s="2"/>
      <c r="FZC8"/>
      <c r="FZD8" s="2"/>
      <c r="FZE8"/>
      <c r="FZF8" s="2"/>
      <c r="FZG8"/>
      <c r="FZH8" s="2"/>
      <c r="FZI8"/>
      <c r="FZJ8" s="2"/>
      <c r="FZK8"/>
      <c r="FZL8" s="2"/>
      <c r="FZM8"/>
      <c r="FZN8" s="2"/>
      <c r="FZO8"/>
      <c r="FZP8" s="2"/>
      <c r="FZQ8"/>
      <c r="FZR8" s="2"/>
      <c r="FZS8"/>
      <c r="FZT8" s="2"/>
      <c r="FZU8"/>
      <c r="FZV8" s="2"/>
      <c r="FZW8"/>
      <c r="FZX8" s="2"/>
      <c r="FZY8"/>
      <c r="FZZ8" s="2"/>
      <c r="GAA8"/>
      <c r="GAB8" s="2"/>
      <c r="GAC8"/>
      <c r="GAD8" s="2"/>
      <c r="GAE8"/>
      <c r="GAF8" s="2"/>
      <c r="GAG8"/>
      <c r="GAH8" s="2"/>
      <c r="GAI8"/>
      <c r="GAJ8" s="2"/>
      <c r="GAK8"/>
      <c r="GAL8" s="2"/>
      <c r="GAM8"/>
      <c r="GAN8" s="2"/>
      <c r="GAO8"/>
      <c r="GAP8" s="2"/>
      <c r="GAQ8"/>
      <c r="GAR8" s="2"/>
      <c r="GAS8"/>
      <c r="GAT8" s="2"/>
      <c r="GAU8"/>
      <c r="GAV8" s="2"/>
      <c r="GAW8"/>
      <c r="GAX8" s="2"/>
      <c r="GAY8"/>
      <c r="GAZ8" s="2"/>
      <c r="GBA8"/>
      <c r="GBB8" s="2"/>
      <c r="GBC8"/>
      <c r="GBD8" s="2"/>
      <c r="GBE8"/>
      <c r="GBF8" s="2"/>
      <c r="GBG8"/>
      <c r="GBH8" s="2"/>
      <c r="GBI8"/>
      <c r="GBJ8" s="2"/>
      <c r="GBK8"/>
      <c r="GBL8" s="2"/>
      <c r="GBM8"/>
      <c r="GBN8" s="2"/>
      <c r="GBO8"/>
      <c r="GBP8" s="2"/>
      <c r="GBQ8"/>
      <c r="GBR8" s="2"/>
      <c r="GBS8"/>
      <c r="GBT8" s="2"/>
      <c r="GBU8"/>
      <c r="GBV8" s="2"/>
      <c r="GBW8"/>
      <c r="GBX8" s="2"/>
      <c r="GBY8"/>
      <c r="GBZ8" s="2"/>
      <c r="GCA8"/>
      <c r="GCB8" s="2"/>
      <c r="GCC8"/>
      <c r="GCD8" s="2"/>
      <c r="GCE8"/>
      <c r="GCF8" s="2"/>
      <c r="GCG8"/>
      <c r="GCH8" s="2"/>
      <c r="GCI8"/>
      <c r="GCJ8" s="2"/>
      <c r="GCK8"/>
      <c r="GCL8" s="2"/>
      <c r="GCM8"/>
      <c r="GCN8" s="2"/>
      <c r="GCO8"/>
      <c r="GCP8" s="2"/>
      <c r="GCQ8"/>
      <c r="GCR8" s="2"/>
      <c r="GCS8"/>
      <c r="GCT8" s="2"/>
      <c r="GCU8"/>
      <c r="GCV8" s="2"/>
      <c r="GCW8"/>
      <c r="GCX8" s="2"/>
      <c r="GCY8"/>
      <c r="GCZ8" s="2"/>
      <c r="GDA8"/>
      <c r="GDB8" s="2"/>
      <c r="GDC8"/>
      <c r="GDD8" s="2"/>
      <c r="GDE8"/>
      <c r="GDF8" s="2"/>
      <c r="GDG8"/>
      <c r="GDH8" s="2"/>
      <c r="GDI8"/>
      <c r="GDJ8" s="2"/>
      <c r="GDK8"/>
      <c r="GDL8" s="2"/>
      <c r="GDM8"/>
      <c r="GDN8" s="2"/>
      <c r="GDO8"/>
      <c r="GDP8" s="2"/>
      <c r="GDQ8"/>
      <c r="GDR8" s="2"/>
      <c r="GDS8"/>
      <c r="GDT8" s="2"/>
      <c r="GDU8"/>
      <c r="GDV8" s="2"/>
      <c r="GDW8"/>
      <c r="GDX8" s="2"/>
      <c r="GDY8"/>
      <c r="GDZ8" s="2"/>
      <c r="GEA8"/>
      <c r="GEB8" s="2"/>
      <c r="GEC8"/>
      <c r="GED8" s="2"/>
      <c r="GEE8"/>
      <c r="GEF8" s="2"/>
      <c r="GEG8"/>
      <c r="GEH8" s="2"/>
      <c r="GEI8"/>
      <c r="GEJ8" s="2"/>
      <c r="GEK8"/>
      <c r="GEL8" s="2"/>
      <c r="GEM8"/>
      <c r="GEN8" s="2"/>
      <c r="GEO8"/>
      <c r="GEP8" s="2"/>
      <c r="GEQ8"/>
      <c r="GER8" s="2"/>
      <c r="GES8"/>
      <c r="GET8" s="2"/>
      <c r="GEU8"/>
      <c r="GEV8" s="2"/>
      <c r="GEW8"/>
      <c r="GEX8" s="2"/>
      <c r="GEY8"/>
      <c r="GEZ8" s="2"/>
      <c r="GFA8"/>
      <c r="GFB8" s="2"/>
      <c r="GFC8"/>
      <c r="GFD8" s="2"/>
      <c r="GFE8"/>
      <c r="GFF8" s="2"/>
      <c r="GFG8"/>
      <c r="GFH8" s="2"/>
      <c r="GFI8"/>
      <c r="GFJ8" s="2"/>
      <c r="GFK8"/>
      <c r="GFL8" s="2"/>
      <c r="GFM8"/>
      <c r="GFN8" s="2"/>
      <c r="GFO8"/>
      <c r="GFP8" s="2"/>
      <c r="GFQ8"/>
      <c r="GFR8" s="2"/>
      <c r="GFS8"/>
      <c r="GFT8" s="2"/>
      <c r="GFU8"/>
      <c r="GFV8" s="2"/>
      <c r="GFW8"/>
      <c r="GFX8" s="2"/>
      <c r="GFY8"/>
      <c r="GFZ8" s="2"/>
      <c r="GGA8"/>
      <c r="GGB8" s="2"/>
      <c r="GGC8"/>
      <c r="GGD8" s="2"/>
      <c r="GGE8"/>
      <c r="GGF8" s="2"/>
      <c r="GGG8"/>
      <c r="GGH8" s="2"/>
      <c r="GGI8"/>
      <c r="GGJ8" s="2"/>
      <c r="GGK8"/>
      <c r="GGL8" s="2"/>
      <c r="GGM8"/>
      <c r="GGN8" s="2"/>
      <c r="GGO8"/>
      <c r="GGP8" s="2"/>
      <c r="GGQ8"/>
      <c r="GGR8" s="2"/>
      <c r="GGS8"/>
      <c r="GGT8" s="2"/>
      <c r="GGU8"/>
      <c r="GGV8" s="2"/>
      <c r="GGW8"/>
      <c r="GGX8" s="2"/>
      <c r="GGY8"/>
      <c r="GGZ8" s="2"/>
      <c r="GHA8"/>
      <c r="GHB8" s="2"/>
      <c r="GHC8"/>
      <c r="GHD8" s="2"/>
      <c r="GHE8"/>
      <c r="GHF8" s="2"/>
      <c r="GHG8"/>
      <c r="GHH8" s="2"/>
      <c r="GHI8"/>
      <c r="GHJ8" s="2"/>
      <c r="GHK8"/>
      <c r="GHL8" s="2"/>
      <c r="GHM8"/>
      <c r="GHN8" s="2"/>
      <c r="GHO8"/>
      <c r="GHP8" s="2"/>
      <c r="GHQ8"/>
      <c r="GHR8" s="2"/>
      <c r="GHS8"/>
      <c r="GHT8" s="2"/>
      <c r="GHU8"/>
      <c r="GHV8" s="2"/>
      <c r="GHW8"/>
      <c r="GHX8" s="2"/>
      <c r="GHY8"/>
      <c r="GHZ8" s="2"/>
      <c r="GIA8"/>
      <c r="GIB8" s="2"/>
      <c r="GIC8"/>
      <c r="GID8" s="2"/>
      <c r="GIE8"/>
      <c r="GIF8" s="2"/>
      <c r="GIG8"/>
      <c r="GIH8" s="2"/>
      <c r="GII8"/>
      <c r="GIJ8" s="2"/>
      <c r="GIK8"/>
      <c r="GIL8" s="2"/>
      <c r="GIM8"/>
      <c r="GIN8" s="2"/>
      <c r="GIO8"/>
      <c r="GIP8" s="2"/>
      <c r="GIQ8"/>
      <c r="GIR8" s="2"/>
      <c r="GIS8"/>
      <c r="GIT8" s="2"/>
      <c r="GIU8"/>
      <c r="GIV8" s="2"/>
      <c r="GIW8"/>
      <c r="GIX8" s="2"/>
      <c r="GIY8"/>
      <c r="GIZ8" s="2"/>
      <c r="GJA8"/>
      <c r="GJB8" s="2"/>
      <c r="GJC8"/>
      <c r="GJD8" s="2"/>
      <c r="GJE8"/>
      <c r="GJF8" s="2"/>
      <c r="GJG8"/>
      <c r="GJH8" s="2"/>
      <c r="GJI8"/>
      <c r="GJJ8" s="2"/>
      <c r="GJK8"/>
      <c r="GJL8" s="2"/>
      <c r="GJM8"/>
      <c r="GJN8" s="2"/>
      <c r="GJO8"/>
      <c r="GJP8" s="2"/>
      <c r="GJQ8"/>
      <c r="GJR8" s="2"/>
      <c r="GJS8"/>
      <c r="GJT8" s="2"/>
      <c r="GJU8"/>
      <c r="GJV8" s="2"/>
      <c r="GJW8"/>
      <c r="GJX8" s="2"/>
      <c r="GJY8"/>
      <c r="GJZ8" s="2"/>
      <c r="GKA8"/>
      <c r="GKB8" s="2"/>
      <c r="GKC8"/>
      <c r="GKD8" s="2"/>
      <c r="GKE8"/>
      <c r="GKF8" s="2"/>
      <c r="GKG8"/>
      <c r="GKH8" s="2"/>
      <c r="GKI8"/>
      <c r="GKJ8" s="2"/>
      <c r="GKK8"/>
      <c r="GKL8" s="2"/>
      <c r="GKM8"/>
      <c r="GKN8" s="2"/>
      <c r="GKO8"/>
      <c r="GKP8" s="2"/>
      <c r="GKQ8"/>
      <c r="GKR8" s="2"/>
      <c r="GKS8"/>
      <c r="GKT8" s="2"/>
      <c r="GKU8"/>
      <c r="GKV8" s="2"/>
      <c r="GKW8"/>
      <c r="GKX8" s="2"/>
      <c r="GKY8"/>
      <c r="GKZ8" s="2"/>
      <c r="GLA8"/>
      <c r="GLB8" s="2"/>
      <c r="GLC8"/>
      <c r="GLD8" s="2"/>
      <c r="GLE8"/>
      <c r="GLF8" s="2"/>
      <c r="GLG8"/>
      <c r="GLH8" s="2"/>
      <c r="GLI8"/>
      <c r="GLJ8" s="2"/>
      <c r="GLK8"/>
      <c r="GLL8" s="2"/>
      <c r="GLM8"/>
      <c r="GLN8" s="2"/>
      <c r="GLO8"/>
      <c r="GLP8" s="2"/>
      <c r="GLQ8"/>
      <c r="GLR8" s="2"/>
      <c r="GLS8"/>
      <c r="GLT8" s="2"/>
      <c r="GLU8"/>
      <c r="GLV8" s="2"/>
      <c r="GLW8"/>
      <c r="GLX8" s="2"/>
      <c r="GLY8"/>
      <c r="GLZ8" s="2"/>
      <c r="GMA8"/>
      <c r="GMB8" s="2"/>
      <c r="GMC8"/>
      <c r="GMD8" s="2"/>
      <c r="GME8"/>
      <c r="GMF8" s="2"/>
      <c r="GMG8"/>
      <c r="GMH8" s="2"/>
      <c r="GMI8"/>
      <c r="GMJ8" s="2"/>
      <c r="GMK8"/>
      <c r="GML8" s="2"/>
      <c r="GMM8"/>
      <c r="GMN8" s="2"/>
      <c r="GMO8"/>
      <c r="GMP8" s="2"/>
      <c r="GMQ8"/>
      <c r="GMR8" s="2"/>
      <c r="GMS8"/>
      <c r="GMT8" s="2"/>
      <c r="GMU8"/>
      <c r="GMV8" s="2"/>
      <c r="GMW8"/>
      <c r="GMX8" s="2"/>
      <c r="GMY8"/>
      <c r="GMZ8" s="2"/>
      <c r="GNA8"/>
      <c r="GNB8" s="2"/>
      <c r="GNC8"/>
      <c r="GND8" s="2"/>
      <c r="GNE8"/>
      <c r="GNF8" s="2"/>
      <c r="GNG8"/>
      <c r="GNH8" s="2"/>
      <c r="GNI8"/>
      <c r="GNJ8" s="2"/>
      <c r="GNK8"/>
      <c r="GNL8" s="2"/>
      <c r="GNM8"/>
      <c r="GNN8" s="2"/>
      <c r="GNO8"/>
      <c r="GNP8" s="2"/>
      <c r="GNQ8"/>
      <c r="GNR8" s="2"/>
      <c r="GNS8"/>
      <c r="GNT8" s="2"/>
      <c r="GNU8"/>
      <c r="GNV8" s="2"/>
      <c r="GNW8"/>
      <c r="GNX8" s="2"/>
      <c r="GNY8"/>
      <c r="GNZ8" s="2"/>
      <c r="GOA8"/>
      <c r="GOB8" s="2"/>
      <c r="GOC8"/>
      <c r="GOD8" s="2"/>
      <c r="GOE8"/>
      <c r="GOF8" s="2"/>
      <c r="GOG8"/>
      <c r="GOH8" s="2"/>
      <c r="GOI8"/>
      <c r="GOJ8" s="2"/>
      <c r="GOK8"/>
      <c r="GOL8" s="2"/>
      <c r="GOM8"/>
      <c r="GON8" s="2"/>
      <c r="GOO8"/>
      <c r="GOP8" s="2"/>
      <c r="GOQ8"/>
      <c r="GOR8" s="2"/>
      <c r="GOS8"/>
      <c r="GOT8" s="2"/>
      <c r="GOU8"/>
      <c r="GOV8" s="2"/>
      <c r="GOW8"/>
      <c r="GOX8" s="2"/>
      <c r="GOY8"/>
      <c r="GOZ8" s="2"/>
      <c r="GPA8"/>
      <c r="GPB8" s="2"/>
      <c r="GPC8"/>
      <c r="GPD8" s="2"/>
      <c r="GPE8"/>
      <c r="GPF8" s="2"/>
      <c r="GPG8"/>
      <c r="GPH8" s="2"/>
      <c r="GPI8"/>
      <c r="GPJ8" s="2"/>
      <c r="GPK8"/>
      <c r="GPL8" s="2"/>
      <c r="GPM8"/>
      <c r="GPN8" s="2"/>
      <c r="GPO8"/>
      <c r="GPP8" s="2"/>
      <c r="GPQ8"/>
      <c r="GPR8" s="2"/>
      <c r="GPS8"/>
      <c r="GPT8" s="2"/>
      <c r="GPU8"/>
      <c r="GPV8" s="2"/>
      <c r="GPW8"/>
      <c r="GPX8" s="2"/>
      <c r="GPY8"/>
      <c r="GPZ8" s="2"/>
      <c r="GQA8"/>
      <c r="GQB8" s="2"/>
      <c r="GQC8"/>
      <c r="GQD8" s="2"/>
      <c r="GQE8"/>
      <c r="GQF8" s="2"/>
      <c r="GQG8"/>
      <c r="GQH8" s="2"/>
      <c r="GQI8"/>
      <c r="GQJ8" s="2"/>
      <c r="GQK8"/>
      <c r="GQL8" s="2"/>
      <c r="GQM8"/>
      <c r="GQN8" s="2"/>
      <c r="GQO8"/>
      <c r="GQP8" s="2"/>
      <c r="GQQ8"/>
      <c r="GQR8" s="2"/>
      <c r="GQS8"/>
      <c r="GQT8" s="2"/>
      <c r="GQU8"/>
      <c r="GQV8" s="2"/>
      <c r="GQW8"/>
      <c r="GQX8" s="2"/>
      <c r="GQY8"/>
      <c r="GQZ8" s="2"/>
      <c r="GRA8"/>
      <c r="GRB8" s="2"/>
      <c r="GRC8"/>
      <c r="GRD8" s="2"/>
      <c r="GRE8"/>
      <c r="GRF8" s="2"/>
      <c r="GRG8"/>
      <c r="GRH8" s="2"/>
      <c r="GRI8"/>
      <c r="GRJ8" s="2"/>
      <c r="GRK8"/>
      <c r="GRL8" s="2"/>
      <c r="GRM8"/>
      <c r="GRN8" s="2"/>
      <c r="GRO8"/>
      <c r="GRP8" s="2"/>
      <c r="GRQ8"/>
      <c r="GRR8" s="2"/>
      <c r="GRS8"/>
      <c r="GRT8" s="2"/>
      <c r="GRU8"/>
      <c r="GRV8" s="2"/>
      <c r="GRW8"/>
      <c r="GRX8" s="2"/>
      <c r="GRY8"/>
      <c r="GRZ8" s="2"/>
      <c r="GSA8"/>
      <c r="GSB8" s="2"/>
      <c r="GSC8"/>
      <c r="GSD8" s="2"/>
      <c r="GSE8"/>
      <c r="GSF8" s="2"/>
      <c r="GSG8"/>
      <c r="GSH8" s="2"/>
      <c r="GSI8"/>
      <c r="GSJ8" s="2"/>
      <c r="GSK8"/>
      <c r="GSL8" s="2"/>
      <c r="GSM8"/>
      <c r="GSN8" s="2"/>
      <c r="GSO8"/>
      <c r="GSP8" s="2"/>
      <c r="GSQ8"/>
      <c r="GSR8" s="2"/>
      <c r="GSS8"/>
      <c r="GST8" s="2"/>
      <c r="GSU8"/>
      <c r="GSV8" s="2"/>
      <c r="GSW8"/>
      <c r="GSX8" s="2"/>
      <c r="GSY8"/>
      <c r="GSZ8" s="2"/>
      <c r="GTA8"/>
      <c r="GTB8" s="2"/>
      <c r="GTC8"/>
      <c r="GTD8" s="2"/>
      <c r="GTE8"/>
      <c r="GTF8" s="2"/>
      <c r="GTG8"/>
      <c r="GTH8" s="2"/>
      <c r="GTI8"/>
      <c r="GTJ8" s="2"/>
      <c r="GTK8"/>
      <c r="GTL8" s="2"/>
      <c r="GTM8"/>
      <c r="GTN8" s="2"/>
      <c r="GTO8"/>
      <c r="GTP8" s="2"/>
      <c r="GTQ8"/>
      <c r="GTR8" s="2"/>
      <c r="GTS8"/>
      <c r="GTT8" s="2"/>
      <c r="GTU8"/>
      <c r="GTV8" s="2"/>
      <c r="GTW8"/>
      <c r="GTX8" s="2"/>
      <c r="GTY8"/>
      <c r="GTZ8" s="2"/>
      <c r="GUA8"/>
      <c r="GUB8" s="2"/>
      <c r="GUC8"/>
      <c r="GUD8" s="2"/>
      <c r="GUE8"/>
      <c r="GUF8" s="2"/>
      <c r="GUG8"/>
      <c r="GUH8" s="2"/>
      <c r="GUI8"/>
      <c r="GUJ8" s="2"/>
      <c r="GUK8"/>
      <c r="GUL8" s="2"/>
      <c r="GUM8"/>
      <c r="GUN8" s="2"/>
      <c r="GUO8"/>
      <c r="GUP8" s="2"/>
      <c r="GUQ8"/>
      <c r="GUR8" s="2"/>
      <c r="GUS8"/>
      <c r="GUT8" s="2"/>
      <c r="GUU8"/>
      <c r="GUV8" s="2"/>
      <c r="GUW8"/>
      <c r="GUX8" s="2"/>
      <c r="GUY8"/>
      <c r="GUZ8" s="2"/>
      <c r="GVA8"/>
      <c r="GVB8" s="2"/>
      <c r="GVC8"/>
      <c r="GVD8" s="2"/>
      <c r="GVE8"/>
      <c r="GVF8" s="2"/>
      <c r="GVG8"/>
      <c r="GVH8" s="2"/>
      <c r="GVI8"/>
      <c r="GVJ8" s="2"/>
      <c r="GVK8"/>
      <c r="GVL8" s="2"/>
      <c r="GVM8"/>
      <c r="GVN8" s="2"/>
      <c r="GVO8"/>
      <c r="GVP8" s="2"/>
      <c r="GVQ8"/>
      <c r="GVR8" s="2"/>
      <c r="GVS8"/>
      <c r="GVT8" s="2"/>
      <c r="GVU8"/>
      <c r="GVV8" s="2"/>
      <c r="GVW8"/>
      <c r="GVX8" s="2"/>
      <c r="GVY8"/>
      <c r="GVZ8" s="2"/>
      <c r="GWA8"/>
      <c r="GWB8" s="2"/>
      <c r="GWC8"/>
      <c r="GWD8" s="2"/>
      <c r="GWE8"/>
      <c r="GWF8" s="2"/>
      <c r="GWG8"/>
      <c r="GWH8" s="2"/>
      <c r="GWI8"/>
      <c r="GWJ8" s="2"/>
      <c r="GWK8"/>
      <c r="GWL8" s="2"/>
      <c r="GWM8"/>
      <c r="GWN8" s="2"/>
      <c r="GWO8"/>
      <c r="GWP8" s="2"/>
      <c r="GWQ8"/>
      <c r="GWR8" s="2"/>
      <c r="GWS8"/>
      <c r="GWT8" s="2"/>
      <c r="GWU8"/>
      <c r="GWV8" s="2"/>
      <c r="GWW8"/>
      <c r="GWX8" s="2"/>
      <c r="GWY8"/>
      <c r="GWZ8" s="2"/>
      <c r="GXA8"/>
      <c r="GXB8" s="2"/>
      <c r="GXC8"/>
      <c r="GXD8" s="2"/>
      <c r="GXE8"/>
      <c r="GXF8" s="2"/>
      <c r="GXG8"/>
      <c r="GXH8" s="2"/>
      <c r="GXI8"/>
      <c r="GXJ8" s="2"/>
      <c r="GXK8"/>
      <c r="GXL8" s="2"/>
      <c r="GXM8"/>
      <c r="GXN8" s="2"/>
      <c r="GXO8"/>
      <c r="GXP8" s="2"/>
      <c r="GXQ8"/>
      <c r="GXR8" s="2"/>
      <c r="GXS8"/>
      <c r="GXT8" s="2"/>
      <c r="GXU8"/>
      <c r="GXV8" s="2"/>
      <c r="GXW8"/>
      <c r="GXX8" s="2"/>
      <c r="GXY8"/>
      <c r="GXZ8" s="2"/>
      <c r="GYA8"/>
      <c r="GYB8" s="2"/>
      <c r="GYC8"/>
      <c r="GYD8" s="2"/>
      <c r="GYE8"/>
      <c r="GYF8" s="2"/>
      <c r="GYG8"/>
      <c r="GYH8" s="2"/>
      <c r="GYI8"/>
      <c r="GYJ8" s="2"/>
      <c r="GYK8"/>
      <c r="GYL8" s="2"/>
      <c r="GYM8"/>
      <c r="GYN8" s="2"/>
      <c r="GYO8"/>
      <c r="GYP8" s="2"/>
      <c r="GYQ8"/>
      <c r="GYR8" s="2"/>
      <c r="GYS8"/>
      <c r="GYT8" s="2"/>
      <c r="GYU8"/>
      <c r="GYV8" s="2"/>
      <c r="GYW8"/>
      <c r="GYX8" s="2"/>
      <c r="GYY8"/>
      <c r="GYZ8" s="2"/>
      <c r="GZA8"/>
      <c r="GZB8" s="2"/>
      <c r="GZC8"/>
      <c r="GZD8" s="2"/>
      <c r="GZE8"/>
      <c r="GZF8" s="2"/>
      <c r="GZG8"/>
      <c r="GZH8" s="2"/>
      <c r="GZI8"/>
      <c r="GZJ8" s="2"/>
      <c r="GZK8"/>
      <c r="GZL8" s="2"/>
      <c r="GZM8"/>
      <c r="GZN8" s="2"/>
      <c r="GZO8"/>
      <c r="GZP8" s="2"/>
      <c r="GZQ8"/>
      <c r="GZR8" s="2"/>
      <c r="GZS8"/>
      <c r="GZT8" s="2"/>
      <c r="GZU8"/>
      <c r="GZV8" s="2"/>
      <c r="GZW8"/>
      <c r="GZX8" s="2"/>
      <c r="GZY8"/>
      <c r="GZZ8" s="2"/>
      <c r="HAA8"/>
      <c r="HAB8" s="2"/>
      <c r="HAC8"/>
      <c r="HAD8" s="2"/>
      <c r="HAE8"/>
      <c r="HAF8" s="2"/>
      <c r="HAG8"/>
      <c r="HAH8" s="2"/>
      <c r="HAI8"/>
      <c r="HAJ8" s="2"/>
      <c r="HAK8"/>
      <c r="HAL8" s="2"/>
      <c r="HAM8"/>
      <c r="HAN8" s="2"/>
      <c r="HAO8"/>
      <c r="HAP8" s="2"/>
      <c r="HAQ8"/>
      <c r="HAR8" s="2"/>
      <c r="HAS8"/>
      <c r="HAT8" s="2"/>
      <c r="HAU8"/>
      <c r="HAV8" s="2"/>
      <c r="HAW8"/>
      <c r="HAX8" s="2"/>
      <c r="HAY8"/>
      <c r="HAZ8" s="2"/>
      <c r="HBA8"/>
      <c r="HBB8" s="2"/>
      <c r="HBC8"/>
      <c r="HBD8" s="2"/>
      <c r="HBE8"/>
      <c r="HBF8" s="2"/>
      <c r="HBG8"/>
      <c r="HBH8" s="2"/>
      <c r="HBI8"/>
      <c r="HBJ8" s="2"/>
      <c r="HBK8"/>
      <c r="HBL8" s="2"/>
      <c r="HBM8"/>
      <c r="HBN8" s="2"/>
      <c r="HBO8"/>
      <c r="HBP8" s="2"/>
      <c r="HBQ8"/>
      <c r="HBR8" s="2"/>
      <c r="HBS8"/>
      <c r="HBT8" s="2"/>
      <c r="HBU8"/>
      <c r="HBV8" s="2"/>
      <c r="HBW8"/>
      <c r="HBX8" s="2"/>
      <c r="HBY8"/>
      <c r="HBZ8" s="2"/>
      <c r="HCA8"/>
      <c r="HCB8" s="2"/>
      <c r="HCC8"/>
      <c r="HCD8" s="2"/>
      <c r="HCE8"/>
      <c r="HCF8" s="2"/>
      <c r="HCG8"/>
      <c r="HCH8" s="2"/>
      <c r="HCI8"/>
      <c r="HCJ8" s="2"/>
      <c r="HCK8"/>
      <c r="HCL8" s="2"/>
      <c r="HCM8"/>
      <c r="HCN8" s="2"/>
      <c r="HCO8"/>
      <c r="HCP8" s="2"/>
      <c r="HCQ8"/>
      <c r="HCR8" s="2"/>
      <c r="HCS8"/>
      <c r="HCT8" s="2"/>
      <c r="HCU8"/>
      <c r="HCV8" s="2"/>
      <c r="HCW8"/>
      <c r="HCX8" s="2"/>
      <c r="HCY8"/>
      <c r="HCZ8" s="2"/>
      <c r="HDA8"/>
      <c r="HDB8" s="2"/>
      <c r="HDC8"/>
      <c r="HDD8" s="2"/>
      <c r="HDE8"/>
      <c r="HDF8" s="2"/>
      <c r="HDG8"/>
      <c r="HDH8" s="2"/>
      <c r="HDI8"/>
      <c r="HDJ8" s="2"/>
      <c r="HDK8"/>
      <c r="HDL8" s="2"/>
      <c r="HDM8"/>
      <c r="HDN8" s="2"/>
      <c r="HDO8"/>
      <c r="HDP8" s="2"/>
      <c r="HDQ8"/>
      <c r="HDR8" s="2"/>
      <c r="HDS8"/>
      <c r="HDT8" s="2"/>
      <c r="HDU8"/>
      <c r="HDV8" s="2"/>
      <c r="HDW8"/>
      <c r="HDX8" s="2"/>
      <c r="HDY8"/>
      <c r="HDZ8" s="2"/>
      <c r="HEA8"/>
      <c r="HEB8" s="2"/>
      <c r="HEC8"/>
      <c r="HED8" s="2"/>
      <c r="HEE8"/>
      <c r="HEF8" s="2"/>
      <c r="HEG8"/>
      <c r="HEH8" s="2"/>
      <c r="HEI8"/>
      <c r="HEJ8" s="2"/>
      <c r="HEK8"/>
      <c r="HEL8" s="2"/>
      <c r="HEM8"/>
      <c r="HEN8" s="2"/>
      <c r="HEO8"/>
      <c r="HEP8" s="2"/>
      <c r="HEQ8"/>
      <c r="HER8" s="2"/>
      <c r="HES8"/>
      <c r="HET8" s="2"/>
      <c r="HEU8"/>
      <c r="HEV8" s="2"/>
      <c r="HEW8"/>
      <c r="HEX8" s="2"/>
      <c r="HEY8"/>
      <c r="HEZ8" s="2"/>
      <c r="HFA8"/>
      <c r="HFB8" s="2"/>
      <c r="HFC8"/>
      <c r="HFD8" s="2"/>
      <c r="HFE8"/>
      <c r="HFF8" s="2"/>
      <c r="HFG8"/>
      <c r="HFH8" s="2"/>
      <c r="HFI8"/>
      <c r="HFJ8" s="2"/>
      <c r="HFK8"/>
      <c r="HFL8" s="2"/>
      <c r="HFM8"/>
      <c r="HFN8" s="2"/>
      <c r="HFO8"/>
      <c r="HFP8" s="2"/>
      <c r="HFQ8"/>
      <c r="HFR8" s="2"/>
      <c r="HFS8"/>
      <c r="HFT8" s="2"/>
      <c r="HFU8"/>
      <c r="HFV8" s="2"/>
      <c r="HFW8"/>
      <c r="HFX8" s="2"/>
      <c r="HFY8"/>
      <c r="HFZ8" s="2"/>
      <c r="HGA8"/>
      <c r="HGB8" s="2"/>
      <c r="HGC8"/>
      <c r="HGD8" s="2"/>
      <c r="HGE8"/>
      <c r="HGF8" s="2"/>
      <c r="HGG8"/>
      <c r="HGH8" s="2"/>
      <c r="HGI8"/>
      <c r="HGJ8" s="2"/>
      <c r="HGK8"/>
      <c r="HGL8" s="2"/>
      <c r="HGM8"/>
      <c r="HGN8" s="2"/>
      <c r="HGO8"/>
      <c r="HGP8" s="2"/>
      <c r="HGQ8"/>
      <c r="HGR8" s="2"/>
      <c r="HGS8"/>
      <c r="HGT8" s="2"/>
      <c r="HGU8"/>
      <c r="HGV8" s="2"/>
      <c r="HGW8"/>
      <c r="HGX8" s="2"/>
      <c r="HGY8"/>
      <c r="HGZ8" s="2"/>
      <c r="HHA8"/>
      <c r="HHB8" s="2"/>
      <c r="HHC8"/>
      <c r="HHD8" s="2"/>
      <c r="HHE8"/>
      <c r="HHF8" s="2"/>
      <c r="HHG8"/>
      <c r="HHH8" s="2"/>
      <c r="HHI8"/>
      <c r="HHJ8" s="2"/>
      <c r="HHK8"/>
      <c r="HHL8" s="2"/>
      <c r="HHM8"/>
      <c r="HHN8" s="2"/>
      <c r="HHO8"/>
      <c r="HHP8" s="2"/>
      <c r="HHQ8"/>
      <c r="HHR8" s="2"/>
      <c r="HHS8"/>
      <c r="HHT8" s="2"/>
      <c r="HHU8"/>
      <c r="HHV8" s="2"/>
      <c r="HHW8"/>
      <c r="HHX8" s="2"/>
      <c r="HHY8"/>
      <c r="HHZ8" s="2"/>
      <c r="HIA8"/>
      <c r="HIB8" s="2"/>
      <c r="HIC8"/>
      <c r="HID8" s="2"/>
      <c r="HIE8"/>
      <c r="HIF8" s="2"/>
      <c r="HIG8"/>
      <c r="HIH8" s="2"/>
      <c r="HII8"/>
      <c r="HIJ8" s="2"/>
      <c r="HIK8"/>
      <c r="HIL8" s="2"/>
      <c r="HIM8"/>
      <c r="HIN8" s="2"/>
      <c r="HIO8"/>
      <c r="HIP8" s="2"/>
      <c r="HIQ8"/>
      <c r="HIR8" s="2"/>
      <c r="HIS8"/>
      <c r="HIT8" s="2"/>
      <c r="HIU8"/>
      <c r="HIV8" s="2"/>
      <c r="HIW8"/>
      <c r="HIX8" s="2"/>
      <c r="HIY8"/>
      <c r="HIZ8" s="2"/>
      <c r="HJA8"/>
      <c r="HJB8" s="2"/>
      <c r="HJC8"/>
      <c r="HJD8" s="2"/>
      <c r="HJE8"/>
      <c r="HJF8" s="2"/>
      <c r="HJG8"/>
      <c r="HJH8" s="2"/>
      <c r="HJI8"/>
      <c r="HJJ8" s="2"/>
      <c r="HJK8"/>
      <c r="HJL8" s="2"/>
      <c r="HJM8"/>
      <c r="HJN8" s="2"/>
      <c r="HJO8"/>
      <c r="HJP8" s="2"/>
      <c r="HJQ8"/>
      <c r="HJR8" s="2"/>
      <c r="HJS8"/>
      <c r="HJT8" s="2"/>
      <c r="HJU8"/>
      <c r="HJV8" s="2"/>
      <c r="HJW8"/>
      <c r="HJX8" s="2"/>
      <c r="HJY8"/>
      <c r="HJZ8" s="2"/>
      <c r="HKA8"/>
      <c r="HKB8" s="2"/>
      <c r="HKC8"/>
      <c r="HKD8" s="2"/>
      <c r="HKE8"/>
      <c r="HKF8" s="2"/>
      <c r="HKG8"/>
      <c r="HKH8" s="2"/>
      <c r="HKI8"/>
      <c r="HKJ8" s="2"/>
      <c r="HKK8"/>
      <c r="HKL8" s="2"/>
      <c r="HKM8"/>
      <c r="HKN8" s="2"/>
      <c r="HKO8"/>
      <c r="HKP8" s="2"/>
      <c r="HKQ8"/>
      <c r="HKR8" s="2"/>
      <c r="HKS8"/>
      <c r="HKT8" s="2"/>
      <c r="HKU8"/>
      <c r="HKV8" s="2"/>
      <c r="HKW8"/>
      <c r="HKX8" s="2"/>
      <c r="HKY8"/>
      <c r="HKZ8" s="2"/>
      <c r="HLA8"/>
      <c r="HLB8" s="2"/>
      <c r="HLC8"/>
      <c r="HLD8" s="2"/>
      <c r="HLE8"/>
      <c r="HLF8" s="2"/>
      <c r="HLG8"/>
      <c r="HLH8" s="2"/>
      <c r="HLI8"/>
      <c r="HLJ8" s="2"/>
      <c r="HLK8"/>
      <c r="HLL8" s="2"/>
      <c r="HLM8"/>
      <c r="HLN8" s="2"/>
      <c r="HLO8"/>
      <c r="HLP8" s="2"/>
      <c r="HLQ8"/>
      <c r="HLR8" s="2"/>
      <c r="HLS8"/>
      <c r="HLT8" s="2"/>
      <c r="HLU8"/>
      <c r="HLV8" s="2"/>
      <c r="HLW8"/>
      <c r="HLX8" s="2"/>
      <c r="HLY8"/>
      <c r="HLZ8" s="2"/>
      <c r="HMA8"/>
      <c r="HMB8" s="2"/>
      <c r="HMC8"/>
      <c r="HMD8" s="2"/>
      <c r="HME8"/>
      <c r="HMF8" s="2"/>
      <c r="HMG8"/>
      <c r="HMH8" s="2"/>
      <c r="HMI8"/>
      <c r="HMJ8" s="2"/>
      <c r="HMK8"/>
      <c r="HML8" s="2"/>
      <c r="HMM8"/>
      <c r="HMN8" s="2"/>
      <c r="HMO8"/>
      <c r="HMP8" s="2"/>
      <c r="HMQ8"/>
      <c r="HMR8" s="2"/>
      <c r="HMS8"/>
      <c r="HMT8" s="2"/>
      <c r="HMU8"/>
      <c r="HMV8" s="2"/>
      <c r="HMW8"/>
      <c r="HMX8" s="2"/>
      <c r="HMY8"/>
      <c r="HMZ8" s="2"/>
      <c r="HNA8"/>
      <c r="HNB8" s="2"/>
      <c r="HNC8"/>
      <c r="HND8" s="2"/>
      <c r="HNE8"/>
      <c r="HNF8" s="2"/>
      <c r="HNG8"/>
      <c r="HNH8" s="2"/>
      <c r="HNI8"/>
      <c r="HNJ8" s="2"/>
      <c r="HNK8"/>
      <c r="HNL8" s="2"/>
      <c r="HNM8"/>
      <c r="HNN8" s="2"/>
      <c r="HNO8"/>
      <c r="HNP8" s="2"/>
      <c r="HNQ8"/>
      <c r="HNR8" s="2"/>
      <c r="HNS8"/>
      <c r="HNT8" s="2"/>
      <c r="HNU8"/>
      <c r="HNV8" s="2"/>
      <c r="HNW8"/>
      <c r="HNX8" s="2"/>
      <c r="HNY8"/>
      <c r="HNZ8" s="2"/>
      <c r="HOA8"/>
      <c r="HOB8" s="2"/>
      <c r="HOC8"/>
      <c r="HOD8" s="2"/>
      <c r="HOE8"/>
      <c r="HOF8" s="2"/>
      <c r="HOG8"/>
      <c r="HOH8" s="2"/>
      <c r="HOI8"/>
      <c r="HOJ8" s="2"/>
      <c r="HOK8"/>
      <c r="HOL8" s="2"/>
      <c r="HOM8"/>
      <c r="HON8" s="2"/>
      <c r="HOO8"/>
      <c r="HOP8" s="2"/>
      <c r="HOQ8"/>
      <c r="HOR8" s="2"/>
      <c r="HOS8"/>
      <c r="HOT8" s="2"/>
      <c r="HOU8"/>
      <c r="HOV8" s="2"/>
      <c r="HOW8"/>
      <c r="HOX8" s="2"/>
      <c r="HOY8"/>
      <c r="HOZ8" s="2"/>
      <c r="HPA8"/>
      <c r="HPB8" s="2"/>
      <c r="HPC8"/>
      <c r="HPD8" s="2"/>
      <c r="HPE8"/>
      <c r="HPF8" s="2"/>
      <c r="HPG8"/>
      <c r="HPH8" s="2"/>
      <c r="HPI8"/>
      <c r="HPJ8" s="2"/>
      <c r="HPK8"/>
      <c r="HPL8" s="2"/>
      <c r="HPM8"/>
      <c r="HPN8" s="2"/>
      <c r="HPO8"/>
      <c r="HPP8" s="2"/>
      <c r="HPQ8"/>
      <c r="HPR8" s="2"/>
      <c r="HPS8"/>
      <c r="HPT8" s="2"/>
      <c r="HPU8"/>
      <c r="HPV8" s="2"/>
      <c r="HPW8"/>
      <c r="HPX8" s="2"/>
      <c r="HPY8"/>
      <c r="HPZ8" s="2"/>
      <c r="HQA8"/>
      <c r="HQB8" s="2"/>
      <c r="HQC8"/>
      <c r="HQD8" s="2"/>
      <c r="HQE8"/>
      <c r="HQF8" s="2"/>
      <c r="HQG8"/>
      <c r="HQH8" s="2"/>
      <c r="HQI8"/>
      <c r="HQJ8" s="2"/>
      <c r="HQK8"/>
      <c r="HQL8" s="2"/>
      <c r="HQM8"/>
      <c r="HQN8" s="2"/>
      <c r="HQO8"/>
      <c r="HQP8" s="2"/>
      <c r="HQQ8"/>
      <c r="HQR8" s="2"/>
      <c r="HQS8"/>
      <c r="HQT8" s="2"/>
      <c r="HQU8"/>
      <c r="HQV8" s="2"/>
      <c r="HQW8"/>
      <c r="HQX8" s="2"/>
      <c r="HQY8"/>
      <c r="HQZ8" s="2"/>
      <c r="HRA8"/>
      <c r="HRB8" s="2"/>
      <c r="HRC8"/>
      <c r="HRD8" s="2"/>
      <c r="HRE8"/>
      <c r="HRF8" s="2"/>
      <c r="HRG8"/>
      <c r="HRH8" s="2"/>
      <c r="HRI8"/>
      <c r="HRJ8" s="2"/>
      <c r="HRK8"/>
      <c r="HRL8" s="2"/>
      <c r="HRM8"/>
      <c r="HRN8" s="2"/>
      <c r="HRO8"/>
      <c r="HRP8" s="2"/>
      <c r="HRQ8"/>
      <c r="HRR8" s="2"/>
      <c r="HRS8"/>
      <c r="HRT8" s="2"/>
      <c r="HRU8"/>
      <c r="HRV8" s="2"/>
      <c r="HRW8"/>
      <c r="HRX8" s="2"/>
      <c r="HRY8"/>
      <c r="HRZ8" s="2"/>
      <c r="HSA8"/>
      <c r="HSB8" s="2"/>
      <c r="HSC8"/>
      <c r="HSD8" s="2"/>
      <c r="HSE8"/>
      <c r="HSF8" s="2"/>
      <c r="HSG8"/>
      <c r="HSH8" s="2"/>
      <c r="HSI8"/>
      <c r="HSJ8" s="2"/>
      <c r="HSK8"/>
      <c r="HSL8" s="2"/>
      <c r="HSM8"/>
      <c r="HSN8" s="2"/>
      <c r="HSO8"/>
      <c r="HSP8" s="2"/>
      <c r="HSQ8"/>
      <c r="HSR8" s="2"/>
      <c r="HSS8"/>
      <c r="HST8" s="2"/>
      <c r="HSU8"/>
      <c r="HSV8" s="2"/>
      <c r="HSW8"/>
      <c r="HSX8" s="2"/>
      <c r="HSY8"/>
      <c r="HSZ8" s="2"/>
      <c r="HTA8"/>
      <c r="HTB8" s="2"/>
      <c r="HTC8"/>
      <c r="HTD8" s="2"/>
      <c r="HTE8"/>
      <c r="HTF8" s="2"/>
      <c r="HTG8"/>
      <c r="HTH8" s="2"/>
      <c r="HTI8"/>
      <c r="HTJ8" s="2"/>
      <c r="HTK8"/>
      <c r="HTL8" s="2"/>
      <c r="HTM8"/>
      <c r="HTN8" s="2"/>
      <c r="HTO8"/>
      <c r="HTP8" s="2"/>
      <c r="HTQ8"/>
      <c r="HTR8" s="2"/>
      <c r="HTS8"/>
      <c r="HTT8" s="2"/>
      <c r="HTU8"/>
      <c r="HTV8" s="2"/>
      <c r="HTW8"/>
      <c r="HTX8" s="2"/>
      <c r="HTY8"/>
      <c r="HTZ8" s="2"/>
      <c r="HUA8"/>
      <c r="HUB8" s="2"/>
      <c r="HUC8"/>
      <c r="HUD8" s="2"/>
      <c r="HUE8"/>
      <c r="HUF8" s="2"/>
      <c r="HUG8"/>
      <c r="HUH8" s="2"/>
      <c r="HUI8"/>
      <c r="HUJ8" s="2"/>
      <c r="HUK8"/>
      <c r="HUL8" s="2"/>
      <c r="HUM8"/>
      <c r="HUN8" s="2"/>
      <c r="HUO8"/>
      <c r="HUP8" s="2"/>
      <c r="HUQ8"/>
      <c r="HUR8" s="2"/>
      <c r="HUS8"/>
      <c r="HUT8" s="2"/>
      <c r="HUU8"/>
      <c r="HUV8" s="2"/>
      <c r="HUW8"/>
      <c r="HUX8" s="2"/>
      <c r="HUY8"/>
      <c r="HUZ8" s="2"/>
      <c r="HVA8"/>
      <c r="HVB8" s="2"/>
      <c r="HVC8"/>
      <c r="HVD8" s="2"/>
      <c r="HVE8"/>
      <c r="HVF8" s="2"/>
      <c r="HVG8"/>
      <c r="HVH8" s="2"/>
      <c r="HVI8"/>
      <c r="HVJ8" s="2"/>
      <c r="HVK8"/>
      <c r="HVL8" s="2"/>
      <c r="HVM8"/>
      <c r="HVN8" s="2"/>
      <c r="HVO8"/>
      <c r="HVP8" s="2"/>
      <c r="HVQ8"/>
      <c r="HVR8" s="2"/>
      <c r="HVS8"/>
      <c r="HVT8" s="2"/>
      <c r="HVU8"/>
      <c r="HVV8" s="2"/>
      <c r="HVW8"/>
      <c r="HVX8" s="2"/>
      <c r="HVY8"/>
      <c r="HVZ8" s="2"/>
      <c r="HWA8"/>
      <c r="HWB8" s="2"/>
      <c r="HWC8"/>
      <c r="HWD8" s="2"/>
      <c r="HWE8"/>
      <c r="HWF8" s="2"/>
      <c r="HWG8"/>
      <c r="HWH8" s="2"/>
      <c r="HWI8"/>
      <c r="HWJ8" s="2"/>
      <c r="HWK8"/>
      <c r="HWL8" s="2"/>
      <c r="HWM8"/>
      <c r="HWN8" s="2"/>
      <c r="HWO8"/>
      <c r="HWP8" s="2"/>
      <c r="HWQ8"/>
      <c r="HWR8" s="2"/>
      <c r="HWS8"/>
      <c r="HWT8" s="2"/>
      <c r="HWU8"/>
      <c r="HWV8" s="2"/>
      <c r="HWW8"/>
      <c r="HWX8" s="2"/>
      <c r="HWY8"/>
      <c r="HWZ8" s="2"/>
      <c r="HXA8"/>
      <c r="HXB8" s="2"/>
      <c r="HXC8"/>
      <c r="HXD8" s="2"/>
      <c r="HXE8"/>
      <c r="HXF8" s="2"/>
      <c r="HXG8"/>
      <c r="HXH8" s="2"/>
      <c r="HXI8"/>
      <c r="HXJ8" s="2"/>
      <c r="HXK8"/>
      <c r="HXL8" s="2"/>
      <c r="HXM8"/>
      <c r="HXN8" s="2"/>
      <c r="HXO8"/>
      <c r="HXP8" s="2"/>
      <c r="HXQ8"/>
      <c r="HXR8" s="2"/>
      <c r="HXS8"/>
      <c r="HXT8" s="2"/>
      <c r="HXU8"/>
      <c r="HXV8" s="2"/>
      <c r="HXW8"/>
      <c r="HXX8" s="2"/>
      <c r="HXY8"/>
      <c r="HXZ8" s="2"/>
      <c r="HYA8"/>
      <c r="HYB8" s="2"/>
      <c r="HYC8"/>
      <c r="HYD8" s="2"/>
      <c r="HYE8"/>
      <c r="HYF8" s="2"/>
      <c r="HYG8"/>
      <c r="HYH8" s="2"/>
      <c r="HYI8"/>
      <c r="HYJ8" s="2"/>
      <c r="HYK8"/>
      <c r="HYL8" s="2"/>
      <c r="HYM8"/>
      <c r="HYN8" s="2"/>
      <c r="HYO8"/>
      <c r="HYP8" s="2"/>
      <c r="HYQ8"/>
      <c r="HYR8" s="2"/>
      <c r="HYS8"/>
      <c r="HYT8" s="2"/>
      <c r="HYU8"/>
      <c r="HYV8" s="2"/>
      <c r="HYW8"/>
      <c r="HYX8" s="2"/>
      <c r="HYY8"/>
      <c r="HYZ8" s="2"/>
      <c r="HZA8"/>
      <c r="HZB8" s="2"/>
      <c r="HZC8"/>
      <c r="HZD8" s="2"/>
      <c r="HZE8"/>
      <c r="HZF8" s="2"/>
      <c r="HZG8"/>
      <c r="HZH8" s="2"/>
      <c r="HZI8"/>
      <c r="HZJ8" s="2"/>
      <c r="HZK8"/>
      <c r="HZL8" s="2"/>
      <c r="HZM8"/>
      <c r="HZN8" s="2"/>
      <c r="HZO8"/>
      <c r="HZP8" s="2"/>
      <c r="HZQ8"/>
      <c r="HZR8" s="2"/>
      <c r="HZS8"/>
      <c r="HZT8" s="2"/>
      <c r="HZU8"/>
      <c r="HZV8" s="2"/>
      <c r="HZW8"/>
      <c r="HZX8" s="2"/>
      <c r="HZY8"/>
      <c r="HZZ8" s="2"/>
      <c r="IAA8"/>
      <c r="IAB8" s="2"/>
      <c r="IAC8"/>
      <c r="IAD8" s="2"/>
      <c r="IAE8"/>
      <c r="IAF8" s="2"/>
      <c r="IAG8"/>
      <c r="IAH8" s="2"/>
      <c r="IAI8"/>
      <c r="IAJ8" s="2"/>
      <c r="IAK8"/>
      <c r="IAL8" s="2"/>
      <c r="IAM8"/>
      <c r="IAN8" s="2"/>
      <c r="IAO8"/>
      <c r="IAP8" s="2"/>
      <c r="IAQ8"/>
      <c r="IAR8" s="2"/>
      <c r="IAS8"/>
      <c r="IAT8" s="2"/>
      <c r="IAU8"/>
      <c r="IAV8" s="2"/>
      <c r="IAW8"/>
      <c r="IAX8" s="2"/>
      <c r="IAY8"/>
      <c r="IAZ8" s="2"/>
      <c r="IBA8"/>
      <c r="IBB8" s="2"/>
      <c r="IBC8"/>
      <c r="IBD8" s="2"/>
      <c r="IBE8"/>
      <c r="IBF8" s="2"/>
      <c r="IBG8"/>
      <c r="IBH8" s="2"/>
      <c r="IBI8"/>
      <c r="IBJ8" s="2"/>
      <c r="IBK8"/>
      <c r="IBL8" s="2"/>
      <c r="IBM8"/>
      <c r="IBN8" s="2"/>
      <c r="IBO8"/>
      <c r="IBP8" s="2"/>
      <c r="IBQ8"/>
      <c r="IBR8" s="2"/>
      <c r="IBS8"/>
      <c r="IBT8" s="2"/>
      <c r="IBU8"/>
      <c r="IBV8" s="2"/>
      <c r="IBW8"/>
      <c r="IBX8" s="2"/>
      <c r="IBY8"/>
      <c r="IBZ8" s="2"/>
      <c r="ICA8"/>
      <c r="ICB8" s="2"/>
      <c r="ICC8"/>
      <c r="ICD8" s="2"/>
      <c r="ICE8"/>
      <c r="ICF8" s="2"/>
      <c r="ICG8"/>
      <c r="ICH8" s="2"/>
      <c r="ICI8"/>
      <c r="ICJ8" s="2"/>
      <c r="ICK8"/>
      <c r="ICL8" s="2"/>
      <c r="ICM8"/>
      <c r="ICN8" s="2"/>
      <c r="ICO8"/>
      <c r="ICP8" s="2"/>
      <c r="ICQ8"/>
      <c r="ICR8" s="2"/>
      <c r="ICS8"/>
      <c r="ICT8" s="2"/>
      <c r="ICU8"/>
      <c r="ICV8" s="2"/>
      <c r="ICW8"/>
      <c r="ICX8" s="2"/>
      <c r="ICY8"/>
      <c r="ICZ8" s="2"/>
      <c r="IDA8"/>
      <c r="IDB8" s="2"/>
      <c r="IDC8"/>
      <c r="IDD8" s="2"/>
      <c r="IDE8"/>
      <c r="IDF8" s="2"/>
      <c r="IDG8"/>
      <c r="IDH8" s="2"/>
      <c r="IDI8"/>
      <c r="IDJ8" s="2"/>
      <c r="IDK8"/>
      <c r="IDL8" s="2"/>
      <c r="IDM8"/>
      <c r="IDN8" s="2"/>
      <c r="IDO8"/>
      <c r="IDP8" s="2"/>
      <c r="IDQ8"/>
      <c r="IDR8" s="2"/>
      <c r="IDS8"/>
      <c r="IDT8" s="2"/>
      <c r="IDU8"/>
      <c r="IDV8" s="2"/>
      <c r="IDW8"/>
      <c r="IDX8" s="2"/>
      <c r="IDY8"/>
      <c r="IDZ8" s="2"/>
      <c r="IEA8"/>
      <c r="IEB8" s="2"/>
      <c r="IEC8"/>
      <c r="IED8" s="2"/>
      <c r="IEE8"/>
      <c r="IEF8" s="2"/>
      <c r="IEG8"/>
      <c r="IEH8" s="2"/>
      <c r="IEI8"/>
      <c r="IEJ8" s="2"/>
      <c r="IEK8"/>
      <c r="IEL8" s="2"/>
      <c r="IEM8"/>
      <c r="IEN8" s="2"/>
      <c r="IEO8"/>
      <c r="IEP8" s="2"/>
      <c r="IEQ8"/>
      <c r="IER8" s="2"/>
      <c r="IES8"/>
      <c r="IET8" s="2"/>
      <c r="IEU8"/>
      <c r="IEV8" s="2"/>
      <c r="IEW8"/>
      <c r="IEX8" s="2"/>
      <c r="IEY8"/>
      <c r="IEZ8" s="2"/>
      <c r="IFA8"/>
      <c r="IFB8" s="2"/>
      <c r="IFC8"/>
      <c r="IFD8" s="2"/>
      <c r="IFE8"/>
      <c r="IFF8" s="2"/>
      <c r="IFG8"/>
      <c r="IFH8" s="2"/>
      <c r="IFI8"/>
      <c r="IFJ8" s="2"/>
      <c r="IFK8"/>
      <c r="IFL8" s="2"/>
      <c r="IFM8"/>
      <c r="IFN8" s="2"/>
      <c r="IFO8"/>
      <c r="IFP8" s="2"/>
      <c r="IFQ8"/>
      <c r="IFR8" s="2"/>
      <c r="IFS8"/>
      <c r="IFT8" s="2"/>
      <c r="IFU8"/>
      <c r="IFV8" s="2"/>
      <c r="IFW8"/>
      <c r="IFX8" s="2"/>
      <c r="IFY8"/>
      <c r="IFZ8" s="2"/>
      <c r="IGA8"/>
      <c r="IGB8" s="2"/>
      <c r="IGC8"/>
      <c r="IGD8" s="2"/>
      <c r="IGE8"/>
      <c r="IGF8" s="2"/>
      <c r="IGG8"/>
      <c r="IGH8" s="2"/>
      <c r="IGI8"/>
      <c r="IGJ8" s="2"/>
      <c r="IGK8"/>
      <c r="IGL8" s="2"/>
      <c r="IGM8"/>
      <c r="IGN8" s="2"/>
      <c r="IGO8"/>
      <c r="IGP8" s="2"/>
      <c r="IGQ8"/>
      <c r="IGR8" s="2"/>
      <c r="IGS8"/>
      <c r="IGT8" s="2"/>
      <c r="IGU8"/>
      <c r="IGV8" s="2"/>
      <c r="IGW8"/>
      <c r="IGX8" s="2"/>
      <c r="IGY8"/>
      <c r="IGZ8" s="2"/>
      <c r="IHA8"/>
      <c r="IHB8" s="2"/>
      <c r="IHC8"/>
      <c r="IHD8" s="2"/>
      <c r="IHE8"/>
      <c r="IHF8" s="2"/>
      <c r="IHG8"/>
      <c r="IHH8" s="2"/>
      <c r="IHI8"/>
      <c r="IHJ8" s="2"/>
      <c r="IHK8"/>
      <c r="IHL8" s="2"/>
      <c r="IHM8"/>
      <c r="IHN8" s="2"/>
      <c r="IHO8"/>
      <c r="IHP8" s="2"/>
      <c r="IHQ8"/>
      <c r="IHR8" s="2"/>
      <c r="IHS8"/>
      <c r="IHT8" s="2"/>
      <c r="IHU8"/>
      <c r="IHV8" s="2"/>
      <c r="IHW8"/>
      <c r="IHX8" s="2"/>
      <c r="IHY8"/>
      <c r="IHZ8" s="2"/>
      <c r="IIA8"/>
      <c r="IIB8" s="2"/>
      <c r="IIC8"/>
      <c r="IID8" s="2"/>
      <c r="IIE8"/>
      <c r="IIF8" s="2"/>
      <c r="IIG8"/>
      <c r="IIH8" s="2"/>
      <c r="III8"/>
      <c r="IIJ8" s="2"/>
      <c r="IIK8"/>
      <c r="IIL8" s="2"/>
      <c r="IIM8"/>
      <c r="IIN8" s="2"/>
      <c r="IIO8"/>
      <c r="IIP8" s="2"/>
      <c r="IIQ8"/>
      <c r="IIR8" s="2"/>
      <c r="IIS8"/>
      <c r="IIT8" s="2"/>
      <c r="IIU8"/>
      <c r="IIV8" s="2"/>
      <c r="IIW8"/>
      <c r="IIX8" s="2"/>
      <c r="IIY8"/>
      <c r="IIZ8" s="2"/>
      <c r="IJA8"/>
      <c r="IJB8" s="2"/>
      <c r="IJC8"/>
      <c r="IJD8" s="2"/>
      <c r="IJE8"/>
      <c r="IJF8" s="2"/>
      <c r="IJG8"/>
      <c r="IJH8" s="2"/>
      <c r="IJI8"/>
      <c r="IJJ8" s="2"/>
      <c r="IJK8"/>
      <c r="IJL8" s="2"/>
      <c r="IJM8"/>
      <c r="IJN8" s="2"/>
      <c r="IJO8"/>
      <c r="IJP8" s="2"/>
      <c r="IJQ8"/>
      <c r="IJR8" s="2"/>
      <c r="IJS8"/>
      <c r="IJT8" s="2"/>
      <c r="IJU8"/>
      <c r="IJV8" s="2"/>
      <c r="IJW8"/>
      <c r="IJX8" s="2"/>
      <c r="IJY8"/>
      <c r="IJZ8" s="2"/>
      <c r="IKA8"/>
      <c r="IKB8" s="2"/>
      <c r="IKC8"/>
      <c r="IKD8" s="2"/>
      <c r="IKE8"/>
      <c r="IKF8" s="2"/>
      <c r="IKG8"/>
      <c r="IKH8" s="2"/>
      <c r="IKI8"/>
      <c r="IKJ8" s="2"/>
      <c r="IKK8"/>
      <c r="IKL8" s="2"/>
      <c r="IKM8"/>
      <c r="IKN8" s="2"/>
      <c r="IKO8"/>
      <c r="IKP8" s="2"/>
      <c r="IKQ8"/>
      <c r="IKR8" s="2"/>
      <c r="IKS8"/>
      <c r="IKT8" s="2"/>
      <c r="IKU8"/>
      <c r="IKV8" s="2"/>
      <c r="IKW8"/>
      <c r="IKX8" s="2"/>
      <c r="IKY8"/>
      <c r="IKZ8" s="2"/>
      <c r="ILA8"/>
      <c r="ILB8" s="2"/>
      <c r="ILC8"/>
      <c r="ILD8" s="2"/>
      <c r="ILE8"/>
      <c r="ILF8" s="2"/>
      <c r="ILG8"/>
      <c r="ILH8" s="2"/>
      <c r="ILI8"/>
      <c r="ILJ8" s="2"/>
      <c r="ILK8"/>
      <c r="ILL8" s="2"/>
      <c r="ILM8"/>
      <c r="ILN8" s="2"/>
      <c r="ILO8"/>
      <c r="ILP8" s="2"/>
      <c r="ILQ8"/>
      <c r="ILR8" s="2"/>
      <c r="ILS8"/>
      <c r="ILT8" s="2"/>
      <c r="ILU8"/>
      <c r="ILV8" s="2"/>
      <c r="ILW8"/>
      <c r="ILX8" s="2"/>
      <c r="ILY8"/>
      <c r="ILZ8" s="2"/>
      <c r="IMA8"/>
      <c r="IMB8" s="2"/>
      <c r="IMC8"/>
      <c r="IMD8" s="2"/>
      <c r="IME8"/>
      <c r="IMF8" s="2"/>
      <c r="IMG8"/>
      <c r="IMH8" s="2"/>
      <c r="IMI8"/>
      <c r="IMJ8" s="2"/>
      <c r="IMK8"/>
      <c r="IML8" s="2"/>
      <c r="IMM8"/>
      <c r="IMN8" s="2"/>
      <c r="IMO8"/>
      <c r="IMP8" s="2"/>
      <c r="IMQ8"/>
      <c r="IMR8" s="2"/>
      <c r="IMS8"/>
      <c r="IMT8" s="2"/>
      <c r="IMU8"/>
      <c r="IMV8" s="2"/>
      <c r="IMW8"/>
      <c r="IMX8" s="2"/>
      <c r="IMY8"/>
      <c r="IMZ8" s="2"/>
      <c r="INA8"/>
      <c r="INB8" s="2"/>
      <c r="INC8"/>
      <c r="IND8" s="2"/>
      <c r="INE8"/>
      <c r="INF8" s="2"/>
      <c r="ING8"/>
      <c r="INH8" s="2"/>
      <c r="INI8"/>
      <c r="INJ8" s="2"/>
      <c r="INK8"/>
      <c r="INL8" s="2"/>
      <c r="INM8"/>
      <c r="INN8" s="2"/>
      <c r="INO8"/>
      <c r="INP8" s="2"/>
      <c r="INQ8"/>
      <c r="INR8" s="2"/>
      <c r="INS8"/>
      <c r="INT8" s="2"/>
      <c r="INU8"/>
      <c r="INV8" s="2"/>
      <c r="INW8"/>
      <c r="INX8" s="2"/>
      <c r="INY8"/>
      <c r="INZ8" s="2"/>
      <c r="IOA8"/>
      <c r="IOB8" s="2"/>
      <c r="IOC8"/>
      <c r="IOD8" s="2"/>
      <c r="IOE8"/>
      <c r="IOF8" s="2"/>
      <c r="IOG8"/>
      <c r="IOH8" s="2"/>
      <c r="IOI8"/>
      <c r="IOJ8" s="2"/>
      <c r="IOK8"/>
      <c r="IOL8" s="2"/>
      <c r="IOM8"/>
      <c r="ION8" s="2"/>
      <c r="IOO8"/>
      <c r="IOP8" s="2"/>
      <c r="IOQ8"/>
      <c r="IOR8" s="2"/>
      <c r="IOS8"/>
      <c r="IOT8" s="2"/>
      <c r="IOU8"/>
      <c r="IOV8" s="2"/>
      <c r="IOW8"/>
      <c r="IOX8" s="2"/>
      <c r="IOY8"/>
      <c r="IOZ8" s="2"/>
      <c r="IPA8"/>
      <c r="IPB8" s="2"/>
      <c r="IPC8"/>
      <c r="IPD8" s="2"/>
      <c r="IPE8"/>
      <c r="IPF8" s="2"/>
      <c r="IPG8"/>
      <c r="IPH8" s="2"/>
      <c r="IPI8"/>
      <c r="IPJ8" s="2"/>
      <c r="IPK8"/>
      <c r="IPL8" s="2"/>
      <c r="IPM8"/>
      <c r="IPN8" s="2"/>
      <c r="IPO8"/>
      <c r="IPP8" s="2"/>
      <c r="IPQ8"/>
      <c r="IPR8" s="2"/>
      <c r="IPS8"/>
      <c r="IPT8" s="2"/>
      <c r="IPU8"/>
      <c r="IPV8" s="2"/>
      <c r="IPW8"/>
      <c r="IPX8" s="2"/>
      <c r="IPY8"/>
      <c r="IPZ8" s="2"/>
      <c r="IQA8"/>
      <c r="IQB8" s="2"/>
      <c r="IQC8"/>
      <c r="IQD8" s="2"/>
      <c r="IQE8"/>
      <c r="IQF8" s="2"/>
      <c r="IQG8"/>
      <c r="IQH8" s="2"/>
      <c r="IQI8"/>
      <c r="IQJ8" s="2"/>
      <c r="IQK8"/>
      <c r="IQL8" s="2"/>
      <c r="IQM8"/>
      <c r="IQN8" s="2"/>
      <c r="IQO8"/>
      <c r="IQP8" s="2"/>
      <c r="IQQ8"/>
      <c r="IQR8" s="2"/>
      <c r="IQS8"/>
      <c r="IQT8" s="2"/>
      <c r="IQU8"/>
      <c r="IQV8" s="2"/>
      <c r="IQW8"/>
      <c r="IQX8" s="2"/>
      <c r="IQY8"/>
      <c r="IQZ8" s="2"/>
      <c r="IRA8"/>
      <c r="IRB8" s="2"/>
      <c r="IRC8"/>
      <c r="IRD8" s="2"/>
      <c r="IRE8"/>
      <c r="IRF8" s="2"/>
      <c r="IRG8"/>
      <c r="IRH8" s="2"/>
      <c r="IRI8"/>
      <c r="IRJ8" s="2"/>
      <c r="IRK8"/>
      <c r="IRL8" s="2"/>
      <c r="IRM8"/>
      <c r="IRN8" s="2"/>
      <c r="IRO8"/>
      <c r="IRP8" s="2"/>
      <c r="IRQ8"/>
      <c r="IRR8" s="2"/>
      <c r="IRS8"/>
      <c r="IRT8" s="2"/>
      <c r="IRU8"/>
      <c r="IRV8" s="2"/>
      <c r="IRW8"/>
      <c r="IRX8" s="2"/>
      <c r="IRY8"/>
      <c r="IRZ8" s="2"/>
      <c r="ISA8"/>
      <c r="ISB8" s="2"/>
      <c r="ISC8"/>
      <c r="ISD8" s="2"/>
      <c r="ISE8"/>
      <c r="ISF8" s="2"/>
      <c r="ISG8"/>
      <c r="ISH8" s="2"/>
      <c r="ISI8"/>
      <c r="ISJ8" s="2"/>
      <c r="ISK8"/>
      <c r="ISL8" s="2"/>
      <c r="ISM8"/>
      <c r="ISN8" s="2"/>
      <c r="ISO8"/>
      <c r="ISP8" s="2"/>
      <c r="ISQ8"/>
      <c r="ISR8" s="2"/>
      <c r="ISS8"/>
      <c r="IST8" s="2"/>
      <c r="ISU8"/>
      <c r="ISV8" s="2"/>
      <c r="ISW8"/>
      <c r="ISX8" s="2"/>
      <c r="ISY8"/>
      <c r="ISZ8" s="2"/>
      <c r="ITA8"/>
      <c r="ITB8" s="2"/>
      <c r="ITC8"/>
      <c r="ITD8" s="2"/>
      <c r="ITE8"/>
      <c r="ITF8" s="2"/>
      <c r="ITG8"/>
      <c r="ITH8" s="2"/>
      <c r="ITI8"/>
      <c r="ITJ8" s="2"/>
      <c r="ITK8"/>
      <c r="ITL8" s="2"/>
      <c r="ITM8"/>
      <c r="ITN8" s="2"/>
      <c r="ITO8"/>
      <c r="ITP8" s="2"/>
      <c r="ITQ8"/>
      <c r="ITR8" s="2"/>
      <c r="ITS8"/>
      <c r="ITT8" s="2"/>
      <c r="ITU8"/>
      <c r="ITV8" s="2"/>
      <c r="ITW8"/>
      <c r="ITX8" s="2"/>
      <c r="ITY8"/>
      <c r="ITZ8" s="2"/>
      <c r="IUA8"/>
      <c r="IUB8" s="2"/>
      <c r="IUC8"/>
      <c r="IUD8" s="2"/>
      <c r="IUE8"/>
      <c r="IUF8" s="2"/>
      <c r="IUG8"/>
      <c r="IUH8" s="2"/>
      <c r="IUI8"/>
      <c r="IUJ8" s="2"/>
      <c r="IUK8"/>
      <c r="IUL8" s="2"/>
      <c r="IUM8"/>
      <c r="IUN8" s="2"/>
      <c r="IUO8"/>
      <c r="IUP8" s="2"/>
      <c r="IUQ8"/>
      <c r="IUR8" s="2"/>
      <c r="IUS8"/>
      <c r="IUT8" s="2"/>
      <c r="IUU8"/>
      <c r="IUV8" s="2"/>
      <c r="IUW8"/>
      <c r="IUX8" s="2"/>
      <c r="IUY8"/>
      <c r="IUZ8" s="2"/>
      <c r="IVA8"/>
      <c r="IVB8" s="2"/>
      <c r="IVC8"/>
      <c r="IVD8" s="2"/>
      <c r="IVE8"/>
      <c r="IVF8" s="2"/>
      <c r="IVG8"/>
      <c r="IVH8" s="2"/>
      <c r="IVI8"/>
      <c r="IVJ8" s="2"/>
      <c r="IVK8"/>
      <c r="IVL8" s="2"/>
      <c r="IVM8"/>
      <c r="IVN8" s="2"/>
      <c r="IVO8"/>
      <c r="IVP8" s="2"/>
      <c r="IVQ8"/>
      <c r="IVR8" s="2"/>
      <c r="IVS8"/>
      <c r="IVT8" s="2"/>
      <c r="IVU8"/>
      <c r="IVV8" s="2"/>
      <c r="IVW8"/>
      <c r="IVX8" s="2"/>
      <c r="IVY8"/>
      <c r="IVZ8" s="2"/>
      <c r="IWA8"/>
      <c r="IWB8" s="2"/>
      <c r="IWC8"/>
      <c r="IWD8" s="2"/>
      <c r="IWE8"/>
      <c r="IWF8" s="2"/>
      <c r="IWG8"/>
      <c r="IWH8" s="2"/>
      <c r="IWI8"/>
      <c r="IWJ8" s="2"/>
      <c r="IWK8"/>
      <c r="IWL8" s="2"/>
      <c r="IWM8"/>
      <c r="IWN8" s="2"/>
      <c r="IWO8"/>
      <c r="IWP8" s="2"/>
      <c r="IWQ8"/>
      <c r="IWR8" s="2"/>
      <c r="IWS8"/>
      <c r="IWT8" s="2"/>
      <c r="IWU8"/>
      <c r="IWV8" s="2"/>
      <c r="IWW8"/>
      <c r="IWX8" s="2"/>
      <c r="IWY8"/>
      <c r="IWZ8" s="2"/>
      <c r="IXA8"/>
      <c r="IXB8" s="2"/>
      <c r="IXC8"/>
      <c r="IXD8" s="2"/>
      <c r="IXE8"/>
      <c r="IXF8" s="2"/>
      <c r="IXG8"/>
      <c r="IXH8" s="2"/>
      <c r="IXI8"/>
      <c r="IXJ8" s="2"/>
      <c r="IXK8"/>
      <c r="IXL8" s="2"/>
      <c r="IXM8"/>
      <c r="IXN8" s="2"/>
      <c r="IXO8"/>
      <c r="IXP8" s="2"/>
      <c r="IXQ8"/>
      <c r="IXR8" s="2"/>
      <c r="IXS8"/>
      <c r="IXT8" s="2"/>
      <c r="IXU8"/>
      <c r="IXV8" s="2"/>
      <c r="IXW8"/>
      <c r="IXX8" s="2"/>
      <c r="IXY8"/>
      <c r="IXZ8" s="2"/>
      <c r="IYA8"/>
      <c r="IYB8" s="2"/>
      <c r="IYC8"/>
      <c r="IYD8" s="2"/>
      <c r="IYE8"/>
      <c r="IYF8" s="2"/>
      <c r="IYG8"/>
      <c r="IYH8" s="2"/>
      <c r="IYI8"/>
      <c r="IYJ8" s="2"/>
      <c r="IYK8"/>
      <c r="IYL8" s="2"/>
      <c r="IYM8"/>
      <c r="IYN8" s="2"/>
      <c r="IYO8"/>
      <c r="IYP8" s="2"/>
      <c r="IYQ8"/>
      <c r="IYR8" s="2"/>
      <c r="IYS8"/>
      <c r="IYT8" s="2"/>
      <c r="IYU8"/>
      <c r="IYV8" s="2"/>
      <c r="IYW8"/>
      <c r="IYX8" s="2"/>
      <c r="IYY8"/>
      <c r="IYZ8" s="2"/>
      <c r="IZA8"/>
      <c r="IZB8" s="2"/>
      <c r="IZC8"/>
      <c r="IZD8" s="2"/>
      <c r="IZE8"/>
      <c r="IZF8" s="2"/>
      <c r="IZG8"/>
      <c r="IZH8" s="2"/>
      <c r="IZI8"/>
      <c r="IZJ8" s="2"/>
      <c r="IZK8"/>
      <c r="IZL8" s="2"/>
      <c r="IZM8"/>
      <c r="IZN8" s="2"/>
      <c r="IZO8"/>
      <c r="IZP8" s="2"/>
      <c r="IZQ8"/>
      <c r="IZR8" s="2"/>
      <c r="IZS8"/>
      <c r="IZT8" s="2"/>
      <c r="IZU8"/>
      <c r="IZV8" s="2"/>
      <c r="IZW8"/>
      <c r="IZX8" s="2"/>
      <c r="IZY8"/>
      <c r="IZZ8" s="2"/>
      <c r="JAA8"/>
      <c r="JAB8" s="2"/>
      <c r="JAC8"/>
      <c r="JAD8" s="2"/>
      <c r="JAE8"/>
      <c r="JAF8" s="2"/>
      <c r="JAG8"/>
      <c r="JAH8" s="2"/>
      <c r="JAI8"/>
      <c r="JAJ8" s="2"/>
      <c r="JAK8"/>
      <c r="JAL8" s="2"/>
      <c r="JAM8"/>
      <c r="JAN8" s="2"/>
      <c r="JAO8"/>
      <c r="JAP8" s="2"/>
      <c r="JAQ8"/>
      <c r="JAR8" s="2"/>
      <c r="JAS8"/>
      <c r="JAT8" s="2"/>
      <c r="JAU8"/>
      <c r="JAV8" s="2"/>
      <c r="JAW8"/>
      <c r="JAX8" s="2"/>
      <c r="JAY8"/>
      <c r="JAZ8" s="2"/>
      <c r="JBA8"/>
      <c r="JBB8" s="2"/>
      <c r="JBC8"/>
      <c r="JBD8" s="2"/>
      <c r="JBE8"/>
      <c r="JBF8" s="2"/>
      <c r="JBG8"/>
      <c r="JBH8" s="2"/>
      <c r="JBI8"/>
      <c r="JBJ8" s="2"/>
      <c r="JBK8"/>
      <c r="JBL8" s="2"/>
      <c r="JBM8"/>
      <c r="JBN8" s="2"/>
      <c r="JBO8"/>
      <c r="JBP8" s="2"/>
      <c r="JBQ8"/>
      <c r="JBR8" s="2"/>
      <c r="JBS8"/>
      <c r="JBT8" s="2"/>
      <c r="JBU8"/>
      <c r="JBV8" s="2"/>
      <c r="JBW8"/>
      <c r="JBX8" s="2"/>
      <c r="JBY8"/>
      <c r="JBZ8" s="2"/>
      <c r="JCA8"/>
      <c r="JCB8" s="2"/>
      <c r="JCC8"/>
      <c r="JCD8" s="2"/>
      <c r="JCE8"/>
      <c r="JCF8" s="2"/>
      <c r="JCG8"/>
      <c r="JCH8" s="2"/>
      <c r="JCI8"/>
      <c r="JCJ8" s="2"/>
      <c r="JCK8"/>
      <c r="JCL8" s="2"/>
      <c r="JCM8"/>
      <c r="JCN8" s="2"/>
      <c r="JCO8"/>
      <c r="JCP8" s="2"/>
      <c r="JCQ8"/>
      <c r="JCR8" s="2"/>
      <c r="JCS8"/>
      <c r="JCT8" s="2"/>
      <c r="JCU8"/>
      <c r="JCV8" s="2"/>
      <c r="JCW8"/>
      <c r="JCX8" s="2"/>
      <c r="JCY8"/>
      <c r="JCZ8" s="2"/>
      <c r="JDA8"/>
      <c r="JDB8" s="2"/>
      <c r="JDC8"/>
      <c r="JDD8" s="2"/>
      <c r="JDE8"/>
      <c r="JDF8" s="2"/>
      <c r="JDG8"/>
      <c r="JDH8" s="2"/>
      <c r="JDI8"/>
      <c r="JDJ8" s="2"/>
      <c r="JDK8"/>
      <c r="JDL8" s="2"/>
      <c r="JDM8"/>
      <c r="JDN8" s="2"/>
      <c r="JDO8"/>
      <c r="JDP8" s="2"/>
      <c r="JDQ8"/>
      <c r="JDR8" s="2"/>
      <c r="JDS8"/>
      <c r="JDT8" s="2"/>
      <c r="JDU8"/>
      <c r="JDV8" s="2"/>
      <c r="JDW8"/>
      <c r="JDX8" s="2"/>
      <c r="JDY8"/>
      <c r="JDZ8" s="2"/>
      <c r="JEA8"/>
      <c r="JEB8" s="2"/>
      <c r="JEC8"/>
      <c r="JED8" s="2"/>
      <c r="JEE8"/>
      <c r="JEF8" s="2"/>
      <c r="JEG8"/>
      <c r="JEH8" s="2"/>
      <c r="JEI8"/>
      <c r="JEJ8" s="2"/>
      <c r="JEK8"/>
      <c r="JEL8" s="2"/>
      <c r="JEM8"/>
      <c r="JEN8" s="2"/>
      <c r="JEO8"/>
      <c r="JEP8" s="2"/>
      <c r="JEQ8"/>
      <c r="JER8" s="2"/>
      <c r="JES8"/>
      <c r="JET8" s="2"/>
      <c r="JEU8"/>
      <c r="JEV8" s="2"/>
      <c r="JEW8"/>
      <c r="JEX8" s="2"/>
      <c r="JEY8"/>
      <c r="JEZ8" s="2"/>
      <c r="JFA8"/>
      <c r="JFB8" s="2"/>
      <c r="JFC8"/>
      <c r="JFD8" s="2"/>
      <c r="JFE8"/>
      <c r="JFF8" s="2"/>
      <c r="JFG8"/>
      <c r="JFH8" s="2"/>
      <c r="JFI8"/>
      <c r="JFJ8" s="2"/>
      <c r="JFK8"/>
      <c r="JFL8" s="2"/>
      <c r="JFM8"/>
      <c r="JFN8" s="2"/>
      <c r="JFO8"/>
      <c r="JFP8" s="2"/>
      <c r="JFQ8"/>
      <c r="JFR8" s="2"/>
      <c r="JFS8"/>
      <c r="JFT8" s="2"/>
      <c r="JFU8"/>
      <c r="JFV8" s="2"/>
      <c r="JFW8"/>
      <c r="JFX8" s="2"/>
      <c r="JFY8"/>
      <c r="JFZ8" s="2"/>
      <c r="JGA8"/>
      <c r="JGB8" s="2"/>
      <c r="JGC8"/>
      <c r="JGD8" s="2"/>
      <c r="JGE8"/>
      <c r="JGF8" s="2"/>
      <c r="JGG8"/>
      <c r="JGH8" s="2"/>
      <c r="JGI8"/>
      <c r="JGJ8" s="2"/>
      <c r="JGK8"/>
      <c r="JGL8" s="2"/>
      <c r="JGM8"/>
      <c r="JGN8" s="2"/>
      <c r="JGO8"/>
      <c r="JGP8" s="2"/>
      <c r="JGQ8"/>
      <c r="JGR8" s="2"/>
      <c r="JGS8"/>
      <c r="JGT8" s="2"/>
      <c r="JGU8"/>
      <c r="JGV8" s="2"/>
      <c r="JGW8"/>
      <c r="JGX8" s="2"/>
      <c r="JGY8"/>
      <c r="JGZ8" s="2"/>
      <c r="JHA8"/>
      <c r="JHB8" s="2"/>
      <c r="JHC8"/>
      <c r="JHD8" s="2"/>
      <c r="JHE8"/>
      <c r="JHF8" s="2"/>
      <c r="JHG8"/>
      <c r="JHH8" s="2"/>
      <c r="JHI8"/>
      <c r="JHJ8" s="2"/>
      <c r="JHK8"/>
      <c r="JHL8" s="2"/>
      <c r="JHM8"/>
      <c r="JHN8" s="2"/>
      <c r="JHO8"/>
      <c r="JHP8" s="2"/>
      <c r="JHQ8"/>
      <c r="JHR8" s="2"/>
      <c r="JHS8"/>
      <c r="JHT8" s="2"/>
      <c r="JHU8"/>
      <c r="JHV8" s="2"/>
      <c r="JHW8"/>
      <c r="JHX8" s="2"/>
      <c r="JHY8"/>
      <c r="JHZ8" s="2"/>
      <c r="JIA8"/>
      <c r="JIB8" s="2"/>
      <c r="JIC8"/>
      <c r="JID8" s="2"/>
      <c r="JIE8"/>
      <c r="JIF8" s="2"/>
      <c r="JIG8"/>
      <c r="JIH8" s="2"/>
      <c r="JII8"/>
      <c r="JIJ8" s="2"/>
      <c r="JIK8"/>
      <c r="JIL8" s="2"/>
      <c r="JIM8"/>
      <c r="JIN8" s="2"/>
      <c r="JIO8"/>
      <c r="JIP8" s="2"/>
      <c r="JIQ8"/>
      <c r="JIR8" s="2"/>
      <c r="JIS8"/>
      <c r="JIT8" s="2"/>
      <c r="JIU8"/>
      <c r="JIV8" s="2"/>
      <c r="JIW8"/>
      <c r="JIX8" s="2"/>
      <c r="JIY8"/>
      <c r="JIZ8" s="2"/>
      <c r="JJA8"/>
      <c r="JJB8" s="2"/>
      <c r="JJC8"/>
      <c r="JJD8" s="2"/>
      <c r="JJE8"/>
      <c r="JJF8" s="2"/>
      <c r="JJG8"/>
      <c r="JJH8" s="2"/>
      <c r="JJI8"/>
      <c r="JJJ8" s="2"/>
      <c r="JJK8"/>
      <c r="JJL8" s="2"/>
      <c r="JJM8"/>
      <c r="JJN8" s="2"/>
      <c r="JJO8"/>
      <c r="JJP8" s="2"/>
      <c r="JJQ8"/>
      <c r="JJR8" s="2"/>
      <c r="JJS8"/>
      <c r="JJT8" s="2"/>
      <c r="JJU8"/>
      <c r="JJV8" s="2"/>
      <c r="JJW8"/>
      <c r="JJX8" s="2"/>
      <c r="JJY8"/>
      <c r="JJZ8" s="2"/>
      <c r="JKA8"/>
      <c r="JKB8" s="2"/>
      <c r="JKC8"/>
      <c r="JKD8" s="2"/>
      <c r="JKE8"/>
      <c r="JKF8" s="2"/>
      <c r="JKG8"/>
      <c r="JKH8" s="2"/>
      <c r="JKI8"/>
      <c r="JKJ8" s="2"/>
      <c r="JKK8"/>
      <c r="JKL8" s="2"/>
      <c r="JKM8"/>
      <c r="JKN8" s="2"/>
      <c r="JKO8"/>
      <c r="JKP8" s="2"/>
      <c r="JKQ8"/>
      <c r="JKR8" s="2"/>
      <c r="JKS8"/>
      <c r="JKT8" s="2"/>
      <c r="JKU8"/>
      <c r="JKV8" s="2"/>
      <c r="JKW8"/>
      <c r="JKX8" s="2"/>
      <c r="JKY8"/>
      <c r="JKZ8" s="2"/>
      <c r="JLA8"/>
      <c r="JLB8" s="2"/>
      <c r="JLC8"/>
      <c r="JLD8" s="2"/>
      <c r="JLE8"/>
      <c r="JLF8" s="2"/>
      <c r="JLG8"/>
      <c r="JLH8" s="2"/>
      <c r="JLI8"/>
      <c r="JLJ8" s="2"/>
      <c r="JLK8"/>
      <c r="JLL8" s="2"/>
      <c r="JLM8"/>
      <c r="JLN8" s="2"/>
      <c r="JLO8"/>
      <c r="JLP8" s="2"/>
      <c r="JLQ8"/>
      <c r="JLR8" s="2"/>
      <c r="JLS8"/>
      <c r="JLT8" s="2"/>
      <c r="JLU8"/>
      <c r="JLV8" s="2"/>
      <c r="JLW8"/>
      <c r="JLX8" s="2"/>
      <c r="JLY8"/>
      <c r="JLZ8" s="2"/>
      <c r="JMA8"/>
      <c r="JMB8" s="2"/>
      <c r="JMC8"/>
      <c r="JMD8" s="2"/>
      <c r="JME8"/>
      <c r="JMF8" s="2"/>
      <c r="JMG8"/>
      <c r="JMH8" s="2"/>
      <c r="JMI8"/>
      <c r="JMJ8" s="2"/>
      <c r="JMK8"/>
      <c r="JML8" s="2"/>
      <c r="JMM8"/>
      <c r="JMN8" s="2"/>
      <c r="JMO8"/>
      <c r="JMP8" s="2"/>
      <c r="JMQ8"/>
      <c r="JMR8" s="2"/>
      <c r="JMS8"/>
      <c r="JMT8" s="2"/>
      <c r="JMU8"/>
      <c r="JMV8" s="2"/>
      <c r="JMW8"/>
      <c r="JMX8" s="2"/>
      <c r="JMY8"/>
      <c r="JMZ8" s="2"/>
      <c r="JNA8"/>
      <c r="JNB8" s="2"/>
      <c r="JNC8"/>
      <c r="JND8" s="2"/>
      <c r="JNE8"/>
      <c r="JNF8" s="2"/>
      <c r="JNG8"/>
      <c r="JNH8" s="2"/>
      <c r="JNI8"/>
      <c r="JNJ8" s="2"/>
      <c r="JNK8"/>
      <c r="JNL8" s="2"/>
      <c r="JNM8"/>
      <c r="JNN8" s="2"/>
      <c r="JNO8"/>
      <c r="JNP8" s="2"/>
      <c r="JNQ8"/>
      <c r="JNR8" s="2"/>
      <c r="JNS8"/>
      <c r="JNT8" s="2"/>
      <c r="JNU8"/>
      <c r="JNV8" s="2"/>
      <c r="JNW8"/>
      <c r="JNX8" s="2"/>
      <c r="JNY8"/>
      <c r="JNZ8" s="2"/>
      <c r="JOA8"/>
      <c r="JOB8" s="2"/>
      <c r="JOC8"/>
      <c r="JOD8" s="2"/>
      <c r="JOE8"/>
      <c r="JOF8" s="2"/>
      <c r="JOG8"/>
      <c r="JOH8" s="2"/>
      <c r="JOI8"/>
      <c r="JOJ8" s="2"/>
      <c r="JOK8"/>
      <c r="JOL8" s="2"/>
      <c r="JOM8"/>
      <c r="JON8" s="2"/>
      <c r="JOO8"/>
      <c r="JOP8" s="2"/>
      <c r="JOQ8"/>
      <c r="JOR8" s="2"/>
      <c r="JOS8"/>
      <c r="JOT8" s="2"/>
      <c r="JOU8"/>
      <c r="JOV8" s="2"/>
      <c r="JOW8"/>
      <c r="JOX8" s="2"/>
      <c r="JOY8"/>
      <c r="JOZ8" s="2"/>
      <c r="JPA8"/>
      <c r="JPB8" s="2"/>
      <c r="JPC8"/>
      <c r="JPD8" s="2"/>
      <c r="JPE8"/>
      <c r="JPF8" s="2"/>
      <c r="JPG8"/>
      <c r="JPH8" s="2"/>
      <c r="JPI8"/>
      <c r="JPJ8" s="2"/>
      <c r="JPK8"/>
      <c r="JPL8" s="2"/>
      <c r="JPM8"/>
      <c r="JPN8" s="2"/>
      <c r="JPO8"/>
      <c r="JPP8" s="2"/>
      <c r="JPQ8"/>
      <c r="JPR8" s="2"/>
      <c r="JPS8"/>
      <c r="JPT8" s="2"/>
      <c r="JPU8"/>
      <c r="JPV8" s="2"/>
      <c r="JPW8"/>
      <c r="JPX8" s="2"/>
      <c r="JPY8"/>
      <c r="JPZ8" s="2"/>
      <c r="JQA8"/>
      <c r="JQB8" s="2"/>
      <c r="JQC8"/>
      <c r="JQD8" s="2"/>
      <c r="JQE8"/>
      <c r="JQF8" s="2"/>
      <c r="JQG8"/>
      <c r="JQH8" s="2"/>
      <c r="JQI8"/>
      <c r="JQJ8" s="2"/>
      <c r="JQK8"/>
      <c r="JQL8" s="2"/>
      <c r="JQM8"/>
      <c r="JQN8" s="2"/>
      <c r="JQO8"/>
      <c r="JQP8" s="2"/>
      <c r="JQQ8"/>
      <c r="JQR8" s="2"/>
      <c r="JQS8"/>
      <c r="JQT8" s="2"/>
      <c r="JQU8"/>
      <c r="JQV8" s="2"/>
      <c r="JQW8"/>
      <c r="JQX8" s="2"/>
      <c r="JQY8"/>
      <c r="JQZ8" s="2"/>
      <c r="JRA8"/>
      <c r="JRB8" s="2"/>
      <c r="JRC8"/>
      <c r="JRD8" s="2"/>
      <c r="JRE8"/>
      <c r="JRF8" s="2"/>
      <c r="JRG8"/>
      <c r="JRH8" s="2"/>
      <c r="JRI8"/>
      <c r="JRJ8" s="2"/>
      <c r="JRK8"/>
      <c r="JRL8" s="2"/>
      <c r="JRM8"/>
      <c r="JRN8" s="2"/>
      <c r="JRO8"/>
      <c r="JRP8" s="2"/>
      <c r="JRQ8"/>
      <c r="JRR8" s="2"/>
      <c r="JRS8"/>
      <c r="JRT8" s="2"/>
      <c r="JRU8"/>
      <c r="JRV8" s="2"/>
      <c r="JRW8"/>
      <c r="JRX8" s="2"/>
      <c r="JRY8"/>
      <c r="JRZ8" s="2"/>
      <c r="JSA8"/>
      <c r="JSB8" s="2"/>
      <c r="JSC8"/>
      <c r="JSD8" s="2"/>
      <c r="JSE8"/>
      <c r="JSF8" s="2"/>
      <c r="JSG8"/>
      <c r="JSH8" s="2"/>
      <c r="JSI8"/>
      <c r="JSJ8" s="2"/>
      <c r="JSK8"/>
      <c r="JSL8" s="2"/>
      <c r="JSM8"/>
      <c r="JSN8" s="2"/>
      <c r="JSO8"/>
      <c r="JSP8" s="2"/>
      <c r="JSQ8"/>
      <c r="JSR8" s="2"/>
      <c r="JSS8"/>
      <c r="JST8" s="2"/>
      <c r="JSU8"/>
      <c r="JSV8" s="2"/>
      <c r="JSW8"/>
      <c r="JSX8" s="2"/>
      <c r="JSY8"/>
      <c r="JSZ8" s="2"/>
      <c r="JTA8"/>
      <c r="JTB8" s="2"/>
      <c r="JTC8"/>
      <c r="JTD8" s="2"/>
      <c r="JTE8"/>
      <c r="JTF8" s="2"/>
      <c r="JTG8"/>
      <c r="JTH8" s="2"/>
      <c r="JTI8"/>
      <c r="JTJ8" s="2"/>
      <c r="JTK8"/>
      <c r="JTL8" s="2"/>
      <c r="JTM8"/>
      <c r="JTN8" s="2"/>
      <c r="JTO8"/>
      <c r="JTP8" s="2"/>
      <c r="JTQ8"/>
      <c r="JTR8" s="2"/>
      <c r="JTS8"/>
      <c r="JTT8" s="2"/>
      <c r="JTU8"/>
      <c r="JTV8" s="2"/>
      <c r="JTW8"/>
      <c r="JTX8" s="2"/>
      <c r="JTY8"/>
      <c r="JTZ8" s="2"/>
      <c r="JUA8"/>
      <c r="JUB8" s="2"/>
      <c r="JUC8"/>
      <c r="JUD8" s="2"/>
      <c r="JUE8"/>
      <c r="JUF8" s="2"/>
      <c r="JUG8"/>
      <c r="JUH8" s="2"/>
      <c r="JUI8"/>
      <c r="JUJ8" s="2"/>
      <c r="JUK8"/>
      <c r="JUL8" s="2"/>
      <c r="JUM8"/>
      <c r="JUN8" s="2"/>
      <c r="JUO8"/>
      <c r="JUP8" s="2"/>
      <c r="JUQ8"/>
      <c r="JUR8" s="2"/>
      <c r="JUS8"/>
      <c r="JUT8" s="2"/>
      <c r="JUU8"/>
      <c r="JUV8" s="2"/>
      <c r="JUW8"/>
      <c r="JUX8" s="2"/>
      <c r="JUY8"/>
      <c r="JUZ8" s="2"/>
      <c r="JVA8"/>
      <c r="JVB8" s="2"/>
      <c r="JVC8"/>
      <c r="JVD8" s="2"/>
      <c r="JVE8"/>
      <c r="JVF8" s="2"/>
      <c r="JVG8"/>
      <c r="JVH8" s="2"/>
      <c r="JVI8"/>
      <c r="JVJ8" s="2"/>
      <c r="JVK8"/>
      <c r="JVL8" s="2"/>
      <c r="JVM8"/>
      <c r="JVN8" s="2"/>
      <c r="JVO8"/>
      <c r="JVP8" s="2"/>
      <c r="JVQ8"/>
      <c r="JVR8" s="2"/>
      <c r="JVS8"/>
      <c r="JVT8" s="2"/>
      <c r="JVU8"/>
      <c r="JVV8" s="2"/>
      <c r="JVW8"/>
      <c r="JVX8" s="2"/>
      <c r="JVY8"/>
      <c r="JVZ8" s="2"/>
      <c r="JWA8"/>
      <c r="JWB8" s="2"/>
      <c r="JWC8"/>
      <c r="JWD8" s="2"/>
      <c r="JWE8"/>
      <c r="JWF8" s="2"/>
      <c r="JWG8"/>
      <c r="JWH8" s="2"/>
      <c r="JWI8"/>
      <c r="JWJ8" s="2"/>
      <c r="JWK8"/>
      <c r="JWL8" s="2"/>
      <c r="JWM8"/>
      <c r="JWN8" s="2"/>
      <c r="JWO8"/>
      <c r="JWP8" s="2"/>
      <c r="JWQ8"/>
      <c r="JWR8" s="2"/>
      <c r="JWS8"/>
      <c r="JWT8" s="2"/>
      <c r="JWU8"/>
      <c r="JWV8" s="2"/>
      <c r="JWW8"/>
      <c r="JWX8" s="2"/>
      <c r="JWY8"/>
      <c r="JWZ8" s="2"/>
      <c r="JXA8"/>
      <c r="JXB8" s="2"/>
      <c r="JXC8"/>
      <c r="JXD8" s="2"/>
      <c r="JXE8"/>
      <c r="JXF8" s="2"/>
      <c r="JXG8"/>
      <c r="JXH8" s="2"/>
      <c r="JXI8"/>
      <c r="JXJ8" s="2"/>
      <c r="JXK8"/>
      <c r="JXL8" s="2"/>
      <c r="JXM8"/>
      <c r="JXN8" s="2"/>
      <c r="JXO8"/>
      <c r="JXP8" s="2"/>
      <c r="JXQ8"/>
      <c r="JXR8" s="2"/>
      <c r="JXS8"/>
      <c r="JXT8" s="2"/>
      <c r="JXU8"/>
      <c r="JXV8" s="2"/>
      <c r="JXW8"/>
      <c r="JXX8" s="2"/>
      <c r="JXY8"/>
      <c r="JXZ8" s="2"/>
      <c r="JYA8"/>
      <c r="JYB8" s="2"/>
      <c r="JYC8"/>
      <c r="JYD8" s="2"/>
      <c r="JYE8"/>
      <c r="JYF8" s="2"/>
      <c r="JYG8"/>
      <c r="JYH8" s="2"/>
      <c r="JYI8"/>
      <c r="JYJ8" s="2"/>
      <c r="JYK8"/>
      <c r="JYL8" s="2"/>
      <c r="JYM8"/>
      <c r="JYN8" s="2"/>
      <c r="JYO8"/>
      <c r="JYP8" s="2"/>
      <c r="JYQ8"/>
      <c r="JYR8" s="2"/>
      <c r="JYS8"/>
      <c r="JYT8" s="2"/>
      <c r="JYU8"/>
      <c r="JYV8" s="2"/>
      <c r="JYW8"/>
      <c r="JYX8" s="2"/>
      <c r="JYY8"/>
      <c r="JYZ8" s="2"/>
      <c r="JZA8"/>
      <c r="JZB8" s="2"/>
      <c r="JZC8"/>
      <c r="JZD8" s="2"/>
      <c r="JZE8"/>
      <c r="JZF8" s="2"/>
      <c r="JZG8"/>
      <c r="JZH8" s="2"/>
      <c r="JZI8"/>
      <c r="JZJ8" s="2"/>
      <c r="JZK8"/>
      <c r="JZL8" s="2"/>
      <c r="JZM8"/>
      <c r="JZN8" s="2"/>
      <c r="JZO8"/>
      <c r="JZP8" s="2"/>
      <c r="JZQ8"/>
      <c r="JZR8" s="2"/>
      <c r="JZS8"/>
      <c r="JZT8" s="2"/>
      <c r="JZU8"/>
      <c r="JZV8" s="2"/>
      <c r="JZW8"/>
      <c r="JZX8" s="2"/>
      <c r="JZY8"/>
      <c r="JZZ8" s="2"/>
      <c r="KAA8"/>
      <c r="KAB8" s="2"/>
      <c r="KAC8"/>
      <c r="KAD8" s="2"/>
      <c r="KAE8"/>
      <c r="KAF8" s="2"/>
      <c r="KAG8"/>
      <c r="KAH8" s="2"/>
      <c r="KAI8"/>
      <c r="KAJ8" s="2"/>
      <c r="KAK8"/>
      <c r="KAL8" s="2"/>
      <c r="KAM8"/>
      <c r="KAN8" s="2"/>
      <c r="KAO8"/>
      <c r="KAP8" s="2"/>
      <c r="KAQ8"/>
      <c r="KAR8" s="2"/>
      <c r="KAS8"/>
      <c r="KAT8" s="2"/>
      <c r="KAU8"/>
      <c r="KAV8" s="2"/>
      <c r="KAW8"/>
      <c r="KAX8" s="2"/>
      <c r="KAY8"/>
      <c r="KAZ8" s="2"/>
      <c r="KBA8"/>
      <c r="KBB8" s="2"/>
      <c r="KBC8"/>
      <c r="KBD8" s="2"/>
      <c r="KBE8"/>
      <c r="KBF8" s="2"/>
      <c r="KBG8"/>
      <c r="KBH8" s="2"/>
      <c r="KBI8"/>
      <c r="KBJ8" s="2"/>
      <c r="KBK8"/>
      <c r="KBL8" s="2"/>
      <c r="KBM8"/>
      <c r="KBN8" s="2"/>
      <c r="KBO8"/>
      <c r="KBP8" s="2"/>
      <c r="KBQ8"/>
      <c r="KBR8" s="2"/>
      <c r="KBS8"/>
      <c r="KBT8" s="2"/>
      <c r="KBU8"/>
      <c r="KBV8" s="2"/>
      <c r="KBW8"/>
      <c r="KBX8" s="2"/>
      <c r="KBY8"/>
      <c r="KBZ8" s="2"/>
      <c r="KCA8"/>
      <c r="KCB8" s="2"/>
      <c r="KCC8"/>
      <c r="KCD8" s="2"/>
      <c r="KCE8"/>
      <c r="KCF8" s="2"/>
      <c r="KCG8"/>
      <c r="KCH8" s="2"/>
      <c r="KCI8"/>
      <c r="KCJ8" s="2"/>
      <c r="KCK8"/>
      <c r="KCL8" s="2"/>
      <c r="KCM8"/>
      <c r="KCN8" s="2"/>
      <c r="KCO8"/>
      <c r="KCP8" s="2"/>
      <c r="KCQ8"/>
      <c r="KCR8" s="2"/>
      <c r="KCS8"/>
      <c r="KCT8" s="2"/>
      <c r="KCU8"/>
      <c r="KCV8" s="2"/>
      <c r="KCW8"/>
      <c r="KCX8" s="2"/>
      <c r="KCY8"/>
      <c r="KCZ8" s="2"/>
      <c r="KDA8"/>
      <c r="KDB8" s="2"/>
      <c r="KDC8"/>
      <c r="KDD8" s="2"/>
      <c r="KDE8"/>
      <c r="KDF8" s="2"/>
      <c r="KDG8"/>
      <c r="KDH8" s="2"/>
      <c r="KDI8"/>
      <c r="KDJ8" s="2"/>
      <c r="KDK8"/>
      <c r="KDL8" s="2"/>
      <c r="KDM8"/>
      <c r="KDN8" s="2"/>
      <c r="KDO8"/>
      <c r="KDP8" s="2"/>
      <c r="KDQ8"/>
      <c r="KDR8" s="2"/>
      <c r="KDS8"/>
      <c r="KDT8" s="2"/>
      <c r="KDU8"/>
      <c r="KDV8" s="2"/>
      <c r="KDW8"/>
      <c r="KDX8" s="2"/>
      <c r="KDY8"/>
      <c r="KDZ8" s="2"/>
      <c r="KEA8"/>
      <c r="KEB8" s="2"/>
      <c r="KEC8"/>
      <c r="KED8" s="2"/>
      <c r="KEE8"/>
      <c r="KEF8" s="2"/>
      <c r="KEG8"/>
      <c r="KEH8" s="2"/>
      <c r="KEI8"/>
      <c r="KEJ8" s="2"/>
      <c r="KEK8"/>
      <c r="KEL8" s="2"/>
      <c r="KEM8"/>
      <c r="KEN8" s="2"/>
      <c r="KEO8"/>
      <c r="KEP8" s="2"/>
      <c r="KEQ8"/>
      <c r="KER8" s="2"/>
      <c r="KES8"/>
      <c r="KET8" s="2"/>
      <c r="KEU8"/>
      <c r="KEV8" s="2"/>
      <c r="KEW8"/>
      <c r="KEX8" s="2"/>
      <c r="KEY8"/>
      <c r="KEZ8" s="2"/>
      <c r="KFA8"/>
      <c r="KFB8" s="2"/>
      <c r="KFC8"/>
      <c r="KFD8" s="2"/>
      <c r="KFE8"/>
      <c r="KFF8" s="2"/>
      <c r="KFG8"/>
      <c r="KFH8" s="2"/>
      <c r="KFI8"/>
      <c r="KFJ8" s="2"/>
      <c r="KFK8"/>
      <c r="KFL8" s="2"/>
      <c r="KFM8"/>
      <c r="KFN8" s="2"/>
      <c r="KFO8"/>
      <c r="KFP8" s="2"/>
      <c r="KFQ8"/>
      <c r="KFR8" s="2"/>
      <c r="KFS8"/>
      <c r="KFT8" s="2"/>
      <c r="KFU8"/>
      <c r="KFV8" s="2"/>
      <c r="KFW8"/>
      <c r="KFX8" s="2"/>
      <c r="KFY8"/>
      <c r="KFZ8" s="2"/>
      <c r="KGA8"/>
      <c r="KGB8" s="2"/>
      <c r="KGC8"/>
      <c r="KGD8" s="2"/>
      <c r="KGE8"/>
      <c r="KGF8" s="2"/>
      <c r="KGG8"/>
      <c r="KGH8" s="2"/>
      <c r="KGI8"/>
      <c r="KGJ8" s="2"/>
      <c r="KGK8"/>
      <c r="KGL8" s="2"/>
      <c r="KGM8"/>
      <c r="KGN8" s="2"/>
      <c r="KGO8"/>
      <c r="KGP8" s="2"/>
      <c r="KGQ8"/>
      <c r="KGR8" s="2"/>
      <c r="KGS8"/>
      <c r="KGT8" s="2"/>
      <c r="KGU8"/>
      <c r="KGV8" s="2"/>
      <c r="KGW8"/>
      <c r="KGX8" s="2"/>
      <c r="KGY8"/>
      <c r="KGZ8" s="2"/>
      <c r="KHA8"/>
      <c r="KHB8" s="2"/>
      <c r="KHC8"/>
      <c r="KHD8" s="2"/>
      <c r="KHE8"/>
      <c r="KHF8" s="2"/>
      <c r="KHG8"/>
      <c r="KHH8" s="2"/>
      <c r="KHI8"/>
      <c r="KHJ8" s="2"/>
      <c r="KHK8"/>
      <c r="KHL8" s="2"/>
      <c r="KHM8"/>
      <c r="KHN8" s="2"/>
      <c r="KHO8"/>
      <c r="KHP8" s="2"/>
      <c r="KHQ8"/>
      <c r="KHR8" s="2"/>
      <c r="KHS8"/>
      <c r="KHT8" s="2"/>
      <c r="KHU8"/>
      <c r="KHV8" s="2"/>
      <c r="KHW8"/>
      <c r="KHX8" s="2"/>
      <c r="KHY8"/>
      <c r="KHZ8" s="2"/>
      <c r="KIA8"/>
      <c r="KIB8" s="2"/>
      <c r="KIC8"/>
      <c r="KID8" s="2"/>
      <c r="KIE8"/>
      <c r="KIF8" s="2"/>
      <c r="KIG8"/>
      <c r="KIH8" s="2"/>
      <c r="KII8"/>
      <c r="KIJ8" s="2"/>
      <c r="KIK8"/>
      <c r="KIL8" s="2"/>
      <c r="KIM8"/>
      <c r="KIN8" s="2"/>
      <c r="KIO8"/>
      <c r="KIP8" s="2"/>
      <c r="KIQ8"/>
      <c r="KIR8" s="2"/>
      <c r="KIS8"/>
      <c r="KIT8" s="2"/>
      <c r="KIU8"/>
      <c r="KIV8" s="2"/>
      <c r="KIW8"/>
      <c r="KIX8" s="2"/>
      <c r="KIY8"/>
      <c r="KIZ8" s="2"/>
      <c r="KJA8"/>
      <c r="KJB8" s="2"/>
      <c r="KJC8"/>
      <c r="KJD8" s="2"/>
      <c r="KJE8"/>
      <c r="KJF8" s="2"/>
      <c r="KJG8"/>
      <c r="KJH8" s="2"/>
      <c r="KJI8"/>
      <c r="KJJ8" s="2"/>
      <c r="KJK8"/>
      <c r="KJL8" s="2"/>
      <c r="KJM8"/>
      <c r="KJN8" s="2"/>
      <c r="KJO8"/>
      <c r="KJP8" s="2"/>
      <c r="KJQ8"/>
      <c r="KJR8" s="2"/>
      <c r="KJS8"/>
      <c r="KJT8" s="2"/>
      <c r="KJU8"/>
      <c r="KJV8" s="2"/>
      <c r="KJW8"/>
      <c r="KJX8" s="2"/>
      <c r="KJY8"/>
      <c r="KJZ8" s="2"/>
      <c r="KKA8"/>
      <c r="KKB8" s="2"/>
      <c r="KKC8"/>
      <c r="KKD8" s="2"/>
      <c r="KKE8"/>
      <c r="KKF8" s="2"/>
      <c r="KKG8"/>
      <c r="KKH8" s="2"/>
      <c r="KKI8"/>
      <c r="KKJ8" s="2"/>
      <c r="KKK8"/>
      <c r="KKL8" s="2"/>
      <c r="KKM8"/>
      <c r="KKN8" s="2"/>
      <c r="KKO8"/>
      <c r="KKP8" s="2"/>
      <c r="KKQ8"/>
      <c r="KKR8" s="2"/>
      <c r="KKS8"/>
      <c r="KKT8" s="2"/>
      <c r="KKU8"/>
      <c r="KKV8" s="2"/>
      <c r="KKW8"/>
      <c r="KKX8" s="2"/>
      <c r="KKY8"/>
      <c r="KKZ8" s="2"/>
      <c r="KLA8"/>
      <c r="KLB8" s="2"/>
      <c r="KLC8"/>
      <c r="KLD8" s="2"/>
      <c r="KLE8"/>
      <c r="KLF8" s="2"/>
      <c r="KLG8"/>
      <c r="KLH8" s="2"/>
      <c r="KLI8"/>
      <c r="KLJ8" s="2"/>
      <c r="KLK8"/>
      <c r="KLL8" s="2"/>
      <c r="KLM8"/>
      <c r="KLN8" s="2"/>
      <c r="KLO8"/>
      <c r="KLP8" s="2"/>
      <c r="KLQ8"/>
      <c r="KLR8" s="2"/>
      <c r="KLS8"/>
      <c r="KLT8" s="2"/>
      <c r="KLU8"/>
      <c r="KLV8" s="2"/>
      <c r="KLW8"/>
      <c r="KLX8" s="2"/>
      <c r="KLY8"/>
      <c r="KLZ8" s="2"/>
      <c r="KMA8"/>
      <c r="KMB8" s="2"/>
      <c r="KMC8"/>
      <c r="KMD8" s="2"/>
      <c r="KME8"/>
      <c r="KMF8" s="2"/>
      <c r="KMG8"/>
      <c r="KMH8" s="2"/>
      <c r="KMI8"/>
      <c r="KMJ8" s="2"/>
      <c r="KMK8"/>
      <c r="KML8" s="2"/>
      <c r="KMM8"/>
      <c r="KMN8" s="2"/>
      <c r="KMO8"/>
      <c r="KMP8" s="2"/>
      <c r="KMQ8"/>
      <c r="KMR8" s="2"/>
      <c r="KMS8"/>
      <c r="KMT8" s="2"/>
      <c r="KMU8"/>
      <c r="KMV8" s="2"/>
      <c r="KMW8"/>
      <c r="KMX8" s="2"/>
      <c r="KMY8"/>
      <c r="KMZ8" s="2"/>
      <c r="KNA8"/>
      <c r="KNB8" s="2"/>
      <c r="KNC8"/>
      <c r="KND8" s="2"/>
      <c r="KNE8"/>
      <c r="KNF8" s="2"/>
      <c r="KNG8"/>
      <c r="KNH8" s="2"/>
      <c r="KNI8"/>
      <c r="KNJ8" s="2"/>
      <c r="KNK8"/>
      <c r="KNL8" s="2"/>
      <c r="KNM8"/>
      <c r="KNN8" s="2"/>
      <c r="KNO8"/>
      <c r="KNP8" s="2"/>
      <c r="KNQ8"/>
      <c r="KNR8" s="2"/>
      <c r="KNS8"/>
      <c r="KNT8" s="2"/>
      <c r="KNU8"/>
      <c r="KNV8" s="2"/>
      <c r="KNW8"/>
      <c r="KNX8" s="2"/>
      <c r="KNY8"/>
      <c r="KNZ8" s="2"/>
      <c r="KOA8"/>
      <c r="KOB8" s="2"/>
      <c r="KOC8"/>
      <c r="KOD8" s="2"/>
      <c r="KOE8"/>
      <c r="KOF8" s="2"/>
      <c r="KOG8"/>
      <c r="KOH8" s="2"/>
      <c r="KOI8"/>
      <c r="KOJ8" s="2"/>
      <c r="KOK8"/>
      <c r="KOL8" s="2"/>
      <c r="KOM8"/>
      <c r="KON8" s="2"/>
      <c r="KOO8"/>
      <c r="KOP8" s="2"/>
      <c r="KOQ8"/>
      <c r="KOR8" s="2"/>
      <c r="KOS8"/>
      <c r="KOT8" s="2"/>
      <c r="KOU8"/>
      <c r="KOV8" s="2"/>
      <c r="KOW8"/>
      <c r="KOX8" s="2"/>
      <c r="KOY8"/>
      <c r="KOZ8" s="2"/>
      <c r="KPA8"/>
      <c r="KPB8" s="2"/>
      <c r="KPC8"/>
      <c r="KPD8" s="2"/>
      <c r="KPE8"/>
      <c r="KPF8" s="2"/>
      <c r="KPG8"/>
      <c r="KPH8" s="2"/>
      <c r="KPI8"/>
      <c r="KPJ8" s="2"/>
      <c r="KPK8"/>
      <c r="KPL8" s="2"/>
      <c r="KPM8"/>
      <c r="KPN8" s="2"/>
      <c r="KPO8"/>
      <c r="KPP8" s="2"/>
      <c r="KPQ8"/>
      <c r="KPR8" s="2"/>
      <c r="KPS8"/>
      <c r="KPT8" s="2"/>
      <c r="KPU8"/>
      <c r="KPV8" s="2"/>
      <c r="KPW8"/>
      <c r="KPX8" s="2"/>
      <c r="KPY8"/>
      <c r="KPZ8" s="2"/>
      <c r="KQA8"/>
      <c r="KQB8" s="2"/>
      <c r="KQC8"/>
      <c r="KQD8" s="2"/>
      <c r="KQE8"/>
      <c r="KQF8" s="2"/>
      <c r="KQG8"/>
      <c r="KQH8" s="2"/>
      <c r="KQI8"/>
      <c r="KQJ8" s="2"/>
      <c r="KQK8"/>
      <c r="KQL8" s="2"/>
      <c r="KQM8"/>
      <c r="KQN8" s="2"/>
      <c r="KQO8"/>
      <c r="KQP8" s="2"/>
      <c r="KQQ8"/>
      <c r="KQR8" s="2"/>
      <c r="KQS8"/>
      <c r="KQT8" s="2"/>
      <c r="KQU8"/>
      <c r="KQV8" s="2"/>
      <c r="KQW8"/>
      <c r="KQX8" s="2"/>
      <c r="KQY8"/>
      <c r="KQZ8" s="2"/>
      <c r="KRA8"/>
      <c r="KRB8" s="2"/>
      <c r="KRC8"/>
      <c r="KRD8" s="2"/>
      <c r="KRE8"/>
      <c r="KRF8" s="2"/>
      <c r="KRG8"/>
      <c r="KRH8" s="2"/>
      <c r="KRI8"/>
      <c r="KRJ8" s="2"/>
      <c r="KRK8"/>
      <c r="KRL8" s="2"/>
      <c r="KRM8"/>
      <c r="KRN8" s="2"/>
      <c r="KRO8"/>
      <c r="KRP8" s="2"/>
      <c r="KRQ8"/>
      <c r="KRR8" s="2"/>
      <c r="KRS8"/>
      <c r="KRT8" s="2"/>
      <c r="KRU8"/>
      <c r="KRV8" s="2"/>
      <c r="KRW8"/>
      <c r="KRX8" s="2"/>
      <c r="KRY8"/>
      <c r="KRZ8" s="2"/>
      <c r="KSA8"/>
      <c r="KSB8" s="2"/>
      <c r="KSC8"/>
      <c r="KSD8" s="2"/>
      <c r="KSE8"/>
      <c r="KSF8" s="2"/>
      <c r="KSG8"/>
      <c r="KSH8" s="2"/>
      <c r="KSI8"/>
      <c r="KSJ8" s="2"/>
      <c r="KSK8"/>
      <c r="KSL8" s="2"/>
      <c r="KSM8"/>
      <c r="KSN8" s="2"/>
      <c r="KSO8"/>
      <c r="KSP8" s="2"/>
      <c r="KSQ8"/>
      <c r="KSR8" s="2"/>
      <c r="KSS8"/>
      <c r="KST8" s="2"/>
      <c r="KSU8"/>
      <c r="KSV8" s="2"/>
      <c r="KSW8"/>
      <c r="KSX8" s="2"/>
      <c r="KSY8"/>
      <c r="KSZ8" s="2"/>
      <c r="KTA8"/>
      <c r="KTB8" s="2"/>
      <c r="KTC8"/>
      <c r="KTD8" s="2"/>
      <c r="KTE8"/>
      <c r="KTF8" s="2"/>
      <c r="KTG8"/>
      <c r="KTH8" s="2"/>
      <c r="KTI8"/>
      <c r="KTJ8" s="2"/>
      <c r="KTK8"/>
      <c r="KTL8" s="2"/>
      <c r="KTM8"/>
      <c r="KTN8" s="2"/>
      <c r="KTO8"/>
      <c r="KTP8" s="2"/>
      <c r="KTQ8"/>
      <c r="KTR8" s="2"/>
      <c r="KTS8"/>
      <c r="KTT8" s="2"/>
      <c r="KTU8"/>
      <c r="KTV8" s="2"/>
      <c r="KTW8"/>
      <c r="KTX8" s="2"/>
      <c r="KTY8"/>
      <c r="KTZ8" s="2"/>
      <c r="KUA8"/>
      <c r="KUB8" s="2"/>
      <c r="KUC8"/>
      <c r="KUD8" s="2"/>
      <c r="KUE8"/>
      <c r="KUF8" s="2"/>
      <c r="KUG8"/>
      <c r="KUH8" s="2"/>
      <c r="KUI8"/>
      <c r="KUJ8" s="2"/>
      <c r="KUK8"/>
      <c r="KUL8" s="2"/>
      <c r="KUM8"/>
      <c r="KUN8" s="2"/>
      <c r="KUO8"/>
      <c r="KUP8" s="2"/>
      <c r="KUQ8"/>
      <c r="KUR8" s="2"/>
      <c r="KUS8"/>
      <c r="KUT8" s="2"/>
      <c r="KUU8"/>
      <c r="KUV8" s="2"/>
      <c r="KUW8"/>
      <c r="KUX8" s="2"/>
      <c r="KUY8"/>
      <c r="KUZ8" s="2"/>
      <c r="KVA8"/>
      <c r="KVB8" s="2"/>
      <c r="KVC8"/>
      <c r="KVD8" s="2"/>
      <c r="KVE8"/>
      <c r="KVF8" s="2"/>
      <c r="KVG8"/>
      <c r="KVH8" s="2"/>
      <c r="KVI8"/>
      <c r="KVJ8" s="2"/>
      <c r="KVK8"/>
      <c r="KVL8" s="2"/>
      <c r="KVM8"/>
      <c r="KVN8" s="2"/>
      <c r="KVO8"/>
      <c r="KVP8" s="2"/>
      <c r="KVQ8"/>
      <c r="KVR8" s="2"/>
      <c r="KVS8"/>
      <c r="KVT8" s="2"/>
      <c r="KVU8"/>
      <c r="KVV8" s="2"/>
      <c r="KVW8"/>
      <c r="KVX8" s="2"/>
      <c r="KVY8"/>
      <c r="KVZ8" s="2"/>
      <c r="KWA8"/>
      <c r="KWB8" s="2"/>
      <c r="KWC8"/>
      <c r="KWD8" s="2"/>
      <c r="KWE8"/>
      <c r="KWF8" s="2"/>
      <c r="KWG8"/>
      <c r="KWH8" s="2"/>
      <c r="KWI8"/>
      <c r="KWJ8" s="2"/>
      <c r="KWK8"/>
      <c r="KWL8" s="2"/>
      <c r="KWM8"/>
      <c r="KWN8" s="2"/>
      <c r="KWO8"/>
      <c r="KWP8" s="2"/>
      <c r="KWQ8"/>
      <c r="KWR8" s="2"/>
      <c r="KWS8"/>
      <c r="KWT8" s="2"/>
      <c r="KWU8"/>
      <c r="KWV8" s="2"/>
      <c r="KWW8"/>
      <c r="KWX8" s="2"/>
      <c r="KWY8"/>
      <c r="KWZ8" s="2"/>
      <c r="KXA8"/>
      <c r="KXB8" s="2"/>
      <c r="KXC8"/>
      <c r="KXD8" s="2"/>
      <c r="KXE8"/>
      <c r="KXF8" s="2"/>
      <c r="KXG8"/>
      <c r="KXH8" s="2"/>
      <c r="KXI8"/>
      <c r="KXJ8" s="2"/>
      <c r="KXK8"/>
      <c r="KXL8" s="2"/>
      <c r="KXM8"/>
      <c r="KXN8" s="2"/>
      <c r="KXO8"/>
      <c r="KXP8" s="2"/>
      <c r="KXQ8"/>
      <c r="KXR8" s="2"/>
      <c r="KXS8"/>
      <c r="KXT8" s="2"/>
      <c r="KXU8"/>
      <c r="KXV8" s="2"/>
      <c r="KXW8"/>
      <c r="KXX8" s="2"/>
      <c r="KXY8"/>
      <c r="KXZ8" s="2"/>
      <c r="KYA8"/>
      <c r="KYB8" s="2"/>
      <c r="KYC8"/>
      <c r="KYD8" s="2"/>
      <c r="KYE8"/>
      <c r="KYF8" s="2"/>
      <c r="KYG8"/>
      <c r="KYH8" s="2"/>
      <c r="KYI8"/>
      <c r="KYJ8" s="2"/>
      <c r="KYK8"/>
      <c r="KYL8" s="2"/>
      <c r="KYM8"/>
      <c r="KYN8" s="2"/>
      <c r="KYO8"/>
      <c r="KYP8" s="2"/>
      <c r="KYQ8"/>
      <c r="KYR8" s="2"/>
      <c r="KYS8"/>
      <c r="KYT8" s="2"/>
      <c r="KYU8"/>
      <c r="KYV8" s="2"/>
      <c r="KYW8"/>
      <c r="KYX8" s="2"/>
      <c r="KYY8"/>
      <c r="KYZ8" s="2"/>
      <c r="KZA8"/>
      <c r="KZB8" s="2"/>
      <c r="KZC8"/>
      <c r="KZD8" s="2"/>
      <c r="KZE8"/>
      <c r="KZF8" s="2"/>
      <c r="KZG8"/>
      <c r="KZH8" s="2"/>
      <c r="KZI8"/>
      <c r="KZJ8" s="2"/>
      <c r="KZK8"/>
      <c r="KZL8" s="2"/>
      <c r="KZM8"/>
      <c r="KZN8" s="2"/>
      <c r="KZO8"/>
      <c r="KZP8" s="2"/>
      <c r="KZQ8"/>
      <c r="KZR8" s="2"/>
      <c r="KZS8"/>
      <c r="KZT8" s="2"/>
      <c r="KZU8"/>
      <c r="KZV8" s="2"/>
      <c r="KZW8"/>
      <c r="KZX8" s="2"/>
      <c r="KZY8"/>
      <c r="KZZ8" s="2"/>
      <c r="LAA8"/>
      <c r="LAB8" s="2"/>
      <c r="LAC8"/>
      <c r="LAD8" s="2"/>
      <c r="LAE8"/>
      <c r="LAF8" s="2"/>
      <c r="LAG8"/>
      <c r="LAH8" s="2"/>
      <c r="LAI8"/>
      <c r="LAJ8" s="2"/>
      <c r="LAK8"/>
      <c r="LAL8" s="2"/>
      <c r="LAM8"/>
      <c r="LAN8" s="2"/>
      <c r="LAO8"/>
      <c r="LAP8" s="2"/>
      <c r="LAQ8"/>
      <c r="LAR8" s="2"/>
      <c r="LAS8"/>
      <c r="LAT8" s="2"/>
      <c r="LAU8"/>
      <c r="LAV8" s="2"/>
      <c r="LAW8"/>
      <c r="LAX8" s="2"/>
      <c r="LAY8"/>
      <c r="LAZ8" s="2"/>
      <c r="LBA8"/>
      <c r="LBB8" s="2"/>
      <c r="LBC8"/>
      <c r="LBD8" s="2"/>
      <c r="LBE8"/>
      <c r="LBF8" s="2"/>
      <c r="LBG8"/>
      <c r="LBH8" s="2"/>
      <c r="LBI8"/>
      <c r="LBJ8" s="2"/>
      <c r="LBK8"/>
      <c r="LBL8" s="2"/>
      <c r="LBM8"/>
      <c r="LBN8" s="2"/>
      <c r="LBO8"/>
      <c r="LBP8" s="2"/>
      <c r="LBQ8"/>
      <c r="LBR8" s="2"/>
      <c r="LBS8"/>
      <c r="LBT8" s="2"/>
      <c r="LBU8"/>
      <c r="LBV8" s="2"/>
      <c r="LBW8"/>
      <c r="LBX8" s="2"/>
      <c r="LBY8"/>
      <c r="LBZ8" s="2"/>
      <c r="LCA8"/>
      <c r="LCB8" s="2"/>
      <c r="LCC8"/>
      <c r="LCD8" s="2"/>
      <c r="LCE8"/>
      <c r="LCF8" s="2"/>
      <c r="LCG8"/>
      <c r="LCH8" s="2"/>
      <c r="LCI8"/>
      <c r="LCJ8" s="2"/>
      <c r="LCK8"/>
      <c r="LCL8" s="2"/>
      <c r="LCM8"/>
      <c r="LCN8" s="2"/>
      <c r="LCO8"/>
      <c r="LCP8" s="2"/>
      <c r="LCQ8"/>
      <c r="LCR8" s="2"/>
      <c r="LCS8"/>
      <c r="LCT8" s="2"/>
      <c r="LCU8"/>
      <c r="LCV8" s="2"/>
      <c r="LCW8"/>
      <c r="LCX8" s="2"/>
      <c r="LCY8"/>
      <c r="LCZ8" s="2"/>
      <c r="LDA8"/>
      <c r="LDB8" s="2"/>
      <c r="LDC8"/>
      <c r="LDD8" s="2"/>
      <c r="LDE8"/>
      <c r="LDF8" s="2"/>
      <c r="LDG8"/>
      <c r="LDH8" s="2"/>
      <c r="LDI8"/>
      <c r="LDJ8" s="2"/>
      <c r="LDK8"/>
      <c r="LDL8" s="2"/>
      <c r="LDM8"/>
      <c r="LDN8" s="2"/>
      <c r="LDO8"/>
      <c r="LDP8" s="2"/>
      <c r="LDQ8"/>
      <c r="LDR8" s="2"/>
      <c r="LDS8"/>
      <c r="LDT8" s="2"/>
      <c r="LDU8"/>
      <c r="LDV8" s="2"/>
      <c r="LDW8"/>
      <c r="LDX8" s="2"/>
      <c r="LDY8"/>
      <c r="LDZ8" s="2"/>
      <c r="LEA8"/>
      <c r="LEB8" s="2"/>
      <c r="LEC8"/>
      <c r="LED8" s="2"/>
      <c r="LEE8"/>
      <c r="LEF8" s="2"/>
      <c r="LEG8"/>
      <c r="LEH8" s="2"/>
      <c r="LEI8"/>
      <c r="LEJ8" s="2"/>
      <c r="LEK8"/>
      <c r="LEL8" s="2"/>
      <c r="LEM8"/>
      <c r="LEN8" s="2"/>
      <c r="LEO8"/>
      <c r="LEP8" s="2"/>
      <c r="LEQ8"/>
      <c r="LER8" s="2"/>
      <c r="LES8"/>
      <c r="LET8" s="2"/>
      <c r="LEU8"/>
      <c r="LEV8" s="2"/>
      <c r="LEW8"/>
      <c r="LEX8" s="2"/>
      <c r="LEY8"/>
      <c r="LEZ8" s="2"/>
      <c r="LFA8"/>
      <c r="LFB8" s="2"/>
      <c r="LFC8"/>
      <c r="LFD8" s="2"/>
      <c r="LFE8"/>
      <c r="LFF8" s="2"/>
      <c r="LFG8"/>
      <c r="LFH8" s="2"/>
      <c r="LFI8"/>
      <c r="LFJ8" s="2"/>
      <c r="LFK8"/>
      <c r="LFL8" s="2"/>
      <c r="LFM8"/>
      <c r="LFN8" s="2"/>
      <c r="LFO8"/>
      <c r="LFP8" s="2"/>
      <c r="LFQ8"/>
      <c r="LFR8" s="2"/>
      <c r="LFS8"/>
      <c r="LFT8" s="2"/>
      <c r="LFU8"/>
      <c r="LFV8" s="2"/>
      <c r="LFW8"/>
      <c r="LFX8" s="2"/>
      <c r="LFY8"/>
      <c r="LFZ8" s="2"/>
      <c r="LGA8"/>
      <c r="LGB8" s="2"/>
      <c r="LGC8"/>
      <c r="LGD8" s="2"/>
      <c r="LGE8"/>
      <c r="LGF8" s="2"/>
      <c r="LGG8"/>
      <c r="LGH8" s="2"/>
      <c r="LGI8"/>
      <c r="LGJ8" s="2"/>
      <c r="LGK8"/>
      <c r="LGL8" s="2"/>
      <c r="LGM8"/>
      <c r="LGN8" s="2"/>
      <c r="LGO8"/>
      <c r="LGP8" s="2"/>
      <c r="LGQ8"/>
      <c r="LGR8" s="2"/>
      <c r="LGS8"/>
      <c r="LGT8" s="2"/>
      <c r="LGU8"/>
      <c r="LGV8" s="2"/>
      <c r="LGW8"/>
      <c r="LGX8" s="2"/>
      <c r="LGY8"/>
      <c r="LGZ8" s="2"/>
      <c r="LHA8"/>
      <c r="LHB8" s="2"/>
      <c r="LHC8"/>
      <c r="LHD8" s="2"/>
      <c r="LHE8"/>
      <c r="LHF8" s="2"/>
      <c r="LHG8"/>
      <c r="LHH8" s="2"/>
      <c r="LHI8"/>
      <c r="LHJ8" s="2"/>
      <c r="LHK8"/>
      <c r="LHL8" s="2"/>
      <c r="LHM8"/>
      <c r="LHN8" s="2"/>
      <c r="LHO8"/>
      <c r="LHP8" s="2"/>
      <c r="LHQ8"/>
      <c r="LHR8" s="2"/>
      <c r="LHS8"/>
      <c r="LHT8" s="2"/>
      <c r="LHU8"/>
      <c r="LHV8" s="2"/>
      <c r="LHW8"/>
      <c r="LHX8" s="2"/>
      <c r="LHY8"/>
      <c r="LHZ8" s="2"/>
      <c r="LIA8"/>
      <c r="LIB8" s="2"/>
      <c r="LIC8"/>
      <c r="LID8" s="2"/>
      <c r="LIE8"/>
      <c r="LIF8" s="2"/>
      <c r="LIG8"/>
      <c r="LIH8" s="2"/>
      <c r="LII8"/>
      <c r="LIJ8" s="2"/>
      <c r="LIK8"/>
      <c r="LIL8" s="2"/>
      <c r="LIM8"/>
      <c r="LIN8" s="2"/>
      <c r="LIO8"/>
      <c r="LIP8" s="2"/>
      <c r="LIQ8"/>
      <c r="LIR8" s="2"/>
      <c r="LIS8"/>
      <c r="LIT8" s="2"/>
      <c r="LIU8"/>
      <c r="LIV8" s="2"/>
      <c r="LIW8"/>
      <c r="LIX8" s="2"/>
      <c r="LIY8"/>
      <c r="LIZ8" s="2"/>
      <c r="LJA8"/>
      <c r="LJB8" s="2"/>
      <c r="LJC8"/>
      <c r="LJD8" s="2"/>
      <c r="LJE8"/>
      <c r="LJF8" s="2"/>
      <c r="LJG8"/>
      <c r="LJH8" s="2"/>
      <c r="LJI8"/>
      <c r="LJJ8" s="2"/>
      <c r="LJK8"/>
      <c r="LJL8" s="2"/>
      <c r="LJM8"/>
      <c r="LJN8" s="2"/>
      <c r="LJO8"/>
      <c r="LJP8" s="2"/>
      <c r="LJQ8"/>
      <c r="LJR8" s="2"/>
      <c r="LJS8"/>
      <c r="LJT8" s="2"/>
      <c r="LJU8"/>
      <c r="LJV8" s="2"/>
      <c r="LJW8"/>
      <c r="LJX8" s="2"/>
      <c r="LJY8"/>
      <c r="LJZ8" s="2"/>
      <c r="LKA8"/>
      <c r="LKB8" s="2"/>
      <c r="LKC8"/>
      <c r="LKD8" s="2"/>
      <c r="LKE8"/>
      <c r="LKF8" s="2"/>
      <c r="LKG8"/>
      <c r="LKH8" s="2"/>
      <c r="LKI8"/>
      <c r="LKJ8" s="2"/>
      <c r="LKK8"/>
      <c r="LKL8" s="2"/>
      <c r="LKM8"/>
      <c r="LKN8" s="2"/>
      <c r="LKO8"/>
      <c r="LKP8" s="2"/>
      <c r="LKQ8"/>
      <c r="LKR8" s="2"/>
      <c r="LKS8"/>
      <c r="LKT8" s="2"/>
      <c r="LKU8"/>
      <c r="LKV8" s="2"/>
      <c r="LKW8"/>
      <c r="LKX8" s="2"/>
      <c r="LKY8"/>
      <c r="LKZ8" s="2"/>
      <c r="LLA8"/>
      <c r="LLB8" s="2"/>
      <c r="LLC8"/>
      <c r="LLD8" s="2"/>
      <c r="LLE8"/>
      <c r="LLF8" s="2"/>
      <c r="LLG8"/>
      <c r="LLH8" s="2"/>
      <c r="LLI8"/>
      <c r="LLJ8" s="2"/>
      <c r="LLK8"/>
      <c r="LLL8" s="2"/>
      <c r="LLM8"/>
      <c r="LLN8" s="2"/>
      <c r="LLO8"/>
      <c r="LLP8" s="2"/>
      <c r="LLQ8"/>
      <c r="LLR8" s="2"/>
      <c r="LLS8"/>
      <c r="LLT8" s="2"/>
      <c r="LLU8"/>
      <c r="LLV8" s="2"/>
      <c r="LLW8"/>
      <c r="LLX8" s="2"/>
      <c r="LLY8"/>
      <c r="LLZ8" s="2"/>
      <c r="LMA8"/>
      <c r="LMB8" s="2"/>
      <c r="LMC8"/>
      <c r="LMD8" s="2"/>
      <c r="LME8"/>
      <c r="LMF8" s="2"/>
      <c r="LMG8"/>
      <c r="LMH8" s="2"/>
      <c r="LMI8"/>
      <c r="LMJ8" s="2"/>
      <c r="LMK8"/>
      <c r="LML8" s="2"/>
      <c r="LMM8"/>
      <c r="LMN8" s="2"/>
      <c r="LMO8"/>
      <c r="LMP8" s="2"/>
      <c r="LMQ8"/>
      <c r="LMR8" s="2"/>
      <c r="LMS8"/>
      <c r="LMT8" s="2"/>
      <c r="LMU8"/>
      <c r="LMV8" s="2"/>
      <c r="LMW8"/>
      <c r="LMX8" s="2"/>
      <c r="LMY8"/>
      <c r="LMZ8" s="2"/>
      <c r="LNA8"/>
      <c r="LNB8" s="2"/>
      <c r="LNC8"/>
      <c r="LND8" s="2"/>
      <c r="LNE8"/>
      <c r="LNF8" s="2"/>
      <c r="LNG8"/>
      <c r="LNH8" s="2"/>
      <c r="LNI8"/>
      <c r="LNJ8" s="2"/>
      <c r="LNK8"/>
      <c r="LNL8" s="2"/>
      <c r="LNM8"/>
      <c r="LNN8" s="2"/>
      <c r="LNO8"/>
      <c r="LNP8" s="2"/>
      <c r="LNQ8"/>
      <c r="LNR8" s="2"/>
      <c r="LNS8"/>
      <c r="LNT8" s="2"/>
      <c r="LNU8"/>
      <c r="LNV8" s="2"/>
      <c r="LNW8"/>
      <c r="LNX8" s="2"/>
      <c r="LNY8"/>
      <c r="LNZ8" s="2"/>
      <c r="LOA8"/>
      <c r="LOB8" s="2"/>
      <c r="LOC8"/>
      <c r="LOD8" s="2"/>
      <c r="LOE8"/>
      <c r="LOF8" s="2"/>
      <c r="LOG8"/>
      <c r="LOH8" s="2"/>
      <c r="LOI8"/>
      <c r="LOJ8" s="2"/>
      <c r="LOK8"/>
      <c r="LOL8" s="2"/>
      <c r="LOM8"/>
      <c r="LON8" s="2"/>
      <c r="LOO8"/>
      <c r="LOP8" s="2"/>
      <c r="LOQ8"/>
      <c r="LOR8" s="2"/>
      <c r="LOS8"/>
      <c r="LOT8" s="2"/>
      <c r="LOU8"/>
      <c r="LOV8" s="2"/>
      <c r="LOW8"/>
      <c r="LOX8" s="2"/>
      <c r="LOY8"/>
      <c r="LOZ8" s="2"/>
      <c r="LPA8"/>
      <c r="LPB8" s="2"/>
      <c r="LPC8"/>
      <c r="LPD8" s="2"/>
      <c r="LPE8"/>
      <c r="LPF8" s="2"/>
      <c r="LPG8"/>
      <c r="LPH8" s="2"/>
      <c r="LPI8"/>
      <c r="LPJ8" s="2"/>
      <c r="LPK8"/>
      <c r="LPL8" s="2"/>
      <c r="LPM8"/>
      <c r="LPN8" s="2"/>
      <c r="LPO8"/>
      <c r="LPP8" s="2"/>
      <c r="LPQ8"/>
      <c r="LPR8" s="2"/>
      <c r="LPS8"/>
      <c r="LPT8" s="2"/>
      <c r="LPU8"/>
      <c r="LPV8" s="2"/>
      <c r="LPW8"/>
      <c r="LPX8" s="2"/>
      <c r="LPY8"/>
      <c r="LPZ8" s="2"/>
      <c r="LQA8"/>
      <c r="LQB8" s="2"/>
      <c r="LQC8"/>
      <c r="LQD8" s="2"/>
      <c r="LQE8"/>
      <c r="LQF8" s="2"/>
      <c r="LQG8"/>
      <c r="LQH8" s="2"/>
      <c r="LQI8"/>
      <c r="LQJ8" s="2"/>
      <c r="LQK8"/>
      <c r="LQL8" s="2"/>
      <c r="LQM8"/>
      <c r="LQN8" s="2"/>
      <c r="LQO8"/>
      <c r="LQP8" s="2"/>
      <c r="LQQ8"/>
      <c r="LQR8" s="2"/>
      <c r="LQS8"/>
      <c r="LQT8" s="2"/>
      <c r="LQU8"/>
      <c r="LQV8" s="2"/>
      <c r="LQW8"/>
      <c r="LQX8" s="2"/>
      <c r="LQY8"/>
      <c r="LQZ8" s="2"/>
      <c r="LRA8"/>
      <c r="LRB8" s="2"/>
      <c r="LRC8"/>
      <c r="LRD8" s="2"/>
      <c r="LRE8"/>
      <c r="LRF8" s="2"/>
      <c r="LRG8"/>
      <c r="LRH8" s="2"/>
      <c r="LRI8"/>
      <c r="LRJ8" s="2"/>
      <c r="LRK8"/>
      <c r="LRL8" s="2"/>
      <c r="LRM8"/>
      <c r="LRN8" s="2"/>
      <c r="LRO8"/>
      <c r="LRP8" s="2"/>
      <c r="LRQ8"/>
      <c r="LRR8" s="2"/>
      <c r="LRS8"/>
      <c r="LRT8" s="2"/>
      <c r="LRU8"/>
      <c r="LRV8" s="2"/>
      <c r="LRW8"/>
      <c r="LRX8" s="2"/>
      <c r="LRY8"/>
      <c r="LRZ8" s="2"/>
      <c r="LSA8"/>
      <c r="LSB8" s="2"/>
      <c r="LSC8"/>
      <c r="LSD8" s="2"/>
      <c r="LSE8"/>
      <c r="LSF8" s="2"/>
      <c r="LSG8"/>
      <c r="LSH8" s="2"/>
      <c r="LSI8"/>
      <c r="LSJ8" s="2"/>
      <c r="LSK8"/>
      <c r="LSL8" s="2"/>
      <c r="LSM8"/>
      <c r="LSN8" s="2"/>
      <c r="LSO8"/>
      <c r="LSP8" s="2"/>
      <c r="LSQ8"/>
      <c r="LSR8" s="2"/>
      <c r="LSS8"/>
      <c r="LST8" s="2"/>
      <c r="LSU8"/>
      <c r="LSV8" s="2"/>
      <c r="LSW8"/>
      <c r="LSX8" s="2"/>
      <c r="LSY8"/>
      <c r="LSZ8" s="2"/>
      <c r="LTA8"/>
      <c r="LTB8" s="2"/>
      <c r="LTC8"/>
      <c r="LTD8" s="2"/>
      <c r="LTE8"/>
      <c r="LTF8" s="2"/>
      <c r="LTG8"/>
      <c r="LTH8" s="2"/>
      <c r="LTI8"/>
      <c r="LTJ8" s="2"/>
      <c r="LTK8"/>
      <c r="LTL8" s="2"/>
      <c r="LTM8"/>
      <c r="LTN8" s="2"/>
      <c r="LTO8"/>
      <c r="LTP8" s="2"/>
      <c r="LTQ8"/>
      <c r="LTR8" s="2"/>
      <c r="LTS8"/>
      <c r="LTT8" s="2"/>
      <c r="LTU8"/>
      <c r="LTV8" s="2"/>
      <c r="LTW8"/>
      <c r="LTX8" s="2"/>
      <c r="LTY8"/>
      <c r="LTZ8" s="2"/>
      <c r="LUA8"/>
      <c r="LUB8" s="2"/>
      <c r="LUC8"/>
      <c r="LUD8" s="2"/>
      <c r="LUE8"/>
      <c r="LUF8" s="2"/>
      <c r="LUG8"/>
      <c r="LUH8" s="2"/>
      <c r="LUI8"/>
      <c r="LUJ8" s="2"/>
      <c r="LUK8"/>
      <c r="LUL8" s="2"/>
      <c r="LUM8"/>
      <c r="LUN8" s="2"/>
      <c r="LUO8"/>
      <c r="LUP8" s="2"/>
      <c r="LUQ8"/>
      <c r="LUR8" s="2"/>
      <c r="LUS8"/>
      <c r="LUT8" s="2"/>
      <c r="LUU8"/>
      <c r="LUV8" s="2"/>
      <c r="LUW8"/>
      <c r="LUX8" s="2"/>
      <c r="LUY8"/>
      <c r="LUZ8" s="2"/>
      <c r="LVA8"/>
      <c r="LVB8" s="2"/>
      <c r="LVC8"/>
      <c r="LVD8" s="2"/>
      <c r="LVE8"/>
      <c r="LVF8" s="2"/>
      <c r="LVG8"/>
      <c r="LVH8" s="2"/>
      <c r="LVI8"/>
      <c r="LVJ8" s="2"/>
      <c r="LVK8"/>
      <c r="LVL8" s="2"/>
      <c r="LVM8"/>
      <c r="LVN8" s="2"/>
      <c r="LVO8"/>
      <c r="LVP8" s="2"/>
      <c r="LVQ8"/>
      <c r="LVR8" s="2"/>
      <c r="LVS8"/>
      <c r="LVT8" s="2"/>
      <c r="LVU8"/>
      <c r="LVV8" s="2"/>
      <c r="LVW8"/>
      <c r="LVX8" s="2"/>
      <c r="LVY8"/>
      <c r="LVZ8" s="2"/>
      <c r="LWA8"/>
      <c r="LWB8" s="2"/>
      <c r="LWC8"/>
      <c r="LWD8" s="2"/>
      <c r="LWE8"/>
      <c r="LWF8" s="2"/>
      <c r="LWG8"/>
      <c r="LWH8" s="2"/>
      <c r="LWI8"/>
      <c r="LWJ8" s="2"/>
      <c r="LWK8"/>
      <c r="LWL8" s="2"/>
      <c r="LWM8"/>
      <c r="LWN8" s="2"/>
      <c r="LWO8"/>
      <c r="LWP8" s="2"/>
      <c r="LWQ8"/>
      <c r="LWR8" s="2"/>
      <c r="LWS8"/>
      <c r="LWT8" s="2"/>
      <c r="LWU8"/>
      <c r="LWV8" s="2"/>
      <c r="LWW8"/>
      <c r="LWX8" s="2"/>
      <c r="LWY8"/>
      <c r="LWZ8" s="2"/>
      <c r="LXA8"/>
      <c r="LXB8" s="2"/>
      <c r="LXC8"/>
      <c r="LXD8" s="2"/>
      <c r="LXE8"/>
      <c r="LXF8" s="2"/>
      <c r="LXG8"/>
      <c r="LXH8" s="2"/>
      <c r="LXI8"/>
      <c r="LXJ8" s="2"/>
      <c r="LXK8"/>
      <c r="LXL8" s="2"/>
      <c r="LXM8"/>
      <c r="LXN8" s="2"/>
      <c r="LXO8"/>
      <c r="LXP8" s="2"/>
      <c r="LXQ8"/>
      <c r="LXR8" s="2"/>
      <c r="LXS8"/>
      <c r="LXT8" s="2"/>
      <c r="LXU8"/>
      <c r="LXV8" s="2"/>
      <c r="LXW8"/>
      <c r="LXX8" s="2"/>
      <c r="LXY8"/>
      <c r="LXZ8" s="2"/>
      <c r="LYA8"/>
      <c r="LYB8" s="2"/>
      <c r="LYC8"/>
      <c r="LYD8" s="2"/>
      <c r="LYE8"/>
      <c r="LYF8" s="2"/>
      <c r="LYG8"/>
      <c r="LYH8" s="2"/>
      <c r="LYI8"/>
      <c r="LYJ8" s="2"/>
      <c r="LYK8"/>
      <c r="LYL8" s="2"/>
      <c r="LYM8"/>
      <c r="LYN8" s="2"/>
      <c r="LYO8"/>
      <c r="LYP8" s="2"/>
      <c r="LYQ8"/>
      <c r="LYR8" s="2"/>
      <c r="LYS8"/>
      <c r="LYT8" s="2"/>
      <c r="LYU8"/>
      <c r="LYV8" s="2"/>
      <c r="LYW8"/>
      <c r="LYX8" s="2"/>
      <c r="LYY8"/>
      <c r="LYZ8" s="2"/>
      <c r="LZA8"/>
      <c r="LZB8" s="2"/>
      <c r="LZC8"/>
      <c r="LZD8" s="2"/>
      <c r="LZE8"/>
      <c r="LZF8" s="2"/>
      <c r="LZG8"/>
      <c r="LZH8" s="2"/>
      <c r="LZI8"/>
      <c r="LZJ8" s="2"/>
      <c r="LZK8"/>
      <c r="LZL8" s="2"/>
      <c r="LZM8"/>
      <c r="LZN8" s="2"/>
      <c r="LZO8"/>
      <c r="LZP8" s="2"/>
      <c r="LZQ8"/>
      <c r="LZR8" s="2"/>
      <c r="LZS8"/>
      <c r="LZT8" s="2"/>
      <c r="LZU8"/>
      <c r="LZV8" s="2"/>
      <c r="LZW8"/>
      <c r="LZX8" s="2"/>
      <c r="LZY8"/>
      <c r="LZZ8" s="2"/>
      <c r="MAA8"/>
      <c r="MAB8" s="2"/>
      <c r="MAC8"/>
      <c r="MAD8" s="2"/>
      <c r="MAE8"/>
      <c r="MAF8" s="2"/>
      <c r="MAG8"/>
      <c r="MAH8" s="2"/>
      <c r="MAI8"/>
      <c r="MAJ8" s="2"/>
      <c r="MAK8"/>
      <c r="MAL8" s="2"/>
      <c r="MAM8"/>
      <c r="MAN8" s="2"/>
      <c r="MAO8"/>
      <c r="MAP8" s="2"/>
      <c r="MAQ8"/>
      <c r="MAR8" s="2"/>
      <c r="MAS8"/>
      <c r="MAT8" s="2"/>
      <c r="MAU8"/>
      <c r="MAV8" s="2"/>
      <c r="MAW8"/>
      <c r="MAX8" s="2"/>
      <c r="MAY8"/>
      <c r="MAZ8" s="2"/>
      <c r="MBA8"/>
      <c r="MBB8" s="2"/>
      <c r="MBC8"/>
      <c r="MBD8" s="2"/>
      <c r="MBE8"/>
      <c r="MBF8" s="2"/>
      <c r="MBG8"/>
      <c r="MBH8" s="2"/>
      <c r="MBI8"/>
      <c r="MBJ8" s="2"/>
      <c r="MBK8"/>
      <c r="MBL8" s="2"/>
      <c r="MBM8"/>
      <c r="MBN8" s="2"/>
      <c r="MBO8"/>
      <c r="MBP8" s="2"/>
      <c r="MBQ8"/>
      <c r="MBR8" s="2"/>
      <c r="MBS8"/>
      <c r="MBT8" s="2"/>
      <c r="MBU8"/>
      <c r="MBV8" s="2"/>
      <c r="MBW8"/>
      <c r="MBX8" s="2"/>
      <c r="MBY8"/>
      <c r="MBZ8" s="2"/>
      <c r="MCA8"/>
      <c r="MCB8" s="2"/>
      <c r="MCC8"/>
      <c r="MCD8" s="2"/>
      <c r="MCE8"/>
      <c r="MCF8" s="2"/>
      <c r="MCG8"/>
      <c r="MCH8" s="2"/>
      <c r="MCI8"/>
      <c r="MCJ8" s="2"/>
      <c r="MCK8"/>
      <c r="MCL8" s="2"/>
      <c r="MCM8"/>
      <c r="MCN8" s="2"/>
      <c r="MCO8"/>
      <c r="MCP8" s="2"/>
      <c r="MCQ8"/>
      <c r="MCR8" s="2"/>
      <c r="MCS8"/>
      <c r="MCT8" s="2"/>
      <c r="MCU8"/>
      <c r="MCV8" s="2"/>
      <c r="MCW8"/>
      <c r="MCX8" s="2"/>
      <c r="MCY8"/>
      <c r="MCZ8" s="2"/>
      <c r="MDA8"/>
      <c r="MDB8" s="2"/>
      <c r="MDC8"/>
      <c r="MDD8" s="2"/>
      <c r="MDE8"/>
      <c r="MDF8" s="2"/>
      <c r="MDG8"/>
      <c r="MDH8" s="2"/>
      <c r="MDI8"/>
      <c r="MDJ8" s="2"/>
      <c r="MDK8"/>
      <c r="MDL8" s="2"/>
      <c r="MDM8"/>
      <c r="MDN8" s="2"/>
      <c r="MDO8"/>
      <c r="MDP8" s="2"/>
      <c r="MDQ8"/>
      <c r="MDR8" s="2"/>
      <c r="MDS8"/>
      <c r="MDT8" s="2"/>
      <c r="MDU8"/>
      <c r="MDV8" s="2"/>
      <c r="MDW8"/>
      <c r="MDX8" s="2"/>
      <c r="MDY8"/>
      <c r="MDZ8" s="2"/>
      <c r="MEA8"/>
      <c r="MEB8" s="2"/>
      <c r="MEC8"/>
      <c r="MED8" s="2"/>
      <c r="MEE8"/>
      <c r="MEF8" s="2"/>
      <c r="MEG8"/>
      <c r="MEH8" s="2"/>
      <c r="MEI8"/>
      <c r="MEJ8" s="2"/>
      <c r="MEK8"/>
      <c r="MEL8" s="2"/>
      <c r="MEM8"/>
      <c r="MEN8" s="2"/>
      <c r="MEO8"/>
      <c r="MEP8" s="2"/>
      <c r="MEQ8"/>
      <c r="MER8" s="2"/>
      <c r="MES8"/>
      <c r="MET8" s="2"/>
      <c r="MEU8"/>
      <c r="MEV8" s="2"/>
      <c r="MEW8"/>
      <c r="MEX8" s="2"/>
      <c r="MEY8"/>
      <c r="MEZ8" s="2"/>
      <c r="MFA8"/>
      <c r="MFB8" s="2"/>
      <c r="MFC8"/>
      <c r="MFD8" s="2"/>
      <c r="MFE8"/>
      <c r="MFF8" s="2"/>
      <c r="MFG8"/>
      <c r="MFH8" s="2"/>
      <c r="MFI8"/>
      <c r="MFJ8" s="2"/>
      <c r="MFK8"/>
      <c r="MFL8" s="2"/>
      <c r="MFM8"/>
      <c r="MFN8" s="2"/>
      <c r="MFO8"/>
      <c r="MFP8" s="2"/>
      <c r="MFQ8"/>
      <c r="MFR8" s="2"/>
      <c r="MFS8"/>
      <c r="MFT8" s="2"/>
      <c r="MFU8"/>
      <c r="MFV8" s="2"/>
      <c r="MFW8"/>
      <c r="MFX8" s="2"/>
      <c r="MFY8"/>
      <c r="MFZ8" s="2"/>
      <c r="MGA8"/>
      <c r="MGB8" s="2"/>
      <c r="MGC8"/>
      <c r="MGD8" s="2"/>
      <c r="MGE8"/>
      <c r="MGF8" s="2"/>
      <c r="MGG8"/>
      <c r="MGH8" s="2"/>
      <c r="MGI8"/>
      <c r="MGJ8" s="2"/>
      <c r="MGK8"/>
      <c r="MGL8" s="2"/>
      <c r="MGM8"/>
      <c r="MGN8" s="2"/>
      <c r="MGO8"/>
      <c r="MGP8" s="2"/>
      <c r="MGQ8"/>
      <c r="MGR8" s="2"/>
      <c r="MGS8"/>
      <c r="MGT8" s="2"/>
      <c r="MGU8"/>
      <c r="MGV8" s="2"/>
      <c r="MGW8"/>
      <c r="MGX8" s="2"/>
      <c r="MGY8"/>
      <c r="MGZ8" s="2"/>
      <c r="MHA8"/>
      <c r="MHB8" s="2"/>
      <c r="MHC8"/>
      <c r="MHD8" s="2"/>
      <c r="MHE8"/>
      <c r="MHF8" s="2"/>
      <c r="MHG8"/>
      <c r="MHH8" s="2"/>
      <c r="MHI8"/>
      <c r="MHJ8" s="2"/>
      <c r="MHK8"/>
      <c r="MHL8" s="2"/>
      <c r="MHM8"/>
      <c r="MHN8" s="2"/>
      <c r="MHO8"/>
      <c r="MHP8" s="2"/>
      <c r="MHQ8"/>
      <c r="MHR8" s="2"/>
      <c r="MHS8"/>
      <c r="MHT8" s="2"/>
      <c r="MHU8"/>
      <c r="MHV8" s="2"/>
      <c r="MHW8"/>
      <c r="MHX8" s="2"/>
      <c r="MHY8"/>
      <c r="MHZ8" s="2"/>
      <c r="MIA8"/>
      <c r="MIB8" s="2"/>
      <c r="MIC8"/>
      <c r="MID8" s="2"/>
      <c r="MIE8"/>
      <c r="MIF8" s="2"/>
      <c r="MIG8"/>
      <c r="MIH8" s="2"/>
      <c r="MII8"/>
      <c r="MIJ8" s="2"/>
      <c r="MIK8"/>
      <c r="MIL8" s="2"/>
      <c r="MIM8"/>
      <c r="MIN8" s="2"/>
      <c r="MIO8"/>
      <c r="MIP8" s="2"/>
      <c r="MIQ8"/>
      <c r="MIR8" s="2"/>
      <c r="MIS8"/>
      <c r="MIT8" s="2"/>
      <c r="MIU8"/>
      <c r="MIV8" s="2"/>
      <c r="MIW8"/>
      <c r="MIX8" s="2"/>
      <c r="MIY8"/>
      <c r="MIZ8" s="2"/>
      <c r="MJA8"/>
      <c r="MJB8" s="2"/>
      <c r="MJC8"/>
      <c r="MJD8" s="2"/>
      <c r="MJE8"/>
      <c r="MJF8" s="2"/>
      <c r="MJG8"/>
      <c r="MJH8" s="2"/>
      <c r="MJI8"/>
      <c r="MJJ8" s="2"/>
      <c r="MJK8"/>
      <c r="MJL8" s="2"/>
      <c r="MJM8"/>
      <c r="MJN8" s="2"/>
      <c r="MJO8"/>
      <c r="MJP8" s="2"/>
      <c r="MJQ8"/>
      <c r="MJR8" s="2"/>
      <c r="MJS8"/>
      <c r="MJT8" s="2"/>
      <c r="MJU8"/>
      <c r="MJV8" s="2"/>
      <c r="MJW8"/>
      <c r="MJX8" s="2"/>
      <c r="MJY8"/>
      <c r="MJZ8" s="2"/>
      <c r="MKA8"/>
      <c r="MKB8" s="2"/>
      <c r="MKC8"/>
      <c r="MKD8" s="2"/>
      <c r="MKE8"/>
      <c r="MKF8" s="2"/>
      <c r="MKG8"/>
      <c r="MKH8" s="2"/>
      <c r="MKI8"/>
      <c r="MKJ8" s="2"/>
      <c r="MKK8"/>
      <c r="MKL8" s="2"/>
      <c r="MKM8"/>
      <c r="MKN8" s="2"/>
      <c r="MKO8"/>
      <c r="MKP8" s="2"/>
      <c r="MKQ8"/>
      <c r="MKR8" s="2"/>
      <c r="MKS8"/>
      <c r="MKT8" s="2"/>
      <c r="MKU8"/>
      <c r="MKV8" s="2"/>
      <c r="MKW8"/>
      <c r="MKX8" s="2"/>
      <c r="MKY8"/>
      <c r="MKZ8" s="2"/>
      <c r="MLA8"/>
      <c r="MLB8" s="2"/>
      <c r="MLC8"/>
      <c r="MLD8" s="2"/>
      <c r="MLE8"/>
      <c r="MLF8" s="2"/>
      <c r="MLG8"/>
      <c r="MLH8" s="2"/>
      <c r="MLI8"/>
      <c r="MLJ8" s="2"/>
      <c r="MLK8"/>
      <c r="MLL8" s="2"/>
      <c r="MLM8"/>
      <c r="MLN8" s="2"/>
      <c r="MLO8"/>
      <c r="MLP8" s="2"/>
      <c r="MLQ8"/>
      <c r="MLR8" s="2"/>
      <c r="MLS8"/>
      <c r="MLT8" s="2"/>
      <c r="MLU8"/>
      <c r="MLV8" s="2"/>
      <c r="MLW8"/>
      <c r="MLX8" s="2"/>
      <c r="MLY8"/>
      <c r="MLZ8" s="2"/>
      <c r="MMA8"/>
      <c r="MMB8" s="2"/>
      <c r="MMC8"/>
      <c r="MMD8" s="2"/>
      <c r="MME8"/>
      <c r="MMF8" s="2"/>
      <c r="MMG8"/>
      <c r="MMH8" s="2"/>
      <c r="MMI8"/>
      <c r="MMJ8" s="2"/>
      <c r="MMK8"/>
      <c r="MML8" s="2"/>
      <c r="MMM8"/>
      <c r="MMN8" s="2"/>
      <c r="MMO8"/>
      <c r="MMP8" s="2"/>
      <c r="MMQ8"/>
      <c r="MMR8" s="2"/>
      <c r="MMS8"/>
      <c r="MMT8" s="2"/>
      <c r="MMU8"/>
      <c r="MMV8" s="2"/>
      <c r="MMW8"/>
      <c r="MMX8" s="2"/>
      <c r="MMY8"/>
      <c r="MMZ8" s="2"/>
      <c r="MNA8"/>
      <c r="MNB8" s="2"/>
      <c r="MNC8"/>
      <c r="MND8" s="2"/>
      <c r="MNE8"/>
      <c r="MNF8" s="2"/>
      <c r="MNG8"/>
      <c r="MNH8" s="2"/>
      <c r="MNI8"/>
      <c r="MNJ8" s="2"/>
      <c r="MNK8"/>
      <c r="MNL8" s="2"/>
      <c r="MNM8"/>
      <c r="MNN8" s="2"/>
      <c r="MNO8"/>
      <c r="MNP8" s="2"/>
      <c r="MNQ8"/>
      <c r="MNR8" s="2"/>
      <c r="MNS8"/>
      <c r="MNT8" s="2"/>
      <c r="MNU8"/>
      <c r="MNV8" s="2"/>
      <c r="MNW8"/>
      <c r="MNX8" s="2"/>
      <c r="MNY8"/>
      <c r="MNZ8" s="2"/>
      <c r="MOA8"/>
      <c r="MOB8" s="2"/>
      <c r="MOC8"/>
      <c r="MOD8" s="2"/>
      <c r="MOE8"/>
      <c r="MOF8" s="2"/>
      <c r="MOG8"/>
      <c r="MOH8" s="2"/>
      <c r="MOI8"/>
      <c r="MOJ8" s="2"/>
      <c r="MOK8"/>
      <c r="MOL8" s="2"/>
      <c r="MOM8"/>
      <c r="MON8" s="2"/>
      <c r="MOO8"/>
      <c r="MOP8" s="2"/>
      <c r="MOQ8"/>
      <c r="MOR8" s="2"/>
      <c r="MOS8"/>
      <c r="MOT8" s="2"/>
      <c r="MOU8"/>
      <c r="MOV8" s="2"/>
      <c r="MOW8"/>
      <c r="MOX8" s="2"/>
      <c r="MOY8"/>
      <c r="MOZ8" s="2"/>
      <c r="MPA8"/>
      <c r="MPB8" s="2"/>
      <c r="MPC8"/>
      <c r="MPD8" s="2"/>
      <c r="MPE8"/>
      <c r="MPF8" s="2"/>
      <c r="MPG8"/>
      <c r="MPH8" s="2"/>
      <c r="MPI8"/>
      <c r="MPJ8" s="2"/>
      <c r="MPK8"/>
      <c r="MPL8" s="2"/>
      <c r="MPM8"/>
      <c r="MPN8" s="2"/>
      <c r="MPO8"/>
      <c r="MPP8" s="2"/>
      <c r="MPQ8"/>
      <c r="MPR8" s="2"/>
      <c r="MPS8"/>
      <c r="MPT8" s="2"/>
      <c r="MPU8"/>
      <c r="MPV8" s="2"/>
      <c r="MPW8"/>
      <c r="MPX8" s="2"/>
      <c r="MPY8"/>
      <c r="MPZ8" s="2"/>
      <c r="MQA8"/>
      <c r="MQB8" s="2"/>
      <c r="MQC8"/>
      <c r="MQD8" s="2"/>
      <c r="MQE8"/>
      <c r="MQF8" s="2"/>
      <c r="MQG8"/>
      <c r="MQH8" s="2"/>
      <c r="MQI8"/>
      <c r="MQJ8" s="2"/>
      <c r="MQK8"/>
      <c r="MQL8" s="2"/>
      <c r="MQM8"/>
      <c r="MQN8" s="2"/>
      <c r="MQO8"/>
      <c r="MQP8" s="2"/>
      <c r="MQQ8"/>
      <c r="MQR8" s="2"/>
      <c r="MQS8"/>
      <c r="MQT8" s="2"/>
      <c r="MQU8"/>
      <c r="MQV8" s="2"/>
      <c r="MQW8"/>
      <c r="MQX8" s="2"/>
      <c r="MQY8"/>
      <c r="MQZ8" s="2"/>
      <c r="MRA8"/>
      <c r="MRB8" s="2"/>
      <c r="MRC8"/>
      <c r="MRD8" s="2"/>
      <c r="MRE8"/>
      <c r="MRF8" s="2"/>
      <c r="MRG8"/>
      <c r="MRH8" s="2"/>
      <c r="MRI8"/>
      <c r="MRJ8" s="2"/>
      <c r="MRK8"/>
      <c r="MRL8" s="2"/>
      <c r="MRM8"/>
      <c r="MRN8" s="2"/>
      <c r="MRO8"/>
      <c r="MRP8" s="2"/>
      <c r="MRQ8"/>
      <c r="MRR8" s="2"/>
      <c r="MRS8"/>
      <c r="MRT8" s="2"/>
      <c r="MRU8"/>
      <c r="MRV8" s="2"/>
      <c r="MRW8"/>
      <c r="MRX8" s="2"/>
      <c r="MRY8"/>
      <c r="MRZ8" s="2"/>
      <c r="MSA8"/>
      <c r="MSB8" s="2"/>
      <c r="MSC8"/>
      <c r="MSD8" s="2"/>
      <c r="MSE8"/>
      <c r="MSF8" s="2"/>
      <c r="MSG8"/>
      <c r="MSH8" s="2"/>
      <c r="MSI8"/>
      <c r="MSJ8" s="2"/>
      <c r="MSK8"/>
      <c r="MSL8" s="2"/>
      <c r="MSM8"/>
      <c r="MSN8" s="2"/>
      <c r="MSO8"/>
      <c r="MSP8" s="2"/>
      <c r="MSQ8"/>
      <c r="MSR8" s="2"/>
      <c r="MSS8"/>
      <c r="MST8" s="2"/>
      <c r="MSU8"/>
      <c r="MSV8" s="2"/>
      <c r="MSW8"/>
      <c r="MSX8" s="2"/>
      <c r="MSY8"/>
      <c r="MSZ8" s="2"/>
      <c r="MTA8"/>
      <c r="MTB8" s="2"/>
      <c r="MTC8"/>
      <c r="MTD8" s="2"/>
      <c r="MTE8"/>
      <c r="MTF8" s="2"/>
      <c r="MTG8"/>
      <c r="MTH8" s="2"/>
      <c r="MTI8"/>
      <c r="MTJ8" s="2"/>
      <c r="MTK8"/>
      <c r="MTL8" s="2"/>
      <c r="MTM8"/>
      <c r="MTN8" s="2"/>
      <c r="MTO8"/>
      <c r="MTP8" s="2"/>
      <c r="MTQ8"/>
      <c r="MTR8" s="2"/>
      <c r="MTS8"/>
      <c r="MTT8" s="2"/>
      <c r="MTU8"/>
      <c r="MTV8" s="2"/>
      <c r="MTW8"/>
      <c r="MTX8" s="2"/>
      <c r="MTY8"/>
      <c r="MTZ8" s="2"/>
      <c r="MUA8"/>
      <c r="MUB8" s="2"/>
      <c r="MUC8"/>
      <c r="MUD8" s="2"/>
      <c r="MUE8"/>
      <c r="MUF8" s="2"/>
      <c r="MUG8"/>
      <c r="MUH8" s="2"/>
      <c r="MUI8"/>
      <c r="MUJ8" s="2"/>
      <c r="MUK8"/>
      <c r="MUL8" s="2"/>
      <c r="MUM8"/>
      <c r="MUN8" s="2"/>
      <c r="MUO8"/>
      <c r="MUP8" s="2"/>
      <c r="MUQ8"/>
      <c r="MUR8" s="2"/>
      <c r="MUS8"/>
      <c r="MUT8" s="2"/>
      <c r="MUU8"/>
      <c r="MUV8" s="2"/>
      <c r="MUW8"/>
      <c r="MUX8" s="2"/>
      <c r="MUY8"/>
      <c r="MUZ8" s="2"/>
      <c r="MVA8"/>
      <c r="MVB8" s="2"/>
      <c r="MVC8"/>
      <c r="MVD8" s="2"/>
      <c r="MVE8"/>
      <c r="MVF8" s="2"/>
      <c r="MVG8"/>
      <c r="MVH8" s="2"/>
      <c r="MVI8"/>
      <c r="MVJ8" s="2"/>
      <c r="MVK8"/>
      <c r="MVL8" s="2"/>
      <c r="MVM8"/>
      <c r="MVN8" s="2"/>
      <c r="MVO8"/>
      <c r="MVP8" s="2"/>
      <c r="MVQ8"/>
      <c r="MVR8" s="2"/>
      <c r="MVS8"/>
      <c r="MVT8" s="2"/>
      <c r="MVU8"/>
      <c r="MVV8" s="2"/>
      <c r="MVW8"/>
      <c r="MVX8" s="2"/>
      <c r="MVY8"/>
      <c r="MVZ8" s="2"/>
      <c r="MWA8"/>
      <c r="MWB8" s="2"/>
      <c r="MWC8"/>
      <c r="MWD8" s="2"/>
      <c r="MWE8"/>
      <c r="MWF8" s="2"/>
      <c r="MWG8"/>
      <c r="MWH8" s="2"/>
      <c r="MWI8"/>
      <c r="MWJ8" s="2"/>
      <c r="MWK8"/>
      <c r="MWL8" s="2"/>
      <c r="MWM8"/>
      <c r="MWN8" s="2"/>
      <c r="MWO8"/>
      <c r="MWP8" s="2"/>
      <c r="MWQ8"/>
      <c r="MWR8" s="2"/>
      <c r="MWS8"/>
      <c r="MWT8" s="2"/>
      <c r="MWU8"/>
      <c r="MWV8" s="2"/>
      <c r="MWW8"/>
      <c r="MWX8" s="2"/>
      <c r="MWY8"/>
      <c r="MWZ8" s="2"/>
      <c r="MXA8"/>
      <c r="MXB8" s="2"/>
      <c r="MXC8"/>
      <c r="MXD8" s="2"/>
      <c r="MXE8"/>
      <c r="MXF8" s="2"/>
      <c r="MXG8"/>
      <c r="MXH8" s="2"/>
      <c r="MXI8"/>
      <c r="MXJ8" s="2"/>
      <c r="MXK8"/>
      <c r="MXL8" s="2"/>
      <c r="MXM8"/>
      <c r="MXN8" s="2"/>
      <c r="MXO8"/>
      <c r="MXP8" s="2"/>
      <c r="MXQ8"/>
      <c r="MXR8" s="2"/>
      <c r="MXS8"/>
      <c r="MXT8" s="2"/>
      <c r="MXU8"/>
      <c r="MXV8" s="2"/>
      <c r="MXW8"/>
      <c r="MXX8" s="2"/>
      <c r="MXY8"/>
      <c r="MXZ8" s="2"/>
      <c r="MYA8"/>
      <c r="MYB8" s="2"/>
      <c r="MYC8"/>
      <c r="MYD8" s="2"/>
      <c r="MYE8"/>
      <c r="MYF8" s="2"/>
      <c r="MYG8"/>
      <c r="MYH8" s="2"/>
      <c r="MYI8"/>
      <c r="MYJ8" s="2"/>
      <c r="MYK8"/>
      <c r="MYL8" s="2"/>
      <c r="MYM8"/>
      <c r="MYN8" s="2"/>
      <c r="MYO8"/>
      <c r="MYP8" s="2"/>
      <c r="MYQ8"/>
      <c r="MYR8" s="2"/>
      <c r="MYS8"/>
      <c r="MYT8" s="2"/>
      <c r="MYU8"/>
      <c r="MYV8" s="2"/>
      <c r="MYW8"/>
      <c r="MYX8" s="2"/>
      <c r="MYY8"/>
      <c r="MYZ8" s="2"/>
      <c r="MZA8"/>
      <c r="MZB8" s="2"/>
      <c r="MZC8"/>
      <c r="MZD8" s="2"/>
      <c r="MZE8"/>
      <c r="MZF8" s="2"/>
      <c r="MZG8"/>
      <c r="MZH8" s="2"/>
      <c r="MZI8"/>
      <c r="MZJ8" s="2"/>
      <c r="MZK8"/>
      <c r="MZL8" s="2"/>
      <c r="MZM8"/>
      <c r="MZN8" s="2"/>
      <c r="MZO8"/>
      <c r="MZP8" s="2"/>
      <c r="MZQ8"/>
      <c r="MZR8" s="2"/>
      <c r="MZS8"/>
      <c r="MZT8" s="2"/>
      <c r="MZU8"/>
      <c r="MZV8" s="2"/>
      <c r="MZW8"/>
      <c r="MZX8" s="2"/>
      <c r="MZY8"/>
      <c r="MZZ8" s="2"/>
      <c r="NAA8"/>
      <c r="NAB8" s="2"/>
      <c r="NAC8"/>
      <c r="NAD8" s="2"/>
      <c r="NAE8"/>
      <c r="NAF8" s="2"/>
      <c r="NAG8"/>
      <c r="NAH8" s="2"/>
      <c r="NAI8"/>
      <c r="NAJ8" s="2"/>
      <c r="NAK8"/>
      <c r="NAL8" s="2"/>
      <c r="NAM8"/>
      <c r="NAN8" s="2"/>
      <c r="NAO8"/>
      <c r="NAP8" s="2"/>
      <c r="NAQ8"/>
      <c r="NAR8" s="2"/>
      <c r="NAS8"/>
      <c r="NAT8" s="2"/>
      <c r="NAU8"/>
      <c r="NAV8" s="2"/>
      <c r="NAW8"/>
      <c r="NAX8" s="2"/>
      <c r="NAY8"/>
      <c r="NAZ8" s="2"/>
      <c r="NBA8"/>
      <c r="NBB8" s="2"/>
      <c r="NBC8"/>
      <c r="NBD8" s="2"/>
      <c r="NBE8"/>
      <c r="NBF8" s="2"/>
      <c r="NBG8"/>
      <c r="NBH8" s="2"/>
      <c r="NBI8"/>
      <c r="NBJ8" s="2"/>
      <c r="NBK8"/>
      <c r="NBL8" s="2"/>
      <c r="NBM8"/>
      <c r="NBN8" s="2"/>
      <c r="NBO8"/>
      <c r="NBP8" s="2"/>
      <c r="NBQ8"/>
      <c r="NBR8" s="2"/>
      <c r="NBS8"/>
      <c r="NBT8" s="2"/>
      <c r="NBU8"/>
      <c r="NBV8" s="2"/>
      <c r="NBW8"/>
      <c r="NBX8" s="2"/>
      <c r="NBY8"/>
      <c r="NBZ8" s="2"/>
      <c r="NCA8"/>
      <c r="NCB8" s="2"/>
      <c r="NCC8"/>
      <c r="NCD8" s="2"/>
      <c r="NCE8"/>
      <c r="NCF8" s="2"/>
      <c r="NCG8"/>
      <c r="NCH8" s="2"/>
      <c r="NCI8"/>
      <c r="NCJ8" s="2"/>
      <c r="NCK8"/>
      <c r="NCL8" s="2"/>
      <c r="NCM8"/>
      <c r="NCN8" s="2"/>
      <c r="NCO8"/>
      <c r="NCP8" s="2"/>
      <c r="NCQ8"/>
      <c r="NCR8" s="2"/>
      <c r="NCS8"/>
      <c r="NCT8" s="2"/>
      <c r="NCU8"/>
      <c r="NCV8" s="2"/>
      <c r="NCW8"/>
      <c r="NCX8" s="2"/>
      <c r="NCY8"/>
      <c r="NCZ8" s="2"/>
      <c r="NDA8"/>
      <c r="NDB8" s="2"/>
      <c r="NDC8"/>
      <c r="NDD8" s="2"/>
      <c r="NDE8"/>
      <c r="NDF8" s="2"/>
      <c r="NDG8"/>
      <c r="NDH8" s="2"/>
      <c r="NDI8"/>
      <c r="NDJ8" s="2"/>
      <c r="NDK8"/>
      <c r="NDL8" s="2"/>
      <c r="NDM8"/>
      <c r="NDN8" s="2"/>
      <c r="NDO8"/>
      <c r="NDP8" s="2"/>
      <c r="NDQ8"/>
      <c r="NDR8" s="2"/>
      <c r="NDS8"/>
      <c r="NDT8" s="2"/>
      <c r="NDU8"/>
      <c r="NDV8" s="2"/>
      <c r="NDW8"/>
      <c r="NDX8" s="2"/>
      <c r="NDY8"/>
      <c r="NDZ8" s="2"/>
      <c r="NEA8"/>
      <c r="NEB8" s="2"/>
      <c r="NEC8"/>
      <c r="NED8" s="2"/>
      <c r="NEE8"/>
      <c r="NEF8" s="2"/>
      <c r="NEG8"/>
      <c r="NEH8" s="2"/>
      <c r="NEI8"/>
      <c r="NEJ8" s="2"/>
      <c r="NEK8"/>
      <c r="NEL8" s="2"/>
      <c r="NEM8"/>
      <c r="NEN8" s="2"/>
      <c r="NEO8"/>
      <c r="NEP8" s="2"/>
      <c r="NEQ8"/>
      <c r="NER8" s="2"/>
      <c r="NES8"/>
      <c r="NET8" s="2"/>
      <c r="NEU8"/>
      <c r="NEV8" s="2"/>
      <c r="NEW8"/>
      <c r="NEX8" s="2"/>
      <c r="NEY8"/>
      <c r="NEZ8" s="2"/>
      <c r="NFA8"/>
      <c r="NFB8" s="2"/>
      <c r="NFC8"/>
      <c r="NFD8" s="2"/>
      <c r="NFE8"/>
      <c r="NFF8" s="2"/>
      <c r="NFG8"/>
      <c r="NFH8" s="2"/>
      <c r="NFI8"/>
      <c r="NFJ8" s="2"/>
      <c r="NFK8"/>
      <c r="NFL8" s="2"/>
      <c r="NFM8"/>
      <c r="NFN8" s="2"/>
      <c r="NFO8"/>
      <c r="NFP8" s="2"/>
      <c r="NFQ8"/>
      <c r="NFR8" s="2"/>
      <c r="NFS8"/>
      <c r="NFT8" s="2"/>
      <c r="NFU8"/>
      <c r="NFV8" s="2"/>
      <c r="NFW8"/>
      <c r="NFX8" s="2"/>
      <c r="NFY8"/>
      <c r="NFZ8" s="2"/>
      <c r="NGA8"/>
      <c r="NGB8" s="2"/>
      <c r="NGC8"/>
      <c r="NGD8" s="2"/>
      <c r="NGE8"/>
      <c r="NGF8" s="2"/>
      <c r="NGG8"/>
      <c r="NGH8" s="2"/>
      <c r="NGI8"/>
      <c r="NGJ8" s="2"/>
      <c r="NGK8"/>
      <c r="NGL8" s="2"/>
      <c r="NGM8"/>
      <c r="NGN8" s="2"/>
      <c r="NGO8"/>
      <c r="NGP8" s="2"/>
      <c r="NGQ8"/>
      <c r="NGR8" s="2"/>
      <c r="NGS8"/>
      <c r="NGT8" s="2"/>
      <c r="NGU8"/>
      <c r="NGV8" s="2"/>
      <c r="NGW8"/>
      <c r="NGX8" s="2"/>
      <c r="NGY8"/>
      <c r="NGZ8" s="2"/>
      <c r="NHA8"/>
      <c r="NHB8" s="2"/>
      <c r="NHC8"/>
      <c r="NHD8" s="2"/>
      <c r="NHE8"/>
      <c r="NHF8" s="2"/>
      <c r="NHG8"/>
      <c r="NHH8" s="2"/>
      <c r="NHI8"/>
      <c r="NHJ8" s="2"/>
      <c r="NHK8"/>
      <c r="NHL8" s="2"/>
      <c r="NHM8"/>
      <c r="NHN8" s="2"/>
      <c r="NHO8"/>
      <c r="NHP8" s="2"/>
      <c r="NHQ8"/>
      <c r="NHR8" s="2"/>
      <c r="NHS8"/>
      <c r="NHT8" s="2"/>
      <c r="NHU8"/>
      <c r="NHV8" s="2"/>
      <c r="NHW8"/>
      <c r="NHX8" s="2"/>
      <c r="NHY8"/>
      <c r="NHZ8" s="2"/>
      <c r="NIA8"/>
      <c r="NIB8" s="2"/>
      <c r="NIC8"/>
      <c r="NID8" s="2"/>
      <c r="NIE8"/>
      <c r="NIF8" s="2"/>
      <c r="NIG8"/>
      <c r="NIH8" s="2"/>
      <c r="NII8"/>
      <c r="NIJ8" s="2"/>
      <c r="NIK8"/>
      <c r="NIL8" s="2"/>
      <c r="NIM8"/>
      <c r="NIN8" s="2"/>
      <c r="NIO8"/>
      <c r="NIP8" s="2"/>
      <c r="NIQ8"/>
      <c r="NIR8" s="2"/>
      <c r="NIS8"/>
      <c r="NIT8" s="2"/>
      <c r="NIU8"/>
      <c r="NIV8" s="2"/>
      <c r="NIW8"/>
      <c r="NIX8" s="2"/>
      <c r="NIY8"/>
      <c r="NIZ8" s="2"/>
      <c r="NJA8"/>
      <c r="NJB8" s="2"/>
      <c r="NJC8"/>
      <c r="NJD8" s="2"/>
      <c r="NJE8"/>
      <c r="NJF8" s="2"/>
      <c r="NJG8"/>
      <c r="NJH8" s="2"/>
      <c r="NJI8"/>
      <c r="NJJ8" s="2"/>
      <c r="NJK8"/>
      <c r="NJL8" s="2"/>
      <c r="NJM8"/>
      <c r="NJN8" s="2"/>
      <c r="NJO8"/>
      <c r="NJP8" s="2"/>
      <c r="NJQ8"/>
      <c r="NJR8" s="2"/>
      <c r="NJS8"/>
      <c r="NJT8" s="2"/>
      <c r="NJU8"/>
      <c r="NJV8" s="2"/>
      <c r="NJW8"/>
      <c r="NJX8" s="2"/>
      <c r="NJY8"/>
      <c r="NJZ8" s="2"/>
      <c r="NKA8"/>
      <c r="NKB8" s="2"/>
      <c r="NKC8"/>
      <c r="NKD8" s="2"/>
      <c r="NKE8"/>
      <c r="NKF8" s="2"/>
      <c r="NKG8"/>
      <c r="NKH8" s="2"/>
      <c r="NKI8"/>
      <c r="NKJ8" s="2"/>
      <c r="NKK8"/>
      <c r="NKL8" s="2"/>
      <c r="NKM8"/>
      <c r="NKN8" s="2"/>
      <c r="NKO8"/>
      <c r="NKP8" s="2"/>
      <c r="NKQ8"/>
      <c r="NKR8" s="2"/>
      <c r="NKS8"/>
      <c r="NKT8" s="2"/>
      <c r="NKU8"/>
      <c r="NKV8" s="2"/>
      <c r="NKW8"/>
      <c r="NKX8" s="2"/>
      <c r="NKY8"/>
      <c r="NKZ8" s="2"/>
      <c r="NLA8"/>
      <c r="NLB8" s="2"/>
      <c r="NLC8"/>
      <c r="NLD8" s="2"/>
      <c r="NLE8"/>
      <c r="NLF8" s="2"/>
      <c r="NLG8"/>
      <c r="NLH8" s="2"/>
      <c r="NLI8"/>
      <c r="NLJ8" s="2"/>
      <c r="NLK8"/>
      <c r="NLL8" s="2"/>
      <c r="NLM8"/>
      <c r="NLN8" s="2"/>
      <c r="NLO8"/>
      <c r="NLP8" s="2"/>
      <c r="NLQ8"/>
      <c r="NLR8" s="2"/>
      <c r="NLS8"/>
      <c r="NLT8" s="2"/>
      <c r="NLU8"/>
      <c r="NLV8" s="2"/>
      <c r="NLW8"/>
      <c r="NLX8" s="2"/>
      <c r="NLY8"/>
      <c r="NLZ8" s="2"/>
      <c r="NMA8"/>
      <c r="NMB8" s="2"/>
      <c r="NMC8"/>
      <c r="NMD8" s="2"/>
      <c r="NME8"/>
      <c r="NMF8" s="2"/>
      <c r="NMG8"/>
      <c r="NMH8" s="2"/>
      <c r="NMI8"/>
      <c r="NMJ8" s="2"/>
      <c r="NMK8"/>
      <c r="NML8" s="2"/>
      <c r="NMM8"/>
      <c r="NMN8" s="2"/>
      <c r="NMO8"/>
      <c r="NMP8" s="2"/>
      <c r="NMQ8"/>
      <c r="NMR8" s="2"/>
      <c r="NMS8"/>
      <c r="NMT8" s="2"/>
      <c r="NMU8"/>
      <c r="NMV8" s="2"/>
      <c r="NMW8"/>
      <c r="NMX8" s="2"/>
      <c r="NMY8"/>
      <c r="NMZ8" s="2"/>
      <c r="NNA8"/>
      <c r="NNB8" s="2"/>
      <c r="NNC8"/>
      <c r="NND8" s="2"/>
      <c r="NNE8"/>
      <c r="NNF8" s="2"/>
      <c r="NNG8"/>
      <c r="NNH8" s="2"/>
      <c r="NNI8"/>
      <c r="NNJ8" s="2"/>
      <c r="NNK8"/>
      <c r="NNL8" s="2"/>
      <c r="NNM8"/>
      <c r="NNN8" s="2"/>
      <c r="NNO8"/>
      <c r="NNP8" s="2"/>
      <c r="NNQ8"/>
      <c r="NNR8" s="2"/>
      <c r="NNS8"/>
      <c r="NNT8" s="2"/>
      <c r="NNU8"/>
      <c r="NNV8" s="2"/>
      <c r="NNW8"/>
      <c r="NNX8" s="2"/>
      <c r="NNY8"/>
      <c r="NNZ8" s="2"/>
      <c r="NOA8"/>
      <c r="NOB8" s="2"/>
      <c r="NOC8"/>
      <c r="NOD8" s="2"/>
      <c r="NOE8"/>
      <c r="NOF8" s="2"/>
      <c r="NOG8"/>
      <c r="NOH8" s="2"/>
      <c r="NOI8"/>
      <c r="NOJ8" s="2"/>
      <c r="NOK8"/>
      <c r="NOL8" s="2"/>
      <c r="NOM8"/>
      <c r="NON8" s="2"/>
      <c r="NOO8"/>
      <c r="NOP8" s="2"/>
      <c r="NOQ8"/>
      <c r="NOR8" s="2"/>
      <c r="NOS8"/>
      <c r="NOT8" s="2"/>
      <c r="NOU8"/>
      <c r="NOV8" s="2"/>
      <c r="NOW8"/>
      <c r="NOX8" s="2"/>
      <c r="NOY8"/>
      <c r="NOZ8" s="2"/>
      <c r="NPA8"/>
      <c r="NPB8" s="2"/>
      <c r="NPC8"/>
      <c r="NPD8" s="2"/>
      <c r="NPE8"/>
      <c r="NPF8" s="2"/>
      <c r="NPG8"/>
      <c r="NPH8" s="2"/>
      <c r="NPI8"/>
      <c r="NPJ8" s="2"/>
      <c r="NPK8"/>
      <c r="NPL8" s="2"/>
      <c r="NPM8"/>
      <c r="NPN8" s="2"/>
      <c r="NPO8"/>
      <c r="NPP8" s="2"/>
      <c r="NPQ8"/>
      <c r="NPR8" s="2"/>
      <c r="NPS8"/>
      <c r="NPT8" s="2"/>
      <c r="NPU8"/>
      <c r="NPV8" s="2"/>
      <c r="NPW8"/>
      <c r="NPX8" s="2"/>
      <c r="NPY8"/>
      <c r="NPZ8" s="2"/>
      <c r="NQA8"/>
      <c r="NQB8" s="2"/>
      <c r="NQC8"/>
      <c r="NQD8" s="2"/>
      <c r="NQE8"/>
      <c r="NQF8" s="2"/>
      <c r="NQG8"/>
      <c r="NQH8" s="2"/>
      <c r="NQI8"/>
      <c r="NQJ8" s="2"/>
      <c r="NQK8"/>
      <c r="NQL8" s="2"/>
      <c r="NQM8"/>
      <c r="NQN8" s="2"/>
      <c r="NQO8"/>
      <c r="NQP8" s="2"/>
      <c r="NQQ8"/>
      <c r="NQR8" s="2"/>
      <c r="NQS8"/>
      <c r="NQT8" s="2"/>
      <c r="NQU8"/>
      <c r="NQV8" s="2"/>
      <c r="NQW8"/>
      <c r="NQX8" s="2"/>
      <c r="NQY8"/>
      <c r="NQZ8" s="2"/>
      <c r="NRA8"/>
      <c r="NRB8" s="2"/>
      <c r="NRC8"/>
      <c r="NRD8" s="2"/>
      <c r="NRE8"/>
      <c r="NRF8" s="2"/>
      <c r="NRG8"/>
      <c r="NRH8" s="2"/>
      <c r="NRI8"/>
      <c r="NRJ8" s="2"/>
      <c r="NRK8"/>
      <c r="NRL8" s="2"/>
      <c r="NRM8"/>
      <c r="NRN8" s="2"/>
      <c r="NRO8"/>
      <c r="NRP8" s="2"/>
      <c r="NRQ8"/>
      <c r="NRR8" s="2"/>
      <c r="NRS8"/>
      <c r="NRT8" s="2"/>
      <c r="NRU8"/>
      <c r="NRV8" s="2"/>
      <c r="NRW8"/>
      <c r="NRX8" s="2"/>
      <c r="NRY8"/>
      <c r="NRZ8" s="2"/>
      <c r="NSA8"/>
      <c r="NSB8" s="2"/>
      <c r="NSC8"/>
      <c r="NSD8" s="2"/>
      <c r="NSE8"/>
      <c r="NSF8" s="2"/>
      <c r="NSG8"/>
      <c r="NSH8" s="2"/>
      <c r="NSI8"/>
      <c r="NSJ8" s="2"/>
      <c r="NSK8"/>
      <c r="NSL8" s="2"/>
      <c r="NSM8"/>
      <c r="NSN8" s="2"/>
      <c r="NSO8"/>
      <c r="NSP8" s="2"/>
      <c r="NSQ8"/>
      <c r="NSR8" s="2"/>
      <c r="NSS8"/>
      <c r="NST8" s="2"/>
      <c r="NSU8"/>
      <c r="NSV8" s="2"/>
      <c r="NSW8"/>
      <c r="NSX8" s="2"/>
      <c r="NSY8"/>
      <c r="NSZ8" s="2"/>
      <c r="NTA8"/>
      <c r="NTB8" s="2"/>
      <c r="NTC8"/>
      <c r="NTD8" s="2"/>
      <c r="NTE8"/>
      <c r="NTF8" s="2"/>
      <c r="NTG8"/>
      <c r="NTH8" s="2"/>
      <c r="NTI8"/>
      <c r="NTJ8" s="2"/>
      <c r="NTK8"/>
      <c r="NTL8" s="2"/>
      <c r="NTM8"/>
      <c r="NTN8" s="2"/>
      <c r="NTO8"/>
      <c r="NTP8" s="2"/>
      <c r="NTQ8"/>
      <c r="NTR8" s="2"/>
      <c r="NTS8"/>
      <c r="NTT8" s="2"/>
      <c r="NTU8"/>
      <c r="NTV8" s="2"/>
      <c r="NTW8"/>
      <c r="NTX8" s="2"/>
      <c r="NTY8"/>
      <c r="NTZ8" s="2"/>
      <c r="NUA8"/>
      <c r="NUB8" s="2"/>
      <c r="NUC8"/>
      <c r="NUD8" s="2"/>
      <c r="NUE8"/>
      <c r="NUF8" s="2"/>
      <c r="NUG8"/>
      <c r="NUH8" s="2"/>
      <c r="NUI8"/>
      <c r="NUJ8" s="2"/>
      <c r="NUK8"/>
      <c r="NUL8" s="2"/>
      <c r="NUM8"/>
      <c r="NUN8" s="2"/>
      <c r="NUO8"/>
      <c r="NUP8" s="2"/>
      <c r="NUQ8"/>
      <c r="NUR8" s="2"/>
      <c r="NUS8"/>
      <c r="NUT8" s="2"/>
      <c r="NUU8"/>
      <c r="NUV8" s="2"/>
      <c r="NUW8"/>
      <c r="NUX8" s="2"/>
      <c r="NUY8"/>
      <c r="NUZ8" s="2"/>
      <c r="NVA8"/>
      <c r="NVB8" s="2"/>
      <c r="NVC8"/>
      <c r="NVD8" s="2"/>
      <c r="NVE8"/>
      <c r="NVF8" s="2"/>
      <c r="NVG8"/>
      <c r="NVH8" s="2"/>
      <c r="NVI8"/>
      <c r="NVJ8" s="2"/>
      <c r="NVK8"/>
      <c r="NVL8" s="2"/>
      <c r="NVM8"/>
      <c r="NVN8" s="2"/>
      <c r="NVO8"/>
      <c r="NVP8" s="2"/>
      <c r="NVQ8"/>
      <c r="NVR8" s="2"/>
      <c r="NVS8"/>
      <c r="NVT8" s="2"/>
      <c r="NVU8"/>
      <c r="NVV8" s="2"/>
      <c r="NVW8"/>
      <c r="NVX8" s="2"/>
      <c r="NVY8"/>
      <c r="NVZ8" s="2"/>
      <c r="NWA8"/>
      <c r="NWB8" s="2"/>
      <c r="NWC8"/>
      <c r="NWD8" s="2"/>
      <c r="NWE8"/>
      <c r="NWF8" s="2"/>
      <c r="NWG8"/>
      <c r="NWH8" s="2"/>
      <c r="NWI8"/>
      <c r="NWJ8" s="2"/>
      <c r="NWK8"/>
      <c r="NWL8" s="2"/>
      <c r="NWM8"/>
      <c r="NWN8" s="2"/>
      <c r="NWO8"/>
      <c r="NWP8" s="2"/>
      <c r="NWQ8"/>
      <c r="NWR8" s="2"/>
      <c r="NWS8"/>
      <c r="NWT8" s="2"/>
      <c r="NWU8"/>
      <c r="NWV8" s="2"/>
      <c r="NWW8"/>
      <c r="NWX8" s="2"/>
      <c r="NWY8"/>
      <c r="NWZ8" s="2"/>
      <c r="NXA8"/>
      <c r="NXB8" s="2"/>
      <c r="NXC8"/>
      <c r="NXD8" s="2"/>
      <c r="NXE8"/>
      <c r="NXF8" s="2"/>
      <c r="NXG8"/>
      <c r="NXH8" s="2"/>
      <c r="NXI8"/>
      <c r="NXJ8" s="2"/>
      <c r="NXK8"/>
      <c r="NXL8" s="2"/>
      <c r="NXM8"/>
      <c r="NXN8" s="2"/>
      <c r="NXO8"/>
      <c r="NXP8" s="2"/>
      <c r="NXQ8"/>
      <c r="NXR8" s="2"/>
      <c r="NXS8"/>
      <c r="NXT8" s="2"/>
      <c r="NXU8"/>
      <c r="NXV8" s="2"/>
      <c r="NXW8"/>
      <c r="NXX8" s="2"/>
      <c r="NXY8"/>
      <c r="NXZ8" s="2"/>
      <c r="NYA8"/>
      <c r="NYB8" s="2"/>
      <c r="NYC8"/>
      <c r="NYD8" s="2"/>
      <c r="NYE8"/>
      <c r="NYF8" s="2"/>
      <c r="NYG8"/>
      <c r="NYH8" s="2"/>
      <c r="NYI8"/>
      <c r="NYJ8" s="2"/>
      <c r="NYK8"/>
      <c r="NYL8" s="2"/>
      <c r="NYM8"/>
      <c r="NYN8" s="2"/>
      <c r="NYO8"/>
      <c r="NYP8" s="2"/>
      <c r="NYQ8"/>
      <c r="NYR8" s="2"/>
      <c r="NYS8"/>
      <c r="NYT8" s="2"/>
      <c r="NYU8"/>
      <c r="NYV8" s="2"/>
      <c r="NYW8"/>
      <c r="NYX8" s="2"/>
      <c r="NYY8"/>
      <c r="NYZ8" s="2"/>
      <c r="NZA8"/>
      <c r="NZB8" s="2"/>
      <c r="NZC8"/>
      <c r="NZD8" s="2"/>
      <c r="NZE8"/>
      <c r="NZF8" s="2"/>
      <c r="NZG8"/>
      <c r="NZH8" s="2"/>
      <c r="NZI8"/>
      <c r="NZJ8" s="2"/>
      <c r="NZK8"/>
      <c r="NZL8" s="2"/>
      <c r="NZM8"/>
      <c r="NZN8" s="2"/>
      <c r="NZO8"/>
      <c r="NZP8" s="2"/>
      <c r="NZQ8"/>
      <c r="NZR8" s="2"/>
      <c r="NZS8"/>
      <c r="NZT8" s="2"/>
      <c r="NZU8"/>
      <c r="NZV8" s="2"/>
      <c r="NZW8"/>
      <c r="NZX8" s="2"/>
      <c r="NZY8"/>
      <c r="NZZ8" s="2"/>
      <c r="OAA8"/>
      <c r="OAB8" s="2"/>
      <c r="OAC8"/>
      <c r="OAD8" s="2"/>
      <c r="OAE8"/>
      <c r="OAF8" s="2"/>
      <c r="OAG8"/>
      <c r="OAH8" s="2"/>
      <c r="OAI8"/>
      <c r="OAJ8" s="2"/>
      <c r="OAK8"/>
      <c r="OAL8" s="2"/>
      <c r="OAM8"/>
      <c r="OAN8" s="2"/>
      <c r="OAO8"/>
      <c r="OAP8" s="2"/>
      <c r="OAQ8"/>
      <c r="OAR8" s="2"/>
      <c r="OAS8"/>
      <c r="OAT8" s="2"/>
      <c r="OAU8"/>
      <c r="OAV8" s="2"/>
      <c r="OAW8"/>
      <c r="OAX8" s="2"/>
      <c r="OAY8"/>
      <c r="OAZ8" s="2"/>
      <c r="OBA8"/>
      <c r="OBB8" s="2"/>
      <c r="OBC8"/>
      <c r="OBD8" s="2"/>
      <c r="OBE8"/>
      <c r="OBF8" s="2"/>
      <c r="OBG8"/>
      <c r="OBH8" s="2"/>
      <c r="OBI8"/>
      <c r="OBJ8" s="2"/>
      <c r="OBK8"/>
      <c r="OBL8" s="2"/>
      <c r="OBM8"/>
      <c r="OBN8" s="2"/>
      <c r="OBO8"/>
      <c r="OBP8" s="2"/>
      <c r="OBQ8"/>
      <c r="OBR8" s="2"/>
      <c r="OBS8"/>
      <c r="OBT8" s="2"/>
      <c r="OBU8"/>
      <c r="OBV8" s="2"/>
      <c r="OBW8"/>
      <c r="OBX8" s="2"/>
      <c r="OBY8"/>
      <c r="OBZ8" s="2"/>
      <c r="OCA8"/>
      <c r="OCB8" s="2"/>
      <c r="OCC8"/>
      <c r="OCD8" s="2"/>
      <c r="OCE8"/>
      <c r="OCF8" s="2"/>
      <c r="OCG8"/>
      <c r="OCH8" s="2"/>
      <c r="OCI8"/>
      <c r="OCJ8" s="2"/>
      <c r="OCK8"/>
      <c r="OCL8" s="2"/>
      <c r="OCM8"/>
      <c r="OCN8" s="2"/>
      <c r="OCO8"/>
      <c r="OCP8" s="2"/>
      <c r="OCQ8"/>
      <c r="OCR8" s="2"/>
      <c r="OCS8"/>
      <c r="OCT8" s="2"/>
      <c r="OCU8"/>
      <c r="OCV8" s="2"/>
      <c r="OCW8"/>
      <c r="OCX8" s="2"/>
      <c r="OCY8"/>
      <c r="OCZ8" s="2"/>
      <c r="ODA8"/>
      <c r="ODB8" s="2"/>
      <c r="ODC8"/>
      <c r="ODD8" s="2"/>
      <c r="ODE8"/>
      <c r="ODF8" s="2"/>
      <c r="ODG8"/>
      <c r="ODH8" s="2"/>
      <c r="ODI8"/>
      <c r="ODJ8" s="2"/>
      <c r="ODK8"/>
      <c r="ODL8" s="2"/>
      <c r="ODM8"/>
      <c r="ODN8" s="2"/>
      <c r="ODO8"/>
      <c r="ODP8" s="2"/>
      <c r="ODQ8"/>
      <c r="ODR8" s="2"/>
      <c r="ODS8"/>
      <c r="ODT8" s="2"/>
      <c r="ODU8"/>
      <c r="ODV8" s="2"/>
      <c r="ODW8"/>
      <c r="ODX8" s="2"/>
      <c r="ODY8"/>
      <c r="ODZ8" s="2"/>
      <c r="OEA8"/>
      <c r="OEB8" s="2"/>
      <c r="OEC8"/>
      <c r="OED8" s="2"/>
      <c r="OEE8"/>
      <c r="OEF8" s="2"/>
      <c r="OEG8"/>
      <c r="OEH8" s="2"/>
      <c r="OEI8"/>
      <c r="OEJ8" s="2"/>
      <c r="OEK8"/>
      <c r="OEL8" s="2"/>
      <c r="OEM8"/>
      <c r="OEN8" s="2"/>
      <c r="OEO8"/>
      <c r="OEP8" s="2"/>
      <c r="OEQ8"/>
      <c r="OER8" s="2"/>
      <c r="OES8"/>
      <c r="OET8" s="2"/>
      <c r="OEU8"/>
      <c r="OEV8" s="2"/>
      <c r="OEW8"/>
      <c r="OEX8" s="2"/>
      <c r="OEY8"/>
      <c r="OEZ8" s="2"/>
      <c r="OFA8"/>
      <c r="OFB8" s="2"/>
      <c r="OFC8"/>
      <c r="OFD8" s="2"/>
      <c r="OFE8"/>
      <c r="OFF8" s="2"/>
      <c r="OFG8"/>
      <c r="OFH8" s="2"/>
      <c r="OFI8"/>
      <c r="OFJ8" s="2"/>
      <c r="OFK8"/>
      <c r="OFL8" s="2"/>
      <c r="OFM8"/>
      <c r="OFN8" s="2"/>
      <c r="OFO8"/>
      <c r="OFP8" s="2"/>
      <c r="OFQ8"/>
      <c r="OFR8" s="2"/>
      <c r="OFS8"/>
      <c r="OFT8" s="2"/>
      <c r="OFU8"/>
      <c r="OFV8" s="2"/>
      <c r="OFW8"/>
      <c r="OFX8" s="2"/>
      <c r="OFY8"/>
      <c r="OFZ8" s="2"/>
      <c r="OGA8"/>
      <c r="OGB8" s="2"/>
      <c r="OGC8"/>
      <c r="OGD8" s="2"/>
      <c r="OGE8"/>
      <c r="OGF8" s="2"/>
      <c r="OGG8"/>
      <c r="OGH8" s="2"/>
      <c r="OGI8"/>
      <c r="OGJ8" s="2"/>
      <c r="OGK8"/>
      <c r="OGL8" s="2"/>
      <c r="OGM8"/>
      <c r="OGN8" s="2"/>
      <c r="OGO8"/>
      <c r="OGP8" s="2"/>
      <c r="OGQ8"/>
      <c r="OGR8" s="2"/>
      <c r="OGS8"/>
      <c r="OGT8" s="2"/>
      <c r="OGU8"/>
      <c r="OGV8" s="2"/>
      <c r="OGW8"/>
      <c r="OGX8" s="2"/>
      <c r="OGY8"/>
      <c r="OGZ8" s="2"/>
      <c r="OHA8"/>
      <c r="OHB8" s="2"/>
      <c r="OHC8"/>
      <c r="OHD8" s="2"/>
      <c r="OHE8"/>
      <c r="OHF8" s="2"/>
      <c r="OHG8"/>
      <c r="OHH8" s="2"/>
      <c r="OHI8"/>
      <c r="OHJ8" s="2"/>
      <c r="OHK8"/>
      <c r="OHL8" s="2"/>
      <c r="OHM8"/>
      <c r="OHN8" s="2"/>
      <c r="OHO8"/>
      <c r="OHP8" s="2"/>
      <c r="OHQ8"/>
      <c r="OHR8" s="2"/>
      <c r="OHS8"/>
      <c r="OHT8" s="2"/>
      <c r="OHU8"/>
      <c r="OHV8" s="2"/>
      <c r="OHW8"/>
      <c r="OHX8" s="2"/>
      <c r="OHY8"/>
      <c r="OHZ8" s="2"/>
      <c r="OIA8"/>
      <c r="OIB8" s="2"/>
      <c r="OIC8"/>
      <c r="OID8" s="2"/>
      <c r="OIE8"/>
      <c r="OIF8" s="2"/>
      <c r="OIG8"/>
      <c r="OIH8" s="2"/>
      <c r="OII8"/>
      <c r="OIJ8" s="2"/>
      <c r="OIK8"/>
      <c r="OIL8" s="2"/>
      <c r="OIM8"/>
      <c r="OIN8" s="2"/>
      <c r="OIO8"/>
      <c r="OIP8" s="2"/>
      <c r="OIQ8"/>
      <c r="OIR8" s="2"/>
      <c r="OIS8"/>
      <c r="OIT8" s="2"/>
      <c r="OIU8"/>
      <c r="OIV8" s="2"/>
      <c r="OIW8"/>
      <c r="OIX8" s="2"/>
      <c r="OIY8"/>
      <c r="OIZ8" s="2"/>
      <c r="OJA8"/>
      <c r="OJB8" s="2"/>
      <c r="OJC8"/>
      <c r="OJD8" s="2"/>
      <c r="OJE8"/>
      <c r="OJF8" s="2"/>
      <c r="OJG8"/>
      <c r="OJH8" s="2"/>
      <c r="OJI8"/>
      <c r="OJJ8" s="2"/>
      <c r="OJK8"/>
      <c r="OJL8" s="2"/>
      <c r="OJM8"/>
      <c r="OJN8" s="2"/>
      <c r="OJO8"/>
      <c r="OJP8" s="2"/>
      <c r="OJQ8"/>
      <c r="OJR8" s="2"/>
      <c r="OJS8"/>
      <c r="OJT8" s="2"/>
      <c r="OJU8"/>
      <c r="OJV8" s="2"/>
      <c r="OJW8"/>
      <c r="OJX8" s="2"/>
      <c r="OJY8"/>
      <c r="OJZ8" s="2"/>
      <c r="OKA8"/>
      <c r="OKB8" s="2"/>
      <c r="OKC8"/>
      <c r="OKD8" s="2"/>
      <c r="OKE8"/>
      <c r="OKF8" s="2"/>
      <c r="OKG8"/>
      <c r="OKH8" s="2"/>
      <c r="OKI8"/>
      <c r="OKJ8" s="2"/>
      <c r="OKK8"/>
      <c r="OKL8" s="2"/>
      <c r="OKM8"/>
      <c r="OKN8" s="2"/>
      <c r="OKO8"/>
      <c r="OKP8" s="2"/>
      <c r="OKQ8"/>
      <c r="OKR8" s="2"/>
      <c r="OKS8"/>
      <c r="OKT8" s="2"/>
      <c r="OKU8"/>
      <c r="OKV8" s="2"/>
      <c r="OKW8"/>
      <c r="OKX8" s="2"/>
      <c r="OKY8"/>
      <c r="OKZ8" s="2"/>
      <c r="OLA8"/>
      <c r="OLB8" s="2"/>
      <c r="OLC8"/>
      <c r="OLD8" s="2"/>
      <c r="OLE8"/>
      <c r="OLF8" s="2"/>
      <c r="OLG8"/>
      <c r="OLH8" s="2"/>
      <c r="OLI8"/>
      <c r="OLJ8" s="2"/>
      <c r="OLK8"/>
      <c r="OLL8" s="2"/>
      <c r="OLM8"/>
      <c r="OLN8" s="2"/>
      <c r="OLO8"/>
      <c r="OLP8" s="2"/>
      <c r="OLQ8"/>
      <c r="OLR8" s="2"/>
      <c r="OLS8"/>
      <c r="OLT8" s="2"/>
      <c r="OLU8"/>
      <c r="OLV8" s="2"/>
      <c r="OLW8"/>
      <c r="OLX8" s="2"/>
      <c r="OLY8"/>
      <c r="OLZ8" s="2"/>
      <c r="OMA8"/>
      <c r="OMB8" s="2"/>
      <c r="OMC8"/>
      <c r="OMD8" s="2"/>
      <c r="OME8"/>
      <c r="OMF8" s="2"/>
      <c r="OMG8"/>
      <c r="OMH8" s="2"/>
      <c r="OMI8"/>
      <c r="OMJ8" s="2"/>
      <c r="OMK8"/>
      <c r="OML8" s="2"/>
      <c r="OMM8"/>
      <c r="OMN8" s="2"/>
      <c r="OMO8"/>
      <c r="OMP8" s="2"/>
      <c r="OMQ8"/>
      <c r="OMR8" s="2"/>
      <c r="OMS8"/>
      <c r="OMT8" s="2"/>
      <c r="OMU8"/>
      <c r="OMV8" s="2"/>
      <c r="OMW8"/>
      <c r="OMX8" s="2"/>
      <c r="OMY8"/>
      <c r="OMZ8" s="2"/>
      <c r="ONA8"/>
      <c r="ONB8" s="2"/>
      <c r="ONC8"/>
      <c r="OND8" s="2"/>
      <c r="ONE8"/>
      <c r="ONF8" s="2"/>
      <c r="ONG8"/>
      <c r="ONH8" s="2"/>
      <c r="ONI8"/>
      <c r="ONJ8" s="2"/>
      <c r="ONK8"/>
      <c r="ONL8" s="2"/>
      <c r="ONM8"/>
      <c r="ONN8" s="2"/>
      <c r="ONO8"/>
      <c r="ONP8" s="2"/>
      <c r="ONQ8"/>
      <c r="ONR8" s="2"/>
      <c r="ONS8"/>
      <c r="ONT8" s="2"/>
      <c r="ONU8"/>
      <c r="ONV8" s="2"/>
      <c r="ONW8"/>
      <c r="ONX8" s="2"/>
      <c r="ONY8"/>
      <c r="ONZ8" s="2"/>
      <c r="OOA8"/>
      <c r="OOB8" s="2"/>
      <c r="OOC8"/>
      <c r="OOD8" s="2"/>
      <c r="OOE8"/>
      <c r="OOF8" s="2"/>
      <c r="OOG8"/>
      <c r="OOH8" s="2"/>
      <c r="OOI8"/>
      <c r="OOJ8" s="2"/>
      <c r="OOK8"/>
      <c r="OOL8" s="2"/>
      <c r="OOM8"/>
      <c r="OON8" s="2"/>
      <c r="OOO8"/>
      <c r="OOP8" s="2"/>
      <c r="OOQ8"/>
      <c r="OOR8" s="2"/>
      <c r="OOS8"/>
      <c r="OOT8" s="2"/>
      <c r="OOU8"/>
      <c r="OOV8" s="2"/>
      <c r="OOW8"/>
      <c r="OOX8" s="2"/>
      <c r="OOY8"/>
      <c r="OOZ8" s="2"/>
      <c r="OPA8"/>
      <c r="OPB8" s="2"/>
      <c r="OPC8"/>
      <c r="OPD8" s="2"/>
      <c r="OPE8"/>
      <c r="OPF8" s="2"/>
      <c r="OPG8"/>
      <c r="OPH8" s="2"/>
      <c r="OPI8"/>
      <c r="OPJ8" s="2"/>
      <c r="OPK8"/>
      <c r="OPL8" s="2"/>
      <c r="OPM8"/>
      <c r="OPN8" s="2"/>
      <c r="OPO8"/>
      <c r="OPP8" s="2"/>
      <c r="OPQ8"/>
      <c r="OPR8" s="2"/>
      <c r="OPS8"/>
      <c r="OPT8" s="2"/>
      <c r="OPU8"/>
      <c r="OPV8" s="2"/>
      <c r="OPW8"/>
      <c r="OPX8" s="2"/>
      <c r="OPY8"/>
      <c r="OPZ8" s="2"/>
      <c r="OQA8"/>
      <c r="OQB8" s="2"/>
      <c r="OQC8"/>
      <c r="OQD8" s="2"/>
      <c r="OQE8"/>
      <c r="OQF8" s="2"/>
      <c r="OQG8"/>
      <c r="OQH8" s="2"/>
      <c r="OQI8"/>
      <c r="OQJ8" s="2"/>
      <c r="OQK8"/>
      <c r="OQL8" s="2"/>
      <c r="OQM8"/>
      <c r="OQN8" s="2"/>
      <c r="OQO8"/>
      <c r="OQP8" s="2"/>
      <c r="OQQ8"/>
      <c r="OQR8" s="2"/>
      <c r="OQS8"/>
      <c r="OQT8" s="2"/>
      <c r="OQU8"/>
      <c r="OQV8" s="2"/>
      <c r="OQW8"/>
      <c r="OQX8" s="2"/>
      <c r="OQY8"/>
      <c r="OQZ8" s="2"/>
      <c r="ORA8"/>
      <c r="ORB8" s="2"/>
      <c r="ORC8"/>
      <c r="ORD8" s="2"/>
      <c r="ORE8"/>
      <c r="ORF8" s="2"/>
      <c r="ORG8"/>
      <c r="ORH8" s="2"/>
      <c r="ORI8"/>
      <c r="ORJ8" s="2"/>
      <c r="ORK8"/>
      <c r="ORL8" s="2"/>
      <c r="ORM8"/>
      <c r="ORN8" s="2"/>
      <c r="ORO8"/>
      <c r="ORP8" s="2"/>
      <c r="ORQ8"/>
      <c r="ORR8" s="2"/>
      <c r="ORS8"/>
      <c r="ORT8" s="2"/>
      <c r="ORU8"/>
      <c r="ORV8" s="2"/>
      <c r="ORW8"/>
      <c r="ORX8" s="2"/>
      <c r="ORY8"/>
      <c r="ORZ8" s="2"/>
      <c r="OSA8"/>
      <c r="OSB8" s="2"/>
      <c r="OSC8"/>
      <c r="OSD8" s="2"/>
      <c r="OSE8"/>
      <c r="OSF8" s="2"/>
      <c r="OSG8"/>
      <c r="OSH8" s="2"/>
      <c r="OSI8"/>
      <c r="OSJ8" s="2"/>
      <c r="OSK8"/>
      <c r="OSL8" s="2"/>
      <c r="OSM8"/>
      <c r="OSN8" s="2"/>
      <c r="OSO8"/>
      <c r="OSP8" s="2"/>
      <c r="OSQ8"/>
      <c r="OSR8" s="2"/>
      <c r="OSS8"/>
      <c r="OST8" s="2"/>
      <c r="OSU8"/>
      <c r="OSV8" s="2"/>
      <c r="OSW8"/>
      <c r="OSX8" s="2"/>
      <c r="OSY8"/>
      <c r="OSZ8" s="2"/>
      <c r="OTA8"/>
      <c r="OTB8" s="2"/>
      <c r="OTC8"/>
      <c r="OTD8" s="2"/>
      <c r="OTE8"/>
      <c r="OTF8" s="2"/>
      <c r="OTG8"/>
      <c r="OTH8" s="2"/>
      <c r="OTI8"/>
      <c r="OTJ8" s="2"/>
      <c r="OTK8"/>
      <c r="OTL8" s="2"/>
      <c r="OTM8"/>
      <c r="OTN8" s="2"/>
      <c r="OTO8"/>
      <c r="OTP8" s="2"/>
      <c r="OTQ8"/>
      <c r="OTR8" s="2"/>
      <c r="OTS8"/>
      <c r="OTT8" s="2"/>
      <c r="OTU8"/>
      <c r="OTV8" s="2"/>
      <c r="OTW8"/>
      <c r="OTX8" s="2"/>
      <c r="OTY8"/>
      <c r="OTZ8" s="2"/>
      <c r="OUA8"/>
      <c r="OUB8" s="2"/>
      <c r="OUC8"/>
      <c r="OUD8" s="2"/>
      <c r="OUE8"/>
      <c r="OUF8" s="2"/>
      <c r="OUG8"/>
      <c r="OUH8" s="2"/>
      <c r="OUI8"/>
      <c r="OUJ8" s="2"/>
      <c r="OUK8"/>
      <c r="OUL8" s="2"/>
      <c r="OUM8"/>
      <c r="OUN8" s="2"/>
      <c r="OUO8"/>
      <c r="OUP8" s="2"/>
      <c r="OUQ8"/>
      <c r="OUR8" s="2"/>
      <c r="OUS8"/>
      <c r="OUT8" s="2"/>
      <c r="OUU8"/>
      <c r="OUV8" s="2"/>
      <c r="OUW8"/>
      <c r="OUX8" s="2"/>
      <c r="OUY8"/>
      <c r="OUZ8" s="2"/>
      <c r="OVA8"/>
      <c r="OVB8" s="2"/>
      <c r="OVC8"/>
      <c r="OVD8" s="2"/>
      <c r="OVE8"/>
      <c r="OVF8" s="2"/>
      <c r="OVG8"/>
      <c r="OVH8" s="2"/>
      <c r="OVI8"/>
      <c r="OVJ8" s="2"/>
      <c r="OVK8"/>
      <c r="OVL8" s="2"/>
      <c r="OVM8"/>
      <c r="OVN8" s="2"/>
      <c r="OVO8"/>
      <c r="OVP8" s="2"/>
      <c r="OVQ8"/>
      <c r="OVR8" s="2"/>
      <c r="OVS8"/>
      <c r="OVT8" s="2"/>
      <c r="OVU8"/>
      <c r="OVV8" s="2"/>
      <c r="OVW8"/>
      <c r="OVX8" s="2"/>
      <c r="OVY8"/>
      <c r="OVZ8" s="2"/>
      <c r="OWA8"/>
      <c r="OWB8" s="2"/>
      <c r="OWC8"/>
      <c r="OWD8" s="2"/>
      <c r="OWE8"/>
      <c r="OWF8" s="2"/>
      <c r="OWG8"/>
      <c r="OWH8" s="2"/>
      <c r="OWI8"/>
      <c r="OWJ8" s="2"/>
      <c r="OWK8"/>
      <c r="OWL8" s="2"/>
      <c r="OWM8"/>
      <c r="OWN8" s="2"/>
      <c r="OWO8"/>
      <c r="OWP8" s="2"/>
      <c r="OWQ8"/>
      <c r="OWR8" s="2"/>
      <c r="OWS8"/>
      <c r="OWT8" s="2"/>
      <c r="OWU8"/>
      <c r="OWV8" s="2"/>
      <c r="OWW8"/>
      <c r="OWX8" s="2"/>
      <c r="OWY8"/>
      <c r="OWZ8" s="2"/>
      <c r="OXA8"/>
      <c r="OXB8" s="2"/>
      <c r="OXC8"/>
      <c r="OXD8" s="2"/>
      <c r="OXE8"/>
      <c r="OXF8" s="2"/>
      <c r="OXG8"/>
      <c r="OXH8" s="2"/>
      <c r="OXI8"/>
      <c r="OXJ8" s="2"/>
      <c r="OXK8"/>
      <c r="OXL8" s="2"/>
      <c r="OXM8"/>
      <c r="OXN8" s="2"/>
      <c r="OXO8"/>
      <c r="OXP8" s="2"/>
      <c r="OXQ8"/>
      <c r="OXR8" s="2"/>
      <c r="OXS8"/>
      <c r="OXT8" s="2"/>
      <c r="OXU8"/>
      <c r="OXV8" s="2"/>
      <c r="OXW8"/>
      <c r="OXX8" s="2"/>
      <c r="OXY8"/>
      <c r="OXZ8" s="2"/>
      <c r="OYA8"/>
      <c r="OYB8" s="2"/>
      <c r="OYC8"/>
      <c r="OYD8" s="2"/>
      <c r="OYE8"/>
      <c r="OYF8" s="2"/>
      <c r="OYG8"/>
      <c r="OYH8" s="2"/>
      <c r="OYI8"/>
      <c r="OYJ8" s="2"/>
      <c r="OYK8"/>
      <c r="OYL8" s="2"/>
      <c r="OYM8"/>
      <c r="OYN8" s="2"/>
      <c r="OYO8"/>
      <c r="OYP8" s="2"/>
      <c r="OYQ8"/>
      <c r="OYR8" s="2"/>
      <c r="OYS8"/>
      <c r="OYT8" s="2"/>
      <c r="OYU8"/>
      <c r="OYV8" s="2"/>
      <c r="OYW8"/>
      <c r="OYX8" s="2"/>
      <c r="OYY8"/>
      <c r="OYZ8" s="2"/>
      <c r="OZA8"/>
      <c r="OZB8" s="2"/>
      <c r="OZC8"/>
      <c r="OZD8" s="2"/>
      <c r="OZE8"/>
      <c r="OZF8" s="2"/>
      <c r="OZG8"/>
      <c r="OZH8" s="2"/>
      <c r="OZI8"/>
      <c r="OZJ8" s="2"/>
      <c r="OZK8"/>
      <c r="OZL8" s="2"/>
      <c r="OZM8"/>
      <c r="OZN8" s="2"/>
      <c r="OZO8"/>
      <c r="OZP8" s="2"/>
      <c r="OZQ8"/>
      <c r="OZR8" s="2"/>
      <c r="OZS8"/>
      <c r="OZT8" s="2"/>
      <c r="OZU8"/>
      <c r="OZV8" s="2"/>
      <c r="OZW8"/>
      <c r="OZX8" s="2"/>
      <c r="OZY8"/>
      <c r="OZZ8" s="2"/>
      <c r="PAA8"/>
      <c r="PAB8" s="2"/>
      <c r="PAC8"/>
      <c r="PAD8" s="2"/>
      <c r="PAE8"/>
      <c r="PAF8" s="2"/>
      <c r="PAG8"/>
      <c r="PAH8" s="2"/>
      <c r="PAI8"/>
      <c r="PAJ8" s="2"/>
      <c r="PAK8"/>
      <c r="PAL8" s="2"/>
      <c r="PAM8"/>
      <c r="PAN8" s="2"/>
      <c r="PAO8"/>
      <c r="PAP8" s="2"/>
      <c r="PAQ8"/>
      <c r="PAR8" s="2"/>
      <c r="PAS8"/>
      <c r="PAT8" s="2"/>
      <c r="PAU8"/>
      <c r="PAV8" s="2"/>
      <c r="PAW8"/>
      <c r="PAX8" s="2"/>
      <c r="PAY8"/>
      <c r="PAZ8" s="2"/>
      <c r="PBA8"/>
      <c r="PBB8" s="2"/>
      <c r="PBC8"/>
      <c r="PBD8" s="2"/>
      <c r="PBE8"/>
      <c r="PBF8" s="2"/>
      <c r="PBG8"/>
      <c r="PBH8" s="2"/>
      <c r="PBI8"/>
      <c r="PBJ8" s="2"/>
      <c r="PBK8"/>
      <c r="PBL8" s="2"/>
      <c r="PBM8"/>
      <c r="PBN8" s="2"/>
      <c r="PBO8"/>
      <c r="PBP8" s="2"/>
      <c r="PBQ8"/>
      <c r="PBR8" s="2"/>
      <c r="PBS8"/>
      <c r="PBT8" s="2"/>
      <c r="PBU8"/>
      <c r="PBV8" s="2"/>
      <c r="PBW8"/>
      <c r="PBX8" s="2"/>
      <c r="PBY8"/>
      <c r="PBZ8" s="2"/>
      <c r="PCA8"/>
      <c r="PCB8" s="2"/>
      <c r="PCC8"/>
      <c r="PCD8" s="2"/>
      <c r="PCE8"/>
      <c r="PCF8" s="2"/>
      <c r="PCG8"/>
      <c r="PCH8" s="2"/>
      <c r="PCI8"/>
      <c r="PCJ8" s="2"/>
      <c r="PCK8"/>
      <c r="PCL8" s="2"/>
      <c r="PCM8"/>
      <c r="PCN8" s="2"/>
      <c r="PCO8"/>
      <c r="PCP8" s="2"/>
      <c r="PCQ8"/>
      <c r="PCR8" s="2"/>
      <c r="PCS8"/>
      <c r="PCT8" s="2"/>
      <c r="PCU8"/>
      <c r="PCV8" s="2"/>
      <c r="PCW8"/>
      <c r="PCX8" s="2"/>
      <c r="PCY8"/>
      <c r="PCZ8" s="2"/>
      <c r="PDA8"/>
      <c r="PDB8" s="2"/>
      <c r="PDC8"/>
      <c r="PDD8" s="2"/>
      <c r="PDE8"/>
      <c r="PDF8" s="2"/>
      <c r="PDG8"/>
      <c r="PDH8" s="2"/>
      <c r="PDI8"/>
      <c r="PDJ8" s="2"/>
      <c r="PDK8"/>
      <c r="PDL8" s="2"/>
      <c r="PDM8"/>
      <c r="PDN8" s="2"/>
      <c r="PDO8"/>
      <c r="PDP8" s="2"/>
      <c r="PDQ8"/>
      <c r="PDR8" s="2"/>
      <c r="PDS8"/>
      <c r="PDT8" s="2"/>
      <c r="PDU8"/>
      <c r="PDV8" s="2"/>
      <c r="PDW8"/>
      <c r="PDX8" s="2"/>
      <c r="PDY8"/>
      <c r="PDZ8" s="2"/>
      <c r="PEA8"/>
      <c r="PEB8" s="2"/>
      <c r="PEC8"/>
      <c r="PED8" s="2"/>
      <c r="PEE8"/>
      <c r="PEF8" s="2"/>
      <c r="PEG8"/>
      <c r="PEH8" s="2"/>
      <c r="PEI8"/>
      <c r="PEJ8" s="2"/>
      <c r="PEK8"/>
      <c r="PEL8" s="2"/>
      <c r="PEM8"/>
      <c r="PEN8" s="2"/>
      <c r="PEO8"/>
      <c r="PEP8" s="2"/>
      <c r="PEQ8"/>
      <c r="PER8" s="2"/>
      <c r="PES8"/>
      <c r="PET8" s="2"/>
      <c r="PEU8"/>
      <c r="PEV8" s="2"/>
      <c r="PEW8"/>
      <c r="PEX8" s="2"/>
      <c r="PEY8"/>
      <c r="PEZ8" s="2"/>
      <c r="PFA8"/>
      <c r="PFB8" s="2"/>
      <c r="PFC8"/>
      <c r="PFD8" s="2"/>
      <c r="PFE8"/>
      <c r="PFF8" s="2"/>
      <c r="PFG8"/>
      <c r="PFH8" s="2"/>
      <c r="PFI8"/>
      <c r="PFJ8" s="2"/>
      <c r="PFK8"/>
      <c r="PFL8" s="2"/>
      <c r="PFM8"/>
      <c r="PFN8" s="2"/>
      <c r="PFO8"/>
      <c r="PFP8" s="2"/>
      <c r="PFQ8"/>
      <c r="PFR8" s="2"/>
      <c r="PFS8"/>
      <c r="PFT8" s="2"/>
      <c r="PFU8"/>
      <c r="PFV8" s="2"/>
      <c r="PFW8"/>
      <c r="PFX8" s="2"/>
      <c r="PFY8"/>
      <c r="PFZ8" s="2"/>
      <c r="PGA8"/>
      <c r="PGB8" s="2"/>
      <c r="PGC8"/>
      <c r="PGD8" s="2"/>
      <c r="PGE8"/>
      <c r="PGF8" s="2"/>
      <c r="PGG8"/>
      <c r="PGH8" s="2"/>
      <c r="PGI8"/>
      <c r="PGJ8" s="2"/>
      <c r="PGK8"/>
      <c r="PGL8" s="2"/>
      <c r="PGM8"/>
      <c r="PGN8" s="2"/>
      <c r="PGO8"/>
      <c r="PGP8" s="2"/>
      <c r="PGQ8"/>
      <c r="PGR8" s="2"/>
      <c r="PGS8"/>
      <c r="PGT8" s="2"/>
      <c r="PGU8"/>
      <c r="PGV8" s="2"/>
      <c r="PGW8"/>
      <c r="PGX8" s="2"/>
      <c r="PGY8"/>
      <c r="PGZ8" s="2"/>
      <c r="PHA8"/>
      <c r="PHB8" s="2"/>
      <c r="PHC8"/>
      <c r="PHD8" s="2"/>
      <c r="PHE8"/>
      <c r="PHF8" s="2"/>
      <c r="PHG8"/>
      <c r="PHH8" s="2"/>
      <c r="PHI8"/>
      <c r="PHJ8" s="2"/>
      <c r="PHK8"/>
      <c r="PHL8" s="2"/>
      <c r="PHM8"/>
      <c r="PHN8" s="2"/>
      <c r="PHO8"/>
      <c r="PHP8" s="2"/>
      <c r="PHQ8"/>
      <c r="PHR8" s="2"/>
      <c r="PHS8"/>
      <c r="PHT8" s="2"/>
      <c r="PHU8"/>
      <c r="PHV8" s="2"/>
      <c r="PHW8"/>
      <c r="PHX8" s="2"/>
      <c r="PHY8"/>
      <c r="PHZ8" s="2"/>
      <c r="PIA8"/>
      <c r="PIB8" s="2"/>
      <c r="PIC8"/>
      <c r="PID8" s="2"/>
      <c r="PIE8"/>
      <c r="PIF8" s="2"/>
      <c r="PIG8"/>
      <c r="PIH8" s="2"/>
      <c r="PII8"/>
      <c r="PIJ8" s="2"/>
      <c r="PIK8"/>
      <c r="PIL8" s="2"/>
      <c r="PIM8"/>
      <c r="PIN8" s="2"/>
      <c r="PIO8"/>
      <c r="PIP8" s="2"/>
      <c r="PIQ8"/>
      <c r="PIR8" s="2"/>
      <c r="PIS8"/>
      <c r="PIT8" s="2"/>
      <c r="PIU8"/>
      <c r="PIV8" s="2"/>
      <c r="PIW8"/>
      <c r="PIX8" s="2"/>
      <c r="PIY8"/>
      <c r="PIZ8" s="2"/>
      <c r="PJA8"/>
      <c r="PJB8" s="2"/>
      <c r="PJC8"/>
      <c r="PJD8" s="2"/>
      <c r="PJE8"/>
      <c r="PJF8" s="2"/>
      <c r="PJG8"/>
      <c r="PJH8" s="2"/>
      <c r="PJI8"/>
      <c r="PJJ8" s="2"/>
      <c r="PJK8"/>
      <c r="PJL8" s="2"/>
      <c r="PJM8"/>
      <c r="PJN8" s="2"/>
      <c r="PJO8"/>
      <c r="PJP8" s="2"/>
      <c r="PJQ8"/>
      <c r="PJR8" s="2"/>
      <c r="PJS8"/>
      <c r="PJT8" s="2"/>
      <c r="PJU8"/>
      <c r="PJV8" s="2"/>
      <c r="PJW8"/>
      <c r="PJX8" s="2"/>
      <c r="PJY8"/>
      <c r="PJZ8" s="2"/>
      <c r="PKA8"/>
      <c r="PKB8" s="2"/>
      <c r="PKC8"/>
      <c r="PKD8" s="2"/>
      <c r="PKE8"/>
      <c r="PKF8" s="2"/>
      <c r="PKG8"/>
      <c r="PKH8" s="2"/>
      <c r="PKI8"/>
      <c r="PKJ8" s="2"/>
      <c r="PKK8"/>
      <c r="PKL8" s="2"/>
      <c r="PKM8"/>
      <c r="PKN8" s="2"/>
      <c r="PKO8"/>
      <c r="PKP8" s="2"/>
      <c r="PKQ8"/>
      <c r="PKR8" s="2"/>
      <c r="PKS8"/>
      <c r="PKT8" s="2"/>
      <c r="PKU8"/>
      <c r="PKV8" s="2"/>
      <c r="PKW8"/>
      <c r="PKX8" s="2"/>
      <c r="PKY8"/>
      <c r="PKZ8" s="2"/>
      <c r="PLA8"/>
      <c r="PLB8" s="2"/>
      <c r="PLC8"/>
      <c r="PLD8" s="2"/>
      <c r="PLE8"/>
      <c r="PLF8" s="2"/>
      <c r="PLG8"/>
      <c r="PLH8" s="2"/>
      <c r="PLI8"/>
      <c r="PLJ8" s="2"/>
      <c r="PLK8"/>
      <c r="PLL8" s="2"/>
      <c r="PLM8"/>
      <c r="PLN8" s="2"/>
      <c r="PLO8"/>
      <c r="PLP8" s="2"/>
      <c r="PLQ8"/>
      <c r="PLR8" s="2"/>
      <c r="PLS8"/>
      <c r="PLT8" s="2"/>
      <c r="PLU8"/>
      <c r="PLV8" s="2"/>
      <c r="PLW8"/>
      <c r="PLX8" s="2"/>
      <c r="PLY8"/>
      <c r="PLZ8" s="2"/>
      <c r="PMA8"/>
      <c r="PMB8" s="2"/>
      <c r="PMC8"/>
      <c r="PMD8" s="2"/>
      <c r="PME8"/>
      <c r="PMF8" s="2"/>
      <c r="PMG8"/>
      <c r="PMH8" s="2"/>
      <c r="PMI8"/>
      <c r="PMJ8" s="2"/>
      <c r="PMK8"/>
      <c r="PML8" s="2"/>
      <c r="PMM8"/>
      <c r="PMN8" s="2"/>
      <c r="PMO8"/>
      <c r="PMP8" s="2"/>
      <c r="PMQ8"/>
      <c r="PMR8" s="2"/>
      <c r="PMS8"/>
      <c r="PMT8" s="2"/>
      <c r="PMU8"/>
      <c r="PMV8" s="2"/>
      <c r="PMW8"/>
      <c r="PMX8" s="2"/>
      <c r="PMY8"/>
      <c r="PMZ8" s="2"/>
      <c r="PNA8"/>
      <c r="PNB8" s="2"/>
      <c r="PNC8"/>
      <c r="PND8" s="2"/>
      <c r="PNE8"/>
      <c r="PNF8" s="2"/>
      <c r="PNG8"/>
      <c r="PNH8" s="2"/>
      <c r="PNI8"/>
      <c r="PNJ8" s="2"/>
      <c r="PNK8"/>
      <c r="PNL8" s="2"/>
      <c r="PNM8"/>
      <c r="PNN8" s="2"/>
      <c r="PNO8"/>
      <c r="PNP8" s="2"/>
      <c r="PNQ8"/>
      <c r="PNR8" s="2"/>
      <c r="PNS8"/>
      <c r="PNT8" s="2"/>
      <c r="PNU8"/>
      <c r="PNV8" s="2"/>
      <c r="PNW8"/>
      <c r="PNX8" s="2"/>
      <c r="PNY8"/>
      <c r="PNZ8" s="2"/>
      <c r="POA8"/>
      <c r="POB8" s="2"/>
      <c r="POC8"/>
      <c r="POD8" s="2"/>
      <c r="POE8"/>
      <c r="POF8" s="2"/>
      <c r="POG8"/>
      <c r="POH8" s="2"/>
      <c r="POI8"/>
      <c r="POJ8" s="2"/>
      <c r="POK8"/>
      <c r="POL8" s="2"/>
      <c r="POM8"/>
      <c r="PON8" s="2"/>
      <c r="POO8"/>
      <c r="POP8" s="2"/>
      <c r="POQ8"/>
      <c r="POR8" s="2"/>
      <c r="POS8"/>
      <c r="POT8" s="2"/>
      <c r="POU8"/>
      <c r="POV8" s="2"/>
      <c r="POW8"/>
      <c r="POX8" s="2"/>
      <c r="POY8"/>
      <c r="POZ8" s="2"/>
      <c r="PPA8"/>
      <c r="PPB8" s="2"/>
      <c r="PPC8"/>
      <c r="PPD8" s="2"/>
      <c r="PPE8"/>
      <c r="PPF8" s="2"/>
      <c r="PPG8"/>
      <c r="PPH8" s="2"/>
      <c r="PPI8"/>
      <c r="PPJ8" s="2"/>
      <c r="PPK8"/>
      <c r="PPL8" s="2"/>
      <c r="PPM8"/>
      <c r="PPN8" s="2"/>
      <c r="PPO8"/>
      <c r="PPP8" s="2"/>
      <c r="PPQ8"/>
      <c r="PPR8" s="2"/>
      <c r="PPS8"/>
      <c r="PPT8" s="2"/>
      <c r="PPU8"/>
      <c r="PPV8" s="2"/>
      <c r="PPW8"/>
      <c r="PPX8" s="2"/>
      <c r="PPY8"/>
      <c r="PPZ8" s="2"/>
      <c r="PQA8"/>
      <c r="PQB8" s="2"/>
      <c r="PQC8"/>
      <c r="PQD8" s="2"/>
      <c r="PQE8"/>
      <c r="PQF8" s="2"/>
      <c r="PQG8"/>
      <c r="PQH8" s="2"/>
      <c r="PQI8"/>
      <c r="PQJ8" s="2"/>
      <c r="PQK8"/>
      <c r="PQL8" s="2"/>
      <c r="PQM8"/>
      <c r="PQN8" s="2"/>
      <c r="PQO8"/>
      <c r="PQP8" s="2"/>
      <c r="PQQ8"/>
      <c r="PQR8" s="2"/>
      <c r="PQS8"/>
      <c r="PQT8" s="2"/>
      <c r="PQU8"/>
      <c r="PQV8" s="2"/>
      <c r="PQW8"/>
      <c r="PQX8" s="2"/>
      <c r="PQY8"/>
      <c r="PQZ8" s="2"/>
      <c r="PRA8"/>
      <c r="PRB8" s="2"/>
      <c r="PRC8"/>
      <c r="PRD8" s="2"/>
      <c r="PRE8"/>
      <c r="PRF8" s="2"/>
      <c r="PRG8"/>
      <c r="PRH8" s="2"/>
      <c r="PRI8"/>
      <c r="PRJ8" s="2"/>
      <c r="PRK8"/>
      <c r="PRL8" s="2"/>
      <c r="PRM8"/>
      <c r="PRN8" s="2"/>
      <c r="PRO8"/>
      <c r="PRP8" s="2"/>
      <c r="PRQ8"/>
      <c r="PRR8" s="2"/>
      <c r="PRS8"/>
      <c r="PRT8" s="2"/>
      <c r="PRU8"/>
      <c r="PRV8" s="2"/>
      <c r="PRW8"/>
      <c r="PRX8" s="2"/>
      <c r="PRY8"/>
      <c r="PRZ8" s="2"/>
      <c r="PSA8"/>
      <c r="PSB8" s="2"/>
      <c r="PSC8"/>
      <c r="PSD8" s="2"/>
      <c r="PSE8"/>
      <c r="PSF8" s="2"/>
      <c r="PSG8"/>
      <c r="PSH8" s="2"/>
      <c r="PSI8"/>
      <c r="PSJ8" s="2"/>
      <c r="PSK8"/>
      <c r="PSL8" s="2"/>
      <c r="PSM8"/>
      <c r="PSN8" s="2"/>
      <c r="PSO8"/>
      <c r="PSP8" s="2"/>
      <c r="PSQ8"/>
      <c r="PSR8" s="2"/>
      <c r="PSS8"/>
      <c r="PST8" s="2"/>
      <c r="PSU8"/>
      <c r="PSV8" s="2"/>
      <c r="PSW8"/>
      <c r="PSX8" s="2"/>
      <c r="PSY8"/>
      <c r="PSZ8" s="2"/>
      <c r="PTA8"/>
      <c r="PTB8" s="2"/>
      <c r="PTC8"/>
      <c r="PTD8" s="2"/>
      <c r="PTE8"/>
      <c r="PTF8" s="2"/>
      <c r="PTG8"/>
      <c r="PTH8" s="2"/>
      <c r="PTI8"/>
      <c r="PTJ8" s="2"/>
      <c r="PTK8"/>
      <c r="PTL8" s="2"/>
      <c r="PTM8"/>
      <c r="PTN8" s="2"/>
      <c r="PTO8"/>
      <c r="PTP8" s="2"/>
      <c r="PTQ8"/>
      <c r="PTR8" s="2"/>
      <c r="PTS8"/>
      <c r="PTT8" s="2"/>
      <c r="PTU8"/>
      <c r="PTV8" s="2"/>
      <c r="PTW8"/>
      <c r="PTX8" s="2"/>
      <c r="PTY8"/>
      <c r="PTZ8" s="2"/>
      <c r="PUA8"/>
      <c r="PUB8" s="2"/>
      <c r="PUC8"/>
      <c r="PUD8" s="2"/>
      <c r="PUE8"/>
      <c r="PUF8" s="2"/>
      <c r="PUG8"/>
      <c r="PUH8" s="2"/>
      <c r="PUI8"/>
      <c r="PUJ8" s="2"/>
      <c r="PUK8"/>
      <c r="PUL8" s="2"/>
      <c r="PUM8"/>
      <c r="PUN8" s="2"/>
      <c r="PUO8"/>
      <c r="PUP8" s="2"/>
      <c r="PUQ8"/>
      <c r="PUR8" s="2"/>
      <c r="PUS8"/>
      <c r="PUT8" s="2"/>
      <c r="PUU8"/>
      <c r="PUV8" s="2"/>
      <c r="PUW8"/>
      <c r="PUX8" s="2"/>
      <c r="PUY8"/>
      <c r="PUZ8" s="2"/>
      <c r="PVA8"/>
      <c r="PVB8" s="2"/>
      <c r="PVC8"/>
      <c r="PVD8" s="2"/>
      <c r="PVE8"/>
      <c r="PVF8" s="2"/>
      <c r="PVG8"/>
      <c r="PVH8" s="2"/>
      <c r="PVI8"/>
      <c r="PVJ8" s="2"/>
      <c r="PVK8"/>
      <c r="PVL8" s="2"/>
      <c r="PVM8"/>
      <c r="PVN8" s="2"/>
      <c r="PVO8"/>
      <c r="PVP8" s="2"/>
      <c r="PVQ8"/>
      <c r="PVR8" s="2"/>
      <c r="PVS8"/>
      <c r="PVT8" s="2"/>
      <c r="PVU8"/>
      <c r="PVV8" s="2"/>
      <c r="PVW8"/>
      <c r="PVX8" s="2"/>
      <c r="PVY8"/>
      <c r="PVZ8" s="2"/>
      <c r="PWA8"/>
      <c r="PWB8" s="2"/>
      <c r="PWC8"/>
      <c r="PWD8" s="2"/>
      <c r="PWE8"/>
      <c r="PWF8" s="2"/>
      <c r="PWG8"/>
      <c r="PWH8" s="2"/>
      <c r="PWI8"/>
      <c r="PWJ8" s="2"/>
      <c r="PWK8"/>
      <c r="PWL8" s="2"/>
      <c r="PWM8"/>
      <c r="PWN8" s="2"/>
      <c r="PWO8"/>
      <c r="PWP8" s="2"/>
      <c r="PWQ8"/>
      <c r="PWR8" s="2"/>
      <c r="PWS8"/>
      <c r="PWT8" s="2"/>
      <c r="PWU8"/>
      <c r="PWV8" s="2"/>
      <c r="PWW8"/>
      <c r="PWX8" s="2"/>
      <c r="PWY8"/>
      <c r="PWZ8" s="2"/>
      <c r="PXA8"/>
      <c r="PXB8" s="2"/>
      <c r="PXC8"/>
      <c r="PXD8" s="2"/>
      <c r="PXE8"/>
      <c r="PXF8" s="2"/>
      <c r="PXG8"/>
      <c r="PXH8" s="2"/>
      <c r="PXI8"/>
      <c r="PXJ8" s="2"/>
      <c r="PXK8"/>
      <c r="PXL8" s="2"/>
      <c r="PXM8"/>
      <c r="PXN8" s="2"/>
      <c r="PXO8"/>
      <c r="PXP8" s="2"/>
      <c r="PXQ8"/>
      <c r="PXR8" s="2"/>
      <c r="PXS8"/>
      <c r="PXT8" s="2"/>
      <c r="PXU8"/>
      <c r="PXV8" s="2"/>
      <c r="PXW8"/>
      <c r="PXX8" s="2"/>
      <c r="PXY8"/>
      <c r="PXZ8" s="2"/>
      <c r="PYA8"/>
      <c r="PYB8" s="2"/>
      <c r="PYC8"/>
      <c r="PYD8" s="2"/>
      <c r="PYE8"/>
      <c r="PYF8" s="2"/>
      <c r="PYG8"/>
      <c r="PYH8" s="2"/>
      <c r="PYI8"/>
      <c r="PYJ8" s="2"/>
      <c r="PYK8"/>
      <c r="PYL8" s="2"/>
      <c r="PYM8"/>
      <c r="PYN8" s="2"/>
      <c r="PYO8"/>
      <c r="PYP8" s="2"/>
      <c r="PYQ8"/>
      <c r="PYR8" s="2"/>
      <c r="PYS8"/>
      <c r="PYT8" s="2"/>
      <c r="PYU8"/>
      <c r="PYV8" s="2"/>
      <c r="PYW8"/>
      <c r="PYX8" s="2"/>
      <c r="PYY8"/>
      <c r="PYZ8" s="2"/>
      <c r="PZA8"/>
      <c r="PZB8" s="2"/>
      <c r="PZC8"/>
      <c r="PZD8" s="2"/>
      <c r="PZE8"/>
      <c r="PZF8" s="2"/>
      <c r="PZG8"/>
      <c r="PZH8" s="2"/>
      <c r="PZI8"/>
      <c r="PZJ8" s="2"/>
      <c r="PZK8"/>
      <c r="PZL8" s="2"/>
      <c r="PZM8"/>
      <c r="PZN8" s="2"/>
      <c r="PZO8"/>
      <c r="PZP8" s="2"/>
      <c r="PZQ8"/>
      <c r="PZR8" s="2"/>
      <c r="PZS8"/>
      <c r="PZT8" s="2"/>
      <c r="PZU8"/>
      <c r="PZV8" s="2"/>
      <c r="PZW8"/>
      <c r="PZX8" s="2"/>
      <c r="PZY8"/>
      <c r="PZZ8" s="2"/>
      <c r="QAA8"/>
      <c r="QAB8" s="2"/>
      <c r="QAC8"/>
      <c r="QAD8" s="2"/>
      <c r="QAE8"/>
      <c r="QAF8" s="2"/>
      <c r="QAG8"/>
      <c r="QAH8" s="2"/>
      <c r="QAI8"/>
      <c r="QAJ8" s="2"/>
      <c r="QAK8"/>
      <c r="QAL8" s="2"/>
      <c r="QAM8"/>
      <c r="QAN8" s="2"/>
      <c r="QAO8"/>
      <c r="QAP8" s="2"/>
      <c r="QAQ8"/>
      <c r="QAR8" s="2"/>
      <c r="QAS8"/>
      <c r="QAT8" s="2"/>
      <c r="QAU8"/>
      <c r="QAV8" s="2"/>
      <c r="QAW8"/>
      <c r="QAX8" s="2"/>
      <c r="QAY8"/>
      <c r="QAZ8" s="2"/>
      <c r="QBA8"/>
      <c r="QBB8" s="2"/>
      <c r="QBC8"/>
      <c r="QBD8" s="2"/>
      <c r="QBE8"/>
      <c r="QBF8" s="2"/>
      <c r="QBG8"/>
      <c r="QBH8" s="2"/>
      <c r="QBI8"/>
      <c r="QBJ8" s="2"/>
      <c r="QBK8"/>
      <c r="QBL8" s="2"/>
      <c r="QBM8"/>
      <c r="QBN8" s="2"/>
      <c r="QBO8"/>
      <c r="QBP8" s="2"/>
      <c r="QBQ8"/>
      <c r="QBR8" s="2"/>
      <c r="QBS8"/>
      <c r="QBT8" s="2"/>
      <c r="QBU8"/>
      <c r="QBV8" s="2"/>
      <c r="QBW8"/>
      <c r="QBX8" s="2"/>
      <c r="QBY8"/>
      <c r="QBZ8" s="2"/>
      <c r="QCA8"/>
      <c r="QCB8" s="2"/>
      <c r="QCC8"/>
      <c r="QCD8" s="2"/>
      <c r="QCE8"/>
      <c r="QCF8" s="2"/>
      <c r="QCG8"/>
      <c r="QCH8" s="2"/>
      <c r="QCI8"/>
      <c r="QCJ8" s="2"/>
      <c r="QCK8"/>
      <c r="QCL8" s="2"/>
      <c r="QCM8"/>
      <c r="QCN8" s="2"/>
      <c r="QCO8"/>
      <c r="QCP8" s="2"/>
      <c r="QCQ8"/>
      <c r="QCR8" s="2"/>
      <c r="QCS8"/>
      <c r="QCT8" s="2"/>
      <c r="QCU8"/>
      <c r="QCV8" s="2"/>
      <c r="QCW8"/>
      <c r="QCX8" s="2"/>
      <c r="QCY8"/>
      <c r="QCZ8" s="2"/>
      <c r="QDA8"/>
      <c r="QDB8" s="2"/>
      <c r="QDC8"/>
      <c r="QDD8" s="2"/>
      <c r="QDE8"/>
      <c r="QDF8" s="2"/>
      <c r="QDG8"/>
      <c r="QDH8" s="2"/>
      <c r="QDI8"/>
      <c r="QDJ8" s="2"/>
      <c r="QDK8"/>
      <c r="QDL8" s="2"/>
      <c r="QDM8"/>
      <c r="QDN8" s="2"/>
      <c r="QDO8"/>
      <c r="QDP8" s="2"/>
      <c r="QDQ8"/>
      <c r="QDR8" s="2"/>
      <c r="QDS8"/>
      <c r="QDT8" s="2"/>
      <c r="QDU8"/>
      <c r="QDV8" s="2"/>
      <c r="QDW8"/>
      <c r="QDX8" s="2"/>
      <c r="QDY8"/>
      <c r="QDZ8" s="2"/>
      <c r="QEA8"/>
      <c r="QEB8" s="2"/>
      <c r="QEC8"/>
      <c r="QED8" s="2"/>
      <c r="QEE8"/>
      <c r="QEF8" s="2"/>
      <c r="QEG8"/>
      <c r="QEH8" s="2"/>
      <c r="QEI8"/>
      <c r="QEJ8" s="2"/>
      <c r="QEK8"/>
      <c r="QEL8" s="2"/>
      <c r="QEM8"/>
      <c r="QEN8" s="2"/>
      <c r="QEO8"/>
      <c r="QEP8" s="2"/>
      <c r="QEQ8"/>
      <c r="QER8" s="2"/>
      <c r="QES8"/>
      <c r="QET8" s="2"/>
      <c r="QEU8"/>
      <c r="QEV8" s="2"/>
      <c r="QEW8"/>
      <c r="QEX8" s="2"/>
      <c r="QEY8"/>
      <c r="QEZ8" s="2"/>
      <c r="QFA8"/>
      <c r="QFB8" s="2"/>
      <c r="QFC8"/>
      <c r="QFD8" s="2"/>
      <c r="QFE8"/>
      <c r="QFF8" s="2"/>
      <c r="QFG8"/>
      <c r="QFH8" s="2"/>
      <c r="QFI8"/>
      <c r="QFJ8" s="2"/>
      <c r="QFK8"/>
      <c r="QFL8" s="2"/>
      <c r="QFM8"/>
      <c r="QFN8" s="2"/>
      <c r="QFO8"/>
      <c r="QFP8" s="2"/>
      <c r="QFQ8"/>
      <c r="QFR8" s="2"/>
      <c r="QFS8"/>
      <c r="QFT8" s="2"/>
      <c r="QFU8"/>
      <c r="QFV8" s="2"/>
      <c r="QFW8"/>
      <c r="QFX8" s="2"/>
      <c r="QFY8"/>
      <c r="QFZ8" s="2"/>
      <c r="QGA8"/>
      <c r="QGB8" s="2"/>
      <c r="QGC8"/>
      <c r="QGD8" s="2"/>
      <c r="QGE8"/>
      <c r="QGF8" s="2"/>
      <c r="QGG8"/>
      <c r="QGH8" s="2"/>
      <c r="QGI8"/>
      <c r="QGJ8" s="2"/>
      <c r="QGK8"/>
      <c r="QGL8" s="2"/>
      <c r="QGM8"/>
      <c r="QGN8" s="2"/>
      <c r="QGO8"/>
      <c r="QGP8" s="2"/>
      <c r="QGQ8"/>
      <c r="QGR8" s="2"/>
      <c r="QGS8"/>
      <c r="QGT8" s="2"/>
      <c r="QGU8"/>
      <c r="QGV8" s="2"/>
      <c r="QGW8"/>
      <c r="QGX8" s="2"/>
      <c r="QGY8"/>
      <c r="QGZ8" s="2"/>
      <c r="QHA8"/>
      <c r="QHB8" s="2"/>
      <c r="QHC8"/>
      <c r="QHD8" s="2"/>
      <c r="QHE8"/>
      <c r="QHF8" s="2"/>
      <c r="QHG8"/>
      <c r="QHH8" s="2"/>
      <c r="QHI8"/>
      <c r="QHJ8" s="2"/>
      <c r="QHK8"/>
      <c r="QHL8" s="2"/>
      <c r="QHM8"/>
      <c r="QHN8" s="2"/>
      <c r="QHO8"/>
      <c r="QHP8" s="2"/>
      <c r="QHQ8"/>
      <c r="QHR8" s="2"/>
      <c r="QHS8"/>
      <c r="QHT8" s="2"/>
      <c r="QHU8"/>
      <c r="QHV8" s="2"/>
      <c r="QHW8"/>
      <c r="QHX8" s="2"/>
      <c r="QHY8"/>
      <c r="QHZ8" s="2"/>
      <c r="QIA8"/>
      <c r="QIB8" s="2"/>
      <c r="QIC8"/>
      <c r="QID8" s="2"/>
      <c r="QIE8"/>
      <c r="QIF8" s="2"/>
      <c r="QIG8"/>
      <c r="QIH8" s="2"/>
      <c r="QII8"/>
      <c r="QIJ8" s="2"/>
      <c r="QIK8"/>
      <c r="QIL8" s="2"/>
      <c r="QIM8"/>
      <c r="QIN8" s="2"/>
      <c r="QIO8"/>
      <c r="QIP8" s="2"/>
      <c r="QIQ8"/>
      <c r="QIR8" s="2"/>
      <c r="QIS8"/>
      <c r="QIT8" s="2"/>
      <c r="QIU8"/>
      <c r="QIV8" s="2"/>
      <c r="QIW8"/>
      <c r="QIX8" s="2"/>
      <c r="QIY8"/>
      <c r="QIZ8" s="2"/>
      <c r="QJA8"/>
      <c r="QJB8" s="2"/>
      <c r="QJC8"/>
      <c r="QJD8" s="2"/>
      <c r="QJE8"/>
      <c r="QJF8" s="2"/>
      <c r="QJG8"/>
      <c r="QJH8" s="2"/>
      <c r="QJI8"/>
      <c r="QJJ8" s="2"/>
      <c r="QJK8"/>
      <c r="QJL8" s="2"/>
      <c r="QJM8"/>
      <c r="QJN8" s="2"/>
      <c r="QJO8"/>
      <c r="QJP8" s="2"/>
      <c r="QJQ8"/>
      <c r="QJR8" s="2"/>
      <c r="QJS8"/>
      <c r="QJT8" s="2"/>
      <c r="QJU8"/>
      <c r="QJV8" s="2"/>
      <c r="QJW8"/>
      <c r="QJX8" s="2"/>
      <c r="QJY8"/>
      <c r="QJZ8" s="2"/>
      <c r="QKA8"/>
      <c r="QKB8" s="2"/>
      <c r="QKC8"/>
      <c r="QKD8" s="2"/>
      <c r="QKE8"/>
      <c r="QKF8" s="2"/>
      <c r="QKG8"/>
      <c r="QKH8" s="2"/>
      <c r="QKI8"/>
      <c r="QKJ8" s="2"/>
      <c r="QKK8"/>
      <c r="QKL8" s="2"/>
      <c r="QKM8"/>
      <c r="QKN8" s="2"/>
      <c r="QKO8"/>
      <c r="QKP8" s="2"/>
      <c r="QKQ8"/>
      <c r="QKR8" s="2"/>
      <c r="QKS8"/>
      <c r="QKT8" s="2"/>
      <c r="QKU8"/>
      <c r="QKV8" s="2"/>
      <c r="QKW8"/>
      <c r="QKX8" s="2"/>
      <c r="QKY8"/>
      <c r="QKZ8" s="2"/>
      <c r="QLA8"/>
      <c r="QLB8" s="2"/>
      <c r="QLC8"/>
      <c r="QLD8" s="2"/>
      <c r="QLE8"/>
      <c r="QLF8" s="2"/>
      <c r="QLG8"/>
      <c r="QLH8" s="2"/>
      <c r="QLI8"/>
      <c r="QLJ8" s="2"/>
      <c r="QLK8"/>
      <c r="QLL8" s="2"/>
      <c r="QLM8"/>
      <c r="QLN8" s="2"/>
      <c r="QLO8"/>
      <c r="QLP8" s="2"/>
      <c r="QLQ8"/>
      <c r="QLR8" s="2"/>
      <c r="QLS8"/>
      <c r="QLT8" s="2"/>
      <c r="QLU8"/>
      <c r="QLV8" s="2"/>
      <c r="QLW8"/>
      <c r="QLX8" s="2"/>
      <c r="QLY8"/>
      <c r="QLZ8" s="2"/>
      <c r="QMA8"/>
      <c r="QMB8" s="2"/>
      <c r="QMC8"/>
      <c r="QMD8" s="2"/>
      <c r="QME8"/>
      <c r="QMF8" s="2"/>
      <c r="QMG8"/>
      <c r="QMH8" s="2"/>
      <c r="QMI8"/>
      <c r="QMJ8" s="2"/>
      <c r="QMK8"/>
      <c r="QML8" s="2"/>
      <c r="QMM8"/>
      <c r="QMN8" s="2"/>
      <c r="QMO8"/>
      <c r="QMP8" s="2"/>
      <c r="QMQ8"/>
      <c r="QMR8" s="2"/>
      <c r="QMS8"/>
      <c r="QMT8" s="2"/>
      <c r="QMU8"/>
      <c r="QMV8" s="2"/>
      <c r="QMW8"/>
      <c r="QMX8" s="2"/>
      <c r="QMY8"/>
      <c r="QMZ8" s="2"/>
      <c r="QNA8"/>
      <c r="QNB8" s="2"/>
      <c r="QNC8"/>
      <c r="QND8" s="2"/>
      <c r="QNE8"/>
      <c r="QNF8" s="2"/>
      <c r="QNG8"/>
      <c r="QNH8" s="2"/>
      <c r="QNI8"/>
      <c r="QNJ8" s="2"/>
      <c r="QNK8"/>
      <c r="QNL8" s="2"/>
      <c r="QNM8"/>
      <c r="QNN8" s="2"/>
      <c r="QNO8"/>
      <c r="QNP8" s="2"/>
      <c r="QNQ8"/>
      <c r="QNR8" s="2"/>
      <c r="QNS8"/>
      <c r="QNT8" s="2"/>
      <c r="QNU8"/>
      <c r="QNV8" s="2"/>
      <c r="QNW8"/>
      <c r="QNX8" s="2"/>
      <c r="QNY8"/>
      <c r="QNZ8" s="2"/>
      <c r="QOA8"/>
      <c r="QOB8" s="2"/>
      <c r="QOC8"/>
      <c r="QOD8" s="2"/>
      <c r="QOE8"/>
      <c r="QOF8" s="2"/>
      <c r="QOG8"/>
      <c r="QOH8" s="2"/>
      <c r="QOI8"/>
      <c r="QOJ8" s="2"/>
      <c r="QOK8"/>
      <c r="QOL8" s="2"/>
      <c r="QOM8"/>
      <c r="QON8" s="2"/>
      <c r="QOO8"/>
      <c r="QOP8" s="2"/>
      <c r="QOQ8"/>
      <c r="QOR8" s="2"/>
      <c r="QOS8"/>
      <c r="QOT8" s="2"/>
      <c r="QOU8"/>
      <c r="QOV8" s="2"/>
      <c r="QOW8"/>
      <c r="QOX8" s="2"/>
      <c r="QOY8"/>
      <c r="QOZ8" s="2"/>
      <c r="QPA8"/>
      <c r="QPB8" s="2"/>
      <c r="QPC8"/>
      <c r="QPD8" s="2"/>
      <c r="QPE8"/>
      <c r="QPF8" s="2"/>
      <c r="QPG8"/>
      <c r="QPH8" s="2"/>
      <c r="QPI8"/>
      <c r="QPJ8" s="2"/>
      <c r="QPK8"/>
      <c r="QPL8" s="2"/>
      <c r="QPM8"/>
      <c r="QPN8" s="2"/>
      <c r="QPO8"/>
      <c r="QPP8" s="2"/>
      <c r="QPQ8"/>
      <c r="QPR8" s="2"/>
      <c r="QPS8"/>
      <c r="QPT8" s="2"/>
      <c r="QPU8"/>
      <c r="QPV8" s="2"/>
      <c r="QPW8"/>
      <c r="QPX8" s="2"/>
      <c r="QPY8"/>
      <c r="QPZ8" s="2"/>
      <c r="QQA8"/>
      <c r="QQB8" s="2"/>
      <c r="QQC8"/>
      <c r="QQD8" s="2"/>
      <c r="QQE8"/>
      <c r="QQF8" s="2"/>
      <c r="QQG8"/>
      <c r="QQH8" s="2"/>
      <c r="QQI8"/>
      <c r="QQJ8" s="2"/>
      <c r="QQK8"/>
      <c r="QQL8" s="2"/>
      <c r="QQM8"/>
      <c r="QQN8" s="2"/>
      <c r="QQO8"/>
      <c r="QQP8" s="2"/>
      <c r="QQQ8"/>
      <c r="QQR8" s="2"/>
      <c r="QQS8"/>
      <c r="QQT8" s="2"/>
      <c r="QQU8"/>
      <c r="QQV8" s="2"/>
      <c r="QQW8"/>
      <c r="QQX8" s="2"/>
      <c r="QQY8"/>
      <c r="QQZ8" s="2"/>
      <c r="QRA8"/>
      <c r="QRB8" s="2"/>
      <c r="QRC8"/>
      <c r="QRD8" s="2"/>
      <c r="QRE8"/>
      <c r="QRF8" s="2"/>
      <c r="QRG8"/>
      <c r="QRH8" s="2"/>
      <c r="QRI8"/>
      <c r="QRJ8" s="2"/>
      <c r="QRK8"/>
      <c r="QRL8" s="2"/>
      <c r="QRM8"/>
      <c r="QRN8" s="2"/>
      <c r="QRO8"/>
      <c r="QRP8" s="2"/>
      <c r="QRQ8"/>
      <c r="QRR8" s="2"/>
      <c r="QRS8"/>
      <c r="QRT8" s="2"/>
      <c r="QRU8"/>
      <c r="QRV8" s="2"/>
      <c r="QRW8"/>
      <c r="QRX8" s="2"/>
      <c r="QRY8"/>
      <c r="QRZ8" s="2"/>
      <c r="QSA8"/>
      <c r="QSB8" s="2"/>
      <c r="QSC8"/>
      <c r="QSD8" s="2"/>
      <c r="QSE8"/>
      <c r="QSF8" s="2"/>
      <c r="QSG8"/>
      <c r="QSH8" s="2"/>
      <c r="QSI8"/>
      <c r="QSJ8" s="2"/>
      <c r="QSK8"/>
      <c r="QSL8" s="2"/>
      <c r="QSM8"/>
      <c r="QSN8" s="2"/>
      <c r="QSO8"/>
      <c r="QSP8" s="2"/>
      <c r="QSQ8"/>
      <c r="QSR8" s="2"/>
      <c r="QSS8"/>
      <c r="QST8" s="2"/>
      <c r="QSU8"/>
      <c r="QSV8" s="2"/>
      <c r="QSW8"/>
      <c r="QSX8" s="2"/>
      <c r="QSY8"/>
      <c r="QSZ8" s="2"/>
      <c r="QTA8"/>
      <c r="QTB8" s="2"/>
      <c r="QTC8"/>
      <c r="QTD8" s="2"/>
      <c r="QTE8"/>
      <c r="QTF8" s="2"/>
      <c r="QTG8"/>
      <c r="QTH8" s="2"/>
      <c r="QTI8"/>
      <c r="QTJ8" s="2"/>
      <c r="QTK8"/>
      <c r="QTL8" s="2"/>
      <c r="QTM8"/>
      <c r="QTN8" s="2"/>
      <c r="QTO8"/>
      <c r="QTP8" s="2"/>
      <c r="QTQ8"/>
      <c r="QTR8" s="2"/>
      <c r="QTS8"/>
      <c r="QTT8" s="2"/>
      <c r="QTU8"/>
      <c r="QTV8" s="2"/>
      <c r="QTW8"/>
      <c r="QTX8" s="2"/>
      <c r="QTY8"/>
      <c r="QTZ8" s="2"/>
      <c r="QUA8"/>
      <c r="QUB8" s="2"/>
      <c r="QUC8"/>
      <c r="QUD8" s="2"/>
      <c r="QUE8"/>
      <c r="QUF8" s="2"/>
      <c r="QUG8"/>
      <c r="QUH8" s="2"/>
      <c r="QUI8"/>
      <c r="QUJ8" s="2"/>
      <c r="QUK8"/>
      <c r="QUL8" s="2"/>
      <c r="QUM8"/>
      <c r="QUN8" s="2"/>
      <c r="QUO8"/>
      <c r="QUP8" s="2"/>
      <c r="QUQ8"/>
      <c r="QUR8" s="2"/>
      <c r="QUS8"/>
      <c r="QUT8" s="2"/>
      <c r="QUU8"/>
      <c r="QUV8" s="2"/>
      <c r="QUW8"/>
      <c r="QUX8" s="2"/>
      <c r="QUY8"/>
      <c r="QUZ8" s="2"/>
      <c r="QVA8"/>
      <c r="QVB8" s="2"/>
      <c r="QVC8"/>
      <c r="QVD8" s="2"/>
      <c r="QVE8"/>
      <c r="QVF8" s="2"/>
      <c r="QVG8"/>
      <c r="QVH8" s="2"/>
      <c r="QVI8"/>
      <c r="QVJ8" s="2"/>
      <c r="QVK8"/>
      <c r="QVL8" s="2"/>
      <c r="QVM8"/>
      <c r="QVN8" s="2"/>
      <c r="QVO8"/>
      <c r="QVP8" s="2"/>
      <c r="QVQ8"/>
      <c r="QVR8" s="2"/>
      <c r="QVS8"/>
      <c r="QVT8" s="2"/>
      <c r="QVU8"/>
      <c r="QVV8" s="2"/>
      <c r="QVW8"/>
      <c r="QVX8" s="2"/>
      <c r="QVY8"/>
      <c r="QVZ8" s="2"/>
      <c r="QWA8"/>
      <c r="QWB8" s="2"/>
      <c r="QWC8"/>
      <c r="QWD8" s="2"/>
      <c r="QWE8"/>
      <c r="QWF8" s="2"/>
      <c r="QWG8"/>
      <c r="QWH8" s="2"/>
      <c r="QWI8"/>
      <c r="QWJ8" s="2"/>
      <c r="QWK8"/>
      <c r="QWL8" s="2"/>
      <c r="QWM8"/>
      <c r="QWN8" s="2"/>
      <c r="QWO8"/>
      <c r="QWP8" s="2"/>
      <c r="QWQ8"/>
      <c r="QWR8" s="2"/>
      <c r="QWS8"/>
      <c r="QWT8" s="2"/>
      <c r="QWU8"/>
      <c r="QWV8" s="2"/>
      <c r="QWW8"/>
      <c r="QWX8" s="2"/>
      <c r="QWY8"/>
      <c r="QWZ8" s="2"/>
      <c r="QXA8"/>
      <c r="QXB8" s="2"/>
      <c r="QXC8"/>
      <c r="QXD8" s="2"/>
      <c r="QXE8"/>
      <c r="QXF8" s="2"/>
      <c r="QXG8"/>
      <c r="QXH8" s="2"/>
      <c r="QXI8"/>
      <c r="QXJ8" s="2"/>
      <c r="QXK8"/>
      <c r="QXL8" s="2"/>
      <c r="QXM8"/>
      <c r="QXN8" s="2"/>
      <c r="QXO8"/>
      <c r="QXP8" s="2"/>
      <c r="QXQ8"/>
      <c r="QXR8" s="2"/>
      <c r="QXS8"/>
      <c r="QXT8" s="2"/>
      <c r="QXU8"/>
      <c r="QXV8" s="2"/>
      <c r="QXW8"/>
      <c r="QXX8" s="2"/>
      <c r="QXY8"/>
      <c r="QXZ8" s="2"/>
      <c r="QYA8"/>
      <c r="QYB8" s="2"/>
      <c r="QYC8"/>
      <c r="QYD8" s="2"/>
      <c r="QYE8"/>
      <c r="QYF8" s="2"/>
      <c r="QYG8"/>
      <c r="QYH8" s="2"/>
      <c r="QYI8"/>
      <c r="QYJ8" s="2"/>
      <c r="QYK8"/>
      <c r="QYL8" s="2"/>
      <c r="QYM8"/>
      <c r="QYN8" s="2"/>
      <c r="QYO8"/>
      <c r="QYP8" s="2"/>
      <c r="QYQ8"/>
      <c r="QYR8" s="2"/>
      <c r="QYS8"/>
      <c r="QYT8" s="2"/>
      <c r="QYU8"/>
      <c r="QYV8" s="2"/>
      <c r="QYW8"/>
      <c r="QYX8" s="2"/>
      <c r="QYY8"/>
      <c r="QYZ8" s="2"/>
      <c r="QZA8"/>
      <c r="QZB8" s="2"/>
      <c r="QZC8"/>
      <c r="QZD8" s="2"/>
      <c r="QZE8"/>
      <c r="QZF8" s="2"/>
      <c r="QZG8"/>
      <c r="QZH8" s="2"/>
      <c r="QZI8"/>
      <c r="QZJ8" s="2"/>
      <c r="QZK8"/>
      <c r="QZL8" s="2"/>
      <c r="QZM8"/>
      <c r="QZN8" s="2"/>
      <c r="QZO8"/>
      <c r="QZP8" s="2"/>
      <c r="QZQ8"/>
      <c r="QZR8" s="2"/>
      <c r="QZS8"/>
      <c r="QZT8" s="2"/>
      <c r="QZU8"/>
      <c r="QZV8" s="2"/>
      <c r="QZW8"/>
      <c r="QZX8" s="2"/>
      <c r="QZY8"/>
      <c r="QZZ8" s="2"/>
      <c r="RAA8"/>
      <c r="RAB8" s="2"/>
      <c r="RAC8"/>
      <c r="RAD8" s="2"/>
      <c r="RAE8"/>
      <c r="RAF8" s="2"/>
      <c r="RAG8"/>
      <c r="RAH8" s="2"/>
      <c r="RAI8"/>
      <c r="RAJ8" s="2"/>
      <c r="RAK8"/>
      <c r="RAL8" s="2"/>
      <c r="RAM8"/>
      <c r="RAN8" s="2"/>
      <c r="RAO8"/>
      <c r="RAP8" s="2"/>
      <c r="RAQ8"/>
      <c r="RAR8" s="2"/>
      <c r="RAS8"/>
      <c r="RAT8" s="2"/>
      <c r="RAU8"/>
      <c r="RAV8" s="2"/>
      <c r="RAW8"/>
      <c r="RAX8" s="2"/>
      <c r="RAY8"/>
      <c r="RAZ8" s="2"/>
      <c r="RBA8"/>
      <c r="RBB8" s="2"/>
      <c r="RBC8"/>
      <c r="RBD8" s="2"/>
      <c r="RBE8"/>
      <c r="RBF8" s="2"/>
      <c r="RBG8"/>
      <c r="RBH8" s="2"/>
      <c r="RBI8"/>
      <c r="RBJ8" s="2"/>
      <c r="RBK8"/>
      <c r="RBL8" s="2"/>
      <c r="RBM8"/>
      <c r="RBN8" s="2"/>
      <c r="RBO8"/>
      <c r="RBP8" s="2"/>
      <c r="RBQ8"/>
      <c r="RBR8" s="2"/>
      <c r="RBS8"/>
      <c r="RBT8" s="2"/>
      <c r="RBU8"/>
      <c r="RBV8" s="2"/>
      <c r="RBW8"/>
      <c r="RBX8" s="2"/>
      <c r="RBY8"/>
      <c r="RBZ8" s="2"/>
      <c r="RCA8"/>
      <c r="RCB8" s="2"/>
      <c r="RCC8"/>
      <c r="RCD8" s="2"/>
      <c r="RCE8"/>
      <c r="RCF8" s="2"/>
      <c r="RCG8"/>
      <c r="RCH8" s="2"/>
      <c r="RCI8"/>
      <c r="RCJ8" s="2"/>
      <c r="RCK8"/>
      <c r="RCL8" s="2"/>
      <c r="RCM8"/>
      <c r="RCN8" s="2"/>
      <c r="RCO8"/>
      <c r="RCP8" s="2"/>
      <c r="RCQ8"/>
      <c r="RCR8" s="2"/>
      <c r="RCS8"/>
      <c r="RCT8" s="2"/>
      <c r="RCU8"/>
      <c r="RCV8" s="2"/>
      <c r="RCW8"/>
      <c r="RCX8" s="2"/>
      <c r="RCY8"/>
      <c r="RCZ8" s="2"/>
      <c r="RDA8"/>
      <c r="RDB8" s="2"/>
      <c r="RDC8"/>
      <c r="RDD8" s="2"/>
      <c r="RDE8"/>
      <c r="RDF8" s="2"/>
      <c r="RDG8"/>
      <c r="RDH8" s="2"/>
      <c r="RDI8"/>
      <c r="RDJ8" s="2"/>
      <c r="RDK8"/>
      <c r="RDL8" s="2"/>
      <c r="RDM8"/>
      <c r="RDN8" s="2"/>
      <c r="RDO8"/>
      <c r="RDP8" s="2"/>
      <c r="RDQ8"/>
      <c r="RDR8" s="2"/>
      <c r="RDS8"/>
      <c r="RDT8" s="2"/>
      <c r="RDU8"/>
      <c r="RDV8" s="2"/>
      <c r="RDW8"/>
      <c r="RDX8" s="2"/>
      <c r="RDY8"/>
      <c r="RDZ8" s="2"/>
      <c r="REA8"/>
      <c r="REB8" s="2"/>
      <c r="REC8"/>
      <c r="RED8" s="2"/>
      <c r="REE8"/>
      <c r="REF8" s="2"/>
      <c r="REG8"/>
      <c r="REH8" s="2"/>
      <c r="REI8"/>
      <c r="REJ8" s="2"/>
      <c r="REK8"/>
      <c r="REL8" s="2"/>
      <c r="REM8"/>
      <c r="REN8" s="2"/>
      <c r="REO8"/>
      <c r="REP8" s="2"/>
      <c r="REQ8"/>
      <c r="RER8" s="2"/>
      <c r="RES8"/>
      <c r="RET8" s="2"/>
      <c r="REU8"/>
      <c r="REV8" s="2"/>
      <c r="REW8"/>
      <c r="REX8" s="2"/>
      <c r="REY8"/>
      <c r="REZ8" s="2"/>
      <c r="RFA8"/>
      <c r="RFB8" s="2"/>
      <c r="RFC8"/>
      <c r="RFD8" s="2"/>
      <c r="RFE8"/>
      <c r="RFF8" s="2"/>
      <c r="RFG8"/>
      <c r="RFH8" s="2"/>
      <c r="RFI8"/>
      <c r="RFJ8" s="2"/>
      <c r="RFK8"/>
      <c r="RFL8" s="2"/>
      <c r="RFM8"/>
      <c r="RFN8" s="2"/>
      <c r="RFO8"/>
      <c r="RFP8" s="2"/>
      <c r="RFQ8"/>
      <c r="RFR8" s="2"/>
      <c r="RFS8"/>
      <c r="RFT8" s="2"/>
      <c r="RFU8"/>
      <c r="RFV8" s="2"/>
      <c r="RFW8"/>
      <c r="RFX8" s="2"/>
      <c r="RFY8"/>
      <c r="RFZ8" s="2"/>
      <c r="RGA8"/>
      <c r="RGB8" s="2"/>
      <c r="RGC8"/>
      <c r="RGD8" s="2"/>
      <c r="RGE8"/>
      <c r="RGF8" s="2"/>
      <c r="RGG8"/>
      <c r="RGH8" s="2"/>
      <c r="RGI8"/>
      <c r="RGJ8" s="2"/>
      <c r="RGK8"/>
      <c r="RGL8" s="2"/>
      <c r="RGM8"/>
      <c r="RGN8" s="2"/>
      <c r="RGO8"/>
      <c r="RGP8" s="2"/>
      <c r="RGQ8"/>
      <c r="RGR8" s="2"/>
      <c r="RGS8"/>
      <c r="RGT8" s="2"/>
      <c r="RGU8"/>
      <c r="RGV8" s="2"/>
      <c r="RGW8"/>
      <c r="RGX8" s="2"/>
      <c r="RGY8"/>
      <c r="RGZ8" s="2"/>
      <c r="RHA8"/>
      <c r="RHB8" s="2"/>
      <c r="RHC8"/>
      <c r="RHD8" s="2"/>
      <c r="RHE8"/>
      <c r="RHF8" s="2"/>
      <c r="RHG8"/>
      <c r="RHH8" s="2"/>
      <c r="RHI8"/>
      <c r="RHJ8" s="2"/>
      <c r="RHK8"/>
      <c r="RHL8" s="2"/>
      <c r="RHM8"/>
      <c r="RHN8" s="2"/>
      <c r="RHO8"/>
      <c r="RHP8" s="2"/>
      <c r="RHQ8"/>
      <c r="RHR8" s="2"/>
      <c r="RHS8"/>
      <c r="RHT8" s="2"/>
      <c r="RHU8"/>
      <c r="RHV8" s="2"/>
      <c r="RHW8"/>
      <c r="RHX8" s="2"/>
      <c r="RHY8"/>
      <c r="RHZ8" s="2"/>
      <c r="RIA8"/>
      <c r="RIB8" s="2"/>
      <c r="RIC8"/>
      <c r="RID8" s="2"/>
      <c r="RIE8"/>
      <c r="RIF8" s="2"/>
      <c r="RIG8"/>
      <c r="RIH8" s="2"/>
      <c r="RII8"/>
      <c r="RIJ8" s="2"/>
      <c r="RIK8"/>
      <c r="RIL8" s="2"/>
      <c r="RIM8"/>
      <c r="RIN8" s="2"/>
      <c r="RIO8"/>
      <c r="RIP8" s="2"/>
      <c r="RIQ8"/>
      <c r="RIR8" s="2"/>
      <c r="RIS8"/>
      <c r="RIT8" s="2"/>
      <c r="RIU8"/>
      <c r="RIV8" s="2"/>
      <c r="RIW8"/>
      <c r="RIX8" s="2"/>
      <c r="RIY8"/>
      <c r="RIZ8" s="2"/>
      <c r="RJA8"/>
      <c r="RJB8" s="2"/>
      <c r="RJC8"/>
      <c r="RJD8" s="2"/>
      <c r="RJE8"/>
      <c r="RJF8" s="2"/>
      <c r="RJG8"/>
      <c r="RJH8" s="2"/>
      <c r="RJI8"/>
      <c r="RJJ8" s="2"/>
      <c r="RJK8"/>
      <c r="RJL8" s="2"/>
      <c r="RJM8"/>
      <c r="RJN8" s="2"/>
      <c r="RJO8"/>
      <c r="RJP8" s="2"/>
      <c r="RJQ8"/>
      <c r="RJR8" s="2"/>
      <c r="RJS8"/>
      <c r="RJT8" s="2"/>
      <c r="RJU8"/>
      <c r="RJV8" s="2"/>
      <c r="RJW8"/>
      <c r="RJX8" s="2"/>
      <c r="RJY8"/>
      <c r="RJZ8" s="2"/>
      <c r="RKA8"/>
      <c r="RKB8" s="2"/>
      <c r="RKC8"/>
      <c r="RKD8" s="2"/>
      <c r="RKE8"/>
      <c r="RKF8" s="2"/>
      <c r="RKG8"/>
      <c r="RKH8" s="2"/>
      <c r="RKI8"/>
      <c r="RKJ8" s="2"/>
      <c r="RKK8"/>
      <c r="RKL8" s="2"/>
      <c r="RKM8"/>
      <c r="RKN8" s="2"/>
      <c r="RKO8"/>
      <c r="RKP8" s="2"/>
      <c r="RKQ8"/>
      <c r="RKR8" s="2"/>
      <c r="RKS8"/>
      <c r="RKT8" s="2"/>
      <c r="RKU8"/>
      <c r="RKV8" s="2"/>
      <c r="RKW8"/>
      <c r="RKX8" s="2"/>
      <c r="RKY8"/>
      <c r="RKZ8" s="2"/>
      <c r="RLA8"/>
      <c r="RLB8" s="2"/>
      <c r="RLC8"/>
      <c r="RLD8" s="2"/>
      <c r="RLE8"/>
      <c r="RLF8" s="2"/>
      <c r="RLG8"/>
      <c r="RLH8" s="2"/>
      <c r="RLI8"/>
      <c r="RLJ8" s="2"/>
      <c r="RLK8"/>
      <c r="RLL8" s="2"/>
      <c r="RLM8"/>
      <c r="RLN8" s="2"/>
      <c r="RLO8"/>
      <c r="RLP8" s="2"/>
      <c r="RLQ8"/>
      <c r="RLR8" s="2"/>
      <c r="RLS8"/>
      <c r="RLT8" s="2"/>
      <c r="RLU8"/>
      <c r="RLV8" s="2"/>
      <c r="RLW8"/>
      <c r="RLX8" s="2"/>
      <c r="RLY8"/>
      <c r="RLZ8" s="2"/>
      <c r="RMA8"/>
      <c r="RMB8" s="2"/>
      <c r="RMC8"/>
      <c r="RMD8" s="2"/>
      <c r="RME8"/>
      <c r="RMF8" s="2"/>
      <c r="RMG8"/>
      <c r="RMH8" s="2"/>
      <c r="RMI8"/>
      <c r="RMJ8" s="2"/>
      <c r="RMK8"/>
      <c r="RML8" s="2"/>
      <c r="RMM8"/>
      <c r="RMN8" s="2"/>
      <c r="RMO8"/>
      <c r="RMP8" s="2"/>
      <c r="RMQ8"/>
      <c r="RMR8" s="2"/>
      <c r="RMS8"/>
      <c r="RMT8" s="2"/>
      <c r="RMU8"/>
      <c r="RMV8" s="2"/>
      <c r="RMW8"/>
      <c r="RMX8" s="2"/>
      <c r="RMY8"/>
      <c r="RMZ8" s="2"/>
      <c r="RNA8"/>
      <c r="RNB8" s="2"/>
      <c r="RNC8"/>
      <c r="RND8" s="2"/>
      <c r="RNE8"/>
      <c r="RNF8" s="2"/>
      <c r="RNG8"/>
      <c r="RNH8" s="2"/>
      <c r="RNI8"/>
      <c r="RNJ8" s="2"/>
      <c r="RNK8"/>
      <c r="RNL8" s="2"/>
      <c r="RNM8"/>
      <c r="RNN8" s="2"/>
      <c r="RNO8"/>
      <c r="RNP8" s="2"/>
      <c r="RNQ8"/>
      <c r="RNR8" s="2"/>
      <c r="RNS8"/>
      <c r="RNT8" s="2"/>
      <c r="RNU8"/>
      <c r="RNV8" s="2"/>
      <c r="RNW8"/>
      <c r="RNX8" s="2"/>
      <c r="RNY8"/>
      <c r="RNZ8" s="2"/>
      <c r="ROA8"/>
      <c r="ROB8" s="2"/>
      <c r="ROC8"/>
      <c r="ROD8" s="2"/>
      <c r="ROE8"/>
      <c r="ROF8" s="2"/>
      <c r="ROG8"/>
      <c r="ROH8" s="2"/>
      <c r="ROI8"/>
      <c r="ROJ8" s="2"/>
      <c r="ROK8"/>
      <c r="ROL8" s="2"/>
      <c r="ROM8"/>
      <c r="RON8" s="2"/>
      <c r="ROO8"/>
      <c r="ROP8" s="2"/>
      <c r="ROQ8"/>
      <c r="ROR8" s="2"/>
      <c r="ROS8"/>
      <c r="ROT8" s="2"/>
      <c r="ROU8"/>
      <c r="ROV8" s="2"/>
      <c r="ROW8"/>
      <c r="ROX8" s="2"/>
      <c r="ROY8"/>
      <c r="ROZ8" s="2"/>
      <c r="RPA8"/>
      <c r="RPB8" s="2"/>
      <c r="RPC8"/>
      <c r="RPD8" s="2"/>
      <c r="RPE8"/>
      <c r="RPF8" s="2"/>
      <c r="RPG8"/>
      <c r="RPH8" s="2"/>
      <c r="RPI8"/>
      <c r="RPJ8" s="2"/>
      <c r="RPK8"/>
      <c r="RPL8" s="2"/>
      <c r="RPM8"/>
      <c r="RPN8" s="2"/>
      <c r="RPO8"/>
      <c r="RPP8" s="2"/>
      <c r="RPQ8"/>
      <c r="RPR8" s="2"/>
      <c r="RPS8"/>
      <c r="RPT8" s="2"/>
      <c r="RPU8"/>
      <c r="RPV8" s="2"/>
      <c r="RPW8"/>
      <c r="RPX8" s="2"/>
      <c r="RPY8"/>
      <c r="RPZ8" s="2"/>
      <c r="RQA8"/>
      <c r="RQB8" s="2"/>
      <c r="RQC8"/>
      <c r="RQD8" s="2"/>
      <c r="RQE8"/>
      <c r="RQF8" s="2"/>
      <c r="RQG8"/>
      <c r="RQH8" s="2"/>
      <c r="RQI8"/>
      <c r="RQJ8" s="2"/>
      <c r="RQK8"/>
      <c r="RQL8" s="2"/>
      <c r="RQM8"/>
      <c r="RQN8" s="2"/>
      <c r="RQO8"/>
      <c r="RQP8" s="2"/>
      <c r="RQQ8"/>
      <c r="RQR8" s="2"/>
      <c r="RQS8"/>
      <c r="RQT8" s="2"/>
      <c r="RQU8"/>
      <c r="RQV8" s="2"/>
      <c r="RQW8"/>
      <c r="RQX8" s="2"/>
      <c r="RQY8"/>
      <c r="RQZ8" s="2"/>
      <c r="RRA8"/>
      <c r="RRB8" s="2"/>
      <c r="RRC8"/>
      <c r="RRD8" s="2"/>
      <c r="RRE8"/>
      <c r="RRF8" s="2"/>
      <c r="RRG8"/>
      <c r="RRH8" s="2"/>
      <c r="RRI8"/>
      <c r="RRJ8" s="2"/>
      <c r="RRK8"/>
      <c r="RRL8" s="2"/>
      <c r="RRM8"/>
      <c r="RRN8" s="2"/>
      <c r="RRO8"/>
      <c r="RRP8" s="2"/>
      <c r="RRQ8"/>
      <c r="RRR8" s="2"/>
      <c r="RRS8"/>
      <c r="RRT8" s="2"/>
      <c r="RRU8"/>
      <c r="RRV8" s="2"/>
      <c r="RRW8"/>
      <c r="RRX8" s="2"/>
      <c r="RRY8"/>
      <c r="RRZ8" s="2"/>
      <c r="RSA8"/>
      <c r="RSB8" s="2"/>
      <c r="RSC8"/>
      <c r="RSD8" s="2"/>
      <c r="RSE8"/>
      <c r="RSF8" s="2"/>
      <c r="RSG8"/>
      <c r="RSH8" s="2"/>
      <c r="RSI8"/>
      <c r="RSJ8" s="2"/>
      <c r="RSK8"/>
      <c r="RSL8" s="2"/>
      <c r="RSM8"/>
      <c r="RSN8" s="2"/>
      <c r="RSO8"/>
      <c r="RSP8" s="2"/>
      <c r="RSQ8"/>
      <c r="RSR8" s="2"/>
      <c r="RSS8"/>
      <c r="RST8" s="2"/>
      <c r="RSU8"/>
      <c r="RSV8" s="2"/>
      <c r="RSW8"/>
      <c r="RSX8" s="2"/>
      <c r="RSY8"/>
      <c r="RSZ8" s="2"/>
      <c r="RTA8"/>
      <c r="RTB8" s="2"/>
      <c r="RTC8"/>
      <c r="RTD8" s="2"/>
      <c r="RTE8"/>
      <c r="RTF8" s="2"/>
      <c r="RTG8"/>
      <c r="RTH8" s="2"/>
      <c r="RTI8"/>
      <c r="RTJ8" s="2"/>
      <c r="RTK8"/>
      <c r="RTL8" s="2"/>
      <c r="RTM8"/>
      <c r="RTN8" s="2"/>
      <c r="RTO8"/>
      <c r="RTP8" s="2"/>
      <c r="RTQ8"/>
      <c r="RTR8" s="2"/>
      <c r="RTS8"/>
      <c r="RTT8" s="2"/>
      <c r="RTU8"/>
      <c r="RTV8" s="2"/>
      <c r="RTW8"/>
      <c r="RTX8" s="2"/>
      <c r="RTY8"/>
      <c r="RTZ8" s="2"/>
      <c r="RUA8"/>
      <c r="RUB8" s="2"/>
      <c r="RUC8"/>
      <c r="RUD8" s="2"/>
      <c r="RUE8"/>
      <c r="RUF8" s="2"/>
      <c r="RUG8"/>
      <c r="RUH8" s="2"/>
      <c r="RUI8"/>
      <c r="RUJ8" s="2"/>
      <c r="RUK8"/>
      <c r="RUL8" s="2"/>
      <c r="RUM8"/>
      <c r="RUN8" s="2"/>
      <c r="RUO8"/>
      <c r="RUP8" s="2"/>
      <c r="RUQ8"/>
      <c r="RUR8" s="2"/>
      <c r="RUS8"/>
      <c r="RUT8" s="2"/>
      <c r="RUU8"/>
      <c r="RUV8" s="2"/>
      <c r="RUW8"/>
      <c r="RUX8" s="2"/>
      <c r="RUY8"/>
      <c r="RUZ8" s="2"/>
      <c r="RVA8"/>
      <c r="RVB8" s="2"/>
      <c r="RVC8"/>
      <c r="RVD8" s="2"/>
      <c r="RVE8"/>
      <c r="RVF8" s="2"/>
      <c r="RVG8"/>
      <c r="RVH8" s="2"/>
      <c r="RVI8"/>
      <c r="RVJ8" s="2"/>
      <c r="RVK8"/>
      <c r="RVL8" s="2"/>
      <c r="RVM8"/>
      <c r="RVN8" s="2"/>
      <c r="RVO8"/>
      <c r="RVP8" s="2"/>
      <c r="RVQ8"/>
      <c r="RVR8" s="2"/>
      <c r="RVS8"/>
      <c r="RVT8" s="2"/>
      <c r="RVU8"/>
      <c r="RVV8" s="2"/>
      <c r="RVW8"/>
      <c r="RVX8" s="2"/>
      <c r="RVY8"/>
      <c r="RVZ8" s="2"/>
      <c r="RWA8"/>
      <c r="RWB8" s="2"/>
      <c r="RWC8"/>
      <c r="RWD8" s="2"/>
      <c r="RWE8"/>
      <c r="RWF8" s="2"/>
      <c r="RWG8"/>
      <c r="RWH8" s="2"/>
      <c r="RWI8"/>
      <c r="RWJ8" s="2"/>
      <c r="RWK8"/>
      <c r="RWL8" s="2"/>
      <c r="RWM8"/>
      <c r="RWN8" s="2"/>
      <c r="RWO8"/>
      <c r="RWP8" s="2"/>
      <c r="RWQ8"/>
      <c r="RWR8" s="2"/>
      <c r="RWS8"/>
      <c r="RWT8" s="2"/>
      <c r="RWU8"/>
      <c r="RWV8" s="2"/>
      <c r="RWW8"/>
      <c r="RWX8" s="2"/>
      <c r="RWY8"/>
      <c r="RWZ8" s="2"/>
      <c r="RXA8"/>
      <c r="RXB8" s="2"/>
      <c r="RXC8"/>
      <c r="RXD8" s="2"/>
      <c r="RXE8"/>
      <c r="RXF8" s="2"/>
      <c r="RXG8"/>
      <c r="RXH8" s="2"/>
      <c r="RXI8"/>
      <c r="RXJ8" s="2"/>
      <c r="RXK8"/>
      <c r="RXL8" s="2"/>
      <c r="RXM8"/>
      <c r="RXN8" s="2"/>
      <c r="RXO8"/>
      <c r="RXP8" s="2"/>
      <c r="RXQ8"/>
      <c r="RXR8" s="2"/>
      <c r="RXS8"/>
      <c r="RXT8" s="2"/>
      <c r="RXU8"/>
      <c r="RXV8" s="2"/>
      <c r="RXW8"/>
      <c r="RXX8" s="2"/>
      <c r="RXY8"/>
      <c r="RXZ8" s="2"/>
      <c r="RYA8"/>
      <c r="RYB8" s="2"/>
      <c r="RYC8"/>
      <c r="RYD8" s="2"/>
      <c r="RYE8"/>
      <c r="RYF8" s="2"/>
      <c r="RYG8"/>
      <c r="RYH8" s="2"/>
      <c r="RYI8"/>
      <c r="RYJ8" s="2"/>
      <c r="RYK8"/>
      <c r="RYL8" s="2"/>
      <c r="RYM8"/>
      <c r="RYN8" s="2"/>
      <c r="RYO8"/>
      <c r="RYP8" s="2"/>
      <c r="RYQ8"/>
      <c r="RYR8" s="2"/>
      <c r="RYS8"/>
      <c r="RYT8" s="2"/>
      <c r="RYU8"/>
      <c r="RYV8" s="2"/>
      <c r="RYW8"/>
      <c r="RYX8" s="2"/>
      <c r="RYY8"/>
      <c r="RYZ8" s="2"/>
      <c r="RZA8"/>
      <c r="RZB8" s="2"/>
      <c r="RZC8"/>
      <c r="RZD8" s="2"/>
      <c r="RZE8"/>
      <c r="RZF8" s="2"/>
      <c r="RZG8"/>
      <c r="RZH8" s="2"/>
      <c r="RZI8"/>
      <c r="RZJ8" s="2"/>
      <c r="RZK8"/>
      <c r="RZL8" s="2"/>
      <c r="RZM8"/>
      <c r="RZN8" s="2"/>
      <c r="RZO8"/>
      <c r="RZP8" s="2"/>
      <c r="RZQ8"/>
      <c r="RZR8" s="2"/>
      <c r="RZS8"/>
      <c r="RZT8" s="2"/>
      <c r="RZU8"/>
      <c r="RZV8" s="2"/>
      <c r="RZW8"/>
      <c r="RZX8" s="2"/>
      <c r="RZY8"/>
      <c r="RZZ8" s="2"/>
      <c r="SAA8"/>
      <c r="SAB8" s="2"/>
      <c r="SAC8"/>
      <c r="SAD8" s="2"/>
      <c r="SAE8"/>
      <c r="SAF8" s="2"/>
      <c r="SAG8"/>
      <c r="SAH8" s="2"/>
      <c r="SAI8"/>
      <c r="SAJ8" s="2"/>
      <c r="SAK8"/>
      <c r="SAL8" s="2"/>
      <c r="SAM8"/>
      <c r="SAN8" s="2"/>
      <c r="SAO8"/>
      <c r="SAP8" s="2"/>
      <c r="SAQ8"/>
      <c r="SAR8" s="2"/>
      <c r="SAS8"/>
      <c r="SAT8" s="2"/>
      <c r="SAU8"/>
      <c r="SAV8" s="2"/>
      <c r="SAW8"/>
      <c r="SAX8" s="2"/>
      <c r="SAY8"/>
      <c r="SAZ8" s="2"/>
      <c r="SBA8"/>
      <c r="SBB8" s="2"/>
      <c r="SBC8"/>
      <c r="SBD8" s="2"/>
      <c r="SBE8"/>
      <c r="SBF8" s="2"/>
      <c r="SBG8"/>
      <c r="SBH8" s="2"/>
      <c r="SBI8"/>
      <c r="SBJ8" s="2"/>
      <c r="SBK8"/>
      <c r="SBL8" s="2"/>
      <c r="SBM8"/>
      <c r="SBN8" s="2"/>
      <c r="SBO8"/>
      <c r="SBP8" s="2"/>
      <c r="SBQ8"/>
      <c r="SBR8" s="2"/>
      <c r="SBS8"/>
      <c r="SBT8" s="2"/>
      <c r="SBU8"/>
      <c r="SBV8" s="2"/>
      <c r="SBW8"/>
      <c r="SBX8" s="2"/>
      <c r="SBY8"/>
      <c r="SBZ8" s="2"/>
      <c r="SCA8"/>
      <c r="SCB8" s="2"/>
      <c r="SCC8"/>
      <c r="SCD8" s="2"/>
      <c r="SCE8"/>
      <c r="SCF8" s="2"/>
      <c r="SCG8"/>
      <c r="SCH8" s="2"/>
      <c r="SCI8"/>
      <c r="SCJ8" s="2"/>
      <c r="SCK8"/>
      <c r="SCL8" s="2"/>
      <c r="SCM8"/>
      <c r="SCN8" s="2"/>
      <c r="SCO8"/>
      <c r="SCP8" s="2"/>
      <c r="SCQ8"/>
      <c r="SCR8" s="2"/>
      <c r="SCS8"/>
      <c r="SCT8" s="2"/>
      <c r="SCU8"/>
      <c r="SCV8" s="2"/>
      <c r="SCW8"/>
      <c r="SCX8" s="2"/>
      <c r="SCY8"/>
      <c r="SCZ8" s="2"/>
      <c r="SDA8"/>
      <c r="SDB8" s="2"/>
      <c r="SDC8"/>
      <c r="SDD8" s="2"/>
      <c r="SDE8"/>
      <c r="SDF8" s="2"/>
      <c r="SDG8"/>
      <c r="SDH8" s="2"/>
      <c r="SDI8"/>
      <c r="SDJ8" s="2"/>
      <c r="SDK8"/>
      <c r="SDL8" s="2"/>
      <c r="SDM8"/>
      <c r="SDN8" s="2"/>
      <c r="SDO8"/>
      <c r="SDP8" s="2"/>
      <c r="SDQ8"/>
      <c r="SDR8" s="2"/>
      <c r="SDS8"/>
      <c r="SDT8" s="2"/>
      <c r="SDU8"/>
      <c r="SDV8" s="2"/>
      <c r="SDW8"/>
      <c r="SDX8" s="2"/>
      <c r="SDY8"/>
      <c r="SDZ8" s="2"/>
      <c r="SEA8"/>
      <c r="SEB8" s="2"/>
      <c r="SEC8"/>
      <c r="SED8" s="2"/>
      <c r="SEE8"/>
      <c r="SEF8" s="2"/>
      <c r="SEG8"/>
      <c r="SEH8" s="2"/>
      <c r="SEI8"/>
      <c r="SEJ8" s="2"/>
      <c r="SEK8"/>
      <c r="SEL8" s="2"/>
      <c r="SEM8"/>
      <c r="SEN8" s="2"/>
      <c r="SEO8"/>
      <c r="SEP8" s="2"/>
      <c r="SEQ8"/>
      <c r="SER8" s="2"/>
      <c r="SES8"/>
      <c r="SET8" s="2"/>
      <c r="SEU8"/>
      <c r="SEV8" s="2"/>
      <c r="SEW8"/>
      <c r="SEX8" s="2"/>
      <c r="SEY8"/>
      <c r="SEZ8" s="2"/>
      <c r="SFA8"/>
      <c r="SFB8" s="2"/>
      <c r="SFC8"/>
      <c r="SFD8" s="2"/>
      <c r="SFE8"/>
      <c r="SFF8" s="2"/>
      <c r="SFG8"/>
      <c r="SFH8" s="2"/>
      <c r="SFI8"/>
      <c r="SFJ8" s="2"/>
      <c r="SFK8"/>
      <c r="SFL8" s="2"/>
      <c r="SFM8"/>
      <c r="SFN8" s="2"/>
      <c r="SFO8"/>
      <c r="SFP8" s="2"/>
      <c r="SFQ8"/>
      <c r="SFR8" s="2"/>
      <c r="SFS8"/>
      <c r="SFT8" s="2"/>
      <c r="SFU8"/>
      <c r="SFV8" s="2"/>
      <c r="SFW8"/>
      <c r="SFX8" s="2"/>
      <c r="SFY8"/>
      <c r="SFZ8" s="2"/>
      <c r="SGA8"/>
      <c r="SGB8" s="2"/>
      <c r="SGC8"/>
      <c r="SGD8" s="2"/>
      <c r="SGE8"/>
      <c r="SGF8" s="2"/>
      <c r="SGG8"/>
      <c r="SGH8" s="2"/>
      <c r="SGI8"/>
      <c r="SGJ8" s="2"/>
      <c r="SGK8"/>
      <c r="SGL8" s="2"/>
      <c r="SGM8"/>
      <c r="SGN8" s="2"/>
      <c r="SGO8"/>
      <c r="SGP8" s="2"/>
      <c r="SGQ8"/>
      <c r="SGR8" s="2"/>
      <c r="SGS8"/>
      <c r="SGT8" s="2"/>
      <c r="SGU8"/>
      <c r="SGV8" s="2"/>
      <c r="SGW8"/>
      <c r="SGX8" s="2"/>
      <c r="SGY8"/>
      <c r="SGZ8" s="2"/>
      <c r="SHA8"/>
      <c r="SHB8" s="2"/>
      <c r="SHC8"/>
      <c r="SHD8" s="2"/>
      <c r="SHE8"/>
      <c r="SHF8" s="2"/>
      <c r="SHG8"/>
      <c r="SHH8" s="2"/>
      <c r="SHI8"/>
      <c r="SHJ8" s="2"/>
      <c r="SHK8"/>
      <c r="SHL8" s="2"/>
      <c r="SHM8"/>
      <c r="SHN8" s="2"/>
      <c r="SHO8"/>
      <c r="SHP8" s="2"/>
      <c r="SHQ8"/>
      <c r="SHR8" s="2"/>
      <c r="SHS8"/>
      <c r="SHT8" s="2"/>
      <c r="SHU8"/>
      <c r="SHV8" s="2"/>
      <c r="SHW8"/>
      <c r="SHX8" s="2"/>
      <c r="SHY8"/>
      <c r="SHZ8" s="2"/>
      <c r="SIA8"/>
      <c r="SIB8" s="2"/>
      <c r="SIC8"/>
      <c r="SID8" s="2"/>
      <c r="SIE8"/>
      <c r="SIF8" s="2"/>
      <c r="SIG8"/>
      <c r="SIH8" s="2"/>
      <c r="SII8"/>
      <c r="SIJ8" s="2"/>
      <c r="SIK8"/>
      <c r="SIL8" s="2"/>
      <c r="SIM8"/>
      <c r="SIN8" s="2"/>
      <c r="SIO8"/>
      <c r="SIP8" s="2"/>
      <c r="SIQ8"/>
      <c r="SIR8" s="2"/>
      <c r="SIS8"/>
      <c r="SIT8" s="2"/>
      <c r="SIU8"/>
      <c r="SIV8" s="2"/>
      <c r="SIW8"/>
      <c r="SIX8" s="2"/>
      <c r="SIY8"/>
      <c r="SIZ8" s="2"/>
      <c r="SJA8"/>
      <c r="SJB8" s="2"/>
      <c r="SJC8"/>
      <c r="SJD8" s="2"/>
      <c r="SJE8"/>
      <c r="SJF8" s="2"/>
      <c r="SJG8"/>
      <c r="SJH8" s="2"/>
      <c r="SJI8"/>
      <c r="SJJ8" s="2"/>
      <c r="SJK8"/>
      <c r="SJL8" s="2"/>
      <c r="SJM8"/>
      <c r="SJN8" s="2"/>
      <c r="SJO8"/>
      <c r="SJP8" s="2"/>
      <c r="SJQ8"/>
      <c r="SJR8" s="2"/>
      <c r="SJS8"/>
      <c r="SJT8" s="2"/>
      <c r="SJU8"/>
      <c r="SJV8" s="2"/>
      <c r="SJW8"/>
      <c r="SJX8" s="2"/>
      <c r="SJY8"/>
      <c r="SJZ8" s="2"/>
      <c r="SKA8"/>
      <c r="SKB8" s="2"/>
      <c r="SKC8"/>
      <c r="SKD8" s="2"/>
      <c r="SKE8"/>
      <c r="SKF8" s="2"/>
      <c r="SKG8"/>
      <c r="SKH8" s="2"/>
      <c r="SKI8"/>
      <c r="SKJ8" s="2"/>
      <c r="SKK8"/>
      <c r="SKL8" s="2"/>
      <c r="SKM8"/>
      <c r="SKN8" s="2"/>
      <c r="SKO8"/>
      <c r="SKP8" s="2"/>
      <c r="SKQ8"/>
      <c r="SKR8" s="2"/>
      <c r="SKS8"/>
      <c r="SKT8" s="2"/>
      <c r="SKU8"/>
      <c r="SKV8" s="2"/>
      <c r="SKW8"/>
      <c r="SKX8" s="2"/>
      <c r="SKY8"/>
      <c r="SKZ8" s="2"/>
      <c r="SLA8"/>
      <c r="SLB8" s="2"/>
      <c r="SLC8"/>
      <c r="SLD8" s="2"/>
      <c r="SLE8"/>
      <c r="SLF8" s="2"/>
      <c r="SLG8"/>
      <c r="SLH8" s="2"/>
      <c r="SLI8"/>
      <c r="SLJ8" s="2"/>
      <c r="SLK8"/>
      <c r="SLL8" s="2"/>
      <c r="SLM8"/>
      <c r="SLN8" s="2"/>
      <c r="SLO8"/>
      <c r="SLP8" s="2"/>
      <c r="SLQ8"/>
      <c r="SLR8" s="2"/>
      <c r="SLS8"/>
      <c r="SLT8" s="2"/>
      <c r="SLU8"/>
      <c r="SLV8" s="2"/>
      <c r="SLW8"/>
      <c r="SLX8" s="2"/>
      <c r="SLY8"/>
      <c r="SLZ8" s="2"/>
      <c r="SMA8"/>
      <c r="SMB8" s="2"/>
      <c r="SMC8"/>
      <c r="SMD8" s="2"/>
      <c r="SME8"/>
      <c r="SMF8" s="2"/>
      <c r="SMG8"/>
      <c r="SMH8" s="2"/>
      <c r="SMI8"/>
      <c r="SMJ8" s="2"/>
      <c r="SMK8"/>
      <c r="SML8" s="2"/>
      <c r="SMM8"/>
      <c r="SMN8" s="2"/>
      <c r="SMO8"/>
      <c r="SMP8" s="2"/>
      <c r="SMQ8"/>
      <c r="SMR8" s="2"/>
      <c r="SMS8"/>
      <c r="SMT8" s="2"/>
      <c r="SMU8"/>
      <c r="SMV8" s="2"/>
      <c r="SMW8"/>
      <c r="SMX8" s="2"/>
      <c r="SMY8"/>
      <c r="SMZ8" s="2"/>
      <c r="SNA8"/>
      <c r="SNB8" s="2"/>
      <c r="SNC8"/>
      <c r="SND8" s="2"/>
      <c r="SNE8"/>
      <c r="SNF8" s="2"/>
      <c r="SNG8"/>
      <c r="SNH8" s="2"/>
      <c r="SNI8"/>
      <c r="SNJ8" s="2"/>
      <c r="SNK8"/>
      <c r="SNL8" s="2"/>
      <c r="SNM8"/>
      <c r="SNN8" s="2"/>
      <c r="SNO8"/>
      <c r="SNP8" s="2"/>
      <c r="SNQ8"/>
      <c r="SNR8" s="2"/>
      <c r="SNS8"/>
      <c r="SNT8" s="2"/>
      <c r="SNU8"/>
      <c r="SNV8" s="2"/>
      <c r="SNW8"/>
      <c r="SNX8" s="2"/>
      <c r="SNY8"/>
      <c r="SNZ8" s="2"/>
      <c r="SOA8"/>
      <c r="SOB8" s="2"/>
      <c r="SOC8"/>
      <c r="SOD8" s="2"/>
      <c r="SOE8"/>
      <c r="SOF8" s="2"/>
      <c r="SOG8"/>
      <c r="SOH8" s="2"/>
      <c r="SOI8"/>
      <c r="SOJ8" s="2"/>
      <c r="SOK8"/>
      <c r="SOL8" s="2"/>
      <c r="SOM8"/>
      <c r="SON8" s="2"/>
      <c r="SOO8"/>
      <c r="SOP8" s="2"/>
      <c r="SOQ8"/>
      <c r="SOR8" s="2"/>
      <c r="SOS8"/>
      <c r="SOT8" s="2"/>
      <c r="SOU8"/>
      <c r="SOV8" s="2"/>
      <c r="SOW8"/>
      <c r="SOX8" s="2"/>
      <c r="SOY8"/>
      <c r="SOZ8" s="2"/>
      <c r="SPA8"/>
      <c r="SPB8" s="2"/>
      <c r="SPC8"/>
      <c r="SPD8" s="2"/>
      <c r="SPE8"/>
      <c r="SPF8" s="2"/>
      <c r="SPG8"/>
      <c r="SPH8" s="2"/>
      <c r="SPI8"/>
      <c r="SPJ8" s="2"/>
      <c r="SPK8"/>
      <c r="SPL8" s="2"/>
      <c r="SPM8"/>
      <c r="SPN8" s="2"/>
      <c r="SPO8"/>
      <c r="SPP8" s="2"/>
      <c r="SPQ8"/>
      <c r="SPR8" s="2"/>
      <c r="SPS8"/>
      <c r="SPT8" s="2"/>
      <c r="SPU8"/>
      <c r="SPV8" s="2"/>
      <c r="SPW8"/>
      <c r="SPX8" s="2"/>
      <c r="SPY8"/>
      <c r="SPZ8" s="2"/>
      <c r="SQA8"/>
      <c r="SQB8" s="2"/>
      <c r="SQC8"/>
      <c r="SQD8" s="2"/>
      <c r="SQE8"/>
      <c r="SQF8" s="2"/>
      <c r="SQG8"/>
      <c r="SQH8" s="2"/>
      <c r="SQI8"/>
      <c r="SQJ8" s="2"/>
      <c r="SQK8"/>
      <c r="SQL8" s="2"/>
      <c r="SQM8"/>
      <c r="SQN8" s="2"/>
      <c r="SQO8"/>
      <c r="SQP8" s="2"/>
      <c r="SQQ8"/>
      <c r="SQR8" s="2"/>
      <c r="SQS8"/>
      <c r="SQT8" s="2"/>
      <c r="SQU8"/>
      <c r="SQV8" s="2"/>
      <c r="SQW8"/>
      <c r="SQX8" s="2"/>
      <c r="SQY8"/>
      <c r="SQZ8" s="2"/>
      <c r="SRA8"/>
      <c r="SRB8" s="2"/>
      <c r="SRC8"/>
      <c r="SRD8" s="2"/>
      <c r="SRE8"/>
      <c r="SRF8" s="2"/>
      <c r="SRG8"/>
      <c r="SRH8" s="2"/>
      <c r="SRI8"/>
      <c r="SRJ8" s="2"/>
      <c r="SRK8"/>
      <c r="SRL8" s="2"/>
      <c r="SRM8"/>
      <c r="SRN8" s="2"/>
      <c r="SRO8"/>
      <c r="SRP8" s="2"/>
      <c r="SRQ8"/>
      <c r="SRR8" s="2"/>
      <c r="SRS8"/>
      <c r="SRT8" s="2"/>
      <c r="SRU8"/>
      <c r="SRV8" s="2"/>
      <c r="SRW8"/>
      <c r="SRX8" s="2"/>
      <c r="SRY8"/>
      <c r="SRZ8" s="2"/>
      <c r="SSA8"/>
      <c r="SSB8" s="2"/>
      <c r="SSC8"/>
      <c r="SSD8" s="2"/>
      <c r="SSE8"/>
      <c r="SSF8" s="2"/>
      <c r="SSG8"/>
      <c r="SSH8" s="2"/>
      <c r="SSI8"/>
      <c r="SSJ8" s="2"/>
      <c r="SSK8"/>
      <c r="SSL8" s="2"/>
      <c r="SSM8"/>
      <c r="SSN8" s="2"/>
      <c r="SSO8"/>
      <c r="SSP8" s="2"/>
      <c r="SSQ8"/>
      <c r="SSR8" s="2"/>
      <c r="SSS8"/>
      <c r="SST8" s="2"/>
      <c r="SSU8"/>
      <c r="SSV8" s="2"/>
      <c r="SSW8"/>
      <c r="SSX8" s="2"/>
      <c r="SSY8"/>
      <c r="SSZ8" s="2"/>
      <c r="STA8"/>
      <c r="STB8" s="2"/>
      <c r="STC8"/>
      <c r="STD8" s="2"/>
      <c r="STE8"/>
      <c r="STF8" s="2"/>
      <c r="STG8"/>
      <c r="STH8" s="2"/>
      <c r="STI8"/>
      <c r="STJ8" s="2"/>
      <c r="STK8"/>
      <c r="STL8" s="2"/>
      <c r="STM8"/>
      <c r="STN8" s="2"/>
      <c r="STO8"/>
      <c r="STP8" s="2"/>
      <c r="STQ8"/>
      <c r="STR8" s="2"/>
      <c r="STS8"/>
      <c r="STT8" s="2"/>
      <c r="STU8"/>
      <c r="STV8" s="2"/>
      <c r="STW8"/>
      <c r="STX8" s="2"/>
      <c r="STY8"/>
      <c r="STZ8" s="2"/>
      <c r="SUA8"/>
      <c r="SUB8" s="2"/>
      <c r="SUC8"/>
      <c r="SUD8" s="2"/>
      <c r="SUE8"/>
      <c r="SUF8" s="2"/>
      <c r="SUG8"/>
      <c r="SUH8" s="2"/>
      <c r="SUI8"/>
      <c r="SUJ8" s="2"/>
      <c r="SUK8"/>
      <c r="SUL8" s="2"/>
      <c r="SUM8"/>
      <c r="SUN8" s="2"/>
      <c r="SUO8"/>
      <c r="SUP8" s="2"/>
      <c r="SUQ8"/>
      <c r="SUR8" s="2"/>
      <c r="SUS8"/>
      <c r="SUT8" s="2"/>
      <c r="SUU8"/>
      <c r="SUV8" s="2"/>
      <c r="SUW8"/>
      <c r="SUX8" s="2"/>
      <c r="SUY8"/>
      <c r="SUZ8" s="2"/>
      <c r="SVA8"/>
      <c r="SVB8" s="2"/>
      <c r="SVC8"/>
      <c r="SVD8" s="2"/>
      <c r="SVE8"/>
      <c r="SVF8" s="2"/>
      <c r="SVG8"/>
      <c r="SVH8" s="2"/>
      <c r="SVI8"/>
      <c r="SVJ8" s="2"/>
      <c r="SVK8"/>
      <c r="SVL8" s="2"/>
      <c r="SVM8"/>
      <c r="SVN8" s="2"/>
      <c r="SVO8"/>
      <c r="SVP8" s="2"/>
      <c r="SVQ8"/>
      <c r="SVR8" s="2"/>
      <c r="SVS8"/>
      <c r="SVT8" s="2"/>
      <c r="SVU8"/>
      <c r="SVV8" s="2"/>
      <c r="SVW8"/>
      <c r="SVX8" s="2"/>
      <c r="SVY8"/>
      <c r="SVZ8" s="2"/>
      <c r="SWA8"/>
      <c r="SWB8" s="2"/>
      <c r="SWC8"/>
      <c r="SWD8" s="2"/>
      <c r="SWE8"/>
      <c r="SWF8" s="2"/>
      <c r="SWG8"/>
      <c r="SWH8" s="2"/>
      <c r="SWI8"/>
      <c r="SWJ8" s="2"/>
      <c r="SWK8"/>
      <c r="SWL8" s="2"/>
      <c r="SWM8"/>
      <c r="SWN8" s="2"/>
      <c r="SWO8"/>
      <c r="SWP8" s="2"/>
      <c r="SWQ8"/>
      <c r="SWR8" s="2"/>
      <c r="SWS8"/>
      <c r="SWT8" s="2"/>
      <c r="SWU8"/>
      <c r="SWV8" s="2"/>
      <c r="SWW8"/>
      <c r="SWX8" s="2"/>
      <c r="SWY8"/>
      <c r="SWZ8" s="2"/>
      <c r="SXA8"/>
      <c r="SXB8" s="2"/>
      <c r="SXC8"/>
      <c r="SXD8" s="2"/>
      <c r="SXE8"/>
      <c r="SXF8" s="2"/>
      <c r="SXG8"/>
      <c r="SXH8" s="2"/>
      <c r="SXI8"/>
      <c r="SXJ8" s="2"/>
      <c r="SXK8"/>
      <c r="SXL8" s="2"/>
      <c r="SXM8"/>
      <c r="SXN8" s="2"/>
      <c r="SXO8"/>
      <c r="SXP8" s="2"/>
      <c r="SXQ8"/>
      <c r="SXR8" s="2"/>
      <c r="SXS8"/>
      <c r="SXT8" s="2"/>
      <c r="SXU8"/>
      <c r="SXV8" s="2"/>
      <c r="SXW8"/>
      <c r="SXX8" s="2"/>
      <c r="SXY8"/>
      <c r="SXZ8" s="2"/>
      <c r="SYA8"/>
      <c r="SYB8" s="2"/>
      <c r="SYC8"/>
      <c r="SYD8" s="2"/>
      <c r="SYE8"/>
      <c r="SYF8" s="2"/>
      <c r="SYG8"/>
      <c r="SYH8" s="2"/>
      <c r="SYI8"/>
      <c r="SYJ8" s="2"/>
      <c r="SYK8"/>
      <c r="SYL8" s="2"/>
      <c r="SYM8"/>
      <c r="SYN8" s="2"/>
      <c r="SYO8"/>
      <c r="SYP8" s="2"/>
      <c r="SYQ8"/>
      <c r="SYR8" s="2"/>
      <c r="SYS8"/>
      <c r="SYT8" s="2"/>
      <c r="SYU8"/>
      <c r="SYV8" s="2"/>
      <c r="SYW8"/>
      <c r="SYX8" s="2"/>
      <c r="SYY8"/>
      <c r="SYZ8" s="2"/>
      <c r="SZA8"/>
      <c r="SZB8" s="2"/>
      <c r="SZC8"/>
      <c r="SZD8" s="2"/>
      <c r="SZE8"/>
      <c r="SZF8" s="2"/>
      <c r="SZG8"/>
      <c r="SZH8" s="2"/>
      <c r="SZI8"/>
      <c r="SZJ8" s="2"/>
      <c r="SZK8"/>
      <c r="SZL8" s="2"/>
      <c r="SZM8"/>
      <c r="SZN8" s="2"/>
      <c r="SZO8"/>
      <c r="SZP8" s="2"/>
      <c r="SZQ8"/>
      <c r="SZR8" s="2"/>
      <c r="SZS8"/>
      <c r="SZT8" s="2"/>
      <c r="SZU8"/>
      <c r="SZV8" s="2"/>
      <c r="SZW8"/>
      <c r="SZX8" s="2"/>
      <c r="SZY8"/>
      <c r="SZZ8" s="2"/>
      <c r="TAA8"/>
      <c r="TAB8" s="2"/>
      <c r="TAC8"/>
      <c r="TAD8" s="2"/>
      <c r="TAE8"/>
      <c r="TAF8" s="2"/>
      <c r="TAG8"/>
      <c r="TAH8" s="2"/>
      <c r="TAI8"/>
      <c r="TAJ8" s="2"/>
      <c r="TAK8"/>
      <c r="TAL8" s="2"/>
      <c r="TAM8"/>
      <c r="TAN8" s="2"/>
      <c r="TAO8"/>
      <c r="TAP8" s="2"/>
      <c r="TAQ8"/>
      <c r="TAR8" s="2"/>
      <c r="TAS8"/>
      <c r="TAT8" s="2"/>
      <c r="TAU8"/>
      <c r="TAV8" s="2"/>
      <c r="TAW8"/>
      <c r="TAX8" s="2"/>
      <c r="TAY8"/>
      <c r="TAZ8" s="2"/>
      <c r="TBA8"/>
      <c r="TBB8" s="2"/>
      <c r="TBC8"/>
      <c r="TBD8" s="2"/>
      <c r="TBE8"/>
      <c r="TBF8" s="2"/>
      <c r="TBG8"/>
      <c r="TBH8" s="2"/>
      <c r="TBI8"/>
      <c r="TBJ8" s="2"/>
      <c r="TBK8"/>
      <c r="TBL8" s="2"/>
      <c r="TBM8"/>
      <c r="TBN8" s="2"/>
      <c r="TBO8"/>
      <c r="TBP8" s="2"/>
      <c r="TBQ8"/>
      <c r="TBR8" s="2"/>
      <c r="TBS8"/>
      <c r="TBT8" s="2"/>
      <c r="TBU8"/>
      <c r="TBV8" s="2"/>
      <c r="TBW8"/>
      <c r="TBX8" s="2"/>
      <c r="TBY8"/>
      <c r="TBZ8" s="2"/>
      <c r="TCA8"/>
      <c r="TCB8" s="2"/>
      <c r="TCC8"/>
      <c r="TCD8" s="2"/>
      <c r="TCE8"/>
      <c r="TCF8" s="2"/>
      <c r="TCG8"/>
      <c r="TCH8" s="2"/>
      <c r="TCI8"/>
      <c r="TCJ8" s="2"/>
      <c r="TCK8"/>
      <c r="TCL8" s="2"/>
      <c r="TCM8"/>
      <c r="TCN8" s="2"/>
      <c r="TCO8"/>
      <c r="TCP8" s="2"/>
      <c r="TCQ8"/>
      <c r="TCR8" s="2"/>
      <c r="TCS8"/>
      <c r="TCT8" s="2"/>
      <c r="TCU8"/>
      <c r="TCV8" s="2"/>
      <c r="TCW8"/>
      <c r="TCX8" s="2"/>
      <c r="TCY8"/>
      <c r="TCZ8" s="2"/>
      <c r="TDA8"/>
      <c r="TDB8" s="2"/>
      <c r="TDC8"/>
      <c r="TDD8" s="2"/>
      <c r="TDE8"/>
      <c r="TDF8" s="2"/>
      <c r="TDG8"/>
      <c r="TDH8" s="2"/>
      <c r="TDI8"/>
      <c r="TDJ8" s="2"/>
      <c r="TDK8"/>
      <c r="TDL8" s="2"/>
      <c r="TDM8"/>
      <c r="TDN8" s="2"/>
      <c r="TDO8"/>
      <c r="TDP8" s="2"/>
      <c r="TDQ8"/>
      <c r="TDR8" s="2"/>
      <c r="TDS8"/>
      <c r="TDT8" s="2"/>
      <c r="TDU8"/>
      <c r="TDV8" s="2"/>
      <c r="TDW8"/>
      <c r="TDX8" s="2"/>
      <c r="TDY8"/>
      <c r="TDZ8" s="2"/>
      <c r="TEA8"/>
      <c r="TEB8" s="2"/>
      <c r="TEC8"/>
      <c r="TED8" s="2"/>
      <c r="TEE8"/>
      <c r="TEF8" s="2"/>
      <c r="TEG8"/>
      <c r="TEH8" s="2"/>
      <c r="TEI8"/>
      <c r="TEJ8" s="2"/>
      <c r="TEK8"/>
      <c r="TEL8" s="2"/>
      <c r="TEM8"/>
      <c r="TEN8" s="2"/>
      <c r="TEO8"/>
      <c r="TEP8" s="2"/>
      <c r="TEQ8"/>
      <c r="TER8" s="2"/>
      <c r="TES8"/>
      <c r="TET8" s="2"/>
      <c r="TEU8"/>
      <c r="TEV8" s="2"/>
      <c r="TEW8"/>
      <c r="TEX8" s="2"/>
      <c r="TEY8"/>
      <c r="TEZ8" s="2"/>
      <c r="TFA8"/>
      <c r="TFB8" s="2"/>
      <c r="TFC8"/>
      <c r="TFD8" s="2"/>
      <c r="TFE8"/>
      <c r="TFF8" s="2"/>
      <c r="TFG8"/>
      <c r="TFH8" s="2"/>
      <c r="TFI8"/>
      <c r="TFJ8" s="2"/>
      <c r="TFK8"/>
      <c r="TFL8" s="2"/>
      <c r="TFM8"/>
      <c r="TFN8" s="2"/>
      <c r="TFO8"/>
      <c r="TFP8" s="2"/>
      <c r="TFQ8"/>
      <c r="TFR8" s="2"/>
      <c r="TFS8"/>
      <c r="TFT8" s="2"/>
      <c r="TFU8"/>
      <c r="TFV8" s="2"/>
      <c r="TFW8"/>
      <c r="TFX8" s="2"/>
      <c r="TFY8"/>
      <c r="TFZ8" s="2"/>
      <c r="TGA8"/>
      <c r="TGB8" s="2"/>
      <c r="TGC8"/>
      <c r="TGD8" s="2"/>
      <c r="TGE8"/>
      <c r="TGF8" s="2"/>
      <c r="TGG8"/>
      <c r="TGH8" s="2"/>
      <c r="TGI8"/>
      <c r="TGJ8" s="2"/>
      <c r="TGK8"/>
      <c r="TGL8" s="2"/>
      <c r="TGM8"/>
      <c r="TGN8" s="2"/>
      <c r="TGO8"/>
      <c r="TGP8" s="2"/>
      <c r="TGQ8"/>
      <c r="TGR8" s="2"/>
      <c r="TGS8"/>
      <c r="TGT8" s="2"/>
      <c r="TGU8"/>
      <c r="TGV8" s="2"/>
      <c r="TGW8"/>
      <c r="TGX8" s="2"/>
      <c r="TGY8"/>
      <c r="TGZ8" s="2"/>
      <c r="THA8"/>
      <c r="THB8" s="2"/>
      <c r="THC8"/>
      <c r="THD8" s="2"/>
      <c r="THE8"/>
      <c r="THF8" s="2"/>
      <c r="THG8"/>
      <c r="THH8" s="2"/>
      <c r="THI8"/>
      <c r="THJ8" s="2"/>
      <c r="THK8"/>
      <c r="THL8" s="2"/>
      <c r="THM8"/>
      <c r="THN8" s="2"/>
      <c r="THO8"/>
      <c r="THP8" s="2"/>
      <c r="THQ8"/>
      <c r="THR8" s="2"/>
      <c r="THS8"/>
      <c r="THT8" s="2"/>
      <c r="THU8"/>
      <c r="THV8" s="2"/>
      <c r="THW8"/>
      <c r="THX8" s="2"/>
      <c r="THY8"/>
      <c r="THZ8" s="2"/>
      <c r="TIA8"/>
      <c r="TIB8" s="2"/>
      <c r="TIC8"/>
      <c r="TID8" s="2"/>
      <c r="TIE8"/>
      <c r="TIF8" s="2"/>
      <c r="TIG8"/>
      <c r="TIH8" s="2"/>
      <c r="TII8"/>
      <c r="TIJ8" s="2"/>
      <c r="TIK8"/>
      <c r="TIL8" s="2"/>
      <c r="TIM8"/>
      <c r="TIN8" s="2"/>
      <c r="TIO8"/>
      <c r="TIP8" s="2"/>
      <c r="TIQ8"/>
      <c r="TIR8" s="2"/>
      <c r="TIS8"/>
      <c r="TIT8" s="2"/>
      <c r="TIU8"/>
      <c r="TIV8" s="2"/>
      <c r="TIW8"/>
      <c r="TIX8" s="2"/>
      <c r="TIY8"/>
      <c r="TIZ8" s="2"/>
      <c r="TJA8"/>
      <c r="TJB8" s="2"/>
      <c r="TJC8"/>
      <c r="TJD8" s="2"/>
      <c r="TJE8"/>
      <c r="TJF8" s="2"/>
      <c r="TJG8"/>
      <c r="TJH8" s="2"/>
      <c r="TJI8"/>
      <c r="TJJ8" s="2"/>
      <c r="TJK8"/>
      <c r="TJL8" s="2"/>
      <c r="TJM8"/>
      <c r="TJN8" s="2"/>
      <c r="TJO8"/>
      <c r="TJP8" s="2"/>
      <c r="TJQ8"/>
      <c r="TJR8" s="2"/>
      <c r="TJS8"/>
      <c r="TJT8" s="2"/>
      <c r="TJU8"/>
      <c r="TJV8" s="2"/>
      <c r="TJW8"/>
      <c r="TJX8" s="2"/>
      <c r="TJY8"/>
      <c r="TJZ8" s="2"/>
      <c r="TKA8"/>
      <c r="TKB8" s="2"/>
      <c r="TKC8"/>
      <c r="TKD8" s="2"/>
      <c r="TKE8"/>
      <c r="TKF8" s="2"/>
      <c r="TKG8"/>
      <c r="TKH8" s="2"/>
      <c r="TKI8"/>
      <c r="TKJ8" s="2"/>
      <c r="TKK8"/>
      <c r="TKL8" s="2"/>
      <c r="TKM8"/>
      <c r="TKN8" s="2"/>
      <c r="TKO8"/>
      <c r="TKP8" s="2"/>
      <c r="TKQ8"/>
      <c r="TKR8" s="2"/>
      <c r="TKS8"/>
      <c r="TKT8" s="2"/>
      <c r="TKU8"/>
      <c r="TKV8" s="2"/>
      <c r="TKW8"/>
      <c r="TKX8" s="2"/>
      <c r="TKY8"/>
      <c r="TKZ8" s="2"/>
      <c r="TLA8"/>
      <c r="TLB8" s="2"/>
      <c r="TLC8"/>
      <c r="TLD8" s="2"/>
      <c r="TLE8"/>
      <c r="TLF8" s="2"/>
      <c r="TLG8"/>
      <c r="TLH8" s="2"/>
      <c r="TLI8"/>
      <c r="TLJ8" s="2"/>
      <c r="TLK8"/>
      <c r="TLL8" s="2"/>
      <c r="TLM8"/>
      <c r="TLN8" s="2"/>
      <c r="TLO8"/>
      <c r="TLP8" s="2"/>
      <c r="TLQ8"/>
      <c r="TLR8" s="2"/>
      <c r="TLS8"/>
      <c r="TLT8" s="2"/>
      <c r="TLU8"/>
      <c r="TLV8" s="2"/>
      <c r="TLW8"/>
      <c r="TLX8" s="2"/>
      <c r="TLY8"/>
      <c r="TLZ8" s="2"/>
      <c r="TMA8"/>
      <c r="TMB8" s="2"/>
      <c r="TMC8"/>
      <c r="TMD8" s="2"/>
      <c r="TME8"/>
      <c r="TMF8" s="2"/>
      <c r="TMG8"/>
      <c r="TMH8" s="2"/>
      <c r="TMI8"/>
      <c r="TMJ8" s="2"/>
      <c r="TMK8"/>
      <c r="TML8" s="2"/>
      <c r="TMM8"/>
      <c r="TMN8" s="2"/>
      <c r="TMO8"/>
      <c r="TMP8" s="2"/>
      <c r="TMQ8"/>
      <c r="TMR8" s="2"/>
      <c r="TMS8"/>
      <c r="TMT8" s="2"/>
      <c r="TMU8"/>
      <c r="TMV8" s="2"/>
      <c r="TMW8"/>
      <c r="TMX8" s="2"/>
      <c r="TMY8"/>
      <c r="TMZ8" s="2"/>
      <c r="TNA8"/>
      <c r="TNB8" s="2"/>
      <c r="TNC8"/>
      <c r="TND8" s="2"/>
      <c r="TNE8"/>
      <c r="TNF8" s="2"/>
      <c r="TNG8"/>
      <c r="TNH8" s="2"/>
      <c r="TNI8"/>
      <c r="TNJ8" s="2"/>
      <c r="TNK8"/>
      <c r="TNL8" s="2"/>
      <c r="TNM8"/>
      <c r="TNN8" s="2"/>
      <c r="TNO8"/>
      <c r="TNP8" s="2"/>
      <c r="TNQ8"/>
      <c r="TNR8" s="2"/>
      <c r="TNS8"/>
      <c r="TNT8" s="2"/>
      <c r="TNU8"/>
      <c r="TNV8" s="2"/>
      <c r="TNW8"/>
      <c r="TNX8" s="2"/>
      <c r="TNY8"/>
      <c r="TNZ8" s="2"/>
      <c r="TOA8"/>
      <c r="TOB8" s="2"/>
      <c r="TOC8"/>
      <c r="TOD8" s="2"/>
      <c r="TOE8"/>
      <c r="TOF8" s="2"/>
      <c r="TOG8"/>
      <c r="TOH8" s="2"/>
      <c r="TOI8"/>
      <c r="TOJ8" s="2"/>
      <c r="TOK8"/>
      <c r="TOL8" s="2"/>
      <c r="TOM8"/>
      <c r="TON8" s="2"/>
      <c r="TOO8"/>
      <c r="TOP8" s="2"/>
      <c r="TOQ8"/>
      <c r="TOR8" s="2"/>
      <c r="TOS8"/>
      <c r="TOT8" s="2"/>
      <c r="TOU8"/>
      <c r="TOV8" s="2"/>
      <c r="TOW8"/>
      <c r="TOX8" s="2"/>
      <c r="TOY8"/>
      <c r="TOZ8" s="2"/>
      <c r="TPA8"/>
      <c r="TPB8" s="2"/>
      <c r="TPC8"/>
      <c r="TPD8" s="2"/>
      <c r="TPE8"/>
      <c r="TPF8" s="2"/>
      <c r="TPG8"/>
      <c r="TPH8" s="2"/>
      <c r="TPI8"/>
      <c r="TPJ8" s="2"/>
      <c r="TPK8"/>
      <c r="TPL8" s="2"/>
      <c r="TPM8"/>
      <c r="TPN8" s="2"/>
      <c r="TPO8"/>
      <c r="TPP8" s="2"/>
      <c r="TPQ8"/>
      <c r="TPR8" s="2"/>
      <c r="TPS8"/>
      <c r="TPT8" s="2"/>
      <c r="TPU8"/>
      <c r="TPV8" s="2"/>
      <c r="TPW8"/>
      <c r="TPX8" s="2"/>
      <c r="TPY8"/>
      <c r="TPZ8" s="2"/>
      <c r="TQA8"/>
      <c r="TQB8" s="2"/>
      <c r="TQC8"/>
      <c r="TQD8" s="2"/>
      <c r="TQE8"/>
      <c r="TQF8" s="2"/>
      <c r="TQG8"/>
      <c r="TQH8" s="2"/>
      <c r="TQI8"/>
      <c r="TQJ8" s="2"/>
      <c r="TQK8"/>
      <c r="TQL8" s="2"/>
      <c r="TQM8"/>
      <c r="TQN8" s="2"/>
      <c r="TQO8"/>
      <c r="TQP8" s="2"/>
      <c r="TQQ8"/>
      <c r="TQR8" s="2"/>
      <c r="TQS8"/>
      <c r="TQT8" s="2"/>
      <c r="TQU8"/>
      <c r="TQV8" s="2"/>
      <c r="TQW8"/>
      <c r="TQX8" s="2"/>
      <c r="TQY8"/>
      <c r="TQZ8" s="2"/>
      <c r="TRA8"/>
      <c r="TRB8" s="2"/>
      <c r="TRC8"/>
      <c r="TRD8" s="2"/>
      <c r="TRE8"/>
      <c r="TRF8" s="2"/>
      <c r="TRG8"/>
      <c r="TRH8" s="2"/>
      <c r="TRI8"/>
      <c r="TRJ8" s="2"/>
      <c r="TRK8"/>
      <c r="TRL8" s="2"/>
      <c r="TRM8"/>
      <c r="TRN8" s="2"/>
      <c r="TRO8"/>
      <c r="TRP8" s="2"/>
      <c r="TRQ8"/>
      <c r="TRR8" s="2"/>
      <c r="TRS8"/>
      <c r="TRT8" s="2"/>
      <c r="TRU8"/>
      <c r="TRV8" s="2"/>
      <c r="TRW8"/>
      <c r="TRX8" s="2"/>
      <c r="TRY8"/>
      <c r="TRZ8" s="2"/>
      <c r="TSA8"/>
      <c r="TSB8" s="2"/>
      <c r="TSC8"/>
      <c r="TSD8" s="2"/>
      <c r="TSE8"/>
      <c r="TSF8" s="2"/>
      <c r="TSG8"/>
      <c r="TSH8" s="2"/>
      <c r="TSI8"/>
      <c r="TSJ8" s="2"/>
      <c r="TSK8"/>
      <c r="TSL8" s="2"/>
      <c r="TSM8"/>
      <c r="TSN8" s="2"/>
      <c r="TSO8"/>
      <c r="TSP8" s="2"/>
      <c r="TSQ8"/>
      <c r="TSR8" s="2"/>
      <c r="TSS8"/>
      <c r="TST8" s="2"/>
      <c r="TSU8"/>
      <c r="TSV8" s="2"/>
      <c r="TSW8"/>
      <c r="TSX8" s="2"/>
      <c r="TSY8"/>
      <c r="TSZ8" s="2"/>
      <c r="TTA8"/>
      <c r="TTB8" s="2"/>
      <c r="TTC8"/>
      <c r="TTD8" s="2"/>
      <c r="TTE8"/>
      <c r="TTF8" s="2"/>
      <c r="TTG8"/>
      <c r="TTH8" s="2"/>
      <c r="TTI8"/>
      <c r="TTJ8" s="2"/>
      <c r="TTK8"/>
      <c r="TTL8" s="2"/>
      <c r="TTM8"/>
      <c r="TTN8" s="2"/>
      <c r="TTO8"/>
      <c r="TTP8" s="2"/>
      <c r="TTQ8"/>
      <c r="TTR8" s="2"/>
      <c r="TTS8"/>
      <c r="TTT8" s="2"/>
      <c r="TTU8"/>
      <c r="TTV8" s="2"/>
      <c r="TTW8"/>
      <c r="TTX8" s="2"/>
      <c r="TTY8"/>
      <c r="TTZ8" s="2"/>
      <c r="TUA8"/>
      <c r="TUB8" s="2"/>
      <c r="TUC8"/>
      <c r="TUD8" s="2"/>
      <c r="TUE8"/>
      <c r="TUF8" s="2"/>
      <c r="TUG8"/>
      <c r="TUH8" s="2"/>
      <c r="TUI8"/>
      <c r="TUJ8" s="2"/>
      <c r="TUK8"/>
      <c r="TUL8" s="2"/>
      <c r="TUM8"/>
      <c r="TUN8" s="2"/>
      <c r="TUO8"/>
      <c r="TUP8" s="2"/>
      <c r="TUQ8"/>
      <c r="TUR8" s="2"/>
      <c r="TUS8"/>
      <c r="TUT8" s="2"/>
      <c r="TUU8"/>
      <c r="TUV8" s="2"/>
      <c r="TUW8"/>
      <c r="TUX8" s="2"/>
      <c r="TUY8"/>
      <c r="TUZ8" s="2"/>
      <c r="TVA8"/>
      <c r="TVB8" s="2"/>
      <c r="TVC8"/>
      <c r="TVD8" s="2"/>
      <c r="TVE8"/>
      <c r="TVF8" s="2"/>
      <c r="TVG8"/>
      <c r="TVH8" s="2"/>
      <c r="TVI8"/>
      <c r="TVJ8" s="2"/>
      <c r="TVK8"/>
      <c r="TVL8" s="2"/>
      <c r="TVM8"/>
      <c r="TVN8" s="2"/>
      <c r="TVO8"/>
      <c r="TVP8" s="2"/>
      <c r="TVQ8"/>
      <c r="TVR8" s="2"/>
      <c r="TVS8"/>
      <c r="TVT8" s="2"/>
      <c r="TVU8"/>
      <c r="TVV8" s="2"/>
      <c r="TVW8"/>
      <c r="TVX8" s="2"/>
      <c r="TVY8"/>
      <c r="TVZ8" s="2"/>
      <c r="TWA8"/>
      <c r="TWB8" s="2"/>
      <c r="TWC8"/>
      <c r="TWD8" s="2"/>
      <c r="TWE8"/>
      <c r="TWF8" s="2"/>
      <c r="TWG8"/>
      <c r="TWH8" s="2"/>
      <c r="TWI8"/>
      <c r="TWJ8" s="2"/>
      <c r="TWK8"/>
      <c r="TWL8" s="2"/>
      <c r="TWM8"/>
      <c r="TWN8" s="2"/>
      <c r="TWO8"/>
      <c r="TWP8" s="2"/>
      <c r="TWQ8"/>
      <c r="TWR8" s="2"/>
      <c r="TWS8"/>
      <c r="TWT8" s="2"/>
      <c r="TWU8"/>
      <c r="TWV8" s="2"/>
      <c r="TWW8"/>
      <c r="TWX8" s="2"/>
      <c r="TWY8"/>
      <c r="TWZ8" s="2"/>
      <c r="TXA8"/>
      <c r="TXB8" s="2"/>
      <c r="TXC8"/>
      <c r="TXD8" s="2"/>
      <c r="TXE8"/>
      <c r="TXF8" s="2"/>
      <c r="TXG8"/>
      <c r="TXH8" s="2"/>
      <c r="TXI8"/>
      <c r="TXJ8" s="2"/>
      <c r="TXK8"/>
      <c r="TXL8" s="2"/>
      <c r="TXM8"/>
      <c r="TXN8" s="2"/>
      <c r="TXO8"/>
      <c r="TXP8" s="2"/>
      <c r="TXQ8"/>
      <c r="TXR8" s="2"/>
      <c r="TXS8"/>
      <c r="TXT8" s="2"/>
      <c r="TXU8"/>
      <c r="TXV8" s="2"/>
      <c r="TXW8"/>
      <c r="TXX8" s="2"/>
      <c r="TXY8"/>
      <c r="TXZ8" s="2"/>
      <c r="TYA8"/>
      <c r="TYB8" s="2"/>
      <c r="TYC8"/>
      <c r="TYD8" s="2"/>
      <c r="TYE8"/>
      <c r="TYF8" s="2"/>
      <c r="TYG8"/>
      <c r="TYH8" s="2"/>
      <c r="TYI8"/>
      <c r="TYJ8" s="2"/>
      <c r="TYK8"/>
      <c r="TYL8" s="2"/>
      <c r="TYM8"/>
      <c r="TYN8" s="2"/>
      <c r="TYO8"/>
      <c r="TYP8" s="2"/>
      <c r="TYQ8"/>
      <c r="TYR8" s="2"/>
      <c r="TYS8"/>
      <c r="TYT8" s="2"/>
      <c r="TYU8"/>
      <c r="TYV8" s="2"/>
      <c r="TYW8"/>
      <c r="TYX8" s="2"/>
      <c r="TYY8"/>
      <c r="TYZ8" s="2"/>
      <c r="TZA8"/>
      <c r="TZB8" s="2"/>
      <c r="TZC8"/>
      <c r="TZD8" s="2"/>
      <c r="TZE8"/>
      <c r="TZF8" s="2"/>
      <c r="TZG8"/>
      <c r="TZH8" s="2"/>
      <c r="TZI8"/>
      <c r="TZJ8" s="2"/>
      <c r="TZK8"/>
      <c r="TZL8" s="2"/>
      <c r="TZM8"/>
      <c r="TZN8" s="2"/>
      <c r="TZO8"/>
      <c r="TZP8" s="2"/>
      <c r="TZQ8"/>
      <c r="TZR8" s="2"/>
      <c r="TZS8"/>
      <c r="TZT8" s="2"/>
      <c r="TZU8"/>
      <c r="TZV8" s="2"/>
      <c r="TZW8"/>
      <c r="TZX8" s="2"/>
      <c r="TZY8"/>
      <c r="TZZ8" s="2"/>
      <c r="UAA8"/>
      <c r="UAB8" s="2"/>
      <c r="UAC8"/>
      <c r="UAD8" s="2"/>
      <c r="UAE8"/>
      <c r="UAF8" s="2"/>
      <c r="UAG8"/>
      <c r="UAH8" s="2"/>
      <c r="UAI8"/>
      <c r="UAJ8" s="2"/>
      <c r="UAK8"/>
      <c r="UAL8" s="2"/>
      <c r="UAM8"/>
      <c r="UAN8" s="2"/>
      <c r="UAO8"/>
      <c r="UAP8" s="2"/>
      <c r="UAQ8"/>
      <c r="UAR8" s="2"/>
      <c r="UAS8"/>
      <c r="UAT8" s="2"/>
      <c r="UAU8"/>
      <c r="UAV8" s="2"/>
      <c r="UAW8"/>
      <c r="UAX8" s="2"/>
      <c r="UAY8"/>
      <c r="UAZ8" s="2"/>
      <c r="UBA8"/>
      <c r="UBB8" s="2"/>
      <c r="UBC8"/>
      <c r="UBD8" s="2"/>
      <c r="UBE8"/>
      <c r="UBF8" s="2"/>
      <c r="UBG8"/>
      <c r="UBH8" s="2"/>
      <c r="UBI8"/>
      <c r="UBJ8" s="2"/>
      <c r="UBK8"/>
      <c r="UBL8" s="2"/>
      <c r="UBM8"/>
      <c r="UBN8" s="2"/>
      <c r="UBO8"/>
      <c r="UBP8" s="2"/>
      <c r="UBQ8"/>
      <c r="UBR8" s="2"/>
      <c r="UBS8"/>
      <c r="UBT8" s="2"/>
      <c r="UBU8"/>
      <c r="UBV8" s="2"/>
      <c r="UBW8"/>
      <c r="UBX8" s="2"/>
      <c r="UBY8"/>
      <c r="UBZ8" s="2"/>
      <c r="UCA8"/>
      <c r="UCB8" s="2"/>
      <c r="UCC8"/>
      <c r="UCD8" s="2"/>
      <c r="UCE8"/>
      <c r="UCF8" s="2"/>
      <c r="UCG8"/>
      <c r="UCH8" s="2"/>
      <c r="UCI8"/>
      <c r="UCJ8" s="2"/>
      <c r="UCK8"/>
      <c r="UCL8" s="2"/>
      <c r="UCM8"/>
      <c r="UCN8" s="2"/>
      <c r="UCO8"/>
      <c r="UCP8" s="2"/>
      <c r="UCQ8"/>
      <c r="UCR8" s="2"/>
      <c r="UCS8"/>
      <c r="UCT8" s="2"/>
      <c r="UCU8"/>
      <c r="UCV8" s="2"/>
      <c r="UCW8"/>
      <c r="UCX8" s="2"/>
      <c r="UCY8"/>
      <c r="UCZ8" s="2"/>
      <c r="UDA8"/>
      <c r="UDB8" s="2"/>
      <c r="UDC8"/>
      <c r="UDD8" s="2"/>
      <c r="UDE8"/>
      <c r="UDF8" s="2"/>
      <c r="UDG8"/>
      <c r="UDH8" s="2"/>
      <c r="UDI8"/>
      <c r="UDJ8" s="2"/>
      <c r="UDK8"/>
      <c r="UDL8" s="2"/>
      <c r="UDM8"/>
      <c r="UDN8" s="2"/>
      <c r="UDO8"/>
      <c r="UDP8" s="2"/>
      <c r="UDQ8"/>
      <c r="UDR8" s="2"/>
      <c r="UDS8"/>
      <c r="UDT8" s="2"/>
      <c r="UDU8"/>
      <c r="UDV8" s="2"/>
      <c r="UDW8"/>
      <c r="UDX8" s="2"/>
      <c r="UDY8"/>
      <c r="UDZ8" s="2"/>
      <c r="UEA8"/>
      <c r="UEB8" s="2"/>
      <c r="UEC8"/>
      <c r="UED8" s="2"/>
      <c r="UEE8"/>
      <c r="UEF8" s="2"/>
      <c r="UEG8"/>
      <c r="UEH8" s="2"/>
      <c r="UEI8"/>
      <c r="UEJ8" s="2"/>
      <c r="UEK8"/>
      <c r="UEL8" s="2"/>
      <c r="UEM8"/>
      <c r="UEN8" s="2"/>
      <c r="UEO8"/>
      <c r="UEP8" s="2"/>
      <c r="UEQ8"/>
      <c r="UER8" s="2"/>
      <c r="UES8"/>
      <c r="UET8" s="2"/>
      <c r="UEU8"/>
      <c r="UEV8" s="2"/>
      <c r="UEW8"/>
      <c r="UEX8" s="2"/>
      <c r="UEY8"/>
      <c r="UEZ8" s="2"/>
      <c r="UFA8"/>
      <c r="UFB8" s="2"/>
      <c r="UFC8"/>
      <c r="UFD8" s="2"/>
      <c r="UFE8"/>
      <c r="UFF8" s="2"/>
      <c r="UFG8"/>
      <c r="UFH8" s="2"/>
      <c r="UFI8"/>
      <c r="UFJ8" s="2"/>
      <c r="UFK8"/>
      <c r="UFL8" s="2"/>
      <c r="UFM8"/>
      <c r="UFN8" s="2"/>
      <c r="UFO8"/>
      <c r="UFP8" s="2"/>
      <c r="UFQ8"/>
      <c r="UFR8" s="2"/>
      <c r="UFS8"/>
      <c r="UFT8" s="2"/>
      <c r="UFU8"/>
      <c r="UFV8" s="2"/>
      <c r="UFW8"/>
      <c r="UFX8" s="2"/>
      <c r="UFY8"/>
      <c r="UFZ8" s="2"/>
      <c r="UGA8"/>
      <c r="UGB8" s="2"/>
      <c r="UGC8"/>
      <c r="UGD8" s="2"/>
      <c r="UGE8"/>
      <c r="UGF8" s="2"/>
      <c r="UGG8"/>
      <c r="UGH8" s="2"/>
      <c r="UGI8"/>
      <c r="UGJ8" s="2"/>
      <c r="UGK8"/>
      <c r="UGL8" s="2"/>
      <c r="UGM8"/>
      <c r="UGN8" s="2"/>
      <c r="UGO8"/>
      <c r="UGP8" s="2"/>
      <c r="UGQ8"/>
      <c r="UGR8" s="2"/>
      <c r="UGS8"/>
      <c r="UGT8" s="2"/>
      <c r="UGU8"/>
      <c r="UGV8" s="2"/>
      <c r="UGW8"/>
      <c r="UGX8" s="2"/>
      <c r="UGY8"/>
      <c r="UGZ8" s="2"/>
      <c r="UHA8"/>
      <c r="UHB8" s="2"/>
      <c r="UHC8"/>
      <c r="UHD8" s="2"/>
      <c r="UHE8"/>
      <c r="UHF8" s="2"/>
      <c r="UHG8"/>
      <c r="UHH8" s="2"/>
      <c r="UHI8"/>
      <c r="UHJ8" s="2"/>
      <c r="UHK8"/>
      <c r="UHL8" s="2"/>
      <c r="UHM8"/>
      <c r="UHN8" s="2"/>
      <c r="UHO8"/>
      <c r="UHP8" s="2"/>
      <c r="UHQ8"/>
      <c r="UHR8" s="2"/>
      <c r="UHS8"/>
      <c r="UHT8" s="2"/>
      <c r="UHU8"/>
      <c r="UHV8" s="2"/>
      <c r="UHW8"/>
      <c r="UHX8" s="2"/>
      <c r="UHY8"/>
      <c r="UHZ8" s="2"/>
      <c r="UIA8"/>
      <c r="UIB8" s="2"/>
      <c r="UIC8"/>
      <c r="UID8" s="2"/>
      <c r="UIE8"/>
      <c r="UIF8" s="2"/>
      <c r="UIG8"/>
      <c r="UIH8" s="2"/>
      <c r="UII8"/>
      <c r="UIJ8" s="2"/>
      <c r="UIK8"/>
      <c r="UIL8" s="2"/>
      <c r="UIM8"/>
      <c r="UIN8" s="2"/>
      <c r="UIO8"/>
      <c r="UIP8" s="2"/>
      <c r="UIQ8"/>
      <c r="UIR8" s="2"/>
      <c r="UIS8"/>
      <c r="UIT8" s="2"/>
      <c r="UIU8"/>
      <c r="UIV8" s="2"/>
      <c r="UIW8"/>
      <c r="UIX8" s="2"/>
      <c r="UIY8"/>
      <c r="UIZ8" s="2"/>
      <c r="UJA8"/>
      <c r="UJB8" s="2"/>
      <c r="UJC8"/>
      <c r="UJD8" s="2"/>
      <c r="UJE8"/>
      <c r="UJF8" s="2"/>
      <c r="UJG8"/>
      <c r="UJH8" s="2"/>
      <c r="UJI8"/>
      <c r="UJJ8" s="2"/>
      <c r="UJK8"/>
      <c r="UJL8" s="2"/>
      <c r="UJM8"/>
      <c r="UJN8" s="2"/>
      <c r="UJO8"/>
      <c r="UJP8" s="2"/>
      <c r="UJQ8"/>
      <c r="UJR8" s="2"/>
      <c r="UJS8"/>
      <c r="UJT8" s="2"/>
      <c r="UJU8"/>
      <c r="UJV8" s="2"/>
      <c r="UJW8"/>
      <c r="UJX8" s="2"/>
      <c r="UJY8"/>
      <c r="UJZ8" s="2"/>
      <c r="UKA8"/>
      <c r="UKB8" s="2"/>
      <c r="UKC8"/>
      <c r="UKD8" s="2"/>
      <c r="UKE8"/>
      <c r="UKF8" s="2"/>
      <c r="UKG8"/>
      <c r="UKH8" s="2"/>
      <c r="UKI8"/>
      <c r="UKJ8" s="2"/>
      <c r="UKK8"/>
      <c r="UKL8" s="2"/>
      <c r="UKM8"/>
      <c r="UKN8" s="2"/>
      <c r="UKO8"/>
      <c r="UKP8" s="2"/>
      <c r="UKQ8"/>
      <c r="UKR8" s="2"/>
      <c r="UKS8"/>
      <c r="UKT8" s="2"/>
      <c r="UKU8"/>
      <c r="UKV8" s="2"/>
      <c r="UKW8"/>
      <c r="UKX8" s="2"/>
      <c r="UKY8"/>
      <c r="UKZ8" s="2"/>
      <c r="ULA8"/>
      <c r="ULB8" s="2"/>
      <c r="ULC8"/>
      <c r="ULD8" s="2"/>
      <c r="ULE8"/>
      <c r="ULF8" s="2"/>
      <c r="ULG8"/>
      <c r="ULH8" s="2"/>
      <c r="ULI8"/>
      <c r="ULJ8" s="2"/>
      <c r="ULK8"/>
      <c r="ULL8" s="2"/>
      <c r="ULM8"/>
      <c r="ULN8" s="2"/>
      <c r="ULO8"/>
      <c r="ULP8" s="2"/>
      <c r="ULQ8"/>
      <c r="ULR8" s="2"/>
      <c r="ULS8"/>
      <c r="ULT8" s="2"/>
      <c r="ULU8"/>
      <c r="ULV8" s="2"/>
      <c r="ULW8"/>
      <c r="ULX8" s="2"/>
      <c r="ULY8"/>
      <c r="ULZ8" s="2"/>
      <c r="UMA8"/>
      <c r="UMB8" s="2"/>
      <c r="UMC8"/>
      <c r="UMD8" s="2"/>
      <c r="UME8"/>
      <c r="UMF8" s="2"/>
      <c r="UMG8"/>
      <c r="UMH8" s="2"/>
      <c r="UMI8"/>
      <c r="UMJ8" s="2"/>
      <c r="UMK8"/>
      <c r="UML8" s="2"/>
      <c r="UMM8"/>
      <c r="UMN8" s="2"/>
      <c r="UMO8"/>
      <c r="UMP8" s="2"/>
      <c r="UMQ8"/>
      <c r="UMR8" s="2"/>
      <c r="UMS8"/>
      <c r="UMT8" s="2"/>
      <c r="UMU8"/>
      <c r="UMV8" s="2"/>
      <c r="UMW8"/>
      <c r="UMX8" s="2"/>
      <c r="UMY8"/>
      <c r="UMZ8" s="2"/>
      <c r="UNA8"/>
      <c r="UNB8" s="2"/>
      <c r="UNC8"/>
      <c r="UND8" s="2"/>
      <c r="UNE8"/>
      <c r="UNF8" s="2"/>
      <c r="UNG8"/>
      <c r="UNH8" s="2"/>
      <c r="UNI8"/>
      <c r="UNJ8" s="2"/>
      <c r="UNK8"/>
      <c r="UNL8" s="2"/>
      <c r="UNM8"/>
      <c r="UNN8" s="2"/>
      <c r="UNO8"/>
      <c r="UNP8" s="2"/>
      <c r="UNQ8"/>
      <c r="UNR8" s="2"/>
      <c r="UNS8"/>
      <c r="UNT8" s="2"/>
      <c r="UNU8"/>
      <c r="UNV8" s="2"/>
      <c r="UNW8"/>
      <c r="UNX8" s="2"/>
      <c r="UNY8"/>
      <c r="UNZ8" s="2"/>
      <c r="UOA8"/>
      <c r="UOB8" s="2"/>
      <c r="UOC8"/>
      <c r="UOD8" s="2"/>
      <c r="UOE8"/>
      <c r="UOF8" s="2"/>
      <c r="UOG8"/>
      <c r="UOH8" s="2"/>
      <c r="UOI8"/>
      <c r="UOJ8" s="2"/>
      <c r="UOK8"/>
      <c r="UOL8" s="2"/>
      <c r="UOM8"/>
      <c r="UON8" s="2"/>
      <c r="UOO8"/>
      <c r="UOP8" s="2"/>
      <c r="UOQ8"/>
      <c r="UOR8" s="2"/>
      <c r="UOS8"/>
      <c r="UOT8" s="2"/>
      <c r="UOU8"/>
      <c r="UOV8" s="2"/>
      <c r="UOW8"/>
      <c r="UOX8" s="2"/>
      <c r="UOY8"/>
      <c r="UOZ8" s="2"/>
      <c r="UPA8"/>
      <c r="UPB8" s="2"/>
      <c r="UPC8"/>
      <c r="UPD8" s="2"/>
      <c r="UPE8"/>
      <c r="UPF8" s="2"/>
      <c r="UPG8"/>
      <c r="UPH8" s="2"/>
      <c r="UPI8"/>
      <c r="UPJ8" s="2"/>
      <c r="UPK8"/>
      <c r="UPL8" s="2"/>
      <c r="UPM8"/>
      <c r="UPN8" s="2"/>
      <c r="UPO8"/>
      <c r="UPP8" s="2"/>
      <c r="UPQ8"/>
      <c r="UPR8" s="2"/>
      <c r="UPS8"/>
      <c r="UPT8" s="2"/>
      <c r="UPU8"/>
      <c r="UPV8" s="2"/>
      <c r="UPW8"/>
      <c r="UPX8" s="2"/>
      <c r="UPY8"/>
      <c r="UPZ8" s="2"/>
      <c r="UQA8"/>
      <c r="UQB8" s="2"/>
      <c r="UQC8"/>
      <c r="UQD8" s="2"/>
      <c r="UQE8"/>
      <c r="UQF8" s="2"/>
      <c r="UQG8"/>
      <c r="UQH8" s="2"/>
      <c r="UQI8"/>
      <c r="UQJ8" s="2"/>
      <c r="UQK8"/>
      <c r="UQL8" s="2"/>
      <c r="UQM8"/>
      <c r="UQN8" s="2"/>
      <c r="UQO8"/>
      <c r="UQP8" s="2"/>
      <c r="UQQ8"/>
      <c r="UQR8" s="2"/>
      <c r="UQS8"/>
      <c r="UQT8" s="2"/>
      <c r="UQU8"/>
      <c r="UQV8" s="2"/>
      <c r="UQW8"/>
      <c r="UQX8" s="2"/>
      <c r="UQY8"/>
      <c r="UQZ8" s="2"/>
      <c r="URA8"/>
      <c r="URB8" s="2"/>
      <c r="URC8"/>
      <c r="URD8" s="2"/>
      <c r="URE8"/>
      <c r="URF8" s="2"/>
      <c r="URG8"/>
      <c r="URH8" s="2"/>
      <c r="URI8"/>
      <c r="URJ8" s="2"/>
      <c r="URK8"/>
      <c r="URL8" s="2"/>
      <c r="URM8"/>
      <c r="URN8" s="2"/>
      <c r="URO8"/>
      <c r="URP8" s="2"/>
      <c r="URQ8"/>
      <c r="URR8" s="2"/>
      <c r="URS8"/>
      <c r="URT8" s="2"/>
      <c r="URU8"/>
      <c r="URV8" s="2"/>
      <c r="URW8"/>
      <c r="URX8" s="2"/>
      <c r="URY8"/>
      <c r="URZ8" s="2"/>
      <c r="USA8"/>
      <c r="USB8" s="2"/>
      <c r="USC8"/>
      <c r="USD8" s="2"/>
      <c r="USE8"/>
      <c r="USF8" s="2"/>
      <c r="USG8"/>
      <c r="USH8" s="2"/>
      <c r="USI8"/>
      <c r="USJ8" s="2"/>
      <c r="USK8"/>
      <c r="USL8" s="2"/>
      <c r="USM8"/>
      <c r="USN8" s="2"/>
      <c r="USO8"/>
      <c r="USP8" s="2"/>
      <c r="USQ8"/>
      <c r="USR8" s="2"/>
      <c r="USS8"/>
      <c r="UST8" s="2"/>
      <c r="USU8"/>
      <c r="USV8" s="2"/>
      <c r="USW8"/>
      <c r="USX8" s="2"/>
      <c r="USY8"/>
      <c r="USZ8" s="2"/>
      <c r="UTA8"/>
      <c r="UTB8" s="2"/>
      <c r="UTC8"/>
      <c r="UTD8" s="2"/>
      <c r="UTE8"/>
      <c r="UTF8" s="2"/>
      <c r="UTG8"/>
      <c r="UTH8" s="2"/>
      <c r="UTI8"/>
      <c r="UTJ8" s="2"/>
      <c r="UTK8"/>
      <c r="UTL8" s="2"/>
      <c r="UTM8"/>
      <c r="UTN8" s="2"/>
      <c r="UTO8"/>
      <c r="UTP8" s="2"/>
      <c r="UTQ8"/>
      <c r="UTR8" s="2"/>
      <c r="UTS8"/>
      <c r="UTT8" s="2"/>
      <c r="UTU8"/>
      <c r="UTV8" s="2"/>
      <c r="UTW8"/>
      <c r="UTX8" s="2"/>
      <c r="UTY8"/>
      <c r="UTZ8" s="2"/>
      <c r="UUA8"/>
      <c r="UUB8" s="2"/>
      <c r="UUC8"/>
      <c r="UUD8" s="2"/>
      <c r="UUE8"/>
      <c r="UUF8" s="2"/>
      <c r="UUG8"/>
      <c r="UUH8" s="2"/>
      <c r="UUI8"/>
      <c r="UUJ8" s="2"/>
      <c r="UUK8"/>
      <c r="UUL8" s="2"/>
      <c r="UUM8"/>
      <c r="UUN8" s="2"/>
      <c r="UUO8"/>
      <c r="UUP8" s="2"/>
      <c r="UUQ8"/>
      <c r="UUR8" s="2"/>
      <c r="UUS8"/>
      <c r="UUT8" s="2"/>
      <c r="UUU8"/>
      <c r="UUV8" s="2"/>
      <c r="UUW8"/>
      <c r="UUX8" s="2"/>
      <c r="UUY8"/>
      <c r="UUZ8" s="2"/>
      <c r="UVA8"/>
      <c r="UVB8" s="2"/>
      <c r="UVC8"/>
      <c r="UVD8" s="2"/>
      <c r="UVE8"/>
      <c r="UVF8" s="2"/>
      <c r="UVG8"/>
      <c r="UVH8" s="2"/>
      <c r="UVI8"/>
      <c r="UVJ8" s="2"/>
      <c r="UVK8"/>
      <c r="UVL8" s="2"/>
      <c r="UVM8"/>
      <c r="UVN8" s="2"/>
      <c r="UVO8"/>
      <c r="UVP8" s="2"/>
      <c r="UVQ8"/>
      <c r="UVR8" s="2"/>
      <c r="UVS8"/>
      <c r="UVT8" s="2"/>
      <c r="UVU8"/>
      <c r="UVV8" s="2"/>
      <c r="UVW8"/>
      <c r="UVX8" s="2"/>
      <c r="UVY8"/>
      <c r="UVZ8" s="2"/>
      <c r="UWA8"/>
      <c r="UWB8" s="2"/>
      <c r="UWC8"/>
      <c r="UWD8" s="2"/>
      <c r="UWE8"/>
      <c r="UWF8" s="2"/>
      <c r="UWG8"/>
      <c r="UWH8" s="2"/>
      <c r="UWI8"/>
      <c r="UWJ8" s="2"/>
      <c r="UWK8"/>
      <c r="UWL8" s="2"/>
      <c r="UWM8"/>
      <c r="UWN8" s="2"/>
      <c r="UWO8"/>
      <c r="UWP8" s="2"/>
      <c r="UWQ8"/>
      <c r="UWR8" s="2"/>
      <c r="UWS8"/>
      <c r="UWT8" s="2"/>
      <c r="UWU8"/>
      <c r="UWV8" s="2"/>
      <c r="UWW8"/>
      <c r="UWX8" s="2"/>
      <c r="UWY8"/>
      <c r="UWZ8" s="2"/>
      <c r="UXA8"/>
      <c r="UXB8" s="2"/>
      <c r="UXC8"/>
      <c r="UXD8" s="2"/>
      <c r="UXE8"/>
      <c r="UXF8" s="2"/>
      <c r="UXG8"/>
      <c r="UXH8" s="2"/>
      <c r="UXI8"/>
      <c r="UXJ8" s="2"/>
      <c r="UXK8"/>
      <c r="UXL8" s="2"/>
      <c r="UXM8"/>
      <c r="UXN8" s="2"/>
      <c r="UXO8"/>
      <c r="UXP8" s="2"/>
      <c r="UXQ8"/>
      <c r="UXR8" s="2"/>
      <c r="UXS8"/>
      <c r="UXT8" s="2"/>
      <c r="UXU8"/>
      <c r="UXV8" s="2"/>
      <c r="UXW8"/>
      <c r="UXX8" s="2"/>
      <c r="UXY8"/>
      <c r="UXZ8" s="2"/>
      <c r="UYA8"/>
      <c r="UYB8" s="2"/>
      <c r="UYC8"/>
      <c r="UYD8" s="2"/>
      <c r="UYE8"/>
      <c r="UYF8" s="2"/>
      <c r="UYG8"/>
      <c r="UYH8" s="2"/>
      <c r="UYI8"/>
      <c r="UYJ8" s="2"/>
      <c r="UYK8"/>
      <c r="UYL8" s="2"/>
      <c r="UYM8"/>
      <c r="UYN8" s="2"/>
      <c r="UYO8"/>
      <c r="UYP8" s="2"/>
      <c r="UYQ8"/>
      <c r="UYR8" s="2"/>
      <c r="UYS8"/>
      <c r="UYT8" s="2"/>
      <c r="UYU8"/>
      <c r="UYV8" s="2"/>
      <c r="UYW8"/>
      <c r="UYX8" s="2"/>
      <c r="UYY8"/>
      <c r="UYZ8" s="2"/>
      <c r="UZA8"/>
      <c r="UZB8" s="2"/>
      <c r="UZC8"/>
      <c r="UZD8" s="2"/>
      <c r="UZE8"/>
      <c r="UZF8" s="2"/>
      <c r="UZG8"/>
      <c r="UZH8" s="2"/>
      <c r="UZI8"/>
      <c r="UZJ8" s="2"/>
      <c r="UZK8"/>
      <c r="UZL8" s="2"/>
      <c r="UZM8"/>
      <c r="UZN8" s="2"/>
      <c r="UZO8"/>
      <c r="UZP8" s="2"/>
      <c r="UZQ8"/>
      <c r="UZR8" s="2"/>
      <c r="UZS8"/>
      <c r="UZT8" s="2"/>
      <c r="UZU8"/>
      <c r="UZV8" s="2"/>
      <c r="UZW8"/>
      <c r="UZX8" s="2"/>
      <c r="UZY8"/>
      <c r="UZZ8" s="2"/>
      <c r="VAA8"/>
      <c r="VAB8" s="2"/>
      <c r="VAC8"/>
      <c r="VAD8" s="2"/>
      <c r="VAE8"/>
      <c r="VAF8" s="2"/>
      <c r="VAG8"/>
      <c r="VAH8" s="2"/>
      <c r="VAI8"/>
      <c r="VAJ8" s="2"/>
      <c r="VAK8"/>
      <c r="VAL8" s="2"/>
      <c r="VAM8"/>
      <c r="VAN8" s="2"/>
      <c r="VAO8"/>
      <c r="VAP8" s="2"/>
      <c r="VAQ8"/>
      <c r="VAR8" s="2"/>
      <c r="VAS8"/>
      <c r="VAT8" s="2"/>
      <c r="VAU8"/>
      <c r="VAV8" s="2"/>
      <c r="VAW8"/>
      <c r="VAX8" s="2"/>
      <c r="VAY8"/>
      <c r="VAZ8" s="2"/>
      <c r="VBA8"/>
      <c r="VBB8" s="2"/>
      <c r="VBC8"/>
      <c r="VBD8" s="2"/>
      <c r="VBE8"/>
      <c r="VBF8" s="2"/>
      <c r="VBG8"/>
      <c r="VBH8" s="2"/>
      <c r="VBI8"/>
      <c r="VBJ8" s="2"/>
      <c r="VBK8"/>
      <c r="VBL8" s="2"/>
      <c r="VBM8"/>
      <c r="VBN8" s="2"/>
      <c r="VBO8"/>
      <c r="VBP8" s="2"/>
      <c r="VBQ8"/>
      <c r="VBR8" s="2"/>
      <c r="VBS8"/>
      <c r="VBT8" s="2"/>
      <c r="VBU8"/>
      <c r="VBV8" s="2"/>
      <c r="VBW8"/>
      <c r="VBX8" s="2"/>
      <c r="VBY8"/>
      <c r="VBZ8" s="2"/>
      <c r="VCA8"/>
      <c r="VCB8" s="2"/>
      <c r="VCC8"/>
      <c r="VCD8" s="2"/>
      <c r="VCE8"/>
      <c r="VCF8" s="2"/>
      <c r="VCG8"/>
      <c r="VCH8" s="2"/>
      <c r="VCI8"/>
      <c r="VCJ8" s="2"/>
      <c r="VCK8"/>
      <c r="VCL8" s="2"/>
      <c r="VCM8"/>
      <c r="VCN8" s="2"/>
      <c r="VCO8"/>
      <c r="VCP8" s="2"/>
      <c r="VCQ8"/>
      <c r="VCR8" s="2"/>
      <c r="VCS8"/>
      <c r="VCT8" s="2"/>
      <c r="VCU8"/>
      <c r="VCV8" s="2"/>
      <c r="VCW8"/>
      <c r="VCX8" s="2"/>
      <c r="VCY8"/>
      <c r="VCZ8" s="2"/>
      <c r="VDA8"/>
      <c r="VDB8" s="2"/>
      <c r="VDC8"/>
      <c r="VDD8" s="2"/>
      <c r="VDE8"/>
      <c r="VDF8" s="2"/>
      <c r="VDG8"/>
      <c r="VDH8" s="2"/>
      <c r="VDI8"/>
      <c r="VDJ8" s="2"/>
      <c r="VDK8"/>
      <c r="VDL8" s="2"/>
      <c r="VDM8"/>
      <c r="VDN8" s="2"/>
      <c r="VDO8"/>
      <c r="VDP8" s="2"/>
      <c r="VDQ8"/>
      <c r="VDR8" s="2"/>
      <c r="VDS8"/>
      <c r="VDT8" s="2"/>
      <c r="VDU8"/>
      <c r="VDV8" s="2"/>
      <c r="VDW8"/>
      <c r="VDX8" s="2"/>
      <c r="VDY8"/>
      <c r="VDZ8" s="2"/>
      <c r="VEA8"/>
      <c r="VEB8" s="2"/>
      <c r="VEC8"/>
      <c r="VED8" s="2"/>
      <c r="VEE8"/>
      <c r="VEF8" s="2"/>
      <c r="VEG8"/>
      <c r="VEH8" s="2"/>
      <c r="VEI8"/>
      <c r="VEJ8" s="2"/>
      <c r="VEK8"/>
      <c r="VEL8" s="2"/>
      <c r="VEM8"/>
      <c r="VEN8" s="2"/>
      <c r="VEO8"/>
      <c r="VEP8" s="2"/>
      <c r="VEQ8"/>
      <c r="VER8" s="2"/>
      <c r="VES8"/>
      <c r="VET8" s="2"/>
      <c r="VEU8"/>
      <c r="VEV8" s="2"/>
      <c r="VEW8"/>
      <c r="VEX8" s="2"/>
      <c r="VEY8"/>
      <c r="VEZ8" s="2"/>
      <c r="VFA8"/>
      <c r="VFB8" s="2"/>
      <c r="VFC8"/>
      <c r="VFD8" s="2"/>
      <c r="VFE8"/>
      <c r="VFF8" s="2"/>
      <c r="VFG8"/>
      <c r="VFH8" s="2"/>
      <c r="VFI8"/>
      <c r="VFJ8" s="2"/>
      <c r="VFK8"/>
      <c r="VFL8" s="2"/>
      <c r="VFM8"/>
      <c r="VFN8" s="2"/>
      <c r="VFO8"/>
      <c r="VFP8" s="2"/>
      <c r="VFQ8"/>
      <c r="VFR8" s="2"/>
      <c r="VFS8"/>
      <c r="VFT8" s="2"/>
      <c r="VFU8"/>
      <c r="VFV8" s="2"/>
      <c r="VFW8"/>
      <c r="VFX8" s="2"/>
      <c r="VFY8"/>
      <c r="VFZ8" s="2"/>
      <c r="VGA8"/>
      <c r="VGB8" s="2"/>
      <c r="VGC8"/>
      <c r="VGD8" s="2"/>
      <c r="VGE8"/>
      <c r="VGF8" s="2"/>
      <c r="VGG8"/>
      <c r="VGH8" s="2"/>
      <c r="VGI8"/>
      <c r="VGJ8" s="2"/>
      <c r="VGK8"/>
      <c r="VGL8" s="2"/>
      <c r="VGM8"/>
      <c r="VGN8" s="2"/>
      <c r="VGO8"/>
      <c r="VGP8" s="2"/>
      <c r="VGQ8"/>
      <c r="VGR8" s="2"/>
      <c r="VGS8"/>
      <c r="VGT8" s="2"/>
      <c r="VGU8"/>
      <c r="VGV8" s="2"/>
      <c r="VGW8"/>
      <c r="VGX8" s="2"/>
      <c r="VGY8"/>
      <c r="VGZ8" s="2"/>
      <c r="VHA8"/>
      <c r="VHB8" s="2"/>
      <c r="VHC8"/>
      <c r="VHD8" s="2"/>
      <c r="VHE8"/>
      <c r="VHF8" s="2"/>
      <c r="VHG8"/>
      <c r="VHH8" s="2"/>
      <c r="VHI8"/>
      <c r="VHJ8" s="2"/>
      <c r="VHK8"/>
      <c r="VHL8" s="2"/>
      <c r="VHM8"/>
      <c r="VHN8" s="2"/>
      <c r="VHO8"/>
      <c r="VHP8" s="2"/>
      <c r="VHQ8"/>
      <c r="VHR8" s="2"/>
      <c r="VHS8"/>
      <c r="VHT8" s="2"/>
      <c r="VHU8"/>
      <c r="VHV8" s="2"/>
      <c r="VHW8"/>
      <c r="VHX8" s="2"/>
      <c r="VHY8"/>
      <c r="VHZ8" s="2"/>
      <c r="VIA8"/>
      <c r="VIB8" s="2"/>
      <c r="VIC8"/>
      <c r="VID8" s="2"/>
      <c r="VIE8"/>
      <c r="VIF8" s="2"/>
      <c r="VIG8"/>
      <c r="VIH8" s="2"/>
      <c r="VII8"/>
      <c r="VIJ8" s="2"/>
      <c r="VIK8"/>
      <c r="VIL8" s="2"/>
      <c r="VIM8"/>
      <c r="VIN8" s="2"/>
      <c r="VIO8"/>
      <c r="VIP8" s="2"/>
      <c r="VIQ8"/>
      <c r="VIR8" s="2"/>
      <c r="VIS8"/>
      <c r="VIT8" s="2"/>
      <c r="VIU8"/>
      <c r="VIV8" s="2"/>
      <c r="VIW8"/>
      <c r="VIX8" s="2"/>
      <c r="VIY8"/>
      <c r="VIZ8" s="2"/>
      <c r="VJA8"/>
      <c r="VJB8" s="2"/>
      <c r="VJC8"/>
      <c r="VJD8" s="2"/>
      <c r="VJE8"/>
      <c r="VJF8" s="2"/>
      <c r="VJG8"/>
      <c r="VJH8" s="2"/>
      <c r="VJI8"/>
      <c r="VJJ8" s="2"/>
      <c r="VJK8"/>
      <c r="VJL8" s="2"/>
      <c r="VJM8"/>
      <c r="VJN8" s="2"/>
      <c r="VJO8"/>
      <c r="VJP8" s="2"/>
      <c r="VJQ8"/>
      <c r="VJR8" s="2"/>
      <c r="VJS8"/>
      <c r="VJT8" s="2"/>
      <c r="VJU8"/>
      <c r="VJV8" s="2"/>
      <c r="VJW8"/>
      <c r="VJX8" s="2"/>
      <c r="VJY8"/>
      <c r="VJZ8" s="2"/>
      <c r="VKA8"/>
      <c r="VKB8" s="2"/>
      <c r="VKC8"/>
      <c r="VKD8" s="2"/>
      <c r="VKE8"/>
      <c r="VKF8" s="2"/>
      <c r="VKG8"/>
      <c r="VKH8" s="2"/>
      <c r="VKI8"/>
      <c r="VKJ8" s="2"/>
      <c r="VKK8"/>
      <c r="VKL8" s="2"/>
      <c r="VKM8"/>
      <c r="VKN8" s="2"/>
      <c r="VKO8"/>
      <c r="VKP8" s="2"/>
      <c r="VKQ8"/>
      <c r="VKR8" s="2"/>
      <c r="VKS8"/>
      <c r="VKT8" s="2"/>
      <c r="VKU8"/>
      <c r="VKV8" s="2"/>
      <c r="VKW8"/>
      <c r="VKX8" s="2"/>
      <c r="VKY8"/>
      <c r="VKZ8" s="2"/>
      <c r="VLA8"/>
      <c r="VLB8" s="2"/>
      <c r="VLC8"/>
      <c r="VLD8" s="2"/>
      <c r="VLE8"/>
      <c r="VLF8" s="2"/>
      <c r="VLG8"/>
      <c r="VLH8" s="2"/>
      <c r="VLI8"/>
      <c r="VLJ8" s="2"/>
      <c r="VLK8"/>
      <c r="VLL8" s="2"/>
      <c r="VLM8"/>
      <c r="VLN8" s="2"/>
      <c r="VLO8"/>
      <c r="VLP8" s="2"/>
      <c r="VLQ8"/>
      <c r="VLR8" s="2"/>
      <c r="VLS8"/>
      <c r="VLT8" s="2"/>
      <c r="VLU8"/>
      <c r="VLV8" s="2"/>
      <c r="VLW8"/>
      <c r="VLX8" s="2"/>
      <c r="VLY8"/>
      <c r="VLZ8" s="2"/>
      <c r="VMA8"/>
      <c r="VMB8" s="2"/>
      <c r="VMC8"/>
      <c r="VMD8" s="2"/>
      <c r="VME8"/>
      <c r="VMF8" s="2"/>
      <c r="VMG8"/>
      <c r="VMH8" s="2"/>
      <c r="VMI8"/>
      <c r="VMJ8" s="2"/>
      <c r="VMK8"/>
      <c r="VML8" s="2"/>
      <c r="VMM8"/>
      <c r="VMN8" s="2"/>
      <c r="VMO8"/>
      <c r="VMP8" s="2"/>
      <c r="VMQ8"/>
      <c r="VMR8" s="2"/>
      <c r="VMS8"/>
      <c r="VMT8" s="2"/>
      <c r="VMU8"/>
      <c r="VMV8" s="2"/>
      <c r="VMW8"/>
      <c r="VMX8" s="2"/>
      <c r="VMY8"/>
      <c r="VMZ8" s="2"/>
      <c r="VNA8"/>
      <c r="VNB8" s="2"/>
      <c r="VNC8"/>
      <c r="VND8" s="2"/>
      <c r="VNE8"/>
      <c r="VNF8" s="2"/>
      <c r="VNG8"/>
      <c r="VNH8" s="2"/>
      <c r="VNI8"/>
      <c r="VNJ8" s="2"/>
      <c r="VNK8"/>
      <c r="VNL8" s="2"/>
      <c r="VNM8"/>
      <c r="VNN8" s="2"/>
      <c r="VNO8"/>
      <c r="VNP8" s="2"/>
      <c r="VNQ8"/>
      <c r="VNR8" s="2"/>
      <c r="VNS8"/>
      <c r="VNT8" s="2"/>
      <c r="VNU8"/>
      <c r="VNV8" s="2"/>
      <c r="VNW8"/>
      <c r="VNX8" s="2"/>
      <c r="VNY8"/>
      <c r="VNZ8" s="2"/>
      <c r="VOA8"/>
      <c r="VOB8" s="2"/>
      <c r="VOC8"/>
      <c r="VOD8" s="2"/>
      <c r="VOE8"/>
      <c r="VOF8" s="2"/>
      <c r="VOG8"/>
      <c r="VOH8" s="2"/>
      <c r="VOI8"/>
      <c r="VOJ8" s="2"/>
      <c r="VOK8"/>
      <c r="VOL8" s="2"/>
      <c r="VOM8"/>
      <c r="VON8" s="2"/>
      <c r="VOO8"/>
      <c r="VOP8" s="2"/>
      <c r="VOQ8"/>
      <c r="VOR8" s="2"/>
      <c r="VOS8"/>
      <c r="VOT8" s="2"/>
      <c r="VOU8"/>
      <c r="VOV8" s="2"/>
      <c r="VOW8"/>
      <c r="VOX8" s="2"/>
      <c r="VOY8"/>
      <c r="VOZ8" s="2"/>
      <c r="VPA8"/>
      <c r="VPB8" s="2"/>
      <c r="VPC8"/>
      <c r="VPD8" s="2"/>
      <c r="VPE8"/>
      <c r="VPF8" s="2"/>
      <c r="VPG8"/>
      <c r="VPH8" s="2"/>
      <c r="VPI8"/>
      <c r="VPJ8" s="2"/>
      <c r="VPK8"/>
      <c r="VPL8" s="2"/>
      <c r="VPM8"/>
      <c r="VPN8" s="2"/>
      <c r="VPO8"/>
      <c r="VPP8" s="2"/>
      <c r="VPQ8"/>
      <c r="VPR8" s="2"/>
      <c r="VPS8"/>
      <c r="VPT8" s="2"/>
      <c r="VPU8"/>
      <c r="VPV8" s="2"/>
      <c r="VPW8"/>
      <c r="VPX8" s="2"/>
      <c r="VPY8"/>
      <c r="VPZ8" s="2"/>
      <c r="VQA8"/>
      <c r="VQB8" s="2"/>
      <c r="VQC8"/>
      <c r="VQD8" s="2"/>
      <c r="VQE8"/>
      <c r="VQF8" s="2"/>
      <c r="VQG8"/>
      <c r="VQH8" s="2"/>
      <c r="VQI8"/>
      <c r="VQJ8" s="2"/>
      <c r="VQK8"/>
      <c r="VQL8" s="2"/>
      <c r="VQM8"/>
      <c r="VQN8" s="2"/>
      <c r="VQO8"/>
      <c r="VQP8" s="2"/>
      <c r="VQQ8"/>
      <c r="VQR8" s="2"/>
      <c r="VQS8"/>
      <c r="VQT8" s="2"/>
      <c r="VQU8"/>
      <c r="VQV8" s="2"/>
      <c r="VQW8"/>
      <c r="VQX8" s="2"/>
      <c r="VQY8"/>
      <c r="VQZ8" s="2"/>
      <c r="VRA8"/>
      <c r="VRB8" s="2"/>
      <c r="VRC8"/>
      <c r="VRD8" s="2"/>
      <c r="VRE8"/>
      <c r="VRF8" s="2"/>
      <c r="VRG8"/>
      <c r="VRH8" s="2"/>
      <c r="VRI8"/>
      <c r="VRJ8" s="2"/>
      <c r="VRK8"/>
      <c r="VRL8" s="2"/>
      <c r="VRM8"/>
      <c r="VRN8" s="2"/>
      <c r="VRO8"/>
      <c r="VRP8" s="2"/>
      <c r="VRQ8"/>
      <c r="VRR8" s="2"/>
      <c r="VRS8"/>
      <c r="VRT8" s="2"/>
      <c r="VRU8"/>
      <c r="VRV8" s="2"/>
      <c r="VRW8"/>
      <c r="VRX8" s="2"/>
      <c r="VRY8"/>
      <c r="VRZ8" s="2"/>
      <c r="VSA8"/>
      <c r="VSB8" s="2"/>
      <c r="VSC8"/>
      <c r="VSD8" s="2"/>
      <c r="VSE8"/>
      <c r="VSF8" s="2"/>
      <c r="VSG8"/>
      <c r="VSH8" s="2"/>
      <c r="VSI8"/>
      <c r="VSJ8" s="2"/>
      <c r="VSK8"/>
      <c r="VSL8" s="2"/>
      <c r="VSM8"/>
      <c r="VSN8" s="2"/>
      <c r="VSO8"/>
      <c r="VSP8" s="2"/>
      <c r="VSQ8"/>
      <c r="VSR8" s="2"/>
      <c r="VSS8"/>
      <c r="VST8" s="2"/>
      <c r="VSU8"/>
      <c r="VSV8" s="2"/>
      <c r="VSW8"/>
      <c r="VSX8" s="2"/>
      <c r="VSY8"/>
      <c r="VSZ8" s="2"/>
      <c r="VTA8"/>
      <c r="VTB8" s="2"/>
      <c r="VTC8"/>
      <c r="VTD8" s="2"/>
      <c r="VTE8"/>
      <c r="VTF8" s="2"/>
      <c r="VTG8"/>
      <c r="VTH8" s="2"/>
      <c r="VTI8"/>
      <c r="VTJ8" s="2"/>
      <c r="VTK8"/>
      <c r="VTL8" s="2"/>
      <c r="VTM8"/>
      <c r="VTN8" s="2"/>
      <c r="VTO8"/>
      <c r="VTP8" s="2"/>
      <c r="VTQ8"/>
      <c r="VTR8" s="2"/>
      <c r="VTS8"/>
      <c r="VTT8" s="2"/>
      <c r="VTU8"/>
      <c r="VTV8" s="2"/>
      <c r="VTW8"/>
      <c r="VTX8" s="2"/>
      <c r="VTY8"/>
      <c r="VTZ8" s="2"/>
      <c r="VUA8"/>
      <c r="VUB8" s="2"/>
      <c r="VUC8"/>
      <c r="VUD8" s="2"/>
      <c r="VUE8"/>
      <c r="VUF8" s="2"/>
      <c r="VUG8"/>
      <c r="VUH8" s="2"/>
      <c r="VUI8"/>
      <c r="VUJ8" s="2"/>
      <c r="VUK8"/>
      <c r="VUL8" s="2"/>
      <c r="VUM8"/>
      <c r="VUN8" s="2"/>
      <c r="VUO8"/>
      <c r="VUP8" s="2"/>
      <c r="VUQ8"/>
      <c r="VUR8" s="2"/>
      <c r="VUS8"/>
      <c r="VUT8" s="2"/>
      <c r="VUU8"/>
      <c r="VUV8" s="2"/>
      <c r="VUW8"/>
      <c r="VUX8" s="2"/>
      <c r="VUY8"/>
      <c r="VUZ8" s="2"/>
      <c r="VVA8"/>
      <c r="VVB8" s="2"/>
      <c r="VVC8"/>
      <c r="VVD8" s="2"/>
      <c r="VVE8"/>
      <c r="VVF8" s="2"/>
      <c r="VVG8"/>
      <c r="VVH8" s="2"/>
      <c r="VVI8"/>
      <c r="VVJ8" s="2"/>
      <c r="VVK8"/>
      <c r="VVL8" s="2"/>
      <c r="VVM8"/>
      <c r="VVN8" s="2"/>
      <c r="VVO8"/>
      <c r="VVP8" s="2"/>
      <c r="VVQ8"/>
      <c r="VVR8" s="2"/>
      <c r="VVS8"/>
      <c r="VVT8" s="2"/>
      <c r="VVU8"/>
      <c r="VVV8" s="2"/>
      <c r="VVW8"/>
      <c r="VVX8" s="2"/>
      <c r="VVY8"/>
      <c r="VVZ8" s="2"/>
      <c r="VWA8"/>
      <c r="VWB8" s="2"/>
      <c r="VWC8"/>
      <c r="VWD8" s="2"/>
      <c r="VWE8"/>
      <c r="VWF8" s="2"/>
      <c r="VWG8"/>
      <c r="VWH8" s="2"/>
      <c r="VWI8"/>
      <c r="VWJ8" s="2"/>
      <c r="VWK8"/>
      <c r="VWL8" s="2"/>
      <c r="VWM8"/>
      <c r="VWN8" s="2"/>
      <c r="VWO8"/>
      <c r="VWP8" s="2"/>
      <c r="VWQ8"/>
      <c r="VWR8" s="2"/>
      <c r="VWS8"/>
      <c r="VWT8" s="2"/>
      <c r="VWU8"/>
      <c r="VWV8" s="2"/>
      <c r="VWW8"/>
      <c r="VWX8" s="2"/>
      <c r="VWY8"/>
      <c r="VWZ8" s="2"/>
      <c r="VXA8"/>
      <c r="VXB8" s="2"/>
      <c r="VXC8"/>
      <c r="VXD8" s="2"/>
      <c r="VXE8"/>
      <c r="VXF8" s="2"/>
      <c r="VXG8"/>
      <c r="VXH8" s="2"/>
      <c r="VXI8"/>
      <c r="VXJ8" s="2"/>
      <c r="VXK8"/>
      <c r="VXL8" s="2"/>
      <c r="VXM8"/>
      <c r="VXN8" s="2"/>
      <c r="VXO8"/>
      <c r="VXP8" s="2"/>
      <c r="VXQ8"/>
      <c r="VXR8" s="2"/>
      <c r="VXS8"/>
      <c r="VXT8" s="2"/>
      <c r="VXU8"/>
      <c r="VXV8" s="2"/>
      <c r="VXW8"/>
      <c r="VXX8" s="2"/>
      <c r="VXY8"/>
      <c r="VXZ8" s="2"/>
      <c r="VYA8"/>
      <c r="VYB8" s="2"/>
      <c r="VYC8"/>
      <c r="VYD8" s="2"/>
      <c r="VYE8"/>
      <c r="VYF8" s="2"/>
      <c r="VYG8"/>
      <c r="VYH8" s="2"/>
      <c r="VYI8"/>
      <c r="VYJ8" s="2"/>
      <c r="VYK8"/>
      <c r="VYL8" s="2"/>
      <c r="VYM8"/>
      <c r="VYN8" s="2"/>
      <c r="VYO8"/>
      <c r="VYP8" s="2"/>
      <c r="VYQ8"/>
      <c r="VYR8" s="2"/>
      <c r="VYS8"/>
      <c r="VYT8" s="2"/>
      <c r="VYU8"/>
      <c r="VYV8" s="2"/>
      <c r="VYW8"/>
      <c r="VYX8" s="2"/>
      <c r="VYY8"/>
      <c r="VYZ8" s="2"/>
      <c r="VZA8"/>
      <c r="VZB8" s="2"/>
      <c r="VZC8"/>
      <c r="VZD8" s="2"/>
      <c r="VZE8"/>
      <c r="VZF8" s="2"/>
      <c r="VZG8"/>
      <c r="VZH8" s="2"/>
      <c r="VZI8"/>
      <c r="VZJ8" s="2"/>
      <c r="VZK8"/>
      <c r="VZL8" s="2"/>
      <c r="VZM8"/>
      <c r="VZN8" s="2"/>
      <c r="VZO8"/>
      <c r="VZP8" s="2"/>
      <c r="VZQ8"/>
      <c r="VZR8" s="2"/>
      <c r="VZS8"/>
      <c r="VZT8" s="2"/>
      <c r="VZU8"/>
      <c r="VZV8" s="2"/>
      <c r="VZW8"/>
      <c r="VZX8" s="2"/>
      <c r="VZY8"/>
      <c r="VZZ8" s="2"/>
      <c r="WAA8"/>
      <c r="WAB8" s="2"/>
      <c r="WAC8"/>
      <c r="WAD8" s="2"/>
      <c r="WAE8"/>
      <c r="WAF8" s="2"/>
      <c r="WAG8"/>
      <c r="WAH8" s="2"/>
      <c r="WAI8"/>
      <c r="WAJ8" s="2"/>
      <c r="WAK8"/>
      <c r="WAL8" s="2"/>
      <c r="WAM8"/>
      <c r="WAN8" s="2"/>
      <c r="WAO8"/>
      <c r="WAP8" s="2"/>
      <c r="WAQ8"/>
      <c r="WAR8" s="2"/>
      <c r="WAS8"/>
      <c r="WAT8" s="2"/>
      <c r="WAU8"/>
      <c r="WAV8" s="2"/>
      <c r="WAW8"/>
      <c r="WAX8" s="2"/>
      <c r="WAY8"/>
      <c r="WAZ8" s="2"/>
      <c r="WBA8"/>
      <c r="WBB8" s="2"/>
      <c r="WBC8"/>
      <c r="WBD8" s="2"/>
      <c r="WBE8"/>
      <c r="WBF8" s="2"/>
      <c r="WBG8"/>
      <c r="WBH8" s="2"/>
      <c r="WBI8"/>
      <c r="WBJ8" s="2"/>
      <c r="WBK8"/>
      <c r="WBL8" s="2"/>
      <c r="WBM8"/>
      <c r="WBN8" s="2"/>
      <c r="WBO8"/>
      <c r="WBP8" s="2"/>
      <c r="WBQ8"/>
      <c r="WBR8" s="2"/>
      <c r="WBS8"/>
      <c r="WBT8" s="2"/>
      <c r="WBU8"/>
      <c r="WBV8" s="2"/>
      <c r="WBW8"/>
      <c r="WBX8" s="2"/>
      <c r="WBY8"/>
      <c r="WBZ8" s="2"/>
      <c r="WCA8"/>
      <c r="WCB8" s="2"/>
      <c r="WCC8"/>
      <c r="WCD8" s="2"/>
      <c r="WCE8"/>
      <c r="WCF8" s="2"/>
      <c r="WCG8"/>
      <c r="WCH8" s="2"/>
      <c r="WCI8"/>
      <c r="WCJ8" s="2"/>
      <c r="WCK8"/>
      <c r="WCL8" s="2"/>
      <c r="WCM8"/>
      <c r="WCN8" s="2"/>
      <c r="WCO8"/>
      <c r="WCP8" s="2"/>
      <c r="WCQ8"/>
      <c r="WCR8" s="2"/>
      <c r="WCS8"/>
      <c r="WCT8" s="2"/>
      <c r="WCU8"/>
      <c r="WCV8" s="2"/>
      <c r="WCW8"/>
      <c r="WCX8" s="2"/>
      <c r="WCY8"/>
      <c r="WCZ8" s="2"/>
      <c r="WDA8"/>
      <c r="WDB8" s="2"/>
      <c r="WDC8"/>
      <c r="WDD8" s="2"/>
      <c r="WDE8"/>
      <c r="WDF8" s="2"/>
      <c r="WDG8"/>
      <c r="WDH8" s="2"/>
      <c r="WDI8"/>
      <c r="WDJ8" s="2"/>
      <c r="WDK8"/>
      <c r="WDL8" s="2"/>
      <c r="WDM8"/>
      <c r="WDN8" s="2"/>
      <c r="WDO8"/>
      <c r="WDP8" s="2"/>
      <c r="WDQ8"/>
      <c r="WDR8" s="2"/>
      <c r="WDS8"/>
      <c r="WDT8" s="2"/>
      <c r="WDU8"/>
      <c r="WDV8" s="2"/>
      <c r="WDW8"/>
      <c r="WDX8" s="2"/>
      <c r="WDY8"/>
      <c r="WDZ8" s="2"/>
      <c r="WEA8"/>
      <c r="WEB8" s="2"/>
      <c r="WEC8"/>
      <c r="WED8" s="2"/>
      <c r="WEE8"/>
      <c r="WEF8" s="2"/>
      <c r="WEG8"/>
      <c r="WEH8" s="2"/>
      <c r="WEI8"/>
      <c r="WEJ8" s="2"/>
      <c r="WEK8"/>
      <c r="WEL8" s="2"/>
      <c r="WEM8"/>
      <c r="WEN8" s="2"/>
      <c r="WEO8"/>
      <c r="WEP8" s="2"/>
      <c r="WEQ8"/>
      <c r="WER8" s="2"/>
      <c r="WES8"/>
      <c r="WET8" s="2"/>
      <c r="WEU8"/>
      <c r="WEV8" s="2"/>
      <c r="WEW8"/>
      <c r="WEX8" s="2"/>
      <c r="WEY8"/>
      <c r="WEZ8" s="2"/>
      <c r="WFA8"/>
      <c r="WFB8" s="2"/>
      <c r="WFC8"/>
      <c r="WFD8" s="2"/>
      <c r="WFE8"/>
      <c r="WFF8" s="2"/>
      <c r="WFG8"/>
      <c r="WFH8" s="2"/>
      <c r="WFI8"/>
      <c r="WFJ8" s="2"/>
      <c r="WFK8"/>
      <c r="WFL8" s="2"/>
      <c r="WFM8"/>
      <c r="WFN8" s="2"/>
      <c r="WFO8"/>
      <c r="WFP8" s="2"/>
      <c r="WFQ8"/>
      <c r="WFR8" s="2"/>
      <c r="WFS8"/>
      <c r="WFT8" s="2"/>
      <c r="WFU8"/>
      <c r="WFV8" s="2"/>
      <c r="WFW8"/>
      <c r="WFX8" s="2"/>
      <c r="WFY8"/>
      <c r="WFZ8" s="2"/>
      <c r="WGA8"/>
      <c r="WGB8" s="2"/>
      <c r="WGC8"/>
      <c r="WGD8" s="2"/>
      <c r="WGE8"/>
      <c r="WGF8" s="2"/>
      <c r="WGG8"/>
      <c r="WGH8" s="2"/>
      <c r="WGI8"/>
      <c r="WGJ8" s="2"/>
      <c r="WGK8"/>
      <c r="WGL8" s="2"/>
      <c r="WGM8"/>
      <c r="WGN8" s="2"/>
      <c r="WGO8"/>
      <c r="WGP8" s="2"/>
      <c r="WGQ8"/>
      <c r="WGR8" s="2"/>
      <c r="WGS8"/>
      <c r="WGT8" s="2"/>
      <c r="WGU8"/>
      <c r="WGV8" s="2"/>
      <c r="WGW8"/>
      <c r="WGX8" s="2"/>
      <c r="WGY8"/>
      <c r="WGZ8" s="2"/>
      <c r="WHA8"/>
      <c r="WHB8" s="2"/>
      <c r="WHC8"/>
      <c r="WHD8" s="2"/>
      <c r="WHE8"/>
      <c r="WHF8" s="2"/>
      <c r="WHG8"/>
      <c r="WHH8" s="2"/>
      <c r="WHI8"/>
      <c r="WHJ8" s="2"/>
      <c r="WHK8"/>
      <c r="WHL8" s="2"/>
      <c r="WHM8"/>
      <c r="WHN8" s="2"/>
      <c r="WHO8"/>
      <c r="WHP8" s="2"/>
      <c r="WHQ8"/>
      <c r="WHR8" s="2"/>
      <c r="WHS8"/>
      <c r="WHT8" s="2"/>
      <c r="WHU8"/>
      <c r="WHV8" s="2"/>
      <c r="WHW8"/>
      <c r="WHX8" s="2"/>
      <c r="WHY8"/>
      <c r="WHZ8" s="2"/>
      <c r="WIA8"/>
      <c r="WIB8" s="2"/>
      <c r="WIC8"/>
      <c r="WID8" s="2"/>
      <c r="WIE8"/>
      <c r="WIF8" s="2"/>
      <c r="WIG8"/>
      <c r="WIH8" s="2"/>
      <c r="WII8"/>
      <c r="WIJ8" s="2"/>
      <c r="WIK8"/>
      <c r="WIL8" s="2"/>
      <c r="WIM8"/>
      <c r="WIN8" s="2"/>
      <c r="WIO8"/>
      <c r="WIP8" s="2"/>
      <c r="WIQ8"/>
      <c r="WIR8" s="2"/>
      <c r="WIS8"/>
      <c r="WIT8" s="2"/>
      <c r="WIU8"/>
      <c r="WIV8" s="2"/>
      <c r="WIW8"/>
      <c r="WIX8" s="2"/>
      <c r="WIY8"/>
      <c r="WIZ8" s="2"/>
      <c r="WJA8"/>
      <c r="WJB8" s="2"/>
      <c r="WJC8"/>
      <c r="WJD8" s="2"/>
      <c r="WJE8"/>
      <c r="WJF8" s="2"/>
      <c r="WJG8"/>
      <c r="WJH8" s="2"/>
      <c r="WJI8"/>
      <c r="WJJ8" s="2"/>
      <c r="WJK8"/>
      <c r="WJL8" s="2"/>
      <c r="WJM8"/>
      <c r="WJN8" s="2"/>
      <c r="WJO8"/>
      <c r="WJP8" s="2"/>
      <c r="WJQ8"/>
      <c r="WJR8" s="2"/>
      <c r="WJS8"/>
      <c r="WJT8" s="2"/>
      <c r="WJU8"/>
      <c r="WJV8" s="2"/>
      <c r="WJW8"/>
      <c r="WJX8" s="2"/>
      <c r="WJY8"/>
      <c r="WJZ8" s="2"/>
      <c r="WKA8"/>
      <c r="WKB8" s="2"/>
      <c r="WKC8"/>
      <c r="WKD8" s="2"/>
      <c r="WKE8"/>
      <c r="WKF8" s="2"/>
      <c r="WKG8"/>
      <c r="WKH8" s="2"/>
      <c r="WKI8"/>
      <c r="WKJ8" s="2"/>
      <c r="WKK8"/>
      <c r="WKL8" s="2"/>
      <c r="WKM8"/>
      <c r="WKN8" s="2"/>
      <c r="WKO8"/>
      <c r="WKP8" s="2"/>
      <c r="WKQ8"/>
      <c r="WKR8" s="2"/>
      <c r="WKS8"/>
      <c r="WKT8" s="2"/>
      <c r="WKU8"/>
      <c r="WKV8" s="2"/>
      <c r="WKW8"/>
      <c r="WKX8" s="2"/>
      <c r="WKY8"/>
      <c r="WKZ8" s="2"/>
      <c r="WLA8"/>
      <c r="WLB8" s="2"/>
      <c r="WLC8"/>
      <c r="WLD8" s="2"/>
      <c r="WLE8"/>
      <c r="WLF8" s="2"/>
      <c r="WLG8"/>
      <c r="WLH8" s="2"/>
      <c r="WLI8"/>
      <c r="WLJ8" s="2"/>
      <c r="WLK8"/>
      <c r="WLL8" s="2"/>
      <c r="WLM8"/>
      <c r="WLN8" s="2"/>
      <c r="WLO8"/>
      <c r="WLP8" s="2"/>
      <c r="WLQ8"/>
      <c r="WLR8" s="2"/>
      <c r="WLS8"/>
      <c r="WLT8" s="2"/>
      <c r="WLU8"/>
      <c r="WLV8" s="2"/>
      <c r="WLW8"/>
      <c r="WLX8" s="2"/>
      <c r="WLY8"/>
      <c r="WLZ8" s="2"/>
      <c r="WMA8"/>
      <c r="WMB8" s="2"/>
      <c r="WMC8"/>
      <c r="WMD8" s="2"/>
      <c r="WME8"/>
      <c r="WMF8" s="2"/>
      <c r="WMG8"/>
      <c r="WMH8" s="2"/>
      <c r="WMI8"/>
      <c r="WMJ8" s="2"/>
      <c r="WMK8"/>
      <c r="WML8" s="2"/>
      <c r="WMM8"/>
      <c r="WMN8" s="2"/>
      <c r="WMO8"/>
      <c r="WMP8" s="2"/>
      <c r="WMQ8"/>
      <c r="WMR8" s="2"/>
      <c r="WMS8"/>
      <c r="WMT8" s="2"/>
      <c r="WMU8"/>
      <c r="WMV8" s="2"/>
      <c r="WMW8"/>
      <c r="WMX8" s="2"/>
      <c r="WMY8"/>
      <c r="WMZ8" s="2"/>
      <c r="WNA8"/>
      <c r="WNB8" s="2"/>
      <c r="WNC8"/>
      <c r="WND8" s="2"/>
      <c r="WNE8"/>
      <c r="WNF8" s="2"/>
      <c r="WNG8"/>
      <c r="WNH8" s="2"/>
      <c r="WNI8"/>
      <c r="WNJ8" s="2"/>
      <c r="WNK8"/>
      <c r="WNL8" s="2"/>
      <c r="WNM8"/>
      <c r="WNN8" s="2"/>
      <c r="WNO8"/>
      <c r="WNP8" s="2"/>
      <c r="WNQ8"/>
      <c r="WNR8" s="2"/>
      <c r="WNS8"/>
      <c r="WNT8" s="2"/>
      <c r="WNU8"/>
      <c r="WNV8" s="2"/>
      <c r="WNW8"/>
      <c r="WNX8" s="2"/>
      <c r="WNY8"/>
      <c r="WNZ8" s="2"/>
      <c r="WOA8"/>
      <c r="WOB8" s="2"/>
      <c r="WOC8"/>
      <c r="WOD8" s="2"/>
      <c r="WOE8"/>
      <c r="WOF8" s="2"/>
      <c r="WOG8"/>
      <c r="WOH8" s="2"/>
      <c r="WOI8"/>
      <c r="WOJ8" s="2"/>
      <c r="WOK8"/>
      <c r="WOL8" s="2"/>
      <c r="WOM8"/>
      <c r="WON8" s="2"/>
      <c r="WOO8"/>
      <c r="WOP8" s="2"/>
      <c r="WOQ8"/>
      <c r="WOR8" s="2"/>
      <c r="WOS8"/>
      <c r="WOT8" s="2"/>
      <c r="WOU8"/>
      <c r="WOV8" s="2"/>
      <c r="WOW8"/>
      <c r="WOX8" s="2"/>
      <c r="WOY8"/>
      <c r="WOZ8" s="2"/>
      <c r="WPA8"/>
      <c r="WPB8" s="2"/>
      <c r="WPC8"/>
      <c r="WPD8" s="2"/>
      <c r="WPE8"/>
      <c r="WPF8" s="2"/>
      <c r="WPG8"/>
      <c r="WPH8" s="2"/>
      <c r="WPI8"/>
      <c r="WPJ8" s="2"/>
      <c r="WPK8"/>
      <c r="WPL8" s="2"/>
      <c r="WPM8"/>
      <c r="WPN8" s="2"/>
      <c r="WPO8"/>
      <c r="WPP8" s="2"/>
      <c r="WPQ8"/>
      <c r="WPR8" s="2"/>
      <c r="WPS8"/>
      <c r="WPT8" s="2"/>
      <c r="WPU8"/>
      <c r="WPV8" s="2"/>
      <c r="WPW8"/>
      <c r="WPX8" s="2"/>
      <c r="WPY8"/>
      <c r="WPZ8" s="2"/>
      <c r="WQA8"/>
      <c r="WQB8" s="2"/>
      <c r="WQC8"/>
      <c r="WQD8" s="2"/>
      <c r="WQE8"/>
      <c r="WQF8" s="2"/>
      <c r="WQG8"/>
      <c r="WQH8" s="2"/>
      <c r="WQI8"/>
      <c r="WQJ8" s="2"/>
      <c r="WQK8"/>
      <c r="WQL8" s="2"/>
      <c r="WQM8"/>
      <c r="WQN8" s="2"/>
      <c r="WQO8"/>
      <c r="WQP8" s="2"/>
      <c r="WQQ8"/>
      <c r="WQR8" s="2"/>
      <c r="WQS8"/>
      <c r="WQT8" s="2"/>
      <c r="WQU8"/>
      <c r="WQV8" s="2"/>
      <c r="WQW8"/>
      <c r="WQX8" s="2"/>
      <c r="WQY8"/>
      <c r="WQZ8" s="2"/>
      <c r="WRA8"/>
      <c r="WRB8" s="2"/>
      <c r="WRC8"/>
      <c r="WRD8" s="2"/>
      <c r="WRE8"/>
      <c r="WRF8" s="2"/>
      <c r="WRG8"/>
      <c r="WRH8" s="2"/>
      <c r="WRI8"/>
      <c r="WRJ8" s="2"/>
      <c r="WRK8"/>
      <c r="WRL8" s="2"/>
      <c r="WRM8"/>
      <c r="WRN8" s="2"/>
      <c r="WRO8"/>
      <c r="WRP8" s="2"/>
      <c r="WRQ8"/>
      <c r="WRR8" s="2"/>
      <c r="WRS8"/>
      <c r="WRT8" s="2"/>
      <c r="WRU8"/>
      <c r="WRV8" s="2"/>
      <c r="WRW8"/>
      <c r="WRX8" s="2"/>
      <c r="WRY8"/>
      <c r="WRZ8" s="2"/>
      <c r="WSA8"/>
      <c r="WSB8" s="2"/>
      <c r="WSC8"/>
      <c r="WSD8" s="2"/>
      <c r="WSE8"/>
      <c r="WSF8" s="2"/>
      <c r="WSG8"/>
      <c r="WSH8" s="2"/>
      <c r="WSI8"/>
      <c r="WSJ8" s="2"/>
      <c r="WSK8"/>
      <c r="WSL8" s="2"/>
      <c r="WSM8"/>
      <c r="WSN8" s="2"/>
      <c r="WSO8"/>
      <c r="WSP8" s="2"/>
      <c r="WSQ8"/>
      <c r="WSR8" s="2"/>
      <c r="WSS8"/>
      <c r="WST8" s="2"/>
      <c r="WSU8"/>
      <c r="WSV8" s="2"/>
      <c r="WSW8"/>
      <c r="WSX8" s="2"/>
      <c r="WSY8"/>
      <c r="WSZ8" s="2"/>
      <c r="WTA8"/>
      <c r="WTB8" s="2"/>
      <c r="WTC8"/>
      <c r="WTD8" s="2"/>
      <c r="WTE8"/>
      <c r="WTF8" s="2"/>
      <c r="WTG8"/>
      <c r="WTH8" s="2"/>
      <c r="WTI8"/>
      <c r="WTJ8" s="2"/>
      <c r="WTK8"/>
      <c r="WTL8" s="2"/>
      <c r="WTM8"/>
      <c r="WTN8" s="2"/>
      <c r="WTO8"/>
      <c r="WTP8" s="2"/>
      <c r="WTQ8"/>
      <c r="WTR8" s="2"/>
      <c r="WTS8"/>
      <c r="WTT8" s="2"/>
      <c r="WTU8"/>
      <c r="WTV8" s="2"/>
      <c r="WTW8"/>
      <c r="WTX8" s="2"/>
      <c r="WTY8"/>
      <c r="WTZ8" s="2"/>
      <c r="WUA8"/>
      <c r="WUB8" s="2"/>
      <c r="WUC8"/>
      <c r="WUD8" s="2"/>
      <c r="WUE8"/>
      <c r="WUF8" s="2"/>
      <c r="WUG8"/>
      <c r="WUH8" s="2"/>
      <c r="WUI8"/>
      <c r="WUJ8" s="2"/>
      <c r="WUK8"/>
      <c r="WUL8" s="2"/>
      <c r="WUM8"/>
      <c r="WUN8" s="2"/>
      <c r="WUO8"/>
      <c r="WUP8" s="2"/>
      <c r="WUQ8"/>
      <c r="WUR8" s="2"/>
      <c r="WUS8"/>
      <c r="WUT8" s="2"/>
      <c r="WUU8"/>
      <c r="WUV8" s="2"/>
      <c r="WUW8"/>
      <c r="WUX8" s="2"/>
      <c r="WUY8"/>
      <c r="WUZ8" s="2"/>
      <c r="WVA8"/>
      <c r="WVB8" s="2"/>
      <c r="WVC8"/>
      <c r="WVD8" s="2"/>
      <c r="WVE8"/>
      <c r="WVF8" s="2"/>
      <c r="WVG8"/>
      <c r="WVH8" s="2"/>
      <c r="WVI8"/>
      <c r="WVJ8" s="2"/>
      <c r="WVK8"/>
      <c r="WVL8" s="2"/>
      <c r="WVM8"/>
      <c r="WVN8" s="2"/>
      <c r="WVO8"/>
      <c r="WVP8" s="2"/>
      <c r="WVQ8"/>
      <c r="WVR8" s="2"/>
      <c r="WVS8"/>
      <c r="WVT8" s="2"/>
      <c r="WVU8"/>
      <c r="WVV8" s="2"/>
      <c r="WVW8"/>
      <c r="WVX8" s="2"/>
      <c r="WVY8"/>
      <c r="WVZ8" s="2"/>
      <c r="WWA8"/>
      <c r="WWB8" s="2"/>
      <c r="WWC8"/>
      <c r="WWD8" s="2"/>
      <c r="WWE8"/>
      <c r="WWF8" s="2"/>
      <c r="WWG8"/>
      <c r="WWH8" s="2"/>
      <c r="WWI8"/>
      <c r="WWJ8" s="2"/>
      <c r="WWK8"/>
      <c r="WWL8" s="2"/>
      <c r="WWM8"/>
      <c r="WWN8" s="2"/>
      <c r="WWO8"/>
      <c r="WWP8" s="2"/>
      <c r="WWQ8"/>
      <c r="WWR8" s="2"/>
      <c r="WWS8"/>
      <c r="WWT8" s="2"/>
      <c r="WWU8"/>
      <c r="WWV8" s="2"/>
      <c r="WWW8"/>
      <c r="WWX8" s="2"/>
      <c r="WWY8"/>
      <c r="WWZ8" s="2"/>
      <c r="WXA8"/>
      <c r="WXB8" s="2"/>
      <c r="WXC8"/>
      <c r="WXD8" s="2"/>
      <c r="WXE8"/>
      <c r="WXF8" s="2"/>
      <c r="WXG8"/>
      <c r="WXH8" s="2"/>
      <c r="WXI8"/>
      <c r="WXJ8" s="2"/>
      <c r="WXK8"/>
      <c r="WXL8" s="2"/>
      <c r="WXM8"/>
      <c r="WXN8" s="2"/>
      <c r="WXO8"/>
      <c r="WXP8" s="2"/>
      <c r="WXQ8"/>
      <c r="WXR8" s="2"/>
      <c r="WXS8"/>
      <c r="WXT8" s="2"/>
      <c r="WXU8"/>
      <c r="WXV8" s="2"/>
      <c r="WXW8"/>
      <c r="WXX8" s="2"/>
      <c r="WXY8"/>
      <c r="WXZ8" s="2"/>
      <c r="WYA8"/>
      <c r="WYB8" s="2"/>
      <c r="WYC8"/>
      <c r="WYD8" s="2"/>
      <c r="WYE8"/>
      <c r="WYF8" s="2"/>
      <c r="WYG8"/>
      <c r="WYH8" s="2"/>
      <c r="WYI8"/>
      <c r="WYJ8" s="2"/>
      <c r="WYK8"/>
      <c r="WYL8" s="2"/>
      <c r="WYM8"/>
      <c r="WYN8" s="2"/>
      <c r="WYO8"/>
      <c r="WYP8" s="2"/>
      <c r="WYQ8"/>
      <c r="WYR8" s="2"/>
      <c r="WYS8"/>
      <c r="WYT8" s="2"/>
      <c r="WYU8"/>
      <c r="WYV8" s="2"/>
      <c r="WYW8"/>
      <c r="WYX8" s="2"/>
      <c r="WYY8"/>
      <c r="WYZ8" s="2"/>
      <c r="WZA8"/>
      <c r="WZB8" s="2"/>
      <c r="WZC8"/>
      <c r="WZD8" s="2"/>
      <c r="WZE8"/>
      <c r="WZF8" s="2"/>
      <c r="WZG8"/>
      <c r="WZH8" s="2"/>
      <c r="WZI8"/>
      <c r="WZJ8" s="2"/>
      <c r="WZK8"/>
      <c r="WZL8" s="2"/>
      <c r="WZM8"/>
      <c r="WZN8" s="2"/>
      <c r="WZO8"/>
      <c r="WZP8" s="2"/>
      <c r="WZQ8"/>
      <c r="WZR8" s="2"/>
      <c r="WZS8"/>
      <c r="WZT8" s="2"/>
      <c r="WZU8"/>
      <c r="WZV8" s="2"/>
      <c r="WZW8"/>
      <c r="WZX8" s="2"/>
      <c r="WZY8"/>
      <c r="WZZ8" s="2"/>
      <c r="XAA8"/>
      <c r="XAB8" s="2"/>
      <c r="XAC8"/>
      <c r="XAD8" s="2"/>
      <c r="XAE8"/>
      <c r="XAF8" s="2"/>
      <c r="XAG8"/>
      <c r="XAH8" s="2"/>
      <c r="XAI8"/>
      <c r="XAJ8" s="2"/>
      <c r="XAK8"/>
      <c r="XAL8" s="2"/>
      <c r="XAM8"/>
      <c r="XAN8" s="2"/>
      <c r="XAO8"/>
      <c r="XAP8" s="2"/>
      <c r="XAQ8"/>
      <c r="XAR8" s="2"/>
      <c r="XAS8"/>
      <c r="XAT8" s="2"/>
      <c r="XAU8"/>
      <c r="XAV8" s="2"/>
      <c r="XAW8"/>
      <c r="XAX8" s="2"/>
      <c r="XAY8"/>
      <c r="XAZ8" s="2"/>
      <c r="XBA8"/>
      <c r="XBB8" s="2"/>
      <c r="XBC8"/>
      <c r="XBD8" s="2"/>
      <c r="XBE8"/>
      <c r="XBF8" s="2"/>
      <c r="XBG8"/>
      <c r="XBH8" s="2"/>
      <c r="XBI8"/>
      <c r="XBJ8" s="2"/>
      <c r="XBK8"/>
      <c r="XBL8" s="2"/>
      <c r="XBM8"/>
      <c r="XBN8" s="2"/>
      <c r="XBO8"/>
      <c r="XBP8" s="2"/>
      <c r="XBQ8"/>
      <c r="XBR8" s="2"/>
      <c r="XBS8"/>
      <c r="XBT8" s="2"/>
      <c r="XBU8"/>
      <c r="XBV8" s="2"/>
      <c r="XBW8"/>
      <c r="XBX8" s="2"/>
      <c r="XBY8"/>
      <c r="XBZ8" s="2"/>
      <c r="XCA8"/>
      <c r="XCB8" s="2"/>
      <c r="XCC8"/>
      <c r="XCD8" s="2"/>
      <c r="XCE8"/>
      <c r="XCF8" s="2"/>
      <c r="XCG8"/>
      <c r="XCH8" s="2"/>
      <c r="XCI8"/>
      <c r="XCJ8" s="2"/>
      <c r="XCK8"/>
      <c r="XCL8" s="2"/>
      <c r="XCM8"/>
      <c r="XCN8" s="2"/>
      <c r="XCO8"/>
      <c r="XCP8" s="2"/>
      <c r="XCQ8"/>
      <c r="XCR8" s="2"/>
      <c r="XCS8"/>
      <c r="XCT8" s="2"/>
      <c r="XCU8"/>
      <c r="XCV8" s="2"/>
      <c r="XCW8"/>
      <c r="XCX8" s="2"/>
      <c r="XCY8"/>
      <c r="XCZ8" s="2"/>
      <c r="XDA8"/>
      <c r="XDB8" s="2"/>
      <c r="XDC8"/>
      <c r="XDD8" s="2"/>
      <c r="XDE8"/>
      <c r="XDF8" s="2"/>
      <c r="XDG8"/>
      <c r="XDH8" s="2"/>
      <c r="XDI8"/>
      <c r="XDJ8" s="2"/>
      <c r="XDK8"/>
      <c r="XDL8" s="2"/>
      <c r="XDM8"/>
      <c r="XDN8" s="2"/>
      <c r="XDO8"/>
      <c r="XDP8" s="2"/>
      <c r="XDQ8"/>
      <c r="XDR8" s="2"/>
      <c r="XDS8"/>
      <c r="XDT8" s="2"/>
      <c r="XDU8"/>
      <c r="XDV8" s="2"/>
      <c r="XDW8"/>
      <c r="XDX8" s="2"/>
      <c r="XDY8"/>
      <c r="XDZ8" s="2"/>
      <c r="XEA8"/>
      <c r="XEB8" s="2"/>
      <c r="XEC8"/>
      <c r="XED8" s="2"/>
      <c r="XEE8"/>
      <c r="XEF8" s="2"/>
      <c r="XEG8"/>
      <c r="XEH8" s="2"/>
      <c r="XEI8"/>
      <c r="XEJ8" s="2"/>
      <c r="XEK8"/>
      <c r="XEL8" s="2"/>
      <c r="XEM8"/>
      <c r="XEN8" s="2"/>
      <c r="XEO8"/>
      <c r="XEP8" s="2"/>
      <c r="XEQ8"/>
      <c r="XER8" s="2"/>
      <c r="XES8"/>
      <c r="XET8" s="2"/>
      <c r="XEU8"/>
      <c r="XEV8" s="2"/>
      <c r="XEW8"/>
      <c r="XEX8" s="2"/>
      <c r="XEY8"/>
      <c r="XEZ8" s="2"/>
      <c r="XFA8"/>
    </row>
    <row r="9" spans="1:16381" ht="18.5" x14ac:dyDescent="0.45">
      <c r="A9" s="20"/>
      <c r="B9"/>
      <c r="C9" s="20"/>
      <c r="D9"/>
      <c r="E9" s="20"/>
      <c r="F9"/>
      <c r="G9" s="20"/>
      <c r="H9"/>
      <c r="I9" s="20"/>
      <c r="J9"/>
      <c r="K9"/>
      <c r="L9" s="20"/>
      <c r="M9"/>
      <c r="N9" s="20"/>
      <c r="O9"/>
      <c r="P9" s="20"/>
      <c r="Q9"/>
      <c r="R9" s="20"/>
      <c r="S9"/>
      <c r="T9" s="20"/>
      <c r="U9"/>
      <c r="V9" s="20"/>
      <c r="W9"/>
      <c r="X9" s="20"/>
      <c r="Y9"/>
      <c r="Z9" s="20"/>
      <c r="AA9"/>
      <c r="AB9" s="20"/>
      <c r="AC9"/>
      <c r="AD9" s="20"/>
      <c r="AE9"/>
      <c r="AF9" s="20"/>
      <c r="AG9"/>
      <c r="AH9" s="20"/>
      <c r="AI9"/>
      <c r="AJ9" s="20"/>
      <c r="AK9"/>
      <c r="AL9" s="20"/>
      <c r="AM9"/>
      <c r="AN9" s="20"/>
      <c r="AO9"/>
      <c r="AP9" s="20"/>
      <c r="AQ9"/>
      <c r="AR9" s="20"/>
      <c r="AS9"/>
      <c r="AT9" s="20"/>
      <c r="AU9"/>
      <c r="AV9" s="20"/>
      <c r="AW9"/>
      <c r="AX9" s="20"/>
      <c r="AY9"/>
      <c r="AZ9" s="20"/>
      <c r="BA9"/>
      <c r="BB9" s="20"/>
      <c r="BC9"/>
      <c r="BD9" s="20"/>
      <c r="BE9"/>
      <c r="BF9" s="20"/>
      <c r="BG9"/>
      <c r="BH9" s="20"/>
      <c r="BI9"/>
      <c r="BJ9" s="20"/>
      <c r="BK9"/>
      <c r="BL9" s="20"/>
      <c r="BM9"/>
      <c r="BN9" s="20"/>
      <c r="BO9"/>
      <c r="BP9" s="20"/>
      <c r="BQ9"/>
      <c r="BR9" s="20"/>
      <c r="BS9"/>
      <c r="BT9" s="20"/>
      <c r="BU9"/>
      <c r="BV9" s="20"/>
      <c r="BW9"/>
      <c r="BX9" s="20"/>
      <c r="BY9"/>
      <c r="BZ9" s="20"/>
      <c r="CA9"/>
      <c r="CB9" s="20"/>
      <c r="CC9"/>
      <c r="CD9" s="20"/>
      <c r="CE9"/>
      <c r="CF9" s="20"/>
      <c r="CG9"/>
      <c r="CH9" s="20"/>
      <c r="CI9"/>
      <c r="CJ9" s="20"/>
      <c r="CK9"/>
      <c r="CL9" s="20"/>
      <c r="CM9"/>
      <c r="CN9" s="20"/>
      <c r="CO9"/>
      <c r="CP9" s="20"/>
      <c r="CQ9"/>
      <c r="CR9" s="20"/>
      <c r="CS9"/>
      <c r="CT9" s="20"/>
      <c r="CU9"/>
      <c r="CV9" s="20"/>
      <c r="CW9"/>
      <c r="CX9" s="20"/>
      <c r="CY9"/>
      <c r="CZ9" s="20"/>
      <c r="DA9"/>
      <c r="DB9" s="20"/>
      <c r="DC9"/>
      <c r="DD9" s="20"/>
      <c r="DE9"/>
      <c r="DF9" s="20"/>
      <c r="DG9"/>
      <c r="DH9" s="20"/>
      <c r="DI9"/>
      <c r="DJ9" s="20"/>
      <c r="DK9"/>
      <c r="DL9" s="20"/>
      <c r="DM9"/>
      <c r="DN9" s="20"/>
      <c r="DO9"/>
      <c r="DP9" s="20"/>
      <c r="DQ9"/>
      <c r="DR9" s="20"/>
      <c r="DS9"/>
      <c r="DT9" s="20"/>
      <c r="DU9"/>
      <c r="DV9" s="20"/>
      <c r="DW9"/>
      <c r="DX9" s="20"/>
      <c r="DY9"/>
      <c r="DZ9" s="20"/>
      <c r="EA9"/>
      <c r="EB9" s="20"/>
      <c r="EC9"/>
      <c r="ED9" s="20"/>
      <c r="EE9"/>
      <c r="EF9" s="20"/>
      <c r="EG9"/>
      <c r="EH9" s="20"/>
      <c r="EI9"/>
      <c r="EJ9" s="20"/>
      <c r="EK9"/>
      <c r="EL9" s="20"/>
      <c r="EM9"/>
      <c r="EN9" s="20"/>
      <c r="EO9"/>
      <c r="EP9" s="20"/>
      <c r="EQ9"/>
      <c r="ER9" s="20"/>
      <c r="ES9"/>
      <c r="ET9" s="20"/>
      <c r="EU9"/>
      <c r="EV9" s="20"/>
      <c r="EW9"/>
      <c r="EX9" s="20"/>
      <c r="EY9"/>
      <c r="EZ9" s="20"/>
      <c r="FA9"/>
      <c r="FB9" s="20"/>
      <c r="FC9"/>
      <c r="FD9" s="20"/>
      <c r="FE9"/>
      <c r="FF9" s="20"/>
      <c r="FG9"/>
      <c r="FH9" s="20"/>
      <c r="FI9"/>
      <c r="FJ9" s="20"/>
      <c r="FK9"/>
      <c r="FL9" s="20"/>
      <c r="FM9"/>
      <c r="FN9" s="20"/>
      <c r="FO9"/>
      <c r="FP9" s="20"/>
      <c r="FQ9"/>
      <c r="FR9" s="20"/>
      <c r="FS9"/>
      <c r="FT9" s="20"/>
      <c r="FU9"/>
      <c r="FV9" s="20"/>
      <c r="FW9"/>
      <c r="FX9" s="20"/>
      <c r="FY9"/>
      <c r="FZ9" s="20"/>
      <c r="GA9"/>
      <c r="GB9" s="20"/>
      <c r="GC9"/>
      <c r="GD9" s="20"/>
      <c r="GE9"/>
      <c r="GF9" s="20"/>
      <c r="GG9"/>
      <c r="GH9" s="20"/>
      <c r="GI9"/>
      <c r="GJ9" s="20"/>
      <c r="GK9"/>
      <c r="GL9" s="20"/>
      <c r="GM9"/>
      <c r="GN9" s="20"/>
      <c r="GO9"/>
      <c r="GP9" s="20"/>
      <c r="GQ9"/>
      <c r="GR9" s="20"/>
      <c r="GS9"/>
      <c r="GT9" s="20"/>
      <c r="GU9"/>
      <c r="GV9" s="20"/>
      <c r="GW9"/>
      <c r="GX9" s="20"/>
      <c r="GY9"/>
      <c r="GZ9" s="20"/>
      <c r="HA9"/>
      <c r="HB9" s="20"/>
      <c r="HC9"/>
      <c r="HD9" s="20"/>
      <c r="HE9"/>
      <c r="HF9" s="20"/>
      <c r="HG9"/>
      <c r="HH9" s="20"/>
      <c r="HI9"/>
      <c r="HJ9" s="20"/>
      <c r="HK9"/>
      <c r="HL9" s="20"/>
      <c r="HM9"/>
      <c r="HN9" s="20"/>
      <c r="HO9"/>
      <c r="HP9" s="20"/>
      <c r="HQ9"/>
      <c r="HR9" s="20"/>
      <c r="HS9"/>
      <c r="HT9" s="20"/>
      <c r="HU9"/>
      <c r="HV9" s="20"/>
      <c r="HW9"/>
      <c r="HX9" s="20"/>
      <c r="HY9"/>
      <c r="HZ9" s="20"/>
      <c r="IA9"/>
      <c r="IB9" s="20"/>
      <c r="IC9"/>
      <c r="ID9" s="20"/>
      <c r="IE9"/>
      <c r="IF9" s="20"/>
      <c r="IG9"/>
      <c r="IH9" s="20"/>
      <c r="II9"/>
      <c r="IJ9" s="20"/>
      <c r="IK9"/>
      <c r="IL9" s="20"/>
      <c r="IM9"/>
      <c r="IN9" s="20"/>
      <c r="IO9"/>
      <c r="IP9" s="20"/>
      <c r="IQ9"/>
      <c r="IR9" s="20"/>
      <c r="IS9"/>
      <c r="IT9" s="20"/>
      <c r="IU9"/>
      <c r="IV9" s="20"/>
      <c r="IW9"/>
      <c r="IX9" s="20"/>
      <c r="IY9"/>
      <c r="IZ9" s="20"/>
      <c r="JA9"/>
      <c r="JB9" s="20"/>
      <c r="JC9"/>
      <c r="JD9" s="20"/>
      <c r="JE9"/>
      <c r="JF9" s="20"/>
      <c r="JG9"/>
      <c r="JH9" s="20"/>
      <c r="JI9"/>
      <c r="JJ9" s="20"/>
      <c r="JK9"/>
      <c r="JL9" s="20"/>
      <c r="JM9"/>
      <c r="JN9" s="20"/>
      <c r="JO9"/>
      <c r="JP9" s="20"/>
      <c r="JQ9"/>
      <c r="JR9" s="20"/>
      <c r="JS9"/>
      <c r="JT9" s="20"/>
      <c r="JU9"/>
      <c r="JV9" s="20"/>
      <c r="JW9"/>
      <c r="JX9" s="20"/>
      <c r="JY9"/>
      <c r="JZ9" s="20"/>
      <c r="KA9"/>
      <c r="KB9" s="20"/>
      <c r="KC9"/>
      <c r="KD9" s="20"/>
      <c r="KE9"/>
      <c r="KF9" s="20"/>
      <c r="KG9"/>
      <c r="KH9" s="20"/>
      <c r="KI9"/>
      <c r="KJ9" s="20"/>
      <c r="KK9"/>
      <c r="KL9" s="20"/>
      <c r="KM9"/>
      <c r="KN9" s="20"/>
      <c r="KO9"/>
      <c r="KP9" s="20"/>
      <c r="KQ9"/>
      <c r="KR9" s="20"/>
      <c r="KS9"/>
      <c r="KT9" s="20"/>
      <c r="KU9"/>
      <c r="KV9" s="20"/>
      <c r="KW9"/>
      <c r="KX9" s="20"/>
      <c r="KY9"/>
      <c r="KZ9" s="20"/>
      <c r="LA9"/>
      <c r="LB9" s="20"/>
      <c r="LC9"/>
      <c r="LD9" s="20"/>
      <c r="LE9"/>
      <c r="LF9" s="20"/>
      <c r="LG9"/>
      <c r="LH9" s="20"/>
      <c r="LI9"/>
      <c r="LJ9" s="20"/>
      <c r="LK9"/>
      <c r="LL9" s="20"/>
      <c r="LM9"/>
      <c r="LN9" s="20"/>
      <c r="LO9"/>
      <c r="LP9" s="20"/>
      <c r="LQ9"/>
      <c r="LR9" s="20"/>
      <c r="LS9"/>
      <c r="LT9" s="20"/>
      <c r="LU9"/>
      <c r="LV9" s="20"/>
      <c r="LW9"/>
      <c r="LX9" s="20"/>
      <c r="LY9"/>
      <c r="LZ9" s="20"/>
      <c r="MA9"/>
      <c r="MB9" s="20"/>
      <c r="MC9"/>
      <c r="MD9" s="20"/>
      <c r="ME9"/>
      <c r="MF9" s="20"/>
      <c r="MG9"/>
      <c r="MH9" s="20"/>
      <c r="MI9"/>
      <c r="MJ9" s="20"/>
      <c r="MK9"/>
      <c r="ML9" s="20"/>
      <c r="MM9"/>
      <c r="MN9" s="20"/>
      <c r="MO9"/>
      <c r="MP9" s="20"/>
      <c r="MQ9"/>
      <c r="MR9" s="20"/>
      <c r="MS9"/>
      <c r="MT9" s="20"/>
      <c r="MU9"/>
      <c r="MV9" s="20"/>
      <c r="MW9"/>
      <c r="MX9" s="20"/>
      <c r="MY9"/>
      <c r="MZ9" s="20"/>
      <c r="NA9"/>
      <c r="NB9" s="20"/>
      <c r="NC9"/>
      <c r="ND9" s="20"/>
      <c r="NE9"/>
      <c r="NF9" s="20"/>
      <c r="NG9"/>
      <c r="NH9" s="20"/>
      <c r="NI9"/>
      <c r="NJ9" s="20"/>
      <c r="NK9"/>
      <c r="NL9" s="20"/>
      <c r="NM9"/>
      <c r="NN9" s="20"/>
      <c r="NO9"/>
      <c r="NP9" s="20"/>
      <c r="NQ9"/>
      <c r="NR9" s="20"/>
      <c r="NS9"/>
      <c r="NT9" s="20"/>
      <c r="NU9"/>
      <c r="NV9" s="20"/>
      <c r="NW9"/>
      <c r="NX9" s="20"/>
      <c r="NY9"/>
      <c r="NZ9" s="20"/>
      <c r="OA9"/>
      <c r="OB9" s="20"/>
      <c r="OC9"/>
      <c r="OD9" s="20"/>
      <c r="OE9"/>
      <c r="OF9" s="20"/>
      <c r="OG9"/>
      <c r="OH9" s="20"/>
      <c r="OI9"/>
      <c r="OJ9" s="20"/>
      <c r="OK9"/>
      <c r="OL9" s="20"/>
      <c r="OM9"/>
      <c r="ON9" s="20"/>
      <c r="OO9"/>
      <c r="OP9" s="20"/>
      <c r="OQ9"/>
      <c r="OR9" s="20"/>
      <c r="OS9"/>
      <c r="OT9" s="20"/>
      <c r="OU9"/>
      <c r="OV9" s="20"/>
      <c r="OW9"/>
      <c r="OX9" s="20"/>
      <c r="OY9"/>
      <c r="OZ9" s="20"/>
      <c r="PA9"/>
      <c r="PB9" s="20"/>
      <c r="PC9"/>
      <c r="PD9" s="20"/>
      <c r="PE9"/>
      <c r="PF9" s="20"/>
      <c r="PG9"/>
      <c r="PH9" s="20"/>
      <c r="PI9"/>
      <c r="PJ9" s="20"/>
      <c r="PK9"/>
      <c r="PL9" s="20"/>
      <c r="PM9"/>
      <c r="PN9" s="20"/>
      <c r="PO9"/>
      <c r="PP9" s="20"/>
      <c r="PQ9"/>
      <c r="PR9" s="20"/>
      <c r="PS9"/>
      <c r="PT9" s="20"/>
      <c r="PU9"/>
      <c r="PV9" s="20"/>
      <c r="PW9"/>
      <c r="PX9" s="20"/>
      <c r="PY9"/>
      <c r="PZ9" s="20"/>
      <c r="QA9"/>
      <c r="QB9" s="20"/>
      <c r="QC9"/>
      <c r="QD9" s="20"/>
      <c r="QE9"/>
      <c r="QF9" s="20"/>
      <c r="QG9"/>
      <c r="QH9" s="20"/>
      <c r="QI9"/>
      <c r="QJ9" s="20"/>
      <c r="QK9"/>
      <c r="QL9" s="20"/>
      <c r="QM9"/>
      <c r="QN9" s="20"/>
      <c r="QO9"/>
      <c r="QP9" s="20"/>
      <c r="QQ9"/>
      <c r="QR9" s="20"/>
      <c r="QS9"/>
      <c r="QT9" s="20"/>
      <c r="QU9"/>
      <c r="QV9" s="20"/>
      <c r="QW9"/>
      <c r="QX9" s="20"/>
      <c r="QY9"/>
      <c r="QZ9" s="20"/>
      <c r="RA9"/>
      <c r="RB9" s="20"/>
      <c r="RC9"/>
      <c r="RD9" s="20"/>
      <c r="RE9"/>
      <c r="RF9" s="20"/>
      <c r="RG9"/>
      <c r="RH9" s="20"/>
      <c r="RI9"/>
      <c r="RJ9" s="20"/>
      <c r="RK9"/>
      <c r="RL9" s="20"/>
      <c r="RM9"/>
      <c r="RN9" s="20"/>
      <c r="RO9"/>
      <c r="RP9" s="20"/>
      <c r="RQ9"/>
      <c r="RR9" s="20"/>
      <c r="RS9"/>
      <c r="RT9" s="20"/>
      <c r="RU9"/>
      <c r="RV9" s="20"/>
      <c r="RW9"/>
      <c r="RX9" s="20"/>
      <c r="RY9"/>
      <c r="RZ9" s="20"/>
      <c r="SA9"/>
      <c r="SB9" s="20"/>
      <c r="SC9"/>
      <c r="SD9" s="20"/>
      <c r="SE9"/>
      <c r="SF9" s="20"/>
      <c r="SG9"/>
      <c r="SH9" s="20"/>
      <c r="SI9"/>
      <c r="SJ9" s="20"/>
      <c r="SK9"/>
      <c r="SL9" s="20"/>
      <c r="SM9"/>
      <c r="SN9" s="20"/>
      <c r="SO9"/>
      <c r="SP9" s="20"/>
      <c r="SQ9"/>
      <c r="SR9" s="20"/>
      <c r="SS9"/>
      <c r="ST9" s="20"/>
      <c r="SU9"/>
      <c r="SV9" s="20"/>
      <c r="SW9"/>
      <c r="SX9" s="20"/>
      <c r="SY9"/>
      <c r="SZ9" s="20"/>
      <c r="TA9"/>
      <c r="TB9" s="20"/>
      <c r="TC9"/>
      <c r="TD9" s="20"/>
      <c r="TE9"/>
      <c r="TF9" s="20"/>
      <c r="TG9"/>
      <c r="TH9" s="20"/>
      <c r="TI9"/>
      <c r="TJ9" s="20"/>
      <c r="TK9"/>
      <c r="TL9" s="20"/>
      <c r="TM9"/>
      <c r="TN9" s="20"/>
      <c r="TO9"/>
      <c r="TP9" s="20"/>
      <c r="TQ9"/>
      <c r="TR9" s="20"/>
      <c r="TS9"/>
      <c r="TT9" s="20"/>
      <c r="TU9"/>
      <c r="TV9" s="20"/>
      <c r="TW9"/>
      <c r="TX9" s="20"/>
      <c r="TY9"/>
      <c r="TZ9" s="20"/>
      <c r="UA9"/>
      <c r="UB9" s="20"/>
      <c r="UC9"/>
      <c r="UD9" s="20"/>
      <c r="UE9"/>
      <c r="UF9" s="20"/>
      <c r="UG9"/>
      <c r="UH9" s="20"/>
      <c r="UI9"/>
      <c r="UJ9" s="20"/>
      <c r="UK9"/>
      <c r="UL9" s="20"/>
      <c r="UM9"/>
      <c r="UN9" s="20"/>
      <c r="UO9"/>
      <c r="UP9" s="20"/>
      <c r="UQ9"/>
      <c r="UR9" s="20"/>
      <c r="US9"/>
      <c r="UT9" s="20"/>
      <c r="UU9"/>
      <c r="UV9" s="20"/>
      <c r="UW9"/>
      <c r="UX9" s="20"/>
      <c r="UY9"/>
      <c r="UZ9" s="20"/>
      <c r="VA9"/>
      <c r="VB9" s="20"/>
      <c r="VC9"/>
      <c r="VD9" s="20"/>
      <c r="VE9"/>
      <c r="VF9" s="20"/>
      <c r="VG9"/>
      <c r="VH9" s="20"/>
      <c r="VI9"/>
      <c r="VJ9" s="20"/>
      <c r="VK9"/>
      <c r="VL9" s="20"/>
      <c r="VM9"/>
      <c r="VN9" s="20"/>
      <c r="VO9"/>
      <c r="VP9" s="20"/>
      <c r="VQ9"/>
      <c r="VR9" s="20"/>
      <c r="VS9"/>
      <c r="VT9" s="20"/>
      <c r="VU9"/>
      <c r="VV9" s="20"/>
      <c r="VW9"/>
      <c r="VX9" s="20"/>
      <c r="VY9"/>
      <c r="VZ9" s="20"/>
      <c r="WA9"/>
      <c r="WB9" s="20"/>
      <c r="WC9"/>
      <c r="WD9" s="20"/>
      <c r="WE9"/>
      <c r="WF9" s="20"/>
      <c r="WG9"/>
      <c r="WH9" s="20"/>
      <c r="WI9"/>
      <c r="WJ9" s="20"/>
      <c r="WK9"/>
      <c r="WL9" s="20"/>
      <c r="WM9"/>
      <c r="WN9" s="20"/>
      <c r="WO9"/>
      <c r="WP9" s="20"/>
      <c r="WQ9"/>
      <c r="WR9" s="20"/>
      <c r="WS9"/>
      <c r="WT9" s="20"/>
      <c r="WU9"/>
      <c r="WV9" s="20"/>
      <c r="WW9"/>
      <c r="WX9" s="20"/>
      <c r="WY9"/>
      <c r="WZ9" s="20"/>
      <c r="XA9"/>
      <c r="XB9" s="20"/>
      <c r="XC9"/>
      <c r="XD9" s="20"/>
      <c r="XE9"/>
      <c r="XF9" s="20"/>
      <c r="XG9"/>
      <c r="XH9" s="20"/>
      <c r="XI9"/>
      <c r="XJ9" s="20"/>
      <c r="XK9"/>
      <c r="XL9" s="20"/>
      <c r="XM9"/>
      <c r="XN9" s="20"/>
      <c r="XO9"/>
      <c r="XP9" s="20"/>
      <c r="XQ9"/>
      <c r="XR9" s="20"/>
      <c r="XS9"/>
      <c r="XT9" s="20"/>
      <c r="XU9"/>
      <c r="XV9" s="20"/>
      <c r="XW9"/>
      <c r="XX9" s="20"/>
      <c r="XY9"/>
      <c r="XZ9" s="20"/>
      <c r="YA9"/>
      <c r="YB9" s="20"/>
      <c r="YC9"/>
      <c r="YD9" s="20"/>
      <c r="YE9"/>
      <c r="YF9" s="20"/>
      <c r="YG9"/>
      <c r="YH9" s="20"/>
      <c r="YI9"/>
      <c r="YJ9" s="20"/>
      <c r="YK9"/>
      <c r="YL9" s="20"/>
      <c r="YM9"/>
      <c r="YN9" s="20"/>
      <c r="YO9"/>
      <c r="YP9" s="20"/>
      <c r="YQ9"/>
      <c r="YR9" s="20"/>
      <c r="YS9"/>
      <c r="YT9" s="20"/>
      <c r="YU9"/>
      <c r="YV9" s="20"/>
      <c r="YW9"/>
      <c r="YX9" s="20"/>
      <c r="YY9"/>
      <c r="YZ9" s="20"/>
      <c r="ZA9"/>
      <c r="ZB9" s="20"/>
      <c r="ZC9"/>
      <c r="ZD9" s="20"/>
      <c r="ZE9"/>
      <c r="ZF9" s="20"/>
      <c r="ZG9"/>
      <c r="ZH9" s="20"/>
      <c r="ZI9"/>
      <c r="ZJ9" s="20"/>
      <c r="ZK9"/>
      <c r="ZL9" s="20"/>
      <c r="ZM9"/>
      <c r="ZN9" s="20"/>
      <c r="ZO9"/>
      <c r="ZP9" s="20"/>
      <c r="ZQ9"/>
      <c r="ZR9" s="20"/>
      <c r="ZS9"/>
      <c r="ZT9" s="20"/>
      <c r="ZU9"/>
      <c r="ZV9" s="20"/>
      <c r="ZW9"/>
      <c r="ZX9" s="20"/>
      <c r="ZY9"/>
      <c r="ZZ9" s="20"/>
      <c r="AAA9"/>
      <c r="AAB9" s="20"/>
      <c r="AAC9"/>
      <c r="AAD9" s="20"/>
      <c r="AAE9"/>
      <c r="AAF9" s="20"/>
      <c r="AAG9"/>
      <c r="AAH9" s="20"/>
      <c r="AAI9"/>
      <c r="AAJ9" s="20"/>
      <c r="AAK9"/>
      <c r="AAL9" s="20"/>
      <c r="AAM9"/>
      <c r="AAN9" s="20"/>
      <c r="AAO9"/>
      <c r="AAP9" s="20"/>
      <c r="AAQ9"/>
      <c r="AAR9" s="20"/>
      <c r="AAS9"/>
      <c r="AAT9" s="20"/>
      <c r="AAU9"/>
      <c r="AAV9" s="20"/>
      <c r="AAW9"/>
      <c r="AAX9" s="20"/>
      <c r="AAY9"/>
      <c r="AAZ9" s="20"/>
      <c r="ABA9"/>
      <c r="ABB9" s="20"/>
      <c r="ABC9"/>
      <c r="ABD9" s="20"/>
      <c r="ABE9"/>
      <c r="ABF9" s="20"/>
      <c r="ABG9"/>
      <c r="ABH9" s="20"/>
      <c r="ABI9"/>
      <c r="ABJ9" s="20"/>
      <c r="ABK9"/>
      <c r="ABL9" s="20"/>
      <c r="ABM9"/>
      <c r="ABN9" s="20"/>
      <c r="ABO9"/>
      <c r="ABP9" s="20"/>
      <c r="ABQ9"/>
      <c r="ABR9" s="20"/>
      <c r="ABS9"/>
      <c r="ABT9" s="20"/>
      <c r="ABU9"/>
      <c r="ABV9" s="20"/>
      <c r="ABW9"/>
      <c r="ABX9" s="20"/>
      <c r="ABY9"/>
      <c r="ABZ9" s="20"/>
      <c r="ACA9"/>
      <c r="ACB9" s="20"/>
      <c r="ACC9"/>
      <c r="ACD9" s="20"/>
      <c r="ACE9"/>
      <c r="ACF9" s="20"/>
      <c r="ACG9"/>
      <c r="ACH9" s="20"/>
      <c r="ACI9"/>
      <c r="ACJ9" s="20"/>
      <c r="ACK9"/>
      <c r="ACL9" s="20"/>
      <c r="ACM9"/>
      <c r="ACN9" s="20"/>
      <c r="ACO9"/>
      <c r="ACP9" s="20"/>
      <c r="ACQ9"/>
      <c r="ACR9" s="20"/>
      <c r="ACS9"/>
      <c r="ACT9" s="20"/>
      <c r="ACU9"/>
      <c r="ACV9" s="20"/>
      <c r="ACW9"/>
      <c r="ACX9" s="20"/>
      <c r="ACY9"/>
      <c r="ACZ9" s="20"/>
      <c r="ADA9"/>
      <c r="ADB9" s="20"/>
      <c r="ADC9"/>
      <c r="ADD9" s="20"/>
      <c r="ADE9"/>
      <c r="ADF9" s="20"/>
      <c r="ADG9"/>
      <c r="ADH9" s="20"/>
      <c r="ADI9"/>
      <c r="ADJ9" s="20"/>
      <c r="ADK9"/>
      <c r="ADL9" s="20"/>
      <c r="ADM9"/>
      <c r="ADN9" s="20"/>
      <c r="ADO9"/>
      <c r="ADP9" s="20"/>
      <c r="ADQ9"/>
      <c r="ADR9" s="20"/>
      <c r="ADS9"/>
      <c r="ADT9" s="20"/>
      <c r="ADU9"/>
      <c r="ADV9" s="20"/>
      <c r="ADW9"/>
      <c r="ADX9" s="20"/>
      <c r="ADY9"/>
      <c r="ADZ9" s="20"/>
      <c r="AEA9"/>
      <c r="AEB9" s="20"/>
      <c r="AEC9"/>
      <c r="AED9" s="20"/>
      <c r="AEE9"/>
      <c r="AEF9" s="20"/>
      <c r="AEG9"/>
      <c r="AEH9" s="20"/>
      <c r="AEI9"/>
      <c r="AEJ9" s="20"/>
      <c r="AEK9"/>
      <c r="AEL9" s="20"/>
      <c r="AEM9"/>
      <c r="AEN9" s="20"/>
      <c r="AEO9"/>
      <c r="AEP9" s="20"/>
      <c r="AEQ9"/>
      <c r="AER9" s="20"/>
      <c r="AES9"/>
      <c r="AET9" s="20"/>
      <c r="AEU9"/>
      <c r="AEV9" s="20"/>
      <c r="AEW9"/>
      <c r="AEX9" s="20"/>
      <c r="AEY9"/>
      <c r="AEZ9" s="20"/>
      <c r="AFA9"/>
      <c r="AFB9" s="20"/>
      <c r="AFC9"/>
      <c r="AFD9" s="20"/>
      <c r="AFE9"/>
      <c r="AFF9" s="20"/>
      <c r="AFG9"/>
      <c r="AFH9" s="20"/>
      <c r="AFI9"/>
      <c r="AFJ9" s="20"/>
      <c r="AFK9"/>
      <c r="AFL9" s="20"/>
      <c r="AFM9"/>
      <c r="AFN9" s="20"/>
      <c r="AFO9"/>
      <c r="AFP9" s="20"/>
      <c r="AFQ9"/>
      <c r="AFR9" s="20"/>
      <c r="AFS9"/>
      <c r="AFT9" s="20"/>
      <c r="AFU9"/>
      <c r="AFV9" s="20"/>
      <c r="AFW9"/>
      <c r="AFX9" s="20"/>
      <c r="AFY9"/>
      <c r="AFZ9" s="20"/>
      <c r="AGA9"/>
      <c r="AGB9" s="20"/>
      <c r="AGC9"/>
      <c r="AGD9" s="20"/>
      <c r="AGE9"/>
      <c r="AGF9" s="20"/>
      <c r="AGG9"/>
      <c r="AGH9" s="20"/>
      <c r="AGI9"/>
      <c r="AGJ9" s="20"/>
      <c r="AGK9"/>
      <c r="AGL9" s="20"/>
      <c r="AGM9"/>
      <c r="AGN9" s="20"/>
      <c r="AGO9"/>
      <c r="AGP9" s="20"/>
      <c r="AGQ9"/>
      <c r="AGR9" s="20"/>
      <c r="AGS9"/>
      <c r="AGT9" s="20"/>
      <c r="AGU9"/>
      <c r="AGV9" s="20"/>
      <c r="AGW9"/>
      <c r="AGX9" s="20"/>
      <c r="AGY9"/>
      <c r="AGZ9" s="20"/>
      <c r="AHA9"/>
      <c r="AHB9" s="20"/>
      <c r="AHC9"/>
      <c r="AHD9" s="20"/>
      <c r="AHE9"/>
      <c r="AHF9" s="20"/>
      <c r="AHG9"/>
      <c r="AHH9" s="20"/>
      <c r="AHI9"/>
      <c r="AHJ9" s="20"/>
      <c r="AHK9"/>
      <c r="AHL9" s="20"/>
      <c r="AHM9"/>
      <c r="AHN9" s="20"/>
      <c r="AHO9"/>
      <c r="AHP9" s="20"/>
      <c r="AHQ9"/>
      <c r="AHR9" s="20"/>
      <c r="AHS9"/>
      <c r="AHT9" s="20"/>
      <c r="AHU9"/>
      <c r="AHV9" s="20"/>
      <c r="AHW9"/>
      <c r="AHX9" s="20"/>
      <c r="AHY9"/>
      <c r="AHZ9" s="20"/>
      <c r="AIA9"/>
      <c r="AIB9" s="20"/>
      <c r="AIC9"/>
      <c r="AID9" s="20"/>
      <c r="AIE9"/>
      <c r="AIF9" s="20"/>
      <c r="AIG9"/>
      <c r="AIH9" s="20"/>
      <c r="AII9"/>
      <c r="AIJ9" s="20"/>
      <c r="AIK9"/>
      <c r="AIL9" s="20"/>
      <c r="AIM9"/>
      <c r="AIN9" s="20"/>
      <c r="AIO9"/>
      <c r="AIP9" s="20"/>
      <c r="AIQ9"/>
      <c r="AIR9" s="20"/>
      <c r="AIS9"/>
      <c r="AIT9" s="20"/>
      <c r="AIU9"/>
      <c r="AIV9" s="20"/>
      <c r="AIW9"/>
      <c r="AIX9" s="20"/>
      <c r="AIY9"/>
      <c r="AIZ9" s="20"/>
      <c r="AJA9"/>
      <c r="AJB9" s="20"/>
      <c r="AJC9"/>
      <c r="AJD9" s="20"/>
      <c r="AJE9"/>
      <c r="AJF9" s="20"/>
      <c r="AJG9"/>
      <c r="AJH9" s="20"/>
      <c r="AJI9"/>
      <c r="AJJ9" s="20"/>
      <c r="AJK9"/>
      <c r="AJL9" s="20"/>
      <c r="AJM9"/>
      <c r="AJN9" s="20"/>
      <c r="AJO9"/>
      <c r="AJP9" s="20"/>
      <c r="AJQ9"/>
      <c r="AJR9" s="20"/>
      <c r="AJS9"/>
      <c r="AJT9" s="20"/>
      <c r="AJU9"/>
      <c r="AJV9" s="20"/>
      <c r="AJW9"/>
      <c r="AJX9" s="20"/>
      <c r="AJY9"/>
      <c r="AJZ9" s="20"/>
      <c r="AKA9"/>
      <c r="AKB9" s="20"/>
      <c r="AKC9"/>
      <c r="AKD9" s="20"/>
      <c r="AKE9"/>
      <c r="AKF9" s="20"/>
      <c r="AKG9"/>
      <c r="AKH9" s="20"/>
      <c r="AKI9"/>
      <c r="AKJ9" s="20"/>
      <c r="AKK9"/>
      <c r="AKL9" s="20"/>
      <c r="AKM9"/>
      <c r="AKN9" s="20"/>
      <c r="AKO9"/>
      <c r="AKP9" s="20"/>
      <c r="AKQ9"/>
      <c r="AKR9" s="20"/>
      <c r="AKS9"/>
      <c r="AKT9" s="20"/>
      <c r="AKU9"/>
      <c r="AKV9" s="20"/>
      <c r="AKW9"/>
      <c r="AKX9" s="20"/>
      <c r="AKY9"/>
      <c r="AKZ9" s="20"/>
      <c r="ALA9"/>
      <c r="ALB9" s="20"/>
      <c r="ALC9"/>
      <c r="ALD9" s="20"/>
      <c r="ALE9"/>
      <c r="ALF9" s="20"/>
      <c r="ALG9"/>
      <c r="ALH9" s="20"/>
      <c r="ALI9"/>
      <c r="ALJ9" s="20"/>
      <c r="ALK9"/>
      <c r="ALL9" s="20"/>
      <c r="ALM9"/>
      <c r="ALN9" s="20"/>
      <c r="ALO9"/>
      <c r="ALP9" s="20"/>
      <c r="ALQ9"/>
      <c r="ALR9" s="20"/>
      <c r="ALS9"/>
      <c r="ALT9" s="20"/>
      <c r="ALU9"/>
      <c r="ALV9" s="20"/>
      <c r="ALW9"/>
      <c r="ALX9" s="20"/>
      <c r="ALY9"/>
      <c r="ALZ9" s="20"/>
      <c r="AMA9"/>
      <c r="AMB9" s="20"/>
      <c r="AMC9"/>
      <c r="AMD9" s="20"/>
      <c r="AME9"/>
      <c r="AMF9" s="20"/>
      <c r="AMG9"/>
      <c r="AMH9" s="20"/>
      <c r="AMI9"/>
      <c r="AMJ9" s="20"/>
      <c r="AMK9"/>
      <c r="AML9" s="20"/>
      <c r="AMM9"/>
      <c r="AMN9" s="20"/>
      <c r="AMO9"/>
      <c r="AMP9" s="20"/>
      <c r="AMQ9"/>
      <c r="AMR9" s="20"/>
      <c r="AMS9"/>
      <c r="AMT9" s="20"/>
      <c r="AMU9"/>
      <c r="AMV9" s="20"/>
      <c r="AMW9"/>
      <c r="AMX9" s="20"/>
      <c r="AMY9"/>
      <c r="AMZ9" s="20"/>
      <c r="ANA9"/>
      <c r="ANB9" s="20"/>
      <c r="ANC9"/>
      <c r="AND9" s="20"/>
      <c r="ANE9"/>
      <c r="ANF9" s="20"/>
      <c r="ANG9"/>
      <c r="ANH9" s="20"/>
      <c r="ANI9"/>
      <c r="ANJ9" s="20"/>
      <c r="ANK9"/>
      <c r="ANL9" s="20"/>
      <c r="ANM9"/>
      <c r="ANN9" s="20"/>
      <c r="ANO9"/>
      <c r="ANP9" s="20"/>
      <c r="ANQ9"/>
      <c r="ANR9" s="20"/>
      <c r="ANS9"/>
      <c r="ANT9" s="20"/>
      <c r="ANU9"/>
      <c r="ANV9" s="20"/>
      <c r="ANW9"/>
      <c r="ANX9" s="20"/>
      <c r="ANY9"/>
      <c r="ANZ9" s="20"/>
      <c r="AOA9"/>
      <c r="AOB9" s="20"/>
      <c r="AOC9"/>
      <c r="AOD9" s="20"/>
      <c r="AOE9"/>
      <c r="AOF9" s="20"/>
      <c r="AOG9"/>
      <c r="AOH9" s="20"/>
      <c r="AOI9"/>
      <c r="AOJ9" s="20"/>
      <c r="AOK9"/>
      <c r="AOL9" s="20"/>
      <c r="AOM9"/>
      <c r="AON9" s="20"/>
      <c r="AOO9"/>
      <c r="AOP9" s="20"/>
      <c r="AOQ9"/>
      <c r="AOR9" s="20"/>
      <c r="AOS9"/>
      <c r="AOT9" s="20"/>
      <c r="AOU9"/>
      <c r="AOV9" s="20"/>
      <c r="AOW9"/>
      <c r="AOX9" s="20"/>
      <c r="AOY9"/>
      <c r="AOZ9" s="20"/>
      <c r="APA9"/>
      <c r="APB9" s="20"/>
      <c r="APC9"/>
      <c r="APD9" s="20"/>
      <c r="APE9"/>
      <c r="APF9" s="20"/>
      <c r="APG9"/>
      <c r="APH9" s="20"/>
      <c r="API9"/>
      <c r="APJ9" s="20"/>
      <c r="APK9"/>
      <c r="APL9" s="20"/>
      <c r="APM9"/>
      <c r="APN9" s="20"/>
      <c r="APO9"/>
      <c r="APP9" s="20"/>
      <c r="APQ9"/>
      <c r="APR9" s="20"/>
      <c r="APS9"/>
      <c r="APT9" s="20"/>
      <c r="APU9"/>
      <c r="APV9" s="20"/>
      <c r="APW9"/>
      <c r="APX9" s="20"/>
      <c r="APY9"/>
      <c r="APZ9" s="20"/>
      <c r="AQA9"/>
      <c r="AQB9" s="20"/>
      <c r="AQC9"/>
      <c r="AQD9" s="20"/>
      <c r="AQE9"/>
      <c r="AQF9" s="20"/>
      <c r="AQG9"/>
      <c r="AQH9" s="20"/>
      <c r="AQI9"/>
      <c r="AQJ9" s="20"/>
      <c r="AQK9"/>
      <c r="AQL9" s="20"/>
      <c r="AQM9"/>
      <c r="AQN9" s="20"/>
      <c r="AQO9"/>
      <c r="AQP9" s="20"/>
      <c r="AQQ9"/>
      <c r="AQR9" s="20"/>
      <c r="AQS9"/>
      <c r="AQT9" s="20"/>
      <c r="AQU9"/>
      <c r="AQV9" s="20"/>
      <c r="AQW9"/>
      <c r="AQX9" s="20"/>
      <c r="AQY9"/>
      <c r="AQZ9" s="20"/>
      <c r="ARA9"/>
      <c r="ARB9" s="20"/>
      <c r="ARC9"/>
      <c r="ARD9" s="20"/>
      <c r="ARE9"/>
      <c r="ARF9" s="20"/>
      <c r="ARG9"/>
      <c r="ARH9" s="20"/>
      <c r="ARI9"/>
      <c r="ARJ9" s="20"/>
      <c r="ARK9"/>
      <c r="ARL9" s="20"/>
      <c r="ARM9"/>
      <c r="ARN9" s="20"/>
      <c r="ARO9"/>
      <c r="ARP9" s="20"/>
      <c r="ARQ9"/>
      <c r="ARR9" s="20"/>
      <c r="ARS9"/>
      <c r="ART9" s="20"/>
      <c r="ARU9"/>
      <c r="ARV9" s="20"/>
      <c r="ARW9"/>
      <c r="ARX9" s="20"/>
      <c r="ARY9"/>
      <c r="ARZ9" s="20"/>
      <c r="ASA9"/>
      <c r="ASB9" s="20"/>
      <c r="ASC9"/>
      <c r="ASD9" s="20"/>
      <c r="ASE9"/>
      <c r="ASF9" s="20"/>
      <c r="ASG9"/>
      <c r="ASH9" s="20"/>
      <c r="ASI9"/>
      <c r="ASJ9" s="20"/>
      <c r="ASK9"/>
      <c r="ASL9" s="20"/>
      <c r="ASM9"/>
      <c r="ASN9" s="20"/>
      <c r="ASO9"/>
      <c r="ASP9" s="20"/>
      <c r="ASQ9"/>
      <c r="ASR9" s="20"/>
      <c r="ASS9"/>
      <c r="AST9" s="20"/>
      <c r="ASU9"/>
      <c r="ASV9" s="20"/>
      <c r="ASW9"/>
      <c r="ASX9" s="20"/>
      <c r="ASY9"/>
      <c r="ASZ9" s="20"/>
      <c r="ATA9"/>
      <c r="ATB9" s="20"/>
      <c r="ATC9"/>
      <c r="ATD9" s="20"/>
      <c r="ATE9"/>
      <c r="ATF9" s="20"/>
      <c r="ATG9"/>
      <c r="ATH9" s="20"/>
      <c r="ATI9"/>
      <c r="ATJ9" s="20"/>
      <c r="ATK9"/>
      <c r="ATL9" s="20"/>
      <c r="ATM9"/>
      <c r="ATN9" s="20"/>
      <c r="ATO9"/>
      <c r="ATP9" s="20"/>
      <c r="ATQ9"/>
      <c r="ATR9" s="20"/>
      <c r="ATS9"/>
      <c r="ATT9" s="20"/>
      <c r="ATU9"/>
      <c r="ATV9" s="20"/>
      <c r="ATW9"/>
      <c r="ATX9" s="20"/>
      <c r="ATY9"/>
      <c r="ATZ9" s="20"/>
      <c r="AUA9"/>
      <c r="AUB9" s="20"/>
      <c r="AUC9"/>
      <c r="AUD9" s="20"/>
      <c r="AUE9"/>
      <c r="AUF9" s="20"/>
      <c r="AUG9"/>
      <c r="AUH9" s="20"/>
      <c r="AUI9"/>
      <c r="AUJ9" s="20"/>
      <c r="AUK9"/>
      <c r="AUL9" s="20"/>
      <c r="AUM9"/>
      <c r="AUN9" s="20"/>
      <c r="AUO9"/>
      <c r="AUP9" s="20"/>
      <c r="AUQ9"/>
      <c r="AUR9" s="20"/>
      <c r="AUS9"/>
      <c r="AUT9" s="20"/>
      <c r="AUU9"/>
      <c r="AUV9" s="20"/>
      <c r="AUW9"/>
      <c r="AUX9" s="20"/>
      <c r="AUY9"/>
      <c r="AUZ9" s="20"/>
      <c r="AVA9"/>
      <c r="AVB9" s="20"/>
      <c r="AVC9"/>
      <c r="AVD9" s="20"/>
      <c r="AVE9"/>
      <c r="AVF9" s="20"/>
      <c r="AVG9"/>
      <c r="AVH9" s="20"/>
      <c r="AVI9"/>
      <c r="AVJ9" s="20"/>
      <c r="AVK9"/>
      <c r="AVL9" s="20"/>
      <c r="AVM9"/>
      <c r="AVN9" s="20"/>
      <c r="AVO9"/>
      <c r="AVP9" s="20"/>
      <c r="AVQ9"/>
      <c r="AVR9" s="20"/>
      <c r="AVS9"/>
      <c r="AVT9" s="20"/>
      <c r="AVU9"/>
      <c r="AVV9" s="20"/>
      <c r="AVW9"/>
      <c r="AVX9" s="20"/>
      <c r="AVY9"/>
      <c r="AVZ9" s="20"/>
      <c r="AWA9"/>
      <c r="AWB9" s="20"/>
      <c r="AWC9"/>
      <c r="AWD9" s="20"/>
      <c r="AWE9"/>
      <c r="AWF9" s="20"/>
      <c r="AWG9"/>
      <c r="AWH9" s="20"/>
      <c r="AWI9"/>
      <c r="AWJ9" s="20"/>
      <c r="AWK9"/>
      <c r="AWL9" s="20"/>
      <c r="AWM9"/>
      <c r="AWN9" s="20"/>
      <c r="AWO9"/>
      <c r="AWP9" s="20"/>
      <c r="AWQ9"/>
      <c r="AWR9" s="20"/>
      <c r="AWS9"/>
      <c r="AWT9" s="20"/>
      <c r="AWU9"/>
      <c r="AWV9" s="20"/>
      <c r="AWW9"/>
      <c r="AWX9" s="20"/>
      <c r="AWY9"/>
      <c r="AWZ9" s="20"/>
      <c r="AXA9"/>
      <c r="AXB9" s="20"/>
      <c r="AXC9"/>
      <c r="AXD9" s="20"/>
      <c r="AXE9"/>
      <c r="AXF9" s="20"/>
      <c r="AXG9"/>
      <c r="AXH9" s="20"/>
      <c r="AXI9"/>
      <c r="AXJ9" s="20"/>
      <c r="AXK9"/>
      <c r="AXL9" s="20"/>
      <c r="AXM9"/>
      <c r="AXN9" s="20"/>
      <c r="AXO9"/>
      <c r="AXP9" s="20"/>
      <c r="AXQ9"/>
      <c r="AXR9" s="20"/>
      <c r="AXS9"/>
      <c r="AXT9" s="20"/>
      <c r="AXU9"/>
      <c r="AXV9" s="20"/>
      <c r="AXW9"/>
      <c r="AXX9" s="20"/>
      <c r="AXY9"/>
      <c r="AXZ9" s="20"/>
      <c r="AYA9"/>
      <c r="AYB9" s="20"/>
      <c r="AYC9"/>
      <c r="AYD9" s="20"/>
      <c r="AYE9"/>
      <c r="AYF9" s="20"/>
      <c r="AYG9"/>
      <c r="AYH9" s="20"/>
      <c r="AYI9"/>
      <c r="AYJ9" s="20"/>
      <c r="AYK9"/>
      <c r="AYL9" s="20"/>
      <c r="AYM9"/>
      <c r="AYN9" s="20"/>
      <c r="AYO9"/>
      <c r="AYP9" s="20"/>
      <c r="AYQ9"/>
      <c r="AYR9" s="20"/>
      <c r="AYS9"/>
      <c r="AYT9" s="20"/>
      <c r="AYU9"/>
      <c r="AYV9" s="20"/>
      <c r="AYW9"/>
      <c r="AYX9" s="20"/>
      <c r="AYY9"/>
      <c r="AYZ9" s="20"/>
      <c r="AZA9"/>
      <c r="AZB9" s="20"/>
      <c r="AZC9"/>
      <c r="AZD9" s="20"/>
      <c r="AZE9"/>
      <c r="AZF9" s="20"/>
      <c r="AZG9"/>
      <c r="AZH9" s="20"/>
      <c r="AZI9"/>
      <c r="AZJ9" s="20"/>
      <c r="AZK9"/>
      <c r="AZL9" s="20"/>
      <c r="AZM9"/>
      <c r="AZN9" s="20"/>
      <c r="AZO9"/>
      <c r="AZP9" s="20"/>
      <c r="AZQ9"/>
      <c r="AZR9" s="20"/>
      <c r="AZS9"/>
      <c r="AZT9" s="20"/>
      <c r="AZU9"/>
      <c r="AZV9" s="20"/>
      <c r="AZW9"/>
      <c r="AZX9" s="20"/>
      <c r="AZY9"/>
      <c r="AZZ9" s="20"/>
      <c r="BAA9"/>
      <c r="BAB9" s="20"/>
      <c r="BAC9"/>
      <c r="BAD9" s="20"/>
      <c r="BAE9"/>
      <c r="BAF9" s="20"/>
      <c r="BAG9"/>
      <c r="BAH9" s="20"/>
      <c r="BAI9"/>
      <c r="BAJ9" s="20"/>
      <c r="BAK9"/>
      <c r="BAL9" s="20"/>
      <c r="BAM9"/>
      <c r="BAN9" s="20"/>
      <c r="BAO9"/>
      <c r="BAP9" s="20"/>
      <c r="BAQ9"/>
      <c r="BAR9" s="20"/>
      <c r="BAS9"/>
      <c r="BAT9" s="20"/>
      <c r="BAU9"/>
      <c r="BAV9" s="20"/>
      <c r="BAW9"/>
      <c r="BAX9" s="20"/>
      <c r="BAY9"/>
      <c r="BAZ9" s="20"/>
      <c r="BBA9"/>
      <c r="BBB9" s="20"/>
      <c r="BBC9"/>
      <c r="BBD9" s="20"/>
      <c r="BBE9"/>
      <c r="BBF9" s="20"/>
      <c r="BBG9"/>
      <c r="BBH9" s="20"/>
      <c r="BBI9"/>
      <c r="BBJ9" s="20"/>
      <c r="BBK9"/>
      <c r="BBL9" s="20"/>
      <c r="BBM9"/>
      <c r="BBN9" s="20"/>
      <c r="BBO9"/>
      <c r="BBP9" s="20"/>
      <c r="BBQ9"/>
      <c r="BBR9" s="20"/>
      <c r="BBS9"/>
      <c r="BBT9" s="20"/>
      <c r="BBU9"/>
      <c r="BBV9" s="20"/>
      <c r="BBW9"/>
      <c r="BBX9" s="20"/>
      <c r="BBY9"/>
      <c r="BBZ9" s="20"/>
      <c r="BCA9"/>
      <c r="BCB9" s="20"/>
      <c r="BCC9"/>
      <c r="BCD9" s="20"/>
      <c r="BCE9"/>
      <c r="BCF9" s="20"/>
      <c r="BCG9"/>
      <c r="BCH9" s="20"/>
      <c r="BCI9"/>
      <c r="BCJ9" s="20"/>
      <c r="BCK9"/>
      <c r="BCL9" s="20"/>
      <c r="BCM9"/>
      <c r="BCN9" s="20"/>
      <c r="BCO9"/>
      <c r="BCP9" s="20"/>
      <c r="BCQ9"/>
      <c r="BCR9" s="20"/>
      <c r="BCS9"/>
      <c r="BCT9" s="20"/>
      <c r="BCU9"/>
      <c r="BCV9" s="20"/>
      <c r="BCW9"/>
      <c r="BCX9" s="20"/>
      <c r="BCY9"/>
      <c r="BCZ9" s="20"/>
      <c r="BDA9"/>
      <c r="BDB9" s="20"/>
      <c r="BDC9"/>
      <c r="BDD9" s="20"/>
      <c r="BDE9"/>
      <c r="BDF9" s="20"/>
      <c r="BDG9"/>
      <c r="BDH9" s="20"/>
      <c r="BDI9"/>
      <c r="BDJ9" s="20"/>
      <c r="BDK9"/>
      <c r="BDL9" s="20"/>
      <c r="BDM9"/>
      <c r="BDN9" s="20"/>
      <c r="BDO9"/>
      <c r="BDP9" s="20"/>
      <c r="BDQ9"/>
      <c r="BDR9" s="20"/>
      <c r="BDS9"/>
      <c r="BDT9" s="20"/>
      <c r="BDU9"/>
      <c r="BDV9" s="20"/>
      <c r="BDW9"/>
      <c r="BDX9" s="20"/>
      <c r="BDY9"/>
      <c r="BDZ9" s="20"/>
      <c r="BEA9"/>
      <c r="BEB9" s="20"/>
      <c r="BEC9"/>
      <c r="BED9" s="20"/>
      <c r="BEE9"/>
      <c r="BEF9" s="20"/>
      <c r="BEG9"/>
      <c r="BEH9" s="20"/>
      <c r="BEI9"/>
      <c r="BEJ9" s="20"/>
      <c r="BEK9"/>
      <c r="BEL9" s="20"/>
      <c r="BEM9"/>
      <c r="BEN9" s="20"/>
      <c r="BEO9"/>
      <c r="BEP9" s="20"/>
      <c r="BEQ9"/>
      <c r="BER9" s="20"/>
      <c r="BES9"/>
      <c r="BET9" s="20"/>
      <c r="BEU9"/>
      <c r="BEV9" s="20"/>
      <c r="BEW9"/>
      <c r="BEX9" s="20"/>
      <c r="BEY9"/>
      <c r="BEZ9" s="20"/>
      <c r="BFA9"/>
      <c r="BFB9" s="20"/>
      <c r="BFC9"/>
      <c r="BFD9" s="20"/>
      <c r="BFE9"/>
      <c r="BFF9" s="20"/>
      <c r="BFG9"/>
      <c r="BFH9" s="20"/>
      <c r="BFI9"/>
      <c r="BFJ9" s="20"/>
      <c r="BFK9"/>
      <c r="BFL9" s="20"/>
      <c r="BFM9"/>
      <c r="BFN9" s="20"/>
      <c r="BFO9"/>
      <c r="BFP9" s="20"/>
      <c r="BFQ9"/>
      <c r="BFR9" s="20"/>
      <c r="BFS9"/>
      <c r="BFT9" s="20"/>
      <c r="BFU9"/>
      <c r="BFV9" s="20"/>
      <c r="BFW9"/>
      <c r="BFX9" s="20"/>
      <c r="BFY9"/>
      <c r="BFZ9" s="20"/>
      <c r="BGA9"/>
      <c r="BGB9" s="20"/>
      <c r="BGC9"/>
      <c r="BGD9" s="20"/>
      <c r="BGE9"/>
      <c r="BGF9" s="20"/>
      <c r="BGG9"/>
      <c r="BGH9" s="20"/>
      <c r="BGI9"/>
      <c r="BGJ9" s="20"/>
      <c r="BGK9"/>
      <c r="BGL9" s="20"/>
      <c r="BGM9"/>
      <c r="BGN9" s="20"/>
      <c r="BGO9"/>
      <c r="BGP9" s="20"/>
      <c r="BGQ9"/>
      <c r="BGR9" s="20"/>
      <c r="BGS9"/>
      <c r="BGT9" s="20"/>
      <c r="BGU9"/>
      <c r="BGV9" s="20"/>
      <c r="BGW9"/>
      <c r="BGX9" s="20"/>
      <c r="BGY9"/>
      <c r="BGZ9" s="20"/>
      <c r="BHA9"/>
      <c r="BHB9" s="20"/>
      <c r="BHC9"/>
      <c r="BHD9" s="20"/>
      <c r="BHE9"/>
      <c r="BHF9" s="20"/>
      <c r="BHG9"/>
      <c r="BHH9" s="20"/>
      <c r="BHI9"/>
      <c r="BHJ9" s="20"/>
      <c r="BHK9"/>
      <c r="BHL9" s="20"/>
      <c r="BHM9"/>
      <c r="BHN9" s="20"/>
      <c r="BHO9"/>
      <c r="BHP9" s="20"/>
      <c r="BHQ9"/>
      <c r="BHR9" s="20"/>
      <c r="BHS9"/>
      <c r="BHT9" s="20"/>
      <c r="BHU9"/>
      <c r="BHV9" s="20"/>
      <c r="BHW9"/>
      <c r="BHX9" s="20"/>
      <c r="BHY9"/>
      <c r="BHZ9" s="20"/>
      <c r="BIA9"/>
      <c r="BIB9" s="20"/>
      <c r="BIC9"/>
      <c r="BID9" s="20"/>
      <c r="BIE9"/>
      <c r="BIF9" s="20"/>
      <c r="BIG9"/>
      <c r="BIH9" s="20"/>
      <c r="BII9"/>
      <c r="BIJ9" s="20"/>
      <c r="BIK9"/>
      <c r="BIL9" s="20"/>
      <c r="BIM9"/>
      <c r="BIN9" s="20"/>
      <c r="BIO9"/>
      <c r="BIP9" s="20"/>
      <c r="BIQ9"/>
      <c r="BIR9" s="20"/>
      <c r="BIS9"/>
      <c r="BIT9" s="20"/>
      <c r="BIU9"/>
      <c r="BIV9" s="20"/>
      <c r="BIW9"/>
      <c r="BIX9" s="20"/>
      <c r="BIY9"/>
      <c r="BIZ9" s="20"/>
      <c r="BJA9"/>
      <c r="BJB9" s="20"/>
      <c r="BJC9"/>
      <c r="BJD9" s="20"/>
      <c r="BJE9"/>
      <c r="BJF9" s="20"/>
      <c r="BJG9"/>
      <c r="BJH9" s="20"/>
      <c r="BJI9"/>
      <c r="BJJ9" s="20"/>
      <c r="BJK9"/>
      <c r="BJL9" s="20"/>
      <c r="BJM9"/>
      <c r="BJN9" s="20"/>
      <c r="BJO9"/>
      <c r="BJP9" s="20"/>
      <c r="BJQ9"/>
      <c r="BJR9" s="20"/>
      <c r="BJS9"/>
      <c r="BJT9" s="20"/>
      <c r="BJU9"/>
      <c r="BJV9" s="20"/>
      <c r="BJW9"/>
      <c r="BJX9" s="20"/>
      <c r="BJY9"/>
      <c r="BJZ9" s="20"/>
      <c r="BKA9"/>
      <c r="BKB9" s="20"/>
      <c r="BKC9"/>
      <c r="BKD9" s="20"/>
      <c r="BKE9"/>
      <c r="BKF9" s="20"/>
      <c r="BKG9"/>
      <c r="BKH9" s="20"/>
      <c r="BKI9"/>
      <c r="BKJ9" s="20"/>
      <c r="BKK9"/>
      <c r="BKL9" s="20"/>
      <c r="BKM9"/>
      <c r="BKN9" s="20"/>
      <c r="BKO9"/>
      <c r="BKP9" s="20"/>
      <c r="BKQ9"/>
      <c r="BKR9" s="20"/>
      <c r="BKS9"/>
      <c r="BKT9" s="20"/>
      <c r="BKU9"/>
      <c r="BKV9" s="20"/>
      <c r="BKW9"/>
      <c r="BKX9" s="20"/>
      <c r="BKY9"/>
      <c r="BKZ9" s="20"/>
      <c r="BLA9"/>
      <c r="BLB9" s="20"/>
      <c r="BLC9"/>
      <c r="BLD9" s="20"/>
      <c r="BLE9"/>
      <c r="BLF9" s="20"/>
      <c r="BLG9"/>
      <c r="BLH9" s="20"/>
      <c r="BLI9"/>
      <c r="BLJ9" s="20"/>
      <c r="BLK9"/>
      <c r="BLL9" s="20"/>
      <c r="BLM9"/>
      <c r="BLN9" s="20"/>
      <c r="BLO9"/>
      <c r="BLP9" s="20"/>
      <c r="BLQ9"/>
      <c r="BLR9" s="20"/>
      <c r="BLS9"/>
      <c r="BLT9" s="20"/>
      <c r="BLU9"/>
      <c r="BLV9" s="20"/>
      <c r="BLW9"/>
      <c r="BLX9" s="20"/>
      <c r="BLY9"/>
      <c r="BLZ9" s="20"/>
      <c r="BMA9"/>
      <c r="BMB9" s="20"/>
      <c r="BMC9"/>
      <c r="BMD9" s="20"/>
      <c r="BME9"/>
      <c r="BMF9" s="20"/>
      <c r="BMG9"/>
      <c r="BMH9" s="20"/>
      <c r="BMI9"/>
      <c r="BMJ9" s="20"/>
      <c r="BMK9"/>
      <c r="BML9" s="20"/>
      <c r="BMM9"/>
      <c r="BMN9" s="20"/>
      <c r="BMO9"/>
      <c r="BMP9" s="20"/>
      <c r="BMQ9"/>
      <c r="BMR9" s="20"/>
      <c r="BMS9"/>
      <c r="BMT9" s="20"/>
      <c r="BMU9"/>
      <c r="BMV9" s="20"/>
      <c r="BMW9"/>
      <c r="BMX9" s="20"/>
      <c r="BMY9"/>
      <c r="BMZ9" s="20"/>
      <c r="BNA9"/>
      <c r="BNB9" s="20"/>
      <c r="BNC9"/>
      <c r="BND9" s="20"/>
      <c r="BNE9"/>
      <c r="BNF9" s="20"/>
      <c r="BNG9"/>
      <c r="BNH9" s="20"/>
      <c r="BNI9"/>
      <c r="BNJ9" s="20"/>
      <c r="BNK9"/>
      <c r="BNL9" s="20"/>
      <c r="BNM9"/>
      <c r="BNN9" s="20"/>
      <c r="BNO9"/>
      <c r="BNP9" s="20"/>
      <c r="BNQ9"/>
      <c r="BNR9" s="20"/>
      <c r="BNS9"/>
      <c r="BNT9" s="20"/>
      <c r="BNU9"/>
      <c r="BNV9" s="20"/>
      <c r="BNW9"/>
      <c r="BNX9" s="20"/>
      <c r="BNY9"/>
      <c r="BNZ9" s="20"/>
      <c r="BOA9"/>
      <c r="BOB9" s="20"/>
      <c r="BOC9"/>
      <c r="BOD9" s="20"/>
      <c r="BOE9"/>
      <c r="BOF9" s="20"/>
      <c r="BOG9"/>
      <c r="BOH9" s="20"/>
      <c r="BOI9"/>
      <c r="BOJ9" s="20"/>
      <c r="BOK9"/>
      <c r="BOL9" s="20"/>
      <c r="BOM9"/>
      <c r="BON9" s="20"/>
      <c r="BOO9"/>
      <c r="BOP9" s="20"/>
      <c r="BOQ9"/>
      <c r="BOR9" s="20"/>
      <c r="BOS9"/>
      <c r="BOT9" s="20"/>
      <c r="BOU9"/>
      <c r="BOV9" s="20"/>
      <c r="BOW9"/>
      <c r="BOX9" s="20"/>
      <c r="BOY9"/>
      <c r="BOZ9" s="20"/>
      <c r="BPA9"/>
      <c r="BPB9" s="20"/>
      <c r="BPC9"/>
      <c r="BPD9" s="20"/>
      <c r="BPE9"/>
      <c r="BPF9" s="20"/>
      <c r="BPG9"/>
      <c r="BPH9" s="20"/>
      <c r="BPI9"/>
      <c r="BPJ9" s="20"/>
      <c r="BPK9"/>
      <c r="BPL9" s="20"/>
      <c r="BPM9"/>
      <c r="BPN9" s="20"/>
      <c r="BPO9"/>
      <c r="BPP9" s="20"/>
      <c r="BPQ9"/>
      <c r="BPR9" s="20"/>
      <c r="BPS9"/>
      <c r="BPT9" s="20"/>
      <c r="BPU9"/>
      <c r="BPV9" s="20"/>
      <c r="BPW9"/>
      <c r="BPX9" s="20"/>
      <c r="BPY9"/>
      <c r="BPZ9" s="20"/>
      <c r="BQA9"/>
      <c r="BQB9" s="20"/>
      <c r="BQC9"/>
      <c r="BQD9" s="20"/>
      <c r="BQE9"/>
      <c r="BQF9" s="20"/>
      <c r="BQG9"/>
      <c r="BQH9" s="20"/>
      <c r="BQI9"/>
      <c r="BQJ9" s="20"/>
      <c r="BQK9"/>
      <c r="BQL9" s="20"/>
      <c r="BQM9"/>
      <c r="BQN9" s="20"/>
      <c r="BQO9"/>
      <c r="BQP9" s="20"/>
      <c r="BQQ9"/>
      <c r="BQR9" s="20"/>
      <c r="BQS9"/>
      <c r="BQT9" s="20"/>
      <c r="BQU9"/>
      <c r="BQV9" s="20"/>
      <c r="BQW9"/>
      <c r="BQX9" s="20"/>
      <c r="BQY9"/>
      <c r="BQZ9" s="20"/>
      <c r="BRA9"/>
      <c r="BRB9" s="20"/>
      <c r="BRC9"/>
      <c r="BRD9" s="20"/>
      <c r="BRE9"/>
      <c r="BRF9" s="20"/>
      <c r="BRG9"/>
      <c r="BRH9" s="20"/>
      <c r="BRI9"/>
      <c r="BRJ9" s="20"/>
      <c r="BRK9"/>
      <c r="BRL9" s="20"/>
      <c r="BRM9"/>
      <c r="BRN9" s="20"/>
      <c r="BRO9"/>
      <c r="BRP9" s="20"/>
      <c r="BRQ9"/>
      <c r="BRR9" s="20"/>
      <c r="BRS9"/>
      <c r="BRT9" s="20"/>
      <c r="BRU9"/>
      <c r="BRV9" s="20"/>
      <c r="BRW9"/>
      <c r="BRX9" s="20"/>
      <c r="BRY9"/>
      <c r="BRZ9" s="20"/>
      <c r="BSA9"/>
      <c r="BSB9" s="20"/>
      <c r="BSC9"/>
      <c r="BSD9" s="20"/>
      <c r="BSE9"/>
      <c r="BSF9" s="20"/>
      <c r="BSG9"/>
      <c r="BSH9" s="20"/>
      <c r="BSI9"/>
      <c r="BSJ9" s="20"/>
      <c r="BSK9"/>
      <c r="BSL9" s="20"/>
      <c r="BSM9"/>
      <c r="BSN9" s="20"/>
      <c r="BSO9"/>
      <c r="BSP9" s="20"/>
      <c r="BSQ9"/>
      <c r="BSR9" s="20"/>
      <c r="BSS9"/>
      <c r="BST9" s="20"/>
      <c r="BSU9"/>
      <c r="BSV9" s="20"/>
      <c r="BSW9"/>
      <c r="BSX9" s="20"/>
      <c r="BSY9"/>
      <c r="BSZ9" s="20"/>
      <c r="BTA9"/>
      <c r="BTB9" s="20"/>
      <c r="BTC9"/>
      <c r="BTD9" s="20"/>
      <c r="BTE9"/>
      <c r="BTF9" s="20"/>
      <c r="BTG9"/>
      <c r="BTH9" s="20"/>
      <c r="BTI9"/>
      <c r="BTJ9" s="20"/>
      <c r="BTK9"/>
      <c r="BTL9" s="20"/>
      <c r="BTM9"/>
      <c r="BTN9" s="20"/>
      <c r="BTO9"/>
      <c r="BTP9" s="20"/>
      <c r="BTQ9"/>
      <c r="BTR9" s="20"/>
      <c r="BTS9"/>
      <c r="BTT9" s="20"/>
      <c r="BTU9"/>
      <c r="BTV9" s="20"/>
      <c r="BTW9"/>
      <c r="BTX9" s="20"/>
      <c r="BTY9"/>
      <c r="BTZ9" s="20"/>
      <c r="BUA9"/>
      <c r="BUB9" s="20"/>
      <c r="BUC9"/>
      <c r="BUD9" s="20"/>
      <c r="BUE9"/>
      <c r="BUF9" s="20"/>
      <c r="BUG9"/>
      <c r="BUH9" s="20"/>
      <c r="BUI9"/>
      <c r="BUJ9" s="20"/>
      <c r="BUK9"/>
      <c r="BUL9" s="20"/>
      <c r="BUM9"/>
      <c r="BUN9" s="20"/>
      <c r="BUO9"/>
      <c r="BUP9" s="20"/>
      <c r="BUQ9"/>
      <c r="BUR9" s="20"/>
      <c r="BUS9"/>
      <c r="BUT9" s="20"/>
      <c r="BUU9"/>
      <c r="BUV9" s="20"/>
      <c r="BUW9"/>
      <c r="BUX9" s="20"/>
      <c r="BUY9"/>
      <c r="BUZ9" s="20"/>
      <c r="BVA9"/>
      <c r="BVB9" s="20"/>
      <c r="BVC9"/>
      <c r="BVD9" s="20"/>
      <c r="BVE9"/>
      <c r="BVF9" s="20"/>
      <c r="BVG9"/>
      <c r="BVH9" s="20"/>
      <c r="BVI9"/>
      <c r="BVJ9" s="20"/>
      <c r="BVK9"/>
      <c r="BVL9" s="20"/>
      <c r="BVM9"/>
      <c r="BVN9" s="20"/>
      <c r="BVO9"/>
      <c r="BVP9" s="20"/>
      <c r="BVQ9"/>
      <c r="BVR9" s="20"/>
      <c r="BVS9"/>
      <c r="BVT9" s="20"/>
      <c r="BVU9"/>
      <c r="BVV9" s="20"/>
      <c r="BVW9"/>
      <c r="BVX9" s="20"/>
      <c r="BVY9"/>
      <c r="BVZ9" s="20"/>
      <c r="BWA9"/>
      <c r="BWB9" s="20"/>
      <c r="BWC9"/>
      <c r="BWD9" s="20"/>
      <c r="BWE9"/>
      <c r="BWF9" s="20"/>
      <c r="BWG9"/>
      <c r="BWH9" s="20"/>
      <c r="BWI9"/>
      <c r="BWJ9" s="20"/>
      <c r="BWK9"/>
      <c r="BWL9" s="20"/>
      <c r="BWM9"/>
      <c r="BWN9" s="20"/>
      <c r="BWO9"/>
      <c r="BWP9" s="20"/>
      <c r="BWQ9"/>
      <c r="BWR9" s="20"/>
      <c r="BWS9"/>
      <c r="BWT9" s="20"/>
      <c r="BWU9"/>
      <c r="BWV9" s="20"/>
      <c r="BWW9"/>
      <c r="BWX9" s="20"/>
      <c r="BWY9"/>
      <c r="BWZ9" s="20"/>
      <c r="BXA9"/>
      <c r="BXB9" s="20"/>
      <c r="BXC9"/>
      <c r="BXD9" s="20"/>
      <c r="BXE9"/>
      <c r="BXF9" s="20"/>
      <c r="BXG9"/>
      <c r="BXH9" s="20"/>
      <c r="BXI9"/>
      <c r="BXJ9" s="20"/>
      <c r="BXK9"/>
      <c r="BXL9" s="20"/>
      <c r="BXM9"/>
      <c r="BXN9" s="20"/>
      <c r="BXO9"/>
      <c r="BXP9" s="20"/>
      <c r="BXQ9"/>
      <c r="BXR9" s="20"/>
      <c r="BXS9"/>
      <c r="BXT9" s="20"/>
      <c r="BXU9"/>
      <c r="BXV9" s="20"/>
      <c r="BXW9"/>
      <c r="BXX9" s="20"/>
      <c r="BXY9"/>
      <c r="BXZ9" s="20"/>
      <c r="BYA9"/>
      <c r="BYB9" s="20"/>
      <c r="BYC9"/>
      <c r="BYD9" s="20"/>
      <c r="BYE9"/>
      <c r="BYF9" s="20"/>
      <c r="BYG9"/>
      <c r="BYH9" s="20"/>
      <c r="BYI9"/>
      <c r="BYJ9" s="20"/>
      <c r="BYK9"/>
      <c r="BYL9" s="20"/>
      <c r="BYM9"/>
      <c r="BYN9" s="20"/>
      <c r="BYO9"/>
      <c r="BYP9" s="20"/>
      <c r="BYQ9"/>
      <c r="BYR9" s="20"/>
      <c r="BYS9"/>
      <c r="BYT9" s="20"/>
      <c r="BYU9"/>
      <c r="BYV9" s="20"/>
      <c r="BYW9"/>
      <c r="BYX9" s="20"/>
      <c r="BYY9"/>
      <c r="BYZ9" s="20"/>
      <c r="BZA9"/>
      <c r="BZB9" s="20"/>
      <c r="BZC9"/>
      <c r="BZD9" s="20"/>
      <c r="BZE9"/>
      <c r="BZF9" s="20"/>
      <c r="BZG9"/>
      <c r="BZH9" s="20"/>
      <c r="BZI9"/>
      <c r="BZJ9" s="20"/>
      <c r="BZK9"/>
      <c r="BZL9" s="20"/>
      <c r="BZM9"/>
      <c r="BZN9" s="20"/>
      <c r="BZO9"/>
      <c r="BZP9" s="20"/>
      <c r="BZQ9"/>
      <c r="BZR9" s="20"/>
      <c r="BZS9"/>
      <c r="BZT9" s="20"/>
      <c r="BZU9"/>
      <c r="BZV9" s="20"/>
      <c r="BZW9"/>
      <c r="BZX9" s="20"/>
      <c r="BZY9"/>
      <c r="BZZ9" s="20"/>
      <c r="CAA9"/>
      <c r="CAB9" s="20"/>
      <c r="CAC9"/>
      <c r="CAD9" s="20"/>
      <c r="CAE9"/>
      <c r="CAF9" s="20"/>
      <c r="CAG9"/>
      <c r="CAH9" s="20"/>
      <c r="CAI9"/>
      <c r="CAJ9" s="20"/>
      <c r="CAK9"/>
      <c r="CAL9" s="20"/>
      <c r="CAM9"/>
      <c r="CAN9" s="20"/>
      <c r="CAO9"/>
      <c r="CAP9" s="20"/>
      <c r="CAQ9"/>
      <c r="CAR9" s="20"/>
      <c r="CAS9"/>
      <c r="CAT9" s="20"/>
      <c r="CAU9"/>
      <c r="CAV9" s="20"/>
      <c r="CAW9"/>
      <c r="CAX9" s="20"/>
      <c r="CAY9"/>
      <c r="CAZ9" s="20"/>
      <c r="CBA9"/>
      <c r="CBB9" s="20"/>
      <c r="CBC9"/>
      <c r="CBD9" s="20"/>
      <c r="CBE9"/>
      <c r="CBF9" s="20"/>
      <c r="CBG9"/>
      <c r="CBH9" s="20"/>
      <c r="CBI9"/>
      <c r="CBJ9" s="20"/>
      <c r="CBK9"/>
      <c r="CBL9" s="20"/>
      <c r="CBM9"/>
      <c r="CBN9" s="20"/>
      <c r="CBO9"/>
      <c r="CBP9" s="20"/>
      <c r="CBQ9"/>
      <c r="CBR9" s="20"/>
      <c r="CBS9"/>
      <c r="CBT9" s="20"/>
      <c r="CBU9"/>
      <c r="CBV9" s="20"/>
      <c r="CBW9"/>
      <c r="CBX9" s="20"/>
      <c r="CBY9"/>
      <c r="CBZ9" s="20"/>
      <c r="CCA9"/>
      <c r="CCB9" s="20"/>
      <c r="CCC9"/>
      <c r="CCD9" s="20"/>
      <c r="CCE9"/>
      <c r="CCF9" s="20"/>
      <c r="CCG9"/>
      <c r="CCH9" s="20"/>
      <c r="CCI9"/>
      <c r="CCJ9" s="20"/>
      <c r="CCK9"/>
      <c r="CCL9" s="20"/>
      <c r="CCM9"/>
      <c r="CCN9" s="20"/>
      <c r="CCO9"/>
      <c r="CCP9" s="20"/>
      <c r="CCQ9"/>
      <c r="CCR9" s="20"/>
      <c r="CCS9"/>
      <c r="CCT9" s="20"/>
      <c r="CCU9"/>
      <c r="CCV9" s="20"/>
      <c r="CCW9"/>
      <c r="CCX9" s="20"/>
      <c r="CCY9"/>
      <c r="CCZ9" s="20"/>
      <c r="CDA9"/>
      <c r="CDB9" s="20"/>
      <c r="CDC9"/>
      <c r="CDD9" s="20"/>
      <c r="CDE9"/>
      <c r="CDF9" s="20"/>
      <c r="CDG9"/>
      <c r="CDH9" s="20"/>
      <c r="CDI9"/>
      <c r="CDJ9" s="20"/>
      <c r="CDK9"/>
      <c r="CDL9" s="20"/>
      <c r="CDM9"/>
      <c r="CDN9" s="20"/>
      <c r="CDO9"/>
      <c r="CDP9" s="20"/>
      <c r="CDQ9"/>
      <c r="CDR9" s="20"/>
      <c r="CDS9"/>
      <c r="CDT9" s="20"/>
      <c r="CDU9"/>
      <c r="CDV9" s="20"/>
      <c r="CDW9"/>
      <c r="CDX9" s="20"/>
      <c r="CDY9"/>
      <c r="CDZ9" s="20"/>
      <c r="CEA9"/>
      <c r="CEB9" s="20"/>
      <c r="CEC9"/>
      <c r="CED9" s="20"/>
      <c r="CEE9"/>
      <c r="CEF9" s="20"/>
      <c r="CEG9"/>
      <c r="CEH9" s="20"/>
      <c r="CEI9"/>
      <c r="CEJ9" s="20"/>
      <c r="CEK9"/>
      <c r="CEL9" s="20"/>
      <c r="CEM9"/>
      <c r="CEN9" s="20"/>
      <c r="CEO9"/>
      <c r="CEP9" s="20"/>
      <c r="CEQ9"/>
      <c r="CER9" s="20"/>
      <c r="CES9"/>
      <c r="CET9" s="20"/>
      <c r="CEU9"/>
      <c r="CEV9" s="20"/>
      <c r="CEW9"/>
      <c r="CEX9" s="20"/>
      <c r="CEY9"/>
      <c r="CEZ9" s="20"/>
      <c r="CFA9"/>
      <c r="CFB9" s="20"/>
      <c r="CFC9"/>
      <c r="CFD9" s="20"/>
      <c r="CFE9"/>
      <c r="CFF9" s="20"/>
      <c r="CFG9"/>
      <c r="CFH9" s="20"/>
      <c r="CFI9"/>
      <c r="CFJ9" s="20"/>
      <c r="CFK9"/>
      <c r="CFL9" s="20"/>
      <c r="CFM9"/>
      <c r="CFN9" s="20"/>
      <c r="CFO9"/>
      <c r="CFP9" s="20"/>
      <c r="CFQ9"/>
      <c r="CFR9" s="20"/>
      <c r="CFS9"/>
      <c r="CFT9" s="20"/>
      <c r="CFU9"/>
      <c r="CFV9" s="20"/>
      <c r="CFW9"/>
      <c r="CFX9" s="20"/>
      <c r="CFY9"/>
      <c r="CFZ9" s="20"/>
      <c r="CGA9"/>
      <c r="CGB9" s="20"/>
      <c r="CGC9"/>
      <c r="CGD9" s="20"/>
      <c r="CGE9"/>
      <c r="CGF9" s="20"/>
      <c r="CGG9"/>
      <c r="CGH9" s="20"/>
      <c r="CGI9"/>
      <c r="CGJ9" s="20"/>
      <c r="CGK9"/>
      <c r="CGL9" s="20"/>
      <c r="CGM9"/>
      <c r="CGN9" s="20"/>
      <c r="CGO9"/>
      <c r="CGP9" s="20"/>
      <c r="CGQ9"/>
      <c r="CGR9" s="20"/>
      <c r="CGS9"/>
      <c r="CGT9" s="20"/>
      <c r="CGU9"/>
      <c r="CGV9" s="20"/>
      <c r="CGW9"/>
      <c r="CGX9" s="20"/>
      <c r="CGY9"/>
      <c r="CGZ9" s="20"/>
      <c r="CHA9"/>
      <c r="CHB9" s="20"/>
      <c r="CHC9"/>
      <c r="CHD9" s="20"/>
      <c r="CHE9"/>
      <c r="CHF9" s="20"/>
      <c r="CHG9"/>
      <c r="CHH9" s="20"/>
      <c r="CHI9"/>
      <c r="CHJ9" s="20"/>
      <c r="CHK9"/>
      <c r="CHL9" s="20"/>
      <c r="CHM9"/>
      <c r="CHN9" s="20"/>
      <c r="CHO9"/>
      <c r="CHP9" s="20"/>
      <c r="CHQ9"/>
      <c r="CHR9" s="20"/>
      <c r="CHS9"/>
      <c r="CHT9" s="20"/>
      <c r="CHU9"/>
      <c r="CHV9" s="20"/>
      <c r="CHW9"/>
      <c r="CHX9" s="20"/>
      <c r="CHY9"/>
      <c r="CHZ9" s="20"/>
      <c r="CIA9"/>
      <c r="CIB9" s="20"/>
      <c r="CIC9"/>
      <c r="CID9" s="20"/>
      <c r="CIE9"/>
      <c r="CIF9" s="20"/>
      <c r="CIG9"/>
      <c r="CIH9" s="20"/>
      <c r="CII9"/>
      <c r="CIJ9" s="20"/>
      <c r="CIK9"/>
      <c r="CIL9" s="20"/>
      <c r="CIM9"/>
      <c r="CIN9" s="20"/>
      <c r="CIO9"/>
      <c r="CIP9" s="20"/>
      <c r="CIQ9"/>
      <c r="CIR9" s="20"/>
      <c r="CIS9"/>
      <c r="CIT9" s="20"/>
      <c r="CIU9"/>
      <c r="CIV9" s="20"/>
      <c r="CIW9"/>
      <c r="CIX9" s="20"/>
      <c r="CIY9"/>
      <c r="CIZ9" s="20"/>
      <c r="CJA9"/>
      <c r="CJB9" s="20"/>
      <c r="CJC9"/>
      <c r="CJD9" s="20"/>
      <c r="CJE9"/>
      <c r="CJF9" s="20"/>
      <c r="CJG9"/>
      <c r="CJH9" s="20"/>
      <c r="CJI9"/>
      <c r="CJJ9" s="20"/>
      <c r="CJK9"/>
      <c r="CJL9" s="20"/>
      <c r="CJM9"/>
      <c r="CJN9" s="20"/>
      <c r="CJO9"/>
      <c r="CJP9" s="20"/>
      <c r="CJQ9"/>
      <c r="CJR9" s="20"/>
      <c r="CJS9"/>
      <c r="CJT9" s="20"/>
      <c r="CJU9"/>
      <c r="CJV9" s="20"/>
      <c r="CJW9"/>
      <c r="CJX9" s="20"/>
      <c r="CJY9"/>
      <c r="CJZ9" s="20"/>
      <c r="CKA9"/>
      <c r="CKB9" s="20"/>
      <c r="CKC9"/>
      <c r="CKD9" s="20"/>
      <c r="CKE9"/>
      <c r="CKF9" s="20"/>
      <c r="CKG9"/>
      <c r="CKH9" s="20"/>
      <c r="CKI9"/>
      <c r="CKJ9" s="20"/>
      <c r="CKK9"/>
      <c r="CKL9" s="20"/>
      <c r="CKM9"/>
      <c r="CKN9" s="20"/>
      <c r="CKO9"/>
      <c r="CKP9" s="20"/>
      <c r="CKQ9"/>
      <c r="CKR9" s="20"/>
      <c r="CKS9"/>
      <c r="CKT9" s="20"/>
      <c r="CKU9"/>
      <c r="CKV9" s="20"/>
      <c r="CKW9"/>
      <c r="CKX9" s="20"/>
      <c r="CKY9"/>
      <c r="CKZ9" s="20"/>
      <c r="CLA9"/>
      <c r="CLB9" s="20"/>
      <c r="CLC9"/>
      <c r="CLD9" s="20"/>
      <c r="CLE9"/>
      <c r="CLF9" s="20"/>
      <c r="CLG9"/>
      <c r="CLH9" s="20"/>
      <c r="CLI9"/>
      <c r="CLJ9" s="20"/>
      <c r="CLK9"/>
      <c r="CLL9" s="20"/>
      <c r="CLM9"/>
      <c r="CLN9" s="20"/>
      <c r="CLO9"/>
      <c r="CLP9" s="20"/>
      <c r="CLQ9"/>
      <c r="CLR9" s="20"/>
      <c r="CLS9"/>
      <c r="CLT9" s="20"/>
      <c r="CLU9"/>
      <c r="CLV9" s="20"/>
      <c r="CLW9"/>
      <c r="CLX9" s="20"/>
      <c r="CLY9"/>
      <c r="CLZ9" s="20"/>
      <c r="CMA9"/>
      <c r="CMB9" s="20"/>
      <c r="CMC9"/>
      <c r="CMD9" s="20"/>
      <c r="CME9"/>
      <c r="CMF9" s="20"/>
      <c r="CMG9"/>
      <c r="CMH9" s="20"/>
      <c r="CMI9"/>
      <c r="CMJ9" s="20"/>
      <c r="CMK9"/>
      <c r="CML9" s="20"/>
      <c r="CMM9"/>
      <c r="CMN9" s="20"/>
      <c r="CMO9"/>
      <c r="CMP9" s="20"/>
      <c r="CMQ9"/>
      <c r="CMR9" s="20"/>
      <c r="CMS9"/>
      <c r="CMT9" s="20"/>
      <c r="CMU9"/>
      <c r="CMV9" s="20"/>
      <c r="CMW9"/>
      <c r="CMX9" s="20"/>
      <c r="CMY9"/>
      <c r="CMZ9" s="20"/>
      <c r="CNA9"/>
      <c r="CNB9" s="20"/>
      <c r="CNC9"/>
      <c r="CND9" s="20"/>
      <c r="CNE9"/>
      <c r="CNF9" s="20"/>
      <c r="CNG9"/>
      <c r="CNH9" s="20"/>
      <c r="CNI9"/>
      <c r="CNJ9" s="20"/>
      <c r="CNK9"/>
      <c r="CNL9" s="20"/>
      <c r="CNM9"/>
      <c r="CNN9" s="20"/>
      <c r="CNO9"/>
      <c r="CNP9" s="20"/>
      <c r="CNQ9"/>
      <c r="CNR9" s="20"/>
      <c r="CNS9"/>
      <c r="CNT9" s="20"/>
      <c r="CNU9"/>
      <c r="CNV9" s="20"/>
      <c r="CNW9"/>
      <c r="CNX9" s="20"/>
      <c r="CNY9"/>
      <c r="CNZ9" s="20"/>
      <c r="COA9"/>
      <c r="COB9" s="20"/>
      <c r="COC9"/>
      <c r="COD9" s="20"/>
      <c r="COE9"/>
      <c r="COF9" s="20"/>
      <c r="COG9"/>
      <c r="COH9" s="20"/>
      <c r="COI9"/>
      <c r="COJ9" s="20"/>
      <c r="COK9"/>
      <c r="COL9" s="20"/>
      <c r="COM9"/>
      <c r="CON9" s="20"/>
      <c r="COO9"/>
      <c r="COP9" s="20"/>
      <c r="COQ9"/>
      <c r="COR9" s="20"/>
      <c r="COS9"/>
      <c r="COT9" s="20"/>
      <c r="COU9"/>
      <c r="COV9" s="20"/>
      <c r="COW9"/>
      <c r="COX9" s="20"/>
      <c r="COY9"/>
      <c r="COZ9" s="20"/>
      <c r="CPA9"/>
      <c r="CPB9" s="20"/>
      <c r="CPC9"/>
      <c r="CPD9" s="20"/>
      <c r="CPE9"/>
      <c r="CPF9" s="20"/>
      <c r="CPG9"/>
      <c r="CPH9" s="20"/>
      <c r="CPI9"/>
      <c r="CPJ9" s="20"/>
      <c r="CPK9"/>
      <c r="CPL9" s="20"/>
      <c r="CPM9"/>
      <c r="CPN9" s="20"/>
      <c r="CPO9"/>
      <c r="CPP9" s="20"/>
      <c r="CPQ9"/>
      <c r="CPR9" s="20"/>
      <c r="CPS9"/>
      <c r="CPT9" s="20"/>
      <c r="CPU9"/>
      <c r="CPV9" s="20"/>
      <c r="CPW9"/>
      <c r="CPX9" s="20"/>
      <c r="CPY9"/>
      <c r="CPZ9" s="20"/>
      <c r="CQA9"/>
      <c r="CQB9" s="20"/>
      <c r="CQC9"/>
      <c r="CQD9" s="20"/>
      <c r="CQE9"/>
      <c r="CQF9" s="20"/>
      <c r="CQG9"/>
      <c r="CQH9" s="20"/>
      <c r="CQI9"/>
      <c r="CQJ9" s="20"/>
      <c r="CQK9"/>
      <c r="CQL9" s="20"/>
      <c r="CQM9"/>
      <c r="CQN9" s="20"/>
      <c r="CQO9"/>
      <c r="CQP9" s="20"/>
      <c r="CQQ9"/>
      <c r="CQR9" s="20"/>
      <c r="CQS9"/>
      <c r="CQT9" s="20"/>
      <c r="CQU9"/>
      <c r="CQV9" s="20"/>
      <c r="CQW9"/>
      <c r="CQX9" s="20"/>
      <c r="CQY9"/>
      <c r="CQZ9" s="20"/>
      <c r="CRA9"/>
      <c r="CRB9" s="20"/>
      <c r="CRC9"/>
      <c r="CRD9" s="20"/>
      <c r="CRE9"/>
      <c r="CRF9" s="20"/>
      <c r="CRG9"/>
      <c r="CRH9" s="20"/>
      <c r="CRI9"/>
      <c r="CRJ9" s="20"/>
      <c r="CRK9"/>
      <c r="CRL9" s="20"/>
      <c r="CRM9"/>
      <c r="CRN9" s="20"/>
      <c r="CRO9"/>
      <c r="CRP9" s="20"/>
      <c r="CRQ9"/>
      <c r="CRR9" s="20"/>
      <c r="CRS9"/>
      <c r="CRT9" s="20"/>
      <c r="CRU9"/>
      <c r="CRV9" s="20"/>
      <c r="CRW9"/>
      <c r="CRX9" s="20"/>
      <c r="CRY9"/>
      <c r="CRZ9" s="20"/>
      <c r="CSA9"/>
      <c r="CSB9" s="20"/>
      <c r="CSC9"/>
      <c r="CSD9" s="20"/>
      <c r="CSE9"/>
      <c r="CSF9" s="20"/>
      <c r="CSG9"/>
      <c r="CSH9" s="20"/>
      <c r="CSI9"/>
      <c r="CSJ9" s="20"/>
      <c r="CSK9"/>
      <c r="CSL9" s="20"/>
      <c r="CSM9"/>
      <c r="CSN9" s="20"/>
      <c r="CSO9"/>
      <c r="CSP9" s="20"/>
      <c r="CSQ9"/>
      <c r="CSR9" s="20"/>
      <c r="CSS9"/>
      <c r="CST9" s="20"/>
      <c r="CSU9"/>
      <c r="CSV9" s="20"/>
      <c r="CSW9"/>
      <c r="CSX9" s="20"/>
      <c r="CSY9"/>
      <c r="CSZ9" s="20"/>
      <c r="CTA9"/>
      <c r="CTB9" s="20"/>
      <c r="CTC9"/>
      <c r="CTD9" s="20"/>
      <c r="CTE9"/>
      <c r="CTF9" s="20"/>
      <c r="CTG9"/>
      <c r="CTH9" s="20"/>
      <c r="CTI9"/>
      <c r="CTJ9" s="20"/>
      <c r="CTK9"/>
      <c r="CTL9" s="20"/>
      <c r="CTM9"/>
      <c r="CTN9" s="20"/>
      <c r="CTO9"/>
      <c r="CTP9" s="20"/>
      <c r="CTQ9"/>
      <c r="CTR9" s="20"/>
      <c r="CTS9"/>
      <c r="CTT9" s="20"/>
      <c r="CTU9"/>
      <c r="CTV9" s="20"/>
      <c r="CTW9"/>
      <c r="CTX9" s="20"/>
      <c r="CTY9"/>
      <c r="CTZ9" s="20"/>
      <c r="CUA9"/>
      <c r="CUB9" s="20"/>
      <c r="CUC9"/>
      <c r="CUD9" s="20"/>
      <c r="CUE9"/>
      <c r="CUF9" s="20"/>
      <c r="CUG9"/>
      <c r="CUH9" s="20"/>
      <c r="CUI9"/>
      <c r="CUJ9" s="20"/>
      <c r="CUK9"/>
      <c r="CUL9" s="20"/>
      <c r="CUM9"/>
      <c r="CUN9" s="20"/>
      <c r="CUO9"/>
      <c r="CUP9" s="20"/>
      <c r="CUQ9"/>
      <c r="CUR9" s="20"/>
      <c r="CUS9"/>
      <c r="CUT9" s="20"/>
      <c r="CUU9"/>
      <c r="CUV9" s="20"/>
      <c r="CUW9"/>
      <c r="CUX9" s="20"/>
      <c r="CUY9"/>
      <c r="CUZ9" s="20"/>
      <c r="CVA9"/>
      <c r="CVB9" s="20"/>
      <c r="CVC9"/>
      <c r="CVD9" s="20"/>
      <c r="CVE9"/>
      <c r="CVF9" s="20"/>
      <c r="CVG9"/>
      <c r="CVH9" s="20"/>
      <c r="CVI9"/>
      <c r="CVJ9" s="20"/>
      <c r="CVK9"/>
      <c r="CVL9" s="20"/>
      <c r="CVM9"/>
      <c r="CVN9" s="20"/>
      <c r="CVO9"/>
      <c r="CVP9" s="20"/>
      <c r="CVQ9"/>
      <c r="CVR9" s="20"/>
      <c r="CVS9"/>
      <c r="CVT9" s="20"/>
      <c r="CVU9"/>
      <c r="CVV9" s="20"/>
      <c r="CVW9"/>
      <c r="CVX9" s="20"/>
      <c r="CVY9"/>
      <c r="CVZ9" s="20"/>
      <c r="CWA9"/>
      <c r="CWB9" s="20"/>
      <c r="CWC9"/>
      <c r="CWD9" s="20"/>
      <c r="CWE9"/>
      <c r="CWF9" s="20"/>
      <c r="CWG9"/>
      <c r="CWH9" s="20"/>
      <c r="CWI9"/>
      <c r="CWJ9" s="20"/>
      <c r="CWK9"/>
      <c r="CWL9" s="20"/>
      <c r="CWM9"/>
      <c r="CWN9" s="20"/>
      <c r="CWO9"/>
      <c r="CWP9" s="20"/>
      <c r="CWQ9"/>
      <c r="CWR9" s="20"/>
      <c r="CWS9"/>
      <c r="CWT9" s="20"/>
      <c r="CWU9"/>
      <c r="CWV9" s="20"/>
      <c r="CWW9"/>
      <c r="CWX9" s="20"/>
      <c r="CWY9"/>
      <c r="CWZ9" s="20"/>
      <c r="CXA9"/>
      <c r="CXB9" s="20"/>
      <c r="CXC9"/>
      <c r="CXD9" s="20"/>
      <c r="CXE9"/>
      <c r="CXF9" s="20"/>
      <c r="CXG9"/>
      <c r="CXH9" s="20"/>
      <c r="CXI9"/>
      <c r="CXJ9" s="20"/>
      <c r="CXK9"/>
      <c r="CXL9" s="20"/>
      <c r="CXM9"/>
      <c r="CXN9" s="20"/>
      <c r="CXO9"/>
      <c r="CXP9" s="20"/>
      <c r="CXQ9"/>
      <c r="CXR9" s="20"/>
      <c r="CXS9"/>
      <c r="CXT9" s="20"/>
      <c r="CXU9"/>
      <c r="CXV9" s="20"/>
      <c r="CXW9"/>
      <c r="CXX9" s="20"/>
      <c r="CXY9"/>
      <c r="CXZ9" s="20"/>
      <c r="CYA9"/>
      <c r="CYB9" s="20"/>
      <c r="CYC9"/>
      <c r="CYD9" s="20"/>
      <c r="CYE9"/>
      <c r="CYF9" s="20"/>
      <c r="CYG9"/>
      <c r="CYH9" s="20"/>
      <c r="CYI9"/>
      <c r="CYJ9" s="20"/>
      <c r="CYK9"/>
      <c r="CYL9" s="20"/>
      <c r="CYM9"/>
      <c r="CYN9" s="20"/>
      <c r="CYO9"/>
      <c r="CYP9" s="20"/>
      <c r="CYQ9"/>
      <c r="CYR9" s="20"/>
      <c r="CYS9"/>
      <c r="CYT9" s="20"/>
      <c r="CYU9"/>
      <c r="CYV9" s="20"/>
      <c r="CYW9"/>
      <c r="CYX9" s="20"/>
      <c r="CYY9"/>
      <c r="CYZ9" s="20"/>
      <c r="CZA9"/>
      <c r="CZB9" s="20"/>
      <c r="CZC9"/>
      <c r="CZD9" s="20"/>
      <c r="CZE9"/>
      <c r="CZF9" s="20"/>
      <c r="CZG9"/>
      <c r="CZH9" s="20"/>
      <c r="CZI9"/>
      <c r="CZJ9" s="20"/>
      <c r="CZK9"/>
      <c r="CZL9" s="20"/>
      <c r="CZM9"/>
      <c r="CZN9" s="20"/>
      <c r="CZO9"/>
      <c r="CZP9" s="20"/>
      <c r="CZQ9"/>
      <c r="CZR9" s="20"/>
      <c r="CZS9"/>
      <c r="CZT9" s="20"/>
      <c r="CZU9"/>
      <c r="CZV9" s="20"/>
      <c r="CZW9"/>
      <c r="CZX9" s="20"/>
      <c r="CZY9"/>
      <c r="CZZ9" s="20"/>
      <c r="DAA9"/>
      <c r="DAB9" s="20"/>
      <c r="DAC9"/>
      <c r="DAD9" s="20"/>
      <c r="DAE9"/>
      <c r="DAF9" s="20"/>
      <c r="DAG9"/>
      <c r="DAH9" s="20"/>
      <c r="DAI9"/>
      <c r="DAJ9" s="20"/>
      <c r="DAK9"/>
      <c r="DAL9" s="20"/>
      <c r="DAM9"/>
      <c r="DAN9" s="20"/>
      <c r="DAO9"/>
      <c r="DAP9" s="20"/>
      <c r="DAQ9"/>
      <c r="DAR9" s="20"/>
      <c r="DAS9"/>
      <c r="DAT9" s="20"/>
      <c r="DAU9"/>
      <c r="DAV9" s="20"/>
      <c r="DAW9"/>
      <c r="DAX9" s="20"/>
      <c r="DAY9"/>
      <c r="DAZ9" s="20"/>
      <c r="DBA9"/>
      <c r="DBB9" s="20"/>
      <c r="DBC9"/>
      <c r="DBD9" s="20"/>
      <c r="DBE9"/>
      <c r="DBF9" s="20"/>
      <c r="DBG9"/>
      <c r="DBH9" s="20"/>
      <c r="DBI9"/>
      <c r="DBJ9" s="20"/>
      <c r="DBK9"/>
      <c r="DBL9" s="20"/>
      <c r="DBM9"/>
      <c r="DBN9" s="20"/>
      <c r="DBO9"/>
      <c r="DBP9" s="20"/>
      <c r="DBQ9"/>
      <c r="DBR9" s="20"/>
      <c r="DBS9"/>
      <c r="DBT9" s="20"/>
      <c r="DBU9"/>
      <c r="DBV9" s="20"/>
      <c r="DBW9"/>
      <c r="DBX9" s="20"/>
      <c r="DBY9"/>
      <c r="DBZ9" s="20"/>
      <c r="DCA9"/>
      <c r="DCB9" s="20"/>
      <c r="DCC9"/>
      <c r="DCD9" s="20"/>
      <c r="DCE9"/>
      <c r="DCF9" s="20"/>
      <c r="DCG9"/>
      <c r="DCH9" s="20"/>
      <c r="DCI9"/>
      <c r="DCJ9" s="20"/>
      <c r="DCK9"/>
      <c r="DCL9" s="20"/>
      <c r="DCM9"/>
      <c r="DCN9" s="20"/>
      <c r="DCO9"/>
      <c r="DCP9" s="20"/>
      <c r="DCQ9"/>
      <c r="DCR9" s="20"/>
      <c r="DCS9"/>
      <c r="DCT9" s="20"/>
      <c r="DCU9"/>
      <c r="DCV9" s="20"/>
      <c r="DCW9"/>
      <c r="DCX9" s="20"/>
      <c r="DCY9"/>
      <c r="DCZ9" s="20"/>
      <c r="DDA9"/>
      <c r="DDB9" s="20"/>
      <c r="DDC9"/>
      <c r="DDD9" s="20"/>
      <c r="DDE9"/>
      <c r="DDF9" s="20"/>
      <c r="DDG9"/>
      <c r="DDH9" s="20"/>
      <c r="DDI9"/>
      <c r="DDJ9" s="20"/>
      <c r="DDK9"/>
      <c r="DDL9" s="20"/>
      <c r="DDM9"/>
      <c r="DDN9" s="20"/>
      <c r="DDO9"/>
      <c r="DDP9" s="20"/>
      <c r="DDQ9"/>
      <c r="DDR9" s="20"/>
      <c r="DDS9"/>
      <c r="DDT9" s="20"/>
      <c r="DDU9"/>
      <c r="DDV9" s="20"/>
      <c r="DDW9"/>
      <c r="DDX9" s="20"/>
      <c r="DDY9"/>
      <c r="DDZ9" s="20"/>
      <c r="DEA9"/>
      <c r="DEB9" s="20"/>
      <c r="DEC9"/>
      <c r="DED9" s="20"/>
      <c r="DEE9"/>
      <c r="DEF9" s="20"/>
      <c r="DEG9"/>
      <c r="DEH9" s="20"/>
      <c r="DEI9"/>
      <c r="DEJ9" s="20"/>
      <c r="DEK9"/>
      <c r="DEL9" s="20"/>
      <c r="DEM9"/>
      <c r="DEN9" s="20"/>
      <c r="DEO9"/>
      <c r="DEP9" s="20"/>
      <c r="DEQ9"/>
      <c r="DER9" s="20"/>
      <c r="DES9"/>
      <c r="DET9" s="20"/>
      <c r="DEU9"/>
      <c r="DEV9" s="20"/>
      <c r="DEW9"/>
      <c r="DEX9" s="20"/>
      <c r="DEY9"/>
      <c r="DEZ9" s="20"/>
      <c r="DFA9"/>
      <c r="DFB9" s="20"/>
      <c r="DFC9"/>
      <c r="DFD9" s="20"/>
      <c r="DFE9"/>
      <c r="DFF9" s="20"/>
      <c r="DFG9"/>
      <c r="DFH9" s="20"/>
      <c r="DFI9"/>
      <c r="DFJ9" s="20"/>
      <c r="DFK9"/>
      <c r="DFL9" s="20"/>
      <c r="DFM9"/>
      <c r="DFN9" s="20"/>
      <c r="DFO9"/>
      <c r="DFP9" s="20"/>
      <c r="DFQ9"/>
      <c r="DFR9" s="20"/>
      <c r="DFS9"/>
      <c r="DFT9" s="20"/>
      <c r="DFU9"/>
      <c r="DFV9" s="20"/>
      <c r="DFW9"/>
      <c r="DFX9" s="20"/>
      <c r="DFY9"/>
      <c r="DFZ9" s="20"/>
      <c r="DGA9"/>
      <c r="DGB9" s="20"/>
      <c r="DGC9"/>
      <c r="DGD9" s="20"/>
      <c r="DGE9"/>
      <c r="DGF9" s="20"/>
      <c r="DGG9"/>
      <c r="DGH9" s="20"/>
      <c r="DGI9"/>
      <c r="DGJ9" s="20"/>
      <c r="DGK9"/>
      <c r="DGL9" s="20"/>
      <c r="DGM9"/>
      <c r="DGN9" s="20"/>
      <c r="DGO9"/>
      <c r="DGP9" s="20"/>
      <c r="DGQ9"/>
      <c r="DGR9" s="20"/>
      <c r="DGS9"/>
      <c r="DGT9" s="20"/>
      <c r="DGU9"/>
      <c r="DGV9" s="20"/>
      <c r="DGW9"/>
      <c r="DGX9" s="20"/>
      <c r="DGY9"/>
      <c r="DGZ9" s="20"/>
      <c r="DHA9"/>
      <c r="DHB9" s="20"/>
      <c r="DHC9"/>
      <c r="DHD9" s="20"/>
      <c r="DHE9"/>
      <c r="DHF9" s="20"/>
      <c r="DHG9"/>
      <c r="DHH9" s="20"/>
      <c r="DHI9"/>
      <c r="DHJ9" s="20"/>
      <c r="DHK9"/>
      <c r="DHL9" s="20"/>
      <c r="DHM9"/>
      <c r="DHN9" s="20"/>
      <c r="DHO9"/>
      <c r="DHP9" s="20"/>
      <c r="DHQ9"/>
      <c r="DHR9" s="20"/>
      <c r="DHS9"/>
      <c r="DHT9" s="20"/>
      <c r="DHU9"/>
      <c r="DHV9" s="20"/>
      <c r="DHW9"/>
      <c r="DHX9" s="20"/>
      <c r="DHY9"/>
      <c r="DHZ9" s="20"/>
      <c r="DIA9"/>
      <c r="DIB9" s="20"/>
      <c r="DIC9"/>
      <c r="DID9" s="20"/>
      <c r="DIE9"/>
      <c r="DIF9" s="20"/>
      <c r="DIG9"/>
      <c r="DIH9" s="20"/>
      <c r="DII9"/>
      <c r="DIJ9" s="20"/>
      <c r="DIK9"/>
      <c r="DIL9" s="20"/>
      <c r="DIM9"/>
      <c r="DIN9" s="20"/>
      <c r="DIO9"/>
      <c r="DIP9" s="20"/>
      <c r="DIQ9"/>
      <c r="DIR9" s="20"/>
      <c r="DIS9"/>
      <c r="DIT9" s="20"/>
      <c r="DIU9"/>
      <c r="DIV9" s="20"/>
      <c r="DIW9"/>
      <c r="DIX9" s="20"/>
      <c r="DIY9"/>
      <c r="DIZ9" s="20"/>
      <c r="DJA9"/>
      <c r="DJB9" s="20"/>
      <c r="DJC9"/>
      <c r="DJD9" s="20"/>
      <c r="DJE9"/>
      <c r="DJF9" s="20"/>
      <c r="DJG9"/>
      <c r="DJH9" s="20"/>
      <c r="DJI9"/>
      <c r="DJJ9" s="20"/>
      <c r="DJK9"/>
      <c r="DJL9" s="20"/>
      <c r="DJM9"/>
      <c r="DJN9" s="20"/>
      <c r="DJO9"/>
      <c r="DJP9" s="20"/>
      <c r="DJQ9"/>
      <c r="DJR9" s="20"/>
      <c r="DJS9"/>
      <c r="DJT9" s="20"/>
      <c r="DJU9"/>
      <c r="DJV9" s="20"/>
      <c r="DJW9"/>
      <c r="DJX9" s="20"/>
      <c r="DJY9"/>
      <c r="DJZ9" s="20"/>
      <c r="DKA9"/>
      <c r="DKB9" s="20"/>
      <c r="DKC9"/>
      <c r="DKD9" s="20"/>
      <c r="DKE9"/>
      <c r="DKF9" s="20"/>
      <c r="DKG9"/>
      <c r="DKH9" s="20"/>
      <c r="DKI9"/>
      <c r="DKJ9" s="20"/>
      <c r="DKK9"/>
      <c r="DKL9" s="20"/>
      <c r="DKM9"/>
      <c r="DKN9" s="20"/>
      <c r="DKO9"/>
      <c r="DKP9" s="20"/>
      <c r="DKQ9"/>
      <c r="DKR9" s="20"/>
      <c r="DKS9"/>
      <c r="DKT9" s="20"/>
      <c r="DKU9"/>
      <c r="DKV9" s="20"/>
      <c r="DKW9"/>
      <c r="DKX9" s="20"/>
      <c r="DKY9"/>
      <c r="DKZ9" s="20"/>
      <c r="DLA9"/>
      <c r="DLB9" s="20"/>
      <c r="DLC9"/>
      <c r="DLD9" s="20"/>
      <c r="DLE9"/>
      <c r="DLF9" s="20"/>
      <c r="DLG9"/>
      <c r="DLH9" s="20"/>
      <c r="DLI9"/>
      <c r="DLJ9" s="20"/>
      <c r="DLK9"/>
      <c r="DLL9" s="20"/>
      <c r="DLM9"/>
      <c r="DLN9" s="20"/>
      <c r="DLO9"/>
      <c r="DLP9" s="20"/>
      <c r="DLQ9"/>
      <c r="DLR9" s="20"/>
      <c r="DLS9"/>
      <c r="DLT9" s="20"/>
      <c r="DLU9"/>
      <c r="DLV9" s="20"/>
      <c r="DLW9"/>
      <c r="DLX9" s="20"/>
      <c r="DLY9"/>
      <c r="DLZ9" s="20"/>
      <c r="DMA9"/>
      <c r="DMB9" s="20"/>
      <c r="DMC9"/>
      <c r="DMD9" s="20"/>
      <c r="DME9"/>
      <c r="DMF9" s="20"/>
      <c r="DMG9"/>
      <c r="DMH9" s="20"/>
      <c r="DMI9"/>
      <c r="DMJ9" s="20"/>
      <c r="DMK9"/>
      <c r="DML9" s="20"/>
      <c r="DMM9"/>
      <c r="DMN9" s="20"/>
      <c r="DMO9"/>
      <c r="DMP9" s="20"/>
      <c r="DMQ9"/>
      <c r="DMR9" s="20"/>
      <c r="DMS9"/>
      <c r="DMT9" s="20"/>
      <c r="DMU9"/>
      <c r="DMV9" s="20"/>
      <c r="DMW9"/>
      <c r="DMX9" s="20"/>
      <c r="DMY9"/>
      <c r="DMZ9" s="20"/>
      <c r="DNA9"/>
      <c r="DNB9" s="20"/>
      <c r="DNC9"/>
      <c r="DND9" s="20"/>
      <c r="DNE9"/>
      <c r="DNF9" s="20"/>
      <c r="DNG9"/>
      <c r="DNH9" s="20"/>
      <c r="DNI9"/>
      <c r="DNJ9" s="20"/>
      <c r="DNK9"/>
      <c r="DNL9" s="20"/>
      <c r="DNM9"/>
      <c r="DNN9" s="20"/>
      <c r="DNO9"/>
      <c r="DNP9" s="20"/>
      <c r="DNQ9"/>
      <c r="DNR9" s="20"/>
      <c r="DNS9"/>
      <c r="DNT9" s="20"/>
      <c r="DNU9"/>
      <c r="DNV9" s="20"/>
      <c r="DNW9"/>
      <c r="DNX9" s="20"/>
      <c r="DNY9"/>
      <c r="DNZ9" s="20"/>
      <c r="DOA9"/>
      <c r="DOB9" s="20"/>
      <c r="DOC9"/>
      <c r="DOD9" s="20"/>
      <c r="DOE9"/>
      <c r="DOF9" s="20"/>
      <c r="DOG9"/>
      <c r="DOH9" s="20"/>
      <c r="DOI9"/>
      <c r="DOJ9" s="20"/>
      <c r="DOK9"/>
      <c r="DOL9" s="20"/>
      <c r="DOM9"/>
      <c r="DON9" s="20"/>
      <c r="DOO9"/>
      <c r="DOP9" s="20"/>
      <c r="DOQ9"/>
      <c r="DOR9" s="20"/>
      <c r="DOS9"/>
      <c r="DOT9" s="20"/>
      <c r="DOU9"/>
      <c r="DOV9" s="20"/>
      <c r="DOW9"/>
      <c r="DOX9" s="20"/>
      <c r="DOY9"/>
      <c r="DOZ9" s="20"/>
      <c r="DPA9"/>
      <c r="DPB9" s="20"/>
      <c r="DPC9"/>
      <c r="DPD9" s="20"/>
      <c r="DPE9"/>
      <c r="DPF9" s="20"/>
      <c r="DPG9"/>
      <c r="DPH9" s="20"/>
      <c r="DPI9"/>
      <c r="DPJ9" s="20"/>
      <c r="DPK9"/>
      <c r="DPL9" s="20"/>
      <c r="DPM9"/>
      <c r="DPN9" s="20"/>
      <c r="DPO9"/>
      <c r="DPP9" s="20"/>
      <c r="DPQ9"/>
      <c r="DPR9" s="20"/>
      <c r="DPS9"/>
      <c r="DPT9" s="20"/>
      <c r="DPU9"/>
      <c r="DPV9" s="20"/>
      <c r="DPW9"/>
      <c r="DPX9" s="20"/>
      <c r="DPY9"/>
      <c r="DPZ9" s="20"/>
      <c r="DQA9"/>
      <c r="DQB9" s="20"/>
      <c r="DQC9"/>
      <c r="DQD9" s="20"/>
      <c r="DQE9"/>
      <c r="DQF9" s="20"/>
      <c r="DQG9"/>
      <c r="DQH9" s="20"/>
      <c r="DQI9"/>
      <c r="DQJ9" s="20"/>
      <c r="DQK9"/>
      <c r="DQL9" s="20"/>
      <c r="DQM9"/>
      <c r="DQN9" s="20"/>
      <c r="DQO9"/>
      <c r="DQP9" s="20"/>
      <c r="DQQ9"/>
      <c r="DQR9" s="20"/>
      <c r="DQS9"/>
      <c r="DQT9" s="20"/>
      <c r="DQU9"/>
      <c r="DQV9" s="20"/>
      <c r="DQW9"/>
      <c r="DQX9" s="20"/>
      <c r="DQY9"/>
      <c r="DQZ9" s="20"/>
      <c r="DRA9"/>
      <c r="DRB9" s="20"/>
      <c r="DRC9"/>
      <c r="DRD9" s="20"/>
      <c r="DRE9"/>
      <c r="DRF9" s="20"/>
      <c r="DRG9"/>
      <c r="DRH9" s="20"/>
      <c r="DRI9"/>
      <c r="DRJ9" s="20"/>
      <c r="DRK9"/>
      <c r="DRL9" s="20"/>
      <c r="DRM9"/>
      <c r="DRN9" s="20"/>
      <c r="DRO9"/>
      <c r="DRP9" s="20"/>
      <c r="DRQ9"/>
      <c r="DRR9" s="20"/>
      <c r="DRS9"/>
      <c r="DRT9" s="20"/>
      <c r="DRU9"/>
      <c r="DRV9" s="20"/>
      <c r="DRW9"/>
      <c r="DRX9" s="20"/>
      <c r="DRY9"/>
      <c r="DRZ9" s="20"/>
      <c r="DSA9"/>
      <c r="DSB9" s="20"/>
      <c r="DSC9"/>
      <c r="DSD9" s="20"/>
      <c r="DSE9"/>
      <c r="DSF9" s="20"/>
      <c r="DSG9"/>
      <c r="DSH9" s="20"/>
      <c r="DSI9"/>
      <c r="DSJ9" s="20"/>
      <c r="DSK9"/>
      <c r="DSL9" s="20"/>
      <c r="DSM9"/>
      <c r="DSN9" s="20"/>
      <c r="DSO9"/>
      <c r="DSP9" s="20"/>
      <c r="DSQ9"/>
      <c r="DSR9" s="20"/>
      <c r="DSS9"/>
      <c r="DST9" s="20"/>
      <c r="DSU9"/>
      <c r="DSV9" s="20"/>
      <c r="DSW9"/>
      <c r="DSX9" s="20"/>
      <c r="DSY9"/>
      <c r="DSZ9" s="20"/>
      <c r="DTA9"/>
      <c r="DTB9" s="20"/>
      <c r="DTC9"/>
      <c r="DTD9" s="20"/>
      <c r="DTE9"/>
      <c r="DTF9" s="20"/>
      <c r="DTG9"/>
      <c r="DTH9" s="20"/>
      <c r="DTI9"/>
      <c r="DTJ9" s="20"/>
      <c r="DTK9"/>
      <c r="DTL9" s="20"/>
      <c r="DTM9"/>
      <c r="DTN9" s="20"/>
      <c r="DTO9"/>
      <c r="DTP9" s="20"/>
      <c r="DTQ9"/>
      <c r="DTR9" s="20"/>
      <c r="DTS9"/>
      <c r="DTT9" s="20"/>
      <c r="DTU9"/>
      <c r="DTV9" s="20"/>
      <c r="DTW9"/>
      <c r="DTX9" s="20"/>
      <c r="DTY9"/>
      <c r="DTZ9" s="20"/>
      <c r="DUA9"/>
      <c r="DUB9" s="20"/>
      <c r="DUC9"/>
      <c r="DUD9" s="20"/>
      <c r="DUE9"/>
      <c r="DUF9" s="20"/>
      <c r="DUG9"/>
      <c r="DUH9" s="20"/>
      <c r="DUI9"/>
      <c r="DUJ9" s="20"/>
      <c r="DUK9"/>
      <c r="DUL9" s="20"/>
      <c r="DUM9"/>
      <c r="DUN9" s="20"/>
      <c r="DUO9"/>
      <c r="DUP9" s="20"/>
      <c r="DUQ9"/>
      <c r="DUR9" s="20"/>
      <c r="DUS9"/>
      <c r="DUT9" s="20"/>
      <c r="DUU9"/>
      <c r="DUV9" s="20"/>
      <c r="DUW9"/>
      <c r="DUX9" s="20"/>
      <c r="DUY9"/>
      <c r="DUZ9" s="20"/>
      <c r="DVA9"/>
      <c r="DVB9" s="20"/>
      <c r="DVC9"/>
      <c r="DVD9" s="20"/>
      <c r="DVE9"/>
      <c r="DVF9" s="20"/>
      <c r="DVG9"/>
      <c r="DVH9" s="20"/>
      <c r="DVI9"/>
      <c r="DVJ9" s="20"/>
      <c r="DVK9"/>
      <c r="DVL9" s="20"/>
      <c r="DVM9"/>
      <c r="DVN9" s="20"/>
      <c r="DVO9"/>
      <c r="DVP9" s="20"/>
      <c r="DVQ9"/>
      <c r="DVR9" s="20"/>
      <c r="DVS9"/>
      <c r="DVT9" s="20"/>
      <c r="DVU9"/>
      <c r="DVV9" s="20"/>
      <c r="DVW9"/>
      <c r="DVX9" s="20"/>
      <c r="DVY9"/>
      <c r="DVZ9" s="20"/>
      <c r="DWA9"/>
      <c r="DWB9" s="20"/>
      <c r="DWC9"/>
      <c r="DWD9" s="20"/>
      <c r="DWE9"/>
      <c r="DWF9" s="20"/>
      <c r="DWG9"/>
      <c r="DWH9" s="20"/>
      <c r="DWI9"/>
      <c r="DWJ9" s="20"/>
      <c r="DWK9"/>
      <c r="DWL9" s="20"/>
      <c r="DWM9"/>
      <c r="DWN9" s="20"/>
      <c r="DWO9"/>
      <c r="DWP9" s="20"/>
      <c r="DWQ9"/>
      <c r="DWR9" s="20"/>
      <c r="DWS9"/>
      <c r="DWT9" s="20"/>
      <c r="DWU9"/>
      <c r="DWV9" s="20"/>
      <c r="DWW9"/>
      <c r="DWX9" s="20"/>
      <c r="DWY9"/>
      <c r="DWZ9" s="20"/>
      <c r="DXA9"/>
      <c r="DXB9" s="20"/>
      <c r="DXC9"/>
      <c r="DXD9" s="20"/>
      <c r="DXE9"/>
      <c r="DXF9" s="20"/>
      <c r="DXG9"/>
      <c r="DXH9" s="20"/>
      <c r="DXI9"/>
      <c r="DXJ9" s="20"/>
      <c r="DXK9"/>
      <c r="DXL9" s="20"/>
      <c r="DXM9"/>
      <c r="DXN9" s="20"/>
      <c r="DXO9"/>
      <c r="DXP9" s="20"/>
      <c r="DXQ9"/>
      <c r="DXR9" s="20"/>
      <c r="DXS9"/>
      <c r="DXT9" s="20"/>
      <c r="DXU9"/>
      <c r="DXV9" s="20"/>
      <c r="DXW9"/>
      <c r="DXX9" s="20"/>
      <c r="DXY9"/>
      <c r="DXZ9" s="20"/>
      <c r="DYA9"/>
      <c r="DYB9" s="20"/>
      <c r="DYC9"/>
      <c r="DYD9" s="20"/>
      <c r="DYE9"/>
      <c r="DYF9" s="20"/>
      <c r="DYG9"/>
      <c r="DYH9" s="20"/>
      <c r="DYI9"/>
      <c r="DYJ9" s="20"/>
      <c r="DYK9"/>
      <c r="DYL9" s="20"/>
      <c r="DYM9"/>
      <c r="DYN9" s="20"/>
      <c r="DYO9"/>
      <c r="DYP9" s="20"/>
      <c r="DYQ9"/>
      <c r="DYR9" s="20"/>
      <c r="DYS9"/>
      <c r="DYT9" s="20"/>
      <c r="DYU9"/>
      <c r="DYV9" s="20"/>
      <c r="DYW9"/>
      <c r="DYX9" s="20"/>
      <c r="DYY9"/>
      <c r="DYZ9" s="20"/>
      <c r="DZA9"/>
      <c r="DZB9" s="20"/>
      <c r="DZC9"/>
      <c r="DZD9" s="20"/>
      <c r="DZE9"/>
      <c r="DZF9" s="20"/>
      <c r="DZG9"/>
      <c r="DZH9" s="20"/>
      <c r="DZI9"/>
      <c r="DZJ9" s="20"/>
      <c r="DZK9"/>
      <c r="DZL9" s="20"/>
      <c r="DZM9"/>
      <c r="DZN9" s="20"/>
      <c r="DZO9"/>
      <c r="DZP9" s="20"/>
      <c r="DZQ9"/>
      <c r="DZR9" s="20"/>
      <c r="DZS9"/>
      <c r="DZT9" s="20"/>
      <c r="DZU9"/>
      <c r="DZV9" s="20"/>
      <c r="DZW9"/>
      <c r="DZX9" s="20"/>
      <c r="DZY9"/>
      <c r="DZZ9" s="20"/>
      <c r="EAA9"/>
      <c r="EAB9" s="20"/>
      <c r="EAC9"/>
      <c r="EAD9" s="20"/>
      <c r="EAE9"/>
      <c r="EAF9" s="20"/>
      <c r="EAG9"/>
      <c r="EAH9" s="20"/>
      <c r="EAI9"/>
      <c r="EAJ9" s="20"/>
      <c r="EAK9"/>
      <c r="EAL9" s="20"/>
      <c r="EAM9"/>
      <c r="EAN9" s="20"/>
      <c r="EAO9"/>
      <c r="EAP9" s="20"/>
      <c r="EAQ9"/>
      <c r="EAR9" s="20"/>
      <c r="EAS9"/>
      <c r="EAT9" s="20"/>
      <c r="EAU9"/>
      <c r="EAV9" s="20"/>
      <c r="EAW9"/>
      <c r="EAX9" s="20"/>
      <c r="EAY9"/>
      <c r="EAZ9" s="20"/>
      <c r="EBA9"/>
      <c r="EBB9" s="20"/>
      <c r="EBC9"/>
      <c r="EBD9" s="20"/>
      <c r="EBE9"/>
      <c r="EBF9" s="20"/>
      <c r="EBG9"/>
      <c r="EBH9" s="20"/>
      <c r="EBI9"/>
      <c r="EBJ9" s="20"/>
      <c r="EBK9"/>
      <c r="EBL9" s="20"/>
      <c r="EBM9"/>
      <c r="EBN9" s="20"/>
      <c r="EBO9"/>
      <c r="EBP9" s="20"/>
      <c r="EBQ9"/>
      <c r="EBR9" s="20"/>
      <c r="EBS9"/>
      <c r="EBT9" s="20"/>
      <c r="EBU9"/>
      <c r="EBV9" s="20"/>
      <c r="EBW9"/>
      <c r="EBX9" s="20"/>
      <c r="EBY9"/>
      <c r="EBZ9" s="20"/>
      <c r="ECA9"/>
      <c r="ECB9" s="20"/>
      <c r="ECC9"/>
      <c r="ECD9" s="20"/>
      <c r="ECE9"/>
      <c r="ECF9" s="20"/>
      <c r="ECG9"/>
      <c r="ECH9" s="20"/>
      <c r="ECI9"/>
      <c r="ECJ9" s="20"/>
      <c r="ECK9"/>
      <c r="ECL9" s="20"/>
      <c r="ECM9"/>
      <c r="ECN9" s="20"/>
      <c r="ECO9"/>
      <c r="ECP9" s="20"/>
      <c r="ECQ9"/>
      <c r="ECR9" s="20"/>
      <c r="ECS9"/>
      <c r="ECT9" s="20"/>
      <c r="ECU9"/>
      <c r="ECV9" s="20"/>
      <c r="ECW9"/>
      <c r="ECX9" s="20"/>
      <c r="ECY9"/>
      <c r="ECZ9" s="20"/>
      <c r="EDA9"/>
      <c r="EDB9" s="20"/>
      <c r="EDC9"/>
      <c r="EDD9" s="20"/>
      <c r="EDE9"/>
      <c r="EDF9" s="20"/>
      <c r="EDG9"/>
      <c r="EDH9" s="20"/>
      <c r="EDI9"/>
      <c r="EDJ9" s="20"/>
      <c r="EDK9"/>
      <c r="EDL9" s="20"/>
      <c r="EDM9"/>
      <c r="EDN9" s="20"/>
      <c r="EDO9"/>
      <c r="EDP9" s="20"/>
      <c r="EDQ9"/>
      <c r="EDR9" s="20"/>
      <c r="EDS9"/>
      <c r="EDT9" s="20"/>
      <c r="EDU9"/>
      <c r="EDV9" s="20"/>
      <c r="EDW9"/>
      <c r="EDX9" s="20"/>
      <c r="EDY9"/>
      <c r="EDZ9" s="20"/>
      <c r="EEA9"/>
      <c r="EEB9" s="20"/>
      <c r="EEC9"/>
      <c r="EED9" s="20"/>
      <c r="EEE9"/>
      <c r="EEF9" s="20"/>
      <c r="EEG9"/>
      <c r="EEH9" s="20"/>
      <c r="EEI9"/>
      <c r="EEJ9" s="20"/>
      <c r="EEK9"/>
      <c r="EEL9" s="20"/>
      <c r="EEM9"/>
      <c r="EEN9" s="20"/>
      <c r="EEO9"/>
      <c r="EEP9" s="20"/>
      <c r="EEQ9"/>
      <c r="EER9" s="20"/>
      <c r="EES9"/>
      <c r="EET9" s="20"/>
      <c r="EEU9"/>
      <c r="EEV9" s="20"/>
      <c r="EEW9"/>
      <c r="EEX9" s="20"/>
      <c r="EEY9"/>
      <c r="EEZ9" s="20"/>
      <c r="EFA9"/>
      <c r="EFB9" s="20"/>
      <c r="EFC9"/>
      <c r="EFD9" s="20"/>
      <c r="EFE9"/>
      <c r="EFF9" s="20"/>
      <c r="EFG9"/>
      <c r="EFH9" s="20"/>
      <c r="EFI9"/>
      <c r="EFJ9" s="20"/>
      <c r="EFK9"/>
      <c r="EFL9" s="20"/>
      <c r="EFM9"/>
      <c r="EFN9" s="20"/>
      <c r="EFO9"/>
      <c r="EFP9" s="20"/>
      <c r="EFQ9"/>
      <c r="EFR9" s="20"/>
      <c r="EFS9"/>
      <c r="EFT9" s="20"/>
      <c r="EFU9"/>
      <c r="EFV9" s="20"/>
      <c r="EFW9"/>
      <c r="EFX9" s="20"/>
      <c r="EFY9"/>
      <c r="EFZ9" s="20"/>
      <c r="EGA9"/>
      <c r="EGB9" s="20"/>
      <c r="EGC9"/>
      <c r="EGD9" s="20"/>
      <c r="EGE9"/>
      <c r="EGF9" s="20"/>
      <c r="EGG9"/>
      <c r="EGH9" s="20"/>
      <c r="EGI9"/>
      <c r="EGJ9" s="20"/>
      <c r="EGK9"/>
      <c r="EGL9" s="20"/>
      <c r="EGM9"/>
      <c r="EGN9" s="20"/>
      <c r="EGO9"/>
      <c r="EGP9" s="20"/>
      <c r="EGQ9"/>
      <c r="EGR9" s="20"/>
      <c r="EGS9"/>
      <c r="EGT9" s="20"/>
      <c r="EGU9"/>
      <c r="EGV9" s="20"/>
      <c r="EGW9"/>
      <c r="EGX9" s="20"/>
      <c r="EGY9"/>
      <c r="EGZ9" s="20"/>
      <c r="EHA9"/>
      <c r="EHB9" s="20"/>
      <c r="EHC9"/>
      <c r="EHD9" s="20"/>
      <c r="EHE9"/>
      <c r="EHF9" s="20"/>
      <c r="EHG9"/>
      <c r="EHH9" s="20"/>
      <c r="EHI9"/>
      <c r="EHJ9" s="20"/>
      <c r="EHK9"/>
      <c r="EHL9" s="20"/>
      <c r="EHM9"/>
      <c r="EHN9" s="20"/>
      <c r="EHO9"/>
      <c r="EHP9" s="20"/>
      <c r="EHQ9"/>
      <c r="EHR9" s="20"/>
      <c r="EHS9"/>
      <c r="EHT9" s="20"/>
      <c r="EHU9"/>
      <c r="EHV9" s="20"/>
      <c r="EHW9"/>
      <c r="EHX9" s="20"/>
      <c r="EHY9"/>
      <c r="EHZ9" s="20"/>
      <c r="EIA9"/>
      <c r="EIB9" s="20"/>
      <c r="EIC9"/>
      <c r="EID9" s="20"/>
      <c r="EIE9"/>
      <c r="EIF9" s="20"/>
      <c r="EIG9"/>
      <c r="EIH9" s="20"/>
      <c r="EII9"/>
      <c r="EIJ9" s="20"/>
      <c r="EIK9"/>
      <c r="EIL9" s="20"/>
      <c r="EIM9"/>
      <c r="EIN9" s="20"/>
      <c r="EIO9"/>
      <c r="EIP9" s="20"/>
      <c r="EIQ9"/>
      <c r="EIR9" s="20"/>
      <c r="EIS9"/>
      <c r="EIT9" s="20"/>
      <c r="EIU9"/>
      <c r="EIV9" s="20"/>
      <c r="EIW9"/>
      <c r="EIX9" s="20"/>
      <c r="EIY9"/>
      <c r="EIZ9" s="20"/>
      <c r="EJA9"/>
      <c r="EJB9" s="20"/>
      <c r="EJC9"/>
      <c r="EJD9" s="20"/>
      <c r="EJE9"/>
      <c r="EJF9" s="20"/>
      <c r="EJG9"/>
      <c r="EJH9" s="20"/>
      <c r="EJI9"/>
      <c r="EJJ9" s="20"/>
      <c r="EJK9"/>
      <c r="EJL9" s="20"/>
      <c r="EJM9"/>
      <c r="EJN9" s="20"/>
      <c r="EJO9"/>
      <c r="EJP9" s="20"/>
      <c r="EJQ9"/>
      <c r="EJR9" s="20"/>
      <c r="EJS9"/>
      <c r="EJT9" s="20"/>
      <c r="EJU9"/>
      <c r="EJV9" s="20"/>
      <c r="EJW9"/>
      <c r="EJX9" s="20"/>
      <c r="EJY9"/>
      <c r="EJZ9" s="20"/>
      <c r="EKA9"/>
      <c r="EKB9" s="20"/>
      <c r="EKC9"/>
      <c r="EKD9" s="20"/>
      <c r="EKE9"/>
      <c r="EKF9" s="20"/>
      <c r="EKG9"/>
      <c r="EKH9" s="20"/>
      <c r="EKI9"/>
      <c r="EKJ9" s="20"/>
      <c r="EKK9"/>
      <c r="EKL9" s="20"/>
      <c r="EKM9"/>
      <c r="EKN9" s="20"/>
      <c r="EKO9"/>
      <c r="EKP9" s="20"/>
      <c r="EKQ9"/>
      <c r="EKR9" s="20"/>
      <c r="EKS9"/>
      <c r="EKT9" s="20"/>
      <c r="EKU9"/>
      <c r="EKV9" s="20"/>
      <c r="EKW9"/>
      <c r="EKX9" s="20"/>
      <c r="EKY9"/>
      <c r="EKZ9" s="20"/>
      <c r="ELA9"/>
      <c r="ELB9" s="20"/>
      <c r="ELC9"/>
      <c r="ELD9" s="20"/>
      <c r="ELE9"/>
      <c r="ELF9" s="20"/>
      <c r="ELG9"/>
      <c r="ELH9" s="20"/>
      <c r="ELI9"/>
      <c r="ELJ9" s="20"/>
      <c r="ELK9"/>
      <c r="ELL9" s="20"/>
      <c r="ELM9"/>
      <c r="ELN9" s="20"/>
      <c r="ELO9"/>
      <c r="ELP9" s="20"/>
      <c r="ELQ9"/>
      <c r="ELR9" s="20"/>
      <c r="ELS9"/>
      <c r="ELT9" s="20"/>
      <c r="ELU9"/>
      <c r="ELV9" s="20"/>
      <c r="ELW9"/>
      <c r="ELX9" s="20"/>
      <c r="ELY9"/>
      <c r="ELZ9" s="20"/>
      <c r="EMA9"/>
      <c r="EMB9" s="20"/>
      <c r="EMC9"/>
      <c r="EMD9" s="20"/>
      <c r="EME9"/>
      <c r="EMF9" s="20"/>
      <c r="EMG9"/>
      <c r="EMH9" s="20"/>
      <c r="EMI9"/>
      <c r="EMJ9" s="20"/>
      <c r="EMK9"/>
      <c r="EML9" s="20"/>
      <c r="EMM9"/>
      <c r="EMN9" s="20"/>
      <c r="EMO9"/>
      <c r="EMP9" s="20"/>
      <c r="EMQ9"/>
      <c r="EMR9" s="20"/>
      <c r="EMS9"/>
      <c r="EMT9" s="20"/>
      <c r="EMU9"/>
      <c r="EMV9" s="20"/>
      <c r="EMW9"/>
      <c r="EMX9" s="20"/>
      <c r="EMY9"/>
      <c r="EMZ9" s="20"/>
      <c r="ENA9"/>
      <c r="ENB9" s="20"/>
      <c r="ENC9"/>
      <c r="END9" s="20"/>
      <c r="ENE9"/>
      <c r="ENF9" s="20"/>
      <c r="ENG9"/>
      <c r="ENH9" s="20"/>
      <c r="ENI9"/>
      <c r="ENJ9" s="20"/>
      <c r="ENK9"/>
      <c r="ENL9" s="20"/>
      <c r="ENM9"/>
      <c r="ENN9" s="20"/>
      <c r="ENO9"/>
      <c r="ENP9" s="20"/>
      <c r="ENQ9"/>
      <c r="ENR9" s="20"/>
      <c r="ENS9"/>
      <c r="ENT9" s="20"/>
      <c r="ENU9"/>
      <c r="ENV9" s="20"/>
      <c r="ENW9"/>
      <c r="ENX9" s="20"/>
      <c r="ENY9"/>
      <c r="ENZ9" s="20"/>
      <c r="EOA9"/>
      <c r="EOB9" s="20"/>
      <c r="EOC9"/>
      <c r="EOD9" s="20"/>
      <c r="EOE9"/>
      <c r="EOF9" s="20"/>
      <c r="EOG9"/>
      <c r="EOH9" s="20"/>
      <c r="EOI9"/>
      <c r="EOJ9" s="20"/>
      <c r="EOK9"/>
      <c r="EOL9" s="20"/>
      <c r="EOM9"/>
      <c r="EON9" s="20"/>
      <c r="EOO9"/>
      <c r="EOP9" s="20"/>
      <c r="EOQ9"/>
      <c r="EOR9" s="20"/>
      <c r="EOS9"/>
      <c r="EOT9" s="20"/>
      <c r="EOU9"/>
      <c r="EOV9" s="20"/>
      <c r="EOW9"/>
      <c r="EOX9" s="20"/>
      <c r="EOY9"/>
      <c r="EOZ9" s="20"/>
      <c r="EPA9"/>
      <c r="EPB9" s="20"/>
      <c r="EPC9"/>
      <c r="EPD9" s="20"/>
      <c r="EPE9"/>
      <c r="EPF9" s="20"/>
      <c r="EPG9"/>
      <c r="EPH9" s="20"/>
      <c r="EPI9"/>
      <c r="EPJ9" s="20"/>
      <c r="EPK9"/>
      <c r="EPL9" s="20"/>
      <c r="EPM9"/>
      <c r="EPN9" s="20"/>
      <c r="EPO9"/>
      <c r="EPP9" s="20"/>
      <c r="EPQ9"/>
      <c r="EPR9" s="20"/>
      <c r="EPS9"/>
      <c r="EPT9" s="20"/>
      <c r="EPU9"/>
      <c r="EPV9" s="20"/>
      <c r="EPW9"/>
      <c r="EPX9" s="20"/>
      <c r="EPY9"/>
      <c r="EPZ9" s="20"/>
      <c r="EQA9"/>
      <c r="EQB9" s="20"/>
      <c r="EQC9"/>
      <c r="EQD9" s="20"/>
      <c r="EQE9"/>
      <c r="EQF9" s="20"/>
      <c r="EQG9"/>
      <c r="EQH9" s="20"/>
      <c r="EQI9"/>
      <c r="EQJ9" s="20"/>
      <c r="EQK9"/>
      <c r="EQL9" s="20"/>
      <c r="EQM9"/>
      <c r="EQN9" s="20"/>
      <c r="EQO9"/>
      <c r="EQP9" s="20"/>
      <c r="EQQ9"/>
      <c r="EQR9" s="20"/>
      <c r="EQS9"/>
      <c r="EQT9" s="20"/>
      <c r="EQU9"/>
      <c r="EQV9" s="20"/>
      <c r="EQW9"/>
      <c r="EQX9" s="20"/>
      <c r="EQY9"/>
      <c r="EQZ9" s="20"/>
      <c r="ERA9"/>
      <c r="ERB9" s="20"/>
      <c r="ERC9"/>
      <c r="ERD9" s="20"/>
      <c r="ERE9"/>
      <c r="ERF9" s="20"/>
      <c r="ERG9"/>
      <c r="ERH9" s="20"/>
      <c r="ERI9"/>
      <c r="ERJ9" s="20"/>
      <c r="ERK9"/>
      <c r="ERL9" s="20"/>
      <c r="ERM9"/>
      <c r="ERN9" s="20"/>
      <c r="ERO9"/>
      <c r="ERP9" s="20"/>
      <c r="ERQ9"/>
      <c r="ERR9" s="20"/>
      <c r="ERS9"/>
      <c r="ERT9" s="20"/>
      <c r="ERU9"/>
      <c r="ERV9" s="20"/>
      <c r="ERW9"/>
      <c r="ERX9" s="20"/>
      <c r="ERY9"/>
      <c r="ERZ9" s="20"/>
      <c r="ESA9"/>
      <c r="ESB9" s="20"/>
      <c r="ESC9"/>
      <c r="ESD9" s="20"/>
      <c r="ESE9"/>
      <c r="ESF9" s="20"/>
      <c r="ESG9"/>
      <c r="ESH9" s="20"/>
      <c r="ESI9"/>
      <c r="ESJ9" s="20"/>
      <c r="ESK9"/>
      <c r="ESL9" s="20"/>
      <c r="ESM9"/>
      <c r="ESN9" s="20"/>
      <c r="ESO9"/>
      <c r="ESP9" s="20"/>
      <c r="ESQ9"/>
      <c r="ESR9" s="20"/>
      <c r="ESS9"/>
      <c r="EST9" s="20"/>
      <c r="ESU9"/>
      <c r="ESV9" s="20"/>
      <c r="ESW9"/>
      <c r="ESX9" s="20"/>
      <c r="ESY9"/>
      <c r="ESZ9" s="20"/>
      <c r="ETA9"/>
      <c r="ETB9" s="20"/>
      <c r="ETC9"/>
      <c r="ETD9" s="20"/>
      <c r="ETE9"/>
      <c r="ETF9" s="20"/>
      <c r="ETG9"/>
      <c r="ETH9" s="20"/>
      <c r="ETI9"/>
      <c r="ETJ9" s="20"/>
      <c r="ETK9"/>
      <c r="ETL9" s="20"/>
      <c r="ETM9"/>
      <c r="ETN9" s="20"/>
      <c r="ETO9"/>
      <c r="ETP9" s="20"/>
      <c r="ETQ9"/>
      <c r="ETR9" s="20"/>
      <c r="ETS9"/>
      <c r="ETT9" s="20"/>
      <c r="ETU9"/>
      <c r="ETV9" s="20"/>
      <c r="ETW9"/>
      <c r="ETX9" s="20"/>
      <c r="ETY9"/>
      <c r="ETZ9" s="20"/>
      <c r="EUA9"/>
      <c r="EUB9" s="20"/>
      <c r="EUC9"/>
      <c r="EUD9" s="20"/>
      <c r="EUE9"/>
      <c r="EUF9" s="20"/>
      <c r="EUG9"/>
      <c r="EUH9" s="20"/>
      <c r="EUI9"/>
      <c r="EUJ9" s="20"/>
      <c r="EUK9"/>
      <c r="EUL9" s="20"/>
      <c r="EUM9"/>
      <c r="EUN9" s="20"/>
      <c r="EUO9"/>
      <c r="EUP9" s="20"/>
      <c r="EUQ9"/>
      <c r="EUR9" s="20"/>
      <c r="EUS9"/>
      <c r="EUT9" s="20"/>
      <c r="EUU9"/>
      <c r="EUV9" s="20"/>
      <c r="EUW9"/>
      <c r="EUX9" s="20"/>
      <c r="EUY9"/>
      <c r="EUZ9" s="20"/>
      <c r="EVA9"/>
      <c r="EVB9" s="20"/>
      <c r="EVC9"/>
      <c r="EVD9" s="20"/>
      <c r="EVE9"/>
      <c r="EVF9" s="20"/>
      <c r="EVG9"/>
      <c r="EVH9" s="20"/>
      <c r="EVI9"/>
      <c r="EVJ9" s="20"/>
      <c r="EVK9"/>
      <c r="EVL9" s="20"/>
      <c r="EVM9"/>
      <c r="EVN9" s="20"/>
      <c r="EVO9"/>
      <c r="EVP9" s="20"/>
      <c r="EVQ9"/>
      <c r="EVR9" s="20"/>
      <c r="EVS9"/>
      <c r="EVT9" s="20"/>
      <c r="EVU9"/>
      <c r="EVV9" s="20"/>
      <c r="EVW9"/>
      <c r="EVX9" s="20"/>
      <c r="EVY9"/>
      <c r="EVZ9" s="20"/>
      <c r="EWA9"/>
      <c r="EWB9" s="20"/>
      <c r="EWC9"/>
      <c r="EWD9" s="20"/>
      <c r="EWE9"/>
      <c r="EWF9" s="20"/>
      <c r="EWG9"/>
      <c r="EWH9" s="20"/>
      <c r="EWI9"/>
      <c r="EWJ9" s="20"/>
      <c r="EWK9"/>
      <c r="EWL9" s="20"/>
      <c r="EWM9"/>
      <c r="EWN9" s="20"/>
      <c r="EWO9"/>
      <c r="EWP9" s="20"/>
      <c r="EWQ9"/>
      <c r="EWR9" s="20"/>
      <c r="EWS9"/>
      <c r="EWT9" s="20"/>
      <c r="EWU9"/>
      <c r="EWV9" s="20"/>
      <c r="EWW9"/>
      <c r="EWX9" s="20"/>
      <c r="EWY9"/>
      <c r="EWZ9" s="20"/>
      <c r="EXA9"/>
      <c r="EXB9" s="20"/>
      <c r="EXC9"/>
      <c r="EXD9" s="20"/>
      <c r="EXE9"/>
      <c r="EXF9" s="20"/>
      <c r="EXG9"/>
      <c r="EXH9" s="20"/>
      <c r="EXI9"/>
      <c r="EXJ9" s="20"/>
      <c r="EXK9"/>
      <c r="EXL9" s="20"/>
      <c r="EXM9"/>
      <c r="EXN9" s="20"/>
      <c r="EXO9"/>
      <c r="EXP9" s="20"/>
      <c r="EXQ9"/>
      <c r="EXR9" s="20"/>
      <c r="EXS9"/>
      <c r="EXT9" s="20"/>
      <c r="EXU9"/>
      <c r="EXV9" s="20"/>
      <c r="EXW9"/>
      <c r="EXX9" s="20"/>
      <c r="EXY9"/>
      <c r="EXZ9" s="20"/>
      <c r="EYA9"/>
      <c r="EYB9" s="20"/>
      <c r="EYC9"/>
      <c r="EYD9" s="20"/>
      <c r="EYE9"/>
      <c r="EYF9" s="20"/>
      <c r="EYG9"/>
      <c r="EYH9" s="20"/>
      <c r="EYI9"/>
      <c r="EYJ9" s="20"/>
      <c r="EYK9"/>
      <c r="EYL9" s="20"/>
      <c r="EYM9"/>
      <c r="EYN9" s="20"/>
      <c r="EYO9"/>
      <c r="EYP9" s="20"/>
      <c r="EYQ9"/>
      <c r="EYR9" s="20"/>
      <c r="EYS9"/>
      <c r="EYT9" s="20"/>
      <c r="EYU9"/>
      <c r="EYV9" s="20"/>
      <c r="EYW9"/>
      <c r="EYX9" s="20"/>
      <c r="EYY9"/>
      <c r="EYZ9" s="20"/>
      <c r="EZA9"/>
      <c r="EZB9" s="20"/>
      <c r="EZC9"/>
      <c r="EZD9" s="20"/>
      <c r="EZE9"/>
      <c r="EZF9" s="20"/>
      <c r="EZG9"/>
      <c r="EZH9" s="20"/>
      <c r="EZI9"/>
      <c r="EZJ9" s="20"/>
      <c r="EZK9"/>
      <c r="EZL9" s="20"/>
      <c r="EZM9"/>
      <c r="EZN9" s="20"/>
      <c r="EZO9"/>
      <c r="EZP9" s="20"/>
      <c r="EZQ9"/>
      <c r="EZR9" s="20"/>
      <c r="EZS9"/>
      <c r="EZT9" s="20"/>
      <c r="EZU9"/>
      <c r="EZV9" s="20"/>
      <c r="EZW9"/>
      <c r="EZX9" s="20"/>
      <c r="EZY9"/>
      <c r="EZZ9" s="20"/>
      <c r="FAA9"/>
      <c r="FAB9" s="20"/>
      <c r="FAC9"/>
      <c r="FAD9" s="20"/>
      <c r="FAE9"/>
      <c r="FAF9" s="20"/>
      <c r="FAG9"/>
      <c r="FAH9" s="20"/>
      <c r="FAI9"/>
      <c r="FAJ9" s="20"/>
      <c r="FAK9"/>
      <c r="FAL9" s="20"/>
      <c r="FAM9"/>
      <c r="FAN9" s="20"/>
      <c r="FAO9"/>
      <c r="FAP9" s="20"/>
      <c r="FAQ9"/>
      <c r="FAR9" s="20"/>
      <c r="FAS9"/>
      <c r="FAT9" s="20"/>
      <c r="FAU9"/>
      <c r="FAV9" s="20"/>
      <c r="FAW9"/>
      <c r="FAX9" s="20"/>
      <c r="FAY9"/>
      <c r="FAZ9" s="20"/>
      <c r="FBA9"/>
      <c r="FBB9" s="20"/>
      <c r="FBC9"/>
      <c r="FBD9" s="20"/>
      <c r="FBE9"/>
      <c r="FBF9" s="20"/>
      <c r="FBG9"/>
      <c r="FBH9" s="20"/>
      <c r="FBI9"/>
      <c r="FBJ9" s="20"/>
      <c r="FBK9"/>
      <c r="FBL9" s="20"/>
      <c r="FBM9"/>
      <c r="FBN9" s="20"/>
      <c r="FBO9"/>
      <c r="FBP9" s="20"/>
      <c r="FBQ9"/>
      <c r="FBR9" s="20"/>
      <c r="FBS9"/>
      <c r="FBT9" s="20"/>
      <c r="FBU9"/>
      <c r="FBV9" s="20"/>
      <c r="FBW9"/>
      <c r="FBX9" s="20"/>
      <c r="FBY9"/>
      <c r="FBZ9" s="20"/>
      <c r="FCA9"/>
      <c r="FCB9" s="20"/>
      <c r="FCC9"/>
      <c r="FCD9" s="20"/>
      <c r="FCE9"/>
      <c r="FCF9" s="20"/>
      <c r="FCG9"/>
      <c r="FCH9" s="20"/>
      <c r="FCI9"/>
      <c r="FCJ9" s="20"/>
      <c r="FCK9"/>
      <c r="FCL9" s="20"/>
      <c r="FCM9"/>
      <c r="FCN9" s="20"/>
      <c r="FCO9"/>
      <c r="FCP9" s="20"/>
      <c r="FCQ9"/>
      <c r="FCR9" s="20"/>
      <c r="FCS9"/>
      <c r="FCT9" s="20"/>
      <c r="FCU9"/>
      <c r="FCV9" s="20"/>
      <c r="FCW9"/>
      <c r="FCX9" s="20"/>
      <c r="FCY9"/>
      <c r="FCZ9" s="20"/>
      <c r="FDA9"/>
      <c r="FDB9" s="20"/>
      <c r="FDC9"/>
      <c r="FDD9" s="20"/>
      <c r="FDE9"/>
      <c r="FDF9" s="20"/>
      <c r="FDG9"/>
      <c r="FDH9" s="20"/>
      <c r="FDI9"/>
      <c r="FDJ9" s="20"/>
      <c r="FDK9"/>
      <c r="FDL9" s="20"/>
      <c r="FDM9"/>
      <c r="FDN9" s="20"/>
      <c r="FDO9"/>
      <c r="FDP9" s="20"/>
      <c r="FDQ9"/>
      <c r="FDR9" s="20"/>
      <c r="FDS9"/>
      <c r="FDT9" s="20"/>
      <c r="FDU9"/>
      <c r="FDV9" s="20"/>
      <c r="FDW9"/>
      <c r="FDX9" s="20"/>
      <c r="FDY9"/>
      <c r="FDZ9" s="20"/>
      <c r="FEA9"/>
      <c r="FEB9" s="20"/>
      <c r="FEC9"/>
      <c r="FED9" s="20"/>
      <c r="FEE9"/>
      <c r="FEF9" s="20"/>
      <c r="FEG9"/>
      <c r="FEH9" s="20"/>
      <c r="FEI9"/>
      <c r="FEJ9" s="20"/>
      <c r="FEK9"/>
      <c r="FEL9" s="20"/>
      <c r="FEM9"/>
      <c r="FEN9" s="20"/>
      <c r="FEO9"/>
      <c r="FEP9" s="20"/>
      <c r="FEQ9"/>
      <c r="FER9" s="20"/>
      <c r="FES9"/>
      <c r="FET9" s="20"/>
      <c r="FEU9"/>
      <c r="FEV9" s="20"/>
      <c r="FEW9"/>
      <c r="FEX9" s="20"/>
      <c r="FEY9"/>
      <c r="FEZ9" s="20"/>
      <c r="FFA9"/>
      <c r="FFB9" s="20"/>
      <c r="FFC9"/>
      <c r="FFD9" s="20"/>
      <c r="FFE9"/>
      <c r="FFF9" s="20"/>
      <c r="FFG9"/>
      <c r="FFH9" s="20"/>
      <c r="FFI9"/>
      <c r="FFJ9" s="20"/>
      <c r="FFK9"/>
      <c r="FFL9" s="20"/>
      <c r="FFM9"/>
      <c r="FFN9" s="20"/>
      <c r="FFO9"/>
      <c r="FFP9" s="20"/>
      <c r="FFQ9"/>
      <c r="FFR9" s="20"/>
      <c r="FFS9"/>
      <c r="FFT9" s="20"/>
      <c r="FFU9"/>
      <c r="FFV9" s="20"/>
      <c r="FFW9"/>
      <c r="FFX9" s="20"/>
      <c r="FFY9"/>
      <c r="FFZ9" s="20"/>
      <c r="FGA9"/>
      <c r="FGB9" s="20"/>
      <c r="FGC9"/>
      <c r="FGD9" s="20"/>
      <c r="FGE9"/>
      <c r="FGF9" s="20"/>
      <c r="FGG9"/>
      <c r="FGH9" s="20"/>
      <c r="FGI9"/>
      <c r="FGJ9" s="20"/>
      <c r="FGK9"/>
      <c r="FGL9" s="20"/>
      <c r="FGM9"/>
      <c r="FGN9" s="20"/>
      <c r="FGO9"/>
      <c r="FGP9" s="20"/>
      <c r="FGQ9"/>
      <c r="FGR9" s="20"/>
      <c r="FGS9"/>
      <c r="FGT9" s="20"/>
      <c r="FGU9"/>
      <c r="FGV9" s="20"/>
      <c r="FGW9"/>
      <c r="FGX9" s="20"/>
      <c r="FGY9"/>
      <c r="FGZ9" s="20"/>
      <c r="FHA9"/>
      <c r="FHB9" s="20"/>
      <c r="FHC9"/>
      <c r="FHD9" s="20"/>
      <c r="FHE9"/>
      <c r="FHF9" s="20"/>
      <c r="FHG9"/>
      <c r="FHH9" s="20"/>
      <c r="FHI9"/>
      <c r="FHJ9" s="20"/>
      <c r="FHK9"/>
      <c r="FHL9" s="20"/>
      <c r="FHM9"/>
      <c r="FHN9" s="20"/>
      <c r="FHO9"/>
      <c r="FHP9" s="20"/>
      <c r="FHQ9"/>
      <c r="FHR9" s="20"/>
      <c r="FHS9"/>
      <c r="FHT9" s="20"/>
      <c r="FHU9"/>
      <c r="FHV9" s="20"/>
      <c r="FHW9"/>
      <c r="FHX9" s="20"/>
      <c r="FHY9"/>
      <c r="FHZ9" s="20"/>
      <c r="FIA9"/>
      <c r="FIB9" s="20"/>
      <c r="FIC9"/>
      <c r="FID9" s="20"/>
      <c r="FIE9"/>
      <c r="FIF9" s="20"/>
      <c r="FIG9"/>
      <c r="FIH9" s="20"/>
      <c r="FII9"/>
      <c r="FIJ9" s="20"/>
      <c r="FIK9"/>
      <c r="FIL9" s="20"/>
      <c r="FIM9"/>
      <c r="FIN9" s="20"/>
      <c r="FIO9"/>
      <c r="FIP9" s="20"/>
      <c r="FIQ9"/>
      <c r="FIR9" s="20"/>
      <c r="FIS9"/>
      <c r="FIT9" s="20"/>
      <c r="FIU9"/>
      <c r="FIV9" s="20"/>
      <c r="FIW9"/>
      <c r="FIX9" s="20"/>
      <c r="FIY9"/>
      <c r="FIZ9" s="20"/>
      <c r="FJA9"/>
      <c r="FJB9" s="20"/>
      <c r="FJC9"/>
      <c r="FJD9" s="20"/>
      <c r="FJE9"/>
      <c r="FJF9" s="20"/>
      <c r="FJG9"/>
      <c r="FJH9" s="20"/>
      <c r="FJI9"/>
      <c r="FJJ9" s="20"/>
      <c r="FJK9"/>
      <c r="FJL9" s="20"/>
      <c r="FJM9"/>
      <c r="FJN9" s="20"/>
      <c r="FJO9"/>
      <c r="FJP9" s="20"/>
      <c r="FJQ9"/>
      <c r="FJR9" s="20"/>
      <c r="FJS9"/>
      <c r="FJT9" s="20"/>
      <c r="FJU9"/>
      <c r="FJV9" s="20"/>
      <c r="FJW9"/>
      <c r="FJX9" s="20"/>
      <c r="FJY9"/>
      <c r="FJZ9" s="20"/>
      <c r="FKA9"/>
      <c r="FKB9" s="20"/>
      <c r="FKC9"/>
      <c r="FKD9" s="20"/>
      <c r="FKE9"/>
      <c r="FKF9" s="20"/>
      <c r="FKG9"/>
      <c r="FKH9" s="20"/>
      <c r="FKI9"/>
      <c r="FKJ9" s="20"/>
      <c r="FKK9"/>
      <c r="FKL9" s="20"/>
      <c r="FKM9"/>
      <c r="FKN9" s="20"/>
      <c r="FKO9"/>
      <c r="FKP9" s="20"/>
      <c r="FKQ9"/>
      <c r="FKR9" s="20"/>
      <c r="FKS9"/>
      <c r="FKT9" s="20"/>
      <c r="FKU9"/>
      <c r="FKV9" s="20"/>
      <c r="FKW9"/>
      <c r="FKX9" s="20"/>
      <c r="FKY9"/>
      <c r="FKZ9" s="20"/>
      <c r="FLA9"/>
      <c r="FLB9" s="20"/>
      <c r="FLC9"/>
      <c r="FLD9" s="20"/>
      <c r="FLE9"/>
      <c r="FLF9" s="20"/>
      <c r="FLG9"/>
      <c r="FLH9" s="20"/>
      <c r="FLI9"/>
      <c r="FLJ9" s="20"/>
      <c r="FLK9"/>
      <c r="FLL9" s="20"/>
      <c r="FLM9"/>
      <c r="FLN9" s="20"/>
      <c r="FLO9"/>
      <c r="FLP9" s="20"/>
      <c r="FLQ9"/>
      <c r="FLR9" s="20"/>
      <c r="FLS9"/>
      <c r="FLT9" s="20"/>
      <c r="FLU9"/>
      <c r="FLV9" s="20"/>
      <c r="FLW9"/>
      <c r="FLX9" s="20"/>
      <c r="FLY9"/>
      <c r="FLZ9" s="20"/>
      <c r="FMA9"/>
      <c r="FMB9" s="20"/>
      <c r="FMC9"/>
      <c r="FMD9" s="20"/>
      <c r="FME9"/>
      <c r="FMF9" s="20"/>
      <c r="FMG9"/>
      <c r="FMH9" s="20"/>
      <c r="FMI9"/>
      <c r="FMJ9" s="20"/>
      <c r="FMK9"/>
      <c r="FML9" s="20"/>
      <c r="FMM9"/>
      <c r="FMN9" s="20"/>
      <c r="FMO9"/>
      <c r="FMP9" s="20"/>
      <c r="FMQ9"/>
      <c r="FMR9" s="20"/>
      <c r="FMS9"/>
      <c r="FMT9" s="20"/>
      <c r="FMU9"/>
      <c r="FMV9" s="20"/>
      <c r="FMW9"/>
      <c r="FMX9" s="20"/>
      <c r="FMY9"/>
      <c r="FMZ9" s="20"/>
      <c r="FNA9"/>
      <c r="FNB9" s="20"/>
      <c r="FNC9"/>
      <c r="FND9" s="20"/>
      <c r="FNE9"/>
      <c r="FNF9" s="20"/>
      <c r="FNG9"/>
      <c r="FNH9" s="20"/>
      <c r="FNI9"/>
      <c r="FNJ9" s="20"/>
      <c r="FNK9"/>
      <c r="FNL9" s="20"/>
      <c r="FNM9"/>
      <c r="FNN9" s="20"/>
      <c r="FNO9"/>
      <c r="FNP9" s="20"/>
      <c r="FNQ9"/>
      <c r="FNR9" s="20"/>
      <c r="FNS9"/>
      <c r="FNT9" s="20"/>
      <c r="FNU9"/>
      <c r="FNV9" s="20"/>
      <c r="FNW9"/>
      <c r="FNX9" s="20"/>
      <c r="FNY9"/>
      <c r="FNZ9" s="20"/>
      <c r="FOA9"/>
      <c r="FOB9" s="20"/>
      <c r="FOC9"/>
      <c r="FOD9" s="20"/>
      <c r="FOE9"/>
      <c r="FOF9" s="20"/>
      <c r="FOG9"/>
      <c r="FOH9" s="20"/>
      <c r="FOI9"/>
      <c r="FOJ9" s="20"/>
      <c r="FOK9"/>
      <c r="FOL9" s="20"/>
      <c r="FOM9"/>
      <c r="FON9" s="20"/>
      <c r="FOO9"/>
      <c r="FOP9" s="20"/>
      <c r="FOQ9"/>
      <c r="FOR9" s="20"/>
      <c r="FOS9"/>
      <c r="FOT9" s="20"/>
      <c r="FOU9"/>
      <c r="FOV9" s="20"/>
      <c r="FOW9"/>
      <c r="FOX9" s="20"/>
      <c r="FOY9"/>
      <c r="FOZ9" s="20"/>
      <c r="FPA9"/>
      <c r="FPB9" s="20"/>
      <c r="FPC9"/>
      <c r="FPD9" s="20"/>
      <c r="FPE9"/>
      <c r="FPF9" s="20"/>
      <c r="FPG9"/>
      <c r="FPH9" s="20"/>
      <c r="FPI9"/>
      <c r="FPJ9" s="20"/>
      <c r="FPK9"/>
      <c r="FPL9" s="20"/>
      <c r="FPM9"/>
      <c r="FPN9" s="20"/>
      <c r="FPO9"/>
      <c r="FPP9" s="20"/>
      <c r="FPQ9"/>
      <c r="FPR9" s="20"/>
      <c r="FPS9"/>
      <c r="FPT9" s="20"/>
      <c r="FPU9"/>
      <c r="FPV9" s="20"/>
      <c r="FPW9"/>
      <c r="FPX9" s="20"/>
      <c r="FPY9"/>
      <c r="FPZ9" s="20"/>
      <c r="FQA9"/>
      <c r="FQB9" s="20"/>
      <c r="FQC9"/>
      <c r="FQD9" s="20"/>
      <c r="FQE9"/>
      <c r="FQF9" s="20"/>
      <c r="FQG9"/>
      <c r="FQH9" s="20"/>
      <c r="FQI9"/>
      <c r="FQJ9" s="20"/>
      <c r="FQK9"/>
      <c r="FQL9" s="20"/>
      <c r="FQM9"/>
      <c r="FQN9" s="20"/>
      <c r="FQO9"/>
      <c r="FQP9" s="20"/>
      <c r="FQQ9"/>
      <c r="FQR9" s="20"/>
      <c r="FQS9"/>
      <c r="FQT9" s="20"/>
      <c r="FQU9"/>
      <c r="FQV9" s="20"/>
      <c r="FQW9"/>
      <c r="FQX9" s="20"/>
      <c r="FQY9"/>
      <c r="FQZ9" s="20"/>
      <c r="FRA9"/>
      <c r="FRB9" s="20"/>
      <c r="FRC9"/>
      <c r="FRD9" s="20"/>
      <c r="FRE9"/>
      <c r="FRF9" s="20"/>
      <c r="FRG9"/>
      <c r="FRH9" s="20"/>
      <c r="FRI9"/>
      <c r="FRJ9" s="20"/>
      <c r="FRK9"/>
      <c r="FRL9" s="20"/>
      <c r="FRM9"/>
      <c r="FRN9" s="20"/>
      <c r="FRO9"/>
      <c r="FRP9" s="20"/>
      <c r="FRQ9"/>
      <c r="FRR9" s="20"/>
      <c r="FRS9"/>
      <c r="FRT9" s="20"/>
      <c r="FRU9"/>
      <c r="FRV9" s="20"/>
      <c r="FRW9"/>
      <c r="FRX9" s="20"/>
      <c r="FRY9"/>
      <c r="FRZ9" s="20"/>
      <c r="FSA9"/>
      <c r="FSB9" s="20"/>
      <c r="FSC9"/>
      <c r="FSD9" s="20"/>
      <c r="FSE9"/>
      <c r="FSF9" s="20"/>
      <c r="FSG9"/>
      <c r="FSH9" s="20"/>
      <c r="FSI9"/>
      <c r="FSJ9" s="20"/>
      <c r="FSK9"/>
      <c r="FSL9" s="20"/>
      <c r="FSM9"/>
      <c r="FSN9" s="20"/>
      <c r="FSO9"/>
      <c r="FSP9" s="20"/>
      <c r="FSQ9"/>
      <c r="FSR9" s="20"/>
      <c r="FSS9"/>
      <c r="FST9" s="20"/>
      <c r="FSU9"/>
      <c r="FSV9" s="20"/>
      <c r="FSW9"/>
      <c r="FSX9" s="20"/>
      <c r="FSY9"/>
      <c r="FSZ9" s="20"/>
      <c r="FTA9"/>
      <c r="FTB9" s="20"/>
      <c r="FTC9"/>
      <c r="FTD9" s="20"/>
      <c r="FTE9"/>
      <c r="FTF9" s="20"/>
      <c r="FTG9"/>
      <c r="FTH9" s="20"/>
      <c r="FTI9"/>
      <c r="FTJ9" s="20"/>
      <c r="FTK9"/>
      <c r="FTL9" s="20"/>
      <c r="FTM9"/>
      <c r="FTN9" s="20"/>
      <c r="FTO9"/>
      <c r="FTP9" s="20"/>
      <c r="FTQ9"/>
      <c r="FTR9" s="20"/>
      <c r="FTS9"/>
      <c r="FTT9" s="20"/>
      <c r="FTU9"/>
      <c r="FTV9" s="20"/>
      <c r="FTW9"/>
      <c r="FTX9" s="20"/>
      <c r="FTY9"/>
      <c r="FTZ9" s="20"/>
      <c r="FUA9"/>
      <c r="FUB9" s="20"/>
      <c r="FUC9"/>
      <c r="FUD9" s="20"/>
      <c r="FUE9"/>
      <c r="FUF9" s="20"/>
      <c r="FUG9"/>
      <c r="FUH9" s="20"/>
      <c r="FUI9"/>
      <c r="FUJ9" s="20"/>
      <c r="FUK9"/>
      <c r="FUL9" s="20"/>
      <c r="FUM9"/>
      <c r="FUN9" s="20"/>
      <c r="FUO9"/>
      <c r="FUP9" s="20"/>
      <c r="FUQ9"/>
      <c r="FUR9" s="20"/>
      <c r="FUS9"/>
      <c r="FUT9" s="20"/>
      <c r="FUU9"/>
      <c r="FUV9" s="20"/>
      <c r="FUW9"/>
      <c r="FUX9" s="20"/>
      <c r="FUY9"/>
      <c r="FUZ9" s="20"/>
      <c r="FVA9"/>
      <c r="FVB9" s="20"/>
      <c r="FVC9"/>
      <c r="FVD9" s="20"/>
      <c r="FVE9"/>
      <c r="FVF9" s="20"/>
      <c r="FVG9"/>
      <c r="FVH9" s="20"/>
      <c r="FVI9"/>
      <c r="FVJ9" s="20"/>
      <c r="FVK9"/>
      <c r="FVL9" s="20"/>
      <c r="FVM9"/>
      <c r="FVN9" s="20"/>
      <c r="FVO9"/>
      <c r="FVP9" s="20"/>
      <c r="FVQ9"/>
      <c r="FVR9" s="20"/>
      <c r="FVS9"/>
      <c r="FVT9" s="20"/>
      <c r="FVU9"/>
      <c r="FVV9" s="20"/>
      <c r="FVW9"/>
      <c r="FVX9" s="20"/>
      <c r="FVY9"/>
      <c r="FVZ9" s="20"/>
      <c r="FWA9"/>
      <c r="FWB9" s="20"/>
      <c r="FWC9"/>
      <c r="FWD9" s="20"/>
      <c r="FWE9"/>
      <c r="FWF9" s="20"/>
      <c r="FWG9"/>
      <c r="FWH9" s="20"/>
      <c r="FWI9"/>
      <c r="FWJ9" s="20"/>
      <c r="FWK9"/>
      <c r="FWL9" s="20"/>
      <c r="FWM9"/>
      <c r="FWN9" s="20"/>
      <c r="FWO9"/>
      <c r="FWP9" s="20"/>
      <c r="FWQ9"/>
      <c r="FWR9" s="20"/>
      <c r="FWS9"/>
      <c r="FWT9" s="20"/>
      <c r="FWU9"/>
      <c r="FWV9" s="20"/>
      <c r="FWW9"/>
      <c r="FWX9" s="20"/>
      <c r="FWY9"/>
      <c r="FWZ9" s="20"/>
      <c r="FXA9"/>
      <c r="FXB9" s="20"/>
      <c r="FXC9"/>
      <c r="FXD9" s="20"/>
      <c r="FXE9"/>
      <c r="FXF9" s="20"/>
      <c r="FXG9"/>
      <c r="FXH9" s="20"/>
      <c r="FXI9"/>
      <c r="FXJ9" s="20"/>
      <c r="FXK9"/>
      <c r="FXL9" s="20"/>
      <c r="FXM9"/>
      <c r="FXN9" s="20"/>
      <c r="FXO9"/>
      <c r="FXP9" s="20"/>
      <c r="FXQ9"/>
      <c r="FXR9" s="20"/>
      <c r="FXS9"/>
      <c r="FXT9" s="20"/>
      <c r="FXU9"/>
      <c r="FXV9" s="20"/>
      <c r="FXW9"/>
      <c r="FXX9" s="20"/>
      <c r="FXY9"/>
      <c r="FXZ9" s="20"/>
      <c r="FYA9"/>
      <c r="FYB9" s="20"/>
      <c r="FYC9"/>
      <c r="FYD9" s="20"/>
      <c r="FYE9"/>
      <c r="FYF9" s="20"/>
      <c r="FYG9"/>
      <c r="FYH9" s="20"/>
      <c r="FYI9"/>
      <c r="FYJ9" s="20"/>
      <c r="FYK9"/>
      <c r="FYL9" s="20"/>
      <c r="FYM9"/>
      <c r="FYN9" s="20"/>
      <c r="FYO9"/>
      <c r="FYP9" s="20"/>
      <c r="FYQ9"/>
      <c r="FYR9" s="20"/>
      <c r="FYS9"/>
      <c r="FYT9" s="20"/>
      <c r="FYU9"/>
      <c r="FYV9" s="20"/>
      <c r="FYW9"/>
      <c r="FYX9" s="20"/>
      <c r="FYY9"/>
      <c r="FYZ9" s="20"/>
      <c r="FZA9"/>
      <c r="FZB9" s="20"/>
      <c r="FZC9"/>
      <c r="FZD9" s="20"/>
      <c r="FZE9"/>
      <c r="FZF9" s="20"/>
      <c r="FZG9"/>
      <c r="FZH9" s="20"/>
      <c r="FZI9"/>
      <c r="FZJ9" s="20"/>
      <c r="FZK9"/>
      <c r="FZL9" s="20"/>
      <c r="FZM9"/>
      <c r="FZN9" s="20"/>
      <c r="FZO9"/>
      <c r="FZP9" s="20"/>
      <c r="FZQ9"/>
      <c r="FZR9" s="20"/>
      <c r="FZS9"/>
      <c r="FZT9" s="20"/>
      <c r="FZU9"/>
      <c r="FZV9" s="20"/>
      <c r="FZW9"/>
      <c r="FZX9" s="20"/>
      <c r="FZY9"/>
      <c r="FZZ9" s="20"/>
      <c r="GAA9"/>
      <c r="GAB9" s="20"/>
      <c r="GAC9"/>
      <c r="GAD9" s="20"/>
      <c r="GAE9"/>
      <c r="GAF9" s="20"/>
      <c r="GAG9"/>
      <c r="GAH9" s="20"/>
      <c r="GAI9"/>
      <c r="GAJ9" s="20"/>
      <c r="GAK9"/>
      <c r="GAL9" s="20"/>
      <c r="GAM9"/>
      <c r="GAN9" s="20"/>
      <c r="GAO9"/>
      <c r="GAP9" s="20"/>
      <c r="GAQ9"/>
      <c r="GAR9" s="20"/>
      <c r="GAS9"/>
      <c r="GAT9" s="20"/>
      <c r="GAU9"/>
      <c r="GAV9" s="20"/>
      <c r="GAW9"/>
      <c r="GAX9" s="20"/>
      <c r="GAY9"/>
      <c r="GAZ9" s="20"/>
      <c r="GBA9"/>
      <c r="GBB9" s="20"/>
      <c r="GBC9"/>
      <c r="GBD9" s="20"/>
      <c r="GBE9"/>
      <c r="GBF9" s="20"/>
      <c r="GBG9"/>
      <c r="GBH9" s="20"/>
      <c r="GBI9"/>
      <c r="GBJ9" s="20"/>
      <c r="GBK9"/>
      <c r="GBL9" s="20"/>
      <c r="GBM9"/>
      <c r="GBN9" s="20"/>
      <c r="GBO9"/>
      <c r="GBP9" s="20"/>
      <c r="GBQ9"/>
      <c r="GBR9" s="20"/>
      <c r="GBS9"/>
      <c r="GBT9" s="20"/>
      <c r="GBU9"/>
      <c r="GBV9" s="20"/>
      <c r="GBW9"/>
      <c r="GBX9" s="20"/>
      <c r="GBY9"/>
      <c r="GBZ9" s="20"/>
      <c r="GCA9"/>
      <c r="GCB9" s="20"/>
      <c r="GCC9"/>
      <c r="GCD9" s="20"/>
      <c r="GCE9"/>
      <c r="GCF9" s="20"/>
      <c r="GCG9"/>
      <c r="GCH9" s="20"/>
      <c r="GCI9"/>
      <c r="GCJ9" s="20"/>
      <c r="GCK9"/>
      <c r="GCL9" s="20"/>
      <c r="GCM9"/>
      <c r="GCN9" s="20"/>
      <c r="GCO9"/>
      <c r="GCP9" s="20"/>
      <c r="GCQ9"/>
      <c r="GCR9" s="20"/>
      <c r="GCS9"/>
      <c r="GCT9" s="20"/>
      <c r="GCU9"/>
      <c r="GCV9" s="20"/>
      <c r="GCW9"/>
      <c r="GCX9" s="20"/>
      <c r="GCY9"/>
      <c r="GCZ9" s="20"/>
      <c r="GDA9"/>
      <c r="GDB9" s="20"/>
      <c r="GDC9"/>
      <c r="GDD9" s="20"/>
      <c r="GDE9"/>
      <c r="GDF9" s="20"/>
      <c r="GDG9"/>
      <c r="GDH9" s="20"/>
      <c r="GDI9"/>
      <c r="GDJ9" s="20"/>
      <c r="GDK9"/>
      <c r="GDL9" s="20"/>
      <c r="GDM9"/>
      <c r="GDN9" s="20"/>
      <c r="GDO9"/>
      <c r="GDP9" s="20"/>
      <c r="GDQ9"/>
      <c r="GDR9" s="20"/>
      <c r="GDS9"/>
      <c r="GDT9" s="20"/>
      <c r="GDU9"/>
      <c r="GDV9" s="20"/>
      <c r="GDW9"/>
      <c r="GDX9" s="20"/>
      <c r="GDY9"/>
      <c r="GDZ9" s="20"/>
      <c r="GEA9"/>
      <c r="GEB9" s="20"/>
      <c r="GEC9"/>
      <c r="GED9" s="20"/>
      <c r="GEE9"/>
      <c r="GEF9" s="20"/>
      <c r="GEG9"/>
      <c r="GEH9" s="20"/>
      <c r="GEI9"/>
      <c r="GEJ9" s="20"/>
      <c r="GEK9"/>
      <c r="GEL9" s="20"/>
      <c r="GEM9"/>
      <c r="GEN9" s="20"/>
      <c r="GEO9"/>
      <c r="GEP9" s="20"/>
      <c r="GEQ9"/>
      <c r="GER9" s="20"/>
      <c r="GES9"/>
      <c r="GET9" s="20"/>
      <c r="GEU9"/>
      <c r="GEV9" s="20"/>
      <c r="GEW9"/>
      <c r="GEX9" s="20"/>
      <c r="GEY9"/>
      <c r="GEZ9" s="20"/>
      <c r="GFA9"/>
      <c r="GFB9" s="20"/>
      <c r="GFC9"/>
      <c r="GFD9" s="20"/>
      <c r="GFE9"/>
      <c r="GFF9" s="20"/>
      <c r="GFG9"/>
      <c r="GFH9" s="20"/>
      <c r="GFI9"/>
      <c r="GFJ9" s="20"/>
      <c r="GFK9"/>
      <c r="GFL9" s="20"/>
      <c r="GFM9"/>
      <c r="GFN9" s="20"/>
      <c r="GFO9"/>
      <c r="GFP9" s="20"/>
      <c r="GFQ9"/>
      <c r="GFR9" s="20"/>
      <c r="GFS9"/>
      <c r="GFT9" s="20"/>
      <c r="GFU9"/>
      <c r="GFV9" s="20"/>
      <c r="GFW9"/>
      <c r="GFX9" s="20"/>
      <c r="GFY9"/>
      <c r="GFZ9" s="20"/>
      <c r="GGA9"/>
      <c r="GGB9" s="20"/>
      <c r="GGC9"/>
      <c r="GGD9" s="20"/>
      <c r="GGE9"/>
      <c r="GGF9" s="20"/>
      <c r="GGG9"/>
      <c r="GGH9" s="20"/>
      <c r="GGI9"/>
      <c r="GGJ9" s="20"/>
      <c r="GGK9"/>
      <c r="GGL9" s="20"/>
      <c r="GGM9"/>
      <c r="GGN9" s="20"/>
      <c r="GGO9"/>
      <c r="GGP9" s="20"/>
      <c r="GGQ9"/>
      <c r="GGR9" s="20"/>
      <c r="GGS9"/>
      <c r="GGT9" s="20"/>
      <c r="GGU9"/>
      <c r="GGV9" s="20"/>
      <c r="GGW9"/>
      <c r="GGX9" s="20"/>
      <c r="GGY9"/>
      <c r="GGZ9" s="20"/>
      <c r="GHA9"/>
      <c r="GHB9" s="20"/>
      <c r="GHC9"/>
      <c r="GHD9" s="20"/>
      <c r="GHE9"/>
      <c r="GHF9" s="20"/>
      <c r="GHG9"/>
      <c r="GHH9" s="20"/>
      <c r="GHI9"/>
      <c r="GHJ9" s="20"/>
      <c r="GHK9"/>
      <c r="GHL9" s="20"/>
      <c r="GHM9"/>
      <c r="GHN9" s="20"/>
      <c r="GHO9"/>
      <c r="GHP9" s="20"/>
      <c r="GHQ9"/>
      <c r="GHR9" s="20"/>
      <c r="GHS9"/>
      <c r="GHT9" s="20"/>
      <c r="GHU9"/>
      <c r="GHV9" s="20"/>
      <c r="GHW9"/>
      <c r="GHX9" s="20"/>
      <c r="GHY9"/>
      <c r="GHZ9" s="20"/>
      <c r="GIA9"/>
      <c r="GIB9" s="20"/>
      <c r="GIC9"/>
      <c r="GID9" s="20"/>
      <c r="GIE9"/>
      <c r="GIF9" s="20"/>
      <c r="GIG9"/>
      <c r="GIH9" s="20"/>
      <c r="GII9"/>
      <c r="GIJ9" s="20"/>
      <c r="GIK9"/>
      <c r="GIL9" s="20"/>
      <c r="GIM9"/>
      <c r="GIN9" s="20"/>
      <c r="GIO9"/>
      <c r="GIP9" s="20"/>
      <c r="GIQ9"/>
      <c r="GIR9" s="20"/>
      <c r="GIS9"/>
      <c r="GIT9" s="20"/>
      <c r="GIU9"/>
      <c r="GIV9" s="20"/>
      <c r="GIW9"/>
      <c r="GIX9" s="20"/>
      <c r="GIY9"/>
      <c r="GIZ9" s="20"/>
      <c r="GJA9"/>
      <c r="GJB9" s="20"/>
      <c r="GJC9"/>
      <c r="GJD9" s="20"/>
      <c r="GJE9"/>
      <c r="GJF9" s="20"/>
      <c r="GJG9"/>
      <c r="GJH9" s="20"/>
      <c r="GJI9"/>
      <c r="GJJ9" s="20"/>
      <c r="GJK9"/>
      <c r="GJL9" s="20"/>
      <c r="GJM9"/>
      <c r="GJN9" s="20"/>
      <c r="GJO9"/>
      <c r="GJP9" s="20"/>
      <c r="GJQ9"/>
      <c r="GJR9" s="20"/>
      <c r="GJS9"/>
      <c r="GJT9" s="20"/>
      <c r="GJU9"/>
      <c r="GJV9" s="20"/>
      <c r="GJW9"/>
      <c r="GJX9" s="20"/>
      <c r="GJY9"/>
      <c r="GJZ9" s="20"/>
      <c r="GKA9"/>
      <c r="GKB9" s="20"/>
      <c r="GKC9"/>
      <c r="GKD9" s="20"/>
      <c r="GKE9"/>
      <c r="GKF9" s="20"/>
      <c r="GKG9"/>
      <c r="GKH9" s="20"/>
      <c r="GKI9"/>
      <c r="GKJ9" s="20"/>
      <c r="GKK9"/>
      <c r="GKL9" s="20"/>
      <c r="GKM9"/>
      <c r="GKN9" s="20"/>
      <c r="GKO9"/>
      <c r="GKP9" s="20"/>
      <c r="GKQ9"/>
      <c r="GKR9" s="20"/>
      <c r="GKS9"/>
      <c r="GKT9" s="20"/>
      <c r="GKU9"/>
      <c r="GKV9" s="20"/>
      <c r="GKW9"/>
      <c r="GKX9" s="20"/>
      <c r="GKY9"/>
      <c r="GKZ9" s="20"/>
      <c r="GLA9"/>
      <c r="GLB9" s="20"/>
      <c r="GLC9"/>
      <c r="GLD9" s="20"/>
      <c r="GLE9"/>
      <c r="GLF9" s="20"/>
      <c r="GLG9"/>
      <c r="GLH9" s="20"/>
      <c r="GLI9"/>
      <c r="GLJ9" s="20"/>
      <c r="GLK9"/>
      <c r="GLL9" s="20"/>
      <c r="GLM9"/>
      <c r="GLN9" s="20"/>
      <c r="GLO9"/>
      <c r="GLP9" s="20"/>
      <c r="GLQ9"/>
      <c r="GLR9" s="20"/>
      <c r="GLS9"/>
      <c r="GLT9" s="20"/>
      <c r="GLU9"/>
      <c r="GLV9" s="20"/>
      <c r="GLW9"/>
      <c r="GLX9" s="20"/>
      <c r="GLY9"/>
      <c r="GLZ9" s="20"/>
      <c r="GMA9"/>
      <c r="GMB9" s="20"/>
      <c r="GMC9"/>
      <c r="GMD9" s="20"/>
      <c r="GME9"/>
      <c r="GMF9" s="20"/>
      <c r="GMG9"/>
      <c r="GMH9" s="20"/>
      <c r="GMI9"/>
      <c r="GMJ9" s="20"/>
      <c r="GMK9"/>
      <c r="GML9" s="20"/>
      <c r="GMM9"/>
      <c r="GMN9" s="20"/>
      <c r="GMO9"/>
      <c r="GMP9" s="20"/>
      <c r="GMQ9"/>
      <c r="GMR9" s="20"/>
      <c r="GMS9"/>
      <c r="GMT9" s="20"/>
      <c r="GMU9"/>
      <c r="GMV9" s="20"/>
      <c r="GMW9"/>
      <c r="GMX9" s="20"/>
      <c r="GMY9"/>
      <c r="GMZ9" s="20"/>
      <c r="GNA9"/>
      <c r="GNB9" s="20"/>
      <c r="GNC9"/>
      <c r="GND9" s="20"/>
      <c r="GNE9"/>
      <c r="GNF9" s="20"/>
      <c r="GNG9"/>
      <c r="GNH9" s="20"/>
      <c r="GNI9"/>
      <c r="GNJ9" s="20"/>
      <c r="GNK9"/>
      <c r="GNL9" s="20"/>
      <c r="GNM9"/>
      <c r="GNN9" s="20"/>
      <c r="GNO9"/>
      <c r="GNP9" s="20"/>
      <c r="GNQ9"/>
      <c r="GNR9" s="20"/>
      <c r="GNS9"/>
      <c r="GNT9" s="20"/>
      <c r="GNU9"/>
      <c r="GNV9" s="20"/>
      <c r="GNW9"/>
      <c r="GNX9" s="20"/>
      <c r="GNY9"/>
      <c r="GNZ9" s="20"/>
      <c r="GOA9"/>
      <c r="GOB9" s="20"/>
      <c r="GOC9"/>
      <c r="GOD9" s="20"/>
      <c r="GOE9"/>
      <c r="GOF9" s="20"/>
      <c r="GOG9"/>
      <c r="GOH9" s="20"/>
      <c r="GOI9"/>
      <c r="GOJ9" s="20"/>
      <c r="GOK9"/>
      <c r="GOL9" s="20"/>
      <c r="GOM9"/>
      <c r="GON9" s="20"/>
      <c r="GOO9"/>
      <c r="GOP9" s="20"/>
      <c r="GOQ9"/>
      <c r="GOR9" s="20"/>
      <c r="GOS9"/>
      <c r="GOT9" s="20"/>
      <c r="GOU9"/>
      <c r="GOV9" s="20"/>
      <c r="GOW9"/>
      <c r="GOX9" s="20"/>
      <c r="GOY9"/>
      <c r="GOZ9" s="20"/>
      <c r="GPA9"/>
      <c r="GPB9" s="20"/>
      <c r="GPC9"/>
      <c r="GPD9" s="20"/>
      <c r="GPE9"/>
      <c r="GPF9" s="20"/>
      <c r="GPG9"/>
      <c r="GPH9" s="20"/>
      <c r="GPI9"/>
      <c r="GPJ9" s="20"/>
      <c r="GPK9"/>
      <c r="GPL9" s="20"/>
      <c r="GPM9"/>
      <c r="GPN9" s="20"/>
      <c r="GPO9"/>
      <c r="GPP9" s="20"/>
      <c r="GPQ9"/>
      <c r="GPR9" s="20"/>
      <c r="GPS9"/>
      <c r="GPT9" s="20"/>
      <c r="GPU9"/>
      <c r="GPV9" s="20"/>
      <c r="GPW9"/>
      <c r="GPX9" s="20"/>
      <c r="GPY9"/>
      <c r="GPZ9" s="20"/>
      <c r="GQA9"/>
      <c r="GQB9" s="20"/>
      <c r="GQC9"/>
      <c r="GQD9" s="20"/>
      <c r="GQE9"/>
      <c r="GQF9" s="20"/>
      <c r="GQG9"/>
      <c r="GQH9" s="20"/>
      <c r="GQI9"/>
      <c r="GQJ9" s="20"/>
      <c r="GQK9"/>
      <c r="GQL9" s="20"/>
      <c r="GQM9"/>
      <c r="GQN9" s="20"/>
      <c r="GQO9"/>
      <c r="GQP9" s="20"/>
      <c r="GQQ9"/>
      <c r="GQR9" s="20"/>
      <c r="GQS9"/>
      <c r="GQT9" s="20"/>
      <c r="GQU9"/>
      <c r="GQV9" s="20"/>
      <c r="GQW9"/>
      <c r="GQX9" s="20"/>
      <c r="GQY9"/>
      <c r="GQZ9" s="20"/>
      <c r="GRA9"/>
      <c r="GRB9" s="20"/>
      <c r="GRC9"/>
      <c r="GRD9" s="20"/>
      <c r="GRE9"/>
      <c r="GRF9" s="20"/>
      <c r="GRG9"/>
      <c r="GRH9" s="20"/>
      <c r="GRI9"/>
      <c r="GRJ9" s="20"/>
      <c r="GRK9"/>
      <c r="GRL9" s="20"/>
      <c r="GRM9"/>
      <c r="GRN9" s="20"/>
      <c r="GRO9"/>
      <c r="GRP9" s="20"/>
      <c r="GRQ9"/>
      <c r="GRR9" s="20"/>
      <c r="GRS9"/>
      <c r="GRT9" s="20"/>
      <c r="GRU9"/>
      <c r="GRV9" s="20"/>
      <c r="GRW9"/>
      <c r="GRX9" s="20"/>
      <c r="GRY9"/>
      <c r="GRZ9" s="20"/>
      <c r="GSA9"/>
      <c r="GSB9" s="20"/>
      <c r="GSC9"/>
      <c r="GSD9" s="20"/>
      <c r="GSE9"/>
      <c r="GSF9" s="20"/>
      <c r="GSG9"/>
      <c r="GSH9" s="20"/>
      <c r="GSI9"/>
      <c r="GSJ9" s="20"/>
      <c r="GSK9"/>
      <c r="GSL9" s="20"/>
      <c r="GSM9"/>
      <c r="GSN9" s="20"/>
      <c r="GSO9"/>
      <c r="GSP9" s="20"/>
      <c r="GSQ9"/>
      <c r="GSR9" s="20"/>
      <c r="GSS9"/>
      <c r="GST9" s="20"/>
      <c r="GSU9"/>
      <c r="GSV9" s="20"/>
      <c r="GSW9"/>
      <c r="GSX9" s="20"/>
      <c r="GSY9"/>
      <c r="GSZ9" s="20"/>
      <c r="GTA9"/>
      <c r="GTB9" s="20"/>
      <c r="GTC9"/>
      <c r="GTD9" s="20"/>
      <c r="GTE9"/>
      <c r="GTF9" s="20"/>
      <c r="GTG9"/>
      <c r="GTH9" s="20"/>
      <c r="GTI9"/>
      <c r="GTJ9" s="20"/>
      <c r="GTK9"/>
      <c r="GTL9" s="20"/>
      <c r="GTM9"/>
      <c r="GTN9" s="20"/>
      <c r="GTO9"/>
      <c r="GTP9" s="20"/>
      <c r="GTQ9"/>
      <c r="GTR9" s="20"/>
      <c r="GTS9"/>
      <c r="GTT9" s="20"/>
      <c r="GTU9"/>
      <c r="GTV9" s="20"/>
      <c r="GTW9"/>
      <c r="GTX9" s="20"/>
      <c r="GTY9"/>
      <c r="GTZ9" s="20"/>
      <c r="GUA9"/>
      <c r="GUB9" s="20"/>
      <c r="GUC9"/>
      <c r="GUD9" s="20"/>
      <c r="GUE9"/>
      <c r="GUF9" s="20"/>
      <c r="GUG9"/>
      <c r="GUH9" s="20"/>
      <c r="GUI9"/>
      <c r="GUJ9" s="20"/>
      <c r="GUK9"/>
      <c r="GUL9" s="20"/>
      <c r="GUM9"/>
      <c r="GUN9" s="20"/>
      <c r="GUO9"/>
      <c r="GUP9" s="20"/>
      <c r="GUQ9"/>
      <c r="GUR9" s="20"/>
      <c r="GUS9"/>
      <c r="GUT9" s="20"/>
      <c r="GUU9"/>
      <c r="GUV9" s="20"/>
      <c r="GUW9"/>
      <c r="GUX9" s="20"/>
      <c r="GUY9"/>
      <c r="GUZ9" s="20"/>
      <c r="GVA9"/>
      <c r="GVB9" s="20"/>
      <c r="GVC9"/>
      <c r="GVD9" s="20"/>
      <c r="GVE9"/>
      <c r="GVF9" s="20"/>
      <c r="GVG9"/>
      <c r="GVH9" s="20"/>
      <c r="GVI9"/>
      <c r="GVJ9" s="20"/>
      <c r="GVK9"/>
      <c r="GVL9" s="20"/>
      <c r="GVM9"/>
      <c r="GVN9" s="20"/>
      <c r="GVO9"/>
      <c r="GVP9" s="20"/>
      <c r="GVQ9"/>
      <c r="GVR9" s="20"/>
      <c r="GVS9"/>
      <c r="GVT9" s="20"/>
      <c r="GVU9"/>
      <c r="GVV9" s="20"/>
      <c r="GVW9"/>
      <c r="GVX9" s="20"/>
      <c r="GVY9"/>
      <c r="GVZ9" s="20"/>
      <c r="GWA9"/>
      <c r="GWB9" s="20"/>
      <c r="GWC9"/>
      <c r="GWD9" s="20"/>
      <c r="GWE9"/>
      <c r="GWF9" s="20"/>
      <c r="GWG9"/>
      <c r="GWH9" s="20"/>
      <c r="GWI9"/>
      <c r="GWJ9" s="20"/>
      <c r="GWK9"/>
      <c r="GWL9" s="20"/>
      <c r="GWM9"/>
      <c r="GWN9" s="20"/>
      <c r="GWO9"/>
      <c r="GWP9" s="20"/>
      <c r="GWQ9"/>
      <c r="GWR9" s="20"/>
      <c r="GWS9"/>
      <c r="GWT9" s="20"/>
      <c r="GWU9"/>
      <c r="GWV9" s="20"/>
      <c r="GWW9"/>
      <c r="GWX9" s="20"/>
      <c r="GWY9"/>
      <c r="GWZ9" s="20"/>
      <c r="GXA9"/>
      <c r="GXB9" s="20"/>
      <c r="GXC9"/>
      <c r="GXD9" s="20"/>
      <c r="GXE9"/>
      <c r="GXF9" s="20"/>
      <c r="GXG9"/>
      <c r="GXH9" s="20"/>
      <c r="GXI9"/>
      <c r="GXJ9" s="20"/>
      <c r="GXK9"/>
      <c r="GXL9" s="20"/>
      <c r="GXM9"/>
      <c r="GXN9" s="20"/>
      <c r="GXO9"/>
      <c r="GXP9" s="20"/>
      <c r="GXQ9"/>
      <c r="GXR9" s="20"/>
      <c r="GXS9"/>
      <c r="GXT9" s="20"/>
      <c r="GXU9"/>
      <c r="GXV9" s="20"/>
      <c r="GXW9"/>
      <c r="GXX9" s="20"/>
      <c r="GXY9"/>
      <c r="GXZ9" s="20"/>
      <c r="GYA9"/>
      <c r="GYB9" s="20"/>
      <c r="GYC9"/>
      <c r="GYD9" s="20"/>
      <c r="GYE9"/>
      <c r="GYF9" s="20"/>
      <c r="GYG9"/>
      <c r="GYH9" s="20"/>
      <c r="GYI9"/>
      <c r="GYJ9" s="20"/>
      <c r="GYK9"/>
      <c r="GYL9" s="20"/>
      <c r="GYM9"/>
      <c r="GYN9" s="20"/>
      <c r="GYO9"/>
      <c r="GYP9" s="20"/>
      <c r="GYQ9"/>
      <c r="GYR9" s="20"/>
      <c r="GYS9"/>
      <c r="GYT9" s="20"/>
      <c r="GYU9"/>
      <c r="GYV9" s="20"/>
      <c r="GYW9"/>
      <c r="GYX9" s="20"/>
      <c r="GYY9"/>
      <c r="GYZ9" s="20"/>
      <c r="GZA9"/>
      <c r="GZB9" s="20"/>
      <c r="GZC9"/>
      <c r="GZD9" s="20"/>
      <c r="GZE9"/>
      <c r="GZF9" s="20"/>
      <c r="GZG9"/>
      <c r="GZH9" s="20"/>
      <c r="GZI9"/>
      <c r="GZJ9" s="20"/>
      <c r="GZK9"/>
      <c r="GZL9" s="20"/>
      <c r="GZM9"/>
      <c r="GZN9" s="20"/>
      <c r="GZO9"/>
      <c r="GZP9" s="20"/>
      <c r="GZQ9"/>
      <c r="GZR9" s="20"/>
      <c r="GZS9"/>
      <c r="GZT9" s="20"/>
      <c r="GZU9"/>
      <c r="GZV9" s="20"/>
      <c r="GZW9"/>
      <c r="GZX9" s="20"/>
      <c r="GZY9"/>
      <c r="GZZ9" s="20"/>
      <c r="HAA9"/>
      <c r="HAB9" s="20"/>
      <c r="HAC9"/>
      <c r="HAD9" s="20"/>
      <c r="HAE9"/>
      <c r="HAF9" s="20"/>
      <c r="HAG9"/>
      <c r="HAH9" s="20"/>
      <c r="HAI9"/>
      <c r="HAJ9" s="20"/>
      <c r="HAK9"/>
      <c r="HAL9" s="20"/>
      <c r="HAM9"/>
      <c r="HAN9" s="20"/>
      <c r="HAO9"/>
      <c r="HAP9" s="20"/>
      <c r="HAQ9"/>
      <c r="HAR9" s="20"/>
      <c r="HAS9"/>
      <c r="HAT9" s="20"/>
      <c r="HAU9"/>
      <c r="HAV9" s="20"/>
      <c r="HAW9"/>
      <c r="HAX9" s="20"/>
      <c r="HAY9"/>
      <c r="HAZ9" s="20"/>
      <c r="HBA9"/>
      <c r="HBB9" s="20"/>
      <c r="HBC9"/>
      <c r="HBD9" s="20"/>
      <c r="HBE9"/>
      <c r="HBF9" s="20"/>
      <c r="HBG9"/>
      <c r="HBH9" s="20"/>
      <c r="HBI9"/>
      <c r="HBJ9" s="20"/>
      <c r="HBK9"/>
      <c r="HBL9" s="20"/>
      <c r="HBM9"/>
      <c r="HBN9" s="20"/>
      <c r="HBO9"/>
      <c r="HBP9" s="20"/>
      <c r="HBQ9"/>
      <c r="HBR9" s="20"/>
      <c r="HBS9"/>
      <c r="HBT9" s="20"/>
      <c r="HBU9"/>
      <c r="HBV9" s="20"/>
      <c r="HBW9"/>
      <c r="HBX9" s="20"/>
      <c r="HBY9"/>
      <c r="HBZ9" s="20"/>
      <c r="HCA9"/>
      <c r="HCB9" s="20"/>
      <c r="HCC9"/>
      <c r="HCD9" s="20"/>
      <c r="HCE9"/>
      <c r="HCF9" s="20"/>
      <c r="HCG9"/>
      <c r="HCH9" s="20"/>
      <c r="HCI9"/>
      <c r="HCJ9" s="20"/>
      <c r="HCK9"/>
      <c r="HCL9" s="20"/>
      <c r="HCM9"/>
      <c r="HCN9" s="20"/>
      <c r="HCO9"/>
      <c r="HCP9" s="20"/>
      <c r="HCQ9"/>
      <c r="HCR9" s="20"/>
      <c r="HCS9"/>
      <c r="HCT9" s="20"/>
      <c r="HCU9"/>
      <c r="HCV9" s="20"/>
      <c r="HCW9"/>
      <c r="HCX9" s="20"/>
      <c r="HCY9"/>
      <c r="HCZ9" s="20"/>
      <c r="HDA9"/>
      <c r="HDB9" s="20"/>
      <c r="HDC9"/>
      <c r="HDD9" s="20"/>
      <c r="HDE9"/>
      <c r="HDF9" s="20"/>
      <c r="HDG9"/>
      <c r="HDH9" s="20"/>
      <c r="HDI9"/>
      <c r="HDJ9" s="20"/>
      <c r="HDK9"/>
      <c r="HDL9" s="20"/>
      <c r="HDM9"/>
      <c r="HDN9" s="20"/>
      <c r="HDO9"/>
      <c r="HDP9" s="20"/>
      <c r="HDQ9"/>
      <c r="HDR9" s="20"/>
      <c r="HDS9"/>
      <c r="HDT9" s="20"/>
      <c r="HDU9"/>
      <c r="HDV9" s="20"/>
      <c r="HDW9"/>
      <c r="HDX9" s="20"/>
      <c r="HDY9"/>
      <c r="HDZ9" s="20"/>
      <c r="HEA9"/>
      <c r="HEB9" s="20"/>
      <c r="HEC9"/>
      <c r="HED9" s="20"/>
      <c r="HEE9"/>
      <c r="HEF9" s="20"/>
      <c r="HEG9"/>
      <c r="HEH9" s="20"/>
      <c r="HEI9"/>
      <c r="HEJ9" s="20"/>
      <c r="HEK9"/>
      <c r="HEL9" s="20"/>
      <c r="HEM9"/>
      <c r="HEN9" s="20"/>
      <c r="HEO9"/>
      <c r="HEP9" s="20"/>
      <c r="HEQ9"/>
      <c r="HER9" s="20"/>
      <c r="HES9"/>
      <c r="HET9" s="20"/>
      <c r="HEU9"/>
      <c r="HEV9" s="20"/>
      <c r="HEW9"/>
      <c r="HEX9" s="20"/>
      <c r="HEY9"/>
      <c r="HEZ9" s="20"/>
      <c r="HFA9"/>
      <c r="HFB9" s="20"/>
      <c r="HFC9"/>
      <c r="HFD9" s="20"/>
      <c r="HFE9"/>
      <c r="HFF9" s="20"/>
      <c r="HFG9"/>
      <c r="HFH9" s="20"/>
      <c r="HFI9"/>
      <c r="HFJ9" s="20"/>
      <c r="HFK9"/>
      <c r="HFL9" s="20"/>
      <c r="HFM9"/>
      <c r="HFN9" s="20"/>
      <c r="HFO9"/>
      <c r="HFP9" s="20"/>
      <c r="HFQ9"/>
      <c r="HFR9" s="20"/>
      <c r="HFS9"/>
      <c r="HFT9" s="20"/>
      <c r="HFU9"/>
      <c r="HFV9" s="20"/>
      <c r="HFW9"/>
      <c r="HFX9" s="20"/>
      <c r="HFY9"/>
      <c r="HFZ9" s="20"/>
      <c r="HGA9"/>
      <c r="HGB9" s="20"/>
      <c r="HGC9"/>
      <c r="HGD9" s="20"/>
      <c r="HGE9"/>
      <c r="HGF9" s="20"/>
      <c r="HGG9"/>
      <c r="HGH9" s="20"/>
      <c r="HGI9"/>
      <c r="HGJ9" s="20"/>
      <c r="HGK9"/>
      <c r="HGL9" s="20"/>
      <c r="HGM9"/>
      <c r="HGN9" s="20"/>
      <c r="HGO9"/>
      <c r="HGP9" s="20"/>
      <c r="HGQ9"/>
      <c r="HGR9" s="20"/>
      <c r="HGS9"/>
      <c r="HGT9" s="20"/>
      <c r="HGU9"/>
      <c r="HGV9" s="20"/>
      <c r="HGW9"/>
      <c r="HGX9" s="20"/>
      <c r="HGY9"/>
      <c r="HGZ9" s="20"/>
      <c r="HHA9"/>
      <c r="HHB9" s="20"/>
      <c r="HHC9"/>
      <c r="HHD9" s="20"/>
      <c r="HHE9"/>
      <c r="HHF9" s="20"/>
      <c r="HHG9"/>
      <c r="HHH9" s="20"/>
      <c r="HHI9"/>
      <c r="HHJ9" s="20"/>
      <c r="HHK9"/>
      <c r="HHL9" s="20"/>
      <c r="HHM9"/>
      <c r="HHN9" s="20"/>
      <c r="HHO9"/>
      <c r="HHP9" s="20"/>
      <c r="HHQ9"/>
      <c r="HHR9" s="20"/>
      <c r="HHS9"/>
      <c r="HHT9" s="20"/>
      <c r="HHU9"/>
      <c r="HHV9" s="20"/>
      <c r="HHW9"/>
      <c r="HHX9" s="20"/>
      <c r="HHY9"/>
      <c r="HHZ9" s="20"/>
      <c r="HIA9"/>
      <c r="HIB9" s="20"/>
      <c r="HIC9"/>
      <c r="HID9" s="20"/>
      <c r="HIE9"/>
      <c r="HIF9" s="20"/>
      <c r="HIG9"/>
      <c r="HIH9" s="20"/>
      <c r="HII9"/>
      <c r="HIJ9" s="20"/>
      <c r="HIK9"/>
      <c r="HIL9" s="20"/>
      <c r="HIM9"/>
      <c r="HIN9" s="20"/>
      <c r="HIO9"/>
      <c r="HIP9" s="20"/>
      <c r="HIQ9"/>
      <c r="HIR9" s="20"/>
      <c r="HIS9"/>
      <c r="HIT9" s="20"/>
      <c r="HIU9"/>
      <c r="HIV9" s="20"/>
      <c r="HIW9"/>
      <c r="HIX9" s="20"/>
      <c r="HIY9"/>
      <c r="HIZ9" s="20"/>
      <c r="HJA9"/>
      <c r="HJB9" s="20"/>
      <c r="HJC9"/>
      <c r="HJD9" s="20"/>
      <c r="HJE9"/>
      <c r="HJF9" s="20"/>
      <c r="HJG9"/>
      <c r="HJH9" s="20"/>
      <c r="HJI9"/>
      <c r="HJJ9" s="20"/>
      <c r="HJK9"/>
      <c r="HJL9" s="20"/>
      <c r="HJM9"/>
      <c r="HJN9" s="20"/>
      <c r="HJO9"/>
      <c r="HJP9" s="20"/>
      <c r="HJQ9"/>
      <c r="HJR9" s="20"/>
      <c r="HJS9"/>
      <c r="HJT9" s="20"/>
      <c r="HJU9"/>
      <c r="HJV9" s="20"/>
      <c r="HJW9"/>
      <c r="HJX9" s="20"/>
      <c r="HJY9"/>
      <c r="HJZ9" s="20"/>
      <c r="HKA9"/>
      <c r="HKB9" s="20"/>
      <c r="HKC9"/>
      <c r="HKD9" s="20"/>
      <c r="HKE9"/>
      <c r="HKF9" s="20"/>
      <c r="HKG9"/>
      <c r="HKH9" s="20"/>
      <c r="HKI9"/>
      <c r="HKJ9" s="20"/>
      <c r="HKK9"/>
      <c r="HKL9" s="20"/>
      <c r="HKM9"/>
      <c r="HKN9" s="20"/>
      <c r="HKO9"/>
      <c r="HKP9" s="20"/>
      <c r="HKQ9"/>
      <c r="HKR9" s="20"/>
      <c r="HKS9"/>
      <c r="HKT9" s="20"/>
      <c r="HKU9"/>
      <c r="HKV9" s="20"/>
      <c r="HKW9"/>
      <c r="HKX9" s="20"/>
      <c r="HKY9"/>
      <c r="HKZ9" s="20"/>
      <c r="HLA9"/>
      <c r="HLB9" s="20"/>
      <c r="HLC9"/>
      <c r="HLD9" s="20"/>
      <c r="HLE9"/>
      <c r="HLF9" s="20"/>
      <c r="HLG9"/>
      <c r="HLH9" s="20"/>
      <c r="HLI9"/>
      <c r="HLJ9" s="20"/>
      <c r="HLK9"/>
      <c r="HLL9" s="20"/>
      <c r="HLM9"/>
      <c r="HLN9" s="20"/>
      <c r="HLO9"/>
      <c r="HLP9" s="20"/>
      <c r="HLQ9"/>
      <c r="HLR9" s="20"/>
      <c r="HLS9"/>
      <c r="HLT9" s="20"/>
      <c r="HLU9"/>
      <c r="HLV9" s="20"/>
      <c r="HLW9"/>
      <c r="HLX9" s="20"/>
      <c r="HLY9"/>
      <c r="HLZ9" s="20"/>
      <c r="HMA9"/>
      <c r="HMB9" s="20"/>
      <c r="HMC9"/>
      <c r="HMD9" s="20"/>
      <c r="HME9"/>
      <c r="HMF9" s="20"/>
      <c r="HMG9"/>
      <c r="HMH9" s="20"/>
      <c r="HMI9"/>
      <c r="HMJ9" s="20"/>
      <c r="HMK9"/>
      <c r="HML9" s="20"/>
      <c r="HMM9"/>
      <c r="HMN9" s="20"/>
      <c r="HMO9"/>
      <c r="HMP9" s="20"/>
      <c r="HMQ9"/>
      <c r="HMR9" s="20"/>
      <c r="HMS9"/>
      <c r="HMT9" s="20"/>
      <c r="HMU9"/>
      <c r="HMV9" s="20"/>
      <c r="HMW9"/>
      <c r="HMX9" s="20"/>
      <c r="HMY9"/>
      <c r="HMZ9" s="20"/>
      <c r="HNA9"/>
      <c r="HNB9" s="20"/>
      <c r="HNC9"/>
      <c r="HND9" s="20"/>
      <c r="HNE9"/>
      <c r="HNF9" s="20"/>
      <c r="HNG9"/>
      <c r="HNH9" s="20"/>
      <c r="HNI9"/>
      <c r="HNJ9" s="20"/>
      <c r="HNK9"/>
      <c r="HNL9" s="20"/>
      <c r="HNM9"/>
      <c r="HNN9" s="20"/>
      <c r="HNO9"/>
      <c r="HNP9" s="20"/>
      <c r="HNQ9"/>
      <c r="HNR9" s="20"/>
      <c r="HNS9"/>
      <c r="HNT9" s="20"/>
      <c r="HNU9"/>
      <c r="HNV9" s="20"/>
      <c r="HNW9"/>
      <c r="HNX9" s="20"/>
      <c r="HNY9"/>
      <c r="HNZ9" s="20"/>
      <c r="HOA9"/>
      <c r="HOB9" s="20"/>
      <c r="HOC9"/>
      <c r="HOD9" s="20"/>
      <c r="HOE9"/>
      <c r="HOF9" s="20"/>
      <c r="HOG9"/>
      <c r="HOH9" s="20"/>
      <c r="HOI9"/>
      <c r="HOJ9" s="20"/>
      <c r="HOK9"/>
      <c r="HOL9" s="20"/>
      <c r="HOM9"/>
      <c r="HON9" s="20"/>
      <c r="HOO9"/>
      <c r="HOP9" s="20"/>
      <c r="HOQ9"/>
      <c r="HOR9" s="20"/>
      <c r="HOS9"/>
      <c r="HOT9" s="20"/>
      <c r="HOU9"/>
      <c r="HOV9" s="20"/>
      <c r="HOW9"/>
      <c r="HOX9" s="20"/>
      <c r="HOY9"/>
      <c r="HOZ9" s="20"/>
      <c r="HPA9"/>
      <c r="HPB9" s="20"/>
      <c r="HPC9"/>
      <c r="HPD9" s="20"/>
      <c r="HPE9"/>
      <c r="HPF9" s="20"/>
      <c r="HPG9"/>
      <c r="HPH9" s="20"/>
      <c r="HPI9"/>
      <c r="HPJ9" s="20"/>
      <c r="HPK9"/>
      <c r="HPL9" s="20"/>
      <c r="HPM9"/>
      <c r="HPN9" s="20"/>
      <c r="HPO9"/>
      <c r="HPP9" s="20"/>
      <c r="HPQ9"/>
      <c r="HPR9" s="20"/>
      <c r="HPS9"/>
      <c r="HPT9" s="20"/>
      <c r="HPU9"/>
      <c r="HPV9" s="20"/>
      <c r="HPW9"/>
      <c r="HPX9" s="20"/>
      <c r="HPY9"/>
      <c r="HPZ9" s="20"/>
      <c r="HQA9"/>
      <c r="HQB9" s="20"/>
      <c r="HQC9"/>
      <c r="HQD9" s="20"/>
      <c r="HQE9"/>
      <c r="HQF9" s="20"/>
      <c r="HQG9"/>
      <c r="HQH9" s="20"/>
      <c r="HQI9"/>
      <c r="HQJ9" s="20"/>
      <c r="HQK9"/>
      <c r="HQL9" s="20"/>
      <c r="HQM9"/>
      <c r="HQN9" s="20"/>
      <c r="HQO9"/>
      <c r="HQP9" s="20"/>
      <c r="HQQ9"/>
      <c r="HQR9" s="20"/>
      <c r="HQS9"/>
      <c r="HQT9" s="20"/>
      <c r="HQU9"/>
      <c r="HQV9" s="20"/>
      <c r="HQW9"/>
      <c r="HQX9" s="20"/>
      <c r="HQY9"/>
      <c r="HQZ9" s="20"/>
      <c r="HRA9"/>
      <c r="HRB9" s="20"/>
      <c r="HRC9"/>
      <c r="HRD9" s="20"/>
      <c r="HRE9"/>
      <c r="HRF9" s="20"/>
      <c r="HRG9"/>
      <c r="HRH9" s="20"/>
      <c r="HRI9"/>
      <c r="HRJ9" s="20"/>
      <c r="HRK9"/>
      <c r="HRL9" s="20"/>
      <c r="HRM9"/>
      <c r="HRN9" s="20"/>
      <c r="HRO9"/>
      <c r="HRP9" s="20"/>
      <c r="HRQ9"/>
      <c r="HRR9" s="20"/>
      <c r="HRS9"/>
      <c r="HRT9" s="20"/>
      <c r="HRU9"/>
      <c r="HRV9" s="20"/>
      <c r="HRW9"/>
      <c r="HRX9" s="20"/>
      <c r="HRY9"/>
      <c r="HRZ9" s="20"/>
      <c r="HSA9"/>
      <c r="HSB9" s="20"/>
      <c r="HSC9"/>
      <c r="HSD9" s="20"/>
      <c r="HSE9"/>
      <c r="HSF9" s="20"/>
      <c r="HSG9"/>
      <c r="HSH9" s="20"/>
      <c r="HSI9"/>
      <c r="HSJ9" s="20"/>
      <c r="HSK9"/>
      <c r="HSL9" s="20"/>
      <c r="HSM9"/>
      <c r="HSN9" s="20"/>
      <c r="HSO9"/>
      <c r="HSP9" s="20"/>
      <c r="HSQ9"/>
      <c r="HSR9" s="20"/>
      <c r="HSS9"/>
      <c r="HST9" s="20"/>
      <c r="HSU9"/>
      <c r="HSV9" s="20"/>
      <c r="HSW9"/>
      <c r="HSX9" s="20"/>
      <c r="HSY9"/>
      <c r="HSZ9" s="20"/>
      <c r="HTA9"/>
      <c r="HTB9" s="20"/>
      <c r="HTC9"/>
      <c r="HTD9" s="20"/>
      <c r="HTE9"/>
      <c r="HTF9" s="20"/>
      <c r="HTG9"/>
      <c r="HTH9" s="20"/>
      <c r="HTI9"/>
      <c r="HTJ9" s="20"/>
      <c r="HTK9"/>
      <c r="HTL9" s="20"/>
      <c r="HTM9"/>
      <c r="HTN9" s="20"/>
      <c r="HTO9"/>
      <c r="HTP9" s="20"/>
      <c r="HTQ9"/>
      <c r="HTR9" s="20"/>
      <c r="HTS9"/>
      <c r="HTT9" s="20"/>
      <c r="HTU9"/>
      <c r="HTV9" s="20"/>
      <c r="HTW9"/>
      <c r="HTX9" s="20"/>
      <c r="HTY9"/>
      <c r="HTZ9" s="20"/>
      <c r="HUA9"/>
      <c r="HUB9" s="20"/>
      <c r="HUC9"/>
      <c r="HUD9" s="20"/>
      <c r="HUE9"/>
      <c r="HUF9" s="20"/>
      <c r="HUG9"/>
      <c r="HUH9" s="20"/>
      <c r="HUI9"/>
      <c r="HUJ9" s="20"/>
      <c r="HUK9"/>
      <c r="HUL9" s="20"/>
      <c r="HUM9"/>
      <c r="HUN9" s="20"/>
      <c r="HUO9"/>
      <c r="HUP9" s="20"/>
      <c r="HUQ9"/>
      <c r="HUR9" s="20"/>
      <c r="HUS9"/>
      <c r="HUT9" s="20"/>
      <c r="HUU9"/>
      <c r="HUV9" s="20"/>
      <c r="HUW9"/>
      <c r="HUX9" s="20"/>
      <c r="HUY9"/>
      <c r="HUZ9" s="20"/>
      <c r="HVA9"/>
      <c r="HVB9" s="20"/>
      <c r="HVC9"/>
      <c r="HVD9" s="20"/>
      <c r="HVE9"/>
      <c r="HVF9" s="20"/>
      <c r="HVG9"/>
      <c r="HVH9" s="20"/>
      <c r="HVI9"/>
      <c r="HVJ9" s="20"/>
      <c r="HVK9"/>
      <c r="HVL9" s="20"/>
      <c r="HVM9"/>
      <c r="HVN9" s="20"/>
      <c r="HVO9"/>
      <c r="HVP9" s="20"/>
      <c r="HVQ9"/>
      <c r="HVR9" s="20"/>
      <c r="HVS9"/>
      <c r="HVT9" s="20"/>
      <c r="HVU9"/>
      <c r="HVV9" s="20"/>
      <c r="HVW9"/>
      <c r="HVX9" s="20"/>
      <c r="HVY9"/>
      <c r="HVZ9" s="20"/>
      <c r="HWA9"/>
      <c r="HWB9" s="20"/>
      <c r="HWC9"/>
      <c r="HWD9" s="20"/>
      <c r="HWE9"/>
      <c r="HWF9" s="20"/>
      <c r="HWG9"/>
      <c r="HWH9" s="20"/>
      <c r="HWI9"/>
      <c r="HWJ9" s="20"/>
      <c r="HWK9"/>
      <c r="HWL9" s="20"/>
      <c r="HWM9"/>
      <c r="HWN9" s="20"/>
      <c r="HWO9"/>
      <c r="HWP9" s="20"/>
      <c r="HWQ9"/>
      <c r="HWR9" s="20"/>
      <c r="HWS9"/>
      <c r="HWT9" s="20"/>
      <c r="HWU9"/>
      <c r="HWV9" s="20"/>
      <c r="HWW9"/>
      <c r="HWX9" s="20"/>
      <c r="HWY9"/>
      <c r="HWZ9" s="20"/>
      <c r="HXA9"/>
      <c r="HXB9" s="20"/>
      <c r="HXC9"/>
      <c r="HXD9" s="20"/>
      <c r="HXE9"/>
      <c r="HXF9" s="20"/>
      <c r="HXG9"/>
      <c r="HXH9" s="20"/>
      <c r="HXI9"/>
      <c r="HXJ9" s="20"/>
      <c r="HXK9"/>
      <c r="HXL9" s="20"/>
      <c r="HXM9"/>
      <c r="HXN9" s="20"/>
      <c r="HXO9"/>
      <c r="HXP9" s="20"/>
      <c r="HXQ9"/>
      <c r="HXR9" s="20"/>
      <c r="HXS9"/>
      <c r="HXT9" s="20"/>
      <c r="HXU9"/>
      <c r="HXV9" s="20"/>
      <c r="HXW9"/>
      <c r="HXX9" s="20"/>
      <c r="HXY9"/>
      <c r="HXZ9" s="20"/>
      <c r="HYA9"/>
      <c r="HYB9" s="20"/>
      <c r="HYC9"/>
      <c r="HYD9" s="20"/>
      <c r="HYE9"/>
      <c r="HYF9" s="20"/>
      <c r="HYG9"/>
      <c r="HYH9" s="20"/>
      <c r="HYI9"/>
      <c r="HYJ9" s="20"/>
      <c r="HYK9"/>
      <c r="HYL9" s="20"/>
      <c r="HYM9"/>
      <c r="HYN9" s="20"/>
      <c r="HYO9"/>
      <c r="HYP9" s="20"/>
      <c r="HYQ9"/>
      <c r="HYR9" s="20"/>
      <c r="HYS9"/>
      <c r="HYT9" s="20"/>
      <c r="HYU9"/>
      <c r="HYV9" s="20"/>
      <c r="HYW9"/>
      <c r="HYX9" s="20"/>
      <c r="HYY9"/>
      <c r="HYZ9" s="20"/>
      <c r="HZA9"/>
      <c r="HZB9" s="20"/>
      <c r="HZC9"/>
      <c r="HZD9" s="20"/>
      <c r="HZE9"/>
      <c r="HZF9" s="20"/>
      <c r="HZG9"/>
      <c r="HZH9" s="20"/>
      <c r="HZI9"/>
      <c r="HZJ9" s="20"/>
      <c r="HZK9"/>
      <c r="HZL9" s="20"/>
      <c r="HZM9"/>
      <c r="HZN9" s="20"/>
      <c r="HZO9"/>
      <c r="HZP9" s="20"/>
      <c r="HZQ9"/>
      <c r="HZR9" s="20"/>
      <c r="HZS9"/>
      <c r="HZT9" s="20"/>
      <c r="HZU9"/>
      <c r="HZV9" s="20"/>
      <c r="HZW9"/>
      <c r="HZX9" s="20"/>
      <c r="HZY9"/>
      <c r="HZZ9" s="20"/>
      <c r="IAA9"/>
      <c r="IAB9" s="20"/>
      <c r="IAC9"/>
      <c r="IAD9" s="20"/>
      <c r="IAE9"/>
      <c r="IAF9" s="20"/>
      <c r="IAG9"/>
      <c r="IAH9" s="20"/>
      <c r="IAI9"/>
      <c r="IAJ9" s="20"/>
      <c r="IAK9"/>
      <c r="IAL9" s="20"/>
      <c r="IAM9"/>
      <c r="IAN9" s="20"/>
      <c r="IAO9"/>
      <c r="IAP9" s="20"/>
      <c r="IAQ9"/>
      <c r="IAR9" s="20"/>
      <c r="IAS9"/>
      <c r="IAT9" s="20"/>
      <c r="IAU9"/>
      <c r="IAV9" s="20"/>
      <c r="IAW9"/>
      <c r="IAX9" s="20"/>
      <c r="IAY9"/>
      <c r="IAZ9" s="20"/>
      <c r="IBA9"/>
      <c r="IBB9" s="20"/>
      <c r="IBC9"/>
      <c r="IBD9" s="20"/>
      <c r="IBE9"/>
      <c r="IBF9" s="20"/>
      <c r="IBG9"/>
      <c r="IBH9" s="20"/>
      <c r="IBI9"/>
      <c r="IBJ9" s="20"/>
      <c r="IBK9"/>
      <c r="IBL9" s="20"/>
      <c r="IBM9"/>
      <c r="IBN9" s="20"/>
      <c r="IBO9"/>
      <c r="IBP9" s="20"/>
      <c r="IBQ9"/>
      <c r="IBR9" s="20"/>
      <c r="IBS9"/>
      <c r="IBT9" s="20"/>
      <c r="IBU9"/>
      <c r="IBV9" s="20"/>
      <c r="IBW9"/>
      <c r="IBX9" s="20"/>
      <c r="IBY9"/>
      <c r="IBZ9" s="20"/>
      <c r="ICA9"/>
      <c r="ICB9" s="20"/>
      <c r="ICC9"/>
      <c r="ICD9" s="20"/>
      <c r="ICE9"/>
      <c r="ICF9" s="20"/>
      <c r="ICG9"/>
      <c r="ICH9" s="20"/>
      <c r="ICI9"/>
      <c r="ICJ9" s="20"/>
      <c r="ICK9"/>
      <c r="ICL9" s="20"/>
      <c r="ICM9"/>
      <c r="ICN9" s="20"/>
      <c r="ICO9"/>
      <c r="ICP9" s="20"/>
      <c r="ICQ9"/>
      <c r="ICR9" s="20"/>
      <c r="ICS9"/>
      <c r="ICT9" s="20"/>
      <c r="ICU9"/>
      <c r="ICV9" s="20"/>
      <c r="ICW9"/>
      <c r="ICX9" s="20"/>
      <c r="ICY9"/>
      <c r="ICZ9" s="20"/>
      <c r="IDA9"/>
      <c r="IDB9" s="20"/>
      <c r="IDC9"/>
      <c r="IDD9" s="20"/>
      <c r="IDE9"/>
      <c r="IDF9" s="20"/>
      <c r="IDG9"/>
      <c r="IDH9" s="20"/>
      <c r="IDI9"/>
      <c r="IDJ9" s="20"/>
      <c r="IDK9"/>
      <c r="IDL9" s="20"/>
      <c r="IDM9"/>
      <c r="IDN9" s="20"/>
      <c r="IDO9"/>
      <c r="IDP9" s="20"/>
      <c r="IDQ9"/>
      <c r="IDR9" s="20"/>
      <c r="IDS9"/>
      <c r="IDT9" s="20"/>
      <c r="IDU9"/>
      <c r="IDV9" s="20"/>
      <c r="IDW9"/>
      <c r="IDX9" s="20"/>
      <c r="IDY9"/>
      <c r="IDZ9" s="20"/>
      <c r="IEA9"/>
      <c r="IEB9" s="20"/>
      <c r="IEC9"/>
      <c r="IED9" s="20"/>
      <c r="IEE9"/>
      <c r="IEF9" s="20"/>
      <c r="IEG9"/>
      <c r="IEH9" s="20"/>
      <c r="IEI9"/>
      <c r="IEJ9" s="20"/>
      <c r="IEK9"/>
      <c r="IEL9" s="20"/>
      <c r="IEM9"/>
      <c r="IEN9" s="20"/>
      <c r="IEO9"/>
      <c r="IEP9" s="20"/>
      <c r="IEQ9"/>
      <c r="IER9" s="20"/>
      <c r="IES9"/>
      <c r="IET9" s="20"/>
      <c r="IEU9"/>
      <c r="IEV9" s="20"/>
      <c r="IEW9"/>
      <c r="IEX9" s="20"/>
      <c r="IEY9"/>
      <c r="IEZ9" s="20"/>
      <c r="IFA9"/>
      <c r="IFB9" s="20"/>
      <c r="IFC9"/>
      <c r="IFD9" s="20"/>
      <c r="IFE9"/>
      <c r="IFF9" s="20"/>
      <c r="IFG9"/>
      <c r="IFH9" s="20"/>
      <c r="IFI9"/>
      <c r="IFJ9" s="20"/>
      <c r="IFK9"/>
      <c r="IFL9" s="20"/>
      <c r="IFM9"/>
      <c r="IFN9" s="20"/>
      <c r="IFO9"/>
      <c r="IFP9" s="20"/>
      <c r="IFQ9"/>
      <c r="IFR9" s="20"/>
      <c r="IFS9"/>
      <c r="IFT9" s="20"/>
      <c r="IFU9"/>
      <c r="IFV9" s="20"/>
      <c r="IFW9"/>
      <c r="IFX9" s="20"/>
      <c r="IFY9"/>
      <c r="IFZ9" s="20"/>
      <c r="IGA9"/>
      <c r="IGB9" s="20"/>
      <c r="IGC9"/>
      <c r="IGD9" s="20"/>
      <c r="IGE9"/>
      <c r="IGF9" s="20"/>
      <c r="IGG9"/>
      <c r="IGH9" s="20"/>
      <c r="IGI9"/>
      <c r="IGJ9" s="20"/>
      <c r="IGK9"/>
      <c r="IGL9" s="20"/>
      <c r="IGM9"/>
      <c r="IGN9" s="20"/>
      <c r="IGO9"/>
      <c r="IGP9" s="20"/>
      <c r="IGQ9"/>
      <c r="IGR9" s="20"/>
      <c r="IGS9"/>
      <c r="IGT9" s="20"/>
      <c r="IGU9"/>
      <c r="IGV9" s="20"/>
      <c r="IGW9"/>
      <c r="IGX9" s="20"/>
      <c r="IGY9"/>
      <c r="IGZ9" s="20"/>
      <c r="IHA9"/>
      <c r="IHB9" s="20"/>
      <c r="IHC9"/>
      <c r="IHD9" s="20"/>
      <c r="IHE9"/>
      <c r="IHF9" s="20"/>
      <c r="IHG9"/>
      <c r="IHH9" s="20"/>
      <c r="IHI9"/>
      <c r="IHJ9" s="20"/>
      <c r="IHK9"/>
      <c r="IHL9" s="20"/>
      <c r="IHM9"/>
      <c r="IHN9" s="20"/>
      <c r="IHO9"/>
      <c r="IHP9" s="20"/>
      <c r="IHQ9"/>
      <c r="IHR9" s="20"/>
      <c r="IHS9"/>
      <c r="IHT9" s="20"/>
      <c r="IHU9"/>
      <c r="IHV9" s="20"/>
      <c r="IHW9"/>
      <c r="IHX9" s="20"/>
      <c r="IHY9"/>
      <c r="IHZ9" s="20"/>
      <c r="IIA9"/>
      <c r="IIB9" s="20"/>
      <c r="IIC9"/>
      <c r="IID9" s="20"/>
      <c r="IIE9"/>
      <c r="IIF9" s="20"/>
      <c r="IIG9"/>
      <c r="IIH9" s="20"/>
      <c r="III9"/>
      <c r="IIJ9" s="20"/>
      <c r="IIK9"/>
      <c r="IIL9" s="20"/>
      <c r="IIM9"/>
      <c r="IIN9" s="20"/>
      <c r="IIO9"/>
      <c r="IIP9" s="20"/>
      <c r="IIQ9"/>
      <c r="IIR9" s="20"/>
      <c r="IIS9"/>
      <c r="IIT9" s="20"/>
      <c r="IIU9"/>
      <c r="IIV9" s="20"/>
      <c r="IIW9"/>
      <c r="IIX9" s="20"/>
      <c r="IIY9"/>
      <c r="IIZ9" s="20"/>
      <c r="IJA9"/>
      <c r="IJB9" s="20"/>
      <c r="IJC9"/>
      <c r="IJD9" s="20"/>
      <c r="IJE9"/>
      <c r="IJF9" s="20"/>
      <c r="IJG9"/>
      <c r="IJH9" s="20"/>
      <c r="IJI9"/>
      <c r="IJJ9" s="20"/>
      <c r="IJK9"/>
      <c r="IJL9" s="20"/>
      <c r="IJM9"/>
      <c r="IJN9" s="20"/>
      <c r="IJO9"/>
      <c r="IJP9" s="20"/>
      <c r="IJQ9"/>
      <c r="IJR9" s="20"/>
      <c r="IJS9"/>
      <c r="IJT9" s="20"/>
      <c r="IJU9"/>
      <c r="IJV9" s="20"/>
      <c r="IJW9"/>
      <c r="IJX9" s="20"/>
      <c r="IJY9"/>
      <c r="IJZ9" s="20"/>
      <c r="IKA9"/>
      <c r="IKB9" s="20"/>
      <c r="IKC9"/>
      <c r="IKD9" s="20"/>
      <c r="IKE9"/>
      <c r="IKF9" s="20"/>
      <c r="IKG9"/>
      <c r="IKH9" s="20"/>
      <c r="IKI9"/>
      <c r="IKJ9" s="20"/>
      <c r="IKK9"/>
      <c r="IKL9" s="20"/>
      <c r="IKM9"/>
      <c r="IKN9" s="20"/>
      <c r="IKO9"/>
      <c r="IKP9" s="20"/>
      <c r="IKQ9"/>
      <c r="IKR9" s="20"/>
      <c r="IKS9"/>
      <c r="IKT9" s="20"/>
      <c r="IKU9"/>
      <c r="IKV9" s="20"/>
      <c r="IKW9"/>
      <c r="IKX9" s="20"/>
      <c r="IKY9"/>
      <c r="IKZ9" s="20"/>
      <c r="ILA9"/>
      <c r="ILB9" s="20"/>
      <c r="ILC9"/>
      <c r="ILD9" s="20"/>
      <c r="ILE9"/>
      <c r="ILF9" s="20"/>
      <c r="ILG9"/>
      <c r="ILH9" s="20"/>
      <c r="ILI9"/>
      <c r="ILJ9" s="20"/>
      <c r="ILK9"/>
      <c r="ILL9" s="20"/>
      <c r="ILM9"/>
      <c r="ILN9" s="20"/>
      <c r="ILO9"/>
      <c r="ILP9" s="20"/>
      <c r="ILQ9"/>
      <c r="ILR9" s="20"/>
      <c r="ILS9"/>
      <c r="ILT9" s="20"/>
      <c r="ILU9"/>
      <c r="ILV9" s="20"/>
      <c r="ILW9"/>
      <c r="ILX9" s="20"/>
      <c r="ILY9"/>
      <c r="ILZ9" s="20"/>
      <c r="IMA9"/>
      <c r="IMB9" s="20"/>
      <c r="IMC9"/>
      <c r="IMD9" s="20"/>
      <c r="IME9"/>
      <c r="IMF9" s="20"/>
      <c r="IMG9"/>
      <c r="IMH9" s="20"/>
      <c r="IMI9"/>
      <c r="IMJ9" s="20"/>
      <c r="IMK9"/>
      <c r="IML9" s="20"/>
      <c r="IMM9"/>
      <c r="IMN9" s="20"/>
      <c r="IMO9"/>
      <c r="IMP9" s="20"/>
      <c r="IMQ9"/>
      <c r="IMR9" s="20"/>
      <c r="IMS9"/>
      <c r="IMT9" s="20"/>
      <c r="IMU9"/>
      <c r="IMV9" s="20"/>
      <c r="IMW9"/>
      <c r="IMX9" s="20"/>
      <c r="IMY9"/>
      <c r="IMZ9" s="20"/>
      <c r="INA9"/>
      <c r="INB9" s="20"/>
      <c r="INC9"/>
      <c r="IND9" s="20"/>
      <c r="INE9"/>
      <c r="INF9" s="20"/>
      <c r="ING9"/>
      <c r="INH9" s="20"/>
      <c r="INI9"/>
      <c r="INJ9" s="20"/>
      <c r="INK9"/>
      <c r="INL9" s="20"/>
      <c r="INM9"/>
      <c r="INN9" s="20"/>
      <c r="INO9"/>
      <c r="INP9" s="20"/>
      <c r="INQ9"/>
      <c r="INR9" s="20"/>
      <c r="INS9"/>
      <c r="INT9" s="20"/>
      <c r="INU9"/>
      <c r="INV9" s="20"/>
      <c r="INW9"/>
      <c r="INX9" s="20"/>
      <c r="INY9"/>
      <c r="INZ9" s="20"/>
      <c r="IOA9"/>
      <c r="IOB9" s="20"/>
      <c r="IOC9"/>
      <c r="IOD9" s="20"/>
      <c r="IOE9"/>
      <c r="IOF9" s="20"/>
      <c r="IOG9"/>
      <c r="IOH9" s="20"/>
      <c r="IOI9"/>
      <c r="IOJ9" s="20"/>
      <c r="IOK9"/>
      <c r="IOL9" s="20"/>
      <c r="IOM9"/>
      <c r="ION9" s="20"/>
      <c r="IOO9"/>
      <c r="IOP9" s="20"/>
      <c r="IOQ9"/>
      <c r="IOR9" s="20"/>
      <c r="IOS9"/>
      <c r="IOT9" s="20"/>
      <c r="IOU9"/>
      <c r="IOV9" s="20"/>
      <c r="IOW9"/>
      <c r="IOX9" s="20"/>
      <c r="IOY9"/>
      <c r="IOZ9" s="20"/>
      <c r="IPA9"/>
      <c r="IPB9" s="20"/>
      <c r="IPC9"/>
      <c r="IPD9" s="20"/>
      <c r="IPE9"/>
      <c r="IPF9" s="20"/>
      <c r="IPG9"/>
      <c r="IPH9" s="20"/>
      <c r="IPI9"/>
      <c r="IPJ9" s="20"/>
      <c r="IPK9"/>
      <c r="IPL9" s="20"/>
      <c r="IPM9"/>
      <c r="IPN9" s="20"/>
      <c r="IPO9"/>
      <c r="IPP9" s="20"/>
      <c r="IPQ9"/>
      <c r="IPR9" s="20"/>
      <c r="IPS9"/>
      <c r="IPT9" s="20"/>
      <c r="IPU9"/>
      <c r="IPV9" s="20"/>
      <c r="IPW9"/>
      <c r="IPX9" s="20"/>
      <c r="IPY9"/>
      <c r="IPZ9" s="20"/>
      <c r="IQA9"/>
      <c r="IQB9" s="20"/>
      <c r="IQC9"/>
      <c r="IQD9" s="20"/>
      <c r="IQE9"/>
      <c r="IQF9" s="20"/>
      <c r="IQG9"/>
      <c r="IQH9" s="20"/>
      <c r="IQI9"/>
      <c r="IQJ9" s="20"/>
      <c r="IQK9"/>
      <c r="IQL9" s="20"/>
      <c r="IQM9"/>
      <c r="IQN9" s="20"/>
      <c r="IQO9"/>
      <c r="IQP9" s="20"/>
      <c r="IQQ9"/>
      <c r="IQR9" s="20"/>
      <c r="IQS9"/>
      <c r="IQT9" s="20"/>
      <c r="IQU9"/>
      <c r="IQV9" s="20"/>
      <c r="IQW9"/>
      <c r="IQX9" s="20"/>
      <c r="IQY9"/>
      <c r="IQZ9" s="20"/>
      <c r="IRA9"/>
      <c r="IRB9" s="20"/>
      <c r="IRC9"/>
      <c r="IRD9" s="20"/>
      <c r="IRE9"/>
      <c r="IRF9" s="20"/>
      <c r="IRG9"/>
      <c r="IRH9" s="20"/>
      <c r="IRI9"/>
      <c r="IRJ9" s="20"/>
      <c r="IRK9"/>
      <c r="IRL9" s="20"/>
      <c r="IRM9"/>
      <c r="IRN9" s="20"/>
      <c r="IRO9"/>
      <c r="IRP9" s="20"/>
      <c r="IRQ9"/>
      <c r="IRR9" s="20"/>
      <c r="IRS9"/>
      <c r="IRT9" s="20"/>
      <c r="IRU9"/>
      <c r="IRV9" s="20"/>
      <c r="IRW9"/>
      <c r="IRX9" s="20"/>
      <c r="IRY9"/>
      <c r="IRZ9" s="20"/>
      <c r="ISA9"/>
      <c r="ISB9" s="20"/>
      <c r="ISC9"/>
      <c r="ISD9" s="20"/>
      <c r="ISE9"/>
      <c r="ISF9" s="20"/>
      <c r="ISG9"/>
      <c r="ISH9" s="20"/>
      <c r="ISI9"/>
      <c r="ISJ9" s="20"/>
      <c r="ISK9"/>
      <c r="ISL9" s="20"/>
      <c r="ISM9"/>
      <c r="ISN9" s="20"/>
      <c r="ISO9"/>
      <c r="ISP9" s="20"/>
      <c r="ISQ9"/>
      <c r="ISR9" s="20"/>
      <c r="ISS9"/>
      <c r="IST9" s="20"/>
      <c r="ISU9"/>
      <c r="ISV9" s="20"/>
      <c r="ISW9"/>
      <c r="ISX9" s="20"/>
      <c r="ISY9"/>
      <c r="ISZ9" s="20"/>
      <c r="ITA9"/>
      <c r="ITB9" s="20"/>
      <c r="ITC9"/>
      <c r="ITD9" s="20"/>
      <c r="ITE9"/>
      <c r="ITF9" s="20"/>
      <c r="ITG9"/>
      <c r="ITH9" s="20"/>
      <c r="ITI9"/>
      <c r="ITJ9" s="20"/>
      <c r="ITK9"/>
      <c r="ITL9" s="20"/>
      <c r="ITM9"/>
      <c r="ITN9" s="20"/>
      <c r="ITO9"/>
      <c r="ITP9" s="20"/>
      <c r="ITQ9"/>
      <c r="ITR9" s="20"/>
      <c r="ITS9"/>
      <c r="ITT9" s="20"/>
      <c r="ITU9"/>
      <c r="ITV9" s="20"/>
      <c r="ITW9"/>
      <c r="ITX9" s="20"/>
      <c r="ITY9"/>
      <c r="ITZ9" s="20"/>
      <c r="IUA9"/>
      <c r="IUB9" s="20"/>
      <c r="IUC9"/>
      <c r="IUD9" s="20"/>
      <c r="IUE9"/>
      <c r="IUF9" s="20"/>
      <c r="IUG9"/>
      <c r="IUH9" s="20"/>
      <c r="IUI9"/>
      <c r="IUJ9" s="20"/>
      <c r="IUK9"/>
      <c r="IUL9" s="20"/>
      <c r="IUM9"/>
      <c r="IUN9" s="20"/>
      <c r="IUO9"/>
      <c r="IUP9" s="20"/>
      <c r="IUQ9"/>
      <c r="IUR9" s="20"/>
      <c r="IUS9"/>
      <c r="IUT9" s="20"/>
      <c r="IUU9"/>
      <c r="IUV9" s="20"/>
      <c r="IUW9"/>
      <c r="IUX9" s="20"/>
      <c r="IUY9"/>
      <c r="IUZ9" s="20"/>
      <c r="IVA9"/>
      <c r="IVB9" s="20"/>
      <c r="IVC9"/>
      <c r="IVD9" s="20"/>
      <c r="IVE9"/>
      <c r="IVF9" s="20"/>
      <c r="IVG9"/>
      <c r="IVH9" s="20"/>
      <c r="IVI9"/>
      <c r="IVJ9" s="20"/>
      <c r="IVK9"/>
      <c r="IVL9" s="20"/>
      <c r="IVM9"/>
      <c r="IVN9" s="20"/>
      <c r="IVO9"/>
      <c r="IVP9" s="20"/>
      <c r="IVQ9"/>
      <c r="IVR9" s="20"/>
      <c r="IVS9"/>
      <c r="IVT9" s="20"/>
      <c r="IVU9"/>
      <c r="IVV9" s="20"/>
      <c r="IVW9"/>
      <c r="IVX9" s="20"/>
      <c r="IVY9"/>
      <c r="IVZ9" s="20"/>
      <c r="IWA9"/>
      <c r="IWB9" s="20"/>
      <c r="IWC9"/>
      <c r="IWD9" s="20"/>
      <c r="IWE9"/>
      <c r="IWF9" s="20"/>
      <c r="IWG9"/>
      <c r="IWH9" s="20"/>
      <c r="IWI9"/>
      <c r="IWJ9" s="20"/>
      <c r="IWK9"/>
      <c r="IWL9" s="20"/>
      <c r="IWM9"/>
      <c r="IWN9" s="20"/>
      <c r="IWO9"/>
      <c r="IWP9" s="20"/>
      <c r="IWQ9"/>
      <c r="IWR9" s="20"/>
      <c r="IWS9"/>
      <c r="IWT9" s="20"/>
      <c r="IWU9"/>
      <c r="IWV9" s="20"/>
      <c r="IWW9"/>
      <c r="IWX9" s="20"/>
      <c r="IWY9"/>
      <c r="IWZ9" s="20"/>
      <c r="IXA9"/>
      <c r="IXB9" s="20"/>
      <c r="IXC9"/>
      <c r="IXD9" s="20"/>
      <c r="IXE9"/>
      <c r="IXF9" s="20"/>
      <c r="IXG9"/>
      <c r="IXH9" s="20"/>
      <c r="IXI9"/>
      <c r="IXJ9" s="20"/>
      <c r="IXK9"/>
      <c r="IXL9" s="20"/>
      <c r="IXM9"/>
      <c r="IXN9" s="20"/>
      <c r="IXO9"/>
      <c r="IXP9" s="20"/>
      <c r="IXQ9"/>
      <c r="IXR9" s="20"/>
      <c r="IXS9"/>
      <c r="IXT9" s="20"/>
      <c r="IXU9"/>
      <c r="IXV9" s="20"/>
      <c r="IXW9"/>
      <c r="IXX9" s="20"/>
      <c r="IXY9"/>
      <c r="IXZ9" s="20"/>
      <c r="IYA9"/>
      <c r="IYB9" s="20"/>
      <c r="IYC9"/>
      <c r="IYD9" s="20"/>
      <c r="IYE9"/>
      <c r="IYF9" s="20"/>
      <c r="IYG9"/>
      <c r="IYH9" s="20"/>
      <c r="IYI9"/>
      <c r="IYJ9" s="20"/>
      <c r="IYK9"/>
      <c r="IYL9" s="20"/>
      <c r="IYM9"/>
      <c r="IYN9" s="20"/>
      <c r="IYO9"/>
      <c r="IYP9" s="20"/>
      <c r="IYQ9"/>
      <c r="IYR9" s="20"/>
      <c r="IYS9"/>
      <c r="IYT9" s="20"/>
      <c r="IYU9"/>
      <c r="IYV9" s="20"/>
      <c r="IYW9"/>
      <c r="IYX9" s="20"/>
      <c r="IYY9"/>
      <c r="IYZ9" s="20"/>
      <c r="IZA9"/>
      <c r="IZB9" s="20"/>
      <c r="IZC9"/>
      <c r="IZD9" s="20"/>
      <c r="IZE9"/>
      <c r="IZF9" s="20"/>
      <c r="IZG9"/>
      <c r="IZH9" s="20"/>
      <c r="IZI9"/>
      <c r="IZJ9" s="20"/>
      <c r="IZK9"/>
      <c r="IZL9" s="20"/>
      <c r="IZM9"/>
      <c r="IZN9" s="20"/>
      <c r="IZO9"/>
      <c r="IZP9" s="20"/>
      <c r="IZQ9"/>
      <c r="IZR9" s="20"/>
      <c r="IZS9"/>
      <c r="IZT9" s="20"/>
      <c r="IZU9"/>
      <c r="IZV9" s="20"/>
      <c r="IZW9"/>
      <c r="IZX9" s="20"/>
      <c r="IZY9"/>
      <c r="IZZ9" s="20"/>
      <c r="JAA9"/>
      <c r="JAB9" s="20"/>
      <c r="JAC9"/>
      <c r="JAD9" s="20"/>
      <c r="JAE9"/>
      <c r="JAF9" s="20"/>
      <c r="JAG9"/>
      <c r="JAH9" s="20"/>
      <c r="JAI9"/>
      <c r="JAJ9" s="20"/>
      <c r="JAK9"/>
      <c r="JAL9" s="20"/>
      <c r="JAM9"/>
      <c r="JAN9" s="20"/>
      <c r="JAO9"/>
      <c r="JAP9" s="20"/>
      <c r="JAQ9"/>
      <c r="JAR9" s="20"/>
      <c r="JAS9"/>
      <c r="JAT9" s="20"/>
      <c r="JAU9"/>
      <c r="JAV9" s="20"/>
      <c r="JAW9"/>
      <c r="JAX9" s="20"/>
      <c r="JAY9"/>
      <c r="JAZ9" s="20"/>
      <c r="JBA9"/>
      <c r="JBB9" s="20"/>
      <c r="JBC9"/>
      <c r="JBD9" s="20"/>
      <c r="JBE9"/>
      <c r="JBF9" s="20"/>
      <c r="JBG9"/>
      <c r="JBH9" s="20"/>
      <c r="JBI9"/>
      <c r="JBJ9" s="20"/>
      <c r="JBK9"/>
      <c r="JBL9" s="20"/>
      <c r="JBM9"/>
      <c r="JBN9" s="20"/>
      <c r="JBO9"/>
      <c r="JBP9" s="20"/>
      <c r="JBQ9"/>
      <c r="JBR9" s="20"/>
      <c r="JBS9"/>
      <c r="JBT9" s="20"/>
      <c r="JBU9"/>
      <c r="JBV9" s="20"/>
      <c r="JBW9"/>
      <c r="JBX9" s="20"/>
      <c r="JBY9"/>
      <c r="JBZ9" s="20"/>
      <c r="JCA9"/>
      <c r="JCB9" s="20"/>
      <c r="JCC9"/>
      <c r="JCD9" s="20"/>
      <c r="JCE9"/>
      <c r="JCF9" s="20"/>
      <c r="JCG9"/>
      <c r="JCH9" s="20"/>
      <c r="JCI9"/>
      <c r="JCJ9" s="20"/>
      <c r="JCK9"/>
      <c r="JCL9" s="20"/>
      <c r="JCM9"/>
      <c r="JCN9" s="20"/>
      <c r="JCO9"/>
      <c r="JCP9" s="20"/>
      <c r="JCQ9"/>
      <c r="JCR9" s="20"/>
      <c r="JCS9"/>
      <c r="JCT9" s="20"/>
      <c r="JCU9"/>
      <c r="JCV9" s="20"/>
      <c r="JCW9"/>
      <c r="JCX9" s="20"/>
      <c r="JCY9"/>
      <c r="JCZ9" s="20"/>
      <c r="JDA9"/>
      <c r="JDB9" s="20"/>
      <c r="JDC9"/>
      <c r="JDD9" s="20"/>
      <c r="JDE9"/>
      <c r="JDF9" s="20"/>
      <c r="JDG9"/>
      <c r="JDH9" s="20"/>
      <c r="JDI9"/>
      <c r="JDJ9" s="20"/>
      <c r="JDK9"/>
      <c r="JDL9" s="20"/>
      <c r="JDM9"/>
      <c r="JDN9" s="20"/>
      <c r="JDO9"/>
      <c r="JDP9" s="20"/>
      <c r="JDQ9"/>
      <c r="JDR9" s="20"/>
      <c r="JDS9"/>
      <c r="JDT9" s="20"/>
      <c r="JDU9"/>
      <c r="JDV9" s="20"/>
      <c r="JDW9"/>
      <c r="JDX9" s="20"/>
      <c r="JDY9"/>
      <c r="JDZ9" s="20"/>
      <c r="JEA9"/>
      <c r="JEB9" s="20"/>
      <c r="JEC9"/>
      <c r="JED9" s="20"/>
      <c r="JEE9"/>
      <c r="JEF9" s="20"/>
      <c r="JEG9"/>
      <c r="JEH9" s="20"/>
      <c r="JEI9"/>
      <c r="JEJ9" s="20"/>
      <c r="JEK9"/>
      <c r="JEL9" s="20"/>
      <c r="JEM9"/>
      <c r="JEN9" s="20"/>
      <c r="JEO9"/>
      <c r="JEP9" s="20"/>
      <c r="JEQ9"/>
      <c r="JER9" s="20"/>
      <c r="JES9"/>
      <c r="JET9" s="20"/>
      <c r="JEU9"/>
      <c r="JEV9" s="20"/>
      <c r="JEW9"/>
      <c r="JEX9" s="20"/>
      <c r="JEY9"/>
      <c r="JEZ9" s="20"/>
      <c r="JFA9"/>
      <c r="JFB9" s="20"/>
      <c r="JFC9"/>
      <c r="JFD9" s="20"/>
      <c r="JFE9"/>
      <c r="JFF9" s="20"/>
      <c r="JFG9"/>
      <c r="JFH9" s="20"/>
      <c r="JFI9"/>
      <c r="JFJ9" s="20"/>
      <c r="JFK9"/>
      <c r="JFL9" s="20"/>
      <c r="JFM9"/>
      <c r="JFN9" s="20"/>
      <c r="JFO9"/>
      <c r="JFP9" s="20"/>
      <c r="JFQ9"/>
      <c r="JFR9" s="20"/>
      <c r="JFS9"/>
      <c r="JFT9" s="20"/>
      <c r="JFU9"/>
      <c r="JFV9" s="20"/>
      <c r="JFW9"/>
      <c r="JFX9" s="20"/>
      <c r="JFY9"/>
      <c r="JFZ9" s="20"/>
      <c r="JGA9"/>
      <c r="JGB9" s="20"/>
      <c r="JGC9"/>
      <c r="JGD9" s="20"/>
      <c r="JGE9"/>
      <c r="JGF9" s="20"/>
      <c r="JGG9"/>
      <c r="JGH9" s="20"/>
      <c r="JGI9"/>
      <c r="JGJ9" s="20"/>
      <c r="JGK9"/>
      <c r="JGL9" s="20"/>
      <c r="JGM9"/>
      <c r="JGN9" s="20"/>
      <c r="JGO9"/>
      <c r="JGP9" s="20"/>
      <c r="JGQ9"/>
      <c r="JGR9" s="20"/>
      <c r="JGS9"/>
      <c r="JGT9" s="20"/>
      <c r="JGU9"/>
      <c r="JGV9" s="20"/>
      <c r="JGW9"/>
      <c r="JGX9" s="20"/>
      <c r="JGY9"/>
      <c r="JGZ9" s="20"/>
      <c r="JHA9"/>
      <c r="JHB9" s="20"/>
      <c r="JHC9"/>
      <c r="JHD9" s="20"/>
      <c r="JHE9"/>
      <c r="JHF9" s="20"/>
      <c r="JHG9"/>
      <c r="JHH9" s="20"/>
      <c r="JHI9"/>
      <c r="JHJ9" s="20"/>
      <c r="JHK9"/>
      <c r="JHL9" s="20"/>
      <c r="JHM9"/>
      <c r="JHN9" s="20"/>
      <c r="JHO9"/>
      <c r="JHP9" s="20"/>
      <c r="JHQ9"/>
      <c r="JHR9" s="20"/>
      <c r="JHS9"/>
      <c r="JHT9" s="20"/>
      <c r="JHU9"/>
      <c r="JHV9" s="20"/>
      <c r="JHW9"/>
      <c r="JHX9" s="20"/>
      <c r="JHY9"/>
      <c r="JHZ9" s="20"/>
      <c r="JIA9"/>
      <c r="JIB9" s="20"/>
      <c r="JIC9"/>
      <c r="JID9" s="20"/>
      <c r="JIE9"/>
      <c r="JIF9" s="20"/>
      <c r="JIG9"/>
      <c r="JIH9" s="20"/>
      <c r="JII9"/>
      <c r="JIJ9" s="20"/>
      <c r="JIK9"/>
      <c r="JIL9" s="20"/>
      <c r="JIM9"/>
      <c r="JIN9" s="20"/>
      <c r="JIO9"/>
      <c r="JIP9" s="20"/>
      <c r="JIQ9"/>
      <c r="JIR9" s="20"/>
      <c r="JIS9"/>
      <c r="JIT9" s="20"/>
      <c r="JIU9"/>
      <c r="JIV9" s="20"/>
      <c r="JIW9"/>
      <c r="JIX9" s="20"/>
      <c r="JIY9"/>
      <c r="JIZ9" s="20"/>
      <c r="JJA9"/>
      <c r="JJB9" s="20"/>
      <c r="JJC9"/>
      <c r="JJD9" s="20"/>
      <c r="JJE9"/>
      <c r="JJF9" s="20"/>
      <c r="JJG9"/>
      <c r="JJH9" s="20"/>
      <c r="JJI9"/>
      <c r="JJJ9" s="20"/>
      <c r="JJK9"/>
      <c r="JJL9" s="20"/>
      <c r="JJM9"/>
      <c r="JJN9" s="20"/>
      <c r="JJO9"/>
      <c r="JJP9" s="20"/>
      <c r="JJQ9"/>
      <c r="JJR9" s="20"/>
      <c r="JJS9"/>
      <c r="JJT9" s="20"/>
      <c r="JJU9"/>
      <c r="JJV9" s="20"/>
      <c r="JJW9"/>
      <c r="JJX9" s="20"/>
      <c r="JJY9"/>
      <c r="JJZ9" s="20"/>
      <c r="JKA9"/>
      <c r="JKB9" s="20"/>
      <c r="JKC9"/>
      <c r="JKD9" s="20"/>
      <c r="JKE9"/>
      <c r="JKF9" s="20"/>
      <c r="JKG9"/>
      <c r="JKH9" s="20"/>
      <c r="JKI9"/>
      <c r="JKJ9" s="20"/>
      <c r="JKK9"/>
      <c r="JKL9" s="20"/>
      <c r="JKM9"/>
      <c r="JKN9" s="20"/>
      <c r="JKO9"/>
      <c r="JKP9" s="20"/>
      <c r="JKQ9"/>
      <c r="JKR9" s="20"/>
      <c r="JKS9"/>
      <c r="JKT9" s="20"/>
      <c r="JKU9"/>
      <c r="JKV9" s="20"/>
      <c r="JKW9"/>
      <c r="JKX9" s="20"/>
      <c r="JKY9"/>
      <c r="JKZ9" s="20"/>
      <c r="JLA9"/>
      <c r="JLB9" s="20"/>
      <c r="JLC9"/>
      <c r="JLD9" s="20"/>
      <c r="JLE9"/>
      <c r="JLF9" s="20"/>
      <c r="JLG9"/>
      <c r="JLH9" s="20"/>
      <c r="JLI9"/>
      <c r="JLJ9" s="20"/>
      <c r="JLK9"/>
      <c r="JLL9" s="20"/>
      <c r="JLM9"/>
      <c r="JLN9" s="20"/>
      <c r="JLO9"/>
      <c r="JLP9" s="20"/>
      <c r="JLQ9"/>
      <c r="JLR9" s="20"/>
      <c r="JLS9"/>
      <c r="JLT9" s="20"/>
      <c r="JLU9"/>
      <c r="JLV9" s="20"/>
      <c r="JLW9"/>
      <c r="JLX9" s="20"/>
      <c r="JLY9"/>
      <c r="JLZ9" s="20"/>
      <c r="JMA9"/>
      <c r="JMB9" s="20"/>
      <c r="JMC9"/>
      <c r="JMD9" s="20"/>
      <c r="JME9"/>
      <c r="JMF9" s="20"/>
      <c r="JMG9"/>
      <c r="JMH9" s="20"/>
      <c r="JMI9"/>
      <c r="JMJ9" s="20"/>
      <c r="JMK9"/>
      <c r="JML9" s="20"/>
      <c r="JMM9"/>
      <c r="JMN9" s="20"/>
      <c r="JMO9"/>
      <c r="JMP9" s="20"/>
      <c r="JMQ9"/>
      <c r="JMR9" s="20"/>
      <c r="JMS9"/>
      <c r="JMT9" s="20"/>
      <c r="JMU9"/>
      <c r="JMV9" s="20"/>
      <c r="JMW9"/>
      <c r="JMX9" s="20"/>
      <c r="JMY9"/>
      <c r="JMZ9" s="20"/>
      <c r="JNA9"/>
      <c r="JNB9" s="20"/>
      <c r="JNC9"/>
      <c r="JND9" s="20"/>
      <c r="JNE9"/>
      <c r="JNF9" s="20"/>
      <c r="JNG9"/>
      <c r="JNH9" s="20"/>
      <c r="JNI9"/>
      <c r="JNJ9" s="20"/>
      <c r="JNK9"/>
      <c r="JNL9" s="20"/>
      <c r="JNM9"/>
      <c r="JNN9" s="20"/>
      <c r="JNO9"/>
      <c r="JNP9" s="20"/>
      <c r="JNQ9"/>
      <c r="JNR9" s="20"/>
      <c r="JNS9"/>
      <c r="JNT9" s="20"/>
      <c r="JNU9"/>
      <c r="JNV9" s="20"/>
      <c r="JNW9"/>
      <c r="JNX9" s="20"/>
      <c r="JNY9"/>
      <c r="JNZ9" s="20"/>
      <c r="JOA9"/>
      <c r="JOB9" s="20"/>
      <c r="JOC9"/>
      <c r="JOD9" s="20"/>
      <c r="JOE9"/>
      <c r="JOF9" s="20"/>
      <c r="JOG9"/>
      <c r="JOH9" s="20"/>
      <c r="JOI9"/>
      <c r="JOJ9" s="20"/>
      <c r="JOK9"/>
      <c r="JOL9" s="20"/>
      <c r="JOM9"/>
      <c r="JON9" s="20"/>
      <c r="JOO9"/>
      <c r="JOP9" s="20"/>
      <c r="JOQ9"/>
      <c r="JOR9" s="20"/>
      <c r="JOS9"/>
      <c r="JOT9" s="20"/>
      <c r="JOU9"/>
      <c r="JOV9" s="20"/>
      <c r="JOW9"/>
      <c r="JOX9" s="20"/>
      <c r="JOY9"/>
      <c r="JOZ9" s="20"/>
      <c r="JPA9"/>
      <c r="JPB9" s="20"/>
      <c r="JPC9"/>
      <c r="JPD9" s="20"/>
      <c r="JPE9"/>
      <c r="JPF9" s="20"/>
      <c r="JPG9"/>
      <c r="JPH9" s="20"/>
      <c r="JPI9"/>
      <c r="JPJ9" s="20"/>
      <c r="JPK9"/>
      <c r="JPL9" s="20"/>
      <c r="JPM9"/>
      <c r="JPN9" s="20"/>
      <c r="JPO9"/>
      <c r="JPP9" s="20"/>
      <c r="JPQ9"/>
      <c r="JPR9" s="20"/>
      <c r="JPS9"/>
      <c r="JPT9" s="20"/>
      <c r="JPU9"/>
      <c r="JPV9" s="20"/>
      <c r="JPW9"/>
      <c r="JPX9" s="20"/>
      <c r="JPY9"/>
      <c r="JPZ9" s="20"/>
      <c r="JQA9"/>
      <c r="JQB9" s="20"/>
      <c r="JQC9"/>
      <c r="JQD9" s="20"/>
      <c r="JQE9"/>
      <c r="JQF9" s="20"/>
      <c r="JQG9"/>
      <c r="JQH9" s="20"/>
      <c r="JQI9"/>
      <c r="JQJ9" s="20"/>
      <c r="JQK9"/>
      <c r="JQL9" s="20"/>
      <c r="JQM9"/>
      <c r="JQN9" s="20"/>
      <c r="JQO9"/>
      <c r="JQP9" s="20"/>
      <c r="JQQ9"/>
      <c r="JQR9" s="20"/>
      <c r="JQS9"/>
      <c r="JQT9" s="20"/>
      <c r="JQU9"/>
      <c r="JQV9" s="20"/>
      <c r="JQW9"/>
      <c r="JQX9" s="20"/>
      <c r="JQY9"/>
      <c r="JQZ9" s="20"/>
      <c r="JRA9"/>
      <c r="JRB9" s="20"/>
      <c r="JRC9"/>
      <c r="JRD9" s="20"/>
      <c r="JRE9"/>
      <c r="JRF9" s="20"/>
      <c r="JRG9"/>
      <c r="JRH9" s="20"/>
      <c r="JRI9"/>
      <c r="JRJ9" s="20"/>
      <c r="JRK9"/>
      <c r="JRL9" s="20"/>
      <c r="JRM9"/>
      <c r="JRN9" s="20"/>
      <c r="JRO9"/>
      <c r="JRP9" s="20"/>
      <c r="JRQ9"/>
      <c r="JRR9" s="20"/>
      <c r="JRS9"/>
      <c r="JRT9" s="20"/>
      <c r="JRU9"/>
      <c r="JRV9" s="20"/>
      <c r="JRW9"/>
      <c r="JRX9" s="20"/>
      <c r="JRY9"/>
      <c r="JRZ9" s="20"/>
      <c r="JSA9"/>
      <c r="JSB9" s="20"/>
      <c r="JSC9"/>
      <c r="JSD9" s="20"/>
      <c r="JSE9"/>
      <c r="JSF9" s="20"/>
      <c r="JSG9"/>
      <c r="JSH9" s="20"/>
      <c r="JSI9"/>
      <c r="JSJ9" s="20"/>
      <c r="JSK9"/>
      <c r="JSL9" s="20"/>
      <c r="JSM9"/>
      <c r="JSN9" s="20"/>
      <c r="JSO9"/>
      <c r="JSP9" s="20"/>
      <c r="JSQ9"/>
      <c r="JSR9" s="20"/>
      <c r="JSS9"/>
      <c r="JST9" s="20"/>
      <c r="JSU9"/>
      <c r="JSV9" s="20"/>
      <c r="JSW9"/>
      <c r="JSX9" s="20"/>
      <c r="JSY9"/>
      <c r="JSZ9" s="20"/>
      <c r="JTA9"/>
      <c r="JTB9" s="20"/>
      <c r="JTC9"/>
      <c r="JTD9" s="20"/>
      <c r="JTE9"/>
      <c r="JTF9" s="20"/>
      <c r="JTG9"/>
      <c r="JTH9" s="20"/>
      <c r="JTI9"/>
      <c r="JTJ9" s="20"/>
      <c r="JTK9"/>
      <c r="JTL9" s="20"/>
      <c r="JTM9"/>
      <c r="JTN9" s="20"/>
      <c r="JTO9"/>
      <c r="JTP9" s="20"/>
      <c r="JTQ9"/>
      <c r="JTR9" s="20"/>
      <c r="JTS9"/>
      <c r="JTT9" s="20"/>
      <c r="JTU9"/>
      <c r="JTV9" s="20"/>
      <c r="JTW9"/>
      <c r="JTX9" s="20"/>
      <c r="JTY9"/>
      <c r="JTZ9" s="20"/>
      <c r="JUA9"/>
      <c r="JUB9" s="20"/>
      <c r="JUC9"/>
      <c r="JUD9" s="20"/>
      <c r="JUE9"/>
      <c r="JUF9" s="20"/>
      <c r="JUG9"/>
      <c r="JUH9" s="20"/>
      <c r="JUI9"/>
      <c r="JUJ9" s="20"/>
      <c r="JUK9"/>
      <c r="JUL9" s="20"/>
      <c r="JUM9"/>
      <c r="JUN9" s="20"/>
      <c r="JUO9"/>
      <c r="JUP9" s="20"/>
      <c r="JUQ9"/>
      <c r="JUR9" s="20"/>
      <c r="JUS9"/>
      <c r="JUT9" s="20"/>
      <c r="JUU9"/>
      <c r="JUV9" s="20"/>
      <c r="JUW9"/>
      <c r="JUX9" s="20"/>
      <c r="JUY9"/>
      <c r="JUZ9" s="20"/>
      <c r="JVA9"/>
      <c r="JVB9" s="20"/>
      <c r="JVC9"/>
      <c r="JVD9" s="20"/>
      <c r="JVE9"/>
      <c r="JVF9" s="20"/>
      <c r="JVG9"/>
      <c r="JVH9" s="20"/>
      <c r="JVI9"/>
      <c r="JVJ9" s="20"/>
      <c r="JVK9"/>
      <c r="JVL9" s="20"/>
      <c r="JVM9"/>
      <c r="JVN9" s="20"/>
      <c r="JVO9"/>
      <c r="JVP9" s="20"/>
      <c r="JVQ9"/>
      <c r="JVR9" s="20"/>
      <c r="JVS9"/>
      <c r="JVT9" s="20"/>
      <c r="JVU9"/>
      <c r="JVV9" s="20"/>
      <c r="JVW9"/>
      <c r="JVX9" s="20"/>
      <c r="JVY9"/>
      <c r="JVZ9" s="20"/>
      <c r="JWA9"/>
      <c r="JWB9" s="20"/>
      <c r="JWC9"/>
      <c r="JWD9" s="20"/>
      <c r="JWE9"/>
      <c r="JWF9" s="20"/>
      <c r="JWG9"/>
      <c r="JWH9" s="20"/>
      <c r="JWI9"/>
      <c r="JWJ9" s="20"/>
      <c r="JWK9"/>
      <c r="JWL9" s="20"/>
      <c r="JWM9"/>
      <c r="JWN9" s="20"/>
      <c r="JWO9"/>
      <c r="JWP9" s="20"/>
      <c r="JWQ9"/>
      <c r="JWR9" s="20"/>
      <c r="JWS9"/>
      <c r="JWT9" s="20"/>
      <c r="JWU9"/>
      <c r="JWV9" s="20"/>
      <c r="JWW9"/>
      <c r="JWX9" s="20"/>
      <c r="JWY9"/>
      <c r="JWZ9" s="20"/>
      <c r="JXA9"/>
      <c r="JXB9" s="20"/>
      <c r="JXC9"/>
      <c r="JXD9" s="20"/>
      <c r="JXE9"/>
      <c r="JXF9" s="20"/>
      <c r="JXG9"/>
      <c r="JXH9" s="20"/>
      <c r="JXI9"/>
      <c r="JXJ9" s="20"/>
      <c r="JXK9"/>
      <c r="JXL9" s="20"/>
      <c r="JXM9"/>
      <c r="JXN9" s="20"/>
      <c r="JXO9"/>
      <c r="JXP9" s="20"/>
      <c r="JXQ9"/>
      <c r="JXR9" s="20"/>
      <c r="JXS9"/>
      <c r="JXT9" s="20"/>
      <c r="JXU9"/>
      <c r="JXV9" s="20"/>
      <c r="JXW9"/>
      <c r="JXX9" s="20"/>
      <c r="JXY9"/>
      <c r="JXZ9" s="20"/>
      <c r="JYA9"/>
      <c r="JYB9" s="20"/>
      <c r="JYC9"/>
      <c r="JYD9" s="20"/>
      <c r="JYE9"/>
      <c r="JYF9" s="20"/>
      <c r="JYG9"/>
      <c r="JYH9" s="20"/>
      <c r="JYI9"/>
      <c r="JYJ9" s="20"/>
      <c r="JYK9"/>
      <c r="JYL9" s="20"/>
      <c r="JYM9"/>
      <c r="JYN9" s="20"/>
      <c r="JYO9"/>
      <c r="JYP9" s="20"/>
      <c r="JYQ9"/>
      <c r="JYR9" s="20"/>
      <c r="JYS9"/>
      <c r="JYT9" s="20"/>
      <c r="JYU9"/>
      <c r="JYV9" s="20"/>
      <c r="JYW9"/>
      <c r="JYX9" s="20"/>
      <c r="JYY9"/>
      <c r="JYZ9" s="20"/>
      <c r="JZA9"/>
      <c r="JZB9" s="20"/>
      <c r="JZC9"/>
      <c r="JZD9" s="20"/>
      <c r="JZE9"/>
      <c r="JZF9" s="20"/>
      <c r="JZG9"/>
      <c r="JZH9" s="20"/>
      <c r="JZI9"/>
      <c r="JZJ9" s="20"/>
      <c r="JZK9"/>
      <c r="JZL9" s="20"/>
      <c r="JZM9"/>
      <c r="JZN9" s="20"/>
      <c r="JZO9"/>
      <c r="JZP9" s="20"/>
      <c r="JZQ9"/>
      <c r="JZR9" s="20"/>
      <c r="JZS9"/>
      <c r="JZT9" s="20"/>
      <c r="JZU9"/>
      <c r="JZV9" s="20"/>
      <c r="JZW9"/>
      <c r="JZX9" s="20"/>
      <c r="JZY9"/>
      <c r="JZZ9" s="20"/>
      <c r="KAA9"/>
      <c r="KAB9" s="20"/>
      <c r="KAC9"/>
      <c r="KAD9" s="20"/>
      <c r="KAE9"/>
      <c r="KAF9" s="20"/>
      <c r="KAG9"/>
      <c r="KAH9" s="20"/>
      <c r="KAI9"/>
      <c r="KAJ9" s="20"/>
      <c r="KAK9"/>
      <c r="KAL9" s="20"/>
      <c r="KAM9"/>
      <c r="KAN9" s="20"/>
      <c r="KAO9"/>
      <c r="KAP9" s="20"/>
      <c r="KAQ9"/>
      <c r="KAR9" s="20"/>
      <c r="KAS9"/>
      <c r="KAT9" s="20"/>
      <c r="KAU9"/>
      <c r="KAV9" s="20"/>
      <c r="KAW9"/>
      <c r="KAX9" s="20"/>
      <c r="KAY9"/>
      <c r="KAZ9" s="20"/>
      <c r="KBA9"/>
      <c r="KBB9" s="20"/>
      <c r="KBC9"/>
      <c r="KBD9" s="20"/>
      <c r="KBE9"/>
      <c r="KBF9" s="20"/>
      <c r="KBG9"/>
      <c r="KBH9" s="20"/>
      <c r="KBI9"/>
      <c r="KBJ9" s="20"/>
      <c r="KBK9"/>
      <c r="KBL9" s="20"/>
      <c r="KBM9"/>
      <c r="KBN9" s="20"/>
      <c r="KBO9"/>
      <c r="KBP9" s="20"/>
      <c r="KBQ9"/>
      <c r="KBR9" s="20"/>
      <c r="KBS9"/>
      <c r="KBT9" s="20"/>
      <c r="KBU9"/>
      <c r="KBV9" s="20"/>
      <c r="KBW9"/>
      <c r="KBX9" s="20"/>
      <c r="KBY9"/>
      <c r="KBZ9" s="20"/>
      <c r="KCA9"/>
      <c r="KCB9" s="20"/>
      <c r="KCC9"/>
      <c r="KCD9" s="20"/>
      <c r="KCE9"/>
      <c r="KCF9" s="20"/>
      <c r="KCG9"/>
      <c r="KCH9" s="20"/>
      <c r="KCI9"/>
      <c r="KCJ9" s="20"/>
      <c r="KCK9"/>
      <c r="KCL9" s="20"/>
      <c r="KCM9"/>
      <c r="KCN9" s="20"/>
      <c r="KCO9"/>
      <c r="KCP9" s="20"/>
      <c r="KCQ9"/>
      <c r="KCR9" s="20"/>
      <c r="KCS9"/>
      <c r="KCT9" s="20"/>
      <c r="KCU9"/>
      <c r="KCV9" s="20"/>
      <c r="KCW9"/>
      <c r="KCX9" s="20"/>
      <c r="KCY9"/>
      <c r="KCZ9" s="20"/>
      <c r="KDA9"/>
      <c r="KDB9" s="20"/>
      <c r="KDC9"/>
      <c r="KDD9" s="20"/>
      <c r="KDE9"/>
      <c r="KDF9" s="20"/>
      <c r="KDG9"/>
      <c r="KDH9" s="20"/>
      <c r="KDI9"/>
      <c r="KDJ9" s="20"/>
      <c r="KDK9"/>
      <c r="KDL9" s="20"/>
      <c r="KDM9"/>
      <c r="KDN9" s="20"/>
      <c r="KDO9"/>
      <c r="KDP9" s="20"/>
      <c r="KDQ9"/>
      <c r="KDR9" s="20"/>
      <c r="KDS9"/>
      <c r="KDT9" s="20"/>
      <c r="KDU9"/>
      <c r="KDV9" s="20"/>
      <c r="KDW9"/>
      <c r="KDX9" s="20"/>
      <c r="KDY9"/>
      <c r="KDZ9" s="20"/>
      <c r="KEA9"/>
      <c r="KEB9" s="20"/>
      <c r="KEC9"/>
      <c r="KED9" s="20"/>
      <c r="KEE9"/>
      <c r="KEF9" s="20"/>
      <c r="KEG9"/>
      <c r="KEH9" s="20"/>
      <c r="KEI9"/>
      <c r="KEJ9" s="20"/>
      <c r="KEK9"/>
      <c r="KEL9" s="20"/>
      <c r="KEM9"/>
      <c r="KEN9" s="20"/>
      <c r="KEO9"/>
      <c r="KEP9" s="20"/>
      <c r="KEQ9"/>
      <c r="KER9" s="20"/>
      <c r="KES9"/>
      <c r="KET9" s="20"/>
      <c r="KEU9"/>
      <c r="KEV9" s="20"/>
      <c r="KEW9"/>
      <c r="KEX9" s="20"/>
      <c r="KEY9"/>
      <c r="KEZ9" s="20"/>
      <c r="KFA9"/>
      <c r="KFB9" s="20"/>
      <c r="KFC9"/>
      <c r="KFD9" s="20"/>
      <c r="KFE9"/>
      <c r="KFF9" s="20"/>
      <c r="KFG9"/>
      <c r="KFH9" s="20"/>
      <c r="KFI9"/>
      <c r="KFJ9" s="20"/>
      <c r="KFK9"/>
      <c r="KFL9" s="20"/>
      <c r="KFM9"/>
      <c r="KFN9" s="20"/>
      <c r="KFO9"/>
      <c r="KFP9" s="20"/>
      <c r="KFQ9"/>
      <c r="KFR9" s="20"/>
      <c r="KFS9"/>
      <c r="KFT9" s="20"/>
      <c r="KFU9"/>
      <c r="KFV9" s="20"/>
      <c r="KFW9"/>
      <c r="KFX9" s="20"/>
      <c r="KFY9"/>
      <c r="KFZ9" s="20"/>
      <c r="KGA9"/>
      <c r="KGB9" s="20"/>
      <c r="KGC9"/>
      <c r="KGD9" s="20"/>
      <c r="KGE9"/>
      <c r="KGF9" s="20"/>
      <c r="KGG9"/>
      <c r="KGH9" s="20"/>
      <c r="KGI9"/>
      <c r="KGJ9" s="20"/>
      <c r="KGK9"/>
      <c r="KGL9" s="20"/>
      <c r="KGM9"/>
      <c r="KGN9" s="20"/>
      <c r="KGO9"/>
      <c r="KGP9" s="20"/>
      <c r="KGQ9"/>
      <c r="KGR9" s="20"/>
      <c r="KGS9"/>
      <c r="KGT9" s="20"/>
      <c r="KGU9"/>
      <c r="KGV9" s="20"/>
      <c r="KGW9"/>
      <c r="KGX9" s="20"/>
      <c r="KGY9"/>
      <c r="KGZ9" s="20"/>
      <c r="KHA9"/>
      <c r="KHB9" s="20"/>
      <c r="KHC9"/>
      <c r="KHD9" s="20"/>
      <c r="KHE9"/>
      <c r="KHF9" s="20"/>
      <c r="KHG9"/>
      <c r="KHH9" s="20"/>
      <c r="KHI9"/>
      <c r="KHJ9" s="20"/>
      <c r="KHK9"/>
      <c r="KHL9" s="20"/>
      <c r="KHM9"/>
      <c r="KHN9" s="20"/>
      <c r="KHO9"/>
      <c r="KHP9" s="20"/>
      <c r="KHQ9"/>
      <c r="KHR9" s="20"/>
      <c r="KHS9"/>
      <c r="KHT9" s="20"/>
      <c r="KHU9"/>
      <c r="KHV9" s="20"/>
      <c r="KHW9"/>
      <c r="KHX9" s="20"/>
      <c r="KHY9"/>
      <c r="KHZ9" s="20"/>
      <c r="KIA9"/>
      <c r="KIB9" s="20"/>
      <c r="KIC9"/>
      <c r="KID9" s="20"/>
      <c r="KIE9"/>
      <c r="KIF9" s="20"/>
      <c r="KIG9"/>
      <c r="KIH9" s="20"/>
      <c r="KII9"/>
      <c r="KIJ9" s="20"/>
      <c r="KIK9"/>
      <c r="KIL9" s="20"/>
      <c r="KIM9"/>
      <c r="KIN9" s="20"/>
      <c r="KIO9"/>
      <c r="KIP9" s="20"/>
      <c r="KIQ9"/>
      <c r="KIR9" s="20"/>
      <c r="KIS9"/>
      <c r="KIT9" s="20"/>
      <c r="KIU9"/>
      <c r="KIV9" s="20"/>
      <c r="KIW9"/>
      <c r="KIX9" s="20"/>
      <c r="KIY9"/>
      <c r="KIZ9" s="20"/>
      <c r="KJA9"/>
      <c r="KJB9" s="20"/>
      <c r="KJC9"/>
      <c r="KJD9" s="20"/>
      <c r="KJE9"/>
      <c r="KJF9" s="20"/>
      <c r="KJG9"/>
      <c r="KJH9" s="20"/>
      <c r="KJI9"/>
      <c r="KJJ9" s="20"/>
      <c r="KJK9"/>
      <c r="KJL9" s="20"/>
      <c r="KJM9"/>
      <c r="KJN9" s="20"/>
      <c r="KJO9"/>
      <c r="KJP9" s="20"/>
      <c r="KJQ9"/>
      <c r="KJR9" s="20"/>
      <c r="KJS9"/>
      <c r="KJT9" s="20"/>
      <c r="KJU9"/>
      <c r="KJV9" s="20"/>
      <c r="KJW9"/>
      <c r="KJX9" s="20"/>
      <c r="KJY9"/>
      <c r="KJZ9" s="20"/>
      <c r="KKA9"/>
      <c r="KKB9" s="20"/>
      <c r="KKC9"/>
      <c r="KKD9" s="20"/>
      <c r="KKE9"/>
      <c r="KKF9" s="20"/>
      <c r="KKG9"/>
      <c r="KKH9" s="20"/>
      <c r="KKI9"/>
      <c r="KKJ9" s="20"/>
      <c r="KKK9"/>
      <c r="KKL9" s="20"/>
      <c r="KKM9"/>
      <c r="KKN9" s="20"/>
      <c r="KKO9"/>
      <c r="KKP9" s="20"/>
      <c r="KKQ9"/>
      <c r="KKR9" s="20"/>
      <c r="KKS9"/>
      <c r="KKT9" s="20"/>
      <c r="KKU9"/>
      <c r="KKV9" s="20"/>
      <c r="KKW9"/>
      <c r="KKX9" s="20"/>
      <c r="KKY9"/>
      <c r="KKZ9" s="20"/>
      <c r="KLA9"/>
      <c r="KLB9" s="20"/>
      <c r="KLC9"/>
      <c r="KLD9" s="20"/>
      <c r="KLE9"/>
      <c r="KLF9" s="20"/>
      <c r="KLG9"/>
      <c r="KLH9" s="20"/>
      <c r="KLI9"/>
      <c r="KLJ9" s="20"/>
      <c r="KLK9"/>
      <c r="KLL9" s="20"/>
      <c r="KLM9"/>
      <c r="KLN9" s="20"/>
      <c r="KLO9"/>
      <c r="KLP9" s="20"/>
      <c r="KLQ9"/>
      <c r="KLR9" s="20"/>
      <c r="KLS9"/>
      <c r="KLT9" s="20"/>
      <c r="KLU9"/>
      <c r="KLV9" s="20"/>
      <c r="KLW9"/>
      <c r="KLX9" s="20"/>
      <c r="KLY9"/>
      <c r="KLZ9" s="20"/>
      <c r="KMA9"/>
      <c r="KMB9" s="20"/>
      <c r="KMC9"/>
      <c r="KMD9" s="20"/>
      <c r="KME9"/>
      <c r="KMF9" s="20"/>
      <c r="KMG9"/>
      <c r="KMH9" s="20"/>
      <c r="KMI9"/>
      <c r="KMJ9" s="20"/>
      <c r="KMK9"/>
      <c r="KML9" s="20"/>
      <c r="KMM9"/>
      <c r="KMN9" s="20"/>
      <c r="KMO9"/>
      <c r="KMP9" s="20"/>
      <c r="KMQ9"/>
      <c r="KMR9" s="20"/>
      <c r="KMS9"/>
      <c r="KMT9" s="20"/>
      <c r="KMU9"/>
      <c r="KMV9" s="20"/>
      <c r="KMW9"/>
      <c r="KMX9" s="20"/>
      <c r="KMY9"/>
      <c r="KMZ9" s="20"/>
      <c r="KNA9"/>
      <c r="KNB9" s="20"/>
      <c r="KNC9"/>
      <c r="KND9" s="20"/>
      <c r="KNE9"/>
      <c r="KNF9" s="20"/>
      <c r="KNG9"/>
      <c r="KNH9" s="20"/>
      <c r="KNI9"/>
      <c r="KNJ9" s="20"/>
      <c r="KNK9"/>
      <c r="KNL9" s="20"/>
      <c r="KNM9"/>
      <c r="KNN9" s="20"/>
      <c r="KNO9"/>
      <c r="KNP9" s="20"/>
      <c r="KNQ9"/>
      <c r="KNR9" s="20"/>
      <c r="KNS9"/>
      <c r="KNT9" s="20"/>
      <c r="KNU9"/>
      <c r="KNV9" s="20"/>
      <c r="KNW9"/>
      <c r="KNX9" s="20"/>
      <c r="KNY9"/>
      <c r="KNZ9" s="20"/>
      <c r="KOA9"/>
      <c r="KOB9" s="20"/>
      <c r="KOC9"/>
      <c r="KOD9" s="20"/>
      <c r="KOE9"/>
      <c r="KOF9" s="20"/>
      <c r="KOG9"/>
      <c r="KOH9" s="20"/>
      <c r="KOI9"/>
      <c r="KOJ9" s="20"/>
      <c r="KOK9"/>
      <c r="KOL9" s="20"/>
      <c r="KOM9"/>
      <c r="KON9" s="20"/>
      <c r="KOO9"/>
      <c r="KOP9" s="20"/>
      <c r="KOQ9"/>
      <c r="KOR9" s="20"/>
      <c r="KOS9"/>
      <c r="KOT9" s="20"/>
      <c r="KOU9"/>
      <c r="KOV9" s="20"/>
      <c r="KOW9"/>
      <c r="KOX9" s="20"/>
      <c r="KOY9"/>
      <c r="KOZ9" s="20"/>
      <c r="KPA9"/>
      <c r="KPB9" s="20"/>
      <c r="KPC9"/>
      <c r="KPD9" s="20"/>
      <c r="KPE9"/>
      <c r="KPF9" s="20"/>
      <c r="KPG9"/>
      <c r="KPH9" s="20"/>
      <c r="KPI9"/>
      <c r="KPJ9" s="20"/>
      <c r="KPK9"/>
      <c r="KPL9" s="20"/>
      <c r="KPM9"/>
      <c r="KPN9" s="20"/>
      <c r="KPO9"/>
      <c r="KPP9" s="20"/>
      <c r="KPQ9"/>
      <c r="KPR9" s="20"/>
      <c r="KPS9"/>
      <c r="KPT9" s="20"/>
      <c r="KPU9"/>
      <c r="KPV9" s="20"/>
      <c r="KPW9"/>
      <c r="KPX9" s="20"/>
      <c r="KPY9"/>
      <c r="KPZ9" s="20"/>
      <c r="KQA9"/>
      <c r="KQB9" s="20"/>
      <c r="KQC9"/>
      <c r="KQD9" s="20"/>
      <c r="KQE9"/>
      <c r="KQF9" s="20"/>
      <c r="KQG9"/>
      <c r="KQH9" s="20"/>
      <c r="KQI9"/>
      <c r="KQJ9" s="20"/>
      <c r="KQK9"/>
      <c r="KQL9" s="20"/>
      <c r="KQM9"/>
      <c r="KQN9" s="20"/>
      <c r="KQO9"/>
      <c r="KQP9" s="20"/>
      <c r="KQQ9"/>
      <c r="KQR9" s="20"/>
      <c r="KQS9"/>
      <c r="KQT9" s="20"/>
      <c r="KQU9"/>
      <c r="KQV9" s="20"/>
      <c r="KQW9"/>
      <c r="KQX9" s="20"/>
      <c r="KQY9"/>
      <c r="KQZ9" s="20"/>
      <c r="KRA9"/>
      <c r="KRB9" s="20"/>
      <c r="KRC9"/>
      <c r="KRD9" s="20"/>
      <c r="KRE9"/>
      <c r="KRF9" s="20"/>
      <c r="KRG9"/>
      <c r="KRH9" s="20"/>
      <c r="KRI9"/>
      <c r="KRJ9" s="20"/>
      <c r="KRK9"/>
      <c r="KRL9" s="20"/>
      <c r="KRM9"/>
      <c r="KRN9" s="20"/>
      <c r="KRO9"/>
      <c r="KRP9" s="20"/>
      <c r="KRQ9"/>
      <c r="KRR9" s="20"/>
      <c r="KRS9"/>
      <c r="KRT9" s="20"/>
      <c r="KRU9"/>
      <c r="KRV9" s="20"/>
      <c r="KRW9"/>
      <c r="KRX9" s="20"/>
      <c r="KRY9"/>
      <c r="KRZ9" s="20"/>
      <c r="KSA9"/>
      <c r="KSB9" s="20"/>
      <c r="KSC9"/>
      <c r="KSD9" s="20"/>
      <c r="KSE9"/>
      <c r="KSF9" s="20"/>
      <c r="KSG9"/>
      <c r="KSH9" s="20"/>
      <c r="KSI9"/>
      <c r="KSJ9" s="20"/>
      <c r="KSK9"/>
      <c r="KSL9" s="20"/>
      <c r="KSM9"/>
      <c r="KSN9" s="20"/>
      <c r="KSO9"/>
      <c r="KSP9" s="20"/>
      <c r="KSQ9"/>
      <c r="KSR9" s="20"/>
      <c r="KSS9"/>
      <c r="KST9" s="20"/>
      <c r="KSU9"/>
      <c r="KSV9" s="20"/>
      <c r="KSW9"/>
      <c r="KSX9" s="20"/>
      <c r="KSY9"/>
      <c r="KSZ9" s="20"/>
      <c r="KTA9"/>
      <c r="KTB9" s="20"/>
      <c r="KTC9"/>
      <c r="KTD9" s="20"/>
      <c r="KTE9"/>
      <c r="KTF9" s="20"/>
      <c r="KTG9"/>
      <c r="KTH9" s="20"/>
      <c r="KTI9"/>
      <c r="KTJ9" s="20"/>
      <c r="KTK9"/>
      <c r="KTL9" s="20"/>
      <c r="KTM9"/>
      <c r="KTN9" s="20"/>
      <c r="KTO9"/>
      <c r="KTP9" s="20"/>
      <c r="KTQ9"/>
      <c r="KTR9" s="20"/>
      <c r="KTS9"/>
      <c r="KTT9" s="20"/>
      <c r="KTU9"/>
      <c r="KTV9" s="20"/>
      <c r="KTW9"/>
      <c r="KTX9" s="20"/>
      <c r="KTY9"/>
      <c r="KTZ9" s="20"/>
      <c r="KUA9"/>
      <c r="KUB9" s="20"/>
      <c r="KUC9"/>
      <c r="KUD9" s="20"/>
      <c r="KUE9"/>
      <c r="KUF9" s="20"/>
      <c r="KUG9"/>
      <c r="KUH9" s="20"/>
      <c r="KUI9"/>
      <c r="KUJ9" s="20"/>
      <c r="KUK9"/>
      <c r="KUL9" s="20"/>
      <c r="KUM9"/>
      <c r="KUN9" s="20"/>
      <c r="KUO9"/>
      <c r="KUP9" s="20"/>
      <c r="KUQ9"/>
      <c r="KUR9" s="20"/>
      <c r="KUS9"/>
      <c r="KUT9" s="20"/>
      <c r="KUU9"/>
      <c r="KUV9" s="20"/>
      <c r="KUW9"/>
      <c r="KUX9" s="20"/>
      <c r="KUY9"/>
      <c r="KUZ9" s="20"/>
      <c r="KVA9"/>
      <c r="KVB9" s="20"/>
      <c r="KVC9"/>
      <c r="KVD9" s="20"/>
      <c r="KVE9"/>
      <c r="KVF9" s="20"/>
      <c r="KVG9"/>
      <c r="KVH9" s="20"/>
      <c r="KVI9"/>
      <c r="KVJ9" s="20"/>
      <c r="KVK9"/>
      <c r="KVL9" s="20"/>
      <c r="KVM9"/>
      <c r="KVN9" s="20"/>
      <c r="KVO9"/>
      <c r="KVP9" s="20"/>
      <c r="KVQ9"/>
      <c r="KVR9" s="20"/>
      <c r="KVS9"/>
      <c r="KVT9" s="20"/>
      <c r="KVU9"/>
      <c r="KVV9" s="20"/>
      <c r="KVW9"/>
      <c r="KVX9" s="20"/>
      <c r="KVY9"/>
      <c r="KVZ9" s="20"/>
      <c r="KWA9"/>
      <c r="KWB9" s="20"/>
      <c r="KWC9"/>
      <c r="KWD9" s="20"/>
      <c r="KWE9"/>
      <c r="KWF9" s="20"/>
      <c r="KWG9"/>
      <c r="KWH9" s="20"/>
      <c r="KWI9"/>
      <c r="KWJ9" s="20"/>
      <c r="KWK9"/>
      <c r="KWL9" s="20"/>
      <c r="KWM9"/>
      <c r="KWN9" s="20"/>
      <c r="KWO9"/>
      <c r="KWP9" s="20"/>
      <c r="KWQ9"/>
      <c r="KWR9" s="20"/>
      <c r="KWS9"/>
      <c r="KWT9" s="20"/>
      <c r="KWU9"/>
      <c r="KWV9" s="20"/>
      <c r="KWW9"/>
      <c r="KWX9" s="20"/>
      <c r="KWY9"/>
      <c r="KWZ9" s="20"/>
      <c r="KXA9"/>
      <c r="KXB9" s="20"/>
      <c r="KXC9"/>
      <c r="KXD9" s="20"/>
      <c r="KXE9"/>
      <c r="KXF9" s="20"/>
      <c r="KXG9"/>
      <c r="KXH9" s="20"/>
      <c r="KXI9"/>
      <c r="KXJ9" s="20"/>
      <c r="KXK9"/>
      <c r="KXL9" s="20"/>
      <c r="KXM9"/>
      <c r="KXN9" s="20"/>
      <c r="KXO9"/>
      <c r="KXP9" s="20"/>
      <c r="KXQ9"/>
      <c r="KXR9" s="20"/>
      <c r="KXS9"/>
      <c r="KXT9" s="20"/>
      <c r="KXU9"/>
      <c r="KXV9" s="20"/>
      <c r="KXW9"/>
      <c r="KXX9" s="20"/>
      <c r="KXY9"/>
      <c r="KXZ9" s="20"/>
      <c r="KYA9"/>
      <c r="KYB9" s="20"/>
      <c r="KYC9"/>
      <c r="KYD9" s="20"/>
      <c r="KYE9"/>
      <c r="KYF9" s="20"/>
      <c r="KYG9"/>
      <c r="KYH9" s="20"/>
      <c r="KYI9"/>
      <c r="KYJ9" s="20"/>
      <c r="KYK9"/>
      <c r="KYL9" s="20"/>
      <c r="KYM9"/>
      <c r="KYN9" s="20"/>
      <c r="KYO9"/>
      <c r="KYP9" s="20"/>
      <c r="KYQ9"/>
      <c r="KYR9" s="20"/>
      <c r="KYS9"/>
      <c r="KYT9" s="20"/>
      <c r="KYU9"/>
      <c r="KYV9" s="20"/>
      <c r="KYW9"/>
      <c r="KYX9" s="20"/>
      <c r="KYY9"/>
      <c r="KYZ9" s="20"/>
      <c r="KZA9"/>
      <c r="KZB9" s="20"/>
      <c r="KZC9"/>
      <c r="KZD9" s="20"/>
      <c r="KZE9"/>
      <c r="KZF9" s="20"/>
      <c r="KZG9"/>
      <c r="KZH9" s="20"/>
      <c r="KZI9"/>
      <c r="KZJ9" s="20"/>
      <c r="KZK9"/>
      <c r="KZL9" s="20"/>
      <c r="KZM9"/>
      <c r="KZN9" s="20"/>
      <c r="KZO9"/>
      <c r="KZP9" s="20"/>
      <c r="KZQ9"/>
      <c r="KZR9" s="20"/>
      <c r="KZS9"/>
      <c r="KZT9" s="20"/>
      <c r="KZU9"/>
      <c r="KZV9" s="20"/>
      <c r="KZW9"/>
      <c r="KZX9" s="20"/>
      <c r="KZY9"/>
      <c r="KZZ9" s="20"/>
      <c r="LAA9"/>
      <c r="LAB9" s="20"/>
      <c r="LAC9"/>
      <c r="LAD9" s="20"/>
      <c r="LAE9"/>
      <c r="LAF9" s="20"/>
      <c r="LAG9"/>
      <c r="LAH9" s="20"/>
      <c r="LAI9"/>
      <c r="LAJ9" s="20"/>
      <c r="LAK9"/>
      <c r="LAL9" s="20"/>
      <c r="LAM9"/>
      <c r="LAN9" s="20"/>
      <c r="LAO9"/>
      <c r="LAP9" s="20"/>
      <c r="LAQ9"/>
      <c r="LAR9" s="20"/>
      <c r="LAS9"/>
      <c r="LAT9" s="20"/>
      <c r="LAU9"/>
      <c r="LAV9" s="20"/>
      <c r="LAW9"/>
      <c r="LAX9" s="20"/>
      <c r="LAY9"/>
      <c r="LAZ9" s="20"/>
      <c r="LBA9"/>
      <c r="LBB9" s="20"/>
      <c r="LBC9"/>
      <c r="LBD9" s="20"/>
      <c r="LBE9"/>
      <c r="LBF9" s="20"/>
      <c r="LBG9"/>
      <c r="LBH9" s="20"/>
      <c r="LBI9"/>
      <c r="LBJ9" s="20"/>
      <c r="LBK9"/>
      <c r="LBL9" s="20"/>
      <c r="LBM9"/>
      <c r="LBN9" s="20"/>
      <c r="LBO9"/>
      <c r="LBP9" s="20"/>
      <c r="LBQ9"/>
      <c r="LBR9" s="20"/>
      <c r="LBS9"/>
      <c r="LBT9" s="20"/>
      <c r="LBU9"/>
      <c r="LBV9" s="20"/>
      <c r="LBW9"/>
      <c r="LBX9" s="20"/>
      <c r="LBY9"/>
      <c r="LBZ9" s="20"/>
      <c r="LCA9"/>
      <c r="LCB9" s="20"/>
      <c r="LCC9"/>
      <c r="LCD9" s="20"/>
      <c r="LCE9"/>
      <c r="LCF9" s="20"/>
      <c r="LCG9"/>
      <c r="LCH9" s="20"/>
      <c r="LCI9"/>
      <c r="LCJ9" s="20"/>
      <c r="LCK9"/>
      <c r="LCL9" s="20"/>
      <c r="LCM9"/>
      <c r="LCN9" s="20"/>
      <c r="LCO9"/>
      <c r="LCP9" s="20"/>
      <c r="LCQ9"/>
      <c r="LCR9" s="20"/>
      <c r="LCS9"/>
      <c r="LCT9" s="20"/>
      <c r="LCU9"/>
      <c r="LCV9" s="20"/>
      <c r="LCW9"/>
      <c r="LCX9" s="20"/>
      <c r="LCY9"/>
      <c r="LCZ9" s="20"/>
      <c r="LDA9"/>
      <c r="LDB9" s="20"/>
      <c r="LDC9"/>
      <c r="LDD9" s="20"/>
      <c r="LDE9"/>
      <c r="LDF9" s="20"/>
      <c r="LDG9"/>
      <c r="LDH9" s="20"/>
      <c r="LDI9"/>
      <c r="LDJ9" s="20"/>
      <c r="LDK9"/>
      <c r="LDL9" s="20"/>
      <c r="LDM9"/>
      <c r="LDN9" s="20"/>
      <c r="LDO9"/>
      <c r="LDP9" s="20"/>
      <c r="LDQ9"/>
      <c r="LDR9" s="20"/>
      <c r="LDS9"/>
      <c r="LDT9" s="20"/>
      <c r="LDU9"/>
      <c r="LDV9" s="20"/>
      <c r="LDW9"/>
      <c r="LDX9" s="20"/>
      <c r="LDY9"/>
      <c r="LDZ9" s="20"/>
      <c r="LEA9"/>
      <c r="LEB9" s="20"/>
      <c r="LEC9"/>
      <c r="LED9" s="20"/>
      <c r="LEE9"/>
      <c r="LEF9" s="20"/>
      <c r="LEG9"/>
      <c r="LEH9" s="20"/>
      <c r="LEI9"/>
      <c r="LEJ9" s="20"/>
      <c r="LEK9"/>
      <c r="LEL9" s="20"/>
      <c r="LEM9"/>
      <c r="LEN9" s="20"/>
      <c r="LEO9"/>
      <c r="LEP9" s="20"/>
      <c r="LEQ9"/>
      <c r="LER9" s="20"/>
      <c r="LES9"/>
      <c r="LET9" s="20"/>
      <c r="LEU9"/>
      <c r="LEV9" s="20"/>
      <c r="LEW9"/>
      <c r="LEX9" s="20"/>
      <c r="LEY9"/>
      <c r="LEZ9" s="20"/>
      <c r="LFA9"/>
      <c r="LFB9" s="20"/>
      <c r="LFC9"/>
      <c r="LFD9" s="20"/>
      <c r="LFE9"/>
      <c r="LFF9" s="20"/>
      <c r="LFG9"/>
      <c r="LFH9" s="20"/>
      <c r="LFI9"/>
      <c r="LFJ9" s="20"/>
      <c r="LFK9"/>
      <c r="LFL9" s="20"/>
      <c r="LFM9"/>
      <c r="LFN9" s="20"/>
      <c r="LFO9"/>
      <c r="LFP9" s="20"/>
      <c r="LFQ9"/>
      <c r="LFR9" s="20"/>
      <c r="LFS9"/>
      <c r="LFT9" s="20"/>
      <c r="LFU9"/>
      <c r="LFV9" s="20"/>
      <c r="LFW9"/>
      <c r="LFX9" s="20"/>
      <c r="LFY9"/>
      <c r="LFZ9" s="20"/>
      <c r="LGA9"/>
      <c r="LGB9" s="20"/>
      <c r="LGC9"/>
      <c r="LGD9" s="20"/>
      <c r="LGE9"/>
      <c r="LGF9" s="20"/>
      <c r="LGG9"/>
      <c r="LGH9" s="20"/>
      <c r="LGI9"/>
      <c r="LGJ9" s="20"/>
      <c r="LGK9"/>
      <c r="LGL9" s="20"/>
      <c r="LGM9"/>
      <c r="LGN9" s="20"/>
      <c r="LGO9"/>
      <c r="LGP9" s="20"/>
      <c r="LGQ9"/>
      <c r="LGR9" s="20"/>
      <c r="LGS9"/>
      <c r="LGT9" s="20"/>
      <c r="LGU9"/>
      <c r="LGV9" s="20"/>
      <c r="LGW9"/>
      <c r="LGX9" s="20"/>
      <c r="LGY9"/>
      <c r="LGZ9" s="20"/>
      <c r="LHA9"/>
      <c r="LHB9" s="20"/>
      <c r="LHC9"/>
      <c r="LHD9" s="20"/>
      <c r="LHE9"/>
      <c r="LHF9" s="20"/>
      <c r="LHG9"/>
      <c r="LHH9" s="20"/>
      <c r="LHI9"/>
      <c r="LHJ9" s="20"/>
      <c r="LHK9"/>
      <c r="LHL9" s="20"/>
      <c r="LHM9"/>
      <c r="LHN9" s="20"/>
      <c r="LHO9"/>
      <c r="LHP9" s="20"/>
      <c r="LHQ9"/>
      <c r="LHR9" s="20"/>
      <c r="LHS9"/>
      <c r="LHT9" s="20"/>
      <c r="LHU9"/>
      <c r="LHV9" s="20"/>
      <c r="LHW9"/>
      <c r="LHX9" s="20"/>
      <c r="LHY9"/>
      <c r="LHZ9" s="20"/>
      <c r="LIA9"/>
      <c r="LIB9" s="20"/>
      <c r="LIC9"/>
      <c r="LID9" s="20"/>
      <c r="LIE9"/>
      <c r="LIF9" s="20"/>
      <c r="LIG9"/>
      <c r="LIH9" s="20"/>
      <c r="LII9"/>
      <c r="LIJ9" s="20"/>
      <c r="LIK9"/>
      <c r="LIL9" s="20"/>
      <c r="LIM9"/>
      <c r="LIN9" s="20"/>
      <c r="LIO9"/>
      <c r="LIP9" s="20"/>
      <c r="LIQ9"/>
      <c r="LIR9" s="20"/>
      <c r="LIS9"/>
      <c r="LIT9" s="20"/>
      <c r="LIU9"/>
      <c r="LIV9" s="20"/>
      <c r="LIW9"/>
      <c r="LIX9" s="20"/>
      <c r="LIY9"/>
      <c r="LIZ9" s="20"/>
      <c r="LJA9"/>
      <c r="LJB9" s="20"/>
      <c r="LJC9"/>
      <c r="LJD9" s="20"/>
      <c r="LJE9"/>
      <c r="LJF9" s="20"/>
      <c r="LJG9"/>
      <c r="LJH9" s="20"/>
      <c r="LJI9"/>
      <c r="LJJ9" s="20"/>
      <c r="LJK9"/>
      <c r="LJL9" s="20"/>
      <c r="LJM9"/>
      <c r="LJN9" s="20"/>
      <c r="LJO9"/>
      <c r="LJP9" s="20"/>
      <c r="LJQ9"/>
      <c r="LJR9" s="20"/>
      <c r="LJS9"/>
      <c r="LJT9" s="20"/>
      <c r="LJU9"/>
      <c r="LJV9" s="20"/>
      <c r="LJW9"/>
      <c r="LJX9" s="20"/>
      <c r="LJY9"/>
      <c r="LJZ9" s="20"/>
      <c r="LKA9"/>
      <c r="LKB9" s="20"/>
      <c r="LKC9"/>
      <c r="LKD9" s="20"/>
      <c r="LKE9"/>
      <c r="LKF9" s="20"/>
      <c r="LKG9"/>
      <c r="LKH9" s="20"/>
      <c r="LKI9"/>
      <c r="LKJ9" s="20"/>
      <c r="LKK9"/>
      <c r="LKL9" s="20"/>
      <c r="LKM9"/>
      <c r="LKN9" s="20"/>
      <c r="LKO9"/>
      <c r="LKP9" s="20"/>
      <c r="LKQ9"/>
      <c r="LKR9" s="20"/>
      <c r="LKS9"/>
      <c r="LKT9" s="20"/>
      <c r="LKU9"/>
      <c r="LKV9" s="20"/>
      <c r="LKW9"/>
      <c r="LKX9" s="20"/>
      <c r="LKY9"/>
      <c r="LKZ9" s="20"/>
      <c r="LLA9"/>
      <c r="LLB9" s="20"/>
      <c r="LLC9"/>
      <c r="LLD9" s="20"/>
      <c r="LLE9"/>
      <c r="LLF9" s="20"/>
      <c r="LLG9"/>
      <c r="LLH9" s="20"/>
      <c r="LLI9"/>
      <c r="LLJ9" s="20"/>
      <c r="LLK9"/>
      <c r="LLL9" s="20"/>
      <c r="LLM9"/>
      <c r="LLN9" s="20"/>
      <c r="LLO9"/>
      <c r="LLP9" s="20"/>
      <c r="LLQ9"/>
      <c r="LLR9" s="20"/>
      <c r="LLS9"/>
      <c r="LLT9" s="20"/>
      <c r="LLU9"/>
      <c r="LLV9" s="20"/>
      <c r="LLW9"/>
      <c r="LLX9" s="20"/>
      <c r="LLY9"/>
      <c r="LLZ9" s="20"/>
      <c r="LMA9"/>
      <c r="LMB9" s="20"/>
      <c r="LMC9"/>
      <c r="LMD9" s="20"/>
      <c r="LME9"/>
      <c r="LMF9" s="20"/>
      <c r="LMG9"/>
      <c r="LMH9" s="20"/>
      <c r="LMI9"/>
      <c r="LMJ9" s="20"/>
      <c r="LMK9"/>
      <c r="LML9" s="20"/>
      <c r="LMM9"/>
      <c r="LMN9" s="20"/>
      <c r="LMO9"/>
      <c r="LMP9" s="20"/>
      <c r="LMQ9"/>
      <c r="LMR9" s="20"/>
      <c r="LMS9"/>
      <c r="LMT9" s="20"/>
      <c r="LMU9"/>
      <c r="LMV9" s="20"/>
      <c r="LMW9"/>
      <c r="LMX9" s="20"/>
      <c r="LMY9"/>
      <c r="LMZ9" s="20"/>
      <c r="LNA9"/>
      <c r="LNB9" s="20"/>
      <c r="LNC9"/>
      <c r="LND9" s="20"/>
      <c r="LNE9"/>
      <c r="LNF9" s="20"/>
      <c r="LNG9"/>
      <c r="LNH9" s="20"/>
      <c r="LNI9"/>
      <c r="LNJ9" s="20"/>
      <c r="LNK9"/>
      <c r="LNL9" s="20"/>
      <c r="LNM9"/>
      <c r="LNN9" s="20"/>
      <c r="LNO9"/>
      <c r="LNP9" s="20"/>
      <c r="LNQ9"/>
      <c r="LNR9" s="20"/>
      <c r="LNS9"/>
      <c r="LNT9" s="20"/>
      <c r="LNU9"/>
      <c r="LNV9" s="20"/>
      <c r="LNW9"/>
      <c r="LNX9" s="20"/>
      <c r="LNY9"/>
      <c r="LNZ9" s="20"/>
      <c r="LOA9"/>
      <c r="LOB9" s="20"/>
      <c r="LOC9"/>
      <c r="LOD9" s="20"/>
      <c r="LOE9"/>
      <c r="LOF9" s="20"/>
      <c r="LOG9"/>
      <c r="LOH9" s="20"/>
      <c r="LOI9"/>
      <c r="LOJ9" s="20"/>
      <c r="LOK9"/>
      <c r="LOL9" s="20"/>
      <c r="LOM9"/>
      <c r="LON9" s="20"/>
      <c r="LOO9"/>
      <c r="LOP9" s="20"/>
      <c r="LOQ9"/>
      <c r="LOR9" s="20"/>
      <c r="LOS9"/>
      <c r="LOT9" s="20"/>
      <c r="LOU9"/>
      <c r="LOV9" s="20"/>
      <c r="LOW9"/>
      <c r="LOX9" s="20"/>
      <c r="LOY9"/>
      <c r="LOZ9" s="20"/>
      <c r="LPA9"/>
      <c r="LPB9" s="20"/>
      <c r="LPC9"/>
      <c r="LPD9" s="20"/>
      <c r="LPE9"/>
      <c r="LPF9" s="20"/>
      <c r="LPG9"/>
      <c r="LPH9" s="20"/>
      <c r="LPI9"/>
      <c r="LPJ9" s="20"/>
      <c r="LPK9"/>
      <c r="LPL9" s="20"/>
      <c r="LPM9"/>
      <c r="LPN9" s="20"/>
      <c r="LPO9"/>
      <c r="LPP9" s="20"/>
      <c r="LPQ9"/>
      <c r="LPR9" s="20"/>
      <c r="LPS9"/>
      <c r="LPT9" s="20"/>
      <c r="LPU9"/>
      <c r="LPV9" s="20"/>
      <c r="LPW9"/>
      <c r="LPX9" s="20"/>
      <c r="LPY9"/>
      <c r="LPZ9" s="20"/>
      <c r="LQA9"/>
      <c r="LQB9" s="20"/>
      <c r="LQC9"/>
      <c r="LQD9" s="20"/>
      <c r="LQE9"/>
      <c r="LQF9" s="20"/>
      <c r="LQG9"/>
      <c r="LQH9" s="20"/>
      <c r="LQI9"/>
      <c r="LQJ9" s="20"/>
      <c r="LQK9"/>
      <c r="LQL9" s="20"/>
      <c r="LQM9"/>
      <c r="LQN9" s="20"/>
      <c r="LQO9"/>
      <c r="LQP9" s="20"/>
      <c r="LQQ9"/>
      <c r="LQR9" s="20"/>
      <c r="LQS9"/>
      <c r="LQT9" s="20"/>
      <c r="LQU9"/>
      <c r="LQV9" s="20"/>
      <c r="LQW9"/>
      <c r="LQX9" s="20"/>
      <c r="LQY9"/>
      <c r="LQZ9" s="20"/>
      <c r="LRA9"/>
      <c r="LRB9" s="20"/>
      <c r="LRC9"/>
      <c r="LRD9" s="20"/>
      <c r="LRE9"/>
      <c r="LRF9" s="20"/>
      <c r="LRG9"/>
      <c r="LRH9" s="20"/>
      <c r="LRI9"/>
      <c r="LRJ9" s="20"/>
      <c r="LRK9"/>
      <c r="LRL9" s="20"/>
      <c r="LRM9"/>
      <c r="LRN9" s="20"/>
      <c r="LRO9"/>
      <c r="LRP9" s="20"/>
      <c r="LRQ9"/>
      <c r="LRR9" s="20"/>
      <c r="LRS9"/>
      <c r="LRT9" s="20"/>
      <c r="LRU9"/>
      <c r="LRV9" s="20"/>
      <c r="LRW9"/>
      <c r="LRX9" s="20"/>
      <c r="LRY9"/>
      <c r="LRZ9" s="20"/>
      <c r="LSA9"/>
      <c r="LSB9" s="20"/>
      <c r="LSC9"/>
      <c r="LSD9" s="20"/>
      <c r="LSE9"/>
      <c r="LSF9" s="20"/>
      <c r="LSG9"/>
      <c r="LSH9" s="20"/>
      <c r="LSI9"/>
      <c r="LSJ9" s="20"/>
      <c r="LSK9"/>
      <c r="LSL9" s="20"/>
      <c r="LSM9"/>
      <c r="LSN9" s="20"/>
      <c r="LSO9"/>
      <c r="LSP9" s="20"/>
      <c r="LSQ9"/>
      <c r="LSR9" s="20"/>
      <c r="LSS9"/>
      <c r="LST9" s="20"/>
      <c r="LSU9"/>
      <c r="LSV9" s="20"/>
      <c r="LSW9"/>
      <c r="LSX9" s="20"/>
      <c r="LSY9"/>
      <c r="LSZ9" s="20"/>
      <c r="LTA9"/>
      <c r="LTB9" s="20"/>
      <c r="LTC9"/>
      <c r="LTD9" s="20"/>
      <c r="LTE9"/>
      <c r="LTF9" s="20"/>
      <c r="LTG9"/>
      <c r="LTH9" s="20"/>
      <c r="LTI9"/>
      <c r="LTJ9" s="20"/>
      <c r="LTK9"/>
      <c r="LTL9" s="20"/>
      <c r="LTM9"/>
      <c r="LTN9" s="20"/>
      <c r="LTO9"/>
      <c r="LTP9" s="20"/>
      <c r="LTQ9"/>
      <c r="LTR9" s="20"/>
      <c r="LTS9"/>
      <c r="LTT9" s="20"/>
      <c r="LTU9"/>
      <c r="LTV9" s="20"/>
      <c r="LTW9"/>
      <c r="LTX9" s="20"/>
      <c r="LTY9"/>
      <c r="LTZ9" s="20"/>
      <c r="LUA9"/>
      <c r="LUB9" s="20"/>
      <c r="LUC9"/>
      <c r="LUD9" s="20"/>
      <c r="LUE9"/>
      <c r="LUF9" s="20"/>
      <c r="LUG9"/>
      <c r="LUH9" s="20"/>
      <c r="LUI9"/>
      <c r="LUJ9" s="20"/>
      <c r="LUK9"/>
      <c r="LUL9" s="20"/>
      <c r="LUM9"/>
      <c r="LUN9" s="20"/>
      <c r="LUO9"/>
      <c r="LUP9" s="20"/>
      <c r="LUQ9"/>
      <c r="LUR9" s="20"/>
      <c r="LUS9"/>
      <c r="LUT9" s="20"/>
      <c r="LUU9"/>
      <c r="LUV9" s="20"/>
      <c r="LUW9"/>
      <c r="LUX9" s="20"/>
      <c r="LUY9"/>
      <c r="LUZ9" s="20"/>
      <c r="LVA9"/>
      <c r="LVB9" s="20"/>
      <c r="LVC9"/>
      <c r="LVD9" s="20"/>
      <c r="LVE9"/>
      <c r="LVF9" s="20"/>
      <c r="LVG9"/>
      <c r="LVH9" s="20"/>
      <c r="LVI9"/>
      <c r="LVJ9" s="20"/>
      <c r="LVK9"/>
      <c r="LVL9" s="20"/>
      <c r="LVM9"/>
      <c r="LVN9" s="20"/>
      <c r="LVO9"/>
      <c r="LVP9" s="20"/>
      <c r="LVQ9"/>
      <c r="LVR9" s="20"/>
      <c r="LVS9"/>
      <c r="LVT9" s="20"/>
      <c r="LVU9"/>
      <c r="LVV9" s="20"/>
      <c r="LVW9"/>
      <c r="LVX9" s="20"/>
      <c r="LVY9"/>
      <c r="LVZ9" s="20"/>
      <c r="LWA9"/>
      <c r="LWB9" s="20"/>
      <c r="LWC9"/>
      <c r="LWD9" s="20"/>
      <c r="LWE9"/>
      <c r="LWF9" s="20"/>
      <c r="LWG9"/>
      <c r="LWH9" s="20"/>
      <c r="LWI9"/>
      <c r="LWJ9" s="20"/>
      <c r="LWK9"/>
      <c r="LWL9" s="20"/>
      <c r="LWM9"/>
      <c r="LWN9" s="20"/>
      <c r="LWO9"/>
      <c r="LWP9" s="20"/>
      <c r="LWQ9"/>
      <c r="LWR9" s="20"/>
      <c r="LWS9"/>
      <c r="LWT9" s="20"/>
      <c r="LWU9"/>
      <c r="LWV9" s="20"/>
      <c r="LWW9"/>
      <c r="LWX9" s="20"/>
      <c r="LWY9"/>
      <c r="LWZ9" s="20"/>
      <c r="LXA9"/>
      <c r="LXB9" s="20"/>
      <c r="LXC9"/>
      <c r="LXD9" s="20"/>
      <c r="LXE9"/>
      <c r="LXF9" s="20"/>
      <c r="LXG9"/>
      <c r="LXH9" s="20"/>
      <c r="LXI9"/>
      <c r="LXJ9" s="20"/>
      <c r="LXK9"/>
      <c r="LXL9" s="20"/>
      <c r="LXM9"/>
      <c r="LXN9" s="20"/>
      <c r="LXO9"/>
      <c r="LXP9" s="20"/>
      <c r="LXQ9"/>
      <c r="LXR9" s="20"/>
      <c r="LXS9"/>
      <c r="LXT9" s="20"/>
      <c r="LXU9"/>
      <c r="LXV9" s="20"/>
      <c r="LXW9"/>
      <c r="LXX9" s="20"/>
      <c r="LXY9"/>
      <c r="LXZ9" s="20"/>
      <c r="LYA9"/>
      <c r="LYB9" s="20"/>
      <c r="LYC9"/>
      <c r="LYD9" s="20"/>
      <c r="LYE9"/>
      <c r="LYF9" s="20"/>
      <c r="LYG9"/>
      <c r="LYH9" s="20"/>
      <c r="LYI9"/>
      <c r="LYJ9" s="20"/>
      <c r="LYK9"/>
      <c r="LYL9" s="20"/>
      <c r="LYM9"/>
      <c r="LYN9" s="20"/>
      <c r="LYO9"/>
      <c r="LYP9" s="20"/>
      <c r="LYQ9"/>
      <c r="LYR9" s="20"/>
      <c r="LYS9"/>
      <c r="LYT9" s="20"/>
      <c r="LYU9"/>
      <c r="LYV9" s="20"/>
      <c r="LYW9"/>
      <c r="LYX9" s="20"/>
      <c r="LYY9"/>
      <c r="LYZ9" s="20"/>
      <c r="LZA9"/>
      <c r="LZB9" s="20"/>
      <c r="LZC9"/>
      <c r="LZD9" s="20"/>
      <c r="LZE9"/>
      <c r="LZF9" s="20"/>
      <c r="LZG9"/>
      <c r="LZH9" s="20"/>
      <c r="LZI9"/>
      <c r="LZJ9" s="20"/>
      <c r="LZK9"/>
      <c r="LZL9" s="20"/>
      <c r="LZM9"/>
      <c r="LZN9" s="20"/>
      <c r="LZO9"/>
      <c r="LZP9" s="20"/>
      <c r="LZQ9"/>
      <c r="LZR9" s="20"/>
      <c r="LZS9"/>
      <c r="LZT9" s="20"/>
      <c r="LZU9"/>
      <c r="LZV9" s="20"/>
      <c r="LZW9"/>
      <c r="LZX9" s="20"/>
      <c r="LZY9"/>
      <c r="LZZ9" s="20"/>
      <c r="MAA9"/>
      <c r="MAB9" s="20"/>
      <c r="MAC9"/>
      <c r="MAD9" s="20"/>
      <c r="MAE9"/>
      <c r="MAF9" s="20"/>
      <c r="MAG9"/>
      <c r="MAH9" s="20"/>
      <c r="MAI9"/>
      <c r="MAJ9" s="20"/>
      <c r="MAK9"/>
      <c r="MAL9" s="20"/>
      <c r="MAM9"/>
      <c r="MAN9" s="20"/>
      <c r="MAO9"/>
      <c r="MAP9" s="20"/>
      <c r="MAQ9"/>
      <c r="MAR9" s="20"/>
      <c r="MAS9"/>
      <c r="MAT9" s="20"/>
      <c r="MAU9"/>
      <c r="MAV9" s="20"/>
      <c r="MAW9"/>
      <c r="MAX9" s="20"/>
      <c r="MAY9"/>
      <c r="MAZ9" s="20"/>
      <c r="MBA9"/>
      <c r="MBB9" s="20"/>
      <c r="MBC9"/>
      <c r="MBD9" s="20"/>
      <c r="MBE9"/>
      <c r="MBF9" s="20"/>
      <c r="MBG9"/>
      <c r="MBH9" s="20"/>
      <c r="MBI9"/>
      <c r="MBJ9" s="20"/>
      <c r="MBK9"/>
      <c r="MBL9" s="20"/>
      <c r="MBM9"/>
      <c r="MBN9" s="20"/>
      <c r="MBO9"/>
      <c r="MBP9" s="20"/>
      <c r="MBQ9"/>
      <c r="MBR9" s="20"/>
      <c r="MBS9"/>
      <c r="MBT9" s="20"/>
      <c r="MBU9"/>
      <c r="MBV9" s="20"/>
      <c r="MBW9"/>
      <c r="MBX9" s="20"/>
      <c r="MBY9"/>
      <c r="MBZ9" s="20"/>
      <c r="MCA9"/>
      <c r="MCB9" s="20"/>
      <c r="MCC9"/>
      <c r="MCD9" s="20"/>
      <c r="MCE9"/>
      <c r="MCF9" s="20"/>
      <c r="MCG9"/>
      <c r="MCH9" s="20"/>
      <c r="MCI9"/>
      <c r="MCJ9" s="20"/>
      <c r="MCK9"/>
      <c r="MCL9" s="20"/>
      <c r="MCM9"/>
      <c r="MCN9" s="20"/>
      <c r="MCO9"/>
      <c r="MCP9" s="20"/>
      <c r="MCQ9"/>
      <c r="MCR9" s="20"/>
      <c r="MCS9"/>
      <c r="MCT9" s="20"/>
      <c r="MCU9"/>
      <c r="MCV9" s="20"/>
      <c r="MCW9"/>
      <c r="MCX9" s="20"/>
      <c r="MCY9"/>
      <c r="MCZ9" s="20"/>
      <c r="MDA9"/>
      <c r="MDB9" s="20"/>
      <c r="MDC9"/>
      <c r="MDD9" s="20"/>
      <c r="MDE9"/>
      <c r="MDF9" s="20"/>
      <c r="MDG9"/>
      <c r="MDH9" s="20"/>
      <c r="MDI9"/>
      <c r="MDJ9" s="20"/>
      <c r="MDK9"/>
      <c r="MDL9" s="20"/>
      <c r="MDM9"/>
      <c r="MDN9" s="20"/>
      <c r="MDO9"/>
      <c r="MDP9" s="20"/>
      <c r="MDQ9"/>
      <c r="MDR9" s="20"/>
      <c r="MDS9"/>
      <c r="MDT9" s="20"/>
      <c r="MDU9"/>
      <c r="MDV9" s="20"/>
      <c r="MDW9"/>
      <c r="MDX9" s="20"/>
      <c r="MDY9"/>
      <c r="MDZ9" s="20"/>
      <c r="MEA9"/>
      <c r="MEB9" s="20"/>
      <c r="MEC9"/>
      <c r="MED9" s="20"/>
      <c r="MEE9"/>
      <c r="MEF9" s="20"/>
      <c r="MEG9"/>
      <c r="MEH9" s="20"/>
      <c r="MEI9"/>
      <c r="MEJ9" s="20"/>
      <c r="MEK9"/>
      <c r="MEL9" s="20"/>
      <c r="MEM9"/>
      <c r="MEN9" s="20"/>
      <c r="MEO9"/>
      <c r="MEP9" s="20"/>
      <c r="MEQ9"/>
      <c r="MER9" s="20"/>
      <c r="MES9"/>
      <c r="MET9" s="20"/>
      <c r="MEU9"/>
      <c r="MEV9" s="20"/>
      <c r="MEW9"/>
      <c r="MEX9" s="20"/>
      <c r="MEY9"/>
      <c r="MEZ9" s="20"/>
      <c r="MFA9"/>
      <c r="MFB9" s="20"/>
      <c r="MFC9"/>
      <c r="MFD9" s="20"/>
      <c r="MFE9"/>
      <c r="MFF9" s="20"/>
      <c r="MFG9"/>
      <c r="MFH9" s="20"/>
      <c r="MFI9"/>
      <c r="MFJ9" s="20"/>
      <c r="MFK9"/>
      <c r="MFL9" s="20"/>
      <c r="MFM9"/>
      <c r="MFN9" s="20"/>
      <c r="MFO9"/>
      <c r="MFP9" s="20"/>
      <c r="MFQ9"/>
      <c r="MFR9" s="20"/>
      <c r="MFS9"/>
      <c r="MFT9" s="20"/>
      <c r="MFU9"/>
      <c r="MFV9" s="20"/>
      <c r="MFW9"/>
      <c r="MFX9" s="20"/>
      <c r="MFY9"/>
      <c r="MFZ9" s="20"/>
      <c r="MGA9"/>
      <c r="MGB9" s="20"/>
      <c r="MGC9"/>
      <c r="MGD9" s="20"/>
      <c r="MGE9"/>
      <c r="MGF9" s="20"/>
      <c r="MGG9"/>
      <c r="MGH9" s="20"/>
      <c r="MGI9"/>
      <c r="MGJ9" s="20"/>
      <c r="MGK9"/>
      <c r="MGL9" s="20"/>
      <c r="MGM9"/>
      <c r="MGN9" s="20"/>
      <c r="MGO9"/>
      <c r="MGP9" s="20"/>
      <c r="MGQ9"/>
      <c r="MGR9" s="20"/>
      <c r="MGS9"/>
      <c r="MGT9" s="20"/>
      <c r="MGU9"/>
      <c r="MGV9" s="20"/>
      <c r="MGW9"/>
      <c r="MGX9" s="20"/>
      <c r="MGY9"/>
      <c r="MGZ9" s="20"/>
      <c r="MHA9"/>
      <c r="MHB9" s="20"/>
      <c r="MHC9"/>
      <c r="MHD9" s="20"/>
      <c r="MHE9"/>
      <c r="MHF9" s="20"/>
      <c r="MHG9"/>
      <c r="MHH9" s="20"/>
      <c r="MHI9"/>
      <c r="MHJ9" s="20"/>
      <c r="MHK9"/>
      <c r="MHL9" s="20"/>
      <c r="MHM9"/>
      <c r="MHN9" s="20"/>
      <c r="MHO9"/>
      <c r="MHP9" s="20"/>
      <c r="MHQ9"/>
      <c r="MHR9" s="20"/>
      <c r="MHS9"/>
      <c r="MHT9" s="20"/>
      <c r="MHU9"/>
      <c r="MHV9" s="20"/>
      <c r="MHW9"/>
      <c r="MHX9" s="20"/>
      <c r="MHY9"/>
      <c r="MHZ9" s="20"/>
      <c r="MIA9"/>
      <c r="MIB9" s="20"/>
      <c r="MIC9"/>
      <c r="MID9" s="20"/>
      <c r="MIE9"/>
      <c r="MIF9" s="20"/>
      <c r="MIG9"/>
      <c r="MIH9" s="20"/>
      <c r="MII9"/>
      <c r="MIJ9" s="20"/>
      <c r="MIK9"/>
      <c r="MIL9" s="20"/>
      <c r="MIM9"/>
      <c r="MIN9" s="20"/>
      <c r="MIO9"/>
      <c r="MIP9" s="20"/>
      <c r="MIQ9"/>
      <c r="MIR9" s="20"/>
      <c r="MIS9"/>
      <c r="MIT9" s="20"/>
      <c r="MIU9"/>
      <c r="MIV9" s="20"/>
      <c r="MIW9"/>
      <c r="MIX9" s="20"/>
      <c r="MIY9"/>
      <c r="MIZ9" s="20"/>
      <c r="MJA9"/>
      <c r="MJB9" s="20"/>
      <c r="MJC9"/>
      <c r="MJD9" s="20"/>
      <c r="MJE9"/>
      <c r="MJF9" s="20"/>
      <c r="MJG9"/>
      <c r="MJH9" s="20"/>
      <c r="MJI9"/>
      <c r="MJJ9" s="20"/>
      <c r="MJK9"/>
      <c r="MJL9" s="20"/>
      <c r="MJM9"/>
      <c r="MJN9" s="20"/>
      <c r="MJO9"/>
      <c r="MJP9" s="20"/>
      <c r="MJQ9"/>
      <c r="MJR9" s="20"/>
      <c r="MJS9"/>
      <c r="MJT9" s="20"/>
      <c r="MJU9"/>
      <c r="MJV9" s="20"/>
      <c r="MJW9"/>
      <c r="MJX9" s="20"/>
      <c r="MJY9"/>
      <c r="MJZ9" s="20"/>
      <c r="MKA9"/>
      <c r="MKB9" s="20"/>
      <c r="MKC9"/>
      <c r="MKD9" s="20"/>
      <c r="MKE9"/>
      <c r="MKF9" s="20"/>
      <c r="MKG9"/>
      <c r="MKH9" s="20"/>
      <c r="MKI9"/>
      <c r="MKJ9" s="20"/>
      <c r="MKK9"/>
      <c r="MKL9" s="20"/>
      <c r="MKM9"/>
      <c r="MKN9" s="20"/>
      <c r="MKO9"/>
      <c r="MKP9" s="20"/>
      <c r="MKQ9"/>
      <c r="MKR9" s="20"/>
      <c r="MKS9"/>
      <c r="MKT9" s="20"/>
      <c r="MKU9"/>
      <c r="MKV9" s="20"/>
      <c r="MKW9"/>
      <c r="MKX9" s="20"/>
      <c r="MKY9"/>
      <c r="MKZ9" s="20"/>
      <c r="MLA9"/>
      <c r="MLB9" s="20"/>
      <c r="MLC9"/>
      <c r="MLD9" s="20"/>
      <c r="MLE9"/>
      <c r="MLF9" s="20"/>
      <c r="MLG9"/>
      <c r="MLH9" s="20"/>
      <c r="MLI9"/>
      <c r="MLJ9" s="20"/>
      <c r="MLK9"/>
      <c r="MLL9" s="20"/>
      <c r="MLM9"/>
      <c r="MLN9" s="20"/>
      <c r="MLO9"/>
      <c r="MLP9" s="20"/>
      <c r="MLQ9"/>
      <c r="MLR9" s="20"/>
      <c r="MLS9"/>
      <c r="MLT9" s="20"/>
      <c r="MLU9"/>
      <c r="MLV9" s="20"/>
      <c r="MLW9"/>
      <c r="MLX9" s="20"/>
      <c r="MLY9"/>
      <c r="MLZ9" s="20"/>
      <c r="MMA9"/>
      <c r="MMB9" s="20"/>
      <c r="MMC9"/>
      <c r="MMD9" s="20"/>
      <c r="MME9"/>
      <c r="MMF9" s="20"/>
      <c r="MMG9"/>
      <c r="MMH9" s="20"/>
      <c r="MMI9"/>
      <c r="MMJ9" s="20"/>
      <c r="MMK9"/>
      <c r="MML9" s="20"/>
      <c r="MMM9"/>
      <c r="MMN9" s="20"/>
      <c r="MMO9"/>
      <c r="MMP9" s="20"/>
      <c r="MMQ9"/>
      <c r="MMR9" s="20"/>
      <c r="MMS9"/>
      <c r="MMT9" s="20"/>
      <c r="MMU9"/>
      <c r="MMV9" s="20"/>
      <c r="MMW9"/>
      <c r="MMX9" s="20"/>
      <c r="MMY9"/>
      <c r="MMZ9" s="20"/>
      <c r="MNA9"/>
      <c r="MNB9" s="20"/>
      <c r="MNC9"/>
      <c r="MND9" s="20"/>
      <c r="MNE9"/>
      <c r="MNF9" s="20"/>
      <c r="MNG9"/>
      <c r="MNH9" s="20"/>
      <c r="MNI9"/>
      <c r="MNJ9" s="20"/>
      <c r="MNK9"/>
      <c r="MNL9" s="20"/>
      <c r="MNM9"/>
      <c r="MNN9" s="20"/>
      <c r="MNO9"/>
      <c r="MNP9" s="20"/>
      <c r="MNQ9"/>
      <c r="MNR9" s="20"/>
      <c r="MNS9"/>
      <c r="MNT9" s="20"/>
      <c r="MNU9"/>
      <c r="MNV9" s="20"/>
      <c r="MNW9"/>
      <c r="MNX9" s="20"/>
      <c r="MNY9"/>
      <c r="MNZ9" s="20"/>
      <c r="MOA9"/>
      <c r="MOB9" s="20"/>
      <c r="MOC9"/>
      <c r="MOD9" s="20"/>
      <c r="MOE9"/>
      <c r="MOF9" s="20"/>
      <c r="MOG9"/>
      <c r="MOH9" s="20"/>
      <c r="MOI9"/>
      <c r="MOJ9" s="20"/>
      <c r="MOK9"/>
      <c r="MOL9" s="20"/>
      <c r="MOM9"/>
      <c r="MON9" s="20"/>
      <c r="MOO9"/>
      <c r="MOP9" s="20"/>
      <c r="MOQ9"/>
      <c r="MOR9" s="20"/>
      <c r="MOS9"/>
      <c r="MOT9" s="20"/>
      <c r="MOU9"/>
      <c r="MOV9" s="20"/>
      <c r="MOW9"/>
      <c r="MOX9" s="20"/>
      <c r="MOY9"/>
      <c r="MOZ9" s="20"/>
      <c r="MPA9"/>
      <c r="MPB9" s="20"/>
      <c r="MPC9"/>
      <c r="MPD9" s="20"/>
      <c r="MPE9"/>
      <c r="MPF9" s="20"/>
      <c r="MPG9"/>
      <c r="MPH9" s="20"/>
      <c r="MPI9"/>
      <c r="MPJ9" s="20"/>
      <c r="MPK9"/>
      <c r="MPL9" s="20"/>
      <c r="MPM9"/>
      <c r="MPN9" s="20"/>
      <c r="MPO9"/>
      <c r="MPP9" s="20"/>
      <c r="MPQ9"/>
      <c r="MPR9" s="20"/>
      <c r="MPS9"/>
      <c r="MPT9" s="20"/>
      <c r="MPU9"/>
      <c r="MPV9" s="20"/>
      <c r="MPW9"/>
      <c r="MPX9" s="20"/>
      <c r="MPY9"/>
      <c r="MPZ9" s="20"/>
      <c r="MQA9"/>
      <c r="MQB9" s="20"/>
      <c r="MQC9"/>
      <c r="MQD9" s="20"/>
      <c r="MQE9"/>
      <c r="MQF9" s="20"/>
      <c r="MQG9"/>
      <c r="MQH9" s="20"/>
      <c r="MQI9"/>
      <c r="MQJ9" s="20"/>
      <c r="MQK9"/>
      <c r="MQL9" s="20"/>
      <c r="MQM9"/>
      <c r="MQN9" s="20"/>
      <c r="MQO9"/>
      <c r="MQP9" s="20"/>
      <c r="MQQ9"/>
      <c r="MQR9" s="20"/>
      <c r="MQS9"/>
      <c r="MQT9" s="20"/>
      <c r="MQU9"/>
      <c r="MQV9" s="20"/>
      <c r="MQW9"/>
      <c r="MQX9" s="20"/>
      <c r="MQY9"/>
      <c r="MQZ9" s="20"/>
      <c r="MRA9"/>
      <c r="MRB9" s="20"/>
      <c r="MRC9"/>
      <c r="MRD9" s="20"/>
      <c r="MRE9"/>
      <c r="MRF9" s="20"/>
      <c r="MRG9"/>
      <c r="MRH9" s="20"/>
      <c r="MRI9"/>
      <c r="MRJ9" s="20"/>
      <c r="MRK9"/>
      <c r="MRL9" s="20"/>
      <c r="MRM9"/>
      <c r="MRN9" s="20"/>
      <c r="MRO9"/>
      <c r="MRP9" s="20"/>
      <c r="MRQ9"/>
      <c r="MRR9" s="20"/>
      <c r="MRS9"/>
      <c r="MRT9" s="20"/>
      <c r="MRU9"/>
      <c r="MRV9" s="20"/>
      <c r="MRW9"/>
      <c r="MRX9" s="20"/>
      <c r="MRY9"/>
      <c r="MRZ9" s="20"/>
      <c r="MSA9"/>
      <c r="MSB9" s="20"/>
      <c r="MSC9"/>
      <c r="MSD9" s="20"/>
      <c r="MSE9"/>
      <c r="MSF9" s="20"/>
      <c r="MSG9"/>
      <c r="MSH9" s="20"/>
      <c r="MSI9"/>
      <c r="MSJ9" s="20"/>
      <c r="MSK9"/>
      <c r="MSL9" s="20"/>
      <c r="MSM9"/>
      <c r="MSN9" s="20"/>
      <c r="MSO9"/>
      <c r="MSP9" s="20"/>
      <c r="MSQ9"/>
      <c r="MSR9" s="20"/>
      <c r="MSS9"/>
      <c r="MST9" s="20"/>
      <c r="MSU9"/>
      <c r="MSV9" s="20"/>
      <c r="MSW9"/>
      <c r="MSX9" s="20"/>
      <c r="MSY9"/>
      <c r="MSZ9" s="20"/>
      <c r="MTA9"/>
      <c r="MTB9" s="20"/>
      <c r="MTC9"/>
      <c r="MTD9" s="20"/>
      <c r="MTE9"/>
      <c r="MTF9" s="20"/>
      <c r="MTG9"/>
      <c r="MTH9" s="20"/>
      <c r="MTI9"/>
      <c r="MTJ9" s="20"/>
      <c r="MTK9"/>
      <c r="MTL9" s="20"/>
      <c r="MTM9"/>
      <c r="MTN9" s="20"/>
      <c r="MTO9"/>
      <c r="MTP9" s="20"/>
      <c r="MTQ9"/>
      <c r="MTR9" s="20"/>
      <c r="MTS9"/>
      <c r="MTT9" s="20"/>
      <c r="MTU9"/>
      <c r="MTV9" s="20"/>
      <c r="MTW9"/>
      <c r="MTX9" s="20"/>
      <c r="MTY9"/>
      <c r="MTZ9" s="20"/>
      <c r="MUA9"/>
      <c r="MUB9" s="20"/>
      <c r="MUC9"/>
      <c r="MUD9" s="20"/>
      <c r="MUE9"/>
      <c r="MUF9" s="20"/>
      <c r="MUG9"/>
      <c r="MUH9" s="20"/>
      <c r="MUI9"/>
      <c r="MUJ9" s="20"/>
      <c r="MUK9"/>
      <c r="MUL9" s="20"/>
      <c r="MUM9"/>
      <c r="MUN9" s="20"/>
      <c r="MUO9"/>
      <c r="MUP9" s="20"/>
      <c r="MUQ9"/>
      <c r="MUR9" s="20"/>
      <c r="MUS9"/>
      <c r="MUT9" s="20"/>
      <c r="MUU9"/>
      <c r="MUV9" s="20"/>
      <c r="MUW9"/>
      <c r="MUX9" s="20"/>
      <c r="MUY9"/>
      <c r="MUZ9" s="20"/>
      <c r="MVA9"/>
      <c r="MVB9" s="20"/>
      <c r="MVC9"/>
      <c r="MVD9" s="20"/>
      <c r="MVE9"/>
      <c r="MVF9" s="20"/>
      <c r="MVG9"/>
      <c r="MVH9" s="20"/>
      <c r="MVI9"/>
      <c r="MVJ9" s="20"/>
      <c r="MVK9"/>
      <c r="MVL9" s="20"/>
      <c r="MVM9"/>
      <c r="MVN9" s="20"/>
      <c r="MVO9"/>
      <c r="MVP9" s="20"/>
      <c r="MVQ9"/>
      <c r="MVR9" s="20"/>
      <c r="MVS9"/>
      <c r="MVT9" s="20"/>
      <c r="MVU9"/>
      <c r="MVV9" s="20"/>
      <c r="MVW9"/>
      <c r="MVX9" s="20"/>
      <c r="MVY9"/>
      <c r="MVZ9" s="20"/>
      <c r="MWA9"/>
      <c r="MWB9" s="20"/>
      <c r="MWC9"/>
      <c r="MWD9" s="20"/>
      <c r="MWE9"/>
      <c r="MWF9" s="20"/>
      <c r="MWG9"/>
      <c r="MWH9" s="20"/>
      <c r="MWI9"/>
      <c r="MWJ9" s="20"/>
      <c r="MWK9"/>
      <c r="MWL9" s="20"/>
      <c r="MWM9"/>
      <c r="MWN9" s="20"/>
      <c r="MWO9"/>
      <c r="MWP9" s="20"/>
      <c r="MWQ9"/>
      <c r="MWR9" s="20"/>
      <c r="MWS9"/>
      <c r="MWT9" s="20"/>
      <c r="MWU9"/>
      <c r="MWV9" s="20"/>
      <c r="MWW9"/>
      <c r="MWX9" s="20"/>
      <c r="MWY9"/>
      <c r="MWZ9" s="20"/>
      <c r="MXA9"/>
      <c r="MXB9" s="20"/>
      <c r="MXC9"/>
      <c r="MXD9" s="20"/>
      <c r="MXE9"/>
      <c r="MXF9" s="20"/>
      <c r="MXG9"/>
      <c r="MXH9" s="20"/>
      <c r="MXI9"/>
      <c r="MXJ9" s="20"/>
      <c r="MXK9"/>
      <c r="MXL9" s="20"/>
      <c r="MXM9"/>
      <c r="MXN9" s="20"/>
      <c r="MXO9"/>
      <c r="MXP9" s="20"/>
      <c r="MXQ9"/>
      <c r="MXR9" s="20"/>
      <c r="MXS9"/>
      <c r="MXT9" s="20"/>
      <c r="MXU9"/>
      <c r="MXV9" s="20"/>
      <c r="MXW9"/>
      <c r="MXX9" s="20"/>
      <c r="MXY9"/>
      <c r="MXZ9" s="20"/>
      <c r="MYA9"/>
      <c r="MYB9" s="20"/>
      <c r="MYC9"/>
      <c r="MYD9" s="20"/>
      <c r="MYE9"/>
      <c r="MYF9" s="20"/>
      <c r="MYG9"/>
      <c r="MYH9" s="20"/>
      <c r="MYI9"/>
      <c r="MYJ9" s="20"/>
      <c r="MYK9"/>
      <c r="MYL9" s="20"/>
      <c r="MYM9"/>
      <c r="MYN9" s="20"/>
      <c r="MYO9"/>
      <c r="MYP9" s="20"/>
      <c r="MYQ9"/>
      <c r="MYR9" s="20"/>
      <c r="MYS9"/>
      <c r="MYT9" s="20"/>
      <c r="MYU9"/>
      <c r="MYV9" s="20"/>
      <c r="MYW9"/>
      <c r="MYX9" s="20"/>
      <c r="MYY9"/>
      <c r="MYZ9" s="20"/>
      <c r="MZA9"/>
      <c r="MZB9" s="20"/>
      <c r="MZC9"/>
      <c r="MZD9" s="20"/>
      <c r="MZE9"/>
      <c r="MZF9" s="20"/>
      <c r="MZG9"/>
      <c r="MZH9" s="20"/>
      <c r="MZI9"/>
      <c r="MZJ9" s="20"/>
      <c r="MZK9"/>
      <c r="MZL9" s="20"/>
      <c r="MZM9"/>
      <c r="MZN9" s="20"/>
      <c r="MZO9"/>
      <c r="MZP9" s="20"/>
      <c r="MZQ9"/>
      <c r="MZR9" s="20"/>
      <c r="MZS9"/>
      <c r="MZT9" s="20"/>
      <c r="MZU9"/>
      <c r="MZV9" s="20"/>
      <c r="MZW9"/>
      <c r="MZX9" s="20"/>
      <c r="MZY9"/>
      <c r="MZZ9" s="20"/>
      <c r="NAA9"/>
      <c r="NAB9" s="20"/>
      <c r="NAC9"/>
      <c r="NAD9" s="20"/>
      <c r="NAE9"/>
      <c r="NAF9" s="20"/>
      <c r="NAG9"/>
      <c r="NAH9" s="20"/>
      <c r="NAI9"/>
      <c r="NAJ9" s="20"/>
      <c r="NAK9"/>
      <c r="NAL9" s="20"/>
      <c r="NAM9"/>
      <c r="NAN9" s="20"/>
      <c r="NAO9"/>
      <c r="NAP9" s="20"/>
      <c r="NAQ9"/>
      <c r="NAR9" s="20"/>
      <c r="NAS9"/>
      <c r="NAT9" s="20"/>
      <c r="NAU9"/>
      <c r="NAV9" s="20"/>
      <c r="NAW9"/>
      <c r="NAX9" s="20"/>
      <c r="NAY9"/>
      <c r="NAZ9" s="20"/>
      <c r="NBA9"/>
      <c r="NBB9" s="20"/>
      <c r="NBC9"/>
      <c r="NBD9" s="20"/>
      <c r="NBE9"/>
      <c r="NBF9" s="20"/>
      <c r="NBG9"/>
      <c r="NBH9" s="20"/>
      <c r="NBI9"/>
      <c r="NBJ9" s="20"/>
      <c r="NBK9"/>
      <c r="NBL9" s="20"/>
      <c r="NBM9"/>
      <c r="NBN9" s="20"/>
      <c r="NBO9"/>
      <c r="NBP9" s="20"/>
      <c r="NBQ9"/>
      <c r="NBR9" s="20"/>
      <c r="NBS9"/>
      <c r="NBT9" s="20"/>
      <c r="NBU9"/>
      <c r="NBV9" s="20"/>
      <c r="NBW9"/>
      <c r="NBX9" s="20"/>
      <c r="NBY9"/>
      <c r="NBZ9" s="20"/>
      <c r="NCA9"/>
      <c r="NCB9" s="20"/>
      <c r="NCC9"/>
      <c r="NCD9" s="20"/>
      <c r="NCE9"/>
      <c r="NCF9" s="20"/>
      <c r="NCG9"/>
      <c r="NCH9" s="20"/>
      <c r="NCI9"/>
      <c r="NCJ9" s="20"/>
      <c r="NCK9"/>
      <c r="NCL9" s="20"/>
      <c r="NCM9"/>
      <c r="NCN9" s="20"/>
      <c r="NCO9"/>
      <c r="NCP9" s="20"/>
      <c r="NCQ9"/>
      <c r="NCR9" s="20"/>
      <c r="NCS9"/>
      <c r="NCT9" s="20"/>
      <c r="NCU9"/>
      <c r="NCV9" s="20"/>
      <c r="NCW9"/>
      <c r="NCX9" s="20"/>
      <c r="NCY9"/>
      <c r="NCZ9" s="20"/>
      <c r="NDA9"/>
      <c r="NDB9" s="20"/>
      <c r="NDC9"/>
      <c r="NDD9" s="20"/>
      <c r="NDE9"/>
      <c r="NDF9" s="20"/>
      <c r="NDG9"/>
      <c r="NDH9" s="20"/>
      <c r="NDI9"/>
      <c r="NDJ9" s="20"/>
      <c r="NDK9"/>
      <c r="NDL9" s="20"/>
      <c r="NDM9"/>
      <c r="NDN9" s="20"/>
      <c r="NDO9"/>
      <c r="NDP9" s="20"/>
      <c r="NDQ9"/>
      <c r="NDR9" s="20"/>
      <c r="NDS9"/>
      <c r="NDT9" s="20"/>
      <c r="NDU9"/>
      <c r="NDV9" s="20"/>
      <c r="NDW9"/>
      <c r="NDX9" s="20"/>
      <c r="NDY9"/>
      <c r="NDZ9" s="20"/>
      <c r="NEA9"/>
      <c r="NEB9" s="20"/>
      <c r="NEC9"/>
      <c r="NED9" s="20"/>
      <c r="NEE9"/>
      <c r="NEF9" s="20"/>
      <c r="NEG9"/>
      <c r="NEH9" s="20"/>
      <c r="NEI9"/>
      <c r="NEJ9" s="20"/>
      <c r="NEK9"/>
      <c r="NEL9" s="20"/>
      <c r="NEM9"/>
      <c r="NEN9" s="20"/>
      <c r="NEO9"/>
      <c r="NEP9" s="20"/>
      <c r="NEQ9"/>
      <c r="NER9" s="20"/>
      <c r="NES9"/>
      <c r="NET9" s="20"/>
      <c r="NEU9"/>
      <c r="NEV9" s="20"/>
      <c r="NEW9"/>
      <c r="NEX9" s="20"/>
      <c r="NEY9"/>
      <c r="NEZ9" s="20"/>
      <c r="NFA9"/>
      <c r="NFB9" s="20"/>
      <c r="NFC9"/>
      <c r="NFD9" s="20"/>
      <c r="NFE9"/>
      <c r="NFF9" s="20"/>
      <c r="NFG9"/>
      <c r="NFH9" s="20"/>
      <c r="NFI9"/>
      <c r="NFJ9" s="20"/>
      <c r="NFK9"/>
      <c r="NFL9" s="20"/>
      <c r="NFM9"/>
      <c r="NFN9" s="20"/>
      <c r="NFO9"/>
      <c r="NFP9" s="20"/>
      <c r="NFQ9"/>
      <c r="NFR9" s="20"/>
      <c r="NFS9"/>
      <c r="NFT9" s="20"/>
      <c r="NFU9"/>
      <c r="NFV9" s="20"/>
      <c r="NFW9"/>
      <c r="NFX9" s="20"/>
      <c r="NFY9"/>
      <c r="NFZ9" s="20"/>
      <c r="NGA9"/>
      <c r="NGB9" s="20"/>
      <c r="NGC9"/>
      <c r="NGD9" s="20"/>
      <c r="NGE9"/>
      <c r="NGF9" s="20"/>
      <c r="NGG9"/>
      <c r="NGH9" s="20"/>
      <c r="NGI9"/>
      <c r="NGJ9" s="20"/>
      <c r="NGK9"/>
      <c r="NGL9" s="20"/>
      <c r="NGM9"/>
      <c r="NGN9" s="20"/>
      <c r="NGO9"/>
      <c r="NGP9" s="20"/>
      <c r="NGQ9"/>
      <c r="NGR9" s="20"/>
      <c r="NGS9"/>
      <c r="NGT9" s="20"/>
      <c r="NGU9"/>
      <c r="NGV9" s="20"/>
      <c r="NGW9"/>
      <c r="NGX9" s="20"/>
      <c r="NGY9"/>
      <c r="NGZ9" s="20"/>
      <c r="NHA9"/>
      <c r="NHB9" s="20"/>
      <c r="NHC9"/>
      <c r="NHD9" s="20"/>
      <c r="NHE9"/>
      <c r="NHF9" s="20"/>
      <c r="NHG9"/>
      <c r="NHH9" s="20"/>
      <c r="NHI9"/>
      <c r="NHJ9" s="20"/>
      <c r="NHK9"/>
      <c r="NHL9" s="20"/>
      <c r="NHM9"/>
      <c r="NHN9" s="20"/>
      <c r="NHO9"/>
      <c r="NHP9" s="20"/>
      <c r="NHQ9"/>
      <c r="NHR9" s="20"/>
      <c r="NHS9"/>
      <c r="NHT9" s="20"/>
      <c r="NHU9"/>
      <c r="NHV9" s="20"/>
      <c r="NHW9"/>
      <c r="NHX9" s="20"/>
      <c r="NHY9"/>
      <c r="NHZ9" s="20"/>
      <c r="NIA9"/>
      <c r="NIB9" s="20"/>
      <c r="NIC9"/>
      <c r="NID9" s="20"/>
      <c r="NIE9"/>
      <c r="NIF9" s="20"/>
      <c r="NIG9"/>
      <c r="NIH9" s="20"/>
      <c r="NII9"/>
      <c r="NIJ9" s="20"/>
      <c r="NIK9"/>
      <c r="NIL9" s="20"/>
      <c r="NIM9"/>
      <c r="NIN9" s="20"/>
      <c r="NIO9"/>
      <c r="NIP9" s="20"/>
      <c r="NIQ9"/>
      <c r="NIR9" s="20"/>
      <c r="NIS9"/>
      <c r="NIT9" s="20"/>
      <c r="NIU9"/>
      <c r="NIV9" s="20"/>
      <c r="NIW9"/>
      <c r="NIX9" s="20"/>
      <c r="NIY9"/>
      <c r="NIZ9" s="20"/>
      <c r="NJA9"/>
      <c r="NJB9" s="20"/>
      <c r="NJC9"/>
      <c r="NJD9" s="20"/>
      <c r="NJE9"/>
      <c r="NJF9" s="20"/>
      <c r="NJG9"/>
      <c r="NJH9" s="20"/>
      <c r="NJI9"/>
      <c r="NJJ9" s="20"/>
      <c r="NJK9"/>
      <c r="NJL9" s="20"/>
      <c r="NJM9"/>
      <c r="NJN9" s="20"/>
      <c r="NJO9"/>
      <c r="NJP9" s="20"/>
      <c r="NJQ9"/>
      <c r="NJR9" s="20"/>
      <c r="NJS9"/>
      <c r="NJT9" s="20"/>
      <c r="NJU9"/>
      <c r="NJV9" s="20"/>
      <c r="NJW9"/>
      <c r="NJX9" s="20"/>
      <c r="NJY9"/>
      <c r="NJZ9" s="20"/>
      <c r="NKA9"/>
      <c r="NKB9" s="20"/>
      <c r="NKC9"/>
      <c r="NKD9" s="20"/>
      <c r="NKE9"/>
      <c r="NKF9" s="20"/>
      <c r="NKG9"/>
      <c r="NKH9" s="20"/>
      <c r="NKI9"/>
      <c r="NKJ9" s="20"/>
      <c r="NKK9"/>
      <c r="NKL9" s="20"/>
      <c r="NKM9"/>
      <c r="NKN9" s="20"/>
      <c r="NKO9"/>
      <c r="NKP9" s="20"/>
      <c r="NKQ9"/>
      <c r="NKR9" s="20"/>
      <c r="NKS9"/>
      <c r="NKT9" s="20"/>
      <c r="NKU9"/>
      <c r="NKV9" s="20"/>
      <c r="NKW9"/>
      <c r="NKX9" s="20"/>
      <c r="NKY9"/>
      <c r="NKZ9" s="20"/>
      <c r="NLA9"/>
      <c r="NLB9" s="20"/>
      <c r="NLC9"/>
      <c r="NLD9" s="20"/>
      <c r="NLE9"/>
      <c r="NLF9" s="20"/>
      <c r="NLG9"/>
      <c r="NLH9" s="20"/>
      <c r="NLI9"/>
      <c r="NLJ9" s="20"/>
      <c r="NLK9"/>
      <c r="NLL9" s="20"/>
      <c r="NLM9"/>
      <c r="NLN9" s="20"/>
      <c r="NLO9"/>
      <c r="NLP9" s="20"/>
      <c r="NLQ9"/>
      <c r="NLR9" s="20"/>
      <c r="NLS9"/>
      <c r="NLT9" s="20"/>
      <c r="NLU9"/>
      <c r="NLV9" s="20"/>
      <c r="NLW9"/>
      <c r="NLX9" s="20"/>
      <c r="NLY9"/>
      <c r="NLZ9" s="20"/>
      <c r="NMA9"/>
      <c r="NMB9" s="20"/>
      <c r="NMC9"/>
      <c r="NMD9" s="20"/>
      <c r="NME9"/>
      <c r="NMF9" s="20"/>
      <c r="NMG9"/>
      <c r="NMH9" s="20"/>
      <c r="NMI9"/>
      <c r="NMJ9" s="20"/>
      <c r="NMK9"/>
      <c r="NML9" s="20"/>
      <c r="NMM9"/>
      <c r="NMN9" s="20"/>
      <c r="NMO9"/>
      <c r="NMP9" s="20"/>
      <c r="NMQ9"/>
      <c r="NMR9" s="20"/>
      <c r="NMS9"/>
      <c r="NMT9" s="20"/>
      <c r="NMU9"/>
      <c r="NMV9" s="20"/>
      <c r="NMW9"/>
      <c r="NMX9" s="20"/>
      <c r="NMY9"/>
      <c r="NMZ9" s="20"/>
      <c r="NNA9"/>
      <c r="NNB9" s="20"/>
      <c r="NNC9"/>
      <c r="NND9" s="20"/>
      <c r="NNE9"/>
      <c r="NNF9" s="20"/>
      <c r="NNG9"/>
      <c r="NNH9" s="20"/>
      <c r="NNI9"/>
      <c r="NNJ9" s="20"/>
      <c r="NNK9"/>
      <c r="NNL9" s="20"/>
      <c r="NNM9"/>
      <c r="NNN9" s="20"/>
      <c r="NNO9"/>
      <c r="NNP9" s="20"/>
      <c r="NNQ9"/>
      <c r="NNR9" s="20"/>
      <c r="NNS9"/>
      <c r="NNT9" s="20"/>
      <c r="NNU9"/>
      <c r="NNV9" s="20"/>
      <c r="NNW9"/>
      <c r="NNX9" s="20"/>
      <c r="NNY9"/>
      <c r="NNZ9" s="20"/>
      <c r="NOA9"/>
      <c r="NOB9" s="20"/>
      <c r="NOC9"/>
      <c r="NOD9" s="20"/>
      <c r="NOE9"/>
      <c r="NOF9" s="20"/>
      <c r="NOG9"/>
      <c r="NOH9" s="20"/>
      <c r="NOI9"/>
      <c r="NOJ9" s="20"/>
      <c r="NOK9"/>
      <c r="NOL9" s="20"/>
      <c r="NOM9"/>
      <c r="NON9" s="20"/>
      <c r="NOO9"/>
      <c r="NOP9" s="20"/>
      <c r="NOQ9"/>
      <c r="NOR9" s="20"/>
      <c r="NOS9"/>
      <c r="NOT9" s="20"/>
      <c r="NOU9"/>
      <c r="NOV9" s="20"/>
      <c r="NOW9"/>
      <c r="NOX9" s="20"/>
      <c r="NOY9"/>
      <c r="NOZ9" s="20"/>
      <c r="NPA9"/>
      <c r="NPB9" s="20"/>
      <c r="NPC9"/>
      <c r="NPD9" s="20"/>
      <c r="NPE9"/>
      <c r="NPF9" s="20"/>
      <c r="NPG9"/>
      <c r="NPH9" s="20"/>
      <c r="NPI9"/>
      <c r="NPJ9" s="20"/>
      <c r="NPK9"/>
      <c r="NPL9" s="20"/>
      <c r="NPM9"/>
      <c r="NPN9" s="20"/>
      <c r="NPO9"/>
      <c r="NPP9" s="20"/>
      <c r="NPQ9"/>
      <c r="NPR9" s="20"/>
      <c r="NPS9"/>
      <c r="NPT9" s="20"/>
      <c r="NPU9"/>
      <c r="NPV9" s="20"/>
      <c r="NPW9"/>
      <c r="NPX9" s="20"/>
      <c r="NPY9"/>
      <c r="NPZ9" s="20"/>
      <c r="NQA9"/>
      <c r="NQB9" s="20"/>
      <c r="NQC9"/>
      <c r="NQD9" s="20"/>
      <c r="NQE9"/>
      <c r="NQF9" s="20"/>
      <c r="NQG9"/>
      <c r="NQH9" s="20"/>
      <c r="NQI9"/>
      <c r="NQJ9" s="20"/>
      <c r="NQK9"/>
      <c r="NQL9" s="20"/>
      <c r="NQM9"/>
      <c r="NQN9" s="20"/>
      <c r="NQO9"/>
      <c r="NQP9" s="20"/>
      <c r="NQQ9"/>
      <c r="NQR9" s="20"/>
      <c r="NQS9"/>
      <c r="NQT9" s="20"/>
      <c r="NQU9"/>
      <c r="NQV9" s="20"/>
      <c r="NQW9"/>
      <c r="NQX9" s="20"/>
      <c r="NQY9"/>
      <c r="NQZ9" s="20"/>
      <c r="NRA9"/>
      <c r="NRB9" s="20"/>
      <c r="NRC9"/>
      <c r="NRD9" s="20"/>
      <c r="NRE9"/>
      <c r="NRF9" s="20"/>
      <c r="NRG9"/>
      <c r="NRH9" s="20"/>
      <c r="NRI9"/>
      <c r="NRJ9" s="20"/>
      <c r="NRK9"/>
      <c r="NRL9" s="20"/>
      <c r="NRM9"/>
      <c r="NRN9" s="20"/>
      <c r="NRO9"/>
      <c r="NRP9" s="20"/>
      <c r="NRQ9"/>
      <c r="NRR9" s="20"/>
      <c r="NRS9"/>
      <c r="NRT9" s="20"/>
      <c r="NRU9"/>
      <c r="NRV9" s="20"/>
      <c r="NRW9"/>
      <c r="NRX9" s="20"/>
      <c r="NRY9"/>
      <c r="NRZ9" s="20"/>
      <c r="NSA9"/>
      <c r="NSB9" s="20"/>
      <c r="NSC9"/>
      <c r="NSD9" s="20"/>
      <c r="NSE9"/>
      <c r="NSF9" s="20"/>
      <c r="NSG9"/>
      <c r="NSH9" s="20"/>
      <c r="NSI9"/>
      <c r="NSJ9" s="20"/>
      <c r="NSK9"/>
      <c r="NSL9" s="20"/>
      <c r="NSM9"/>
      <c r="NSN9" s="20"/>
      <c r="NSO9"/>
      <c r="NSP9" s="20"/>
      <c r="NSQ9"/>
      <c r="NSR9" s="20"/>
      <c r="NSS9"/>
      <c r="NST9" s="20"/>
      <c r="NSU9"/>
      <c r="NSV9" s="20"/>
      <c r="NSW9"/>
      <c r="NSX9" s="20"/>
      <c r="NSY9"/>
      <c r="NSZ9" s="20"/>
      <c r="NTA9"/>
      <c r="NTB9" s="20"/>
      <c r="NTC9"/>
      <c r="NTD9" s="20"/>
      <c r="NTE9"/>
      <c r="NTF9" s="20"/>
      <c r="NTG9"/>
      <c r="NTH9" s="20"/>
      <c r="NTI9"/>
      <c r="NTJ9" s="20"/>
      <c r="NTK9"/>
      <c r="NTL9" s="20"/>
      <c r="NTM9"/>
      <c r="NTN9" s="20"/>
      <c r="NTO9"/>
      <c r="NTP9" s="20"/>
      <c r="NTQ9"/>
      <c r="NTR9" s="20"/>
      <c r="NTS9"/>
      <c r="NTT9" s="20"/>
      <c r="NTU9"/>
      <c r="NTV9" s="20"/>
      <c r="NTW9"/>
      <c r="NTX9" s="20"/>
      <c r="NTY9"/>
      <c r="NTZ9" s="20"/>
      <c r="NUA9"/>
      <c r="NUB9" s="20"/>
      <c r="NUC9"/>
      <c r="NUD9" s="20"/>
      <c r="NUE9"/>
      <c r="NUF9" s="20"/>
      <c r="NUG9"/>
      <c r="NUH9" s="20"/>
      <c r="NUI9"/>
      <c r="NUJ9" s="20"/>
      <c r="NUK9"/>
      <c r="NUL9" s="20"/>
      <c r="NUM9"/>
      <c r="NUN9" s="20"/>
      <c r="NUO9"/>
      <c r="NUP9" s="20"/>
      <c r="NUQ9"/>
      <c r="NUR9" s="20"/>
      <c r="NUS9"/>
      <c r="NUT9" s="20"/>
      <c r="NUU9"/>
      <c r="NUV9" s="20"/>
      <c r="NUW9"/>
      <c r="NUX9" s="20"/>
      <c r="NUY9"/>
      <c r="NUZ9" s="20"/>
      <c r="NVA9"/>
      <c r="NVB9" s="20"/>
      <c r="NVC9"/>
      <c r="NVD9" s="20"/>
      <c r="NVE9"/>
      <c r="NVF9" s="20"/>
      <c r="NVG9"/>
      <c r="NVH9" s="20"/>
      <c r="NVI9"/>
      <c r="NVJ9" s="20"/>
      <c r="NVK9"/>
      <c r="NVL9" s="20"/>
      <c r="NVM9"/>
      <c r="NVN9" s="20"/>
      <c r="NVO9"/>
      <c r="NVP9" s="20"/>
      <c r="NVQ9"/>
      <c r="NVR9" s="20"/>
      <c r="NVS9"/>
      <c r="NVT9" s="20"/>
      <c r="NVU9"/>
      <c r="NVV9" s="20"/>
      <c r="NVW9"/>
      <c r="NVX9" s="20"/>
      <c r="NVY9"/>
      <c r="NVZ9" s="20"/>
      <c r="NWA9"/>
      <c r="NWB9" s="20"/>
      <c r="NWC9"/>
      <c r="NWD9" s="20"/>
      <c r="NWE9"/>
      <c r="NWF9" s="20"/>
      <c r="NWG9"/>
      <c r="NWH9" s="20"/>
      <c r="NWI9"/>
      <c r="NWJ9" s="20"/>
      <c r="NWK9"/>
      <c r="NWL9" s="20"/>
      <c r="NWM9"/>
      <c r="NWN9" s="20"/>
      <c r="NWO9"/>
      <c r="NWP9" s="20"/>
      <c r="NWQ9"/>
      <c r="NWR9" s="20"/>
      <c r="NWS9"/>
      <c r="NWT9" s="20"/>
      <c r="NWU9"/>
      <c r="NWV9" s="20"/>
      <c r="NWW9"/>
      <c r="NWX9" s="20"/>
      <c r="NWY9"/>
      <c r="NWZ9" s="20"/>
      <c r="NXA9"/>
      <c r="NXB9" s="20"/>
      <c r="NXC9"/>
      <c r="NXD9" s="20"/>
      <c r="NXE9"/>
      <c r="NXF9" s="20"/>
      <c r="NXG9"/>
      <c r="NXH9" s="20"/>
      <c r="NXI9"/>
      <c r="NXJ9" s="20"/>
      <c r="NXK9"/>
      <c r="NXL9" s="20"/>
      <c r="NXM9"/>
      <c r="NXN9" s="20"/>
      <c r="NXO9"/>
      <c r="NXP9" s="20"/>
      <c r="NXQ9"/>
      <c r="NXR9" s="20"/>
      <c r="NXS9"/>
      <c r="NXT9" s="20"/>
      <c r="NXU9"/>
      <c r="NXV9" s="20"/>
      <c r="NXW9"/>
      <c r="NXX9" s="20"/>
      <c r="NXY9"/>
      <c r="NXZ9" s="20"/>
      <c r="NYA9"/>
      <c r="NYB9" s="20"/>
      <c r="NYC9"/>
      <c r="NYD9" s="20"/>
      <c r="NYE9"/>
      <c r="NYF9" s="20"/>
      <c r="NYG9"/>
      <c r="NYH9" s="20"/>
      <c r="NYI9"/>
      <c r="NYJ9" s="20"/>
      <c r="NYK9"/>
      <c r="NYL9" s="20"/>
      <c r="NYM9"/>
      <c r="NYN9" s="20"/>
      <c r="NYO9"/>
      <c r="NYP9" s="20"/>
      <c r="NYQ9"/>
      <c r="NYR9" s="20"/>
      <c r="NYS9"/>
      <c r="NYT9" s="20"/>
      <c r="NYU9"/>
      <c r="NYV9" s="20"/>
      <c r="NYW9"/>
      <c r="NYX9" s="20"/>
      <c r="NYY9"/>
      <c r="NYZ9" s="20"/>
      <c r="NZA9"/>
      <c r="NZB9" s="20"/>
      <c r="NZC9"/>
      <c r="NZD9" s="20"/>
      <c r="NZE9"/>
      <c r="NZF9" s="20"/>
      <c r="NZG9"/>
      <c r="NZH9" s="20"/>
      <c r="NZI9"/>
      <c r="NZJ9" s="20"/>
      <c r="NZK9"/>
      <c r="NZL9" s="20"/>
      <c r="NZM9"/>
      <c r="NZN9" s="20"/>
      <c r="NZO9"/>
      <c r="NZP9" s="20"/>
      <c r="NZQ9"/>
      <c r="NZR9" s="20"/>
      <c r="NZS9"/>
      <c r="NZT9" s="20"/>
      <c r="NZU9"/>
      <c r="NZV9" s="20"/>
      <c r="NZW9"/>
      <c r="NZX9" s="20"/>
      <c r="NZY9"/>
      <c r="NZZ9" s="20"/>
      <c r="OAA9"/>
      <c r="OAB9" s="20"/>
      <c r="OAC9"/>
      <c r="OAD9" s="20"/>
      <c r="OAE9"/>
      <c r="OAF9" s="20"/>
      <c r="OAG9"/>
      <c r="OAH9" s="20"/>
      <c r="OAI9"/>
      <c r="OAJ9" s="20"/>
      <c r="OAK9"/>
      <c r="OAL9" s="20"/>
      <c r="OAM9"/>
      <c r="OAN9" s="20"/>
      <c r="OAO9"/>
      <c r="OAP9" s="20"/>
      <c r="OAQ9"/>
      <c r="OAR9" s="20"/>
      <c r="OAS9"/>
      <c r="OAT9" s="20"/>
      <c r="OAU9"/>
      <c r="OAV9" s="20"/>
      <c r="OAW9"/>
      <c r="OAX9" s="20"/>
      <c r="OAY9"/>
      <c r="OAZ9" s="20"/>
      <c r="OBA9"/>
      <c r="OBB9" s="20"/>
      <c r="OBC9"/>
      <c r="OBD9" s="20"/>
      <c r="OBE9"/>
      <c r="OBF9" s="20"/>
      <c r="OBG9"/>
      <c r="OBH9" s="20"/>
      <c r="OBI9"/>
      <c r="OBJ9" s="20"/>
      <c r="OBK9"/>
      <c r="OBL9" s="20"/>
      <c r="OBM9"/>
      <c r="OBN9" s="20"/>
      <c r="OBO9"/>
      <c r="OBP9" s="20"/>
      <c r="OBQ9"/>
      <c r="OBR9" s="20"/>
      <c r="OBS9"/>
      <c r="OBT9" s="20"/>
      <c r="OBU9"/>
      <c r="OBV9" s="20"/>
      <c r="OBW9"/>
      <c r="OBX9" s="20"/>
      <c r="OBY9"/>
      <c r="OBZ9" s="20"/>
      <c r="OCA9"/>
      <c r="OCB9" s="20"/>
      <c r="OCC9"/>
      <c r="OCD9" s="20"/>
      <c r="OCE9"/>
      <c r="OCF9" s="20"/>
      <c r="OCG9"/>
      <c r="OCH9" s="20"/>
      <c r="OCI9"/>
      <c r="OCJ9" s="20"/>
      <c r="OCK9"/>
      <c r="OCL9" s="20"/>
      <c r="OCM9"/>
      <c r="OCN9" s="20"/>
      <c r="OCO9"/>
      <c r="OCP9" s="20"/>
      <c r="OCQ9"/>
      <c r="OCR9" s="20"/>
      <c r="OCS9"/>
      <c r="OCT9" s="20"/>
      <c r="OCU9"/>
      <c r="OCV9" s="20"/>
      <c r="OCW9"/>
      <c r="OCX9" s="20"/>
      <c r="OCY9"/>
      <c r="OCZ9" s="20"/>
      <c r="ODA9"/>
      <c r="ODB9" s="20"/>
      <c r="ODC9"/>
      <c r="ODD9" s="20"/>
      <c r="ODE9"/>
      <c r="ODF9" s="20"/>
      <c r="ODG9"/>
      <c r="ODH9" s="20"/>
      <c r="ODI9"/>
      <c r="ODJ9" s="20"/>
      <c r="ODK9"/>
      <c r="ODL9" s="20"/>
      <c r="ODM9"/>
      <c r="ODN9" s="20"/>
      <c r="ODO9"/>
      <c r="ODP9" s="20"/>
      <c r="ODQ9"/>
      <c r="ODR9" s="20"/>
      <c r="ODS9"/>
      <c r="ODT9" s="20"/>
      <c r="ODU9"/>
      <c r="ODV9" s="20"/>
      <c r="ODW9"/>
      <c r="ODX9" s="20"/>
      <c r="ODY9"/>
      <c r="ODZ9" s="20"/>
      <c r="OEA9"/>
      <c r="OEB9" s="20"/>
      <c r="OEC9"/>
      <c r="OED9" s="20"/>
      <c r="OEE9"/>
      <c r="OEF9" s="20"/>
      <c r="OEG9"/>
      <c r="OEH9" s="20"/>
      <c r="OEI9"/>
      <c r="OEJ9" s="20"/>
      <c r="OEK9"/>
      <c r="OEL9" s="20"/>
      <c r="OEM9"/>
      <c r="OEN9" s="20"/>
      <c r="OEO9"/>
      <c r="OEP9" s="20"/>
      <c r="OEQ9"/>
      <c r="OER9" s="20"/>
      <c r="OES9"/>
      <c r="OET9" s="20"/>
      <c r="OEU9"/>
      <c r="OEV9" s="20"/>
      <c r="OEW9"/>
      <c r="OEX9" s="20"/>
      <c r="OEY9"/>
      <c r="OEZ9" s="20"/>
      <c r="OFA9"/>
      <c r="OFB9" s="20"/>
      <c r="OFC9"/>
      <c r="OFD9" s="20"/>
      <c r="OFE9"/>
      <c r="OFF9" s="20"/>
      <c r="OFG9"/>
      <c r="OFH9" s="20"/>
      <c r="OFI9"/>
      <c r="OFJ9" s="20"/>
      <c r="OFK9"/>
      <c r="OFL9" s="20"/>
      <c r="OFM9"/>
      <c r="OFN9" s="20"/>
      <c r="OFO9"/>
      <c r="OFP9" s="20"/>
      <c r="OFQ9"/>
      <c r="OFR9" s="20"/>
      <c r="OFS9"/>
      <c r="OFT9" s="20"/>
      <c r="OFU9"/>
      <c r="OFV9" s="20"/>
      <c r="OFW9"/>
      <c r="OFX9" s="20"/>
      <c r="OFY9"/>
      <c r="OFZ9" s="20"/>
      <c r="OGA9"/>
      <c r="OGB9" s="20"/>
      <c r="OGC9"/>
      <c r="OGD9" s="20"/>
      <c r="OGE9"/>
      <c r="OGF9" s="20"/>
      <c r="OGG9"/>
      <c r="OGH9" s="20"/>
      <c r="OGI9"/>
      <c r="OGJ9" s="20"/>
      <c r="OGK9"/>
      <c r="OGL9" s="20"/>
      <c r="OGM9"/>
      <c r="OGN9" s="20"/>
      <c r="OGO9"/>
      <c r="OGP9" s="20"/>
      <c r="OGQ9"/>
      <c r="OGR9" s="20"/>
      <c r="OGS9"/>
      <c r="OGT9" s="20"/>
      <c r="OGU9"/>
      <c r="OGV9" s="20"/>
      <c r="OGW9"/>
      <c r="OGX9" s="20"/>
      <c r="OGY9"/>
      <c r="OGZ9" s="20"/>
      <c r="OHA9"/>
      <c r="OHB9" s="20"/>
      <c r="OHC9"/>
      <c r="OHD9" s="20"/>
      <c r="OHE9"/>
      <c r="OHF9" s="20"/>
      <c r="OHG9"/>
      <c r="OHH9" s="20"/>
      <c r="OHI9"/>
      <c r="OHJ9" s="20"/>
      <c r="OHK9"/>
      <c r="OHL9" s="20"/>
      <c r="OHM9"/>
      <c r="OHN9" s="20"/>
      <c r="OHO9"/>
      <c r="OHP9" s="20"/>
      <c r="OHQ9"/>
      <c r="OHR9" s="20"/>
      <c r="OHS9"/>
      <c r="OHT9" s="20"/>
      <c r="OHU9"/>
      <c r="OHV9" s="20"/>
      <c r="OHW9"/>
      <c r="OHX9" s="20"/>
      <c r="OHY9"/>
      <c r="OHZ9" s="20"/>
      <c r="OIA9"/>
      <c r="OIB9" s="20"/>
      <c r="OIC9"/>
      <c r="OID9" s="20"/>
      <c r="OIE9"/>
      <c r="OIF9" s="20"/>
      <c r="OIG9"/>
      <c r="OIH9" s="20"/>
      <c r="OII9"/>
      <c r="OIJ9" s="20"/>
      <c r="OIK9"/>
      <c r="OIL9" s="20"/>
      <c r="OIM9"/>
      <c r="OIN9" s="20"/>
      <c r="OIO9"/>
      <c r="OIP9" s="20"/>
      <c r="OIQ9"/>
      <c r="OIR9" s="20"/>
      <c r="OIS9"/>
      <c r="OIT9" s="20"/>
      <c r="OIU9"/>
      <c r="OIV9" s="20"/>
      <c r="OIW9"/>
      <c r="OIX9" s="20"/>
      <c r="OIY9"/>
      <c r="OIZ9" s="20"/>
      <c r="OJA9"/>
      <c r="OJB9" s="20"/>
      <c r="OJC9"/>
      <c r="OJD9" s="20"/>
      <c r="OJE9"/>
      <c r="OJF9" s="20"/>
      <c r="OJG9"/>
      <c r="OJH9" s="20"/>
      <c r="OJI9"/>
      <c r="OJJ9" s="20"/>
      <c r="OJK9"/>
      <c r="OJL9" s="20"/>
      <c r="OJM9"/>
      <c r="OJN9" s="20"/>
      <c r="OJO9"/>
      <c r="OJP9" s="20"/>
      <c r="OJQ9"/>
      <c r="OJR9" s="20"/>
      <c r="OJS9"/>
      <c r="OJT9" s="20"/>
      <c r="OJU9"/>
      <c r="OJV9" s="20"/>
      <c r="OJW9"/>
      <c r="OJX9" s="20"/>
      <c r="OJY9"/>
      <c r="OJZ9" s="20"/>
      <c r="OKA9"/>
      <c r="OKB9" s="20"/>
      <c r="OKC9"/>
      <c r="OKD9" s="20"/>
      <c r="OKE9"/>
      <c r="OKF9" s="20"/>
      <c r="OKG9"/>
      <c r="OKH9" s="20"/>
      <c r="OKI9"/>
      <c r="OKJ9" s="20"/>
      <c r="OKK9"/>
      <c r="OKL9" s="20"/>
      <c r="OKM9"/>
      <c r="OKN9" s="20"/>
      <c r="OKO9"/>
      <c r="OKP9" s="20"/>
      <c r="OKQ9"/>
      <c r="OKR9" s="20"/>
      <c r="OKS9"/>
      <c r="OKT9" s="20"/>
      <c r="OKU9"/>
      <c r="OKV9" s="20"/>
      <c r="OKW9"/>
      <c r="OKX9" s="20"/>
      <c r="OKY9"/>
      <c r="OKZ9" s="20"/>
      <c r="OLA9"/>
      <c r="OLB9" s="20"/>
      <c r="OLC9"/>
      <c r="OLD9" s="20"/>
      <c r="OLE9"/>
      <c r="OLF9" s="20"/>
      <c r="OLG9"/>
      <c r="OLH9" s="20"/>
      <c r="OLI9"/>
      <c r="OLJ9" s="20"/>
      <c r="OLK9"/>
      <c r="OLL9" s="20"/>
      <c r="OLM9"/>
      <c r="OLN9" s="20"/>
      <c r="OLO9"/>
      <c r="OLP9" s="20"/>
      <c r="OLQ9"/>
      <c r="OLR9" s="20"/>
      <c r="OLS9"/>
      <c r="OLT9" s="20"/>
      <c r="OLU9"/>
      <c r="OLV9" s="20"/>
      <c r="OLW9"/>
      <c r="OLX9" s="20"/>
      <c r="OLY9"/>
      <c r="OLZ9" s="20"/>
      <c r="OMA9"/>
      <c r="OMB9" s="20"/>
      <c r="OMC9"/>
      <c r="OMD9" s="20"/>
      <c r="OME9"/>
      <c r="OMF9" s="20"/>
      <c r="OMG9"/>
      <c r="OMH9" s="20"/>
      <c r="OMI9"/>
      <c r="OMJ9" s="20"/>
      <c r="OMK9"/>
      <c r="OML9" s="20"/>
      <c r="OMM9"/>
      <c r="OMN9" s="20"/>
      <c r="OMO9"/>
      <c r="OMP9" s="20"/>
      <c r="OMQ9"/>
      <c r="OMR9" s="20"/>
      <c r="OMS9"/>
      <c r="OMT9" s="20"/>
      <c r="OMU9"/>
      <c r="OMV9" s="20"/>
      <c r="OMW9"/>
      <c r="OMX9" s="20"/>
      <c r="OMY9"/>
      <c r="OMZ9" s="20"/>
      <c r="ONA9"/>
      <c r="ONB9" s="20"/>
      <c r="ONC9"/>
      <c r="OND9" s="20"/>
      <c r="ONE9"/>
      <c r="ONF9" s="20"/>
      <c r="ONG9"/>
      <c r="ONH9" s="20"/>
      <c r="ONI9"/>
      <c r="ONJ9" s="20"/>
      <c r="ONK9"/>
      <c r="ONL9" s="20"/>
      <c r="ONM9"/>
      <c r="ONN9" s="20"/>
      <c r="ONO9"/>
      <c r="ONP9" s="20"/>
      <c r="ONQ9"/>
      <c r="ONR9" s="20"/>
      <c r="ONS9"/>
      <c r="ONT9" s="20"/>
      <c r="ONU9"/>
      <c r="ONV9" s="20"/>
      <c r="ONW9"/>
      <c r="ONX9" s="20"/>
      <c r="ONY9"/>
      <c r="ONZ9" s="20"/>
      <c r="OOA9"/>
      <c r="OOB9" s="20"/>
      <c r="OOC9"/>
      <c r="OOD9" s="20"/>
      <c r="OOE9"/>
      <c r="OOF9" s="20"/>
      <c r="OOG9"/>
      <c r="OOH9" s="20"/>
      <c r="OOI9"/>
      <c r="OOJ9" s="20"/>
      <c r="OOK9"/>
      <c r="OOL9" s="20"/>
      <c r="OOM9"/>
      <c r="OON9" s="20"/>
      <c r="OOO9"/>
      <c r="OOP9" s="20"/>
      <c r="OOQ9"/>
      <c r="OOR9" s="20"/>
      <c r="OOS9"/>
      <c r="OOT9" s="20"/>
      <c r="OOU9"/>
      <c r="OOV9" s="20"/>
      <c r="OOW9"/>
      <c r="OOX9" s="20"/>
      <c r="OOY9"/>
      <c r="OOZ9" s="20"/>
      <c r="OPA9"/>
      <c r="OPB9" s="20"/>
      <c r="OPC9"/>
      <c r="OPD9" s="20"/>
      <c r="OPE9"/>
      <c r="OPF9" s="20"/>
      <c r="OPG9"/>
      <c r="OPH9" s="20"/>
      <c r="OPI9"/>
      <c r="OPJ9" s="20"/>
      <c r="OPK9"/>
      <c r="OPL9" s="20"/>
      <c r="OPM9"/>
      <c r="OPN9" s="20"/>
      <c r="OPO9"/>
      <c r="OPP9" s="20"/>
      <c r="OPQ9"/>
      <c r="OPR9" s="20"/>
      <c r="OPS9"/>
      <c r="OPT9" s="20"/>
      <c r="OPU9"/>
      <c r="OPV9" s="20"/>
      <c r="OPW9"/>
      <c r="OPX9" s="20"/>
      <c r="OPY9"/>
      <c r="OPZ9" s="20"/>
      <c r="OQA9"/>
      <c r="OQB9" s="20"/>
      <c r="OQC9"/>
      <c r="OQD9" s="20"/>
      <c r="OQE9"/>
      <c r="OQF9" s="20"/>
      <c r="OQG9"/>
      <c r="OQH9" s="20"/>
      <c r="OQI9"/>
      <c r="OQJ9" s="20"/>
      <c r="OQK9"/>
      <c r="OQL9" s="20"/>
      <c r="OQM9"/>
      <c r="OQN9" s="20"/>
      <c r="OQO9"/>
      <c r="OQP9" s="20"/>
      <c r="OQQ9"/>
      <c r="OQR9" s="20"/>
      <c r="OQS9"/>
      <c r="OQT9" s="20"/>
      <c r="OQU9"/>
      <c r="OQV9" s="20"/>
      <c r="OQW9"/>
      <c r="OQX9" s="20"/>
      <c r="OQY9"/>
      <c r="OQZ9" s="20"/>
      <c r="ORA9"/>
      <c r="ORB9" s="20"/>
      <c r="ORC9"/>
      <c r="ORD9" s="20"/>
      <c r="ORE9"/>
      <c r="ORF9" s="20"/>
      <c r="ORG9"/>
      <c r="ORH9" s="20"/>
      <c r="ORI9"/>
      <c r="ORJ9" s="20"/>
      <c r="ORK9"/>
      <c r="ORL9" s="20"/>
      <c r="ORM9"/>
      <c r="ORN9" s="20"/>
      <c r="ORO9"/>
      <c r="ORP9" s="20"/>
      <c r="ORQ9"/>
      <c r="ORR9" s="20"/>
      <c r="ORS9"/>
      <c r="ORT9" s="20"/>
      <c r="ORU9"/>
      <c r="ORV9" s="20"/>
      <c r="ORW9"/>
      <c r="ORX9" s="20"/>
      <c r="ORY9"/>
      <c r="ORZ9" s="20"/>
      <c r="OSA9"/>
      <c r="OSB9" s="20"/>
      <c r="OSC9"/>
      <c r="OSD9" s="20"/>
      <c r="OSE9"/>
      <c r="OSF9" s="20"/>
      <c r="OSG9"/>
      <c r="OSH9" s="20"/>
      <c r="OSI9"/>
      <c r="OSJ9" s="20"/>
      <c r="OSK9"/>
      <c r="OSL9" s="20"/>
      <c r="OSM9"/>
      <c r="OSN9" s="20"/>
      <c r="OSO9"/>
      <c r="OSP9" s="20"/>
      <c r="OSQ9"/>
      <c r="OSR9" s="20"/>
      <c r="OSS9"/>
      <c r="OST9" s="20"/>
      <c r="OSU9"/>
      <c r="OSV9" s="20"/>
      <c r="OSW9"/>
      <c r="OSX9" s="20"/>
      <c r="OSY9"/>
      <c r="OSZ9" s="20"/>
      <c r="OTA9"/>
      <c r="OTB9" s="20"/>
      <c r="OTC9"/>
      <c r="OTD9" s="20"/>
      <c r="OTE9"/>
      <c r="OTF9" s="20"/>
      <c r="OTG9"/>
      <c r="OTH9" s="20"/>
      <c r="OTI9"/>
      <c r="OTJ9" s="20"/>
      <c r="OTK9"/>
      <c r="OTL9" s="20"/>
      <c r="OTM9"/>
      <c r="OTN9" s="20"/>
      <c r="OTO9"/>
      <c r="OTP9" s="20"/>
      <c r="OTQ9"/>
      <c r="OTR9" s="20"/>
      <c r="OTS9"/>
      <c r="OTT9" s="20"/>
      <c r="OTU9"/>
      <c r="OTV9" s="20"/>
      <c r="OTW9"/>
      <c r="OTX9" s="20"/>
      <c r="OTY9"/>
      <c r="OTZ9" s="20"/>
      <c r="OUA9"/>
      <c r="OUB9" s="20"/>
      <c r="OUC9"/>
      <c r="OUD9" s="20"/>
      <c r="OUE9"/>
      <c r="OUF9" s="20"/>
      <c r="OUG9"/>
      <c r="OUH9" s="20"/>
      <c r="OUI9"/>
      <c r="OUJ9" s="20"/>
      <c r="OUK9"/>
      <c r="OUL9" s="20"/>
      <c r="OUM9"/>
      <c r="OUN9" s="20"/>
      <c r="OUO9"/>
      <c r="OUP9" s="20"/>
      <c r="OUQ9"/>
      <c r="OUR9" s="20"/>
      <c r="OUS9"/>
      <c r="OUT9" s="20"/>
      <c r="OUU9"/>
      <c r="OUV9" s="20"/>
      <c r="OUW9"/>
      <c r="OUX9" s="20"/>
      <c r="OUY9"/>
      <c r="OUZ9" s="20"/>
      <c r="OVA9"/>
      <c r="OVB9" s="20"/>
      <c r="OVC9"/>
      <c r="OVD9" s="20"/>
      <c r="OVE9"/>
      <c r="OVF9" s="20"/>
      <c r="OVG9"/>
      <c r="OVH9" s="20"/>
      <c r="OVI9"/>
      <c r="OVJ9" s="20"/>
      <c r="OVK9"/>
      <c r="OVL9" s="20"/>
      <c r="OVM9"/>
      <c r="OVN9" s="20"/>
      <c r="OVO9"/>
      <c r="OVP9" s="20"/>
      <c r="OVQ9"/>
      <c r="OVR9" s="20"/>
      <c r="OVS9"/>
      <c r="OVT9" s="20"/>
      <c r="OVU9"/>
      <c r="OVV9" s="20"/>
      <c r="OVW9"/>
      <c r="OVX9" s="20"/>
      <c r="OVY9"/>
      <c r="OVZ9" s="20"/>
      <c r="OWA9"/>
      <c r="OWB9" s="20"/>
      <c r="OWC9"/>
      <c r="OWD9" s="20"/>
      <c r="OWE9"/>
      <c r="OWF9" s="20"/>
      <c r="OWG9"/>
      <c r="OWH9" s="20"/>
      <c r="OWI9"/>
      <c r="OWJ9" s="20"/>
      <c r="OWK9"/>
      <c r="OWL9" s="20"/>
      <c r="OWM9"/>
      <c r="OWN9" s="20"/>
      <c r="OWO9"/>
      <c r="OWP9" s="20"/>
      <c r="OWQ9"/>
      <c r="OWR9" s="20"/>
      <c r="OWS9"/>
      <c r="OWT9" s="20"/>
      <c r="OWU9"/>
      <c r="OWV9" s="20"/>
      <c r="OWW9"/>
      <c r="OWX9" s="20"/>
      <c r="OWY9"/>
      <c r="OWZ9" s="20"/>
      <c r="OXA9"/>
      <c r="OXB9" s="20"/>
      <c r="OXC9"/>
      <c r="OXD9" s="20"/>
      <c r="OXE9"/>
      <c r="OXF9" s="20"/>
      <c r="OXG9"/>
      <c r="OXH9" s="20"/>
      <c r="OXI9"/>
      <c r="OXJ9" s="20"/>
      <c r="OXK9"/>
      <c r="OXL9" s="20"/>
      <c r="OXM9"/>
      <c r="OXN9" s="20"/>
      <c r="OXO9"/>
      <c r="OXP9" s="20"/>
      <c r="OXQ9"/>
      <c r="OXR9" s="20"/>
      <c r="OXS9"/>
      <c r="OXT9" s="20"/>
      <c r="OXU9"/>
      <c r="OXV9" s="20"/>
      <c r="OXW9"/>
      <c r="OXX9" s="20"/>
      <c r="OXY9"/>
      <c r="OXZ9" s="20"/>
      <c r="OYA9"/>
      <c r="OYB9" s="20"/>
      <c r="OYC9"/>
      <c r="OYD9" s="20"/>
      <c r="OYE9"/>
      <c r="OYF9" s="20"/>
      <c r="OYG9"/>
      <c r="OYH9" s="20"/>
      <c r="OYI9"/>
      <c r="OYJ9" s="20"/>
      <c r="OYK9"/>
      <c r="OYL9" s="20"/>
      <c r="OYM9"/>
      <c r="OYN9" s="20"/>
      <c r="OYO9"/>
      <c r="OYP9" s="20"/>
      <c r="OYQ9"/>
      <c r="OYR9" s="20"/>
      <c r="OYS9"/>
      <c r="OYT9" s="20"/>
      <c r="OYU9"/>
      <c r="OYV9" s="20"/>
      <c r="OYW9"/>
      <c r="OYX9" s="20"/>
      <c r="OYY9"/>
      <c r="OYZ9" s="20"/>
      <c r="OZA9"/>
      <c r="OZB9" s="20"/>
      <c r="OZC9"/>
      <c r="OZD9" s="20"/>
      <c r="OZE9"/>
      <c r="OZF9" s="20"/>
      <c r="OZG9"/>
      <c r="OZH9" s="20"/>
      <c r="OZI9"/>
      <c r="OZJ9" s="20"/>
      <c r="OZK9"/>
      <c r="OZL9" s="20"/>
      <c r="OZM9"/>
      <c r="OZN9" s="20"/>
      <c r="OZO9"/>
      <c r="OZP9" s="20"/>
      <c r="OZQ9"/>
      <c r="OZR9" s="20"/>
      <c r="OZS9"/>
      <c r="OZT9" s="20"/>
      <c r="OZU9"/>
      <c r="OZV9" s="20"/>
      <c r="OZW9"/>
      <c r="OZX9" s="20"/>
      <c r="OZY9"/>
      <c r="OZZ9" s="20"/>
      <c r="PAA9"/>
      <c r="PAB9" s="20"/>
      <c r="PAC9"/>
      <c r="PAD9" s="20"/>
      <c r="PAE9"/>
      <c r="PAF9" s="20"/>
      <c r="PAG9"/>
      <c r="PAH9" s="20"/>
      <c r="PAI9"/>
      <c r="PAJ9" s="20"/>
      <c r="PAK9"/>
      <c r="PAL9" s="20"/>
      <c r="PAM9"/>
      <c r="PAN9" s="20"/>
      <c r="PAO9"/>
      <c r="PAP9" s="20"/>
      <c r="PAQ9"/>
      <c r="PAR9" s="20"/>
      <c r="PAS9"/>
      <c r="PAT9" s="20"/>
      <c r="PAU9"/>
      <c r="PAV9" s="20"/>
      <c r="PAW9"/>
      <c r="PAX9" s="20"/>
      <c r="PAY9"/>
      <c r="PAZ9" s="20"/>
      <c r="PBA9"/>
      <c r="PBB9" s="20"/>
      <c r="PBC9"/>
      <c r="PBD9" s="20"/>
      <c r="PBE9"/>
      <c r="PBF9" s="20"/>
      <c r="PBG9"/>
      <c r="PBH9" s="20"/>
      <c r="PBI9"/>
      <c r="PBJ9" s="20"/>
      <c r="PBK9"/>
      <c r="PBL9" s="20"/>
      <c r="PBM9"/>
      <c r="PBN9" s="20"/>
      <c r="PBO9"/>
      <c r="PBP9" s="20"/>
      <c r="PBQ9"/>
      <c r="PBR9" s="20"/>
      <c r="PBS9"/>
      <c r="PBT9" s="20"/>
      <c r="PBU9"/>
      <c r="PBV9" s="20"/>
      <c r="PBW9"/>
      <c r="PBX9" s="20"/>
      <c r="PBY9"/>
      <c r="PBZ9" s="20"/>
      <c r="PCA9"/>
      <c r="PCB9" s="20"/>
      <c r="PCC9"/>
      <c r="PCD9" s="20"/>
      <c r="PCE9"/>
      <c r="PCF9" s="20"/>
      <c r="PCG9"/>
      <c r="PCH9" s="20"/>
      <c r="PCI9"/>
      <c r="PCJ9" s="20"/>
      <c r="PCK9"/>
      <c r="PCL9" s="20"/>
      <c r="PCM9"/>
      <c r="PCN9" s="20"/>
      <c r="PCO9"/>
      <c r="PCP9" s="20"/>
      <c r="PCQ9"/>
      <c r="PCR9" s="20"/>
      <c r="PCS9"/>
      <c r="PCT9" s="20"/>
      <c r="PCU9"/>
      <c r="PCV9" s="20"/>
      <c r="PCW9"/>
      <c r="PCX9" s="20"/>
      <c r="PCY9"/>
      <c r="PCZ9" s="20"/>
      <c r="PDA9"/>
      <c r="PDB9" s="20"/>
      <c r="PDC9"/>
      <c r="PDD9" s="20"/>
      <c r="PDE9"/>
      <c r="PDF9" s="20"/>
      <c r="PDG9"/>
      <c r="PDH9" s="20"/>
      <c r="PDI9"/>
      <c r="PDJ9" s="20"/>
      <c r="PDK9"/>
      <c r="PDL9" s="20"/>
      <c r="PDM9"/>
      <c r="PDN9" s="20"/>
      <c r="PDO9"/>
      <c r="PDP9" s="20"/>
      <c r="PDQ9"/>
      <c r="PDR9" s="20"/>
      <c r="PDS9"/>
      <c r="PDT9" s="20"/>
      <c r="PDU9"/>
      <c r="PDV9" s="20"/>
      <c r="PDW9"/>
      <c r="PDX9" s="20"/>
      <c r="PDY9"/>
      <c r="PDZ9" s="20"/>
      <c r="PEA9"/>
      <c r="PEB9" s="20"/>
      <c r="PEC9"/>
      <c r="PED9" s="20"/>
      <c r="PEE9"/>
      <c r="PEF9" s="20"/>
      <c r="PEG9"/>
      <c r="PEH9" s="20"/>
      <c r="PEI9"/>
      <c r="PEJ9" s="20"/>
      <c r="PEK9"/>
      <c r="PEL9" s="20"/>
      <c r="PEM9"/>
      <c r="PEN9" s="20"/>
      <c r="PEO9"/>
      <c r="PEP9" s="20"/>
      <c r="PEQ9"/>
      <c r="PER9" s="20"/>
      <c r="PES9"/>
      <c r="PET9" s="20"/>
      <c r="PEU9"/>
      <c r="PEV9" s="20"/>
      <c r="PEW9"/>
      <c r="PEX9" s="20"/>
      <c r="PEY9"/>
      <c r="PEZ9" s="20"/>
      <c r="PFA9"/>
      <c r="PFB9" s="20"/>
      <c r="PFC9"/>
      <c r="PFD9" s="20"/>
      <c r="PFE9"/>
      <c r="PFF9" s="20"/>
      <c r="PFG9"/>
      <c r="PFH9" s="20"/>
      <c r="PFI9"/>
      <c r="PFJ9" s="20"/>
      <c r="PFK9"/>
      <c r="PFL9" s="20"/>
      <c r="PFM9"/>
      <c r="PFN9" s="20"/>
      <c r="PFO9"/>
      <c r="PFP9" s="20"/>
      <c r="PFQ9"/>
      <c r="PFR9" s="20"/>
      <c r="PFS9"/>
      <c r="PFT9" s="20"/>
      <c r="PFU9"/>
      <c r="PFV9" s="20"/>
      <c r="PFW9"/>
      <c r="PFX9" s="20"/>
      <c r="PFY9"/>
      <c r="PFZ9" s="20"/>
      <c r="PGA9"/>
      <c r="PGB9" s="20"/>
      <c r="PGC9"/>
      <c r="PGD9" s="20"/>
      <c r="PGE9"/>
      <c r="PGF9" s="20"/>
      <c r="PGG9"/>
      <c r="PGH9" s="20"/>
      <c r="PGI9"/>
      <c r="PGJ9" s="20"/>
      <c r="PGK9"/>
      <c r="PGL9" s="20"/>
      <c r="PGM9"/>
      <c r="PGN9" s="20"/>
      <c r="PGO9"/>
      <c r="PGP9" s="20"/>
      <c r="PGQ9"/>
      <c r="PGR9" s="20"/>
      <c r="PGS9"/>
      <c r="PGT9" s="20"/>
      <c r="PGU9"/>
      <c r="PGV9" s="20"/>
      <c r="PGW9"/>
      <c r="PGX9" s="20"/>
      <c r="PGY9"/>
      <c r="PGZ9" s="20"/>
      <c r="PHA9"/>
      <c r="PHB9" s="20"/>
      <c r="PHC9"/>
      <c r="PHD9" s="20"/>
      <c r="PHE9"/>
      <c r="PHF9" s="20"/>
      <c r="PHG9"/>
      <c r="PHH9" s="20"/>
      <c r="PHI9"/>
      <c r="PHJ9" s="20"/>
      <c r="PHK9"/>
      <c r="PHL9" s="20"/>
      <c r="PHM9"/>
      <c r="PHN9" s="20"/>
      <c r="PHO9"/>
      <c r="PHP9" s="20"/>
      <c r="PHQ9"/>
      <c r="PHR9" s="20"/>
      <c r="PHS9"/>
      <c r="PHT9" s="20"/>
      <c r="PHU9"/>
      <c r="PHV9" s="20"/>
      <c r="PHW9"/>
      <c r="PHX9" s="20"/>
      <c r="PHY9"/>
      <c r="PHZ9" s="20"/>
      <c r="PIA9"/>
      <c r="PIB9" s="20"/>
      <c r="PIC9"/>
      <c r="PID9" s="20"/>
      <c r="PIE9"/>
      <c r="PIF9" s="20"/>
      <c r="PIG9"/>
      <c r="PIH9" s="20"/>
      <c r="PII9"/>
      <c r="PIJ9" s="20"/>
      <c r="PIK9"/>
      <c r="PIL9" s="20"/>
      <c r="PIM9"/>
      <c r="PIN9" s="20"/>
      <c r="PIO9"/>
      <c r="PIP9" s="20"/>
      <c r="PIQ9"/>
      <c r="PIR9" s="20"/>
      <c r="PIS9"/>
      <c r="PIT9" s="20"/>
      <c r="PIU9"/>
      <c r="PIV9" s="20"/>
      <c r="PIW9"/>
      <c r="PIX9" s="20"/>
      <c r="PIY9"/>
      <c r="PIZ9" s="20"/>
      <c r="PJA9"/>
      <c r="PJB9" s="20"/>
      <c r="PJC9"/>
      <c r="PJD9" s="20"/>
      <c r="PJE9"/>
      <c r="PJF9" s="20"/>
      <c r="PJG9"/>
      <c r="PJH9" s="20"/>
      <c r="PJI9"/>
      <c r="PJJ9" s="20"/>
      <c r="PJK9"/>
      <c r="PJL9" s="20"/>
      <c r="PJM9"/>
      <c r="PJN9" s="20"/>
      <c r="PJO9"/>
      <c r="PJP9" s="20"/>
      <c r="PJQ9"/>
      <c r="PJR9" s="20"/>
      <c r="PJS9"/>
      <c r="PJT9" s="20"/>
      <c r="PJU9"/>
      <c r="PJV9" s="20"/>
      <c r="PJW9"/>
      <c r="PJX9" s="20"/>
      <c r="PJY9"/>
      <c r="PJZ9" s="20"/>
      <c r="PKA9"/>
      <c r="PKB9" s="20"/>
      <c r="PKC9"/>
      <c r="PKD9" s="20"/>
      <c r="PKE9"/>
      <c r="PKF9" s="20"/>
      <c r="PKG9"/>
      <c r="PKH9" s="20"/>
      <c r="PKI9"/>
      <c r="PKJ9" s="20"/>
      <c r="PKK9"/>
      <c r="PKL9" s="20"/>
      <c r="PKM9"/>
      <c r="PKN9" s="20"/>
      <c r="PKO9"/>
      <c r="PKP9" s="20"/>
      <c r="PKQ9"/>
      <c r="PKR9" s="20"/>
      <c r="PKS9"/>
      <c r="PKT9" s="20"/>
      <c r="PKU9"/>
      <c r="PKV9" s="20"/>
      <c r="PKW9"/>
      <c r="PKX9" s="20"/>
      <c r="PKY9"/>
      <c r="PKZ9" s="20"/>
      <c r="PLA9"/>
      <c r="PLB9" s="20"/>
      <c r="PLC9"/>
      <c r="PLD9" s="20"/>
      <c r="PLE9"/>
      <c r="PLF9" s="20"/>
      <c r="PLG9"/>
      <c r="PLH9" s="20"/>
      <c r="PLI9"/>
      <c r="PLJ9" s="20"/>
      <c r="PLK9"/>
      <c r="PLL9" s="20"/>
      <c r="PLM9"/>
      <c r="PLN9" s="20"/>
      <c r="PLO9"/>
      <c r="PLP9" s="20"/>
      <c r="PLQ9"/>
      <c r="PLR9" s="20"/>
      <c r="PLS9"/>
      <c r="PLT9" s="20"/>
      <c r="PLU9"/>
      <c r="PLV9" s="20"/>
      <c r="PLW9"/>
      <c r="PLX9" s="20"/>
      <c r="PLY9"/>
      <c r="PLZ9" s="20"/>
      <c r="PMA9"/>
      <c r="PMB9" s="20"/>
      <c r="PMC9"/>
      <c r="PMD9" s="20"/>
      <c r="PME9"/>
      <c r="PMF9" s="20"/>
      <c r="PMG9"/>
      <c r="PMH9" s="20"/>
      <c r="PMI9"/>
      <c r="PMJ9" s="20"/>
      <c r="PMK9"/>
      <c r="PML9" s="20"/>
      <c r="PMM9"/>
      <c r="PMN9" s="20"/>
      <c r="PMO9"/>
      <c r="PMP9" s="20"/>
      <c r="PMQ9"/>
      <c r="PMR9" s="20"/>
      <c r="PMS9"/>
      <c r="PMT9" s="20"/>
      <c r="PMU9"/>
      <c r="PMV9" s="20"/>
      <c r="PMW9"/>
      <c r="PMX9" s="20"/>
      <c r="PMY9"/>
      <c r="PMZ9" s="20"/>
      <c r="PNA9"/>
      <c r="PNB9" s="20"/>
      <c r="PNC9"/>
      <c r="PND9" s="20"/>
      <c r="PNE9"/>
      <c r="PNF9" s="20"/>
      <c r="PNG9"/>
      <c r="PNH9" s="20"/>
      <c r="PNI9"/>
      <c r="PNJ9" s="20"/>
      <c r="PNK9"/>
      <c r="PNL9" s="20"/>
      <c r="PNM9"/>
      <c r="PNN9" s="20"/>
      <c r="PNO9"/>
      <c r="PNP9" s="20"/>
      <c r="PNQ9"/>
      <c r="PNR9" s="20"/>
      <c r="PNS9"/>
      <c r="PNT9" s="20"/>
      <c r="PNU9"/>
      <c r="PNV9" s="20"/>
      <c r="PNW9"/>
      <c r="PNX9" s="20"/>
      <c r="PNY9"/>
      <c r="PNZ9" s="20"/>
      <c r="POA9"/>
      <c r="POB9" s="20"/>
      <c r="POC9"/>
      <c r="POD9" s="20"/>
      <c r="POE9"/>
      <c r="POF9" s="20"/>
      <c r="POG9"/>
      <c r="POH9" s="20"/>
      <c r="POI9"/>
      <c r="POJ9" s="20"/>
      <c r="POK9"/>
      <c r="POL9" s="20"/>
      <c r="POM9"/>
      <c r="PON9" s="20"/>
      <c r="POO9"/>
      <c r="POP9" s="20"/>
      <c r="POQ9"/>
      <c r="POR9" s="20"/>
      <c r="POS9"/>
      <c r="POT9" s="20"/>
      <c r="POU9"/>
      <c r="POV9" s="20"/>
      <c r="POW9"/>
      <c r="POX9" s="20"/>
      <c r="POY9"/>
      <c r="POZ9" s="20"/>
      <c r="PPA9"/>
      <c r="PPB9" s="20"/>
      <c r="PPC9"/>
      <c r="PPD9" s="20"/>
      <c r="PPE9"/>
      <c r="PPF9" s="20"/>
      <c r="PPG9"/>
      <c r="PPH9" s="20"/>
      <c r="PPI9"/>
      <c r="PPJ9" s="20"/>
      <c r="PPK9"/>
      <c r="PPL9" s="20"/>
      <c r="PPM9"/>
      <c r="PPN9" s="20"/>
      <c r="PPO9"/>
      <c r="PPP9" s="20"/>
      <c r="PPQ9"/>
      <c r="PPR9" s="20"/>
      <c r="PPS9"/>
      <c r="PPT9" s="20"/>
      <c r="PPU9"/>
      <c r="PPV9" s="20"/>
      <c r="PPW9"/>
      <c r="PPX9" s="20"/>
      <c r="PPY9"/>
      <c r="PPZ9" s="20"/>
      <c r="PQA9"/>
      <c r="PQB9" s="20"/>
      <c r="PQC9"/>
      <c r="PQD9" s="20"/>
      <c r="PQE9"/>
      <c r="PQF9" s="20"/>
      <c r="PQG9"/>
      <c r="PQH9" s="20"/>
      <c r="PQI9"/>
      <c r="PQJ9" s="20"/>
      <c r="PQK9"/>
      <c r="PQL9" s="20"/>
      <c r="PQM9"/>
      <c r="PQN9" s="20"/>
      <c r="PQO9"/>
      <c r="PQP9" s="20"/>
      <c r="PQQ9"/>
      <c r="PQR9" s="20"/>
      <c r="PQS9"/>
      <c r="PQT9" s="20"/>
      <c r="PQU9"/>
      <c r="PQV9" s="20"/>
      <c r="PQW9"/>
      <c r="PQX9" s="20"/>
      <c r="PQY9"/>
      <c r="PQZ9" s="20"/>
      <c r="PRA9"/>
      <c r="PRB9" s="20"/>
      <c r="PRC9"/>
      <c r="PRD9" s="20"/>
      <c r="PRE9"/>
      <c r="PRF9" s="20"/>
      <c r="PRG9"/>
      <c r="PRH9" s="20"/>
      <c r="PRI9"/>
      <c r="PRJ9" s="20"/>
      <c r="PRK9"/>
      <c r="PRL9" s="20"/>
      <c r="PRM9"/>
      <c r="PRN9" s="20"/>
      <c r="PRO9"/>
      <c r="PRP9" s="20"/>
      <c r="PRQ9"/>
      <c r="PRR9" s="20"/>
      <c r="PRS9"/>
      <c r="PRT9" s="20"/>
      <c r="PRU9"/>
      <c r="PRV9" s="20"/>
      <c r="PRW9"/>
      <c r="PRX9" s="20"/>
      <c r="PRY9"/>
      <c r="PRZ9" s="20"/>
      <c r="PSA9"/>
      <c r="PSB9" s="20"/>
      <c r="PSC9"/>
      <c r="PSD9" s="20"/>
      <c r="PSE9"/>
      <c r="PSF9" s="20"/>
      <c r="PSG9"/>
      <c r="PSH9" s="20"/>
      <c r="PSI9"/>
      <c r="PSJ9" s="20"/>
      <c r="PSK9"/>
      <c r="PSL9" s="20"/>
      <c r="PSM9"/>
      <c r="PSN9" s="20"/>
      <c r="PSO9"/>
      <c r="PSP9" s="20"/>
      <c r="PSQ9"/>
      <c r="PSR9" s="20"/>
      <c r="PSS9"/>
      <c r="PST9" s="20"/>
      <c r="PSU9"/>
      <c r="PSV9" s="20"/>
      <c r="PSW9"/>
      <c r="PSX9" s="20"/>
      <c r="PSY9"/>
      <c r="PSZ9" s="20"/>
      <c r="PTA9"/>
      <c r="PTB9" s="20"/>
      <c r="PTC9"/>
      <c r="PTD9" s="20"/>
      <c r="PTE9"/>
      <c r="PTF9" s="20"/>
      <c r="PTG9"/>
      <c r="PTH9" s="20"/>
      <c r="PTI9"/>
      <c r="PTJ9" s="20"/>
      <c r="PTK9"/>
      <c r="PTL9" s="20"/>
      <c r="PTM9"/>
      <c r="PTN9" s="20"/>
      <c r="PTO9"/>
      <c r="PTP9" s="20"/>
      <c r="PTQ9"/>
      <c r="PTR9" s="20"/>
      <c r="PTS9"/>
      <c r="PTT9" s="20"/>
      <c r="PTU9"/>
      <c r="PTV9" s="20"/>
      <c r="PTW9"/>
      <c r="PTX9" s="20"/>
      <c r="PTY9"/>
      <c r="PTZ9" s="20"/>
      <c r="PUA9"/>
      <c r="PUB9" s="20"/>
      <c r="PUC9"/>
      <c r="PUD9" s="20"/>
      <c r="PUE9"/>
      <c r="PUF9" s="20"/>
      <c r="PUG9"/>
      <c r="PUH9" s="20"/>
      <c r="PUI9"/>
      <c r="PUJ9" s="20"/>
      <c r="PUK9"/>
      <c r="PUL9" s="20"/>
      <c r="PUM9"/>
      <c r="PUN9" s="20"/>
      <c r="PUO9"/>
      <c r="PUP9" s="20"/>
      <c r="PUQ9"/>
      <c r="PUR9" s="20"/>
      <c r="PUS9"/>
      <c r="PUT9" s="20"/>
      <c r="PUU9"/>
      <c r="PUV9" s="20"/>
      <c r="PUW9"/>
      <c r="PUX9" s="20"/>
      <c r="PUY9"/>
      <c r="PUZ9" s="20"/>
      <c r="PVA9"/>
      <c r="PVB9" s="20"/>
      <c r="PVC9"/>
      <c r="PVD9" s="20"/>
      <c r="PVE9"/>
      <c r="PVF9" s="20"/>
      <c r="PVG9"/>
      <c r="PVH9" s="20"/>
      <c r="PVI9"/>
      <c r="PVJ9" s="20"/>
      <c r="PVK9"/>
      <c r="PVL9" s="20"/>
      <c r="PVM9"/>
      <c r="PVN9" s="20"/>
      <c r="PVO9"/>
      <c r="PVP9" s="20"/>
      <c r="PVQ9"/>
      <c r="PVR9" s="20"/>
      <c r="PVS9"/>
      <c r="PVT9" s="20"/>
      <c r="PVU9"/>
      <c r="PVV9" s="20"/>
      <c r="PVW9"/>
      <c r="PVX9" s="20"/>
      <c r="PVY9"/>
      <c r="PVZ9" s="20"/>
      <c r="PWA9"/>
      <c r="PWB9" s="20"/>
      <c r="PWC9"/>
      <c r="PWD9" s="20"/>
      <c r="PWE9"/>
      <c r="PWF9" s="20"/>
      <c r="PWG9"/>
      <c r="PWH9" s="20"/>
      <c r="PWI9"/>
      <c r="PWJ9" s="20"/>
      <c r="PWK9"/>
      <c r="PWL9" s="20"/>
      <c r="PWM9"/>
      <c r="PWN9" s="20"/>
      <c r="PWO9"/>
      <c r="PWP9" s="20"/>
      <c r="PWQ9"/>
      <c r="PWR9" s="20"/>
      <c r="PWS9"/>
      <c r="PWT9" s="20"/>
      <c r="PWU9"/>
      <c r="PWV9" s="20"/>
      <c r="PWW9"/>
      <c r="PWX9" s="20"/>
      <c r="PWY9"/>
      <c r="PWZ9" s="20"/>
      <c r="PXA9"/>
      <c r="PXB9" s="20"/>
      <c r="PXC9"/>
      <c r="PXD9" s="20"/>
      <c r="PXE9"/>
      <c r="PXF9" s="20"/>
      <c r="PXG9"/>
      <c r="PXH9" s="20"/>
      <c r="PXI9"/>
      <c r="PXJ9" s="20"/>
      <c r="PXK9"/>
      <c r="PXL9" s="20"/>
      <c r="PXM9"/>
      <c r="PXN9" s="20"/>
      <c r="PXO9"/>
      <c r="PXP9" s="20"/>
      <c r="PXQ9"/>
      <c r="PXR9" s="20"/>
      <c r="PXS9"/>
      <c r="PXT9" s="20"/>
      <c r="PXU9"/>
      <c r="PXV9" s="20"/>
      <c r="PXW9"/>
      <c r="PXX9" s="20"/>
      <c r="PXY9"/>
      <c r="PXZ9" s="20"/>
      <c r="PYA9"/>
      <c r="PYB9" s="20"/>
      <c r="PYC9"/>
      <c r="PYD9" s="20"/>
      <c r="PYE9"/>
      <c r="PYF9" s="20"/>
      <c r="PYG9"/>
      <c r="PYH9" s="20"/>
      <c r="PYI9"/>
      <c r="PYJ9" s="20"/>
      <c r="PYK9"/>
      <c r="PYL9" s="20"/>
      <c r="PYM9"/>
      <c r="PYN9" s="20"/>
      <c r="PYO9"/>
      <c r="PYP9" s="20"/>
      <c r="PYQ9"/>
      <c r="PYR9" s="20"/>
      <c r="PYS9"/>
      <c r="PYT9" s="20"/>
      <c r="PYU9"/>
      <c r="PYV9" s="20"/>
      <c r="PYW9"/>
      <c r="PYX9" s="20"/>
      <c r="PYY9"/>
      <c r="PYZ9" s="20"/>
      <c r="PZA9"/>
      <c r="PZB9" s="20"/>
      <c r="PZC9"/>
      <c r="PZD9" s="20"/>
      <c r="PZE9"/>
      <c r="PZF9" s="20"/>
      <c r="PZG9"/>
      <c r="PZH9" s="20"/>
      <c r="PZI9"/>
      <c r="PZJ9" s="20"/>
      <c r="PZK9"/>
      <c r="PZL9" s="20"/>
      <c r="PZM9"/>
      <c r="PZN9" s="20"/>
      <c r="PZO9"/>
      <c r="PZP9" s="20"/>
      <c r="PZQ9"/>
      <c r="PZR9" s="20"/>
      <c r="PZS9"/>
      <c r="PZT9" s="20"/>
      <c r="PZU9"/>
      <c r="PZV9" s="20"/>
      <c r="PZW9"/>
      <c r="PZX9" s="20"/>
      <c r="PZY9"/>
      <c r="PZZ9" s="20"/>
      <c r="QAA9"/>
      <c r="QAB9" s="20"/>
      <c r="QAC9"/>
      <c r="QAD9" s="20"/>
      <c r="QAE9"/>
      <c r="QAF9" s="20"/>
      <c r="QAG9"/>
      <c r="QAH9" s="20"/>
      <c r="QAI9"/>
      <c r="QAJ9" s="20"/>
      <c r="QAK9"/>
      <c r="QAL9" s="20"/>
      <c r="QAM9"/>
      <c r="QAN9" s="20"/>
      <c r="QAO9"/>
      <c r="QAP9" s="20"/>
      <c r="QAQ9"/>
      <c r="QAR9" s="20"/>
      <c r="QAS9"/>
      <c r="QAT9" s="20"/>
      <c r="QAU9"/>
      <c r="QAV9" s="20"/>
      <c r="QAW9"/>
      <c r="QAX9" s="20"/>
      <c r="QAY9"/>
      <c r="QAZ9" s="20"/>
      <c r="QBA9"/>
      <c r="QBB9" s="20"/>
      <c r="QBC9"/>
      <c r="QBD9" s="20"/>
      <c r="QBE9"/>
      <c r="QBF9" s="20"/>
      <c r="QBG9"/>
      <c r="QBH9" s="20"/>
      <c r="QBI9"/>
      <c r="QBJ9" s="20"/>
      <c r="QBK9"/>
      <c r="QBL9" s="20"/>
      <c r="QBM9"/>
      <c r="QBN9" s="20"/>
      <c r="QBO9"/>
      <c r="QBP9" s="20"/>
      <c r="QBQ9"/>
      <c r="QBR9" s="20"/>
      <c r="QBS9"/>
      <c r="QBT9" s="20"/>
      <c r="QBU9"/>
      <c r="QBV9" s="20"/>
      <c r="QBW9"/>
      <c r="QBX9" s="20"/>
      <c r="QBY9"/>
      <c r="QBZ9" s="20"/>
      <c r="QCA9"/>
      <c r="QCB9" s="20"/>
      <c r="QCC9"/>
      <c r="QCD9" s="20"/>
      <c r="QCE9"/>
      <c r="QCF9" s="20"/>
      <c r="QCG9"/>
      <c r="QCH9" s="20"/>
      <c r="QCI9"/>
      <c r="QCJ9" s="20"/>
      <c r="QCK9"/>
      <c r="QCL9" s="20"/>
      <c r="QCM9"/>
      <c r="QCN9" s="20"/>
      <c r="QCO9"/>
      <c r="QCP9" s="20"/>
      <c r="QCQ9"/>
      <c r="QCR9" s="20"/>
      <c r="QCS9"/>
      <c r="QCT9" s="20"/>
      <c r="QCU9"/>
      <c r="QCV9" s="20"/>
      <c r="QCW9"/>
      <c r="QCX9" s="20"/>
      <c r="QCY9"/>
      <c r="QCZ9" s="20"/>
      <c r="QDA9"/>
      <c r="QDB9" s="20"/>
      <c r="QDC9"/>
      <c r="QDD9" s="20"/>
      <c r="QDE9"/>
      <c r="QDF9" s="20"/>
      <c r="QDG9"/>
      <c r="QDH9" s="20"/>
      <c r="QDI9"/>
      <c r="QDJ9" s="20"/>
      <c r="QDK9"/>
      <c r="QDL9" s="20"/>
      <c r="QDM9"/>
      <c r="QDN9" s="20"/>
      <c r="QDO9"/>
      <c r="QDP9" s="20"/>
      <c r="QDQ9"/>
      <c r="QDR9" s="20"/>
      <c r="QDS9"/>
      <c r="QDT9" s="20"/>
      <c r="QDU9"/>
      <c r="QDV9" s="20"/>
      <c r="QDW9"/>
      <c r="QDX9" s="20"/>
      <c r="QDY9"/>
      <c r="QDZ9" s="20"/>
      <c r="QEA9"/>
      <c r="QEB9" s="20"/>
      <c r="QEC9"/>
      <c r="QED9" s="20"/>
      <c r="QEE9"/>
      <c r="QEF9" s="20"/>
      <c r="QEG9"/>
      <c r="QEH9" s="20"/>
      <c r="QEI9"/>
      <c r="QEJ9" s="20"/>
      <c r="QEK9"/>
      <c r="QEL9" s="20"/>
      <c r="QEM9"/>
      <c r="QEN9" s="20"/>
      <c r="QEO9"/>
      <c r="QEP9" s="20"/>
      <c r="QEQ9"/>
      <c r="QER9" s="20"/>
      <c r="QES9"/>
      <c r="QET9" s="20"/>
      <c r="QEU9"/>
      <c r="QEV9" s="20"/>
      <c r="QEW9"/>
      <c r="QEX9" s="20"/>
      <c r="QEY9"/>
      <c r="QEZ9" s="20"/>
      <c r="QFA9"/>
      <c r="QFB9" s="20"/>
      <c r="QFC9"/>
      <c r="QFD9" s="20"/>
      <c r="QFE9"/>
      <c r="QFF9" s="20"/>
      <c r="QFG9"/>
      <c r="QFH9" s="20"/>
      <c r="QFI9"/>
      <c r="QFJ9" s="20"/>
      <c r="QFK9"/>
      <c r="QFL9" s="20"/>
      <c r="QFM9"/>
      <c r="QFN9" s="20"/>
      <c r="QFO9"/>
      <c r="QFP9" s="20"/>
      <c r="QFQ9"/>
      <c r="QFR9" s="20"/>
      <c r="QFS9"/>
      <c r="QFT9" s="20"/>
      <c r="QFU9"/>
      <c r="QFV9" s="20"/>
      <c r="QFW9"/>
      <c r="QFX9" s="20"/>
      <c r="QFY9"/>
      <c r="QFZ9" s="20"/>
      <c r="QGA9"/>
      <c r="QGB9" s="20"/>
      <c r="QGC9"/>
      <c r="QGD9" s="20"/>
      <c r="QGE9"/>
      <c r="QGF9" s="20"/>
      <c r="QGG9"/>
      <c r="QGH9" s="20"/>
      <c r="QGI9"/>
      <c r="QGJ9" s="20"/>
      <c r="QGK9"/>
      <c r="QGL9" s="20"/>
      <c r="QGM9"/>
      <c r="QGN9" s="20"/>
      <c r="QGO9"/>
      <c r="QGP9" s="20"/>
      <c r="QGQ9"/>
      <c r="QGR9" s="20"/>
      <c r="QGS9"/>
      <c r="QGT9" s="20"/>
      <c r="QGU9"/>
      <c r="QGV9" s="20"/>
      <c r="QGW9"/>
      <c r="QGX9" s="20"/>
      <c r="QGY9"/>
      <c r="QGZ9" s="20"/>
      <c r="QHA9"/>
      <c r="QHB9" s="20"/>
      <c r="QHC9"/>
      <c r="QHD9" s="20"/>
      <c r="QHE9"/>
      <c r="QHF9" s="20"/>
      <c r="QHG9"/>
      <c r="QHH9" s="20"/>
      <c r="QHI9"/>
      <c r="QHJ9" s="20"/>
      <c r="QHK9"/>
      <c r="QHL9" s="20"/>
      <c r="QHM9"/>
      <c r="QHN9" s="20"/>
      <c r="QHO9"/>
      <c r="QHP9" s="20"/>
      <c r="QHQ9"/>
      <c r="QHR9" s="20"/>
      <c r="QHS9"/>
      <c r="QHT9" s="20"/>
      <c r="QHU9"/>
      <c r="QHV9" s="20"/>
      <c r="QHW9"/>
      <c r="QHX9" s="20"/>
      <c r="QHY9"/>
      <c r="QHZ9" s="20"/>
      <c r="QIA9"/>
      <c r="QIB9" s="20"/>
      <c r="QIC9"/>
      <c r="QID9" s="20"/>
      <c r="QIE9"/>
      <c r="QIF9" s="20"/>
      <c r="QIG9"/>
      <c r="QIH9" s="20"/>
      <c r="QII9"/>
      <c r="QIJ9" s="20"/>
      <c r="QIK9"/>
      <c r="QIL9" s="20"/>
      <c r="QIM9"/>
      <c r="QIN9" s="20"/>
      <c r="QIO9"/>
      <c r="QIP9" s="20"/>
      <c r="QIQ9"/>
      <c r="QIR9" s="20"/>
      <c r="QIS9"/>
      <c r="QIT9" s="20"/>
      <c r="QIU9"/>
      <c r="QIV9" s="20"/>
      <c r="QIW9"/>
      <c r="QIX9" s="20"/>
      <c r="QIY9"/>
      <c r="QIZ9" s="20"/>
      <c r="QJA9"/>
      <c r="QJB9" s="20"/>
      <c r="QJC9"/>
      <c r="QJD9" s="20"/>
      <c r="QJE9"/>
      <c r="QJF9" s="20"/>
      <c r="QJG9"/>
      <c r="QJH9" s="20"/>
      <c r="QJI9"/>
      <c r="QJJ9" s="20"/>
      <c r="QJK9"/>
      <c r="QJL9" s="20"/>
      <c r="QJM9"/>
      <c r="QJN9" s="20"/>
      <c r="QJO9"/>
      <c r="QJP9" s="20"/>
      <c r="QJQ9"/>
      <c r="QJR9" s="20"/>
      <c r="QJS9"/>
      <c r="QJT9" s="20"/>
      <c r="QJU9"/>
      <c r="QJV9" s="20"/>
      <c r="QJW9"/>
      <c r="QJX9" s="20"/>
      <c r="QJY9"/>
      <c r="QJZ9" s="20"/>
      <c r="QKA9"/>
      <c r="QKB9" s="20"/>
      <c r="QKC9"/>
      <c r="QKD9" s="20"/>
      <c r="QKE9"/>
      <c r="QKF9" s="20"/>
      <c r="QKG9"/>
      <c r="QKH9" s="20"/>
      <c r="QKI9"/>
      <c r="QKJ9" s="20"/>
      <c r="QKK9"/>
      <c r="QKL9" s="20"/>
      <c r="QKM9"/>
      <c r="QKN9" s="20"/>
      <c r="QKO9"/>
      <c r="QKP9" s="20"/>
      <c r="QKQ9"/>
      <c r="QKR9" s="20"/>
      <c r="QKS9"/>
      <c r="QKT9" s="20"/>
      <c r="QKU9"/>
      <c r="QKV9" s="20"/>
      <c r="QKW9"/>
      <c r="QKX9" s="20"/>
      <c r="QKY9"/>
      <c r="QKZ9" s="20"/>
      <c r="QLA9"/>
      <c r="QLB9" s="20"/>
      <c r="QLC9"/>
      <c r="QLD9" s="20"/>
      <c r="QLE9"/>
      <c r="QLF9" s="20"/>
      <c r="QLG9"/>
      <c r="QLH9" s="20"/>
      <c r="QLI9"/>
      <c r="QLJ9" s="20"/>
      <c r="QLK9"/>
      <c r="QLL9" s="20"/>
      <c r="QLM9"/>
      <c r="QLN9" s="20"/>
      <c r="QLO9"/>
      <c r="QLP9" s="20"/>
      <c r="QLQ9"/>
      <c r="QLR9" s="20"/>
      <c r="QLS9"/>
      <c r="QLT9" s="20"/>
      <c r="QLU9"/>
      <c r="QLV9" s="20"/>
      <c r="QLW9"/>
      <c r="QLX9" s="20"/>
      <c r="QLY9"/>
      <c r="QLZ9" s="20"/>
      <c r="QMA9"/>
      <c r="QMB9" s="20"/>
      <c r="QMC9"/>
      <c r="QMD9" s="20"/>
      <c r="QME9"/>
      <c r="QMF9" s="20"/>
      <c r="QMG9"/>
      <c r="QMH9" s="20"/>
      <c r="QMI9"/>
      <c r="QMJ9" s="20"/>
      <c r="QMK9"/>
      <c r="QML9" s="20"/>
      <c r="QMM9"/>
      <c r="QMN9" s="20"/>
      <c r="QMO9"/>
      <c r="QMP9" s="20"/>
      <c r="QMQ9"/>
      <c r="QMR9" s="20"/>
      <c r="QMS9"/>
      <c r="QMT9" s="20"/>
      <c r="QMU9"/>
      <c r="QMV9" s="20"/>
      <c r="QMW9"/>
      <c r="QMX9" s="20"/>
      <c r="QMY9"/>
      <c r="QMZ9" s="20"/>
      <c r="QNA9"/>
      <c r="QNB9" s="20"/>
      <c r="QNC9"/>
      <c r="QND9" s="20"/>
      <c r="QNE9"/>
      <c r="QNF9" s="20"/>
      <c r="QNG9"/>
      <c r="QNH9" s="20"/>
      <c r="QNI9"/>
      <c r="QNJ9" s="20"/>
      <c r="QNK9"/>
      <c r="QNL9" s="20"/>
      <c r="QNM9"/>
      <c r="QNN9" s="20"/>
      <c r="QNO9"/>
      <c r="QNP9" s="20"/>
      <c r="QNQ9"/>
      <c r="QNR9" s="20"/>
      <c r="QNS9"/>
      <c r="QNT9" s="20"/>
      <c r="QNU9"/>
      <c r="QNV9" s="20"/>
      <c r="QNW9"/>
      <c r="QNX9" s="20"/>
      <c r="QNY9"/>
      <c r="QNZ9" s="20"/>
      <c r="QOA9"/>
      <c r="QOB9" s="20"/>
      <c r="QOC9"/>
      <c r="QOD9" s="20"/>
      <c r="QOE9"/>
      <c r="QOF9" s="20"/>
      <c r="QOG9"/>
      <c r="QOH9" s="20"/>
      <c r="QOI9"/>
      <c r="QOJ9" s="20"/>
      <c r="QOK9"/>
      <c r="QOL9" s="20"/>
      <c r="QOM9"/>
      <c r="QON9" s="20"/>
      <c r="QOO9"/>
      <c r="QOP9" s="20"/>
      <c r="QOQ9"/>
      <c r="QOR9" s="20"/>
      <c r="QOS9"/>
      <c r="QOT9" s="20"/>
      <c r="QOU9"/>
      <c r="QOV9" s="20"/>
      <c r="QOW9"/>
      <c r="QOX9" s="20"/>
      <c r="QOY9"/>
      <c r="QOZ9" s="20"/>
      <c r="QPA9"/>
      <c r="QPB9" s="20"/>
      <c r="QPC9"/>
      <c r="QPD9" s="20"/>
      <c r="QPE9"/>
      <c r="QPF9" s="20"/>
      <c r="QPG9"/>
      <c r="QPH9" s="20"/>
      <c r="QPI9"/>
      <c r="QPJ9" s="20"/>
      <c r="QPK9"/>
      <c r="QPL9" s="20"/>
      <c r="QPM9"/>
      <c r="QPN9" s="20"/>
      <c r="QPO9"/>
      <c r="QPP9" s="20"/>
      <c r="QPQ9"/>
      <c r="QPR9" s="20"/>
      <c r="QPS9"/>
      <c r="QPT9" s="20"/>
      <c r="QPU9"/>
      <c r="QPV9" s="20"/>
      <c r="QPW9"/>
      <c r="QPX9" s="20"/>
      <c r="QPY9"/>
      <c r="QPZ9" s="20"/>
      <c r="QQA9"/>
      <c r="QQB9" s="20"/>
      <c r="QQC9"/>
      <c r="QQD9" s="20"/>
      <c r="QQE9"/>
      <c r="QQF9" s="20"/>
      <c r="QQG9"/>
      <c r="QQH9" s="20"/>
      <c r="QQI9"/>
      <c r="QQJ9" s="20"/>
      <c r="QQK9"/>
      <c r="QQL9" s="20"/>
      <c r="QQM9"/>
      <c r="QQN9" s="20"/>
      <c r="QQO9"/>
      <c r="QQP9" s="20"/>
      <c r="QQQ9"/>
      <c r="QQR9" s="20"/>
      <c r="QQS9"/>
      <c r="QQT9" s="20"/>
      <c r="QQU9"/>
      <c r="QQV9" s="20"/>
      <c r="QQW9"/>
      <c r="QQX9" s="20"/>
      <c r="QQY9"/>
      <c r="QQZ9" s="20"/>
      <c r="QRA9"/>
      <c r="QRB9" s="20"/>
      <c r="QRC9"/>
      <c r="QRD9" s="20"/>
      <c r="QRE9"/>
      <c r="QRF9" s="20"/>
      <c r="QRG9"/>
      <c r="QRH9" s="20"/>
      <c r="QRI9"/>
      <c r="QRJ9" s="20"/>
      <c r="QRK9"/>
      <c r="QRL9" s="20"/>
      <c r="QRM9"/>
      <c r="QRN9" s="20"/>
      <c r="QRO9"/>
      <c r="QRP9" s="20"/>
      <c r="QRQ9"/>
      <c r="QRR9" s="20"/>
      <c r="QRS9"/>
      <c r="QRT9" s="20"/>
      <c r="QRU9"/>
      <c r="QRV9" s="20"/>
      <c r="QRW9"/>
      <c r="QRX9" s="20"/>
      <c r="QRY9"/>
      <c r="QRZ9" s="20"/>
      <c r="QSA9"/>
      <c r="QSB9" s="20"/>
      <c r="QSC9"/>
      <c r="QSD9" s="20"/>
      <c r="QSE9"/>
      <c r="QSF9" s="20"/>
      <c r="QSG9"/>
      <c r="QSH9" s="20"/>
      <c r="QSI9"/>
      <c r="QSJ9" s="20"/>
      <c r="QSK9"/>
      <c r="QSL9" s="20"/>
      <c r="QSM9"/>
      <c r="QSN9" s="20"/>
      <c r="QSO9"/>
      <c r="QSP9" s="20"/>
      <c r="QSQ9"/>
      <c r="QSR9" s="20"/>
      <c r="QSS9"/>
      <c r="QST9" s="20"/>
      <c r="QSU9"/>
      <c r="QSV9" s="20"/>
      <c r="QSW9"/>
      <c r="QSX9" s="20"/>
      <c r="QSY9"/>
      <c r="QSZ9" s="20"/>
      <c r="QTA9"/>
      <c r="QTB9" s="20"/>
      <c r="QTC9"/>
      <c r="QTD9" s="20"/>
      <c r="QTE9"/>
      <c r="QTF9" s="20"/>
      <c r="QTG9"/>
      <c r="QTH9" s="20"/>
      <c r="QTI9"/>
      <c r="QTJ9" s="20"/>
      <c r="QTK9"/>
      <c r="QTL9" s="20"/>
      <c r="QTM9"/>
      <c r="QTN9" s="20"/>
      <c r="QTO9"/>
      <c r="QTP9" s="20"/>
      <c r="QTQ9"/>
      <c r="QTR9" s="20"/>
      <c r="QTS9"/>
      <c r="QTT9" s="20"/>
      <c r="QTU9"/>
      <c r="QTV9" s="20"/>
      <c r="QTW9"/>
      <c r="QTX9" s="20"/>
      <c r="QTY9"/>
      <c r="QTZ9" s="20"/>
      <c r="QUA9"/>
      <c r="QUB9" s="20"/>
      <c r="QUC9"/>
      <c r="QUD9" s="20"/>
      <c r="QUE9"/>
      <c r="QUF9" s="20"/>
      <c r="QUG9"/>
      <c r="QUH9" s="20"/>
      <c r="QUI9"/>
      <c r="QUJ9" s="20"/>
      <c r="QUK9"/>
      <c r="QUL9" s="20"/>
      <c r="QUM9"/>
      <c r="QUN9" s="20"/>
      <c r="QUO9"/>
      <c r="QUP9" s="20"/>
      <c r="QUQ9"/>
      <c r="QUR9" s="20"/>
      <c r="QUS9"/>
      <c r="QUT9" s="20"/>
      <c r="QUU9"/>
      <c r="QUV9" s="20"/>
      <c r="QUW9"/>
      <c r="QUX9" s="20"/>
      <c r="QUY9"/>
      <c r="QUZ9" s="20"/>
      <c r="QVA9"/>
      <c r="QVB9" s="20"/>
      <c r="QVC9"/>
      <c r="QVD9" s="20"/>
      <c r="QVE9"/>
      <c r="QVF9" s="20"/>
      <c r="QVG9"/>
      <c r="QVH9" s="20"/>
      <c r="QVI9"/>
      <c r="QVJ9" s="20"/>
      <c r="QVK9"/>
      <c r="QVL9" s="20"/>
      <c r="QVM9"/>
      <c r="QVN9" s="20"/>
      <c r="QVO9"/>
      <c r="QVP9" s="20"/>
      <c r="QVQ9"/>
      <c r="QVR9" s="20"/>
      <c r="QVS9"/>
      <c r="QVT9" s="20"/>
      <c r="QVU9"/>
      <c r="QVV9" s="20"/>
      <c r="QVW9"/>
      <c r="QVX9" s="20"/>
      <c r="QVY9"/>
      <c r="QVZ9" s="20"/>
      <c r="QWA9"/>
      <c r="QWB9" s="20"/>
      <c r="QWC9"/>
      <c r="QWD9" s="20"/>
      <c r="QWE9"/>
      <c r="QWF9" s="20"/>
      <c r="QWG9"/>
      <c r="QWH9" s="20"/>
      <c r="QWI9"/>
      <c r="QWJ9" s="20"/>
      <c r="QWK9"/>
      <c r="QWL9" s="20"/>
      <c r="QWM9"/>
      <c r="QWN9" s="20"/>
      <c r="QWO9"/>
      <c r="QWP9" s="20"/>
      <c r="QWQ9"/>
      <c r="QWR9" s="20"/>
      <c r="QWS9"/>
      <c r="QWT9" s="20"/>
      <c r="QWU9"/>
      <c r="QWV9" s="20"/>
      <c r="QWW9"/>
      <c r="QWX9" s="20"/>
      <c r="QWY9"/>
      <c r="QWZ9" s="20"/>
      <c r="QXA9"/>
      <c r="QXB9" s="20"/>
      <c r="QXC9"/>
      <c r="QXD9" s="20"/>
      <c r="QXE9"/>
      <c r="QXF9" s="20"/>
      <c r="QXG9"/>
      <c r="QXH9" s="20"/>
      <c r="QXI9"/>
      <c r="QXJ9" s="20"/>
      <c r="QXK9"/>
      <c r="QXL9" s="20"/>
      <c r="QXM9"/>
      <c r="QXN9" s="20"/>
      <c r="QXO9"/>
      <c r="QXP9" s="20"/>
      <c r="QXQ9"/>
      <c r="QXR9" s="20"/>
      <c r="QXS9"/>
      <c r="QXT9" s="20"/>
      <c r="QXU9"/>
      <c r="QXV9" s="20"/>
      <c r="QXW9"/>
      <c r="QXX9" s="20"/>
      <c r="QXY9"/>
      <c r="QXZ9" s="20"/>
      <c r="QYA9"/>
      <c r="QYB9" s="20"/>
      <c r="QYC9"/>
      <c r="QYD9" s="20"/>
      <c r="QYE9"/>
      <c r="QYF9" s="20"/>
      <c r="QYG9"/>
      <c r="QYH9" s="20"/>
      <c r="QYI9"/>
      <c r="QYJ9" s="20"/>
      <c r="QYK9"/>
      <c r="QYL9" s="20"/>
      <c r="QYM9"/>
      <c r="QYN9" s="20"/>
      <c r="QYO9"/>
      <c r="QYP9" s="20"/>
      <c r="QYQ9"/>
      <c r="QYR9" s="20"/>
      <c r="QYS9"/>
      <c r="QYT9" s="20"/>
      <c r="QYU9"/>
      <c r="QYV9" s="20"/>
      <c r="QYW9"/>
      <c r="QYX9" s="20"/>
      <c r="QYY9"/>
      <c r="QYZ9" s="20"/>
      <c r="QZA9"/>
      <c r="QZB9" s="20"/>
      <c r="QZC9"/>
      <c r="QZD9" s="20"/>
      <c r="QZE9"/>
      <c r="QZF9" s="20"/>
      <c r="QZG9"/>
      <c r="QZH9" s="20"/>
      <c r="QZI9"/>
      <c r="QZJ9" s="20"/>
      <c r="QZK9"/>
      <c r="QZL9" s="20"/>
      <c r="QZM9"/>
      <c r="QZN9" s="20"/>
      <c r="QZO9"/>
      <c r="QZP9" s="20"/>
      <c r="QZQ9"/>
      <c r="QZR9" s="20"/>
      <c r="QZS9"/>
      <c r="QZT9" s="20"/>
      <c r="QZU9"/>
      <c r="QZV9" s="20"/>
      <c r="QZW9"/>
      <c r="QZX9" s="20"/>
      <c r="QZY9"/>
      <c r="QZZ9" s="20"/>
      <c r="RAA9"/>
      <c r="RAB9" s="20"/>
      <c r="RAC9"/>
      <c r="RAD9" s="20"/>
      <c r="RAE9"/>
      <c r="RAF9" s="20"/>
      <c r="RAG9"/>
      <c r="RAH9" s="20"/>
      <c r="RAI9"/>
      <c r="RAJ9" s="20"/>
      <c r="RAK9"/>
      <c r="RAL9" s="20"/>
      <c r="RAM9"/>
      <c r="RAN9" s="20"/>
      <c r="RAO9"/>
      <c r="RAP9" s="20"/>
      <c r="RAQ9"/>
      <c r="RAR9" s="20"/>
      <c r="RAS9"/>
      <c r="RAT9" s="20"/>
      <c r="RAU9"/>
      <c r="RAV9" s="20"/>
      <c r="RAW9"/>
      <c r="RAX9" s="20"/>
      <c r="RAY9"/>
      <c r="RAZ9" s="20"/>
      <c r="RBA9"/>
      <c r="RBB9" s="20"/>
      <c r="RBC9"/>
      <c r="RBD9" s="20"/>
      <c r="RBE9"/>
      <c r="RBF9" s="20"/>
      <c r="RBG9"/>
      <c r="RBH9" s="20"/>
      <c r="RBI9"/>
      <c r="RBJ9" s="20"/>
      <c r="RBK9"/>
      <c r="RBL9" s="20"/>
      <c r="RBM9"/>
      <c r="RBN9" s="20"/>
      <c r="RBO9"/>
      <c r="RBP9" s="20"/>
      <c r="RBQ9"/>
      <c r="RBR9" s="20"/>
      <c r="RBS9"/>
      <c r="RBT9" s="20"/>
      <c r="RBU9"/>
      <c r="RBV9" s="20"/>
      <c r="RBW9"/>
      <c r="RBX9" s="20"/>
      <c r="RBY9"/>
      <c r="RBZ9" s="20"/>
      <c r="RCA9"/>
      <c r="RCB9" s="20"/>
      <c r="RCC9"/>
      <c r="RCD9" s="20"/>
      <c r="RCE9"/>
      <c r="RCF9" s="20"/>
      <c r="RCG9"/>
      <c r="RCH9" s="20"/>
      <c r="RCI9"/>
      <c r="RCJ9" s="20"/>
      <c r="RCK9"/>
      <c r="RCL9" s="20"/>
      <c r="RCM9"/>
      <c r="RCN9" s="20"/>
      <c r="RCO9"/>
      <c r="RCP9" s="20"/>
      <c r="RCQ9"/>
      <c r="RCR9" s="20"/>
      <c r="RCS9"/>
      <c r="RCT9" s="20"/>
      <c r="RCU9"/>
      <c r="RCV9" s="20"/>
      <c r="RCW9"/>
      <c r="RCX9" s="20"/>
      <c r="RCY9"/>
      <c r="RCZ9" s="20"/>
      <c r="RDA9"/>
      <c r="RDB9" s="20"/>
      <c r="RDC9"/>
      <c r="RDD9" s="20"/>
      <c r="RDE9"/>
      <c r="RDF9" s="20"/>
      <c r="RDG9"/>
      <c r="RDH9" s="20"/>
      <c r="RDI9"/>
      <c r="RDJ9" s="20"/>
      <c r="RDK9"/>
      <c r="RDL9" s="20"/>
      <c r="RDM9"/>
      <c r="RDN9" s="20"/>
      <c r="RDO9"/>
      <c r="RDP9" s="20"/>
      <c r="RDQ9"/>
      <c r="RDR9" s="20"/>
      <c r="RDS9"/>
      <c r="RDT9" s="20"/>
      <c r="RDU9"/>
      <c r="RDV9" s="20"/>
      <c r="RDW9"/>
      <c r="RDX9" s="20"/>
      <c r="RDY9"/>
      <c r="RDZ9" s="20"/>
      <c r="REA9"/>
      <c r="REB9" s="20"/>
      <c r="REC9"/>
      <c r="RED9" s="20"/>
      <c r="REE9"/>
      <c r="REF9" s="20"/>
      <c r="REG9"/>
      <c r="REH9" s="20"/>
      <c r="REI9"/>
      <c r="REJ9" s="20"/>
      <c r="REK9"/>
      <c r="REL9" s="20"/>
      <c r="REM9"/>
      <c r="REN9" s="20"/>
      <c r="REO9"/>
      <c r="REP9" s="20"/>
      <c r="REQ9"/>
      <c r="RER9" s="20"/>
      <c r="RES9"/>
      <c r="RET9" s="20"/>
      <c r="REU9"/>
      <c r="REV9" s="20"/>
      <c r="REW9"/>
      <c r="REX9" s="20"/>
      <c r="REY9"/>
      <c r="REZ9" s="20"/>
      <c r="RFA9"/>
      <c r="RFB9" s="20"/>
      <c r="RFC9"/>
      <c r="RFD9" s="20"/>
      <c r="RFE9"/>
      <c r="RFF9" s="20"/>
      <c r="RFG9"/>
      <c r="RFH9" s="20"/>
      <c r="RFI9"/>
      <c r="RFJ9" s="20"/>
      <c r="RFK9"/>
      <c r="RFL9" s="20"/>
      <c r="RFM9"/>
      <c r="RFN9" s="20"/>
      <c r="RFO9"/>
      <c r="RFP9" s="20"/>
      <c r="RFQ9"/>
      <c r="RFR9" s="20"/>
      <c r="RFS9"/>
      <c r="RFT9" s="20"/>
      <c r="RFU9"/>
      <c r="RFV9" s="20"/>
      <c r="RFW9"/>
      <c r="RFX9" s="20"/>
      <c r="RFY9"/>
      <c r="RFZ9" s="20"/>
      <c r="RGA9"/>
      <c r="RGB9" s="20"/>
      <c r="RGC9"/>
      <c r="RGD9" s="20"/>
      <c r="RGE9"/>
      <c r="RGF9" s="20"/>
      <c r="RGG9"/>
      <c r="RGH9" s="20"/>
      <c r="RGI9"/>
      <c r="RGJ9" s="20"/>
      <c r="RGK9"/>
      <c r="RGL9" s="20"/>
      <c r="RGM9"/>
      <c r="RGN9" s="20"/>
      <c r="RGO9"/>
      <c r="RGP9" s="20"/>
      <c r="RGQ9"/>
      <c r="RGR9" s="20"/>
      <c r="RGS9"/>
      <c r="RGT9" s="20"/>
      <c r="RGU9"/>
      <c r="RGV9" s="20"/>
      <c r="RGW9"/>
      <c r="RGX9" s="20"/>
      <c r="RGY9"/>
      <c r="RGZ9" s="20"/>
      <c r="RHA9"/>
      <c r="RHB9" s="20"/>
      <c r="RHC9"/>
      <c r="RHD9" s="20"/>
      <c r="RHE9"/>
      <c r="RHF9" s="20"/>
      <c r="RHG9"/>
      <c r="RHH9" s="20"/>
      <c r="RHI9"/>
      <c r="RHJ9" s="20"/>
      <c r="RHK9"/>
      <c r="RHL9" s="20"/>
      <c r="RHM9"/>
      <c r="RHN9" s="20"/>
      <c r="RHO9"/>
      <c r="RHP9" s="20"/>
      <c r="RHQ9"/>
      <c r="RHR9" s="20"/>
      <c r="RHS9"/>
      <c r="RHT9" s="20"/>
      <c r="RHU9"/>
      <c r="RHV9" s="20"/>
      <c r="RHW9"/>
      <c r="RHX9" s="20"/>
      <c r="RHY9"/>
      <c r="RHZ9" s="20"/>
      <c r="RIA9"/>
      <c r="RIB9" s="20"/>
      <c r="RIC9"/>
      <c r="RID9" s="20"/>
      <c r="RIE9"/>
      <c r="RIF9" s="20"/>
      <c r="RIG9"/>
      <c r="RIH9" s="20"/>
      <c r="RII9"/>
      <c r="RIJ9" s="20"/>
      <c r="RIK9"/>
      <c r="RIL9" s="20"/>
      <c r="RIM9"/>
      <c r="RIN9" s="20"/>
      <c r="RIO9"/>
      <c r="RIP9" s="20"/>
      <c r="RIQ9"/>
      <c r="RIR9" s="20"/>
      <c r="RIS9"/>
      <c r="RIT9" s="20"/>
      <c r="RIU9"/>
      <c r="RIV9" s="20"/>
      <c r="RIW9"/>
      <c r="RIX9" s="20"/>
      <c r="RIY9"/>
      <c r="RIZ9" s="20"/>
      <c r="RJA9"/>
      <c r="RJB9" s="20"/>
      <c r="RJC9"/>
      <c r="RJD9" s="20"/>
      <c r="RJE9"/>
      <c r="RJF9" s="20"/>
      <c r="RJG9"/>
      <c r="RJH9" s="20"/>
      <c r="RJI9"/>
      <c r="RJJ9" s="20"/>
      <c r="RJK9"/>
      <c r="RJL9" s="20"/>
      <c r="RJM9"/>
      <c r="RJN9" s="20"/>
      <c r="RJO9"/>
      <c r="RJP9" s="20"/>
      <c r="RJQ9"/>
      <c r="RJR9" s="20"/>
      <c r="RJS9"/>
      <c r="RJT9" s="20"/>
      <c r="RJU9"/>
      <c r="RJV9" s="20"/>
      <c r="RJW9"/>
      <c r="RJX9" s="20"/>
      <c r="RJY9"/>
      <c r="RJZ9" s="20"/>
      <c r="RKA9"/>
      <c r="RKB9" s="20"/>
      <c r="RKC9"/>
      <c r="RKD9" s="20"/>
      <c r="RKE9"/>
      <c r="RKF9" s="20"/>
      <c r="RKG9"/>
      <c r="RKH9" s="20"/>
      <c r="RKI9"/>
      <c r="RKJ9" s="20"/>
      <c r="RKK9"/>
      <c r="RKL9" s="20"/>
      <c r="RKM9"/>
      <c r="RKN9" s="20"/>
      <c r="RKO9"/>
      <c r="RKP9" s="20"/>
      <c r="RKQ9"/>
      <c r="RKR9" s="20"/>
      <c r="RKS9"/>
      <c r="RKT9" s="20"/>
      <c r="RKU9"/>
      <c r="RKV9" s="20"/>
      <c r="RKW9"/>
      <c r="RKX9" s="20"/>
      <c r="RKY9"/>
      <c r="RKZ9" s="20"/>
      <c r="RLA9"/>
      <c r="RLB9" s="20"/>
      <c r="RLC9"/>
      <c r="RLD9" s="20"/>
      <c r="RLE9"/>
      <c r="RLF9" s="20"/>
      <c r="RLG9"/>
      <c r="RLH9" s="20"/>
      <c r="RLI9"/>
      <c r="RLJ9" s="20"/>
      <c r="RLK9"/>
      <c r="RLL9" s="20"/>
      <c r="RLM9"/>
      <c r="RLN9" s="20"/>
      <c r="RLO9"/>
      <c r="RLP9" s="20"/>
      <c r="RLQ9"/>
      <c r="RLR9" s="20"/>
      <c r="RLS9"/>
      <c r="RLT9" s="20"/>
      <c r="RLU9"/>
      <c r="RLV9" s="20"/>
      <c r="RLW9"/>
      <c r="RLX9" s="20"/>
      <c r="RLY9"/>
      <c r="RLZ9" s="20"/>
      <c r="RMA9"/>
      <c r="RMB9" s="20"/>
      <c r="RMC9"/>
      <c r="RMD9" s="20"/>
      <c r="RME9"/>
      <c r="RMF9" s="20"/>
      <c r="RMG9"/>
      <c r="RMH9" s="20"/>
      <c r="RMI9"/>
      <c r="RMJ9" s="20"/>
      <c r="RMK9"/>
      <c r="RML9" s="20"/>
      <c r="RMM9"/>
      <c r="RMN9" s="20"/>
      <c r="RMO9"/>
      <c r="RMP9" s="20"/>
      <c r="RMQ9"/>
      <c r="RMR9" s="20"/>
      <c r="RMS9"/>
      <c r="RMT9" s="20"/>
      <c r="RMU9"/>
      <c r="RMV9" s="20"/>
      <c r="RMW9"/>
      <c r="RMX9" s="20"/>
      <c r="RMY9"/>
      <c r="RMZ9" s="20"/>
      <c r="RNA9"/>
      <c r="RNB9" s="20"/>
      <c r="RNC9"/>
      <c r="RND9" s="20"/>
      <c r="RNE9"/>
      <c r="RNF9" s="20"/>
      <c r="RNG9"/>
      <c r="RNH9" s="20"/>
      <c r="RNI9"/>
      <c r="RNJ9" s="20"/>
      <c r="RNK9"/>
      <c r="RNL9" s="20"/>
      <c r="RNM9"/>
      <c r="RNN9" s="20"/>
      <c r="RNO9"/>
      <c r="RNP9" s="20"/>
      <c r="RNQ9"/>
      <c r="RNR9" s="20"/>
      <c r="RNS9"/>
      <c r="RNT9" s="20"/>
      <c r="RNU9"/>
      <c r="RNV9" s="20"/>
      <c r="RNW9"/>
      <c r="RNX9" s="20"/>
      <c r="RNY9"/>
      <c r="RNZ9" s="20"/>
      <c r="ROA9"/>
      <c r="ROB9" s="20"/>
      <c r="ROC9"/>
      <c r="ROD9" s="20"/>
      <c r="ROE9"/>
      <c r="ROF9" s="20"/>
      <c r="ROG9"/>
      <c r="ROH9" s="20"/>
      <c r="ROI9"/>
      <c r="ROJ9" s="20"/>
      <c r="ROK9"/>
      <c r="ROL9" s="20"/>
      <c r="ROM9"/>
      <c r="RON9" s="20"/>
      <c r="ROO9"/>
      <c r="ROP9" s="20"/>
      <c r="ROQ9"/>
      <c r="ROR9" s="20"/>
      <c r="ROS9"/>
      <c r="ROT9" s="20"/>
      <c r="ROU9"/>
      <c r="ROV9" s="20"/>
      <c r="ROW9"/>
      <c r="ROX9" s="20"/>
      <c r="ROY9"/>
      <c r="ROZ9" s="20"/>
      <c r="RPA9"/>
      <c r="RPB9" s="20"/>
      <c r="RPC9"/>
      <c r="RPD9" s="20"/>
      <c r="RPE9"/>
      <c r="RPF9" s="20"/>
      <c r="RPG9"/>
      <c r="RPH9" s="20"/>
      <c r="RPI9"/>
      <c r="RPJ9" s="20"/>
      <c r="RPK9"/>
      <c r="RPL9" s="20"/>
      <c r="RPM9"/>
      <c r="RPN9" s="20"/>
      <c r="RPO9"/>
      <c r="RPP9" s="20"/>
      <c r="RPQ9"/>
      <c r="RPR9" s="20"/>
      <c r="RPS9"/>
      <c r="RPT9" s="20"/>
      <c r="RPU9"/>
      <c r="RPV9" s="20"/>
      <c r="RPW9"/>
      <c r="RPX9" s="20"/>
      <c r="RPY9"/>
      <c r="RPZ9" s="20"/>
      <c r="RQA9"/>
      <c r="RQB9" s="20"/>
      <c r="RQC9"/>
      <c r="RQD9" s="20"/>
      <c r="RQE9"/>
      <c r="RQF9" s="20"/>
      <c r="RQG9"/>
      <c r="RQH9" s="20"/>
      <c r="RQI9"/>
      <c r="RQJ9" s="20"/>
      <c r="RQK9"/>
      <c r="RQL9" s="20"/>
      <c r="RQM9"/>
      <c r="RQN9" s="20"/>
      <c r="RQO9"/>
      <c r="RQP9" s="20"/>
      <c r="RQQ9"/>
      <c r="RQR9" s="20"/>
      <c r="RQS9"/>
      <c r="RQT9" s="20"/>
      <c r="RQU9"/>
      <c r="RQV9" s="20"/>
      <c r="RQW9"/>
      <c r="RQX9" s="20"/>
      <c r="RQY9"/>
      <c r="RQZ9" s="20"/>
      <c r="RRA9"/>
      <c r="RRB9" s="20"/>
      <c r="RRC9"/>
      <c r="RRD9" s="20"/>
      <c r="RRE9"/>
      <c r="RRF9" s="20"/>
      <c r="RRG9"/>
      <c r="RRH9" s="20"/>
      <c r="RRI9"/>
      <c r="RRJ9" s="20"/>
      <c r="RRK9"/>
      <c r="RRL9" s="20"/>
      <c r="RRM9"/>
      <c r="RRN9" s="20"/>
      <c r="RRO9"/>
      <c r="RRP9" s="20"/>
      <c r="RRQ9"/>
      <c r="RRR9" s="20"/>
      <c r="RRS9"/>
      <c r="RRT9" s="20"/>
      <c r="RRU9"/>
      <c r="RRV9" s="20"/>
      <c r="RRW9"/>
      <c r="RRX9" s="20"/>
      <c r="RRY9"/>
      <c r="RRZ9" s="20"/>
      <c r="RSA9"/>
      <c r="RSB9" s="20"/>
      <c r="RSC9"/>
      <c r="RSD9" s="20"/>
      <c r="RSE9"/>
      <c r="RSF9" s="20"/>
      <c r="RSG9"/>
      <c r="RSH9" s="20"/>
      <c r="RSI9"/>
      <c r="RSJ9" s="20"/>
      <c r="RSK9"/>
      <c r="RSL9" s="20"/>
      <c r="RSM9"/>
      <c r="RSN9" s="20"/>
      <c r="RSO9"/>
      <c r="RSP9" s="20"/>
      <c r="RSQ9"/>
      <c r="RSR9" s="20"/>
      <c r="RSS9"/>
      <c r="RST9" s="20"/>
      <c r="RSU9"/>
      <c r="RSV9" s="20"/>
      <c r="RSW9"/>
      <c r="RSX9" s="20"/>
      <c r="RSY9"/>
      <c r="RSZ9" s="20"/>
      <c r="RTA9"/>
      <c r="RTB9" s="20"/>
      <c r="RTC9"/>
      <c r="RTD9" s="20"/>
      <c r="RTE9"/>
      <c r="RTF9" s="20"/>
      <c r="RTG9"/>
      <c r="RTH9" s="20"/>
      <c r="RTI9"/>
      <c r="RTJ9" s="20"/>
      <c r="RTK9"/>
      <c r="RTL9" s="20"/>
      <c r="RTM9"/>
      <c r="RTN9" s="20"/>
      <c r="RTO9"/>
      <c r="RTP9" s="20"/>
      <c r="RTQ9"/>
      <c r="RTR9" s="20"/>
      <c r="RTS9"/>
      <c r="RTT9" s="20"/>
      <c r="RTU9"/>
      <c r="RTV9" s="20"/>
      <c r="RTW9"/>
      <c r="RTX9" s="20"/>
      <c r="RTY9"/>
      <c r="RTZ9" s="20"/>
      <c r="RUA9"/>
      <c r="RUB9" s="20"/>
      <c r="RUC9"/>
      <c r="RUD9" s="20"/>
      <c r="RUE9"/>
      <c r="RUF9" s="20"/>
      <c r="RUG9"/>
      <c r="RUH9" s="20"/>
      <c r="RUI9"/>
      <c r="RUJ9" s="20"/>
      <c r="RUK9"/>
      <c r="RUL9" s="20"/>
      <c r="RUM9"/>
      <c r="RUN9" s="20"/>
      <c r="RUO9"/>
      <c r="RUP9" s="20"/>
      <c r="RUQ9"/>
      <c r="RUR9" s="20"/>
      <c r="RUS9"/>
      <c r="RUT9" s="20"/>
      <c r="RUU9"/>
      <c r="RUV9" s="20"/>
      <c r="RUW9"/>
      <c r="RUX9" s="20"/>
      <c r="RUY9"/>
      <c r="RUZ9" s="20"/>
      <c r="RVA9"/>
      <c r="RVB9" s="20"/>
      <c r="RVC9"/>
      <c r="RVD9" s="20"/>
      <c r="RVE9"/>
      <c r="RVF9" s="20"/>
      <c r="RVG9"/>
      <c r="RVH9" s="20"/>
      <c r="RVI9"/>
      <c r="RVJ9" s="20"/>
      <c r="RVK9"/>
      <c r="RVL9" s="20"/>
      <c r="RVM9"/>
      <c r="RVN9" s="20"/>
      <c r="RVO9"/>
      <c r="RVP9" s="20"/>
      <c r="RVQ9"/>
      <c r="RVR9" s="20"/>
      <c r="RVS9"/>
      <c r="RVT9" s="20"/>
      <c r="RVU9"/>
      <c r="RVV9" s="20"/>
      <c r="RVW9"/>
      <c r="RVX9" s="20"/>
      <c r="RVY9"/>
      <c r="RVZ9" s="20"/>
      <c r="RWA9"/>
      <c r="RWB9" s="20"/>
      <c r="RWC9"/>
      <c r="RWD9" s="20"/>
      <c r="RWE9"/>
      <c r="RWF9" s="20"/>
      <c r="RWG9"/>
      <c r="RWH9" s="20"/>
      <c r="RWI9"/>
      <c r="RWJ9" s="20"/>
      <c r="RWK9"/>
      <c r="RWL9" s="20"/>
      <c r="RWM9"/>
      <c r="RWN9" s="20"/>
      <c r="RWO9"/>
      <c r="RWP9" s="20"/>
      <c r="RWQ9"/>
      <c r="RWR9" s="20"/>
      <c r="RWS9"/>
      <c r="RWT9" s="20"/>
      <c r="RWU9"/>
      <c r="RWV9" s="20"/>
      <c r="RWW9"/>
      <c r="RWX9" s="20"/>
      <c r="RWY9"/>
      <c r="RWZ9" s="20"/>
      <c r="RXA9"/>
      <c r="RXB9" s="20"/>
      <c r="RXC9"/>
      <c r="RXD9" s="20"/>
      <c r="RXE9"/>
      <c r="RXF9" s="20"/>
      <c r="RXG9"/>
      <c r="RXH9" s="20"/>
      <c r="RXI9"/>
      <c r="RXJ9" s="20"/>
      <c r="RXK9"/>
      <c r="RXL9" s="20"/>
      <c r="RXM9"/>
      <c r="RXN9" s="20"/>
      <c r="RXO9"/>
      <c r="RXP9" s="20"/>
      <c r="RXQ9"/>
      <c r="RXR9" s="20"/>
      <c r="RXS9"/>
      <c r="RXT9" s="20"/>
      <c r="RXU9"/>
      <c r="RXV9" s="20"/>
      <c r="RXW9"/>
      <c r="RXX9" s="20"/>
      <c r="RXY9"/>
      <c r="RXZ9" s="20"/>
      <c r="RYA9"/>
      <c r="RYB9" s="20"/>
      <c r="RYC9"/>
      <c r="RYD9" s="20"/>
      <c r="RYE9"/>
      <c r="RYF9" s="20"/>
      <c r="RYG9"/>
      <c r="RYH9" s="20"/>
      <c r="RYI9"/>
      <c r="RYJ9" s="20"/>
      <c r="RYK9"/>
      <c r="RYL9" s="20"/>
      <c r="RYM9"/>
      <c r="RYN9" s="20"/>
      <c r="RYO9"/>
      <c r="RYP9" s="20"/>
      <c r="RYQ9"/>
      <c r="RYR9" s="20"/>
      <c r="RYS9"/>
      <c r="RYT9" s="20"/>
      <c r="RYU9"/>
      <c r="RYV9" s="20"/>
      <c r="RYW9"/>
      <c r="RYX9" s="20"/>
      <c r="RYY9"/>
      <c r="RYZ9" s="20"/>
      <c r="RZA9"/>
      <c r="RZB9" s="20"/>
      <c r="RZC9"/>
      <c r="RZD9" s="20"/>
      <c r="RZE9"/>
      <c r="RZF9" s="20"/>
      <c r="RZG9"/>
      <c r="RZH9" s="20"/>
      <c r="RZI9"/>
      <c r="RZJ9" s="20"/>
      <c r="RZK9"/>
      <c r="RZL9" s="20"/>
      <c r="RZM9"/>
      <c r="RZN9" s="20"/>
      <c r="RZO9"/>
      <c r="RZP9" s="20"/>
      <c r="RZQ9"/>
      <c r="RZR9" s="20"/>
      <c r="RZS9"/>
      <c r="RZT9" s="20"/>
      <c r="RZU9"/>
      <c r="RZV9" s="20"/>
      <c r="RZW9"/>
      <c r="RZX9" s="20"/>
      <c r="RZY9"/>
      <c r="RZZ9" s="20"/>
      <c r="SAA9"/>
      <c r="SAB9" s="20"/>
      <c r="SAC9"/>
      <c r="SAD9" s="20"/>
      <c r="SAE9"/>
      <c r="SAF9" s="20"/>
      <c r="SAG9"/>
      <c r="SAH9" s="20"/>
      <c r="SAI9"/>
      <c r="SAJ9" s="20"/>
      <c r="SAK9"/>
      <c r="SAL9" s="20"/>
      <c r="SAM9"/>
      <c r="SAN9" s="20"/>
      <c r="SAO9"/>
      <c r="SAP9" s="20"/>
      <c r="SAQ9"/>
      <c r="SAR9" s="20"/>
      <c r="SAS9"/>
      <c r="SAT9" s="20"/>
      <c r="SAU9"/>
      <c r="SAV9" s="20"/>
      <c r="SAW9"/>
      <c r="SAX9" s="20"/>
      <c r="SAY9"/>
      <c r="SAZ9" s="20"/>
      <c r="SBA9"/>
      <c r="SBB9" s="20"/>
      <c r="SBC9"/>
      <c r="SBD9" s="20"/>
      <c r="SBE9"/>
      <c r="SBF9" s="20"/>
      <c r="SBG9"/>
      <c r="SBH9" s="20"/>
      <c r="SBI9"/>
      <c r="SBJ9" s="20"/>
      <c r="SBK9"/>
      <c r="SBL9" s="20"/>
      <c r="SBM9"/>
      <c r="SBN9" s="20"/>
      <c r="SBO9"/>
      <c r="SBP9" s="20"/>
      <c r="SBQ9"/>
      <c r="SBR9" s="20"/>
      <c r="SBS9"/>
      <c r="SBT9" s="20"/>
      <c r="SBU9"/>
      <c r="SBV9" s="20"/>
      <c r="SBW9"/>
      <c r="SBX9" s="20"/>
      <c r="SBY9"/>
      <c r="SBZ9" s="20"/>
      <c r="SCA9"/>
      <c r="SCB9" s="20"/>
      <c r="SCC9"/>
      <c r="SCD9" s="20"/>
      <c r="SCE9"/>
      <c r="SCF9" s="20"/>
      <c r="SCG9"/>
      <c r="SCH9" s="20"/>
      <c r="SCI9"/>
      <c r="SCJ9" s="20"/>
      <c r="SCK9"/>
      <c r="SCL9" s="20"/>
      <c r="SCM9"/>
      <c r="SCN9" s="20"/>
      <c r="SCO9"/>
      <c r="SCP9" s="20"/>
      <c r="SCQ9"/>
      <c r="SCR9" s="20"/>
      <c r="SCS9"/>
      <c r="SCT9" s="20"/>
      <c r="SCU9"/>
      <c r="SCV9" s="20"/>
      <c r="SCW9"/>
      <c r="SCX9" s="20"/>
      <c r="SCY9"/>
      <c r="SCZ9" s="20"/>
      <c r="SDA9"/>
      <c r="SDB9" s="20"/>
      <c r="SDC9"/>
      <c r="SDD9" s="20"/>
      <c r="SDE9"/>
      <c r="SDF9" s="20"/>
      <c r="SDG9"/>
      <c r="SDH9" s="20"/>
      <c r="SDI9"/>
      <c r="SDJ9" s="20"/>
      <c r="SDK9"/>
      <c r="SDL9" s="20"/>
      <c r="SDM9"/>
      <c r="SDN9" s="20"/>
      <c r="SDO9"/>
      <c r="SDP9" s="20"/>
      <c r="SDQ9"/>
      <c r="SDR9" s="20"/>
      <c r="SDS9"/>
      <c r="SDT9" s="20"/>
      <c r="SDU9"/>
      <c r="SDV9" s="20"/>
      <c r="SDW9"/>
      <c r="SDX9" s="20"/>
      <c r="SDY9"/>
      <c r="SDZ9" s="20"/>
      <c r="SEA9"/>
      <c r="SEB9" s="20"/>
      <c r="SEC9"/>
      <c r="SED9" s="20"/>
      <c r="SEE9"/>
      <c r="SEF9" s="20"/>
      <c r="SEG9"/>
      <c r="SEH9" s="20"/>
      <c r="SEI9"/>
      <c r="SEJ9" s="20"/>
      <c r="SEK9"/>
      <c r="SEL9" s="20"/>
      <c r="SEM9"/>
      <c r="SEN9" s="20"/>
      <c r="SEO9"/>
      <c r="SEP9" s="20"/>
      <c r="SEQ9"/>
      <c r="SER9" s="20"/>
      <c r="SES9"/>
      <c r="SET9" s="20"/>
      <c r="SEU9"/>
      <c r="SEV9" s="20"/>
      <c r="SEW9"/>
      <c r="SEX9" s="20"/>
      <c r="SEY9"/>
      <c r="SEZ9" s="20"/>
      <c r="SFA9"/>
      <c r="SFB9" s="20"/>
      <c r="SFC9"/>
      <c r="SFD9" s="20"/>
      <c r="SFE9"/>
      <c r="SFF9" s="20"/>
      <c r="SFG9"/>
      <c r="SFH9" s="20"/>
      <c r="SFI9"/>
      <c r="SFJ9" s="20"/>
      <c r="SFK9"/>
      <c r="SFL9" s="20"/>
      <c r="SFM9"/>
      <c r="SFN9" s="20"/>
      <c r="SFO9"/>
      <c r="SFP9" s="20"/>
      <c r="SFQ9"/>
      <c r="SFR9" s="20"/>
      <c r="SFS9"/>
      <c r="SFT9" s="20"/>
      <c r="SFU9"/>
      <c r="SFV9" s="20"/>
      <c r="SFW9"/>
      <c r="SFX9" s="20"/>
      <c r="SFY9"/>
      <c r="SFZ9" s="20"/>
      <c r="SGA9"/>
      <c r="SGB9" s="20"/>
      <c r="SGC9"/>
      <c r="SGD9" s="20"/>
      <c r="SGE9"/>
      <c r="SGF9" s="20"/>
      <c r="SGG9"/>
      <c r="SGH9" s="20"/>
      <c r="SGI9"/>
      <c r="SGJ9" s="20"/>
      <c r="SGK9"/>
      <c r="SGL9" s="20"/>
      <c r="SGM9"/>
      <c r="SGN9" s="20"/>
      <c r="SGO9"/>
      <c r="SGP9" s="20"/>
      <c r="SGQ9"/>
      <c r="SGR9" s="20"/>
      <c r="SGS9"/>
      <c r="SGT9" s="20"/>
      <c r="SGU9"/>
      <c r="SGV9" s="20"/>
      <c r="SGW9"/>
      <c r="SGX9" s="20"/>
      <c r="SGY9"/>
      <c r="SGZ9" s="20"/>
      <c r="SHA9"/>
      <c r="SHB9" s="20"/>
      <c r="SHC9"/>
      <c r="SHD9" s="20"/>
      <c r="SHE9"/>
      <c r="SHF9" s="20"/>
      <c r="SHG9"/>
      <c r="SHH9" s="20"/>
      <c r="SHI9"/>
      <c r="SHJ9" s="20"/>
      <c r="SHK9"/>
      <c r="SHL9" s="20"/>
      <c r="SHM9"/>
      <c r="SHN9" s="20"/>
      <c r="SHO9"/>
      <c r="SHP9" s="20"/>
      <c r="SHQ9"/>
      <c r="SHR9" s="20"/>
      <c r="SHS9"/>
      <c r="SHT9" s="20"/>
      <c r="SHU9"/>
      <c r="SHV9" s="20"/>
      <c r="SHW9"/>
      <c r="SHX9" s="20"/>
      <c r="SHY9"/>
      <c r="SHZ9" s="20"/>
      <c r="SIA9"/>
      <c r="SIB9" s="20"/>
      <c r="SIC9"/>
      <c r="SID9" s="20"/>
      <c r="SIE9"/>
      <c r="SIF9" s="20"/>
      <c r="SIG9"/>
      <c r="SIH9" s="20"/>
      <c r="SII9"/>
      <c r="SIJ9" s="20"/>
      <c r="SIK9"/>
      <c r="SIL9" s="20"/>
      <c r="SIM9"/>
      <c r="SIN9" s="20"/>
      <c r="SIO9"/>
      <c r="SIP9" s="20"/>
      <c r="SIQ9"/>
      <c r="SIR9" s="20"/>
      <c r="SIS9"/>
      <c r="SIT9" s="20"/>
      <c r="SIU9"/>
      <c r="SIV9" s="20"/>
      <c r="SIW9"/>
      <c r="SIX9" s="20"/>
      <c r="SIY9"/>
      <c r="SIZ9" s="20"/>
      <c r="SJA9"/>
      <c r="SJB9" s="20"/>
      <c r="SJC9"/>
      <c r="SJD9" s="20"/>
      <c r="SJE9"/>
      <c r="SJF9" s="20"/>
      <c r="SJG9"/>
      <c r="SJH9" s="20"/>
      <c r="SJI9"/>
      <c r="SJJ9" s="20"/>
      <c r="SJK9"/>
      <c r="SJL9" s="20"/>
      <c r="SJM9"/>
      <c r="SJN9" s="20"/>
      <c r="SJO9"/>
      <c r="SJP9" s="20"/>
      <c r="SJQ9"/>
      <c r="SJR9" s="20"/>
      <c r="SJS9"/>
      <c r="SJT9" s="20"/>
      <c r="SJU9"/>
      <c r="SJV9" s="20"/>
      <c r="SJW9"/>
      <c r="SJX9" s="20"/>
      <c r="SJY9"/>
      <c r="SJZ9" s="20"/>
      <c r="SKA9"/>
      <c r="SKB9" s="20"/>
      <c r="SKC9"/>
      <c r="SKD9" s="20"/>
      <c r="SKE9"/>
      <c r="SKF9" s="20"/>
      <c r="SKG9"/>
      <c r="SKH9" s="20"/>
      <c r="SKI9"/>
      <c r="SKJ9" s="20"/>
      <c r="SKK9"/>
      <c r="SKL9" s="20"/>
      <c r="SKM9"/>
      <c r="SKN9" s="20"/>
      <c r="SKO9"/>
      <c r="SKP9" s="20"/>
      <c r="SKQ9"/>
      <c r="SKR9" s="20"/>
      <c r="SKS9"/>
      <c r="SKT9" s="20"/>
      <c r="SKU9"/>
      <c r="SKV9" s="20"/>
      <c r="SKW9"/>
      <c r="SKX9" s="20"/>
      <c r="SKY9"/>
      <c r="SKZ9" s="20"/>
      <c r="SLA9"/>
      <c r="SLB9" s="20"/>
      <c r="SLC9"/>
      <c r="SLD9" s="20"/>
      <c r="SLE9"/>
      <c r="SLF9" s="20"/>
      <c r="SLG9"/>
      <c r="SLH9" s="20"/>
      <c r="SLI9"/>
      <c r="SLJ9" s="20"/>
      <c r="SLK9"/>
      <c r="SLL9" s="20"/>
      <c r="SLM9"/>
      <c r="SLN9" s="20"/>
      <c r="SLO9"/>
      <c r="SLP9" s="20"/>
      <c r="SLQ9"/>
      <c r="SLR9" s="20"/>
      <c r="SLS9"/>
      <c r="SLT9" s="20"/>
      <c r="SLU9"/>
      <c r="SLV9" s="20"/>
      <c r="SLW9"/>
      <c r="SLX9" s="20"/>
      <c r="SLY9"/>
      <c r="SLZ9" s="20"/>
      <c r="SMA9"/>
      <c r="SMB9" s="20"/>
      <c r="SMC9"/>
      <c r="SMD9" s="20"/>
      <c r="SME9"/>
      <c r="SMF9" s="20"/>
      <c r="SMG9"/>
      <c r="SMH9" s="20"/>
      <c r="SMI9"/>
      <c r="SMJ9" s="20"/>
      <c r="SMK9"/>
      <c r="SML9" s="20"/>
      <c r="SMM9"/>
      <c r="SMN9" s="20"/>
      <c r="SMO9"/>
      <c r="SMP9" s="20"/>
      <c r="SMQ9"/>
      <c r="SMR9" s="20"/>
      <c r="SMS9"/>
      <c r="SMT9" s="20"/>
      <c r="SMU9"/>
      <c r="SMV9" s="20"/>
      <c r="SMW9"/>
      <c r="SMX9" s="20"/>
      <c r="SMY9"/>
      <c r="SMZ9" s="20"/>
      <c r="SNA9"/>
      <c r="SNB9" s="20"/>
      <c r="SNC9"/>
      <c r="SND9" s="20"/>
      <c r="SNE9"/>
      <c r="SNF9" s="20"/>
      <c r="SNG9"/>
      <c r="SNH9" s="20"/>
      <c r="SNI9"/>
      <c r="SNJ9" s="20"/>
      <c r="SNK9"/>
      <c r="SNL9" s="20"/>
      <c r="SNM9"/>
      <c r="SNN9" s="20"/>
      <c r="SNO9"/>
      <c r="SNP9" s="20"/>
      <c r="SNQ9"/>
      <c r="SNR9" s="20"/>
      <c r="SNS9"/>
      <c r="SNT9" s="20"/>
      <c r="SNU9"/>
      <c r="SNV9" s="20"/>
      <c r="SNW9"/>
      <c r="SNX9" s="20"/>
      <c r="SNY9"/>
      <c r="SNZ9" s="20"/>
      <c r="SOA9"/>
      <c r="SOB9" s="20"/>
      <c r="SOC9"/>
      <c r="SOD9" s="20"/>
      <c r="SOE9"/>
      <c r="SOF9" s="20"/>
      <c r="SOG9"/>
      <c r="SOH9" s="20"/>
      <c r="SOI9"/>
      <c r="SOJ9" s="20"/>
      <c r="SOK9"/>
      <c r="SOL9" s="20"/>
      <c r="SOM9"/>
      <c r="SON9" s="20"/>
      <c r="SOO9"/>
      <c r="SOP9" s="20"/>
      <c r="SOQ9"/>
      <c r="SOR9" s="20"/>
      <c r="SOS9"/>
      <c r="SOT9" s="20"/>
      <c r="SOU9"/>
      <c r="SOV9" s="20"/>
      <c r="SOW9"/>
      <c r="SOX9" s="20"/>
      <c r="SOY9"/>
      <c r="SOZ9" s="20"/>
      <c r="SPA9"/>
      <c r="SPB9" s="20"/>
      <c r="SPC9"/>
      <c r="SPD9" s="20"/>
      <c r="SPE9"/>
      <c r="SPF9" s="20"/>
      <c r="SPG9"/>
      <c r="SPH9" s="20"/>
      <c r="SPI9"/>
      <c r="SPJ9" s="20"/>
      <c r="SPK9"/>
      <c r="SPL9" s="20"/>
      <c r="SPM9"/>
      <c r="SPN9" s="20"/>
      <c r="SPO9"/>
      <c r="SPP9" s="20"/>
      <c r="SPQ9"/>
      <c r="SPR9" s="20"/>
      <c r="SPS9"/>
      <c r="SPT9" s="20"/>
      <c r="SPU9"/>
      <c r="SPV9" s="20"/>
      <c r="SPW9"/>
      <c r="SPX9" s="20"/>
      <c r="SPY9"/>
      <c r="SPZ9" s="20"/>
      <c r="SQA9"/>
      <c r="SQB9" s="20"/>
      <c r="SQC9"/>
      <c r="SQD9" s="20"/>
      <c r="SQE9"/>
      <c r="SQF9" s="20"/>
      <c r="SQG9"/>
      <c r="SQH9" s="20"/>
      <c r="SQI9"/>
      <c r="SQJ9" s="20"/>
      <c r="SQK9"/>
      <c r="SQL9" s="20"/>
      <c r="SQM9"/>
      <c r="SQN9" s="20"/>
      <c r="SQO9"/>
      <c r="SQP9" s="20"/>
      <c r="SQQ9"/>
      <c r="SQR9" s="20"/>
      <c r="SQS9"/>
      <c r="SQT9" s="20"/>
      <c r="SQU9"/>
      <c r="SQV9" s="20"/>
      <c r="SQW9"/>
      <c r="SQX9" s="20"/>
      <c r="SQY9"/>
      <c r="SQZ9" s="20"/>
      <c r="SRA9"/>
      <c r="SRB9" s="20"/>
      <c r="SRC9"/>
      <c r="SRD9" s="20"/>
      <c r="SRE9"/>
      <c r="SRF9" s="20"/>
      <c r="SRG9"/>
      <c r="SRH9" s="20"/>
      <c r="SRI9"/>
      <c r="SRJ9" s="20"/>
      <c r="SRK9"/>
      <c r="SRL9" s="20"/>
      <c r="SRM9"/>
      <c r="SRN9" s="20"/>
      <c r="SRO9"/>
      <c r="SRP9" s="20"/>
      <c r="SRQ9"/>
      <c r="SRR9" s="20"/>
      <c r="SRS9"/>
      <c r="SRT9" s="20"/>
      <c r="SRU9"/>
      <c r="SRV9" s="20"/>
      <c r="SRW9"/>
      <c r="SRX9" s="20"/>
      <c r="SRY9"/>
      <c r="SRZ9" s="20"/>
      <c r="SSA9"/>
      <c r="SSB9" s="20"/>
      <c r="SSC9"/>
      <c r="SSD9" s="20"/>
      <c r="SSE9"/>
      <c r="SSF9" s="20"/>
      <c r="SSG9"/>
      <c r="SSH9" s="20"/>
      <c r="SSI9"/>
      <c r="SSJ9" s="20"/>
      <c r="SSK9"/>
      <c r="SSL9" s="20"/>
      <c r="SSM9"/>
      <c r="SSN9" s="20"/>
      <c r="SSO9"/>
      <c r="SSP9" s="20"/>
      <c r="SSQ9"/>
      <c r="SSR9" s="20"/>
      <c r="SSS9"/>
      <c r="SST9" s="20"/>
      <c r="SSU9"/>
      <c r="SSV9" s="20"/>
      <c r="SSW9"/>
      <c r="SSX9" s="20"/>
      <c r="SSY9"/>
      <c r="SSZ9" s="20"/>
      <c r="STA9"/>
      <c r="STB9" s="20"/>
      <c r="STC9"/>
      <c r="STD9" s="20"/>
      <c r="STE9"/>
      <c r="STF9" s="20"/>
      <c r="STG9"/>
      <c r="STH9" s="20"/>
      <c r="STI9"/>
      <c r="STJ9" s="20"/>
      <c r="STK9"/>
      <c r="STL9" s="20"/>
      <c r="STM9"/>
      <c r="STN9" s="20"/>
      <c r="STO9"/>
      <c r="STP9" s="20"/>
      <c r="STQ9"/>
      <c r="STR9" s="20"/>
      <c r="STS9"/>
      <c r="STT9" s="20"/>
      <c r="STU9"/>
      <c r="STV9" s="20"/>
      <c r="STW9"/>
      <c r="STX9" s="20"/>
      <c r="STY9"/>
      <c r="STZ9" s="20"/>
      <c r="SUA9"/>
      <c r="SUB9" s="20"/>
      <c r="SUC9"/>
      <c r="SUD9" s="20"/>
      <c r="SUE9"/>
      <c r="SUF9" s="20"/>
      <c r="SUG9"/>
      <c r="SUH9" s="20"/>
      <c r="SUI9"/>
      <c r="SUJ9" s="20"/>
      <c r="SUK9"/>
      <c r="SUL9" s="20"/>
      <c r="SUM9"/>
      <c r="SUN9" s="20"/>
      <c r="SUO9"/>
      <c r="SUP9" s="20"/>
      <c r="SUQ9"/>
      <c r="SUR9" s="20"/>
      <c r="SUS9"/>
      <c r="SUT9" s="20"/>
      <c r="SUU9"/>
      <c r="SUV9" s="20"/>
      <c r="SUW9"/>
      <c r="SUX9" s="20"/>
      <c r="SUY9"/>
      <c r="SUZ9" s="20"/>
      <c r="SVA9"/>
      <c r="SVB9" s="20"/>
      <c r="SVC9"/>
      <c r="SVD9" s="20"/>
      <c r="SVE9"/>
      <c r="SVF9" s="20"/>
      <c r="SVG9"/>
      <c r="SVH9" s="20"/>
      <c r="SVI9"/>
      <c r="SVJ9" s="20"/>
      <c r="SVK9"/>
      <c r="SVL9" s="20"/>
      <c r="SVM9"/>
      <c r="SVN9" s="20"/>
      <c r="SVO9"/>
      <c r="SVP9" s="20"/>
      <c r="SVQ9"/>
      <c r="SVR9" s="20"/>
      <c r="SVS9"/>
      <c r="SVT9" s="20"/>
      <c r="SVU9"/>
      <c r="SVV9" s="20"/>
      <c r="SVW9"/>
      <c r="SVX9" s="20"/>
      <c r="SVY9"/>
      <c r="SVZ9" s="20"/>
      <c r="SWA9"/>
      <c r="SWB9" s="20"/>
      <c r="SWC9"/>
      <c r="SWD9" s="20"/>
      <c r="SWE9"/>
      <c r="SWF9" s="20"/>
      <c r="SWG9"/>
      <c r="SWH9" s="20"/>
      <c r="SWI9"/>
      <c r="SWJ9" s="20"/>
      <c r="SWK9"/>
      <c r="SWL9" s="20"/>
      <c r="SWM9"/>
      <c r="SWN9" s="20"/>
      <c r="SWO9"/>
      <c r="SWP9" s="20"/>
      <c r="SWQ9"/>
      <c r="SWR9" s="20"/>
      <c r="SWS9"/>
      <c r="SWT9" s="20"/>
      <c r="SWU9"/>
      <c r="SWV9" s="20"/>
      <c r="SWW9"/>
      <c r="SWX9" s="20"/>
      <c r="SWY9"/>
      <c r="SWZ9" s="20"/>
      <c r="SXA9"/>
      <c r="SXB9" s="20"/>
      <c r="SXC9"/>
      <c r="SXD9" s="20"/>
      <c r="SXE9"/>
      <c r="SXF9" s="20"/>
      <c r="SXG9"/>
      <c r="SXH9" s="20"/>
      <c r="SXI9"/>
      <c r="SXJ9" s="20"/>
      <c r="SXK9"/>
      <c r="SXL9" s="20"/>
      <c r="SXM9"/>
      <c r="SXN9" s="20"/>
      <c r="SXO9"/>
      <c r="SXP9" s="20"/>
      <c r="SXQ9"/>
      <c r="SXR9" s="20"/>
      <c r="SXS9"/>
      <c r="SXT9" s="20"/>
      <c r="SXU9"/>
      <c r="SXV9" s="20"/>
      <c r="SXW9"/>
      <c r="SXX9" s="20"/>
      <c r="SXY9"/>
      <c r="SXZ9" s="20"/>
      <c r="SYA9"/>
      <c r="SYB9" s="20"/>
      <c r="SYC9"/>
      <c r="SYD9" s="20"/>
      <c r="SYE9"/>
      <c r="SYF9" s="20"/>
      <c r="SYG9"/>
      <c r="SYH9" s="20"/>
      <c r="SYI9"/>
      <c r="SYJ9" s="20"/>
      <c r="SYK9"/>
      <c r="SYL9" s="20"/>
      <c r="SYM9"/>
      <c r="SYN9" s="20"/>
      <c r="SYO9"/>
      <c r="SYP9" s="20"/>
      <c r="SYQ9"/>
      <c r="SYR9" s="20"/>
      <c r="SYS9"/>
      <c r="SYT9" s="20"/>
      <c r="SYU9"/>
      <c r="SYV9" s="20"/>
      <c r="SYW9"/>
      <c r="SYX9" s="20"/>
      <c r="SYY9"/>
      <c r="SYZ9" s="20"/>
      <c r="SZA9"/>
      <c r="SZB9" s="20"/>
      <c r="SZC9"/>
      <c r="SZD9" s="20"/>
      <c r="SZE9"/>
      <c r="SZF9" s="20"/>
      <c r="SZG9"/>
      <c r="SZH9" s="20"/>
      <c r="SZI9"/>
      <c r="SZJ9" s="20"/>
      <c r="SZK9"/>
      <c r="SZL9" s="20"/>
      <c r="SZM9"/>
      <c r="SZN9" s="20"/>
      <c r="SZO9"/>
      <c r="SZP9" s="20"/>
      <c r="SZQ9"/>
      <c r="SZR9" s="20"/>
      <c r="SZS9"/>
      <c r="SZT9" s="20"/>
      <c r="SZU9"/>
      <c r="SZV9" s="20"/>
      <c r="SZW9"/>
      <c r="SZX9" s="20"/>
      <c r="SZY9"/>
      <c r="SZZ9" s="20"/>
      <c r="TAA9"/>
      <c r="TAB9" s="20"/>
      <c r="TAC9"/>
      <c r="TAD9" s="20"/>
      <c r="TAE9"/>
      <c r="TAF9" s="20"/>
      <c r="TAG9"/>
      <c r="TAH9" s="20"/>
      <c r="TAI9"/>
      <c r="TAJ9" s="20"/>
      <c r="TAK9"/>
      <c r="TAL9" s="20"/>
      <c r="TAM9"/>
      <c r="TAN9" s="20"/>
      <c r="TAO9"/>
      <c r="TAP9" s="20"/>
      <c r="TAQ9"/>
      <c r="TAR9" s="20"/>
      <c r="TAS9"/>
      <c r="TAT9" s="20"/>
      <c r="TAU9"/>
      <c r="TAV9" s="20"/>
      <c r="TAW9"/>
      <c r="TAX9" s="20"/>
      <c r="TAY9"/>
      <c r="TAZ9" s="20"/>
      <c r="TBA9"/>
      <c r="TBB9" s="20"/>
      <c r="TBC9"/>
      <c r="TBD9" s="20"/>
      <c r="TBE9"/>
      <c r="TBF9" s="20"/>
      <c r="TBG9"/>
      <c r="TBH9" s="20"/>
      <c r="TBI9"/>
      <c r="TBJ9" s="20"/>
      <c r="TBK9"/>
      <c r="TBL9" s="20"/>
      <c r="TBM9"/>
      <c r="TBN9" s="20"/>
      <c r="TBO9"/>
      <c r="TBP9" s="20"/>
      <c r="TBQ9"/>
      <c r="TBR9" s="20"/>
      <c r="TBS9"/>
      <c r="TBT9" s="20"/>
      <c r="TBU9"/>
      <c r="TBV9" s="20"/>
      <c r="TBW9"/>
      <c r="TBX9" s="20"/>
      <c r="TBY9"/>
      <c r="TBZ9" s="20"/>
      <c r="TCA9"/>
      <c r="TCB9" s="20"/>
      <c r="TCC9"/>
      <c r="TCD9" s="20"/>
      <c r="TCE9"/>
      <c r="TCF9" s="20"/>
      <c r="TCG9"/>
      <c r="TCH9" s="20"/>
      <c r="TCI9"/>
      <c r="TCJ9" s="20"/>
      <c r="TCK9"/>
      <c r="TCL9" s="20"/>
      <c r="TCM9"/>
      <c r="TCN9" s="20"/>
      <c r="TCO9"/>
      <c r="TCP9" s="20"/>
      <c r="TCQ9"/>
      <c r="TCR9" s="20"/>
      <c r="TCS9"/>
      <c r="TCT9" s="20"/>
      <c r="TCU9"/>
      <c r="TCV9" s="20"/>
      <c r="TCW9"/>
      <c r="TCX9" s="20"/>
      <c r="TCY9"/>
      <c r="TCZ9" s="20"/>
      <c r="TDA9"/>
      <c r="TDB9" s="20"/>
      <c r="TDC9"/>
      <c r="TDD9" s="20"/>
      <c r="TDE9"/>
      <c r="TDF9" s="20"/>
      <c r="TDG9"/>
      <c r="TDH9" s="20"/>
      <c r="TDI9"/>
      <c r="TDJ9" s="20"/>
      <c r="TDK9"/>
      <c r="TDL9" s="20"/>
      <c r="TDM9"/>
      <c r="TDN9" s="20"/>
      <c r="TDO9"/>
      <c r="TDP9" s="20"/>
      <c r="TDQ9"/>
      <c r="TDR9" s="20"/>
      <c r="TDS9"/>
      <c r="TDT9" s="20"/>
      <c r="TDU9"/>
      <c r="TDV9" s="20"/>
      <c r="TDW9"/>
      <c r="TDX9" s="20"/>
      <c r="TDY9"/>
      <c r="TDZ9" s="20"/>
      <c r="TEA9"/>
      <c r="TEB9" s="20"/>
      <c r="TEC9"/>
      <c r="TED9" s="20"/>
      <c r="TEE9"/>
      <c r="TEF9" s="20"/>
      <c r="TEG9"/>
      <c r="TEH9" s="20"/>
      <c r="TEI9"/>
      <c r="TEJ9" s="20"/>
      <c r="TEK9"/>
      <c r="TEL9" s="20"/>
      <c r="TEM9"/>
      <c r="TEN9" s="20"/>
      <c r="TEO9"/>
      <c r="TEP9" s="20"/>
      <c r="TEQ9"/>
      <c r="TER9" s="20"/>
      <c r="TES9"/>
      <c r="TET9" s="20"/>
      <c r="TEU9"/>
      <c r="TEV9" s="20"/>
      <c r="TEW9"/>
      <c r="TEX9" s="20"/>
      <c r="TEY9"/>
      <c r="TEZ9" s="20"/>
      <c r="TFA9"/>
      <c r="TFB9" s="20"/>
      <c r="TFC9"/>
      <c r="TFD9" s="20"/>
      <c r="TFE9"/>
      <c r="TFF9" s="20"/>
      <c r="TFG9"/>
      <c r="TFH9" s="20"/>
      <c r="TFI9"/>
      <c r="TFJ9" s="20"/>
      <c r="TFK9"/>
      <c r="TFL9" s="20"/>
      <c r="TFM9"/>
      <c r="TFN9" s="20"/>
      <c r="TFO9"/>
      <c r="TFP9" s="20"/>
      <c r="TFQ9"/>
      <c r="TFR9" s="20"/>
      <c r="TFS9"/>
      <c r="TFT9" s="20"/>
      <c r="TFU9"/>
      <c r="TFV9" s="20"/>
      <c r="TFW9"/>
      <c r="TFX9" s="20"/>
      <c r="TFY9"/>
      <c r="TFZ9" s="20"/>
      <c r="TGA9"/>
      <c r="TGB9" s="20"/>
      <c r="TGC9"/>
      <c r="TGD9" s="20"/>
      <c r="TGE9"/>
      <c r="TGF9" s="20"/>
      <c r="TGG9"/>
      <c r="TGH9" s="20"/>
      <c r="TGI9"/>
      <c r="TGJ9" s="20"/>
      <c r="TGK9"/>
      <c r="TGL9" s="20"/>
      <c r="TGM9"/>
      <c r="TGN9" s="20"/>
      <c r="TGO9"/>
      <c r="TGP9" s="20"/>
      <c r="TGQ9"/>
      <c r="TGR9" s="20"/>
      <c r="TGS9"/>
      <c r="TGT9" s="20"/>
      <c r="TGU9"/>
      <c r="TGV9" s="20"/>
      <c r="TGW9"/>
      <c r="TGX9" s="20"/>
      <c r="TGY9"/>
      <c r="TGZ9" s="20"/>
      <c r="THA9"/>
      <c r="THB9" s="20"/>
      <c r="THC9"/>
      <c r="THD9" s="20"/>
      <c r="THE9"/>
      <c r="THF9" s="20"/>
      <c r="THG9"/>
      <c r="THH9" s="20"/>
      <c r="THI9"/>
      <c r="THJ9" s="20"/>
      <c r="THK9"/>
      <c r="THL9" s="20"/>
      <c r="THM9"/>
      <c r="THN9" s="20"/>
      <c r="THO9"/>
      <c r="THP9" s="20"/>
      <c r="THQ9"/>
      <c r="THR9" s="20"/>
      <c r="THS9"/>
      <c r="THT9" s="20"/>
      <c r="THU9"/>
      <c r="THV9" s="20"/>
      <c r="THW9"/>
      <c r="THX9" s="20"/>
      <c r="THY9"/>
      <c r="THZ9" s="20"/>
      <c r="TIA9"/>
      <c r="TIB9" s="20"/>
      <c r="TIC9"/>
      <c r="TID9" s="20"/>
      <c r="TIE9"/>
      <c r="TIF9" s="20"/>
      <c r="TIG9"/>
      <c r="TIH9" s="20"/>
      <c r="TII9"/>
      <c r="TIJ9" s="20"/>
      <c r="TIK9"/>
      <c r="TIL9" s="20"/>
      <c r="TIM9"/>
      <c r="TIN9" s="20"/>
      <c r="TIO9"/>
      <c r="TIP9" s="20"/>
      <c r="TIQ9"/>
      <c r="TIR9" s="20"/>
      <c r="TIS9"/>
      <c r="TIT9" s="20"/>
      <c r="TIU9"/>
      <c r="TIV9" s="20"/>
      <c r="TIW9"/>
      <c r="TIX9" s="20"/>
      <c r="TIY9"/>
      <c r="TIZ9" s="20"/>
      <c r="TJA9"/>
      <c r="TJB9" s="20"/>
      <c r="TJC9"/>
      <c r="TJD9" s="20"/>
      <c r="TJE9"/>
      <c r="TJF9" s="20"/>
      <c r="TJG9"/>
      <c r="TJH9" s="20"/>
      <c r="TJI9"/>
      <c r="TJJ9" s="20"/>
      <c r="TJK9"/>
      <c r="TJL9" s="20"/>
      <c r="TJM9"/>
      <c r="TJN9" s="20"/>
      <c r="TJO9"/>
      <c r="TJP9" s="20"/>
      <c r="TJQ9"/>
      <c r="TJR9" s="20"/>
      <c r="TJS9"/>
      <c r="TJT9" s="20"/>
      <c r="TJU9"/>
      <c r="TJV9" s="20"/>
      <c r="TJW9"/>
      <c r="TJX9" s="20"/>
      <c r="TJY9"/>
      <c r="TJZ9" s="20"/>
      <c r="TKA9"/>
      <c r="TKB9" s="20"/>
      <c r="TKC9"/>
      <c r="TKD9" s="20"/>
      <c r="TKE9"/>
      <c r="TKF9" s="20"/>
      <c r="TKG9"/>
      <c r="TKH9" s="20"/>
      <c r="TKI9"/>
      <c r="TKJ9" s="20"/>
      <c r="TKK9"/>
      <c r="TKL9" s="20"/>
      <c r="TKM9"/>
      <c r="TKN9" s="20"/>
      <c r="TKO9"/>
      <c r="TKP9" s="20"/>
      <c r="TKQ9"/>
      <c r="TKR9" s="20"/>
      <c r="TKS9"/>
      <c r="TKT9" s="20"/>
      <c r="TKU9"/>
      <c r="TKV9" s="20"/>
      <c r="TKW9"/>
      <c r="TKX9" s="20"/>
      <c r="TKY9"/>
      <c r="TKZ9" s="20"/>
      <c r="TLA9"/>
      <c r="TLB9" s="20"/>
      <c r="TLC9"/>
      <c r="TLD9" s="20"/>
      <c r="TLE9"/>
      <c r="TLF9" s="20"/>
      <c r="TLG9"/>
      <c r="TLH9" s="20"/>
      <c r="TLI9"/>
      <c r="TLJ9" s="20"/>
      <c r="TLK9"/>
      <c r="TLL9" s="20"/>
      <c r="TLM9"/>
      <c r="TLN9" s="20"/>
      <c r="TLO9"/>
      <c r="TLP9" s="20"/>
      <c r="TLQ9"/>
      <c r="TLR9" s="20"/>
      <c r="TLS9"/>
      <c r="TLT9" s="20"/>
      <c r="TLU9"/>
      <c r="TLV9" s="20"/>
      <c r="TLW9"/>
      <c r="TLX9" s="20"/>
      <c r="TLY9"/>
      <c r="TLZ9" s="20"/>
      <c r="TMA9"/>
      <c r="TMB9" s="20"/>
      <c r="TMC9"/>
      <c r="TMD9" s="20"/>
      <c r="TME9"/>
      <c r="TMF9" s="20"/>
      <c r="TMG9"/>
      <c r="TMH9" s="20"/>
      <c r="TMI9"/>
      <c r="TMJ9" s="20"/>
      <c r="TMK9"/>
      <c r="TML9" s="20"/>
      <c r="TMM9"/>
      <c r="TMN9" s="20"/>
      <c r="TMO9"/>
      <c r="TMP9" s="20"/>
      <c r="TMQ9"/>
      <c r="TMR9" s="20"/>
      <c r="TMS9"/>
      <c r="TMT9" s="20"/>
      <c r="TMU9"/>
      <c r="TMV9" s="20"/>
      <c r="TMW9"/>
      <c r="TMX9" s="20"/>
      <c r="TMY9"/>
      <c r="TMZ9" s="20"/>
      <c r="TNA9"/>
      <c r="TNB9" s="20"/>
      <c r="TNC9"/>
      <c r="TND9" s="20"/>
      <c r="TNE9"/>
      <c r="TNF9" s="20"/>
      <c r="TNG9"/>
      <c r="TNH9" s="20"/>
      <c r="TNI9"/>
      <c r="TNJ9" s="20"/>
      <c r="TNK9"/>
      <c r="TNL9" s="20"/>
      <c r="TNM9"/>
      <c r="TNN9" s="20"/>
      <c r="TNO9"/>
      <c r="TNP9" s="20"/>
      <c r="TNQ9"/>
      <c r="TNR9" s="20"/>
      <c r="TNS9"/>
      <c r="TNT9" s="20"/>
      <c r="TNU9"/>
      <c r="TNV9" s="20"/>
      <c r="TNW9"/>
      <c r="TNX9" s="20"/>
      <c r="TNY9"/>
      <c r="TNZ9" s="20"/>
      <c r="TOA9"/>
      <c r="TOB9" s="20"/>
      <c r="TOC9"/>
      <c r="TOD9" s="20"/>
      <c r="TOE9"/>
      <c r="TOF9" s="20"/>
      <c r="TOG9"/>
      <c r="TOH9" s="20"/>
      <c r="TOI9"/>
      <c r="TOJ9" s="20"/>
      <c r="TOK9"/>
      <c r="TOL9" s="20"/>
      <c r="TOM9"/>
      <c r="TON9" s="20"/>
      <c r="TOO9"/>
      <c r="TOP9" s="20"/>
      <c r="TOQ9"/>
      <c r="TOR9" s="20"/>
      <c r="TOS9"/>
      <c r="TOT9" s="20"/>
      <c r="TOU9"/>
      <c r="TOV9" s="20"/>
      <c r="TOW9"/>
      <c r="TOX9" s="20"/>
      <c r="TOY9"/>
      <c r="TOZ9" s="20"/>
      <c r="TPA9"/>
      <c r="TPB9" s="20"/>
      <c r="TPC9"/>
      <c r="TPD9" s="20"/>
      <c r="TPE9"/>
      <c r="TPF9" s="20"/>
      <c r="TPG9"/>
      <c r="TPH9" s="20"/>
      <c r="TPI9"/>
      <c r="TPJ9" s="20"/>
      <c r="TPK9"/>
      <c r="TPL9" s="20"/>
      <c r="TPM9"/>
      <c r="TPN9" s="20"/>
      <c r="TPO9"/>
      <c r="TPP9" s="20"/>
      <c r="TPQ9"/>
      <c r="TPR9" s="20"/>
      <c r="TPS9"/>
      <c r="TPT9" s="20"/>
      <c r="TPU9"/>
      <c r="TPV9" s="20"/>
      <c r="TPW9"/>
      <c r="TPX9" s="20"/>
      <c r="TPY9"/>
      <c r="TPZ9" s="20"/>
      <c r="TQA9"/>
      <c r="TQB9" s="20"/>
      <c r="TQC9"/>
      <c r="TQD9" s="20"/>
      <c r="TQE9"/>
      <c r="TQF9" s="20"/>
      <c r="TQG9"/>
      <c r="TQH9" s="20"/>
      <c r="TQI9"/>
      <c r="TQJ9" s="20"/>
      <c r="TQK9"/>
      <c r="TQL9" s="20"/>
      <c r="TQM9"/>
      <c r="TQN9" s="20"/>
      <c r="TQO9"/>
      <c r="TQP9" s="20"/>
      <c r="TQQ9"/>
      <c r="TQR9" s="20"/>
      <c r="TQS9"/>
      <c r="TQT9" s="20"/>
      <c r="TQU9"/>
      <c r="TQV9" s="20"/>
      <c r="TQW9"/>
      <c r="TQX9" s="20"/>
      <c r="TQY9"/>
      <c r="TQZ9" s="20"/>
      <c r="TRA9"/>
      <c r="TRB9" s="20"/>
      <c r="TRC9"/>
      <c r="TRD9" s="20"/>
      <c r="TRE9"/>
      <c r="TRF9" s="20"/>
      <c r="TRG9"/>
      <c r="TRH9" s="20"/>
      <c r="TRI9"/>
      <c r="TRJ9" s="20"/>
      <c r="TRK9"/>
      <c r="TRL9" s="20"/>
      <c r="TRM9"/>
      <c r="TRN9" s="20"/>
      <c r="TRO9"/>
      <c r="TRP9" s="20"/>
      <c r="TRQ9"/>
      <c r="TRR9" s="20"/>
      <c r="TRS9"/>
      <c r="TRT9" s="20"/>
      <c r="TRU9"/>
      <c r="TRV9" s="20"/>
      <c r="TRW9"/>
      <c r="TRX9" s="20"/>
      <c r="TRY9"/>
      <c r="TRZ9" s="20"/>
      <c r="TSA9"/>
      <c r="TSB9" s="20"/>
      <c r="TSC9"/>
      <c r="TSD9" s="20"/>
      <c r="TSE9"/>
      <c r="TSF9" s="20"/>
      <c r="TSG9"/>
      <c r="TSH9" s="20"/>
      <c r="TSI9"/>
      <c r="TSJ9" s="20"/>
      <c r="TSK9"/>
      <c r="TSL9" s="20"/>
      <c r="TSM9"/>
      <c r="TSN9" s="20"/>
      <c r="TSO9"/>
      <c r="TSP9" s="20"/>
      <c r="TSQ9"/>
      <c r="TSR9" s="20"/>
      <c r="TSS9"/>
      <c r="TST9" s="20"/>
      <c r="TSU9"/>
      <c r="TSV9" s="20"/>
      <c r="TSW9"/>
      <c r="TSX9" s="20"/>
      <c r="TSY9"/>
      <c r="TSZ9" s="20"/>
      <c r="TTA9"/>
      <c r="TTB9" s="20"/>
      <c r="TTC9"/>
      <c r="TTD9" s="20"/>
      <c r="TTE9"/>
      <c r="TTF9" s="20"/>
      <c r="TTG9"/>
      <c r="TTH9" s="20"/>
      <c r="TTI9"/>
      <c r="TTJ9" s="20"/>
      <c r="TTK9"/>
      <c r="TTL9" s="20"/>
      <c r="TTM9"/>
      <c r="TTN9" s="20"/>
      <c r="TTO9"/>
      <c r="TTP9" s="20"/>
      <c r="TTQ9"/>
      <c r="TTR9" s="20"/>
      <c r="TTS9"/>
      <c r="TTT9" s="20"/>
      <c r="TTU9"/>
      <c r="TTV9" s="20"/>
      <c r="TTW9"/>
      <c r="TTX9" s="20"/>
      <c r="TTY9"/>
      <c r="TTZ9" s="20"/>
      <c r="TUA9"/>
      <c r="TUB9" s="20"/>
      <c r="TUC9"/>
      <c r="TUD9" s="20"/>
      <c r="TUE9"/>
      <c r="TUF9" s="20"/>
      <c r="TUG9"/>
      <c r="TUH9" s="20"/>
      <c r="TUI9"/>
      <c r="TUJ9" s="20"/>
      <c r="TUK9"/>
      <c r="TUL9" s="20"/>
      <c r="TUM9"/>
      <c r="TUN9" s="20"/>
      <c r="TUO9"/>
      <c r="TUP9" s="20"/>
      <c r="TUQ9"/>
      <c r="TUR9" s="20"/>
      <c r="TUS9"/>
      <c r="TUT9" s="20"/>
      <c r="TUU9"/>
      <c r="TUV9" s="20"/>
      <c r="TUW9"/>
      <c r="TUX9" s="20"/>
      <c r="TUY9"/>
      <c r="TUZ9" s="20"/>
      <c r="TVA9"/>
      <c r="TVB9" s="20"/>
      <c r="TVC9"/>
      <c r="TVD9" s="20"/>
      <c r="TVE9"/>
      <c r="TVF9" s="20"/>
      <c r="TVG9"/>
      <c r="TVH9" s="20"/>
      <c r="TVI9"/>
      <c r="TVJ9" s="20"/>
      <c r="TVK9"/>
      <c r="TVL9" s="20"/>
      <c r="TVM9"/>
      <c r="TVN9" s="20"/>
      <c r="TVO9"/>
      <c r="TVP9" s="20"/>
      <c r="TVQ9"/>
      <c r="TVR9" s="20"/>
      <c r="TVS9"/>
      <c r="TVT9" s="20"/>
      <c r="TVU9"/>
      <c r="TVV9" s="20"/>
      <c r="TVW9"/>
      <c r="TVX9" s="20"/>
      <c r="TVY9"/>
      <c r="TVZ9" s="20"/>
      <c r="TWA9"/>
      <c r="TWB9" s="20"/>
      <c r="TWC9"/>
      <c r="TWD9" s="20"/>
      <c r="TWE9"/>
      <c r="TWF9" s="20"/>
      <c r="TWG9"/>
      <c r="TWH9" s="20"/>
      <c r="TWI9"/>
      <c r="TWJ9" s="20"/>
      <c r="TWK9"/>
      <c r="TWL9" s="20"/>
      <c r="TWM9"/>
      <c r="TWN9" s="20"/>
      <c r="TWO9"/>
      <c r="TWP9" s="20"/>
      <c r="TWQ9"/>
      <c r="TWR9" s="20"/>
      <c r="TWS9"/>
      <c r="TWT9" s="20"/>
      <c r="TWU9"/>
      <c r="TWV9" s="20"/>
      <c r="TWW9"/>
      <c r="TWX9" s="20"/>
      <c r="TWY9"/>
      <c r="TWZ9" s="20"/>
      <c r="TXA9"/>
      <c r="TXB9" s="20"/>
      <c r="TXC9"/>
      <c r="TXD9" s="20"/>
      <c r="TXE9"/>
      <c r="TXF9" s="20"/>
      <c r="TXG9"/>
      <c r="TXH9" s="20"/>
      <c r="TXI9"/>
      <c r="TXJ9" s="20"/>
      <c r="TXK9"/>
      <c r="TXL9" s="20"/>
      <c r="TXM9"/>
      <c r="TXN9" s="20"/>
      <c r="TXO9"/>
      <c r="TXP9" s="20"/>
      <c r="TXQ9"/>
      <c r="TXR9" s="20"/>
      <c r="TXS9"/>
      <c r="TXT9" s="20"/>
      <c r="TXU9"/>
      <c r="TXV9" s="20"/>
      <c r="TXW9"/>
      <c r="TXX9" s="20"/>
      <c r="TXY9"/>
      <c r="TXZ9" s="20"/>
      <c r="TYA9"/>
      <c r="TYB9" s="20"/>
      <c r="TYC9"/>
      <c r="TYD9" s="20"/>
      <c r="TYE9"/>
      <c r="TYF9" s="20"/>
      <c r="TYG9"/>
      <c r="TYH9" s="20"/>
      <c r="TYI9"/>
      <c r="TYJ9" s="20"/>
      <c r="TYK9"/>
      <c r="TYL9" s="20"/>
      <c r="TYM9"/>
      <c r="TYN9" s="20"/>
      <c r="TYO9"/>
      <c r="TYP9" s="20"/>
      <c r="TYQ9"/>
      <c r="TYR9" s="20"/>
      <c r="TYS9"/>
      <c r="TYT9" s="20"/>
      <c r="TYU9"/>
      <c r="TYV9" s="20"/>
      <c r="TYW9"/>
      <c r="TYX9" s="20"/>
      <c r="TYY9"/>
      <c r="TYZ9" s="20"/>
      <c r="TZA9"/>
      <c r="TZB9" s="20"/>
      <c r="TZC9"/>
      <c r="TZD9" s="20"/>
      <c r="TZE9"/>
      <c r="TZF9" s="20"/>
      <c r="TZG9"/>
      <c r="TZH9" s="20"/>
      <c r="TZI9"/>
      <c r="TZJ9" s="20"/>
      <c r="TZK9"/>
      <c r="TZL9" s="20"/>
      <c r="TZM9"/>
      <c r="TZN9" s="20"/>
      <c r="TZO9"/>
      <c r="TZP9" s="20"/>
      <c r="TZQ9"/>
      <c r="TZR9" s="20"/>
      <c r="TZS9"/>
      <c r="TZT9" s="20"/>
      <c r="TZU9"/>
      <c r="TZV9" s="20"/>
      <c r="TZW9"/>
      <c r="TZX9" s="20"/>
      <c r="TZY9"/>
      <c r="TZZ9" s="20"/>
      <c r="UAA9"/>
      <c r="UAB9" s="20"/>
      <c r="UAC9"/>
      <c r="UAD9" s="20"/>
      <c r="UAE9"/>
      <c r="UAF9" s="20"/>
      <c r="UAG9"/>
      <c r="UAH9" s="20"/>
      <c r="UAI9"/>
      <c r="UAJ9" s="20"/>
      <c r="UAK9"/>
      <c r="UAL9" s="20"/>
      <c r="UAM9"/>
      <c r="UAN9" s="20"/>
      <c r="UAO9"/>
      <c r="UAP9" s="20"/>
      <c r="UAQ9"/>
      <c r="UAR9" s="20"/>
      <c r="UAS9"/>
      <c r="UAT9" s="20"/>
      <c r="UAU9"/>
      <c r="UAV9" s="20"/>
      <c r="UAW9"/>
      <c r="UAX9" s="20"/>
      <c r="UAY9"/>
      <c r="UAZ9" s="20"/>
      <c r="UBA9"/>
      <c r="UBB9" s="20"/>
      <c r="UBC9"/>
      <c r="UBD9" s="20"/>
      <c r="UBE9"/>
      <c r="UBF9" s="20"/>
      <c r="UBG9"/>
      <c r="UBH9" s="20"/>
      <c r="UBI9"/>
      <c r="UBJ9" s="20"/>
      <c r="UBK9"/>
      <c r="UBL9" s="20"/>
      <c r="UBM9"/>
      <c r="UBN9" s="20"/>
      <c r="UBO9"/>
      <c r="UBP9" s="20"/>
      <c r="UBQ9"/>
      <c r="UBR9" s="20"/>
      <c r="UBS9"/>
      <c r="UBT9" s="20"/>
      <c r="UBU9"/>
      <c r="UBV9" s="20"/>
      <c r="UBW9"/>
      <c r="UBX9" s="20"/>
      <c r="UBY9"/>
      <c r="UBZ9" s="20"/>
      <c r="UCA9"/>
      <c r="UCB9" s="20"/>
      <c r="UCC9"/>
      <c r="UCD9" s="20"/>
      <c r="UCE9"/>
      <c r="UCF9" s="20"/>
      <c r="UCG9"/>
      <c r="UCH9" s="20"/>
      <c r="UCI9"/>
      <c r="UCJ9" s="20"/>
      <c r="UCK9"/>
      <c r="UCL9" s="20"/>
      <c r="UCM9"/>
      <c r="UCN9" s="20"/>
      <c r="UCO9"/>
      <c r="UCP9" s="20"/>
      <c r="UCQ9"/>
      <c r="UCR9" s="20"/>
      <c r="UCS9"/>
      <c r="UCT9" s="20"/>
      <c r="UCU9"/>
      <c r="UCV9" s="20"/>
      <c r="UCW9"/>
      <c r="UCX9" s="20"/>
      <c r="UCY9"/>
      <c r="UCZ9" s="20"/>
      <c r="UDA9"/>
      <c r="UDB9" s="20"/>
      <c r="UDC9"/>
      <c r="UDD9" s="20"/>
      <c r="UDE9"/>
      <c r="UDF9" s="20"/>
      <c r="UDG9"/>
      <c r="UDH9" s="20"/>
      <c r="UDI9"/>
      <c r="UDJ9" s="20"/>
      <c r="UDK9"/>
      <c r="UDL9" s="20"/>
      <c r="UDM9"/>
      <c r="UDN9" s="20"/>
      <c r="UDO9"/>
      <c r="UDP9" s="20"/>
      <c r="UDQ9"/>
      <c r="UDR9" s="20"/>
      <c r="UDS9"/>
      <c r="UDT9" s="20"/>
      <c r="UDU9"/>
      <c r="UDV9" s="20"/>
      <c r="UDW9"/>
      <c r="UDX9" s="20"/>
      <c r="UDY9"/>
      <c r="UDZ9" s="20"/>
      <c r="UEA9"/>
      <c r="UEB9" s="20"/>
      <c r="UEC9"/>
      <c r="UED9" s="20"/>
      <c r="UEE9"/>
      <c r="UEF9" s="20"/>
      <c r="UEG9"/>
      <c r="UEH9" s="20"/>
      <c r="UEI9"/>
      <c r="UEJ9" s="20"/>
      <c r="UEK9"/>
      <c r="UEL9" s="20"/>
      <c r="UEM9"/>
      <c r="UEN9" s="20"/>
      <c r="UEO9"/>
      <c r="UEP9" s="20"/>
      <c r="UEQ9"/>
      <c r="UER9" s="20"/>
      <c r="UES9"/>
      <c r="UET9" s="20"/>
      <c r="UEU9"/>
      <c r="UEV9" s="20"/>
      <c r="UEW9"/>
      <c r="UEX9" s="20"/>
      <c r="UEY9"/>
      <c r="UEZ9" s="20"/>
      <c r="UFA9"/>
      <c r="UFB9" s="20"/>
      <c r="UFC9"/>
      <c r="UFD9" s="20"/>
      <c r="UFE9"/>
      <c r="UFF9" s="20"/>
      <c r="UFG9"/>
      <c r="UFH9" s="20"/>
      <c r="UFI9"/>
      <c r="UFJ9" s="20"/>
      <c r="UFK9"/>
      <c r="UFL9" s="20"/>
      <c r="UFM9"/>
      <c r="UFN9" s="20"/>
      <c r="UFO9"/>
      <c r="UFP9" s="20"/>
      <c r="UFQ9"/>
      <c r="UFR9" s="20"/>
      <c r="UFS9"/>
      <c r="UFT9" s="20"/>
      <c r="UFU9"/>
      <c r="UFV9" s="20"/>
      <c r="UFW9"/>
      <c r="UFX9" s="20"/>
      <c r="UFY9"/>
      <c r="UFZ9" s="20"/>
      <c r="UGA9"/>
      <c r="UGB9" s="20"/>
      <c r="UGC9"/>
      <c r="UGD9" s="20"/>
      <c r="UGE9"/>
      <c r="UGF9" s="20"/>
      <c r="UGG9"/>
      <c r="UGH9" s="20"/>
      <c r="UGI9"/>
      <c r="UGJ9" s="20"/>
      <c r="UGK9"/>
      <c r="UGL9" s="20"/>
      <c r="UGM9"/>
      <c r="UGN9" s="20"/>
      <c r="UGO9"/>
      <c r="UGP9" s="20"/>
      <c r="UGQ9"/>
      <c r="UGR9" s="20"/>
      <c r="UGS9"/>
      <c r="UGT9" s="20"/>
      <c r="UGU9"/>
      <c r="UGV9" s="20"/>
      <c r="UGW9"/>
      <c r="UGX9" s="20"/>
      <c r="UGY9"/>
      <c r="UGZ9" s="20"/>
      <c r="UHA9"/>
      <c r="UHB9" s="20"/>
      <c r="UHC9"/>
      <c r="UHD9" s="20"/>
      <c r="UHE9"/>
      <c r="UHF9" s="20"/>
      <c r="UHG9"/>
      <c r="UHH9" s="20"/>
      <c r="UHI9"/>
      <c r="UHJ9" s="20"/>
      <c r="UHK9"/>
      <c r="UHL9" s="20"/>
      <c r="UHM9"/>
      <c r="UHN9" s="20"/>
      <c r="UHO9"/>
      <c r="UHP9" s="20"/>
      <c r="UHQ9"/>
      <c r="UHR9" s="20"/>
      <c r="UHS9"/>
      <c r="UHT9" s="20"/>
      <c r="UHU9"/>
      <c r="UHV9" s="20"/>
      <c r="UHW9"/>
      <c r="UHX9" s="20"/>
      <c r="UHY9"/>
      <c r="UHZ9" s="20"/>
      <c r="UIA9"/>
      <c r="UIB9" s="20"/>
      <c r="UIC9"/>
      <c r="UID9" s="20"/>
      <c r="UIE9"/>
      <c r="UIF9" s="20"/>
      <c r="UIG9"/>
      <c r="UIH9" s="20"/>
      <c r="UII9"/>
      <c r="UIJ9" s="20"/>
      <c r="UIK9"/>
      <c r="UIL9" s="20"/>
      <c r="UIM9"/>
      <c r="UIN9" s="20"/>
      <c r="UIO9"/>
      <c r="UIP9" s="20"/>
      <c r="UIQ9"/>
      <c r="UIR9" s="20"/>
      <c r="UIS9"/>
      <c r="UIT9" s="20"/>
      <c r="UIU9"/>
      <c r="UIV9" s="20"/>
      <c r="UIW9"/>
      <c r="UIX9" s="20"/>
      <c r="UIY9"/>
      <c r="UIZ9" s="20"/>
      <c r="UJA9"/>
      <c r="UJB9" s="20"/>
      <c r="UJC9"/>
      <c r="UJD9" s="20"/>
      <c r="UJE9"/>
      <c r="UJF9" s="20"/>
      <c r="UJG9"/>
      <c r="UJH9" s="20"/>
      <c r="UJI9"/>
      <c r="UJJ9" s="20"/>
      <c r="UJK9"/>
      <c r="UJL9" s="20"/>
      <c r="UJM9"/>
      <c r="UJN9" s="20"/>
      <c r="UJO9"/>
      <c r="UJP9" s="20"/>
      <c r="UJQ9"/>
      <c r="UJR9" s="20"/>
      <c r="UJS9"/>
      <c r="UJT9" s="20"/>
      <c r="UJU9"/>
      <c r="UJV9" s="20"/>
      <c r="UJW9"/>
      <c r="UJX9" s="20"/>
      <c r="UJY9"/>
      <c r="UJZ9" s="20"/>
      <c r="UKA9"/>
      <c r="UKB9" s="20"/>
      <c r="UKC9"/>
      <c r="UKD9" s="20"/>
      <c r="UKE9"/>
      <c r="UKF9" s="20"/>
      <c r="UKG9"/>
      <c r="UKH9" s="20"/>
      <c r="UKI9"/>
      <c r="UKJ9" s="20"/>
      <c r="UKK9"/>
      <c r="UKL9" s="20"/>
      <c r="UKM9"/>
      <c r="UKN9" s="20"/>
      <c r="UKO9"/>
      <c r="UKP9" s="20"/>
      <c r="UKQ9"/>
      <c r="UKR9" s="20"/>
      <c r="UKS9"/>
      <c r="UKT9" s="20"/>
      <c r="UKU9"/>
      <c r="UKV9" s="20"/>
      <c r="UKW9"/>
      <c r="UKX9" s="20"/>
      <c r="UKY9"/>
      <c r="UKZ9" s="20"/>
      <c r="ULA9"/>
      <c r="ULB9" s="20"/>
      <c r="ULC9"/>
      <c r="ULD9" s="20"/>
      <c r="ULE9"/>
      <c r="ULF9" s="20"/>
      <c r="ULG9"/>
      <c r="ULH9" s="20"/>
      <c r="ULI9"/>
      <c r="ULJ9" s="20"/>
      <c r="ULK9"/>
      <c r="ULL9" s="20"/>
      <c r="ULM9"/>
      <c r="ULN9" s="20"/>
      <c r="ULO9"/>
      <c r="ULP9" s="20"/>
      <c r="ULQ9"/>
      <c r="ULR9" s="20"/>
      <c r="ULS9"/>
      <c r="ULT9" s="20"/>
      <c r="ULU9"/>
      <c r="ULV9" s="20"/>
      <c r="ULW9"/>
      <c r="ULX9" s="20"/>
      <c r="ULY9"/>
      <c r="ULZ9" s="20"/>
      <c r="UMA9"/>
      <c r="UMB9" s="20"/>
      <c r="UMC9"/>
      <c r="UMD9" s="20"/>
      <c r="UME9"/>
      <c r="UMF9" s="20"/>
      <c r="UMG9"/>
      <c r="UMH9" s="20"/>
      <c r="UMI9"/>
      <c r="UMJ9" s="20"/>
      <c r="UMK9"/>
      <c r="UML9" s="20"/>
      <c r="UMM9"/>
      <c r="UMN9" s="20"/>
      <c r="UMO9"/>
      <c r="UMP9" s="20"/>
      <c r="UMQ9"/>
      <c r="UMR9" s="20"/>
      <c r="UMS9"/>
      <c r="UMT9" s="20"/>
      <c r="UMU9"/>
      <c r="UMV9" s="20"/>
      <c r="UMW9"/>
      <c r="UMX9" s="20"/>
      <c r="UMY9"/>
      <c r="UMZ9" s="20"/>
      <c r="UNA9"/>
      <c r="UNB9" s="20"/>
      <c r="UNC9"/>
      <c r="UND9" s="20"/>
      <c r="UNE9"/>
      <c r="UNF9" s="20"/>
      <c r="UNG9"/>
      <c r="UNH9" s="20"/>
      <c r="UNI9"/>
      <c r="UNJ9" s="20"/>
      <c r="UNK9"/>
      <c r="UNL9" s="20"/>
      <c r="UNM9"/>
      <c r="UNN9" s="20"/>
      <c r="UNO9"/>
      <c r="UNP9" s="20"/>
      <c r="UNQ9"/>
      <c r="UNR9" s="20"/>
      <c r="UNS9"/>
      <c r="UNT9" s="20"/>
      <c r="UNU9"/>
      <c r="UNV9" s="20"/>
      <c r="UNW9"/>
      <c r="UNX9" s="20"/>
      <c r="UNY9"/>
      <c r="UNZ9" s="20"/>
      <c r="UOA9"/>
      <c r="UOB9" s="20"/>
      <c r="UOC9"/>
      <c r="UOD9" s="20"/>
      <c r="UOE9"/>
      <c r="UOF9" s="20"/>
      <c r="UOG9"/>
      <c r="UOH9" s="20"/>
      <c r="UOI9"/>
      <c r="UOJ9" s="20"/>
      <c r="UOK9"/>
      <c r="UOL9" s="20"/>
      <c r="UOM9"/>
      <c r="UON9" s="20"/>
      <c r="UOO9"/>
      <c r="UOP9" s="20"/>
      <c r="UOQ9"/>
      <c r="UOR9" s="20"/>
      <c r="UOS9"/>
      <c r="UOT9" s="20"/>
      <c r="UOU9"/>
      <c r="UOV9" s="20"/>
      <c r="UOW9"/>
      <c r="UOX9" s="20"/>
      <c r="UOY9"/>
      <c r="UOZ9" s="20"/>
      <c r="UPA9"/>
      <c r="UPB9" s="20"/>
      <c r="UPC9"/>
      <c r="UPD9" s="20"/>
      <c r="UPE9"/>
      <c r="UPF9" s="20"/>
      <c r="UPG9"/>
      <c r="UPH9" s="20"/>
      <c r="UPI9"/>
      <c r="UPJ9" s="20"/>
      <c r="UPK9"/>
      <c r="UPL9" s="20"/>
      <c r="UPM9"/>
      <c r="UPN9" s="20"/>
      <c r="UPO9"/>
      <c r="UPP9" s="20"/>
      <c r="UPQ9"/>
      <c r="UPR9" s="20"/>
      <c r="UPS9"/>
      <c r="UPT9" s="20"/>
      <c r="UPU9"/>
      <c r="UPV9" s="20"/>
      <c r="UPW9"/>
      <c r="UPX9" s="20"/>
      <c r="UPY9"/>
      <c r="UPZ9" s="20"/>
      <c r="UQA9"/>
      <c r="UQB9" s="20"/>
      <c r="UQC9"/>
      <c r="UQD9" s="20"/>
      <c r="UQE9"/>
      <c r="UQF9" s="20"/>
      <c r="UQG9"/>
      <c r="UQH9" s="20"/>
      <c r="UQI9"/>
      <c r="UQJ9" s="20"/>
      <c r="UQK9"/>
      <c r="UQL9" s="20"/>
      <c r="UQM9"/>
      <c r="UQN9" s="20"/>
      <c r="UQO9"/>
      <c r="UQP9" s="20"/>
      <c r="UQQ9"/>
      <c r="UQR9" s="20"/>
      <c r="UQS9"/>
      <c r="UQT9" s="20"/>
      <c r="UQU9"/>
      <c r="UQV9" s="20"/>
      <c r="UQW9"/>
      <c r="UQX9" s="20"/>
      <c r="UQY9"/>
      <c r="UQZ9" s="20"/>
      <c r="URA9"/>
      <c r="URB9" s="20"/>
      <c r="URC9"/>
      <c r="URD9" s="20"/>
      <c r="URE9"/>
      <c r="URF9" s="20"/>
      <c r="URG9"/>
      <c r="URH9" s="20"/>
      <c r="URI9"/>
      <c r="URJ9" s="20"/>
      <c r="URK9"/>
      <c r="URL9" s="20"/>
      <c r="URM9"/>
      <c r="URN9" s="20"/>
      <c r="URO9"/>
      <c r="URP9" s="20"/>
      <c r="URQ9"/>
      <c r="URR9" s="20"/>
      <c r="URS9"/>
      <c r="URT9" s="20"/>
      <c r="URU9"/>
      <c r="URV9" s="20"/>
      <c r="URW9"/>
      <c r="URX9" s="20"/>
      <c r="URY9"/>
      <c r="URZ9" s="20"/>
      <c r="USA9"/>
      <c r="USB9" s="20"/>
      <c r="USC9"/>
      <c r="USD9" s="20"/>
      <c r="USE9"/>
      <c r="USF9" s="20"/>
      <c r="USG9"/>
      <c r="USH9" s="20"/>
      <c r="USI9"/>
      <c r="USJ9" s="20"/>
      <c r="USK9"/>
      <c r="USL9" s="20"/>
      <c r="USM9"/>
      <c r="USN9" s="20"/>
      <c r="USO9"/>
      <c r="USP9" s="20"/>
      <c r="USQ9"/>
      <c r="USR9" s="20"/>
      <c r="USS9"/>
      <c r="UST9" s="20"/>
      <c r="USU9"/>
      <c r="USV9" s="20"/>
      <c r="USW9"/>
      <c r="USX9" s="20"/>
      <c r="USY9"/>
      <c r="USZ9" s="20"/>
      <c r="UTA9"/>
      <c r="UTB9" s="20"/>
      <c r="UTC9"/>
      <c r="UTD9" s="20"/>
      <c r="UTE9"/>
      <c r="UTF9" s="20"/>
      <c r="UTG9"/>
      <c r="UTH9" s="20"/>
      <c r="UTI9"/>
      <c r="UTJ9" s="20"/>
      <c r="UTK9"/>
      <c r="UTL9" s="20"/>
      <c r="UTM9"/>
      <c r="UTN9" s="20"/>
      <c r="UTO9"/>
      <c r="UTP9" s="20"/>
      <c r="UTQ9"/>
      <c r="UTR9" s="20"/>
      <c r="UTS9"/>
      <c r="UTT9" s="20"/>
      <c r="UTU9"/>
      <c r="UTV9" s="20"/>
      <c r="UTW9"/>
      <c r="UTX9" s="20"/>
      <c r="UTY9"/>
      <c r="UTZ9" s="20"/>
      <c r="UUA9"/>
      <c r="UUB9" s="20"/>
      <c r="UUC9"/>
      <c r="UUD9" s="20"/>
      <c r="UUE9"/>
      <c r="UUF9" s="20"/>
      <c r="UUG9"/>
      <c r="UUH9" s="20"/>
      <c r="UUI9"/>
      <c r="UUJ9" s="20"/>
      <c r="UUK9"/>
      <c r="UUL9" s="20"/>
      <c r="UUM9"/>
      <c r="UUN9" s="20"/>
      <c r="UUO9"/>
      <c r="UUP9" s="20"/>
      <c r="UUQ9"/>
      <c r="UUR9" s="20"/>
      <c r="UUS9"/>
      <c r="UUT9" s="20"/>
      <c r="UUU9"/>
      <c r="UUV9" s="20"/>
      <c r="UUW9"/>
      <c r="UUX9" s="20"/>
      <c r="UUY9"/>
      <c r="UUZ9" s="20"/>
      <c r="UVA9"/>
      <c r="UVB9" s="20"/>
      <c r="UVC9"/>
      <c r="UVD9" s="20"/>
      <c r="UVE9"/>
      <c r="UVF9" s="20"/>
      <c r="UVG9"/>
      <c r="UVH9" s="20"/>
      <c r="UVI9"/>
      <c r="UVJ9" s="20"/>
      <c r="UVK9"/>
      <c r="UVL9" s="20"/>
      <c r="UVM9"/>
      <c r="UVN9" s="20"/>
      <c r="UVO9"/>
      <c r="UVP9" s="20"/>
      <c r="UVQ9"/>
      <c r="UVR9" s="20"/>
      <c r="UVS9"/>
      <c r="UVT9" s="20"/>
      <c r="UVU9"/>
      <c r="UVV9" s="20"/>
      <c r="UVW9"/>
      <c r="UVX9" s="20"/>
      <c r="UVY9"/>
      <c r="UVZ9" s="20"/>
      <c r="UWA9"/>
      <c r="UWB9" s="20"/>
      <c r="UWC9"/>
      <c r="UWD9" s="20"/>
      <c r="UWE9"/>
      <c r="UWF9" s="20"/>
      <c r="UWG9"/>
      <c r="UWH9" s="20"/>
      <c r="UWI9"/>
      <c r="UWJ9" s="20"/>
      <c r="UWK9"/>
      <c r="UWL9" s="20"/>
      <c r="UWM9"/>
      <c r="UWN9" s="20"/>
      <c r="UWO9"/>
      <c r="UWP9" s="20"/>
      <c r="UWQ9"/>
      <c r="UWR9" s="20"/>
      <c r="UWS9"/>
      <c r="UWT9" s="20"/>
      <c r="UWU9"/>
      <c r="UWV9" s="20"/>
      <c r="UWW9"/>
      <c r="UWX9" s="20"/>
      <c r="UWY9"/>
      <c r="UWZ9" s="20"/>
      <c r="UXA9"/>
      <c r="UXB9" s="20"/>
      <c r="UXC9"/>
      <c r="UXD9" s="20"/>
      <c r="UXE9"/>
      <c r="UXF9" s="20"/>
      <c r="UXG9"/>
      <c r="UXH9" s="20"/>
      <c r="UXI9"/>
      <c r="UXJ9" s="20"/>
      <c r="UXK9"/>
      <c r="UXL9" s="20"/>
      <c r="UXM9"/>
      <c r="UXN9" s="20"/>
      <c r="UXO9"/>
      <c r="UXP9" s="20"/>
      <c r="UXQ9"/>
      <c r="UXR9" s="20"/>
      <c r="UXS9"/>
      <c r="UXT9" s="20"/>
      <c r="UXU9"/>
      <c r="UXV9" s="20"/>
      <c r="UXW9"/>
      <c r="UXX9" s="20"/>
      <c r="UXY9"/>
      <c r="UXZ9" s="20"/>
      <c r="UYA9"/>
      <c r="UYB9" s="20"/>
      <c r="UYC9"/>
      <c r="UYD9" s="20"/>
      <c r="UYE9"/>
      <c r="UYF9" s="20"/>
      <c r="UYG9"/>
      <c r="UYH9" s="20"/>
      <c r="UYI9"/>
      <c r="UYJ9" s="20"/>
      <c r="UYK9"/>
      <c r="UYL9" s="20"/>
      <c r="UYM9"/>
      <c r="UYN9" s="20"/>
      <c r="UYO9"/>
      <c r="UYP9" s="20"/>
      <c r="UYQ9"/>
      <c r="UYR9" s="20"/>
      <c r="UYS9"/>
      <c r="UYT9" s="20"/>
      <c r="UYU9"/>
      <c r="UYV9" s="20"/>
      <c r="UYW9"/>
      <c r="UYX9" s="20"/>
      <c r="UYY9"/>
      <c r="UYZ9" s="20"/>
      <c r="UZA9"/>
      <c r="UZB9" s="20"/>
      <c r="UZC9"/>
      <c r="UZD9" s="20"/>
      <c r="UZE9"/>
      <c r="UZF9" s="20"/>
      <c r="UZG9"/>
      <c r="UZH9" s="20"/>
      <c r="UZI9"/>
      <c r="UZJ9" s="20"/>
      <c r="UZK9"/>
      <c r="UZL9" s="20"/>
      <c r="UZM9"/>
      <c r="UZN9" s="20"/>
      <c r="UZO9"/>
      <c r="UZP9" s="20"/>
      <c r="UZQ9"/>
      <c r="UZR9" s="20"/>
      <c r="UZS9"/>
      <c r="UZT9" s="20"/>
      <c r="UZU9"/>
      <c r="UZV9" s="20"/>
      <c r="UZW9"/>
      <c r="UZX9" s="20"/>
      <c r="UZY9"/>
      <c r="UZZ9" s="20"/>
      <c r="VAA9"/>
      <c r="VAB9" s="20"/>
      <c r="VAC9"/>
      <c r="VAD9" s="20"/>
      <c r="VAE9"/>
      <c r="VAF9" s="20"/>
      <c r="VAG9"/>
      <c r="VAH9" s="20"/>
      <c r="VAI9"/>
      <c r="VAJ9" s="20"/>
      <c r="VAK9"/>
      <c r="VAL9" s="20"/>
      <c r="VAM9"/>
      <c r="VAN9" s="20"/>
      <c r="VAO9"/>
      <c r="VAP9" s="20"/>
      <c r="VAQ9"/>
      <c r="VAR9" s="20"/>
      <c r="VAS9"/>
      <c r="VAT9" s="20"/>
      <c r="VAU9"/>
      <c r="VAV9" s="20"/>
      <c r="VAW9"/>
      <c r="VAX9" s="20"/>
      <c r="VAY9"/>
      <c r="VAZ9" s="20"/>
      <c r="VBA9"/>
      <c r="VBB9" s="20"/>
      <c r="VBC9"/>
      <c r="VBD9" s="20"/>
      <c r="VBE9"/>
      <c r="VBF9" s="20"/>
      <c r="VBG9"/>
      <c r="VBH9" s="20"/>
      <c r="VBI9"/>
      <c r="VBJ9" s="20"/>
      <c r="VBK9"/>
      <c r="VBL9" s="20"/>
      <c r="VBM9"/>
      <c r="VBN9" s="20"/>
      <c r="VBO9"/>
      <c r="VBP9" s="20"/>
      <c r="VBQ9"/>
      <c r="VBR9" s="20"/>
      <c r="VBS9"/>
      <c r="VBT9" s="20"/>
      <c r="VBU9"/>
      <c r="VBV9" s="20"/>
      <c r="VBW9"/>
      <c r="VBX9" s="20"/>
      <c r="VBY9"/>
      <c r="VBZ9" s="20"/>
      <c r="VCA9"/>
      <c r="VCB9" s="20"/>
      <c r="VCC9"/>
      <c r="VCD9" s="20"/>
      <c r="VCE9"/>
      <c r="VCF9" s="20"/>
      <c r="VCG9"/>
      <c r="VCH9" s="20"/>
      <c r="VCI9"/>
      <c r="VCJ9" s="20"/>
      <c r="VCK9"/>
      <c r="VCL9" s="20"/>
      <c r="VCM9"/>
      <c r="VCN9" s="20"/>
      <c r="VCO9"/>
      <c r="VCP9" s="20"/>
      <c r="VCQ9"/>
      <c r="VCR9" s="20"/>
      <c r="VCS9"/>
      <c r="VCT9" s="20"/>
      <c r="VCU9"/>
      <c r="VCV9" s="20"/>
      <c r="VCW9"/>
      <c r="VCX9" s="20"/>
      <c r="VCY9"/>
      <c r="VCZ9" s="20"/>
      <c r="VDA9"/>
      <c r="VDB9" s="20"/>
      <c r="VDC9"/>
      <c r="VDD9" s="20"/>
      <c r="VDE9"/>
      <c r="VDF9" s="20"/>
      <c r="VDG9"/>
      <c r="VDH9" s="20"/>
      <c r="VDI9"/>
      <c r="VDJ9" s="20"/>
      <c r="VDK9"/>
      <c r="VDL9" s="20"/>
      <c r="VDM9"/>
      <c r="VDN9" s="20"/>
      <c r="VDO9"/>
      <c r="VDP9" s="20"/>
      <c r="VDQ9"/>
      <c r="VDR9" s="20"/>
      <c r="VDS9"/>
      <c r="VDT9" s="20"/>
      <c r="VDU9"/>
      <c r="VDV9" s="20"/>
      <c r="VDW9"/>
      <c r="VDX9" s="20"/>
      <c r="VDY9"/>
      <c r="VDZ9" s="20"/>
      <c r="VEA9"/>
      <c r="VEB9" s="20"/>
      <c r="VEC9"/>
      <c r="VED9" s="20"/>
      <c r="VEE9"/>
      <c r="VEF9" s="20"/>
      <c r="VEG9"/>
      <c r="VEH9" s="20"/>
      <c r="VEI9"/>
      <c r="VEJ9" s="20"/>
      <c r="VEK9"/>
      <c r="VEL9" s="20"/>
      <c r="VEM9"/>
      <c r="VEN9" s="20"/>
      <c r="VEO9"/>
      <c r="VEP9" s="20"/>
      <c r="VEQ9"/>
      <c r="VER9" s="20"/>
      <c r="VES9"/>
      <c r="VET9" s="20"/>
      <c r="VEU9"/>
      <c r="VEV9" s="20"/>
      <c r="VEW9"/>
      <c r="VEX9" s="20"/>
      <c r="VEY9"/>
      <c r="VEZ9" s="20"/>
      <c r="VFA9"/>
      <c r="VFB9" s="20"/>
      <c r="VFC9"/>
      <c r="VFD9" s="20"/>
      <c r="VFE9"/>
      <c r="VFF9" s="20"/>
      <c r="VFG9"/>
      <c r="VFH9" s="20"/>
      <c r="VFI9"/>
      <c r="VFJ9" s="20"/>
      <c r="VFK9"/>
      <c r="VFL9" s="20"/>
      <c r="VFM9"/>
      <c r="VFN9" s="20"/>
      <c r="VFO9"/>
      <c r="VFP9" s="20"/>
      <c r="VFQ9"/>
      <c r="VFR9" s="20"/>
      <c r="VFS9"/>
      <c r="VFT9" s="20"/>
      <c r="VFU9"/>
      <c r="VFV9" s="20"/>
      <c r="VFW9"/>
      <c r="VFX9" s="20"/>
      <c r="VFY9"/>
      <c r="VFZ9" s="20"/>
      <c r="VGA9"/>
      <c r="VGB9" s="20"/>
      <c r="VGC9"/>
      <c r="VGD9" s="20"/>
      <c r="VGE9"/>
      <c r="VGF9" s="20"/>
      <c r="VGG9"/>
      <c r="VGH9" s="20"/>
      <c r="VGI9"/>
      <c r="VGJ9" s="20"/>
      <c r="VGK9"/>
      <c r="VGL9" s="20"/>
      <c r="VGM9"/>
      <c r="VGN9" s="20"/>
      <c r="VGO9"/>
      <c r="VGP9" s="20"/>
      <c r="VGQ9"/>
      <c r="VGR9" s="20"/>
      <c r="VGS9"/>
      <c r="VGT9" s="20"/>
      <c r="VGU9"/>
      <c r="VGV9" s="20"/>
      <c r="VGW9"/>
      <c r="VGX9" s="20"/>
      <c r="VGY9"/>
      <c r="VGZ9" s="20"/>
      <c r="VHA9"/>
      <c r="VHB9" s="20"/>
      <c r="VHC9"/>
      <c r="VHD9" s="20"/>
      <c r="VHE9"/>
      <c r="VHF9" s="20"/>
      <c r="VHG9"/>
      <c r="VHH9" s="20"/>
      <c r="VHI9"/>
      <c r="VHJ9" s="20"/>
      <c r="VHK9"/>
      <c r="VHL9" s="20"/>
      <c r="VHM9"/>
      <c r="VHN9" s="20"/>
      <c r="VHO9"/>
      <c r="VHP9" s="20"/>
      <c r="VHQ9"/>
      <c r="VHR9" s="20"/>
      <c r="VHS9"/>
      <c r="VHT9" s="20"/>
      <c r="VHU9"/>
      <c r="VHV9" s="20"/>
      <c r="VHW9"/>
      <c r="VHX9" s="20"/>
      <c r="VHY9"/>
      <c r="VHZ9" s="20"/>
      <c r="VIA9"/>
      <c r="VIB9" s="20"/>
      <c r="VIC9"/>
      <c r="VID9" s="20"/>
      <c r="VIE9"/>
      <c r="VIF9" s="20"/>
      <c r="VIG9"/>
      <c r="VIH9" s="20"/>
      <c r="VII9"/>
      <c r="VIJ9" s="20"/>
      <c r="VIK9"/>
      <c r="VIL9" s="20"/>
      <c r="VIM9"/>
      <c r="VIN9" s="20"/>
      <c r="VIO9"/>
      <c r="VIP9" s="20"/>
      <c r="VIQ9"/>
      <c r="VIR9" s="20"/>
      <c r="VIS9"/>
      <c r="VIT9" s="20"/>
      <c r="VIU9"/>
      <c r="VIV9" s="20"/>
      <c r="VIW9"/>
      <c r="VIX9" s="20"/>
      <c r="VIY9"/>
      <c r="VIZ9" s="20"/>
      <c r="VJA9"/>
      <c r="VJB9" s="20"/>
      <c r="VJC9"/>
      <c r="VJD9" s="20"/>
      <c r="VJE9"/>
      <c r="VJF9" s="20"/>
      <c r="VJG9"/>
      <c r="VJH9" s="20"/>
      <c r="VJI9"/>
      <c r="VJJ9" s="20"/>
      <c r="VJK9"/>
      <c r="VJL9" s="20"/>
      <c r="VJM9"/>
      <c r="VJN9" s="20"/>
      <c r="VJO9"/>
      <c r="VJP9" s="20"/>
      <c r="VJQ9"/>
      <c r="VJR9" s="20"/>
      <c r="VJS9"/>
      <c r="VJT9" s="20"/>
      <c r="VJU9"/>
      <c r="VJV9" s="20"/>
      <c r="VJW9"/>
      <c r="VJX9" s="20"/>
      <c r="VJY9"/>
      <c r="VJZ9" s="20"/>
      <c r="VKA9"/>
      <c r="VKB9" s="20"/>
      <c r="VKC9"/>
      <c r="VKD9" s="20"/>
      <c r="VKE9"/>
      <c r="VKF9" s="20"/>
      <c r="VKG9"/>
      <c r="VKH9" s="20"/>
      <c r="VKI9"/>
      <c r="VKJ9" s="20"/>
      <c r="VKK9"/>
      <c r="VKL9" s="20"/>
      <c r="VKM9"/>
      <c r="VKN9" s="20"/>
      <c r="VKO9"/>
      <c r="VKP9" s="20"/>
      <c r="VKQ9"/>
      <c r="VKR9" s="20"/>
      <c r="VKS9"/>
      <c r="VKT9" s="20"/>
      <c r="VKU9"/>
      <c r="VKV9" s="20"/>
      <c r="VKW9"/>
      <c r="VKX9" s="20"/>
      <c r="VKY9"/>
      <c r="VKZ9" s="20"/>
      <c r="VLA9"/>
      <c r="VLB9" s="20"/>
      <c r="VLC9"/>
      <c r="VLD9" s="20"/>
      <c r="VLE9"/>
      <c r="VLF9" s="20"/>
      <c r="VLG9"/>
      <c r="VLH9" s="20"/>
      <c r="VLI9"/>
      <c r="VLJ9" s="20"/>
      <c r="VLK9"/>
      <c r="VLL9" s="20"/>
      <c r="VLM9"/>
      <c r="VLN9" s="20"/>
      <c r="VLO9"/>
      <c r="VLP9" s="20"/>
      <c r="VLQ9"/>
      <c r="VLR9" s="20"/>
      <c r="VLS9"/>
      <c r="VLT9" s="20"/>
      <c r="VLU9"/>
      <c r="VLV9" s="20"/>
      <c r="VLW9"/>
      <c r="VLX9" s="20"/>
      <c r="VLY9"/>
      <c r="VLZ9" s="20"/>
      <c r="VMA9"/>
      <c r="VMB9" s="20"/>
      <c r="VMC9"/>
      <c r="VMD9" s="20"/>
      <c r="VME9"/>
      <c r="VMF9" s="20"/>
      <c r="VMG9"/>
      <c r="VMH9" s="20"/>
      <c r="VMI9"/>
      <c r="VMJ9" s="20"/>
      <c r="VMK9"/>
      <c r="VML9" s="20"/>
      <c r="VMM9"/>
      <c r="VMN9" s="20"/>
      <c r="VMO9"/>
      <c r="VMP9" s="20"/>
      <c r="VMQ9"/>
      <c r="VMR9" s="20"/>
      <c r="VMS9"/>
      <c r="VMT9" s="20"/>
      <c r="VMU9"/>
      <c r="VMV9" s="20"/>
      <c r="VMW9"/>
      <c r="VMX9" s="20"/>
      <c r="VMY9"/>
      <c r="VMZ9" s="20"/>
      <c r="VNA9"/>
      <c r="VNB9" s="20"/>
      <c r="VNC9"/>
      <c r="VND9" s="20"/>
      <c r="VNE9"/>
      <c r="VNF9" s="20"/>
      <c r="VNG9"/>
      <c r="VNH9" s="20"/>
      <c r="VNI9"/>
      <c r="VNJ9" s="20"/>
      <c r="VNK9"/>
      <c r="VNL9" s="20"/>
      <c r="VNM9"/>
      <c r="VNN9" s="20"/>
      <c r="VNO9"/>
      <c r="VNP9" s="20"/>
      <c r="VNQ9"/>
      <c r="VNR9" s="20"/>
      <c r="VNS9"/>
      <c r="VNT9" s="20"/>
      <c r="VNU9"/>
      <c r="VNV9" s="20"/>
      <c r="VNW9"/>
      <c r="VNX9" s="20"/>
      <c r="VNY9"/>
      <c r="VNZ9" s="20"/>
      <c r="VOA9"/>
      <c r="VOB9" s="20"/>
      <c r="VOC9"/>
      <c r="VOD9" s="20"/>
      <c r="VOE9"/>
      <c r="VOF9" s="20"/>
      <c r="VOG9"/>
      <c r="VOH9" s="20"/>
      <c r="VOI9"/>
      <c r="VOJ9" s="20"/>
      <c r="VOK9"/>
      <c r="VOL9" s="20"/>
      <c r="VOM9"/>
      <c r="VON9" s="20"/>
      <c r="VOO9"/>
      <c r="VOP9" s="20"/>
      <c r="VOQ9"/>
      <c r="VOR9" s="20"/>
      <c r="VOS9"/>
      <c r="VOT9" s="20"/>
      <c r="VOU9"/>
      <c r="VOV9" s="20"/>
      <c r="VOW9"/>
      <c r="VOX9" s="20"/>
      <c r="VOY9"/>
      <c r="VOZ9" s="20"/>
      <c r="VPA9"/>
      <c r="VPB9" s="20"/>
      <c r="VPC9"/>
      <c r="VPD9" s="20"/>
      <c r="VPE9"/>
      <c r="VPF9" s="20"/>
      <c r="VPG9"/>
      <c r="VPH9" s="20"/>
      <c r="VPI9"/>
      <c r="VPJ9" s="20"/>
      <c r="VPK9"/>
      <c r="VPL9" s="20"/>
      <c r="VPM9"/>
      <c r="VPN9" s="20"/>
      <c r="VPO9"/>
      <c r="VPP9" s="20"/>
      <c r="VPQ9"/>
      <c r="VPR9" s="20"/>
      <c r="VPS9"/>
      <c r="VPT9" s="20"/>
      <c r="VPU9"/>
      <c r="VPV9" s="20"/>
      <c r="VPW9"/>
      <c r="VPX9" s="20"/>
      <c r="VPY9"/>
      <c r="VPZ9" s="20"/>
      <c r="VQA9"/>
      <c r="VQB9" s="20"/>
      <c r="VQC9"/>
      <c r="VQD9" s="20"/>
      <c r="VQE9"/>
      <c r="VQF9" s="20"/>
      <c r="VQG9"/>
      <c r="VQH9" s="20"/>
      <c r="VQI9"/>
      <c r="VQJ9" s="20"/>
      <c r="VQK9"/>
      <c r="VQL9" s="20"/>
      <c r="VQM9"/>
      <c r="VQN9" s="20"/>
      <c r="VQO9"/>
      <c r="VQP9" s="20"/>
      <c r="VQQ9"/>
      <c r="VQR9" s="20"/>
      <c r="VQS9"/>
      <c r="VQT9" s="20"/>
      <c r="VQU9"/>
      <c r="VQV9" s="20"/>
      <c r="VQW9"/>
      <c r="VQX9" s="20"/>
      <c r="VQY9"/>
      <c r="VQZ9" s="20"/>
      <c r="VRA9"/>
      <c r="VRB9" s="20"/>
      <c r="VRC9"/>
      <c r="VRD9" s="20"/>
      <c r="VRE9"/>
      <c r="VRF9" s="20"/>
      <c r="VRG9"/>
      <c r="VRH9" s="20"/>
      <c r="VRI9"/>
      <c r="VRJ9" s="20"/>
      <c r="VRK9"/>
      <c r="VRL9" s="20"/>
      <c r="VRM9"/>
      <c r="VRN9" s="20"/>
      <c r="VRO9"/>
      <c r="VRP9" s="20"/>
      <c r="VRQ9"/>
      <c r="VRR9" s="20"/>
      <c r="VRS9"/>
      <c r="VRT9" s="20"/>
      <c r="VRU9"/>
      <c r="VRV9" s="20"/>
      <c r="VRW9"/>
      <c r="VRX9" s="20"/>
      <c r="VRY9"/>
      <c r="VRZ9" s="20"/>
      <c r="VSA9"/>
      <c r="VSB9" s="20"/>
      <c r="VSC9"/>
      <c r="VSD9" s="20"/>
      <c r="VSE9"/>
      <c r="VSF9" s="20"/>
      <c r="VSG9"/>
      <c r="VSH9" s="20"/>
      <c r="VSI9"/>
      <c r="VSJ9" s="20"/>
      <c r="VSK9"/>
      <c r="VSL9" s="20"/>
      <c r="VSM9"/>
      <c r="VSN9" s="20"/>
      <c r="VSO9"/>
      <c r="VSP9" s="20"/>
      <c r="VSQ9"/>
      <c r="VSR9" s="20"/>
      <c r="VSS9"/>
      <c r="VST9" s="20"/>
      <c r="VSU9"/>
      <c r="VSV9" s="20"/>
      <c r="VSW9"/>
      <c r="VSX9" s="20"/>
      <c r="VSY9"/>
      <c r="VSZ9" s="20"/>
      <c r="VTA9"/>
      <c r="VTB9" s="20"/>
      <c r="VTC9"/>
      <c r="VTD9" s="20"/>
      <c r="VTE9"/>
      <c r="VTF9" s="20"/>
      <c r="VTG9"/>
      <c r="VTH9" s="20"/>
      <c r="VTI9"/>
      <c r="VTJ9" s="20"/>
      <c r="VTK9"/>
      <c r="VTL9" s="20"/>
      <c r="VTM9"/>
      <c r="VTN9" s="20"/>
      <c r="VTO9"/>
      <c r="VTP9" s="20"/>
      <c r="VTQ9"/>
      <c r="VTR9" s="20"/>
      <c r="VTS9"/>
      <c r="VTT9" s="20"/>
      <c r="VTU9"/>
      <c r="VTV9" s="20"/>
      <c r="VTW9"/>
      <c r="VTX9" s="20"/>
      <c r="VTY9"/>
      <c r="VTZ9" s="20"/>
      <c r="VUA9"/>
      <c r="VUB9" s="20"/>
      <c r="VUC9"/>
      <c r="VUD9" s="20"/>
      <c r="VUE9"/>
      <c r="VUF9" s="20"/>
      <c r="VUG9"/>
      <c r="VUH9" s="20"/>
      <c r="VUI9"/>
      <c r="VUJ9" s="20"/>
      <c r="VUK9"/>
      <c r="VUL9" s="20"/>
      <c r="VUM9"/>
      <c r="VUN9" s="20"/>
      <c r="VUO9"/>
      <c r="VUP9" s="20"/>
      <c r="VUQ9"/>
      <c r="VUR9" s="20"/>
      <c r="VUS9"/>
      <c r="VUT9" s="20"/>
      <c r="VUU9"/>
      <c r="VUV9" s="20"/>
      <c r="VUW9"/>
      <c r="VUX9" s="20"/>
      <c r="VUY9"/>
      <c r="VUZ9" s="20"/>
      <c r="VVA9"/>
      <c r="VVB9" s="20"/>
      <c r="VVC9"/>
      <c r="VVD9" s="20"/>
      <c r="VVE9"/>
      <c r="VVF9" s="20"/>
      <c r="VVG9"/>
      <c r="VVH9" s="20"/>
      <c r="VVI9"/>
      <c r="VVJ9" s="20"/>
      <c r="VVK9"/>
      <c r="VVL9" s="20"/>
      <c r="VVM9"/>
      <c r="VVN9" s="20"/>
      <c r="VVO9"/>
      <c r="VVP9" s="20"/>
      <c r="VVQ9"/>
      <c r="VVR9" s="20"/>
      <c r="VVS9"/>
      <c r="VVT9" s="20"/>
      <c r="VVU9"/>
      <c r="VVV9" s="20"/>
      <c r="VVW9"/>
      <c r="VVX9" s="20"/>
      <c r="VVY9"/>
      <c r="VVZ9" s="20"/>
      <c r="VWA9"/>
      <c r="VWB9" s="20"/>
      <c r="VWC9"/>
      <c r="VWD9" s="20"/>
      <c r="VWE9"/>
      <c r="VWF9" s="20"/>
      <c r="VWG9"/>
      <c r="VWH9" s="20"/>
      <c r="VWI9"/>
      <c r="VWJ9" s="20"/>
      <c r="VWK9"/>
      <c r="VWL9" s="20"/>
      <c r="VWM9"/>
      <c r="VWN9" s="20"/>
      <c r="VWO9"/>
      <c r="VWP9" s="20"/>
      <c r="VWQ9"/>
      <c r="VWR9" s="20"/>
      <c r="VWS9"/>
      <c r="VWT9" s="20"/>
      <c r="VWU9"/>
      <c r="VWV9" s="20"/>
      <c r="VWW9"/>
      <c r="VWX9" s="20"/>
      <c r="VWY9"/>
      <c r="VWZ9" s="20"/>
      <c r="VXA9"/>
      <c r="VXB9" s="20"/>
      <c r="VXC9"/>
      <c r="VXD9" s="20"/>
      <c r="VXE9"/>
      <c r="VXF9" s="20"/>
      <c r="VXG9"/>
      <c r="VXH9" s="20"/>
      <c r="VXI9"/>
      <c r="VXJ9" s="20"/>
      <c r="VXK9"/>
      <c r="VXL9" s="20"/>
      <c r="VXM9"/>
      <c r="VXN9" s="20"/>
      <c r="VXO9"/>
      <c r="VXP9" s="20"/>
      <c r="VXQ9"/>
      <c r="VXR9" s="20"/>
      <c r="VXS9"/>
      <c r="VXT9" s="20"/>
      <c r="VXU9"/>
      <c r="VXV9" s="20"/>
      <c r="VXW9"/>
      <c r="VXX9" s="20"/>
      <c r="VXY9"/>
      <c r="VXZ9" s="20"/>
      <c r="VYA9"/>
      <c r="VYB9" s="20"/>
      <c r="VYC9"/>
      <c r="VYD9" s="20"/>
      <c r="VYE9"/>
      <c r="VYF9" s="20"/>
      <c r="VYG9"/>
      <c r="VYH9" s="20"/>
      <c r="VYI9"/>
      <c r="VYJ9" s="20"/>
      <c r="VYK9"/>
      <c r="VYL9" s="20"/>
      <c r="VYM9"/>
      <c r="VYN9" s="20"/>
      <c r="VYO9"/>
      <c r="VYP9" s="20"/>
      <c r="VYQ9"/>
      <c r="VYR9" s="20"/>
      <c r="VYS9"/>
      <c r="VYT9" s="20"/>
      <c r="VYU9"/>
      <c r="VYV9" s="20"/>
      <c r="VYW9"/>
      <c r="VYX9" s="20"/>
      <c r="VYY9"/>
      <c r="VYZ9" s="20"/>
      <c r="VZA9"/>
      <c r="VZB9" s="20"/>
      <c r="VZC9"/>
      <c r="VZD9" s="20"/>
      <c r="VZE9"/>
      <c r="VZF9" s="20"/>
      <c r="VZG9"/>
      <c r="VZH9" s="20"/>
      <c r="VZI9"/>
      <c r="VZJ9" s="20"/>
      <c r="VZK9"/>
      <c r="VZL9" s="20"/>
      <c r="VZM9"/>
      <c r="VZN9" s="20"/>
      <c r="VZO9"/>
      <c r="VZP9" s="20"/>
      <c r="VZQ9"/>
      <c r="VZR9" s="20"/>
      <c r="VZS9"/>
      <c r="VZT9" s="20"/>
      <c r="VZU9"/>
      <c r="VZV9" s="20"/>
      <c r="VZW9"/>
      <c r="VZX9" s="20"/>
      <c r="VZY9"/>
      <c r="VZZ9" s="20"/>
      <c r="WAA9"/>
      <c r="WAB9" s="20"/>
      <c r="WAC9"/>
      <c r="WAD9" s="20"/>
      <c r="WAE9"/>
      <c r="WAF9" s="20"/>
      <c r="WAG9"/>
      <c r="WAH9" s="20"/>
      <c r="WAI9"/>
      <c r="WAJ9" s="20"/>
      <c r="WAK9"/>
      <c r="WAL9" s="20"/>
      <c r="WAM9"/>
      <c r="WAN9" s="20"/>
      <c r="WAO9"/>
      <c r="WAP9" s="20"/>
      <c r="WAQ9"/>
      <c r="WAR9" s="20"/>
      <c r="WAS9"/>
      <c r="WAT9" s="20"/>
      <c r="WAU9"/>
      <c r="WAV9" s="20"/>
      <c r="WAW9"/>
      <c r="WAX9" s="20"/>
      <c r="WAY9"/>
      <c r="WAZ9" s="20"/>
      <c r="WBA9"/>
      <c r="WBB9" s="20"/>
      <c r="WBC9"/>
      <c r="WBD9" s="20"/>
      <c r="WBE9"/>
      <c r="WBF9" s="20"/>
      <c r="WBG9"/>
      <c r="WBH9" s="20"/>
      <c r="WBI9"/>
      <c r="WBJ9" s="20"/>
      <c r="WBK9"/>
      <c r="WBL9" s="20"/>
      <c r="WBM9"/>
      <c r="WBN9" s="20"/>
      <c r="WBO9"/>
      <c r="WBP9" s="20"/>
      <c r="WBQ9"/>
      <c r="WBR9" s="20"/>
      <c r="WBS9"/>
      <c r="WBT9" s="20"/>
      <c r="WBU9"/>
      <c r="WBV9" s="20"/>
      <c r="WBW9"/>
      <c r="WBX9" s="20"/>
      <c r="WBY9"/>
      <c r="WBZ9" s="20"/>
      <c r="WCA9"/>
      <c r="WCB9" s="20"/>
      <c r="WCC9"/>
      <c r="WCD9" s="20"/>
      <c r="WCE9"/>
      <c r="WCF9" s="20"/>
      <c r="WCG9"/>
      <c r="WCH9" s="20"/>
      <c r="WCI9"/>
      <c r="WCJ9" s="20"/>
      <c r="WCK9"/>
      <c r="WCL9" s="20"/>
      <c r="WCM9"/>
      <c r="WCN9" s="20"/>
      <c r="WCO9"/>
      <c r="WCP9" s="20"/>
      <c r="WCQ9"/>
      <c r="WCR9" s="20"/>
      <c r="WCS9"/>
      <c r="WCT9" s="20"/>
      <c r="WCU9"/>
      <c r="WCV9" s="20"/>
      <c r="WCW9"/>
      <c r="WCX9" s="20"/>
      <c r="WCY9"/>
      <c r="WCZ9" s="20"/>
      <c r="WDA9"/>
      <c r="WDB9" s="20"/>
      <c r="WDC9"/>
      <c r="WDD9" s="20"/>
      <c r="WDE9"/>
      <c r="WDF9" s="20"/>
      <c r="WDG9"/>
      <c r="WDH9" s="20"/>
      <c r="WDI9"/>
      <c r="WDJ9" s="20"/>
      <c r="WDK9"/>
      <c r="WDL9" s="20"/>
      <c r="WDM9"/>
      <c r="WDN9" s="20"/>
      <c r="WDO9"/>
      <c r="WDP9" s="20"/>
      <c r="WDQ9"/>
      <c r="WDR9" s="20"/>
      <c r="WDS9"/>
      <c r="WDT9" s="20"/>
      <c r="WDU9"/>
      <c r="WDV9" s="20"/>
      <c r="WDW9"/>
      <c r="WDX9" s="20"/>
      <c r="WDY9"/>
      <c r="WDZ9" s="20"/>
      <c r="WEA9"/>
      <c r="WEB9" s="20"/>
      <c r="WEC9"/>
      <c r="WED9" s="20"/>
      <c r="WEE9"/>
      <c r="WEF9" s="20"/>
      <c r="WEG9"/>
      <c r="WEH9" s="20"/>
      <c r="WEI9"/>
      <c r="WEJ9" s="20"/>
      <c r="WEK9"/>
      <c r="WEL9" s="20"/>
      <c r="WEM9"/>
      <c r="WEN9" s="20"/>
      <c r="WEO9"/>
      <c r="WEP9" s="20"/>
      <c r="WEQ9"/>
      <c r="WER9" s="20"/>
      <c r="WES9"/>
      <c r="WET9" s="20"/>
      <c r="WEU9"/>
      <c r="WEV9" s="20"/>
      <c r="WEW9"/>
      <c r="WEX9" s="20"/>
      <c r="WEY9"/>
      <c r="WEZ9" s="20"/>
      <c r="WFA9"/>
      <c r="WFB9" s="20"/>
      <c r="WFC9"/>
      <c r="WFD9" s="20"/>
      <c r="WFE9"/>
      <c r="WFF9" s="20"/>
      <c r="WFG9"/>
      <c r="WFH9" s="20"/>
      <c r="WFI9"/>
      <c r="WFJ9" s="20"/>
      <c r="WFK9"/>
      <c r="WFL9" s="20"/>
      <c r="WFM9"/>
      <c r="WFN9" s="20"/>
      <c r="WFO9"/>
      <c r="WFP9" s="20"/>
      <c r="WFQ9"/>
      <c r="WFR9" s="20"/>
      <c r="WFS9"/>
      <c r="WFT9" s="20"/>
      <c r="WFU9"/>
      <c r="WFV9" s="20"/>
      <c r="WFW9"/>
      <c r="WFX9" s="20"/>
      <c r="WFY9"/>
      <c r="WFZ9" s="20"/>
      <c r="WGA9"/>
      <c r="WGB9" s="20"/>
      <c r="WGC9"/>
      <c r="WGD9" s="20"/>
      <c r="WGE9"/>
      <c r="WGF9" s="20"/>
      <c r="WGG9"/>
      <c r="WGH9" s="20"/>
      <c r="WGI9"/>
      <c r="WGJ9" s="20"/>
      <c r="WGK9"/>
      <c r="WGL9" s="20"/>
      <c r="WGM9"/>
      <c r="WGN9" s="20"/>
      <c r="WGO9"/>
      <c r="WGP9" s="20"/>
      <c r="WGQ9"/>
      <c r="WGR9" s="20"/>
      <c r="WGS9"/>
      <c r="WGT9" s="20"/>
      <c r="WGU9"/>
      <c r="WGV9" s="20"/>
      <c r="WGW9"/>
      <c r="WGX9" s="20"/>
      <c r="WGY9"/>
      <c r="WGZ9" s="20"/>
      <c r="WHA9"/>
      <c r="WHB9" s="20"/>
      <c r="WHC9"/>
      <c r="WHD9" s="20"/>
      <c r="WHE9"/>
      <c r="WHF9" s="20"/>
      <c r="WHG9"/>
      <c r="WHH9" s="20"/>
      <c r="WHI9"/>
      <c r="WHJ9" s="20"/>
      <c r="WHK9"/>
      <c r="WHL9" s="20"/>
      <c r="WHM9"/>
      <c r="WHN9" s="20"/>
      <c r="WHO9"/>
      <c r="WHP9" s="20"/>
      <c r="WHQ9"/>
      <c r="WHR9" s="20"/>
      <c r="WHS9"/>
      <c r="WHT9" s="20"/>
      <c r="WHU9"/>
      <c r="WHV9" s="20"/>
      <c r="WHW9"/>
      <c r="WHX9" s="20"/>
      <c r="WHY9"/>
      <c r="WHZ9" s="20"/>
      <c r="WIA9"/>
      <c r="WIB9" s="20"/>
      <c r="WIC9"/>
      <c r="WID9" s="20"/>
      <c r="WIE9"/>
      <c r="WIF9" s="20"/>
      <c r="WIG9"/>
      <c r="WIH9" s="20"/>
      <c r="WII9"/>
      <c r="WIJ9" s="20"/>
      <c r="WIK9"/>
      <c r="WIL9" s="20"/>
      <c r="WIM9"/>
      <c r="WIN9" s="20"/>
      <c r="WIO9"/>
      <c r="WIP9" s="20"/>
      <c r="WIQ9"/>
      <c r="WIR9" s="20"/>
      <c r="WIS9"/>
      <c r="WIT9" s="20"/>
      <c r="WIU9"/>
      <c r="WIV9" s="20"/>
      <c r="WIW9"/>
      <c r="WIX9" s="20"/>
      <c r="WIY9"/>
      <c r="WIZ9" s="20"/>
      <c r="WJA9"/>
      <c r="WJB9" s="20"/>
      <c r="WJC9"/>
      <c r="WJD9" s="20"/>
      <c r="WJE9"/>
      <c r="WJF9" s="20"/>
      <c r="WJG9"/>
      <c r="WJH9" s="20"/>
      <c r="WJI9"/>
      <c r="WJJ9" s="20"/>
      <c r="WJK9"/>
      <c r="WJL9" s="20"/>
      <c r="WJM9"/>
      <c r="WJN9" s="20"/>
      <c r="WJO9"/>
      <c r="WJP9" s="20"/>
      <c r="WJQ9"/>
      <c r="WJR9" s="20"/>
      <c r="WJS9"/>
      <c r="WJT9" s="20"/>
      <c r="WJU9"/>
      <c r="WJV9" s="20"/>
      <c r="WJW9"/>
      <c r="WJX9" s="20"/>
      <c r="WJY9"/>
      <c r="WJZ9" s="20"/>
      <c r="WKA9"/>
      <c r="WKB9" s="20"/>
      <c r="WKC9"/>
      <c r="WKD9" s="20"/>
      <c r="WKE9"/>
      <c r="WKF9" s="20"/>
      <c r="WKG9"/>
      <c r="WKH9" s="20"/>
      <c r="WKI9"/>
      <c r="WKJ9" s="20"/>
      <c r="WKK9"/>
      <c r="WKL9" s="20"/>
      <c r="WKM9"/>
      <c r="WKN9" s="20"/>
      <c r="WKO9"/>
      <c r="WKP9" s="20"/>
      <c r="WKQ9"/>
      <c r="WKR9" s="20"/>
      <c r="WKS9"/>
      <c r="WKT9" s="20"/>
      <c r="WKU9"/>
      <c r="WKV9" s="20"/>
      <c r="WKW9"/>
      <c r="WKX9" s="20"/>
      <c r="WKY9"/>
      <c r="WKZ9" s="20"/>
      <c r="WLA9"/>
      <c r="WLB9" s="20"/>
      <c r="WLC9"/>
      <c r="WLD9" s="20"/>
      <c r="WLE9"/>
      <c r="WLF9" s="20"/>
      <c r="WLG9"/>
      <c r="WLH9" s="20"/>
      <c r="WLI9"/>
      <c r="WLJ9" s="20"/>
      <c r="WLK9"/>
      <c r="WLL9" s="20"/>
      <c r="WLM9"/>
      <c r="WLN9" s="20"/>
      <c r="WLO9"/>
      <c r="WLP9" s="20"/>
      <c r="WLQ9"/>
      <c r="WLR9" s="20"/>
      <c r="WLS9"/>
      <c r="WLT9" s="20"/>
      <c r="WLU9"/>
      <c r="WLV9" s="20"/>
      <c r="WLW9"/>
      <c r="WLX9" s="20"/>
      <c r="WLY9"/>
      <c r="WLZ9" s="20"/>
      <c r="WMA9"/>
      <c r="WMB9" s="20"/>
      <c r="WMC9"/>
      <c r="WMD9" s="20"/>
      <c r="WME9"/>
      <c r="WMF9" s="20"/>
      <c r="WMG9"/>
      <c r="WMH9" s="20"/>
      <c r="WMI9"/>
      <c r="WMJ9" s="20"/>
      <c r="WMK9"/>
      <c r="WML9" s="20"/>
      <c r="WMM9"/>
      <c r="WMN9" s="20"/>
      <c r="WMO9"/>
      <c r="WMP9" s="20"/>
      <c r="WMQ9"/>
      <c r="WMR9" s="20"/>
      <c r="WMS9"/>
      <c r="WMT9" s="20"/>
      <c r="WMU9"/>
      <c r="WMV9" s="20"/>
      <c r="WMW9"/>
      <c r="WMX9" s="20"/>
      <c r="WMY9"/>
      <c r="WMZ9" s="20"/>
      <c r="WNA9"/>
      <c r="WNB9" s="20"/>
      <c r="WNC9"/>
      <c r="WND9" s="20"/>
      <c r="WNE9"/>
      <c r="WNF9" s="20"/>
      <c r="WNG9"/>
      <c r="WNH9" s="20"/>
      <c r="WNI9"/>
      <c r="WNJ9" s="20"/>
      <c r="WNK9"/>
      <c r="WNL9" s="20"/>
      <c r="WNM9"/>
      <c r="WNN9" s="20"/>
      <c r="WNO9"/>
      <c r="WNP9" s="20"/>
      <c r="WNQ9"/>
      <c r="WNR9" s="20"/>
      <c r="WNS9"/>
      <c r="WNT9" s="20"/>
      <c r="WNU9"/>
      <c r="WNV9" s="20"/>
      <c r="WNW9"/>
      <c r="WNX9" s="20"/>
      <c r="WNY9"/>
      <c r="WNZ9" s="20"/>
      <c r="WOA9"/>
      <c r="WOB9" s="20"/>
      <c r="WOC9"/>
      <c r="WOD9" s="20"/>
      <c r="WOE9"/>
      <c r="WOF9" s="20"/>
      <c r="WOG9"/>
      <c r="WOH9" s="20"/>
      <c r="WOI9"/>
      <c r="WOJ9" s="20"/>
      <c r="WOK9"/>
      <c r="WOL9" s="20"/>
      <c r="WOM9"/>
      <c r="WON9" s="20"/>
      <c r="WOO9"/>
      <c r="WOP9" s="20"/>
      <c r="WOQ9"/>
      <c r="WOR9" s="20"/>
      <c r="WOS9"/>
      <c r="WOT9" s="20"/>
      <c r="WOU9"/>
      <c r="WOV9" s="20"/>
      <c r="WOW9"/>
      <c r="WOX9" s="20"/>
      <c r="WOY9"/>
      <c r="WOZ9" s="20"/>
      <c r="WPA9"/>
      <c r="WPB9" s="20"/>
      <c r="WPC9"/>
      <c r="WPD9" s="20"/>
      <c r="WPE9"/>
      <c r="WPF9" s="20"/>
      <c r="WPG9"/>
      <c r="WPH9" s="20"/>
      <c r="WPI9"/>
      <c r="WPJ9" s="20"/>
      <c r="WPK9"/>
      <c r="WPL9" s="20"/>
      <c r="WPM9"/>
      <c r="WPN9" s="20"/>
      <c r="WPO9"/>
      <c r="WPP9" s="20"/>
      <c r="WPQ9"/>
      <c r="WPR9" s="20"/>
      <c r="WPS9"/>
      <c r="WPT9" s="20"/>
      <c r="WPU9"/>
      <c r="WPV9" s="20"/>
      <c r="WPW9"/>
      <c r="WPX9" s="20"/>
      <c r="WPY9"/>
      <c r="WPZ9" s="20"/>
      <c r="WQA9"/>
      <c r="WQB9" s="20"/>
      <c r="WQC9"/>
      <c r="WQD9" s="20"/>
      <c r="WQE9"/>
      <c r="WQF9" s="20"/>
      <c r="WQG9"/>
      <c r="WQH9" s="20"/>
      <c r="WQI9"/>
      <c r="WQJ9" s="20"/>
      <c r="WQK9"/>
      <c r="WQL9" s="20"/>
      <c r="WQM9"/>
      <c r="WQN9" s="20"/>
      <c r="WQO9"/>
      <c r="WQP9" s="20"/>
      <c r="WQQ9"/>
      <c r="WQR9" s="20"/>
      <c r="WQS9"/>
      <c r="WQT9" s="20"/>
      <c r="WQU9"/>
      <c r="WQV9" s="20"/>
      <c r="WQW9"/>
      <c r="WQX9" s="20"/>
      <c r="WQY9"/>
      <c r="WQZ9" s="20"/>
      <c r="WRA9"/>
      <c r="WRB9" s="20"/>
      <c r="WRC9"/>
      <c r="WRD9" s="20"/>
      <c r="WRE9"/>
      <c r="WRF9" s="20"/>
      <c r="WRG9"/>
      <c r="WRH9" s="20"/>
      <c r="WRI9"/>
      <c r="WRJ9" s="20"/>
      <c r="WRK9"/>
      <c r="WRL9" s="20"/>
      <c r="WRM9"/>
      <c r="WRN9" s="20"/>
      <c r="WRO9"/>
      <c r="WRP9" s="20"/>
      <c r="WRQ9"/>
      <c r="WRR9" s="20"/>
      <c r="WRS9"/>
      <c r="WRT9" s="20"/>
      <c r="WRU9"/>
      <c r="WRV9" s="20"/>
      <c r="WRW9"/>
      <c r="WRX9" s="20"/>
      <c r="WRY9"/>
      <c r="WRZ9" s="20"/>
      <c r="WSA9"/>
      <c r="WSB9" s="20"/>
      <c r="WSC9"/>
      <c r="WSD9" s="20"/>
      <c r="WSE9"/>
      <c r="WSF9" s="20"/>
      <c r="WSG9"/>
      <c r="WSH9" s="20"/>
      <c r="WSI9"/>
      <c r="WSJ9" s="20"/>
      <c r="WSK9"/>
      <c r="WSL9" s="20"/>
      <c r="WSM9"/>
      <c r="WSN9" s="20"/>
      <c r="WSO9"/>
      <c r="WSP9" s="20"/>
      <c r="WSQ9"/>
      <c r="WSR9" s="20"/>
      <c r="WSS9"/>
      <c r="WST9" s="20"/>
      <c r="WSU9"/>
      <c r="WSV9" s="20"/>
      <c r="WSW9"/>
      <c r="WSX9" s="20"/>
      <c r="WSY9"/>
      <c r="WSZ9" s="20"/>
      <c r="WTA9"/>
      <c r="WTB9" s="20"/>
      <c r="WTC9"/>
      <c r="WTD9" s="20"/>
      <c r="WTE9"/>
      <c r="WTF9" s="20"/>
      <c r="WTG9"/>
      <c r="WTH9" s="20"/>
      <c r="WTI9"/>
      <c r="WTJ9" s="20"/>
      <c r="WTK9"/>
      <c r="WTL9" s="20"/>
      <c r="WTM9"/>
      <c r="WTN9" s="20"/>
      <c r="WTO9"/>
      <c r="WTP9" s="20"/>
      <c r="WTQ9"/>
      <c r="WTR9" s="20"/>
      <c r="WTS9"/>
      <c r="WTT9" s="20"/>
      <c r="WTU9"/>
      <c r="WTV9" s="20"/>
      <c r="WTW9"/>
      <c r="WTX9" s="20"/>
      <c r="WTY9"/>
      <c r="WTZ9" s="20"/>
      <c r="WUA9"/>
      <c r="WUB9" s="20"/>
      <c r="WUC9"/>
      <c r="WUD9" s="20"/>
      <c r="WUE9"/>
      <c r="WUF9" s="20"/>
      <c r="WUG9"/>
      <c r="WUH9" s="20"/>
      <c r="WUI9"/>
      <c r="WUJ9" s="20"/>
      <c r="WUK9"/>
      <c r="WUL9" s="20"/>
      <c r="WUM9"/>
      <c r="WUN9" s="20"/>
      <c r="WUO9"/>
      <c r="WUP9" s="20"/>
      <c r="WUQ9"/>
      <c r="WUR9" s="20"/>
      <c r="WUS9"/>
      <c r="WUT9" s="20"/>
      <c r="WUU9"/>
      <c r="WUV9" s="20"/>
      <c r="WUW9"/>
      <c r="WUX9" s="20"/>
      <c r="WUY9"/>
      <c r="WUZ9" s="20"/>
      <c r="WVA9"/>
      <c r="WVB9" s="20"/>
      <c r="WVC9"/>
      <c r="WVD9" s="20"/>
      <c r="WVE9"/>
      <c r="WVF9" s="20"/>
      <c r="WVG9"/>
      <c r="WVH9" s="20"/>
      <c r="WVI9"/>
      <c r="WVJ9" s="20"/>
      <c r="WVK9"/>
      <c r="WVL9" s="20"/>
      <c r="WVM9"/>
      <c r="WVN9" s="20"/>
      <c r="WVO9"/>
      <c r="WVP9" s="20"/>
      <c r="WVQ9"/>
      <c r="WVR9" s="20"/>
      <c r="WVS9"/>
      <c r="WVT9" s="20"/>
      <c r="WVU9"/>
      <c r="WVV9" s="20"/>
      <c r="WVW9"/>
      <c r="WVX9" s="20"/>
      <c r="WVY9"/>
      <c r="WVZ9" s="20"/>
      <c r="WWA9"/>
      <c r="WWB9" s="20"/>
      <c r="WWC9"/>
      <c r="WWD9" s="20"/>
      <c r="WWE9"/>
      <c r="WWF9" s="20"/>
      <c r="WWG9"/>
      <c r="WWH9" s="20"/>
      <c r="WWI9"/>
      <c r="WWJ9" s="20"/>
      <c r="WWK9"/>
      <c r="WWL9" s="20"/>
      <c r="WWM9"/>
      <c r="WWN9" s="20"/>
      <c r="WWO9"/>
      <c r="WWP9" s="20"/>
      <c r="WWQ9"/>
      <c r="WWR9" s="20"/>
      <c r="WWS9"/>
      <c r="WWT9" s="20"/>
      <c r="WWU9"/>
      <c r="WWV9" s="20"/>
      <c r="WWW9"/>
      <c r="WWX9" s="20"/>
      <c r="WWY9"/>
      <c r="WWZ9" s="20"/>
      <c r="WXA9"/>
      <c r="WXB9" s="20"/>
      <c r="WXC9"/>
      <c r="WXD9" s="20"/>
      <c r="WXE9"/>
      <c r="WXF9" s="20"/>
      <c r="WXG9"/>
      <c r="WXH9" s="20"/>
      <c r="WXI9"/>
      <c r="WXJ9" s="20"/>
      <c r="WXK9"/>
      <c r="WXL9" s="20"/>
      <c r="WXM9"/>
      <c r="WXN9" s="20"/>
      <c r="WXO9"/>
      <c r="WXP9" s="20"/>
      <c r="WXQ9"/>
      <c r="WXR9" s="20"/>
      <c r="WXS9"/>
      <c r="WXT9" s="20"/>
      <c r="WXU9"/>
      <c r="WXV9" s="20"/>
      <c r="WXW9"/>
      <c r="WXX9" s="20"/>
      <c r="WXY9"/>
      <c r="WXZ9" s="20"/>
      <c r="WYA9"/>
      <c r="WYB9" s="20"/>
      <c r="WYC9"/>
      <c r="WYD9" s="20"/>
      <c r="WYE9"/>
      <c r="WYF9" s="20"/>
      <c r="WYG9"/>
      <c r="WYH9" s="20"/>
      <c r="WYI9"/>
      <c r="WYJ9" s="20"/>
      <c r="WYK9"/>
      <c r="WYL9" s="20"/>
      <c r="WYM9"/>
      <c r="WYN9" s="20"/>
      <c r="WYO9"/>
      <c r="WYP9" s="20"/>
      <c r="WYQ9"/>
      <c r="WYR9" s="20"/>
      <c r="WYS9"/>
      <c r="WYT9" s="20"/>
      <c r="WYU9"/>
      <c r="WYV9" s="20"/>
      <c r="WYW9"/>
      <c r="WYX9" s="20"/>
      <c r="WYY9"/>
      <c r="WYZ9" s="20"/>
      <c r="WZA9"/>
      <c r="WZB9" s="20"/>
      <c r="WZC9"/>
      <c r="WZD9" s="20"/>
      <c r="WZE9"/>
      <c r="WZF9" s="20"/>
      <c r="WZG9"/>
      <c r="WZH9" s="20"/>
      <c r="WZI9"/>
      <c r="WZJ9" s="20"/>
      <c r="WZK9"/>
      <c r="WZL9" s="20"/>
      <c r="WZM9"/>
      <c r="WZN9" s="20"/>
      <c r="WZO9"/>
      <c r="WZP9" s="20"/>
      <c r="WZQ9"/>
      <c r="WZR9" s="20"/>
      <c r="WZS9"/>
      <c r="WZT9" s="20"/>
      <c r="WZU9"/>
      <c r="WZV9" s="20"/>
      <c r="WZW9"/>
      <c r="WZX9" s="20"/>
      <c r="WZY9"/>
      <c r="WZZ9" s="20"/>
      <c r="XAA9"/>
      <c r="XAB9" s="20"/>
      <c r="XAC9"/>
      <c r="XAD9" s="20"/>
      <c r="XAE9"/>
      <c r="XAF9" s="20"/>
      <c r="XAG9"/>
      <c r="XAH9" s="20"/>
      <c r="XAI9"/>
      <c r="XAJ9" s="20"/>
      <c r="XAK9"/>
      <c r="XAL9" s="20"/>
      <c r="XAM9"/>
      <c r="XAN9" s="20"/>
      <c r="XAO9"/>
      <c r="XAP9" s="20"/>
      <c r="XAQ9"/>
      <c r="XAR9" s="20"/>
      <c r="XAS9"/>
      <c r="XAT9" s="20"/>
      <c r="XAU9"/>
      <c r="XAV9" s="20"/>
      <c r="XAW9"/>
      <c r="XAX9" s="20"/>
      <c r="XAY9"/>
      <c r="XAZ9" s="20"/>
      <c r="XBA9"/>
      <c r="XBB9" s="20"/>
      <c r="XBC9"/>
      <c r="XBD9" s="20"/>
      <c r="XBE9"/>
      <c r="XBF9" s="20"/>
      <c r="XBG9"/>
      <c r="XBH9" s="20"/>
      <c r="XBI9"/>
      <c r="XBJ9" s="20"/>
      <c r="XBK9"/>
      <c r="XBL9" s="20"/>
      <c r="XBM9"/>
      <c r="XBN9" s="20"/>
      <c r="XBO9"/>
      <c r="XBP9" s="20"/>
      <c r="XBQ9"/>
      <c r="XBR9" s="20"/>
      <c r="XBS9"/>
      <c r="XBT9" s="20"/>
      <c r="XBU9"/>
      <c r="XBV9" s="20"/>
      <c r="XBW9"/>
      <c r="XBX9" s="20"/>
      <c r="XBY9"/>
      <c r="XBZ9" s="20"/>
      <c r="XCA9"/>
      <c r="XCB9" s="20"/>
      <c r="XCC9"/>
      <c r="XCD9" s="20"/>
      <c r="XCE9"/>
      <c r="XCF9" s="20"/>
      <c r="XCG9"/>
      <c r="XCH9" s="20"/>
      <c r="XCI9"/>
      <c r="XCJ9" s="20"/>
      <c r="XCK9"/>
      <c r="XCL9" s="20"/>
      <c r="XCM9"/>
      <c r="XCN9" s="20"/>
      <c r="XCO9"/>
      <c r="XCP9" s="20"/>
      <c r="XCQ9"/>
      <c r="XCR9" s="20"/>
      <c r="XCS9"/>
      <c r="XCT9" s="20"/>
      <c r="XCU9"/>
      <c r="XCV9" s="20"/>
      <c r="XCW9"/>
      <c r="XCX9" s="20"/>
      <c r="XCY9"/>
      <c r="XCZ9" s="20"/>
      <c r="XDA9"/>
      <c r="XDB9" s="20"/>
      <c r="XDC9"/>
      <c r="XDD9" s="20"/>
      <c r="XDE9"/>
      <c r="XDF9" s="20"/>
      <c r="XDG9"/>
      <c r="XDH9" s="20"/>
      <c r="XDI9"/>
      <c r="XDJ9" s="20"/>
      <c r="XDK9"/>
      <c r="XDL9" s="20"/>
      <c r="XDM9"/>
      <c r="XDN9" s="20"/>
      <c r="XDO9"/>
      <c r="XDP9" s="20"/>
      <c r="XDQ9"/>
      <c r="XDR9" s="20"/>
      <c r="XDS9"/>
      <c r="XDT9" s="20"/>
      <c r="XDU9"/>
      <c r="XDV9" s="20"/>
      <c r="XDW9"/>
      <c r="XDX9" s="20"/>
      <c r="XDY9"/>
      <c r="XDZ9" s="20"/>
      <c r="XEA9"/>
      <c r="XEB9" s="20"/>
      <c r="XEC9"/>
      <c r="XED9" s="20"/>
      <c r="XEE9"/>
      <c r="XEF9" s="20"/>
      <c r="XEG9"/>
      <c r="XEH9" s="20"/>
      <c r="XEI9"/>
      <c r="XEJ9" s="20"/>
      <c r="XEK9"/>
      <c r="XEL9" s="20"/>
      <c r="XEM9"/>
      <c r="XEN9" s="20"/>
      <c r="XEO9"/>
      <c r="XEP9" s="20"/>
      <c r="XEQ9"/>
      <c r="XER9" s="20"/>
      <c r="XES9"/>
      <c r="XET9" s="20"/>
      <c r="XEU9"/>
      <c r="XEV9" s="20"/>
      <c r="XEW9"/>
      <c r="XEX9" s="20"/>
      <c r="XEY9"/>
      <c r="XEZ9" s="20"/>
      <c r="XFA9"/>
    </row>
    <row r="10" spans="1:16381" ht="28.25" customHeight="1" x14ac:dyDescent="0.45">
      <c r="A10" s="20"/>
      <c r="B10" s="257" t="s">
        <v>583</v>
      </c>
      <c r="C10" s="257"/>
      <c r="D10" s="257"/>
      <c r="E10" s="167"/>
      <c r="F10"/>
      <c r="G10" s="20"/>
      <c r="H10"/>
      <c r="I10" s="20"/>
      <c r="J10"/>
      <c r="K10"/>
      <c r="L10" s="20"/>
      <c r="M10"/>
      <c r="N10" s="20"/>
      <c r="O10"/>
      <c r="P10" s="20"/>
      <c r="Q10"/>
      <c r="R10" s="20"/>
      <c r="S10"/>
      <c r="T10" s="20"/>
      <c r="U10"/>
      <c r="V10" s="20"/>
      <c r="W10"/>
      <c r="X10" s="20"/>
      <c r="Y10"/>
      <c r="Z10" s="20"/>
      <c r="AA10"/>
      <c r="AB10" s="20"/>
      <c r="AC10"/>
      <c r="AD10" s="20"/>
      <c r="AE10"/>
      <c r="AF10" s="20"/>
      <c r="AG10"/>
      <c r="AH10" s="20"/>
      <c r="AI10"/>
      <c r="AJ10" s="20"/>
      <c r="AK10"/>
      <c r="AL10" s="20"/>
      <c r="AM10"/>
      <c r="AN10" s="20"/>
      <c r="AO10"/>
      <c r="AP10" s="20"/>
      <c r="AQ10"/>
      <c r="AR10" s="20"/>
      <c r="AS10"/>
      <c r="AT10" s="20"/>
      <c r="AU10"/>
      <c r="AV10" s="20"/>
      <c r="AW10"/>
      <c r="AX10" s="20"/>
      <c r="AY10"/>
      <c r="AZ10" s="20"/>
      <c r="BA10"/>
      <c r="BB10" s="20"/>
      <c r="BC10"/>
      <c r="BD10" s="20"/>
      <c r="BE10"/>
      <c r="BF10" s="20"/>
      <c r="BG10"/>
      <c r="BH10" s="20"/>
      <c r="BI10"/>
      <c r="BJ10" s="20"/>
      <c r="BK10"/>
      <c r="BL10" s="20"/>
      <c r="BM10"/>
      <c r="BN10" s="20"/>
      <c r="BO10"/>
      <c r="BP10" s="20"/>
      <c r="BQ10"/>
      <c r="BR10" s="20"/>
      <c r="BS10"/>
      <c r="BT10" s="20"/>
      <c r="BU10"/>
      <c r="BV10" s="20"/>
      <c r="BW10"/>
      <c r="BX10" s="20"/>
      <c r="BY10"/>
      <c r="BZ10" s="20"/>
      <c r="CA10"/>
      <c r="CB10" s="20"/>
      <c r="CC10"/>
      <c r="CD10" s="20"/>
      <c r="CE10"/>
      <c r="CF10" s="20"/>
      <c r="CG10"/>
      <c r="CH10" s="20"/>
      <c r="CI10"/>
      <c r="CJ10" s="20"/>
      <c r="CK10"/>
      <c r="CL10" s="20"/>
      <c r="CM10"/>
      <c r="CN10" s="20"/>
      <c r="CO10"/>
      <c r="CP10" s="20"/>
      <c r="CQ10"/>
      <c r="CR10" s="20"/>
      <c r="CS10"/>
      <c r="CT10" s="20"/>
      <c r="CU10"/>
      <c r="CV10" s="20"/>
      <c r="CW10"/>
      <c r="CX10" s="20"/>
      <c r="CY10"/>
      <c r="CZ10" s="20"/>
      <c r="DA10"/>
      <c r="DB10" s="20"/>
      <c r="DC10"/>
      <c r="DD10" s="20"/>
      <c r="DE10"/>
      <c r="DF10" s="20"/>
      <c r="DG10"/>
      <c r="DH10" s="20"/>
      <c r="DI10"/>
      <c r="DJ10" s="20"/>
      <c r="DK10"/>
      <c r="DL10" s="20"/>
      <c r="DM10"/>
      <c r="DN10" s="20"/>
      <c r="DO10"/>
      <c r="DP10" s="20"/>
      <c r="DQ10"/>
      <c r="DR10" s="20"/>
      <c r="DS10"/>
      <c r="DT10" s="20"/>
      <c r="DU10"/>
      <c r="DV10" s="20"/>
      <c r="DW10"/>
      <c r="DX10" s="20"/>
      <c r="DY10"/>
      <c r="DZ10" s="20"/>
      <c r="EA10"/>
      <c r="EB10" s="20"/>
      <c r="EC10"/>
      <c r="ED10" s="20"/>
      <c r="EE10"/>
      <c r="EF10" s="20"/>
      <c r="EG10"/>
      <c r="EH10" s="20"/>
      <c r="EI10"/>
      <c r="EJ10" s="20"/>
      <c r="EK10"/>
      <c r="EL10" s="20"/>
      <c r="EM10"/>
      <c r="EN10" s="20"/>
      <c r="EO10"/>
      <c r="EP10" s="20"/>
      <c r="EQ10"/>
      <c r="ER10" s="20"/>
      <c r="ES10"/>
      <c r="ET10" s="20"/>
      <c r="EU10"/>
      <c r="EV10" s="20"/>
      <c r="EW10"/>
      <c r="EX10" s="20"/>
      <c r="EY10"/>
      <c r="EZ10" s="20"/>
      <c r="FA10"/>
      <c r="FB10" s="20"/>
      <c r="FC10"/>
      <c r="FD10" s="20"/>
      <c r="FE10"/>
      <c r="FF10" s="20"/>
      <c r="FG10"/>
      <c r="FH10" s="20"/>
      <c r="FI10"/>
      <c r="FJ10" s="20"/>
      <c r="FK10"/>
      <c r="FL10" s="20"/>
      <c r="FM10"/>
      <c r="FN10" s="20"/>
      <c r="FO10"/>
      <c r="FP10" s="20"/>
      <c r="FQ10"/>
      <c r="FR10" s="20"/>
      <c r="FS10"/>
      <c r="FT10" s="20"/>
      <c r="FU10"/>
      <c r="FV10" s="20"/>
      <c r="FW10"/>
      <c r="FX10" s="20"/>
      <c r="FY10"/>
      <c r="FZ10" s="20"/>
      <c r="GA10"/>
      <c r="GB10" s="20"/>
      <c r="GC10"/>
      <c r="GD10" s="20"/>
      <c r="GE10"/>
      <c r="GF10" s="20"/>
      <c r="GG10"/>
      <c r="GH10" s="20"/>
      <c r="GI10"/>
      <c r="GJ10" s="20"/>
      <c r="GK10"/>
      <c r="GL10" s="20"/>
      <c r="GM10"/>
      <c r="GN10" s="20"/>
      <c r="GO10"/>
      <c r="GP10" s="20"/>
      <c r="GQ10"/>
      <c r="GR10" s="20"/>
      <c r="GS10"/>
      <c r="GT10" s="20"/>
      <c r="GU10"/>
      <c r="GV10" s="20"/>
      <c r="GW10"/>
      <c r="GX10" s="20"/>
      <c r="GY10"/>
      <c r="GZ10" s="20"/>
      <c r="HA10"/>
      <c r="HB10" s="20"/>
      <c r="HC10"/>
      <c r="HD10" s="20"/>
      <c r="HE10"/>
      <c r="HF10" s="20"/>
      <c r="HG10"/>
      <c r="HH10" s="20"/>
      <c r="HI10"/>
      <c r="HJ10" s="20"/>
      <c r="HK10"/>
      <c r="HL10" s="20"/>
      <c r="HM10"/>
      <c r="HN10" s="20"/>
      <c r="HO10"/>
      <c r="HP10" s="20"/>
      <c r="HQ10"/>
      <c r="HR10" s="20"/>
      <c r="HS10"/>
      <c r="HT10" s="20"/>
      <c r="HU10"/>
      <c r="HV10" s="20"/>
      <c r="HW10"/>
      <c r="HX10" s="20"/>
      <c r="HY10"/>
      <c r="HZ10" s="20"/>
      <c r="IA10"/>
      <c r="IB10" s="20"/>
      <c r="IC10"/>
      <c r="ID10" s="20"/>
      <c r="IE10"/>
      <c r="IF10" s="20"/>
      <c r="IG10"/>
      <c r="IH10" s="20"/>
      <c r="II10"/>
      <c r="IJ10" s="20"/>
      <c r="IK10"/>
      <c r="IL10" s="20"/>
      <c r="IM10"/>
      <c r="IN10" s="20"/>
      <c r="IO10"/>
      <c r="IP10" s="20"/>
      <c r="IQ10"/>
      <c r="IR10" s="20"/>
      <c r="IS10"/>
      <c r="IT10" s="20"/>
      <c r="IU10"/>
      <c r="IV10" s="20"/>
      <c r="IW10"/>
      <c r="IX10" s="20"/>
      <c r="IY10"/>
      <c r="IZ10" s="20"/>
      <c r="JA10"/>
      <c r="JB10" s="20"/>
      <c r="JC10"/>
      <c r="JD10" s="20"/>
      <c r="JE10"/>
      <c r="JF10" s="20"/>
      <c r="JG10"/>
      <c r="JH10" s="20"/>
      <c r="JI10"/>
      <c r="JJ10" s="20"/>
      <c r="JK10"/>
      <c r="JL10" s="20"/>
      <c r="JM10"/>
      <c r="JN10" s="20"/>
      <c r="JO10"/>
      <c r="JP10" s="20"/>
      <c r="JQ10"/>
      <c r="JR10" s="20"/>
      <c r="JS10"/>
      <c r="JT10" s="20"/>
      <c r="JU10"/>
      <c r="JV10" s="20"/>
      <c r="JW10"/>
      <c r="JX10" s="20"/>
      <c r="JY10"/>
      <c r="JZ10" s="20"/>
      <c r="KA10"/>
      <c r="KB10" s="20"/>
      <c r="KC10"/>
      <c r="KD10" s="20"/>
      <c r="KE10"/>
      <c r="KF10" s="20"/>
      <c r="KG10"/>
      <c r="KH10" s="20"/>
      <c r="KI10"/>
      <c r="KJ10" s="20"/>
      <c r="KK10"/>
      <c r="KL10" s="20"/>
      <c r="KM10"/>
      <c r="KN10" s="20"/>
      <c r="KO10"/>
      <c r="KP10" s="20"/>
      <c r="KQ10"/>
      <c r="KR10" s="20"/>
      <c r="KS10"/>
      <c r="KT10" s="20"/>
      <c r="KU10"/>
      <c r="KV10" s="20"/>
      <c r="KW10"/>
      <c r="KX10" s="20"/>
      <c r="KY10"/>
      <c r="KZ10" s="20"/>
      <c r="LA10"/>
      <c r="LB10" s="20"/>
      <c r="LC10"/>
      <c r="LD10" s="20"/>
      <c r="LE10"/>
      <c r="LF10" s="20"/>
      <c r="LG10"/>
      <c r="LH10" s="20"/>
      <c r="LI10"/>
      <c r="LJ10" s="20"/>
      <c r="LK10"/>
      <c r="LL10" s="20"/>
      <c r="LM10"/>
      <c r="LN10" s="20"/>
      <c r="LO10"/>
      <c r="LP10" s="20"/>
      <c r="LQ10"/>
      <c r="LR10" s="20"/>
      <c r="LS10"/>
      <c r="LT10" s="20"/>
      <c r="LU10"/>
      <c r="LV10" s="20"/>
      <c r="LW10"/>
      <c r="LX10" s="20"/>
      <c r="LY10"/>
      <c r="LZ10" s="20"/>
      <c r="MA10"/>
      <c r="MB10" s="20"/>
      <c r="MC10"/>
      <c r="MD10" s="20"/>
      <c r="ME10"/>
      <c r="MF10" s="20"/>
      <c r="MG10"/>
      <c r="MH10" s="20"/>
      <c r="MI10"/>
      <c r="MJ10" s="20"/>
      <c r="MK10"/>
      <c r="ML10" s="20"/>
      <c r="MM10"/>
      <c r="MN10" s="20"/>
      <c r="MO10"/>
      <c r="MP10" s="20"/>
      <c r="MQ10"/>
      <c r="MR10" s="20"/>
      <c r="MS10"/>
      <c r="MT10" s="20"/>
      <c r="MU10"/>
      <c r="MV10" s="20"/>
      <c r="MW10"/>
      <c r="MX10" s="20"/>
      <c r="MY10"/>
      <c r="MZ10" s="20"/>
      <c r="NA10"/>
      <c r="NB10" s="20"/>
      <c r="NC10"/>
      <c r="ND10" s="20"/>
      <c r="NE10"/>
      <c r="NF10" s="20"/>
      <c r="NG10"/>
      <c r="NH10" s="20"/>
      <c r="NI10"/>
      <c r="NJ10" s="20"/>
      <c r="NK10"/>
      <c r="NL10" s="20"/>
      <c r="NM10"/>
      <c r="NN10" s="20"/>
      <c r="NO10"/>
      <c r="NP10" s="20"/>
      <c r="NQ10"/>
      <c r="NR10" s="20"/>
      <c r="NS10"/>
      <c r="NT10" s="20"/>
      <c r="NU10"/>
      <c r="NV10" s="20"/>
      <c r="NW10"/>
      <c r="NX10" s="20"/>
      <c r="NY10"/>
      <c r="NZ10" s="20"/>
      <c r="OA10"/>
      <c r="OB10" s="20"/>
      <c r="OC10"/>
      <c r="OD10" s="20"/>
      <c r="OE10"/>
      <c r="OF10" s="20"/>
      <c r="OG10"/>
      <c r="OH10" s="20"/>
      <c r="OI10"/>
      <c r="OJ10" s="20"/>
      <c r="OK10"/>
      <c r="OL10" s="20"/>
      <c r="OM10"/>
      <c r="ON10" s="20"/>
      <c r="OO10"/>
      <c r="OP10" s="20"/>
      <c r="OQ10"/>
      <c r="OR10" s="20"/>
      <c r="OS10"/>
      <c r="OT10" s="20"/>
      <c r="OU10"/>
      <c r="OV10" s="20"/>
      <c r="OW10"/>
      <c r="OX10" s="20"/>
      <c r="OY10"/>
      <c r="OZ10" s="20"/>
      <c r="PA10"/>
      <c r="PB10" s="20"/>
      <c r="PC10"/>
      <c r="PD10" s="20"/>
      <c r="PE10"/>
      <c r="PF10" s="20"/>
      <c r="PG10"/>
      <c r="PH10" s="20"/>
      <c r="PI10"/>
      <c r="PJ10" s="20"/>
      <c r="PK10"/>
      <c r="PL10" s="20"/>
      <c r="PM10"/>
      <c r="PN10" s="20"/>
      <c r="PO10"/>
      <c r="PP10" s="20"/>
      <c r="PQ10"/>
      <c r="PR10" s="20"/>
      <c r="PS10"/>
      <c r="PT10" s="20"/>
      <c r="PU10"/>
      <c r="PV10" s="20"/>
      <c r="PW10"/>
      <c r="PX10" s="20"/>
      <c r="PY10"/>
      <c r="PZ10" s="20"/>
      <c r="QA10"/>
      <c r="QB10" s="20"/>
      <c r="QC10"/>
      <c r="QD10" s="20"/>
      <c r="QE10"/>
      <c r="QF10" s="20"/>
      <c r="QG10"/>
      <c r="QH10" s="20"/>
      <c r="QI10"/>
      <c r="QJ10" s="20"/>
      <c r="QK10"/>
      <c r="QL10" s="20"/>
      <c r="QM10"/>
      <c r="QN10" s="20"/>
      <c r="QO10"/>
      <c r="QP10" s="20"/>
      <c r="QQ10"/>
      <c r="QR10" s="20"/>
      <c r="QS10"/>
      <c r="QT10" s="20"/>
      <c r="QU10"/>
      <c r="QV10" s="20"/>
      <c r="QW10"/>
      <c r="QX10" s="20"/>
      <c r="QY10"/>
      <c r="QZ10" s="20"/>
      <c r="RA10"/>
      <c r="RB10" s="20"/>
      <c r="RC10"/>
      <c r="RD10" s="20"/>
      <c r="RE10"/>
      <c r="RF10" s="20"/>
      <c r="RG10"/>
      <c r="RH10" s="20"/>
      <c r="RI10"/>
      <c r="RJ10" s="20"/>
      <c r="RK10"/>
      <c r="RL10" s="20"/>
      <c r="RM10"/>
      <c r="RN10" s="20"/>
      <c r="RO10"/>
      <c r="RP10" s="20"/>
      <c r="RQ10"/>
      <c r="RR10" s="20"/>
      <c r="RS10"/>
      <c r="RT10" s="20"/>
      <c r="RU10"/>
      <c r="RV10" s="20"/>
      <c r="RW10"/>
      <c r="RX10" s="20"/>
      <c r="RY10"/>
      <c r="RZ10" s="20"/>
      <c r="SA10"/>
      <c r="SB10" s="20"/>
      <c r="SC10"/>
      <c r="SD10" s="20"/>
      <c r="SE10"/>
      <c r="SF10" s="20"/>
      <c r="SG10"/>
      <c r="SH10" s="20"/>
      <c r="SI10"/>
      <c r="SJ10" s="20"/>
      <c r="SK10"/>
      <c r="SL10" s="20"/>
      <c r="SM10"/>
      <c r="SN10" s="20"/>
      <c r="SO10"/>
      <c r="SP10" s="20"/>
      <c r="SQ10"/>
      <c r="SR10" s="20"/>
      <c r="SS10"/>
      <c r="ST10" s="20"/>
      <c r="SU10"/>
      <c r="SV10" s="20"/>
      <c r="SW10"/>
      <c r="SX10" s="20"/>
      <c r="SY10"/>
      <c r="SZ10" s="20"/>
      <c r="TA10"/>
      <c r="TB10" s="20"/>
      <c r="TC10"/>
      <c r="TD10" s="20"/>
      <c r="TE10"/>
      <c r="TF10" s="20"/>
      <c r="TG10"/>
      <c r="TH10" s="20"/>
      <c r="TI10"/>
      <c r="TJ10" s="20"/>
      <c r="TK10"/>
      <c r="TL10" s="20"/>
      <c r="TM10"/>
      <c r="TN10" s="20"/>
      <c r="TO10"/>
      <c r="TP10" s="20"/>
      <c r="TQ10"/>
      <c r="TR10" s="20"/>
      <c r="TS10"/>
      <c r="TT10" s="20"/>
      <c r="TU10"/>
      <c r="TV10" s="20"/>
      <c r="TW10"/>
      <c r="TX10" s="20"/>
      <c r="TY10"/>
      <c r="TZ10" s="20"/>
      <c r="UA10"/>
      <c r="UB10" s="20"/>
      <c r="UC10"/>
      <c r="UD10" s="20"/>
      <c r="UE10"/>
      <c r="UF10" s="20"/>
      <c r="UG10"/>
      <c r="UH10" s="20"/>
      <c r="UI10"/>
      <c r="UJ10" s="20"/>
      <c r="UK10"/>
      <c r="UL10" s="20"/>
      <c r="UM10"/>
      <c r="UN10" s="20"/>
      <c r="UO10"/>
      <c r="UP10" s="20"/>
      <c r="UQ10"/>
      <c r="UR10" s="20"/>
      <c r="US10"/>
      <c r="UT10" s="20"/>
      <c r="UU10"/>
      <c r="UV10" s="20"/>
      <c r="UW10"/>
      <c r="UX10" s="20"/>
      <c r="UY10"/>
      <c r="UZ10" s="20"/>
      <c r="VA10"/>
      <c r="VB10" s="20"/>
      <c r="VC10"/>
      <c r="VD10" s="20"/>
      <c r="VE10"/>
      <c r="VF10" s="20"/>
      <c r="VG10"/>
      <c r="VH10" s="20"/>
      <c r="VI10"/>
      <c r="VJ10" s="20"/>
      <c r="VK10"/>
      <c r="VL10" s="20"/>
      <c r="VM10"/>
      <c r="VN10" s="20"/>
      <c r="VO10"/>
      <c r="VP10" s="20"/>
      <c r="VQ10"/>
      <c r="VR10" s="20"/>
      <c r="VS10"/>
      <c r="VT10" s="20"/>
      <c r="VU10"/>
      <c r="VV10" s="20"/>
      <c r="VW10"/>
      <c r="VX10" s="20"/>
      <c r="VY10"/>
      <c r="VZ10" s="20"/>
      <c r="WA10"/>
      <c r="WB10" s="20"/>
      <c r="WC10"/>
      <c r="WD10" s="20"/>
      <c r="WE10"/>
      <c r="WF10" s="20"/>
      <c r="WG10"/>
      <c r="WH10" s="20"/>
      <c r="WI10"/>
      <c r="WJ10" s="20"/>
      <c r="WK10"/>
      <c r="WL10" s="20"/>
      <c r="WM10"/>
      <c r="WN10" s="20"/>
      <c r="WO10"/>
      <c r="WP10" s="20"/>
      <c r="WQ10"/>
      <c r="WR10" s="20"/>
      <c r="WS10"/>
      <c r="WT10" s="20"/>
      <c r="WU10"/>
      <c r="WV10" s="20"/>
      <c r="WW10"/>
      <c r="WX10" s="20"/>
      <c r="WY10"/>
      <c r="WZ10" s="20"/>
      <c r="XA10"/>
      <c r="XB10" s="20"/>
      <c r="XC10"/>
      <c r="XD10" s="20"/>
      <c r="XE10"/>
      <c r="XF10" s="20"/>
      <c r="XG10"/>
      <c r="XH10" s="20"/>
      <c r="XI10"/>
      <c r="XJ10" s="20"/>
      <c r="XK10"/>
      <c r="XL10" s="20"/>
      <c r="XM10"/>
      <c r="XN10" s="20"/>
      <c r="XO10"/>
      <c r="XP10" s="20"/>
      <c r="XQ10"/>
      <c r="XR10" s="20"/>
      <c r="XS10"/>
      <c r="XT10" s="20"/>
      <c r="XU10"/>
      <c r="XV10" s="20"/>
      <c r="XW10"/>
      <c r="XX10" s="20"/>
      <c r="XY10"/>
      <c r="XZ10" s="20"/>
      <c r="YA10"/>
      <c r="YB10" s="20"/>
      <c r="YC10"/>
      <c r="YD10" s="20"/>
      <c r="YE10"/>
      <c r="YF10" s="20"/>
      <c r="YG10"/>
      <c r="YH10" s="20"/>
      <c r="YI10"/>
      <c r="YJ10" s="20"/>
      <c r="YK10"/>
      <c r="YL10" s="20"/>
      <c r="YM10"/>
      <c r="YN10" s="20"/>
      <c r="YO10"/>
      <c r="YP10" s="20"/>
      <c r="YQ10"/>
      <c r="YR10" s="20"/>
      <c r="YS10"/>
      <c r="YT10" s="20"/>
      <c r="YU10"/>
      <c r="YV10" s="20"/>
      <c r="YW10"/>
      <c r="YX10" s="20"/>
      <c r="YY10"/>
      <c r="YZ10" s="20"/>
      <c r="ZA10"/>
      <c r="ZB10" s="20"/>
      <c r="ZC10"/>
      <c r="ZD10" s="20"/>
      <c r="ZE10"/>
      <c r="ZF10" s="20"/>
      <c r="ZG10"/>
      <c r="ZH10" s="20"/>
      <c r="ZI10"/>
      <c r="ZJ10" s="20"/>
      <c r="ZK10"/>
      <c r="ZL10" s="20"/>
      <c r="ZM10"/>
      <c r="ZN10" s="20"/>
      <c r="ZO10"/>
      <c r="ZP10" s="20"/>
      <c r="ZQ10"/>
      <c r="ZR10" s="20"/>
      <c r="ZS10"/>
      <c r="ZT10" s="20"/>
      <c r="ZU10"/>
      <c r="ZV10" s="20"/>
      <c r="ZW10"/>
      <c r="ZX10" s="20"/>
      <c r="ZY10"/>
      <c r="ZZ10" s="20"/>
      <c r="AAA10"/>
      <c r="AAB10" s="20"/>
      <c r="AAC10"/>
      <c r="AAD10" s="20"/>
      <c r="AAE10"/>
      <c r="AAF10" s="20"/>
      <c r="AAG10"/>
      <c r="AAH10" s="20"/>
      <c r="AAI10"/>
      <c r="AAJ10" s="20"/>
      <c r="AAK10"/>
      <c r="AAL10" s="20"/>
      <c r="AAM10"/>
      <c r="AAN10" s="20"/>
      <c r="AAO10"/>
      <c r="AAP10" s="20"/>
      <c r="AAQ10"/>
      <c r="AAR10" s="20"/>
      <c r="AAS10"/>
      <c r="AAT10" s="20"/>
      <c r="AAU10"/>
      <c r="AAV10" s="20"/>
      <c r="AAW10"/>
      <c r="AAX10" s="20"/>
      <c r="AAY10"/>
      <c r="AAZ10" s="20"/>
      <c r="ABA10"/>
      <c r="ABB10" s="20"/>
      <c r="ABC10"/>
      <c r="ABD10" s="20"/>
      <c r="ABE10"/>
      <c r="ABF10" s="20"/>
      <c r="ABG10"/>
      <c r="ABH10" s="20"/>
      <c r="ABI10"/>
      <c r="ABJ10" s="20"/>
      <c r="ABK10"/>
      <c r="ABL10" s="20"/>
      <c r="ABM10"/>
      <c r="ABN10" s="20"/>
      <c r="ABO10"/>
      <c r="ABP10" s="20"/>
      <c r="ABQ10"/>
      <c r="ABR10" s="20"/>
      <c r="ABS10"/>
      <c r="ABT10" s="20"/>
      <c r="ABU10"/>
      <c r="ABV10" s="20"/>
      <c r="ABW10"/>
      <c r="ABX10" s="20"/>
      <c r="ABY10"/>
      <c r="ABZ10" s="20"/>
      <c r="ACA10"/>
      <c r="ACB10" s="20"/>
      <c r="ACC10"/>
      <c r="ACD10" s="20"/>
      <c r="ACE10"/>
      <c r="ACF10" s="20"/>
      <c r="ACG10"/>
      <c r="ACH10" s="20"/>
      <c r="ACI10"/>
      <c r="ACJ10" s="20"/>
      <c r="ACK10"/>
      <c r="ACL10" s="20"/>
      <c r="ACM10"/>
      <c r="ACN10" s="20"/>
      <c r="ACO10"/>
      <c r="ACP10" s="20"/>
      <c r="ACQ10"/>
      <c r="ACR10" s="20"/>
      <c r="ACS10"/>
      <c r="ACT10" s="20"/>
      <c r="ACU10"/>
      <c r="ACV10" s="20"/>
      <c r="ACW10"/>
      <c r="ACX10" s="20"/>
      <c r="ACY10"/>
      <c r="ACZ10" s="20"/>
      <c r="ADA10"/>
      <c r="ADB10" s="20"/>
      <c r="ADC10"/>
      <c r="ADD10" s="20"/>
      <c r="ADE10"/>
      <c r="ADF10" s="20"/>
      <c r="ADG10"/>
      <c r="ADH10" s="20"/>
      <c r="ADI10"/>
      <c r="ADJ10" s="20"/>
      <c r="ADK10"/>
      <c r="ADL10" s="20"/>
      <c r="ADM10"/>
      <c r="ADN10" s="20"/>
      <c r="ADO10"/>
      <c r="ADP10" s="20"/>
      <c r="ADQ10"/>
      <c r="ADR10" s="20"/>
      <c r="ADS10"/>
      <c r="ADT10" s="20"/>
      <c r="ADU10"/>
      <c r="ADV10" s="20"/>
      <c r="ADW10"/>
      <c r="ADX10" s="20"/>
      <c r="ADY10"/>
      <c r="ADZ10" s="20"/>
      <c r="AEA10"/>
      <c r="AEB10" s="20"/>
      <c r="AEC10"/>
      <c r="AED10" s="20"/>
      <c r="AEE10"/>
      <c r="AEF10" s="20"/>
      <c r="AEG10"/>
      <c r="AEH10" s="20"/>
      <c r="AEI10"/>
      <c r="AEJ10" s="20"/>
      <c r="AEK10"/>
      <c r="AEL10" s="20"/>
      <c r="AEM10"/>
      <c r="AEN10" s="20"/>
      <c r="AEO10"/>
      <c r="AEP10" s="20"/>
      <c r="AEQ10"/>
      <c r="AER10" s="20"/>
      <c r="AES10"/>
      <c r="AET10" s="20"/>
      <c r="AEU10"/>
      <c r="AEV10" s="20"/>
      <c r="AEW10"/>
      <c r="AEX10" s="20"/>
      <c r="AEY10"/>
      <c r="AEZ10" s="20"/>
      <c r="AFA10"/>
      <c r="AFB10" s="20"/>
      <c r="AFC10"/>
      <c r="AFD10" s="20"/>
      <c r="AFE10"/>
      <c r="AFF10" s="20"/>
      <c r="AFG10"/>
      <c r="AFH10" s="20"/>
      <c r="AFI10"/>
      <c r="AFJ10" s="20"/>
      <c r="AFK10"/>
      <c r="AFL10" s="20"/>
      <c r="AFM10"/>
      <c r="AFN10" s="20"/>
      <c r="AFO10"/>
      <c r="AFP10" s="20"/>
      <c r="AFQ10"/>
      <c r="AFR10" s="20"/>
      <c r="AFS10"/>
      <c r="AFT10" s="20"/>
      <c r="AFU10"/>
      <c r="AFV10" s="20"/>
      <c r="AFW10"/>
      <c r="AFX10" s="20"/>
      <c r="AFY10"/>
      <c r="AFZ10" s="20"/>
      <c r="AGA10"/>
      <c r="AGB10" s="20"/>
      <c r="AGC10"/>
      <c r="AGD10" s="20"/>
      <c r="AGE10"/>
      <c r="AGF10" s="20"/>
      <c r="AGG10"/>
      <c r="AGH10" s="20"/>
      <c r="AGI10"/>
      <c r="AGJ10" s="20"/>
      <c r="AGK10"/>
      <c r="AGL10" s="20"/>
      <c r="AGM10"/>
      <c r="AGN10" s="20"/>
      <c r="AGO10"/>
      <c r="AGP10" s="20"/>
      <c r="AGQ10"/>
      <c r="AGR10" s="20"/>
      <c r="AGS10"/>
      <c r="AGT10" s="20"/>
      <c r="AGU10"/>
      <c r="AGV10" s="20"/>
      <c r="AGW10"/>
      <c r="AGX10" s="20"/>
      <c r="AGY10"/>
      <c r="AGZ10" s="20"/>
      <c r="AHA10"/>
      <c r="AHB10" s="20"/>
      <c r="AHC10"/>
      <c r="AHD10" s="20"/>
      <c r="AHE10"/>
      <c r="AHF10" s="20"/>
      <c r="AHG10"/>
      <c r="AHH10" s="20"/>
      <c r="AHI10"/>
      <c r="AHJ10" s="20"/>
      <c r="AHK10"/>
      <c r="AHL10" s="20"/>
      <c r="AHM10"/>
      <c r="AHN10" s="20"/>
      <c r="AHO10"/>
      <c r="AHP10" s="20"/>
      <c r="AHQ10"/>
      <c r="AHR10" s="20"/>
      <c r="AHS10"/>
      <c r="AHT10" s="20"/>
      <c r="AHU10"/>
      <c r="AHV10" s="20"/>
      <c r="AHW10"/>
      <c r="AHX10" s="20"/>
      <c r="AHY10"/>
      <c r="AHZ10" s="20"/>
      <c r="AIA10"/>
      <c r="AIB10" s="20"/>
      <c r="AIC10"/>
      <c r="AID10" s="20"/>
      <c r="AIE10"/>
      <c r="AIF10" s="20"/>
      <c r="AIG10"/>
      <c r="AIH10" s="20"/>
      <c r="AII10"/>
      <c r="AIJ10" s="20"/>
      <c r="AIK10"/>
      <c r="AIL10" s="20"/>
      <c r="AIM10"/>
      <c r="AIN10" s="20"/>
      <c r="AIO10"/>
      <c r="AIP10" s="20"/>
      <c r="AIQ10"/>
      <c r="AIR10" s="20"/>
      <c r="AIS10"/>
      <c r="AIT10" s="20"/>
      <c r="AIU10"/>
      <c r="AIV10" s="20"/>
      <c r="AIW10"/>
      <c r="AIX10" s="20"/>
      <c r="AIY10"/>
      <c r="AIZ10" s="20"/>
      <c r="AJA10"/>
      <c r="AJB10" s="20"/>
      <c r="AJC10"/>
      <c r="AJD10" s="20"/>
      <c r="AJE10"/>
      <c r="AJF10" s="20"/>
      <c r="AJG10"/>
      <c r="AJH10" s="20"/>
      <c r="AJI10"/>
      <c r="AJJ10" s="20"/>
      <c r="AJK10"/>
      <c r="AJL10" s="20"/>
      <c r="AJM10"/>
      <c r="AJN10" s="20"/>
      <c r="AJO10"/>
      <c r="AJP10" s="20"/>
      <c r="AJQ10"/>
      <c r="AJR10" s="20"/>
      <c r="AJS10"/>
      <c r="AJT10" s="20"/>
      <c r="AJU10"/>
      <c r="AJV10" s="20"/>
      <c r="AJW10"/>
      <c r="AJX10" s="20"/>
      <c r="AJY10"/>
      <c r="AJZ10" s="20"/>
      <c r="AKA10"/>
      <c r="AKB10" s="20"/>
      <c r="AKC10"/>
      <c r="AKD10" s="20"/>
      <c r="AKE10"/>
      <c r="AKF10" s="20"/>
      <c r="AKG10"/>
      <c r="AKH10" s="20"/>
      <c r="AKI10"/>
      <c r="AKJ10" s="20"/>
      <c r="AKK10"/>
      <c r="AKL10" s="20"/>
      <c r="AKM10"/>
      <c r="AKN10" s="20"/>
      <c r="AKO10"/>
      <c r="AKP10" s="20"/>
      <c r="AKQ10"/>
      <c r="AKR10" s="20"/>
      <c r="AKS10"/>
      <c r="AKT10" s="20"/>
      <c r="AKU10"/>
      <c r="AKV10" s="20"/>
      <c r="AKW10"/>
      <c r="AKX10" s="20"/>
      <c r="AKY10"/>
      <c r="AKZ10" s="20"/>
      <c r="ALA10"/>
      <c r="ALB10" s="20"/>
      <c r="ALC10"/>
      <c r="ALD10" s="20"/>
      <c r="ALE10"/>
      <c r="ALF10" s="20"/>
      <c r="ALG10"/>
      <c r="ALH10" s="20"/>
      <c r="ALI10"/>
      <c r="ALJ10" s="20"/>
      <c r="ALK10"/>
      <c r="ALL10" s="20"/>
      <c r="ALM10"/>
      <c r="ALN10" s="20"/>
      <c r="ALO10"/>
      <c r="ALP10" s="20"/>
      <c r="ALQ10"/>
      <c r="ALR10" s="20"/>
      <c r="ALS10"/>
      <c r="ALT10" s="20"/>
      <c r="ALU10"/>
      <c r="ALV10" s="20"/>
      <c r="ALW10"/>
      <c r="ALX10" s="20"/>
      <c r="ALY10"/>
      <c r="ALZ10" s="20"/>
      <c r="AMA10"/>
      <c r="AMB10" s="20"/>
      <c r="AMC10"/>
      <c r="AMD10" s="20"/>
      <c r="AME10"/>
      <c r="AMF10" s="20"/>
      <c r="AMG10"/>
      <c r="AMH10" s="20"/>
      <c r="AMI10"/>
      <c r="AMJ10" s="20"/>
      <c r="AMK10"/>
      <c r="AML10" s="20"/>
      <c r="AMM10"/>
      <c r="AMN10" s="20"/>
      <c r="AMO10"/>
      <c r="AMP10" s="20"/>
      <c r="AMQ10"/>
      <c r="AMR10" s="20"/>
      <c r="AMS10"/>
      <c r="AMT10" s="20"/>
      <c r="AMU10"/>
      <c r="AMV10" s="20"/>
      <c r="AMW10"/>
      <c r="AMX10" s="20"/>
      <c r="AMY10"/>
      <c r="AMZ10" s="20"/>
      <c r="ANA10"/>
      <c r="ANB10" s="20"/>
      <c r="ANC10"/>
      <c r="AND10" s="20"/>
      <c r="ANE10"/>
      <c r="ANF10" s="20"/>
      <c r="ANG10"/>
      <c r="ANH10" s="20"/>
      <c r="ANI10"/>
      <c r="ANJ10" s="20"/>
      <c r="ANK10"/>
      <c r="ANL10" s="20"/>
      <c r="ANM10"/>
      <c r="ANN10" s="20"/>
      <c r="ANO10"/>
      <c r="ANP10" s="20"/>
      <c r="ANQ10"/>
      <c r="ANR10" s="20"/>
      <c r="ANS10"/>
      <c r="ANT10" s="20"/>
      <c r="ANU10"/>
      <c r="ANV10" s="20"/>
      <c r="ANW10"/>
      <c r="ANX10" s="20"/>
      <c r="ANY10"/>
      <c r="ANZ10" s="20"/>
      <c r="AOA10"/>
      <c r="AOB10" s="20"/>
      <c r="AOC10"/>
      <c r="AOD10" s="20"/>
      <c r="AOE10"/>
      <c r="AOF10" s="20"/>
      <c r="AOG10"/>
      <c r="AOH10" s="20"/>
      <c r="AOI10"/>
      <c r="AOJ10" s="20"/>
      <c r="AOK10"/>
      <c r="AOL10" s="20"/>
      <c r="AOM10"/>
      <c r="AON10" s="20"/>
      <c r="AOO10"/>
      <c r="AOP10" s="20"/>
      <c r="AOQ10"/>
      <c r="AOR10" s="20"/>
      <c r="AOS10"/>
      <c r="AOT10" s="20"/>
      <c r="AOU10"/>
      <c r="AOV10" s="20"/>
      <c r="AOW10"/>
      <c r="AOX10" s="20"/>
      <c r="AOY10"/>
      <c r="AOZ10" s="20"/>
      <c r="APA10"/>
      <c r="APB10" s="20"/>
      <c r="APC10"/>
      <c r="APD10" s="20"/>
      <c r="APE10"/>
      <c r="APF10" s="20"/>
      <c r="APG10"/>
      <c r="APH10" s="20"/>
      <c r="API10"/>
      <c r="APJ10" s="20"/>
      <c r="APK10"/>
      <c r="APL10" s="20"/>
      <c r="APM10"/>
      <c r="APN10" s="20"/>
      <c r="APO10"/>
      <c r="APP10" s="20"/>
      <c r="APQ10"/>
      <c r="APR10" s="20"/>
      <c r="APS10"/>
      <c r="APT10" s="20"/>
      <c r="APU10"/>
      <c r="APV10" s="20"/>
      <c r="APW10"/>
      <c r="APX10" s="20"/>
      <c r="APY10"/>
      <c r="APZ10" s="20"/>
      <c r="AQA10"/>
      <c r="AQB10" s="20"/>
      <c r="AQC10"/>
      <c r="AQD10" s="20"/>
      <c r="AQE10"/>
      <c r="AQF10" s="20"/>
      <c r="AQG10"/>
      <c r="AQH10" s="20"/>
      <c r="AQI10"/>
      <c r="AQJ10" s="20"/>
      <c r="AQK10"/>
      <c r="AQL10" s="20"/>
      <c r="AQM10"/>
      <c r="AQN10" s="20"/>
      <c r="AQO10"/>
      <c r="AQP10" s="20"/>
      <c r="AQQ10"/>
      <c r="AQR10" s="20"/>
      <c r="AQS10"/>
      <c r="AQT10" s="20"/>
      <c r="AQU10"/>
      <c r="AQV10" s="20"/>
      <c r="AQW10"/>
      <c r="AQX10" s="20"/>
      <c r="AQY10"/>
      <c r="AQZ10" s="20"/>
      <c r="ARA10"/>
      <c r="ARB10" s="20"/>
      <c r="ARC10"/>
      <c r="ARD10" s="20"/>
      <c r="ARE10"/>
      <c r="ARF10" s="20"/>
      <c r="ARG10"/>
      <c r="ARH10" s="20"/>
      <c r="ARI10"/>
      <c r="ARJ10" s="20"/>
      <c r="ARK10"/>
      <c r="ARL10" s="20"/>
      <c r="ARM10"/>
      <c r="ARN10" s="20"/>
      <c r="ARO10"/>
      <c r="ARP10" s="20"/>
      <c r="ARQ10"/>
      <c r="ARR10" s="20"/>
      <c r="ARS10"/>
      <c r="ART10" s="20"/>
      <c r="ARU10"/>
      <c r="ARV10" s="20"/>
      <c r="ARW10"/>
      <c r="ARX10" s="20"/>
      <c r="ARY10"/>
      <c r="ARZ10" s="20"/>
      <c r="ASA10"/>
      <c r="ASB10" s="20"/>
      <c r="ASC10"/>
      <c r="ASD10" s="20"/>
      <c r="ASE10"/>
      <c r="ASF10" s="20"/>
      <c r="ASG10"/>
      <c r="ASH10" s="20"/>
      <c r="ASI10"/>
      <c r="ASJ10" s="20"/>
      <c r="ASK10"/>
      <c r="ASL10" s="20"/>
      <c r="ASM10"/>
      <c r="ASN10" s="20"/>
      <c r="ASO10"/>
      <c r="ASP10" s="20"/>
      <c r="ASQ10"/>
      <c r="ASR10" s="20"/>
      <c r="ASS10"/>
      <c r="AST10" s="20"/>
      <c r="ASU10"/>
      <c r="ASV10" s="20"/>
      <c r="ASW10"/>
      <c r="ASX10" s="20"/>
      <c r="ASY10"/>
      <c r="ASZ10" s="20"/>
      <c r="ATA10"/>
      <c r="ATB10" s="20"/>
      <c r="ATC10"/>
      <c r="ATD10" s="20"/>
      <c r="ATE10"/>
      <c r="ATF10" s="20"/>
      <c r="ATG10"/>
      <c r="ATH10" s="20"/>
      <c r="ATI10"/>
      <c r="ATJ10" s="20"/>
      <c r="ATK10"/>
      <c r="ATL10" s="20"/>
      <c r="ATM10"/>
      <c r="ATN10" s="20"/>
      <c r="ATO10"/>
      <c r="ATP10" s="20"/>
      <c r="ATQ10"/>
      <c r="ATR10" s="20"/>
      <c r="ATS10"/>
      <c r="ATT10" s="20"/>
      <c r="ATU10"/>
      <c r="ATV10" s="20"/>
      <c r="ATW10"/>
      <c r="ATX10" s="20"/>
      <c r="ATY10"/>
      <c r="ATZ10" s="20"/>
      <c r="AUA10"/>
      <c r="AUB10" s="20"/>
      <c r="AUC10"/>
      <c r="AUD10" s="20"/>
      <c r="AUE10"/>
      <c r="AUF10" s="20"/>
      <c r="AUG10"/>
      <c r="AUH10" s="20"/>
      <c r="AUI10"/>
      <c r="AUJ10" s="20"/>
      <c r="AUK10"/>
      <c r="AUL10" s="20"/>
      <c r="AUM10"/>
      <c r="AUN10" s="20"/>
      <c r="AUO10"/>
      <c r="AUP10" s="20"/>
      <c r="AUQ10"/>
      <c r="AUR10" s="20"/>
      <c r="AUS10"/>
      <c r="AUT10" s="20"/>
      <c r="AUU10"/>
      <c r="AUV10" s="20"/>
      <c r="AUW10"/>
      <c r="AUX10" s="20"/>
      <c r="AUY10"/>
      <c r="AUZ10" s="20"/>
      <c r="AVA10"/>
      <c r="AVB10" s="20"/>
      <c r="AVC10"/>
      <c r="AVD10" s="20"/>
      <c r="AVE10"/>
      <c r="AVF10" s="20"/>
      <c r="AVG10"/>
      <c r="AVH10" s="20"/>
      <c r="AVI10"/>
      <c r="AVJ10" s="20"/>
      <c r="AVK10"/>
      <c r="AVL10" s="20"/>
      <c r="AVM10"/>
      <c r="AVN10" s="20"/>
      <c r="AVO10"/>
      <c r="AVP10" s="20"/>
      <c r="AVQ10"/>
      <c r="AVR10" s="20"/>
      <c r="AVS10"/>
      <c r="AVT10" s="20"/>
      <c r="AVU10"/>
      <c r="AVV10" s="20"/>
      <c r="AVW10"/>
      <c r="AVX10" s="20"/>
      <c r="AVY10"/>
      <c r="AVZ10" s="20"/>
      <c r="AWA10"/>
      <c r="AWB10" s="20"/>
      <c r="AWC10"/>
      <c r="AWD10" s="20"/>
      <c r="AWE10"/>
      <c r="AWF10" s="20"/>
      <c r="AWG10"/>
      <c r="AWH10" s="20"/>
      <c r="AWI10"/>
      <c r="AWJ10" s="20"/>
      <c r="AWK10"/>
      <c r="AWL10" s="20"/>
      <c r="AWM10"/>
      <c r="AWN10" s="20"/>
      <c r="AWO10"/>
      <c r="AWP10" s="20"/>
      <c r="AWQ10"/>
      <c r="AWR10" s="20"/>
      <c r="AWS10"/>
      <c r="AWT10" s="20"/>
      <c r="AWU10"/>
      <c r="AWV10" s="20"/>
      <c r="AWW10"/>
      <c r="AWX10" s="20"/>
      <c r="AWY10"/>
      <c r="AWZ10" s="20"/>
      <c r="AXA10"/>
      <c r="AXB10" s="20"/>
      <c r="AXC10"/>
      <c r="AXD10" s="20"/>
      <c r="AXE10"/>
      <c r="AXF10" s="20"/>
      <c r="AXG10"/>
      <c r="AXH10" s="20"/>
      <c r="AXI10"/>
      <c r="AXJ10" s="20"/>
      <c r="AXK10"/>
      <c r="AXL10" s="20"/>
      <c r="AXM10"/>
      <c r="AXN10" s="20"/>
      <c r="AXO10"/>
      <c r="AXP10" s="20"/>
      <c r="AXQ10"/>
      <c r="AXR10" s="20"/>
      <c r="AXS10"/>
      <c r="AXT10" s="20"/>
      <c r="AXU10"/>
      <c r="AXV10" s="20"/>
      <c r="AXW10"/>
      <c r="AXX10" s="20"/>
      <c r="AXY10"/>
      <c r="AXZ10" s="20"/>
      <c r="AYA10"/>
      <c r="AYB10" s="20"/>
      <c r="AYC10"/>
      <c r="AYD10" s="20"/>
      <c r="AYE10"/>
      <c r="AYF10" s="20"/>
      <c r="AYG10"/>
      <c r="AYH10" s="20"/>
      <c r="AYI10"/>
      <c r="AYJ10" s="20"/>
      <c r="AYK10"/>
      <c r="AYL10" s="20"/>
      <c r="AYM10"/>
      <c r="AYN10" s="20"/>
      <c r="AYO10"/>
      <c r="AYP10" s="20"/>
      <c r="AYQ10"/>
      <c r="AYR10" s="20"/>
      <c r="AYS10"/>
      <c r="AYT10" s="20"/>
      <c r="AYU10"/>
      <c r="AYV10" s="20"/>
      <c r="AYW10"/>
      <c r="AYX10" s="20"/>
      <c r="AYY10"/>
      <c r="AYZ10" s="20"/>
      <c r="AZA10"/>
      <c r="AZB10" s="20"/>
      <c r="AZC10"/>
      <c r="AZD10" s="20"/>
      <c r="AZE10"/>
      <c r="AZF10" s="20"/>
      <c r="AZG10"/>
      <c r="AZH10" s="20"/>
      <c r="AZI10"/>
      <c r="AZJ10" s="20"/>
      <c r="AZK10"/>
      <c r="AZL10" s="20"/>
      <c r="AZM10"/>
      <c r="AZN10" s="20"/>
      <c r="AZO10"/>
      <c r="AZP10" s="20"/>
      <c r="AZQ10"/>
      <c r="AZR10" s="20"/>
      <c r="AZS10"/>
      <c r="AZT10" s="20"/>
      <c r="AZU10"/>
      <c r="AZV10" s="20"/>
      <c r="AZW10"/>
      <c r="AZX10" s="20"/>
      <c r="AZY10"/>
      <c r="AZZ10" s="20"/>
      <c r="BAA10"/>
      <c r="BAB10" s="20"/>
      <c r="BAC10"/>
      <c r="BAD10" s="20"/>
      <c r="BAE10"/>
      <c r="BAF10" s="20"/>
      <c r="BAG10"/>
      <c r="BAH10" s="20"/>
      <c r="BAI10"/>
      <c r="BAJ10" s="20"/>
      <c r="BAK10"/>
      <c r="BAL10" s="20"/>
      <c r="BAM10"/>
      <c r="BAN10" s="20"/>
      <c r="BAO10"/>
      <c r="BAP10" s="20"/>
      <c r="BAQ10"/>
      <c r="BAR10" s="20"/>
      <c r="BAS10"/>
      <c r="BAT10" s="20"/>
      <c r="BAU10"/>
      <c r="BAV10" s="20"/>
      <c r="BAW10"/>
      <c r="BAX10" s="20"/>
      <c r="BAY10"/>
      <c r="BAZ10" s="20"/>
      <c r="BBA10"/>
      <c r="BBB10" s="20"/>
      <c r="BBC10"/>
      <c r="BBD10" s="20"/>
      <c r="BBE10"/>
      <c r="BBF10" s="20"/>
      <c r="BBG10"/>
      <c r="BBH10" s="20"/>
      <c r="BBI10"/>
      <c r="BBJ10" s="20"/>
      <c r="BBK10"/>
      <c r="BBL10" s="20"/>
      <c r="BBM10"/>
      <c r="BBN10" s="20"/>
      <c r="BBO10"/>
      <c r="BBP10" s="20"/>
      <c r="BBQ10"/>
      <c r="BBR10" s="20"/>
      <c r="BBS10"/>
      <c r="BBT10" s="20"/>
      <c r="BBU10"/>
      <c r="BBV10" s="20"/>
      <c r="BBW10"/>
      <c r="BBX10" s="20"/>
      <c r="BBY10"/>
      <c r="BBZ10" s="20"/>
      <c r="BCA10"/>
      <c r="BCB10" s="20"/>
      <c r="BCC10"/>
      <c r="BCD10" s="20"/>
      <c r="BCE10"/>
      <c r="BCF10" s="20"/>
      <c r="BCG10"/>
      <c r="BCH10" s="20"/>
      <c r="BCI10"/>
      <c r="BCJ10" s="20"/>
      <c r="BCK10"/>
      <c r="BCL10" s="20"/>
      <c r="BCM10"/>
      <c r="BCN10" s="20"/>
      <c r="BCO10"/>
      <c r="BCP10" s="20"/>
      <c r="BCQ10"/>
      <c r="BCR10" s="20"/>
      <c r="BCS10"/>
      <c r="BCT10" s="20"/>
      <c r="BCU10"/>
      <c r="BCV10" s="20"/>
      <c r="BCW10"/>
      <c r="BCX10" s="20"/>
      <c r="BCY10"/>
      <c r="BCZ10" s="20"/>
      <c r="BDA10"/>
      <c r="BDB10" s="20"/>
      <c r="BDC10"/>
      <c r="BDD10" s="20"/>
      <c r="BDE10"/>
      <c r="BDF10" s="20"/>
      <c r="BDG10"/>
      <c r="BDH10" s="20"/>
      <c r="BDI10"/>
      <c r="BDJ10" s="20"/>
      <c r="BDK10"/>
      <c r="BDL10" s="20"/>
      <c r="BDM10"/>
      <c r="BDN10" s="20"/>
      <c r="BDO10"/>
      <c r="BDP10" s="20"/>
      <c r="BDQ10"/>
      <c r="BDR10" s="20"/>
      <c r="BDS10"/>
      <c r="BDT10" s="20"/>
      <c r="BDU10"/>
      <c r="BDV10" s="20"/>
      <c r="BDW10"/>
      <c r="BDX10" s="20"/>
      <c r="BDY10"/>
      <c r="BDZ10" s="20"/>
      <c r="BEA10"/>
      <c r="BEB10" s="20"/>
      <c r="BEC10"/>
      <c r="BED10" s="20"/>
      <c r="BEE10"/>
      <c r="BEF10" s="20"/>
      <c r="BEG10"/>
      <c r="BEH10" s="20"/>
      <c r="BEI10"/>
      <c r="BEJ10" s="20"/>
      <c r="BEK10"/>
      <c r="BEL10" s="20"/>
      <c r="BEM10"/>
      <c r="BEN10" s="20"/>
      <c r="BEO10"/>
      <c r="BEP10" s="20"/>
      <c r="BEQ10"/>
      <c r="BER10" s="20"/>
      <c r="BES10"/>
      <c r="BET10" s="20"/>
      <c r="BEU10"/>
      <c r="BEV10" s="20"/>
      <c r="BEW10"/>
      <c r="BEX10" s="20"/>
      <c r="BEY10"/>
      <c r="BEZ10" s="20"/>
      <c r="BFA10"/>
      <c r="BFB10" s="20"/>
      <c r="BFC10"/>
      <c r="BFD10" s="20"/>
      <c r="BFE10"/>
      <c r="BFF10" s="20"/>
      <c r="BFG10"/>
      <c r="BFH10" s="20"/>
      <c r="BFI10"/>
      <c r="BFJ10" s="20"/>
      <c r="BFK10"/>
      <c r="BFL10" s="20"/>
      <c r="BFM10"/>
      <c r="BFN10" s="20"/>
      <c r="BFO10"/>
      <c r="BFP10" s="20"/>
      <c r="BFQ10"/>
      <c r="BFR10" s="20"/>
      <c r="BFS10"/>
      <c r="BFT10" s="20"/>
      <c r="BFU10"/>
      <c r="BFV10" s="20"/>
      <c r="BFW10"/>
      <c r="BFX10" s="20"/>
      <c r="BFY10"/>
      <c r="BFZ10" s="20"/>
      <c r="BGA10"/>
      <c r="BGB10" s="20"/>
      <c r="BGC10"/>
      <c r="BGD10" s="20"/>
      <c r="BGE10"/>
      <c r="BGF10" s="20"/>
      <c r="BGG10"/>
      <c r="BGH10" s="20"/>
      <c r="BGI10"/>
      <c r="BGJ10" s="20"/>
      <c r="BGK10"/>
      <c r="BGL10" s="20"/>
      <c r="BGM10"/>
      <c r="BGN10" s="20"/>
      <c r="BGO10"/>
      <c r="BGP10" s="20"/>
      <c r="BGQ10"/>
      <c r="BGR10" s="20"/>
      <c r="BGS10"/>
      <c r="BGT10" s="20"/>
      <c r="BGU10"/>
      <c r="BGV10" s="20"/>
      <c r="BGW10"/>
      <c r="BGX10" s="20"/>
      <c r="BGY10"/>
      <c r="BGZ10" s="20"/>
      <c r="BHA10"/>
      <c r="BHB10" s="20"/>
      <c r="BHC10"/>
      <c r="BHD10" s="20"/>
      <c r="BHE10"/>
      <c r="BHF10" s="20"/>
      <c r="BHG10"/>
      <c r="BHH10" s="20"/>
      <c r="BHI10"/>
      <c r="BHJ10" s="20"/>
      <c r="BHK10"/>
      <c r="BHL10" s="20"/>
      <c r="BHM10"/>
      <c r="BHN10" s="20"/>
      <c r="BHO10"/>
      <c r="BHP10" s="20"/>
      <c r="BHQ10"/>
      <c r="BHR10" s="20"/>
      <c r="BHS10"/>
      <c r="BHT10" s="20"/>
      <c r="BHU10"/>
      <c r="BHV10" s="20"/>
      <c r="BHW10"/>
      <c r="BHX10" s="20"/>
      <c r="BHY10"/>
      <c r="BHZ10" s="20"/>
      <c r="BIA10"/>
      <c r="BIB10" s="20"/>
      <c r="BIC10"/>
      <c r="BID10" s="20"/>
      <c r="BIE10"/>
      <c r="BIF10" s="20"/>
      <c r="BIG10"/>
      <c r="BIH10" s="20"/>
      <c r="BII10"/>
      <c r="BIJ10" s="20"/>
      <c r="BIK10"/>
      <c r="BIL10" s="20"/>
      <c r="BIM10"/>
      <c r="BIN10" s="20"/>
      <c r="BIO10"/>
      <c r="BIP10" s="20"/>
      <c r="BIQ10"/>
      <c r="BIR10" s="20"/>
      <c r="BIS10"/>
      <c r="BIT10" s="20"/>
      <c r="BIU10"/>
      <c r="BIV10" s="20"/>
      <c r="BIW10"/>
      <c r="BIX10" s="20"/>
      <c r="BIY10"/>
      <c r="BIZ10" s="20"/>
      <c r="BJA10"/>
      <c r="BJB10" s="20"/>
      <c r="BJC10"/>
      <c r="BJD10" s="20"/>
      <c r="BJE10"/>
      <c r="BJF10" s="20"/>
      <c r="BJG10"/>
      <c r="BJH10" s="20"/>
      <c r="BJI10"/>
      <c r="BJJ10" s="20"/>
      <c r="BJK10"/>
      <c r="BJL10" s="20"/>
      <c r="BJM10"/>
      <c r="BJN10" s="20"/>
      <c r="BJO10"/>
      <c r="BJP10" s="20"/>
      <c r="BJQ10"/>
      <c r="BJR10" s="20"/>
      <c r="BJS10"/>
      <c r="BJT10" s="20"/>
      <c r="BJU10"/>
      <c r="BJV10" s="20"/>
      <c r="BJW10"/>
      <c r="BJX10" s="20"/>
      <c r="BJY10"/>
      <c r="BJZ10" s="20"/>
      <c r="BKA10"/>
      <c r="BKB10" s="20"/>
      <c r="BKC10"/>
      <c r="BKD10" s="20"/>
      <c r="BKE10"/>
      <c r="BKF10" s="20"/>
      <c r="BKG10"/>
      <c r="BKH10" s="20"/>
      <c r="BKI10"/>
      <c r="BKJ10" s="20"/>
      <c r="BKK10"/>
      <c r="BKL10" s="20"/>
      <c r="BKM10"/>
      <c r="BKN10" s="20"/>
      <c r="BKO10"/>
      <c r="BKP10" s="20"/>
      <c r="BKQ10"/>
      <c r="BKR10" s="20"/>
      <c r="BKS10"/>
      <c r="BKT10" s="20"/>
      <c r="BKU10"/>
      <c r="BKV10" s="20"/>
      <c r="BKW10"/>
      <c r="BKX10" s="20"/>
      <c r="BKY10"/>
      <c r="BKZ10" s="20"/>
      <c r="BLA10"/>
      <c r="BLB10" s="20"/>
      <c r="BLC10"/>
      <c r="BLD10" s="20"/>
      <c r="BLE10"/>
      <c r="BLF10" s="20"/>
      <c r="BLG10"/>
      <c r="BLH10" s="20"/>
      <c r="BLI10"/>
      <c r="BLJ10" s="20"/>
      <c r="BLK10"/>
      <c r="BLL10" s="20"/>
      <c r="BLM10"/>
      <c r="BLN10" s="20"/>
      <c r="BLO10"/>
      <c r="BLP10" s="20"/>
      <c r="BLQ10"/>
      <c r="BLR10" s="20"/>
      <c r="BLS10"/>
      <c r="BLT10" s="20"/>
      <c r="BLU10"/>
      <c r="BLV10" s="20"/>
      <c r="BLW10"/>
      <c r="BLX10" s="20"/>
      <c r="BLY10"/>
      <c r="BLZ10" s="20"/>
      <c r="BMA10"/>
      <c r="BMB10" s="20"/>
      <c r="BMC10"/>
      <c r="BMD10" s="20"/>
      <c r="BME10"/>
      <c r="BMF10" s="20"/>
      <c r="BMG10"/>
      <c r="BMH10" s="20"/>
      <c r="BMI10"/>
      <c r="BMJ10" s="20"/>
      <c r="BMK10"/>
      <c r="BML10" s="20"/>
      <c r="BMM10"/>
      <c r="BMN10" s="20"/>
      <c r="BMO10"/>
      <c r="BMP10" s="20"/>
      <c r="BMQ10"/>
      <c r="BMR10" s="20"/>
      <c r="BMS10"/>
      <c r="BMT10" s="20"/>
      <c r="BMU10"/>
      <c r="BMV10" s="20"/>
      <c r="BMW10"/>
      <c r="BMX10" s="20"/>
      <c r="BMY10"/>
      <c r="BMZ10" s="20"/>
      <c r="BNA10"/>
      <c r="BNB10" s="20"/>
      <c r="BNC10"/>
      <c r="BND10" s="20"/>
      <c r="BNE10"/>
      <c r="BNF10" s="20"/>
      <c r="BNG10"/>
      <c r="BNH10" s="20"/>
      <c r="BNI10"/>
      <c r="BNJ10" s="20"/>
      <c r="BNK10"/>
      <c r="BNL10" s="20"/>
      <c r="BNM10"/>
      <c r="BNN10" s="20"/>
      <c r="BNO10"/>
      <c r="BNP10" s="20"/>
      <c r="BNQ10"/>
      <c r="BNR10" s="20"/>
      <c r="BNS10"/>
      <c r="BNT10" s="20"/>
      <c r="BNU10"/>
      <c r="BNV10" s="20"/>
      <c r="BNW10"/>
      <c r="BNX10" s="20"/>
      <c r="BNY10"/>
      <c r="BNZ10" s="20"/>
      <c r="BOA10"/>
      <c r="BOB10" s="20"/>
      <c r="BOC10"/>
      <c r="BOD10" s="20"/>
      <c r="BOE10"/>
      <c r="BOF10" s="20"/>
      <c r="BOG10"/>
      <c r="BOH10" s="20"/>
      <c r="BOI10"/>
      <c r="BOJ10" s="20"/>
      <c r="BOK10"/>
      <c r="BOL10" s="20"/>
      <c r="BOM10"/>
      <c r="BON10" s="20"/>
      <c r="BOO10"/>
      <c r="BOP10" s="20"/>
      <c r="BOQ10"/>
      <c r="BOR10" s="20"/>
      <c r="BOS10"/>
      <c r="BOT10" s="20"/>
      <c r="BOU10"/>
      <c r="BOV10" s="20"/>
      <c r="BOW10"/>
      <c r="BOX10" s="20"/>
      <c r="BOY10"/>
      <c r="BOZ10" s="20"/>
      <c r="BPA10"/>
      <c r="BPB10" s="20"/>
      <c r="BPC10"/>
      <c r="BPD10" s="20"/>
      <c r="BPE10"/>
      <c r="BPF10" s="20"/>
      <c r="BPG10"/>
      <c r="BPH10" s="20"/>
      <c r="BPI10"/>
      <c r="BPJ10" s="20"/>
      <c r="BPK10"/>
      <c r="BPL10" s="20"/>
      <c r="BPM10"/>
      <c r="BPN10" s="20"/>
      <c r="BPO10"/>
      <c r="BPP10" s="20"/>
      <c r="BPQ10"/>
      <c r="BPR10" s="20"/>
      <c r="BPS10"/>
      <c r="BPT10" s="20"/>
      <c r="BPU10"/>
      <c r="BPV10" s="20"/>
      <c r="BPW10"/>
      <c r="BPX10" s="20"/>
      <c r="BPY10"/>
      <c r="BPZ10" s="20"/>
      <c r="BQA10"/>
      <c r="BQB10" s="20"/>
      <c r="BQC10"/>
      <c r="BQD10" s="20"/>
      <c r="BQE10"/>
      <c r="BQF10" s="20"/>
      <c r="BQG10"/>
      <c r="BQH10" s="20"/>
      <c r="BQI10"/>
      <c r="BQJ10" s="20"/>
      <c r="BQK10"/>
      <c r="BQL10" s="20"/>
      <c r="BQM10"/>
      <c r="BQN10" s="20"/>
      <c r="BQO10"/>
      <c r="BQP10" s="20"/>
      <c r="BQQ10"/>
      <c r="BQR10" s="20"/>
      <c r="BQS10"/>
      <c r="BQT10" s="20"/>
      <c r="BQU10"/>
      <c r="BQV10" s="20"/>
      <c r="BQW10"/>
      <c r="BQX10" s="20"/>
      <c r="BQY10"/>
      <c r="BQZ10" s="20"/>
      <c r="BRA10"/>
      <c r="BRB10" s="20"/>
      <c r="BRC10"/>
      <c r="BRD10" s="20"/>
      <c r="BRE10"/>
      <c r="BRF10" s="20"/>
      <c r="BRG10"/>
      <c r="BRH10" s="20"/>
      <c r="BRI10"/>
      <c r="BRJ10" s="20"/>
      <c r="BRK10"/>
      <c r="BRL10" s="20"/>
      <c r="BRM10"/>
      <c r="BRN10" s="20"/>
      <c r="BRO10"/>
      <c r="BRP10" s="20"/>
      <c r="BRQ10"/>
      <c r="BRR10" s="20"/>
      <c r="BRS10"/>
      <c r="BRT10" s="20"/>
      <c r="BRU10"/>
      <c r="BRV10" s="20"/>
      <c r="BRW10"/>
      <c r="BRX10" s="20"/>
      <c r="BRY10"/>
      <c r="BRZ10" s="20"/>
      <c r="BSA10"/>
      <c r="BSB10" s="20"/>
      <c r="BSC10"/>
      <c r="BSD10" s="20"/>
      <c r="BSE10"/>
      <c r="BSF10" s="20"/>
      <c r="BSG10"/>
      <c r="BSH10" s="20"/>
      <c r="BSI10"/>
      <c r="BSJ10" s="20"/>
      <c r="BSK10"/>
      <c r="BSL10" s="20"/>
      <c r="BSM10"/>
      <c r="BSN10" s="20"/>
      <c r="BSO10"/>
      <c r="BSP10" s="20"/>
      <c r="BSQ10"/>
      <c r="BSR10" s="20"/>
      <c r="BSS10"/>
      <c r="BST10" s="20"/>
      <c r="BSU10"/>
      <c r="BSV10" s="20"/>
      <c r="BSW10"/>
      <c r="BSX10" s="20"/>
      <c r="BSY10"/>
      <c r="BSZ10" s="20"/>
      <c r="BTA10"/>
      <c r="BTB10" s="20"/>
      <c r="BTC10"/>
      <c r="BTD10" s="20"/>
      <c r="BTE10"/>
      <c r="BTF10" s="20"/>
      <c r="BTG10"/>
      <c r="BTH10" s="20"/>
      <c r="BTI10"/>
      <c r="BTJ10" s="20"/>
      <c r="BTK10"/>
      <c r="BTL10" s="20"/>
      <c r="BTM10"/>
      <c r="BTN10" s="20"/>
      <c r="BTO10"/>
      <c r="BTP10" s="20"/>
      <c r="BTQ10"/>
      <c r="BTR10" s="20"/>
      <c r="BTS10"/>
      <c r="BTT10" s="20"/>
      <c r="BTU10"/>
      <c r="BTV10" s="20"/>
      <c r="BTW10"/>
      <c r="BTX10" s="20"/>
      <c r="BTY10"/>
      <c r="BTZ10" s="20"/>
      <c r="BUA10"/>
      <c r="BUB10" s="20"/>
      <c r="BUC10"/>
      <c r="BUD10" s="20"/>
      <c r="BUE10"/>
      <c r="BUF10" s="20"/>
      <c r="BUG10"/>
      <c r="BUH10" s="20"/>
      <c r="BUI10"/>
      <c r="BUJ10" s="20"/>
      <c r="BUK10"/>
      <c r="BUL10" s="20"/>
      <c r="BUM10"/>
      <c r="BUN10" s="20"/>
      <c r="BUO10"/>
      <c r="BUP10" s="20"/>
      <c r="BUQ10"/>
      <c r="BUR10" s="20"/>
      <c r="BUS10"/>
      <c r="BUT10" s="20"/>
      <c r="BUU10"/>
      <c r="BUV10" s="20"/>
      <c r="BUW10"/>
      <c r="BUX10" s="20"/>
      <c r="BUY10"/>
      <c r="BUZ10" s="20"/>
      <c r="BVA10"/>
      <c r="BVB10" s="20"/>
      <c r="BVC10"/>
      <c r="BVD10" s="20"/>
      <c r="BVE10"/>
      <c r="BVF10" s="20"/>
      <c r="BVG10"/>
      <c r="BVH10" s="20"/>
      <c r="BVI10"/>
      <c r="BVJ10" s="20"/>
      <c r="BVK10"/>
      <c r="BVL10" s="20"/>
      <c r="BVM10"/>
      <c r="BVN10" s="20"/>
      <c r="BVO10"/>
      <c r="BVP10" s="20"/>
      <c r="BVQ10"/>
      <c r="BVR10" s="20"/>
      <c r="BVS10"/>
      <c r="BVT10" s="20"/>
      <c r="BVU10"/>
      <c r="BVV10" s="20"/>
      <c r="BVW10"/>
      <c r="BVX10" s="20"/>
      <c r="BVY10"/>
      <c r="BVZ10" s="20"/>
      <c r="BWA10"/>
      <c r="BWB10" s="20"/>
      <c r="BWC10"/>
      <c r="BWD10" s="20"/>
      <c r="BWE10"/>
      <c r="BWF10" s="20"/>
      <c r="BWG10"/>
      <c r="BWH10" s="20"/>
      <c r="BWI10"/>
      <c r="BWJ10" s="20"/>
      <c r="BWK10"/>
      <c r="BWL10" s="20"/>
      <c r="BWM10"/>
      <c r="BWN10" s="20"/>
      <c r="BWO10"/>
      <c r="BWP10" s="20"/>
      <c r="BWQ10"/>
      <c r="BWR10" s="20"/>
      <c r="BWS10"/>
      <c r="BWT10" s="20"/>
      <c r="BWU10"/>
      <c r="BWV10" s="20"/>
      <c r="BWW10"/>
      <c r="BWX10" s="20"/>
      <c r="BWY10"/>
      <c r="BWZ10" s="20"/>
      <c r="BXA10"/>
      <c r="BXB10" s="20"/>
      <c r="BXC10"/>
      <c r="BXD10" s="20"/>
      <c r="BXE10"/>
      <c r="BXF10" s="20"/>
      <c r="BXG10"/>
      <c r="BXH10" s="20"/>
      <c r="BXI10"/>
      <c r="BXJ10" s="20"/>
      <c r="BXK10"/>
      <c r="BXL10" s="20"/>
      <c r="BXM10"/>
      <c r="BXN10" s="20"/>
      <c r="BXO10"/>
      <c r="BXP10" s="20"/>
      <c r="BXQ10"/>
      <c r="BXR10" s="20"/>
      <c r="BXS10"/>
      <c r="BXT10" s="20"/>
      <c r="BXU10"/>
      <c r="BXV10" s="20"/>
      <c r="BXW10"/>
      <c r="BXX10" s="20"/>
      <c r="BXY10"/>
      <c r="BXZ10" s="20"/>
      <c r="BYA10"/>
      <c r="BYB10" s="20"/>
      <c r="BYC10"/>
      <c r="BYD10" s="20"/>
      <c r="BYE10"/>
      <c r="BYF10" s="20"/>
      <c r="BYG10"/>
      <c r="BYH10" s="20"/>
      <c r="BYI10"/>
      <c r="BYJ10" s="20"/>
      <c r="BYK10"/>
      <c r="BYL10" s="20"/>
      <c r="BYM10"/>
      <c r="BYN10" s="20"/>
      <c r="BYO10"/>
      <c r="BYP10" s="20"/>
      <c r="BYQ10"/>
      <c r="BYR10" s="20"/>
      <c r="BYS10"/>
      <c r="BYT10" s="20"/>
      <c r="BYU10"/>
      <c r="BYV10" s="20"/>
      <c r="BYW10"/>
      <c r="BYX10" s="20"/>
      <c r="BYY10"/>
      <c r="BYZ10" s="20"/>
      <c r="BZA10"/>
      <c r="BZB10" s="20"/>
      <c r="BZC10"/>
      <c r="BZD10" s="20"/>
      <c r="BZE10"/>
      <c r="BZF10" s="20"/>
      <c r="BZG10"/>
      <c r="BZH10" s="20"/>
      <c r="BZI10"/>
      <c r="BZJ10" s="20"/>
      <c r="BZK10"/>
      <c r="BZL10" s="20"/>
      <c r="BZM10"/>
      <c r="BZN10" s="20"/>
      <c r="BZO10"/>
      <c r="BZP10" s="20"/>
      <c r="BZQ10"/>
      <c r="BZR10" s="20"/>
      <c r="BZS10"/>
      <c r="BZT10" s="20"/>
      <c r="BZU10"/>
      <c r="BZV10" s="20"/>
      <c r="BZW10"/>
      <c r="BZX10" s="20"/>
      <c r="BZY10"/>
      <c r="BZZ10" s="20"/>
      <c r="CAA10"/>
      <c r="CAB10" s="20"/>
      <c r="CAC10"/>
      <c r="CAD10" s="20"/>
      <c r="CAE10"/>
      <c r="CAF10" s="20"/>
      <c r="CAG10"/>
      <c r="CAH10" s="20"/>
      <c r="CAI10"/>
      <c r="CAJ10" s="20"/>
      <c r="CAK10"/>
      <c r="CAL10" s="20"/>
      <c r="CAM10"/>
      <c r="CAN10" s="20"/>
      <c r="CAO10"/>
      <c r="CAP10" s="20"/>
      <c r="CAQ10"/>
      <c r="CAR10" s="20"/>
      <c r="CAS10"/>
      <c r="CAT10" s="20"/>
      <c r="CAU10"/>
      <c r="CAV10" s="20"/>
      <c r="CAW10"/>
      <c r="CAX10" s="20"/>
      <c r="CAY10"/>
      <c r="CAZ10" s="20"/>
      <c r="CBA10"/>
      <c r="CBB10" s="20"/>
      <c r="CBC10"/>
      <c r="CBD10" s="20"/>
      <c r="CBE10"/>
      <c r="CBF10" s="20"/>
      <c r="CBG10"/>
      <c r="CBH10" s="20"/>
      <c r="CBI10"/>
      <c r="CBJ10" s="20"/>
      <c r="CBK10"/>
      <c r="CBL10" s="20"/>
      <c r="CBM10"/>
      <c r="CBN10" s="20"/>
      <c r="CBO10"/>
      <c r="CBP10" s="20"/>
      <c r="CBQ10"/>
      <c r="CBR10" s="20"/>
      <c r="CBS10"/>
      <c r="CBT10" s="20"/>
      <c r="CBU10"/>
      <c r="CBV10" s="20"/>
      <c r="CBW10"/>
      <c r="CBX10" s="20"/>
      <c r="CBY10"/>
      <c r="CBZ10" s="20"/>
      <c r="CCA10"/>
      <c r="CCB10" s="20"/>
      <c r="CCC10"/>
      <c r="CCD10" s="20"/>
      <c r="CCE10"/>
      <c r="CCF10" s="20"/>
      <c r="CCG10"/>
      <c r="CCH10" s="20"/>
      <c r="CCI10"/>
      <c r="CCJ10" s="20"/>
      <c r="CCK10"/>
      <c r="CCL10" s="20"/>
      <c r="CCM10"/>
      <c r="CCN10" s="20"/>
      <c r="CCO10"/>
      <c r="CCP10" s="20"/>
      <c r="CCQ10"/>
      <c r="CCR10" s="20"/>
      <c r="CCS10"/>
      <c r="CCT10" s="20"/>
      <c r="CCU10"/>
      <c r="CCV10" s="20"/>
      <c r="CCW10"/>
      <c r="CCX10" s="20"/>
      <c r="CCY10"/>
      <c r="CCZ10" s="20"/>
      <c r="CDA10"/>
      <c r="CDB10" s="20"/>
      <c r="CDC10"/>
      <c r="CDD10" s="20"/>
      <c r="CDE10"/>
      <c r="CDF10" s="20"/>
      <c r="CDG10"/>
      <c r="CDH10" s="20"/>
      <c r="CDI10"/>
      <c r="CDJ10" s="20"/>
      <c r="CDK10"/>
      <c r="CDL10" s="20"/>
      <c r="CDM10"/>
      <c r="CDN10" s="20"/>
      <c r="CDO10"/>
      <c r="CDP10" s="20"/>
      <c r="CDQ10"/>
      <c r="CDR10" s="20"/>
      <c r="CDS10"/>
      <c r="CDT10" s="20"/>
      <c r="CDU10"/>
      <c r="CDV10" s="20"/>
      <c r="CDW10"/>
      <c r="CDX10" s="20"/>
      <c r="CDY10"/>
      <c r="CDZ10" s="20"/>
      <c r="CEA10"/>
      <c r="CEB10" s="20"/>
      <c r="CEC10"/>
      <c r="CED10" s="20"/>
      <c r="CEE10"/>
      <c r="CEF10" s="20"/>
      <c r="CEG10"/>
      <c r="CEH10" s="20"/>
      <c r="CEI10"/>
      <c r="CEJ10" s="20"/>
      <c r="CEK10"/>
      <c r="CEL10" s="20"/>
      <c r="CEM10"/>
      <c r="CEN10" s="20"/>
      <c r="CEO10"/>
      <c r="CEP10" s="20"/>
      <c r="CEQ10"/>
      <c r="CER10" s="20"/>
      <c r="CES10"/>
      <c r="CET10" s="20"/>
      <c r="CEU10"/>
      <c r="CEV10" s="20"/>
      <c r="CEW10"/>
      <c r="CEX10" s="20"/>
      <c r="CEY10"/>
      <c r="CEZ10" s="20"/>
      <c r="CFA10"/>
      <c r="CFB10" s="20"/>
      <c r="CFC10"/>
      <c r="CFD10" s="20"/>
      <c r="CFE10"/>
      <c r="CFF10" s="20"/>
      <c r="CFG10"/>
      <c r="CFH10" s="20"/>
      <c r="CFI10"/>
      <c r="CFJ10" s="20"/>
      <c r="CFK10"/>
      <c r="CFL10" s="20"/>
      <c r="CFM10"/>
      <c r="CFN10" s="20"/>
      <c r="CFO10"/>
      <c r="CFP10" s="20"/>
      <c r="CFQ10"/>
      <c r="CFR10" s="20"/>
      <c r="CFS10"/>
      <c r="CFT10" s="20"/>
      <c r="CFU10"/>
      <c r="CFV10" s="20"/>
      <c r="CFW10"/>
      <c r="CFX10" s="20"/>
      <c r="CFY10"/>
      <c r="CFZ10" s="20"/>
      <c r="CGA10"/>
      <c r="CGB10" s="20"/>
      <c r="CGC10"/>
      <c r="CGD10" s="20"/>
      <c r="CGE10"/>
      <c r="CGF10" s="20"/>
      <c r="CGG10"/>
      <c r="CGH10" s="20"/>
      <c r="CGI10"/>
      <c r="CGJ10" s="20"/>
      <c r="CGK10"/>
      <c r="CGL10" s="20"/>
      <c r="CGM10"/>
      <c r="CGN10" s="20"/>
      <c r="CGO10"/>
      <c r="CGP10" s="20"/>
      <c r="CGQ10"/>
      <c r="CGR10" s="20"/>
      <c r="CGS10"/>
      <c r="CGT10" s="20"/>
      <c r="CGU10"/>
      <c r="CGV10" s="20"/>
      <c r="CGW10"/>
      <c r="CGX10" s="20"/>
      <c r="CGY10"/>
      <c r="CGZ10" s="20"/>
      <c r="CHA10"/>
      <c r="CHB10" s="20"/>
      <c r="CHC10"/>
      <c r="CHD10" s="20"/>
      <c r="CHE10"/>
      <c r="CHF10" s="20"/>
      <c r="CHG10"/>
      <c r="CHH10" s="20"/>
      <c r="CHI10"/>
      <c r="CHJ10" s="20"/>
      <c r="CHK10"/>
      <c r="CHL10" s="20"/>
      <c r="CHM10"/>
      <c r="CHN10" s="20"/>
      <c r="CHO10"/>
      <c r="CHP10" s="20"/>
      <c r="CHQ10"/>
      <c r="CHR10" s="20"/>
      <c r="CHS10"/>
      <c r="CHT10" s="20"/>
      <c r="CHU10"/>
      <c r="CHV10" s="20"/>
      <c r="CHW10"/>
      <c r="CHX10" s="20"/>
      <c r="CHY10"/>
      <c r="CHZ10" s="20"/>
      <c r="CIA10"/>
      <c r="CIB10" s="20"/>
      <c r="CIC10"/>
      <c r="CID10" s="20"/>
      <c r="CIE10"/>
      <c r="CIF10" s="20"/>
      <c r="CIG10"/>
      <c r="CIH10" s="20"/>
      <c r="CII10"/>
      <c r="CIJ10" s="20"/>
      <c r="CIK10"/>
      <c r="CIL10" s="20"/>
      <c r="CIM10"/>
      <c r="CIN10" s="20"/>
      <c r="CIO10"/>
      <c r="CIP10" s="20"/>
      <c r="CIQ10"/>
      <c r="CIR10" s="20"/>
      <c r="CIS10"/>
      <c r="CIT10" s="20"/>
      <c r="CIU10"/>
      <c r="CIV10" s="20"/>
      <c r="CIW10"/>
      <c r="CIX10" s="20"/>
      <c r="CIY10"/>
      <c r="CIZ10" s="20"/>
      <c r="CJA10"/>
      <c r="CJB10" s="20"/>
      <c r="CJC10"/>
      <c r="CJD10" s="20"/>
      <c r="CJE10"/>
      <c r="CJF10" s="20"/>
      <c r="CJG10"/>
      <c r="CJH10" s="20"/>
      <c r="CJI10"/>
      <c r="CJJ10" s="20"/>
      <c r="CJK10"/>
      <c r="CJL10" s="20"/>
      <c r="CJM10"/>
      <c r="CJN10" s="20"/>
      <c r="CJO10"/>
      <c r="CJP10" s="20"/>
      <c r="CJQ10"/>
      <c r="CJR10" s="20"/>
      <c r="CJS10"/>
      <c r="CJT10" s="20"/>
      <c r="CJU10"/>
      <c r="CJV10" s="20"/>
      <c r="CJW10"/>
      <c r="CJX10" s="20"/>
      <c r="CJY10"/>
      <c r="CJZ10" s="20"/>
      <c r="CKA10"/>
      <c r="CKB10" s="20"/>
      <c r="CKC10"/>
      <c r="CKD10" s="20"/>
      <c r="CKE10"/>
      <c r="CKF10" s="20"/>
      <c r="CKG10"/>
      <c r="CKH10" s="20"/>
      <c r="CKI10"/>
      <c r="CKJ10" s="20"/>
      <c r="CKK10"/>
      <c r="CKL10" s="20"/>
      <c r="CKM10"/>
      <c r="CKN10" s="20"/>
      <c r="CKO10"/>
      <c r="CKP10" s="20"/>
      <c r="CKQ10"/>
      <c r="CKR10" s="20"/>
      <c r="CKS10"/>
      <c r="CKT10" s="20"/>
      <c r="CKU10"/>
      <c r="CKV10" s="20"/>
      <c r="CKW10"/>
      <c r="CKX10" s="20"/>
      <c r="CKY10"/>
      <c r="CKZ10" s="20"/>
      <c r="CLA10"/>
      <c r="CLB10" s="20"/>
      <c r="CLC10"/>
      <c r="CLD10" s="20"/>
      <c r="CLE10"/>
      <c r="CLF10" s="20"/>
      <c r="CLG10"/>
      <c r="CLH10" s="20"/>
      <c r="CLI10"/>
      <c r="CLJ10" s="20"/>
      <c r="CLK10"/>
      <c r="CLL10" s="20"/>
      <c r="CLM10"/>
      <c r="CLN10" s="20"/>
      <c r="CLO10"/>
      <c r="CLP10" s="20"/>
      <c r="CLQ10"/>
      <c r="CLR10" s="20"/>
      <c r="CLS10"/>
      <c r="CLT10" s="20"/>
      <c r="CLU10"/>
      <c r="CLV10" s="20"/>
      <c r="CLW10"/>
      <c r="CLX10" s="20"/>
      <c r="CLY10"/>
      <c r="CLZ10" s="20"/>
      <c r="CMA10"/>
      <c r="CMB10" s="20"/>
      <c r="CMC10"/>
      <c r="CMD10" s="20"/>
      <c r="CME10"/>
      <c r="CMF10" s="20"/>
      <c r="CMG10"/>
      <c r="CMH10" s="20"/>
      <c r="CMI10"/>
      <c r="CMJ10" s="20"/>
      <c r="CMK10"/>
      <c r="CML10" s="20"/>
      <c r="CMM10"/>
      <c r="CMN10" s="20"/>
      <c r="CMO10"/>
      <c r="CMP10" s="20"/>
      <c r="CMQ10"/>
      <c r="CMR10" s="20"/>
      <c r="CMS10"/>
      <c r="CMT10" s="20"/>
      <c r="CMU10"/>
      <c r="CMV10" s="20"/>
      <c r="CMW10"/>
      <c r="CMX10" s="20"/>
      <c r="CMY10"/>
      <c r="CMZ10" s="20"/>
      <c r="CNA10"/>
      <c r="CNB10" s="20"/>
      <c r="CNC10"/>
      <c r="CND10" s="20"/>
      <c r="CNE10"/>
      <c r="CNF10" s="20"/>
      <c r="CNG10"/>
      <c r="CNH10" s="20"/>
      <c r="CNI10"/>
      <c r="CNJ10" s="20"/>
      <c r="CNK10"/>
      <c r="CNL10" s="20"/>
      <c r="CNM10"/>
      <c r="CNN10" s="20"/>
      <c r="CNO10"/>
      <c r="CNP10" s="20"/>
      <c r="CNQ10"/>
      <c r="CNR10" s="20"/>
      <c r="CNS10"/>
      <c r="CNT10" s="20"/>
      <c r="CNU10"/>
      <c r="CNV10" s="20"/>
      <c r="CNW10"/>
      <c r="CNX10" s="20"/>
      <c r="CNY10"/>
      <c r="CNZ10" s="20"/>
      <c r="COA10"/>
      <c r="COB10" s="20"/>
      <c r="COC10"/>
      <c r="COD10" s="20"/>
      <c r="COE10"/>
      <c r="COF10" s="20"/>
      <c r="COG10"/>
      <c r="COH10" s="20"/>
      <c r="COI10"/>
      <c r="COJ10" s="20"/>
      <c r="COK10"/>
      <c r="COL10" s="20"/>
      <c r="COM10"/>
      <c r="CON10" s="20"/>
      <c r="COO10"/>
      <c r="COP10" s="20"/>
      <c r="COQ10"/>
      <c r="COR10" s="20"/>
      <c r="COS10"/>
      <c r="COT10" s="20"/>
      <c r="COU10"/>
      <c r="COV10" s="20"/>
      <c r="COW10"/>
      <c r="COX10" s="20"/>
      <c r="COY10"/>
      <c r="COZ10" s="20"/>
      <c r="CPA10"/>
      <c r="CPB10" s="20"/>
      <c r="CPC10"/>
      <c r="CPD10" s="20"/>
      <c r="CPE10"/>
      <c r="CPF10" s="20"/>
      <c r="CPG10"/>
      <c r="CPH10" s="20"/>
      <c r="CPI10"/>
      <c r="CPJ10" s="20"/>
      <c r="CPK10"/>
      <c r="CPL10" s="20"/>
      <c r="CPM10"/>
      <c r="CPN10" s="20"/>
      <c r="CPO10"/>
      <c r="CPP10" s="20"/>
      <c r="CPQ10"/>
      <c r="CPR10" s="20"/>
      <c r="CPS10"/>
      <c r="CPT10" s="20"/>
      <c r="CPU10"/>
      <c r="CPV10" s="20"/>
      <c r="CPW10"/>
      <c r="CPX10" s="20"/>
      <c r="CPY10"/>
      <c r="CPZ10" s="20"/>
      <c r="CQA10"/>
      <c r="CQB10" s="20"/>
      <c r="CQC10"/>
      <c r="CQD10" s="20"/>
      <c r="CQE10"/>
      <c r="CQF10" s="20"/>
      <c r="CQG10"/>
      <c r="CQH10" s="20"/>
      <c r="CQI10"/>
      <c r="CQJ10" s="20"/>
      <c r="CQK10"/>
      <c r="CQL10" s="20"/>
      <c r="CQM10"/>
      <c r="CQN10" s="20"/>
      <c r="CQO10"/>
      <c r="CQP10" s="20"/>
      <c r="CQQ10"/>
      <c r="CQR10" s="20"/>
      <c r="CQS10"/>
      <c r="CQT10" s="20"/>
      <c r="CQU10"/>
      <c r="CQV10" s="20"/>
      <c r="CQW10"/>
      <c r="CQX10" s="20"/>
      <c r="CQY10"/>
      <c r="CQZ10" s="20"/>
      <c r="CRA10"/>
      <c r="CRB10" s="20"/>
      <c r="CRC10"/>
      <c r="CRD10" s="20"/>
      <c r="CRE10"/>
      <c r="CRF10" s="20"/>
      <c r="CRG10"/>
      <c r="CRH10" s="20"/>
      <c r="CRI10"/>
      <c r="CRJ10" s="20"/>
      <c r="CRK10"/>
      <c r="CRL10" s="20"/>
      <c r="CRM10"/>
      <c r="CRN10" s="20"/>
      <c r="CRO10"/>
      <c r="CRP10" s="20"/>
      <c r="CRQ10"/>
      <c r="CRR10" s="20"/>
      <c r="CRS10"/>
      <c r="CRT10" s="20"/>
      <c r="CRU10"/>
      <c r="CRV10" s="20"/>
      <c r="CRW10"/>
      <c r="CRX10" s="20"/>
      <c r="CRY10"/>
      <c r="CRZ10" s="20"/>
      <c r="CSA10"/>
      <c r="CSB10" s="20"/>
      <c r="CSC10"/>
      <c r="CSD10" s="20"/>
      <c r="CSE10"/>
      <c r="CSF10" s="20"/>
      <c r="CSG10"/>
      <c r="CSH10" s="20"/>
      <c r="CSI10"/>
      <c r="CSJ10" s="20"/>
      <c r="CSK10"/>
      <c r="CSL10" s="20"/>
      <c r="CSM10"/>
      <c r="CSN10" s="20"/>
      <c r="CSO10"/>
      <c r="CSP10" s="20"/>
      <c r="CSQ10"/>
      <c r="CSR10" s="20"/>
      <c r="CSS10"/>
      <c r="CST10" s="20"/>
      <c r="CSU10"/>
      <c r="CSV10" s="20"/>
      <c r="CSW10"/>
      <c r="CSX10" s="20"/>
      <c r="CSY10"/>
      <c r="CSZ10" s="20"/>
      <c r="CTA10"/>
      <c r="CTB10" s="20"/>
      <c r="CTC10"/>
      <c r="CTD10" s="20"/>
      <c r="CTE10"/>
      <c r="CTF10" s="20"/>
      <c r="CTG10"/>
      <c r="CTH10" s="20"/>
      <c r="CTI10"/>
      <c r="CTJ10" s="20"/>
      <c r="CTK10"/>
      <c r="CTL10" s="20"/>
      <c r="CTM10"/>
      <c r="CTN10" s="20"/>
      <c r="CTO10"/>
      <c r="CTP10" s="20"/>
      <c r="CTQ10"/>
      <c r="CTR10" s="20"/>
      <c r="CTS10"/>
      <c r="CTT10" s="20"/>
      <c r="CTU10"/>
      <c r="CTV10" s="20"/>
      <c r="CTW10"/>
      <c r="CTX10" s="20"/>
      <c r="CTY10"/>
      <c r="CTZ10" s="20"/>
      <c r="CUA10"/>
      <c r="CUB10" s="20"/>
      <c r="CUC10"/>
      <c r="CUD10" s="20"/>
      <c r="CUE10"/>
      <c r="CUF10" s="20"/>
      <c r="CUG10"/>
      <c r="CUH10" s="20"/>
      <c r="CUI10"/>
      <c r="CUJ10" s="20"/>
      <c r="CUK10"/>
      <c r="CUL10" s="20"/>
      <c r="CUM10"/>
      <c r="CUN10" s="20"/>
      <c r="CUO10"/>
      <c r="CUP10" s="20"/>
      <c r="CUQ10"/>
      <c r="CUR10" s="20"/>
      <c r="CUS10"/>
      <c r="CUT10" s="20"/>
      <c r="CUU10"/>
      <c r="CUV10" s="20"/>
      <c r="CUW10"/>
      <c r="CUX10" s="20"/>
      <c r="CUY10"/>
      <c r="CUZ10" s="20"/>
      <c r="CVA10"/>
      <c r="CVB10" s="20"/>
      <c r="CVC10"/>
      <c r="CVD10" s="20"/>
      <c r="CVE10"/>
      <c r="CVF10" s="20"/>
      <c r="CVG10"/>
      <c r="CVH10" s="20"/>
      <c r="CVI10"/>
      <c r="CVJ10" s="20"/>
      <c r="CVK10"/>
      <c r="CVL10" s="20"/>
      <c r="CVM10"/>
      <c r="CVN10" s="20"/>
      <c r="CVO10"/>
      <c r="CVP10" s="20"/>
      <c r="CVQ10"/>
      <c r="CVR10" s="20"/>
      <c r="CVS10"/>
      <c r="CVT10" s="20"/>
      <c r="CVU10"/>
      <c r="CVV10" s="20"/>
      <c r="CVW10"/>
      <c r="CVX10" s="20"/>
      <c r="CVY10"/>
      <c r="CVZ10" s="20"/>
      <c r="CWA10"/>
      <c r="CWB10" s="20"/>
      <c r="CWC10"/>
      <c r="CWD10" s="20"/>
      <c r="CWE10"/>
      <c r="CWF10" s="20"/>
      <c r="CWG10"/>
      <c r="CWH10" s="20"/>
      <c r="CWI10"/>
      <c r="CWJ10" s="20"/>
      <c r="CWK10"/>
      <c r="CWL10" s="20"/>
      <c r="CWM10"/>
      <c r="CWN10" s="20"/>
      <c r="CWO10"/>
      <c r="CWP10" s="20"/>
      <c r="CWQ10"/>
      <c r="CWR10" s="20"/>
      <c r="CWS10"/>
      <c r="CWT10" s="20"/>
      <c r="CWU10"/>
      <c r="CWV10" s="20"/>
      <c r="CWW10"/>
      <c r="CWX10" s="20"/>
      <c r="CWY10"/>
      <c r="CWZ10" s="20"/>
      <c r="CXA10"/>
      <c r="CXB10" s="20"/>
      <c r="CXC10"/>
      <c r="CXD10" s="20"/>
      <c r="CXE10"/>
      <c r="CXF10" s="20"/>
      <c r="CXG10"/>
      <c r="CXH10" s="20"/>
      <c r="CXI10"/>
      <c r="CXJ10" s="20"/>
      <c r="CXK10"/>
      <c r="CXL10" s="20"/>
      <c r="CXM10"/>
      <c r="CXN10" s="20"/>
      <c r="CXO10"/>
      <c r="CXP10" s="20"/>
      <c r="CXQ10"/>
      <c r="CXR10" s="20"/>
      <c r="CXS10"/>
      <c r="CXT10" s="20"/>
      <c r="CXU10"/>
      <c r="CXV10" s="20"/>
      <c r="CXW10"/>
      <c r="CXX10" s="20"/>
      <c r="CXY10"/>
      <c r="CXZ10" s="20"/>
      <c r="CYA10"/>
      <c r="CYB10" s="20"/>
      <c r="CYC10"/>
      <c r="CYD10" s="20"/>
      <c r="CYE10"/>
      <c r="CYF10" s="20"/>
      <c r="CYG10"/>
      <c r="CYH10" s="20"/>
      <c r="CYI10"/>
      <c r="CYJ10" s="20"/>
      <c r="CYK10"/>
      <c r="CYL10" s="20"/>
      <c r="CYM10"/>
      <c r="CYN10" s="20"/>
      <c r="CYO10"/>
      <c r="CYP10" s="20"/>
      <c r="CYQ10"/>
      <c r="CYR10" s="20"/>
      <c r="CYS10"/>
      <c r="CYT10" s="20"/>
      <c r="CYU10"/>
      <c r="CYV10" s="20"/>
      <c r="CYW10"/>
      <c r="CYX10" s="20"/>
      <c r="CYY10"/>
      <c r="CYZ10" s="20"/>
      <c r="CZA10"/>
      <c r="CZB10" s="20"/>
      <c r="CZC10"/>
      <c r="CZD10" s="20"/>
      <c r="CZE10"/>
      <c r="CZF10" s="20"/>
      <c r="CZG10"/>
      <c r="CZH10" s="20"/>
      <c r="CZI10"/>
      <c r="CZJ10" s="20"/>
      <c r="CZK10"/>
      <c r="CZL10" s="20"/>
      <c r="CZM10"/>
      <c r="CZN10" s="20"/>
      <c r="CZO10"/>
      <c r="CZP10" s="20"/>
      <c r="CZQ10"/>
      <c r="CZR10" s="20"/>
      <c r="CZS10"/>
      <c r="CZT10" s="20"/>
      <c r="CZU10"/>
      <c r="CZV10" s="20"/>
      <c r="CZW10"/>
      <c r="CZX10" s="20"/>
      <c r="CZY10"/>
      <c r="CZZ10" s="20"/>
      <c r="DAA10"/>
      <c r="DAB10" s="20"/>
      <c r="DAC10"/>
      <c r="DAD10" s="20"/>
      <c r="DAE10"/>
      <c r="DAF10" s="20"/>
      <c r="DAG10"/>
      <c r="DAH10" s="20"/>
      <c r="DAI10"/>
      <c r="DAJ10" s="20"/>
      <c r="DAK10"/>
      <c r="DAL10" s="20"/>
      <c r="DAM10"/>
      <c r="DAN10" s="20"/>
      <c r="DAO10"/>
      <c r="DAP10" s="20"/>
      <c r="DAQ10"/>
      <c r="DAR10" s="20"/>
      <c r="DAS10"/>
      <c r="DAT10" s="20"/>
      <c r="DAU10"/>
      <c r="DAV10" s="20"/>
      <c r="DAW10"/>
      <c r="DAX10" s="20"/>
      <c r="DAY10"/>
      <c r="DAZ10" s="20"/>
      <c r="DBA10"/>
      <c r="DBB10" s="20"/>
      <c r="DBC10"/>
      <c r="DBD10" s="20"/>
      <c r="DBE10"/>
      <c r="DBF10" s="20"/>
      <c r="DBG10"/>
      <c r="DBH10" s="20"/>
      <c r="DBI10"/>
      <c r="DBJ10" s="20"/>
      <c r="DBK10"/>
      <c r="DBL10" s="20"/>
      <c r="DBM10"/>
      <c r="DBN10" s="20"/>
      <c r="DBO10"/>
      <c r="DBP10" s="20"/>
      <c r="DBQ10"/>
      <c r="DBR10" s="20"/>
      <c r="DBS10"/>
      <c r="DBT10" s="20"/>
      <c r="DBU10"/>
      <c r="DBV10" s="20"/>
      <c r="DBW10"/>
      <c r="DBX10" s="20"/>
      <c r="DBY10"/>
      <c r="DBZ10" s="20"/>
      <c r="DCA10"/>
      <c r="DCB10" s="20"/>
      <c r="DCC10"/>
      <c r="DCD10" s="20"/>
      <c r="DCE10"/>
      <c r="DCF10" s="20"/>
      <c r="DCG10"/>
      <c r="DCH10" s="20"/>
      <c r="DCI10"/>
      <c r="DCJ10" s="20"/>
      <c r="DCK10"/>
      <c r="DCL10" s="20"/>
      <c r="DCM10"/>
      <c r="DCN10" s="20"/>
      <c r="DCO10"/>
      <c r="DCP10" s="20"/>
      <c r="DCQ10"/>
      <c r="DCR10" s="20"/>
      <c r="DCS10"/>
      <c r="DCT10" s="20"/>
      <c r="DCU10"/>
      <c r="DCV10" s="20"/>
      <c r="DCW10"/>
      <c r="DCX10" s="20"/>
      <c r="DCY10"/>
      <c r="DCZ10" s="20"/>
      <c r="DDA10"/>
      <c r="DDB10" s="20"/>
      <c r="DDC10"/>
      <c r="DDD10" s="20"/>
      <c r="DDE10"/>
      <c r="DDF10" s="20"/>
      <c r="DDG10"/>
      <c r="DDH10" s="20"/>
      <c r="DDI10"/>
      <c r="DDJ10" s="20"/>
      <c r="DDK10"/>
      <c r="DDL10" s="20"/>
      <c r="DDM10"/>
      <c r="DDN10" s="20"/>
      <c r="DDO10"/>
      <c r="DDP10" s="20"/>
      <c r="DDQ10"/>
      <c r="DDR10" s="20"/>
      <c r="DDS10"/>
      <c r="DDT10" s="20"/>
      <c r="DDU10"/>
      <c r="DDV10" s="20"/>
      <c r="DDW10"/>
      <c r="DDX10" s="20"/>
      <c r="DDY10"/>
      <c r="DDZ10" s="20"/>
      <c r="DEA10"/>
      <c r="DEB10" s="20"/>
      <c r="DEC10"/>
      <c r="DED10" s="20"/>
      <c r="DEE10"/>
      <c r="DEF10" s="20"/>
      <c r="DEG10"/>
      <c r="DEH10" s="20"/>
      <c r="DEI10"/>
      <c r="DEJ10" s="20"/>
      <c r="DEK10"/>
      <c r="DEL10" s="20"/>
      <c r="DEM10"/>
      <c r="DEN10" s="20"/>
      <c r="DEO10"/>
      <c r="DEP10" s="20"/>
      <c r="DEQ10"/>
      <c r="DER10" s="20"/>
      <c r="DES10"/>
      <c r="DET10" s="20"/>
      <c r="DEU10"/>
      <c r="DEV10" s="20"/>
      <c r="DEW10"/>
      <c r="DEX10" s="20"/>
      <c r="DEY10"/>
      <c r="DEZ10" s="20"/>
      <c r="DFA10"/>
      <c r="DFB10" s="20"/>
      <c r="DFC10"/>
      <c r="DFD10" s="20"/>
      <c r="DFE10"/>
      <c r="DFF10" s="20"/>
      <c r="DFG10"/>
      <c r="DFH10" s="20"/>
      <c r="DFI10"/>
      <c r="DFJ10" s="20"/>
      <c r="DFK10"/>
      <c r="DFL10" s="20"/>
      <c r="DFM10"/>
      <c r="DFN10" s="20"/>
      <c r="DFO10"/>
      <c r="DFP10" s="20"/>
      <c r="DFQ10"/>
      <c r="DFR10" s="20"/>
      <c r="DFS10"/>
      <c r="DFT10" s="20"/>
      <c r="DFU10"/>
      <c r="DFV10" s="20"/>
      <c r="DFW10"/>
      <c r="DFX10" s="20"/>
      <c r="DFY10"/>
      <c r="DFZ10" s="20"/>
      <c r="DGA10"/>
      <c r="DGB10" s="20"/>
      <c r="DGC10"/>
      <c r="DGD10" s="20"/>
      <c r="DGE10"/>
      <c r="DGF10" s="20"/>
      <c r="DGG10"/>
      <c r="DGH10" s="20"/>
      <c r="DGI10"/>
      <c r="DGJ10" s="20"/>
      <c r="DGK10"/>
      <c r="DGL10" s="20"/>
      <c r="DGM10"/>
      <c r="DGN10" s="20"/>
      <c r="DGO10"/>
      <c r="DGP10" s="20"/>
      <c r="DGQ10"/>
      <c r="DGR10" s="20"/>
      <c r="DGS10"/>
      <c r="DGT10" s="20"/>
      <c r="DGU10"/>
      <c r="DGV10" s="20"/>
      <c r="DGW10"/>
      <c r="DGX10" s="20"/>
      <c r="DGY10"/>
      <c r="DGZ10" s="20"/>
      <c r="DHA10"/>
      <c r="DHB10" s="20"/>
      <c r="DHC10"/>
      <c r="DHD10" s="20"/>
      <c r="DHE10"/>
      <c r="DHF10" s="20"/>
      <c r="DHG10"/>
      <c r="DHH10" s="20"/>
      <c r="DHI10"/>
      <c r="DHJ10" s="20"/>
      <c r="DHK10"/>
      <c r="DHL10" s="20"/>
      <c r="DHM10"/>
      <c r="DHN10" s="20"/>
      <c r="DHO10"/>
      <c r="DHP10" s="20"/>
      <c r="DHQ10"/>
      <c r="DHR10" s="20"/>
      <c r="DHS10"/>
      <c r="DHT10" s="20"/>
      <c r="DHU10"/>
      <c r="DHV10" s="20"/>
      <c r="DHW10"/>
      <c r="DHX10" s="20"/>
      <c r="DHY10"/>
      <c r="DHZ10" s="20"/>
      <c r="DIA10"/>
      <c r="DIB10" s="20"/>
      <c r="DIC10"/>
      <c r="DID10" s="20"/>
      <c r="DIE10"/>
      <c r="DIF10" s="20"/>
      <c r="DIG10"/>
      <c r="DIH10" s="20"/>
      <c r="DII10"/>
      <c r="DIJ10" s="20"/>
      <c r="DIK10"/>
      <c r="DIL10" s="20"/>
      <c r="DIM10"/>
      <c r="DIN10" s="20"/>
      <c r="DIO10"/>
      <c r="DIP10" s="20"/>
      <c r="DIQ10"/>
      <c r="DIR10" s="20"/>
      <c r="DIS10"/>
      <c r="DIT10" s="20"/>
      <c r="DIU10"/>
      <c r="DIV10" s="20"/>
      <c r="DIW10"/>
      <c r="DIX10" s="20"/>
      <c r="DIY10"/>
      <c r="DIZ10" s="20"/>
      <c r="DJA10"/>
      <c r="DJB10" s="20"/>
      <c r="DJC10"/>
      <c r="DJD10" s="20"/>
      <c r="DJE10"/>
      <c r="DJF10" s="20"/>
      <c r="DJG10"/>
      <c r="DJH10" s="20"/>
      <c r="DJI10"/>
      <c r="DJJ10" s="20"/>
      <c r="DJK10"/>
      <c r="DJL10" s="20"/>
      <c r="DJM10"/>
      <c r="DJN10" s="20"/>
      <c r="DJO10"/>
      <c r="DJP10" s="20"/>
      <c r="DJQ10"/>
      <c r="DJR10" s="20"/>
      <c r="DJS10"/>
      <c r="DJT10" s="20"/>
      <c r="DJU10"/>
      <c r="DJV10" s="20"/>
      <c r="DJW10"/>
      <c r="DJX10" s="20"/>
      <c r="DJY10"/>
      <c r="DJZ10" s="20"/>
      <c r="DKA10"/>
      <c r="DKB10" s="20"/>
      <c r="DKC10"/>
      <c r="DKD10" s="20"/>
      <c r="DKE10"/>
      <c r="DKF10" s="20"/>
      <c r="DKG10"/>
      <c r="DKH10" s="20"/>
      <c r="DKI10"/>
      <c r="DKJ10" s="20"/>
      <c r="DKK10"/>
      <c r="DKL10" s="20"/>
      <c r="DKM10"/>
      <c r="DKN10" s="20"/>
      <c r="DKO10"/>
      <c r="DKP10" s="20"/>
      <c r="DKQ10"/>
      <c r="DKR10" s="20"/>
      <c r="DKS10"/>
      <c r="DKT10" s="20"/>
      <c r="DKU10"/>
      <c r="DKV10" s="20"/>
      <c r="DKW10"/>
      <c r="DKX10" s="20"/>
      <c r="DKY10"/>
      <c r="DKZ10" s="20"/>
      <c r="DLA10"/>
      <c r="DLB10" s="20"/>
      <c r="DLC10"/>
      <c r="DLD10" s="20"/>
      <c r="DLE10"/>
      <c r="DLF10" s="20"/>
      <c r="DLG10"/>
      <c r="DLH10" s="20"/>
      <c r="DLI10"/>
      <c r="DLJ10" s="20"/>
      <c r="DLK10"/>
      <c r="DLL10" s="20"/>
      <c r="DLM10"/>
      <c r="DLN10" s="20"/>
      <c r="DLO10"/>
      <c r="DLP10" s="20"/>
      <c r="DLQ10"/>
      <c r="DLR10" s="20"/>
      <c r="DLS10"/>
      <c r="DLT10" s="20"/>
      <c r="DLU10"/>
      <c r="DLV10" s="20"/>
      <c r="DLW10"/>
      <c r="DLX10" s="20"/>
      <c r="DLY10"/>
      <c r="DLZ10" s="20"/>
      <c r="DMA10"/>
      <c r="DMB10" s="20"/>
      <c r="DMC10"/>
      <c r="DMD10" s="20"/>
      <c r="DME10"/>
      <c r="DMF10" s="20"/>
      <c r="DMG10"/>
      <c r="DMH10" s="20"/>
      <c r="DMI10"/>
      <c r="DMJ10" s="20"/>
      <c r="DMK10"/>
      <c r="DML10" s="20"/>
      <c r="DMM10"/>
      <c r="DMN10" s="20"/>
      <c r="DMO10"/>
      <c r="DMP10" s="20"/>
      <c r="DMQ10"/>
      <c r="DMR10" s="20"/>
      <c r="DMS10"/>
      <c r="DMT10" s="20"/>
      <c r="DMU10"/>
      <c r="DMV10" s="20"/>
      <c r="DMW10"/>
      <c r="DMX10" s="20"/>
      <c r="DMY10"/>
      <c r="DMZ10" s="20"/>
      <c r="DNA10"/>
      <c r="DNB10" s="20"/>
      <c r="DNC10"/>
      <c r="DND10" s="20"/>
      <c r="DNE10"/>
      <c r="DNF10" s="20"/>
      <c r="DNG10"/>
      <c r="DNH10" s="20"/>
      <c r="DNI10"/>
      <c r="DNJ10" s="20"/>
      <c r="DNK10"/>
      <c r="DNL10" s="20"/>
      <c r="DNM10"/>
      <c r="DNN10" s="20"/>
      <c r="DNO10"/>
      <c r="DNP10" s="20"/>
      <c r="DNQ10"/>
      <c r="DNR10" s="20"/>
      <c r="DNS10"/>
      <c r="DNT10" s="20"/>
      <c r="DNU10"/>
      <c r="DNV10" s="20"/>
      <c r="DNW10"/>
      <c r="DNX10" s="20"/>
      <c r="DNY10"/>
      <c r="DNZ10" s="20"/>
      <c r="DOA10"/>
      <c r="DOB10" s="20"/>
      <c r="DOC10"/>
      <c r="DOD10" s="20"/>
      <c r="DOE10"/>
      <c r="DOF10" s="20"/>
      <c r="DOG10"/>
      <c r="DOH10" s="20"/>
      <c r="DOI10"/>
      <c r="DOJ10" s="20"/>
      <c r="DOK10"/>
      <c r="DOL10" s="20"/>
      <c r="DOM10"/>
      <c r="DON10" s="20"/>
      <c r="DOO10"/>
      <c r="DOP10" s="20"/>
      <c r="DOQ10"/>
      <c r="DOR10" s="20"/>
      <c r="DOS10"/>
      <c r="DOT10" s="20"/>
      <c r="DOU10"/>
      <c r="DOV10" s="20"/>
      <c r="DOW10"/>
      <c r="DOX10" s="20"/>
      <c r="DOY10"/>
      <c r="DOZ10" s="20"/>
      <c r="DPA10"/>
      <c r="DPB10" s="20"/>
      <c r="DPC10"/>
      <c r="DPD10" s="20"/>
      <c r="DPE10"/>
      <c r="DPF10" s="20"/>
      <c r="DPG10"/>
      <c r="DPH10" s="20"/>
      <c r="DPI10"/>
      <c r="DPJ10" s="20"/>
      <c r="DPK10"/>
      <c r="DPL10" s="20"/>
      <c r="DPM10"/>
      <c r="DPN10" s="20"/>
      <c r="DPO10"/>
      <c r="DPP10" s="20"/>
      <c r="DPQ10"/>
      <c r="DPR10" s="20"/>
      <c r="DPS10"/>
      <c r="DPT10" s="20"/>
      <c r="DPU10"/>
      <c r="DPV10" s="20"/>
      <c r="DPW10"/>
      <c r="DPX10" s="20"/>
      <c r="DPY10"/>
      <c r="DPZ10" s="20"/>
      <c r="DQA10"/>
      <c r="DQB10" s="20"/>
      <c r="DQC10"/>
      <c r="DQD10" s="20"/>
      <c r="DQE10"/>
      <c r="DQF10" s="20"/>
      <c r="DQG10"/>
      <c r="DQH10" s="20"/>
      <c r="DQI10"/>
      <c r="DQJ10" s="20"/>
      <c r="DQK10"/>
      <c r="DQL10" s="20"/>
      <c r="DQM10"/>
      <c r="DQN10" s="20"/>
      <c r="DQO10"/>
      <c r="DQP10" s="20"/>
      <c r="DQQ10"/>
      <c r="DQR10" s="20"/>
      <c r="DQS10"/>
      <c r="DQT10" s="20"/>
      <c r="DQU10"/>
      <c r="DQV10" s="20"/>
      <c r="DQW10"/>
      <c r="DQX10" s="20"/>
      <c r="DQY10"/>
      <c r="DQZ10" s="20"/>
      <c r="DRA10"/>
      <c r="DRB10" s="20"/>
      <c r="DRC10"/>
      <c r="DRD10" s="20"/>
      <c r="DRE10"/>
      <c r="DRF10" s="20"/>
      <c r="DRG10"/>
      <c r="DRH10" s="20"/>
      <c r="DRI10"/>
      <c r="DRJ10" s="20"/>
      <c r="DRK10"/>
      <c r="DRL10" s="20"/>
      <c r="DRM10"/>
      <c r="DRN10" s="20"/>
      <c r="DRO10"/>
      <c r="DRP10" s="20"/>
      <c r="DRQ10"/>
      <c r="DRR10" s="20"/>
      <c r="DRS10"/>
      <c r="DRT10" s="20"/>
      <c r="DRU10"/>
      <c r="DRV10" s="20"/>
      <c r="DRW10"/>
      <c r="DRX10" s="20"/>
      <c r="DRY10"/>
      <c r="DRZ10" s="20"/>
      <c r="DSA10"/>
      <c r="DSB10" s="20"/>
      <c r="DSC10"/>
      <c r="DSD10" s="20"/>
      <c r="DSE10"/>
      <c r="DSF10" s="20"/>
      <c r="DSG10"/>
      <c r="DSH10" s="20"/>
      <c r="DSI10"/>
      <c r="DSJ10" s="20"/>
      <c r="DSK10"/>
      <c r="DSL10" s="20"/>
      <c r="DSM10"/>
      <c r="DSN10" s="20"/>
      <c r="DSO10"/>
      <c r="DSP10" s="20"/>
      <c r="DSQ10"/>
      <c r="DSR10" s="20"/>
      <c r="DSS10"/>
      <c r="DST10" s="20"/>
      <c r="DSU10"/>
      <c r="DSV10" s="20"/>
      <c r="DSW10"/>
      <c r="DSX10" s="20"/>
      <c r="DSY10"/>
      <c r="DSZ10" s="20"/>
      <c r="DTA10"/>
      <c r="DTB10" s="20"/>
      <c r="DTC10"/>
      <c r="DTD10" s="20"/>
      <c r="DTE10"/>
      <c r="DTF10" s="20"/>
      <c r="DTG10"/>
      <c r="DTH10" s="20"/>
      <c r="DTI10"/>
      <c r="DTJ10" s="20"/>
      <c r="DTK10"/>
      <c r="DTL10" s="20"/>
      <c r="DTM10"/>
      <c r="DTN10" s="20"/>
      <c r="DTO10"/>
      <c r="DTP10" s="20"/>
      <c r="DTQ10"/>
      <c r="DTR10" s="20"/>
      <c r="DTS10"/>
      <c r="DTT10" s="20"/>
      <c r="DTU10"/>
      <c r="DTV10" s="20"/>
      <c r="DTW10"/>
      <c r="DTX10" s="20"/>
      <c r="DTY10"/>
      <c r="DTZ10" s="20"/>
      <c r="DUA10"/>
      <c r="DUB10" s="20"/>
      <c r="DUC10"/>
      <c r="DUD10" s="20"/>
      <c r="DUE10"/>
      <c r="DUF10" s="20"/>
      <c r="DUG10"/>
      <c r="DUH10" s="20"/>
      <c r="DUI10"/>
      <c r="DUJ10" s="20"/>
      <c r="DUK10"/>
      <c r="DUL10" s="20"/>
      <c r="DUM10"/>
      <c r="DUN10" s="20"/>
      <c r="DUO10"/>
      <c r="DUP10" s="20"/>
      <c r="DUQ10"/>
      <c r="DUR10" s="20"/>
      <c r="DUS10"/>
      <c r="DUT10" s="20"/>
      <c r="DUU10"/>
      <c r="DUV10" s="20"/>
      <c r="DUW10"/>
      <c r="DUX10" s="20"/>
      <c r="DUY10"/>
      <c r="DUZ10" s="20"/>
      <c r="DVA10"/>
      <c r="DVB10" s="20"/>
      <c r="DVC10"/>
      <c r="DVD10" s="20"/>
      <c r="DVE10"/>
      <c r="DVF10" s="20"/>
      <c r="DVG10"/>
      <c r="DVH10" s="20"/>
      <c r="DVI10"/>
      <c r="DVJ10" s="20"/>
      <c r="DVK10"/>
      <c r="DVL10" s="20"/>
      <c r="DVM10"/>
      <c r="DVN10" s="20"/>
      <c r="DVO10"/>
      <c r="DVP10" s="20"/>
      <c r="DVQ10"/>
      <c r="DVR10" s="20"/>
      <c r="DVS10"/>
      <c r="DVT10" s="20"/>
      <c r="DVU10"/>
      <c r="DVV10" s="20"/>
      <c r="DVW10"/>
      <c r="DVX10" s="20"/>
      <c r="DVY10"/>
      <c r="DVZ10" s="20"/>
      <c r="DWA10"/>
      <c r="DWB10" s="20"/>
      <c r="DWC10"/>
      <c r="DWD10" s="20"/>
      <c r="DWE10"/>
      <c r="DWF10" s="20"/>
      <c r="DWG10"/>
      <c r="DWH10" s="20"/>
      <c r="DWI10"/>
      <c r="DWJ10" s="20"/>
      <c r="DWK10"/>
      <c r="DWL10" s="20"/>
      <c r="DWM10"/>
      <c r="DWN10" s="20"/>
      <c r="DWO10"/>
      <c r="DWP10" s="20"/>
      <c r="DWQ10"/>
      <c r="DWR10" s="20"/>
      <c r="DWS10"/>
      <c r="DWT10" s="20"/>
      <c r="DWU10"/>
      <c r="DWV10" s="20"/>
      <c r="DWW10"/>
      <c r="DWX10" s="20"/>
      <c r="DWY10"/>
      <c r="DWZ10" s="20"/>
      <c r="DXA10"/>
      <c r="DXB10" s="20"/>
      <c r="DXC10"/>
      <c r="DXD10" s="20"/>
      <c r="DXE10"/>
      <c r="DXF10" s="20"/>
      <c r="DXG10"/>
      <c r="DXH10" s="20"/>
      <c r="DXI10"/>
      <c r="DXJ10" s="20"/>
      <c r="DXK10"/>
      <c r="DXL10" s="20"/>
      <c r="DXM10"/>
      <c r="DXN10" s="20"/>
      <c r="DXO10"/>
      <c r="DXP10" s="20"/>
      <c r="DXQ10"/>
      <c r="DXR10" s="20"/>
      <c r="DXS10"/>
      <c r="DXT10" s="20"/>
      <c r="DXU10"/>
      <c r="DXV10" s="20"/>
      <c r="DXW10"/>
      <c r="DXX10" s="20"/>
      <c r="DXY10"/>
      <c r="DXZ10" s="20"/>
      <c r="DYA10"/>
      <c r="DYB10" s="20"/>
      <c r="DYC10"/>
      <c r="DYD10" s="20"/>
      <c r="DYE10"/>
      <c r="DYF10" s="20"/>
      <c r="DYG10"/>
      <c r="DYH10" s="20"/>
      <c r="DYI10"/>
      <c r="DYJ10" s="20"/>
      <c r="DYK10"/>
      <c r="DYL10" s="20"/>
      <c r="DYM10"/>
      <c r="DYN10" s="20"/>
      <c r="DYO10"/>
      <c r="DYP10" s="20"/>
      <c r="DYQ10"/>
      <c r="DYR10" s="20"/>
      <c r="DYS10"/>
      <c r="DYT10" s="20"/>
      <c r="DYU10"/>
      <c r="DYV10" s="20"/>
      <c r="DYW10"/>
      <c r="DYX10" s="20"/>
      <c r="DYY10"/>
      <c r="DYZ10" s="20"/>
      <c r="DZA10"/>
      <c r="DZB10" s="20"/>
      <c r="DZC10"/>
      <c r="DZD10" s="20"/>
      <c r="DZE10"/>
      <c r="DZF10" s="20"/>
      <c r="DZG10"/>
      <c r="DZH10" s="20"/>
      <c r="DZI10"/>
      <c r="DZJ10" s="20"/>
      <c r="DZK10"/>
      <c r="DZL10" s="20"/>
      <c r="DZM10"/>
      <c r="DZN10" s="20"/>
      <c r="DZO10"/>
      <c r="DZP10" s="20"/>
      <c r="DZQ10"/>
      <c r="DZR10" s="20"/>
      <c r="DZS10"/>
      <c r="DZT10" s="20"/>
      <c r="DZU10"/>
      <c r="DZV10" s="20"/>
      <c r="DZW10"/>
      <c r="DZX10" s="20"/>
      <c r="DZY10"/>
      <c r="DZZ10" s="20"/>
      <c r="EAA10"/>
      <c r="EAB10" s="20"/>
      <c r="EAC10"/>
      <c r="EAD10" s="20"/>
      <c r="EAE10"/>
      <c r="EAF10" s="20"/>
      <c r="EAG10"/>
      <c r="EAH10" s="20"/>
      <c r="EAI10"/>
      <c r="EAJ10" s="20"/>
      <c r="EAK10"/>
      <c r="EAL10" s="20"/>
      <c r="EAM10"/>
      <c r="EAN10" s="20"/>
      <c r="EAO10"/>
      <c r="EAP10" s="20"/>
      <c r="EAQ10"/>
      <c r="EAR10" s="20"/>
      <c r="EAS10"/>
      <c r="EAT10" s="20"/>
      <c r="EAU10"/>
      <c r="EAV10" s="20"/>
      <c r="EAW10"/>
      <c r="EAX10" s="20"/>
      <c r="EAY10"/>
      <c r="EAZ10" s="20"/>
      <c r="EBA10"/>
      <c r="EBB10" s="20"/>
      <c r="EBC10"/>
      <c r="EBD10" s="20"/>
      <c r="EBE10"/>
      <c r="EBF10" s="20"/>
      <c r="EBG10"/>
      <c r="EBH10" s="20"/>
      <c r="EBI10"/>
      <c r="EBJ10" s="20"/>
      <c r="EBK10"/>
      <c r="EBL10" s="20"/>
      <c r="EBM10"/>
      <c r="EBN10" s="20"/>
      <c r="EBO10"/>
      <c r="EBP10" s="20"/>
      <c r="EBQ10"/>
      <c r="EBR10" s="20"/>
      <c r="EBS10"/>
      <c r="EBT10" s="20"/>
      <c r="EBU10"/>
      <c r="EBV10" s="20"/>
      <c r="EBW10"/>
      <c r="EBX10" s="20"/>
      <c r="EBY10"/>
      <c r="EBZ10" s="20"/>
      <c r="ECA10"/>
      <c r="ECB10" s="20"/>
      <c r="ECC10"/>
      <c r="ECD10" s="20"/>
      <c r="ECE10"/>
      <c r="ECF10" s="20"/>
      <c r="ECG10"/>
      <c r="ECH10" s="20"/>
      <c r="ECI10"/>
      <c r="ECJ10" s="20"/>
      <c r="ECK10"/>
      <c r="ECL10" s="20"/>
      <c r="ECM10"/>
      <c r="ECN10" s="20"/>
      <c r="ECO10"/>
      <c r="ECP10" s="20"/>
      <c r="ECQ10"/>
      <c r="ECR10" s="20"/>
      <c r="ECS10"/>
      <c r="ECT10" s="20"/>
      <c r="ECU10"/>
      <c r="ECV10" s="20"/>
      <c r="ECW10"/>
      <c r="ECX10" s="20"/>
      <c r="ECY10"/>
      <c r="ECZ10" s="20"/>
      <c r="EDA10"/>
      <c r="EDB10" s="20"/>
      <c r="EDC10"/>
      <c r="EDD10" s="20"/>
      <c r="EDE10"/>
      <c r="EDF10" s="20"/>
      <c r="EDG10"/>
      <c r="EDH10" s="20"/>
      <c r="EDI10"/>
      <c r="EDJ10" s="20"/>
      <c r="EDK10"/>
      <c r="EDL10" s="20"/>
      <c r="EDM10"/>
      <c r="EDN10" s="20"/>
      <c r="EDO10"/>
      <c r="EDP10" s="20"/>
      <c r="EDQ10"/>
      <c r="EDR10" s="20"/>
      <c r="EDS10"/>
      <c r="EDT10" s="20"/>
      <c r="EDU10"/>
      <c r="EDV10" s="20"/>
      <c r="EDW10"/>
      <c r="EDX10" s="20"/>
      <c r="EDY10"/>
      <c r="EDZ10" s="20"/>
      <c r="EEA10"/>
      <c r="EEB10" s="20"/>
      <c r="EEC10"/>
      <c r="EED10" s="20"/>
      <c r="EEE10"/>
      <c r="EEF10" s="20"/>
      <c r="EEG10"/>
      <c r="EEH10" s="20"/>
      <c r="EEI10"/>
      <c r="EEJ10" s="20"/>
      <c r="EEK10"/>
      <c r="EEL10" s="20"/>
      <c r="EEM10"/>
      <c r="EEN10" s="20"/>
      <c r="EEO10"/>
      <c r="EEP10" s="20"/>
      <c r="EEQ10"/>
      <c r="EER10" s="20"/>
      <c r="EES10"/>
      <c r="EET10" s="20"/>
      <c r="EEU10"/>
      <c r="EEV10" s="20"/>
      <c r="EEW10"/>
      <c r="EEX10" s="20"/>
      <c r="EEY10"/>
      <c r="EEZ10" s="20"/>
      <c r="EFA10"/>
      <c r="EFB10" s="20"/>
      <c r="EFC10"/>
      <c r="EFD10" s="20"/>
      <c r="EFE10"/>
      <c r="EFF10" s="20"/>
      <c r="EFG10"/>
      <c r="EFH10" s="20"/>
      <c r="EFI10"/>
      <c r="EFJ10" s="20"/>
      <c r="EFK10"/>
      <c r="EFL10" s="20"/>
      <c r="EFM10"/>
      <c r="EFN10" s="20"/>
      <c r="EFO10"/>
      <c r="EFP10" s="20"/>
      <c r="EFQ10"/>
      <c r="EFR10" s="20"/>
      <c r="EFS10"/>
      <c r="EFT10" s="20"/>
      <c r="EFU10"/>
      <c r="EFV10" s="20"/>
      <c r="EFW10"/>
      <c r="EFX10" s="20"/>
      <c r="EFY10"/>
      <c r="EFZ10" s="20"/>
      <c r="EGA10"/>
      <c r="EGB10" s="20"/>
      <c r="EGC10"/>
      <c r="EGD10" s="20"/>
      <c r="EGE10"/>
      <c r="EGF10" s="20"/>
      <c r="EGG10"/>
      <c r="EGH10" s="20"/>
      <c r="EGI10"/>
      <c r="EGJ10" s="20"/>
      <c r="EGK10"/>
      <c r="EGL10" s="20"/>
      <c r="EGM10"/>
      <c r="EGN10" s="20"/>
      <c r="EGO10"/>
      <c r="EGP10" s="20"/>
      <c r="EGQ10"/>
      <c r="EGR10" s="20"/>
      <c r="EGS10"/>
      <c r="EGT10" s="20"/>
      <c r="EGU10"/>
      <c r="EGV10" s="20"/>
      <c r="EGW10"/>
      <c r="EGX10" s="20"/>
      <c r="EGY10"/>
      <c r="EGZ10" s="20"/>
      <c r="EHA10"/>
      <c r="EHB10" s="20"/>
      <c r="EHC10"/>
      <c r="EHD10" s="20"/>
      <c r="EHE10"/>
      <c r="EHF10" s="20"/>
      <c r="EHG10"/>
      <c r="EHH10" s="20"/>
      <c r="EHI10"/>
      <c r="EHJ10" s="20"/>
      <c r="EHK10"/>
      <c r="EHL10" s="20"/>
      <c r="EHM10"/>
      <c r="EHN10" s="20"/>
      <c r="EHO10"/>
      <c r="EHP10" s="20"/>
      <c r="EHQ10"/>
      <c r="EHR10" s="20"/>
      <c r="EHS10"/>
      <c r="EHT10" s="20"/>
      <c r="EHU10"/>
      <c r="EHV10" s="20"/>
      <c r="EHW10"/>
      <c r="EHX10" s="20"/>
      <c r="EHY10"/>
      <c r="EHZ10" s="20"/>
      <c r="EIA10"/>
      <c r="EIB10" s="20"/>
      <c r="EIC10"/>
      <c r="EID10" s="20"/>
      <c r="EIE10"/>
      <c r="EIF10" s="20"/>
      <c r="EIG10"/>
      <c r="EIH10" s="20"/>
      <c r="EII10"/>
      <c r="EIJ10" s="20"/>
      <c r="EIK10"/>
      <c r="EIL10" s="20"/>
      <c r="EIM10"/>
      <c r="EIN10" s="20"/>
      <c r="EIO10"/>
      <c r="EIP10" s="20"/>
      <c r="EIQ10"/>
      <c r="EIR10" s="20"/>
      <c r="EIS10"/>
      <c r="EIT10" s="20"/>
      <c r="EIU10"/>
      <c r="EIV10" s="20"/>
      <c r="EIW10"/>
      <c r="EIX10" s="20"/>
      <c r="EIY10"/>
      <c r="EIZ10" s="20"/>
      <c r="EJA10"/>
      <c r="EJB10" s="20"/>
      <c r="EJC10"/>
      <c r="EJD10" s="20"/>
      <c r="EJE10"/>
      <c r="EJF10" s="20"/>
      <c r="EJG10"/>
      <c r="EJH10" s="20"/>
      <c r="EJI10"/>
      <c r="EJJ10" s="20"/>
      <c r="EJK10"/>
      <c r="EJL10" s="20"/>
      <c r="EJM10"/>
      <c r="EJN10" s="20"/>
      <c r="EJO10"/>
      <c r="EJP10" s="20"/>
      <c r="EJQ10"/>
      <c r="EJR10" s="20"/>
      <c r="EJS10"/>
      <c r="EJT10" s="20"/>
      <c r="EJU10"/>
      <c r="EJV10" s="20"/>
      <c r="EJW10"/>
      <c r="EJX10" s="20"/>
      <c r="EJY10"/>
      <c r="EJZ10" s="20"/>
      <c r="EKA10"/>
      <c r="EKB10" s="20"/>
      <c r="EKC10"/>
      <c r="EKD10" s="20"/>
      <c r="EKE10"/>
      <c r="EKF10" s="20"/>
      <c r="EKG10"/>
      <c r="EKH10" s="20"/>
      <c r="EKI10"/>
      <c r="EKJ10" s="20"/>
      <c r="EKK10"/>
      <c r="EKL10" s="20"/>
      <c r="EKM10"/>
      <c r="EKN10" s="20"/>
      <c r="EKO10"/>
      <c r="EKP10" s="20"/>
      <c r="EKQ10"/>
      <c r="EKR10" s="20"/>
      <c r="EKS10"/>
      <c r="EKT10" s="20"/>
      <c r="EKU10"/>
      <c r="EKV10" s="20"/>
      <c r="EKW10"/>
      <c r="EKX10" s="20"/>
      <c r="EKY10"/>
      <c r="EKZ10" s="20"/>
      <c r="ELA10"/>
      <c r="ELB10" s="20"/>
      <c r="ELC10"/>
      <c r="ELD10" s="20"/>
      <c r="ELE10"/>
      <c r="ELF10" s="20"/>
      <c r="ELG10"/>
      <c r="ELH10" s="20"/>
      <c r="ELI10"/>
      <c r="ELJ10" s="20"/>
      <c r="ELK10"/>
      <c r="ELL10" s="20"/>
      <c r="ELM10"/>
      <c r="ELN10" s="20"/>
      <c r="ELO10"/>
      <c r="ELP10" s="20"/>
      <c r="ELQ10"/>
      <c r="ELR10" s="20"/>
      <c r="ELS10"/>
      <c r="ELT10" s="20"/>
      <c r="ELU10"/>
      <c r="ELV10" s="20"/>
      <c r="ELW10"/>
      <c r="ELX10" s="20"/>
      <c r="ELY10"/>
      <c r="ELZ10" s="20"/>
      <c r="EMA10"/>
      <c r="EMB10" s="20"/>
      <c r="EMC10"/>
      <c r="EMD10" s="20"/>
      <c r="EME10"/>
      <c r="EMF10" s="20"/>
      <c r="EMG10"/>
      <c r="EMH10" s="20"/>
      <c r="EMI10"/>
      <c r="EMJ10" s="20"/>
      <c r="EMK10"/>
      <c r="EML10" s="20"/>
      <c r="EMM10"/>
      <c r="EMN10" s="20"/>
      <c r="EMO10"/>
      <c r="EMP10" s="20"/>
      <c r="EMQ10"/>
      <c r="EMR10" s="20"/>
      <c r="EMS10"/>
      <c r="EMT10" s="20"/>
      <c r="EMU10"/>
      <c r="EMV10" s="20"/>
      <c r="EMW10"/>
      <c r="EMX10" s="20"/>
      <c r="EMY10"/>
      <c r="EMZ10" s="20"/>
      <c r="ENA10"/>
      <c r="ENB10" s="20"/>
      <c r="ENC10"/>
      <c r="END10" s="20"/>
      <c r="ENE10"/>
      <c r="ENF10" s="20"/>
      <c r="ENG10"/>
      <c r="ENH10" s="20"/>
      <c r="ENI10"/>
      <c r="ENJ10" s="20"/>
      <c r="ENK10"/>
      <c r="ENL10" s="20"/>
      <c r="ENM10"/>
      <c r="ENN10" s="20"/>
      <c r="ENO10"/>
      <c r="ENP10" s="20"/>
      <c r="ENQ10"/>
      <c r="ENR10" s="20"/>
      <c r="ENS10"/>
      <c r="ENT10" s="20"/>
      <c r="ENU10"/>
      <c r="ENV10" s="20"/>
      <c r="ENW10"/>
      <c r="ENX10" s="20"/>
      <c r="ENY10"/>
      <c r="ENZ10" s="20"/>
      <c r="EOA10"/>
      <c r="EOB10" s="20"/>
      <c r="EOC10"/>
      <c r="EOD10" s="20"/>
      <c r="EOE10"/>
      <c r="EOF10" s="20"/>
      <c r="EOG10"/>
      <c r="EOH10" s="20"/>
      <c r="EOI10"/>
      <c r="EOJ10" s="20"/>
      <c r="EOK10"/>
      <c r="EOL10" s="20"/>
      <c r="EOM10"/>
      <c r="EON10" s="20"/>
      <c r="EOO10"/>
      <c r="EOP10" s="20"/>
      <c r="EOQ10"/>
      <c r="EOR10" s="20"/>
      <c r="EOS10"/>
      <c r="EOT10" s="20"/>
      <c r="EOU10"/>
      <c r="EOV10" s="20"/>
      <c r="EOW10"/>
      <c r="EOX10" s="20"/>
      <c r="EOY10"/>
      <c r="EOZ10" s="20"/>
      <c r="EPA10"/>
      <c r="EPB10" s="20"/>
      <c r="EPC10"/>
      <c r="EPD10" s="20"/>
      <c r="EPE10"/>
      <c r="EPF10" s="20"/>
      <c r="EPG10"/>
      <c r="EPH10" s="20"/>
      <c r="EPI10"/>
      <c r="EPJ10" s="20"/>
      <c r="EPK10"/>
      <c r="EPL10" s="20"/>
      <c r="EPM10"/>
      <c r="EPN10" s="20"/>
      <c r="EPO10"/>
      <c r="EPP10" s="20"/>
      <c r="EPQ10"/>
      <c r="EPR10" s="20"/>
      <c r="EPS10"/>
      <c r="EPT10" s="20"/>
      <c r="EPU10"/>
      <c r="EPV10" s="20"/>
      <c r="EPW10"/>
      <c r="EPX10" s="20"/>
      <c r="EPY10"/>
      <c r="EPZ10" s="20"/>
      <c r="EQA10"/>
      <c r="EQB10" s="20"/>
      <c r="EQC10"/>
      <c r="EQD10" s="20"/>
      <c r="EQE10"/>
      <c r="EQF10" s="20"/>
      <c r="EQG10"/>
      <c r="EQH10" s="20"/>
      <c r="EQI10"/>
      <c r="EQJ10" s="20"/>
      <c r="EQK10"/>
      <c r="EQL10" s="20"/>
      <c r="EQM10"/>
      <c r="EQN10" s="20"/>
      <c r="EQO10"/>
      <c r="EQP10" s="20"/>
      <c r="EQQ10"/>
      <c r="EQR10" s="20"/>
      <c r="EQS10"/>
      <c r="EQT10" s="20"/>
      <c r="EQU10"/>
      <c r="EQV10" s="20"/>
      <c r="EQW10"/>
      <c r="EQX10" s="20"/>
      <c r="EQY10"/>
      <c r="EQZ10" s="20"/>
      <c r="ERA10"/>
      <c r="ERB10" s="20"/>
      <c r="ERC10"/>
      <c r="ERD10" s="20"/>
      <c r="ERE10"/>
      <c r="ERF10" s="20"/>
      <c r="ERG10"/>
      <c r="ERH10" s="20"/>
      <c r="ERI10"/>
      <c r="ERJ10" s="20"/>
      <c r="ERK10"/>
      <c r="ERL10" s="20"/>
      <c r="ERM10"/>
      <c r="ERN10" s="20"/>
      <c r="ERO10"/>
      <c r="ERP10" s="20"/>
      <c r="ERQ10"/>
      <c r="ERR10" s="20"/>
      <c r="ERS10"/>
      <c r="ERT10" s="20"/>
      <c r="ERU10"/>
      <c r="ERV10" s="20"/>
      <c r="ERW10"/>
      <c r="ERX10" s="20"/>
      <c r="ERY10"/>
      <c r="ERZ10" s="20"/>
      <c r="ESA10"/>
      <c r="ESB10" s="20"/>
      <c r="ESC10"/>
      <c r="ESD10" s="20"/>
      <c r="ESE10"/>
      <c r="ESF10" s="20"/>
      <c r="ESG10"/>
      <c r="ESH10" s="20"/>
      <c r="ESI10"/>
      <c r="ESJ10" s="20"/>
      <c r="ESK10"/>
      <c r="ESL10" s="20"/>
      <c r="ESM10"/>
      <c r="ESN10" s="20"/>
      <c r="ESO10"/>
      <c r="ESP10" s="20"/>
      <c r="ESQ10"/>
      <c r="ESR10" s="20"/>
      <c r="ESS10"/>
      <c r="EST10" s="20"/>
      <c r="ESU10"/>
      <c r="ESV10" s="20"/>
      <c r="ESW10"/>
      <c r="ESX10" s="20"/>
      <c r="ESY10"/>
      <c r="ESZ10" s="20"/>
      <c r="ETA10"/>
      <c r="ETB10" s="20"/>
      <c r="ETC10"/>
      <c r="ETD10" s="20"/>
      <c r="ETE10"/>
      <c r="ETF10" s="20"/>
      <c r="ETG10"/>
      <c r="ETH10" s="20"/>
      <c r="ETI10"/>
      <c r="ETJ10" s="20"/>
      <c r="ETK10"/>
      <c r="ETL10" s="20"/>
      <c r="ETM10"/>
      <c r="ETN10" s="20"/>
      <c r="ETO10"/>
      <c r="ETP10" s="20"/>
      <c r="ETQ10"/>
      <c r="ETR10" s="20"/>
      <c r="ETS10"/>
      <c r="ETT10" s="20"/>
      <c r="ETU10"/>
      <c r="ETV10" s="20"/>
      <c r="ETW10"/>
      <c r="ETX10" s="20"/>
      <c r="ETY10"/>
      <c r="ETZ10" s="20"/>
      <c r="EUA10"/>
      <c r="EUB10" s="20"/>
      <c r="EUC10"/>
      <c r="EUD10" s="20"/>
      <c r="EUE10"/>
      <c r="EUF10" s="20"/>
      <c r="EUG10"/>
      <c r="EUH10" s="20"/>
      <c r="EUI10"/>
      <c r="EUJ10" s="20"/>
      <c r="EUK10"/>
      <c r="EUL10" s="20"/>
      <c r="EUM10"/>
      <c r="EUN10" s="20"/>
      <c r="EUO10"/>
      <c r="EUP10" s="20"/>
      <c r="EUQ10"/>
      <c r="EUR10" s="20"/>
      <c r="EUS10"/>
      <c r="EUT10" s="20"/>
      <c r="EUU10"/>
      <c r="EUV10" s="20"/>
      <c r="EUW10"/>
      <c r="EUX10" s="20"/>
      <c r="EUY10"/>
      <c r="EUZ10" s="20"/>
      <c r="EVA10"/>
      <c r="EVB10" s="20"/>
      <c r="EVC10"/>
      <c r="EVD10" s="20"/>
      <c r="EVE10"/>
      <c r="EVF10" s="20"/>
      <c r="EVG10"/>
      <c r="EVH10" s="20"/>
      <c r="EVI10"/>
      <c r="EVJ10" s="20"/>
      <c r="EVK10"/>
      <c r="EVL10" s="20"/>
      <c r="EVM10"/>
      <c r="EVN10" s="20"/>
      <c r="EVO10"/>
      <c r="EVP10" s="20"/>
      <c r="EVQ10"/>
      <c r="EVR10" s="20"/>
      <c r="EVS10"/>
      <c r="EVT10" s="20"/>
      <c r="EVU10"/>
      <c r="EVV10" s="20"/>
      <c r="EVW10"/>
      <c r="EVX10" s="20"/>
      <c r="EVY10"/>
      <c r="EVZ10" s="20"/>
      <c r="EWA10"/>
      <c r="EWB10" s="20"/>
      <c r="EWC10"/>
      <c r="EWD10" s="20"/>
      <c r="EWE10"/>
      <c r="EWF10" s="20"/>
      <c r="EWG10"/>
      <c r="EWH10" s="20"/>
      <c r="EWI10"/>
      <c r="EWJ10" s="20"/>
      <c r="EWK10"/>
      <c r="EWL10" s="20"/>
      <c r="EWM10"/>
      <c r="EWN10" s="20"/>
      <c r="EWO10"/>
      <c r="EWP10" s="20"/>
      <c r="EWQ10"/>
      <c r="EWR10" s="20"/>
      <c r="EWS10"/>
      <c r="EWT10" s="20"/>
      <c r="EWU10"/>
      <c r="EWV10" s="20"/>
      <c r="EWW10"/>
      <c r="EWX10" s="20"/>
      <c r="EWY10"/>
      <c r="EWZ10" s="20"/>
      <c r="EXA10"/>
      <c r="EXB10" s="20"/>
      <c r="EXC10"/>
      <c r="EXD10" s="20"/>
      <c r="EXE10"/>
      <c r="EXF10" s="20"/>
      <c r="EXG10"/>
      <c r="EXH10" s="20"/>
      <c r="EXI10"/>
      <c r="EXJ10" s="20"/>
      <c r="EXK10"/>
      <c r="EXL10" s="20"/>
      <c r="EXM10"/>
      <c r="EXN10" s="20"/>
      <c r="EXO10"/>
      <c r="EXP10" s="20"/>
      <c r="EXQ10"/>
      <c r="EXR10" s="20"/>
      <c r="EXS10"/>
      <c r="EXT10" s="20"/>
      <c r="EXU10"/>
      <c r="EXV10" s="20"/>
      <c r="EXW10"/>
      <c r="EXX10" s="20"/>
      <c r="EXY10"/>
      <c r="EXZ10" s="20"/>
      <c r="EYA10"/>
      <c r="EYB10" s="20"/>
      <c r="EYC10"/>
      <c r="EYD10" s="20"/>
      <c r="EYE10"/>
      <c r="EYF10" s="20"/>
      <c r="EYG10"/>
      <c r="EYH10" s="20"/>
      <c r="EYI10"/>
      <c r="EYJ10" s="20"/>
      <c r="EYK10"/>
      <c r="EYL10" s="20"/>
      <c r="EYM10"/>
      <c r="EYN10" s="20"/>
      <c r="EYO10"/>
      <c r="EYP10" s="20"/>
      <c r="EYQ10"/>
      <c r="EYR10" s="20"/>
      <c r="EYS10"/>
      <c r="EYT10" s="20"/>
      <c r="EYU10"/>
      <c r="EYV10" s="20"/>
      <c r="EYW10"/>
      <c r="EYX10" s="20"/>
      <c r="EYY10"/>
      <c r="EYZ10" s="20"/>
      <c r="EZA10"/>
      <c r="EZB10" s="20"/>
      <c r="EZC10"/>
      <c r="EZD10" s="20"/>
      <c r="EZE10"/>
      <c r="EZF10" s="20"/>
      <c r="EZG10"/>
      <c r="EZH10" s="20"/>
      <c r="EZI10"/>
      <c r="EZJ10" s="20"/>
      <c r="EZK10"/>
      <c r="EZL10" s="20"/>
      <c r="EZM10"/>
      <c r="EZN10" s="20"/>
      <c r="EZO10"/>
      <c r="EZP10" s="20"/>
      <c r="EZQ10"/>
      <c r="EZR10" s="20"/>
      <c r="EZS10"/>
      <c r="EZT10" s="20"/>
      <c r="EZU10"/>
      <c r="EZV10" s="20"/>
      <c r="EZW10"/>
      <c r="EZX10" s="20"/>
      <c r="EZY10"/>
      <c r="EZZ10" s="20"/>
      <c r="FAA10"/>
      <c r="FAB10" s="20"/>
      <c r="FAC10"/>
      <c r="FAD10" s="20"/>
      <c r="FAE10"/>
      <c r="FAF10" s="20"/>
      <c r="FAG10"/>
      <c r="FAH10" s="20"/>
      <c r="FAI10"/>
      <c r="FAJ10" s="20"/>
      <c r="FAK10"/>
      <c r="FAL10" s="20"/>
      <c r="FAM10"/>
      <c r="FAN10" s="20"/>
      <c r="FAO10"/>
      <c r="FAP10" s="20"/>
      <c r="FAQ10"/>
      <c r="FAR10" s="20"/>
      <c r="FAS10"/>
      <c r="FAT10" s="20"/>
      <c r="FAU10"/>
      <c r="FAV10" s="20"/>
      <c r="FAW10"/>
      <c r="FAX10" s="20"/>
      <c r="FAY10"/>
      <c r="FAZ10" s="20"/>
      <c r="FBA10"/>
      <c r="FBB10" s="20"/>
      <c r="FBC10"/>
      <c r="FBD10" s="20"/>
      <c r="FBE10"/>
      <c r="FBF10" s="20"/>
      <c r="FBG10"/>
      <c r="FBH10" s="20"/>
      <c r="FBI10"/>
      <c r="FBJ10" s="20"/>
      <c r="FBK10"/>
      <c r="FBL10" s="20"/>
      <c r="FBM10"/>
      <c r="FBN10" s="20"/>
      <c r="FBO10"/>
      <c r="FBP10" s="20"/>
      <c r="FBQ10"/>
      <c r="FBR10" s="20"/>
      <c r="FBS10"/>
      <c r="FBT10" s="20"/>
      <c r="FBU10"/>
      <c r="FBV10" s="20"/>
      <c r="FBW10"/>
      <c r="FBX10" s="20"/>
      <c r="FBY10"/>
      <c r="FBZ10" s="20"/>
      <c r="FCA10"/>
      <c r="FCB10" s="20"/>
      <c r="FCC10"/>
      <c r="FCD10" s="20"/>
      <c r="FCE10"/>
      <c r="FCF10" s="20"/>
      <c r="FCG10"/>
      <c r="FCH10" s="20"/>
      <c r="FCI10"/>
      <c r="FCJ10" s="20"/>
      <c r="FCK10"/>
      <c r="FCL10" s="20"/>
      <c r="FCM10"/>
      <c r="FCN10" s="20"/>
      <c r="FCO10"/>
      <c r="FCP10" s="20"/>
      <c r="FCQ10"/>
      <c r="FCR10" s="20"/>
      <c r="FCS10"/>
      <c r="FCT10" s="20"/>
      <c r="FCU10"/>
      <c r="FCV10" s="20"/>
      <c r="FCW10"/>
      <c r="FCX10" s="20"/>
      <c r="FCY10"/>
      <c r="FCZ10" s="20"/>
      <c r="FDA10"/>
      <c r="FDB10" s="20"/>
      <c r="FDC10"/>
      <c r="FDD10" s="20"/>
      <c r="FDE10"/>
      <c r="FDF10" s="20"/>
      <c r="FDG10"/>
      <c r="FDH10" s="20"/>
      <c r="FDI10"/>
      <c r="FDJ10" s="20"/>
      <c r="FDK10"/>
      <c r="FDL10" s="20"/>
      <c r="FDM10"/>
      <c r="FDN10" s="20"/>
      <c r="FDO10"/>
      <c r="FDP10" s="20"/>
      <c r="FDQ10"/>
      <c r="FDR10" s="20"/>
      <c r="FDS10"/>
      <c r="FDT10" s="20"/>
      <c r="FDU10"/>
      <c r="FDV10" s="20"/>
      <c r="FDW10"/>
      <c r="FDX10" s="20"/>
      <c r="FDY10"/>
      <c r="FDZ10" s="20"/>
      <c r="FEA10"/>
      <c r="FEB10" s="20"/>
      <c r="FEC10"/>
      <c r="FED10" s="20"/>
      <c r="FEE10"/>
      <c r="FEF10" s="20"/>
      <c r="FEG10"/>
      <c r="FEH10" s="20"/>
      <c r="FEI10"/>
      <c r="FEJ10" s="20"/>
      <c r="FEK10"/>
      <c r="FEL10" s="20"/>
      <c r="FEM10"/>
      <c r="FEN10" s="20"/>
      <c r="FEO10"/>
      <c r="FEP10" s="20"/>
      <c r="FEQ10"/>
      <c r="FER10" s="20"/>
      <c r="FES10"/>
      <c r="FET10" s="20"/>
      <c r="FEU10"/>
      <c r="FEV10" s="20"/>
      <c r="FEW10"/>
      <c r="FEX10" s="20"/>
      <c r="FEY10"/>
      <c r="FEZ10" s="20"/>
      <c r="FFA10"/>
      <c r="FFB10" s="20"/>
      <c r="FFC10"/>
      <c r="FFD10" s="20"/>
      <c r="FFE10"/>
      <c r="FFF10" s="20"/>
      <c r="FFG10"/>
      <c r="FFH10" s="20"/>
      <c r="FFI10"/>
      <c r="FFJ10" s="20"/>
      <c r="FFK10"/>
      <c r="FFL10" s="20"/>
      <c r="FFM10"/>
      <c r="FFN10" s="20"/>
      <c r="FFO10"/>
      <c r="FFP10" s="20"/>
      <c r="FFQ10"/>
      <c r="FFR10" s="20"/>
      <c r="FFS10"/>
      <c r="FFT10" s="20"/>
      <c r="FFU10"/>
      <c r="FFV10" s="20"/>
      <c r="FFW10"/>
      <c r="FFX10" s="20"/>
      <c r="FFY10"/>
      <c r="FFZ10" s="20"/>
      <c r="FGA10"/>
      <c r="FGB10" s="20"/>
      <c r="FGC10"/>
      <c r="FGD10" s="20"/>
      <c r="FGE10"/>
      <c r="FGF10" s="20"/>
      <c r="FGG10"/>
      <c r="FGH10" s="20"/>
      <c r="FGI10"/>
      <c r="FGJ10" s="20"/>
      <c r="FGK10"/>
      <c r="FGL10" s="20"/>
      <c r="FGM10"/>
      <c r="FGN10" s="20"/>
      <c r="FGO10"/>
      <c r="FGP10" s="20"/>
      <c r="FGQ10"/>
      <c r="FGR10" s="20"/>
      <c r="FGS10"/>
      <c r="FGT10" s="20"/>
      <c r="FGU10"/>
      <c r="FGV10" s="20"/>
      <c r="FGW10"/>
      <c r="FGX10" s="20"/>
      <c r="FGY10"/>
      <c r="FGZ10" s="20"/>
      <c r="FHA10"/>
      <c r="FHB10" s="20"/>
      <c r="FHC10"/>
      <c r="FHD10" s="20"/>
      <c r="FHE10"/>
      <c r="FHF10" s="20"/>
      <c r="FHG10"/>
      <c r="FHH10" s="20"/>
      <c r="FHI10"/>
      <c r="FHJ10" s="20"/>
      <c r="FHK10"/>
      <c r="FHL10" s="20"/>
      <c r="FHM10"/>
      <c r="FHN10" s="20"/>
      <c r="FHO10"/>
      <c r="FHP10" s="20"/>
      <c r="FHQ10"/>
      <c r="FHR10" s="20"/>
      <c r="FHS10"/>
      <c r="FHT10" s="20"/>
      <c r="FHU10"/>
      <c r="FHV10" s="20"/>
      <c r="FHW10"/>
      <c r="FHX10" s="20"/>
      <c r="FHY10"/>
      <c r="FHZ10" s="20"/>
      <c r="FIA10"/>
      <c r="FIB10" s="20"/>
      <c r="FIC10"/>
      <c r="FID10" s="20"/>
      <c r="FIE10"/>
      <c r="FIF10" s="20"/>
      <c r="FIG10"/>
      <c r="FIH10" s="20"/>
      <c r="FII10"/>
      <c r="FIJ10" s="20"/>
      <c r="FIK10"/>
      <c r="FIL10" s="20"/>
      <c r="FIM10"/>
      <c r="FIN10" s="20"/>
      <c r="FIO10"/>
      <c r="FIP10" s="20"/>
      <c r="FIQ10"/>
      <c r="FIR10" s="20"/>
      <c r="FIS10"/>
      <c r="FIT10" s="20"/>
      <c r="FIU10"/>
      <c r="FIV10" s="20"/>
      <c r="FIW10"/>
      <c r="FIX10" s="20"/>
      <c r="FIY10"/>
      <c r="FIZ10" s="20"/>
      <c r="FJA10"/>
      <c r="FJB10" s="20"/>
      <c r="FJC10"/>
      <c r="FJD10" s="20"/>
      <c r="FJE10"/>
      <c r="FJF10" s="20"/>
      <c r="FJG10"/>
      <c r="FJH10" s="20"/>
      <c r="FJI10"/>
      <c r="FJJ10" s="20"/>
      <c r="FJK10"/>
      <c r="FJL10" s="20"/>
      <c r="FJM10"/>
      <c r="FJN10" s="20"/>
      <c r="FJO10"/>
      <c r="FJP10" s="20"/>
      <c r="FJQ10"/>
      <c r="FJR10" s="20"/>
      <c r="FJS10"/>
      <c r="FJT10" s="20"/>
      <c r="FJU10"/>
      <c r="FJV10" s="20"/>
      <c r="FJW10"/>
      <c r="FJX10" s="20"/>
      <c r="FJY10"/>
      <c r="FJZ10" s="20"/>
      <c r="FKA10"/>
      <c r="FKB10" s="20"/>
      <c r="FKC10"/>
      <c r="FKD10" s="20"/>
      <c r="FKE10"/>
      <c r="FKF10" s="20"/>
      <c r="FKG10"/>
      <c r="FKH10" s="20"/>
      <c r="FKI10"/>
      <c r="FKJ10" s="20"/>
      <c r="FKK10"/>
      <c r="FKL10" s="20"/>
      <c r="FKM10"/>
      <c r="FKN10" s="20"/>
      <c r="FKO10"/>
      <c r="FKP10" s="20"/>
      <c r="FKQ10"/>
      <c r="FKR10" s="20"/>
      <c r="FKS10"/>
      <c r="FKT10" s="20"/>
      <c r="FKU10"/>
      <c r="FKV10" s="20"/>
      <c r="FKW10"/>
      <c r="FKX10" s="20"/>
      <c r="FKY10"/>
      <c r="FKZ10" s="20"/>
      <c r="FLA10"/>
      <c r="FLB10" s="20"/>
      <c r="FLC10"/>
      <c r="FLD10" s="20"/>
      <c r="FLE10"/>
      <c r="FLF10" s="20"/>
      <c r="FLG10"/>
      <c r="FLH10" s="20"/>
      <c r="FLI10"/>
      <c r="FLJ10" s="20"/>
      <c r="FLK10"/>
      <c r="FLL10" s="20"/>
      <c r="FLM10"/>
      <c r="FLN10" s="20"/>
      <c r="FLO10"/>
      <c r="FLP10" s="20"/>
      <c r="FLQ10"/>
      <c r="FLR10" s="20"/>
      <c r="FLS10"/>
      <c r="FLT10" s="20"/>
      <c r="FLU10"/>
      <c r="FLV10" s="20"/>
      <c r="FLW10"/>
      <c r="FLX10" s="20"/>
      <c r="FLY10"/>
      <c r="FLZ10" s="20"/>
      <c r="FMA10"/>
      <c r="FMB10" s="20"/>
      <c r="FMC10"/>
      <c r="FMD10" s="20"/>
      <c r="FME10"/>
      <c r="FMF10" s="20"/>
      <c r="FMG10"/>
      <c r="FMH10" s="20"/>
      <c r="FMI10"/>
      <c r="FMJ10" s="20"/>
      <c r="FMK10"/>
      <c r="FML10" s="20"/>
      <c r="FMM10"/>
      <c r="FMN10" s="20"/>
      <c r="FMO10"/>
      <c r="FMP10" s="20"/>
      <c r="FMQ10"/>
      <c r="FMR10" s="20"/>
      <c r="FMS10"/>
      <c r="FMT10" s="20"/>
      <c r="FMU10"/>
      <c r="FMV10" s="20"/>
      <c r="FMW10"/>
      <c r="FMX10" s="20"/>
      <c r="FMY10"/>
      <c r="FMZ10" s="20"/>
      <c r="FNA10"/>
      <c r="FNB10" s="20"/>
      <c r="FNC10"/>
      <c r="FND10" s="20"/>
      <c r="FNE10"/>
      <c r="FNF10" s="20"/>
      <c r="FNG10"/>
      <c r="FNH10" s="20"/>
      <c r="FNI10"/>
      <c r="FNJ10" s="20"/>
      <c r="FNK10"/>
      <c r="FNL10" s="20"/>
      <c r="FNM10"/>
      <c r="FNN10" s="20"/>
      <c r="FNO10"/>
      <c r="FNP10" s="20"/>
      <c r="FNQ10"/>
      <c r="FNR10" s="20"/>
      <c r="FNS10"/>
      <c r="FNT10" s="20"/>
      <c r="FNU10"/>
      <c r="FNV10" s="20"/>
      <c r="FNW10"/>
      <c r="FNX10" s="20"/>
      <c r="FNY10"/>
      <c r="FNZ10" s="20"/>
      <c r="FOA10"/>
      <c r="FOB10" s="20"/>
      <c r="FOC10"/>
      <c r="FOD10" s="20"/>
      <c r="FOE10"/>
      <c r="FOF10" s="20"/>
      <c r="FOG10"/>
      <c r="FOH10" s="20"/>
      <c r="FOI10"/>
      <c r="FOJ10" s="20"/>
      <c r="FOK10"/>
      <c r="FOL10" s="20"/>
      <c r="FOM10"/>
      <c r="FON10" s="20"/>
      <c r="FOO10"/>
      <c r="FOP10" s="20"/>
      <c r="FOQ10"/>
      <c r="FOR10" s="20"/>
      <c r="FOS10"/>
      <c r="FOT10" s="20"/>
      <c r="FOU10"/>
      <c r="FOV10" s="20"/>
      <c r="FOW10"/>
      <c r="FOX10" s="20"/>
      <c r="FOY10"/>
      <c r="FOZ10" s="20"/>
      <c r="FPA10"/>
      <c r="FPB10" s="20"/>
      <c r="FPC10"/>
      <c r="FPD10" s="20"/>
      <c r="FPE10"/>
      <c r="FPF10" s="20"/>
      <c r="FPG10"/>
      <c r="FPH10" s="20"/>
      <c r="FPI10"/>
      <c r="FPJ10" s="20"/>
      <c r="FPK10"/>
      <c r="FPL10" s="20"/>
      <c r="FPM10"/>
      <c r="FPN10" s="20"/>
      <c r="FPO10"/>
      <c r="FPP10" s="20"/>
      <c r="FPQ10"/>
      <c r="FPR10" s="20"/>
      <c r="FPS10"/>
      <c r="FPT10" s="20"/>
      <c r="FPU10"/>
      <c r="FPV10" s="20"/>
      <c r="FPW10"/>
      <c r="FPX10" s="20"/>
      <c r="FPY10"/>
      <c r="FPZ10" s="20"/>
      <c r="FQA10"/>
      <c r="FQB10" s="20"/>
      <c r="FQC10"/>
      <c r="FQD10" s="20"/>
      <c r="FQE10"/>
      <c r="FQF10" s="20"/>
      <c r="FQG10"/>
      <c r="FQH10" s="20"/>
      <c r="FQI10"/>
      <c r="FQJ10" s="20"/>
      <c r="FQK10"/>
      <c r="FQL10" s="20"/>
      <c r="FQM10"/>
      <c r="FQN10" s="20"/>
      <c r="FQO10"/>
      <c r="FQP10" s="20"/>
      <c r="FQQ10"/>
      <c r="FQR10" s="20"/>
      <c r="FQS10"/>
      <c r="FQT10" s="20"/>
      <c r="FQU10"/>
      <c r="FQV10" s="20"/>
      <c r="FQW10"/>
      <c r="FQX10" s="20"/>
      <c r="FQY10"/>
      <c r="FQZ10" s="20"/>
      <c r="FRA10"/>
      <c r="FRB10" s="20"/>
      <c r="FRC10"/>
      <c r="FRD10" s="20"/>
      <c r="FRE10"/>
      <c r="FRF10" s="20"/>
      <c r="FRG10"/>
      <c r="FRH10" s="20"/>
      <c r="FRI10"/>
      <c r="FRJ10" s="20"/>
      <c r="FRK10"/>
      <c r="FRL10" s="20"/>
      <c r="FRM10"/>
      <c r="FRN10" s="20"/>
      <c r="FRO10"/>
      <c r="FRP10" s="20"/>
      <c r="FRQ10"/>
      <c r="FRR10" s="20"/>
      <c r="FRS10"/>
      <c r="FRT10" s="20"/>
      <c r="FRU10"/>
      <c r="FRV10" s="20"/>
      <c r="FRW10"/>
      <c r="FRX10" s="20"/>
      <c r="FRY10"/>
      <c r="FRZ10" s="20"/>
      <c r="FSA10"/>
      <c r="FSB10" s="20"/>
      <c r="FSC10"/>
      <c r="FSD10" s="20"/>
      <c r="FSE10"/>
      <c r="FSF10" s="20"/>
      <c r="FSG10"/>
      <c r="FSH10" s="20"/>
      <c r="FSI10"/>
      <c r="FSJ10" s="20"/>
      <c r="FSK10"/>
      <c r="FSL10" s="20"/>
      <c r="FSM10"/>
      <c r="FSN10" s="20"/>
      <c r="FSO10"/>
      <c r="FSP10" s="20"/>
      <c r="FSQ10"/>
      <c r="FSR10" s="20"/>
      <c r="FSS10"/>
      <c r="FST10" s="20"/>
      <c r="FSU10"/>
      <c r="FSV10" s="20"/>
      <c r="FSW10"/>
      <c r="FSX10" s="20"/>
      <c r="FSY10"/>
      <c r="FSZ10" s="20"/>
      <c r="FTA10"/>
      <c r="FTB10" s="20"/>
      <c r="FTC10"/>
      <c r="FTD10" s="20"/>
      <c r="FTE10"/>
      <c r="FTF10" s="20"/>
      <c r="FTG10"/>
      <c r="FTH10" s="20"/>
      <c r="FTI10"/>
      <c r="FTJ10" s="20"/>
      <c r="FTK10"/>
      <c r="FTL10" s="20"/>
      <c r="FTM10"/>
      <c r="FTN10" s="20"/>
      <c r="FTO10"/>
      <c r="FTP10" s="20"/>
      <c r="FTQ10"/>
      <c r="FTR10" s="20"/>
      <c r="FTS10"/>
      <c r="FTT10" s="20"/>
      <c r="FTU10"/>
      <c r="FTV10" s="20"/>
      <c r="FTW10"/>
      <c r="FTX10" s="20"/>
      <c r="FTY10"/>
      <c r="FTZ10" s="20"/>
      <c r="FUA10"/>
      <c r="FUB10" s="20"/>
      <c r="FUC10"/>
      <c r="FUD10" s="20"/>
      <c r="FUE10"/>
      <c r="FUF10" s="20"/>
      <c r="FUG10"/>
      <c r="FUH10" s="20"/>
      <c r="FUI10"/>
      <c r="FUJ10" s="20"/>
      <c r="FUK10"/>
      <c r="FUL10" s="20"/>
      <c r="FUM10"/>
      <c r="FUN10" s="20"/>
      <c r="FUO10"/>
      <c r="FUP10" s="20"/>
      <c r="FUQ10"/>
      <c r="FUR10" s="20"/>
      <c r="FUS10"/>
      <c r="FUT10" s="20"/>
      <c r="FUU10"/>
      <c r="FUV10" s="20"/>
      <c r="FUW10"/>
      <c r="FUX10" s="20"/>
      <c r="FUY10"/>
      <c r="FUZ10" s="20"/>
      <c r="FVA10"/>
      <c r="FVB10" s="20"/>
      <c r="FVC10"/>
      <c r="FVD10" s="20"/>
      <c r="FVE10"/>
      <c r="FVF10" s="20"/>
      <c r="FVG10"/>
      <c r="FVH10" s="20"/>
      <c r="FVI10"/>
      <c r="FVJ10" s="20"/>
      <c r="FVK10"/>
      <c r="FVL10" s="20"/>
      <c r="FVM10"/>
      <c r="FVN10" s="20"/>
      <c r="FVO10"/>
      <c r="FVP10" s="20"/>
      <c r="FVQ10"/>
      <c r="FVR10" s="20"/>
      <c r="FVS10"/>
      <c r="FVT10" s="20"/>
      <c r="FVU10"/>
      <c r="FVV10" s="20"/>
      <c r="FVW10"/>
      <c r="FVX10" s="20"/>
      <c r="FVY10"/>
      <c r="FVZ10" s="20"/>
      <c r="FWA10"/>
      <c r="FWB10" s="20"/>
      <c r="FWC10"/>
      <c r="FWD10" s="20"/>
      <c r="FWE10"/>
      <c r="FWF10" s="20"/>
      <c r="FWG10"/>
      <c r="FWH10" s="20"/>
      <c r="FWI10"/>
      <c r="FWJ10" s="20"/>
      <c r="FWK10"/>
      <c r="FWL10" s="20"/>
      <c r="FWM10"/>
      <c r="FWN10" s="20"/>
      <c r="FWO10"/>
      <c r="FWP10" s="20"/>
      <c r="FWQ10"/>
      <c r="FWR10" s="20"/>
      <c r="FWS10"/>
      <c r="FWT10" s="20"/>
      <c r="FWU10"/>
      <c r="FWV10" s="20"/>
      <c r="FWW10"/>
      <c r="FWX10" s="20"/>
      <c r="FWY10"/>
      <c r="FWZ10" s="20"/>
      <c r="FXA10"/>
      <c r="FXB10" s="20"/>
      <c r="FXC10"/>
      <c r="FXD10" s="20"/>
      <c r="FXE10"/>
      <c r="FXF10" s="20"/>
      <c r="FXG10"/>
      <c r="FXH10" s="20"/>
      <c r="FXI10"/>
      <c r="FXJ10" s="20"/>
      <c r="FXK10"/>
      <c r="FXL10" s="20"/>
      <c r="FXM10"/>
      <c r="FXN10" s="20"/>
      <c r="FXO10"/>
      <c r="FXP10" s="20"/>
      <c r="FXQ10"/>
      <c r="FXR10" s="20"/>
      <c r="FXS10"/>
      <c r="FXT10" s="20"/>
      <c r="FXU10"/>
      <c r="FXV10" s="20"/>
      <c r="FXW10"/>
      <c r="FXX10" s="20"/>
      <c r="FXY10"/>
      <c r="FXZ10" s="20"/>
      <c r="FYA10"/>
      <c r="FYB10" s="20"/>
      <c r="FYC10"/>
      <c r="FYD10" s="20"/>
      <c r="FYE10"/>
      <c r="FYF10" s="20"/>
      <c r="FYG10"/>
      <c r="FYH10" s="20"/>
      <c r="FYI10"/>
      <c r="FYJ10" s="20"/>
      <c r="FYK10"/>
      <c r="FYL10" s="20"/>
      <c r="FYM10"/>
      <c r="FYN10" s="20"/>
      <c r="FYO10"/>
      <c r="FYP10" s="20"/>
      <c r="FYQ10"/>
      <c r="FYR10" s="20"/>
      <c r="FYS10"/>
      <c r="FYT10" s="20"/>
      <c r="FYU10"/>
      <c r="FYV10" s="20"/>
      <c r="FYW10"/>
      <c r="FYX10" s="20"/>
      <c r="FYY10"/>
      <c r="FYZ10" s="20"/>
      <c r="FZA10"/>
      <c r="FZB10" s="20"/>
      <c r="FZC10"/>
      <c r="FZD10" s="20"/>
      <c r="FZE10"/>
      <c r="FZF10" s="20"/>
      <c r="FZG10"/>
      <c r="FZH10" s="20"/>
      <c r="FZI10"/>
      <c r="FZJ10" s="20"/>
      <c r="FZK10"/>
      <c r="FZL10" s="20"/>
      <c r="FZM10"/>
      <c r="FZN10" s="20"/>
      <c r="FZO10"/>
      <c r="FZP10" s="20"/>
      <c r="FZQ10"/>
      <c r="FZR10" s="20"/>
      <c r="FZS10"/>
      <c r="FZT10" s="20"/>
      <c r="FZU10"/>
      <c r="FZV10" s="20"/>
      <c r="FZW10"/>
      <c r="FZX10" s="20"/>
      <c r="FZY10"/>
      <c r="FZZ10" s="20"/>
      <c r="GAA10"/>
      <c r="GAB10" s="20"/>
      <c r="GAC10"/>
      <c r="GAD10" s="20"/>
      <c r="GAE10"/>
      <c r="GAF10" s="20"/>
      <c r="GAG10"/>
      <c r="GAH10" s="20"/>
      <c r="GAI10"/>
      <c r="GAJ10" s="20"/>
      <c r="GAK10"/>
      <c r="GAL10" s="20"/>
      <c r="GAM10"/>
      <c r="GAN10" s="20"/>
      <c r="GAO10"/>
      <c r="GAP10" s="20"/>
      <c r="GAQ10"/>
      <c r="GAR10" s="20"/>
      <c r="GAS10"/>
      <c r="GAT10" s="20"/>
      <c r="GAU10"/>
      <c r="GAV10" s="20"/>
      <c r="GAW10"/>
      <c r="GAX10" s="20"/>
      <c r="GAY10"/>
      <c r="GAZ10" s="20"/>
      <c r="GBA10"/>
      <c r="GBB10" s="20"/>
      <c r="GBC10"/>
      <c r="GBD10" s="20"/>
      <c r="GBE10"/>
      <c r="GBF10" s="20"/>
      <c r="GBG10"/>
      <c r="GBH10" s="20"/>
      <c r="GBI10"/>
      <c r="GBJ10" s="20"/>
      <c r="GBK10"/>
      <c r="GBL10" s="20"/>
      <c r="GBM10"/>
      <c r="GBN10" s="20"/>
      <c r="GBO10"/>
      <c r="GBP10" s="20"/>
      <c r="GBQ10"/>
      <c r="GBR10" s="20"/>
      <c r="GBS10"/>
      <c r="GBT10" s="20"/>
      <c r="GBU10"/>
      <c r="GBV10" s="20"/>
      <c r="GBW10"/>
      <c r="GBX10" s="20"/>
      <c r="GBY10"/>
      <c r="GBZ10" s="20"/>
      <c r="GCA10"/>
      <c r="GCB10" s="20"/>
      <c r="GCC10"/>
      <c r="GCD10" s="20"/>
      <c r="GCE10"/>
      <c r="GCF10" s="20"/>
      <c r="GCG10"/>
      <c r="GCH10" s="20"/>
      <c r="GCI10"/>
      <c r="GCJ10" s="20"/>
      <c r="GCK10"/>
      <c r="GCL10" s="20"/>
      <c r="GCM10"/>
      <c r="GCN10" s="20"/>
      <c r="GCO10"/>
      <c r="GCP10" s="20"/>
      <c r="GCQ10"/>
      <c r="GCR10" s="20"/>
      <c r="GCS10"/>
      <c r="GCT10" s="20"/>
      <c r="GCU10"/>
      <c r="GCV10" s="20"/>
      <c r="GCW10"/>
      <c r="GCX10" s="20"/>
      <c r="GCY10"/>
      <c r="GCZ10" s="20"/>
      <c r="GDA10"/>
      <c r="GDB10" s="20"/>
      <c r="GDC10"/>
      <c r="GDD10" s="20"/>
      <c r="GDE10"/>
      <c r="GDF10" s="20"/>
      <c r="GDG10"/>
      <c r="GDH10" s="20"/>
      <c r="GDI10"/>
      <c r="GDJ10" s="20"/>
      <c r="GDK10"/>
      <c r="GDL10" s="20"/>
      <c r="GDM10"/>
      <c r="GDN10" s="20"/>
      <c r="GDO10"/>
      <c r="GDP10" s="20"/>
      <c r="GDQ10"/>
      <c r="GDR10" s="20"/>
      <c r="GDS10"/>
      <c r="GDT10" s="20"/>
      <c r="GDU10"/>
      <c r="GDV10" s="20"/>
      <c r="GDW10"/>
      <c r="GDX10" s="20"/>
      <c r="GDY10"/>
      <c r="GDZ10" s="20"/>
      <c r="GEA10"/>
      <c r="GEB10" s="20"/>
      <c r="GEC10"/>
      <c r="GED10" s="20"/>
      <c r="GEE10"/>
      <c r="GEF10" s="20"/>
      <c r="GEG10"/>
      <c r="GEH10" s="20"/>
      <c r="GEI10"/>
      <c r="GEJ10" s="20"/>
      <c r="GEK10"/>
      <c r="GEL10" s="20"/>
      <c r="GEM10"/>
      <c r="GEN10" s="20"/>
      <c r="GEO10"/>
      <c r="GEP10" s="20"/>
      <c r="GEQ10"/>
      <c r="GER10" s="20"/>
      <c r="GES10"/>
      <c r="GET10" s="20"/>
      <c r="GEU10"/>
      <c r="GEV10" s="20"/>
      <c r="GEW10"/>
      <c r="GEX10" s="20"/>
      <c r="GEY10"/>
      <c r="GEZ10" s="20"/>
      <c r="GFA10"/>
      <c r="GFB10" s="20"/>
      <c r="GFC10"/>
      <c r="GFD10" s="20"/>
      <c r="GFE10"/>
      <c r="GFF10" s="20"/>
      <c r="GFG10"/>
      <c r="GFH10" s="20"/>
      <c r="GFI10"/>
      <c r="GFJ10" s="20"/>
      <c r="GFK10"/>
      <c r="GFL10" s="20"/>
      <c r="GFM10"/>
      <c r="GFN10" s="20"/>
      <c r="GFO10"/>
      <c r="GFP10" s="20"/>
      <c r="GFQ10"/>
      <c r="GFR10" s="20"/>
      <c r="GFS10"/>
      <c r="GFT10" s="20"/>
      <c r="GFU10"/>
      <c r="GFV10" s="20"/>
      <c r="GFW10"/>
      <c r="GFX10" s="20"/>
      <c r="GFY10"/>
      <c r="GFZ10" s="20"/>
      <c r="GGA10"/>
      <c r="GGB10" s="20"/>
      <c r="GGC10"/>
      <c r="GGD10" s="20"/>
      <c r="GGE10"/>
      <c r="GGF10" s="20"/>
      <c r="GGG10"/>
      <c r="GGH10" s="20"/>
      <c r="GGI10"/>
      <c r="GGJ10" s="20"/>
      <c r="GGK10"/>
      <c r="GGL10" s="20"/>
      <c r="GGM10"/>
      <c r="GGN10" s="20"/>
      <c r="GGO10"/>
      <c r="GGP10" s="20"/>
      <c r="GGQ10"/>
      <c r="GGR10" s="20"/>
      <c r="GGS10"/>
      <c r="GGT10" s="20"/>
      <c r="GGU10"/>
      <c r="GGV10" s="20"/>
      <c r="GGW10"/>
      <c r="GGX10" s="20"/>
      <c r="GGY10"/>
      <c r="GGZ10" s="20"/>
      <c r="GHA10"/>
      <c r="GHB10" s="20"/>
      <c r="GHC10"/>
      <c r="GHD10" s="20"/>
      <c r="GHE10"/>
      <c r="GHF10" s="20"/>
      <c r="GHG10"/>
      <c r="GHH10" s="20"/>
      <c r="GHI10"/>
      <c r="GHJ10" s="20"/>
      <c r="GHK10"/>
      <c r="GHL10" s="20"/>
      <c r="GHM10"/>
      <c r="GHN10" s="20"/>
      <c r="GHO10"/>
      <c r="GHP10" s="20"/>
      <c r="GHQ10"/>
      <c r="GHR10" s="20"/>
      <c r="GHS10"/>
      <c r="GHT10" s="20"/>
      <c r="GHU10"/>
      <c r="GHV10" s="20"/>
      <c r="GHW10"/>
      <c r="GHX10" s="20"/>
      <c r="GHY10"/>
      <c r="GHZ10" s="20"/>
      <c r="GIA10"/>
      <c r="GIB10" s="20"/>
      <c r="GIC10"/>
      <c r="GID10" s="20"/>
      <c r="GIE10"/>
      <c r="GIF10" s="20"/>
      <c r="GIG10"/>
      <c r="GIH10" s="20"/>
      <c r="GII10"/>
      <c r="GIJ10" s="20"/>
      <c r="GIK10"/>
      <c r="GIL10" s="20"/>
      <c r="GIM10"/>
      <c r="GIN10" s="20"/>
      <c r="GIO10"/>
      <c r="GIP10" s="20"/>
      <c r="GIQ10"/>
      <c r="GIR10" s="20"/>
      <c r="GIS10"/>
      <c r="GIT10" s="20"/>
      <c r="GIU10"/>
      <c r="GIV10" s="20"/>
      <c r="GIW10"/>
      <c r="GIX10" s="20"/>
      <c r="GIY10"/>
      <c r="GIZ10" s="20"/>
      <c r="GJA10"/>
      <c r="GJB10" s="20"/>
      <c r="GJC10"/>
      <c r="GJD10" s="20"/>
      <c r="GJE10"/>
      <c r="GJF10" s="20"/>
      <c r="GJG10"/>
      <c r="GJH10" s="20"/>
      <c r="GJI10"/>
      <c r="GJJ10" s="20"/>
      <c r="GJK10"/>
      <c r="GJL10" s="20"/>
      <c r="GJM10"/>
      <c r="GJN10" s="20"/>
      <c r="GJO10"/>
      <c r="GJP10" s="20"/>
      <c r="GJQ10"/>
      <c r="GJR10" s="20"/>
      <c r="GJS10"/>
      <c r="GJT10" s="20"/>
      <c r="GJU10"/>
      <c r="GJV10" s="20"/>
      <c r="GJW10"/>
      <c r="GJX10" s="20"/>
      <c r="GJY10"/>
      <c r="GJZ10" s="20"/>
      <c r="GKA10"/>
      <c r="GKB10" s="20"/>
      <c r="GKC10"/>
      <c r="GKD10" s="20"/>
      <c r="GKE10"/>
      <c r="GKF10" s="20"/>
      <c r="GKG10"/>
      <c r="GKH10" s="20"/>
      <c r="GKI10"/>
      <c r="GKJ10" s="20"/>
      <c r="GKK10"/>
      <c r="GKL10" s="20"/>
      <c r="GKM10"/>
      <c r="GKN10" s="20"/>
      <c r="GKO10"/>
      <c r="GKP10" s="20"/>
      <c r="GKQ10"/>
      <c r="GKR10" s="20"/>
      <c r="GKS10"/>
      <c r="GKT10" s="20"/>
      <c r="GKU10"/>
      <c r="GKV10" s="20"/>
      <c r="GKW10"/>
      <c r="GKX10" s="20"/>
      <c r="GKY10"/>
      <c r="GKZ10" s="20"/>
      <c r="GLA10"/>
      <c r="GLB10" s="20"/>
      <c r="GLC10"/>
      <c r="GLD10" s="20"/>
      <c r="GLE10"/>
      <c r="GLF10" s="20"/>
      <c r="GLG10"/>
      <c r="GLH10" s="20"/>
      <c r="GLI10"/>
      <c r="GLJ10" s="20"/>
      <c r="GLK10"/>
      <c r="GLL10" s="20"/>
      <c r="GLM10"/>
      <c r="GLN10" s="20"/>
      <c r="GLO10"/>
      <c r="GLP10" s="20"/>
      <c r="GLQ10"/>
      <c r="GLR10" s="20"/>
      <c r="GLS10"/>
      <c r="GLT10" s="20"/>
      <c r="GLU10"/>
      <c r="GLV10" s="20"/>
      <c r="GLW10"/>
      <c r="GLX10" s="20"/>
      <c r="GLY10"/>
      <c r="GLZ10" s="20"/>
      <c r="GMA10"/>
      <c r="GMB10" s="20"/>
      <c r="GMC10"/>
      <c r="GMD10" s="20"/>
      <c r="GME10"/>
      <c r="GMF10" s="20"/>
      <c r="GMG10"/>
      <c r="GMH10" s="20"/>
      <c r="GMI10"/>
      <c r="GMJ10" s="20"/>
      <c r="GMK10"/>
      <c r="GML10" s="20"/>
      <c r="GMM10"/>
      <c r="GMN10" s="20"/>
      <c r="GMO10"/>
      <c r="GMP10" s="20"/>
      <c r="GMQ10"/>
      <c r="GMR10" s="20"/>
      <c r="GMS10"/>
      <c r="GMT10" s="20"/>
      <c r="GMU10"/>
      <c r="GMV10" s="20"/>
      <c r="GMW10"/>
      <c r="GMX10" s="20"/>
      <c r="GMY10"/>
      <c r="GMZ10" s="20"/>
      <c r="GNA10"/>
      <c r="GNB10" s="20"/>
      <c r="GNC10"/>
      <c r="GND10" s="20"/>
      <c r="GNE10"/>
      <c r="GNF10" s="20"/>
      <c r="GNG10"/>
      <c r="GNH10" s="20"/>
      <c r="GNI10"/>
      <c r="GNJ10" s="20"/>
      <c r="GNK10"/>
      <c r="GNL10" s="20"/>
      <c r="GNM10"/>
      <c r="GNN10" s="20"/>
      <c r="GNO10"/>
      <c r="GNP10" s="20"/>
      <c r="GNQ10"/>
      <c r="GNR10" s="20"/>
      <c r="GNS10"/>
      <c r="GNT10" s="20"/>
      <c r="GNU10"/>
      <c r="GNV10" s="20"/>
      <c r="GNW10"/>
      <c r="GNX10" s="20"/>
      <c r="GNY10"/>
      <c r="GNZ10" s="20"/>
      <c r="GOA10"/>
      <c r="GOB10" s="20"/>
      <c r="GOC10"/>
      <c r="GOD10" s="20"/>
      <c r="GOE10"/>
      <c r="GOF10" s="20"/>
      <c r="GOG10"/>
      <c r="GOH10" s="20"/>
      <c r="GOI10"/>
      <c r="GOJ10" s="20"/>
      <c r="GOK10"/>
      <c r="GOL10" s="20"/>
      <c r="GOM10"/>
      <c r="GON10" s="20"/>
      <c r="GOO10"/>
      <c r="GOP10" s="20"/>
      <c r="GOQ10"/>
      <c r="GOR10" s="20"/>
      <c r="GOS10"/>
      <c r="GOT10" s="20"/>
      <c r="GOU10"/>
      <c r="GOV10" s="20"/>
      <c r="GOW10"/>
      <c r="GOX10" s="20"/>
      <c r="GOY10"/>
      <c r="GOZ10" s="20"/>
      <c r="GPA10"/>
      <c r="GPB10" s="20"/>
      <c r="GPC10"/>
      <c r="GPD10" s="20"/>
      <c r="GPE10"/>
      <c r="GPF10" s="20"/>
      <c r="GPG10"/>
      <c r="GPH10" s="20"/>
      <c r="GPI10"/>
      <c r="GPJ10" s="20"/>
      <c r="GPK10"/>
      <c r="GPL10" s="20"/>
      <c r="GPM10"/>
      <c r="GPN10" s="20"/>
      <c r="GPO10"/>
      <c r="GPP10" s="20"/>
      <c r="GPQ10"/>
      <c r="GPR10" s="20"/>
      <c r="GPS10"/>
      <c r="GPT10" s="20"/>
      <c r="GPU10"/>
      <c r="GPV10" s="20"/>
      <c r="GPW10"/>
      <c r="GPX10" s="20"/>
      <c r="GPY10"/>
      <c r="GPZ10" s="20"/>
      <c r="GQA10"/>
      <c r="GQB10" s="20"/>
      <c r="GQC10"/>
      <c r="GQD10" s="20"/>
      <c r="GQE10"/>
      <c r="GQF10" s="20"/>
      <c r="GQG10"/>
      <c r="GQH10" s="20"/>
      <c r="GQI10"/>
      <c r="GQJ10" s="20"/>
      <c r="GQK10"/>
      <c r="GQL10" s="20"/>
      <c r="GQM10"/>
      <c r="GQN10" s="20"/>
      <c r="GQO10"/>
      <c r="GQP10" s="20"/>
      <c r="GQQ10"/>
      <c r="GQR10" s="20"/>
      <c r="GQS10"/>
      <c r="GQT10" s="20"/>
      <c r="GQU10"/>
      <c r="GQV10" s="20"/>
      <c r="GQW10"/>
      <c r="GQX10" s="20"/>
      <c r="GQY10"/>
      <c r="GQZ10" s="20"/>
      <c r="GRA10"/>
      <c r="GRB10" s="20"/>
      <c r="GRC10"/>
      <c r="GRD10" s="20"/>
      <c r="GRE10"/>
      <c r="GRF10" s="20"/>
      <c r="GRG10"/>
      <c r="GRH10" s="20"/>
      <c r="GRI10"/>
      <c r="GRJ10" s="20"/>
      <c r="GRK10"/>
      <c r="GRL10" s="20"/>
      <c r="GRM10"/>
      <c r="GRN10" s="20"/>
      <c r="GRO10"/>
      <c r="GRP10" s="20"/>
      <c r="GRQ10"/>
      <c r="GRR10" s="20"/>
      <c r="GRS10"/>
      <c r="GRT10" s="20"/>
      <c r="GRU10"/>
      <c r="GRV10" s="20"/>
      <c r="GRW10"/>
      <c r="GRX10" s="20"/>
      <c r="GRY10"/>
      <c r="GRZ10" s="20"/>
      <c r="GSA10"/>
      <c r="GSB10" s="20"/>
      <c r="GSC10"/>
      <c r="GSD10" s="20"/>
      <c r="GSE10"/>
      <c r="GSF10" s="20"/>
      <c r="GSG10"/>
      <c r="GSH10" s="20"/>
      <c r="GSI10"/>
      <c r="GSJ10" s="20"/>
      <c r="GSK10"/>
      <c r="GSL10" s="20"/>
      <c r="GSM10"/>
      <c r="GSN10" s="20"/>
      <c r="GSO10"/>
      <c r="GSP10" s="20"/>
      <c r="GSQ10"/>
      <c r="GSR10" s="20"/>
      <c r="GSS10"/>
      <c r="GST10" s="20"/>
      <c r="GSU10"/>
      <c r="GSV10" s="20"/>
      <c r="GSW10"/>
      <c r="GSX10" s="20"/>
      <c r="GSY10"/>
      <c r="GSZ10" s="20"/>
      <c r="GTA10"/>
      <c r="GTB10" s="20"/>
      <c r="GTC10"/>
      <c r="GTD10" s="20"/>
      <c r="GTE10"/>
      <c r="GTF10" s="20"/>
      <c r="GTG10"/>
      <c r="GTH10" s="20"/>
      <c r="GTI10"/>
      <c r="GTJ10" s="20"/>
      <c r="GTK10"/>
      <c r="GTL10" s="20"/>
      <c r="GTM10"/>
      <c r="GTN10" s="20"/>
      <c r="GTO10"/>
      <c r="GTP10" s="20"/>
      <c r="GTQ10"/>
      <c r="GTR10" s="20"/>
      <c r="GTS10"/>
      <c r="GTT10" s="20"/>
      <c r="GTU10"/>
      <c r="GTV10" s="20"/>
      <c r="GTW10"/>
      <c r="GTX10" s="20"/>
      <c r="GTY10"/>
      <c r="GTZ10" s="20"/>
      <c r="GUA10"/>
      <c r="GUB10" s="20"/>
      <c r="GUC10"/>
      <c r="GUD10" s="20"/>
      <c r="GUE10"/>
      <c r="GUF10" s="20"/>
      <c r="GUG10"/>
      <c r="GUH10" s="20"/>
      <c r="GUI10"/>
      <c r="GUJ10" s="20"/>
      <c r="GUK10"/>
      <c r="GUL10" s="20"/>
      <c r="GUM10"/>
      <c r="GUN10" s="20"/>
      <c r="GUO10"/>
      <c r="GUP10" s="20"/>
      <c r="GUQ10"/>
      <c r="GUR10" s="20"/>
      <c r="GUS10"/>
      <c r="GUT10" s="20"/>
      <c r="GUU10"/>
      <c r="GUV10" s="20"/>
      <c r="GUW10"/>
      <c r="GUX10" s="20"/>
      <c r="GUY10"/>
      <c r="GUZ10" s="20"/>
      <c r="GVA10"/>
      <c r="GVB10" s="20"/>
      <c r="GVC10"/>
      <c r="GVD10" s="20"/>
      <c r="GVE10"/>
      <c r="GVF10" s="20"/>
      <c r="GVG10"/>
      <c r="GVH10" s="20"/>
      <c r="GVI10"/>
      <c r="GVJ10" s="20"/>
      <c r="GVK10"/>
      <c r="GVL10" s="20"/>
      <c r="GVM10"/>
      <c r="GVN10" s="20"/>
      <c r="GVO10"/>
      <c r="GVP10" s="20"/>
      <c r="GVQ10"/>
      <c r="GVR10" s="20"/>
      <c r="GVS10"/>
      <c r="GVT10" s="20"/>
      <c r="GVU10"/>
      <c r="GVV10" s="20"/>
      <c r="GVW10"/>
      <c r="GVX10" s="20"/>
      <c r="GVY10"/>
      <c r="GVZ10" s="20"/>
      <c r="GWA10"/>
      <c r="GWB10" s="20"/>
      <c r="GWC10"/>
      <c r="GWD10" s="20"/>
      <c r="GWE10"/>
      <c r="GWF10" s="20"/>
      <c r="GWG10"/>
      <c r="GWH10" s="20"/>
      <c r="GWI10"/>
      <c r="GWJ10" s="20"/>
      <c r="GWK10"/>
      <c r="GWL10" s="20"/>
      <c r="GWM10"/>
      <c r="GWN10" s="20"/>
      <c r="GWO10"/>
      <c r="GWP10" s="20"/>
      <c r="GWQ10"/>
      <c r="GWR10" s="20"/>
      <c r="GWS10"/>
      <c r="GWT10" s="20"/>
      <c r="GWU10"/>
      <c r="GWV10" s="20"/>
      <c r="GWW10"/>
      <c r="GWX10" s="20"/>
      <c r="GWY10"/>
      <c r="GWZ10" s="20"/>
      <c r="GXA10"/>
      <c r="GXB10" s="20"/>
      <c r="GXC10"/>
      <c r="GXD10" s="20"/>
      <c r="GXE10"/>
      <c r="GXF10" s="20"/>
      <c r="GXG10"/>
      <c r="GXH10" s="20"/>
      <c r="GXI10"/>
      <c r="GXJ10" s="20"/>
      <c r="GXK10"/>
      <c r="GXL10" s="20"/>
      <c r="GXM10"/>
      <c r="GXN10" s="20"/>
      <c r="GXO10"/>
      <c r="GXP10" s="20"/>
      <c r="GXQ10"/>
      <c r="GXR10" s="20"/>
      <c r="GXS10"/>
      <c r="GXT10" s="20"/>
      <c r="GXU10"/>
      <c r="GXV10" s="20"/>
      <c r="GXW10"/>
      <c r="GXX10" s="20"/>
      <c r="GXY10"/>
      <c r="GXZ10" s="20"/>
      <c r="GYA10"/>
      <c r="GYB10" s="20"/>
      <c r="GYC10"/>
      <c r="GYD10" s="20"/>
      <c r="GYE10"/>
      <c r="GYF10" s="20"/>
      <c r="GYG10"/>
      <c r="GYH10" s="20"/>
      <c r="GYI10"/>
      <c r="GYJ10" s="20"/>
      <c r="GYK10"/>
      <c r="GYL10" s="20"/>
      <c r="GYM10"/>
      <c r="GYN10" s="20"/>
      <c r="GYO10"/>
      <c r="GYP10" s="20"/>
      <c r="GYQ10"/>
      <c r="GYR10" s="20"/>
      <c r="GYS10"/>
      <c r="GYT10" s="20"/>
      <c r="GYU10"/>
      <c r="GYV10" s="20"/>
      <c r="GYW10"/>
      <c r="GYX10" s="20"/>
      <c r="GYY10"/>
      <c r="GYZ10" s="20"/>
      <c r="GZA10"/>
      <c r="GZB10" s="20"/>
      <c r="GZC10"/>
      <c r="GZD10" s="20"/>
      <c r="GZE10"/>
      <c r="GZF10" s="20"/>
      <c r="GZG10"/>
      <c r="GZH10" s="20"/>
      <c r="GZI10"/>
      <c r="GZJ10" s="20"/>
      <c r="GZK10"/>
      <c r="GZL10" s="20"/>
      <c r="GZM10"/>
      <c r="GZN10" s="20"/>
      <c r="GZO10"/>
      <c r="GZP10" s="20"/>
      <c r="GZQ10"/>
      <c r="GZR10" s="20"/>
      <c r="GZS10"/>
      <c r="GZT10" s="20"/>
      <c r="GZU10"/>
      <c r="GZV10" s="20"/>
      <c r="GZW10"/>
      <c r="GZX10" s="20"/>
      <c r="GZY10"/>
      <c r="GZZ10" s="20"/>
      <c r="HAA10"/>
      <c r="HAB10" s="20"/>
      <c r="HAC10"/>
      <c r="HAD10" s="20"/>
      <c r="HAE10"/>
      <c r="HAF10" s="20"/>
      <c r="HAG10"/>
      <c r="HAH10" s="20"/>
      <c r="HAI10"/>
      <c r="HAJ10" s="20"/>
      <c r="HAK10"/>
      <c r="HAL10" s="20"/>
      <c r="HAM10"/>
      <c r="HAN10" s="20"/>
      <c r="HAO10"/>
      <c r="HAP10" s="20"/>
      <c r="HAQ10"/>
      <c r="HAR10" s="20"/>
      <c r="HAS10"/>
      <c r="HAT10" s="20"/>
      <c r="HAU10"/>
      <c r="HAV10" s="20"/>
      <c r="HAW10"/>
      <c r="HAX10" s="20"/>
      <c r="HAY10"/>
      <c r="HAZ10" s="20"/>
      <c r="HBA10"/>
      <c r="HBB10" s="20"/>
      <c r="HBC10"/>
      <c r="HBD10" s="20"/>
      <c r="HBE10"/>
      <c r="HBF10" s="20"/>
      <c r="HBG10"/>
      <c r="HBH10" s="20"/>
      <c r="HBI10"/>
      <c r="HBJ10" s="20"/>
      <c r="HBK10"/>
      <c r="HBL10" s="20"/>
      <c r="HBM10"/>
      <c r="HBN10" s="20"/>
      <c r="HBO10"/>
      <c r="HBP10" s="20"/>
      <c r="HBQ10"/>
      <c r="HBR10" s="20"/>
      <c r="HBS10"/>
      <c r="HBT10" s="20"/>
      <c r="HBU10"/>
      <c r="HBV10" s="20"/>
      <c r="HBW10"/>
      <c r="HBX10" s="20"/>
      <c r="HBY10"/>
      <c r="HBZ10" s="20"/>
      <c r="HCA10"/>
      <c r="HCB10" s="20"/>
      <c r="HCC10"/>
      <c r="HCD10" s="20"/>
      <c r="HCE10"/>
      <c r="HCF10" s="20"/>
      <c r="HCG10"/>
      <c r="HCH10" s="20"/>
      <c r="HCI10"/>
      <c r="HCJ10" s="20"/>
      <c r="HCK10"/>
      <c r="HCL10" s="20"/>
      <c r="HCM10"/>
      <c r="HCN10" s="20"/>
      <c r="HCO10"/>
      <c r="HCP10" s="20"/>
      <c r="HCQ10"/>
      <c r="HCR10" s="20"/>
      <c r="HCS10"/>
      <c r="HCT10" s="20"/>
      <c r="HCU10"/>
      <c r="HCV10" s="20"/>
      <c r="HCW10"/>
      <c r="HCX10" s="20"/>
      <c r="HCY10"/>
      <c r="HCZ10" s="20"/>
      <c r="HDA10"/>
      <c r="HDB10" s="20"/>
      <c r="HDC10"/>
      <c r="HDD10" s="20"/>
      <c r="HDE10"/>
      <c r="HDF10" s="20"/>
      <c r="HDG10"/>
      <c r="HDH10" s="20"/>
      <c r="HDI10"/>
      <c r="HDJ10" s="20"/>
      <c r="HDK10"/>
      <c r="HDL10" s="20"/>
      <c r="HDM10"/>
      <c r="HDN10" s="20"/>
      <c r="HDO10"/>
      <c r="HDP10" s="20"/>
      <c r="HDQ10"/>
      <c r="HDR10" s="20"/>
      <c r="HDS10"/>
      <c r="HDT10" s="20"/>
      <c r="HDU10"/>
      <c r="HDV10" s="20"/>
      <c r="HDW10"/>
      <c r="HDX10" s="20"/>
      <c r="HDY10"/>
      <c r="HDZ10" s="20"/>
      <c r="HEA10"/>
      <c r="HEB10" s="20"/>
      <c r="HEC10"/>
      <c r="HED10" s="20"/>
      <c r="HEE10"/>
      <c r="HEF10" s="20"/>
      <c r="HEG10"/>
      <c r="HEH10" s="20"/>
      <c r="HEI10"/>
      <c r="HEJ10" s="20"/>
      <c r="HEK10"/>
      <c r="HEL10" s="20"/>
      <c r="HEM10"/>
      <c r="HEN10" s="20"/>
      <c r="HEO10"/>
      <c r="HEP10" s="20"/>
      <c r="HEQ10"/>
      <c r="HER10" s="20"/>
      <c r="HES10"/>
      <c r="HET10" s="20"/>
      <c r="HEU10"/>
      <c r="HEV10" s="20"/>
      <c r="HEW10"/>
      <c r="HEX10" s="20"/>
      <c r="HEY10"/>
      <c r="HEZ10" s="20"/>
      <c r="HFA10"/>
      <c r="HFB10" s="20"/>
      <c r="HFC10"/>
      <c r="HFD10" s="20"/>
      <c r="HFE10"/>
      <c r="HFF10" s="20"/>
      <c r="HFG10"/>
      <c r="HFH10" s="20"/>
      <c r="HFI10"/>
      <c r="HFJ10" s="20"/>
      <c r="HFK10"/>
      <c r="HFL10" s="20"/>
      <c r="HFM10"/>
      <c r="HFN10" s="20"/>
      <c r="HFO10"/>
      <c r="HFP10" s="20"/>
      <c r="HFQ10"/>
      <c r="HFR10" s="20"/>
      <c r="HFS10"/>
      <c r="HFT10" s="20"/>
      <c r="HFU10"/>
      <c r="HFV10" s="20"/>
      <c r="HFW10"/>
      <c r="HFX10" s="20"/>
      <c r="HFY10"/>
      <c r="HFZ10" s="20"/>
      <c r="HGA10"/>
      <c r="HGB10" s="20"/>
      <c r="HGC10"/>
      <c r="HGD10" s="20"/>
      <c r="HGE10"/>
      <c r="HGF10" s="20"/>
      <c r="HGG10"/>
      <c r="HGH10" s="20"/>
      <c r="HGI10"/>
      <c r="HGJ10" s="20"/>
      <c r="HGK10"/>
      <c r="HGL10" s="20"/>
      <c r="HGM10"/>
      <c r="HGN10" s="20"/>
      <c r="HGO10"/>
      <c r="HGP10" s="20"/>
      <c r="HGQ10"/>
      <c r="HGR10" s="20"/>
      <c r="HGS10"/>
      <c r="HGT10" s="20"/>
      <c r="HGU10"/>
      <c r="HGV10" s="20"/>
      <c r="HGW10"/>
      <c r="HGX10" s="20"/>
      <c r="HGY10"/>
      <c r="HGZ10" s="20"/>
      <c r="HHA10"/>
      <c r="HHB10" s="20"/>
      <c r="HHC10"/>
      <c r="HHD10" s="20"/>
      <c r="HHE10"/>
      <c r="HHF10" s="20"/>
      <c r="HHG10"/>
      <c r="HHH10" s="20"/>
      <c r="HHI10"/>
      <c r="HHJ10" s="20"/>
      <c r="HHK10"/>
      <c r="HHL10" s="20"/>
      <c r="HHM10"/>
      <c r="HHN10" s="20"/>
      <c r="HHO10"/>
      <c r="HHP10" s="20"/>
      <c r="HHQ10"/>
      <c r="HHR10" s="20"/>
      <c r="HHS10"/>
      <c r="HHT10" s="20"/>
      <c r="HHU10"/>
      <c r="HHV10" s="20"/>
      <c r="HHW10"/>
      <c r="HHX10" s="20"/>
      <c r="HHY10"/>
      <c r="HHZ10" s="20"/>
      <c r="HIA10"/>
      <c r="HIB10" s="20"/>
      <c r="HIC10"/>
      <c r="HID10" s="20"/>
      <c r="HIE10"/>
      <c r="HIF10" s="20"/>
      <c r="HIG10"/>
      <c r="HIH10" s="20"/>
      <c r="HII10"/>
      <c r="HIJ10" s="20"/>
      <c r="HIK10"/>
      <c r="HIL10" s="20"/>
      <c r="HIM10"/>
      <c r="HIN10" s="20"/>
      <c r="HIO10"/>
      <c r="HIP10" s="20"/>
      <c r="HIQ10"/>
      <c r="HIR10" s="20"/>
      <c r="HIS10"/>
      <c r="HIT10" s="20"/>
      <c r="HIU10"/>
      <c r="HIV10" s="20"/>
      <c r="HIW10"/>
      <c r="HIX10" s="20"/>
      <c r="HIY10"/>
      <c r="HIZ10" s="20"/>
      <c r="HJA10"/>
      <c r="HJB10" s="20"/>
      <c r="HJC10"/>
      <c r="HJD10" s="20"/>
      <c r="HJE10"/>
      <c r="HJF10" s="20"/>
      <c r="HJG10"/>
      <c r="HJH10" s="20"/>
      <c r="HJI10"/>
      <c r="HJJ10" s="20"/>
      <c r="HJK10"/>
      <c r="HJL10" s="20"/>
      <c r="HJM10"/>
      <c r="HJN10" s="20"/>
      <c r="HJO10"/>
      <c r="HJP10" s="20"/>
      <c r="HJQ10"/>
      <c r="HJR10" s="20"/>
      <c r="HJS10"/>
      <c r="HJT10" s="20"/>
      <c r="HJU10"/>
      <c r="HJV10" s="20"/>
      <c r="HJW10"/>
      <c r="HJX10" s="20"/>
      <c r="HJY10"/>
      <c r="HJZ10" s="20"/>
      <c r="HKA10"/>
      <c r="HKB10" s="20"/>
      <c r="HKC10"/>
      <c r="HKD10" s="20"/>
      <c r="HKE10"/>
      <c r="HKF10" s="20"/>
      <c r="HKG10"/>
      <c r="HKH10" s="20"/>
      <c r="HKI10"/>
      <c r="HKJ10" s="20"/>
      <c r="HKK10"/>
      <c r="HKL10" s="20"/>
      <c r="HKM10"/>
      <c r="HKN10" s="20"/>
      <c r="HKO10"/>
      <c r="HKP10" s="20"/>
      <c r="HKQ10"/>
      <c r="HKR10" s="20"/>
      <c r="HKS10"/>
      <c r="HKT10" s="20"/>
      <c r="HKU10"/>
      <c r="HKV10" s="20"/>
      <c r="HKW10"/>
      <c r="HKX10" s="20"/>
      <c r="HKY10"/>
      <c r="HKZ10" s="20"/>
      <c r="HLA10"/>
      <c r="HLB10" s="20"/>
      <c r="HLC10"/>
      <c r="HLD10" s="20"/>
      <c r="HLE10"/>
      <c r="HLF10" s="20"/>
      <c r="HLG10"/>
      <c r="HLH10" s="20"/>
      <c r="HLI10"/>
      <c r="HLJ10" s="20"/>
      <c r="HLK10"/>
      <c r="HLL10" s="20"/>
      <c r="HLM10"/>
      <c r="HLN10" s="20"/>
      <c r="HLO10"/>
      <c r="HLP10" s="20"/>
      <c r="HLQ10"/>
      <c r="HLR10" s="20"/>
      <c r="HLS10"/>
      <c r="HLT10" s="20"/>
      <c r="HLU10"/>
      <c r="HLV10" s="20"/>
      <c r="HLW10"/>
      <c r="HLX10" s="20"/>
      <c r="HLY10"/>
      <c r="HLZ10" s="20"/>
      <c r="HMA10"/>
      <c r="HMB10" s="20"/>
      <c r="HMC10"/>
      <c r="HMD10" s="20"/>
      <c r="HME10"/>
      <c r="HMF10" s="20"/>
      <c r="HMG10"/>
      <c r="HMH10" s="20"/>
      <c r="HMI10"/>
      <c r="HMJ10" s="20"/>
      <c r="HMK10"/>
      <c r="HML10" s="20"/>
      <c r="HMM10"/>
      <c r="HMN10" s="20"/>
      <c r="HMO10"/>
      <c r="HMP10" s="20"/>
      <c r="HMQ10"/>
      <c r="HMR10" s="20"/>
      <c r="HMS10"/>
      <c r="HMT10" s="20"/>
      <c r="HMU10"/>
      <c r="HMV10" s="20"/>
      <c r="HMW10"/>
      <c r="HMX10" s="20"/>
      <c r="HMY10"/>
      <c r="HMZ10" s="20"/>
      <c r="HNA10"/>
      <c r="HNB10" s="20"/>
      <c r="HNC10"/>
      <c r="HND10" s="20"/>
      <c r="HNE10"/>
      <c r="HNF10" s="20"/>
      <c r="HNG10"/>
      <c r="HNH10" s="20"/>
      <c r="HNI10"/>
      <c r="HNJ10" s="20"/>
      <c r="HNK10"/>
      <c r="HNL10" s="20"/>
      <c r="HNM10"/>
      <c r="HNN10" s="20"/>
      <c r="HNO10"/>
      <c r="HNP10" s="20"/>
      <c r="HNQ10"/>
      <c r="HNR10" s="20"/>
      <c r="HNS10"/>
      <c r="HNT10" s="20"/>
      <c r="HNU10"/>
      <c r="HNV10" s="20"/>
      <c r="HNW10"/>
      <c r="HNX10" s="20"/>
      <c r="HNY10"/>
      <c r="HNZ10" s="20"/>
      <c r="HOA10"/>
      <c r="HOB10" s="20"/>
      <c r="HOC10"/>
      <c r="HOD10" s="20"/>
      <c r="HOE10"/>
      <c r="HOF10" s="20"/>
      <c r="HOG10"/>
      <c r="HOH10" s="20"/>
      <c r="HOI10"/>
      <c r="HOJ10" s="20"/>
      <c r="HOK10"/>
      <c r="HOL10" s="20"/>
      <c r="HOM10"/>
      <c r="HON10" s="20"/>
      <c r="HOO10"/>
      <c r="HOP10" s="20"/>
      <c r="HOQ10"/>
      <c r="HOR10" s="20"/>
      <c r="HOS10"/>
      <c r="HOT10" s="20"/>
      <c r="HOU10"/>
      <c r="HOV10" s="20"/>
      <c r="HOW10"/>
      <c r="HOX10" s="20"/>
      <c r="HOY10"/>
      <c r="HOZ10" s="20"/>
      <c r="HPA10"/>
      <c r="HPB10" s="20"/>
      <c r="HPC10"/>
      <c r="HPD10" s="20"/>
      <c r="HPE10"/>
      <c r="HPF10" s="20"/>
      <c r="HPG10"/>
      <c r="HPH10" s="20"/>
      <c r="HPI10"/>
      <c r="HPJ10" s="20"/>
      <c r="HPK10"/>
      <c r="HPL10" s="20"/>
      <c r="HPM10"/>
      <c r="HPN10" s="20"/>
      <c r="HPO10"/>
      <c r="HPP10" s="20"/>
      <c r="HPQ10"/>
      <c r="HPR10" s="20"/>
      <c r="HPS10"/>
      <c r="HPT10" s="20"/>
      <c r="HPU10"/>
      <c r="HPV10" s="20"/>
      <c r="HPW10"/>
      <c r="HPX10" s="20"/>
      <c r="HPY10"/>
      <c r="HPZ10" s="20"/>
      <c r="HQA10"/>
      <c r="HQB10" s="20"/>
      <c r="HQC10"/>
      <c r="HQD10" s="20"/>
      <c r="HQE10"/>
      <c r="HQF10" s="20"/>
      <c r="HQG10"/>
      <c r="HQH10" s="20"/>
      <c r="HQI10"/>
      <c r="HQJ10" s="20"/>
      <c r="HQK10"/>
      <c r="HQL10" s="20"/>
      <c r="HQM10"/>
      <c r="HQN10" s="20"/>
      <c r="HQO10"/>
      <c r="HQP10" s="20"/>
      <c r="HQQ10"/>
      <c r="HQR10" s="20"/>
      <c r="HQS10"/>
      <c r="HQT10" s="20"/>
      <c r="HQU10"/>
      <c r="HQV10" s="20"/>
      <c r="HQW10"/>
      <c r="HQX10" s="20"/>
      <c r="HQY10"/>
      <c r="HQZ10" s="20"/>
      <c r="HRA10"/>
      <c r="HRB10" s="20"/>
      <c r="HRC10"/>
      <c r="HRD10" s="20"/>
      <c r="HRE10"/>
      <c r="HRF10" s="20"/>
      <c r="HRG10"/>
      <c r="HRH10" s="20"/>
      <c r="HRI10"/>
      <c r="HRJ10" s="20"/>
      <c r="HRK10"/>
      <c r="HRL10" s="20"/>
      <c r="HRM10"/>
      <c r="HRN10" s="20"/>
      <c r="HRO10"/>
      <c r="HRP10" s="20"/>
      <c r="HRQ10"/>
      <c r="HRR10" s="20"/>
      <c r="HRS10"/>
      <c r="HRT10" s="20"/>
      <c r="HRU10"/>
      <c r="HRV10" s="20"/>
      <c r="HRW10"/>
      <c r="HRX10" s="20"/>
      <c r="HRY10"/>
      <c r="HRZ10" s="20"/>
      <c r="HSA10"/>
      <c r="HSB10" s="20"/>
      <c r="HSC10"/>
      <c r="HSD10" s="20"/>
      <c r="HSE10"/>
      <c r="HSF10" s="20"/>
      <c r="HSG10"/>
      <c r="HSH10" s="20"/>
      <c r="HSI10"/>
      <c r="HSJ10" s="20"/>
      <c r="HSK10"/>
      <c r="HSL10" s="20"/>
      <c r="HSM10"/>
      <c r="HSN10" s="20"/>
      <c r="HSO10"/>
      <c r="HSP10" s="20"/>
      <c r="HSQ10"/>
      <c r="HSR10" s="20"/>
      <c r="HSS10"/>
      <c r="HST10" s="20"/>
      <c r="HSU10"/>
      <c r="HSV10" s="20"/>
      <c r="HSW10"/>
      <c r="HSX10" s="20"/>
      <c r="HSY10"/>
      <c r="HSZ10" s="20"/>
      <c r="HTA10"/>
      <c r="HTB10" s="20"/>
      <c r="HTC10"/>
      <c r="HTD10" s="20"/>
      <c r="HTE10"/>
      <c r="HTF10" s="20"/>
      <c r="HTG10"/>
      <c r="HTH10" s="20"/>
      <c r="HTI10"/>
      <c r="HTJ10" s="20"/>
      <c r="HTK10"/>
      <c r="HTL10" s="20"/>
      <c r="HTM10"/>
      <c r="HTN10" s="20"/>
      <c r="HTO10"/>
      <c r="HTP10" s="20"/>
      <c r="HTQ10"/>
      <c r="HTR10" s="20"/>
      <c r="HTS10"/>
      <c r="HTT10" s="20"/>
      <c r="HTU10"/>
      <c r="HTV10" s="20"/>
      <c r="HTW10"/>
      <c r="HTX10" s="20"/>
      <c r="HTY10"/>
      <c r="HTZ10" s="20"/>
      <c r="HUA10"/>
      <c r="HUB10" s="20"/>
      <c r="HUC10"/>
      <c r="HUD10" s="20"/>
      <c r="HUE10"/>
      <c r="HUF10" s="20"/>
      <c r="HUG10"/>
      <c r="HUH10" s="20"/>
      <c r="HUI10"/>
      <c r="HUJ10" s="20"/>
      <c r="HUK10"/>
      <c r="HUL10" s="20"/>
      <c r="HUM10"/>
      <c r="HUN10" s="20"/>
      <c r="HUO10"/>
      <c r="HUP10" s="20"/>
      <c r="HUQ10"/>
      <c r="HUR10" s="20"/>
      <c r="HUS10"/>
      <c r="HUT10" s="20"/>
      <c r="HUU10"/>
      <c r="HUV10" s="20"/>
      <c r="HUW10"/>
      <c r="HUX10" s="20"/>
      <c r="HUY10"/>
      <c r="HUZ10" s="20"/>
      <c r="HVA10"/>
      <c r="HVB10" s="20"/>
      <c r="HVC10"/>
      <c r="HVD10" s="20"/>
      <c r="HVE10"/>
      <c r="HVF10" s="20"/>
      <c r="HVG10"/>
      <c r="HVH10" s="20"/>
      <c r="HVI10"/>
      <c r="HVJ10" s="20"/>
      <c r="HVK10"/>
      <c r="HVL10" s="20"/>
      <c r="HVM10"/>
      <c r="HVN10" s="20"/>
      <c r="HVO10"/>
      <c r="HVP10" s="20"/>
      <c r="HVQ10"/>
      <c r="HVR10" s="20"/>
      <c r="HVS10"/>
      <c r="HVT10" s="20"/>
      <c r="HVU10"/>
      <c r="HVV10" s="20"/>
      <c r="HVW10"/>
      <c r="HVX10" s="20"/>
      <c r="HVY10"/>
      <c r="HVZ10" s="20"/>
      <c r="HWA10"/>
      <c r="HWB10" s="20"/>
      <c r="HWC10"/>
      <c r="HWD10" s="20"/>
      <c r="HWE10"/>
      <c r="HWF10" s="20"/>
      <c r="HWG10"/>
      <c r="HWH10" s="20"/>
      <c r="HWI10"/>
      <c r="HWJ10" s="20"/>
      <c r="HWK10"/>
      <c r="HWL10" s="20"/>
      <c r="HWM10"/>
      <c r="HWN10" s="20"/>
      <c r="HWO10"/>
      <c r="HWP10" s="20"/>
      <c r="HWQ10"/>
      <c r="HWR10" s="20"/>
      <c r="HWS10"/>
      <c r="HWT10" s="20"/>
      <c r="HWU10"/>
      <c r="HWV10" s="20"/>
      <c r="HWW10"/>
      <c r="HWX10" s="20"/>
      <c r="HWY10"/>
      <c r="HWZ10" s="20"/>
      <c r="HXA10"/>
      <c r="HXB10" s="20"/>
      <c r="HXC10"/>
      <c r="HXD10" s="20"/>
      <c r="HXE10"/>
      <c r="HXF10" s="20"/>
      <c r="HXG10"/>
      <c r="HXH10" s="20"/>
      <c r="HXI10"/>
      <c r="HXJ10" s="20"/>
      <c r="HXK10"/>
      <c r="HXL10" s="20"/>
      <c r="HXM10"/>
      <c r="HXN10" s="20"/>
      <c r="HXO10"/>
      <c r="HXP10" s="20"/>
      <c r="HXQ10"/>
      <c r="HXR10" s="20"/>
      <c r="HXS10"/>
      <c r="HXT10" s="20"/>
      <c r="HXU10"/>
      <c r="HXV10" s="20"/>
      <c r="HXW10"/>
      <c r="HXX10" s="20"/>
      <c r="HXY10"/>
      <c r="HXZ10" s="20"/>
      <c r="HYA10"/>
      <c r="HYB10" s="20"/>
      <c r="HYC10"/>
      <c r="HYD10" s="20"/>
      <c r="HYE10"/>
      <c r="HYF10" s="20"/>
      <c r="HYG10"/>
      <c r="HYH10" s="20"/>
      <c r="HYI10"/>
      <c r="HYJ10" s="20"/>
      <c r="HYK10"/>
      <c r="HYL10" s="20"/>
      <c r="HYM10"/>
      <c r="HYN10" s="20"/>
      <c r="HYO10"/>
      <c r="HYP10" s="20"/>
      <c r="HYQ10"/>
      <c r="HYR10" s="20"/>
      <c r="HYS10"/>
      <c r="HYT10" s="20"/>
      <c r="HYU10"/>
      <c r="HYV10" s="20"/>
      <c r="HYW10"/>
      <c r="HYX10" s="20"/>
      <c r="HYY10"/>
      <c r="HYZ10" s="20"/>
      <c r="HZA10"/>
      <c r="HZB10" s="20"/>
      <c r="HZC10"/>
      <c r="HZD10" s="20"/>
      <c r="HZE10"/>
      <c r="HZF10" s="20"/>
      <c r="HZG10"/>
      <c r="HZH10" s="20"/>
      <c r="HZI10"/>
      <c r="HZJ10" s="20"/>
      <c r="HZK10"/>
      <c r="HZL10" s="20"/>
      <c r="HZM10"/>
      <c r="HZN10" s="20"/>
      <c r="HZO10"/>
      <c r="HZP10" s="20"/>
      <c r="HZQ10"/>
      <c r="HZR10" s="20"/>
      <c r="HZS10"/>
      <c r="HZT10" s="20"/>
      <c r="HZU10"/>
      <c r="HZV10" s="20"/>
      <c r="HZW10"/>
      <c r="HZX10" s="20"/>
      <c r="HZY10"/>
      <c r="HZZ10" s="20"/>
      <c r="IAA10"/>
      <c r="IAB10" s="20"/>
      <c r="IAC10"/>
      <c r="IAD10" s="20"/>
      <c r="IAE10"/>
      <c r="IAF10" s="20"/>
      <c r="IAG10"/>
      <c r="IAH10" s="20"/>
      <c r="IAI10"/>
      <c r="IAJ10" s="20"/>
      <c r="IAK10"/>
      <c r="IAL10" s="20"/>
      <c r="IAM10"/>
      <c r="IAN10" s="20"/>
      <c r="IAO10"/>
      <c r="IAP10" s="20"/>
      <c r="IAQ10"/>
      <c r="IAR10" s="20"/>
      <c r="IAS10"/>
      <c r="IAT10" s="20"/>
      <c r="IAU10"/>
      <c r="IAV10" s="20"/>
      <c r="IAW10"/>
      <c r="IAX10" s="20"/>
      <c r="IAY10"/>
      <c r="IAZ10" s="20"/>
      <c r="IBA10"/>
      <c r="IBB10" s="20"/>
      <c r="IBC10"/>
      <c r="IBD10" s="20"/>
      <c r="IBE10"/>
      <c r="IBF10" s="20"/>
      <c r="IBG10"/>
      <c r="IBH10" s="20"/>
      <c r="IBI10"/>
      <c r="IBJ10" s="20"/>
      <c r="IBK10"/>
      <c r="IBL10" s="20"/>
      <c r="IBM10"/>
      <c r="IBN10" s="20"/>
      <c r="IBO10"/>
      <c r="IBP10" s="20"/>
      <c r="IBQ10"/>
      <c r="IBR10" s="20"/>
      <c r="IBS10"/>
      <c r="IBT10" s="20"/>
      <c r="IBU10"/>
      <c r="IBV10" s="20"/>
      <c r="IBW10"/>
      <c r="IBX10" s="20"/>
      <c r="IBY10"/>
      <c r="IBZ10" s="20"/>
      <c r="ICA10"/>
      <c r="ICB10" s="20"/>
      <c r="ICC10"/>
      <c r="ICD10" s="20"/>
      <c r="ICE10"/>
      <c r="ICF10" s="20"/>
      <c r="ICG10"/>
      <c r="ICH10" s="20"/>
      <c r="ICI10"/>
      <c r="ICJ10" s="20"/>
      <c r="ICK10"/>
      <c r="ICL10" s="20"/>
      <c r="ICM10"/>
      <c r="ICN10" s="20"/>
      <c r="ICO10"/>
      <c r="ICP10" s="20"/>
      <c r="ICQ10"/>
      <c r="ICR10" s="20"/>
      <c r="ICS10"/>
      <c r="ICT10" s="20"/>
      <c r="ICU10"/>
      <c r="ICV10" s="20"/>
      <c r="ICW10"/>
      <c r="ICX10" s="20"/>
      <c r="ICY10"/>
      <c r="ICZ10" s="20"/>
      <c r="IDA10"/>
      <c r="IDB10" s="20"/>
      <c r="IDC10"/>
      <c r="IDD10" s="20"/>
      <c r="IDE10"/>
      <c r="IDF10" s="20"/>
      <c r="IDG10"/>
      <c r="IDH10" s="20"/>
      <c r="IDI10"/>
      <c r="IDJ10" s="20"/>
      <c r="IDK10"/>
      <c r="IDL10" s="20"/>
      <c r="IDM10"/>
      <c r="IDN10" s="20"/>
      <c r="IDO10"/>
      <c r="IDP10" s="20"/>
      <c r="IDQ10"/>
      <c r="IDR10" s="20"/>
      <c r="IDS10"/>
      <c r="IDT10" s="20"/>
      <c r="IDU10"/>
      <c r="IDV10" s="20"/>
      <c r="IDW10"/>
      <c r="IDX10" s="20"/>
      <c r="IDY10"/>
      <c r="IDZ10" s="20"/>
      <c r="IEA10"/>
      <c r="IEB10" s="20"/>
      <c r="IEC10"/>
      <c r="IED10" s="20"/>
      <c r="IEE10"/>
      <c r="IEF10" s="20"/>
      <c r="IEG10"/>
      <c r="IEH10" s="20"/>
      <c r="IEI10"/>
      <c r="IEJ10" s="20"/>
      <c r="IEK10"/>
      <c r="IEL10" s="20"/>
      <c r="IEM10"/>
      <c r="IEN10" s="20"/>
      <c r="IEO10"/>
      <c r="IEP10" s="20"/>
      <c r="IEQ10"/>
      <c r="IER10" s="20"/>
      <c r="IES10"/>
      <c r="IET10" s="20"/>
      <c r="IEU10"/>
      <c r="IEV10" s="20"/>
      <c r="IEW10"/>
      <c r="IEX10" s="20"/>
      <c r="IEY10"/>
      <c r="IEZ10" s="20"/>
      <c r="IFA10"/>
      <c r="IFB10" s="20"/>
      <c r="IFC10"/>
      <c r="IFD10" s="20"/>
      <c r="IFE10"/>
      <c r="IFF10" s="20"/>
      <c r="IFG10"/>
      <c r="IFH10" s="20"/>
      <c r="IFI10"/>
      <c r="IFJ10" s="20"/>
      <c r="IFK10"/>
      <c r="IFL10" s="20"/>
      <c r="IFM10"/>
      <c r="IFN10" s="20"/>
      <c r="IFO10"/>
      <c r="IFP10" s="20"/>
      <c r="IFQ10"/>
      <c r="IFR10" s="20"/>
      <c r="IFS10"/>
      <c r="IFT10" s="20"/>
      <c r="IFU10"/>
      <c r="IFV10" s="20"/>
      <c r="IFW10"/>
      <c r="IFX10" s="20"/>
      <c r="IFY10"/>
      <c r="IFZ10" s="20"/>
      <c r="IGA10"/>
      <c r="IGB10" s="20"/>
      <c r="IGC10"/>
      <c r="IGD10" s="20"/>
      <c r="IGE10"/>
      <c r="IGF10" s="20"/>
      <c r="IGG10"/>
      <c r="IGH10" s="20"/>
      <c r="IGI10"/>
      <c r="IGJ10" s="20"/>
      <c r="IGK10"/>
      <c r="IGL10" s="20"/>
      <c r="IGM10"/>
      <c r="IGN10" s="20"/>
      <c r="IGO10"/>
      <c r="IGP10" s="20"/>
      <c r="IGQ10"/>
      <c r="IGR10" s="20"/>
      <c r="IGS10"/>
      <c r="IGT10" s="20"/>
      <c r="IGU10"/>
      <c r="IGV10" s="20"/>
      <c r="IGW10"/>
      <c r="IGX10" s="20"/>
      <c r="IGY10"/>
      <c r="IGZ10" s="20"/>
      <c r="IHA10"/>
      <c r="IHB10" s="20"/>
      <c r="IHC10"/>
      <c r="IHD10" s="20"/>
      <c r="IHE10"/>
      <c r="IHF10" s="20"/>
      <c r="IHG10"/>
      <c r="IHH10" s="20"/>
      <c r="IHI10"/>
      <c r="IHJ10" s="20"/>
      <c r="IHK10"/>
      <c r="IHL10" s="20"/>
      <c r="IHM10"/>
      <c r="IHN10" s="20"/>
      <c r="IHO10"/>
      <c r="IHP10" s="20"/>
      <c r="IHQ10"/>
      <c r="IHR10" s="20"/>
      <c r="IHS10"/>
      <c r="IHT10" s="20"/>
      <c r="IHU10"/>
      <c r="IHV10" s="20"/>
      <c r="IHW10"/>
      <c r="IHX10" s="20"/>
      <c r="IHY10"/>
      <c r="IHZ10" s="20"/>
      <c r="IIA10"/>
      <c r="IIB10" s="20"/>
      <c r="IIC10"/>
      <c r="IID10" s="20"/>
      <c r="IIE10"/>
      <c r="IIF10" s="20"/>
      <c r="IIG10"/>
      <c r="IIH10" s="20"/>
      <c r="III10"/>
      <c r="IIJ10" s="20"/>
      <c r="IIK10"/>
      <c r="IIL10" s="20"/>
      <c r="IIM10"/>
      <c r="IIN10" s="20"/>
      <c r="IIO10"/>
      <c r="IIP10" s="20"/>
      <c r="IIQ10"/>
      <c r="IIR10" s="20"/>
      <c r="IIS10"/>
      <c r="IIT10" s="20"/>
      <c r="IIU10"/>
      <c r="IIV10" s="20"/>
      <c r="IIW10"/>
      <c r="IIX10" s="20"/>
      <c r="IIY10"/>
      <c r="IIZ10" s="20"/>
      <c r="IJA10"/>
      <c r="IJB10" s="20"/>
      <c r="IJC10"/>
      <c r="IJD10" s="20"/>
      <c r="IJE10"/>
      <c r="IJF10" s="20"/>
      <c r="IJG10"/>
      <c r="IJH10" s="20"/>
      <c r="IJI10"/>
      <c r="IJJ10" s="20"/>
      <c r="IJK10"/>
      <c r="IJL10" s="20"/>
      <c r="IJM10"/>
      <c r="IJN10" s="20"/>
      <c r="IJO10"/>
      <c r="IJP10" s="20"/>
      <c r="IJQ10"/>
      <c r="IJR10" s="20"/>
      <c r="IJS10"/>
      <c r="IJT10" s="20"/>
      <c r="IJU10"/>
      <c r="IJV10" s="20"/>
      <c r="IJW10"/>
      <c r="IJX10" s="20"/>
      <c r="IJY10"/>
      <c r="IJZ10" s="20"/>
      <c r="IKA10"/>
      <c r="IKB10" s="20"/>
      <c r="IKC10"/>
      <c r="IKD10" s="20"/>
      <c r="IKE10"/>
      <c r="IKF10" s="20"/>
      <c r="IKG10"/>
      <c r="IKH10" s="20"/>
      <c r="IKI10"/>
      <c r="IKJ10" s="20"/>
      <c r="IKK10"/>
      <c r="IKL10" s="20"/>
      <c r="IKM10"/>
      <c r="IKN10" s="20"/>
      <c r="IKO10"/>
      <c r="IKP10" s="20"/>
      <c r="IKQ10"/>
      <c r="IKR10" s="20"/>
      <c r="IKS10"/>
      <c r="IKT10" s="20"/>
      <c r="IKU10"/>
      <c r="IKV10" s="20"/>
      <c r="IKW10"/>
      <c r="IKX10" s="20"/>
      <c r="IKY10"/>
      <c r="IKZ10" s="20"/>
      <c r="ILA10"/>
      <c r="ILB10" s="20"/>
      <c r="ILC10"/>
      <c r="ILD10" s="20"/>
      <c r="ILE10"/>
      <c r="ILF10" s="20"/>
      <c r="ILG10"/>
      <c r="ILH10" s="20"/>
      <c r="ILI10"/>
      <c r="ILJ10" s="20"/>
      <c r="ILK10"/>
      <c r="ILL10" s="20"/>
      <c r="ILM10"/>
      <c r="ILN10" s="20"/>
      <c r="ILO10"/>
      <c r="ILP10" s="20"/>
      <c r="ILQ10"/>
      <c r="ILR10" s="20"/>
      <c r="ILS10"/>
      <c r="ILT10" s="20"/>
      <c r="ILU10"/>
      <c r="ILV10" s="20"/>
      <c r="ILW10"/>
      <c r="ILX10" s="20"/>
      <c r="ILY10"/>
      <c r="ILZ10" s="20"/>
      <c r="IMA10"/>
      <c r="IMB10" s="20"/>
      <c r="IMC10"/>
      <c r="IMD10" s="20"/>
      <c r="IME10"/>
      <c r="IMF10" s="20"/>
      <c r="IMG10"/>
      <c r="IMH10" s="20"/>
      <c r="IMI10"/>
      <c r="IMJ10" s="20"/>
      <c r="IMK10"/>
      <c r="IML10" s="20"/>
      <c r="IMM10"/>
      <c r="IMN10" s="20"/>
      <c r="IMO10"/>
      <c r="IMP10" s="20"/>
      <c r="IMQ10"/>
      <c r="IMR10" s="20"/>
      <c r="IMS10"/>
      <c r="IMT10" s="20"/>
      <c r="IMU10"/>
      <c r="IMV10" s="20"/>
      <c r="IMW10"/>
      <c r="IMX10" s="20"/>
      <c r="IMY10"/>
      <c r="IMZ10" s="20"/>
      <c r="INA10"/>
      <c r="INB10" s="20"/>
      <c r="INC10"/>
      <c r="IND10" s="20"/>
      <c r="INE10"/>
      <c r="INF10" s="20"/>
      <c r="ING10"/>
      <c r="INH10" s="20"/>
      <c r="INI10"/>
      <c r="INJ10" s="20"/>
      <c r="INK10"/>
      <c r="INL10" s="20"/>
      <c r="INM10"/>
      <c r="INN10" s="20"/>
      <c r="INO10"/>
      <c r="INP10" s="20"/>
      <c r="INQ10"/>
      <c r="INR10" s="20"/>
      <c r="INS10"/>
      <c r="INT10" s="20"/>
      <c r="INU10"/>
      <c r="INV10" s="20"/>
      <c r="INW10"/>
      <c r="INX10" s="20"/>
      <c r="INY10"/>
      <c r="INZ10" s="20"/>
      <c r="IOA10"/>
      <c r="IOB10" s="20"/>
      <c r="IOC10"/>
      <c r="IOD10" s="20"/>
      <c r="IOE10"/>
      <c r="IOF10" s="20"/>
      <c r="IOG10"/>
      <c r="IOH10" s="20"/>
      <c r="IOI10"/>
      <c r="IOJ10" s="20"/>
      <c r="IOK10"/>
      <c r="IOL10" s="20"/>
      <c r="IOM10"/>
      <c r="ION10" s="20"/>
      <c r="IOO10"/>
      <c r="IOP10" s="20"/>
      <c r="IOQ10"/>
      <c r="IOR10" s="20"/>
      <c r="IOS10"/>
      <c r="IOT10" s="20"/>
      <c r="IOU10"/>
      <c r="IOV10" s="20"/>
      <c r="IOW10"/>
      <c r="IOX10" s="20"/>
      <c r="IOY10"/>
      <c r="IOZ10" s="20"/>
      <c r="IPA10"/>
      <c r="IPB10" s="20"/>
      <c r="IPC10"/>
      <c r="IPD10" s="20"/>
      <c r="IPE10"/>
      <c r="IPF10" s="20"/>
      <c r="IPG10"/>
      <c r="IPH10" s="20"/>
      <c r="IPI10"/>
      <c r="IPJ10" s="20"/>
      <c r="IPK10"/>
      <c r="IPL10" s="20"/>
      <c r="IPM10"/>
      <c r="IPN10" s="20"/>
      <c r="IPO10"/>
      <c r="IPP10" s="20"/>
      <c r="IPQ10"/>
      <c r="IPR10" s="20"/>
      <c r="IPS10"/>
      <c r="IPT10" s="20"/>
      <c r="IPU10"/>
      <c r="IPV10" s="20"/>
      <c r="IPW10"/>
      <c r="IPX10" s="20"/>
      <c r="IPY10"/>
      <c r="IPZ10" s="20"/>
      <c r="IQA10"/>
      <c r="IQB10" s="20"/>
      <c r="IQC10"/>
      <c r="IQD10" s="20"/>
      <c r="IQE10"/>
      <c r="IQF10" s="20"/>
      <c r="IQG10"/>
      <c r="IQH10" s="20"/>
      <c r="IQI10"/>
      <c r="IQJ10" s="20"/>
      <c r="IQK10"/>
      <c r="IQL10" s="20"/>
      <c r="IQM10"/>
      <c r="IQN10" s="20"/>
      <c r="IQO10"/>
      <c r="IQP10" s="20"/>
      <c r="IQQ10"/>
      <c r="IQR10" s="20"/>
      <c r="IQS10"/>
      <c r="IQT10" s="20"/>
      <c r="IQU10"/>
      <c r="IQV10" s="20"/>
      <c r="IQW10"/>
      <c r="IQX10" s="20"/>
      <c r="IQY10"/>
      <c r="IQZ10" s="20"/>
      <c r="IRA10"/>
      <c r="IRB10" s="20"/>
      <c r="IRC10"/>
      <c r="IRD10" s="20"/>
      <c r="IRE10"/>
      <c r="IRF10" s="20"/>
      <c r="IRG10"/>
      <c r="IRH10" s="20"/>
      <c r="IRI10"/>
      <c r="IRJ10" s="20"/>
      <c r="IRK10"/>
      <c r="IRL10" s="20"/>
      <c r="IRM10"/>
      <c r="IRN10" s="20"/>
      <c r="IRO10"/>
      <c r="IRP10" s="20"/>
      <c r="IRQ10"/>
      <c r="IRR10" s="20"/>
      <c r="IRS10"/>
      <c r="IRT10" s="20"/>
      <c r="IRU10"/>
      <c r="IRV10" s="20"/>
      <c r="IRW10"/>
      <c r="IRX10" s="20"/>
      <c r="IRY10"/>
      <c r="IRZ10" s="20"/>
      <c r="ISA10"/>
      <c r="ISB10" s="20"/>
      <c r="ISC10"/>
      <c r="ISD10" s="20"/>
      <c r="ISE10"/>
      <c r="ISF10" s="20"/>
      <c r="ISG10"/>
      <c r="ISH10" s="20"/>
      <c r="ISI10"/>
      <c r="ISJ10" s="20"/>
      <c r="ISK10"/>
      <c r="ISL10" s="20"/>
      <c r="ISM10"/>
      <c r="ISN10" s="20"/>
      <c r="ISO10"/>
      <c r="ISP10" s="20"/>
      <c r="ISQ10"/>
      <c r="ISR10" s="20"/>
      <c r="ISS10"/>
      <c r="IST10" s="20"/>
      <c r="ISU10"/>
      <c r="ISV10" s="20"/>
      <c r="ISW10"/>
      <c r="ISX10" s="20"/>
      <c r="ISY10"/>
      <c r="ISZ10" s="20"/>
      <c r="ITA10"/>
      <c r="ITB10" s="20"/>
      <c r="ITC10"/>
      <c r="ITD10" s="20"/>
      <c r="ITE10"/>
      <c r="ITF10" s="20"/>
      <c r="ITG10"/>
      <c r="ITH10" s="20"/>
      <c r="ITI10"/>
      <c r="ITJ10" s="20"/>
      <c r="ITK10"/>
      <c r="ITL10" s="20"/>
      <c r="ITM10"/>
      <c r="ITN10" s="20"/>
      <c r="ITO10"/>
      <c r="ITP10" s="20"/>
      <c r="ITQ10"/>
      <c r="ITR10" s="20"/>
      <c r="ITS10"/>
      <c r="ITT10" s="20"/>
      <c r="ITU10"/>
      <c r="ITV10" s="20"/>
      <c r="ITW10"/>
      <c r="ITX10" s="20"/>
      <c r="ITY10"/>
      <c r="ITZ10" s="20"/>
      <c r="IUA10"/>
      <c r="IUB10" s="20"/>
      <c r="IUC10"/>
      <c r="IUD10" s="20"/>
      <c r="IUE10"/>
      <c r="IUF10" s="20"/>
      <c r="IUG10"/>
      <c r="IUH10" s="20"/>
      <c r="IUI10"/>
      <c r="IUJ10" s="20"/>
      <c r="IUK10"/>
      <c r="IUL10" s="20"/>
      <c r="IUM10"/>
      <c r="IUN10" s="20"/>
      <c r="IUO10"/>
      <c r="IUP10" s="20"/>
      <c r="IUQ10"/>
      <c r="IUR10" s="20"/>
      <c r="IUS10"/>
      <c r="IUT10" s="20"/>
      <c r="IUU10"/>
      <c r="IUV10" s="20"/>
      <c r="IUW10"/>
      <c r="IUX10" s="20"/>
      <c r="IUY10"/>
      <c r="IUZ10" s="20"/>
      <c r="IVA10"/>
      <c r="IVB10" s="20"/>
      <c r="IVC10"/>
      <c r="IVD10" s="20"/>
      <c r="IVE10"/>
      <c r="IVF10" s="20"/>
      <c r="IVG10"/>
      <c r="IVH10" s="20"/>
      <c r="IVI10"/>
      <c r="IVJ10" s="20"/>
      <c r="IVK10"/>
      <c r="IVL10" s="20"/>
      <c r="IVM10"/>
      <c r="IVN10" s="20"/>
      <c r="IVO10"/>
      <c r="IVP10" s="20"/>
      <c r="IVQ10"/>
      <c r="IVR10" s="20"/>
      <c r="IVS10"/>
      <c r="IVT10" s="20"/>
      <c r="IVU10"/>
      <c r="IVV10" s="20"/>
      <c r="IVW10"/>
      <c r="IVX10" s="20"/>
      <c r="IVY10"/>
      <c r="IVZ10" s="20"/>
      <c r="IWA10"/>
      <c r="IWB10" s="20"/>
      <c r="IWC10"/>
      <c r="IWD10" s="20"/>
      <c r="IWE10"/>
      <c r="IWF10" s="20"/>
      <c r="IWG10"/>
      <c r="IWH10" s="20"/>
      <c r="IWI10"/>
      <c r="IWJ10" s="20"/>
      <c r="IWK10"/>
      <c r="IWL10" s="20"/>
      <c r="IWM10"/>
      <c r="IWN10" s="20"/>
      <c r="IWO10"/>
      <c r="IWP10" s="20"/>
      <c r="IWQ10"/>
      <c r="IWR10" s="20"/>
      <c r="IWS10"/>
      <c r="IWT10" s="20"/>
      <c r="IWU10"/>
      <c r="IWV10" s="20"/>
      <c r="IWW10"/>
      <c r="IWX10" s="20"/>
      <c r="IWY10"/>
      <c r="IWZ10" s="20"/>
      <c r="IXA10"/>
      <c r="IXB10" s="20"/>
      <c r="IXC10"/>
      <c r="IXD10" s="20"/>
      <c r="IXE10"/>
      <c r="IXF10" s="20"/>
      <c r="IXG10"/>
      <c r="IXH10" s="20"/>
      <c r="IXI10"/>
      <c r="IXJ10" s="20"/>
      <c r="IXK10"/>
      <c r="IXL10" s="20"/>
      <c r="IXM10"/>
      <c r="IXN10" s="20"/>
      <c r="IXO10"/>
      <c r="IXP10" s="20"/>
      <c r="IXQ10"/>
      <c r="IXR10" s="20"/>
      <c r="IXS10"/>
      <c r="IXT10" s="20"/>
      <c r="IXU10"/>
      <c r="IXV10" s="20"/>
      <c r="IXW10"/>
      <c r="IXX10" s="20"/>
      <c r="IXY10"/>
      <c r="IXZ10" s="20"/>
      <c r="IYA10"/>
      <c r="IYB10" s="20"/>
      <c r="IYC10"/>
      <c r="IYD10" s="20"/>
      <c r="IYE10"/>
      <c r="IYF10" s="20"/>
      <c r="IYG10"/>
      <c r="IYH10" s="20"/>
      <c r="IYI10"/>
      <c r="IYJ10" s="20"/>
      <c r="IYK10"/>
      <c r="IYL10" s="20"/>
      <c r="IYM10"/>
      <c r="IYN10" s="20"/>
      <c r="IYO10"/>
      <c r="IYP10" s="20"/>
      <c r="IYQ10"/>
      <c r="IYR10" s="20"/>
      <c r="IYS10"/>
      <c r="IYT10" s="20"/>
      <c r="IYU10"/>
      <c r="IYV10" s="20"/>
      <c r="IYW10"/>
      <c r="IYX10" s="20"/>
      <c r="IYY10"/>
      <c r="IYZ10" s="20"/>
      <c r="IZA10"/>
      <c r="IZB10" s="20"/>
      <c r="IZC10"/>
      <c r="IZD10" s="20"/>
      <c r="IZE10"/>
      <c r="IZF10" s="20"/>
      <c r="IZG10"/>
      <c r="IZH10" s="20"/>
      <c r="IZI10"/>
      <c r="IZJ10" s="20"/>
      <c r="IZK10"/>
      <c r="IZL10" s="20"/>
      <c r="IZM10"/>
      <c r="IZN10" s="20"/>
      <c r="IZO10"/>
      <c r="IZP10" s="20"/>
      <c r="IZQ10"/>
      <c r="IZR10" s="20"/>
      <c r="IZS10"/>
      <c r="IZT10" s="20"/>
      <c r="IZU10"/>
      <c r="IZV10" s="20"/>
      <c r="IZW10"/>
      <c r="IZX10" s="20"/>
      <c r="IZY10"/>
      <c r="IZZ10" s="20"/>
      <c r="JAA10"/>
      <c r="JAB10" s="20"/>
      <c r="JAC10"/>
      <c r="JAD10" s="20"/>
      <c r="JAE10"/>
      <c r="JAF10" s="20"/>
      <c r="JAG10"/>
      <c r="JAH10" s="20"/>
      <c r="JAI10"/>
      <c r="JAJ10" s="20"/>
      <c r="JAK10"/>
      <c r="JAL10" s="20"/>
      <c r="JAM10"/>
      <c r="JAN10" s="20"/>
      <c r="JAO10"/>
      <c r="JAP10" s="20"/>
      <c r="JAQ10"/>
      <c r="JAR10" s="20"/>
      <c r="JAS10"/>
      <c r="JAT10" s="20"/>
      <c r="JAU10"/>
      <c r="JAV10" s="20"/>
      <c r="JAW10"/>
      <c r="JAX10" s="20"/>
      <c r="JAY10"/>
      <c r="JAZ10" s="20"/>
      <c r="JBA10"/>
      <c r="JBB10" s="20"/>
      <c r="JBC10"/>
      <c r="JBD10" s="20"/>
      <c r="JBE10"/>
      <c r="JBF10" s="20"/>
      <c r="JBG10"/>
      <c r="JBH10" s="20"/>
      <c r="JBI10"/>
      <c r="JBJ10" s="20"/>
      <c r="JBK10"/>
      <c r="JBL10" s="20"/>
      <c r="JBM10"/>
      <c r="JBN10" s="20"/>
      <c r="JBO10"/>
      <c r="JBP10" s="20"/>
      <c r="JBQ10"/>
      <c r="JBR10" s="20"/>
      <c r="JBS10"/>
      <c r="JBT10" s="20"/>
      <c r="JBU10"/>
      <c r="JBV10" s="20"/>
      <c r="JBW10"/>
      <c r="JBX10" s="20"/>
      <c r="JBY10"/>
      <c r="JBZ10" s="20"/>
      <c r="JCA10"/>
      <c r="JCB10" s="20"/>
      <c r="JCC10"/>
      <c r="JCD10" s="20"/>
      <c r="JCE10"/>
      <c r="JCF10" s="20"/>
      <c r="JCG10"/>
      <c r="JCH10" s="20"/>
      <c r="JCI10"/>
      <c r="JCJ10" s="20"/>
      <c r="JCK10"/>
      <c r="JCL10" s="20"/>
      <c r="JCM10"/>
      <c r="JCN10" s="20"/>
      <c r="JCO10"/>
      <c r="JCP10" s="20"/>
      <c r="JCQ10"/>
      <c r="JCR10" s="20"/>
      <c r="JCS10"/>
      <c r="JCT10" s="20"/>
      <c r="JCU10"/>
      <c r="JCV10" s="20"/>
      <c r="JCW10"/>
      <c r="JCX10" s="20"/>
      <c r="JCY10"/>
      <c r="JCZ10" s="20"/>
      <c r="JDA10"/>
      <c r="JDB10" s="20"/>
      <c r="JDC10"/>
      <c r="JDD10" s="20"/>
      <c r="JDE10"/>
      <c r="JDF10" s="20"/>
      <c r="JDG10"/>
      <c r="JDH10" s="20"/>
      <c r="JDI10"/>
      <c r="JDJ10" s="20"/>
      <c r="JDK10"/>
      <c r="JDL10" s="20"/>
      <c r="JDM10"/>
      <c r="JDN10" s="20"/>
      <c r="JDO10"/>
      <c r="JDP10" s="20"/>
      <c r="JDQ10"/>
      <c r="JDR10" s="20"/>
      <c r="JDS10"/>
      <c r="JDT10" s="20"/>
      <c r="JDU10"/>
      <c r="JDV10" s="20"/>
      <c r="JDW10"/>
      <c r="JDX10" s="20"/>
      <c r="JDY10"/>
      <c r="JDZ10" s="20"/>
      <c r="JEA10"/>
      <c r="JEB10" s="20"/>
      <c r="JEC10"/>
      <c r="JED10" s="20"/>
      <c r="JEE10"/>
      <c r="JEF10" s="20"/>
      <c r="JEG10"/>
      <c r="JEH10" s="20"/>
      <c r="JEI10"/>
      <c r="JEJ10" s="20"/>
      <c r="JEK10"/>
      <c r="JEL10" s="20"/>
      <c r="JEM10"/>
      <c r="JEN10" s="20"/>
      <c r="JEO10"/>
      <c r="JEP10" s="20"/>
      <c r="JEQ10"/>
      <c r="JER10" s="20"/>
      <c r="JES10"/>
      <c r="JET10" s="20"/>
      <c r="JEU10"/>
      <c r="JEV10" s="20"/>
      <c r="JEW10"/>
      <c r="JEX10" s="20"/>
      <c r="JEY10"/>
      <c r="JEZ10" s="20"/>
      <c r="JFA10"/>
      <c r="JFB10" s="20"/>
      <c r="JFC10"/>
      <c r="JFD10" s="20"/>
      <c r="JFE10"/>
      <c r="JFF10" s="20"/>
      <c r="JFG10"/>
      <c r="JFH10" s="20"/>
      <c r="JFI10"/>
      <c r="JFJ10" s="20"/>
      <c r="JFK10"/>
      <c r="JFL10" s="20"/>
      <c r="JFM10"/>
      <c r="JFN10" s="20"/>
      <c r="JFO10"/>
      <c r="JFP10" s="20"/>
      <c r="JFQ10"/>
      <c r="JFR10" s="20"/>
      <c r="JFS10"/>
      <c r="JFT10" s="20"/>
      <c r="JFU10"/>
      <c r="JFV10" s="20"/>
      <c r="JFW10"/>
      <c r="JFX10" s="20"/>
      <c r="JFY10"/>
      <c r="JFZ10" s="20"/>
      <c r="JGA10"/>
      <c r="JGB10" s="20"/>
      <c r="JGC10"/>
      <c r="JGD10" s="20"/>
      <c r="JGE10"/>
      <c r="JGF10" s="20"/>
      <c r="JGG10"/>
      <c r="JGH10" s="20"/>
      <c r="JGI10"/>
      <c r="JGJ10" s="20"/>
      <c r="JGK10"/>
      <c r="JGL10" s="20"/>
      <c r="JGM10"/>
      <c r="JGN10" s="20"/>
      <c r="JGO10"/>
      <c r="JGP10" s="20"/>
      <c r="JGQ10"/>
      <c r="JGR10" s="20"/>
      <c r="JGS10"/>
      <c r="JGT10" s="20"/>
      <c r="JGU10"/>
      <c r="JGV10" s="20"/>
      <c r="JGW10"/>
      <c r="JGX10" s="20"/>
      <c r="JGY10"/>
      <c r="JGZ10" s="20"/>
      <c r="JHA10"/>
      <c r="JHB10" s="20"/>
      <c r="JHC10"/>
      <c r="JHD10" s="20"/>
      <c r="JHE10"/>
      <c r="JHF10" s="20"/>
      <c r="JHG10"/>
      <c r="JHH10" s="20"/>
      <c r="JHI10"/>
      <c r="JHJ10" s="20"/>
      <c r="JHK10"/>
      <c r="JHL10" s="20"/>
      <c r="JHM10"/>
      <c r="JHN10" s="20"/>
      <c r="JHO10"/>
      <c r="JHP10" s="20"/>
      <c r="JHQ10"/>
      <c r="JHR10" s="20"/>
      <c r="JHS10"/>
      <c r="JHT10" s="20"/>
      <c r="JHU10"/>
      <c r="JHV10" s="20"/>
      <c r="JHW10"/>
      <c r="JHX10" s="20"/>
      <c r="JHY10"/>
      <c r="JHZ10" s="20"/>
      <c r="JIA10"/>
      <c r="JIB10" s="20"/>
      <c r="JIC10"/>
      <c r="JID10" s="20"/>
      <c r="JIE10"/>
      <c r="JIF10" s="20"/>
      <c r="JIG10"/>
      <c r="JIH10" s="20"/>
      <c r="JII10"/>
      <c r="JIJ10" s="20"/>
      <c r="JIK10"/>
      <c r="JIL10" s="20"/>
      <c r="JIM10"/>
      <c r="JIN10" s="20"/>
      <c r="JIO10"/>
      <c r="JIP10" s="20"/>
      <c r="JIQ10"/>
      <c r="JIR10" s="20"/>
      <c r="JIS10"/>
      <c r="JIT10" s="20"/>
      <c r="JIU10"/>
      <c r="JIV10" s="20"/>
      <c r="JIW10"/>
      <c r="JIX10" s="20"/>
      <c r="JIY10"/>
      <c r="JIZ10" s="20"/>
      <c r="JJA10"/>
      <c r="JJB10" s="20"/>
      <c r="JJC10"/>
      <c r="JJD10" s="20"/>
      <c r="JJE10"/>
      <c r="JJF10" s="20"/>
      <c r="JJG10"/>
      <c r="JJH10" s="20"/>
      <c r="JJI10"/>
      <c r="JJJ10" s="20"/>
      <c r="JJK10"/>
      <c r="JJL10" s="20"/>
      <c r="JJM10"/>
      <c r="JJN10" s="20"/>
      <c r="JJO10"/>
      <c r="JJP10" s="20"/>
      <c r="JJQ10"/>
      <c r="JJR10" s="20"/>
      <c r="JJS10"/>
      <c r="JJT10" s="20"/>
      <c r="JJU10"/>
      <c r="JJV10" s="20"/>
      <c r="JJW10"/>
      <c r="JJX10" s="20"/>
      <c r="JJY10"/>
      <c r="JJZ10" s="20"/>
      <c r="JKA10"/>
      <c r="JKB10" s="20"/>
      <c r="JKC10"/>
      <c r="JKD10" s="20"/>
      <c r="JKE10"/>
      <c r="JKF10" s="20"/>
      <c r="JKG10"/>
      <c r="JKH10" s="20"/>
      <c r="JKI10"/>
      <c r="JKJ10" s="20"/>
      <c r="JKK10"/>
      <c r="JKL10" s="20"/>
      <c r="JKM10"/>
      <c r="JKN10" s="20"/>
      <c r="JKO10"/>
      <c r="JKP10" s="20"/>
      <c r="JKQ10"/>
      <c r="JKR10" s="20"/>
      <c r="JKS10"/>
      <c r="JKT10" s="20"/>
      <c r="JKU10"/>
      <c r="JKV10" s="20"/>
      <c r="JKW10"/>
      <c r="JKX10" s="20"/>
      <c r="JKY10"/>
      <c r="JKZ10" s="20"/>
      <c r="JLA10"/>
      <c r="JLB10" s="20"/>
      <c r="JLC10"/>
      <c r="JLD10" s="20"/>
      <c r="JLE10"/>
      <c r="JLF10" s="20"/>
      <c r="JLG10"/>
      <c r="JLH10" s="20"/>
      <c r="JLI10"/>
      <c r="JLJ10" s="20"/>
      <c r="JLK10"/>
      <c r="JLL10" s="20"/>
      <c r="JLM10"/>
      <c r="JLN10" s="20"/>
      <c r="JLO10"/>
      <c r="JLP10" s="20"/>
      <c r="JLQ10"/>
      <c r="JLR10" s="20"/>
      <c r="JLS10"/>
      <c r="JLT10" s="20"/>
      <c r="JLU10"/>
      <c r="JLV10" s="20"/>
      <c r="JLW10"/>
      <c r="JLX10" s="20"/>
      <c r="JLY10"/>
      <c r="JLZ10" s="20"/>
      <c r="JMA10"/>
      <c r="JMB10" s="20"/>
      <c r="JMC10"/>
      <c r="JMD10" s="20"/>
      <c r="JME10"/>
      <c r="JMF10" s="20"/>
      <c r="JMG10"/>
      <c r="JMH10" s="20"/>
      <c r="JMI10"/>
      <c r="JMJ10" s="20"/>
      <c r="JMK10"/>
      <c r="JML10" s="20"/>
      <c r="JMM10"/>
      <c r="JMN10" s="20"/>
      <c r="JMO10"/>
      <c r="JMP10" s="20"/>
      <c r="JMQ10"/>
      <c r="JMR10" s="20"/>
      <c r="JMS10"/>
      <c r="JMT10" s="20"/>
      <c r="JMU10"/>
      <c r="JMV10" s="20"/>
      <c r="JMW10"/>
      <c r="JMX10" s="20"/>
      <c r="JMY10"/>
      <c r="JMZ10" s="20"/>
      <c r="JNA10"/>
      <c r="JNB10" s="20"/>
      <c r="JNC10"/>
      <c r="JND10" s="20"/>
      <c r="JNE10"/>
      <c r="JNF10" s="20"/>
      <c r="JNG10"/>
      <c r="JNH10" s="20"/>
      <c r="JNI10"/>
      <c r="JNJ10" s="20"/>
      <c r="JNK10"/>
      <c r="JNL10" s="20"/>
      <c r="JNM10"/>
      <c r="JNN10" s="20"/>
      <c r="JNO10"/>
      <c r="JNP10" s="20"/>
      <c r="JNQ10"/>
      <c r="JNR10" s="20"/>
      <c r="JNS10"/>
      <c r="JNT10" s="20"/>
      <c r="JNU10"/>
      <c r="JNV10" s="20"/>
      <c r="JNW10"/>
      <c r="JNX10" s="20"/>
      <c r="JNY10"/>
      <c r="JNZ10" s="20"/>
      <c r="JOA10"/>
      <c r="JOB10" s="20"/>
      <c r="JOC10"/>
      <c r="JOD10" s="20"/>
      <c r="JOE10"/>
      <c r="JOF10" s="20"/>
      <c r="JOG10"/>
      <c r="JOH10" s="20"/>
      <c r="JOI10"/>
      <c r="JOJ10" s="20"/>
      <c r="JOK10"/>
      <c r="JOL10" s="20"/>
      <c r="JOM10"/>
      <c r="JON10" s="20"/>
      <c r="JOO10"/>
      <c r="JOP10" s="20"/>
      <c r="JOQ10"/>
      <c r="JOR10" s="20"/>
      <c r="JOS10"/>
      <c r="JOT10" s="20"/>
      <c r="JOU10"/>
      <c r="JOV10" s="20"/>
      <c r="JOW10"/>
      <c r="JOX10" s="20"/>
      <c r="JOY10"/>
      <c r="JOZ10" s="20"/>
      <c r="JPA10"/>
      <c r="JPB10" s="20"/>
      <c r="JPC10"/>
      <c r="JPD10" s="20"/>
      <c r="JPE10"/>
      <c r="JPF10" s="20"/>
      <c r="JPG10"/>
      <c r="JPH10" s="20"/>
      <c r="JPI10"/>
      <c r="JPJ10" s="20"/>
      <c r="JPK10"/>
      <c r="JPL10" s="20"/>
      <c r="JPM10"/>
      <c r="JPN10" s="20"/>
      <c r="JPO10"/>
      <c r="JPP10" s="20"/>
      <c r="JPQ10"/>
      <c r="JPR10" s="20"/>
      <c r="JPS10"/>
      <c r="JPT10" s="20"/>
      <c r="JPU10"/>
      <c r="JPV10" s="20"/>
      <c r="JPW10"/>
      <c r="JPX10" s="20"/>
      <c r="JPY10"/>
      <c r="JPZ10" s="20"/>
      <c r="JQA10"/>
      <c r="JQB10" s="20"/>
      <c r="JQC10"/>
      <c r="JQD10" s="20"/>
      <c r="JQE10"/>
      <c r="JQF10" s="20"/>
      <c r="JQG10"/>
      <c r="JQH10" s="20"/>
      <c r="JQI10"/>
      <c r="JQJ10" s="20"/>
      <c r="JQK10"/>
      <c r="JQL10" s="20"/>
      <c r="JQM10"/>
      <c r="JQN10" s="20"/>
      <c r="JQO10"/>
      <c r="JQP10" s="20"/>
      <c r="JQQ10"/>
      <c r="JQR10" s="20"/>
      <c r="JQS10"/>
      <c r="JQT10" s="20"/>
      <c r="JQU10"/>
      <c r="JQV10" s="20"/>
      <c r="JQW10"/>
      <c r="JQX10" s="20"/>
      <c r="JQY10"/>
      <c r="JQZ10" s="20"/>
      <c r="JRA10"/>
      <c r="JRB10" s="20"/>
      <c r="JRC10"/>
      <c r="JRD10" s="20"/>
      <c r="JRE10"/>
      <c r="JRF10" s="20"/>
      <c r="JRG10"/>
      <c r="JRH10" s="20"/>
      <c r="JRI10"/>
      <c r="JRJ10" s="20"/>
      <c r="JRK10"/>
      <c r="JRL10" s="20"/>
      <c r="JRM10"/>
      <c r="JRN10" s="20"/>
      <c r="JRO10"/>
      <c r="JRP10" s="20"/>
      <c r="JRQ10"/>
      <c r="JRR10" s="20"/>
      <c r="JRS10"/>
      <c r="JRT10" s="20"/>
      <c r="JRU10"/>
      <c r="JRV10" s="20"/>
      <c r="JRW10"/>
      <c r="JRX10" s="20"/>
      <c r="JRY10"/>
      <c r="JRZ10" s="20"/>
      <c r="JSA10"/>
      <c r="JSB10" s="20"/>
      <c r="JSC10"/>
      <c r="JSD10" s="20"/>
      <c r="JSE10"/>
      <c r="JSF10" s="20"/>
      <c r="JSG10"/>
      <c r="JSH10" s="20"/>
      <c r="JSI10"/>
      <c r="JSJ10" s="20"/>
      <c r="JSK10"/>
      <c r="JSL10" s="20"/>
      <c r="JSM10"/>
      <c r="JSN10" s="20"/>
      <c r="JSO10"/>
      <c r="JSP10" s="20"/>
      <c r="JSQ10"/>
      <c r="JSR10" s="20"/>
      <c r="JSS10"/>
      <c r="JST10" s="20"/>
      <c r="JSU10"/>
      <c r="JSV10" s="20"/>
      <c r="JSW10"/>
      <c r="JSX10" s="20"/>
      <c r="JSY10"/>
      <c r="JSZ10" s="20"/>
      <c r="JTA10"/>
      <c r="JTB10" s="20"/>
      <c r="JTC10"/>
      <c r="JTD10" s="20"/>
      <c r="JTE10"/>
      <c r="JTF10" s="20"/>
      <c r="JTG10"/>
      <c r="JTH10" s="20"/>
      <c r="JTI10"/>
      <c r="JTJ10" s="20"/>
      <c r="JTK10"/>
      <c r="JTL10" s="20"/>
      <c r="JTM10"/>
      <c r="JTN10" s="20"/>
      <c r="JTO10"/>
      <c r="JTP10" s="20"/>
      <c r="JTQ10"/>
      <c r="JTR10" s="20"/>
      <c r="JTS10"/>
      <c r="JTT10" s="20"/>
      <c r="JTU10"/>
      <c r="JTV10" s="20"/>
      <c r="JTW10"/>
      <c r="JTX10" s="20"/>
      <c r="JTY10"/>
      <c r="JTZ10" s="20"/>
      <c r="JUA10"/>
      <c r="JUB10" s="20"/>
      <c r="JUC10"/>
      <c r="JUD10" s="20"/>
      <c r="JUE10"/>
      <c r="JUF10" s="20"/>
      <c r="JUG10"/>
      <c r="JUH10" s="20"/>
      <c r="JUI10"/>
      <c r="JUJ10" s="20"/>
      <c r="JUK10"/>
      <c r="JUL10" s="20"/>
      <c r="JUM10"/>
      <c r="JUN10" s="20"/>
      <c r="JUO10"/>
      <c r="JUP10" s="20"/>
      <c r="JUQ10"/>
      <c r="JUR10" s="20"/>
      <c r="JUS10"/>
      <c r="JUT10" s="20"/>
      <c r="JUU10"/>
      <c r="JUV10" s="20"/>
      <c r="JUW10"/>
      <c r="JUX10" s="20"/>
      <c r="JUY10"/>
      <c r="JUZ10" s="20"/>
      <c r="JVA10"/>
      <c r="JVB10" s="20"/>
      <c r="JVC10"/>
      <c r="JVD10" s="20"/>
      <c r="JVE10"/>
      <c r="JVF10" s="20"/>
      <c r="JVG10"/>
      <c r="JVH10" s="20"/>
      <c r="JVI10"/>
      <c r="JVJ10" s="20"/>
      <c r="JVK10"/>
      <c r="JVL10" s="20"/>
      <c r="JVM10"/>
      <c r="JVN10" s="20"/>
      <c r="JVO10"/>
      <c r="JVP10" s="20"/>
      <c r="JVQ10"/>
      <c r="JVR10" s="20"/>
      <c r="JVS10"/>
      <c r="JVT10" s="20"/>
      <c r="JVU10"/>
      <c r="JVV10" s="20"/>
      <c r="JVW10"/>
      <c r="JVX10" s="20"/>
      <c r="JVY10"/>
      <c r="JVZ10" s="20"/>
      <c r="JWA10"/>
      <c r="JWB10" s="20"/>
      <c r="JWC10"/>
      <c r="JWD10" s="20"/>
      <c r="JWE10"/>
      <c r="JWF10" s="20"/>
      <c r="JWG10"/>
      <c r="JWH10" s="20"/>
      <c r="JWI10"/>
      <c r="JWJ10" s="20"/>
      <c r="JWK10"/>
      <c r="JWL10" s="20"/>
      <c r="JWM10"/>
      <c r="JWN10" s="20"/>
      <c r="JWO10"/>
      <c r="JWP10" s="20"/>
      <c r="JWQ10"/>
      <c r="JWR10" s="20"/>
      <c r="JWS10"/>
      <c r="JWT10" s="20"/>
      <c r="JWU10"/>
      <c r="JWV10" s="20"/>
      <c r="JWW10"/>
      <c r="JWX10" s="20"/>
      <c r="JWY10"/>
      <c r="JWZ10" s="20"/>
      <c r="JXA10"/>
      <c r="JXB10" s="20"/>
      <c r="JXC10"/>
      <c r="JXD10" s="20"/>
      <c r="JXE10"/>
      <c r="JXF10" s="20"/>
      <c r="JXG10"/>
      <c r="JXH10" s="20"/>
      <c r="JXI10"/>
      <c r="JXJ10" s="20"/>
      <c r="JXK10"/>
      <c r="JXL10" s="20"/>
      <c r="JXM10"/>
      <c r="JXN10" s="20"/>
      <c r="JXO10"/>
      <c r="JXP10" s="20"/>
      <c r="JXQ10"/>
      <c r="JXR10" s="20"/>
      <c r="JXS10"/>
      <c r="JXT10" s="20"/>
      <c r="JXU10"/>
      <c r="JXV10" s="20"/>
      <c r="JXW10"/>
      <c r="JXX10" s="20"/>
      <c r="JXY10"/>
      <c r="JXZ10" s="20"/>
      <c r="JYA10"/>
      <c r="JYB10" s="20"/>
      <c r="JYC10"/>
      <c r="JYD10" s="20"/>
      <c r="JYE10"/>
      <c r="JYF10" s="20"/>
      <c r="JYG10"/>
      <c r="JYH10" s="20"/>
      <c r="JYI10"/>
      <c r="JYJ10" s="20"/>
      <c r="JYK10"/>
      <c r="JYL10" s="20"/>
      <c r="JYM10"/>
      <c r="JYN10" s="20"/>
      <c r="JYO10"/>
      <c r="JYP10" s="20"/>
      <c r="JYQ10"/>
      <c r="JYR10" s="20"/>
      <c r="JYS10"/>
      <c r="JYT10" s="20"/>
      <c r="JYU10"/>
      <c r="JYV10" s="20"/>
      <c r="JYW10"/>
      <c r="JYX10" s="20"/>
      <c r="JYY10"/>
      <c r="JYZ10" s="20"/>
      <c r="JZA10"/>
      <c r="JZB10" s="20"/>
      <c r="JZC10"/>
      <c r="JZD10" s="20"/>
      <c r="JZE10"/>
      <c r="JZF10" s="20"/>
      <c r="JZG10"/>
      <c r="JZH10" s="20"/>
      <c r="JZI10"/>
      <c r="JZJ10" s="20"/>
      <c r="JZK10"/>
      <c r="JZL10" s="20"/>
      <c r="JZM10"/>
      <c r="JZN10" s="20"/>
      <c r="JZO10"/>
      <c r="JZP10" s="20"/>
      <c r="JZQ10"/>
      <c r="JZR10" s="20"/>
      <c r="JZS10"/>
      <c r="JZT10" s="20"/>
      <c r="JZU10"/>
      <c r="JZV10" s="20"/>
      <c r="JZW10"/>
      <c r="JZX10" s="20"/>
      <c r="JZY10"/>
      <c r="JZZ10" s="20"/>
      <c r="KAA10"/>
      <c r="KAB10" s="20"/>
      <c r="KAC10"/>
      <c r="KAD10" s="20"/>
      <c r="KAE10"/>
      <c r="KAF10" s="20"/>
      <c r="KAG10"/>
      <c r="KAH10" s="20"/>
      <c r="KAI10"/>
      <c r="KAJ10" s="20"/>
      <c r="KAK10"/>
      <c r="KAL10" s="20"/>
      <c r="KAM10"/>
      <c r="KAN10" s="20"/>
      <c r="KAO10"/>
      <c r="KAP10" s="20"/>
      <c r="KAQ10"/>
      <c r="KAR10" s="20"/>
      <c r="KAS10"/>
      <c r="KAT10" s="20"/>
      <c r="KAU10"/>
      <c r="KAV10" s="20"/>
      <c r="KAW10"/>
      <c r="KAX10" s="20"/>
      <c r="KAY10"/>
      <c r="KAZ10" s="20"/>
      <c r="KBA10"/>
      <c r="KBB10" s="20"/>
      <c r="KBC10"/>
      <c r="KBD10" s="20"/>
      <c r="KBE10"/>
      <c r="KBF10" s="20"/>
      <c r="KBG10"/>
      <c r="KBH10" s="20"/>
      <c r="KBI10"/>
      <c r="KBJ10" s="20"/>
      <c r="KBK10"/>
      <c r="KBL10" s="20"/>
      <c r="KBM10"/>
      <c r="KBN10" s="20"/>
      <c r="KBO10"/>
      <c r="KBP10" s="20"/>
      <c r="KBQ10"/>
      <c r="KBR10" s="20"/>
      <c r="KBS10"/>
      <c r="KBT10" s="20"/>
      <c r="KBU10"/>
      <c r="KBV10" s="20"/>
      <c r="KBW10"/>
      <c r="KBX10" s="20"/>
      <c r="KBY10"/>
      <c r="KBZ10" s="20"/>
      <c r="KCA10"/>
      <c r="KCB10" s="20"/>
      <c r="KCC10"/>
      <c r="KCD10" s="20"/>
      <c r="KCE10"/>
      <c r="KCF10" s="20"/>
      <c r="KCG10"/>
      <c r="KCH10" s="20"/>
      <c r="KCI10"/>
      <c r="KCJ10" s="20"/>
      <c r="KCK10"/>
      <c r="KCL10" s="20"/>
      <c r="KCM10"/>
      <c r="KCN10" s="20"/>
      <c r="KCO10"/>
      <c r="KCP10" s="20"/>
      <c r="KCQ10"/>
      <c r="KCR10" s="20"/>
      <c r="KCS10"/>
      <c r="KCT10" s="20"/>
      <c r="KCU10"/>
      <c r="KCV10" s="20"/>
      <c r="KCW10"/>
      <c r="KCX10" s="20"/>
      <c r="KCY10"/>
      <c r="KCZ10" s="20"/>
      <c r="KDA10"/>
      <c r="KDB10" s="20"/>
      <c r="KDC10"/>
      <c r="KDD10" s="20"/>
      <c r="KDE10"/>
      <c r="KDF10" s="20"/>
      <c r="KDG10"/>
      <c r="KDH10" s="20"/>
      <c r="KDI10"/>
      <c r="KDJ10" s="20"/>
      <c r="KDK10"/>
      <c r="KDL10" s="20"/>
      <c r="KDM10"/>
      <c r="KDN10" s="20"/>
      <c r="KDO10"/>
      <c r="KDP10" s="20"/>
      <c r="KDQ10"/>
      <c r="KDR10" s="20"/>
      <c r="KDS10"/>
      <c r="KDT10" s="20"/>
      <c r="KDU10"/>
      <c r="KDV10" s="20"/>
      <c r="KDW10"/>
      <c r="KDX10" s="20"/>
      <c r="KDY10"/>
      <c r="KDZ10" s="20"/>
      <c r="KEA10"/>
      <c r="KEB10" s="20"/>
      <c r="KEC10"/>
      <c r="KED10" s="20"/>
      <c r="KEE10"/>
      <c r="KEF10" s="20"/>
      <c r="KEG10"/>
      <c r="KEH10" s="20"/>
      <c r="KEI10"/>
      <c r="KEJ10" s="20"/>
      <c r="KEK10"/>
      <c r="KEL10" s="20"/>
      <c r="KEM10"/>
      <c r="KEN10" s="20"/>
      <c r="KEO10"/>
      <c r="KEP10" s="20"/>
      <c r="KEQ10"/>
      <c r="KER10" s="20"/>
      <c r="KES10"/>
      <c r="KET10" s="20"/>
      <c r="KEU10"/>
      <c r="KEV10" s="20"/>
      <c r="KEW10"/>
      <c r="KEX10" s="20"/>
      <c r="KEY10"/>
      <c r="KEZ10" s="20"/>
      <c r="KFA10"/>
      <c r="KFB10" s="20"/>
      <c r="KFC10"/>
      <c r="KFD10" s="20"/>
      <c r="KFE10"/>
      <c r="KFF10" s="20"/>
      <c r="KFG10"/>
      <c r="KFH10" s="20"/>
      <c r="KFI10"/>
      <c r="KFJ10" s="20"/>
      <c r="KFK10"/>
      <c r="KFL10" s="20"/>
      <c r="KFM10"/>
      <c r="KFN10" s="20"/>
      <c r="KFO10"/>
      <c r="KFP10" s="20"/>
      <c r="KFQ10"/>
      <c r="KFR10" s="20"/>
      <c r="KFS10"/>
      <c r="KFT10" s="20"/>
      <c r="KFU10"/>
      <c r="KFV10" s="20"/>
      <c r="KFW10"/>
      <c r="KFX10" s="20"/>
      <c r="KFY10"/>
      <c r="KFZ10" s="20"/>
      <c r="KGA10"/>
      <c r="KGB10" s="20"/>
      <c r="KGC10"/>
      <c r="KGD10" s="20"/>
      <c r="KGE10"/>
      <c r="KGF10" s="20"/>
      <c r="KGG10"/>
      <c r="KGH10" s="20"/>
      <c r="KGI10"/>
      <c r="KGJ10" s="20"/>
      <c r="KGK10"/>
      <c r="KGL10" s="20"/>
      <c r="KGM10"/>
      <c r="KGN10" s="20"/>
      <c r="KGO10"/>
      <c r="KGP10" s="20"/>
      <c r="KGQ10"/>
      <c r="KGR10" s="20"/>
      <c r="KGS10"/>
      <c r="KGT10" s="20"/>
      <c r="KGU10"/>
      <c r="KGV10" s="20"/>
      <c r="KGW10"/>
      <c r="KGX10" s="20"/>
      <c r="KGY10"/>
      <c r="KGZ10" s="20"/>
      <c r="KHA10"/>
      <c r="KHB10" s="20"/>
      <c r="KHC10"/>
      <c r="KHD10" s="20"/>
      <c r="KHE10"/>
      <c r="KHF10" s="20"/>
      <c r="KHG10"/>
      <c r="KHH10" s="20"/>
      <c r="KHI10"/>
      <c r="KHJ10" s="20"/>
      <c r="KHK10"/>
      <c r="KHL10" s="20"/>
      <c r="KHM10"/>
      <c r="KHN10" s="20"/>
      <c r="KHO10"/>
      <c r="KHP10" s="20"/>
      <c r="KHQ10"/>
      <c r="KHR10" s="20"/>
      <c r="KHS10"/>
      <c r="KHT10" s="20"/>
      <c r="KHU10"/>
      <c r="KHV10" s="20"/>
      <c r="KHW10"/>
      <c r="KHX10" s="20"/>
      <c r="KHY10"/>
      <c r="KHZ10" s="20"/>
      <c r="KIA10"/>
      <c r="KIB10" s="20"/>
      <c r="KIC10"/>
      <c r="KID10" s="20"/>
      <c r="KIE10"/>
      <c r="KIF10" s="20"/>
      <c r="KIG10"/>
      <c r="KIH10" s="20"/>
      <c r="KII10"/>
      <c r="KIJ10" s="20"/>
      <c r="KIK10"/>
      <c r="KIL10" s="20"/>
      <c r="KIM10"/>
      <c r="KIN10" s="20"/>
      <c r="KIO10"/>
      <c r="KIP10" s="20"/>
      <c r="KIQ10"/>
      <c r="KIR10" s="20"/>
      <c r="KIS10"/>
      <c r="KIT10" s="20"/>
      <c r="KIU10"/>
      <c r="KIV10" s="20"/>
      <c r="KIW10"/>
      <c r="KIX10" s="20"/>
      <c r="KIY10"/>
      <c r="KIZ10" s="20"/>
      <c r="KJA10"/>
      <c r="KJB10" s="20"/>
      <c r="KJC10"/>
      <c r="KJD10" s="20"/>
      <c r="KJE10"/>
      <c r="KJF10" s="20"/>
      <c r="KJG10"/>
      <c r="KJH10" s="20"/>
      <c r="KJI10"/>
      <c r="KJJ10" s="20"/>
      <c r="KJK10"/>
      <c r="KJL10" s="20"/>
      <c r="KJM10"/>
      <c r="KJN10" s="20"/>
      <c r="KJO10"/>
      <c r="KJP10" s="20"/>
      <c r="KJQ10"/>
      <c r="KJR10" s="20"/>
      <c r="KJS10"/>
      <c r="KJT10" s="20"/>
      <c r="KJU10"/>
      <c r="KJV10" s="20"/>
      <c r="KJW10"/>
      <c r="KJX10" s="20"/>
      <c r="KJY10"/>
      <c r="KJZ10" s="20"/>
      <c r="KKA10"/>
      <c r="KKB10" s="20"/>
      <c r="KKC10"/>
      <c r="KKD10" s="20"/>
      <c r="KKE10"/>
      <c r="KKF10" s="20"/>
      <c r="KKG10"/>
      <c r="KKH10" s="20"/>
      <c r="KKI10"/>
      <c r="KKJ10" s="20"/>
      <c r="KKK10"/>
      <c r="KKL10" s="20"/>
      <c r="KKM10"/>
      <c r="KKN10" s="20"/>
      <c r="KKO10"/>
      <c r="KKP10" s="20"/>
      <c r="KKQ10"/>
      <c r="KKR10" s="20"/>
      <c r="KKS10"/>
      <c r="KKT10" s="20"/>
      <c r="KKU10"/>
      <c r="KKV10" s="20"/>
      <c r="KKW10"/>
      <c r="KKX10" s="20"/>
      <c r="KKY10"/>
      <c r="KKZ10" s="20"/>
      <c r="KLA10"/>
      <c r="KLB10" s="20"/>
      <c r="KLC10"/>
      <c r="KLD10" s="20"/>
      <c r="KLE10"/>
      <c r="KLF10" s="20"/>
      <c r="KLG10"/>
      <c r="KLH10" s="20"/>
      <c r="KLI10"/>
      <c r="KLJ10" s="20"/>
      <c r="KLK10"/>
      <c r="KLL10" s="20"/>
      <c r="KLM10"/>
      <c r="KLN10" s="20"/>
      <c r="KLO10"/>
      <c r="KLP10" s="20"/>
      <c r="KLQ10"/>
      <c r="KLR10" s="20"/>
      <c r="KLS10"/>
      <c r="KLT10" s="20"/>
      <c r="KLU10"/>
      <c r="KLV10" s="20"/>
      <c r="KLW10"/>
      <c r="KLX10" s="20"/>
      <c r="KLY10"/>
      <c r="KLZ10" s="20"/>
      <c r="KMA10"/>
      <c r="KMB10" s="20"/>
      <c r="KMC10"/>
      <c r="KMD10" s="20"/>
      <c r="KME10"/>
      <c r="KMF10" s="20"/>
      <c r="KMG10"/>
      <c r="KMH10" s="20"/>
      <c r="KMI10"/>
      <c r="KMJ10" s="20"/>
      <c r="KMK10"/>
      <c r="KML10" s="20"/>
      <c r="KMM10"/>
      <c r="KMN10" s="20"/>
      <c r="KMO10"/>
      <c r="KMP10" s="20"/>
      <c r="KMQ10"/>
      <c r="KMR10" s="20"/>
      <c r="KMS10"/>
      <c r="KMT10" s="20"/>
      <c r="KMU10"/>
      <c r="KMV10" s="20"/>
      <c r="KMW10"/>
      <c r="KMX10" s="20"/>
      <c r="KMY10"/>
      <c r="KMZ10" s="20"/>
      <c r="KNA10"/>
      <c r="KNB10" s="20"/>
      <c r="KNC10"/>
      <c r="KND10" s="20"/>
      <c r="KNE10"/>
      <c r="KNF10" s="20"/>
      <c r="KNG10"/>
      <c r="KNH10" s="20"/>
      <c r="KNI10"/>
      <c r="KNJ10" s="20"/>
      <c r="KNK10"/>
      <c r="KNL10" s="20"/>
      <c r="KNM10"/>
      <c r="KNN10" s="20"/>
      <c r="KNO10"/>
      <c r="KNP10" s="20"/>
      <c r="KNQ10"/>
      <c r="KNR10" s="20"/>
      <c r="KNS10"/>
      <c r="KNT10" s="20"/>
      <c r="KNU10"/>
      <c r="KNV10" s="20"/>
      <c r="KNW10"/>
      <c r="KNX10" s="20"/>
      <c r="KNY10"/>
      <c r="KNZ10" s="20"/>
      <c r="KOA10"/>
      <c r="KOB10" s="20"/>
      <c r="KOC10"/>
      <c r="KOD10" s="20"/>
      <c r="KOE10"/>
      <c r="KOF10" s="20"/>
      <c r="KOG10"/>
      <c r="KOH10" s="20"/>
      <c r="KOI10"/>
      <c r="KOJ10" s="20"/>
      <c r="KOK10"/>
      <c r="KOL10" s="20"/>
      <c r="KOM10"/>
      <c r="KON10" s="20"/>
      <c r="KOO10"/>
      <c r="KOP10" s="20"/>
      <c r="KOQ10"/>
      <c r="KOR10" s="20"/>
      <c r="KOS10"/>
      <c r="KOT10" s="20"/>
      <c r="KOU10"/>
      <c r="KOV10" s="20"/>
      <c r="KOW10"/>
      <c r="KOX10" s="20"/>
      <c r="KOY10"/>
      <c r="KOZ10" s="20"/>
      <c r="KPA10"/>
      <c r="KPB10" s="20"/>
      <c r="KPC10"/>
      <c r="KPD10" s="20"/>
      <c r="KPE10"/>
      <c r="KPF10" s="20"/>
      <c r="KPG10"/>
      <c r="KPH10" s="20"/>
      <c r="KPI10"/>
      <c r="KPJ10" s="20"/>
      <c r="KPK10"/>
      <c r="KPL10" s="20"/>
      <c r="KPM10"/>
      <c r="KPN10" s="20"/>
      <c r="KPO10"/>
      <c r="KPP10" s="20"/>
      <c r="KPQ10"/>
      <c r="KPR10" s="20"/>
      <c r="KPS10"/>
      <c r="KPT10" s="20"/>
      <c r="KPU10"/>
      <c r="KPV10" s="20"/>
      <c r="KPW10"/>
      <c r="KPX10" s="20"/>
      <c r="KPY10"/>
      <c r="KPZ10" s="20"/>
      <c r="KQA10"/>
      <c r="KQB10" s="20"/>
      <c r="KQC10"/>
      <c r="KQD10" s="20"/>
      <c r="KQE10"/>
      <c r="KQF10" s="20"/>
      <c r="KQG10"/>
      <c r="KQH10" s="20"/>
      <c r="KQI10"/>
      <c r="KQJ10" s="20"/>
      <c r="KQK10"/>
      <c r="KQL10" s="20"/>
      <c r="KQM10"/>
      <c r="KQN10" s="20"/>
      <c r="KQO10"/>
      <c r="KQP10" s="20"/>
      <c r="KQQ10"/>
      <c r="KQR10" s="20"/>
      <c r="KQS10"/>
      <c r="KQT10" s="20"/>
      <c r="KQU10"/>
      <c r="KQV10" s="20"/>
      <c r="KQW10"/>
      <c r="KQX10" s="20"/>
      <c r="KQY10"/>
      <c r="KQZ10" s="20"/>
      <c r="KRA10"/>
      <c r="KRB10" s="20"/>
      <c r="KRC10"/>
      <c r="KRD10" s="20"/>
      <c r="KRE10"/>
      <c r="KRF10" s="20"/>
      <c r="KRG10"/>
      <c r="KRH10" s="20"/>
      <c r="KRI10"/>
      <c r="KRJ10" s="20"/>
      <c r="KRK10"/>
      <c r="KRL10" s="20"/>
      <c r="KRM10"/>
      <c r="KRN10" s="20"/>
      <c r="KRO10"/>
      <c r="KRP10" s="20"/>
      <c r="KRQ10"/>
      <c r="KRR10" s="20"/>
      <c r="KRS10"/>
      <c r="KRT10" s="20"/>
      <c r="KRU10"/>
      <c r="KRV10" s="20"/>
      <c r="KRW10"/>
      <c r="KRX10" s="20"/>
      <c r="KRY10"/>
      <c r="KRZ10" s="20"/>
      <c r="KSA10"/>
      <c r="KSB10" s="20"/>
      <c r="KSC10"/>
      <c r="KSD10" s="20"/>
      <c r="KSE10"/>
      <c r="KSF10" s="20"/>
      <c r="KSG10"/>
      <c r="KSH10" s="20"/>
      <c r="KSI10"/>
      <c r="KSJ10" s="20"/>
      <c r="KSK10"/>
      <c r="KSL10" s="20"/>
      <c r="KSM10"/>
      <c r="KSN10" s="20"/>
      <c r="KSO10"/>
      <c r="KSP10" s="20"/>
      <c r="KSQ10"/>
      <c r="KSR10" s="20"/>
      <c r="KSS10"/>
      <c r="KST10" s="20"/>
      <c r="KSU10"/>
      <c r="KSV10" s="20"/>
      <c r="KSW10"/>
      <c r="KSX10" s="20"/>
      <c r="KSY10"/>
      <c r="KSZ10" s="20"/>
      <c r="KTA10"/>
      <c r="KTB10" s="20"/>
      <c r="KTC10"/>
      <c r="KTD10" s="20"/>
      <c r="KTE10"/>
      <c r="KTF10" s="20"/>
      <c r="KTG10"/>
      <c r="KTH10" s="20"/>
      <c r="KTI10"/>
      <c r="KTJ10" s="20"/>
      <c r="KTK10"/>
      <c r="KTL10" s="20"/>
      <c r="KTM10"/>
      <c r="KTN10" s="20"/>
      <c r="KTO10"/>
      <c r="KTP10" s="20"/>
      <c r="KTQ10"/>
      <c r="KTR10" s="20"/>
      <c r="KTS10"/>
      <c r="KTT10" s="20"/>
      <c r="KTU10"/>
      <c r="KTV10" s="20"/>
      <c r="KTW10"/>
      <c r="KTX10" s="20"/>
      <c r="KTY10"/>
      <c r="KTZ10" s="20"/>
      <c r="KUA10"/>
      <c r="KUB10" s="20"/>
      <c r="KUC10"/>
      <c r="KUD10" s="20"/>
      <c r="KUE10"/>
      <c r="KUF10" s="20"/>
      <c r="KUG10"/>
      <c r="KUH10" s="20"/>
      <c r="KUI10"/>
      <c r="KUJ10" s="20"/>
      <c r="KUK10"/>
      <c r="KUL10" s="20"/>
      <c r="KUM10"/>
      <c r="KUN10" s="20"/>
      <c r="KUO10"/>
      <c r="KUP10" s="20"/>
      <c r="KUQ10"/>
      <c r="KUR10" s="20"/>
      <c r="KUS10"/>
      <c r="KUT10" s="20"/>
      <c r="KUU10"/>
      <c r="KUV10" s="20"/>
      <c r="KUW10"/>
      <c r="KUX10" s="20"/>
      <c r="KUY10"/>
      <c r="KUZ10" s="20"/>
      <c r="KVA10"/>
      <c r="KVB10" s="20"/>
      <c r="KVC10"/>
      <c r="KVD10" s="20"/>
      <c r="KVE10"/>
      <c r="KVF10" s="20"/>
      <c r="KVG10"/>
      <c r="KVH10" s="20"/>
      <c r="KVI10"/>
      <c r="KVJ10" s="20"/>
      <c r="KVK10"/>
      <c r="KVL10" s="20"/>
      <c r="KVM10"/>
      <c r="KVN10" s="20"/>
      <c r="KVO10"/>
      <c r="KVP10" s="20"/>
      <c r="KVQ10"/>
      <c r="KVR10" s="20"/>
      <c r="KVS10"/>
      <c r="KVT10" s="20"/>
      <c r="KVU10"/>
      <c r="KVV10" s="20"/>
      <c r="KVW10"/>
      <c r="KVX10" s="20"/>
      <c r="KVY10"/>
      <c r="KVZ10" s="20"/>
      <c r="KWA10"/>
      <c r="KWB10" s="20"/>
      <c r="KWC10"/>
      <c r="KWD10" s="20"/>
      <c r="KWE10"/>
      <c r="KWF10" s="20"/>
      <c r="KWG10"/>
      <c r="KWH10" s="20"/>
      <c r="KWI10"/>
      <c r="KWJ10" s="20"/>
      <c r="KWK10"/>
      <c r="KWL10" s="20"/>
      <c r="KWM10"/>
      <c r="KWN10" s="20"/>
      <c r="KWO10"/>
      <c r="KWP10" s="20"/>
      <c r="KWQ10"/>
      <c r="KWR10" s="20"/>
      <c r="KWS10"/>
      <c r="KWT10" s="20"/>
      <c r="KWU10"/>
      <c r="KWV10" s="20"/>
      <c r="KWW10"/>
      <c r="KWX10" s="20"/>
      <c r="KWY10"/>
      <c r="KWZ10" s="20"/>
      <c r="KXA10"/>
      <c r="KXB10" s="20"/>
      <c r="KXC10"/>
      <c r="KXD10" s="20"/>
      <c r="KXE10"/>
      <c r="KXF10" s="20"/>
      <c r="KXG10"/>
      <c r="KXH10" s="20"/>
      <c r="KXI10"/>
      <c r="KXJ10" s="20"/>
      <c r="KXK10"/>
      <c r="KXL10" s="20"/>
      <c r="KXM10"/>
      <c r="KXN10" s="20"/>
      <c r="KXO10"/>
      <c r="KXP10" s="20"/>
      <c r="KXQ10"/>
      <c r="KXR10" s="20"/>
      <c r="KXS10"/>
      <c r="KXT10" s="20"/>
      <c r="KXU10"/>
      <c r="KXV10" s="20"/>
      <c r="KXW10"/>
      <c r="KXX10" s="20"/>
      <c r="KXY10"/>
      <c r="KXZ10" s="20"/>
      <c r="KYA10"/>
      <c r="KYB10" s="20"/>
      <c r="KYC10"/>
      <c r="KYD10" s="20"/>
      <c r="KYE10"/>
      <c r="KYF10" s="20"/>
      <c r="KYG10"/>
      <c r="KYH10" s="20"/>
      <c r="KYI10"/>
      <c r="KYJ10" s="20"/>
      <c r="KYK10"/>
      <c r="KYL10" s="20"/>
      <c r="KYM10"/>
      <c r="KYN10" s="20"/>
      <c r="KYO10"/>
      <c r="KYP10" s="20"/>
      <c r="KYQ10"/>
      <c r="KYR10" s="20"/>
      <c r="KYS10"/>
      <c r="KYT10" s="20"/>
      <c r="KYU10"/>
      <c r="KYV10" s="20"/>
      <c r="KYW10"/>
      <c r="KYX10" s="20"/>
      <c r="KYY10"/>
      <c r="KYZ10" s="20"/>
      <c r="KZA10"/>
      <c r="KZB10" s="20"/>
      <c r="KZC10"/>
      <c r="KZD10" s="20"/>
      <c r="KZE10"/>
      <c r="KZF10" s="20"/>
      <c r="KZG10"/>
      <c r="KZH10" s="20"/>
      <c r="KZI10"/>
      <c r="KZJ10" s="20"/>
      <c r="KZK10"/>
      <c r="KZL10" s="20"/>
      <c r="KZM10"/>
      <c r="KZN10" s="20"/>
      <c r="KZO10"/>
      <c r="KZP10" s="20"/>
      <c r="KZQ10"/>
      <c r="KZR10" s="20"/>
      <c r="KZS10"/>
      <c r="KZT10" s="20"/>
      <c r="KZU10"/>
      <c r="KZV10" s="20"/>
      <c r="KZW10"/>
      <c r="KZX10" s="20"/>
      <c r="KZY10"/>
      <c r="KZZ10" s="20"/>
      <c r="LAA10"/>
      <c r="LAB10" s="20"/>
      <c r="LAC10"/>
      <c r="LAD10" s="20"/>
      <c r="LAE10"/>
      <c r="LAF10" s="20"/>
      <c r="LAG10"/>
      <c r="LAH10" s="20"/>
      <c r="LAI10"/>
      <c r="LAJ10" s="20"/>
      <c r="LAK10"/>
      <c r="LAL10" s="20"/>
      <c r="LAM10"/>
      <c r="LAN10" s="20"/>
      <c r="LAO10"/>
      <c r="LAP10" s="20"/>
      <c r="LAQ10"/>
      <c r="LAR10" s="20"/>
      <c r="LAS10"/>
      <c r="LAT10" s="20"/>
      <c r="LAU10"/>
      <c r="LAV10" s="20"/>
      <c r="LAW10"/>
      <c r="LAX10" s="20"/>
      <c r="LAY10"/>
      <c r="LAZ10" s="20"/>
      <c r="LBA10"/>
      <c r="LBB10" s="20"/>
      <c r="LBC10"/>
      <c r="LBD10" s="20"/>
      <c r="LBE10"/>
      <c r="LBF10" s="20"/>
      <c r="LBG10"/>
      <c r="LBH10" s="20"/>
      <c r="LBI10"/>
      <c r="LBJ10" s="20"/>
      <c r="LBK10"/>
      <c r="LBL10" s="20"/>
      <c r="LBM10"/>
      <c r="LBN10" s="20"/>
      <c r="LBO10"/>
      <c r="LBP10" s="20"/>
      <c r="LBQ10"/>
      <c r="LBR10" s="20"/>
      <c r="LBS10"/>
      <c r="LBT10" s="20"/>
      <c r="LBU10"/>
      <c r="LBV10" s="20"/>
      <c r="LBW10"/>
      <c r="LBX10" s="20"/>
      <c r="LBY10"/>
      <c r="LBZ10" s="20"/>
      <c r="LCA10"/>
      <c r="LCB10" s="20"/>
      <c r="LCC10"/>
      <c r="LCD10" s="20"/>
      <c r="LCE10"/>
      <c r="LCF10" s="20"/>
      <c r="LCG10"/>
      <c r="LCH10" s="20"/>
      <c r="LCI10"/>
      <c r="LCJ10" s="20"/>
      <c r="LCK10"/>
      <c r="LCL10" s="20"/>
      <c r="LCM10"/>
      <c r="LCN10" s="20"/>
      <c r="LCO10"/>
      <c r="LCP10" s="20"/>
      <c r="LCQ10"/>
      <c r="LCR10" s="20"/>
      <c r="LCS10"/>
      <c r="LCT10" s="20"/>
      <c r="LCU10"/>
      <c r="LCV10" s="20"/>
      <c r="LCW10"/>
      <c r="LCX10" s="20"/>
      <c r="LCY10"/>
      <c r="LCZ10" s="20"/>
      <c r="LDA10"/>
      <c r="LDB10" s="20"/>
      <c r="LDC10"/>
      <c r="LDD10" s="20"/>
      <c r="LDE10"/>
      <c r="LDF10" s="20"/>
      <c r="LDG10"/>
      <c r="LDH10" s="20"/>
      <c r="LDI10"/>
      <c r="LDJ10" s="20"/>
      <c r="LDK10"/>
      <c r="LDL10" s="20"/>
      <c r="LDM10"/>
      <c r="LDN10" s="20"/>
      <c r="LDO10"/>
      <c r="LDP10" s="20"/>
      <c r="LDQ10"/>
      <c r="LDR10" s="20"/>
      <c r="LDS10"/>
      <c r="LDT10" s="20"/>
      <c r="LDU10"/>
      <c r="LDV10" s="20"/>
      <c r="LDW10"/>
      <c r="LDX10" s="20"/>
      <c r="LDY10"/>
      <c r="LDZ10" s="20"/>
      <c r="LEA10"/>
      <c r="LEB10" s="20"/>
      <c r="LEC10"/>
      <c r="LED10" s="20"/>
      <c r="LEE10"/>
      <c r="LEF10" s="20"/>
      <c r="LEG10"/>
      <c r="LEH10" s="20"/>
      <c r="LEI10"/>
      <c r="LEJ10" s="20"/>
      <c r="LEK10"/>
      <c r="LEL10" s="20"/>
      <c r="LEM10"/>
      <c r="LEN10" s="20"/>
      <c r="LEO10"/>
      <c r="LEP10" s="20"/>
      <c r="LEQ10"/>
      <c r="LER10" s="20"/>
      <c r="LES10"/>
      <c r="LET10" s="20"/>
      <c r="LEU10"/>
      <c r="LEV10" s="20"/>
      <c r="LEW10"/>
      <c r="LEX10" s="20"/>
      <c r="LEY10"/>
      <c r="LEZ10" s="20"/>
      <c r="LFA10"/>
      <c r="LFB10" s="20"/>
      <c r="LFC10"/>
      <c r="LFD10" s="20"/>
      <c r="LFE10"/>
      <c r="LFF10" s="20"/>
      <c r="LFG10"/>
      <c r="LFH10" s="20"/>
      <c r="LFI10"/>
      <c r="LFJ10" s="20"/>
      <c r="LFK10"/>
      <c r="LFL10" s="20"/>
      <c r="LFM10"/>
      <c r="LFN10" s="20"/>
      <c r="LFO10"/>
      <c r="LFP10" s="20"/>
      <c r="LFQ10"/>
      <c r="LFR10" s="20"/>
      <c r="LFS10"/>
      <c r="LFT10" s="20"/>
      <c r="LFU10"/>
      <c r="LFV10" s="20"/>
      <c r="LFW10"/>
      <c r="LFX10" s="20"/>
      <c r="LFY10"/>
      <c r="LFZ10" s="20"/>
      <c r="LGA10"/>
      <c r="LGB10" s="20"/>
      <c r="LGC10"/>
      <c r="LGD10" s="20"/>
      <c r="LGE10"/>
      <c r="LGF10" s="20"/>
      <c r="LGG10"/>
      <c r="LGH10" s="20"/>
      <c r="LGI10"/>
      <c r="LGJ10" s="20"/>
      <c r="LGK10"/>
      <c r="LGL10" s="20"/>
      <c r="LGM10"/>
      <c r="LGN10" s="20"/>
      <c r="LGO10"/>
      <c r="LGP10" s="20"/>
      <c r="LGQ10"/>
      <c r="LGR10" s="20"/>
      <c r="LGS10"/>
      <c r="LGT10" s="20"/>
      <c r="LGU10"/>
      <c r="LGV10" s="20"/>
      <c r="LGW10"/>
      <c r="LGX10" s="20"/>
      <c r="LGY10"/>
      <c r="LGZ10" s="20"/>
      <c r="LHA10"/>
      <c r="LHB10" s="20"/>
      <c r="LHC10"/>
      <c r="LHD10" s="20"/>
      <c r="LHE10"/>
      <c r="LHF10" s="20"/>
      <c r="LHG10"/>
      <c r="LHH10" s="20"/>
      <c r="LHI10"/>
      <c r="LHJ10" s="20"/>
      <c r="LHK10"/>
      <c r="LHL10" s="20"/>
      <c r="LHM10"/>
      <c r="LHN10" s="20"/>
      <c r="LHO10"/>
      <c r="LHP10" s="20"/>
      <c r="LHQ10"/>
      <c r="LHR10" s="20"/>
      <c r="LHS10"/>
      <c r="LHT10" s="20"/>
      <c r="LHU10"/>
      <c r="LHV10" s="20"/>
      <c r="LHW10"/>
      <c r="LHX10" s="20"/>
      <c r="LHY10"/>
      <c r="LHZ10" s="20"/>
      <c r="LIA10"/>
      <c r="LIB10" s="20"/>
      <c r="LIC10"/>
      <c r="LID10" s="20"/>
      <c r="LIE10"/>
      <c r="LIF10" s="20"/>
      <c r="LIG10"/>
      <c r="LIH10" s="20"/>
      <c r="LII10"/>
      <c r="LIJ10" s="20"/>
      <c r="LIK10"/>
      <c r="LIL10" s="20"/>
      <c r="LIM10"/>
      <c r="LIN10" s="20"/>
      <c r="LIO10"/>
      <c r="LIP10" s="20"/>
      <c r="LIQ10"/>
      <c r="LIR10" s="20"/>
      <c r="LIS10"/>
      <c r="LIT10" s="20"/>
      <c r="LIU10"/>
      <c r="LIV10" s="20"/>
      <c r="LIW10"/>
      <c r="LIX10" s="20"/>
      <c r="LIY10"/>
      <c r="LIZ10" s="20"/>
      <c r="LJA10"/>
      <c r="LJB10" s="20"/>
      <c r="LJC10"/>
      <c r="LJD10" s="20"/>
      <c r="LJE10"/>
      <c r="LJF10" s="20"/>
      <c r="LJG10"/>
      <c r="LJH10" s="20"/>
      <c r="LJI10"/>
      <c r="LJJ10" s="20"/>
      <c r="LJK10"/>
      <c r="LJL10" s="20"/>
      <c r="LJM10"/>
      <c r="LJN10" s="20"/>
      <c r="LJO10"/>
      <c r="LJP10" s="20"/>
      <c r="LJQ10"/>
      <c r="LJR10" s="20"/>
      <c r="LJS10"/>
      <c r="LJT10" s="20"/>
      <c r="LJU10"/>
      <c r="LJV10" s="20"/>
      <c r="LJW10"/>
      <c r="LJX10" s="20"/>
      <c r="LJY10"/>
      <c r="LJZ10" s="20"/>
      <c r="LKA10"/>
      <c r="LKB10" s="20"/>
      <c r="LKC10"/>
      <c r="LKD10" s="20"/>
      <c r="LKE10"/>
      <c r="LKF10" s="20"/>
      <c r="LKG10"/>
      <c r="LKH10" s="20"/>
      <c r="LKI10"/>
      <c r="LKJ10" s="20"/>
      <c r="LKK10"/>
      <c r="LKL10" s="20"/>
      <c r="LKM10"/>
      <c r="LKN10" s="20"/>
      <c r="LKO10"/>
      <c r="LKP10" s="20"/>
      <c r="LKQ10"/>
      <c r="LKR10" s="20"/>
      <c r="LKS10"/>
      <c r="LKT10" s="20"/>
      <c r="LKU10"/>
      <c r="LKV10" s="20"/>
      <c r="LKW10"/>
      <c r="LKX10" s="20"/>
      <c r="LKY10"/>
      <c r="LKZ10" s="20"/>
      <c r="LLA10"/>
      <c r="LLB10" s="20"/>
      <c r="LLC10"/>
      <c r="LLD10" s="20"/>
      <c r="LLE10"/>
      <c r="LLF10" s="20"/>
      <c r="LLG10"/>
      <c r="LLH10" s="20"/>
      <c r="LLI10"/>
      <c r="LLJ10" s="20"/>
      <c r="LLK10"/>
      <c r="LLL10" s="20"/>
      <c r="LLM10"/>
      <c r="LLN10" s="20"/>
      <c r="LLO10"/>
      <c r="LLP10" s="20"/>
      <c r="LLQ10"/>
      <c r="LLR10" s="20"/>
      <c r="LLS10"/>
      <c r="LLT10" s="20"/>
      <c r="LLU10"/>
      <c r="LLV10" s="20"/>
      <c r="LLW10"/>
      <c r="LLX10" s="20"/>
      <c r="LLY10"/>
      <c r="LLZ10" s="20"/>
      <c r="LMA10"/>
      <c r="LMB10" s="20"/>
      <c r="LMC10"/>
      <c r="LMD10" s="20"/>
      <c r="LME10"/>
      <c r="LMF10" s="20"/>
      <c r="LMG10"/>
      <c r="LMH10" s="20"/>
      <c r="LMI10"/>
      <c r="LMJ10" s="20"/>
      <c r="LMK10"/>
      <c r="LML10" s="20"/>
      <c r="LMM10"/>
      <c r="LMN10" s="20"/>
      <c r="LMO10"/>
      <c r="LMP10" s="20"/>
      <c r="LMQ10"/>
      <c r="LMR10" s="20"/>
      <c r="LMS10"/>
      <c r="LMT10" s="20"/>
      <c r="LMU10"/>
      <c r="LMV10" s="20"/>
      <c r="LMW10"/>
      <c r="LMX10" s="20"/>
      <c r="LMY10"/>
      <c r="LMZ10" s="20"/>
      <c r="LNA10"/>
      <c r="LNB10" s="20"/>
      <c r="LNC10"/>
      <c r="LND10" s="20"/>
      <c r="LNE10"/>
      <c r="LNF10" s="20"/>
      <c r="LNG10"/>
      <c r="LNH10" s="20"/>
      <c r="LNI10"/>
      <c r="LNJ10" s="20"/>
      <c r="LNK10"/>
      <c r="LNL10" s="20"/>
      <c r="LNM10"/>
      <c r="LNN10" s="20"/>
      <c r="LNO10"/>
      <c r="LNP10" s="20"/>
      <c r="LNQ10"/>
      <c r="LNR10" s="20"/>
      <c r="LNS10"/>
      <c r="LNT10" s="20"/>
      <c r="LNU10"/>
      <c r="LNV10" s="20"/>
      <c r="LNW10"/>
      <c r="LNX10" s="20"/>
      <c r="LNY10"/>
      <c r="LNZ10" s="20"/>
      <c r="LOA10"/>
      <c r="LOB10" s="20"/>
      <c r="LOC10"/>
      <c r="LOD10" s="20"/>
      <c r="LOE10"/>
      <c r="LOF10" s="20"/>
      <c r="LOG10"/>
      <c r="LOH10" s="20"/>
      <c r="LOI10"/>
      <c r="LOJ10" s="20"/>
      <c r="LOK10"/>
      <c r="LOL10" s="20"/>
      <c r="LOM10"/>
      <c r="LON10" s="20"/>
      <c r="LOO10"/>
      <c r="LOP10" s="20"/>
      <c r="LOQ10"/>
      <c r="LOR10" s="20"/>
      <c r="LOS10"/>
      <c r="LOT10" s="20"/>
      <c r="LOU10"/>
      <c r="LOV10" s="20"/>
      <c r="LOW10"/>
      <c r="LOX10" s="20"/>
      <c r="LOY10"/>
      <c r="LOZ10" s="20"/>
      <c r="LPA10"/>
      <c r="LPB10" s="20"/>
      <c r="LPC10"/>
      <c r="LPD10" s="20"/>
      <c r="LPE10"/>
      <c r="LPF10" s="20"/>
      <c r="LPG10"/>
      <c r="LPH10" s="20"/>
      <c r="LPI10"/>
      <c r="LPJ10" s="20"/>
      <c r="LPK10"/>
      <c r="LPL10" s="20"/>
      <c r="LPM10"/>
      <c r="LPN10" s="20"/>
      <c r="LPO10"/>
      <c r="LPP10" s="20"/>
      <c r="LPQ10"/>
      <c r="LPR10" s="20"/>
      <c r="LPS10"/>
      <c r="LPT10" s="20"/>
      <c r="LPU10"/>
      <c r="LPV10" s="20"/>
      <c r="LPW10"/>
      <c r="LPX10" s="20"/>
      <c r="LPY10"/>
      <c r="LPZ10" s="20"/>
      <c r="LQA10"/>
      <c r="LQB10" s="20"/>
      <c r="LQC10"/>
      <c r="LQD10" s="20"/>
      <c r="LQE10"/>
      <c r="LQF10" s="20"/>
      <c r="LQG10"/>
      <c r="LQH10" s="20"/>
      <c r="LQI10"/>
      <c r="LQJ10" s="20"/>
      <c r="LQK10"/>
      <c r="LQL10" s="20"/>
      <c r="LQM10"/>
      <c r="LQN10" s="20"/>
      <c r="LQO10"/>
      <c r="LQP10" s="20"/>
      <c r="LQQ10"/>
      <c r="LQR10" s="20"/>
      <c r="LQS10"/>
      <c r="LQT10" s="20"/>
      <c r="LQU10"/>
      <c r="LQV10" s="20"/>
      <c r="LQW10"/>
      <c r="LQX10" s="20"/>
      <c r="LQY10"/>
      <c r="LQZ10" s="20"/>
      <c r="LRA10"/>
      <c r="LRB10" s="20"/>
      <c r="LRC10"/>
      <c r="LRD10" s="20"/>
      <c r="LRE10"/>
      <c r="LRF10" s="20"/>
      <c r="LRG10"/>
      <c r="LRH10" s="20"/>
      <c r="LRI10"/>
      <c r="LRJ10" s="20"/>
      <c r="LRK10"/>
      <c r="LRL10" s="20"/>
      <c r="LRM10"/>
      <c r="LRN10" s="20"/>
      <c r="LRO10"/>
      <c r="LRP10" s="20"/>
      <c r="LRQ10"/>
      <c r="LRR10" s="20"/>
      <c r="LRS10"/>
      <c r="LRT10" s="20"/>
      <c r="LRU10"/>
      <c r="LRV10" s="20"/>
      <c r="LRW10"/>
      <c r="LRX10" s="20"/>
      <c r="LRY10"/>
      <c r="LRZ10" s="20"/>
      <c r="LSA10"/>
      <c r="LSB10" s="20"/>
      <c r="LSC10"/>
      <c r="LSD10" s="20"/>
      <c r="LSE10"/>
      <c r="LSF10" s="20"/>
      <c r="LSG10"/>
      <c r="LSH10" s="20"/>
      <c r="LSI10"/>
      <c r="LSJ10" s="20"/>
      <c r="LSK10"/>
      <c r="LSL10" s="20"/>
      <c r="LSM10"/>
      <c r="LSN10" s="20"/>
      <c r="LSO10"/>
      <c r="LSP10" s="20"/>
      <c r="LSQ10"/>
      <c r="LSR10" s="20"/>
      <c r="LSS10"/>
      <c r="LST10" s="20"/>
      <c r="LSU10"/>
      <c r="LSV10" s="20"/>
      <c r="LSW10"/>
      <c r="LSX10" s="20"/>
      <c r="LSY10"/>
      <c r="LSZ10" s="20"/>
      <c r="LTA10"/>
      <c r="LTB10" s="20"/>
      <c r="LTC10"/>
      <c r="LTD10" s="20"/>
      <c r="LTE10"/>
      <c r="LTF10" s="20"/>
      <c r="LTG10"/>
      <c r="LTH10" s="20"/>
      <c r="LTI10"/>
      <c r="LTJ10" s="20"/>
      <c r="LTK10"/>
      <c r="LTL10" s="20"/>
      <c r="LTM10"/>
      <c r="LTN10" s="20"/>
      <c r="LTO10"/>
      <c r="LTP10" s="20"/>
      <c r="LTQ10"/>
      <c r="LTR10" s="20"/>
      <c r="LTS10"/>
      <c r="LTT10" s="20"/>
      <c r="LTU10"/>
      <c r="LTV10" s="20"/>
      <c r="LTW10"/>
      <c r="LTX10" s="20"/>
      <c r="LTY10"/>
      <c r="LTZ10" s="20"/>
      <c r="LUA10"/>
      <c r="LUB10" s="20"/>
      <c r="LUC10"/>
      <c r="LUD10" s="20"/>
      <c r="LUE10"/>
      <c r="LUF10" s="20"/>
      <c r="LUG10"/>
      <c r="LUH10" s="20"/>
      <c r="LUI10"/>
      <c r="LUJ10" s="20"/>
      <c r="LUK10"/>
      <c r="LUL10" s="20"/>
      <c r="LUM10"/>
      <c r="LUN10" s="20"/>
      <c r="LUO10"/>
      <c r="LUP10" s="20"/>
      <c r="LUQ10"/>
      <c r="LUR10" s="20"/>
      <c r="LUS10"/>
      <c r="LUT10" s="20"/>
      <c r="LUU10"/>
      <c r="LUV10" s="20"/>
      <c r="LUW10"/>
      <c r="LUX10" s="20"/>
      <c r="LUY10"/>
      <c r="LUZ10" s="20"/>
      <c r="LVA10"/>
      <c r="LVB10" s="20"/>
      <c r="LVC10"/>
      <c r="LVD10" s="20"/>
      <c r="LVE10"/>
      <c r="LVF10" s="20"/>
      <c r="LVG10"/>
      <c r="LVH10" s="20"/>
      <c r="LVI10"/>
      <c r="LVJ10" s="20"/>
      <c r="LVK10"/>
      <c r="LVL10" s="20"/>
      <c r="LVM10"/>
      <c r="LVN10" s="20"/>
      <c r="LVO10"/>
      <c r="LVP10" s="20"/>
      <c r="LVQ10"/>
      <c r="LVR10" s="20"/>
      <c r="LVS10"/>
      <c r="LVT10" s="20"/>
      <c r="LVU10"/>
      <c r="LVV10" s="20"/>
      <c r="LVW10"/>
      <c r="LVX10" s="20"/>
      <c r="LVY10"/>
      <c r="LVZ10" s="20"/>
      <c r="LWA10"/>
      <c r="LWB10" s="20"/>
      <c r="LWC10"/>
      <c r="LWD10" s="20"/>
      <c r="LWE10"/>
      <c r="LWF10" s="20"/>
      <c r="LWG10"/>
      <c r="LWH10" s="20"/>
      <c r="LWI10"/>
      <c r="LWJ10" s="20"/>
      <c r="LWK10"/>
      <c r="LWL10" s="20"/>
      <c r="LWM10"/>
      <c r="LWN10" s="20"/>
      <c r="LWO10"/>
      <c r="LWP10" s="20"/>
      <c r="LWQ10"/>
      <c r="LWR10" s="20"/>
      <c r="LWS10"/>
      <c r="LWT10" s="20"/>
      <c r="LWU10"/>
      <c r="LWV10" s="20"/>
      <c r="LWW10"/>
      <c r="LWX10" s="20"/>
      <c r="LWY10"/>
      <c r="LWZ10" s="20"/>
      <c r="LXA10"/>
      <c r="LXB10" s="20"/>
      <c r="LXC10"/>
      <c r="LXD10" s="20"/>
      <c r="LXE10"/>
      <c r="LXF10" s="20"/>
      <c r="LXG10"/>
      <c r="LXH10" s="20"/>
      <c r="LXI10"/>
      <c r="LXJ10" s="20"/>
      <c r="LXK10"/>
      <c r="LXL10" s="20"/>
      <c r="LXM10"/>
      <c r="LXN10" s="20"/>
      <c r="LXO10"/>
      <c r="LXP10" s="20"/>
      <c r="LXQ10"/>
      <c r="LXR10" s="20"/>
      <c r="LXS10"/>
      <c r="LXT10" s="20"/>
      <c r="LXU10"/>
      <c r="LXV10" s="20"/>
      <c r="LXW10"/>
      <c r="LXX10" s="20"/>
      <c r="LXY10"/>
      <c r="LXZ10" s="20"/>
      <c r="LYA10"/>
      <c r="LYB10" s="20"/>
      <c r="LYC10"/>
      <c r="LYD10" s="20"/>
      <c r="LYE10"/>
      <c r="LYF10" s="20"/>
      <c r="LYG10"/>
      <c r="LYH10" s="20"/>
      <c r="LYI10"/>
      <c r="LYJ10" s="20"/>
      <c r="LYK10"/>
      <c r="LYL10" s="20"/>
      <c r="LYM10"/>
      <c r="LYN10" s="20"/>
      <c r="LYO10"/>
      <c r="LYP10" s="20"/>
      <c r="LYQ10"/>
      <c r="LYR10" s="20"/>
      <c r="LYS10"/>
      <c r="LYT10" s="20"/>
      <c r="LYU10"/>
      <c r="LYV10" s="20"/>
      <c r="LYW10"/>
      <c r="LYX10" s="20"/>
      <c r="LYY10"/>
      <c r="LYZ10" s="20"/>
      <c r="LZA10"/>
      <c r="LZB10" s="20"/>
      <c r="LZC10"/>
      <c r="LZD10" s="20"/>
      <c r="LZE10"/>
      <c r="LZF10" s="20"/>
      <c r="LZG10"/>
      <c r="LZH10" s="20"/>
      <c r="LZI10"/>
      <c r="LZJ10" s="20"/>
      <c r="LZK10"/>
      <c r="LZL10" s="20"/>
      <c r="LZM10"/>
      <c r="LZN10" s="20"/>
      <c r="LZO10"/>
      <c r="LZP10" s="20"/>
      <c r="LZQ10"/>
      <c r="LZR10" s="20"/>
      <c r="LZS10"/>
      <c r="LZT10" s="20"/>
      <c r="LZU10"/>
      <c r="LZV10" s="20"/>
      <c r="LZW10"/>
      <c r="LZX10" s="20"/>
      <c r="LZY10"/>
      <c r="LZZ10" s="20"/>
      <c r="MAA10"/>
      <c r="MAB10" s="20"/>
      <c r="MAC10"/>
      <c r="MAD10" s="20"/>
      <c r="MAE10"/>
      <c r="MAF10" s="20"/>
      <c r="MAG10"/>
      <c r="MAH10" s="20"/>
      <c r="MAI10"/>
      <c r="MAJ10" s="20"/>
      <c r="MAK10"/>
      <c r="MAL10" s="20"/>
      <c r="MAM10"/>
      <c r="MAN10" s="20"/>
      <c r="MAO10"/>
      <c r="MAP10" s="20"/>
      <c r="MAQ10"/>
      <c r="MAR10" s="20"/>
      <c r="MAS10"/>
      <c r="MAT10" s="20"/>
      <c r="MAU10"/>
      <c r="MAV10" s="20"/>
      <c r="MAW10"/>
      <c r="MAX10" s="20"/>
      <c r="MAY10"/>
      <c r="MAZ10" s="20"/>
      <c r="MBA10"/>
      <c r="MBB10" s="20"/>
      <c r="MBC10"/>
      <c r="MBD10" s="20"/>
      <c r="MBE10"/>
      <c r="MBF10" s="20"/>
      <c r="MBG10"/>
      <c r="MBH10" s="20"/>
      <c r="MBI10"/>
      <c r="MBJ10" s="20"/>
      <c r="MBK10"/>
      <c r="MBL10" s="20"/>
      <c r="MBM10"/>
      <c r="MBN10" s="20"/>
      <c r="MBO10"/>
      <c r="MBP10" s="20"/>
      <c r="MBQ10"/>
      <c r="MBR10" s="20"/>
      <c r="MBS10"/>
      <c r="MBT10" s="20"/>
      <c r="MBU10"/>
      <c r="MBV10" s="20"/>
      <c r="MBW10"/>
      <c r="MBX10" s="20"/>
      <c r="MBY10"/>
      <c r="MBZ10" s="20"/>
      <c r="MCA10"/>
      <c r="MCB10" s="20"/>
      <c r="MCC10"/>
      <c r="MCD10" s="20"/>
      <c r="MCE10"/>
      <c r="MCF10" s="20"/>
      <c r="MCG10"/>
      <c r="MCH10" s="20"/>
      <c r="MCI10"/>
      <c r="MCJ10" s="20"/>
      <c r="MCK10"/>
      <c r="MCL10" s="20"/>
      <c r="MCM10"/>
      <c r="MCN10" s="20"/>
      <c r="MCO10"/>
      <c r="MCP10" s="20"/>
      <c r="MCQ10"/>
      <c r="MCR10" s="20"/>
      <c r="MCS10"/>
      <c r="MCT10" s="20"/>
      <c r="MCU10"/>
      <c r="MCV10" s="20"/>
      <c r="MCW10"/>
      <c r="MCX10" s="20"/>
      <c r="MCY10"/>
      <c r="MCZ10" s="20"/>
      <c r="MDA10"/>
      <c r="MDB10" s="20"/>
      <c r="MDC10"/>
      <c r="MDD10" s="20"/>
      <c r="MDE10"/>
      <c r="MDF10" s="20"/>
      <c r="MDG10"/>
      <c r="MDH10" s="20"/>
      <c r="MDI10"/>
      <c r="MDJ10" s="20"/>
      <c r="MDK10"/>
      <c r="MDL10" s="20"/>
      <c r="MDM10"/>
      <c r="MDN10" s="20"/>
      <c r="MDO10"/>
      <c r="MDP10" s="20"/>
      <c r="MDQ10"/>
      <c r="MDR10" s="20"/>
      <c r="MDS10"/>
      <c r="MDT10" s="20"/>
      <c r="MDU10"/>
      <c r="MDV10" s="20"/>
      <c r="MDW10"/>
      <c r="MDX10" s="20"/>
      <c r="MDY10"/>
      <c r="MDZ10" s="20"/>
      <c r="MEA10"/>
      <c r="MEB10" s="20"/>
      <c r="MEC10"/>
      <c r="MED10" s="20"/>
      <c r="MEE10"/>
      <c r="MEF10" s="20"/>
      <c r="MEG10"/>
      <c r="MEH10" s="20"/>
      <c r="MEI10"/>
      <c r="MEJ10" s="20"/>
      <c r="MEK10"/>
      <c r="MEL10" s="20"/>
      <c r="MEM10"/>
      <c r="MEN10" s="20"/>
      <c r="MEO10"/>
      <c r="MEP10" s="20"/>
      <c r="MEQ10"/>
      <c r="MER10" s="20"/>
      <c r="MES10"/>
      <c r="MET10" s="20"/>
      <c r="MEU10"/>
      <c r="MEV10" s="20"/>
      <c r="MEW10"/>
      <c r="MEX10" s="20"/>
      <c r="MEY10"/>
      <c r="MEZ10" s="20"/>
      <c r="MFA10"/>
      <c r="MFB10" s="20"/>
      <c r="MFC10"/>
      <c r="MFD10" s="20"/>
      <c r="MFE10"/>
      <c r="MFF10" s="20"/>
      <c r="MFG10"/>
      <c r="MFH10" s="20"/>
      <c r="MFI10"/>
      <c r="MFJ10" s="20"/>
      <c r="MFK10"/>
      <c r="MFL10" s="20"/>
      <c r="MFM10"/>
      <c r="MFN10" s="20"/>
      <c r="MFO10"/>
      <c r="MFP10" s="20"/>
      <c r="MFQ10"/>
      <c r="MFR10" s="20"/>
      <c r="MFS10"/>
      <c r="MFT10" s="20"/>
      <c r="MFU10"/>
      <c r="MFV10" s="20"/>
      <c r="MFW10"/>
      <c r="MFX10" s="20"/>
      <c r="MFY10"/>
      <c r="MFZ10" s="20"/>
      <c r="MGA10"/>
      <c r="MGB10" s="20"/>
      <c r="MGC10"/>
      <c r="MGD10" s="20"/>
      <c r="MGE10"/>
      <c r="MGF10" s="20"/>
      <c r="MGG10"/>
      <c r="MGH10" s="20"/>
      <c r="MGI10"/>
      <c r="MGJ10" s="20"/>
      <c r="MGK10"/>
      <c r="MGL10" s="20"/>
      <c r="MGM10"/>
      <c r="MGN10" s="20"/>
      <c r="MGO10"/>
      <c r="MGP10" s="20"/>
      <c r="MGQ10"/>
      <c r="MGR10" s="20"/>
      <c r="MGS10"/>
      <c r="MGT10" s="20"/>
      <c r="MGU10"/>
      <c r="MGV10" s="20"/>
      <c r="MGW10"/>
      <c r="MGX10" s="20"/>
      <c r="MGY10"/>
      <c r="MGZ10" s="20"/>
      <c r="MHA10"/>
      <c r="MHB10" s="20"/>
      <c r="MHC10"/>
      <c r="MHD10" s="20"/>
      <c r="MHE10"/>
      <c r="MHF10" s="20"/>
      <c r="MHG10"/>
      <c r="MHH10" s="20"/>
      <c r="MHI10"/>
      <c r="MHJ10" s="20"/>
      <c r="MHK10"/>
      <c r="MHL10" s="20"/>
      <c r="MHM10"/>
      <c r="MHN10" s="20"/>
      <c r="MHO10"/>
      <c r="MHP10" s="20"/>
      <c r="MHQ10"/>
      <c r="MHR10" s="20"/>
      <c r="MHS10"/>
      <c r="MHT10" s="20"/>
      <c r="MHU10"/>
      <c r="MHV10" s="20"/>
      <c r="MHW10"/>
      <c r="MHX10" s="20"/>
      <c r="MHY10"/>
      <c r="MHZ10" s="20"/>
      <c r="MIA10"/>
      <c r="MIB10" s="20"/>
      <c r="MIC10"/>
      <c r="MID10" s="20"/>
      <c r="MIE10"/>
      <c r="MIF10" s="20"/>
      <c r="MIG10"/>
      <c r="MIH10" s="20"/>
      <c r="MII10"/>
      <c r="MIJ10" s="20"/>
      <c r="MIK10"/>
      <c r="MIL10" s="20"/>
      <c r="MIM10"/>
      <c r="MIN10" s="20"/>
      <c r="MIO10"/>
      <c r="MIP10" s="20"/>
      <c r="MIQ10"/>
      <c r="MIR10" s="20"/>
      <c r="MIS10"/>
      <c r="MIT10" s="20"/>
      <c r="MIU10"/>
      <c r="MIV10" s="20"/>
      <c r="MIW10"/>
      <c r="MIX10" s="20"/>
      <c r="MIY10"/>
      <c r="MIZ10" s="20"/>
      <c r="MJA10"/>
      <c r="MJB10" s="20"/>
      <c r="MJC10"/>
      <c r="MJD10" s="20"/>
      <c r="MJE10"/>
      <c r="MJF10" s="20"/>
      <c r="MJG10"/>
      <c r="MJH10" s="20"/>
      <c r="MJI10"/>
      <c r="MJJ10" s="20"/>
      <c r="MJK10"/>
      <c r="MJL10" s="20"/>
      <c r="MJM10"/>
      <c r="MJN10" s="20"/>
      <c r="MJO10"/>
      <c r="MJP10" s="20"/>
      <c r="MJQ10"/>
      <c r="MJR10" s="20"/>
      <c r="MJS10"/>
      <c r="MJT10" s="20"/>
      <c r="MJU10"/>
      <c r="MJV10" s="20"/>
      <c r="MJW10"/>
      <c r="MJX10" s="20"/>
      <c r="MJY10"/>
      <c r="MJZ10" s="20"/>
      <c r="MKA10"/>
      <c r="MKB10" s="20"/>
      <c r="MKC10"/>
      <c r="MKD10" s="20"/>
      <c r="MKE10"/>
      <c r="MKF10" s="20"/>
      <c r="MKG10"/>
      <c r="MKH10" s="20"/>
      <c r="MKI10"/>
      <c r="MKJ10" s="20"/>
      <c r="MKK10"/>
      <c r="MKL10" s="20"/>
      <c r="MKM10"/>
      <c r="MKN10" s="20"/>
      <c r="MKO10"/>
      <c r="MKP10" s="20"/>
      <c r="MKQ10"/>
      <c r="MKR10" s="20"/>
      <c r="MKS10"/>
      <c r="MKT10" s="20"/>
      <c r="MKU10"/>
      <c r="MKV10" s="20"/>
      <c r="MKW10"/>
      <c r="MKX10" s="20"/>
      <c r="MKY10"/>
      <c r="MKZ10" s="20"/>
      <c r="MLA10"/>
      <c r="MLB10" s="20"/>
      <c r="MLC10"/>
      <c r="MLD10" s="20"/>
      <c r="MLE10"/>
      <c r="MLF10" s="20"/>
      <c r="MLG10"/>
      <c r="MLH10" s="20"/>
      <c r="MLI10"/>
      <c r="MLJ10" s="20"/>
      <c r="MLK10"/>
      <c r="MLL10" s="20"/>
      <c r="MLM10"/>
      <c r="MLN10" s="20"/>
      <c r="MLO10"/>
      <c r="MLP10" s="20"/>
      <c r="MLQ10"/>
      <c r="MLR10" s="20"/>
      <c r="MLS10"/>
      <c r="MLT10" s="20"/>
      <c r="MLU10"/>
      <c r="MLV10" s="20"/>
      <c r="MLW10"/>
      <c r="MLX10" s="20"/>
      <c r="MLY10"/>
      <c r="MLZ10" s="20"/>
      <c r="MMA10"/>
      <c r="MMB10" s="20"/>
      <c r="MMC10"/>
      <c r="MMD10" s="20"/>
      <c r="MME10"/>
      <c r="MMF10" s="20"/>
      <c r="MMG10"/>
      <c r="MMH10" s="20"/>
      <c r="MMI10"/>
      <c r="MMJ10" s="20"/>
      <c r="MMK10"/>
      <c r="MML10" s="20"/>
      <c r="MMM10"/>
      <c r="MMN10" s="20"/>
      <c r="MMO10"/>
      <c r="MMP10" s="20"/>
      <c r="MMQ10"/>
      <c r="MMR10" s="20"/>
      <c r="MMS10"/>
      <c r="MMT10" s="20"/>
      <c r="MMU10"/>
      <c r="MMV10" s="20"/>
      <c r="MMW10"/>
      <c r="MMX10" s="20"/>
      <c r="MMY10"/>
      <c r="MMZ10" s="20"/>
      <c r="MNA10"/>
      <c r="MNB10" s="20"/>
      <c r="MNC10"/>
      <c r="MND10" s="20"/>
      <c r="MNE10"/>
      <c r="MNF10" s="20"/>
      <c r="MNG10"/>
      <c r="MNH10" s="20"/>
      <c r="MNI10"/>
      <c r="MNJ10" s="20"/>
      <c r="MNK10"/>
      <c r="MNL10" s="20"/>
      <c r="MNM10"/>
      <c r="MNN10" s="20"/>
      <c r="MNO10"/>
      <c r="MNP10" s="20"/>
      <c r="MNQ10"/>
      <c r="MNR10" s="20"/>
      <c r="MNS10"/>
      <c r="MNT10" s="20"/>
      <c r="MNU10"/>
      <c r="MNV10" s="20"/>
      <c r="MNW10"/>
      <c r="MNX10" s="20"/>
      <c r="MNY10"/>
      <c r="MNZ10" s="20"/>
      <c r="MOA10"/>
      <c r="MOB10" s="20"/>
      <c r="MOC10"/>
      <c r="MOD10" s="20"/>
      <c r="MOE10"/>
      <c r="MOF10" s="20"/>
      <c r="MOG10"/>
      <c r="MOH10" s="20"/>
      <c r="MOI10"/>
      <c r="MOJ10" s="20"/>
      <c r="MOK10"/>
      <c r="MOL10" s="20"/>
      <c r="MOM10"/>
      <c r="MON10" s="20"/>
      <c r="MOO10"/>
      <c r="MOP10" s="20"/>
      <c r="MOQ10"/>
      <c r="MOR10" s="20"/>
      <c r="MOS10"/>
      <c r="MOT10" s="20"/>
      <c r="MOU10"/>
      <c r="MOV10" s="20"/>
      <c r="MOW10"/>
      <c r="MOX10" s="20"/>
      <c r="MOY10"/>
      <c r="MOZ10" s="20"/>
      <c r="MPA10"/>
      <c r="MPB10" s="20"/>
      <c r="MPC10"/>
      <c r="MPD10" s="20"/>
      <c r="MPE10"/>
      <c r="MPF10" s="20"/>
      <c r="MPG10"/>
      <c r="MPH10" s="20"/>
      <c r="MPI10"/>
      <c r="MPJ10" s="20"/>
      <c r="MPK10"/>
      <c r="MPL10" s="20"/>
      <c r="MPM10"/>
      <c r="MPN10" s="20"/>
      <c r="MPO10"/>
      <c r="MPP10" s="20"/>
      <c r="MPQ10"/>
      <c r="MPR10" s="20"/>
      <c r="MPS10"/>
      <c r="MPT10" s="20"/>
      <c r="MPU10"/>
      <c r="MPV10" s="20"/>
      <c r="MPW10"/>
      <c r="MPX10" s="20"/>
      <c r="MPY10"/>
      <c r="MPZ10" s="20"/>
      <c r="MQA10"/>
      <c r="MQB10" s="20"/>
      <c r="MQC10"/>
      <c r="MQD10" s="20"/>
      <c r="MQE10"/>
      <c r="MQF10" s="20"/>
      <c r="MQG10"/>
      <c r="MQH10" s="20"/>
      <c r="MQI10"/>
      <c r="MQJ10" s="20"/>
      <c r="MQK10"/>
      <c r="MQL10" s="20"/>
      <c r="MQM10"/>
      <c r="MQN10" s="20"/>
      <c r="MQO10"/>
      <c r="MQP10" s="20"/>
      <c r="MQQ10"/>
      <c r="MQR10" s="20"/>
      <c r="MQS10"/>
      <c r="MQT10" s="20"/>
      <c r="MQU10"/>
      <c r="MQV10" s="20"/>
      <c r="MQW10"/>
      <c r="MQX10" s="20"/>
      <c r="MQY10"/>
      <c r="MQZ10" s="20"/>
      <c r="MRA10"/>
      <c r="MRB10" s="20"/>
      <c r="MRC10"/>
      <c r="MRD10" s="20"/>
      <c r="MRE10"/>
      <c r="MRF10" s="20"/>
      <c r="MRG10"/>
      <c r="MRH10" s="20"/>
      <c r="MRI10"/>
      <c r="MRJ10" s="20"/>
      <c r="MRK10"/>
      <c r="MRL10" s="20"/>
      <c r="MRM10"/>
      <c r="MRN10" s="20"/>
      <c r="MRO10"/>
      <c r="MRP10" s="20"/>
      <c r="MRQ10"/>
      <c r="MRR10" s="20"/>
      <c r="MRS10"/>
      <c r="MRT10" s="20"/>
      <c r="MRU10"/>
      <c r="MRV10" s="20"/>
      <c r="MRW10"/>
      <c r="MRX10" s="20"/>
      <c r="MRY10"/>
      <c r="MRZ10" s="20"/>
      <c r="MSA10"/>
      <c r="MSB10" s="20"/>
      <c r="MSC10"/>
      <c r="MSD10" s="20"/>
      <c r="MSE10"/>
      <c r="MSF10" s="20"/>
      <c r="MSG10"/>
      <c r="MSH10" s="20"/>
      <c r="MSI10"/>
      <c r="MSJ10" s="20"/>
      <c r="MSK10"/>
      <c r="MSL10" s="20"/>
      <c r="MSM10"/>
      <c r="MSN10" s="20"/>
      <c r="MSO10"/>
      <c r="MSP10" s="20"/>
      <c r="MSQ10"/>
      <c r="MSR10" s="20"/>
      <c r="MSS10"/>
      <c r="MST10" s="20"/>
      <c r="MSU10"/>
      <c r="MSV10" s="20"/>
      <c r="MSW10"/>
      <c r="MSX10" s="20"/>
      <c r="MSY10"/>
      <c r="MSZ10" s="20"/>
      <c r="MTA10"/>
      <c r="MTB10" s="20"/>
      <c r="MTC10"/>
      <c r="MTD10" s="20"/>
      <c r="MTE10"/>
      <c r="MTF10" s="20"/>
      <c r="MTG10"/>
      <c r="MTH10" s="20"/>
      <c r="MTI10"/>
      <c r="MTJ10" s="20"/>
      <c r="MTK10"/>
      <c r="MTL10" s="20"/>
      <c r="MTM10"/>
      <c r="MTN10" s="20"/>
      <c r="MTO10"/>
      <c r="MTP10" s="20"/>
      <c r="MTQ10"/>
      <c r="MTR10" s="20"/>
      <c r="MTS10"/>
      <c r="MTT10" s="20"/>
      <c r="MTU10"/>
      <c r="MTV10" s="20"/>
      <c r="MTW10"/>
      <c r="MTX10" s="20"/>
      <c r="MTY10"/>
      <c r="MTZ10" s="20"/>
      <c r="MUA10"/>
      <c r="MUB10" s="20"/>
      <c r="MUC10"/>
      <c r="MUD10" s="20"/>
      <c r="MUE10"/>
      <c r="MUF10" s="20"/>
      <c r="MUG10"/>
      <c r="MUH10" s="20"/>
      <c r="MUI10"/>
      <c r="MUJ10" s="20"/>
      <c r="MUK10"/>
      <c r="MUL10" s="20"/>
      <c r="MUM10"/>
      <c r="MUN10" s="20"/>
      <c r="MUO10"/>
      <c r="MUP10" s="20"/>
      <c r="MUQ10"/>
      <c r="MUR10" s="20"/>
      <c r="MUS10"/>
      <c r="MUT10" s="20"/>
      <c r="MUU10"/>
      <c r="MUV10" s="20"/>
      <c r="MUW10"/>
      <c r="MUX10" s="20"/>
      <c r="MUY10"/>
      <c r="MUZ10" s="20"/>
      <c r="MVA10"/>
      <c r="MVB10" s="20"/>
      <c r="MVC10"/>
      <c r="MVD10" s="20"/>
      <c r="MVE10"/>
      <c r="MVF10" s="20"/>
      <c r="MVG10"/>
      <c r="MVH10" s="20"/>
      <c r="MVI10"/>
      <c r="MVJ10" s="20"/>
      <c r="MVK10"/>
      <c r="MVL10" s="20"/>
      <c r="MVM10"/>
      <c r="MVN10" s="20"/>
      <c r="MVO10"/>
      <c r="MVP10" s="20"/>
      <c r="MVQ10"/>
      <c r="MVR10" s="20"/>
      <c r="MVS10"/>
      <c r="MVT10" s="20"/>
      <c r="MVU10"/>
      <c r="MVV10" s="20"/>
      <c r="MVW10"/>
      <c r="MVX10" s="20"/>
      <c r="MVY10"/>
      <c r="MVZ10" s="20"/>
      <c r="MWA10"/>
      <c r="MWB10" s="20"/>
      <c r="MWC10"/>
      <c r="MWD10" s="20"/>
      <c r="MWE10"/>
      <c r="MWF10" s="20"/>
      <c r="MWG10"/>
      <c r="MWH10" s="20"/>
      <c r="MWI10"/>
      <c r="MWJ10" s="20"/>
      <c r="MWK10"/>
      <c r="MWL10" s="20"/>
      <c r="MWM10"/>
      <c r="MWN10" s="20"/>
      <c r="MWO10"/>
      <c r="MWP10" s="20"/>
      <c r="MWQ10"/>
      <c r="MWR10" s="20"/>
      <c r="MWS10"/>
      <c r="MWT10" s="20"/>
      <c r="MWU10"/>
      <c r="MWV10" s="20"/>
      <c r="MWW10"/>
      <c r="MWX10" s="20"/>
      <c r="MWY10"/>
      <c r="MWZ10" s="20"/>
      <c r="MXA10"/>
      <c r="MXB10" s="20"/>
      <c r="MXC10"/>
      <c r="MXD10" s="20"/>
      <c r="MXE10"/>
      <c r="MXF10" s="20"/>
      <c r="MXG10"/>
      <c r="MXH10" s="20"/>
      <c r="MXI10"/>
      <c r="MXJ10" s="20"/>
      <c r="MXK10"/>
      <c r="MXL10" s="20"/>
      <c r="MXM10"/>
      <c r="MXN10" s="20"/>
      <c r="MXO10"/>
      <c r="MXP10" s="20"/>
      <c r="MXQ10"/>
      <c r="MXR10" s="20"/>
      <c r="MXS10"/>
      <c r="MXT10" s="20"/>
      <c r="MXU10"/>
      <c r="MXV10" s="20"/>
      <c r="MXW10"/>
      <c r="MXX10" s="20"/>
      <c r="MXY10"/>
      <c r="MXZ10" s="20"/>
      <c r="MYA10"/>
      <c r="MYB10" s="20"/>
      <c r="MYC10"/>
      <c r="MYD10" s="20"/>
      <c r="MYE10"/>
      <c r="MYF10" s="20"/>
      <c r="MYG10"/>
      <c r="MYH10" s="20"/>
      <c r="MYI10"/>
      <c r="MYJ10" s="20"/>
      <c r="MYK10"/>
      <c r="MYL10" s="20"/>
      <c r="MYM10"/>
      <c r="MYN10" s="20"/>
      <c r="MYO10"/>
      <c r="MYP10" s="20"/>
      <c r="MYQ10"/>
      <c r="MYR10" s="20"/>
      <c r="MYS10"/>
      <c r="MYT10" s="20"/>
      <c r="MYU10"/>
      <c r="MYV10" s="20"/>
      <c r="MYW10"/>
      <c r="MYX10" s="20"/>
      <c r="MYY10"/>
      <c r="MYZ10" s="20"/>
      <c r="MZA10"/>
      <c r="MZB10" s="20"/>
      <c r="MZC10"/>
      <c r="MZD10" s="20"/>
      <c r="MZE10"/>
      <c r="MZF10" s="20"/>
      <c r="MZG10"/>
      <c r="MZH10" s="20"/>
      <c r="MZI10"/>
      <c r="MZJ10" s="20"/>
      <c r="MZK10"/>
      <c r="MZL10" s="20"/>
      <c r="MZM10"/>
      <c r="MZN10" s="20"/>
      <c r="MZO10"/>
      <c r="MZP10" s="20"/>
      <c r="MZQ10"/>
      <c r="MZR10" s="20"/>
      <c r="MZS10"/>
      <c r="MZT10" s="20"/>
      <c r="MZU10"/>
      <c r="MZV10" s="20"/>
      <c r="MZW10"/>
      <c r="MZX10" s="20"/>
      <c r="MZY10"/>
      <c r="MZZ10" s="20"/>
      <c r="NAA10"/>
      <c r="NAB10" s="20"/>
      <c r="NAC10"/>
      <c r="NAD10" s="20"/>
      <c r="NAE10"/>
      <c r="NAF10" s="20"/>
      <c r="NAG10"/>
      <c r="NAH10" s="20"/>
      <c r="NAI10"/>
      <c r="NAJ10" s="20"/>
      <c r="NAK10"/>
      <c r="NAL10" s="20"/>
      <c r="NAM10"/>
      <c r="NAN10" s="20"/>
      <c r="NAO10"/>
      <c r="NAP10" s="20"/>
      <c r="NAQ10"/>
      <c r="NAR10" s="20"/>
      <c r="NAS10"/>
      <c r="NAT10" s="20"/>
      <c r="NAU10"/>
      <c r="NAV10" s="20"/>
      <c r="NAW10"/>
      <c r="NAX10" s="20"/>
      <c r="NAY10"/>
      <c r="NAZ10" s="20"/>
      <c r="NBA10"/>
      <c r="NBB10" s="20"/>
      <c r="NBC10"/>
      <c r="NBD10" s="20"/>
      <c r="NBE10"/>
      <c r="NBF10" s="20"/>
      <c r="NBG10"/>
      <c r="NBH10" s="20"/>
      <c r="NBI10"/>
      <c r="NBJ10" s="20"/>
      <c r="NBK10"/>
      <c r="NBL10" s="20"/>
      <c r="NBM10"/>
      <c r="NBN10" s="20"/>
      <c r="NBO10"/>
      <c r="NBP10" s="20"/>
      <c r="NBQ10"/>
      <c r="NBR10" s="20"/>
      <c r="NBS10"/>
      <c r="NBT10" s="20"/>
      <c r="NBU10"/>
      <c r="NBV10" s="20"/>
      <c r="NBW10"/>
      <c r="NBX10" s="20"/>
      <c r="NBY10"/>
      <c r="NBZ10" s="20"/>
      <c r="NCA10"/>
      <c r="NCB10" s="20"/>
      <c r="NCC10"/>
      <c r="NCD10" s="20"/>
      <c r="NCE10"/>
      <c r="NCF10" s="20"/>
      <c r="NCG10"/>
      <c r="NCH10" s="20"/>
      <c r="NCI10"/>
      <c r="NCJ10" s="20"/>
      <c r="NCK10"/>
      <c r="NCL10" s="20"/>
      <c r="NCM10"/>
      <c r="NCN10" s="20"/>
      <c r="NCO10"/>
      <c r="NCP10" s="20"/>
      <c r="NCQ10"/>
      <c r="NCR10" s="20"/>
      <c r="NCS10"/>
      <c r="NCT10" s="20"/>
      <c r="NCU10"/>
      <c r="NCV10" s="20"/>
      <c r="NCW10"/>
      <c r="NCX10" s="20"/>
      <c r="NCY10"/>
      <c r="NCZ10" s="20"/>
      <c r="NDA10"/>
      <c r="NDB10" s="20"/>
      <c r="NDC10"/>
      <c r="NDD10" s="20"/>
      <c r="NDE10"/>
      <c r="NDF10" s="20"/>
      <c r="NDG10"/>
      <c r="NDH10" s="20"/>
      <c r="NDI10"/>
      <c r="NDJ10" s="20"/>
      <c r="NDK10"/>
      <c r="NDL10" s="20"/>
      <c r="NDM10"/>
      <c r="NDN10" s="20"/>
      <c r="NDO10"/>
      <c r="NDP10" s="20"/>
      <c r="NDQ10"/>
      <c r="NDR10" s="20"/>
      <c r="NDS10"/>
      <c r="NDT10" s="20"/>
      <c r="NDU10"/>
      <c r="NDV10" s="20"/>
      <c r="NDW10"/>
      <c r="NDX10" s="20"/>
      <c r="NDY10"/>
      <c r="NDZ10" s="20"/>
      <c r="NEA10"/>
      <c r="NEB10" s="20"/>
      <c r="NEC10"/>
      <c r="NED10" s="20"/>
      <c r="NEE10"/>
      <c r="NEF10" s="20"/>
      <c r="NEG10"/>
      <c r="NEH10" s="20"/>
      <c r="NEI10"/>
      <c r="NEJ10" s="20"/>
      <c r="NEK10"/>
      <c r="NEL10" s="20"/>
      <c r="NEM10"/>
      <c r="NEN10" s="20"/>
      <c r="NEO10"/>
      <c r="NEP10" s="20"/>
      <c r="NEQ10"/>
      <c r="NER10" s="20"/>
      <c r="NES10"/>
      <c r="NET10" s="20"/>
      <c r="NEU10"/>
      <c r="NEV10" s="20"/>
      <c r="NEW10"/>
      <c r="NEX10" s="20"/>
      <c r="NEY10"/>
      <c r="NEZ10" s="20"/>
      <c r="NFA10"/>
      <c r="NFB10" s="20"/>
      <c r="NFC10"/>
      <c r="NFD10" s="20"/>
      <c r="NFE10"/>
      <c r="NFF10" s="20"/>
      <c r="NFG10"/>
      <c r="NFH10" s="20"/>
      <c r="NFI10"/>
      <c r="NFJ10" s="20"/>
      <c r="NFK10"/>
      <c r="NFL10" s="20"/>
      <c r="NFM10"/>
      <c r="NFN10" s="20"/>
      <c r="NFO10"/>
      <c r="NFP10" s="20"/>
      <c r="NFQ10"/>
      <c r="NFR10" s="20"/>
      <c r="NFS10"/>
      <c r="NFT10" s="20"/>
      <c r="NFU10"/>
      <c r="NFV10" s="20"/>
      <c r="NFW10"/>
      <c r="NFX10" s="20"/>
      <c r="NFY10"/>
      <c r="NFZ10" s="20"/>
      <c r="NGA10"/>
      <c r="NGB10" s="20"/>
      <c r="NGC10"/>
      <c r="NGD10" s="20"/>
      <c r="NGE10"/>
      <c r="NGF10" s="20"/>
      <c r="NGG10"/>
      <c r="NGH10" s="20"/>
      <c r="NGI10"/>
      <c r="NGJ10" s="20"/>
      <c r="NGK10"/>
      <c r="NGL10" s="20"/>
      <c r="NGM10"/>
      <c r="NGN10" s="20"/>
      <c r="NGO10"/>
      <c r="NGP10" s="20"/>
      <c r="NGQ10"/>
      <c r="NGR10" s="20"/>
      <c r="NGS10"/>
      <c r="NGT10" s="20"/>
      <c r="NGU10"/>
      <c r="NGV10" s="20"/>
      <c r="NGW10"/>
      <c r="NGX10" s="20"/>
      <c r="NGY10"/>
      <c r="NGZ10" s="20"/>
      <c r="NHA10"/>
      <c r="NHB10" s="20"/>
      <c r="NHC10"/>
      <c r="NHD10" s="20"/>
      <c r="NHE10"/>
      <c r="NHF10" s="20"/>
      <c r="NHG10"/>
      <c r="NHH10" s="20"/>
      <c r="NHI10"/>
      <c r="NHJ10" s="20"/>
      <c r="NHK10"/>
      <c r="NHL10" s="20"/>
      <c r="NHM10"/>
      <c r="NHN10" s="20"/>
      <c r="NHO10"/>
      <c r="NHP10" s="20"/>
      <c r="NHQ10"/>
      <c r="NHR10" s="20"/>
      <c r="NHS10"/>
      <c r="NHT10" s="20"/>
      <c r="NHU10"/>
      <c r="NHV10" s="20"/>
      <c r="NHW10"/>
      <c r="NHX10" s="20"/>
      <c r="NHY10"/>
      <c r="NHZ10" s="20"/>
      <c r="NIA10"/>
      <c r="NIB10" s="20"/>
      <c r="NIC10"/>
      <c r="NID10" s="20"/>
      <c r="NIE10"/>
      <c r="NIF10" s="20"/>
      <c r="NIG10"/>
      <c r="NIH10" s="20"/>
      <c r="NII10"/>
      <c r="NIJ10" s="20"/>
      <c r="NIK10"/>
      <c r="NIL10" s="20"/>
      <c r="NIM10"/>
      <c r="NIN10" s="20"/>
      <c r="NIO10"/>
      <c r="NIP10" s="20"/>
      <c r="NIQ10"/>
      <c r="NIR10" s="20"/>
      <c r="NIS10"/>
      <c r="NIT10" s="20"/>
      <c r="NIU10"/>
      <c r="NIV10" s="20"/>
      <c r="NIW10"/>
      <c r="NIX10" s="20"/>
      <c r="NIY10"/>
      <c r="NIZ10" s="20"/>
      <c r="NJA10"/>
      <c r="NJB10" s="20"/>
      <c r="NJC10"/>
      <c r="NJD10" s="20"/>
      <c r="NJE10"/>
      <c r="NJF10" s="20"/>
      <c r="NJG10"/>
      <c r="NJH10" s="20"/>
      <c r="NJI10"/>
      <c r="NJJ10" s="20"/>
      <c r="NJK10"/>
      <c r="NJL10" s="20"/>
      <c r="NJM10"/>
      <c r="NJN10" s="20"/>
      <c r="NJO10"/>
      <c r="NJP10" s="20"/>
      <c r="NJQ10"/>
      <c r="NJR10" s="20"/>
      <c r="NJS10"/>
      <c r="NJT10" s="20"/>
      <c r="NJU10"/>
      <c r="NJV10" s="20"/>
      <c r="NJW10"/>
      <c r="NJX10" s="20"/>
      <c r="NJY10"/>
      <c r="NJZ10" s="20"/>
      <c r="NKA10"/>
      <c r="NKB10" s="20"/>
      <c r="NKC10"/>
      <c r="NKD10" s="20"/>
      <c r="NKE10"/>
      <c r="NKF10" s="20"/>
      <c r="NKG10"/>
      <c r="NKH10" s="20"/>
      <c r="NKI10"/>
      <c r="NKJ10" s="20"/>
      <c r="NKK10"/>
      <c r="NKL10" s="20"/>
      <c r="NKM10"/>
      <c r="NKN10" s="20"/>
      <c r="NKO10"/>
      <c r="NKP10" s="20"/>
      <c r="NKQ10"/>
      <c r="NKR10" s="20"/>
      <c r="NKS10"/>
      <c r="NKT10" s="20"/>
      <c r="NKU10"/>
      <c r="NKV10" s="20"/>
      <c r="NKW10"/>
      <c r="NKX10" s="20"/>
      <c r="NKY10"/>
      <c r="NKZ10" s="20"/>
      <c r="NLA10"/>
      <c r="NLB10" s="20"/>
      <c r="NLC10"/>
      <c r="NLD10" s="20"/>
      <c r="NLE10"/>
      <c r="NLF10" s="20"/>
      <c r="NLG10"/>
      <c r="NLH10" s="20"/>
      <c r="NLI10"/>
      <c r="NLJ10" s="20"/>
      <c r="NLK10"/>
      <c r="NLL10" s="20"/>
      <c r="NLM10"/>
      <c r="NLN10" s="20"/>
      <c r="NLO10"/>
      <c r="NLP10" s="20"/>
      <c r="NLQ10"/>
      <c r="NLR10" s="20"/>
      <c r="NLS10"/>
      <c r="NLT10" s="20"/>
      <c r="NLU10"/>
      <c r="NLV10" s="20"/>
      <c r="NLW10"/>
      <c r="NLX10" s="20"/>
      <c r="NLY10"/>
      <c r="NLZ10" s="20"/>
      <c r="NMA10"/>
      <c r="NMB10" s="20"/>
      <c r="NMC10"/>
      <c r="NMD10" s="20"/>
      <c r="NME10"/>
      <c r="NMF10" s="20"/>
      <c r="NMG10"/>
      <c r="NMH10" s="20"/>
      <c r="NMI10"/>
      <c r="NMJ10" s="20"/>
      <c r="NMK10"/>
      <c r="NML10" s="20"/>
      <c r="NMM10"/>
      <c r="NMN10" s="20"/>
      <c r="NMO10"/>
      <c r="NMP10" s="20"/>
      <c r="NMQ10"/>
      <c r="NMR10" s="20"/>
      <c r="NMS10"/>
      <c r="NMT10" s="20"/>
      <c r="NMU10"/>
      <c r="NMV10" s="20"/>
      <c r="NMW10"/>
      <c r="NMX10" s="20"/>
      <c r="NMY10"/>
      <c r="NMZ10" s="20"/>
      <c r="NNA10"/>
      <c r="NNB10" s="20"/>
      <c r="NNC10"/>
      <c r="NND10" s="20"/>
      <c r="NNE10"/>
      <c r="NNF10" s="20"/>
      <c r="NNG10"/>
      <c r="NNH10" s="20"/>
      <c r="NNI10"/>
      <c r="NNJ10" s="20"/>
      <c r="NNK10"/>
      <c r="NNL10" s="20"/>
      <c r="NNM10"/>
      <c r="NNN10" s="20"/>
      <c r="NNO10"/>
      <c r="NNP10" s="20"/>
      <c r="NNQ10"/>
      <c r="NNR10" s="20"/>
      <c r="NNS10"/>
      <c r="NNT10" s="20"/>
      <c r="NNU10"/>
      <c r="NNV10" s="20"/>
      <c r="NNW10"/>
      <c r="NNX10" s="20"/>
      <c r="NNY10"/>
      <c r="NNZ10" s="20"/>
      <c r="NOA10"/>
      <c r="NOB10" s="20"/>
      <c r="NOC10"/>
      <c r="NOD10" s="20"/>
      <c r="NOE10"/>
      <c r="NOF10" s="20"/>
      <c r="NOG10"/>
      <c r="NOH10" s="20"/>
      <c r="NOI10"/>
      <c r="NOJ10" s="20"/>
      <c r="NOK10"/>
      <c r="NOL10" s="20"/>
      <c r="NOM10"/>
      <c r="NON10" s="20"/>
      <c r="NOO10"/>
      <c r="NOP10" s="20"/>
      <c r="NOQ10"/>
      <c r="NOR10" s="20"/>
      <c r="NOS10"/>
      <c r="NOT10" s="20"/>
      <c r="NOU10"/>
      <c r="NOV10" s="20"/>
      <c r="NOW10"/>
      <c r="NOX10" s="20"/>
      <c r="NOY10"/>
      <c r="NOZ10" s="20"/>
      <c r="NPA10"/>
      <c r="NPB10" s="20"/>
      <c r="NPC10"/>
      <c r="NPD10" s="20"/>
      <c r="NPE10"/>
      <c r="NPF10" s="20"/>
      <c r="NPG10"/>
      <c r="NPH10" s="20"/>
      <c r="NPI10"/>
      <c r="NPJ10" s="20"/>
      <c r="NPK10"/>
      <c r="NPL10" s="20"/>
      <c r="NPM10"/>
      <c r="NPN10" s="20"/>
      <c r="NPO10"/>
      <c r="NPP10" s="20"/>
      <c r="NPQ10"/>
      <c r="NPR10" s="20"/>
      <c r="NPS10"/>
      <c r="NPT10" s="20"/>
      <c r="NPU10"/>
      <c r="NPV10" s="20"/>
      <c r="NPW10"/>
      <c r="NPX10" s="20"/>
      <c r="NPY10"/>
      <c r="NPZ10" s="20"/>
      <c r="NQA10"/>
      <c r="NQB10" s="20"/>
      <c r="NQC10"/>
      <c r="NQD10" s="20"/>
      <c r="NQE10"/>
      <c r="NQF10" s="20"/>
      <c r="NQG10"/>
      <c r="NQH10" s="20"/>
      <c r="NQI10"/>
      <c r="NQJ10" s="20"/>
      <c r="NQK10"/>
      <c r="NQL10" s="20"/>
      <c r="NQM10"/>
      <c r="NQN10" s="20"/>
      <c r="NQO10"/>
      <c r="NQP10" s="20"/>
      <c r="NQQ10"/>
      <c r="NQR10" s="20"/>
      <c r="NQS10"/>
      <c r="NQT10" s="20"/>
      <c r="NQU10"/>
      <c r="NQV10" s="20"/>
      <c r="NQW10"/>
      <c r="NQX10" s="20"/>
      <c r="NQY10"/>
      <c r="NQZ10" s="20"/>
      <c r="NRA10"/>
      <c r="NRB10" s="20"/>
      <c r="NRC10"/>
      <c r="NRD10" s="20"/>
      <c r="NRE10"/>
      <c r="NRF10" s="20"/>
      <c r="NRG10"/>
      <c r="NRH10" s="20"/>
      <c r="NRI10"/>
      <c r="NRJ10" s="20"/>
      <c r="NRK10"/>
      <c r="NRL10" s="20"/>
      <c r="NRM10"/>
      <c r="NRN10" s="20"/>
      <c r="NRO10"/>
      <c r="NRP10" s="20"/>
      <c r="NRQ10"/>
      <c r="NRR10" s="20"/>
      <c r="NRS10"/>
      <c r="NRT10" s="20"/>
      <c r="NRU10"/>
      <c r="NRV10" s="20"/>
      <c r="NRW10"/>
      <c r="NRX10" s="20"/>
      <c r="NRY10"/>
      <c r="NRZ10" s="20"/>
      <c r="NSA10"/>
      <c r="NSB10" s="20"/>
      <c r="NSC10"/>
      <c r="NSD10" s="20"/>
      <c r="NSE10"/>
      <c r="NSF10" s="20"/>
      <c r="NSG10"/>
      <c r="NSH10" s="20"/>
      <c r="NSI10"/>
      <c r="NSJ10" s="20"/>
      <c r="NSK10"/>
      <c r="NSL10" s="20"/>
      <c r="NSM10"/>
      <c r="NSN10" s="20"/>
      <c r="NSO10"/>
      <c r="NSP10" s="20"/>
      <c r="NSQ10"/>
      <c r="NSR10" s="20"/>
      <c r="NSS10"/>
      <c r="NST10" s="20"/>
      <c r="NSU10"/>
      <c r="NSV10" s="20"/>
      <c r="NSW10"/>
      <c r="NSX10" s="20"/>
      <c r="NSY10"/>
      <c r="NSZ10" s="20"/>
      <c r="NTA10"/>
      <c r="NTB10" s="20"/>
      <c r="NTC10"/>
      <c r="NTD10" s="20"/>
      <c r="NTE10"/>
      <c r="NTF10" s="20"/>
      <c r="NTG10"/>
      <c r="NTH10" s="20"/>
      <c r="NTI10"/>
      <c r="NTJ10" s="20"/>
      <c r="NTK10"/>
      <c r="NTL10" s="20"/>
      <c r="NTM10"/>
      <c r="NTN10" s="20"/>
      <c r="NTO10"/>
      <c r="NTP10" s="20"/>
      <c r="NTQ10"/>
      <c r="NTR10" s="20"/>
      <c r="NTS10"/>
      <c r="NTT10" s="20"/>
      <c r="NTU10"/>
      <c r="NTV10" s="20"/>
      <c r="NTW10"/>
      <c r="NTX10" s="20"/>
      <c r="NTY10"/>
      <c r="NTZ10" s="20"/>
      <c r="NUA10"/>
      <c r="NUB10" s="20"/>
      <c r="NUC10"/>
      <c r="NUD10" s="20"/>
      <c r="NUE10"/>
      <c r="NUF10" s="20"/>
      <c r="NUG10"/>
      <c r="NUH10" s="20"/>
      <c r="NUI10"/>
      <c r="NUJ10" s="20"/>
      <c r="NUK10"/>
      <c r="NUL10" s="20"/>
      <c r="NUM10"/>
      <c r="NUN10" s="20"/>
      <c r="NUO10"/>
      <c r="NUP10" s="20"/>
      <c r="NUQ10"/>
      <c r="NUR10" s="20"/>
      <c r="NUS10"/>
      <c r="NUT10" s="20"/>
      <c r="NUU10"/>
      <c r="NUV10" s="20"/>
      <c r="NUW10"/>
      <c r="NUX10" s="20"/>
      <c r="NUY10"/>
      <c r="NUZ10" s="20"/>
      <c r="NVA10"/>
      <c r="NVB10" s="20"/>
      <c r="NVC10"/>
      <c r="NVD10" s="20"/>
      <c r="NVE10"/>
      <c r="NVF10" s="20"/>
      <c r="NVG10"/>
      <c r="NVH10" s="20"/>
      <c r="NVI10"/>
      <c r="NVJ10" s="20"/>
      <c r="NVK10"/>
      <c r="NVL10" s="20"/>
      <c r="NVM10"/>
      <c r="NVN10" s="20"/>
      <c r="NVO10"/>
      <c r="NVP10" s="20"/>
      <c r="NVQ10"/>
      <c r="NVR10" s="20"/>
      <c r="NVS10"/>
      <c r="NVT10" s="20"/>
      <c r="NVU10"/>
      <c r="NVV10" s="20"/>
      <c r="NVW10"/>
      <c r="NVX10" s="20"/>
      <c r="NVY10"/>
      <c r="NVZ10" s="20"/>
      <c r="NWA10"/>
      <c r="NWB10" s="20"/>
      <c r="NWC10"/>
      <c r="NWD10" s="20"/>
      <c r="NWE10"/>
      <c r="NWF10" s="20"/>
      <c r="NWG10"/>
      <c r="NWH10" s="20"/>
      <c r="NWI10"/>
      <c r="NWJ10" s="20"/>
      <c r="NWK10"/>
      <c r="NWL10" s="20"/>
      <c r="NWM10"/>
      <c r="NWN10" s="20"/>
      <c r="NWO10"/>
      <c r="NWP10" s="20"/>
      <c r="NWQ10"/>
      <c r="NWR10" s="20"/>
      <c r="NWS10"/>
      <c r="NWT10" s="20"/>
      <c r="NWU10"/>
      <c r="NWV10" s="20"/>
      <c r="NWW10"/>
      <c r="NWX10" s="20"/>
      <c r="NWY10"/>
      <c r="NWZ10" s="20"/>
      <c r="NXA10"/>
      <c r="NXB10" s="20"/>
      <c r="NXC10"/>
      <c r="NXD10" s="20"/>
      <c r="NXE10"/>
      <c r="NXF10" s="20"/>
      <c r="NXG10"/>
      <c r="NXH10" s="20"/>
      <c r="NXI10"/>
      <c r="NXJ10" s="20"/>
      <c r="NXK10"/>
      <c r="NXL10" s="20"/>
      <c r="NXM10"/>
      <c r="NXN10" s="20"/>
      <c r="NXO10"/>
      <c r="NXP10" s="20"/>
      <c r="NXQ10"/>
      <c r="NXR10" s="20"/>
      <c r="NXS10"/>
      <c r="NXT10" s="20"/>
      <c r="NXU10"/>
      <c r="NXV10" s="20"/>
      <c r="NXW10"/>
      <c r="NXX10" s="20"/>
      <c r="NXY10"/>
      <c r="NXZ10" s="20"/>
      <c r="NYA10"/>
      <c r="NYB10" s="20"/>
      <c r="NYC10"/>
      <c r="NYD10" s="20"/>
      <c r="NYE10"/>
      <c r="NYF10" s="20"/>
      <c r="NYG10"/>
      <c r="NYH10" s="20"/>
      <c r="NYI10"/>
      <c r="NYJ10" s="20"/>
      <c r="NYK10"/>
      <c r="NYL10" s="20"/>
      <c r="NYM10"/>
      <c r="NYN10" s="20"/>
      <c r="NYO10"/>
      <c r="NYP10" s="20"/>
      <c r="NYQ10"/>
      <c r="NYR10" s="20"/>
      <c r="NYS10"/>
      <c r="NYT10" s="20"/>
      <c r="NYU10"/>
      <c r="NYV10" s="20"/>
      <c r="NYW10"/>
      <c r="NYX10" s="20"/>
      <c r="NYY10"/>
      <c r="NYZ10" s="20"/>
      <c r="NZA10"/>
      <c r="NZB10" s="20"/>
      <c r="NZC10"/>
      <c r="NZD10" s="20"/>
      <c r="NZE10"/>
      <c r="NZF10" s="20"/>
      <c r="NZG10"/>
      <c r="NZH10" s="20"/>
      <c r="NZI10"/>
      <c r="NZJ10" s="20"/>
      <c r="NZK10"/>
      <c r="NZL10" s="20"/>
      <c r="NZM10"/>
      <c r="NZN10" s="20"/>
      <c r="NZO10"/>
      <c r="NZP10" s="20"/>
      <c r="NZQ10"/>
      <c r="NZR10" s="20"/>
      <c r="NZS10"/>
      <c r="NZT10" s="20"/>
      <c r="NZU10"/>
      <c r="NZV10" s="20"/>
      <c r="NZW10"/>
      <c r="NZX10" s="20"/>
      <c r="NZY10"/>
      <c r="NZZ10" s="20"/>
      <c r="OAA10"/>
      <c r="OAB10" s="20"/>
      <c r="OAC10"/>
      <c r="OAD10" s="20"/>
      <c r="OAE10"/>
      <c r="OAF10" s="20"/>
      <c r="OAG10"/>
      <c r="OAH10" s="20"/>
      <c r="OAI10"/>
      <c r="OAJ10" s="20"/>
      <c r="OAK10"/>
      <c r="OAL10" s="20"/>
      <c r="OAM10"/>
      <c r="OAN10" s="20"/>
      <c r="OAO10"/>
      <c r="OAP10" s="20"/>
      <c r="OAQ10"/>
      <c r="OAR10" s="20"/>
      <c r="OAS10"/>
      <c r="OAT10" s="20"/>
      <c r="OAU10"/>
      <c r="OAV10" s="20"/>
      <c r="OAW10"/>
      <c r="OAX10" s="20"/>
      <c r="OAY10"/>
      <c r="OAZ10" s="20"/>
      <c r="OBA10"/>
      <c r="OBB10" s="20"/>
      <c r="OBC10"/>
      <c r="OBD10" s="20"/>
      <c r="OBE10"/>
      <c r="OBF10" s="20"/>
      <c r="OBG10"/>
      <c r="OBH10" s="20"/>
      <c r="OBI10"/>
      <c r="OBJ10" s="20"/>
      <c r="OBK10"/>
      <c r="OBL10" s="20"/>
      <c r="OBM10"/>
      <c r="OBN10" s="20"/>
      <c r="OBO10"/>
      <c r="OBP10" s="20"/>
      <c r="OBQ10"/>
      <c r="OBR10" s="20"/>
      <c r="OBS10"/>
      <c r="OBT10" s="20"/>
      <c r="OBU10"/>
      <c r="OBV10" s="20"/>
      <c r="OBW10"/>
      <c r="OBX10" s="20"/>
      <c r="OBY10"/>
      <c r="OBZ10" s="20"/>
      <c r="OCA10"/>
      <c r="OCB10" s="20"/>
      <c r="OCC10"/>
      <c r="OCD10" s="20"/>
      <c r="OCE10"/>
      <c r="OCF10" s="20"/>
      <c r="OCG10"/>
      <c r="OCH10" s="20"/>
      <c r="OCI10"/>
      <c r="OCJ10" s="20"/>
      <c r="OCK10"/>
      <c r="OCL10" s="20"/>
      <c r="OCM10"/>
      <c r="OCN10" s="20"/>
      <c r="OCO10"/>
      <c r="OCP10" s="20"/>
      <c r="OCQ10"/>
      <c r="OCR10" s="20"/>
      <c r="OCS10"/>
      <c r="OCT10" s="20"/>
      <c r="OCU10"/>
      <c r="OCV10" s="20"/>
      <c r="OCW10"/>
      <c r="OCX10" s="20"/>
      <c r="OCY10"/>
      <c r="OCZ10" s="20"/>
      <c r="ODA10"/>
      <c r="ODB10" s="20"/>
      <c r="ODC10"/>
      <c r="ODD10" s="20"/>
      <c r="ODE10"/>
      <c r="ODF10" s="20"/>
      <c r="ODG10"/>
      <c r="ODH10" s="20"/>
      <c r="ODI10"/>
      <c r="ODJ10" s="20"/>
      <c r="ODK10"/>
      <c r="ODL10" s="20"/>
      <c r="ODM10"/>
      <c r="ODN10" s="20"/>
      <c r="ODO10"/>
      <c r="ODP10" s="20"/>
      <c r="ODQ10"/>
      <c r="ODR10" s="20"/>
      <c r="ODS10"/>
      <c r="ODT10" s="20"/>
      <c r="ODU10"/>
      <c r="ODV10" s="20"/>
      <c r="ODW10"/>
      <c r="ODX10" s="20"/>
      <c r="ODY10"/>
      <c r="ODZ10" s="20"/>
      <c r="OEA10"/>
      <c r="OEB10" s="20"/>
      <c r="OEC10"/>
      <c r="OED10" s="20"/>
      <c r="OEE10"/>
      <c r="OEF10" s="20"/>
      <c r="OEG10"/>
      <c r="OEH10" s="20"/>
      <c r="OEI10"/>
      <c r="OEJ10" s="20"/>
      <c r="OEK10"/>
      <c r="OEL10" s="20"/>
      <c r="OEM10"/>
      <c r="OEN10" s="20"/>
      <c r="OEO10"/>
      <c r="OEP10" s="20"/>
      <c r="OEQ10"/>
      <c r="OER10" s="20"/>
      <c r="OES10"/>
      <c r="OET10" s="20"/>
      <c r="OEU10"/>
      <c r="OEV10" s="20"/>
      <c r="OEW10"/>
      <c r="OEX10" s="20"/>
      <c r="OEY10"/>
      <c r="OEZ10" s="20"/>
      <c r="OFA10"/>
      <c r="OFB10" s="20"/>
      <c r="OFC10"/>
      <c r="OFD10" s="20"/>
      <c r="OFE10"/>
      <c r="OFF10" s="20"/>
      <c r="OFG10"/>
      <c r="OFH10" s="20"/>
      <c r="OFI10"/>
      <c r="OFJ10" s="20"/>
      <c r="OFK10"/>
      <c r="OFL10" s="20"/>
      <c r="OFM10"/>
      <c r="OFN10" s="20"/>
      <c r="OFO10"/>
      <c r="OFP10" s="20"/>
      <c r="OFQ10"/>
      <c r="OFR10" s="20"/>
      <c r="OFS10"/>
      <c r="OFT10" s="20"/>
      <c r="OFU10"/>
      <c r="OFV10" s="20"/>
      <c r="OFW10"/>
      <c r="OFX10" s="20"/>
      <c r="OFY10"/>
      <c r="OFZ10" s="20"/>
      <c r="OGA10"/>
      <c r="OGB10" s="20"/>
      <c r="OGC10"/>
      <c r="OGD10" s="20"/>
      <c r="OGE10"/>
      <c r="OGF10" s="20"/>
      <c r="OGG10"/>
      <c r="OGH10" s="20"/>
      <c r="OGI10"/>
      <c r="OGJ10" s="20"/>
      <c r="OGK10"/>
      <c r="OGL10" s="20"/>
      <c r="OGM10"/>
      <c r="OGN10" s="20"/>
      <c r="OGO10"/>
      <c r="OGP10" s="20"/>
      <c r="OGQ10"/>
      <c r="OGR10" s="20"/>
      <c r="OGS10"/>
      <c r="OGT10" s="20"/>
      <c r="OGU10"/>
      <c r="OGV10" s="20"/>
      <c r="OGW10"/>
      <c r="OGX10" s="20"/>
      <c r="OGY10"/>
      <c r="OGZ10" s="20"/>
      <c r="OHA10"/>
      <c r="OHB10" s="20"/>
      <c r="OHC10"/>
      <c r="OHD10" s="20"/>
      <c r="OHE10"/>
      <c r="OHF10" s="20"/>
      <c r="OHG10"/>
      <c r="OHH10" s="20"/>
      <c r="OHI10"/>
      <c r="OHJ10" s="20"/>
      <c r="OHK10"/>
      <c r="OHL10" s="20"/>
      <c r="OHM10"/>
      <c r="OHN10" s="20"/>
      <c r="OHO10"/>
      <c r="OHP10" s="20"/>
      <c r="OHQ10"/>
      <c r="OHR10" s="20"/>
      <c r="OHS10"/>
      <c r="OHT10" s="20"/>
      <c r="OHU10"/>
      <c r="OHV10" s="20"/>
      <c r="OHW10"/>
      <c r="OHX10" s="20"/>
      <c r="OHY10"/>
      <c r="OHZ10" s="20"/>
      <c r="OIA10"/>
      <c r="OIB10" s="20"/>
      <c r="OIC10"/>
      <c r="OID10" s="20"/>
      <c r="OIE10"/>
      <c r="OIF10" s="20"/>
      <c r="OIG10"/>
      <c r="OIH10" s="20"/>
      <c r="OII10"/>
      <c r="OIJ10" s="20"/>
      <c r="OIK10"/>
      <c r="OIL10" s="20"/>
      <c r="OIM10"/>
      <c r="OIN10" s="20"/>
      <c r="OIO10"/>
      <c r="OIP10" s="20"/>
      <c r="OIQ10"/>
      <c r="OIR10" s="20"/>
      <c r="OIS10"/>
      <c r="OIT10" s="20"/>
      <c r="OIU10"/>
      <c r="OIV10" s="20"/>
      <c r="OIW10"/>
      <c r="OIX10" s="20"/>
      <c r="OIY10"/>
      <c r="OIZ10" s="20"/>
      <c r="OJA10"/>
      <c r="OJB10" s="20"/>
      <c r="OJC10"/>
      <c r="OJD10" s="20"/>
      <c r="OJE10"/>
      <c r="OJF10" s="20"/>
      <c r="OJG10"/>
      <c r="OJH10" s="20"/>
      <c r="OJI10"/>
      <c r="OJJ10" s="20"/>
      <c r="OJK10"/>
      <c r="OJL10" s="20"/>
      <c r="OJM10"/>
      <c r="OJN10" s="20"/>
      <c r="OJO10"/>
      <c r="OJP10" s="20"/>
      <c r="OJQ10"/>
      <c r="OJR10" s="20"/>
      <c r="OJS10"/>
      <c r="OJT10" s="20"/>
      <c r="OJU10"/>
      <c r="OJV10" s="20"/>
      <c r="OJW10"/>
      <c r="OJX10" s="20"/>
      <c r="OJY10"/>
      <c r="OJZ10" s="20"/>
      <c r="OKA10"/>
      <c r="OKB10" s="20"/>
      <c r="OKC10"/>
      <c r="OKD10" s="20"/>
      <c r="OKE10"/>
      <c r="OKF10" s="20"/>
      <c r="OKG10"/>
      <c r="OKH10" s="20"/>
      <c r="OKI10"/>
      <c r="OKJ10" s="20"/>
      <c r="OKK10"/>
      <c r="OKL10" s="20"/>
      <c r="OKM10"/>
      <c r="OKN10" s="20"/>
      <c r="OKO10"/>
      <c r="OKP10" s="20"/>
      <c r="OKQ10"/>
      <c r="OKR10" s="20"/>
      <c r="OKS10"/>
      <c r="OKT10" s="20"/>
      <c r="OKU10"/>
      <c r="OKV10" s="20"/>
      <c r="OKW10"/>
      <c r="OKX10" s="20"/>
      <c r="OKY10"/>
      <c r="OKZ10" s="20"/>
      <c r="OLA10"/>
      <c r="OLB10" s="20"/>
      <c r="OLC10"/>
      <c r="OLD10" s="20"/>
      <c r="OLE10"/>
      <c r="OLF10" s="20"/>
      <c r="OLG10"/>
      <c r="OLH10" s="20"/>
      <c r="OLI10"/>
      <c r="OLJ10" s="20"/>
      <c r="OLK10"/>
      <c r="OLL10" s="20"/>
      <c r="OLM10"/>
      <c r="OLN10" s="20"/>
      <c r="OLO10"/>
      <c r="OLP10" s="20"/>
      <c r="OLQ10"/>
      <c r="OLR10" s="20"/>
      <c r="OLS10"/>
      <c r="OLT10" s="20"/>
      <c r="OLU10"/>
      <c r="OLV10" s="20"/>
      <c r="OLW10"/>
      <c r="OLX10" s="20"/>
      <c r="OLY10"/>
      <c r="OLZ10" s="20"/>
      <c r="OMA10"/>
      <c r="OMB10" s="20"/>
      <c r="OMC10"/>
      <c r="OMD10" s="20"/>
      <c r="OME10"/>
      <c r="OMF10" s="20"/>
      <c r="OMG10"/>
      <c r="OMH10" s="20"/>
      <c r="OMI10"/>
      <c r="OMJ10" s="20"/>
      <c r="OMK10"/>
      <c r="OML10" s="20"/>
      <c r="OMM10"/>
      <c r="OMN10" s="20"/>
      <c r="OMO10"/>
      <c r="OMP10" s="20"/>
      <c r="OMQ10"/>
      <c r="OMR10" s="20"/>
      <c r="OMS10"/>
      <c r="OMT10" s="20"/>
      <c r="OMU10"/>
      <c r="OMV10" s="20"/>
      <c r="OMW10"/>
      <c r="OMX10" s="20"/>
      <c r="OMY10"/>
      <c r="OMZ10" s="20"/>
      <c r="ONA10"/>
      <c r="ONB10" s="20"/>
      <c r="ONC10"/>
      <c r="OND10" s="20"/>
      <c r="ONE10"/>
      <c r="ONF10" s="20"/>
      <c r="ONG10"/>
      <c r="ONH10" s="20"/>
      <c r="ONI10"/>
      <c r="ONJ10" s="20"/>
      <c r="ONK10"/>
      <c r="ONL10" s="20"/>
      <c r="ONM10"/>
      <c r="ONN10" s="20"/>
      <c r="ONO10"/>
      <c r="ONP10" s="20"/>
      <c r="ONQ10"/>
      <c r="ONR10" s="20"/>
      <c r="ONS10"/>
      <c r="ONT10" s="20"/>
      <c r="ONU10"/>
      <c r="ONV10" s="20"/>
      <c r="ONW10"/>
      <c r="ONX10" s="20"/>
      <c r="ONY10"/>
      <c r="ONZ10" s="20"/>
      <c r="OOA10"/>
      <c r="OOB10" s="20"/>
      <c r="OOC10"/>
      <c r="OOD10" s="20"/>
      <c r="OOE10"/>
      <c r="OOF10" s="20"/>
      <c r="OOG10"/>
      <c r="OOH10" s="20"/>
      <c r="OOI10"/>
      <c r="OOJ10" s="20"/>
      <c r="OOK10"/>
      <c r="OOL10" s="20"/>
      <c r="OOM10"/>
      <c r="OON10" s="20"/>
      <c r="OOO10"/>
      <c r="OOP10" s="20"/>
      <c r="OOQ10"/>
      <c r="OOR10" s="20"/>
      <c r="OOS10"/>
      <c r="OOT10" s="20"/>
      <c r="OOU10"/>
      <c r="OOV10" s="20"/>
      <c r="OOW10"/>
      <c r="OOX10" s="20"/>
      <c r="OOY10"/>
      <c r="OOZ10" s="20"/>
      <c r="OPA10"/>
      <c r="OPB10" s="20"/>
      <c r="OPC10"/>
      <c r="OPD10" s="20"/>
      <c r="OPE10"/>
      <c r="OPF10" s="20"/>
      <c r="OPG10"/>
      <c r="OPH10" s="20"/>
      <c r="OPI10"/>
      <c r="OPJ10" s="20"/>
      <c r="OPK10"/>
      <c r="OPL10" s="20"/>
      <c r="OPM10"/>
      <c r="OPN10" s="20"/>
      <c r="OPO10"/>
      <c r="OPP10" s="20"/>
      <c r="OPQ10"/>
      <c r="OPR10" s="20"/>
      <c r="OPS10"/>
      <c r="OPT10" s="20"/>
      <c r="OPU10"/>
      <c r="OPV10" s="20"/>
      <c r="OPW10"/>
      <c r="OPX10" s="20"/>
      <c r="OPY10"/>
      <c r="OPZ10" s="20"/>
      <c r="OQA10"/>
      <c r="OQB10" s="20"/>
      <c r="OQC10"/>
      <c r="OQD10" s="20"/>
      <c r="OQE10"/>
      <c r="OQF10" s="20"/>
      <c r="OQG10"/>
      <c r="OQH10" s="20"/>
      <c r="OQI10"/>
      <c r="OQJ10" s="20"/>
      <c r="OQK10"/>
      <c r="OQL10" s="20"/>
      <c r="OQM10"/>
      <c r="OQN10" s="20"/>
      <c r="OQO10"/>
      <c r="OQP10" s="20"/>
      <c r="OQQ10"/>
      <c r="OQR10" s="20"/>
      <c r="OQS10"/>
      <c r="OQT10" s="20"/>
      <c r="OQU10"/>
      <c r="OQV10" s="20"/>
      <c r="OQW10"/>
      <c r="OQX10" s="20"/>
      <c r="OQY10"/>
      <c r="OQZ10" s="20"/>
      <c r="ORA10"/>
      <c r="ORB10" s="20"/>
      <c r="ORC10"/>
      <c r="ORD10" s="20"/>
      <c r="ORE10"/>
      <c r="ORF10" s="20"/>
      <c r="ORG10"/>
      <c r="ORH10" s="20"/>
      <c r="ORI10"/>
      <c r="ORJ10" s="20"/>
      <c r="ORK10"/>
      <c r="ORL10" s="20"/>
      <c r="ORM10"/>
      <c r="ORN10" s="20"/>
      <c r="ORO10"/>
      <c r="ORP10" s="20"/>
      <c r="ORQ10"/>
      <c r="ORR10" s="20"/>
      <c r="ORS10"/>
      <c r="ORT10" s="20"/>
      <c r="ORU10"/>
      <c r="ORV10" s="20"/>
      <c r="ORW10"/>
      <c r="ORX10" s="20"/>
      <c r="ORY10"/>
      <c r="ORZ10" s="20"/>
      <c r="OSA10"/>
      <c r="OSB10" s="20"/>
      <c r="OSC10"/>
      <c r="OSD10" s="20"/>
      <c r="OSE10"/>
      <c r="OSF10" s="20"/>
      <c r="OSG10"/>
      <c r="OSH10" s="20"/>
      <c r="OSI10"/>
      <c r="OSJ10" s="20"/>
      <c r="OSK10"/>
      <c r="OSL10" s="20"/>
      <c r="OSM10"/>
      <c r="OSN10" s="20"/>
      <c r="OSO10"/>
      <c r="OSP10" s="20"/>
      <c r="OSQ10"/>
      <c r="OSR10" s="20"/>
      <c r="OSS10"/>
      <c r="OST10" s="20"/>
      <c r="OSU10"/>
      <c r="OSV10" s="20"/>
      <c r="OSW10"/>
      <c r="OSX10" s="20"/>
      <c r="OSY10"/>
      <c r="OSZ10" s="20"/>
      <c r="OTA10"/>
      <c r="OTB10" s="20"/>
      <c r="OTC10"/>
      <c r="OTD10" s="20"/>
      <c r="OTE10"/>
      <c r="OTF10" s="20"/>
      <c r="OTG10"/>
      <c r="OTH10" s="20"/>
      <c r="OTI10"/>
      <c r="OTJ10" s="20"/>
      <c r="OTK10"/>
      <c r="OTL10" s="20"/>
      <c r="OTM10"/>
      <c r="OTN10" s="20"/>
      <c r="OTO10"/>
      <c r="OTP10" s="20"/>
      <c r="OTQ10"/>
      <c r="OTR10" s="20"/>
      <c r="OTS10"/>
      <c r="OTT10" s="20"/>
      <c r="OTU10"/>
      <c r="OTV10" s="20"/>
      <c r="OTW10"/>
      <c r="OTX10" s="20"/>
      <c r="OTY10"/>
      <c r="OTZ10" s="20"/>
      <c r="OUA10"/>
      <c r="OUB10" s="20"/>
      <c r="OUC10"/>
      <c r="OUD10" s="20"/>
      <c r="OUE10"/>
      <c r="OUF10" s="20"/>
      <c r="OUG10"/>
      <c r="OUH10" s="20"/>
      <c r="OUI10"/>
      <c r="OUJ10" s="20"/>
      <c r="OUK10"/>
      <c r="OUL10" s="20"/>
      <c r="OUM10"/>
      <c r="OUN10" s="20"/>
      <c r="OUO10"/>
      <c r="OUP10" s="20"/>
      <c r="OUQ10"/>
      <c r="OUR10" s="20"/>
      <c r="OUS10"/>
      <c r="OUT10" s="20"/>
      <c r="OUU10"/>
      <c r="OUV10" s="20"/>
      <c r="OUW10"/>
      <c r="OUX10" s="20"/>
      <c r="OUY10"/>
      <c r="OUZ10" s="20"/>
      <c r="OVA10"/>
      <c r="OVB10" s="20"/>
      <c r="OVC10"/>
      <c r="OVD10" s="20"/>
      <c r="OVE10"/>
      <c r="OVF10" s="20"/>
      <c r="OVG10"/>
      <c r="OVH10" s="20"/>
      <c r="OVI10"/>
      <c r="OVJ10" s="20"/>
      <c r="OVK10"/>
      <c r="OVL10" s="20"/>
      <c r="OVM10"/>
      <c r="OVN10" s="20"/>
      <c r="OVO10"/>
      <c r="OVP10" s="20"/>
      <c r="OVQ10"/>
      <c r="OVR10" s="20"/>
      <c r="OVS10"/>
      <c r="OVT10" s="20"/>
      <c r="OVU10"/>
      <c r="OVV10" s="20"/>
      <c r="OVW10"/>
      <c r="OVX10" s="20"/>
      <c r="OVY10"/>
      <c r="OVZ10" s="20"/>
      <c r="OWA10"/>
      <c r="OWB10" s="20"/>
      <c r="OWC10"/>
      <c r="OWD10" s="20"/>
      <c r="OWE10"/>
      <c r="OWF10" s="20"/>
      <c r="OWG10"/>
      <c r="OWH10" s="20"/>
      <c r="OWI10"/>
      <c r="OWJ10" s="20"/>
      <c r="OWK10"/>
      <c r="OWL10" s="20"/>
      <c r="OWM10"/>
      <c r="OWN10" s="20"/>
      <c r="OWO10"/>
      <c r="OWP10" s="20"/>
      <c r="OWQ10"/>
      <c r="OWR10" s="20"/>
      <c r="OWS10"/>
      <c r="OWT10" s="20"/>
      <c r="OWU10"/>
      <c r="OWV10" s="20"/>
      <c r="OWW10"/>
      <c r="OWX10" s="20"/>
      <c r="OWY10"/>
      <c r="OWZ10" s="20"/>
      <c r="OXA10"/>
      <c r="OXB10" s="20"/>
      <c r="OXC10"/>
      <c r="OXD10" s="20"/>
      <c r="OXE10"/>
      <c r="OXF10" s="20"/>
      <c r="OXG10"/>
      <c r="OXH10" s="20"/>
      <c r="OXI10"/>
      <c r="OXJ10" s="20"/>
      <c r="OXK10"/>
      <c r="OXL10" s="20"/>
      <c r="OXM10"/>
      <c r="OXN10" s="20"/>
      <c r="OXO10"/>
      <c r="OXP10" s="20"/>
      <c r="OXQ10"/>
      <c r="OXR10" s="20"/>
      <c r="OXS10"/>
      <c r="OXT10" s="20"/>
      <c r="OXU10"/>
      <c r="OXV10" s="20"/>
      <c r="OXW10"/>
      <c r="OXX10" s="20"/>
      <c r="OXY10"/>
      <c r="OXZ10" s="20"/>
      <c r="OYA10"/>
      <c r="OYB10" s="20"/>
      <c r="OYC10"/>
      <c r="OYD10" s="20"/>
      <c r="OYE10"/>
      <c r="OYF10" s="20"/>
      <c r="OYG10"/>
      <c r="OYH10" s="20"/>
      <c r="OYI10"/>
      <c r="OYJ10" s="20"/>
      <c r="OYK10"/>
      <c r="OYL10" s="20"/>
      <c r="OYM10"/>
      <c r="OYN10" s="20"/>
      <c r="OYO10"/>
      <c r="OYP10" s="20"/>
      <c r="OYQ10"/>
      <c r="OYR10" s="20"/>
      <c r="OYS10"/>
      <c r="OYT10" s="20"/>
      <c r="OYU10"/>
      <c r="OYV10" s="20"/>
      <c r="OYW10"/>
      <c r="OYX10" s="20"/>
      <c r="OYY10"/>
      <c r="OYZ10" s="20"/>
      <c r="OZA10"/>
      <c r="OZB10" s="20"/>
      <c r="OZC10"/>
      <c r="OZD10" s="20"/>
      <c r="OZE10"/>
      <c r="OZF10" s="20"/>
      <c r="OZG10"/>
      <c r="OZH10" s="20"/>
      <c r="OZI10"/>
      <c r="OZJ10" s="20"/>
      <c r="OZK10"/>
      <c r="OZL10" s="20"/>
      <c r="OZM10"/>
      <c r="OZN10" s="20"/>
      <c r="OZO10"/>
      <c r="OZP10" s="20"/>
      <c r="OZQ10"/>
      <c r="OZR10" s="20"/>
      <c r="OZS10"/>
      <c r="OZT10" s="20"/>
      <c r="OZU10"/>
      <c r="OZV10" s="20"/>
      <c r="OZW10"/>
      <c r="OZX10" s="20"/>
      <c r="OZY10"/>
      <c r="OZZ10" s="20"/>
      <c r="PAA10"/>
      <c r="PAB10" s="20"/>
      <c r="PAC10"/>
      <c r="PAD10" s="20"/>
      <c r="PAE10"/>
      <c r="PAF10" s="20"/>
      <c r="PAG10"/>
      <c r="PAH10" s="20"/>
      <c r="PAI10"/>
      <c r="PAJ10" s="20"/>
      <c r="PAK10"/>
      <c r="PAL10" s="20"/>
      <c r="PAM10"/>
      <c r="PAN10" s="20"/>
      <c r="PAO10"/>
      <c r="PAP10" s="20"/>
      <c r="PAQ10"/>
      <c r="PAR10" s="20"/>
      <c r="PAS10"/>
      <c r="PAT10" s="20"/>
      <c r="PAU10"/>
      <c r="PAV10" s="20"/>
      <c r="PAW10"/>
      <c r="PAX10" s="20"/>
      <c r="PAY10"/>
      <c r="PAZ10" s="20"/>
      <c r="PBA10"/>
      <c r="PBB10" s="20"/>
      <c r="PBC10"/>
      <c r="PBD10" s="20"/>
      <c r="PBE10"/>
      <c r="PBF10" s="20"/>
      <c r="PBG10"/>
      <c r="PBH10" s="20"/>
      <c r="PBI10"/>
      <c r="PBJ10" s="20"/>
      <c r="PBK10"/>
      <c r="PBL10" s="20"/>
      <c r="PBM10"/>
      <c r="PBN10" s="20"/>
      <c r="PBO10"/>
      <c r="PBP10" s="20"/>
      <c r="PBQ10"/>
      <c r="PBR10" s="20"/>
      <c r="PBS10"/>
      <c r="PBT10" s="20"/>
      <c r="PBU10"/>
      <c r="PBV10" s="20"/>
      <c r="PBW10"/>
      <c r="PBX10" s="20"/>
      <c r="PBY10"/>
      <c r="PBZ10" s="20"/>
      <c r="PCA10"/>
      <c r="PCB10" s="20"/>
      <c r="PCC10"/>
      <c r="PCD10" s="20"/>
      <c r="PCE10"/>
      <c r="PCF10" s="20"/>
      <c r="PCG10"/>
      <c r="PCH10" s="20"/>
      <c r="PCI10"/>
      <c r="PCJ10" s="20"/>
      <c r="PCK10"/>
      <c r="PCL10" s="20"/>
      <c r="PCM10"/>
      <c r="PCN10" s="20"/>
      <c r="PCO10"/>
      <c r="PCP10" s="20"/>
      <c r="PCQ10"/>
      <c r="PCR10" s="20"/>
      <c r="PCS10"/>
      <c r="PCT10" s="20"/>
      <c r="PCU10"/>
      <c r="PCV10" s="20"/>
      <c r="PCW10"/>
      <c r="PCX10" s="20"/>
      <c r="PCY10"/>
      <c r="PCZ10" s="20"/>
      <c r="PDA10"/>
      <c r="PDB10" s="20"/>
      <c r="PDC10"/>
      <c r="PDD10" s="20"/>
      <c r="PDE10"/>
      <c r="PDF10" s="20"/>
      <c r="PDG10"/>
      <c r="PDH10" s="20"/>
      <c r="PDI10"/>
      <c r="PDJ10" s="20"/>
      <c r="PDK10"/>
      <c r="PDL10" s="20"/>
      <c r="PDM10"/>
      <c r="PDN10" s="20"/>
      <c r="PDO10"/>
      <c r="PDP10" s="20"/>
      <c r="PDQ10"/>
      <c r="PDR10" s="20"/>
      <c r="PDS10"/>
      <c r="PDT10" s="20"/>
      <c r="PDU10"/>
      <c r="PDV10" s="20"/>
      <c r="PDW10"/>
      <c r="PDX10" s="20"/>
      <c r="PDY10"/>
      <c r="PDZ10" s="20"/>
      <c r="PEA10"/>
      <c r="PEB10" s="20"/>
      <c r="PEC10"/>
      <c r="PED10" s="20"/>
      <c r="PEE10"/>
      <c r="PEF10" s="20"/>
      <c r="PEG10"/>
      <c r="PEH10" s="20"/>
      <c r="PEI10"/>
      <c r="PEJ10" s="20"/>
      <c r="PEK10"/>
      <c r="PEL10" s="20"/>
      <c r="PEM10"/>
      <c r="PEN10" s="20"/>
      <c r="PEO10"/>
      <c r="PEP10" s="20"/>
      <c r="PEQ10"/>
      <c r="PER10" s="20"/>
      <c r="PES10"/>
      <c r="PET10" s="20"/>
      <c r="PEU10"/>
      <c r="PEV10" s="20"/>
      <c r="PEW10"/>
      <c r="PEX10" s="20"/>
      <c r="PEY10"/>
      <c r="PEZ10" s="20"/>
      <c r="PFA10"/>
      <c r="PFB10" s="20"/>
      <c r="PFC10"/>
      <c r="PFD10" s="20"/>
      <c r="PFE10"/>
      <c r="PFF10" s="20"/>
      <c r="PFG10"/>
      <c r="PFH10" s="20"/>
      <c r="PFI10"/>
      <c r="PFJ10" s="20"/>
      <c r="PFK10"/>
      <c r="PFL10" s="20"/>
      <c r="PFM10"/>
      <c r="PFN10" s="20"/>
      <c r="PFO10"/>
      <c r="PFP10" s="20"/>
      <c r="PFQ10"/>
      <c r="PFR10" s="20"/>
      <c r="PFS10"/>
      <c r="PFT10" s="20"/>
      <c r="PFU10"/>
      <c r="PFV10" s="20"/>
      <c r="PFW10"/>
      <c r="PFX10" s="20"/>
      <c r="PFY10"/>
      <c r="PFZ10" s="20"/>
      <c r="PGA10"/>
      <c r="PGB10" s="20"/>
      <c r="PGC10"/>
      <c r="PGD10" s="20"/>
      <c r="PGE10"/>
      <c r="PGF10" s="20"/>
      <c r="PGG10"/>
      <c r="PGH10" s="20"/>
      <c r="PGI10"/>
      <c r="PGJ10" s="20"/>
      <c r="PGK10"/>
      <c r="PGL10" s="20"/>
      <c r="PGM10"/>
      <c r="PGN10" s="20"/>
      <c r="PGO10"/>
      <c r="PGP10" s="20"/>
      <c r="PGQ10"/>
      <c r="PGR10" s="20"/>
      <c r="PGS10"/>
      <c r="PGT10" s="20"/>
      <c r="PGU10"/>
      <c r="PGV10" s="20"/>
      <c r="PGW10"/>
      <c r="PGX10" s="20"/>
      <c r="PGY10"/>
      <c r="PGZ10" s="20"/>
      <c r="PHA10"/>
      <c r="PHB10" s="20"/>
      <c r="PHC10"/>
      <c r="PHD10" s="20"/>
      <c r="PHE10"/>
      <c r="PHF10" s="20"/>
      <c r="PHG10"/>
      <c r="PHH10" s="20"/>
      <c r="PHI10"/>
      <c r="PHJ10" s="20"/>
      <c r="PHK10"/>
      <c r="PHL10" s="20"/>
      <c r="PHM10"/>
      <c r="PHN10" s="20"/>
      <c r="PHO10"/>
      <c r="PHP10" s="20"/>
      <c r="PHQ10"/>
      <c r="PHR10" s="20"/>
      <c r="PHS10"/>
      <c r="PHT10" s="20"/>
      <c r="PHU10"/>
      <c r="PHV10" s="20"/>
      <c r="PHW10"/>
      <c r="PHX10" s="20"/>
      <c r="PHY10"/>
      <c r="PHZ10" s="20"/>
      <c r="PIA10"/>
      <c r="PIB10" s="20"/>
      <c r="PIC10"/>
      <c r="PID10" s="20"/>
      <c r="PIE10"/>
      <c r="PIF10" s="20"/>
      <c r="PIG10"/>
      <c r="PIH10" s="20"/>
      <c r="PII10"/>
      <c r="PIJ10" s="20"/>
      <c r="PIK10"/>
      <c r="PIL10" s="20"/>
      <c r="PIM10"/>
      <c r="PIN10" s="20"/>
      <c r="PIO10"/>
      <c r="PIP10" s="20"/>
      <c r="PIQ10"/>
      <c r="PIR10" s="20"/>
      <c r="PIS10"/>
      <c r="PIT10" s="20"/>
      <c r="PIU10"/>
      <c r="PIV10" s="20"/>
      <c r="PIW10"/>
      <c r="PIX10" s="20"/>
      <c r="PIY10"/>
      <c r="PIZ10" s="20"/>
      <c r="PJA10"/>
      <c r="PJB10" s="20"/>
      <c r="PJC10"/>
      <c r="PJD10" s="20"/>
      <c r="PJE10"/>
      <c r="PJF10" s="20"/>
      <c r="PJG10"/>
      <c r="PJH10" s="20"/>
      <c r="PJI10"/>
      <c r="PJJ10" s="20"/>
      <c r="PJK10"/>
      <c r="PJL10" s="20"/>
      <c r="PJM10"/>
      <c r="PJN10" s="20"/>
      <c r="PJO10"/>
      <c r="PJP10" s="20"/>
      <c r="PJQ10"/>
      <c r="PJR10" s="20"/>
      <c r="PJS10"/>
      <c r="PJT10" s="20"/>
      <c r="PJU10"/>
      <c r="PJV10" s="20"/>
      <c r="PJW10"/>
      <c r="PJX10" s="20"/>
      <c r="PJY10"/>
      <c r="PJZ10" s="20"/>
      <c r="PKA10"/>
      <c r="PKB10" s="20"/>
      <c r="PKC10"/>
      <c r="PKD10" s="20"/>
      <c r="PKE10"/>
      <c r="PKF10" s="20"/>
      <c r="PKG10"/>
      <c r="PKH10" s="20"/>
      <c r="PKI10"/>
      <c r="PKJ10" s="20"/>
      <c r="PKK10"/>
      <c r="PKL10" s="20"/>
      <c r="PKM10"/>
      <c r="PKN10" s="20"/>
      <c r="PKO10"/>
      <c r="PKP10" s="20"/>
      <c r="PKQ10"/>
      <c r="PKR10" s="20"/>
      <c r="PKS10"/>
      <c r="PKT10" s="20"/>
      <c r="PKU10"/>
      <c r="PKV10" s="20"/>
      <c r="PKW10"/>
      <c r="PKX10" s="20"/>
      <c r="PKY10"/>
      <c r="PKZ10" s="20"/>
      <c r="PLA10"/>
      <c r="PLB10" s="20"/>
      <c r="PLC10"/>
      <c r="PLD10" s="20"/>
      <c r="PLE10"/>
      <c r="PLF10" s="20"/>
      <c r="PLG10"/>
      <c r="PLH10" s="20"/>
      <c r="PLI10"/>
      <c r="PLJ10" s="20"/>
      <c r="PLK10"/>
      <c r="PLL10" s="20"/>
      <c r="PLM10"/>
      <c r="PLN10" s="20"/>
      <c r="PLO10"/>
      <c r="PLP10" s="20"/>
      <c r="PLQ10"/>
      <c r="PLR10" s="20"/>
      <c r="PLS10"/>
      <c r="PLT10" s="20"/>
      <c r="PLU10"/>
      <c r="PLV10" s="20"/>
      <c r="PLW10"/>
      <c r="PLX10" s="20"/>
      <c r="PLY10"/>
      <c r="PLZ10" s="20"/>
      <c r="PMA10"/>
      <c r="PMB10" s="20"/>
      <c r="PMC10"/>
      <c r="PMD10" s="20"/>
      <c r="PME10"/>
      <c r="PMF10" s="20"/>
      <c r="PMG10"/>
      <c r="PMH10" s="20"/>
      <c r="PMI10"/>
      <c r="PMJ10" s="20"/>
      <c r="PMK10"/>
      <c r="PML10" s="20"/>
      <c r="PMM10"/>
      <c r="PMN10" s="20"/>
      <c r="PMO10"/>
      <c r="PMP10" s="20"/>
      <c r="PMQ10"/>
      <c r="PMR10" s="20"/>
      <c r="PMS10"/>
      <c r="PMT10" s="20"/>
      <c r="PMU10"/>
      <c r="PMV10" s="20"/>
      <c r="PMW10"/>
      <c r="PMX10" s="20"/>
      <c r="PMY10"/>
      <c r="PMZ10" s="20"/>
      <c r="PNA10"/>
      <c r="PNB10" s="20"/>
      <c r="PNC10"/>
      <c r="PND10" s="20"/>
      <c r="PNE10"/>
      <c r="PNF10" s="20"/>
      <c r="PNG10"/>
      <c r="PNH10" s="20"/>
      <c r="PNI10"/>
      <c r="PNJ10" s="20"/>
      <c r="PNK10"/>
      <c r="PNL10" s="20"/>
      <c r="PNM10"/>
      <c r="PNN10" s="20"/>
      <c r="PNO10"/>
      <c r="PNP10" s="20"/>
      <c r="PNQ10"/>
      <c r="PNR10" s="20"/>
      <c r="PNS10"/>
      <c r="PNT10" s="20"/>
      <c r="PNU10"/>
      <c r="PNV10" s="20"/>
      <c r="PNW10"/>
      <c r="PNX10" s="20"/>
      <c r="PNY10"/>
      <c r="PNZ10" s="20"/>
      <c r="POA10"/>
      <c r="POB10" s="20"/>
      <c r="POC10"/>
      <c r="POD10" s="20"/>
      <c r="POE10"/>
      <c r="POF10" s="20"/>
      <c r="POG10"/>
      <c r="POH10" s="20"/>
      <c r="POI10"/>
      <c r="POJ10" s="20"/>
      <c r="POK10"/>
      <c r="POL10" s="20"/>
      <c r="POM10"/>
      <c r="PON10" s="20"/>
      <c r="POO10"/>
      <c r="POP10" s="20"/>
      <c r="POQ10"/>
      <c r="POR10" s="20"/>
      <c r="POS10"/>
      <c r="POT10" s="20"/>
      <c r="POU10"/>
      <c r="POV10" s="20"/>
      <c r="POW10"/>
      <c r="POX10" s="20"/>
      <c r="POY10"/>
      <c r="POZ10" s="20"/>
      <c r="PPA10"/>
      <c r="PPB10" s="20"/>
      <c r="PPC10"/>
      <c r="PPD10" s="20"/>
      <c r="PPE10"/>
      <c r="PPF10" s="20"/>
      <c r="PPG10"/>
      <c r="PPH10" s="20"/>
      <c r="PPI10"/>
      <c r="PPJ10" s="20"/>
      <c r="PPK10"/>
      <c r="PPL10" s="20"/>
      <c r="PPM10"/>
      <c r="PPN10" s="20"/>
      <c r="PPO10"/>
      <c r="PPP10" s="20"/>
      <c r="PPQ10"/>
      <c r="PPR10" s="20"/>
      <c r="PPS10"/>
      <c r="PPT10" s="20"/>
      <c r="PPU10"/>
      <c r="PPV10" s="20"/>
      <c r="PPW10"/>
      <c r="PPX10" s="20"/>
      <c r="PPY10"/>
      <c r="PPZ10" s="20"/>
      <c r="PQA10"/>
      <c r="PQB10" s="20"/>
      <c r="PQC10"/>
      <c r="PQD10" s="20"/>
      <c r="PQE10"/>
      <c r="PQF10" s="20"/>
      <c r="PQG10"/>
      <c r="PQH10" s="20"/>
      <c r="PQI10"/>
      <c r="PQJ10" s="20"/>
      <c r="PQK10"/>
      <c r="PQL10" s="20"/>
      <c r="PQM10"/>
      <c r="PQN10" s="20"/>
      <c r="PQO10"/>
      <c r="PQP10" s="20"/>
      <c r="PQQ10"/>
      <c r="PQR10" s="20"/>
      <c r="PQS10"/>
      <c r="PQT10" s="20"/>
      <c r="PQU10"/>
      <c r="PQV10" s="20"/>
      <c r="PQW10"/>
      <c r="PQX10" s="20"/>
      <c r="PQY10"/>
      <c r="PQZ10" s="20"/>
      <c r="PRA10"/>
      <c r="PRB10" s="20"/>
      <c r="PRC10"/>
      <c r="PRD10" s="20"/>
      <c r="PRE10"/>
      <c r="PRF10" s="20"/>
      <c r="PRG10"/>
      <c r="PRH10" s="20"/>
      <c r="PRI10"/>
      <c r="PRJ10" s="20"/>
      <c r="PRK10"/>
      <c r="PRL10" s="20"/>
      <c r="PRM10"/>
      <c r="PRN10" s="20"/>
      <c r="PRO10"/>
      <c r="PRP10" s="20"/>
      <c r="PRQ10"/>
      <c r="PRR10" s="20"/>
      <c r="PRS10"/>
      <c r="PRT10" s="20"/>
      <c r="PRU10"/>
      <c r="PRV10" s="20"/>
      <c r="PRW10"/>
      <c r="PRX10" s="20"/>
      <c r="PRY10"/>
      <c r="PRZ10" s="20"/>
      <c r="PSA10"/>
      <c r="PSB10" s="20"/>
      <c r="PSC10"/>
      <c r="PSD10" s="20"/>
      <c r="PSE10"/>
      <c r="PSF10" s="20"/>
      <c r="PSG10"/>
      <c r="PSH10" s="20"/>
      <c r="PSI10"/>
      <c r="PSJ10" s="20"/>
      <c r="PSK10"/>
      <c r="PSL10" s="20"/>
      <c r="PSM10"/>
      <c r="PSN10" s="20"/>
      <c r="PSO10"/>
      <c r="PSP10" s="20"/>
      <c r="PSQ10"/>
      <c r="PSR10" s="20"/>
      <c r="PSS10"/>
      <c r="PST10" s="20"/>
      <c r="PSU10"/>
      <c r="PSV10" s="20"/>
      <c r="PSW10"/>
      <c r="PSX10" s="20"/>
      <c r="PSY10"/>
      <c r="PSZ10" s="20"/>
      <c r="PTA10"/>
      <c r="PTB10" s="20"/>
      <c r="PTC10"/>
      <c r="PTD10" s="20"/>
      <c r="PTE10"/>
      <c r="PTF10" s="20"/>
      <c r="PTG10"/>
      <c r="PTH10" s="20"/>
      <c r="PTI10"/>
      <c r="PTJ10" s="20"/>
      <c r="PTK10"/>
      <c r="PTL10" s="20"/>
      <c r="PTM10"/>
      <c r="PTN10" s="20"/>
      <c r="PTO10"/>
      <c r="PTP10" s="20"/>
      <c r="PTQ10"/>
      <c r="PTR10" s="20"/>
      <c r="PTS10"/>
      <c r="PTT10" s="20"/>
      <c r="PTU10"/>
      <c r="PTV10" s="20"/>
      <c r="PTW10"/>
      <c r="PTX10" s="20"/>
      <c r="PTY10"/>
      <c r="PTZ10" s="20"/>
      <c r="PUA10"/>
      <c r="PUB10" s="20"/>
      <c r="PUC10"/>
      <c r="PUD10" s="20"/>
      <c r="PUE10"/>
      <c r="PUF10" s="20"/>
      <c r="PUG10"/>
      <c r="PUH10" s="20"/>
      <c r="PUI10"/>
      <c r="PUJ10" s="20"/>
      <c r="PUK10"/>
      <c r="PUL10" s="20"/>
      <c r="PUM10"/>
      <c r="PUN10" s="20"/>
      <c r="PUO10"/>
      <c r="PUP10" s="20"/>
      <c r="PUQ10"/>
      <c r="PUR10" s="20"/>
      <c r="PUS10"/>
      <c r="PUT10" s="20"/>
      <c r="PUU10"/>
      <c r="PUV10" s="20"/>
      <c r="PUW10"/>
      <c r="PUX10" s="20"/>
      <c r="PUY10"/>
      <c r="PUZ10" s="20"/>
      <c r="PVA10"/>
      <c r="PVB10" s="20"/>
      <c r="PVC10"/>
      <c r="PVD10" s="20"/>
      <c r="PVE10"/>
      <c r="PVF10" s="20"/>
      <c r="PVG10"/>
      <c r="PVH10" s="20"/>
      <c r="PVI10"/>
      <c r="PVJ10" s="20"/>
      <c r="PVK10"/>
      <c r="PVL10" s="20"/>
      <c r="PVM10"/>
      <c r="PVN10" s="20"/>
      <c r="PVO10"/>
      <c r="PVP10" s="20"/>
      <c r="PVQ10"/>
      <c r="PVR10" s="20"/>
      <c r="PVS10"/>
      <c r="PVT10" s="20"/>
      <c r="PVU10"/>
      <c r="PVV10" s="20"/>
      <c r="PVW10"/>
      <c r="PVX10" s="20"/>
      <c r="PVY10"/>
      <c r="PVZ10" s="20"/>
      <c r="PWA10"/>
      <c r="PWB10" s="20"/>
      <c r="PWC10"/>
      <c r="PWD10" s="20"/>
      <c r="PWE10"/>
      <c r="PWF10" s="20"/>
      <c r="PWG10"/>
      <c r="PWH10" s="20"/>
      <c r="PWI10"/>
      <c r="PWJ10" s="20"/>
      <c r="PWK10"/>
      <c r="PWL10" s="20"/>
      <c r="PWM10"/>
      <c r="PWN10" s="20"/>
      <c r="PWO10"/>
      <c r="PWP10" s="20"/>
      <c r="PWQ10"/>
      <c r="PWR10" s="20"/>
      <c r="PWS10"/>
      <c r="PWT10" s="20"/>
      <c r="PWU10"/>
      <c r="PWV10" s="20"/>
      <c r="PWW10"/>
      <c r="PWX10" s="20"/>
      <c r="PWY10"/>
      <c r="PWZ10" s="20"/>
      <c r="PXA10"/>
      <c r="PXB10" s="20"/>
      <c r="PXC10"/>
      <c r="PXD10" s="20"/>
      <c r="PXE10"/>
      <c r="PXF10" s="20"/>
      <c r="PXG10"/>
      <c r="PXH10" s="20"/>
      <c r="PXI10"/>
      <c r="PXJ10" s="20"/>
      <c r="PXK10"/>
      <c r="PXL10" s="20"/>
      <c r="PXM10"/>
      <c r="PXN10" s="20"/>
      <c r="PXO10"/>
      <c r="PXP10" s="20"/>
      <c r="PXQ10"/>
      <c r="PXR10" s="20"/>
      <c r="PXS10"/>
      <c r="PXT10" s="20"/>
      <c r="PXU10"/>
      <c r="PXV10" s="20"/>
      <c r="PXW10"/>
      <c r="PXX10" s="20"/>
      <c r="PXY10"/>
      <c r="PXZ10" s="20"/>
      <c r="PYA10"/>
      <c r="PYB10" s="20"/>
      <c r="PYC10"/>
      <c r="PYD10" s="20"/>
      <c r="PYE10"/>
      <c r="PYF10" s="20"/>
      <c r="PYG10"/>
      <c r="PYH10" s="20"/>
      <c r="PYI10"/>
      <c r="PYJ10" s="20"/>
      <c r="PYK10"/>
      <c r="PYL10" s="20"/>
      <c r="PYM10"/>
      <c r="PYN10" s="20"/>
      <c r="PYO10"/>
      <c r="PYP10" s="20"/>
      <c r="PYQ10"/>
      <c r="PYR10" s="20"/>
      <c r="PYS10"/>
      <c r="PYT10" s="20"/>
      <c r="PYU10"/>
      <c r="PYV10" s="20"/>
      <c r="PYW10"/>
      <c r="PYX10" s="20"/>
      <c r="PYY10"/>
      <c r="PYZ10" s="20"/>
      <c r="PZA10"/>
      <c r="PZB10" s="20"/>
      <c r="PZC10"/>
      <c r="PZD10" s="20"/>
      <c r="PZE10"/>
      <c r="PZF10" s="20"/>
      <c r="PZG10"/>
      <c r="PZH10" s="20"/>
      <c r="PZI10"/>
      <c r="PZJ10" s="20"/>
      <c r="PZK10"/>
      <c r="PZL10" s="20"/>
      <c r="PZM10"/>
      <c r="PZN10" s="20"/>
      <c r="PZO10"/>
      <c r="PZP10" s="20"/>
      <c r="PZQ10"/>
      <c r="PZR10" s="20"/>
      <c r="PZS10"/>
      <c r="PZT10" s="20"/>
      <c r="PZU10"/>
      <c r="PZV10" s="20"/>
      <c r="PZW10"/>
      <c r="PZX10" s="20"/>
      <c r="PZY10"/>
      <c r="PZZ10" s="20"/>
      <c r="QAA10"/>
      <c r="QAB10" s="20"/>
      <c r="QAC10"/>
      <c r="QAD10" s="20"/>
      <c r="QAE10"/>
      <c r="QAF10" s="20"/>
      <c r="QAG10"/>
      <c r="QAH10" s="20"/>
      <c r="QAI10"/>
      <c r="QAJ10" s="20"/>
      <c r="QAK10"/>
      <c r="QAL10" s="20"/>
      <c r="QAM10"/>
      <c r="QAN10" s="20"/>
      <c r="QAO10"/>
      <c r="QAP10" s="20"/>
      <c r="QAQ10"/>
      <c r="QAR10" s="20"/>
      <c r="QAS10"/>
      <c r="QAT10" s="20"/>
      <c r="QAU10"/>
      <c r="QAV10" s="20"/>
      <c r="QAW10"/>
      <c r="QAX10" s="20"/>
      <c r="QAY10"/>
      <c r="QAZ10" s="20"/>
      <c r="QBA10"/>
      <c r="QBB10" s="20"/>
      <c r="QBC10"/>
      <c r="QBD10" s="20"/>
      <c r="QBE10"/>
      <c r="QBF10" s="20"/>
      <c r="QBG10"/>
      <c r="QBH10" s="20"/>
      <c r="QBI10"/>
      <c r="QBJ10" s="20"/>
      <c r="QBK10"/>
      <c r="QBL10" s="20"/>
      <c r="QBM10"/>
      <c r="QBN10" s="20"/>
      <c r="QBO10"/>
      <c r="QBP10" s="20"/>
      <c r="QBQ10"/>
      <c r="QBR10" s="20"/>
      <c r="QBS10"/>
      <c r="QBT10" s="20"/>
      <c r="QBU10"/>
      <c r="QBV10" s="20"/>
      <c r="QBW10"/>
      <c r="QBX10" s="20"/>
      <c r="QBY10"/>
      <c r="QBZ10" s="20"/>
      <c r="QCA10"/>
      <c r="QCB10" s="20"/>
      <c r="QCC10"/>
      <c r="QCD10" s="20"/>
      <c r="QCE10"/>
      <c r="QCF10" s="20"/>
      <c r="QCG10"/>
      <c r="QCH10" s="20"/>
      <c r="QCI10"/>
      <c r="QCJ10" s="20"/>
      <c r="QCK10"/>
      <c r="QCL10" s="20"/>
      <c r="QCM10"/>
      <c r="QCN10" s="20"/>
      <c r="QCO10"/>
      <c r="QCP10" s="20"/>
      <c r="QCQ10"/>
      <c r="QCR10" s="20"/>
      <c r="QCS10"/>
      <c r="QCT10" s="20"/>
      <c r="QCU10"/>
      <c r="QCV10" s="20"/>
      <c r="QCW10"/>
      <c r="QCX10" s="20"/>
      <c r="QCY10"/>
      <c r="QCZ10" s="20"/>
      <c r="QDA10"/>
      <c r="QDB10" s="20"/>
      <c r="QDC10"/>
      <c r="QDD10" s="20"/>
      <c r="QDE10"/>
      <c r="QDF10" s="20"/>
      <c r="QDG10"/>
      <c r="QDH10" s="20"/>
      <c r="QDI10"/>
      <c r="QDJ10" s="20"/>
      <c r="QDK10"/>
      <c r="QDL10" s="20"/>
      <c r="QDM10"/>
      <c r="QDN10" s="20"/>
      <c r="QDO10"/>
      <c r="QDP10" s="20"/>
      <c r="QDQ10"/>
      <c r="QDR10" s="20"/>
      <c r="QDS10"/>
      <c r="QDT10" s="20"/>
      <c r="QDU10"/>
      <c r="QDV10" s="20"/>
      <c r="QDW10"/>
      <c r="QDX10" s="20"/>
      <c r="QDY10"/>
      <c r="QDZ10" s="20"/>
      <c r="QEA10"/>
      <c r="QEB10" s="20"/>
      <c r="QEC10"/>
      <c r="QED10" s="20"/>
      <c r="QEE10"/>
      <c r="QEF10" s="20"/>
      <c r="QEG10"/>
      <c r="QEH10" s="20"/>
      <c r="QEI10"/>
      <c r="QEJ10" s="20"/>
      <c r="QEK10"/>
      <c r="QEL10" s="20"/>
      <c r="QEM10"/>
      <c r="QEN10" s="20"/>
      <c r="QEO10"/>
      <c r="QEP10" s="20"/>
      <c r="QEQ10"/>
      <c r="QER10" s="20"/>
      <c r="QES10"/>
      <c r="QET10" s="20"/>
      <c r="QEU10"/>
      <c r="QEV10" s="20"/>
      <c r="QEW10"/>
      <c r="QEX10" s="20"/>
      <c r="QEY10"/>
      <c r="QEZ10" s="20"/>
      <c r="QFA10"/>
      <c r="QFB10" s="20"/>
      <c r="QFC10"/>
      <c r="QFD10" s="20"/>
      <c r="QFE10"/>
      <c r="QFF10" s="20"/>
      <c r="QFG10"/>
      <c r="QFH10" s="20"/>
      <c r="QFI10"/>
      <c r="QFJ10" s="20"/>
      <c r="QFK10"/>
      <c r="QFL10" s="20"/>
      <c r="QFM10"/>
      <c r="QFN10" s="20"/>
      <c r="QFO10"/>
      <c r="QFP10" s="20"/>
      <c r="QFQ10"/>
      <c r="QFR10" s="20"/>
      <c r="QFS10"/>
      <c r="QFT10" s="20"/>
      <c r="QFU10"/>
      <c r="QFV10" s="20"/>
      <c r="QFW10"/>
      <c r="QFX10" s="20"/>
      <c r="QFY10"/>
      <c r="QFZ10" s="20"/>
      <c r="QGA10"/>
      <c r="QGB10" s="20"/>
      <c r="QGC10"/>
      <c r="QGD10" s="20"/>
      <c r="QGE10"/>
      <c r="QGF10" s="20"/>
      <c r="QGG10"/>
      <c r="QGH10" s="20"/>
      <c r="QGI10"/>
      <c r="QGJ10" s="20"/>
      <c r="QGK10"/>
      <c r="QGL10" s="20"/>
      <c r="QGM10"/>
      <c r="QGN10" s="20"/>
      <c r="QGO10"/>
      <c r="QGP10" s="20"/>
      <c r="QGQ10"/>
      <c r="QGR10" s="20"/>
      <c r="QGS10"/>
      <c r="QGT10" s="20"/>
      <c r="QGU10"/>
      <c r="QGV10" s="20"/>
      <c r="QGW10"/>
      <c r="QGX10" s="20"/>
      <c r="QGY10"/>
      <c r="QGZ10" s="20"/>
      <c r="QHA10"/>
      <c r="QHB10" s="20"/>
      <c r="QHC10"/>
      <c r="QHD10" s="20"/>
      <c r="QHE10"/>
      <c r="QHF10" s="20"/>
      <c r="QHG10"/>
      <c r="QHH10" s="20"/>
      <c r="QHI10"/>
      <c r="QHJ10" s="20"/>
      <c r="QHK10"/>
      <c r="QHL10" s="20"/>
      <c r="QHM10"/>
      <c r="QHN10" s="20"/>
      <c r="QHO10"/>
      <c r="QHP10" s="20"/>
      <c r="QHQ10"/>
      <c r="QHR10" s="20"/>
      <c r="QHS10"/>
      <c r="QHT10" s="20"/>
      <c r="QHU10"/>
      <c r="QHV10" s="20"/>
      <c r="QHW10"/>
      <c r="QHX10" s="20"/>
      <c r="QHY10"/>
      <c r="QHZ10" s="20"/>
      <c r="QIA10"/>
      <c r="QIB10" s="20"/>
      <c r="QIC10"/>
      <c r="QID10" s="20"/>
      <c r="QIE10"/>
      <c r="QIF10" s="20"/>
      <c r="QIG10"/>
      <c r="QIH10" s="20"/>
      <c r="QII10"/>
      <c r="QIJ10" s="20"/>
      <c r="QIK10"/>
      <c r="QIL10" s="20"/>
      <c r="QIM10"/>
      <c r="QIN10" s="20"/>
      <c r="QIO10"/>
      <c r="QIP10" s="20"/>
      <c r="QIQ10"/>
      <c r="QIR10" s="20"/>
      <c r="QIS10"/>
      <c r="QIT10" s="20"/>
      <c r="QIU10"/>
      <c r="QIV10" s="20"/>
      <c r="QIW10"/>
      <c r="QIX10" s="20"/>
      <c r="QIY10"/>
      <c r="QIZ10" s="20"/>
      <c r="QJA10"/>
      <c r="QJB10" s="20"/>
      <c r="QJC10"/>
      <c r="QJD10" s="20"/>
      <c r="QJE10"/>
      <c r="QJF10" s="20"/>
      <c r="QJG10"/>
      <c r="QJH10" s="20"/>
      <c r="QJI10"/>
      <c r="QJJ10" s="20"/>
      <c r="QJK10"/>
      <c r="QJL10" s="20"/>
      <c r="QJM10"/>
      <c r="QJN10" s="20"/>
      <c r="QJO10"/>
      <c r="QJP10" s="20"/>
      <c r="QJQ10"/>
      <c r="QJR10" s="20"/>
      <c r="QJS10"/>
      <c r="QJT10" s="20"/>
      <c r="QJU10"/>
      <c r="QJV10" s="20"/>
      <c r="QJW10"/>
      <c r="QJX10" s="20"/>
      <c r="QJY10"/>
      <c r="QJZ10" s="20"/>
      <c r="QKA10"/>
      <c r="QKB10" s="20"/>
      <c r="QKC10"/>
      <c r="QKD10" s="20"/>
      <c r="QKE10"/>
      <c r="QKF10" s="20"/>
      <c r="QKG10"/>
      <c r="QKH10" s="20"/>
      <c r="QKI10"/>
      <c r="QKJ10" s="20"/>
      <c r="QKK10"/>
      <c r="QKL10" s="20"/>
      <c r="QKM10"/>
      <c r="QKN10" s="20"/>
      <c r="QKO10"/>
      <c r="QKP10" s="20"/>
      <c r="QKQ10"/>
      <c r="QKR10" s="20"/>
      <c r="QKS10"/>
      <c r="QKT10" s="20"/>
      <c r="QKU10"/>
      <c r="QKV10" s="20"/>
      <c r="QKW10"/>
      <c r="QKX10" s="20"/>
      <c r="QKY10"/>
      <c r="QKZ10" s="20"/>
      <c r="QLA10"/>
      <c r="QLB10" s="20"/>
      <c r="QLC10"/>
      <c r="QLD10" s="20"/>
      <c r="QLE10"/>
      <c r="QLF10" s="20"/>
      <c r="QLG10"/>
      <c r="QLH10" s="20"/>
      <c r="QLI10"/>
      <c r="QLJ10" s="20"/>
      <c r="QLK10"/>
      <c r="QLL10" s="20"/>
      <c r="QLM10"/>
      <c r="QLN10" s="20"/>
      <c r="QLO10"/>
      <c r="QLP10" s="20"/>
      <c r="QLQ10"/>
      <c r="QLR10" s="20"/>
      <c r="QLS10"/>
      <c r="QLT10" s="20"/>
      <c r="QLU10"/>
      <c r="QLV10" s="20"/>
      <c r="QLW10"/>
      <c r="QLX10" s="20"/>
      <c r="QLY10"/>
      <c r="QLZ10" s="20"/>
      <c r="QMA10"/>
      <c r="QMB10" s="20"/>
      <c r="QMC10"/>
      <c r="QMD10" s="20"/>
      <c r="QME10"/>
      <c r="QMF10" s="20"/>
      <c r="QMG10"/>
      <c r="QMH10" s="20"/>
      <c r="QMI10"/>
      <c r="QMJ10" s="20"/>
      <c r="QMK10"/>
      <c r="QML10" s="20"/>
      <c r="QMM10"/>
      <c r="QMN10" s="20"/>
      <c r="QMO10"/>
      <c r="QMP10" s="20"/>
      <c r="QMQ10"/>
      <c r="QMR10" s="20"/>
      <c r="QMS10"/>
      <c r="QMT10" s="20"/>
      <c r="QMU10"/>
      <c r="QMV10" s="20"/>
      <c r="QMW10"/>
      <c r="QMX10" s="20"/>
      <c r="QMY10"/>
      <c r="QMZ10" s="20"/>
      <c r="QNA10"/>
      <c r="QNB10" s="20"/>
      <c r="QNC10"/>
      <c r="QND10" s="20"/>
      <c r="QNE10"/>
      <c r="QNF10" s="20"/>
      <c r="QNG10"/>
      <c r="QNH10" s="20"/>
      <c r="QNI10"/>
      <c r="QNJ10" s="20"/>
      <c r="QNK10"/>
      <c r="QNL10" s="20"/>
      <c r="QNM10"/>
      <c r="QNN10" s="20"/>
      <c r="QNO10"/>
      <c r="QNP10" s="20"/>
      <c r="QNQ10"/>
      <c r="QNR10" s="20"/>
      <c r="QNS10"/>
      <c r="QNT10" s="20"/>
      <c r="QNU10"/>
      <c r="QNV10" s="20"/>
      <c r="QNW10"/>
      <c r="QNX10" s="20"/>
      <c r="QNY10"/>
      <c r="QNZ10" s="20"/>
      <c r="QOA10"/>
      <c r="QOB10" s="20"/>
      <c r="QOC10"/>
      <c r="QOD10" s="20"/>
      <c r="QOE10"/>
      <c r="QOF10" s="20"/>
      <c r="QOG10"/>
      <c r="QOH10" s="20"/>
      <c r="QOI10"/>
      <c r="QOJ10" s="20"/>
      <c r="QOK10"/>
      <c r="QOL10" s="20"/>
      <c r="QOM10"/>
      <c r="QON10" s="20"/>
      <c r="QOO10"/>
      <c r="QOP10" s="20"/>
      <c r="QOQ10"/>
      <c r="QOR10" s="20"/>
      <c r="QOS10"/>
      <c r="QOT10" s="20"/>
      <c r="QOU10"/>
      <c r="QOV10" s="20"/>
      <c r="QOW10"/>
      <c r="QOX10" s="20"/>
      <c r="QOY10"/>
      <c r="QOZ10" s="20"/>
      <c r="QPA10"/>
      <c r="QPB10" s="20"/>
      <c r="QPC10"/>
      <c r="QPD10" s="20"/>
      <c r="QPE10"/>
      <c r="QPF10" s="20"/>
      <c r="QPG10"/>
      <c r="QPH10" s="20"/>
      <c r="QPI10"/>
      <c r="QPJ10" s="20"/>
      <c r="QPK10"/>
      <c r="QPL10" s="20"/>
      <c r="QPM10"/>
      <c r="QPN10" s="20"/>
      <c r="QPO10"/>
      <c r="QPP10" s="20"/>
      <c r="QPQ10"/>
      <c r="QPR10" s="20"/>
      <c r="QPS10"/>
      <c r="QPT10" s="20"/>
      <c r="QPU10"/>
      <c r="QPV10" s="20"/>
      <c r="QPW10"/>
      <c r="QPX10" s="20"/>
      <c r="QPY10"/>
      <c r="QPZ10" s="20"/>
      <c r="QQA10"/>
      <c r="QQB10" s="20"/>
      <c r="QQC10"/>
      <c r="QQD10" s="20"/>
      <c r="QQE10"/>
      <c r="QQF10" s="20"/>
      <c r="QQG10"/>
      <c r="QQH10" s="20"/>
      <c r="QQI10"/>
      <c r="QQJ10" s="20"/>
      <c r="QQK10"/>
      <c r="QQL10" s="20"/>
      <c r="QQM10"/>
      <c r="QQN10" s="20"/>
      <c r="QQO10"/>
      <c r="QQP10" s="20"/>
      <c r="QQQ10"/>
      <c r="QQR10" s="20"/>
      <c r="QQS10"/>
      <c r="QQT10" s="20"/>
      <c r="QQU10"/>
      <c r="QQV10" s="20"/>
      <c r="QQW10"/>
      <c r="QQX10" s="20"/>
      <c r="QQY10"/>
      <c r="QQZ10" s="20"/>
      <c r="QRA10"/>
      <c r="QRB10" s="20"/>
      <c r="QRC10"/>
      <c r="QRD10" s="20"/>
      <c r="QRE10"/>
      <c r="QRF10" s="20"/>
      <c r="QRG10"/>
      <c r="QRH10" s="20"/>
      <c r="QRI10"/>
      <c r="QRJ10" s="20"/>
      <c r="QRK10"/>
      <c r="QRL10" s="20"/>
      <c r="QRM10"/>
      <c r="QRN10" s="20"/>
      <c r="QRO10"/>
      <c r="QRP10" s="20"/>
      <c r="QRQ10"/>
      <c r="QRR10" s="20"/>
      <c r="QRS10"/>
      <c r="QRT10" s="20"/>
      <c r="QRU10"/>
      <c r="QRV10" s="20"/>
      <c r="QRW10"/>
      <c r="QRX10" s="20"/>
      <c r="QRY10"/>
      <c r="QRZ10" s="20"/>
      <c r="QSA10"/>
      <c r="QSB10" s="20"/>
      <c r="QSC10"/>
      <c r="QSD10" s="20"/>
      <c r="QSE10"/>
      <c r="QSF10" s="20"/>
      <c r="QSG10"/>
      <c r="QSH10" s="20"/>
      <c r="QSI10"/>
      <c r="QSJ10" s="20"/>
      <c r="QSK10"/>
      <c r="QSL10" s="20"/>
      <c r="QSM10"/>
      <c r="QSN10" s="20"/>
      <c r="QSO10"/>
      <c r="QSP10" s="20"/>
      <c r="QSQ10"/>
      <c r="QSR10" s="20"/>
      <c r="QSS10"/>
      <c r="QST10" s="20"/>
      <c r="QSU10"/>
      <c r="QSV10" s="20"/>
      <c r="QSW10"/>
      <c r="QSX10" s="20"/>
      <c r="QSY10"/>
      <c r="QSZ10" s="20"/>
      <c r="QTA10"/>
      <c r="QTB10" s="20"/>
      <c r="QTC10"/>
      <c r="QTD10" s="20"/>
      <c r="QTE10"/>
      <c r="QTF10" s="20"/>
      <c r="QTG10"/>
      <c r="QTH10" s="20"/>
      <c r="QTI10"/>
      <c r="QTJ10" s="20"/>
      <c r="QTK10"/>
      <c r="QTL10" s="20"/>
      <c r="QTM10"/>
      <c r="QTN10" s="20"/>
      <c r="QTO10"/>
      <c r="QTP10" s="20"/>
      <c r="QTQ10"/>
      <c r="QTR10" s="20"/>
      <c r="QTS10"/>
      <c r="QTT10" s="20"/>
      <c r="QTU10"/>
      <c r="QTV10" s="20"/>
      <c r="QTW10"/>
      <c r="QTX10" s="20"/>
      <c r="QTY10"/>
      <c r="QTZ10" s="20"/>
      <c r="QUA10"/>
      <c r="QUB10" s="20"/>
      <c r="QUC10"/>
      <c r="QUD10" s="20"/>
      <c r="QUE10"/>
      <c r="QUF10" s="20"/>
      <c r="QUG10"/>
      <c r="QUH10" s="20"/>
      <c r="QUI10"/>
      <c r="QUJ10" s="20"/>
      <c r="QUK10"/>
      <c r="QUL10" s="20"/>
      <c r="QUM10"/>
      <c r="QUN10" s="20"/>
      <c r="QUO10"/>
      <c r="QUP10" s="20"/>
      <c r="QUQ10"/>
      <c r="QUR10" s="20"/>
      <c r="QUS10"/>
      <c r="QUT10" s="20"/>
      <c r="QUU10"/>
      <c r="QUV10" s="20"/>
      <c r="QUW10"/>
      <c r="QUX10" s="20"/>
      <c r="QUY10"/>
      <c r="QUZ10" s="20"/>
      <c r="QVA10"/>
      <c r="QVB10" s="20"/>
      <c r="QVC10"/>
      <c r="QVD10" s="20"/>
      <c r="QVE10"/>
      <c r="QVF10" s="20"/>
      <c r="QVG10"/>
      <c r="QVH10" s="20"/>
      <c r="QVI10"/>
      <c r="QVJ10" s="20"/>
      <c r="QVK10"/>
      <c r="QVL10" s="20"/>
      <c r="QVM10"/>
      <c r="QVN10" s="20"/>
      <c r="QVO10"/>
      <c r="QVP10" s="20"/>
      <c r="QVQ10"/>
      <c r="QVR10" s="20"/>
      <c r="QVS10"/>
      <c r="QVT10" s="20"/>
      <c r="QVU10"/>
      <c r="QVV10" s="20"/>
      <c r="QVW10"/>
      <c r="QVX10" s="20"/>
      <c r="QVY10"/>
      <c r="QVZ10" s="20"/>
      <c r="QWA10"/>
      <c r="QWB10" s="20"/>
      <c r="QWC10"/>
      <c r="QWD10" s="20"/>
      <c r="QWE10"/>
      <c r="QWF10" s="20"/>
      <c r="QWG10"/>
      <c r="QWH10" s="20"/>
      <c r="QWI10"/>
      <c r="QWJ10" s="20"/>
      <c r="QWK10"/>
      <c r="QWL10" s="20"/>
      <c r="QWM10"/>
      <c r="QWN10" s="20"/>
      <c r="QWO10"/>
      <c r="QWP10" s="20"/>
      <c r="QWQ10"/>
      <c r="QWR10" s="20"/>
      <c r="QWS10"/>
      <c r="QWT10" s="20"/>
      <c r="QWU10"/>
      <c r="QWV10" s="20"/>
      <c r="QWW10"/>
      <c r="QWX10" s="20"/>
      <c r="QWY10"/>
      <c r="QWZ10" s="20"/>
      <c r="QXA10"/>
      <c r="QXB10" s="20"/>
      <c r="QXC10"/>
      <c r="QXD10" s="20"/>
      <c r="QXE10"/>
      <c r="QXF10" s="20"/>
      <c r="QXG10"/>
      <c r="QXH10" s="20"/>
      <c r="QXI10"/>
      <c r="QXJ10" s="20"/>
      <c r="QXK10"/>
      <c r="QXL10" s="20"/>
      <c r="QXM10"/>
      <c r="QXN10" s="20"/>
      <c r="QXO10"/>
      <c r="QXP10" s="20"/>
      <c r="QXQ10"/>
      <c r="QXR10" s="20"/>
      <c r="QXS10"/>
      <c r="QXT10" s="20"/>
      <c r="QXU10"/>
      <c r="QXV10" s="20"/>
      <c r="QXW10"/>
      <c r="QXX10" s="20"/>
      <c r="QXY10"/>
      <c r="QXZ10" s="20"/>
      <c r="QYA10"/>
      <c r="QYB10" s="20"/>
      <c r="QYC10"/>
      <c r="QYD10" s="20"/>
      <c r="QYE10"/>
      <c r="QYF10" s="20"/>
      <c r="QYG10"/>
      <c r="QYH10" s="20"/>
      <c r="QYI10"/>
      <c r="QYJ10" s="20"/>
      <c r="QYK10"/>
      <c r="QYL10" s="20"/>
      <c r="QYM10"/>
      <c r="QYN10" s="20"/>
      <c r="QYO10"/>
      <c r="QYP10" s="20"/>
      <c r="QYQ10"/>
      <c r="QYR10" s="20"/>
      <c r="QYS10"/>
      <c r="QYT10" s="20"/>
      <c r="QYU10"/>
      <c r="QYV10" s="20"/>
      <c r="QYW10"/>
      <c r="QYX10" s="20"/>
      <c r="QYY10"/>
      <c r="QYZ10" s="20"/>
      <c r="QZA10"/>
      <c r="QZB10" s="20"/>
      <c r="QZC10"/>
      <c r="QZD10" s="20"/>
      <c r="QZE10"/>
      <c r="QZF10" s="20"/>
      <c r="QZG10"/>
      <c r="QZH10" s="20"/>
      <c r="QZI10"/>
      <c r="QZJ10" s="20"/>
      <c r="QZK10"/>
      <c r="QZL10" s="20"/>
      <c r="QZM10"/>
      <c r="QZN10" s="20"/>
      <c r="QZO10"/>
      <c r="QZP10" s="20"/>
      <c r="QZQ10"/>
      <c r="QZR10" s="20"/>
      <c r="QZS10"/>
      <c r="QZT10" s="20"/>
      <c r="QZU10"/>
      <c r="QZV10" s="20"/>
      <c r="QZW10"/>
      <c r="QZX10" s="20"/>
      <c r="QZY10"/>
      <c r="QZZ10" s="20"/>
      <c r="RAA10"/>
      <c r="RAB10" s="20"/>
      <c r="RAC10"/>
      <c r="RAD10" s="20"/>
      <c r="RAE10"/>
      <c r="RAF10" s="20"/>
      <c r="RAG10"/>
      <c r="RAH10" s="20"/>
      <c r="RAI10"/>
      <c r="RAJ10" s="20"/>
      <c r="RAK10"/>
      <c r="RAL10" s="20"/>
      <c r="RAM10"/>
      <c r="RAN10" s="20"/>
      <c r="RAO10"/>
      <c r="RAP10" s="20"/>
      <c r="RAQ10"/>
      <c r="RAR10" s="20"/>
      <c r="RAS10"/>
      <c r="RAT10" s="20"/>
      <c r="RAU10"/>
      <c r="RAV10" s="20"/>
      <c r="RAW10"/>
      <c r="RAX10" s="20"/>
      <c r="RAY10"/>
      <c r="RAZ10" s="20"/>
      <c r="RBA10"/>
      <c r="RBB10" s="20"/>
      <c r="RBC10"/>
      <c r="RBD10" s="20"/>
      <c r="RBE10"/>
      <c r="RBF10" s="20"/>
      <c r="RBG10"/>
      <c r="RBH10" s="20"/>
      <c r="RBI10"/>
      <c r="RBJ10" s="20"/>
      <c r="RBK10"/>
      <c r="RBL10" s="20"/>
      <c r="RBM10"/>
      <c r="RBN10" s="20"/>
      <c r="RBO10"/>
      <c r="RBP10" s="20"/>
      <c r="RBQ10"/>
      <c r="RBR10" s="20"/>
      <c r="RBS10"/>
      <c r="RBT10" s="20"/>
      <c r="RBU10"/>
      <c r="RBV10" s="20"/>
      <c r="RBW10"/>
      <c r="RBX10" s="20"/>
      <c r="RBY10"/>
      <c r="RBZ10" s="20"/>
      <c r="RCA10"/>
      <c r="RCB10" s="20"/>
      <c r="RCC10"/>
      <c r="RCD10" s="20"/>
      <c r="RCE10"/>
      <c r="RCF10" s="20"/>
      <c r="RCG10"/>
      <c r="RCH10" s="20"/>
      <c r="RCI10"/>
      <c r="RCJ10" s="20"/>
      <c r="RCK10"/>
      <c r="RCL10" s="20"/>
      <c r="RCM10"/>
      <c r="RCN10" s="20"/>
      <c r="RCO10"/>
      <c r="RCP10" s="20"/>
      <c r="RCQ10"/>
      <c r="RCR10" s="20"/>
      <c r="RCS10"/>
      <c r="RCT10" s="20"/>
      <c r="RCU10"/>
      <c r="RCV10" s="20"/>
      <c r="RCW10"/>
      <c r="RCX10" s="20"/>
      <c r="RCY10"/>
      <c r="RCZ10" s="20"/>
      <c r="RDA10"/>
      <c r="RDB10" s="20"/>
      <c r="RDC10"/>
      <c r="RDD10" s="20"/>
      <c r="RDE10"/>
      <c r="RDF10" s="20"/>
      <c r="RDG10"/>
      <c r="RDH10" s="20"/>
      <c r="RDI10"/>
      <c r="RDJ10" s="20"/>
      <c r="RDK10"/>
      <c r="RDL10" s="20"/>
      <c r="RDM10"/>
      <c r="RDN10" s="20"/>
      <c r="RDO10"/>
      <c r="RDP10" s="20"/>
      <c r="RDQ10"/>
      <c r="RDR10" s="20"/>
      <c r="RDS10"/>
      <c r="RDT10" s="20"/>
      <c r="RDU10"/>
      <c r="RDV10" s="20"/>
      <c r="RDW10"/>
      <c r="RDX10" s="20"/>
      <c r="RDY10"/>
      <c r="RDZ10" s="20"/>
      <c r="REA10"/>
      <c r="REB10" s="20"/>
      <c r="REC10"/>
      <c r="RED10" s="20"/>
      <c r="REE10"/>
      <c r="REF10" s="20"/>
      <c r="REG10"/>
      <c r="REH10" s="20"/>
      <c r="REI10"/>
      <c r="REJ10" s="20"/>
      <c r="REK10"/>
      <c r="REL10" s="20"/>
      <c r="REM10"/>
      <c r="REN10" s="20"/>
      <c r="REO10"/>
      <c r="REP10" s="20"/>
      <c r="REQ10"/>
      <c r="RER10" s="20"/>
      <c r="RES10"/>
      <c r="RET10" s="20"/>
      <c r="REU10"/>
      <c r="REV10" s="20"/>
      <c r="REW10"/>
      <c r="REX10" s="20"/>
      <c r="REY10"/>
      <c r="REZ10" s="20"/>
      <c r="RFA10"/>
      <c r="RFB10" s="20"/>
      <c r="RFC10"/>
      <c r="RFD10" s="20"/>
      <c r="RFE10"/>
      <c r="RFF10" s="20"/>
      <c r="RFG10"/>
      <c r="RFH10" s="20"/>
      <c r="RFI10"/>
      <c r="RFJ10" s="20"/>
      <c r="RFK10"/>
      <c r="RFL10" s="20"/>
      <c r="RFM10"/>
      <c r="RFN10" s="20"/>
      <c r="RFO10"/>
      <c r="RFP10" s="20"/>
      <c r="RFQ10"/>
      <c r="RFR10" s="20"/>
      <c r="RFS10"/>
      <c r="RFT10" s="20"/>
      <c r="RFU10"/>
      <c r="RFV10" s="20"/>
      <c r="RFW10"/>
      <c r="RFX10" s="20"/>
      <c r="RFY10"/>
      <c r="RFZ10" s="20"/>
      <c r="RGA10"/>
      <c r="RGB10" s="20"/>
      <c r="RGC10"/>
      <c r="RGD10" s="20"/>
      <c r="RGE10"/>
      <c r="RGF10" s="20"/>
      <c r="RGG10"/>
      <c r="RGH10" s="20"/>
      <c r="RGI10"/>
      <c r="RGJ10" s="20"/>
      <c r="RGK10"/>
      <c r="RGL10" s="20"/>
      <c r="RGM10"/>
      <c r="RGN10" s="20"/>
      <c r="RGO10"/>
      <c r="RGP10" s="20"/>
      <c r="RGQ10"/>
      <c r="RGR10" s="20"/>
      <c r="RGS10"/>
      <c r="RGT10" s="20"/>
      <c r="RGU10"/>
      <c r="RGV10" s="20"/>
      <c r="RGW10"/>
      <c r="RGX10" s="20"/>
      <c r="RGY10"/>
      <c r="RGZ10" s="20"/>
      <c r="RHA10"/>
      <c r="RHB10" s="20"/>
      <c r="RHC10"/>
      <c r="RHD10" s="20"/>
      <c r="RHE10"/>
      <c r="RHF10" s="20"/>
      <c r="RHG10"/>
      <c r="RHH10" s="20"/>
      <c r="RHI10"/>
      <c r="RHJ10" s="20"/>
      <c r="RHK10"/>
      <c r="RHL10" s="20"/>
      <c r="RHM10"/>
      <c r="RHN10" s="20"/>
      <c r="RHO10"/>
      <c r="RHP10" s="20"/>
      <c r="RHQ10"/>
      <c r="RHR10" s="20"/>
      <c r="RHS10"/>
      <c r="RHT10" s="20"/>
      <c r="RHU10"/>
      <c r="RHV10" s="20"/>
      <c r="RHW10"/>
      <c r="RHX10" s="20"/>
      <c r="RHY10"/>
      <c r="RHZ10" s="20"/>
      <c r="RIA10"/>
      <c r="RIB10" s="20"/>
      <c r="RIC10"/>
      <c r="RID10" s="20"/>
      <c r="RIE10"/>
      <c r="RIF10" s="20"/>
      <c r="RIG10"/>
      <c r="RIH10" s="20"/>
      <c r="RII10"/>
      <c r="RIJ10" s="20"/>
      <c r="RIK10"/>
      <c r="RIL10" s="20"/>
      <c r="RIM10"/>
      <c r="RIN10" s="20"/>
      <c r="RIO10"/>
      <c r="RIP10" s="20"/>
      <c r="RIQ10"/>
      <c r="RIR10" s="20"/>
      <c r="RIS10"/>
      <c r="RIT10" s="20"/>
      <c r="RIU10"/>
      <c r="RIV10" s="20"/>
      <c r="RIW10"/>
      <c r="RIX10" s="20"/>
      <c r="RIY10"/>
      <c r="RIZ10" s="20"/>
      <c r="RJA10"/>
      <c r="RJB10" s="20"/>
      <c r="RJC10"/>
      <c r="RJD10" s="20"/>
      <c r="RJE10"/>
      <c r="RJF10" s="20"/>
      <c r="RJG10"/>
      <c r="RJH10" s="20"/>
      <c r="RJI10"/>
      <c r="RJJ10" s="20"/>
      <c r="RJK10"/>
      <c r="RJL10" s="20"/>
      <c r="RJM10"/>
      <c r="RJN10" s="20"/>
      <c r="RJO10"/>
      <c r="RJP10" s="20"/>
      <c r="RJQ10"/>
      <c r="RJR10" s="20"/>
      <c r="RJS10"/>
      <c r="RJT10" s="20"/>
      <c r="RJU10"/>
      <c r="RJV10" s="20"/>
      <c r="RJW10"/>
      <c r="RJX10" s="20"/>
      <c r="RJY10"/>
      <c r="RJZ10" s="20"/>
      <c r="RKA10"/>
      <c r="RKB10" s="20"/>
      <c r="RKC10"/>
      <c r="RKD10" s="20"/>
      <c r="RKE10"/>
      <c r="RKF10" s="20"/>
      <c r="RKG10"/>
      <c r="RKH10" s="20"/>
      <c r="RKI10"/>
      <c r="RKJ10" s="20"/>
      <c r="RKK10"/>
      <c r="RKL10" s="20"/>
      <c r="RKM10"/>
      <c r="RKN10" s="20"/>
      <c r="RKO10"/>
      <c r="RKP10" s="20"/>
      <c r="RKQ10"/>
      <c r="RKR10" s="20"/>
      <c r="RKS10"/>
      <c r="RKT10" s="20"/>
      <c r="RKU10"/>
      <c r="RKV10" s="20"/>
      <c r="RKW10"/>
      <c r="RKX10" s="20"/>
      <c r="RKY10"/>
      <c r="RKZ10" s="20"/>
      <c r="RLA10"/>
      <c r="RLB10" s="20"/>
      <c r="RLC10"/>
      <c r="RLD10" s="20"/>
      <c r="RLE10"/>
      <c r="RLF10" s="20"/>
      <c r="RLG10"/>
      <c r="RLH10" s="20"/>
      <c r="RLI10"/>
      <c r="RLJ10" s="20"/>
      <c r="RLK10"/>
      <c r="RLL10" s="20"/>
      <c r="RLM10"/>
      <c r="RLN10" s="20"/>
      <c r="RLO10"/>
      <c r="RLP10" s="20"/>
      <c r="RLQ10"/>
      <c r="RLR10" s="20"/>
      <c r="RLS10"/>
      <c r="RLT10" s="20"/>
      <c r="RLU10"/>
      <c r="RLV10" s="20"/>
      <c r="RLW10"/>
      <c r="RLX10" s="20"/>
      <c r="RLY10"/>
      <c r="RLZ10" s="20"/>
      <c r="RMA10"/>
      <c r="RMB10" s="20"/>
      <c r="RMC10"/>
      <c r="RMD10" s="20"/>
      <c r="RME10"/>
      <c r="RMF10" s="20"/>
      <c r="RMG10"/>
      <c r="RMH10" s="20"/>
      <c r="RMI10"/>
      <c r="RMJ10" s="20"/>
      <c r="RMK10"/>
      <c r="RML10" s="20"/>
      <c r="RMM10"/>
      <c r="RMN10" s="20"/>
      <c r="RMO10"/>
      <c r="RMP10" s="20"/>
      <c r="RMQ10"/>
      <c r="RMR10" s="20"/>
      <c r="RMS10"/>
      <c r="RMT10" s="20"/>
      <c r="RMU10"/>
      <c r="RMV10" s="20"/>
      <c r="RMW10"/>
      <c r="RMX10" s="20"/>
      <c r="RMY10"/>
      <c r="RMZ10" s="20"/>
      <c r="RNA10"/>
      <c r="RNB10" s="20"/>
      <c r="RNC10"/>
      <c r="RND10" s="20"/>
      <c r="RNE10"/>
      <c r="RNF10" s="20"/>
      <c r="RNG10"/>
      <c r="RNH10" s="20"/>
      <c r="RNI10"/>
      <c r="RNJ10" s="20"/>
      <c r="RNK10"/>
      <c r="RNL10" s="20"/>
      <c r="RNM10"/>
      <c r="RNN10" s="20"/>
      <c r="RNO10"/>
      <c r="RNP10" s="20"/>
      <c r="RNQ10"/>
      <c r="RNR10" s="20"/>
      <c r="RNS10"/>
      <c r="RNT10" s="20"/>
      <c r="RNU10"/>
      <c r="RNV10" s="20"/>
      <c r="RNW10"/>
      <c r="RNX10" s="20"/>
      <c r="RNY10"/>
      <c r="RNZ10" s="20"/>
      <c r="ROA10"/>
      <c r="ROB10" s="20"/>
      <c r="ROC10"/>
      <c r="ROD10" s="20"/>
      <c r="ROE10"/>
      <c r="ROF10" s="20"/>
      <c r="ROG10"/>
      <c r="ROH10" s="20"/>
      <c r="ROI10"/>
      <c r="ROJ10" s="20"/>
      <c r="ROK10"/>
      <c r="ROL10" s="20"/>
      <c r="ROM10"/>
      <c r="RON10" s="20"/>
      <c r="ROO10"/>
      <c r="ROP10" s="20"/>
      <c r="ROQ10"/>
      <c r="ROR10" s="20"/>
      <c r="ROS10"/>
      <c r="ROT10" s="20"/>
      <c r="ROU10"/>
      <c r="ROV10" s="20"/>
      <c r="ROW10"/>
      <c r="ROX10" s="20"/>
      <c r="ROY10"/>
      <c r="ROZ10" s="20"/>
      <c r="RPA10"/>
      <c r="RPB10" s="20"/>
      <c r="RPC10"/>
      <c r="RPD10" s="20"/>
      <c r="RPE10"/>
      <c r="RPF10" s="20"/>
      <c r="RPG10"/>
      <c r="RPH10" s="20"/>
      <c r="RPI10"/>
      <c r="RPJ10" s="20"/>
      <c r="RPK10"/>
      <c r="RPL10" s="20"/>
      <c r="RPM10"/>
      <c r="RPN10" s="20"/>
      <c r="RPO10"/>
      <c r="RPP10" s="20"/>
      <c r="RPQ10"/>
      <c r="RPR10" s="20"/>
      <c r="RPS10"/>
      <c r="RPT10" s="20"/>
      <c r="RPU10"/>
      <c r="RPV10" s="20"/>
      <c r="RPW10"/>
      <c r="RPX10" s="20"/>
      <c r="RPY10"/>
      <c r="RPZ10" s="20"/>
      <c r="RQA10"/>
      <c r="RQB10" s="20"/>
      <c r="RQC10"/>
      <c r="RQD10" s="20"/>
      <c r="RQE10"/>
      <c r="RQF10" s="20"/>
      <c r="RQG10"/>
      <c r="RQH10" s="20"/>
      <c r="RQI10"/>
      <c r="RQJ10" s="20"/>
      <c r="RQK10"/>
      <c r="RQL10" s="20"/>
      <c r="RQM10"/>
      <c r="RQN10" s="20"/>
      <c r="RQO10"/>
      <c r="RQP10" s="20"/>
      <c r="RQQ10"/>
      <c r="RQR10" s="20"/>
      <c r="RQS10"/>
      <c r="RQT10" s="20"/>
      <c r="RQU10"/>
      <c r="RQV10" s="20"/>
      <c r="RQW10"/>
      <c r="RQX10" s="20"/>
      <c r="RQY10"/>
      <c r="RQZ10" s="20"/>
      <c r="RRA10"/>
      <c r="RRB10" s="20"/>
      <c r="RRC10"/>
      <c r="RRD10" s="20"/>
      <c r="RRE10"/>
      <c r="RRF10" s="20"/>
      <c r="RRG10"/>
      <c r="RRH10" s="20"/>
      <c r="RRI10"/>
      <c r="RRJ10" s="20"/>
      <c r="RRK10"/>
      <c r="RRL10" s="20"/>
      <c r="RRM10"/>
      <c r="RRN10" s="20"/>
      <c r="RRO10"/>
      <c r="RRP10" s="20"/>
      <c r="RRQ10"/>
      <c r="RRR10" s="20"/>
      <c r="RRS10"/>
      <c r="RRT10" s="20"/>
      <c r="RRU10"/>
      <c r="RRV10" s="20"/>
      <c r="RRW10"/>
      <c r="RRX10" s="20"/>
      <c r="RRY10"/>
      <c r="RRZ10" s="20"/>
      <c r="RSA10"/>
      <c r="RSB10" s="20"/>
      <c r="RSC10"/>
      <c r="RSD10" s="20"/>
      <c r="RSE10"/>
      <c r="RSF10" s="20"/>
      <c r="RSG10"/>
      <c r="RSH10" s="20"/>
      <c r="RSI10"/>
      <c r="RSJ10" s="20"/>
      <c r="RSK10"/>
      <c r="RSL10" s="20"/>
      <c r="RSM10"/>
      <c r="RSN10" s="20"/>
      <c r="RSO10"/>
      <c r="RSP10" s="20"/>
      <c r="RSQ10"/>
      <c r="RSR10" s="20"/>
      <c r="RSS10"/>
      <c r="RST10" s="20"/>
      <c r="RSU10"/>
      <c r="RSV10" s="20"/>
      <c r="RSW10"/>
      <c r="RSX10" s="20"/>
      <c r="RSY10"/>
      <c r="RSZ10" s="20"/>
      <c r="RTA10"/>
      <c r="RTB10" s="20"/>
      <c r="RTC10"/>
      <c r="RTD10" s="20"/>
      <c r="RTE10"/>
      <c r="RTF10" s="20"/>
      <c r="RTG10"/>
      <c r="RTH10" s="20"/>
      <c r="RTI10"/>
      <c r="RTJ10" s="20"/>
      <c r="RTK10"/>
      <c r="RTL10" s="20"/>
      <c r="RTM10"/>
      <c r="RTN10" s="20"/>
      <c r="RTO10"/>
      <c r="RTP10" s="20"/>
      <c r="RTQ10"/>
      <c r="RTR10" s="20"/>
      <c r="RTS10"/>
      <c r="RTT10" s="20"/>
      <c r="RTU10"/>
      <c r="RTV10" s="20"/>
      <c r="RTW10"/>
      <c r="RTX10" s="20"/>
      <c r="RTY10"/>
      <c r="RTZ10" s="20"/>
      <c r="RUA10"/>
      <c r="RUB10" s="20"/>
      <c r="RUC10"/>
      <c r="RUD10" s="20"/>
      <c r="RUE10"/>
      <c r="RUF10" s="20"/>
      <c r="RUG10"/>
      <c r="RUH10" s="20"/>
      <c r="RUI10"/>
      <c r="RUJ10" s="20"/>
      <c r="RUK10"/>
      <c r="RUL10" s="20"/>
      <c r="RUM10"/>
      <c r="RUN10" s="20"/>
      <c r="RUO10"/>
      <c r="RUP10" s="20"/>
      <c r="RUQ10"/>
      <c r="RUR10" s="20"/>
      <c r="RUS10"/>
      <c r="RUT10" s="20"/>
      <c r="RUU10"/>
      <c r="RUV10" s="20"/>
      <c r="RUW10"/>
      <c r="RUX10" s="20"/>
      <c r="RUY10"/>
      <c r="RUZ10" s="20"/>
      <c r="RVA10"/>
      <c r="RVB10" s="20"/>
      <c r="RVC10"/>
      <c r="RVD10" s="20"/>
      <c r="RVE10"/>
      <c r="RVF10" s="20"/>
      <c r="RVG10"/>
      <c r="RVH10" s="20"/>
      <c r="RVI10"/>
      <c r="RVJ10" s="20"/>
      <c r="RVK10"/>
      <c r="RVL10" s="20"/>
      <c r="RVM10"/>
      <c r="RVN10" s="20"/>
      <c r="RVO10"/>
      <c r="RVP10" s="20"/>
      <c r="RVQ10"/>
      <c r="RVR10" s="20"/>
      <c r="RVS10"/>
      <c r="RVT10" s="20"/>
      <c r="RVU10"/>
      <c r="RVV10" s="20"/>
      <c r="RVW10"/>
      <c r="RVX10" s="20"/>
      <c r="RVY10"/>
      <c r="RVZ10" s="20"/>
      <c r="RWA10"/>
      <c r="RWB10" s="20"/>
      <c r="RWC10"/>
      <c r="RWD10" s="20"/>
      <c r="RWE10"/>
      <c r="RWF10" s="20"/>
      <c r="RWG10"/>
      <c r="RWH10" s="20"/>
      <c r="RWI10"/>
      <c r="RWJ10" s="20"/>
      <c r="RWK10"/>
      <c r="RWL10" s="20"/>
      <c r="RWM10"/>
      <c r="RWN10" s="20"/>
      <c r="RWO10"/>
      <c r="RWP10" s="20"/>
      <c r="RWQ10"/>
      <c r="RWR10" s="20"/>
      <c r="RWS10"/>
      <c r="RWT10" s="20"/>
      <c r="RWU10"/>
      <c r="RWV10" s="20"/>
      <c r="RWW10"/>
      <c r="RWX10" s="20"/>
      <c r="RWY10"/>
      <c r="RWZ10" s="20"/>
      <c r="RXA10"/>
      <c r="RXB10" s="20"/>
      <c r="RXC10"/>
      <c r="RXD10" s="20"/>
      <c r="RXE10"/>
      <c r="RXF10" s="20"/>
      <c r="RXG10"/>
      <c r="RXH10" s="20"/>
      <c r="RXI10"/>
      <c r="RXJ10" s="20"/>
      <c r="RXK10"/>
      <c r="RXL10" s="20"/>
      <c r="RXM10"/>
      <c r="RXN10" s="20"/>
      <c r="RXO10"/>
      <c r="RXP10" s="20"/>
      <c r="RXQ10"/>
      <c r="RXR10" s="20"/>
      <c r="RXS10"/>
      <c r="RXT10" s="20"/>
      <c r="RXU10"/>
      <c r="RXV10" s="20"/>
      <c r="RXW10"/>
      <c r="RXX10" s="20"/>
      <c r="RXY10"/>
      <c r="RXZ10" s="20"/>
      <c r="RYA10"/>
      <c r="RYB10" s="20"/>
      <c r="RYC10"/>
      <c r="RYD10" s="20"/>
      <c r="RYE10"/>
      <c r="RYF10" s="20"/>
      <c r="RYG10"/>
      <c r="RYH10" s="20"/>
      <c r="RYI10"/>
      <c r="RYJ10" s="20"/>
      <c r="RYK10"/>
      <c r="RYL10" s="20"/>
      <c r="RYM10"/>
      <c r="RYN10" s="20"/>
      <c r="RYO10"/>
      <c r="RYP10" s="20"/>
      <c r="RYQ10"/>
      <c r="RYR10" s="20"/>
      <c r="RYS10"/>
      <c r="RYT10" s="20"/>
      <c r="RYU10"/>
      <c r="RYV10" s="20"/>
      <c r="RYW10"/>
      <c r="RYX10" s="20"/>
      <c r="RYY10"/>
      <c r="RYZ10" s="20"/>
      <c r="RZA10"/>
      <c r="RZB10" s="20"/>
      <c r="RZC10"/>
      <c r="RZD10" s="20"/>
      <c r="RZE10"/>
      <c r="RZF10" s="20"/>
      <c r="RZG10"/>
      <c r="RZH10" s="20"/>
      <c r="RZI10"/>
      <c r="RZJ10" s="20"/>
      <c r="RZK10"/>
      <c r="RZL10" s="20"/>
      <c r="RZM10"/>
      <c r="RZN10" s="20"/>
      <c r="RZO10"/>
      <c r="RZP10" s="20"/>
      <c r="RZQ10"/>
      <c r="RZR10" s="20"/>
      <c r="RZS10"/>
      <c r="RZT10" s="20"/>
      <c r="RZU10"/>
      <c r="RZV10" s="20"/>
      <c r="RZW10"/>
      <c r="RZX10" s="20"/>
      <c r="RZY10"/>
      <c r="RZZ10" s="20"/>
      <c r="SAA10"/>
      <c r="SAB10" s="20"/>
      <c r="SAC10"/>
      <c r="SAD10" s="20"/>
      <c r="SAE10"/>
      <c r="SAF10" s="20"/>
      <c r="SAG10"/>
      <c r="SAH10" s="20"/>
      <c r="SAI10"/>
      <c r="SAJ10" s="20"/>
      <c r="SAK10"/>
      <c r="SAL10" s="20"/>
      <c r="SAM10"/>
      <c r="SAN10" s="20"/>
      <c r="SAO10"/>
      <c r="SAP10" s="20"/>
      <c r="SAQ10"/>
      <c r="SAR10" s="20"/>
      <c r="SAS10"/>
      <c r="SAT10" s="20"/>
      <c r="SAU10"/>
      <c r="SAV10" s="20"/>
      <c r="SAW10"/>
      <c r="SAX10" s="20"/>
      <c r="SAY10"/>
      <c r="SAZ10" s="20"/>
      <c r="SBA10"/>
      <c r="SBB10" s="20"/>
      <c r="SBC10"/>
      <c r="SBD10" s="20"/>
      <c r="SBE10"/>
      <c r="SBF10" s="20"/>
      <c r="SBG10"/>
      <c r="SBH10" s="20"/>
      <c r="SBI10"/>
      <c r="SBJ10" s="20"/>
      <c r="SBK10"/>
      <c r="SBL10" s="20"/>
      <c r="SBM10"/>
      <c r="SBN10" s="20"/>
      <c r="SBO10"/>
      <c r="SBP10" s="20"/>
      <c r="SBQ10"/>
      <c r="SBR10" s="20"/>
      <c r="SBS10"/>
      <c r="SBT10" s="20"/>
      <c r="SBU10"/>
      <c r="SBV10" s="20"/>
      <c r="SBW10"/>
      <c r="SBX10" s="20"/>
      <c r="SBY10"/>
      <c r="SBZ10" s="20"/>
      <c r="SCA10"/>
      <c r="SCB10" s="20"/>
      <c r="SCC10"/>
      <c r="SCD10" s="20"/>
      <c r="SCE10"/>
      <c r="SCF10" s="20"/>
      <c r="SCG10"/>
      <c r="SCH10" s="20"/>
      <c r="SCI10"/>
      <c r="SCJ10" s="20"/>
      <c r="SCK10"/>
      <c r="SCL10" s="20"/>
      <c r="SCM10"/>
      <c r="SCN10" s="20"/>
      <c r="SCO10"/>
      <c r="SCP10" s="20"/>
      <c r="SCQ10"/>
      <c r="SCR10" s="20"/>
      <c r="SCS10"/>
      <c r="SCT10" s="20"/>
      <c r="SCU10"/>
      <c r="SCV10" s="20"/>
      <c r="SCW10"/>
      <c r="SCX10" s="20"/>
      <c r="SCY10"/>
      <c r="SCZ10" s="20"/>
      <c r="SDA10"/>
      <c r="SDB10" s="20"/>
      <c r="SDC10"/>
      <c r="SDD10" s="20"/>
      <c r="SDE10"/>
      <c r="SDF10" s="20"/>
      <c r="SDG10"/>
      <c r="SDH10" s="20"/>
      <c r="SDI10"/>
      <c r="SDJ10" s="20"/>
      <c r="SDK10"/>
      <c r="SDL10" s="20"/>
      <c r="SDM10"/>
      <c r="SDN10" s="20"/>
      <c r="SDO10"/>
      <c r="SDP10" s="20"/>
      <c r="SDQ10"/>
      <c r="SDR10" s="20"/>
      <c r="SDS10"/>
      <c r="SDT10" s="20"/>
      <c r="SDU10"/>
      <c r="SDV10" s="20"/>
      <c r="SDW10"/>
      <c r="SDX10" s="20"/>
      <c r="SDY10"/>
      <c r="SDZ10" s="20"/>
      <c r="SEA10"/>
      <c r="SEB10" s="20"/>
      <c r="SEC10"/>
      <c r="SED10" s="20"/>
      <c r="SEE10"/>
      <c r="SEF10" s="20"/>
      <c r="SEG10"/>
      <c r="SEH10" s="20"/>
      <c r="SEI10"/>
      <c r="SEJ10" s="20"/>
      <c r="SEK10"/>
      <c r="SEL10" s="20"/>
      <c r="SEM10"/>
      <c r="SEN10" s="20"/>
      <c r="SEO10"/>
      <c r="SEP10" s="20"/>
      <c r="SEQ10"/>
      <c r="SER10" s="20"/>
      <c r="SES10"/>
      <c r="SET10" s="20"/>
      <c r="SEU10"/>
      <c r="SEV10" s="20"/>
      <c r="SEW10"/>
      <c r="SEX10" s="20"/>
      <c r="SEY10"/>
      <c r="SEZ10" s="20"/>
      <c r="SFA10"/>
      <c r="SFB10" s="20"/>
      <c r="SFC10"/>
      <c r="SFD10" s="20"/>
      <c r="SFE10"/>
      <c r="SFF10" s="20"/>
      <c r="SFG10"/>
      <c r="SFH10" s="20"/>
      <c r="SFI10"/>
      <c r="SFJ10" s="20"/>
      <c r="SFK10"/>
      <c r="SFL10" s="20"/>
      <c r="SFM10"/>
      <c r="SFN10" s="20"/>
      <c r="SFO10"/>
      <c r="SFP10" s="20"/>
      <c r="SFQ10"/>
      <c r="SFR10" s="20"/>
      <c r="SFS10"/>
      <c r="SFT10" s="20"/>
      <c r="SFU10"/>
      <c r="SFV10" s="20"/>
      <c r="SFW10"/>
      <c r="SFX10" s="20"/>
      <c r="SFY10"/>
      <c r="SFZ10" s="20"/>
      <c r="SGA10"/>
      <c r="SGB10" s="20"/>
      <c r="SGC10"/>
      <c r="SGD10" s="20"/>
      <c r="SGE10"/>
      <c r="SGF10" s="20"/>
      <c r="SGG10"/>
      <c r="SGH10" s="20"/>
      <c r="SGI10"/>
      <c r="SGJ10" s="20"/>
      <c r="SGK10"/>
      <c r="SGL10" s="20"/>
      <c r="SGM10"/>
      <c r="SGN10" s="20"/>
      <c r="SGO10"/>
      <c r="SGP10" s="20"/>
      <c r="SGQ10"/>
      <c r="SGR10" s="20"/>
      <c r="SGS10"/>
      <c r="SGT10" s="20"/>
      <c r="SGU10"/>
      <c r="SGV10" s="20"/>
      <c r="SGW10"/>
      <c r="SGX10" s="20"/>
      <c r="SGY10"/>
      <c r="SGZ10" s="20"/>
      <c r="SHA10"/>
      <c r="SHB10" s="20"/>
      <c r="SHC10"/>
      <c r="SHD10" s="20"/>
      <c r="SHE10"/>
      <c r="SHF10" s="20"/>
      <c r="SHG10"/>
      <c r="SHH10" s="20"/>
      <c r="SHI10"/>
      <c r="SHJ10" s="20"/>
      <c r="SHK10"/>
      <c r="SHL10" s="20"/>
      <c r="SHM10"/>
      <c r="SHN10" s="20"/>
      <c r="SHO10"/>
      <c r="SHP10" s="20"/>
      <c r="SHQ10"/>
      <c r="SHR10" s="20"/>
      <c r="SHS10"/>
      <c r="SHT10" s="20"/>
      <c r="SHU10"/>
      <c r="SHV10" s="20"/>
      <c r="SHW10"/>
      <c r="SHX10" s="20"/>
      <c r="SHY10"/>
      <c r="SHZ10" s="20"/>
      <c r="SIA10"/>
      <c r="SIB10" s="20"/>
      <c r="SIC10"/>
      <c r="SID10" s="20"/>
      <c r="SIE10"/>
      <c r="SIF10" s="20"/>
      <c r="SIG10"/>
      <c r="SIH10" s="20"/>
      <c r="SII10"/>
      <c r="SIJ10" s="20"/>
      <c r="SIK10"/>
      <c r="SIL10" s="20"/>
      <c r="SIM10"/>
      <c r="SIN10" s="20"/>
      <c r="SIO10"/>
      <c r="SIP10" s="20"/>
      <c r="SIQ10"/>
      <c r="SIR10" s="20"/>
      <c r="SIS10"/>
      <c r="SIT10" s="20"/>
      <c r="SIU10"/>
      <c r="SIV10" s="20"/>
      <c r="SIW10"/>
      <c r="SIX10" s="20"/>
      <c r="SIY10"/>
      <c r="SIZ10" s="20"/>
      <c r="SJA10"/>
      <c r="SJB10" s="20"/>
      <c r="SJC10"/>
      <c r="SJD10" s="20"/>
      <c r="SJE10"/>
      <c r="SJF10" s="20"/>
      <c r="SJG10"/>
      <c r="SJH10" s="20"/>
      <c r="SJI10"/>
      <c r="SJJ10" s="20"/>
      <c r="SJK10"/>
      <c r="SJL10" s="20"/>
      <c r="SJM10"/>
      <c r="SJN10" s="20"/>
      <c r="SJO10"/>
      <c r="SJP10" s="20"/>
      <c r="SJQ10"/>
      <c r="SJR10" s="20"/>
      <c r="SJS10"/>
      <c r="SJT10" s="20"/>
      <c r="SJU10"/>
      <c r="SJV10" s="20"/>
      <c r="SJW10"/>
      <c r="SJX10" s="20"/>
      <c r="SJY10"/>
      <c r="SJZ10" s="20"/>
      <c r="SKA10"/>
      <c r="SKB10" s="20"/>
      <c r="SKC10"/>
      <c r="SKD10" s="20"/>
      <c r="SKE10"/>
      <c r="SKF10" s="20"/>
      <c r="SKG10"/>
      <c r="SKH10" s="20"/>
      <c r="SKI10"/>
      <c r="SKJ10" s="20"/>
      <c r="SKK10"/>
      <c r="SKL10" s="20"/>
      <c r="SKM10"/>
      <c r="SKN10" s="20"/>
      <c r="SKO10"/>
      <c r="SKP10" s="20"/>
      <c r="SKQ10"/>
      <c r="SKR10" s="20"/>
      <c r="SKS10"/>
      <c r="SKT10" s="20"/>
      <c r="SKU10"/>
      <c r="SKV10" s="20"/>
      <c r="SKW10"/>
      <c r="SKX10" s="20"/>
      <c r="SKY10"/>
      <c r="SKZ10" s="20"/>
      <c r="SLA10"/>
      <c r="SLB10" s="20"/>
      <c r="SLC10"/>
      <c r="SLD10" s="20"/>
      <c r="SLE10"/>
      <c r="SLF10" s="20"/>
      <c r="SLG10"/>
      <c r="SLH10" s="20"/>
      <c r="SLI10"/>
      <c r="SLJ10" s="20"/>
      <c r="SLK10"/>
      <c r="SLL10" s="20"/>
      <c r="SLM10"/>
      <c r="SLN10" s="20"/>
      <c r="SLO10"/>
      <c r="SLP10" s="20"/>
      <c r="SLQ10"/>
      <c r="SLR10" s="20"/>
      <c r="SLS10"/>
      <c r="SLT10" s="20"/>
      <c r="SLU10"/>
      <c r="SLV10" s="20"/>
      <c r="SLW10"/>
      <c r="SLX10" s="20"/>
      <c r="SLY10"/>
      <c r="SLZ10" s="20"/>
      <c r="SMA10"/>
      <c r="SMB10" s="20"/>
      <c r="SMC10"/>
      <c r="SMD10" s="20"/>
      <c r="SME10"/>
      <c r="SMF10" s="20"/>
      <c r="SMG10"/>
      <c r="SMH10" s="20"/>
      <c r="SMI10"/>
      <c r="SMJ10" s="20"/>
      <c r="SMK10"/>
      <c r="SML10" s="20"/>
      <c r="SMM10"/>
      <c r="SMN10" s="20"/>
      <c r="SMO10"/>
      <c r="SMP10" s="20"/>
      <c r="SMQ10"/>
      <c r="SMR10" s="20"/>
      <c r="SMS10"/>
      <c r="SMT10" s="20"/>
      <c r="SMU10"/>
      <c r="SMV10" s="20"/>
      <c r="SMW10"/>
      <c r="SMX10" s="20"/>
      <c r="SMY10"/>
      <c r="SMZ10" s="20"/>
      <c r="SNA10"/>
      <c r="SNB10" s="20"/>
      <c r="SNC10"/>
      <c r="SND10" s="20"/>
      <c r="SNE10"/>
      <c r="SNF10" s="20"/>
      <c r="SNG10"/>
      <c r="SNH10" s="20"/>
      <c r="SNI10"/>
      <c r="SNJ10" s="20"/>
      <c r="SNK10"/>
      <c r="SNL10" s="20"/>
      <c r="SNM10"/>
      <c r="SNN10" s="20"/>
      <c r="SNO10"/>
      <c r="SNP10" s="20"/>
      <c r="SNQ10"/>
      <c r="SNR10" s="20"/>
      <c r="SNS10"/>
      <c r="SNT10" s="20"/>
      <c r="SNU10"/>
      <c r="SNV10" s="20"/>
      <c r="SNW10"/>
      <c r="SNX10" s="20"/>
      <c r="SNY10"/>
      <c r="SNZ10" s="20"/>
      <c r="SOA10"/>
      <c r="SOB10" s="20"/>
      <c r="SOC10"/>
      <c r="SOD10" s="20"/>
      <c r="SOE10"/>
      <c r="SOF10" s="20"/>
      <c r="SOG10"/>
      <c r="SOH10" s="20"/>
      <c r="SOI10"/>
      <c r="SOJ10" s="20"/>
      <c r="SOK10"/>
      <c r="SOL10" s="20"/>
      <c r="SOM10"/>
      <c r="SON10" s="20"/>
      <c r="SOO10"/>
      <c r="SOP10" s="20"/>
      <c r="SOQ10"/>
      <c r="SOR10" s="20"/>
      <c r="SOS10"/>
      <c r="SOT10" s="20"/>
      <c r="SOU10"/>
      <c r="SOV10" s="20"/>
      <c r="SOW10"/>
      <c r="SOX10" s="20"/>
      <c r="SOY10"/>
      <c r="SOZ10" s="20"/>
      <c r="SPA10"/>
      <c r="SPB10" s="20"/>
      <c r="SPC10"/>
      <c r="SPD10" s="20"/>
      <c r="SPE10"/>
      <c r="SPF10" s="20"/>
      <c r="SPG10"/>
      <c r="SPH10" s="20"/>
      <c r="SPI10"/>
      <c r="SPJ10" s="20"/>
      <c r="SPK10"/>
      <c r="SPL10" s="20"/>
      <c r="SPM10"/>
      <c r="SPN10" s="20"/>
      <c r="SPO10"/>
      <c r="SPP10" s="20"/>
      <c r="SPQ10"/>
      <c r="SPR10" s="20"/>
      <c r="SPS10"/>
      <c r="SPT10" s="20"/>
      <c r="SPU10"/>
      <c r="SPV10" s="20"/>
      <c r="SPW10"/>
      <c r="SPX10" s="20"/>
      <c r="SPY10"/>
      <c r="SPZ10" s="20"/>
      <c r="SQA10"/>
      <c r="SQB10" s="20"/>
      <c r="SQC10"/>
      <c r="SQD10" s="20"/>
      <c r="SQE10"/>
      <c r="SQF10" s="20"/>
      <c r="SQG10"/>
      <c r="SQH10" s="20"/>
      <c r="SQI10"/>
      <c r="SQJ10" s="20"/>
      <c r="SQK10"/>
      <c r="SQL10" s="20"/>
      <c r="SQM10"/>
      <c r="SQN10" s="20"/>
      <c r="SQO10"/>
      <c r="SQP10" s="20"/>
      <c r="SQQ10"/>
      <c r="SQR10" s="20"/>
      <c r="SQS10"/>
      <c r="SQT10" s="20"/>
      <c r="SQU10"/>
      <c r="SQV10" s="20"/>
      <c r="SQW10"/>
      <c r="SQX10" s="20"/>
      <c r="SQY10"/>
      <c r="SQZ10" s="20"/>
      <c r="SRA10"/>
      <c r="SRB10" s="20"/>
      <c r="SRC10"/>
      <c r="SRD10" s="20"/>
      <c r="SRE10"/>
      <c r="SRF10" s="20"/>
      <c r="SRG10"/>
      <c r="SRH10" s="20"/>
      <c r="SRI10"/>
      <c r="SRJ10" s="20"/>
      <c r="SRK10"/>
      <c r="SRL10" s="20"/>
      <c r="SRM10"/>
      <c r="SRN10" s="20"/>
      <c r="SRO10"/>
      <c r="SRP10" s="20"/>
      <c r="SRQ10"/>
      <c r="SRR10" s="20"/>
      <c r="SRS10"/>
      <c r="SRT10" s="20"/>
      <c r="SRU10"/>
      <c r="SRV10" s="20"/>
      <c r="SRW10"/>
      <c r="SRX10" s="20"/>
      <c r="SRY10"/>
      <c r="SRZ10" s="20"/>
      <c r="SSA10"/>
      <c r="SSB10" s="20"/>
      <c r="SSC10"/>
      <c r="SSD10" s="20"/>
      <c r="SSE10"/>
      <c r="SSF10" s="20"/>
      <c r="SSG10"/>
      <c r="SSH10" s="20"/>
      <c r="SSI10"/>
      <c r="SSJ10" s="20"/>
      <c r="SSK10"/>
      <c r="SSL10" s="20"/>
      <c r="SSM10"/>
      <c r="SSN10" s="20"/>
      <c r="SSO10"/>
      <c r="SSP10" s="20"/>
      <c r="SSQ10"/>
      <c r="SSR10" s="20"/>
      <c r="SSS10"/>
      <c r="SST10" s="20"/>
      <c r="SSU10"/>
      <c r="SSV10" s="20"/>
      <c r="SSW10"/>
      <c r="SSX10" s="20"/>
      <c r="SSY10"/>
      <c r="SSZ10" s="20"/>
      <c r="STA10"/>
      <c r="STB10" s="20"/>
      <c r="STC10"/>
      <c r="STD10" s="20"/>
      <c r="STE10"/>
      <c r="STF10" s="20"/>
      <c r="STG10"/>
      <c r="STH10" s="20"/>
      <c r="STI10"/>
      <c r="STJ10" s="20"/>
      <c r="STK10"/>
      <c r="STL10" s="20"/>
      <c r="STM10"/>
      <c r="STN10" s="20"/>
      <c r="STO10"/>
      <c r="STP10" s="20"/>
      <c r="STQ10"/>
      <c r="STR10" s="20"/>
      <c r="STS10"/>
      <c r="STT10" s="20"/>
      <c r="STU10"/>
      <c r="STV10" s="20"/>
      <c r="STW10"/>
      <c r="STX10" s="20"/>
      <c r="STY10"/>
      <c r="STZ10" s="20"/>
      <c r="SUA10"/>
      <c r="SUB10" s="20"/>
      <c r="SUC10"/>
      <c r="SUD10" s="20"/>
      <c r="SUE10"/>
      <c r="SUF10" s="20"/>
      <c r="SUG10"/>
      <c r="SUH10" s="20"/>
      <c r="SUI10"/>
      <c r="SUJ10" s="20"/>
      <c r="SUK10"/>
      <c r="SUL10" s="20"/>
      <c r="SUM10"/>
      <c r="SUN10" s="20"/>
      <c r="SUO10"/>
      <c r="SUP10" s="20"/>
      <c r="SUQ10"/>
      <c r="SUR10" s="20"/>
      <c r="SUS10"/>
      <c r="SUT10" s="20"/>
      <c r="SUU10"/>
      <c r="SUV10" s="20"/>
      <c r="SUW10"/>
      <c r="SUX10" s="20"/>
      <c r="SUY10"/>
      <c r="SUZ10" s="20"/>
      <c r="SVA10"/>
      <c r="SVB10" s="20"/>
      <c r="SVC10"/>
      <c r="SVD10" s="20"/>
      <c r="SVE10"/>
      <c r="SVF10" s="20"/>
      <c r="SVG10"/>
      <c r="SVH10" s="20"/>
      <c r="SVI10"/>
      <c r="SVJ10" s="20"/>
      <c r="SVK10"/>
      <c r="SVL10" s="20"/>
      <c r="SVM10"/>
      <c r="SVN10" s="20"/>
      <c r="SVO10"/>
      <c r="SVP10" s="20"/>
      <c r="SVQ10"/>
      <c r="SVR10" s="20"/>
      <c r="SVS10"/>
      <c r="SVT10" s="20"/>
      <c r="SVU10"/>
      <c r="SVV10" s="20"/>
      <c r="SVW10"/>
      <c r="SVX10" s="20"/>
      <c r="SVY10"/>
      <c r="SVZ10" s="20"/>
      <c r="SWA10"/>
      <c r="SWB10" s="20"/>
      <c r="SWC10"/>
      <c r="SWD10" s="20"/>
      <c r="SWE10"/>
      <c r="SWF10" s="20"/>
      <c r="SWG10"/>
      <c r="SWH10" s="20"/>
      <c r="SWI10"/>
      <c r="SWJ10" s="20"/>
      <c r="SWK10"/>
      <c r="SWL10" s="20"/>
      <c r="SWM10"/>
      <c r="SWN10" s="20"/>
      <c r="SWO10"/>
      <c r="SWP10" s="20"/>
      <c r="SWQ10"/>
      <c r="SWR10" s="20"/>
      <c r="SWS10"/>
      <c r="SWT10" s="20"/>
      <c r="SWU10"/>
      <c r="SWV10" s="20"/>
      <c r="SWW10"/>
      <c r="SWX10" s="20"/>
      <c r="SWY10"/>
      <c r="SWZ10" s="20"/>
      <c r="SXA10"/>
      <c r="SXB10" s="20"/>
      <c r="SXC10"/>
      <c r="SXD10" s="20"/>
      <c r="SXE10"/>
      <c r="SXF10" s="20"/>
      <c r="SXG10"/>
      <c r="SXH10" s="20"/>
      <c r="SXI10"/>
      <c r="SXJ10" s="20"/>
      <c r="SXK10"/>
      <c r="SXL10" s="20"/>
      <c r="SXM10"/>
      <c r="SXN10" s="20"/>
      <c r="SXO10"/>
      <c r="SXP10" s="20"/>
      <c r="SXQ10"/>
      <c r="SXR10" s="20"/>
      <c r="SXS10"/>
      <c r="SXT10" s="20"/>
      <c r="SXU10"/>
      <c r="SXV10" s="20"/>
      <c r="SXW10"/>
      <c r="SXX10" s="20"/>
      <c r="SXY10"/>
      <c r="SXZ10" s="20"/>
      <c r="SYA10"/>
      <c r="SYB10" s="20"/>
      <c r="SYC10"/>
      <c r="SYD10" s="20"/>
      <c r="SYE10"/>
      <c r="SYF10" s="20"/>
      <c r="SYG10"/>
      <c r="SYH10" s="20"/>
      <c r="SYI10"/>
      <c r="SYJ10" s="20"/>
      <c r="SYK10"/>
      <c r="SYL10" s="20"/>
      <c r="SYM10"/>
      <c r="SYN10" s="20"/>
      <c r="SYO10"/>
      <c r="SYP10" s="20"/>
      <c r="SYQ10"/>
      <c r="SYR10" s="20"/>
      <c r="SYS10"/>
      <c r="SYT10" s="20"/>
      <c r="SYU10"/>
      <c r="SYV10" s="20"/>
      <c r="SYW10"/>
      <c r="SYX10" s="20"/>
      <c r="SYY10"/>
      <c r="SYZ10" s="20"/>
      <c r="SZA10"/>
      <c r="SZB10" s="20"/>
      <c r="SZC10"/>
      <c r="SZD10" s="20"/>
      <c r="SZE10"/>
      <c r="SZF10" s="20"/>
      <c r="SZG10"/>
      <c r="SZH10" s="20"/>
      <c r="SZI10"/>
      <c r="SZJ10" s="20"/>
      <c r="SZK10"/>
      <c r="SZL10" s="20"/>
      <c r="SZM10"/>
      <c r="SZN10" s="20"/>
      <c r="SZO10"/>
      <c r="SZP10" s="20"/>
      <c r="SZQ10"/>
      <c r="SZR10" s="20"/>
      <c r="SZS10"/>
      <c r="SZT10" s="20"/>
      <c r="SZU10"/>
      <c r="SZV10" s="20"/>
      <c r="SZW10"/>
      <c r="SZX10" s="20"/>
      <c r="SZY10"/>
      <c r="SZZ10" s="20"/>
      <c r="TAA10"/>
      <c r="TAB10" s="20"/>
      <c r="TAC10"/>
      <c r="TAD10" s="20"/>
      <c r="TAE10"/>
      <c r="TAF10" s="20"/>
      <c r="TAG10"/>
      <c r="TAH10" s="20"/>
      <c r="TAI10"/>
      <c r="TAJ10" s="20"/>
      <c r="TAK10"/>
      <c r="TAL10" s="20"/>
      <c r="TAM10"/>
      <c r="TAN10" s="20"/>
      <c r="TAO10"/>
      <c r="TAP10" s="20"/>
      <c r="TAQ10"/>
      <c r="TAR10" s="20"/>
      <c r="TAS10"/>
      <c r="TAT10" s="20"/>
      <c r="TAU10"/>
      <c r="TAV10" s="20"/>
      <c r="TAW10"/>
      <c r="TAX10" s="20"/>
      <c r="TAY10"/>
      <c r="TAZ10" s="20"/>
      <c r="TBA10"/>
      <c r="TBB10" s="20"/>
      <c r="TBC10"/>
      <c r="TBD10" s="20"/>
      <c r="TBE10"/>
      <c r="TBF10" s="20"/>
      <c r="TBG10"/>
      <c r="TBH10" s="20"/>
      <c r="TBI10"/>
      <c r="TBJ10" s="20"/>
      <c r="TBK10"/>
      <c r="TBL10" s="20"/>
      <c r="TBM10"/>
      <c r="TBN10" s="20"/>
      <c r="TBO10"/>
      <c r="TBP10" s="20"/>
      <c r="TBQ10"/>
      <c r="TBR10" s="20"/>
      <c r="TBS10"/>
      <c r="TBT10" s="20"/>
      <c r="TBU10"/>
      <c r="TBV10" s="20"/>
      <c r="TBW10"/>
      <c r="TBX10" s="20"/>
      <c r="TBY10"/>
      <c r="TBZ10" s="20"/>
      <c r="TCA10"/>
      <c r="TCB10" s="20"/>
      <c r="TCC10"/>
      <c r="TCD10" s="20"/>
      <c r="TCE10"/>
      <c r="TCF10" s="20"/>
      <c r="TCG10"/>
      <c r="TCH10" s="20"/>
      <c r="TCI10"/>
      <c r="TCJ10" s="20"/>
      <c r="TCK10"/>
      <c r="TCL10" s="20"/>
      <c r="TCM10"/>
      <c r="TCN10" s="20"/>
      <c r="TCO10"/>
      <c r="TCP10" s="20"/>
      <c r="TCQ10"/>
      <c r="TCR10" s="20"/>
      <c r="TCS10"/>
      <c r="TCT10" s="20"/>
      <c r="TCU10"/>
      <c r="TCV10" s="20"/>
      <c r="TCW10"/>
      <c r="TCX10" s="20"/>
      <c r="TCY10"/>
      <c r="TCZ10" s="20"/>
      <c r="TDA10"/>
      <c r="TDB10" s="20"/>
      <c r="TDC10"/>
      <c r="TDD10" s="20"/>
      <c r="TDE10"/>
      <c r="TDF10" s="20"/>
      <c r="TDG10"/>
      <c r="TDH10" s="20"/>
      <c r="TDI10"/>
      <c r="TDJ10" s="20"/>
      <c r="TDK10"/>
      <c r="TDL10" s="20"/>
      <c r="TDM10"/>
      <c r="TDN10" s="20"/>
      <c r="TDO10"/>
      <c r="TDP10" s="20"/>
      <c r="TDQ10"/>
      <c r="TDR10" s="20"/>
      <c r="TDS10"/>
      <c r="TDT10" s="20"/>
      <c r="TDU10"/>
      <c r="TDV10" s="20"/>
      <c r="TDW10"/>
      <c r="TDX10" s="20"/>
      <c r="TDY10"/>
      <c r="TDZ10" s="20"/>
      <c r="TEA10"/>
      <c r="TEB10" s="20"/>
      <c r="TEC10"/>
      <c r="TED10" s="20"/>
      <c r="TEE10"/>
      <c r="TEF10" s="20"/>
      <c r="TEG10"/>
      <c r="TEH10" s="20"/>
      <c r="TEI10"/>
      <c r="TEJ10" s="20"/>
      <c r="TEK10"/>
      <c r="TEL10" s="20"/>
      <c r="TEM10"/>
      <c r="TEN10" s="20"/>
      <c r="TEO10"/>
      <c r="TEP10" s="20"/>
      <c r="TEQ10"/>
      <c r="TER10" s="20"/>
      <c r="TES10"/>
      <c r="TET10" s="20"/>
      <c r="TEU10"/>
      <c r="TEV10" s="20"/>
      <c r="TEW10"/>
      <c r="TEX10" s="20"/>
      <c r="TEY10"/>
      <c r="TEZ10" s="20"/>
      <c r="TFA10"/>
      <c r="TFB10" s="20"/>
      <c r="TFC10"/>
      <c r="TFD10" s="20"/>
      <c r="TFE10"/>
      <c r="TFF10" s="20"/>
      <c r="TFG10"/>
      <c r="TFH10" s="20"/>
      <c r="TFI10"/>
      <c r="TFJ10" s="20"/>
      <c r="TFK10"/>
      <c r="TFL10" s="20"/>
      <c r="TFM10"/>
      <c r="TFN10" s="20"/>
      <c r="TFO10"/>
      <c r="TFP10" s="20"/>
      <c r="TFQ10"/>
      <c r="TFR10" s="20"/>
      <c r="TFS10"/>
      <c r="TFT10" s="20"/>
      <c r="TFU10"/>
      <c r="TFV10" s="20"/>
      <c r="TFW10"/>
      <c r="TFX10" s="20"/>
      <c r="TFY10"/>
      <c r="TFZ10" s="20"/>
      <c r="TGA10"/>
      <c r="TGB10" s="20"/>
      <c r="TGC10"/>
      <c r="TGD10" s="20"/>
      <c r="TGE10"/>
      <c r="TGF10" s="20"/>
      <c r="TGG10"/>
      <c r="TGH10" s="20"/>
      <c r="TGI10"/>
      <c r="TGJ10" s="20"/>
      <c r="TGK10"/>
      <c r="TGL10" s="20"/>
      <c r="TGM10"/>
      <c r="TGN10" s="20"/>
      <c r="TGO10"/>
      <c r="TGP10" s="20"/>
      <c r="TGQ10"/>
      <c r="TGR10" s="20"/>
      <c r="TGS10"/>
      <c r="TGT10" s="20"/>
      <c r="TGU10"/>
      <c r="TGV10" s="20"/>
      <c r="TGW10"/>
      <c r="TGX10" s="20"/>
      <c r="TGY10"/>
      <c r="TGZ10" s="20"/>
      <c r="THA10"/>
      <c r="THB10" s="20"/>
      <c r="THC10"/>
      <c r="THD10" s="20"/>
      <c r="THE10"/>
      <c r="THF10" s="20"/>
      <c r="THG10"/>
      <c r="THH10" s="20"/>
      <c r="THI10"/>
      <c r="THJ10" s="20"/>
      <c r="THK10"/>
      <c r="THL10" s="20"/>
      <c r="THM10"/>
      <c r="THN10" s="20"/>
      <c r="THO10"/>
      <c r="THP10" s="20"/>
      <c r="THQ10"/>
      <c r="THR10" s="20"/>
      <c r="THS10"/>
      <c r="THT10" s="20"/>
      <c r="THU10"/>
      <c r="THV10" s="20"/>
      <c r="THW10"/>
      <c r="THX10" s="20"/>
      <c r="THY10"/>
      <c r="THZ10" s="20"/>
      <c r="TIA10"/>
      <c r="TIB10" s="20"/>
      <c r="TIC10"/>
      <c r="TID10" s="20"/>
      <c r="TIE10"/>
      <c r="TIF10" s="20"/>
      <c r="TIG10"/>
      <c r="TIH10" s="20"/>
      <c r="TII10"/>
      <c r="TIJ10" s="20"/>
      <c r="TIK10"/>
      <c r="TIL10" s="20"/>
      <c r="TIM10"/>
      <c r="TIN10" s="20"/>
      <c r="TIO10"/>
      <c r="TIP10" s="20"/>
      <c r="TIQ10"/>
      <c r="TIR10" s="20"/>
      <c r="TIS10"/>
      <c r="TIT10" s="20"/>
      <c r="TIU10"/>
      <c r="TIV10" s="20"/>
      <c r="TIW10"/>
      <c r="TIX10" s="20"/>
      <c r="TIY10"/>
      <c r="TIZ10" s="20"/>
      <c r="TJA10"/>
      <c r="TJB10" s="20"/>
      <c r="TJC10"/>
      <c r="TJD10" s="20"/>
      <c r="TJE10"/>
      <c r="TJF10" s="20"/>
      <c r="TJG10"/>
      <c r="TJH10" s="20"/>
      <c r="TJI10"/>
      <c r="TJJ10" s="20"/>
      <c r="TJK10"/>
      <c r="TJL10" s="20"/>
      <c r="TJM10"/>
      <c r="TJN10" s="20"/>
      <c r="TJO10"/>
      <c r="TJP10" s="20"/>
      <c r="TJQ10"/>
      <c r="TJR10" s="20"/>
      <c r="TJS10"/>
      <c r="TJT10" s="20"/>
      <c r="TJU10"/>
      <c r="TJV10" s="20"/>
      <c r="TJW10"/>
      <c r="TJX10" s="20"/>
      <c r="TJY10"/>
      <c r="TJZ10" s="20"/>
      <c r="TKA10"/>
      <c r="TKB10" s="20"/>
      <c r="TKC10"/>
      <c r="TKD10" s="20"/>
      <c r="TKE10"/>
      <c r="TKF10" s="20"/>
      <c r="TKG10"/>
      <c r="TKH10" s="20"/>
      <c r="TKI10"/>
      <c r="TKJ10" s="20"/>
      <c r="TKK10"/>
      <c r="TKL10" s="20"/>
      <c r="TKM10"/>
      <c r="TKN10" s="20"/>
      <c r="TKO10"/>
      <c r="TKP10" s="20"/>
      <c r="TKQ10"/>
      <c r="TKR10" s="20"/>
      <c r="TKS10"/>
      <c r="TKT10" s="20"/>
      <c r="TKU10"/>
      <c r="TKV10" s="20"/>
      <c r="TKW10"/>
      <c r="TKX10" s="20"/>
      <c r="TKY10"/>
      <c r="TKZ10" s="20"/>
      <c r="TLA10"/>
      <c r="TLB10" s="20"/>
      <c r="TLC10"/>
      <c r="TLD10" s="20"/>
      <c r="TLE10"/>
      <c r="TLF10" s="20"/>
      <c r="TLG10"/>
      <c r="TLH10" s="20"/>
      <c r="TLI10"/>
      <c r="TLJ10" s="20"/>
      <c r="TLK10"/>
      <c r="TLL10" s="20"/>
      <c r="TLM10"/>
      <c r="TLN10" s="20"/>
      <c r="TLO10"/>
      <c r="TLP10" s="20"/>
      <c r="TLQ10"/>
      <c r="TLR10" s="20"/>
      <c r="TLS10"/>
      <c r="TLT10" s="20"/>
      <c r="TLU10"/>
      <c r="TLV10" s="20"/>
      <c r="TLW10"/>
      <c r="TLX10" s="20"/>
      <c r="TLY10"/>
      <c r="TLZ10" s="20"/>
      <c r="TMA10"/>
      <c r="TMB10" s="20"/>
      <c r="TMC10"/>
      <c r="TMD10" s="20"/>
      <c r="TME10"/>
      <c r="TMF10" s="20"/>
      <c r="TMG10"/>
      <c r="TMH10" s="20"/>
      <c r="TMI10"/>
      <c r="TMJ10" s="20"/>
      <c r="TMK10"/>
      <c r="TML10" s="20"/>
      <c r="TMM10"/>
      <c r="TMN10" s="20"/>
      <c r="TMO10"/>
      <c r="TMP10" s="20"/>
      <c r="TMQ10"/>
      <c r="TMR10" s="20"/>
      <c r="TMS10"/>
      <c r="TMT10" s="20"/>
      <c r="TMU10"/>
      <c r="TMV10" s="20"/>
      <c r="TMW10"/>
      <c r="TMX10" s="20"/>
      <c r="TMY10"/>
      <c r="TMZ10" s="20"/>
      <c r="TNA10"/>
      <c r="TNB10" s="20"/>
      <c r="TNC10"/>
      <c r="TND10" s="20"/>
      <c r="TNE10"/>
      <c r="TNF10" s="20"/>
      <c r="TNG10"/>
      <c r="TNH10" s="20"/>
      <c r="TNI10"/>
      <c r="TNJ10" s="20"/>
      <c r="TNK10"/>
      <c r="TNL10" s="20"/>
      <c r="TNM10"/>
      <c r="TNN10" s="20"/>
      <c r="TNO10"/>
      <c r="TNP10" s="20"/>
      <c r="TNQ10"/>
      <c r="TNR10" s="20"/>
      <c r="TNS10"/>
      <c r="TNT10" s="20"/>
      <c r="TNU10"/>
      <c r="TNV10" s="20"/>
      <c r="TNW10"/>
      <c r="TNX10" s="20"/>
      <c r="TNY10"/>
      <c r="TNZ10" s="20"/>
      <c r="TOA10"/>
      <c r="TOB10" s="20"/>
      <c r="TOC10"/>
      <c r="TOD10" s="20"/>
      <c r="TOE10"/>
      <c r="TOF10" s="20"/>
      <c r="TOG10"/>
      <c r="TOH10" s="20"/>
      <c r="TOI10"/>
      <c r="TOJ10" s="20"/>
      <c r="TOK10"/>
      <c r="TOL10" s="20"/>
      <c r="TOM10"/>
      <c r="TON10" s="20"/>
      <c r="TOO10"/>
      <c r="TOP10" s="20"/>
      <c r="TOQ10"/>
      <c r="TOR10" s="20"/>
      <c r="TOS10"/>
      <c r="TOT10" s="20"/>
      <c r="TOU10"/>
      <c r="TOV10" s="20"/>
      <c r="TOW10"/>
      <c r="TOX10" s="20"/>
      <c r="TOY10"/>
      <c r="TOZ10" s="20"/>
      <c r="TPA10"/>
      <c r="TPB10" s="20"/>
      <c r="TPC10"/>
      <c r="TPD10" s="20"/>
      <c r="TPE10"/>
      <c r="TPF10" s="20"/>
      <c r="TPG10"/>
      <c r="TPH10" s="20"/>
      <c r="TPI10"/>
      <c r="TPJ10" s="20"/>
      <c r="TPK10"/>
      <c r="TPL10" s="20"/>
      <c r="TPM10"/>
      <c r="TPN10" s="20"/>
      <c r="TPO10"/>
      <c r="TPP10" s="20"/>
      <c r="TPQ10"/>
      <c r="TPR10" s="20"/>
      <c r="TPS10"/>
      <c r="TPT10" s="20"/>
      <c r="TPU10"/>
      <c r="TPV10" s="20"/>
      <c r="TPW10"/>
      <c r="TPX10" s="20"/>
      <c r="TPY10"/>
      <c r="TPZ10" s="20"/>
      <c r="TQA10"/>
      <c r="TQB10" s="20"/>
      <c r="TQC10"/>
      <c r="TQD10" s="20"/>
      <c r="TQE10"/>
      <c r="TQF10" s="20"/>
      <c r="TQG10"/>
      <c r="TQH10" s="20"/>
      <c r="TQI10"/>
      <c r="TQJ10" s="20"/>
      <c r="TQK10"/>
      <c r="TQL10" s="20"/>
      <c r="TQM10"/>
      <c r="TQN10" s="20"/>
      <c r="TQO10"/>
      <c r="TQP10" s="20"/>
      <c r="TQQ10"/>
      <c r="TQR10" s="20"/>
      <c r="TQS10"/>
      <c r="TQT10" s="20"/>
      <c r="TQU10"/>
      <c r="TQV10" s="20"/>
      <c r="TQW10"/>
      <c r="TQX10" s="20"/>
      <c r="TQY10"/>
      <c r="TQZ10" s="20"/>
      <c r="TRA10"/>
      <c r="TRB10" s="20"/>
      <c r="TRC10"/>
      <c r="TRD10" s="20"/>
      <c r="TRE10"/>
      <c r="TRF10" s="20"/>
      <c r="TRG10"/>
      <c r="TRH10" s="20"/>
      <c r="TRI10"/>
      <c r="TRJ10" s="20"/>
      <c r="TRK10"/>
      <c r="TRL10" s="20"/>
      <c r="TRM10"/>
      <c r="TRN10" s="20"/>
      <c r="TRO10"/>
      <c r="TRP10" s="20"/>
      <c r="TRQ10"/>
      <c r="TRR10" s="20"/>
      <c r="TRS10"/>
      <c r="TRT10" s="20"/>
      <c r="TRU10"/>
      <c r="TRV10" s="20"/>
      <c r="TRW10"/>
      <c r="TRX10" s="20"/>
      <c r="TRY10"/>
      <c r="TRZ10" s="20"/>
      <c r="TSA10"/>
      <c r="TSB10" s="20"/>
      <c r="TSC10"/>
      <c r="TSD10" s="20"/>
      <c r="TSE10"/>
      <c r="TSF10" s="20"/>
      <c r="TSG10"/>
      <c r="TSH10" s="20"/>
      <c r="TSI10"/>
      <c r="TSJ10" s="20"/>
      <c r="TSK10"/>
      <c r="TSL10" s="20"/>
      <c r="TSM10"/>
      <c r="TSN10" s="20"/>
      <c r="TSO10"/>
      <c r="TSP10" s="20"/>
      <c r="TSQ10"/>
      <c r="TSR10" s="20"/>
      <c r="TSS10"/>
      <c r="TST10" s="20"/>
      <c r="TSU10"/>
      <c r="TSV10" s="20"/>
      <c r="TSW10"/>
      <c r="TSX10" s="20"/>
      <c r="TSY10"/>
      <c r="TSZ10" s="20"/>
      <c r="TTA10"/>
      <c r="TTB10" s="20"/>
      <c r="TTC10"/>
      <c r="TTD10" s="20"/>
      <c r="TTE10"/>
      <c r="TTF10" s="20"/>
      <c r="TTG10"/>
      <c r="TTH10" s="20"/>
      <c r="TTI10"/>
      <c r="TTJ10" s="20"/>
      <c r="TTK10"/>
      <c r="TTL10" s="20"/>
      <c r="TTM10"/>
      <c r="TTN10" s="20"/>
      <c r="TTO10"/>
      <c r="TTP10" s="20"/>
      <c r="TTQ10"/>
      <c r="TTR10" s="20"/>
      <c r="TTS10"/>
      <c r="TTT10" s="20"/>
      <c r="TTU10"/>
      <c r="TTV10" s="20"/>
      <c r="TTW10"/>
      <c r="TTX10" s="20"/>
      <c r="TTY10"/>
      <c r="TTZ10" s="20"/>
      <c r="TUA10"/>
      <c r="TUB10" s="20"/>
      <c r="TUC10"/>
      <c r="TUD10" s="20"/>
      <c r="TUE10"/>
      <c r="TUF10" s="20"/>
      <c r="TUG10"/>
      <c r="TUH10" s="20"/>
      <c r="TUI10"/>
      <c r="TUJ10" s="20"/>
      <c r="TUK10"/>
      <c r="TUL10" s="20"/>
      <c r="TUM10"/>
      <c r="TUN10" s="20"/>
      <c r="TUO10"/>
      <c r="TUP10" s="20"/>
      <c r="TUQ10"/>
      <c r="TUR10" s="20"/>
      <c r="TUS10"/>
      <c r="TUT10" s="20"/>
      <c r="TUU10"/>
      <c r="TUV10" s="20"/>
      <c r="TUW10"/>
      <c r="TUX10" s="20"/>
      <c r="TUY10"/>
      <c r="TUZ10" s="20"/>
      <c r="TVA10"/>
      <c r="TVB10" s="20"/>
      <c r="TVC10"/>
      <c r="TVD10" s="20"/>
      <c r="TVE10"/>
      <c r="TVF10" s="20"/>
      <c r="TVG10"/>
      <c r="TVH10" s="20"/>
      <c r="TVI10"/>
      <c r="TVJ10" s="20"/>
      <c r="TVK10"/>
      <c r="TVL10" s="20"/>
      <c r="TVM10"/>
      <c r="TVN10" s="20"/>
      <c r="TVO10"/>
      <c r="TVP10" s="20"/>
      <c r="TVQ10"/>
      <c r="TVR10" s="20"/>
      <c r="TVS10"/>
      <c r="TVT10" s="20"/>
      <c r="TVU10"/>
      <c r="TVV10" s="20"/>
      <c r="TVW10"/>
      <c r="TVX10" s="20"/>
      <c r="TVY10"/>
      <c r="TVZ10" s="20"/>
      <c r="TWA10"/>
      <c r="TWB10" s="20"/>
      <c r="TWC10"/>
      <c r="TWD10" s="20"/>
      <c r="TWE10"/>
      <c r="TWF10" s="20"/>
      <c r="TWG10"/>
      <c r="TWH10" s="20"/>
      <c r="TWI10"/>
      <c r="TWJ10" s="20"/>
      <c r="TWK10"/>
      <c r="TWL10" s="20"/>
      <c r="TWM10"/>
      <c r="TWN10" s="20"/>
      <c r="TWO10"/>
      <c r="TWP10" s="20"/>
      <c r="TWQ10"/>
      <c r="TWR10" s="20"/>
      <c r="TWS10"/>
      <c r="TWT10" s="20"/>
      <c r="TWU10"/>
      <c r="TWV10" s="20"/>
      <c r="TWW10"/>
      <c r="TWX10" s="20"/>
      <c r="TWY10"/>
      <c r="TWZ10" s="20"/>
      <c r="TXA10"/>
      <c r="TXB10" s="20"/>
      <c r="TXC10"/>
      <c r="TXD10" s="20"/>
      <c r="TXE10"/>
      <c r="TXF10" s="20"/>
      <c r="TXG10"/>
      <c r="TXH10" s="20"/>
      <c r="TXI10"/>
      <c r="TXJ10" s="20"/>
      <c r="TXK10"/>
      <c r="TXL10" s="20"/>
      <c r="TXM10"/>
      <c r="TXN10" s="20"/>
      <c r="TXO10"/>
      <c r="TXP10" s="20"/>
      <c r="TXQ10"/>
      <c r="TXR10" s="20"/>
      <c r="TXS10"/>
      <c r="TXT10" s="20"/>
      <c r="TXU10"/>
      <c r="TXV10" s="20"/>
      <c r="TXW10"/>
      <c r="TXX10" s="20"/>
      <c r="TXY10"/>
      <c r="TXZ10" s="20"/>
      <c r="TYA10"/>
      <c r="TYB10" s="20"/>
      <c r="TYC10"/>
      <c r="TYD10" s="20"/>
      <c r="TYE10"/>
      <c r="TYF10" s="20"/>
      <c r="TYG10"/>
      <c r="TYH10" s="20"/>
      <c r="TYI10"/>
      <c r="TYJ10" s="20"/>
      <c r="TYK10"/>
      <c r="TYL10" s="20"/>
      <c r="TYM10"/>
      <c r="TYN10" s="20"/>
      <c r="TYO10"/>
      <c r="TYP10" s="20"/>
      <c r="TYQ10"/>
      <c r="TYR10" s="20"/>
      <c r="TYS10"/>
      <c r="TYT10" s="20"/>
      <c r="TYU10"/>
      <c r="TYV10" s="20"/>
      <c r="TYW10"/>
      <c r="TYX10" s="20"/>
      <c r="TYY10"/>
      <c r="TYZ10" s="20"/>
      <c r="TZA10"/>
      <c r="TZB10" s="20"/>
      <c r="TZC10"/>
      <c r="TZD10" s="20"/>
      <c r="TZE10"/>
      <c r="TZF10" s="20"/>
      <c r="TZG10"/>
      <c r="TZH10" s="20"/>
      <c r="TZI10"/>
      <c r="TZJ10" s="20"/>
      <c r="TZK10"/>
      <c r="TZL10" s="20"/>
      <c r="TZM10"/>
      <c r="TZN10" s="20"/>
      <c r="TZO10"/>
      <c r="TZP10" s="20"/>
      <c r="TZQ10"/>
      <c r="TZR10" s="20"/>
      <c r="TZS10"/>
      <c r="TZT10" s="20"/>
      <c r="TZU10"/>
      <c r="TZV10" s="20"/>
      <c r="TZW10"/>
      <c r="TZX10" s="20"/>
      <c r="TZY10"/>
      <c r="TZZ10" s="20"/>
      <c r="UAA10"/>
      <c r="UAB10" s="20"/>
      <c r="UAC10"/>
      <c r="UAD10" s="20"/>
      <c r="UAE10"/>
      <c r="UAF10" s="20"/>
      <c r="UAG10"/>
      <c r="UAH10" s="20"/>
      <c r="UAI10"/>
      <c r="UAJ10" s="20"/>
      <c r="UAK10"/>
      <c r="UAL10" s="20"/>
      <c r="UAM10"/>
      <c r="UAN10" s="20"/>
      <c r="UAO10"/>
      <c r="UAP10" s="20"/>
      <c r="UAQ10"/>
      <c r="UAR10" s="20"/>
      <c r="UAS10"/>
      <c r="UAT10" s="20"/>
      <c r="UAU10"/>
      <c r="UAV10" s="20"/>
      <c r="UAW10"/>
      <c r="UAX10" s="20"/>
      <c r="UAY10"/>
      <c r="UAZ10" s="20"/>
      <c r="UBA10"/>
      <c r="UBB10" s="20"/>
      <c r="UBC10"/>
      <c r="UBD10" s="20"/>
      <c r="UBE10"/>
      <c r="UBF10" s="20"/>
      <c r="UBG10"/>
      <c r="UBH10" s="20"/>
      <c r="UBI10"/>
      <c r="UBJ10" s="20"/>
      <c r="UBK10"/>
      <c r="UBL10" s="20"/>
      <c r="UBM10"/>
      <c r="UBN10" s="20"/>
      <c r="UBO10"/>
      <c r="UBP10" s="20"/>
      <c r="UBQ10"/>
      <c r="UBR10" s="20"/>
      <c r="UBS10"/>
      <c r="UBT10" s="20"/>
      <c r="UBU10"/>
      <c r="UBV10" s="20"/>
      <c r="UBW10"/>
      <c r="UBX10" s="20"/>
      <c r="UBY10"/>
      <c r="UBZ10" s="20"/>
      <c r="UCA10"/>
      <c r="UCB10" s="20"/>
      <c r="UCC10"/>
      <c r="UCD10" s="20"/>
      <c r="UCE10"/>
      <c r="UCF10" s="20"/>
      <c r="UCG10"/>
      <c r="UCH10" s="20"/>
      <c r="UCI10"/>
      <c r="UCJ10" s="20"/>
      <c r="UCK10"/>
      <c r="UCL10" s="20"/>
      <c r="UCM10"/>
      <c r="UCN10" s="20"/>
      <c r="UCO10"/>
      <c r="UCP10" s="20"/>
      <c r="UCQ10"/>
      <c r="UCR10" s="20"/>
      <c r="UCS10"/>
      <c r="UCT10" s="20"/>
      <c r="UCU10"/>
      <c r="UCV10" s="20"/>
      <c r="UCW10"/>
      <c r="UCX10" s="20"/>
      <c r="UCY10"/>
      <c r="UCZ10" s="20"/>
      <c r="UDA10"/>
      <c r="UDB10" s="20"/>
      <c r="UDC10"/>
      <c r="UDD10" s="20"/>
      <c r="UDE10"/>
      <c r="UDF10" s="20"/>
      <c r="UDG10"/>
      <c r="UDH10" s="20"/>
      <c r="UDI10"/>
      <c r="UDJ10" s="20"/>
      <c r="UDK10"/>
      <c r="UDL10" s="20"/>
      <c r="UDM10"/>
      <c r="UDN10" s="20"/>
      <c r="UDO10"/>
      <c r="UDP10" s="20"/>
      <c r="UDQ10"/>
      <c r="UDR10" s="20"/>
      <c r="UDS10"/>
      <c r="UDT10" s="20"/>
      <c r="UDU10"/>
      <c r="UDV10" s="20"/>
      <c r="UDW10"/>
      <c r="UDX10" s="20"/>
      <c r="UDY10"/>
      <c r="UDZ10" s="20"/>
      <c r="UEA10"/>
      <c r="UEB10" s="20"/>
      <c r="UEC10"/>
      <c r="UED10" s="20"/>
      <c r="UEE10"/>
      <c r="UEF10" s="20"/>
      <c r="UEG10"/>
      <c r="UEH10" s="20"/>
      <c r="UEI10"/>
      <c r="UEJ10" s="20"/>
      <c r="UEK10"/>
      <c r="UEL10" s="20"/>
      <c r="UEM10"/>
      <c r="UEN10" s="20"/>
      <c r="UEO10"/>
      <c r="UEP10" s="20"/>
      <c r="UEQ10"/>
      <c r="UER10" s="20"/>
      <c r="UES10"/>
      <c r="UET10" s="20"/>
      <c r="UEU10"/>
      <c r="UEV10" s="20"/>
      <c r="UEW10"/>
      <c r="UEX10" s="20"/>
      <c r="UEY10"/>
      <c r="UEZ10" s="20"/>
      <c r="UFA10"/>
      <c r="UFB10" s="20"/>
      <c r="UFC10"/>
      <c r="UFD10" s="20"/>
      <c r="UFE10"/>
      <c r="UFF10" s="20"/>
      <c r="UFG10"/>
      <c r="UFH10" s="20"/>
      <c r="UFI10"/>
      <c r="UFJ10" s="20"/>
      <c r="UFK10"/>
      <c r="UFL10" s="20"/>
      <c r="UFM10"/>
      <c r="UFN10" s="20"/>
      <c r="UFO10"/>
      <c r="UFP10" s="20"/>
      <c r="UFQ10"/>
      <c r="UFR10" s="20"/>
      <c r="UFS10"/>
      <c r="UFT10" s="20"/>
      <c r="UFU10"/>
      <c r="UFV10" s="20"/>
      <c r="UFW10"/>
      <c r="UFX10" s="20"/>
      <c r="UFY10"/>
      <c r="UFZ10" s="20"/>
      <c r="UGA10"/>
      <c r="UGB10" s="20"/>
      <c r="UGC10"/>
      <c r="UGD10" s="20"/>
      <c r="UGE10"/>
      <c r="UGF10" s="20"/>
      <c r="UGG10"/>
      <c r="UGH10" s="20"/>
      <c r="UGI10"/>
      <c r="UGJ10" s="20"/>
      <c r="UGK10"/>
      <c r="UGL10" s="20"/>
      <c r="UGM10"/>
      <c r="UGN10" s="20"/>
      <c r="UGO10"/>
      <c r="UGP10" s="20"/>
      <c r="UGQ10"/>
      <c r="UGR10" s="20"/>
      <c r="UGS10"/>
      <c r="UGT10" s="20"/>
      <c r="UGU10"/>
      <c r="UGV10" s="20"/>
      <c r="UGW10"/>
      <c r="UGX10" s="20"/>
      <c r="UGY10"/>
      <c r="UGZ10" s="20"/>
      <c r="UHA10"/>
      <c r="UHB10" s="20"/>
      <c r="UHC10"/>
      <c r="UHD10" s="20"/>
      <c r="UHE10"/>
      <c r="UHF10" s="20"/>
      <c r="UHG10"/>
      <c r="UHH10" s="20"/>
      <c r="UHI10"/>
      <c r="UHJ10" s="20"/>
      <c r="UHK10"/>
      <c r="UHL10" s="20"/>
      <c r="UHM10"/>
      <c r="UHN10" s="20"/>
      <c r="UHO10"/>
      <c r="UHP10" s="20"/>
      <c r="UHQ10"/>
      <c r="UHR10" s="20"/>
      <c r="UHS10"/>
      <c r="UHT10" s="20"/>
      <c r="UHU10"/>
      <c r="UHV10" s="20"/>
      <c r="UHW10"/>
      <c r="UHX10" s="20"/>
      <c r="UHY10"/>
      <c r="UHZ10" s="20"/>
      <c r="UIA10"/>
      <c r="UIB10" s="20"/>
      <c r="UIC10"/>
      <c r="UID10" s="20"/>
      <c r="UIE10"/>
      <c r="UIF10" s="20"/>
      <c r="UIG10"/>
      <c r="UIH10" s="20"/>
      <c r="UII10"/>
      <c r="UIJ10" s="20"/>
      <c r="UIK10"/>
      <c r="UIL10" s="20"/>
      <c r="UIM10"/>
      <c r="UIN10" s="20"/>
      <c r="UIO10"/>
      <c r="UIP10" s="20"/>
      <c r="UIQ10"/>
      <c r="UIR10" s="20"/>
      <c r="UIS10"/>
      <c r="UIT10" s="20"/>
      <c r="UIU10"/>
      <c r="UIV10" s="20"/>
      <c r="UIW10"/>
      <c r="UIX10" s="20"/>
      <c r="UIY10"/>
      <c r="UIZ10" s="20"/>
      <c r="UJA10"/>
      <c r="UJB10" s="20"/>
      <c r="UJC10"/>
      <c r="UJD10" s="20"/>
      <c r="UJE10"/>
      <c r="UJF10" s="20"/>
      <c r="UJG10"/>
      <c r="UJH10" s="20"/>
      <c r="UJI10"/>
      <c r="UJJ10" s="20"/>
      <c r="UJK10"/>
      <c r="UJL10" s="20"/>
      <c r="UJM10"/>
      <c r="UJN10" s="20"/>
      <c r="UJO10"/>
      <c r="UJP10" s="20"/>
      <c r="UJQ10"/>
      <c r="UJR10" s="20"/>
      <c r="UJS10"/>
      <c r="UJT10" s="20"/>
      <c r="UJU10"/>
      <c r="UJV10" s="20"/>
      <c r="UJW10"/>
      <c r="UJX10" s="20"/>
      <c r="UJY10"/>
      <c r="UJZ10" s="20"/>
      <c r="UKA10"/>
      <c r="UKB10" s="20"/>
      <c r="UKC10"/>
      <c r="UKD10" s="20"/>
      <c r="UKE10"/>
      <c r="UKF10" s="20"/>
      <c r="UKG10"/>
      <c r="UKH10" s="20"/>
      <c r="UKI10"/>
      <c r="UKJ10" s="20"/>
      <c r="UKK10"/>
      <c r="UKL10" s="20"/>
      <c r="UKM10"/>
      <c r="UKN10" s="20"/>
      <c r="UKO10"/>
      <c r="UKP10" s="20"/>
      <c r="UKQ10"/>
      <c r="UKR10" s="20"/>
      <c r="UKS10"/>
      <c r="UKT10" s="20"/>
      <c r="UKU10"/>
      <c r="UKV10" s="20"/>
      <c r="UKW10"/>
      <c r="UKX10" s="20"/>
      <c r="UKY10"/>
      <c r="UKZ10" s="20"/>
      <c r="ULA10"/>
      <c r="ULB10" s="20"/>
      <c r="ULC10"/>
      <c r="ULD10" s="20"/>
      <c r="ULE10"/>
      <c r="ULF10" s="20"/>
      <c r="ULG10"/>
      <c r="ULH10" s="20"/>
      <c r="ULI10"/>
      <c r="ULJ10" s="20"/>
      <c r="ULK10"/>
      <c r="ULL10" s="20"/>
      <c r="ULM10"/>
      <c r="ULN10" s="20"/>
      <c r="ULO10"/>
      <c r="ULP10" s="20"/>
      <c r="ULQ10"/>
      <c r="ULR10" s="20"/>
      <c r="ULS10"/>
      <c r="ULT10" s="20"/>
      <c r="ULU10"/>
      <c r="ULV10" s="20"/>
      <c r="ULW10"/>
      <c r="ULX10" s="20"/>
      <c r="ULY10"/>
      <c r="ULZ10" s="20"/>
      <c r="UMA10"/>
      <c r="UMB10" s="20"/>
      <c r="UMC10"/>
      <c r="UMD10" s="20"/>
      <c r="UME10"/>
      <c r="UMF10" s="20"/>
      <c r="UMG10"/>
      <c r="UMH10" s="20"/>
      <c r="UMI10"/>
      <c r="UMJ10" s="20"/>
      <c r="UMK10"/>
      <c r="UML10" s="20"/>
      <c r="UMM10"/>
      <c r="UMN10" s="20"/>
      <c r="UMO10"/>
      <c r="UMP10" s="20"/>
      <c r="UMQ10"/>
      <c r="UMR10" s="20"/>
      <c r="UMS10"/>
      <c r="UMT10" s="20"/>
      <c r="UMU10"/>
      <c r="UMV10" s="20"/>
      <c r="UMW10"/>
      <c r="UMX10" s="20"/>
      <c r="UMY10"/>
      <c r="UMZ10" s="20"/>
      <c r="UNA10"/>
      <c r="UNB10" s="20"/>
      <c r="UNC10"/>
      <c r="UND10" s="20"/>
      <c r="UNE10"/>
      <c r="UNF10" s="20"/>
      <c r="UNG10"/>
      <c r="UNH10" s="20"/>
      <c r="UNI10"/>
      <c r="UNJ10" s="20"/>
      <c r="UNK10"/>
      <c r="UNL10" s="20"/>
      <c r="UNM10"/>
      <c r="UNN10" s="20"/>
      <c r="UNO10"/>
      <c r="UNP10" s="20"/>
      <c r="UNQ10"/>
      <c r="UNR10" s="20"/>
      <c r="UNS10"/>
      <c r="UNT10" s="20"/>
      <c r="UNU10"/>
      <c r="UNV10" s="20"/>
      <c r="UNW10"/>
      <c r="UNX10" s="20"/>
      <c r="UNY10"/>
      <c r="UNZ10" s="20"/>
      <c r="UOA10"/>
      <c r="UOB10" s="20"/>
      <c r="UOC10"/>
      <c r="UOD10" s="20"/>
      <c r="UOE10"/>
      <c r="UOF10" s="20"/>
      <c r="UOG10"/>
      <c r="UOH10" s="20"/>
      <c r="UOI10"/>
      <c r="UOJ10" s="20"/>
      <c r="UOK10"/>
      <c r="UOL10" s="20"/>
      <c r="UOM10"/>
      <c r="UON10" s="20"/>
      <c r="UOO10"/>
      <c r="UOP10" s="20"/>
      <c r="UOQ10"/>
      <c r="UOR10" s="20"/>
      <c r="UOS10"/>
      <c r="UOT10" s="20"/>
      <c r="UOU10"/>
      <c r="UOV10" s="20"/>
      <c r="UOW10"/>
      <c r="UOX10" s="20"/>
      <c r="UOY10"/>
      <c r="UOZ10" s="20"/>
      <c r="UPA10"/>
      <c r="UPB10" s="20"/>
      <c r="UPC10"/>
      <c r="UPD10" s="20"/>
      <c r="UPE10"/>
      <c r="UPF10" s="20"/>
      <c r="UPG10"/>
      <c r="UPH10" s="20"/>
      <c r="UPI10"/>
      <c r="UPJ10" s="20"/>
      <c r="UPK10"/>
      <c r="UPL10" s="20"/>
      <c r="UPM10"/>
      <c r="UPN10" s="20"/>
      <c r="UPO10"/>
      <c r="UPP10" s="20"/>
      <c r="UPQ10"/>
      <c r="UPR10" s="20"/>
      <c r="UPS10"/>
      <c r="UPT10" s="20"/>
      <c r="UPU10"/>
      <c r="UPV10" s="20"/>
      <c r="UPW10"/>
      <c r="UPX10" s="20"/>
      <c r="UPY10"/>
      <c r="UPZ10" s="20"/>
      <c r="UQA10"/>
      <c r="UQB10" s="20"/>
      <c r="UQC10"/>
      <c r="UQD10" s="20"/>
      <c r="UQE10"/>
      <c r="UQF10" s="20"/>
      <c r="UQG10"/>
      <c r="UQH10" s="20"/>
      <c r="UQI10"/>
      <c r="UQJ10" s="20"/>
      <c r="UQK10"/>
      <c r="UQL10" s="20"/>
      <c r="UQM10"/>
      <c r="UQN10" s="20"/>
      <c r="UQO10"/>
      <c r="UQP10" s="20"/>
      <c r="UQQ10"/>
      <c r="UQR10" s="20"/>
      <c r="UQS10"/>
      <c r="UQT10" s="20"/>
      <c r="UQU10"/>
      <c r="UQV10" s="20"/>
      <c r="UQW10"/>
      <c r="UQX10" s="20"/>
      <c r="UQY10"/>
      <c r="UQZ10" s="20"/>
      <c r="URA10"/>
      <c r="URB10" s="20"/>
      <c r="URC10"/>
      <c r="URD10" s="20"/>
      <c r="URE10"/>
      <c r="URF10" s="20"/>
      <c r="URG10"/>
      <c r="URH10" s="20"/>
      <c r="URI10"/>
      <c r="URJ10" s="20"/>
      <c r="URK10"/>
      <c r="URL10" s="20"/>
      <c r="URM10"/>
      <c r="URN10" s="20"/>
      <c r="URO10"/>
      <c r="URP10" s="20"/>
      <c r="URQ10"/>
      <c r="URR10" s="20"/>
      <c r="URS10"/>
      <c r="URT10" s="20"/>
      <c r="URU10"/>
      <c r="URV10" s="20"/>
      <c r="URW10"/>
      <c r="URX10" s="20"/>
      <c r="URY10"/>
      <c r="URZ10" s="20"/>
      <c r="USA10"/>
      <c r="USB10" s="20"/>
      <c r="USC10"/>
      <c r="USD10" s="20"/>
      <c r="USE10"/>
      <c r="USF10" s="20"/>
      <c r="USG10"/>
      <c r="USH10" s="20"/>
      <c r="USI10"/>
      <c r="USJ10" s="20"/>
      <c r="USK10"/>
      <c r="USL10" s="20"/>
      <c r="USM10"/>
      <c r="USN10" s="20"/>
      <c r="USO10"/>
      <c r="USP10" s="20"/>
      <c r="USQ10"/>
      <c r="USR10" s="20"/>
      <c r="USS10"/>
      <c r="UST10" s="20"/>
      <c r="USU10"/>
      <c r="USV10" s="20"/>
      <c r="USW10"/>
      <c r="USX10" s="20"/>
      <c r="USY10"/>
      <c r="USZ10" s="20"/>
      <c r="UTA10"/>
      <c r="UTB10" s="20"/>
      <c r="UTC10"/>
      <c r="UTD10" s="20"/>
      <c r="UTE10"/>
      <c r="UTF10" s="20"/>
      <c r="UTG10"/>
      <c r="UTH10" s="20"/>
      <c r="UTI10"/>
      <c r="UTJ10" s="20"/>
      <c r="UTK10"/>
      <c r="UTL10" s="20"/>
      <c r="UTM10"/>
      <c r="UTN10" s="20"/>
      <c r="UTO10"/>
      <c r="UTP10" s="20"/>
      <c r="UTQ10"/>
      <c r="UTR10" s="20"/>
      <c r="UTS10"/>
      <c r="UTT10" s="20"/>
      <c r="UTU10"/>
      <c r="UTV10" s="20"/>
      <c r="UTW10"/>
      <c r="UTX10" s="20"/>
      <c r="UTY10"/>
      <c r="UTZ10" s="20"/>
      <c r="UUA10"/>
      <c r="UUB10" s="20"/>
      <c r="UUC10"/>
      <c r="UUD10" s="20"/>
      <c r="UUE10"/>
      <c r="UUF10" s="20"/>
      <c r="UUG10"/>
      <c r="UUH10" s="20"/>
      <c r="UUI10"/>
      <c r="UUJ10" s="20"/>
      <c r="UUK10"/>
      <c r="UUL10" s="20"/>
      <c r="UUM10"/>
      <c r="UUN10" s="20"/>
      <c r="UUO10"/>
      <c r="UUP10" s="20"/>
      <c r="UUQ10"/>
      <c r="UUR10" s="20"/>
      <c r="UUS10"/>
      <c r="UUT10" s="20"/>
      <c r="UUU10"/>
      <c r="UUV10" s="20"/>
      <c r="UUW10"/>
      <c r="UUX10" s="20"/>
      <c r="UUY10"/>
      <c r="UUZ10" s="20"/>
      <c r="UVA10"/>
      <c r="UVB10" s="20"/>
      <c r="UVC10"/>
      <c r="UVD10" s="20"/>
      <c r="UVE10"/>
      <c r="UVF10" s="20"/>
      <c r="UVG10"/>
      <c r="UVH10" s="20"/>
      <c r="UVI10"/>
      <c r="UVJ10" s="20"/>
      <c r="UVK10"/>
      <c r="UVL10" s="20"/>
      <c r="UVM10"/>
      <c r="UVN10" s="20"/>
      <c r="UVO10"/>
      <c r="UVP10" s="20"/>
      <c r="UVQ10"/>
      <c r="UVR10" s="20"/>
      <c r="UVS10"/>
      <c r="UVT10" s="20"/>
      <c r="UVU10"/>
      <c r="UVV10" s="20"/>
      <c r="UVW10"/>
      <c r="UVX10" s="20"/>
      <c r="UVY10"/>
      <c r="UVZ10" s="20"/>
      <c r="UWA10"/>
      <c r="UWB10" s="20"/>
      <c r="UWC10"/>
      <c r="UWD10" s="20"/>
      <c r="UWE10"/>
      <c r="UWF10" s="20"/>
      <c r="UWG10"/>
      <c r="UWH10" s="20"/>
      <c r="UWI10"/>
      <c r="UWJ10" s="20"/>
      <c r="UWK10"/>
      <c r="UWL10" s="20"/>
      <c r="UWM10"/>
      <c r="UWN10" s="20"/>
      <c r="UWO10"/>
      <c r="UWP10" s="20"/>
      <c r="UWQ10"/>
      <c r="UWR10" s="20"/>
      <c r="UWS10"/>
      <c r="UWT10" s="20"/>
      <c r="UWU10"/>
      <c r="UWV10" s="20"/>
      <c r="UWW10"/>
      <c r="UWX10" s="20"/>
      <c r="UWY10"/>
      <c r="UWZ10" s="20"/>
      <c r="UXA10"/>
      <c r="UXB10" s="20"/>
      <c r="UXC10"/>
      <c r="UXD10" s="20"/>
      <c r="UXE10"/>
      <c r="UXF10" s="20"/>
      <c r="UXG10"/>
      <c r="UXH10" s="20"/>
      <c r="UXI10"/>
      <c r="UXJ10" s="20"/>
      <c r="UXK10"/>
      <c r="UXL10" s="20"/>
      <c r="UXM10"/>
      <c r="UXN10" s="20"/>
      <c r="UXO10"/>
      <c r="UXP10" s="20"/>
      <c r="UXQ10"/>
      <c r="UXR10" s="20"/>
      <c r="UXS10"/>
      <c r="UXT10" s="20"/>
      <c r="UXU10"/>
      <c r="UXV10" s="20"/>
      <c r="UXW10"/>
      <c r="UXX10" s="20"/>
      <c r="UXY10"/>
      <c r="UXZ10" s="20"/>
      <c r="UYA10"/>
      <c r="UYB10" s="20"/>
      <c r="UYC10"/>
      <c r="UYD10" s="20"/>
      <c r="UYE10"/>
      <c r="UYF10" s="20"/>
      <c r="UYG10"/>
      <c r="UYH10" s="20"/>
      <c r="UYI10"/>
      <c r="UYJ10" s="20"/>
      <c r="UYK10"/>
      <c r="UYL10" s="20"/>
      <c r="UYM10"/>
      <c r="UYN10" s="20"/>
      <c r="UYO10"/>
      <c r="UYP10" s="20"/>
      <c r="UYQ10"/>
      <c r="UYR10" s="20"/>
      <c r="UYS10"/>
      <c r="UYT10" s="20"/>
      <c r="UYU10"/>
      <c r="UYV10" s="20"/>
      <c r="UYW10"/>
      <c r="UYX10" s="20"/>
      <c r="UYY10"/>
      <c r="UYZ10" s="20"/>
      <c r="UZA10"/>
      <c r="UZB10" s="20"/>
      <c r="UZC10"/>
      <c r="UZD10" s="20"/>
      <c r="UZE10"/>
      <c r="UZF10" s="20"/>
      <c r="UZG10"/>
      <c r="UZH10" s="20"/>
      <c r="UZI10"/>
      <c r="UZJ10" s="20"/>
      <c r="UZK10"/>
      <c r="UZL10" s="20"/>
      <c r="UZM10"/>
      <c r="UZN10" s="20"/>
      <c r="UZO10"/>
      <c r="UZP10" s="20"/>
      <c r="UZQ10"/>
      <c r="UZR10" s="20"/>
      <c r="UZS10"/>
      <c r="UZT10" s="20"/>
      <c r="UZU10"/>
      <c r="UZV10" s="20"/>
      <c r="UZW10"/>
      <c r="UZX10" s="20"/>
      <c r="UZY10"/>
      <c r="UZZ10" s="20"/>
      <c r="VAA10"/>
      <c r="VAB10" s="20"/>
      <c r="VAC10"/>
      <c r="VAD10" s="20"/>
      <c r="VAE10"/>
      <c r="VAF10" s="20"/>
      <c r="VAG10"/>
      <c r="VAH10" s="20"/>
      <c r="VAI10"/>
      <c r="VAJ10" s="20"/>
      <c r="VAK10"/>
      <c r="VAL10" s="20"/>
      <c r="VAM10"/>
      <c r="VAN10" s="20"/>
      <c r="VAO10"/>
      <c r="VAP10" s="20"/>
      <c r="VAQ10"/>
      <c r="VAR10" s="20"/>
      <c r="VAS10"/>
      <c r="VAT10" s="20"/>
      <c r="VAU10"/>
      <c r="VAV10" s="20"/>
      <c r="VAW10"/>
      <c r="VAX10" s="20"/>
      <c r="VAY10"/>
      <c r="VAZ10" s="20"/>
      <c r="VBA10"/>
      <c r="VBB10" s="20"/>
      <c r="VBC10"/>
      <c r="VBD10" s="20"/>
      <c r="VBE10"/>
      <c r="VBF10" s="20"/>
      <c r="VBG10"/>
      <c r="VBH10" s="20"/>
      <c r="VBI10"/>
      <c r="VBJ10" s="20"/>
      <c r="VBK10"/>
      <c r="VBL10" s="20"/>
      <c r="VBM10"/>
      <c r="VBN10" s="20"/>
      <c r="VBO10"/>
      <c r="VBP10" s="20"/>
      <c r="VBQ10"/>
      <c r="VBR10" s="20"/>
      <c r="VBS10"/>
      <c r="VBT10" s="20"/>
      <c r="VBU10"/>
      <c r="VBV10" s="20"/>
      <c r="VBW10"/>
      <c r="VBX10" s="20"/>
      <c r="VBY10"/>
      <c r="VBZ10" s="20"/>
      <c r="VCA10"/>
      <c r="VCB10" s="20"/>
      <c r="VCC10"/>
      <c r="VCD10" s="20"/>
      <c r="VCE10"/>
      <c r="VCF10" s="20"/>
      <c r="VCG10"/>
      <c r="VCH10" s="20"/>
      <c r="VCI10"/>
      <c r="VCJ10" s="20"/>
      <c r="VCK10"/>
      <c r="VCL10" s="20"/>
      <c r="VCM10"/>
      <c r="VCN10" s="20"/>
      <c r="VCO10"/>
      <c r="VCP10" s="20"/>
      <c r="VCQ10"/>
      <c r="VCR10" s="20"/>
      <c r="VCS10"/>
      <c r="VCT10" s="20"/>
      <c r="VCU10"/>
      <c r="VCV10" s="20"/>
      <c r="VCW10"/>
      <c r="VCX10" s="20"/>
      <c r="VCY10"/>
      <c r="VCZ10" s="20"/>
      <c r="VDA10"/>
      <c r="VDB10" s="20"/>
      <c r="VDC10"/>
      <c r="VDD10" s="20"/>
      <c r="VDE10"/>
      <c r="VDF10" s="20"/>
      <c r="VDG10"/>
      <c r="VDH10" s="20"/>
      <c r="VDI10"/>
      <c r="VDJ10" s="20"/>
      <c r="VDK10"/>
      <c r="VDL10" s="20"/>
      <c r="VDM10"/>
      <c r="VDN10" s="20"/>
      <c r="VDO10"/>
      <c r="VDP10" s="20"/>
      <c r="VDQ10"/>
      <c r="VDR10" s="20"/>
      <c r="VDS10"/>
      <c r="VDT10" s="20"/>
      <c r="VDU10"/>
      <c r="VDV10" s="20"/>
      <c r="VDW10"/>
      <c r="VDX10" s="20"/>
      <c r="VDY10"/>
      <c r="VDZ10" s="20"/>
      <c r="VEA10"/>
      <c r="VEB10" s="20"/>
      <c r="VEC10"/>
      <c r="VED10" s="20"/>
      <c r="VEE10"/>
      <c r="VEF10" s="20"/>
      <c r="VEG10"/>
      <c r="VEH10" s="20"/>
      <c r="VEI10"/>
      <c r="VEJ10" s="20"/>
      <c r="VEK10"/>
      <c r="VEL10" s="20"/>
      <c r="VEM10"/>
      <c r="VEN10" s="20"/>
      <c r="VEO10"/>
      <c r="VEP10" s="20"/>
      <c r="VEQ10"/>
      <c r="VER10" s="20"/>
      <c r="VES10"/>
      <c r="VET10" s="20"/>
      <c r="VEU10"/>
      <c r="VEV10" s="20"/>
      <c r="VEW10"/>
      <c r="VEX10" s="20"/>
      <c r="VEY10"/>
      <c r="VEZ10" s="20"/>
      <c r="VFA10"/>
      <c r="VFB10" s="20"/>
      <c r="VFC10"/>
      <c r="VFD10" s="20"/>
      <c r="VFE10"/>
      <c r="VFF10" s="20"/>
      <c r="VFG10"/>
      <c r="VFH10" s="20"/>
      <c r="VFI10"/>
      <c r="VFJ10" s="20"/>
      <c r="VFK10"/>
      <c r="VFL10" s="20"/>
      <c r="VFM10"/>
      <c r="VFN10" s="20"/>
      <c r="VFO10"/>
      <c r="VFP10" s="20"/>
      <c r="VFQ10"/>
      <c r="VFR10" s="20"/>
      <c r="VFS10"/>
      <c r="VFT10" s="20"/>
      <c r="VFU10"/>
      <c r="VFV10" s="20"/>
      <c r="VFW10"/>
      <c r="VFX10" s="20"/>
      <c r="VFY10"/>
      <c r="VFZ10" s="20"/>
      <c r="VGA10"/>
      <c r="VGB10" s="20"/>
      <c r="VGC10"/>
      <c r="VGD10" s="20"/>
      <c r="VGE10"/>
      <c r="VGF10" s="20"/>
      <c r="VGG10"/>
      <c r="VGH10" s="20"/>
      <c r="VGI10"/>
      <c r="VGJ10" s="20"/>
      <c r="VGK10"/>
      <c r="VGL10" s="20"/>
      <c r="VGM10"/>
      <c r="VGN10" s="20"/>
      <c r="VGO10"/>
      <c r="VGP10" s="20"/>
      <c r="VGQ10"/>
      <c r="VGR10" s="20"/>
      <c r="VGS10"/>
      <c r="VGT10" s="20"/>
      <c r="VGU10"/>
      <c r="VGV10" s="20"/>
      <c r="VGW10"/>
      <c r="VGX10" s="20"/>
      <c r="VGY10"/>
      <c r="VGZ10" s="20"/>
      <c r="VHA10"/>
      <c r="VHB10" s="20"/>
      <c r="VHC10"/>
      <c r="VHD10" s="20"/>
      <c r="VHE10"/>
      <c r="VHF10" s="20"/>
      <c r="VHG10"/>
      <c r="VHH10" s="20"/>
      <c r="VHI10"/>
      <c r="VHJ10" s="20"/>
      <c r="VHK10"/>
      <c r="VHL10" s="20"/>
      <c r="VHM10"/>
      <c r="VHN10" s="20"/>
      <c r="VHO10"/>
      <c r="VHP10" s="20"/>
      <c r="VHQ10"/>
      <c r="VHR10" s="20"/>
      <c r="VHS10"/>
      <c r="VHT10" s="20"/>
      <c r="VHU10"/>
      <c r="VHV10" s="20"/>
      <c r="VHW10"/>
      <c r="VHX10" s="20"/>
      <c r="VHY10"/>
      <c r="VHZ10" s="20"/>
      <c r="VIA10"/>
      <c r="VIB10" s="20"/>
      <c r="VIC10"/>
      <c r="VID10" s="20"/>
      <c r="VIE10"/>
      <c r="VIF10" s="20"/>
      <c r="VIG10"/>
      <c r="VIH10" s="20"/>
      <c r="VII10"/>
      <c r="VIJ10" s="20"/>
      <c r="VIK10"/>
      <c r="VIL10" s="20"/>
      <c r="VIM10"/>
      <c r="VIN10" s="20"/>
      <c r="VIO10"/>
      <c r="VIP10" s="20"/>
      <c r="VIQ10"/>
      <c r="VIR10" s="20"/>
      <c r="VIS10"/>
      <c r="VIT10" s="20"/>
      <c r="VIU10"/>
      <c r="VIV10" s="20"/>
      <c r="VIW10"/>
      <c r="VIX10" s="20"/>
      <c r="VIY10"/>
      <c r="VIZ10" s="20"/>
      <c r="VJA10"/>
      <c r="VJB10" s="20"/>
      <c r="VJC10"/>
      <c r="VJD10" s="20"/>
      <c r="VJE10"/>
      <c r="VJF10" s="20"/>
      <c r="VJG10"/>
      <c r="VJH10" s="20"/>
      <c r="VJI10"/>
      <c r="VJJ10" s="20"/>
      <c r="VJK10"/>
      <c r="VJL10" s="20"/>
      <c r="VJM10"/>
      <c r="VJN10" s="20"/>
      <c r="VJO10"/>
      <c r="VJP10" s="20"/>
      <c r="VJQ10"/>
      <c r="VJR10" s="20"/>
      <c r="VJS10"/>
      <c r="VJT10" s="20"/>
      <c r="VJU10"/>
      <c r="VJV10" s="20"/>
      <c r="VJW10"/>
      <c r="VJX10" s="20"/>
      <c r="VJY10"/>
      <c r="VJZ10" s="20"/>
      <c r="VKA10"/>
      <c r="VKB10" s="20"/>
      <c r="VKC10"/>
      <c r="VKD10" s="20"/>
      <c r="VKE10"/>
      <c r="VKF10" s="20"/>
      <c r="VKG10"/>
      <c r="VKH10" s="20"/>
      <c r="VKI10"/>
      <c r="VKJ10" s="20"/>
      <c r="VKK10"/>
      <c r="VKL10" s="20"/>
      <c r="VKM10"/>
      <c r="VKN10" s="20"/>
      <c r="VKO10"/>
      <c r="VKP10" s="20"/>
      <c r="VKQ10"/>
      <c r="VKR10" s="20"/>
      <c r="VKS10"/>
      <c r="VKT10" s="20"/>
      <c r="VKU10"/>
      <c r="VKV10" s="20"/>
      <c r="VKW10"/>
      <c r="VKX10" s="20"/>
      <c r="VKY10"/>
      <c r="VKZ10" s="20"/>
      <c r="VLA10"/>
      <c r="VLB10" s="20"/>
      <c r="VLC10"/>
      <c r="VLD10" s="20"/>
      <c r="VLE10"/>
      <c r="VLF10" s="20"/>
      <c r="VLG10"/>
      <c r="VLH10" s="20"/>
      <c r="VLI10"/>
      <c r="VLJ10" s="20"/>
      <c r="VLK10"/>
      <c r="VLL10" s="20"/>
      <c r="VLM10"/>
      <c r="VLN10" s="20"/>
      <c r="VLO10"/>
      <c r="VLP10" s="20"/>
      <c r="VLQ10"/>
      <c r="VLR10" s="20"/>
      <c r="VLS10"/>
      <c r="VLT10" s="20"/>
      <c r="VLU10"/>
      <c r="VLV10" s="20"/>
      <c r="VLW10"/>
      <c r="VLX10" s="20"/>
      <c r="VLY10"/>
      <c r="VLZ10" s="20"/>
      <c r="VMA10"/>
      <c r="VMB10" s="20"/>
      <c r="VMC10"/>
      <c r="VMD10" s="20"/>
      <c r="VME10"/>
      <c r="VMF10" s="20"/>
      <c r="VMG10"/>
      <c r="VMH10" s="20"/>
      <c r="VMI10"/>
      <c r="VMJ10" s="20"/>
      <c r="VMK10"/>
      <c r="VML10" s="20"/>
      <c r="VMM10"/>
      <c r="VMN10" s="20"/>
      <c r="VMO10"/>
      <c r="VMP10" s="20"/>
      <c r="VMQ10"/>
      <c r="VMR10" s="20"/>
      <c r="VMS10"/>
      <c r="VMT10" s="20"/>
      <c r="VMU10"/>
      <c r="VMV10" s="20"/>
      <c r="VMW10"/>
      <c r="VMX10" s="20"/>
      <c r="VMY10"/>
      <c r="VMZ10" s="20"/>
      <c r="VNA10"/>
      <c r="VNB10" s="20"/>
      <c r="VNC10"/>
      <c r="VND10" s="20"/>
      <c r="VNE10"/>
      <c r="VNF10" s="20"/>
      <c r="VNG10"/>
      <c r="VNH10" s="20"/>
      <c r="VNI10"/>
      <c r="VNJ10" s="20"/>
      <c r="VNK10"/>
      <c r="VNL10" s="20"/>
      <c r="VNM10"/>
      <c r="VNN10" s="20"/>
      <c r="VNO10"/>
      <c r="VNP10" s="20"/>
      <c r="VNQ10"/>
      <c r="VNR10" s="20"/>
      <c r="VNS10"/>
      <c r="VNT10" s="20"/>
      <c r="VNU10"/>
      <c r="VNV10" s="20"/>
      <c r="VNW10"/>
      <c r="VNX10" s="20"/>
      <c r="VNY10"/>
      <c r="VNZ10" s="20"/>
      <c r="VOA10"/>
      <c r="VOB10" s="20"/>
      <c r="VOC10"/>
      <c r="VOD10" s="20"/>
      <c r="VOE10"/>
      <c r="VOF10" s="20"/>
      <c r="VOG10"/>
      <c r="VOH10" s="20"/>
      <c r="VOI10"/>
      <c r="VOJ10" s="20"/>
      <c r="VOK10"/>
      <c r="VOL10" s="20"/>
      <c r="VOM10"/>
      <c r="VON10" s="20"/>
      <c r="VOO10"/>
      <c r="VOP10" s="20"/>
      <c r="VOQ10"/>
      <c r="VOR10" s="20"/>
      <c r="VOS10"/>
      <c r="VOT10" s="20"/>
      <c r="VOU10"/>
      <c r="VOV10" s="20"/>
      <c r="VOW10"/>
      <c r="VOX10" s="20"/>
      <c r="VOY10"/>
      <c r="VOZ10" s="20"/>
      <c r="VPA10"/>
      <c r="VPB10" s="20"/>
      <c r="VPC10"/>
      <c r="VPD10" s="20"/>
      <c r="VPE10"/>
      <c r="VPF10" s="20"/>
      <c r="VPG10"/>
      <c r="VPH10" s="20"/>
      <c r="VPI10"/>
      <c r="VPJ10" s="20"/>
      <c r="VPK10"/>
      <c r="VPL10" s="20"/>
      <c r="VPM10"/>
      <c r="VPN10" s="20"/>
      <c r="VPO10"/>
      <c r="VPP10" s="20"/>
      <c r="VPQ10"/>
      <c r="VPR10" s="20"/>
      <c r="VPS10"/>
      <c r="VPT10" s="20"/>
      <c r="VPU10"/>
      <c r="VPV10" s="20"/>
      <c r="VPW10"/>
      <c r="VPX10" s="20"/>
      <c r="VPY10"/>
      <c r="VPZ10" s="20"/>
      <c r="VQA10"/>
      <c r="VQB10" s="20"/>
      <c r="VQC10"/>
      <c r="VQD10" s="20"/>
      <c r="VQE10"/>
      <c r="VQF10" s="20"/>
      <c r="VQG10"/>
      <c r="VQH10" s="20"/>
      <c r="VQI10"/>
      <c r="VQJ10" s="20"/>
      <c r="VQK10"/>
      <c r="VQL10" s="20"/>
      <c r="VQM10"/>
      <c r="VQN10" s="20"/>
      <c r="VQO10"/>
      <c r="VQP10" s="20"/>
      <c r="VQQ10"/>
      <c r="VQR10" s="20"/>
      <c r="VQS10"/>
      <c r="VQT10" s="20"/>
      <c r="VQU10"/>
      <c r="VQV10" s="20"/>
      <c r="VQW10"/>
      <c r="VQX10" s="20"/>
      <c r="VQY10"/>
      <c r="VQZ10" s="20"/>
      <c r="VRA10"/>
      <c r="VRB10" s="20"/>
      <c r="VRC10"/>
      <c r="VRD10" s="20"/>
      <c r="VRE10"/>
      <c r="VRF10" s="20"/>
      <c r="VRG10"/>
      <c r="VRH10" s="20"/>
      <c r="VRI10"/>
      <c r="VRJ10" s="20"/>
      <c r="VRK10"/>
      <c r="VRL10" s="20"/>
      <c r="VRM10"/>
      <c r="VRN10" s="20"/>
      <c r="VRO10"/>
      <c r="VRP10" s="20"/>
      <c r="VRQ10"/>
      <c r="VRR10" s="20"/>
      <c r="VRS10"/>
      <c r="VRT10" s="20"/>
      <c r="VRU10"/>
      <c r="VRV10" s="20"/>
      <c r="VRW10"/>
      <c r="VRX10" s="20"/>
      <c r="VRY10"/>
      <c r="VRZ10" s="20"/>
      <c r="VSA10"/>
      <c r="VSB10" s="20"/>
      <c r="VSC10"/>
      <c r="VSD10" s="20"/>
      <c r="VSE10"/>
      <c r="VSF10" s="20"/>
      <c r="VSG10"/>
      <c r="VSH10" s="20"/>
      <c r="VSI10"/>
      <c r="VSJ10" s="20"/>
      <c r="VSK10"/>
      <c r="VSL10" s="20"/>
      <c r="VSM10"/>
      <c r="VSN10" s="20"/>
      <c r="VSO10"/>
      <c r="VSP10" s="20"/>
      <c r="VSQ10"/>
      <c r="VSR10" s="20"/>
      <c r="VSS10"/>
      <c r="VST10" s="20"/>
      <c r="VSU10"/>
      <c r="VSV10" s="20"/>
      <c r="VSW10"/>
      <c r="VSX10" s="20"/>
      <c r="VSY10"/>
      <c r="VSZ10" s="20"/>
      <c r="VTA10"/>
      <c r="VTB10" s="20"/>
      <c r="VTC10"/>
      <c r="VTD10" s="20"/>
      <c r="VTE10"/>
      <c r="VTF10" s="20"/>
      <c r="VTG10"/>
      <c r="VTH10" s="20"/>
      <c r="VTI10"/>
      <c r="VTJ10" s="20"/>
      <c r="VTK10"/>
      <c r="VTL10" s="20"/>
      <c r="VTM10"/>
      <c r="VTN10" s="20"/>
      <c r="VTO10"/>
      <c r="VTP10" s="20"/>
      <c r="VTQ10"/>
      <c r="VTR10" s="20"/>
      <c r="VTS10"/>
      <c r="VTT10" s="20"/>
      <c r="VTU10"/>
      <c r="VTV10" s="20"/>
      <c r="VTW10"/>
      <c r="VTX10" s="20"/>
      <c r="VTY10"/>
      <c r="VTZ10" s="20"/>
      <c r="VUA10"/>
      <c r="VUB10" s="20"/>
      <c r="VUC10"/>
      <c r="VUD10" s="20"/>
      <c r="VUE10"/>
      <c r="VUF10" s="20"/>
      <c r="VUG10"/>
      <c r="VUH10" s="20"/>
      <c r="VUI10"/>
      <c r="VUJ10" s="20"/>
      <c r="VUK10"/>
      <c r="VUL10" s="20"/>
      <c r="VUM10"/>
      <c r="VUN10" s="20"/>
      <c r="VUO10"/>
      <c r="VUP10" s="20"/>
      <c r="VUQ10"/>
      <c r="VUR10" s="20"/>
      <c r="VUS10"/>
      <c r="VUT10" s="20"/>
      <c r="VUU10"/>
      <c r="VUV10" s="20"/>
      <c r="VUW10"/>
      <c r="VUX10" s="20"/>
      <c r="VUY10"/>
      <c r="VUZ10" s="20"/>
      <c r="VVA10"/>
      <c r="VVB10" s="20"/>
      <c r="VVC10"/>
      <c r="VVD10" s="20"/>
      <c r="VVE10"/>
      <c r="VVF10" s="20"/>
      <c r="VVG10"/>
      <c r="VVH10" s="20"/>
      <c r="VVI10"/>
      <c r="VVJ10" s="20"/>
      <c r="VVK10"/>
      <c r="VVL10" s="20"/>
      <c r="VVM10"/>
      <c r="VVN10" s="20"/>
      <c r="VVO10"/>
      <c r="VVP10" s="20"/>
      <c r="VVQ10"/>
      <c r="VVR10" s="20"/>
      <c r="VVS10"/>
      <c r="VVT10" s="20"/>
      <c r="VVU10"/>
      <c r="VVV10" s="20"/>
      <c r="VVW10"/>
      <c r="VVX10" s="20"/>
      <c r="VVY10"/>
      <c r="VVZ10" s="20"/>
      <c r="VWA10"/>
      <c r="VWB10" s="20"/>
      <c r="VWC10"/>
      <c r="VWD10" s="20"/>
      <c r="VWE10"/>
      <c r="VWF10" s="20"/>
      <c r="VWG10"/>
      <c r="VWH10" s="20"/>
      <c r="VWI10"/>
      <c r="VWJ10" s="20"/>
      <c r="VWK10"/>
      <c r="VWL10" s="20"/>
      <c r="VWM10"/>
      <c r="VWN10" s="20"/>
      <c r="VWO10"/>
      <c r="VWP10" s="20"/>
      <c r="VWQ10"/>
      <c r="VWR10" s="20"/>
      <c r="VWS10"/>
      <c r="VWT10" s="20"/>
      <c r="VWU10"/>
      <c r="VWV10" s="20"/>
      <c r="VWW10"/>
      <c r="VWX10" s="20"/>
      <c r="VWY10"/>
      <c r="VWZ10" s="20"/>
      <c r="VXA10"/>
      <c r="VXB10" s="20"/>
      <c r="VXC10"/>
      <c r="VXD10" s="20"/>
      <c r="VXE10"/>
      <c r="VXF10" s="20"/>
      <c r="VXG10"/>
      <c r="VXH10" s="20"/>
      <c r="VXI10"/>
      <c r="VXJ10" s="20"/>
      <c r="VXK10"/>
      <c r="VXL10" s="20"/>
      <c r="VXM10"/>
      <c r="VXN10" s="20"/>
      <c r="VXO10"/>
      <c r="VXP10" s="20"/>
      <c r="VXQ10"/>
      <c r="VXR10" s="20"/>
      <c r="VXS10"/>
      <c r="VXT10" s="20"/>
      <c r="VXU10"/>
      <c r="VXV10" s="20"/>
      <c r="VXW10"/>
      <c r="VXX10" s="20"/>
      <c r="VXY10"/>
      <c r="VXZ10" s="20"/>
      <c r="VYA10"/>
      <c r="VYB10" s="20"/>
      <c r="VYC10"/>
      <c r="VYD10" s="20"/>
      <c r="VYE10"/>
      <c r="VYF10" s="20"/>
      <c r="VYG10"/>
      <c r="VYH10" s="20"/>
      <c r="VYI10"/>
      <c r="VYJ10" s="20"/>
      <c r="VYK10"/>
      <c r="VYL10" s="20"/>
      <c r="VYM10"/>
      <c r="VYN10" s="20"/>
      <c r="VYO10"/>
      <c r="VYP10" s="20"/>
      <c r="VYQ10"/>
      <c r="VYR10" s="20"/>
      <c r="VYS10"/>
      <c r="VYT10" s="20"/>
      <c r="VYU10"/>
      <c r="VYV10" s="20"/>
      <c r="VYW10"/>
      <c r="VYX10" s="20"/>
      <c r="VYY10"/>
      <c r="VYZ10" s="20"/>
      <c r="VZA10"/>
      <c r="VZB10" s="20"/>
      <c r="VZC10"/>
      <c r="VZD10" s="20"/>
      <c r="VZE10"/>
      <c r="VZF10" s="20"/>
      <c r="VZG10"/>
      <c r="VZH10" s="20"/>
      <c r="VZI10"/>
      <c r="VZJ10" s="20"/>
      <c r="VZK10"/>
      <c r="VZL10" s="20"/>
      <c r="VZM10"/>
      <c r="VZN10" s="20"/>
      <c r="VZO10"/>
      <c r="VZP10" s="20"/>
      <c r="VZQ10"/>
      <c r="VZR10" s="20"/>
      <c r="VZS10"/>
      <c r="VZT10" s="20"/>
      <c r="VZU10"/>
      <c r="VZV10" s="20"/>
      <c r="VZW10"/>
      <c r="VZX10" s="20"/>
      <c r="VZY10"/>
      <c r="VZZ10" s="20"/>
      <c r="WAA10"/>
      <c r="WAB10" s="20"/>
      <c r="WAC10"/>
      <c r="WAD10" s="20"/>
      <c r="WAE10"/>
      <c r="WAF10" s="20"/>
      <c r="WAG10"/>
      <c r="WAH10" s="20"/>
      <c r="WAI10"/>
      <c r="WAJ10" s="20"/>
      <c r="WAK10"/>
      <c r="WAL10" s="20"/>
      <c r="WAM10"/>
      <c r="WAN10" s="20"/>
      <c r="WAO10"/>
      <c r="WAP10" s="20"/>
      <c r="WAQ10"/>
      <c r="WAR10" s="20"/>
      <c r="WAS10"/>
      <c r="WAT10" s="20"/>
      <c r="WAU10"/>
      <c r="WAV10" s="20"/>
      <c r="WAW10"/>
      <c r="WAX10" s="20"/>
      <c r="WAY10"/>
      <c r="WAZ10" s="20"/>
      <c r="WBA10"/>
      <c r="WBB10" s="20"/>
      <c r="WBC10"/>
      <c r="WBD10" s="20"/>
      <c r="WBE10"/>
      <c r="WBF10" s="20"/>
      <c r="WBG10"/>
      <c r="WBH10" s="20"/>
      <c r="WBI10"/>
      <c r="WBJ10" s="20"/>
      <c r="WBK10"/>
      <c r="WBL10" s="20"/>
      <c r="WBM10"/>
      <c r="WBN10" s="20"/>
      <c r="WBO10"/>
      <c r="WBP10" s="20"/>
      <c r="WBQ10"/>
      <c r="WBR10" s="20"/>
      <c r="WBS10"/>
      <c r="WBT10" s="20"/>
      <c r="WBU10"/>
      <c r="WBV10" s="20"/>
      <c r="WBW10"/>
      <c r="WBX10" s="20"/>
      <c r="WBY10"/>
      <c r="WBZ10" s="20"/>
      <c r="WCA10"/>
      <c r="WCB10" s="20"/>
      <c r="WCC10"/>
      <c r="WCD10" s="20"/>
      <c r="WCE10"/>
      <c r="WCF10" s="20"/>
      <c r="WCG10"/>
      <c r="WCH10" s="20"/>
      <c r="WCI10"/>
      <c r="WCJ10" s="20"/>
      <c r="WCK10"/>
      <c r="WCL10" s="20"/>
      <c r="WCM10"/>
      <c r="WCN10" s="20"/>
      <c r="WCO10"/>
      <c r="WCP10" s="20"/>
      <c r="WCQ10"/>
      <c r="WCR10" s="20"/>
      <c r="WCS10"/>
      <c r="WCT10" s="20"/>
      <c r="WCU10"/>
      <c r="WCV10" s="20"/>
      <c r="WCW10"/>
      <c r="WCX10" s="20"/>
      <c r="WCY10"/>
      <c r="WCZ10" s="20"/>
      <c r="WDA10"/>
      <c r="WDB10" s="20"/>
      <c r="WDC10"/>
      <c r="WDD10" s="20"/>
      <c r="WDE10"/>
      <c r="WDF10" s="20"/>
      <c r="WDG10"/>
      <c r="WDH10" s="20"/>
      <c r="WDI10"/>
      <c r="WDJ10" s="20"/>
      <c r="WDK10"/>
      <c r="WDL10" s="20"/>
      <c r="WDM10"/>
      <c r="WDN10" s="20"/>
      <c r="WDO10"/>
      <c r="WDP10" s="20"/>
      <c r="WDQ10"/>
      <c r="WDR10" s="20"/>
      <c r="WDS10"/>
      <c r="WDT10" s="20"/>
      <c r="WDU10"/>
      <c r="WDV10" s="20"/>
      <c r="WDW10"/>
      <c r="WDX10" s="20"/>
      <c r="WDY10"/>
      <c r="WDZ10" s="20"/>
      <c r="WEA10"/>
      <c r="WEB10" s="20"/>
      <c r="WEC10"/>
      <c r="WED10" s="20"/>
      <c r="WEE10"/>
      <c r="WEF10" s="20"/>
      <c r="WEG10"/>
      <c r="WEH10" s="20"/>
      <c r="WEI10"/>
      <c r="WEJ10" s="20"/>
      <c r="WEK10"/>
      <c r="WEL10" s="20"/>
      <c r="WEM10"/>
      <c r="WEN10" s="20"/>
      <c r="WEO10"/>
      <c r="WEP10" s="20"/>
      <c r="WEQ10"/>
      <c r="WER10" s="20"/>
      <c r="WES10"/>
      <c r="WET10" s="20"/>
      <c r="WEU10"/>
      <c r="WEV10" s="20"/>
      <c r="WEW10"/>
      <c r="WEX10" s="20"/>
      <c r="WEY10"/>
      <c r="WEZ10" s="20"/>
      <c r="WFA10"/>
      <c r="WFB10" s="20"/>
      <c r="WFC10"/>
      <c r="WFD10" s="20"/>
      <c r="WFE10"/>
      <c r="WFF10" s="20"/>
      <c r="WFG10"/>
      <c r="WFH10" s="20"/>
      <c r="WFI10"/>
      <c r="WFJ10" s="20"/>
      <c r="WFK10"/>
      <c r="WFL10" s="20"/>
      <c r="WFM10"/>
      <c r="WFN10" s="20"/>
      <c r="WFO10"/>
      <c r="WFP10" s="20"/>
      <c r="WFQ10"/>
      <c r="WFR10" s="20"/>
      <c r="WFS10"/>
      <c r="WFT10" s="20"/>
      <c r="WFU10"/>
      <c r="WFV10" s="20"/>
      <c r="WFW10"/>
      <c r="WFX10" s="20"/>
      <c r="WFY10"/>
      <c r="WFZ10" s="20"/>
      <c r="WGA10"/>
      <c r="WGB10" s="20"/>
      <c r="WGC10"/>
      <c r="WGD10" s="20"/>
      <c r="WGE10"/>
      <c r="WGF10" s="20"/>
      <c r="WGG10"/>
      <c r="WGH10" s="20"/>
      <c r="WGI10"/>
      <c r="WGJ10" s="20"/>
      <c r="WGK10"/>
      <c r="WGL10" s="20"/>
      <c r="WGM10"/>
      <c r="WGN10" s="20"/>
      <c r="WGO10"/>
      <c r="WGP10" s="20"/>
      <c r="WGQ10"/>
      <c r="WGR10" s="20"/>
      <c r="WGS10"/>
      <c r="WGT10" s="20"/>
      <c r="WGU10"/>
      <c r="WGV10" s="20"/>
      <c r="WGW10"/>
      <c r="WGX10" s="20"/>
      <c r="WGY10"/>
      <c r="WGZ10" s="20"/>
      <c r="WHA10"/>
      <c r="WHB10" s="20"/>
      <c r="WHC10"/>
      <c r="WHD10" s="20"/>
      <c r="WHE10"/>
      <c r="WHF10" s="20"/>
      <c r="WHG10"/>
      <c r="WHH10" s="20"/>
      <c r="WHI10"/>
      <c r="WHJ10" s="20"/>
      <c r="WHK10"/>
      <c r="WHL10" s="20"/>
      <c r="WHM10"/>
      <c r="WHN10" s="20"/>
      <c r="WHO10"/>
      <c r="WHP10" s="20"/>
      <c r="WHQ10"/>
      <c r="WHR10" s="20"/>
      <c r="WHS10"/>
      <c r="WHT10" s="20"/>
      <c r="WHU10"/>
      <c r="WHV10" s="20"/>
      <c r="WHW10"/>
      <c r="WHX10" s="20"/>
      <c r="WHY10"/>
      <c r="WHZ10" s="20"/>
      <c r="WIA10"/>
      <c r="WIB10" s="20"/>
      <c r="WIC10"/>
      <c r="WID10" s="20"/>
      <c r="WIE10"/>
      <c r="WIF10" s="20"/>
      <c r="WIG10"/>
      <c r="WIH10" s="20"/>
      <c r="WII10"/>
      <c r="WIJ10" s="20"/>
      <c r="WIK10"/>
      <c r="WIL10" s="20"/>
      <c r="WIM10"/>
      <c r="WIN10" s="20"/>
      <c r="WIO10"/>
      <c r="WIP10" s="20"/>
      <c r="WIQ10"/>
      <c r="WIR10" s="20"/>
      <c r="WIS10"/>
      <c r="WIT10" s="20"/>
      <c r="WIU10"/>
      <c r="WIV10" s="20"/>
      <c r="WIW10"/>
      <c r="WIX10" s="20"/>
      <c r="WIY10"/>
      <c r="WIZ10" s="20"/>
      <c r="WJA10"/>
      <c r="WJB10" s="20"/>
      <c r="WJC10"/>
      <c r="WJD10" s="20"/>
      <c r="WJE10"/>
      <c r="WJF10" s="20"/>
      <c r="WJG10"/>
      <c r="WJH10" s="20"/>
      <c r="WJI10"/>
      <c r="WJJ10" s="20"/>
      <c r="WJK10"/>
      <c r="WJL10" s="20"/>
      <c r="WJM10"/>
      <c r="WJN10" s="20"/>
      <c r="WJO10"/>
      <c r="WJP10" s="20"/>
      <c r="WJQ10"/>
      <c r="WJR10" s="20"/>
      <c r="WJS10"/>
      <c r="WJT10" s="20"/>
      <c r="WJU10"/>
      <c r="WJV10" s="20"/>
      <c r="WJW10"/>
      <c r="WJX10" s="20"/>
      <c r="WJY10"/>
      <c r="WJZ10" s="20"/>
      <c r="WKA10"/>
      <c r="WKB10" s="20"/>
      <c r="WKC10"/>
      <c r="WKD10" s="20"/>
      <c r="WKE10"/>
      <c r="WKF10" s="20"/>
      <c r="WKG10"/>
      <c r="WKH10" s="20"/>
      <c r="WKI10"/>
      <c r="WKJ10" s="20"/>
      <c r="WKK10"/>
      <c r="WKL10" s="20"/>
      <c r="WKM10"/>
      <c r="WKN10" s="20"/>
      <c r="WKO10"/>
      <c r="WKP10" s="20"/>
      <c r="WKQ10"/>
      <c r="WKR10" s="20"/>
      <c r="WKS10"/>
      <c r="WKT10" s="20"/>
      <c r="WKU10"/>
      <c r="WKV10" s="20"/>
      <c r="WKW10"/>
      <c r="WKX10" s="20"/>
      <c r="WKY10"/>
      <c r="WKZ10" s="20"/>
      <c r="WLA10"/>
      <c r="WLB10" s="20"/>
      <c r="WLC10"/>
      <c r="WLD10" s="20"/>
      <c r="WLE10"/>
      <c r="WLF10" s="20"/>
      <c r="WLG10"/>
      <c r="WLH10" s="20"/>
      <c r="WLI10"/>
      <c r="WLJ10" s="20"/>
      <c r="WLK10"/>
      <c r="WLL10" s="20"/>
      <c r="WLM10"/>
      <c r="WLN10" s="20"/>
      <c r="WLO10"/>
      <c r="WLP10" s="20"/>
      <c r="WLQ10"/>
      <c r="WLR10" s="20"/>
      <c r="WLS10"/>
      <c r="WLT10" s="20"/>
      <c r="WLU10"/>
      <c r="WLV10" s="20"/>
      <c r="WLW10"/>
      <c r="WLX10" s="20"/>
      <c r="WLY10"/>
      <c r="WLZ10" s="20"/>
      <c r="WMA10"/>
      <c r="WMB10" s="20"/>
      <c r="WMC10"/>
      <c r="WMD10" s="20"/>
      <c r="WME10"/>
      <c r="WMF10" s="20"/>
      <c r="WMG10"/>
      <c r="WMH10" s="20"/>
      <c r="WMI10"/>
      <c r="WMJ10" s="20"/>
      <c r="WMK10"/>
      <c r="WML10" s="20"/>
      <c r="WMM10"/>
      <c r="WMN10" s="20"/>
      <c r="WMO10"/>
      <c r="WMP10" s="20"/>
      <c r="WMQ10"/>
      <c r="WMR10" s="20"/>
      <c r="WMS10"/>
      <c r="WMT10" s="20"/>
      <c r="WMU10"/>
      <c r="WMV10" s="20"/>
      <c r="WMW10"/>
      <c r="WMX10" s="20"/>
      <c r="WMY10"/>
      <c r="WMZ10" s="20"/>
      <c r="WNA10"/>
      <c r="WNB10" s="20"/>
      <c r="WNC10"/>
      <c r="WND10" s="20"/>
      <c r="WNE10"/>
      <c r="WNF10" s="20"/>
      <c r="WNG10"/>
      <c r="WNH10" s="20"/>
      <c r="WNI10"/>
      <c r="WNJ10" s="20"/>
      <c r="WNK10"/>
      <c r="WNL10" s="20"/>
      <c r="WNM10"/>
      <c r="WNN10" s="20"/>
      <c r="WNO10"/>
      <c r="WNP10" s="20"/>
      <c r="WNQ10"/>
      <c r="WNR10" s="20"/>
      <c r="WNS10"/>
      <c r="WNT10" s="20"/>
      <c r="WNU10"/>
      <c r="WNV10" s="20"/>
      <c r="WNW10"/>
      <c r="WNX10" s="20"/>
      <c r="WNY10"/>
      <c r="WNZ10" s="20"/>
      <c r="WOA10"/>
      <c r="WOB10" s="20"/>
      <c r="WOC10"/>
      <c r="WOD10" s="20"/>
      <c r="WOE10"/>
      <c r="WOF10" s="20"/>
      <c r="WOG10"/>
      <c r="WOH10" s="20"/>
      <c r="WOI10"/>
      <c r="WOJ10" s="20"/>
      <c r="WOK10"/>
      <c r="WOL10" s="20"/>
      <c r="WOM10"/>
      <c r="WON10" s="20"/>
      <c r="WOO10"/>
      <c r="WOP10" s="20"/>
      <c r="WOQ10"/>
      <c r="WOR10" s="20"/>
      <c r="WOS10"/>
      <c r="WOT10" s="20"/>
      <c r="WOU10"/>
      <c r="WOV10" s="20"/>
      <c r="WOW10"/>
      <c r="WOX10" s="20"/>
      <c r="WOY10"/>
      <c r="WOZ10" s="20"/>
      <c r="WPA10"/>
      <c r="WPB10" s="20"/>
      <c r="WPC10"/>
      <c r="WPD10" s="20"/>
      <c r="WPE10"/>
      <c r="WPF10" s="20"/>
      <c r="WPG10"/>
      <c r="WPH10" s="20"/>
      <c r="WPI10"/>
      <c r="WPJ10" s="20"/>
      <c r="WPK10"/>
      <c r="WPL10" s="20"/>
      <c r="WPM10"/>
      <c r="WPN10" s="20"/>
      <c r="WPO10"/>
      <c r="WPP10" s="20"/>
      <c r="WPQ10"/>
      <c r="WPR10" s="20"/>
      <c r="WPS10"/>
      <c r="WPT10" s="20"/>
      <c r="WPU10"/>
      <c r="WPV10" s="20"/>
      <c r="WPW10"/>
      <c r="WPX10" s="20"/>
      <c r="WPY10"/>
      <c r="WPZ10" s="20"/>
      <c r="WQA10"/>
      <c r="WQB10" s="20"/>
      <c r="WQC10"/>
      <c r="WQD10" s="20"/>
      <c r="WQE10"/>
      <c r="WQF10" s="20"/>
      <c r="WQG10"/>
      <c r="WQH10" s="20"/>
      <c r="WQI10"/>
      <c r="WQJ10" s="20"/>
      <c r="WQK10"/>
      <c r="WQL10" s="20"/>
      <c r="WQM10"/>
      <c r="WQN10" s="20"/>
      <c r="WQO10"/>
      <c r="WQP10" s="20"/>
      <c r="WQQ10"/>
      <c r="WQR10" s="20"/>
      <c r="WQS10"/>
      <c r="WQT10" s="20"/>
      <c r="WQU10"/>
      <c r="WQV10" s="20"/>
      <c r="WQW10"/>
      <c r="WQX10" s="20"/>
      <c r="WQY10"/>
      <c r="WQZ10" s="20"/>
      <c r="WRA10"/>
      <c r="WRB10" s="20"/>
      <c r="WRC10"/>
      <c r="WRD10" s="20"/>
      <c r="WRE10"/>
      <c r="WRF10" s="20"/>
      <c r="WRG10"/>
      <c r="WRH10" s="20"/>
      <c r="WRI10"/>
      <c r="WRJ10" s="20"/>
      <c r="WRK10"/>
      <c r="WRL10" s="20"/>
      <c r="WRM10"/>
      <c r="WRN10" s="20"/>
      <c r="WRO10"/>
      <c r="WRP10" s="20"/>
      <c r="WRQ10"/>
      <c r="WRR10" s="20"/>
      <c r="WRS10"/>
      <c r="WRT10" s="20"/>
      <c r="WRU10"/>
      <c r="WRV10" s="20"/>
      <c r="WRW10"/>
      <c r="WRX10" s="20"/>
      <c r="WRY10"/>
      <c r="WRZ10" s="20"/>
      <c r="WSA10"/>
      <c r="WSB10" s="20"/>
      <c r="WSC10"/>
      <c r="WSD10" s="20"/>
      <c r="WSE10"/>
      <c r="WSF10" s="20"/>
      <c r="WSG10"/>
      <c r="WSH10" s="20"/>
      <c r="WSI10"/>
      <c r="WSJ10" s="20"/>
      <c r="WSK10"/>
      <c r="WSL10" s="20"/>
      <c r="WSM10"/>
      <c r="WSN10" s="20"/>
      <c r="WSO10"/>
      <c r="WSP10" s="20"/>
      <c r="WSQ10"/>
      <c r="WSR10" s="20"/>
      <c r="WSS10"/>
      <c r="WST10" s="20"/>
      <c r="WSU10"/>
      <c r="WSV10" s="20"/>
      <c r="WSW10"/>
      <c r="WSX10" s="20"/>
      <c r="WSY10"/>
      <c r="WSZ10" s="20"/>
      <c r="WTA10"/>
      <c r="WTB10" s="20"/>
      <c r="WTC10"/>
      <c r="WTD10" s="20"/>
      <c r="WTE10"/>
      <c r="WTF10" s="20"/>
      <c r="WTG10"/>
      <c r="WTH10" s="20"/>
      <c r="WTI10"/>
      <c r="WTJ10" s="20"/>
      <c r="WTK10"/>
      <c r="WTL10" s="20"/>
      <c r="WTM10"/>
      <c r="WTN10" s="20"/>
      <c r="WTO10"/>
      <c r="WTP10" s="20"/>
      <c r="WTQ10"/>
      <c r="WTR10" s="20"/>
      <c r="WTS10"/>
      <c r="WTT10" s="20"/>
      <c r="WTU10"/>
      <c r="WTV10" s="20"/>
      <c r="WTW10"/>
      <c r="WTX10" s="20"/>
      <c r="WTY10"/>
      <c r="WTZ10" s="20"/>
      <c r="WUA10"/>
      <c r="WUB10" s="20"/>
      <c r="WUC10"/>
      <c r="WUD10" s="20"/>
      <c r="WUE10"/>
      <c r="WUF10" s="20"/>
      <c r="WUG10"/>
      <c r="WUH10" s="20"/>
      <c r="WUI10"/>
      <c r="WUJ10" s="20"/>
      <c r="WUK10"/>
      <c r="WUL10" s="20"/>
      <c r="WUM10"/>
      <c r="WUN10" s="20"/>
      <c r="WUO10"/>
      <c r="WUP10" s="20"/>
      <c r="WUQ10"/>
      <c r="WUR10" s="20"/>
      <c r="WUS10"/>
      <c r="WUT10" s="20"/>
      <c r="WUU10"/>
      <c r="WUV10" s="20"/>
      <c r="WUW10"/>
      <c r="WUX10" s="20"/>
      <c r="WUY10"/>
      <c r="WUZ10" s="20"/>
      <c r="WVA10"/>
      <c r="WVB10" s="20"/>
      <c r="WVC10"/>
      <c r="WVD10" s="20"/>
      <c r="WVE10"/>
      <c r="WVF10" s="20"/>
      <c r="WVG10"/>
      <c r="WVH10" s="20"/>
      <c r="WVI10"/>
      <c r="WVJ10" s="20"/>
      <c r="WVK10"/>
      <c r="WVL10" s="20"/>
      <c r="WVM10"/>
      <c r="WVN10" s="20"/>
      <c r="WVO10"/>
      <c r="WVP10" s="20"/>
      <c r="WVQ10"/>
      <c r="WVR10" s="20"/>
      <c r="WVS10"/>
      <c r="WVT10" s="20"/>
      <c r="WVU10"/>
      <c r="WVV10" s="20"/>
      <c r="WVW10"/>
      <c r="WVX10" s="20"/>
      <c r="WVY10"/>
      <c r="WVZ10" s="20"/>
      <c r="WWA10"/>
      <c r="WWB10" s="20"/>
      <c r="WWC10"/>
      <c r="WWD10" s="20"/>
      <c r="WWE10"/>
      <c r="WWF10" s="20"/>
      <c r="WWG10"/>
      <c r="WWH10" s="20"/>
      <c r="WWI10"/>
      <c r="WWJ10" s="20"/>
      <c r="WWK10"/>
      <c r="WWL10" s="20"/>
      <c r="WWM10"/>
      <c r="WWN10" s="20"/>
      <c r="WWO10"/>
      <c r="WWP10" s="20"/>
      <c r="WWQ10"/>
      <c r="WWR10" s="20"/>
      <c r="WWS10"/>
      <c r="WWT10" s="20"/>
      <c r="WWU10"/>
      <c r="WWV10" s="20"/>
      <c r="WWW10"/>
      <c r="WWX10" s="20"/>
      <c r="WWY10"/>
      <c r="WWZ10" s="20"/>
      <c r="WXA10"/>
      <c r="WXB10" s="20"/>
      <c r="WXC10"/>
      <c r="WXD10" s="20"/>
      <c r="WXE10"/>
      <c r="WXF10" s="20"/>
      <c r="WXG10"/>
      <c r="WXH10" s="20"/>
      <c r="WXI10"/>
      <c r="WXJ10" s="20"/>
      <c r="WXK10"/>
      <c r="WXL10" s="20"/>
      <c r="WXM10"/>
      <c r="WXN10" s="20"/>
      <c r="WXO10"/>
      <c r="WXP10" s="20"/>
      <c r="WXQ10"/>
      <c r="WXR10" s="20"/>
      <c r="WXS10"/>
      <c r="WXT10" s="20"/>
      <c r="WXU10"/>
      <c r="WXV10" s="20"/>
      <c r="WXW10"/>
      <c r="WXX10" s="20"/>
      <c r="WXY10"/>
      <c r="WXZ10" s="20"/>
      <c r="WYA10"/>
      <c r="WYB10" s="20"/>
      <c r="WYC10"/>
      <c r="WYD10" s="20"/>
      <c r="WYE10"/>
      <c r="WYF10" s="20"/>
      <c r="WYG10"/>
      <c r="WYH10" s="20"/>
      <c r="WYI10"/>
      <c r="WYJ10" s="20"/>
      <c r="WYK10"/>
      <c r="WYL10" s="20"/>
      <c r="WYM10"/>
      <c r="WYN10" s="20"/>
      <c r="WYO10"/>
      <c r="WYP10" s="20"/>
      <c r="WYQ10"/>
      <c r="WYR10" s="20"/>
      <c r="WYS10"/>
      <c r="WYT10" s="20"/>
      <c r="WYU10"/>
      <c r="WYV10" s="20"/>
      <c r="WYW10"/>
      <c r="WYX10" s="20"/>
      <c r="WYY10"/>
      <c r="WYZ10" s="20"/>
      <c r="WZA10"/>
      <c r="WZB10" s="20"/>
      <c r="WZC10"/>
      <c r="WZD10" s="20"/>
      <c r="WZE10"/>
      <c r="WZF10" s="20"/>
      <c r="WZG10"/>
      <c r="WZH10" s="20"/>
      <c r="WZI10"/>
      <c r="WZJ10" s="20"/>
      <c r="WZK10"/>
      <c r="WZL10" s="20"/>
      <c r="WZM10"/>
      <c r="WZN10" s="20"/>
      <c r="WZO10"/>
      <c r="WZP10" s="20"/>
      <c r="WZQ10"/>
      <c r="WZR10" s="20"/>
      <c r="WZS10"/>
      <c r="WZT10" s="20"/>
      <c r="WZU10"/>
      <c r="WZV10" s="20"/>
      <c r="WZW10"/>
      <c r="WZX10" s="20"/>
      <c r="WZY10"/>
      <c r="WZZ10" s="20"/>
      <c r="XAA10"/>
      <c r="XAB10" s="20"/>
      <c r="XAC10"/>
      <c r="XAD10" s="20"/>
      <c r="XAE10"/>
      <c r="XAF10" s="20"/>
      <c r="XAG10"/>
      <c r="XAH10" s="20"/>
      <c r="XAI10"/>
      <c r="XAJ10" s="20"/>
      <c r="XAK10"/>
      <c r="XAL10" s="20"/>
      <c r="XAM10"/>
      <c r="XAN10" s="20"/>
      <c r="XAO10"/>
      <c r="XAP10" s="20"/>
      <c r="XAQ10"/>
      <c r="XAR10" s="20"/>
      <c r="XAS10"/>
      <c r="XAT10" s="20"/>
      <c r="XAU10"/>
      <c r="XAV10" s="20"/>
      <c r="XAW10"/>
      <c r="XAX10" s="20"/>
      <c r="XAY10"/>
      <c r="XAZ10" s="20"/>
      <c r="XBA10"/>
      <c r="XBB10" s="20"/>
      <c r="XBC10"/>
      <c r="XBD10" s="20"/>
      <c r="XBE10"/>
      <c r="XBF10" s="20"/>
      <c r="XBG10"/>
      <c r="XBH10" s="20"/>
      <c r="XBI10"/>
      <c r="XBJ10" s="20"/>
      <c r="XBK10"/>
      <c r="XBL10" s="20"/>
      <c r="XBM10"/>
      <c r="XBN10" s="20"/>
      <c r="XBO10"/>
      <c r="XBP10" s="20"/>
      <c r="XBQ10"/>
      <c r="XBR10" s="20"/>
      <c r="XBS10"/>
      <c r="XBT10" s="20"/>
      <c r="XBU10"/>
      <c r="XBV10" s="20"/>
      <c r="XBW10"/>
      <c r="XBX10" s="20"/>
      <c r="XBY10"/>
      <c r="XBZ10" s="20"/>
      <c r="XCA10"/>
      <c r="XCB10" s="20"/>
      <c r="XCC10"/>
      <c r="XCD10" s="20"/>
      <c r="XCE10"/>
      <c r="XCF10" s="20"/>
      <c r="XCG10"/>
      <c r="XCH10" s="20"/>
      <c r="XCI10"/>
      <c r="XCJ10" s="20"/>
      <c r="XCK10"/>
      <c r="XCL10" s="20"/>
      <c r="XCM10"/>
      <c r="XCN10" s="20"/>
      <c r="XCO10"/>
      <c r="XCP10" s="20"/>
      <c r="XCQ10"/>
      <c r="XCR10" s="20"/>
      <c r="XCS10"/>
      <c r="XCT10" s="20"/>
      <c r="XCU10"/>
      <c r="XCV10" s="20"/>
      <c r="XCW10"/>
      <c r="XCX10" s="20"/>
      <c r="XCY10"/>
      <c r="XCZ10" s="20"/>
      <c r="XDA10"/>
      <c r="XDB10" s="20"/>
      <c r="XDC10"/>
      <c r="XDD10" s="20"/>
      <c r="XDE10"/>
      <c r="XDF10" s="20"/>
      <c r="XDG10"/>
      <c r="XDH10" s="20"/>
      <c r="XDI10"/>
      <c r="XDJ10" s="20"/>
      <c r="XDK10"/>
      <c r="XDL10" s="20"/>
      <c r="XDM10"/>
      <c r="XDN10" s="20"/>
      <c r="XDO10"/>
      <c r="XDP10" s="20"/>
      <c r="XDQ10"/>
      <c r="XDR10" s="20"/>
      <c r="XDS10"/>
      <c r="XDT10" s="20"/>
      <c r="XDU10"/>
      <c r="XDV10" s="20"/>
      <c r="XDW10"/>
      <c r="XDX10" s="20"/>
      <c r="XDY10"/>
      <c r="XDZ10" s="20"/>
      <c r="XEA10"/>
      <c r="XEB10" s="20"/>
      <c r="XEC10"/>
      <c r="XED10" s="20"/>
      <c r="XEE10"/>
      <c r="XEF10" s="20"/>
      <c r="XEG10"/>
      <c r="XEH10" s="20"/>
      <c r="XEI10"/>
      <c r="XEJ10" s="20"/>
      <c r="XEK10"/>
      <c r="XEL10" s="20"/>
      <c r="XEM10"/>
      <c r="XEN10" s="20"/>
      <c r="XEO10"/>
      <c r="XEP10" s="20"/>
      <c r="XEQ10"/>
      <c r="XER10" s="20"/>
      <c r="XES10"/>
      <c r="XET10" s="20"/>
      <c r="XEU10"/>
      <c r="XEV10" s="20"/>
      <c r="XEW10"/>
      <c r="XEX10" s="20"/>
      <c r="XEY10"/>
      <c r="XEZ10" s="20"/>
      <c r="XFA10"/>
    </row>
    <row r="11" spans="1:16381" ht="28.75" customHeight="1" x14ac:dyDescent="0.55000000000000004">
      <c r="A11" s="20"/>
      <c r="B11" s="138"/>
      <c r="C11" s="139" t="s">
        <v>62</v>
      </c>
      <c r="D11" s="139" t="s">
        <v>63</v>
      </c>
      <c r="E11" s="139" t="s">
        <v>96</v>
      </c>
      <c r="F11"/>
      <c r="G11" s="20"/>
      <c r="H11"/>
      <c r="I11" s="20"/>
      <c r="J11"/>
      <c r="K11"/>
      <c r="M11"/>
      <c r="N11" s="20"/>
      <c r="O11"/>
      <c r="P11" s="20"/>
      <c r="Q11"/>
      <c r="R11" s="20"/>
      <c r="S11"/>
      <c r="T11" s="20"/>
      <c r="U11"/>
      <c r="V11" s="20"/>
      <c r="W11"/>
      <c r="X11" s="20"/>
      <c r="Y11"/>
      <c r="Z11" s="20"/>
      <c r="AA11"/>
      <c r="AB11" s="20"/>
      <c r="AC11"/>
      <c r="AD11" s="20"/>
      <c r="AE11"/>
      <c r="AF11" s="20"/>
      <c r="AG11"/>
      <c r="AH11" s="20"/>
      <c r="AI11"/>
      <c r="AJ11" s="20"/>
      <c r="AK11"/>
      <c r="AL11" s="20"/>
      <c r="AM11"/>
      <c r="AN11" s="20"/>
      <c r="AO11"/>
      <c r="AP11" s="20"/>
      <c r="AQ11"/>
      <c r="AR11" s="20"/>
      <c r="AS11"/>
      <c r="AT11" s="20"/>
      <c r="AU11"/>
      <c r="AV11" s="20"/>
      <c r="AW11"/>
      <c r="AX11" s="20"/>
      <c r="AY11"/>
      <c r="AZ11" s="20"/>
      <c r="BA11"/>
      <c r="BB11" s="20"/>
      <c r="BC11"/>
      <c r="BD11" s="20"/>
      <c r="BE11"/>
      <c r="BF11" s="20"/>
      <c r="BG11"/>
      <c r="BH11" s="20"/>
      <c r="BI11"/>
      <c r="BJ11" s="20"/>
      <c r="BK11"/>
      <c r="BL11" s="20"/>
      <c r="BM11"/>
      <c r="BN11" s="20"/>
      <c r="BO11"/>
      <c r="BP11" s="20"/>
      <c r="BQ11"/>
      <c r="BR11" s="20"/>
      <c r="BS11"/>
      <c r="BT11" s="20"/>
      <c r="BU11"/>
      <c r="BV11" s="20"/>
      <c r="BW11"/>
      <c r="BX11" s="20"/>
      <c r="BY11"/>
      <c r="BZ11" s="20"/>
      <c r="CA11"/>
      <c r="CB11" s="20"/>
      <c r="CC11"/>
      <c r="CD11" s="20"/>
      <c r="CE11"/>
      <c r="CF11" s="20"/>
      <c r="CG11"/>
      <c r="CH11" s="20"/>
      <c r="CI11"/>
      <c r="CJ11" s="20"/>
      <c r="CK11"/>
      <c r="CL11" s="20"/>
      <c r="CM11"/>
      <c r="CN11" s="20"/>
      <c r="CO11"/>
      <c r="CP11" s="20"/>
      <c r="CQ11"/>
      <c r="CR11" s="20"/>
      <c r="CS11"/>
      <c r="CT11" s="20"/>
      <c r="CU11"/>
      <c r="CV11" s="20"/>
      <c r="CW11"/>
      <c r="CX11" s="20"/>
      <c r="CY11"/>
      <c r="CZ11" s="20"/>
      <c r="DA11"/>
      <c r="DB11" s="20"/>
      <c r="DC11"/>
      <c r="DD11" s="20"/>
      <c r="DE11"/>
      <c r="DF11" s="20"/>
      <c r="DG11"/>
      <c r="DH11" s="20"/>
      <c r="DI11"/>
      <c r="DJ11" s="20"/>
      <c r="DK11"/>
      <c r="DL11" s="20"/>
      <c r="DM11"/>
      <c r="DN11" s="20"/>
      <c r="DO11"/>
      <c r="DP11" s="20"/>
      <c r="DQ11"/>
      <c r="DR11" s="20"/>
      <c r="DS11"/>
      <c r="DT11" s="20"/>
      <c r="DU11"/>
      <c r="DV11" s="20"/>
      <c r="DW11"/>
      <c r="DX11" s="20"/>
      <c r="DY11"/>
      <c r="DZ11" s="20"/>
      <c r="EA11"/>
      <c r="EB11" s="20"/>
      <c r="EC11"/>
      <c r="ED11" s="20"/>
      <c r="EE11"/>
      <c r="EF11" s="20"/>
      <c r="EG11"/>
      <c r="EH11" s="20"/>
      <c r="EI11"/>
      <c r="EJ11" s="20"/>
      <c r="EK11"/>
      <c r="EL11" s="20"/>
      <c r="EM11"/>
      <c r="EN11" s="20"/>
      <c r="EO11"/>
      <c r="EP11" s="20"/>
      <c r="EQ11"/>
      <c r="ER11" s="20"/>
      <c r="ES11"/>
      <c r="ET11" s="20"/>
      <c r="EU11"/>
      <c r="EV11" s="20"/>
      <c r="EW11"/>
      <c r="EX11" s="20"/>
      <c r="EY11"/>
      <c r="EZ11" s="20"/>
      <c r="FA11"/>
      <c r="FB11" s="20"/>
      <c r="FC11"/>
      <c r="FD11" s="20"/>
      <c r="FE11"/>
      <c r="FF11" s="20"/>
      <c r="FG11"/>
      <c r="FH11" s="20"/>
      <c r="FI11"/>
      <c r="FJ11" s="20"/>
      <c r="FK11"/>
      <c r="FL11" s="20"/>
      <c r="FM11"/>
      <c r="FN11" s="20"/>
      <c r="FO11"/>
      <c r="FP11" s="20"/>
      <c r="FQ11"/>
      <c r="FR11" s="20"/>
      <c r="FS11"/>
      <c r="FT11" s="20"/>
      <c r="FU11"/>
      <c r="FV11" s="20"/>
      <c r="FW11"/>
      <c r="FX11" s="20"/>
      <c r="FY11"/>
      <c r="FZ11" s="20"/>
      <c r="GA11"/>
      <c r="GB11" s="20"/>
      <c r="GC11"/>
      <c r="GD11" s="20"/>
      <c r="GE11"/>
      <c r="GF11" s="20"/>
      <c r="GG11"/>
      <c r="GH11" s="20"/>
      <c r="GI11"/>
      <c r="GJ11" s="20"/>
      <c r="GK11"/>
      <c r="GL11" s="20"/>
      <c r="GM11"/>
      <c r="GN11" s="20"/>
      <c r="GO11"/>
      <c r="GP11" s="20"/>
      <c r="GQ11"/>
      <c r="GR11" s="20"/>
      <c r="GS11"/>
      <c r="GT11" s="20"/>
      <c r="GU11"/>
      <c r="GV11" s="20"/>
      <c r="GW11"/>
      <c r="GX11" s="20"/>
      <c r="GY11"/>
      <c r="GZ11" s="20"/>
      <c r="HA11"/>
      <c r="HB11" s="20"/>
      <c r="HC11"/>
      <c r="HD11" s="20"/>
      <c r="HE11"/>
      <c r="HF11" s="20"/>
      <c r="HG11"/>
      <c r="HH11" s="20"/>
      <c r="HI11"/>
      <c r="HJ11" s="20"/>
      <c r="HK11"/>
      <c r="HL11" s="20"/>
      <c r="HM11"/>
      <c r="HN11" s="20"/>
      <c r="HO11"/>
      <c r="HP11" s="20"/>
      <c r="HQ11"/>
      <c r="HR11" s="20"/>
      <c r="HS11"/>
      <c r="HT11" s="20"/>
      <c r="HU11"/>
      <c r="HV11" s="20"/>
      <c r="HW11"/>
      <c r="HX11" s="20"/>
      <c r="HY11"/>
      <c r="HZ11" s="20"/>
      <c r="IA11"/>
      <c r="IB11" s="20"/>
      <c r="IC11"/>
      <c r="ID11" s="20"/>
      <c r="IE11"/>
      <c r="IF11" s="20"/>
      <c r="IG11"/>
      <c r="IH11" s="20"/>
      <c r="II11"/>
      <c r="IJ11" s="20"/>
      <c r="IK11"/>
      <c r="IL11" s="20"/>
      <c r="IM11"/>
      <c r="IN11" s="20"/>
      <c r="IO11"/>
      <c r="IP11" s="20"/>
      <c r="IQ11"/>
      <c r="IR11" s="20"/>
      <c r="IS11"/>
      <c r="IT11" s="20"/>
      <c r="IU11"/>
      <c r="IV11" s="20"/>
      <c r="IW11"/>
      <c r="IX11" s="20"/>
      <c r="IY11"/>
      <c r="IZ11" s="20"/>
      <c r="JA11"/>
      <c r="JB11" s="20"/>
      <c r="JC11"/>
      <c r="JD11" s="20"/>
      <c r="JE11"/>
      <c r="JF11" s="20"/>
      <c r="JG11"/>
      <c r="JH11" s="20"/>
      <c r="JI11"/>
      <c r="JJ11" s="20"/>
      <c r="JK11"/>
      <c r="JL11" s="20"/>
      <c r="JM11"/>
      <c r="JN11" s="20"/>
      <c r="JO11"/>
      <c r="JP11" s="20"/>
      <c r="JQ11"/>
      <c r="JR11" s="20"/>
      <c r="JS11"/>
      <c r="JT11" s="20"/>
      <c r="JU11"/>
      <c r="JV11" s="20"/>
      <c r="JW11"/>
      <c r="JX11" s="20"/>
      <c r="JY11"/>
      <c r="JZ11" s="20"/>
      <c r="KA11"/>
      <c r="KB11" s="20"/>
      <c r="KC11"/>
      <c r="KD11" s="20"/>
      <c r="KE11"/>
      <c r="KF11" s="20"/>
      <c r="KG11"/>
      <c r="KH11" s="20"/>
      <c r="KI11"/>
      <c r="KJ11" s="20"/>
      <c r="KK11"/>
      <c r="KL11" s="20"/>
      <c r="KM11"/>
      <c r="KN11" s="20"/>
      <c r="KO11"/>
      <c r="KP11" s="20"/>
      <c r="KQ11"/>
      <c r="KR11" s="20"/>
      <c r="KS11"/>
      <c r="KT11" s="20"/>
      <c r="KU11"/>
      <c r="KV11" s="20"/>
      <c r="KW11"/>
      <c r="KX11" s="20"/>
      <c r="KY11"/>
      <c r="KZ11" s="20"/>
      <c r="LA11"/>
      <c r="LB11" s="20"/>
      <c r="LC11"/>
      <c r="LD11" s="20"/>
      <c r="LE11"/>
      <c r="LF11" s="20"/>
      <c r="LG11"/>
      <c r="LH11" s="20"/>
      <c r="LI11"/>
      <c r="LJ11" s="20"/>
      <c r="LK11"/>
      <c r="LL11" s="20"/>
      <c r="LM11"/>
      <c r="LN11" s="20"/>
      <c r="LO11"/>
      <c r="LP11" s="20"/>
      <c r="LQ11"/>
      <c r="LR11" s="20"/>
      <c r="LS11"/>
      <c r="LT11" s="20"/>
      <c r="LU11"/>
      <c r="LV11" s="20"/>
      <c r="LW11"/>
      <c r="LX11" s="20"/>
      <c r="LY11"/>
      <c r="LZ11" s="20"/>
      <c r="MA11"/>
      <c r="MB11" s="20"/>
      <c r="MC11"/>
      <c r="MD11" s="20"/>
      <c r="ME11"/>
      <c r="MF11" s="20"/>
      <c r="MG11"/>
      <c r="MH11" s="20"/>
      <c r="MI11"/>
      <c r="MJ11" s="20"/>
      <c r="MK11"/>
      <c r="ML11" s="20"/>
      <c r="MM11"/>
      <c r="MN11" s="20"/>
      <c r="MO11"/>
      <c r="MP11" s="20"/>
      <c r="MQ11"/>
      <c r="MR11" s="20"/>
      <c r="MS11"/>
      <c r="MT11" s="20"/>
      <c r="MU11"/>
      <c r="MV11" s="20"/>
      <c r="MW11"/>
      <c r="MX11" s="20"/>
      <c r="MY11"/>
      <c r="MZ11" s="20"/>
      <c r="NA11"/>
      <c r="NB11" s="20"/>
      <c r="NC11"/>
      <c r="ND11" s="20"/>
      <c r="NE11"/>
      <c r="NF11" s="20"/>
      <c r="NG11"/>
      <c r="NH11" s="20"/>
      <c r="NI11"/>
      <c r="NJ11" s="20"/>
      <c r="NK11"/>
      <c r="NL11" s="20"/>
      <c r="NM11"/>
      <c r="NN11" s="20"/>
      <c r="NO11"/>
      <c r="NP11" s="20"/>
      <c r="NQ11"/>
      <c r="NR11" s="20"/>
      <c r="NS11"/>
      <c r="NT11" s="20"/>
      <c r="NU11"/>
      <c r="NV11" s="20"/>
      <c r="NW11"/>
      <c r="NX11" s="20"/>
      <c r="NY11"/>
      <c r="NZ11" s="20"/>
      <c r="OA11"/>
      <c r="OB11" s="20"/>
      <c r="OC11"/>
      <c r="OD11" s="20"/>
      <c r="OE11"/>
      <c r="OF11" s="20"/>
      <c r="OG11"/>
      <c r="OH11" s="20"/>
      <c r="OI11"/>
      <c r="OJ11" s="20"/>
      <c r="OK11"/>
      <c r="OL11" s="20"/>
      <c r="OM11"/>
      <c r="ON11" s="20"/>
      <c r="OO11"/>
      <c r="OP11" s="20"/>
      <c r="OQ11"/>
      <c r="OR11" s="20"/>
      <c r="OS11"/>
      <c r="OT11" s="20"/>
      <c r="OU11"/>
      <c r="OV11" s="20"/>
      <c r="OW11"/>
      <c r="OX11" s="20"/>
      <c r="OY11"/>
      <c r="OZ11" s="20"/>
      <c r="PA11"/>
      <c r="PB11" s="20"/>
      <c r="PC11"/>
      <c r="PD11" s="20"/>
      <c r="PE11"/>
      <c r="PF11" s="20"/>
      <c r="PG11"/>
      <c r="PH11" s="20"/>
      <c r="PI11"/>
      <c r="PJ11" s="20"/>
      <c r="PK11"/>
      <c r="PL11" s="20"/>
      <c r="PM11"/>
      <c r="PN11" s="20"/>
      <c r="PO11"/>
      <c r="PP11" s="20"/>
      <c r="PQ11"/>
      <c r="PR11" s="20"/>
      <c r="PS11"/>
      <c r="PT11" s="20"/>
      <c r="PU11"/>
      <c r="PV11" s="20"/>
      <c r="PW11"/>
      <c r="PX11" s="20"/>
      <c r="PY11"/>
      <c r="PZ11" s="20"/>
      <c r="QA11"/>
      <c r="QB11" s="20"/>
      <c r="QC11"/>
      <c r="QD11" s="20"/>
      <c r="QE11"/>
      <c r="QF11" s="20"/>
      <c r="QG11"/>
      <c r="QH11" s="20"/>
      <c r="QI11"/>
      <c r="QJ11" s="20"/>
      <c r="QK11"/>
      <c r="QL11" s="20"/>
      <c r="QM11"/>
      <c r="QN11" s="20"/>
      <c r="QO11"/>
      <c r="QP11" s="20"/>
      <c r="QQ11"/>
      <c r="QR11" s="20"/>
      <c r="QS11"/>
      <c r="QT11" s="20"/>
      <c r="QU11"/>
      <c r="QV11" s="20"/>
      <c r="QW11"/>
      <c r="QX11" s="20"/>
      <c r="QY11"/>
      <c r="QZ11" s="20"/>
      <c r="RA11"/>
      <c r="RB11" s="20"/>
      <c r="RC11"/>
      <c r="RD11" s="20"/>
      <c r="RE11"/>
      <c r="RF11" s="20"/>
      <c r="RG11"/>
      <c r="RH11" s="20"/>
      <c r="RI11"/>
      <c r="RJ11" s="20"/>
      <c r="RK11"/>
      <c r="RL11" s="20"/>
      <c r="RM11"/>
      <c r="RN11" s="20"/>
      <c r="RO11"/>
      <c r="RP11" s="20"/>
      <c r="RQ11"/>
      <c r="RR11" s="20"/>
      <c r="RS11"/>
      <c r="RT11" s="20"/>
      <c r="RU11"/>
      <c r="RV11" s="20"/>
      <c r="RW11"/>
      <c r="RX11" s="20"/>
      <c r="RY11"/>
      <c r="RZ11" s="20"/>
      <c r="SA11"/>
      <c r="SB11" s="20"/>
      <c r="SC11"/>
      <c r="SD11" s="20"/>
      <c r="SE11"/>
      <c r="SF11" s="20"/>
      <c r="SG11"/>
      <c r="SH11" s="20"/>
      <c r="SI11"/>
      <c r="SJ11" s="20"/>
      <c r="SK11"/>
      <c r="SL11" s="20"/>
      <c r="SM11"/>
      <c r="SN11" s="20"/>
      <c r="SO11"/>
      <c r="SP11" s="20"/>
      <c r="SQ11"/>
      <c r="SR11" s="20"/>
      <c r="SS11"/>
      <c r="ST11" s="20"/>
      <c r="SU11"/>
      <c r="SV11" s="20"/>
      <c r="SW11"/>
      <c r="SX11" s="20"/>
      <c r="SY11"/>
      <c r="SZ11" s="20"/>
      <c r="TA11"/>
      <c r="TB11" s="20"/>
      <c r="TC11"/>
      <c r="TD11" s="20"/>
      <c r="TE11"/>
      <c r="TF11" s="20"/>
      <c r="TG11"/>
      <c r="TH11" s="20"/>
      <c r="TI11"/>
      <c r="TJ11" s="20"/>
      <c r="TK11"/>
      <c r="TL11" s="20"/>
      <c r="TM11"/>
      <c r="TN11" s="20"/>
      <c r="TO11"/>
      <c r="TP11" s="20"/>
      <c r="TQ11"/>
      <c r="TR11" s="20"/>
      <c r="TS11"/>
      <c r="TT11" s="20"/>
      <c r="TU11"/>
      <c r="TV11" s="20"/>
      <c r="TW11"/>
      <c r="TX11" s="20"/>
      <c r="TY11"/>
      <c r="TZ11" s="20"/>
      <c r="UA11"/>
      <c r="UB11" s="20"/>
      <c r="UC11"/>
      <c r="UD11" s="20"/>
      <c r="UE11"/>
      <c r="UF11" s="20"/>
      <c r="UG11"/>
      <c r="UH11" s="20"/>
      <c r="UI11"/>
      <c r="UJ11" s="20"/>
      <c r="UK11"/>
      <c r="UL11" s="20"/>
      <c r="UM11"/>
      <c r="UN11" s="20"/>
      <c r="UO11"/>
      <c r="UP11" s="20"/>
      <c r="UQ11"/>
      <c r="UR11" s="20"/>
      <c r="US11"/>
      <c r="UT11" s="20"/>
      <c r="UU11"/>
      <c r="UV11" s="20"/>
      <c r="UW11"/>
      <c r="UX11" s="20"/>
      <c r="UY11"/>
      <c r="UZ11" s="20"/>
      <c r="VA11"/>
      <c r="VB11" s="20"/>
      <c r="VC11"/>
      <c r="VD11" s="20"/>
      <c r="VE11"/>
      <c r="VF11" s="20"/>
      <c r="VG11"/>
      <c r="VH11" s="20"/>
      <c r="VI11"/>
      <c r="VJ11" s="20"/>
      <c r="VK11"/>
      <c r="VL11" s="20"/>
      <c r="VM11"/>
      <c r="VN11" s="20"/>
      <c r="VO11"/>
      <c r="VP11" s="20"/>
      <c r="VQ11"/>
      <c r="VR11" s="20"/>
      <c r="VS11"/>
      <c r="VT11" s="20"/>
      <c r="VU11"/>
      <c r="VV11" s="20"/>
      <c r="VW11"/>
      <c r="VX11" s="20"/>
      <c r="VY11"/>
      <c r="VZ11" s="20"/>
      <c r="WA11"/>
      <c r="WB11" s="20"/>
      <c r="WC11"/>
      <c r="WD11" s="20"/>
      <c r="WE11"/>
      <c r="WF11" s="20"/>
      <c r="WG11"/>
      <c r="WH11" s="20"/>
      <c r="WI11"/>
      <c r="WJ11" s="20"/>
      <c r="WK11"/>
      <c r="WL11" s="20"/>
      <c r="WM11"/>
      <c r="WN11" s="20"/>
      <c r="WO11"/>
      <c r="WP11" s="20"/>
      <c r="WQ11"/>
      <c r="WR11" s="20"/>
      <c r="WS11"/>
      <c r="WT11" s="20"/>
      <c r="WU11"/>
      <c r="WV11" s="20"/>
      <c r="WW11"/>
      <c r="WX11" s="20"/>
      <c r="WY11"/>
      <c r="WZ11" s="20"/>
      <c r="XA11"/>
      <c r="XB11" s="20"/>
      <c r="XC11"/>
      <c r="XD11" s="20"/>
      <c r="XE11"/>
      <c r="XF11" s="20"/>
      <c r="XG11"/>
      <c r="XH11" s="20"/>
      <c r="XI11"/>
      <c r="XJ11" s="20"/>
      <c r="XK11"/>
      <c r="XL11" s="20"/>
      <c r="XM11"/>
      <c r="XN11" s="20"/>
      <c r="XO11"/>
      <c r="XP11" s="20"/>
      <c r="XQ11"/>
      <c r="XR11" s="20"/>
      <c r="XS11"/>
      <c r="XT11" s="20"/>
      <c r="XU11"/>
      <c r="XV11" s="20"/>
      <c r="XW11"/>
      <c r="XX11" s="20"/>
      <c r="XY11"/>
      <c r="XZ11" s="20"/>
      <c r="YA11"/>
      <c r="YB11" s="20"/>
      <c r="YC11"/>
      <c r="YD11" s="20"/>
      <c r="YE11"/>
      <c r="YF11" s="20"/>
      <c r="YG11"/>
      <c r="YH11" s="20"/>
      <c r="YI11"/>
      <c r="YJ11" s="20"/>
      <c r="YK11"/>
      <c r="YL11" s="20"/>
      <c r="YM11"/>
      <c r="YN11" s="20"/>
      <c r="YO11"/>
      <c r="YP11" s="20"/>
      <c r="YQ11"/>
      <c r="YR11" s="20"/>
      <c r="YS11"/>
      <c r="YT11" s="20"/>
      <c r="YU11"/>
      <c r="YV11" s="20"/>
      <c r="YW11"/>
      <c r="YX11" s="20"/>
      <c r="YY11"/>
      <c r="YZ11" s="20"/>
      <c r="ZA11"/>
      <c r="ZB11" s="20"/>
      <c r="ZC11"/>
      <c r="ZD11" s="20"/>
      <c r="ZE11"/>
      <c r="ZF11" s="20"/>
      <c r="ZG11"/>
      <c r="ZH11" s="20"/>
      <c r="ZI11"/>
      <c r="ZJ11" s="20"/>
      <c r="ZK11"/>
      <c r="ZL11" s="20"/>
      <c r="ZM11"/>
      <c r="ZN11" s="20"/>
      <c r="ZO11"/>
      <c r="ZP11" s="20"/>
      <c r="ZQ11"/>
      <c r="ZR11" s="20"/>
      <c r="ZS11"/>
      <c r="ZT11" s="20"/>
      <c r="ZU11"/>
      <c r="ZV11" s="20"/>
      <c r="ZW11"/>
      <c r="ZX11" s="20"/>
      <c r="ZY11"/>
      <c r="ZZ11" s="20"/>
      <c r="AAA11"/>
      <c r="AAB11" s="20"/>
      <c r="AAC11"/>
      <c r="AAD11" s="20"/>
      <c r="AAE11"/>
      <c r="AAF11" s="20"/>
      <c r="AAG11"/>
      <c r="AAH11" s="20"/>
      <c r="AAI11"/>
      <c r="AAJ11" s="20"/>
      <c r="AAK11"/>
      <c r="AAL11" s="20"/>
      <c r="AAM11"/>
      <c r="AAN11" s="20"/>
      <c r="AAO11"/>
      <c r="AAP11" s="20"/>
      <c r="AAQ11"/>
      <c r="AAR11" s="20"/>
      <c r="AAS11"/>
      <c r="AAT11" s="20"/>
      <c r="AAU11"/>
      <c r="AAV11" s="20"/>
      <c r="AAW11"/>
      <c r="AAX11" s="20"/>
      <c r="AAY11"/>
      <c r="AAZ11" s="20"/>
      <c r="ABA11"/>
      <c r="ABB11" s="20"/>
      <c r="ABC11"/>
      <c r="ABD11" s="20"/>
      <c r="ABE11"/>
      <c r="ABF11" s="20"/>
      <c r="ABG11"/>
      <c r="ABH11" s="20"/>
      <c r="ABI11"/>
      <c r="ABJ11" s="20"/>
      <c r="ABK11"/>
      <c r="ABL11" s="20"/>
      <c r="ABM11"/>
      <c r="ABN11" s="20"/>
      <c r="ABO11"/>
      <c r="ABP11" s="20"/>
      <c r="ABQ11"/>
      <c r="ABR11" s="20"/>
      <c r="ABS11"/>
      <c r="ABT11" s="20"/>
      <c r="ABU11"/>
      <c r="ABV11" s="20"/>
      <c r="ABW11"/>
      <c r="ABX11" s="20"/>
      <c r="ABY11"/>
      <c r="ABZ11" s="20"/>
      <c r="ACA11"/>
      <c r="ACB11" s="20"/>
      <c r="ACC11"/>
      <c r="ACD11" s="20"/>
      <c r="ACE11"/>
      <c r="ACF11" s="20"/>
      <c r="ACG11"/>
      <c r="ACH11" s="20"/>
      <c r="ACI11"/>
      <c r="ACJ11" s="20"/>
      <c r="ACK11"/>
      <c r="ACL11" s="20"/>
      <c r="ACM11"/>
      <c r="ACN11" s="20"/>
      <c r="ACO11"/>
      <c r="ACP11" s="20"/>
      <c r="ACQ11"/>
      <c r="ACR11" s="20"/>
      <c r="ACS11"/>
      <c r="ACT11" s="20"/>
      <c r="ACU11"/>
      <c r="ACV11" s="20"/>
      <c r="ACW11"/>
      <c r="ACX11" s="20"/>
      <c r="ACY11"/>
      <c r="ACZ11" s="20"/>
      <c r="ADA11"/>
      <c r="ADB11" s="20"/>
      <c r="ADC11"/>
      <c r="ADD11" s="20"/>
      <c r="ADE11"/>
      <c r="ADF11" s="20"/>
      <c r="ADG11"/>
      <c r="ADH11" s="20"/>
      <c r="ADI11"/>
      <c r="ADJ11" s="20"/>
      <c r="ADK11"/>
      <c r="ADL11" s="20"/>
      <c r="ADM11"/>
      <c r="ADN11" s="20"/>
      <c r="ADO11"/>
      <c r="ADP11" s="20"/>
      <c r="ADQ11"/>
      <c r="ADR11" s="20"/>
      <c r="ADS11"/>
      <c r="ADT11" s="20"/>
      <c r="ADU11"/>
      <c r="ADV11" s="20"/>
      <c r="ADW11"/>
      <c r="ADX11" s="20"/>
      <c r="ADY11"/>
      <c r="ADZ11" s="20"/>
      <c r="AEA11"/>
      <c r="AEB11" s="20"/>
      <c r="AEC11"/>
      <c r="AED11" s="20"/>
      <c r="AEE11"/>
      <c r="AEF11" s="20"/>
      <c r="AEG11"/>
      <c r="AEH11" s="20"/>
      <c r="AEI11"/>
      <c r="AEJ11" s="20"/>
      <c r="AEK11"/>
      <c r="AEL11" s="20"/>
      <c r="AEM11"/>
      <c r="AEN11" s="20"/>
      <c r="AEO11"/>
      <c r="AEP11" s="20"/>
      <c r="AEQ11"/>
      <c r="AER11" s="20"/>
      <c r="AES11"/>
      <c r="AET11" s="20"/>
      <c r="AEU11"/>
      <c r="AEV11" s="20"/>
      <c r="AEW11"/>
      <c r="AEX11" s="20"/>
      <c r="AEY11"/>
      <c r="AEZ11" s="20"/>
      <c r="AFA11"/>
      <c r="AFB11" s="20"/>
      <c r="AFC11"/>
      <c r="AFD11" s="20"/>
      <c r="AFE11"/>
      <c r="AFF11" s="20"/>
      <c r="AFG11"/>
      <c r="AFH11" s="20"/>
      <c r="AFI11"/>
      <c r="AFJ11" s="20"/>
      <c r="AFK11"/>
      <c r="AFL11" s="20"/>
      <c r="AFM11"/>
      <c r="AFN11" s="20"/>
      <c r="AFO11"/>
      <c r="AFP11" s="20"/>
      <c r="AFQ11"/>
      <c r="AFR11" s="20"/>
      <c r="AFS11"/>
      <c r="AFT11" s="20"/>
      <c r="AFU11"/>
      <c r="AFV11" s="20"/>
      <c r="AFW11"/>
      <c r="AFX11" s="20"/>
      <c r="AFY11"/>
      <c r="AFZ11" s="20"/>
      <c r="AGA11"/>
      <c r="AGB11" s="20"/>
      <c r="AGC11"/>
      <c r="AGD11" s="20"/>
      <c r="AGE11"/>
      <c r="AGF11" s="20"/>
      <c r="AGG11"/>
      <c r="AGH11" s="20"/>
      <c r="AGI11"/>
      <c r="AGJ11" s="20"/>
      <c r="AGK11"/>
      <c r="AGL11" s="20"/>
      <c r="AGM11"/>
      <c r="AGN11" s="20"/>
      <c r="AGO11"/>
      <c r="AGP11" s="20"/>
      <c r="AGQ11"/>
      <c r="AGR11" s="20"/>
      <c r="AGS11"/>
      <c r="AGT11" s="20"/>
      <c r="AGU11"/>
      <c r="AGV11" s="20"/>
      <c r="AGW11"/>
      <c r="AGX11" s="20"/>
      <c r="AGY11"/>
      <c r="AGZ11" s="20"/>
      <c r="AHA11"/>
      <c r="AHB11" s="20"/>
      <c r="AHC11"/>
      <c r="AHD11" s="20"/>
      <c r="AHE11"/>
      <c r="AHF11" s="20"/>
      <c r="AHG11"/>
      <c r="AHH11" s="20"/>
      <c r="AHI11"/>
      <c r="AHJ11" s="20"/>
      <c r="AHK11"/>
      <c r="AHL11" s="20"/>
      <c r="AHM11"/>
      <c r="AHN11" s="20"/>
      <c r="AHO11"/>
      <c r="AHP11" s="20"/>
      <c r="AHQ11"/>
      <c r="AHR11" s="20"/>
      <c r="AHS11"/>
      <c r="AHT11" s="20"/>
      <c r="AHU11"/>
      <c r="AHV11" s="20"/>
      <c r="AHW11"/>
      <c r="AHX11" s="20"/>
      <c r="AHY11"/>
      <c r="AHZ11" s="20"/>
      <c r="AIA11"/>
      <c r="AIB11" s="20"/>
      <c r="AIC11"/>
      <c r="AID11" s="20"/>
      <c r="AIE11"/>
      <c r="AIF11" s="20"/>
      <c r="AIG11"/>
      <c r="AIH11" s="20"/>
      <c r="AII11"/>
      <c r="AIJ11" s="20"/>
      <c r="AIK11"/>
      <c r="AIL11" s="20"/>
      <c r="AIM11"/>
      <c r="AIN11" s="20"/>
      <c r="AIO11"/>
      <c r="AIP11" s="20"/>
      <c r="AIQ11"/>
      <c r="AIR11" s="20"/>
      <c r="AIS11"/>
      <c r="AIT11" s="20"/>
      <c r="AIU11"/>
      <c r="AIV11" s="20"/>
      <c r="AIW11"/>
      <c r="AIX11" s="20"/>
      <c r="AIY11"/>
      <c r="AIZ11" s="20"/>
      <c r="AJA11"/>
      <c r="AJB11" s="20"/>
      <c r="AJC11"/>
      <c r="AJD11" s="20"/>
      <c r="AJE11"/>
      <c r="AJF11" s="20"/>
      <c r="AJG11"/>
      <c r="AJH11" s="20"/>
      <c r="AJI11"/>
      <c r="AJJ11" s="20"/>
      <c r="AJK11"/>
      <c r="AJL11" s="20"/>
      <c r="AJM11"/>
      <c r="AJN11" s="20"/>
      <c r="AJO11"/>
      <c r="AJP11" s="20"/>
      <c r="AJQ11"/>
      <c r="AJR11" s="20"/>
      <c r="AJS11"/>
      <c r="AJT11" s="20"/>
      <c r="AJU11"/>
      <c r="AJV11" s="20"/>
      <c r="AJW11"/>
      <c r="AJX11" s="20"/>
      <c r="AJY11"/>
      <c r="AJZ11" s="20"/>
      <c r="AKA11"/>
      <c r="AKB11" s="20"/>
      <c r="AKC11"/>
      <c r="AKD11" s="20"/>
      <c r="AKE11"/>
      <c r="AKF11" s="20"/>
      <c r="AKG11"/>
      <c r="AKH11" s="20"/>
      <c r="AKI11"/>
      <c r="AKJ11" s="20"/>
      <c r="AKK11"/>
      <c r="AKL11" s="20"/>
      <c r="AKM11"/>
      <c r="AKN11" s="20"/>
      <c r="AKO11"/>
      <c r="AKP11" s="20"/>
      <c r="AKQ11"/>
      <c r="AKR11" s="20"/>
      <c r="AKS11"/>
      <c r="AKT11" s="20"/>
      <c r="AKU11"/>
      <c r="AKV11" s="20"/>
      <c r="AKW11"/>
      <c r="AKX11" s="20"/>
      <c r="AKY11"/>
      <c r="AKZ11" s="20"/>
      <c r="ALA11"/>
      <c r="ALB11" s="20"/>
      <c r="ALC11"/>
      <c r="ALD11" s="20"/>
      <c r="ALE11"/>
      <c r="ALF11" s="20"/>
      <c r="ALG11"/>
      <c r="ALH11" s="20"/>
      <c r="ALI11"/>
      <c r="ALJ11" s="20"/>
      <c r="ALK11"/>
      <c r="ALL11" s="20"/>
      <c r="ALM11"/>
      <c r="ALN11" s="20"/>
      <c r="ALO11"/>
      <c r="ALP11" s="20"/>
      <c r="ALQ11"/>
      <c r="ALR11" s="20"/>
      <c r="ALS11"/>
      <c r="ALT11" s="20"/>
      <c r="ALU11"/>
      <c r="ALV11" s="20"/>
      <c r="ALW11"/>
      <c r="ALX11" s="20"/>
      <c r="ALY11"/>
      <c r="ALZ11" s="20"/>
      <c r="AMA11"/>
      <c r="AMB11" s="20"/>
      <c r="AMC11"/>
      <c r="AMD11" s="20"/>
      <c r="AME11"/>
      <c r="AMF11" s="20"/>
      <c r="AMG11"/>
      <c r="AMH11" s="20"/>
      <c r="AMI11"/>
      <c r="AMJ11" s="20"/>
      <c r="AMK11"/>
      <c r="AML11" s="20"/>
      <c r="AMM11"/>
      <c r="AMN11" s="20"/>
      <c r="AMO11"/>
      <c r="AMP11" s="20"/>
      <c r="AMQ11"/>
      <c r="AMR11" s="20"/>
      <c r="AMS11"/>
      <c r="AMT11" s="20"/>
      <c r="AMU11"/>
      <c r="AMV11" s="20"/>
      <c r="AMW11"/>
      <c r="AMX11" s="20"/>
      <c r="AMY11"/>
      <c r="AMZ11" s="20"/>
      <c r="ANA11"/>
      <c r="ANB11" s="20"/>
      <c r="ANC11"/>
      <c r="AND11" s="20"/>
      <c r="ANE11"/>
      <c r="ANF11" s="20"/>
      <c r="ANG11"/>
      <c r="ANH11" s="20"/>
      <c r="ANI11"/>
      <c r="ANJ11" s="20"/>
      <c r="ANK11"/>
      <c r="ANL11" s="20"/>
      <c r="ANM11"/>
      <c r="ANN11" s="20"/>
      <c r="ANO11"/>
      <c r="ANP11" s="20"/>
      <c r="ANQ11"/>
      <c r="ANR11" s="20"/>
      <c r="ANS11"/>
      <c r="ANT11" s="20"/>
      <c r="ANU11"/>
      <c r="ANV11" s="20"/>
      <c r="ANW11"/>
      <c r="ANX11" s="20"/>
      <c r="ANY11"/>
      <c r="ANZ11" s="20"/>
      <c r="AOA11"/>
      <c r="AOB11" s="20"/>
      <c r="AOC11"/>
      <c r="AOD11" s="20"/>
      <c r="AOE11"/>
      <c r="AOF11" s="20"/>
      <c r="AOG11"/>
      <c r="AOH11" s="20"/>
      <c r="AOI11"/>
      <c r="AOJ11" s="20"/>
      <c r="AOK11"/>
      <c r="AOL11" s="20"/>
      <c r="AOM11"/>
      <c r="AON11" s="20"/>
      <c r="AOO11"/>
      <c r="AOP11" s="20"/>
      <c r="AOQ11"/>
      <c r="AOR11" s="20"/>
      <c r="AOS11"/>
      <c r="AOT11" s="20"/>
      <c r="AOU11"/>
      <c r="AOV11" s="20"/>
      <c r="AOW11"/>
      <c r="AOX11" s="20"/>
      <c r="AOY11"/>
      <c r="AOZ11" s="20"/>
      <c r="APA11"/>
      <c r="APB11" s="20"/>
      <c r="APC11"/>
      <c r="APD11" s="20"/>
      <c r="APE11"/>
      <c r="APF11" s="20"/>
      <c r="APG11"/>
      <c r="APH11" s="20"/>
      <c r="API11"/>
      <c r="APJ11" s="20"/>
      <c r="APK11"/>
      <c r="APL11" s="20"/>
      <c r="APM11"/>
      <c r="APN11" s="20"/>
      <c r="APO11"/>
      <c r="APP11" s="20"/>
      <c r="APQ11"/>
      <c r="APR11" s="20"/>
      <c r="APS11"/>
      <c r="APT11" s="20"/>
      <c r="APU11"/>
      <c r="APV11" s="20"/>
      <c r="APW11"/>
      <c r="APX11" s="20"/>
      <c r="APY11"/>
      <c r="APZ11" s="20"/>
      <c r="AQA11"/>
      <c r="AQB11" s="20"/>
      <c r="AQC11"/>
      <c r="AQD11" s="20"/>
      <c r="AQE11"/>
      <c r="AQF11" s="20"/>
      <c r="AQG11"/>
      <c r="AQH11" s="20"/>
      <c r="AQI11"/>
      <c r="AQJ11" s="20"/>
      <c r="AQK11"/>
      <c r="AQL11" s="20"/>
      <c r="AQM11"/>
      <c r="AQN11" s="20"/>
      <c r="AQO11"/>
      <c r="AQP11" s="20"/>
      <c r="AQQ11"/>
      <c r="AQR11" s="20"/>
      <c r="AQS11"/>
      <c r="AQT11" s="20"/>
      <c r="AQU11"/>
      <c r="AQV11" s="20"/>
      <c r="AQW11"/>
      <c r="AQX11" s="20"/>
      <c r="AQY11"/>
      <c r="AQZ11" s="20"/>
      <c r="ARA11"/>
      <c r="ARB11" s="20"/>
      <c r="ARC11"/>
      <c r="ARD11" s="20"/>
      <c r="ARE11"/>
      <c r="ARF11" s="20"/>
      <c r="ARG11"/>
      <c r="ARH11" s="20"/>
      <c r="ARI11"/>
      <c r="ARJ11" s="20"/>
      <c r="ARK11"/>
      <c r="ARL11" s="20"/>
      <c r="ARM11"/>
      <c r="ARN11" s="20"/>
      <c r="ARO11"/>
      <c r="ARP11" s="20"/>
      <c r="ARQ11"/>
      <c r="ARR11" s="20"/>
      <c r="ARS11"/>
      <c r="ART11" s="20"/>
      <c r="ARU11"/>
      <c r="ARV11" s="20"/>
      <c r="ARW11"/>
      <c r="ARX11" s="20"/>
      <c r="ARY11"/>
      <c r="ARZ11" s="20"/>
      <c r="ASA11"/>
      <c r="ASB11" s="20"/>
      <c r="ASC11"/>
      <c r="ASD11" s="20"/>
      <c r="ASE11"/>
      <c r="ASF11" s="20"/>
      <c r="ASG11"/>
      <c r="ASH11" s="20"/>
      <c r="ASI11"/>
      <c r="ASJ11" s="20"/>
      <c r="ASK11"/>
      <c r="ASL11" s="20"/>
      <c r="ASM11"/>
      <c r="ASN11" s="20"/>
      <c r="ASO11"/>
      <c r="ASP11" s="20"/>
      <c r="ASQ11"/>
      <c r="ASR11" s="20"/>
      <c r="ASS11"/>
      <c r="AST11" s="20"/>
      <c r="ASU11"/>
      <c r="ASV11" s="20"/>
      <c r="ASW11"/>
      <c r="ASX11" s="20"/>
      <c r="ASY11"/>
      <c r="ASZ11" s="20"/>
      <c r="ATA11"/>
      <c r="ATB11" s="20"/>
      <c r="ATC11"/>
      <c r="ATD11" s="20"/>
      <c r="ATE11"/>
      <c r="ATF11" s="20"/>
      <c r="ATG11"/>
      <c r="ATH11" s="20"/>
      <c r="ATI11"/>
      <c r="ATJ11" s="20"/>
      <c r="ATK11"/>
      <c r="ATL11" s="20"/>
      <c r="ATM11"/>
      <c r="ATN11" s="20"/>
      <c r="ATO11"/>
      <c r="ATP11" s="20"/>
      <c r="ATQ11"/>
      <c r="ATR11" s="20"/>
      <c r="ATS11"/>
      <c r="ATT11" s="20"/>
      <c r="ATU11"/>
      <c r="ATV11" s="20"/>
      <c r="ATW11"/>
      <c r="ATX11" s="20"/>
      <c r="ATY11"/>
      <c r="ATZ11" s="20"/>
      <c r="AUA11"/>
      <c r="AUB11" s="20"/>
      <c r="AUC11"/>
      <c r="AUD11" s="20"/>
      <c r="AUE11"/>
      <c r="AUF11" s="20"/>
      <c r="AUG11"/>
      <c r="AUH11" s="20"/>
      <c r="AUI11"/>
      <c r="AUJ11" s="20"/>
      <c r="AUK11"/>
      <c r="AUL11" s="20"/>
      <c r="AUM11"/>
      <c r="AUN11" s="20"/>
      <c r="AUO11"/>
      <c r="AUP11" s="20"/>
      <c r="AUQ11"/>
      <c r="AUR11" s="20"/>
      <c r="AUS11"/>
      <c r="AUT11" s="20"/>
      <c r="AUU11"/>
      <c r="AUV11" s="20"/>
      <c r="AUW11"/>
      <c r="AUX11" s="20"/>
      <c r="AUY11"/>
      <c r="AUZ11" s="20"/>
      <c r="AVA11"/>
      <c r="AVB11" s="20"/>
      <c r="AVC11"/>
      <c r="AVD11" s="20"/>
      <c r="AVE11"/>
      <c r="AVF11" s="20"/>
      <c r="AVG11"/>
      <c r="AVH11" s="20"/>
      <c r="AVI11"/>
      <c r="AVJ11" s="20"/>
      <c r="AVK11"/>
      <c r="AVL11" s="20"/>
      <c r="AVM11"/>
      <c r="AVN11" s="20"/>
      <c r="AVO11"/>
      <c r="AVP11" s="20"/>
      <c r="AVQ11"/>
      <c r="AVR11" s="20"/>
      <c r="AVS11"/>
      <c r="AVT11" s="20"/>
      <c r="AVU11"/>
      <c r="AVV11" s="20"/>
      <c r="AVW11"/>
      <c r="AVX11" s="20"/>
      <c r="AVY11"/>
      <c r="AVZ11" s="20"/>
      <c r="AWA11"/>
      <c r="AWB11" s="20"/>
      <c r="AWC11"/>
      <c r="AWD11" s="20"/>
      <c r="AWE11"/>
      <c r="AWF11" s="20"/>
      <c r="AWG11"/>
      <c r="AWH11" s="20"/>
      <c r="AWI11"/>
      <c r="AWJ11" s="20"/>
      <c r="AWK11"/>
      <c r="AWL11" s="20"/>
      <c r="AWM11"/>
      <c r="AWN11" s="20"/>
      <c r="AWO11"/>
      <c r="AWP11" s="20"/>
      <c r="AWQ11"/>
      <c r="AWR11" s="20"/>
      <c r="AWS11"/>
      <c r="AWT11" s="20"/>
      <c r="AWU11"/>
      <c r="AWV11" s="20"/>
      <c r="AWW11"/>
      <c r="AWX11" s="20"/>
      <c r="AWY11"/>
      <c r="AWZ11" s="20"/>
      <c r="AXA11"/>
      <c r="AXB11" s="20"/>
      <c r="AXC11"/>
      <c r="AXD11" s="20"/>
      <c r="AXE11"/>
      <c r="AXF11" s="20"/>
      <c r="AXG11"/>
      <c r="AXH11" s="20"/>
      <c r="AXI11"/>
      <c r="AXJ11" s="20"/>
      <c r="AXK11"/>
      <c r="AXL11" s="20"/>
      <c r="AXM11"/>
      <c r="AXN11" s="20"/>
      <c r="AXO11"/>
      <c r="AXP11" s="20"/>
      <c r="AXQ11"/>
      <c r="AXR11" s="20"/>
      <c r="AXS11"/>
      <c r="AXT11" s="20"/>
      <c r="AXU11"/>
      <c r="AXV11" s="20"/>
      <c r="AXW11"/>
      <c r="AXX11" s="20"/>
      <c r="AXY11"/>
      <c r="AXZ11" s="20"/>
      <c r="AYA11"/>
      <c r="AYB11" s="20"/>
      <c r="AYC11"/>
      <c r="AYD11" s="20"/>
      <c r="AYE11"/>
      <c r="AYF11" s="20"/>
      <c r="AYG11"/>
      <c r="AYH11" s="20"/>
      <c r="AYI11"/>
      <c r="AYJ11" s="20"/>
      <c r="AYK11"/>
      <c r="AYL11" s="20"/>
      <c r="AYM11"/>
      <c r="AYN11" s="20"/>
      <c r="AYO11"/>
      <c r="AYP11" s="20"/>
      <c r="AYQ11"/>
      <c r="AYR11" s="20"/>
      <c r="AYS11"/>
      <c r="AYT11" s="20"/>
      <c r="AYU11"/>
      <c r="AYV11" s="20"/>
      <c r="AYW11"/>
      <c r="AYX11" s="20"/>
      <c r="AYY11"/>
      <c r="AYZ11" s="20"/>
      <c r="AZA11"/>
      <c r="AZB11" s="20"/>
      <c r="AZC11"/>
      <c r="AZD11" s="20"/>
      <c r="AZE11"/>
      <c r="AZF11" s="20"/>
      <c r="AZG11"/>
      <c r="AZH11" s="20"/>
      <c r="AZI11"/>
      <c r="AZJ11" s="20"/>
      <c r="AZK11"/>
      <c r="AZL11" s="20"/>
      <c r="AZM11"/>
      <c r="AZN11" s="20"/>
      <c r="AZO11"/>
      <c r="AZP11" s="20"/>
      <c r="AZQ11"/>
      <c r="AZR11" s="20"/>
      <c r="AZS11"/>
      <c r="AZT11" s="20"/>
      <c r="AZU11"/>
      <c r="AZV11" s="20"/>
      <c r="AZW11"/>
      <c r="AZX11" s="20"/>
      <c r="AZY11"/>
      <c r="AZZ11" s="20"/>
      <c r="BAA11"/>
      <c r="BAB11" s="20"/>
      <c r="BAC11"/>
      <c r="BAD11" s="20"/>
      <c r="BAE11"/>
      <c r="BAF11" s="20"/>
      <c r="BAG11"/>
      <c r="BAH11" s="20"/>
      <c r="BAI11"/>
      <c r="BAJ11" s="20"/>
      <c r="BAK11"/>
      <c r="BAL11" s="20"/>
      <c r="BAM11"/>
      <c r="BAN11" s="20"/>
      <c r="BAO11"/>
      <c r="BAP11" s="20"/>
      <c r="BAQ11"/>
      <c r="BAR11" s="20"/>
      <c r="BAS11"/>
      <c r="BAT11" s="20"/>
      <c r="BAU11"/>
      <c r="BAV11" s="20"/>
      <c r="BAW11"/>
      <c r="BAX11" s="20"/>
      <c r="BAY11"/>
      <c r="BAZ11" s="20"/>
      <c r="BBA11"/>
      <c r="BBB11" s="20"/>
      <c r="BBC11"/>
      <c r="BBD11" s="20"/>
      <c r="BBE11"/>
      <c r="BBF11" s="20"/>
      <c r="BBG11"/>
      <c r="BBH11" s="20"/>
      <c r="BBI11"/>
      <c r="BBJ11" s="20"/>
      <c r="BBK11"/>
      <c r="BBL11" s="20"/>
      <c r="BBM11"/>
      <c r="BBN11" s="20"/>
      <c r="BBO11"/>
      <c r="BBP11" s="20"/>
      <c r="BBQ11"/>
      <c r="BBR11" s="20"/>
      <c r="BBS11"/>
      <c r="BBT11" s="20"/>
      <c r="BBU11"/>
      <c r="BBV11" s="20"/>
      <c r="BBW11"/>
      <c r="BBX11" s="20"/>
      <c r="BBY11"/>
      <c r="BBZ11" s="20"/>
      <c r="BCA11"/>
      <c r="BCB11" s="20"/>
      <c r="BCC11"/>
      <c r="BCD11" s="20"/>
      <c r="BCE11"/>
      <c r="BCF11" s="20"/>
      <c r="BCG11"/>
      <c r="BCH11" s="20"/>
      <c r="BCI11"/>
      <c r="BCJ11" s="20"/>
      <c r="BCK11"/>
      <c r="BCL11" s="20"/>
      <c r="BCM11"/>
      <c r="BCN11" s="20"/>
      <c r="BCO11"/>
      <c r="BCP11" s="20"/>
      <c r="BCQ11"/>
      <c r="BCR11" s="20"/>
      <c r="BCS11"/>
      <c r="BCT11" s="20"/>
      <c r="BCU11"/>
      <c r="BCV11" s="20"/>
      <c r="BCW11"/>
      <c r="BCX11" s="20"/>
      <c r="BCY11"/>
      <c r="BCZ11" s="20"/>
      <c r="BDA11"/>
      <c r="BDB11" s="20"/>
      <c r="BDC11"/>
      <c r="BDD11" s="20"/>
      <c r="BDE11"/>
      <c r="BDF11" s="20"/>
      <c r="BDG11"/>
      <c r="BDH11" s="20"/>
      <c r="BDI11"/>
      <c r="BDJ11" s="20"/>
      <c r="BDK11"/>
      <c r="BDL11" s="20"/>
      <c r="BDM11"/>
      <c r="BDN11" s="20"/>
      <c r="BDO11"/>
      <c r="BDP11" s="20"/>
      <c r="BDQ11"/>
      <c r="BDR11" s="20"/>
      <c r="BDS11"/>
      <c r="BDT11" s="20"/>
      <c r="BDU11"/>
      <c r="BDV11" s="20"/>
      <c r="BDW11"/>
      <c r="BDX11" s="20"/>
      <c r="BDY11"/>
      <c r="BDZ11" s="20"/>
      <c r="BEA11"/>
      <c r="BEB11" s="20"/>
      <c r="BEC11"/>
      <c r="BED11" s="20"/>
      <c r="BEE11"/>
      <c r="BEF11" s="20"/>
      <c r="BEG11"/>
      <c r="BEH11" s="20"/>
      <c r="BEI11"/>
      <c r="BEJ11" s="20"/>
      <c r="BEK11"/>
      <c r="BEL11" s="20"/>
      <c r="BEM11"/>
      <c r="BEN11" s="20"/>
      <c r="BEO11"/>
      <c r="BEP11" s="20"/>
      <c r="BEQ11"/>
      <c r="BER11" s="20"/>
      <c r="BES11"/>
      <c r="BET11" s="20"/>
      <c r="BEU11"/>
      <c r="BEV11" s="20"/>
      <c r="BEW11"/>
      <c r="BEX11" s="20"/>
      <c r="BEY11"/>
      <c r="BEZ11" s="20"/>
      <c r="BFA11"/>
      <c r="BFB11" s="20"/>
      <c r="BFC11"/>
      <c r="BFD11" s="20"/>
      <c r="BFE11"/>
      <c r="BFF11" s="20"/>
      <c r="BFG11"/>
      <c r="BFH11" s="20"/>
      <c r="BFI11"/>
      <c r="BFJ11" s="20"/>
      <c r="BFK11"/>
      <c r="BFL11" s="20"/>
      <c r="BFM11"/>
      <c r="BFN11" s="20"/>
      <c r="BFO11"/>
      <c r="BFP11" s="20"/>
      <c r="BFQ11"/>
      <c r="BFR11" s="20"/>
      <c r="BFS11"/>
      <c r="BFT11" s="20"/>
      <c r="BFU11"/>
      <c r="BFV11" s="20"/>
      <c r="BFW11"/>
      <c r="BFX11" s="20"/>
      <c r="BFY11"/>
      <c r="BFZ11" s="20"/>
      <c r="BGA11"/>
      <c r="BGB11" s="20"/>
      <c r="BGC11"/>
      <c r="BGD11" s="20"/>
      <c r="BGE11"/>
      <c r="BGF11" s="20"/>
      <c r="BGG11"/>
      <c r="BGH11" s="20"/>
      <c r="BGI11"/>
      <c r="BGJ11" s="20"/>
      <c r="BGK11"/>
      <c r="BGL11" s="20"/>
      <c r="BGM11"/>
      <c r="BGN11" s="20"/>
      <c r="BGO11"/>
      <c r="BGP11" s="20"/>
      <c r="BGQ11"/>
      <c r="BGR11" s="20"/>
      <c r="BGS11"/>
      <c r="BGT11" s="20"/>
      <c r="BGU11"/>
      <c r="BGV11" s="20"/>
      <c r="BGW11"/>
      <c r="BGX11" s="20"/>
      <c r="BGY11"/>
      <c r="BGZ11" s="20"/>
      <c r="BHA11"/>
      <c r="BHB11" s="20"/>
      <c r="BHC11"/>
      <c r="BHD11" s="20"/>
      <c r="BHE11"/>
      <c r="BHF11" s="20"/>
      <c r="BHG11"/>
      <c r="BHH11" s="20"/>
      <c r="BHI11"/>
      <c r="BHJ11" s="20"/>
      <c r="BHK11"/>
      <c r="BHL11" s="20"/>
      <c r="BHM11"/>
      <c r="BHN11" s="20"/>
      <c r="BHO11"/>
      <c r="BHP11" s="20"/>
      <c r="BHQ11"/>
      <c r="BHR11" s="20"/>
      <c r="BHS11"/>
      <c r="BHT11" s="20"/>
      <c r="BHU11"/>
      <c r="BHV11" s="20"/>
      <c r="BHW11"/>
      <c r="BHX11" s="20"/>
      <c r="BHY11"/>
      <c r="BHZ11" s="20"/>
      <c r="BIA11"/>
      <c r="BIB11" s="20"/>
      <c r="BIC11"/>
      <c r="BID11" s="20"/>
      <c r="BIE11"/>
      <c r="BIF11" s="20"/>
      <c r="BIG11"/>
      <c r="BIH11" s="20"/>
      <c r="BII11"/>
      <c r="BIJ11" s="20"/>
      <c r="BIK11"/>
      <c r="BIL11" s="20"/>
      <c r="BIM11"/>
      <c r="BIN11" s="20"/>
      <c r="BIO11"/>
      <c r="BIP11" s="20"/>
      <c r="BIQ11"/>
      <c r="BIR11" s="20"/>
      <c r="BIS11"/>
      <c r="BIT11" s="20"/>
      <c r="BIU11"/>
      <c r="BIV11" s="20"/>
      <c r="BIW11"/>
      <c r="BIX11" s="20"/>
      <c r="BIY11"/>
      <c r="BIZ11" s="20"/>
      <c r="BJA11"/>
      <c r="BJB11" s="20"/>
      <c r="BJC11"/>
      <c r="BJD11" s="20"/>
      <c r="BJE11"/>
      <c r="BJF11" s="20"/>
      <c r="BJG11"/>
      <c r="BJH11" s="20"/>
      <c r="BJI11"/>
      <c r="BJJ11" s="20"/>
      <c r="BJK11"/>
      <c r="BJL11" s="20"/>
      <c r="BJM11"/>
      <c r="BJN11" s="20"/>
      <c r="BJO11"/>
      <c r="BJP11" s="20"/>
      <c r="BJQ11"/>
      <c r="BJR11" s="20"/>
      <c r="BJS11"/>
      <c r="BJT11" s="20"/>
      <c r="BJU11"/>
      <c r="BJV11" s="20"/>
      <c r="BJW11"/>
      <c r="BJX11" s="20"/>
      <c r="BJY11"/>
      <c r="BJZ11" s="20"/>
      <c r="BKA11"/>
      <c r="BKB11" s="20"/>
      <c r="BKC11"/>
      <c r="BKD11" s="20"/>
      <c r="BKE11"/>
      <c r="BKF11" s="20"/>
      <c r="BKG11"/>
      <c r="BKH11" s="20"/>
      <c r="BKI11"/>
      <c r="BKJ11" s="20"/>
      <c r="BKK11"/>
      <c r="BKL11" s="20"/>
      <c r="BKM11"/>
      <c r="BKN11" s="20"/>
      <c r="BKO11"/>
      <c r="BKP11" s="20"/>
      <c r="BKQ11"/>
      <c r="BKR11" s="20"/>
      <c r="BKS11"/>
      <c r="BKT11" s="20"/>
      <c r="BKU11"/>
      <c r="BKV11" s="20"/>
      <c r="BKW11"/>
      <c r="BKX11" s="20"/>
      <c r="BKY11"/>
      <c r="BKZ11" s="20"/>
      <c r="BLA11"/>
      <c r="BLB11" s="20"/>
      <c r="BLC11"/>
      <c r="BLD11" s="20"/>
      <c r="BLE11"/>
      <c r="BLF11" s="20"/>
      <c r="BLG11"/>
      <c r="BLH11" s="20"/>
      <c r="BLI11"/>
      <c r="BLJ11" s="20"/>
      <c r="BLK11"/>
      <c r="BLL11" s="20"/>
      <c r="BLM11"/>
      <c r="BLN11" s="20"/>
      <c r="BLO11"/>
      <c r="BLP11" s="20"/>
      <c r="BLQ11"/>
      <c r="BLR11" s="20"/>
      <c r="BLS11"/>
      <c r="BLT11" s="20"/>
      <c r="BLU11"/>
      <c r="BLV11" s="20"/>
      <c r="BLW11"/>
      <c r="BLX11" s="20"/>
      <c r="BLY11"/>
      <c r="BLZ11" s="20"/>
      <c r="BMA11"/>
      <c r="BMB11" s="20"/>
      <c r="BMC11"/>
      <c r="BMD11" s="20"/>
      <c r="BME11"/>
      <c r="BMF11" s="20"/>
      <c r="BMG11"/>
      <c r="BMH11" s="20"/>
      <c r="BMI11"/>
      <c r="BMJ11" s="20"/>
      <c r="BMK11"/>
      <c r="BML11" s="20"/>
      <c r="BMM11"/>
      <c r="BMN11" s="20"/>
      <c r="BMO11"/>
      <c r="BMP11" s="20"/>
      <c r="BMQ11"/>
      <c r="BMR11" s="20"/>
      <c r="BMS11"/>
      <c r="BMT11" s="20"/>
      <c r="BMU11"/>
      <c r="BMV11" s="20"/>
      <c r="BMW11"/>
      <c r="BMX11" s="20"/>
      <c r="BMY11"/>
      <c r="BMZ11" s="20"/>
      <c r="BNA11"/>
      <c r="BNB11" s="20"/>
      <c r="BNC11"/>
      <c r="BND11" s="20"/>
      <c r="BNE11"/>
      <c r="BNF11" s="20"/>
      <c r="BNG11"/>
      <c r="BNH11" s="20"/>
      <c r="BNI11"/>
      <c r="BNJ11" s="20"/>
      <c r="BNK11"/>
      <c r="BNL11" s="20"/>
      <c r="BNM11"/>
      <c r="BNN11" s="20"/>
      <c r="BNO11"/>
      <c r="BNP11" s="20"/>
      <c r="BNQ11"/>
      <c r="BNR11" s="20"/>
      <c r="BNS11"/>
      <c r="BNT11" s="20"/>
      <c r="BNU11"/>
      <c r="BNV11" s="20"/>
      <c r="BNW11"/>
      <c r="BNX11" s="20"/>
      <c r="BNY11"/>
      <c r="BNZ11" s="20"/>
      <c r="BOA11"/>
      <c r="BOB11" s="20"/>
      <c r="BOC11"/>
      <c r="BOD11" s="20"/>
      <c r="BOE11"/>
      <c r="BOF11" s="20"/>
      <c r="BOG11"/>
      <c r="BOH11" s="20"/>
      <c r="BOI11"/>
      <c r="BOJ11" s="20"/>
      <c r="BOK11"/>
      <c r="BOL11" s="20"/>
      <c r="BOM11"/>
      <c r="BON11" s="20"/>
      <c r="BOO11"/>
      <c r="BOP11" s="20"/>
      <c r="BOQ11"/>
      <c r="BOR11" s="20"/>
      <c r="BOS11"/>
      <c r="BOT11" s="20"/>
      <c r="BOU11"/>
      <c r="BOV11" s="20"/>
      <c r="BOW11"/>
      <c r="BOX11" s="20"/>
      <c r="BOY11"/>
      <c r="BOZ11" s="20"/>
      <c r="BPA11"/>
      <c r="BPB11" s="20"/>
      <c r="BPC11"/>
      <c r="BPD11" s="20"/>
      <c r="BPE11"/>
      <c r="BPF11" s="20"/>
      <c r="BPG11"/>
      <c r="BPH11" s="20"/>
      <c r="BPI11"/>
      <c r="BPJ11" s="20"/>
      <c r="BPK11"/>
      <c r="BPL11" s="20"/>
      <c r="BPM11"/>
      <c r="BPN11" s="20"/>
      <c r="BPO11"/>
      <c r="BPP11" s="20"/>
      <c r="BPQ11"/>
      <c r="BPR11" s="20"/>
      <c r="BPS11"/>
      <c r="BPT11" s="20"/>
      <c r="BPU11"/>
      <c r="BPV11" s="20"/>
      <c r="BPW11"/>
      <c r="BPX11" s="20"/>
      <c r="BPY11"/>
      <c r="BPZ11" s="20"/>
      <c r="BQA11"/>
      <c r="BQB11" s="20"/>
      <c r="BQC11"/>
      <c r="BQD11" s="20"/>
      <c r="BQE11"/>
      <c r="BQF11" s="20"/>
      <c r="BQG11"/>
      <c r="BQH11" s="20"/>
      <c r="BQI11"/>
      <c r="BQJ11" s="20"/>
      <c r="BQK11"/>
      <c r="BQL11" s="20"/>
      <c r="BQM11"/>
      <c r="BQN11" s="20"/>
      <c r="BQO11"/>
      <c r="BQP11" s="20"/>
      <c r="BQQ11"/>
      <c r="BQR11" s="20"/>
      <c r="BQS11"/>
      <c r="BQT11" s="20"/>
      <c r="BQU11"/>
      <c r="BQV11" s="20"/>
      <c r="BQW11"/>
      <c r="BQX11" s="20"/>
      <c r="BQY11"/>
      <c r="BQZ11" s="20"/>
      <c r="BRA11"/>
      <c r="BRB11" s="20"/>
      <c r="BRC11"/>
      <c r="BRD11" s="20"/>
      <c r="BRE11"/>
      <c r="BRF11" s="20"/>
      <c r="BRG11"/>
      <c r="BRH11" s="20"/>
      <c r="BRI11"/>
      <c r="BRJ11" s="20"/>
      <c r="BRK11"/>
      <c r="BRL11" s="20"/>
      <c r="BRM11"/>
      <c r="BRN11" s="20"/>
      <c r="BRO11"/>
      <c r="BRP11" s="20"/>
      <c r="BRQ11"/>
      <c r="BRR11" s="20"/>
      <c r="BRS11"/>
      <c r="BRT11" s="20"/>
      <c r="BRU11"/>
      <c r="BRV11" s="20"/>
      <c r="BRW11"/>
      <c r="BRX11" s="20"/>
      <c r="BRY11"/>
      <c r="BRZ11" s="20"/>
      <c r="BSA11"/>
      <c r="BSB11" s="20"/>
      <c r="BSC11"/>
      <c r="BSD11" s="20"/>
      <c r="BSE11"/>
      <c r="BSF11" s="20"/>
      <c r="BSG11"/>
      <c r="BSH11" s="20"/>
      <c r="BSI11"/>
      <c r="BSJ11" s="20"/>
      <c r="BSK11"/>
      <c r="BSL11" s="20"/>
      <c r="BSM11"/>
      <c r="BSN11" s="20"/>
      <c r="BSO11"/>
      <c r="BSP11" s="20"/>
      <c r="BSQ11"/>
      <c r="BSR11" s="20"/>
      <c r="BSS11"/>
      <c r="BST11" s="20"/>
      <c r="BSU11"/>
      <c r="BSV11" s="20"/>
      <c r="BSW11"/>
      <c r="BSX11" s="20"/>
      <c r="BSY11"/>
      <c r="BSZ11" s="20"/>
      <c r="BTA11"/>
      <c r="BTB11" s="20"/>
      <c r="BTC11"/>
      <c r="BTD11" s="20"/>
      <c r="BTE11"/>
      <c r="BTF11" s="20"/>
      <c r="BTG11"/>
      <c r="BTH11" s="20"/>
      <c r="BTI11"/>
      <c r="BTJ11" s="20"/>
      <c r="BTK11"/>
      <c r="BTL11" s="20"/>
      <c r="BTM11"/>
      <c r="BTN11" s="20"/>
      <c r="BTO11"/>
      <c r="BTP11" s="20"/>
      <c r="BTQ11"/>
      <c r="BTR11" s="20"/>
      <c r="BTS11"/>
      <c r="BTT11" s="20"/>
      <c r="BTU11"/>
      <c r="BTV11" s="20"/>
      <c r="BTW11"/>
      <c r="BTX11" s="20"/>
      <c r="BTY11"/>
      <c r="BTZ11" s="20"/>
      <c r="BUA11"/>
      <c r="BUB11" s="20"/>
      <c r="BUC11"/>
      <c r="BUD11" s="20"/>
      <c r="BUE11"/>
      <c r="BUF11" s="20"/>
      <c r="BUG11"/>
      <c r="BUH11" s="20"/>
      <c r="BUI11"/>
      <c r="BUJ11" s="20"/>
      <c r="BUK11"/>
      <c r="BUL11" s="20"/>
      <c r="BUM11"/>
      <c r="BUN11" s="20"/>
      <c r="BUO11"/>
      <c r="BUP11" s="20"/>
      <c r="BUQ11"/>
      <c r="BUR11" s="20"/>
      <c r="BUS11"/>
      <c r="BUT11" s="20"/>
      <c r="BUU11"/>
      <c r="BUV11" s="20"/>
      <c r="BUW11"/>
      <c r="BUX11" s="20"/>
      <c r="BUY11"/>
      <c r="BUZ11" s="20"/>
      <c r="BVA11"/>
      <c r="BVB11" s="20"/>
      <c r="BVC11"/>
      <c r="BVD11" s="20"/>
      <c r="BVE11"/>
      <c r="BVF11" s="20"/>
      <c r="BVG11"/>
      <c r="BVH11" s="20"/>
      <c r="BVI11"/>
      <c r="BVJ11" s="20"/>
      <c r="BVK11"/>
      <c r="BVL11" s="20"/>
      <c r="BVM11"/>
      <c r="BVN11" s="20"/>
      <c r="BVO11"/>
      <c r="BVP11" s="20"/>
      <c r="BVQ11"/>
      <c r="BVR11" s="20"/>
      <c r="BVS11"/>
      <c r="BVT11" s="20"/>
      <c r="BVU11"/>
      <c r="BVV11" s="20"/>
      <c r="BVW11"/>
      <c r="BVX11" s="20"/>
      <c r="BVY11"/>
      <c r="BVZ11" s="20"/>
      <c r="BWA11"/>
      <c r="BWB11" s="20"/>
      <c r="BWC11"/>
      <c r="BWD11" s="20"/>
      <c r="BWE11"/>
      <c r="BWF11" s="20"/>
      <c r="BWG11"/>
      <c r="BWH11" s="20"/>
      <c r="BWI11"/>
      <c r="BWJ11" s="20"/>
      <c r="BWK11"/>
      <c r="BWL11" s="20"/>
      <c r="BWM11"/>
      <c r="BWN11" s="20"/>
      <c r="BWO11"/>
      <c r="BWP11" s="20"/>
      <c r="BWQ11"/>
      <c r="BWR11" s="20"/>
      <c r="BWS11"/>
      <c r="BWT11" s="20"/>
      <c r="BWU11"/>
      <c r="BWV11" s="20"/>
      <c r="BWW11"/>
      <c r="BWX11" s="20"/>
      <c r="BWY11"/>
      <c r="BWZ11" s="20"/>
      <c r="BXA11"/>
      <c r="BXB11" s="20"/>
      <c r="BXC11"/>
      <c r="BXD11" s="20"/>
      <c r="BXE11"/>
      <c r="BXF11" s="20"/>
      <c r="BXG11"/>
      <c r="BXH11" s="20"/>
      <c r="BXI11"/>
      <c r="BXJ11" s="20"/>
      <c r="BXK11"/>
      <c r="BXL11" s="20"/>
      <c r="BXM11"/>
      <c r="BXN11" s="20"/>
      <c r="BXO11"/>
      <c r="BXP11" s="20"/>
      <c r="BXQ11"/>
      <c r="BXR11" s="20"/>
      <c r="BXS11"/>
      <c r="BXT11" s="20"/>
      <c r="BXU11"/>
      <c r="BXV11" s="20"/>
      <c r="BXW11"/>
      <c r="BXX11" s="20"/>
      <c r="BXY11"/>
      <c r="BXZ11" s="20"/>
      <c r="BYA11"/>
      <c r="BYB11" s="20"/>
      <c r="BYC11"/>
      <c r="BYD11" s="20"/>
      <c r="BYE11"/>
      <c r="BYF11" s="20"/>
      <c r="BYG11"/>
      <c r="BYH11" s="20"/>
      <c r="BYI11"/>
      <c r="BYJ11" s="20"/>
      <c r="BYK11"/>
      <c r="BYL11" s="20"/>
      <c r="BYM11"/>
      <c r="BYN11" s="20"/>
      <c r="BYO11"/>
      <c r="BYP11" s="20"/>
      <c r="BYQ11"/>
      <c r="BYR11" s="20"/>
      <c r="BYS11"/>
      <c r="BYT11" s="20"/>
      <c r="BYU11"/>
      <c r="BYV11" s="20"/>
      <c r="BYW11"/>
      <c r="BYX11" s="20"/>
      <c r="BYY11"/>
      <c r="BYZ11" s="20"/>
      <c r="BZA11"/>
      <c r="BZB11" s="20"/>
      <c r="BZC11"/>
      <c r="BZD11" s="20"/>
      <c r="BZE11"/>
      <c r="BZF11" s="20"/>
      <c r="BZG11"/>
      <c r="BZH11" s="20"/>
      <c r="BZI11"/>
      <c r="BZJ11" s="20"/>
      <c r="BZK11"/>
      <c r="BZL11" s="20"/>
      <c r="BZM11"/>
      <c r="BZN11" s="20"/>
      <c r="BZO11"/>
      <c r="BZP11" s="20"/>
      <c r="BZQ11"/>
      <c r="BZR11" s="20"/>
      <c r="BZS11"/>
      <c r="BZT11" s="20"/>
      <c r="BZU11"/>
      <c r="BZV11" s="20"/>
      <c r="BZW11"/>
      <c r="BZX11" s="20"/>
      <c r="BZY11"/>
      <c r="BZZ11" s="20"/>
      <c r="CAA11"/>
      <c r="CAB11" s="20"/>
      <c r="CAC11"/>
      <c r="CAD11" s="20"/>
      <c r="CAE11"/>
      <c r="CAF11" s="20"/>
      <c r="CAG11"/>
      <c r="CAH11" s="20"/>
      <c r="CAI11"/>
      <c r="CAJ11" s="20"/>
      <c r="CAK11"/>
      <c r="CAL11" s="20"/>
      <c r="CAM11"/>
      <c r="CAN11" s="20"/>
      <c r="CAO11"/>
      <c r="CAP11" s="20"/>
      <c r="CAQ11"/>
      <c r="CAR11" s="20"/>
      <c r="CAS11"/>
      <c r="CAT11" s="20"/>
      <c r="CAU11"/>
      <c r="CAV11" s="20"/>
      <c r="CAW11"/>
      <c r="CAX11" s="20"/>
      <c r="CAY11"/>
      <c r="CAZ11" s="20"/>
      <c r="CBA11"/>
      <c r="CBB11" s="20"/>
      <c r="CBC11"/>
      <c r="CBD11" s="20"/>
      <c r="CBE11"/>
      <c r="CBF11" s="20"/>
      <c r="CBG11"/>
      <c r="CBH11" s="20"/>
      <c r="CBI11"/>
      <c r="CBJ11" s="20"/>
      <c r="CBK11"/>
      <c r="CBL11" s="20"/>
      <c r="CBM11"/>
      <c r="CBN11" s="20"/>
      <c r="CBO11"/>
      <c r="CBP11" s="20"/>
      <c r="CBQ11"/>
      <c r="CBR11" s="20"/>
      <c r="CBS11"/>
      <c r="CBT11" s="20"/>
      <c r="CBU11"/>
      <c r="CBV11" s="20"/>
      <c r="CBW11"/>
      <c r="CBX11" s="20"/>
      <c r="CBY11"/>
      <c r="CBZ11" s="20"/>
      <c r="CCA11"/>
      <c r="CCB11" s="20"/>
      <c r="CCC11"/>
      <c r="CCD11" s="20"/>
      <c r="CCE11"/>
      <c r="CCF11" s="20"/>
      <c r="CCG11"/>
      <c r="CCH11" s="20"/>
      <c r="CCI11"/>
      <c r="CCJ11" s="20"/>
      <c r="CCK11"/>
      <c r="CCL11" s="20"/>
      <c r="CCM11"/>
      <c r="CCN11" s="20"/>
      <c r="CCO11"/>
      <c r="CCP11" s="20"/>
      <c r="CCQ11"/>
      <c r="CCR11" s="20"/>
      <c r="CCS11"/>
      <c r="CCT11" s="20"/>
      <c r="CCU11"/>
      <c r="CCV11" s="20"/>
      <c r="CCW11"/>
      <c r="CCX11" s="20"/>
      <c r="CCY11"/>
      <c r="CCZ11" s="20"/>
      <c r="CDA11"/>
      <c r="CDB11" s="20"/>
      <c r="CDC11"/>
      <c r="CDD11" s="20"/>
      <c r="CDE11"/>
      <c r="CDF11" s="20"/>
      <c r="CDG11"/>
      <c r="CDH11" s="20"/>
      <c r="CDI11"/>
      <c r="CDJ11" s="20"/>
      <c r="CDK11"/>
      <c r="CDL11" s="20"/>
      <c r="CDM11"/>
      <c r="CDN11" s="20"/>
      <c r="CDO11"/>
      <c r="CDP11" s="20"/>
      <c r="CDQ11"/>
      <c r="CDR11" s="20"/>
      <c r="CDS11"/>
      <c r="CDT11" s="20"/>
      <c r="CDU11"/>
      <c r="CDV11" s="20"/>
      <c r="CDW11"/>
      <c r="CDX11" s="20"/>
      <c r="CDY11"/>
      <c r="CDZ11" s="20"/>
      <c r="CEA11"/>
      <c r="CEB11" s="20"/>
      <c r="CEC11"/>
      <c r="CED11" s="20"/>
      <c r="CEE11"/>
      <c r="CEF11" s="20"/>
      <c r="CEG11"/>
      <c r="CEH11" s="20"/>
      <c r="CEI11"/>
      <c r="CEJ11" s="20"/>
      <c r="CEK11"/>
      <c r="CEL11" s="20"/>
      <c r="CEM11"/>
      <c r="CEN11" s="20"/>
      <c r="CEO11"/>
      <c r="CEP11" s="20"/>
      <c r="CEQ11"/>
      <c r="CER11" s="20"/>
      <c r="CES11"/>
      <c r="CET11" s="20"/>
      <c r="CEU11"/>
      <c r="CEV11" s="20"/>
      <c r="CEW11"/>
      <c r="CEX11" s="20"/>
      <c r="CEY11"/>
      <c r="CEZ11" s="20"/>
      <c r="CFA11"/>
      <c r="CFB11" s="20"/>
      <c r="CFC11"/>
      <c r="CFD11" s="20"/>
      <c r="CFE11"/>
      <c r="CFF11" s="20"/>
      <c r="CFG11"/>
      <c r="CFH11" s="20"/>
      <c r="CFI11"/>
      <c r="CFJ11" s="20"/>
      <c r="CFK11"/>
      <c r="CFL11" s="20"/>
      <c r="CFM11"/>
      <c r="CFN11" s="20"/>
      <c r="CFO11"/>
      <c r="CFP11" s="20"/>
      <c r="CFQ11"/>
      <c r="CFR11" s="20"/>
      <c r="CFS11"/>
      <c r="CFT11" s="20"/>
      <c r="CFU11"/>
      <c r="CFV11" s="20"/>
      <c r="CFW11"/>
      <c r="CFX11" s="20"/>
      <c r="CFY11"/>
      <c r="CFZ11" s="20"/>
      <c r="CGA11"/>
      <c r="CGB11" s="20"/>
      <c r="CGC11"/>
      <c r="CGD11" s="20"/>
      <c r="CGE11"/>
      <c r="CGF11" s="20"/>
      <c r="CGG11"/>
      <c r="CGH11" s="20"/>
      <c r="CGI11"/>
      <c r="CGJ11" s="20"/>
      <c r="CGK11"/>
      <c r="CGL11" s="20"/>
      <c r="CGM11"/>
      <c r="CGN11" s="20"/>
      <c r="CGO11"/>
      <c r="CGP11" s="20"/>
      <c r="CGQ11"/>
      <c r="CGR11" s="20"/>
      <c r="CGS11"/>
      <c r="CGT11" s="20"/>
      <c r="CGU11"/>
      <c r="CGV11" s="20"/>
      <c r="CGW11"/>
      <c r="CGX11" s="20"/>
      <c r="CGY11"/>
      <c r="CGZ11" s="20"/>
      <c r="CHA11"/>
      <c r="CHB11" s="20"/>
      <c r="CHC11"/>
      <c r="CHD11" s="20"/>
      <c r="CHE11"/>
      <c r="CHF11" s="20"/>
      <c r="CHG11"/>
      <c r="CHH11" s="20"/>
      <c r="CHI11"/>
      <c r="CHJ11" s="20"/>
      <c r="CHK11"/>
      <c r="CHL11" s="20"/>
      <c r="CHM11"/>
      <c r="CHN11" s="20"/>
      <c r="CHO11"/>
      <c r="CHP11" s="20"/>
      <c r="CHQ11"/>
      <c r="CHR11" s="20"/>
      <c r="CHS11"/>
      <c r="CHT11" s="20"/>
      <c r="CHU11"/>
      <c r="CHV11" s="20"/>
      <c r="CHW11"/>
      <c r="CHX11" s="20"/>
      <c r="CHY11"/>
      <c r="CHZ11" s="20"/>
      <c r="CIA11"/>
      <c r="CIB11" s="20"/>
      <c r="CIC11"/>
      <c r="CID11" s="20"/>
      <c r="CIE11"/>
      <c r="CIF11" s="20"/>
      <c r="CIG11"/>
      <c r="CIH11" s="20"/>
      <c r="CII11"/>
      <c r="CIJ11" s="20"/>
      <c r="CIK11"/>
      <c r="CIL11" s="20"/>
      <c r="CIM11"/>
      <c r="CIN11" s="20"/>
      <c r="CIO11"/>
      <c r="CIP11" s="20"/>
      <c r="CIQ11"/>
      <c r="CIR11" s="20"/>
      <c r="CIS11"/>
      <c r="CIT11" s="20"/>
      <c r="CIU11"/>
      <c r="CIV11" s="20"/>
      <c r="CIW11"/>
      <c r="CIX11" s="20"/>
      <c r="CIY11"/>
      <c r="CIZ11" s="20"/>
      <c r="CJA11"/>
      <c r="CJB11" s="20"/>
      <c r="CJC11"/>
      <c r="CJD11" s="20"/>
      <c r="CJE11"/>
      <c r="CJF11" s="20"/>
      <c r="CJG11"/>
      <c r="CJH11" s="20"/>
      <c r="CJI11"/>
      <c r="CJJ11" s="20"/>
      <c r="CJK11"/>
      <c r="CJL11" s="20"/>
      <c r="CJM11"/>
      <c r="CJN11" s="20"/>
      <c r="CJO11"/>
      <c r="CJP11" s="20"/>
      <c r="CJQ11"/>
      <c r="CJR11" s="20"/>
      <c r="CJS11"/>
      <c r="CJT11" s="20"/>
      <c r="CJU11"/>
      <c r="CJV11" s="20"/>
      <c r="CJW11"/>
      <c r="CJX11" s="20"/>
      <c r="CJY11"/>
      <c r="CJZ11" s="20"/>
      <c r="CKA11"/>
      <c r="CKB11" s="20"/>
      <c r="CKC11"/>
      <c r="CKD11" s="20"/>
      <c r="CKE11"/>
      <c r="CKF11" s="20"/>
      <c r="CKG11"/>
      <c r="CKH11" s="20"/>
      <c r="CKI11"/>
      <c r="CKJ11" s="20"/>
      <c r="CKK11"/>
      <c r="CKL11" s="20"/>
      <c r="CKM11"/>
      <c r="CKN11" s="20"/>
      <c r="CKO11"/>
      <c r="CKP11" s="20"/>
      <c r="CKQ11"/>
      <c r="CKR11" s="20"/>
      <c r="CKS11"/>
      <c r="CKT11" s="20"/>
      <c r="CKU11"/>
      <c r="CKV11" s="20"/>
      <c r="CKW11"/>
      <c r="CKX11" s="20"/>
      <c r="CKY11"/>
      <c r="CKZ11" s="20"/>
      <c r="CLA11"/>
      <c r="CLB11" s="20"/>
      <c r="CLC11"/>
      <c r="CLD11" s="20"/>
      <c r="CLE11"/>
      <c r="CLF11" s="20"/>
      <c r="CLG11"/>
      <c r="CLH11" s="20"/>
      <c r="CLI11"/>
      <c r="CLJ11" s="20"/>
      <c r="CLK11"/>
      <c r="CLL11" s="20"/>
      <c r="CLM11"/>
      <c r="CLN11" s="20"/>
      <c r="CLO11"/>
      <c r="CLP11" s="20"/>
      <c r="CLQ11"/>
      <c r="CLR11" s="20"/>
      <c r="CLS11"/>
      <c r="CLT11" s="20"/>
      <c r="CLU11"/>
      <c r="CLV11" s="20"/>
      <c r="CLW11"/>
      <c r="CLX11" s="20"/>
      <c r="CLY11"/>
      <c r="CLZ11" s="20"/>
      <c r="CMA11"/>
      <c r="CMB11" s="20"/>
      <c r="CMC11"/>
      <c r="CMD11" s="20"/>
      <c r="CME11"/>
      <c r="CMF11" s="20"/>
      <c r="CMG11"/>
      <c r="CMH11" s="20"/>
      <c r="CMI11"/>
      <c r="CMJ11" s="20"/>
      <c r="CMK11"/>
      <c r="CML11" s="20"/>
      <c r="CMM11"/>
      <c r="CMN11" s="20"/>
      <c r="CMO11"/>
      <c r="CMP11" s="20"/>
      <c r="CMQ11"/>
      <c r="CMR11" s="20"/>
      <c r="CMS11"/>
      <c r="CMT11" s="20"/>
      <c r="CMU11"/>
      <c r="CMV11" s="20"/>
      <c r="CMW11"/>
      <c r="CMX11" s="20"/>
      <c r="CMY11"/>
      <c r="CMZ11" s="20"/>
      <c r="CNA11"/>
      <c r="CNB11" s="20"/>
      <c r="CNC11"/>
      <c r="CND11" s="20"/>
      <c r="CNE11"/>
      <c r="CNF11" s="20"/>
      <c r="CNG11"/>
      <c r="CNH11" s="20"/>
      <c r="CNI11"/>
      <c r="CNJ11" s="20"/>
      <c r="CNK11"/>
      <c r="CNL11" s="20"/>
      <c r="CNM11"/>
      <c r="CNN11" s="20"/>
      <c r="CNO11"/>
      <c r="CNP11" s="20"/>
      <c r="CNQ11"/>
      <c r="CNR11" s="20"/>
      <c r="CNS11"/>
      <c r="CNT11" s="20"/>
      <c r="CNU11"/>
      <c r="CNV11" s="20"/>
      <c r="CNW11"/>
      <c r="CNX11" s="20"/>
      <c r="CNY11"/>
      <c r="CNZ11" s="20"/>
      <c r="COA11"/>
      <c r="COB11" s="20"/>
      <c r="COC11"/>
      <c r="COD11" s="20"/>
      <c r="COE11"/>
      <c r="COF11" s="20"/>
      <c r="COG11"/>
      <c r="COH11" s="20"/>
      <c r="COI11"/>
      <c r="COJ11" s="20"/>
      <c r="COK11"/>
      <c r="COL11" s="20"/>
      <c r="COM11"/>
      <c r="CON11" s="20"/>
      <c r="COO11"/>
      <c r="COP11" s="20"/>
      <c r="COQ11"/>
      <c r="COR11" s="20"/>
      <c r="COS11"/>
      <c r="COT11" s="20"/>
      <c r="COU11"/>
      <c r="COV11" s="20"/>
      <c r="COW11"/>
      <c r="COX11" s="20"/>
      <c r="COY11"/>
      <c r="COZ11" s="20"/>
      <c r="CPA11"/>
      <c r="CPB11" s="20"/>
      <c r="CPC11"/>
      <c r="CPD11" s="20"/>
      <c r="CPE11"/>
      <c r="CPF11" s="20"/>
      <c r="CPG11"/>
      <c r="CPH11" s="20"/>
      <c r="CPI11"/>
      <c r="CPJ11" s="20"/>
      <c r="CPK11"/>
      <c r="CPL11" s="20"/>
      <c r="CPM11"/>
      <c r="CPN11" s="20"/>
      <c r="CPO11"/>
      <c r="CPP11" s="20"/>
      <c r="CPQ11"/>
      <c r="CPR11" s="20"/>
      <c r="CPS11"/>
      <c r="CPT11" s="20"/>
      <c r="CPU11"/>
      <c r="CPV11" s="20"/>
      <c r="CPW11"/>
      <c r="CPX11" s="20"/>
      <c r="CPY11"/>
      <c r="CPZ11" s="20"/>
      <c r="CQA11"/>
      <c r="CQB11" s="20"/>
      <c r="CQC11"/>
      <c r="CQD11" s="20"/>
      <c r="CQE11"/>
      <c r="CQF11" s="20"/>
      <c r="CQG11"/>
      <c r="CQH11" s="20"/>
      <c r="CQI11"/>
      <c r="CQJ11" s="20"/>
      <c r="CQK11"/>
      <c r="CQL11" s="20"/>
      <c r="CQM11"/>
      <c r="CQN11" s="20"/>
      <c r="CQO11"/>
      <c r="CQP11" s="20"/>
      <c r="CQQ11"/>
      <c r="CQR11" s="20"/>
      <c r="CQS11"/>
      <c r="CQT11" s="20"/>
      <c r="CQU11"/>
      <c r="CQV11" s="20"/>
      <c r="CQW11"/>
      <c r="CQX11" s="20"/>
      <c r="CQY11"/>
      <c r="CQZ11" s="20"/>
      <c r="CRA11"/>
      <c r="CRB11" s="20"/>
      <c r="CRC11"/>
      <c r="CRD11" s="20"/>
      <c r="CRE11"/>
      <c r="CRF11" s="20"/>
      <c r="CRG11"/>
      <c r="CRH11" s="20"/>
      <c r="CRI11"/>
      <c r="CRJ11" s="20"/>
      <c r="CRK11"/>
      <c r="CRL11" s="20"/>
      <c r="CRM11"/>
      <c r="CRN11" s="20"/>
      <c r="CRO11"/>
      <c r="CRP11" s="20"/>
      <c r="CRQ11"/>
      <c r="CRR11" s="20"/>
      <c r="CRS11"/>
      <c r="CRT11" s="20"/>
      <c r="CRU11"/>
      <c r="CRV11" s="20"/>
      <c r="CRW11"/>
      <c r="CRX11" s="20"/>
      <c r="CRY11"/>
      <c r="CRZ11" s="20"/>
      <c r="CSA11"/>
      <c r="CSB11" s="20"/>
      <c r="CSC11"/>
      <c r="CSD11" s="20"/>
      <c r="CSE11"/>
      <c r="CSF11" s="20"/>
      <c r="CSG11"/>
      <c r="CSH11" s="20"/>
      <c r="CSI11"/>
      <c r="CSJ11" s="20"/>
      <c r="CSK11"/>
      <c r="CSL11" s="20"/>
      <c r="CSM11"/>
      <c r="CSN11" s="20"/>
      <c r="CSO11"/>
      <c r="CSP11" s="20"/>
      <c r="CSQ11"/>
      <c r="CSR11" s="20"/>
      <c r="CSS11"/>
      <c r="CST11" s="20"/>
      <c r="CSU11"/>
      <c r="CSV11" s="20"/>
      <c r="CSW11"/>
      <c r="CSX11" s="20"/>
      <c r="CSY11"/>
      <c r="CSZ11" s="20"/>
      <c r="CTA11"/>
      <c r="CTB11" s="20"/>
      <c r="CTC11"/>
      <c r="CTD11" s="20"/>
      <c r="CTE11"/>
      <c r="CTF11" s="20"/>
      <c r="CTG11"/>
      <c r="CTH11" s="20"/>
      <c r="CTI11"/>
      <c r="CTJ11" s="20"/>
      <c r="CTK11"/>
      <c r="CTL11" s="20"/>
      <c r="CTM11"/>
      <c r="CTN11" s="20"/>
      <c r="CTO11"/>
      <c r="CTP11" s="20"/>
      <c r="CTQ11"/>
      <c r="CTR11" s="20"/>
      <c r="CTS11"/>
      <c r="CTT11" s="20"/>
      <c r="CTU11"/>
      <c r="CTV11" s="20"/>
      <c r="CTW11"/>
      <c r="CTX11" s="20"/>
      <c r="CTY11"/>
      <c r="CTZ11" s="20"/>
      <c r="CUA11"/>
      <c r="CUB11" s="20"/>
      <c r="CUC11"/>
      <c r="CUD11" s="20"/>
      <c r="CUE11"/>
      <c r="CUF11" s="20"/>
      <c r="CUG11"/>
      <c r="CUH11" s="20"/>
      <c r="CUI11"/>
      <c r="CUJ11" s="20"/>
      <c r="CUK11"/>
      <c r="CUL11" s="20"/>
      <c r="CUM11"/>
      <c r="CUN11" s="20"/>
      <c r="CUO11"/>
      <c r="CUP11" s="20"/>
      <c r="CUQ11"/>
      <c r="CUR11" s="20"/>
      <c r="CUS11"/>
      <c r="CUT11" s="20"/>
      <c r="CUU11"/>
      <c r="CUV11" s="20"/>
      <c r="CUW11"/>
      <c r="CUX11" s="20"/>
      <c r="CUY11"/>
      <c r="CUZ11" s="20"/>
      <c r="CVA11"/>
      <c r="CVB11" s="20"/>
      <c r="CVC11"/>
      <c r="CVD11" s="20"/>
      <c r="CVE11"/>
      <c r="CVF11" s="20"/>
      <c r="CVG11"/>
      <c r="CVH11" s="20"/>
      <c r="CVI11"/>
      <c r="CVJ11" s="20"/>
      <c r="CVK11"/>
      <c r="CVL11" s="20"/>
      <c r="CVM11"/>
      <c r="CVN11" s="20"/>
      <c r="CVO11"/>
      <c r="CVP11" s="20"/>
      <c r="CVQ11"/>
      <c r="CVR11" s="20"/>
      <c r="CVS11"/>
      <c r="CVT11" s="20"/>
      <c r="CVU11"/>
      <c r="CVV11" s="20"/>
      <c r="CVW11"/>
      <c r="CVX11" s="20"/>
      <c r="CVY11"/>
      <c r="CVZ11" s="20"/>
      <c r="CWA11"/>
      <c r="CWB11" s="20"/>
      <c r="CWC11"/>
      <c r="CWD11" s="20"/>
      <c r="CWE11"/>
      <c r="CWF11" s="20"/>
      <c r="CWG11"/>
      <c r="CWH11" s="20"/>
      <c r="CWI11"/>
      <c r="CWJ11" s="20"/>
      <c r="CWK11"/>
      <c r="CWL11" s="20"/>
      <c r="CWM11"/>
      <c r="CWN11" s="20"/>
      <c r="CWO11"/>
      <c r="CWP11" s="20"/>
      <c r="CWQ11"/>
      <c r="CWR11" s="20"/>
      <c r="CWS11"/>
      <c r="CWT11" s="20"/>
      <c r="CWU11"/>
      <c r="CWV11" s="20"/>
      <c r="CWW11"/>
      <c r="CWX11" s="20"/>
      <c r="CWY11"/>
      <c r="CWZ11" s="20"/>
      <c r="CXA11"/>
      <c r="CXB11" s="20"/>
      <c r="CXC11"/>
      <c r="CXD11" s="20"/>
      <c r="CXE11"/>
      <c r="CXF11" s="20"/>
      <c r="CXG11"/>
      <c r="CXH11" s="20"/>
      <c r="CXI11"/>
      <c r="CXJ11" s="20"/>
      <c r="CXK11"/>
      <c r="CXL11" s="20"/>
      <c r="CXM11"/>
      <c r="CXN11" s="20"/>
      <c r="CXO11"/>
      <c r="CXP11" s="20"/>
      <c r="CXQ11"/>
      <c r="CXR11" s="20"/>
      <c r="CXS11"/>
      <c r="CXT11" s="20"/>
      <c r="CXU11"/>
      <c r="CXV11" s="20"/>
      <c r="CXW11"/>
      <c r="CXX11" s="20"/>
      <c r="CXY11"/>
      <c r="CXZ11" s="20"/>
      <c r="CYA11"/>
      <c r="CYB11" s="20"/>
      <c r="CYC11"/>
      <c r="CYD11" s="20"/>
      <c r="CYE11"/>
      <c r="CYF11" s="20"/>
      <c r="CYG11"/>
      <c r="CYH11" s="20"/>
      <c r="CYI11"/>
      <c r="CYJ11" s="20"/>
      <c r="CYK11"/>
      <c r="CYL11" s="20"/>
      <c r="CYM11"/>
      <c r="CYN11" s="20"/>
      <c r="CYO11"/>
      <c r="CYP11" s="20"/>
      <c r="CYQ11"/>
      <c r="CYR11" s="20"/>
      <c r="CYS11"/>
      <c r="CYT11" s="20"/>
      <c r="CYU11"/>
      <c r="CYV11" s="20"/>
      <c r="CYW11"/>
      <c r="CYX11" s="20"/>
      <c r="CYY11"/>
      <c r="CYZ11" s="20"/>
      <c r="CZA11"/>
      <c r="CZB11" s="20"/>
      <c r="CZC11"/>
      <c r="CZD11" s="20"/>
      <c r="CZE11"/>
      <c r="CZF11" s="20"/>
      <c r="CZG11"/>
      <c r="CZH11" s="20"/>
      <c r="CZI11"/>
      <c r="CZJ11" s="20"/>
      <c r="CZK11"/>
      <c r="CZL11" s="20"/>
      <c r="CZM11"/>
      <c r="CZN11" s="20"/>
      <c r="CZO11"/>
      <c r="CZP11" s="20"/>
      <c r="CZQ11"/>
      <c r="CZR11" s="20"/>
      <c r="CZS11"/>
      <c r="CZT11" s="20"/>
      <c r="CZU11"/>
      <c r="CZV11" s="20"/>
      <c r="CZW11"/>
      <c r="CZX11" s="20"/>
      <c r="CZY11"/>
      <c r="CZZ11" s="20"/>
      <c r="DAA11"/>
      <c r="DAB11" s="20"/>
      <c r="DAC11"/>
      <c r="DAD11" s="20"/>
      <c r="DAE11"/>
      <c r="DAF11" s="20"/>
      <c r="DAG11"/>
      <c r="DAH11" s="20"/>
      <c r="DAI11"/>
      <c r="DAJ11" s="20"/>
      <c r="DAK11"/>
      <c r="DAL11" s="20"/>
      <c r="DAM11"/>
      <c r="DAN11" s="20"/>
      <c r="DAO11"/>
      <c r="DAP11" s="20"/>
      <c r="DAQ11"/>
      <c r="DAR11" s="20"/>
      <c r="DAS11"/>
      <c r="DAT11" s="20"/>
      <c r="DAU11"/>
      <c r="DAV11" s="20"/>
      <c r="DAW11"/>
      <c r="DAX11" s="20"/>
      <c r="DAY11"/>
      <c r="DAZ11" s="20"/>
      <c r="DBA11"/>
      <c r="DBB11" s="20"/>
      <c r="DBC11"/>
      <c r="DBD11" s="20"/>
      <c r="DBE11"/>
      <c r="DBF11" s="20"/>
      <c r="DBG11"/>
      <c r="DBH11" s="20"/>
      <c r="DBI11"/>
      <c r="DBJ11" s="20"/>
      <c r="DBK11"/>
      <c r="DBL11" s="20"/>
      <c r="DBM11"/>
      <c r="DBN11" s="20"/>
      <c r="DBO11"/>
      <c r="DBP11" s="20"/>
      <c r="DBQ11"/>
      <c r="DBR11" s="20"/>
      <c r="DBS11"/>
      <c r="DBT11" s="20"/>
      <c r="DBU11"/>
      <c r="DBV11" s="20"/>
      <c r="DBW11"/>
      <c r="DBX11" s="20"/>
      <c r="DBY11"/>
      <c r="DBZ11" s="20"/>
      <c r="DCA11"/>
      <c r="DCB11" s="20"/>
      <c r="DCC11"/>
      <c r="DCD11" s="20"/>
      <c r="DCE11"/>
      <c r="DCF11" s="20"/>
      <c r="DCG11"/>
      <c r="DCH11" s="20"/>
      <c r="DCI11"/>
      <c r="DCJ11" s="20"/>
      <c r="DCK11"/>
      <c r="DCL11" s="20"/>
      <c r="DCM11"/>
      <c r="DCN11" s="20"/>
      <c r="DCO11"/>
      <c r="DCP11" s="20"/>
      <c r="DCQ11"/>
      <c r="DCR11" s="20"/>
      <c r="DCS11"/>
      <c r="DCT11" s="20"/>
      <c r="DCU11"/>
      <c r="DCV11" s="20"/>
      <c r="DCW11"/>
      <c r="DCX11" s="20"/>
      <c r="DCY11"/>
      <c r="DCZ11" s="20"/>
      <c r="DDA11"/>
      <c r="DDB11" s="20"/>
      <c r="DDC11"/>
      <c r="DDD11" s="20"/>
      <c r="DDE11"/>
      <c r="DDF11" s="20"/>
      <c r="DDG11"/>
      <c r="DDH11" s="20"/>
      <c r="DDI11"/>
      <c r="DDJ11" s="20"/>
      <c r="DDK11"/>
      <c r="DDL11" s="20"/>
      <c r="DDM11"/>
      <c r="DDN11" s="20"/>
      <c r="DDO11"/>
      <c r="DDP11" s="20"/>
      <c r="DDQ11"/>
      <c r="DDR11" s="20"/>
      <c r="DDS11"/>
      <c r="DDT11" s="20"/>
      <c r="DDU11"/>
      <c r="DDV11" s="20"/>
      <c r="DDW11"/>
      <c r="DDX11" s="20"/>
      <c r="DDY11"/>
      <c r="DDZ11" s="20"/>
      <c r="DEA11"/>
      <c r="DEB11" s="20"/>
      <c r="DEC11"/>
      <c r="DED11" s="20"/>
      <c r="DEE11"/>
      <c r="DEF11" s="20"/>
      <c r="DEG11"/>
      <c r="DEH11" s="20"/>
      <c r="DEI11"/>
      <c r="DEJ11" s="20"/>
      <c r="DEK11"/>
      <c r="DEL11" s="20"/>
      <c r="DEM11"/>
      <c r="DEN11" s="20"/>
      <c r="DEO11"/>
      <c r="DEP11" s="20"/>
      <c r="DEQ11"/>
      <c r="DER11" s="20"/>
      <c r="DES11"/>
      <c r="DET11" s="20"/>
      <c r="DEU11"/>
      <c r="DEV11" s="20"/>
      <c r="DEW11"/>
      <c r="DEX11" s="20"/>
      <c r="DEY11"/>
      <c r="DEZ11" s="20"/>
      <c r="DFA11"/>
      <c r="DFB11" s="20"/>
      <c r="DFC11"/>
      <c r="DFD11" s="20"/>
      <c r="DFE11"/>
      <c r="DFF11" s="20"/>
      <c r="DFG11"/>
      <c r="DFH11" s="20"/>
      <c r="DFI11"/>
      <c r="DFJ11" s="20"/>
      <c r="DFK11"/>
      <c r="DFL11" s="20"/>
      <c r="DFM11"/>
      <c r="DFN11" s="20"/>
      <c r="DFO11"/>
      <c r="DFP11" s="20"/>
      <c r="DFQ11"/>
      <c r="DFR11" s="20"/>
      <c r="DFS11"/>
      <c r="DFT11" s="20"/>
      <c r="DFU11"/>
      <c r="DFV11" s="20"/>
      <c r="DFW11"/>
      <c r="DFX11" s="20"/>
      <c r="DFY11"/>
      <c r="DFZ11" s="20"/>
      <c r="DGA11"/>
      <c r="DGB11" s="20"/>
      <c r="DGC11"/>
      <c r="DGD11" s="20"/>
      <c r="DGE11"/>
      <c r="DGF11" s="20"/>
      <c r="DGG11"/>
      <c r="DGH11" s="20"/>
      <c r="DGI11"/>
      <c r="DGJ11" s="20"/>
      <c r="DGK11"/>
      <c r="DGL11" s="20"/>
      <c r="DGM11"/>
      <c r="DGN11" s="20"/>
      <c r="DGO11"/>
      <c r="DGP11" s="20"/>
      <c r="DGQ11"/>
      <c r="DGR11" s="20"/>
      <c r="DGS11"/>
      <c r="DGT11" s="20"/>
      <c r="DGU11"/>
      <c r="DGV11" s="20"/>
      <c r="DGW11"/>
      <c r="DGX11" s="20"/>
      <c r="DGY11"/>
      <c r="DGZ11" s="20"/>
      <c r="DHA11"/>
      <c r="DHB11" s="20"/>
      <c r="DHC11"/>
      <c r="DHD11" s="20"/>
      <c r="DHE11"/>
      <c r="DHF11" s="20"/>
      <c r="DHG11"/>
      <c r="DHH11" s="20"/>
      <c r="DHI11"/>
      <c r="DHJ11" s="20"/>
      <c r="DHK11"/>
      <c r="DHL11" s="20"/>
      <c r="DHM11"/>
      <c r="DHN11" s="20"/>
      <c r="DHO11"/>
      <c r="DHP11" s="20"/>
      <c r="DHQ11"/>
      <c r="DHR11" s="20"/>
      <c r="DHS11"/>
      <c r="DHT11" s="20"/>
      <c r="DHU11"/>
      <c r="DHV11" s="20"/>
      <c r="DHW11"/>
      <c r="DHX11" s="20"/>
      <c r="DHY11"/>
      <c r="DHZ11" s="20"/>
      <c r="DIA11"/>
      <c r="DIB11" s="20"/>
      <c r="DIC11"/>
      <c r="DID11" s="20"/>
      <c r="DIE11"/>
      <c r="DIF11" s="20"/>
      <c r="DIG11"/>
      <c r="DIH11" s="20"/>
      <c r="DII11"/>
      <c r="DIJ11" s="20"/>
      <c r="DIK11"/>
      <c r="DIL11" s="20"/>
      <c r="DIM11"/>
      <c r="DIN11" s="20"/>
      <c r="DIO11"/>
      <c r="DIP11" s="20"/>
      <c r="DIQ11"/>
      <c r="DIR11" s="20"/>
      <c r="DIS11"/>
      <c r="DIT11" s="20"/>
      <c r="DIU11"/>
      <c r="DIV11" s="20"/>
      <c r="DIW11"/>
      <c r="DIX11" s="20"/>
      <c r="DIY11"/>
      <c r="DIZ11" s="20"/>
      <c r="DJA11"/>
      <c r="DJB11" s="20"/>
      <c r="DJC11"/>
      <c r="DJD11" s="20"/>
      <c r="DJE11"/>
      <c r="DJF11" s="20"/>
      <c r="DJG11"/>
      <c r="DJH11" s="20"/>
      <c r="DJI11"/>
      <c r="DJJ11" s="20"/>
      <c r="DJK11"/>
      <c r="DJL11" s="20"/>
      <c r="DJM11"/>
      <c r="DJN11" s="20"/>
      <c r="DJO11"/>
      <c r="DJP11" s="20"/>
      <c r="DJQ11"/>
      <c r="DJR11" s="20"/>
      <c r="DJS11"/>
      <c r="DJT11" s="20"/>
      <c r="DJU11"/>
      <c r="DJV11" s="20"/>
      <c r="DJW11"/>
      <c r="DJX11" s="20"/>
      <c r="DJY11"/>
      <c r="DJZ11" s="20"/>
      <c r="DKA11"/>
      <c r="DKB11" s="20"/>
      <c r="DKC11"/>
      <c r="DKD11" s="20"/>
      <c r="DKE11"/>
      <c r="DKF11" s="20"/>
      <c r="DKG11"/>
      <c r="DKH11" s="20"/>
      <c r="DKI11"/>
      <c r="DKJ11" s="20"/>
      <c r="DKK11"/>
      <c r="DKL11" s="20"/>
      <c r="DKM11"/>
      <c r="DKN11" s="20"/>
      <c r="DKO11"/>
      <c r="DKP11" s="20"/>
      <c r="DKQ11"/>
      <c r="DKR11" s="20"/>
      <c r="DKS11"/>
      <c r="DKT11" s="20"/>
      <c r="DKU11"/>
      <c r="DKV11" s="20"/>
      <c r="DKW11"/>
      <c r="DKX11" s="20"/>
      <c r="DKY11"/>
      <c r="DKZ11" s="20"/>
      <c r="DLA11"/>
      <c r="DLB11" s="20"/>
      <c r="DLC11"/>
      <c r="DLD11" s="20"/>
      <c r="DLE11"/>
      <c r="DLF11" s="20"/>
      <c r="DLG11"/>
      <c r="DLH11" s="20"/>
      <c r="DLI11"/>
      <c r="DLJ11" s="20"/>
      <c r="DLK11"/>
      <c r="DLL11" s="20"/>
      <c r="DLM11"/>
      <c r="DLN11" s="20"/>
      <c r="DLO11"/>
      <c r="DLP11" s="20"/>
      <c r="DLQ11"/>
      <c r="DLR11" s="20"/>
      <c r="DLS11"/>
      <c r="DLT11" s="20"/>
      <c r="DLU11"/>
      <c r="DLV11" s="20"/>
      <c r="DLW11"/>
      <c r="DLX11" s="20"/>
      <c r="DLY11"/>
      <c r="DLZ11" s="20"/>
      <c r="DMA11"/>
      <c r="DMB11" s="20"/>
      <c r="DMC11"/>
      <c r="DMD11" s="20"/>
      <c r="DME11"/>
      <c r="DMF11" s="20"/>
      <c r="DMG11"/>
      <c r="DMH11" s="20"/>
      <c r="DMI11"/>
      <c r="DMJ11" s="20"/>
      <c r="DMK11"/>
      <c r="DML11" s="20"/>
      <c r="DMM11"/>
      <c r="DMN11" s="20"/>
      <c r="DMO11"/>
      <c r="DMP11" s="20"/>
      <c r="DMQ11"/>
      <c r="DMR11" s="20"/>
      <c r="DMS11"/>
      <c r="DMT11" s="20"/>
      <c r="DMU11"/>
      <c r="DMV11" s="20"/>
      <c r="DMW11"/>
      <c r="DMX11" s="20"/>
      <c r="DMY11"/>
      <c r="DMZ11" s="20"/>
      <c r="DNA11"/>
      <c r="DNB11" s="20"/>
      <c r="DNC11"/>
      <c r="DND11" s="20"/>
      <c r="DNE11"/>
      <c r="DNF11" s="20"/>
      <c r="DNG11"/>
      <c r="DNH11" s="20"/>
      <c r="DNI11"/>
      <c r="DNJ11" s="20"/>
      <c r="DNK11"/>
      <c r="DNL11" s="20"/>
      <c r="DNM11"/>
      <c r="DNN11" s="20"/>
      <c r="DNO11"/>
      <c r="DNP11" s="20"/>
      <c r="DNQ11"/>
      <c r="DNR11" s="20"/>
      <c r="DNS11"/>
      <c r="DNT11" s="20"/>
      <c r="DNU11"/>
      <c r="DNV11" s="20"/>
      <c r="DNW11"/>
      <c r="DNX11" s="20"/>
      <c r="DNY11"/>
      <c r="DNZ11" s="20"/>
      <c r="DOA11"/>
      <c r="DOB11" s="20"/>
      <c r="DOC11"/>
      <c r="DOD11" s="20"/>
      <c r="DOE11"/>
      <c r="DOF11" s="20"/>
      <c r="DOG11"/>
      <c r="DOH11" s="20"/>
      <c r="DOI11"/>
      <c r="DOJ11" s="20"/>
      <c r="DOK11"/>
      <c r="DOL11" s="20"/>
      <c r="DOM11"/>
      <c r="DON11" s="20"/>
      <c r="DOO11"/>
      <c r="DOP11" s="20"/>
      <c r="DOQ11"/>
      <c r="DOR11" s="20"/>
      <c r="DOS11"/>
      <c r="DOT11" s="20"/>
      <c r="DOU11"/>
      <c r="DOV11" s="20"/>
      <c r="DOW11"/>
      <c r="DOX11" s="20"/>
      <c r="DOY11"/>
      <c r="DOZ11" s="20"/>
      <c r="DPA11"/>
      <c r="DPB11" s="20"/>
      <c r="DPC11"/>
      <c r="DPD11" s="20"/>
      <c r="DPE11"/>
      <c r="DPF11" s="20"/>
      <c r="DPG11"/>
      <c r="DPH11" s="20"/>
      <c r="DPI11"/>
      <c r="DPJ11" s="20"/>
      <c r="DPK11"/>
      <c r="DPL11" s="20"/>
      <c r="DPM11"/>
      <c r="DPN11" s="20"/>
      <c r="DPO11"/>
      <c r="DPP11" s="20"/>
      <c r="DPQ11"/>
      <c r="DPR11" s="20"/>
      <c r="DPS11"/>
      <c r="DPT11" s="20"/>
      <c r="DPU11"/>
      <c r="DPV11" s="20"/>
      <c r="DPW11"/>
      <c r="DPX11" s="20"/>
      <c r="DPY11"/>
      <c r="DPZ11" s="20"/>
      <c r="DQA11"/>
      <c r="DQB11" s="20"/>
      <c r="DQC11"/>
      <c r="DQD11" s="20"/>
      <c r="DQE11"/>
      <c r="DQF11" s="20"/>
      <c r="DQG11"/>
      <c r="DQH11" s="20"/>
      <c r="DQI11"/>
      <c r="DQJ11" s="20"/>
      <c r="DQK11"/>
      <c r="DQL11" s="20"/>
      <c r="DQM11"/>
      <c r="DQN11" s="20"/>
      <c r="DQO11"/>
      <c r="DQP11" s="20"/>
      <c r="DQQ11"/>
      <c r="DQR11" s="20"/>
      <c r="DQS11"/>
      <c r="DQT11" s="20"/>
      <c r="DQU11"/>
      <c r="DQV11" s="20"/>
      <c r="DQW11"/>
      <c r="DQX11" s="20"/>
      <c r="DQY11"/>
      <c r="DQZ11" s="20"/>
      <c r="DRA11"/>
      <c r="DRB11" s="20"/>
      <c r="DRC11"/>
      <c r="DRD11" s="20"/>
      <c r="DRE11"/>
      <c r="DRF11" s="20"/>
      <c r="DRG11"/>
      <c r="DRH11" s="20"/>
      <c r="DRI11"/>
      <c r="DRJ11" s="20"/>
      <c r="DRK11"/>
      <c r="DRL11" s="20"/>
      <c r="DRM11"/>
      <c r="DRN11" s="20"/>
      <c r="DRO11"/>
      <c r="DRP11" s="20"/>
      <c r="DRQ11"/>
      <c r="DRR11" s="20"/>
      <c r="DRS11"/>
      <c r="DRT11" s="20"/>
      <c r="DRU11"/>
      <c r="DRV11" s="20"/>
      <c r="DRW11"/>
      <c r="DRX11" s="20"/>
      <c r="DRY11"/>
      <c r="DRZ11" s="20"/>
      <c r="DSA11"/>
      <c r="DSB11" s="20"/>
      <c r="DSC11"/>
      <c r="DSD11" s="20"/>
      <c r="DSE11"/>
      <c r="DSF11" s="20"/>
      <c r="DSG11"/>
      <c r="DSH11" s="20"/>
      <c r="DSI11"/>
      <c r="DSJ11" s="20"/>
      <c r="DSK11"/>
      <c r="DSL11" s="20"/>
      <c r="DSM11"/>
      <c r="DSN11" s="20"/>
      <c r="DSO11"/>
      <c r="DSP11" s="20"/>
      <c r="DSQ11"/>
      <c r="DSR11" s="20"/>
      <c r="DSS11"/>
      <c r="DST11" s="20"/>
      <c r="DSU11"/>
      <c r="DSV11" s="20"/>
      <c r="DSW11"/>
      <c r="DSX11" s="20"/>
      <c r="DSY11"/>
      <c r="DSZ11" s="20"/>
      <c r="DTA11"/>
      <c r="DTB11" s="20"/>
      <c r="DTC11"/>
      <c r="DTD11" s="20"/>
      <c r="DTE11"/>
      <c r="DTF11" s="20"/>
      <c r="DTG11"/>
      <c r="DTH11" s="20"/>
      <c r="DTI11"/>
      <c r="DTJ11" s="20"/>
      <c r="DTK11"/>
      <c r="DTL11" s="20"/>
      <c r="DTM11"/>
      <c r="DTN11" s="20"/>
      <c r="DTO11"/>
      <c r="DTP11" s="20"/>
      <c r="DTQ11"/>
      <c r="DTR11" s="20"/>
      <c r="DTS11"/>
      <c r="DTT11" s="20"/>
      <c r="DTU11"/>
      <c r="DTV11" s="20"/>
      <c r="DTW11"/>
      <c r="DTX11" s="20"/>
      <c r="DTY11"/>
      <c r="DTZ11" s="20"/>
      <c r="DUA11"/>
      <c r="DUB11" s="20"/>
      <c r="DUC11"/>
      <c r="DUD11" s="20"/>
      <c r="DUE11"/>
      <c r="DUF11" s="20"/>
      <c r="DUG11"/>
      <c r="DUH11" s="20"/>
      <c r="DUI11"/>
      <c r="DUJ11" s="20"/>
      <c r="DUK11"/>
      <c r="DUL11" s="20"/>
      <c r="DUM11"/>
      <c r="DUN11" s="20"/>
      <c r="DUO11"/>
      <c r="DUP11" s="20"/>
      <c r="DUQ11"/>
      <c r="DUR11" s="20"/>
      <c r="DUS11"/>
      <c r="DUT11" s="20"/>
      <c r="DUU11"/>
      <c r="DUV11" s="20"/>
      <c r="DUW11"/>
      <c r="DUX11" s="20"/>
      <c r="DUY11"/>
      <c r="DUZ11" s="20"/>
      <c r="DVA11"/>
      <c r="DVB11" s="20"/>
      <c r="DVC11"/>
      <c r="DVD11" s="20"/>
      <c r="DVE11"/>
      <c r="DVF11" s="20"/>
      <c r="DVG11"/>
      <c r="DVH11" s="20"/>
      <c r="DVI11"/>
      <c r="DVJ11" s="20"/>
      <c r="DVK11"/>
      <c r="DVL11" s="20"/>
      <c r="DVM11"/>
      <c r="DVN11" s="20"/>
      <c r="DVO11"/>
      <c r="DVP11" s="20"/>
      <c r="DVQ11"/>
      <c r="DVR11" s="20"/>
      <c r="DVS11"/>
      <c r="DVT11" s="20"/>
      <c r="DVU11"/>
      <c r="DVV11" s="20"/>
      <c r="DVW11"/>
      <c r="DVX11" s="20"/>
      <c r="DVY11"/>
      <c r="DVZ11" s="20"/>
      <c r="DWA11"/>
      <c r="DWB11" s="20"/>
      <c r="DWC11"/>
      <c r="DWD11" s="20"/>
      <c r="DWE11"/>
      <c r="DWF11" s="20"/>
      <c r="DWG11"/>
      <c r="DWH11" s="20"/>
      <c r="DWI11"/>
      <c r="DWJ11" s="20"/>
      <c r="DWK11"/>
      <c r="DWL11" s="20"/>
      <c r="DWM11"/>
      <c r="DWN11" s="20"/>
      <c r="DWO11"/>
      <c r="DWP11" s="20"/>
      <c r="DWQ11"/>
      <c r="DWR11" s="20"/>
      <c r="DWS11"/>
      <c r="DWT11" s="20"/>
      <c r="DWU11"/>
      <c r="DWV11" s="20"/>
      <c r="DWW11"/>
      <c r="DWX11" s="20"/>
      <c r="DWY11"/>
      <c r="DWZ11" s="20"/>
      <c r="DXA11"/>
      <c r="DXB11" s="20"/>
      <c r="DXC11"/>
      <c r="DXD11" s="20"/>
      <c r="DXE11"/>
      <c r="DXF11" s="20"/>
      <c r="DXG11"/>
      <c r="DXH11" s="20"/>
      <c r="DXI11"/>
      <c r="DXJ11" s="20"/>
      <c r="DXK11"/>
      <c r="DXL11" s="20"/>
      <c r="DXM11"/>
      <c r="DXN11" s="20"/>
      <c r="DXO11"/>
      <c r="DXP11" s="20"/>
      <c r="DXQ11"/>
      <c r="DXR11" s="20"/>
      <c r="DXS11"/>
      <c r="DXT11" s="20"/>
      <c r="DXU11"/>
      <c r="DXV11" s="20"/>
      <c r="DXW11"/>
      <c r="DXX11" s="20"/>
      <c r="DXY11"/>
      <c r="DXZ11" s="20"/>
      <c r="DYA11"/>
      <c r="DYB11" s="20"/>
      <c r="DYC11"/>
      <c r="DYD11" s="20"/>
      <c r="DYE11"/>
      <c r="DYF11" s="20"/>
      <c r="DYG11"/>
      <c r="DYH11" s="20"/>
      <c r="DYI11"/>
      <c r="DYJ11" s="20"/>
      <c r="DYK11"/>
      <c r="DYL11" s="20"/>
      <c r="DYM11"/>
      <c r="DYN11" s="20"/>
      <c r="DYO11"/>
      <c r="DYP11" s="20"/>
      <c r="DYQ11"/>
      <c r="DYR11" s="20"/>
      <c r="DYS11"/>
      <c r="DYT11" s="20"/>
      <c r="DYU11"/>
      <c r="DYV11" s="20"/>
      <c r="DYW11"/>
      <c r="DYX11" s="20"/>
      <c r="DYY11"/>
      <c r="DYZ11" s="20"/>
      <c r="DZA11"/>
      <c r="DZB11" s="20"/>
      <c r="DZC11"/>
      <c r="DZD11" s="20"/>
      <c r="DZE11"/>
      <c r="DZF11" s="20"/>
      <c r="DZG11"/>
      <c r="DZH11" s="20"/>
      <c r="DZI11"/>
      <c r="DZJ11" s="20"/>
      <c r="DZK11"/>
      <c r="DZL11" s="20"/>
      <c r="DZM11"/>
      <c r="DZN11" s="20"/>
      <c r="DZO11"/>
      <c r="DZP11" s="20"/>
      <c r="DZQ11"/>
      <c r="DZR11" s="20"/>
      <c r="DZS11"/>
      <c r="DZT11" s="20"/>
      <c r="DZU11"/>
      <c r="DZV11" s="20"/>
      <c r="DZW11"/>
      <c r="DZX11" s="20"/>
      <c r="DZY11"/>
      <c r="DZZ11" s="20"/>
      <c r="EAA11"/>
      <c r="EAB11" s="20"/>
      <c r="EAC11"/>
      <c r="EAD11" s="20"/>
      <c r="EAE11"/>
      <c r="EAF11" s="20"/>
      <c r="EAG11"/>
      <c r="EAH11" s="20"/>
      <c r="EAI11"/>
      <c r="EAJ11" s="20"/>
      <c r="EAK11"/>
      <c r="EAL11" s="20"/>
      <c r="EAM11"/>
      <c r="EAN11" s="20"/>
      <c r="EAO11"/>
      <c r="EAP11" s="20"/>
      <c r="EAQ11"/>
      <c r="EAR11" s="20"/>
      <c r="EAS11"/>
      <c r="EAT11" s="20"/>
      <c r="EAU11"/>
      <c r="EAV11" s="20"/>
      <c r="EAW11"/>
      <c r="EAX11" s="20"/>
      <c r="EAY11"/>
      <c r="EAZ11" s="20"/>
      <c r="EBA11"/>
      <c r="EBB11" s="20"/>
      <c r="EBC11"/>
      <c r="EBD11" s="20"/>
      <c r="EBE11"/>
      <c r="EBF11" s="20"/>
      <c r="EBG11"/>
      <c r="EBH11" s="20"/>
      <c r="EBI11"/>
      <c r="EBJ11" s="20"/>
      <c r="EBK11"/>
      <c r="EBL11" s="20"/>
      <c r="EBM11"/>
      <c r="EBN11" s="20"/>
      <c r="EBO11"/>
      <c r="EBP11" s="20"/>
      <c r="EBQ11"/>
      <c r="EBR11" s="20"/>
      <c r="EBS11"/>
      <c r="EBT11" s="20"/>
      <c r="EBU11"/>
      <c r="EBV11" s="20"/>
      <c r="EBW11"/>
      <c r="EBX11" s="20"/>
      <c r="EBY11"/>
      <c r="EBZ11" s="20"/>
      <c r="ECA11"/>
      <c r="ECB11" s="20"/>
      <c r="ECC11"/>
      <c r="ECD11" s="20"/>
      <c r="ECE11"/>
      <c r="ECF11" s="20"/>
      <c r="ECG11"/>
      <c r="ECH11" s="20"/>
      <c r="ECI11"/>
      <c r="ECJ11" s="20"/>
      <c r="ECK11"/>
      <c r="ECL11" s="20"/>
      <c r="ECM11"/>
      <c r="ECN11" s="20"/>
      <c r="ECO11"/>
      <c r="ECP11" s="20"/>
      <c r="ECQ11"/>
      <c r="ECR11" s="20"/>
      <c r="ECS11"/>
      <c r="ECT11" s="20"/>
      <c r="ECU11"/>
      <c r="ECV11" s="20"/>
      <c r="ECW11"/>
      <c r="ECX11" s="20"/>
      <c r="ECY11"/>
      <c r="ECZ11" s="20"/>
      <c r="EDA11"/>
      <c r="EDB11" s="20"/>
      <c r="EDC11"/>
      <c r="EDD11" s="20"/>
      <c r="EDE11"/>
      <c r="EDF11" s="20"/>
      <c r="EDG11"/>
      <c r="EDH11" s="20"/>
      <c r="EDI11"/>
      <c r="EDJ11" s="20"/>
      <c r="EDK11"/>
      <c r="EDL11" s="20"/>
      <c r="EDM11"/>
      <c r="EDN11" s="20"/>
      <c r="EDO11"/>
      <c r="EDP11" s="20"/>
      <c r="EDQ11"/>
      <c r="EDR11" s="20"/>
      <c r="EDS11"/>
      <c r="EDT11" s="20"/>
      <c r="EDU11"/>
      <c r="EDV11" s="20"/>
      <c r="EDW11"/>
      <c r="EDX11" s="20"/>
      <c r="EDY11"/>
      <c r="EDZ11" s="20"/>
      <c r="EEA11"/>
      <c r="EEB11" s="20"/>
      <c r="EEC11"/>
      <c r="EED11" s="20"/>
      <c r="EEE11"/>
      <c r="EEF11" s="20"/>
      <c r="EEG11"/>
      <c r="EEH11" s="20"/>
      <c r="EEI11"/>
      <c r="EEJ11" s="20"/>
      <c r="EEK11"/>
      <c r="EEL11" s="20"/>
      <c r="EEM11"/>
      <c r="EEN11" s="20"/>
      <c r="EEO11"/>
      <c r="EEP11" s="20"/>
      <c r="EEQ11"/>
      <c r="EER11" s="20"/>
      <c r="EES11"/>
      <c r="EET11" s="20"/>
      <c r="EEU11"/>
      <c r="EEV11" s="20"/>
      <c r="EEW11"/>
      <c r="EEX11" s="20"/>
      <c r="EEY11"/>
      <c r="EEZ11" s="20"/>
      <c r="EFA11"/>
      <c r="EFB11" s="20"/>
      <c r="EFC11"/>
      <c r="EFD11" s="20"/>
      <c r="EFE11"/>
      <c r="EFF11" s="20"/>
      <c r="EFG11"/>
      <c r="EFH11" s="20"/>
      <c r="EFI11"/>
      <c r="EFJ11" s="20"/>
      <c r="EFK11"/>
      <c r="EFL11" s="20"/>
      <c r="EFM11"/>
      <c r="EFN11" s="20"/>
      <c r="EFO11"/>
      <c r="EFP11" s="20"/>
      <c r="EFQ11"/>
      <c r="EFR11" s="20"/>
      <c r="EFS11"/>
      <c r="EFT11" s="20"/>
      <c r="EFU11"/>
      <c r="EFV11" s="20"/>
      <c r="EFW11"/>
      <c r="EFX11" s="20"/>
      <c r="EFY11"/>
      <c r="EFZ11" s="20"/>
      <c r="EGA11"/>
      <c r="EGB11" s="20"/>
      <c r="EGC11"/>
      <c r="EGD11" s="20"/>
      <c r="EGE11"/>
      <c r="EGF11" s="20"/>
      <c r="EGG11"/>
      <c r="EGH11" s="20"/>
      <c r="EGI11"/>
      <c r="EGJ11" s="20"/>
      <c r="EGK11"/>
      <c r="EGL11" s="20"/>
      <c r="EGM11"/>
      <c r="EGN11" s="20"/>
      <c r="EGO11"/>
      <c r="EGP11" s="20"/>
      <c r="EGQ11"/>
      <c r="EGR11" s="20"/>
      <c r="EGS11"/>
      <c r="EGT11" s="20"/>
      <c r="EGU11"/>
      <c r="EGV11" s="20"/>
      <c r="EGW11"/>
      <c r="EGX11" s="20"/>
      <c r="EGY11"/>
      <c r="EGZ11" s="20"/>
      <c r="EHA11"/>
      <c r="EHB11" s="20"/>
      <c r="EHC11"/>
      <c r="EHD11" s="20"/>
      <c r="EHE11"/>
      <c r="EHF11" s="20"/>
      <c r="EHG11"/>
      <c r="EHH11" s="20"/>
      <c r="EHI11"/>
      <c r="EHJ11" s="20"/>
      <c r="EHK11"/>
      <c r="EHL11" s="20"/>
      <c r="EHM11"/>
      <c r="EHN11" s="20"/>
      <c r="EHO11"/>
      <c r="EHP11" s="20"/>
      <c r="EHQ11"/>
      <c r="EHR11" s="20"/>
      <c r="EHS11"/>
      <c r="EHT11" s="20"/>
      <c r="EHU11"/>
      <c r="EHV11" s="20"/>
      <c r="EHW11"/>
      <c r="EHX11" s="20"/>
      <c r="EHY11"/>
      <c r="EHZ11" s="20"/>
      <c r="EIA11"/>
      <c r="EIB11" s="20"/>
      <c r="EIC11"/>
      <c r="EID11" s="20"/>
      <c r="EIE11"/>
      <c r="EIF11" s="20"/>
      <c r="EIG11"/>
      <c r="EIH11" s="20"/>
      <c r="EII11"/>
      <c r="EIJ11" s="20"/>
      <c r="EIK11"/>
      <c r="EIL11" s="20"/>
      <c r="EIM11"/>
      <c r="EIN11" s="20"/>
      <c r="EIO11"/>
      <c r="EIP11" s="20"/>
      <c r="EIQ11"/>
      <c r="EIR11" s="20"/>
      <c r="EIS11"/>
      <c r="EIT11" s="20"/>
      <c r="EIU11"/>
      <c r="EIV11" s="20"/>
      <c r="EIW11"/>
      <c r="EIX11" s="20"/>
      <c r="EIY11"/>
      <c r="EIZ11" s="20"/>
      <c r="EJA11"/>
      <c r="EJB11" s="20"/>
      <c r="EJC11"/>
      <c r="EJD11" s="20"/>
      <c r="EJE11"/>
      <c r="EJF11" s="20"/>
      <c r="EJG11"/>
      <c r="EJH11" s="20"/>
      <c r="EJI11"/>
      <c r="EJJ11" s="20"/>
      <c r="EJK11"/>
      <c r="EJL11" s="20"/>
      <c r="EJM11"/>
      <c r="EJN11" s="20"/>
      <c r="EJO11"/>
      <c r="EJP11" s="20"/>
      <c r="EJQ11"/>
      <c r="EJR11" s="20"/>
      <c r="EJS11"/>
      <c r="EJT11" s="20"/>
      <c r="EJU11"/>
      <c r="EJV11" s="20"/>
      <c r="EJW11"/>
      <c r="EJX11" s="20"/>
      <c r="EJY11"/>
      <c r="EJZ11" s="20"/>
      <c r="EKA11"/>
      <c r="EKB11" s="20"/>
      <c r="EKC11"/>
      <c r="EKD11" s="20"/>
      <c r="EKE11"/>
      <c r="EKF11" s="20"/>
      <c r="EKG11"/>
      <c r="EKH11" s="20"/>
      <c r="EKI11"/>
      <c r="EKJ11" s="20"/>
      <c r="EKK11"/>
      <c r="EKL11" s="20"/>
      <c r="EKM11"/>
      <c r="EKN11" s="20"/>
      <c r="EKO11"/>
      <c r="EKP11" s="20"/>
      <c r="EKQ11"/>
      <c r="EKR11" s="20"/>
      <c r="EKS11"/>
      <c r="EKT11" s="20"/>
      <c r="EKU11"/>
      <c r="EKV11" s="20"/>
      <c r="EKW11"/>
      <c r="EKX11" s="20"/>
      <c r="EKY11"/>
      <c r="EKZ11" s="20"/>
      <c r="ELA11"/>
      <c r="ELB11" s="20"/>
      <c r="ELC11"/>
      <c r="ELD11" s="20"/>
      <c r="ELE11"/>
      <c r="ELF11" s="20"/>
      <c r="ELG11"/>
      <c r="ELH11" s="20"/>
      <c r="ELI11"/>
      <c r="ELJ11" s="20"/>
      <c r="ELK11"/>
      <c r="ELL11" s="20"/>
      <c r="ELM11"/>
      <c r="ELN11" s="20"/>
      <c r="ELO11"/>
      <c r="ELP11" s="20"/>
      <c r="ELQ11"/>
      <c r="ELR11" s="20"/>
      <c r="ELS11"/>
      <c r="ELT11" s="20"/>
      <c r="ELU11"/>
      <c r="ELV11" s="20"/>
      <c r="ELW11"/>
      <c r="ELX11" s="20"/>
      <c r="ELY11"/>
      <c r="ELZ11" s="20"/>
      <c r="EMA11"/>
      <c r="EMB11" s="20"/>
      <c r="EMC11"/>
      <c r="EMD11" s="20"/>
      <c r="EME11"/>
      <c r="EMF11" s="20"/>
      <c r="EMG11"/>
      <c r="EMH11" s="20"/>
      <c r="EMI11"/>
      <c r="EMJ11" s="20"/>
      <c r="EMK11"/>
      <c r="EML11" s="20"/>
      <c r="EMM11"/>
      <c r="EMN11" s="20"/>
      <c r="EMO11"/>
      <c r="EMP11" s="20"/>
      <c r="EMQ11"/>
      <c r="EMR11" s="20"/>
      <c r="EMS11"/>
      <c r="EMT11" s="20"/>
      <c r="EMU11"/>
      <c r="EMV11" s="20"/>
      <c r="EMW11"/>
      <c r="EMX11" s="20"/>
      <c r="EMY11"/>
      <c r="EMZ11" s="20"/>
      <c r="ENA11"/>
      <c r="ENB11" s="20"/>
      <c r="ENC11"/>
      <c r="END11" s="20"/>
      <c r="ENE11"/>
      <c r="ENF11" s="20"/>
      <c r="ENG11"/>
      <c r="ENH11" s="20"/>
      <c r="ENI11"/>
      <c r="ENJ11" s="20"/>
      <c r="ENK11"/>
      <c r="ENL11" s="20"/>
      <c r="ENM11"/>
      <c r="ENN11" s="20"/>
      <c r="ENO11"/>
      <c r="ENP11" s="20"/>
      <c r="ENQ11"/>
      <c r="ENR11" s="20"/>
      <c r="ENS11"/>
      <c r="ENT11" s="20"/>
      <c r="ENU11"/>
      <c r="ENV11" s="20"/>
      <c r="ENW11"/>
      <c r="ENX11" s="20"/>
      <c r="ENY11"/>
      <c r="ENZ11" s="20"/>
      <c r="EOA11"/>
      <c r="EOB11" s="20"/>
      <c r="EOC11"/>
      <c r="EOD11" s="20"/>
      <c r="EOE11"/>
      <c r="EOF11" s="20"/>
      <c r="EOG11"/>
      <c r="EOH11" s="20"/>
      <c r="EOI11"/>
      <c r="EOJ11" s="20"/>
      <c r="EOK11"/>
      <c r="EOL11" s="20"/>
      <c r="EOM11"/>
      <c r="EON11" s="20"/>
      <c r="EOO11"/>
      <c r="EOP11" s="20"/>
      <c r="EOQ11"/>
      <c r="EOR11" s="20"/>
      <c r="EOS11"/>
      <c r="EOT11" s="20"/>
      <c r="EOU11"/>
      <c r="EOV11" s="20"/>
      <c r="EOW11"/>
      <c r="EOX11" s="20"/>
      <c r="EOY11"/>
      <c r="EOZ11" s="20"/>
      <c r="EPA11"/>
      <c r="EPB11" s="20"/>
      <c r="EPC11"/>
      <c r="EPD11" s="20"/>
      <c r="EPE11"/>
      <c r="EPF11" s="20"/>
      <c r="EPG11"/>
      <c r="EPH11" s="20"/>
      <c r="EPI11"/>
      <c r="EPJ11" s="20"/>
      <c r="EPK11"/>
      <c r="EPL11" s="20"/>
      <c r="EPM11"/>
      <c r="EPN11" s="20"/>
      <c r="EPO11"/>
      <c r="EPP11" s="20"/>
      <c r="EPQ11"/>
      <c r="EPR11" s="20"/>
      <c r="EPS11"/>
      <c r="EPT11" s="20"/>
      <c r="EPU11"/>
      <c r="EPV11" s="20"/>
      <c r="EPW11"/>
      <c r="EPX11" s="20"/>
      <c r="EPY11"/>
      <c r="EPZ11" s="20"/>
      <c r="EQA11"/>
      <c r="EQB11" s="20"/>
      <c r="EQC11"/>
      <c r="EQD11" s="20"/>
      <c r="EQE11"/>
      <c r="EQF11" s="20"/>
      <c r="EQG11"/>
      <c r="EQH11" s="20"/>
      <c r="EQI11"/>
      <c r="EQJ11" s="20"/>
      <c r="EQK11"/>
      <c r="EQL11" s="20"/>
      <c r="EQM11"/>
      <c r="EQN11" s="20"/>
      <c r="EQO11"/>
      <c r="EQP11" s="20"/>
      <c r="EQQ11"/>
      <c r="EQR11" s="20"/>
      <c r="EQS11"/>
      <c r="EQT11" s="20"/>
      <c r="EQU11"/>
      <c r="EQV11" s="20"/>
      <c r="EQW11"/>
      <c r="EQX11" s="20"/>
      <c r="EQY11"/>
      <c r="EQZ11" s="20"/>
      <c r="ERA11"/>
      <c r="ERB11" s="20"/>
      <c r="ERC11"/>
      <c r="ERD11" s="20"/>
      <c r="ERE11"/>
      <c r="ERF11" s="20"/>
      <c r="ERG11"/>
      <c r="ERH11" s="20"/>
      <c r="ERI11"/>
      <c r="ERJ11" s="20"/>
      <c r="ERK11"/>
      <c r="ERL11" s="20"/>
      <c r="ERM11"/>
      <c r="ERN11" s="20"/>
      <c r="ERO11"/>
      <c r="ERP11" s="20"/>
      <c r="ERQ11"/>
      <c r="ERR11" s="20"/>
      <c r="ERS11"/>
      <c r="ERT11" s="20"/>
      <c r="ERU11"/>
      <c r="ERV11" s="20"/>
      <c r="ERW11"/>
      <c r="ERX11" s="20"/>
      <c r="ERY11"/>
      <c r="ERZ11" s="20"/>
      <c r="ESA11"/>
      <c r="ESB11" s="20"/>
      <c r="ESC11"/>
      <c r="ESD11" s="20"/>
      <c r="ESE11"/>
      <c r="ESF11" s="20"/>
      <c r="ESG11"/>
      <c r="ESH11" s="20"/>
      <c r="ESI11"/>
      <c r="ESJ11" s="20"/>
      <c r="ESK11"/>
      <c r="ESL11" s="20"/>
      <c r="ESM11"/>
      <c r="ESN11" s="20"/>
      <c r="ESO11"/>
      <c r="ESP11" s="20"/>
      <c r="ESQ11"/>
      <c r="ESR11" s="20"/>
      <c r="ESS11"/>
      <c r="EST11" s="20"/>
      <c r="ESU11"/>
      <c r="ESV11" s="20"/>
      <c r="ESW11"/>
      <c r="ESX11" s="20"/>
      <c r="ESY11"/>
      <c r="ESZ11" s="20"/>
      <c r="ETA11"/>
      <c r="ETB11" s="20"/>
      <c r="ETC11"/>
      <c r="ETD11" s="20"/>
      <c r="ETE11"/>
      <c r="ETF11" s="20"/>
      <c r="ETG11"/>
      <c r="ETH11" s="20"/>
      <c r="ETI11"/>
      <c r="ETJ11" s="20"/>
      <c r="ETK11"/>
      <c r="ETL11" s="20"/>
      <c r="ETM11"/>
      <c r="ETN11" s="20"/>
      <c r="ETO11"/>
      <c r="ETP11" s="20"/>
      <c r="ETQ11"/>
      <c r="ETR11" s="20"/>
      <c r="ETS11"/>
      <c r="ETT11" s="20"/>
      <c r="ETU11"/>
      <c r="ETV11" s="20"/>
      <c r="ETW11"/>
      <c r="ETX11" s="20"/>
      <c r="ETY11"/>
      <c r="ETZ11" s="20"/>
      <c r="EUA11"/>
      <c r="EUB11" s="20"/>
      <c r="EUC11"/>
      <c r="EUD11" s="20"/>
      <c r="EUE11"/>
      <c r="EUF11" s="20"/>
      <c r="EUG11"/>
      <c r="EUH11" s="20"/>
      <c r="EUI11"/>
      <c r="EUJ11" s="20"/>
      <c r="EUK11"/>
      <c r="EUL11" s="20"/>
      <c r="EUM11"/>
      <c r="EUN11" s="20"/>
      <c r="EUO11"/>
      <c r="EUP11" s="20"/>
      <c r="EUQ11"/>
      <c r="EUR11" s="20"/>
      <c r="EUS11"/>
      <c r="EUT11" s="20"/>
      <c r="EUU11"/>
      <c r="EUV11" s="20"/>
      <c r="EUW11"/>
      <c r="EUX11" s="20"/>
      <c r="EUY11"/>
      <c r="EUZ11" s="20"/>
      <c r="EVA11"/>
      <c r="EVB11" s="20"/>
      <c r="EVC11"/>
      <c r="EVD11" s="20"/>
      <c r="EVE11"/>
      <c r="EVF11" s="20"/>
      <c r="EVG11"/>
      <c r="EVH11" s="20"/>
      <c r="EVI11"/>
      <c r="EVJ11" s="20"/>
      <c r="EVK11"/>
      <c r="EVL11" s="20"/>
      <c r="EVM11"/>
      <c r="EVN11" s="20"/>
      <c r="EVO11"/>
      <c r="EVP11" s="20"/>
      <c r="EVQ11"/>
      <c r="EVR11" s="20"/>
      <c r="EVS11"/>
      <c r="EVT11" s="20"/>
      <c r="EVU11"/>
      <c r="EVV11" s="20"/>
      <c r="EVW11"/>
      <c r="EVX11" s="20"/>
      <c r="EVY11"/>
      <c r="EVZ11" s="20"/>
      <c r="EWA11"/>
      <c r="EWB11" s="20"/>
      <c r="EWC11"/>
      <c r="EWD11" s="20"/>
      <c r="EWE11"/>
      <c r="EWF11" s="20"/>
      <c r="EWG11"/>
      <c r="EWH11" s="20"/>
      <c r="EWI11"/>
      <c r="EWJ11" s="20"/>
      <c r="EWK11"/>
      <c r="EWL11" s="20"/>
      <c r="EWM11"/>
      <c r="EWN11" s="20"/>
      <c r="EWO11"/>
      <c r="EWP11" s="20"/>
      <c r="EWQ11"/>
      <c r="EWR11" s="20"/>
      <c r="EWS11"/>
      <c r="EWT11" s="20"/>
      <c r="EWU11"/>
      <c r="EWV11" s="20"/>
      <c r="EWW11"/>
      <c r="EWX11" s="20"/>
      <c r="EWY11"/>
      <c r="EWZ11" s="20"/>
      <c r="EXA11"/>
      <c r="EXB11" s="20"/>
      <c r="EXC11"/>
      <c r="EXD11" s="20"/>
      <c r="EXE11"/>
      <c r="EXF11" s="20"/>
      <c r="EXG11"/>
      <c r="EXH11" s="20"/>
      <c r="EXI11"/>
      <c r="EXJ11" s="20"/>
      <c r="EXK11"/>
      <c r="EXL11" s="20"/>
      <c r="EXM11"/>
      <c r="EXN11" s="20"/>
      <c r="EXO11"/>
      <c r="EXP11" s="20"/>
      <c r="EXQ11"/>
      <c r="EXR11" s="20"/>
      <c r="EXS11"/>
      <c r="EXT11" s="20"/>
      <c r="EXU11"/>
      <c r="EXV11" s="20"/>
      <c r="EXW11"/>
      <c r="EXX11" s="20"/>
      <c r="EXY11"/>
      <c r="EXZ11" s="20"/>
      <c r="EYA11"/>
      <c r="EYB11" s="20"/>
      <c r="EYC11"/>
      <c r="EYD11" s="20"/>
      <c r="EYE11"/>
      <c r="EYF11" s="20"/>
      <c r="EYG11"/>
      <c r="EYH11" s="20"/>
      <c r="EYI11"/>
      <c r="EYJ11" s="20"/>
      <c r="EYK11"/>
      <c r="EYL11" s="20"/>
      <c r="EYM11"/>
      <c r="EYN11" s="20"/>
      <c r="EYO11"/>
      <c r="EYP11" s="20"/>
      <c r="EYQ11"/>
      <c r="EYR11" s="20"/>
      <c r="EYS11"/>
      <c r="EYT11" s="20"/>
      <c r="EYU11"/>
      <c r="EYV11" s="20"/>
      <c r="EYW11"/>
      <c r="EYX11" s="20"/>
      <c r="EYY11"/>
      <c r="EYZ11" s="20"/>
      <c r="EZA11"/>
      <c r="EZB11" s="20"/>
      <c r="EZC11"/>
      <c r="EZD11" s="20"/>
      <c r="EZE11"/>
      <c r="EZF11" s="20"/>
      <c r="EZG11"/>
      <c r="EZH11" s="20"/>
      <c r="EZI11"/>
      <c r="EZJ11" s="20"/>
      <c r="EZK11"/>
      <c r="EZL11" s="20"/>
      <c r="EZM11"/>
      <c r="EZN11" s="20"/>
      <c r="EZO11"/>
      <c r="EZP11" s="20"/>
      <c r="EZQ11"/>
      <c r="EZR11" s="20"/>
      <c r="EZS11"/>
      <c r="EZT11" s="20"/>
      <c r="EZU11"/>
      <c r="EZV11" s="20"/>
      <c r="EZW11"/>
      <c r="EZX11" s="20"/>
      <c r="EZY11"/>
      <c r="EZZ11" s="20"/>
      <c r="FAA11"/>
      <c r="FAB11" s="20"/>
      <c r="FAC11"/>
      <c r="FAD11" s="20"/>
      <c r="FAE11"/>
      <c r="FAF11" s="20"/>
      <c r="FAG11"/>
      <c r="FAH11" s="20"/>
      <c r="FAI11"/>
      <c r="FAJ11" s="20"/>
      <c r="FAK11"/>
      <c r="FAL11" s="20"/>
      <c r="FAM11"/>
      <c r="FAN11" s="20"/>
      <c r="FAO11"/>
      <c r="FAP11" s="20"/>
      <c r="FAQ11"/>
      <c r="FAR11" s="20"/>
      <c r="FAS11"/>
      <c r="FAT11" s="20"/>
      <c r="FAU11"/>
      <c r="FAV11" s="20"/>
      <c r="FAW11"/>
      <c r="FAX11" s="20"/>
      <c r="FAY11"/>
      <c r="FAZ11" s="20"/>
      <c r="FBA11"/>
      <c r="FBB11" s="20"/>
      <c r="FBC11"/>
      <c r="FBD11" s="20"/>
      <c r="FBE11"/>
      <c r="FBF11" s="20"/>
      <c r="FBG11"/>
      <c r="FBH11" s="20"/>
      <c r="FBI11"/>
      <c r="FBJ11" s="20"/>
      <c r="FBK11"/>
      <c r="FBL11" s="20"/>
      <c r="FBM11"/>
      <c r="FBN11" s="20"/>
      <c r="FBO11"/>
      <c r="FBP11" s="20"/>
      <c r="FBQ11"/>
      <c r="FBR11" s="20"/>
      <c r="FBS11"/>
      <c r="FBT11" s="20"/>
      <c r="FBU11"/>
      <c r="FBV11" s="20"/>
      <c r="FBW11"/>
      <c r="FBX11" s="20"/>
      <c r="FBY11"/>
      <c r="FBZ11" s="20"/>
      <c r="FCA11"/>
      <c r="FCB11" s="20"/>
      <c r="FCC11"/>
      <c r="FCD11" s="20"/>
      <c r="FCE11"/>
      <c r="FCF11" s="20"/>
      <c r="FCG11"/>
      <c r="FCH11" s="20"/>
      <c r="FCI11"/>
      <c r="FCJ11" s="20"/>
      <c r="FCK11"/>
      <c r="FCL11" s="20"/>
      <c r="FCM11"/>
      <c r="FCN11" s="20"/>
      <c r="FCO11"/>
      <c r="FCP11" s="20"/>
      <c r="FCQ11"/>
      <c r="FCR11" s="20"/>
      <c r="FCS11"/>
      <c r="FCT11" s="20"/>
      <c r="FCU11"/>
      <c r="FCV11" s="20"/>
      <c r="FCW11"/>
      <c r="FCX11" s="20"/>
      <c r="FCY11"/>
      <c r="FCZ11" s="20"/>
      <c r="FDA11"/>
      <c r="FDB11" s="20"/>
      <c r="FDC11"/>
      <c r="FDD11" s="20"/>
      <c r="FDE11"/>
      <c r="FDF11" s="20"/>
      <c r="FDG11"/>
      <c r="FDH11" s="20"/>
      <c r="FDI11"/>
      <c r="FDJ11" s="20"/>
      <c r="FDK11"/>
      <c r="FDL11" s="20"/>
      <c r="FDM11"/>
      <c r="FDN11" s="20"/>
      <c r="FDO11"/>
      <c r="FDP11" s="20"/>
      <c r="FDQ11"/>
      <c r="FDR11" s="20"/>
      <c r="FDS11"/>
      <c r="FDT11" s="20"/>
      <c r="FDU11"/>
      <c r="FDV11" s="20"/>
      <c r="FDW11"/>
      <c r="FDX11" s="20"/>
      <c r="FDY11"/>
      <c r="FDZ11" s="20"/>
      <c r="FEA11"/>
      <c r="FEB11" s="20"/>
      <c r="FEC11"/>
      <c r="FED11" s="20"/>
      <c r="FEE11"/>
      <c r="FEF11" s="20"/>
      <c r="FEG11"/>
      <c r="FEH11" s="20"/>
      <c r="FEI11"/>
      <c r="FEJ11" s="20"/>
      <c r="FEK11"/>
      <c r="FEL11" s="20"/>
      <c r="FEM11"/>
      <c r="FEN11" s="20"/>
      <c r="FEO11"/>
      <c r="FEP11" s="20"/>
      <c r="FEQ11"/>
      <c r="FER11" s="20"/>
      <c r="FES11"/>
      <c r="FET11" s="20"/>
      <c r="FEU11"/>
      <c r="FEV11" s="20"/>
      <c r="FEW11"/>
      <c r="FEX11" s="20"/>
      <c r="FEY11"/>
      <c r="FEZ11" s="20"/>
      <c r="FFA11"/>
      <c r="FFB11" s="20"/>
      <c r="FFC11"/>
      <c r="FFD11" s="20"/>
      <c r="FFE11"/>
      <c r="FFF11" s="20"/>
      <c r="FFG11"/>
      <c r="FFH11" s="20"/>
      <c r="FFI11"/>
      <c r="FFJ11" s="20"/>
      <c r="FFK11"/>
      <c r="FFL11" s="20"/>
      <c r="FFM11"/>
      <c r="FFN11" s="20"/>
      <c r="FFO11"/>
      <c r="FFP11" s="20"/>
      <c r="FFQ11"/>
      <c r="FFR11" s="20"/>
      <c r="FFS11"/>
      <c r="FFT11" s="20"/>
      <c r="FFU11"/>
      <c r="FFV11" s="20"/>
      <c r="FFW11"/>
      <c r="FFX11" s="20"/>
      <c r="FFY11"/>
      <c r="FFZ11" s="20"/>
      <c r="FGA11"/>
      <c r="FGB11" s="20"/>
      <c r="FGC11"/>
      <c r="FGD11" s="20"/>
      <c r="FGE11"/>
      <c r="FGF11" s="20"/>
      <c r="FGG11"/>
      <c r="FGH11" s="20"/>
      <c r="FGI11"/>
      <c r="FGJ11" s="20"/>
      <c r="FGK11"/>
      <c r="FGL11" s="20"/>
      <c r="FGM11"/>
      <c r="FGN11" s="20"/>
      <c r="FGO11"/>
      <c r="FGP11" s="20"/>
      <c r="FGQ11"/>
      <c r="FGR11" s="20"/>
      <c r="FGS11"/>
      <c r="FGT11" s="20"/>
      <c r="FGU11"/>
      <c r="FGV11" s="20"/>
      <c r="FGW11"/>
      <c r="FGX11" s="20"/>
      <c r="FGY11"/>
      <c r="FGZ11" s="20"/>
      <c r="FHA11"/>
      <c r="FHB11" s="20"/>
      <c r="FHC11"/>
      <c r="FHD11" s="20"/>
      <c r="FHE11"/>
      <c r="FHF11" s="20"/>
      <c r="FHG11"/>
      <c r="FHH11" s="20"/>
      <c r="FHI11"/>
      <c r="FHJ11" s="20"/>
      <c r="FHK11"/>
      <c r="FHL11" s="20"/>
      <c r="FHM11"/>
      <c r="FHN11" s="20"/>
      <c r="FHO11"/>
      <c r="FHP11" s="20"/>
      <c r="FHQ11"/>
      <c r="FHR11" s="20"/>
      <c r="FHS11"/>
      <c r="FHT11" s="20"/>
      <c r="FHU11"/>
      <c r="FHV11" s="20"/>
      <c r="FHW11"/>
      <c r="FHX11" s="20"/>
      <c r="FHY11"/>
      <c r="FHZ11" s="20"/>
      <c r="FIA11"/>
      <c r="FIB11" s="20"/>
      <c r="FIC11"/>
      <c r="FID11" s="20"/>
      <c r="FIE11"/>
      <c r="FIF11" s="20"/>
      <c r="FIG11"/>
      <c r="FIH11" s="20"/>
      <c r="FII11"/>
      <c r="FIJ11" s="20"/>
      <c r="FIK11"/>
      <c r="FIL11" s="20"/>
      <c r="FIM11"/>
      <c r="FIN11" s="20"/>
      <c r="FIO11"/>
      <c r="FIP11" s="20"/>
      <c r="FIQ11"/>
      <c r="FIR11" s="20"/>
      <c r="FIS11"/>
      <c r="FIT11" s="20"/>
      <c r="FIU11"/>
      <c r="FIV11" s="20"/>
      <c r="FIW11"/>
      <c r="FIX11" s="20"/>
      <c r="FIY11"/>
      <c r="FIZ11" s="20"/>
      <c r="FJA11"/>
      <c r="FJB11" s="20"/>
      <c r="FJC11"/>
      <c r="FJD11" s="20"/>
      <c r="FJE11"/>
      <c r="FJF11" s="20"/>
      <c r="FJG11"/>
      <c r="FJH11" s="20"/>
      <c r="FJI11"/>
      <c r="FJJ11" s="20"/>
      <c r="FJK11"/>
      <c r="FJL11" s="20"/>
      <c r="FJM11"/>
      <c r="FJN11" s="20"/>
      <c r="FJO11"/>
      <c r="FJP11" s="20"/>
      <c r="FJQ11"/>
      <c r="FJR11" s="20"/>
      <c r="FJS11"/>
      <c r="FJT11" s="20"/>
      <c r="FJU11"/>
      <c r="FJV11" s="20"/>
      <c r="FJW11"/>
      <c r="FJX11" s="20"/>
      <c r="FJY11"/>
      <c r="FJZ11" s="20"/>
      <c r="FKA11"/>
      <c r="FKB11" s="20"/>
      <c r="FKC11"/>
      <c r="FKD11" s="20"/>
      <c r="FKE11"/>
      <c r="FKF11" s="20"/>
      <c r="FKG11"/>
      <c r="FKH11" s="20"/>
      <c r="FKI11"/>
      <c r="FKJ11" s="20"/>
      <c r="FKK11"/>
      <c r="FKL11" s="20"/>
      <c r="FKM11"/>
      <c r="FKN11" s="20"/>
      <c r="FKO11"/>
      <c r="FKP11" s="20"/>
      <c r="FKQ11"/>
      <c r="FKR11" s="20"/>
      <c r="FKS11"/>
      <c r="FKT11" s="20"/>
      <c r="FKU11"/>
      <c r="FKV11" s="20"/>
      <c r="FKW11"/>
      <c r="FKX11" s="20"/>
      <c r="FKY11"/>
      <c r="FKZ11" s="20"/>
      <c r="FLA11"/>
      <c r="FLB11" s="20"/>
      <c r="FLC11"/>
      <c r="FLD11" s="20"/>
      <c r="FLE11"/>
      <c r="FLF11" s="20"/>
      <c r="FLG11"/>
      <c r="FLH11" s="20"/>
      <c r="FLI11"/>
      <c r="FLJ11" s="20"/>
      <c r="FLK11"/>
      <c r="FLL11" s="20"/>
      <c r="FLM11"/>
      <c r="FLN11" s="20"/>
      <c r="FLO11"/>
      <c r="FLP11" s="20"/>
      <c r="FLQ11"/>
      <c r="FLR11" s="20"/>
      <c r="FLS11"/>
      <c r="FLT11" s="20"/>
      <c r="FLU11"/>
      <c r="FLV11" s="20"/>
      <c r="FLW11"/>
      <c r="FLX11" s="20"/>
      <c r="FLY11"/>
      <c r="FLZ11" s="20"/>
      <c r="FMA11"/>
      <c r="FMB11" s="20"/>
      <c r="FMC11"/>
      <c r="FMD11" s="20"/>
      <c r="FME11"/>
      <c r="FMF11" s="20"/>
      <c r="FMG11"/>
      <c r="FMH11" s="20"/>
      <c r="FMI11"/>
      <c r="FMJ11" s="20"/>
      <c r="FMK11"/>
      <c r="FML11" s="20"/>
      <c r="FMM11"/>
      <c r="FMN11" s="20"/>
      <c r="FMO11"/>
      <c r="FMP11" s="20"/>
      <c r="FMQ11"/>
      <c r="FMR11" s="20"/>
      <c r="FMS11"/>
      <c r="FMT11" s="20"/>
      <c r="FMU11"/>
      <c r="FMV11" s="20"/>
      <c r="FMW11"/>
      <c r="FMX11" s="20"/>
      <c r="FMY11"/>
      <c r="FMZ11" s="20"/>
      <c r="FNA11"/>
      <c r="FNB11" s="20"/>
      <c r="FNC11"/>
      <c r="FND11" s="20"/>
      <c r="FNE11"/>
      <c r="FNF11" s="20"/>
      <c r="FNG11"/>
      <c r="FNH11" s="20"/>
      <c r="FNI11"/>
      <c r="FNJ11" s="20"/>
      <c r="FNK11"/>
      <c r="FNL11" s="20"/>
      <c r="FNM11"/>
      <c r="FNN11" s="20"/>
      <c r="FNO11"/>
      <c r="FNP11" s="20"/>
      <c r="FNQ11"/>
      <c r="FNR11" s="20"/>
      <c r="FNS11"/>
      <c r="FNT11" s="20"/>
      <c r="FNU11"/>
      <c r="FNV11" s="20"/>
      <c r="FNW11"/>
      <c r="FNX11" s="20"/>
      <c r="FNY11"/>
      <c r="FNZ11" s="20"/>
      <c r="FOA11"/>
      <c r="FOB11" s="20"/>
      <c r="FOC11"/>
      <c r="FOD11" s="20"/>
      <c r="FOE11"/>
      <c r="FOF11" s="20"/>
      <c r="FOG11"/>
      <c r="FOH11" s="20"/>
      <c r="FOI11"/>
      <c r="FOJ11" s="20"/>
      <c r="FOK11"/>
      <c r="FOL11" s="20"/>
      <c r="FOM11"/>
      <c r="FON11" s="20"/>
      <c r="FOO11"/>
      <c r="FOP11" s="20"/>
      <c r="FOQ11"/>
      <c r="FOR11" s="20"/>
      <c r="FOS11"/>
      <c r="FOT11" s="20"/>
      <c r="FOU11"/>
      <c r="FOV11" s="20"/>
      <c r="FOW11"/>
      <c r="FOX11" s="20"/>
      <c r="FOY11"/>
      <c r="FOZ11" s="20"/>
      <c r="FPA11"/>
      <c r="FPB11" s="20"/>
      <c r="FPC11"/>
      <c r="FPD11" s="20"/>
      <c r="FPE11"/>
      <c r="FPF11" s="20"/>
      <c r="FPG11"/>
      <c r="FPH11" s="20"/>
      <c r="FPI11"/>
      <c r="FPJ11" s="20"/>
      <c r="FPK11"/>
      <c r="FPL11" s="20"/>
      <c r="FPM11"/>
      <c r="FPN11" s="20"/>
      <c r="FPO11"/>
      <c r="FPP11" s="20"/>
      <c r="FPQ11"/>
      <c r="FPR11" s="20"/>
      <c r="FPS11"/>
      <c r="FPT11" s="20"/>
      <c r="FPU11"/>
      <c r="FPV11" s="20"/>
      <c r="FPW11"/>
      <c r="FPX11" s="20"/>
      <c r="FPY11"/>
      <c r="FPZ11" s="20"/>
      <c r="FQA11"/>
      <c r="FQB11" s="20"/>
      <c r="FQC11"/>
      <c r="FQD11" s="20"/>
      <c r="FQE11"/>
      <c r="FQF11" s="20"/>
      <c r="FQG11"/>
      <c r="FQH11" s="20"/>
      <c r="FQI11"/>
      <c r="FQJ11" s="20"/>
      <c r="FQK11"/>
      <c r="FQL11" s="20"/>
      <c r="FQM11"/>
      <c r="FQN11" s="20"/>
      <c r="FQO11"/>
      <c r="FQP11" s="20"/>
      <c r="FQQ11"/>
      <c r="FQR11" s="20"/>
      <c r="FQS11"/>
      <c r="FQT11" s="20"/>
      <c r="FQU11"/>
      <c r="FQV11" s="20"/>
      <c r="FQW11"/>
      <c r="FQX11" s="20"/>
      <c r="FQY11"/>
      <c r="FQZ11" s="20"/>
      <c r="FRA11"/>
      <c r="FRB11" s="20"/>
      <c r="FRC11"/>
      <c r="FRD11" s="20"/>
      <c r="FRE11"/>
      <c r="FRF11" s="20"/>
      <c r="FRG11"/>
      <c r="FRH11" s="20"/>
      <c r="FRI11"/>
      <c r="FRJ11" s="20"/>
      <c r="FRK11"/>
      <c r="FRL11" s="20"/>
      <c r="FRM11"/>
      <c r="FRN11" s="20"/>
      <c r="FRO11"/>
      <c r="FRP11" s="20"/>
      <c r="FRQ11"/>
      <c r="FRR11" s="20"/>
      <c r="FRS11"/>
      <c r="FRT11" s="20"/>
      <c r="FRU11"/>
      <c r="FRV11" s="20"/>
      <c r="FRW11"/>
      <c r="FRX11" s="20"/>
      <c r="FRY11"/>
      <c r="FRZ11" s="20"/>
      <c r="FSA11"/>
      <c r="FSB11" s="20"/>
      <c r="FSC11"/>
      <c r="FSD11" s="20"/>
      <c r="FSE11"/>
      <c r="FSF11" s="20"/>
      <c r="FSG11"/>
      <c r="FSH11" s="20"/>
      <c r="FSI11"/>
      <c r="FSJ11" s="20"/>
      <c r="FSK11"/>
      <c r="FSL11" s="20"/>
      <c r="FSM11"/>
      <c r="FSN11" s="20"/>
      <c r="FSO11"/>
      <c r="FSP11" s="20"/>
      <c r="FSQ11"/>
      <c r="FSR11" s="20"/>
      <c r="FSS11"/>
      <c r="FST11" s="20"/>
      <c r="FSU11"/>
      <c r="FSV11" s="20"/>
      <c r="FSW11"/>
      <c r="FSX11" s="20"/>
      <c r="FSY11"/>
      <c r="FSZ11" s="20"/>
      <c r="FTA11"/>
      <c r="FTB11" s="20"/>
      <c r="FTC11"/>
      <c r="FTD11" s="20"/>
      <c r="FTE11"/>
      <c r="FTF11" s="20"/>
      <c r="FTG11"/>
      <c r="FTH11" s="20"/>
      <c r="FTI11"/>
      <c r="FTJ11" s="20"/>
      <c r="FTK11"/>
      <c r="FTL11" s="20"/>
      <c r="FTM11"/>
      <c r="FTN11" s="20"/>
      <c r="FTO11"/>
      <c r="FTP11" s="20"/>
      <c r="FTQ11"/>
      <c r="FTR11" s="20"/>
      <c r="FTS11"/>
      <c r="FTT11" s="20"/>
      <c r="FTU11"/>
      <c r="FTV11" s="20"/>
      <c r="FTW11"/>
      <c r="FTX11" s="20"/>
      <c r="FTY11"/>
      <c r="FTZ11" s="20"/>
      <c r="FUA11"/>
      <c r="FUB11" s="20"/>
      <c r="FUC11"/>
      <c r="FUD11" s="20"/>
      <c r="FUE11"/>
      <c r="FUF11" s="20"/>
      <c r="FUG11"/>
      <c r="FUH11" s="20"/>
      <c r="FUI11"/>
      <c r="FUJ11" s="20"/>
      <c r="FUK11"/>
      <c r="FUL11" s="20"/>
      <c r="FUM11"/>
      <c r="FUN11" s="20"/>
      <c r="FUO11"/>
      <c r="FUP11" s="20"/>
      <c r="FUQ11"/>
      <c r="FUR11" s="20"/>
      <c r="FUS11"/>
      <c r="FUT11" s="20"/>
      <c r="FUU11"/>
      <c r="FUV11" s="20"/>
      <c r="FUW11"/>
      <c r="FUX11" s="20"/>
      <c r="FUY11"/>
      <c r="FUZ11" s="20"/>
      <c r="FVA11"/>
      <c r="FVB11" s="20"/>
      <c r="FVC11"/>
      <c r="FVD11" s="20"/>
      <c r="FVE11"/>
      <c r="FVF11" s="20"/>
      <c r="FVG11"/>
      <c r="FVH11" s="20"/>
      <c r="FVI11"/>
      <c r="FVJ11" s="20"/>
      <c r="FVK11"/>
      <c r="FVL11" s="20"/>
      <c r="FVM11"/>
      <c r="FVN11" s="20"/>
      <c r="FVO11"/>
      <c r="FVP11" s="20"/>
      <c r="FVQ11"/>
      <c r="FVR11" s="20"/>
      <c r="FVS11"/>
      <c r="FVT11" s="20"/>
      <c r="FVU11"/>
      <c r="FVV11" s="20"/>
      <c r="FVW11"/>
      <c r="FVX11" s="20"/>
      <c r="FVY11"/>
      <c r="FVZ11" s="20"/>
      <c r="FWA11"/>
      <c r="FWB11" s="20"/>
      <c r="FWC11"/>
      <c r="FWD11" s="20"/>
      <c r="FWE11"/>
      <c r="FWF11" s="20"/>
      <c r="FWG11"/>
      <c r="FWH11" s="20"/>
      <c r="FWI11"/>
      <c r="FWJ11" s="20"/>
      <c r="FWK11"/>
      <c r="FWL11" s="20"/>
      <c r="FWM11"/>
      <c r="FWN11" s="20"/>
      <c r="FWO11"/>
      <c r="FWP11" s="20"/>
      <c r="FWQ11"/>
      <c r="FWR11" s="20"/>
      <c r="FWS11"/>
      <c r="FWT11" s="20"/>
      <c r="FWU11"/>
      <c r="FWV11" s="20"/>
      <c r="FWW11"/>
      <c r="FWX11" s="20"/>
      <c r="FWY11"/>
      <c r="FWZ11" s="20"/>
      <c r="FXA11"/>
      <c r="FXB11" s="20"/>
      <c r="FXC11"/>
      <c r="FXD11" s="20"/>
      <c r="FXE11"/>
      <c r="FXF11" s="20"/>
      <c r="FXG11"/>
      <c r="FXH11" s="20"/>
      <c r="FXI11"/>
      <c r="FXJ11" s="20"/>
      <c r="FXK11"/>
      <c r="FXL11" s="20"/>
      <c r="FXM11"/>
      <c r="FXN11" s="20"/>
      <c r="FXO11"/>
      <c r="FXP11" s="20"/>
      <c r="FXQ11"/>
      <c r="FXR11" s="20"/>
      <c r="FXS11"/>
      <c r="FXT11" s="20"/>
      <c r="FXU11"/>
      <c r="FXV11" s="20"/>
      <c r="FXW11"/>
      <c r="FXX11" s="20"/>
      <c r="FXY11"/>
      <c r="FXZ11" s="20"/>
      <c r="FYA11"/>
      <c r="FYB11" s="20"/>
      <c r="FYC11"/>
      <c r="FYD11" s="20"/>
      <c r="FYE11"/>
      <c r="FYF11" s="20"/>
      <c r="FYG11"/>
      <c r="FYH11" s="20"/>
      <c r="FYI11"/>
      <c r="FYJ11" s="20"/>
      <c r="FYK11"/>
      <c r="FYL11" s="20"/>
      <c r="FYM11"/>
      <c r="FYN11" s="20"/>
      <c r="FYO11"/>
      <c r="FYP11" s="20"/>
      <c r="FYQ11"/>
      <c r="FYR11" s="20"/>
      <c r="FYS11"/>
      <c r="FYT11" s="20"/>
      <c r="FYU11"/>
      <c r="FYV11" s="20"/>
      <c r="FYW11"/>
      <c r="FYX11" s="20"/>
      <c r="FYY11"/>
      <c r="FYZ11" s="20"/>
      <c r="FZA11"/>
      <c r="FZB11" s="20"/>
      <c r="FZC11"/>
      <c r="FZD11" s="20"/>
      <c r="FZE11"/>
      <c r="FZF11" s="20"/>
      <c r="FZG11"/>
      <c r="FZH11" s="20"/>
      <c r="FZI11"/>
      <c r="FZJ11" s="20"/>
      <c r="FZK11"/>
      <c r="FZL11" s="20"/>
      <c r="FZM11"/>
      <c r="FZN11" s="20"/>
      <c r="FZO11"/>
      <c r="FZP11" s="20"/>
      <c r="FZQ11"/>
      <c r="FZR11" s="20"/>
      <c r="FZS11"/>
      <c r="FZT11" s="20"/>
      <c r="FZU11"/>
      <c r="FZV11" s="20"/>
      <c r="FZW11"/>
      <c r="FZX11" s="20"/>
      <c r="FZY11"/>
      <c r="FZZ11" s="20"/>
      <c r="GAA11"/>
      <c r="GAB11" s="20"/>
      <c r="GAC11"/>
      <c r="GAD11" s="20"/>
      <c r="GAE11"/>
      <c r="GAF11" s="20"/>
      <c r="GAG11"/>
      <c r="GAH11" s="20"/>
      <c r="GAI11"/>
      <c r="GAJ11" s="20"/>
      <c r="GAK11"/>
      <c r="GAL11" s="20"/>
      <c r="GAM11"/>
      <c r="GAN11" s="20"/>
      <c r="GAO11"/>
      <c r="GAP11" s="20"/>
      <c r="GAQ11"/>
      <c r="GAR11" s="20"/>
      <c r="GAS11"/>
      <c r="GAT11" s="20"/>
      <c r="GAU11"/>
      <c r="GAV11" s="20"/>
      <c r="GAW11"/>
      <c r="GAX11" s="20"/>
      <c r="GAY11"/>
      <c r="GAZ11" s="20"/>
      <c r="GBA11"/>
      <c r="GBB11" s="20"/>
      <c r="GBC11"/>
      <c r="GBD11" s="20"/>
      <c r="GBE11"/>
      <c r="GBF11" s="20"/>
      <c r="GBG11"/>
      <c r="GBH11" s="20"/>
      <c r="GBI11"/>
      <c r="GBJ11" s="20"/>
      <c r="GBK11"/>
      <c r="GBL11" s="20"/>
      <c r="GBM11"/>
      <c r="GBN11" s="20"/>
      <c r="GBO11"/>
      <c r="GBP11" s="20"/>
      <c r="GBQ11"/>
      <c r="GBR11" s="20"/>
      <c r="GBS11"/>
      <c r="GBT11" s="20"/>
      <c r="GBU11"/>
      <c r="GBV11" s="20"/>
      <c r="GBW11"/>
      <c r="GBX11" s="20"/>
      <c r="GBY11"/>
      <c r="GBZ11" s="20"/>
      <c r="GCA11"/>
      <c r="GCB11" s="20"/>
      <c r="GCC11"/>
      <c r="GCD11" s="20"/>
      <c r="GCE11"/>
      <c r="GCF11" s="20"/>
      <c r="GCG11"/>
      <c r="GCH11" s="20"/>
      <c r="GCI11"/>
      <c r="GCJ11" s="20"/>
      <c r="GCK11"/>
      <c r="GCL11" s="20"/>
      <c r="GCM11"/>
      <c r="GCN11" s="20"/>
      <c r="GCO11"/>
      <c r="GCP11" s="20"/>
      <c r="GCQ11"/>
      <c r="GCR11" s="20"/>
      <c r="GCS11"/>
      <c r="GCT11" s="20"/>
      <c r="GCU11"/>
      <c r="GCV11" s="20"/>
      <c r="GCW11"/>
      <c r="GCX11" s="20"/>
      <c r="GCY11"/>
      <c r="GCZ11" s="20"/>
      <c r="GDA11"/>
      <c r="GDB11" s="20"/>
      <c r="GDC11"/>
      <c r="GDD11" s="20"/>
      <c r="GDE11"/>
      <c r="GDF11" s="20"/>
      <c r="GDG11"/>
      <c r="GDH11" s="20"/>
      <c r="GDI11"/>
      <c r="GDJ11" s="20"/>
      <c r="GDK11"/>
      <c r="GDL11" s="20"/>
      <c r="GDM11"/>
      <c r="GDN11" s="20"/>
      <c r="GDO11"/>
      <c r="GDP11" s="20"/>
      <c r="GDQ11"/>
      <c r="GDR11" s="20"/>
      <c r="GDS11"/>
      <c r="GDT11" s="20"/>
      <c r="GDU11"/>
      <c r="GDV11" s="20"/>
      <c r="GDW11"/>
      <c r="GDX11" s="20"/>
      <c r="GDY11"/>
      <c r="GDZ11" s="20"/>
      <c r="GEA11"/>
      <c r="GEB11" s="20"/>
      <c r="GEC11"/>
      <c r="GED11" s="20"/>
      <c r="GEE11"/>
      <c r="GEF11" s="20"/>
      <c r="GEG11"/>
      <c r="GEH11" s="20"/>
      <c r="GEI11"/>
      <c r="GEJ11" s="20"/>
      <c r="GEK11"/>
      <c r="GEL11" s="20"/>
      <c r="GEM11"/>
      <c r="GEN11" s="20"/>
      <c r="GEO11"/>
      <c r="GEP11" s="20"/>
      <c r="GEQ11"/>
      <c r="GER11" s="20"/>
      <c r="GES11"/>
      <c r="GET11" s="20"/>
      <c r="GEU11"/>
      <c r="GEV11" s="20"/>
      <c r="GEW11"/>
      <c r="GEX11" s="20"/>
      <c r="GEY11"/>
      <c r="GEZ11" s="20"/>
      <c r="GFA11"/>
      <c r="GFB11" s="20"/>
      <c r="GFC11"/>
      <c r="GFD11" s="20"/>
      <c r="GFE11"/>
      <c r="GFF11" s="20"/>
      <c r="GFG11"/>
      <c r="GFH11" s="20"/>
      <c r="GFI11"/>
      <c r="GFJ11" s="20"/>
      <c r="GFK11"/>
      <c r="GFL11" s="20"/>
      <c r="GFM11"/>
      <c r="GFN11" s="20"/>
      <c r="GFO11"/>
      <c r="GFP11" s="20"/>
      <c r="GFQ11"/>
      <c r="GFR11" s="20"/>
      <c r="GFS11"/>
      <c r="GFT11" s="20"/>
      <c r="GFU11"/>
      <c r="GFV11" s="20"/>
      <c r="GFW11"/>
      <c r="GFX11" s="20"/>
      <c r="GFY11"/>
      <c r="GFZ11" s="20"/>
      <c r="GGA11"/>
      <c r="GGB11" s="20"/>
      <c r="GGC11"/>
      <c r="GGD11" s="20"/>
      <c r="GGE11"/>
      <c r="GGF11" s="20"/>
      <c r="GGG11"/>
      <c r="GGH11" s="20"/>
      <c r="GGI11"/>
      <c r="GGJ11" s="20"/>
      <c r="GGK11"/>
      <c r="GGL11" s="20"/>
      <c r="GGM11"/>
      <c r="GGN11" s="20"/>
      <c r="GGO11"/>
      <c r="GGP11" s="20"/>
      <c r="GGQ11"/>
      <c r="GGR11" s="20"/>
      <c r="GGS11"/>
      <c r="GGT11" s="20"/>
      <c r="GGU11"/>
      <c r="GGV11" s="20"/>
      <c r="GGW11"/>
      <c r="GGX11" s="20"/>
      <c r="GGY11"/>
      <c r="GGZ11" s="20"/>
      <c r="GHA11"/>
      <c r="GHB11" s="20"/>
      <c r="GHC11"/>
      <c r="GHD11" s="20"/>
      <c r="GHE11"/>
      <c r="GHF11" s="20"/>
      <c r="GHG11"/>
      <c r="GHH11" s="20"/>
      <c r="GHI11"/>
      <c r="GHJ11" s="20"/>
      <c r="GHK11"/>
      <c r="GHL11" s="20"/>
      <c r="GHM11"/>
      <c r="GHN11" s="20"/>
      <c r="GHO11"/>
      <c r="GHP11" s="20"/>
      <c r="GHQ11"/>
      <c r="GHR11" s="20"/>
      <c r="GHS11"/>
      <c r="GHT11" s="20"/>
      <c r="GHU11"/>
      <c r="GHV11" s="20"/>
      <c r="GHW11"/>
      <c r="GHX11" s="20"/>
      <c r="GHY11"/>
      <c r="GHZ11" s="20"/>
      <c r="GIA11"/>
      <c r="GIB11" s="20"/>
      <c r="GIC11"/>
      <c r="GID11" s="20"/>
      <c r="GIE11"/>
      <c r="GIF11" s="20"/>
      <c r="GIG11"/>
      <c r="GIH11" s="20"/>
      <c r="GII11"/>
      <c r="GIJ11" s="20"/>
      <c r="GIK11"/>
      <c r="GIL11" s="20"/>
      <c r="GIM11"/>
      <c r="GIN11" s="20"/>
      <c r="GIO11"/>
      <c r="GIP11" s="20"/>
      <c r="GIQ11"/>
      <c r="GIR11" s="20"/>
      <c r="GIS11"/>
      <c r="GIT11" s="20"/>
      <c r="GIU11"/>
      <c r="GIV11" s="20"/>
      <c r="GIW11"/>
      <c r="GIX11" s="20"/>
      <c r="GIY11"/>
      <c r="GIZ11" s="20"/>
      <c r="GJA11"/>
      <c r="GJB11" s="20"/>
      <c r="GJC11"/>
      <c r="GJD11" s="20"/>
      <c r="GJE11"/>
      <c r="GJF11" s="20"/>
      <c r="GJG11"/>
      <c r="GJH11" s="20"/>
      <c r="GJI11"/>
      <c r="GJJ11" s="20"/>
      <c r="GJK11"/>
      <c r="GJL11" s="20"/>
      <c r="GJM11"/>
      <c r="GJN11" s="20"/>
      <c r="GJO11"/>
      <c r="GJP11" s="20"/>
      <c r="GJQ11"/>
      <c r="GJR11" s="20"/>
      <c r="GJS11"/>
      <c r="GJT11" s="20"/>
      <c r="GJU11"/>
      <c r="GJV11" s="20"/>
      <c r="GJW11"/>
      <c r="GJX11" s="20"/>
      <c r="GJY11"/>
      <c r="GJZ11" s="20"/>
      <c r="GKA11"/>
      <c r="GKB11" s="20"/>
      <c r="GKC11"/>
      <c r="GKD11" s="20"/>
      <c r="GKE11"/>
      <c r="GKF11" s="20"/>
      <c r="GKG11"/>
      <c r="GKH11" s="20"/>
      <c r="GKI11"/>
      <c r="GKJ11" s="20"/>
      <c r="GKK11"/>
      <c r="GKL11" s="20"/>
      <c r="GKM11"/>
      <c r="GKN11" s="20"/>
      <c r="GKO11"/>
      <c r="GKP11" s="20"/>
      <c r="GKQ11"/>
      <c r="GKR11" s="20"/>
      <c r="GKS11"/>
      <c r="GKT11" s="20"/>
      <c r="GKU11"/>
      <c r="GKV11" s="20"/>
      <c r="GKW11"/>
      <c r="GKX11" s="20"/>
      <c r="GKY11"/>
      <c r="GKZ11" s="20"/>
      <c r="GLA11"/>
      <c r="GLB11" s="20"/>
      <c r="GLC11"/>
      <c r="GLD11" s="20"/>
      <c r="GLE11"/>
      <c r="GLF11" s="20"/>
      <c r="GLG11"/>
      <c r="GLH11" s="20"/>
      <c r="GLI11"/>
      <c r="GLJ11" s="20"/>
      <c r="GLK11"/>
      <c r="GLL11" s="20"/>
      <c r="GLM11"/>
      <c r="GLN11" s="20"/>
      <c r="GLO11"/>
      <c r="GLP11" s="20"/>
      <c r="GLQ11"/>
      <c r="GLR11" s="20"/>
      <c r="GLS11"/>
      <c r="GLT11" s="20"/>
      <c r="GLU11"/>
      <c r="GLV11" s="20"/>
      <c r="GLW11"/>
      <c r="GLX11" s="20"/>
      <c r="GLY11"/>
      <c r="GLZ11" s="20"/>
      <c r="GMA11"/>
      <c r="GMB11" s="20"/>
      <c r="GMC11"/>
      <c r="GMD11" s="20"/>
      <c r="GME11"/>
      <c r="GMF11" s="20"/>
      <c r="GMG11"/>
      <c r="GMH11" s="20"/>
      <c r="GMI11"/>
      <c r="GMJ11" s="20"/>
      <c r="GMK11"/>
      <c r="GML11" s="20"/>
      <c r="GMM11"/>
      <c r="GMN11" s="20"/>
      <c r="GMO11"/>
      <c r="GMP11" s="20"/>
      <c r="GMQ11"/>
      <c r="GMR11" s="20"/>
      <c r="GMS11"/>
      <c r="GMT11" s="20"/>
      <c r="GMU11"/>
      <c r="GMV11" s="20"/>
      <c r="GMW11"/>
      <c r="GMX11" s="20"/>
      <c r="GMY11"/>
      <c r="GMZ11" s="20"/>
      <c r="GNA11"/>
      <c r="GNB11" s="20"/>
      <c r="GNC11"/>
      <c r="GND11" s="20"/>
      <c r="GNE11"/>
      <c r="GNF11" s="20"/>
      <c r="GNG11"/>
      <c r="GNH11" s="20"/>
      <c r="GNI11"/>
      <c r="GNJ11" s="20"/>
      <c r="GNK11"/>
      <c r="GNL11" s="20"/>
      <c r="GNM11"/>
      <c r="GNN11" s="20"/>
      <c r="GNO11"/>
      <c r="GNP11" s="20"/>
      <c r="GNQ11"/>
      <c r="GNR11" s="20"/>
      <c r="GNS11"/>
      <c r="GNT11" s="20"/>
      <c r="GNU11"/>
      <c r="GNV11" s="20"/>
      <c r="GNW11"/>
      <c r="GNX11" s="20"/>
      <c r="GNY11"/>
      <c r="GNZ11" s="20"/>
      <c r="GOA11"/>
      <c r="GOB11" s="20"/>
      <c r="GOC11"/>
      <c r="GOD11" s="20"/>
      <c r="GOE11"/>
      <c r="GOF11" s="20"/>
      <c r="GOG11"/>
      <c r="GOH11" s="20"/>
      <c r="GOI11"/>
      <c r="GOJ11" s="20"/>
      <c r="GOK11"/>
      <c r="GOL11" s="20"/>
      <c r="GOM11"/>
      <c r="GON11" s="20"/>
      <c r="GOO11"/>
      <c r="GOP11" s="20"/>
      <c r="GOQ11"/>
      <c r="GOR11" s="20"/>
      <c r="GOS11"/>
      <c r="GOT11" s="20"/>
      <c r="GOU11"/>
      <c r="GOV11" s="20"/>
      <c r="GOW11"/>
      <c r="GOX11" s="20"/>
      <c r="GOY11"/>
      <c r="GOZ11" s="20"/>
      <c r="GPA11"/>
      <c r="GPB11" s="20"/>
      <c r="GPC11"/>
      <c r="GPD11" s="20"/>
      <c r="GPE11"/>
      <c r="GPF11" s="20"/>
      <c r="GPG11"/>
      <c r="GPH11" s="20"/>
      <c r="GPI11"/>
      <c r="GPJ11" s="20"/>
      <c r="GPK11"/>
      <c r="GPL11" s="20"/>
      <c r="GPM11"/>
      <c r="GPN11" s="20"/>
      <c r="GPO11"/>
      <c r="GPP11" s="20"/>
      <c r="GPQ11"/>
      <c r="GPR11" s="20"/>
      <c r="GPS11"/>
      <c r="GPT11" s="20"/>
      <c r="GPU11"/>
      <c r="GPV11" s="20"/>
      <c r="GPW11"/>
      <c r="GPX11" s="20"/>
      <c r="GPY11"/>
      <c r="GPZ11" s="20"/>
      <c r="GQA11"/>
      <c r="GQB11" s="20"/>
      <c r="GQC11"/>
      <c r="GQD11" s="20"/>
      <c r="GQE11"/>
      <c r="GQF11" s="20"/>
      <c r="GQG11"/>
      <c r="GQH11" s="20"/>
      <c r="GQI11"/>
      <c r="GQJ11" s="20"/>
      <c r="GQK11"/>
      <c r="GQL11" s="20"/>
      <c r="GQM11"/>
      <c r="GQN11" s="20"/>
      <c r="GQO11"/>
      <c r="GQP11" s="20"/>
      <c r="GQQ11"/>
      <c r="GQR11" s="20"/>
      <c r="GQS11"/>
      <c r="GQT11" s="20"/>
      <c r="GQU11"/>
      <c r="GQV11" s="20"/>
      <c r="GQW11"/>
      <c r="GQX11" s="20"/>
      <c r="GQY11"/>
      <c r="GQZ11" s="20"/>
      <c r="GRA11"/>
      <c r="GRB11" s="20"/>
      <c r="GRC11"/>
      <c r="GRD11" s="20"/>
      <c r="GRE11"/>
      <c r="GRF11" s="20"/>
      <c r="GRG11"/>
      <c r="GRH11" s="20"/>
      <c r="GRI11"/>
      <c r="GRJ11" s="20"/>
      <c r="GRK11"/>
      <c r="GRL11" s="20"/>
      <c r="GRM11"/>
      <c r="GRN11" s="20"/>
      <c r="GRO11"/>
      <c r="GRP11" s="20"/>
      <c r="GRQ11"/>
      <c r="GRR11" s="20"/>
      <c r="GRS11"/>
      <c r="GRT11" s="20"/>
      <c r="GRU11"/>
      <c r="GRV11" s="20"/>
      <c r="GRW11"/>
      <c r="GRX11" s="20"/>
      <c r="GRY11"/>
      <c r="GRZ11" s="20"/>
      <c r="GSA11"/>
      <c r="GSB11" s="20"/>
      <c r="GSC11"/>
      <c r="GSD11" s="20"/>
      <c r="GSE11"/>
      <c r="GSF11" s="20"/>
      <c r="GSG11"/>
      <c r="GSH11" s="20"/>
      <c r="GSI11"/>
      <c r="GSJ11" s="20"/>
      <c r="GSK11"/>
      <c r="GSL11" s="20"/>
      <c r="GSM11"/>
      <c r="GSN11" s="20"/>
      <c r="GSO11"/>
      <c r="GSP11" s="20"/>
      <c r="GSQ11"/>
      <c r="GSR11" s="20"/>
      <c r="GSS11"/>
      <c r="GST11" s="20"/>
      <c r="GSU11"/>
      <c r="GSV11" s="20"/>
      <c r="GSW11"/>
      <c r="GSX11" s="20"/>
      <c r="GSY11"/>
      <c r="GSZ11" s="20"/>
      <c r="GTA11"/>
      <c r="GTB11" s="20"/>
      <c r="GTC11"/>
      <c r="GTD11" s="20"/>
      <c r="GTE11"/>
      <c r="GTF11" s="20"/>
      <c r="GTG11"/>
      <c r="GTH11" s="20"/>
      <c r="GTI11"/>
      <c r="GTJ11" s="20"/>
      <c r="GTK11"/>
      <c r="GTL11" s="20"/>
      <c r="GTM11"/>
      <c r="GTN11" s="20"/>
      <c r="GTO11"/>
      <c r="GTP11" s="20"/>
      <c r="GTQ11"/>
      <c r="GTR11" s="20"/>
      <c r="GTS11"/>
      <c r="GTT11" s="20"/>
      <c r="GTU11"/>
      <c r="GTV11" s="20"/>
      <c r="GTW11"/>
      <c r="GTX11" s="20"/>
      <c r="GTY11"/>
      <c r="GTZ11" s="20"/>
      <c r="GUA11"/>
      <c r="GUB11" s="20"/>
      <c r="GUC11"/>
      <c r="GUD11" s="20"/>
      <c r="GUE11"/>
      <c r="GUF11" s="20"/>
      <c r="GUG11"/>
      <c r="GUH11" s="20"/>
      <c r="GUI11"/>
      <c r="GUJ11" s="20"/>
      <c r="GUK11"/>
      <c r="GUL11" s="20"/>
      <c r="GUM11"/>
      <c r="GUN11" s="20"/>
      <c r="GUO11"/>
      <c r="GUP11" s="20"/>
      <c r="GUQ11"/>
      <c r="GUR11" s="20"/>
      <c r="GUS11"/>
      <c r="GUT11" s="20"/>
      <c r="GUU11"/>
      <c r="GUV11" s="20"/>
      <c r="GUW11"/>
      <c r="GUX11" s="20"/>
      <c r="GUY11"/>
      <c r="GUZ11" s="20"/>
      <c r="GVA11"/>
      <c r="GVB11" s="20"/>
      <c r="GVC11"/>
      <c r="GVD11" s="20"/>
      <c r="GVE11"/>
      <c r="GVF11" s="20"/>
      <c r="GVG11"/>
      <c r="GVH11" s="20"/>
      <c r="GVI11"/>
      <c r="GVJ11" s="20"/>
      <c r="GVK11"/>
      <c r="GVL11" s="20"/>
      <c r="GVM11"/>
      <c r="GVN11" s="20"/>
      <c r="GVO11"/>
      <c r="GVP11" s="20"/>
      <c r="GVQ11"/>
      <c r="GVR11" s="20"/>
      <c r="GVS11"/>
      <c r="GVT11" s="20"/>
      <c r="GVU11"/>
      <c r="GVV11" s="20"/>
      <c r="GVW11"/>
      <c r="GVX11" s="20"/>
      <c r="GVY11"/>
      <c r="GVZ11" s="20"/>
      <c r="GWA11"/>
      <c r="GWB11" s="20"/>
      <c r="GWC11"/>
      <c r="GWD11" s="20"/>
      <c r="GWE11"/>
      <c r="GWF11" s="20"/>
      <c r="GWG11"/>
      <c r="GWH11" s="20"/>
      <c r="GWI11"/>
      <c r="GWJ11" s="20"/>
      <c r="GWK11"/>
      <c r="GWL11" s="20"/>
      <c r="GWM11"/>
      <c r="GWN11" s="20"/>
      <c r="GWO11"/>
      <c r="GWP11" s="20"/>
      <c r="GWQ11"/>
      <c r="GWR11" s="20"/>
      <c r="GWS11"/>
      <c r="GWT11" s="20"/>
      <c r="GWU11"/>
      <c r="GWV11" s="20"/>
      <c r="GWW11"/>
      <c r="GWX11" s="20"/>
      <c r="GWY11"/>
      <c r="GWZ11" s="20"/>
      <c r="GXA11"/>
      <c r="GXB11" s="20"/>
      <c r="GXC11"/>
      <c r="GXD11" s="20"/>
      <c r="GXE11"/>
      <c r="GXF11" s="20"/>
      <c r="GXG11"/>
      <c r="GXH11" s="20"/>
      <c r="GXI11"/>
      <c r="GXJ11" s="20"/>
      <c r="GXK11"/>
      <c r="GXL11" s="20"/>
      <c r="GXM11"/>
      <c r="GXN11" s="20"/>
      <c r="GXO11"/>
      <c r="GXP11" s="20"/>
      <c r="GXQ11"/>
      <c r="GXR11" s="20"/>
      <c r="GXS11"/>
      <c r="GXT11" s="20"/>
      <c r="GXU11"/>
      <c r="GXV11" s="20"/>
      <c r="GXW11"/>
      <c r="GXX11" s="20"/>
      <c r="GXY11"/>
      <c r="GXZ11" s="20"/>
      <c r="GYA11"/>
      <c r="GYB11" s="20"/>
      <c r="GYC11"/>
      <c r="GYD11" s="20"/>
      <c r="GYE11"/>
      <c r="GYF11" s="20"/>
      <c r="GYG11"/>
      <c r="GYH11" s="20"/>
      <c r="GYI11"/>
      <c r="GYJ11" s="20"/>
      <c r="GYK11"/>
      <c r="GYL11" s="20"/>
      <c r="GYM11"/>
      <c r="GYN11" s="20"/>
      <c r="GYO11"/>
      <c r="GYP11" s="20"/>
      <c r="GYQ11"/>
      <c r="GYR11" s="20"/>
      <c r="GYS11"/>
      <c r="GYT11" s="20"/>
      <c r="GYU11"/>
      <c r="GYV11" s="20"/>
      <c r="GYW11"/>
      <c r="GYX11" s="20"/>
      <c r="GYY11"/>
      <c r="GYZ11" s="20"/>
      <c r="GZA11"/>
      <c r="GZB11" s="20"/>
      <c r="GZC11"/>
      <c r="GZD11" s="20"/>
      <c r="GZE11"/>
      <c r="GZF11" s="20"/>
      <c r="GZG11"/>
      <c r="GZH11" s="20"/>
      <c r="GZI11"/>
      <c r="GZJ11" s="20"/>
      <c r="GZK11"/>
      <c r="GZL11" s="20"/>
      <c r="GZM11"/>
      <c r="GZN11" s="20"/>
      <c r="GZO11"/>
      <c r="GZP11" s="20"/>
      <c r="GZQ11"/>
      <c r="GZR11" s="20"/>
      <c r="GZS11"/>
      <c r="GZT11" s="20"/>
      <c r="GZU11"/>
      <c r="GZV11" s="20"/>
      <c r="GZW11"/>
      <c r="GZX11" s="20"/>
      <c r="GZY11"/>
      <c r="GZZ11" s="20"/>
      <c r="HAA11"/>
      <c r="HAB11" s="20"/>
      <c r="HAC11"/>
      <c r="HAD11" s="20"/>
      <c r="HAE11"/>
      <c r="HAF11" s="20"/>
      <c r="HAG11"/>
      <c r="HAH11" s="20"/>
      <c r="HAI11"/>
      <c r="HAJ11" s="20"/>
      <c r="HAK11"/>
      <c r="HAL11" s="20"/>
      <c r="HAM11"/>
      <c r="HAN11" s="20"/>
      <c r="HAO11"/>
      <c r="HAP11" s="20"/>
      <c r="HAQ11"/>
      <c r="HAR11" s="20"/>
      <c r="HAS11"/>
      <c r="HAT11" s="20"/>
      <c r="HAU11"/>
      <c r="HAV11" s="20"/>
      <c r="HAW11"/>
      <c r="HAX11" s="20"/>
      <c r="HAY11"/>
      <c r="HAZ11" s="20"/>
      <c r="HBA11"/>
      <c r="HBB11" s="20"/>
      <c r="HBC11"/>
      <c r="HBD11" s="20"/>
      <c r="HBE11"/>
      <c r="HBF11" s="20"/>
      <c r="HBG11"/>
      <c r="HBH11" s="20"/>
      <c r="HBI11"/>
      <c r="HBJ11" s="20"/>
      <c r="HBK11"/>
      <c r="HBL11" s="20"/>
      <c r="HBM11"/>
      <c r="HBN11" s="20"/>
      <c r="HBO11"/>
      <c r="HBP11" s="20"/>
      <c r="HBQ11"/>
      <c r="HBR11" s="20"/>
      <c r="HBS11"/>
      <c r="HBT11" s="20"/>
      <c r="HBU11"/>
      <c r="HBV11" s="20"/>
      <c r="HBW11"/>
      <c r="HBX11" s="20"/>
      <c r="HBY11"/>
      <c r="HBZ11" s="20"/>
      <c r="HCA11"/>
      <c r="HCB11" s="20"/>
      <c r="HCC11"/>
      <c r="HCD11" s="20"/>
      <c r="HCE11"/>
      <c r="HCF11" s="20"/>
      <c r="HCG11"/>
      <c r="HCH11" s="20"/>
      <c r="HCI11"/>
      <c r="HCJ11" s="20"/>
      <c r="HCK11"/>
      <c r="HCL11" s="20"/>
      <c r="HCM11"/>
      <c r="HCN11" s="20"/>
      <c r="HCO11"/>
      <c r="HCP11" s="20"/>
      <c r="HCQ11"/>
      <c r="HCR11" s="20"/>
      <c r="HCS11"/>
      <c r="HCT11" s="20"/>
      <c r="HCU11"/>
      <c r="HCV11" s="20"/>
      <c r="HCW11"/>
      <c r="HCX11" s="20"/>
      <c r="HCY11"/>
      <c r="HCZ11" s="20"/>
      <c r="HDA11"/>
      <c r="HDB11" s="20"/>
      <c r="HDC11"/>
      <c r="HDD11" s="20"/>
      <c r="HDE11"/>
      <c r="HDF11" s="20"/>
      <c r="HDG11"/>
      <c r="HDH11" s="20"/>
      <c r="HDI11"/>
      <c r="HDJ11" s="20"/>
      <c r="HDK11"/>
      <c r="HDL11" s="20"/>
      <c r="HDM11"/>
      <c r="HDN11" s="20"/>
      <c r="HDO11"/>
      <c r="HDP11" s="20"/>
      <c r="HDQ11"/>
      <c r="HDR11" s="20"/>
      <c r="HDS11"/>
      <c r="HDT11" s="20"/>
      <c r="HDU11"/>
      <c r="HDV11" s="20"/>
      <c r="HDW11"/>
      <c r="HDX11" s="20"/>
      <c r="HDY11"/>
      <c r="HDZ11" s="20"/>
      <c r="HEA11"/>
      <c r="HEB11" s="20"/>
      <c r="HEC11"/>
      <c r="HED11" s="20"/>
      <c r="HEE11"/>
      <c r="HEF11" s="20"/>
      <c r="HEG11"/>
      <c r="HEH11" s="20"/>
      <c r="HEI11"/>
      <c r="HEJ11" s="20"/>
      <c r="HEK11"/>
      <c r="HEL11" s="20"/>
      <c r="HEM11"/>
      <c r="HEN11" s="20"/>
      <c r="HEO11"/>
      <c r="HEP11" s="20"/>
      <c r="HEQ11"/>
      <c r="HER11" s="20"/>
      <c r="HES11"/>
      <c r="HET11" s="20"/>
      <c r="HEU11"/>
      <c r="HEV11" s="20"/>
      <c r="HEW11"/>
      <c r="HEX11" s="20"/>
      <c r="HEY11"/>
      <c r="HEZ11" s="20"/>
      <c r="HFA11"/>
      <c r="HFB11" s="20"/>
      <c r="HFC11"/>
      <c r="HFD11" s="20"/>
      <c r="HFE11"/>
      <c r="HFF11" s="20"/>
      <c r="HFG11"/>
      <c r="HFH11" s="20"/>
      <c r="HFI11"/>
      <c r="HFJ11" s="20"/>
      <c r="HFK11"/>
      <c r="HFL11" s="20"/>
      <c r="HFM11"/>
      <c r="HFN11" s="20"/>
      <c r="HFO11"/>
      <c r="HFP11" s="20"/>
      <c r="HFQ11"/>
      <c r="HFR11" s="20"/>
      <c r="HFS11"/>
      <c r="HFT11" s="20"/>
      <c r="HFU11"/>
      <c r="HFV11" s="20"/>
      <c r="HFW11"/>
      <c r="HFX11" s="20"/>
      <c r="HFY11"/>
      <c r="HFZ11" s="20"/>
      <c r="HGA11"/>
      <c r="HGB11" s="20"/>
      <c r="HGC11"/>
      <c r="HGD11" s="20"/>
      <c r="HGE11"/>
      <c r="HGF11" s="20"/>
      <c r="HGG11"/>
      <c r="HGH11" s="20"/>
      <c r="HGI11"/>
      <c r="HGJ11" s="20"/>
      <c r="HGK11"/>
      <c r="HGL11" s="20"/>
      <c r="HGM11"/>
      <c r="HGN11" s="20"/>
      <c r="HGO11"/>
      <c r="HGP11" s="20"/>
      <c r="HGQ11"/>
      <c r="HGR11" s="20"/>
      <c r="HGS11"/>
      <c r="HGT11" s="20"/>
      <c r="HGU11"/>
      <c r="HGV11" s="20"/>
      <c r="HGW11"/>
      <c r="HGX11" s="20"/>
      <c r="HGY11"/>
      <c r="HGZ11" s="20"/>
      <c r="HHA11"/>
      <c r="HHB11" s="20"/>
      <c r="HHC11"/>
      <c r="HHD11" s="20"/>
      <c r="HHE11"/>
      <c r="HHF11" s="20"/>
      <c r="HHG11"/>
      <c r="HHH11" s="20"/>
      <c r="HHI11"/>
      <c r="HHJ11" s="20"/>
      <c r="HHK11"/>
      <c r="HHL11" s="20"/>
      <c r="HHM11"/>
      <c r="HHN11" s="20"/>
      <c r="HHO11"/>
      <c r="HHP11" s="20"/>
      <c r="HHQ11"/>
      <c r="HHR11" s="20"/>
      <c r="HHS11"/>
      <c r="HHT11" s="20"/>
      <c r="HHU11"/>
      <c r="HHV11" s="20"/>
      <c r="HHW11"/>
      <c r="HHX11" s="20"/>
      <c r="HHY11"/>
      <c r="HHZ11" s="20"/>
      <c r="HIA11"/>
      <c r="HIB11" s="20"/>
      <c r="HIC11"/>
      <c r="HID11" s="20"/>
      <c r="HIE11"/>
      <c r="HIF11" s="20"/>
      <c r="HIG11"/>
      <c r="HIH11" s="20"/>
      <c r="HII11"/>
      <c r="HIJ11" s="20"/>
      <c r="HIK11"/>
      <c r="HIL11" s="20"/>
      <c r="HIM11"/>
      <c r="HIN11" s="20"/>
      <c r="HIO11"/>
      <c r="HIP11" s="20"/>
      <c r="HIQ11"/>
      <c r="HIR11" s="20"/>
      <c r="HIS11"/>
      <c r="HIT11" s="20"/>
      <c r="HIU11"/>
      <c r="HIV11" s="20"/>
      <c r="HIW11"/>
      <c r="HIX11" s="20"/>
      <c r="HIY11"/>
      <c r="HIZ11" s="20"/>
      <c r="HJA11"/>
      <c r="HJB11" s="20"/>
      <c r="HJC11"/>
      <c r="HJD11" s="20"/>
      <c r="HJE11"/>
      <c r="HJF11" s="20"/>
      <c r="HJG11"/>
      <c r="HJH11" s="20"/>
      <c r="HJI11"/>
      <c r="HJJ11" s="20"/>
      <c r="HJK11"/>
      <c r="HJL11" s="20"/>
      <c r="HJM11"/>
      <c r="HJN11" s="20"/>
      <c r="HJO11"/>
      <c r="HJP11" s="20"/>
      <c r="HJQ11"/>
      <c r="HJR11" s="20"/>
      <c r="HJS11"/>
      <c r="HJT11" s="20"/>
      <c r="HJU11"/>
      <c r="HJV11" s="20"/>
      <c r="HJW11"/>
      <c r="HJX11" s="20"/>
      <c r="HJY11"/>
      <c r="HJZ11" s="20"/>
      <c r="HKA11"/>
      <c r="HKB11" s="20"/>
      <c r="HKC11"/>
      <c r="HKD11" s="20"/>
      <c r="HKE11"/>
      <c r="HKF11" s="20"/>
      <c r="HKG11"/>
      <c r="HKH11" s="20"/>
      <c r="HKI11"/>
      <c r="HKJ11" s="20"/>
      <c r="HKK11"/>
      <c r="HKL11" s="20"/>
      <c r="HKM11"/>
      <c r="HKN11" s="20"/>
      <c r="HKO11"/>
      <c r="HKP11" s="20"/>
      <c r="HKQ11"/>
      <c r="HKR11" s="20"/>
      <c r="HKS11"/>
      <c r="HKT11" s="20"/>
      <c r="HKU11"/>
      <c r="HKV11" s="20"/>
      <c r="HKW11"/>
      <c r="HKX11" s="20"/>
      <c r="HKY11"/>
      <c r="HKZ11" s="20"/>
      <c r="HLA11"/>
      <c r="HLB11" s="20"/>
      <c r="HLC11"/>
      <c r="HLD11" s="20"/>
      <c r="HLE11"/>
      <c r="HLF11" s="20"/>
      <c r="HLG11"/>
      <c r="HLH11" s="20"/>
      <c r="HLI11"/>
      <c r="HLJ11" s="20"/>
      <c r="HLK11"/>
      <c r="HLL11" s="20"/>
      <c r="HLM11"/>
      <c r="HLN11" s="20"/>
      <c r="HLO11"/>
      <c r="HLP11" s="20"/>
      <c r="HLQ11"/>
      <c r="HLR11" s="20"/>
      <c r="HLS11"/>
      <c r="HLT11" s="20"/>
      <c r="HLU11"/>
      <c r="HLV11" s="20"/>
      <c r="HLW11"/>
      <c r="HLX11" s="20"/>
      <c r="HLY11"/>
      <c r="HLZ11" s="20"/>
      <c r="HMA11"/>
      <c r="HMB11" s="20"/>
      <c r="HMC11"/>
      <c r="HMD11" s="20"/>
      <c r="HME11"/>
      <c r="HMF11" s="20"/>
      <c r="HMG11"/>
      <c r="HMH11" s="20"/>
      <c r="HMI11"/>
      <c r="HMJ11" s="20"/>
      <c r="HMK11"/>
      <c r="HML11" s="20"/>
      <c r="HMM11"/>
      <c r="HMN11" s="20"/>
      <c r="HMO11"/>
      <c r="HMP11" s="20"/>
      <c r="HMQ11"/>
      <c r="HMR11" s="20"/>
      <c r="HMS11"/>
      <c r="HMT11" s="20"/>
      <c r="HMU11"/>
      <c r="HMV11" s="20"/>
      <c r="HMW11"/>
      <c r="HMX11" s="20"/>
      <c r="HMY11"/>
      <c r="HMZ11" s="20"/>
      <c r="HNA11"/>
      <c r="HNB11" s="20"/>
      <c r="HNC11"/>
      <c r="HND11" s="20"/>
      <c r="HNE11"/>
      <c r="HNF11" s="20"/>
      <c r="HNG11"/>
      <c r="HNH11" s="20"/>
      <c r="HNI11"/>
      <c r="HNJ11" s="20"/>
      <c r="HNK11"/>
      <c r="HNL11" s="20"/>
      <c r="HNM11"/>
      <c r="HNN11" s="20"/>
      <c r="HNO11"/>
      <c r="HNP11" s="20"/>
      <c r="HNQ11"/>
      <c r="HNR11" s="20"/>
      <c r="HNS11"/>
      <c r="HNT11" s="20"/>
      <c r="HNU11"/>
      <c r="HNV11" s="20"/>
      <c r="HNW11"/>
      <c r="HNX11" s="20"/>
      <c r="HNY11"/>
      <c r="HNZ11" s="20"/>
      <c r="HOA11"/>
      <c r="HOB11" s="20"/>
      <c r="HOC11"/>
      <c r="HOD11" s="20"/>
      <c r="HOE11"/>
      <c r="HOF11" s="20"/>
      <c r="HOG11"/>
      <c r="HOH11" s="20"/>
      <c r="HOI11"/>
      <c r="HOJ11" s="20"/>
      <c r="HOK11"/>
      <c r="HOL11" s="20"/>
      <c r="HOM11"/>
      <c r="HON11" s="20"/>
      <c r="HOO11"/>
      <c r="HOP11" s="20"/>
      <c r="HOQ11"/>
      <c r="HOR11" s="20"/>
      <c r="HOS11"/>
      <c r="HOT11" s="20"/>
      <c r="HOU11"/>
      <c r="HOV11" s="20"/>
      <c r="HOW11"/>
      <c r="HOX11" s="20"/>
      <c r="HOY11"/>
      <c r="HOZ11" s="20"/>
      <c r="HPA11"/>
      <c r="HPB11" s="20"/>
      <c r="HPC11"/>
      <c r="HPD11" s="20"/>
      <c r="HPE11"/>
      <c r="HPF11" s="20"/>
      <c r="HPG11"/>
      <c r="HPH11" s="20"/>
      <c r="HPI11"/>
      <c r="HPJ11" s="20"/>
      <c r="HPK11"/>
      <c r="HPL11" s="20"/>
      <c r="HPM11"/>
      <c r="HPN11" s="20"/>
      <c r="HPO11"/>
      <c r="HPP11" s="20"/>
      <c r="HPQ11"/>
      <c r="HPR11" s="20"/>
      <c r="HPS11"/>
      <c r="HPT11" s="20"/>
      <c r="HPU11"/>
      <c r="HPV11" s="20"/>
      <c r="HPW11"/>
      <c r="HPX11" s="20"/>
      <c r="HPY11"/>
      <c r="HPZ11" s="20"/>
      <c r="HQA11"/>
      <c r="HQB11" s="20"/>
      <c r="HQC11"/>
      <c r="HQD11" s="20"/>
      <c r="HQE11"/>
      <c r="HQF11" s="20"/>
      <c r="HQG11"/>
      <c r="HQH11" s="20"/>
      <c r="HQI11"/>
      <c r="HQJ11" s="20"/>
      <c r="HQK11"/>
      <c r="HQL11" s="20"/>
      <c r="HQM11"/>
      <c r="HQN11" s="20"/>
      <c r="HQO11"/>
      <c r="HQP11" s="20"/>
      <c r="HQQ11"/>
      <c r="HQR11" s="20"/>
      <c r="HQS11"/>
      <c r="HQT11" s="20"/>
      <c r="HQU11"/>
      <c r="HQV11" s="20"/>
      <c r="HQW11"/>
      <c r="HQX11" s="20"/>
      <c r="HQY11"/>
      <c r="HQZ11" s="20"/>
      <c r="HRA11"/>
      <c r="HRB11" s="20"/>
      <c r="HRC11"/>
      <c r="HRD11" s="20"/>
      <c r="HRE11"/>
      <c r="HRF11" s="20"/>
      <c r="HRG11"/>
      <c r="HRH11" s="20"/>
      <c r="HRI11"/>
      <c r="HRJ11" s="20"/>
      <c r="HRK11"/>
      <c r="HRL11" s="20"/>
      <c r="HRM11"/>
      <c r="HRN11" s="20"/>
      <c r="HRO11"/>
      <c r="HRP11" s="20"/>
      <c r="HRQ11"/>
      <c r="HRR11" s="20"/>
      <c r="HRS11"/>
      <c r="HRT11" s="20"/>
      <c r="HRU11"/>
      <c r="HRV11" s="20"/>
      <c r="HRW11"/>
      <c r="HRX11" s="20"/>
      <c r="HRY11"/>
      <c r="HRZ11" s="20"/>
      <c r="HSA11"/>
      <c r="HSB11" s="20"/>
      <c r="HSC11"/>
      <c r="HSD11" s="20"/>
      <c r="HSE11"/>
      <c r="HSF11" s="20"/>
      <c r="HSG11"/>
      <c r="HSH11" s="20"/>
      <c r="HSI11"/>
      <c r="HSJ11" s="20"/>
      <c r="HSK11"/>
      <c r="HSL11" s="20"/>
      <c r="HSM11"/>
      <c r="HSN11" s="20"/>
      <c r="HSO11"/>
      <c r="HSP11" s="20"/>
      <c r="HSQ11"/>
      <c r="HSR11" s="20"/>
      <c r="HSS11"/>
      <c r="HST11" s="20"/>
      <c r="HSU11"/>
      <c r="HSV11" s="20"/>
      <c r="HSW11"/>
      <c r="HSX11" s="20"/>
      <c r="HSY11"/>
      <c r="HSZ11" s="20"/>
      <c r="HTA11"/>
      <c r="HTB11" s="20"/>
      <c r="HTC11"/>
      <c r="HTD11" s="20"/>
      <c r="HTE11"/>
      <c r="HTF11" s="20"/>
      <c r="HTG11"/>
      <c r="HTH11" s="20"/>
      <c r="HTI11"/>
      <c r="HTJ11" s="20"/>
      <c r="HTK11"/>
      <c r="HTL11" s="20"/>
      <c r="HTM11"/>
      <c r="HTN11" s="20"/>
      <c r="HTO11"/>
      <c r="HTP11" s="20"/>
      <c r="HTQ11"/>
      <c r="HTR11" s="20"/>
      <c r="HTS11"/>
      <c r="HTT11" s="20"/>
      <c r="HTU11"/>
      <c r="HTV11" s="20"/>
      <c r="HTW11"/>
      <c r="HTX11" s="20"/>
      <c r="HTY11"/>
      <c r="HTZ11" s="20"/>
      <c r="HUA11"/>
      <c r="HUB11" s="20"/>
      <c r="HUC11"/>
      <c r="HUD11" s="20"/>
      <c r="HUE11"/>
      <c r="HUF11" s="20"/>
      <c r="HUG11"/>
      <c r="HUH11" s="20"/>
      <c r="HUI11"/>
      <c r="HUJ11" s="20"/>
      <c r="HUK11"/>
      <c r="HUL11" s="20"/>
      <c r="HUM11"/>
      <c r="HUN11" s="20"/>
      <c r="HUO11"/>
      <c r="HUP11" s="20"/>
      <c r="HUQ11"/>
      <c r="HUR11" s="20"/>
      <c r="HUS11"/>
      <c r="HUT11" s="20"/>
      <c r="HUU11"/>
      <c r="HUV11" s="20"/>
      <c r="HUW11"/>
      <c r="HUX11" s="20"/>
      <c r="HUY11"/>
      <c r="HUZ11" s="20"/>
      <c r="HVA11"/>
      <c r="HVB11" s="20"/>
      <c r="HVC11"/>
      <c r="HVD11" s="20"/>
      <c r="HVE11"/>
      <c r="HVF11" s="20"/>
      <c r="HVG11"/>
      <c r="HVH11" s="20"/>
      <c r="HVI11"/>
      <c r="HVJ11" s="20"/>
      <c r="HVK11"/>
      <c r="HVL11" s="20"/>
      <c r="HVM11"/>
      <c r="HVN11" s="20"/>
      <c r="HVO11"/>
      <c r="HVP11" s="20"/>
      <c r="HVQ11"/>
      <c r="HVR11" s="20"/>
      <c r="HVS11"/>
      <c r="HVT11" s="20"/>
      <c r="HVU11"/>
      <c r="HVV11" s="20"/>
      <c r="HVW11"/>
      <c r="HVX11" s="20"/>
      <c r="HVY11"/>
      <c r="HVZ11" s="20"/>
      <c r="HWA11"/>
      <c r="HWB11" s="20"/>
      <c r="HWC11"/>
      <c r="HWD11" s="20"/>
      <c r="HWE11"/>
      <c r="HWF11" s="20"/>
      <c r="HWG11"/>
      <c r="HWH11" s="20"/>
      <c r="HWI11"/>
      <c r="HWJ11" s="20"/>
      <c r="HWK11"/>
      <c r="HWL11" s="20"/>
      <c r="HWM11"/>
      <c r="HWN11" s="20"/>
      <c r="HWO11"/>
      <c r="HWP11" s="20"/>
      <c r="HWQ11"/>
      <c r="HWR11" s="20"/>
      <c r="HWS11"/>
      <c r="HWT11" s="20"/>
      <c r="HWU11"/>
      <c r="HWV11" s="20"/>
      <c r="HWW11"/>
      <c r="HWX11" s="20"/>
      <c r="HWY11"/>
      <c r="HWZ11" s="20"/>
      <c r="HXA11"/>
      <c r="HXB11" s="20"/>
      <c r="HXC11"/>
      <c r="HXD11" s="20"/>
      <c r="HXE11"/>
      <c r="HXF11" s="20"/>
      <c r="HXG11"/>
      <c r="HXH11" s="20"/>
      <c r="HXI11"/>
      <c r="HXJ11" s="20"/>
      <c r="HXK11"/>
      <c r="HXL11" s="20"/>
      <c r="HXM11"/>
      <c r="HXN11" s="20"/>
      <c r="HXO11"/>
      <c r="HXP11" s="20"/>
      <c r="HXQ11"/>
      <c r="HXR11" s="20"/>
      <c r="HXS11"/>
      <c r="HXT11" s="20"/>
      <c r="HXU11"/>
      <c r="HXV11" s="20"/>
      <c r="HXW11"/>
      <c r="HXX11" s="20"/>
      <c r="HXY11"/>
      <c r="HXZ11" s="20"/>
      <c r="HYA11"/>
      <c r="HYB11" s="20"/>
      <c r="HYC11"/>
      <c r="HYD11" s="20"/>
      <c r="HYE11"/>
      <c r="HYF11" s="20"/>
      <c r="HYG11"/>
      <c r="HYH11" s="20"/>
      <c r="HYI11"/>
      <c r="HYJ11" s="20"/>
      <c r="HYK11"/>
      <c r="HYL11" s="20"/>
      <c r="HYM11"/>
      <c r="HYN11" s="20"/>
      <c r="HYO11"/>
      <c r="HYP11" s="20"/>
      <c r="HYQ11"/>
      <c r="HYR11" s="20"/>
      <c r="HYS11"/>
      <c r="HYT11" s="20"/>
      <c r="HYU11"/>
      <c r="HYV11" s="20"/>
      <c r="HYW11"/>
      <c r="HYX11" s="20"/>
      <c r="HYY11"/>
      <c r="HYZ11" s="20"/>
      <c r="HZA11"/>
      <c r="HZB11" s="20"/>
      <c r="HZC11"/>
      <c r="HZD11" s="20"/>
      <c r="HZE11"/>
      <c r="HZF11" s="20"/>
      <c r="HZG11"/>
      <c r="HZH11" s="20"/>
      <c r="HZI11"/>
      <c r="HZJ11" s="20"/>
      <c r="HZK11"/>
      <c r="HZL11" s="20"/>
      <c r="HZM11"/>
      <c r="HZN11" s="20"/>
      <c r="HZO11"/>
      <c r="HZP11" s="20"/>
      <c r="HZQ11"/>
      <c r="HZR11" s="20"/>
      <c r="HZS11"/>
      <c r="HZT11" s="20"/>
      <c r="HZU11"/>
      <c r="HZV11" s="20"/>
      <c r="HZW11"/>
      <c r="HZX11" s="20"/>
      <c r="HZY11"/>
      <c r="HZZ11" s="20"/>
      <c r="IAA11"/>
      <c r="IAB11" s="20"/>
      <c r="IAC11"/>
      <c r="IAD11" s="20"/>
      <c r="IAE11"/>
      <c r="IAF11" s="20"/>
      <c r="IAG11"/>
      <c r="IAH11" s="20"/>
      <c r="IAI11"/>
      <c r="IAJ11" s="20"/>
      <c r="IAK11"/>
      <c r="IAL11" s="20"/>
      <c r="IAM11"/>
      <c r="IAN11" s="20"/>
      <c r="IAO11"/>
      <c r="IAP11" s="20"/>
      <c r="IAQ11"/>
      <c r="IAR11" s="20"/>
      <c r="IAS11"/>
      <c r="IAT11" s="20"/>
      <c r="IAU11"/>
      <c r="IAV11" s="20"/>
      <c r="IAW11"/>
      <c r="IAX11" s="20"/>
      <c r="IAY11"/>
      <c r="IAZ11" s="20"/>
      <c r="IBA11"/>
      <c r="IBB11" s="20"/>
      <c r="IBC11"/>
      <c r="IBD11" s="20"/>
      <c r="IBE11"/>
      <c r="IBF11" s="20"/>
      <c r="IBG11"/>
      <c r="IBH11" s="20"/>
      <c r="IBI11"/>
      <c r="IBJ11" s="20"/>
      <c r="IBK11"/>
      <c r="IBL11" s="20"/>
      <c r="IBM11"/>
      <c r="IBN11" s="20"/>
      <c r="IBO11"/>
      <c r="IBP11" s="20"/>
      <c r="IBQ11"/>
      <c r="IBR11" s="20"/>
      <c r="IBS11"/>
      <c r="IBT11" s="20"/>
      <c r="IBU11"/>
      <c r="IBV11" s="20"/>
      <c r="IBW11"/>
      <c r="IBX11" s="20"/>
      <c r="IBY11"/>
      <c r="IBZ11" s="20"/>
      <c r="ICA11"/>
      <c r="ICB11" s="20"/>
      <c r="ICC11"/>
      <c r="ICD11" s="20"/>
      <c r="ICE11"/>
      <c r="ICF11" s="20"/>
      <c r="ICG11"/>
      <c r="ICH11" s="20"/>
      <c r="ICI11"/>
      <c r="ICJ11" s="20"/>
      <c r="ICK11"/>
      <c r="ICL11" s="20"/>
      <c r="ICM11"/>
      <c r="ICN11" s="20"/>
      <c r="ICO11"/>
      <c r="ICP11" s="20"/>
      <c r="ICQ11"/>
      <c r="ICR11" s="20"/>
      <c r="ICS11"/>
      <c r="ICT11" s="20"/>
      <c r="ICU11"/>
      <c r="ICV11" s="20"/>
      <c r="ICW11"/>
      <c r="ICX11" s="20"/>
      <c r="ICY11"/>
      <c r="ICZ11" s="20"/>
      <c r="IDA11"/>
      <c r="IDB11" s="20"/>
      <c r="IDC11"/>
      <c r="IDD11" s="20"/>
      <c r="IDE11"/>
      <c r="IDF11" s="20"/>
      <c r="IDG11"/>
      <c r="IDH11" s="20"/>
      <c r="IDI11"/>
      <c r="IDJ11" s="20"/>
      <c r="IDK11"/>
      <c r="IDL11" s="20"/>
      <c r="IDM11"/>
      <c r="IDN11" s="20"/>
      <c r="IDO11"/>
      <c r="IDP11" s="20"/>
      <c r="IDQ11"/>
      <c r="IDR11" s="20"/>
      <c r="IDS11"/>
      <c r="IDT11" s="20"/>
      <c r="IDU11"/>
      <c r="IDV11" s="20"/>
      <c r="IDW11"/>
      <c r="IDX11" s="20"/>
      <c r="IDY11"/>
      <c r="IDZ11" s="20"/>
      <c r="IEA11"/>
      <c r="IEB11" s="20"/>
      <c r="IEC11"/>
      <c r="IED11" s="20"/>
      <c r="IEE11"/>
      <c r="IEF11" s="20"/>
      <c r="IEG11"/>
      <c r="IEH11" s="20"/>
      <c r="IEI11"/>
      <c r="IEJ11" s="20"/>
      <c r="IEK11"/>
      <c r="IEL11" s="20"/>
      <c r="IEM11"/>
      <c r="IEN11" s="20"/>
      <c r="IEO11"/>
      <c r="IEP11" s="20"/>
      <c r="IEQ11"/>
      <c r="IER11" s="20"/>
      <c r="IES11"/>
      <c r="IET11" s="20"/>
      <c r="IEU11"/>
      <c r="IEV11" s="20"/>
      <c r="IEW11"/>
      <c r="IEX11" s="20"/>
      <c r="IEY11"/>
      <c r="IEZ11" s="20"/>
      <c r="IFA11"/>
      <c r="IFB11" s="20"/>
      <c r="IFC11"/>
      <c r="IFD11" s="20"/>
      <c r="IFE11"/>
      <c r="IFF11" s="20"/>
      <c r="IFG11"/>
      <c r="IFH11" s="20"/>
      <c r="IFI11"/>
      <c r="IFJ11" s="20"/>
      <c r="IFK11"/>
      <c r="IFL11" s="20"/>
      <c r="IFM11"/>
      <c r="IFN11" s="20"/>
      <c r="IFO11"/>
      <c r="IFP11" s="20"/>
      <c r="IFQ11"/>
      <c r="IFR11" s="20"/>
      <c r="IFS11"/>
      <c r="IFT11" s="20"/>
      <c r="IFU11"/>
      <c r="IFV11" s="20"/>
      <c r="IFW11"/>
      <c r="IFX11" s="20"/>
      <c r="IFY11"/>
      <c r="IFZ11" s="20"/>
      <c r="IGA11"/>
      <c r="IGB11" s="20"/>
      <c r="IGC11"/>
      <c r="IGD11" s="20"/>
      <c r="IGE11"/>
      <c r="IGF11" s="20"/>
      <c r="IGG11"/>
      <c r="IGH11" s="20"/>
      <c r="IGI11"/>
      <c r="IGJ11" s="20"/>
      <c r="IGK11"/>
      <c r="IGL11" s="20"/>
      <c r="IGM11"/>
      <c r="IGN11" s="20"/>
      <c r="IGO11"/>
      <c r="IGP11" s="20"/>
      <c r="IGQ11"/>
      <c r="IGR11" s="20"/>
      <c r="IGS11"/>
      <c r="IGT11" s="20"/>
      <c r="IGU11"/>
      <c r="IGV11" s="20"/>
      <c r="IGW11"/>
      <c r="IGX11" s="20"/>
      <c r="IGY11"/>
      <c r="IGZ11" s="20"/>
      <c r="IHA11"/>
      <c r="IHB11" s="20"/>
      <c r="IHC11"/>
      <c r="IHD11" s="20"/>
      <c r="IHE11"/>
      <c r="IHF11" s="20"/>
      <c r="IHG11"/>
      <c r="IHH11" s="20"/>
      <c r="IHI11"/>
      <c r="IHJ11" s="20"/>
      <c r="IHK11"/>
      <c r="IHL11" s="20"/>
      <c r="IHM11"/>
      <c r="IHN11" s="20"/>
      <c r="IHO11"/>
      <c r="IHP11" s="20"/>
      <c r="IHQ11"/>
      <c r="IHR11" s="20"/>
      <c r="IHS11"/>
      <c r="IHT11" s="20"/>
      <c r="IHU11"/>
      <c r="IHV11" s="20"/>
      <c r="IHW11"/>
      <c r="IHX11" s="20"/>
      <c r="IHY11"/>
      <c r="IHZ11" s="20"/>
      <c r="IIA11"/>
      <c r="IIB11" s="20"/>
      <c r="IIC11"/>
      <c r="IID11" s="20"/>
      <c r="IIE11"/>
      <c r="IIF11" s="20"/>
      <c r="IIG11"/>
      <c r="IIH11" s="20"/>
      <c r="III11"/>
      <c r="IIJ11" s="20"/>
      <c r="IIK11"/>
      <c r="IIL11" s="20"/>
      <c r="IIM11"/>
      <c r="IIN11" s="20"/>
      <c r="IIO11"/>
      <c r="IIP11" s="20"/>
      <c r="IIQ11"/>
      <c r="IIR11" s="20"/>
      <c r="IIS11"/>
      <c r="IIT11" s="20"/>
      <c r="IIU11"/>
      <c r="IIV11" s="20"/>
      <c r="IIW11"/>
      <c r="IIX11" s="20"/>
      <c r="IIY11"/>
      <c r="IIZ11" s="20"/>
      <c r="IJA11"/>
      <c r="IJB11" s="20"/>
      <c r="IJC11"/>
      <c r="IJD11" s="20"/>
      <c r="IJE11"/>
      <c r="IJF11" s="20"/>
      <c r="IJG11"/>
      <c r="IJH11" s="20"/>
      <c r="IJI11"/>
      <c r="IJJ11" s="20"/>
      <c r="IJK11"/>
      <c r="IJL11" s="20"/>
      <c r="IJM11"/>
      <c r="IJN11" s="20"/>
      <c r="IJO11"/>
      <c r="IJP11" s="20"/>
      <c r="IJQ11"/>
      <c r="IJR11" s="20"/>
      <c r="IJS11"/>
      <c r="IJT11" s="20"/>
      <c r="IJU11"/>
      <c r="IJV11" s="20"/>
      <c r="IJW11"/>
      <c r="IJX11" s="20"/>
      <c r="IJY11"/>
      <c r="IJZ11" s="20"/>
      <c r="IKA11"/>
      <c r="IKB11" s="20"/>
      <c r="IKC11"/>
      <c r="IKD11" s="20"/>
      <c r="IKE11"/>
      <c r="IKF11" s="20"/>
      <c r="IKG11"/>
      <c r="IKH11" s="20"/>
      <c r="IKI11"/>
      <c r="IKJ11" s="20"/>
      <c r="IKK11"/>
      <c r="IKL11" s="20"/>
      <c r="IKM11"/>
      <c r="IKN11" s="20"/>
      <c r="IKO11"/>
      <c r="IKP11" s="20"/>
      <c r="IKQ11"/>
      <c r="IKR11" s="20"/>
      <c r="IKS11"/>
      <c r="IKT11" s="20"/>
      <c r="IKU11"/>
      <c r="IKV11" s="20"/>
      <c r="IKW11"/>
      <c r="IKX11" s="20"/>
      <c r="IKY11"/>
      <c r="IKZ11" s="20"/>
      <c r="ILA11"/>
      <c r="ILB11" s="20"/>
      <c r="ILC11"/>
      <c r="ILD11" s="20"/>
      <c r="ILE11"/>
      <c r="ILF11" s="20"/>
      <c r="ILG11"/>
      <c r="ILH11" s="20"/>
      <c r="ILI11"/>
      <c r="ILJ11" s="20"/>
      <c r="ILK11"/>
      <c r="ILL11" s="20"/>
      <c r="ILM11"/>
      <c r="ILN11" s="20"/>
      <c r="ILO11"/>
      <c r="ILP11" s="20"/>
      <c r="ILQ11"/>
      <c r="ILR11" s="20"/>
      <c r="ILS11"/>
      <c r="ILT11" s="20"/>
      <c r="ILU11"/>
      <c r="ILV11" s="20"/>
      <c r="ILW11"/>
      <c r="ILX11" s="20"/>
      <c r="ILY11"/>
      <c r="ILZ11" s="20"/>
      <c r="IMA11"/>
      <c r="IMB11" s="20"/>
      <c r="IMC11"/>
      <c r="IMD11" s="20"/>
      <c r="IME11"/>
      <c r="IMF11" s="20"/>
      <c r="IMG11"/>
      <c r="IMH11" s="20"/>
      <c r="IMI11"/>
      <c r="IMJ11" s="20"/>
      <c r="IMK11"/>
      <c r="IML11" s="20"/>
      <c r="IMM11"/>
      <c r="IMN11" s="20"/>
      <c r="IMO11"/>
      <c r="IMP11" s="20"/>
      <c r="IMQ11"/>
      <c r="IMR11" s="20"/>
      <c r="IMS11"/>
      <c r="IMT11" s="20"/>
      <c r="IMU11"/>
      <c r="IMV11" s="20"/>
      <c r="IMW11"/>
      <c r="IMX11" s="20"/>
      <c r="IMY11"/>
      <c r="IMZ11" s="20"/>
      <c r="INA11"/>
      <c r="INB11" s="20"/>
      <c r="INC11"/>
      <c r="IND11" s="20"/>
      <c r="INE11"/>
      <c r="INF11" s="20"/>
      <c r="ING11"/>
      <c r="INH11" s="20"/>
      <c r="INI11"/>
      <c r="INJ11" s="20"/>
      <c r="INK11"/>
      <c r="INL11" s="20"/>
      <c r="INM11"/>
      <c r="INN11" s="20"/>
      <c r="INO11"/>
      <c r="INP11" s="20"/>
      <c r="INQ11"/>
      <c r="INR11" s="20"/>
      <c r="INS11"/>
      <c r="INT11" s="20"/>
      <c r="INU11"/>
      <c r="INV11" s="20"/>
      <c r="INW11"/>
      <c r="INX11" s="20"/>
      <c r="INY11"/>
      <c r="INZ11" s="20"/>
      <c r="IOA11"/>
      <c r="IOB11" s="20"/>
      <c r="IOC11"/>
      <c r="IOD11" s="20"/>
      <c r="IOE11"/>
      <c r="IOF11" s="20"/>
      <c r="IOG11"/>
      <c r="IOH11" s="20"/>
      <c r="IOI11"/>
      <c r="IOJ11" s="20"/>
      <c r="IOK11"/>
      <c r="IOL11" s="20"/>
      <c r="IOM11"/>
      <c r="ION11" s="20"/>
      <c r="IOO11"/>
      <c r="IOP11" s="20"/>
      <c r="IOQ11"/>
      <c r="IOR11" s="20"/>
      <c r="IOS11"/>
      <c r="IOT11" s="20"/>
      <c r="IOU11"/>
      <c r="IOV11" s="20"/>
      <c r="IOW11"/>
      <c r="IOX11" s="20"/>
      <c r="IOY11"/>
      <c r="IOZ11" s="20"/>
      <c r="IPA11"/>
      <c r="IPB11" s="20"/>
      <c r="IPC11"/>
      <c r="IPD11" s="20"/>
      <c r="IPE11"/>
      <c r="IPF11" s="20"/>
      <c r="IPG11"/>
      <c r="IPH11" s="20"/>
      <c r="IPI11"/>
      <c r="IPJ11" s="20"/>
      <c r="IPK11"/>
      <c r="IPL11" s="20"/>
      <c r="IPM11"/>
      <c r="IPN11" s="20"/>
      <c r="IPO11"/>
      <c r="IPP11" s="20"/>
      <c r="IPQ11"/>
      <c r="IPR11" s="20"/>
      <c r="IPS11"/>
      <c r="IPT11" s="20"/>
      <c r="IPU11"/>
      <c r="IPV11" s="20"/>
      <c r="IPW11"/>
      <c r="IPX11" s="20"/>
      <c r="IPY11"/>
      <c r="IPZ11" s="20"/>
      <c r="IQA11"/>
      <c r="IQB11" s="20"/>
      <c r="IQC11"/>
      <c r="IQD11" s="20"/>
      <c r="IQE11"/>
      <c r="IQF11" s="20"/>
      <c r="IQG11"/>
      <c r="IQH11" s="20"/>
      <c r="IQI11"/>
      <c r="IQJ11" s="20"/>
      <c r="IQK11"/>
      <c r="IQL11" s="20"/>
      <c r="IQM11"/>
      <c r="IQN11" s="20"/>
      <c r="IQO11"/>
      <c r="IQP11" s="20"/>
      <c r="IQQ11"/>
      <c r="IQR11" s="20"/>
      <c r="IQS11"/>
      <c r="IQT11" s="20"/>
      <c r="IQU11"/>
      <c r="IQV11" s="20"/>
      <c r="IQW11"/>
      <c r="IQX11" s="20"/>
      <c r="IQY11"/>
      <c r="IQZ11" s="20"/>
      <c r="IRA11"/>
      <c r="IRB11" s="20"/>
      <c r="IRC11"/>
      <c r="IRD11" s="20"/>
      <c r="IRE11"/>
      <c r="IRF11" s="20"/>
      <c r="IRG11"/>
      <c r="IRH11" s="20"/>
      <c r="IRI11"/>
      <c r="IRJ11" s="20"/>
      <c r="IRK11"/>
      <c r="IRL11" s="20"/>
      <c r="IRM11"/>
      <c r="IRN11" s="20"/>
      <c r="IRO11"/>
      <c r="IRP11" s="20"/>
      <c r="IRQ11"/>
      <c r="IRR11" s="20"/>
      <c r="IRS11"/>
      <c r="IRT11" s="20"/>
      <c r="IRU11"/>
      <c r="IRV11" s="20"/>
      <c r="IRW11"/>
      <c r="IRX11" s="20"/>
      <c r="IRY11"/>
      <c r="IRZ11" s="20"/>
      <c r="ISA11"/>
      <c r="ISB11" s="20"/>
      <c r="ISC11"/>
      <c r="ISD11" s="20"/>
      <c r="ISE11"/>
      <c r="ISF11" s="20"/>
      <c r="ISG11"/>
      <c r="ISH11" s="20"/>
      <c r="ISI11"/>
      <c r="ISJ11" s="20"/>
      <c r="ISK11"/>
      <c r="ISL11" s="20"/>
      <c r="ISM11"/>
      <c r="ISN11" s="20"/>
      <c r="ISO11"/>
      <c r="ISP11" s="20"/>
      <c r="ISQ11"/>
      <c r="ISR11" s="20"/>
      <c r="ISS11"/>
      <c r="IST11" s="20"/>
      <c r="ISU11"/>
      <c r="ISV11" s="20"/>
      <c r="ISW11"/>
      <c r="ISX11" s="20"/>
      <c r="ISY11"/>
      <c r="ISZ11" s="20"/>
      <c r="ITA11"/>
      <c r="ITB11" s="20"/>
      <c r="ITC11"/>
      <c r="ITD11" s="20"/>
      <c r="ITE11"/>
      <c r="ITF11" s="20"/>
      <c r="ITG11"/>
      <c r="ITH11" s="20"/>
      <c r="ITI11"/>
      <c r="ITJ11" s="20"/>
      <c r="ITK11"/>
      <c r="ITL11" s="20"/>
      <c r="ITM11"/>
      <c r="ITN11" s="20"/>
      <c r="ITO11"/>
      <c r="ITP11" s="20"/>
      <c r="ITQ11"/>
      <c r="ITR11" s="20"/>
      <c r="ITS11"/>
      <c r="ITT11" s="20"/>
      <c r="ITU11"/>
      <c r="ITV11" s="20"/>
      <c r="ITW11"/>
      <c r="ITX11" s="20"/>
      <c r="ITY11"/>
      <c r="ITZ11" s="20"/>
      <c r="IUA11"/>
      <c r="IUB11" s="20"/>
      <c r="IUC11"/>
      <c r="IUD11" s="20"/>
      <c r="IUE11"/>
      <c r="IUF11" s="20"/>
      <c r="IUG11"/>
      <c r="IUH11" s="20"/>
      <c r="IUI11"/>
      <c r="IUJ11" s="20"/>
      <c r="IUK11"/>
      <c r="IUL11" s="20"/>
      <c r="IUM11"/>
      <c r="IUN11" s="20"/>
      <c r="IUO11"/>
      <c r="IUP11" s="20"/>
      <c r="IUQ11"/>
      <c r="IUR11" s="20"/>
      <c r="IUS11"/>
      <c r="IUT11" s="20"/>
      <c r="IUU11"/>
      <c r="IUV11" s="20"/>
      <c r="IUW11"/>
      <c r="IUX11" s="20"/>
      <c r="IUY11"/>
      <c r="IUZ11" s="20"/>
      <c r="IVA11"/>
      <c r="IVB11" s="20"/>
      <c r="IVC11"/>
      <c r="IVD11" s="20"/>
      <c r="IVE11"/>
      <c r="IVF11" s="20"/>
      <c r="IVG11"/>
      <c r="IVH11" s="20"/>
      <c r="IVI11"/>
      <c r="IVJ11" s="20"/>
      <c r="IVK11"/>
      <c r="IVL11" s="20"/>
      <c r="IVM11"/>
      <c r="IVN11" s="20"/>
      <c r="IVO11"/>
      <c r="IVP11" s="20"/>
      <c r="IVQ11"/>
      <c r="IVR11" s="20"/>
      <c r="IVS11"/>
      <c r="IVT11" s="20"/>
      <c r="IVU11"/>
      <c r="IVV11" s="20"/>
      <c r="IVW11"/>
      <c r="IVX11" s="20"/>
      <c r="IVY11"/>
      <c r="IVZ11" s="20"/>
      <c r="IWA11"/>
      <c r="IWB11" s="20"/>
      <c r="IWC11"/>
      <c r="IWD11" s="20"/>
      <c r="IWE11"/>
      <c r="IWF11" s="20"/>
      <c r="IWG11"/>
      <c r="IWH11" s="20"/>
      <c r="IWI11"/>
      <c r="IWJ11" s="20"/>
      <c r="IWK11"/>
      <c r="IWL11" s="20"/>
      <c r="IWM11"/>
      <c r="IWN11" s="20"/>
      <c r="IWO11"/>
      <c r="IWP11" s="20"/>
      <c r="IWQ11"/>
      <c r="IWR11" s="20"/>
      <c r="IWS11"/>
      <c r="IWT11" s="20"/>
      <c r="IWU11"/>
      <c r="IWV11" s="20"/>
      <c r="IWW11"/>
      <c r="IWX11" s="20"/>
      <c r="IWY11"/>
      <c r="IWZ11" s="20"/>
      <c r="IXA11"/>
      <c r="IXB11" s="20"/>
      <c r="IXC11"/>
      <c r="IXD11" s="20"/>
      <c r="IXE11"/>
      <c r="IXF11" s="20"/>
      <c r="IXG11"/>
      <c r="IXH11" s="20"/>
      <c r="IXI11"/>
      <c r="IXJ11" s="20"/>
      <c r="IXK11"/>
      <c r="IXL11" s="20"/>
      <c r="IXM11"/>
      <c r="IXN11" s="20"/>
      <c r="IXO11"/>
      <c r="IXP11" s="20"/>
      <c r="IXQ11"/>
      <c r="IXR11" s="20"/>
      <c r="IXS11"/>
      <c r="IXT11" s="20"/>
      <c r="IXU11"/>
      <c r="IXV11" s="20"/>
      <c r="IXW11"/>
      <c r="IXX11" s="20"/>
      <c r="IXY11"/>
      <c r="IXZ11" s="20"/>
      <c r="IYA11"/>
      <c r="IYB11" s="20"/>
      <c r="IYC11"/>
      <c r="IYD11" s="20"/>
      <c r="IYE11"/>
      <c r="IYF11" s="20"/>
      <c r="IYG11"/>
      <c r="IYH11" s="20"/>
      <c r="IYI11"/>
      <c r="IYJ11" s="20"/>
      <c r="IYK11"/>
      <c r="IYL11" s="20"/>
      <c r="IYM11"/>
      <c r="IYN11" s="20"/>
      <c r="IYO11"/>
      <c r="IYP11" s="20"/>
      <c r="IYQ11"/>
      <c r="IYR11" s="20"/>
      <c r="IYS11"/>
      <c r="IYT11" s="20"/>
      <c r="IYU11"/>
      <c r="IYV11" s="20"/>
      <c r="IYW11"/>
      <c r="IYX11" s="20"/>
      <c r="IYY11"/>
      <c r="IYZ11" s="20"/>
      <c r="IZA11"/>
      <c r="IZB11" s="20"/>
      <c r="IZC11"/>
      <c r="IZD11" s="20"/>
      <c r="IZE11"/>
      <c r="IZF11" s="20"/>
      <c r="IZG11"/>
      <c r="IZH11" s="20"/>
      <c r="IZI11"/>
      <c r="IZJ11" s="20"/>
      <c r="IZK11"/>
      <c r="IZL11" s="20"/>
      <c r="IZM11"/>
      <c r="IZN11" s="20"/>
      <c r="IZO11"/>
      <c r="IZP11" s="20"/>
      <c r="IZQ11"/>
      <c r="IZR11" s="20"/>
      <c r="IZS11"/>
      <c r="IZT11" s="20"/>
      <c r="IZU11"/>
      <c r="IZV11" s="20"/>
      <c r="IZW11"/>
      <c r="IZX11" s="20"/>
      <c r="IZY11"/>
      <c r="IZZ11" s="20"/>
      <c r="JAA11"/>
      <c r="JAB11" s="20"/>
      <c r="JAC11"/>
      <c r="JAD11" s="20"/>
      <c r="JAE11"/>
      <c r="JAF11" s="20"/>
      <c r="JAG11"/>
      <c r="JAH11" s="20"/>
      <c r="JAI11"/>
      <c r="JAJ11" s="20"/>
      <c r="JAK11"/>
      <c r="JAL11" s="20"/>
      <c r="JAM11"/>
      <c r="JAN11" s="20"/>
      <c r="JAO11"/>
      <c r="JAP11" s="20"/>
      <c r="JAQ11"/>
      <c r="JAR11" s="20"/>
      <c r="JAS11"/>
      <c r="JAT11" s="20"/>
      <c r="JAU11"/>
      <c r="JAV11" s="20"/>
      <c r="JAW11"/>
      <c r="JAX11" s="20"/>
      <c r="JAY11"/>
      <c r="JAZ11" s="20"/>
      <c r="JBA11"/>
      <c r="JBB11" s="20"/>
      <c r="JBC11"/>
      <c r="JBD11" s="20"/>
      <c r="JBE11"/>
      <c r="JBF11" s="20"/>
      <c r="JBG11"/>
      <c r="JBH11" s="20"/>
      <c r="JBI11"/>
      <c r="JBJ11" s="20"/>
      <c r="JBK11"/>
      <c r="JBL11" s="20"/>
      <c r="JBM11"/>
      <c r="JBN11" s="20"/>
      <c r="JBO11"/>
      <c r="JBP11" s="20"/>
      <c r="JBQ11"/>
      <c r="JBR11" s="20"/>
      <c r="JBS11"/>
      <c r="JBT11" s="20"/>
      <c r="JBU11"/>
      <c r="JBV11" s="20"/>
      <c r="JBW11"/>
      <c r="JBX11" s="20"/>
      <c r="JBY11"/>
      <c r="JBZ11" s="20"/>
      <c r="JCA11"/>
      <c r="JCB11" s="20"/>
      <c r="JCC11"/>
      <c r="JCD11" s="20"/>
      <c r="JCE11"/>
      <c r="JCF11" s="20"/>
      <c r="JCG11"/>
      <c r="JCH11" s="20"/>
      <c r="JCI11"/>
      <c r="JCJ11" s="20"/>
      <c r="JCK11"/>
      <c r="JCL11" s="20"/>
      <c r="JCM11"/>
      <c r="JCN11" s="20"/>
      <c r="JCO11"/>
      <c r="JCP11" s="20"/>
      <c r="JCQ11"/>
      <c r="JCR11" s="20"/>
      <c r="JCS11"/>
      <c r="JCT11" s="20"/>
      <c r="JCU11"/>
      <c r="JCV11" s="20"/>
      <c r="JCW11"/>
      <c r="JCX11" s="20"/>
      <c r="JCY11"/>
      <c r="JCZ11" s="20"/>
      <c r="JDA11"/>
      <c r="JDB11" s="20"/>
      <c r="JDC11"/>
      <c r="JDD11" s="20"/>
      <c r="JDE11"/>
      <c r="JDF11" s="20"/>
      <c r="JDG11"/>
      <c r="JDH11" s="20"/>
      <c r="JDI11"/>
      <c r="JDJ11" s="20"/>
      <c r="JDK11"/>
      <c r="JDL11" s="20"/>
      <c r="JDM11"/>
      <c r="JDN11" s="20"/>
      <c r="JDO11"/>
      <c r="JDP11" s="20"/>
      <c r="JDQ11"/>
      <c r="JDR11" s="20"/>
      <c r="JDS11"/>
      <c r="JDT11" s="20"/>
      <c r="JDU11"/>
      <c r="JDV11" s="20"/>
      <c r="JDW11"/>
      <c r="JDX11" s="20"/>
      <c r="JDY11"/>
      <c r="JDZ11" s="20"/>
      <c r="JEA11"/>
      <c r="JEB11" s="20"/>
      <c r="JEC11"/>
      <c r="JED11" s="20"/>
      <c r="JEE11"/>
      <c r="JEF11" s="20"/>
      <c r="JEG11"/>
      <c r="JEH11" s="20"/>
      <c r="JEI11"/>
      <c r="JEJ11" s="20"/>
      <c r="JEK11"/>
      <c r="JEL11" s="20"/>
      <c r="JEM11"/>
      <c r="JEN11" s="20"/>
      <c r="JEO11"/>
      <c r="JEP11" s="20"/>
      <c r="JEQ11"/>
      <c r="JER11" s="20"/>
      <c r="JES11"/>
      <c r="JET11" s="20"/>
      <c r="JEU11"/>
      <c r="JEV11" s="20"/>
      <c r="JEW11"/>
      <c r="JEX11" s="20"/>
      <c r="JEY11"/>
      <c r="JEZ11" s="20"/>
      <c r="JFA11"/>
      <c r="JFB11" s="20"/>
      <c r="JFC11"/>
      <c r="JFD11" s="20"/>
      <c r="JFE11"/>
      <c r="JFF11" s="20"/>
      <c r="JFG11"/>
      <c r="JFH11" s="20"/>
      <c r="JFI11"/>
      <c r="JFJ11" s="20"/>
      <c r="JFK11"/>
      <c r="JFL11" s="20"/>
      <c r="JFM11"/>
      <c r="JFN11" s="20"/>
      <c r="JFO11"/>
      <c r="JFP11" s="20"/>
      <c r="JFQ11"/>
      <c r="JFR11" s="20"/>
      <c r="JFS11"/>
      <c r="JFT11" s="20"/>
      <c r="JFU11"/>
      <c r="JFV11" s="20"/>
      <c r="JFW11"/>
      <c r="JFX11" s="20"/>
      <c r="JFY11"/>
      <c r="JFZ11" s="20"/>
      <c r="JGA11"/>
      <c r="JGB11" s="20"/>
      <c r="JGC11"/>
      <c r="JGD11" s="20"/>
      <c r="JGE11"/>
      <c r="JGF11" s="20"/>
      <c r="JGG11"/>
      <c r="JGH11" s="20"/>
      <c r="JGI11"/>
      <c r="JGJ11" s="20"/>
      <c r="JGK11"/>
      <c r="JGL11" s="20"/>
      <c r="JGM11"/>
      <c r="JGN11" s="20"/>
      <c r="JGO11"/>
      <c r="JGP11" s="20"/>
      <c r="JGQ11"/>
      <c r="JGR11" s="20"/>
      <c r="JGS11"/>
      <c r="JGT11" s="20"/>
      <c r="JGU11"/>
      <c r="JGV11" s="20"/>
      <c r="JGW11"/>
      <c r="JGX11" s="20"/>
      <c r="JGY11"/>
      <c r="JGZ11" s="20"/>
      <c r="JHA11"/>
      <c r="JHB11" s="20"/>
      <c r="JHC11"/>
      <c r="JHD11" s="20"/>
      <c r="JHE11"/>
      <c r="JHF11" s="20"/>
      <c r="JHG11"/>
      <c r="JHH11" s="20"/>
      <c r="JHI11"/>
      <c r="JHJ11" s="20"/>
      <c r="JHK11"/>
      <c r="JHL11" s="20"/>
      <c r="JHM11"/>
      <c r="JHN11" s="20"/>
      <c r="JHO11"/>
      <c r="JHP11" s="20"/>
      <c r="JHQ11"/>
      <c r="JHR11" s="20"/>
      <c r="JHS11"/>
      <c r="JHT11" s="20"/>
      <c r="JHU11"/>
      <c r="JHV11" s="20"/>
      <c r="JHW11"/>
      <c r="JHX11" s="20"/>
      <c r="JHY11"/>
      <c r="JHZ11" s="20"/>
      <c r="JIA11"/>
      <c r="JIB11" s="20"/>
      <c r="JIC11"/>
      <c r="JID11" s="20"/>
      <c r="JIE11"/>
      <c r="JIF11" s="20"/>
      <c r="JIG11"/>
      <c r="JIH11" s="20"/>
      <c r="JII11"/>
      <c r="JIJ11" s="20"/>
      <c r="JIK11"/>
      <c r="JIL11" s="20"/>
      <c r="JIM11"/>
      <c r="JIN11" s="20"/>
      <c r="JIO11"/>
      <c r="JIP11" s="20"/>
      <c r="JIQ11"/>
      <c r="JIR11" s="20"/>
      <c r="JIS11"/>
      <c r="JIT11" s="20"/>
      <c r="JIU11"/>
      <c r="JIV11" s="20"/>
      <c r="JIW11"/>
      <c r="JIX11" s="20"/>
      <c r="JIY11"/>
      <c r="JIZ11" s="20"/>
      <c r="JJA11"/>
      <c r="JJB11" s="20"/>
      <c r="JJC11"/>
      <c r="JJD11" s="20"/>
      <c r="JJE11"/>
      <c r="JJF11" s="20"/>
      <c r="JJG11"/>
      <c r="JJH11" s="20"/>
      <c r="JJI11"/>
      <c r="JJJ11" s="20"/>
      <c r="JJK11"/>
      <c r="JJL11" s="20"/>
      <c r="JJM11"/>
      <c r="JJN11" s="20"/>
      <c r="JJO11"/>
      <c r="JJP11" s="20"/>
      <c r="JJQ11"/>
      <c r="JJR11" s="20"/>
      <c r="JJS11"/>
      <c r="JJT11" s="20"/>
      <c r="JJU11"/>
      <c r="JJV11" s="20"/>
      <c r="JJW11"/>
      <c r="JJX11" s="20"/>
      <c r="JJY11"/>
      <c r="JJZ11" s="20"/>
      <c r="JKA11"/>
      <c r="JKB11" s="20"/>
      <c r="JKC11"/>
      <c r="JKD11" s="20"/>
      <c r="JKE11"/>
      <c r="JKF11" s="20"/>
      <c r="JKG11"/>
      <c r="JKH11" s="20"/>
      <c r="JKI11"/>
      <c r="JKJ11" s="20"/>
      <c r="JKK11"/>
      <c r="JKL11" s="20"/>
      <c r="JKM11"/>
      <c r="JKN11" s="20"/>
      <c r="JKO11"/>
      <c r="JKP11" s="20"/>
      <c r="JKQ11"/>
      <c r="JKR11" s="20"/>
      <c r="JKS11"/>
      <c r="JKT11" s="20"/>
      <c r="JKU11"/>
      <c r="JKV11" s="20"/>
      <c r="JKW11"/>
      <c r="JKX11" s="20"/>
      <c r="JKY11"/>
      <c r="JKZ11" s="20"/>
      <c r="JLA11"/>
      <c r="JLB11" s="20"/>
      <c r="JLC11"/>
      <c r="JLD11" s="20"/>
      <c r="JLE11"/>
      <c r="JLF11" s="20"/>
      <c r="JLG11"/>
      <c r="JLH11" s="20"/>
      <c r="JLI11"/>
      <c r="JLJ11" s="20"/>
      <c r="JLK11"/>
      <c r="JLL11" s="20"/>
      <c r="JLM11"/>
      <c r="JLN11" s="20"/>
      <c r="JLO11"/>
      <c r="JLP11" s="20"/>
      <c r="JLQ11"/>
      <c r="JLR11" s="20"/>
      <c r="JLS11"/>
      <c r="JLT11" s="20"/>
      <c r="JLU11"/>
      <c r="JLV11" s="20"/>
      <c r="JLW11"/>
      <c r="JLX11" s="20"/>
      <c r="JLY11"/>
      <c r="JLZ11" s="20"/>
      <c r="JMA11"/>
      <c r="JMB11" s="20"/>
      <c r="JMC11"/>
      <c r="JMD11" s="20"/>
      <c r="JME11"/>
      <c r="JMF11" s="20"/>
      <c r="JMG11"/>
      <c r="JMH11" s="20"/>
      <c r="JMI11"/>
      <c r="JMJ11" s="20"/>
      <c r="JMK11"/>
      <c r="JML11" s="20"/>
      <c r="JMM11"/>
      <c r="JMN11" s="20"/>
      <c r="JMO11"/>
      <c r="JMP11" s="20"/>
      <c r="JMQ11"/>
      <c r="JMR11" s="20"/>
      <c r="JMS11"/>
      <c r="JMT11" s="20"/>
      <c r="JMU11"/>
      <c r="JMV11" s="20"/>
      <c r="JMW11"/>
      <c r="JMX11" s="20"/>
      <c r="JMY11"/>
      <c r="JMZ11" s="20"/>
      <c r="JNA11"/>
      <c r="JNB11" s="20"/>
      <c r="JNC11"/>
      <c r="JND11" s="20"/>
      <c r="JNE11"/>
      <c r="JNF11" s="20"/>
      <c r="JNG11"/>
      <c r="JNH11" s="20"/>
      <c r="JNI11"/>
      <c r="JNJ11" s="20"/>
      <c r="JNK11"/>
      <c r="JNL11" s="20"/>
      <c r="JNM11"/>
      <c r="JNN11" s="20"/>
      <c r="JNO11"/>
      <c r="JNP11" s="20"/>
      <c r="JNQ11"/>
      <c r="JNR11" s="20"/>
      <c r="JNS11"/>
      <c r="JNT11" s="20"/>
      <c r="JNU11"/>
      <c r="JNV11" s="20"/>
      <c r="JNW11"/>
      <c r="JNX11" s="20"/>
      <c r="JNY11"/>
      <c r="JNZ11" s="20"/>
      <c r="JOA11"/>
      <c r="JOB11" s="20"/>
      <c r="JOC11"/>
      <c r="JOD11" s="20"/>
      <c r="JOE11"/>
      <c r="JOF11" s="20"/>
      <c r="JOG11"/>
      <c r="JOH11" s="20"/>
      <c r="JOI11"/>
      <c r="JOJ11" s="20"/>
      <c r="JOK11"/>
      <c r="JOL11" s="20"/>
      <c r="JOM11"/>
      <c r="JON11" s="20"/>
      <c r="JOO11"/>
      <c r="JOP11" s="20"/>
      <c r="JOQ11"/>
      <c r="JOR11" s="20"/>
      <c r="JOS11"/>
      <c r="JOT11" s="20"/>
      <c r="JOU11"/>
      <c r="JOV11" s="20"/>
      <c r="JOW11"/>
      <c r="JOX11" s="20"/>
      <c r="JOY11"/>
      <c r="JOZ11" s="20"/>
      <c r="JPA11"/>
      <c r="JPB11" s="20"/>
      <c r="JPC11"/>
      <c r="JPD11" s="20"/>
      <c r="JPE11"/>
      <c r="JPF11" s="20"/>
      <c r="JPG11"/>
      <c r="JPH11" s="20"/>
      <c r="JPI11"/>
      <c r="JPJ11" s="20"/>
      <c r="JPK11"/>
      <c r="JPL11" s="20"/>
      <c r="JPM11"/>
      <c r="JPN11" s="20"/>
      <c r="JPO11"/>
      <c r="JPP11" s="20"/>
      <c r="JPQ11"/>
      <c r="JPR11" s="20"/>
      <c r="JPS11"/>
      <c r="JPT11" s="20"/>
      <c r="JPU11"/>
      <c r="JPV11" s="20"/>
      <c r="JPW11"/>
      <c r="JPX11" s="20"/>
      <c r="JPY11"/>
      <c r="JPZ11" s="20"/>
      <c r="JQA11"/>
      <c r="JQB11" s="20"/>
      <c r="JQC11"/>
      <c r="JQD11" s="20"/>
      <c r="JQE11"/>
      <c r="JQF11" s="20"/>
      <c r="JQG11"/>
      <c r="JQH11" s="20"/>
      <c r="JQI11"/>
      <c r="JQJ11" s="20"/>
      <c r="JQK11"/>
      <c r="JQL11" s="20"/>
      <c r="JQM11"/>
      <c r="JQN11" s="20"/>
      <c r="JQO11"/>
      <c r="JQP11" s="20"/>
      <c r="JQQ11"/>
      <c r="JQR11" s="20"/>
      <c r="JQS11"/>
      <c r="JQT11" s="20"/>
      <c r="JQU11"/>
      <c r="JQV11" s="20"/>
      <c r="JQW11"/>
      <c r="JQX11" s="20"/>
      <c r="JQY11"/>
      <c r="JQZ11" s="20"/>
      <c r="JRA11"/>
      <c r="JRB11" s="20"/>
      <c r="JRC11"/>
      <c r="JRD11" s="20"/>
      <c r="JRE11"/>
      <c r="JRF11" s="20"/>
      <c r="JRG11"/>
      <c r="JRH11" s="20"/>
      <c r="JRI11"/>
      <c r="JRJ11" s="20"/>
      <c r="JRK11"/>
      <c r="JRL11" s="20"/>
      <c r="JRM11"/>
      <c r="JRN11" s="20"/>
      <c r="JRO11"/>
      <c r="JRP11" s="20"/>
      <c r="JRQ11"/>
      <c r="JRR11" s="20"/>
      <c r="JRS11"/>
      <c r="JRT11" s="20"/>
      <c r="JRU11"/>
      <c r="JRV11" s="20"/>
      <c r="JRW11"/>
      <c r="JRX11" s="20"/>
      <c r="JRY11"/>
      <c r="JRZ11" s="20"/>
      <c r="JSA11"/>
      <c r="JSB11" s="20"/>
      <c r="JSC11"/>
      <c r="JSD11" s="20"/>
      <c r="JSE11"/>
      <c r="JSF11" s="20"/>
      <c r="JSG11"/>
      <c r="JSH11" s="20"/>
      <c r="JSI11"/>
      <c r="JSJ11" s="20"/>
      <c r="JSK11"/>
      <c r="JSL11" s="20"/>
      <c r="JSM11"/>
      <c r="JSN11" s="20"/>
      <c r="JSO11"/>
      <c r="JSP11" s="20"/>
      <c r="JSQ11"/>
      <c r="JSR11" s="20"/>
      <c r="JSS11"/>
      <c r="JST11" s="20"/>
      <c r="JSU11"/>
      <c r="JSV11" s="20"/>
      <c r="JSW11"/>
      <c r="JSX11" s="20"/>
      <c r="JSY11"/>
      <c r="JSZ11" s="20"/>
      <c r="JTA11"/>
      <c r="JTB11" s="20"/>
      <c r="JTC11"/>
      <c r="JTD11" s="20"/>
      <c r="JTE11"/>
      <c r="JTF11" s="20"/>
      <c r="JTG11"/>
      <c r="JTH11" s="20"/>
      <c r="JTI11"/>
      <c r="JTJ11" s="20"/>
      <c r="JTK11"/>
      <c r="JTL11" s="20"/>
      <c r="JTM11"/>
      <c r="JTN11" s="20"/>
      <c r="JTO11"/>
      <c r="JTP11" s="20"/>
      <c r="JTQ11"/>
      <c r="JTR11" s="20"/>
      <c r="JTS11"/>
      <c r="JTT11" s="20"/>
      <c r="JTU11"/>
      <c r="JTV11" s="20"/>
      <c r="JTW11"/>
      <c r="JTX11" s="20"/>
      <c r="JTY11"/>
      <c r="JTZ11" s="20"/>
      <c r="JUA11"/>
      <c r="JUB11" s="20"/>
      <c r="JUC11"/>
      <c r="JUD11" s="20"/>
      <c r="JUE11"/>
      <c r="JUF11" s="20"/>
      <c r="JUG11"/>
      <c r="JUH11" s="20"/>
      <c r="JUI11"/>
      <c r="JUJ11" s="20"/>
      <c r="JUK11"/>
      <c r="JUL11" s="20"/>
      <c r="JUM11"/>
      <c r="JUN11" s="20"/>
      <c r="JUO11"/>
      <c r="JUP11" s="20"/>
      <c r="JUQ11"/>
      <c r="JUR11" s="20"/>
      <c r="JUS11"/>
      <c r="JUT11" s="20"/>
      <c r="JUU11"/>
      <c r="JUV11" s="20"/>
      <c r="JUW11"/>
      <c r="JUX11" s="20"/>
      <c r="JUY11"/>
      <c r="JUZ11" s="20"/>
      <c r="JVA11"/>
      <c r="JVB11" s="20"/>
      <c r="JVC11"/>
      <c r="JVD11" s="20"/>
      <c r="JVE11"/>
      <c r="JVF11" s="20"/>
      <c r="JVG11"/>
      <c r="JVH11" s="20"/>
      <c r="JVI11"/>
      <c r="JVJ11" s="20"/>
      <c r="JVK11"/>
      <c r="JVL11" s="20"/>
      <c r="JVM11"/>
      <c r="JVN11" s="20"/>
      <c r="JVO11"/>
      <c r="JVP11" s="20"/>
      <c r="JVQ11"/>
      <c r="JVR11" s="20"/>
      <c r="JVS11"/>
      <c r="JVT11" s="20"/>
      <c r="JVU11"/>
      <c r="JVV11" s="20"/>
      <c r="JVW11"/>
      <c r="JVX11" s="20"/>
      <c r="JVY11"/>
      <c r="JVZ11" s="20"/>
      <c r="JWA11"/>
      <c r="JWB11" s="20"/>
      <c r="JWC11"/>
      <c r="JWD11" s="20"/>
      <c r="JWE11"/>
      <c r="JWF11" s="20"/>
      <c r="JWG11"/>
      <c r="JWH11" s="20"/>
      <c r="JWI11"/>
      <c r="JWJ11" s="20"/>
      <c r="JWK11"/>
      <c r="JWL11" s="20"/>
      <c r="JWM11"/>
      <c r="JWN11" s="20"/>
      <c r="JWO11"/>
      <c r="JWP11" s="20"/>
      <c r="JWQ11"/>
      <c r="JWR11" s="20"/>
      <c r="JWS11"/>
      <c r="JWT11" s="20"/>
      <c r="JWU11"/>
      <c r="JWV11" s="20"/>
      <c r="JWW11"/>
      <c r="JWX11" s="20"/>
      <c r="JWY11"/>
      <c r="JWZ11" s="20"/>
      <c r="JXA11"/>
      <c r="JXB11" s="20"/>
      <c r="JXC11"/>
      <c r="JXD11" s="20"/>
      <c r="JXE11"/>
      <c r="JXF11" s="20"/>
      <c r="JXG11"/>
      <c r="JXH11" s="20"/>
      <c r="JXI11"/>
      <c r="JXJ11" s="20"/>
      <c r="JXK11"/>
      <c r="JXL11" s="20"/>
      <c r="JXM11"/>
      <c r="JXN11" s="20"/>
      <c r="JXO11"/>
      <c r="JXP11" s="20"/>
      <c r="JXQ11"/>
      <c r="JXR11" s="20"/>
      <c r="JXS11"/>
      <c r="JXT11" s="20"/>
      <c r="JXU11"/>
      <c r="JXV11" s="20"/>
      <c r="JXW11"/>
      <c r="JXX11" s="20"/>
      <c r="JXY11"/>
      <c r="JXZ11" s="20"/>
      <c r="JYA11"/>
      <c r="JYB11" s="20"/>
      <c r="JYC11"/>
      <c r="JYD11" s="20"/>
      <c r="JYE11"/>
      <c r="JYF11" s="20"/>
      <c r="JYG11"/>
      <c r="JYH11" s="20"/>
      <c r="JYI11"/>
      <c r="JYJ11" s="20"/>
      <c r="JYK11"/>
      <c r="JYL11" s="20"/>
      <c r="JYM11"/>
      <c r="JYN11" s="20"/>
      <c r="JYO11"/>
      <c r="JYP11" s="20"/>
      <c r="JYQ11"/>
      <c r="JYR11" s="20"/>
      <c r="JYS11"/>
      <c r="JYT11" s="20"/>
      <c r="JYU11"/>
      <c r="JYV11" s="20"/>
      <c r="JYW11"/>
      <c r="JYX11" s="20"/>
      <c r="JYY11"/>
      <c r="JYZ11" s="20"/>
      <c r="JZA11"/>
      <c r="JZB11" s="20"/>
      <c r="JZC11"/>
      <c r="JZD11" s="20"/>
      <c r="JZE11"/>
      <c r="JZF11" s="20"/>
      <c r="JZG11"/>
      <c r="JZH11" s="20"/>
      <c r="JZI11"/>
      <c r="JZJ11" s="20"/>
      <c r="JZK11"/>
      <c r="JZL11" s="20"/>
      <c r="JZM11"/>
      <c r="JZN11" s="20"/>
      <c r="JZO11"/>
      <c r="JZP11" s="20"/>
      <c r="JZQ11"/>
      <c r="JZR11" s="20"/>
      <c r="JZS11"/>
      <c r="JZT11" s="20"/>
      <c r="JZU11"/>
      <c r="JZV11" s="20"/>
      <c r="JZW11"/>
      <c r="JZX11" s="20"/>
      <c r="JZY11"/>
      <c r="JZZ11" s="20"/>
      <c r="KAA11"/>
      <c r="KAB11" s="20"/>
      <c r="KAC11"/>
      <c r="KAD11" s="20"/>
      <c r="KAE11"/>
      <c r="KAF11" s="20"/>
      <c r="KAG11"/>
      <c r="KAH11" s="20"/>
      <c r="KAI11"/>
      <c r="KAJ11" s="20"/>
      <c r="KAK11"/>
      <c r="KAL11" s="20"/>
      <c r="KAM11"/>
      <c r="KAN11" s="20"/>
      <c r="KAO11"/>
      <c r="KAP11" s="20"/>
      <c r="KAQ11"/>
      <c r="KAR11" s="20"/>
      <c r="KAS11"/>
      <c r="KAT11" s="20"/>
      <c r="KAU11"/>
      <c r="KAV11" s="20"/>
      <c r="KAW11"/>
      <c r="KAX11" s="20"/>
      <c r="KAY11"/>
      <c r="KAZ11" s="20"/>
      <c r="KBA11"/>
      <c r="KBB11" s="20"/>
      <c r="KBC11"/>
      <c r="KBD11" s="20"/>
      <c r="KBE11"/>
      <c r="KBF11" s="20"/>
      <c r="KBG11"/>
      <c r="KBH11" s="20"/>
      <c r="KBI11"/>
      <c r="KBJ11" s="20"/>
      <c r="KBK11"/>
      <c r="KBL11" s="20"/>
      <c r="KBM11"/>
      <c r="KBN11" s="20"/>
      <c r="KBO11"/>
      <c r="KBP11" s="20"/>
      <c r="KBQ11"/>
      <c r="KBR11" s="20"/>
      <c r="KBS11"/>
      <c r="KBT11" s="20"/>
      <c r="KBU11"/>
      <c r="KBV11" s="20"/>
      <c r="KBW11"/>
      <c r="KBX11" s="20"/>
      <c r="KBY11"/>
      <c r="KBZ11" s="20"/>
      <c r="KCA11"/>
      <c r="KCB11" s="20"/>
      <c r="KCC11"/>
      <c r="KCD11" s="20"/>
      <c r="KCE11"/>
      <c r="KCF11" s="20"/>
      <c r="KCG11"/>
      <c r="KCH11" s="20"/>
      <c r="KCI11"/>
      <c r="KCJ11" s="20"/>
      <c r="KCK11"/>
      <c r="KCL11" s="20"/>
      <c r="KCM11"/>
      <c r="KCN11" s="20"/>
      <c r="KCO11"/>
      <c r="KCP11" s="20"/>
      <c r="KCQ11"/>
      <c r="KCR11" s="20"/>
      <c r="KCS11"/>
      <c r="KCT11" s="20"/>
      <c r="KCU11"/>
      <c r="KCV11" s="20"/>
      <c r="KCW11"/>
      <c r="KCX11" s="20"/>
      <c r="KCY11"/>
      <c r="KCZ11" s="20"/>
      <c r="KDA11"/>
      <c r="KDB11" s="20"/>
      <c r="KDC11"/>
      <c r="KDD11" s="20"/>
      <c r="KDE11"/>
      <c r="KDF11" s="20"/>
      <c r="KDG11"/>
      <c r="KDH11" s="20"/>
      <c r="KDI11"/>
      <c r="KDJ11" s="20"/>
      <c r="KDK11"/>
      <c r="KDL11" s="20"/>
      <c r="KDM11"/>
      <c r="KDN11" s="20"/>
      <c r="KDO11"/>
      <c r="KDP11" s="20"/>
      <c r="KDQ11"/>
      <c r="KDR11" s="20"/>
      <c r="KDS11"/>
      <c r="KDT11" s="20"/>
      <c r="KDU11"/>
      <c r="KDV11" s="20"/>
      <c r="KDW11"/>
      <c r="KDX11" s="20"/>
      <c r="KDY11"/>
      <c r="KDZ11" s="20"/>
      <c r="KEA11"/>
      <c r="KEB11" s="20"/>
      <c r="KEC11"/>
      <c r="KED11" s="20"/>
      <c r="KEE11"/>
      <c r="KEF11" s="20"/>
      <c r="KEG11"/>
      <c r="KEH11" s="20"/>
      <c r="KEI11"/>
      <c r="KEJ11" s="20"/>
      <c r="KEK11"/>
      <c r="KEL11" s="20"/>
      <c r="KEM11"/>
      <c r="KEN11" s="20"/>
      <c r="KEO11"/>
      <c r="KEP11" s="20"/>
      <c r="KEQ11"/>
      <c r="KER11" s="20"/>
      <c r="KES11"/>
      <c r="KET11" s="20"/>
      <c r="KEU11"/>
      <c r="KEV11" s="20"/>
      <c r="KEW11"/>
      <c r="KEX11" s="20"/>
      <c r="KEY11"/>
      <c r="KEZ11" s="20"/>
      <c r="KFA11"/>
      <c r="KFB11" s="20"/>
      <c r="KFC11"/>
      <c r="KFD11" s="20"/>
      <c r="KFE11"/>
      <c r="KFF11" s="20"/>
      <c r="KFG11"/>
      <c r="KFH11" s="20"/>
      <c r="KFI11"/>
      <c r="KFJ11" s="20"/>
      <c r="KFK11"/>
      <c r="KFL11" s="20"/>
      <c r="KFM11"/>
      <c r="KFN11" s="20"/>
      <c r="KFO11"/>
      <c r="KFP11" s="20"/>
      <c r="KFQ11"/>
      <c r="KFR11" s="20"/>
      <c r="KFS11"/>
      <c r="KFT11" s="20"/>
      <c r="KFU11"/>
      <c r="KFV11" s="20"/>
      <c r="KFW11"/>
      <c r="KFX11" s="20"/>
      <c r="KFY11"/>
      <c r="KFZ11" s="20"/>
      <c r="KGA11"/>
      <c r="KGB11" s="20"/>
      <c r="KGC11"/>
      <c r="KGD11" s="20"/>
      <c r="KGE11"/>
      <c r="KGF11" s="20"/>
      <c r="KGG11"/>
      <c r="KGH11" s="20"/>
      <c r="KGI11"/>
      <c r="KGJ11" s="20"/>
      <c r="KGK11"/>
      <c r="KGL11" s="20"/>
      <c r="KGM11"/>
      <c r="KGN11" s="20"/>
      <c r="KGO11"/>
      <c r="KGP11" s="20"/>
      <c r="KGQ11"/>
      <c r="KGR11" s="20"/>
      <c r="KGS11"/>
      <c r="KGT11" s="20"/>
      <c r="KGU11"/>
      <c r="KGV11" s="20"/>
      <c r="KGW11"/>
      <c r="KGX11" s="20"/>
      <c r="KGY11"/>
      <c r="KGZ11" s="20"/>
      <c r="KHA11"/>
      <c r="KHB11" s="20"/>
      <c r="KHC11"/>
      <c r="KHD11" s="20"/>
      <c r="KHE11"/>
      <c r="KHF11" s="20"/>
      <c r="KHG11"/>
      <c r="KHH11" s="20"/>
      <c r="KHI11"/>
      <c r="KHJ11" s="20"/>
      <c r="KHK11"/>
      <c r="KHL11" s="20"/>
      <c r="KHM11"/>
      <c r="KHN11" s="20"/>
      <c r="KHO11"/>
      <c r="KHP11" s="20"/>
      <c r="KHQ11"/>
      <c r="KHR11" s="20"/>
      <c r="KHS11"/>
      <c r="KHT11" s="20"/>
      <c r="KHU11"/>
      <c r="KHV11" s="20"/>
      <c r="KHW11"/>
      <c r="KHX11" s="20"/>
      <c r="KHY11"/>
      <c r="KHZ11" s="20"/>
      <c r="KIA11"/>
      <c r="KIB11" s="20"/>
      <c r="KIC11"/>
      <c r="KID11" s="20"/>
      <c r="KIE11"/>
      <c r="KIF11" s="20"/>
      <c r="KIG11"/>
      <c r="KIH11" s="20"/>
      <c r="KII11"/>
      <c r="KIJ11" s="20"/>
      <c r="KIK11"/>
      <c r="KIL11" s="20"/>
      <c r="KIM11"/>
      <c r="KIN11" s="20"/>
      <c r="KIO11"/>
      <c r="KIP11" s="20"/>
      <c r="KIQ11"/>
      <c r="KIR11" s="20"/>
      <c r="KIS11"/>
      <c r="KIT11" s="20"/>
      <c r="KIU11"/>
      <c r="KIV11" s="20"/>
      <c r="KIW11"/>
      <c r="KIX11" s="20"/>
      <c r="KIY11"/>
      <c r="KIZ11" s="20"/>
      <c r="KJA11"/>
      <c r="KJB11" s="20"/>
      <c r="KJC11"/>
      <c r="KJD11" s="20"/>
      <c r="KJE11"/>
      <c r="KJF11" s="20"/>
      <c r="KJG11"/>
      <c r="KJH11" s="20"/>
      <c r="KJI11"/>
      <c r="KJJ11" s="20"/>
      <c r="KJK11"/>
      <c r="KJL11" s="20"/>
      <c r="KJM11"/>
      <c r="KJN11" s="20"/>
      <c r="KJO11"/>
      <c r="KJP11" s="20"/>
      <c r="KJQ11"/>
      <c r="KJR11" s="20"/>
      <c r="KJS11"/>
      <c r="KJT11" s="20"/>
      <c r="KJU11"/>
      <c r="KJV11" s="20"/>
      <c r="KJW11"/>
      <c r="KJX11" s="20"/>
      <c r="KJY11"/>
      <c r="KJZ11" s="20"/>
      <c r="KKA11"/>
      <c r="KKB11" s="20"/>
      <c r="KKC11"/>
      <c r="KKD11" s="20"/>
      <c r="KKE11"/>
      <c r="KKF11" s="20"/>
      <c r="KKG11"/>
      <c r="KKH11" s="20"/>
      <c r="KKI11"/>
      <c r="KKJ11" s="20"/>
      <c r="KKK11"/>
      <c r="KKL11" s="20"/>
      <c r="KKM11"/>
      <c r="KKN11" s="20"/>
      <c r="KKO11"/>
      <c r="KKP11" s="20"/>
      <c r="KKQ11"/>
      <c r="KKR11" s="20"/>
      <c r="KKS11"/>
      <c r="KKT11" s="20"/>
      <c r="KKU11"/>
      <c r="KKV11" s="20"/>
      <c r="KKW11"/>
      <c r="KKX11" s="20"/>
      <c r="KKY11"/>
      <c r="KKZ11" s="20"/>
      <c r="KLA11"/>
      <c r="KLB11" s="20"/>
      <c r="KLC11"/>
      <c r="KLD11" s="20"/>
      <c r="KLE11"/>
      <c r="KLF11" s="20"/>
      <c r="KLG11"/>
      <c r="KLH11" s="20"/>
      <c r="KLI11"/>
      <c r="KLJ11" s="20"/>
      <c r="KLK11"/>
      <c r="KLL11" s="20"/>
      <c r="KLM11"/>
      <c r="KLN11" s="20"/>
      <c r="KLO11"/>
      <c r="KLP11" s="20"/>
      <c r="KLQ11"/>
      <c r="KLR11" s="20"/>
      <c r="KLS11"/>
      <c r="KLT11" s="20"/>
      <c r="KLU11"/>
      <c r="KLV11" s="20"/>
      <c r="KLW11"/>
      <c r="KLX11" s="20"/>
      <c r="KLY11"/>
      <c r="KLZ11" s="20"/>
      <c r="KMA11"/>
      <c r="KMB11" s="20"/>
      <c r="KMC11"/>
      <c r="KMD11" s="20"/>
      <c r="KME11"/>
      <c r="KMF11" s="20"/>
      <c r="KMG11"/>
      <c r="KMH11" s="20"/>
      <c r="KMI11"/>
      <c r="KMJ11" s="20"/>
      <c r="KMK11"/>
      <c r="KML11" s="20"/>
      <c r="KMM11"/>
      <c r="KMN11" s="20"/>
      <c r="KMO11"/>
      <c r="KMP11" s="20"/>
      <c r="KMQ11"/>
      <c r="KMR11" s="20"/>
      <c r="KMS11"/>
      <c r="KMT11" s="20"/>
      <c r="KMU11"/>
      <c r="KMV11" s="20"/>
      <c r="KMW11"/>
      <c r="KMX11" s="20"/>
      <c r="KMY11"/>
      <c r="KMZ11" s="20"/>
      <c r="KNA11"/>
      <c r="KNB11" s="20"/>
      <c r="KNC11"/>
      <c r="KND11" s="20"/>
      <c r="KNE11"/>
      <c r="KNF11" s="20"/>
      <c r="KNG11"/>
      <c r="KNH11" s="20"/>
      <c r="KNI11"/>
      <c r="KNJ11" s="20"/>
      <c r="KNK11"/>
      <c r="KNL11" s="20"/>
      <c r="KNM11"/>
      <c r="KNN11" s="20"/>
      <c r="KNO11"/>
      <c r="KNP11" s="20"/>
      <c r="KNQ11"/>
      <c r="KNR11" s="20"/>
      <c r="KNS11"/>
      <c r="KNT11" s="20"/>
      <c r="KNU11"/>
      <c r="KNV11" s="20"/>
      <c r="KNW11"/>
      <c r="KNX11" s="20"/>
      <c r="KNY11"/>
      <c r="KNZ11" s="20"/>
      <c r="KOA11"/>
      <c r="KOB11" s="20"/>
      <c r="KOC11"/>
      <c r="KOD11" s="20"/>
      <c r="KOE11"/>
      <c r="KOF11" s="20"/>
      <c r="KOG11"/>
      <c r="KOH11" s="20"/>
      <c r="KOI11"/>
      <c r="KOJ11" s="20"/>
      <c r="KOK11"/>
      <c r="KOL11" s="20"/>
      <c r="KOM11"/>
      <c r="KON11" s="20"/>
      <c r="KOO11"/>
      <c r="KOP11" s="20"/>
      <c r="KOQ11"/>
      <c r="KOR11" s="20"/>
      <c r="KOS11"/>
      <c r="KOT11" s="20"/>
      <c r="KOU11"/>
      <c r="KOV11" s="20"/>
      <c r="KOW11"/>
      <c r="KOX11" s="20"/>
      <c r="KOY11"/>
      <c r="KOZ11" s="20"/>
      <c r="KPA11"/>
      <c r="KPB11" s="20"/>
      <c r="KPC11"/>
      <c r="KPD11" s="20"/>
      <c r="KPE11"/>
      <c r="KPF11" s="20"/>
      <c r="KPG11"/>
      <c r="KPH11" s="20"/>
      <c r="KPI11"/>
      <c r="KPJ11" s="20"/>
      <c r="KPK11"/>
      <c r="KPL11" s="20"/>
      <c r="KPM11"/>
      <c r="KPN11" s="20"/>
      <c r="KPO11"/>
      <c r="KPP11" s="20"/>
      <c r="KPQ11"/>
      <c r="KPR11" s="20"/>
      <c r="KPS11"/>
      <c r="KPT11" s="20"/>
      <c r="KPU11"/>
      <c r="KPV11" s="20"/>
      <c r="KPW11"/>
      <c r="KPX11" s="20"/>
      <c r="KPY11"/>
      <c r="KPZ11" s="20"/>
      <c r="KQA11"/>
      <c r="KQB11" s="20"/>
      <c r="KQC11"/>
      <c r="KQD11" s="20"/>
      <c r="KQE11"/>
      <c r="KQF11" s="20"/>
      <c r="KQG11"/>
      <c r="KQH11" s="20"/>
      <c r="KQI11"/>
      <c r="KQJ11" s="20"/>
      <c r="KQK11"/>
      <c r="KQL11" s="20"/>
      <c r="KQM11"/>
      <c r="KQN11" s="20"/>
      <c r="KQO11"/>
      <c r="KQP11" s="20"/>
      <c r="KQQ11"/>
      <c r="KQR11" s="20"/>
      <c r="KQS11"/>
      <c r="KQT11" s="20"/>
      <c r="KQU11"/>
      <c r="KQV11" s="20"/>
      <c r="KQW11"/>
      <c r="KQX11" s="20"/>
      <c r="KQY11"/>
      <c r="KQZ11" s="20"/>
      <c r="KRA11"/>
      <c r="KRB11" s="20"/>
      <c r="KRC11"/>
      <c r="KRD11" s="20"/>
      <c r="KRE11"/>
      <c r="KRF11" s="20"/>
      <c r="KRG11"/>
      <c r="KRH11" s="20"/>
      <c r="KRI11"/>
      <c r="KRJ11" s="20"/>
      <c r="KRK11"/>
      <c r="KRL11" s="20"/>
      <c r="KRM11"/>
      <c r="KRN11" s="20"/>
      <c r="KRO11"/>
      <c r="KRP11" s="20"/>
      <c r="KRQ11"/>
      <c r="KRR11" s="20"/>
      <c r="KRS11"/>
      <c r="KRT11" s="20"/>
      <c r="KRU11"/>
      <c r="KRV11" s="20"/>
      <c r="KRW11"/>
      <c r="KRX11" s="20"/>
      <c r="KRY11"/>
      <c r="KRZ11" s="20"/>
      <c r="KSA11"/>
      <c r="KSB11" s="20"/>
      <c r="KSC11"/>
      <c r="KSD11" s="20"/>
      <c r="KSE11"/>
      <c r="KSF11" s="20"/>
      <c r="KSG11"/>
      <c r="KSH11" s="20"/>
      <c r="KSI11"/>
      <c r="KSJ11" s="20"/>
      <c r="KSK11"/>
      <c r="KSL11" s="20"/>
      <c r="KSM11"/>
      <c r="KSN11" s="20"/>
      <c r="KSO11"/>
      <c r="KSP11" s="20"/>
      <c r="KSQ11"/>
      <c r="KSR11" s="20"/>
      <c r="KSS11"/>
      <c r="KST11" s="20"/>
      <c r="KSU11"/>
      <c r="KSV11" s="20"/>
      <c r="KSW11"/>
      <c r="KSX11" s="20"/>
      <c r="KSY11"/>
      <c r="KSZ11" s="20"/>
      <c r="KTA11"/>
      <c r="KTB11" s="20"/>
      <c r="KTC11"/>
      <c r="KTD11" s="20"/>
      <c r="KTE11"/>
      <c r="KTF11" s="20"/>
      <c r="KTG11"/>
      <c r="KTH11" s="20"/>
      <c r="KTI11"/>
      <c r="KTJ11" s="20"/>
      <c r="KTK11"/>
      <c r="KTL11" s="20"/>
      <c r="KTM11"/>
      <c r="KTN11" s="20"/>
      <c r="KTO11"/>
      <c r="KTP11" s="20"/>
      <c r="KTQ11"/>
      <c r="KTR11" s="20"/>
      <c r="KTS11"/>
      <c r="KTT11" s="20"/>
      <c r="KTU11"/>
      <c r="KTV11" s="20"/>
      <c r="KTW11"/>
      <c r="KTX11" s="20"/>
      <c r="KTY11"/>
      <c r="KTZ11" s="20"/>
      <c r="KUA11"/>
      <c r="KUB11" s="20"/>
      <c r="KUC11"/>
      <c r="KUD11" s="20"/>
      <c r="KUE11"/>
      <c r="KUF11" s="20"/>
      <c r="KUG11"/>
      <c r="KUH11" s="20"/>
      <c r="KUI11"/>
      <c r="KUJ11" s="20"/>
      <c r="KUK11"/>
      <c r="KUL11" s="20"/>
      <c r="KUM11"/>
      <c r="KUN11" s="20"/>
      <c r="KUO11"/>
      <c r="KUP11" s="20"/>
      <c r="KUQ11"/>
      <c r="KUR11" s="20"/>
      <c r="KUS11"/>
      <c r="KUT11" s="20"/>
      <c r="KUU11"/>
      <c r="KUV11" s="20"/>
      <c r="KUW11"/>
      <c r="KUX11" s="20"/>
      <c r="KUY11"/>
      <c r="KUZ11" s="20"/>
      <c r="KVA11"/>
      <c r="KVB11" s="20"/>
      <c r="KVC11"/>
      <c r="KVD11" s="20"/>
      <c r="KVE11"/>
      <c r="KVF11" s="20"/>
      <c r="KVG11"/>
      <c r="KVH11" s="20"/>
      <c r="KVI11"/>
      <c r="KVJ11" s="20"/>
      <c r="KVK11"/>
      <c r="KVL11" s="20"/>
      <c r="KVM11"/>
      <c r="KVN11" s="20"/>
      <c r="KVO11"/>
      <c r="KVP11" s="20"/>
      <c r="KVQ11"/>
      <c r="KVR11" s="20"/>
      <c r="KVS11"/>
      <c r="KVT11" s="20"/>
      <c r="KVU11"/>
      <c r="KVV11" s="20"/>
      <c r="KVW11"/>
      <c r="KVX11" s="20"/>
      <c r="KVY11"/>
      <c r="KVZ11" s="20"/>
      <c r="KWA11"/>
      <c r="KWB11" s="20"/>
      <c r="KWC11"/>
      <c r="KWD11" s="20"/>
      <c r="KWE11"/>
      <c r="KWF11" s="20"/>
      <c r="KWG11"/>
      <c r="KWH11" s="20"/>
      <c r="KWI11"/>
      <c r="KWJ11" s="20"/>
      <c r="KWK11"/>
      <c r="KWL11" s="20"/>
      <c r="KWM11"/>
      <c r="KWN11" s="20"/>
      <c r="KWO11"/>
      <c r="KWP11" s="20"/>
      <c r="KWQ11"/>
      <c r="KWR11" s="20"/>
      <c r="KWS11"/>
      <c r="KWT11" s="20"/>
      <c r="KWU11"/>
      <c r="KWV11" s="20"/>
      <c r="KWW11"/>
      <c r="KWX11" s="20"/>
      <c r="KWY11"/>
      <c r="KWZ11" s="20"/>
      <c r="KXA11"/>
      <c r="KXB11" s="20"/>
      <c r="KXC11"/>
      <c r="KXD11" s="20"/>
      <c r="KXE11"/>
      <c r="KXF11" s="20"/>
      <c r="KXG11"/>
      <c r="KXH11" s="20"/>
      <c r="KXI11"/>
      <c r="KXJ11" s="20"/>
      <c r="KXK11"/>
      <c r="KXL11" s="20"/>
      <c r="KXM11"/>
      <c r="KXN11" s="20"/>
      <c r="KXO11"/>
      <c r="KXP11" s="20"/>
      <c r="KXQ11"/>
      <c r="KXR11" s="20"/>
      <c r="KXS11"/>
      <c r="KXT11" s="20"/>
      <c r="KXU11"/>
      <c r="KXV11" s="20"/>
      <c r="KXW11"/>
      <c r="KXX11" s="20"/>
      <c r="KXY11"/>
      <c r="KXZ11" s="20"/>
      <c r="KYA11"/>
      <c r="KYB11" s="20"/>
      <c r="KYC11"/>
      <c r="KYD11" s="20"/>
      <c r="KYE11"/>
      <c r="KYF11" s="20"/>
      <c r="KYG11"/>
      <c r="KYH11" s="20"/>
      <c r="KYI11"/>
      <c r="KYJ11" s="20"/>
      <c r="KYK11"/>
      <c r="KYL11" s="20"/>
      <c r="KYM11"/>
      <c r="KYN11" s="20"/>
      <c r="KYO11"/>
      <c r="KYP11" s="20"/>
      <c r="KYQ11"/>
      <c r="KYR11" s="20"/>
      <c r="KYS11"/>
      <c r="KYT11" s="20"/>
      <c r="KYU11"/>
      <c r="KYV11" s="20"/>
      <c r="KYW11"/>
      <c r="KYX11" s="20"/>
      <c r="KYY11"/>
      <c r="KYZ11" s="20"/>
      <c r="KZA11"/>
      <c r="KZB11" s="20"/>
      <c r="KZC11"/>
      <c r="KZD11" s="20"/>
      <c r="KZE11"/>
      <c r="KZF11" s="20"/>
      <c r="KZG11"/>
      <c r="KZH11" s="20"/>
      <c r="KZI11"/>
      <c r="KZJ11" s="20"/>
      <c r="KZK11"/>
      <c r="KZL11" s="20"/>
      <c r="KZM11"/>
      <c r="KZN11" s="20"/>
      <c r="KZO11"/>
      <c r="KZP11" s="20"/>
      <c r="KZQ11"/>
      <c r="KZR11" s="20"/>
      <c r="KZS11"/>
      <c r="KZT11" s="20"/>
      <c r="KZU11"/>
      <c r="KZV11" s="20"/>
      <c r="KZW11"/>
      <c r="KZX11" s="20"/>
      <c r="KZY11"/>
      <c r="KZZ11" s="20"/>
      <c r="LAA11"/>
      <c r="LAB11" s="20"/>
      <c r="LAC11"/>
      <c r="LAD11" s="20"/>
      <c r="LAE11"/>
      <c r="LAF11" s="20"/>
      <c r="LAG11"/>
      <c r="LAH11" s="20"/>
      <c r="LAI11"/>
      <c r="LAJ11" s="20"/>
      <c r="LAK11"/>
      <c r="LAL11" s="20"/>
      <c r="LAM11"/>
      <c r="LAN11" s="20"/>
      <c r="LAO11"/>
      <c r="LAP11" s="20"/>
      <c r="LAQ11"/>
      <c r="LAR11" s="20"/>
      <c r="LAS11"/>
      <c r="LAT11" s="20"/>
      <c r="LAU11"/>
      <c r="LAV11" s="20"/>
      <c r="LAW11"/>
      <c r="LAX11" s="20"/>
      <c r="LAY11"/>
      <c r="LAZ11" s="20"/>
      <c r="LBA11"/>
      <c r="LBB11" s="20"/>
      <c r="LBC11"/>
      <c r="LBD11" s="20"/>
      <c r="LBE11"/>
      <c r="LBF11" s="20"/>
      <c r="LBG11"/>
      <c r="LBH11" s="20"/>
      <c r="LBI11"/>
      <c r="LBJ11" s="20"/>
      <c r="LBK11"/>
      <c r="LBL11" s="20"/>
      <c r="LBM11"/>
      <c r="LBN11" s="20"/>
      <c r="LBO11"/>
      <c r="LBP11" s="20"/>
      <c r="LBQ11"/>
      <c r="LBR11" s="20"/>
      <c r="LBS11"/>
      <c r="LBT11" s="20"/>
      <c r="LBU11"/>
      <c r="LBV11" s="20"/>
      <c r="LBW11"/>
      <c r="LBX11" s="20"/>
      <c r="LBY11"/>
      <c r="LBZ11" s="20"/>
      <c r="LCA11"/>
      <c r="LCB11" s="20"/>
      <c r="LCC11"/>
      <c r="LCD11" s="20"/>
      <c r="LCE11"/>
      <c r="LCF11" s="20"/>
      <c r="LCG11"/>
      <c r="LCH11" s="20"/>
      <c r="LCI11"/>
      <c r="LCJ11" s="20"/>
      <c r="LCK11"/>
      <c r="LCL11" s="20"/>
      <c r="LCM11"/>
      <c r="LCN11" s="20"/>
      <c r="LCO11"/>
      <c r="LCP11" s="20"/>
      <c r="LCQ11"/>
      <c r="LCR11" s="20"/>
      <c r="LCS11"/>
      <c r="LCT11" s="20"/>
      <c r="LCU11"/>
      <c r="LCV11" s="20"/>
      <c r="LCW11"/>
      <c r="LCX11" s="20"/>
      <c r="LCY11"/>
      <c r="LCZ11" s="20"/>
      <c r="LDA11"/>
      <c r="LDB11" s="20"/>
      <c r="LDC11"/>
      <c r="LDD11" s="20"/>
      <c r="LDE11"/>
      <c r="LDF11" s="20"/>
      <c r="LDG11"/>
      <c r="LDH11" s="20"/>
      <c r="LDI11"/>
      <c r="LDJ11" s="20"/>
      <c r="LDK11"/>
      <c r="LDL11" s="20"/>
      <c r="LDM11"/>
      <c r="LDN11" s="20"/>
      <c r="LDO11"/>
      <c r="LDP11" s="20"/>
      <c r="LDQ11"/>
      <c r="LDR11" s="20"/>
      <c r="LDS11"/>
      <c r="LDT11" s="20"/>
      <c r="LDU11"/>
      <c r="LDV11" s="20"/>
      <c r="LDW11"/>
      <c r="LDX11" s="20"/>
      <c r="LDY11"/>
      <c r="LDZ11" s="20"/>
      <c r="LEA11"/>
      <c r="LEB11" s="20"/>
      <c r="LEC11"/>
      <c r="LED11" s="20"/>
      <c r="LEE11"/>
      <c r="LEF11" s="20"/>
      <c r="LEG11"/>
      <c r="LEH11" s="20"/>
      <c r="LEI11"/>
      <c r="LEJ11" s="20"/>
      <c r="LEK11"/>
      <c r="LEL11" s="20"/>
      <c r="LEM11"/>
      <c r="LEN11" s="20"/>
      <c r="LEO11"/>
      <c r="LEP11" s="20"/>
      <c r="LEQ11"/>
      <c r="LER11" s="20"/>
      <c r="LES11"/>
      <c r="LET11" s="20"/>
      <c r="LEU11"/>
      <c r="LEV11" s="20"/>
      <c r="LEW11"/>
      <c r="LEX11" s="20"/>
      <c r="LEY11"/>
      <c r="LEZ11" s="20"/>
      <c r="LFA11"/>
      <c r="LFB11" s="20"/>
      <c r="LFC11"/>
      <c r="LFD11" s="20"/>
      <c r="LFE11"/>
      <c r="LFF11" s="20"/>
      <c r="LFG11"/>
      <c r="LFH11" s="20"/>
      <c r="LFI11"/>
      <c r="LFJ11" s="20"/>
      <c r="LFK11"/>
      <c r="LFL11" s="20"/>
      <c r="LFM11"/>
      <c r="LFN11" s="20"/>
      <c r="LFO11"/>
      <c r="LFP11" s="20"/>
      <c r="LFQ11"/>
      <c r="LFR11" s="20"/>
      <c r="LFS11"/>
      <c r="LFT11" s="20"/>
      <c r="LFU11"/>
      <c r="LFV11" s="20"/>
      <c r="LFW11"/>
      <c r="LFX11" s="20"/>
      <c r="LFY11"/>
      <c r="LFZ11" s="20"/>
      <c r="LGA11"/>
      <c r="LGB11" s="20"/>
      <c r="LGC11"/>
      <c r="LGD11" s="20"/>
      <c r="LGE11"/>
      <c r="LGF11" s="20"/>
      <c r="LGG11"/>
      <c r="LGH11" s="20"/>
      <c r="LGI11"/>
      <c r="LGJ11" s="20"/>
      <c r="LGK11"/>
      <c r="LGL11" s="20"/>
      <c r="LGM11"/>
      <c r="LGN11" s="20"/>
      <c r="LGO11"/>
      <c r="LGP11" s="20"/>
      <c r="LGQ11"/>
      <c r="LGR11" s="20"/>
      <c r="LGS11"/>
      <c r="LGT11" s="20"/>
      <c r="LGU11"/>
      <c r="LGV11" s="20"/>
      <c r="LGW11"/>
      <c r="LGX11" s="20"/>
      <c r="LGY11"/>
      <c r="LGZ11" s="20"/>
      <c r="LHA11"/>
      <c r="LHB11" s="20"/>
      <c r="LHC11"/>
      <c r="LHD11" s="20"/>
      <c r="LHE11"/>
      <c r="LHF11" s="20"/>
      <c r="LHG11"/>
      <c r="LHH11" s="20"/>
      <c r="LHI11"/>
      <c r="LHJ11" s="20"/>
      <c r="LHK11"/>
      <c r="LHL11" s="20"/>
      <c r="LHM11"/>
      <c r="LHN11" s="20"/>
      <c r="LHO11"/>
      <c r="LHP11" s="20"/>
      <c r="LHQ11"/>
      <c r="LHR11" s="20"/>
      <c r="LHS11"/>
      <c r="LHT11" s="20"/>
      <c r="LHU11"/>
      <c r="LHV11" s="20"/>
      <c r="LHW11"/>
      <c r="LHX11" s="20"/>
      <c r="LHY11"/>
      <c r="LHZ11" s="20"/>
      <c r="LIA11"/>
      <c r="LIB11" s="20"/>
      <c r="LIC11"/>
      <c r="LID11" s="20"/>
      <c r="LIE11"/>
      <c r="LIF11" s="20"/>
      <c r="LIG11"/>
      <c r="LIH11" s="20"/>
      <c r="LII11"/>
      <c r="LIJ11" s="20"/>
      <c r="LIK11"/>
      <c r="LIL11" s="20"/>
      <c r="LIM11"/>
      <c r="LIN11" s="20"/>
      <c r="LIO11"/>
      <c r="LIP11" s="20"/>
      <c r="LIQ11"/>
      <c r="LIR11" s="20"/>
      <c r="LIS11"/>
      <c r="LIT11" s="20"/>
      <c r="LIU11"/>
      <c r="LIV11" s="20"/>
      <c r="LIW11"/>
      <c r="LIX11" s="20"/>
      <c r="LIY11"/>
      <c r="LIZ11" s="20"/>
      <c r="LJA11"/>
      <c r="LJB11" s="20"/>
      <c r="LJC11"/>
      <c r="LJD11" s="20"/>
      <c r="LJE11"/>
      <c r="LJF11" s="20"/>
      <c r="LJG11"/>
      <c r="LJH11" s="20"/>
      <c r="LJI11"/>
      <c r="LJJ11" s="20"/>
      <c r="LJK11"/>
      <c r="LJL11" s="20"/>
      <c r="LJM11"/>
      <c r="LJN11" s="20"/>
      <c r="LJO11"/>
      <c r="LJP11" s="20"/>
      <c r="LJQ11"/>
      <c r="LJR11" s="20"/>
      <c r="LJS11"/>
      <c r="LJT11" s="20"/>
      <c r="LJU11"/>
      <c r="LJV11" s="20"/>
      <c r="LJW11"/>
      <c r="LJX11" s="20"/>
      <c r="LJY11"/>
      <c r="LJZ11" s="20"/>
      <c r="LKA11"/>
      <c r="LKB11" s="20"/>
      <c r="LKC11"/>
      <c r="LKD11" s="20"/>
      <c r="LKE11"/>
      <c r="LKF11" s="20"/>
      <c r="LKG11"/>
      <c r="LKH11" s="20"/>
      <c r="LKI11"/>
      <c r="LKJ11" s="20"/>
      <c r="LKK11"/>
      <c r="LKL11" s="20"/>
      <c r="LKM11"/>
      <c r="LKN11" s="20"/>
      <c r="LKO11"/>
      <c r="LKP11" s="20"/>
      <c r="LKQ11"/>
      <c r="LKR11" s="20"/>
      <c r="LKS11"/>
      <c r="LKT11" s="20"/>
      <c r="LKU11"/>
      <c r="LKV11" s="20"/>
      <c r="LKW11"/>
      <c r="LKX11" s="20"/>
      <c r="LKY11"/>
      <c r="LKZ11" s="20"/>
      <c r="LLA11"/>
      <c r="LLB11" s="20"/>
      <c r="LLC11"/>
      <c r="LLD11" s="20"/>
      <c r="LLE11"/>
      <c r="LLF11" s="20"/>
      <c r="LLG11"/>
      <c r="LLH11" s="20"/>
      <c r="LLI11"/>
      <c r="LLJ11" s="20"/>
      <c r="LLK11"/>
      <c r="LLL11" s="20"/>
      <c r="LLM11"/>
      <c r="LLN11" s="20"/>
      <c r="LLO11"/>
      <c r="LLP11" s="20"/>
      <c r="LLQ11"/>
      <c r="LLR11" s="20"/>
      <c r="LLS11"/>
      <c r="LLT11" s="20"/>
      <c r="LLU11"/>
      <c r="LLV11" s="20"/>
      <c r="LLW11"/>
      <c r="LLX11" s="20"/>
      <c r="LLY11"/>
      <c r="LLZ11" s="20"/>
      <c r="LMA11"/>
      <c r="LMB11" s="20"/>
      <c r="LMC11"/>
      <c r="LMD11" s="20"/>
      <c r="LME11"/>
      <c r="LMF11" s="20"/>
      <c r="LMG11"/>
      <c r="LMH11" s="20"/>
      <c r="LMI11"/>
      <c r="LMJ11" s="20"/>
      <c r="LMK11"/>
      <c r="LML11" s="20"/>
      <c r="LMM11"/>
      <c r="LMN11" s="20"/>
      <c r="LMO11"/>
      <c r="LMP11" s="20"/>
      <c r="LMQ11"/>
      <c r="LMR11" s="20"/>
      <c r="LMS11"/>
      <c r="LMT11" s="20"/>
      <c r="LMU11"/>
      <c r="LMV11" s="20"/>
      <c r="LMW11"/>
      <c r="LMX11" s="20"/>
      <c r="LMY11"/>
      <c r="LMZ11" s="20"/>
      <c r="LNA11"/>
      <c r="LNB11" s="20"/>
      <c r="LNC11"/>
      <c r="LND11" s="20"/>
      <c r="LNE11"/>
      <c r="LNF11" s="20"/>
      <c r="LNG11"/>
      <c r="LNH11" s="20"/>
      <c r="LNI11"/>
      <c r="LNJ11" s="20"/>
      <c r="LNK11"/>
      <c r="LNL11" s="20"/>
      <c r="LNM11"/>
      <c r="LNN11" s="20"/>
      <c r="LNO11"/>
      <c r="LNP11" s="20"/>
      <c r="LNQ11"/>
      <c r="LNR11" s="20"/>
      <c r="LNS11"/>
      <c r="LNT11" s="20"/>
      <c r="LNU11"/>
      <c r="LNV11" s="20"/>
      <c r="LNW11"/>
      <c r="LNX11" s="20"/>
      <c r="LNY11"/>
      <c r="LNZ11" s="20"/>
      <c r="LOA11"/>
      <c r="LOB11" s="20"/>
      <c r="LOC11"/>
      <c r="LOD11" s="20"/>
      <c r="LOE11"/>
      <c r="LOF11" s="20"/>
      <c r="LOG11"/>
      <c r="LOH11" s="20"/>
      <c r="LOI11"/>
      <c r="LOJ11" s="20"/>
      <c r="LOK11"/>
      <c r="LOL11" s="20"/>
      <c r="LOM11"/>
      <c r="LON11" s="20"/>
      <c r="LOO11"/>
      <c r="LOP11" s="20"/>
      <c r="LOQ11"/>
      <c r="LOR11" s="20"/>
      <c r="LOS11"/>
      <c r="LOT11" s="20"/>
      <c r="LOU11"/>
      <c r="LOV11" s="20"/>
      <c r="LOW11"/>
      <c r="LOX11" s="20"/>
      <c r="LOY11"/>
      <c r="LOZ11" s="20"/>
      <c r="LPA11"/>
      <c r="LPB11" s="20"/>
      <c r="LPC11"/>
      <c r="LPD11" s="20"/>
      <c r="LPE11"/>
      <c r="LPF11" s="20"/>
      <c r="LPG11"/>
      <c r="LPH11" s="20"/>
      <c r="LPI11"/>
      <c r="LPJ11" s="20"/>
      <c r="LPK11"/>
      <c r="LPL11" s="20"/>
      <c r="LPM11"/>
      <c r="LPN11" s="20"/>
      <c r="LPO11"/>
      <c r="LPP11" s="20"/>
      <c r="LPQ11"/>
      <c r="LPR11" s="20"/>
      <c r="LPS11"/>
      <c r="LPT11" s="20"/>
      <c r="LPU11"/>
      <c r="LPV11" s="20"/>
      <c r="LPW11"/>
      <c r="LPX11" s="20"/>
      <c r="LPY11"/>
      <c r="LPZ11" s="20"/>
      <c r="LQA11"/>
      <c r="LQB11" s="20"/>
      <c r="LQC11"/>
      <c r="LQD11" s="20"/>
      <c r="LQE11"/>
      <c r="LQF11" s="20"/>
      <c r="LQG11"/>
      <c r="LQH11" s="20"/>
      <c r="LQI11"/>
      <c r="LQJ11" s="20"/>
      <c r="LQK11"/>
      <c r="LQL11" s="20"/>
      <c r="LQM11"/>
      <c r="LQN11" s="20"/>
      <c r="LQO11"/>
      <c r="LQP11" s="20"/>
      <c r="LQQ11"/>
      <c r="LQR11" s="20"/>
      <c r="LQS11"/>
      <c r="LQT11" s="20"/>
      <c r="LQU11"/>
      <c r="LQV11" s="20"/>
      <c r="LQW11"/>
      <c r="LQX11" s="20"/>
      <c r="LQY11"/>
      <c r="LQZ11" s="20"/>
      <c r="LRA11"/>
      <c r="LRB11" s="20"/>
      <c r="LRC11"/>
      <c r="LRD11" s="20"/>
      <c r="LRE11"/>
      <c r="LRF11" s="20"/>
      <c r="LRG11"/>
      <c r="LRH11" s="20"/>
      <c r="LRI11"/>
      <c r="LRJ11" s="20"/>
      <c r="LRK11"/>
      <c r="LRL11" s="20"/>
      <c r="LRM11"/>
      <c r="LRN11" s="20"/>
      <c r="LRO11"/>
      <c r="LRP11" s="20"/>
      <c r="LRQ11"/>
      <c r="LRR11" s="20"/>
      <c r="LRS11"/>
      <c r="LRT11" s="20"/>
      <c r="LRU11"/>
      <c r="LRV11" s="20"/>
      <c r="LRW11"/>
      <c r="LRX11" s="20"/>
      <c r="LRY11"/>
      <c r="LRZ11" s="20"/>
      <c r="LSA11"/>
      <c r="LSB11" s="20"/>
      <c r="LSC11"/>
      <c r="LSD11" s="20"/>
      <c r="LSE11"/>
      <c r="LSF11" s="20"/>
      <c r="LSG11"/>
      <c r="LSH11" s="20"/>
      <c r="LSI11"/>
      <c r="LSJ11" s="20"/>
      <c r="LSK11"/>
      <c r="LSL11" s="20"/>
      <c r="LSM11"/>
      <c r="LSN11" s="20"/>
      <c r="LSO11"/>
      <c r="LSP11" s="20"/>
      <c r="LSQ11"/>
      <c r="LSR11" s="20"/>
      <c r="LSS11"/>
      <c r="LST11" s="20"/>
      <c r="LSU11"/>
      <c r="LSV11" s="20"/>
      <c r="LSW11"/>
      <c r="LSX11" s="20"/>
      <c r="LSY11"/>
      <c r="LSZ11" s="20"/>
      <c r="LTA11"/>
      <c r="LTB11" s="20"/>
      <c r="LTC11"/>
      <c r="LTD11" s="20"/>
      <c r="LTE11"/>
      <c r="LTF11" s="20"/>
      <c r="LTG11"/>
      <c r="LTH11" s="20"/>
      <c r="LTI11"/>
      <c r="LTJ11" s="20"/>
      <c r="LTK11"/>
      <c r="LTL11" s="20"/>
      <c r="LTM11"/>
      <c r="LTN11" s="20"/>
      <c r="LTO11"/>
      <c r="LTP11" s="20"/>
      <c r="LTQ11"/>
      <c r="LTR11" s="20"/>
      <c r="LTS11"/>
      <c r="LTT11" s="20"/>
      <c r="LTU11"/>
      <c r="LTV11" s="20"/>
      <c r="LTW11"/>
      <c r="LTX11" s="20"/>
      <c r="LTY11"/>
      <c r="LTZ11" s="20"/>
      <c r="LUA11"/>
      <c r="LUB11" s="20"/>
      <c r="LUC11"/>
      <c r="LUD11" s="20"/>
      <c r="LUE11"/>
      <c r="LUF11" s="20"/>
      <c r="LUG11"/>
      <c r="LUH11" s="20"/>
      <c r="LUI11"/>
      <c r="LUJ11" s="20"/>
      <c r="LUK11"/>
      <c r="LUL11" s="20"/>
      <c r="LUM11"/>
      <c r="LUN11" s="20"/>
      <c r="LUO11"/>
      <c r="LUP11" s="20"/>
      <c r="LUQ11"/>
      <c r="LUR11" s="20"/>
      <c r="LUS11"/>
      <c r="LUT11" s="20"/>
      <c r="LUU11"/>
      <c r="LUV11" s="20"/>
      <c r="LUW11"/>
      <c r="LUX11" s="20"/>
      <c r="LUY11"/>
      <c r="LUZ11" s="20"/>
      <c r="LVA11"/>
      <c r="LVB11" s="20"/>
      <c r="LVC11"/>
      <c r="LVD11" s="20"/>
      <c r="LVE11"/>
      <c r="LVF11" s="20"/>
      <c r="LVG11"/>
      <c r="LVH11" s="20"/>
      <c r="LVI11"/>
      <c r="LVJ11" s="20"/>
      <c r="LVK11"/>
      <c r="LVL11" s="20"/>
      <c r="LVM11"/>
      <c r="LVN11" s="20"/>
      <c r="LVO11"/>
      <c r="LVP11" s="20"/>
      <c r="LVQ11"/>
      <c r="LVR11" s="20"/>
      <c r="LVS11"/>
      <c r="LVT11" s="20"/>
      <c r="LVU11"/>
      <c r="LVV11" s="20"/>
      <c r="LVW11"/>
      <c r="LVX11" s="20"/>
      <c r="LVY11"/>
      <c r="LVZ11" s="20"/>
      <c r="LWA11"/>
      <c r="LWB11" s="20"/>
      <c r="LWC11"/>
      <c r="LWD11" s="20"/>
      <c r="LWE11"/>
      <c r="LWF11" s="20"/>
      <c r="LWG11"/>
      <c r="LWH11" s="20"/>
      <c r="LWI11"/>
      <c r="LWJ11" s="20"/>
      <c r="LWK11"/>
      <c r="LWL11" s="20"/>
      <c r="LWM11"/>
      <c r="LWN11" s="20"/>
      <c r="LWO11"/>
      <c r="LWP11" s="20"/>
      <c r="LWQ11"/>
      <c r="LWR11" s="20"/>
      <c r="LWS11"/>
      <c r="LWT11" s="20"/>
      <c r="LWU11"/>
      <c r="LWV11" s="20"/>
      <c r="LWW11"/>
      <c r="LWX11" s="20"/>
      <c r="LWY11"/>
      <c r="LWZ11" s="20"/>
      <c r="LXA11"/>
      <c r="LXB11" s="20"/>
      <c r="LXC11"/>
      <c r="LXD11" s="20"/>
      <c r="LXE11"/>
      <c r="LXF11" s="20"/>
      <c r="LXG11"/>
      <c r="LXH11" s="20"/>
      <c r="LXI11"/>
      <c r="LXJ11" s="20"/>
      <c r="LXK11"/>
      <c r="LXL11" s="20"/>
      <c r="LXM11"/>
      <c r="LXN11" s="20"/>
      <c r="LXO11"/>
      <c r="LXP11" s="20"/>
      <c r="LXQ11"/>
      <c r="LXR11" s="20"/>
      <c r="LXS11"/>
      <c r="LXT11" s="20"/>
      <c r="LXU11"/>
      <c r="LXV11" s="20"/>
      <c r="LXW11"/>
      <c r="LXX11" s="20"/>
      <c r="LXY11"/>
      <c r="LXZ11" s="20"/>
      <c r="LYA11"/>
      <c r="LYB11" s="20"/>
      <c r="LYC11"/>
      <c r="LYD11" s="20"/>
      <c r="LYE11"/>
      <c r="LYF11" s="20"/>
      <c r="LYG11"/>
      <c r="LYH11" s="20"/>
      <c r="LYI11"/>
      <c r="LYJ11" s="20"/>
      <c r="LYK11"/>
      <c r="LYL11" s="20"/>
      <c r="LYM11"/>
      <c r="LYN11" s="20"/>
      <c r="LYO11"/>
      <c r="LYP11" s="20"/>
      <c r="LYQ11"/>
      <c r="LYR11" s="20"/>
      <c r="LYS11"/>
      <c r="LYT11" s="20"/>
      <c r="LYU11"/>
      <c r="LYV11" s="20"/>
      <c r="LYW11"/>
      <c r="LYX11" s="20"/>
      <c r="LYY11"/>
      <c r="LYZ11" s="20"/>
      <c r="LZA11"/>
      <c r="LZB11" s="20"/>
      <c r="LZC11"/>
      <c r="LZD11" s="20"/>
      <c r="LZE11"/>
      <c r="LZF11" s="20"/>
      <c r="LZG11"/>
      <c r="LZH11" s="20"/>
      <c r="LZI11"/>
      <c r="LZJ11" s="20"/>
      <c r="LZK11"/>
      <c r="LZL11" s="20"/>
      <c r="LZM11"/>
      <c r="LZN11" s="20"/>
      <c r="LZO11"/>
      <c r="LZP11" s="20"/>
      <c r="LZQ11"/>
      <c r="LZR11" s="20"/>
      <c r="LZS11"/>
      <c r="LZT11" s="20"/>
      <c r="LZU11"/>
      <c r="LZV11" s="20"/>
      <c r="LZW11"/>
      <c r="LZX11" s="20"/>
      <c r="LZY11"/>
      <c r="LZZ11" s="20"/>
      <c r="MAA11"/>
      <c r="MAB11" s="20"/>
      <c r="MAC11"/>
      <c r="MAD11" s="20"/>
      <c r="MAE11"/>
      <c r="MAF11" s="20"/>
      <c r="MAG11"/>
      <c r="MAH11" s="20"/>
      <c r="MAI11"/>
      <c r="MAJ11" s="20"/>
      <c r="MAK11"/>
      <c r="MAL11" s="20"/>
      <c r="MAM11"/>
      <c r="MAN11" s="20"/>
      <c r="MAO11"/>
      <c r="MAP11" s="20"/>
      <c r="MAQ11"/>
      <c r="MAR11" s="20"/>
      <c r="MAS11"/>
      <c r="MAT11" s="20"/>
      <c r="MAU11"/>
      <c r="MAV11" s="20"/>
      <c r="MAW11"/>
      <c r="MAX11" s="20"/>
      <c r="MAY11"/>
      <c r="MAZ11" s="20"/>
      <c r="MBA11"/>
      <c r="MBB11" s="20"/>
      <c r="MBC11"/>
      <c r="MBD11" s="20"/>
      <c r="MBE11"/>
      <c r="MBF11" s="20"/>
      <c r="MBG11"/>
      <c r="MBH11" s="20"/>
      <c r="MBI11"/>
      <c r="MBJ11" s="20"/>
      <c r="MBK11"/>
      <c r="MBL11" s="20"/>
      <c r="MBM11"/>
      <c r="MBN11" s="20"/>
      <c r="MBO11"/>
      <c r="MBP11" s="20"/>
      <c r="MBQ11"/>
      <c r="MBR11" s="20"/>
      <c r="MBS11"/>
      <c r="MBT11" s="20"/>
      <c r="MBU11"/>
      <c r="MBV11" s="20"/>
      <c r="MBW11"/>
      <c r="MBX11" s="20"/>
      <c r="MBY11"/>
      <c r="MBZ11" s="20"/>
      <c r="MCA11"/>
      <c r="MCB11" s="20"/>
      <c r="MCC11"/>
      <c r="MCD11" s="20"/>
      <c r="MCE11"/>
      <c r="MCF11" s="20"/>
      <c r="MCG11"/>
      <c r="MCH11" s="20"/>
      <c r="MCI11"/>
      <c r="MCJ11" s="20"/>
      <c r="MCK11"/>
      <c r="MCL11" s="20"/>
      <c r="MCM11"/>
      <c r="MCN11" s="20"/>
      <c r="MCO11"/>
      <c r="MCP11" s="20"/>
      <c r="MCQ11"/>
      <c r="MCR11" s="20"/>
      <c r="MCS11"/>
      <c r="MCT11" s="20"/>
      <c r="MCU11"/>
      <c r="MCV11" s="20"/>
      <c r="MCW11"/>
      <c r="MCX11" s="20"/>
      <c r="MCY11"/>
      <c r="MCZ11" s="20"/>
      <c r="MDA11"/>
      <c r="MDB11" s="20"/>
      <c r="MDC11"/>
      <c r="MDD11" s="20"/>
      <c r="MDE11"/>
      <c r="MDF11" s="20"/>
      <c r="MDG11"/>
      <c r="MDH11" s="20"/>
      <c r="MDI11"/>
      <c r="MDJ11" s="20"/>
      <c r="MDK11"/>
      <c r="MDL11" s="20"/>
      <c r="MDM11"/>
      <c r="MDN11" s="20"/>
      <c r="MDO11"/>
      <c r="MDP11" s="20"/>
      <c r="MDQ11"/>
      <c r="MDR11" s="20"/>
      <c r="MDS11"/>
      <c r="MDT11" s="20"/>
      <c r="MDU11"/>
      <c r="MDV11" s="20"/>
      <c r="MDW11"/>
      <c r="MDX11" s="20"/>
      <c r="MDY11"/>
      <c r="MDZ11" s="20"/>
      <c r="MEA11"/>
      <c r="MEB11" s="20"/>
      <c r="MEC11"/>
      <c r="MED11" s="20"/>
      <c r="MEE11"/>
      <c r="MEF11" s="20"/>
      <c r="MEG11"/>
      <c r="MEH11" s="20"/>
      <c r="MEI11"/>
      <c r="MEJ11" s="20"/>
      <c r="MEK11"/>
      <c r="MEL11" s="20"/>
      <c r="MEM11"/>
      <c r="MEN11" s="20"/>
      <c r="MEO11"/>
      <c r="MEP11" s="20"/>
      <c r="MEQ11"/>
      <c r="MER11" s="20"/>
      <c r="MES11"/>
      <c r="MET11" s="20"/>
      <c r="MEU11"/>
      <c r="MEV11" s="20"/>
      <c r="MEW11"/>
      <c r="MEX11" s="20"/>
      <c r="MEY11"/>
      <c r="MEZ11" s="20"/>
      <c r="MFA11"/>
      <c r="MFB11" s="20"/>
      <c r="MFC11"/>
      <c r="MFD11" s="20"/>
      <c r="MFE11"/>
      <c r="MFF11" s="20"/>
      <c r="MFG11"/>
      <c r="MFH11" s="20"/>
      <c r="MFI11"/>
      <c r="MFJ11" s="20"/>
      <c r="MFK11"/>
      <c r="MFL11" s="20"/>
      <c r="MFM11"/>
      <c r="MFN11" s="20"/>
      <c r="MFO11"/>
      <c r="MFP11" s="20"/>
      <c r="MFQ11"/>
      <c r="MFR11" s="20"/>
      <c r="MFS11"/>
      <c r="MFT11" s="20"/>
      <c r="MFU11"/>
      <c r="MFV11" s="20"/>
      <c r="MFW11"/>
      <c r="MFX11" s="20"/>
      <c r="MFY11"/>
      <c r="MFZ11" s="20"/>
      <c r="MGA11"/>
      <c r="MGB11" s="20"/>
      <c r="MGC11"/>
      <c r="MGD11" s="20"/>
      <c r="MGE11"/>
      <c r="MGF11" s="20"/>
      <c r="MGG11"/>
      <c r="MGH11" s="20"/>
      <c r="MGI11"/>
      <c r="MGJ11" s="20"/>
      <c r="MGK11"/>
      <c r="MGL11" s="20"/>
      <c r="MGM11"/>
      <c r="MGN11" s="20"/>
      <c r="MGO11"/>
      <c r="MGP11" s="20"/>
      <c r="MGQ11"/>
      <c r="MGR11" s="20"/>
      <c r="MGS11"/>
      <c r="MGT11" s="20"/>
      <c r="MGU11"/>
      <c r="MGV11" s="20"/>
      <c r="MGW11"/>
      <c r="MGX11" s="20"/>
      <c r="MGY11"/>
      <c r="MGZ11" s="20"/>
      <c r="MHA11"/>
      <c r="MHB11" s="20"/>
      <c r="MHC11"/>
      <c r="MHD11" s="20"/>
      <c r="MHE11"/>
      <c r="MHF11" s="20"/>
      <c r="MHG11"/>
      <c r="MHH11" s="20"/>
      <c r="MHI11"/>
      <c r="MHJ11" s="20"/>
      <c r="MHK11"/>
      <c r="MHL11" s="20"/>
      <c r="MHM11"/>
      <c r="MHN11" s="20"/>
      <c r="MHO11"/>
      <c r="MHP11" s="20"/>
      <c r="MHQ11"/>
      <c r="MHR11" s="20"/>
      <c r="MHS11"/>
      <c r="MHT11" s="20"/>
      <c r="MHU11"/>
      <c r="MHV11" s="20"/>
      <c r="MHW11"/>
      <c r="MHX11" s="20"/>
      <c r="MHY11"/>
      <c r="MHZ11" s="20"/>
      <c r="MIA11"/>
      <c r="MIB11" s="20"/>
      <c r="MIC11"/>
      <c r="MID11" s="20"/>
      <c r="MIE11"/>
      <c r="MIF11" s="20"/>
      <c r="MIG11"/>
      <c r="MIH11" s="20"/>
      <c r="MII11"/>
      <c r="MIJ11" s="20"/>
      <c r="MIK11"/>
      <c r="MIL11" s="20"/>
      <c r="MIM11"/>
      <c r="MIN11" s="20"/>
      <c r="MIO11"/>
      <c r="MIP11" s="20"/>
      <c r="MIQ11"/>
      <c r="MIR11" s="20"/>
      <c r="MIS11"/>
      <c r="MIT11" s="20"/>
      <c r="MIU11"/>
      <c r="MIV11" s="20"/>
      <c r="MIW11"/>
      <c r="MIX11" s="20"/>
      <c r="MIY11"/>
      <c r="MIZ11" s="20"/>
      <c r="MJA11"/>
      <c r="MJB11" s="20"/>
      <c r="MJC11"/>
      <c r="MJD11" s="20"/>
      <c r="MJE11"/>
      <c r="MJF11" s="20"/>
      <c r="MJG11"/>
      <c r="MJH11" s="20"/>
      <c r="MJI11"/>
      <c r="MJJ11" s="20"/>
      <c r="MJK11"/>
      <c r="MJL11" s="20"/>
      <c r="MJM11"/>
      <c r="MJN11" s="20"/>
      <c r="MJO11"/>
      <c r="MJP11" s="20"/>
      <c r="MJQ11"/>
      <c r="MJR11" s="20"/>
      <c r="MJS11"/>
      <c r="MJT11" s="20"/>
      <c r="MJU11"/>
      <c r="MJV11" s="20"/>
      <c r="MJW11"/>
      <c r="MJX11" s="20"/>
      <c r="MJY11"/>
      <c r="MJZ11" s="20"/>
      <c r="MKA11"/>
      <c r="MKB11" s="20"/>
      <c r="MKC11"/>
      <c r="MKD11" s="20"/>
      <c r="MKE11"/>
      <c r="MKF11" s="20"/>
      <c r="MKG11"/>
      <c r="MKH11" s="20"/>
      <c r="MKI11"/>
      <c r="MKJ11" s="20"/>
      <c r="MKK11"/>
      <c r="MKL11" s="20"/>
      <c r="MKM11"/>
      <c r="MKN11" s="20"/>
      <c r="MKO11"/>
      <c r="MKP11" s="20"/>
      <c r="MKQ11"/>
      <c r="MKR11" s="20"/>
      <c r="MKS11"/>
      <c r="MKT11" s="20"/>
      <c r="MKU11"/>
      <c r="MKV11" s="20"/>
      <c r="MKW11"/>
      <c r="MKX11" s="20"/>
      <c r="MKY11"/>
      <c r="MKZ11" s="20"/>
      <c r="MLA11"/>
      <c r="MLB11" s="20"/>
      <c r="MLC11"/>
      <c r="MLD11" s="20"/>
      <c r="MLE11"/>
      <c r="MLF11" s="20"/>
      <c r="MLG11"/>
      <c r="MLH11" s="20"/>
      <c r="MLI11"/>
      <c r="MLJ11" s="20"/>
      <c r="MLK11"/>
      <c r="MLL11" s="20"/>
      <c r="MLM11"/>
      <c r="MLN11" s="20"/>
      <c r="MLO11"/>
      <c r="MLP11" s="20"/>
      <c r="MLQ11"/>
      <c r="MLR11" s="20"/>
      <c r="MLS11"/>
      <c r="MLT11" s="20"/>
      <c r="MLU11"/>
      <c r="MLV11" s="20"/>
      <c r="MLW11"/>
      <c r="MLX11" s="20"/>
      <c r="MLY11"/>
      <c r="MLZ11" s="20"/>
      <c r="MMA11"/>
      <c r="MMB11" s="20"/>
      <c r="MMC11"/>
      <c r="MMD11" s="20"/>
      <c r="MME11"/>
      <c r="MMF11" s="20"/>
      <c r="MMG11"/>
      <c r="MMH11" s="20"/>
      <c r="MMI11"/>
      <c r="MMJ11" s="20"/>
      <c r="MMK11"/>
      <c r="MML11" s="20"/>
      <c r="MMM11"/>
      <c r="MMN11" s="20"/>
      <c r="MMO11"/>
      <c r="MMP11" s="20"/>
      <c r="MMQ11"/>
      <c r="MMR11" s="20"/>
      <c r="MMS11"/>
      <c r="MMT11" s="20"/>
      <c r="MMU11"/>
      <c r="MMV11" s="20"/>
      <c r="MMW11"/>
      <c r="MMX11" s="20"/>
      <c r="MMY11"/>
      <c r="MMZ11" s="20"/>
      <c r="MNA11"/>
      <c r="MNB11" s="20"/>
      <c r="MNC11"/>
      <c r="MND11" s="20"/>
      <c r="MNE11"/>
      <c r="MNF11" s="20"/>
      <c r="MNG11"/>
      <c r="MNH11" s="20"/>
      <c r="MNI11"/>
      <c r="MNJ11" s="20"/>
      <c r="MNK11"/>
      <c r="MNL11" s="20"/>
      <c r="MNM11"/>
      <c r="MNN11" s="20"/>
      <c r="MNO11"/>
      <c r="MNP11" s="20"/>
      <c r="MNQ11"/>
      <c r="MNR11" s="20"/>
      <c r="MNS11"/>
      <c r="MNT11" s="20"/>
      <c r="MNU11"/>
      <c r="MNV11" s="20"/>
      <c r="MNW11"/>
      <c r="MNX11" s="20"/>
      <c r="MNY11"/>
      <c r="MNZ11" s="20"/>
      <c r="MOA11"/>
      <c r="MOB11" s="20"/>
      <c r="MOC11"/>
      <c r="MOD11" s="20"/>
      <c r="MOE11"/>
      <c r="MOF11" s="20"/>
      <c r="MOG11"/>
      <c r="MOH11" s="20"/>
      <c r="MOI11"/>
      <c r="MOJ11" s="20"/>
      <c r="MOK11"/>
      <c r="MOL11" s="20"/>
      <c r="MOM11"/>
      <c r="MON11" s="20"/>
      <c r="MOO11"/>
      <c r="MOP11" s="20"/>
      <c r="MOQ11"/>
      <c r="MOR11" s="20"/>
      <c r="MOS11"/>
      <c r="MOT11" s="20"/>
      <c r="MOU11"/>
      <c r="MOV11" s="20"/>
      <c r="MOW11"/>
      <c r="MOX11" s="20"/>
      <c r="MOY11"/>
      <c r="MOZ11" s="20"/>
      <c r="MPA11"/>
      <c r="MPB11" s="20"/>
      <c r="MPC11"/>
      <c r="MPD11" s="20"/>
      <c r="MPE11"/>
      <c r="MPF11" s="20"/>
      <c r="MPG11"/>
      <c r="MPH11" s="20"/>
      <c r="MPI11"/>
      <c r="MPJ11" s="20"/>
      <c r="MPK11"/>
      <c r="MPL11" s="20"/>
      <c r="MPM11"/>
      <c r="MPN11" s="20"/>
      <c r="MPO11"/>
      <c r="MPP11" s="20"/>
      <c r="MPQ11"/>
      <c r="MPR11" s="20"/>
      <c r="MPS11"/>
      <c r="MPT11" s="20"/>
      <c r="MPU11"/>
      <c r="MPV11" s="20"/>
      <c r="MPW11"/>
      <c r="MPX11" s="20"/>
      <c r="MPY11"/>
      <c r="MPZ11" s="20"/>
      <c r="MQA11"/>
      <c r="MQB11" s="20"/>
      <c r="MQC11"/>
      <c r="MQD11" s="20"/>
      <c r="MQE11"/>
      <c r="MQF11" s="20"/>
      <c r="MQG11"/>
      <c r="MQH11" s="20"/>
      <c r="MQI11"/>
      <c r="MQJ11" s="20"/>
      <c r="MQK11"/>
      <c r="MQL11" s="20"/>
      <c r="MQM11"/>
      <c r="MQN11" s="20"/>
      <c r="MQO11"/>
      <c r="MQP11" s="20"/>
      <c r="MQQ11"/>
      <c r="MQR11" s="20"/>
      <c r="MQS11"/>
      <c r="MQT11" s="20"/>
      <c r="MQU11"/>
      <c r="MQV11" s="20"/>
      <c r="MQW11"/>
      <c r="MQX11" s="20"/>
      <c r="MQY11"/>
      <c r="MQZ11" s="20"/>
      <c r="MRA11"/>
      <c r="MRB11" s="20"/>
      <c r="MRC11"/>
      <c r="MRD11" s="20"/>
      <c r="MRE11"/>
      <c r="MRF11" s="20"/>
      <c r="MRG11"/>
      <c r="MRH11" s="20"/>
      <c r="MRI11"/>
      <c r="MRJ11" s="20"/>
      <c r="MRK11"/>
      <c r="MRL11" s="20"/>
      <c r="MRM11"/>
      <c r="MRN11" s="20"/>
      <c r="MRO11"/>
      <c r="MRP11" s="20"/>
      <c r="MRQ11"/>
      <c r="MRR11" s="20"/>
      <c r="MRS11"/>
      <c r="MRT11" s="20"/>
      <c r="MRU11"/>
      <c r="MRV11" s="20"/>
      <c r="MRW11"/>
      <c r="MRX11" s="20"/>
      <c r="MRY11"/>
      <c r="MRZ11" s="20"/>
      <c r="MSA11"/>
      <c r="MSB11" s="20"/>
      <c r="MSC11"/>
      <c r="MSD11" s="20"/>
      <c r="MSE11"/>
      <c r="MSF11" s="20"/>
      <c r="MSG11"/>
      <c r="MSH11" s="20"/>
      <c r="MSI11"/>
      <c r="MSJ11" s="20"/>
      <c r="MSK11"/>
      <c r="MSL11" s="20"/>
      <c r="MSM11"/>
      <c r="MSN11" s="20"/>
      <c r="MSO11"/>
      <c r="MSP11" s="20"/>
      <c r="MSQ11"/>
      <c r="MSR11" s="20"/>
      <c r="MSS11"/>
      <c r="MST11" s="20"/>
      <c r="MSU11"/>
      <c r="MSV11" s="20"/>
      <c r="MSW11"/>
      <c r="MSX11" s="20"/>
      <c r="MSY11"/>
      <c r="MSZ11" s="20"/>
      <c r="MTA11"/>
      <c r="MTB11" s="20"/>
      <c r="MTC11"/>
      <c r="MTD11" s="20"/>
      <c r="MTE11"/>
      <c r="MTF11" s="20"/>
      <c r="MTG11"/>
      <c r="MTH11" s="20"/>
      <c r="MTI11"/>
      <c r="MTJ11" s="20"/>
      <c r="MTK11"/>
      <c r="MTL11" s="20"/>
      <c r="MTM11"/>
      <c r="MTN11" s="20"/>
      <c r="MTO11"/>
      <c r="MTP11" s="20"/>
      <c r="MTQ11"/>
      <c r="MTR11" s="20"/>
      <c r="MTS11"/>
      <c r="MTT11" s="20"/>
      <c r="MTU11"/>
      <c r="MTV11" s="20"/>
      <c r="MTW11"/>
      <c r="MTX11" s="20"/>
      <c r="MTY11"/>
      <c r="MTZ11" s="20"/>
      <c r="MUA11"/>
      <c r="MUB11" s="20"/>
      <c r="MUC11"/>
      <c r="MUD11" s="20"/>
      <c r="MUE11"/>
      <c r="MUF11" s="20"/>
      <c r="MUG11"/>
      <c r="MUH11" s="20"/>
      <c r="MUI11"/>
      <c r="MUJ11" s="20"/>
      <c r="MUK11"/>
      <c r="MUL11" s="20"/>
      <c r="MUM11"/>
      <c r="MUN11" s="20"/>
      <c r="MUO11"/>
      <c r="MUP11" s="20"/>
      <c r="MUQ11"/>
      <c r="MUR11" s="20"/>
      <c r="MUS11"/>
      <c r="MUT11" s="20"/>
      <c r="MUU11"/>
      <c r="MUV11" s="20"/>
      <c r="MUW11"/>
      <c r="MUX11" s="20"/>
      <c r="MUY11"/>
      <c r="MUZ11" s="20"/>
      <c r="MVA11"/>
      <c r="MVB11" s="20"/>
      <c r="MVC11"/>
      <c r="MVD11" s="20"/>
      <c r="MVE11"/>
      <c r="MVF11" s="20"/>
      <c r="MVG11"/>
      <c r="MVH11" s="20"/>
      <c r="MVI11"/>
      <c r="MVJ11" s="20"/>
      <c r="MVK11"/>
      <c r="MVL11" s="20"/>
      <c r="MVM11"/>
      <c r="MVN11" s="20"/>
      <c r="MVO11"/>
      <c r="MVP11" s="20"/>
      <c r="MVQ11"/>
      <c r="MVR11" s="20"/>
      <c r="MVS11"/>
      <c r="MVT11" s="20"/>
      <c r="MVU11"/>
      <c r="MVV11" s="20"/>
      <c r="MVW11"/>
      <c r="MVX11" s="20"/>
      <c r="MVY11"/>
      <c r="MVZ11" s="20"/>
      <c r="MWA11"/>
      <c r="MWB11" s="20"/>
      <c r="MWC11"/>
      <c r="MWD11" s="20"/>
      <c r="MWE11"/>
      <c r="MWF11" s="20"/>
      <c r="MWG11"/>
      <c r="MWH11" s="20"/>
      <c r="MWI11"/>
      <c r="MWJ11" s="20"/>
      <c r="MWK11"/>
      <c r="MWL11" s="20"/>
      <c r="MWM11"/>
      <c r="MWN11" s="20"/>
      <c r="MWO11"/>
      <c r="MWP11" s="20"/>
      <c r="MWQ11"/>
      <c r="MWR11" s="20"/>
      <c r="MWS11"/>
      <c r="MWT11" s="20"/>
      <c r="MWU11"/>
      <c r="MWV11" s="20"/>
      <c r="MWW11"/>
      <c r="MWX11" s="20"/>
      <c r="MWY11"/>
      <c r="MWZ11" s="20"/>
      <c r="MXA11"/>
      <c r="MXB11" s="20"/>
      <c r="MXC11"/>
      <c r="MXD11" s="20"/>
      <c r="MXE11"/>
      <c r="MXF11" s="20"/>
      <c r="MXG11"/>
      <c r="MXH11" s="20"/>
      <c r="MXI11"/>
      <c r="MXJ11" s="20"/>
      <c r="MXK11"/>
      <c r="MXL11" s="20"/>
      <c r="MXM11"/>
      <c r="MXN11" s="20"/>
      <c r="MXO11"/>
      <c r="MXP11" s="20"/>
      <c r="MXQ11"/>
      <c r="MXR11" s="20"/>
      <c r="MXS11"/>
      <c r="MXT11" s="20"/>
      <c r="MXU11"/>
      <c r="MXV11" s="20"/>
      <c r="MXW11"/>
      <c r="MXX11" s="20"/>
      <c r="MXY11"/>
      <c r="MXZ11" s="20"/>
      <c r="MYA11"/>
      <c r="MYB11" s="20"/>
      <c r="MYC11"/>
      <c r="MYD11" s="20"/>
      <c r="MYE11"/>
      <c r="MYF11" s="20"/>
      <c r="MYG11"/>
      <c r="MYH11" s="20"/>
      <c r="MYI11"/>
      <c r="MYJ11" s="20"/>
      <c r="MYK11"/>
      <c r="MYL11" s="20"/>
      <c r="MYM11"/>
      <c r="MYN11" s="20"/>
      <c r="MYO11"/>
      <c r="MYP11" s="20"/>
      <c r="MYQ11"/>
      <c r="MYR11" s="20"/>
      <c r="MYS11"/>
      <c r="MYT11" s="20"/>
      <c r="MYU11"/>
      <c r="MYV11" s="20"/>
      <c r="MYW11"/>
      <c r="MYX11" s="20"/>
      <c r="MYY11"/>
      <c r="MYZ11" s="20"/>
      <c r="MZA11"/>
      <c r="MZB11" s="20"/>
      <c r="MZC11"/>
      <c r="MZD11" s="20"/>
      <c r="MZE11"/>
      <c r="MZF11" s="20"/>
      <c r="MZG11"/>
      <c r="MZH11" s="20"/>
      <c r="MZI11"/>
      <c r="MZJ11" s="20"/>
      <c r="MZK11"/>
      <c r="MZL11" s="20"/>
      <c r="MZM11"/>
      <c r="MZN11" s="20"/>
      <c r="MZO11"/>
      <c r="MZP11" s="20"/>
      <c r="MZQ11"/>
      <c r="MZR11" s="20"/>
      <c r="MZS11"/>
      <c r="MZT11" s="20"/>
      <c r="MZU11"/>
      <c r="MZV11" s="20"/>
      <c r="MZW11"/>
      <c r="MZX11" s="20"/>
      <c r="MZY11"/>
      <c r="MZZ11" s="20"/>
      <c r="NAA11"/>
      <c r="NAB11" s="20"/>
      <c r="NAC11"/>
      <c r="NAD11" s="20"/>
      <c r="NAE11"/>
      <c r="NAF11" s="20"/>
      <c r="NAG11"/>
      <c r="NAH11" s="20"/>
      <c r="NAI11"/>
      <c r="NAJ11" s="20"/>
      <c r="NAK11"/>
      <c r="NAL11" s="20"/>
      <c r="NAM11"/>
      <c r="NAN11" s="20"/>
      <c r="NAO11"/>
      <c r="NAP11" s="20"/>
      <c r="NAQ11"/>
      <c r="NAR11" s="20"/>
      <c r="NAS11"/>
      <c r="NAT11" s="20"/>
      <c r="NAU11"/>
      <c r="NAV11" s="20"/>
      <c r="NAW11"/>
      <c r="NAX11" s="20"/>
      <c r="NAY11"/>
      <c r="NAZ11" s="20"/>
      <c r="NBA11"/>
      <c r="NBB11" s="20"/>
      <c r="NBC11"/>
      <c r="NBD11" s="20"/>
      <c r="NBE11"/>
      <c r="NBF11" s="20"/>
      <c r="NBG11"/>
      <c r="NBH11" s="20"/>
      <c r="NBI11"/>
      <c r="NBJ11" s="20"/>
      <c r="NBK11"/>
      <c r="NBL11" s="20"/>
      <c r="NBM11"/>
      <c r="NBN11" s="20"/>
      <c r="NBO11"/>
      <c r="NBP11" s="20"/>
      <c r="NBQ11"/>
      <c r="NBR11" s="20"/>
      <c r="NBS11"/>
      <c r="NBT11" s="20"/>
      <c r="NBU11"/>
      <c r="NBV11" s="20"/>
      <c r="NBW11"/>
      <c r="NBX11" s="20"/>
      <c r="NBY11"/>
      <c r="NBZ11" s="20"/>
      <c r="NCA11"/>
      <c r="NCB11" s="20"/>
      <c r="NCC11"/>
      <c r="NCD11" s="20"/>
      <c r="NCE11"/>
      <c r="NCF11" s="20"/>
      <c r="NCG11"/>
      <c r="NCH11" s="20"/>
      <c r="NCI11"/>
      <c r="NCJ11" s="20"/>
      <c r="NCK11"/>
      <c r="NCL11" s="20"/>
      <c r="NCM11"/>
      <c r="NCN11" s="20"/>
      <c r="NCO11"/>
      <c r="NCP11" s="20"/>
      <c r="NCQ11"/>
      <c r="NCR11" s="20"/>
      <c r="NCS11"/>
      <c r="NCT11" s="20"/>
      <c r="NCU11"/>
      <c r="NCV11" s="20"/>
      <c r="NCW11"/>
      <c r="NCX11" s="20"/>
      <c r="NCY11"/>
      <c r="NCZ11" s="20"/>
      <c r="NDA11"/>
      <c r="NDB11" s="20"/>
      <c r="NDC11"/>
      <c r="NDD11" s="20"/>
      <c r="NDE11"/>
      <c r="NDF11" s="20"/>
      <c r="NDG11"/>
      <c r="NDH11" s="20"/>
      <c r="NDI11"/>
      <c r="NDJ11" s="20"/>
      <c r="NDK11"/>
      <c r="NDL11" s="20"/>
      <c r="NDM11"/>
      <c r="NDN11" s="20"/>
      <c r="NDO11"/>
      <c r="NDP11" s="20"/>
      <c r="NDQ11"/>
      <c r="NDR11" s="20"/>
      <c r="NDS11"/>
      <c r="NDT11" s="20"/>
      <c r="NDU11"/>
      <c r="NDV11" s="20"/>
      <c r="NDW11"/>
      <c r="NDX11" s="20"/>
      <c r="NDY11"/>
      <c r="NDZ11" s="20"/>
      <c r="NEA11"/>
      <c r="NEB11" s="20"/>
      <c r="NEC11"/>
      <c r="NED11" s="20"/>
      <c r="NEE11"/>
      <c r="NEF11" s="20"/>
      <c r="NEG11"/>
      <c r="NEH11" s="20"/>
      <c r="NEI11"/>
      <c r="NEJ11" s="20"/>
      <c r="NEK11"/>
      <c r="NEL11" s="20"/>
      <c r="NEM11"/>
      <c r="NEN11" s="20"/>
      <c r="NEO11"/>
      <c r="NEP11" s="20"/>
      <c r="NEQ11"/>
      <c r="NER11" s="20"/>
      <c r="NES11"/>
      <c r="NET11" s="20"/>
      <c r="NEU11"/>
      <c r="NEV11" s="20"/>
      <c r="NEW11"/>
      <c r="NEX11" s="20"/>
      <c r="NEY11"/>
      <c r="NEZ11" s="20"/>
      <c r="NFA11"/>
      <c r="NFB11" s="20"/>
      <c r="NFC11"/>
      <c r="NFD11" s="20"/>
      <c r="NFE11"/>
      <c r="NFF11" s="20"/>
      <c r="NFG11"/>
      <c r="NFH11" s="20"/>
      <c r="NFI11"/>
      <c r="NFJ11" s="20"/>
      <c r="NFK11"/>
      <c r="NFL11" s="20"/>
      <c r="NFM11"/>
      <c r="NFN11" s="20"/>
      <c r="NFO11"/>
      <c r="NFP11" s="20"/>
      <c r="NFQ11"/>
      <c r="NFR11" s="20"/>
      <c r="NFS11"/>
      <c r="NFT11" s="20"/>
      <c r="NFU11"/>
      <c r="NFV11" s="20"/>
      <c r="NFW11"/>
      <c r="NFX11" s="20"/>
      <c r="NFY11"/>
      <c r="NFZ11" s="20"/>
      <c r="NGA11"/>
      <c r="NGB11" s="20"/>
      <c r="NGC11"/>
      <c r="NGD11" s="20"/>
      <c r="NGE11"/>
      <c r="NGF11" s="20"/>
      <c r="NGG11"/>
      <c r="NGH11" s="20"/>
      <c r="NGI11"/>
      <c r="NGJ11" s="20"/>
      <c r="NGK11"/>
      <c r="NGL11" s="20"/>
      <c r="NGM11"/>
      <c r="NGN11" s="20"/>
      <c r="NGO11"/>
      <c r="NGP11" s="20"/>
      <c r="NGQ11"/>
      <c r="NGR11" s="20"/>
      <c r="NGS11"/>
      <c r="NGT11" s="20"/>
      <c r="NGU11"/>
      <c r="NGV11" s="20"/>
      <c r="NGW11"/>
      <c r="NGX11" s="20"/>
      <c r="NGY11"/>
      <c r="NGZ11" s="20"/>
      <c r="NHA11"/>
      <c r="NHB11" s="20"/>
      <c r="NHC11"/>
      <c r="NHD11" s="20"/>
      <c r="NHE11"/>
      <c r="NHF11" s="20"/>
      <c r="NHG11"/>
      <c r="NHH11" s="20"/>
      <c r="NHI11"/>
      <c r="NHJ11" s="20"/>
      <c r="NHK11"/>
      <c r="NHL11" s="20"/>
      <c r="NHM11"/>
      <c r="NHN11" s="20"/>
      <c r="NHO11"/>
      <c r="NHP11" s="20"/>
      <c r="NHQ11"/>
      <c r="NHR11" s="20"/>
      <c r="NHS11"/>
      <c r="NHT11" s="20"/>
      <c r="NHU11"/>
      <c r="NHV11" s="20"/>
      <c r="NHW11"/>
      <c r="NHX11" s="20"/>
      <c r="NHY11"/>
      <c r="NHZ11" s="20"/>
      <c r="NIA11"/>
      <c r="NIB11" s="20"/>
      <c r="NIC11"/>
      <c r="NID11" s="20"/>
      <c r="NIE11"/>
      <c r="NIF11" s="20"/>
      <c r="NIG11"/>
      <c r="NIH11" s="20"/>
      <c r="NII11"/>
      <c r="NIJ11" s="20"/>
      <c r="NIK11"/>
      <c r="NIL11" s="20"/>
      <c r="NIM11"/>
      <c r="NIN11" s="20"/>
      <c r="NIO11"/>
      <c r="NIP11" s="20"/>
      <c r="NIQ11"/>
      <c r="NIR11" s="20"/>
      <c r="NIS11"/>
      <c r="NIT11" s="20"/>
      <c r="NIU11"/>
      <c r="NIV11" s="20"/>
      <c r="NIW11"/>
      <c r="NIX11" s="20"/>
      <c r="NIY11"/>
      <c r="NIZ11" s="20"/>
      <c r="NJA11"/>
      <c r="NJB11" s="20"/>
      <c r="NJC11"/>
      <c r="NJD11" s="20"/>
      <c r="NJE11"/>
      <c r="NJF11" s="20"/>
      <c r="NJG11"/>
      <c r="NJH11" s="20"/>
      <c r="NJI11"/>
      <c r="NJJ11" s="20"/>
      <c r="NJK11"/>
      <c r="NJL11" s="20"/>
      <c r="NJM11"/>
      <c r="NJN11" s="20"/>
      <c r="NJO11"/>
      <c r="NJP11" s="20"/>
      <c r="NJQ11"/>
      <c r="NJR11" s="20"/>
      <c r="NJS11"/>
      <c r="NJT11" s="20"/>
      <c r="NJU11"/>
      <c r="NJV11" s="20"/>
      <c r="NJW11"/>
      <c r="NJX11" s="20"/>
      <c r="NJY11"/>
      <c r="NJZ11" s="20"/>
      <c r="NKA11"/>
      <c r="NKB11" s="20"/>
      <c r="NKC11"/>
      <c r="NKD11" s="20"/>
      <c r="NKE11"/>
      <c r="NKF11" s="20"/>
      <c r="NKG11"/>
      <c r="NKH11" s="20"/>
      <c r="NKI11"/>
      <c r="NKJ11" s="20"/>
      <c r="NKK11"/>
      <c r="NKL11" s="20"/>
      <c r="NKM11"/>
      <c r="NKN11" s="20"/>
      <c r="NKO11"/>
      <c r="NKP11" s="20"/>
      <c r="NKQ11"/>
      <c r="NKR11" s="20"/>
      <c r="NKS11"/>
      <c r="NKT11" s="20"/>
      <c r="NKU11"/>
      <c r="NKV11" s="20"/>
      <c r="NKW11"/>
      <c r="NKX11" s="20"/>
      <c r="NKY11"/>
      <c r="NKZ11" s="20"/>
      <c r="NLA11"/>
      <c r="NLB11" s="20"/>
      <c r="NLC11"/>
      <c r="NLD11" s="20"/>
      <c r="NLE11"/>
      <c r="NLF11" s="20"/>
      <c r="NLG11"/>
      <c r="NLH11" s="20"/>
      <c r="NLI11"/>
      <c r="NLJ11" s="20"/>
      <c r="NLK11"/>
      <c r="NLL11" s="20"/>
      <c r="NLM11"/>
      <c r="NLN11" s="20"/>
      <c r="NLO11"/>
      <c r="NLP11" s="20"/>
      <c r="NLQ11"/>
      <c r="NLR11" s="20"/>
      <c r="NLS11"/>
      <c r="NLT11" s="20"/>
      <c r="NLU11"/>
      <c r="NLV11" s="20"/>
      <c r="NLW11"/>
      <c r="NLX11" s="20"/>
      <c r="NLY11"/>
      <c r="NLZ11" s="20"/>
      <c r="NMA11"/>
      <c r="NMB11" s="20"/>
      <c r="NMC11"/>
      <c r="NMD11" s="20"/>
      <c r="NME11"/>
      <c r="NMF11" s="20"/>
      <c r="NMG11"/>
      <c r="NMH11" s="20"/>
      <c r="NMI11"/>
      <c r="NMJ11" s="20"/>
      <c r="NMK11"/>
      <c r="NML11" s="20"/>
      <c r="NMM11"/>
      <c r="NMN11" s="20"/>
      <c r="NMO11"/>
      <c r="NMP11" s="20"/>
      <c r="NMQ11"/>
      <c r="NMR11" s="20"/>
      <c r="NMS11"/>
      <c r="NMT11" s="20"/>
      <c r="NMU11"/>
      <c r="NMV11" s="20"/>
      <c r="NMW11"/>
      <c r="NMX11" s="20"/>
      <c r="NMY11"/>
      <c r="NMZ11" s="20"/>
      <c r="NNA11"/>
      <c r="NNB11" s="20"/>
      <c r="NNC11"/>
      <c r="NND11" s="20"/>
      <c r="NNE11"/>
      <c r="NNF11" s="20"/>
      <c r="NNG11"/>
      <c r="NNH11" s="20"/>
      <c r="NNI11"/>
      <c r="NNJ11" s="20"/>
      <c r="NNK11"/>
      <c r="NNL11" s="20"/>
      <c r="NNM11"/>
      <c r="NNN11" s="20"/>
      <c r="NNO11"/>
      <c r="NNP11" s="20"/>
      <c r="NNQ11"/>
      <c r="NNR11" s="20"/>
      <c r="NNS11"/>
      <c r="NNT11" s="20"/>
      <c r="NNU11"/>
      <c r="NNV11" s="20"/>
      <c r="NNW11"/>
      <c r="NNX11" s="20"/>
      <c r="NNY11"/>
      <c r="NNZ11" s="20"/>
      <c r="NOA11"/>
      <c r="NOB11" s="20"/>
      <c r="NOC11"/>
      <c r="NOD11" s="20"/>
      <c r="NOE11"/>
      <c r="NOF11" s="20"/>
      <c r="NOG11"/>
      <c r="NOH11" s="20"/>
      <c r="NOI11"/>
      <c r="NOJ11" s="20"/>
      <c r="NOK11"/>
      <c r="NOL11" s="20"/>
      <c r="NOM11"/>
      <c r="NON11" s="20"/>
      <c r="NOO11"/>
      <c r="NOP11" s="20"/>
      <c r="NOQ11"/>
      <c r="NOR11" s="20"/>
      <c r="NOS11"/>
      <c r="NOT11" s="20"/>
      <c r="NOU11"/>
      <c r="NOV11" s="20"/>
      <c r="NOW11"/>
      <c r="NOX11" s="20"/>
      <c r="NOY11"/>
      <c r="NOZ11" s="20"/>
      <c r="NPA11"/>
      <c r="NPB11" s="20"/>
      <c r="NPC11"/>
      <c r="NPD11" s="20"/>
      <c r="NPE11"/>
      <c r="NPF11" s="20"/>
      <c r="NPG11"/>
      <c r="NPH11" s="20"/>
      <c r="NPI11"/>
      <c r="NPJ11" s="20"/>
      <c r="NPK11"/>
      <c r="NPL11" s="20"/>
      <c r="NPM11"/>
      <c r="NPN11" s="20"/>
      <c r="NPO11"/>
      <c r="NPP11" s="20"/>
      <c r="NPQ11"/>
      <c r="NPR11" s="20"/>
      <c r="NPS11"/>
      <c r="NPT11" s="20"/>
      <c r="NPU11"/>
      <c r="NPV11" s="20"/>
      <c r="NPW11"/>
      <c r="NPX11" s="20"/>
      <c r="NPY11"/>
      <c r="NPZ11" s="20"/>
      <c r="NQA11"/>
      <c r="NQB11" s="20"/>
      <c r="NQC11"/>
      <c r="NQD11" s="20"/>
      <c r="NQE11"/>
      <c r="NQF11" s="20"/>
      <c r="NQG11"/>
      <c r="NQH11" s="20"/>
      <c r="NQI11"/>
      <c r="NQJ11" s="20"/>
      <c r="NQK11"/>
      <c r="NQL11" s="20"/>
      <c r="NQM11"/>
      <c r="NQN11" s="20"/>
      <c r="NQO11"/>
      <c r="NQP11" s="20"/>
      <c r="NQQ11"/>
      <c r="NQR11" s="20"/>
      <c r="NQS11"/>
      <c r="NQT11" s="20"/>
      <c r="NQU11"/>
      <c r="NQV11" s="20"/>
      <c r="NQW11"/>
      <c r="NQX11" s="20"/>
      <c r="NQY11"/>
      <c r="NQZ11" s="20"/>
      <c r="NRA11"/>
      <c r="NRB11" s="20"/>
      <c r="NRC11"/>
      <c r="NRD11" s="20"/>
      <c r="NRE11"/>
      <c r="NRF11" s="20"/>
      <c r="NRG11"/>
      <c r="NRH11" s="20"/>
      <c r="NRI11"/>
      <c r="NRJ11" s="20"/>
      <c r="NRK11"/>
      <c r="NRL11" s="20"/>
      <c r="NRM11"/>
      <c r="NRN11" s="20"/>
      <c r="NRO11"/>
      <c r="NRP11" s="20"/>
      <c r="NRQ11"/>
      <c r="NRR11" s="20"/>
      <c r="NRS11"/>
      <c r="NRT11" s="20"/>
      <c r="NRU11"/>
      <c r="NRV11" s="20"/>
      <c r="NRW11"/>
      <c r="NRX11" s="20"/>
      <c r="NRY11"/>
      <c r="NRZ11" s="20"/>
      <c r="NSA11"/>
      <c r="NSB11" s="20"/>
      <c r="NSC11"/>
      <c r="NSD11" s="20"/>
      <c r="NSE11"/>
      <c r="NSF11" s="20"/>
      <c r="NSG11"/>
      <c r="NSH11" s="20"/>
      <c r="NSI11"/>
      <c r="NSJ11" s="20"/>
      <c r="NSK11"/>
      <c r="NSL11" s="20"/>
      <c r="NSM11"/>
      <c r="NSN11" s="20"/>
      <c r="NSO11"/>
      <c r="NSP11" s="20"/>
      <c r="NSQ11"/>
      <c r="NSR11" s="20"/>
      <c r="NSS11"/>
      <c r="NST11" s="20"/>
      <c r="NSU11"/>
      <c r="NSV11" s="20"/>
      <c r="NSW11"/>
      <c r="NSX11" s="20"/>
      <c r="NSY11"/>
      <c r="NSZ11" s="20"/>
      <c r="NTA11"/>
      <c r="NTB11" s="20"/>
      <c r="NTC11"/>
      <c r="NTD11" s="20"/>
      <c r="NTE11"/>
      <c r="NTF11" s="20"/>
      <c r="NTG11"/>
      <c r="NTH11" s="20"/>
      <c r="NTI11"/>
      <c r="NTJ11" s="20"/>
      <c r="NTK11"/>
      <c r="NTL11" s="20"/>
      <c r="NTM11"/>
      <c r="NTN11" s="20"/>
      <c r="NTO11"/>
      <c r="NTP11" s="20"/>
      <c r="NTQ11"/>
      <c r="NTR11" s="20"/>
      <c r="NTS11"/>
      <c r="NTT11" s="20"/>
      <c r="NTU11"/>
      <c r="NTV11" s="20"/>
      <c r="NTW11"/>
      <c r="NTX11" s="20"/>
      <c r="NTY11"/>
      <c r="NTZ11" s="20"/>
      <c r="NUA11"/>
      <c r="NUB11" s="20"/>
      <c r="NUC11"/>
      <c r="NUD11" s="20"/>
      <c r="NUE11"/>
      <c r="NUF11" s="20"/>
      <c r="NUG11"/>
      <c r="NUH11" s="20"/>
      <c r="NUI11"/>
      <c r="NUJ11" s="20"/>
      <c r="NUK11"/>
      <c r="NUL11" s="20"/>
      <c r="NUM11"/>
      <c r="NUN11" s="20"/>
      <c r="NUO11"/>
      <c r="NUP11" s="20"/>
      <c r="NUQ11"/>
      <c r="NUR11" s="20"/>
      <c r="NUS11"/>
      <c r="NUT11" s="20"/>
      <c r="NUU11"/>
      <c r="NUV11" s="20"/>
      <c r="NUW11"/>
      <c r="NUX11" s="20"/>
      <c r="NUY11"/>
      <c r="NUZ11" s="20"/>
      <c r="NVA11"/>
      <c r="NVB11" s="20"/>
      <c r="NVC11"/>
      <c r="NVD11" s="20"/>
      <c r="NVE11"/>
      <c r="NVF11" s="20"/>
      <c r="NVG11"/>
      <c r="NVH11" s="20"/>
      <c r="NVI11"/>
      <c r="NVJ11" s="20"/>
      <c r="NVK11"/>
      <c r="NVL11" s="20"/>
      <c r="NVM11"/>
      <c r="NVN11" s="20"/>
      <c r="NVO11"/>
      <c r="NVP11" s="20"/>
      <c r="NVQ11"/>
      <c r="NVR11" s="20"/>
      <c r="NVS11"/>
      <c r="NVT11" s="20"/>
      <c r="NVU11"/>
      <c r="NVV11" s="20"/>
      <c r="NVW11"/>
      <c r="NVX11" s="20"/>
      <c r="NVY11"/>
      <c r="NVZ11" s="20"/>
      <c r="NWA11"/>
      <c r="NWB11" s="20"/>
      <c r="NWC11"/>
      <c r="NWD11" s="20"/>
      <c r="NWE11"/>
      <c r="NWF11" s="20"/>
      <c r="NWG11"/>
      <c r="NWH11" s="20"/>
      <c r="NWI11"/>
      <c r="NWJ11" s="20"/>
      <c r="NWK11"/>
      <c r="NWL11" s="20"/>
      <c r="NWM11"/>
      <c r="NWN11" s="20"/>
      <c r="NWO11"/>
      <c r="NWP11" s="20"/>
      <c r="NWQ11"/>
      <c r="NWR11" s="20"/>
      <c r="NWS11"/>
      <c r="NWT11" s="20"/>
      <c r="NWU11"/>
      <c r="NWV11" s="20"/>
      <c r="NWW11"/>
      <c r="NWX11" s="20"/>
      <c r="NWY11"/>
      <c r="NWZ11" s="20"/>
      <c r="NXA11"/>
      <c r="NXB11" s="20"/>
      <c r="NXC11"/>
      <c r="NXD11" s="20"/>
      <c r="NXE11"/>
      <c r="NXF11" s="20"/>
      <c r="NXG11"/>
      <c r="NXH11" s="20"/>
      <c r="NXI11"/>
      <c r="NXJ11" s="20"/>
      <c r="NXK11"/>
      <c r="NXL11" s="20"/>
      <c r="NXM11"/>
      <c r="NXN11" s="20"/>
      <c r="NXO11"/>
      <c r="NXP11" s="20"/>
      <c r="NXQ11"/>
      <c r="NXR11" s="20"/>
      <c r="NXS11"/>
      <c r="NXT11" s="20"/>
      <c r="NXU11"/>
      <c r="NXV11" s="20"/>
      <c r="NXW11"/>
      <c r="NXX11" s="20"/>
      <c r="NXY11"/>
      <c r="NXZ11" s="20"/>
      <c r="NYA11"/>
      <c r="NYB11" s="20"/>
      <c r="NYC11"/>
      <c r="NYD11" s="20"/>
      <c r="NYE11"/>
      <c r="NYF11" s="20"/>
      <c r="NYG11"/>
      <c r="NYH11" s="20"/>
      <c r="NYI11"/>
      <c r="NYJ11" s="20"/>
      <c r="NYK11"/>
      <c r="NYL11" s="20"/>
      <c r="NYM11"/>
      <c r="NYN11" s="20"/>
      <c r="NYO11"/>
      <c r="NYP11" s="20"/>
      <c r="NYQ11"/>
      <c r="NYR11" s="20"/>
      <c r="NYS11"/>
      <c r="NYT11" s="20"/>
      <c r="NYU11"/>
      <c r="NYV11" s="20"/>
      <c r="NYW11"/>
      <c r="NYX11" s="20"/>
      <c r="NYY11"/>
      <c r="NYZ11" s="20"/>
      <c r="NZA11"/>
      <c r="NZB11" s="20"/>
      <c r="NZC11"/>
      <c r="NZD11" s="20"/>
      <c r="NZE11"/>
      <c r="NZF11" s="20"/>
      <c r="NZG11"/>
      <c r="NZH11" s="20"/>
      <c r="NZI11"/>
      <c r="NZJ11" s="20"/>
      <c r="NZK11"/>
      <c r="NZL11" s="20"/>
      <c r="NZM11"/>
      <c r="NZN11" s="20"/>
      <c r="NZO11"/>
      <c r="NZP11" s="20"/>
      <c r="NZQ11"/>
      <c r="NZR11" s="20"/>
      <c r="NZS11"/>
      <c r="NZT11" s="20"/>
      <c r="NZU11"/>
      <c r="NZV11" s="20"/>
      <c r="NZW11"/>
      <c r="NZX11" s="20"/>
      <c r="NZY11"/>
      <c r="NZZ11" s="20"/>
      <c r="OAA11"/>
      <c r="OAB11" s="20"/>
      <c r="OAC11"/>
      <c r="OAD11" s="20"/>
      <c r="OAE11"/>
      <c r="OAF11" s="20"/>
      <c r="OAG11"/>
      <c r="OAH11" s="20"/>
      <c r="OAI11"/>
      <c r="OAJ11" s="20"/>
      <c r="OAK11"/>
      <c r="OAL11" s="20"/>
      <c r="OAM11"/>
      <c r="OAN11" s="20"/>
      <c r="OAO11"/>
      <c r="OAP11" s="20"/>
      <c r="OAQ11"/>
      <c r="OAR11" s="20"/>
      <c r="OAS11"/>
      <c r="OAT11" s="20"/>
      <c r="OAU11"/>
      <c r="OAV11" s="20"/>
      <c r="OAW11"/>
      <c r="OAX11" s="20"/>
      <c r="OAY11"/>
      <c r="OAZ11" s="20"/>
      <c r="OBA11"/>
      <c r="OBB11" s="20"/>
      <c r="OBC11"/>
      <c r="OBD11" s="20"/>
      <c r="OBE11"/>
      <c r="OBF11" s="20"/>
      <c r="OBG11"/>
      <c r="OBH11" s="20"/>
      <c r="OBI11"/>
      <c r="OBJ11" s="20"/>
      <c r="OBK11"/>
      <c r="OBL11" s="20"/>
      <c r="OBM11"/>
      <c r="OBN11" s="20"/>
      <c r="OBO11"/>
      <c r="OBP11" s="20"/>
      <c r="OBQ11"/>
      <c r="OBR11" s="20"/>
      <c r="OBS11"/>
      <c r="OBT11" s="20"/>
      <c r="OBU11"/>
      <c r="OBV11" s="20"/>
      <c r="OBW11"/>
      <c r="OBX11" s="20"/>
      <c r="OBY11"/>
      <c r="OBZ11" s="20"/>
      <c r="OCA11"/>
      <c r="OCB11" s="20"/>
      <c r="OCC11"/>
      <c r="OCD11" s="20"/>
      <c r="OCE11"/>
      <c r="OCF11" s="20"/>
      <c r="OCG11"/>
      <c r="OCH11" s="20"/>
      <c r="OCI11"/>
      <c r="OCJ11" s="20"/>
      <c r="OCK11"/>
      <c r="OCL11" s="20"/>
      <c r="OCM11"/>
      <c r="OCN11" s="20"/>
      <c r="OCO11"/>
      <c r="OCP11" s="20"/>
      <c r="OCQ11"/>
      <c r="OCR11" s="20"/>
      <c r="OCS11"/>
      <c r="OCT11" s="20"/>
      <c r="OCU11"/>
      <c r="OCV11" s="20"/>
      <c r="OCW11"/>
      <c r="OCX11" s="20"/>
      <c r="OCY11"/>
      <c r="OCZ11" s="20"/>
      <c r="ODA11"/>
      <c r="ODB11" s="20"/>
      <c r="ODC11"/>
      <c r="ODD11" s="20"/>
      <c r="ODE11"/>
      <c r="ODF11" s="20"/>
      <c r="ODG11"/>
      <c r="ODH11" s="20"/>
      <c r="ODI11"/>
      <c r="ODJ11" s="20"/>
      <c r="ODK11"/>
      <c r="ODL11" s="20"/>
      <c r="ODM11"/>
      <c r="ODN11" s="20"/>
      <c r="ODO11"/>
      <c r="ODP11" s="20"/>
      <c r="ODQ11"/>
      <c r="ODR11" s="20"/>
      <c r="ODS11"/>
      <c r="ODT11" s="20"/>
      <c r="ODU11"/>
      <c r="ODV11" s="20"/>
      <c r="ODW11"/>
      <c r="ODX11" s="20"/>
      <c r="ODY11"/>
      <c r="ODZ11" s="20"/>
      <c r="OEA11"/>
      <c r="OEB11" s="20"/>
      <c r="OEC11"/>
      <c r="OED11" s="20"/>
      <c r="OEE11"/>
      <c r="OEF11" s="20"/>
      <c r="OEG11"/>
      <c r="OEH11" s="20"/>
      <c r="OEI11"/>
      <c r="OEJ11" s="20"/>
      <c r="OEK11"/>
      <c r="OEL11" s="20"/>
      <c r="OEM11"/>
      <c r="OEN11" s="20"/>
      <c r="OEO11"/>
      <c r="OEP11" s="20"/>
      <c r="OEQ11"/>
      <c r="OER11" s="20"/>
      <c r="OES11"/>
      <c r="OET11" s="20"/>
      <c r="OEU11"/>
      <c r="OEV11" s="20"/>
      <c r="OEW11"/>
      <c r="OEX11" s="20"/>
      <c r="OEY11"/>
      <c r="OEZ11" s="20"/>
      <c r="OFA11"/>
      <c r="OFB11" s="20"/>
      <c r="OFC11"/>
      <c r="OFD11" s="20"/>
      <c r="OFE11"/>
      <c r="OFF11" s="20"/>
      <c r="OFG11"/>
      <c r="OFH11" s="20"/>
      <c r="OFI11"/>
      <c r="OFJ11" s="20"/>
      <c r="OFK11"/>
      <c r="OFL11" s="20"/>
      <c r="OFM11"/>
      <c r="OFN11" s="20"/>
      <c r="OFO11"/>
      <c r="OFP11" s="20"/>
      <c r="OFQ11"/>
      <c r="OFR11" s="20"/>
      <c r="OFS11"/>
      <c r="OFT11" s="20"/>
      <c r="OFU11"/>
      <c r="OFV11" s="20"/>
      <c r="OFW11"/>
      <c r="OFX11" s="20"/>
      <c r="OFY11"/>
      <c r="OFZ11" s="20"/>
      <c r="OGA11"/>
      <c r="OGB11" s="20"/>
      <c r="OGC11"/>
      <c r="OGD11" s="20"/>
      <c r="OGE11"/>
      <c r="OGF11" s="20"/>
      <c r="OGG11"/>
      <c r="OGH11" s="20"/>
      <c r="OGI11"/>
      <c r="OGJ11" s="20"/>
      <c r="OGK11"/>
      <c r="OGL11" s="20"/>
      <c r="OGM11"/>
      <c r="OGN11" s="20"/>
      <c r="OGO11"/>
      <c r="OGP11" s="20"/>
      <c r="OGQ11"/>
      <c r="OGR11" s="20"/>
      <c r="OGS11"/>
      <c r="OGT11" s="20"/>
      <c r="OGU11"/>
      <c r="OGV11" s="20"/>
      <c r="OGW11"/>
      <c r="OGX11" s="20"/>
      <c r="OGY11"/>
      <c r="OGZ11" s="20"/>
      <c r="OHA11"/>
      <c r="OHB11" s="20"/>
      <c r="OHC11"/>
      <c r="OHD11" s="20"/>
      <c r="OHE11"/>
      <c r="OHF11" s="20"/>
      <c r="OHG11"/>
      <c r="OHH11" s="20"/>
      <c r="OHI11"/>
      <c r="OHJ11" s="20"/>
      <c r="OHK11"/>
      <c r="OHL11" s="20"/>
      <c r="OHM11"/>
      <c r="OHN11" s="20"/>
      <c r="OHO11"/>
      <c r="OHP11" s="20"/>
      <c r="OHQ11"/>
      <c r="OHR11" s="20"/>
      <c r="OHS11"/>
      <c r="OHT11" s="20"/>
      <c r="OHU11"/>
      <c r="OHV11" s="20"/>
      <c r="OHW11"/>
      <c r="OHX11" s="20"/>
      <c r="OHY11"/>
      <c r="OHZ11" s="20"/>
      <c r="OIA11"/>
      <c r="OIB11" s="20"/>
      <c r="OIC11"/>
      <c r="OID11" s="20"/>
      <c r="OIE11"/>
      <c r="OIF11" s="20"/>
      <c r="OIG11"/>
      <c r="OIH11" s="20"/>
      <c r="OII11"/>
      <c r="OIJ11" s="20"/>
      <c r="OIK11"/>
      <c r="OIL11" s="20"/>
      <c r="OIM11"/>
      <c r="OIN11" s="20"/>
      <c r="OIO11"/>
      <c r="OIP11" s="20"/>
      <c r="OIQ11"/>
      <c r="OIR11" s="20"/>
      <c r="OIS11"/>
      <c r="OIT11" s="20"/>
      <c r="OIU11"/>
      <c r="OIV11" s="20"/>
      <c r="OIW11"/>
      <c r="OIX11" s="20"/>
      <c r="OIY11"/>
      <c r="OIZ11" s="20"/>
      <c r="OJA11"/>
      <c r="OJB11" s="20"/>
      <c r="OJC11"/>
      <c r="OJD11" s="20"/>
      <c r="OJE11"/>
      <c r="OJF11" s="20"/>
      <c r="OJG11"/>
      <c r="OJH11" s="20"/>
      <c r="OJI11"/>
      <c r="OJJ11" s="20"/>
      <c r="OJK11"/>
      <c r="OJL11" s="20"/>
      <c r="OJM11"/>
      <c r="OJN11" s="20"/>
      <c r="OJO11"/>
      <c r="OJP11" s="20"/>
      <c r="OJQ11"/>
      <c r="OJR11" s="20"/>
      <c r="OJS11"/>
      <c r="OJT11" s="20"/>
      <c r="OJU11"/>
      <c r="OJV11" s="20"/>
      <c r="OJW11"/>
      <c r="OJX11" s="20"/>
      <c r="OJY11"/>
      <c r="OJZ11" s="20"/>
      <c r="OKA11"/>
      <c r="OKB11" s="20"/>
      <c r="OKC11"/>
      <c r="OKD11" s="20"/>
      <c r="OKE11"/>
      <c r="OKF11" s="20"/>
      <c r="OKG11"/>
      <c r="OKH11" s="20"/>
      <c r="OKI11"/>
      <c r="OKJ11" s="20"/>
      <c r="OKK11"/>
      <c r="OKL11" s="20"/>
      <c r="OKM11"/>
      <c r="OKN11" s="20"/>
      <c r="OKO11"/>
      <c r="OKP11" s="20"/>
      <c r="OKQ11"/>
      <c r="OKR11" s="20"/>
      <c r="OKS11"/>
      <c r="OKT11" s="20"/>
      <c r="OKU11"/>
      <c r="OKV11" s="20"/>
      <c r="OKW11"/>
      <c r="OKX11" s="20"/>
      <c r="OKY11"/>
      <c r="OKZ11" s="20"/>
      <c r="OLA11"/>
      <c r="OLB11" s="20"/>
      <c r="OLC11"/>
      <c r="OLD11" s="20"/>
      <c r="OLE11"/>
      <c r="OLF11" s="20"/>
      <c r="OLG11"/>
      <c r="OLH11" s="20"/>
      <c r="OLI11"/>
      <c r="OLJ11" s="20"/>
      <c r="OLK11"/>
      <c r="OLL11" s="20"/>
      <c r="OLM11"/>
      <c r="OLN11" s="20"/>
      <c r="OLO11"/>
      <c r="OLP11" s="20"/>
      <c r="OLQ11"/>
      <c r="OLR11" s="20"/>
      <c r="OLS11"/>
      <c r="OLT11" s="20"/>
      <c r="OLU11"/>
      <c r="OLV11" s="20"/>
      <c r="OLW11"/>
      <c r="OLX11" s="20"/>
      <c r="OLY11"/>
      <c r="OLZ11" s="20"/>
      <c r="OMA11"/>
      <c r="OMB11" s="20"/>
      <c r="OMC11"/>
      <c r="OMD11" s="20"/>
      <c r="OME11"/>
      <c r="OMF11" s="20"/>
      <c r="OMG11"/>
      <c r="OMH11" s="20"/>
      <c r="OMI11"/>
      <c r="OMJ11" s="20"/>
      <c r="OMK11"/>
      <c r="OML11" s="20"/>
      <c r="OMM11"/>
      <c r="OMN11" s="20"/>
      <c r="OMO11"/>
      <c r="OMP11" s="20"/>
      <c r="OMQ11"/>
      <c r="OMR11" s="20"/>
      <c r="OMS11"/>
      <c r="OMT11" s="20"/>
      <c r="OMU11"/>
      <c r="OMV11" s="20"/>
      <c r="OMW11"/>
      <c r="OMX11" s="20"/>
      <c r="OMY11"/>
      <c r="OMZ11" s="20"/>
      <c r="ONA11"/>
      <c r="ONB11" s="20"/>
      <c r="ONC11"/>
      <c r="OND11" s="20"/>
      <c r="ONE11"/>
      <c r="ONF11" s="20"/>
      <c r="ONG11"/>
      <c r="ONH11" s="20"/>
      <c r="ONI11"/>
      <c r="ONJ11" s="20"/>
      <c r="ONK11"/>
      <c r="ONL11" s="20"/>
      <c r="ONM11"/>
      <c r="ONN11" s="20"/>
      <c r="ONO11"/>
      <c r="ONP11" s="20"/>
      <c r="ONQ11"/>
      <c r="ONR11" s="20"/>
      <c r="ONS11"/>
      <c r="ONT11" s="20"/>
      <c r="ONU11"/>
      <c r="ONV11" s="20"/>
      <c r="ONW11"/>
      <c r="ONX11" s="20"/>
      <c r="ONY11"/>
      <c r="ONZ11" s="20"/>
      <c r="OOA11"/>
      <c r="OOB11" s="20"/>
      <c r="OOC11"/>
      <c r="OOD11" s="20"/>
      <c r="OOE11"/>
      <c r="OOF11" s="20"/>
      <c r="OOG11"/>
      <c r="OOH11" s="20"/>
      <c r="OOI11"/>
      <c r="OOJ11" s="20"/>
      <c r="OOK11"/>
      <c r="OOL11" s="20"/>
      <c r="OOM11"/>
      <c r="OON11" s="20"/>
      <c r="OOO11"/>
      <c r="OOP11" s="20"/>
      <c r="OOQ11"/>
      <c r="OOR11" s="20"/>
      <c r="OOS11"/>
      <c r="OOT11" s="20"/>
      <c r="OOU11"/>
      <c r="OOV11" s="20"/>
      <c r="OOW11"/>
      <c r="OOX11" s="20"/>
      <c r="OOY11"/>
      <c r="OOZ11" s="20"/>
      <c r="OPA11"/>
      <c r="OPB11" s="20"/>
      <c r="OPC11"/>
      <c r="OPD11" s="20"/>
      <c r="OPE11"/>
      <c r="OPF11" s="20"/>
      <c r="OPG11"/>
      <c r="OPH11" s="20"/>
      <c r="OPI11"/>
      <c r="OPJ11" s="20"/>
      <c r="OPK11"/>
      <c r="OPL11" s="20"/>
      <c r="OPM11"/>
      <c r="OPN11" s="20"/>
      <c r="OPO11"/>
      <c r="OPP11" s="20"/>
      <c r="OPQ11"/>
      <c r="OPR11" s="20"/>
      <c r="OPS11"/>
      <c r="OPT11" s="20"/>
      <c r="OPU11"/>
      <c r="OPV11" s="20"/>
      <c r="OPW11"/>
      <c r="OPX11" s="20"/>
      <c r="OPY11"/>
      <c r="OPZ11" s="20"/>
      <c r="OQA11"/>
      <c r="OQB11" s="20"/>
      <c r="OQC11"/>
      <c r="OQD11" s="20"/>
      <c r="OQE11"/>
      <c r="OQF11" s="20"/>
      <c r="OQG11"/>
      <c r="OQH11" s="20"/>
      <c r="OQI11"/>
      <c r="OQJ11" s="20"/>
      <c r="OQK11"/>
      <c r="OQL11" s="20"/>
      <c r="OQM11"/>
      <c r="OQN11" s="20"/>
      <c r="OQO11"/>
      <c r="OQP11" s="20"/>
      <c r="OQQ11"/>
      <c r="OQR11" s="20"/>
      <c r="OQS11"/>
      <c r="OQT11" s="20"/>
      <c r="OQU11"/>
      <c r="OQV11" s="20"/>
      <c r="OQW11"/>
      <c r="OQX11" s="20"/>
      <c r="OQY11"/>
      <c r="OQZ11" s="20"/>
      <c r="ORA11"/>
      <c r="ORB11" s="20"/>
      <c r="ORC11"/>
      <c r="ORD11" s="20"/>
      <c r="ORE11"/>
      <c r="ORF11" s="20"/>
      <c r="ORG11"/>
      <c r="ORH11" s="20"/>
      <c r="ORI11"/>
      <c r="ORJ11" s="20"/>
      <c r="ORK11"/>
      <c r="ORL11" s="20"/>
      <c r="ORM11"/>
      <c r="ORN11" s="20"/>
      <c r="ORO11"/>
      <c r="ORP11" s="20"/>
      <c r="ORQ11"/>
      <c r="ORR11" s="20"/>
      <c r="ORS11"/>
      <c r="ORT11" s="20"/>
      <c r="ORU11"/>
      <c r="ORV11" s="20"/>
      <c r="ORW11"/>
      <c r="ORX11" s="20"/>
      <c r="ORY11"/>
      <c r="ORZ11" s="20"/>
      <c r="OSA11"/>
      <c r="OSB11" s="20"/>
      <c r="OSC11"/>
      <c r="OSD11" s="20"/>
      <c r="OSE11"/>
      <c r="OSF11" s="20"/>
      <c r="OSG11"/>
      <c r="OSH11" s="20"/>
      <c r="OSI11"/>
      <c r="OSJ11" s="20"/>
      <c r="OSK11"/>
      <c r="OSL11" s="20"/>
      <c r="OSM11"/>
      <c r="OSN11" s="20"/>
      <c r="OSO11"/>
      <c r="OSP11" s="20"/>
      <c r="OSQ11"/>
      <c r="OSR11" s="20"/>
      <c r="OSS11"/>
      <c r="OST11" s="20"/>
      <c r="OSU11"/>
      <c r="OSV11" s="20"/>
      <c r="OSW11"/>
      <c r="OSX11" s="20"/>
      <c r="OSY11"/>
      <c r="OSZ11" s="20"/>
      <c r="OTA11"/>
      <c r="OTB11" s="20"/>
      <c r="OTC11"/>
      <c r="OTD11" s="20"/>
      <c r="OTE11"/>
      <c r="OTF11" s="20"/>
      <c r="OTG11"/>
      <c r="OTH11" s="20"/>
      <c r="OTI11"/>
      <c r="OTJ11" s="20"/>
      <c r="OTK11"/>
      <c r="OTL11" s="20"/>
      <c r="OTM11"/>
      <c r="OTN11" s="20"/>
      <c r="OTO11"/>
      <c r="OTP11" s="20"/>
      <c r="OTQ11"/>
      <c r="OTR11" s="20"/>
      <c r="OTS11"/>
      <c r="OTT11" s="20"/>
      <c r="OTU11"/>
      <c r="OTV11" s="20"/>
      <c r="OTW11"/>
      <c r="OTX11" s="20"/>
      <c r="OTY11"/>
      <c r="OTZ11" s="20"/>
      <c r="OUA11"/>
      <c r="OUB11" s="20"/>
      <c r="OUC11"/>
      <c r="OUD11" s="20"/>
      <c r="OUE11"/>
      <c r="OUF11" s="20"/>
      <c r="OUG11"/>
      <c r="OUH11" s="20"/>
      <c r="OUI11"/>
      <c r="OUJ11" s="20"/>
      <c r="OUK11"/>
      <c r="OUL11" s="20"/>
      <c r="OUM11"/>
      <c r="OUN11" s="20"/>
      <c r="OUO11"/>
      <c r="OUP11" s="20"/>
      <c r="OUQ11"/>
      <c r="OUR11" s="20"/>
      <c r="OUS11"/>
      <c r="OUT11" s="20"/>
      <c r="OUU11"/>
      <c r="OUV11" s="20"/>
      <c r="OUW11"/>
      <c r="OUX11" s="20"/>
      <c r="OUY11"/>
      <c r="OUZ11" s="20"/>
      <c r="OVA11"/>
      <c r="OVB11" s="20"/>
      <c r="OVC11"/>
      <c r="OVD11" s="20"/>
      <c r="OVE11"/>
      <c r="OVF11" s="20"/>
      <c r="OVG11"/>
      <c r="OVH11" s="20"/>
      <c r="OVI11"/>
      <c r="OVJ11" s="20"/>
      <c r="OVK11"/>
      <c r="OVL11" s="20"/>
      <c r="OVM11"/>
      <c r="OVN11" s="20"/>
      <c r="OVO11"/>
      <c r="OVP11" s="20"/>
      <c r="OVQ11"/>
      <c r="OVR11" s="20"/>
      <c r="OVS11"/>
      <c r="OVT11" s="20"/>
      <c r="OVU11"/>
      <c r="OVV11" s="20"/>
      <c r="OVW11"/>
      <c r="OVX11" s="20"/>
      <c r="OVY11"/>
      <c r="OVZ11" s="20"/>
      <c r="OWA11"/>
      <c r="OWB11" s="20"/>
      <c r="OWC11"/>
      <c r="OWD11" s="20"/>
      <c r="OWE11"/>
      <c r="OWF11" s="20"/>
      <c r="OWG11"/>
      <c r="OWH11" s="20"/>
      <c r="OWI11"/>
      <c r="OWJ11" s="20"/>
      <c r="OWK11"/>
      <c r="OWL11" s="20"/>
      <c r="OWM11"/>
      <c r="OWN11" s="20"/>
      <c r="OWO11"/>
      <c r="OWP11" s="20"/>
      <c r="OWQ11"/>
      <c r="OWR11" s="20"/>
      <c r="OWS11"/>
      <c r="OWT11" s="20"/>
      <c r="OWU11"/>
      <c r="OWV11" s="20"/>
      <c r="OWW11"/>
      <c r="OWX11" s="20"/>
      <c r="OWY11"/>
      <c r="OWZ11" s="20"/>
      <c r="OXA11"/>
      <c r="OXB11" s="20"/>
      <c r="OXC11"/>
      <c r="OXD11" s="20"/>
      <c r="OXE11"/>
      <c r="OXF11" s="20"/>
      <c r="OXG11"/>
      <c r="OXH11" s="20"/>
      <c r="OXI11"/>
      <c r="OXJ11" s="20"/>
      <c r="OXK11"/>
      <c r="OXL11" s="20"/>
      <c r="OXM11"/>
      <c r="OXN11" s="20"/>
      <c r="OXO11"/>
      <c r="OXP11" s="20"/>
      <c r="OXQ11"/>
      <c r="OXR11" s="20"/>
      <c r="OXS11"/>
      <c r="OXT11" s="20"/>
      <c r="OXU11"/>
      <c r="OXV11" s="20"/>
      <c r="OXW11"/>
      <c r="OXX11" s="20"/>
      <c r="OXY11"/>
      <c r="OXZ11" s="20"/>
      <c r="OYA11"/>
      <c r="OYB11" s="20"/>
      <c r="OYC11"/>
      <c r="OYD11" s="20"/>
      <c r="OYE11"/>
      <c r="OYF11" s="20"/>
      <c r="OYG11"/>
      <c r="OYH11" s="20"/>
      <c r="OYI11"/>
      <c r="OYJ11" s="20"/>
      <c r="OYK11"/>
      <c r="OYL11" s="20"/>
      <c r="OYM11"/>
      <c r="OYN11" s="20"/>
      <c r="OYO11"/>
      <c r="OYP11" s="20"/>
      <c r="OYQ11"/>
      <c r="OYR11" s="20"/>
      <c r="OYS11"/>
      <c r="OYT11" s="20"/>
      <c r="OYU11"/>
      <c r="OYV11" s="20"/>
      <c r="OYW11"/>
      <c r="OYX11" s="20"/>
      <c r="OYY11"/>
      <c r="OYZ11" s="20"/>
      <c r="OZA11"/>
      <c r="OZB11" s="20"/>
      <c r="OZC11"/>
      <c r="OZD11" s="20"/>
      <c r="OZE11"/>
      <c r="OZF11" s="20"/>
      <c r="OZG11"/>
      <c r="OZH11" s="20"/>
      <c r="OZI11"/>
      <c r="OZJ11" s="20"/>
      <c r="OZK11"/>
      <c r="OZL11" s="20"/>
      <c r="OZM11"/>
      <c r="OZN11" s="20"/>
      <c r="OZO11"/>
      <c r="OZP11" s="20"/>
      <c r="OZQ11"/>
      <c r="OZR11" s="20"/>
      <c r="OZS11"/>
      <c r="OZT11" s="20"/>
      <c r="OZU11"/>
      <c r="OZV11" s="20"/>
      <c r="OZW11"/>
      <c r="OZX11" s="20"/>
      <c r="OZY11"/>
      <c r="OZZ11" s="20"/>
      <c r="PAA11"/>
      <c r="PAB11" s="20"/>
      <c r="PAC11"/>
      <c r="PAD11" s="20"/>
      <c r="PAE11"/>
      <c r="PAF11" s="20"/>
      <c r="PAG11"/>
      <c r="PAH11" s="20"/>
      <c r="PAI11"/>
      <c r="PAJ11" s="20"/>
      <c r="PAK11"/>
      <c r="PAL11" s="20"/>
      <c r="PAM11"/>
      <c r="PAN11" s="20"/>
      <c r="PAO11"/>
      <c r="PAP11" s="20"/>
      <c r="PAQ11"/>
      <c r="PAR11" s="20"/>
      <c r="PAS11"/>
      <c r="PAT11" s="20"/>
      <c r="PAU11"/>
      <c r="PAV11" s="20"/>
      <c r="PAW11"/>
      <c r="PAX11" s="20"/>
      <c r="PAY11"/>
      <c r="PAZ11" s="20"/>
      <c r="PBA11"/>
      <c r="PBB11" s="20"/>
      <c r="PBC11"/>
      <c r="PBD11" s="20"/>
      <c r="PBE11"/>
      <c r="PBF11" s="20"/>
      <c r="PBG11"/>
      <c r="PBH11" s="20"/>
      <c r="PBI11"/>
      <c r="PBJ11" s="20"/>
      <c r="PBK11"/>
      <c r="PBL11" s="20"/>
      <c r="PBM11"/>
      <c r="PBN11" s="20"/>
      <c r="PBO11"/>
      <c r="PBP11" s="20"/>
      <c r="PBQ11"/>
      <c r="PBR11" s="20"/>
      <c r="PBS11"/>
      <c r="PBT11" s="20"/>
      <c r="PBU11"/>
      <c r="PBV11" s="20"/>
      <c r="PBW11"/>
      <c r="PBX11" s="20"/>
      <c r="PBY11"/>
      <c r="PBZ11" s="20"/>
      <c r="PCA11"/>
      <c r="PCB11" s="20"/>
      <c r="PCC11"/>
      <c r="PCD11" s="20"/>
      <c r="PCE11"/>
      <c r="PCF11" s="20"/>
      <c r="PCG11"/>
      <c r="PCH11" s="20"/>
      <c r="PCI11"/>
      <c r="PCJ11" s="20"/>
      <c r="PCK11"/>
      <c r="PCL11" s="20"/>
      <c r="PCM11"/>
      <c r="PCN11" s="20"/>
      <c r="PCO11"/>
      <c r="PCP11" s="20"/>
      <c r="PCQ11"/>
      <c r="PCR11" s="20"/>
      <c r="PCS11"/>
      <c r="PCT11" s="20"/>
      <c r="PCU11"/>
      <c r="PCV11" s="20"/>
      <c r="PCW11"/>
      <c r="PCX11" s="20"/>
      <c r="PCY11"/>
      <c r="PCZ11" s="20"/>
      <c r="PDA11"/>
      <c r="PDB11" s="20"/>
      <c r="PDC11"/>
      <c r="PDD11" s="20"/>
      <c r="PDE11"/>
      <c r="PDF11" s="20"/>
      <c r="PDG11"/>
      <c r="PDH11" s="20"/>
      <c r="PDI11"/>
      <c r="PDJ11" s="20"/>
      <c r="PDK11"/>
      <c r="PDL11" s="20"/>
      <c r="PDM11"/>
      <c r="PDN11" s="20"/>
      <c r="PDO11"/>
      <c r="PDP11" s="20"/>
      <c r="PDQ11"/>
      <c r="PDR11" s="20"/>
      <c r="PDS11"/>
      <c r="PDT11" s="20"/>
      <c r="PDU11"/>
      <c r="PDV11" s="20"/>
      <c r="PDW11"/>
      <c r="PDX11" s="20"/>
      <c r="PDY11"/>
      <c r="PDZ11" s="20"/>
      <c r="PEA11"/>
      <c r="PEB11" s="20"/>
      <c r="PEC11"/>
      <c r="PED11" s="20"/>
      <c r="PEE11"/>
      <c r="PEF11" s="20"/>
      <c r="PEG11"/>
      <c r="PEH11" s="20"/>
      <c r="PEI11"/>
      <c r="PEJ11" s="20"/>
      <c r="PEK11"/>
      <c r="PEL11" s="20"/>
      <c r="PEM11"/>
      <c r="PEN11" s="20"/>
      <c r="PEO11"/>
      <c r="PEP11" s="20"/>
      <c r="PEQ11"/>
      <c r="PER11" s="20"/>
      <c r="PES11"/>
      <c r="PET11" s="20"/>
      <c r="PEU11"/>
      <c r="PEV11" s="20"/>
      <c r="PEW11"/>
      <c r="PEX11" s="20"/>
      <c r="PEY11"/>
      <c r="PEZ11" s="20"/>
      <c r="PFA11"/>
      <c r="PFB11" s="20"/>
      <c r="PFC11"/>
      <c r="PFD11" s="20"/>
      <c r="PFE11"/>
      <c r="PFF11" s="20"/>
      <c r="PFG11"/>
      <c r="PFH11" s="20"/>
      <c r="PFI11"/>
      <c r="PFJ11" s="20"/>
      <c r="PFK11"/>
      <c r="PFL11" s="20"/>
      <c r="PFM11"/>
      <c r="PFN11" s="20"/>
      <c r="PFO11"/>
      <c r="PFP11" s="20"/>
      <c r="PFQ11"/>
      <c r="PFR11" s="20"/>
      <c r="PFS11"/>
      <c r="PFT11" s="20"/>
      <c r="PFU11"/>
      <c r="PFV11" s="20"/>
      <c r="PFW11"/>
      <c r="PFX11" s="20"/>
      <c r="PFY11"/>
      <c r="PFZ11" s="20"/>
      <c r="PGA11"/>
      <c r="PGB11" s="20"/>
      <c r="PGC11"/>
      <c r="PGD11" s="20"/>
      <c r="PGE11"/>
      <c r="PGF11" s="20"/>
      <c r="PGG11"/>
      <c r="PGH11" s="20"/>
      <c r="PGI11"/>
      <c r="PGJ11" s="20"/>
      <c r="PGK11"/>
      <c r="PGL11" s="20"/>
      <c r="PGM11"/>
      <c r="PGN11" s="20"/>
      <c r="PGO11"/>
      <c r="PGP11" s="20"/>
      <c r="PGQ11"/>
      <c r="PGR11" s="20"/>
      <c r="PGS11"/>
      <c r="PGT11" s="20"/>
      <c r="PGU11"/>
      <c r="PGV11" s="20"/>
      <c r="PGW11"/>
      <c r="PGX11" s="20"/>
      <c r="PGY11"/>
      <c r="PGZ11" s="20"/>
      <c r="PHA11"/>
      <c r="PHB11" s="20"/>
      <c r="PHC11"/>
      <c r="PHD11" s="20"/>
      <c r="PHE11"/>
      <c r="PHF11" s="20"/>
      <c r="PHG11"/>
      <c r="PHH11" s="20"/>
      <c r="PHI11"/>
      <c r="PHJ11" s="20"/>
      <c r="PHK11"/>
      <c r="PHL11" s="20"/>
      <c r="PHM11"/>
      <c r="PHN11" s="20"/>
      <c r="PHO11"/>
      <c r="PHP11" s="20"/>
      <c r="PHQ11"/>
      <c r="PHR11" s="20"/>
      <c r="PHS11"/>
      <c r="PHT11" s="20"/>
      <c r="PHU11"/>
      <c r="PHV11" s="20"/>
      <c r="PHW11"/>
      <c r="PHX11" s="20"/>
      <c r="PHY11"/>
      <c r="PHZ11" s="20"/>
      <c r="PIA11"/>
      <c r="PIB11" s="20"/>
      <c r="PIC11"/>
      <c r="PID11" s="20"/>
      <c r="PIE11"/>
      <c r="PIF11" s="20"/>
      <c r="PIG11"/>
      <c r="PIH11" s="20"/>
      <c r="PII11"/>
      <c r="PIJ11" s="20"/>
      <c r="PIK11"/>
      <c r="PIL11" s="20"/>
      <c r="PIM11"/>
      <c r="PIN11" s="20"/>
      <c r="PIO11"/>
      <c r="PIP11" s="20"/>
      <c r="PIQ11"/>
      <c r="PIR11" s="20"/>
      <c r="PIS11"/>
      <c r="PIT11" s="20"/>
      <c r="PIU11"/>
      <c r="PIV11" s="20"/>
      <c r="PIW11"/>
      <c r="PIX11" s="20"/>
      <c r="PIY11"/>
      <c r="PIZ11" s="20"/>
      <c r="PJA11"/>
      <c r="PJB11" s="20"/>
      <c r="PJC11"/>
      <c r="PJD11" s="20"/>
      <c r="PJE11"/>
      <c r="PJF11" s="20"/>
      <c r="PJG11"/>
      <c r="PJH11" s="20"/>
      <c r="PJI11"/>
      <c r="PJJ11" s="20"/>
      <c r="PJK11"/>
      <c r="PJL11" s="20"/>
      <c r="PJM11"/>
      <c r="PJN11" s="20"/>
      <c r="PJO11"/>
      <c r="PJP11" s="20"/>
      <c r="PJQ11"/>
      <c r="PJR11" s="20"/>
      <c r="PJS11"/>
      <c r="PJT11" s="20"/>
      <c r="PJU11"/>
      <c r="PJV11" s="20"/>
      <c r="PJW11"/>
      <c r="PJX11" s="20"/>
      <c r="PJY11"/>
      <c r="PJZ11" s="20"/>
      <c r="PKA11"/>
      <c r="PKB11" s="20"/>
      <c r="PKC11"/>
      <c r="PKD11" s="20"/>
      <c r="PKE11"/>
      <c r="PKF11" s="20"/>
      <c r="PKG11"/>
      <c r="PKH11" s="20"/>
      <c r="PKI11"/>
      <c r="PKJ11" s="20"/>
      <c r="PKK11"/>
      <c r="PKL11" s="20"/>
      <c r="PKM11"/>
      <c r="PKN11" s="20"/>
      <c r="PKO11"/>
      <c r="PKP11" s="20"/>
      <c r="PKQ11"/>
      <c r="PKR11" s="20"/>
      <c r="PKS11"/>
      <c r="PKT11" s="20"/>
      <c r="PKU11"/>
      <c r="PKV11" s="20"/>
      <c r="PKW11"/>
      <c r="PKX11" s="20"/>
      <c r="PKY11"/>
      <c r="PKZ11" s="20"/>
      <c r="PLA11"/>
      <c r="PLB11" s="20"/>
      <c r="PLC11"/>
      <c r="PLD11" s="20"/>
      <c r="PLE11"/>
      <c r="PLF11" s="20"/>
      <c r="PLG11"/>
      <c r="PLH11" s="20"/>
      <c r="PLI11"/>
      <c r="PLJ11" s="20"/>
      <c r="PLK11"/>
      <c r="PLL11" s="20"/>
      <c r="PLM11"/>
      <c r="PLN11" s="20"/>
      <c r="PLO11"/>
      <c r="PLP11" s="20"/>
      <c r="PLQ11"/>
      <c r="PLR11" s="20"/>
      <c r="PLS11"/>
      <c r="PLT11" s="20"/>
      <c r="PLU11"/>
      <c r="PLV11" s="20"/>
      <c r="PLW11"/>
      <c r="PLX11" s="20"/>
      <c r="PLY11"/>
      <c r="PLZ11" s="20"/>
      <c r="PMA11"/>
      <c r="PMB11" s="20"/>
      <c r="PMC11"/>
      <c r="PMD11" s="20"/>
      <c r="PME11"/>
      <c r="PMF11" s="20"/>
      <c r="PMG11"/>
      <c r="PMH11" s="20"/>
      <c r="PMI11"/>
      <c r="PMJ11" s="20"/>
      <c r="PMK11"/>
      <c r="PML11" s="20"/>
      <c r="PMM11"/>
      <c r="PMN11" s="20"/>
      <c r="PMO11"/>
      <c r="PMP11" s="20"/>
      <c r="PMQ11"/>
      <c r="PMR11" s="20"/>
      <c r="PMS11"/>
      <c r="PMT11" s="20"/>
      <c r="PMU11"/>
      <c r="PMV11" s="20"/>
      <c r="PMW11"/>
      <c r="PMX11" s="20"/>
      <c r="PMY11"/>
      <c r="PMZ11" s="20"/>
      <c r="PNA11"/>
      <c r="PNB11" s="20"/>
      <c r="PNC11"/>
      <c r="PND11" s="20"/>
      <c r="PNE11"/>
      <c r="PNF11" s="20"/>
      <c r="PNG11"/>
      <c r="PNH11" s="20"/>
      <c r="PNI11"/>
      <c r="PNJ11" s="20"/>
      <c r="PNK11"/>
      <c r="PNL11" s="20"/>
      <c r="PNM11"/>
      <c r="PNN11" s="20"/>
      <c r="PNO11"/>
      <c r="PNP11" s="20"/>
      <c r="PNQ11"/>
      <c r="PNR11" s="20"/>
      <c r="PNS11"/>
      <c r="PNT11" s="20"/>
      <c r="PNU11"/>
      <c r="PNV11" s="20"/>
      <c r="PNW11"/>
      <c r="PNX11" s="20"/>
      <c r="PNY11"/>
      <c r="PNZ11" s="20"/>
      <c r="POA11"/>
      <c r="POB11" s="20"/>
      <c r="POC11"/>
      <c r="POD11" s="20"/>
      <c r="POE11"/>
      <c r="POF11" s="20"/>
      <c r="POG11"/>
      <c r="POH11" s="20"/>
      <c r="POI11"/>
      <c r="POJ11" s="20"/>
      <c r="POK11"/>
      <c r="POL11" s="20"/>
      <c r="POM11"/>
      <c r="PON11" s="20"/>
      <c r="POO11"/>
      <c r="POP11" s="20"/>
      <c r="POQ11"/>
      <c r="POR11" s="20"/>
      <c r="POS11"/>
      <c r="POT11" s="20"/>
      <c r="POU11"/>
      <c r="POV11" s="20"/>
      <c r="POW11"/>
      <c r="POX11" s="20"/>
      <c r="POY11"/>
      <c r="POZ11" s="20"/>
      <c r="PPA11"/>
      <c r="PPB11" s="20"/>
      <c r="PPC11"/>
      <c r="PPD11" s="20"/>
      <c r="PPE11"/>
      <c r="PPF11" s="20"/>
      <c r="PPG11"/>
      <c r="PPH11" s="20"/>
      <c r="PPI11"/>
      <c r="PPJ11" s="20"/>
      <c r="PPK11"/>
      <c r="PPL11" s="20"/>
      <c r="PPM11"/>
      <c r="PPN11" s="20"/>
      <c r="PPO11"/>
      <c r="PPP11" s="20"/>
      <c r="PPQ11"/>
      <c r="PPR11" s="20"/>
      <c r="PPS11"/>
      <c r="PPT11" s="20"/>
      <c r="PPU11"/>
      <c r="PPV11" s="20"/>
      <c r="PPW11"/>
      <c r="PPX11" s="20"/>
      <c r="PPY11"/>
      <c r="PPZ11" s="20"/>
      <c r="PQA11"/>
      <c r="PQB11" s="20"/>
      <c r="PQC11"/>
      <c r="PQD11" s="20"/>
      <c r="PQE11"/>
      <c r="PQF11" s="20"/>
      <c r="PQG11"/>
      <c r="PQH11" s="20"/>
      <c r="PQI11"/>
      <c r="PQJ11" s="20"/>
      <c r="PQK11"/>
      <c r="PQL11" s="20"/>
      <c r="PQM11"/>
      <c r="PQN11" s="20"/>
      <c r="PQO11"/>
      <c r="PQP11" s="20"/>
      <c r="PQQ11"/>
      <c r="PQR11" s="20"/>
      <c r="PQS11"/>
      <c r="PQT11" s="20"/>
      <c r="PQU11"/>
      <c r="PQV11" s="20"/>
      <c r="PQW11"/>
      <c r="PQX11" s="20"/>
      <c r="PQY11"/>
      <c r="PQZ11" s="20"/>
      <c r="PRA11"/>
      <c r="PRB11" s="20"/>
      <c r="PRC11"/>
      <c r="PRD11" s="20"/>
      <c r="PRE11"/>
      <c r="PRF11" s="20"/>
      <c r="PRG11"/>
      <c r="PRH11" s="20"/>
      <c r="PRI11"/>
      <c r="PRJ11" s="20"/>
      <c r="PRK11"/>
      <c r="PRL11" s="20"/>
      <c r="PRM11"/>
      <c r="PRN11" s="20"/>
      <c r="PRO11"/>
      <c r="PRP11" s="20"/>
      <c r="PRQ11"/>
      <c r="PRR11" s="20"/>
      <c r="PRS11"/>
      <c r="PRT11" s="20"/>
      <c r="PRU11"/>
      <c r="PRV11" s="20"/>
      <c r="PRW11"/>
      <c r="PRX11" s="20"/>
      <c r="PRY11"/>
      <c r="PRZ11" s="20"/>
      <c r="PSA11"/>
      <c r="PSB11" s="20"/>
      <c r="PSC11"/>
      <c r="PSD11" s="20"/>
      <c r="PSE11"/>
      <c r="PSF11" s="20"/>
      <c r="PSG11"/>
      <c r="PSH11" s="20"/>
      <c r="PSI11"/>
      <c r="PSJ11" s="20"/>
      <c r="PSK11"/>
      <c r="PSL11" s="20"/>
      <c r="PSM11"/>
      <c r="PSN11" s="20"/>
      <c r="PSO11"/>
      <c r="PSP11" s="20"/>
      <c r="PSQ11"/>
      <c r="PSR11" s="20"/>
      <c r="PSS11"/>
      <c r="PST11" s="20"/>
      <c r="PSU11"/>
      <c r="PSV11" s="20"/>
      <c r="PSW11"/>
      <c r="PSX11" s="20"/>
      <c r="PSY11"/>
      <c r="PSZ11" s="20"/>
      <c r="PTA11"/>
      <c r="PTB11" s="20"/>
      <c r="PTC11"/>
      <c r="PTD11" s="20"/>
      <c r="PTE11"/>
      <c r="PTF11" s="20"/>
      <c r="PTG11"/>
      <c r="PTH11" s="20"/>
      <c r="PTI11"/>
      <c r="PTJ11" s="20"/>
      <c r="PTK11"/>
      <c r="PTL11" s="20"/>
      <c r="PTM11"/>
      <c r="PTN11" s="20"/>
      <c r="PTO11"/>
      <c r="PTP11" s="20"/>
      <c r="PTQ11"/>
      <c r="PTR11" s="20"/>
      <c r="PTS11"/>
      <c r="PTT11" s="20"/>
      <c r="PTU11"/>
      <c r="PTV11" s="20"/>
      <c r="PTW11"/>
      <c r="PTX11" s="20"/>
      <c r="PTY11"/>
      <c r="PTZ11" s="20"/>
      <c r="PUA11"/>
      <c r="PUB11" s="20"/>
      <c r="PUC11"/>
      <c r="PUD11" s="20"/>
      <c r="PUE11"/>
      <c r="PUF11" s="20"/>
      <c r="PUG11"/>
      <c r="PUH11" s="20"/>
      <c r="PUI11"/>
      <c r="PUJ11" s="20"/>
      <c r="PUK11"/>
      <c r="PUL11" s="20"/>
      <c r="PUM11"/>
      <c r="PUN11" s="20"/>
      <c r="PUO11"/>
      <c r="PUP11" s="20"/>
      <c r="PUQ11"/>
      <c r="PUR11" s="20"/>
      <c r="PUS11"/>
      <c r="PUT11" s="20"/>
      <c r="PUU11"/>
      <c r="PUV11" s="20"/>
      <c r="PUW11"/>
      <c r="PUX11" s="20"/>
      <c r="PUY11"/>
      <c r="PUZ11" s="20"/>
      <c r="PVA11"/>
      <c r="PVB11" s="20"/>
      <c r="PVC11"/>
      <c r="PVD11" s="20"/>
      <c r="PVE11"/>
      <c r="PVF11" s="20"/>
      <c r="PVG11"/>
      <c r="PVH11" s="20"/>
      <c r="PVI11"/>
      <c r="PVJ11" s="20"/>
      <c r="PVK11"/>
      <c r="PVL11" s="20"/>
      <c r="PVM11"/>
      <c r="PVN11" s="20"/>
      <c r="PVO11"/>
      <c r="PVP11" s="20"/>
      <c r="PVQ11"/>
      <c r="PVR11" s="20"/>
      <c r="PVS11"/>
      <c r="PVT11" s="20"/>
      <c r="PVU11"/>
      <c r="PVV11" s="20"/>
      <c r="PVW11"/>
      <c r="PVX11" s="20"/>
      <c r="PVY11"/>
      <c r="PVZ11" s="20"/>
      <c r="PWA11"/>
      <c r="PWB11" s="20"/>
      <c r="PWC11"/>
      <c r="PWD11" s="20"/>
      <c r="PWE11"/>
      <c r="PWF11" s="20"/>
      <c r="PWG11"/>
      <c r="PWH11" s="20"/>
      <c r="PWI11"/>
      <c r="PWJ11" s="20"/>
      <c r="PWK11"/>
      <c r="PWL11" s="20"/>
      <c r="PWM11"/>
      <c r="PWN11" s="20"/>
      <c r="PWO11"/>
      <c r="PWP11" s="20"/>
      <c r="PWQ11"/>
      <c r="PWR11" s="20"/>
      <c r="PWS11"/>
      <c r="PWT11" s="20"/>
      <c r="PWU11"/>
      <c r="PWV11" s="20"/>
      <c r="PWW11"/>
      <c r="PWX11" s="20"/>
      <c r="PWY11"/>
      <c r="PWZ11" s="20"/>
      <c r="PXA11"/>
      <c r="PXB11" s="20"/>
      <c r="PXC11"/>
      <c r="PXD11" s="20"/>
      <c r="PXE11"/>
      <c r="PXF11" s="20"/>
      <c r="PXG11"/>
      <c r="PXH11" s="20"/>
      <c r="PXI11"/>
      <c r="PXJ11" s="20"/>
      <c r="PXK11"/>
      <c r="PXL11" s="20"/>
      <c r="PXM11"/>
      <c r="PXN11" s="20"/>
      <c r="PXO11"/>
      <c r="PXP11" s="20"/>
      <c r="PXQ11"/>
      <c r="PXR11" s="20"/>
      <c r="PXS11"/>
      <c r="PXT11" s="20"/>
      <c r="PXU11"/>
      <c r="PXV11" s="20"/>
      <c r="PXW11"/>
      <c r="PXX11" s="20"/>
      <c r="PXY11"/>
      <c r="PXZ11" s="20"/>
      <c r="PYA11"/>
      <c r="PYB11" s="20"/>
      <c r="PYC11"/>
      <c r="PYD11" s="20"/>
      <c r="PYE11"/>
      <c r="PYF11" s="20"/>
      <c r="PYG11"/>
      <c r="PYH11" s="20"/>
      <c r="PYI11"/>
      <c r="PYJ11" s="20"/>
      <c r="PYK11"/>
      <c r="PYL11" s="20"/>
      <c r="PYM11"/>
      <c r="PYN11" s="20"/>
      <c r="PYO11"/>
      <c r="PYP11" s="20"/>
      <c r="PYQ11"/>
      <c r="PYR11" s="20"/>
      <c r="PYS11"/>
      <c r="PYT11" s="20"/>
      <c r="PYU11"/>
      <c r="PYV11" s="20"/>
      <c r="PYW11"/>
      <c r="PYX11" s="20"/>
      <c r="PYY11"/>
      <c r="PYZ11" s="20"/>
      <c r="PZA11"/>
      <c r="PZB11" s="20"/>
      <c r="PZC11"/>
      <c r="PZD11" s="20"/>
      <c r="PZE11"/>
      <c r="PZF11" s="20"/>
      <c r="PZG11"/>
      <c r="PZH11" s="20"/>
      <c r="PZI11"/>
      <c r="PZJ11" s="20"/>
      <c r="PZK11"/>
      <c r="PZL11" s="20"/>
      <c r="PZM11"/>
      <c r="PZN11" s="20"/>
      <c r="PZO11"/>
      <c r="PZP11" s="20"/>
      <c r="PZQ11"/>
      <c r="PZR11" s="20"/>
      <c r="PZS11"/>
      <c r="PZT11" s="20"/>
      <c r="PZU11"/>
      <c r="PZV11" s="20"/>
      <c r="PZW11"/>
      <c r="PZX11" s="20"/>
      <c r="PZY11"/>
      <c r="PZZ11" s="20"/>
      <c r="QAA11"/>
      <c r="QAB11" s="20"/>
      <c r="QAC11"/>
      <c r="QAD11" s="20"/>
      <c r="QAE11"/>
      <c r="QAF11" s="20"/>
      <c r="QAG11"/>
      <c r="QAH11" s="20"/>
      <c r="QAI11"/>
      <c r="QAJ11" s="20"/>
      <c r="QAK11"/>
      <c r="QAL11" s="20"/>
      <c r="QAM11"/>
      <c r="QAN11" s="20"/>
      <c r="QAO11"/>
      <c r="QAP11" s="20"/>
      <c r="QAQ11"/>
      <c r="QAR11" s="20"/>
      <c r="QAS11"/>
      <c r="QAT11" s="20"/>
      <c r="QAU11"/>
      <c r="QAV11" s="20"/>
      <c r="QAW11"/>
      <c r="QAX11" s="20"/>
      <c r="QAY11"/>
      <c r="QAZ11" s="20"/>
      <c r="QBA11"/>
      <c r="QBB11" s="20"/>
      <c r="QBC11"/>
      <c r="QBD11" s="20"/>
      <c r="QBE11"/>
      <c r="QBF11" s="20"/>
      <c r="QBG11"/>
      <c r="QBH11" s="20"/>
      <c r="QBI11"/>
      <c r="QBJ11" s="20"/>
      <c r="QBK11"/>
      <c r="QBL11" s="20"/>
      <c r="QBM11"/>
      <c r="QBN11" s="20"/>
      <c r="QBO11"/>
      <c r="QBP11" s="20"/>
      <c r="QBQ11"/>
      <c r="QBR11" s="20"/>
      <c r="QBS11"/>
      <c r="QBT11" s="20"/>
      <c r="QBU11"/>
      <c r="QBV11" s="20"/>
      <c r="QBW11"/>
      <c r="QBX11" s="20"/>
      <c r="QBY11"/>
      <c r="QBZ11" s="20"/>
      <c r="QCA11"/>
      <c r="QCB11" s="20"/>
      <c r="QCC11"/>
      <c r="QCD11" s="20"/>
      <c r="QCE11"/>
      <c r="QCF11" s="20"/>
      <c r="QCG11"/>
      <c r="QCH11" s="20"/>
      <c r="QCI11"/>
      <c r="QCJ11" s="20"/>
      <c r="QCK11"/>
      <c r="QCL11" s="20"/>
      <c r="QCM11"/>
      <c r="QCN11" s="20"/>
      <c r="QCO11"/>
      <c r="QCP11" s="20"/>
      <c r="QCQ11"/>
      <c r="QCR11" s="20"/>
      <c r="QCS11"/>
      <c r="QCT11" s="20"/>
      <c r="QCU11"/>
      <c r="QCV11" s="20"/>
      <c r="QCW11"/>
      <c r="QCX11" s="20"/>
      <c r="QCY11"/>
      <c r="QCZ11" s="20"/>
      <c r="QDA11"/>
      <c r="QDB11" s="20"/>
      <c r="QDC11"/>
      <c r="QDD11" s="20"/>
      <c r="QDE11"/>
      <c r="QDF11" s="20"/>
      <c r="QDG11"/>
      <c r="QDH11" s="20"/>
      <c r="QDI11"/>
      <c r="QDJ11" s="20"/>
      <c r="QDK11"/>
      <c r="QDL11" s="20"/>
      <c r="QDM11"/>
      <c r="QDN11" s="20"/>
      <c r="QDO11"/>
      <c r="QDP11" s="20"/>
      <c r="QDQ11"/>
      <c r="QDR11" s="20"/>
      <c r="QDS11"/>
      <c r="QDT11" s="20"/>
      <c r="QDU11"/>
      <c r="QDV11" s="20"/>
      <c r="QDW11"/>
      <c r="QDX11" s="20"/>
      <c r="QDY11"/>
      <c r="QDZ11" s="20"/>
      <c r="QEA11"/>
      <c r="QEB11" s="20"/>
      <c r="QEC11"/>
      <c r="QED11" s="20"/>
      <c r="QEE11"/>
      <c r="QEF11" s="20"/>
      <c r="QEG11"/>
      <c r="QEH11" s="20"/>
      <c r="QEI11"/>
      <c r="QEJ11" s="20"/>
      <c r="QEK11"/>
      <c r="QEL11" s="20"/>
      <c r="QEM11"/>
      <c r="QEN11" s="20"/>
      <c r="QEO11"/>
      <c r="QEP11" s="20"/>
      <c r="QEQ11"/>
      <c r="QER11" s="20"/>
      <c r="QES11"/>
      <c r="QET11" s="20"/>
      <c r="QEU11"/>
      <c r="QEV11" s="20"/>
      <c r="QEW11"/>
      <c r="QEX11" s="20"/>
      <c r="QEY11"/>
      <c r="QEZ11" s="20"/>
      <c r="QFA11"/>
      <c r="QFB11" s="20"/>
      <c r="QFC11"/>
      <c r="QFD11" s="20"/>
      <c r="QFE11"/>
      <c r="QFF11" s="20"/>
      <c r="QFG11"/>
      <c r="QFH11" s="20"/>
      <c r="QFI11"/>
      <c r="QFJ11" s="20"/>
      <c r="QFK11"/>
      <c r="QFL11" s="20"/>
      <c r="QFM11"/>
      <c r="QFN11" s="20"/>
      <c r="QFO11"/>
      <c r="QFP11" s="20"/>
      <c r="QFQ11"/>
      <c r="QFR11" s="20"/>
      <c r="QFS11"/>
      <c r="QFT11" s="20"/>
      <c r="QFU11"/>
      <c r="QFV11" s="20"/>
      <c r="QFW11"/>
      <c r="QFX11" s="20"/>
      <c r="QFY11"/>
      <c r="QFZ11" s="20"/>
      <c r="QGA11"/>
      <c r="QGB11" s="20"/>
      <c r="QGC11"/>
      <c r="QGD11" s="20"/>
      <c r="QGE11"/>
      <c r="QGF11" s="20"/>
      <c r="QGG11"/>
      <c r="QGH11" s="20"/>
      <c r="QGI11"/>
      <c r="QGJ11" s="20"/>
      <c r="QGK11"/>
      <c r="QGL11" s="20"/>
      <c r="QGM11"/>
      <c r="QGN11" s="20"/>
      <c r="QGO11"/>
      <c r="QGP11" s="20"/>
      <c r="QGQ11"/>
      <c r="QGR11" s="20"/>
      <c r="QGS11"/>
      <c r="QGT11" s="20"/>
      <c r="QGU11"/>
      <c r="QGV11" s="20"/>
      <c r="QGW11"/>
      <c r="QGX11" s="20"/>
      <c r="QGY11"/>
      <c r="QGZ11" s="20"/>
      <c r="QHA11"/>
      <c r="QHB11" s="20"/>
      <c r="QHC11"/>
      <c r="QHD11" s="20"/>
      <c r="QHE11"/>
      <c r="QHF11" s="20"/>
      <c r="QHG11"/>
      <c r="QHH11" s="20"/>
      <c r="QHI11"/>
      <c r="QHJ11" s="20"/>
      <c r="QHK11"/>
      <c r="QHL11" s="20"/>
      <c r="QHM11"/>
      <c r="QHN11" s="20"/>
      <c r="QHO11"/>
      <c r="QHP11" s="20"/>
      <c r="QHQ11"/>
      <c r="QHR11" s="20"/>
      <c r="QHS11"/>
      <c r="QHT11" s="20"/>
      <c r="QHU11"/>
      <c r="QHV11" s="20"/>
      <c r="QHW11"/>
      <c r="QHX11" s="20"/>
      <c r="QHY11"/>
      <c r="QHZ11" s="20"/>
      <c r="QIA11"/>
      <c r="QIB11" s="20"/>
      <c r="QIC11"/>
      <c r="QID11" s="20"/>
      <c r="QIE11"/>
      <c r="QIF11" s="20"/>
      <c r="QIG11"/>
      <c r="QIH11" s="20"/>
      <c r="QII11"/>
      <c r="QIJ11" s="20"/>
      <c r="QIK11"/>
      <c r="QIL11" s="20"/>
      <c r="QIM11"/>
      <c r="QIN11" s="20"/>
      <c r="QIO11"/>
      <c r="QIP11" s="20"/>
      <c r="QIQ11"/>
      <c r="QIR11" s="20"/>
      <c r="QIS11"/>
      <c r="QIT11" s="20"/>
      <c r="QIU11"/>
      <c r="QIV11" s="20"/>
      <c r="QIW11"/>
      <c r="QIX11" s="20"/>
      <c r="QIY11"/>
      <c r="QIZ11" s="20"/>
      <c r="QJA11"/>
      <c r="QJB11" s="20"/>
      <c r="QJC11"/>
      <c r="QJD11" s="20"/>
      <c r="QJE11"/>
      <c r="QJF11" s="20"/>
      <c r="QJG11"/>
      <c r="QJH11" s="20"/>
      <c r="QJI11"/>
      <c r="QJJ11" s="20"/>
      <c r="QJK11"/>
      <c r="QJL11" s="20"/>
      <c r="QJM11"/>
      <c r="QJN11" s="20"/>
      <c r="QJO11"/>
      <c r="QJP11" s="20"/>
      <c r="QJQ11"/>
      <c r="QJR11" s="20"/>
      <c r="QJS11"/>
      <c r="QJT11" s="20"/>
      <c r="QJU11"/>
      <c r="QJV11" s="20"/>
      <c r="QJW11"/>
      <c r="QJX11" s="20"/>
      <c r="QJY11"/>
      <c r="QJZ11" s="20"/>
      <c r="QKA11"/>
      <c r="QKB11" s="20"/>
      <c r="QKC11"/>
      <c r="QKD11" s="20"/>
      <c r="QKE11"/>
      <c r="QKF11" s="20"/>
      <c r="QKG11"/>
      <c r="QKH11" s="20"/>
      <c r="QKI11"/>
      <c r="QKJ11" s="20"/>
      <c r="QKK11"/>
      <c r="QKL11" s="20"/>
      <c r="QKM11"/>
      <c r="QKN11" s="20"/>
      <c r="QKO11"/>
      <c r="QKP11" s="20"/>
      <c r="QKQ11"/>
      <c r="QKR11" s="20"/>
      <c r="QKS11"/>
      <c r="QKT11" s="20"/>
      <c r="QKU11"/>
      <c r="QKV11" s="20"/>
      <c r="QKW11"/>
      <c r="QKX11" s="20"/>
      <c r="QKY11"/>
      <c r="QKZ11" s="20"/>
      <c r="QLA11"/>
      <c r="QLB11" s="20"/>
      <c r="QLC11"/>
      <c r="QLD11" s="20"/>
      <c r="QLE11"/>
      <c r="QLF11" s="20"/>
      <c r="QLG11"/>
      <c r="QLH11" s="20"/>
      <c r="QLI11"/>
      <c r="QLJ11" s="20"/>
      <c r="QLK11"/>
      <c r="QLL11" s="20"/>
      <c r="QLM11"/>
      <c r="QLN11" s="20"/>
      <c r="QLO11"/>
      <c r="QLP11" s="20"/>
      <c r="QLQ11"/>
      <c r="QLR11" s="20"/>
      <c r="QLS11"/>
      <c r="QLT11" s="20"/>
      <c r="QLU11"/>
      <c r="QLV11" s="20"/>
      <c r="QLW11"/>
      <c r="QLX11" s="20"/>
      <c r="QLY11"/>
      <c r="QLZ11" s="20"/>
      <c r="QMA11"/>
      <c r="QMB11" s="20"/>
      <c r="QMC11"/>
      <c r="QMD11" s="20"/>
      <c r="QME11"/>
      <c r="QMF11" s="20"/>
      <c r="QMG11"/>
      <c r="QMH11" s="20"/>
      <c r="QMI11"/>
      <c r="QMJ11" s="20"/>
      <c r="QMK11"/>
      <c r="QML11" s="20"/>
      <c r="QMM11"/>
      <c r="QMN11" s="20"/>
      <c r="QMO11"/>
      <c r="QMP11" s="20"/>
      <c r="QMQ11"/>
      <c r="QMR11" s="20"/>
      <c r="QMS11"/>
      <c r="QMT11" s="20"/>
      <c r="QMU11"/>
      <c r="QMV11" s="20"/>
      <c r="QMW11"/>
      <c r="QMX11" s="20"/>
      <c r="QMY11"/>
      <c r="QMZ11" s="20"/>
      <c r="QNA11"/>
      <c r="QNB11" s="20"/>
      <c r="QNC11"/>
      <c r="QND11" s="20"/>
      <c r="QNE11"/>
      <c r="QNF11" s="20"/>
      <c r="QNG11"/>
      <c r="QNH11" s="20"/>
      <c r="QNI11"/>
      <c r="QNJ11" s="20"/>
      <c r="QNK11"/>
      <c r="QNL11" s="20"/>
      <c r="QNM11"/>
      <c r="QNN11" s="20"/>
      <c r="QNO11"/>
      <c r="QNP11" s="20"/>
      <c r="QNQ11"/>
      <c r="QNR11" s="20"/>
      <c r="QNS11"/>
      <c r="QNT11" s="20"/>
      <c r="QNU11"/>
      <c r="QNV11" s="20"/>
      <c r="QNW11"/>
      <c r="QNX11" s="20"/>
      <c r="QNY11"/>
      <c r="QNZ11" s="20"/>
      <c r="QOA11"/>
      <c r="QOB11" s="20"/>
      <c r="QOC11"/>
      <c r="QOD11" s="20"/>
      <c r="QOE11"/>
      <c r="QOF11" s="20"/>
      <c r="QOG11"/>
      <c r="QOH11" s="20"/>
      <c r="QOI11"/>
      <c r="QOJ11" s="20"/>
      <c r="QOK11"/>
      <c r="QOL11" s="20"/>
      <c r="QOM11"/>
      <c r="QON11" s="20"/>
      <c r="QOO11"/>
      <c r="QOP11" s="20"/>
      <c r="QOQ11"/>
      <c r="QOR11" s="20"/>
      <c r="QOS11"/>
      <c r="QOT11" s="20"/>
      <c r="QOU11"/>
      <c r="QOV11" s="20"/>
      <c r="QOW11"/>
      <c r="QOX11" s="20"/>
      <c r="QOY11"/>
      <c r="QOZ11" s="20"/>
      <c r="QPA11"/>
      <c r="QPB11" s="20"/>
      <c r="QPC11"/>
      <c r="QPD11" s="20"/>
      <c r="QPE11"/>
      <c r="QPF11" s="20"/>
      <c r="QPG11"/>
      <c r="QPH11" s="20"/>
      <c r="QPI11"/>
      <c r="QPJ11" s="20"/>
      <c r="QPK11"/>
      <c r="QPL11" s="20"/>
      <c r="QPM11"/>
      <c r="QPN11" s="20"/>
      <c r="QPO11"/>
      <c r="QPP11" s="20"/>
      <c r="QPQ11"/>
      <c r="QPR11" s="20"/>
      <c r="QPS11"/>
      <c r="QPT11" s="20"/>
      <c r="QPU11"/>
      <c r="QPV11" s="20"/>
      <c r="QPW11"/>
      <c r="QPX11" s="20"/>
      <c r="QPY11"/>
      <c r="QPZ11" s="20"/>
      <c r="QQA11"/>
      <c r="QQB11" s="20"/>
      <c r="QQC11"/>
      <c r="QQD11" s="20"/>
      <c r="QQE11"/>
      <c r="QQF11" s="20"/>
      <c r="QQG11"/>
      <c r="QQH11" s="20"/>
      <c r="QQI11"/>
      <c r="QQJ11" s="20"/>
      <c r="QQK11"/>
      <c r="QQL11" s="20"/>
      <c r="QQM11"/>
      <c r="QQN11" s="20"/>
      <c r="QQO11"/>
      <c r="QQP11" s="20"/>
      <c r="QQQ11"/>
      <c r="QQR11" s="20"/>
      <c r="QQS11"/>
      <c r="QQT11" s="20"/>
      <c r="QQU11"/>
      <c r="QQV11" s="20"/>
      <c r="QQW11"/>
      <c r="QQX11" s="20"/>
      <c r="QQY11"/>
      <c r="QQZ11" s="20"/>
      <c r="QRA11"/>
      <c r="QRB11" s="20"/>
      <c r="QRC11"/>
      <c r="QRD11" s="20"/>
      <c r="QRE11"/>
      <c r="QRF11" s="20"/>
      <c r="QRG11"/>
      <c r="QRH11" s="20"/>
      <c r="QRI11"/>
      <c r="QRJ11" s="20"/>
      <c r="QRK11"/>
      <c r="QRL11" s="20"/>
      <c r="QRM11"/>
      <c r="QRN11" s="20"/>
      <c r="QRO11"/>
      <c r="QRP11" s="20"/>
      <c r="QRQ11"/>
      <c r="QRR11" s="20"/>
      <c r="QRS11"/>
      <c r="QRT11" s="20"/>
      <c r="QRU11"/>
      <c r="QRV11" s="20"/>
      <c r="QRW11"/>
      <c r="QRX11" s="20"/>
      <c r="QRY11"/>
      <c r="QRZ11" s="20"/>
      <c r="QSA11"/>
      <c r="QSB11" s="20"/>
      <c r="QSC11"/>
      <c r="QSD11" s="20"/>
      <c r="QSE11"/>
      <c r="QSF11" s="20"/>
      <c r="QSG11"/>
      <c r="QSH11" s="20"/>
      <c r="QSI11"/>
      <c r="QSJ11" s="20"/>
      <c r="QSK11"/>
      <c r="QSL11" s="20"/>
      <c r="QSM11"/>
      <c r="QSN11" s="20"/>
      <c r="QSO11"/>
      <c r="QSP11" s="20"/>
      <c r="QSQ11"/>
      <c r="QSR11" s="20"/>
      <c r="QSS11"/>
      <c r="QST11" s="20"/>
      <c r="QSU11"/>
      <c r="QSV11" s="20"/>
      <c r="QSW11"/>
      <c r="QSX11" s="20"/>
      <c r="QSY11"/>
      <c r="QSZ11" s="20"/>
      <c r="QTA11"/>
      <c r="QTB11" s="20"/>
      <c r="QTC11"/>
      <c r="QTD11" s="20"/>
      <c r="QTE11"/>
      <c r="QTF11" s="20"/>
      <c r="QTG11"/>
      <c r="QTH11" s="20"/>
      <c r="QTI11"/>
      <c r="QTJ11" s="20"/>
      <c r="QTK11"/>
      <c r="QTL11" s="20"/>
      <c r="QTM11"/>
      <c r="QTN11" s="20"/>
      <c r="QTO11"/>
      <c r="QTP11" s="20"/>
      <c r="QTQ11"/>
      <c r="QTR11" s="20"/>
      <c r="QTS11"/>
      <c r="QTT11" s="20"/>
      <c r="QTU11"/>
      <c r="QTV11" s="20"/>
      <c r="QTW11"/>
      <c r="QTX11" s="20"/>
      <c r="QTY11"/>
      <c r="QTZ11" s="20"/>
      <c r="QUA11"/>
      <c r="QUB11" s="20"/>
      <c r="QUC11"/>
      <c r="QUD11" s="20"/>
      <c r="QUE11"/>
      <c r="QUF11" s="20"/>
      <c r="QUG11"/>
      <c r="QUH11" s="20"/>
      <c r="QUI11"/>
      <c r="QUJ11" s="20"/>
      <c r="QUK11"/>
      <c r="QUL11" s="20"/>
      <c r="QUM11"/>
      <c r="QUN11" s="20"/>
      <c r="QUO11"/>
      <c r="QUP11" s="20"/>
      <c r="QUQ11"/>
      <c r="QUR11" s="20"/>
      <c r="QUS11"/>
      <c r="QUT11" s="20"/>
      <c r="QUU11"/>
      <c r="QUV11" s="20"/>
      <c r="QUW11"/>
      <c r="QUX11" s="20"/>
      <c r="QUY11"/>
      <c r="QUZ11" s="20"/>
      <c r="QVA11"/>
      <c r="QVB11" s="20"/>
      <c r="QVC11"/>
      <c r="QVD11" s="20"/>
      <c r="QVE11"/>
      <c r="QVF11" s="20"/>
      <c r="QVG11"/>
      <c r="QVH11" s="20"/>
      <c r="QVI11"/>
      <c r="QVJ11" s="20"/>
      <c r="QVK11"/>
      <c r="QVL11" s="20"/>
      <c r="QVM11"/>
      <c r="QVN11" s="20"/>
      <c r="QVO11"/>
      <c r="QVP11" s="20"/>
      <c r="QVQ11"/>
      <c r="QVR11" s="20"/>
      <c r="QVS11"/>
      <c r="QVT11" s="20"/>
      <c r="QVU11"/>
      <c r="QVV11" s="20"/>
      <c r="QVW11"/>
      <c r="QVX11" s="20"/>
      <c r="QVY11"/>
      <c r="QVZ11" s="20"/>
      <c r="QWA11"/>
      <c r="QWB11" s="20"/>
      <c r="QWC11"/>
      <c r="QWD11" s="20"/>
      <c r="QWE11"/>
      <c r="QWF11" s="20"/>
      <c r="QWG11"/>
      <c r="QWH11" s="20"/>
      <c r="QWI11"/>
      <c r="QWJ11" s="20"/>
      <c r="QWK11"/>
      <c r="QWL11" s="20"/>
      <c r="QWM11"/>
      <c r="QWN11" s="20"/>
      <c r="QWO11"/>
      <c r="QWP11" s="20"/>
      <c r="QWQ11"/>
      <c r="QWR11" s="20"/>
      <c r="QWS11"/>
      <c r="QWT11" s="20"/>
      <c r="QWU11"/>
      <c r="QWV11" s="20"/>
      <c r="QWW11"/>
      <c r="QWX11" s="20"/>
      <c r="QWY11"/>
      <c r="QWZ11" s="20"/>
      <c r="QXA11"/>
      <c r="QXB11" s="20"/>
      <c r="QXC11"/>
      <c r="QXD11" s="20"/>
      <c r="QXE11"/>
      <c r="QXF11" s="20"/>
      <c r="QXG11"/>
      <c r="QXH11" s="20"/>
      <c r="QXI11"/>
      <c r="QXJ11" s="20"/>
      <c r="QXK11"/>
      <c r="QXL11" s="20"/>
      <c r="QXM11"/>
      <c r="QXN11" s="20"/>
      <c r="QXO11"/>
      <c r="QXP11" s="20"/>
      <c r="QXQ11"/>
      <c r="QXR11" s="20"/>
      <c r="QXS11"/>
      <c r="QXT11" s="20"/>
      <c r="QXU11"/>
      <c r="QXV11" s="20"/>
      <c r="QXW11"/>
      <c r="QXX11" s="20"/>
      <c r="QXY11"/>
      <c r="QXZ11" s="20"/>
      <c r="QYA11"/>
      <c r="QYB11" s="20"/>
      <c r="QYC11"/>
      <c r="QYD11" s="20"/>
      <c r="QYE11"/>
      <c r="QYF11" s="20"/>
      <c r="QYG11"/>
      <c r="QYH11" s="20"/>
      <c r="QYI11"/>
      <c r="QYJ11" s="20"/>
      <c r="QYK11"/>
      <c r="QYL11" s="20"/>
      <c r="QYM11"/>
      <c r="QYN11" s="20"/>
      <c r="QYO11"/>
      <c r="QYP11" s="20"/>
      <c r="QYQ11"/>
      <c r="QYR11" s="20"/>
      <c r="QYS11"/>
      <c r="QYT11" s="20"/>
      <c r="QYU11"/>
      <c r="QYV11" s="20"/>
      <c r="QYW11"/>
      <c r="QYX11" s="20"/>
      <c r="QYY11"/>
      <c r="QYZ11" s="20"/>
      <c r="QZA11"/>
      <c r="QZB11" s="20"/>
      <c r="QZC11"/>
      <c r="QZD11" s="20"/>
      <c r="QZE11"/>
      <c r="QZF11" s="20"/>
      <c r="QZG11"/>
      <c r="QZH11" s="20"/>
      <c r="QZI11"/>
      <c r="QZJ11" s="20"/>
      <c r="QZK11"/>
      <c r="QZL11" s="20"/>
      <c r="QZM11"/>
      <c r="QZN11" s="20"/>
      <c r="QZO11"/>
      <c r="QZP11" s="20"/>
      <c r="QZQ11"/>
      <c r="QZR11" s="20"/>
      <c r="QZS11"/>
      <c r="QZT11" s="20"/>
      <c r="QZU11"/>
      <c r="QZV11" s="20"/>
      <c r="QZW11"/>
      <c r="QZX11" s="20"/>
      <c r="QZY11"/>
      <c r="QZZ11" s="20"/>
      <c r="RAA11"/>
      <c r="RAB11" s="20"/>
      <c r="RAC11"/>
      <c r="RAD11" s="20"/>
      <c r="RAE11"/>
      <c r="RAF11" s="20"/>
      <c r="RAG11"/>
      <c r="RAH11" s="20"/>
      <c r="RAI11"/>
      <c r="RAJ11" s="20"/>
      <c r="RAK11"/>
      <c r="RAL11" s="20"/>
      <c r="RAM11"/>
      <c r="RAN11" s="20"/>
      <c r="RAO11"/>
      <c r="RAP11" s="20"/>
      <c r="RAQ11"/>
      <c r="RAR11" s="20"/>
      <c r="RAS11"/>
      <c r="RAT11" s="20"/>
      <c r="RAU11"/>
      <c r="RAV11" s="20"/>
      <c r="RAW11"/>
      <c r="RAX11" s="20"/>
      <c r="RAY11"/>
      <c r="RAZ11" s="20"/>
      <c r="RBA11"/>
      <c r="RBB11" s="20"/>
      <c r="RBC11"/>
      <c r="RBD11" s="20"/>
      <c r="RBE11"/>
      <c r="RBF11" s="20"/>
      <c r="RBG11"/>
      <c r="RBH11" s="20"/>
      <c r="RBI11"/>
      <c r="RBJ11" s="20"/>
      <c r="RBK11"/>
      <c r="RBL11" s="20"/>
      <c r="RBM11"/>
      <c r="RBN11" s="20"/>
      <c r="RBO11"/>
      <c r="RBP11" s="20"/>
      <c r="RBQ11"/>
      <c r="RBR11" s="20"/>
      <c r="RBS11"/>
      <c r="RBT11" s="20"/>
      <c r="RBU11"/>
      <c r="RBV11" s="20"/>
      <c r="RBW11"/>
      <c r="RBX11" s="20"/>
      <c r="RBY11"/>
      <c r="RBZ11" s="20"/>
      <c r="RCA11"/>
      <c r="RCB11" s="20"/>
      <c r="RCC11"/>
      <c r="RCD11" s="20"/>
      <c r="RCE11"/>
      <c r="RCF11" s="20"/>
      <c r="RCG11"/>
      <c r="RCH11" s="20"/>
      <c r="RCI11"/>
      <c r="RCJ11" s="20"/>
      <c r="RCK11"/>
      <c r="RCL11" s="20"/>
      <c r="RCM11"/>
      <c r="RCN11" s="20"/>
      <c r="RCO11"/>
      <c r="RCP11" s="20"/>
      <c r="RCQ11"/>
      <c r="RCR11" s="20"/>
      <c r="RCS11"/>
      <c r="RCT11" s="20"/>
      <c r="RCU11"/>
      <c r="RCV11" s="20"/>
      <c r="RCW11"/>
      <c r="RCX11" s="20"/>
      <c r="RCY11"/>
      <c r="RCZ11" s="20"/>
      <c r="RDA11"/>
      <c r="RDB11" s="20"/>
      <c r="RDC11"/>
      <c r="RDD11" s="20"/>
      <c r="RDE11"/>
      <c r="RDF11" s="20"/>
      <c r="RDG11"/>
      <c r="RDH11" s="20"/>
      <c r="RDI11"/>
      <c r="RDJ11" s="20"/>
      <c r="RDK11"/>
      <c r="RDL11" s="20"/>
      <c r="RDM11"/>
      <c r="RDN11" s="20"/>
      <c r="RDO11"/>
      <c r="RDP11" s="20"/>
      <c r="RDQ11"/>
      <c r="RDR11" s="20"/>
      <c r="RDS11"/>
      <c r="RDT11" s="20"/>
      <c r="RDU11"/>
      <c r="RDV11" s="20"/>
      <c r="RDW11"/>
      <c r="RDX11" s="20"/>
      <c r="RDY11"/>
      <c r="RDZ11" s="20"/>
      <c r="REA11"/>
      <c r="REB11" s="20"/>
      <c r="REC11"/>
      <c r="RED11" s="20"/>
      <c r="REE11"/>
      <c r="REF11" s="20"/>
      <c r="REG11"/>
      <c r="REH11" s="20"/>
      <c r="REI11"/>
      <c r="REJ11" s="20"/>
      <c r="REK11"/>
      <c r="REL11" s="20"/>
      <c r="REM11"/>
      <c r="REN11" s="20"/>
      <c r="REO11"/>
      <c r="REP11" s="20"/>
      <c r="REQ11"/>
      <c r="RER11" s="20"/>
      <c r="RES11"/>
      <c r="RET11" s="20"/>
      <c r="REU11"/>
      <c r="REV11" s="20"/>
      <c r="REW11"/>
      <c r="REX11" s="20"/>
      <c r="REY11"/>
      <c r="REZ11" s="20"/>
      <c r="RFA11"/>
      <c r="RFB11" s="20"/>
      <c r="RFC11"/>
      <c r="RFD11" s="20"/>
      <c r="RFE11"/>
      <c r="RFF11" s="20"/>
      <c r="RFG11"/>
      <c r="RFH11" s="20"/>
      <c r="RFI11"/>
      <c r="RFJ11" s="20"/>
      <c r="RFK11"/>
      <c r="RFL11" s="20"/>
      <c r="RFM11"/>
      <c r="RFN11" s="20"/>
      <c r="RFO11"/>
      <c r="RFP11" s="20"/>
      <c r="RFQ11"/>
      <c r="RFR11" s="20"/>
      <c r="RFS11"/>
      <c r="RFT11" s="20"/>
      <c r="RFU11"/>
      <c r="RFV11" s="20"/>
      <c r="RFW11"/>
      <c r="RFX11" s="20"/>
      <c r="RFY11"/>
      <c r="RFZ11" s="20"/>
      <c r="RGA11"/>
      <c r="RGB11" s="20"/>
      <c r="RGC11"/>
      <c r="RGD11" s="20"/>
      <c r="RGE11"/>
      <c r="RGF11" s="20"/>
      <c r="RGG11"/>
      <c r="RGH11" s="20"/>
      <c r="RGI11"/>
      <c r="RGJ11" s="20"/>
      <c r="RGK11"/>
      <c r="RGL11" s="20"/>
      <c r="RGM11"/>
      <c r="RGN11" s="20"/>
      <c r="RGO11"/>
      <c r="RGP11" s="20"/>
      <c r="RGQ11"/>
      <c r="RGR11" s="20"/>
      <c r="RGS11"/>
      <c r="RGT11" s="20"/>
      <c r="RGU11"/>
      <c r="RGV11" s="20"/>
      <c r="RGW11"/>
      <c r="RGX11" s="20"/>
      <c r="RGY11"/>
      <c r="RGZ11" s="20"/>
      <c r="RHA11"/>
      <c r="RHB11" s="20"/>
      <c r="RHC11"/>
      <c r="RHD11" s="20"/>
      <c r="RHE11"/>
      <c r="RHF11" s="20"/>
      <c r="RHG11"/>
      <c r="RHH11" s="20"/>
      <c r="RHI11"/>
      <c r="RHJ11" s="20"/>
      <c r="RHK11"/>
      <c r="RHL11" s="20"/>
      <c r="RHM11"/>
      <c r="RHN11" s="20"/>
      <c r="RHO11"/>
      <c r="RHP11" s="20"/>
      <c r="RHQ11"/>
      <c r="RHR11" s="20"/>
      <c r="RHS11"/>
      <c r="RHT11" s="20"/>
      <c r="RHU11"/>
      <c r="RHV11" s="20"/>
      <c r="RHW11"/>
      <c r="RHX11" s="20"/>
      <c r="RHY11"/>
      <c r="RHZ11" s="20"/>
      <c r="RIA11"/>
      <c r="RIB11" s="20"/>
      <c r="RIC11"/>
      <c r="RID11" s="20"/>
      <c r="RIE11"/>
      <c r="RIF11" s="20"/>
      <c r="RIG11"/>
      <c r="RIH11" s="20"/>
      <c r="RII11"/>
      <c r="RIJ11" s="20"/>
      <c r="RIK11"/>
      <c r="RIL11" s="20"/>
      <c r="RIM11"/>
      <c r="RIN11" s="20"/>
      <c r="RIO11"/>
      <c r="RIP11" s="20"/>
      <c r="RIQ11"/>
      <c r="RIR11" s="20"/>
      <c r="RIS11"/>
      <c r="RIT11" s="20"/>
      <c r="RIU11"/>
      <c r="RIV11" s="20"/>
      <c r="RIW11"/>
      <c r="RIX11" s="20"/>
      <c r="RIY11"/>
      <c r="RIZ11" s="20"/>
      <c r="RJA11"/>
      <c r="RJB11" s="20"/>
      <c r="RJC11"/>
      <c r="RJD11" s="20"/>
      <c r="RJE11"/>
      <c r="RJF11" s="20"/>
      <c r="RJG11"/>
      <c r="RJH11" s="20"/>
      <c r="RJI11"/>
      <c r="RJJ11" s="20"/>
      <c r="RJK11"/>
      <c r="RJL11" s="20"/>
      <c r="RJM11"/>
      <c r="RJN11" s="20"/>
      <c r="RJO11"/>
      <c r="RJP11" s="20"/>
      <c r="RJQ11"/>
      <c r="RJR11" s="20"/>
      <c r="RJS11"/>
      <c r="RJT11" s="20"/>
      <c r="RJU11"/>
      <c r="RJV11" s="20"/>
      <c r="RJW11"/>
      <c r="RJX11" s="20"/>
      <c r="RJY11"/>
      <c r="RJZ11" s="20"/>
      <c r="RKA11"/>
      <c r="RKB11" s="20"/>
      <c r="RKC11"/>
      <c r="RKD11" s="20"/>
      <c r="RKE11"/>
      <c r="RKF11" s="20"/>
      <c r="RKG11"/>
      <c r="RKH11" s="20"/>
      <c r="RKI11"/>
      <c r="RKJ11" s="20"/>
      <c r="RKK11"/>
      <c r="RKL11" s="20"/>
      <c r="RKM11"/>
      <c r="RKN11" s="20"/>
      <c r="RKO11"/>
      <c r="RKP11" s="20"/>
      <c r="RKQ11"/>
      <c r="RKR11" s="20"/>
      <c r="RKS11"/>
      <c r="RKT11" s="20"/>
      <c r="RKU11"/>
      <c r="RKV11" s="20"/>
      <c r="RKW11"/>
      <c r="RKX11" s="20"/>
      <c r="RKY11"/>
      <c r="RKZ11" s="20"/>
      <c r="RLA11"/>
      <c r="RLB11" s="20"/>
      <c r="RLC11"/>
      <c r="RLD11" s="20"/>
      <c r="RLE11"/>
      <c r="RLF11" s="20"/>
      <c r="RLG11"/>
      <c r="RLH11" s="20"/>
      <c r="RLI11"/>
      <c r="RLJ11" s="20"/>
      <c r="RLK11"/>
      <c r="RLL11" s="20"/>
      <c r="RLM11"/>
      <c r="RLN11" s="20"/>
      <c r="RLO11"/>
      <c r="RLP11" s="20"/>
      <c r="RLQ11"/>
      <c r="RLR11" s="20"/>
      <c r="RLS11"/>
      <c r="RLT11" s="20"/>
      <c r="RLU11"/>
      <c r="RLV11" s="20"/>
      <c r="RLW11"/>
      <c r="RLX11" s="20"/>
      <c r="RLY11"/>
      <c r="RLZ11" s="20"/>
      <c r="RMA11"/>
      <c r="RMB11" s="20"/>
      <c r="RMC11"/>
      <c r="RMD11" s="20"/>
      <c r="RME11"/>
      <c r="RMF11" s="20"/>
      <c r="RMG11"/>
      <c r="RMH11" s="20"/>
      <c r="RMI11"/>
      <c r="RMJ11" s="20"/>
      <c r="RMK11"/>
      <c r="RML11" s="20"/>
      <c r="RMM11"/>
      <c r="RMN11" s="20"/>
      <c r="RMO11"/>
      <c r="RMP11" s="20"/>
      <c r="RMQ11"/>
      <c r="RMR11" s="20"/>
      <c r="RMS11"/>
      <c r="RMT11" s="20"/>
      <c r="RMU11"/>
      <c r="RMV11" s="20"/>
      <c r="RMW11"/>
      <c r="RMX11" s="20"/>
      <c r="RMY11"/>
      <c r="RMZ11" s="20"/>
      <c r="RNA11"/>
      <c r="RNB11" s="20"/>
      <c r="RNC11"/>
      <c r="RND11" s="20"/>
      <c r="RNE11"/>
      <c r="RNF11" s="20"/>
      <c r="RNG11"/>
      <c r="RNH11" s="20"/>
      <c r="RNI11"/>
      <c r="RNJ11" s="20"/>
      <c r="RNK11"/>
      <c r="RNL11" s="20"/>
      <c r="RNM11"/>
      <c r="RNN11" s="20"/>
      <c r="RNO11"/>
      <c r="RNP11" s="20"/>
      <c r="RNQ11"/>
      <c r="RNR11" s="20"/>
      <c r="RNS11"/>
      <c r="RNT11" s="20"/>
      <c r="RNU11"/>
      <c r="RNV11" s="20"/>
      <c r="RNW11"/>
      <c r="RNX11" s="20"/>
      <c r="RNY11"/>
      <c r="RNZ11" s="20"/>
      <c r="ROA11"/>
      <c r="ROB11" s="20"/>
      <c r="ROC11"/>
      <c r="ROD11" s="20"/>
      <c r="ROE11"/>
      <c r="ROF11" s="20"/>
      <c r="ROG11"/>
      <c r="ROH11" s="20"/>
      <c r="ROI11"/>
      <c r="ROJ11" s="20"/>
      <c r="ROK11"/>
      <c r="ROL11" s="20"/>
      <c r="ROM11"/>
      <c r="RON11" s="20"/>
      <c r="ROO11"/>
      <c r="ROP11" s="20"/>
      <c r="ROQ11"/>
      <c r="ROR11" s="20"/>
      <c r="ROS11"/>
      <c r="ROT11" s="20"/>
      <c r="ROU11"/>
      <c r="ROV11" s="20"/>
      <c r="ROW11"/>
      <c r="ROX11" s="20"/>
      <c r="ROY11"/>
      <c r="ROZ11" s="20"/>
      <c r="RPA11"/>
      <c r="RPB11" s="20"/>
      <c r="RPC11"/>
      <c r="RPD11" s="20"/>
      <c r="RPE11"/>
      <c r="RPF11" s="20"/>
      <c r="RPG11"/>
      <c r="RPH11" s="20"/>
      <c r="RPI11"/>
      <c r="RPJ11" s="20"/>
      <c r="RPK11"/>
      <c r="RPL11" s="20"/>
      <c r="RPM11"/>
      <c r="RPN11" s="20"/>
      <c r="RPO11"/>
      <c r="RPP11" s="20"/>
      <c r="RPQ11"/>
      <c r="RPR11" s="20"/>
      <c r="RPS11"/>
      <c r="RPT11" s="20"/>
      <c r="RPU11"/>
      <c r="RPV11" s="20"/>
      <c r="RPW11"/>
      <c r="RPX11" s="20"/>
      <c r="RPY11"/>
      <c r="RPZ11" s="20"/>
      <c r="RQA11"/>
      <c r="RQB11" s="20"/>
      <c r="RQC11"/>
      <c r="RQD11" s="20"/>
      <c r="RQE11"/>
      <c r="RQF11" s="20"/>
      <c r="RQG11"/>
      <c r="RQH11" s="20"/>
      <c r="RQI11"/>
      <c r="RQJ11" s="20"/>
      <c r="RQK11"/>
      <c r="RQL11" s="20"/>
      <c r="RQM11"/>
      <c r="RQN11" s="20"/>
      <c r="RQO11"/>
      <c r="RQP11" s="20"/>
      <c r="RQQ11"/>
      <c r="RQR11" s="20"/>
      <c r="RQS11"/>
      <c r="RQT11" s="20"/>
      <c r="RQU11"/>
      <c r="RQV11" s="20"/>
      <c r="RQW11"/>
      <c r="RQX11" s="20"/>
      <c r="RQY11"/>
      <c r="RQZ11" s="20"/>
      <c r="RRA11"/>
      <c r="RRB11" s="20"/>
      <c r="RRC11"/>
      <c r="RRD11" s="20"/>
      <c r="RRE11"/>
      <c r="RRF11" s="20"/>
      <c r="RRG11"/>
      <c r="RRH11" s="20"/>
      <c r="RRI11"/>
      <c r="RRJ11" s="20"/>
      <c r="RRK11"/>
      <c r="RRL11" s="20"/>
      <c r="RRM11"/>
      <c r="RRN11" s="20"/>
      <c r="RRO11"/>
      <c r="RRP11" s="20"/>
      <c r="RRQ11"/>
      <c r="RRR11" s="20"/>
      <c r="RRS11"/>
      <c r="RRT11" s="20"/>
      <c r="RRU11"/>
      <c r="RRV11" s="20"/>
      <c r="RRW11"/>
      <c r="RRX11" s="20"/>
      <c r="RRY11"/>
      <c r="RRZ11" s="20"/>
      <c r="RSA11"/>
      <c r="RSB11" s="20"/>
      <c r="RSC11"/>
      <c r="RSD11" s="20"/>
      <c r="RSE11"/>
      <c r="RSF11" s="20"/>
      <c r="RSG11"/>
      <c r="RSH11" s="20"/>
      <c r="RSI11"/>
      <c r="RSJ11" s="20"/>
      <c r="RSK11"/>
      <c r="RSL11" s="20"/>
      <c r="RSM11"/>
      <c r="RSN11" s="20"/>
      <c r="RSO11"/>
      <c r="RSP11" s="20"/>
      <c r="RSQ11"/>
      <c r="RSR11" s="20"/>
      <c r="RSS11"/>
      <c r="RST11" s="20"/>
      <c r="RSU11"/>
      <c r="RSV11" s="20"/>
      <c r="RSW11"/>
      <c r="RSX11" s="20"/>
      <c r="RSY11"/>
      <c r="RSZ11" s="20"/>
      <c r="RTA11"/>
      <c r="RTB11" s="20"/>
      <c r="RTC11"/>
      <c r="RTD11" s="20"/>
      <c r="RTE11"/>
      <c r="RTF11" s="20"/>
      <c r="RTG11"/>
      <c r="RTH11" s="20"/>
      <c r="RTI11"/>
      <c r="RTJ11" s="20"/>
      <c r="RTK11"/>
      <c r="RTL11" s="20"/>
      <c r="RTM11"/>
      <c r="RTN11" s="20"/>
      <c r="RTO11"/>
      <c r="RTP11" s="20"/>
      <c r="RTQ11"/>
      <c r="RTR11" s="20"/>
      <c r="RTS11"/>
      <c r="RTT11" s="20"/>
      <c r="RTU11"/>
      <c r="RTV11" s="20"/>
      <c r="RTW11"/>
      <c r="RTX11" s="20"/>
      <c r="RTY11"/>
      <c r="RTZ11" s="20"/>
      <c r="RUA11"/>
      <c r="RUB11" s="20"/>
      <c r="RUC11"/>
      <c r="RUD11" s="20"/>
      <c r="RUE11"/>
      <c r="RUF11" s="20"/>
      <c r="RUG11"/>
      <c r="RUH11" s="20"/>
      <c r="RUI11"/>
      <c r="RUJ11" s="20"/>
      <c r="RUK11"/>
      <c r="RUL11" s="20"/>
      <c r="RUM11"/>
      <c r="RUN11" s="20"/>
      <c r="RUO11"/>
      <c r="RUP11" s="20"/>
      <c r="RUQ11"/>
      <c r="RUR11" s="20"/>
      <c r="RUS11"/>
      <c r="RUT11" s="20"/>
      <c r="RUU11"/>
      <c r="RUV11" s="20"/>
      <c r="RUW11"/>
      <c r="RUX11" s="20"/>
      <c r="RUY11"/>
      <c r="RUZ11" s="20"/>
      <c r="RVA11"/>
      <c r="RVB11" s="20"/>
      <c r="RVC11"/>
      <c r="RVD11" s="20"/>
      <c r="RVE11"/>
      <c r="RVF11" s="20"/>
      <c r="RVG11"/>
      <c r="RVH11" s="20"/>
      <c r="RVI11"/>
      <c r="RVJ11" s="20"/>
      <c r="RVK11"/>
      <c r="RVL11" s="20"/>
      <c r="RVM11"/>
      <c r="RVN11" s="20"/>
      <c r="RVO11"/>
      <c r="RVP11" s="20"/>
      <c r="RVQ11"/>
      <c r="RVR11" s="20"/>
      <c r="RVS11"/>
      <c r="RVT11" s="20"/>
      <c r="RVU11"/>
      <c r="RVV11" s="20"/>
      <c r="RVW11"/>
      <c r="RVX11" s="20"/>
      <c r="RVY11"/>
      <c r="RVZ11" s="20"/>
      <c r="RWA11"/>
      <c r="RWB11" s="20"/>
      <c r="RWC11"/>
      <c r="RWD11" s="20"/>
      <c r="RWE11"/>
      <c r="RWF11" s="20"/>
      <c r="RWG11"/>
      <c r="RWH11" s="20"/>
      <c r="RWI11"/>
      <c r="RWJ11" s="20"/>
      <c r="RWK11"/>
      <c r="RWL11" s="20"/>
      <c r="RWM11"/>
      <c r="RWN11" s="20"/>
      <c r="RWO11"/>
      <c r="RWP11" s="20"/>
      <c r="RWQ11"/>
      <c r="RWR11" s="20"/>
      <c r="RWS11"/>
      <c r="RWT11" s="20"/>
      <c r="RWU11"/>
      <c r="RWV11" s="20"/>
      <c r="RWW11"/>
      <c r="RWX11" s="20"/>
      <c r="RWY11"/>
      <c r="RWZ11" s="20"/>
      <c r="RXA11"/>
      <c r="RXB11" s="20"/>
      <c r="RXC11"/>
      <c r="RXD11" s="20"/>
      <c r="RXE11"/>
      <c r="RXF11" s="20"/>
      <c r="RXG11"/>
      <c r="RXH11" s="20"/>
      <c r="RXI11"/>
      <c r="RXJ11" s="20"/>
      <c r="RXK11"/>
      <c r="RXL11" s="20"/>
      <c r="RXM11"/>
      <c r="RXN11" s="20"/>
      <c r="RXO11"/>
      <c r="RXP11" s="20"/>
      <c r="RXQ11"/>
      <c r="RXR11" s="20"/>
      <c r="RXS11"/>
      <c r="RXT11" s="20"/>
      <c r="RXU11"/>
      <c r="RXV11" s="20"/>
      <c r="RXW11"/>
      <c r="RXX11" s="20"/>
      <c r="RXY11"/>
      <c r="RXZ11" s="20"/>
      <c r="RYA11"/>
      <c r="RYB11" s="20"/>
      <c r="RYC11"/>
      <c r="RYD11" s="20"/>
      <c r="RYE11"/>
      <c r="RYF11" s="20"/>
      <c r="RYG11"/>
      <c r="RYH11" s="20"/>
      <c r="RYI11"/>
      <c r="RYJ11" s="20"/>
      <c r="RYK11"/>
      <c r="RYL11" s="20"/>
      <c r="RYM11"/>
      <c r="RYN11" s="20"/>
      <c r="RYO11"/>
      <c r="RYP11" s="20"/>
      <c r="RYQ11"/>
      <c r="RYR11" s="20"/>
      <c r="RYS11"/>
      <c r="RYT11" s="20"/>
      <c r="RYU11"/>
      <c r="RYV11" s="20"/>
      <c r="RYW11"/>
      <c r="RYX11" s="20"/>
      <c r="RYY11"/>
      <c r="RYZ11" s="20"/>
      <c r="RZA11"/>
      <c r="RZB11" s="20"/>
      <c r="RZC11"/>
      <c r="RZD11" s="20"/>
      <c r="RZE11"/>
      <c r="RZF11" s="20"/>
      <c r="RZG11"/>
      <c r="RZH11" s="20"/>
      <c r="RZI11"/>
      <c r="RZJ11" s="20"/>
      <c r="RZK11"/>
      <c r="RZL11" s="20"/>
      <c r="RZM11"/>
      <c r="RZN11" s="20"/>
      <c r="RZO11"/>
      <c r="RZP11" s="20"/>
      <c r="RZQ11"/>
      <c r="RZR11" s="20"/>
      <c r="RZS11"/>
      <c r="RZT11" s="20"/>
      <c r="RZU11"/>
      <c r="RZV11" s="20"/>
      <c r="RZW11"/>
      <c r="RZX11" s="20"/>
      <c r="RZY11"/>
      <c r="RZZ11" s="20"/>
      <c r="SAA11"/>
      <c r="SAB11" s="20"/>
      <c r="SAC11"/>
      <c r="SAD11" s="20"/>
      <c r="SAE11"/>
      <c r="SAF11" s="20"/>
      <c r="SAG11"/>
      <c r="SAH11" s="20"/>
      <c r="SAI11"/>
      <c r="SAJ11" s="20"/>
      <c r="SAK11"/>
      <c r="SAL11" s="20"/>
      <c r="SAM11"/>
      <c r="SAN11" s="20"/>
      <c r="SAO11"/>
      <c r="SAP11" s="20"/>
      <c r="SAQ11"/>
      <c r="SAR11" s="20"/>
      <c r="SAS11"/>
      <c r="SAT11" s="20"/>
      <c r="SAU11"/>
      <c r="SAV11" s="20"/>
      <c r="SAW11"/>
      <c r="SAX11" s="20"/>
      <c r="SAY11"/>
      <c r="SAZ11" s="20"/>
      <c r="SBA11"/>
      <c r="SBB11" s="20"/>
      <c r="SBC11"/>
      <c r="SBD11" s="20"/>
      <c r="SBE11"/>
      <c r="SBF11" s="20"/>
      <c r="SBG11"/>
      <c r="SBH11" s="20"/>
      <c r="SBI11"/>
      <c r="SBJ11" s="20"/>
      <c r="SBK11"/>
      <c r="SBL11" s="20"/>
      <c r="SBM11"/>
      <c r="SBN11" s="20"/>
      <c r="SBO11"/>
      <c r="SBP11" s="20"/>
      <c r="SBQ11"/>
      <c r="SBR11" s="20"/>
      <c r="SBS11"/>
      <c r="SBT11" s="20"/>
      <c r="SBU11"/>
      <c r="SBV11" s="20"/>
      <c r="SBW11"/>
      <c r="SBX11" s="20"/>
      <c r="SBY11"/>
      <c r="SBZ11" s="20"/>
      <c r="SCA11"/>
      <c r="SCB11" s="20"/>
      <c r="SCC11"/>
      <c r="SCD11" s="20"/>
      <c r="SCE11"/>
      <c r="SCF11" s="20"/>
      <c r="SCG11"/>
      <c r="SCH11" s="20"/>
      <c r="SCI11"/>
      <c r="SCJ11" s="20"/>
      <c r="SCK11"/>
      <c r="SCL11" s="20"/>
      <c r="SCM11"/>
      <c r="SCN11" s="20"/>
      <c r="SCO11"/>
      <c r="SCP11" s="20"/>
      <c r="SCQ11"/>
      <c r="SCR11" s="20"/>
      <c r="SCS11"/>
      <c r="SCT11" s="20"/>
      <c r="SCU11"/>
      <c r="SCV11" s="20"/>
      <c r="SCW11"/>
      <c r="SCX11" s="20"/>
      <c r="SCY11"/>
      <c r="SCZ11" s="20"/>
      <c r="SDA11"/>
      <c r="SDB11" s="20"/>
      <c r="SDC11"/>
      <c r="SDD11" s="20"/>
      <c r="SDE11"/>
      <c r="SDF11" s="20"/>
      <c r="SDG11"/>
      <c r="SDH11" s="20"/>
      <c r="SDI11"/>
      <c r="SDJ11" s="20"/>
      <c r="SDK11"/>
      <c r="SDL11" s="20"/>
      <c r="SDM11"/>
      <c r="SDN11" s="20"/>
      <c r="SDO11"/>
      <c r="SDP11" s="20"/>
      <c r="SDQ11"/>
      <c r="SDR11" s="20"/>
      <c r="SDS11"/>
      <c r="SDT11" s="20"/>
      <c r="SDU11"/>
      <c r="SDV11" s="20"/>
      <c r="SDW11"/>
      <c r="SDX11" s="20"/>
      <c r="SDY11"/>
      <c r="SDZ11" s="20"/>
      <c r="SEA11"/>
      <c r="SEB11" s="20"/>
      <c r="SEC11"/>
      <c r="SED11" s="20"/>
      <c r="SEE11"/>
      <c r="SEF11" s="20"/>
      <c r="SEG11"/>
      <c r="SEH11" s="20"/>
      <c r="SEI11"/>
      <c r="SEJ11" s="20"/>
      <c r="SEK11"/>
      <c r="SEL11" s="20"/>
      <c r="SEM11"/>
      <c r="SEN11" s="20"/>
      <c r="SEO11"/>
      <c r="SEP11" s="20"/>
      <c r="SEQ11"/>
      <c r="SER11" s="20"/>
      <c r="SES11"/>
      <c r="SET11" s="20"/>
      <c r="SEU11"/>
      <c r="SEV11" s="20"/>
      <c r="SEW11"/>
      <c r="SEX11" s="20"/>
      <c r="SEY11"/>
      <c r="SEZ11" s="20"/>
      <c r="SFA11"/>
      <c r="SFB11" s="20"/>
      <c r="SFC11"/>
      <c r="SFD11" s="20"/>
      <c r="SFE11"/>
      <c r="SFF11" s="20"/>
      <c r="SFG11"/>
      <c r="SFH11" s="20"/>
      <c r="SFI11"/>
      <c r="SFJ11" s="20"/>
      <c r="SFK11"/>
      <c r="SFL11" s="20"/>
      <c r="SFM11"/>
      <c r="SFN11" s="20"/>
      <c r="SFO11"/>
      <c r="SFP11" s="20"/>
      <c r="SFQ11"/>
      <c r="SFR11" s="20"/>
      <c r="SFS11"/>
      <c r="SFT11" s="20"/>
      <c r="SFU11"/>
      <c r="SFV11" s="20"/>
      <c r="SFW11"/>
      <c r="SFX11" s="20"/>
      <c r="SFY11"/>
      <c r="SFZ11" s="20"/>
      <c r="SGA11"/>
      <c r="SGB11" s="20"/>
      <c r="SGC11"/>
      <c r="SGD11" s="20"/>
      <c r="SGE11"/>
      <c r="SGF11" s="20"/>
      <c r="SGG11"/>
      <c r="SGH11" s="20"/>
      <c r="SGI11"/>
      <c r="SGJ11" s="20"/>
      <c r="SGK11"/>
      <c r="SGL11" s="20"/>
      <c r="SGM11"/>
      <c r="SGN11" s="20"/>
      <c r="SGO11"/>
      <c r="SGP11" s="20"/>
      <c r="SGQ11"/>
      <c r="SGR11" s="20"/>
      <c r="SGS11"/>
      <c r="SGT11" s="20"/>
      <c r="SGU11"/>
      <c r="SGV11" s="20"/>
      <c r="SGW11"/>
      <c r="SGX11" s="20"/>
      <c r="SGY11"/>
      <c r="SGZ11" s="20"/>
      <c r="SHA11"/>
      <c r="SHB11" s="20"/>
      <c r="SHC11"/>
      <c r="SHD11" s="20"/>
      <c r="SHE11"/>
      <c r="SHF11" s="20"/>
      <c r="SHG11"/>
      <c r="SHH11" s="20"/>
      <c r="SHI11"/>
      <c r="SHJ11" s="20"/>
      <c r="SHK11"/>
      <c r="SHL11" s="20"/>
      <c r="SHM11"/>
      <c r="SHN11" s="20"/>
      <c r="SHO11"/>
      <c r="SHP11" s="20"/>
      <c r="SHQ11"/>
      <c r="SHR11" s="20"/>
      <c r="SHS11"/>
      <c r="SHT11" s="20"/>
      <c r="SHU11"/>
      <c r="SHV11" s="20"/>
      <c r="SHW11"/>
      <c r="SHX11" s="20"/>
      <c r="SHY11"/>
      <c r="SHZ11" s="20"/>
      <c r="SIA11"/>
      <c r="SIB11" s="20"/>
      <c r="SIC11"/>
      <c r="SID11" s="20"/>
      <c r="SIE11"/>
      <c r="SIF11" s="20"/>
      <c r="SIG11"/>
      <c r="SIH11" s="20"/>
      <c r="SII11"/>
      <c r="SIJ11" s="20"/>
      <c r="SIK11"/>
      <c r="SIL11" s="20"/>
      <c r="SIM11"/>
      <c r="SIN11" s="20"/>
      <c r="SIO11"/>
      <c r="SIP11" s="20"/>
      <c r="SIQ11"/>
      <c r="SIR11" s="20"/>
      <c r="SIS11"/>
      <c r="SIT11" s="20"/>
      <c r="SIU11"/>
      <c r="SIV11" s="20"/>
      <c r="SIW11"/>
      <c r="SIX11" s="20"/>
      <c r="SIY11"/>
      <c r="SIZ11" s="20"/>
      <c r="SJA11"/>
      <c r="SJB11" s="20"/>
      <c r="SJC11"/>
      <c r="SJD11" s="20"/>
      <c r="SJE11"/>
      <c r="SJF11" s="20"/>
      <c r="SJG11"/>
      <c r="SJH11" s="20"/>
      <c r="SJI11"/>
      <c r="SJJ11" s="20"/>
      <c r="SJK11"/>
      <c r="SJL11" s="20"/>
      <c r="SJM11"/>
      <c r="SJN11" s="20"/>
      <c r="SJO11"/>
      <c r="SJP11" s="20"/>
      <c r="SJQ11"/>
      <c r="SJR11" s="20"/>
      <c r="SJS11"/>
      <c r="SJT11" s="20"/>
      <c r="SJU11"/>
      <c r="SJV11" s="20"/>
      <c r="SJW11"/>
      <c r="SJX11" s="20"/>
      <c r="SJY11"/>
      <c r="SJZ11" s="20"/>
      <c r="SKA11"/>
      <c r="SKB11" s="20"/>
      <c r="SKC11"/>
      <c r="SKD11" s="20"/>
      <c r="SKE11"/>
      <c r="SKF11" s="20"/>
      <c r="SKG11"/>
      <c r="SKH11" s="20"/>
      <c r="SKI11"/>
      <c r="SKJ11" s="20"/>
      <c r="SKK11"/>
      <c r="SKL11" s="20"/>
      <c r="SKM11"/>
      <c r="SKN11" s="20"/>
      <c r="SKO11"/>
      <c r="SKP11" s="20"/>
      <c r="SKQ11"/>
      <c r="SKR11" s="20"/>
      <c r="SKS11"/>
      <c r="SKT11" s="20"/>
      <c r="SKU11"/>
      <c r="SKV11" s="20"/>
      <c r="SKW11"/>
      <c r="SKX11" s="20"/>
      <c r="SKY11"/>
      <c r="SKZ11" s="20"/>
      <c r="SLA11"/>
      <c r="SLB11" s="20"/>
      <c r="SLC11"/>
      <c r="SLD11" s="20"/>
      <c r="SLE11"/>
      <c r="SLF11" s="20"/>
      <c r="SLG11"/>
      <c r="SLH11" s="20"/>
      <c r="SLI11"/>
      <c r="SLJ11" s="20"/>
      <c r="SLK11"/>
      <c r="SLL11" s="20"/>
      <c r="SLM11"/>
      <c r="SLN11" s="20"/>
      <c r="SLO11"/>
      <c r="SLP11" s="20"/>
      <c r="SLQ11"/>
      <c r="SLR11" s="20"/>
      <c r="SLS11"/>
      <c r="SLT11" s="20"/>
      <c r="SLU11"/>
      <c r="SLV11" s="20"/>
      <c r="SLW11"/>
      <c r="SLX11" s="20"/>
      <c r="SLY11"/>
      <c r="SLZ11" s="20"/>
      <c r="SMA11"/>
      <c r="SMB11" s="20"/>
      <c r="SMC11"/>
      <c r="SMD11" s="20"/>
      <c r="SME11"/>
      <c r="SMF11" s="20"/>
      <c r="SMG11"/>
      <c r="SMH11" s="20"/>
      <c r="SMI11"/>
      <c r="SMJ11" s="20"/>
      <c r="SMK11"/>
      <c r="SML11" s="20"/>
      <c r="SMM11"/>
      <c r="SMN11" s="20"/>
      <c r="SMO11"/>
      <c r="SMP11" s="20"/>
      <c r="SMQ11"/>
      <c r="SMR11" s="20"/>
      <c r="SMS11"/>
      <c r="SMT11" s="20"/>
      <c r="SMU11"/>
      <c r="SMV11" s="20"/>
      <c r="SMW11"/>
      <c r="SMX11" s="20"/>
      <c r="SMY11"/>
      <c r="SMZ11" s="20"/>
      <c r="SNA11"/>
      <c r="SNB11" s="20"/>
      <c r="SNC11"/>
      <c r="SND11" s="20"/>
      <c r="SNE11"/>
      <c r="SNF11" s="20"/>
      <c r="SNG11"/>
      <c r="SNH11" s="20"/>
      <c r="SNI11"/>
      <c r="SNJ11" s="20"/>
      <c r="SNK11"/>
      <c r="SNL11" s="20"/>
      <c r="SNM11"/>
      <c r="SNN11" s="20"/>
      <c r="SNO11"/>
      <c r="SNP11" s="20"/>
      <c r="SNQ11"/>
      <c r="SNR11" s="20"/>
      <c r="SNS11"/>
      <c r="SNT11" s="20"/>
      <c r="SNU11"/>
      <c r="SNV11" s="20"/>
      <c r="SNW11"/>
      <c r="SNX11" s="20"/>
      <c r="SNY11"/>
      <c r="SNZ11" s="20"/>
      <c r="SOA11"/>
      <c r="SOB11" s="20"/>
      <c r="SOC11"/>
      <c r="SOD11" s="20"/>
      <c r="SOE11"/>
      <c r="SOF11" s="20"/>
      <c r="SOG11"/>
      <c r="SOH11" s="20"/>
      <c r="SOI11"/>
      <c r="SOJ11" s="20"/>
      <c r="SOK11"/>
      <c r="SOL11" s="20"/>
      <c r="SOM11"/>
      <c r="SON11" s="20"/>
      <c r="SOO11"/>
      <c r="SOP11" s="20"/>
      <c r="SOQ11"/>
      <c r="SOR11" s="20"/>
      <c r="SOS11"/>
      <c r="SOT11" s="20"/>
      <c r="SOU11"/>
      <c r="SOV11" s="20"/>
      <c r="SOW11"/>
      <c r="SOX11" s="20"/>
      <c r="SOY11"/>
      <c r="SOZ11" s="20"/>
      <c r="SPA11"/>
      <c r="SPB11" s="20"/>
      <c r="SPC11"/>
      <c r="SPD11" s="20"/>
      <c r="SPE11"/>
      <c r="SPF11" s="20"/>
      <c r="SPG11"/>
      <c r="SPH11" s="20"/>
      <c r="SPI11"/>
      <c r="SPJ11" s="20"/>
      <c r="SPK11"/>
      <c r="SPL11" s="20"/>
      <c r="SPM11"/>
      <c r="SPN11" s="20"/>
      <c r="SPO11"/>
      <c r="SPP11" s="20"/>
      <c r="SPQ11"/>
      <c r="SPR11" s="20"/>
      <c r="SPS11"/>
      <c r="SPT11" s="20"/>
      <c r="SPU11"/>
      <c r="SPV11" s="20"/>
      <c r="SPW11"/>
      <c r="SPX11" s="20"/>
      <c r="SPY11"/>
      <c r="SPZ11" s="20"/>
      <c r="SQA11"/>
      <c r="SQB11" s="20"/>
      <c r="SQC11"/>
      <c r="SQD11" s="20"/>
      <c r="SQE11"/>
      <c r="SQF11" s="20"/>
      <c r="SQG11"/>
      <c r="SQH11" s="20"/>
      <c r="SQI11"/>
      <c r="SQJ11" s="20"/>
      <c r="SQK11"/>
      <c r="SQL11" s="20"/>
      <c r="SQM11"/>
      <c r="SQN11" s="20"/>
      <c r="SQO11"/>
      <c r="SQP11" s="20"/>
      <c r="SQQ11"/>
      <c r="SQR11" s="20"/>
      <c r="SQS11"/>
      <c r="SQT11" s="20"/>
      <c r="SQU11"/>
      <c r="SQV11" s="20"/>
      <c r="SQW11"/>
      <c r="SQX11" s="20"/>
      <c r="SQY11"/>
      <c r="SQZ11" s="20"/>
      <c r="SRA11"/>
      <c r="SRB11" s="20"/>
      <c r="SRC11"/>
      <c r="SRD11" s="20"/>
      <c r="SRE11"/>
      <c r="SRF11" s="20"/>
      <c r="SRG11"/>
      <c r="SRH11" s="20"/>
      <c r="SRI11"/>
      <c r="SRJ11" s="20"/>
      <c r="SRK11"/>
      <c r="SRL11" s="20"/>
      <c r="SRM11"/>
      <c r="SRN11" s="20"/>
      <c r="SRO11"/>
      <c r="SRP11" s="20"/>
      <c r="SRQ11"/>
      <c r="SRR11" s="20"/>
      <c r="SRS11"/>
      <c r="SRT11" s="20"/>
      <c r="SRU11"/>
      <c r="SRV11" s="20"/>
      <c r="SRW11"/>
      <c r="SRX11" s="20"/>
      <c r="SRY11"/>
      <c r="SRZ11" s="20"/>
      <c r="SSA11"/>
      <c r="SSB11" s="20"/>
      <c r="SSC11"/>
      <c r="SSD11" s="20"/>
      <c r="SSE11"/>
      <c r="SSF11" s="20"/>
      <c r="SSG11"/>
      <c r="SSH11" s="20"/>
      <c r="SSI11"/>
      <c r="SSJ11" s="20"/>
      <c r="SSK11"/>
      <c r="SSL11" s="20"/>
      <c r="SSM11"/>
      <c r="SSN11" s="20"/>
      <c r="SSO11"/>
      <c r="SSP11" s="20"/>
      <c r="SSQ11"/>
      <c r="SSR11" s="20"/>
      <c r="SSS11"/>
      <c r="SST11" s="20"/>
      <c r="SSU11"/>
      <c r="SSV11" s="20"/>
      <c r="SSW11"/>
      <c r="SSX11" s="20"/>
      <c r="SSY11"/>
      <c r="SSZ11" s="20"/>
      <c r="STA11"/>
      <c r="STB11" s="20"/>
      <c r="STC11"/>
      <c r="STD11" s="20"/>
      <c r="STE11"/>
      <c r="STF11" s="20"/>
      <c r="STG11"/>
      <c r="STH11" s="20"/>
      <c r="STI11"/>
      <c r="STJ11" s="20"/>
      <c r="STK11"/>
      <c r="STL11" s="20"/>
      <c r="STM11"/>
      <c r="STN11" s="20"/>
      <c r="STO11"/>
      <c r="STP11" s="20"/>
      <c r="STQ11"/>
      <c r="STR11" s="20"/>
      <c r="STS11"/>
      <c r="STT11" s="20"/>
      <c r="STU11"/>
      <c r="STV11" s="20"/>
      <c r="STW11"/>
      <c r="STX11" s="20"/>
      <c r="STY11"/>
      <c r="STZ11" s="20"/>
      <c r="SUA11"/>
      <c r="SUB11" s="20"/>
      <c r="SUC11"/>
      <c r="SUD11" s="20"/>
      <c r="SUE11"/>
      <c r="SUF11" s="20"/>
      <c r="SUG11"/>
      <c r="SUH11" s="20"/>
      <c r="SUI11"/>
      <c r="SUJ11" s="20"/>
      <c r="SUK11"/>
      <c r="SUL11" s="20"/>
      <c r="SUM11"/>
      <c r="SUN11" s="20"/>
      <c r="SUO11"/>
      <c r="SUP11" s="20"/>
      <c r="SUQ11"/>
      <c r="SUR11" s="20"/>
      <c r="SUS11"/>
      <c r="SUT11" s="20"/>
      <c r="SUU11"/>
      <c r="SUV11" s="20"/>
      <c r="SUW11"/>
      <c r="SUX11" s="20"/>
      <c r="SUY11"/>
      <c r="SUZ11" s="20"/>
      <c r="SVA11"/>
      <c r="SVB11" s="20"/>
      <c r="SVC11"/>
      <c r="SVD11" s="20"/>
      <c r="SVE11"/>
      <c r="SVF11" s="20"/>
      <c r="SVG11"/>
      <c r="SVH11" s="20"/>
      <c r="SVI11"/>
      <c r="SVJ11" s="20"/>
      <c r="SVK11"/>
      <c r="SVL11" s="20"/>
      <c r="SVM11"/>
      <c r="SVN11" s="20"/>
      <c r="SVO11"/>
      <c r="SVP11" s="20"/>
      <c r="SVQ11"/>
      <c r="SVR11" s="20"/>
      <c r="SVS11"/>
      <c r="SVT11" s="20"/>
      <c r="SVU11"/>
      <c r="SVV11" s="20"/>
      <c r="SVW11"/>
      <c r="SVX11" s="20"/>
      <c r="SVY11"/>
      <c r="SVZ11" s="20"/>
      <c r="SWA11"/>
      <c r="SWB11" s="20"/>
      <c r="SWC11"/>
      <c r="SWD11" s="20"/>
      <c r="SWE11"/>
      <c r="SWF11" s="20"/>
      <c r="SWG11"/>
      <c r="SWH11" s="20"/>
      <c r="SWI11"/>
      <c r="SWJ11" s="20"/>
      <c r="SWK11"/>
      <c r="SWL11" s="20"/>
      <c r="SWM11"/>
      <c r="SWN11" s="20"/>
      <c r="SWO11"/>
      <c r="SWP11" s="20"/>
      <c r="SWQ11"/>
      <c r="SWR11" s="20"/>
      <c r="SWS11"/>
      <c r="SWT11" s="20"/>
      <c r="SWU11"/>
      <c r="SWV11" s="20"/>
      <c r="SWW11"/>
      <c r="SWX11" s="20"/>
      <c r="SWY11"/>
      <c r="SWZ11" s="20"/>
      <c r="SXA11"/>
      <c r="SXB11" s="20"/>
      <c r="SXC11"/>
      <c r="SXD11" s="20"/>
      <c r="SXE11"/>
      <c r="SXF11" s="20"/>
      <c r="SXG11"/>
      <c r="SXH11" s="20"/>
      <c r="SXI11"/>
      <c r="SXJ11" s="20"/>
      <c r="SXK11"/>
      <c r="SXL11" s="20"/>
      <c r="SXM11"/>
      <c r="SXN11" s="20"/>
      <c r="SXO11"/>
      <c r="SXP11" s="20"/>
      <c r="SXQ11"/>
      <c r="SXR11" s="20"/>
      <c r="SXS11"/>
      <c r="SXT11" s="20"/>
      <c r="SXU11"/>
      <c r="SXV11" s="20"/>
      <c r="SXW11"/>
      <c r="SXX11" s="20"/>
      <c r="SXY11"/>
      <c r="SXZ11" s="20"/>
      <c r="SYA11"/>
      <c r="SYB11" s="20"/>
      <c r="SYC11"/>
      <c r="SYD11" s="20"/>
      <c r="SYE11"/>
      <c r="SYF11" s="20"/>
      <c r="SYG11"/>
      <c r="SYH11" s="20"/>
      <c r="SYI11"/>
      <c r="SYJ11" s="20"/>
      <c r="SYK11"/>
      <c r="SYL11" s="20"/>
      <c r="SYM11"/>
      <c r="SYN11" s="20"/>
      <c r="SYO11"/>
      <c r="SYP11" s="20"/>
      <c r="SYQ11"/>
      <c r="SYR11" s="20"/>
      <c r="SYS11"/>
      <c r="SYT11" s="20"/>
      <c r="SYU11"/>
      <c r="SYV11" s="20"/>
      <c r="SYW11"/>
      <c r="SYX11" s="20"/>
      <c r="SYY11"/>
      <c r="SYZ11" s="20"/>
      <c r="SZA11"/>
      <c r="SZB11" s="20"/>
      <c r="SZC11"/>
      <c r="SZD11" s="20"/>
      <c r="SZE11"/>
      <c r="SZF11" s="20"/>
      <c r="SZG11"/>
      <c r="SZH11" s="20"/>
      <c r="SZI11"/>
      <c r="SZJ11" s="20"/>
      <c r="SZK11"/>
      <c r="SZL11" s="20"/>
      <c r="SZM11"/>
      <c r="SZN11" s="20"/>
      <c r="SZO11"/>
      <c r="SZP11" s="20"/>
      <c r="SZQ11"/>
      <c r="SZR11" s="20"/>
      <c r="SZS11"/>
      <c r="SZT11" s="20"/>
      <c r="SZU11"/>
      <c r="SZV11" s="20"/>
      <c r="SZW11"/>
      <c r="SZX11" s="20"/>
      <c r="SZY11"/>
      <c r="SZZ11" s="20"/>
      <c r="TAA11"/>
      <c r="TAB11" s="20"/>
      <c r="TAC11"/>
      <c r="TAD11" s="20"/>
      <c r="TAE11"/>
      <c r="TAF11" s="20"/>
      <c r="TAG11"/>
      <c r="TAH11" s="20"/>
      <c r="TAI11"/>
      <c r="TAJ11" s="20"/>
      <c r="TAK11"/>
      <c r="TAL11" s="20"/>
      <c r="TAM11"/>
      <c r="TAN11" s="20"/>
      <c r="TAO11"/>
      <c r="TAP11" s="20"/>
      <c r="TAQ11"/>
      <c r="TAR11" s="20"/>
      <c r="TAS11"/>
      <c r="TAT11" s="20"/>
      <c r="TAU11"/>
      <c r="TAV11" s="20"/>
      <c r="TAW11"/>
      <c r="TAX11" s="20"/>
      <c r="TAY11"/>
      <c r="TAZ11" s="20"/>
      <c r="TBA11"/>
      <c r="TBB11" s="20"/>
      <c r="TBC11"/>
      <c r="TBD11" s="20"/>
      <c r="TBE11"/>
      <c r="TBF11" s="20"/>
      <c r="TBG11"/>
      <c r="TBH11" s="20"/>
      <c r="TBI11"/>
      <c r="TBJ11" s="20"/>
      <c r="TBK11"/>
      <c r="TBL11" s="20"/>
      <c r="TBM11"/>
      <c r="TBN11" s="20"/>
      <c r="TBO11"/>
      <c r="TBP11" s="20"/>
      <c r="TBQ11"/>
      <c r="TBR11" s="20"/>
      <c r="TBS11"/>
      <c r="TBT11" s="20"/>
      <c r="TBU11"/>
      <c r="TBV11" s="20"/>
      <c r="TBW11"/>
      <c r="TBX11" s="20"/>
      <c r="TBY11"/>
      <c r="TBZ11" s="20"/>
      <c r="TCA11"/>
      <c r="TCB11" s="20"/>
      <c r="TCC11"/>
      <c r="TCD11" s="20"/>
      <c r="TCE11"/>
      <c r="TCF11" s="20"/>
      <c r="TCG11"/>
      <c r="TCH11" s="20"/>
      <c r="TCI11"/>
      <c r="TCJ11" s="20"/>
      <c r="TCK11"/>
      <c r="TCL11" s="20"/>
      <c r="TCM11"/>
      <c r="TCN11" s="20"/>
      <c r="TCO11"/>
      <c r="TCP11" s="20"/>
      <c r="TCQ11"/>
      <c r="TCR11" s="20"/>
      <c r="TCS11"/>
      <c r="TCT11" s="20"/>
      <c r="TCU11"/>
      <c r="TCV11" s="20"/>
      <c r="TCW11"/>
      <c r="TCX11" s="20"/>
      <c r="TCY11"/>
      <c r="TCZ11" s="20"/>
      <c r="TDA11"/>
      <c r="TDB11" s="20"/>
      <c r="TDC11"/>
      <c r="TDD11" s="20"/>
      <c r="TDE11"/>
      <c r="TDF11" s="20"/>
      <c r="TDG11"/>
      <c r="TDH11" s="20"/>
      <c r="TDI11"/>
      <c r="TDJ11" s="20"/>
      <c r="TDK11"/>
      <c r="TDL11" s="20"/>
      <c r="TDM11"/>
      <c r="TDN11" s="20"/>
      <c r="TDO11"/>
      <c r="TDP11" s="20"/>
      <c r="TDQ11"/>
      <c r="TDR11" s="20"/>
      <c r="TDS11"/>
      <c r="TDT11" s="20"/>
      <c r="TDU11"/>
      <c r="TDV11" s="20"/>
      <c r="TDW11"/>
      <c r="TDX11" s="20"/>
      <c r="TDY11"/>
      <c r="TDZ11" s="20"/>
      <c r="TEA11"/>
      <c r="TEB11" s="20"/>
      <c r="TEC11"/>
      <c r="TED11" s="20"/>
      <c r="TEE11"/>
      <c r="TEF11" s="20"/>
      <c r="TEG11"/>
      <c r="TEH11" s="20"/>
      <c r="TEI11"/>
      <c r="TEJ11" s="20"/>
      <c r="TEK11"/>
      <c r="TEL11" s="20"/>
      <c r="TEM11"/>
      <c r="TEN11" s="20"/>
      <c r="TEO11"/>
      <c r="TEP11" s="20"/>
      <c r="TEQ11"/>
      <c r="TER11" s="20"/>
      <c r="TES11"/>
      <c r="TET11" s="20"/>
      <c r="TEU11"/>
      <c r="TEV11" s="20"/>
      <c r="TEW11"/>
      <c r="TEX11" s="20"/>
      <c r="TEY11"/>
      <c r="TEZ11" s="20"/>
      <c r="TFA11"/>
      <c r="TFB11" s="20"/>
      <c r="TFC11"/>
      <c r="TFD11" s="20"/>
      <c r="TFE11"/>
      <c r="TFF11" s="20"/>
      <c r="TFG11"/>
      <c r="TFH11" s="20"/>
      <c r="TFI11"/>
      <c r="TFJ11" s="20"/>
      <c r="TFK11"/>
      <c r="TFL11" s="20"/>
      <c r="TFM11"/>
      <c r="TFN11" s="20"/>
      <c r="TFO11"/>
      <c r="TFP11" s="20"/>
      <c r="TFQ11"/>
      <c r="TFR11" s="20"/>
      <c r="TFS11"/>
      <c r="TFT11" s="20"/>
      <c r="TFU11"/>
      <c r="TFV11" s="20"/>
      <c r="TFW11"/>
      <c r="TFX11" s="20"/>
      <c r="TFY11"/>
      <c r="TFZ11" s="20"/>
      <c r="TGA11"/>
      <c r="TGB11" s="20"/>
      <c r="TGC11"/>
      <c r="TGD11" s="20"/>
      <c r="TGE11"/>
      <c r="TGF11" s="20"/>
      <c r="TGG11"/>
      <c r="TGH11" s="20"/>
      <c r="TGI11"/>
      <c r="TGJ11" s="20"/>
      <c r="TGK11"/>
      <c r="TGL11" s="20"/>
      <c r="TGM11"/>
      <c r="TGN11" s="20"/>
      <c r="TGO11"/>
      <c r="TGP11" s="20"/>
      <c r="TGQ11"/>
      <c r="TGR11" s="20"/>
      <c r="TGS11"/>
      <c r="TGT11" s="20"/>
      <c r="TGU11"/>
      <c r="TGV11" s="20"/>
      <c r="TGW11"/>
      <c r="TGX11" s="20"/>
      <c r="TGY11"/>
      <c r="TGZ11" s="20"/>
      <c r="THA11"/>
      <c r="THB11" s="20"/>
      <c r="THC11"/>
      <c r="THD11" s="20"/>
      <c r="THE11"/>
      <c r="THF11" s="20"/>
      <c r="THG11"/>
      <c r="THH11" s="20"/>
      <c r="THI11"/>
      <c r="THJ11" s="20"/>
      <c r="THK11"/>
      <c r="THL11" s="20"/>
      <c r="THM11"/>
      <c r="THN11" s="20"/>
      <c r="THO11"/>
      <c r="THP11" s="20"/>
      <c r="THQ11"/>
      <c r="THR11" s="20"/>
      <c r="THS11"/>
      <c r="THT11" s="20"/>
      <c r="THU11"/>
      <c r="THV11" s="20"/>
      <c r="THW11"/>
      <c r="THX11" s="20"/>
      <c r="THY11"/>
      <c r="THZ11" s="20"/>
      <c r="TIA11"/>
      <c r="TIB11" s="20"/>
      <c r="TIC11"/>
      <c r="TID11" s="20"/>
      <c r="TIE11"/>
      <c r="TIF11" s="20"/>
      <c r="TIG11"/>
      <c r="TIH11" s="20"/>
      <c r="TII11"/>
      <c r="TIJ11" s="20"/>
      <c r="TIK11"/>
      <c r="TIL11" s="20"/>
      <c r="TIM11"/>
      <c r="TIN11" s="20"/>
      <c r="TIO11"/>
      <c r="TIP11" s="20"/>
      <c r="TIQ11"/>
      <c r="TIR11" s="20"/>
      <c r="TIS11"/>
      <c r="TIT11" s="20"/>
      <c r="TIU11"/>
      <c r="TIV11" s="20"/>
      <c r="TIW11"/>
      <c r="TIX11" s="20"/>
      <c r="TIY11"/>
      <c r="TIZ11" s="20"/>
      <c r="TJA11"/>
      <c r="TJB11" s="20"/>
      <c r="TJC11"/>
      <c r="TJD11" s="20"/>
      <c r="TJE11"/>
      <c r="TJF11" s="20"/>
      <c r="TJG11"/>
      <c r="TJH11" s="20"/>
      <c r="TJI11"/>
      <c r="TJJ11" s="20"/>
      <c r="TJK11"/>
      <c r="TJL11" s="20"/>
      <c r="TJM11"/>
      <c r="TJN11" s="20"/>
      <c r="TJO11"/>
      <c r="TJP11" s="20"/>
      <c r="TJQ11"/>
      <c r="TJR11" s="20"/>
      <c r="TJS11"/>
      <c r="TJT11" s="20"/>
      <c r="TJU11"/>
      <c r="TJV11" s="20"/>
      <c r="TJW11"/>
      <c r="TJX11" s="20"/>
      <c r="TJY11"/>
      <c r="TJZ11" s="20"/>
      <c r="TKA11"/>
      <c r="TKB11" s="20"/>
      <c r="TKC11"/>
      <c r="TKD11" s="20"/>
      <c r="TKE11"/>
      <c r="TKF11" s="20"/>
      <c r="TKG11"/>
      <c r="TKH11" s="20"/>
      <c r="TKI11"/>
      <c r="TKJ11" s="20"/>
      <c r="TKK11"/>
      <c r="TKL11" s="20"/>
      <c r="TKM11"/>
      <c r="TKN11" s="20"/>
      <c r="TKO11"/>
      <c r="TKP11" s="20"/>
      <c r="TKQ11"/>
      <c r="TKR11" s="20"/>
      <c r="TKS11"/>
      <c r="TKT11" s="20"/>
      <c r="TKU11"/>
      <c r="TKV11" s="20"/>
      <c r="TKW11"/>
      <c r="TKX11" s="20"/>
      <c r="TKY11"/>
      <c r="TKZ11" s="20"/>
      <c r="TLA11"/>
      <c r="TLB11" s="20"/>
      <c r="TLC11"/>
      <c r="TLD11" s="20"/>
      <c r="TLE11"/>
      <c r="TLF11" s="20"/>
      <c r="TLG11"/>
      <c r="TLH11" s="20"/>
      <c r="TLI11"/>
      <c r="TLJ11" s="20"/>
      <c r="TLK11"/>
      <c r="TLL11" s="20"/>
      <c r="TLM11"/>
      <c r="TLN11" s="20"/>
      <c r="TLO11"/>
      <c r="TLP11" s="20"/>
      <c r="TLQ11"/>
      <c r="TLR11" s="20"/>
      <c r="TLS11"/>
      <c r="TLT11" s="20"/>
      <c r="TLU11"/>
      <c r="TLV11" s="20"/>
      <c r="TLW11"/>
      <c r="TLX11" s="20"/>
      <c r="TLY11"/>
      <c r="TLZ11" s="20"/>
      <c r="TMA11"/>
      <c r="TMB11" s="20"/>
      <c r="TMC11"/>
      <c r="TMD11" s="20"/>
      <c r="TME11"/>
      <c r="TMF11" s="20"/>
      <c r="TMG11"/>
      <c r="TMH11" s="20"/>
      <c r="TMI11"/>
      <c r="TMJ11" s="20"/>
      <c r="TMK11"/>
      <c r="TML11" s="20"/>
      <c r="TMM11"/>
      <c r="TMN11" s="20"/>
      <c r="TMO11"/>
      <c r="TMP11" s="20"/>
      <c r="TMQ11"/>
      <c r="TMR11" s="20"/>
      <c r="TMS11"/>
      <c r="TMT11" s="20"/>
      <c r="TMU11"/>
      <c r="TMV11" s="20"/>
      <c r="TMW11"/>
      <c r="TMX11" s="20"/>
      <c r="TMY11"/>
      <c r="TMZ11" s="20"/>
      <c r="TNA11"/>
      <c r="TNB11" s="20"/>
      <c r="TNC11"/>
      <c r="TND11" s="20"/>
      <c r="TNE11"/>
      <c r="TNF11" s="20"/>
      <c r="TNG11"/>
      <c r="TNH11" s="20"/>
      <c r="TNI11"/>
      <c r="TNJ11" s="20"/>
      <c r="TNK11"/>
      <c r="TNL11" s="20"/>
      <c r="TNM11"/>
      <c r="TNN11" s="20"/>
      <c r="TNO11"/>
      <c r="TNP11" s="20"/>
      <c r="TNQ11"/>
      <c r="TNR11" s="20"/>
      <c r="TNS11"/>
      <c r="TNT11" s="20"/>
      <c r="TNU11"/>
      <c r="TNV11" s="20"/>
      <c r="TNW11"/>
      <c r="TNX11" s="20"/>
      <c r="TNY11"/>
      <c r="TNZ11" s="20"/>
      <c r="TOA11"/>
      <c r="TOB11" s="20"/>
      <c r="TOC11"/>
      <c r="TOD11" s="20"/>
      <c r="TOE11"/>
      <c r="TOF11" s="20"/>
      <c r="TOG11"/>
      <c r="TOH11" s="20"/>
      <c r="TOI11"/>
      <c r="TOJ11" s="20"/>
      <c r="TOK11"/>
      <c r="TOL11" s="20"/>
      <c r="TOM11"/>
      <c r="TON11" s="20"/>
      <c r="TOO11"/>
      <c r="TOP11" s="20"/>
      <c r="TOQ11"/>
      <c r="TOR11" s="20"/>
      <c r="TOS11"/>
      <c r="TOT11" s="20"/>
      <c r="TOU11"/>
      <c r="TOV11" s="20"/>
      <c r="TOW11"/>
      <c r="TOX11" s="20"/>
      <c r="TOY11"/>
      <c r="TOZ11" s="20"/>
      <c r="TPA11"/>
      <c r="TPB11" s="20"/>
      <c r="TPC11"/>
      <c r="TPD11" s="20"/>
      <c r="TPE11"/>
      <c r="TPF11" s="20"/>
      <c r="TPG11"/>
      <c r="TPH11" s="20"/>
      <c r="TPI11"/>
      <c r="TPJ11" s="20"/>
      <c r="TPK11"/>
      <c r="TPL11" s="20"/>
      <c r="TPM11"/>
      <c r="TPN11" s="20"/>
      <c r="TPO11"/>
      <c r="TPP11" s="20"/>
      <c r="TPQ11"/>
      <c r="TPR11" s="20"/>
      <c r="TPS11"/>
      <c r="TPT11" s="20"/>
      <c r="TPU11"/>
      <c r="TPV11" s="20"/>
      <c r="TPW11"/>
      <c r="TPX11" s="20"/>
      <c r="TPY11"/>
      <c r="TPZ11" s="20"/>
      <c r="TQA11"/>
      <c r="TQB11" s="20"/>
      <c r="TQC11"/>
      <c r="TQD11" s="20"/>
      <c r="TQE11"/>
      <c r="TQF11" s="20"/>
      <c r="TQG11"/>
      <c r="TQH11" s="20"/>
      <c r="TQI11"/>
      <c r="TQJ11" s="20"/>
      <c r="TQK11"/>
      <c r="TQL11" s="20"/>
      <c r="TQM11"/>
      <c r="TQN11" s="20"/>
      <c r="TQO11"/>
      <c r="TQP11" s="20"/>
      <c r="TQQ11"/>
      <c r="TQR11" s="20"/>
      <c r="TQS11"/>
      <c r="TQT11" s="20"/>
      <c r="TQU11"/>
      <c r="TQV11" s="20"/>
      <c r="TQW11"/>
      <c r="TQX11" s="20"/>
      <c r="TQY11"/>
      <c r="TQZ11" s="20"/>
      <c r="TRA11"/>
      <c r="TRB11" s="20"/>
      <c r="TRC11"/>
      <c r="TRD11" s="20"/>
      <c r="TRE11"/>
      <c r="TRF11" s="20"/>
      <c r="TRG11"/>
      <c r="TRH11" s="20"/>
      <c r="TRI11"/>
      <c r="TRJ11" s="20"/>
      <c r="TRK11"/>
      <c r="TRL11" s="20"/>
      <c r="TRM11"/>
      <c r="TRN11" s="20"/>
      <c r="TRO11"/>
      <c r="TRP11" s="20"/>
      <c r="TRQ11"/>
      <c r="TRR11" s="20"/>
      <c r="TRS11"/>
      <c r="TRT11" s="20"/>
      <c r="TRU11"/>
      <c r="TRV11" s="20"/>
      <c r="TRW11"/>
      <c r="TRX11" s="20"/>
      <c r="TRY11"/>
      <c r="TRZ11" s="20"/>
      <c r="TSA11"/>
      <c r="TSB11" s="20"/>
      <c r="TSC11"/>
      <c r="TSD11" s="20"/>
      <c r="TSE11"/>
      <c r="TSF11" s="20"/>
      <c r="TSG11"/>
      <c r="TSH11" s="20"/>
      <c r="TSI11"/>
      <c r="TSJ11" s="20"/>
      <c r="TSK11"/>
      <c r="TSL11" s="20"/>
      <c r="TSM11"/>
      <c r="TSN11" s="20"/>
      <c r="TSO11"/>
      <c r="TSP11" s="20"/>
      <c r="TSQ11"/>
      <c r="TSR11" s="20"/>
      <c r="TSS11"/>
      <c r="TST11" s="20"/>
      <c r="TSU11"/>
      <c r="TSV11" s="20"/>
      <c r="TSW11"/>
      <c r="TSX11" s="20"/>
      <c r="TSY11"/>
      <c r="TSZ11" s="20"/>
      <c r="TTA11"/>
      <c r="TTB11" s="20"/>
      <c r="TTC11"/>
      <c r="TTD11" s="20"/>
      <c r="TTE11"/>
      <c r="TTF11" s="20"/>
      <c r="TTG11"/>
      <c r="TTH11" s="20"/>
      <c r="TTI11"/>
      <c r="TTJ11" s="20"/>
      <c r="TTK11"/>
      <c r="TTL11" s="20"/>
      <c r="TTM11"/>
      <c r="TTN11" s="20"/>
      <c r="TTO11"/>
      <c r="TTP11" s="20"/>
      <c r="TTQ11"/>
      <c r="TTR11" s="20"/>
      <c r="TTS11"/>
      <c r="TTT11" s="20"/>
      <c r="TTU11"/>
      <c r="TTV11" s="20"/>
      <c r="TTW11"/>
      <c r="TTX11" s="20"/>
      <c r="TTY11"/>
      <c r="TTZ11" s="20"/>
      <c r="TUA11"/>
      <c r="TUB11" s="20"/>
      <c r="TUC11"/>
      <c r="TUD11" s="20"/>
      <c r="TUE11"/>
      <c r="TUF11" s="20"/>
      <c r="TUG11"/>
      <c r="TUH11" s="20"/>
      <c r="TUI11"/>
      <c r="TUJ11" s="20"/>
      <c r="TUK11"/>
      <c r="TUL11" s="20"/>
      <c r="TUM11"/>
      <c r="TUN11" s="20"/>
      <c r="TUO11"/>
      <c r="TUP11" s="20"/>
      <c r="TUQ11"/>
      <c r="TUR11" s="20"/>
      <c r="TUS11"/>
      <c r="TUT11" s="20"/>
      <c r="TUU11"/>
      <c r="TUV11" s="20"/>
      <c r="TUW11"/>
      <c r="TUX11" s="20"/>
      <c r="TUY11"/>
      <c r="TUZ11" s="20"/>
      <c r="TVA11"/>
      <c r="TVB11" s="20"/>
      <c r="TVC11"/>
      <c r="TVD11" s="20"/>
      <c r="TVE11"/>
      <c r="TVF11" s="20"/>
      <c r="TVG11"/>
      <c r="TVH11" s="20"/>
      <c r="TVI11"/>
      <c r="TVJ11" s="20"/>
      <c r="TVK11"/>
      <c r="TVL11" s="20"/>
      <c r="TVM11"/>
      <c r="TVN11" s="20"/>
      <c r="TVO11"/>
      <c r="TVP11" s="20"/>
      <c r="TVQ11"/>
      <c r="TVR11" s="20"/>
      <c r="TVS11"/>
      <c r="TVT11" s="20"/>
      <c r="TVU11"/>
      <c r="TVV11" s="20"/>
      <c r="TVW11"/>
      <c r="TVX11" s="20"/>
      <c r="TVY11"/>
      <c r="TVZ11" s="20"/>
      <c r="TWA11"/>
      <c r="TWB11" s="20"/>
      <c r="TWC11"/>
      <c r="TWD11" s="20"/>
      <c r="TWE11"/>
      <c r="TWF11" s="20"/>
      <c r="TWG11"/>
      <c r="TWH11" s="20"/>
      <c r="TWI11"/>
      <c r="TWJ11" s="20"/>
      <c r="TWK11"/>
      <c r="TWL11" s="20"/>
      <c r="TWM11"/>
      <c r="TWN11" s="20"/>
      <c r="TWO11"/>
      <c r="TWP11" s="20"/>
      <c r="TWQ11"/>
      <c r="TWR11" s="20"/>
      <c r="TWS11"/>
      <c r="TWT11" s="20"/>
      <c r="TWU11"/>
      <c r="TWV11" s="20"/>
      <c r="TWW11"/>
      <c r="TWX11" s="20"/>
      <c r="TWY11"/>
      <c r="TWZ11" s="20"/>
      <c r="TXA11"/>
      <c r="TXB11" s="20"/>
      <c r="TXC11"/>
      <c r="TXD11" s="20"/>
      <c r="TXE11"/>
      <c r="TXF11" s="20"/>
      <c r="TXG11"/>
      <c r="TXH11" s="20"/>
      <c r="TXI11"/>
      <c r="TXJ11" s="20"/>
      <c r="TXK11"/>
      <c r="TXL11" s="20"/>
      <c r="TXM11"/>
      <c r="TXN11" s="20"/>
      <c r="TXO11"/>
      <c r="TXP11" s="20"/>
      <c r="TXQ11"/>
      <c r="TXR11" s="20"/>
      <c r="TXS11"/>
      <c r="TXT11" s="20"/>
      <c r="TXU11"/>
      <c r="TXV11" s="20"/>
      <c r="TXW11"/>
      <c r="TXX11" s="20"/>
      <c r="TXY11"/>
      <c r="TXZ11" s="20"/>
      <c r="TYA11"/>
      <c r="TYB11" s="20"/>
      <c r="TYC11"/>
      <c r="TYD11" s="20"/>
      <c r="TYE11"/>
      <c r="TYF11" s="20"/>
      <c r="TYG11"/>
      <c r="TYH11" s="20"/>
      <c r="TYI11"/>
      <c r="TYJ11" s="20"/>
      <c r="TYK11"/>
      <c r="TYL11" s="20"/>
      <c r="TYM11"/>
      <c r="TYN11" s="20"/>
      <c r="TYO11"/>
      <c r="TYP11" s="20"/>
      <c r="TYQ11"/>
      <c r="TYR11" s="20"/>
      <c r="TYS11"/>
      <c r="TYT11" s="20"/>
      <c r="TYU11"/>
      <c r="TYV11" s="20"/>
      <c r="TYW11"/>
      <c r="TYX11" s="20"/>
      <c r="TYY11"/>
      <c r="TYZ11" s="20"/>
      <c r="TZA11"/>
      <c r="TZB11" s="20"/>
      <c r="TZC11"/>
      <c r="TZD11" s="20"/>
      <c r="TZE11"/>
      <c r="TZF11" s="20"/>
      <c r="TZG11"/>
      <c r="TZH11" s="20"/>
      <c r="TZI11"/>
      <c r="TZJ11" s="20"/>
      <c r="TZK11"/>
      <c r="TZL11" s="20"/>
      <c r="TZM11"/>
      <c r="TZN11" s="20"/>
      <c r="TZO11"/>
      <c r="TZP11" s="20"/>
      <c r="TZQ11"/>
      <c r="TZR11" s="20"/>
      <c r="TZS11"/>
      <c r="TZT11" s="20"/>
      <c r="TZU11"/>
      <c r="TZV11" s="20"/>
      <c r="TZW11"/>
      <c r="TZX11" s="20"/>
      <c r="TZY11"/>
      <c r="TZZ11" s="20"/>
      <c r="UAA11"/>
      <c r="UAB11" s="20"/>
      <c r="UAC11"/>
      <c r="UAD11" s="20"/>
      <c r="UAE11"/>
      <c r="UAF11" s="20"/>
      <c r="UAG11"/>
      <c r="UAH11" s="20"/>
      <c r="UAI11"/>
      <c r="UAJ11" s="20"/>
      <c r="UAK11"/>
      <c r="UAL11" s="20"/>
      <c r="UAM11"/>
      <c r="UAN11" s="20"/>
      <c r="UAO11"/>
      <c r="UAP11" s="20"/>
      <c r="UAQ11"/>
      <c r="UAR11" s="20"/>
      <c r="UAS11"/>
      <c r="UAT11" s="20"/>
      <c r="UAU11"/>
      <c r="UAV11" s="20"/>
      <c r="UAW11"/>
      <c r="UAX11" s="20"/>
      <c r="UAY11"/>
      <c r="UAZ11" s="20"/>
      <c r="UBA11"/>
      <c r="UBB11" s="20"/>
      <c r="UBC11"/>
      <c r="UBD11" s="20"/>
      <c r="UBE11"/>
      <c r="UBF11" s="20"/>
      <c r="UBG11"/>
      <c r="UBH11" s="20"/>
      <c r="UBI11"/>
      <c r="UBJ11" s="20"/>
      <c r="UBK11"/>
      <c r="UBL11" s="20"/>
      <c r="UBM11"/>
      <c r="UBN11" s="20"/>
      <c r="UBO11"/>
      <c r="UBP11" s="20"/>
      <c r="UBQ11"/>
      <c r="UBR11" s="20"/>
      <c r="UBS11"/>
      <c r="UBT11" s="20"/>
      <c r="UBU11"/>
      <c r="UBV11" s="20"/>
      <c r="UBW11"/>
      <c r="UBX11" s="20"/>
      <c r="UBY11"/>
      <c r="UBZ11" s="20"/>
      <c r="UCA11"/>
      <c r="UCB11" s="20"/>
      <c r="UCC11"/>
      <c r="UCD11" s="20"/>
      <c r="UCE11"/>
      <c r="UCF11" s="20"/>
      <c r="UCG11"/>
      <c r="UCH11" s="20"/>
      <c r="UCI11"/>
      <c r="UCJ11" s="20"/>
      <c r="UCK11"/>
      <c r="UCL11" s="20"/>
      <c r="UCM11"/>
      <c r="UCN11" s="20"/>
      <c r="UCO11"/>
      <c r="UCP11" s="20"/>
      <c r="UCQ11"/>
      <c r="UCR11" s="20"/>
      <c r="UCS11"/>
      <c r="UCT11" s="20"/>
      <c r="UCU11"/>
      <c r="UCV11" s="20"/>
      <c r="UCW11"/>
      <c r="UCX11" s="20"/>
      <c r="UCY11"/>
      <c r="UCZ11" s="20"/>
      <c r="UDA11"/>
      <c r="UDB11" s="20"/>
      <c r="UDC11"/>
      <c r="UDD11" s="20"/>
      <c r="UDE11"/>
      <c r="UDF11" s="20"/>
      <c r="UDG11"/>
      <c r="UDH11" s="20"/>
      <c r="UDI11"/>
      <c r="UDJ11" s="20"/>
      <c r="UDK11"/>
      <c r="UDL11" s="20"/>
      <c r="UDM11"/>
      <c r="UDN11" s="20"/>
      <c r="UDO11"/>
      <c r="UDP11" s="20"/>
      <c r="UDQ11"/>
      <c r="UDR11" s="20"/>
      <c r="UDS11"/>
      <c r="UDT11" s="20"/>
      <c r="UDU11"/>
      <c r="UDV11" s="20"/>
      <c r="UDW11"/>
      <c r="UDX11" s="20"/>
      <c r="UDY11"/>
      <c r="UDZ11" s="20"/>
      <c r="UEA11"/>
      <c r="UEB11" s="20"/>
      <c r="UEC11"/>
      <c r="UED11" s="20"/>
      <c r="UEE11"/>
      <c r="UEF11" s="20"/>
      <c r="UEG11"/>
      <c r="UEH11" s="20"/>
      <c r="UEI11"/>
      <c r="UEJ11" s="20"/>
      <c r="UEK11"/>
      <c r="UEL11" s="20"/>
      <c r="UEM11"/>
      <c r="UEN11" s="20"/>
      <c r="UEO11"/>
      <c r="UEP11" s="20"/>
      <c r="UEQ11"/>
      <c r="UER11" s="20"/>
      <c r="UES11"/>
      <c r="UET11" s="20"/>
      <c r="UEU11"/>
      <c r="UEV11" s="20"/>
      <c r="UEW11"/>
      <c r="UEX11" s="20"/>
      <c r="UEY11"/>
      <c r="UEZ11" s="20"/>
      <c r="UFA11"/>
      <c r="UFB11" s="20"/>
      <c r="UFC11"/>
      <c r="UFD11" s="20"/>
      <c r="UFE11"/>
      <c r="UFF11" s="20"/>
      <c r="UFG11"/>
      <c r="UFH11" s="20"/>
      <c r="UFI11"/>
      <c r="UFJ11" s="20"/>
      <c r="UFK11"/>
      <c r="UFL11" s="20"/>
      <c r="UFM11"/>
      <c r="UFN11" s="20"/>
      <c r="UFO11"/>
      <c r="UFP11" s="20"/>
      <c r="UFQ11"/>
      <c r="UFR11" s="20"/>
      <c r="UFS11"/>
      <c r="UFT11" s="20"/>
      <c r="UFU11"/>
      <c r="UFV11" s="20"/>
      <c r="UFW11"/>
      <c r="UFX11" s="20"/>
      <c r="UFY11"/>
      <c r="UFZ11" s="20"/>
      <c r="UGA11"/>
      <c r="UGB11" s="20"/>
      <c r="UGC11"/>
      <c r="UGD11" s="20"/>
      <c r="UGE11"/>
      <c r="UGF11" s="20"/>
      <c r="UGG11"/>
      <c r="UGH11" s="20"/>
      <c r="UGI11"/>
      <c r="UGJ11" s="20"/>
      <c r="UGK11"/>
      <c r="UGL11" s="20"/>
      <c r="UGM11"/>
      <c r="UGN11" s="20"/>
      <c r="UGO11"/>
      <c r="UGP11" s="20"/>
      <c r="UGQ11"/>
      <c r="UGR11" s="20"/>
      <c r="UGS11"/>
      <c r="UGT11" s="20"/>
      <c r="UGU11"/>
      <c r="UGV11" s="20"/>
      <c r="UGW11"/>
      <c r="UGX11" s="20"/>
      <c r="UGY11"/>
      <c r="UGZ11" s="20"/>
      <c r="UHA11"/>
      <c r="UHB11" s="20"/>
      <c r="UHC11"/>
      <c r="UHD11" s="20"/>
      <c r="UHE11"/>
      <c r="UHF11" s="20"/>
      <c r="UHG11"/>
      <c r="UHH11" s="20"/>
      <c r="UHI11"/>
      <c r="UHJ11" s="20"/>
      <c r="UHK11"/>
      <c r="UHL11" s="20"/>
      <c r="UHM11"/>
      <c r="UHN11" s="20"/>
      <c r="UHO11"/>
      <c r="UHP11" s="20"/>
      <c r="UHQ11"/>
      <c r="UHR11" s="20"/>
      <c r="UHS11"/>
      <c r="UHT11" s="20"/>
      <c r="UHU11"/>
      <c r="UHV11" s="20"/>
      <c r="UHW11"/>
      <c r="UHX11" s="20"/>
      <c r="UHY11"/>
      <c r="UHZ11" s="20"/>
      <c r="UIA11"/>
      <c r="UIB11" s="20"/>
      <c r="UIC11"/>
      <c r="UID11" s="20"/>
      <c r="UIE11"/>
      <c r="UIF11" s="20"/>
      <c r="UIG11"/>
      <c r="UIH11" s="20"/>
      <c r="UII11"/>
      <c r="UIJ11" s="20"/>
      <c r="UIK11"/>
      <c r="UIL11" s="20"/>
      <c r="UIM11"/>
      <c r="UIN11" s="20"/>
      <c r="UIO11"/>
      <c r="UIP11" s="20"/>
      <c r="UIQ11"/>
      <c r="UIR11" s="20"/>
      <c r="UIS11"/>
      <c r="UIT11" s="20"/>
      <c r="UIU11"/>
      <c r="UIV11" s="20"/>
      <c r="UIW11"/>
      <c r="UIX11" s="20"/>
      <c r="UIY11"/>
      <c r="UIZ11" s="20"/>
      <c r="UJA11"/>
      <c r="UJB11" s="20"/>
      <c r="UJC11"/>
      <c r="UJD11" s="20"/>
      <c r="UJE11"/>
      <c r="UJF11" s="20"/>
      <c r="UJG11"/>
      <c r="UJH11" s="20"/>
      <c r="UJI11"/>
      <c r="UJJ11" s="20"/>
      <c r="UJK11"/>
      <c r="UJL11" s="20"/>
      <c r="UJM11"/>
      <c r="UJN11" s="20"/>
      <c r="UJO11"/>
      <c r="UJP11" s="20"/>
      <c r="UJQ11"/>
      <c r="UJR11" s="20"/>
      <c r="UJS11"/>
      <c r="UJT11" s="20"/>
      <c r="UJU11"/>
      <c r="UJV11" s="20"/>
      <c r="UJW11"/>
      <c r="UJX11" s="20"/>
      <c r="UJY11"/>
      <c r="UJZ11" s="20"/>
      <c r="UKA11"/>
      <c r="UKB11" s="20"/>
      <c r="UKC11"/>
      <c r="UKD11" s="20"/>
      <c r="UKE11"/>
      <c r="UKF11" s="20"/>
      <c r="UKG11"/>
      <c r="UKH11" s="20"/>
      <c r="UKI11"/>
      <c r="UKJ11" s="20"/>
      <c r="UKK11"/>
      <c r="UKL11" s="20"/>
      <c r="UKM11"/>
      <c r="UKN11" s="20"/>
      <c r="UKO11"/>
      <c r="UKP11" s="20"/>
      <c r="UKQ11"/>
      <c r="UKR11" s="20"/>
      <c r="UKS11"/>
      <c r="UKT11" s="20"/>
      <c r="UKU11"/>
      <c r="UKV11" s="20"/>
      <c r="UKW11"/>
      <c r="UKX11" s="20"/>
      <c r="UKY11"/>
      <c r="UKZ11" s="20"/>
      <c r="ULA11"/>
      <c r="ULB11" s="20"/>
      <c r="ULC11"/>
      <c r="ULD11" s="20"/>
      <c r="ULE11"/>
      <c r="ULF11" s="20"/>
      <c r="ULG11"/>
      <c r="ULH11" s="20"/>
      <c r="ULI11"/>
      <c r="ULJ11" s="20"/>
      <c r="ULK11"/>
      <c r="ULL11" s="20"/>
      <c r="ULM11"/>
      <c r="ULN11" s="20"/>
      <c r="ULO11"/>
      <c r="ULP11" s="20"/>
      <c r="ULQ11"/>
      <c r="ULR11" s="20"/>
      <c r="ULS11"/>
      <c r="ULT11" s="20"/>
      <c r="ULU11"/>
      <c r="ULV11" s="20"/>
      <c r="ULW11"/>
      <c r="ULX11" s="20"/>
      <c r="ULY11"/>
      <c r="ULZ11" s="20"/>
      <c r="UMA11"/>
      <c r="UMB11" s="20"/>
      <c r="UMC11"/>
      <c r="UMD11" s="20"/>
      <c r="UME11"/>
      <c r="UMF11" s="20"/>
      <c r="UMG11"/>
      <c r="UMH11" s="20"/>
      <c r="UMI11"/>
      <c r="UMJ11" s="20"/>
      <c r="UMK11"/>
      <c r="UML11" s="20"/>
      <c r="UMM11"/>
      <c r="UMN11" s="20"/>
      <c r="UMO11"/>
      <c r="UMP11" s="20"/>
      <c r="UMQ11"/>
      <c r="UMR11" s="20"/>
      <c r="UMS11"/>
      <c r="UMT11" s="20"/>
      <c r="UMU11"/>
      <c r="UMV11" s="20"/>
      <c r="UMW11"/>
      <c r="UMX11" s="20"/>
      <c r="UMY11"/>
      <c r="UMZ11" s="20"/>
      <c r="UNA11"/>
      <c r="UNB11" s="20"/>
      <c r="UNC11"/>
      <c r="UND11" s="20"/>
      <c r="UNE11"/>
      <c r="UNF11" s="20"/>
      <c r="UNG11"/>
      <c r="UNH11" s="20"/>
      <c r="UNI11"/>
      <c r="UNJ11" s="20"/>
      <c r="UNK11"/>
      <c r="UNL11" s="20"/>
      <c r="UNM11"/>
      <c r="UNN11" s="20"/>
      <c r="UNO11"/>
      <c r="UNP11" s="20"/>
      <c r="UNQ11"/>
      <c r="UNR11" s="20"/>
      <c r="UNS11"/>
      <c r="UNT11" s="20"/>
      <c r="UNU11"/>
      <c r="UNV11" s="20"/>
      <c r="UNW11"/>
      <c r="UNX11" s="20"/>
      <c r="UNY11"/>
      <c r="UNZ11" s="20"/>
      <c r="UOA11"/>
      <c r="UOB11" s="20"/>
      <c r="UOC11"/>
      <c r="UOD11" s="20"/>
      <c r="UOE11"/>
      <c r="UOF11" s="20"/>
      <c r="UOG11"/>
      <c r="UOH11" s="20"/>
      <c r="UOI11"/>
      <c r="UOJ11" s="20"/>
      <c r="UOK11"/>
      <c r="UOL11" s="20"/>
      <c r="UOM11"/>
      <c r="UON11" s="20"/>
      <c r="UOO11"/>
      <c r="UOP11" s="20"/>
      <c r="UOQ11"/>
      <c r="UOR11" s="20"/>
      <c r="UOS11"/>
      <c r="UOT11" s="20"/>
      <c r="UOU11"/>
      <c r="UOV11" s="20"/>
      <c r="UOW11"/>
      <c r="UOX11" s="20"/>
      <c r="UOY11"/>
      <c r="UOZ11" s="20"/>
      <c r="UPA11"/>
      <c r="UPB11" s="20"/>
      <c r="UPC11"/>
      <c r="UPD11" s="20"/>
      <c r="UPE11"/>
      <c r="UPF11" s="20"/>
      <c r="UPG11"/>
      <c r="UPH11" s="20"/>
      <c r="UPI11"/>
      <c r="UPJ11" s="20"/>
      <c r="UPK11"/>
      <c r="UPL11" s="20"/>
      <c r="UPM11"/>
      <c r="UPN11" s="20"/>
      <c r="UPO11"/>
      <c r="UPP11" s="20"/>
      <c r="UPQ11"/>
      <c r="UPR11" s="20"/>
      <c r="UPS11"/>
      <c r="UPT11" s="20"/>
      <c r="UPU11"/>
      <c r="UPV11" s="20"/>
      <c r="UPW11"/>
      <c r="UPX11" s="20"/>
      <c r="UPY11"/>
      <c r="UPZ11" s="20"/>
      <c r="UQA11"/>
      <c r="UQB11" s="20"/>
      <c r="UQC11"/>
      <c r="UQD11" s="20"/>
      <c r="UQE11"/>
      <c r="UQF11" s="20"/>
      <c r="UQG11"/>
      <c r="UQH11" s="20"/>
      <c r="UQI11"/>
      <c r="UQJ11" s="20"/>
      <c r="UQK11"/>
      <c r="UQL11" s="20"/>
      <c r="UQM11"/>
      <c r="UQN11" s="20"/>
      <c r="UQO11"/>
      <c r="UQP11" s="20"/>
      <c r="UQQ11"/>
      <c r="UQR11" s="20"/>
      <c r="UQS11"/>
      <c r="UQT11" s="20"/>
      <c r="UQU11"/>
      <c r="UQV11" s="20"/>
      <c r="UQW11"/>
      <c r="UQX11" s="20"/>
      <c r="UQY11"/>
      <c r="UQZ11" s="20"/>
      <c r="URA11"/>
      <c r="URB11" s="20"/>
      <c r="URC11"/>
      <c r="URD11" s="20"/>
      <c r="URE11"/>
      <c r="URF11" s="20"/>
      <c r="URG11"/>
      <c r="URH11" s="20"/>
      <c r="URI11"/>
      <c r="URJ11" s="20"/>
      <c r="URK11"/>
      <c r="URL11" s="20"/>
      <c r="URM11"/>
      <c r="URN11" s="20"/>
      <c r="URO11"/>
      <c r="URP11" s="20"/>
      <c r="URQ11"/>
      <c r="URR11" s="20"/>
      <c r="URS11"/>
      <c r="URT11" s="20"/>
      <c r="URU11"/>
      <c r="URV11" s="20"/>
      <c r="URW11"/>
      <c r="URX11" s="20"/>
      <c r="URY11"/>
      <c r="URZ11" s="20"/>
      <c r="USA11"/>
      <c r="USB11" s="20"/>
      <c r="USC11"/>
      <c r="USD11" s="20"/>
      <c r="USE11"/>
      <c r="USF11" s="20"/>
      <c r="USG11"/>
      <c r="USH11" s="20"/>
      <c r="USI11"/>
      <c r="USJ11" s="20"/>
      <c r="USK11"/>
      <c r="USL11" s="20"/>
      <c r="USM11"/>
      <c r="USN11" s="20"/>
      <c r="USO11"/>
      <c r="USP11" s="20"/>
      <c r="USQ11"/>
      <c r="USR11" s="20"/>
      <c r="USS11"/>
      <c r="UST11" s="20"/>
      <c r="USU11"/>
      <c r="USV11" s="20"/>
      <c r="USW11"/>
      <c r="USX11" s="20"/>
      <c r="USY11"/>
      <c r="USZ11" s="20"/>
      <c r="UTA11"/>
      <c r="UTB11" s="20"/>
      <c r="UTC11"/>
      <c r="UTD11" s="20"/>
      <c r="UTE11"/>
      <c r="UTF11" s="20"/>
      <c r="UTG11"/>
      <c r="UTH11" s="20"/>
      <c r="UTI11"/>
      <c r="UTJ11" s="20"/>
      <c r="UTK11"/>
      <c r="UTL11" s="20"/>
      <c r="UTM11"/>
      <c r="UTN11" s="20"/>
      <c r="UTO11"/>
      <c r="UTP11" s="20"/>
      <c r="UTQ11"/>
      <c r="UTR11" s="20"/>
      <c r="UTS11"/>
      <c r="UTT11" s="20"/>
      <c r="UTU11"/>
      <c r="UTV11" s="20"/>
      <c r="UTW11"/>
      <c r="UTX11" s="20"/>
      <c r="UTY11"/>
      <c r="UTZ11" s="20"/>
      <c r="UUA11"/>
      <c r="UUB11" s="20"/>
      <c r="UUC11"/>
      <c r="UUD11" s="20"/>
      <c r="UUE11"/>
      <c r="UUF11" s="20"/>
      <c r="UUG11"/>
      <c r="UUH11" s="20"/>
      <c r="UUI11"/>
      <c r="UUJ11" s="20"/>
      <c r="UUK11"/>
      <c r="UUL11" s="20"/>
      <c r="UUM11"/>
      <c r="UUN11" s="20"/>
      <c r="UUO11"/>
      <c r="UUP11" s="20"/>
      <c r="UUQ11"/>
      <c r="UUR11" s="20"/>
      <c r="UUS11"/>
      <c r="UUT11" s="20"/>
      <c r="UUU11"/>
      <c r="UUV11" s="20"/>
      <c r="UUW11"/>
      <c r="UUX11" s="20"/>
      <c r="UUY11"/>
      <c r="UUZ11" s="20"/>
      <c r="UVA11"/>
      <c r="UVB11" s="20"/>
      <c r="UVC11"/>
      <c r="UVD11" s="20"/>
      <c r="UVE11"/>
      <c r="UVF11" s="20"/>
      <c r="UVG11"/>
      <c r="UVH11" s="20"/>
      <c r="UVI11"/>
      <c r="UVJ11" s="20"/>
      <c r="UVK11"/>
      <c r="UVL11" s="20"/>
      <c r="UVM11"/>
      <c r="UVN11" s="20"/>
      <c r="UVO11"/>
      <c r="UVP11" s="20"/>
      <c r="UVQ11"/>
      <c r="UVR11" s="20"/>
      <c r="UVS11"/>
      <c r="UVT11" s="20"/>
      <c r="UVU11"/>
      <c r="UVV11" s="20"/>
      <c r="UVW11"/>
      <c r="UVX11" s="20"/>
      <c r="UVY11"/>
      <c r="UVZ11" s="20"/>
      <c r="UWA11"/>
      <c r="UWB11" s="20"/>
      <c r="UWC11"/>
      <c r="UWD11" s="20"/>
      <c r="UWE11"/>
      <c r="UWF11" s="20"/>
      <c r="UWG11"/>
      <c r="UWH11" s="20"/>
      <c r="UWI11"/>
      <c r="UWJ11" s="20"/>
      <c r="UWK11"/>
      <c r="UWL11" s="20"/>
      <c r="UWM11"/>
      <c r="UWN11" s="20"/>
      <c r="UWO11"/>
      <c r="UWP11" s="20"/>
      <c r="UWQ11"/>
      <c r="UWR11" s="20"/>
      <c r="UWS11"/>
      <c r="UWT11" s="20"/>
      <c r="UWU11"/>
      <c r="UWV11" s="20"/>
      <c r="UWW11"/>
      <c r="UWX11" s="20"/>
      <c r="UWY11"/>
      <c r="UWZ11" s="20"/>
      <c r="UXA11"/>
      <c r="UXB11" s="20"/>
      <c r="UXC11"/>
      <c r="UXD11" s="20"/>
      <c r="UXE11"/>
      <c r="UXF11" s="20"/>
      <c r="UXG11"/>
      <c r="UXH11" s="20"/>
      <c r="UXI11"/>
      <c r="UXJ11" s="20"/>
      <c r="UXK11"/>
      <c r="UXL11" s="20"/>
      <c r="UXM11"/>
      <c r="UXN11" s="20"/>
      <c r="UXO11"/>
      <c r="UXP11" s="20"/>
      <c r="UXQ11"/>
      <c r="UXR11" s="20"/>
      <c r="UXS11"/>
      <c r="UXT11" s="20"/>
      <c r="UXU11"/>
      <c r="UXV11" s="20"/>
      <c r="UXW11"/>
      <c r="UXX11" s="20"/>
      <c r="UXY11"/>
      <c r="UXZ11" s="20"/>
      <c r="UYA11"/>
      <c r="UYB11" s="20"/>
      <c r="UYC11"/>
      <c r="UYD11" s="20"/>
      <c r="UYE11"/>
      <c r="UYF11" s="20"/>
      <c r="UYG11"/>
      <c r="UYH11" s="20"/>
      <c r="UYI11"/>
      <c r="UYJ11" s="20"/>
      <c r="UYK11"/>
      <c r="UYL11" s="20"/>
      <c r="UYM11"/>
      <c r="UYN11" s="20"/>
      <c r="UYO11"/>
      <c r="UYP11" s="20"/>
      <c r="UYQ11"/>
      <c r="UYR11" s="20"/>
      <c r="UYS11"/>
      <c r="UYT11" s="20"/>
      <c r="UYU11"/>
      <c r="UYV11" s="20"/>
      <c r="UYW11"/>
      <c r="UYX11" s="20"/>
      <c r="UYY11"/>
      <c r="UYZ11" s="20"/>
      <c r="UZA11"/>
      <c r="UZB11" s="20"/>
      <c r="UZC11"/>
      <c r="UZD11" s="20"/>
      <c r="UZE11"/>
      <c r="UZF11" s="20"/>
      <c r="UZG11"/>
      <c r="UZH11" s="20"/>
      <c r="UZI11"/>
      <c r="UZJ11" s="20"/>
      <c r="UZK11"/>
      <c r="UZL11" s="20"/>
      <c r="UZM11"/>
      <c r="UZN11" s="20"/>
      <c r="UZO11"/>
      <c r="UZP11" s="20"/>
      <c r="UZQ11"/>
      <c r="UZR11" s="20"/>
      <c r="UZS11"/>
      <c r="UZT11" s="20"/>
      <c r="UZU11"/>
      <c r="UZV11" s="20"/>
      <c r="UZW11"/>
      <c r="UZX11" s="20"/>
      <c r="UZY11"/>
      <c r="UZZ11" s="20"/>
      <c r="VAA11"/>
      <c r="VAB11" s="20"/>
      <c r="VAC11"/>
      <c r="VAD11" s="20"/>
      <c r="VAE11"/>
      <c r="VAF11" s="20"/>
      <c r="VAG11"/>
      <c r="VAH11" s="20"/>
      <c r="VAI11"/>
      <c r="VAJ11" s="20"/>
      <c r="VAK11"/>
      <c r="VAL11" s="20"/>
      <c r="VAM11"/>
      <c r="VAN11" s="20"/>
      <c r="VAO11"/>
      <c r="VAP11" s="20"/>
      <c r="VAQ11"/>
      <c r="VAR11" s="20"/>
      <c r="VAS11"/>
      <c r="VAT11" s="20"/>
      <c r="VAU11"/>
      <c r="VAV11" s="20"/>
      <c r="VAW11"/>
      <c r="VAX11" s="20"/>
      <c r="VAY11"/>
      <c r="VAZ11" s="20"/>
      <c r="VBA11"/>
      <c r="VBB11" s="20"/>
      <c r="VBC11"/>
      <c r="VBD11" s="20"/>
      <c r="VBE11"/>
      <c r="VBF11" s="20"/>
      <c r="VBG11"/>
      <c r="VBH11" s="20"/>
      <c r="VBI11"/>
      <c r="VBJ11" s="20"/>
      <c r="VBK11"/>
      <c r="VBL11" s="20"/>
      <c r="VBM11"/>
      <c r="VBN11" s="20"/>
      <c r="VBO11"/>
      <c r="VBP11" s="20"/>
      <c r="VBQ11"/>
      <c r="VBR11" s="20"/>
      <c r="VBS11"/>
      <c r="VBT11" s="20"/>
      <c r="VBU11"/>
      <c r="VBV11" s="20"/>
      <c r="VBW11"/>
      <c r="VBX11" s="20"/>
      <c r="VBY11"/>
      <c r="VBZ11" s="20"/>
      <c r="VCA11"/>
      <c r="VCB11" s="20"/>
      <c r="VCC11"/>
      <c r="VCD11" s="20"/>
      <c r="VCE11"/>
      <c r="VCF11" s="20"/>
      <c r="VCG11"/>
      <c r="VCH11" s="20"/>
      <c r="VCI11"/>
      <c r="VCJ11" s="20"/>
      <c r="VCK11"/>
      <c r="VCL11" s="20"/>
      <c r="VCM11"/>
      <c r="VCN11" s="20"/>
      <c r="VCO11"/>
      <c r="VCP11" s="20"/>
      <c r="VCQ11"/>
      <c r="VCR11" s="20"/>
      <c r="VCS11"/>
      <c r="VCT11" s="20"/>
      <c r="VCU11"/>
      <c r="VCV11" s="20"/>
      <c r="VCW11"/>
      <c r="VCX11" s="20"/>
      <c r="VCY11"/>
      <c r="VCZ11" s="20"/>
      <c r="VDA11"/>
      <c r="VDB11" s="20"/>
      <c r="VDC11"/>
      <c r="VDD11" s="20"/>
      <c r="VDE11"/>
      <c r="VDF11" s="20"/>
      <c r="VDG11"/>
      <c r="VDH11" s="20"/>
      <c r="VDI11"/>
      <c r="VDJ11" s="20"/>
      <c r="VDK11"/>
      <c r="VDL11" s="20"/>
      <c r="VDM11"/>
      <c r="VDN11" s="20"/>
      <c r="VDO11"/>
      <c r="VDP11" s="20"/>
      <c r="VDQ11"/>
      <c r="VDR11" s="20"/>
      <c r="VDS11"/>
      <c r="VDT11" s="20"/>
      <c r="VDU11"/>
      <c r="VDV11" s="20"/>
      <c r="VDW11"/>
      <c r="VDX11" s="20"/>
      <c r="VDY11"/>
      <c r="VDZ11" s="20"/>
      <c r="VEA11"/>
      <c r="VEB11" s="20"/>
      <c r="VEC11"/>
      <c r="VED11" s="20"/>
      <c r="VEE11"/>
      <c r="VEF11" s="20"/>
      <c r="VEG11"/>
      <c r="VEH11" s="20"/>
      <c r="VEI11"/>
      <c r="VEJ11" s="20"/>
      <c r="VEK11"/>
      <c r="VEL11" s="20"/>
      <c r="VEM11"/>
      <c r="VEN11" s="20"/>
      <c r="VEO11"/>
      <c r="VEP11" s="20"/>
      <c r="VEQ11"/>
      <c r="VER11" s="20"/>
      <c r="VES11"/>
      <c r="VET11" s="20"/>
      <c r="VEU11"/>
      <c r="VEV11" s="20"/>
      <c r="VEW11"/>
      <c r="VEX11" s="20"/>
      <c r="VEY11"/>
      <c r="VEZ11" s="20"/>
      <c r="VFA11"/>
      <c r="VFB11" s="20"/>
      <c r="VFC11"/>
      <c r="VFD11" s="20"/>
      <c r="VFE11"/>
      <c r="VFF11" s="20"/>
      <c r="VFG11"/>
      <c r="VFH11" s="20"/>
      <c r="VFI11"/>
      <c r="VFJ11" s="20"/>
      <c r="VFK11"/>
      <c r="VFL11" s="20"/>
      <c r="VFM11"/>
      <c r="VFN11" s="20"/>
      <c r="VFO11"/>
      <c r="VFP11" s="20"/>
      <c r="VFQ11"/>
      <c r="VFR11" s="20"/>
      <c r="VFS11"/>
      <c r="VFT11" s="20"/>
      <c r="VFU11"/>
      <c r="VFV11" s="20"/>
      <c r="VFW11"/>
      <c r="VFX11" s="20"/>
      <c r="VFY11"/>
      <c r="VFZ11" s="20"/>
      <c r="VGA11"/>
      <c r="VGB11" s="20"/>
      <c r="VGC11"/>
      <c r="VGD11" s="20"/>
      <c r="VGE11"/>
      <c r="VGF11" s="20"/>
      <c r="VGG11"/>
      <c r="VGH11" s="20"/>
      <c r="VGI11"/>
      <c r="VGJ11" s="20"/>
      <c r="VGK11"/>
      <c r="VGL11" s="20"/>
      <c r="VGM11"/>
      <c r="VGN11" s="20"/>
      <c r="VGO11"/>
      <c r="VGP11" s="20"/>
      <c r="VGQ11"/>
      <c r="VGR11" s="20"/>
      <c r="VGS11"/>
      <c r="VGT11" s="20"/>
      <c r="VGU11"/>
      <c r="VGV11" s="20"/>
      <c r="VGW11"/>
      <c r="VGX11" s="20"/>
      <c r="VGY11"/>
      <c r="VGZ11" s="20"/>
      <c r="VHA11"/>
      <c r="VHB11" s="20"/>
      <c r="VHC11"/>
      <c r="VHD11" s="20"/>
      <c r="VHE11"/>
      <c r="VHF11" s="20"/>
      <c r="VHG11"/>
      <c r="VHH11" s="20"/>
      <c r="VHI11"/>
      <c r="VHJ11" s="20"/>
      <c r="VHK11"/>
      <c r="VHL11" s="20"/>
      <c r="VHM11"/>
      <c r="VHN11" s="20"/>
      <c r="VHO11"/>
      <c r="VHP11" s="20"/>
      <c r="VHQ11"/>
      <c r="VHR11" s="20"/>
      <c r="VHS11"/>
      <c r="VHT11" s="20"/>
      <c r="VHU11"/>
      <c r="VHV11" s="20"/>
      <c r="VHW11"/>
      <c r="VHX11" s="20"/>
      <c r="VHY11"/>
      <c r="VHZ11" s="20"/>
      <c r="VIA11"/>
      <c r="VIB11" s="20"/>
      <c r="VIC11"/>
      <c r="VID11" s="20"/>
      <c r="VIE11"/>
      <c r="VIF11" s="20"/>
      <c r="VIG11"/>
      <c r="VIH11" s="20"/>
      <c r="VII11"/>
      <c r="VIJ11" s="20"/>
      <c r="VIK11"/>
      <c r="VIL11" s="20"/>
      <c r="VIM11"/>
      <c r="VIN11" s="20"/>
      <c r="VIO11"/>
      <c r="VIP11" s="20"/>
      <c r="VIQ11"/>
      <c r="VIR11" s="20"/>
      <c r="VIS11"/>
      <c r="VIT11" s="20"/>
      <c r="VIU11"/>
      <c r="VIV11" s="20"/>
      <c r="VIW11"/>
      <c r="VIX11" s="20"/>
      <c r="VIY11"/>
      <c r="VIZ11" s="20"/>
      <c r="VJA11"/>
      <c r="VJB11" s="20"/>
      <c r="VJC11"/>
      <c r="VJD11" s="20"/>
      <c r="VJE11"/>
      <c r="VJF11" s="20"/>
      <c r="VJG11"/>
      <c r="VJH11" s="20"/>
      <c r="VJI11"/>
      <c r="VJJ11" s="20"/>
      <c r="VJK11"/>
      <c r="VJL11" s="20"/>
      <c r="VJM11"/>
      <c r="VJN11" s="20"/>
      <c r="VJO11"/>
      <c r="VJP11" s="20"/>
      <c r="VJQ11"/>
      <c r="VJR11" s="20"/>
      <c r="VJS11"/>
      <c r="VJT11" s="20"/>
      <c r="VJU11"/>
      <c r="VJV11" s="20"/>
      <c r="VJW11"/>
      <c r="VJX11" s="20"/>
      <c r="VJY11"/>
      <c r="VJZ11" s="20"/>
      <c r="VKA11"/>
      <c r="VKB11" s="20"/>
      <c r="VKC11"/>
      <c r="VKD11" s="20"/>
      <c r="VKE11"/>
      <c r="VKF11" s="20"/>
      <c r="VKG11"/>
      <c r="VKH11" s="20"/>
      <c r="VKI11"/>
      <c r="VKJ11" s="20"/>
      <c r="VKK11"/>
      <c r="VKL11" s="20"/>
      <c r="VKM11"/>
      <c r="VKN11" s="20"/>
      <c r="VKO11"/>
      <c r="VKP11" s="20"/>
      <c r="VKQ11"/>
      <c r="VKR11" s="20"/>
      <c r="VKS11"/>
      <c r="VKT11" s="20"/>
      <c r="VKU11"/>
      <c r="VKV11" s="20"/>
      <c r="VKW11"/>
      <c r="VKX11" s="20"/>
      <c r="VKY11"/>
      <c r="VKZ11" s="20"/>
      <c r="VLA11"/>
      <c r="VLB11" s="20"/>
      <c r="VLC11"/>
      <c r="VLD11" s="20"/>
      <c r="VLE11"/>
      <c r="VLF11" s="20"/>
      <c r="VLG11"/>
      <c r="VLH11" s="20"/>
      <c r="VLI11"/>
      <c r="VLJ11" s="20"/>
      <c r="VLK11"/>
      <c r="VLL11" s="20"/>
      <c r="VLM11"/>
      <c r="VLN11" s="20"/>
      <c r="VLO11"/>
      <c r="VLP11" s="20"/>
      <c r="VLQ11"/>
      <c r="VLR11" s="20"/>
      <c r="VLS11"/>
      <c r="VLT11" s="20"/>
      <c r="VLU11"/>
      <c r="VLV11" s="20"/>
      <c r="VLW11"/>
      <c r="VLX11" s="20"/>
      <c r="VLY11"/>
      <c r="VLZ11" s="20"/>
      <c r="VMA11"/>
      <c r="VMB11" s="20"/>
      <c r="VMC11"/>
      <c r="VMD11" s="20"/>
      <c r="VME11"/>
      <c r="VMF11" s="20"/>
      <c r="VMG11"/>
      <c r="VMH11" s="20"/>
      <c r="VMI11"/>
      <c r="VMJ11" s="20"/>
      <c r="VMK11"/>
      <c r="VML11" s="20"/>
      <c r="VMM11"/>
      <c r="VMN11" s="20"/>
      <c r="VMO11"/>
      <c r="VMP11" s="20"/>
      <c r="VMQ11"/>
      <c r="VMR11" s="20"/>
      <c r="VMS11"/>
      <c r="VMT11" s="20"/>
      <c r="VMU11"/>
      <c r="VMV11" s="20"/>
      <c r="VMW11"/>
      <c r="VMX11" s="20"/>
      <c r="VMY11"/>
      <c r="VMZ11" s="20"/>
      <c r="VNA11"/>
      <c r="VNB11" s="20"/>
      <c r="VNC11"/>
      <c r="VND11" s="20"/>
      <c r="VNE11"/>
      <c r="VNF11" s="20"/>
      <c r="VNG11"/>
      <c r="VNH11" s="20"/>
      <c r="VNI11"/>
      <c r="VNJ11" s="20"/>
      <c r="VNK11"/>
      <c r="VNL11" s="20"/>
      <c r="VNM11"/>
      <c r="VNN11" s="20"/>
      <c r="VNO11"/>
      <c r="VNP11" s="20"/>
      <c r="VNQ11"/>
      <c r="VNR11" s="20"/>
      <c r="VNS11"/>
      <c r="VNT11" s="20"/>
      <c r="VNU11"/>
      <c r="VNV11" s="20"/>
      <c r="VNW11"/>
      <c r="VNX11" s="20"/>
      <c r="VNY11"/>
      <c r="VNZ11" s="20"/>
      <c r="VOA11"/>
      <c r="VOB11" s="20"/>
      <c r="VOC11"/>
      <c r="VOD11" s="20"/>
      <c r="VOE11"/>
      <c r="VOF11" s="20"/>
      <c r="VOG11"/>
      <c r="VOH11" s="20"/>
      <c r="VOI11"/>
      <c r="VOJ11" s="20"/>
      <c r="VOK11"/>
      <c r="VOL11" s="20"/>
      <c r="VOM11"/>
      <c r="VON11" s="20"/>
      <c r="VOO11"/>
      <c r="VOP11" s="20"/>
      <c r="VOQ11"/>
      <c r="VOR11" s="20"/>
      <c r="VOS11"/>
      <c r="VOT11" s="20"/>
      <c r="VOU11"/>
      <c r="VOV11" s="20"/>
      <c r="VOW11"/>
      <c r="VOX11" s="20"/>
      <c r="VOY11"/>
      <c r="VOZ11" s="20"/>
      <c r="VPA11"/>
      <c r="VPB11" s="20"/>
      <c r="VPC11"/>
      <c r="VPD11" s="20"/>
      <c r="VPE11"/>
      <c r="VPF11" s="20"/>
      <c r="VPG11"/>
      <c r="VPH11" s="20"/>
      <c r="VPI11"/>
      <c r="VPJ11" s="20"/>
      <c r="VPK11"/>
      <c r="VPL11" s="20"/>
      <c r="VPM11"/>
      <c r="VPN11" s="20"/>
      <c r="VPO11"/>
      <c r="VPP11" s="20"/>
      <c r="VPQ11"/>
      <c r="VPR11" s="20"/>
      <c r="VPS11"/>
      <c r="VPT11" s="20"/>
      <c r="VPU11"/>
      <c r="VPV11" s="20"/>
      <c r="VPW11"/>
      <c r="VPX11" s="20"/>
      <c r="VPY11"/>
      <c r="VPZ11" s="20"/>
      <c r="VQA11"/>
      <c r="VQB11" s="20"/>
      <c r="VQC11"/>
      <c r="VQD11" s="20"/>
      <c r="VQE11"/>
      <c r="VQF11" s="20"/>
      <c r="VQG11"/>
      <c r="VQH11" s="20"/>
      <c r="VQI11"/>
      <c r="VQJ11" s="20"/>
      <c r="VQK11"/>
      <c r="VQL11" s="20"/>
      <c r="VQM11"/>
      <c r="VQN11" s="20"/>
      <c r="VQO11"/>
      <c r="VQP11" s="20"/>
      <c r="VQQ11"/>
      <c r="VQR11" s="20"/>
      <c r="VQS11"/>
      <c r="VQT11" s="20"/>
      <c r="VQU11"/>
      <c r="VQV11" s="20"/>
      <c r="VQW11"/>
      <c r="VQX11" s="20"/>
      <c r="VQY11"/>
      <c r="VQZ11" s="20"/>
      <c r="VRA11"/>
      <c r="VRB11" s="20"/>
      <c r="VRC11"/>
      <c r="VRD11" s="20"/>
      <c r="VRE11"/>
      <c r="VRF11" s="20"/>
      <c r="VRG11"/>
      <c r="VRH11" s="20"/>
      <c r="VRI11"/>
      <c r="VRJ11" s="20"/>
      <c r="VRK11"/>
      <c r="VRL11" s="20"/>
      <c r="VRM11"/>
      <c r="VRN11" s="20"/>
      <c r="VRO11"/>
      <c r="VRP11" s="20"/>
      <c r="VRQ11"/>
      <c r="VRR11" s="20"/>
      <c r="VRS11"/>
      <c r="VRT11" s="20"/>
      <c r="VRU11"/>
      <c r="VRV11" s="20"/>
      <c r="VRW11"/>
      <c r="VRX11" s="20"/>
      <c r="VRY11"/>
      <c r="VRZ11" s="20"/>
      <c r="VSA11"/>
      <c r="VSB11" s="20"/>
      <c r="VSC11"/>
      <c r="VSD11" s="20"/>
      <c r="VSE11"/>
      <c r="VSF11" s="20"/>
      <c r="VSG11"/>
      <c r="VSH11" s="20"/>
      <c r="VSI11"/>
      <c r="VSJ11" s="20"/>
      <c r="VSK11"/>
      <c r="VSL11" s="20"/>
      <c r="VSM11"/>
      <c r="VSN11" s="20"/>
      <c r="VSO11"/>
      <c r="VSP11" s="20"/>
      <c r="VSQ11"/>
      <c r="VSR11" s="20"/>
      <c r="VSS11"/>
      <c r="VST11" s="20"/>
      <c r="VSU11"/>
      <c r="VSV11" s="20"/>
      <c r="VSW11"/>
      <c r="VSX11" s="20"/>
      <c r="VSY11"/>
      <c r="VSZ11" s="20"/>
      <c r="VTA11"/>
      <c r="VTB11" s="20"/>
      <c r="VTC11"/>
      <c r="VTD11" s="20"/>
      <c r="VTE11"/>
      <c r="VTF11" s="20"/>
      <c r="VTG11"/>
      <c r="VTH11" s="20"/>
      <c r="VTI11"/>
      <c r="VTJ11" s="20"/>
      <c r="VTK11"/>
      <c r="VTL11" s="20"/>
      <c r="VTM11"/>
      <c r="VTN11" s="20"/>
      <c r="VTO11"/>
      <c r="VTP11" s="20"/>
      <c r="VTQ11"/>
      <c r="VTR11" s="20"/>
      <c r="VTS11"/>
      <c r="VTT11" s="20"/>
      <c r="VTU11"/>
      <c r="VTV11" s="20"/>
      <c r="VTW11"/>
      <c r="VTX11" s="20"/>
      <c r="VTY11"/>
      <c r="VTZ11" s="20"/>
      <c r="VUA11"/>
      <c r="VUB11" s="20"/>
      <c r="VUC11"/>
      <c r="VUD11" s="20"/>
      <c r="VUE11"/>
      <c r="VUF11" s="20"/>
      <c r="VUG11"/>
      <c r="VUH11" s="20"/>
      <c r="VUI11"/>
      <c r="VUJ11" s="20"/>
      <c r="VUK11"/>
      <c r="VUL11" s="20"/>
      <c r="VUM11"/>
      <c r="VUN11" s="20"/>
      <c r="VUO11"/>
      <c r="VUP11" s="20"/>
      <c r="VUQ11"/>
      <c r="VUR11" s="20"/>
      <c r="VUS11"/>
      <c r="VUT11" s="20"/>
      <c r="VUU11"/>
      <c r="VUV11" s="20"/>
      <c r="VUW11"/>
      <c r="VUX11" s="20"/>
      <c r="VUY11"/>
      <c r="VUZ11" s="20"/>
      <c r="VVA11"/>
      <c r="VVB11" s="20"/>
      <c r="VVC11"/>
      <c r="VVD11" s="20"/>
      <c r="VVE11"/>
      <c r="VVF11" s="20"/>
      <c r="VVG11"/>
      <c r="VVH11" s="20"/>
      <c r="VVI11"/>
      <c r="VVJ11" s="20"/>
      <c r="VVK11"/>
      <c r="VVL11" s="20"/>
      <c r="VVM11"/>
      <c r="VVN11" s="20"/>
      <c r="VVO11"/>
      <c r="VVP11" s="20"/>
      <c r="VVQ11"/>
      <c r="VVR11" s="20"/>
      <c r="VVS11"/>
      <c r="VVT11" s="20"/>
      <c r="VVU11"/>
      <c r="VVV11" s="20"/>
      <c r="VVW11"/>
      <c r="VVX11" s="20"/>
      <c r="VVY11"/>
      <c r="VVZ11" s="20"/>
      <c r="VWA11"/>
      <c r="VWB11" s="20"/>
      <c r="VWC11"/>
      <c r="VWD11" s="20"/>
      <c r="VWE11"/>
      <c r="VWF11" s="20"/>
      <c r="VWG11"/>
      <c r="VWH11" s="20"/>
      <c r="VWI11"/>
      <c r="VWJ11" s="20"/>
      <c r="VWK11"/>
      <c r="VWL11" s="20"/>
      <c r="VWM11"/>
      <c r="VWN11" s="20"/>
      <c r="VWO11"/>
      <c r="VWP11" s="20"/>
      <c r="VWQ11"/>
      <c r="VWR11" s="20"/>
      <c r="VWS11"/>
      <c r="VWT11" s="20"/>
      <c r="VWU11"/>
      <c r="VWV11" s="20"/>
      <c r="VWW11"/>
      <c r="VWX11" s="20"/>
      <c r="VWY11"/>
      <c r="VWZ11" s="20"/>
      <c r="VXA11"/>
      <c r="VXB11" s="20"/>
      <c r="VXC11"/>
      <c r="VXD11" s="20"/>
      <c r="VXE11"/>
      <c r="VXF11" s="20"/>
      <c r="VXG11"/>
      <c r="VXH11" s="20"/>
      <c r="VXI11"/>
      <c r="VXJ11" s="20"/>
      <c r="VXK11"/>
      <c r="VXL11" s="20"/>
      <c r="VXM11"/>
      <c r="VXN11" s="20"/>
      <c r="VXO11"/>
      <c r="VXP11" s="20"/>
      <c r="VXQ11"/>
      <c r="VXR11" s="20"/>
      <c r="VXS11"/>
      <c r="VXT11" s="20"/>
      <c r="VXU11"/>
      <c r="VXV11" s="20"/>
      <c r="VXW11"/>
      <c r="VXX11" s="20"/>
      <c r="VXY11"/>
      <c r="VXZ11" s="20"/>
      <c r="VYA11"/>
      <c r="VYB11" s="20"/>
      <c r="VYC11"/>
      <c r="VYD11" s="20"/>
      <c r="VYE11"/>
      <c r="VYF11" s="20"/>
      <c r="VYG11"/>
      <c r="VYH11" s="20"/>
      <c r="VYI11"/>
      <c r="VYJ11" s="20"/>
      <c r="VYK11"/>
      <c r="VYL11" s="20"/>
      <c r="VYM11"/>
      <c r="VYN11" s="20"/>
      <c r="VYO11"/>
      <c r="VYP11" s="20"/>
      <c r="VYQ11"/>
      <c r="VYR11" s="20"/>
      <c r="VYS11"/>
      <c r="VYT11" s="20"/>
      <c r="VYU11"/>
      <c r="VYV11" s="20"/>
      <c r="VYW11"/>
      <c r="VYX11" s="20"/>
      <c r="VYY11"/>
      <c r="VYZ11" s="20"/>
      <c r="VZA11"/>
      <c r="VZB11" s="20"/>
      <c r="VZC11"/>
      <c r="VZD11" s="20"/>
      <c r="VZE11"/>
      <c r="VZF11" s="20"/>
      <c r="VZG11"/>
      <c r="VZH11" s="20"/>
      <c r="VZI11"/>
      <c r="VZJ11" s="20"/>
      <c r="VZK11"/>
      <c r="VZL11" s="20"/>
      <c r="VZM11"/>
      <c r="VZN11" s="20"/>
      <c r="VZO11"/>
      <c r="VZP11" s="20"/>
      <c r="VZQ11"/>
      <c r="VZR11" s="20"/>
      <c r="VZS11"/>
      <c r="VZT11" s="20"/>
      <c r="VZU11"/>
      <c r="VZV11" s="20"/>
      <c r="VZW11"/>
      <c r="VZX11" s="20"/>
      <c r="VZY11"/>
      <c r="VZZ11" s="20"/>
      <c r="WAA11"/>
      <c r="WAB11" s="20"/>
      <c r="WAC11"/>
      <c r="WAD11" s="20"/>
      <c r="WAE11"/>
      <c r="WAF11" s="20"/>
      <c r="WAG11"/>
      <c r="WAH11" s="20"/>
      <c r="WAI11"/>
      <c r="WAJ11" s="20"/>
      <c r="WAK11"/>
      <c r="WAL11" s="20"/>
      <c r="WAM11"/>
      <c r="WAN11" s="20"/>
      <c r="WAO11"/>
      <c r="WAP11" s="20"/>
      <c r="WAQ11"/>
      <c r="WAR11" s="20"/>
      <c r="WAS11"/>
      <c r="WAT11" s="20"/>
      <c r="WAU11"/>
      <c r="WAV11" s="20"/>
      <c r="WAW11"/>
      <c r="WAX11" s="20"/>
      <c r="WAY11"/>
      <c r="WAZ11" s="20"/>
      <c r="WBA11"/>
      <c r="WBB11" s="20"/>
      <c r="WBC11"/>
      <c r="WBD11" s="20"/>
      <c r="WBE11"/>
      <c r="WBF11" s="20"/>
      <c r="WBG11"/>
      <c r="WBH11" s="20"/>
      <c r="WBI11"/>
      <c r="WBJ11" s="20"/>
      <c r="WBK11"/>
      <c r="WBL11" s="20"/>
      <c r="WBM11"/>
      <c r="WBN11" s="20"/>
      <c r="WBO11"/>
      <c r="WBP11" s="20"/>
      <c r="WBQ11"/>
      <c r="WBR11" s="20"/>
      <c r="WBS11"/>
      <c r="WBT11" s="20"/>
      <c r="WBU11"/>
      <c r="WBV11" s="20"/>
      <c r="WBW11"/>
      <c r="WBX11" s="20"/>
      <c r="WBY11"/>
      <c r="WBZ11" s="20"/>
      <c r="WCA11"/>
      <c r="WCB11" s="20"/>
      <c r="WCC11"/>
      <c r="WCD11" s="20"/>
      <c r="WCE11"/>
      <c r="WCF11" s="20"/>
      <c r="WCG11"/>
      <c r="WCH11" s="20"/>
      <c r="WCI11"/>
      <c r="WCJ11" s="20"/>
      <c r="WCK11"/>
      <c r="WCL11" s="20"/>
      <c r="WCM11"/>
      <c r="WCN11" s="20"/>
      <c r="WCO11"/>
      <c r="WCP11" s="20"/>
      <c r="WCQ11"/>
      <c r="WCR11" s="20"/>
      <c r="WCS11"/>
      <c r="WCT11" s="20"/>
      <c r="WCU11"/>
      <c r="WCV11" s="20"/>
      <c r="WCW11"/>
      <c r="WCX11" s="20"/>
      <c r="WCY11"/>
      <c r="WCZ11" s="20"/>
      <c r="WDA11"/>
      <c r="WDB11" s="20"/>
      <c r="WDC11"/>
      <c r="WDD11" s="20"/>
      <c r="WDE11"/>
      <c r="WDF11" s="20"/>
      <c r="WDG11"/>
      <c r="WDH11" s="20"/>
      <c r="WDI11"/>
      <c r="WDJ11" s="20"/>
      <c r="WDK11"/>
      <c r="WDL11" s="20"/>
      <c r="WDM11"/>
      <c r="WDN11" s="20"/>
      <c r="WDO11"/>
      <c r="WDP11" s="20"/>
      <c r="WDQ11"/>
      <c r="WDR11" s="20"/>
      <c r="WDS11"/>
      <c r="WDT11" s="20"/>
      <c r="WDU11"/>
      <c r="WDV11" s="20"/>
      <c r="WDW11"/>
      <c r="WDX11" s="20"/>
      <c r="WDY11"/>
      <c r="WDZ11" s="20"/>
      <c r="WEA11"/>
      <c r="WEB11" s="20"/>
      <c r="WEC11"/>
      <c r="WED11" s="20"/>
      <c r="WEE11"/>
      <c r="WEF11" s="20"/>
      <c r="WEG11"/>
      <c r="WEH11" s="20"/>
      <c r="WEI11"/>
      <c r="WEJ11" s="20"/>
      <c r="WEK11"/>
      <c r="WEL11" s="20"/>
      <c r="WEM11"/>
      <c r="WEN11" s="20"/>
      <c r="WEO11"/>
      <c r="WEP11" s="20"/>
      <c r="WEQ11"/>
      <c r="WER11" s="20"/>
      <c r="WES11"/>
      <c r="WET11" s="20"/>
      <c r="WEU11"/>
      <c r="WEV11" s="20"/>
      <c r="WEW11"/>
      <c r="WEX11" s="20"/>
      <c r="WEY11"/>
      <c r="WEZ11" s="20"/>
      <c r="WFA11"/>
      <c r="WFB11" s="20"/>
      <c r="WFC11"/>
      <c r="WFD11" s="20"/>
      <c r="WFE11"/>
      <c r="WFF11" s="20"/>
      <c r="WFG11"/>
      <c r="WFH11" s="20"/>
      <c r="WFI11"/>
      <c r="WFJ11" s="20"/>
      <c r="WFK11"/>
      <c r="WFL11" s="20"/>
      <c r="WFM11"/>
      <c r="WFN11" s="20"/>
      <c r="WFO11"/>
      <c r="WFP11" s="20"/>
      <c r="WFQ11"/>
      <c r="WFR11" s="20"/>
      <c r="WFS11"/>
      <c r="WFT11" s="20"/>
      <c r="WFU11"/>
      <c r="WFV11" s="20"/>
      <c r="WFW11"/>
      <c r="WFX11" s="20"/>
      <c r="WFY11"/>
      <c r="WFZ11" s="20"/>
      <c r="WGA11"/>
      <c r="WGB11" s="20"/>
      <c r="WGC11"/>
      <c r="WGD11" s="20"/>
      <c r="WGE11"/>
      <c r="WGF11" s="20"/>
      <c r="WGG11"/>
      <c r="WGH11" s="20"/>
      <c r="WGI11"/>
      <c r="WGJ11" s="20"/>
      <c r="WGK11"/>
      <c r="WGL11" s="20"/>
      <c r="WGM11"/>
      <c r="WGN11" s="20"/>
      <c r="WGO11"/>
      <c r="WGP11" s="20"/>
      <c r="WGQ11"/>
      <c r="WGR11" s="20"/>
      <c r="WGS11"/>
      <c r="WGT11" s="20"/>
      <c r="WGU11"/>
      <c r="WGV11" s="20"/>
      <c r="WGW11"/>
      <c r="WGX11" s="20"/>
      <c r="WGY11"/>
      <c r="WGZ11" s="20"/>
      <c r="WHA11"/>
      <c r="WHB11" s="20"/>
      <c r="WHC11"/>
      <c r="WHD11" s="20"/>
      <c r="WHE11"/>
      <c r="WHF11" s="20"/>
      <c r="WHG11"/>
      <c r="WHH11" s="20"/>
      <c r="WHI11"/>
      <c r="WHJ11" s="20"/>
      <c r="WHK11"/>
      <c r="WHL11" s="20"/>
      <c r="WHM11"/>
      <c r="WHN11" s="20"/>
      <c r="WHO11"/>
      <c r="WHP11" s="20"/>
      <c r="WHQ11"/>
      <c r="WHR11" s="20"/>
      <c r="WHS11"/>
      <c r="WHT11" s="20"/>
      <c r="WHU11"/>
      <c r="WHV11" s="20"/>
      <c r="WHW11"/>
      <c r="WHX11" s="20"/>
      <c r="WHY11"/>
      <c r="WHZ11" s="20"/>
      <c r="WIA11"/>
      <c r="WIB11" s="20"/>
      <c r="WIC11"/>
      <c r="WID11" s="20"/>
      <c r="WIE11"/>
      <c r="WIF11" s="20"/>
      <c r="WIG11"/>
      <c r="WIH11" s="20"/>
      <c r="WII11"/>
      <c r="WIJ11" s="20"/>
      <c r="WIK11"/>
      <c r="WIL11" s="20"/>
      <c r="WIM11"/>
      <c r="WIN11" s="20"/>
      <c r="WIO11"/>
      <c r="WIP11" s="20"/>
      <c r="WIQ11"/>
      <c r="WIR11" s="20"/>
      <c r="WIS11"/>
      <c r="WIT11" s="20"/>
      <c r="WIU11"/>
      <c r="WIV11" s="20"/>
      <c r="WIW11"/>
      <c r="WIX11" s="20"/>
      <c r="WIY11"/>
      <c r="WIZ11" s="20"/>
      <c r="WJA11"/>
      <c r="WJB11" s="20"/>
      <c r="WJC11"/>
      <c r="WJD11" s="20"/>
      <c r="WJE11"/>
      <c r="WJF11" s="20"/>
      <c r="WJG11"/>
      <c r="WJH11" s="20"/>
      <c r="WJI11"/>
      <c r="WJJ11" s="20"/>
      <c r="WJK11"/>
      <c r="WJL11" s="20"/>
      <c r="WJM11"/>
      <c r="WJN11" s="20"/>
      <c r="WJO11"/>
      <c r="WJP11" s="20"/>
      <c r="WJQ11"/>
      <c r="WJR11" s="20"/>
      <c r="WJS11"/>
      <c r="WJT11" s="20"/>
      <c r="WJU11"/>
      <c r="WJV11" s="20"/>
      <c r="WJW11"/>
      <c r="WJX11" s="20"/>
      <c r="WJY11"/>
      <c r="WJZ11" s="20"/>
      <c r="WKA11"/>
      <c r="WKB11" s="20"/>
      <c r="WKC11"/>
      <c r="WKD11" s="20"/>
      <c r="WKE11"/>
      <c r="WKF11" s="20"/>
      <c r="WKG11"/>
      <c r="WKH11" s="20"/>
      <c r="WKI11"/>
      <c r="WKJ11" s="20"/>
      <c r="WKK11"/>
      <c r="WKL11" s="20"/>
      <c r="WKM11"/>
      <c r="WKN11" s="20"/>
      <c r="WKO11"/>
      <c r="WKP11" s="20"/>
      <c r="WKQ11"/>
      <c r="WKR11" s="20"/>
      <c r="WKS11"/>
      <c r="WKT11" s="20"/>
      <c r="WKU11"/>
      <c r="WKV11" s="20"/>
      <c r="WKW11"/>
      <c r="WKX11" s="20"/>
      <c r="WKY11"/>
      <c r="WKZ11" s="20"/>
      <c r="WLA11"/>
      <c r="WLB11" s="20"/>
      <c r="WLC11"/>
      <c r="WLD11" s="20"/>
      <c r="WLE11"/>
      <c r="WLF11" s="20"/>
      <c r="WLG11"/>
      <c r="WLH11" s="20"/>
      <c r="WLI11"/>
      <c r="WLJ11" s="20"/>
      <c r="WLK11"/>
      <c r="WLL11" s="20"/>
      <c r="WLM11"/>
      <c r="WLN11" s="20"/>
      <c r="WLO11"/>
      <c r="WLP11" s="20"/>
      <c r="WLQ11"/>
      <c r="WLR11" s="20"/>
      <c r="WLS11"/>
      <c r="WLT11" s="20"/>
      <c r="WLU11"/>
      <c r="WLV11" s="20"/>
      <c r="WLW11"/>
      <c r="WLX11" s="20"/>
      <c r="WLY11"/>
      <c r="WLZ11" s="20"/>
      <c r="WMA11"/>
      <c r="WMB11" s="20"/>
      <c r="WMC11"/>
      <c r="WMD11" s="20"/>
      <c r="WME11"/>
      <c r="WMF11" s="20"/>
      <c r="WMG11"/>
      <c r="WMH11" s="20"/>
      <c r="WMI11"/>
      <c r="WMJ11" s="20"/>
      <c r="WMK11"/>
      <c r="WML11" s="20"/>
      <c r="WMM11"/>
      <c r="WMN11" s="20"/>
      <c r="WMO11"/>
      <c r="WMP11" s="20"/>
      <c r="WMQ11"/>
      <c r="WMR11" s="20"/>
      <c r="WMS11"/>
      <c r="WMT11" s="20"/>
      <c r="WMU11"/>
      <c r="WMV11" s="20"/>
      <c r="WMW11"/>
      <c r="WMX11" s="20"/>
      <c r="WMY11"/>
      <c r="WMZ11" s="20"/>
      <c r="WNA11"/>
      <c r="WNB11" s="20"/>
      <c r="WNC11"/>
      <c r="WND11" s="20"/>
      <c r="WNE11"/>
      <c r="WNF11" s="20"/>
      <c r="WNG11"/>
      <c r="WNH11" s="20"/>
      <c r="WNI11"/>
      <c r="WNJ11" s="20"/>
      <c r="WNK11"/>
      <c r="WNL11" s="20"/>
      <c r="WNM11"/>
      <c r="WNN11" s="20"/>
      <c r="WNO11"/>
      <c r="WNP11" s="20"/>
      <c r="WNQ11"/>
      <c r="WNR11" s="20"/>
      <c r="WNS11"/>
      <c r="WNT11" s="20"/>
      <c r="WNU11"/>
      <c r="WNV11" s="20"/>
      <c r="WNW11"/>
      <c r="WNX11" s="20"/>
      <c r="WNY11"/>
      <c r="WNZ11" s="20"/>
      <c r="WOA11"/>
      <c r="WOB11" s="20"/>
      <c r="WOC11"/>
      <c r="WOD11" s="20"/>
      <c r="WOE11"/>
      <c r="WOF11" s="20"/>
      <c r="WOG11"/>
      <c r="WOH11" s="20"/>
      <c r="WOI11"/>
      <c r="WOJ11" s="20"/>
      <c r="WOK11"/>
      <c r="WOL11" s="20"/>
      <c r="WOM11"/>
      <c r="WON11" s="20"/>
      <c r="WOO11"/>
      <c r="WOP11" s="20"/>
      <c r="WOQ11"/>
      <c r="WOR11" s="20"/>
      <c r="WOS11"/>
      <c r="WOT11" s="20"/>
      <c r="WOU11"/>
      <c r="WOV11" s="20"/>
      <c r="WOW11"/>
      <c r="WOX11" s="20"/>
      <c r="WOY11"/>
      <c r="WOZ11" s="20"/>
      <c r="WPA11"/>
      <c r="WPB11" s="20"/>
      <c r="WPC11"/>
      <c r="WPD11" s="20"/>
      <c r="WPE11"/>
      <c r="WPF11" s="20"/>
      <c r="WPG11"/>
      <c r="WPH11" s="20"/>
      <c r="WPI11"/>
      <c r="WPJ11" s="20"/>
      <c r="WPK11"/>
      <c r="WPL11" s="20"/>
      <c r="WPM11"/>
      <c r="WPN11" s="20"/>
      <c r="WPO11"/>
      <c r="WPP11" s="20"/>
      <c r="WPQ11"/>
      <c r="WPR11" s="20"/>
      <c r="WPS11"/>
      <c r="WPT11" s="20"/>
      <c r="WPU11"/>
      <c r="WPV11" s="20"/>
      <c r="WPW11"/>
      <c r="WPX11" s="20"/>
      <c r="WPY11"/>
      <c r="WPZ11" s="20"/>
      <c r="WQA11"/>
      <c r="WQB11" s="20"/>
      <c r="WQC11"/>
      <c r="WQD11" s="20"/>
      <c r="WQE11"/>
      <c r="WQF11" s="20"/>
      <c r="WQG11"/>
      <c r="WQH11" s="20"/>
      <c r="WQI11"/>
      <c r="WQJ11" s="20"/>
      <c r="WQK11"/>
      <c r="WQL11" s="20"/>
      <c r="WQM11"/>
      <c r="WQN11" s="20"/>
      <c r="WQO11"/>
      <c r="WQP11" s="20"/>
      <c r="WQQ11"/>
      <c r="WQR11" s="20"/>
      <c r="WQS11"/>
      <c r="WQT11" s="20"/>
      <c r="WQU11"/>
      <c r="WQV11" s="20"/>
      <c r="WQW11"/>
      <c r="WQX11" s="20"/>
      <c r="WQY11"/>
      <c r="WQZ11" s="20"/>
      <c r="WRA11"/>
      <c r="WRB11" s="20"/>
      <c r="WRC11"/>
      <c r="WRD11" s="20"/>
      <c r="WRE11"/>
      <c r="WRF11" s="20"/>
      <c r="WRG11"/>
      <c r="WRH11" s="20"/>
      <c r="WRI11"/>
      <c r="WRJ11" s="20"/>
      <c r="WRK11"/>
      <c r="WRL11" s="20"/>
      <c r="WRM11"/>
      <c r="WRN11" s="20"/>
      <c r="WRO11"/>
      <c r="WRP11" s="20"/>
      <c r="WRQ11"/>
      <c r="WRR11" s="20"/>
      <c r="WRS11"/>
      <c r="WRT11" s="20"/>
      <c r="WRU11"/>
      <c r="WRV11" s="20"/>
      <c r="WRW11"/>
      <c r="WRX11" s="20"/>
      <c r="WRY11"/>
      <c r="WRZ11" s="20"/>
      <c r="WSA11"/>
      <c r="WSB11" s="20"/>
      <c r="WSC11"/>
      <c r="WSD11" s="20"/>
      <c r="WSE11"/>
      <c r="WSF11" s="20"/>
      <c r="WSG11"/>
      <c r="WSH11" s="20"/>
      <c r="WSI11"/>
      <c r="WSJ11" s="20"/>
      <c r="WSK11"/>
      <c r="WSL11" s="20"/>
      <c r="WSM11"/>
      <c r="WSN11" s="20"/>
      <c r="WSO11"/>
      <c r="WSP11" s="20"/>
      <c r="WSQ11"/>
      <c r="WSR11" s="20"/>
      <c r="WSS11"/>
      <c r="WST11" s="20"/>
      <c r="WSU11"/>
      <c r="WSV11" s="20"/>
      <c r="WSW11"/>
      <c r="WSX11" s="20"/>
      <c r="WSY11"/>
      <c r="WSZ11" s="20"/>
      <c r="WTA11"/>
      <c r="WTB11" s="20"/>
      <c r="WTC11"/>
      <c r="WTD11" s="20"/>
      <c r="WTE11"/>
      <c r="WTF11" s="20"/>
      <c r="WTG11"/>
      <c r="WTH11" s="20"/>
      <c r="WTI11"/>
      <c r="WTJ11" s="20"/>
      <c r="WTK11"/>
      <c r="WTL11" s="20"/>
      <c r="WTM11"/>
      <c r="WTN11" s="20"/>
      <c r="WTO11"/>
      <c r="WTP11" s="20"/>
      <c r="WTQ11"/>
      <c r="WTR11" s="20"/>
      <c r="WTS11"/>
      <c r="WTT11" s="20"/>
      <c r="WTU11"/>
      <c r="WTV11" s="20"/>
      <c r="WTW11"/>
      <c r="WTX11" s="20"/>
      <c r="WTY11"/>
      <c r="WTZ11" s="20"/>
      <c r="WUA11"/>
      <c r="WUB11" s="20"/>
      <c r="WUC11"/>
      <c r="WUD11" s="20"/>
      <c r="WUE11"/>
      <c r="WUF11" s="20"/>
      <c r="WUG11"/>
      <c r="WUH11" s="20"/>
      <c r="WUI11"/>
      <c r="WUJ11" s="20"/>
      <c r="WUK11"/>
      <c r="WUL11" s="20"/>
      <c r="WUM11"/>
      <c r="WUN11" s="20"/>
      <c r="WUO11"/>
      <c r="WUP11" s="20"/>
      <c r="WUQ11"/>
      <c r="WUR11" s="20"/>
      <c r="WUS11"/>
      <c r="WUT11" s="20"/>
      <c r="WUU11"/>
      <c r="WUV11" s="20"/>
      <c r="WUW11"/>
      <c r="WUX11" s="20"/>
      <c r="WUY11"/>
      <c r="WUZ11" s="20"/>
      <c r="WVA11"/>
      <c r="WVB11" s="20"/>
      <c r="WVC11"/>
      <c r="WVD11" s="20"/>
      <c r="WVE11"/>
      <c r="WVF11" s="20"/>
      <c r="WVG11"/>
      <c r="WVH11" s="20"/>
      <c r="WVI11"/>
      <c r="WVJ11" s="20"/>
      <c r="WVK11"/>
      <c r="WVL11" s="20"/>
      <c r="WVM11"/>
      <c r="WVN11" s="20"/>
      <c r="WVO11"/>
      <c r="WVP11" s="20"/>
      <c r="WVQ11"/>
      <c r="WVR11" s="20"/>
      <c r="WVS11"/>
      <c r="WVT11" s="20"/>
      <c r="WVU11"/>
      <c r="WVV11" s="20"/>
      <c r="WVW11"/>
      <c r="WVX11" s="20"/>
      <c r="WVY11"/>
      <c r="WVZ11" s="20"/>
      <c r="WWA11"/>
      <c r="WWB11" s="20"/>
      <c r="WWC11"/>
      <c r="WWD11" s="20"/>
      <c r="WWE11"/>
      <c r="WWF11" s="20"/>
      <c r="WWG11"/>
      <c r="WWH11" s="20"/>
      <c r="WWI11"/>
      <c r="WWJ11" s="20"/>
      <c r="WWK11"/>
      <c r="WWL11" s="20"/>
      <c r="WWM11"/>
      <c r="WWN11" s="20"/>
      <c r="WWO11"/>
      <c r="WWP11" s="20"/>
      <c r="WWQ11"/>
      <c r="WWR11" s="20"/>
      <c r="WWS11"/>
      <c r="WWT11" s="20"/>
      <c r="WWU11"/>
      <c r="WWV11" s="20"/>
      <c r="WWW11"/>
      <c r="WWX11" s="20"/>
      <c r="WWY11"/>
      <c r="WWZ11" s="20"/>
      <c r="WXA11"/>
      <c r="WXB11" s="20"/>
      <c r="WXC11"/>
      <c r="WXD11" s="20"/>
      <c r="WXE11"/>
      <c r="WXF11" s="20"/>
      <c r="WXG11"/>
      <c r="WXH11" s="20"/>
      <c r="WXI11"/>
      <c r="WXJ11" s="20"/>
      <c r="WXK11"/>
      <c r="WXL11" s="20"/>
      <c r="WXM11"/>
      <c r="WXN11" s="20"/>
      <c r="WXO11"/>
      <c r="WXP11" s="20"/>
      <c r="WXQ11"/>
      <c r="WXR11" s="20"/>
      <c r="WXS11"/>
      <c r="WXT11" s="20"/>
      <c r="WXU11"/>
      <c r="WXV11" s="20"/>
      <c r="WXW11"/>
      <c r="WXX11" s="20"/>
      <c r="WXY11"/>
      <c r="WXZ11" s="20"/>
      <c r="WYA11"/>
      <c r="WYB11" s="20"/>
      <c r="WYC11"/>
      <c r="WYD11" s="20"/>
      <c r="WYE11"/>
      <c r="WYF11" s="20"/>
      <c r="WYG11"/>
      <c r="WYH11" s="20"/>
      <c r="WYI11"/>
      <c r="WYJ11" s="20"/>
      <c r="WYK11"/>
      <c r="WYL11" s="20"/>
      <c r="WYM11"/>
      <c r="WYN11" s="20"/>
      <c r="WYO11"/>
      <c r="WYP11" s="20"/>
      <c r="WYQ11"/>
      <c r="WYR11" s="20"/>
      <c r="WYS11"/>
      <c r="WYT11" s="20"/>
      <c r="WYU11"/>
      <c r="WYV11" s="20"/>
      <c r="WYW11"/>
      <c r="WYX11" s="20"/>
      <c r="WYY11"/>
      <c r="WYZ11" s="20"/>
      <c r="WZA11"/>
      <c r="WZB11" s="20"/>
      <c r="WZC11"/>
      <c r="WZD11" s="20"/>
      <c r="WZE11"/>
      <c r="WZF11" s="20"/>
      <c r="WZG11"/>
      <c r="WZH11" s="20"/>
      <c r="WZI11"/>
      <c r="WZJ11" s="20"/>
      <c r="WZK11"/>
      <c r="WZL11" s="20"/>
      <c r="WZM11"/>
      <c r="WZN11" s="20"/>
      <c r="WZO11"/>
      <c r="WZP11" s="20"/>
      <c r="WZQ11"/>
      <c r="WZR11" s="20"/>
      <c r="WZS11"/>
      <c r="WZT11" s="20"/>
      <c r="WZU11"/>
      <c r="WZV11" s="20"/>
      <c r="WZW11"/>
      <c r="WZX11" s="20"/>
      <c r="WZY11"/>
      <c r="WZZ11" s="20"/>
      <c r="XAA11"/>
      <c r="XAB11" s="20"/>
      <c r="XAC11"/>
      <c r="XAD11" s="20"/>
      <c r="XAE11"/>
      <c r="XAF11" s="20"/>
      <c r="XAG11"/>
      <c r="XAH11" s="20"/>
      <c r="XAI11"/>
      <c r="XAJ11" s="20"/>
      <c r="XAK11"/>
      <c r="XAL11" s="20"/>
      <c r="XAM11"/>
      <c r="XAN11" s="20"/>
      <c r="XAO11"/>
      <c r="XAP11" s="20"/>
      <c r="XAQ11"/>
      <c r="XAR11" s="20"/>
      <c r="XAS11"/>
      <c r="XAT11" s="20"/>
      <c r="XAU11"/>
      <c r="XAV11" s="20"/>
      <c r="XAW11"/>
      <c r="XAX11" s="20"/>
      <c r="XAY11"/>
      <c r="XAZ11" s="20"/>
      <c r="XBA11"/>
      <c r="XBB11" s="20"/>
      <c r="XBC11"/>
      <c r="XBD11" s="20"/>
      <c r="XBE11"/>
      <c r="XBF11" s="20"/>
      <c r="XBG11"/>
      <c r="XBH11" s="20"/>
      <c r="XBI11"/>
      <c r="XBJ11" s="20"/>
      <c r="XBK11"/>
      <c r="XBL11" s="20"/>
      <c r="XBM11"/>
      <c r="XBN11" s="20"/>
      <c r="XBO11"/>
      <c r="XBP11" s="20"/>
      <c r="XBQ11"/>
      <c r="XBR11" s="20"/>
      <c r="XBS11"/>
      <c r="XBT11" s="20"/>
      <c r="XBU11"/>
      <c r="XBV11" s="20"/>
      <c r="XBW11"/>
      <c r="XBX11" s="20"/>
      <c r="XBY11"/>
      <c r="XBZ11" s="20"/>
      <c r="XCA11"/>
      <c r="XCB11" s="20"/>
      <c r="XCC11"/>
      <c r="XCD11" s="20"/>
      <c r="XCE11"/>
      <c r="XCF11" s="20"/>
      <c r="XCG11"/>
      <c r="XCH11" s="20"/>
      <c r="XCI11"/>
      <c r="XCJ11" s="20"/>
      <c r="XCK11"/>
      <c r="XCL11" s="20"/>
      <c r="XCM11"/>
      <c r="XCN11" s="20"/>
      <c r="XCO11"/>
      <c r="XCP11" s="20"/>
      <c r="XCQ11"/>
      <c r="XCR11" s="20"/>
      <c r="XCS11"/>
      <c r="XCT11" s="20"/>
      <c r="XCU11"/>
      <c r="XCV11" s="20"/>
      <c r="XCW11"/>
      <c r="XCX11" s="20"/>
      <c r="XCY11"/>
      <c r="XCZ11" s="20"/>
      <c r="XDA11"/>
      <c r="XDB11" s="20"/>
      <c r="XDC11"/>
      <c r="XDD11" s="20"/>
      <c r="XDE11"/>
      <c r="XDF11" s="20"/>
      <c r="XDG11"/>
      <c r="XDH11" s="20"/>
      <c r="XDI11"/>
      <c r="XDJ11" s="20"/>
      <c r="XDK11"/>
      <c r="XDL11" s="20"/>
      <c r="XDM11"/>
      <c r="XDN11" s="20"/>
      <c r="XDO11"/>
      <c r="XDP11" s="20"/>
      <c r="XDQ11"/>
      <c r="XDR11" s="20"/>
      <c r="XDS11"/>
      <c r="XDT11" s="20"/>
      <c r="XDU11"/>
      <c r="XDV11" s="20"/>
      <c r="XDW11"/>
      <c r="XDX11" s="20"/>
      <c r="XDY11"/>
      <c r="XDZ11" s="20"/>
      <c r="XEA11"/>
      <c r="XEB11" s="20"/>
      <c r="XEC11"/>
      <c r="XED11" s="20"/>
      <c r="XEE11"/>
      <c r="XEF11" s="20"/>
      <c r="XEG11"/>
      <c r="XEH11" s="20"/>
      <c r="XEI11"/>
      <c r="XEJ11" s="20"/>
      <c r="XEK11"/>
      <c r="XEL11" s="20"/>
      <c r="XEM11"/>
      <c r="XEN11" s="20"/>
      <c r="XEO11"/>
      <c r="XEP11" s="20"/>
      <c r="XEQ11"/>
      <c r="XER11" s="20"/>
      <c r="XES11"/>
      <c r="XET11" s="20"/>
      <c r="XEU11"/>
      <c r="XEV11" s="20"/>
      <c r="XEW11"/>
      <c r="XEX11" s="20"/>
      <c r="XEY11"/>
      <c r="XEZ11" s="20"/>
      <c r="XFA11"/>
    </row>
    <row r="12" spans="1:16381" ht="31.25" customHeight="1" x14ac:dyDescent="0.55000000000000004">
      <c r="A12" s="20"/>
      <c r="B12" s="153" t="s">
        <v>584</v>
      </c>
      <c r="C12" s="151">
        <f>IF(ISERROR((D15*100)/(25-D17)),0,(D15*100)/(25-D17))</f>
        <v>0</v>
      </c>
      <c r="D12" s="141">
        <f>IF(ISERROR((D19*100)/(30-D21)),0,(D19*100)/(30-D21))</f>
        <v>0</v>
      </c>
      <c r="E12" s="141">
        <f>'3.1 Graphs and statistics A'!E10</f>
        <v>0</v>
      </c>
      <c r="F12"/>
      <c r="G12" s="20"/>
      <c r="H12"/>
      <c r="I12" s="20"/>
      <c r="J12"/>
      <c r="K12"/>
      <c r="M12"/>
      <c r="N12" s="20"/>
      <c r="O12"/>
      <c r="P12" s="20"/>
      <c r="Q12"/>
      <c r="R12" s="20"/>
      <c r="S12"/>
      <c r="T12" s="20"/>
      <c r="U12"/>
      <c r="V12" s="20"/>
      <c r="W12"/>
      <c r="X12" s="20"/>
      <c r="Y12"/>
      <c r="Z12" s="20"/>
      <c r="AA12"/>
      <c r="AB12" s="20"/>
      <c r="AC12"/>
      <c r="AD12" s="20"/>
      <c r="AE12"/>
      <c r="AF12" s="20"/>
      <c r="AG12"/>
      <c r="AH12" s="20"/>
      <c r="AI12"/>
      <c r="AJ12" s="20"/>
      <c r="AK12"/>
      <c r="AL12" s="20"/>
      <c r="AM12"/>
      <c r="AN12" s="20"/>
      <c r="AO12"/>
      <c r="AP12" s="20"/>
      <c r="AQ12"/>
      <c r="AR12" s="20"/>
      <c r="AS12"/>
      <c r="AT12" s="20"/>
      <c r="AU12"/>
      <c r="AV12" s="20"/>
      <c r="AW12"/>
      <c r="AX12" s="20"/>
      <c r="AY12"/>
      <c r="AZ12" s="20"/>
      <c r="BA12"/>
      <c r="BB12" s="20"/>
      <c r="BC12"/>
      <c r="BD12" s="20"/>
      <c r="BE12"/>
      <c r="BF12" s="20"/>
      <c r="BG12"/>
      <c r="BH12" s="20"/>
      <c r="BI12"/>
      <c r="BJ12" s="20"/>
      <c r="BK12"/>
      <c r="BL12" s="20"/>
      <c r="BM12"/>
      <c r="BN12" s="20"/>
      <c r="BO12"/>
      <c r="BP12" s="20"/>
      <c r="BQ12"/>
      <c r="BR12" s="20"/>
      <c r="BS12"/>
      <c r="BT12" s="20"/>
      <c r="BU12"/>
      <c r="BV12" s="20"/>
      <c r="BW12"/>
      <c r="BX12" s="20"/>
      <c r="BY12"/>
      <c r="BZ12" s="20"/>
      <c r="CA12"/>
      <c r="CB12" s="20"/>
      <c r="CC12"/>
      <c r="CD12" s="20"/>
      <c r="CE12"/>
      <c r="CF12" s="20"/>
      <c r="CG12"/>
      <c r="CH12" s="20"/>
      <c r="CI12"/>
      <c r="CJ12" s="20"/>
      <c r="CK12"/>
      <c r="CL12" s="20"/>
      <c r="CM12"/>
      <c r="CN12" s="20"/>
      <c r="CO12"/>
      <c r="CP12" s="20"/>
      <c r="CQ12"/>
      <c r="CR12" s="20"/>
      <c r="CS12"/>
      <c r="CT12" s="20"/>
      <c r="CU12"/>
      <c r="CV12" s="20"/>
      <c r="CW12"/>
      <c r="CX12" s="20"/>
      <c r="CY12"/>
      <c r="CZ12" s="20"/>
      <c r="DA12"/>
      <c r="DB12" s="20"/>
      <c r="DC12"/>
      <c r="DD12" s="20"/>
      <c r="DE12"/>
      <c r="DF12" s="20"/>
      <c r="DG12"/>
      <c r="DH12" s="20"/>
      <c r="DI12"/>
      <c r="DJ12" s="20"/>
      <c r="DK12"/>
      <c r="DL12" s="20"/>
      <c r="DM12"/>
      <c r="DN12" s="20"/>
      <c r="DO12"/>
      <c r="DP12" s="20"/>
      <c r="DQ12"/>
      <c r="DR12" s="20"/>
      <c r="DS12"/>
      <c r="DT12" s="20"/>
      <c r="DU12"/>
      <c r="DV12" s="20"/>
      <c r="DW12"/>
      <c r="DX12" s="20"/>
      <c r="DY12"/>
      <c r="DZ12" s="20"/>
      <c r="EA12"/>
      <c r="EB12" s="20"/>
      <c r="EC12"/>
      <c r="ED12" s="20"/>
      <c r="EE12"/>
      <c r="EF12" s="20"/>
      <c r="EG12"/>
      <c r="EH12" s="20"/>
      <c r="EI12"/>
      <c r="EJ12" s="20"/>
      <c r="EK12"/>
      <c r="EL12" s="20"/>
      <c r="EM12"/>
      <c r="EN12" s="20"/>
      <c r="EO12"/>
      <c r="EP12" s="20"/>
      <c r="EQ12"/>
      <c r="ER12" s="20"/>
      <c r="ES12"/>
      <c r="ET12" s="20"/>
      <c r="EU12"/>
      <c r="EV12" s="20"/>
      <c r="EW12"/>
      <c r="EX12" s="20"/>
      <c r="EY12"/>
      <c r="EZ12" s="20"/>
      <c r="FA12"/>
      <c r="FB12" s="20"/>
      <c r="FC12"/>
      <c r="FD12" s="20"/>
      <c r="FE12"/>
      <c r="FF12" s="20"/>
      <c r="FG12"/>
      <c r="FH12" s="20"/>
      <c r="FI12"/>
      <c r="FJ12" s="20"/>
      <c r="FK12"/>
      <c r="FL12" s="20"/>
      <c r="FM12"/>
      <c r="FN12" s="20"/>
      <c r="FO12"/>
      <c r="FP12" s="20"/>
      <c r="FQ12"/>
      <c r="FR12" s="20"/>
      <c r="FS12"/>
      <c r="FT12" s="20"/>
      <c r="FU12"/>
      <c r="FV12" s="20"/>
      <c r="FW12"/>
      <c r="FX12" s="20"/>
      <c r="FY12"/>
      <c r="FZ12" s="20"/>
      <c r="GA12"/>
      <c r="GB12" s="20"/>
      <c r="GC12"/>
      <c r="GD12" s="20"/>
      <c r="GE12"/>
      <c r="GF12" s="20"/>
      <c r="GG12"/>
      <c r="GH12" s="20"/>
      <c r="GI12"/>
      <c r="GJ12" s="20"/>
      <c r="GK12"/>
      <c r="GL12" s="20"/>
      <c r="GM12"/>
      <c r="GN12" s="20"/>
      <c r="GO12"/>
      <c r="GP12" s="20"/>
      <c r="GQ12"/>
      <c r="GR12" s="20"/>
      <c r="GS12"/>
      <c r="GT12" s="20"/>
      <c r="GU12"/>
      <c r="GV12" s="20"/>
      <c r="GW12"/>
      <c r="GX12" s="20"/>
      <c r="GY12"/>
      <c r="GZ12" s="20"/>
      <c r="HA12"/>
      <c r="HB12" s="20"/>
      <c r="HC12"/>
      <c r="HD12" s="20"/>
      <c r="HE12"/>
      <c r="HF12" s="20"/>
      <c r="HG12"/>
      <c r="HH12" s="20"/>
      <c r="HI12"/>
      <c r="HJ12" s="20"/>
      <c r="HK12"/>
      <c r="HL12" s="20"/>
      <c r="HM12"/>
      <c r="HN12" s="20"/>
      <c r="HO12"/>
      <c r="HP12" s="20"/>
      <c r="HQ12"/>
      <c r="HR12" s="20"/>
      <c r="HS12"/>
      <c r="HT12" s="20"/>
      <c r="HU12"/>
      <c r="HV12" s="20"/>
      <c r="HW12"/>
      <c r="HX12" s="20"/>
      <c r="HY12"/>
      <c r="HZ12" s="20"/>
      <c r="IA12"/>
      <c r="IB12" s="20"/>
      <c r="IC12"/>
      <c r="ID12" s="20"/>
      <c r="IE12"/>
      <c r="IF12" s="20"/>
      <c r="IG12"/>
      <c r="IH12" s="20"/>
      <c r="II12"/>
      <c r="IJ12" s="20"/>
      <c r="IK12"/>
      <c r="IL12" s="20"/>
      <c r="IM12"/>
      <c r="IN12" s="20"/>
      <c r="IO12"/>
      <c r="IP12" s="20"/>
      <c r="IQ12"/>
      <c r="IR12" s="20"/>
      <c r="IS12"/>
      <c r="IT12" s="20"/>
      <c r="IU12"/>
      <c r="IV12" s="20"/>
      <c r="IW12"/>
      <c r="IX12" s="20"/>
      <c r="IY12"/>
      <c r="IZ12" s="20"/>
      <c r="JA12"/>
      <c r="JB12" s="20"/>
      <c r="JC12"/>
      <c r="JD12" s="20"/>
      <c r="JE12"/>
      <c r="JF12" s="20"/>
      <c r="JG12"/>
      <c r="JH12" s="20"/>
      <c r="JI12"/>
      <c r="JJ12" s="20"/>
      <c r="JK12"/>
      <c r="JL12" s="20"/>
      <c r="JM12"/>
      <c r="JN12" s="20"/>
      <c r="JO12"/>
      <c r="JP12" s="20"/>
      <c r="JQ12"/>
      <c r="JR12" s="20"/>
      <c r="JS12"/>
      <c r="JT12" s="20"/>
      <c r="JU12"/>
      <c r="JV12" s="20"/>
      <c r="JW12"/>
      <c r="JX12" s="20"/>
      <c r="JY12"/>
      <c r="JZ12" s="20"/>
      <c r="KA12"/>
      <c r="KB12" s="20"/>
      <c r="KC12"/>
      <c r="KD12" s="20"/>
      <c r="KE12"/>
      <c r="KF12" s="20"/>
      <c r="KG12"/>
      <c r="KH12" s="20"/>
      <c r="KI12"/>
      <c r="KJ12" s="20"/>
      <c r="KK12"/>
      <c r="KL12" s="20"/>
      <c r="KM12"/>
      <c r="KN12" s="20"/>
      <c r="KO12"/>
      <c r="KP12" s="20"/>
      <c r="KQ12"/>
      <c r="KR12" s="20"/>
      <c r="KS12"/>
      <c r="KT12" s="20"/>
      <c r="KU12"/>
      <c r="KV12" s="20"/>
      <c r="KW12"/>
      <c r="KX12" s="20"/>
      <c r="KY12"/>
      <c r="KZ12" s="20"/>
      <c r="LA12"/>
      <c r="LB12" s="20"/>
      <c r="LC12"/>
      <c r="LD12" s="20"/>
      <c r="LE12"/>
      <c r="LF12" s="20"/>
      <c r="LG12"/>
      <c r="LH12" s="20"/>
      <c r="LI12"/>
      <c r="LJ12" s="20"/>
      <c r="LK12"/>
      <c r="LL12" s="20"/>
      <c r="LM12"/>
      <c r="LN12" s="20"/>
      <c r="LO12"/>
      <c r="LP12" s="20"/>
      <c r="LQ12"/>
      <c r="LR12" s="20"/>
      <c r="LS12"/>
      <c r="LT12" s="20"/>
      <c r="LU12"/>
      <c r="LV12" s="20"/>
      <c r="LW12"/>
      <c r="LX12" s="20"/>
      <c r="LY12"/>
      <c r="LZ12" s="20"/>
      <c r="MA12"/>
      <c r="MB12" s="20"/>
      <c r="MC12"/>
      <c r="MD12" s="20"/>
      <c r="ME12"/>
      <c r="MF12" s="20"/>
      <c r="MG12"/>
      <c r="MH12" s="20"/>
      <c r="MI12"/>
      <c r="MJ12" s="20"/>
      <c r="MK12"/>
      <c r="ML12" s="20"/>
      <c r="MM12"/>
      <c r="MN12" s="20"/>
      <c r="MO12"/>
      <c r="MP12" s="20"/>
      <c r="MQ12"/>
      <c r="MR12" s="20"/>
      <c r="MS12"/>
      <c r="MT12" s="20"/>
      <c r="MU12"/>
      <c r="MV12" s="20"/>
      <c r="MW12"/>
      <c r="MX12" s="20"/>
      <c r="MY12"/>
      <c r="MZ12" s="20"/>
      <c r="NA12"/>
      <c r="NB12" s="20"/>
      <c r="NC12"/>
      <c r="ND12" s="20"/>
      <c r="NE12"/>
      <c r="NF12" s="20"/>
      <c r="NG12"/>
      <c r="NH12" s="20"/>
      <c r="NI12"/>
      <c r="NJ12" s="20"/>
      <c r="NK12"/>
      <c r="NL12" s="20"/>
      <c r="NM12"/>
      <c r="NN12" s="20"/>
      <c r="NO12"/>
      <c r="NP12" s="20"/>
      <c r="NQ12"/>
      <c r="NR12" s="20"/>
      <c r="NS12"/>
      <c r="NT12" s="20"/>
      <c r="NU12"/>
      <c r="NV12" s="20"/>
      <c r="NW12"/>
      <c r="NX12" s="20"/>
      <c r="NY12"/>
      <c r="NZ12" s="20"/>
      <c r="OA12"/>
      <c r="OB12" s="20"/>
      <c r="OC12"/>
      <c r="OD12" s="20"/>
      <c r="OE12"/>
      <c r="OF12" s="20"/>
      <c r="OG12"/>
      <c r="OH12" s="20"/>
      <c r="OI12"/>
      <c r="OJ12" s="20"/>
      <c r="OK12"/>
      <c r="OL12" s="20"/>
      <c r="OM12"/>
      <c r="ON12" s="20"/>
      <c r="OO12"/>
      <c r="OP12" s="20"/>
      <c r="OQ12"/>
      <c r="OR12" s="20"/>
      <c r="OS12"/>
      <c r="OT12" s="20"/>
      <c r="OU12"/>
      <c r="OV12" s="20"/>
      <c r="OW12"/>
      <c r="OX12" s="20"/>
      <c r="OY12"/>
      <c r="OZ12" s="20"/>
      <c r="PA12"/>
      <c r="PB12" s="20"/>
      <c r="PC12"/>
      <c r="PD12" s="20"/>
      <c r="PE12"/>
      <c r="PF12" s="20"/>
      <c r="PG12"/>
      <c r="PH12" s="20"/>
      <c r="PI12"/>
      <c r="PJ12" s="20"/>
      <c r="PK12"/>
      <c r="PL12" s="20"/>
      <c r="PM12"/>
      <c r="PN12" s="20"/>
      <c r="PO12"/>
      <c r="PP12" s="20"/>
      <c r="PQ12"/>
      <c r="PR12" s="20"/>
      <c r="PS12"/>
      <c r="PT12" s="20"/>
      <c r="PU12"/>
      <c r="PV12" s="20"/>
      <c r="PW12"/>
      <c r="PX12" s="20"/>
      <c r="PY12"/>
      <c r="PZ12" s="20"/>
      <c r="QA12"/>
      <c r="QB12" s="20"/>
      <c r="QC12"/>
      <c r="QD12" s="20"/>
      <c r="QE12"/>
      <c r="QF12" s="20"/>
      <c r="QG12"/>
      <c r="QH12" s="20"/>
      <c r="QI12"/>
      <c r="QJ12" s="20"/>
      <c r="QK12"/>
      <c r="QL12" s="20"/>
      <c r="QM12"/>
      <c r="QN12" s="20"/>
      <c r="QO12"/>
      <c r="QP12" s="20"/>
      <c r="QQ12"/>
      <c r="QR12" s="20"/>
      <c r="QS12"/>
      <c r="QT12" s="20"/>
      <c r="QU12"/>
      <c r="QV12" s="20"/>
      <c r="QW12"/>
      <c r="QX12" s="20"/>
      <c r="QY12"/>
      <c r="QZ12" s="20"/>
      <c r="RA12"/>
      <c r="RB12" s="20"/>
      <c r="RC12"/>
      <c r="RD12" s="20"/>
      <c r="RE12"/>
      <c r="RF12" s="20"/>
      <c r="RG12"/>
      <c r="RH12" s="20"/>
      <c r="RI12"/>
      <c r="RJ12" s="20"/>
      <c r="RK12"/>
      <c r="RL12" s="20"/>
      <c r="RM12"/>
      <c r="RN12" s="20"/>
      <c r="RO12"/>
      <c r="RP12" s="20"/>
      <c r="RQ12"/>
      <c r="RR12" s="20"/>
      <c r="RS12"/>
      <c r="RT12" s="20"/>
      <c r="RU12"/>
      <c r="RV12" s="20"/>
      <c r="RW12"/>
      <c r="RX12" s="20"/>
      <c r="RY12"/>
      <c r="RZ12" s="20"/>
      <c r="SA12"/>
      <c r="SB12" s="20"/>
      <c r="SC12"/>
      <c r="SD12" s="20"/>
      <c r="SE12"/>
      <c r="SF12" s="20"/>
      <c r="SG12"/>
      <c r="SH12" s="20"/>
      <c r="SI12"/>
      <c r="SJ12" s="20"/>
      <c r="SK12"/>
      <c r="SL12" s="20"/>
      <c r="SM12"/>
      <c r="SN12" s="20"/>
      <c r="SO12"/>
      <c r="SP12" s="20"/>
      <c r="SQ12"/>
      <c r="SR12" s="20"/>
      <c r="SS12"/>
      <c r="ST12" s="20"/>
      <c r="SU12"/>
      <c r="SV12" s="20"/>
      <c r="SW12"/>
      <c r="SX12" s="20"/>
      <c r="SY12"/>
      <c r="SZ12" s="20"/>
      <c r="TA12"/>
      <c r="TB12" s="20"/>
      <c r="TC12"/>
      <c r="TD12" s="20"/>
      <c r="TE12"/>
      <c r="TF12" s="20"/>
      <c r="TG12"/>
      <c r="TH12" s="20"/>
      <c r="TI12"/>
      <c r="TJ12" s="20"/>
      <c r="TK12"/>
      <c r="TL12" s="20"/>
      <c r="TM12"/>
      <c r="TN12" s="20"/>
      <c r="TO12"/>
      <c r="TP12" s="20"/>
      <c r="TQ12"/>
      <c r="TR12" s="20"/>
      <c r="TS12"/>
      <c r="TT12" s="20"/>
      <c r="TU12"/>
      <c r="TV12" s="20"/>
      <c r="TW12"/>
      <c r="TX12" s="20"/>
      <c r="TY12"/>
      <c r="TZ12" s="20"/>
      <c r="UA12"/>
      <c r="UB12" s="20"/>
      <c r="UC12"/>
      <c r="UD12" s="20"/>
      <c r="UE12"/>
      <c r="UF12" s="20"/>
      <c r="UG12"/>
      <c r="UH12" s="20"/>
      <c r="UI12"/>
      <c r="UJ12" s="20"/>
      <c r="UK12"/>
      <c r="UL12" s="20"/>
      <c r="UM12"/>
      <c r="UN12" s="20"/>
      <c r="UO12"/>
      <c r="UP12" s="20"/>
      <c r="UQ12"/>
      <c r="UR12" s="20"/>
      <c r="US12"/>
      <c r="UT12" s="20"/>
      <c r="UU12"/>
      <c r="UV12" s="20"/>
      <c r="UW12"/>
      <c r="UX12" s="20"/>
      <c r="UY12"/>
      <c r="UZ12" s="20"/>
      <c r="VA12"/>
      <c r="VB12" s="20"/>
      <c r="VC12"/>
      <c r="VD12" s="20"/>
      <c r="VE12"/>
      <c r="VF12" s="20"/>
      <c r="VG12"/>
      <c r="VH12" s="20"/>
      <c r="VI12"/>
      <c r="VJ12" s="20"/>
      <c r="VK12"/>
      <c r="VL12" s="20"/>
      <c r="VM12"/>
      <c r="VN12" s="20"/>
      <c r="VO12"/>
      <c r="VP12" s="20"/>
      <c r="VQ12"/>
      <c r="VR12" s="20"/>
      <c r="VS12"/>
      <c r="VT12" s="20"/>
      <c r="VU12"/>
      <c r="VV12" s="20"/>
      <c r="VW12"/>
      <c r="VX12" s="20"/>
      <c r="VY12"/>
      <c r="VZ12" s="20"/>
      <c r="WA12"/>
      <c r="WB12" s="20"/>
      <c r="WC12"/>
      <c r="WD12" s="20"/>
      <c r="WE12"/>
      <c r="WF12" s="20"/>
      <c r="WG12"/>
      <c r="WH12" s="20"/>
      <c r="WI12"/>
      <c r="WJ12" s="20"/>
      <c r="WK12"/>
      <c r="WL12" s="20"/>
      <c r="WM12"/>
      <c r="WN12" s="20"/>
      <c r="WO12"/>
      <c r="WP12" s="20"/>
      <c r="WQ12"/>
      <c r="WR12" s="20"/>
      <c r="WS12"/>
      <c r="WT12" s="20"/>
      <c r="WU12"/>
      <c r="WV12" s="20"/>
      <c r="WW12"/>
      <c r="WX12" s="20"/>
      <c r="WY12"/>
      <c r="WZ12" s="20"/>
      <c r="XA12"/>
      <c r="XB12" s="20"/>
      <c r="XC12"/>
      <c r="XD12" s="20"/>
      <c r="XE12"/>
      <c r="XF12" s="20"/>
      <c r="XG12"/>
      <c r="XH12" s="20"/>
      <c r="XI12"/>
      <c r="XJ12" s="20"/>
      <c r="XK12"/>
      <c r="XL12" s="20"/>
      <c r="XM12"/>
      <c r="XN12" s="20"/>
      <c r="XO12"/>
      <c r="XP12" s="20"/>
      <c r="XQ12"/>
      <c r="XR12" s="20"/>
      <c r="XS12"/>
      <c r="XT12" s="20"/>
      <c r="XU12"/>
      <c r="XV12" s="20"/>
      <c r="XW12"/>
      <c r="XX12" s="20"/>
      <c r="XY12"/>
      <c r="XZ12" s="20"/>
      <c r="YA12"/>
      <c r="YB12" s="20"/>
      <c r="YC12"/>
      <c r="YD12" s="20"/>
      <c r="YE12"/>
      <c r="YF12" s="20"/>
      <c r="YG12"/>
      <c r="YH12" s="20"/>
      <c r="YI12"/>
      <c r="YJ12" s="20"/>
      <c r="YK12"/>
      <c r="YL12" s="20"/>
      <c r="YM12"/>
      <c r="YN12" s="20"/>
      <c r="YO12"/>
      <c r="YP12" s="20"/>
      <c r="YQ12"/>
      <c r="YR12" s="20"/>
      <c r="YS12"/>
      <c r="YT12" s="20"/>
      <c r="YU12"/>
      <c r="YV12" s="20"/>
      <c r="YW12"/>
      <c r="YX12" s="20"/>
      <c r="YY12"/>
      <c r="YZ12" s="20"/>
      <c r="ZA12"/>
      <c r="ZB12" s="20"/>
      <c r="ZC12"/>
      <c r="ZD12" s="20"/>
      <c r="ZE12"/>
      <c r="ZF12" s="20"/>
      <c r="ZG12"/>
      <c r="ZH12" s="20"/>
      <c r="ZI12"/>
      <c r="ZJ12" s="20"/>
      <c r="ZK12"/>
      <c r="ZL12" s="20"/>
      <c r="ZM12"/>
      <c r="ZN12" s="20"/>
      <c r="ZO12"/>
      <c r="ZP12" s="20"/>
      <c r="ZQ12"/>
      <c r="ZR12" s="20"/>
      <c r="ZS12"/>
      <c r="ZT12" s="20"/>
      <c r="ZU12"/>
      <c r="ZV12" s="20"/>
      <c r="ZW12"/>
      <c r="ZX12" s="20"/>
      <c r="ZY12"/>
      <c r="ZZ12" s="20"/>
      <c r="AAA12"/>
      <c r="AAB12" s="20"/>
      <c r="AAC12"/>
      <c r="AAD12" s="20"/>
      <c r="AAE12"/>
      <c r="AAF12" s="20"/>
      <c r="AAG12"/>
      <c r="AAH12" s="20"/>
      <c r="AAI12"/>
      <c r="AAJ12" s="20"/>
      <c r="AAK12"/>
      <c r="AAL12" s="20"/>
      <c r="AAM12"/>
      <c r="AAN12" s="20"/>
      <c r="AAO12"/>
      <c r="AAP12" s="20"/>
      <c r="AAQ12"/>
      <c r="AAR12" s="20"/>
      <c r="AAS12"/>
      <c r="AAT12" s="20"/>
      <c r="AAU12"/>
      <c r="AAV12" s="20"/>
      <c r="AAW12"/>
      <c r="AAX12" s="20"/>
      <c r="AAY12"/>
      <c r="AAZ12" s="20"/>
      <c r="ABA12"/>
      <c r="ABB12" s="20"/>
      <c r="ABC12"/>
      <c r="ABD12" s="20"/>
      <c r="ABE12"/>
      <c r="ABF12" s="20"/>
      <c r="ABG12"/>
      <c r="ABH12" s="20"/>
      <c r="ABI12"/>
      <c r="ABJ12" s="20"/>
      <c r="ABK12"/>
      <c r="ABL12" s="20"/>
      <c r="ABM12"/>
      <c r="ABN12" s="20"/>
      <c r="ABO12"/>
      <c r="ABP12" s="20"/>
      <c r="ABQ12"/>
      <c r="ABR12" s="20"/>
      <c r="ABS12"/>
      <c r="ABT12" s="20"/>
      <c r="ABU12"/>
      <c r="ABV12" s="20"/>
      <c r="ABW12"/>
      <c r="ABX12" s="20"/>
      <c r="ABY12"/>
      <c r="ABZ12" s="20"/>
      <c r="ACA12"/>
      <c r="ACB12" s="20"/>
      <c r="ACC12"/>
      <c r="ACD12" s="20"/>
      <c r="ACE12"/>
      <c r="ACF12" s="20"/>
      <c r="ACG12"/>
      <c r="ACH12" s="20"/>
      <c r="ACI12"/>
      <c r="ACJ12" s="20"/>
      <c r="ACK12"/>
      <c r="ACL12" s="20"/>
      <c r="ACM12"/>
      <c r="ACN12" s="20"/>
      <c r="ACO12"/>
      <c r="ACP12" s="20"/>
      <c r="ACQ12"/>
      <c r="ACR12" s="20"/>
      <c r="ACS12"/>
      <c r="ACT12" s="20"/>
      <c r="ACU12"/>
      <c r="ACV12" s="20"/>
      <c r="ACW12"/>
      <c r="ACX12" s="20"/>
      <c r="ACY12"/>
      <c r="ACZ12" s="20"/>
      <c r="ADA12"/>
      <c r="ADB12" s="20"/>
      <c r="ADC12"/>
      <c r="ADD12" s="20"/>
      <c r="ADE12"/>
      <c r="ADF12" s="20"/>
      <c r="ADG12"/>
      <c r="ADH12" s="20"/>
      <c r="ADI12"/>
      <c r="ADJ12" s="20"/>
      <c r="ADK12"/>
      <c r="ADL12" s="20"/>
      <c r="ADM12"/>
      <c r="ADN12" s="20"/>
      <c r="ADO12"/>
      <c r="ADP12" s="20"/>
      <c r="ADQ12"/>
      <c r="ADR12" s="20"/>
      <c r="ADS12"/>
      <c r="ADT12" s="20"/>
      <c r="ADU12"/>
      <c r="ADV12" s="20"/>
      <c r="ADW12"/>
      <c r="ADX12" s="20"/>
      <c r="ADY12"/>
      <c r="ADZ12" s="20"/>
      <c r="AEA12"/>
      <c r="AEB12" s="20"/>
      <c r="AEC12"/>
      <c r="AED12" s="20"/>
      <c r="AEE12"/>
      <c r="AEF12" s="20"/>
      <c r="AEG12"/>
      <c r="AEH12" s="20"/>
      <c r="AEI12"/>
      <c r="AEJ12" s="20"/>
      <c r="AEK12"/>
      <c r="AEL12" s="20"/>
      <c r="AEM12"/>
      <c r="AEN12" s="20"/>
      <c r="AEO12"/>
      <c r="AEP12" s="20"/>
      <c r="AEQ12"/>
      <c r="AER12" s="20"/>
      <c r="AES12"/>
      <c r="AET12" s="20"/>
      <c r="AEU12"/>
      <c r="AEV12" s="20"/>
      <c r="AEW12"/>
      <c r="AEX12" s="20"/>
      <c r="AEY12"/>
      <c r="AEZ12" s="20"/>
      <c r="AFA12"/>
      <c r="AFB12" s="20"/>
      <c r="AFC12"/>
      <c r="AFD12" s="20"/>
      <c r="AFE12"/>
      <c r="AFF12" s="20"/>
      <c r="AFG12"/>
      <c r="AFH12" s="20"/>
      <c r="AFI12"/>
      <c r="AFJ12" s="20"/>
      <c r="AFK12"/>
      <c r="AFL12" s="20"/>
      <c r="AFM12"/>
      <c r="AFN12" s="20"/>
      <c r="AFO12"/>
      <c r="AFP12" s="20"/>
      <c r="AFQ12"/>
      <c r="AFR12" s="20"/>
      <c r="AFS12"/>
      <c r="AFT12" s="20"/>
      <c r="AFU12"/>
      <c r="AFV12" s="20"/>
      <c r="AFW12"/>
      <c r="AFX12" s="20"/>
      <c r="AFY12"/>
      <c r="AFZ12" s="20"/>
      <c r="AGA12"/>
      <c r="AGB12" s="20"/>
      <c r="AGC12"/>
      <c r="AGD12" s="20"/>
      <c r="AGE12"/>
      <c r="AGF12" s="20"/>
      <c r="AGG12"/>
      <c r="AGH12" s="20"/>
      <c r="AGI12"/>
      <c r="AGJ12" s="20"/>
      <c r="AGK12"/>
      <c r="AGL12" s="20"/>
      <c r="AGM12"/>
      <c r="AGN12" s="20"/>
      <c r="AGO12"/>
      <c r="AGP12" s="20"/>
      <c r="AGQ12"/>
      <c r="AGR12" s="20"/>
      <c r="AGS12"/>
      <c r="AGT12" s="20"/>
      <c r="AGU12"/>
      <c r="AGV12" s="20"/>
      <c r="AGW12"/>
      <c r="AGX12" s="20"/>
      <c r="AGY12"/>
      <c r="AGZ12" s="20"/>
      <c r="AHA12"/>
      <c r="AHB12" s="20"/>
      <c r="AHC12"/>
      <c r="AHD12" s="20"/>
      <c r="AHE12"/>
      <c r="AHF12" s="20"/>
      <c r="AHG12"/>
      <c r="AHH12" s="20"/>
      <c r="AHI12"/>
      <c r="AHJ12" s="20"/>
      <c r="AHK12"/>
      <c r="AHL12" s="20"/>
      <c r="AHM12"/>
      <c r="AHN12" s="20"/>
      <c r="AHO12"/>
      <c r="AHP12" s="20"/>
      <c r="AHQ12"/>
      <c r="AHR12" s="20"/>
      <c r="AHS12"/>
      <c r="AHT12" s="20"/>
      <c r="AHU12"/>
      <c r="AHV12" s="20"/>
      <c r="AHW12"/>
      <c r="AHX12" s="20"/>
      <c r="AHY12"/>
      <c r="AHZ12" s="20"/>
      <c r="AIA12"/>
      <c r="AIB12" s="20"/>
      <c r="AIC12"/>
      <c r="AID12" s="20"/>
      <c r="AIE12"/>
      <c r="AIF12" s="20"/>
      <c r="AIG12"/>
      <c r="AIH12" s="20"/>
      <c r="AII12"/>
      <c r="AIJ12" s="20"/>
      <c r="AIK12"/>
      <c r="AIL12" s="20"/>
      <c r="AIM12"/>
      <c r="AIN12" s="20"/>
      <c r="AIO12"/>
      <c r="AIP12" s="20"/>
      <c r="AIQ12"/>
      <c r="AIR12" s="20"/>
      <c r="AIS12"/>
      <c r="AIT12" s="20"/>
      <c r="AIU12"/>
      <c r="AIV12" s="20"/>
      <c r="AIW12"/>
      <c r="AIX12" s="20"/>
      <c r="AIY12"/>
      <c r="AIZ12" s="20"/>
      <c r="AJA12"/>
      <c r="AJB12" s="20"/>
      <c r="AJC12"/>
      <c r="AJD12" s="20"/>
      <c r="AJE12"/>
      <c r="AJF12" s="20"/>
      <c r="AJG12"/>
      <c r="AJH12" s="20"/>
      <c r="AJI12"/>
      <c r="AJJ12" s="20"/>
      <c r="AJK12"/>
      <c r="AJL12" s="20"/>
      <c r="AJM12"/>
      <c r="AJN12" s="20"/>
      <c r="AJO12"/>
      <c r="AJP12" s="20"/>
      <c r="AJQ12"/>
      <c r="AJR12" s="20"/>
      <c r="AJS12"/>
      <c r="AJT12" s="20"/>
      <c r="AJU12"/>
      <c r="AJV12" s="20"/>
      <c r="AJW12"/>
      <c r="AJX12" s="20"/>
      <c r="AJY12"/>
      <c r="AJZ12" s="20"/>
      <c r="AKA12"/>
      <c r="AKB12" s="20"/>
      <c r="AKC12"/>
      <c r="AKD12" s="20"/>
      <c r="AKE12"/>
      <c r="AKF12" s="20"/>
      <c r="AKG12"/>
      <c r="AKH12" s="20"/>
      <c r="AKI12"/>
      <c r="AKJ12" s="20"/>
      <c r="AKK12"/>
      <c r="AKL12" s="20"/>
      <c r="AKM12"/>
      <c r="AKN12" s="20"/>
      <c r="AKO12"/>
      <c r="AKP12" s="20"/>
      <c r="AKQ12"/>
      <c r="AKR12" s="20"/>
      <c r="AKS12"/>
      <c r="AKT12" s="20"/>
      <c r="AKU12"/>
      <c r="AKV12" s="20"/>
      <c r="AKW12"/>
      <c r="AKX12" s="20"/>
      <c r="AKY12"/>
      <c r="AKZ12" s="20"/>
      <c r="ALA12"/>
      <c r="ALB12" s="20"/>
      <c r="ALC12"/>
      <c r="ALD12" s="20"/>
      <c r="ALE12"/>
      <c r="ALF12" s="20"/>
      <c r="ALG12"/>
      <c r="ALH12" s="20"/>
      <c r="ALI12"/>
      <c r="ALJ12" s="20"/>
      <c r="ALK12"/>
      <c r="ALL12" s="20"/>
      <c r="ALM12"/>
      <c r="ALN12" s="20"/>
      <c r="ALO12"/>
      <c r="ALP12" s="20"/>
      <c r="ALQ12"/>
      <c r="ALR12" s="20"/>
      <c r="ALS12"/>
      <c r="ALT12" s="20"/>
      <c r="ALU12"/>
      <c r="ALV12" s="20"/>
      <c r="ALW12"/>
      <c r="ALX12" s="20"/>
      <c r="ALY12"/>
      <c r="ALZ12" s="20"/>
      <c r="AMA12"/>
      <c r="AMB12" s="20"/>
      <c r="AMC12"/>
      <c r="AMD12" s="20"/>
      <c r="AME12"/>
      <c r="AMF12" s="20"/>
      <c r="AMG12"/>
      <c r="AMH12" s="20"/>
      <c r="AMI12"/>
      <c r="AMJ12" s="20"/>
      <c r="AMK12"/>
      <c r="AML12" s="20"/>
      <c r="AMM12"/>
      <c r="AMN12" s="20"/>
      <c r="AMO12"/>
      <c r="AMP12" s="20"/>
      <c r="AMQ12"/>
      <c r="AMR12" s="20"/>
      <c r="AMS12"/>
      <c r="AMT12" s="20"/>
      <c r="AMU12"/>
      <c r="AMV12" s="20"/>
      <c r="AMW12"/>
      <c r="AMX12" s="20"/>
      <c r="AMY12"/>
      <c r="AMZ12" s="20"/>
      <c r="ANA12"/>
      <c r="ANB12" s="20"/>
      <c r="ANC12"/>
      <c r="AND12" s="20"/>
      <c r="ANE12"/>
      <c r="ANF12" s="20"/>
      <c r="ANG12"/>
      <c r="ANH12" s="20"/>
      <c r="ANI12"/>
      <c r="ANJ12" s="20"/>
      <c r="ANK12"/>
      <c r="ANL12" s="20"/>
      <c r="ANM12"/>
      <c r="ANN12" s="20"/>
      <c r="ANO12"/>
      <c r="ANP12" s="20"/>
      <c r="ANQ12"/>
      <c r="ANR12" s="20"/>
      <c r="ANS12"/>
      <c r="ANT12" s="20"/>
      <c r="ANU12"/>
      <c r="ANV12" s="20"/>
      <c r="ANW12"/>
      <c r="ANX12" s="20"/>
      <c r="ANY12"/>
      <c r="ANZ12" s="20"/>
      <c r="AOA12"/>
      <c r="AOB12" s="20"/>
      <c r="AOC12"/>
      <c r="AOD12" s="20"/>
      <c r="AOE12"/>
      <c r="AOF12" s="20"/>
      <c r="AOG12"/>
      <c r="AOH12" s="20"/>
      <c r="AOI12"/>
      <c r="AOJ12" s="20"/>
      <c r="AOK12"/>
      <c r="AOL12" s="20"/>
      <c r="AOM12"/>
      <c r="AON12" s="20"/>
      <c r="AOO12"/>
      <c r="AOP12" s="20"/>
      <c r="AOQ12"/>
      <c r="AOR12" s="20"/>
      <c r="AOS12"/>
      <c r="AOT12" s="20"/>
      <c r="AOU12"/>
      <c r="AOV12" s="20"/>
      <c r="AOW12"/>
      <c r="AOX12" s="20"/>
      <c r="AOY12"/>
      <c r="AOZ12" s="20"/>
      <c r="APA12"/>
      <c r="APB12" s="20"/>
      <c r="APC12"/>
      <c r="APD12" s="20"/>
      <c r="APE12"/>
      <c r="APF12" s="20"/>
      <c r="APG12"/>
      <c r="APH12" s="20"/>
      <c r="API12"/>
      <c r="APJ12" s="20"/>
      <c r="APK12"/>
      <c r="APL12" s="20"/>
      <c r="APM12"/>
      <c r="APN12" s="20"/>
      <c r="APO12"/>
      <c r="APP12" s="20"/>
      <c r="APQ12"/>
      <c r="APR12" s="20"/>
      <c r="APS12"/>
      <c r="APT12" s="20"/>
      <c r="APU12"/>
      <c r="APV12" s="20"/>
      <c r="APW12"/>
      <c r="APX12" s="20"/>
      <c r="APY12"/>
      <c r="APZ12" s="20"/>
      <c r="AQA12"/>
      <c r="AQB12" s="20"/>
      <c r="AQC12"/>
      <c r="AQD12" s="20"/>
      <c r="AQE12"/>
      <c r="AQF12" s="20"/>
      <c r="AQG12"/>
      <c r="AQH12" s="20"/>
      <c r="AQI12"/>
      <c r="AQJ12" s="20"/>
      <c r="AQK12"/>
      <c r="AQL12" s="20"/>
      <c r="AQM12"/>
      <c r="AQN12" s="20"/>
      <c r="AQO12"/>
      <c r="AQP12" s="20"/>
      <c r="AQQ12"/>
      <c r="AQR12" s="20"/>
      <c r="AQS12"/>
      <c r="AQT12" s="20"/>
      <c r="AQU12"/>
      <c r="AQV12" s="20"/>
      <c r="AQW12"/>
      <c r="AQX12" s="20"/>
      <c r="AQY12"/>
      <c r="AQZ12" s="20"/>
      <c r="ARA12"/>
      <c r="ARB12" s="20"/>
      <c r="ARC12"/>
      <c r="ARD12" s="20"/>
      <c r="ARE12"/>
      <c r="ARF12" s="20"/>
      <c r="ARG12"/>
      <c r="ARH12" s="20"/>
      <c r="ARI12"/>
      <c r="ARJ12" s="20"/>
      <c r="ARK12"/>
      <c r="ARL12" s="20"/>
      <c r="ARM12"/>
      <c r="ARN12" s="20"/>
      <c r="ARO12"/>
      <c r="ARP12" s="20"/>
      <c r="ARQ12"/>
      <c r="ARR12" s="20"/>
      <c r="ARS12"/>
      <c r="ART12" s="20"/>
      <c r="ARU12"/>
      <c r="ARV12" s="20"/>
      <c r="ARW12"/>
      <c r="ARX12" s="20"/>
      <c r="ARY12"/>
      <c r="ARZ12" s="20"/>
      <c r="ASA12"/>
      <c r="ASB12" s="20"/>
      <c r="ASC12"/>
      <c r="ASD12" s="20"/>
      <c r="ASE12"/>
      <c r="ASF12" s="20"/>
      <c r="ASG12"/>
      <c r="ASH12" s="20"/>
      <c r="ASI12"/>
      <c r="ASJ12" s="20"/>
      <c r="ASK12"/>
      <c r="ASL12" s="20"/>
      <c r="ASM12"/>
      <c r="ASN12" s="20"/>
      <c r="ASO12"/>
      <c r="ASP12" s="20"/>
      <c r="ASQ12"/>
      <c r="ASR12" s="20"/>
      <c r="ASS12"/>
      <c r="AST12" s="20"/>
      <c r="ASU12"/>
      <c r="ASV12" s="20"/>
      <c r="ASW12"/>
      <c r="ASX12" s="20"/>
      <c r="ASY12"/>
      <c r="ASZ12" s="20"/>
      <c r="ATA12"/>
      <c r="ATB12" s="20"/>
      <c r="ATC12"/>
      <c r="ATD12" s="20"/>
      <c r="ATE12"/>
      <c r="ATF12" s="20"/>
      <c r="ATG12"/>
      <c r="ATH12" s="20"/>
      <c r="ATI12"/>
      <c r="ATJ12" s="20"/>
      <c r="ATK12"/>
      <c r="ATL12" s="20"/>
      <c r="ATM12"/>
      <c r="ATN12" s="20"/>
      <c r="ATO12"/>
      <c r="ATP12" s="20"/>
      <c r="ATQ12"/>
      <c r="ATR12" s="20"/>
      <c r="ATS12"/>
      <c r="ATT12" s="20"/>
      <c r="ATU12"/>
      <c r="ATV12" s="20"/>
      <c r="ATW12"/>
      <c r="ATX12" s="20"/>
      <c r="ATY12"/>
      <c r="ATZ12" s="20"/>
      <c r="AUA12"/>
      <c r="AUB12" s="20"/>
      <c r="AUC12"/>
      <c r="AUD12" s="20"/>
      <c r="AUE12"/>
      <c r="AUF12" s="20"/>
      <c r="AUG12"/>
      <c r="AUH12" s="20"/>
      <c r="AUI12"/>
      <c r="AUJ12" s="20"/>
      <c r="AUK12"/>
      <c r="AUL12" s="20"/>
      <c r="AUM12"/>
      <c r="AUN12" s="20"/>
      <c r="AUO12"/>
      <c r="AUP12" s="20"/>
      <c r="AUQ12"/>
      <c r="AUR12" s="20"/>
      <c r="AUS12"/>
      <c r="AUT12" s="20"/>
      <c r="AUU12"/>
      <c r="AUV12" s="20"/>
      <c r="AUW12"/>
      <c r="AUX12" s="20"/>
      <c r="AUY12"/>
      <c r="AUZ12" s="20"/>
      <c r="AVA12"/>
      <c r="AVB12" s="20"/>
      <c r="AVC12"/>
      <c r="AVD12" s="20"/>
      <c r="AVE12"/>
      <c r="AVF12" s="20"/>
      <c r="AVG12"/>
      <c r="AVH12" s="20"/>
      <c r="AVI12"/>
      <c r="AVJ12" s="20"/>
      <c r="AVK12"/>
      <c r="AVL12" s="20"/>
      <c r="AVM12"/>
      <c r="AVN12" s="20"/>
      <c r="AVO12"/>
      <c r="AVP12" s="20"/>
      <c r="AVQ12"/>
      <c r="AVR12" s="20"/>
      <c r="AVS12"/>
      <c r="AVT12" s="20"/>
      <c r="AVU12"/>
      <c r="AVV12" s="20"/>
      <c r="AVW12"/>
      <c r="AVX12" s="20"/>
      <c r="AVY12"/>
      <c r="AVZ12" s="20"/>
      <c r="AWA12"/>
      <c r="AWB12" s="20"/>
      <c r="AWC12"/>
      <c r="AWD12" s="20"/>
      <c r="AWE12"/>
      <c r="AWF12" s="20"/>
      <c r="AWG12"/>
      <c r="AWH12" s="20"/>
      <c r="AWI12"/>
      <c r="AWJ12" s="20"/>
      <c r="AWK12"/>
      <c r="AWL12" s="20"/>
      <c r="AWM12"/>
      <c r="AWN12" s="20"/>
      <c r="AWO12"/>
      <c r="AWP12" s="20"/>
      <c r="AWQ12"/>
      <c r="AWR12" s="20"/>
      <c r="AWS12"/>
      <c r="AWT12" s="20"/>
      <c r="AWU12"/>
      <c r="AWV12" s="20"/>
      <c r="AWW12"/>
      <c r="AWX12" s="20"/>
      <c r="AWY12"/>
      <c r="AWZ12" s="20"/>
      <c r="AXA12"/>
      <c r="AXB12" s="20"/>
      <c r="AXC12"/>
      <c r="AXD12" s="20"/>
      <c r="AXE12"/>
      <c r="AXF12" s="20"/>
      <c r="AXG12"/>
      <c r="AXH12" s="20"/>
      <c r="AXI12"/>
      <c r="AXJ12" s="20"/>
      <c r="AXK12"/>
      <c r="AXL12" s="20"/>
      <c r="AXM12"/>
      <c r="AXN12" s="20"/>
      <c r="AXO12"/>
      <c r="AXP12" s="20"/>
      <c r="AXQ12"/>
      <c r="AXR12" s="20"/>
      <c r="AXS12"/>
      <c r="AXT12" s="20"/>
      <c r="AXU12"/>
      <c r="AXV12" s="20"/>
      <c r="AXW12"/>
      <c r="AXX12" s="20"/>
      <c r="AXY12"/>
      <c r="AXZ12" s="20"/>
      <c r="AYA12"/>
      <c r="AYB12" s="20"/>
      <c r="AYC12"/>
      <c r="AYD12" s="20"/>
      <c r="AYE12"/>
      <c r="AYF12" s="20"/>
      <c r="AYG12"/>
      <c r="AYH12" s="20"/>
      <c r="AYI12"/>
      <c r="AYJ12" s="20"/>
      <c r="AYK12"/>
      <c r="AYL12" s="20"/>
      <c r="AYM12"/>
      <c r="AYN12" s="20"/>
      <c r="AYO12"/>
      <c r="AYP12" s="20"/>
      <c r="AYQ12"/>
      <c r="AYR12" s="20"/>
      <c r="AYS12"/>
      <c r="AYT12" s="20"/>
      <c r="AYU12"/>
      <c r="AYV12" s="20"/>
      <c r="AYW12"/>
      <c r="AYX12" s="20"/>
      <c r="AYY12"/>
      <c r="AYZ12" s="20"/>
      <c r="AZA12"/>
      <c r="AZB12" s="20"/>
      <c r="AZC12"/>
      <c r="AZD12" s="20"/>
      <c r="AZE12"/>
      <c r="AZF12" s="20"/>
      <c r="AZG12"/>
      <c r="AZH12" s="20"/>
      <c r="AZI12"/>
      <c r="AZJ12" s="20"/>
      <c r="AZK12"/>
      <c r="AZL12" s="20"/>
      <c r="AZM12"/>
      <c r="AZN12" s="20"/>
      <c r="AZO12"/>
      <c r="AZP12" s="20"/>
      <c r="AZQ12"/>
      <c r="AZR12" s="20"/>
      <c r="AZS12"/>
      <c r="AZT12" s="20"/>
      <c r="AZU12"/>
      <c r="AZV12" s="20"/>
      <c r="AZW12"/>
      <c r="AZX12" s="20"/>
      <c r="AZY12"/>
      <c r="AZZ12" s="20"/>
      <c r="BAA12"/>
      <c r="BAB12" s="20"/>
      <c r="BAC12"/>
      <c r="BAD12" s="20"/>
      <c r="BAE12"/>
      <c r="BAF12" s="20"/>
      <c r="BAG12"/>
      <c r="BAH12" s="20"/>
      <c r="BAI12"/>
      <c r="BAJ12" s="20"/>
      <c r="BAK12"/>
      <c r="BAL12" s="20"/>
      <c r="BAM12"/>
      <c r="BAN12" s="20"/>
      <c r="BAO12"/>
      <c r="BAP12" s="20"/>
      <c r="BAQ12"/>
      <c r="BAR12" s="20"/>
      <c r="BAS12"/>
      <c r="BAT12" s="20"/>
      <c r="BAU12"/>
      <c r="BAV12" s="20"/>
      <c r="BAW12"/>
      <c r="BAX12" s="20"/>
      <c r="BAY12"/>
      <c r="BAZ12" s="20"/>
      <c r="BBA12"/>
      <c r="BBB12" s="20"/>
      <c r="BBC12"/>
      <c r="BBD12" s="20"/>
      <c r="BBE12"/>
      <c r="BBF12" s="20"/>
      <c r="BBG12"/>
      <c r="BBH12" s="20"/>
      <c r="BBI12"/>
      <c r="BBJ12" s="20"/>
      <c r="BBK12"/>
      <c r="BBL12" s="20"/>
      <c r="BBM12"/>
      <c r="BBN12" s="20"/>
      <c r="BBO12"/>
      <c r="BBP12" s="20"/>
      <c r="BBQ12"/>
      <c r="BBR12" s="20"/>
      <c r="BBS12"/>
      <c r="BBT12" s="20"/>
      <c r="BBU12"/>
      <c r="BBV12" s="20"/>
      <c r="BBW12"/>
      <c r="BBX12" s="20"/>
      <c r="BBY12"/>
      <c r="BBZ12" s="20"/>
      <c r="BCA12"/>
      <c r="BCB12" s="20"/>
      <c r="BCC12"/>
      <c r="BCD12" s="20"/>
      <c r="BCE12"/>
      <c r="BCF12" s="20"/>
      <c r="BCG12"/>
      <c r="BCH12" s="20"/>
      <c r="BCI12"/>
      <c r="BCJ12" s="20"/>
      <c r="BCK12"/>
      <c r="BCL12" s="20"/>
      <c r="BCM12"/>
      <c r="BCN12" s="20"/>
      <c r="BCO12"/>
      <c r="BCP12" s="20"/>
      <c r="BCQ12"/>
      <c r="BCR12" s="20"/>
      <c r="BCS12"/>
      <c r="BCT12" s="20"/>
      <c r="BCU12"/>
      <c r="BCV12" s="20"/>
      <c r="BCW12"/>
      <c r="BCX12" s="20"/>
      <c r="BCY12"/>
      <c r="BCZ12" s="20"/>
      <c r="BDA12"/>
      <c r="BDB12" s="20"/>
      <c r="BDC12"/>
      <c r="BDD12" s="20"/>
      <c r="BDE12"/>
      <c r="BDF12" s="20"/>
      <c r="BDG12"/>
      <c r="BDH12" s="20"/>
      <c r="BDI12"/>
      <c r="BDJ12" s="20"/>
      <c r="BDK12"/>
      <c r="BDL12" s="20"/>
      <c r="BDM12"/>
      <c r="BDN12" s="20"/>
      <c r="BDO12"/>
      <c r="BDP12" s="20"/>
      <c r="BDQ12"/>
      <c r="BDR12" s="20"/>
      <c r="BDS12"/>
      <c r="BDT12" s="20"/>
      <c r="BDU12"/>
      <c r="BDV12" s="20"/>
      <c r="BDW12"/>
      <c r="BDX12" s="20"/>
      <c r="BDY12"/>
      <c r="BDZ12" s="20"/>
      <c r="BEA12"/>
      <c r="BEB12" s="20"/>
      <c r="BEC12"/>
      <c r="BED12" s="20"/>
      <c r="BEE12"/>
      <c r="BEF12" s="20"/>
      <c r="BEG12"/>
      <c r="BEH12" s="20"/>
      <c r="BEI12"/>
      <c r="BEJ12" s="20"/>
      <c r="BEK12"/>
      <c r="BEL12" s="20"/>
      <c r="BEM12"/>
      <c r="BEN12" s="20"/>
      <c r="BEO12"/>
      <c r="BEP12" s="20"/>
      <c r="BEQ12"/>
      <c r="BER12" s="20"/>
      <c r="BES12"/>
      <c r="BET12" s="20"/>
      <c r="BEU12"/>
      <c r="BEV12" s="20"/>
      <c r="BEW12"/>
      <c r="BEX12" s="20"/>
      <c r="BEY12"/>
      <c r="BEZ12" s="20"/>
      <c r="BFA12"/>
      <c r="BFB12" s="20"/>
      <c r="BFC12"/>
      <c r="BFD12" s="20"/>
      <c r="BFE12"/>
      <c r="BFF12" s="20"/>
      <c r="BFG12"/>
      <c r="BFH12" s="20"/>
      <c r="BFI12"/>
      <c r="BFJ12" s="20"/>
      <c r="BFK12"/>
      <c r="BFL12" s="20"/>
      <c r="BFM12"/>
      <c r="BFN12" s="20"/>
      <c r="BFO12"/>
      <c r="BFP12" s="20"/>
      <c r="BFQ12"/>
      <c r="BFR12" s="20"/>
      <c r="BFS12"/>
      <c r="BFT12" s="20"/>
      <c r="BFU12"/>
      <c r="BFV12" s="20"/>
      <c r="BFW12"/>
      <c r="BFX12" s="20"/>
      <c r="BFY12"/>
      <c r="BFZ12" s="20"/>
      <c r="BGA12"/>
      <c r="BGB12" s="20"/>
      <c r="BGC12"/>
      <c r="BGD12" s="20"/>
      <c r="BGE12"/>
      <c r="BGF12" s="20"/>
      <c r="BGG12"/>
      <c r="BGH12" s="20"/>
      <c r="BGI12"/>
      <c r="BGJ12" s="20"/>
      <c r="BGK12"/>
      <c r="BGL12" s="20"/>
      <c r="BGM12"/>
      <c r="BGN12" s="20"/>
      <c r="BGO12"/>
      <c r="BGP12" s="20"/>
      <c r="BGQ12"/>
      <c r="BGR12" s="20"/>
      <c r="BGS12"/>
      <c r="BGT12" s="20"/>
      <c r="BGU12"/>
      <c r="BGV12" s="20"/>
      <c r="BGW12"/>
      <c r="BGX12" s="20"/>
      <c r="BGY12"/>
      <c r="BGZ12" s="20"/>
      <c r="BHA12"/>
      <c r="BHB12" s="20"/>
      <c r="BHC12"/>
      <c r="BHD12" s="20"/>
      <c r="BHE12"/>
      <c r="BHF12" s="20"/>
      <c r="BHG12"/>
      <c r="BHH12" s="20"/>
      <c r="BHI12"/>
      <c r="BHJ12" s="20"/>
      <c r="BHK12"/>
      <c r="BHL12" s="20"/>
      <c r="BHM12"/>
      <c r="BHN12" s="20"/>
      <c r="BHO12"/>
      <c r="BHP12" s="20"/>
      <c r="BHQ12"/>
      <c r="BHR12" s="20"/>
      <c r="BHS12"/>
      <c r="BHT12" s="20"/>
      <c r="BHU12"/>
      <c r="BHV12" s="20"/>
      <c r="BHW12"/>
      <c r="BHX12" s="20"/>
      <c r="BHY12"/>
      <c r="BHZ12" s="20"/>
      <c r="BIA12"/>
      <c r="BIB12" s="20"/>
      <c r="BIC12"/>
      <c r="BID12" s="20"/>
      <c r="BIE12"/>
      <c r="BIF12" s="20"/>
      <c r="BIG12"/>
      <c r="BIH12" s="20"/>
      <c r="BII12"/>
      <c r="BIJ12" s="20"/>
      <c r="BIK12"/>
      <c r="BIL12" s="20"/>
      <c r="BIM12"/>
      <c r="BIN12" s="20"/>
      <c r="BIO12"/>
      <c r="BIP12" s="20"/>
      <c r="BIQ12"/>
      <c r="BIR12" s="20"/>
      <c r="BIS12"/>
      <c r="BIT12" s="20"/>
      <c r="BIU12"/>
      <c r="BIV12" s="20"/>
      <c r="BIW12"/>
      <c r="BIX12" s="20"/>
      <c r="BIY12"/>
      <c r="BIZ12" s="20"/>
      <c r="BJA12"/>
      <c r="BJB12" s="20"/>
      <c r="BJC12"/>
      <c r="BJD12" s="20"/>
      <c r="BJE12"/>
      <c r="BJF12" s="20"/>
      <c r="BJG12"/>
      <c r="BJH12" s="20"/>
      <c r="BJI12"/>
      <c r="BJJ12" s="20"/>
      <c r="BJK12"/>
      <c r="BJL12" s="20"/>
      <c r="BJM12"/>
      <c r="BJN12" s="20"/>
      <c r="BJO12"/>
      <c r="BJP12" s="20"/>
      <c r="BJQ12"/>
      <c r="BJR12" s="20"/>
      <c r="BJS12"/>
      <c r="BJT12" s="20"/>
      <c r="BJU12"/>
      <c r="BJV12" s="20"/>
      <c r="BJW12"/>
      <c r="BJX12" s="20"/>
      <c r="BJY12"/>
      <c r="BJZ12" s="20"/>
      <c r="BKA12"/>
      <c r="BKB12" s="20"/>
      <c r="BKC12"/>
      <c r="BKD12" s="20"/>
      <c r="BKE12"/>
      <c r="BKF12" s="20"/>
      <c r="BKG12"/>
      <c r="BKH12" s="20"/>
      <c r="BKI12"/>
      <c r="BKJ12" s="20"/>
      <c r="BKK12"/>
      <c r="BKL12" s="20"/>
      <c r="BKM12"/>
      <c r="BKN12" s="20"/>
      <c r="BKO12"/>
      <c r="BKP12" s="20"/>
      <c r="BKQ12"/>
      <c r="BKR12" s="20"/>
      <c r="BKS12"/>
      <c r="BKT12" s="20"/>
      <c r="BKU12"/>
      <c r="BKV12" s="20"/>
      <c r="BKW12"/>
      <c r="BKX12" s="20"/>
      <c r="BKY12"/>
      <c r="BKZ12" s="20"/>
      <c r="BLA12"/>
      <c r="BLB12" s="20"/>
      <c r="BLC12"/>
      <c r="BLD12" s="20"/>
      <c r="BLE12"/>
      <c r="BLF12" s="20"/>
      <c r="BLG12"/>
      <c r="BLH12" s="20"/>
      <c r="BLI12"/>
      <c r="BLJ12" s="20"/>
      <c r="BLK12"/>
      <c r="BLL12" s="20"/>
      <c r="BLM12"/>
      <c r="BLN12" s="20"/>
      <c r="BLO12"/>
      <c r="BLP12" s="20"/>
      <c r="BLQ12"/>
      <c r="BLR12" s="20"/>
      <c r="BLS12"/>
      <c r="BLT12" s="20"/>
      <c r="BLU12"/>
      <c r="BLV12" s="20"/>
      <c r="BLW12"/>
      <c r="BLX12" s="20"/>
      <c r="BLY12"/>
      <c r="BLZ12" s="20"/>
      <c r="BMA12"/>
      <c r="BMB12" s="20"/>
      <c r="BMC12"/>
      <c r="BMD12" s="20"/>
      <c r="BME12"/>
      <c r="BMF12" s="20"/>
      <c r="BMG12"/>
      <c r="BMH12" s="20"/>
      <c r="BMI12"/>
      <c r="BMJ12" s="20"/>
      <c r="BMK12"/>
      <c r="BML12" s="20"/>
      <c r="BMM12"/>
      <c r="BMN12" s="20"/>
      <c r="BMO12"/>
      <c r="BMP12" s="20"/>
      <c r="BMQ12"/>
      <c r="BMR12" s="20"/>
      <c r="BMS12"/>
      <c r="BMT12" s="20"/>
      <c r="BMU12"/>
      <c r="BMV12" s="20"/>
      <c r="BMW12"/>
      <c r="BMX12" s="20"/>
      <c r="BMY12"/>
      <c r="BMZ12" s="20"/>
      <c r="BNA12"/>
      <c r="BNB12" s="20"/>
      <c r="BNC12"/>
      <c r="BND12" s="20"/>
      <c r="BNE12"/>
      <c r="BNF12" s="20"/>
      <c r="BNG12"/>
      <c r="BNH12" s="20"/>
      <c r="BNI12"/>
      <c r="BNJ12" s="20"/>
      <c r="BNK12"/>
      <c r="BNL12" s="20"/>
      <c r="BNM12"/>
      <c r="BNN12" s="20"/>
      <c r="BNO12"/>
      <c r="BNP12" s="20"/>
      <c r="BNQ12"/>
      <c r="BNR12" s="20"/>
      <c r="BNS12"/>
      <c r="BNT12" s="20"/>
      <c r="BNU12"/>
      <c r="BNV12" s="20"/>
      <c r="BNW12"/>
      <c r="BNX12" s="20"/>
      <c r="BNY12"/>
      <c r="BNZ12" s="20"/>
      <c r="BOA12"/>
      <c r="BOB12" s="20"/>
      <c r="BOC12"/>
      <c r="BOD12" s="20"/>
      <c r="BOE12"/>
      <c r="BOF12" s="20"/>
      <c r="BOG12"/>
      <c r="BOH12" s="20"/>
      <c r="BOI12"/>
      <c r="BOJ12" s="20"/>
      <c r="BOK12"/>
      <c r="BOL12" s="20"/>
      <c r="BOM12"/>
      <c r="BON12" s="20"/>
      <c r="BOO12"/>
      <c r="BOP12" s="20"/>
      <c r="BOQ12"/>
      <c r="BOR12" s="20"/>
      <c r="BOS12"/>
      <c r="BOT12" s="20"/>
      <c r="BOU12"/>
      <c r="BOV12" s="20"/>
      <c r="BOW12"/>
      <c r="BOX12" s="20"/>
      <c r="BOY12"/>
      <c r="BOZ12" s="20"/>
      <c r="BPA12"/>
      <c r="BPB12" s="20"/>
      <c r="BPC12"/>
      <c r="BPD12" s="20"/>
      <c r="BPE12"/>
      <c r="BPF12" s="20"/>
      <c r="BPG12"/>
      <c r="BPH12" s="20"/>
      <c r="BPI12"/>
      <c r="BPJ12" s="20"/>
      <c r="BPK12"/>
      <c r="BPL12" s="20"/>
      <c r="BPM12"/>
      <c r="BPN12" s="20"/>
      <c r="BPO12"/>
      <c r="BPP12" s="20"/>
      <c r="BPQ12"/>
      <c r="BPR12" s="20"/>
      <c r="BPS12"/>
      <c r="BPT12" s="20"/>
      <c r="BPU12"/>
      <c r="BPV12" s="20"/>
      <c r="BPW12"/>
      <c r="BPX12" s="20"/>
      <c r="BPY12"/>
      <c r="BPZ12" s="20"/>
      <c r="BQA12"/>
      <c r="BQB12" s="20"/>
      <c r="BQC12"/>
      <c r="BQD12" s="20"/>
      <c r="BQE12"/>
      <c r="BQF12" s="20"/>
      <c r="BQG12"/>
      <c r="BQH12" s="20"/>
      <c r="BQI12"/>
      <c r="BQJ12" s="20"/>
      <c r="BQK12"/>
      <c r="BQL12" s="20"/>
      <c r="BQM12"/>
      <c r="BQN12" s="20"/>
      <c r="BQO12"/>
      <c r="BQP12" s="20"/>
      <c r="BQQ12"/>
      <c r="BQR12" s="20"/>
      <c r="BQS12"/>
      <c r="BQT12" s="20"/>
      <c r="BQU12"/>
      <c r="BQV12" s="20"/>
      <c r="BQW12"/>
      <c r="BQX12" s="20"/>
      <c r="BQY12"/>
      <c r="BQZ12" s="20"/>
      <c r="BRA12"/>
      <c r="BRB12" s="20"/>
      <c r="BRC12"/>
      <c r="BRD12" s="20"/>
      <c r="BRE12"/>
      <c r="BRF12" s="20"/>
      <c r="BRG12"/>
      <c r="BRH12" s="20"/>
      <c r="BRI12"/>
      <c r="BRJ12" s="20"/>
      <c r="BRK12"/>
      <c r="BRL12" s="20"/>
      <c r="BRM12"/>
      <c r="BRN12" s="20"/>
      <c r="BRO12"/>
      <c r="BRP12" s="20"/>
      <c r="BRQ12"/>
      <c r="BRR12" s="20"/>
      <c r="BRS12"/>
      <c r="BRT12" s="20"/>
      <c r="BRU12"/>
      <c r="BRV12" s="20"/>
      <c r="BRW12"/>
      <c r="BRX12" s="20"/>
      <c r="BRY12"/>
      <c r="BRZ12" s="20"/>
      <c r="BSA12"/>
      <c r="BSB12" s="20"/>
      <c r="BSC12"/>
      <c r="BSD12" s="20"/>
      <c r="BSE12"/>
      <c r="BSF12" s="20"/>
      <c r="BSG12"/>
      <c r="BSH12" s="20"/>
      <c r="BSI12"/>
      <c r="BSJ12" s="20"/>
      <c r="BSK12"/>
      <c r="BSL12" s="20"/>
      <c r="BSM12"/>
      <c r="BSN12" s="20"/>
      <c r="BSO12"/>
      <c r="BSP12" s="20"/>
      <c r="BSQ12"/>
      <c r="BSR12" s="20"/>
      <c r="BSS12"/>
      <c r="BST12" s="20"/>
      <c r="BSU12"/>
      <c r="BSV12" s="20"/>
      <c r="BSW12"/>
      <c r="BSX12" s="20"/>
      <c r="BSY12"/>
      <c r="BSZ12" s="20"/>
      <c r="BTA12"/>
      <c r="BTB12" s="20"/>
      <c r="BTC12"/>
      <c r="BTD12" s="20"/>
      <c r="BTE12"/>
      <c r="BTF12" s="20"/>
      <c r="BTG12"/>
      <c r="BTH12" s="20"/>
      <c r="BTI12"/>
      <c r="BTJ12" s="20"/>
      <c r="BTK12"/>
      <c r="BTL12" s="20"/>
      <c r="BTM12"/>
      <c r="BTN12" s="20"/>
      <c r="BTO12"/>
      <c r="BTP12" s="20"/>
      <c r="BTQ12"/>
      <c r="BTR12" s="20"/>
      <c r="BTS12"/>
      <c r="BTT12" s="20"/>
      <c r="BTU12"/>
      <c r="BTV12" s="20"/>
      <c r="BTW12"/>
      <c r="BTX12" s="20"/>
      <c r="BTY12"/>
      <c r="BTZ12" s="20"/>
      <c r="BUA12"/>
      <c r="BUB12" s="20"/>
      <c r="BUC12"/>
      <c r="BUD12" s="20"/>
      <c r="BUE12"/>
      <c r="BUF12" s="20"/>
      <c r="BUG12"/>
      <c r="BUH12" s="20"/>
      <c r="BUI12"/>
      <c r="BUJ12" s="20"/>
      <c r="BUK12"/>
      <c r="BUL12" s="20"/>
      <c r="BUM12"/>
      <c r="BUN12" s="20"/>
      <c r="BUO12"/>
      <c r="BUP12" s="20"/>
      <c r="BUQ12"/>
      <c r="BUR12" s="20"/>
      <c r="BUS12"/>
      <c r="BUT12" s="20"/>
      <c r="BUU12"/>
      <c r="BUV12" s="20"/>
      <c r="BUW12"/>
      <c r="BUX12" s="20"/>
      <c r="BUY12"/>
      <c r="BUZ12" s="20"/>
      <c r="BVA12"/>
      <c r="BVB12" s="20"/>
      <c r="BVC12"/>
      <c r="BVD12" s="20"/>
      <c r="BVE12"/>
      <c r="BVF12" s="20"/>
      <c r="BVG12"/>
      <c r="BVH12" s="20"/>
      <c r="BVI12"/>
      <c r="BVJ12" s="20"/>
      <c r="BVK12"/>
      <c r="BVL12" s="20"/>
      <c r="BVM12"/>
      <c r="BVN12" s="20"/>
      <c r="BVO12"/>
      <c r="BVP12" s="20"/>
      <c r="BVQ12"/>
      <c r="BVR12" s="20"/>
      <c r="BVS12"/>
      <c r="BVT12" s="20"/>
      <c r="BVU12"/>
      <c r="BVV12" s="20"/>
      <c r="BVW12"/>
      <c r="BVX12" s="20"/>
      <c r="BVY12"/>
      <c r="BVZ12" s="20"/>
      <c r="BWA12"/>
      <c r="BWB12" s="20"/>
      <c r="BWC12"/>
      <c r="BWD12" s="20"/>
      <c r="BWE12"/>
      <c r="BWF12" s="20"/>
      <c r="BWG12"/>
      <c r="BWH12" s="20"/>
      <c r="BWI12"/>
      <c r="BWJ12" s="20"/>
      <c r="BWK12"/>
      <c r="BWL12" s="20"/>
      <c r="BWM12"/>
      <c r="BWN12" s="20"/>
      <c r="BWO12"/>
      <c r="BWP12" s="20"/>
      <c r="BWQ12"/>
      <c r="BWR12" s="20"/>
      <c r="BWS12"/>
      <c r="BWT12" s="20"/>
      <c r="BWU12"/>
      <c r="BWV12" s="20"/>
      <c r="BWW12"/>
      <c r="BWX12" s="20"/>
      <c r="BWY12"/>
      <c r="BWZ12" s="20"/>
      <c r="BXA12"/>
      <c r="BXB12" s="20"/>
      <c r="BXC12"/>
      <c r="BXD12" s="20"/>
      <c r="BXE12"/>
      <c r="BXF12" s="20"/>
      <c r="BXG12"/>
      <c r="BXH12" s="20"/>
      <c r="BXI12"/>
      <c r="BXJ12" s="20"/>
      <c r="BXK12"/>
      <c r="BXL12" s="20"/>
      <c r="BXM12"/>
      <c r="BXN12" s="20"/>
      <c r="BXO12"/>
      <c r="BXP12" s="20"/>
      <c r="BXQ12"/>
      <c r="BXR12" s="20"/>
      <c r="BXS12"/>
      <c r="BXT12" s="20"/>
      <c r="BXU12"/>
      <c r="BXV12" s="20"/>
      <c r="BXW12"/>
      <c r="BXX12" s="20"/>
      <c r="BXY12"/>
      <c r="BXZ12" s="20"/>
      <c r="BYA12"/>
      <c r="BYB12" s="20"/>
      <c r="BYC12"/>
      <c r="BYD12" s="20"/>
      <c r="BYE12"/>
      <c r="BYF12" s="20"/>
      <c r="BYG12"/>
      <c r="BYH12" s="20"/>
      <c r="BYI12"/>
      <c r="BYJ12" s="20"/>
      <c r="BYK12"/>
      <c r="BYL12" s="20"/>
      <c r="BYM12"/>
      <c r="BYN12" s="20"/>
      <c r="BYO12"/>
      <c r="BYP12" s="20"/>
      <c r="BYQ12"/>
      <c r="BYR12" s="20"/>
      <c r="BYS12"/>
      <c r="BYT12" s="20"/>
      <c r="BYU12"/>
      <c r="BYV12" s="20"/>
      <c r="BYW12"/>
      <c r="BYX12" s="20"/>
      <c r="BYY12"/>
      <c r="BYZ12" s="20"/>
      <c r="BZA12"/>
      <c r="BZB12" s="20"/>
      <c r="BZC12"/>
      <c r="BZD12" s="20"/>
      <c r="BZE12"/>
      <c r="BZF12" s="20"/>
      <c r="BZG12"/>
      <c r="BZH12" s="20"/>
      <c r="BZI12"/>
      <c r="BZJ12" s="20"/>
      <c r="BZK12"/>
      <c r="BZL12" s="20"/>
      <c r="BZM12"/>
      <c r="BZN12" s="20"/>
      <c r="BZO12"/>
      <c r="BZP12" s="20"/>
      <c r="BZQ12"/>
      <c r="BZR12" s="20"/>
      <c r="BZS12"/>
      <c r="BZT12" s="20"/>
      <c r="BZU12"/>
      <c r="BZV12" s="20"/>
      <c r="BZW12"/>
      <c r="BZX12" s="20"/>
      <c r="BZY12"/>
      <c r="BZZ12" s="20"/>
      <c r="CAA12"/>
      <c r="CAB12" s="20"/>
      <c r="CAC12"/>
      <c r="CAD12" s="20"/>
      <c r="CAE12"/>
      <c r="CAF12" s="20"/>
      <c r="CAG12"/>
      <c r="CAH12" s="20"/>
      <c r="CAI12"/>
      <c r="CAJ12" s="20"/>
      <c r="CAK12"/>
      <c r="CAL12" s="20"/>
      <c r="CAM12"/>
      <c r="CAN12" s="20"/>
      <c r="CAO12"/>
      <c r="CAP12" s="20"/>
      <c r="CAQ12"/>
      <c r="CAR12" s="20"/>
      <c r="CAS12"/>
      <c r="CAT12" s="20"/>
      <c r="CAU12"/>
      <c r="CAV12" s="20"/>
      <c r="CAW12"/>
      <c r="CAX12" s="20"/>
      <c r="CAY12"/>
      <c r="CAZ12" s="20"/>
      <c r="CBA12"/>
      <c r="CBB12" s="20"/>
      <c r="CBC12"/>
      <c r="CBD12" s="20"/>
      <c r="CBE12"/>
      <c r="CBF12" s="20"/>
      <c r="CBG12"/>
      <c r="CBH12" s="20"/>
      <c r="CBI12"/>
      <c r="CBJ12" s="20"/>
      <c r="CBK12"/>
      <c r="CBL12" s="20"/>
      <c r="CBM12"/>
      <c r="CBN12" s="20"/>
      <c r="CBO12"/>
      <c r="CBP12" s="20"/>
      <c r="CBQ12"/>
      <c r="CBR12" s="20"/>
      <c r="CBS12"/>
      <c r="CBT12" s="20"/>
      <c r="CBU12"/>
      <c r="CBV12" s="20"/>
      <c r="CBW12"/>
      <c r="CBX12" s="20"/>
      <c r="CBY12"/>
      <c r="CBZ12" s="20"/>
      <c r="CCA12"/>
      <c r="CCB12" s="20"/>
      <c r="CCC12"/>
      <c r="CCD12" s="20"/>
      <c r="CCE12"/>
      <c r="CCF12" s="20"/>
      <c r="CCG12"/>
      <c r="CCH12" s="20"/>
      <c r="CCI12"/>
      <c r="CCJ12" s="20"/>
      <c r="CCK12"/>
      <c r="CCL12" s="20"/>
      <c r="CCM12"/>
      <c r="CCN12" s="20"/>
      <c r="CCO12"/>
      <c r="CCP12" s="20"/>
      <c r="CCQ12"/>
      <c r="CCR12" s="20"/>
      <c r="CCS12"/>
      <c r="CCT12" s="20"/>
      <c r="CCU12"/>
      <c r="CCV12" s="20"/>
      <c r="CCW12"/>
      <c r="CCX12" s="20"/>
      <c r="CCY12"/>
      <c r="CCZ12" s="20"/>
      <c r="CDA12"/>
      <c r="CDB12" s="20"/>
      <c r="CDC12"/>
      <c r="CDD12" s="20"/>
      <c r="CDE12"/>
      <c r="CDF12" s="20"/>
      <c r="CDG12"/>
      <c r="CDH12" s="20"/>
      <c r="CDI12"/>
      <c r="CDJ12" s="20"/>
      <c r="CDK12"/>
      <c r="CDL12" s="20"/>
      <c r="CDM12"/>
      <c r="CDN12" s="20"/>
      <c r="CDO12"/>
      <c r="CDP12" s="20"/>
      <c r="CDQ12"/>
      <c r="CDR12" s="20"/>
      <c r="CDS12"/>
      <c r="CDT12" s="20"/>
      <c r="CDU12"/>
      <c r="CDV12" s="20"/>
      <c r="CDW12"/>
      <c r="CDX12" s="20"/>
      <c r="CDY12"/>
      <c r="CDZ12" s="20"/>
      <c r="CEA12"/>
      <c r="CEB12" s="20"/>
      <c r="CEC12"/>
      <c r="CED12" s="20"/>
      <c r="CEE12"/>
      <c r="CEF12" s="20"/>
      <c r="CEG12"/>
      <c r="CEH12" s="20"/>
      <c r="CEI12"/>
      <c r="CEJ12" s="20"/>
      <c r="CEK12"/>
      <c r="CEL12" s="20"/>
      <c r="CEM12"/>
      <c r="CEN12" s="20"/>
      <c r="CEO12"/>
      <c r="CEP12" s="20"/>
      <c r="CEQ12"/>
      <c r="CER12" s="20"/>
      <c r="CES12"/>
      <c r="CET12" s="20"/>
      <c r="CEU12"/>
      <c r="CEV12" s="20"/>
      <c r="CEW12"/>
      <c r="CEX12" s="20"/>
      <c r="CEY12"/>
      <c r="CEZ12" s="20"/>
      <c r="CFA12"/>
      <c r="CFB12" s="20"/>
      <c r="CFC12"/>
      <c r="CFD12" s="20"/>
      <c r="CFE12"/>
      <c r="CFF12" s="20"/>
      <c r="CFG12"/>
      <c r="CFH12" s="20"/>
      <c r="CFI12"/>
      <c r="CFJ12" s="20"/>
      <c r="CFK12"/>
      <c r="CFL12" s="20"/>
      <c r="CFM12"/>
      <c r="CFN12" s="20"/>
      <c r="CFO12"/>
      <c r="CFP12" s="20"/>
      <c r="CFQ12"/>
      <c r="CFR12" s="20"/>
      <c r="CFS12"/>
      <c r="CFT12" s="20"/>
      <c r="CFU12"/>
      <c r="CFV12" s="20"/>
      <c r="CFW12"/>
      <c r="CFX12" s="20"/>
      <c r="CFY12"/>
      <c r="CFZ12" s="20"/>
      <c r="CGA12"/>
      <c r="CGB12" s="20"/>
      <c r="CGC12"/>
      <c r="CGD12" s="20"/>
      <c r="CGE12"/>
      <c r="CGF12" s="20"/>
      <c r="CGG12"/>
      <c r="CGH12" s="20"/>
      <c r="CGI12"/>
      <c r="CGJ12" s="20"/>
      <c r="CGK12"/>
      <c r="CGL12" s="20"/>
      <c r="CGM12"/>
      <c r="CGN12" s="20"/>
      <c r="CGO12"/>
      <c r="CGP12" s="20"/>
      <c r="CGQ12"/>
      <c r="CGR12" s="20"/>
      <c r="CGS12"/>
      <c r="CGT12" s="20"/>
      <c r="CGU12"/>
      <c r="CGV12" s="20"/>
      <c r="CGW12"/>
      <c r="CGX12" s="20"/>
      <c r="CGY12"/>
      <c r="CGZ12" s="20"/>
      <c r="CHA12"/>
      <c r="CHB12" s="20"/>
      <c r="CHC12"/>
      <c r="CHD12" s="20"/>
      <c r="CHE12"/>
      <c r="CHF12" s="20"/>
      <c r="CHG12"/>
      <c r="CHH12" s="20"/>
      <c r="CHI12"/>
      <c r="CHJ12" s="20"/>
      <c r="CHK12"/>
      <c r="CHL12" s="20"/>
      <c r="CHM12"/>
      <c r="CHN12" s="20"/>
      <c r="CHO12"/>
      <c r="CHP12" s="20"/>
      <c r="CHQ12"/>
      <c r="CHR12" s="20"/>
      <c r="CHS12"/>
      <c r="CHT12" s="20"/>
      <c r="CHU12"/>
      <c r="CHV12" s="20"/>
      <c r="CHW12"/>
      <c r="CHX12" s="20"/>
      <c r="CHY12"/>
      <c r="CHZ12" s="20"/>
      <c r="CIA12"/>
      <c r="CIB12" s="20"/>
      <c r="CIC12"/>
      <c r="CID12" s="20"/>
      <c r="CIE12"/>
      <c r="CIF12" s="20"/>
      <c r="CIG12"/>
      <c r="CIH12" s="20"/>
      <c r="CII12"/>
      <c r="CIJ12" s="20"/>
      <c r="CIK12"/>
      <c r="CIL12" s="20"/>
      <c r="CIM12"/>
      <c r="CIN12" s="20"/>
      <c r="CIO12"/>
      <c r="CIP12" s="20"/>
      <c r="CIQ12"/>
      <c r="CIR12" s="20"/>
      <c r="CIS12"/>
      <c r="CIT12" s="20"/>
      <c r="CIU12"/>
      <c r="CIV12" s="20"/>
      <c r="CIW12"/>
      <c r="CIX12" s="20"/>
      <c r="CIY12"/>
      <c r="CIZ12" s="20"/>
      <c r="CJA12"/>
      <c r="CJB12" s="20"/>
      <c r="CJC12"/>
      <c r="CJD12" s="20"/>
      <c r="CJE12"/>
      <c r="CJF12" s="20"/>
      <c r="CJG12"/>
      <c r="CJH12" s="20"/>
      <c r="CJI12"/>
      <c r="CJJ12" s="20"/>
      <c r="CJK12"/>
      <c r="CJL12" s="20"/>
      <c r="CJM12"/>
      <c r="CJN12" s="20"/>
      <c r="CJO12"/>
      <c r="CJP12" s="20"/>
      <c r="CJQ12"/>
      <c r="CJR12" s="20"/>
      <c r="CJS12"/>
      <c r="CJT12" s="20"/>
      <c r="CJU12"/>
      <c r="CJV12" s="20"/>
      <c r="CJW12"/>
      <c r="CJX12" s="20"/>
      <c r="CJY12"/>
      <c r="CJZ12" s="20"/>
      <c r="CKA12"/>
      <c r="CKB12" s="20"/>
      <c r="CKC12"/>
      <c r="CKD12" s="20"/>
      <c r="CKE12"/>
      <c r="CKF12" s="20"/>
      <c r="CKG12"/>
      <c r="CKH12" s="20"/>
      <c r="CKI12"/>
      <c r="CKJ12" s="20"/>
      <c r="CKK12"/>
      <c r="CKL12" s="20"/>
      <c r="CKM12"/>
      <c r="CKN12" s="20"/>
      <c r="CKO12"/>
      <c r="CKP12" s="20"/>
      <c r="CKQ12"/>
      <c r="CKR12" s="20"/>
      <c r="CKS12"/>
      <c r="CKT12" s="20"/>
      <c r="CKU12"/>
      <c r="CKV12" s="20"/>
      <c r="CKW12"/>
      <c r="CKX12" s="20"/>
      <c r="CKY12"/>
      <c r="CKZ12" s="20"/>
      <c r="CLA12"/>
      <c r="CLB12" s="20"/>
      <c r="CLC12"/>
      <c r="CLD12" s="20"/>
      <c r="CLE12"/>
      <c r="CLF12" s="20"/>
      <c r="CLG12"/>
      <c r="CLH12" s="20"/>
      <c r="CLI12"/>
      <c r="CLJ12" s="20"/>
      <c r="CLK12"/>
      <c r="CLL12" s="20"/>
      <c r="CLM12"/>
      <c r="CLN12" s="20"/>
      <c r="CLO12"/>
      <c r="CLP12" s="20"/>
      <c r="CLQ12"/>
      <c r="CLR12" s="20"/>
      <c r="CLS12"/>
      <c r="CLT12" s="20"/>
      <c r="CLU12"/>
      <c r="CLV12" s="20"/>
      <c r="CLW12"/>
      <c r="CLX12" s="20"/>
      <c r="CLY12"/>
      <c r="CLZ12" s="20"/>
      <c r="CMA12"/>
      <c r="CMB12" s="20"/>
      <c r="CMC12"/>
      <c r="CMD12" s="20"/>
      <c r="CME12"/>
      <c r="CMF12" s="20"/>
      <c r="CMG12"/>
      <c r="CMH12" s="20"/>
      <c r="CMI12"/>
      <c r="CMJ12" s="20"/>
      <c r="CMK12"/>
      <c r="CML12" s="20"/>
      <c r="CMM12"/>
      <c r="CMN12" s="20"/>
      <c r="CMO12"/>
      <c r="CMP12" s="20"/>
      <c r="CMQ12"/>
      <c r="CMR12" s="20"/>
      <c r="CMS12"/>
      <c r="CMT12" s="20"/>
      <c r="CMU12"/>
      <c r="CMV12" s="20"/>
      <c r="CMW12"/>
      <c r="CMX12" s="20"/>
      <c r="CMY12"/>
      <c r="CMZ12" s="20"/>
      <c r="CNA12"/>
      <c r="CNB12" s="20"/>
      <c r="CNC12"/>
      <c r="CND12" s="20"/>
      <c r="CNE12"/>
      <c r="CNF12" s="20"/>
      <c r="CNG12"/>
      <c r="CNH12" s="20"/>
      <c r="CNI12"/>
      <c r="CNJ12" s="20"/>
      <c r="CNK12"/>
      <c r="CNL12" s="20"/>
      <c r="CNM12"/>
      <c r="CNN12" s="20"/>
      <c r="CNO12"/>
      <c r="CNP12" s="20"/>
      <c r="CNQ12"/>
      <c r="CNR12" s="20"/>
      <c r="CNS12"/>
      <c r="CNT12" s="20"/>
      <c r="CNU12"/>
      <c r="CNV12" s="20"/>
      <c r="CNW12"/>
      <c r="CNX12" s="20"/>
      <c r="CNY12"/>
      <c r="CNZ12" s="20"/>
      <c r="COA12"/>
      <c r="COB12" s="20"/>
      <c r="COC12"/>
      <c r="COD12" s="20"/>
      <c r="COE12"/>
      <c r="COF12" s="20"/>
      <c r="COG12"/>
      <c r="COH12" s="20"/>
      <c r="COI12"/>
      <c r="COJ12" s="20"/>
      <c r="COK12"/>
      <c r="COL12" s="20"/>
      <c r="COM12"/>
      <c r="CON12" s="20"/>
      <c r="COO12"/>
      <c r="COP12" s="20"/>
      <c r="COQ12"/>
      <c r="COR12" s="20"/>
      <c r="COS12"/>
      <c r="COT12" s="20"/>
      <c r="COU12"/>
      <c r="COV12" s="20"/>
      <c r="COW12"/>
      <c r="COX12" s="20"/>
      <c r="COY12"/>
      <c r="COZ12" s="20"/>
      <c r="CPA12"/>
      <c r="CPB12" s="20"/>
      <c r="CPC12"/>
      <c r="CPD12" s="20"/>
      <c r="CPE12"/>
      <c r="CPF12" s="20"/>
      <c r="CPG12"/>
      <c r="CPH12" s="20"/>
      <c r="CPI12"/>
      <c r="CPJ12" s="20"/>
      <c r="CPK12"/>
      <c r="CPL12" s="20"/>
      <c r="CPM12"/>
      <c r="CPN12" s="20"/>
      <c r="CPO12"/>
      <c r="CPP12" s="20"/>
      <c r="CPQ12"/>
      <c r="CPR12" s="20"/>
      <c r="CPS12"/>
      <c r="CPT12" s="20"/>
      <c r="CPU12"/>
      <c r="CPV12" s="20"/>
      <c r="CPW12"/>
      <c r="CPX12" s="20"/>
      <c r="CPY12"/>
      <c r="CPZ12" s="20"/>
      <c r="CQA12"/>
      <c r="CQB12" s="20"/>
      <c r="CQC12"/>
      <c r="CQD12" s="20"/>
      <c r="CQE12"/>
      <c r="CQF12" s="20"/>
      <c r="CQG12"/>
      <c r="CQH12" s="20"/>
      <c r="CQI12"/>
      <c r="CQJ12" s="20"/>
      <c r="CQK12"/>
      <c r="CQL12" s="20"/>
      <c r="CQM12"/>
      <c r="CQN12" s="20"/>
      <c r="CQO12"/>
      <c r="CQP12" s="20"/>
      <c r="CQQ12"/>
      <c r="CQR12" s="20"/>
      <c r="CQS12"/>
      <c r="CQT12" s="20"/>
      <c r="CQU12"/>
      <c r="CQV12" s="20"/>
      <c r="CQW12"/>
      <c r="CQX12" s="20"/>
      <c r="CQY12"/>
      <c r="CQZ12" s="20"/>
      <c r="CRA12"/>
      <c r="CRB12" s="20"/>
      <c r="CRC12"/>
      <c r="CRD12" s="20"/>
      <c r="CRE12"/>
      <c r="CRF12" s="20"/>
      <c r="CRG12"/>
      <c r="CRH12" s="20"/>
      <c r="CRI12"/>
      <c r="CRJ12" s="20"/>
      <c r="CRK12"/>
      <c r="CRL12" s="20"/>
      <c r="CRM12"/>
      <c r="CRN12" s="20"/>
      <c r="CRO12"/>
      <c r="CRP12" s="20"/>
      <c r="CRQ12"/>
      <c r="CRR12" s="20"/>
      <c r="CRS12"/>
      <c r="CRT12" s="20"/>
      <c r="CRU12"/>
      <c r="CRV12" s="20"/>
      <c r="CRW12"/>
      <c r="CRX12" s="20"/>
      <c r="CRY12"/>
      <c r="CRZ12" s="20"/>
      <c r="CSA12"/>
      <c r="CSB12" s="20"/>
      <c r="CSC12"/>
      <c r="CSD12" s="20"/>
      <c r="CSE12"/>
      <c r="CSF12" s="20"/>
      <c r="CSG12"/>
      <c r="CSH12" s="20"/>
      <c r="CSI12"/>
      <c r="CSJ12" s="20"/>
      <c r="CSK12"/>
      <c r="CSL12" s="20"/>
      <c r="CSM12"/>
      <c r="CSN12" s="20"/>
      <c r="CSO12"/>
      <c r="CSP12" s="20"/>
      <c r="CSQ12"/>
      <c r="CSR12" s="20"/>
      <c r="CSS12"/>
      <c r="CST12" s="20"/>
      <c r="CSU12"/>
      <c r="CSV12" s="20"/>
      <c r="CSW12"/>
      <c r="CSX12" s="20"/>
      <c r="CSY12"/>
      <c r="CSZ12" s="20"/>
      <c r="CTA12"/>
      <c r="CTB12" s="20"/>
      <c r="CTC12"/>
      <c r="CTD12" s="20"/>
      <c r="CTE12"/>
      <c r="CTF12" s="20"/>
      <c r="CTG12"/>
      <c r="CTH12" s="20"/>
      <c r="CTI12"/>
      <c r="CTJ12" s="20"/>
      <c r="CTK12"/>
      <c r="CTL12" s="20"/>
      <c r="CTM12"/>
      <c r="CTN12" s="20"/>
      <c r="CTO12"/>
      <c r="CTP12" s="20"/>
      <c r="CTQ12"/>
      <c r="CTR12" s="20"/>
      <c r="CTS12"/>
      <c r="CTT12" s="20"/>
      <c r="CTU12"/>
      <c r="CTV12" s="20"/>
      <c r="CTW12"/>
      <c r="CTX12" s="20"/>
      <c r="CTY12"/>
      <c r="CTZ12" s="20"/>
      <c r="CUA12"/>
      <c r="CUB12" s="20"/>
      <c r="CUC12"/>
      <c r="CUD12" s="20"/>
      <c r="CUE12"/>
      <c r="CUF12" s="20"/>
      <c r="CUG12"/>
      <c r="CUH12" s="20"/>
      <c r="CUI12"/>
      <c r="CUJ12" s="20"/>
      <c r="CUK12"/>
      <c r="CUL12" s="20"/>
      <c r="CUM12"/>
      <c r="CUN12" s="20"/>
      <c r="CUO12"/>
      <c r="CUP12" s="20"/>
      <c r="CUQ12"/>
      <c r="CUR12" s="20"/>
      <c r="CUS12"/>
      <c r="CUT12" s="20"/>
      <c r="CUU12"/>
      <c r="CUV12" s="20"/>
      <c r="CUW12"/>
      <c r="CUX12" s="20"/>
      <c r="CUY12"/>
      <c r="CUZ12" s="20"/>
      <c r="CVA12"/>
      <c r="CVB12" s="20"/>
      <c r="CVC12"/>
      <c r="CVD12" s="20"/>
      <c r="CVE12"/>
      <c r="CVF12" s="20"/>
      <c r="CVG12"/>
      <c r="CVH12" s="20"/>
      <c r="CVI12"/>
      <c r="CVJ12" s="20"/>
      <c r="CVK12"/>
      <c r="CVL12" s="20"/>
      <c r="CVM12"/>
      <c r="CVN12" s="20"/>
      <c r="CVO12"/>
      <c r="CVP12" s="20"/>
      <c r="CVQ12"/>
      <c r="CVR12" s="20"/>
      <c r="CVS12"/>
      <c r="CVT12" s="20"/>
      <c r="CVU12"/>
      <c r="CVV12" s="20"/>
      <c r="CVW12"/>
      <c r="CVX12" s="20"/>
      <c r="CVY12"/>
      <c r="CVZ12" s="20"/>
      <c r="CWA12"/>
      <c r="CWB12" s="20"/>
      <c r="CWC12"/>
      <c r="CWD12" s="20"/>
      <c r="CWE12"/>
      <c r="CWF12" s="20"/>
      <c r="CWG12"/>
      <c r="CWH12" s="20"/>
      <c r="CWI12"/>
      <c r="CWJ12" s="20"/>
      <c r="CWK12"/>
      <c r="CWL12" s="20"/>
      <c r="CWM12"/>
      <c r="CWN12" s="20"/>
      <c r="CWO12"/>
      <c r="CWP12" s="20"/>
      <c r="CWQ12"/>
      <c r="CWR12" s="20"/>
      <c r="CWS12"/>
      <c r="CWT12" s="20"/>
      <c r="CWU12"/>
      <c r="CWV12" s="20"/>
      <c r="CWW12"/>
      <c r="CWX12" s="20"/>
      <c r="CWY12"/>
      <c r="CWZ12" s="20"/>
      <c r="CXA12"/>
      <c r="CXB12" s="20"/>
      <c r="CXC12"/>
      <c r="CXD12" s="20"/>
      <c r="CXE12"/>
      <c r="CXF12" s="20"/>
      <c r="CXG12"/>
      <c r="CXH12" s="20"/>
      <c r="CXI12"/>
      <c r="CXJ12" s="20"/>
      <c r="CXK12"/>
      <c r="CXL12" s="20"/>
      <c r="CXM12"/>
      <c r="CXN12" s="20"/>
      <c r="CXO12"/>
      <c r="CXP12" s="20"/>
      <c r="CXQ12"/>
      <c r="CXR12" s="20"/>
      <c r="CXS12"/>
      <c r="CXT12" s="20"/>
      <c r="CXU12"/>
      <c r="CXV12" s="20"/>
      <c r="CXW12"/>
      <c r="CXX12" s="20"/>
      <c r="CXY12"/>
      <c r="CXZ12" s="20"/>
      <c r="CYA12"/>
      <c r="CYB12" s="20"/>
      <c r="CYC12"/>
      <c r="CYD12" s="20"/>
      <c r="CYE12"/>
      <c r="CYF12" s="20"/>
      <c r="CYG12"/>
      <c r="CYH12" s="20"/>
      <c r="CYI12"/>
      <c r="CYJ12" s="20"/>
      <c r="CYK12"/>
      <c r="CYL12" s="20"/>
      <c r="CYM12"/>
      <c r="CYN12" s="20"/>
      <c r="CYO12"/>
      <c r="CYP12" s="20"/>
      <c r="CYQ12"/>
      <c r="CYR12" s="20"/>
      <c r="CYS12"/>
      <c r="CYT12" s="20"/>
      <c r="CYU12"/>
      <c r="CYV12" s="20"/>
      <c r="CYW12"/>
      <c r="CYX12" s="20"/>
      <c r="CYY12"/>
      <c r="CYZ12" s="20"/>
      <c r="CZA12"/>
      <c r="CZB12" s="20"/>
      <c r="CZC12"/>
      <c r="CZD12" s="20"/>
      <c r="CZE12"/>
      <c r="CZF12" s="20"/>
      <c r="CZG12"/>
      <c r="CZH12" s="20"/>
      <c r="CZI12"/>
      <c r="CZJ12" s="20"/>
      <c r="CZK12"/>
      <c r="CZL12" s="20"/>
      <c r="CZM12"/>
      <c r="CZN12" s="20"/>
      <c r="CZO12"/>
      <c r="CZP12" s="20"/>
      <c r="CZQ12"/>
      <c r="CZR12" s="20"/>
      <c r="CZS12"/>
      <c r="CZT12" s="20"/>
      <c r="CZU12"/>
      <c r="CZV12" s="20"/>
      <c r="CZW12"/>
      <c r="CZX12" s="20"/>
      <c r="CZY12"/>
      <c r="CZZ12" s="20"/>
      <c r="DAA12"/>
      <c r="DAB12" s="20"/>
      <c r="DAC12"/>
      <c r="DAD12" s="20"/>
      <c r="DAE12"/>
      <c r="DAF12" s="20"/>
      <c r="DAG12"/>
      <c r="DAH12" s="20"/>
      <c r="DAI12"/>
      <c r="DAJ12" s="20"/>
      <c r="DAK12"/>
      <c r="DAL12" s="20"/>
      <c r="DAM12"/>
      <c r="DAN12" s="20"/>
      <c r="DAO12"/>
      <c r="DAP12" s="20"/>
      <c r="DAQ12"/>
      <c r="DAR12" s="20"/>
      <c r="DAS12"/>
      <c r="DAT12" s="20"/>
      <c r="DAU12"/>
      <c r="DAV12" s="20"/>
      <c r="DAW12"/>
      <c r="DAX12" s="20"/>
      <c r="DAY12"/>
      <c r="DAZ12" s="20"/>
      <c r="DBA12"/>
      <c r="DBB12" s="20"/>
      <c r="DBC12"/>
      <c r="DBD12" s="20"/>
      <c r="DBE12"/>
      <c r="DBF12" s="20"/>
      <c r="DBG12"/>
      <c r="DBH12" s="20"/>
      <c r="DBI12"/>
      <c r="DBJ12" s="20"/>
      <c r="DBK12"/>
      <c r="DBL12" s="20"/>
      <c r="DBM12"/>
      <c r="DBN12" s="20"/>
      <c r="DBO12"/>
      <c r="DBP12" s="20"/>
      <c r="DBQ12"/>
      <c r="DBR12" s="20"/>
      <c r="DBS12"/>
      <c r="DBT12" s="20"/>
      <c r="DBU12"/>
      <c r="DBV12" s="20"/>
      <c r="DBW12"/>
      <c r="DBX12" s="20"/>
      <c r="DBY12"/>
      <c r="DBZ12" s="20"/>
      <c r="DCA12"/>
      <c r="DCB12" s="20"/>
      <c r="DCC12"/>
      <c r="DCD12" s="20"/>
      <c r="DCE12"/>
      <c r="DCF12" s="20"/>
      <c r="DCG12"/>
      <c r="DCH12" s="20"/>
      <c r="DCI12"/>
      <c r="DCJ12" s="20"/>
      <c r="DCK12"/>
      <c r="DCL12" s="20"/>
      <c r="DCM12"/>
      <c r="DCN12" s="20"/>
      <c r="DCO12"/>
      <c r="DCP12" s="20"/>
      <c r="DCQ12"/>
      <c r="DCR12" s="20"/>
      <c r="DCS12"/>
      <c r="DCT12" s="20"/>
      <c r="DCU12"/>
      <c r="DCV12" s="20"/>
      <c r="DCW12"/>
      <c r="DCX12" s="20"/>
      <c r="DCY12"/>
      <c r="DCZ12" s="20"/>
      <c r="DDA12"/>
      <c r="DDB12" s="20"/>
      <c r="DDC12"/>
      <c r="DDD12" s="20"/>
      <c r="DDE12"/>
      <c r="DDF12" s="20"/>
      <c r="DDG12"/>
      <c r="DDH12" s="20"/>
      <c r="DDI12"/>
      <c r="DDJ12" s="20"/>
      <c r="DDK12"/>
      <c r="DDL12" s="20"/>
      <c r="DDM12"/>
      <c r="DDN12" s="20"/>
      <c r="DDO12"/>
      <c r="DDP12" s="20"/>
      <c r="DDQ12"/>
      <c r="DDR12" s="20"/>
      <c r="DDS12"/>
      <c r="DDT12" s="20"/>
      <c r="DDU12"/>
      <c r="DDV12" s="20"/>
      <c r="DDW12"/>
      <c r="DDX12" s="20"/>
      <c r="DDY12"/>
      <c r="DDZ12" s="20"/>
      <c r="DEA12"/>
      <c r="DEB12" s="20"/>
      <c r="DEC12"/>
      <c r="DED12" s="20"/>
      <c r="DEE12"/>
      <c r="DEF12" s="20"/>
      <c r="DEG12"/>
      <c r="DEH12" s="20"/>
      <c r="DEI12"/>
      <c r="DEJ12" s="20"/>
      <c r="DEK12"/>
      <c r="DEL12" s="20"/>
      <c r="DEM12"/>
      <c r="DEN12" s="20"/>
      <c r="DEO12"/>
      <c r="DEP12" s="20"/>
      <c r="DEQ12"/>
      <c r="DER12" s="20"/>
      <c r="DES12"/>
      <c r="DET12" s="20"/>
      <c r="DEU12"/>
      <c r="DEV12" s="20"/>
      <c r="DEW12"/>
      <c r="DEX12" s="20"/>
      <c r="DEY12"/>
      <c r="DEZ12" s="20"/>
      <c r="DFA12"/>
      <c r="DFB12" s="20"/>
      <c r="DFC12"/>
      <c r="DFD12" s="20"/>
      <c r="DFE12"/>
      <c r="DFF12" s="20"/>
      <c r="DFG12"/>
      <c r="DFH12" s="20"/>
      <c r="DFI12"/>
      <c r="DFJ12" s="20"/>
      <c r="DFK12"/>
      <c r="DFL12" s="20"/>
      <c r="DFM12"/>
      <c r="DFN12" s="20"/>
      <c r="DFO12"/>
      <c r="DFP12" s="20"/>
      <c r="DFQ12"/>
      <c r="DFR12" s="20"/>
      <c r="DFS12"/>
      <c r="DFT12" s="20"/>
      <c r="DFU12"/>
      <c r="DFV12" s="20"/>
      <c r="DFW12"/>
      <c r="DFX12" s="20"/>
      <c r="DFY12"/>
      <c r="DFZ12" s="20"/>
      <c r="DGA12"/>
      <c r="DGB12" s="20"/>
      <c r="DGC12"/>
      <c r="DGD12" s="20"/>
      <c r="DGE12"/>
      <c r="DGF12" s="20"/>
      <c r="DGG12"/>
      <c r="DGH12" s="20"/>
      <c r="DGI12"/>
      <c r="DGJ12" s="20"/>
      <c r="DGK12"/>
      <c r="DGL12" s="20"/>
      <c r="DGM12"/>
      <c r="DGN12" s="20"/>
      <c r="DGO12"/>
      <c r="DGP12" s="20"/>
      <c r="DGQ12"/>
      <c r="DGR12" s="20"/>
      <c r="DGS12"/>
      <c r="DGT12" s="20"/>
      <c r="DGU12"/>
      <c r="DGV12" s="20"/>
      <c r="DGW12"/>
      <c r="DGX12" s="20"/>
      <c r="DGY12"/>
      <c r="DGZ12" s="20"/>
      <c r="DHA12"/>
      <c r="DHB12" s="20"/>
      <c r="DHC12"/>
      <c r="DHD12" s="20"/>
      <c r="DHE12"/>
      <c r="DHF12" s="20"/>
      <c r="DHG12"/>
      <c r="DHH12" s="20"/>
      <c r="DHI12"/>
      <c r="DHJ12" s="20"/>
      <c r="DHK12"/>
      <c r="DHL12" s="20"/>
      <c r="DHM12"/>
      <c r="DHN12" s="20"/>
      <c r="DHO12"/>
      <c r="DHP12" s="20"/>
      <c r="DHQ12"/>
      <c r="DHR12" s="20"/>
      <c r="DHS12"/>
      <c r="DHT12" s="20"/>
      <c r="DHU12"/>
      <c r="DHV12" s="20"/>
      <c r="DHW12"/>
      <c r="DHX12" s="20"/>
      <c r="DHY12"/>
      <c r="DHZ12" s="20"/>
      <c r="DIA12"/>
      <c r="DIB12" s="20"/>
      <c r="DIC12"/>
      <c r="DID12" s="20"/>
      <c r="DIE12"/>
      <c r="DIF12" s="20"/>
      <c r="DIG12"/>
      <c r="DIH12" s="20"/>
      <c r="DII12"/>
      <c r="DIJ12" s="20"/>
      <c r="DIK12"/>
      <c r="DIL12" s="20"/>
      <c r="DIM12"/>
      <c r="DIN12" s="20"/>
      <c r="DIO12"/>
      <c r="DIP12" s="20"/>
      <c r="DIQ12"/>
      <c r="DIR12" s="20"/>
      <c r="DIS12"/>
      <c r="DIT12" s="20"/>
      <c r="DIU12"/>
      <c r="DIV12" s="20"/>
      <c r="DIW12"/>
      <c r="DIX12" s="20"/>
      <c r="DIY12"/>
      <c r="DIZ12" s="20"/>
      <c r="DJA12"/>
      <c r="DJB12" s="20"/>
      <c r="DJC12"/>
      <c r="DJD12" s="20"/>
      <c r="DJE12"/>
      <c r="DJF12" s="20"/>
      <c r="DJG12"/>
      <c r="DJH12" s="20"/>
      <c r="DJI12"/>
      <c r="DJJ12" s="20"/>
      <c r="DJK12"/>
      <c r="DJL12" s="20"/>
      <c r="DJM12"/>
      <c r="DJN12" s="20"/>
      <c r="DJO12"/>
      <c r="DJP12" s="20"/>
      <c r="DJQ12"/>
      <c r="DJR12" s="20"/>
      <c r="DJS12"/>
      <c r="DJT12" s="20"/>
      <c r="DJU12"/>
      <c r="DJV12" s="20"/>
      <c r="DJW12"/>
      <c r="DJX12" s="20"/>
      <c r="DJY12"/>
      <c r="DJZ12" s="20"/>
      <c r="DKA12"/>
      <c r="DKB12" s="20"/>
      <c r="DKC12"/>
      <c r="DKD12" s="20"/>
      <c r="DKE12"/>
      <c r="DKF12" s="20"/>
      <c r="DKG12"/>
      <c r="DKH12" s="20"/>
      <c r="DKI12"/>
      <c r="DKJ12" s="20"/>
      <c r="DKK12"/>
      <c r="DKL12" s="20"/>
      <c r="DKM12"/>
      <c r="DKN12" s="20"/>
      <c r="DKO12"/>
      <c r="DKP12" s="20"/>
      <c r="DKQ12"/>
      <c r="DKR12" s="20"/>
      <c r="DKS12"/>
      <c r="DKT12" s="20"/>
      <c r="DKU12"/>
      <c r="DKV12" s="20"/>
      <c r="DKW12"/>
      <c r="DKX12" s="20"/>
      <c r="DKY12"/>
      <c r="DKZ12" s="20"/>
      <c r="DLA12"/>
      <c r="DLB12" s="20"/>
      <c r="DLC12"/>
      <c r="DLD12" s="20"/>
      <c r="DLE12"/>
      <c r="DLF12" s="20"/>
      <c r="DLG12"/>
      <c r="DLH12" s="20"/>
      <c r="DLI12"/>
      <c r="DLJ12" s="20"/>
      <c r="DLK12"/>
      <c r="DLL12" s="20"/>
      <c r="DLM12"/>
      <c r="DLN12" s="20"/>
      <c r="DLO12"/>
      <c r="DLP12" s="20"/>
      <c r="DLQ12"/>
      <c r="DLR12" s="20"/>
      <c r="DLS12"/>
      <c r="DLT12" s="20"/>
      <c r="DLU12"/>
      <c r="DLV12" s="20"/>
      <c r="DLW12"/>
      <c r="DLX12" s="20"/>
      <c r="DLY12"/>
      <c r="DLZ12" s="20"/>
      <c r="DMA12"/>
      <c r="DMB12" s="20"/>
      <c r="DMC12"/>
      <c r="DMD12" s="20"/>
      <c r="DME12"/>
      <c r="DMF12" s="20"/>
      <c r="DMG12"/>
      <c r="DMH12" s="20"/>
      <c r="DMI12"/>
      <c r="DMJ12" s="20"/>
      <c r="DMK12"/>
      <c r="DML12" s="20"/>
      <c r="DMM12"/>
      <c r="DMN12" s="20"/>
      <c r="DMO12"/>
      <c r="DMP12" s="20"/>
      <c r="DMQ12"/>
      <c r="DMR12" s="20"/>
      <c r="DMS12"/>
      <c r="DMT12" s="20"/>
      <c r="DMU12"/>
      <c r="DMV12" s="20"/>
      <c r="DMW12"/>
      <c r="DMX12" s="20"/>
      <c r="DMY12"/>
      <c r="DMZ12" s="20"/>
      <c r="DNA12"/>
      <c r="DNB12" s="20"/>
      <c r="DNC12"/>
      <c r="DND12" s="20"/>
      <c r="DNE12"/>
      <c r="DNF12" s="20"/>
      <c r="DNG12"/>
      <c r="DNH12" s="20"/>
      <c r="DNI12"/>
      <c r="DNJ12" s="20"/>
      <c r="DNK12"/>
      <c r="DNL12" s="20"/>
      <c r="DNM12"/>
      <c r="DNN12" s="20"/>
      <c r="DNO12"/>
      <c r="DNP12" s="20"/>
      <c r="DNQ12"/>
      <c r="DNR12" s="20"/>
      <c r="DNS12"/>
      <c r="DNT12" s="20"/>
      <c r="DNU12"/>
      <c r="DNV12" s="20"/>
      <c r="DNW12"/>
      <c r="DNX12" s="20"/>
      <c r="DNY12"/>
      <c r="DNZ12" s="20"/>
      <c r="DOA12"/>
      <c r="DOB12" s="20"/>
      <c r="DOC12"/>
      <c r="DOD12" s="20"/>
      <c r="DOE12"/>
      <c r="DOF12" s="20"/>
      <c r="DOG12"/>
      <c r="DOH12" s="20"/>
      <c r="DOI12"/>
      <c r="DOJ12" s="20"/>
      <c r="DOK12"/>
      <c r="DOL12" s="20"/>
      <c r="DOM12"/>
      <c r="DON12" s="20"/>
      <c r="DOO12"/>
      <c r="DOP12" s="20"/>
      <c r="DOQ12"/>
      <c r="DOR12" s="20"/>
      <c r="DOS12"/>
      <c r="DOT12" s="20"/>
      <c r="DOU12"/>
      <c r="DOV12" s="20"/>
      <c r="DOW12"/>
      <c r="DOX12" s="20"/>
      <c r="DOY12"/>
      <c r="DOZ12" s="20"/>
      <c r="DPA12"/>
      <c r="DPB12" s="20"/>
      <c r="DPC12"/>
      <c r="DPD12" s="20"/>
      <c r="DPE12"/>
      <c r="DPF12" s="20"/>
      <c r="DPG12"/>
      <c r="DPH12" s="20"/>
      <c r="DPI12"/>
      <c r="DPJ12" s="20"/>
      <c r="DPK12"/>
      <c r="DPL12" s="20"/>
      <c r="DPM12"/>
      <c r="DPN12" s="20"/>
      <c r="DPO12"/>
      <c r="DPP12" s="20"/>
      <c r="DPQ12"/>
      <c r="DPR12" s="20"/>
      <c r="DPS12"/>
      <c r="DPT12" s="20"/>
      <c r="DPU12"/>
      <c r="DPV12" s="20"/>
      <c r="DPW12"/>
      <c r="DPX12" s="20"/>
      <c r="DPY12"/>
      <c r="DPZ12" s="20"/>
      <c r="DQA12"/>
      <c r="DQB12" s="20"/>
      <c r="DQC12"/>
      <c r="DQD12" s="20"/>
      <c r="DQE12"/>
      <c r="DQF12" s="20"/>
      <c r="DQG12"/>
      <c r="DQH12" s="20"/>
      <c r="DQI12"/>
      <c r="DQJ12" s="20"/>
      <c r="DQK12"/>
      <c r="DQL12" s="20"/>
      <c r="DQM12"/>
      <c r="DQN12" s="20"/>
      <c r="DQO12"/>
      <c r="DQP12" s="20"/>
      <c r="DQQ12"/>
      <c r="DQR12" s="20"/>
      <c r="DQS12"/>
      <c r="DQT12" s="20"/>
      <c r="DQU12"/>
      <c r="DQV12" s="20"/>
      <c r="DQW12"/>
      <c r="DQX12" s="20"/>
      <c r="DQY12"/>
      <c r="DQZ12" s="20"/>
      <c r="DRA12"/>
      <c r="DRB12" s="20"/>
      <c r="DRC12"/>
      <c r="DRD12" s="20"/>
      <c r="DRE12"/>
      <c r="DRF12" s="20"/>
      <c r="DRG12"/>
      <c r="DRH12" s="20"/>
      <c r="DRI12"/>
      <c r="DRJ12" s="20"/>
      <c r="DRK12"/>
      <c r="DRL12" s="20"/>
      <c r="DRM12"/>
      <c r="DRN12" s="20"/>
      <c r="DRO12"/>
      <c r="DRP12" s="20"/>
      <c r="DRQ12"/>
      <c r="DRR12" s="20"/>
      <c r="DRS12"/>
      <c r="DRT12" s="20"/>
      <c r="DRU12"/>
      <c r="DRV12" s="20"/>
      <c r="DRW12"/>
      <c r="DRX12" s="20"/>
      <c r="DRY12"/>
      <c r="DRZ12" s="20"/>
      <c r="DSA12"/>
      <c r="DSB12" s="20"/>
      <c r="DSC12"/>
      <c r="DSD12" s="20"/>
      <c r="DSE12"/>
      <c r="DSF12" s="20"/>
      <c r="DSG12"/>
      <c r="DSH12" s="20"/>
      <c r="DSI12"/>
      <c r="DSJ12" s="20"/>
      <c r="DSK12"/>
      <c r="DSL12" s="20"/>
      <c r="DSM12"/>
      <c r="DSN12" s="20"/>
      <c r="DSO12"/>
      <c r="DSP12" s="20"/>
      <c r="DSQ12"/>
      <c r="DSR12" s="20"/>
      <c r="DSS12"/>
      <c r="DST12" s="20"/>
      <c r="DSU12"/>
      <c r="DSV12" s="20"/>
      <c r="DSW12"/>
      <c r="DSX12" s="20"/>
      <c r="DSY12"/>
      <c r="DSZ12" s="20"/>
      <c r="DTA12"/>
      <c r="DTB12" s="20"/>
      <c r="DTC12"/>
      <c r="DTD12" s="20"/>
      <c r="DTE12"/>
      <c r="DTF12" s="20"/>
      <c r="DTG12"/>
      <c r="DTH12" s="20"/>
      <c r="DTI12"/>
      <c r="DTJ12" s="20"/>
      <c r="DTK12"/>
      <c r="DTL12" s="20"/>
      <c r="DTM12"/>
      <c r="DTN12" s="20"/>
      <c r="DTO12"/>
      <c r="DTP12" s="20"/>
      <c r="DTQ12"/>
      <c r="DTR12" s="20"/>
      <c r="DTS12"/>
      <c r="DTT12" s="20"/>
      <c r="DTU12"/>
      <c r="DTV12" s="20"/>
      <c r="DTW12"/>
      <c r="DTX12" s="20"/>
      <c r="DTY12"/>
      <c r="DTZ12" s="20"/>
      <c r="DUA12"/>
      <c r="DUB12" s="20"/>
      <c r="DUC12"/>
      <c r="DUD12" s="20"/>
      <c r="DUE12"/>
      <c r="DUF12" s="20"/>
      <c r="DUG12"/>
      <c r="DUH12" s="20"/>
      <c r="DUI12"/>
      <c r="DUJ12" s="20"/>
      <c r="DUK12"/>
      <c r="DUL12" s="20"/>
      <c r="DUM12"/>
      <c r="DUN12" s="20"/>
      <c r="DUO12"/>
      <c r="DUP12" s="20"/>
      <c r="DUQ12"/>
      <c r="DUR12" s="20"/>
      <c r="DUS12"/>
      <c r="DUT12" s="20"/>
      <c r="DUU12"/>
      <c r="DUV12" s="20"/>
      <c r="DUW12"/>
      <c r="DUX12" s="20"/>
      <c r="DUY12"/>
      <c r="DUZ12" s="20"/>
      <c r="DVA12"/>
      <c r="DVB12" s="20"/>
      <c r="DVC12"/>
      <c r="DVD12" s="20"/>
      <c r="DVE12"/>
      <c r="DVF12" s="20"/>
      <c r="DVG12"/>
      <c r="DVH12" s="20"/>
      <c r="DVI12"/>
      <c r="DVJ12" s="20"/>
      <c r="DVK12"/>
      <c r="DVL12" s="20"/>
      <c r="DVM12"/>
      <c r="DVN12" s="20"/>
      <c r="DVO12"/>
      <c r="DVP12" s="20"/>
      <c r="DVQ12"/>
      <c r="DVR12" s="20"/>
      <c r="DVS12"/>
      <c r="DVT12" s="20"/>
      <c r="DVU12"/>
      <c r="DVV12" s="20"/>
      <c r="DVW12"/>
      <c r="DVX12" s="20"/>
      <c r="DVY12"/>
      <c r="DVZ12" s="20"/>
      <c r="DWA12"/>
      <c r="DWB12" s="20"/>
      <c r="DWC12"/>
      <c r="DWD12" s="20"/>
      <c r="DWE12"/>
      <c r="DWF12" s="20"/>
      <c r="DWG12"/>
      <c r="DWH12" s="20"/>
      <c r="DWI12"/>
      <c r="DWJ12" s="20"/>
      <c r="DWK12"/>
      <c r="DWL12" s="20"/>
      <c r="DWM12"/>
      <c r="DWN12" s="20"/>
      <c r="DWO12"/>
      <c r="DWP12" s="20"/>
      <c r="DWQ12"/>
      <c r="DWR12" s="20"/>
      <c r="DWS12"/>
      <c r="DWT12" s="20"/>
      <c r="DWU12"/>
      <c r="DWV12" s="20"/>
      <c r="DWW12"/>
      <c r="DWX12" s="20"/>
      <c r="DWY12"/>
      <c r="DWZ12" s="20"/>
      <c r="DXA12"/>
      <c r="DXB12" s="20"/>
      <c r="DXC12"/>
      <c r="DXD12" s="20"/>
      <c r="DXE12"/>
      <c r="DXF12" s="20"/>
      <c r="DXG12"/>
      <c r="DXH12" s="20"/>
      <c r="DXI12"/>
      <c r="DXJ12" s="20"/>
      <c r="DXK12"/>
      <c r="DXL12" s="20"/>
      <c r="DXM12"/>
      <c r="DXN12" s="20"/>
      <c r="DXO12"/>
      <c r="DXP12" s="20"/>
      <c r="DXQ12"/>
      <c r="DXR12" s="20"/>
      <c r="DXS12"/>
      <c r="DXT12" s="20"/>
      <c r="DXU12"/>
      <c r="DXV12" s="20"/>
      <c r="DXW12"/>
      <c r="DXX12" s="20"/>
      <c r="DXY12"/>
      <c r="DXZ12" s="20"/>
      <c r="DYA12"/>
      <c r="DYB12" s="20"/>
      <c r="DYC12"/>
      <c r="DYD12" s="20"/>
      <c r="DYE12"/>
      <c r="DYF12" s="20"/>
      <c r="DYG12"/>
      <c r="DYH12" s="20"/>
      <c r="DYI12"/>
      <c r="DYJ12" s="20"/>
      <c r="DYK12"/>
      <c r="DYL12" s="20"/>
      <c r="DYM12"/>
      <c r="DYN12" s="20"/>
      <c r="DYO12"/>
      <c r="DYP12" s="20"/>
      <c r="DYQ12"/>
      <c r="DYR12" s="20"/>
      <c r="DYS12"/>
      <c r="DYT12" s="20"/>
      <c r="DYU12"/>
      <c r="DYV12" s="20"/>
      <c r="DYW12"/>
      <c r="DYX12" s="20"/>
      <c r="DYY12"/>
      <c r="DYZ12" s="20"/>
      <c r="DZA12"/>
      <c r="DZB12" s="20"/>
      <c r="DZC12"/>
      <c r="DZD12" s="20"/>
      <c r="DZE12"/>
      <c r="DZF12" s="20"/>
      <c r="DZG12"/>
      <c r="DZH12" s="20"/>
      <c r="DZI12"/>
      <c r="DZJ12" s="20"/>
      <c r="DZK12"/>
      <c r="DZL12" s="20"/>
      <c r="DZM12"/>
      <c r="DZN12" s="20"/>
      <c r="DZO12"/>
      <c r="DZP12" s="20"/>
      <c r="DZQ12"/>
      <c r="DZR12" s="20"/>
      <c r="DZS12"/>
      <c r="DZT12" s="20"/>
      <c r="DZU12"/>
      <c r="DZV12" s="20"/>
      <c r="DZW12"/>
      <c r="DZX12" s="20"/>
      <c r="DZY12"/>
      <c r="DZZ12" s="20"/>
      <c r="EAA12"/>
      <c r="EAB12" s="20"/>
      <c r="EAC12"/>
      <c r="EAD12" s="20"/>
      <c r="EAE12"/>
      <c r="EAF12" s="20"/>
      <c r="EAG12"/>
      <c r="EAH12" s="20"/>
      <c r="EAI12"/>
      <c r="EAJ12" s="20"/>
      <c r="EAK12"/>
      <c r="EAL12" s="20"/>
      <c r="EAM12"/>
      <c r="EAN12" s="20"/>
      <c r="EAO12"/>
      <c r="EAP12" s="20"/>
      <c r="EAQ12"/>
      <c r="EAR12" s="20"/>
      <c r="EAS12"/>
      <c r="EAT12" s="20"/>
      <c r="EAU12"/>
      <c r="EAV12" s="20"/>
      <c r="EAW12"/>
      <c r="EAX12" s="20"/>
      <c r="EAY12"/>
      <c r="EAZ12" s="20"/>
      <c r="EBA12"/>
      <c r="EBB12" s="20"/>
      <c r="EBC12"/>
      <c r="EBD12" s="20"/>
      <c r="EBE12"/>
      <c r="EBF12" s="20"/>
      <c r="EBG12"/>
      <c r="EBH12" s="20"/>
      <c r="EBI12"/>
      <c r="EBJ12" s="20"/>
      <c r="EBK12"/>
      <c r="EBL12" s="20"/>
      <c r="EBM12"/>
      <c r="EBN12" s="20"/>
      <c r="EBO12"/>
      <c r="EBP12" s="20"/>
      <c r="EBQ12"/>
      <c r="EBR12" s="20"/>
      <c r="EBS12"/>
      <c r="EBT12" s="20"/>
      <c r="EBU12"/>
      <c r="EBV12" s="20"/>
      <c r="EBW12"/>
      <c r="EBX12" s="20"/>
      <c r="EBY12"/>
      <c r="EBZ12" s="20"/>
      <c r="ECA12"/>
      <c r="ECB12" s="20"/>
      <c r="ECC12"/>
      <c r="ECD12" s="20"/>
      <c r="ECE12"/>
      <c r="ECF12" s="20"/>
      <c r="ECG12"/>
      <c r="ECH12" s="20"/>
      <c r="ECI12"/>
      <c r="ECJ12" s="20"/>
      <c r="ECK12"/>
      <c r="ECL12" s="20"/>
      <c r="ECM12"/>
      <c r="ECN12" s="20"/>
      <c r="ECO12"/>
      <c r="ECP12" s="20"/>
      <c r="ECQ12"/>
      <c r="ECR12" s="20"/>
      <c r="ECS12"/>
      <c r="ECT12" s="20"/>
      <c r="ECU12"/>
      <c r="ECV12" s="20"/>
      <c r="ECW12"/>
      <c r="ECX12" s="20"/>
      <c r="ECY12"/>
      <c r="ECZ12" s="20"/>
      <c r="EDA12"/>
      <c r="EDB12" s="20"/>
      <c r="EDC12"/>
      <c r="EDD12" s="20"/>
      <c r="EDE12"/>
      <c r="EDF12" s="20"/>
      <c r="EDG12"/>
      <c r="EDH12" s="20"/>
      <c r="EDI12"/>
      <c r="EDJ12" s="20"/>
      <c r="EDK12"/>
      <c r="EDL12" s="20"/>
      <c r="EDM12"/>
      <c r="EDN12" s="20"/>
      <c r="EDO12"/>
      <c r="EDP12" s="20"/>
      <c r="EDQ12"/>
      <c r="EDR12" s="20"/>
      <c r="EDS12"/>
      <c r="EDT12" s="20"/>
      <c r="EDU12"/>
      <c r="EDV12" s="20"/>
      <c r="EDW12"/>
      <c r="EDX12" s="20"/>
      <c r="EDY12"/>
      <c r="EDZ12" s="20"/>
      <c r="EEA12"/>
      <c r="EEB12" s="20"/>
      <c r="EEC12"/>
      <c r="EED12" s="20"/>
      <c r="EEE12"/>
      <c r="EEF12" s="20"/>
      <c r="EEG12"/>
      <c r="EEH12" s="20"/>
      <c r="EEI12"/>
      <c r="EEJ12" s="20"/>
      <c r="EEK12"/>
      <c r="EEL12" s="20"/>
      <c r="EEM12"/>
      <c r="EEN12" s="20"/>
      <c r="EEO12"/>
      <c r="EEP12" s="20"/>
      <c r="EEQ12"/>
      <c r="EER12" s="20"/>
      <c r="EES12"/>
      <c r="EET12" s="20"/>
      <c r="EEU12"/>
      <c r="EEV12" s="20"/>
      <c r="EEW12"/>
      <c r="EEX12" s="20"/>
      <c r="EEY12"/>
      <c r="EEZ12" s="20"/>
      <c r="EFA12"/>
      <c r="EFB12" s="20"/>
      <c r="EFC12"/>
      <c r="EFD12" s="20"/>
      <c r="EFE12"/>
      <c r="EFF12" s="20"/>
      <c r="EFG12"/>
      <c r="EFH12" s="20"/>
      <c r="EFI12"/>
      <c r="EFJ12" s="20"/>
      <c r="EFK12"/>
      <c r="EFL12" s="20"/>
      <c r="EFM12"/>
      <c r="EFN12" s="20"/>
      <c r="EFO12"/>
      <c r="EFP12" s="20"/>
      <c r="EFQ12"/>
      <c r="EFR12" s="20"/>
      <c r="EFS12"/>
      <c r="EFT12" s="20"/>
      <c r="EFU12"/>
      <c r="EFV12" s="20"/>
      <c r="EFW12"/>
      <c r="EFX12" s="20"/>
      <c r="EFY12"/>
      <c r="EFZ12" s="20"/>
      <c r="EGA12"/>
      <c r="EGB12" s="20"/>
      <c r="EGC12"/>
      <c r="EGD12" s="20"/>
      <c r="EGE12"/>
      <c r="EGF12" s="20"/>
      <c r="EGG12"/>
      <c r="EGH12" s="20"/>
      <c r="EGI12"/>
      <c r="EGJ12" s="20"/>
      <c r="EGK12"/>
      <c r="EGL12" s="20"/>
      <c r="EGM12"/>
      <c r="EGN12" s="20"/>
      <c r="EGO12"/>
      <c r="EGP12" s="20"/>
      <c r="EGQ12"/>
      <c r="EGR12" s="20"/>
      <c r="EGS12"/>
      <c r="EGT12" s="20"/>
      <c r="EGU12"/>
      <c r="EGV12" s="20"/>
      <c r="EGW12"/>
      <c r="EGX12" s="20"/>
      <c r="EGY12"/>
      <c r="EGZ12" s="20"/>
      <c r="EHA12"/>
      <c r="EHB12" s="20"/>
      <c r="EHC12"/>
      <c r="EHD12" s="20"/>
      <c r="EHE12"/>
      <c r="EHF12" s="20"/>
      <c r="EHG12"/>
      <c r="EHH12" s="20"/>
      <c r="EHI12"/>
      <c r="EHJ12" s="20"/>
      <c r="EHK12"/>
      <c r="EHL12" s="20"/>
      <c r="EHM12"/>
      <c r="EHN12" s="20"/>
      <c r="EHO12"/>
      <c r="EHP12" s="20"/>
      <c r="EHQ12"/>
      <c r="EHR12" s="20"/>
      <c r="EHS12"/>
      <c r="EHT12" s="20"/>
      <c r="EHU12"/>
      <c r="EHV12" s="20"/>
      <c r="EHW12"/>
      <c r="EHX12" s="20"/>
      <c r="EHY12"/>
      <c r="EHZ12" s="20"/>
      <c r="EIA12"/>
      <c r="EIB12" s="20"/>
      <c r="EIC12"/>
      <c r="EID12" s="20"/>
      <c r="EIE12"/>
      <c r="EIF12" s="20"/>
      <c r="EIG12"/>
      <c r="EIH12" s="20"/>
      <c r="EII12"/>
      <c r="EIJ12" s="20"/>
      <c r="EIK12"/>
      <c r="EIL12" s="20"/>
      <c r="EIM12"/>
      <c r="EIN12" s="20"/>
      <c r="EIO12"/>
      <c r="EIP12" s="20"/>
      <c r="EIQ12"/>
      <c r="EIR12" s="20"/>
      <c r="EIS12"/>
      <c r="EIT12" s="20"/>
      <c r="EIU12"/>
      <c r="EIV12" s="20"/>
      <c r="EIW12"/>
      <c r="EIX12" s="20"/>
      <c r="EIY12"/>
      <c r="EIZ12" s="20"/>
      <c r="EJA12"/>
      <c r="EJB12" s="20"/>
      <c r="EJC12"/>
      <c r="EJD12" s="20"/>
      <c r="EJE12"/>
      <c r="EJF12" s="20"/>
      <c r="EJG12"/>
      <c r="EJH12" s="20"/>
      <c r="EJI12"/>
      <c r="EJJ12" s="20"/>
      <c r="EJK12"/>
      <c r="EJL12" s="20"/>
      <c r="EJM12"/>
      <c r="EJN12" s="20"/>
      <c r="EJO12"/>
      <c r="EJP12" s="20"/>
      <c r="EJQ12"/>
      <c r="EJR12" s="20"/>
      <c r="EJS12"/>
      <c r="EJT12" s="20"/>
      <c r="EJU12"/>
      <c r="EJV12" s="20"/>
      <c r="EJW12"/>
      <c r="EJX12" s="20"/>
      <c r="EJY12"/>
      <c r="EJZ12" s="20"/>
      <c r="EKA12"/>
      <c r="EKB12" s="20"/>
      <c r="EKC12"/>
      <c r="EKD12" s="20"/>
      <c r="EKE12"/>
      <c r="EKF12" s="20"/>
      <c r="EKG12"/>
      <c r="EKH12" s="20"/>
      <c r="EKI12"/>
      <c r="EKJ12" s="20"/>
      <c r="EKK12"/>
      <c r="EKL12" s="20"/>
      <c r="EKM12"/>
      <c r="EKN12" s="20"/>
      <c r="EKO12"/>
      <c r="EKP12" s="20"/>
      <c r="EKQ12"/>
      <c r="EKR12" s="20"/>
      <c r="EKS12"/>
      <c r="EKT12" s="20"/>
      <c r="EKU12"/>
      <c r="EKV12" s="20"/>
      <c r="EKW12"/>
      <c r="EKX12" s="20"/>
      <c r="EKY12"/>
      <c r="EKZ12" s="20"/>
      <c r="ELA12"/>
      <c r="ELB12" s="20"/>
      <c r="ELC12"/>
      <c r="ELD12" s="20"/>
      <c r="ELE12"/>
      <c r="ELF12" s="20"/>
      <c r="ELG12"/>
      <c r="ELH12" s="20"/>
      <c r="ELI12"/>
      <c r="ELJ12" s="20"/>
      <c r="ELK12"/>
      <c r="ELL12" s="20"/>
      <c r="ELM12"/>
      <c r="ELN12" s="20"/>
      <c r="ELO12"/>
      <c r="ELP12" s="20"/>
      <c r="ELQ12"/>
      <c r="ELR12" s="20"/>
      <c r="ELS12"/>
      <c r="ELT12" s="20"/>
      <c r="ELU12"/>
      <c r="ELV12" s="20"/>
      <c r="ELW12"/>
      <c r="ELX12" s="20"/>
      <c r="ELY12"/>
      <c r="ELZ12" s="20"/>
      <c r="EMA12"/>
      <c r="EMB12" s="20"/>
      <c r="EMC12"/>
      <c r="EMD12" s="20"/>
      <c r="EME12"/>
      <c r="EMF12" s="20"/>
      <c r="EMG12"/>
      <c r="EMH12" s="20"/>
      <c r="EMI12"/>
      <c r="EMJ12" s="20"/>
      <c r="EMK12"/>
      <c r="EML12" s="20"/>
      <c r="EMM12"/>
      <c r="EMN12" s="20"/>
      <c r="EMO12"/>
      <c r="EMP12" s="20"/>
      <c r="EMQ12"/>
      <c r="EMR12" s="20"/>
      <c r="EMS12"/>
      <c r="EMT12" s="20"/>
      <c r="EMU12"/>
      <c r="EMV12" s="20"/>
      <c r="EMW12"/>
      <c r="EMX12" s="20"/>
      <c r="EMY12"/>
      <c r="EMZ12" s="20"/>
      <c r="ENA12"/>
      <c r="ENB12" s="20"/>
      <c r="ENC12"/>
      <c r="END12" s="20"/>
      <c r="ENE12"/>
      <c r="ENF12" s="20"/>
      <c r="ENG12"/>
      <c r="ENH12" s="20"/>
      <c r="ENI12"/>
      <c r="ENJ12" s="20"/>
      <c r="ENK12"/>
      <c r="ENL12" s="20"/>
      <c r="ENM12"/>
      <c r="ENN12" s="20"/>
      <c r="ENO12"/>
      <c r="ENP12" s="20"/>
      <c r="ENQ12"/>
      <c r="ENR12" s="20"/>
      <c r="ENS12"/>
      <c r="ENT12" s="20"/>
      <c r="ENU12"/>
      <c r="ENV12" s="20"/>
      <c r="ENW12"/>
      <c r="ENX12" s="20"/>
      <c r="ENY12"/>
      <c r="ENZ12" s="20"/>
      <c r="EOA12"/>
      <c r="EOB12" s="20"/>
      <c r="EOC12"/>
      <c r="EOD12" s="20"/>
      <c r="EOE12"/>
      <c r="EOF12" s="20"/>
      <c r="EOG12"/>
      <c r="EOH12" s="20"/>
      <c r="EOI12"/>
      <c r="EOJ12" s="20"/>
      <c r="EOK12"/>
      <c r="EOL12" s="20"/>
      <c r="EOM12"/>
      <c r="EON12" s="20"/>
      <c r="EOO12"/>
      <c r="EOP12" s="20"/>
      <c r="EOQ12"/>
      <c r="EOR12" s="20"/>
      <c r="EOS12"/>
      <c r="EOT12" s="20"/>
      <c r="EOU12"/>
      <c r="EOV12" s="20"/>
      <c r="EOW12"/>
      <c r="EOX12" s="20"/>
      <c r="EOY12"/>
      <c r="EOZ12" s="20"/>
      <c r="EPA12"/>
      <c r="EPB12" s="20"/>
      <c r="EPC12"/>
      <c r="EPD12" s="20"/>
      <c r="EPE12"/>
      <c r="EPF12" s="20"/>
      <c r="EPG12"/>
      <c r="EPH12" s="20"/>
      <c r="EPI12"/>
      <c r="EPJ12" s="20"/>
      <c r="EPK12"/>
      <c r="EPL12" s="20"/>
      <c r="EPM12"/>
      <c r="EPN12" s="20"/>
      <c r="EPO12"/>
      <c r="EPP12" s="20"/>
      <c r="EPQ12"/>
      <c r="EPR12" s="20"/>
      <c r="EPS12"/>
      <c r="EPT12" s="20"/>
      <c r="EPU12"/>
      <c r="EPV12" s="20"/>
      <c r="EPW12"/>
      <c r="EPX12" s="20"/>
      <c r="EPY12"/>
      <c r="EPZ12" s="20"/>
      <c r="EQA12"/>
      <c r="EQB12" s="20"/>
      <c r="EQC12"/>
      <c r="EQD12" s="20"/>
      <c r="EQE12"/>
      <c r="EQF12" s="20"/>
      <c r="EQG12"/>
      <c r="EQH12" s="20"/>
      <c r="EQI12"/>
      <c r="EQJ12" s="20"/>
      <c r="EQK12"/>
      <c r="EQL12" s="20"/>
      <c r="EQM12"/>
      <c r="EQN12" s="20"/>
      <c r="EQO12"/>
      <c r="EQP12" s="20"/>
      <c r="EQQ12"/>
      <c r="EQR12" s="20"/>
      <c r="EQS12"/>
      <c r="EQT12" s="20"/>
      <c r="EQU12"/>
      <c r="EQV12" s="20"/>
      <c r="EQW12"/>
      <c r="EQX12" s="20"/>
      <c r="EQY12"/>
      <c r="EQZ12" s="20"/>
      <c r="ERA12"/>
      <c r="ERB12" s="20"/>
      <c r="ERC12"/>
      <c r="ERD12" s="20"/>
      <c r="ERE12"/>
      <c r="ERF12" s="20"/>
      <c r="ERG12"/>
      <c r="ERH12" s="20"/>
      <c r="ERI12"/>
      <c r="ERJ12" s="20"/>
      <c r="ERK12"/>
      <c r="ERL12" s="20"/>
      <c r="ERM12"/>
      <c r="ERN12" s="20"/>
      <c r="ERO12"/>
      <c r="ERP12" s="20"/>
      <c r="ERQ12"/>
      <c r="ERR12" s="20"/>
      <c r="ERS12"/>
      <c r="ERT12" s="20"/>
      <c r="ERU12"/>
      <c r="ERV12" s="20"/>
      <c r="ERW12"/>
      <c r="ERX12" s="20"/>
      <c r="ERY12"/>
      <c r="ERZ12" s="20"/>
      <c r="ESA12"/>
      <c r="ESB12" s="20"/>
      <c r="ESC12"/>
      <c r="ESD12" s="20"/>
      <c r="ESE12"/>
      <c r="ESF12" s="20"/>
      <c r="ESG12"/>
      <c r="ESH12" s="20"/>
      <c r="ESI12"/>
      <c r="ESJ12" s="20"/>
      <c r="ESK12"/>
      <c r="ESL12" s="20"/>
      <c r="ESM12"/>
      <c r="ESN12" s="20"/>
      <c r="ESO12"/>
      <c r="ESP12" s="20"/>
      <c r="ESQ12"/>
      <c r="ESR12" s="20"/>
      <c r="ESS12"/>
      <c r="EST12" s="20"/>
      <c r="ESU12"/>
      <c r="ESV12" s="20"/>
      <c r="ESW12"/>
      <c r="ESX12" s="20"/>
      <c r="ESY12"/>
      <c r="ESZ12" s="20"/>
      <c r="ETA12"/>
      <c r="ETB12" s="20"/>
      <c r="ETC12"/>
      <c r="ETD12" s="20"/>
      <c r="ETE12"/>
      <c r="ETF12" s="20"/>
      <c r="ETG12"/>
      <c r="ETH12" s="20"/>
      <c r="ETI12"/>
      <c r="ETJ12" s="20"/>
      <c r="ETK12"/>
      <c r="ETL12" s="20"/>
      <c r="ETM12"/>
      <c r="ETN12" s="20"/>
      <c r="ETO12"/>
      <c r="ETP12" s="20"/>
      <c r="ETQ12"/>
      <c r="ETR12" s="20"/>
      <c r="ETS12"/>
      <c r="ETT12" s="20"/>
      <c r="ETU12"/>
      <c r="ETV12" s="20"/>
      <c r="ETW12"/>
      <c r="ETX12" s="20"/>
      <c r="ETY12"/>
      <c r="ETZ12" s="20"/>
      <c r="EUA12"/>
      <c r="EUB12" s="20"/>
      <c r="EUC12"/>
      <c r="EUD12" s="20"/>
      <c r="EUE12"/>
      <c r="EUF12" s="20"/>
      <c r="EUG12"/>
      <c r="EUH12" s="20"/>
      <c r="EUI12"/>
      <c r="EUJ12" s="20"/>
      <c r="EUK12"/>
      <c r="EUL12" s="20"/>
      <c r="EUM12"/>
      <c r="EUN12" s="20"/>
      <c r="EUO12"/>
      <c r="EUP12" s="20"/>
      <c r="EUQ12"/>
      <c r="EUR12" s="20"/>
      <c r="EUS12"/>
      <c r="EUT12" s="20"/>
      <c r="EUU12"/>
      <c r="EUV12" s="20"/>
      <c r="EUW12"/>
      <c r="EUX12" s="20"/>
      <c r="EUY12"/>
      <c r="EUZ12" s="20"/>
      <c r="EVA12"/>
      <c r="EVB12" s="20"/>
      <c r="EVC12"/>
      <c r="EVD12" s="20"/>
      <c r="EVE12"/>
      <c r="EVF12" s="20"/>
      <c r="EVG12"/>
      <c r="EVH12" s="20"/>
      <c r="EVI12"/>
      <c r="EVJ12" s="20"/>
      <c r="EVK12"/>
      <c r="EVL12" s="20"/>
      <c r="EVM12"/>
      <c r="EVN12" s="20"/>
      <c r="EVO12"/>
      <c r="EVP12" s="20"/>
      <c r="EVQ12"/>
      <c r="EVR12" s="20"/>
      <c r="EVS12"/>
      <c r="EVT12" s="20"/>
      <c r="EVU12"/>
      <c r="EVV12" s="20"/>
      <c r="EVW12"/>
      <c r="EVX12" s="20"/>
      <c r="EVY12"/>
      <c r="EVZ12" s="20"/>
      <c r="EWA12"/>
      <c r="EWB12" s="20"/>
      <c r="EWC12"/>
      <c r="EWD12" s="20"/>
      <c r="EWE12"/>
      <c r="EWF12" s="20"/>
      <c r="EWG12"/>
      <c r="EWH12" s="20"/>
      <c r="EWI12"/>
      <c r="EWJ12" s="20"/>
      <c r="EWK12"/>
      <c r="EWL12" s="20"/>
      <c r="EWM12"/>
      <c r="EWN12" s="20"/>
      <c r="EWO12"/>
      <c r="EWP12" s="20"/>
      <c r="EWQ12"/>
      <c r="EWR12" s="20"/>
      <c r="EWS12"/>
      <c r="EWT12" s="20"/>
      <c r="EWU12"/>
      <c r="EWV12" s="20"/>
      <c r="EWW12"/>
      <c r="EWX12" s="20"/>
      <c r="EWY12"/>
      <c r="EWZ12" s="20"/>
      <c r="EXA12"/>
      <c r="EXB12" s="20"/>
      <c r="EXC12"/>
      <c r="EXD12" s="20"/>
      <c r="EXE12"/>
      <c r="EXF12" s="20"/>
      <c r="EXG12"/>
      <c r="EXH12" s="20"/>
      <c r="EXI12"/>
      <c r="EXJ12" s="20"/>
      <c r="EXK12"/>
      <c r="EXL12" s="20"/>
      <c r="EXM12"/>
      <c r="EXN12" s="20"/>
      <c r="EXO12"/>
      <c r="EXP12" s="20"/>
      <c r="EXQ12"/>
      <c r="EXR12" s="20"/>
      <c r="EXS12"/>
      <c r="EXT12" s="20"/>
      <c r="EXU12"/>
      <c r="EXV12" s="20"/>
      <c r="EXW12"/>
      <c r="EXX12" s="20"/>
      <c r="EXY12"/>
      <c r="EXZ12" s="20"/>
      <c r="EYA12"/>
      <c r="EYB12" s="20"/>
      <c r="EYC12"/>
      <c r="EYD12" s="20"/>
      <c r="EYE12"/>
      <c r="EYF12" s="20"/>
      <c r="EYG12"/>
      <c r="EYH12" s="20"/>
      <c r="EYI12"/>
      <c r="EYJ12" s="20"/>
      <c r="EYK12"/>
      <c r="EYL12" s="20"/>
      <c r="EYM12"/>
      <c r="EYN12" s="20"/>
      <c r="EYO12"/>
      <c r="EYP12" s="20"/>
      <c r="EYQ12"/>
      <c r="EYR12" s="20"/>
      <c r="EYS12"/>
      <c r="EYT12" s="20"/>
      <c r="EYU12"/>
      <c r="EYV12" s="20"/>
      <c r="EYW12"/>
      <c r="EYX12" s="20"/>
      <c r="EYY12"/>
      <c r="EYZ12" s="20"/>
      <c r="EZA12"/>
      <c r="EZB12" s="20"/>
      <c r="EZC12"/>
      <c r="EZD12" s="20"/>
      <c r="EZE12"/>
      <c r="EZF12" s="20"/>
      <c r="EZG12"/>
      <c r="EZH12" s="20"/>
      <c r="EZI12"/>
      <c r="EZJ12" s="20"/>
      <c r="EZK12"/>
      <c r="EZL12" s="20"/>
      <c r="EZM12"/>
      <c r="EZN12" s="20"/>
      <c r="EZO12"/>
      <c r="EZP12" s="20"/>
      <c r="EZQ12"/>
      <c r="EZR12" s="20"/>
      <c r="EZS12"/>
      <c r="EZT12" s="20"/>
      <c r="EZU12"/>
      <c r="EZV12" s="20"/>
      <c r="EZW12"/>
      <c r="EZX12" s="20"/>
      <c r="EZY12"/>
      <c r="EZZ12" s="20"/>
      <c r="FAA12"/>
      <c r="FAB12" s="20"/>
      <c r="FAC12"/>
      <c r="FAD12" s="20"/>
      <c r="FAE12"/>
      <c r="FAF12" s="20"/>
      <c r="FAG12"/>
      <c r="FAH12" s="20"/>
      <c r="FAI12"/>
      <c r="FAJ12" s="20"/>
      <c r="FAK12"/>
      <c r="FAL12" s="20"/>
      <c r="FAM12"/>
      <c r="FAN12" s="20"/>
      <c r="FAO12"/>
      <c r="FAP12" s="20"/>
      <c r="FAQ12"/>
      <c r="FAR12" s="20"/>
      <c r="FAS12"/>
      <c r="FAT12" s="20"/>
      <c r="FAU12"/>
      <c r="FAV12" s="20"/>
      <c r="FAW12"/>
      <c r="FAX12" s="20"/>
      <c r="FAY12"/>
      <c r="FAZ12" s="20"/>
      <c r="FBA12"/>
      <c r="FBB12" s="20"/>
      <c r="FBC12"/>
      <c r="FBD12" s="20"/>
      <c r="FBE12"/>
      <c r="FBF12" s="20"/>
      <c r="FBG12"/>
      <c r="FBH12" s="20"/>
      <c r="FBI12"/>
      <c r="FBJ12" s="20"/>
      <c r="FBK12"/>
      <c r="FBL12" s="20"/>
      <c r="FBM12"/>
      <c r="FBN12" s="20"/>
      <c r="FBO12"/>
      <c r="FBP12" s="20"/>
      <c r="FBQ12"/>
      <c r="FBR12" s="20"/>
      <c r="FBS12"/>
      <c r="FBT12" s="20"/>
      <c r="FBU12"/>
      <c r="FBV12" s="20"/>
      <c r="FBW12"/>
      <c r="FBX12" s="20"/>
      <c r="FBY12"/>
      <c r="FBZ12" s="20"/>
      <c r="FCA12"/>
      <c r="FCB12" s="20"/>
      <c r="FCC12"/>
      <c r="FCD12" s="20"/>
      <c r="FCE12"/>
      <c r="FCF12" s="20"/>
      <c r="FCG12"/>
      <c r="FCH12" s="20"/>
      <c r="FCI12"/>
      <c r="FCJ12" s="20"/>
      <c r="FCK12"/>
      <c r="FCL12" s="20"/>
      <c r="FCM12"/>
      <c r="FCN12" s="20"/>
      <c r="FCO12"/>
      <c r="FCP12" s="20"/>
      <c r="FCQ12"/>
      <c r="FCR12" s="20"/>
      <c r="FCS12"/>
      <c r="FCT12" s="20"/>
      <c r="FCU12"/>
      <c r="FCV12" s="20"/>
      <c r="FCW12"/>
      <c r="FCX12" s="20"/>
      <c r="FCY12"/>
      <c r="FCZ12" s="20"/>
      <c r="FDA12"/>
      <c r="FDB12" s="20"/>
      <c r="FDC12"/>
      <c r="FDD12" s="20"/>
      <c r="FDE12"/>
      <c r="FDF12" s="20"/>
      <c r="FDG12"/>
      <c r="FDH12" s="20"/>
      <c r="FDI12"/>
      <c r="FDJ12" s="20"/>
      <c r="FDK12"/>
      <c r="FDL12" s="20"/>
      <c r="FDM12"/>
      <c r="FDN12" s="20"/>
      <c r="FDO12"/>
      <c r="FDP12" s="20"/>
      <c r="FDQ12"/>
      <c r="FDR12" s="20"/>
      <c r="FDS12"/>
      <c r="FDT12" s="20"/>
      <c r="FDU12"/>
      <c r="FDV12" s="20"/>
      <c r="FDW12"/>
      <c r="FDX12" s="20"/>
      <c r="FDY12"/>
      <c r="FDZ12" s="20"/>
      <c r="FEA12"/>
      <c r="FEB12" s="20"/>
      <c r="FEC12"/>
      <c r="FED12" s="20"/>
      <c r="FEE12"/>
      <c r="FEF12" s="20"/>
      <c r="FEG12"/>
      <c r="FEH12" s="20"/>
      <c r="FEI12"/>
      <c r="FEJ12" s="20"/>
      <c r="FEK12"/>
      <c r="FEL12" s="20"/>
      <c r="FEM12"/>
      <c r="FEN12" s="20"/>
      <c r="FEO12"/>
      <c r="FEP12" s="20"/>
      <c r="FEQ12"/>
      <c r="FER12" s="20"/>
      <c r="FES12"/>
      <c r="FET12" s="20"/>
      <c r="FEU12"/>
      <c r="FEV12" s="20"/>
      <c r="FEW12"/>
      <c r="FEX12" s="20"/>
      <c r="FEY12"/>
      <c r="FEZ12" s="20"/>
      <c r="FFA12"/>
      <c r="FFB12" s="20"/>
      <c r="FFC12"/>
      <c r="FFD12" s="20"/>
      <c r="FFE12"/>
      <c r="FFF12" s="20"/>
      <c r="FFG12"/>
      <c r="FFH12" s="20"/>
      <c r="FFI12"/>
      <c r="FFJ12" s="20"/>
      <c r="FFK12"/>
      <c r="FFL12" s="20"/>
      <c r="FFM12"/>
      <c r="FFN12" s="20"/>
      <c r="FFO12"/>
      <c r="FFP12" s="20"/>
      <c r="FFQ12"/>
      <c r="FFR12" s="20"/>
      <c r="FFS12"/>
      <c r="FFT12" s="20"/>
      <c r="FFU12"/>
      <c r="FFV12" s="20"/>
      <c r="FFW12"/>
      <c r="FFX12" s="20"/>
      <c r="FFY12"/>
      <c r="FFZ12" s="20"/>
      <c r="FGA12"/>
      <c r="FGB12" s="20"/>
      <c r="FGC12"/>
      <c r="FGD12" s="20"/>
      <c r="FGE12"/>
      <c r="FGF12" s="20"/>
      <c r="FGG12"/>
      <c r="FGH12" s="20"/>
      <c r="FGI12"/>
      <c r="FGJ12" s="20"/>
      <c r="FGK12"/>
      <c r="FGL12" s="20"/>
      <c r="FGM12"/>
      <c r="FGN12" s="20"/>
      <c r="FGO12"/>
      <c r="FGP12" s="20"/>
      <c r="FGQ12"/>
      <c r="FGR12" s="20"/>
      <c r="FGS12"/>
      <c r="FGT12" s="20"/>
      <c r="FGU12"/>
      <c r="FGV12" s="20"/>
      <c r="FGW12"/>
      <c r="FGX12" s="20"/>
      <c r="FGY12"/>
      <c r="FGZ12" s="20"/>
      <c r="FHA12"/>
      <c r="FHB12" s="20"/>
      <c r="FHC12"/>
      <c r="FHD12" s="20"/>
      <c r="FHE12"/>
      <c r="FHF12" s="20"/>
      <c r="FHG12"/>
      <c r="FHH12" s="20"/>
      <c r="FHI12"/>
      <c r="FHJ12" s="20"/>
      <c r="FHK12"/>
      <c r="FHL12" s="20"/>
      <c r="FHM12"/>
      <c r="FHN12" s="20"/>
      <c r="FHO12"/>
      <c r="FHP12" s="20"/>
      <c r="FHQ12"/>
      <c r="FHR12" s="20"/>
      <c r="FHS12"/>
      <c r="FHT12" s="20"/>
      <c r="FHU12"/>
      <c r="FHV12" s="20"/>
      <c r="FHW12"/>
      <c r="FHX12" s="20"/>
      <c r="FHY12"/>
      <c r="FHZ12" s="20"/>
      <c r="FIA12"/>
      <c r="FIB12" s="20"/>
      <c r="FIC12"/>
      <c r="FID12" s="20"/>
      <c r="FIE12"/>
      <c r="FIF12" s="20"/>
      <c r="FIG12"/>
      <c r="FIH12" s="20"/>
      <c r="FII12"/>
      <c r="FIJ12" s="20"/>
      <c r="FIK12"/>
      <c r="FIL12" s="20"/>
      <c r="FIM12"/>
      <c r="FIN12" s="20"/>
      <c r="FIO12"/>
      <c r="FIP12" s="20"/>
      <c r="FIQ12"/>
      <c r="FIR12" s="20"/>
      <c r="FIS12"/>
      <c r="FIT12" s="20"/>
      <c r="FIU12"/>
      <c r="FIV12" s="20"/>
      <c r="FIW12"/>
      <c r="FIX12" s="20"/>
      <c r="FIY12"/>
      <c r="FIZ12" s="20"/>
      <c r="FJA12"/>
      <c r="FJB12" s="20"/>
      <c r="FJC12"/>
      <c r="FJD12" s="20"/>
      <c r="FJE12"/>
      <c r="FJF12" s="20"/>
      <c r="FJG12"/>
      <c r="FJH12" s="20"/>
      <c r="FJI12"/>
      <c r="FJJ12" s="20"/>
      <c r="FJK12"/>
      <c r="FJL12" s="20"/>
      <c r="FJM12"/>
      <c r="FJN12" s="20"/>
      <c r="FJO12"/>
      <c r="FJP12" s="20"/>
      <c r="FJQ12"/>
      <c r="FJR12" s="20"/>
      <c r="FJS12"/>
      <c r="FJT12" s="20"/>
      <c r="FJU12"/>
      <c r="FJV12" s="20"/>
      <c r="FJW12"/>
      <c r="FJX12" s="20"/>
      <c r="FJY12"/>
      <c r="FJZ12" s="20"/>
      <c r="FKA12"/>
      <c r="FKB12" s="20"/>
      <c r="FKC12"/>
      <c r="FKD12" s="20"/>
      <c r="FKE12"/>
      <c r="FKF12" s="20"/>
      <c r="FKG12"/>
      <c r="FKH12" s="20"/>
      <c r="FKI12"/>
      <c r="FKJ12" s="20"/>
      <c r="FKK12"/>
      <c r="FKL12" s="20"/>
      <c r="FKM12"/>
      <c r="FKN12" s="20"/>
      <c r="FKO12"/>
      <c r="FKP12" s="20"/>
      <c r="FKQ12"/>
      <c r="FKR12" s="20"/>
      <c r="FKS12"/>
      <c r="FKT12" s="20"/>
      <c r="FKU12"/>
      <c r="FKV12" s="20"/>
      <c r="FKW12"/>
      <c r="FKX12" s="20"/>
      <c r="FKY12"/>
      <c r="FKZ12" s="20"/>
      <c r="FLA12"/>
      <c r="FLB12" s="20"/>
      <c r="FLC12"/>
      <c r="FLD12" s="20"/>
      <c r="FLE12"/>
      <c r="FLF12" s="20"/>
      <c r="FLG12"/>
      <c r="FLH12" s="20"/>
      <c r="FLI12"/>
      <c r="FLJ12" s="20"/>
      <c r="FLK12"/>
      <c r="FLL12" s="20"/>
      <c r="FLM12"/>
      <c r="FLN12" s="20"/>
      <c r="FLO12"/>
      <c r="FLP12" s="20"/>
      <c r="FLQ12"/>
      <c r="FLR12" s="20"/>
      <c r="FLS12"/>
      <c r="FLT12" s="20"/>
      <c r="FLU12"/>
      <c r="FLV12" s="20"/>
      <c r="FLW12"/>
      <c r="FLX12" s="20"/>
      <c r="FLY12"/>
      <c r="FLZ12" s="20"/>
      <c r="FMA12"/>
      <c r="FMB12" s="20"/>
      <c r="FMC12"/>
      <c r="FMD12" s="20"/>
      <c r="FME12"/>
      <c r="FMF12" s="20"/>
      <c r="FMG12"/>
      <c r="FMH12" s="20"/>
      <c r="FMI12"/>
      <c r="FMJ12" s="20"/>
      <c r="FMK12"/>
      <c r="FML12" s="20"/>
      <c r="FMM12"/>
      <c r="FMN12" s="20"/>
      <c r="FMO12"/>
      <c r="FMP12" s="20"/>
      <c r="FMQ12"/>
      <c r="FMR12" s="20"/>
      <c r="FMS12"/>
      <c r="FMT12" s="20"/>
      <c r="FMU12"/>
      <c r="FMV12" s="20"/>
      <c r="FMW12"/>
      <c r="FMX12" s="20"/>
      <c r="FMY12"/>
      <c r="FMZ12" s="20"/>
      <c r="FNA12"/>
      <c r="FNB12" s="20"/>
      <c r="FNC12"/>
      <c r="FND12" s="20"/>
      <c r="FNE12"/>
      <c r="FNF12" s="20"/>
      <c r="FNG12"/>
      <c r="FNH12" s="20"/>
      <c r="FNI12"/>
      <c r="FNJ12" s="20"/>
      <c r="FNK12"/>
      <c r="FNL12" s="20"/>
      <c r="FNM12"/>
      <c r="FNN12" s="20"/>
      <c r="FNO12"/>
      <c r="FNP12" s="20"/>
      <c r="FNQ12"/>
      <c r="FNR12" s="20"/>
      <c r="FNS12"/>
      <c r="FNT12" s="20"/>
      <c r="FNU12"/>
      <c r="FNV12" s="20"/>
      <c r="FNW12"/>
      <c r="FNX12" s="20"/>
      <c r="FNY12"/>
      <c r="FNZ12" s="20"/>
      <c r="FOA12"/>
      <c r="FOB12" s="20"/>
      <c r="FOC12"/>
      <c r="FOD12" s="20"/>
      <c r="FOE12"/>
      <c r="FOF12" s="20"/>
      <c r="FOG12"/>
      <c r="FOH12" s="20"/>
      <c r="FOI12"/>
      <c r="FOJ12" s="20"/>
      <c r="FOK12"/>
      <c r="FOL12" s="20"/>
      <c r="FOM12"/>
      <c r="FON12" s="20"/>
      <c r="FOO12"/>
      <c r="FOP12" s="20"/>
      <c r="FOQ12"/>
      <c r="FOR12" s="20"/>
      <c r="FOS12"/>
      <c r="FOT12" s="20"/>
      <c r="FOU12"/>
      <c r="FOV12" s="20"/>
      <c r="FOW12"/>
      <c r="FOX12" s="20"/>
      <c r="FOY12"/>
      <c r="FOZ12" s="20"/>
      <c r="FPA12"/>
      <c r="FPB12" s="20"/>
      <c r="FPC12"/>
      <c r="FPD12" s="20"/>
      <c r="FPE12"/>
      <c r="FPF12" s="20"/>
      <c r="FPG12"/>
      <c r="FPH12" s="20"/>
      <c r="FPI12"/>
      <c r="FPJ12" s="20"/>
      <c r="FPK12"/>
      <c r="FPL12" s="20"/>
      <c r="FPM12"/>
      <c r="FPN12" s="20"/>
      <c r="FPO12"/>
      <c r="FPP12" s="20"/>
      <c r="FPQ12"/>
      <c r="FPR12" s="20"/>
      <c r="FPS12"/>
      <c r="FPT12" s="20"/>
      <c r="FPU12"/>
      <c r="FPV12" s="20"/>
      <c r="FPW12"/>
      <c r="FPX12" s="20"/>
      <c r="FPY12"/>
      <c r="FPZ12" s="20"/>
      <c r="FQA12"/>
      <c r="FQB12" s="20"/>
      <c r="FQC12"/>
      <c r="FQD12" s="20"/>
      <c r="FQE12"/>
      <c r="FQF12" s="20"/>
      <c r="FQG12"/>
      <c r="FQH12" s="20"/>
      <c r="FQI12"/>
      <c r="FQJ12" s="20"/>
      <c r="FQK12"/>
      <c r="FQL12" s="20"/>
      <c r="FQM12"/>
      <c r="FQN12" s="20"/>
      <c r="FQO12"/>
      <c r="FQP12" s="20"/>
      <c r="FQQ12"/>
      <c r="FQR12" s="20"/>
      <c r="FQS12"/>
      <c r="FQT12" s="20"/>
      <c r="FQU12"/>
      <c r="FQV12" s="20"/>
      <c r="FQW12"/>
      <c r="FQX12" s="20"/>
      <c r="FQY12"/>
      <c r="FQZ12" s="20"/>
      <c r="FRA12"/>
      <c r="FRB12" s="20"/>
      <c r="FRC12"/>
      <c r="FRD12" s="20"/>
      <c r="FRE12"/>
      <c r="FRF12" s="20"/>
      <c r="FRG12"/>
      <c r="FRH12" s="20"/>
      <c r="FRI12"/>
      <c r="FRJ12" s="20"/>
      <c r="FRK12"/>
      <c r="FRL12" s="20"/>
      <c r="FRM12"/>
      <c r="FRN12" s="20"/>
      <c r="FRO12"/>
      <c r="FRP12" s="20"/>
      <c r="FRQ12"/>
      <c r="FRR12" s="20"/>
      <c r="FRS12"/>
      <c r="FRT12" s="20"/>
      <c r="FRU12"/>
      <c r="FRV12" s="20"/>
      <c r="FRW12"/>
      <c r="FRX12" s="20"/>
      <c r="FRY12"/>
      <c r="FRZ12" s="20"/>
      <c r="FSA12"/>
      <c r="FSB12" s="20"/>
      <c r="FSC12"/>
      <c r="FSD12" s="20"/>
      <c r="FSE12"/>
      <c r="FSF12" s="20"/>
      <c r="FSG12"/>
      <c r="FSH12" s="20"/>
      <c r="FSI12"/>
      <c r="FSJ12" s="20"/>
      <c r="FSK12"/>
      <c r="FSL12" s="20"/>
      <c r="FSM12"/>
      <c r="FSN12" s="20"/>
      <c r="FSO12"/>
      <c r="FSP12" s="20"/>
      <c r="FSQ12"/>
      <c r="FSR12" s="20"/>
      <c r="FSS12"/>
      <c r="FST12" s="20"/>
      <c r="FSU12"/>
      <c r="FSV12" s="20"/>
      <c r="FSW12"/>
      <c r="FSX12" s="20"/>
      <c r="FSY12"/>
      <c r="FSZ12" s="20"/>
      <c r="FTA12"/>
      <c r="FTB12" s="20"/>
      <c r="FTC12"/>
      <c r="FTD12" s="20"/>
      <c r="FTE12"/>
      <c r="FTF12" s="20"/>
      <c r="FTG12"/>
      <c r="FTH12" s="20"/>
      <c r="FTI12"/>
      <c r="FTJ12" s="20"/>
      <c r="FTK12"/>
      <c r="FTL12" s="20"/>
      <c r="FTM12"/>
      <c r="FTN12" s="20"/>
      <c r="FTO12"/>
      <c r="FTP12" s="20"/>
      <c r="FTQ12"/>
      <c r="FTR12" s="20"/>
      <c r="FTS12"/>
      <c r="FTT12" s="20"/>
      <c r="FTU12"/>
      <c r="FTV12" s="20"/>
      <c r="FTW12"/>
      <c r="FTX12" s="20"/>
      <c r="FTY12"/>
      <c r="FTZ12" s="20"/>
      <c r="FUA12"/>
      <c r="FUB12" s="20"/>
      <c r="FUC12"/>
      <c r="FUD12" s="20"/>
      <c r="FUE12"/>
      <c r="FUF12" s="20"/>
      <c r="FUG12"/>
      <c r="FUH12" s="20"/>
      <c r="FUI12"/>
      <c r="FUJ12" s="20"/>
      <c r="FUK12"/>
      <c r="FUL12" s="20"/>
      <c r="FUM12"/>
      <c r="FUN12" s="20"/>
      <c r="FUO12"/>
      <c r="FUP12" s="20"/>
      <c r="FUQ12"/>
      <c r="FUR12" s="20"/>
      <c r="FUS12"/>
      <c r="FUT12" s="20"/>
      <c r="FUU12"/>
      <c r="FUV12" s="20"/>
      <c r="FUW12"/>
      <c r="FUX12" s="20"/>
      <c r="FUY12"/>
      <c r="FUZ12" s="20"/>
      <c r="FVA12"/>
      <c r="FVB12" s="20"/>
      <c r="FVC12"/>
      <c r="FVD12" s="20"/>
      <c r="FVE12"/>
      <c r="FVF12" s="20"/>
      <c r="FVG12"/>
      <c r="FVH12" s="20"/>
      <c r="FVI12"/>
      <c r="FVJ12" s="20"/>
      <c r="FVK12"/>
      <c r="FVL12" s="20"/>
      <c r="FVM12"/>
      <c r="FVN12" s="20"/>
      <c r="FVO12"/>
      <c r="FVP12" s="20"/>
      <c r="FVQ12"/>
      <c r="FVR12" s="20"/>
      <c r="FVS12"/>
      <c r="FVT12" s="20"/>
      <c r="FVU12"/>
      <c r="FVV12" s="20"/>
      <c r="FVW12"/>
      <c r="FVX12" s="20"/>
      <c r="FVY12"/>
      <c r="FVZ12" s="20"/>
      <c r="FWA12"/>
      <c r="FWB12" s="20"/>
      <c r="FWC12"/>
      <c r="FWD12" s="20"/>
      <c r="FWE12"/>
      <c r="FWF12" s="20"/>
      <c r="FWG12"/>
      <c r="FWH12" s="20"/>
      <c r="FWI12"/>
      <c r="FWJ12" s="20"/>
      <c r="FWK12"/>
      <c r="FWL12" s="20"/>
      <c r="FWM12"/>
      <c r="FWN12" s="20"/>
      <c r="FWO12"/>
      <c r="FWP12" s="20"/>
      <c r="FWQ12"/>
      <c r="FWR12" s="20"/>
      <c r="FWS12"/>
      <c r="FWT12" s="20"/>
      <c r="FWU12"/>
      <c r="FWV12" s="20"/>
      <c r="FWW12"/>
      <c r="FWX12" s="20"/>
      <c r="FWY12"/>
      <c r="FWZ12" s="20"/>
      <c r="FXA12"/>
      <c r="FXB12" s="20"/>
      <c r="FXC12"/>
      <c r="FXD12" s="20"/>
      <c r="FXE12"/>
      <c r="FXF12" s="20"/>
      <c r="FXG12"/>
      <c r="FXH12" s="20"/>
      <c r="FXI12"/>
      <c r="FXJ12" s="20"/>
      <c r="FXK12"/>
      <c r="FXL12" s="20"/>
      <c r="FXM12"/>
      <c r="FXN12" s="20"/>
      <c r="FXO12"/>
      <c r="FXP12" s="20"/>
      <c r="FXQ12"/>
      <c r="FXR12" s="20"/>
      <c r="FXS12"/>
      <c r="FXT12" s="20"/>
      <c r="FXU12"/>
      <c r="FXV12" s="20"/>
      <c r="FXW12"/>
      <c r="FXX12" s="20"/>
      <c r="FXY12"/>
      <c r="FXZ12" s="20"/>
      <c r="FYA12"/>
      <c r="FYB12" s="20"/>
      <c r="FYC12"/>
      <c r="FYD12" s="20"/>
      <c r="FYE12"/>
      <c r="FYF12" s="20"/>
      <c r="FYG12"/>
      <c r="FYH12" s="20"/>
      <c r="FYI12"/>
      <c r="FYJ12" s="20"/>
      <c r="FYK12"/>
      <c r="FYL12" s="20"/>
      <c r="FYM12"/>
      <c r="FYN12" s="20"/>
      <c r="FYO12"/>
      <c r="FYP12" s="20"/>
      <c r="FYQ12"/>
      <c r="FYR12" s="20"/>
      <c r="FYS12"/>
      <c r="FYT12" s="20"/>
      <c r="FYU12"/>
      <c r="FYV12" s="20"/>
      <c r="FYW12"/>
      <c r="FYX12" s="20"/>
      <c r="FYY12"/>
      <c r="FYZ12" s="20"/>
      <c r="FZA12"/>
      <c r="FZB12" s="20"/>
      <c r="FZC12"/>
      <c r="FZD12" s="20"/>
      <c r="FZE12"/>
      <c r="FZF12" s="20"/>
      <c r="FZG12"/>
      <c r="FZH12" s="20"/>
      <c r="FZI12"/>
      <c r="FZJ12" s="20"/>
      <c r="FZK12"/>
      <c r="FZL12" s="20"/>
      <c r="FZM12"/>
      <c r="FZN12" s="20"/>
      <c r="FZO12"/>
      <c r="FZP12" s="20"/>
      <c r="FZQ12"/>
      <c r="FZR12" s="20"/>
      <c r="FZS12"/>
      <c r="FZT12" s="20"/>
      <c r="FZU12"/>
      <c r="FZV12" s="20"/>
      <c r="FZW12"/>
      <c r="FZX12" s="20"/>
      <c r="FZY12"/>
      <c r="FZZ12" s="20"/>
      <c r="GAA12"/>
      <c r="GAB12" s="20"/>
      <c r="GAC12"/>
      <c r="GAD12" s="20"/>
      <c r="GAE12"/>
      <c r="GAF12" s="20"/>
      <c r="GAG12"/>
      <c r="GAH12" s="20"/>
      <c r="GAI12"/>
      <c r="GAJ12" s="20"/>
      <c r="GAK12"/>
      <c r="GAL12" s="20"/>
      <c r="GAM12"/>
      <c r="GAN12" s="20"/>
      <c r="GAO12"/>
      <c r="GAP12" s="20"/>
      <c r="GAQ12"/>
      <c r="GAR12" s="20"/>
      <c r="GAS12"/>
      <c r="GAT12" s="20"/>
      <c r="GAU12"/>
      <c r="GAV12" s="20"/>
      <c r="GAW12"/>
      <c r="GAX12" s="20"/>
      <c r="GAY12"/>
      <c r="GAZ12" s="20"/>
      <c r="GBA12"/>
      <c r="GBB12" s="20"/>
      <c r="GBC12"/>
      <c r="GBD12" s="20"/>
      <c r="GBE12"/>
      <c r="GBF12" s="20"/>
      <c r="GBG12"/>
      <c r="GBH12" s="20"/>
      <c r="GBI12"/>
      <c r="GBJ12" s="20"/>
      <c r="GBK12"/>
      <c r="GBL12" s="20"/>
      <c r="GBM12"/>
      <c r="GBN12" s="20"/>
      <c r="GBO12"/>
      <c r="GBP12" s="20"/>
      <c r="GBQ12"/>
      <c r="GBR12" s="20"/>
      <c r="GBS12"/>
      <c r="GBT12" s="20"/>
      <c r="GBU12"/>
      <c r="GBV12" s="20"/>
      <c r="GBW12"/>
      <c r="GBX12" s="20"/>
      <c r="GBY12"/>
      <c r="GBZ12" s="20"/>
      <c r="GCA12"/>
      <c r="GCB12" s="20"/>
      <c r="GCC12"/>
      <c r="GCD12" s="20"/>
      <c r="GCE12"/>
      <c r="GCF12" s="20"/>
      <c r="GCG12"/>
      <c r="GCH12" s="20"/>
      <c r="GCI12"/>
      <c r="GCJ12" s="20"/>
      <c r="GCK12"/>
      <c r="GCL12" s="20"/>
      <c r="GCM12"/>
      <c r="GCN12" s="20"/>
      <c r="GCO12"/>
      <c r="GCP12" s="20"/>
      <c r="GCQ12"/>
      <c r="GCR12" s="20"/>
      <c r="GCS12"/>
      <c r="GCT12" s="20"/>
      <c r="GCU12"/>
      <c r="GCV12" s="20"/>
      <c r="GCW12"/>
      <c r="GCX12" s="20"/>
      <c r="GCY12"/>
      <c r="GCZ12" s="20"/>
      <c r="GDA12"/>
      <c r="GDB12" s="20"/>
      <c r="GDC12"/>
      <c r="GDD12" s="20"/>
      <c r="GDE12"/>
      <c r="GDF12" s="20"/>
      <c r="GDG12"/>
      <c r="GDH12" s="20"/>
      <c r="GDI12"/>
      <c r="GDJ12" s="20"/>
      <c r="GDK12"/>
      <c r="GDL12" s="20"/>
      <c r="GDM12"/>
      <c r="GDN12" s="20"/>
      <c r="GDO12"/>
      <c r="GDP12" s="20"/>
      <c r="GDQ12"/>
      <c r="GDR12" s="20"/>
      <c r="GDS12"/>
      <c r="GDT12" s="20"/>
      <c r="GDU12"/>
      <c r="GDV12" s="20"/>
      <c r="GDW12"/>
      <c r="GDX12" s="20"/>
      <c r="GDY12"/>
      <c r="GDZ12" s="20"/>
      <c r="GEA12"/>
      <c r="GEB12" s="20"/>
      <c r="GEC12"/>
      <c r="GED12" s="20"/>
      <c r="GEE12"/>
      <c r="GEF12" s="20"/>
      <c r="GEG12"/>
      <c r="GEH12" s="20"/>
      <c r="GEI12"/>
      <c r="GEJ12" s="20"/>
      <c r="GEK12"/>
      <c r="GEL12" s="20"/>
      <c r="GEM12"/>
      <c r="GEN12" s="20"/>
      <c r="GEO12"/>
      <c r="GEP12" s="20"/>
      <c r="GEQ12"/>
      <c r="GER12" s="20"/>
      <c r="GES12"/>
      <c r="GET12" s="20"/>
      <c r="GEU12"/>
      <c r="GEV12" s="20"/>
      <c r="GEW12"/>
      <c r="GEX12" s="20"/>
      <c r="GEY12"/>
      <c r="GEZ12" s="20"/>
      <c r="GFA12"/>
      <c r="GFB12" s="20"/>
      <c r="GFC12"/>
      <c r="GFD12" s="20"/>
      <c r="GFE12"/>
      <c r="GFF12" s="20"/>
      <c r="GFG12"/>
      <c r="GFH12" s="20"/>
      <c r="GFI12"/>
      <c r="GFJ12" s="20"/>
      <c r="GFK12"/>
      <c r="GFL12" s="20"/>
      <c r="GFM12"/>
      <c r="GFN12" s="20"/>
      <c r="GFO12"/>
      <c r="GFP12" s="20"/>
      <c r="GFQ12"/>
      <c r="GFR12" s="20"/>
      <c r="GFS12"/>
      <c r="GFT12" s="20"/>
      <c r="GFU12"/>
      <c r="GFV12" s="20"/>
      <c r="GFW12"/>
      <c r="GFX12" s="20"/>
      <c r="GFY12"/>
      <c r="GFZ12" s="20"/>
      <c r="GGA12"/>
      <c r="GGB12" s="20"/>
      <c r="GGC12"/>
      <c r="GGD12" s="20"/>
      <c r="GGE12"/>
      <c r="GGF12" s="20"/>
      <c r="GGG12"/>
      <c r="GGH12" s="20"/>
      <c r="GGI12"/>
      <c r="GGJ12" s="20"/>
      <c r="GGK12"/>
      <c r="GGL12" s="20"/>
      <c r="GGM12"/>
      <c r="GGN12" s="20"/>
      <c r="GGO12"/>
      <c r="GGP12" s="20"/>
      <c r="GGQ12"/>
      <c r="GGR12" s="20"/>
      <c r="GGS12"/>
      <c r="GGT12" s="20"/>
      <c r="GGU12"/>
      <c r="GGV12" s="20"/>
      <c r="GGW12"/>
      <c r="GGX12" s="20"/>
      <c r="GGY12"/>
      <c r="GGZ12" s="20"/>
      <c r="GHA12"/>
      <c r="GHB12" s="20"/>
      <c r="GHC12"/>
      <c r="GHD12" s="20"/>
      <c r="GHE12"/>
      <c r="GHF12" s="20"/>
      <c r="GHG12"/>
      <c r="GHH12" s="20"/>
      <c r="GHI12"/>
      <c r="GHJ12" s="20"/>
      <c r="GHK12"/>
      <c r="GHL12" s="20"/>
      <c r="GHM12"/>
      <c r="GHN12" s="20"/>
      <c r="GHO12"/>
      <c r="GHP12" s="20"/>
      <c r="GHQ12"/>
      <c r="GHR12" s="20"/>
      <c r="GHS12"/>
      <c r="GHT12" s="20"/>
      <c r="GHU12"/>
      <c r="GHV12" s="20"/>
      <c r="GHW12"/>
      <c r="GHX12" s="20"/>
      <c r="GHY12"/>
      <c r="GHZ12" s="20"/>
      <c r="GIA12"/>
      <c r="GIB12" s="20"/>
      <c r="GIC12"/>
      <c r="GID12" s="20"/>
      <c r="GIE12"/>
      <c r="GIF12" s="20"/>
      <c r="GIG12"/>
      <c r="GIH12" s="20"/>
      <c r="GII12"/>
      <c r="GIJ12" s="20"/>
      <c r="GIK12"/>
      <c r="GIL12" s="20"/>
      <c r="GIM12"/>
      <c r="GIN12" s="20"/>
      <c r="GIO12"/>
      <c r="GIP12" s="20"/>
      <c r="GIQ12"/>
      <c r="GIR12" s="20"/>
      <c r="GIS12"/>
      <c r="GIT12" s="20"/>
      <c r="GIU12"/>
      <c r="GIV12" s="20"/>
      <c r="GIW12"/>
      <c r="GIX12" s="20"/>
      <c r="GIY12"/>
      <c r="GIZ12" s="20"/>
      <c r="GJA12"/>
      <c r="GJB12" s="20"/>
      <c r="GJC12"/>
      <c r="GJD12" s="20"/>
      <c r="GJE12"/>
      <c r="GJF12" s="20"/>
      <c r="GJG12"/>
      <c r="GJH12" s="20"/>
      <c r="GJI12"/>
      <c r="GJJ12" s="20"/>
      <c r="GJK12"/>
      <c r="GJL12" s="20"/>
      <c r="GJM12"/>
      <c r="GJN12" s="20"/>
      <c r="GJO12"/>
      <c r="GJP12" s="20"/>
      <c r="GJQ12"/>
      <c r="GJR12" s="20"/>
      <c r="GJS12"/>
      <c r="GJT12" s="20"/>
      <c r="GJU12"/>
      <c r="GJV12" s="20"/>
      <c r="GJW12"/>
      <c r="GJX12" s="20"/>
      <c r="GJY12"/>
      <c r="GJZ12" s="20"/>
      <c r="GKA12"/>
      <c r="GKB12" s="20"/>
      <c r="GKC12"/>
      <c r="GKD12" s="20"/>
      <c r="GKE12"/>
      <c r="GKF12" s="20"/>
      <c r="GKG12"/>
      <c r="GKH12" s="20"/>
      <c r="GKI12"/>
      <c r="GKJ12" s="20"/>
      <c r="GKK12"/>
      <c r="GKL12" s="20"/>
      <c r="GKM12"/>
      <c r="GKN12" s="20"/>
      <c r="GKO12"/>
      <c r="GKP12" s="20"/>
      <c r="GKQ12"/>
      <c r="GKR12" s="20"/>
      <c r="GKS12"/>
      <c r="GKT12" s="20"/>
      <c r="GKU12"/>
      <c r="GKV12" s="20"/>
      <c r="GKW12"/>
      <c r="GKX12" s="20"/>
      <c r="GKY12"/>
      <c r="GKZ12" s="20"/>
      <c r="GLA12"/>
      <c r="GLB12" s="20"/>
      <c r="GLC12"/>
      <c r="GLD12" s="20"/>
      <c r="GLE12"/>
      <c r="GLF12" s="20"/>
      <c r="GLG12"/>
      <c r="GLH12" s="20"/>
      <c r="GLI12"/>
      <c r="GLJ12" s="20"/>
      <c r="GLK12"/>
      <c r="GLL12" s="20"/>
      <c r="GLM12"/>
      <c r="GLN12" s="20"/>
      <c r="GLO12"/>
      <c r="GLP12" s="20"/>
      <c r="GLQ12"/>
      <c r="GLR12" s="20"/>
      <c r="GLS12"/>
      <c r="GLT12" s="20"/>
      <c r="GLU12"/>
      <c r="GLV12" s="20"/>
      <c r="GLW12"/>
      <c r="GLX12" s="20"/>
      <c r="GLY12"/>
      <c r="GLZ12" s="20"/>
      <c r="GMA12"/>
      <c r="GMB12" s="20"/>
      <c r="GMC12"/>
      <c r="GMD12" s="20"/>
      <c r="GME12"/>
      <c r="GMF12" s="20"/>
      <c r="GMG12"/>
      <c r="GMH12" s="20"/>
      <c r="GMI12"/>
      <c r="GMJ12" s="20"/>
      <c r="GMK12"/>
      <c r="GML12" s="20"/>
      <c r="GMM12"/>
      <c r="GMN12" s="20"/>
      <c r="GMO12"/>
      <c r="GMP12" s="20"/>
      <c r="GMQ12"/>
      <c r="GMR12" s="20"/>
      <c r="GMS12"/>
      <c r="GMT12" s="20"/>
      <c r="GMU12"/>
      <c r="GMV12" s="20"/>
      <c r="GMW12"/>
      <c r="GMX12" s="20"/>
      <c r="GMY12"/>
      <c r="GMZ12" s="20"/>
      <c r="GNA12"/>
      <c r="GNB12" s="20"/>
      <c r="GNC12"/>
      <c r="GND12" s="20"/>
      <c r="GNE12"/>
      <c r="GNF12" s="20"/>
      <c r="GNG12"/>
      <c r="GNH12" s="20"/>
      <c r="GNI12"/>
      <c r="GNJ12" s="20"/>
      <c r="GNK12"/>
      <c r="GNL12" s="20"/>
      <c r="GNM12"/>
      <c r="GNN12" s="20"/>
      <c r="GNO12"/>
      <c r="GNP12" s="20"/>
      <c r="GNQ12"/>
      <c r="GNR12" s="20"/>
      <c r="GNS12"/>
      <c r="GNT12" s="20"/>
      <c r="GNU12"/>
      <c r="GNV12" s="20"/>
      <c r="GNW12"/>
      <c r="GNX12" s="20"/>
      <c r="GNY12"/>
      <c r="GNZ12" s="20"/>
      <c r="GOA12"/>
      <c r="GOB12" s="20"/>
      <c r="GOC12"/>
      <c r="GOD12" s="20"/>
      <c r="GOE12"/>
      <c r="GOF12" s="20"/>
      <c r="GOG12"/>
      <c r="GOH12" s="20"/>
      <c r="GOI12"/>
      <c r="GOJ12" s="20"/>
      <c r="GOK12"/>
      <c r="GOL12" s="20"/>
      <c r="GOM12"/>
      <c r="GON12" s="20"/>
      <c r="GOO12"/>
      <c r="GOP12" s="20"/>
      <c r="GOQ12"/>
      <c r="GOR12" s="20"/>
      <c r="GOS12"/>
      <c r="GOT12" s="20"/>
      <c r="GOU12"/>
      <c r="GOV12" s="20"/>
      <c r="GOW12"/>
      <c r="GOX12" s="20"/>
      <c r="GOY12"/>
      <c r="GOZ12" s="20"/>
      <c r="GPA12"/>
      <c r="GPB12" s="20"/>
      <c r="GPC12"/>
      <c r="GPD12" s="20"/>
      <c r="GPE12"/>
      <c r="GPF12" s="20"/>
      <c r="GPG12"/>
      <c r="GPH12" s="20"/>
      <c r="GPI12"/>
      <c r="GPJ12" s="20"/>
      <c r="GPK12"/>
      <c r="GPL12" s="20"/>
      <c r="GPM12"/>
      <c r="GPN12" s="20"/>
      <c r="GPO12"/>
      <c r="GPP12" s="20"/>
      <c r="GPQ12"/>
      <c r="GPR12" s="20"/>
      <c r="GPS12"/>
      <c r="GPT12" s="20"/>
      <c r="GPU12"/>
      <c r="GPV12" s="20"/>
      <c r="GPW12"/>
      <c r="GPX12" s="20"/>
      <c r="GPY12"/>
      <c r="GPZ12" s="20"/>
      <c r="GQA12"/>
      <c r="GQB12" s="20"/>
      <c r="GQC12"/>
      <c r="GQD12" s="20"/>
      <c r="GQE12"/>
      <c r="GQF12" s="20"/>
      <c r="GQG12"/>
      <c r="GQH12" s="20"/>
      <c r="GQI12"/>
      <c r="GQJ12" s="20"/>
      <c r="GQK12"/>
      <c r="GQL12" s="20"/>
      <c r="GQM12"/>
      <c r="GQN12" s="20"/>
      <c r="GQO12"/>
      <c r="GQP12" s="20"/>
      <c r="GQQ12"/>
      <c r="GQR12" s="20"/>
      <c r="GQS12"/>
      <c r="GQT12" s="20"/>
      <c r="GQU12"/>
      <c r="GQV12" s="20"/>
      <c r="GQW12"/>
      <c r="GQX12" s="20"/>
      <c r="GQY12"/>
      <c r="GQZ12" s="20"/>
      <c r="GRA12"/>
      <c r="GRB12" s="20"/>
      <c r="GRC12"/>
      <c r="GRD12" s="20"/>
      <c r="GRE12"/>
      <c r="GRF12" s="20"/>
      <c r="GRG12"/>
      <c r="GRH12" s="20"/>
      <c r="GRI12"/>
      <c r="GRJ12" s="20"/>
      <c r="GRK12"/>
      <c r="GRL12" s="20"/>
      <c r="GRM12"/>
      <c r="GRN12" s="20"/>
      <c r="GRO12"/>
      <c r="GRP12" s="20"/>
      <c r="GRQ12"/>
      <c r="GRR12" s="20"/>
      <c r="GRS12"/>
      <c r="GRT12" s="20"/>
      <c r="GRU12"/>
      <c r="GRV12" s="20"/>
      <c r="GRW12"/>
      <c r="GRX12" s="20"/>
      <c r="GRY12"/>
      <c r="GRZ12" s="20"/>
      <c r="GSA12"/>
      <c r="GSB12" s="20"/>
      <c r="GSC12"/>
      <c r="GSD12" s="20"/>
      <c r="GSE12"/>
      <c r="GSF12" s="20"/>
      <c r="GSG12"/>
      <c r="GSH12" s="20"/>
      <c r="GSI12"/>
      <c r="GSJ12" s="20"/>
      <c r="GSK12"/>
      <c r="GSL12" s="20"/>
      <c r="GSM12"/>
      <c r="GSN12" s="20"/>
      <c r="GSO12"/>
      <c r="GSP12" s="20"/>
      <c r="GSQ12"/>
      <c r="GSR12" s="20"/>
      <c r="GSS12"/>
      <c r="GST12" s="20"/>
      <c r="GSU12"/>
      <c r="GSV12" s="20"/>
      <c r="GSW12"/>
      <c r="GSX12" s="20"/>
      <c r="GSY12"/>
      <c r="GSZ12" s="20"/>
      <c r="GTA12"/>
      <c r="GTB12" s="20"/>
      <c r="GTC12"/>
      <c r="GTD12" s="20"/>
      <c r="GTE12"/>
      <c r="GTF12" s="20"/>
      <c r="GTG12"/>
      <c r="GTH12" s="20"/>
      <c r="GTI12"/>
      <c r="GTJ12" s="20"/>
      <c r="GTK12"/>
      <c r="GTL12" s="20"/>
      <c r="GTM12"/>
      <c r="GTN12" s="20"/>
      <c r="GTO12"/>
      <c r="GTP12" s="20"/>
      <c r="GTQ12"/>
      <c r="GTR12" s="20"/>
      <c r="GTS12"/>
      <c r="GTT12" s="20"/>
      <c r="GTU12"/>
      <c r="GTV12" s="20"/>
      <c r="GTW12"/>
      <c r="GTX12" s="20"/>
      <c r="GTY12"/>
      <c r="GTZ12" s="20"/>
      <c r="GUA12"/>
      <c r="GUB12" s="20"/>
      <c r="GUC12"/>
      <c r="GUD12" s="20"/>
      <c r="GUE12"/>
      <c r="GUF12" s="20"/>
      <c r="GUG12"/>
      <c r="GUH12" s="20"/>
      <c r="GUI12"/>
      <c r="GUJ12" s="20"/>
      <c r="GUK12"/>
      <c r="GUL12" s="20"/>
      <c r="GUM12"/>
      <c r="GUN12" s="20"/>
      <c r="GUO12"/>
      <c r="GUP12" s="20"/>
      <c r="GUQ12"/>
      <c r="GUR12" s="20"/>
      <c r="GUS12"/>
      <c r="GUT12" s="20"/>
      <c r="GUU12"/>
      <c r="GUV12" s="20"/>
      <c r="GUW12"/>
      <c r="GUX12" s="20"/>
      <c r="GUY12"/>
      <c r="GUZ12" s="20"/>
      <c r="GVA12"/>
      <c r="GVB12" s="20"/>
      <c r="GVC12"/>
      <c r="GVD12" s="20"/>
      <c r="GVE12"/>
      <c r="GVF12" s="20"/>
      <c r="GVG12"/>
      <c r="GVH12" s="20"/>
      <c r="GVI12"/>
      <c r="GVJ12" s="20"/>
      <c r="GVK12"/>
      <c r="GVL12" s="20"/>
      <c r="GVM12"/>
      <c r="GVN12" s="20"/>
      <c r="GVO12"/>
      <c r="GVP12" s="20"/>
      <c r="GVQ12"/>
      <c r="GVR12" s="20"/>
      <c r="GVS12"/>
      <c r="GVT12" s="20"/>
      <c r="GVU12"/>
      <c r="GVV12" s="20"/>
      <c r="GVW12"/>
      <c r="GVX12" s="20"/>
      <c r="GVY12"/>
      <c r="GVZ12" s="20"/>
      <c r="GWA12"/>
      <c r="GWB12" s="20"/>
      <c r="GWC12"/>
      <c r="GWD12" s="20"/>
      <c r="GWE12"/>
      <c r="GWF12" s="20"/>
      <c r="GWG12"/>
      <c r="GWH12" s="20"/>
      <c r="GWI12"/>
      <c r="GWJ12" s="20"/>
      <c r="GWK12"/>
      <c r="GWL12" s="20"/>
      <c r="GWM12"/>
      <c r="GWN12" s="20"/>
      <c r="GWO12"/>
      <c r="GWP12" s="20"/>
      <c r="GWQ12"/>
      <c r="GWR12" s="20"/>
      <c r="GWS12"/>
      <c r="GWT12" s="20"/>
      <c r="GWU12"/>
      <c r="GWV12" s="20"/>
      <c r="GWW12"/>
      <c r="GWX12" s="20"/>
      <c r="GWY12"/>
      <c r="GWZ12" s="20"/>
      <c r="GXA12"/>
      <c r="GXB12" s="20"/>
      <c r="GXC12"/>
      <c r="GXD12" s="20"/>
      <c r="GXE12"/>
      <c r="GXF12" s="20"/>
      <c r="GXG12"/>
      <c r="GXH12" s="20"/>
      <c r="GXI12"/>
      <c r="GXJ12" s="20"/>
      <c r="GXK12"/>
      <c r="GXL12" s="20"/>
      <c r="GXM12"/>
      <c r="GXN12" s="20"/>
      <c r="GXO12"/>
      <c r="GXP12" s="20"/>
      <c r="GXQ12"/>
      <c r="GXR12" s="20"/>
      <c r="GXS12"/>
      <c r="GXT12" s="20"/>
      <c r="GXU12"/>
      <c r="GXV12" s="20"/>
      <c r="GXW12"/>
      <c r="GXX12" s="20"/>
      <c r="GXY12"/>
      <c r="GXZ12" s="20"/>
      <c r="GYA12"/>
      <c r="GYB12" s="20"/>
      <c r="GYC12"/>
      <c r="GYD12" s="20"/>
      <c r="GYE12"/>
      <c r="GYF12" s="20"/>
      <c r="GYG12"/>
      <c r="GYH12" s="20"/>
      <c r="GYI12"/>
      <c r="GYJ12" s="20"/>
      <c r="GYK12"/>
      <c r="GYL12" s="20"/>
      <c r="GYM12"/>
      <c r="GYN12" s="20"/>
      <c r="GYO12"/>
      <c r="GYP12" s="20"/>
      <c r="GYQ12"/>
      <c r="GYR12" s="20"/>
      <c r="GYS12"/>
      <c r="GYT12" s="20"/>
      <c r="GYU12"/>
      <c r="GYV12" s="20"/>
      <c r="GYW12"/>
      <c r="GYX12" s="20"/>
      <c r="GYY12"/>
      <c r="GYZ12" s="20"/>
      <c r="GZA12"/>
      <c r="GZB12" s="20"/>
      <c r="GZC12"/>
      <c r="GZD12" s="20"/>
      <c r="GZE12"/>
      <c r="GZF12" s="20"/>
      <c r="GZG12"/>
      <c r="GZH12" s="20"/>
      <c r="GZI12"/>
      <c r="GZJ12" s="20"/>
      <c r="GZK12"/>
      <c r="GZL12" s="20"/>
      <c r="GZM12"/>
      <c r="GZN12" s="20"/>
      <c r="GZO12"/>
      <c r="GZP12" s="20"/>
      <c r="GZQ12"/>
      <c r="GZR12" s="20"/>
      <c r="GZS12"/>
      <c r="GZT12" s="20"/>
      <c r="GZU12"/>
      <c r="GZV12" s="20"/>
      <c r="GZW12"/>
      <c r="GZX12" s="20"/>
      <c r="GZY12"/>
      <c r="GZZ12" s="20"/>
      <c r="HAA12"/>
      <c r="HAB12" s="20"/>
      <c r="HAC12"/>
      <c r="HAD12" s="20"/>
      <c r="HAE12"/>
      <c r="HAF12" s="20"/>
      <c r="HAG12"/>
      <c r="HAH12" s="20"/>
      <c r="HAI12"/>
      <c r="HAJ12" s="20"/>
      <c r="HAK12"/>
      <c r="HAL12" s="20"/>
      <c r="HAM12"/>
      <c r="HAN12" s="20"/>
      <c r="HAO12"/>
      <c r="HAP12" s="20"/>
      <c r="HAQ12"/>
      <c r="HAR12" s="20"/>
      <c r="HAS12"/>
      <c r="HAT12" s="20"/>
      <c r="HAU12"/>
      <c r="HAV12" s="20"/>
      <c r="HAW12"/>
      <c r="HAX12" s="20"/>
      <c r="HAY12"/>
      <c r="HAZ12" s="20"/>
      <c r="HBA12"/>
      <c r="HBB12" s="20"/>
      <c r="HBC12"/>
      <c r="HBD12" s="20"/>
      <c r="HBE12"/>
      <c r="HBF12" s="20"/>
      <c r="HBG12"/>
      <c r="HBH12" s="20"/>
      <c r="HBI12"/>
      <c r="HBJ12" s="20"/>
      <c r="HBK12"/>
      <c r="HBL12" s="20"/>
      <c r="HBM12"/>
      <c r="HBN12" s="20"/>
      <c r="HBO12"/>
      <c r="HBP12" s="20"/>
      <c r="HBQ12"/>
      <c r="HBR12" s="20"/>
      <c r="HBS12"/>
      <c r="HBT12" s="20"/>
      <c r="HBU12"/>
      <c r="HBV12" s="20"/>
      <c r="HBW12"/>
      <c r="HBX12" s="20"/>
      <c r="HBY12"/>
      <c r="HBZ12" s="20"/>
      <c r="HCA12"/>
      <c r="HCB12" s="20"/>
      <c r="HCC12"/>
      <c r="HCD12" s="20"/>
      <c r="HCE12"/>
      <c r="HCF12" s="20"/>
      <c r="HCG12"/>
      <c r="HCH12" s="20"/>
      <c r="HCI12"/>
      <c r="HCJ12" s="20"/>
      <c r="HCK12"/>
      <c r="HCL12" s="20"/>
      <c r="HCM12"/>
      <c r="HCN12" s="20"/>
      <c r="HCO12"/>
      <c r="HCP12" s="20"/>
      <c r="HCQ12"/>
      <c r="HCR12" s="20"/>
      <c r="HCS12"/>
      <c r="HCT12" s="20"/>
      <c r="HCU12"/>
      <c r="HCV12" s="20"/>
      <c r="HCW12"/>
      <c r="HCX12" s="20"/>
      <c r="HCY12"/>
      <c r="HCZ12" s="20"/>
      <c r="HDA12"/>
      <c r="HDB12" s="20"/>
      <c r="HDC12"/>
      <c r="HDD12" s="20"/>
      <c r="HDE12"/>
      <c r="HDF12" s="20"/>
      <c r="HDG12"/>
      <c r="HDH12" s="20"/>
      <c r="HDI12"/>
      <c r="HDJ12" s="20"/>
      <c r="HDK12"/>
      <c r="HDL12" s="20"/>
      <c r="HDM12"/>
      <c r="HDN12" s="20"/>
      <c r="HDO12"/>
      <c r="HDP12" s="20"/>
      <c r="HDQ12"/>
      <c r="HDR12" s="20"/>
      <c r="HDS12"/>
      <c r="HDT12" s="20"/>
      <c r="HDU12"/>
      <c r="HDV12" s="20"/>
      <c r="HDW12"/>
      <c r="HDX12" s="20"/>
      <c r="HDY12"/>
      <c r="HDZ12" s="20"/>
      <c r="HEA12"/>
      <c r="HEB12" s="20"/>
      <c r="HEC12"/>
      <c r="HED12" s="20"/>
      <c r="HEE12"/>
      <c r="HEF12" s="20"/>
      <c r="HEG12"/>
      <c r="HEH12" s="20"/>
      <c r="HEI12"/>
      <c r="HEJ12" s="20"/>
      <c r="HEK12"/>
      <c r="HEL12" s="20"/>
      <c r="HEM12"/>
      <c r="HEN12" s="20"/>
      <c r="HEO12"/>
      <c r="HEP12" s="20"/>
      <c r="HEQ12"/>
      <c r="HER12" s="20"/>
      <c r="HES12"/>
      <c r="HET12" s="20"/>
      <c r="HEU12"/>
      <c r="HEV12" s="20"/>
      <c r="HEW12"/>
      <c r="HEX12" s="20"/>
      <c r="HEY12"/>
      <c r="HEZ12" s="20"/>
      <c r="HFA12"/>
      <c r="HFB12" s="20"/>
      <c r="HFC12"/>
      <c r="HFD12" s="20"/>
      <c r="HFE12"/>
      <c r="HFF12" s="20"/>
      <c r="HFG12"/>
      <c r="HFH12" s="20"/>
      <c r="HFI12"/>
      <c r="HFJ12" s="20"/>
      <c r="HFK12"/>
      <c r="HFL12" s="20"/>
      <c r="HFM12"/>
      <c r="HFN12" s="20"/>
      <c r="HFO12"/>
      <c r="HFP12" s="20"/>
      <c r="HFQ12"/>
      <c r="HFR12" s="20"/>
      <c r="HFS12"/>
      <c r="HFT12" s="20"/>
      <c r="HFU12"/>
      <c r="HFV12" s="20"/>
      <c r="HFW12"/>
      <c r="HFX12" s="20"/>
      <c r="HFY12"/>
      <c r="HFZ12" s="20"/>
      <c r="HGA12"/>
      <c r="HGB12" s="20"/>
      <c r="HGC12"/>
      <c r="HGD12" s="20"/>
      <c r="HGE12"/>
      <c r="HGF12" s="20"/>
      <c r="HGG12"/>
      <c r="HGH12" s="20"/>
      <c r="HGI12"/>
      <c r="HGJ12" s="20"/>
      <c r="HGK12"/>
      <c r="HGL12" s="20"/>
      <c r="HGM12"/>
      <c r="HGN12" s="20"/>
      <c r="HGO12"/>
      <c r="HGP12" s="20"/>
      <c r="HGQ12"/>
      <c r="HGR12" s="20"/>
      <c r="HGS12"/>
      <c r="HGT12" s="20"/>
      <c r="HGU12"/>
      <c r="HGV12" s="20"/>
      <c r="HGW12"/>
      <c r="HGX12" s="20"/>
      <c r="HGY12"/>
      <c r="HGZ12" s="20"/>
      <c r="HHA12"/>
      <c r="HHB12" s="20"/>
      <c r="HHC12"/>
      <c r="HHD12" s="20"/>
      <c r="HHE12"/>
      <c r="HHF12" s="20"/>
      <c r="HHG12"/>
      <c r="HHH12" s="20"/>
      <c r="HHI12"/>
      <c r="HHJ12" s="20"/>
      <c r="HHK12"/>
      <c r="HHL12" s="20"/>
      <c r="HHM12"/>
      <c r="HHN12" s="20"/>
      <c r="HHO12"/>
      <c r="HHP12" s="20"/>
      <c r="HHQ12"/>
      <c r="HHR12" s="20"/>
      <c r="HHS12"/>
      <c r="HHT12" s="20"/>
      <c r="HHU12"/>
      <c r="HHV12" s="20"/>
      <c r="HHW12"/>
      <c r="HHX12" s="20"/>
      <c r="HHY12"/>
      <c r="HHZ12" s="20"/>
      <c r="HIA12"/>
      <c r="HIB12" s="20"/>
      <c r="HIC12"/>
      <c r="HID12" s="20"/>
      <c r="HIE12"/>
      <c r="HIF12" s="20"/>
      <c r="HIG12"/>
      <c r="HIH12" s="20"/>
      <c r="HII12"/>
      <c r="HIJ12" s="20"/>
      <c r="HIK12"/>
      <c r="HIL12" s="20"/>
      <c r="HIM12"/>
      <c r="HIN12" s="20"/>
      <c r="HIO12"/>
      <c r="HIP12" s="20"/>
      <c r="HIQ12"/>
      <c r="HIR12" s="20"/>
      <c r="HIS12"/>
      <c r="HIT12" s="20"/>
      <c r="HIU12"/>
      <c r="HIV12" s="20"/>
      <c r="HIW12"/>
      <c r="HIX12" s="20"/>
      <c r="HIY12"/>
      <c r="HIZ12" s="20"/>
      <c r="HJA12"/>
      <c r="HJB12" s="20"/>
      <c r="HJC12"/>
      <c r="HJD12" s="20"/>
      <c r="HJE12"/>
      <c r="HJF12" s="20"/>
      <c r="HJG12"/>
      <c r="HJH12" s="20"/>
      <c r="HJI12"/>
      <c r="HJJ12" s="20"/>
      <c r="HJK12"/>
      <c r="HJL12" s="20"/>
      <c r="HJM12"/>
      <c r="HJN12" s="20"/>
      <c r="HJO12"/>
      <c r="HJP12" s="20"/>
      <c r="HJQ12"/>
      <c r="HJR12" s="20"/>
      <c r="HJS12"/>
      <c r="HJT12" s="20"/>
      <c r="HJU12"/>
      <c r="HJV12" s="20"/>
      <c r="HJW12"/>
      <c r="HJX12" s="20"/>
      <c r="HJY12"/>
      <c r="HJZ12" s="20"/>
      <c r="HKA12"/>
      <c r="HKB12" s="20"/>
      <c r="HKC12"/>
      <c r="HKD12" s="20"/>
      <c r="HKE12"/>
      <c r="HKF12" s="20"/>
      <c r="HKG12"/>
      <c r="HKH12" s="20"/>
      <c r="HKI12"/>
      <c r="HKJ12" s="20"/>
      <c r="HKK12"/>
      <c r="HKL12" s="20"/>
      <c r="HKM12"/>
      <c r="HKN12" s="20"/>
      <c r="HKO12"/>
      <c r="HKP12" s="20"/>
      <c r="HKQ12"/>
      <c r="HKR12" s="20"/>
      <c r="HKS12"/>
      <c r="HKT12" s="20"/>
      <c r="HKU12"/>
      <c r="HKV12" s="20"/>
      <c r="HKW12"/>
      <c r="HKX12" s="20"/>
      <c r="HKY12"/>
      <c r="HKZ12" s="20"/>
      <c r="HLA12"/>
      <c r="HLB12" s="20"/>
      <c r="HLC12"/>
      <c r="HLD12" s="20"/>
      <c r="HLE12"/>
      <c r="HLF12" s="20"/>
      <c r="HLG12"/>
      <c r="HLH12" s="20"/>
      <c r="HLI12"/>
      <c r="HLJ12" s="20"/>
      <c r="HLK12"/>
      <c r="HLL12" s="20"/>
      <c r="HLM12"/>
      <c r="HLN12" s="20"/>
      <c r="HLO12"/>
      <c r="HLP12" s="20"/>
      <c r="HLQ12"/>
      <c r="HLR12" s="20"/>
      <c r="HLS12"/>
      <c r="HLT12" s="20"/>
      <c r="HLU12"/>
      <c r="HLV12" s="20"/>
      <c r="HLW12"/>
      <c r="HLX12" s="20"/>
      <c r="HLY12"/>
      <c r="HLZ12" s="20"/>
      <c r="HMA12"/>
      <c r="HMB12" s="20"/>
      <c r="HMC12"/>
      <c r="HMD12" s="20"/>
      <c r="HME12"/>
      <c r="HMF12" s="20"/>
      <c r="HMG12"/>
      <c r="HMH12" s="20"/>
      <c r="HMI12"/>
      <c r="HMJ12" s="20"/>
      <c r="HMK12"/>
      <c r="HML12" s="20"/>
      <c r="HMM12"/>
      <c r="HMN12" s="20"/>
      <c r="HMO12"/>
      <c r="HMP12" s="20"/>
      <c r="HMQ12"/>
      <c r="HMR12" s="20"/>
      <c r="HMS12"/>
      <c r="HMT12" s="20"/>
      <c r="HMU12"/>
      <c r="HMV12" s="20"/>
      <c r="HMW12"/>
      <c r="HMX12" s="20"/>
      <c r="HMY12"/>
      <c r="HMZ12" s="20"/>
      <c r="HNA12"/>
      <c r="HNB12" s="20"/>
      <c r="HNC12"/>
      <c r="HND12" s="20"/>
      <c r="HNE12"/>
      <c r="HNF12" s="20"/>
      <c r="HNG12"/>
      <c r="HNH12" s="20"/>
      <c r="HNI12"/>
      <c r="HNJ12" s="20"/>
      <c r="HNK12"/>
      <c r="HNL12" s="20"/>
      <c r="HNM12"/>
      <c r="HNN12" s="20"/>
      <c r="HNO12"/>
      <c r="HNP12" s="20"/>
      <c r="HNQ12"/>
      <c r="HNR12" s="20"/>
      <c r="HNS12"/>
      <c r="HNT12" s="20"/>
      <c r="HNU12"/>
      <c r="HNV12" s="20"/>
      <c r="HNW12"/>
      <c r="HNX12" s="20"/>
      <c r="HNY12"/>
      <c r="HNZ12" s="20"/>
      <c r="HOA12"/>
      <c r="HOB12" s="20"/>
      <c r="HOC12"/>
      <c r="HOD12" s="20"/>
      <c r="HOE12"/>
      <c r="HOF12" s="20"/>
      <c r="HOG12"/>
      <c r="HOH12" s="20"/>
      <c r="HOI12"/>
      <c r="HOJ12" s="20"/>
      <c r="HOK12"/>
      <c r="HOL12" s="20"/>
      <c r="HOM12"/>
      <c r="HON12" s="20"/>
      <c r="HOO12"/>
      <c r="HOP12" s="20"/>
      <c r="HOQ12"/>
      <c r="HOR12" s="20"/>
      <c r="HOS12"/>
      <c r="HOT12" s="20"/>
      <c r="HOU12"/>
      <c r="HOV12" s="20"/>
      <c r="HOW12"/>
      <c r="HOX12" s="20"/>
      <c r="HOY12"/>
      <c r="HOZ12" s="20"/>
      <c r="HPA12"/>
      <c r="HPB12" s="20"/>
      <c r="HPC12"/>
      <c r="HPD12" s="20"/>
      <c r="HPE12"/>
      <c r="HPF12" s="20"/>
      <c r="HPG12"/>
      <c r="HPH12" s="20"/>
      <c r="HPI12"/>
      <c r="HPJ12" s="20"/>
      <c r="HPK12"/>
      <c r="HPL12" s="20"/>
      <c r="HPM12"/>
      <c r="HPN12" s="20"/>
      <c r="HPO12"/>
      <c r="HPP12" s="20"/>
      <c r="HPQ12"/>
      <c r="HPR12" s="20"/>
      <c r="HPS12"/>
      <c r="HPT12" s="20"/>
      <c r="HPU12"/>
      <c r="HPV12" s="20"/>
      <c r="HPW12"/>
      <c r="HPX12" s="20"/>
      <c r="HPY12"/>
      <c r="HPZ12" s="20"/>
      <c r="HQA12"/>
      <c r="HQB12" s="20"/>
      <c r="HQC12"/>
      <c r="HQD12" s="20"/>
      <c r="HQE12"/>
      <c r="HQF12" s="20"/>
      <c r="HQG12"/>
      <c r="HQH12" s="20"/>
      <c r="HQI12"/>
      <c r="HQJ12" s="20"/>
      <c r="HQK12"/>
      <c r="HQL12" s="20"/>
      <c r="HQM12"/>
      <c r="HQN12" s="20"/>
      <c r="HQO12"/>
      <c r="HQP12" s="20"/>
      <c r="HQQ12"/>
      <c r="HQR12" s="20"/>
      <c r="HQS12"/>
      <c r="HQT12" s="20"/>
      <c r="HQU12"/>
      <c r="HQV12" s="20"/>
      <c r="HQW12"/>
      <c r="HQX12" s="20"/>
      <c r="HQY12"/>
      <c r="HQZ12" s="20"/>
      <c r="HRA12"/>
      <c r="HRB12" s="20"/>
      <c r="HRC12"/>
      <c r="HRD12" s="20"/>
      <c r="HRE12"/>
      <c r="HRF12" s="20"/>
      <c r="HRG12"/>
      <c r="HRH12" s="20"/>
      <c r="HRI12"/>
      <c r="HRJ12" s="20"/>
      <c r="HRK12"/>
      <c r="HRL12" s="20"/>
      <c r="HRM12"/>
      <c r="HRN12" s="20"/>
      <c r="HRO12"/>
      <c r="HRP12" s="20"/>
      <c r="HRQ12"/>
      <c r="HRR12" s="20"/>
      <c r="HRS12"/>
      <c r="HRT12" s="20"/>
      <c r="HRU12"/>
      <c r="HRV12" s="20"/>
      <c r="HRW12"/>
      <c r="HRX12" s="20"/>
      <c r="HRY12"/>
      <c r="HRZ12" s="20"/>
      <c r="HSA12"/>
      <c r="HSB12" s="20"/>
      <c r="HSC12"/>
      <c r="HSD12" s="20"/>
      <c r="HSE12"/>
      <c r="HSF12" s="20"/>
      <c r="HSG12"/>
      <c r="HSH12" s="20"/>
      <c r="HSI12"/>
      <c r="HSJ12" s="20"/>
      <c r="HSK12"/>
      <c r="HSL12" s="20"/>
      <c r="HSM12"/>
      <c r="HSN12" s="20"/>
      <c r="HSO12"/>
      <c r="HSP12" s="20"/>
      <c r="HSQ12"/>
      <c r="HSR12" s="20"/>
      <c r="HSS12"/>
      <c r="HST12" s="20"/>
      <c r="HSU12"/>
      <c r="HSV12" s="20"/>
      <c r="HSW12"/>
      <c r="HSX12" s="20"/>
      <c r="HSY12"/>
      <c r="HSZ12" s="20"/>
      <c r="HTA12"/>
      <c r="HTB12" s="20"/>
      <c r="HTC12"/>
      <c r="HTD12" s="20"/>
      <c r="HTE12"/>
      <c r="HTF12" s="20"/>
      <c r="HTG12"/>
      <c r="HTH12" s="20"/>
      <c r="HTI12"/>
      <c r="HTJ12" s="20"/>
      <c r="HTK12"/>
      <c r="HTL12" s="20"/>
      <c r="HTM12"/>
      <c r="HTN12" s="20"/>
      <c r="HTO12"/>
      <c r="HTP12" s="20"/>
      <c r="HTQ12"/>
      <c r="HTR12" s="20"/>
      <c r="HTS12"/>
      <c r="HTT12" s="20"/>
      <c r="HTU12"/>
      <c r="HTV12" s="20"/>
      <c r="HTW12"/>
      <c r="HTX12" s="20"/>
      <c r="HTY12"/>
      <c r="HTZ12" s="20"/>
      <c r="HUA12"/>
      <c r="HUB12" s="20"/>
      <c r="HUC12"/>
      <c r="HUD12" s="20"/>
      <c r="HUE12"/>
      <c r="HUF12" s="20"/>
      <c r="HUG12"/>
      <c r="HUH12" s="20"/>
      <c r="HUI12"/>
      <c r="HUJ12" s="20"/>
      <c r="HUK12"/>
      <c r="HUL12" s="20"/>
      <c r="HUM12"/>
      <c r="HUN12" s="20"/>
      <c r="HUO12"/>
      <c r="HUP12" s="20"/>
      <c r="HUQ12"/>
      <c r="HUR12" s="20"/>
      <c r="HUS12"/>
      <c r="HUT12" s="20"/>
      <c r="HUU12"/>
      <c r="HUV12" s="20"/>
      <c r="HUW12"/>
      <c r="HUX12" s="20"/>
      <c r="HUY12"/>
      <c r="HUZ12" s="20"/>
      <c r="HVA12"/>
      <c r="HVB12" s="20"/>
      <c r="HVC12"/>
      <c r="HVD12" s="20"/>
      <c r="HVE12"/>
      <c r="HVF12" s="20"/>
      <c r="HVG12"/>
      <c r="HVH12" s="20"/>
      <c r="HVI12"/>
      <c r="HVJ12" s="20"/>
      <c r="HVK12"/>
      <c r="HVL12" s="20"/>
      <c r="HVM12"/>
      <c r="HVN12" s="20"/>
      <c r="HVO12"/>
      <c r="HVP12" s="20"/>
      <c r="HVQ12"/>
      <c r="HVR12" s="20"/>
      <c r="HVS12"/>
      <c r="HVT12" s="20"/>
      <c r="HVU12"/>
      <c r="HVV12" s="20"/>
      <c r="HVW12"/>
      <c r="HVX12" s="20"/>
      <c r="HVY12"/>
      <c r="HVZ12" s="20"/>
      <c r="HWA12"/>
      <c r="HWB12" s="20"/>
      <c r="HWC12"/>
      <c r="HWD12" s="20"/>
      <c r="HWE12"/>
      <c r="HWF12" s="20"/>
      <c r="HWG12"/>
      <c r="HWH12" s="20"/>
      <c r="HWI12"/>
      <c r="HWJ12" s="20"/>
      <c r="HWK12"/>
      <c r="HWL12" s="20"/>
      <c r="HWM12"/>
      <c r="HWN12" s="20"/>
      <c r="HWO12"/>
      <c r="HWP12" s="20"/>
      <c r="HWQ12"/>
      <c r="HWR12" s="20"/>
      <c r="HWS12"/>
      <c r="HWT12" s="20"/>
      <c r="HWU12"/>
      <c r="HWV12" s="20"/>
      <c r="HWW12"/>
      <c r="HWX12" s="20"/>
      <c r="HWY12"/>
      <c r="HWZ12" s="20"/>
      <c r="HXA12"/>
      <c r="HXB12" s="20"/>
      <c r="HXC12"/>
      <c r="HXD12" s="20"/>
      <c r="HXE12"/>
      <c r="HXF12" s="20"/>
      <c r="HXG12"/>
      <c r="HXH12" s="20"/>
      <c r="HXI12"/>
      <c r="HXJ12" s="20"/>
      <c r="HXK12"/>
      <c r="HXL12" s="20"/>
      <c r="HXM12"/>
      <c r="HXN12" s="20"/>
      <c r="HXO12"/>
      <c r="HXP12" s="20"/>
      <c r="HXQ12"/>
      <c r="HXR12" s="20"/>
      <c r="HXS12"/>
      <c r="HXT12" s="20"/>
      <c r="HXU12"/>
      <c r="HXV12" s="20"/>
      <c r="HXW12"/>
      <c r="HXX12" s="20"/>
      <c r="HXY12"/>
      <c r="HXZ12" s="20"/>
      <c r="HYA12"/>
      <c r="HYB12" s="20"/>
      <c r="HYC12"/>
      <c r="HYD12" s="20"/>
      <c r="HYE12"/>
      <c r="HYF12" s="20"/>
      <c r="HYG12"/>
      <c r="HYH12" s="20"/>
      <c r="HYI12"/>
      <c r="HYJ12" s="20"/>
      <c r="HYK12"/>
      <c r="HYL12" s="20"/>
      <c r="HYM12"/>
      <c r="HYN12" s="20"/>
      <c r="HYO12"/>
      <c r="HYP12" s="20"/>
      <c r="HYQ12"/>
      <c r="HYR12" s="20"/>
      <c r="HYS12"/>
      <c r="HYT12" s="20"/>
      <c r="HYU12"/>
      <c r="HYV12" s="20"/>
      <c r="HYW12"/>
      <c r="HYX12" s="20"/>
      <c r="HYY12"/>
      <c r="HYZ12" s="20"/>
      <c r="HZA12"/>
      <c r="HZB12" s="20"/>
      <c r="HZC12"/>
      <c r="HZD12" s="20"/>
      <c r="HZE12"/>
      <c r="HZF12" s="20"/>
      <c r="HZG12"/>
      <c r="HZH12" s="20"/>
      <c r="HZI12"/>
      <c r="HZJ12" s="20"/>
      <c r="HZK12"/>
      <c r="HZL12" s="20"/>
      <c r="HZM12"/>
      <c r="HZN12" s="20"/>
      <c r="HZO12"/>
      <c r="HZP12" s="20"/>
      <c r="HZQ12"/>
      <c r="HZR12" s="20"/>
      <c r="HZS12"/>
      <c r="HZT12" s="20"/>
      <c r="HZU12"/>
      <c r="HZV12" s="20"/>
      <c r="HZW12"/>
      <c r="HZX12" s="20"/>
      <c r="HZY12"/>
      <c r="HZZ12" s="20"/>
      <c r="IAA12"/>
      <c r="IAB12" s="20"/>
      <c r="IAC12"/>
      <c r="IAD12" s="20"/>
      <c r="IAE12"/>
      <c r="IAF12" s="20"/>
      <c r="IAG12"/>
      <c r="IAH12" s="20"/>
      <c r="IAI12"/>
      <c r="IAJ12" s="20"/>
      <c r="IAK12"/>
      <c r="IAL12" s="20"/>
      <c r="IAM12"/>
      <c r="IAN12" s="20"/>
      <c r="IAO12"/>
      <c r="IAP12" s="20"/>
      <c r="IAQ12"/>
      <c r="IAR12" s="20"/>
      <c r="IAS12"/>
      <c r="IAT12" s="20"/>
      <c r="IAU12"/>
      <c r="IAV12" s="20"/>
      <c r="IAW12"/>
      <c r="IAX12" s="20"/>
      <c r="IAY12"/>
      <c r="IAZ12" s="20"/>
      <c r="IBA12"/>
      <c r="IBB12" s="20"/>
      <c r="IBC12"/>
      <c r="IBD12" s="20"/>
      <c r="IBE12"/>
      <c r="IBF12" s="20"/>
      <c r="IBG12"/>
      <c r="IBH12" s="20"/>
      <c r="IBI12"/>
      <c r="IBJ12" s="20"/>
      <c r="IBK12"/>
      <c r="IBL12" s="20"/>
      <c r="IBM12"/>
      <c r="IBN12" s="20"/>
      <c r="IBO12"/>
      <c r="IBP12" s="20"/>
      <c r="IBQ12"/>
      <c r="IBR12" s="20"/>
      <c r="IBS12"/>
      <c r="IBT12" s="20"/>
      <c r="IBU12"/>
      <c r="IBV12" s="20"/>
      <c r="IBW12"/>
      <c r="IBX12" s="20"/>
      <c r="IBY12"/>
      <c r="IBZ12" s="20"/>
      <c r="ICA12"/>
      <c r="ICB12" s="20"/>
      <c r="ICC12"/>
      <c r="ICD12" s="20"/>
      <c r="ICE12"/>
      <c r="ICF12" s="20"/>
      <c r="ICG12"/>
      <c r="ICH12" s="20"/>
      <c r="ICI12"/>
      <c r="ICJ12" s="20"/>
      <c r="ICK12"/>
      <c r="ICL12" s="20"/>
      <c r="ICM12"/>
      <c r="ICN12" s="20"/>
      <c r="ICO12"/>
      <c r="ICP12" s="20"/>
      <c r="ICQ12"/>
      <c r="ICR12" s="20"/>
      <c r="ICS12"/>
      <c r="ICT12" s="20"/>
      <c r="ICU12"/>
      <c r="ICV12" s="20"/>
      <c r="ICW12"/>
      <c r="ICX12" s="20"/>
      <c r="ICY12"/>
      <c r="ICZ12" s="20"/>
      <c r="IDA12"/>
      <c r="IDB12" s="20"/>
      <c r="IDC12"/>
      <c r="IDD12" s="20"/>
      <c r="IDE12"/>
      <c r="IDF12" s="20"/>
      <c r="IDG12"/>
      <c r="IDH12" s="20"/>
      <c r="IDI12"/>
      <c r="IDJ12" s="20"/>
      <c r="IDK12"/>
      <c r="IDL12" s="20"/>
      <c r="IDM12"/>
      <c r="IDN12" s="20"/>
      <c r="IDO12"/>
      <c r="IDP12" s="20"/>
      <c r="IDQ12"/>
      <c r="IDR12" s="20"/>
      <c r="IDS12"/>
      <c r="IDT12" s="20"/>
      <c r="IDU12"/>
      <c r="IDV12" s="20"/>
      <c r="IDW12"/>
      <c r="IDX12" s="20"/>
      <c r="IDY12"/>
      <c r="IDZ12" s="20"/>
      <c r="IEA12"/>
      <c r="IEB12" s="20"/>
      <c r="IEC12"/>
      <c r="IED12" s="20"/>
      <c r="IEE12"/>
      <c r="IEF12" s="20"/>
      <c r="IEG12"/>
      <c r="IEH12" s="20"/>
      <c r="IEI12"/>
      <c r="IEJ12" s="20"/>
      <c r="IEK12"/>
      <c r="IEL12" s="20"/>
      <c r="IEM12"/>
      <c r="IEN12" s="20"/>
      <c r="IEO12"/>
      <c r="IEP12" s="20"/>
      <c r="IEQ12"/>
      <c r="IER12" s="20"/>
      <c r="IES12"/>
      <c r="IET12" s="20"/>
      <c r="IEU12"/>
      <c r="IEV12" s="20"/>
      <c r="IEW12"/>
      <c r="IEX12" s="20"/>
      <c r="IEY12"/>
      <c r="IEZ12" s="20"/>
      <c r="IFA12"/>
      <c r="IFB12" s="20"/>
      <c r="IFC12"/>
      <c r="IFD12" s="20"/>
      <c r="IFE12"/>
      <c r="IFF12" s="20"/>
      <c r="IFG12"/>
      <c r="IFH12" s="20"/>
      <c r="IFI12"/>
      <c r="IFJ12" s="20"/>
      <c r="IFK12"/>
      <c r="IFL12" s="20"/>
      <c r="IFM12"/>
      <c r="IFN12" s="20"/>
      <c r="IFO12"/>
      <c r="IFP12" s="20"/>
      <c r="IFQ12"/>
      <c r="IFR12" s="20"/>
      <c r="IFS12"/>
      <c r="IFT12" s="20"/>
      <c r="IFU12"/>
      <c r="IFV12" s="20"/>
      <c r="IFW12"/>
      <c r="IFX12" s="20"/>
      <c r="IFY12"/>
      <c r="IFZ12" s="20"/>
      <c r="IGA12"/>
      <c r="IGB12" s="20"/>
      <c r="IGC12"/>
      <c r="IGD12" s="20"/>
      <c r="IGE12"/>
      <c r="IGF12" s="20"/>
      <c r="IGG12"/>
      <c r="IGH12" s="20"/>
      <c r="IGI12"/>
      <c r="IGJ12" s="20"/>
      <c r="IGK12"/>
      <c r="IGL12" s="20"/>
      <c r="IGM12"/>
      <c r="IGN12" s="20"/>
      <c r="IGO12"/>
      <c r="IGP12" s="20"/>
      <c r="IGQ12"/>
      <c r="IGR12" s="20"/>
      <c r="IGS12"/>
      <c r="IGT12" s="20"/>
      <c r="IGU12"/>
      <c r="IGV12" s="20"/>
      <c r="IGW12"/>
      <c r="IGX12" s="20"/>
      <c r="IGY12"/>
      <c r="IGZ12" s="20"/>
      <c r="IHA12"/>
      <c r="IHB12" s="20"/>
      <c r="IHC12"/>
      <c r="IHD12" s="20"/>
      <c r="IHE12"/>
      <c r="IHF12" s="20"/>
      <c r="IHG12"/>
      <c r="IHH12" s="20"/>
      <c r="IHI12"/>
      <c r="IHJ12" s="20"/>
      <c r="IHK12"/>
      <c r="IHL12" s="20"/>
      <c r="IHM12"/>
      <c r="IHN12" s="20"/>
      <c r="IHO12"/>
      <c r="IHP12" s="20"/>
      <c r="IHQ12"/>
      <c r="IHR12" s="20"/>
      <c r="IHS12"/>
      <c r="IHT12" s="20"/>
      <c r="IHU12"/>
      <c r="IHV12" s="20"/>
      <c r="IHW12"/>
      <c r="IHX12" s="20"/>
      <c r="IHY12"/>
      <c r="IHZ12" s="20"/>
      <c r="IIA12"/>
      <c r="IIB12" s="20"/>
      <c r="IIC12"/>
      <c r="IID12" s="20"/>
      <c r="IIE12"/>
      <c r="IIF12" s="20"/>
      <c r="IIG12"/>
      <c r="IIH12" s="20"/>
      <c r="III12"/>
      <c r="IIJ12" s="20"/>
      <c r="IIK12"/>
      <c r="IIL12" s="20"/>
      <c r="IIM12"/>
      <c r="IIN12" s="20"/>
      <c r="IIO12"/>
      <c r="IIP12" s="20"/>
      <c r="IIQ12"/>
      <c r="IIR12" s="20"/>
      <c r="IIS12"/>
      <c r="IIT12" s="20"/>
      <c r="IIU12"/>
      <c r="IIV12" s="20"/>
      <c r="IIW12"/>
      <c r="IIX12" s="20"/>
      <c r="IIY12"/>
      <c r="IIZ12" s="20"/>
      <c r="IJA12"/>
      <c r="IJB12" s="20"/>
      <c r="IJC12"/>
      <c r="IJD12" s="20"/>
      <c r="IJE12"/>
      <c r="IJF12" s="20"/>
      <c r="IJG12"/>
      <c r="IJH12" s="20"/>
      <c r="IJI12"/>
      <c r="IJJ12" s="20"/>
      <c r="IJK12"/>
      <c r="IJL12" s="20"/>
      <c r="IJM12"/>
      <c r="IJN12" s="20"/>
      <c r="IJO12"/>
      <c r="IJP12" s="20"/>
      <c r="IJQ12"/>
      <c r="IJR12" s="20"/>
      <c r="IJS12"/>
      <c r="IJT12" s="20"/>
      <c r="IJU12"/>
      <c r="IJV12" s="20"/>
      <c r="IJW12"/>
      <c r="IJX12" s="20"/>
      <c r="IJY12"/>
      <c r="IJZ12" s="20"/>
      <c r="IKA12"/>
      <c r="IKB12" s="20"/>
      <c r="IKC12"/>
      <c r="IKD12" s="20"/>
      <c r="IKE12"/>
      <c r="IKF12" s="20"/>
      <c r="IKG12"/>
      <c r="IKH12" s="20"/>
      <c r="IKI12"/>
      <c r="IKJ12" s="20"/>
      <c r="IKK12"/>
      <c r="IKL12" s="20"/>
      <c r="IKM12"/>
      <c r="IKN12" s="20"/>
      <c r="IKO12"/>
      <c r="IKP12" s="20"/>
      <c r="IKQ12"/>
      <c r="IKR12" s="20"/>
      <c r="IKS12"/>
      <c r="IKT12" s="20"/>
      <c r="IKU12"/>
      <c r="IKV12" s="20"/>
      <c r="IKW12"/>
      <c r="IKX12" s="20"/>
      <c r="IKY12"/>
      <c r="IKZ12" s="20"/>
      <c r="ILA12"/>
      <c r="ILB12" s="20"/>
      <c r="ILC12"/>
      <c r="ILD12" s="20"/>
      <c r="ILE12"/>
      <c r="ILF12" s="20"/>
      <c r="ILG12"/>
      <c r="ILH12" s="20"/>
      <c r="ILI12"/>
      <c r="ILJ12" s="20"/>
      <c r="ILK12"/>
      <c r="ILL12" s="20"/>
      <c r="ILM12"/>
      <c r="ILN12" s="20"/>
      <c r="ILO12"/>
      <c r="ILP12" s="20"/>
      <c r="ILQ12"/>
      <c r="ILR12" s="20"/>
      <c r="ILS12"/>
      <c r="ILT12" s="20"/>
      <c r="ILU12"/>
      <c r="ILV12" s="20"/>
      <c r="ILW12"/>
      <c r="ILX12" s="20"/>
      <c r="ILY12"/>
      <c r="ILZ12" s="20"/>
      <c r="IMA12"/>
      <c r="IMB12" s="20"/>
      <c r="IMC12"/>
      <c r="IMD12" s="20"/>
      <c r="IME12"/>
      <c r="IMF12" s="20"/>
      <c r="IMG12"/>
      <c r="IMH12" s="20"/>
      <c r="IMI12"/>
      <c r="IMJ12" s="20"/>
      <c r="IMK12"/>
      <c r="IML12" s="20"/>
      <c r="IMM12"/>
      <c r="IMN12" s="20"/>
      <c r="IMO12"/>
      <c r="IMP12" s="20"/>
      <c r="IMQ12"/>
      <c r="IMR12" s="20"/>
      <c r="IMS12"/>
      <c r="IMT12" s="20"/>
      <c r="IMU12"/>
      <c r="IMV12" s="20"/>
      <c r="IMW12"/>
      <c r="IMX12" s="20"/>
      <c r="IMY12"/>
      <c r="IMZ12" s="20"/>
      <c r="INA12"/>
      <c r="INB12" s="20"/>
      <c r="INC12"/>
      <c r="IND12" s="20"/>
      <c r="INE12"/>
      <c r="INF12" s="20"/>
      <c r="ING12"/>
      <c r="INH12" s="20"/>
      <c r="INI12"/>
      <c r="INJ12" s="20"/>
      <c r="INK12"/>
      <c r="INL12" s="20"/>
      <c r="INM12"/>
      <c r="INN12" s="20"/>
      <c r="INO12"/>
      <c r="INP12" s="20"/>
      <c r="INQ12"/>
      <c r="INR12" s="20"/>
      <c r="INS12"/>
      <c r="INT12" s="20"/>
      <c r="INU12"/>
      <c r="INV12" s="20"/>
      <c r="INW12"/>
      <c r="INX12" s="20"/>
      <c r="INY12"/>
      <c r="INZ12" s="20"/>
      <c r="IOA12"/>
      <c r="IOB12" s="20"/>
      <c r="IOC12"/>
      <c r="IOD12" s="20"/>
      <c r="IOE12"/>
      <c r="IOF12" s="20"/>
      <c r="IOG12"/>
      <c r="IOH12" s="20"/>
      <c r="IOI12"/>
      <c r="IOJ12" s="20"/>
      <c r="IOK12"/>
      <c r="IOL12" s="20"/>
      <c r="IOM12"/>
      <c r="ION12" s="20"/>
      <c r="IOO12"/>
      <c r="IOP12" s="20"/>
      <c r="IOQ12"/>
      <c r="IOR12" s="20"/>
      <c r="IOS12"/>
      <c r="IOT12" s="20"/>
      <c r="IOU12"/>
      <c r="IOV12" s="20"/>
      <c r="IOW12"/>
      <c r="IOX12" s="20"/>
      <c r="IOY12"/>
      <c r="IOZ12" s="20"/>
      <c r="IPA12"/>
      <c r="IPB12" s="20"/>
      <c r="IPC12"/>
      <c r="IPD12" s="20"/>
      <c r="IPE12"/>
      <c r="IPF12" s="20"/>
      <c r="IPG12"/>
      <c r="IPH12" s="20"/>
      <c r="IPI12"/>
      <c r="IPJ12" s="20"/>
      <c r="IPK12"/>
      <c r="IPL12" s="20"/>
      <c r="IPM12"/>
      <c r="IPN12" s="20"/>
      <c r="IPO12"/>
      <c r="IPP12" s="20"/>
      <c r="IPQ12"/>
      <c r="IPR12" s="20"/>
      <c r="IPS12"/>
      <c r="IPT12" s="20"/>
      <c r="IPU12"/>
      <c r="IPV12" s="20"/>
      <c r="IPW12"/>
      <c r="IPX12" s="20"/>
      <c r="IPY12"/>
      <c r="IPZ12" s="20"/>
      <c r="IQA12"/>
      <c r="IQB12" s="20"/>
      <c r="IQC12"/>
      <c r="IQD12" s="20"/>
      <c r="IQE12"/>
      <c r="IQF12" s="20"/>
      <c r="IQG12"/>
      <c r="IQH12" s="20"/>
      <c r="IQI12"/>
      <c r="IQJ12" s="20"/>
      <c r="IQK12"/>
      <c r="IQL12" s="20"/>
      <c r="IQM12"/>
      <c r="IQN12" s="20"/>
      <c r="IQO12"/>
      <c r="IQP12" s="20"/>
      <c r="IQQ12"/>
      <c r="IQR12" s="20"/>
      <c r="IQS12"/>
      <c r="IQT12" s="20"/>
      <c r="IQU12"/>
      <c r="IQV12" s="20"/>
      <c r="IQW12"/>
      <c r="IQX12" s="20"/>
      <c r="IQY12"/>
      <c r="IQZ12" s="20"/>
      <c r="IRA12"/>
      <c r="IRB12" s="20"/>
      <c r="IRC12"/>
      <c r="IRD12" s="20"/>
      <c r="IRE12"/>
      <c r="IRF12" s="20"/>
      <c r="IRG12"/>
      <c r="IRH12" s="20"/>
      <c r="IRI12"/>
      <c r="IRJ12" s="20"/>
      <c r="IRK12"/>
      <c r="IRL12" s="20"/>
      <c r="IRM12"/>
      <c r="IRN12" s="20"/>
      <c r="IRO12"/>
      <c r="IRP12" s="20"/>
      <c r="IRQ12"/>
      <c r="IRR12" s="20"/>
      <c r="IRS12"/>
      <c r="IRT12" s="20"/>
      <c r="IRU12"/>
      <c r="IRV12" s="20"/>
      <c r="IRW12"/>
      <c r="IRX12" s="20"/>
      <c r="IRY12"/>
      <c r="IRZ12" s="20"/>
      <c r="ISA12"/>
      <c r="ISB12" s="20"/>
      <c r="ISC12"/>
      <c r="ISD12" s="20"/>
      <c r="ISE12"/>
      <c r="ISF12" s="20"/>
      <c r="ISG12"/>
      <c r="ISH12" s="20"/>
      <c r="ISI12"/>
      <c r="ISJ12" s="20"/>
      <c r="ISK12"/>
      <c r="ISL12" s="20"/>
      <c r="ISM12"/>
      <c r="ISN12" s="20"/>
      <c r="ISO12"/>
      <c r="ISP12" s="20"/>
      <c r="ISQ12"/>
      <c r="ISR12" s="20"/>
      <c r="ISS12"/>
      <c r="IST12" s="20"/>
      <c r="ISU12"/>
      <c r="ISV12" s="20"/>
      <c r="ISW12"/>
      <c r="ISX12" s="20"/>
      <c r="ISY12"/>
      <c r="ISZ12" s="20"/>
      <c r="ITA12"/>
      <c r="ITB12" s="20"/>
      <c r="ITC12"/>
      <c r="ITD12" s="20"/>
      <c r="ITE12"/>
      <c r="ITF12" s="20"/>
      <c r="ITG12"/>
      <c r="ITH12" s="20"/>
      <c r="ITI12"/>
      <c r="ITJ12" s="20"/>
      <c r="ITK12"/>
      <c r="ITL12" s="20"/>
      <c r="ITM12"/>
      <c r="ITN12" s="20"/>
      <c r="ITO12"/>
      <c r="ITP12" s="20"/>
      <c r="ITQ12"/>
      <c r="ITR12" s="20"/>
      <c r="ITS12"/>
      <c r="ITT12" s="20"/>
      <c r="ITU12"/>
      <c r="ITV12" s="20"/>
      <c r="ITW12"/>
      <c r="ITX12" s="20"/>
      <c r="ITY12"/>
      <c r="ITZ12" s="20"/>
      <c r="IUA12"/>
      <c r="IUB12" s="20"/>
      <c r="IUC12"/>
      <c r="IUD12" s="20"/>
      <c r="IUE12"/>
      <c r="IUF12" s="20"/>
      <c r="IUG12"/>
      <c r="IUH12" s="20"/>
      <c r="IUI12"/>
      <c r="IUJ12" s="20"/>
      <c r="IUK12"/>
      <c r="IUL12" s="20"/>
      <c r="IUM12"/>
      <c r="IUN12" s="20"/>
      <c r="IUO12"/>
      <c r="IUP12" s="20"/>
      <c r="IUQ12"/>
      <c r="IUR12" s="20"/>
      <c r="IUS12"/>
      <c r="IUT12" s="20"/>
      <c r="IUU12"/>
      <c r="IUV12" s="20"/>
      <c r="IUW12"/>
      <c r="IUX12" s="20"/>
      <c r="IUY12"/>
      <c r="IUZ12" s="20"/>
      <c r="IVA12"/>
      <c r="IVB12" s="20"/>
      <c r="IVC12"/>
      <c r="IVD12" s="20"/>
      <c r="IVE12"/>
      <c r="IVF12" s="20"/>
      <c r="IVG12"/>
      <c r="IVH12" s="20"/>
      <c r="IVI12"/>
      <c r="IVJ12" s="20"/>
      <c r="IVK12"/>
      <c r="IVL12" s="20"/>
      <c r="IVM12"/>
      <c r="IVN12" s="20"/>
      <c r="IVO12"/>
      <c r="IVP12" s="20"/>
      <c r="IVQ12"/>
      <c r="IVR12" s="20"/>
      <c r="IVS12"/>
      <c r="IVT12" s="20"/>
      <c r="IVU12"/>
      <c r="IVV12" s="20"/>
      <c r="IVW12"/>
      <c r="IVX12" s="20"/>
      <c r="IVY12"/>
      <c r="IVZ12" s="20"/>
      <c r="IWA12"/>
      <c r="IWB12" s="20"/>
      <c r="IWC12"/>
      <c r="IWD12" s="20"/>
      <c r="IWE12"/>
      <c r="IWF12" s="20"/>
      <c r="IWG12"/>
      <c r="IWH12" s="20"/>
      <c r="IWI12"/>
      <c r="IWJ12" s="20"/>
      <c r="IWK12"/>
      <c r="IWL12" s="20"/>
      <c r="IWM12"/>
      <c r="IWN12" s="20"/>
      <c r="IWO12"/>
      <c r="IWP12" s="20"/>
      <c r="IWQ12"/>
      <c r="IWR12" s="20"/>
      <c r="IWS12"/>
      <c r="IWT12" s="20"/>
      <c r="IWU12"/>
      <c r="IWV12" s="20"/>
      <c r="IWW12"/>
      <c r="IWX12" s="20"/>
      <c r="IWY12"/>
      <c r="IWZ12" s="20"/>
      <c r="IXA12"/>
      <c r="IXB12" s="20"/>
      <c r="IXC12"/>
      <c r="IXD12" s="20"/>
      <c r="IXE12"/>
      <c r="IXF12" s="20"/>
      <c r="IXG12"/>
      <c r="IXH12" s="20"/>
      <c r="IXI12"/>
      <c r="IXJ12" s="20"/>
      <c r="IXK12"/>
      <c r="IXL12" s="20"/>
      <c r="IXM12"/>
      <c r="IXN12" s="20"/>
      <c r="IXO12"/>
      <c r="IXP12" s="20"/>
      <c r="IXQ12"/>
      <c r="IXR12" s="20"/>
      <c r="IXS12"/>
      <c r="IXT12" s="20"/>
      <c r="IXU12"/>
      <c r="IXV12" s="20"/>
      <c r="IXW12"/>
      <c r="IXX12" s="20"/>
      <c r="IXY12"/>
      <c r="IXZ12" s="20"/>
      <c r="IYA12"/>
      <c r="IYB12" s="20"/>
      <c r="IYC12"/>
      <c r="IYD12" s="20"/>
      <c r="IYE12"/>
      <c r="IYF12" s="20"/>
      <c r="IYG12"/>
      <c r="IYH12" s="20"/>
      <c r="IYI12"/>
      <c r="IYJ12" s="20"/>
      <c r="IYK12"/>
      <c r="IYL12" s="20"/>
      <c r="IYM12"/>
      <c r="IYN12" s="20"/>
      <c r="IYO12"/>
      <c r="IYP12" s="20"/>
      <c r="IYQ12"/>
      <c r="IYR12" s="20"/>
      <c r="IYS12"/>
      <c r="IYT12" s="20"/>
      <c r="IYU12"/>
      <c r="IYV12" s="20"/>
      <c r="IYW12"/>
      <c r="IYX12" s="20"/>
      <c r="IYY12"/>
      <c r="IYZ12" s="20"/>
      <c r="IZA12"/>
      <c r="IZB12" s="20"/>
      <c r="IZC12"/>
      <c r="IZD12" s="20"/>
      <c r="IZE12"/>
      <c r="IZF12" s="20"/>
      <c r="IZG12"/>
      <c r="IZH12" s="20"/>
      <c r="IZI12"/>
      <c r="IZJ12" s="20"/>
      <c r="IZK12"/>
      <c r="IZL12" s="20"/>
      <c r="IZM12"/>
      <c r="IZN12" s="20"/>
      <c r="IZO12"/>
      <c r="IZP12" s="20"/>
      <c r="IZQ12"/>
      <c r="IZR12" s="20"/>
      <c r="IZS12"/>
      <c r="IZT12" s="20"/>
      <c r="IZU12"/>
      <c r="IZV12" s="20"/>
      <c r="IZW12"/>
      <c r="IZX12" s="20"/>
      <c r="IZY12"/>
      <c r="IZZ12" s="20"/>
      <c r="JAA12"/>
      <c r="JAB12" s="20"/>
      <c r="JAC12"/>
      <c r="JAD12" s="20"/>
      <c r="JAE12"/>
      <c r="JAF12" s="20"/>
      <c r="JAG12"/>
      <c r="JAH12" s="20"/>
      <c r="JAI12"/>
      <c r="JAJ12" s="20"/>
      <c r="JAK12"/>
      <c r="JAL12" s="20"/>
      <c r="JAM12"/>
      <c r="JAN12" s="20"/>
      <c r="JAO12"/>
      <c r="JAP12" s="20"/>
      <c r="JAQ12"/>
      <c r="JAR12" s="20"/>
      <c r="JAS12"/>
      <c r="JAT12" s="20"/>
      <c r="JAU12"/>
      <c r="JAV12" s="20"/>
      <c r="JAW12"/>
      <c r="JAX12" s="20"/>
      <c r="JAY12"/>
      <c r="JAZ12" s="20"/>
      <c r="JBA12"/>
      <c r="JBB12" s="20"/>
      <c r="JBC12"/>
      <c r="JBD12" s="20"/>
      <c r="JBE12"/>
      <c r="JBF12" s="20"/>
      <c r="JBG12"/>
      <c r="JBH12" s="20"/>
      <c r="JBI12"/>
      <c r="JBJ12" s="20"/>
      <c r="JBK12"/>
      <c r="JBL12" s="20"/>
      <c r="JBM12"/>
      <c r="JBN12" s="20"/>
      <c r="JBO12"/>
      <c r="JBP12" s="20"/>
      <c r="JBQ12"/>
      <c r="JBR12" s="20"/>
      <c r="JBS12"/>
      <c r="JBT12" s="20"/>
      <c r="JBU12"/>
      <c r="JBV12" s="20"/>
      <c r="JBW12"/>
      <c r="JBX12" s="20"/>
      <c r="JBY12"/>
      <c r="JBZ12" s="20"/>
      <c r="JCA12"/>
      <c r="JCB12" s="20"/>
      <c r="JCC12"/>
      <c r="JCD12" s="20"/>
      <c r="JCE12"/>
      <c r="JCF12" s="20"/>
      <c r="JCG12"/>
      <c r="JCH12" s="20"/>
      <c r="JCI12"/>
      <c r="JCJ12" s="20"/>
      <c r="JCK12"/>
      <c r="JCL12" s="20"/>
      <c r="JCM12"/>
      <c r="JCN12" s="20"/>
      <c r="JCO12"/>
      <c r="JCP12" s="20"/>
      <c r="JCQ12"/>
      <c r="JCR12" s="20"/>
      <c r="JCS12"/>
      <c r="JCT12" s="20"/>
      <c r="JCU12"/>
      <c r="JCV12" s="20"/>
      <c r="JCW12"/>
      <c r="JCX12" s="20"/>
      <c r="JCY12"/>
      <c r="JCZ12" s="20"/>
      <c r="JDA12"/>
      <c r="JDB12" s="20"/>
      <c r="JDC12"/>
      <c r="JDD12" s="20"/>
      <c r="JDE12"/>
      <c r="JDF12" s="20"/>
      <c r="JDG12"/>
      <c r="JDH12" s="20"/>
      <c r="JDI12"/>
      <c r="JDJ12" s="20"/>
      <c r="JDK12"/>
      <c r="JDL12" s="20"/>
      <c r="JDM12"/>
      <c r="JDN12" s="20"/>
      <c r="JDO12"/>
      <c r="JDP12" s="20"/>
      <c r="JDQ12"/>
      <c r="JDR12" s="20"/>
      <c r="JDS12"/>
      <c r="JDT12" s="20"/>
      <c r="JDU12"/>
      <c r="JDV12" s="20"/>
      <c r="JDW12"/>
      <c r="JDX12" s="20"/>
      <c r="JDY12"/>
      <c r="JDZ12" s="20"/>
      <c r="JEA12"/>
      <c r="JEB12" s="20"/>
      <c r="JEC12"/>
      <c r="JED12" s="20"/>
      <c r="JEE12"/>
      <c r="JEF12" s="20"/>
      <c r="JEG12"/>
      <c r="JEH12" s="20"/>
      <c r="JEI12"/>
      <c r="JEJ12" s="20"/>
      <c r="JEK12"/>
      <c r="JEL12" s="20"/>
      <c r="JEM12"/>
      <c r="JEN12" s="20"/>
      <c r="JEO12"/>
      <c r="JEP12" s="20"/>
      <c r="JEQ12"/>
      <c r="JER12" s="20"/>
      <c r="JES12"/>
      <c r="JET12" s="20"/>
      <c r="JEU12"/>
      <c r="JEV12" s="20"/>
      <c r="JEW12"/>
      <c r="JEX12" s="20"/>
      <c r="JEY12"/>
      <c r="JEZ12" s="20"/>
      <c r="JFA12"/>
      <c r="JFB12" s="20"/>
      <c r="JFC12"/>
      <c r="JFD12" s="20"/>
      <c r="JFE12"/>
      <c r="JFF12" s="20"/>
      <c r="JFG12"/>
      <c r="JFH12" s="20"/>
      <c r="JFI12"/>
      <c r="JFJ12" s="20"/>
      <c r="JFK12"/>
      <c r="JFL12" s="20"/>
      <c r="JFM12"/>
      <c r="JFN12" s="20"/>
      <c r="JFO12"/>
      <c r="JFP12" s="20"/>
      <c r="JFQ12"/>
      <c r="JFR12" s="20"/>
      <c r="JFS12"/>
      <c r="JFT12" s="20"/>
      <c r="JFU12"/>
      <c r="JFV12" s="20"/>
      <c r="JFW12"/>
      <c r="JFX12" s="20"/>
      <c r="JFY12"/>
      <c r="JFZ12" s="20"/>
      <c r="JGA12"/>
      <c r="JGB12" s="20"/>
      <c r="JGC12"/>
      <c r="JGD12" s="20"/>
      <c r="JGE12"/>
      <c r="JGF12" s="20"/>
      <c r="JGG12"/>
      <c r="JGH12" s="20"/>
      <c r="JGI12"/>
      <c r="JGJ12" s="20"/>
      <c r="JGK12"/>
      <c r="JGL12" s="20"/>
      <c r="JGM12"/>
      <c r="JGN12" s="20"/>
      <c r="JGO12"/>
      <c r="JGP12" s="20"/>
      <c r="JGQ12"/>
      <c r="JGR12" s="20"/>
      <c r="JGS12"/>
      <c r="JGT12" s="20"/>
      <c r="JGU12"/>
      <c r="JGV12" s="20"/>
      <c r="JGW12"/>
      <c r="JGX12" s="20"/>
      <c r="JGY12"/>
      <c r="JGZ12" s="20"/>
      <c r="JHA12"/>
      <c r="JHB12" s="20"/>
      <c r="JHC12"/>
      <c r="JHD12" s="20"/>
      <c r="JHE12"/>
      <c r="JHF12" s="20"/>
      <c r="JHG12"/>
      <c r="JHH12" s="20"/>
      <c r="JHI12"/>
      <c r="JHJ12" s="20"/>
      <c r="JHK12"/>
      <c r="JHL12" s="20"/>
      <c r="JHM12"/>
      <c r="JHN12" s="20"/>
      <c r="JHO12"/>
      <c r="JHP12" s="20"/>
      <c r="JHQ12"/>
      <c r="JHR12" s="20"/>
      <c r="JHS12"/>
      <c r="JHT12" s="20"/>
      <c r="JHU12"/>
      <c r="JHV12" s="20"/>
      <c r="JHW12"/>
      <c r="JHX12" s="20"/>
      <c r="JHY12"/>
      <c r="JHZ12" s="20"/>
      <c r="JIA12"/>
      <c r="JIB12" s="20"/>
      <c r="JIC12"/>
      <c r="JID12" s="20"/>
      <c r="JIE12"/>
      <c r="JIF12" s="20"/>
      <c r="JIG12"/>
      <c r="JIH12" s="20"/>
      <c r="JII12"/>
      <c r="JIJ12" s="20"/>
      <c r="JIK12"/>
      <c r="JIL12" s="20"/>
      <c r="JIM12"/>
      <c r="JIN12" s="20"/>
      <c r="JIO12"/>
      <c r="JIP12" s="20"/>
      <c r="JIQ12"/>
      <c r="JIR12" s="20"/>
      <c r="JIS12"/>
      <c r="JIT12" s="20"/>
      <c r="JIU12"/>
      <c r="JIV12" s="20"/>
      <c r="JIW12"/>
      <c r="JIX12" s="20"/>
      <c r="JIY12"/>
      <c r="JIZ12" s="20"/>
      <c r="JJA12"/>
      <c r="JJB12" s="20"/>
      <c r="JJC12"/>
      <c r="JJD12" s="20"/>
      <c r="JJE12"/>
      <c r="JJF12" s="20"/>
      <c r="JJG12"/>
      <c r="JJH12" s="20"/>
      <c r="JJI12"/>
      <c r="JJJ12" s="20"/>
      <c r="JJK12"/>
      <c r="JJL12" s="20"/>
      <c r="JJM12"/>
      <c r="JJN12" s="20"/>
      <c r="JJO12"/>
      <c r="JJP12" s="20"/>
      <c r="JJQ12"/>
      <c r="JJR12" s="20"/>
      <c r="JJS12"/>
      <c r="JJT12" s="20"/>
      <c r="JJU12"/>
      <c r="JJV12" s="20"/>
      <c r="JJW12"/>
      <c r="JJX12" s="20"/>
      <c r="JJY12"/>
      <c r="JJZ12" s="20"/>
      <c r="JKA12"/>
      <c r="JKB12" s="20"/>
      <c r="JKC12"/>
      <c r="JKD12" s="20"/>
      <c r="JKE12"/>
      <c r="JKF12" s="20"/>
      <c r="JKG12"/>
      <c r="JKH12" s="20"/>
      <c r="JKI12"/>
      <c r="JKJ12" s="20"/>
      <c r="JKK12"/>
      <c r="JKL12" s="20"/>
      <c r="JKM12"/>
      <c r="JKN12" s="20"/>
      <c r="JKO12"/>
      <c r="JKP12" s="20"/>
      <c r="JKQ12"/>
      <c r="JKR12" s="20"/>
      <c r="JKS12"/>
      <c r="JKT12" s="20"/>
      <c r="JKU12"/>
      <c r="JKV12" s="20"/>
      <c r="JKW12"/>
      <c r="JKX12" s="20"/>
      <c r="JKY12"/>
      <c r="JKZ12" s="20"/>
      <c r="JLA12"/>
      <c r="JLB12" s="20"/>
      <c r="JLC12"/>
      <c r="JLD12" s="20"/>
      <c r="JLE12"/>
      <c r="JLF12" s="20"/>
      <c r="JLG12"/>
      <c r="JLH12" s="20"/>
      <c r="JLI12"/>
      <c r="JLJ12" s="20"/>
      <c r="JLK12"/>
      <c r="JLL12" s="20"/>
      <c r="JLM12"/>
      <c r="JLN12" s="20"/>
      <c r="JLO12"/>
      <c r="JLP12" s="20"/>
      <c r="JLQ12"/>
      <c r="JLR12" s="20"/>
      <c r="JLS12"/>
      <c r="JLT12" s="20"/>
      <c r="JLU12"/>
      <c r="JLV12" s="20"/>
      <c r="JLW12"/>
      <c r="JLX12" s="20"/>
      <c r="JLY12"/>
      <c r="JLZ12" s="20"/>
      <c r="JMA12"/>
      <c r="JMB12" s="20"/>
      <c r="JMC12"/>
      <c r="JMD12" s="20"/>
      <c r="JME12"/>
      <c r="JMF12" s="20"/>
      <c r="JMG12"/>
      <c r="JMH12" s="20"/>
      <c r="JMI12"/>
      <c r="JMJ12" s="20"/>
      <c r="JMK12"/>
      <c r="JML12" s="20"/>
      <c r="JMM12"/>
      <c r="JMN12" s="20"/>
      <c r="JMO12"/>
      <c r="JMP12" s="20"/>
      <c r="JMQ12"/>
      <c r="JMR12" s="20"/>
      <c r="JMS12"/>
      <c r="JMT12" s="20"/>
      <c r="JMU12"/>
      <c r="JMV12" s="20"/>
      <c r="JMW12"/>
      <c r="JMX12" s="20"/>
      <c r="JMY12"/>
      <c r="JMZ12" s="20"/>
      <c r="JNA12"/>
      <c r="JNB12" s="20"/>
      <c r="JNC12"/>
      <c r="JND12" s="20"/>
      <c r="JNE12"/>
      <c r="JNF12" s="20"/>
      <c r="JNG12"/>
      <c r="JNH12" s="20"/>
      <c r="JNI12"/>
      <c r="JNJ12" s="20"/>
      <c r="JNK12"/>
      <c r="JNL12" s="20"/>
      <c r="JNM12"/>
      <c r="JNN12" s="20"/>
      <c r="JNO12"/>
      <c r="JNP12" s="20"/>
      <c r="JNQ12"/>
      <c r="JNR12" s="20"/>
      <c r="JNS12"/>
      <c r="JNT12" s="20"/>
      <c r="JNU12"/>
      <c r="JNV12" s="20"/>
      <c r="JNW12"/>
      <c r="JNX12" s="20"/>
      <c r="JNY12"/>
      <c r="JNZ12" s="20"/>
      <c r="JOA12"/>
      <c r="JOB12" s="20"/>
      <c r="JOC12"/>
      <c r="JOD12" s="20"/>
      <c r="JOE12"/>
      <c r="JOF12" s="20"/>
      <c r="JOG12"/>
      <c r="JOH12" s="20"/>
      <c r="JOI12"/>
      <c r="JOJ12" s="20"/>
      <c r="JOK12"/>
      <c r="JOL12" s="20"/>
      <c r="JOM12"/>
      <c r="JON12" s="20"/>
      <c r="JOO12"/>
      <c r="JOP12" s="20"/>
      <c r="JOQ12"/>
      <c r="JOR12" s="20"/>
      <c r="JOS12"/>
      <c r="JOT12" s="20"/>
      <c r="JOU12"/>
      <c r="JOV12" s="20"/>
      <c r="JOW12"/>
      <c r="JOX12" s="20"/>
      <c r="JOY12"/>
      <c r="JOZ12" s="20"/>
      <c r="JPA12"/>
      <c r="JPB12" s="20"/>
      <c r="JPC12"/>
      <c r="JPD12" s="20"/>
      <c r="JPE12"/>
      <c r="JPF12" s="20"/>
      <c r="JPG12"/>
      <c r="JPH12" s="20"/>
      <c r="JPI12"/>
      <c r="JPJ12" s="20"/>
      <c r="JPK12"/>
      <c r="JPL12" s="20"/>
      <c r="JPM12"/>
      <c r="JPN12" s="20"/>
      <c r="JPO12"/>
      <c r="JPP12" s="20"/>
      <c r="JPQ12"/>
      <c r="JPR12" s="20"/>
      <c r="JPS12"/>
      <c r="JPT12" s="20"/>
      <c r="JPU12"/>
      <c r="JPV12" s="20"/>
      <c r="JPW12"/>
      <c r="JPX12" s="20"/>
      <c r="JPY12"/>
      <c r="JPZ12" s="20"/>
      <c r="JQA12"/>
      <c r="JQB12" s="20"/>
      <c r="JQC12"/>
      <c r="JQD12" s="20"/>
      <c r="JQE12"/>
      <c r="JQF12" s="20"/>
      <c r="JQG12"/>
      <c r="JQH12" s="20"/>
      <c r="JQI12"/>
      <c r="JQJ12" s="20"/>
      <c r="JQK12"/>
      <c r="JQL12" s="20"/>
      <c r="JQM12"/>
      <c r="JQN12" s="20"/>
      <c r="JQO12"/>
      <c r="JQP12" s="20"/>
      <c r="JQQ12"/>
      <c r="JQR12" s="20"/>
      <c r="JQS12"/>
      <c r="JQT12" s="20"/>
      <c r="JQU12"/>
      <c r="JQV12" s="20"/>
      <c r="JQW12"/>
      <c r="JQX12" s="20"/>
      <c r="JQY12"/>
      <c r="JQZ12" s="20"/>
      <c r="JRA12"/>
      <c r="JRB12" s="20"/>
      <c r="JRC12"/>
      <c r="JRD12" s="20"/>
      <c r="JRE12"/>
      <c r="JRF12" s="20"/>
      <c r="JRG12"/>
      <c r="JRH12" s="20"/>
      <c r="JRI12"/>
      <c r="JRJ12" s="20"/>
      <c r="JRK12"/>
      <c r="JRL12" s="20"/>
      <c r="JRM12"/>
      <c r="JRN12" s="20"/>
      <c r="JRO12"/>
      <c r="JRP12" s="20"/>
      <c r="JRQ12"/>
      <c r="JRR12" s="20"/>
      <c r="JRS12"/>
      <c r="JRT12" s="20"/>
      <c r="JRU12"/>
      <c r="JRV12" s="20"/>
      <c r="JRW12"/>
      <c r="JRX12" s="20"/>
      <c r="JRY12"/>
      <c r="JRZ12" s="20"/>
      <c r="JSA12"/>
      <c r="JSB12" s="20"/>
      <c r="JSC12"/>
      <c r="JSD12" s="20"/>
      <c r="JSE12"/>
      <c r="JSF12" s="20"/>
      <c r="JSG12"/>
      <c r="JSH12" s="20"/>
      <c r="JSI12"/>
      <c r="JSJ12" s="20"/>
      <c r="JSK12"/>
      <c r="JSL12" s="20"/>
      <c r="JSM12"/>
      <c r="JSN12" s="20"/>
      <c r="JSO12"/>
      <c r="JSP12" s="20"/>
      <c r="JSQ12"/>
      <c r="JSR12" s="20"/>
      <c r="JSS12"/>
      <c r="JST12" s="20"/>
      <c r="JSU12"/>
      <c r="JSV12" s="20"/>
      <c r="JSW12"/>
      <c r="JSX12" s="20"/>
      <c r="JSY12"/>
      <c r="JSZ12" s="20"/>
      <c r="JTA12"/>
      <c r="JTB12" s="20"/>
      <c r="JTC12"/>
      <c r="JTD12" s="20"/>
      <c r="JTE12"/>
      <c r="JTF12" s="20"/>
      <c r="JTG12"/>
      <c r="JTH12" s="20"/>
      <c r="JTI12"/>
      <c r="JTJ12" s="20"/>
      <c r="JTK12"/>
      <c r="JTL12" s="20"/>
      <c r="JTM12"/>
      <c r="JTN12" s="20"/>
      <c r="JTO12"/>
      <c r="JTP12" s="20"/>
      <c r="JTQ12"/>
      <c r="JTR12" s="20"/>
      <c r="JTS12"/>
      <c r="JTT12" s="20"/>
      <c r="JTU12"/>
      <c r="JTV12" s="20"/>
      <c r="JTW12"/>
      <c r="JTX12" s="20"/>
      <c r="JTY12"/>
      <c r="JTZ12" s="20"/>
      <c r="JUA12"/>
      <c r="JUB12" s="20"/>
      <c r="JUC12"/>
      <c r="JUD12" s="20"/>
      <c r="JUE12"/>
      <c r="JUF12" s="20"/>
      <c r="JUG12"/>
      <c r="JUH12" s="20"/>
      <c r="JUI12"/>
      <c r="JUJ12" s="20"/>
      <c r="JUK12"/>
      <c r="JUL12" s="20"/>
      <c r="JUM12"/>
      <c r="JUN12" s="20"/>
      <c r="JUO12"/>
      <c r="JUP12" s="20"/>
      <c r="JUQ12"/>
      <c r="JUR12" s="20"/>
      <c r="JUS12"/>
      <c r="JUT12" s="20"/>
      <c r="JUU12"/>
      <c r="JUV12" s="20"/>
      <c r="JUW12"/>
      <c r="JUX12" s="20"/>
      <c r="JUY12"/>
      <c r="JUZ12" s="20"/>
      <c r="JVA12"/>
      <c r="JVB12" s="20"/>
      <c r="JVC12"/>
      <c r="JVD12" s="20"/>
      <c r="JVE12"/>
      <c r="JVF12" s="20"/>
      <c r="JVG12"/>
      <c r="JVH12" s="20"/>
      <c r="JVI12"/>
      <c r="JVJ12" s="20"/>
      <c r="JVK12"/>
      <c r="JVL12" s="20"/>
      <c r="JVM12"/>
      <c r="JVN12" s="20"/>
      <c r="JVO12"/>
      <c r="JVP12" s="20"/>
      <c r="JVQ12"/>
      <c r="JVR12" s="20"/>
      <c r="JVS12"/>
      <c r="JVT12" s="20"/>
      <c r="JVU12"/>
      <c r="JVV12" s="20"/>
      <c r="JVW12"/>
      <c r="JVX12" s="20"/>
      <c r="JVY12"/>
      <c r="JVZ12" s="20"/>
      <c r="JWA12"/>
      <c r="JWB12" s="20"/>
      <c r="JWC12"/>
      <c r="JWD12" s="20"/>
      <c r="JWE12"/>
      <c r="JWF12" s="20"/>
      <c r="JWG12"/>
      <c r="JWH12" s="20"/>
      <c r="JWI12"/>
      <c r="JWJ12" s="20"/>
      <c r="JWK12"/>
      <c r="JWL12" s="20"/>
      <c r="JWM12"/>
      <c r="JWN12" s="20"/>
      <c r="JWO12"/>
      <c r="JWP12" s="20"/>
      <c r="JWQ12"/>
      <c r="JWR12" s="20"/>
      <c r="JWS12"/>
      <c r="JWT12" s="20"/>
      <c r="JWU12"/>
      <c r="JWV12" s="20"/>
      <c r="JWW12"/>
      <c r="JWX12" s="20"/>
      <c r="JWY12"/>
      <c r="JWZ12" s="20"/>
      <c r="JXA12"/>
      <c r="JXB12" s="20"/>
      <c r="JXC12"/>
      <c r="JXD12" s="20"/>
      <c r="JXE12"/>
      <c r="JXF12" s="20"/>
      <c r="JXG12"/>
      <c r="JXH12" s="20"/>
      <c r="JXI12"/>
      <c r="JXJ12" s="20"/>
      <c r="JXK12"/>
      <c r="JXL12" s="20"/>
      <c r="JXM12"/>
      <c r="JXN12" s="20"/>
      <c r="JXO12"/>
      <c r="JXP12" s="20"/>
      <c r="JXQ12"/>
      <c r="JXR12" s="20"/>
      <c r="JXS12"/>
      <c r="JXT12" s="20"/>
      <c r="JXU12"/>
      <c r="JXV12" s="20"/>
      <c r="JXW12"/>
      <c r="JXX12" s="20"/>
      <c r="JXY12"/>
      <c r="JXZ12" s="20"/>
      <c r="JYA12"/>
      <c r="JYB12" s="20"/>
      <c r="JYC12"/>
      <c r="JYD12" s="20"/>
      <c r="JYE12"/>
      <c r="JYF12" s="20"/>
      <c r="JYG12"/>
      <c r="JYH12" s="20"/>
      <c r="JYI12"/>
      <c r="JYJ12" s="20"/>
      <c r="JYK12"/>
      <c r="JYL12" s="20"/>
      <c r="JYM12"/>
      <c r="JYN12" s="20"/>
      <c r="JYO12"/>
      <c r="JYP12" s="20"/>
      <c r="JYQ12"/>
      <c r="JYR12" s="20"/>
      <c r="JYS12"/>
      <c r="JYT12" s="20"/>
      <c r="JYU12"/>
      <c r="JYV12" s="20"/>
      <c r="JYW12"/>
      <c r="JYX12" s="20"/>
      <c r="JYY12"/>
      <c r="JYZ12" s="20"/>
      <c r="JZA12"/>
      <c r="JZB12" s="20"/>
      <c r="JZC12"/>
      <c r="JZD12" s="20"/>
      <c r="JZE12"/>
      <c r="JZF12" s="20"/>
      <c r="JZG12"/>
      <c r="JZH12" s="20"/>
      <c r="JZI12"/>
      <c r="JZJ12" s="20"/>
      <c r="JZK12"/>
      <c r="JZL12" s="20"/>
      <c r="JZM12"/>
      <c r="JZN12" s="20"/>
      <c r="JZO12"/>
      <c r="JZP12" s="20"/>
      <c r="JZQ12"/>
      <c r="JZR12" s="20"/>
      <c r="JZS12"/>
      <c r="JZT12" s="20"/>
      <c r="JZU12"/>
      <c r="JZV12" s="20"/>
      <c r="JZW12"/>
      <c r="JZX12" s="20"/>
      <c r="JZY12"/>
      <c r="JZZ12" s="20"/>
      <c r="KAA12"/>
      <c r="KAB12" s="20"/>
      <c r="KAC12"/>
      <c r="KAD12" s="20"/>
      <c r="KAE12"/>
      <c r="KAF12" s="20"/>
      <c r="KAG12"/>
      <c r="KAH12" s="20"/>
      <c r="KAI12"/>
      <c r="KAJ12" s="20"/>
      <c r="KAK12"/>
      <c r="KAL12" s="20"/>
      <c r="KAM12"/>
      <c r="KAN12" s="20"/>
      <c r="KAO12"/>
      <c r="KAP12" s="20"/>
      <c r="KAQ12"/>
      <c r="KAR12" s="20"/>
      <c r="KAS12"/>
      <c r="KAT12" s="20"/>
      <c r="KAU12"/>
      <c r="KAV12" s="20"/>
      <c r="KAW12"/>
      <c r="KAX12" s="20"/>
      <c r="KAY12"/>
      <c r="KAZ12" s="20"/>
      <c r="KBA12"/>
      <c r="KBB12" s="20"/>
      <c r="KBC12"/>
      <c r="KBD12" s="20"/>
      <c r="KBE12"/>
      <c r="KBF12" s="20"/>
      <c r="KBG12"/>
      <c r="KBH12" s="20"/>
      <c r="KBI12"/>
      <c r="KBJ12" s="20"/>
      <c r="KBK12"/>
      <c r="KBL12" s="20"/>
      <c r="KBM12"/>
      <c r="KBN12" s="20"/>
      <c r="KBO12"/>
      <c r="KBP12" s="20"/>
      <c r="KBQ12"/>
      <c r="KBR12" s="20"/>
      <c r="KBS12"/>
      <c r="KBT12" s="20"/>
      <c r="KBU12"/>
      <c r="KBV12" s="20"/>
      <c r="KBW12"/>
      <c r="KBX12" s="20"/>
      <c r="KBY12"/>
      <c r="KBZ12" s="20"/>
      <c r="KCA12"/>
      <c r="KCB12" s="20"/>
      <c r="KCC12"/>
      <c r="KCD12" s="20"/>
      <c r="KCE12"/>
      <c r="KCF12" s="20"/>
      <c r="KCG12"/>
      <c r="KCH12" s="20"/>
      <c r="KCI12"/>
      <c r="KCJ12" s="20"/>
      <c r="KCK12"/>
      <c r="KCL12" s="20"/>
      <c r="KCM12"/>
      <c r="KCN12" s="20"/>
      <c r="KCO12"/>
      <c r="KCP12" s="20"/>
      <c r="KCQ12"/>
      <c r="KCR12" s="20"/>
      <c r="KCS12"/>
      <c r="KCT12" s="20"/>
      <c r="KCU12"/>
      <c r="KCV12" s="20"/>
      <c r="KCW12"/>
      <c r="KCX12" s="20"/>
      <c r="KCY12"/>
      <c r="KCZ12" s="20"/>
      <c r="KDA12"/>
      <c r="KDB12" s="20"/>
      <c r="KDC12"/>
      <c r="KDD12" s="20"/>
      <c r="KDE12"/>
      <c r="KDF12" s="20"/>
      <c r="KDG12"/>
      <c r="KDH12" s="20"/>
      <c r="KDI12"/>
      <c r="KDJ12" s="20"/>
      <c r="KDK12"/>
      <c r="KDL12" s="20"/>
      <c r="KDM12"/>
      <c r="KDN12" s="20"/>
      <c r="KDO12"/>
      <c r="KDP12" s="20"/>
      <c r="KDQ12"/>
      <c r="KDR12" s="20"/>
      <c r="KDS12"/>
      <c r="KDT12" s="20"/>
      <c r="KDU12"/>
      <c r="KDV12" s="20"/>
      <c r="KDW12"/>
      <c r="KDX12" s="20"/>
      <c r="KDY12"/>
      <c r="KDZ12" s="20"/>
      <c r="KEA12"/>
      <c r="KEB12" s="20"/>
      <c r="KEC12"/>
      <c r="KED12" s="20"/>
      <c r="KEE12"/>
      <c r="KEF12" s="20"/>
      <c r="KEG12"/>
      <c r="KEH12" s="20"/>
      <c r="KEI12"/>
      <c r="KEJ12" s="20"/>
      <c r="KEK12"/>
      <c r="KEL12" s="20"/>
      <c r="KEM12"/>
      <c r="KEN12" s="20"/>
      <c r="KEO12"/>
      <c r="KEP12" s="20"/>
      <c r="KEQ12"/>
      <c r="KER12" s="20"/>
      <c r="KES12"/>
      <c r="KET12" s="20"/>
      <c r="KEU12"/>
      <c r="KEV12" s="20"/>
      <c r="KEW12"/>
      <c r="KEX12" s="20"/>
      <c r="KEY12"/>
      <c r="KEZ12" s="20"/>
      <c r="KFA12"/>
      <c r="KFB12" s="20"/>
      <c r="KFC12"/>
      <c r="KFD12" s="20"/>
      <c r="KFE12"/>
      <c r="KFF12" s="20"/>
      <c r="KFG12"/>
      <c r="KFH12" s="20"/>
      <c r="KFI12"/>
      <c r="KFJ12" s="20"/>
      <c r="KFK12"/>
      <c r="KFL12" s="20"/>
      <c r="KFM12"/>
      <c r="KFN12" s="20"/>
      <c r="KFO12"/>
      <c r="KFP12" s="20"/>
      <c r="KFQ12"/>
      <c r="KFR12" s="20"/>
      <c r="KFS12"/>
      <c r="KFT12" s="20"/>
      <c r="KFU12"/>
      <c r="KFV12" s="20"/>
      <c r="KFW12"/>
      <c r="KFX12" s="20"/>
      <c r="KFY12"/>
      <c r="KFZ12" s="20"/>
      <c r="KGA12"/>
      <c r="KGB12" s="20"/>
      <c r="KGC12"/>
      <c r="KGD12" s="20"/>
      <c r="KGE12"/>
      <c r="KGF12" s="20"/>
      <c r="KGG12"/>
      <c r="KGH12" s="20"/>
      <c r="KGI12"/>
      <c r="KGJ12" s="20"/>
      <c r="KGK12"/>
      <c r="KGL12" s="20"/>
      <c r="KGM12"/>
      <c r="KGN12" s="20"/>
      <c r="KGO12"/>
      <c r="KGP12" s="20"/>
      <c r="KGQ12"/>
      <c r="KGR12" s="20"/>
      <c r="KGS12"/>
      <c r="KGT12" s="20"/>
      <c r="KGU12"/>
      <c r="KGV12" s="20"/>
      <c r="KGW12"/>
      <c r="KGX12" s="20"/>
      <c r="KGY12"/>
      <c r="KGZ12" s="20"/>
      <c r="KHA12"/>
      <c r="KHB12" s="20"/>
      <c r="KHC12"/>
      <c r="KHD12" s="20"/>
      <c r="KHE12"/>
      <c r="KHF12" s="20"/>
      <c r="KHG12"/>
      <c r="KHH12" s="20"/>
      <c r="KHI12"/>
      <c r="KHJ12" s="20"/>
      <c r="KHK12"/>
      <c r="KHL12" s="20"/>
      <c r="KHM12"/>
      <c r="KHN12" s="20"/>
      <c r="KHO12"/>
      <c r="KHP12" s="20"/>
      <c r="KHQ12"/>
      <c r="KHR12" s="20"/>
      <c r="KHS12"/>
      <c r="KHT12" s="20"/>
      <c r="KHU12"/>
      <c r="KHV12" s="20"/>
      <c r="KHW12"/>
      <c r="KHX12" s="20"/>
      <c r="KHY12"/>
      <c r="KHZ12" s="20"/>
      <c r="KIA12"/>
      <c r="KIB12" s="20"/>
      <c r="KIC12"/>
      <c r="KID12" s="20"/>
      <c r="KIE12"/>
      <c r="KIF12" s="20"/>
      <c r="KIG12"/>
      <c r="KIH12" s="20"/>
      <c r="KII12"/>
      <c r="KIJ12" s="20"/>
      <c r="KIK12"/>
      <c r="KIL12" s="20"/>
      <c r="KIM12"/>
      <c r="KIN12" s="20"/>
      <c r="KIO12"/>
      <c r="KIP12" s="20"/>
      <c r="KIQ12"/>
      <c r="KIR12" s="20"/>
      <c r="KIS12"/>
      <c r="KIT12" s="20"/>
      <c r="KIU12"/>
      <c r="KIV12" s="20"/>
      <c r="KIW12"/>
      <c r="KIX12" s="20"/>
      <c r="KIY12"/>
      <c r="KIZ12" s="20"/>
      <c r="KJA12"/>
      <c r="KJB12" s="20"/>
      <c r="KJC12"/>
      <c r="KJD12" s="20"/>
      <c r="KJE12"/>
      <c r="KJF12" s="20"/>
      <c r="KJG12"/>
      <c r="KJH12" s="20"/>
      <c r="KJI12"/>
      <c r="KJJ12" s="20"/>
      <c r="KJK12"/>
      <c r="KJL12" s="20"/>
      <c r="KJM12"/>
      <c r="KJN12" s="20"/>
      <c r="KJO12"/>
      <c r="KJP12" s="20"/>
      <c r="KJQ12"/>
      <c r="KJR12" s="20"/>
      <c r="KJS12"/>
      <c r="KJT12" s="20"/>
      <c r="KJU12"/>
      <c r="KJV12" s="20"/>
      <c r="KJW12"/>
      <c r="KJX12" s="20"/>
      <c r="KJY12"/>
      <c r="KJZ12" s="20"/>
      <c r="KKA12"/>
      <c r="KKB12" s="20"/>
      <c r="KKC12"/>
      <c r="KKD12" s="20"/>
      <c r="KKE12"/>
      <c r="KKF12" s="20"/>
      <c r="KKG12"/>
      <c r="KKH12" s="20"/>
      <c r="KKI12"/>
      <c r="KKJ12" s="20"/>
      <c r="KKK12"/>
      <c r="KKL12" s="20"/>
      <c r="KKM12"/>
      <c r="KKN12" s="20"/>
      <c r="KKO12"/>
      <c r="KKP12" s="20"/>
      <c r="KKQ12"/>
      <c r="KKR12" s="20"/>
      <c r="KKS12"/>
      <c r="KKT12" s="20"/>
      <c r="KKU12"/>
      <c r="KKV12" s="20"/>
      <c r="KKW12"/>
      <c r="KKX12" s="20"/>
      <c r="KKY12"/>
      <c r="KKZ12" s="20"/>
      <c r="KLA12"/>
      <c r="KLB12" s="20"/>
      <c r="KLC12"/>
      <c r="KLD12" s="20"/>
      <c r="KLE12"/>
      <c r="KLF12" s="20"/>
      <c r="KLG12"/>
      <c r="KLH12" s="20"/>
      <c r="KLI12"/>
      <c r="KLJ12" s="20"/>
      <c r="KLK12"/>
      <c r="KLL12" s="20"/>
      <c r="KLM12"/>
      <c r="KLN12" s="20"/>
      <c r="KLO12"/>
      <c r="KLP12" s="20"/>
      <c r="KLQ12"/>
      <c r="KLR12" s="20"/>
      <c r="KLS12"/>
      <c r="KLT12" s="20"/>
      <c r="KLU12"/>
      <c r="KLV12" s="20"/>
      <c r="KLW12"/>
      <c r="KLX12" s="20"/>
      <c r="KLY12"/>
      <c r="KLZ12" s="20"/>
      <c r="KMA12"/>
      <c r="KMB12" s="20"/>
      <c r="KMC12"/>
      <c r="KMD12" s="20"/>
      <c r="KME12"/>
      <c r="KMF12" s="20"/>
      <c r="KMG12"/>
      <c r="KMH12" s="20"/>
      <c r="KMI12"/>
      <c r="KMJ12" s="20"/>
      <c r="KMK12"/>
      <c r="KML12" s="20"/>
      <c r="KMM12"/>
      <c r="KMN12" s="20"/>
      <c r="KMO12"/>
      <c r="KMP12" s="20"/>
      <c r="KMQ12"/>
      <c r="KMR12" s="20"/>
      <c r="KMS12"/>
      <c r="KMT12" s="20"/>
      <c r="KMU12"/>
      <c r="KMV12" s="20"/>
      <c r="KMW12"/>
      <c r="KMX12" s="20"/>
      <c r="KMY12"/>
      <c r="KMZ12" s="20"/>
      <c r="KNA12"/>
      <c r="KNB12" s="20"/>
      <c r="KNC12"/>
      <c r="KND12" s="20"/>
      <c r="KNE12"/>
      <c r="KNF12" s="20"/>
      <c r="KNG12"/>
      <c r="KNH12" s="20"/>
      <c r="KNI12"/>
      <c r="KNJ12" s="20"/>
      <c r="KNK12"/>
      <c r="KNL12" s="20"/>
      <c r="KNM12"/>
      <c r="KNN12" s="20"/>
      <c r="KNO12"/>
      <c r="KNP12" s="20"/>
      <c r="KNQ12"/>
      <c r="KNR12" s="20"/>
      <c r="KNS12"/>
      <c r="KNT12" s="20"/>
      <c r="KNU12"/>
      <c r="KNV12" s="20"/>
      <c r="KNW12"/>
      <c r="KNX12" s="20"/>
      <c r="KNY12"/>
      <c r="KNZ12" s="20"/>
      <c r="KOA12"/>
      <c r="KOB12" s="20"/>
      <c r="KOC12"/>
      <c r="KOD12" s="20"/>
      <c r="KOE12"/>
      <c r="KOF12" s="20"/>
      <c r="KOG12"/>
      <c r="KOH12" s="20"/>
      <c r="KOI12"/>
      <c r="KOJ12" s="20"/>
      <c r="KOK12"/>
      <c r="KOL12" s="20"/>
      <c r="KOM12"/>
      <c r="KON12" s="20"/>
      <c r="KOO12"/>
      <c r="KOP12" s="20"/>
      <c r="KOQ12"/>
      <c r="KOR12" s="20"/>
      <c r="KOS12"/>
      <c r="KOT12" s="20"/>
      <c r="KOU12"/>
      <c r="KOV12" s="20"/>
      <c r="KOW12"/>
      <c r="KOX12" s="20"/>
      <c r="KOY12"/>
      <c r="KOZ12" s="20"/>
      <c r="KPA12"/>
      <c r="KPB12" s="20"/>
      <c r="KPC12"/>
      <c r="KPD12" s="20"/>
      <c r="KPE12"/>
      <c r="KPF12" s="20"/>
      <c r="KPG12"/>
      <c r="KPH12" s="20"/>
      <c r="KPI12"/>
      <c r="KPJ12" s="20"/>
      <c r="KPK12"/>
      <c r="KPL12" s="20"/>
      <c r="KPM12"/>
      <c r="KPN12" s="20"/>
      <c r="KPO12"/>
      <c r="KPP12" s="20"/>
      <c r="KPQ12"/>
      <c r="KPR12" s="20"/>
      <c r="KPS12"/>
      <c r="KPT12" s="20"/>
      <c r="KPU12"/>
      <c r="KPV12" s="20"/>
      <c r="KPW12"/>
      <c r="KPX12" s="20"/>
      <c r="KPY12"/>
      <c r="KPZ12" s="20"/>
      <c r="KQA12"/>
      <c r="KQB12" s="20"/>
      <c r="KQC12"/>
      <c r="KQD12" s="20"/>
      <c r="KQE12"/>
      <c r="KQF12" s="20"/>
      <c r="KQG12"/>
      <c r="KQH12" s="20"/>
      <c r="KQI12"/>
      <c r="KQJ12" s="20"/>
      <c r="KQK12"/>
      <c r="KQL12" s="20"/>
      <c r="KQM12"/>
      <c r="KQN12" s="20"/>
      <c r="KQO12"/>
      <c r="KQP12" s="20"/>
      <c r="KQQ12"/>
      <c r="KQR12" s="20"/>
      <c r="KQS12"/>
      <c r="KQT12" s="20"/>
      <c r="KQU12"/>
      <c r="KQV12" s="20"/>
      <c r="KQW12"/>
      <c r="KQX12" s="20"/>
      <c r="KQY12"/>
      <c r="KQZ12" s="20"/>
      <c r="KRA12"/>
      <c r="KRB12" s="20"/>
      <c r="KRC12"/>
      <c r="KRD12" s="20"/>
      <c r="KRE12"/>
      <c r="KRF12" s="20"/>
      <c r="KRG12"/>
      <c r="KRH12" s="20"/>
      <c r="KRI12"/>
      <c r="KRJ12" s="20"/>
      <c r="KRK12"/>
      <c r="KRL12" s="20"/>
      <c r="KRM12"/>
      <c r="KRN12" s="20"/>
      <c r="KRO12"/>
      <c r="KRP12" s="20"/>
      <c r="KRQ12"/>
      <c r="KRR12" s="20"/>
      <c r="KRS12"/>
      <c r="KRT12" s="20"/>
      <c r="KRU12"/>
      <c r="KRV12" s="20"/>
      <c r="KRW12"/>
      <c r="KRX12" s="20"/>
      <c r="KRY12"/>
      <c r="KRZ12" s="20"/>
      <c r="KSA12"/>
      <c r="KSB12" s="20"/>
      <c r="KSC12"/>
      <c r="KSD12" s="20"/>
      <c r="KSE12"/>
      <c r="KSF12" s="20"/>
      <c r="KSG12"/>
      <c r="KSH12" s="20"/>
      <c r="KSI12"/>
      <c r="KSJ12" s="20"/>
      <c r="KSK12"/>
      <c r="KSL12" s="20"/>
      <c r="KSM12"/>
      <c r="KSN12" s="20"/>
      <c r="KSO12"/>
      <c r="KSP12" s="20"/>
      <c r="KSQ12"/>
      <c r="KSR12" s="20"/>
      <c r="KSS12"/>
      <c r="KST12" s="20"/>
      <c r="KSU12"/>
      <c r="KSV12" s="20"/>
      <c r="KSW12"/>
      <c r="KSX12" s="20"/>
      <c r="KSY12"/>
      <c r="KSZ12" s="20"/>
      <c r="KTA12"/>
      <c r="KTB12" s="20"/>
      <c r="KTC12"/>
      <c r="KTD12" s="20"/>
      <c r="KTE12"/>
      <c r="KTF12" s="20"/>
      <c r="KTG12"/>
      <c r="KTH12" s="20"/>
      <c r="KTI12"/>
      <c r="KTJ12" s="20"/>
      <c r="KTK12"/>
      <c r="KTL12" s="20"/>
      <c r="KTM12"/>
      <c r="KTN12" s="20"/>
      <c r="KTO12"/>
      <c r="KTP12" s="20"/>
      <c r="KTQ12"/>
      <c r="KTR12" s="20"/>
      <c r="KTS12"/>
      <c r="KTT12" s="20"/>
      <c r="KTU12"/>
      <c r="KTV12" s="20"/>
      <c r="KTW12"/>
      <c r="KTX12" s="20"/>
      <c r="KTY12"/>
      <c r="KTZ12" s="20"/>
      <c r="KUA12"/>
      <c r="KUB12" s="20"/>
      <c r="KUC12"/>
      <c r="KUD12" s="20"/>
      <c r="KUE12"/>
      <c r="KUF12" s="20"/>
      <c r="KUG12"/>
      <c r="KUH12" s="20"/>
      <c r="KUI12"/>
      <c r="KUJ12" s="20"/>
      <c r="KUK12"/>
      <c r="KUL12" s="20"/>
      <c r="KUM12"/>
      <c r="KUN12" s="20"/>
      <c r="KUO12"/>
      <c r="KUP12" s="20"/>
      <c r="KUQ12"/>
      <c r="KUR12" s="20"/>
      <c r="KUS12"/>
      <c r="KUT12" s="20"/>
      <c r="KUU12"/>
      <c r="KUV12" s="20"/>
      <c r="KUW12"/>
      <c r="KUX12" s="20"/>
      <c r="KUY12"/>
      <c r="KUZ12" s="20"/>
      <c r="KVA12"/>
      <c r="KVB12" s="20"/>
      <c r="KVC12"/>
      <c r="KVD12" s="20"/>
      <c r="KVE12"/>
      <c r="KVF12" s="20"/>
      <c r="KVG12"/>
      <c r="KVH12" s="20"/>
      <c r="KVI12"/>
      <c r="KVJ12" s="20"/>
      <c r="KVK12"/>
      <c r="KVL12" s="20"/>
      <c r="KVM12"/>
      <c r="KVN12" s="20"/>
      <c r="KVO12"/>
      <c r="KVP12" s="20"/>
      <c r="KVQ12"/>
      <c r="KVR12" s="20"/>
      <c r="KVS12"/>
      <c r="KVT12" s="20"/>
      <c r="KVU12"/>
      <c r="KVV12" s="20"/>
      <c r="KVW12"/>
      <c r="KVX12" s="20"/>
      <c r="KVY12"/>
      <c r="KVZ12" s="20"/>
      <c r="KWA12"/>
      <c r="KWB12" s="20"/>
      <c r="KWC12"/>
      <c r="KWD12" s="20"/>
      <c r="KWE12"/>
      <c r="KWF12" s="20"/>
      <c r="KWG12"/>
      <c r="KWH12" s="20"/>
      <c r="KWI12"/>
      <c r="KWJ12" s="20"/>
      <c r="KWK12"/>
      <c r="KWL12" s="20"/>
      <c r="KWM12"/>
      <c r="KWN12" s="20"/>
      <c r="KWO12"/>
      <c r="KWP12" s="20"/>
      <c r="KWQ12"/>
      <c r="KWR12" s="20"/>
      <c r="KWS12"/>
      <c r="KWT12" s="20"/>
      <c r="KWU12"/>
      <c r="KWV12" s="20"/>
      <c r="KWW12"/>
      <c r="KWX12" s="20"/>
      <c r="KWY12"/>
      <c r="KWZ12" s="20"/>
      <c r="KXA12"/>
      <c r="KXB12" s="20"/>
      <c r="KXC12"/>
      <c r="KXD12" s="20"/>
      <c r="KXE12"/>
      <c r="KXF12" s="20"/>
      <c r="KXG12"/>
      <c r="KXH12" s="20"/>
      <c r="KXI12"/>
      <c r="KXJ12" s="20"/>
      <c r="KXK12"/>
      <c r="KXL12" s="20"/>
      <c r="KXM12"/>
      <c r="KXN12" s="20"/>
      <c r="KXO12"/>
      <c r="KXP12" s="20"/>
      <c r="KXQ12"/>
      <c r="KXR12" s="20"/>
      <c r="KXS12"/>
      <c r="KXT12" s="20"/>
      <c r="KXU12"/>
      <c r="KXV12" s="20"/>
      <c r="KXW12"/>
      <c r="KXX12" s="20"/>
      <c r="KXY12"/>
      <c r="KXZ12" s="20"/>
      <c r="KYA12"/>
      <c r="KYB12" s="20"/>
      <c r="KYC12"/>
      <c r="KYD12" s="20"/>
      <c r="KYE12"/>
      <c r="KYF12" s="20"/>
      <c r="KYG12"/>
      <c r="KYH12" s="20"/>
      <c r="KYI12"/>
      <c r="KYJ12" s="20"/>
      <c r="KYK12"/>
      <c r="KYL12" s="20"/>
      <c r="KYM12"/>
      <c r="KYN12" s="20"/>
      <c r="KYO12"/>
      <c r="KYP12" s="20"/>
      <c r="KYQ12"/>
      <c r="KYR12" s="20"/>
      <c r="KYS12"/>
      <c r="KYT12" s="20"/>
      <c r="KYU12"/>
      <c r="KYV12" s="20"/>
      <c r="KYW12"/>
      <c r="KYX12" s="20"/>
      <c r="KYY12"/>
      <c r="KYZ12" s="20"/>
      <c r="KZA12"/>
      <c r="KZB12" s="20"/>
      <c r="KZC12"/>
      <c r="KZD12" s="20"/>
      <c r="KZE12"/>
      <c r="KZF12" s="20"/>
      <c r="KZG12"/>
      <c r="KZH12" s="20"/>
      <c r="KZI12"/>
      <c r="KZJ12" s="20"/>
      <c r="KZK12"/>
      <c r="KZL12" s="20"/>
      <c r="KZM12"/>
      <c r="KZN12" s="20"/>
      <c r="KZO12"/>
      <c r="KZP12" s="20"/>
      <c r="KZQ12"/>
      <c r="KZR12" s="20"/>
      <c r="KZS12"/>
      <c r="KZT12" s="20"/>
      <c r="KZU12"/>
      <c r="KZV12" s="20"/>
      <c r="KZW12"/>
      <c r="KZX12" s="20"/>
      <c r="KZY12"/>
      <c r="KZZ12" s="20"/>
      <c r="LAA12"/>
      <c r="LAB12" s="20"/>
      <c r="LAC12"/>
      <c r="LAD12" s="20"/>
      <c r="LAE12"/>
      <c r="LAF12" s="20"/>
      <c r="LAG12"/>
      <c r="LAH12" s="20"/>
      <c r="LAI12"/>
      <c r="LAJ12" s="20"/>
      <c r="LAK12"/>
      <c r="LAL12" s="20"/>
      <c r="LAM12"/>
      <c r="LAN12" s="20"/>
      <c r="LAO12"/>
      <c r="LAP12" s="20"/>
      <c r="LAQ12"/>
      <c r="LAR12" s="20"/>
      <c r="LAS12"/>
      <c r="LAT12" s="20"/>
      <c r="LAU12"/>
      <c r="LAV12" s="20"/>
      <c r="LAW12"/>
      <c r="LAX12" s="20"/>
      <c r="LAY12"/>
      <c r="LAZ12" s="20"/>
      <c r="LBA12"/>
      <c r="LBB12" s="20"/>
      <c r="LBC12"/>
      <c r="LBD12" s="20"/>
      <c r="LBE12"/>
      <c r="LBF12" s="20"/>
      <c r="LBG12"/>
      <c r="LBH12" s="20"/>
      <c r="LBI12"/>
      <c r="LBJ12" s="20"/>
      <c r="LBK12"/>
      <c r="LBL12" s="20"/>
      <c r="LBM12"/>
      <c r="LBN12" s="20"/>
      <c r="LBO12"/>
      <c r="LBP12" s="20"/>
      <c r="LBQ12"/>
      <c r="LBR12" s="20"/>
      <c r="LBS12"/>
      <c r="LBT12" s="20"/>
      <c r="LBU12"/>
      <c r="LBV12" s="20"/>
      <c r="LBW12"/>
      <c r="LBX12" s="20"/>
      <c r="LBY12"/>
      <c r="LBZ12" s="20"/>
      <c r="LCA12"/>
      <c r="LCB12" s="20"/>
      <c r="LCC12"/>
      <c r="LCD12" s="20"/>
      <c r="LCE12"/>
      <c r="LCF12" s="20"/>
      <c r="LCG12"/>
      <c r="LCH12" s="20"/>
      <c r="LCI12"/>
      <c r="LCJ12" s="20"/>
      <c r="LCK12"/>
      <c r="LCL12" s="20"/>
      <c r="LCM12"/>
      <c r="LCN12" s="20"/>
      <c r="LCO12"/>
      <c r="LCP12" s="20"/>
      <c r="LCQ12"/>
      <c r="LCR12" s="20"/>
      <c r="LCS12"/>
      <c r="LCT12" s="20"/>
      <c r="LCU12"/>
      <c r="LCV12" s="20"/>
      <c r="LCW12"/>
      <c r="LCX12" s="20"/>
      <c r="LCY12"/>
      <c r="LCZ12" s="20"/>
      <c r="LDA12"/>
      <c r="LDB12" s="20"/>
      <c r="LDC12"/>
      <c r="LDD12" s="20"/>
      <c r="LDE12"/>
      <c r="LDF12" s="20"/>
      <c r="LDG12"/>
      <c r="LDH12" s="20"/>
      <c r="LDI12"/>
      <c r="LDJ12" s="20"/>
      <c r="LDK12"/>
      <c r="LDL12" s="20"/>
      <c r="LDM12"/>
      <c r="LDN12" s="20"/>
      <c r="LDO12"/>
      <c r="LDP12" s="20"/>
      <c r="LDQ12"/>
      <c r="LDR12" s="20"/>
      <c r="LDS12"/>
      <c r="LDT12" s="20"/>
      <c r="LDU12"/>
      <c r="LDV12" s="20"/>
      <c r="LDW12"/>
      <c r="LDX12" s="20"/>
      <c r="LDY12"/>
      <c r="LDZ12" s="20"/>
      <c r="LEA12"/>
      <c r="LEB12" s="20"/>
      <c r="LEC12"/>
      <c r="LED12" s="20"/>
      <c r="LEE12"/>
      <c r="LEF12" s="20"/>
      <c r="LEG12"/>
      <c r="LEH12" s="20"/>
      <c r="LEI12"/>
      <c r="LEJ12" s="20"/>
      <c r="LEK12"/>
      <c r="LEL12" s="20"/>
      <c r="LEM12"/>
      <c r="LEN12" s="20"/>
      <c r="LEO12"/>
      <c r="LEP12" s="20"/>
      <c r="LEQ12"/>
      <c r="LER12" s="20"/>
      <c r="LES12"/>
      <c r="LET12" s="20"/>
      <c r="LEU12"/>
      <c r="LEV12" s="20"/>
      <c r="LEW12"/>
      <c r="LEX12" s="20"/>
      <c r="LEY12"/>
      <c r="LEZ12" s="20"/>
      <c r="LFA12"/>
      <c r="LFB12" s="20"/>
      <c r="LFC12"/>
      <c r="LFD12" s="20"/>
      <c r="LFE12"/>
      <c r="LFF12" s="20"/>
      <c r="LFG12"/>
      <c r="LFH12" s="20"/>
      <c r="LFI12"/>
      <c r="LFJ12" s="20"/>
      <c r="LFK12"/>
      <c r="LFL12" s="20"/>
      <c r="LFM12"/>
      <c r="LFN12" s="20"/>
      <c r="LFO12"/>
      <c r="LFP12" s="20"/>
      <c r="LFQ12"/>
      <c r="LFR12" s="20"/>
      <c r="LFS12"/>
      <c r="LFT12" s="20"/>
      <c r="LFU12"/>
      <c r="LFV12" s="20"/>
      <c r="LFW12"/>
      <c r="LFX12" s="20"/>
      <c r="LFY12"/>
      <c r="LFZ12" s="20"/>
      <c r="LGA12"/>
      <c r="LGB12" s="20"/>
      <c r="LGC12"/>
      <c r="LGD12" s="20"/>
      <c r="LGE12"/>
      <c r="LGF12" s="20"/>
      <c r="LGG12"/>
      <c r="LGH12" s="20"/>
      <c r="LGI12"/>
      <c r="LGJ12" s="20"/>
      <c r="LGK12"/>
      <c r="LGL12" s="20"/>
      <c r="LGM12"/>
      <c r="LGN12" s="20"/>
      <c r="LGO12"/>
      <c r="LGP12" s="20"/>
      <c r="LGQ12"/>
      <c r="LGR12" s="20"/>
      <c r="LGS12"/>
      <c r="LGT12" s="20"/>
      <c r="LGU12"/>
      <c r="LGV12" s="20"/>
      <c r="LGW12"/>
      <c r="LGX12" s="20"/>
      <c r="LGY12"/>
      <c r="LGZ12" s="20"/>
      <c r="LHA12"/>
      <c r="LHB12" s="20"/>
      <c r="LHC12"/>
      <c r="LHD12" s="20"/>
      <c r="LHE12"/>
      <c r="LHF12" s="20"/>
      <c r="LHG12"/>
      <c r="LHH12" s="20"/>
      <c r="LHI12"/>
      <c r="LHJ12" s="20"/>
      <c r="LHK12"/>
      <c r="LHL12" s="20"/>
      <c r="LHM12"/>
      <c r="LHN12" s="20"/>
      <c r="LHO12"/>
      <c r="LHP12" s="20"/>
      <c r="LHQ12"/>
      <c r="LHR12" s="20"/>
      <c r="LHS12"/>
      <c r="LHT12" s="20"/>
      <c r="LHU12"/>
      <c r="LHV12" s="20"/>
      <c r="LHW12"/>
      <c r="LHX12" s="20"/>
      <c r="LHY12"/>
      <c r="LHZ12" s="20"/>
      <c r="LIA12"/>
      <c r="LIB12" s="20"/>
      <c r="LIC12"/>
      <c r="LID12" s="20"/>
      <c r="LIE12"/>
      <c r="LIF12" s="20"/>
      <c r="LIG12"/>
      <c r="LIH12" s="20"/>
      <c r="LII12"/>
      <c r="LIJ12" s="20"/>
      <c r="LIK12"/>
      <c r="LIL12" s="20"/>
      <c r="LIM12"/>
      <c r="LIN12" s="20"/>
      <c r="LIO12"/>
      <c r="LIP12" s="20"/>
      <c r="LIQ12"/>
      <c r="LIR12" s="20"/>
      <c r="LIS12"/>
      <c r="LIT12" s="20"/>
      <c r="LIU12"/>
      <c r="LIV12" s="20"/>
      <c r="LIW12"/>
      <c r="LIX12" s="20"/>
      <c r="LIY12"/>
      <c r="LIZ12" s="20"/>
      <c r="LJA12"/>
      <c r="LJB12" s="20"/>
      <c r="LJC12"/>
      <c r="LJD12" s="20"/>
      <c r="LJE12"/>
      <c r="LJF12" s="20"/>
      <c r="LJG12"/>
      <c r="LJH12" s="20"/>
      <c r="LJI12"/>
      <c r="LJJ12" s="20"/>
      <c r="LJK12"/>
      <c r="LJL12" s="20"/>
      <c r="LJM12"/>
      <c r="LJN12" s="20"/>
      <c r="LJO12"/>
      <c r="LJP12" s="20"/>
      <c r="LJQ12"/>
      <c r="LJR12" s="20"/>
      <c r="LJS12"/>
      <c r="LJT12" s="20"/>
      <c r="LJU12"/>
      <c r="LJV12" s="20"/>
      <c r="LJW12"/>
      <c r="LJX12" s="20"/>
      <c r="LJY12"/>
      <c r="LJZ12" s="20"/>
      <c r="LKA12"/>
      <c r="LKB12" s="20"/>
      <c r="LKC12"/>
      <c r="LKD12" s="20"/>
      <c r="LKE12"/>
      <c r="LKF12" s="20"/>
      <c r="LKG12"/>
      <c r="LKH12" s="20"/>
      <c r="LKI12"/>
      <c r="LKJ12" s="20"/>
      <c r="LKK12"/>
      <c r="LKL12" s="20"/>
      <c r="LKM12"/>
      <c r="LKN12" s="20"/>
      <c r="LKO12"/>
      <c r="LKP12" s="20"/>
      <c r="LKQ12"/>
      <c r="LKR12" s="20"/>
      <c r="LKS12"/>
      <c r="LKT12" s="20"/>
      <c r="LKU12"/>
      <c r="LKV12" s="20"/>
      <c r="LKW12"/>
      <c r="LKX12" s="20"/>
      <c r="LKY12"/>
      <c r="LKZ12" s="20"/>
      <c r="LLA12"/>
      <c r="LLB12" s="20"/>
      <c r="LLC12"/>
      <c r="LLD12" s="20"/>
      <c r="LLE12"/>
      <c r="LLF12" s="20"/>
      <c r="LLG12"/>
      <c r="LLH12" s="20"/>
      <c r="LLI12"/>
      <c r="LLJ12" s="20"/>
      <c r="LLK12"/>
      <c r="LLL12" s="20"/>
      <c r="LLM12"/>
      <c r="LLN12" s="20"/>
      <c r="LLO12"/>
      <c r="LLP12" s="20"/>
      <c r="LLQ12"/>
      <c r="LLR12" s="20"/>
      <c r="LLS12"/>
      <c r="LLT12" s="20"/>
      <c r="LLU12"/>
      <c r="LLV12" s="20"/>
      <c r="LLW12"/>
      <c r="LLX12" s="20"/>
      <c r="LLY12"/>
      <c r="LLZ12" s="20"/>
      <c r="LMA12"/>
      <c r="LMB12" s="20"/>
      <c r="LMC12"/>
      <c r="LMD12" s="20"/>
      <c r="LME12"/>
      <c r="LMF12" s="20"/>
      <c r="LMG12"/>
      <c r="LMH12" s="20"/>
      <c r="LMI12"/>
      <c r="LMJ12" s="20"/>
      <c r="LMK12"/>
      <c r="LML12" s="20"/>
      <c r="LMM12"/>
      <c r="LMN12" s="20"/>
      <c r="LMO12"/>
      <c r="LMP12" s="20"/>
      <c r="LMQ12"/>
      <c r="LMR12" s="20"/>
      <c r="LMS12"/>
      <c r="LMT12" s="20"/>
      <c r="LMU12"/>
      <c r="LMV12" s="20"/>
      <c r="LMW12"/>
      <c r="LMX12" s="20"/>
      <c r="LMY12"/>
      <c r="LMZ12" s="20"/>
      <c r="LNA12"/>
      <c r="LNB12" s="20"/>
      <c r="LNC12"/>
      <c r="LND12" s="20"/>
      <c r="LNE12"/>
      <c r="LNF12" s="20"/>
      <c r="LNG12"/>
      <c r="LNH12" s="20"/>
      <c r="LNI12"/>
      <c r="LNJ12" s="20"/>
      <c r="LNK12"/>
      <c r="LNL12" s="20"/>
      <c r="LNM12"/>
      <c r="LNN12" s="20"/>
      <c r="LNO12"/>
      <c r="LNP12" s="20"/>
      <c r="LNQ12"/>
      <c r="LNR12" s="20"/>
      <c r="LNS12"/>
      <c r="LNT12" s="20"/>
      <c r="LNU12"/>
      <c r="LNV12" s="20"/>
      <c r="LNW12"/>
      <c r="LNX12" s="20"/>
      <c r="LNY12"/>
      <c r="LNZ12" s="20"/>
      <c r="LOA12"/>
      <c r="LOB12" s="20"/>
      <c r="LOC12"/>
      <c r="LOD12" s="20"/>
      <c r="LOE12"/>
      <c r="LOF12" s="20"/>
      <c r="LOG12"/>
      <c r="LOH12" s="20"/>
      <c r="LOI12"/>
      <c r="LOJ12" s="20"/>
      <c r="LOK12"/>
      <c r="LOL12" s="20"/>
      <c r="LOM12"/>
      <c r="LON12" s="20"/>
      <c r="LOO12"/>
      <c r="LOP12" s="20"/>
      <c r="LOQ12"/>
      <c r="LOR12" s="20"/>
      <c r="LOS12"/>
      <c r="LOT12" s="20"/>
      <c r="LOU12"/>
      <c r="LOV12" s="20"/>
      <c r="LOW12"/>
      <c r="LOX12" s="20"/>
      <c r="LOY12"/>
      <c r="LOZ12" s="20"/>
      <c r="LPA12"/>
      <c r="LPB12" s="20"/>
      <c r="LPC12"/>
      <c r="LPD12" s="20"/>
      <c r="LPE12"/>
      <c r="LPF12" s="20"/>
      <c r="LPG12"/>
      <c r="LPH12" s="20"/>
      <c r="LPI12"/>
      <c r="LPJ12" s="20"/>
      <c r="LPK12"/>
      <c r="LPL12" s="20"/>
      <c r="LPM12"/>
      <c r="LPN12" s="20"/>
      <c r="LPO12"/>
      <c r="LPP12" s="20"/>
      <c r="LPQ12"/>
      <c r="LPR12" s="20"/>
      <c r="LPS12"/>
      <c r="LPT12" s="20"/>
      <c r="LPU12"/>
      <c r="LPV12" s="20"/>
      <c r="LPW12"/>
      <c r="LPX12" s="20"/>
      <c r="LPY12"/>
      <c r="LPZ12" s="20"/>
      <c r="LQA12"/>
      <c r="LQB12" s="20"/>
      <c r="LQC12"/>
      <c r="LQD12" s="20"/>
      <c r="LQE12"/>
      <c r="LQF12" s="20"/>
      <c r="LQG12"/>
      <c r="LQH12" s="20"/>
      <c r="LQI12"/>
      <c r="LQJ12" s="20"/>
      <c r="LQK12"/>
      <c r="LQL12" s="20"/>
      <c r="LQM12"/>
      <c r="LQN12" s="20"/>
      <c r="LQO12"/>
      <c r="LQP12" s="20"/>
      <c r="LQQ12"/>
      <c r="LQR12" s="20"/>
      <c r="LQS12"/>
      <c r="LQT12" s="20"/>
      <c r="LQU12"/>
      <c r="LQV12" s="20"/>
      <c r="LQW12"/>
      <c r="LQX12" s="20"/>
      <c r="LQY12"/>
      <c r="LQZ12" s="20"/>
      <c r="LRA12"/>
      <c r="LRB12" s="20"/>
      <c r="LRC12"/>
      <c r="LRD12" s="20"/>
      <c r="LRE12"/>
      <c r="LRF12" s="20"/>
      <c r="LRG12"/>
      <c r="LRH12" s="20"/>
      <c r="LRI12"/>
      <c r="LRJ12" s="20"/>
      <c r="LRK12"/>
      <c r="LRL12" s="20"/>
      <c r="LRM12"/>
      <c r="LRN12" s="20"/>
      <c r="LRO12"/>
      <c r="LRP12" s="20"/>
      <c r="LRQ12"/>
      <c r="LRR12" s="20"/>
      <c r="LRS12"/>
      <c r="LRT12" s="20"/>
      <c r="LRU12"/>
      <c r="LRV12" s="20"/>
      <c r="LRW12"/>
      <c r="LRX12" s="20"/>
      <c r="LRY12"/>
      <c r="LRZ12" s="20"/>
      <c r="LSA12"/>
      <c r="LSB12" s="20"/>
      <c r="LSC12"/>
      <c r="LSD12" s="20"/>
      <c r="LSE12"/>
      <c r="LSF12" s="20"/>
      <c r="LSG12"/>
      <c r="LSH12" s="20"/>
      <c r="LSI12"/>
      <c r="LSJ12" s="20"/>
      <c r="LSK12"/>
      <c r="LSL12" s="20"/>
      <c r="LSM12"/>
      <c r="LSN12" s="20"/>
      <c r="LSO12"/>
      <c r="LSP12" s="20"/>
      <c r="LSQ12"/>
      <c r="LSR12" s="20"/>
      <c r="LSS12"/>
      <c r="LST12" s="20"/>
      <c r="LSU12"/>
      <c r="LSV12" s="20"/>
      <c r="LSW12"/>
      <c r="LSX12" s="20"/>
      <c r="LSY12"/>
      <c r="LSZ12" s="20"/>
      <c r="LTA12"/>
      <c r="LTB12" s="20"/>
      <c r="LTC12"/>
      <c r="LTD12" s="20"/>
      <c r="LTE12"/>
      <c r="LTF12" s="20"/>
      <c r="LTG12"/>
      <c r="LTH12" s="20"/>
      <c r="LTI12"/>
      <c r="LTJ12" s="20"/>
      <c r="LTK12"/>
      <c r="LTL12" s="20"/>
      <c r="LTM12"/>
      <c r="LTN12" s="20"/>
      <c r="LTO12"/>
      <c r="LTP12" s="20"/>
      <c r="LTQ12"/>
      <c r="LTR12" s="20"/>
      <c r="LTS12"/>
      <c r="LTT12" s="20"/>
      <c r="LTU12"/>
      <c r="LTV12" s="20"/>
      <c r="LTW12"/>
      <c r="LTX12" s="20"/>
      <c r="LTY12"/>
      <c r="LTZ12" s="20"/>
      <c r="LUA12"/>
      <c r="LUB12" s="20"/>
      <c r="LUC12"/>
      <c r="LUD12" s="20"/>
      <c r="LUE12"/>
      <c r="LUF12" s="20"/>
      <c r="LUG12"/>
      <c r="LUH12" s="20"/>
      <c r="LUI12"/>
      <c r="LUJ12" s="20"/>
      <c r="LUK12"/>
      <c r="LUL12" s="20"/>
      <c r="LUM12"/>
      <c r="LUN12" s="20"/>
      <c r="LUO12"/>
      <c r="LUP12" s="20"/>
      <c r="LUQ12"/>
      <c r="LUR12" s="20"/>
      <c r="LUS12"/>
      <c r="LUT12" s="20"/>
      <c r="LUU12"/>
      <c r="LUV12" s="20"/>
      <c r="LUW12"/>
      <c r="LUX12" s="20"/>
      <c r="LUY12"/>
      <c r="LUZ12" s="20"/>
      <c r="LVA12"/>
      <c r="LVB12" s="20"/>
      <c r="LVC12"/>
      <c r="LVD12" s="20"/>
      <c r="LVE12"/>
      <c r="LVF12" s="20"/>
      <c r="LVG12"/>
      <c r="LVH12" s="20"/>
      <c r="LVI12"/>
      <c r="LVJ12" s="20"/>
      <c r="LVK12"/>
      <c r="LVL12" s="20"/>
      <c r="LVM12"/>
      <c r="LVN12" s="20"/>
      <c r="LVO12"/>
      <c r="LVP12" s="20"/>
      <c r="LVQ12"/>
      <c r="LVR12" s="20"/>
      <c r="LVS12"/>
      <c r="LVT12" s="20"/>
      <c r="LVU12"/>
      <c r="LVV12" s="20"/>
      <c r="LVW12"/>
      <c r="LVX12" s="20"/>
      <c r="LVY12"/>
      <c r="LVZ12" s="20"/>
      <c r="LWA12"/>
      <c r="LWB12" s="20"/>
      <c r="LWC12"/>
      <c r="LWD12" s="20"/>
      <c r="LWE12"/>
      <c r="LWF12" s="20"/>
      <c r="LWG12"/>
      <c r="LWH12" s="20"/>
      <c r="LWI12"/>
      <c r="LWJ12" s="20"/>
      <c r="LWK12"/>
      <c r="LWL12" s="20"/>
      <c r="LWM12"/>
      <c r="LWN12" s="20"/>
      <c r="LWO12"/>
      <c r="LWP12" s="20"/>
      <c r="LWQ12"/>
      <c r="LWR12" s="20"/>
      <c r="LWS12"/>
      <c r="LWT12" s="20"/>
      <c r="LWU12"/>
      <c r="LWV12" s="20"/>
      <c r="LWW12"/>
      <c r="LWX12" s="20"/>
      <c r="LWY12"/>
      <c r="LWZ12" s="20"/>
      <c r="LXA12"/>
      <c r="LXB12" s="20"/>
      <c r="LXC12"/>
      <c r="LXD12" s="20"/>
      <c r="LXE12"/>
      <c r="LXF12" s="20"/>
      <c r="LXG12"/>
      <c r="LXH12" s="20"/>
      <c r="LXI12"/>
      <c r="LXJ12" s="20"/>
      <c r="LXK12"/>
      <c r="LXL12" s="20"/>
      <c r="LXM12"/>
      <c r="LXN12" s="20"/>
      <c r="LXO12"/>
      <c r="LXP12" s="20"/>
      <c r="LXQ12"/>
      <c r="LXR12" s="20"/>
      <c r="LXS12"/>
      <c r="LXT12" s="20"/>
      <c r="LXU12"/>
      <c r="LXV12" s="20"/>
      <c r="LXW12"/>
      <c r="LXX12" s="20"/>
      <c r="LXY12"/>
      <c r="LXZ12" s="20"/>
      <c r="LYA12"/>
      <c r="LYB12" s="20"/>
      <c r="LYC12"/>
      <c r="LYD12" s="20"/>
      <c r="LYE12"/>
      <c r="LYF12" s="20"/>
      <c r="LYG12"/>
      <c r="LYH12" s="20"/>
      <c r="LYI12"/>
      <c r="LYJ12" s="20"/>
      <c r="LYK12"/>
      <c r="LYL12" s="20"/>
      <c r="LYM12"/>
      <c r="LYN12" s="20"/>
      <c r="LYO12"/>
      <c r="LYP12" s="20"/>
      <c r="LYQ12"/>
      <c r="LYR12" s="20"/>
      <c r="LYS12"/>
      <c r="LYT12" s="20"/>
      <c r="LYU12"/>
      <c r="LYV12" s="20"/>
      <c r="LYW12"/>
      <c r="LYX12" s="20"/>
      <c r="LYY12"/>
      <c r="LYZ12" s="20"/>
      <c r="LZA12"/>
      <c r="LZB12" s="20"/>
      <c r="LZC12"/>
      <c r="LZD12" s="20"/>
      <c r="LZE12"/>
      <c r="LZF12" s="20"/>
      <c r="LZG12"/>
      <c r="LZH12" s="20"/>
      <c r="LZI12"/>
      <c r="LZJ12" s="20"/>
      <c r="LZK12"/>
      <c r="LZL12" s="20"/>
      <c r="LZM12"/>
      <c r="LZN12" s="20"/>
      <c r="LZO12"/>
      <c r="LZP12" s="20"/>
      <c r="LZQ12"/>
      <c r="LZR12" s="20"/>
      <c r="LZS12"/>
      <c r="LZT12" s="20"/>
      <c r="LZU12"/>
      <c r="LZV12" s="20"/>
      <c r="LZW12"/>
      <c r="LZX12" s="20"/>
      <c r="LZY12"/>
      <c r="LZZ12" s="20"/>
      <c r="MAA12"/>
      <c r="MAB12" s="20"/>
      <c r="MAC12"/>
      <c r="MAD12" s="20"/>
      <c r="MAE12"/>
      <c r="MAF12" s="20"/>
      <c r="MAG12"/>
      <c r="MAH12" s="20"/>
      <c r="MAI12"/>
      <c r="MAJ12" s="20"/>
      <c r="MAK12"/>
      <c r="MAL12" s="20"/>
      <c r="MAM12"/>
      <c r="MAN12" s="20"/>
      <c r="MAO12"/>
      <c r="MAP12" s="20"/>
      <c r="MAQ12"/>
      <c r="MAR12" s="20"/>
      <c r="MAS12"/>
      <c r="MAT12" s="20"/>
      <c r="MAU12"/>
      <c r="MAV12" s="20"/>
      <c r="MAW12"/>
      <c r="MAX12" s="20"/>
      <c r="MAY12"/>
      <c r="MAZ12" s="20"/>
      <c r="MBA12"/>
      <c r="MBB12" s="20"/>
      <c r="MBC12"/>
      <c r="MBD12" s="20"/>
      <c r="MBE12"/>
      <c r="MBF12" s="20"/>
      <c r="MBG12"/>
      <c r="MBH12" s="20"/>
      <c r="MBI12"/>
      <c r="MBJ12" s="20"/>
      <c r="MBK12"/>
      <c r="MBL12" s="20"/>
      <c r="MBM12"/>
      <c r="MBN12" s="20"/>
      <c r="MBO12"/>
      <c r="MBP12" s="20"/>
      <c r="MBQ12"/>
      <c r="MBR12" s="20"/>
      <c r="MBS12"/>
      <c r="MBT12" s="20"/>
      <c r="MBU12"/>
      <c r="MBV12" s="20"/>
      <c r="MBW12"/>
      <c r="MBX12" s="20"/>
      <c r="MBY12"/>
      <c r="MBZ12" s="20"/>
      <c r="MCA12"/>
      <c r="MCB12" s="20"/>
      <c r="MCC12"/>
      <c r="MCD12" s="20"/>
      <c r="MCE12"/>
      <c r="MCF12" s="20"/>
      <c r="MCG12"/>
      <c r="MCH12" s="20"/>
      <c r="MCI12"/>
      <c r="MCJ12" s="20"/>
      <c r="MCK12"/>
      <c r="MCL12" s="20"/>
      <c r="MCM12"/>
      <c r="MCN12" s="20"/>
      <c r="MCO12"/>
      <c r="MCP12" s="20"/>
      <c r="MCQ12"/>
      <c r="MCR12" s="20"/>
      <c r="MCS12"/>
      <c r="MCT12" s="20"/>
      <c r="MCU12"/>
      <c r="MCV12" s="20"/>
      <c r="MCW12"/>
      <c r="MCX12" s="20"/>
      <c r="MCY12"/>
      <c r="MCZ12" s="20"/>
      <c r="MDA12"/>
      <c r="MDB12" s="20"/>
      <c r="MDC12"/>
      <c r="MDD12" s="20"/>
      <c r="MDE12"/>
      <c r="MDF12" s="20"/>
      <c r="MDG12"/>
      <c r="MDH12" s="20"/>
      <c r="MDI12"/>
      <c r="MDJ12" s="20"/>
      <c r="MDK12"/>
      <c r="MDL12" s="20"/>
      <c r="MDM12"/>
      <c r="MDN12" s="20"/>
      <c r="MDO12"/>
      <c r="MDP12" s="20"/>
      <c r="MDQ12"/>
      <c r="MDR12" s="20"/>
      <c r="MDS12"/>
      <c r="MDT12" s="20"/>
      <c r="MDU12"/>
      <c r="MDV12" s="20"/>
      <c r="MDW12"/>
      <c r="MDX12" s="20"/>
      <c r="MDY12"/>
      <c r="MDZ12" s="20"/>
      <c r="MEA12"/>
      <c r="MEB12" s="20"/>
      <c r="MEC12"/>
      <c r="MED12" s="20"/>
      <c r="MEE12"/>
      <c r="MEF12" s="20"/>
      <c r="MEG12"/>
      <c r="MEH12" s="20"/>
      <c r="MEI12"/>
      <c r="MEJ12" s="20"/>
      <c r="MEK12"/>
      <c r="MEL12" s="20"/>
      <c r="MEM12"/>
      <c r="MEN12" s="20"/>
      <c r="MEO12"/>
      <c r="MEP12" s="20"/>
      <c r="MEQ12"/>
      <c r="MER12" s="20"/>
      <c r="MES12"/>
      <c r="MET12" s="20"/>
      <c r="MEU12"/>
      <c r="MEV12" s="20"/>
      <c r="MEW12"/>
      <c r="MEX12" s="20"/>
      <c r="MEY12"/>
      <c r="MEZ12" s="20"/>
      <c r="MFA12"/>
      <c r="MFB12" s="20"/>
      <c r="MFC12"/>
      <c r="MFD12" s="20"/>
      <c r="MFE12"/>
      <c r="MFF12" s="20"/>
      <c r="MFG12"/>
      <c r="MFH12" s="20"/>
      <c r="MFI12"/>
      <c r="MFJ12" s="20"/>
      <c r="MFK12"/>
      <c r="MFL12" s="20"/>
      <c r="MFM12"/>
      <c r="MFN12" s="20"/>
      <c r="MFO12"/>
      <c r="MFP12" s="20"/>
      <c r="MFQ12"/>
      <c r="MFR12" s="20"/>
      <c r="MFS12"/>
      <c r="MFT12" s="20"/>
      <c r="MFU12"/>
      <c r="MFV12" s="20"/>
      <c r="MFW12"/>
      <c r="MFX12" s="20"/>
      <c r="MFY12"/>
      <c r="MFZ12" s="20"/>
      <c r="MGA12"/>
      <c r="MGB12" s="20"/>
      <c r="MGC12"/>
      <c r="MGD12" s="20"/>
      <c r="MGE12"/>
      <c r="MGF12" s="20"/>
      <c r="MGG12"/>
      <c r="MGH12" s="20"/>
      <c r="MGI12"/>
      <c r="MGJ12" s="20"/>
      <c r="MGK12"/>
      <c r="MGL12" s="20"/>
      <c r="MGM12"/>
      <c r="MGN12" s="20"/>
      <c r="MGO12"/>
      <c r="MGP12" s="20"/>
      <c r="MGQ12"/>
      <c r="MGR12" s="20"/>
      <c r="MGS12"/>
      <c r="MGT12" s="20"/>
      <c r="MGU12"/>
      <c r="MGV12" s="20"/>
      <c r="MGW12"/>
      <c r="MGX12" s="20"/>
      <c r="MGY12"/>
      <c r="MGZ12" s="20"/>
      <c r="MHA12"/>
      <c r="MHB12" s="20"/>
      <c r="MHC12"/>
      <c r="MHD12" s="20"/>
      <c r="MHE12"/>
      <c r="MHF12" s="20"/>
      <c r="MHG12"/>
      <c r="MHH12" s="20"/>
      <c r="MHI12"/>
      <c r="MHJ12" s="20"/>
      <c r="MHK12"/>
      <c r="MHL12" s="20"/>
      <c r="MHM12"/>
      <c r="MHN12" s="20"/>
      <c r="MHO12"/>
      <c r="MHP12" s="20"/>
      <c r="MHQ12"/>
      <c r="MHR12" s="20"/>
      <c r="MHS12"/>
      <c r="MHT12" s="20"/>
      <c r="MHU12"/>
      <c r="MHV12" s="20"/>
      <c r="MHW12"/>
      <c r="MHX12" s="20"/>
      <c r="MHY12"/>
      <c r="MHZ12" s="20"/>
      <c r="MIA12"/>
      <c r="MIB12" s="20"/>
      <c r="MIC12"/>
      <c r="MID12" s="20"/>
      <c r="MIE12"/>
      <c r="MIF12" s="20"/>
      <c r="MIG12"/>
      <c r="MIH12" s="20"/>
      <c r="MII12"/>
      <c r="MIJ12" s="20"/>
      <c r="MIK12"/>
      <c r="MIL12" s="20"/>
      <c r="MIM12"/>
      <c r="MIN12" s="20"/>
      <c r="MIO12"/>
      <c r="MIP12" s="20"/>
      <c r="MIQ12"/>
      <c r="MIR12" s="20"/>
      <c r="MIS12"/>
      <c r="MIT12" s="20"/>
      <c r="MIU12"/>
      <c r="MIV12" s="20"/>
      <c r="MIW12"/>
      <c r="MIX12" s="20"/>
      <c r="MIY12"/>
      <c r="MIZ12" s="20"/>
      <c r="MJA12"/>
      <c r="MJB12" s="20"/>
      <c r="MJC12"/>
      <c r="MJD12" s="20"/>
      <c r="MJE12"/>
      <c r="MJF12" s="20"/>
      <c r="MJG12"/>
      <c r="MJH12" s="20"/>
      <c r="MJI12"/>
      <c r="MJJ12" s="20"/>
      <c r="MJK12"/>
      <c r="MJL12" s="20"/>
      <c r="MJM12"/>
      <c r="MJN12" s="20"/>
      <c r="MJO12"/>
      <c r="MJP12" s="20"/>
      <c r="MJQ12"/>
      <c r="MJR12" s="20"/>
      <c r="MJS12"/>
      <c r="MJT12" s="20"/>
      <c r="MJU12"/>
      <c r="MJV12" s="20"/>
      <c r="MJW12"/>
      <c r="MJX12" s="20"/>
      <c r="MJY12"/>
      <c r="MJZ12" s="20"/>
      <c r="MKA12"/>
      <c r="MKB12" s="20"/>
      <c r="MKC12"/>
      <c r="MKD12" s="20"/>
      <c r="MKE12"/>
      <c r="MKF12" s="20"/>
      <c r="MKG12"/>
      <c r="MKH12" s="20"/>
      <c r="MKI12"/>
      <c r="MKJ12" s="20"/>
      <c r="MKK12"/>
      <c r="MKL12" s="20"/>
      <c r="MKM12"/>
      <c r="MKN12" s="20"/>
      <c r="MKO12"/>
      <c r="MKP12" s="20"/>
      <c r="MKQ12"/>
      <c r="MKR12" s="20"/>
      <c r="MKS12"/>
      <c r="MKT12" s="20"/>
      <c r="MKU12"/>
      <c r="MKV12" s="20"/>
      <c r="MKW12"/>
      <c r="MKX12" s="20"/>
      <c r="MKY12"/>
      <c r="MKZ12" s="20"/>
      <c r="MLA12"/>
      <c r="MLB12" s="20"/>
      <c r="MLC12"/>
      <c r="MLD12" s="20"/>
      <c r="MLE12"/>
      <c r="MLF12" s="20"/>
      <c r="MLG12"/>
      <c r="MLH12" s="20"/>
      <c r="MLI12"/>
      <c r="MLJ12" s="20"/>
      <c r="MLK12"/>
      <c r="MLL12" s="20"/>
      <c r="MLM12"/>
      <c r="MLN12" s="20"/>
      <c r="MLO12"/>
      <c r="MLP12" s="20"/>
      <c r="MLQ12"/>
      <c r="MLR12" s="20"/>
      <c r="MLS12"/>
      <c r="MLT12" s="20"/>
      <c r="MLU12"/>
      <c r="MLV12" s="20"/>
      <c r="MLW12"/>
      <c r="MLX12" s="20"/>
      <c r="MLY12"/>
      <c r="MLZ12" s="20"/>
      <c r="MMA12"/>
      <c r="MMB12" s="20"/>
      <c r="MMC12"/>
      <c r="MMD12" s="20"/>
      <c r="MME12"/>
      <c r="MMF12" s="20"/>
      <c r="MMG12"/>
      <c r="MMH12" s="20"/>
      <c r="MMI12"/>
      <c r="MMJ12" s="20"/>
      <c r="MMK12"/>
      <c r="MML12" s="20"/>
      <c r="MMM12"/>
      <c r="MMN12" s="20"/>
      <c r="MMO12"/>
      <c r="MMP12" s="20"/>
      <c r="MMQ12"/>
      <c r="MMR12" s="20"/>
      <c r="MMS12"/>
      <c r="MMT12" s="20"/>
      <c r="MMU12"/>
      <c r="MMV12" s="20"/>
      <c r="MMW12"/>
      <c r="MMX12" s="20"/>
      <c r="MMY12"/>
      <c r="MMZ12" s="20"/>
      <c r="MNA12"/>
      <c r="MNB12" s="20"/>
      <c r="MNC12"/>
      <c r="MND12" s="20"/>
      <c r="MNE12"/>
      <c r="MNF12" s="20"/>
      <c r="MNG12"/>
      <c r="MNH12" s="20"/>
      <c r="MNI12"/>
      <c r="MNJ12" s="20"/>
      <c r="MNK12"/>
      <c r="MNL12" s="20"/>
      <c r="MNM12"/>
      <c r="MNN12" s="20"/>
      <c r="MNO12"/>
      <c r="MNP12" s="20"/>
      <c r="MNQ12"/>
      <c r="MNR12" s="20"/>
      <c r="MNS12"/>
      <c r="MNT12" s="20"/>
      <c r="MNU12"/>
      <c r="MNV12" s="20"/>
      <c r="MNW12"/>
      <c r="MNX12" s="20"/>
      <c r="MNY12"/>
      <c r="MNZ12" s="20"/>
      <c r="MOA12"/>
      <c r="MOB12" s="20"/>
      <c r="MOC12"/>
      <c r="MOD12" s="20"/>
      <c r="MOE12"/>
      <c r="MOF12" s="20"/>
      <c r="MOG12"/>
      <c r="MOH12" s="20"/>
      <c r="MOI12"/>
      <c r="MOJ12" s="20"/>
      <c r="MOK12"/>
      <c r="MOL12" s="20"/>
      <c r="MOM12"/>
      <c r="MON12" s="20"/>
      <c r="MOO12"/>
      <c r="MOP12" s="20"/>
      <c r="MOQ12"/>
      <c r="MOR12" s="20"/>
      <c r="MOS12"/>
      <c r="MOT12" s="20"/>
      <c r="MOU12"/>
      <c r="MOV12" s="20"/>
      <c r="MOW12"/>
      <c r="MOX12" s="20"/>
      <c r="MOY12"/>
      <c r="MOZ12" s="20"/>
      <c r="MPA12"/>
      <c r="MPB12" s="20"/>
      <c r="MPC12"/>
      <c r="MPD12" s="20"/>
      <c r="MPE12"/>
      <c r="MPF12" s="20"/>
      <c r="MPG12"/>
      <c r="MPH12" s="20"/>
      <c r="MPI12"/>
      <c r="MPJ12" s="20"/>
      <c r="MPK12"/>
      <c r="MPL12" s="20"/>
      <c r="MPM12"/>
      <c r="MPN12" s="20"/>
      <c r="MPO12"/>
      <c r="MPP12" s="20"/>
      <c r="MPQ12"/>
      <c r="MPR12" s="20"/>
      <c r="MPS12"/>
      <c r="MPT12" s="20"/>
      <c r="MPU12"/>
      <c r="MPV12" s="20"/>
      <c r="MPW12"/>
      <c r="MPX12" s="20"/>
      <c r="MPY12"/>
      <c r="MPZ12" s="20"/>
      <c r="MQA12"/>
      <c r="MQB12" s="20"/>
      <c r="MQC12"/>
      <c r="MQD12" s="20"/>
      <c r="MQE12"/>
      <c r="MQF12" s="20"/>
      <c r="MQG12"/>
      <c r="MQH12" s="20"/>
      <c r="MQI12"/>
      <c r="MQJ12" s="20"/>
      <c r="MQK12"/>
      <c r="MQL12" s="20"/>
      <c r="MQM12"/>
      <c r="MQN12" s="20"/>
      <c r="MQO12"/>
      <c r="MQP12" s="20"/>
      <c r="MQQ12"/>
      <c r="MQR12" s="20"/>
      <c r="MQS12"/>
      <c r="MQT12" s="20"/>
      <c r="MQU12"/>
      <c r="MQV12" s="20"/>
      <c r="MQW12"/>
      <c r="MQX12" s="20"/>
      <c r="MQY12"/>
      <c r="MQZ12" s="20"/>
      <c r="MRA12"/>
      <c r="MRB12" s="20"/>
      <c r="MRC12"/>
      <c r="MRD12" s="20"/>
      <c r="MRE12"/>
      <c r="MRF12" s="20"/>
      <c r="MRG12"/>
      <c r="MRH12" s="20"/>
      <c r="MRI12"/>
      <c r="MRJ12" s="20"/>
      <c r="MRK12"/>
      <c r="MRL12" s="20"/>
      <c r="MRM12"/>
      <c r="MRN12" s="20"/>
      <c r="MRO12"/>
      <c r="MRP12" s="20"/>
      <c r="MRQ12"/>
      <c r="MRR12" s="20"/>
      <c r="MRS12"/>
      <c r="MRT12" s="20"/>
      <c r="MRU12"/>
      <c r="MRV12" s="20"/>
      <c r="MRW12"/>
      <c r="MRX12" s="20"/>
      <c r="MRY12"/>
      <c r="MRZ12" s="20"/>
      <c r="MSA12"/>
      <c r="MSB12" s="20"/>
      <c r="MSC12"/>
      <c r="MSD12" s="20"/>
      <c r="MSE12"/>
      <c r="MSF12" s="20"/>
      <c r="MSG12"/>
      <c r="MSH12" s="20"/>
      <c r="MSI12"/>
      <c r="MSJ12" s="20"/>
      <c r="MSK12"/>
      <c r="MSL12" s="20"/>
      <c r="MSM12"/>
      <c r="MSN12" s="20"/>
      <c r="MSO12"/>
      <c r="MSP12" s="20"/>
      <c r="MSQ12"/>
      <c r="MSR12" s="20"/>
      <c r="MSS12"/>
      <c r="MST12" s="20"/>
      <c r="MSU12"/>
      <c r="MSV12" s="20"/>
      <c r="MSW12"/>
      <c r="MSX12" s="20"/>
      <c r="MSY12"/>
      <c r="MSZ12" s="20"/>
      <c r="MTA12"/>
      <c r="MTB12" s="20"/>
      <c r="MTC12"/>
      <c r="MTD12" s="20"/>
      <c r="MTE12"/>
      <c r="MTF12" s="20"/>
      <c r="MTG12"/>
      <c r="MTH12" s="20"/>
      <c r="MTI12"/>
      <c r="MTJ12" s="20"/>
      <c r="MTK12"/>
      <c r="MTL12" s="20"/>
      <c r="MTM12"/>
      <c r="MTN12" s="20"/>
      <c r="MTO12"/>
      <c r="MTP12" s="20"/>
      <c r="MTQ12"/>
      <c r="MTR12" s="20"/>
      <c r="MTS12"/>
      <c r="MTT12" s="20"/>
      <c r="MTU12"/>
      <c r="MTV12" s="20"/>
      <c r="MTW12"/>
      <c r="MTX12" s="20"/>
      <c r="MTY12"/>
      <c r="MTZ12" s="20"/>
      <c r="MUA12"/>
      <c r="MUB12" s="20"/>
      <c r="MUC12"/>
      <c r="MUD12" s="20"/>
      <c r="MUE12"/>
      <c r="MUF12" s="20"/>
      <c r="MUG12"/>
      <c r="MUH12" s="20"/>
      <c r="MUI12"/>
      <c r="MUJ12" s="20"/>
      <c r="MUK12"/>
      <c r="MUL12" s="20"/>
      <c r="MUM12"/>
      <c r="MUN12" s="20"/>
      <c r="MUO12"/>
      <c r="MUP12" s="20"/>
      <c r="MUQ12"/>
      <c r="MUR12" s="20"/>
      <c r="MUS12"/>
      <c r="MUT12" s="20"/>
      <c r="MUU12"/>
      <c r="MUV12" s="20"/>
      <c r="MUW12"/>
      <c r="MUX12" s="20"/>
      <c r="MUY12"/>
      <c r="MUZ12" s="20"/>
      <c r="MVA12"/>
      <c r="MVB12" s="20"/>
      <c r="MVC12"/>
      <c r="MVD12" s="20"/>
      <c r="MVE12"/>
      <c r="MVF12" s="20"/>
      <c r="MVG12"/>
      <c r="MVH12" s="20"/>
      <c r="MVI12"/>
      <c r="MVJ12" s="20"/>
      <c r="MVK12"/>
      <c r="MVL12" s="20"/>
      <c r="MVM12"/>
      <c r="MVN12" s="20"/>
      <c r="MVO12"/>
      <c r="MVP12" s="20"/>
      <c r="MVQ12"/>
      <c r="MVR12" s="20"/>
      <c r="MVS12"/>
      <c r="MVT12" s="20"/>
      <c r="MVU12"/>
      <c r="MVV12" s="20"/>
      <c r="MVW12"/>
      <c r="MVX12" s="20"/>
      <c r="MVY12"/>
      <c r="MVZ12" s="20"/>
      <c r="MWA12"/>
      <c r="MWB12" s="20"/>
      <c r="MWC12"/>
      <c r="MWD12" s="20"/>
      <c r="MWE12"/>
      <c r="MWF12" s="20"/>
      <c r="MWG12"/>
      <c r="MWH12" s="20"/>
      <c r="MWI12"/>
      <c r="MWJ12" s="20"/>
      <c r="MWK12"/>
      <c r="MWL12" s="20"/>
      <c r="MWM12"/>
      <c r="MWN12" s="20"/>
      <c r="MWO12"/>
      <c r="MWP12" s="20"/>
      <c r="MWQ12"/>
      <c r="MWR12" s="20"/>
      <c r="MWS12"/>
      <c r="MWT12" s="20"/>
      <c r="MWU12"/>
      <c r="MWV12" s="20"/>
      <c r="MWW12"/>
      <c r="MWX12" s="20"/>
      <c r="MWY12"/>
      <c r="MWZ12" s="20"/>
      <c r="MXA12"/>
      <c r="MXB12" s="20"/>
      <c r="MXC12"/>
      <c r="MXD12" s="20"/>
      <c r="MXE12"/>
      <c r="MXF12" s="20"/>
      <c r="MXG12"/>
      <c r="MXH12" s="20"/>
      <c r="MXI12"/>
      <c r="MXJ12" s="20"/>
      <c r="MXK12"/>
      <c r="MXL12" s="20"/>
      <c r="MXM12"/>
      <c r="MXN12" s="20"/>
      <c r="MXO12"/>
      <c r="MXP12" s="20"/>
      <c r="MXQ12"/>
      <c r="MXR12" s="20"/>
      <c r="MXS12"/>
      <c r="MXT12" s="20"/>
      <c r="MXU12"/>
      <c r="MXV12" s="20"/>
      <c r="MXW12"/>
      <c r="MXX12" s="20"/>
      <c r="MXY12"/>
      <c r="MXZ12" s="20"/>
      <c r="MYA12"/>
      <c r="MYB12" s="20"/>
      <c r="MYC12"/>
      <c r="MYD12" s="20"/>
      <c r="MYE12"/>
      <c r="MYF12" s="20"/>
      <c r="MYG12"/>
      <c r="MYH12" s="20"/>
      <c r="MYI12"/>
      <c r="MYJ12" s="20"/>
      <c r="MYK12"/>
      <c r="MYL12" s="20"/>
      <c r="MYM12"/>
      <c r="MYN12" s="20"/>
      <c r="MYO12"/>
      <c r="MYP12" s="20"/>
      <c r="MYQ12"/>
      <c r="MYR12" s="20"/>
      <c r="MYS12"/>
      <c r="MYT12" s="20"/>
      <c r="MYU12"/>
      <c r="MYV12" s="20"/>
      <c r="MYW12"/>
      <c r="MYX12" s="20"/>
      <c r="MYY12"/>
      <c r="MYZ12" s="20"/>
      <c r="MZA12"/>
      <c r="MZB12" s="20"/>
      <c r="MZC12"/>
      <c r="MZD12" s="20"/>
      <c r="MZE12"/>
      <c r="MZF12" s="20"/>
      <c r="MZG12"/>
      <c r="MZH12" s="20"/>
      <c r="MZI12"/>
      <c r="MZJ12" s="20"/>
      <c r="MZK12"/>
      <c r="MZL12" s="20"/>
      <c r="MZM12"/>
      <c r="MZN12" s="20"/>
      <c r="MZO12"/>
      <c r="MZP12" s="20"/>
      <c r="MZQ12"/>
      <c r="MZR12" s="20"/>
      <c r="MZS12"/>
      <c r="MZT12" s="20"/>
      <c r="MZU12"/>
      <c r="MZV12" s="20"/>
      <c r="MZW12"/>
      <c r="MZX12" s="20"/>
      <c r="MZY12"/>
      <c r="MZZ12" s="20"/>
      <c r="NAA12"/>
      <c r="NAB12" s="20"/>
      <c r="NAC12"/>
      <c r="NAD12" s="20"/>
      <c r="NAE12"/>
      <c r="NAF12" s="20"/>
      <c r="NAG12"/>
      <c r="NAH12" s="20"/>
      <c r="NAI12"/>
      <c r="NAJ12" s="20"/>
      <c r="NAK12"/>
      <c r="NAL12" s="20"/>
      <c r="NAM12"/>
      <c r="NAN12" s="20"/>
      <c r="NAO12"/>
      <c r="NAP12" s="20"/>
      <c r="NAQ12"/>
      <c r="NAR12" s="20"/>
      <c r="NAS12"/>
      <c r="NAT12" s="20"/>
      <c r="NAU12"/>
      <c r="NAV12" s="20"/>
      <c r="NAW12"/>
      <c r="NAX12" s="20"/>
      <c r="NAY12"/>
      <c r="NAZ12" s="20"/>
      <c r="NBA12"/>
      <c r="NBB12" s="20"/>
      <c r="NBC12"/>
      <c r="NBD12" s="20"/>
      <c r="NBE12"/>
      <c r="NBF12" s="20"/>
      <c r="NBG12"/>
      <c r="NBH12" s="20"/>
      <c r="NBI12"/>
      <c r="NBJ12" s="20"/>
      <c r="NBK12"/>
      <c r="NBL12" s="20"/>
      <c r="NBM12"/>
      <c r="NBN12" s="20"/>
      <c r="NBO12"/>
      <c r="NBP12" s="20"/>
      <c r="NBQ12"/>
      <c r="NBR12" s="20"/>
      <c r="NBS12"/>
      <c r="NBT12" s="20"/>
      <c r="NBU12"/>
      <c r="NBV12" s="20"/>
      <c r="NBW12"/>
      <c r="NBX12" s="20"/>
      <c r="NBY12"/>
      <c r="NBZ12" s="20"/>
      <c r="NCA12"/>
      <c r="NCB12" s="20"/>
      <c r="NCC12"/>
      <c r="NCD12" s="20"/>
      <c r="NCE12"/>
      <c r="NCF12" s="20"/>
      <c r="NCG12"/>
      <c r="NCH12" s="20"/>
      <c r="NCI12"/>
      <c r="NCJ12" s="20"/>
      <c r="NCK12"/>
      <c r="NCL12" s="20"/>
      <c r="NCM12"/>
      <c r="NCN12" s="20"/>
      <c r="NCO12"/>
      <c r="NCP12" s="20"/>
      <c r="NCQ12"/>
      <c r="NCR12" s="20"/>
      <c r="NCS12"/>
      <c r="NCT12" s="20"/>
      <c r="NCU12"/>
      <c r="NCV12" s="20"/>
      <c r="NCW12"/>
      <c r="NCX12" s="20"/>
      <c r="NCY12"/>
      <c r="NCZ12" s="20"/>
      <c r="NDA12"/>
      <c r="NDB12" s="20"/>
      <c r="NDC12"/>
      <c r="NDD12" s="20"/>
      <c r="NDE12"/>
      <c r="NDF12" s="20"/>
      <c r="NDG12"/>
      <c r="NDH12" s="20"/>
      <c r="NDI12"/>
      <c r="NDJ12" s="20"/>
      <c r="NDK12"/>
      <c r="NDL12" s="20"/>
      <c r="NDM12"/>
      <c r="NDN12" s="20"/>
      <c r="NDO12"/>
      <c r="NDP12" s="20"/>
      <c r="NDQ12"/>
      <c r="NDR12" s="20"/>
      <c r="NDS12"/>
      <c r="NDT12" s="20"/>
      <c r="NDU12"/>
      <c r="NDV12" s="20"/>
      <c r="NDW12"/>
      <c r="NDX12" s="20"/>
      <c r="NDY12"/>
      <c r="NDZ12" s="20"/>
      <c r="NEA12"/>
      <c r="NEB12" s="20"/>
      <c r="NEC12"/>
      <c r="NED12" s="20"/>
      <c r="NEE12"/>
      <c r="NEF12" s="20"/>
      <c r="NEG12"/>
      <c r="NEH12" s="20"/>
      <c r="NEI12"/>
      <c r="NEJ12" s="20"/>
      <c r="NEK12"/>
      <c r="NEL12" s="20"/>
      <c r="NEM12"/>
      <c r="NEN12" s="20"/>
      <c r="NEO12"/>
      <c r="NEP12" s="20"/>
      <c r="NEQ12"/>
      <c r="NER12" s="20"/>
      <c r="NES12"/>
      <c r="NET12" s="20"/>
      <c r="NEU12"/>
      <c r="NEV12" s="20"/>
      <c r="NEW12"/>
      <c r="NEX12" s="20"/>
      <c r="NEY12"/>
      <c r="NEZ12" s="20"/>
      <c r="NFA12"/>
      <c r="NFB12" s="20"/>
      <c r="NFC12"/>
      <c r="NFD12" s="20"/>
      <c r="NFE12"/>
      <c r="NFF12" s="20"/>
      <c r="NFG12"/>
      <c r="NFH12" s="20"/>
      <c r="NFI12"/>
      <c r="NFJ12" s="20"/>
      <c r="NFK12"/>
      <c r="NFL12" s="20"/>
      <c r="NFM12"/>
      <c r="NFN12" s="20"/>
      <c r="NFO12"/>
      <c r="NFP12" s="20"/>
      <c r="NFQ12"/>
      <c r="NFR12" s="20"/>
      <c r="NFS12"/>
      <c r="NFT12" s="20"/>
      <c r="NFU12"/>
      <c r="NFV12" s="20"/>
      <c r="NFW12"/>
      <c r="NFX12" s="20"/>
      <c r="NFY12"/>
      <c r="NFZ12" s="20"/>
      <c r="NGA12"/>
      <c r="NGB12" s="20"/>
      <c r="NGC12"/>
      <c r="NGD12" s="20"/>
      <c r="NGE12"/>
      <c r="NGF12" s="20"/>
      <c r="NGG12"/>
      <c r="NGH12" s="20"/>
      <c r="NGI12"/>
      <c r="NGJ12" s="20"/>
      <c r="NGK12"/>
      <c r="NGL12" s="20"/>
      <c r="NGM12"/>
      <c r="NGN12" s="20"/>
      <c r="NGO12"/>
      <c r="NGP12" s="20"/>
      <c r="NGQ12"/>
      <c r="NGR12" s="20"/>
      <c r="NGS12"/>
      <c r="NGT12" s="20"/>
      <c r="NGU12"/>
      <c r="NGV12" s="20"/>
      <c r="NGW12"/>
      <c r="NGX12" s="20"/>
      <c r="NGY12"/>
      <c r="NGZ12" s="20"/>
      <c r="NHA12"/>
      <c r="NHB12" s="20"/>
      <c r="NHC12"/>
      <c r="NHD12" s="20"/>
      <c r="NHE12"/>
      <c r="NHF12" s="20"/>
      <c r="NHG12"/>
      <c r="NHH12" s="20"/>
      <c r="NHI12"/>
      <c r="NHJ12" s="20"/>
      <c r="NHK12"/>
      <c r="NHL12" s="20"/>
      <c r="NHM12"/>
      <c r="NHN12" s="20"/>
      <c r="NHO12"/>
      <c r="NHP12" s="20"/>
      <c r="NHQ12"/>
      <c r="NHR12" s="20"/>
      <c r="NHS12"/>
      <c r="NHT12" s="20"/>
      <c r="NHU12"/>
      <c r="NHV12" s="20"/>
      <c r="NHW12"/>
      <c r="NHX12" s="20"/>
      <c r="NHY12"/>
      <c r="NHZ12" s="20"/>
      <c r="NIA12"/>
      <c r="NIB12" s="20"/>
      <c r="NIC12"/>
      <c r="NID12" s="20"/>
      <c r="NIE12"/>
      <c r="NIF12" s="20"/>
      <c r="NIG12"/>
      <c r="NIH12" s="20"/>
      <c r="NII12"/>
      <c r="NIJ12" s="20"/>
      <c r="NIK12"/>
      <c r="NIL12" s="20"/>
      <c r="NIM12"/>
      <c r="NIN12" s="20"/>
      <c r="NIO12"/>
      <c r="NIP12" s="20"/>
      <c r="NIQ12"/>
      <c r="NIR12" s="20"/>
      <c r="NIS12"/>
      <c r="NIT12" s="20"/>
      <c r="NIU12"/>
      <c r="NIV12" s="20"/>
      <c r="NIW12"/>
      <c r="NIX12" s="20"/>
      <c r="NIY12"/>
      <c r="NIZ12" s="20"/>
      <c r="NJA12"/>
      <c r="NJB12" s="20"/>
      <c r="NJC12"/>
      <c r="NJD12" s="20"/>
      <c r="NJE12"/>
      <c r="NJF12" s="20"/>
      <c r="NJG12"/>
      <c r="NJH12" s="20"/>
      <c r="NJI12"/>
      <c r="NJJ12" s="20"/>
      <c r="NJK12"/>
      <c r="NJL12" s="20"/>
      <c r="NJM12"/>
      <c r="NJN12" s="20"/>
      <c r="NJO12"/>
      <c r="NJP12" s="20"/>
      <c r="NJQ12"/>
      <c r="NJR12" s="20"/>
      <c r="NJS12"/>
      <c r="NJT12" s="20"/>
      <c r="NJU12"/>
      <c r="NJV12" s="20"/>
      <c r="NJW12"/>
      <c r="NJX12" s="20"/>
      <c r="NJY12"/>
      <c r="NJZ12" s="20"/>
      <c r="NKA12"/>
      <c r="NKB12" s="20"/>
      <c r="NKC12"/>
      <c r="NKD12" s="20"/>
      <c r="NKE12"/>
      <c r="NKF12" s="20"/>
      <c r="NKG12"/>
      <c r="NKH12" s="20"/>
      <c r="NKI12"/>
      <c r="NKJ12" s="20"/>
      <c r="NKK12"/>
      <c r="NKL12" s="20"/>
      <c r="NKM12"/>
      <c r="NKN12" s="20"/>
      <c r="NKO12"/>
      <c r="NKP12" s="20"/>
      <c r="NKQ12"/>
      <c r="NKR12" s="20"/>
      <c r="NKS12"/>
      <c r="NKT12" s="20"/>
      <c r="NKU12"/>
      <c r="NKV12" s="20"/>
      <c r="NKW12"/>
      <c r="NKX12" s="20"/>
      <c r="NKY12"/>
      <c r="NKZ12" s="20"/>
      <c r="NLA12"/>
      <c r="NLB12" s="20"/>
      <c r="NLC12"/>
      <c r="NLD12" s="20"/>
      <c r="NLE12"/>
      <c r="NLF12" s="20"/>
      <c r="NLG12"/>
      <c r="NLH12" s="20"/>
      <c r="NLI12"/>
      <c r="NLJ12" s="20"/>
      <c r="NLK12"/>
      <c r="NLL12" s="20"/>
      <c r="NLM12"/>
      <c r="NLN12" s="20"/>
      <c r="NLO12"/>
      <c r="NLP12" s="20"/>
      <c r="NLQ12"/>
      <c r="NLR12" s="20"/>
      <c r="NLS12"/>
      <c r="NLT12" s="20"/>
      <c r="NLU12"/>
      <c r="NLV12" s="20"/>
      <c r="NLW12"/>
      <c r="NLX12" s="20"/>
      <c r="NLY12"/>
      <c r="NLZ12" s="20"/>
      <c r="NMA12"/>
      <c r="NMB12" s="20"/>
      <c r="NMC12"/>
      <c r="NMD12" s="20"/>
      <c r="NME12"/>
      <c r="NMF12" s="20"/>
      <c r="NMG12"/>
      <c r="NMH12" s="20"/>
      <c r="NMI12"/>
      <c r="NMJ12" s="20"/>
      <c r="NMK12"/>
      <c r="NML12" s="20"/>
      <c r="NMM12"/>
      <c r="NMN12" s="20"/>
      <c r="NMO12"/>
      <c r="NMP12" s="20"/>
      <c r="NMQ12"/>
      <c r="NMR12" s="20"/>
      <c r="NMS12"/>
      <c r="NMT12" s="20"/>
      <c r="NMU12"/>
      <c r="NMV12" s="20"/>
      <c r="NMW12"/>
      <c r="NMX12" s="20"/>
      <c r="NMY12"/>
      <c r="NMZ12" s="20"/>
      <c r="NNA12"/>
      <c r="NNB12" s="20"/>
      <c r="NNC12"/>
      <c r="NND12" s="20"/>
      <c r="NNE12"/>
      <c r="NNF12" s="20"/>
      <c r="NNG12"/>
      <c r="NNH12" s="20"/>
      <c r="NNI12"/>
      <c r="NNJ12" s="20"/>
      <c r="NNK12"/>
      <c r="NNL12" s="20"/>
      <c r="NNM12"/>
      <c r="NNN12" s="20"/>
      <c r="NNO12"/>
      <c r="NNP12" s="20"/>
      <c r="NNQ12"/>
      <c r="NNR12" s="20"/>
      <c r="NNS12"/>
      <c r="NNT12" s="20"/>
      <c r="NNU12"/>
      <c r="NNV12" s="20"/>
      <c r="NNW12"/>
      <c r="NNX12" s="20"/>
      <c r="NNY12"/>
      <c r="NNZ12" s="20"/>
      <c r="NOA12"/>
      <c r="NOB12" s="20"/>
      <c r="NOC12"/>
      <c r="NOD12" s="20"/>
      <c r="NOE12"/>
      <c r="NOF12" s="20"/>
      <c r="NOG12"/>
      <c r="NOH12" s="20"/>
      <c r="NOI12"/>
      <c r="NOJ12" s="20"/>
      <c r="NOK12"/>
      <c r="NOL12" s="20"/>
      <c r="NOM12"/>
      <c r="NON12" s="20"/>
      <c r="NOO12"/>
      <c r="NOP12" s="20"/>
      <c r="NOQ12"/>
      <c r="NOR12" s="20"/>
      <c r="NOS12"/>
      <c r="NOT12" s="20"/>
      <c r="NOU12"/>
      <c r="NOV12" s="20"/>
      <c r="NOW12"/>
      <c r="NOX12" s="20"/>
      <c r="NOY12"/>
      <c r="NOZ12" s="20"/>
      <c r="NPA12"/>
      <c r="NPB12" s="20"/>
      <c r="NPC12"/>
      <c r="NPD12" s="20"/>
      <c r="NPE12"/>
      <c r="NPF12" s="20"/>
      <c r="NPG12"/>
      <c r="NPH12" s="20"/>
      <c r="NPI12"/>
      <c r="NPJ12" s="20"/>
      <c r="NPK12"/>
      <c r="NPL12" s="20"/>
      <c r="NPM12"/>
      <c r="NPN12" s="20"/>
      <c r="NPO12"/>
      <c r="NPP12" s="20"/>
      <c r="NPQ12"/>
      <c r="NPR12" s="20"/>
      <c r="NPS12"/>
      <c r="NPT12" s="20"/>
      <c r="NPU12"/>
      <c r="NPV12" s="20"/>
      <c r="NPW12"/>
      <c r="NPX12" s="20"/>
      <c r="NPY12"/>
      <c r="NPZ12" s="20"/>
      <c r="NQA12"/>
      <c r="NQB12" s="20"/>
      <c r="NQC12"/>
      <c r="NQD12" s="20"/>
      <c r="NQE12"/>
      <c r="NQF12" s="20"/>
      <c r="NQG12"/>
      <c r="NQH12" s="20"/>
      <c r="NQI12"/>
      <c r="NQJ12" s="20"/>
      <c r="NQK12"/>
      <c r="NQL12" s="20"/>
      <c r="NQM12"/>
      <c r="NQN12" s="20"/>
      <c r="NQO12"/>
      <c r="NQP12" s="20"/>
      <c r="NQQ12"/>
      <c r="NQR12" s="20"/>
      <c r="NQS12"/>
      <c r="NQT12" s="20"/>
      <c r="NQU12"/>
      <c r="NQV12" s="20"/>
      <c r="NQW12"/>
      <c r="NQX12" s="20"/>
      <c r="NQY12"/>
      <c r="NQZ12" s="20"/>
      <c r="NRA12"/>
      <c r="NRB12" s="20"/>
      <c r="NRC12"/>
      <c r="NRD12" s="20"/>
      <c r="NRE12"/>
      <c r="NRF12" s="20"/>
      <c r="NRG12"/>
      <c r="NRH12" s="20"/>
      <c r="NRI12"/>
      <c r="NRJ12" s="20"/>
      <c r="NRK12"/>
      <c r="NRL12" s="20"/>
      <c r="NRM12"/>
      <c r="NRN12" s="20"/>
      <c r="NRO12"/>
      <c r="NRP12" s="20"/>
      <c r="NRQ12"/>
      <c r="NRR12" s="20"/>
      <c r="NRS12"/>
      <c r="NRT12" s="20"/>
      <c r="NRU12"/>
      <c r="NRV12" s="20"/>
      <c r="NRW12"/>
      <c r="NRX12" s="20"/>
      <c r="NRY12"/>
      <c r="NRZ12" s="20"/>
      <c r="NSA12"/>
      <c r="NSB12" s="20"/>
      <c r="NSC12"/>
      <c r="NSD12" s="20"/>
      <c r="NSE12"/>
      <c r="NSF12" s="20"/>
      <c r="NSG12"/>
      <c r="NSH12" s="20"/>
      <c r="NSI12"/>
      <c r="NSJ12" s="20"/>
      <c r="NSK12"/>
      <c r="NSL12" s="20"/>
      <c r="NSM12"/>
      <c r="NSN12" s="20"/>
      <c r="NSO12"/>
      <c r="NSP12" s="20"/>
      <c r="NSQ12"/>
      <c r="NSR12" s="20"/>
      <c r="NSS12"/>
      <c r="NST12" s="20"/>
      <c r="NSU12"/>
      <c r="NSV12" s="20"/>
      <c r="NSW12"/>
      <c r="NSX12" s="20"/>
      <c r="NSY12"/>
      <c r="NSZ12" s="20"/>
      <c r="NTA12"/>
      <c r="NTB12" s="20"/>
      <c r="NTC12"/>
      <c r="NTD12" s="20"/>
      <c r="NTE12"/>
      <c r="NTF12" s="20"/>
      <c r="NTG12"/>
      <c r="NTH12" s="20"/>
      <c r="NTI12"/>
      <c r="NTJ12" s="20"/>
      <c r="NTK12"/>
      <c r="NTL12" s="20"/>
      <c r="NTM12"/>
      <c r="NTN12" s="20"/>
      <c r="NTO12"/>
      <c r="NTP12" s="20"/>
      <c r="NTQ12"/>
      <c r="NTR12" s="20"/>
      <c r="NTS12"/>
      <c r="NTT12" s="20"/>
      <c r="NTU12"/>
      <c r="NTV12" s="20"/>
      <c r="NTW12"/>
      <c r="NTX12" s="20"/>
      <c r="NTY12"/>
      <c r="NTZ12" s="20"/>
      <c r="NUA12"/>
      <c r="NUB12" s="20"/>
      <c r="NUC12"/>
      <c r="NUD12" s="20"/>
      <c r="NUE12"/>
      <c r="NUF12" s="20"/>
      <c r="NUG12"/>
      <c r="NUH12" s="20"/>
      <c r="NUI12"/>
      <c r="NUJ12" s="20"/>
      <c r="NUK12"/>
      <c r="NUL12" s="20"/>
      <c r="NUM12"/>
      <c r="NUN12" s="20"/>
      <c r="NUO12"/>
      <c r="NUP12" s="20"/>
      <c r="NUQ12"/>
      <c r="NUR12" s="20"/>
      <c r="NUS12"/>
      <c r="NUT12" s="20"/>
      <c r="NUU12"/>
      <c r="NUV12" s="20"/>
      <c r="NUW12"/>
      <c r="NUX12" s="20"/>
      <c r="NUY12"/>
      <c r="NUZ12" s="20"/>
      <c r="NVA12"/>
      <c r="NVB12" s="20"/>
      <c r="NVC12"/>
      <c r="NVD12" s="20"/>
      <c r="NVE12"/>
      <c r="NVF12" s="20"/>
      <c r="NVG12"/>
      <c r="NVH12" s="20"/>
      <c r="NVI12"/>
      <c r="NVJ12" s="20"/>
      <c r="NVK12"/>
      <c r="NVL12" s="20"/>
      <c r="NVM12"/>
      <c r="NVN12" s="20"/>
      <c r="NVO12"/>
      <c r="NVP12" s="20"/>
      <c r="NVQ12"/>
      <c r="NVR12" s="20"/>
      <c r="NVS12"/>
      <c r="NVT12" s="20"/>
      <c r="NVU12"/>
      <c r="NVV12" s="20"/>
      <c r="NVW12"/>
      <c r="NVX12" s="20"/>
      <c r="NVY12"/>
      <c r="NVZ12" s="20"/>
      <c r="NWA12"/>
      <c r="NWB12" s="20"/>
      <c r="NWC12"/>
      <c r="NWD12" s="20"/>
      <c r="NWE12"/>
      <c r="NWF12" s="20"/>
      <c r="NWG12"/>
      <c r="NWH12" s="20"/>
      <c r="NWI12"/>
      <c r="NWJ12" s="20"/>
      <c r="NWK12"/>
      <c r="NWL12" s="20"/>
      <c r="NWM12"/>
      <c r="NWN12" s="20"/>
      <c r="NWO12"/>
      <c r="NWP12" s="20"/>
      <c r="NWQ12"/>
      <c r="NWR12" s="20"/>
      <c r="NWS12"/>
      <c r="NWT12" s="20"/>
      <c r="NWU12"/>
      <c r="NWV12" s="20"/>
      <c r="NWW12"/>
      <c r="NWX12" s="20"/>
      <c r="NWY12"/>
      <c r="NWZ12" s="20"/>
      <c r="NXA12"/>
      <c r="NXB12" s="20"/>
      <c r="NXC12"/>
      <c r="NXD12" s="20"/>
      <c r="NXE12"/>
      <c r="NXF12" s="20"/>
      <c r="NXG12"/>
      <c r="NXH12" s="20"/>
      <c r="NXI12"/>
      <c r="NXJ12" s="20"/>
      <c r="NXK12"/>
      <c r="NXL12" s="20"/>
      <c r="NXM12"/>
      <c r="NXN12" s="20"/>
      <c r="NXO12"/>
      <c r="NXP12" s="20"/>
      <c r="NXQ12"/>
      <c r="NXR12" s="20"/>
      <c r="NXS12"/>
      <c r="NXT12" s="20"/>
      <c r="NXU12"/>
      <c r="NXV12" s="20"/>
      <c r="NXW12"/>
      <c r="NXX12" s="20"/>
      <c r="NXY12"/>
      <c r="NXZ12" s="20"/>
      <c r="NYA12"/>
      <c r="NYB12" s="20"/>
      <c r="NYC12"/>
      <c r="NYD12" s="20"/>
      <c r="NYE12"/>
      <c r="NYF12" s="20"/>
      <c r="NYG12"/>
      <c r="NYH12" s="20"/>
      <c r="NYI12"/>
      <c r="NYJ12" s="20"/>
      <c r="NYK12"/>
      <c r="NYL12" s="20"/>
      <c r="NYM12"/>
      <c r="NYN12" s="20"/>
      <c r="NYO12"/>
      <c r="NYP12" s="20"/>
      <c r="NYQ12"/>
      <c r="NYR12" s="20"/>
      <c r="NYS12"/>
      <c r="NYT12" s="20"/>
      <c r="NYU12"/>
      <c r="NYV12" s="20"/>
      <c r="NYW12"/>
      <c r="NYX12" s="20"/>
      <c r="NYY12"/>
      <c r="NYZ12" s="20"/>
      <c r="NZA12"/>
      <c r="NZB12" s="20"/>
      <c r="NZC12"/>
      <c r="NZD12" s="20"/>
      <c r="NZE12"/>
      <c r="NZF12" s="20"/>
      <c r="NZG12"/>
      <c r="NZH12" s="20"/>
      <c r="NZI12"/>
      <c r="NZJ12" s="20"/>
      <c r="NZK12"/>
      <c r="NZL12" s="20"/>
      <c r="NZM12"/>
      <c r="NZN12" s="20"/>
      <c r="NZO12"/>
      <c r="NZP12" s="20"/>
      <c r="NZQ12"/>
      <c r="NZR12" s="20"/>
      <c r="NZS12"/>
      <c r="NZT12" s="20"/>
      <c r="NZU12"/>
      <c r="NZV12" s="20"/>
      <c r="NZW12"/>
      <c r="NZX12" s="20"/>
      <c r="NZY12"/>
      <c r="NZZ12" s="20"/>
      <c r="OAA12"/>
      <c r="OAB12" s="20"/>
      <c r="OAC12"/>
      <c r="OAD12" s="20"/>
      <c r="OAE12"/>
      <c r="OAF12" s="20"/>
      <c r="OAG12"/>
      <c r="OAH12" s="20"/>
      <c r="OAI12"/>
      <c r="OAJ12" s="20"/>
      <c r="OAK12"/>
      <c r="OAL12" s="20"/>
      <c r="OAM12"/>
      <c r="OAN12" s="20"/>
      <c r="OAO12"/>
      <c r="OAP12" s="20"/>
      <c r="OAQ12"/>
      <c r="OAR12" s="20"/>
      <c r="OAS12"/>
      <c r="OAT12" s="20"/>
      <c r="OAU12"/>
      <c r="OAV12" s="20"/>
      <c r="OAW12"/>
      <c r="OAX12" s="20"/>
      <c r="OAY12"/>
      <c r="OAZ12" s="20"/>
      <c r="OBA12"/>
      <c r="OBB12" s="20"/>
      <c r="OBC12"/>
      <c r="OBD12" s="20"/>
      <c r="OBE12"/>
      <c r="OBF12" s="20"/>
      <c r="OBG12"/>
      <c r="OBH12" s="20"/>
      <c r="OBI12"/>
      <c r="OBJ12" s="20"/>
      <c r="OBK12"/>
      <c r="OBL12" s="20"/>
      <c r="OBM12"/>
      <c r="OBN12" s="20"/>
      <c r="OBO12"/>
      <c r="OBP12" s="20"/>
      <c r="OBQ12"/>
      <c r="OBR12" s="20"/>
      <c r="OBS12"/>
      <c r="OBT12" s="20"/>
      <c r="OBU12"/>
      <c r="OBV12" s="20"/>
      <c r="OBW12"/>
      <c r="OBX12" s="20"/>
      <c r="OBY12"/>
      <c r="OBZ12" s="20"/>
      <c r="OCA12"/>
      <c r="OCB12" s="20"/>
      <c r="OCC12"/>
      <c r="OCD12" s="20"/>
      <c r="OCE12"/>
      <c r="OCF12" s="20"/>
      <c r="OCG12"/>
      <c r="OCH12" s="20"/>
      <c r="OCI12"/>
      <c r="OCJ12" s="20"/>
      <c r="OCK12"/>
      <c r="OCL12" s="20"/>
      <c r="OCM12"/>
      <c r="OCN12" s="20"/>
      <c r="OCO12"/>
      <c r="OCP12" s="20"/>
      <c r="OCQ12"/>
      <c r="OCR12" s="20"/>
      <c r="OCS12"/>
      <c r="OCT12" s="20"/>
      <c r="OCU12"/>
      <c r="OCV12" s="20"/>
      <c r="OCW12"/>
      <c r="OCX12" s="20"/>
      <c r="OCY12"/>
      <c r="OCZ12" s="20"/>
      <c r="ODA12"/>
      <c r="ODB12" s="20"/>
      <c r="ODC12"/>
      <c r="ODD12" s="20"/>
      <c r="ODE12"/>
      <c r="ODF12" s="20"/>
      <c r="ODG12"/>
      <c r="ODH12" s="20"/>
      <c r="ODI12"/>
      <c r="ODJ12" s="20"/>
      <c r="ODK12"/>
      <c r="ODL12" s="20"/>
      <c r="ODM12"/>
      <c r="ODN12" s="20"/>
      <c r="ODO12"/>
      <c r="ODP12" s="20"/>
      <c r="ODQ12"/>
      <c r="ODR12" s="20"/>
      <c r="ODS12"/>
      <c r="ODT12" s="20"/>
      <c r="ODU12"/>
      <c r="ODV12" s="20"/>
      <c r="ODW12"/>
      <c r="ODX12" s="20"/>
      <c r="ODY12"/>
      <c r="ODZ12" s="20"/>
      <c r="OEA12"/>
      <c r="OEB12" s="20"/>
      <c r="OEC12"/>
      <c r="OED12" s="20"/>
      <c r="OEE12"/>
      <c r="OEF12" s="20"/>
      <c r="OEG12"/>
      <c r="OEH12" s="20"/>
      <c r="OEI12"/>
      <c r="OEJ12" s="20"/>
      <c r="OEK12"/>
      <c r="OEL12" s="20"/>
      <c r="OEM12"/>
      <c r="OEN12" s="20"/>
      <c r="OEO12"/>
      <c r="OEP12" s="20"/>
      <c r="OEQ12"/>
      <c r="OER12" s="20"/>
      <c r="OES12"/>
      <c r="OET12" s="20"/>
      <c r="OEU12"/>
      <c r="OEV12" s="20"/>
      <c r="OEW12"/>
      <c r="OEX12" s="20"/>
      <c r="OEY12"/>
      <c r="OEZ12" s="20"/>
      <c r="OFA12"/>
      <c r="OFB12" s="20"/>
      <c r="OFC12"/>
      <c r="OFD12" s="20"/>
      <c r="OFE12"/>
      <c r="OFF12" s="20"/>
      <c r="OFG12"/>
      <c r="OFH12" s="20"/>
      <c r="OFI12"/>
      <c r="OFJ12" s="20"/>
      <c r="OFK12"/>
      <c r="OFL12" s="20"/>
      <c r="OFM12"/>
      <c r="OFN12" s="20"/>
      <c r="OFO12"/>
      <c r="OFP12" s="20"/>
      <c r="OFQ12"/>
      <c r="OFR12" s="20"/>
      <c r="OFS12"/>
      <c r="OFT12" s="20"/>
      <c r="OFU12"/>
      <c r="OFV12" s="20"/>
      <c r="OFW12"/>
      <c r="OFX12" s="20"/>
      <c r="OFY12"/>
      <c r="OFZ12" s="20"/>
      <c r="OGA12"/>
      <c r="OGB12" s="20"/>
      <c r="OGC12"/>
      <c r="OGD12" s="20"/>
      <c r="OGE12"/>
      <c r="OGF12" s="20"/>
      <c r="OGG12"/>
      <c r="OGH12" s="20"/>
      <c r="OGI12"/>
      <c r="OGJ12" s="20"/>
      <c r="OGK12"/>
      <c r="OGL12" s="20"/>
      <c r="OGM12"/>
      <c r="OGN12" s="20"/>
      <c r="OGO12"/>
      <c r="OGP12" s="20"/>
      <c r="OGQ12"/>
      <c r="OGR12" s="20"/>
      <c r="OGS12"/>
      <c r="OGT12" s="20"/>
      <c r="OGU12"/>
      <c r="OGV12" s="20"/>
      <c r="OGW12"/>
      <c r="OGX12" s="20"/>
      <c r="OGY12"/>
      <c r="OGZ12" s="20"/>
      <c r="OHA12"/>
      <c r="OHB12" s="20"/>
      <c r="OHC12"/>
      <c r="OHD12" s="20"/>
      <c r="OHE12"/>
      <c r="OHF12" s="20"/>
      <c r="OHG12"/>
      <c r="OHH12" s="20"/>
      <c r="OHI12"/>
      <c r="OHJ12" s="20"/>
      <c r="OHK12"/>
      <c r="OHL12" s="20"/>
      <c r="OHM12"/>
      <c r="OHN12" s="20"/>
      <c r="OHO12"/>
      <c r="OHP12" s="20"/>
      <c r="OHQ12"/>
      <c r="OHR12" s="20"/>
      <c r="OHS12"/>
      <c r="OHT12" s="20"/>
      <c r="OHU12"/>
      <c r="OHV12" s="20"/>
      <c r="OHW12"/>
      <c r="OHX12" s="20"/>
      <c r="OHY12"/>
      <c r="OHZ12" s="20"/>
      <c r="OIA12"/>
      <c r="OIB12" s="20"/>
      <c r="OIC12"/>
      <c r="OID12" s="20"/>
      <c r="OIE12"/>
      <c r="OIF12" s="20"/>
      <c r="OIG12"/>
      <c r="OIH12" s="20"/>
      <c r="OII12"/>
      <c r="OIJ12" s="20"/>
      <c r="OIK12"/>
      <c r="OIL12" s="20"/>
      <c r="OIM12"/>
      <c r="OIN12" s="20"/>
      <c r="OIO12"/>
      <c r="OIP12" s="20"/>
      <c r="OIQ12"/>
      <c r="OIR12" s="20"/>
      <c r="OIS12"/>
      <c r="OIT12" s="20"/>
      <c r="OIU12"/>
      <c r="OIV12" s="20"/>
      <c r="OIW12"/>
      <c r="OIX12" s="20"/>
      <c r="OIY12"/>
      <c r="OIZ12" s="20"/>
      <c r="OJA12"/>
      <c r="OJB12" s="20"/>
      <c r="OJC12"/>
      <c r="OJD12" s="20"/>
      <c r="OJE12"/>
      <c r="OJF12" s="20"/>
      <c r="OJG12"/>
      <c r="OJH12" s="20"/>
      <c r="OJI12"/>
      <c r="OJJ12" s="20"/>
      <c r="OJK12"/>
      <c r="OJL12" s="20"/>
      <c r="OJM12"/>
      <c r="OJN12" s="20"/>
      <c r="OJO12"/>
      <c r="OJP12" s="20"/>
      <c r="OJQ12"/>
      <c r="OJR12" s="20"/>
      <c r="OJS12"/>
      <c r="OJT12" s="20"/>
      <c r="OJU12"/>
      <c r="OJV12" s="20"/>
      <c r="OJW12"/>
      <c r="OJX12" s="20"/>
      <c r="OJY12"/>
      <c r="OJZ12" s="20"/>
      <c r="OKA12"/>
      <c r="OKB12" s="20"/>
      <c r="OKC12"/>
      <c r="OKD12" s="20"/>
      <c r="OKE12"/>
      <c r="OKF12" s="20"/>
      <c r="OKG12"/>
      <c r="OKH12" s="20"/>
      <c r="OKI12"/>
      <c r="OKJ12" s="20"/>
      <c r="OKK12"/>
      <c r="OKL12" s="20"/>
      <c r="OKM12"/>
      <c r="OKN12" s="20"/>
      <c r="OKO12"/>
      <c r="OKP12" s="20"/>
      <c r="OKQ12"/>
      <c r="OKR12" s="20"/>
      <c r="OKS12"/>
      <c r="OKT12" s="20"/>
      <c r="OKU12"/>
      <c r="OKV12" s="20"/>
      <c r="OKW12"/>
      <c r="OKX12" s="20"/>
      <c r="OKY12"/>
      <c r="OKZ12" s="20"/>
      <c r="OLA12"/>
      <c r="OLB12" s="20"/>
      <c r="OLC12"/>
      <c r="OLD12" s="20"/>
      <c r="OLE12"/>
      <c r="OLF12" s="20"/>
      <c r="OLG12"/>
      <c r="OLH12" s="20"/>
      <c r="OLI12"/>
      <c r="OLJ12" s="20"/>
      <c r="OLK12"/>
      <c r="OLL12" s="20"/>
      <c r="OLM12"/>
      <c r="OLN12" s="20"/>
      <c r="OLO12"/>
      <c r="OLP12" s="20"/>
      <c r="OLQ12"/>
      <c r="OLR12" s="20"/>
      <c r="OLS12"/>
      <c r="OLT12" s="20"/>
      <c r="OLU12"/>
      <c r="OLV12" s="20"/>
      <c r="OLW12"/>
      <c r="OLX12" s="20"/>
      <c r="OLY12"/>
      <c r="OLZ12" s="20"/>
      <c r="OMA12"/>
      <c r="OMB12" s="20"/>
      <c r="OMC12"/>
      <c r="OMD12" s="20"/>
      <c r="OME12"/>
      <c r="OMF12" s="20"/>
      <c r="OMG12"/>
      <c r="OMH12" s="20"/>
      <c r="OMI12"/>
      <c r="OMJ12" s="20"/>
      <c r="OMK12"/>
      <c r="OML12" s="20"/>
      <c r="OMM12"/>
      <c r="OMN12" s="20"/>
      <c r="OMO12"/>
      <c r="OMP12" s="20"/>
      <c r="OMQ12"/>
      <c r="OMR12" s="20"/>
      <c r="OMS12"/>
      <c r="OMT12" s="20"/>
      <c r="OMU12"/>
      <c r="OMV12" s="20"/>
      <c r="OMW12"/>
      <c r="OMX12" s="20"/>
      <c r="OMY12"/>
      <c r="OMZ12" s="20"/>
      <c r="ONA12"/>
      <c r="ONB12" s="20"/>
      <c r="ONC12"/>
      <c r="OND12" s="20"/>
      <c r="ONE12"/>
      <c r="ONF12" s="20"/>
      <c r="ONG12"/>
      <c r="ONH12" s="20"/>
      <c r="ONI12"/>
      <c r="ONJ12" s="20"/>
      <c r="ONK12"/>
      <c r="ONL12" s="20"/>
      <c r="ONM12"/>
      <c r="ONN12" s="20"/>
      <c r="ONO12"/>
      <c r="ONP12" s="20"/>
      <c r="ONQ12"/>
      <c r="ONR12" s="20"/>
      <c r="ONS12"/>
      <c r="ONT12" s="20"/>
      <c r="ONU12"/>
      <c r="ONV12" s="20"/>
      <c r="ONW12"/>
      <c r="ONX12" s="20"/>
      <c r="ONY12"/>
      <c r="ONZ12" s="20"/>
      <c r="OOA12"/>
      <c r="OOB12" s="20"/>
      <c r="OOC12"/>
      <c r="OOD12" s="20"/>
      <c r="OOE12"/>
      <c r="OOF12" s="20"/>
      <c r="OOG12"/>
      <c r="OOH12" s="20"/>
      <c r="OOI12"/>
      <c r="OOJ12" s="20"/>
      <c r="OOK12"/>
      <c r="OOL12" s="20"/>
      <c r="OOM12"/>
      <c r="OON12" s="20"/>
      <c r="OOO12"/>
      <c r="OOP12" s="20"/>
      <c r="OOQ12"/>
      <c r="OOR12" s="20"/>
      <c r="OOS12"/>
      <c r="OOT12" s="20"/>
      <c r="OOU12"/>
      <c r="OOV12" s="20"/>
      <c r="OOW12"/>
      <c r="OOX12" s="20"/>
      <c r="OOY12"/>
      <c r="OOZ12" s="20"/>
      <c r="OPA12"/>
      <c r="OPB12" s="20"/>
      <c r="OPC12"/>
      <c r="OPD12" s="20"/>
      <c r="OPE12"/>
      <c r="OPF12" s="20"/>
      <c r="OPG12"/>
      <c r="OPH12" s="20"/>
      <c r="OPI12"/>
      <c r="OPJ12" s="20"/>
      <c r="OPK12"/>
      <c r="OPL12" s="20"/>
      <c r="OPM12"/>
      <c r="OPN12" s="20"/>
      <c r="OPO12"/>
      <c r="OPP12" s="20"/>
      <c r="OPQ12"/>
      <c r="OPR12" s="20"/>
      <c r="OPS12"/>
      <c r="OPT12" s="20"/>
      <c r="OPU12"/>
      <c r="OPV12" s="20"/>
      <c r="OPW12"/>
      <c r="OPX12" s="20"/>
      <c r="OPY12"/>
      <c r="OPZ12" s="20"/>
      <c r="OQA12"/>
      <c r="OQB12" s="20"/>
      <c r="OQC12"/>
      <c r="OQD12" s="20"/>
      <c r="OQE12"/>
      <c r="OQF12" s="20"/>
      <c r="OQG12"/>
      <c r="OQH12" s="20"/>
      <c r="OQI12"/>
      <c r="OQJ12" s="20"/>
      <c r="OQK12"/>
      <c r="OQL12" s="20"/>
      <c r="OQM12"/>
      <c r="OQN12" s="20"/>
      <c r="OQO12"/>
      <c r="OQP12" s="20"/>
      <c r="OQQ12"/>
      <c r="OQR12" s="20"/>
      <c r="OQS12"/>
      <c r="OQT12" s="20"/>
      <c r="OQU12"/>
      <c r="OQV12" s="20"/>
      <c r="OQW12"/>
      <c r="OQX12" s="20"/>
      <c r="OQY12"/>
      <c r="OQZ12" s="20"/>
      <c r="ORA12"/>
      <c r="ORB12" s="20"/>
      <c r="ORC12"/>
      <c r="ORD12" s="20"/>
      <c r="ORE12"/>
      <c r="ORF12" s="20"/>
      <c r="ORG12"/>
      <c r="ORH12" s="20"/>
      <c r="ORI12"/>
      <c r="ORJ12" s="20"/>
      <c r="ORK12"/>
      <c r="ORL12" s="20"/>
      <c r="ORM12"/>
      <c r="ORN12" s="20"/>
      <c r="ORO12"/>
      <c r="ORP12" s="20"/>
      <c r="ORQ12"/>
      <c r="ORR12" s="20"/>
      <c r="ORS12"/>
      <c r="ORT12" s="20"/>
      <c r="ORU12"/>
      <c r="ORV12" s="20"/>
      <c r="ORW12"/>
      <c r="ORX12" s="20"/>
      <c r="ORY12"/>
      <c r="ORZ12" s="20"/>
      <c r="OSA12"/>
      <c r="OSB12" s="20"/>
      <c r="OSC12"/>
      <c r="OSD12" s="20"/>
      <c r="OSE12"/>
      <c r="OSF12" s="20"/>
      <c r="OSG12"/>
      <c r="OSH12" s="20"/>
      <c r="OSI12"/>
      <c r="OSJ12" s="20"/>
      <c r="OSK12"/>
      <c r="OSL12" s="20"/>
      <c r="OSM12"/>
      <c r="OSN12" s="20"/>
      <c r="OSO12"/>
      <c r="OSP12" s="20"/>
      <c r="OSQ12"/>
      <c r="OSR12" s="20"/>
      <c r="OSS12"/>
      <c r="OST12" s="20"/>
      <c r="OSU12"/>
      <c r="OSV12" s="20"/>
      <c r="OSW12"/>
      <c r="OSX12" s="20"/>
      <c r="OSY12"/>
      <c r="OSZ12" s="20"/>
      <c r="OTA12"/>
      <c r="OTB12" s="20"/>
      <c r="OTC12"/>
      <c r="OTD12" s="20"/>
      <c r="OTE12"/>
      <c r="OTF12" s="20"/>
      <c r="OTG12"/>
      <c r="OTH12" s="20"/>
      <c r="OTI12"/>
      <c r="OTJ12" s="20"/>
      <c r="OTK12"/>
      <c r="OTL12" s="20"/>
      <c r="OTM12"/>
      <c r="OTN12" s="20"/>
      <c r="OTO12"/>
      <c r="OTP12" s="20"/>
      <c r="OTQ12"/>
      <c r="OTR12" s="20"/>
      <c r="OTS12"/>
      <c r="OTT12" s="20"/>
      <c r="OTU12"/>
      <c r="OTV12" s="20"/>
      <c r="OTW12"/>
      <c r="OTX12" s="20"/>
      <c r="OTY12"/>
      <c r="OTZ12" s="20"/>
      <c r="OUA12"/>
      <c r="OUB12" s="20"/>
      <c r="OUC12"/>
      <c r="OUD12" s="20"/>
      <c r="OUE12"/>
      <c r="OUF12" s="20"/>
      <c r="OUG12"/>
      <c r="OUH12" s="20"/>
      <c r="OUI12"/>
      <c r="OUJ12" s="20"/>
      <c r="OUK12"/>
      <c r="OUL12" s="20"/>
      <c r="OUM12"/>
      <c r="OUN12" s="20"/>
      <c r="OUO12"/>
      <c r="OUP12" s="20"/>
      <c r="OUQ12"/>
      <c r="OUR12" s="20"/>
      <c r="OUS12"/>
      <c r="OUT12" s="20"/>
      <c r="OUU12"/>
      <c r="OUV12" s="20"/>
      <c r="OUW12"/>
      <c r="OUX12" s="20"/>
      <c r="OUY12"/>
      <c r="OUZ12" s="20"/>
      <c r="OVA12"/>
      <c r="OVB12" s="20"/>
      <c r="OVC12"/>
      <c r="OVD12" s="20"/>
      <c r="OVE12"/>
      <c r="OVF12" s="20"/>
      <c r="OVG12"/>
      <c r="OVH12" s="20"/>
      <c r="OVI12"/>
      <c r="OVJ12" s="20"/>
      <c r="OVK12"/>
      <c r="OVL12" s="20"/>
      <c r="OVM12"/>
      <c r="OVN12" s="20"/>
      <c r="OVO12"/>
      <c r="OVP12" s="20"/>
      <c r="OVQ12"/>
      <c r="OVR12" s="20"/>
      <c r="OVS12"/>
      <c r="OVT12" s="20"/>
      <c r="OVU12"/>
      <c r="OVV12" s="20"/>
      <c r="OVW12"/>
      <c r="OVX12" s="20"/>
      <c r="OVY12"/>
      <c r="OVZ12" s="20"/>
      <c r="OWA12"/>
      <c r="OWB12" s="20"/>
      <c r="OWC12"/>
      <c r="OWD12" s="20"/>
      <c r="OWE12"/>
      <c r="OWF12" s="20"/>
      <c r="OWG12"/>
      <c r="OWH12" s="20"/>
      <c r="OWI12"/>
      <c r="OWJ12" s="20"/>
      <c r="OWK12"/>
      <c r="OWL12" s="20"/>
      <c r="OWM12"/>
      <c r="OWN12" s="20"/>
      <c r="OWO12"/>
      <c r="OWP12" s="20"/>
      <c r="OWQ12"/>
      <c r="OWR12" s="20"/>
      <c r="OWS12"/>
      <c r="OWT12" s="20"/>
      <c r="OWU12"/>
      <c r="OWV12" s="20"/>
      <c r="OWW12"/>
      <c r="OWX12" s="20"/>
      <c r="OWY12"/>
      <c r="OWZ12" s="20"/>
      <c r="OXA12"/>
      <c r="OXB12" s="20"/>
      <c r="OXC12"/>
      <c r="OXD12" s="20"/>
      <c r="OXE12"/>
      <c r="OXF12" s="20"/>
      <c r="OXG12"/>
      <c r="OXH12" s="20"/>
      <c r="OXI12"/>
      <c r="OXJ12" s="20"/>
      <c r="OXK12"/>
      <c r="OXL12" s="20"/>
      <c r="OXM12"/>
      <c r="OXN12" s="20"/>
      <c r="OXO12"/>
      <c r="OXP12" s="20"/>
      <c r="OXQ12"/>
      <c r="OXR12" s="20"/>
      <c r="OXS12"/>
      <c r="OXT12" s="20"/>
      <c r="OXU12"/>
      <c r="OXV12" s="20"/>
      <c r="OXW12"/>
      <c r="OXX12" s="20"/>
      <c r="OXY12"/>
      <c r="OXZ12" s="20"/>
      <c r="OYA12"/>
      <c r="OYB12" s="20"/>
      <c r="OYC12"/>
      <c r="OYD12" s="20"/>
      <c r="OYE12"/>
      <c r="OYF12" s="20"/>
      <c r="OYG12"/>
      <c r="OYH12" s="20"/>
      <c r="OYI12"/>
      <c r="OYJ12" s="20"/>
      <c r="OYK12"/>
      <c r="OYL12" s="20"/>
      <c r="OYM12"/>
      <c r="OYN12" s="20"/>
      <c r="OYO12"/>
      <c r="OYP12" s="20"/>
      <c r="OYQ12"/>
      <c r="OYR12" s="20"/>
      <c r="OYS12"/>
      <c r="OYT12" s="20"/>
      <c r="OYU12"/>
      <c r="OYV12" s="20"/>
      <c r="OYW12"/>
      <c r="OYX12" s="20"/>
      <c r="OYY12"/>
      <c r="OYZ12" s="20"/>
      <c r="OZA12"/>
      <c r="OZB12" s="20"/>
      <c r="OZC12"/>
      <c r="OZD12" s="20"/>
      <c r="OZE12"/>
      <c r="OZF12" s="20"/>
      <c r="OZG12"/>
      <c r="OZH12" s="20"/>
      <c r="OZI12"/>
      <c r="OZJ12" s="20"/>
      <c r="OZK12"/>
      <c r="OZL12" s="20"/>
      <c r="OZM12"/>
      <c r="OZN12" s="20"/>
      <c r="OZO12"/>
      <c r="OZP12" s="20"/>
      <c r="OZQ12"/>
      <c r="OZR12" s="20"/>
      <c r="OZS12"/>
      <c r="OZT12" s="20"/>
      <c r="OZU12"/>
      <c r="OZV12" s="20"/>
      <c r="OZW12"/>
      <c r="OZX12" s="20"/>
      <c r="OZY12"/>
      <c r="OZZ12" s="20"/>
      <c r="PAA12"/>
      <c r="PAB12" s="20"/>
      <c r="PAC12"/>
      <c r="PAD12" s="20"/>
      <c r="PAE12"/>
      <c r="PAF12" s="20"/>
      <c r="PAG12"/>
      <c r="PAH12" s="20"/>
      <c r="PAI12"/>
      <c r="PAJ12" s="20"/>
      <c r="PAK12"/>
      <c r="PAL12" s="20"/>
      <c r="PAM12"/>
      <c r="PAN12" s="20"/>
      <c r="PAO12"/>
      <c r="PAP12" s="20"/>
      <c r="PAQ12"/>
      <c r="PAR12" s="20"/>
      <c r="PAS12"/>
      <c r="PAT12" s="20"/>
      <c r="PAU12"/>
      <c r="PAV12" s="20"/>
      <c r="PAW12"/>
      <c r="PAX12" s="20"/>
      <c r="PAY12"/>
      <c r="PAZ12" s="20"/>
      <c r="PBA12"/>
      <c r="PBB12" s="20"/>
      <c r="PBC12"/>
      <c r="PBD12" s="20"/>
      <c r="PBE12"/>
      <c r="PBF12" s="20"/>
      <c r="PBG12"/>
      <c r="PBH12" s="20"/>
      <c r="PBI12"/>
      <c r="PBJ12" s="20"/>
      <c r="PBK12"/>
      <c r="PBL12" s="20"/>
      <c r="PBM12"/>
      <c r="PBN12" s="20"/>
      <c r="PBO12"/>
      <c r="PBP12" s="20"/>
      <c r="PBQ12"/>
      <c r="PBR12" s="20"/>
      <c r="PBS12"/>
      <c r="PBT12" s="20"/>
      <c r="PBU12"/>
      <c r="PBV12" s="20"/>
      <c r="PBW12"/>
      <c r="PBX12" s="20"/>
      <c r="PBY12"/>
      <c r="PBZ12" s="20"/>
      <c r="PCA12"/>
      <c r="PCB12" s="20"/>
      <c r="PCC12"/>
      <c r="PCD12" s="20"/>
      <c r="PCE12"/>
      <c r="PCF12" s="20"/>
      <c r="PCG12"/>
      <c r="PCH12" s="20"/>
      <c r="PCI12"/>
      <c r="PCJ12" s="20"/>
      <c r="PCK12"/>
      <c r="PCL12" s="20"/>
      <c r="PCM12"/>
      <c r="PCN12" s="20"/>
      <c r="PCO12"/>
      <c r="PCP12" s="20"/>
      <c r="PCQ12"/>
      <c r="PCR12" s="20"/>
      <c r="PCS12"/>
      <c r="PCT12" s="20"/>
      <c r="PCU12"/>
      <c r="PCV12" s="20"/>
      <c r="PCW12"/>
      <c r="PCX12" s="20"/>
      <c r="PCY12"/>
      <c r="PCZ12" s="20"/>
      <c r="PDA12"/>
      <c r="PDB12" s="20"/>
      <c r="PDC12"/>
      <c r="PDD12" s="20"/>
      <c r="PDE12"/>
      <c r="PDF12" s="20"/>
      <c r="PDG12"/>
      <c r="PDH12" s="20"/>
      <c r="PDI12"/>
      <c r="PDJ12" s="20"/>
      <c r="PDK12"/>
      <c r="PDL12" s="20"/>
      <c r="PDM12"/>
      <c r="PDN12" s="20"/>
      <c r="PDO12"/>
      <c r="PDP12" s="20"/>
      <c r="PDQ12"/>
      <c r="PDR12" s="20"/>
      <c r="PDS12"/>
      <c r="PDT12" s="20"/>
      <c r="PDU12"/>
      <c r="PDV12" s="20"/>
      <c r="PDW12"/>
      <c r="PDX12" s="20"/>
      <c r="PDY12"/>
      <c r="PDZ12" s="20"/>
      <c r="PEA12"/>
      <c r="PEB12" s="20"/>
      <c r="PEC12"/>
      <c r="PED12" s="20"/>
      <c r="PEE12"/>
      <c r="PEF12" s="20"/>
      <c r="PEG12"/>
      <c r="PEH12" s="20"/>
      <c r="PEI12"/>
      <c r="PEJ12" s="20"/>
      <c r="PEK12"/>
      <c r="PEL12" s="20"/>
      <c r="PEM12"/>
      <c r="PEN12" s="20"/>
      <c r="PEO12"/>
      <c r="PEP12" s="20"/>
      <c r="PEQ12"/>
      <c r="PER12" s="20"/>
      <c r="PES12"/>
      <c r="PET12" s="20"/>
      <c r="PEU12"/>
      <c r="PEV12" s="20"/>
      <c r="PEW12"/>
      <c r="PEX12" s="20"/>
      <c r="PEY12"/>
      <c r="PEZ12" s="20"/>
      <c r="PFA12"/>
      <c r="PFB12" s="20"/>
      <c r="PFC12"/>
      <c r="PFD12" s="20"/>
      <c r="PFE12"/>
      <c r="PFF12" s="20"/>
      <c r="PFG12"/>
      <c r="PFH12" s="20"/>
      <c r="PFI12"/>
      <c r="PFJ12" s="20"/>
      <c r="PFK12"/>
      <c r="PFL12" s="20"/>
      <c r="PFM12"/>
      <c r="PFN12" s="20"/>
      <c r="PFO12"/>
      <c r="PFP12" s="20"/>
      <c r="PFQ12"/>
      <c r="PFR12" s="20"/>
      <c r="PFS12"/>
      <c r="PFT12" s="20"/>
      <c r="PFU12"/>
      <c r="PFV12" s="20"/>
      <c r="PFW12"/>
      <c r="PFX12" s="20"/>
      <c r="PFY12"/>
      <c r="PFZ12" s="20"/>
      <c r="PGA12"/>
      <c r="PGB12" s="20"/>
      <c r="PGC12"/>
      <c r="PGD12" s="20"/>
      <c r="PGE12"/>
      <c r="PGF12" s="20"/>
      <c r="PGG12"/>
      <c r="PGH12" s="20"/>
      <c r="PGI12"/>
      <c r="PGJ12" s="20"/>
      <c r="PGK12"/>
      <c r="PGL12" s="20"/>
      <c r="PGM12"/>
      <c r="PGN12" s="20"/>
      <c r="PGO12"/>
      <c r="PGP12" s="20"/>
      <c r="PGQ12"/>
      <c r="PGR12" s="20"/>
      <c r="PGS12"/>
      <c r="PGT12" s="20"/>
      <c r="PGU12"/>
      <c r="PGV12" s="20"/>
      <c r="PGW12"/>
      <c r="PGX12" s="20"/>
      <c r="PGY12"/>
      <c r="PGZ12" s="20"/>
      <c r="PHA12"/>
      <c r="PHB12" s="20"/>
      <c r="PHC12"/>
      <c r="PHD12" s="20"/>
      <c r="PHE12"/>
      <c r="PHF12" s="20"/>
      <c r="PHG12"/>
      <c r="PHH12" s="20"/>
      <c r="PHI12"/>
      <c r="PHJ12" s="20"/>
      <c r="PHK12"/>
      <c r="PHL12" s="20"/>
      <c r="PHM12"/>
      <c r="PHN12" s="20"/>
      <c r="PHO12"/>
      <c r="PHP12" s="20"/>
      <c r="PHQ12"/>
      <c r="PHR12" s="20"/>
      <c r="PHS12"/>
      <c r="PHT12" s="20"/>
      <c r="PHU12"/>
      <c r="PHV12" s="20"/>
      <c r="PHW12"/>
      <c r="PHX12" s="20"/>
      <c r="PHY12"/>
      <c r="PHZ12" s="20"/>
      <c r="PIA12"/>
      <c r="PIB12" s="20"/>
      <c r="PIC12"/>
      <c r="PID12" s="20"/>
      <c r="PIE12"/>
      <c r="PIF12" s="20"/>
      <c r="PIG12"/>
      <c r="PIH12" s="20"/>
      <c r="PII12"/>
      <c r="PIJ12" s="20"/>
      <c r="PIK12"/>
      <c r="PIL12" s="20"/>
      <c r="PIM12"/>
      <c r="PIN12" s="20"/>
      <c r="PIO12"/>
      <c r="PIP12" s="20"/>
      <c r="PIQ12"/>
      <c r="PIR12" s="20"/>
      <c r="PIS12"/>
      <c r="PIT12" s="20"/>
      <c r="PIU12"/>
      <c r="PIV12" s="20"/>
      <c r="PIW12"/>
      <c r="PIX12" s="20"/>
      <c r="PIY12"/>
      <c r="PIZ12" s="20"/>
      <c r="PJA12"/>
      <c r="PJB12" s="20"/>
      <c r="PJC12"/>
      <c r="PJD12" s="20"/>
      <c r="PJE12"/>
      <c r="PJF12" s="20"/>
      <c r="PJG12"/>
      <c r="PJH12" s="20"/>
      <c r="PJI12"/>
      <c r="PJJ12" s="20"/>
      <c r="PJK12"/>
      <c r="PJL12" s="20"/>
      <c r="PJM12"/>
      <c r="PJN12" s="20"/>
      <c r="PJO12"/>
      <c r="PJP12" s="20"/>
      <c r="PJQ12"/>
      <c r="PJR12" s="20"/>
      <c r="PJS12"/>
      <c r="PJT12" s="20"/>
      <c r="PJU12"/>
      <c r="PJV12" s="20"/>
      <c r="PJW12"/>
      <c r="PJX12" s="20"/>
      <c r="PJY12"/>
      <c r="PJZ12" s="20"/>
      <c r="PKA12"/>
      <c r="PKB12" s="20"/>
      <c r="PKC12"/>
      <c r="PKD12" s="20"/>
      <c r="PKE12"/>
      <c r="PKF12" s="20"/>
      <c r="PKG12"/>
      <c r="PKH12" s="20"/>
      <c r="PKI12"/>
      <c r="PKJ12" s="20"/>
      <c r="PKK12"/>
      <c r="PKL12" s="20"/>
      <c r="PKM12"/>
      <c r="PKN12" s="20"/>
      <c r="PKO12"/>
      <c r="PKP12" s="20"/>
      <c r="PKQ12"/>
      <c r="PKR12" s="20"/>
      <c r="PKS12"/>
      <c r="PKT12" s="20"/>
      <c r="PKU12"/>
      <c r="PKV12" s="20"/>
      <c r="PKW12"/>
      <c r="PKX12" s="20"/>
      <c r="PKY12"/>
      <c r="PKZ12" s="20"/>
      <c r="PLA12"/>
      <c r="PLB12" s="20"/>
      <c r="PLC12"/>
      <c r="PLD12" s="20"/>
      <c r="PLE12"/>
      <c r="PLF12" s="20"/>
      <c r="PLG12"/>
      <c r="PLH12" s="20"/>
      <c r="PLI12"/>
      <c r="PLJ12" s="20"/>
      <c r="PLK12"/>
      <c r="PLL12" s="20"/>
      <c r="PLM12"/>
      <c r="PLN12" s="20"/>
      <c r="PLO12"/>
      <c r="PLP12" s="20"/>
      <c r="PLQ12"/>
      <c r="PLR12" s="20"/>
      <c r="PLS12"/>
      <c r="PLT12" s="20"/>
      <c r="PLU12"/>
      <c r="PLV12" s="20"/>
      <c r="PLW12"/>
      <c r="PLX12" s="20"/>
      <c r="PLY12"/>
      <c r="PLZ12" s="20"/>
      <c r="PMA12"/>
      <c r="PMB12" s="20"/>
      <c r="PMC12"/>
      <c r="PMD12" s="20"/>
      <c r="PME12"/>
      <c r="PMF12" s="20"/>
      <c r="PMG12"/>
      <c r="PMH12" s="20"/>
      <c r="PMI12"/>
      <c r="PMJ12" s="20"/>
      <c r="PMK12"/>
      <c r="PML12" s="20"/>
      <c r="PMM12"/>
      <c r="PMN12" s="20"/>
      <c r="PMO12"/>
      <c r="PMP12" s="20"/>
      <c r="PMQ12"/>
      <c r="PMR12" s="20"/>
      <c r="PMS12"/>
      <c r="PMT12" s="20"/>
      <c r="PMU12"/>
      <c r="PMV12" s="20"/>
      <c r="PMW12"/>
      <c r="PMX12" s="20"/>
      <c r="PMY12"/>
      <c r="PMZ12" s="20"/>
      <c r="PNA12"/>
      <c r="PNB12" s="20"/>
      <c r="PNC12"/>
      <c r="PND12" s="20"/>
      <c r="PNE12"/>
      <c r="PNF12" s="20"/>
      <c r="PNG12"/>
      <c r="PNH12" s="20"/>
      <c r="PNI12"/>
      <c r="PNJ12" s="20"/>
      <c r="PNK12"/>
      <c r="PNL12" s="20"/>
      <c r="PNM12"/>
      <c r="PNN12" s="20"/>
      <c r="PNO12"/>
      <c r="PNP12" s="20"/>
      <c r="PNQ12"/>
      <c r="PNR12" s="20"/>
      <c r="PNS12"/>
      <c r="PNT12" s="20"/>
      <c r="PNU12"/>
      <c r="PNV12" s="20"/>
      <c r="PNW12"/>
      <c r="PNX12" s="20"/>
      <c r="PNY12"/>
      <c r="PNZ12" s="20"/>
      <c r="POA12"/>
      <c r="POB12" s="20"/>
      <c r="POC12"/>
      <c r="POD12" s="20"/>
      <c r="POE12"/>
      <c r="POF12" s="20"/>
      <c r="POG12"/>
      <c r="POH12" s="20"/>
      <c r="POI12"/>
      <c r="POJ12" s="20"/>
      <c r="POK12"/>
      <c r="POL12" s="20"/>
      <c r="POM12"/>
      <c r="PON12" s="20"/>
      <c r="POO12"/>
      <c r="POP12" s="20"/>
      <c r="POQ12"/>
      <c r="POR12" s="20"/>
      <c r="POS12"/>
      <c r="POT12" s="20"/>
      <c r="POU12"/>
      <c r="POV12" s="20"/>
      <c r="POW12"/>
      <c r="POX12" s="20"/>
      <c r="POY12"/>
      <c r="POZ12" s="20"/>
      <c r="PPA12"/>
      <c r="PPB12" s="20"/>
      <c r="PPC12"/>
      <c r="PPD12" s="20"/>
      <c r="PPE12"/>
      <c r="PPF12" s="20"/>
      <c r="PPG12"/>
      <c r="PPH12" s="20"/>
      <c r="PPI12"/>
      <c r="PPJ12" s="20"/>
      <c r="PPK12"/>
      <c r="PPL12" s="20"/>
      <c r="PPM12"/>
      <c r="PPN12" s="20"/>
      <c r="PPO12"/>
      <c r="PPP12" s="20"/>
      <c r="PPQ12"/>
      <c r="PPR12" s="20"/>
      <c r="PPS12"/>
      <c r="PPT12" s="20"/>
      <c r="PPU12"/>
      <c r="PPV12" s="20"/>
      <c r="PPW12"/>
      <c r="PPX12" s="20"/>
      <c r="PPY12"/>
      <c r="PPZ12" s="20"/>
      <c r="PQA12"/>
      <c r="PQB12" s="20"/>
      <c r="PQC12"/>
      <c r="PQD12" s="20"/>
      <c r="PQE12"/>
      <c r="PQF12" s="20"/>
      <c r="PQG12"/>
      <c r="PQH12" s="20"/>
      <c r="PQI12"/>
      <c r="PQJ12" s="20"/>
      <c r="PQK12"/>
      <c r="PQL12" s="20"/>
      <c r="PQM12"/>
      <c r="PQN12" s="20"/>
      <c r="PQO12"/>
      <c r="PQP12" s="20"/>
      <c r="PQQ12"/>
      <c r="PQR12" s="20"/>
      <c r="PQS12"/>
      <c r="PQT12" s="20"/>
      <c r="PQU12"/>
      <c r="PQV12" s="20"/>
      <c r="PQW12"/>
      <c r="PQX12" s="20"/>
      <c r="PQY12"/>
      <c r="PQZ12" s="20"/>
      <c r="PRA12"/>
      <c r="PRB12" s="20"/>
      <c r="PRC12"/>
      <c r="PRD12" s="20"/>
      <c r="PRE12"/>
      <c r="PRF12" s="20"/>
      <c r="PRG12"/>
      <c r="PRH12" s="20"/>
      <c r="PRI12"/>
      <c r="PRJ12" s="20"/>
      <c r="PRK12"/>
      <c r="PRL12" s="20"/>
      <c r="PRM12"/>
      <c r="PRN12" s="20"/>
      <c r="PRO12"/>
      <c r="PRP12" s="20"/>
      <c r="PRQ12"/>
      <c r="PRR12" s="20"/>
      <c r="PRS12"/>
      <c r="PRT12" s="20"/>
      <c r="PRU12"/>
      <c r="PRV12" s="20"/>
      <c r="PRW12"/>
      <c r="PRX12" s="20"/>
      <c r="PRY12"/>
      <c r="PRZ12" s="20"/>
      <c r="PSA12"/>
      <c r="PSB12" s="20"/>
      <c r="PSC12"/>
      <c r="PSD12" s="20"/>
      <c r="PSE12"/>
      <c r="PSF12" s="20"/>
      <c r="PSG12"/>
      <c r="PSH12" s="20"/>
      <c r="PSI12"/>
      <c r="PSJ12" s="20"/>
      <c r="PSK12"/>
      <c r="PSL12" s="20"/>
      <c r="PSM12"/>
      <c r="PSN12" s="20"/>
      <c r="PSO12"/>
      <c r="PSP12" s="20"/>
      <c r="PSQ12"/>
      <c r="PSR12" s="20"/>
      <c r="PSS12"/>
      <c r="PST12" s="20"/>
      <c r="PSU12"/>
      <c r="PSV12" s="20"/>
      <c r="PSW12"/>
      <c r="PSX12" s="20"/>
      <c r="PSY12"/>
      <c r="PSZ12" s="20"/>
      <c r="PTA12"/>
      <c r="PTB12" s="20"/>
      <c r="PTC12"/>
      <c r="PTD12" s="20"/>
      <c r="PTE12"/>
      <c r="PTF12" s="20"/>
      <c r="PTG12"/>
      <c r="PTH12" s="20"/>
      <c r="PTI12"/>
      <c r="PTJ12" s="20"/>
      <c r="PTK12"/>
      <c r="PTL12" s="20"/>
      <c r="PTM12"/>
      <c r="PTN12" s="20"/>
      <c r="PTO12"/>
      <c r="PTP12" s="20"/>
      <c r="PTQ12"/>
      <c r="PTR12" s="20"/>
      <c r="PTS12"/>
      <c r="PTT12" s="20"/>
      <c r="PTU12"/>
      <c r="PTV12" s="20"/>
      <c r="PTW12"/>
      <c r="PTX12" s="20"/>
      <c r="PTY12"/>
      <c r="PTZ12" s="20"/>
      <c r="PUA12"/>
      <c r="PUB12" s="20"/>
      <c r="PUC12"/>
      <c r="PUD12" s="20"/>
      <c r="PUE12"/>
      <c r="PUF12" s="20"/>
      <c r="PUG12"/>
      <c r="PUH12" s="20"/>
      <c r="PUI12"/>
      <c r="PUJ12" s="20"/>
      <c r="PUK12"/>
      <c r="PUL12" s="20"/>
      <c r="PUM12"/>
      <c r="PUN12" s="20"/>
      <c r="PUO12"/>
      <c r="PUP12" s="20"/>
      <c r="PUQ12"/>
      <c r="PUR12" s="20"/>
      <c r="PUS12"/>
      <c r="PUT12" s="20"/>
      <c r="PUU12"/>
      <c r="PUV12" s="20"/>
      <c r="PUW12"/>
      <c r="PUX12" s="20"/>
      <c r="PUY12"/>
      <c r="PUZ12" s="20"/>
      <c r="PVA12"/>
      <c r="PVB12" s="20"/>
      <c r="PVC12"/>
      <c r="PVD12" s="20"/>
      <c r="PVE12"/>
      <c r="PVF12" s="20"/>
      <c r="PVG12"/>
      <c r="PVH12" s="20"/>
      <c r="PVI12"/>
      <c r="PVJ12" s="20"/>
      <c r="PVK12"/>
      <c r="PVL12" s="20"/>
      <c r="PVM12"/>
      <c r="PVN12" s="20"/>
      <c r="PVO12"/>
      <c r="PVP12" s="20"/>
      <c r="PVQ12"/>
      <c r="PVR12" s="20"/>
      <c r="PVS12"/>
      <c r="PVT12" s="20"/>
      <c r="PVU12"/>
      <c r="PVV12" s="20"/>
      <c r="PVW12"/>
      <c r="PVX12" s="20"/>
      <c r="PVY12"/>
      <c r="PVZ12" s="20"/>
      <c r="PWA12"/>
      <c r="PWB12" s="20"/>
      <c r="PWC12"/>
      <c r="PWD12" s="20"/>
      <c r="PWE12"/>
      <c r="PWF12" s="20"/>
      <c r="PWG12"/>
      <c r="PWH12" s="20"/>
      <c r="PWI12"/>
      <c r="PWJ12" s="20"/>
      <c r="PWK12"/>
      <c r="PWL12" s="20"/>
      <c r="PWM12"/>
      <c r="PWN12" s="20"/>
      <c r="PWO12"/>
      <c r="PWP12" s="20"/>
      <c r="PWQ12"/>
      <c r="PWR12" s="20"/>
      <c r="PWS12"/>
      <c r="PWT12" s="20"/>
      <c r="PWU12"/>
      <c r="PWV12" s="20"/>
      <c r="PWW12"/>
      <c r="PWX12" s="20"/>
      <c r="PWY12"/>
      <c r="PWZ12" s="20"/>
      <c r="PXA12"/>
      <c r="PXB12" s="20"/>
      <c r="PXC12"/>
      <c r="PXD12" s="20"/>
      <c r="PXE12"/>
      <c r="PXF12" s="20"/>
      <c r="PXG12"/>
      <c r="PXH12" s="20"/>
      <c r="PXI12"/>
      <c r="PXJ12" s="20"/>
      <c r="PXK12"/>
      <c r="PXL12" s="20"/>
      <c r="PXM12"/>
      <c r="PXN12" s="20"/>
      <c r="PXO12"/>
      <c r="PXP12" s="20"/>
      <c r="PXQ12"/>
      <c r="PXR12" s="20"/>
      <c r="PXS12"/>
      <c r="PXT12" s="20"/>
      <c r="PXU12"/>
      <c r="PXV12" s="20"/>
      <c r="PXW12"/>
      <c r="PXX12" s="20"/>
      <c r="PXY12"/>
      <c r="PXZ12" s="20"/>
      <c r="PYA12"/>
      <c r="PYB12" s="20"/>
      <c r="PYC12"/>
      <c r="PYD12" s="20"/>
      <c r="PYE12"/>
      <c r="PYF12" s="20"/>
      <c r="PYG12"/>
      <c r="PYH12" s="20"/>
      <c r="PYI12"/>
      <c r="PYJ12" s="20"/>
      <c r="PYK12"/>
      <c r="PYL12" s="20"/>
      <c r="PYM12"/>
      <c r="PYN12" s="20"/>
      <c r="PYO12"/>
      <c r="PYP12" s="20"/>
      <c r="PYQ12"/>
      <c r="PYR12" s="20"/>
      <c r="PYS12"/>
      <c r="PYT12" s="20"/>
      <c r="PYU12"/>
      <c r="PYV12" s="20"/>
      <c r="PYW12"/>
      <c r="PYX12" s="20"/>
      <c r="PYY12"/>
      <c r="PYZ12" s="20"/>
      <c r="PZA12"/>
      <c r="PZB12" s="20"/>
      <c r="PZC12"/>
      <c r="PZD12" s="20"/>
      <c r="PZE12"/>
      <c r="PZF12" s="20"/>
      <c r="PZG12"/>
      <c r="PZH12" s="20"/>
      <c r="PZI12"/>
      <c r="PZJ12" s="20"/>
      <c r="PZK12"/>
      <c r="PZL12" s="20"/>
      <c r="PZM12"/>
      <c r="PZN12" s="20"/>
      <c r="PZO12"/>
      <c r="PZP12" s="20"/>
      <c r="PZQ12"/>
      <c r="PZR12" s="20"/>
      <c r="PZS12"/>
      <c r="PZT12" s="20"/>
      <c r="PZU12"/>
      <c r="PZV12" s="20"/>
      <c r="PZW12"/>
      <c r="PZX12" s="20"/>
      <c r="PZY12"/>
      <c r="PZZ12" s="20"/>
      <c r="QAA12"/>
      <c r="QAB12" s="20"/>
      <c r="QAC12"/>
      <c r="QAD12" s="20"/>
      <c r="QAE12"/>
      <c r="QAF12" s="20"/>
      <c r="QAG12"/>
      <c r="QAH12" s="20"/>
      <c r="QAI12"/>
      <c r="QAJ12" s="20"/>
      <c r="QAK12"/>
      <c r="QAL12" s="20"/>
      <c r="QAM12"/>
      <c r="QAN12" s="20"/>
      <c r="QAO12"/>
      <c r="QAP12" s="20"/>
      <c r="QAQ12"/>
      <c r="QAR12" s="20"/>
      <c r="QAS12"/>
      <c r="QAT12" s="20"/>
      <c r="QAU12"/>
      <c r="QAV12" s="20"/>
      <c r="QAW12"/>
      <c r="QAX12" s="20"/>
      <c r="QAY12"/>
      <c r="QAZ12" s="20"/>
      <c r="QBA12"/>
      <c r="QBB12" s="20"/>
      <c r="QBC12"/>
      <c r="QBD12" s="20"/>
      <c r="QBE12"/>
      <c r="QBF12" s="20"/>
      <c r="QBG12"/>
      <c r="QBH12" s="20"/>
      <c r="QBI12"/>
      <c r="QBJ12" s="20"/>
      <c r="QBK12"/>
      <c r="QBL12" s="20"/>
      <c r="QBM12"/>
      <c r="QBN12" s="20"/>
      <c r="QBO12"/>
      <c r="QBP12" s="20"/>
      <c r="QBQ12"/>
      <c r="QBR12" s="20"/>
      <c r="QBS12"/>
      <c r="QBT12" s="20"/>
      <c r="QBU12"/>
      <c r="QBV12" s="20"/>
      <c r="QBW12"/>
      <c r="QBX12" s="20"/>
      <c r="QBY12"/>
      <c r="QBZ12" s="20"/>
      <c r="QCA12"/>
      <c r="QCB12" s="20"/>
      <c r="QCC12"/>
      <c r="QCD12" s="20"/>
      <c r="QCE12"/>
      <c r="QCF12" s="20"/>
      <c r="QCG12"/>
      <c r="QCH12" s="20"/>
      <c r="QCI12"/>
      <c r="QCJ12" s="20"/>
      <c r="QCK12"/>
      <c r="QCL12" s="20"/>
      <c r="QCM12"/>
      <c r="QCN12" s="20"/>
      <c r="QCO12"/>
      <c r="QCP12" s="20"/>
      <c r="QCQ12"/>
      <c r="QCR12" s="20"/>
      <c r="QCS12"/>
      <c r="QCT12" s="20"/>
      <c r="QCU12"/>
      <c r="QCV12" s="20"/>
      <c r="QCW12"/>
      <c r="QCX12" s="20"/>
      <c r="QCY12"/>
      <c r="QCZ12" s="20"/>
      <c r="QDA12"/>
      <c r="QDB12" s="20"/>
      <c r="QDC12"/>
      <c r="QDD12" s="20"/>
      <c r="QDE12"/>
      <c r="QDF12" s="20"/>
      <c r="QDG12"/>
      <c r="QDH12" s="20"/>
      <c r="QDI12"/>
      <c r="QDJ12" s="20"/>
      <c r="QDK12"/>
      <c r="QDL12" s="20"/>
      <c r="QDM12"/>
      <c r="QDN12" s="20"/>
      <c r="QDO12"/>
      <c r="QDP12" s="20"/>
      <c r="QDQ12"/>
      <c r="QDR12" s="20"/>
      <c r="QDS12"/>
      <c r="QDT12" s="20"/>
      <c r="QDU12"/>
      <c r="QDV12" s="20"/>
      <c r="QDW12"/>
      <c r="QDX12" s="20"/>
      <c r="QDY12"/>
      <c r="QDZ12" s="20"/>
      <c r="QEA12"/>
      <c r="QEB12" s="20"/>
      <c r="QEC12"/>
      <c r="QED12" s="20"/>
      <c r="QEE12"/>
      <c r="QEF12" s="20"/>
      <c r="QEG12"/>
      <c r="QEH12" s="20"/>
      <c r="QEI12"/>
      <c r="QEJ12" s="20"/>
      <c r="QEK12"/>
      <c r="QEL12" s="20"/>
      <c r="QEM12"/>
      <c r="QEN12" s="20"/>
      <c r="QEO12"/>
      <c r="QEP12" s="20"/>
      <c r="QEQ12"/>
      <c r="QER12" s="20"/>
      <c r="QES12"/>
      <c r="QET12" s="20"/>
      <c r="QEU12"/>
      <c r="QEV12" s="20"/>
      <c r="QEW12"/>
      <c r="QEX12" s="20"/>
      <c r="QEY12"/>
      <c r="QEZ12" s="20"/>
      <c r="QFA12"/>
      <c r="QFB12" s="20"/>
      <c r="QFC12"/>
      <c r="QFD12" s="20"/>
      <c r="QFE12"/>
      <c r="QFF12" s="20"/>
      <c r="QFG12"/>
      <c r="QFH12" s="20"/>
      <c r="QFI12"/>
      <c r="QFJ12" s="20"/>
      <c r="QFK12"/>
      <c r="QFL12" s="20"/>
      <c r="QFM12"/>
      <c r="QFN12" s="20"/>
      <c r="QFO12"/>
      <c r="QFP12" s="20"/>
      <c r="QFQ12"/>
      <c r="QFR12" s="20"/>
      <c r="QFS12"/>
      <c r="QFT12" s="20"/>
      <c r="QFU12"/>
      <c r="QFV12" s="20"/>
      <c r="QFW12"/>
      <c r="QFX12" s="20"/>
      <c r="QFY12"/>
      <c r="QFZ12" s="20"/>
      <c r="QGA12"/>
      <c r="QGB12" s="20"/>
      <c r="QGC12"/>
      <c r="QGD12" s="20"/>
      <c r="QGE12"/>
      <c r="QGF12" s="20"/>
      <c r="QGG12"/>
      <c r="QGH12" s="20"/>
      <c r="QGI12"/>
      <c r="QGJ12" s="20"/>
      <c r="QGK12"/>
      <c r="QGL12" s="20"/>
      <c r="QGM12"/>
      <c r="QGN12" s="20"/>
      <c r="QGO12"/>
      <c r="QGP12" s="20"/>
      <c r="QGQ12"/>
      <c r="QGR12" s="20"/>
      <c r="QGS12"/>
      <c r="QGT12" s="20"/>
      <c r="QGU12"/>
      <c r="QGV12" s="20"/>
      <c r="QGW12"/>
      <c r="QGX12" s="20"/>
      <c r="QGY12"/>
      <c r="QGZ12" s="20"/>
      <c r="QHA12"/>
      <c r="QHB12" s="20"/>
      <c r="QHC12"/>
      <c r="QHD12" s="20"/>
      <c r="QHE12"/>
      <c r="QHF12" s="20"/>
      <c r="QHG12"/>
      <c r="QHH12" s="20"/>
      <c r="QHI12"/>
      <c r="QHJ12" s="20"/>
      <c r="QHK12"/>
      <c r="QHL12" s="20"/>
      <c r="QHM12"/>
      <c r="QHN12" s="20"/>
      <c r="QHO12"/>
      <c r="QHP12" s="20"/>
      <c r="QHQ12"/>
      <c r="QHR12" s="20"/>
      <c r="QHS12"/>
      <c r="QHT12" s="20"/>
      <c r="QHU12"/>
      <c r="QHV12" s="20"/>
      <c r="QHW12"/>
      <c r="QHX12" s="20"/>
      <c r="QHY12"/>
      <c r="QHZ12" s="20"/>
      <c r="QIA12"/>
      <c r="QIB12" s="20"/>
      <c r="QIC12"/>
      <c r="QID12" s="20"/>
      <c r="QIE12"/>
      <c r="QIF12" s="20"/>
      <c r="QIG12"/>
      <c r="QIH12" s="20"/>
      <c r="QII12"/>
      <c r="QIJ12" s="20"/>
      <c r="QIK12"/>
      <c r="QIL12" s="20"/>
      <c r="QIM12"/>
      <c r="QIN12" s="20"/>
      <c r="QIO12"/>
      <c r="QIP12" s="20"/>
      <c r="QIQ12"/>
      <c r="QIR12" s="20"/>
      <c r="QIS12"/>
      <c r="QIT12" s="20"/>
      <c r="QIU12"/>
      <c r="QIV12" s="20"/>
      <c r="QIW12"/>
      <c r="QIX12" s="20"/>
      <c r="QIY12"/>
      <c r="QIZ12" s="20"/>
      <c r="QJA12"/>
      <c r="QJB12" s="20"/>
      <c r="QJC12"/>
      <c r="QJD12" s="20"/>
      <c r="QJE12"/>
      <c r="QJF12" s="20"/>
      <c r="QJG12"/>
      <c r="QJH12" s="20"/>
      <c r="QJI12"/>
      <c r="QJJ12" s="20"/>
      <c r="QJK12"/>
      <c r="QJL12" s="20"/>
      <c r="QJM12"/>
      <c r="QJN12" s="20"/>
      <c r="QJO12"/>
      <c r="QJP12" s="20"/>
      <c r="QJQ12"/>
      <c r="QJR12" s="20"/>
      <c r="QJS12"/>
      <c r="QJT12" s="20"/>
      <c r="QJU12"/>
      <c r="QJV12" s="20"/>
      <c r="QJW12"/>
      <c r="QJX12" s="20"/>
      <c r="QJY12"/>
      <c r="QJZ12" s="20"/>
      <c r="QKA12"/>
      <c r="QKB12" s="20"/>
      <c r="QKC12"/>
      <c r="QKD12" s="20"/>
      <c r="QKE12"/>
      <c r="QKF12" s="20"/>
      <c r="QKG12"/>
      <c r="QKH12" s="20"/>
      <c r="QKI12"/>
      <c r="QKJ12" s="20"/>
      <c r="QKK12"/>
      <c r="QKL12" s="20"/>
      <c r="QKM12"/>
      <c r="QKN12" s="20"/>
      <c r="QKO12"/>
      <c r="QKP12" s="20"/>
      <c r="QKQ12"/>
      <c r="QKR12" s="20"/>
      <c r="QKS12"/>
      <c r="QKT12" s="20"/>
      <c r="QKU12"/>
      <c r="QKV12" s="20"/>
      <c r="QKW12"/>
      <c r="QKX12" s="20"/>
      <c r="QKY12"/>
      <c r="QKZ12" s="20"/>
      <c r="QLA12"/>
      <c r="QLB12" s="20"/>
      <c r="QLC12"/>
      <c r="QLD12" s="20"/>
      <c r="QLE12"/>
      <c r="QLF12" s="20"/>
      <c r="QLG12"/>
      <c r="QLH12" s="20"/>
      <c r="QLI12"/>
      <c r="QLJ12" s="20"/>
      <c r="QLK12"/>
      <c r="QLL12" s="20"/>
      <c r="QLM12"/>
      <c r="QLN12" s="20"/>
      <c r="QLO12"/>
      <c r="QLP12" s="20"/>
      <c r="QLQ12"/>
      <c r="QLR12" s="20"/>
      <c r="QLS12"/>
      <c r="QLT12" s="20"/>
      <c r="QLU12"/>
      <c r="QLV12" s="20"/>
      <c r="QLW12"/>
      <c r="QLX12" s="20"/>
      <c r="QLY12"/>
      <c r="QLZ12" s="20"/>
      <c r="QMA12"/>
      <c r="QMB12" s="20"/>
      <c r="QMC12"/>
      <c r="QMD12" s="20"/>
      <c r="QME12"/>
      <c r="QMF12" s="20"/>
      <c r="QMG12"/>
      <c r="QMH12" s="20"/>
      <c r="QMI12"/>
      <c r="QMJ12" s="20"/>
      <c r="QMK12"/>
      <c r="QML12" s="20"/>
      <c r="QMM12"/>
      <c r="QMN12" s="20"/>
      <c r="QMO12"/>
      <c r="QMP12" s="20"/>
      <c r="QMQ12"/>
      <c r="QMR12" s="20"/>
      <c r="QMS12"/>
      <c r="QMT12" s="20"/>
      <c r="QMU12"/>
      <c r="QMV12" s="20"/>
      <c r="QMW12"/>
      <c r="QMX12" s="20"/>
      <c r="QMY12"/>
      <c r="QMZ12" s="20"/>
      <c r="QNA12"/>
      <c r="QNB12" s="20"/>
      <c r="QNC12"/>
      <c r="QND12" s="20"/>
      <c r="QNE12"/>
      <c r="QNF12" s="20"/>
      <c r="QNG12"/>
      <c r="QNH12" s="20"/>
      <c r="QNI12"/>
      <c r="QNJ12" s="20"/>
      <c r="QNK12"/>
      <c r="QNL12" s="20"/>
      <c r="QNM12"/>
      <c r="QNN12" s="20"/>
      <c r="QNO12"/>
      <c r="QNP12" s="20"/>
      <c r="QNQ12"/>
      <c r="QNR12" s="20"/>
      <c r="QNS12"/>
      <c r="QNT12" s="20"/>
      <c r="QNU12"/>
      <c r="QNV12" s="20"/>
      <c r="QNW12"/>
      <c r="QNX12" s="20"/>
      <c r="QNY12"/>
      <c r="QNZ12" s="20"/>
      <c r="QOA12"/>
      <c r="QOB12" s="20"/>
      <c r="QOC12"/>
      <c r="QOD12" s="20"/>
      <c r="QOE12"/>
      <c r="QOF12" s="20"/>
      <c r="QOG12"/>
      <c r="QOH12" s="20"/>
      <c r="QOI12"/>
      <c r="QOJ12" s="20"/>
      <c r="QOK12"/>
      <c r="QOL12" s="20"/>
      <c r="QOM12"/>
      <c r="QON12" s="20"/>
      <c r="QOO12"/>
      <c r="QOP12" s="20"/>
      <c r="QOQ12"/>
      <c r="QOR12" s="20"/>
      <c r="QOS12"/>
      <c r="QOT12" s="20"/>
      <c r="QOU12"/>
      <c r="QOV12" s="20"/>
      <c r="QOW12"/>
      <c r="QOX12" s="20"/>
      <c r="QOY12"/>
      <c r="QOZ12" s="20"/>
      <c r="QPA12"/>
      <c r="QPB12" s="20"/>
      <c r="QPC12"/>
      <c r="QPD12" s="20"/>
      <c r="QPE12"/>
      <c r="QPF12" s="20"/>
      <c r="QPG12"/>
      <c r="QPH12" s="20"/>
      <c r="QPI12"/>
      <c r="QPJ12" s="20"/>
      <c r="QPK12"/>
      <c r="QPL12" s="20"/>
      <c r="QPM12"/>
      <c r="QPN12" s="20"/>
      <c r="QPO12"/>
      <c r="QPP12" s="20"/>
      <c r="QPQ12"/>
      <c r="QPR12" s="20"/>
      <c r="QPS12"/>
      <c r="QPT12" s="20"/>
      <c r="QPU12"/>
      <c r="QPV12" s="20"/>
      <c r="QPW12"/>
      <c r="QPX12" s="20"/>
      <c r="QPY12"/>
      <c r="QPZ12" s="20"/>
      <c r="QQA12"/>
      <c r="QQB12" s="20"/>
      <c r="QQC12"/>
      <c r="QQD12" s="20"/>
      <c r="QQE12"/>
      <c r="QQF12" s="20"/>
      <c r="QQG12"/>
      <c r="QQH12" s="20"/>
      <c r="QQI12"/>
      <c r="QQJ12" s="20"/>
      <c r="QQK12"/>
      <c r="QQL12" s="20"/>
      <c r="QQM12"/>
      <c r="QQN12" s="20"/>
      <c r="QQO12"/>
      <c r="QQP12" s="20"/>
      <c r="QQQ12"/>
      <c r="QQR12" s="20"/>
      <c r="QQS12"/>
      <c r="QQT12" s="20"/>
      <c r="QQU12"/>
      <c r="QQV12" s="20"/>
      <c r="QQW12"/>
      <c r="QQX12" s="20"/>
      <c r="QQY12"/>
      <c r="QQZ12" s="20"/>
      <c r="QRA12"/>
      <c r="QRB12" s="20"/>
      <c r="QRC12"/>
      <c r="QRD12" s="20"/>
      <c r="QRE12"/>
      <c r="QRF12" s="20"/>
      <c r="QRG12"/>
      <c r="QRH12" s="20"/>
      <c r="QRI12"/>
      <c r="QRJ12" s="20"/>
      <c r="QRK12"/>
      <c r="QRL12" s="20"/>
      <c r="QRM12"/>
      <c r="QRN12" s="20"/>
      <c r="QRO12"/>
      <c r="QRP12" s="20"/>
      <c r="QRQ12"/>
      <c r="QRR12" s="20"/>
      <c r="QRS12"/>
      <c r="QRT12" s="20"/>
      <c r="QRU12"/>
      <c r="QRV12" s="20"/>
      <c r="QRW12"/>
      <c r="QRX12" s="20"/>
      <c r="QRY12"/>
      <c r="QRZ12" s="20"/>
      <c r="QSA12"/>
      <c r="QSB12" s="20"/>
      <c r="QSC12"/>
      <c r="QSD12" s="20"/>
      <c r="QSE12"/>
      <c r="QSF12" s="20"/>
      <c r="QSG12"/>
      <c r="QSH12" s="20"/>
      <c r="QSI12"/>
      <c r="QSJ12" s="20"/>
      <c r="QSK12"/>
      <c r="QSL12" s="20"/>
      <c r="QSM12"/>
      <c r="QSN12" s="20"/>
      <c r="QSO12"/>
      <c r="QSP12" s="20"/>
      <c r="QSQ12"/>
      <c r="QSR12" s="20"/>
      <c r="QSS12"/>
      <c r="QST12" s="20"/>
      <c r="QSU12"/>
      <c r="QSV12" s="20"/>
      <c r="QSW12"/>
      <c r="QSX12" s="20"/>
      <c r="QSY12"/>
      <c r="QSZ12" s="20"/>
      <c r="QTA12"/>
      <c r="QTB12" s="20"/>
      <c r="QTC12"/>
      <c r="QTD12" s="20"/>
      <c r="QTE12"/>
      <c r="QTF12" s="20"/>
      <c r="QTG12"/>
      <c r="QTH12" s="20"/>
      <c r="QTI12"/>
      <c r="QTJ12" s="20"/>
      <c r="QTK12"/>
      <c r="QTL12" s="20"/>
      <c r="QTM12"/>
      <c r="QTN12" s="20"/>
      <c r="QTO12"/>
      <c r="QTP12" s="20"/>
      <c r="QTQ12"/>
      <c r="QTR12" s="20"/>
      <c r="QTS12"/>
      <c r="QTT12" s="20"/>
      <c r="QTU12"/>
      <c r="QTV12" s="20"/>
      <c r="QTW12"/>
      <c r="QTX12" s="20"/>
      <c r="QTY12"/>
      <c r="QTZ12" s="20"/>
      <c r="QUA12"/>
      <c r="QUB12" s="20"/>
      <c r="QUC12"/>
      <c r="QUD12" s="20"/>
      <c r="QUE12"/>
      <c r="QUF12" s="20"/>
      <c r="QUG12"/>
      <c r="QUH12" s="20"/>
      <c r="QUI12"/>
      <c r="QUJ12" s="20"/>
      <c r="QUK12"/>
      <c r="QUL12" s="20"/>
      <c r="QUM12"/>
      <c r="QUN12" s="20"/>
      <c r="QUO12"/>
      <c r="QUP12" s="20"/>
      <c r="QUQ12"/>
      <c r="QUR12" s="20"/>
      <c r="QUS12"/>
      <c r="QUT12" s="20"/>
      <c r="QUU12"/>
      <c r="QUV12" s="20"/>
      <c r="QUW12"/>
      <c r="QUX12" s="20"/>
      <c r="QUY12"/>
      <c r="QUZ12" s="20"/>
      <c r="QVA12"/>
      <c r="QVB12" s="20"/>
      <c r="QVC12"/>
      <c r="QVD12" s="20"/>
      <c r="QVE12"/>
      <c r="QVF12" s="20"/>
      <c r="QVG12"/>
      <c r="QVH12" s="20"/>
      <c r="QVI12"/>
      <c r="QVJ12" s="20"/>
      <c r="QVK12"/>
      <c r="QVL12" s="20"/>
      <c r="QVM12"/>
      <c r="QVN12" s="20"/>
      <c r="QVO12"/>
      <c r="QVP12" s="20"/>
      <c r="QVQ12"/>
      <c r="QVR12" s="20"/>
      <c r="QVS12"/>
      <c r="QVT12" s="20"/>
      <c r="QVU12"/>
      <c r="QVV12" s="20"/>
      <c r="QVW12"/>
      <c r="QVX12" s="20"/>
      <c r="QVY12"/>
      <c r="QVZ12" s="20"/>
      <c r="QWA12"/>
      <c r="QWB12" s="20"/>
      <c r="QWC12"/>
      <c r="QWD12" s="20"/>
      <c r="QWE12"/>
      <c r="QWF12" s="20"/>
      <c r="QWG12"/>
      <c r="QWH12" s="20"/>
      <c r="QWI12"/>
      <c r="QWJ12" s="20"/>
      <c r="QWK12"/>
      <c r="QWL12" s="20"/>
      <c r="QWM12"/>
      <c r="QWN12" s="20"/>
      <c r="QWO12"/>
      <c r="QWP12" s="20"/>
      <c r="QWQ12"/>
      <c r="QWR12" s="20"/>
      <c r="QWS12"/>
      <c r="QWT12" s="20"/>
      <c r="QWU12"/>
      <c r="QWV12" s="20"/>
      <c r="QWW12"/>
      <c r="QWX12" s="20"/>
      <c r="QWY12"/>
      <c r="QWZ12" s="20"/>
      <c r="QXA12"/>
      <c r="QXB12" s="20"/>
      <c r="QXC12"/>
      <c r="QXD12" s="20"/>
      <c r="QXE12"/>
      <c r="QXF12" s="20"/>
      <c r="QXG12"/>
      <c r="QXH12" s="20"/>
      <c r="QXI12"/>
      <c r="QXJ12" s="20"/>
      <c r="QXK12"/>
      <c r="QXL12" s="20"/>
      <c r="QXM12"/>
      <c r="QXN12" s="20"/>
      <c r="QXO12"/>
      <c r="QXP12" s="20"/>
      <c r="QXQ12"/>
      <c r="QXR12" s="20"/>
      <c r="QXS12"/>
      <c r="QXT12" s="20"/>
      <c r="QXU12"/>
      <c r="QXV12" s="20"/>
      <c r="QXW12"/>
      <c r="QXX12" s="20"/>
      <c r="QXY12"/>
      <c r="QXZ12" s="20"/>
      <c r="QYA12"/>
      <c r="QYB12" s="20"/>
      <c r="QYC12"/>
      <c r="QYD12" s="20"/>
      <c r="QYE12"/>
      <c r="QYF12" s="20"/>
      <c r="QYG12"/>
      <c r="QYH12" s="20"/>
      <c r="QYI12"/>
      <c r="QYJ12" s="20"/>
      <c r="QYK12"/>
      <c r="QYL12" s="20"/>
      <c r="QYM12"/>
      <c r="QYN12" s="20"/>
      <c r="QYO12"/>
      <c r="QYP12" s="20"/>
      <c r="QYQ12"/>
      <c r="QYR12" s="20"/>
      <c r="QYS12"/>
      <c r="QYT12" s="20"/>
      <c r="QYU12"/>
      <c r="QYV12" s="20"/>
      <c r="QYW12"/>
      <c r="QYX12" s="20"/>
      <c r="QYY12"/>
      <c r="QYZ12" s="20"/>
      <c r="QZA12"/>
      <c r="QZB12" s="20"/>
      <c r="QZC12"/>
      <c r="QZD12" s="20"/>
      <c r="QZE12"/>
      <c r="QZF12" s="20"/>
      <c r="QZG12"/>
      <c r="QZH12" s="20"/>
      <c r="QZI12"/>
      <c r="QZJ12" s="20"/>
      <c r="QZK12"/>
      <c r="QZL12" s="20"/>
      <c r="QZM12"/>
      <c r="QZN12" s="20"/>
      <c r="QZO12"/>
      <c r="QZP12" s="20"/>
      <c r="QZQ12"/>
      <c r="QZR12" s="20"/>
      <c r="QZS12"/>
      <c r="QZT12" s="20"/>
      <c r="QZU12"/>
      <c r="QZV12" s="20"/>
      <c r="QZW12"/>
      <c r="QZX12" s="20"/>
      <c r="QZY12"/>
      <c r="QZZ12" s="20"/>
      <c r="RAA12"/>
      <c r="RAB12" s="20"/>
      <c r="RAC12"/>
      <c r="RAD12" s="20"/>
      <c r="RAE12"/>
      <c r="RAF12" s="20"/>
      <c r="RAG12"/>
      <c r="RAH12" s="20"/>
      <c r="RAI12"/>
      <c r="RAJ12" s="20"/>
      <c r="RAK12"/>
      <c r="RAL12" s="20"/>
      <c r="RAM12"/>
      <c r="RAN12" s="20"/>
      <c r="RAO12"/>
      <c r="RAP12" s="20"/>
      <c r="RAQ12"/>
      <c r="RAR12" s="20"/>
      <c r="RAS12"/>
      <c r="RAT12" s="20"/>
      <c r="RAU12"/>
      <c r="RAV12" s="20"/>
      <c r="RAW12"/>
      <c r="RAX12" s="20"/>
      <c r="RAY12"/>
      <c r="RAZ12" s="20"/>
      <c r="RBA12"/>
      <c r="RBB12" s="20"/>
      <c r="RBC12"/>
      <c r="RBD12" s="20"/>
      <c r="RBE12"/>
      <c r="RBF12" s="20"/>
      <c r="RBG12"/>
      <c r="RBH12" s="20"/>
      <c r="RBI12"/>
      <c r="RBJ12" s="20"/>
      <c r="RBK12"/>
      <c r="RBL12" s="20"/>
      <c r="RBM12"/>
      <c r="RBN12" s="20"/>
      <c r="RBO12"/>
      <c r="RBP12" s="20"/>
      <c r="RBQ12"/>
      <c r="RBR12" s="20"/>
      <c r="RBS12"/>
      <c r="RBT12" s="20"/>
      <c r="RBU12"/>
      <c r="RBV12" s="20"/>
      <c r="RBW12"/>
      <c r="RBX12" s="20"/>
      <c r="RBY12"/>
      <c r="RBZ12" s="20"/>
      <c r="RCA12"/>
      <c r="RCB12" s="20"/>
      <c r="RCC12"/>
      <c r="RCD12" s="20"/>
      <c r="RCE12"/>
      <c r="RCF12" s="20"/>
      <c r="RCG12"/>
      <c r="RCH12" s="20"/>
      <c r="RCI12"/>
      <c r="RCJ12" s="20"/>
      <c r="RCK12"/>
      <c r="RCL12" s="20"/>
      <c r="RCM12"/>
      <c r="RCN12" s="20"/>
      <c r="RCO12"/>
      <c r="RCP12" s="20"/>
      <c r="RCQ12"/>
      <c r="RCR12" s="20"/>
      <c r="RCS12"/>
      <c r="RCT12" s="20"/>
      <c r="RCU12"/>
      <c r="RCV12" s="20"/>
      <c r="RCW12"/>
      <c r="RCX12" s="20"/>
      <c r="RCY12"/>
      <c r="RCZ12" s="20"/>
      <c r="RDA12"/>
      <c r="RDB12" s="20"/>
      <c r="RDC12"/>
      <c r="RDD12" s="20"/>
      <c r="RDE12"/>
      <c r="RDF12" s="20"/>
      <c r="RDG12"/>
      <c r="RDH12" s="20"/>
      <c r="RDI12"/>
      <c r="RDJ12" s="20"/>
      <c r="RDK12"/>
      <c r="RDL12" s="20"/>
      <c r="RDM12"/>
      <c r="RDN12" s="20"/>
      <c r="RDO12"/>
      <c r="RDP12" s="20"/>
      <c r="RDQ12"/>
      <c r="RDR12" s="20"/>
      <c r="RDS12"/>
      <c r="RDT12" s="20"/>
      <c r="RDU12"/>
      <c r="RDV12" s="20"/>
      <c r="RDW12"/>
      <c r="RDX12" s="20"/>
      <c r="RDY12"/>
      <c r="RDZ12" s="20"/>
      <c r="REA12"/>
      <c r="REB12" s="20"/>
      <c r="REC12"/>
      <c r="RED12" s="20"/>
      <c r="REE12"/>
      <c r="REF12" s="20"/>
      <c r="REG12"/>
      <c r="REH12" s="20"/>
      <c r="REI12"/>
      <c r="REJ12" s="20"/>
      <c r="REK12"/>
      <c r="REL12" s="20"/>
      <c r="REM12"/>
      <c r="REN12" s="20"/>
      <c r="REO12"/>
      <c r="REP12" s="20"/>
      <c r="REQ12"/>
      <c r="RER12" s="20"/>
      <c r="RES12"/>
      <c r="RET12" s="20"/>
      <c r="REU12"/>
      <c r="REV12" s="20"/>
      <c r="REW12"/>
      <c r="REX12" s="20"/>
      <c r="REY12"/>
      <c r="REZ12" s="20"/>
      <c r="RFA12"/>
      <c r="RFB12" s="20"/>
      <c r="RFC12"/>
      <c r="RFD12" s="20"/>
      <c r="RFE12"/>
      <c r="RFF12" s="20"/>
      <c r="RFG12"/>
      <c r="RFH12" s="20"/>
      <c r="RFI12"/>
      <c r="RFJ12" s="20"/>
      <c r="RFK12"/>
      <c r="RFL12" s="20"/>
      <c r="RFM12"/>
      <c r="RFN12" s="20"/>
      <c r="RFO12"/>
      <c r="RFP12" s="20"/>
      <c r="RFQ12"/>
      <c r="RFR12" s="20"/>
      <c r="RFS12"/>
      <c r="RFT12" s="20"/>
      <c r="RFU12"/>
      <c r="RFV12" s="20"/>
      <c r="RFW12"/>
      <c r="RFX12" s="20"/>
      <c r="RFY12"/>
      <c r="RFZ12" s="20"/>
      <c r="RGA12"/>
      <c r="RGB12" s="20"/>
      <c r="RGC12"/>
      <c r="RGD12" s="20"/>
      <c r="RGE12"/>
      <c r="RGF12" s="20"/>
      <c r="RGG12"/>
      <c r="RGH12" s="20"/>
      <c r="RGI12"/>
      <c r="RGJ12" s="20"/>
      <c r="RGK12"/>
      <c r="RGL12" s="20"/>
      <c r="RGM12"/>
      <c r="RGN12" s="20"/>
      <c r="RGO12"/>
      <c r="RGP12" s="20"/>
      <c r="RGQ12"/>
      <c r="RGR12" s="20"/>
      <c r="RGS12"/>
      <c r="RGT12" s="20"/>
      <c r="RGU12"/>
      <c r="RGV12" s="20"/>
      <c r="RGW12"/>
      <c r="RGX12" s="20"/>
      <c r="RGY12"/>
      <c r="RGZ12" s="20"/>
      <c r="RHA12"/>
      <c r="RHB12" s="20"/>
      <c r="RHC12"/>
      <c r="RHD12" s="20"/>
      <c r="RHE12"/>
      <c r="RHF12" s="20"/>
      <c r="RHG12"/>
      <c r="RHH12" s="20"/>
      <c r="RHI12"/>
      <c r="RHJ12" s="20"/>
      <c r="RHK12"/>
      <c r="RHL12" s="20"/>
      <c r="RHM12"/>
      <c r="RHN12" s="20"/>
      <c r="RHO12"/>
      <c r="RHP12" s="20"/>
      <c r="RHQ12"/>
      <c r="RHR12" s="20"/>
      <c r="RHS12"/>
      <c r="RHT12" s="20"/>
      <c r="RHU12"/>
      <c r="RHV12" s="20"/>
      <c r="RHW12"/>
      <c r="RHX12" s="20"/>
      <c r="RHY12"/>
      <c r="RHZ12" s="20"/>
      <c r="RIA12"/>
      <c r="RIB12" s="20"/>
      <c r="RIC12"/>
      <c r="RID12" s="20"/>
      <c r="RIE12"/>
      <c r="RIF12" s="20"/>
      <c r="RIG12"/>
      <c r="RIH12" s="20"/>
      <c r="RII12"/>
      <c r="RIJ12" s="20"/>
      <c r="RIK12"/>
      <c r="RIL12" s="20"/>
      <c r="RIM12"/>
      <c r="RIN12" s="20"/>
      <c r="RIO12"/>
      <c r="RIP12" s="20"/>
      <c r="RIQ12"/>
      <c r="RIR12" s="20"/>
      <c r="RIS12"/>
      <c r="RIT12" s="20"/>
      <c r="RIU12"/>
      <c r="RIV12" s="20"/>
      <c r="RIW12"/>
      <c r="RIX12" s="20"/>
      <c r="RIY12"/>
      <c r="RIZ12" s="20"/>
      <c r="RJA12"/>
      <c r="RJB12" s="20"/>
      <c r="RJC12"/>
      <c r="RJD12" s="20"/>
      <c r="RJE12"/>
      <c r="RJF12" s="20"/>
      <c r="RJG12"/>
      <c r="RJH12" s="20"/>
      <c r="RJI12"/>
      <c r="RJJ12" s="20"/>
      <c r="RJK12"/>
      <c r="RJL12" s="20"/>
      <c r="RJM12"/>
      <c r="RJN12" s="20"/>
      <c r="RJO12"/>
      <c r="RJP12" s="20"/>
      <c r="RJQ12"/>
      <c r="RJR12" s="20"/>
      <c r="RJS12"/>
      <c r="RJT12" s="20"/>
      <c r="RJU12"/>
      <c r="RJV12" s="20"/>
      <c r="RJW12"/>
      <c r="RJX12" s="20"/>
      <c r="RJY12"/>
      <c r="RJZ12" s="20"/>
      <c r="RKA12"/>
      <c r="RKB12" s="20"/>
      <c r="RKC12"/>
      <c r="RKD12" s="20"/>
      <c r="RKE12"/>
      <c r="RKF12" s="20"/>
      <c r="RKG12"/>
      <c r="RKH12" s="20"/>
      <c r="RKI12"/>
      <c r="RKJ12" s="20"/>
      <c r="RKK12"/>
      <c r="RKL12" s="20"/>
      <c r="RKM12"/>
      <c r="RKN12" s="20"/>
      <c r="RKO12"/>
      <c r="RKP12" s="20"/>
      <c r="RKQ12"/>
      <c r="RKR12" s="20"/>
      <c r="RKS12"/>
      <c r="RKT12" s="20"/>
      <c r="RKU12"/>
      <c r="RKV12" s="20"/>
      <c r="RKW12"/>
      <c r="RKX12" s="20"/>
      <c r="RKY12"/>
      <c r="RKZ12" s="20"/>
      <c r="RLA12"/>
      <c r="RLB12" s="20"/>
      <c r="RLC12"/>
      <c r="RLD12" s="20"/>
      <c r="RLE12"/>
      <c r="RLF12" s="20"/>
      <c r="RLG12"/>
      <c r="RLH12" s="20"/>
      <c r="RLI12"/>
      <c r="RLJ12" s="20"/>
      <c r="RLK12"/>
      <c r="RLL12" s="20"/>
      <c r="RLM12"/>
      <c r="RLN12" s="20"/>
      <c r="RLO12"/>
      <c r="RLP12" s="20"/>
      <c r="RLQ12"/>
      <c r="RLR12" s="20"/>
      <c r="RLS12"/>
      <c r="RLT12" s="20"/>
      <c r="RLU12"/>
      <c r="RLV12" s="20"/>
      <c r="RLW12"/>
      <c r="RLX12" s="20"/>
      <c r="RLY12"/>
      <c r="RLZ12" s="20"/>
      <c r="RMA12"/>
      <c r="RMB12" s="20"/>
      <c r="RMC12"/>
      <c r="RMD12" s="20"/>
      <c r="RME12"/>
      <c r="RMF12" s="20"/>
      <c r="RMG12"/>
      <c r="RMH12" s="20"/>
      <c r="RMI12"/>
      <c r="RMJ12" s="20"/>
      <c r="RMK12"/>
      <c r="RML12" s="20"/>
      <c r="RMM12"/>
      <c r="RMN12" s="20"/>
      <c r="RMO12"/>
      <c r="RMP12" s="20"/>
      <c r="RMQ12"/>
      <c r="RMR12" s="20"/>
      <c r="RMS12"/>
      <c r="RMT12" s="20"/>
      <c r="RMU12"/>
      <c r="RMV12" s="20"/>
      <c r="RMW12"/>
      <c r="RMX12" s="20"/>
      <c r="RMY12"/>
      <c r="RMZ12" s="20"/>
      <c r="RNA12"/>
      <c r="RNB12" s="20"/>
      <c r="RNC12"/>
      <c r="RND12" s="20"/>
      <c r="RNE12"/>
      <c r="RNF12" s="20"/>
      <c r="RNG12"/>
      <c r="RNH12" s="20"/>
      <c r="RNI12"/>
      <c r="RNJ12" s="20"/>
      <c r="RNK12"/>
      <c r="RNL12" s="20"/>
      <c r="RNM12"/>
      <c r="RNN12" s="20"/>
      <c r="RNO12"/>
      <c r="RNP12" s="20"/>
      <c r="RNQ12"/>
      <c r="RNR12" s="20"/>
      <c r="RNS12"/>
      <c r="RNT12" s="20"/>
      <c r="RNU12"/>
      <c r="RNV12" s="20"/>
      <c r="RNW12"/>
      <c r="RNX12" s="20"/>
      <c r="RNY12"/>
      <c r="RNZ12" s="20"/>
      <c r="ROA12"/>
      <c r="ROB12" s="20"/>
      <c r="ROC12"/>
      <c r="ROD12" s="20"/>
      <c r="ROE12"/>
      <c r="ROF12" s="20"/>
      <c r="ROG12"/>
      <c r="ROH12" s="20"/>
      <c r="ROI12"/>
      <c r="ROJ12" s="20"/>
      <c r="ROK12"/>
      <c r="ROL12" s="20"/>
      <c r="ROM12"/>
      <c r="RON12" s="20"/>
      <c r="ROO12"/>
      <c r="ROP12" s="20"/>
      <c r="ROQ12"/>
      <c r="ROR12" s="20"/>
      <c r="ROS12"/>
      <c r="ROT12" s="20"/>
      <c r="ROU12"/>
      <c r="ROV12" s="20"/>
      <c r="ROW12"/>
      <c r="ROX12" s="20"/>
      <c r="ROY12"/>
      <c r="ROZ12" s="20"/>
      <c r="RPA12"/>
      <c r="RPB12" s="20"/>
      <c r="RPC12"/>
      <c r="RPD12" s="20"/>
      <c r="RPE12"/>
      <c r="RPF12" s="20"/>
      <c r="RPG12"/>
      <c r="RPH12" s="20"/>
      <c r="RPI12"/>
      <c r="RPJ12" s="20"/>
      <c r="RPK12"/>
      <c r="RPL12" s="20"/>
      <c r="RPM12"/>
      <c r="RPN12" s="20"/>
      <c r="RPO12"/>
      <c r="RPP12" s="20"/>
      <c r="RPQ12"/>
      <c r="RPR12" s="20"/>
      <c r="RPS12"/>
      <c r="RPT12" s="20"/>
      <c r="RPU12"/>
      <c r="RPV12" s="20"/>
      <c r="RPW12"/>
      <c r="RPX12" s="20"/>
      <c r="RPY12"/>
      <c r="RPZ12" s="20"/>
      <c r="RQA12"/>
      <c r="RQB12" s="20"/>
      <c r="RQC12"/>
      <c r="RQD12" s="20"/>
      <c r="RQE12"/>
      <c r="RQF12" s="20"/>
      <c r="RQG12"/>
      <c r="RQH12" s="20"/>
      <c r="RQI12"/>
      <c r="RQJ12" s="20"/>
      <c r="RQK12"/>
      <c r="RQL12" s="20"/>
      <c r="RQM12"/>
      <c r="RQN12" s="20"/>
      <c r="RQO12"/>
      <c r="RQP12" s="20"/>
      <c r="RQQ12"/>
      <c r="RQR12" s="20"/>
      <c r="RQS12"/>
      <c r="RQT12" s="20"/>
      <c r="RQU12"/>
      <c r="RQV12" s="20"/>
      <c r="RQW12"/>
      <c r="RQX12" s="20"/>
      <c r="RQY12"/>
      <c r="RQZ12" s="20"/>
      <c r="RRA12"/>
      <c r="RRB12" s="20"/>
      <c r="RRC12"/>
      <c r="RRD12" s="20"/>
      <c r="RRE12"/>
      <c r="RRF12" s="20"/>
      <c r="RRG12"/>
      <c r="RRH12" s="20"/>
      <c r="RRI12"/>
      <c r="RRJ12" s="20"/>
      <c r="RRK12"/>
      <c r="RRL12" s="20"/>
      <c r="RRM12"/>
      <c r="RRN12" s="20"/>
      <c r="RRO12"/>
      <c r="RRP12" s="20"/>
      <c r="RRQ12"/>
      <c r="RRR12" s="20"/>
      <c r="RRS12"/>
      <c r="RRT12" s="20"/>
      <c r="RRU12"/>
      <c r="RRV12" s="20"/>
      <c r="RRW12"/>
      <c r="RRX12" s="20"/>
      <c r="RRY12"/>
      <c r="RRZ12" s="20"/>
      <c r="RSA12"/>
      <c r="RSB12" s="20"/>
      <c r="RSC12"/>
      <c r="RSD12" s="20"/>
      <c r="RSE12"/>
      <c r="RSF12" s="20"/>
      <c r="RSG12"/>
      <c r="RSH12" s="20"/>
      <c r="RSI12"/>
      <c r="RSJ12" s="20"/>
      <c r="RSK12"/>
      <c r="RSL12" s="20"/>
      <c r="RSM12"/>
      <c r="RSN12" s="20"/>
      <c r="RSO12"/>
      <c r="RSP12" s="20"/>
      <c r="RSQ12"/>
      <c r="RSR12" s="20"/>
      <c r="RSS12"/>
      <c r="RST12" s="20"/>
      <c r="RSU12"/>
      <c r="RSV12" s="20"/>
      <c r="RSW12"/>
      <c r="RSX12" s="20"/>
      <c r="RSY12"/>
      <c r="RSZ12" s="20"/>
      <c r="RTA12"/>
      <c r="RTB12" s="20"/>
      <c r="RTC12"/>
      <c r="RTD12" s="20"/>
      <c r="RTE12"/>
      <c r="RTF12" s="20"/>
      <c r="RTG12"/>
      <c r="RTH12" s="20"/>
      <c r="RTI12"/>
      <c r="RTJ12" s="20"/>
      <c r="RTK12"/>
      <c r="RTL12" s="20"/>
      <c r="RTM12"/>
      <c r="RTN12" s="20"/>
      <c r="RTO12"/>
      <c r="RTP12" s="20"/>
      <c r="RTQ12"/>
      <c r="RTR12" s="20"/>
      <c r="RTS12"/>
      <c r="RTT12" s="20"/>
      <c r="RTU12"/>
      <c r="RTV12" s="20"/>
      <c r="RTW12"/>
      <c r="RTX12" s="20"/>
      <c r="RTY12"/>
      <c r="RTZ12" s="20"/>
      <c r="RUA12"/>
      <c r="RUB12" s="20"/>
      <c r="RUC12"/>
      <c r="RUD12" s="20"/>
      <c r="RUE12"/>
      <c r="RUF12" s="20"/>
      <c r="RUG12"/>
      <c r="RUH12" s="20"/>
      <c r="RUI12"/>
      <c r="RUJ12" s="20"/>
      <c r="RUK12"/>
      <c r="RUL12" s="20"/>
      <c r="RUM12"/>
      <c r="RUN12" s="20"/>
      <c r="RUO12"/>
      <c r="RUP12" s="20"/>
      <c r="RUQ12"/>
      <c r="RUR12" s="20"/>
      <c r="RUS12"/>
      <c r="RUT12" s="20"/>
      <c r="RUU12"/>
      <c r="RUV12" s="20"/>
      <c r="RUW12"/>
      <c r="RUX12" s="20"/>
      <c r="RUY12"/>
      <c r="RUZ12" s="20"/>
      <c r="RVA12"/>
      <c r="RVB12" s="20"/>
      <c r="RVC12"/>
      <c r="RVD12" s="20"/>
      <c r="RVE12"/>
      <c r="RVF12" s="20"/>
      <c r="RVG12"/>
      <c r="RVH12" s="20"/>
      <c r="RVI12"/>
      <c r="RVJ12" s="20"/>
      <c r="RVK12"/>
      <c r="RVL12" s="20"/>
      <c r="RVM12"/>
      <c r="RVN12" s="20"/>
      <c r="RVO12"/>
      <c r="RVP12" s="20"/>
      <c r="RVQ12"/>
      <c r="RVR12" s="20"/>
      <c r="RVS12"/>
      <c r="RVT12" s="20"/>
      <c r="RVU12"/>
      <c r="RVV12" s="20"/>
      <c r="RVW12"/>
      <c r="RVX12" s="20"/>
      <c r="RVY12"/>
      <c r="RVZ12" s="20"/>
      <c r="RWA12"/>
      <c r="RWB12" s="20"/>
      <c r="RWC12"/>
      <c r="RWD12" s="20"/>
      <c r="RWE12"/>
      <c r="RWF12" s="20"/>
      <c r="RWG12"/>
      <c r="RWH12" s="20"/>
      <c r="RWI12"/>
      <c r="RWJ12" s="20"/>
      <c r="RWK12"/>
      <c r="RWL12" s="20"/>
      <c r="RWM12"/>
      <c r="RWN12" s="20"/>
      <c r="RWO12"/>
      <c r="RWP12" s="20"/>
      <c r="RWQ12"/>
      <c r="RWR12" s="20"/>
      <c r="RWS12"/>
      <c r="RWT12" s="20"/>
      <c r="RWU12"/>
      <c r="RWV12" s="20"/>
      <c r="RWW12"/>
      <c r="RWX12" s="20"/>
      <c r="RWY12"/>
      <c r="RWZ12" s="20"/>
      <c r="RXA12"/>
      <c r="RXB12" s="20"/>
      <c r="RXC12"/>
      <c r="RXD12" s="20"/>
      <c r="RXE12"/>
      <c r="RXF12" s="20"/>
      <c r="RXG12"/>
      <c r="RXH12" s="20"/>
      <c r="RXI12"/>
      <c r="RXJ12" s="20"/>
      <c r="RXK12"/>
      <c r="RXL12" s="20"/>
      <c r="RXM12"/>
      <c r="RXN12" s="20"/>
      <c r="RXO12"/>
      <c r="RXP12" s="20"/>
      <c r="RXQ12"/>
      <c r="RXR12" s="20"/>
      <c r="RXS12"/>
      <c r="RXT12" s="20"/>
      <c r="RXU12"/>
      <c r="RXV12" s="20"/>
      <c r="RXW12"/>
      <c r="RXX12" s="20"/>
      <c r="RXY12"/>
      <c r="RXZ12" s="20"/>
      <c r="RYA12"/>
      <c r="RYB12" s="20"/>
      <c r="RYC12"/>
      <c r="RYD12" s="20"/>
      <c r="RYE12"/>
      <c r="RYF12" s="20"/>
      <c r="RYG12"/>
      <c r="RYH12" s="20"/>
      <c r="RYI12"/>
      <c r="RYJ12" s="20"/>
      <c r="RYK12"/>
      <c r="RYL12" s="20"/>
      <c r="RYM12"/>
      <c r="RYN12" s="20"/>
      <c r="RYO12"/>
      <c r="RYP12" s="20"/>
      <c r="RYQ12"/>
      <c r="RYR12" s="20"/>
      <c r="RYS12"/>
      <c r="RYT12" s="20"/>
      <c r="RYU12"/>
      <c r="RYV12" s="20"/>
      <c r="RYW12"/>
      <c r="RYX12" s="20"/>
      <c r="RYY12"/>
      <c r="RYZ12" s="20"/>
      <c r="RZA12"/>
      <c r="RZB12" s="20"/>
      <c r="RZC12"/>
      <c r="RZD12" s="20"/>
      <c r="RZE12"/>
      <c r="RZF12" s="20"/>
      <c r="RZG12"/>
      <c r="RZH12" s="20"/>
      <c r="RZI12"/>
      <c r="RZJ12" s="20"/>
      <c r="RZK12"/>
      <c r="RZL12" s="20"/>
      <c r="RZM12"/>
      <c r="RZN12" s="20"/>
      <c r="RZO12"/>
      <c r="RZP12" s="20"/>
      <c r="RZQ12"/>
      <c r="RZR12" s="20"/>
      <c r="RZS12"/>
      <c r="RZT12" s="20"/>
      <c r="RZU12"/>
      <c r="RZV12" s="20"/>
      <c r="RZW12"/>
      <c r="RZX12" s="20"/>
      <c r="RZY12"/>
      <c r="RZZ12" s="20"/>
      <c r="SAA12"/>
      <c r="SAB12" s="20"/>
      <c r="SAC12"/>
      <c r="SAD12" s="20"/>
      <c r="SAE12"/>
      <c r="SAF12" s="20"/>
      <c r="SAG12"/>
      <c r="SAH12" s="20"/>
      <c r="SAI12"/>
      <c r="SAJ12" s="20"/>
      <c r="SAK12"/>
      <c r="SAL12" s="20"/>
      <c r="SAM12"/>
      <c r="SAN12" s="20"/>
      <c r="SAO12"/>
      <c r="SAP12" s="20"/>
      <c r="SAQ12"/>
      <c r="SAR12" s="20"/>
      <c r="SAS12"/>
      <c r="SAT12" s="20"/>
      <c r="SAU12"/>
      <c r="SAV12" s="20"/>
      <c r="SAW12"/>
      <c r="SAX12" s="20"/>
      <c r="SAY12"/>
      <c r="SAZ12" s="20"/>
      <c r="SBA12"/>
      <c r="SBB12" s="20"/>
      <c r="SBC12"/>
      <c r="SBD12" s="20"/>
      <c r="SBE12"/>
      <c r="SBF12" s="20"/>
      <c r="SBG12"/>
      <c r="SBH12" s="20"/>
      <c r="SBI12"/>
      <c r="SBJ12" s="20"/>
      <c r="SBK12"/>
      <c r="SBL12" s="20"/>
      <c r="SBM12"/>
      <c r="SBN12" s="20"/>
      <c r="SBO12"/>
      <c r="SBP12" s="20"/>
      <c r="SBQ12"/>
      <c r="SBR12" s="20"/>
      <c r="SBS12"/>
      <c r="SBT12" s="20"/>
      <c r="SBU12"/>
      <c r="SBV12" s="20"/>
      <c r="SBW12"/>
      <c r="SBX12" s="20"/>
      <c r="SBY12"/>
      <c r="SBZ12" s="20"/>
      <c r="SCA12"/>
      <c r="SCB12" s="20"/>
      <c r="SCC12"/>
      <c r="SCD12" s="20"/>
      <c r="SCE12"/>
      <c r="SCF12" s="20"/>
      <c r="SCG12"/>
      <c r="SCH12" s="20"/>
      <c r="SCI12"/>
      <c r="SCJ12" s="20"/>
      <c r="SCK12"/>
      <c r="SCL12" s="20"/>
      <c r="SCM12"/>
      <c r="SCN12" s="20"/>
      <c r="SCO12"/>
      <c r="SCP12" s="20"/>
      <c r="SCQ12"/>
      <c r="SCR12" s="20"/>
      <c r="SCS12"/>
      <c r="SCT12" s="20"/>
      <c r="SCU12"/>
      <c r="SCV12" s="20"/>
      <c r="SCW12"/>
      <c r="SCX12" s="20"/>
      <c r="SCY12"/>
      <c r="SCZ12" s="20"/>
      <c r="SDA12"/>
      <c r="SDB12" s="20"/>
      <c r="SDC12"/>
      <c r="SDD12" s="20"/>
      <c r="SDE12"/>
      <c r="SDF12" s="20"/>
      <c r="SDG12"/>
      <c r="SDH12" s="20"/>
      <c r="SDI12"/>
      <c r="SDJ12" s="20"/>
      <c r="SDK12"/>
      <c r="SDL12" s="20"/>
      <c r="SDM12"/>
      <c r="SDN12" s="20"/>
      <c r="SDO12"/>
      <c r="SDP12" s="20"/>
      <c r="SDQ12"/>
      <c r="SDR12" s="20"/>
      <c r="SDS12"/>
      <c r="SDT12" s="20"/>
      <c r="SDU12"/>
      <c r="SDV12" s="20"/>
      <c r="SDW12"/>
      <c r="SDX12" s="20"/>
      <c r="SDY12"/>
      <c r="SDZ12" s="20"/>
      <c r="SEA12"/>
      <c r="SEB12" s="20"/>
      <c r="SEC12"/>
      <c r="SED12" s="20"/>
      <c r="SEE12"/>
      <c r="SEF12" s="20"/>
      <c r="SEG12"/>
      <c r="SEH12" s="20"/>
      <c r="SEI12"/>
      <c r="SEJ12" s="20"/>
      <c r="SEK12"/>
      <c r="SEL12" s="20"/>
      <c r="SEM12"/>
      <c r="SEN12" s="20"/>
      <c r="SEO12"/>
      <c r="SEP12" s="20"/>
      <c r="SEQ12"/>
      <c r="SER12" s="20"/>
      <c r="SES12"/>
      <c r="SET12" s="20"/>
      <c r="SEU12"/>
      <c r="SEV12" s="20"/>
      <c r="SEW12"/>
      <c r="SEX12" s="20"/>
      <c r="SEY12"/>
      <c r="SEZ12" s="20"/>
      <c r="SFA12"/>
      <c r="SFB12" s="20"/>
      <c r="SFC12"/>
      <c r="SFD12" s="20"/>
      <c r="SFE12"/>
      <c r="SFF12" s="20"/>
      <c r="SFG12"/>
      <c r="SFH12" s="20"/>
      <c r="SFI12"/>
      <c r="SFJ12" s="20"/>
      <c r="SFK12"/>
      <c r="SFL12" s="20"/>
      <c r="SFM12"/>
      <c r="SFN12" s="20"/>
      <c r="SFO12"/>
      <c r="SFP12" s="20"/>
      <c r="SFQ12"/>
      <c r="SFR12" s="20"/>
      <c r="SFS12"/>
      <c r="SFT12" s="20"/>
      <c r="SFU12"/>
      <c r="SFV12" s="20"/>
      <c r="SFW12"/>
      <c r="SFX12" s="20"/>
      <c r="SFY12"/>
      <c r="SFZ12" s="20"/>
      <c r="SGA12"/>
      <c r="SGB12" s="20"/>
      <c r="SGC12"/>
      <c r="SGD12" s="20"/>
      <c r="SGE12"/>
      <c r="SGF12" s="20"/>
      <c r="SGG12"/>
      <c r="SGH12" s="20"/>
      <c r="SGI12"/>
      <c r="SGJ12" s="20"/>
      <c r="SGK12"/>
      <c r="SGL12" s="20"/>
      <c r="SGM12"/>
      <c r="SGN12" s="20"/>
      <c r="SGO12"/>
      <c r="SGP12" s="20"/>
      <c r="SGQ12"/>
      <c r="SGR12" s="20"/>
      <c r="SGS12"/>
      <c r="SGT12" s="20"/>
      <c r="SGU12"/>
      <c r="SGV12" s="20"/>
      <c r="SGW12"/>
      <c r="SGX12" s="20"/>
      <c r="SGY12"/>
      <c r="SGZ12" s="20"/>
      <c r="SHA12"/>
      <c r="SHB12" s="20"/>
      <c r="SHC12"/>
      <c r="SHD12" s="20"/>
      <c r="SHE12"/>
      <c r="SHF12" s="20"/>
      <c r="SHG12"/>
      <c r="SHH12" s="20"/>
      <c r="SHI12"/>
      <c r="SHJ12" s="20"/>
      <c r="SHK12"/>
      <c r="SHL12" s="20"/>
      <c r="SHM12"/>
      <c r="SHN12" s="20"/>
      <c r="SHO12"/>
      <c r="SHP12" s="20"/>
      <c r="SHQ12"/>
      <c r="SHR12" s="20"/>
      <c r="SHS12"/>
      <c r="SHT12" s="20"/>
      <c r="SHU12"/>
      <c r="SHV12" s="20"/>
      <c r="SHW12"/>
      <c r="SHX12" s="20"/>
      <c r="SHY12"/>
      <c r="SHZ12" s="20"/>
      <c r="SIA12"/>
      <c r="SIB12" s="20"/>
      <c r="SIC12"/>
      <c r="SID12" s="20"/>
      <c r="SIE12"/>
      <c r="SIF12" s="20"/>
      <c r="SIG12"/>
      <c r="SIH12" s="20"/>
      <c r="SII12"/>
      <c r="SIJ12" s="20"/>
      <c r="SIK12"/>
      <c r="SIL12" s="20"/>
      <c r="SIM12"/>
      <c r="SIN12" s="20"/>
      <c r="SIO12"/>
      <c r="SIP12" s="20"/>
      <c r="SIQ12"/>
      <c r="SIR12" s="20"/>
      <c r="SIS12"/>
      <c r="SIT12" s="20"/>
      <c r="SIU12"/>
      <c r="SIV12" s="20"/>
      <c r="SIW12"/>
      <c r="SIX12" s="20"/>
      <c r="SIY12"/>
      <c r="SIZ12" s="20"/>
      <c r="SJA12"/>
      <c r="SJB12" s="20"/>
      <c r="SJC12"/>
      <c r="SJD12" s="20"/>
      <c r="SJE12"/>
      <c r="SJF12" s="20"/>
      <c r="SJG12"/>
      <c r="SJH12" s="20"/>
      <c r="SJI12"/>
      <c r="SJJ12" s="20"/>
      <c r="SJK12"/>
      <c r="SJL12" s="20"/>
      <c r="SJM12"/>
      <c r="SJN12" s="20"/>
      <c r="SJO12"/>
      <c r="SJP12" s="20"/>
      <c r="SJQ12"/>
      <c r="SJR12" s="20"/>
      <c r="SJS12"/>
      <c r="SJT12" s="20"/>
      <c r="SJU12"/>
      <c r="SJV12" s="20"/>
      <c r="SJW12"/>
      <c r="SJX12" s="20"/>
      <c r="SJY12"/>
      <c r="SJZ12" s="20"/>
      <c r="SKA12"/>
      <c r="SKB12" s="20"/>
      <c r="SKC12"/>
      <c r="SKD12" s="20"/>
      <c r="SKE12"/>
      <c r="SKF12" s="20"/>
      <c r="SKG12"/>
      <c r="SKH12" s="20"/>
      <c r="SKI12"/>
      <c r="SKJ12" s="20"/>
      <c r="SKK12"/>
      <c r="SKL12" s="20"/>
      <c r="SKM12"/>
      <c r="SKN12" s="20"/>
      <c r="SKO12"/>
      <c r="SKP12" s="20"/>
      <c r="SKQ12"/>
      <c r="SKR12" s="20"/>
      <c r="SKS12"/>
      <c r="SKT12" s="20"/>
      <c r="SKU12"/>
      <c r="SKV12" s="20"/>
      <c r="SKW12"/>
      <c r="SKX12" s="20"/>
      <c r="SKY12"/>
      <c r="SKZ12" s="20"/>
      <c r="SLA12"/>
      <c r="SLB12" s="20"/>
      <c r="SLC12"/>
      <c r="SLD12" s="20"/>
      <c r="SLE12"/>
      <c r="SLF12" s="20"/>
      <c r="SLG12"/>
      <c r="SLH12" s="20"/>
      <c r="SLI12"/>
      <c r="SLJ12" s="20"/>
      <c r="SLK12"/>
      <c r="SLL12" s="20"/>
      <c r="SLM12"/>
      <c r="SLN12" s="20"/>
      <c r="SLO12"/>
      <c r="SLP12" s="20"/>
      <c r="SLQ12"/>
      <c r="SLR12" s="20"/>
      <c r="SLS12"/>
      <c r="SLT12" s="20"/>
      <c r="SLU12"/>
      <c r="SLV12" s="20"/>
      <c r="SLW12"/>
      <c r="SLX12" s="20"/>
      <c r="SLY12"/>
      <c r="SLZ12" s="20"/>
      <c r="SMA12"/>
      <c r="SMB12" s="20"/>
      <c r="SMC12"/>
      <c r="SMD12" s="20"/>
      <c r="SME12"/>
      <c r="SMF12" s="20"/>
      <c r="SMG12"/>
      <c r="SMH12" s="20"/>
      <c r="SMI12"/>
      <c r="SMJ12" s="20"/>
      <c r="SMK12"/>
      <c r="SML12" s="20"/>
      <c r="SMM12"/>
      <c r="SMN12" s="20"/>
      <c r="SMO12"/>
      <c r="SMP12" s="20"/>
      <c r="SMQ12"/>
      <c r="SMR12" s="20"/>
      <c r="SMS12"/>
      <c r="SMT12" s="20"/>
      <c r="SMU12"/>
      <c r="SMV12" s="20"/>
      <c r="SMW12"/>
      <c r="SMX12" s="20"/>
      <c r="SMY12"/>
      <c r="SMZ12" s="20"/>
      <c r="SNA12"/>
      <c r="SNB12" s="20"/>
      <c r="SNC12"/>
      <c r="SND12" s="20"/>
      <c r="SNE12"/>
      <c r="SNF12" s="20"/>
      <c r="SNG12"/>
      <c r="SNH12" s="20"/>
      <c r="SNI12"/>
      <c r="SNJ12" s="20"/>
      <c r="SNK12"/>
      <c r="SNL12" s="20"/>
      <c r="SNM12"/>
      <c r="SNN12" s="20"/>
      <c r="SNO12"/>
      <c r="SNP12" s="20"/>
      <c r="SNQ12"/>
      <c r="SNR12" s="20"/>
      <c r="SNS12"/>
      <c r="SNT12" s="20"/>
      <c r="SNU12"/>
      <c r="SNV12" s="20"/>
      <c r="SNW12"/>
      <c r="SNX12" s="20"/>
      <c r="SNY12"/>
      <c r="SNZ12" s="20"/>
      <c r="SOA12"/>
      <c r="SOB12" s="20"/>
      <c r="SOC12"/>
      <c r="SOD12" s="20"/>
      <c r="SOE12"/>
      <c r="SOF12" s="20"/>
      <c r="SOG12"/>
      <c r="SOH12" s="20"/>
      <c r="SOI12"/>
      <c r="SOJ12" s="20"/>
      <c r="SOK12"/>
      <c r="SOL12" s="20"/>
      <c r="SOM12"/>
      <c r="SON12" s="20"/>
      <c r="SOO12"/>
      <c r="SOP12" s="20"/>
      <c r="SOQ12"/>
      <c r="SOR12" s="20"/>
      <c r="SOS12"/>
      <c r="SOT12" s="20"/>
      <c r="SOU12"/>
      <c r="SOV12" s="20"/>
      <c r="SOW12"/>
      <c r="SOX12" s="20"/>
      <c r="SOY12"/>
      <c r="SOZ12" s="20"/>
      <c r="SPA12"/>
      <c r="SPB12" s="20"/>
      <c r="SPC12"/>
      <c r="SPD12" s="20"/>
      <c r="SPE12"/>
      <c r="SPF12" s="20"/>
      <c r="SPG12"/>
      <c r="SPH12" s="20"/>
      <c r="SPI12"/>
      <c r="SPJ12" s="20"/>
      <c r="SPK12"/>
      <c r="SPL12" s="20"/>
      <c r="SPM12"/>
      <c r="SPN12" s="20"/>
      <c r="SPO12"/>
      <c r="SPP12" s="20"/>
      <c r="SPQ12"/>
      <c r="SPR12" s="20"/>
      <c r="SPS12"/>
      <c r="SPT12" s="20"/>
      <c r="SPU12"/>
      <c r="SPV12" s="20"/>
      <c r="SPW12"/>
      <c r="SPX12" s="20"/>
      <c r="SPY12"/>
      <c r="SPZ12" s="20"/>
      <c r="SQA12"/>
      <c r="SQB12" s="20"/>
      <c r="SQC12"/>
      <c r="SQD12" s="20"/>
      <c r="SQE12"/>
      <c r="SQF12" s="20"/>
      <c r="SQG12"/>
      <c r="SQH12" s="20"/>
      <c r="SQI12"/>
      <c r="SQJ12" s="20"/>
      <c r="SQK12"/>
      <c r="SQL12" s="20"/>
      <c r="SQM12"/>
      <c r="SQN12" s="20"/>
      <c r="SQO12"/>
      <c r="SQP12" s="20"/>
      <c r="SQQ12"/>
      <c r="SQR12" s="20"/>
      <c r="SQS12"/>
      <c r="SQT12" s="20"/>
      <c r="SQU12"/>
      <c r="SQV12" s="20"/>
      <c r="SQW12"/>
      <c r="SQX12" s="20"/>
      <c r="SQY12"/>
      <c r="SQZ12" s="20"/>
      <c r="SRA12"/>
      <c r="SRB12" s="20"/>
      <c r="SRC12"/>
      <c r="SRD12" s="20"/>
      <c r="SRE12"/>
      <c r="SRF12" s="20"/>
      <c r="SRG12"/>
      <c r="SRH12" s="20"/>
      <c r="SRI12"/>
      <c r="SRJ12" s="20"/>
      <c r="SRK12"/>
      <c r="SRL12" s="20"/>
      <c r="SRM12"/>
      <c r="SRN12" s="20"/>
      <c r="SRO12"/>
      <c r="SRP12" s="20"/>
      <c r="SRQ12"/>
      <c r="SRR12" s="20"/>
      <c r="SRS12"/>
      <c r="SRT12" s="20"/>
      <c r="SRU12"/>
      <c r="SRV12" s="20"/>
      <c r="SRW12"/>
      <c r="SRX12" s="20"/>
      <c r="SRY12"/>
      <c r="SRZ12" s="20"/>
      <c r="SSA12"/>
      <c r="SSB12" s="20"/>
      <c r="SSC12"/>
      <c r="SSD12" s="20"/>
      <c r="SSE12"/>
      <c r="SSF12" s="20"/>
      <c r="SSG12"/>
      <c r="SSH12" s="20"/>
      <c r="SSI12"/>
      <c r="SSJ12" s="20"/>
      <c r="SSK12"/>
      <c r="SSL12" s="20"/>
      <c r="SSM12"/>
      <c r="SSN12" s="20"/>
      <c r="SSO12"/>
      <c r="SSP12" s="20"/>
      <c r="SSQ12"/>
      <c r="SSR12" s="20"/>
      <c r="SSS12"/>
      <c r="SST12" s="20"/>
      <c r="SSU12"/>
      <c r="SSV12" s="20"/>
      <c r="SSW12"/>
      <c r="SSX12" s="20"/>
      <c r="SSY12"/>
      <c r="SSZ12" s="20"/>
      <c r="STA12"/>
      <c r="STB12" s="20"/>
      <c r="STC12"/>
      <c r="STD12" s="20"/>
      <c r="STE12"/>
      <c r="STF12" s="20"/>
      <c r="STG12"/>
      <c r="STH12" s="20"/>
      <c r="STI12"/>
      <c r="STJ12" s="20"/>
      <c r="STK12"/>
      <c r="STL12" s="20"/>
      <c r="STM12"/>
      <c r="STN12" s="20"/>
      <c r="STO12"/>
      <c r="STP12" s="20"/>
      <c r="STQ12"/>
      <c r="STR12" s="20"/>
      <c r="STS12"/>
      <c r="STT12" s="20"/>
      <c r="STU12"/>
      <c r="STV12" s="20"/>
      <c r="STW12"/>
      <c r="STX12" s="20"/>
      <c r="STY12"/>
      <c r="STZ12" s="20"/>
      <c r="SUA12"/>
      <c r="SUB12" s="20"/>
      <c r="SUC12"/>
      <c r="SUD12" s="20"/>
      <c r="SUE12"/>
      <c r="SUF12" s="20"/>
      <c r="SUG12"/>
      <c r="SUH12" s="20"/>
      <c r="SUI12"/>
      <c r="SUJ12" s="20"/>
      <c r="SUK12"/>
      <c r="SUL12" s="20"/>
      <c r="SUM12"/>
      <c r="SUN12" s="20"/>
      <c r="SUO12"/>
      <c r="SUP12" s="20"/>
      <c r="SUQ12"/>
      <c r="SUR12" s="20"/>
      <c r="SUS12"/>
      <c r="SUT12" s="20"/>
      <c r="SUU12"/>
      <c r="SUV12" s="20"/>
      <c r="SUW12"/>
      <c r="SUX12" s="20"/>
      <c r="SUY12"/>
      <c r="SUZ12" s="20"/>
      <c r="SVA12"/>
      <c r="SVB12" s="20"/>
      <c r="SVC12"/>
      <c r="SVD12" s="20"/>
      <c r="SVE12"/>
      <c r="SVF12" s="20"/>
      <c r="SVG12"/>
      <c r="SVH12" s="20"/>
      <c r="SVI12"/>
      <c r="SVJ12" s="20"/>
      <c r="SVK12"/>
      <c r="SVL12" s="20"/>
      <c r="SVM12"/>
      <c r="SVN12" s="20"/>
      <c r="SVO12"/>
      <c r="SVP12" s="20"/>
      <c r="SVQ12"/>
      <c r="SVR12" s="20"/>
      <c r="SVS12"/>
      <c r="SVT12" s="20"/>
      <c r="SVU12"/>
      <c r="SVV12" s="20"/>
      <c r="SVW12"/>
      <c r="SVX12" s="20"/>
      <c r="SVY12"/>
      <c r="SVZ12" s="20"/>
      <c r="SWA12"/>
      <c r="SWB12" s="20"/>
      <c r="SWC12"/>
      <c r="SWD12" s="20"/>
      <c r="SWE12"/>
      <c r="SWF12" s="20"/>
      <c r="SWG12"/>
      <c r="SWH12" s="20"/>
      <c r="SWI12"/>
      <c r="SWJ12" s="20"/>
      <c r="SWK12"/>
      <c r="SWL12" s="20"/>
      <c r="SWM12"/>
      <c r="SWN12" s="20"/>
      <c r="SWO12"/>
      <c r="SWP12" s="20"/>
      <c r="SWQ12"/>
      <c r="SWR12" s="20"/>
      <c r="SWS12"/>
      <c r="SWT12" s="20"/>
      <c r="SWU12"/>
      <c r="SWV12" s="20"/>
      <c r="SWW12"/>
      <c r="SWX12" s="20"/>
      <c r="SWY12"/>
      <c r="SWZ12" s="20"/>
      <c r="SXA12"/>
      <c r="SXB12" s="20"/>
      <c r="SXC12"/>
      <c r="SXD12" s="20"/>
      <c r="SXE12"/>
      <c r="SXF12" s="20"/>
      <c r="SXG12"/>
      <c r="SXH12" s="20"/>
      <c r="SXI12"/>
      <c r="SXJ12" s="20"/>
      <c r="SXK12"/>
      <c r="SXL12" s="20"/>
      <c r="SXM12"/>
      <c r="SXN12" s="20"/>
      <c r="SXO12"/>
      <c r="SXP12" s="20"/>
      <c r="SXQ12"/>
      <c r="SXR12" s="20"/>
      <c r="SXS12"/>
      <c r="SXT12" s="20"/>
      <c r="SXU12"/>
      <c r="SXV12" s="20"/>
      <c r="SXW12"/>
      <c r="SXX12" s="20"/>
      <c r="SXY12"/>
      <c r="SXZ12" s="20"/>
      <c r="SYA12"/>
      <c r="SYB12" s="20"/>
      <c r="SYC12"/>
      <c r="SYD12" s="20"/>
      <c r="SYE12"/>
      <c r="SYF12" s="20"/>
      <c r="SYG12"/>
      <c r="SYH12" s="20"/>
      <c r="SYI12"/>
      <c r="SYJ12" s="20"/>
      <c r="SYK12"/>
      <c r="SYL12" s="20"/>
      <c r="SYM12"/>
      <c r="SYN12" s="20"/>
      <c r="SYO12"/>
      <c r="SYP12" s="20"/>
      <c r="SYQ12"/>
      <c r="SYR12" s="20"/>
      <c r="SYS12"/>
      <c r="SYT12" s="20"/>
      <c r="SYU12"/>
      <c r="SYV12" s="20"/>
      <c r="SYW12"/>
      <c r="SYX12" s="20"/>
      <c r="SYY12"/>
      <c r="SYZ12" s="20"/>
      <c r="SZA12"/>
      <c r="SZB12" s="20"/>
      <c r="SZC12"/>
      <c r="SZD12" s="20"/>
      <c r="SZE12"/>
      <c r="SZF12" s="20"/>
      <c r="SZG12"/>
      <c r="SZH12" s="20"/>
      <c r="SZI12"/>
      <c r="SZJ12" s="20"/>
      <c r="SZK12"/>
      <c r="SZL12" s="20"/>
      <c r="SZM12"/>
      <c r="SZN12" s="20"/>
      <c r="SZO12"/>
      <c r="SZP12" s="20"/>
      <c r="SZQ12"/>
      <c r="SZR12" s="20"/>
      <c r="SZS12"/>
      <c r="SZT12" s="20"/>
      <c r="SZU12"/>
      <c r="SZV12" s="20"/>
      <c r="SZW12"/>
      <c r="SZX12" s="20"/>
      <c r="SZY12"/>
      <c r="SZZ12" s="20"/>
      <c r="TAA12"/>
      <c r="TAB12" s="20"/>
      <c r="TAC12"/>
      <c r="TAD12" s="20"/>
      <c r="TAE12"/>
      <c r="TAF12" s="20"/>
      <c r="TAG12"/>
      <c r="TAH12" s="20"/>
      <c r="TAI12"/>
      <c r="TAJ12" s="20"/>
      <c r="TAK12"/>
      <c r="TAL12" s="20"/>
      <c r="TAM12"/>
      <c r="TAN12" s="20"/>
      <c r="TAO12"/>
      <c r="TAP12" s="20"/>
      <c r="TAQ12"/>
      <c r="TAR12" s="20"/>
      <c r="TAS12"/>
      <c r="TAT12" s="20"/>
      <c r="TAU12"/>
      <c r="TAV12" s="20"/>
      <c r="TAW12"/>
      <c r="TAX12" s="20"/>
      <c r="TAY12"/>
      <c r="TAZ12" s="20"/>
      <c r="TBA12"/>
      <c r="TBB12" s="20"/>
      <c r="TBC12"/>
      <c r="TBD12" s="20"/>
      <c r="TBE12"/>
      <c r="TBF12" s="20"/>
      <c r="TBG12"/>
      <c r="TBH12" s="20"/>
      <c r="TBI12"/>
      <c r="TBJ12" s="20"/>
      <c r="TBK12"/>
      <c r="TBL12" s="20"/>
      <c r="TBM12"/>
      <c r="TBN12" s="20"/>
      <c r="TBO12"/>
      <c r="TBP12" s="20"/>
      <c r="TBQ12"/>
      <c r="TBR12" s="20"/>
      <c r="TBS12"/>
      <c r="TBT12" s="20"/>
      <c r="TBU12"/>
      <c r="TBV12" s="20"/>
      <c r="TBW12"/>
      <c r="TBX12" s="20"/>
      <c r="TBY12"/>
      <c r="TBZ12" s="20"/>
      <c r="TCA12"/>
      <c r="TCB12" s="20"/>
      <c r="TCC12"/>
      <c r="TCD12" s="20"/>
      <c r="TCE12"/>
      <c r="TCF12" s="20"/>
      <c r="TCG12"/>
      <c r="TCH12" s="20"/>
      <c r="TCI12"/>
      <c r="TCJ12" s="20"/>
      <c r="TCK12"/>
      <c r="TCL12" s="20"/>
      <c r="TCM12"/>
      <c r="TCN12" s="20"/>
      <c r="TCO12"/>
      <c r="TCP12" s="20"/>
      <c r="TCQ12"/>
      <c r="TCR12" s="20"/>
      <c r="TCS12"/>
      <c r="TCT12" s="20"/>
      <c r="TCU12"/>
      <c r="TCV12" s="20"/>
      <c r="TCW12"/>
      <c r="TCX12" s="20"/>
      <c r="TCY12"/>
      <c r="TCZ12" s="20"/>
      <c r="TDA12"/>
      <c r="TDB12" s="20"/>
      <c r="TDC12"/>
      <c r="TDD12" s="20"/>
      <c r="TDE12"/>
      <c r="TDF12" s="20"/>
      <c r="TDG12"/>
      <c r="TDH12" s="20"/>
      <c r="TDI12"/>
      <c r="TDJ12" s="20"/>
      <c r="TDK12"/>
      <c r="TDL12" s="20"/>
      <c r="TDM12"/>
      <c r="TDN12" s="20"/>
      <c r="TDO12"/>
      <c r="TDP12" s="20"/>
      <c r="TDQ12"/>
      <c r="TDR12" s="20"/>
      <c r="TDS12"/>
      <c r="TDT12" s="20"/>
      <c r="TDU12"/>
      <c r="TDV12" s="20"/>
      <c r="TDW12"/>
      <c r="TDX12" s="20"/>
      <c r="TDY12"/>
      <c r="TDZ12" s="20"/>
      <c r="TEA12"/>
      <c r="TEB12" s="20"/>
      <c r="TEC12"/>
      <c r="TED12" s="20"/>
      <c r="TEE12"/>
      <c r="TEF12" s="20"/>
      <c r="TEG12"/>
      <c r="TEH12" s="20"/>
      <c r="TEI12"/>
      <c r="TEJ12" s="20"/>
      <c r="TEK12"/>
      <c r="TEL12" s="20"/>
      <c r="TEM12"/>
      <c r="TEN12" s="20"/>
      <c r="TEO12"/>
      <c r="TEP12" s="20"/>
      <c r="TEQ12"/>
      <c r="TER12" s="20"/>
      <c r="TES12"/>
      <c r="TET12" s="20"/>
      <c r="TEU12"/>
      <c r="TEV12" s="20"/>
      <c r="TEW12"/>
      <c r="TEX12" s="20"/>
      <c r="TEY12"/>
      <c r="TEZ12" s="20"/>
      <c r="TFA12"/>
      <c r="TFB12" s="20"/>
      <c r="TFC12"/>
      <c r="TFD12" s="20"/>
      <c r="TFE12"/>
      <c r="TFF12" s="20"/>
      <c r="TFG12"/>
      <c r="TFH12" s="20"/>
      <c r="TFI12"/>
      <c r="TFJ12" s="20"/>
      <c r="TFK12"/>
      <c r="TFL12" s="20"/>
      <c r="TFM12"/>
      <c r="TFN12" s="20"/>
      <c r="TFO12"/>
      <c r="TFP12" s="20"/>
      <c r="TFQ12"/>
      <c r="TFR12" s="20"/>
      <c r="TFS12"/>
      <c r="TFT12" s="20"/>
      <c r="TFU12"/>
      <c r="TFV12" s="20"/>
      <c r="TFW12"/>
      <c r="TFX12" s="20"/>
      <c r="TFY12"/>
      <c r="TFZ12" s="20"/>
      <c r="TGA12"/>
      <c r="TGB12" s="20"/>
      <c r="TGC12"/>
      <c r="TGD12" s="20"/>
      <c r="TGE12"/>
      <c r="TGF12" s="20"/>
      <c r="TGG12"/>
      <c r="TGH12" s="20"/>
      <c r="TGI12"/>
      <c r="TGJ12" s="20"/>
      <c r="TGK12"/>
      <c r="TGL12" s="20"/>
      <c r="TGM12"/>
      <c r="TGN12" s="20"/>
      <c r="TGO12"/>
      <c r="TGP12" s="20"/>
      <c r="TGQ12"/>
      <c r="TGR12" s="20"/>
      <c r="TGS12"/>
      <c r="TGT12" s="20"/>
      <c r="TGU12"/>
      <c r="TGV12" s="20"/>
      <c r="TGW12"/>
      <c r="TGX12" s="20"/>
      <c r="TGY12"/>
      <c r="TGZ12" s="20"/>
      <c r="THA12"/>
      <c r="THB12" s="20"/>
      <c r="THC12"/>
      <c r="THD12" s="20"/>
      <c r="THE12"/>
      <c r="THF12" s="20"/>
      <c r="THG12"/>
      <c r="THH12" s="20"/>
      <c r="THI12"/>
      <c r="THJ12" s="20"/>
      <c r="THK12"/>
      <c r="THL12" s="20"/>
      <c r="THM12"/>
      <c r="THN12" s="20"/>
      <c r="THO12"/>
      <c r="THP12" s="20"/>
      <c r="THQ12"/>
      <c r="THR12" s="20"/>
      <c r="THS12"/>
      <c r="THT12" s="20"/>
      <c r="THU12"/>
      <c r="THV12" s="20"/>
      <c r="THW12"/>
      <c r="THX12" s="20"/>
      <c r="THY12"/>
      <c r="THZ12" s="20"/>
      <c r="TIA12"/>
      <c r="TIB12" s="20"/>
      <c r="TIC12"/>
      <c r="TID12" s="20"/>
      <c r="TIE12"/>
      <c r="TIF12" s="20"/>
      <c r="TIG12"/>
      <c r="TIH12" s="20"/>
      <c r="TII12"/>
      <c r="TIJ12" s="20"/>
      <c r="TIK12"/>
      <c r="TIL12" s="20"/>
      <c r="TIM12"/>
      <c r="TIN12" s="20"/>
      <c r="TIO12"/>
      <c r="TIP12" s="20"/>
      <c r="TIQ12"/>
      <c r="TIR12" s="20"/>
      <c r="TIS12"/>
      <c r="TIT12" s="20"/>
      <c r="TIU12"/>
      <c r="TIV12" s="20"/>
      <c r="TIW12"/>
      <c r="TIX12" s="20"/>
      <c r="TIY12"/>
      <c r="TIZ12" s="20"/>
      <c r="TJA12"/>
      <c r="TJB12" s="20"/>
      <c r="TJC12"/>
      <c r="TJD12" s="20"/>
      <c r="TJE12"/>
      <c r="TJF12" s="20"/>
      <c r="TJG12"/>
      <c r="TJH12" s="20"/>
      <c r="TJI12"/>
      <c r="TJJ12" s="20"/>
      <c r="TJK12"/>
      <c r="TJL12" s="20"/>
      <c r="TJM12"/>
      <c r="TJN12" s="20"/>
      <c r="TJO12"/>
      <c r="TJP12" s="20"/>
      <c r="TJQ12"/>
      <c r="TJR12" s="20"/>
      <c r="TJS12"/>
      <c r="TJT12" s="20"/>
      <c r="TJU12"/>
      <c r="TJV12" s="20"/>
      <c r="TJW12"/>
      <c r="TJX12" s="20"/>
      <c r="TJY12"/>
      <c r="TJZ12" s="20"/>
      <c r="TKA12"/>
      <c r="TKB12" s="20"/>
      <c r="TKC12"/>
      <c r="TKD12" s="20"/>
      <c r="TKE12"/>
      <c r="TKF12" s="20"/>
      <c r="TKG12"/>
      <c r="TKH12" s="20"/>
      <c r="TKI12"/>
      <c r="TKJ12" s="20"/>
      <c r="TKK12"/>
      <c r="TKL12" s="20"/>
      <c r="TKM12"/>
      <c r="TKN12" s="20"/>
      <c r="TKO12"/>
      <c r="TKP12" s="20"/>
      <c r="TKQ12"/>
      <c r="TKR12" s="20"/>
      <c r="TKS12"/>
      <c r="TKT12" s="20"/>
      <c r="TKU12"/>
      <c r="TKV12" s="20"/>
      <c r="TKW12"/>
      <c r="TKX12" s="20"/>
      <c r="TKY12"/>
      <c r="TKZ12" s="20"/>
      <c r="TLA12"/>
      <c r="TLB12" s="20"/>
      <c r="TLC12"/>
      <c r="TLD12" s="20"/>
      <c r="TLE12"/>
      <c r="TLF12" s="20"/>
      <c r="TLG12"/>
      <c r="TLH12" s="20"/>
      <c r="TLI12"/>
      <c r="TLJ12" s="20"/>
      <c r="TLK12"/>
      <c r="TLL12" s="20"/>
      <c r="TLM12"/>
      <c r="TLN12" s="20"/>
      <c r="TLO12"/>
      <c r="TLP12" s="20"/>
      <c r="TLQ12"/>
      <c r="TLR12" s="20"/>
      <c r="TLS12"/>
      <c r="TLT12" s="20"/>
      <c r="TLU12"/>
      <c r="TLV12" s="20"/>
      <c r="TLW12"/>
      <c r="TLX12" s="20"/>
      <c r="TLY12"/>
      <c r="TLZ12" s="20"/>
      <c r="TMA12"/>
      <c r="TMB12" s="20"/>
      <c r="TMC12"/>
      <c r="TMD12" s="20"/>
      <c r="TME12"/>
      <c r="TMF12" s="20"/>
      <c r="TMG12"/>
      <c r="TMH12" s="20"/>
      <c r="TMI12"/>
      <c r="TMJ12" s="20"/>
      <c r="TMK12"/>
      <c r="TML12" s="20"/>
      <c r="TMM12"/>
      <c r="TMN12" s="20"/>
      <c r="TMO12"/>
      <c r="TMP12" s="20"/>
      <c r="TMQ12"/>
      <c r="TMR12" s="20"/>
      <c r="TMS12"/>
      <c r="TMT12" s="20"/>
      <c r="TMU12"/>
      <c r="TMV12" s="20"/>
      <c r="TMW12"/>
      <c r="TMX12" s="20"/>
      <c r="TMY12"/>
      <c r="TMZ12" s="20"/>
      <c r="TNA12"/>
      <c r="TNB12" s="20"/>
      <c r="TNC12"/>
      <c r="TND12" s="20"/>
      <c r="TNE12"/>
      <c r="TNF12" s="20"/>
      <c r="TNG12"/>
      <c r="TNH12" s="20"/>
      <c r="TNI12"/>
      <c r="TNJ12" s="20"/>
      <c r="TNK12"/>
      <c r="TNL12" s="20"/>
      <c r="TNM12"/>
      <c r="TNN12" s="20"/>
      <c r="TNO12"/>
      <c r="TNP12" s="20"/>
      <c r="TNQ12"/>
      <c r="TNR12" s="20"/>
      <c r="TNS12"/>
      <c r="TNT12" s="20"/>
      <c r="TNU12"/>
      <c r="TNV12" s="20"/>
      <c r="TNW12"/>
      <c r="TNX12" s="20"/>
      <c r="TNY12"/>
      <c r="TNZ12" s="20"/>
      <c r="TOA12"/>
      <c r="TOB12" s="20"/>
      <c r="TOC12"/>
      <c r="TOD12" s="20"/>
      <c r="TOE12"/>
      <c r="TOF12" s="20"/>
      <c r="TOG12"/>
      <c r="TOH12" s="20"/>
      <c r="TOI12"/>
      <c r="TOJ12" s="20"/>
      <c r="TOK12"/>
      <c r="TOL12" s="20"/>
      <c r="TOM12"/>
      <c r="TON12" s="20"/>
      <c r="TOO12"/>
      <c r="TOP12" s="20"/>
      <c r="TOQ12"/>
      <c r="TOR12" s="20"/>
      <c r="TOS12"/>
      <c r="TOT12" s="20"/>
      <c r="TOU12"/>
      <c r="TOV12" s="20"/>
      <c r="TOW12"/>
      <c r="TOX12" s="20"/>
      <c r="TOY12"/>
      <c r="TOZ12" s="20"/>
      <c r="TPA12"/>
      <c r="TPB12" s="20"/>
      <c r="TPC12"/>
      <c r="TPD12" s="20"/>
      <c r="TPE12"/>
      <c r="TPF12" s="20"/>
      <c r="TPG12"/>
      <c r="TPH12" s="20"/>
      <c r="TPI12"/>
      <c r="TPJ12" s="20"/>
      <c r="TPK12"/>
      <c r="TPL12" s="20"/>
      <c r="TPM12"/>
      <c r="TPN12" s="20"/>
      <c r="TPO12"/>
      <c r="TPP12" s="20"/>
      <c r="TPQ12"/>
      <c r="TPR12" s="20"/>
      <c r="TPS12"/>
      <c r="TPT12" s="20"/>
      <c r="TPU12"/>
      <c r="TPV12" s="20"/>
      <c r="TPW12"/>
      <c r="TPX12" s="20"/>
      <c r="TPY12"/>
      <c r="TPZ12" s="20"/>
      <c r="TQA12"/>
      <c r="TQB12" s="20"/>
      <c r="TQC12"/>
      <c r="TQD12" s="20"/>
      <c r="TQE12"/>
      <c r="TQF12" s="20"/>
      <c r="TQG12"/>
      <c r="TQH12" s="20"/>
      <c r="TQI12"/>
      <c r="TQJ12" s="20"/>
      <c r="TQK12"/>
      <c r="TQL12" s="20"/>
      <c r="TQM12"/>
      <c r="TQN12" s="20"/>
      <c r="TQO12"/>
      <c r="TQP12" s="20"/>
      <c r="TQQ12"/>
      <c r="TQR12" s="20"/>
      <c r="TQS12"/>
      <c r="TQT12" s="20"/>
      <c r="TQU12"/>
      <c r="TQV12" s="20"/>
      <c r="TQW12"/>
      <c r="TQX12" s="20"/>
      <c r="TQY12"/>
      <c r="TQZ12" s="20"/>
      <c r="TRA12"/>
      <c r="TRB12" s="20"/>
      <c r="TRC12"/>
      <c r="TRD12" s="20"/>
      <c r="TRE12"/>
      <c r="TRF12" s="20"/>
      <c r="TRG12"/>
      <c r="TRH12" s="20"/>
      <c r="TRI12"/>
      <c r="TRJ12" s="20"/>
      <c r="TRK12"/>
      <c r="TRL12" s="20"/>
      <c r="TRM12"/>
      <c r="TRN12" s="20"/>
      <c r="TRO12"/>
      <c r="TRP12" s="20"/>
      <c r="TRQ12"/>
      <c r="TRR12" s="20"/>
      <c r="TRS12"/>
      <c r="TRT12" s="20"/>
      <c r="TRU12"/>
      <c r="TRV12" s="20"/>
      <c r="TRW12"/>
      <c r="TRX12" s="20"/>
      <c r="TRY12"/>
      <c r="TRZ12" s="20"/>
      <c r="TSA12"/>
      <c r="TSB12" s="20"/>
      <c r="TSC12"/>
      <c r="TSD12" s="20"/>
      <c r="TSE12"/>
      <c r="TSF12" s="20"/>
      <c r="TSG12"/>
      <c r="TSH12" s="20"/>
      <c r="TSI12"/>
      <c r="TSJ12" s="20"/>
      <c r="TSK12"/>
      <c r="TSL12" s="20"/>
      <c r="TSM12"/>
      <c r="TSN12" s="20"/>
      <c r="TSO12"/>
      <c r="TSP12" s="20"/>
      <c r="TSQ12"/>
      <c r="TSR12" s="20"/>
      <c r="TSS12"/>
      <c r="TST12" s="20"/>
      <c r="TSU12"/>
      <c r="TSV12" s="20"/>
      <c r="TSW12"/>
      <c r="TSX12" s="20"/>
      <c r="TSY12"/>
      <c r="TSZ12" s="20"/>
      <c r="TTA12"/>
      <c r="TTB12" s="20"/>
      <c r="TTC12"/>
      <c r="TTD12" s="20"/>
      <c r="TTE12"/>
      <c r="TTF12" s="20"/>
      <c r="TTG12"/>
      <c r="TTH12" s="20"/>
      <c r="TTI12"/>
      <c r="TTJ12" s="20"/>
      <c r="TTK12"/>
      <c r="TTL12" s="20"/>
      <c r="TTM12"/>
      <c r="TTN12" s="20"/>
      <c r="TTO12"/>
      <c r="TTP12" s="20"/>
      <c r="TTQ12"/>
      <c r="TTR12" s="20"/>
      <c r="TTS12"/>
      <c r="TTT12" s="20"/>
      <c r="TTU12"/>
      <c r="TTV12" s="20"/>
      <c r="TTW12"/>
      <c r="TTX12" s="20"/>
      <c r="TTY12"/>
      <c r="TTZ12" s="20"/>
      <c r="TUA12"/>
      <c r="TUB12" s="20"/>
      <c r="TUC12"/>
      <c r="TUD12" s="20"/>
      <c r="TUE12"/>
      <c r="TUF12" s="20"/>
      <c r="TUG12"/>
      <c r="TUH12" s="20"/>
      <c r="TUI12"/>
      <c r="TUJ12" s="20"/>
      <c r="TUK12"/>
      <c r="TUL12" s="20"/>
      <c r="TUM12"/>
      <c r="TUN12" s="20"/>
      <c r="TUO12"/>
      <c r="TUP12" s="20"/>
      <c r="TUQ12"/>
      <c r="TUR12" s="20"/>
      <c r="TUS12"/>
      <c r="TUT12" s="20"/>
      <c r="TUU12"/>
      <c r="TUV12" s="20"/>
      <c r="TUW12"/>
      <c r="TUX12" s="20"/>
      <c r="TUY12"/>
      <c r="TUZ12" s="20"/>
      <c r="TVA12"/>
      <c r="TVB12" s="20"/>
      <c r="TVC12"/>
      <c r="TVD12" s="20"/>
      <c r="TVE12"/>
      <c r="TVF12" s="20"/>
      <c r="TVG12"/>
      <c r="TVH12" s="20"/>
      <c r="TVI12"/>
      <c r="TVJ12" s="20"/>
      <c r="TVK12"/>
      <c r="TVL12" s="20"/>
      <c r="TVM12"/>
      <c r="TVN12" s="20"/>
      <c r="TVO12"/>
      <c r="TVP12" s="20"/>
      <c r="TVQ12"/>
      <c r="TVR12" s="20"/>
      <c r="TVS12"/>
      <c r="TVT12" s="20"/>
      <c r="TVU12"/>
      <c r="TVV12" s="20"/>
      <c r="TVW12"/>
      <c r="TVX12" s="20"/>
      <c r="TVY12"/>
      <c r="TVZ12" s="20"/>
      <c r="TWA12"/>
      <c r="TWB12" s="20"/>
      <c r="TWC12"/>
      <c r="TWD12" s="20"/>
      <c r="TWE12"/>
      <c r="TWF12" s="20"/>
      <c r="TWG12"/>
      <c r="TWH12" s="20"/>
      <c r="TWI12"/>
      <c r="TWJ12" s="20"/>
      <c r="TWK12"/>
      <c r="TWL12" s="20"/>
      <c r="TWM12"/>
      <c r="TWN12" s="20"/>
      <c r="TWO12"/>
      <c r="TWP12" s="20"/>
      <c r="TWQ12"/>
      <c r="TWR12" s="20"/>
      <c r="TWS12"/>
      <c r="TWT12" s="20"/>
      <c r="TWU12"/>
      <c r="TWV12" s="20"/>
      <c r="TWW12"/>
      <c r="TWX12" s="20"/>
      <c r="TWY12"/>
      <c r="TWZ12" s="20"/>
      <c r="TXA12"/>
      <c r="TXB12" s="20"/>
      <c r="TXC12"/>
      <c r="TXD12" s="20"/>
      <c r="TXE12"/>
      <c r="TXF12" s="20"/>
      <c r="TXG12"/>
      <c r="TXH12" s="20"/>
      <c r="TXI12"/>
      <c r="TXJ12" s="20"/>
      <c r="TXK12"/>
      <c r="TXL12" s="20"/>
      <c r="TXM12"/>
      <c r="TXN12" s="20"/>
      <c r="TXO12"/>
      <c r="TXP12" s="20"/>
      <c r="TXQ12"/>
      <c r="TXR12" s="20"/>
      <c r="TXS12"/>
      <c r="TXT12" s="20"/>
      <c r="TXU12"/>
      <c r="TXV12" s="20"/>
      <c r="TXW12"/>
      <c r="TXX12" s="20"/>
      <c r="TXY12"/>
      <c r="TXZ12" s="20"/>
      <c r="TYA12"/>
      <c r="TYB12" s="20"/>
      <c r="TYC12"/>
      <c r="TYD12" s="20"/>
      <c r="TYE12"/>
      <c r="TYF12" s="20"/>
      <c r="TYG12"/>
      <c r="TYH12" s="20"/>
      <c r="TYI12"/>
      <c r="TYJ12" s="20"/>
      <c r="TYK12"/>
      <c r="TYL12" s="20"/>
      <c r="TYM12"/>
      <c r="TYN12" s="20"/>
      <c r="TYO12"/>
      <c r="TYP12" s="20"/>
      <c r="TYQ12"/>
      <c r="TYR12" s="20"/>
      <c r="TYS12"/>
      <c r="TYT12" s="20"/>
      <c r="TYU12"/>
      <c r="TYV12" s="20"/>
      <c r="TYW12"/>
      <c r="TYX12" s="20"/>
      <c r="TYY12"/>
      <c r="TYZ12" s="20"/>
      <c r="TZA12"/>
      <c r="TZB12" s="20"/>
      <c r="TZC12"/>
      <c r="TZD12" s="20"/>
      <c r="TZE12"/>
      <c r="TZF12" s="20"/>
      <c r="TZG12"/>
      <c r="TZH12" s="20"/>
      <c r="TZI12"/>
      <c r="TZJ12" s="20"/>
      <c r="TZK12"/>
      <c r="TZL12" s="20"/>
      <c r="TZM12"/>
      <c r="TZN12" s="20"/>
      <c r="TZO12"/>
      <c r="TZP12" s="20"/>
      <c r="TZQ12"/>
      <c r="TZR12" s="20"/>
      <c r="TZS12"/>
      <c r="TZT12" s="20"/>
      <c r="TZU12"/>
      <c r="TZV12" s="20"/>
      <c r="TZW12"/>
      <c r="TZX12" s="20"/>
      <c r="TZY12"/>
      <c r="TZZ12" s="20"/>
      <c r="UAA12"/>
      <c r="UAB12" s="20"/>
      <c r="UAC12"/>
      <c r="UAD12" s="20"/>
      <c r="UAE12"/>
      <c r="UAF12" s="20"/>
      <c r="UAG12"/>
      <c r="UAH12" s="20"/>
      <c r="UAI12"/>
      <c r="UAJ12" s="20"/>
      <c r="UAK12"/>
      <c r="UAL12" s="20"/>
      <c r="UAM12"/>
      <c r="UAN12" s="20"/>
      <c r="UAO12"/>
      <c r="UAP12" s="20"/>
      <c r="UAQ12"/>
      <c r="UAR12" s="20"/>
      <c r="UAS12"/>
      <c r="UAT12" s="20"/>
      <c r="UAU12"/>
      <c r="UAV12" s="20"/>
      <c r="UAW12"/>
      <c r="UAX12" s="20"/>
      <c r="UAY12"/>
      <c r="UAZ12" s="20"/>
      <c r="UBA12"/>
      <c r="UBB12" s="20"/>
      <c r="UBC12"/>
      <c r="UBD12" s="20"/>
      <c r="UBE12"/>
      <c r="UBF12" s="20"/>
      <c r="UBG12"/>
      <c r="UBH12" s="20"/>
      <c r="UBI12"/>
      <c r="UBJ12" s="20"/>
      <c r="UBK12"/>
      <c r="UBL12" s="20"/>
      <c r="UBM12"/>
      <c r="UBN12" s="20"/>
      <c r="UBO12"/>
      <c r="UBP12" s="20"/>
      <c r="UBQ12"/>
      <c r="UBR12" s="20"/>
      <c r="UBS12"/>
      <c r="UBT12" s="20"/>
      <c r="UBU12"/>
      <c r="UBV12" s="20"/>
      <c r="UBW12"/>
      <c r="UBX12" s="20"/>
      <c r="UBY12"/>
      <c r="UBZ12" s="20"/>
      <c r="UCA12"/>
      <c r="UCB12" s="20"/>
      <c r="UCC12"/>
      <c r="UCD12" s="20"/>
      <c r="UCE12"/>
      <c r="UCF12" s="20"/>
      <c r="UCG12"/>
      <c r="UCH12" s="20"/>
      <c r="UCI12"/>
      <c r="UCJ12" s="20"/>
      <c r="UCK12"/>
      <c r="UCL12" s="20"/>
      <c r="UCM12"/>
      <c r="UCN12" s="20"/>
      <c r="UCO12"/>
      <c r="UCP12" s="20"/>
      <c r="UCQ12"/>
      <c r="UCR12" s="20"/>
      <c r="UCS12"/>
      <c r="UCT12" s="20"/>
      <c r="UCU12"/>
      <c r="UCV12" s="20"/>
      <c r="UCW12"/>
      <c r="UCX12" s="20"/>
      <c r="UCY12"/>
      <c r="UCZ12" s="20"/>
      <c r="UDA12"/>
      <c r="UDB12" s="20"/>
      <c r="UDC12"/>
      <c r="UDD12" s="20"/>
      <c r="UDE12"/>
      <c r="UDF12" s="20"/>
      <c r="UDG12"/>
      <c r="UDH12" s="20"/>
      <c r="UDI12"/>
      <c r="UDJ12" s="20"/>
      <c r="UDK12"/>
      <c r="UDL12" s="20"/>
      <c r="UDM12"/>
      <c r="UDN12" s="20"/>
      <c r="UDO12"/>
      <c r="UDP12" s="20"/>
      <c r="UDQ12"/>
      <c r="UDR12" s="20"/>
      <c r="UDS12"/>
      <c r="UDT12" s="20"/>
      <c r="UDU12"/>
      <c r="UDV12" s="20"/>
      <c r="UDW12"/>
      <c r="UDX12" s="20"/>
      <c r="UDY12"/>
      <c r="UDZ12" s="20"/>
      <c r="UEA12"/>
      <c r="UEB12" s="20"/>
      <c r="UEC12"/>
      <c r="UED12" s="20"/>
      <c r="UEE12"/>
      <c r="UEF12" s="20"/>
      <c r="UEG12"/>
      <c r="UEH12" s="20"/>
      <c r="UEI12"/>
      <c r="UEJ12" s="20"/>
      <c r="UEK12"/>
      <c r="UEL12" s="20"/>
      <c r="UEM12"/>
      <c r="UEN12" s="20"/>
      <c r="UEO12"/>
      <c r="UEP12" s="20"/>
      <c r="UEQ12"/>
      <c r="UER12" s="20"/>
      <c r="UES12"/>
      <c r="UET12" s="20"/>
      <c r="UEU12"/>
      <c r="UEV12" s="20"/>
      <c r="UEW12"/>
      <c r="UEX12" s="20"/>
      <c r="UEY12"/>
      <c r="UEZ12" s="20"/>
      <c r="UFA12"/>
      <c r="UFB12" s="20"/>
      <c r="UFC12"/>
      <c r="UFD12" s="20"/>
      <c r="UFE12"/>
      <c r="UFF12" s="20"/>
      <c r="UFG12"/>
      <c r="UFH12" s="20"/>
      <c r="UFI12"/>
      <c r="UFJ12" s="20"/>
      <c r="UFK12"/>
      <c r="UFL12" s="20"/>
      <c r="UFM12"/>
      <c r="UFN12" s="20"/>
      <c r="UFO12"/>
      <c r="UFP12" s="20"/>
      <c r="UFQ12"/>
      <c r="UFR12" s="20"/>
      <c r="UFS12"/>
      <c r="UFT12" s="20"/>
      <c r="UFU12"/>
      <c r="UFV12" s="20"/>
      <c r="UFW12"/>
      <c r="UFX12" s="20"/>
      <c r="UFY12"/>
      <c r="UFZ12" s="20"/>
      <c r="UGA12"/>
      <c r="UGB12" s="20"/>
      <c r="UGC12"/>
      <c r="UGD12" s="20"/>
      <c r="UGE12"/>
      <c r="UGF12" s="20"/>
      <c r="UGG12"/>
      <c r="UGH12" s="20"/>
      <c r="UGI12"/>
      <c r="UGJ12" s="20"/>
      <c r="UGK12"/>
      <c r="UGL12" s="20"/>
      <c r="UGM12"/>
      <c r="UGN12" s="20"/>
      <c r="UGO12"/>
      <c r="UGP12" s="20"/>
      <c r="UGQ12"/>
      <c r="UGR12" s="20"/>
      <c r="UGS12"/>
      <c r="UGT12" s="20"/>
      <c r="UGU12"/>
      <c r="UGV12" s="20"/>
      <c r="UGW12"/>
      <c r="UGX12" s="20"/>
      <c r="UGY12"/>
      <c r="UGZ12" s="20"/>
      <c r="UHA12"/>
      <c r="UHB12" s="20"/>
      <c r="UHC12"/>
      <c r="UHD12" s="20"/>
      <c r="UHE12"/>
      <c r="UHF12" s="20"/>
      <c r="UHG12"/>
      <c r="UHH12" s="20"/>
      <c r="UHI12"/>
      <c r="UHJ12" s="20"/>
      <c r="UHK12"/>
      <c r="UHL12" s="20"/>
      <c r="UHM12"/>
      <c r="UHN12" s="20"/>
      <c r="UHO12"/>
      <c r="UHP12" s="20"/>
      <c r="UHQ12"/>
      <c r="UHR12" s="20"/>
      <c r="UHS12"/>
      <c r="UHT12" s="20"/>
      <c r="UHU12"/>
      <c r="UHV12" s="20"/>
      <c r="UHW12"/>
      <c r="UHX12" s="20"/>
      <c r="UHY12"/>
      <c r="UHZ12" s="20"/>
      <c r="UIA12"/>
      <c r="UIB12" s="20"/>
      <c r="UIC12"/>
      <c r="UID12" s="20"/>
      <c r="UIE12"/>
      <c r="UIF12" s="20"/>
      <c r="UIG12"/>
      <c r="UIH12" s="20"/>
      <c r="UII12"/>
      <c r="UIJ12" s="20"/>
      <c r="UIK12"/>
      <c r="UIL12" s="20"/>
      <c r="UIM12"/>
      <c r="UIN12" s="20"/>
      <c r="UIO12"/>
      <c r="UIP12" s="20"/>
      <c r="UIQ12"/>
      <c r="UIR12" s="20"/>
      <c r="UIS12"/>
      <c r="UIT12" s="20"/>
      <c r="UIU12"/>
      <c r="UIV12" s="20"/>
      <c r="UIW12"/>
      <c r="UIX12" s="20"/>
      <c r="UIY12"/>
      <c r="UIZ12" s="20"/>
      <c r="UJA12"/>
      <c r="UJB12" s="20"/>
      <c r="UJC12"/>
      <c r="UJD12" s="20"/>
      <c r="UJE12"/>
      <c r="UJF12" s="20"/>
      <c r="UJG12"/>
      <c r="UJH12" s="20"/>
      <c r="UJI12"/>
      <c r="UJJ12" s="20"/>
      <c r="UJK12"/>
      <c r="UJL12" s="20"/>
      <c r="UJM12"/>
      <c r="UJN12" s="20"/>
      <c r="UJO12"/>
      <c r="UJP12" s="20"/>
      <c r="UJQ12"/>
      <c r="UJR12" s="20"/>
      <c r="UJS12"/>
      <c r="UJT12" s="20"/>
      <c r="UJU12"/>
      <c r="UJV12" s="20"/>
      <c r="UJW12"/>
      <c r="UJX12" s="20"/>
      <c r="UJY12"/>
      <c r="UJZ12" s="20"/>
      <c r="UKA12"/>
      <c r="UKB12" s="20"/>
      <c r="UKC12"/>
      <c r="UKD12" s="20"/>
      <c r="UKE12"/>
      <c r="UKF12" s="20"/>
      <c r="UKG12"/>
      <c r="UKH12" s="20"/>
      <c r="UKI12"/>
      <c r="UKJ12" s="20"/>
      <c r="UKK12"/>
      <c r="UKL12" s="20"/>
      <c r="UKM12"/>
      <c r="UKN12" s="20"/>
      <c r="UKO12"/>
      <c r="UKP12" s="20"/>
      <c r="UKQ12"/>
      <c r="UKR12" s="20"/>
      <c r="UKS12"/>
      <c r="UKT12" s="20"/>
      <c r="UKU12"/>
      <c r="UKV12" s="20"/>
      <c r="UKW12"/>
      <c r="UKX12" s="20"/>
      <c r="UKY12"/>
      <c r="UKZ12" s="20"/>
      <c r="ULA12"/>
      <c r="ULB12" s="20"/>
      <c r="ULC12"/>
      <c r="ULD12" s="20"/>
      <c r="ULE12"/>
      <c r="ULF12" s="20"/>
      <c r="ULG12"/>
      <c r="ULH12" s="20"/>
      <c r="ULI12"/>
      <c r="ULJ12" s="20"/>
      <c r="ULK12"/>
      <c r="ULL12" s="20"/>
      <c r="ULM12"/>
      <c r="ULN12" s="20"/>
      <c r="ULO12"/>
      <c r="ULP12" s="20"/>
      <c r="ULQ12"/>
      <c r="ULR12" s="20"/>
      <c r="ULS12"/>
      <c r="ULT12" s="20"/>
      <c r="ULU12"/>
      <c r="ULV12" s="20"/>
      <c r="ULW12"/>
      <c r="ULX12" s="20"/>
      <c r="ULY12"/>
      <c r="ULZ12" s="20"/>
      <c r="UMA12"/>
      <c r="UMB12" s="20"/>
      <c r="UMC12"/>
      <c r="UMD12" s="20"/>
      <c r="UME12"/>
      <c r="UMF12" s="20"/>
      <c r="UMG12"/>
      <c r="UMH12" s="20"/>
      <c r="UMI12"/>
      <c r="UMJ12" s="20"/>
      <c r="UMK12"/>
      <c r="UML12" s="20"/>
      <c r="UMM12"/>
      <c r="UMN12" s="20"/>
      <c r="UMO12"/>
      <c r="UMP12" s="20"/>
      <c r="UMQ12"/>
      <c r="UMR12" s="20"/>
      <c r="UMS12"/>
      <c r="UMT12" s="20"/>
      <c r="UMU12"/>
      <c r="UMV12" s="20"/>
      <c r="UMW12"/>
      <c r="UMX12" s="20"/>
      <c r="UMY12"/>
      <c r="UMZ12" s="20"/>
      <c r="UNA12"/>
      <c r="UNB12" s="20"/>
      <c r="UNC12"/>
      <c r="UND12" s="20"/>
      <c r="UNE12"/>
      <c r="UNF12" s="20"/>
      <c r="UNG12"/>
      <c r="UNH12" s="20"/>
      <c r="UNI12"/>
      <c r="UNJ12" s="20"/>
      <c r="UNK12"/>
      <c r="UNL12" s="20"/>
      <c r="UNM12"/>
      <c r="UNN12" s="20"/>
      <c r="UNO12"/>
      <c r="UNP12" s="20"/>
      <c r="UNQ12"/>
      <c r="UNR12" s="20"/>
      <c r="UNS12"/>
      <c r="UNT12" s="20"/>
      <c r="UNU12"/>
      <c r="UNV12" s="20"/>
      <c r="UNW12"/>
      <c r="UNX12" s="20"/>
      <c r="UNY12"/>
      <c r="UNZ12" s="20"/>
      <c r="UOA12"/>
      <c r="UOB12" s="20"/>
      <c r="UOC12"/>
      <c r="UOD12" s="20"/>
      <c r="UOE12"/>
      <c r="UOF12" s="20"/>
      <c r="UOG12"/>
      <c r="UOH12" s="20"/>
      <c r="UOI12"/>
      <c r="UOJ12" s="20"/>
      <c r="UOK12"/>
      <c r="UOL12" s="20"/>
      <c r="UOM12"/>
      <c r="UON12" s="20"/>
      <c r="UOO12"/>
      <c r="UOP12" s="20"/>
      <c r="UOQ12"/>
      <c r="UOR12" s="20"/>
      <c r="UOS12"/>
      <c r="UOT12" s="20"/>
      <c r="UOU12"/>
      <c r="UOV12" s="20"/>
      <c r="UOW12"/>
      <c r="UOX12" s="20"/>
      <c r="UOY12"/>
      <c r="UOZ12" s="20"/>
      <c r="UPA12"/>
      <c r="UPB12" s="20"/>
      <c r="UPC12"/>
      <c r="UPD12" s="20"/>
      <c r="UPE12"/>
      <c r="UPF12" s="20"/>
      <c r="UPG12"/>
      <c r="UPH12" s="20"/>
      <c r="UPI12"/>
      <c r="UPJ12" s="20"/>
      <c r="UPK12"/>
      <c r="UPL12" s="20"/>
      <c r="UPM12"/>
      <c r="UPN12" s="20"/>
      <c r="UPO12"/>
      <c r="UPP12" s="20"/>
      <c r="UPQ12"/>
      <c r="UPR12" s="20"/>
      <c r="UPS12"/>
      <c r="UPT12" s="20"/>
      <c r="UPU12"/>
      <c r="UPV12" s="20"/>
      <c r="UPW12"/>
      <c r="UPX12" s="20"/>
      <c r="UPY12"/>
      <c r="UPZ12" s="20"/>
      <c r="UQA12"/>
      <c r="UQB12" s="20"/>
      <c r="UQC12"/>
      <c r="UQD12" s="20"/>
      <c r="UQE12"/>
      <c r="UQF12" s="20"/>
      <c r="UQG12"/>
      <c r="UQH12" s="20"/>
      <c r="UQI12"/>
      <c r="UQJ12" s="20"/>
      <c r="UQK12"/>
      <c r="UQL12" s="20"/>
      <c r="UQM12"/>
      <c r="UQN12" s="20"/>
      <c r="UQO12"/>
      <c r="UQP12" s="20"/>
      <c r="UQQ12"/>
      <c r="UQR12" s="20"/>
      <c r="UQS12"/>
      <c r="UQT12" s="20"/>
      <c r="UQU12"/>
      <c r="UQV12" s="20"/>
      <c r="UQW12"/>
      <c r="UQX12" s="20"/>
      <c r="UQY12"/>
      <c r="UQZ12" s="20"/>
      <c r="URA12"/>
      <c r="URB12" s="20"/>
      <c r="URC12"/>
      <c r="URD12" s="20"/>
      <c r="URE12"/>
      <c r="URF12" s="20"/>
      <c r="URG12"/>
      <c r="URH12" s="20"/>
      <c r="URI12"/>
      <c r="URJ12" s="20"/>
      <c r="URK12"/>
      <c r="URL12" s="20"/>
      <c r="URM12"/>
      <c r="URN12" s="20"/>
      <c r="URO12"/>
      <c r="URP12" s="20"/>
      <c r="URQ12"/>
      <c r="URR12" s="20"/>
      <c r="URS12"/>
      <c r="URT12" s="20"/>
      <c r="URU12"/>
      <c r="URV12" s="20"/>
      <c r="URW12"/>
      <c r="URX12" s="20"/>
      <c r="URY12"/>
      <c r="URZ12" s="20"/>
      <c r="USA12"/>
      <c r="USB12" s="20"/>
      <c r="USC12"/>
      <c r="USD12" s="20"/>
      <c r="USE12"/>
      <c r="USF12" s="20"/>
      <c r="USG12"/>
      <c r="USH12" s="20"/>
      <c r="USI12"/>
      <c r="USJ12" s="20"/>
      <c r="USK12"/>
      <c r="USL12" s="20"/>
      <c r="USM12"/>
      <c r="USN12" s="20"/>
      <c r="USO12"/>
      <c r="USP12" s="20"/>
      <c r="USQ12"/>
      <c r="USR12" s="20"/>
      <c r="USS12"/>
      <c r="UST12" s="20"/>
      <c r="USU12"/>
      <c r="USV12" s="20"/>
      <c r="USW12"/>
      <c r="USX12" s="20"/>
      <c r="USY12"/>
      <c r="USZ12" s="20"/>
      <c r="UTA12"/>
      <c r="UTB12" s="20"/>
      <c r="UTC12"/>
      <c r="UTD12" s="20"/>
      <c r="UTE12"/>
      <c r="UTF12" s="20"/>
      <c r="UTG12"/>
      <c r="UTH12" s="20"/>
      <c r="UTI12"/>
      <c r="UTJ12" s="20"/>
      <c r="UTK12"/>
      <c r="UTL12" s="20"/>
      <c r="UTM12"/>
      <c r="UTN12" s="20"/>
      <c r="UTO12"/>
      <c r="UTP12" s="20"/>
      <c r="UTQ12"/>
      <c r="UTR12" s="20"/>
      <c r="UTS12"/>
      <c r="UTT12" s="20"/>
      <c r="UTU12"/>
      <c r="UTV12" s="20"/>
      <c r="UTW12"/>
      <c r="UTX12" s="20"/>
      <c r="UTY12"/>
      <c r="UTZ12" s="20"/>
      <c r="UUA12"/>
      <c r="UUB12" s="20"/>
      <c r="UUC12"/>
      <c r="UUD12" s="20"/>
      <c r="UUE12"/>
      <c r="UUF12" s="20"/>
      <c r="UUG12"/>
      <c r="UUH12" s="20"/>
      <c r="UUI12"/>
      <c r="UUJ12" s="20"/>
      <c r="UUK12"/>
      <c r="UUL12" s="20"/>
      <c r="UUM12"/>
      <c r="UUN12" s="20"/>
      <c r="UUO12"/>
      <c r="UUP12" s="20"/>
      <c r="UUQ12"/>
      <c r="UUR12" s="20"/>
      <c r="UUS12"/>
      <c r="UUT12" s="20"/>
      <c r="UUU12"/>
      <c r="UUV12" s="20"/>
      <c r="UUW12"/>
      <c r="UUX12" s="20"/>
      <c r="UUY12"/>
      <c r="UUZ12" s="20"/>
      <c r="UVA12"/>
      <c r="UVB12" s="20"/>
      <c r="UVC12"/>
      <c r="UVD12" s="20"/>
      <c r="UVE12"/>
      <c r="UVF12" s="20"/>
      <c r="UVG12"/>
      <c r="UVH12" s="20"/>
      <c r="UVI12"/>
      <c r="UVJ12" s="20"/>
      <c r="UVK12"/>
      <c r="UVL12" s="20"/>
      <c r="UVM12"/>
      <c r="UVN12" s="20"/>
      <c r="UVO12"/>
      <c r="UVP12" s="20"/>
      <c r="UVQ12"/>
      <c r="UVR12" s="20"/>
      <c r="UVS12"/>
      <c r="UVT12" s="20"/>
      <c r="UVU12"/>
      <c r="UVV12" s="20"/>
      <c r="UVW12"/>
      <c r="UVX12" s="20"/>
      <c r="UVY12"/>
      <c r="UVZ12" s="20"/>
      <c r="UWA12"/>
      <c r="UWB12" s="20"/>
      <c r="UWC12"/>
      <c r="UWD12" s="20"/>
      <c r="UWE12"/>
      <c r="UWF12" s="20"/>
      <c r="UWG12"/>
      <c r="UWH12" s="20"/>
      <c r="UWI12"/>
      <c r="UWJ12" s="20"/>
      <c r="UWK12"/>
      <c r="UWL12" s="20"/>
      <c r="UWM12"/>
      <c r="UWN12" s="20"/>
      <c r="UWO12"/>
      <c r="UWP12" s="20"/>
      <c r="UWQ12"/>
      <c r="UWR12" s="20"/>
      <c r="UWS12"/>
      <c r="UWT12" s="20"/>
      <c r="UWU12"/>
      <c r="UWV12" s="20"/>
      <c r="UWW12"/>
      <c r="UWX12" s="20"/>
      <c r="UWY12"/>
      <c r="UWZ12" s="20"/>
      <c r="UXA12"/>
      <c r="UXB12" s="20"/>
      <c r="UXC12"/>
      <c r="UXD12" s="20"/>
      <c r="UXE12"/>
      <c r="UXF12" s="20"/>
      <c r="UXG12"/>
      <c r="UXH12" s="20"/>
      <c r="UXI12"/>
      <c r="UXJ12" s="20"/>
      <c r="UXK12"/>
      <c r="UXL12" s="20"/>
      <c r="UXM12"/>
      <c r="UXN12" s="20"/>
      <c r="UXO12"/>
      <c r="UXP12" s="20"/>
      <c r="UXQ12"/>
      <c r="UXR12" s="20"/>
      <c r="UXS12"/>
      <c r="UXT12" s="20"/>
      <c r="UXU12"/>
      <c r="UXV12" s="20"/>
      <c r="UXW12"/>
      <c r="UXX12" s="20"/>
      <c r="UXY12"/>
      <c r="UXZ12" s="20"/>
      <c r="UYA12"/>
      <c r="UYB12" s="20"/>
      <c r="UYC12"/>
      <c r="UYD12" s="20"/>
      <c r="UYE12"/>
      <c r="UYF12" s="20"/>
      <c r="UYG12"/>
      <c r="UYH12" s="20"/>
      <c r="UYI12"/>
      <c r="UYJ12" s="20"/>
      <c r="UYK12"/>
      <c r="UYL12" s="20"/>
      <c r="UYM12"/>
      <c r="UYN12" s="20"/>
      <c r="UYO12"/>
      <c r="UYP12" s="20"/>
      <c r="UYQ12"/>
      <c r="UYR12" s="20"/>
      <c r="UYS12"/>
      <c r="UYT12" s="20"/>
      <c r="UYU12"/>
      <c r="UYV12" s="20"/>
      <c r="UYW12"/>
      <c r="UYX12" s="20"/>
      <c r="UYY12"/>
      <c r="UYZ12" s="20"/>
      <c r="UZA12"/>
      <c r="UZB12" s="20"/>
      <c r="UZC12"/>
      <c r="UZD12" s="20"/>
      <c r="UZE12"/>
      <c r="UZF12" s="20"/>
      <c r="UZG12"/>
      <c r="UZH12" s="20"/>
      <c r="UZI12"/>
      <c r="UZJ12" s="20"/>
      <c r="UZK12"/>
      <c r="UZL12" s="20"/>
      <c r="UZM12"/>
      <c r="UZN12" s="20"/>
      <c r="UZO12"/>
      <c r="UZP12" s="20"/>
      <c r="UZQ12"/>
      <c r="UZR12" s="20"/>
      <c r="UZS12"/>
      <c r="UZT12" s="20"/>
      <c r="UZU12"/>
      <c r="UZV12" s="20"/>
      <c r="UZW12"/>
      <c r="UZX12" s="20"/>
      <c r="UZY12"/>
      <c r="UZZ12" s="20"/>
      <c r="VAA12"/>
      <c r="VAB12" s="20"/>
      <c r="VAC12"/>
      <c r="VAD12" s="20"/>
      <c r="VAE12"/>
      <c r="VAF12" s="20"/>
      <c r="VAG12"/>
      <c r="VAH12" s="20"/>
      <c r="VAI12"/>
      <c r="VAJ12" s="20"/>
      <c r="VAK12"/>
      <c r="VAL12" s="20"/>
      <c r="VAM12"/>
      <c r="VAN12" s="20"/>
      <c r="VAO12"/>
      <c r="VAP12" s="20"/>
      <c r="VAQ12"/>
      <c r="VAR12" s="20"/>
      <c r="VAS12"/>
      <c r="VAT12" s="20"/>
      <c r="VAU12"/>
      <c r="VAV12" s="20"/>
      <c r="VAW12"/>
      <c r="VAX12" s="20"/>
      <c r="VAY12"/>
      <c r="VAZ12" s="20"/>
      <c r="VBA12"/>
      <c r="VBB12" s="20"/>
      <c r="VBC12"/>
      <c r="VBD12" s="20"/>
      <c r="VBE12"/>
      <c r="VBF12" s="20"/>
      <c r="VBG12"/>
      <c r="VBH12" s="20"/>
      <c r="VBI12"/>
      <c r="VBJ12" s="20"/>
      <c r="VBK12"/>
      <c r="VBL12" s="20"/>
      <c r="VBM12"/>
      <c r="VBN12" s="20"/>
      <c r="VBO12"/>
      <c r="VBP12" s="20"/>
      <c r="VBQ12"/>
      <c r="VBR12" s="20"/>
      <c r="VBS12"/>
      <c r="VBT12" s="20"/>
      <c r="VBU12"/>
      <c r="VBV12" s="20"/>
      <c r="VBW12"/>
      <c r="VBX12" s="20"/>
      <c r="VBY12"/>
      <c r="VBZ12" s="20"/>
      <c r="VCA12"/>
      <c r="VCB12" s="20"/>
      <c r="VCC12"/>
      <c r="VCD12" s="20"/>
      <c r="VCE12"/>
      <c r="VCF12" s="20"/>
      <c r="VCG12"/>
      <c r="VCH12" s="20"/>
      <c r="VCI12"/>
      <c r="VCJ12" s="20"/>
      <c r="VCK12"/>
      <c r="VCL12" s="20"/>
      <c r="VCM12"/>
      <c r="VCN12" s="20"/>
      <c r="VCO12"/>
      <c r="VCP12" s="20"/>
      <c r="VCQ12"/>
      <c r="VCR12" s="20"/>
      <c r="VCS12"/>
      <c r="VCT12" s="20"/>
      <c r="VCU12"/>
      <c r="VCV12" s="20"/>
      <c r="VCW12"/>
      <c r="VCX12" s="20"/>
      <c r="VCY12"/>
      <c r="VCZ12" s="20"/>
      <c r="VDA12"/>
      <c r="VDB12" s="20"/>
      <c r="VDC12"/>
      <c r="VDD12" s="20"/>
      <c r="VDE12"/>
      <c r="VDF12" s="20"/>
      <c r="VDG12"/>
      <c r="VDH12" s="20"/>
      <c r="VDI12"/>
      <c r="VDJ12" s="20"/>
      <c r="VDK12"/>
      <c r="VDL12" s="20"/>
      <c r="VDM12"/>
      <c r="VDN12" s="20"/>
      <c r="VDO12"/>
      <c r="VDP12" s="20"/>
      <c r="VDQ12"/>
      <c r="VDR12" s="20"/>
      <c r="VDS12"/>
      <c r="VDT12" s="20"/>
      <c r="VDU12"/>
      <c r="VDV12" s="20"/>
      <c r="VDW12"/>
      <c r="VDX12" s="20"/>
      <c r="VDY12"/>
      <c r="VDZ12" s="20"/>
      <c r="VEA12"/>
      <c r="VEB12" s="20"/>
      <c r="VEC12"/>
      <c r="VED12" s="20"/>
      <c r="VEE12"/>
      <c r="VEF12" s="20"/>
      <c r="VEG12"/>
      <c r="VEH12" s="20"/>
      <c r="VEI12"/>
      <c r="VEJ12" s="20"/>
      <c r="VEK12"/>
      <c r="VEL12" s="20"/>
      <c r="VEM12"/>
      <c r="VEN12" s="20"/>
      <c r="VEO12"/>
      <c r="VEP12" s="20"/>
      <c r="VEQ12"/>
      <c r="VER12" s="20"/>
      <c r="VES12"/>
      <c r="VET12" s="20"/>
      <c r="VEU12"/>
      <c r="VEV12" s="20"/>
      <c r="VEW12"/>
      <c r="VEX12" s="20"/>
      <c r="VEY12"/>
      <c r="VEZ12" s="20"/>
      <c r="VFA12"/>
      <c r="VFB12" s="20"/>
      <c r="VFC12"/>
      <c r="VFD12" s="20"/>
      <c r="VFE12"/>
      <c r="VFF12" s="20"/>
      <c r="VFG12"/>
      <c r="VFH12" s="20"/>
      <c r="VFI12"/>
      <c r="VFJ12" s="20"/>
      <c r="VFK12"/>
      <c r="VFL12" s="20"/>
      <c r="VFM12"/>
      <c r="VFN12" s="20"/>
      <c r="VFO12"/>
      <c r="VFP12" s="20"/>
      <c r="VFQ12"/>
      <c r="VFR12" s="20"/>
      <c r="VFS12"/>
      <c r="VFT12" s="20"/>
      <c r="VFU12"/>
      <c r="VFV12" s="20"/>
      <c r="VFW12"/>
      <c r="VFX12" s="20"/>
      <c r="VFY12"/>
      <c r="VFZ12" s="20"/>
      <c r="VGA12"/>
      <c r="VGB12" s="20"/>
      <c r="VGC12"/>
      <c r="VGD12" s="20"/>
      <c r="VGE12"/>
      <c r="VGF12" s="20"/>
      <c r="VGG12"/>
      <c r="VGH12" s="20"/>
      <c r="VGI12"/>
      <c r="VGJ12" s="20"/>
      <c r="VGK12"/>
      <c r="VGL12" s="20"/>
      <c r="VGM12"/>
      <c r="VGN12" s="20"/>
      <c r="VGO12"/>
      <c r="VGP12" s="20"/>
      <c r="VGQ12"/>
      <c r="VGR12" s="20"/>
      <c r="VGS12"/>
      <c r="VGT12" s="20"/>
      <c r="VGU12"/>
      <c r="VGV12" s="20"/>
      <c r="VGW12"/>
      <c r="VGX12" s="20"/>
      <c r="VGY12"/>
      <c r="VGZ12" s="20"/>
      <c r="VHA12"/>
      <c r="VHB12" s="20"/>
      <c r="VHC12"/>
      <c r="VHD12" s="20"/>
      <c r="VHE12"/>
      <c r="VHF12" s="20"/>
      <c r="VHG12"/>
      <c r="VHH12" s="20"/>
      <c r="VHI12"/>
      <c r="VHJ12" s="20"/>
      <c r="VHK12"/>
      <c r="VHL12" s="20"/>
      <c r="VHM12"/>
      <c r="VHN12" s="20"/>
      <c r="VHO12"/>
      <c r="VHP12" s="20"/>
      <c r="VHQ12"/>
      <c r="VHR12" s="20"/>
      <c r="VHS12"/>
      <c r="VHT12" s="20"/>
      <c r="VHU12"/>
      <c r="VHV12" s="20"/>
      <c r="VHW12"/>
      <c r="VHX12" s="20"/>
      <c r="VHY12"/>
      <c r="VHZ12" s="20"/>
      <c r="VIA12"/>
      <c r="VIB12" s="20"/>
      <c r="VIC12"/>
      <c r="VID12" s="20"/>
      <c r="VIE12"/>
      <c r="VIF12" s="20"/>
      <c r="VIG12"/>
      <c r="VIH12" s="20"/>
      <c r="VII12"/>
      <c r="VIJ12" s="20"/>
      <c r="VIK12"/>
      <c r="VIL12" s="20"/>
      <c r="VIM12"/>
      <c r="VIN12" s="20"/>
      <c r="VIO12"/>
      <c r="VIP12" s="20"/>
      <c r="VIQ12"/>
      <c r="VIR12" s="20"/>
      <c r="VIS12"/>
      <c r="VIT12" s="20"/>
      <c r="VIU12"/>
      <c r="VIV12" s="20"/>
      <c r="VIW12"/>
      <c r="VIX12" s="20"/>
      <c r="VIY12"/>
      <c r="VIZ12" s="20"/>
      <c r="VJA12"/>
      <c r="VJB12" s="20"/>
      <c r="VJC12"/>
      <c r="VJD12" s="20"/>
      <c r="VJE12"/>
      <c r="VJF12" s="20"/>
      <c r="VJG12"/>
      <c r="VJH12" s="20"/>
      <c r="VJI12"/>
      <c r="VJJ12" s="20"/>
      <c r="VJK12"/>
      <c r="VJL12" s="20"/>
      <c r="VJM12"/>
      <c r="VJN12" s="20"/>
      <c r="VJO12"/>
      <c r="VJP12" s="20"/>
      <c r="VJQ12"/>
      <c r="VJR12" s="20"/>
      <c r="VJS12"/>
      <c r="VJT12" s="20"/>
      <c r="VJU12"/>
      <c r="VJV12" s="20"/>
      <c r="VJW12"/>
      <c r="VJX12" s="20"/>
      <c r="VJY12"/>
      <c r="VJZ12" s="20"/>
      <c r="VKA12"/>
      <c r="VKB12" s="20"/>
      <c r="VKC12"/>
      <c r="VKD12" s="20"/>
      <c r="VKE12"/>
      <c r="VKF12" s="20"/>
      <c r="VKG12"/>
      <c r="VKH12" s="20"/>
      <c r="VKI12"/>
      <c r="VKJ12" s="20"/>
      <c r="VKK12"/>
      <c r="VKL12" s="20"/>
      <c r="VKM12"/>
      <c r="VKN12" s="20"/>
      <c r="VKO12"/>
      <c r="VKP12" s="20"/>
      <c r="VKQ12"/>
      <c r="VKR12" s="20"/>
      <c r="VKS12"/>
      <c r="VKT12" s="20"/>
      <c r="VKU12"/>
      <c r="VKV12" s="20"/>
      <c r="VKW12"/>
      <c r="VKX12" s="20"/>
      <c r="VKY12"/>
      <c r="VKZ12" s="20"/>
      <c r="VLA12"/>
      <c r="VLB12" s="20"/>
      <c r="VLC12"/>
      <c r="VLD12" s="20"/>
      <c r="VLE12"/>
      <c r="VLF12" s="20"/>
      <c r="VLG12"/>
      <c r="VLH12" s="20"/>
      <c r="VLI12"/>
      <c r="VLJ12" s="20"/>
      <c r="VLK12"/>
      <c r="VLL12" s="20"/>
      <c r="VLM12"/>
      <c r="VLN12" s="20"/>
      <c r="VLO12"/>
      <c r="VLP12" s="20"/>
      <c r="VLQ12"/>
      <c r="VLR12" s="20"/>
      <c r="VLS12"/>
      <c r="VLT12" s="20"/>
      <c r="VLU12"/>
      <c r="VLV12" s="20"/>
      <c r="VLW12"/>
      <c r="VLX12" s="20"/>
      <c r="VLY12"/>
      <c r="VLZ12" s="20"/>
      <c r="VMA12"/>
      <c r="VMB12" s="20"/>
      <c r="VMC12"/>
      <c r="VMD12" s="20"/>
      <c r="VME12"/>
      <c r="VMF12" s="20"/>
      <c r="VMG12"/>
      <c r="VMH12" s="20"/>
      <c r="VMI12"/>
      <c r="VMJ12" s="20"/>
      <c r="VMK12"/>
      <c r="VML12" s="20"/>
      <c r="VMM12"/>
      <c r="VMN12" s="20"/>
      <c r="VMO12"/>
      <c r="VMP12" s="20"/>
      <c r="VMQ12"/>
      <c r="VMR12" s="20"/>
      <c r="VMS12"/>
      <c r="VMT12" s="20"/>
      <c r="VMU12"/>
      <c r="VMV12" s="20"/>
      <c r="VMW12"/>
      <c r="VMX12" s="20"/>
      <c r="VMY12"/>
      <c r="VMZ12" s="20"/>
      <c r="VNA12"/>
      <c r="VNB12" s="20"/>
      <c r="VNC12"/>
      <c r="VND12" s="20"/>
      <c r="VNE12"/>
      <c r="VNF12" s="20"/>
      <c r="VNG12"/>
      <c r="VNH12" s="20"/>
      <c r="VNI12"/>
      <c r="VNJ12" s="20"/>
      <c r="VNK12"/>
      <c r="VNL12" s="20"/>
      <c r="VNM12"/>
      <c r="VNN12" s="20"/>
      <c r="VNO12"/>
      <c r="VNP12" s="20"/>
      <c r="VNQ12"/>
      <c r="VNR12" s="20"/>
      <c r="VNS12"/>
      <c r="VNT12" s="20"/>
      <c r="VNU12"/>
      <c r="VNV12" s="20"/>
      <c r="VNW12"/>
      <c r="VNX12" s="20"/>
      <c r="VNY12"/>
      <c r="VNZ12" s="20"/>
      <c r="VOA12"/>
      <c r="VOB12" s="20"/>
      <c r="VOC12"/>
      <c r="VOD12" s="20"/>
      <c r="VOE12"/>
      <c r="VOF12" s="20"/>
      <c r="VOG12"/>
      <c r="VOH12" s="20"/>
      <c r="VOI12"/>
      <c r="VOJ12" s="20"/>
      <c r="VOK12"/>
      <c r="VOL12" s="20"/>
      <c r="VOM12"/>
      <c r="VON12" s="20"/>
      <c r="VOO12"/>
      <c r="VOP12" s="20"/>
      <c r="VOQ12"/>
      <c r="VOR12" s="20"/>
      <c r="VOS12"/>
      <c r="VOT12" s="20"/>
      <c r="VOU12"/>
      <c r="VOV12" s="20"/>
      <c r="VOW12"/>
      <c r="VOX12" s="20"/>
      <c r="VOY12"/>
      <c r="VOZ12" s="20"/>
      <c r="VPA12"/>
      <c r="VPB12" s="20"/>
      <c r="VPC12"/>
      <c r="VPD12" s="20"/>
      <c r="VPE12"/>
      <c r="VPF12" s="20"/>
      <c r="VPG12"/>
      <c r="VPH12" s="20"/>
      <c r="VPI12"/>
      <c r="VPJ12" s="20"/>
      <c r="VPK12"/>
      <c r="VPL12" s="20"/>
      <c r="VPM12"/>
      <c r="VPN12" s="20"/>
      <c r="VPO12"/>
      <c r="VPP12" s="20"/>
      <c r="VPQ12"/>
      <c r="VPR12" s="20"/>
      <c r="VPS12"/>
      <c r="VPT12" s="20"/>
      <c r="VPU12"/>
      <c r="VPV12" s="20"/>
      <c r="VPW12"/>
      <c r="VPX12" s="20"/>
      <c r="VPY12"/>
      <c r="VPZ12" s="20"/>
      <c r="VQA12"/>
      <c r="VQB12" s="20"/>
      <c r="VQC12"/>
      <c r="VQD12" s="20"/>
      <c r="VQE12"/>
      <c r="VQF12" s="20"/>
      <c r="VQG12"/>
      <c r="VQH12" s="20"/>
      <c r="VQI12"/>
      <c r="VQJ12" s="20"/>
      <c r="VQK12"/>
      <c r="VQL12" s="20"/>
      <c r="VQM12"/>
      <c r="VQN12" s="20"/>
      <c r="VQO12"/>
      <c r="VQP12" s="20"/>
      <c r="VQQ12"/>
      <c r="VQR12" s="20"/>
      <c r="VQS12"/>
      <c r="VQT12" s="20"/>
      <c r="VQU12"/>
      <c r="VQV12" s="20"/>
      <c r="VQW12"/>
      <c r="VQX12" s="20"/>
      <c r="VQY12"/>
      <c r="VQZ12" s="20"/>
      <c r="VRA12"/>
      <c r="VRB12" s="20"/>
      <c r="VRC12"/>
      <c r="VRD12" s="20"/>
      <c r="VRE12"/>
      <c r="VRF12" s="20"/>
      <c r="VRG12"/>
      <c r="VRH12" s="20"/>
      <c r="VRI12"/>
      <c r="VRJ12" s="20"/>
      <c r="VRK12"/>
      <c r="VRL12" s="20"/>
      <c r="VRM12"/>
      <c r="VRN12" s="20"/>
      <c r="VRO12"/>
      <c r="VRP12" s="20"/>
      <c r="VRQ12"/>
      <c r="VRR12" s="20"/>
      <c r="VRS12"/>
      <c r="VRT12" s="20"/>
      <c r="VRU12"/>
      <c r="VRV12" s="20"/>
      <c r="VRW12"/>
      <c r="VRX12" s="20"/>
      <c r="VRY12"/>
      <c r="VRZ12" s="20"/>
      <c r="VSA12"/>
      <c r="VSB12" s="20"/>
      <c r="VSC12"/>
      <c r="VSD12" s="20"/>
      <c r="VSE12"/>
      <c r="VSF12" s="20"/>
      <c r="VSG12"/>
      <c r="VSH12" s="20"/>
      <c r="VSI12"/>
      <c r="VSJ12" s="20"/>
      <c r="VSK12"/>
      <c r="VSL12" s="20"/>
      <c r="VSM12"/>
      <c r="VSN12" s="20"/>
      <c r="VSO12"/>
      <c r="VSP12" s="20"/>
      <c r="VSQ12"/>
      <c r="VSR12" s="20"/>
      <c r="VSS12"/>
      <c r="VST12" s="20"/>
      <c r="VSU12"/>
      <c r="VSV12" s="20"/>
      <c r="VSW12"/>
      <c r="VSX12" s="20"/>
      <c r="VSY12"/>
      <c r="VSZ12" s="20"/>
      <c r="VTA12"/>
      <c r="VTB12" s="20"/>
      <c r="VTC12"/>
      <c r="VTD12" s="20"/>
      <c r="VTE12"/>
      <c r="VTF12" s="20"/>
      <c r="VTG12"/>
      <c r="VTH12" s="20"/>
      <c r="VTI12"/>
      <c r="VTJ12" s="20"/>
      <c r="VTK12"/>
      <c r="VTL12" s="20"/>
      <c r="VTM12"/>
      <c r="VTN12" s="20"/>
      <c r="VTO12"/>
      <c r="VTP12" s="20"/>
      <c r="VTQ12"/>
      <c r="VTR12" s="20"/>
      <c r="VTS12"/>
      <c r="VTT12" s="20"/>
      <c r="VTU12"/>
      <c r="VTV12" s="20"/>
      <c r="VTW12"/>
      <c r="VTX12" s="20"/>
      <c r="VTY12"/>
      <c r="VTZ12" s="20"/>
      <c r="VUA12"/>
      <c r="VUB12" s="20"/>
      <c r="VUC12"/>
      <c r="VUD12" s="20"/>
      <c r="VUE12"/>
      <c r="VUF12" s="20"/>
      <c r="VUG12"/>
      <c r="VUH12" s="20"/>
      <c r="VUI12"/>
      <c r="VUJ12" s="20"/>
      <c r="VUK12"/>
      <c r="VUL12" s="20"/>
      <c r="VUM12"/>
      <c r="VUN12" s="20"/>
      <c r="VUO12"/>
      <c r="VUP12" s="20"/>
      <c r="VUQ12"/>
      <c r="VUR12" s="20"/>
      <c r="VUS12"/>
      <c r="VUT12" s="20"/>
      <c r="VUU12"/>
      <c r="VUV12" s="20"/>
      <c r="VUW12"/>
      <c r="VUX12" s="20"/>
      <c r="VUY12"/>
      <c r="VUZ12" s="20"/>
      <c r="VVA12"/>
      <c r="VVB12" s="20"/>
      <c r="VVC12"/>
      <c r="VVD12" s="20"/>
      <c r="VVE12"/>
      <c r="VVF12" s="20"/>
      <c r="VVG12"/>
      <c r="VVH12" s="20"/>
      <c r="VVI12"/>
      <c r="VVJ12" s="20"/>
      <c r="VVK12"/>
      <c r="VVL12" s="20"/>
      <c r="VVM12"/>
      <c r="VVN12" s="20"/>
      <c r="VVO12"/>
      <c r="VVP12" s="20"/>
      <c r="VVQ12"/>
      <c r="VVR12" s="20"/>
      <c r="VVS12"/>
      <c r="VVT12" s="20"/>
      <c r="VVU12"/>
      <c r="VVV12" s="20"/>
      <c r="VVW12"/>
      <c r="VVX12" s="20"/>
      <c r="VVY12"/>
      <c r="VVZ12" s="20"/>
      <c r="VWA12"/>
      <c r="VWB12" s="20"/>
      <c r="VWC12"/>
      <c r="VWD12" s="20"/>
      <c r="VWE12"/>
      <c r="VWF12" s="20"/>
      <c r="VWG12"/>
      <c r="VWH12" s="20"/>
      <c r="VWI12"/>
      <c r="VWJ12" s="20"/>
      <c r="VWK12"/>
      <c r="VWL12" s="20"/>
      <c r="VWM12"/>
      <c r="VWN12" s="20"/>
      <c r="VWO12"/>
      <c r="VWP12" s="20"/>
      <c r="VWQ12"/>
      <c r="VWR12" s="20"/>
      <c r="VWS12"/>
      <c r="VWT12" s="20"/>
      <c r="VWU12"/>
      <c r="VWV12" s="20"/>
      <c r="VWW12"/>
      <c r="VWX12" s="20"/>
      <c r="VWY12"/>
      <c r="VWZ12" s="20"/>
      <c r="VXA12"/>
      <c r="VXB12" s="20"/>
      <c r="VXC12"/>
      <c r="VXD12" s="20"/>
      <c r="VXE12"/>
      <c r="VXF12" s="20"/>
      <c r="VXG12"/>
      <c r="VXH12" s="20"/>
      <c r="VXI12"/>
      <c r="VXJ12" s="20"/>
      <c r="VXK12"/>
      <c r="VXL12" s="20"/>
      <c r="VXM12"/>
      <c r="VXN12" s="20"/>
      <c r="VXO12"/>
      <c r="VXP12" s="20"/>
      <c r="VXQ12"/>
      <c r="VXR12" s="20"/>
      <c r="VXS12"/>
      <c r="VXT12" s="20"/>
      <c r="VXU12"/>
      <c r="VXV12" s="20"/>
      <c r="VXW12"/>
      <c r="VXX12" s="20"/>
      <c r="VXY12"/>
      <c r="VXZ12" s="20"/>
      <c r="VYA12"/>
      <c r="VYB12" s="20"/>
      <c r="VYC12"/>
      <c r="VYD12" s="20"/>
      <c r="VYE12"/>
      <c r="VYF12" s="20"/>
      <c r="VYG12"/>
      <c r="VYH12" s="20"/>
      <c r="VYI12"/>
      <c r="VYJ12" s="20"/>
      <c r="VYK12"/>
      <c r="VYL12" s="20"/>
      <c r="VYM12"/>
      <c r="VYN12" s="20"/>
      <c r="VYO12"/>
      <c r="VYP12" s="20"/>
      <c r="VYQ12"/>
      <c r="VYR12" s="20"/>
      <c r="VYS12"/>
      <c r="VYT12" s="20"/>
      <c r="VYU12"/>
      <c r="VYV12" s="20"/>
      <c r="VYW12"/>
      <c r="VYX12" s="20"/>
      <c r="VYY12"/>
      <c r="VYZ12" s="20"/>
      <c r="VZA12"/>
      <c r="VZB12" s="20"/>
      <c r="VZC12"/>
      <c r="VZD12" s="20"/>
      <c r="VZE12"/>
      <c r="VZF12" s="20"/>
      <c r="VZG12"/>
      <c r="VZH12" s="20"/>
      <c r="VZI12"/>
      <c r="VZJ12" s="20"/>
      <c r="VZK12"/>
      <c r="VZL12" s="20"/>
      <c r="VZM12"/>
      <c r="VZN12" s="20"/>
      <c r="VZO12"/>
      <c r="VZP12" s="20"/>
      <c r="VZQ12"/>
      <c r="VZR12" s="20"/>
      <c r="VZS12"/>
      <c r="VZT12" s="20"/>
      <c r="VZU12"/>
      <c r="VZV12" s="20"/>
      <c r="VZW12"/>
      <c r="VZX12" s="20"/>
      <c r="VZY12"/>
      <c r="VZZ12" s="20"/>
      <c r="WAA12"/>
      <c r="WAB12" s="20"/>
      <c r="WAC12"/>
      <c r="WAD12" s="20"/>
      <c r="WAE12"/>
      <c r="WAF12" s="20"/>
      <c r="WAG12"/>
      <c r="WAH12" s="20"/>
      <c r="WAI12"/>
      <c r="WAJ12" s="20"/>
      <c r="WAK12"/>
      <c r="WAL12" s="20"/>
      <c r="WAM12"/>
      <c r="WAN12" s="20"/>
      <c r="WAO12"/>
      <c r="WAP12" s="20"/>
      <c r="WAQ12"/>
      <c r="WAR12" s="20"/>
      <c r="WAS12"/>
      <c r="WAT12" s="20"/>
      <c r="WAU12"/>
      <c r="WAV12" s="20"/>
      <c r="WAW12"/>
      <c r="WAX12" s="20"/>
      <c r="WAY12"/>
      <c r="WAZ12" s="20"/>
      <c r="WBA12"/>
      <c r="WBB12" s="20"/>
      <c r="WBC12"/>
      <c r="WBD12" s="20"/>
      <c r="WBE12"/>
      <c r="WBF12" s="20"/>
      <c r="WBG12"/>
      <c r="WBH12" s="20"/>
      <c r="WBI12"/>
      <c r="WBJ12" s="20"/>
      <c r="WBK12"/>
      <c r="WBL12" s="20"/>
      <c r="WBM12"/>
      <c r="WBN12" s="20"/>
      <c r="WBO12"/>
      <c r="WBP12" s="20"/>
      <c r="WBQ12"/>
      <c r="WBR12" s="20"/>
      <c r="WBS12"/>
      <c r="WBT12" s="20"/>
      <c r="WBU12"/>
      <c r="WBV12" s="20"/>
      <c r="WBW12"/>
      <c r="WBX12" s="20"/>
      <c r="WBY12"/>
      <c r="WBZ12" s="20"/>
      <c r="WCA12"/>
      <c r="WCB12" s="20"/>
      <c r="WCC12"/>
      <c r="WCD12" s="20"/>
      <c r="WCE12"/>
      <c r="WCF12" s="20"/>
      <c r="WCG12"/>
      <c r="WCH12" s="20"/>
      <c r="WCI12"/>
      <c r="WCJ12" s="20"/>
      <c r="WCK12"/>
      <c r="WCL12" s="20"/>
      <c r="WCM12"/>
      <c r="WCN12" s="20"/>
      <c r="WCO12"/>
      <c r="WCP12" s="20"/>
      <c r="WCQ12"/>
      <c r="WCR12" s="20"/>
      <c r="WCS12"/>
      <c r="WCT12" s="20"/>
      <c r="WCU12"/>
      <c r="WCV12" s="20"/>
      <c r="WCW12"/>
      <c r="WCX12" s="20"/>
      <c r="WCY12"/>
      <c r="WCZ12" s="20"/>
      <c r="WDA12"/>
      <c r="WDB12" s="20"/>
      <c r="WDC12"/>
      <c r="WDD12" s="20"/>
      <c r="WDE12"/>
      <c r="WDF12" s="20"/>
      <c r="WDG12"/>
      <c r="WDH12" s="20"/>
      <c r="WDI12"/>
      <c r="WDJ12" s="20"/>
      <c r="WDK12"/>
      <c r="WDL12" s="20"/>
      <c r="WDM12"/>
      <c r="WDN12" s="20"/>
      <c r="WDO12"/>
      <c r="WDP12" s="20"/>
      <c r="WDQ12"/>
      <c r="WDR12" s="20"/>
      <c r="WDS12"/>
      <c r="WDT12" s="20"/>
      <c r="WDU12"/>
      <c r="WDV12" s="20"/>
      <c r="WDW12"/>
      <c r="WDX12" s="20"/>
      <c r="WDY12"/>
      <c r="WDZ12" s="20"/>
      <c r="WEA12"/>
      <c r="WEB12" s="20"/>
      <c r="WEC12"/>
      <c r="WED12" s="20"/>
      <c r="WEE12"/>
      <c r="WEF12" s="20"/>
      <c r="WEG12"/>
      <c r="WEH12" s="20"/>
      <c r="WEI12"/>
      <c r="WEJ12" s="20"/>
      <c r="WEK12"/>
      <c r="WEL12" s="20"/>
      <c r="WEM12"/>
      <c r="WEN12" s="20"/>
      <c r="WEO12"/>
      <c r="WEP12" s="20"/>
      <c r="WEQ12"/>
      <c r="WER12" s="20"/>
      <c r="WES12"/>
      <c r="WET12" s="20"/>
      <c r="WEU12"/>
      <c r="WEV12" s="20"/>
      <c r="WEW12"/>
      <c r="WEX12" s="20"/>
      <c r="WEY12"/>
      <c r="WEZ12" s="20"/>
      <c r="WFA12"/>
      <c r="WFB12" s="20"/>
      <c r="WFC12"/>
      <c r="WFD12" s="20"/>
      <c r="WFE12"/>
      <c r="WFF12" s="20"/>
      <c r="WFG12"/>
      <c r="WFH12" s="20"/>
      <c r="WFI12"/>
      <c r="WFJ12" s="20"/>
      <c r="WFK12"/>
      <c r="WFL12" s="20"/>
      <c r="WFM12"/>
      <c r="WFN12" s="20"/>
      <c r="WFO12"/>
      <c r="WFP12" s="20"/>
      <c r="WFQ12"/>
      <c r="WFR12" s="20"/>
      <c r="WFS12"/>
      <c r="WFT12" s="20"/>
      <c r="WFU12"/>
      <c r="WFV12" s="20"/>
      <c r="WFW12"/>
      <c r="WFX12" s="20"/>
      <c r="WFY12"/>
      <c r="WFZ12" s="20"/>
      <c r="WGA12"/>
      <c r="WGB12" s="20"/>
      <c r="WGC12"/>
      <c r="WGD12" s="20"/>
      <c r="WGE12"/>
      <c r="WGF12" s="20"/>
      <c r="WGG12"/>
      <c r="WGH12" s="20"/>
      <c r="WGI12"/>
      <c r="WGJ12" s="20"/>
      <c r="WGK12"/>
      <c r="WGL12" s="20"/>
      <c r="WGM12"/>
      <c r="WGN12" s="20"/>
      <c r="WGO12"/>
      <c r="WGP12" s="20"/>
      <c r="WGQ12"/>
      <c r="WGR12" s="20"/>
      <c r="WGS12"/>
      <c r="WGT12" s="20"/>
      <c r="WGU12"/>
      <c r="WGV12" s="20"/>
      <c r="WGW12"/>
      <c r="WGX12" s="20"/>
      <c r="WGY12"/>
      <c r="WGZ12" s="20"/>
      <c r="WHA12"/>
      <c r="WHB12" s="20"/>
      <c r="WHC12"/>
      <c r="WHD12" s="20"/>
      <c r="WHE12"/>
      <c r="WHF12" s="20"/>
      <c r="WHG12"/>
      <c r="WHH12" s="20"/>
      <c r="WHI12"/>
      <c r="WHJ12" s="20"/>
      <c r="WHK12"/>
      <c r="WHL12" s="20"/>
      <c r="WHM12"/>
      <c r="WHN12" s="20"/>
      <c r="WHO12"/>
      <c r="WHP12" s="20"/>
      <c r="WHQ12"/>
      <c r="WHR12" s="20"/>
      <c r="WHS12"/>
      <c r="WHT12" s="20"/>
      <c r="WHU12"/>
      <c r="WHV12" s="20"/>
      <c r="WHW12"/>
      <c r="WHX12" s="20"/>
      <c r="WHY12"/>
      <c r="WHZ12" s="20"/>
      <c r="WIA12"/>
      <c r="WIB12" s="20"/>
      <c r="WIC12"/>
      <c r="WID12" s="20"/>
      <c r="WIE12"/>
      <c r="WIF12" s="20"/>
      <c r="WIG12"/>
      <c r="WIH12" s="20"/>
      <c r="WII12"/>
      <c r="WIJ12" s="20"/>
      <c r="WIK12"/>
      <c r="WIL12" s="20"/>
      <c r="WIM12"/>
      <c r="WIN12" s="20"/>
      <c r="WIO12"/>
      <c r="WIP12" s="20"/>
      <c r="WIQ12"/>
      <c r="WIR12" s="20"/>
      <c r="WIS12"/>
      <c r="WIT12" s="20"/>
      <c r="WIU12"/>
      <c r="WIV12" s="20"/>
      <c r="WIW12"/>
      <c r="WIX12" s="20"/>
      <c r="WIY12"/>
      <c r="WIZ12" s="20"/>
      <c r="WJA12"/>
      <c r="WJB12" s="20"/>
      <c r="WJC12"/>
      <c r="WJD12" s="20"/>
      <c r="WJE12"/>
      <c r="WJF12" s="20"/>
      <c r="WJG12"/>
      <c r="WJH12" s="20"/>
      <c r="WJI12"/>
      <c r="WJJ12" s="20"/>
      <c r="WJK12"/>
      <c r="WJL12" s="20"/>
      <c r="WJM12"/>
      <c r="WJN12" s="20"/>
      <c r="WJO12"/>
      <c r="WJP12" s="20"/>
      <c r="WJQ12"/>
      <c r="WJR12" s="20"/>
      <c r="WJS12"/>
      <c r="WJT12" s="20"/>
      <c r="WJU12"/>
      <c r="WJV12" s="20"/>
      <c r="WJW12"/>
      <c r="WJX12" s="20"/>
      <c r="WJY12"/>
      <c r="WJZ12" s="20"/>
      <c r="WKA12"/>
      <c r="WKB12" s="20"/>
      <c r="WKC12"/>
      <c r="WKD12" s="20"/>
      <c r="WKE12"/>
      <c r="WKF12" s="20"/>
      <c r="WKG12"/>
      <c r="WKH12" s="20"/>
      <c r="WKI12"/>
      <c r="WKJ12" s="20"/>
      <c r="WKK12"/>
      <c r="WKL12" s="20"/>
      <c r="WKM12"/>
      <c r="WKN12" s="20"/>
      <c r="WKO12"/>
      <c r="WKP12" s="20"/>
      <c r="WKQ12"/>
      <c r="WKR12" s="20"/>
      <c r="WKS12"/>
      <c r="WKT12" s="20"/>
      <c r="WKU12"/>
      <c r="WKV12" s="20"/>
      <c r="WKW12"/>
      <c r="WKX12" s="20"/>
      <c r="WKY12"/>
      <c r="WKZ12" s="20"/>
      <c r="WLA12"/>
      <c r="WLB12" s="20"/>
      <c r="WLC12"/>
      <c r="WLD12" s="20"/>
      <c r="WLE12"/>
      <c r="WLF12" s="20"/>
      <c r="WLG12"/>
      <c r="WLH12" s="20"/>
      <c r="WLI12"/>
      <c r="WLJ12" s="20"/>
      <c r="WLK12"/>
      <c r="WLL12" s="20"/>
      <c r="WLM12"/>
      <c r="WLN12" s="20"/>
      <c r="WLO12"/>
      <c r="WLP12" s="20"/>
      <c r="WLQ12"/>
      <c r="WLR12" s="20"/>
      <c r="WLS12"/>
      <c r="WLT12" s="20"/>
      <c r="WLU12"/>
      <c r="WLV12" s="20"/>
      <c r="WLW12"/>
      <c r="WLX12" s="20"/>
      <c r="WLY12"/>
      <c r="WLZ12" s="20"/>
      <c r="WMA12"/>
      <c r="WMB12" s="20"/>
      <c r="WMC12"/>
      <c r="WMD12" s="20"/>
      <c r="WME12"/>
      <c r="WMF12" s="20"/>
      <c r="WMG12"/>
      <c r="WMH12" s="20"/>
      <c r="WMI12"/>
      <c r="WMJ12" s="20"/>
      <c r="WMK12"/>
      <c r="WML12" s="20"/>
      <c r="WMM12"/>
      <c r="WMN12" s="20"/>
      <c r="WMO12"/>
      <c r="WMP12" s="20"/>
      <c r="WMQ12"/>
      <c r="WMR12" s="20"/>
      <c r="WMS12"/>
      <c r="WMT12" s="20"/>
      <c r="WMU12"/>
      <c r="WMV12" s="20"/>
      <c r="WMW12"/>
      <c r="WMX12" s="20"/>
      <c r="WMY12"/>
      <c r="WMZ12" s="20"/>
      <c r="WNA12"/>
      <c r="WNB12" s="20"/>
      <c r="WNC12"/>
      <c r="WND12" s="20"/>
      <c r="WNE12"/>
      <c r="WNF12" s="20"/>
      <c r="WNG12"/>
      <c r="WNH12" s="20"/>
      <c r="WNI12"/>
      <c r="WNJ12" s="20"/>
      <c r="WNK12"/>
      <c r="WNL12" s="20"/>
      <c r="WNM12"/>
      <c r="WNN12" s="20"/>
      <c r="WNO12"/>
      <c r="WNP12" s="20"/>
      <c r="WNQ12"/>
      <c r="WNR12" s="20"/>
      <c r="WNS12"/>
      <c r="WNT12" s="20"/>
      <c r="WNU12"/>
      <c r="WNV12" s="20"/>
      <c r="WNW12"/>
      <c r="WNX12" s="20"/>
      <c r="WNY12"/>
      <c r="WNZ12" s="20"/>
      <c r="WOA12"/>
      <c r="WOB12" s="20"/>
      <c r="WOC12"/>
      <c r="WOD12" s="20"/>
      <c r="WOE12"/>
      <c r="WOF12" s="20"/>
      <c r="WOG12"/>
      <c r="WOH12" s="20"/>
      <c r="WOI12"/>
      <c r="WOJ12" s="20"/>
      <c r="WOK12"/>
      <c r="WOL12" s="20"/>
      <c r="WOM12"/>
      <c r="WON12" s="20"/>
      <c r="WOO12"/>
      <c r="WOP12" s="20"/>
      <c r="WOQ12"/>
      <c r="WOR12" s="20"/>
      <c r="WOS12"/>
      <c r="WOT12" s="20"/>
      <c r="WOU12"/>
      <c r="WOV12" s="20"/>
      <c r="WOW12"/>
      <c r="WOX12" s="20"/>
      <c r="WOY12"/>
      <c r="WOZ12" s="20"/>
      <c r="WPA12"/>
      <c r="WPB12" s="20"/>
      <c r="WPC12"/>
      <c r="WPD12" s="20"/>
      <c r="WPE12"/>
      <c r="WPF12" s="20"/>
      <c r="WPG12"/>
      <c r="WPH12" s="20"/>
      <c r="WPI12"/>
      <c r="WPJ12" s="20"/>
      <c r="WPK12"/>
      <c r="WPL12" s="20"/>
      <c r="WPM12"/>
      <c r="WPN12" s="20"/>
      <c r="WPO12"/>
      <c r="WPP12" s="20"/>
      <c r="WPQ12"/>
      <c r="WPR12" s="20"/>
      <c r="WPS12"/>
      <c r="WPT12" s="20"/>
      <c r="WPU12"/>
      <c r="WPV12" s="20"/>
      <c r="WPW12"/>
      <c r="WPX12" s="20"/>
      <c r="WPY12"/>
      <c r="WPZ12" s="20"/>
      <c r="WQA12"/>
      <c r="WQB12" s="20"/>
      <c r="WQC12"/>
      <c r="WQD12" s="20"/>
      <c r="WQE12"/>
      <c r="WQF12" s="20"/>
      <c r="WQG12"/>
      <c r="WQH12" s="20"/>
      <c r="WQI12"/>
      <c r="WQJ12" s="20"/>
      <c r="WQK12"/>
      <c r="WQL12" s="20"/>
      <c r="WQM12"/>
      <c r="WQN12" s="20"/>
      <c r="WQO12"/>
      <c r="WQP12" s="20"/>
      <c r="WQQ12"/>
      <c r="WQR12" s="20"/>
      <c r="WQS12"/>
      <c r="WQT12" s="20"/>
      <c r="WQU12"/>
      <c r="WQV12" s="20"/>
      <c r="WQW12"/>
      <c r="WQX12" s="20"/>
      <c r="WQY12"/>
      <c r="WQZ12" s="20"/>
      <c r="WRA12"/>
      <c r="WRB12" s="20"/>
      <c r="WRC12"/>
      <c r="WRD12" s="20"/>
      <c r="WRE12"/>
      <c r="WRF12" s="20"/>
      <c r="WRG12"/>
      <c r="WRH12" s="20"/>
      <c r="WRI12"/>
      <c r="WRJ12" s="20"/>
      <c r="WRK12"/>
      <c r="WRL12" s="20"/>
      <c r="WRM12"/>
      <c r="WRN12" s="20"/>
      <c r="WRO12"/>
      <c r="WRP12" s="20"/>
      <c r="WRQ12"/>
      <c r="WRR12" s="20"/>
      <c r="WRS12"/>
      <c r="WRT12" s="20"/>
      <c r="WRU12"/>
      <c r="WRV12" s="20"/>
      <c r="WRW12"/>
      <c r="WRX12" s="20"/>
      <c r="WRY12"/>
      <c r="WRZ12" s="20"/>
      <c r="WSA12"/>
      <c r="WSB12" s="20"/>
      <c r="WSC12"/>
      <c r="WSD12" s="20"/>
      <c r="WSE12"/>
      <c r="WSF12" s="20"/>
      <c r="WSG12"/>
      <c r="WSH12" s="20"/>
      <c r="WSI12"/>
      <c r="WSJ12" s="20"/>
      <c r="WSK12"/>
      <c r="WSL12" s="20"/>
      <c r="WSM12"/>
      <c r="WSN12" s="20"/>
      <c r="WSO12"/>
      <c r="WSP12" s="20"/>
      <c r="WSQ12"/>
      <c r="WSR12" s="20"/>
      <c r="WSS12"/>
      <c r="WST12" s="20"/>
      <c r="WSU12"/>
      <c r="WSV12" s="20"/>
      <c r="WSW12"/>
      <c r="WSX12" s="20"/>
      <c r="WSY12"/>
      <c r="WSZ12" s="20"/>
      <c r="WTA12"/>
      <c r="WTB12" s="20"/>
      <c r="WTC12"/>
      <c r="WTD12" s="20"/>
      <c r="WTE12"/>
      <c r="WTF12" s="20"/>
      <c r="WTG12"/>
      <c r="WTH12" s="20"/>
      <c r="WTI12"/>
      <c r="WTJ12" s="20"/>
      <c r="WTK12"/>
      <c r="WTL12" s="20"/>
      <c r="WTM12"/>
      <c r="WTN12" s="20"/>
      <c r="WTO12"/>
      <c r="WTP12" s="20"/>
      <c r="WTQ12"/>
      <c r="WTR12" s="20"/>
      <c r="WTS12"/>
      <c r="WTT12" s="20"/>
      <c r="WTU12"/>
      <c r="WTV12" s="20"/>
      <c r="WTW12"/>
      <c r="WTX12" s="20"/>
      <c r="WTY12"/>
      <c r="WTZ12" s="20"/>
      <c r="WUA12"/>
      <c r="WUB12" s="20"/>
      <c r="WUC12"/>
      <c r="WUD12" s="20"/>
      <c r="WUE12"/>
      <c r="WUF12" s="20"/>
      <c r="WUG12"/>
      <c r="WUH12" s="20"/>
      <c r="WUI12"/>
      <c r="WUJ12" s="20"/>
      <c r="WUK12"/>
      <c r="WUL12" s="20"/>
      <c r="WUM12"/>
      <c r="WUN12" s="20"/>
      <c r="WUO12"/>
      <c r="WUP12" s="20"/>
      <c r="WUQ12"/>
      <c r="WUR12" s="20"/>
      <c r="WUS12"/>
      <c r="WUT12" s="20"/>
      <c r="WUU12"/>
      <c r="WUV12" s="20"/>
      <c r="WUW12"/>
      <c r="WUX12" s="20"/>
      <c r="WUY12"/>
      <c r="WUZ12" s="20"/>
      <c r="WVA12"/>
      <c r="WVB12" s="20"/>
      <c r="WVC12"/>
      <c r="WVD12" s="20"/>
      <c r="WVE12"/>
      <c r="WVF12" s="20"/>
      <c r="WVG12"/>
      <c r="WVH12" s="20"/>
      <c r="WVI12"/>
      <c r="WVJ12" s="20"/>
      <c r="WVK12"/>
      <c r="WVL12" s="20"/>
      <c r="WVM12"/>
      <c r="WVN12" s="20"/>
      <c r="WVO12"/>
      <c r="WVP12" s="20"/>
      <c r="WVQ12"/>
      <c r="WVR12" s="20"/>
      <c r="WVS12"/>
      <c r="WVT12" s="20"/>
      <c r="WVU12"/>
      <c r="WVV12" s="20"/>
      <c r="WVW12"/>
      <c r="WVX12" s="20"/>
      <c r="WVY12"/>
      <c r="WVZ12" s="20"/>
      <c r="WWA12"/>
      <c r="WWB12" s="20"/>
      <c r="WWC12"/>
      <c r="WWD12" s="20"/>
      <c r="WWE12"/>
      <c r="WWF12" s="20"/>
      <c r="WWG12"/>
      <c r="WWH12" s="20"/>
      <c r="WWI12"/>
      <c r="WWJ12" s="20"/>
      <c r="WWK12"/>
      <c r="WWL12" s="20"/>
      <c r="WWM12"/>
      <c r="WWN12" s="20"/>
      <c r="WWO12"/>
      <c r="WWP12" s="20"/>
      <c r="WWQ12"/>
      <c r="WWR12" s="20"/>
      <c r="WWS12"/>
      <c r="WWT12" s="20"/>
      <c r="WWU12"/>
      <c r="WWV12" s="20"/>
      <c r="WWW12"/>
      <c r="WWX12" s="20"/>
      <c r="WWY12"/>
      <c r="WWZ12" s="20"/>
      <c r="WXA12"/>
      <c r="WXB12" s="20"/>
      <c r="WXC12"/>
      <c r="WXD12" s="20"/>
      <c r="WXE12"/>
      <c r="WXF12" s="20"/>
      <c r="WXG12"/>
      <c r="WXH12" s="20"/>
      <c r="WXI12"/>
      <c r="WXJ12" s="20"/>
      <c r="WXK12"/>
      <c r="WXL12" s="20"/>
      <c r="WXM12"/>
      <c r="WXN12" s="20"/>
      <c r="WXO12"/>
      <c r="WXP12" s="20"/>
      <c r="WXQ12"/>
      <c r="WXR12" s="20"/>
      <c r="WXS12"/>
      <c r="WXT12" s="20"/>
      <c r="WXU12"/>
      <c r="WXV12" s="20"/>
      <c r="WXW12"/>
      <c r="WXX12" s="20"/>
      <c r="WXY12"/>
      <c r="WXZ12" s="20"/>
      <c r="WYA12"/>
      <c r="WYB12" s="20"/>
      <c r="WYC12"/>
      <c r="WYD12" s="20"/>
      <c r="WYE12"/>
      <c r="WYF12" s="20"/>
      <c r="WYG12"/>
      <c r="WYH12" s="20"/>
      <c r="WYI12"/>
      <c r="WYJ12" s="20"/>
      <c r="WYK12"/>
      <c r="WYL12" s="20"/>
      <c r="WYM12"/>
      <c r="WYN12" s="20"/>
      <c r="WYO12"/>
      <c r="WYP12" s="20"/>
      <c r="WYQ12"/>
      <c r="WYR12" s="20"/>
      <c r="WYS12"/>
      <c r="WYT12" s="20"/>
      <c r="WYU12"/>
      <c r="WYV12" s="20"/>
      <c r="WYW12"/>
      <c r="WYX12" s="20"/>
      <c r="WYY12"/>
      <c r="WYZ12" s="20"/>
      <c r="WZA12"/>
      <c r="WZB12" s="20"/>
      <c r="WZC12"/>
      <c r="WZD12" s="20"/>
      <c r="WZE12"/>
      <c r="WZF12" s="20"/>
      <c r="WZG12"/>
      <c r="WZH12" s="20"/>
      <c r="WZI12"/>
      <c r="WZJ12" s="20"/>
      <c r="WZK12"/>
      <c r="WZL12" s="20"/>
      <c r="WZM12"/>
      <c r="WZN12" s="20"/>
      <c r="WZO12"/>
      <c r="WZP12" s="20"/>
      <c r="WZQ12"/>
      <c r="WZR12" s="20"/>
      <c r="WZS12"/>
      <c r="WZT12" s="20"/>
      <c r="WZU12"/>
      <c r="WZV12" s="20"/>
      <c r="WZW12"/>
      <c r="WZX12" s="20"/>
      <c r="WZY12"/>
      <c r="WZZ12" s="20"/>
      <c r="XAA12"/>
      <c r="XAB12" s="20"/>
      <c r="XAC12"/>
      <c r="XAD12" s="20"/>
      <c r="XAE12"/>
      <c r="XAF12" s="20"/>
      <c r="XAG12"/>
      <c r="XAH12" s="20"/>
      <c r="XAI12"/>
      <c r="XAJ12" s="20"/>
      <c r="XAK12"/>
      <c r="XAL12" s="20"/>
      <c r="XAM12"/>
      <c r="XAN12" s="20"/>
      <c r="XAO12"/>
      <c r="XAP12" s="20"/>
      <c r="XAQ12"/>
      <c r="XAR12" s="20"/>
      <c r="XAS12"/>
      <c r="XAT12" s="20"/>
      <c r="XAU12"/>
      <c r="XAV12" s="20"/>
      <c r="XAW12"/>
      <c r="XAX12" s="20"/>
      <c r="XAY12"/>
      <c r="XAZ12" s="20"/>
      <c r="XBA12"/>
      <c r="XBB12" s="20"/>
      <c r="XBC12"/>
      <c r="XBD12" s="20"/>
      <c r="XBE12"/>
      <c r="XBF12" s="20"/>
      <c r="XBG12"/>
      <c r="XBH12" s="20"/>
      <c r="XBI12"/>
      <c r="XBJ12" s="20"/>
      <c r="XBK12"/>
      <c r="XBL12" s="20"/>
      <c r="XBM12"/>
      <c r="XBN12" s="20"/>
      <c r="XBO12"/>
      <c r="XBP12" s="20"/>
      <c r="XBQ12"/>
      <c r="XBR12" s="20"/>
      <c r="XBS12"/>
      <c r="XBT12" s="20"/>
      <c r="XBU12"/>
      <c r="XBV12" s="20"/>
      <c r="XBW12"/>
      <c r="XBX12" s="20"/>
      <c r="XBY12"/>
      <c r="XBZ12" s="20"/>
      <c r="XCA12"/>
      <c r="XCB12" s="20"/>
      <c r="XCC12"/>
      <c r="XCD12" s="20"/>
      <c r="XCE12"/>
      <c r="XCF12" s="20"/>
      <c r="XCG12"/>
      <c r="XCH12" s="20"/>
      <c r="XCI12"/>
      <c r="XCJ12" s="20"/>
      <c r="XCK12"/>
      <c r="XCL12" s="20"/>
      <c r="XCM12"/>
      <c r="XCN12" s="20"/>
      <c r="XCO12"/>
      <c r="XCP12" s="20"/>
      <c r="XCQ12"/>
      <c r="XCR12" s="20"/>
      <c r="XCS12"/>
      <c r="XCT12" s="20"/>
      <c r="XCU12"/>
      <c r="XCV12" s="20"/>
      <c r="XCW12"/>
      <c r="XCX12" s="20"/>
      <c r="XCY12"/>
      <c r="XCZ12" s="20"/>
      <c r="XDA12"/>
      <c r="XDB12" s="20"/>
      <c r="XDC12"/>
      <c r="XDD12" s="20"/>
      <c r="XDE12"/>
      <c r="XDF12" s="20"/>
      <c r="XDG12"/>
      <c r="XDH12" s="20"/>
      <c r="XDI12"/>
      <c r="XDJ12" s="20"/>
      <c r="XDK12"/>
      <c r="XDL12" s="20"/>
      <c r="XDM12"/>
      <c r="XDN12" s="20"/>
      <c r="XDO12"/>
      <c r="XDP12" s="20"/>
      <c r="XDQ12"/>
      <c r="XDR12" s="20"/>
      <c r="XDS12"/>
      <c r="XDT12" s="20"/>
      <c r="XDU12"/>
      <c r="XDV12" s="20"/>
      <c r="XDW12"/>
      <c r="XDX12" s="20"/>
      <c r="XDY12"/>
      <c r="XDZ12" s="20"/>
      <c r="XEA12"/>
      <c r="XEB12" s="20"/>
      <c r="XEC12"/>
      <c r="XED12" s="20"/>
      <c r="XEE12"/>
      <c r="XEF12" s="20"/>
      <c r="XEG12"/>
      <c r="XEH12" s="20"/>
      <c r="XEI12"/>
      <c r="XEJ12" s="20"/>
      <c r="XEK12"/>
      <c r="XEL12" s="20"/>
      <c r="XEM12"/>
      <c r="XEN12" s="20"/>
      <c r="XEO12"/>
      <c r="XEP12" s="20"/>
      <c r="XEQ12"/>
      <c r="XER12" s="20"/>
      <c r="XES12"/>
      <c r="XET12" s="20"/>
      <c r="XEU12"/>
      <c r="XEV12" s="20"/>
      <c r="XEW12"/>
      <c r="XEX12" s="20"/>
      <c r="XEY12"/>
      <c r="XEZ12" s="20"/>
      <c r="XFA12"/>
    </row>
    <row r="13" spans="1:16381" ht="30" customHeight="1" x14ac:dyDescent="0.55000000000000004">
      <c r="A13" s="20"/>
      <c r="B13" s="152" t="s">
        <v>585</v>
      </c>
      <c r="C13" s="151">
        <f>IF(ISERROR((D16*100)/(38-D18)),0,(D16*100)/(38-D18))</f>
        <v>0</v>
      </c>
      <c r="D13" s="141">
        <f>IF(ISERROR((D20*100)/(50-D22)),0,(D20*100)/(50-D22))</f>
        <v>0</v>
      </c>
      <c r="E13" s="141">
        <f>'4.1 Graphs and statistics AA'!E33</f>
        <v>0</v>
      </c>
      <c r="F13"/>
      <c r="G13" s="20"/>
      <c r="H13"/>
      <c r="I13" s="20"/>
      <c r="J13"/>
      <c r="K13"/>
      <c r="M13"/>
      <c r="N13" s="20"/>
      <c r="O13"/>
      <c r="P13" s="20"/>
      <c r="Q13"/>
      <c r="R13" s="20"/>
      <c r="S13"/>
      <c r="T13" s="20"/>
      <c r="U13"/>
      <c r="V13" s="20"/>
      <c r="W13"/>
      <c r="X13" s="20"/>
      <c r="Y13"/>
      <c r="Z13" s="20"/>
      <c r="AA13"/>
      <c r="AB13" s="20"/>
      <c r="AC13"/>
      <c r="AD13" s="20"/>
      <c r="AE13"/>
      <c r="AF13" s="20"/>
      <c r="AG13"/>
      <c r="AH13" s="20"/>
      <c r="AI13"/>
      <c r="AJ13" s="20"/>
      <c r="AK13"/>
      <c r="AL13" s="20"/>
      <c r="AM13"/>
      <c r="AN13" s="20"/>
      <c r="AO13"/>
      <c r="AP13" s="20"/>
      <c r="AQ13"/>
      <c r="AR13" s="20"/>
      <c r="AS13"/>
      <c r="AT13" s="20"/>
      <c r="AU13"/>
      <c r="AV13" s="20"/>
      <c r="AW13"/>
      <c r="AX13" s="20"/>
      <c r="AY13"/>
      <c r="AZ13" s="20"/>
      <c r="BA13"/>
      <c r="BB13" s="20"/>
      <c r="BC13"/>
      <c r="BD13" s="20"/>
      <c r="BE13"/>
      <c r="BF13" s="20"/>
      <c r="BG13"/>
      <c r="BH13" s="20"/>
      <c r="BI13"/>
      <c r="BJ13" s="20"/>
      <c r="BK13"/>
      <c r="BL13" s="20"/>
      <c r="BM13"/>
      <c r="BN13" s="20"/>
      <c r="BO13"/>
      <c r="BP13" s="20"/>
      <c r="BQ13"/>
      <c r="BR13" s="20"/>
      <c r="BS13"/>
      <c r="BT13" s="20"/>
      <c r="BU13"/>
      <c r="BV13" s="20"/>
      <c r="BW13"/>
      <c r="BX13" s="20"/>
      <c r="BY13"/>
      <c r="BZ13" s="20"/>
      <c r="CA13"/>
      <c r="CB13" s="20"/>
      <c r="CC13"/>
      <c r="CD13" s="20"/>
      <c r="CE13"/>
      <c r="CF13" s="20"/>
      <c r="CG13"/>
      <c r="CH13" s="20"/>
      <c r="CI13"/>
      <c r="CJ13" s="20"/>
      <c r="CK13"/>
      <c r="CL13" s="20"/>
      <c r="CM13"/>
      <c r="CN13" s="20"/>
      <c r="CO13"/>
      <c r="CP13" s="20"/>
      <c r="CQ13"/>
      <c r="CR13" s="20"/>
      <c r="CS13"/>
      <c r="CT13" s="20"/>
      <c r="CU13"/>
      <c r="CV13" s="20"/>
      <c r="CW13"/>
      <c r="CX13" s="20"/>
      <c r="CY13"/>
      <c r="CZ13" s="20"/>
      <c r="DA13"/>
      <c r="DB13" s="20"/>
      <c r="DC13"/>
      <c r="DD13" s="20"/>
      <c r="DE13"/>
      <c r="DF13" s="20"/>
      <c r="DG13"/>
      <c r="DH13" s="20"/>
      <c r="DI13"/>
      <c r="DJ13" s="20"/>
      <c r="DK13"/>
      <c r="DL13" s="20"/>
      <c r="DM13"/>
      <c r="DN13" s="20"/>
      <c r="DO13"/>
      <c r="DP13" s="20"/>
      <c r="DQ13"/>
      <c r="DR13" s="20"/>
      <c r="DS13"/>
      <c r="DT13" s="20"/>
      <c r="DU13"/>
      <c r="DV13" s="20"/>
      <c r="DW13"/>
      <c r="DX13" s="20"/>
      <c r="DY13"/>
      <c r="DZ13" s="20"/>
      <c r="EA13"/>
      <c r="EB13" s="20"/>
      <c r="EC13"/>
      <c r="ED13" s="20"/>
      <c r="EE13"/>
      <c r="EF13" s="20"/>
      <c r="EG13"/>
      <c r="EH13" s="20"/>
      <c r="EI13"/>
      <c r="EJ13" s="20"/>
      <c r="EK13"/>
      <c r="EL13" s="20"/>
      <c r="EM13"/>
      <c r="EN13" s="20"/>
      <c r="EO13"/>
      <c r="EP13" s="20"/>
      <c r="EQ13"/>
      <c r="ER13" s="20"/>
      <c r="ES13"/>
      <c r="ET13" s="20"/>
      <c r="EU13"/>
      <c r="EV13" s="20"/>
      <c r="EW13"/>
      <c r="EX13" s="20"/>
      <c r="EY13"/>
      <c r="EZ13" s="20"/>
      <c r="FA13"/>
      <c r="FB13" s="20"/>
      <c r="FC13"/>
      <c r="FD13" s="20"/>
      <c r="FE13"/>
      <c r="FF13" s="20"/>
      <c r="FG13"/>
      <c r="FH13" s="20"/>
      <c r="FI13"/>
      <c r="FJ13" s="20"/>
      <c r="FK13"/>
      <c r="FL13" s="20"/>
      <c r="FM13"/>
      <c r="FN13" s="20"/>
      <c r="FO13"/>
      <c r="FP13" s="20"/>
      <c r="FQ13"/>
      <c r="FR13" s="20"/>
      <c r="FS13"/>
      <c r="FT13" s="20"/>
      <c r="FU13"/>
      <c r="FV13" s="20"/>
      <c r="FW13"/>
      <c r="FX13" s="20"/>
      <c r="FY13"/>
      <c r="FZ13" s="20"/>
      <c r="GA13"/>
      <c r="GB13" s="20"/>
      <c r="GC13"/>
      <c r="GD13" s="20"/>
      <c r="GE13"/>
      <c r="GF13" s="20"/>
      <c r="GG13"/>
      <c r="GH13" s="20"/>
      <c r="GI13"/>
      <c r="GJ13" s="20"/>
      <c r="GK13"/>
      <c r="GL13" s="20"/>
      <c r="GM13"/>
      <c r="GN13" s="20"/>
      <c r="GO13"/>
      <c r="GP13" s="20"/>
      <c r="GQ13"/>
      <c r="GR13" s="20"/>
      <c r="GS13"/>
      <c r="GT13" s="20"/>
      <c r="GU13"/>
      <c r="GV13" s="20"/>
      <c r="GW13"/>
      <c r="GX13" s="20"/>
      <c r="GY13"/>
      <c r="GZ13" s="20"/>
      <c r="HA13"/>
      <c r="HB13" s="20"/>
      <c r="HC13"/>
      <c r="HD13" s="20"/>
      <c r="HE13"/>
      <c r="HF13" s="20"/>
      <c r="HG13"/>
      <c r="HH13" s="20"/>
      <c r="HI13"/>
      <c r="HJ13" s="20"/>
      <c r="HK13"/>
      <c r="HL13" s="20"/>
      <c r="HM13"/>
      <c r="HN13" s="20"/>
      <c r="HO13"/>
      <c r="HP13" s="20"/>
      <c r="HQ13"/>
      <c r="HR13" s="20"/>
      <c r="HS13"/>
      <c r="HT13" s="20"/>
      <c r="HU13"/>
      <c r="HV13" s="20"/>
      <c r="HW13"/>
      <c r="HX13" s="20"/>
      <c r="HY13"/>
      <c r="HZ13" s="20"/>
      <c r="IA13"/>
      <c r="IB13" s="20"/>
      <c r="IC13"/>
      <c r="ID13" s="20"/>
      <c r="IE13"/>
      <c r="IF13" s="20"/>
      <c r="IG13"/>
      <c r="IH13" s="20"/>
      <c r="II13"/>
      <c r="IJ13" s="20"/>
      <c r="IK13"/>
      <c r="IL13" s="20"/>
      <c r="IM13"/>
      <c r="IN13" s="20"/>
      <c r="IO13"/>
      <c r="IP13" s="20"/>
      <c r="IQ13"/>
      <c r="IR13" s="20"/>
      <c r="IS13"/>
      <c r="IT13" s="20"/>
      <c r="IU13"/>
      <c r="IV13" s="20"/>
      <c r="IW13"/>
      <c r="IX13" s="20"/>
      <c r="IY13"/>
      <c r="IZ13" s="20"/>
      <c r="JA13"/>
      <c r="JB13" s="20"/>
      <c r="JC13"/>
      <c r="JD13" s="20"/>
      <c r="JE13"/>
      <c r="JF13" s="20"/>
      <c r="JG13"/>
      <c r="JH13" s="20"/>
      <c r="JI13"/>
      <c r="JJ13" s="20"/>
      <c r="JK13"/>
      <c r="JL13" s="20"/>
      <c r="JM13"/>
      <c r="JN13" s="20"/>
      <c r="JO13"/>
      <c r="JP13" s="20"/>
      <c r="JQ13"/>
      <c r="JR13" s="20"/>
      <c r="JS13"/>
      <c r="JT13" s="20"/>
      <c r="JU13"/>
      <c r="JV13" s="20"/>
      <c r="JW13"/>
      <c r="JX13" s="20"/>
      <c r="JY13"/>
      <c r="JZ13" s="20"/>
      <c r="KA13"/>
      <c r="KB13" s="20"/>
      <c r="KC13"/>
      <c r="KD13" s="20"/>
      <c r="KE13"/>
      <c r="KF13" s="20"/>
      <c r="KG13"/>
      <c r="KH13" s="20"/>
      <c r="KI13"/>
      <c r="KJ13" s="20"/>
      <c r="KK13"/>
      <c r="KL13" s="20"/>
      <c r="KM13"/>
      <c r="KN13" s="20"/>
      <c r="KO13"/>
      <c r="KP13" s="20"/>
      <c r="KQ13"/>
      <c r="KR13" s="20"/>
      <c r="KS13"/>
      <c r="KT13" s="20"/>
      <c r="KU13"/>
      <c r="KV13" s="20"/>
      <c r="KW13"/>
      <c r="KX13" s="20"/>
      <c r="KY13"/>
      <c r="KZ13" s="20"/>
      <c r="LA13"/>
      <c r="LB13" s="20"/>
      <c r="LC13"/>
      <c r="LD13" s="20"/>
      <c r="LE13"/>
      <c r="LF13" s="20"/>
      <c r="LG13"/>
      <c r="LH13" s="20"/>
      <c r="LI13"/>
      <c r="LJ13" s="20"/>
      <c r="LK13"/>
      <c r="LL13" s="20"/>
      <c r="LM13"/>
      <c r="LN13" s="20"/>
      <c r="LO13"/>
      <c r="LP13" s="20"/>
      <c r="LQ13"/>
      <c r="LR13" s="20"/>
      <c r="LS13"/>
      <c r="LT13" s="20"/>
      <c r="LU13"/>
      <c r="LV13" s="20"/>
      <c r="LW13"/>
      <c r="LX13" s="20"/>
      <c r="LY13"/>
      <c r="LZ13" s="20"/>
      <c r="MA13"/>
      <c r="MB13" s="20"/>
      <c r="MC13"/>
      <c r="MD13" s="20"/>
      <c r="ME13"/>
      <c r="MF13" s="20"/>
      <c r="MG13"/>
      <c r="MH13" s="20"/>
      <c r="MI13"/>
      <c r="MJ13" s="20"/>
      <c r="MK13"/>
      <c r="ML13" s="20"/>
      <c r="MM13"/>
      <c r="MN13" s="20"/>
      <c r="MO13"/>
      <c r="MP13" s="20"/>
      <c r="MQ13"/>
      <c r="MR13" s="20"/>
      <c r="MS13"/>
      <c r="MT13" s="20"/>
      <c r="MU13"/>
      <c r="MV13" s="20"/>
      <c r="MW13"/>
      <c r="MX13" s="20"/>
      <c r="MY13"/>
      <c r="MZ13" s="20"/>
      <c r="NA13"/>
      <c r="NB13" s="20"/>
      <c r="NC13"/>
      <c r="ND13" s="20"/>
      <c r="NE13"/>
      <c r="NF13" s="20"/>
      <c r="NG13"/>
      <c r="NH13" s="20"/>
      <c r="NI13"/>
      <c r="NJ13" s="20"/>
      <c r="NK13"/>
      <c r="NL13" s="20"/>
      <c r="NM13"/>
      <c r="NN13" s="20"/>
      <c r="NO13"/>
      <c r="NP13" s="20"/>
      <c r="NQ13"/>
      <c r="NR13" s="20"/>
      <c r="NS13"/>
      <c r="NT13" s="20"/>
      <c r="NU13"/>
      <c r="NV13" s="20"/>
      <c r="NW13"/>
      <c r="NX13" s="20"/>
      <c r="NY13"/>
      <c r="NZ13" s="20"/>
      <c r="OA13"/>
      <c r="OB13" s="20"/>
      <c r="OC13"/>
      <c r="OD13" s="20"/>
      <c r="OE13"/>
      <c r="OF13" s="20"/>
      <c r="OG13"/>
      <c r="OH13" s="20"/>
      <c r="OI13"/>
      <c r="OJ13" s="20"/>
      <c r="OK13"/>
      <c r="OL13" s="20"/>
      <c r="OM13"/>
      <c r="ON13" s="20"/>
      <c r="OO13"/>
      <c r="OP13" s="20"/>
      <c r="OQ13"/>
      <c r="OR13" s="20"/>
      <c r="OS13"/>
      <c r="OT13" s="20"/>
      <c r="OU13"/>
      <c r="OV13" s="20"/>
      <c r="OW13"/>
      <c r="OX13" s="20"/>
      <c r="OY13"/>
      <c r="OZ13" s="20"/>
      <c r="PA13"/>
      <c r="PB13" s="20"/>
      <c r="PC13"/>
      <c r="PD13" s="20"/>
      <c r="PE13"/>
      <c r="PF13" s="20"/>
      <c r="PG13"/>
      <c r="PH13" s="20"/>
      <c r="PI13"/>
      <c r="PJ13" s="20"/>
      <c r="PK13"/>
      <c r="PL13" s="20"/>
      <c r="PM13"/>
      <c r="PN13" s="20"/>
      <c r="PO13"/>
      <c r="PP13" s="20"/>
      <c r="PQ13"/>
      <c r="PR13" s="20"/>
      <c r="PS13"/>
      <c r="PT13" s="20"/>
      <c r="PU13"/>
      <c r="PV13" s="20"/>
      <c r="PW13"/>
      <c r="PX13" s="20"/>
      <c r="PY13"/>
      <c r="PZ13" s="20"/>
      <c r="QA13"/>
      <c r="QB13" s="20"/>
      <c r="QC13"/>
      <c r="QD13" s="20"/>
      <c r="QE13"/>
      <c r="QF13" s="20"/>
      <c r="QG13"/>
      <c r="QH13" s="20"/>
      <c r="QI13"/>
      <c r="QJ13" s="20"/>
      <c r="QK13"/>
      <c r="QL13" s="20"/>
      <c r="QM13"/>
      <c r="QN13" s="20"/>
      <c r="QO13"/>
      <c r="QP13" s="20"/>
      <c r="QQ13"/>
      <c r="QR13" s="20"/>
      <c r="QS13"/>
      <c r="QT13" s="20"/>
      <c r="QU13"/>
      <c r="QV13" s="20"/>
      <c r="QW13"/>
      <c r="QX13" s="20"/>
      <c r="QY13"/>
      <c r="QZ13" s="20"/>
      <c r="RA13"/>
      <c r="RB13" s="20"/>
      <c r="RC13"/>
      <c r="RD13" s="20"/>
      <c r="RE13"/>
      <c r="RF13" s="20"/>
      <c r="RG13"/>
      <c r="RH13" s="20"/>
      <c r="RI13"/>
      <c r="RJ13" s="20"/>
      <c r="RK13"/>
      <c r="RL13" s="20"/>
      <c r="RM13"/>
      <c r="RN13" s="20"/>
      <c r="RO13"/>
      <c r="RP13" s="20"/>
      <c r="RQ13"/>
      <c r="RR13" s="20"/>
      <c r="RS13"/>
      <c r="RT13" s="20"/>
      <c r="RU13"/>
      <c r="RV13" s="20"/>
      <c r="RW13"/>
      <c r="RX13" s="20"/>
      <c r="RY13"/>
      <c r="RZ13" s="20"/>
      <c r="SA13"/>
      <c r="SB13" s="20"/>
      <c r="SC13"/>
      <c r="SD13" s="20"/>
      <c r="SE13"/>
      <c r="SF13" s="20"/>
      <c r="SG13"/>
      <c r="SH13" s="20"/>
      <c r="SI13"/>
      <c r="SJ13" s="20"/>
      <c r="SK13"/>
      <c r="SL13" s="20"/>
      <c r="SM13"/>
      <c r="SN13" s="20"/>
      <c r="SO13"/>
      <c r="SP13" s="20"/>
      <c r="SQ13"/>
      <c r="SR13" s="20"/>
      <c r="SS13"/>
      <c r="ST13" s="20"/>
      <c r="SU13"/>
      <c r="SV13" s="20"/>
      <c r="SW13"/>
      <c r="SX13" s="20"/>
      <c r="SY13"/>
      <c r="SZ13" s="20"/>
      <c r="TA13"/>
      <c r="TB13" s="20"/>
      <c r="TC13"/>
      <c r="TD13" s="20"/>
      <c r="TE13"/>
      <c r="TF13" s="20"/>
      <c r="TG13"/>
      <c r="TH13" s="20"/>
      <c r="TI13"/>
      <c r="TJ13" s="20"/>
      <c r="TK13"/>
      <c r="TL13" s="20"/>
      <c r="TM13"/>
      <c r="TN13" s="20"/>
      <c r="TO13"/>
      <c r="TP13" s="20"/>
      <c r="TQ13"/>
      <c r="TR13" s="20"/>
      <c r="TS13"/>
      <c r="TT13" s="20"/>
      <c r="TU13"/>
      <c r="TV13" s="20"/>
      <c r="TW13"/>
      <c r="TX13" s="20"/>
      <c r="TY13"/>
      <c r="TZ13" s="20"/>
      <c r="UA13"/>
      <c r="UB13" s="20"/>
      <c r="UC13"/>
      <c r="UD13" s="20"/>
      <c r="UE13"/>
      <c r="UF13" s="20"/>
      <c r="UG13"/>
      <c r="UH13" s="20"/>
      <c r="UI13"/>
      <c r="UJ13" s="20"/>
      <c r="UK13"/>
      <c r="UL13" s="20"/>
      <c r="UM13"/>
      <c r="UN13" s="20"/>
      <c r="UO13"/>
      <c r="UP13" s="20"/>
      <c r="UQ13"/>
      <c r="UR13" s="20"/>
      <c r="US13"/>
      <c r="UT13" s="20"/>
      <c r="UU13"/>
      <c r="UV13" s="20"/>
      <c r="UW13"/>
      <c r="UX13" s="20"/>
      <c r="UY13"/>
      <c r="UZ13" s="20"/>
      <c r="VA13"/>
      <c r="VB13" s="20"/>
      <c r="VC13"/>
      <c r="VD13" s="20"/>
      <c r="VE13"/>
      <c r="VF13" s="20"/>
      <c r="VG13"/>
      <c r="VH13" s="20"/>
      <c r="VI13"/>
      <c r="VJ13" s="20"/>
      <c r="VK13"/>
      <c r="VL13" s="20"/>
      <c r="VM13"/>
      <c r="VN13" s="20"/>
      <c r="VO13"/>
      <c r="VP13" s="20"/>
      <c r="VQ13"/>
      <c r="VR13" s="20"/>
      <c r="VS13"/>
      <c r="VT13" s="20"/>
      <c r="VU13"/>
      <c r="VV13" s="20"/>
      <c r="VW13"/>
      <c r="VX13" s="20"/>
      <c r="VY13"/>
      <c r="VZ13" s="20"/>
      <c r="WA13"/>
      <c r="WB13" s="20"/>
      <c r="WC13"/>
      <c r="WD13" s="20"/>
      <c r="WE13"/>
      <c r="WF13" s="20"/>
      <c r="WG13"/>
      <c r="WH13" s="20"/>
      <c r="WI13"/>
      <c r="WJ13" s="20"/>
      <c r="WK13"/>
      <c r="WL13" s="20"/>
      <c r="WM13"/>
      <c r="WN13" s="20"/>
      <c r="WO13"/>
      <c r="WP13" s="20"/>
      <c r="WQ13"/>
      <c r="WR13" s="20"/>
      <c r="WS13"/>
      <c r="WT13" s="20"/>
      <c r="WU13"/>
      <c r="WV13" s="20"/>
      <c r="WW13"/>
      <c r="WX13" s="20"/>
      <c r="WY13"/>
      <c r="WZ13" s="20"/>
      <c r="XA13"/>
      <c r="XB13" s="20"/>
      <c r="XC13"/>
      <c r="XD13" s="20"/>
      <c r="XE13"/>
      <c r="XF13" s="20"/>
      <c r="XG13"/>
      <c r="XH13" s="20"/>
      <c r="XI13"/>
      <c r="XJ13" s="20"/>
      <c r="XK13"/>
      <c r="XL13" s="20"/>
      <c r="XM13"/>
      <c r="XN13" s="20"/>
      <c r="XO13"/>
      <c r="XP13" s="20"/>
      <c r="XQ13"/>
      <c r="XR13" s="20"/>
      <c r="XS13"/>
      <c r="XT13" s="20"/>
      <c r="XU13"/>
      <c r="XV13" s="20"/>
      <c r="XW13"/>
      <c r="XX13" s="20"/>
      <c r="XY13"/>
      <c r="XZ13" s="20"/>
      <c r="YA13"/>
      <c r="YB13" s="20"/>
      <c r="YC13"/>
      <c r="YD13" s="20"/>
      <c r="YE13"/>
      <c r="YF13" s="20"/>
      <c r="YG13"/>
      <c r="YH13" s="20"/>
      <c r="YI13"/>
      <c r="YJ13" s="20"/>
      <c r="YK13"/>
      <c r="YL13" s="20"/>
      <c r="YM13"/>
      <c r="YN13" s="20"/>
      <c r="YO13"/>
      <c r="YP13" s="20"/>
      <c r="YQ13"/>
      <c r="YR13" s="20"/>
      <c r="YS13"/>
      <c r="YT13" s="20"/>
      <c r="YU13"/>
      <c r="YV13" s="20"/>
      <c r="YW13"/>
      <c r="YX13" s="20"/>
      <c r="YY13"/>
      <c r="YZ13" s="20"/>
      <c r="ZA13"/>
      <c r="ZB13" s="20"/>
      <c r="ZC13"/>
      <c r="ZD13" s="20"/>
      <c r="ZE13"/>
      <c r="ZF13" s="20"/>
      <c r="ZG13"/>
      <c r="ZH13" s="20"/>
      <c r="ZI13"/>
      <c r="ZJ13" s="20"/>
      <c r="ZK13"/>
      <c r="ZL13" s="20"/>
      <c r="ZM13"/>
      <c r="ZN13" s="20"/>
      <c r="ZO13"/>
      <c r="ZP13" s="20"/>
      <c r="ZQ13"/>
      <c r="ZR13" s="20"/>
      <c r="ZS13"/>
      <c r="ZT13" s="20"/>
      <c r="ZU13"/>
      <c r="ZV13" s="20"/>
      <c r="ZW13"/>
      <c r="ZX13" s="20"/>
      <c r="ZY13"/>
      <c r="ZZ13" s="20"/>
      <c r="AAA13"/>
      <c r="AAB13" s="20"/>
      <c r="AAC13"/>
      <c r="AAD13" s="20"/>
      <c r="AAE13"/>
      <c r="AAF13" s="20"/>
      <c r="AAG13"/>
      <c r="AAH13" s="20"/>
      <c r="AAI13"/>
      <c r="AAJ13" s="20"/>
      <c r="AAK13"/>
      <c r="AAL13" s="20"/>
      <c r="AAM13"/>
      <c r="AAN13" s="20"/>
      <c r="AAO13"/>
      <c r="AAP13" s="20"/>
      <c r="AAQ13"/>
      <c r="AAR13" s="20"/>
      <c r="AAS13"/>
      <c r="AAT13" s="20"/>
      <c r="AAU13"/>
      <c r="AAV13" s="20"/>
      <c r="AAW13"/>
      <c r="AAX13" s="20"/>
      <c r="AAY13"/>
      <c r="AAZ13" s="20"/>
      <c r="ABA13"/>
      <c r="ABB13" s="20"/>
      <c r="ABC13"/>
      <c r="ABD13" s="20"/>
      <c r="ABE13"/>
      <c r="ABF13" s="20"/>
      <c r="ABG13"/>
      <c r="ABH13" s="20"/>
      <c r="ABI13"/>
      <c r="ABJ13" s="20"/>
      <c r="ABK13"/>
      <c r="ABL13" s="20"/>
      <c r="ABM13"/>
      <c r="ABN13" s="20"/>
      <c r="ABO13"/>
      <c r="ABP13" s="20"/>
      <c r="ABQ13"/>
      <c r="ABR13" s="20"/>
      <c r="ABS13"/>
      <c r="ABT13" s="20"/>
      <c r="ABU13"/>
      <c r="ABV13" s="20"/>
      <c r="ABW13"/>
      <c r="ABX13" s="20"/>
      <c r="ABY13"/>
      <c r="ABZ13" s="20"/>
      <c r="ACA13"/>
      <c r="ACB13" s="20"/>
      <c r="ACC13"/>
      <c r="ACD13" s="20"/>
      <c r="ACE13"/>
      <c r="ACF13" s="20"/>
      <c r="ACG13"/>
      <c r="ACH13" s="20"/>
      <c r="ACI13"/>
      <c r="ACJ13" s="20"/>
      <c r="ACK13"/>
      <c r="ACL13" s="20"/>
      <c r="ACM13"/>
      <c r="ACN13" s="20"/>
      <c r="ACO13"/>
      <c r="ACP13" s="20"/>
      <c r="ACQ13"/>
      <c r="ACR13" s="20"/>
      <c r="ACS13"/>
      <c r="ACT13" s="20"/>
      <c r="ACU13"/>
      <c r="ACV13" s="20"/>
      <c r="ACW13"/>
      <c r="ACX13" s="20"/>
      <c r="ACY13"/>
      <c r="ACZ13" s="20"/>
      <c r="ADA13"/>
      <c r="ADB13" s="20"/>
      <c r="ADC13"/>
      <c r="ADD13" s="20"/>
      <c r="ADE13"/>
      <c r="ADF13" s="20"/>
      <c r="ADG13"/>
      <c r="ADH13" s="20"/>
      <c r="ADI13"/>
      <c r="ADJ13" s="20"/>
      <c r="ADK13"/>
      <c r="ADL13" s="20"/>
      <c r="ADM13"/>
      <c r="ADN13" s="20"/>
      <c r="ADO13"/>
      <c r="ADP13" s="20"/>
      <c r="ADQ13"/>
      <c r="ADR13" s="20"/>
      <c r="ADS13"/>
      <c r="ADT13" s="20"/>
      <c r="ADU13"/>
      <c r="ADV13" s="20"/>
      <c r="ADW13"/>
      <c r="ADX13" s="20"/>
      <c r="ADY13"/>
      <c r="ADZ13" s="20"/>
      <c r="AEA13"/>
      <c r="AEB13" s="20"/>
      <c r="AEC13"/>
      <c r="AED13" s="20"/>
      <c r="AEE13"/>
      <c r="AEF13" s="20"/>
      <c r="AEG13"/>
      <c r="AEH13" s="20"/>
      <c r="AEI13"/>
      <c r="AEJ13" s="20"/>
      <c r="AEK13"/>
      <c r="AEL13" s="20"/>
      <c r="AEM13"/>
      <c r="AEN13" s="20"/>
      <c r="AEO13"/>
      <c r="AEP13" s="20"/>
      <c r="AEQ13"/>
      <c r="AER13" s="20"/>
      <c r="AES13"/>
      <c r="AET13" s="20"/>
      <c r="AEU13"/>
      <c r="AEV13" s="20"/>
      <c r="AEW13"/>
      <c r="AEX13" s="20"/>
      <c r="AEY13"/>
      <c r="AEZ13" s="20"/>
      <c r="AFA13"/>
      <c r="AFB13" s="20"/>
      <c r="AFC13"/>
      <c r="AFD13" s="20"/>
      <c r="AFE13"/>
      <c r="AFF13" s="20"/>
      <c r="AFG13"/>
      <c r="AFH13" s="20"/>
      <c r="AFI13"/>
      <c r="AFJ13" s="20"/>
      <c r="AFK13"/>
      <c r="AFL13" s="20"/>
      <c r="AFM13"/>
      <c r="AFN13" s="20"/>
      <c r="AFO13"/>
      <c r="AFP13" s="20"/>
      <c r="AFQ13"/>
      <c r="AFR13" s="20"/>
      <c r="AFS13"/>
      <c r="AFT13" s="20"/>
      <c r="AFU13"/>
      <c r="AFV13" s="20"/>
      <c r="AFW13"/>
      <c r="AFX13" s="20"/>
      <c r="AFY13"/>
      <c r="AFZ13" s="20"/>
      <c r="AGA13"/>
      <c r="AGB13" s="20"/>
      <c r="AGC13"/>
      <c r="AGD13" s="20"/>
      <c r="AGE13"/>
      <c r="AGF13" s="20"/>
      <c r="AGG13"/>
      <c r="AGH13" s="20"/>
      <c r="AGI13"/>
      <c r="AGJ13" s="20"/>
      <c r="AGK13"/>
      <c r="AGL13" s="20"/>
      <c r="AGM13"/>
      <c r="AGN13" s="20"/>
      <c r="AGO13"/>
      <c r="AGP13" s="20"/>
      <c r="AGQ13"/>
      <c r="AGR13" s="20"/>
      <c r="AGS13"/>
      <c r="AGT13" s="20"/>
      <c r="AGU13"/>
      <c r="AGV13" s="20"/>
      <c r="AGW13"/>
      <c r="AGX13" s="20"/>
      <c r="AGY13"/>
      <c r="AGZ13" s="20"/>
      <c r="AHA13"/>
      <c r="AHB13" s="20"/>
      <c r="AHC13"/>
      <c r="AHD13" s="20"/>
      <c r="AHE13"/>
      <c r="AHF13" s="20"/>
      <c r="AHG13"/>
      <c r="AHH13" s="20"/>
      <c r="AHI13"/>
      <c r="AHJ13" s="20"/>
      <c r="AHK13"/>
      <c r="AHL13" s="20"/>
      <c r="AHM13"/>
      <c r="AHN13" s="20"/>
      <c r="AHO13"/>
      <c r="AHP13" s="20"/>
      <c r="AHQ13"/>
      <c r="AHR13" s="20"/>
      <c r="AHS13"/>
      <c r="AHT13" s="20"/>
      <c r="AHU13"/>
      <c r="AHV13" s="20"/>
      <c r="AHW13"/>
      <c r="AHX13" s="20"/>
      <c r="AHY13"/>
      <c r="AHZ13" s="20"/>
      <c r="AIA13"/>
      <c r="AIB13" s="20"/>
      <c r="AIC13"/>
      <c r="AID13" s="20"/>
      <c r="AIE13"/>
      <c r="AIF13" s="20"/>
      <c r="AIG13"/>
      <c r="AIH13" s="20"/>
      <c r="AII13"/>
      <c r="AIJ13" s="20"/>
      <c r="AIK13"/>
      <c r="AIL13" s="20"/>
      <c r="AIM13"/>
      <c r="AIN13" s="20"/>
      <c r="AIO13"/>
      <c r="AIP13" s="20"/>
      <c r="AIQ13"/>
      <c r="AIR13" s="20"/>
      <c r="AIS13"/>
      <c r="AIT13" s="20"/>
      <c r="AIU13"/>
      <c r="AIV13" s="20"/>
      <c r="AIW13"/>
      <c r="AIX13" s="20"/>
      <c r="AIY13"/>
      <c r="AIZ13" s="20"/>
      <c r="AJA13"/>
      <c r="AJB13" s="20"/>
      <c r="AJC13"/>
      <c r="AJD13" s="20"/>
      <c r="AJE13"/>
      <c r="AJF13" s="20"/>
      <c r="AJG13"/>
      <c r="AJH13" s="20"/>
      <c r="AJI13"/>
      <c r="AJJ13" s="20"/>
      <c r="AJK13"/>
      <c r="AJL13" s="20"/>
      <c r="AJM13"/>
      <c r="AJN13" s="20"/>
      <c r="AJO13"/>
      <c r="AJP13" s="20"/>
      <c r="AJQ13"/>
      <c r="AJR13" s="20"/>
      <c r="AJS13"/>
      <c r="AJT13" s="20"/>
      <c r="AJU13"/>
      <c r="AJV13" s="20"/>
      <c r="AJW13"/>
      <c r="AJX13" s="20"/>
      <c r="AJY13"/>
      <c r="AJZ13" s="20"/>
      <c r="AKA13"/>
      <c r="AKB13" s="20"/>
      <c r="AKC13"/>
      <c r="AKD13" s="20"/>
      <c r="AKE13"/>
      <c r="AKF13" s="20"/>
      <c r="AKG13"/>
      <c r="AKH13" s="20"/>
      <c r="AKI13"/>
      <c r="AKJ13" s="20"/>
      <c r="AKK13"/>
      <c r="AKL13" s="20"/>
      <c r="AKM13"/>
      <c r="AKN13" s="20"/>
      <c r="AKO13"/>
      <c r="AKP13" s="20"/>
      <c r="AKQ13"/>
      <c r="AKR13" s="20"/>
      <c r="AKS13"/>
      <c r="AKT13" s="20"/>
      <c r="AKU13"/>
      <c r="AKV13" s="20"/>
      <c r="AKW13"/>
      <c r="AKX13" s="20"/>
      <c r="AKY13"/>
      <c r="AKZ13" s="20"/>
      <c r="ALA13"/>
      <c r="ALB13" s="20"/>
      <c r="ALC13"/>
      <c r="ALD13" s="20"/>
      <c r="ALE13"/>
      <c r="ALF13" s="20"/>
      <c r="ALG13"/>
      <c r="ALH13" s="20"/>
      <c r="ALI13"/>
      <c r="ALJ13" s="20"/>
      <c r="ALK13"/>
      <c r="ALL13" s="20"/>
      <c r="ALM13"/>
      <c r="ALN13" s="20"/>
      <c r="ALO13"/>
      <c r="ALP13" s="20"/>
      <c r="ALQ13"/>
      <c r="ALR13" s="20"/>
      <c r="ALS13"/>
      <c r="ALT13" s="20"/>
      <c r="ALU13"/>
      <c r="ALV13" s="20"/>
      <c r="ALW13"/>
      <c r="ALX13" s="20"/>
      <c r="ALY13"/>
      <c r="ALZ13" s="20"/>
      <c r="AMA13"/>
      <c r="AMB13" s="20"/>
      <c r="AMC13"/>
      <c r="AMD13" s="20"/>
      <c r="AME13"/>
      <c r="AMF13" s="20"/>
      <c r="AMG13"/>
      <c r="AMH13" s="20"/>
      <c r="AMI13"/>
      <c r="AMJ13" s="20"/>
      <c r="AMK13"/>
      <c r="AML13" s="20"/>
      <c r="AMM13"/>
      <c r="AMN13" s="20"/>
      <c r="AMO13"/>
      <c r="AMP13" s="20"/>
      <c r="AMQ13"/>
      <c r="AMR13" s="20"/>
      <c r="AMS13"/>
      <c r="AMT13" s="20"/>
      <c r="AMU13"/>
      <c r="AMV13" s="20"/>
      <c r="AMW13"/>
      <c r="AMX13" s="20"/>
      <c r="AMY13"/>
      <c r="AMZ13" s="20"/>
      <c r="ANA13"/>
      <c r="ANB13" s="20"/>
      <c r="ANC13"/>
      <c r="AND13" s="20"/>
      <c r="ANE13"/>
      <c r="ANF13" s="20"/>
      <c r="ANG13"/>
      <c r="ANH13" s="20"/>
      <c r="ANI13"/>
      <c r="ANJ13" s="20"/>
      <c r="ANK13"/>
      <c r="ANL13" s="20"/>
      <c r="ANM13"/>
      <c r="ANN13" s="20"/>
      <c r="ANO13"/>
      <c r="ANP13" s="20"/>
      <c r="ANQ13"/>
      <c r="ANR13" s="20"/>
      <c r="ANS13"/>
      <c r="ANT13" s="20"/>
      <c r="ANU13"/>
      <c r="ANV13" s="20"/>
      <c r="ANW13"/>
      <c r="ANX13" s="20"/>
      <c r="ANY13"/>
      <c r="ANZ13" s="20"/>
      <c r="AOA13"/>
      <c r="AOB13" s="20"/>
      <c r="AOC13"/>
      <c r="AOD13" s="20"/>
      <c r="AOE13"/>
      <c r="AOF13" s="20"/>
      <c r="AOG13"/>
      <c r="AOH13" s="20"/>
      <c r="AOI13"/>
      <c r="AOJ13" s="20"/>
      <c r="AOK13"/>
      <c r="AOL13" s="20"/>
      <c r="AOM13"/>
      <c r="AON13" s="20"/>
      <c r="AOO13"/>
      <c r="AOP13" s="20"/>
      <c r="AOQ13"/>
      <c r="AOR13" s="20"/>
      <c r="AOS13"/>
      <c r="AOT13" s="20"/>
      <c r="AOU13"/>
      <c r="AOV13" s="20"/>
      <c r="AOW13"/>
      <c r="AOX13" s="20"/>
      <c r="AOY13"/>
      <c r="AOZ13" s="20"/>
      <c r="APA13"/>
      <c r="APB13" s="20"/>
      <c r="APC13"/>
      <c r="APD13" s="20"/>
      <c r="APE13"/>
      <c r="APF13" s="20"/>
      <c r="APG13"/>
      <c r="APH13" s="20"/>
      <c r="API13"/>
      <c r="APJ13" s="20"/>
      <c r="APK13"/>
      <c r="APL13" s="20"/>
      <c r="APM13"/>
      <c r="APN13" s="20"/>
      <c r="APO13"/>
      <c r="APP13" s="20"/>
      <c r="APQ13"/>
      <c r="APR13" s="20"/>
      <c r="APS13"/>
      <c r="APT13" s="20"/>
      <c r="APU13"/>
      <c r="APV13" s="20"/>
      <c r="APW13"/>
      <c r="APX13" s="20"/>
      <c r="APY13"/>
      <c r="APZ13" s="20"/>
      <c r="AQA13"/>
      <c r="AQB13" s="20"/>
      <c r="AQC13"/>
      <c r="AQD13" s="20"/>
      <c r="AQE13"/>
      <c r="AQF13" s="20"/>
      <c r="AQG13"/>
      <c r="AQH13" s="20"/>
      <c r="AQI13"/>
      <c r="AQJ13" s="20"/>
      <c r="AQK13"/>
      <c r="AQL13" s="20"/>
      <c r="AQM13"/>
      <c r="AQN13" s="20"/>
      <c r="AQO13"/>
      <c r="AQP13" s="20"/>
      <c r="AQQ13"/>
      <c r="AQR13" s="20"/>
      <c r="AQS13"/>
      <c r="AQT13" s="20"/>
      <c r="AQU13"/>
      <c r="AQV13" s="20"/>
      <c r="AQW13"/>
      <c r="AQX13" s="20"/>
      <c r="AQY13"/>
      <c r="AQZ13" s="20"/>
      <c r="ARA13"/>
      <c r="ARB13" s="20"/>
      <c r="ARC13"/>
      <c r="ARD13" s="20"/>
      <c r="ARE13"/>
      <c r="ARF13" s="20"/>
      <c r="ARG13"/>
      <c r="ARH13" s="20"/>
      <c r="ARI13"/>
      <c r="ARJ13" s="20"/>
      <c r="ARK13"/>
      <c r="ARL13" s="20"/>
      <c r="ARM13"/>
      <c r="ARN13" s="20"/>
      <c r="ARO13"/>
      <c r="ARP13" s="20"/>
      <c r="ARQ13"/>
      <c r="ARR13" s="20"/>
      <c r="ARS13"/>
      <c r="ART13" s="20"/>
      <c r="ARU13"/>
      <c r="ARV13" s="20"/>
      <c r="ARW13"/>
      <c r="ARX13" s="20"/>
      <c r="ARY13"/>
      <c r="ARZ13" s="20"/>
      <c r="ASA13"/>
      <c r="ASB13" s="20"/>
      <c r="ASC13"/>
      <c r="ASD13" s="20"/>
      <c r="ASE13"/>
      <c r="ASF13" s="20"/>
      <c r="ASG13"/>
      <c r="ASH13" s="20"/>
      <c r="ASI13"/>
      <c r="ASJ13" s="20"/>
      <c r="ASK13"/>
      <c r="ASL13" s="20"/>
      <c r="ASM13"/>
      <c r="ASN13" s="20"/>
      <c r="ASO13"/>
      <c r="ASP13" s="20"/>
      <c r="ASQ13"/>
      <c r="ASR13" s="20"/>
      <c r="ASS13"/>
      <c r="AST13" s="20"/>
      <c r="ASU13"/>
      <c r="ASV13" s="20"/>
      <c r="ASW13"/>
      <c r="ASX13" s="20"/>
      <c r="ASY13"/>
      <c r="ASZ13" s="20"/>
      <c r="ATA13"/>
      <c r="ATB13" s="20"/>
      <c r="ATC13"/>
      <c r="ATD13" s="20"/>
      <c r="ATE13"/>
      <c r="ATF13" s="20"/>
      <c r="ATG13"/>
      <c r="ATH13" s="20"/>
      <c r="ATI13"/>
      <c r="ATJ13" s="20"/>
      <c r="ATK13"/>
      <c r="ATL13" s="20"/>
      <c r="ATM13"/>
      <c r="ATN13" s="20"/>
      <c r="ATO13"/>
      <c r="ATP13" s="20"/>
      <c r="ATQ13"/>
      <c r="ATR13" s="20"/>
      <c r="ATS13"/>
      <c r="ATT13" s="20"/>
      <c r="ATU13"/>
      <c r="ATV13" s="20"/>
      <c r="ATW13"/>
      <c r="ATX13" s="20"/>
      <c r="ATY13"/>
      <c r="ATZ13" s="20"/>
      <c r="AUA13"/>
      <c r="AUB13" s="20"/>
      <c r="AUC13"/>
      <c r="AUD13" s="20"/>
      <c r="AUE13"/>
      <c r="AUF13" s="20"/>
      <c r="AUG13"/>
      <c r="AUH13" s="20"/>
      <c r="AUI13"/>
      <c r="AUJ13" s="20"/>
      <c r="AUK13"/>
      <c r="AUL13" s="20"/>
      <c r="AUM13"/>
      <c r="AUN13" s="20"/>
      <c r="AUO13"/>
      <c r="AUP13" s="20"/>
      <c r="AUQ13"/>
      <c r="AUR13" s="20"/>
      <c r="AUS13"/>
      <c r="AUT13" s="20"/>
      <c r="AUU13"/>
      <c r="AUV13" s="20"/>
      <c r="AUW13"/>
      <c r="AUX13" s="20"/>
      <c r="AUY13"/>
      <c r="AUZ13" s="20"/>
      <c r="AVA13"/>
      <c r="AVB13" s="20"/>
      <c r="AVC13"/>
      <c r="AVD13" s="20"/>
      <c r="AVE13"/>
      <c r="AVF13" s="20"/>
      <c r="AVG13"/>
      <c r="AVH13" s="20"/>
      <c r="AVI13"/>
      <c r="AVJ13" s="20"/>
      <c r="AVK13"/>
      <c r="AVL13" s="20"/>
      <c r="AVM13"/>
      <c r="AVN13" s="20"/>
      <c r="AVO13"/>
      <c r="AVP13" s="20"/>
      <c r="AVQ13"/>
      <c r="AVR13" s="20"/>
      <c r="AVS13"/>
      <c r="AVT13" s="20"/>
      <c r="AVU13"/>
      <c r="AVV13" s="20"/>
      <c r="AVW13"/>
      <c r="AVX13" s="20"/>
      <c r="AVY13"/>
      <c r="AVZ13" s="20"/>
      <c r="AWA13"/>
      <c r="AWB13" s="20"/>
      <c r="AWC13"/>
      <c r="AWD13" s="20"/>
      <c r="AWE13"/>
      <c r="AWF13" s="20"/>
      <c r="AWG13"/>
      <c r="AWH13" s="20"/>
      <c r="AWI13"/>
      <c r="AWJ13" s="20"/>
      <c r="AWK13"/>
      <c r="AWL13" s="20"/>
      <c r="AWM13"/>
      <c r="AWN13" s="20"/>
      <c r="AWO13"/>
      <c r="AWP13" s="20"/>
      <c r="AWQ13"/>
      <c r="AWR13" s="20"/>
      <c r="AWS13"/>
      <c r="AWT13" s="20"/>
      <c r="AWU13"/>
      <c r="AWV13" s="20"/>
      <c r="AWW13"/>
      <c r="AWX13" s="20"/>
      <c r="AWY13"/>
      <c r="AWZ13" s="20"/>
      <c r="AXA13"/>
      <c r="AXB13" s="20"/>
      <c r="AXC13"/>
      <c r="AXD13" s="20"/>
      <c r="AXE13"/>
      <c r="AXF13" s="20"/>
      <c r="AXG13"/>
      <c r="AXH13" s="20"/>
      <c r="AXI13"/>
      <c r="AXJ13" s="20"/>
      <c r="AXK13"/>
      <c r="AXL13" s="20"/>
      <c r="AXM13"/>
      <c r="AXN13" s="20"/>
      <c r="AXO13"/>
      <c r="AXP13" s="20"/>
      <c r="AXQ13"/>
      <c r="AXR13" s="20"/>
      <c r="AXS13"/>
      <c r="AXT13" s="20"/>
      <c r="AXU13"/>
      <c r="AXV13" s="20"/>
      <c r="AXW13"/>
      <c r="AXX13" s="20"/>
      <c r="AXY13"/>
      <c r="AXZ13" s="20"/>
      <c r="AYA13"/>
      <c r="AYB13" s="20"/>
      <c r="AYC13"/>
      <c r="AYD13" s="20"/>
      <c r="AYE13"/>
      <c r="AYF13" s="20"/>
      <c r="AYG13"/>
      <c r="AYH13" s="20"/>
      <c r="AYI13"/>
      <c r="AYJ13" s="20"/>
      <c r="AYK13"/>
      <c r="AYL13" s="20"/>
      <c r="AYM13"/>
      <c r="AYN13" s="20"/>
      <c r="AYO13"/>
      <c r="AYP13" s="20"/>
      <c r="AYQ13"/>
      <c r="AYR13" s="20"/>
      <c r="AYS13"/>
      <c r="AYT13" s="20"/>
      <c r="AYU13"/>
      <c r="AYV13" s="20"/>
      <c r="AYW13"/>
      <c r="AYX13" s="20"/>
      <c r="AYY13"/>
      <c r="AYZ13" s="20"/>
      <c r="AZA13"/>
      <c r="AZB13" s="20"/>
      <c r="AZC13"/>
      <c r="AZD13" s="20"/>
      <c r="AZE13"/>
      <c r="AZF13" s="20"/>
      <c r="AZG13"/>
      <c r="AZH13" s="20"/>
      <c r="AZI13"/>
      <c r="AZJ13" s="20"/>
      <c r="AZK13"/>
      <c r="AZL13" s="20"/>
      <c r="AZM13"/>
      <c r="AZN13" s="20"/>
      <c r="AZO13"/>
      <c r="AZP13" s="20"/>
      <c r="AZQ13"/>
      <c r="AZR13" s="20"/>
      <c r="AZS13"/>
      <c r="AZT13" s="20"/>
      <c r="AZU13"/>
      <c r="AZV13" s="20"/>
      <c r="AZW13"/>
      <c r="AZX13" s="20"/>
      <c r="AZY13"/>
      <c r="AZZ13" s="20"/>
      <c r="BAA13"/>
      <c r="BAB13" s="20"/>
      <c r="BAC13"/>
      <c r="BAD13" s="20"/>
      <c r="BAE13"/>
      <c r="BAF13" s="20"/>
      <c r="BAG13"/>
      <c r="BAH13" s="20"/>
      <c r="BAI13"/>
      <c r="BAJ13" s="20"/>
      <c r="BAK13"/>
      <c r="BAL13" s="20"/>
      <c r="BAM13"/>
      <c r="BAN13" s="20"/>
      <c r="BAO13"/>
      <c r="BAP13" s="20"/>
      <c r="BAQ13"/>
      <c r="BAR13" s="20"/>
      <c r="BAS13"/>
      <c r="BAT13" s="20"/>
      <c r="BAU13"/>
      <c r="BAV13" s="20"/>
      <c r="BAW13"/>
      <c r="BAX13" s="20"/>
      <c r="BAY13"/>
      <c r="BAZ13" s="20"/>
      <c r="BBA13"/>
      <c r="BBB13" s="20"/>
      <c r="BBC13"/>
      <c r="BBD13" s="20"/>
      <c r="BBE13"/>
      <c r="BBF13" s="20"/>
      <c r="BBG13"/>
      <c r="BBH13" s="20"/>
      <c r="BBI13"/>
      <c r="BBJ13" s="20"/>
      <c r="BBK13"/>
      <c r="BBL13" s="20"/>
      <c r="BBM13"/>
      <c r="BBN13" s="20"/>
      <c r="BBO13"/>
      <c r="BBP13" s="20"/>
      <c r="BBQ13"/>
      <c r="BBR13" s="20"/>
      <c r="BBS13"/>
      <c r="BBT13" s="20"/>
      <c r="BBU13"/>
      <c r="BBV13" s="20"/>
      <c r="BBW13"/>
      <c r="BBX13" s="20"/>
      <c r="BBY13"/>
      <c r="BBZ13" s="20"/>
      <c r="BCA13"/>
      <c r="BCB13" s="20"/>
      <c r="BCC13"/>
      <c r="BCD13" s="20"/>
      <c r="BCE13"/>
      <c r="BCF13" s="20"/>
      <c r="BCG13"/>
      <c r="BCH13" s="20"/>
      <c r="BCI13"/>
      <c r="BCJ13" s="20"/>
      <c r="BCK13"/>
      <c r="BCL13" s="20"/>
      <c r="BCM13"/>
      <c r="BCN13" s="20"/>
      <c r="BCO13"/>
      <c r="BCP13" s="20"/>
      <c r="BCQ13"/>
      <c r="BCR13" s="20"/>
      <c r="BCS13"/>
      <c r="BCT13" s="20"/>
      <c r="BCU13"/>
      <c r="BCV13" s="20"/>
      <c r="BCW13"/>
      <c r="BCX13" s="20"/>
      <c r="BCY13"/>
      <c r="BCZ13" s="20"/>
      <c r="BDA13"/>
      <c r="BDB13" s="20"/>
      <c r="BDC13"/>
      <c r="BDD13" s="20"/>
      <c r="BDE13"/>
      <c r="BDF13" s="20"/>
      <c r="BDG13"/>
      <c r="BDH13" s="20"/>
      <c r="BDI13"/>
      <c r="BDJ13" s="20"/>
      <c r="BDK13"/>
      <c r="BDL13" s="20"/>
      <c r="BDM13"/>
      <c r="BDN13" s="20"/>
      <c r="BDO13"/>
      <c r="BDP13" s="20"/>
      <c r="BDQ13"/>
      <c r="BDR13" s="20"/>
      <c r="BDS13"/>
      <c r="BDT13" s="20"/>
      <c r="BDU13"/>
      <c r="BDV13" s="20"/>
      <c r="BDW13"/>
      <c r="BDX13" s="20"/>
      <c r="BDY13"/>
      <c r="BDZ13" s="20"/>
      <c r="BEA13"/>
      <c r="BEB13" s="20"/>
      <c r="BEC13"/>
      <c r="BED13" s="20"/>
      <c r="BEE13"/>
      <c r="BEF13" s="20"/>
      <c r="BEG13"/>
      <c r="BEH13" s="20"/>
      <c r="BEI13"/>
      <c r="BEJ13" s="20"/>
      <c r="BEK13"/>
      <c r="BEL13" s="20"/>
      <c r="BEM13"/>
      <c r="BEN13" s="20"/>
      <c r="BEO13"/>
      <c r="BEP13" s="20"/>
      <c r="BEQ13"/>
      <c r="BER13" s="20"/>
      <c r="BES13"/>
      <c r="BET13" s="20"/>
      <c r="BEU13"/>
      <c r="BEV13" s="20"/>
      <c r="BEW13"/>
      <c r="BEX13" s="20"/>
      <c r="BEY13"/>
      <c r="BEZ13" s="20"/>
      <c r="BFA13"/>
      <c r="BFB13" s="20"/>
      <c r="BFC13"/>
      <c r="BFD13" s="20"/>
      <c r="BFE13"/>
      <c r="BFF13" s="20"/>
      <c r="BFG13"/>
      <c r="BFH13" s="20"/>
      <c r="BFI13"/>
      <c r="BFJ13" s="20"/>
      <c r="BFK13"/>
      <c r="BFL13" s="20"/>
      <c r="BFM13"/>
      <c r="BFN13" s="20"/>
      <c r="BFO13"/>
      <c r="BFP13" s="20"/>
      <c r="BFQ13"/>
      <c r="BFR13" s="20"/>
      <c r="BFS13"/>
      <c r="BFT13" s="20"/>
      <c r="BFU13"/>
      <c r="BFV13" s="20"/>
      <c r="BFW13"/>
      <c r="BFX13" s="20"/>
      <c r="BFY13"/>
      <c r="BFZ13" s="20"/>
      <c r="BGA13"/>
      <c r="BGB13" s="20"/>
      <c r="BGC13"/>
      <c r="BGD13" s="20"/>
      <c r="BGE13"/>
      <c r="BGF13" s="20"/>
      <c r="BGG13"/>
      <c r="BGH13" s="20"/>
      <c r="BGI13"/>
      <c r="BGJ13" s="20"/>
      <c r="BGK13"/>
      <c r="BGL13" s="20"/>
      <c r="BGM13"/>
      <c r="BGN13" s="20"/>
      <c r="BGO13"/>
      <c r="BGP13" s="20"/>
      <c r="BGQ13"/>
      <c r="BGR13" s="20"/>
      <c r="BGS13"/>
      <c r="BGT13" s="20"/>
      <c r="BGU13"/>
      <c r="BGV13" s="20"/>
      <c r="BGW13"/>
      <c r="BGX13" s="20"/>
      <c r="BGY13"/>
      <c r="BGZ13" s="20"/>
      <c r="BHA13"/>
      <c r="BHB13" s="20"/>
      <c r="BHC13"/>
      <c r="BHD13" s="20"/>
      <c r="BHE13"/>
      <c r="BHF13" s="20"/>
      <c r="BHG13"/>
      <c r="BHH13" s="20"/>
      <c r="BHI13"/>
      <c r="BHJ13" s="20"/>
      <c r="BHK13"/>
      <c r="BHL13" s="20"/>
      <c r="BHM13"/>
      <c r="BHN13" s="20"/>
      <c r="BHO13"/>
      <c r="BHP13" s="20"/>
      <c r="BHQ13"/>
      <c r="BHR13" s="20"/>
      <c r="BHS13"/>
      <c r="BHT13" s="20"/>
      <c r="BHU13"/>
      <c r="BHV13" s="20"/>
      <c r="BHW13"/>
      <c r="BHX13" s="20"/>
      <c r="BHY13"/>
      <c r="BHZ13" s="20"/>
      <c r="BIA13"/>
      <c r="BIB13" s="20"/>
      <c r="BIC13"/>
      <c r="BID13" s="20"/>
      <c r="BIE13"/>
      <c r="BIF13" s="20"/>
      <c r="BIG13"/>
      <c r="BIH13" s="20"/>
      <c r="BII13"/>
      <c r="BIJ13" s="20"/>
      <c r="BIK13"/>
      <c r="BIL13" s="20"/>
      <c r="BIM13"/>
      <c r="BIN13" s="20"/>
      <c r="BIO13"/>
      <c r="BIP13" s="20"/>
      <c r="BIQ13"/>
      <c r="BIR13" s="20"/>
      <c r="BIS13"/>
      <c r="BIT13" s="20"/>
      <c r="BIU13"/>
      <c r="BIV13" s="20"/>
      <c r="BIW13"/>
      <c r="BIX13" s="20"/>
      <c r="BIY13"/>
      <c r="BIZ13" s="20"/>
      <c r="BJA13"/>
      <c r="BJB13" s="20"/>
      <c r="BJC13"/>
      <c r="BJD13" s="20"/>
      <c r="BJE13"/>
      <c r="BJF13" s="20"/>
      <c r="BJG13"/>
      <c r="BJH13" s="20"/>
      <c r="BJI13"/>
      <c r="BJJ13" s="20"/>
      <c r="BJK13"/>
      <c r="BJL13" s="20"/>
      <c r="BJM13"/>
      <c r="BJN13" s="20"/>
      <c r="BJO13"/>
      <c r="BJP13" s="20"/>
      <c r="BJQ13"/>
      <c r="BJR13" s="20"/>
      <c r="BJS13"/>
      <c r="BJT13" s="20"/>
      <c r="BJU13"/>
      <c r="BJV13" s="20"/>
      <c r="BJW13"/>
      <c r="BJX13" s="20"/>
      <c r="BJY13"/>
      <c r="BJZ13" s="20"/>
      <c r="BKA13"/>
      <c r="BKB13" s="20"/>
      <c r="BKC13"/>
      <c r="BKD13" s="20"/>
      <c r="BKE13"/>
      <c r="BKF13" s="20"/>
      <c r="BKG13"/>
      <c r="BKH13" s="20"/>
      <c r="BKI13"/>
      <c r="BKJ13" s="20"/>
      <c r="BKK13"/>
      <c r="BKL13" s="20"/>
      <c r="BKM13"/>
      <c r="BKN13" s="20"/>
      <c r="BKO13"/>
      <c r="BKP13" s="20"/>
      <c r="BKQ13"/>
      <c r="BKR13" s="20"/>
      <c r="BKS13"/>
      <c r="BKT13" s="20"/>
      <c r="BKU13"/>
      <c r="BKV13" s="20"/>
      <c r="BKW13"/>
      <c r="BKX13" s="20"/>
      <c r="BKY13"/>
      <c r="BKZ13" s="20"/>
      <c r="BLA13"/>
      <c r="BLB13" s="20"/>
      <c r="BLC13"/>
      <c r="BLD13" s="20"/>
      <c r="BLE13"/>
      <c r="BLF13" s="20"/>
      <c r="BLG13"/>
      <c r="BLH13" s="20"/>
      <c r="BLI13"/>
      <c r="BLJ13" s="20"/>
      <c r="BLK13"/>
      <c r="BLL13" s="20"/>
      <c r="BLM13"/>
      <c r="BLN13" s="20"/>
      <c r="BLO13"/>
      <c r="BLP13" s="20"/>
      <c r="BLQ13"/>
      <c r="BLR13" s="20"/>
      <c r="BLS13"/>
      <c r="BLT13" s="20"/>
      <c r="BLU13"/>
      <c r="BLV13" s="20"/>
      <c r="BLW13"/>
      <c r="BLX13" s="20"/>
      <c r="BLY13"/>
      <c r="BLZ13" s="20"/>
      <c r="BMA13"/>
      <c r="BMB13" s="20"/>
      <c r="BMC13"/>
      <c r="BMD13" s="20"/>
      <c r="BME13"/>
      <c r="BMF13" s="20"/>
      <c r="BMG13"/>
      <c r="BMH13" s="20"/>
      <c r="BMI13"/>
      <c r="BMJ13" s="20"/>
      <c r="BMK13"/>
      <c r="BML13" s="20"/>
      <c r="BMM13"/>
      <c r="BMN13" s="20"/>
      <c r="BMO13"/>
      <c r="BMP13" s="20"/>
      <c r="BMQ13"/>
      <c r="BMR13" s="20"/>
      <c r="BMS13"/>
      <c r="BMT13" s="20"/>
      <c r="BMU13"/>
      <c r="BMV13" s="20"/>
      <c r="BMW13"/>
      <c r="BMX13" s="20"/>
      <c r="BMY13"/>
      <c r="BMZ13" s="20"/>
      <c r="BNA13"/>
      <c r="BNB13" s="20"/>
      <c r="BNC13"/>
      <c r="BND13" s="20"/>
      <c r="BNE13"/>
      <c r="BNF13" s="20"/>
      <c r="BNG13"/>
      <c r="BNH13" s="20"/>
      <c r="BNI13"/>
      <c r="BNJ13" s="20"/>
      <c r="BNK13"/>
      <c r="BNL13" s="20"/>
      <c r="BNM13"/>
      <c r="BNN13" s="20"/>
      <c r="BNO13"/>
      <c r="BNP13" s="20"/>
      <c r="BNQ13"/>
      <c r="BNR13" s="20"/>
      <c r="BNS13"/>
      <c r="BNT13" s="20"/>
      <c r="BNU13"/>
      <c r="BNV13" s="20"/>
      <c r="BNW13"/>
      <c r="BNX13" s="20"/>
      <c r="BNY13"/>
      <c r="BNZ13" s="20"/>
      <c r="BOA13"/>
      <c r="BOB13" s="20"/>
      <c r="BOC13"/>
      <c r="BOD13" s="20"/>
      <c r="BOE13"/>
      <c r="BOF13" s="20"/>
      <c r="BOG13"/>
      <c r="BOH13" s="20"/>
      <c r="BOI13"/>
      <c r="BOJ13" s="20"/>
      <c r="BOK13"/>
      <c r="BOL13" s="20"/>
      <c r="BOM13"/>
      <c r="BON13" s="20"/>
      <c r="BOO13"/>
      <c r="BOP13" s="20"/>
      <c r="BOQ13"/>
      <c r="BOR13" s="20"/>
      <c r="BOS13"/>
      <c r="BOT13" s="20"/>
      <c r="BOU13"/>
      <c r="BOV13" s="20"/>
      <c r="BOW13"/>
      <c r="BOX13" s="20"/>
      <c r="BOY13"/>
      <c r="BOZ13" s="20"/>
      <c r="BPA13"/>
      <c r="BPB13" s="20"/>
      <c r="BPC13"/>
      <c r="BPD13" s="20"/>
      <c r="BPE13"/>
      <c r="BPF13" s="20"/>
      <c r="BPG13"/>
      <c r="BPH13" s="20"/>
      <c r="BPI13"/>
      <c r="BPJ13" s="20"/>
      <c r="BPK13"/>
      <c r="BPL13" s="20"/>
      <c r="BPM13"/>
      <c r="BPN13" s="20"/>
      <c r="BPO13"/>
      <c r="BPP13" s="20"/>
      <c r="BPQ13"/>
      <c r="BPR13" s="20"/>
      <c r="BPS13"/>
      <c r="BPT13" s="20"/>
      <c r="BPU13"/>
      <c r="BPV13" s="20"/>
      <c r="BPW13"/>
      <c r="BPX13" s="20"/>
      <c r="BPY13"/>
      <c r="BPZ13" s="20"/>
      <c r="BQA13"/>
      <c r="BQB13" s="20"/>
      <c r="BQC13"/>
      <c r="BQD13" s="20"/>
      <c r="BQE13"/>
      <c r="BQF13" s="20"/>
      <c r="BQG13"/>
      <c r="BQH13" s="20"/>
      <c r="BQI13"/>
      <c r="BQJ13" s="20"/>
      <c r="BQK13"/>
      <c r="BQL13" s="20"/>
      <c r="BQM13"/>
      <c r="BQN13" s="20"/>
      <c r="BQO13"/>
      <c r="BQP13" s="20"/>
      <c r="BQQ13"/>
      <c r="BQR13" s="20"/>
      <c r="BQS13"/>
      <c r="BQT13" s="20"/>
      <c r="BQU13"/>
      <c r="BQV13" s="20"/>
      <c r="BQW13"/>
      <c r="BQX13" s="20"/>
      <c r="BQY13"/>
      <c r="BQZ13" s="20"/>
      <c r="BRA13"/>
      <c r="BRB13" s="20"/>
      <c r="BRC13"/>
      <c r="BRD13" s="20"/>
      <c r="BRE13"/>
      <c r="BRF13" s="20"/>
      <c r="BRG13"/>
      <c r="BRH13" s="20"/>
      <c r="BRI13"/>
      <c r="BRJ13" s="20"/>
      <c r="BRK13"/>
      <c r="BRL13" s="20"/>
      <c r="BRM13"/>
      <c r="BRN13" s="20"/>
      <c r="BRO13"/>
      <c r="BRP13" s="20"/>
      <c r="BRQ13"/>
      <c r="BRR13" s="20"/>
      <c r="BRS13"/>
      <c r="BRT13" s="20"/>
      <c r="BRU13"/>
      <c r="BRV13" s="20"/>
      <c r="BRW13"/>
      <c r="BRX13" s="20"/>
      <c r="BRY13"/>
      <c r="BRZ13" s="20"/>
      <c r="BSA13"/>
      <c r="BSB13" s="20"/>
      <c r="BSC13"/>
      <c r="BSD13" s="20"/>
      <c r="BSE13"/>
      <c r="BSF13" s="20"/>
      <c r="BSG13"/>
      <c r="BSH13" s="20"/>
      <c r="BSI13"/>
      <c r="BSJ13" s="20"/>
      <c r="BSK13"/>
      <c r="BSL13" s="20"/>
      <c r="BSM13"/>
      <c r="BSN13" s="20"/>
      <c r="BSO13"/>
      <c r="BSP13" s="20"/>
      <c r="BSQ13"/>
      <c r="BSR13" s="20"/>
      <c r="BSS13"/>
      <c r="BST13" s="20"/>
      <c r="BSU13"/>
      <c r="BSV13" s="20"/>
      <c r="BSW13"/>
      <c r="BSX13" s="20"/>
      <c r="BSY13"/>
      <c r="BSZ13" s="20"/>
      <c r="BTA13"/>
      <c r="BTB13" s="20"/>
      <c r="BTC13"/>
      <c r="BTD13" s="20"/>
      <c r="BTE13"/>
      <c r="BTF13" s="20"/>
      <c r="BTG13"/>
      <c r="BTH13" s="20"/>
      <c r="BTI13"/>
      <c r="BTJ13" s="20"/>
      <c r="BTK13"/>
      <c r="BTL13" s="20"/>
      <c r="BTM13"/>
      <c r="BTN13" s="20"/>
      <c r="BTO13"/>
      <c r="BTP13" s="20"/>
      <c r="BTQ13"/>
      <c r="BTR13" s="20"/>
      <c r="BTS13"/>
      <c r="BTT13" s="20"/>
      <c r="BTU13"/>
      <c r="BTV13" s="20"/>
      <c r="BTW13"/>
      <c r="BTX13" s="20"/>
      <c r="BTY13"/>
      <c r="BTZ13" s="20"/>
      <c r="BUA13"/>
      <c r="BUB13" s="20"/>
      <c r="BUC13"/>
      <c r="BUD13" s="20"/>
      <c r="BUE13"/>
      <c r="BUF13" s="20"/>
      <c r="BUG13"/>
      <c r="BUH13" s="20"/>
      <c r="BUI13"/>
      <c r="BUJ13" s="20"/>
      <c r="BUK13"/>
      <c r="BUL13" s="20"/>
      <c r="BUM13"/>
      <c r="BUN13" s="20"/>
      <c r="BUO13"/>
      <c r="BUP13" s="20"/>
      <c r="BUQ13"/>
      <c r="BUR13" s="20"/>
      <c r="BUS13"/>
      <c r="BUT13" s="20"/>
      <c r="BUU13"/>
      <c r="BUV13" s="20"/>
      <c r="BUW13"/>
      <c r="BUX13" s="20"/>
      <c r="BUY13"/>
      <c r="BUZ13" s="20"/>
      <c r="BVA13"/>
      <c r="BVB13" s="20"/>
      <c r="BVC13"/>
      <c r="BVD13" s="20"/>
      <c r="BVE13"/>
      <c r="BVF13" s="20"/>
      <c r="BVG13"/>
      <c r="BVH13" s="20"/>
      <c r="BVI13"/>
      <c r="BVJ13" s="20"/>
      <c r="BVK13"/>
      <c r="BVL13" s="20"/>
      <c r="BVM13"/>
      <c r="BVN13" s="20"/>
      <c r="BVO13"/>
      <c r="BVP13" s="20"/>
      <c r="BVQ13"/>
      <c r="BVR13" s="20"/>
      <c r="BVS13"/>
      <c r="BVT13" s="20"/>
      <c r="BVU13"/>
      <c r="BVV13" s="20"/>
      <c r="BVW13"/>
      <c r="BVX13" s="20"/>
      <c r="BVY13"/>
      <c r="BVZ13" s="20"/>
      <c r="BWA13"/>
      <c r="BWB13" s="20"/>
      <c r="BWC13"/>
      <c r="BWD13" s="20"/>
      <c r="BWE13"/>
      <c r="BWF13" s="20"/>
      <c r="BWG13"/>
      <c r="BWH13" s="20"/>
      <c r="BWI13"/>
      <c r="BWJ13" s="20"/>
      <c r="BWK13"/>
      <c r="BWL13" s="20"/>
      <c r="BWM13"/>
      <c r="BWN13" s="20"/>
      <c r="BWO13"/>
      <c r="BWP13" s="20"/>
      <c r="BWQ13"/>
      <c r="BWR13" s="20"/>
      <c r="BWS13"/>
      <c r="BWT13" s="20"/>
      <c r="BWU13"/>
      <c r="BWV13" s="20"/>
      <c r="BWW13"/>
      <c r="BWX13" s="20"/>
      <c r="BWY13"/>
      <c r="BWZ13" s="20"/>
      <c r="BXA13"/>
      <c r="BXB13" s="20"/>
      <c r="BXC13"/>
      <c r="BXD13" s="20"/>
      <c r="BXE13"/>
      <c r="BXF13" s="20"/>
      <c r="BXG13"/>
      <c r="BXH13" s="20"/>
      <c r="BXI13"/>
      <c r="BXJ13" s="20"/>
      <c r="BXK13"/>
      <c r="BXL13" s="20"/>
      <c r="BXM13"/>
      <c r="BXN13" s="20"/>
      <c r="BXO13"/>
      <c r="BXP13" s="20"/>
      <c r="BXQ13"/>
      <c r="BXR13" s="20"/>
      <c r="BXS13"/>
      <c r="BXT13" s="20"/>
      <c r="BXU13"/>
      <c r="BXV13" s="20"/>
      <c r="BXW13"/>
      <c r="BXX13" s="20"/>
      <c r="BXY13"/>
      <c r="BXZ13" s="20"/>
      <c r="BYA13"/>
      <c r="BYB13" s="20"/>
      <c r="BYC13"/>
      <c r="BYD13" s="20"/>
      <c r="BYE13"/>
      <c r="BYF13" s="20"/>
      <c r="BYG13"/>
      <c r="BYH13" s="20"/>
      <c r="BYI13"/>
      <c r="BYJ13" s="20"/>
      <c r="BYK13"/>
      <c r="BYL13" s="20"/>
      <c r="BYM13"/>
      <c r="BYN13" s="20"/>
      <c r="BYO13"/>
      <c r="BYP13" s="20"/>
      <c r="BYQ13"/>
      <c r="BYR13" s="20"/>
      <c r="BYS13"/>
      <c r="BYT13" s="20"/>
      <c r="BYU13"/>
      <c r="BYV13" s="20"/>
      <c r="BYW13"/>
      <c r="BYX13" s="20"/>
      <c r="BYY13"/>
      <c r="BYZ13" s="20"/>
      <c r="BZA13"/>
      <c r="BZB13" s="20"/>
      <c r="BZC13"/>
      <c r="BZD13" s="20"/>
      <c r="BZE13"/>
      <c r="BZF13" s="20"/>
      <c r="BZG13"/>
      <c r="BZH13" s="20"/>
      <c r="BZI13"/>
      <c r="BZJ13" s="20"/>
      <c r="BZK13"/>
      <c r="BZL13" s="20"/>
      <c r="BZM13"/>
      <c r="BZN13" s="20"/>
      <c r="BZO13"/>
      <c r="BZP13" s="20"/>
      <c r="BZQ13"/>
      <c r="BZR13" s="20"/>
      <c r="BZS13"/>
      <c r="BZT13" s="20"/>
      <c r="BZU13"/>
      <c r="BZV13" s="20"/>
      <c r="BZW13"/>
      <c r="BZX13" s="20"/>
      <c r="BZY13"/>
      <c r="BZZ13" s="20"/>
      <c r="CAA13"/>
      <c r="CAB13" s="20"/>
      <c r="CAC13"/>
      <c r="CAD13" s="20"/>
      <c r="CAE13"/>
      <c r="CAF13" s="20"/>
      <c r="CAG13"/>
      <c r="CAH13" s="20"/>
      <c r="CAI13"/>
      <c r="CAJ13" s="20"/>
      <c r="CAK13"/>
      <c r="CAL13" s="20"/>
      <c r="CAM13"/>
      <c r="CAN13" s="20"/>
      <c r="CAO13"/>
      <c r="CAP13" s="20"/>
      <c r="CAQ13"/>
      <c r="CAR13" s="20"/>
      <c r="CAS13"/>
      <c r="CAT13" s="20"/>
      <c r="CAU13"/>
      <c r="CAV13" s="20"/>
      <c r="CAW13"/>
      <c r="CAX13" s="20"/>
      <c r="CAY13"/>
      <c r="CAZ13" s="20"/>
      <c r="CBA13"/>
      <c r="CBB13" s="20"/>
      <c r="CBC13"/>
      <c r="CBD13" s="20"/>
      <c r="CBE13"/>
      <c r="CBF13" s="20"/>
      <c r="CBG13"/>
      <c r="CBH13" s="20"/>
      <c r="CBI13"/>
      <c r="CBJ13" s="20"/>
      <c r="CBK13"/>
      <c r="CBL13" s="20"/>
      <c r="CBM13"/>
      <c r="CBN13" s="20"/>
      <c r="CBO13"/>
      <c r="CBP13" s="20"/>
      <c r="CBQ13"/>
      <c r="CBR13" s="20"/>
      <c r="CBS13"/>
      <c r="CBT13" s="20"/>
      <c r="CBU13"/>
      <c r="CBV13" s="20"/>
      <c r="CBW13"/>
      <c r="CBX13" s="20"/>
      <c r="CBY13"/>
      <c r="CBZ13" s="20"/>
      <c r="CCA13"/>
      <c r="CCB13" s="20"/>
      <c r="CCC13"/>
      <c r="CCD13" s="20"/>
      <c r="CCE13"/>
      <c r="CCF13" s="20"/>
      <c r="CCG13"/>
      <c r="CCH13" s="20"/>
      <c r="CCI13"/>
      <c r="CCJ13" s="20"/>
      <c r="CCK13"/>
      <c r="CCL13" s="20"/>
      <c r="CCM13"/>
      <c r="CCN13" s="20"/>
      <c r="CCO13"/>
      <c r="CCP13" s="20"/>
      <c r="CCQ13"/>
      <c r="CCR13" s="20"/>
      <c r="CCS13"/>
      <c r="CCT13" s="20"/>
      <c r="CCU13"/>
      <c r="CCV13" s="20"/>
      <c r="CCW13"/>
      <c r="CCX13" s="20"/>
      <c r="CCY13"/>
      <c r="CCZ13" s="20"/>
      <c r="CDA13"/>
      <c r="CDB13" s="20"/>
      <c r="CDC13"/>
      <c r="CDD13" s="20"/>
      <c r="CDE13"/>
      <c r="CDF13" s="20"/>
      <c r="CDG13"/>
      <c r="CDH13" s="20"/>
      <c r="CDI13"/>
      <c r="CDJ13" s="20"/>
      <c r="CDK13"/>
      <c r="CDL13" s="20"/>
      <c r="CDM13"/>
      <c r="CDN13" s="20"/>
      <c r="CDO13"/>
      <c r="CDP13" s="20"/>
      <c r="CDQ13"/>
      <c r="CDR13" s="20"/>
      <c r="CDS13"/>
      <c r="CDT13" s="20"/>
      <c r="CDU13"/>
      <c r="CDV13" s="20"/>
      <c r="CDW13"/>
      <c r="CDX13" s="20"/>
      <c r="CDY13"/>
      <c r="CDZ13" s="20"/>
      <c r="CEA13"/>
      <c r="CEB13" s="20"/>
      <c r="CEC13"/>
      <c r="CED13" s="20"/>
      <c r="CEE13"/>
      <c r="CEF13" s="20"/>
      <c r="CEG13"/>
      <c r="CEH13" s="20"/>
      <c r="CEI13"/>
      <c r="CEJ13" s="20"/>
      <c r="CEK13"/>
      <c r="CEL13" s="20"/>
      <c r="CEM13"/>
      <c r="CEN13" s="20"/>
      <c r="CEO13"/>
      <c r="CEP13" s="20"/>
      <c r="CEQ13"/>
      <c r="CER13" s="20"/>
      <c r="CES13"/>
      <c r="CET13" s="20"/>
      <c r="CEU13"/>
      <c r="CEV13" s="20"/>
      <c r="CEW13"/>
      <c r="CEX13" s="20"/>
      <c r="CEY13"/>
      <c r="CEZ13" s="20"/>
      <c r="CFA13"/>
      <c r="CFB13" s="20"/>
      <c r="CFC13"/>
      <c r="CFD13" s="20"/>
      <c r="CFE13"/>
      <c r="CFF13" s="20"/>
      <c r="CFG13"/>
      <c r="CFH13" s="20"/>
      <c r="CFI13"/>
      <c r="CFJ13" s="20"/>
      <c r="CFK13"/>
      <c r="CFL13" s="20"/>
      <c r="CFM13"/>
      <c r="CFN13" s="20"/>
      <c r="CFO13"/>
      <c r="CFP13" s="20"/>
      <c r="CFQ13"/>
      <c r="CFR13" s="20"/>
      <c r="CFS13"/>
      <c r="CFT13" s="20"/>
      <c r="CFU13"/>
      <c r="CFV13" s="20"/>
      <c r="CFW13"/>
      <c r="CFX13" s="20"/>
      <c r="CFY13"/>
      <c r="CFZ13" s="20"/>
      <c r="CGA13"/>
      <c r="CGB13" s="20"/>
      <c r="CGC13"/>
      <c r="CGD13" s="20"/>
      <c r="CGE13"/>
      <c r="CGF13" s="20"/>
      <c r="CGG13"/>
      <c r="CGH13" s="20"/>
      <c r="CGI13"/>
      <c r="CGJ13" s="20"/>
      <c r="CGK13"/>
      <c r="CGL13" s="20"/>
      <c r="CGM13"/>
      <c r="CGN13" s="20"/>
      <c r="CGO13"/>
      <c r="CGP13" s="20"/>
      <c r="CGQ13"/>
      <c r="CGR13" s="20"/>
      <c r="CGS13"/>
      <c r="CGT13" s="20"/>
      <c r="CGU13"/>
      <c r="CGV13" s="20"/>
      <c r="CGW13"/>
      <c r="CGX13" s="20"/>
      <c r="CGY13"/>
      <c r="CGZ13" s="20"/>
      <c r="CHA13"/>
      <c r="CHB13" s="20"/>
      <c r="CHC13"/>
      <c r="CHD13" s="20"/>
      <c r="CHE13"/>
      <c r="CHF13" s="20"/>
      <c r="CHG13"/>
      <c r="CHH13" s="20"/>
      <c r="CHI13"/>
      <c r="CHJ13" s="20"/>
      <c r="CHK13"/>
      <c r="CHL13" s="20"/>
      <c r="CHM13"/>
      <c r="CHN13" s="20"/>
      <c r="CHO13"/>
      <c r="CHP13" s="20"/>
      <c r="CHQ13"/>
      <c r="CHR13" s="20"/>
      <c r="CHS13"/>
      <c r="CHT13" s="20"/>
      <c r="CHU13"/>
      <c r="CHV13" s="20"/>
      <c r="CHW13"/>
      <c r="CHX13" s="20"/>
      <c r="CHY13"/>
      <c r="CHZ13" s="20"/>
      <c r="CIA13"/>
      <c r="CIB13" s="20"/>
      <c r="CIC13"/>
      <c r="CID13" s="20"/>
      <c r="CIE13"/>
      <c r="CIF13" s="20"/>
      <c r="CIG13"/>
      <c r="CIH13" s="20"/>
      <c r="CII13"/>
      <c r="CIJ13" s="20"/>
      <c r="CIK13"/>
      <c r="CIL13" s="20"/>
      <c r="CIM13"/>
      <c r="CIN13" s="20"/>
      <c r="CIO13"/>
      <c r="CIP13" s="20"/>
      <c r="CIQ13"/>
      <c r="CIR13" s="20"/>
      <c r="CIS13"/>
      <c r="CIT13" s="20"/>
      <c r="CIU13"/>
      <c r="CIV13" s="20"/>
      <c r="CIW13"/>
      <c r="CIX13" s="20"/>
      <c r="CIY13"/>
      <c r="CIZ13" s="20"/>
      <c r="CJA13"/>
      <c r="CJB13" s="20"/>
      <c r="CJC13"/>
      <c r="CJD13" s="20"/>
      <c r="CJE13"/>
      <c r="CJF13" s="20"/>
      <c r="CJG13"/>
      <c r="CJH13" s="20"/>
      <c r="CJI13"/>
      <c r="CJJ13" s="20"/>
      <c r="CJK13"/>
      <c r="CJL13" s="20"/>
      <c r="CJM13"/>
      <c r="CJN13" s="20"/>
      <c r="CJO13"/>
      <c r="CJP13" s="20"/>
      <c r="CJQ13"/>
      <c r="CJR13" s="20"/>
      <c r="CJS13"/>
      <c r="CJT13" s="20"/>
      <c r="CJU13"/>
      <c r="CJV13" s="20"/>
      <c r="CJW13"/>
      <c r="CJX13" s="20"/>
      <c r="CJY13"/>
      <c r="CJZ13" s="20"/>
      <c r="CKA13"/>
      <c r="CKB13" s="20"/>
      <c r="CKC13"/>
      <c r="CKD13" s="20"/>
      <c r="CKE13"/>
      <c r="CKF13" s="20"/>
      <c r="CKG13"/>
      <c r="CKH13" s="20"/>
      <c r="CKI13"/>
      <c r="CKJ13" s="20"/>
      <c r="CKK13"/>
      <c r="CKL13" s="20"/>
      <c r="CKM13"/>
      <c r="CKN13" s="20"/>
      <c r="CKO13"/>
      <c r="CKP13" s="20"/>
      <c r="CKQ13"/>
      <c r="CKR13" s="20"/>
      <c r="CKS13"/>
      <c r="CKT13" s="20"/>
      <c r="CKU13"/>
      <c r="CKV13" s="20"/>
      <c r="CKW13"/>
      <c r="CKX13" s="20"/>
      <c r="CKY13"/>
      <c r="CKZ13" s="20"/>
      <c r="CLA13"/>
      <c r="CLB13" s="20"/>
      <c r="CLC13"/>
      <c r="CLD13" s="20"/>
      <c r="CLE13"/>
      <c r="CLF13" s="20"/>
      <c r="CLG13"/>
      <c r="CLH13" s="20"/>
      <c r="CLI13"/>
      <c r="CLJ13" s="20"/>
      <c r="CLK13"/>
      <c r="CLL13" s="20"/>
      <c r="CLM13"/>
      <c r="CLN13" s="20"/>
      <c r="CLO13"/>
      <c r="CLP13" s="20"/>
      <c r="CLQ13"/>
      <c r="CLR13" s="20"/>
      <c r="CLS13"/>
      <c r="CLT13" s="20"/>
      <c r="CLU13"/>
      <c r="CLV13" s="20"/>
      <c r="CLW13"/>
      <c r="CLX13" s="20"/>
      <c r="CLY13"/>
      <c r="CLZ13" s="20"/>
      <c r="CMA13"/>
      <c r="CMB13" s="20"/>
      <c r="CMC13"/>
      <c r="CMD13" s="20"/>
      <c r="CME13"/>
      <c r="CMF13" s="20"/>
      <c r="CMG13"/>
      <c r="CMH13" s="20"/>
      <c r="CMI13"/>
      <c r="CMJ13" s="20"/>
      <c r="CMK13"/>
      <c r="CML13" s="20"/>
      <c r="CMM13"/>
      <c r="CMN13" s="20"/>
      <c r="CMO13"/>
      <c r="CMP13" s="20"/>
      <c r="CMQ13"/>
      <c r="CMR13" s="20"/>
      <c r="CMS13"/>
      <c r="CMT13" s="20"/>
      <c r="CMU13"/>
      <c r="CMV13" s="20"/>
      <c r="CMW13"/>
      <c r="CMX13" s="20"/>
      <c r="CMY13"/>
      <c r="CMZ13" s="20"/>
      <c r="CNA13"/>
      <c r="CNB13" s="20"/>
      <c r="CNC13"/>
      <c r="CND13" s="20"/>
      <c r="CNE13"/>
      <c r="CNF13" s="20"/>
      <c r="CNG13"/>
      <c r="CNH13" s="20"/>
      <c r="CNI13"/>
      <c r="CNJ13" s="20"/>
      <c r="CNK13"/>
      <c r="CNL13" s="20"/>
      <c r="CNM13"/>
      <c r="CNN13" s="20"/>
      <c r="CNO13"/>
      <c r="CNP13" s="20"/>
      <c r="CNQ13"/>
      <c r="CNR13" s="20"/>
      <c r="CNS13"/>
      <c r="CNT13" s="20"/>
      <c r="CNU13"/>
      <c r="CNV13" s="20"/>
      <c r="CNW13"/>
      <c r="CNX13" s="20"/>
      <c r="CNY13"/>
      <c r="CNZ13" s="20"/>
      <c r="COA13"/>
      <c r="COB13" s="20"/>
      <c r="COC13"/>
      <c r="COD13" s="20"/>
      <c r="COE13"/>
      <c r="COF13" s="20"/>
      <c r="COG13"/>
      <c r="COH13" s="20"/>
      <c r="COI13"/>
      <c r="COJ13" s="20"/>
      <c r="COK13"/>
      <c r="COL13" s="20"/>
      <c r="COM13"/>
      <c r="CON13" s="20"/>
      <c r="COO13"/>
      <c r="COP13" s="20"/>
      <c r="COQ13"/>
      <c r="COR13" s="20"/>
      <c r="COS13"/>
      <c r="COT13" s="20"/>
      <c r="COU13"/>
      <c r="COV13" s="20"/>
      <c r="COW13"/>
      <c r="COX13" s="20"/>
      <c r="COY13"/>
      <c r="COZ13" s="20"/>
      <c r="CPA13"/>
      <c r="CPB13" s="20"/>
      <c r="CPC13"/>
      <c r="CPD13" s="20"/>
      <c r="CPE13"/>
      <c r="CPF13" s="20"/>
      <c r="CPG13"/>
      <c r="CPH13" s="20"/>
      <c r="CPI13"/>
      <c r="CPJ13" s="20"/>
      <c r="CPK13"/>
      <c r="CPL13" s="20"/>
      <c r="CPM13"/>
      <c r="CPN13" s="20"/>
      <c r="CPO13"/>
      <c r="CPP13" s="20"/>
      <c r="CPQ13"/>
      <c r="CPR13" s="20"/>
      <c r="CPS13"/>
      <c r="CPT13" s="20"/>
      <c r="CPU13"/>
      <c r="CPV13" s="20"/>
      <c r="CPW13"/>
      <c r="CPX13" s="20"/>
      <c r="CPY13"/>
      <c r="CPZ13" s="20"/>
      <c r="CQA13"/>
      <c r="CQB13" s="20"/>
      <c r="CQC13"/>
      <c r="CQD13" s="20"/>
      <c r="CQE13"/>
      <c r="CQF13" s="20"/>
      <c r="CQG13"/>
      <c r="CQH13" s="20"/>
      <c r="CQI13"/>
      <c r="CQJ13" s="20"/>
      <c r="CQK13"/>
      <c r="CQL13" s="20"/>
      <c r="CQM13"/>
      <c r="CQN13" s="20"/>
      <c r="CQO13"/>
      <c r="CQP13" s="20"/>
      <c r="CQQ13"/>
      <c r="CQR13" s="20"/>
      <c r="CQS13"/>
      <c r="CQT13" s="20"/>
      <c r="CQU13"/>
      <c r="CQV13" s="20"/>
      <c r="CQW13"/>
      <c r="CQX13" s="20"/>
      <c r="CQY13"/>
      <c r="CQZ13" s="20"/>
      <c r="CRA13"/>
      <c r="CRB13" s="20"/>
      <c r="CRC13"/>
      <c r="CRD13" s="20"/>
      <c r="CRE13"/>
      <c r="CRF13" s="20"/>
      <c r="CRG13"/>
      <c r="CRH13" s="20"/>
      <c r="CRI13"/>
      <c r="CRJ13" s="20"/>
      <c r="CRK13"/>
      <c r="CRL13" s="20"/>
      <c r="CRM13"/>
      <c r="CRN13" s="20"/>
      <c r="CRO13"/>
      <c r="CRP13" s="20"/>
      <c r="CRQ13"/>
      <c r="CRR13" s="20"/>
      <c r="CRS13"/>
      <c r="CRT13" s="20"/>
      <c r="CRU13"/>
      <c r="CRV13" s="20"/>
      <c r="CRW13"/>
      <c r="CRX13" s="20"/>
      <c r="CRY13"/>
      <c r="CRZ13" s="20"/>
      <c r="CSA13"/>
      <c r="CSB13" s="20"/>
      <c r="CSC13"/>
      <c r="CSD13" s="20"/>
      <c r="CSE13"/>
      <c r="CSF13" s="20"/>
      <c r="CSG13"/>
      <c r="CSH13" s="20"/>
      <c r="CSI13"/>
      <c r="CSJ13" s="20"/>
      <c r="CSK13"/>
      <c r="CSL13" s="20"/>
      <c r="CSM13"/>
      <c r="CSN13" s="20"/>
      <c r="CSO13"/>
      <c r="CSP13" s="20"/>
      <c r="CSQ13"/>
      <c r="CSR13" s="20"/>
      <c r="CSS13"/>
      <c r="CST13" s="20"/>
      <c r="CSU13"/>
      <c r="CSV13" s="20"/>
      <c r="CSW13"/>
      <c r="CSX13" s="20"/>
      <c r="CSY13"/>
      <c r="CSZ13" s="20"/>
      <c r="CTA13"/>
      <c r="CTB13" s="20"/>
      <c r="CTC13"/>
      <c r="CTD13" s="20"/>
      <c r="CTE13"/>
      <c r="CTF13" s="20"/>
      <c r="CTG13"/>
      <c r="CTH13" s="20"/>
      <c r="CTI13"/>
      <c r="CTJ13" s="20"/>
      <c r="CTK13"/>
      <c r="CTL13" s="20"/>
      <c r="CTM13"/>
      <c r="CTN13" s="20"/>
      <c r="CTO13"/>
      <c r="CTP13" s="20"/>
      <c r="CTQ13"/>
      <c r="CTR13" s="20"/>
      <c r="CTS13"/>
      <c r="CTT13" s="20"/>
      <c r="CTU13"/>
      <c r="CTV13" s="20"/>
      <c r="CTW13"/>
      <c r="CTX13" s="20"/>
      <c r="CTY13"/>
      <c r="CTZ13" s="20"/>
      <c r="CUA13"/>
      <c r="CUB13" s="20"/>
      <c r="CUC13"/>
      <c r="CUD13" s="20"/>
      <c r="CUE13"/>
      <c r="CUF13" s="20"/>
      <c r="CUG13"/>
      <c r="CUH13" s="20"/>
      <c r="CUI13"/>
      <c r="CUJ13" s="20"/>
      <c r="CUK13"/>
      <c r="CUL13" s="20"/>
      <c r="CUM13"/>
      <c r="CUN13" s="20"/>
      <c r="CUO13"/>
      <c r="CUP13" s="20"/>
      <c r="CUQ13"/>
      <c r="CUR13" s="20"/>
      <c r="CUS13"/>
      <c r="CUT13" s="20"/>
      <c r="CUU13"/>
      <c r="CUV13" s="20"/>
      <c r="CUW13"/>
      <c r="CUX13" s="20"/>
      <c r="CUY13"/>
      <c r="CUZ13" s="20"/>
      <c r="CVA13"/>
      <c r="CVB13" s="20"/>
      <c r="CVC13"/>
      <c r="CVD13" s="20"/>
      <c r="CVE13"/>
      <c r="CVF13" s="20"/>
      <c r="CVG13"/>
      <c r="CVH13" s="20"/>
      <c r="CVI13"/>
      <c r="CVJ13" s="20"/>
      <c r="CVK13"/>
      <c r="CVL13" s="20"/>
      <c r="CVM13"/>
      <c r="CVN13" s="20"/>
      <c r="CVO13"/>
      <c r="CVP13" s="20"/>
      <c r="CVQ13"/>
      <c r="CVR13" s="20"/>
      <c r="CVS13"/>
      <c r="CVT13" s="20"/>
      <c r="CVU13"/>
      <c r="CVV13" s="20"/>
      <c r="CVW13"/>
      <c r="CVX13" s="20"/>
      <c r="CVY13"/>
      <c r="CVZ13" s="20"/>
      <c r="CWA13"/>
      <c r="CWB13" s="20"/>
      <c r="CWC13"/>
      <c r="CWD13" s="20"/>
      <c r="CWE13"/>
      <c r="CWF13" s="20"/>
      <c r="CWG13"/>
      <c r="CWH13" s="20"/>
      <c r="CWI13"/>
      <c r="CWJ13" s="20"/>
      <c r="CWK13"/>
      <c r="CWL13" s="20"/>
      <c r="CWM13"/>
      <c r="CWN13" s="20"/>
      <c r="CWO13"/>
      <c r="CWP13" s="20"/>
      <c r="CWQ13"/>
      <c r="CWR13" s="20"/>
      <c r="CWS13"/>
      <c r="CWT13" s="20"/>
      <c r="CWU13"/>
      <c r="CWV13" s="20"/>
      <c r="CWW13"/>
      <c r="CWX13" s="20"/>
      <c r="CWY13"/>
      <c r="CWZ13" s="20"/>
      <c r="CXA13"/>
      <c r="CXB13" s="20"/>
      <c r="CXC13"/>
      <c r="CXD13" s="20"/>
      <c r="CXE13"/>
      <c r="CXF13" s="20"/>
      <c r="CXG13"/>
      <c r="CXH13" s="20"/>
      <c r="CXI13"/>
      <c r="CXJ13" s="20"/>
      <c r="CXK13"/>
      <c r="CXL13" s="20"/>
      <c r="CXM13"/>
      <c r="CXN13" s="20"/>
      <c r="CXO13"/>
      <c r="CXP13" s="20"/>
      <c r="CXQ13"/>
      <c r="CXR13" s="20"/>
      <c r="CXS13"/>
      <c r="CXT13" s="20"/>
      <c r="CXU13"/>
      <c r="CXV13" s="20"/>
      <c r="CXW13"/>
      <c r="CXX13" s="20"/>
      <c r="CXY13"/>
      <c r="CXZ13" s="20"/>
      <c r="CYA13"/>
      <c r="CYB13" s="20"/>
      <c r="CYC13"/>
      <c r="CYD13" s="20"/>
      <c r="CYE13"/>
      <c r="CYF13" s="20"/>
      <c r="CYG13"/>
      <c r="CYH13" s="20"/>
      <c r="CYI13"/>
      <c r="CYJ13" s="20"/>
      <c r="CYK13"/>
      <c r="CYL13" s="20"/>
      <c r="CYM13"/>
      <c r="CYN13" s="20"/>
      <c r="CYO13"/>
      <c r="CYP13" s="20"/>
      <c r="CYQ13"/>
      <c r="CYR13" s="20"/>
      <c r="CYS13"/>
      <c r="CYT13" s="20"/>
      <c r="CYU13"/>
      <c r="CYV13" s="20"/>
      <c r="CYW13"/>
      <c r="CYX13" s="20"/>
      <c r="CYY13"/>
      <c r="CYZ13" s="20"/>
      <c r="CZA13"/>
      <c r="CZB13" s="20"/>
      <c r="CZC13"/>
      <c r="CZD13" s="20"/>
      <c r="CZE13"/>
      <c r="CZF13" s="20"/>
      <c r="CZG13"/>
      <c r="CZH13" s="20"/>
      <c r="CZI13"/>
      <c r="CZJ13" s="20"/>
      <c r="CZK13"/>
      <c r="CZL13" s="20"/>
      <c r="CZM13"/>
      <c r="CZN13" s="20"/>
      <c r="CZO13"/>
      <c r="CZP13" s="20"/>
      <c r="CZQ13"/>
      <c r="CZR13" s="20"/>
      <c r="CZS13"/>
      <c r="CZT13" s="20"/>
      <c r="CZU13"/>
      <c r="CZV13" s="20"/>
      <c r="CZW13"/>
      <c r="CZX13" s="20"/>
      <c r="CZY13"/>
      <c r="CZZ13" s="20"/>
      <c r="DAA13"/>
      <c r="DAB13" s="20"/>
      <c r="DAC13"/>
      <c r="DAD13" s="20"/>
      <c r="DAE13"/>
      <c r="DAF13" s="20"/>
      <c r="DAG13"/>
      <c r="DAH13" s="20"/>
      <c r="DAI13"/>
      <c r="DAJ13" s="20"/>
      <c r="DAK13"/>
      <c r="DAL13" s="20"/>
      <c r="DAM13"/>
      <c r="DAN13" s="20"/>
      <c r="DAO13"/>
      <c r="DAP13" s="20"/>
      <c r="DAQ13"/>
      <c r="DAR13" s="20"/>
      <c r="DAS13"/>
      <c r="DAT13" s="20"/>
      <c r="DAU13"/>
      <c r="DAV13" s="20"/>
      <c r="DAW13"/>
      <c r="DAX13" s="20"/>
      <c r="DAY13"/>
      <c r="DAZ13" s="20"/>
      <c r="DBA13"/>
      <c r="DBB13" s="20"/>
      <c r="DBC13"/>
      <c r="DBD13" s="20"/>
      <c r="DBE13"/>
      <c r="DBF13" s="20"/>
      <c r="DBG13"/>
      <c r="DBH13" s="20"/>
      <c r="DBI13"/>
      <c r="DBJ13" s="20"/>
      <c r="DBK13"/>
      <c r="DBL13" s="20"/>
      <c r="DBM13"/>
      <c r="DBN13" s="20"/>
      <c r="DBO13"/>
      <c r="DBP13" s="20"/>
      <c r="DBQ13"/>
      <c r="DBR13" s="20"/>
      <c r="DBS13"/>
      <c r="DBT13" s="20"/>
      <c r="DBU13"/>
      <c r="DBV13" s="20"/>
      <c r="DBW13"/>
      <c r="DBX13" s="20"/>
      <c r="DBY13"/>
      <c r="DBZ13" s="20"/>
      <c r="DCA13"/>
      <c r="DCB13" s="20"/>
      <c r="DCC13"/>
      <c r="DCD13" s="20"/>
      <c r="DCE13"/>
      <c r="DCF13" s="20"/>
      <c r="DCG13"/>
      <c r="DCH13" s="20"/>
      <c r="DCI13"/>
      <c r="DCJ13" s="20"/>
      <c r="DCK13"/>
      <c r="DCL13" s="20"/>
      <c r="DCM13"/>
      <c r="DCN13" s="20"/>
      <c r="DCO13"/>
      <c r="DCP13" s="20"/>
      <c r="DCQ13"/>
      <c r="DCR13" s="20"/>
      <c r="DCS13"/>
      <c r="DCT13" s="20"/>
      <c r="DCU13"/>
      <c r="DCV13" s="20"/>
      <c r="DCW13"/>
      <c r="DCX13" s="20"/>
      <c r="DCY13"/>
      <c r="DCZ13" s="20"/>
      <c r="DDA13"/>
      <c r="DDB13" s="20"/>
      <c r="DDC13"/>
      <c r="DDD13" s="20"/>
      <c r="DDE13"/>
      <c r="DDF13" s="20"/>
      <c r="DDG13"/>
      <c r="DDH13" s="20"/>
      <c r="DDI13"/>
      <c r="DDJ13" s="20"/>
      <c r="DDK13"/>
      <c r="DDL13" s="20"/>
      <c r="DDM13"/>
      <c r="DDN13" s="20"/>
      <c r="DDO13"/>
      <c r="DDP13" s="20"/>
      <c r="DDQ13"/>
      <c r="DDR13" s="20"/>
      <c r="DDS13"/>
      <c r="DDT13" s="20"/>
      <c r="DDU13"/>
      <c r="DDV13" s="20"/>
      <c r="DDW13"/>
      <c r="DDX13" s="20"/>
      <c r="DDY13"/>
      <c r="DDZ13" s="20"/>
      <c r="DEA13"/>
      <c r="DEB13" s="20"/>
      <c r="DEC13"/>
      <c r="DED13" s="20"/>
      <c r="DEE13"/>
      <c r="DEF13" s="20"/>
      <c r="DEG13"/>
      <c r="DEH13" s="20"/>
      <c r="DEI13"/>
      <c r="DEJ13" s="20"/>
      <c r="DEK13"/>
      <c r="DEL13" s="20"/>
      <c r="DEM13"/>
      <c r="DEN13" s="20"/>
      <c r="DEO13"/>
      <c r="DEP13" s="20"/>
      <c r="DEQ13"/>
      <c r="DER13" s="20"/>
      <c r="DES13"/>
      <c r="DET13" s="20"/>
      <c r="DEU13"/>
      <c r="DEV13" s="20"/>
      <c r="DEW13"/>
      <c r="DEX13" s="20"/>
      <c r="DEY13"/>
      <c r="DEZ13" s="20"/>
      <c r="DFA13"/>
      <c r="DFB13" s="20"/>
      <c r="DFC13"/>
      <c r="DFD13" s="20"/>
      <c r="DFE13"/>
      <c r="DFF13" s="20"/>
      <c r="DFG13"/>
      <c r="DFH13" s="20"/>
      <c r="DFI13"/>
      <c r="DFJ13" s="20"/>
      <c r="DFK13"/>
      <c r="DFL13" s="20"/>
      <c r="DFM13"/>
      <c r="DFN13" s="20"/>
      <c r="DFO13"/>
      <c r="DFP13" s="20"/>
      <c r="DFQ13"/>
      <c r="DFR13" s="20"/>
      <c r="DFS13"/>
      <c r="DFT13" s="20"/>
      <c r="DFU13"/>
      <c r="DFV13" s="20"/>
      <c r="DFW13"/>
      <c r="DFX13" s="20"/>
      <c r="DFY13"/>
      <c r="DFZ13" s="20"/>
      <c r="DGA13"/>
      <c r="DGB13" s="20"/>
      <c r="DGC13"/>
      <c r="DGD13" s="20"/>
      <c r="DGE13"/>
      <c r="DGF13" s="20"/>
      <c r="DGG13"/>
      <c r="DGH13" s="20"/>
      <c r="DGI13"/>
      <c r="DGJ13" s="20"/>
      <c r="DGK13"/>
      <c r="DGL13" s="20"/>
      <c r="DGM13"/>
      <c r="DGN13" s="20"/>
      <c r="DGO13"/>
      <c r="DGP13" s="20"/>
      <c r="DGQ13"/>
      <c r="DGR13" s="20"/>
      <c r="DGS13"/>
      <c r="DGT13" s="20"/>
      <c r="DGU13"/>
      <c r="DGV13" s="20"/>
      <c r="DGW13"/>
      <c r="DGX13" s="20"/>
      <c r="DGY13"/>
      <c r="DGZ13" s="20"/>
      <c r="DHA13"/>
      <c r="DHB13" s="20"/>
      <c r="DHC13"/>
      <c r="DHD13" s="20"/>
      <c r="DHE13"/>
      <c r="DHF13" s="20"/>
      <c r="DHG13"/>
      <c r="DHH13" s="20"/>
      <c r="DHI13"/>
      <c r="DHJ13" s="20"/>
      <c r="DHK13"/>
      <c r="DHL13" s="20"/>
      <c r="DHM13"/>
      <c r="DHN13" s="20"/>
      <c r="DHO13"/>
      <c r="DHP13" s="20"/>
      <c r="DHQ13"/>
      <c r="DHR13" s="20"/>
      <c r="DHS13"/>
      <c r="DHT13" s="20"/>
      <c r="DHU13"/>
      <c r="DHV13" s="20"/>
      <c r="DHW13"/>
      <c r="DHX13" s="20"/>
      <c r="DHY13"/>
      <c r="DHZ13" s="20"/>
      <c r="DIA13"/>
      <c r="DIB13" s="20"/>
      <c r="DIC13"/>
      <c r="DID13" s="20"/>
      <c r="DIE13"/>
      <c r="DIF13" s="20"/>
      <c r="DIG13"/>
      <c r="DIH13" s="20"/>
      <c r="DII13"/>
      <c r="DIJ13" s="20"/>
      <c r="DIK13"/>
      <c r="DIL13" s="20"/>
      <c r="DIM13"/>
      <c r="DIN13" s="20"/>
      <c r="DIO13"/>
      <c r="DIP13" s="20"/>
      <c r="DIQ13"/>
      <c r="DIR13" s="20"/>
      <c r="DIS13"/>
      <c r="DIT13" s="20"/>
      <c r="DIU13"/>
      <c r="DIV13" s="20"/>
      <c r="DIW13"/>
      <c r="DIX13" s="20"/>
      <c r="DIY13"/>
      <c r="DIZ13" s="20"/>
      <c r="DJA13"/>
      <c r="DJB13" s="20"/>
      <c r="DJC13"/>
      <c r="DJD13" s="20"/>
      <c r="DJE13"/>
      <c r="DJF13" s="20"/>
      <c r="DJG13"/>
      <c r="DJH13" s="20"/>
      <c r="DJI13"/>
      <c r="DJJ13" s="20"/>
      <c r="DJK13"/>
      <c r="DJL13" s="20"/>
      <c r="DJM13"/>
      <c r="DJN13" s="20"/>
      <c r="DJO13"/>
      <c r="DJP13" s="20"/>
      <c r="DJQ13"/>
      <c r="DJR13" s="20"/>
      <c r="DJS13"/>
      <c r="DJT13" s="20"/>
      <c r="DJU13"/>
      <c r="DJV13" s="20"/>
      <c r="DJW13"/>
      <c r="DJX13" s="20"/>
      <c r="DJY13"/>
      <c r="DJZ13" s="20"/>
      <c r="DKA13"/>
      <c r="DKB13" s="20"/>
      <c r="DKC13"/>
      <c r="DKD13" s="20"/>
      <c r="DKE13"/>
      <c r="DKF13" s="20"/>
      <c r="DKG13"/>
      <c r="DKH13" s="20"/>
      <c r="DKI13"/>
      <c r="DKJ13" s="20"/>
      <c r="DKK13"/>
      <c r="DKL13" s="20"/>
      <c r="DKM13"/>
      <c r="DKN13" s="20"/>
      <c r="DKO13"/>
      <c r="DKP13" s="20"/>
      <c r="DKQ13"/>
      <c r="DKR13" s="20"/>
      <c r="DKS13"/>
      <c r="DKT13" s="20"/>
      <c r="DKU13"/>
      <c r="DKV13" s="20"/>
      <c r="DKW13"/>
      <c r="DKX13" s="20"/>
      <c r="DKY13"/>
      <c r="DKZ13" s="20"/>
      <c r="DLA13"/>
      <c r="DLB13" s="20"/>
      <c r="DLC13"/>
      <c r="DLD13" s="20"/>
      <c r="DLE13"/>
      <c r="DLF13" s="20"/>
      <c r="DLG13"/>
      <c r="DLH13" s="20"/>
      <c r="DLI13"/>
      <c r="DLJ13" s="20"/>
      <c r="DLK13"/>
      <c r="DLL13" s="20"/>
      <c r="DLM13"/>
      <c r="DLN13" s="20"/>
      <c r="DLO13"/>
      <c r="DLP13" s="20"/>
      <c r="DLQ13"/>
      <c r="DLR13" s="20"/>
      <c r="DLS13"/>
      <c r="DLT13" s="20"/>
      <c r="DLU13"/>
      <c r="DLV13" s="20"/>
      <c r="DLW13"/>
      <c r="DLX13" s="20"/>
      <c r="DLY13"/>
      <c r="DLZ13" s="20"/>
      <c r="DMA13"/>
      <c r="DMB13" s="20"/>
      <c r="DMC13"/>
      <c r="DMD13" s="20"/>
      <c r="DME13"/>
      <c r="DMF13" s="20"/>
      <c r="DMG13"/>
      <c r="DMH13" s="20"/>
      <c r="DMI13"/>
      <c r="DMJ13" s="20"/>
      <c r="DMK13"/>
      <c r="DML13" s="20"/>
      <c r="DMM13"/>
      <c r="DMN13" s="20"/>
      <c r="DMO13"/>
      <c r="DMP13" s="20"/>
      <c r="DMQ13"/>
      <c r="DMR13" s="20"/>
      <c r="DMS13"/>
      <c r="DMT13" s="20"/>
      <c r="DMU13"/>
      <c r="DMV13" s="20"/>
      <c r="DMW13"/>
      <c r="DMX13" s="20"/>
      <c r="DMY13"/>
      <c r="DMZ13" s="20"/>
      <c r="DNA13"/>
      <c r="DNB13" s="20"/>
      <c r="DNC13"/>
      <c r="DND13" s="20"/>
      <c r="DNE13"/>
      <c r="DNF13" s="20"/>
      <c r="DNG13"/>
      <c r="DNH13" s="20"/>
      <c r="DNI13"/>
      <c r="DNJ13" s="20"/>
      <c r="DNK13"/>
      <c r="DNL13" s="20"/>
      <c r="DNM13"/>
      <c r="DNN13" s="20"/>
      <c r="DNO13"/>
      <c r="DNP13" s="20"/>
      <c r="DNQ13"/>
      <c r="DNR13" s="20"/>
      <c r="DNS13"/>
      <c r="DNT13" s="20"/>
      <c r="DNU13"/>
      <c r="DNV13" s="20"/>
      <c r="DNW13"/>
      <c r="DNX13" s="20"/>
      <c r="DNY13"/>
      <c r="DNZ13" s="20"/>
      <c r="DOA13"/>
      <c r="DOB13" s="20"/>
      <c r="DOC13"/>
      <c r="DOD13" s="20"/>
      <c r="DOE13"/>
      <c r="DOF13" s="20"/>
      <c r="DOG13"/>
      <c r="DOH13" s="20"/>
      <c r="DOI13"/>
      <c r="DOJ13" s="20"/>
      <c r="DOK13"/>
      <c r="DOL13" s="20"/>
      <c r="DOM13"/>
      <c r="DON13" s="20"/>
      <c r="DOO13"/>
      <c r="DOP13" s="20"/>
      <c r="DOQ13"/>
      <c r="DOR13" s="20"/>
      <c r="DOS13"/>
      <c r="DOT13" s="20"/>
      <c r="DOU13"/>
      <c r="DOV13" s="20"/>
      <c r="DOW13"/>
      <c r="DOX13" s="20"/>
      <c r="DOY13"/>
      <c r="DOZ13" s="20"/>
      <c r="DPA13"/>
      <c r="DPB13" s="20"/>
      <c r="DPC13"/>
      <c r="DPD13" s="20"/>
      <c r="DPE13"/>
      <c r="DPF13" s="20"/>
      <c r="DPG13"/>
      <c r="DPH13" s="20"/>
      <c r="DPI13"/>
      <c r="DPJ13" s="20"/>
      <c r="DPK13"/>
      <c r="DPL13" s="20"/>
      <c r="DPM13"/>
      <c r="DPN13" s="20"/>
      <c r="DPO13"/>
      <c r="DPP13" s="20"/>
      <c r="DPQ13"/>
      <c r="DPR13" s="20"/>
      <c r="DPS13"/>
      <c r="DPT13" s="20"/>
      <c r="DPU13"/>
      <c r="DPV13" s="20"/>
      <c r="DPW13"/>
      <c r="DPX13" s="20"/>
      <c r="DPY13"/>
      <c r="DPZ13" s="20"/>
      <c r="DQA13"/>
      <c r="DQB13" s="20"/>
      <c r="DQC13"/>
      <c r="DQD13" s="20"/>
      <c r="DQE13"/>
      <c r="DQF13" s="20"/>
      <c r="DQG13"/>
      <c r="DQH13" s="20"/>
      <c r="DQI13"/>
      <c r="DQJ13" s="20"/>
      <c r="DQK13"/>
      <c r="DQL13" s="20"/>
      <c r="DQM13"/>
      <c r="DQN13" s="20"/>
      <c r="DQO13"/>
      <c r="DQP13" s="20"/>
      <c r="DQQ13"/>
      <c r="DQR13" s="20"/>
      <c r="DQS13"/>
      <c r="DQT13" s="20"/>
      <c r="DQU13"/>
      <c r="DQV13" s="20"/>
      <c r="DQW13"/>
      <c r="DQX13" s="20"/>
      <c r="DQY13"/>
      <c r="DQZ13" s="20"/>
      <c r="DRA13"/>
      <c r="DRB13" s="20"/>
      <c r="DRC13"/>
      <c r="DRD13" s="20"/>
      <c r="DRE13"/>
      <c r="DRF13" s="20"/>
      <c r="DRG13"/>
      <c r="DRH13" s="20"/>
      <c r="DRI13"/>
      <c r="DRJ13" s="20"/>
      <c r="DRK13"/>
      <c r="DRL13" s="20"/>
      <c r="DRM13"/>
      <c r="DRN13" s="20"/>
      <c r="DRO13"/>
      <c r="DRP13" s="20"/>
      <c r="DRQ13"/>
      <c r="DRR13" s="20"/>
      <c r="DRS13"/>
      <c r="DRT13" s="20"/>
      <c r="DRU13"/>
      <c r="DRV13" s="20"/>
      <c r="DRW13"/>
      <c r="DRX13" s="20"/>
      <c r="DRY13"/>
      <c r="DRZ13" s="20"/>
      <c r="DSA13"/>
      <c r="DSB13" s="20"/>
      <c r="DSC13"/>
      <c r="DSD13" s="20"/>
      <c r="DSE13"/>
      <c r="DSF13" s="20"/>
      <c r="DSG13"/>
      <c r="DSH13" s="20"/>
      <c r="DSI13"/>
      <c r="DSJ13" s="20"/>
      <c r="DSK13"/>
      <c r="DSL13" s="20"/>
      <c r="DSM13"/>
      <c r="DSN13" s="20"/>
      <c r="DSO13"/>
      <c r="DSP13" s="20"/>
      <c r="DSQ13"/>
      <c r="DSR13" s="20"/>
      <c r="DSS13"/>
      <c r="DST13" s="20"/>
      <c r="DSU13"/>
      <c r="DSV13" s="20"/>
      <c r="DSW13"/>
      <c r="DSX13" s="20"/>
      <c r="DSY13"/>
      <c r="DSZ13" s="20"/>
      <c r="DTA13"/>
      <c r="DTB13" s="20"/>
      <c r="DTC13"/>
      <c r="DTD13" s="20"/>
      <c r="DTE13"/>
      <c r="DTF13" s="20"/>
      <c r="DTG13"/>
      <c r="DTH13" s="20"/>
      <c r="DTI13"/>
      <c r="DTJ13" s="20"/>
      <c r="DTK13"/>
      <c r="DTL13" s="20"/>
      <c r="DTM13"/>
      <c r="DTN13" s="20"/>
      <c r="DTO13"/>
      <c r="DTP13" s="20"/>
      <c r="DTQ13"/>
      <c r="DTR13" s="20"/>
      <c r="DTS13"/>
      <c r="DTT13" s="20"/>
      <c r="DTU13"/>
      <c r="DTV13" s="20"/>
      <c r="DTW13"/>
      <c r="DTX13" s="20"/>
      <c r="DTY13"/>
      <c r="DTZ13" s="20"/>
      <c r="DUA13"/>
      <c r="DUB13" s="20"/>
      <c r="DUC13"/>
      <c r="DUD13" s="20"/>
      <c r="DUE13"/>
      <c r="DUF13" s="20"/>
      <c r="DUG13"/>
      <c r="DUH13" s="20"/>
      <c r="DUI13"/>
      <c r="DUJ13" s="20"/>
      <c r="DUK13"/>
      <c r="DUL13" s="20"/>
      <c r="DUM13"/>
      <c r="DUN13" s="20"/>
      <c r="DUO13"/>
      <c r="DUP13" s="20"/>
      <c r="DUQ13"/>
      <c r="DUR13" s="20"/>
      <c r="DUS13"/>
      <c r="DUT13" s="20"/>
      <c r="DUU13"/>
      <c r="DUV13" s="20"/>
      <c r="DUW13"/>
      <c r="DUX13" s="20"/>
      <c r="DUY13"/>
      <c r="DUZ13" s="20"/>
      <c r="DVA13"/>
      <c r="DVB13" s="20"/>
      <c r="DVC13"/>
      <c r="DVD13" s="20"/>
      <c r="DVE13"/>
      <c r="DVF13" s="20"/>
      <c r="DVG13"/>
      <c r="DVH13" s="20"/>
      <c r="DVI13"/>
      <c r="DVJ13" s="20"/>
      <c r="DVK13"/>
      <c r="DVL13" s="20"/>
      <c r="DVM13"/>
      <c r="DVN13" s="20"/>
      <c r="DVO13"/>
      <c r="DVP13" s="20"/>
      <c r="DVQ13"/>
      <c r="DVR13" s="20"/>
      <c r="DVS13"/>
      <c r="DVT13" s="20"/>
      <c r="DVU13"/>
      <c r="DVV13" s="20"/>
      <c r="DVW13"/>
      <c r="DVX13" s="20"/>
      <c r="DVY13"/>
      <c r="DVZ13" s="20"/>
      <c r="DWA13"/>
      <c r="DWB13" s="20"/>
      <c r="DWC13"/>
      <c r="DWD13" s="20"/>
      <c r="DWE13"/>
      <c r="DWF13" s="20"/>
      <c r="DWG13"/>
      <c r="DWH13" s="20"/>
      <c r="DWI13"/>
      <c r="DWJ13" s="20"/>
      <c r="DWK13"/>
      <c r="DWL13" s="20"/>
      <c r="DWM13"/>
      <c r="DWN13" s="20"/>
      <c r="DWO13"/>
      <c r="DWP13" s="20"/>
      <c r="DWQ13"/>
      <c r="DWR13" s="20"/>
      <c r="DWS13"/>
      <c r="DWT13" s="20"/>
      <c r="DWU13"/>
      <c r="DWV13" s="20"/>
      <c r="DWW13"/>
      <c r="DWX13" s="20"/>
      <c r="DWY13"/>
      <c r="DWZ13" s="20"/>
      <c r="DXA13"/>
      <c r="DXB13" s="20"/>
      <c r="DXC13"/>
      <c r="DXD13" s="20"/>
      <c r="DXE13"/>
      <c r="DXF13" s="20"/>
      <c r="DXG13"/>
      <c r="DXH13" s="20"/>
      <c r="DXI13"/>
      <c r="DXJ13" s="20"/>
      <c r="DXK13"/>
      <c r="DXL13" s="20"/>
      <c r="DXM13"/>
      <c r="DXN13" s="20"/>
      <c r="DXO13"/>
      <c r="DXP13" s="20"/>
      <c r="DXQ13"/>
      <c r="DXR13" s="20"/>
      <c r="DXS13"/>
      <c r="DXT13" s="20"/>
      <c r="DXU13"/>
      <c r="DXV13" s="20"/>
      <c r="DXW13"/>
      <c r="DXX13" s="20"/>
      <c r="DXY13"/>
      <c r="DXZ13" s="20"/>
      <c r="DYA13"/>
      <c r="DYB13" s="20"/>
      <c r="DYC13"/>
      <c r="DYD13" s="20"/>
      <c r="DYE13"/>
      <c r="DYF13" s="20"/>
      <c r="DYG13"/>
      <c r="DYH13" s="20"/>
      <c r="DYI13"/>
      <c r="DYJ13" s="20"/>
      <c r="DYK13"/>
      <c r="DYL13" s="20"/>
      <c r="DYM13"/>
      <c r="DYN13" s="20"/>
      <c r="DYO13"/>
      <c r="DYP13" s="20"/>
      <c r="DYQ13"/>
      <c r="DYR13" s="20"/>
      <c r="DYS13"/>
      <c r="DYT13" s="20"/>
      <c r="DYU13"/>
      <c r="DYV13" s="20"/>
      <c r="DYW13"/>
      <c r="DYX13" s="20"/>
      <c r="DYY13"/>
      <c r="DYZ13" s="20"/>
      <c r="DZA13"/>
      <c r="DZB13" s="20"/>
      <c r="DZC13"/>
      <c r="DZD13" s="20"/>
      <c r="DZE13"/>
      <c r="DZF13" s="20"/>
      <c r="DZG13"/>
      <c r="DZH13" s="20"/>
      <c r="DZI13"/>
      <c r="DZJ13" s="20"/>
      <c r="DZK13"/>
      <c r="DZL13" s="20"/>
      <c r="DZM13"/>
      <c r="DZN13" s="20"/>
      <c r="DZO13"/>
      <c r="DZP13" s="20"/>
      <c r="DZQ13"/>
      <c r="DZR13" s="20"/>
      <c r="DZS13"/>
      <c r="DZT13" s="20"/>
      <c r="DZU13"/>
      <c r="DZV13" s="20"/>
      <c r="DZW13"/>
      <c r="DZX13" s="20"/>
      <c r="DZY13"/>
      <c r="DZZ13" s="20"/>
      <c r="EAA13"/>
      <c r="EAB13" s="20"/>
      <c r="EAC13"/>
      <c r="EAD13" s="20"/>
      <c r="EAE13"/>
      <c r="EAF13" s="20"/>
      <c r="EAG13"/>
      <c r="EAH13" s="20"/>
      <c r="EAI13"/>
      <c r="EAJ13" s="20"/>
      <c r="EAK13"/>
      <c r="EAL13" s="20"/>
      <c r="EAM13"/>
      <c r="EAN13" s="20"/>
      <c r="EAO13"/>
      <c r="EAP13" s="20"/>
      <c r="EAQ13"/>
      <c r="EAR13" s="20"/>
      <c r="EAS13"/>
      <c r="EAT13" s="20"/>
      <c r="EAU13"/>
      <c r="EAV13" s="20"/>
      <c r="EAW13"/>
      <c r="EAX13" s="20"/>
      <c r="EAY13"/>
      <c r="EAZ13" s="20"/>
      <c r="EBA13"/>
      <c r="EBB13" s="20"/>
      <c r="EBC13"/>
      <c r="EBD13" s="20"/>
      <c r="EBE13"/>
      <c r="EBF13" s="20"/>
      <c r="EBG13"/>
      <c r="EBH13" s="20"/>
      <c r="EBI13"/>
      <c r="EBJ13" s="20"/>
      <c r="EBK13"/>
      <c r="EBL13" s="20"/>
      <c r="EBM13"/>
      <c r="EBN13" s="20"/>
      <c r="EBO13"/>
      <c r="EBP13" s="20"/>
      <c r="EBQ13"/>
      <c r="EBR13" s="20"/>
      <c r="EBS13"/>
      <c r="EBT13" s="20"/>
      <c r="EBU13"/>
      <c r="EBV13" s="20"/>
      <c r="EBW13"/>
      <c r="EBX13" s="20"/>
      <c r="EBY13"/>
      <c r="EBZ13" s="20"/>
      <c r="ECA13"/>
      <c r="ECB13" s="20"/>
      <c r="ECC13"/>
      <c r="ECD13" s="20"/>
      <c r="ECE13"/>
      <c r="ECF13" s="20"/>
      <c r="ECG13"/>
      <c r="ECH13" s="20"/>
      <c r="ECI13"/>
      <c r="ECJ13" s="20"/>
      <c r="ECK13"/>
      <c r="ECL13" s="20"/>
      <c r="ECM13"/>
      <c r="ECN13" s="20"/>
      <c r="ECO13"/>
      <c r="ECP13" s="20"/>
      <c r="ECQ13"/>
      <c r="ECR13" s="20"/>
      <c r="ECS13"/>
      <c r="ECT13" s="20"/>
      <c r="ECU13"/>
      <c r="ECV13" s="20"/>
      <c r="ECW13"/>
      <c r="ECX13" s="20"/>
      <c r="ECY13"/>
      <c r="ECZ13" s="20"/>
      <c r="EDA13"/>
      <c r="EDB13" s="20"/>
      <c r="EDC13"/>
      <c r="EDD13" s="20"/>
      <c r="EDE13"/>
      <c r="EDF13" s="20"/>
      <c r="EDG13"/>
      <c r="EDH13" s="20"/>
      <c r="EDI13"/>
      <c r="EDJ13" s="20"/>
      <c r="EDK13"/>
      <c r="EDL13" s="20"/>
      <c r="EDM13"/>
      <c r="EDN13" s="20"/>
      <c r="EDO13"/>
      <c r="EDP13" s="20"/>
      <c r="EDQ13"/>
      <c r="EDR13" s="20"/>
      <c r="EDS13"/>
      <c r="EDT13" s="20"/>
      <c r="EDU13"/>
      <c r="EDV13" s="20"/>
      <c r="EDW13"/>
      <c r="EDX13" s="20"/>
      <c r="EDY13"/>
      <c r="EDZ13" s="20"/>
      <c r="EEA13"/>
      <c r="EEB13" s="20"/>
      <c r="EEC13"/>
      <c r="EED13" s="20"/>
      <c r="EEE13"/>
      <c r="EEF13" s="20"/>
      <c r="EEG13"/>
      <c r="EEH13" s="20"/>
      <c r="EEI13"/>
      <c r="EEJ13" s="20"/>
      <c r="EEK13"/>
      <c r="EEL13" s="20"/>
      <c r="EEM13"/>
      <c r="EEN13" s="20"/>
      <c r="EEO13"/>
      <c r="EEP13" s="20"/>
      <c r="EEQ13"/>
      <c r="EER13" s="20"/>
      <c r="EES13"/>
      <c r="EET13" s="20"/>
      <c r="EEU13"/>
      <c r="EEV13" s="20"/>
      <c r="EEW13"/>
      <c r="EEX13" s="20"/>
      <c r="EEY13"/>
      <c r="EEZ13" s="20"/>
      <c r="EFA13"/>
      <c r="EFB13" s="20"/>
      <c r="EFC13"/>
      <c r="EFD13" s="20"/>
      <c r="EFE13"/>
      <c r="EFF13" s="20"/>
      <c r="EFG13"/>
      <c r="EFH13" s="20"/>
      <c r="EFI13"/>
      <c r="EFJ13" s="20"/>
      <c r="EFK13"/>
      <c r="EFL13" s="20"/>
      <c r="EFM13"/>
      <c r="EFN13" s="20"/>
      <c r="EFO13"/>
      <c r="EFP13" s="20"/>
      <c r="EFQ13"/>
      <c r="EFR13" s="20"/>
      <c r="EFS13"/>
      <c r="EFT13" s="20"/>
      <c r="EFU13"/>
      <c r="EFV13" s="20"/>
      <c r="EFW13"/>
      <c r="EFX13" s="20"/>
      <c r="EFY13"/>
      <c r="EFZ13" s="20"/>
      <c r="EGA13"/>
      <c r="EGB13" s="20"/>
      <c r="EGC13"/>
      <c r="EGD13" s="20"/>
      <c r="EGE13"/>
      <c r="EGF13" s="20"/>
      <c r="EGG13"/>
      <c r="EGH13" s="20"/>
      <c r="EGI13"/>
      <c r="EGJ13" s="20"/>
      <c r="EGK13"/>
      <c r="EGL13" s="20"/>
      <c r="EGM13"/>
      <c r="EGN13" s="20"/>
      <c r="EGO13"/>
      <c r="EGP13" s="20"/>
      <c r="EGQ13"/>
      <c r="EGR13" s="20"/>
      <c r="EGS13"/>
      <c r="EGT13" s="20"/>
      <c r="EGU13"/>
      <c r="EGV13" s="20"/>
      <c r="EGW13"/>
      <c r="EGX13" s="20"/>
      <c r="EGY13"/>
      <c r="EGZ13" s="20"/>
      <c r="EHA13"/>
      <c r="EHB13" s="20"/>
      <c r="EHC13"/>
      <c r="EHD13" s="20"/>
      <c r="EHE13"/>
      <c r="EHF13" s="20"/>
      <c r="EHG13"/>
      <c r="EHH13" s="20"/>
      <c r="EHI13"/>
      <c r="EHJ13" s="20"/>
      <c r="EHK13"/>
      <c r="EHL13" s="20"/>
      <c r="EHM13"/>
      <c r="EHN13" s="20"/>
      <c r="EHO13"/>
      <c r="EHP13" s="20"/>
      <c r="EHQ13"/>
      <c r="EHR13" s="20"/>
      <c r="EHS13"/>
      <c r="EHT13" s="20"/>
      <c r="EHU13"/>
      <c r="EHV13" s="20"/>
      <c r="EHW13"/>
      <c r="EHX13" s="20"/>
      <c r="EHY13"/>
      <c r="EHZ13" s="20"/>
      <c r="EIA13"/>
      <c r="EIB13" s="20"/>
      <c r="EIC13"/>
      <c r="EID13" s="20"/>
      <c r="EIE13"/>
      <c r="EIF13" s="20"/>
      <c r="EIG13"/>
      <c r="EIH13" s="20"/>
      <c r="EII13"/>
      <c r="EIJ13" s="20"/>
      <c r="EIK13"/>
      <c r="EIL13" s="20"/>
      <c r="EIM13"/>
      <c r="EIN13" s="20"/>
      <c r="EIO13"/>
      <c r="EIP13" s="20"/>
      <c r="EIQ13"/>
      <c r="EIR13" s="20"/>
      <c r="EIS13"/>
      <c r="EIT13" s="20"/>
      <c r="EIU13"/>
      <c r="EIV13" s="20"/>
      <c r="EIW13"/>
      <c r="EIX13" s="20"/>
      <c r="EIY13"/>
      <c r="EIZ13" s="20"/>
      <c r="EJA13"/>
      <c r="EJB13" s="20"/>
      <c r="EJC13"/>
      <c r="EJD13" s="20"/>
      <c r="EJE13"/>
      <c r="EJF13" s="20"/>
      <c r="EJG13"/>
      <c r="EJH13" s="20"/>
      <c r="EJI13"/>
      <c r="EJJ13" s="20"/>
      <c r="EJK13"/>
      <c r="EJL13" s="20"/>
      <c r="EJM13"/>
      <c r="EJN13" s="20"/>
      <c r="EJO13"/>
      <c r="EJP13" s="20"/>
      <c r="EJQ13"/>
      <c r="EJR13" s="20"/>
      <c r="EJS13"/>
      <c r="EJT13" s="20"/>
      <c r="EJU13"/>
      <c r="EJV13" s="20"/>
      <c r="EJW13"/>
      <c r="EJX13" s="20"/>
      <c r="EJY13"/>
      <c r="EJZ13" s="20"/>
      <c r="EKA13"/>
      <c r="EKB13" s="20"/>
      <c r="EKC13"/>
      <c r="EKD13" s="20"/>
      <c r="EKE13"/>
      <c r="EKF13" s="20"/>
      <c r="EKG13"/>
      <c r="EKH13" s="20"/>
      <c r="EKI13"/>
      <c r="EKJ13" s="20"/>
      <c r="EKK13"/>
      <c r="EKL13" s="20"/>
      <c r="EKM13"/>
      <c r="EKN13" s="20"/>
      <c r="EKO13"/>
      <c r="EKP13" s="20"/>
      <c r="EKQ13"/>
      <c r="EKR13" s="20"/>
      <c r="EKS13"/>
      <c r="EKT13" s="20"/>
      <c r="EKU13"/>
      <c r="EKV13" s="20"/>
      <c r="EKW13"/>
      <c r="EKX13" s="20"/>
      <c r="EKY13"/>
      <c r="EKZ13" s="20"/>
      <c r="ELA13"/>
      <c r="ELB13" s="20"/>
      <c r="ELC13"/>
      <c r="ELD13" s="20"/>
      <c r="ELE13"/>
      <c r="ELF13" s="20"/>
      <c r="ELG13"/>
      <c r="ELH13" s="20"/>
      <c r="ELI13"/>
      <c r="ELJ13" s="20"/>
      <c r="ELK13"/>
      <c r="ELL13" s="20"/>
      <c r="ELM13"/>
      <c r="ELN13" s="20"/>
      <c r="ELO13"/>
      <c r="ELP13" s="20"/>
      <c r="ELQ13"/>
      <c r="ELR13" s="20"/>
      <c r="ELS13"/>
      <c r="ELT13" s="20"/>
      <c r="ELU13"/>
      <c r="ELV13" s="20"/>
      <c r="ELW13"/>
      <c r="ELX13" s="20"/>
      <c r="ELY13"/>
      <c r="ELZ13" s="20"/>
      <c r="EMA13"/>
      <c r="EMB13" s="20"/>
      <c r="EMC13"/>
      <c r="EMD13" s="20"/>
      <c r="EME13"/>
      <c r="EMF13" s="20"/>
      <c r="EMG13"/>
      <c r="EMH13" s="20"/>
      <c r="EMI13"/>
      <c r="EMJ13" s="20"/>
      <c r="EMK13"/>
      <c r="EML13" s="20"/>
      <c r="EMM13"/>
      <c r="EMN13" s="20"/>
      <c r="EMO13"/>
      <c r="EMP13" s="20"/>
      <c r="EMQ13"/>
      <c r="EMR13" s="20"/>
      <c r="EMS13"/>
      <c r="EMT13" s="20"/>
      <c r="EMU13"/>
      <c r="EMV13" s="20"/>
      <c r="EMW13"/>
      <c r="EMX13" s="20"/>
      <c r="EMY13"/>
      <c r="EMZ13" s="20"/>
      <c r="ENA13"/>
      <c r="ENB13" s="20"/>
      <c r="ENC13"/>
      <c r="END13" s="20"/>
      <c r="ENE13"/>
      <c r="ENF13" s="20"/>
      <c r="ENG13"/>
      <c r="ENH13" s="20"/>
      <c r="ENI13"/>
      <c r="ENJ13" s="20"/>
      <c r="ENK13"/>
      <c r="ENL13" s="20"/>
      <c r="ENM13"/>
      <c r="ENN13" s="20"/>
      <c r="ENO13"/>
      <c r="ENP13" s="20"/>
      <c r="ENQ13"/>
      <c r="ENR13" s="20"/>
      <c r="ENS13"/>
      <c r="ENT13" s="20"/>
      <c r="ENU13"/>
      <c r="ENV13" s="20"/>
      <c r="ENW13"/>
      <c r="ENX13" s="20"/>
      <c r="ENY13"/>
      <c r="ENZ13" s="20"/>
      <c r="EOA13"/>
      <c r="EOB13" s="20"/>
      <c r="EOC13"/>
      <c r="EOD13" s="20"/>
      <c r="EOE13"/>
      <c r="EOF13" s="20"/>
      <c r="EOG13"/>
      <c r="EOH13" s="20"/>
      <c r="EOI13"/>
      <c r="EOJ13" s="20"/>
      <c r="EOK13"/>
      <c r="EOL13" s="20"/>
      <c r="EOM13"/>
      <c r="EON13" s="20"/>
      <c r="EOO13"/>
      <c r="EOP13" s="20"/>
      <c r="EOQ13"/>
      <c r="EOR13" s="20"/>
      <c r="EOS13"/>
      <c r="EOT13" s="20"/>
      <c r="EOU13"/>
      <c r="EOV13" s="20"/>
      <c r="EOW13"/>
      <c r="EOX13" s="20"/>
      <c r="EOY13"/>
      <c r="EOZ13" s="20"/>
      <c r="EPA13"/>
      <c r="EPB13" s="20"/>
      <c r="EPC13"/>
      <c r="EPD13" s="20"/>
      <c r="EPE13"/>
      <c r="EPF13" s="20"/>
      <c r="EPG13"/>
      <c r="EPH13" s="20"/>
      <c r="EPI13"/>
      <c r="EPJ13" s="20"/>
      <c r="EPK13"/>
      <c r="EPL13" s="20"/>
      <c r="EPM13"/>
      <c r="EPN13" s="20"/>
      <c r="EPO13"/>
      <c r="EPP13" s="20"/>
      <c r="EPQ13"/>
      <c r="EPR13" s="20"/>
      <c r="EPS13"/>
      <c r="EPT13" s="20"/>
      <c r="EPU13"/>
      <c r="EPV13" s="20"/>
      <c r="EPW13"/>
      <c r="EPX13" s="20"/>
      <c r="EPY13"/>
      <c r="EPZ13" s="20"/>
      <c r="EQA13"/>
      <c r="EQB13" s="20"/>
      <c r="EQC13"/>
      <c r="EQD13" s="20"/>
      <c r="EQE13"/>
      <c r="EQF13" s="20"/>
      <c r="EQG13"/>
      <c r="EQH13" s="20"/>
      <c r="EQI13"/>
      <c r="EQJ13" s="20"/>
      <c r="EQK13"/>
      <c r="EQL13" s="20"/>
      <c r="EQM13"/>
      <c r="EQN13" s="20"/>
      <c r="EQO13"/>
      <c r="EQP13" s="20"/>
      <c r="EQQ13"/>
      <c r="EQR13" s="20"/>
      <c r="EQS13"/>
      <c r="EQT13" s="20"/>
      <c r="EQU13"/>
      <c r="EQV13" s="20"/>
      <c r="EQW13"/>
      <c r="EQX13" s="20"/>
      <c r="EQY13"/>
      <c r="EQZ13" s="20"/>
      <c r="ERA13"/>
      <c r="ERB13" s="20"/>
      <c r="ERC13"/>
      <c r="ERD13" s="20"/>
      <c r="ERE13"/>
      <c r="ERF13" s="20"/>
      <c r="ERG13"/>
      <c r="ERH13" s="20"/>
      <c r="ERI13"/>
      <c r="ERJ13" s="20"/>
      <c r="ERK13"/>
      <c r="ERL13" s="20"/>
      <c r="ERM13"/>
      <c r="ERN13" s="20"/>
      <c r="ERO13"/>
      <c r="ERP13" s="20"/>
      <c r="ERQ13"/>
      <c r="ERR13" s="20"/>
      <c r="ERS13"/>
      <c r="ERT13" s="20"/>
      <c r="ERU13"/>
      <c r="ERV13" s="20"/>
      <c r="ERW13"/>
      <c r="ERX13" s="20"/>
      <c r="ERY13"/>
      <c r="ERZ13" s="20"/>
      <c r="ESA13"/>
      <c r="ESB13" s="20"/>
      <c r="ESC13"/>
      <c r="ESD13" s="20"/>
      <c r="ESE13"/>
      <c r="ESF13" s="20"/>
      <c r="ESG13"/>
      <c r="ESH13" s="20"/>
      <c r="ESI13"/>
      <c r="ESJ13" s="20"/>
      <c r="ESK13"/>
      <c r="ESL13" s="20"/>
      <c r="ESM13"/>
      <c r="ESN13" s="20"/>
      <c r="ESO13"/>
      <c r="ESP13" s="20"/>
      <c r="ESQ13"/>
      <c r="ESR13" s="20"/>
      <c r="ESS13"/>
      <c r="EST13" s="20"/>
      <c r="ESU13"/>
      <c r="ESV13" s="20"/>
      <c r="ESW13"/>
      <c r="ESX13" s="20"/>
      <c r="ESY13"/>
      <c r="ESZ13" s="20"/>
      <c r="ETA13"/>
      <c r="ETB13" s="20"/>
      <c r="ETC13"/>
      <c r="ETD13" s="20"/>
      <c r="ETE13"/>
      <c r="ETF13" s="20"/>
      <c r="ETG13"/>
      <c r="ETH13" s="20"/>
      <c r="ETI13"/>
      <c r="ETJ13" s="20"/>
      <c r="ETK13"/>
      <c r="ETL13" s="20"/>
      <c r="ETM13"/>
      <c r="ETN13" s="20"/>
      <c r="ETO13"/>
      <c r="ETP13" s="20"/>
      <c r="ETQ13"/>
      <c r="ETR13" s="20"/>
      <c r="ETS13"/>
      <c r="ETT13" s="20"/>
      <c r="ETU13"/>
      <c r="ETV13" s="20"/>
      <c r="ETW13"/>
      <c r="ETX13" s="20"/>
      <c r="ETY13"/>
      <c r="ETZ13" s="20"/>
      <c r="EUA13"/>
      <c r="EUB13" s="20"/>
      <c r="EUC13"/>
      <c r="EUD13" s="20"/>
      <c r="EUE13"/>
      <c r="EUF13" s="20"/>
      <c r="EUG13"/>
      <c r="EUH13" s="20"/>
      <c r="EUI13"/>
      <c r="EUJ13" s="20"/>
      <c r="EUK13"/>
      <c r="EUL13" s="20"/>
      <c r="EUM13"/>
      <c r="EUN13" s="20"/>
      <c r="EUO13"/>
      <c r="EUP13" s="20"/>
      <c r="EUQ13"/>
      <c r="EUR13" s="20"/>
      <c r="EUS13"/>
      <c r="EUT13" s="20"/>
      <c r="EUU13"/>
      <c r="EUV13" s="20"/>
      <c r="EUW13"/>
      <c r="EUX13" s="20"/>
      <c r="EUY13"/>
      <c r="EUZ13" s="20"/>
      <c r="EVA13"/>
      <c r="EVB13" s="20"/>
      <c r="EVC13"/>
      <c r="EVD13" s="20"/>
      <c r="EVE13"/>
      <c r="EVF13" s="20"/>
      <c r="EVG13"/>
      <c r="EVH13" s="20"/>
      <c r="EVI13"/>
      <c r="EVJ13" s="20"/>
      <c r="EVK13"/>
      <c r="EVL13" s="20"/>
      <c r="EVM13"/>
      <c r="EVN13" s="20"/>
      <c r="EVO13"/>
      <c r="EVP13" s="20"/>
      <c r="EVQ13"/>
      <c r="EVR13" s="20"/>
      <c r="EVS13"/>
      <c r="EVT13" s="20"/>
      <c r="EVU13"/>
      <c r="EVV13" s="20"/>
      <c r="EVW13"/>
      <c r="EVX13" s="20"/>
      <c r="EVY13"/>
      <c r="EVZ13" s="20"/>
      <c r="EWA13"/>
      <c r="EWB13" s="20"/>
      <c r="EWC13"/>
      <c r="EWD13" s="20"/>
      <c r="EWE13"/>
      <c r="EWF13" s="20"/>
      <c r="EWG13"/>
      <c r="EWH13" s="20"/>
      <c r="EWI13"/>
      <c r="EWJ13" s="20"/>
      <c r="EWK13"/>
      <c r="EWL13" s="20"/>
      <c r="EWM13"/>
      <c r="EWN13" s="20"/>
      <c r="EWO13"/>
      <c r="EWP13" s="20"/>
      <c r="EWQ13"/>
      <c r="EWR13" s="20"/>
      <c r="EWS13"/>
      <c r="EWT13" s="20"/>
      <c r="EWU13"/>
      <c r="EWV13" s="20"/>
      <c r="EWW13"/>
      <c r="EWX13" s="20"/>
      <c r="EWY13"/>
      <c r="EWZ13" s="20"/>
      <c r="EXA13"/>
      <c r="EXB13" s="20"/>
      <c r="EXC13"/>
      <c r="EXD13" s="20"/>
      <c r="EXE13"/>
      <c r="EXF13" s="20"/>
      <c r="EXG13"/>
      <c r="EXH13" s="20"/>
      <c r="EXI13"/>
      <c r="EXJ13" s="20"/>
      <c r="EXK13"/>
      <c r="EXL13" s="20"/>
      <c r="EXM13"/>
      <c r="EXN13" s="20"/>
      <c r="EXO13"/>
      <c r="EXP13" s="20"/>
      <c r="EXQ13"/>
      <c r="EXR13" s="20"/>
      <c r="EXS13"/>
      <c r="EXT13" s="20"/>
      <c r="EXU13"/>
      <c r="EXV13" s="20"/>
      <c r="EXW13"/>
      <c r="EXX13" s="20"/>
      <c r="EXY13"/>
      <c r="EXZ13" s="20"/>
      <c r="EYA13"/>
      <c r="EYB13" s="20"/>
      <c r="EYC13"/>
      <c r="EYD13" s="20"/>
      <c r="EYE13"/>
      <c r="EYF13" s="20"/>
      <c r="EYG13"/>
      <c r="EYH13" s="20"/>
      <c r="EYI13"/>
      <c r="EYJ13" s="20"/>
      <c r="EYK13"/>
      <c r="EYL13" s="20"/>
      <c r="EYM13"/>
      <c r="EYN13" s="20"/>
      <c r="EYO13"/>
      <c r="EYP13" s="20"/>
      <c r="EYQ13"/>
      <c r="EYR13" s="20"/>
      <c r="EYS13"/>
      <c r="EYT13" s="20"/>
      <c r="EYU13"/>
      <c r="EYV13" s="20"/>
      <c r="EYW13"/>
      <c r="EYX13" s="20"/>
      <c r="EYY13"/>
      <c r="EYZ13" s="20"/>
      <c r="EZA13"/>
      <c r="EZB13" s="20"/>
      <c r="EZC13"/>
      <c r="EZD13" s="20"/>
      <c r="EZE13"/>
      <c r="EZF13" s="20"/>
      <c r="EZG13"/>
      <c r="EZH13" s="20"/>
      <c r="EZI13"/>
      <c r="EZJ13" s="20"/>
      <c r="EZK13"/>
      <c r="EZL13" s="20"/>
      <c r="EZM13"/>
      <c r="EZN13" s="20"/>
      <c r="EZO13"/>
      <c r="EZP13" s="20"/>
      <c r="EZQ13"/>
      <c r="EZR13" s="20"/>
      <c r="EZS13"/>
      <c r="EZT13" s="20"/>
      <c r="EZU13"/>
      <c r="EZV13" s="20"/>
      <c r="EZW13"/>
      <c r="EZX13" s="20"/>
      <c r="EZY13"/>
      <c r="EZZ13" s="20"/>
      <c r="FAA13"/>
      <c r="FAB13" s="20"/>
      <c r="FAC13"/>
      <c r="FAD13" s="20"/>
      <c r="FAE13"/>
      <c r="FAF13" s="20"/>
      <c r="FAG13"/>
      <c r="FAH13" s="20"/>
      <c r="FAI13"/>
      <c r="FAJ13" s="20"/>
      <c r="FAK13"/>
      <c r="FAL13" s="20"/>
      <c r="FAM13"/>
      <c r="FAN13" s="20"/>
      <c r="FAO13"/>
      <c r="FAP13" s="20"/>
      <c r="FAQ13"/>
      <c r="FAR13" s="20"/>
      <c r="FAS13"/>
      <c r="FAT13" s="20"/>
      <c r="FAU13"/>
      <c r="FAV13" s="20"/>
      <c r="FAW13"/>
      <c r="FAX13" s="20"/>
      <c r="FAY13"/>
      <c r="FAZ13" s="20"/>
      <c r="FBA13"/>
      <c r="FBB13" s="20"/>
      <c r="FBC13"/>
      <c r="FBD13" s="20"/>
      <c r="FBE13"/>
      <c r="FBF13" s="20"/>
      <c r="FBG13"/>
      <c r="FBH13" s="20"/>
      <c r="FBI13"/>
      <c r="FBJ13" s="20"/>
      <c r="FBK13"/>
      <c r="FBL13" s="20"/>
      <c r="FBM13"/>
      <c r="FBN13" s="20"/>
      <c r="FBO13"/>
      <c r="FBP13" s="20"/>
      <c r="FBQ13"/>
      <c r="FBR13" s="20"/>
      <c r="FBS13"/>
      <c r="FBT13" s="20"/>
      <c r="FBU13"/>
      <c r="FBV13" s="20"/>
      <c r="FBW13"/>
      <c r="FBX13" s="20"/>
      <c r="FBY13"/>
      <c r="FBZ13" s="20"/>
      <c r="FCA13"/>
      <c r="FCB13" s="20"/>
      <c r="FCC13"/>
      <c r="FCD13" s="20"/>
      <c r="FCE13"/>
      <c r="FCF13" s="20"/>
      <c r="FCG13"/>
      <c r="FCH13" s="20"/>
      <c r="FCI13"/>
      <c r="FCJ13" s="20"/>
      <c r="FCK13"/>
      <c r="FCL13" s="20"/>
      <c r="FCM13"/>
      <c r="FCN13" s="20"/>
      <c r="FCO13"/>
      <c r="FCP13" s="20"/>
      <c r="FCQ13"/>
      <c r="FCR13" s="20"/>
      <c r="FCS13"/>
      <c r="FCT13" s="20"/>
      <c r="FCU13"/>
      <c r="FCV13" s="20"/>
      <c r="FCW13"/>
      <c r="FCX13" s="20"/>
      <c r="FCY13"/>
      <c r="FCZ13" s="20"/>
      <c r="FDA13"/>
      <c r="FDB13" s="20"/>
      <c r="FDC13"/>
      <c r="FDD13" s="20"/>
      <c r="FDE13"/>
      <c r="FDF13" s="20"/>
      <c r="FDG13"/>
      <c r="FDH13" s="20"/>
      <c r="FDI13"/>
      <c r="FDJ13" s="20"/>
      <c r="FDK13"/>
      <c r="FDL13" s="20"/>
      <c r="FDM13"/>
      <c r="FDN13" s="20"/>
      <c r="FDO13"/>
      <c r="FDP13" s="20"/>
      <c r="FDQ13"/>
      <c r="FDR13" s="20"/>
      <c r="FDS13"/>
      <c r="FDT13" s="20"/>
      <c r="FDU13"/>
      <c r="FDV13" s="20"/>
      <c r="FDW13"/>
      <c r="FDX13" s="20"/>
      <c r="FDY13"/>
      <c r="FDZ13" s="20"/>
      <c r="FEA13"/>
      <c r="FEB13" s="20"/>
      <c r="FEC13"/>
      <c r="FED13" s="20"/>
      <c r="FEE13"/>
      <c r="FEF13" s="20"/>
      <c r="FEG13"/>
      <c r="FEH13" s="20"/>
      <c r="FEI13"/>
      <c r="FEJ13" s="20"/>
      <c r="FEK13"/>
      <c r="FEL13" s="20"/>
      <c r="FEM13"/>
      <c r="FEN13" s="20"/>
      <c r="FEO13"/>
      <c r="FEP13" s="20"/>
      <c r="FEQ13"/>
      <c r="FER13" s="20"/>
      <c r="FES13"/>
      <c r="FET13" s="20"/>
      <c r="FEU13"/>
      <c r="FEV13" s="20"/>
      <c r="FEW13"/>
      <c r="FEX13" s="20"/>
      <c r="FEY13"/>
      <c r="FEZ13" s="20"/>
      <c r="FFA13"/>
      <c r="FFB13" s="20"/>
      <c r="FFC13"/>
      <c r="FFD13" s="20"/>
      <c r="FFE13"/>
      <c r="FFF13" s="20"/>
      <c r="FFG13"/>
      <c r="FFH13" s="20"/>
      <c r="FFI13"/>
      <c r="FFJ13" s="20"/>
      <c r="FFK13"/>
      <c r="FFL13" s="20"/>
      <c r="FFM13"/>
      <c r="FFN13" s="20"/>
      <c r="FFO13"/>
      <c r="FFP13" s="20"/>
      <c r="FFQ13"/>
      <c r="FFR13" s="20"/>
      <c r="FFS13"/>
      <c r="FFT13" s="20"/>
      <c r="FFU13"/>
      <c r="FFV13" s="20"/>
      <c r="FFW13"/>
      <c r="FFX13" s="20"/>
      <c r="FFY13"/>
      <c r="FFZ13" s="20"/>
      <c r="FGA13"/>
      <c r="FGB13" s="20"/>
      <c r="FGC13"/>
      <c r="FGD13" s="20"/>
      <c r="FGE13"/>
      <c r="FGF13" s="20"/>
      <c r="FGG13"/>
      <c r="FGH13" s="20"/>
      <c r="FGI13"/>
      <c r="FGJ13" s="20"/>
      <c r="FGK13"/>
      <c r="FGL13" s="20"/>
      <c r="FGM13"/>
      <c r="FGN13" s="20"/>
      <c r="FGO13"/>
      <c r="FGP13" s="20"/>
      <c r="FGQ13"/>
      <c r="FGR13" s="20"/>
      <c r="FGS13"/>
      <c r="FGT13" s="20"/>
      <c r="FGU13"/>
      <c r="FGV13" s="20"/>
      <c r="FGW13"/>
      <c r="FGX13" s="20"/>
      <c r="FGY13"/>
      <c r="FGZ13" s="20"/>
      <c r="FHA13"/>
      <c r="FHB13" s="20"/>
      <c r="FHC13"/>
      <c r="FHD13" s="20"/>
      <c r="FHE13"/>
      <c r="FHF13" s="20"/>
      <c r="FHG13"/>
      <c r="FHH13" s="20"/>
      <c r="FHI13"/>
      <c r="FHJ13" s="20"/>
      <c r="FHK13"/>
      <c r="FHL13" s="20"/>
      <c r="FHM13"/>
      <c r="FHN13" s="20"/>
      <c r="FHO13"/>
      <c r="FHP13" s="20"/>
      <c r="FHQ13"/>
      <c r="FHR13" s="20"/>
      <c r="FHS13"/>
      <c r="FHT13" s="20"/>
      <c r="FHU13"/>
      <c r="FHV13" s="20"/>
      <c r="FHW13"/>
      <c r="FHX13" s="20"/>
      <c r="FHY13"/>
      <c r="FHZ13" s="20"/>
      <c r="FIA13"/>
      <c r="FIB13" s="20"/>
      <c r="FIC13"/>
      <c r="FID13" s="20"/>
      <c r="FIE13"/>
      <c r="FIF13" s="20"/>
      <c r="FIG13"/>
      <c r="FIH13" s="20"/>
      <c r="FII13"/>
      <c r="FIJ13" s="20"/>
      <c r="FIK13"/>
      <c r="FIL13" s="20"/>
      <c r="FIM13"/>
      <c r="FIN13" s="20"/>
      <c r="FIO13"/>
      <c r="FIP13" s="20"/>
      <c r="FIQ13"/>
      <c r="FIR13" s="20"/>
      <c r="FIS13"/>
      <c r="FIT13" s="20"/>
      <c r="FIU13"/>
      <c r="FIV13" s="20"/>
      <c r="FIW13"/>
      <c r="FIX13" s="20"/>
      <c r="FIY13"/>
      <c r="FIZ13" s="20"/>
      <c r="FJA13"/>
      <c r="FJB13" s="20"/>
      <c r="FJC13"/>
      <c r="FJD13" s="20"/>
      <c r="FJE13"/>
      <c r="FJF13" s="20"/>
      <c r="FJG13"/>
      <c r="FJH13" s="20"/>
      <c r="FJI13"/>
      <c r="FJJ13" s="20"/>
      <c r="FJK13"/>
      <c r="FJL13" s="20"/>
      <c r="FJM13"/>
      <c r="FJN13" s="20"/>
      <c r="FJO13"/>
      <c r="FJP13" s="20"/>
      <c r="FJQ13"/>
      <c r="FJR13" s="20"/>
      <c r="FJS13"/>
      <c r="FJT13" s="20"/>
      <c r="FJU13"/>
      <c r="FJV13" s="20"/>
      <c r="FJW13"/>
      <c r="FJX13" s="20"/>
      <c r="FJY13"/>
      <c r="FJZ13" s="20"/>
      <c r="FKA13"/>
      <c r="FKB13" s="20"/>
      <c r="FKC13"/>
      <c r="FKD13" s="20"/>
      <c r="FKE13"/>
      <c r="FKF13" s="20"/>
      <c r="FKG13"/>
      <c r="FKH13" s="20"/>
      <c r="FKI13"/>
      <c r="FKJ13" s="20"/>
      <c r="FKK13"/>
      <c r="FKL13" s="20"/>
      <c r="FKM13"/>
      <c r="FKN13" s="20"/>
      <c r="FKO13"/>
      <c r="FKP13" s="20"/>
      <c r="FKQ13"/>
      <c r="FKR13" s="20"/>
      <c r="FKS13"/>
      <c r="FKT13" s="20"/>
      <c r="FKU13"/>
      <c r="FKV13" s="20"/>
      <c r="FKW13"/>
      <c r="FKX13" s="20"/>
      <c r="FKY13"/>
      <c r="FKZ13" s="20"/>
      <c r="FLA13"/>
      <c r="FLB13" s="20"/>
      <c r="FLC13"/>
      <c r="FLD13" s="20"/>
      <c r="FLE13"/>
      <c r="FLF13" s="20"/>
      <c r="FLG13"/>
      <c r="FLH13" s="20"/>
      <c r="FLI13"/>
      <c r="FLJ13" s="20"/>
      <c r="FLK13"/>
      <c r="FLL13" s="20"/>
      <c r="FLM13"/>
      <c r="FLN13" s="20"/>
      <c r="FLO13"/>
      <c r="FLP13" s="20"/>
      <c r="FLQ13"/>
      <c r="FLR13" s="20"/>
      <c r="FLS13"/>
      <c r="FLT13" s="20"/>
      <c r="FLU13"/>
      <c r="FLV13" s="20"/>
      <c r="FLW13"/>
      <c r="FLX13" s="20"/>
      <c r="FLY13"/>
      <c r="FLZ13" s="20"/>
      <c r="FMA13"/>
      <c r="FMB13" s="20"/>
      <c r="FMC13"/>
      <c r="FMD13" s="20"/>
      <c r="FME13"/>
      <c r="FMF13" s="20"/>
      <c r="FMG13"/>
      <c r="FMH13" s="20"/>
      <c r="FMI13"/>
      <c r="FMJ13" s="20"/>
      <c r="FMK13"/>
      <c r="FML13" s="20"/>
      <c r="FMM13"/>
      <c r="FMN13" s="20"/>
      <c r="FMO13"/>
      <c r="FMP13" s="20"/>
      <c r="FMQ13"/>
      <c r="FMR13" s="20"/>
      <c r="FMS13"/>
      <c r="FMT13" s="20"/>
      <c r="FMU13"/>
      <c r="FMV13" s="20"/>
      <c r="FMW13"/>
      <c r="FMX13" s="20"/>
      <c r="FMY13"/>
      <c r="FMZ13" s="20"/>
      <c r="FNA13"/>
      <c r="FNB13" s="20"/>
      <c r="FNC13"/>
      <c r="FND13" s="20"/>
      <c r="FNE13"/>
      <c r="FNF13" s="20"/>
      <c r="FNG13"/>
      <c r="FNH13" s="20"/>
      <c r="FNI13"/>
      <c r="FNJ13" s="20"/>
      <c r="FNK13"/>
      <c r="FNL13" s="20"/>
      <c r="FNM13"/>
      <c r="FNN13" s="20"/>
      <c r="FNO13"/>
      <c r="FNP13" s="20"/>
      <c r="FNQ13"/>
      <c r="FNR13" s="20"/>
      <c r="FNS13"/>
      <c r="FNT13" s="20"/>
      <c r="FNU13"/>
      <c r="FNV13" s="20"/>
      <c r="FNW13"/>
      <c r="FNX13" s="20"/>
      <c r="FNY13"/>
      <c r="FNZ13" s="20"/>
      <c r="FOA13"/>
      <c r="FOB13" s="20"/>
      <c r="FOC13"/>
      <c r="FOD13" s="20"/>
      <c r="FOE13"/>
      <c r="FOF13" s="20"/>
      <c r="FOG13"/>
      <c r="FOH13" s="20"/>
      <c r="FOI13"/>
      <c r="FOJ13" s="20"/>
      <c r="FOK13"/>
      <c r="FOL13" s="20"/>
      <c r="FOM13"/>
      <c r="FON13" s="20"/>
      <c r="FOO13"/>
      <c r="FOP13" s="20"/>
      <c r="FOQ13"/>
      <c r="FOR13" s="20"/>
      <c r="FOS13"/>
      <c r="FOT13" s="20"/>
      <c r="FOU13"/>
      <c r="FOV13" s="20"/>
      <c r="FOW13"/>
      <c r="FOX13" s="20"/>
      <c r="FOY13"/>
      <c r="FOZ13" s="20"/>
      <c r="FPA13"/>
      <c r="FPB13" s="20"/>
      <c r="FPC13"/>
      <c r="FPD13" s="20"/>
      <c r="FPE13"/>
      <c r="FPF13" s="20"/>
      <c r="FPG13"/>
      <c r="FPH13" s="20"/>
      <c r="FPI13"/>
      <c r="FPJ13" s="20"/>
      <c r="FPK13"/>
      <c r="FPL13" s="20"/>
      <c r="FPM13"/>
      <c r="FPN13" s="20"/>
      <c r="FPO13"/>
      <c r="FPP13" s="20"/>
      <c r="FPQ13"/>
      <c r="FPR13" s="20"/>
      <c r="FPS13"/>
      <c r="FPT13" s="20"/>
      <c r="FPU13"/>
      <c r="FPV13" s="20"/>
      <c r="FPW13"/>
      <c r="FPX13" s="20"/>
      <c r="FPY13"/>
      <c r="FPZ13" s="20"/>
      <c r="FQA13"/>
      <c r="FQB13" s="20"/>
      <c r="FQC13"/>
      <c r="FQD13" s="20"/>
      <c r="FQE13"/>
      <c r="FQF13" s="20"/>
      <c r="FQG13"/>
      <c r="FQH13" s="20"/>
      <c r="FQI13"/>
      <c r="FQJ13" s="20"/>
      <c r="FQK13"/>
      <c r="FQL13" s="20"/>
      <c r="FQM13"/>
      <c r="FQN13" s="20"/>
      <c r="FQO13"/>
      <c r="FQP13" s="20"/>
      <c r="FQQ13"/>
      <c r="FQR13" s="20"/>
      <c r="FQS13"/>
      <c r="FQT13" s="20"/>
      <c r="FQU13"/>
      <c r="FQV13" s="20"/>
      <c r="FQW13"/>
      <c r="FQX13" s="20"/>
      <c r="FQY13"/>
      <c r="FQZ13" s="20"/>
      <c r="FRA13"/>
      <c r="FRB13" s="20"/>
      <c r="FRC13"/>
      <c r="FRD13" s="20"/>
      <c r="FRE13"/>
      <c r="FRF13" s="20"/>
      <c r="FRG13"/>
      <c r="FRH13" s="20"/>
      <c r="FRI13"/>
      <c r="FRJ13" s="20"/>
      <c r="FRK13"/>
      <c r="FRL13" s="20"/>
      <c r="FRM13"/>
      <c r="FRN13" s="20"/>
      <c r="FRO13"/>
      <c r="FRP13" s="20"/>
      <c r="FRQ13"/>
      <c r="FRR13" s="20"/>
      <c r="FRS13"/>
      <c r="FRT13" s="20"/>
      <c r="FRU13"/>
      <c r="FRV13" s="20"/>
      <c r="FRW13"/>
      <c r="FRX13" s="20"/>
      <c r="FRY13"/>
      <c r="FRZ13" s="20"/>
      <c r="FSA13"/>
      <c r="FSB13" s="20"/>
      <c r="FSC13"/>
      <c r="FSD13" s="20"/>
      <c r="FSE13"/>
      <c r="FSF13" s="20"/>
      <c r="FSG13"/>
      <c r="FSH13" s="20"/>
      <c r="FSI13"/>
      <c r="FSJ13" s="20"/>
      <c r="FSK13"/>
      <c r="FSL13" s="20"/>
      <c r="FSM13"/>
      <c r="FSN13" s="20"/>
      <c r="FSO13"/>
      <c r="FSP13" s="20"/>
      <c r="FSQ13"/>
      <c r="FSR13" s="20"/>
      <c r="FSS13"/>
      <c r="FST13" s="20"/>
      <c r="FSU13"/>
      <c r="FSV13" s="20"/>
      <c r="FSW13"/>
      <c r="FSX13" s="20"/>
      <c r="FSY13"/>
      <c r="FSZ13" s="20"/>
      <c r="FTA13"/>
      <c r="FTB13" s="20"/>
      <c r="FTC13"/>
      <c r="FTD13" s="20"/>
      <c r="FTE13"/>
      <c r="FTF13" s="20"/>
      <c r="FTG13"/>
      <c r="FTH13" s="20"/>
      <c r="FTI13"/>
      <c r="FTJ13" s="20"/>
      <c r="FTK13"/>
      <c r="FTL13" s="20"/>
      <c r="FTM13"/>
      <c r="FTN13" s="20"/>
      <c r="FTO13"/>
      <c r="FTP13" s="20"/>
      <c r="FTQ13"/>
      <c r="FTR13" s="20"/>
      <c r="FTS13"/>
      <c r="FTT13" s="20"/>
      <c r="FTU13"/>
      <c r="FTV13" s="20"/>
      <c r="FTW13"/>
      <c r="FTX13" s="20"/>
      <c r="FTY13"/>
      <c r="FTZ13" s="20"/>
      <c r="FUA13"/>
      <c r="FUB13" s="20"/>
      <c r="FUC13"/>
      <c r="FUD13" s="20"/>
      <c r="FUE13"/>
      <c r="FUF13" s="20"/>
      <c r="FUG13"/>
      <c r="FUH13" s="20"/>
      <c r="FUI13"/>
      <c r="FUJ13" s="20"/>
      <c r="FUK13"/>
      <c r="FUL13" s="20"/>
      <c r="FUM13"/>
      <c r="FUN13" s="20"/>
      <c r="FUO13"/>
      <c r="FUP13" s="20"/>
      <c r="FUQ13"/>
      <c r="FUR13" s="20"/>
      <c r="FUS13"/>
      <c r="FUT13" s="20"/>
      <c r="FUU13"/>
      <c r="FUV13" s="20"/>
      <c r="FUW13"/>
      <c r="FUX13" s="20"/>
      <c r="FUY13"/>
      <c r="FUZ13" s="20"/>
      <c r="FVA13"/>
      <c r="FVB13" s="20"/>
      <c r="FVC13"/>
      <c r="FVD13" s="20"/>
      <c r="FVE13"/>
      <c r="FVF13" s="20"/>
      <c r="FVG13"/>
      <c r="FVH13" s="20"/>
      <c r="FVI13"/>
      <c r="FVJ13" s="20"/>
      <c r="FVK13"/>
      <c r="FVL13" s="20"/>
      <c r="FVM13"/>
      <c r="FVN13" s="20"/>
      <c r="FVO13"/>
      <c r="FVP13" s="20"/>
      <c r="FVQ13"/>
      <c r="FVR13" s="20"/>
      <c r="FVS13"/>
      <c r="FVT13" s="20"/>
      <c r="FVU13"/>
      <c r="FVV13" s="20"/>
      <c r="FVW13"/>
      <c r="FVX13" s="20"/>
      <c r="FVY13"/>
      <c r="FVZ13" s="20"/>
      <c r="FWA13"/>
      <c r="FWB13" s="20"/>
      <c r="FWC13"/>
      <c r="FWD13" s="20"/>
      <c r="FWE13"/>
      <c r="FWF13" s="20"/>
      <c r="FWG13"/>
      <c r="FWH13" s="20"/>
      <c r="FWI13"/>
      <c r="FWJ13" s="20"/>
      <c r="FWK13"/>
      <c r="FWL13" s="20"/>
      <c r="FWM13"/>
      <c r="FWN13" s="20"/>
      <c r="FWO13"/>
      <c r="FWP13" s="20"/>
      <c r="FWQ13"/>
      <c r="FWR13" s="20"/>
      <c r="FWS13"/>
      <c r="FWT13" s="20"/>
      <c r="FWU13"/>
      <c r="FWV13" s="20"/>
      <c r="FWW13"/>
      <c r="FWX13" s="20"/>
      <c r="FWY13"/>
      <c r="FWZ13" s="20"/>
      <c r="FXA13"/>
      <c r="FXB13" s="20"/>
      <c r="FXC13"/>
      <c r="FXD13" s="20"/>
      <c r="FXE13"/>
      <c r="FXF13" s="20"/>
      <c r="FXG13"/>
      <c r="FXH13" s="20"/>
      <c r="FXI13"/>
      <c r="FXJ13" s="20"/>
      <c r="FXK13"/>
      <c r="FXL13" s="20"/>
      <c r="FXM13"/>
      <c r="FXN13" s="20"/>
      <c r="FXO13"/>
      <c r="FXP13" s="20"/>
      <c r="FXQ13"/>
      <c r="FXR13" s="20"/>
      <c r="FXS13"/>
      <c r="FXT13" s="20"/>
      <c r="FXU13"/>
      <c r="FXV13" s="20"/>
      <c r="FXW13"/>
      <c r="FXX13" s="20"/>
      <c r="FXY13"/>
      <c r="FXZ13" s="20"/>
      <c r="FYA13"/>
      <c r="FYB13" s="20"/>
      <c r="FYC13"/>
      <c r="FYD13" s="20"/>
      <c r="FYE13"/>
      <c r="FYF13" s="20"/>
      <c r="FYG13"/>
      <c r="FYH13" s="20"/>
      <c r="FYI13"/>
      <c r="FYJ13" s="20"/>
      <c r="FYK13"/>
      <c r="FYL13" s="20"/>
      <c r="FYM13"/>
      <c r="FYN13" s="20"/>
      <c r="FYO13"/>
      <c r="FYP13" s="20"/>
      <c r="FYQ13"/>
      <c r="FYR13" s="20"/>
      <c r="FYS13"/>
      <c r="FYT13" s="20"/>
      <c r="FYU13"/>
      <c r="FYV13" s="20"/>
      <c r="FYW13"/>
      <c r="FYX13" s="20"/>
      <c r="FYY13"/>
      <c r="FYZ13" s="20"/>
      <c r="FZA13"/>
      <c r="FZB13" s="20"/>
      <c r="FZC13"/>
      <c r="FZD13" s="20"/>
      <c r="FZE13"/>
      <c r="FZF13" s="20"/>
      <c r="FZG13"/>
      <c r="FZH13" s="20"/>
      <c r="FZI13"/>
      <c r="FZJ13" s="20"/>
      <c r="FZK13"/>
      <c r="FZL13" s="20"/>
      <c r="FZM13"/>
      <c r="FZN13" s="20"/>
      <c r="FZO13"/>
      <c r="FZP13" s="20"/>
      <c r="FZQ13"/>
      <c r="FZR13" s="20"/>
      <c r="FZS13"/>
      <c r="FZT13" s="20"/>
      <c r="FZU13"/>
      <c r="FZV13" s="20"/>
      <c r="FZW13"/>
      <c r="FZX13" s="20"/>
      <c r="FZY13"/>
      <c r="FZZ13" s="20"/>
      <c r="GAA13"/>
      <c r="GAB13" s="20"/>
      <c r="GAC13"/>
      <c r="GAD13" s="20"/>
      <c r="GAE13"/>
      <c r="GAF13" s="20"/>
      <c r="GAG13"/>
      <c r="GAH13" s="20"/>
      <c r="GAI13"/>
      <c r="GAJ13" s="20"/>
      <c r="GAK13"/>
      <c r="GAL13" s="20"/>
      <c r="GAM13"/>
      <c r="GAN13" s="20"/>
      <c r="GAO13"/>
      <c r="GAP13" s="20"/>
      <c r="GAQ13"/>
      <c r="GAR13" s="20"/>
      <c r="GAS13"/>
      <c r="GAT13" s="20"/>
      <c r="GAU13"/>
      <c r="GAV13" s="20"/>
      <c r="GAW13"/>
      <c r="GAX13" s="20"/>
      <c r="GAY13"/>
      <c r="GAZ13" s="20"/>
      <c r="GBA13"/>
      <c r="GBB13" s="20"/>
      <c r="GBC13"/>
      <c r="GBD13" s="20"/>
      <c r="GBE13"/>
      <c r="GBF13" s="20"/>
      <c r="GBG13"/>
      <c r="GBH13" s="20"/>
      <c r="GBI13"/>
      <c r="GBJ13" s="20"/>
      <c r="GBK13"/>
      <c r="GBL13" s="20"/>
      <c r="GBM13"/>
      <c r="GBN13" s="20"/>
      <c r="GBO13"/>
      <c r="GBP13" s="20"/>
      <c r="GBQ13"/>
      <c r="GBR13" s="20"/>
      <c r="GBS13"/>
      <c r="GBT13" s="20"/>
      <c r="GBU13"/>
      <c r="GBV13" s="20"/>
      <c r="GBW13"/>
      <c r="GBX13" s="20"/>
      <c r="GBY13"/>
      <c r="GBZ13" s="20"/>
      <c r="GCA13"/>
      <c r="GCB13" s="20"/>
      <c r="GCC13"/>
      <c r="GCD13" s="20"/>
      <c r="GCE13"/>
      <c r="GCF13" s="20"/>
      <c r="GCG13"/>
      <c r="GCH13" s="20"/>
      <c r="GCI13"/>
      <c r="GCJ13" s="20"/>
      <c r="GCK13"/>
      <c r="GCL13" s="20"/>
      <c r="GCM13"/>
      <c r="GCN13" s="20"/>
      <c r="GCO13"/>
      <c r="GCP13" s="20"/>
      <c r="GCQ13"/>
      <c r="GCR13" s="20"/>
      <c r="GCS13"/>
      <c r="GCT13" s="20"/>
      <c r="GCU13"/>
      <c r="GCV13" s="20"/>
      <c r="GCW13"/>
      <c r="GCX13" s="20"/>
      <c r="GCY13"/>
      <c r="GCZ13" s="20"/>
      <c r="GDA13"/>
      <c r="GDB13" s="20"/>
      <c r="GDC13"/>
      <c r="GDD13" s="20"/>
      <c r="GDE13"/>
      <c r="GDF13" s="20"/>
      <c r="GDG13"/>
      <c r="GDH13" s="20"/>
      <c r="GDI13"/>
      <c r="GDJ13" s="20"/>
      <c r="GDK13"/>
      <c r="GDL13" s="20"/>
      <c r="GDM13"/>
      <c r="GDN13" s="20"/>
      <c r="GDO13"/>
      <c r="GDP13" s="20"/>
      <c r="GDQ13"/>
      <c r="GDR13" s="20"/>
      <c r="GDS13"/>
      <c r="GDT13" s="20"/>
      <c r="GDU13"/>
      <c r="GDV13" s="20"/>
      <c r="GDW13"/>
      <c r="GDX13" s="20"/>
      <c r="GDY13"/>
      <c r="GDZ13" s="20"/>
      <c r="GEA13"/>
      <c r="GEB13" s="20"/>
      <c r="GEC13"/>
      <c r="GED13" s="20"/>
      <c r="GEE13"/>
      <c r="GEF13" s="20"/>
      <c r="GEG13"/>
      <c r="GEH13" s="20"/>
      <c r="GEI13"/>
      <c r="GEJ13" s="20"/>
      <c r="GEK13"/>
      <c r="GEL13" s="20"/>
      <c r="GEM13"/>
      <c r="GEN13" s="20"/>
      <c r="GEO13"/>
      <c r="GEP13" s="20"/>
      <c r="GEQ13"/>
      <c r="GER13" s="20"/>
      <c r="GES13"/>
      <c r="GET13" s="20"/>
      <c r="GEU13"/>
      <c r="GEV13" s="20"/>
      <c r="GEW13"/>
      <c r="GEX13" s="20"/>
      <c r="GEY13"/>
      <c r="GEZ13" s="20"/>
      <c r="GFA13"/>
      <c r="GFB13" s="20"/>
      <c r="GFC13"/>
      <c r="GFD13" s="20"/>
      <c r="GFE13"/>
      <c r="GFF13" s="20"/>
      <c r="GFG13"/>
      <c r="GFH13" s="20"/>
      <c r="GFI13"/>
      <c r="GFJ13" s="20"/>
      <c r="GFK13"/>
      <c r="GFL13" s="20"/>
      <c r="GFM13"/>
      <c r="GFN13" s="20"/>
      <c r="GFO13"/>
      <c r="GFP13" s="20"/>
      <c r="GFQ13"/>
      <c r="GFR13" s="20"/>
      <c r="GFS13"/>
      <c r="GFT13" s="20"/>
      <c r="GFU13"/>
      <c r="GFV13" s="20"/>
      <c r="GFW13"/>
      <c r="GFX13" s="20"/>
      <c r="GFY13"/>
      <c r="GFZ13" s="20"/>
      <c r="GGA13"/>
      <c r="GGB13" s="20"/>
      <c r="GGC13"/>
      <c r="GGD13" s="20"/>
      <c r="GGE13"/>
      <c r="GGF13" s="20"/>
      <c r="GGG13"/>
      <c r="GGH13" s="20"/>
      <c r="GGI13"/>
      <c r="GGJ13" s="20"/>
      <c r="GGK13"/>
      <c r="GGL13" s="20"/>
      <c r="GGM13"/>
      <c r="GGN13" s="20"/>
      <c r="GGO13"/>
      <c r="GGP13" s="20"/>
      <c r="GGQ13"/>
      <c r="GGR13" s="20"/>
      <c r="GGS13"/>
      <c r="GGT13" s="20"/>
      <c r="GGU13"/>
      <c r="GGV13" s="20"/>
      <c r="GGW13"/>
      <c r="GGX13" s="20"/>
      <c r="GGY13"/>
      <c r="GGZ13" s="20"/>
      <c r="GHA13"/>
      <c r="GHB13" s="20"/>
      <c r="GHC13"/>
      <c r="GHD13" s="20"/>
      <c r="GHE13"/>
      <c r="GHF13" s="20"/>
      <c r="GHG13"/>
      <c r="GHH13" s="20"/>
      <c r="GHI13"/>
      <c r="GHJ13" s="20"/>
      <c r="GHK13"/>
      <c r="GHL13" s="20"/>
      <c r="GHM13"/>
      <c r="GHN13" s="20"/>
      <c r="GHO13"/>
      <c r="GHP13" s="20"/>
      <c r="GHQ13"/>
      <c r="GHR13" s="20"/>
      <c r="GHS13"/>
      <c r="GHT13" s="20"/>
      <c r="GHU13"/>
      <c r="GHV13" s="20"/>
      <c r="GHW13"/>
      <c r="GHX13" s="20"/>
      <c r="GHY13"/>
      <c r="GHZ13" s="20"/>
      <c r="GIA13"/>
      <c r="GIB13" s="20"/>
      <c r="GIC13"/>
      <c r="GID13" s="20"/>
      <c r="GIE13"/>
      <c r="GIF13" s="20"/>
      <c r="GIG13"/>
      <c r="GIH13" s="20"/>
      <c r="GII13"/>
      <c r="GIJ13" s="20"/>
      <c r="GIK13"/>
      <c r="GIL13" s="20"/>
      <c r="GIM13"/>
      <c r="GIN13" s="20"/>
      <c r="GIO13"/>
      <c r="GIP13" s="20"/>
      <c r="GIQ13"/>
      <c r="GIR13" s="20"/>
      <c r="GIS13"/>
      <c r="GIT13" s="20"/>
      <c r="GIU13"/>
      <c r="GIV13" s="20"/>
      <c r="GIW13"/>
      <c r="GIX13" s="20"/>
      <c r="GIY13"/>
      <c r="GIZ13" s="20"/>
      <c r="GJA13"/>
      <c r="GJB13" s="20"/>
      <c r="GJC13"/>
      <c r="GJD13" s="20"/>
      <c r="GJE13"/>
      <c r="GJF13" s="20"/>
      <c r="GJG13"/>
      <c r="GJH13" s="20"/>
      <c r="GJI13"/>
      <c r="GJJ13" s="20"/>
      <c r="GJK13"/>
      <c r="GJL13" s="20"/>
      <c r="GJM13"/>
      <c r="GJN13" s="20"/>
      <c r="GJO13"/>
      <c r="GJP13" s="20"/>
      <c r="GJQ13"/>
      <c r="GJR13" s="20"/>
      <c r="GJS13"/>
      <c r="GJT13" s="20"/>
      <c r="GJU13"/>
      <c r="GJV13" s="20"/>
      <c r="GJW13"/>
      <c r="GJX13" s="20"/>
      <c r="GJY13"/>
      <c r="GJZ13" s="20"/>
      <c r="GKA13"/>
      <c r="GKB13" s="20"/>
      <c r="GKC13"/>
      <c r="GKD13" s="20"/>
      <c r="GKE13"/>
      <c r="GKF13" s="20"/>
      <c r="GKG13"/>
      <c r="GKH13" s="20"/>
      <c r="GKI13"/>
      <c r="GKJ13" s="20"/>
      <c r="GKK13"/>
      <c r="GKL13" s="20"/>
      <c r="GKM13"/>
      <c r="GKN13" s="20"/>
      <c r="GKO13"/>
      <c r="GKP13" s="20"/>
      <c r="GKQ13"/>
      <c r="GKR13" s="20"/>
      <c r="GKS13"/>
      <c r="GKT13" s="20"/>
      <c r="GKU13"/>
      <c r="GKV13" s="20"/>
      <c r="GKW13"/>
      <c r="GKX13" s="20"/>
      <c r="GKY13"/>
      <c r="GKZ13" s="20"/>
      <c r="GLA13"/>
      <c r="GLB13" s="20"/>
      <c r="GLC13"/>
      <c r="GLD13" s="20"/>
      <c r="GLE13"/>
      <c r="GLF13" s="20"/>
      <c r="GLG13"/>
      <c r="GLH13" s="20"/>
      <c r="GLI13"/>
      <c r="GLJ13" s="20"/>
      <c r="GLK13"/>
      <c r="GLL13" s="20"/>
      <c r="GLM13"/>
      <c r="GLN13" s="20"/>
      <c r="GLO13"/>
      <c r="GLP13" s="20"/>
      <c r="GLQ13"/>
      <c r="GLR13" s="20"/>
      <c r="GLS13"/>
      <c r="GLT13" s="20"/>
      <c r="GLU13"/>
      <c r="GLV13" s="20"/>
      <c r="GLW13"/>
      <c r="GLX13" s="20"/>
      <c r="GLY13"/>
      <c r="GLZ13" s="20"/>
      <c r="GMA13"/>
      <c r="GMB13" s="20"/>
      <c r="GMC13"/>
      <c r="GMD13" s="20"/>
      <c r="GME13"/>
      <c r="GMF13" s="20"/>
      <c r="GMG13"/>
      <c r="GMH13" s="20"/>
      <c r="GMI13"/>
      <c r="GMJ13" s="20"/>
      <c r="GMK13"/>
      <c r="GML13" s="20"/>
      <c r="GMM13"/>
      <c r="GMN13" s="20"/>
      <c r="GMO13"/>
      <c r="GMP13" s="20"/>
      <c r="GMQ13"/>
      <c r="GMR13" s="20"/>
      <c r="GMS13"/>
      <c r="GMT13" s="20"/>
      <c r="GMU13"/>
      <c r="GMV13" s="20"/>
      <c r="GMW13"/>
      <c r="GMX13" s="20"/>
      <c r="GMY13"/>
      <c r="GMZ13" s="20"/>
      <c r="GNA13"/>
      <c r="GNB13" s="20"/>
      <c r="GNC13"/>
      <c r="GND13" s="20"/>
      <c r="GNE13"/>
      <c r="GNF13" s="20"/>
      <c r="GNG13"/>
      <c r="GNH13" s="20"/>
      <c r="GNI13"/>
      <c r="GNJ13" s="20"/>
      <c r="GNK13"/>
      <c r="GNL13" s="20"/>
      <c r="GNM13"/>
      <c r="GNN13" s="20"/>
      <c r="GNO13"/>
      <c r="GNP13" s="20"/>
      <c r="GNQ13"/>
      <c r="GNR13" s="20"/>
      <c r="GNS13"/>
      <c r="GNT13" s="20"/>
      <c r="GNU13"/>
      <c r="GNV13" s="20"/>
      <c r="GNW13"/>
      <c r="GNX13" s="20"/>
      <c r="GNY13"/>
      <c r="GNZ13" s="20"/>
      <c r="GOA13"/>
      <c r="GOB13" s="20"/>
      <c r="GOC13"/>
      <c r="GOD13" s="20"/>
      <c r="GOE13"/>
      <c r="GOF13" s="20"/>
      <c r="GOG13"/>
      <c r="GOH13" s="20"/>
      <c r="GOI13"/>
      <c r="GOJ13" s="20"/>
      <c r="GOK13"/>
      <c r="GOL13" s="20"/>
      <c r="GOM13"/>
      <c r="GON13" s="20"/>
      <c r="GOO13"/>
      <c r="GOP13" s="20"/>
      <c r="GOQ13"/>
      <c r="GOR13" s="20"/>
      <c r="GOS13"/>
      <c r="GOT13" s="20"/>
      <c r="GOU13"/>
      <c r="GOV13" s="20"/>
      <c r="GOW13"/>
      <c r="GOX13" s="20"/>
      <c r="GOY13"/>
      <c r="GOZ13" s="20"/>
      <c r="GPA13"/>
      <c r="GPB13" s="20"/>
      <c r="GPC13"/>
      <c r="GPD13" s="20"/>
      <c r="GPE13"/>
      <c r="GPF13" s="20"/>
      <c r="GPG13"/>
      <c r="GPH13" s="20"/>
      <c r="GPI13"/>
      <c r="GPJ13" s="20"/>
      <c r="GPK13"/>
      <c r="GPL13" s="20"/>
      <c r="GPM13"/>
      <c r="GPN13" s="20"/>
      <c r="GPO13"/>
      <c r="GPP13" s="20"/>
      <c r="GPQ13"/>
      <c r="GPR13" s="20"/>
      <c r="GPS13"/>
      <c r="GPT13" s="20"/>
      <c r="GPU13"/>
      <c r="GPV13" s="20"/>
      <c r="GPW13"/>
      <c r="GPX13" s="20"/>
      <c r="GPY13"/>
      <c r="GPZ13" s="20"/>
      <c r="GQA13"/>
      <c r="GQB13" s="20"/>
      <c r="GQC13"/>
      <c r="GQD13" s="20"/>
      <c r="GQE13"/>
      <c r="GQF13" s="20"/>
      <c r="GQG13"/>
      <c r="GQH13" s="20"/>
      <c r="GQI13"/>
      <c r="GQJ13" s="20"/>
      <c r="GQK13"/>
      <c r="GQL13" s="20"/>
      <c r="GQM13"/>
      <c r="GQN13" s="20"/>
      <c r="GQO13"/>
      <c r="GQP13" s="20"/>
      <c r="GQQ13"/>
      <c r="GQR13" s="20"/>
      <c r="GQS13"/>
      <c r="GQT13" s="20"/>
      <c r="GQU13"/>
      <c r="GQV13" s="20"/>
      <c r="GQW13"/>
      <c r="GQX13" s="20"/>
      <c r="GQY13"/>
      <c r="GQZ13" s="20"/>
      <c r="GRA13"/>
      <c r="GRB13" s="20"/>
      <c r="GRC13"/>
      <c r="GRD13" s="20"/>
      <c r="GRE13"/>
      <c r="GRF13" s="20"/>
      <c r="GRG13"/>
      <c r="GRH13" s="20"/>
      <c r="GRI13"/>
      <c r="GRJ13" s="20"/>
      <c r="GRK13"/>
      <c r="GRL13" s="20"/>
      <c r="GRM13"/>
      <c r="GRN13" s="20"/>
      <c r="GRO13"/>
      <c r="GRP13" s="20"/>
      <c r="GRQ13"/>
      <c r="GRR13" s="20"/>
      <c r="GRS13"/>
      <c r="GRT13" s="20"/>
      <c r="GRU13"/>
      <c r="GRV13" s="20"/>
      <c r="GRW13"/>
      <c r="GRX13" s="20"/>
      <c r="GRY13"/>
      <c r="GRZ13" s="20"/>
      <c r="GSA13"/>
      <c r="GSB13" s="20"/>
      <c r="GSC13"/>
      <c r="GSD13" s="20"/>
      <c r="GSE13"/>
      <c r="GSF13" s="20"/>
      <c r="GSG13"/>
      <c r="GSH13" s="20"/>
      <c r="GSI13"/>
      <c r="GSJ13" s="20"/>
      <c r="GSK13"/>
      <c r="GSL13" s="20"/>
      <c r="GSM13"/>
      <c r="GSN13" s="20"/>
      <c r="GSO13"/>
      <c r="GSP13" s="20"/>
      <c r="GSQ13"/>
      <c r="GSR13" s="20"/>
      <c r="GSS13"/>
      <c r="GST13" s="20"/>
      <c r="GSU13"/>
      <c r="GSV13" s="20"/>
      <c r="GSW13"/>
      <c r="GSX13" s="20"/>
      <c r="GSY13"/>
      <c r="GSZ13" s="20"/>
      <c r="GTA13"/>
      <c r="GTB13" s="20"/>
      <c r="GTC13"/>
      <c r="GTD13" s="20"/>
      <c r="GTE13"/>
      <c r="GTF13" s="20"/>
      <c r="GTG13"/>
      <c r="GTH13" s="20"/>
      <c r="GTI13"/>
      <c r="GTJ13" s="20"/>
      <c r="GTK13"/>
      <c r="GTL13" s="20"/>
      <c r="GTM13"/>
      <c r="GTN13" s="20"/>
      <c r="GTO13"/>
      <c r="GTP13" s="20"/>
      <c r="GTQ13"/>
      <c r="GTR13" s="20"/>
      <c r="GTS13"/>
      <c r="GTT13" s="20"/>
      <c r="GTU13"/>
      <c r="GTV13" s="20"/>
      <c r="GTW13"/>
      <c r="GTX13" s="20"/>
      <c r="GTY13"/>
      <c r="GTZ13" s="20"/>
      <c r="GUA13"/>
      <c r="GUB13" s="20"/>
      <c r="GUC13"/>
      <c r="GUD13" s="20"/>
      <c r="GUE13"/>
      <c r="GUF13" s="20"/>
      <c r="GUG13"/>
      <c r="GUH13" s="20"/>
      <c r="GUI13"/>
      <c r="GUJ13" s="20"/>
      <c r="GUK13"/>
      <c r="GUL13" s="20"/>
      <c r="GUM13"/>
      <c r="GUN13" s="20"/>
      <c r="GUO13"/>
      <c r="GUP13" s="20"/>
      <c r="GUQ13"/>
      <c r="GUR13" s="20"/>
      <c r="GUS13"/>
      <c r="GUT13" s="20"/>
      <c r="GUU13"/>
      <c r="GUV13" s="20"/>
      <c r="GUW13"/>
      <c r="GUX13" s="20"/>
      <c r="GUY13"/>
      <c r="GUZ13" s="20"/>
      <c r="GVA13"/>
      <c r="GVB13" s="20"/>
      <c r="GVC13"/>
      <c r="GVD13" s="20"/>
      <c r="GVE13"/>
      <c r="GVF13" s="20"/>
      <c r="GVG13"/>
      <c r="GVH13" s="20"/>
      <c r="GVI13"/>
      <c r="GVJ13" s="20"/>
      <c r="GVK13"/>
      <c r="GVL13" s="20"/>
      <c r="GVM13"/>
      <c r="GVN13" s="20"/>
      <c r="GVO13"/>
      <c r="GVP13" s="20"/>
      <c r="GVQ13"/>
      <c r="GVR13" s="20"/>
      <c r="GVS13"/>
      <c r="GVT13" s="20"/>
      <c r="GVU13"/>
      <c r="GVV13" s="20"/>
      <c r="GVW13"/>
      <c r="GVX13" s="20"/>
      <c r="GVY13"/>
      <c r="GVZ13" s="20"/>
      <c r="GWA13"/>
      <c r="GWB13" s="20"/>
      <c r="GWC13"/>
      <c r="GWD13" s="20"/>
      <c r="GWE13"/>
      <c r="GWF13" s="20"/>
      <c r="GWG13"/>
      <c r="GWH13" s="20"/>
      <c r="GWI13"/>
      <c r="GWJ13" s="20"/>
      <c r="GWK13"/>
      <c r="GWL13" s="20"/>
      <c r="GWM13"/>
      <c r="GWN13" s="20"/>
      <c r="GWO13"/>
      <c r="GWP13" s="20"/>
      <c r="GWQ13"/>
      <c r="GWR13" s="20"/>
      <c r="GWS13"/>
      <c r="GWT13" s="20"/>
      <c r="GWU13"/>
      <c r="GWV13" s="20"/>
      <c r="GWW13"/>
      <c r="GWX13" s="20"/>
      <c r="GWY13"/>
      <c r="GWZ13" s="20"/>
      <c r="GXA13"/>
      <c r="GXB13" s="20"/>
      <c r="GXC13"/>
      <c r="GXD13" s="20"/>
      <c r="GXE13"/>
      <c r="GXF13" s="20"/>
      <c r="GXG13"/>
      <c r="GXH13" s="20"/>
      <c r="GXI13"/>
      <c r="GXJ13" s="20"/>
      <c r="GXK13"/>
      <c r="GXL13" s="20"/>
      <c r="GXM13"/>
      <c r="GXN13" s="20"/>
      <c r="GXO13"/>
      <c r="GXP13" s="20"/>
      <c r="GXQ13"/>
      <c r="GXR13" s="20"/>
      <c r="GXS13"/>
      <c r="GXT13" s="20"/>
      <c r="GXU13"/>
      <c r="GXV13" s="20"/>
      <c r="GXW13"/>
      <c r="GXX13" s="20"/>
      <c r="GXY13"/>
      <c r="GXZ13" s="20"/>
      <c r="GYA13"/>
      <c r="GYB13" s="20"/>
      <c r="GYC13"/>
      <c r="GYD13" s="20"/>
      <c r="GYE13"/>
      <c r="GYF13" s="20"/>
      <c r="GYG13"/>
      <c r="GYH13" s="20"/>
      <c r="GYI13"/>
      <c r="GYJ13" s="20"/>
      <c r="GYK13"/>
      <c r="GYL13" s="20"/>
      <c r="GYM13"/>
      <c r="GYN13" s="20"/>
      <c r="GYO13"/>
      <c r="GYP13" s="20"/>
      <c r="GYQ13"/>
      <c r="GYR13" s="20"/>
      <c r="GYS13"/>
      <c r="GYT13" s="20"/>
      <c r="GYU13"/>
      <c r="GYV13" s="20"/>
      <c r="GYW13"/>
      <c r="GYX13" s="20"/>
      <c r="GYY13"/>
      <c r="GYZ13" s="20"/>
      <c r="GZA13"/>
      <c r="GZB13" s="20"/>
      <c r="GZC13"/>
      <c r="GZD13" s="20"/>
      <c r="GZE13"/>
      <c r="GZF13" s="20"/>
      <c r="GZG13"/>
      <c r="GZH13" s="20"/>
      <c r="GZI13"/>
      <c r="GZJ13" s="20"/>
      <c r="GZK13"/>
      <c r="GZL13" s="20"/>
      <c r="GZM13"/>
      <c r="GZN13" s="20"/>
      <c r="GZO13"/>
      <c r="GZP13" s="20"/>
      <c r="GZQ13"/>
      <c r="GZR13" s="20"/>
      <c r="GZS13"/>
      <c r="GZT13" s="20"/>
      <c r="GZU13"/>
      <c r="GZV13" s="20"/>
      <c r="GZW13"/>
      <c r="GZX13" s="20"/>
      <c r="GZY13"/>
      <c r="GZZ13" s="20"/>
      <c r="HAA13"/>
      <c r="HAB13" s="20"/>
      <c r="HAC13"/>
      <c r="HAD13" s="20"/>
      <c r="HAE13"/>
      <c r="HAF13" s="20"/>
      <c r="HAG13"/>
      <c r="HAH13" s="20"/>
      <c r="HAI13"/>
      <c r="HAJ13" s="20"/>
      <c r="HAK13"/>
      <c r="HAL13" s="20"/>
      <c r="HAM13"/>
      <c r="HAN13" s="20"/>
      <c r="HAO13"/>
      <c r="HAP13" s="20"/>
      <c r="HAQ13"/>
      <c r="HAR13" s="20"/>
      <c r="HAS13"/>
      <c r="HAT13" s="20"/>
      <c r="HAU13"/>
      <c r="HAV13" s="20"/>
      <c r="HAW13"/>
      <c r="HAX13" s="20"/>
      <c r="HAY13"/>
      <c r="HAZ13" s="20"/>
      <c r="HBA13"/>
      <c r="HBB13" s="20"/>
      <c r="HBC13"/>
      <c r="HBD13" s="20"/>
      <c r="HBE13"/>
      <c r="HBF13" s="20"/>
      <c r="HBG13"/>
      <c r="HBH13" s="20"/>
      <c r="HBI13"/>
      <c r="HBJ13" s="20"/>
      <c r="HBK13"/>
      <c r="HBL13" s="20"/>
      <c r="HBM13"/>
      <c r="HBN13" s="20"/>
      <c r="HBO13"/>
      <c r="HBP13" s="20"/>
      <c r="HBQ13"/>
      <c r="HBR13" s="20"/>
      <c r="HBS13"/>
      <c r="HBT13" s="20"/>
      <c r="HBU13"/>
      <c r="HBV13" s="20"/>
      <c r="HBW13"/>
      <c r="HBX13" s="20"/>
      <c r="HBY13"/>
      <c r="HBZ13" s="20"/>
      <c r="HCA13"/>
      <c r="HCB13" s="20"/>
      <c r="HCC13"/>
      <c r="HCD13" s="20"/>
      <c r="HCE13"/>
      <c r="HCF13" s="20"/>
      <c r="HCG13"/>
      <c r="HCH13" s="20"/>
      <c r="HCI13"/>
      <c r="HCJ13" s="20"/>
      <c r="HCK13"/>
      <c r="HCL13" s="20"/>
      <c r="HCM13"/>
      <c r="HCN13" s="20"/>
      <c r="HCO13"/>
      <c r="HCP13" s="20"/>
      <c r="HCQ13"/>
      <c r="HCR13" s="20"/>
      <c r="HCS13"/>
      <c r="HCT13" s="20"/>
      <c r="HCU13"/>
      <c r="HCV13" s="20"/>
      <c r="HCW13"/>
      <c r="HCX13" s="20"/>
      <c r="HCY13"/>
      <c r="HCZ13" s="20"/>
      <c r="HDA13"/>
      <c r="HDB13" s="20"/>
      <c r="HDC13"/>
      <c r="HDD13" s="20"/>
      <c r="HDE13"/>
      <c r="HDF13" s="20"/>
      <c r="HDG13"/>
      <c r="HDH13" s="20"/>
      <c r="HDI13"/>
      <c r="HDJ13" s="20"/>
      <c r="HDK13"/>
      <c r="HDL13" s="20"/>
      <c r="HDM13"/>
      <c r="HDN13" s="20"/>
      <c r="HDO13"/>
      <c r="HDP13" s="20"/>
      <c r="HDQ13"/>
      <c r="HDR13" s="20"/>
      <c r="HDS13"/>
      <c r="HDT13" s="20"/>
      <c r="HDU13"/>
      <c r="HDV13" s="20"/>
      <c r="HDW13"/>
      <c r="HDX13" s="20"/>
      <c r="HDY13"/>
      <c r="HDZ13" s="20"/>
      <c r="HEA13"/>
      <c r="HEB13" s="20"/>
      <c r="HEC13"/>
      <c r="HED13" s="20"/>
      <c r="HEE13"/>
      <c r="HEF13" s="20"/>
      <c r="HEG13"/>
      <c r="HEH13" s="20"/>
      <c r="HEI13"/>
      <c r="HEJ13" s="20"/>
      <c r="HEK13"/>
      <c r="HEL13" s="20"/>
      <c r="HEM13"/>
      <c r="HEN13" s="20"/>
      <c r="HEO13"/>
      <c r="HEP13" s="20"/>
      <c r="HEQ13"/>
      <c r="HER13" s="20"/>
      <c r="HES13"/>
      <c r="HET13" s="20"/>
      <c r="HEU13"/>
      <c r="HEV13" s="20"/>
      <c r="HEW13"/>
      <c r="HEX13" s="20"/>
      <c r="HEY13"/>
      <c r="HEZ13" s="20"/>
      <c r="HFA13"/>
      <c r="HFB13" s="20"/>
      <c r="HFC13"/>
      <c r="HFD13" s="20"/>
      <c r="HFE13"/>
      <c r="HFF13" s="20"/>
      <c r="HFG13"/>
      <c r="HFH13" s="20"/>
      <c r="HFI13"/>
      <c r="HFJ13" s="20"/>
      <c r="HFK13"/>
      <c r="HFL13" s="20"/>
      <c r="HFM13"/>
      <c r="HFN13" s="20"/>
      <c r="HFO13"/>
      <c r="HFP13" s="20"/>
      <c r="HFQ13"/>
      <c r="HFR13" s="20"/>
      <c r="HFS13"/>
      <c r="HFT13" s="20"/>
      <c r="HFU13"/>
      <c r="HFV13" s="20"/>
      <c r="HFW13"/>
      <c r="HFX13" s="20"/>
      <c r="HFY13"/>
      <c r="HFZ13" s="20"/>
      <c r="HGA13"/>
      <c r="HGB13" s="20"/>
      <c r="HGC13"/>
      <c r="HGD13" s="20"/>
      <c r="HGE13"/>
      <c r="HGF13" s="20"/>
      <c r="HGG13"/>
      <c r="HGH13" s="20"/>
      <c r="HGI13"/>
      <c r="HGJ13" s="20"/>
      <c r="HGK13"/>
      <c r="HGL13" s="20"/>
      <c r="HGM13"/>
      <c r="HGN13" s="20"/>
      <c r="HGO13"/>
      <c r="HGP13" s="20"/>
      <c r="HGQ13"/>
      <c r="HGR13" s="20"/>
      <c r="HGS13"/>
      <c r="HGT13" s="20"/>
      <c r="HGU13"/>
      <c r="HGV13" s="20"/>
      <c r="HGW13"/>
      <c r="HGX13" s="20"/>
      <c r="HGY13"/>
      <c r="HGZ13" s="20"/>
      <c r="HHA13"/>
      <c r="HHB13" s="20"/>
      <c r="HHC13"/>
      <c r="HHD13" s="20"/>
      <c r="HHE13"/>
      <c r="HHF13" s="20"/>
      <c r="HHG13"/>
      <c r="HHH13" s="20"/>
      <c r="HHI13"/>
      <c r="HHJ13" s="20"/>
      <c r="HHK13"/>
      <c r="HHL13" s="20"/>
      <c r="HHM13"/>
      <c r="HHN13" s="20"/>
      <c r="HHO13"/>
      <c r="HHP13" s="20"/>
      <c r="HHQ13"/>
      <c r="HHR13" s="20"/>
      <c r="HHS13"/>
      <c r="HHT13" s="20"/>
      <c r="HHU13"/>
      <c r="HHV13" s="20"/>
      <c r="HHW13"/>
      <c r="HHX13" s="20"/>
      <c r="HHY13"/>
      <c r="HHZ13" s="20"/>
      <c r="HIA13"/>
      <c r="HIB13" s="20"/>
      <c r="HIC13"/>
      <c r="HID13" s="20"/>
      <c r="HIE13"/>
      <c r="HIF13" s="20"/>
      <c r="HIG13"/>
      <c r="HIH13" s="20"/>
      <c r="HII13"/>
      <c r="HIJ13" s="20"/>
      <c r="HIK13"/>
      <c r="HIL13" s="20"/>
      <c r="HIM13"/>
      <c r="HIN13" s="20"/>
      <c r="HIO13"/>
      <c r="HIP13" s="20"/>
      <c r="HIQ13"/>
      <c r="HIR13" s="20"/>
      <c r="HIS13"/>
      <c r="HIT13" s="20"/>
      <c r="HIU13"/>
      <c r="HIV13" s="20"/>
      <c r="HIW13"/>
      <c r="HIX13" s="20"/>
      <c r="HIY13"/>
      <c r="HIZ13" s="20"/>
      <c r="HJA13"/>
      <c r="HJB13" s="20"/>
      <c r="HJC13"/>
      <c r="HJD13" s="20"/>
      <c r="HJE13"/>
      <c r="HJF13" s="20"/>
      <c r="HJG13"/>
      <c r="HJH13" s="20"/>
      <c r="HJI13"/>
      <c r="HJJ13" s="20"/>
      <c r="HJK13"/>
      <c r="HJL13" s="20"/>
      <c r="HJM13"/>
      <c r="HJN13" s="20"/>
      <c r="HJO13"/>
      <c r="HJP13" s="20"/>
      <c r="HJQ13"/>
      <c r="HJR13" s="20"/>
      <c r="HJS13"/>
      <c r="HJT13" s="20"/>
      <c r="HJU13"/>
      <c r="HJV13" s="20"/>
      <c r="HJW13"/>
      <c r="HJX13" s="20"/>
      <c r="HJY13"/>
      <c r="HJZ13" s="20"/>
      <c r="HKA13"/>
      <c r="HKB13" s="20"/>
      <c r="HKC13"/>
      <c r="HKD13" s="20"/>
      <c r="HKE13"/>
      <c r="HKF13" s="20"/>
      <c r="HKG13"/>
      <c r="HKH13" s="20"/>
      <c r="HKI13"/>
      <c r="HKJ13" s="20"/>
      <c r="HKK13"/>
      <c r="HKL13" s="20"/>
      <c r="HKM13"/>
      <c r="HKN13" s="20"/>
      <c r="HKO13"/>
      <c r="HKP13" s="20"/>
      <c r="HKQ13"/>
      <c r="HKR13" s="20"/>
      <c r="HKS13"/>
      <c r="HKT13" s="20"/>
      <c r="HKU13"/>
      <c r="HKV13" s="20"/>
      <c r="HKW13"/>
      <c r="HKX13" s="20"/>
      <c r="HKY13"/>
      <c r="HKZ13" s="20"/>
      <c r="HLA13"/>
      <c r="HLB13" s="20"/>
      <c r="HLC13"/>
      <c r="HLD13" s="20"/>
      <c r="HLE13"/>
      <c r="HLF13" s="20"/>
      <c r="HLG13"/>
      <c r="HLH13" s="20"/>
      <c r="HLI13"/>
      <c r="HLJ13" s="20"/>
      <c r="HLK13"/>
      <c r="HLL13" s="20"/>
      <c r="HLM13"/>
      <c r="HLN13" s="20"/>
      <c r="HLO13"/>
      <c r="HLP13" s="20"/>
      <c r="HLQ13"/>
      <c r="HLR13" s="20"/>
      <c r="HLS13"/>
      <c r="HLT13" s="20"/>
      <c r="HLU13"/>
      <c r="HLV13" s="20"/>
      <c r="HLW13"/>
      <c r="HLX13" s="20"/>
      <c r="HLY13"/>
      <c r="HLZ13" s="20"/>
      <c r="HMA13"/>
      <c r="HMB13" s="20"/>
      <c r="HMC13"/>
      <c r="HMD13" s="20"/>
      <c r="HME13"/>
      <c r="HMF13" s="20"/>
      <c r="HMG13"/>
      <c r="HMH13" s="20"/>
      <c r="HMI13"/>
      <c r="HMJ13" s="20"/>
      <c r="HMK13"/>
      <c r="HML13" s="20"/>
      <c r="HMM13"/>
      <c r="HMN13" s="20"/>
      <c r="HMO13"/>
      <c r="HMP13" s="20"/>
      <c r="HMQ13"/>
      <c r="HMR13" s="20"/>
      <c r="HMS13"/>
      <c r="HMT13" s="20"/>
      <c r="HMU13"/>
      <c r="HMV13" s="20"/>
      <c r="HMW13"/>
      <c r="HMX13" s="20"/>
      <c r="HMY13"/>
      <c r="HMZ13" s="20"/>
      <c r="HNA13"/>
      <c r="HNB13" s="20"/>
      <c r="HNC13"/>
      <c r="HND13" s="20"/>
      <c r="HNE13"/>
      <c r="HNF13" s="20"/>
      <c r="HNG13"/>
      <c r="HNH13" s="20"/>
      <c r="HNI13"/>
      <c r="HNJ13" s="20"/>
      <c r="HNK13"/>
      <c r="HNL13" s="20"/>
      <c r="HNM13"/>
      <c r="HNN13" s="20"/>
      <c r="HNO13"/>
      <c r="HNP13" s="20"/>
      <c r="HNQ13"/>
      <c r="HNR13" s="20"/>
      <c r="HNS13"/>
      <c r="HNT13" s="20"/>
      <c r="HNU13"/>
      <c r="HNV13" s="20"/>
      <c r="HNW13"/>
      <c r="HNX13" s="20"/>
      <c r="HNY13"/>
      <c r="HNZ13" s="20"/>
      <c r="HOA13"/>
      <c r="HOB13" s="20"/>
      <c r="HOC13"/>
      <c r="HOD13" s="20"/>
      <c r="HOE13"/>
      <c r="HOF13" s="20"/>
      <c r="HOG13"/>
      <c r="HOH13" s="20"/>
      <c r="HOI13"/>
      <c r="HOJ13" s="20"/>
      <c r="HOK13"/>
      <c r="HOL13" s="20"/>
      <c r="HOM13"/>
      <c r="HON13" s="20"/>
      <c r="HOO13"/>
      <c r="HOP13" s="20"/>
      <c r="HOQ13"/>
      <c r="HOR13" s="20"/>
      <c r="HOS13"/>
      <c r="HOT13" s="20"/>
      <c r="HOU13"/>
      <c r="HOV13" s="20"/>
      <c r="HOW13"/>
      <c r="HOX13" s="20"/>
      <c r="HOY13"/>
      <c r="HOZ13" s="20"/>
      <c r="HPA13"/>
      <c r="HPB13" s="20"/>
      <c r="HPC13"/>
      <c r="HPD13" s="20"/>
      <c r="HPE13"/>
      <c r="HPF13" s="20"/>
      <c r="HPG13"/>
      <c r="HPH13" s="20"/>
      <c r="HPI13"/>
      <c r="HPJ13" s="20"/>
      <c r="HPK13"/>
      <c r="HPL13" s="20"/>
      <c r="HPM13"/>
      <c r="HPN13" s="20"/>
      <c r="HPO13"/>
      <c r="HPP13" s="20"/>
      <c r="HPQ13"/>
      <c r="HPR13" s="20"/>
      <c r="HPS13"/>
      <c r="HPT13" s="20"/>
      <c r="HPU13"/>
      <c r="HPV13" s="20"/>
      <c r="HPW13"/>
      <c r="HPX13" s="20"/>
      <c r="HPY13"/>
      <c r="HPZ13" s="20"/>
      <c r="HQA13"/>
      <c r="HQB13" s="20"/>
      <c r="HQC13"/>
      <c r="HQD13" s="20"/>
      <c r="HQE13"/>
      <c r="HQF13" s="20"/>
      <c r="HQG13"/>
      <c r="HQH13" s="20"/>
      <c r="HQI13"/>
      <c r="HQJ13" s="20"/>
      <c r="HQK13"/>
      <c r="HQL13" s="20"/>
      <c r="HQM13"/>
      <c r="HQN13" s="20"/>
      <c r="HQO13"/>
      <c r="HQP13" s="20"/>
      <c r="HQQ13"/>
      <c r="HQR13" s="20"/>
      <c r="HQS13"/>
      <c r="HQT13" s="20"/>
      <c r="HQU13"/>
      <c r="HQV13" s="20"/>
      <c r="HQW13"/>
      <c r="HQX13" s="20"/>
      <c r="HQY13"/>
      <c r="HQZ13" s="20"/>
      <c r="HRA13"/>
      <c r="HRB13" s="20"/>
      <c r="HRC13"/>
      <c r="HRD13" s="20"/>
      <c r="HRE13"/>
      <c r="HRF13" s="20"/>
      <c r="HRG13"/>
      <c r="HRH13" s="20"/>
      <c r="HRI13"/>
      <c r="HRJ13" s="20"/>
      <c r="HRK13"/>
      <c r="HRL13" s="20"/>
      <c r="HRM13"/>
      <c r="HRN13" s="20"/>
      <c r="HRO13"/>
      <c r="HRP13" s="20"/>
      <c r="HRQ13"/>
      <c r="HRR13" s="20"/>
      <c r="HRS13"/>
      <c r="HRT13" s="20"/>
      <c r="HRU13"/>
      <c r="HRV13" s="20"/>
      <c r="HRW13"/>
      <c r="HRX13" s="20"/>
      <c r="HRY13"/>
      <c r="HRZ13" s="20"/>
      <c r="HSA13"/>
      <c r="HSB13" s="20"/>
      <c r="HSC13"/>
      <c r="HSD13" s="20"/>
      <c r="HSE13"/>
      <c r="HSF13" s="20"/>
      <c r="HSG13"/>
      <c r="HSH13" s="20"/>
      <c r="HSI13"/>
      <c r="HSJ13" s="20"/>
      <c r="HSK13"/>
      <c r="HSL13" s="20"/>
      <c r="HSM13"/>
      <c r="HSN13" s="20"/>
      <c r="HSO13"/>
      <c r="HSP13" s="20"/>
      <c r="HSQ13"/>
      <c r="HSR13" s="20"/>
      <c r="HSS13"/>
      <c r="HST13" s="20"/>
      <c r="HSU13"/>
      <c r="HSV13" s="20"/>
      <c r="HSW13"/>
      <c r="HSX13" s="20"/>
      <c r="HSY13"/>
      <c r="HSZ13" s="20"/>
      <c r="HTA13"/>
      <c r="HTB13" s="20"/>
      <c r="HTC13"/>
      <c r="HTD13" s="20"/>
      <c r="HTE13"/>
      <c r="HTF13" s="20"/>
      <c r="HTG13"/>
      <c r="HTH13" s="20"/>
      <c r="HTI13"/>
      <c r="HTJ13" s="20"/>
      <c r="HTK13"/>
      <c r="HTL13" s="20"/>
      <c r="HTM13"/>
      <c r="HTN13" s="20"/>
      <c r="HTO13"/>
      <c r="HTP13" s="20"/>
      <c r="HTQ13"/>
      <c r="HTR13" s="20"/>
      <c r="HTS13"/>
      <c r="HTT13" s="20"/>
      <c r="HTU13"/>
      <c r="HTV13" s="20"/>
      <c r="HTW13"/>
      <c r="HTX13" s="20"/>
      <c r="HTY13"/>
      <c r="HTZ13" s="20"/>
      <c r="HUA13"/>
      <c r="HUB13" s="20"/>
      <c r="HUC13"/>
      <c r="HUD13" s="20"/>
      <c r="HUE13"/>
      <c r="HUF13" s="20"/>
      <c r="HUG13"/>
      <c r="HUH13" s="20"/>
      <c r="HUI13"/>
      <c r="HUJ13" s="20"/>
      <c r="HUK13"/>
      <c r="HUL13" s="20"/>
      <c r="HUM13"/>
      <c r="HUN13" s="20"/>
      <c r="HUO13"/>
      <c r="HUP13" s="20"/>
      <c r="HUQ13"/>
      <c r="HUR13" s="20"/>
      <c r="HUS13"/>
      <c r="HUT13" s="20"/>
      <c r="HUU13"/>
      <c r="HUV13" s="20"/>
      <c r="HUW13"/>
      <c r="HUX13" s="20"/>
      <c r="HUY13"/>
      <c r="HUZ13" s="20"/>
      <c r="HVA13"/>
      <c r="HVB13" s="20"/>
      <c r="HVC13"/>
      <c r="HVD13" s="20"/>
      <c r="HVE13"/>
      <c r="HVF13" s="20"/>
      <c r="HVG13"/>
      <c r="HVH13" s="20"/>
      <c r="HVI13"/>
      <c r="HVJ13" s="20"/>
      <c r="HVK13"/>
      <c r="HVL13" s="20"/>
      <c r="HVM13"/>
      <c r="HVN13" s="20"/>
      <c r="HVO13"/>
      <c r="HVP13" s="20"/>
      <c r="HVQ13"/>
      <c r="HVR13" s="20"/>
      <c r="HVS13"/>
      <c r="HVT13" s="20"/>
      <c r="HVU13"/>
      <c r="HVV13" s="20"/>
      <c r="HVW13"/>
      <c r="HVX13" s="20"/>
      <c r="HVY13"/>
      <c r="HVZ13" s="20"/>
      <c r="HWA13"/>
      <c r="HWB13" s="20"/>
      <c r="HWC13"/>
      <c r="HWD13" s="20"/>
      <c r="HWE13"/>
      <c r="HWF13" s="20"/>
      <c r="HWG13"/>
      <c r="HWH13" s="20"/>
      <c r="HWI13"/>
      <c r="HWJ13" s="20"/>
      <c r="HWK13"/>
      <c r="HWL13" s="20"/>
      <c r="HWM13"/>
      <c r="HWN13" s="20"/>
      <c r="HWO13"/>
      <c r="HWP13" s="20"/>
      <c r="HWQ13"/>
      <c r="HWR13" s="20"/>
      <c r="HWS13"/>
      <c r="HWT13" s="20"/>
      <c r="HWU13"/>
      <c r="HWV13" s="20"/>
      <c r="HWW13"/>
      <c r="HWX13" s="20"/>
      <c r="HWY13"/>
      <c r="HWZ13" s="20"/>
      <c r="HXA13"/>
      <c r="HXB13" s="20"/>
      <c r="HXC13"/>
      <c r="HXD13" s="20"/>
      <c r="HXE13"/>
      <c r="HXF13" s="20"/>
      <c r="HXG13"/>
      <c r="HXH13" s="20"/>
      <c r="HXI13"/>
      <c r="HXJ13" s="20"/>
      <c r="HXK13"/>
      <c r="HXL13" s="20"/>
      <c r="HXM13"/>
      <c r="HXN13" s="20"/>
      <c r="HXO13"/>
      <c r="HXP13" s="20"/>
      <c r="HXQ13"/>
      <c r="HXR13" s="20"/>
      <c r="HXS13"/>
      <c r="HXT13" s="20"/>
      <c r="HXU13"/>
      <c r="HXV13" s="20"/>
      <c r="HXW13"/>
      <c r="HXX13" s="20"/>
      <c r="HXY13"/>
      <c r="HXZ13" s="20"/>
      <c r="HYA13"/>
      <c r="HYB13" s="20"/>
      <c r="HYC13"/>
      <c r="HYD13" s="20"/>
      <c r="HYE13"/>
      <c r="HYF13" s="20"/>
      <c r="HYG13"/>
      <c r="HYH13" s="20"/>
      <c r="HYI13"/>
      <c r="HYJ13" s="20"/>
      <c r="HYK13"/>
      <c r="HYL13" s="20"/>
      <c r="HYM13"/>
      <c r="HYN13" s="20"/>
      <c r="HYO13"/>
      <c r="HYP13" s="20"/>
      <c r="HYQ13"/>
      <c r="HYR13" s="20"/>
      <c r="HYS13"/>
      <c r="HYT13" s="20"/>
      <c r="HYU13"/>
      <c r="HYV13" s="20"/>
      <c r="HYW13"/>
      <c r="HYX13" s="20"/>
      <c r="HYY13"/>
      <c r="HYZ13" s="20"/>
      <c r="HZA13"/>
      <c r="HZB13" s="20"/>
      <c r="HZC13"/>
      <c r="HZD13" s="20"/>
      <c r="HZE13"/>
      <c r="HZF13" s="20"/>
      <c r="HZG13"/>
      <c r="HZH13" s="20"/>
      <c r="HZI13"/>
      <c r="HZJ13" s="20"/>
      <c r="HZK13"/>
      <c r="HZL13" s="20"/>
      <c r="HZM13"/>
      <c r="HZN13" s="20"/>
      <c r="HZO13"/>
      <c r="HZP13" s="20"/>
      <c r="HZQ13"/>
      <c r="HZR13" s="20"/>
      <c r="HZS13"/>
      <c r="HZT13" s="20"/>
      <c r="HZU13"/>
      <c r="HZV13" s="20"/>
      <c r="HZW13"/>
      <c r="HZX13" s="20"/>
      <c r="HZY13"/>
      <c r="HZZ13" s="20"/>
      <c r="IAA13"/>
      <c r="IAB13" s="20"/>
      <c r="IAC13"/>
      <c r="IAD13" s="20"/>
      <c r="IAE13"/>
      <c r="IAF13" s="20"/>
      <c r="IAG13"/>
      <c r="IAH13" s="20"/>
      <c r="IAI13"/>
      <c r="IAJ13" s="20"/>
      <c r="IAK13"/>
      <c r="IAL13" s="20"/>
      <c r="IAM13"/>
      <c r="IAN13" s="20"/>
      <c r="IAO13"/>
      <c r="IAP13" s="20"/>
      <c r="IAQ13"/>
      <c r="IAR13" s="20"/>
      <c r="IAS13"/>
      <c r="IAT13" s="20"/>
      <c r="IAU13"/>
      <c r="IAV13" s="20"/>
      <c r="IAW13"/>
      <c r="IAX13" s="20"/>
      <c r="IAY13"/>
      <c r="IAZ13" s="20"/>
      <c r="IBA13"/>
      <c r="IBB13" s="20"/>
      <c r="IBC13"/>
      <c r="IBD13" s="20"/>
      <c r="IBE13"/>
      <c r="IBF13" s="20"/>
      <c r="IBG13"/>
      <c r="IBH13" s="20"/>
      <c r="IBI13"/>
      <c r="IBJ13" s="20"/>
      <c r="IBK13"/>
      <c r="IBL13" s="20"/>
      <c r="IBM13"/>
      <c r="IBN13" s="20"/>
      <c r="IBO13"/>
      <c r="IBP13" s="20"/>
      <c r="IBQ13"/>
      <c r="IBR13" s="20"/>
      <c r="IBS13"/>
      <c r="IBT13" s="20"/>
      <c r="IBU13"/>
      <c r="IBV13" s="20"/>
      <c r="IBW13"/>
      <c r="IBX13" s="20"/>
      <c r="IBY13"/>
      <c r="IBZ13" s="20"/>
      <c r="ICA13"/>
      <c r="ICB13" s="20"/>
      <c r="ICC13"/>
      <c r="ICD13" s="20"/>
      <c r="ICE13"/>
      <c r="ICF13" s="20"/>
      <c r="ICG13"/>
      <c r="ICH13" s="20"/>
      <c r="ICI13"/>
      <c r="ICJ13" s="20"/>
      <c r="ICK13"/>
      <c r="ICL13" s="20"/>
      <c r="ICM13"/>
      <c r="ICN13" s="20"/>
      <c r="ICO13"/>
      <c r="ICP13" s="20"/>
      <c r="ICQ13"/>
      <c r="ICR13" s="20"/>
      <c r="ICS13"/>
      <c r="ICT13" s="20"/>
      <c r="ICU13"/>
      <c r="ICV13" s="20"/>
      <c r="ICW13"/>
      <c r="ICX13" s="20"/>
      <c r="ICY13"/>
      <c r="ICZ13" s="20"/>
      <c r="IDA13"/>
      <c r="IDB13" s="20"/>
      <c r="IDC13"/>
      <c r="IDD13" s="20"/>
      <c r="IDE13"/>
      <c r="IDF13" s="20"/>
      <c r="IDG13"/>
      <c r="IDH13" s="20"/>
      <c r="IDI13"/>
      <c r="IDJ13" s="20"/>
      <c r="IDK13"/>
      <c r="IDL13" s="20"/>
      <c r="IDM13"/>
      <c r="IDN13" s="20"/>
      <c r="IDO13"/>
      <c r="IDP13" s="20"/>
      <c r="IDQ13"/>
      <c r="IDR13" s="20"/>
      <c r="IDS13"/>
      <c r="IDT13" s="20"/>
      <c r="IDU13"/>
      <c r="IDV13" s="20"/>
      <c r="IDW13"/>
      <c r="IDX13" s="20"/>
      <c r="IDY13"/>
      <c r="IDZ13" s="20"/>
      <c r="IEA13"/>
      <c r="IEB13" s="20"/>
      <c r="IEC13"/>
      <c r="IED13" s="20"/>
      <c r="IEE13"/>
      <c r="IEF13" s="20"/>
      <c r="IEG13"/>
      <c r="IEH13" s="20"/>
      <c r="IEI13"/>
      <c r="IEJ13" s="20"/>
      <c r="IEK13"/>
      <c r="IEL13" s="20"/>
      <c r="IEM13"/>
      <c r="IEN13" s="20"/>
      <c r="IEO13"/>
      <c r="IEP13" s="20"/>
      <c r="IEQ13"/>
      <c r="IER13" s="20"/>
      <c r="IES13"/>
      <c r="IET13" s="20"/>
      <c r="IEU13"/>
      <c r="IEV13" s="20"/>
      <c r="IEW13"/>
      <c r="IEX13" s="20"/>
      <c r="IEY13"/>
      <c r="IEZ13" s="20"/>
      <c r="IFA13"/>
      <c r="IFB13" s="20"/>
      <c r="IFC13"/>
      <c r="IFD13" s="20"/>
      <c r="IFE13"/>
      <c r="IFF13" s="20"/>
      <c r="IFG13"/>
      <c r="IFH13" s="20"/>
      <c r="IFI13"/>
      <c r="IFJ13" s="20"/>
      <c r="IFK13"/>
      <c r="IFL13" s="20"/>
      <c r="IFM13"/>
      <c r="IFN13" s="20"/>
      <c r="IFO13"/>
      <c r="IFP13" s="20"/>
      <c r="IFQ13"/>
      <c r="IFR13" s="20"/>
      <c r="IFS13"/>
      <c r="IFT13" s="20"/>
      <c r="IFU13"/>
      <c r="IFV13" s="20"/>
      <c r="IFW13"/>
      <c r="IFX13" s="20"/>
      <c r="IFY13"/>
      <c r="IFZ13" s="20"/>
      <c r="IGA13"/>
      <c r="IGB13" s="20"/>
      <c r="IGC13"/>
      <c r="IGD13" s="20"/>
      <c r="IGE13"/>
      <c r="IGF13" s="20"/>
      <c r="IGG13"/>
      <c r="IGH13" s="20"/>
      <c r="IGI13"/>
      <c r="IGJ13" s="20"/>
      <c r="IGK13"/>
      <c r="IGL13" s="20"/>
      <c r="IGM13"/>
      <c r="IGN13" s="20"/>
      <c r="IGO13"/>
      <c r="IGP13" s="20"/>
      <c r="IGQ13"/>
      <c r="IGR13" s="20"/>
      <c r="IGS13"/>
      <c r="IGT13" s="20"/>
      <c r="IGU13"/>
      <c r="IGV13" s="20"/>
      <c r="IGW13"/>
      <c r="IGX13" s="20"/>
      <c r="IGY13"/>
      <c r="IGZ13" s="20"/>
      <c r="IHA13"/>
      <c r="IHB13" s="20"/>
      <c r="IHC13"/>
      <c r="IHD13" s="20"/>
      <c r="IHE13"/>
      <c r="IHF13" s="20"/>
      <c r="IHG13"/>
      <c r="IHH13" s="20"/>
      <c r="IHI13"/>
      <c r="IHJ13" s="20"/>
      <c r="IHK13"/>
      <c r="IHL13" s="20"/>
      <c r="IHM13"/>
      <c r="IHN13" s="20"/>
      <c r="IHO13"/>
      <c r="IHP13" s="20"/>
      <c r="IHQ13"/>
      <c r="IHR13" s="20"/>
      <c r="IHS13"/>
      <c r="IHT13" s="20"/>
      <c r="IHU13"/>
      <c r="IHV13" s="20"/>
      <c r="IHW13"/>
      <c r="IHX13" s="20"/>
      <c r="IHY13"/>
      <c r="IHZ13" s="20"/>
      <c r="IIA13"/>
      <c r="IIB13" s="20"/>
      <c r="IIC13"/>
      <c r="IID13" s="20"/>
      <c r="IIE13"/>
      <c r="IIF13" s="20"/>
      <c r="IIG13"/>
      <c r="IIH13" s="20"/>
      <c r="III13"/>
      <c r="IIJ13" s="20"/>
      <c r="IIK13"/>
      <c r="IIL13" s="20"/>
      <c r="IIM13"/>
      <c r="IIN13" s="20"/>
      <c r="IIO13"/>
      <c r="IIP13" s="20"/>
      <c r="IIQ13"/>
      <c r="IIR13" s="20"/>
      <c r="IIS13"/>
      <c r="IIT13" s="20"/>
      <c r="IIU13"/>
      <c r="IIV13" s="20"/>
      <c r="IIW13"/>
      <c r="IIX13" s="20"/>
      <c r="IIY13"/>
      <c r="IIZ13" s="20"/>
      <c r="IJA13"/>
      <c r="IJB13" s="20"/>
      <c r="IJC13"/>
      <c r="IJD13" s="20"/>
      <c r="IJE13"/>
      <c r="IJF13" s="20"/>
      <c r="IJG13"/>
      <c r="IJH13" s="20"/>
      <c r="IJI13"/>
      <c r="IJJ13" s="20"/>
      <c r="IJK13"/>
      <c r="IJL13" s="20"/>
      <c r="IJM13"/>
      <c r="IJN13" s="20"/>
      <c r="IJO13"/>
      <c r="IJP13" s="20"/>
      <c r="IJQ13"/>
      <c r="IJR13" s="20"/>
      <c r="IJS13"/>
      <c r="IJT13" s="20"/>
      <c r="IJU13"/>
      <c r="IJV13" s="20"/>
      <c r="IJW13"/>
      <c r="IJX13" s="20"/>
      <c r="IJY13"/>
      <c r="IJZ13" s="20"/>
      <c r="IKA13"/>
      <c r="IKB13" s="20"/>
      <c r="IKC13"/>
      <c r="IKD13" s="20"/>
      <c r="IKE13"/>
      <c r="IKF13" s="20"/>
      <c r="IKG13"/>
      <c r="IKH13" s="20"/>
      <c r="IKI13"/>
      <c r="IKJ13" s="20"/>
      <c r="IKK13"/>
      <c r="IKL13" s="20"/>
      <c r="IKM13"/>
      <c r="IKN13" s="20"/>
      <c r="IKO13"/>
      <c r="IKP13" s="20"/>
      <c r="IKQ13"/>
      <c r="IKR13" s="20"/>
      <c r="IKS13"/>
      <c r="IKT13" s="20"/>
      <c r="IKU13"/>
      <c r="IKV13" s="20"/>
      <c r="IKW13"/>
      <c r="IKX13" s="20"/>
      <c r="IKY13"/>
      <c r="IKZ13" s="20"/>
      <c r="ILA13"/>
      <c r="ILB13" s="20"/>
      <c r="ILC13"/>
      <c r="ILD13" s="20"/>
      <c r="ILE13"/>
      <c r="ILF13" s="20"/>
      <c r="ILG13"/>
      <c r="ILH13" s="20"/>
      <c r="ILI13"/>
      <c r="ILJ13" s="20"/>
      <c r="ILK13"/>
      <c r="ILL13" s="20"/>
      <c r="ILM13"/>
      <c r="ILN13" s="20"/>
      <c r="ILO13"/>
      <c r="ILP13" s="20"/>
      <c r="ILQ13"/>
      <c r="ILR13" s="20"/>
      <c r="ILS13"/>
      <c r="ILT13" s="20"/>
      <c r="ILU13"/>
      <c r="ILV13" s="20"/>
      <c r="ILW13"/>
      <c r="ILX13" s="20"/>
      <c r="ILY13"/>
      <c r="ILZ13" s="20"/>
      <c r="IMA13"/>
      <c r="IMB13" s="20"/>
      <c r="IMC13"/>
      <c r="IMD13" s="20"/>
      <c r="IME13"/>
      <c r="IMF13" s="20"/>
      <c r="IMG13"/>
      <c r="IMH13" s="20"/>
      <c r="IMI13"/>
      <c r="IMJ13" s="20"/>
      <c r="IMK13"/>
      <c r="IML13" s="20"/>
      <c r="IMM13"/>
      <c r="IMN13" s="20"/>
      <c r="IMO13"/>
      <c r="IMP13" s="20"/>
      <c r="IMQ13"/>
      <c r="IMR13" s="20"/>
      <c r="IMS13"/>
      <c r="IMT13" s="20"/>
      <c r="IMU13"/>
      <c r="IMV13" s="20"/>
      <c r="IMW13"/>
      <c r="IMX13" s="20"/>
      <c r="IMY13"/>
      <c r="IMZ13" s="20"/>
      <c r="INA13"/>
      <c r="INB13" s="20"/>
      <c r="INC13"/>
      <c r="IND13" s="20"/>
      <c r="INE13"/>
      <c r="INF13" s="20"/>
      <c r="ING13"/>
      <c r="INH13" s="20"/>
      <c r="INI13"/>
      <c r="INJ13" s="20"/>
      <c r="INK13"/>
      <c r="INL13" s="20"/>
      <c r="INM13"/>
      <c r="INN13" s="20"/>
      <c r="INO13"/>
      <c r="INP13" s="20"/>
      <c r="INQ13"/>
      <c r="INR13" s="20"/>
      <c r="INS13"/>
      <c r="INT13" s="20"/>
      <c r="INU13"/>
      <c r="INV13" s="20"/>
      <c r="INW13"/>
      <c r="INX13" s="20"/>
      <c r="INY13"/>
      <c r="INZ13" s="20"/>
      <c r="IOA13"/>
      <c r="IOB13" s="20"/>
      <c r="IOC13"/>
      <c r="IOD13" s="20"/>
      <c r="IOE13"/>
      <c r="IOF13" s="20"/>
      <c r="IOG13"/>
      <c r="IOH13" s="20"/>
      <c r="IOI13"/>
      <c r="IOJ13" s="20"/>
      <c r="IOK13"/>
      <c r="IOL13" s="20"/>
      <c r="IOM13"/>
      <c r="ION13" s="20"/>
      <c r="IOO13"/>
      <c r="IOP13" s="20"/>
      <c r="IOQ13"/>
      <c r="IOR13" s="20"/>
      <c r="IOS13"/>
      <c r="IOT13" s="20"/>
      <c r="IOU13"/>
      <c r="IOV13" s="20"/>
      <c r="IOW13"/>
      <c r="IOX13" s="20"/>
      <c r="IOY13"/>
      <c r="IOZ13" s="20"/>
      <c r="IPA13"/>
      <c r="IPB13" s="20"/>
      <c r="IPC13"/>
      <c r="IPD13" s="20"/>
      <c r="IPE13"/>
      <c r="IPF13" s="20"/>
      <c r="IPG13"/>
      <c r="IPH13" s="20"/>
      <c r="IPI13"/>
      <c r="IPJ13" s="20"/>
      <c r="IPK13"/>
      <c r="IPL13" s="20"/>
      <c r="IPM13"/>
      <c r="IPN13" s="20"/>
      <c r="IPO13"/>
      <c r="IPP13" s="20"/>
      <c r="IPQ13"/>
      <c r="IPR13" s="20"/>
      <c r="IPS13"/>
      <c r="IPT13" s="20"/>
      <c r="IPU13"/>
      <c r="IPV13" s="20"/>
      <c r="IPW13"/>
      <c r="IPX13" s="20"/>
      <c r="IPY13"/>
      <c r="IPZ13" s="20"/>
      <c r="IQA13"/>
      <c r="IQB13" s="20"/>
      <c r="IQC13"/>
      <c r="IQD13" s="20"/>
      <c r="IQE13"/>
      <c r="IQF13" s="20"/>
      <c r="IQG13"/>
      <c r="IQH13" s="20"/>
      <c r="IQI13"/>
      <c r="IQJ13" s="20"/>
      <c r="IQK13"/>
      <c r="IQL13" s="20"/>
      <c r="IQM13"/>
      <c r="IQN13" s="20"/>
      <c r="IQO13"/>
      <c r="IQP13" s="20"/>
      <c r="IQQ13"/>
      <c r="IQR13" s="20"/>
      <c r="IQS13"/>
      <c r="IQT13" s="20"/>
      <c r="IQU13"/>
      <c r="IQV13" s="20"/>
      <c r="IQW13"/>
      <c r="IQX13" s="20"/>
      <c r="IQY13"/>
      <c r="IQZ13" s="20"/>
      <c r="IRA13"/>
      <c r="IRB13" s="20"/>
      <c r="IRC13"/>
      <c r="IRD13" s="20"/>
      <c r="IRE13"/>
      <c r="IRF13" s="20"/>
      <c r="IRG13"/>
      <c r="IRH13" s="20"/>
      <c r="IRI13"/>
      <c r="IRJ13" s="20"/>
      <c r="IRK13"/>
      <c r="IRL13" s="20"/>
      <c r="IRM13"/>
      <c r="IRN13" s="20"/>
      <c r="IRO13"/>
      <c r="IRP13" s="20"/>
      <c r="IRQ13"/>
      <c r="IRR13" s="20"/>
      <c r="IRS13"/>
      <c r="IRT13" s="20"/>
      <c r="IRU13"/>
      <c r="IRV13" s="20"/>
      <c r="IRW13"/>
      <c r="IRX13" s="20"/>
      <c r="IRY13"/>
      <c r="IRZ13" s="20"/>
      <c r="ISA13"/>
      <c r="ISB13" s="20"/>
      <c r="ISC13"/>
      <c r="ISD13" s="20"/>
      <c r="ISE13"/>
      <c r="ISF13" s="20"/>
      <c r="ISG13"/>
      <c r="ISH13" s="20"/>
      <c r="ISI13"/>
      <c r="ISJ13" s="20"/>
      <c r="ISK13"/>
      <c r="ISL13" s="20"/>
      <c r="ISM13"/>
      <c r="ISN13" s="20"/>
      <c r="ISO13"/>
      <c r="ISP13" s="20"/>
      <c r="ISQ13"/>
      <c r="ISR13" s="20"/>
      <c r="ISS13"/>
      <c r="IST13" s="20"/>
      <c r="ISU13"/>
      <c r="ISV13" s="20"/>
      <c r="ISW13"/>
      <c r="ISX13" s="20"/>
      <c r="ISY13"/>
      <c r="ISZ13" s="20"/>
      <c r="ITA13"/>
      <c r="ITB13" s="20"/>
      <c r="ITC13"/>
      <c r="ITD13" s="20"/>
      <c r="ITE13"/>
      <c r="ITF13" s="20"/>
      <c r="ITG13"/>
      <c r="ITH13" s="20"/>
      <c r="ITI13"/>
      <c r="ITJ13" s="20"/>
      <c r="ITK13"/>
      <c r="ITL13" s="20"/>
      <c r="ITM13"/>
      <c r="ITN13" s="20"/>
      <c r="ITO13"/>
      <c r="ITP13" s="20"/>
      <c r="ITQ13"/>
      <c r="ITR13" s="20"/>
      <c r="ITS13"/>
      <c r="ITT13" s="20"/>
      <c r="ITU13"/>
      <c r="ITV13" s="20"/>
      <c r="ITW13"/>
      <c r="ITX13" s="20"/>
      <c r="ITY13"/>
      <c r="ITZ13" s="20"/>
      <c r="IUA13"/>
      <c r="IUB13" s="20"/>
      <c r="IUC13"/>
      <c r="IUD13" s="20"/>
      <c r="IUE13"/>
      <c r="IUF13" s="20"/>
      <c r="IUG13"/>
      <c r="IUH13" s="20"/>
      <c r="IUI13"/>
      <c r="IUJ13" s="20"/>
      <c r="IUK13"/>
      <c r="IUL13" s="20"/>
      <c r="IUM13"/>
      <c r="IUN13" s="20"/>
      <c r="IUO13"/>
      <c r="IUP13" s="20"/>
      <c r="IUQ13"/>
      <c r="IUR13" s="20"/>
      <c r="IUS13"/>
      <c r="IUT13" s="20"/>
      <c r="IUU13"/>
      <c r="IUV13" s="20"/>
      <c r="IUW13"/>
      <c r="IUX13" s="20"/>
      <c r="IUY13"/>
      <c r="IUZ13" s="20"/>
      <c r="IVA13"/>
      <c r="IVB13" s="20"/>
      <c r="IVC13"/>
      <c r="IVD13" s="20"/>
      <c r="IVE13"/>
      <c r="IVF13" s="20"/>
      <c r="IVG13"/>
      <c r="IVH13" s="20"/>
      <c r="IVI13"/>
      <c r="IVJ13" s="20"/>
      <c r="IVK13"/>
      <c r="IVL13" s="20"/>
      <c r="IVM13"/>
      <c r="IVN13" s="20"/>
      <c r="IVO13"/>
      <c r="IVP13" s="20"/>
      <c r="IVQ13"/>
      <c r="IVR13" s="20"/>
      <c r="IVS13"/>
      <c r="IVT13" s="20"/>
      <c r="IVU13"/>
      <c r="IVV13" s="20"/>
      <c r="IVW13"/>
      <c r="IVX13" s="20"/>
      <c r="IVY13"/>
      <c r="IVZ13" s="20"/>
      <c r="IWA13"/>
      <c r="IWB13" s="20"/>
      <c r="IWC13"/>
      <c r="IWD13" s="20"/>
      <c r="IWE13"/>
      <c r="IWF13" s="20"/>
      <c r="IWG13"/>
      <c r="IWH13" s="20"/>
      <c r="IWI13"/>
      <c r="IWJ13" s="20"/>
      <c r="IWK13"/>
      <c r="IWL13" s="20"/>
      <c r="IWM13"/>
      <c r="IWN13" s="20"/>
      <c r="IWO13"/>
      <c r="IWP13" s="20"/>
      <c r="IWQ13"/>
      <c r="IWR13" s="20"/>
      <c r="IWS13"/>
      <c r="IWT13" s="20"/>
      <c r="IWU13"/>
      <c r="IWV13" s="20"/>
      <c r="IWW13"/>
      <c r="IWX13" s="20"/>
      <c r="IWY13"/>
      <c r="IWZ13" s="20"/>
      <c r="IXA13"/>
      <c r="IXB13" s="20"/>
      <c r="IXC13"/>
      <c r="IXD13" s="20"/>
      <c r="IXE13"/>
      <c r="IXF13" s="20"/>
      <c r="IXG13"/>
      <c r="IXH13" s="20"/>
      <c r="IXI13"/>
      <c r="IXJ13" s="20"/>
      <c r="IXK13"/>
      <c r="IXL13" s="20"/>
      <c r="IXM13"/>
      <c r="IXN13" s="20"/>
      <c r="IXO13"/>
      <c r="IXP13" s="20"/>
      <c r="IXQ13"/>
      <c r="IXR13" s="20"/>
      <c r="IXS13"/>
      <c r="IXT13" s="20"/>
      <c r="IXU13"/>
      <c r="IXV13" s="20"/>
      <c r="IXW13"/>
      <c r="IXX13" s="20"/>
      <c r="IXY13"/>
      <c r="IXZ13" s="20"/>
      <c r="IYA13"/>
      <c r="IYB13" s="20"/>
      <c r="IYC13"/>
      <c r="IYD13" s="20"/>
      <c r="IYE13"/>
      <c r="IYF13" s="20"/>
      <c r="IYG13"/>
      <c r="IYH13" s="20"/>
      <c r="IYI13"/>
      <c r="IYJ13" s="20"/>
      <c r="IYK13"/>
      <c r="IYL13" s="20"/>
      <c r="IYM13"/>
      <c r="IYN13" s="20"/>
      <c r="IYO13"/>
      <c r="IYP13" s="20"/>
      <c r="IYQ13"/>
      <c r="IYR13" s="20"/>
      <c r="IYS13"/>
      <c r="IYT13" s="20"/>
      <c r="IYU13"/>
      <c r="IYV13" s="20"/>
      <c r="IYW13"/>
      <c r="IYX13" s="20"/>
      <c r="IYY13"/>
      <c r="IYZ13" s="20"/>
      <c r="IZA13"/>
      <c r="IZB13" s="20"/>
      <c r="IZC13"/>
      <c r="IZD13" s="20"/>
      <c r="IZE13"/>
      <c r="IZF13" s="20"/>
      <c r="IZG13"/>
      <c r="IZH13" s="20"/>
      <c r="IZI13"/>
      <c r="IZJ13" s="20"/>
      <c r="IZK13"/>
      <c r="IZL13" s="20"/>
      <c r="IZM13"/>
      <c r="IZN13" s="20"/>
      <c r="IZO13"/>
      <c r="IZP13" s="20"/>
      <c r="IZQ13"/>
      <c r="IZR13" s="20"/>
      <c r="IZS13"/>
      <c r="IZT13" s="20"/>
      <c r="IZU13"/>
      <c r="IZV13" s="20"/>
      <c r="IZW13"/>
      <c r="IZX13" s="20"/>
      <c r="IZY13"/>
      <c r="IZZ13" s="20"/>
      <c r="JAA13"/>
      <c r="JAB13" s="20"/>
      <c r="JAC13"/>
      <c r="JAD13" s="20"/>
      <c r="JAE13"/>
      <c r="JAF13" s="20"/>
      <c r="JAG13"/>
      <c r="JAH13" s="20"/>
      <c r="JAI13"/>
      <c r="JAJ13" s="20"/>
      <c r="JAK13"/>
      <c r="JAL13" s="20"/>
      <c r="JAM13"/>
      <c r="JAN13" s="20"/>
      <c r="JAO13"/>
      <c r="JAP13" s="20"/>
      <c r="JAQ13"/>
      <c r="JAR13" s="20"/>
      <c r="JAS13"/>
      <c r="JAT13" s="20"/>
      <c r="JAU13"/>
      <c r="JAV13" s="20"/>
      <c r="JAW13"/>
      <c r="JAX13" s="20"/>
      <c r="JAY13"/>
      <c r="JAZ13" s="20"/>
      <c r="JBA13"/>
      <c r="JBB13" s="20"/>
      <c r="JBC13"/>
      <c r="JBD13" s="20"/>
      <c r="JBE13"/>
      <c r="JBF13" s="20"/>
      <c r="JBG13"/>
      <c r="JBH13" s="20"/>
      <c r="JBI13"/>
      <c r="JBJ13" s="20"/>
      <c r="JBK13"/>
      <c r="JBL13" s="20"/>
      <c r="JBM13"/>
      <c r="JBN13" s="20"/>
      <c r="JBO13"/>
      <c r="JBP13" s="20"/>
      <c r="JBQ13"/>
      <c r="JBR13" s="20"/>
      <c r="JBS13"/>
      <c r="JBT13" s="20"/>
      <c r="JBU13"/>
      <c r="JBV13" s="20"/>
      <c r="JBW13"/>
      <c r="JBX13" s="20"/>
      <c r="JBY13"/>
      <c r="JBZ13" s="20"/>
      <c r="JCA13"/>
      <c r="JCB13" s="20"/>
      <c r="JCC13"/>
      <c r="JCD13" s="20"/>
      <c r="JCE13"/>
      <c r="JCF13" s="20"/>
      <c r="JCG13"/>
      <c r="JCH13" s="20"/>
      <c r="JCI13"/>
      <c r="JCJ13" s="20"/>
      <c r="JCK13"/>
      <c r="JCL13" s="20"/>
      <c r="JCM13"/>
      <c r="JCN13" s="20"/>
      <c r="JCO13"/>
      <c r="JCP13" s="20"/>
      <c r="JCQ13"/>
      <c r="JCR13" s="20"/>
      <c r="JCS13"/>
      <c r="JCT13" s="20"/>
      <c r="JCU13"/>
      <c r="JCV13" s="20"/>
      <c r="JCW13"/>
      <c r="JCX13" s="20"/>
      <c r="JCY13"/>
      <c r="JCZ13" s="20"/>
      <c r="JDA13"/>
      <c r="JDB13" s="20"/>
      <c r="JDC13"/>
      <c r="JDD13" s="20"/>
      <c r="JDE13"/>
      <c r="JDF13" s="20"/>
      <c r="JDG13"/>
      <c r="JDH13" s="20"/>
      <c r="JDI13"/>
      <c r="JDJ13" s="20"/>
      <c r="JDK13"/>
      <c r="JDL13" s="20"/>
      <c r="JDM13"/>
      <c r="JDN13" s="20"/>
      <c r="JDO13"/>
      <c r="JDP13" s="20"/>
      <c r="JDQ13"/>
      <c r="JDR13" s="20"/>
      <c r="JDS13"/>
      <c r="JDT13" s="20"/>
      <c r="JDU13"/>
      <c r="JDV13" s="20"/>
      <c r="JDW13"/>
      <c r="JDX13" s="20"/>
      <c r="JDY13"/>
      <c r="JDZ13" s="20"/>
      <c r="JEA13"/>
      <c r="JEB13" s="20"/>
      <c r="JEC13"/>
      <c r="JED13" s="20"/>
      <c r="JEE13"/>
      <c r="JEF13" s="20"/>
      <c r="JEG13"/>
      <c r="JEH13" s="20"/>
      <c r="JEI13"/>
      <c r="JEJ13" s="20"/>
      <c r="JEK13"/>
      <c r="JEL13" s="20"/>
      <c r="JEM13"/>
      <c r="JEN13" s="20"/>
      <c r="JEO13"/>
      <c r="JEP13" s="20"/>
      <c r="JEQ13"/>
      <c r="JER13" s="20"/>
      <c r="JES13"/>
      <c r="JET13" s="20"/>
      <c r="JEU13"/>
      <c r="JEV13" s="20"/>
      <c r="JEW13"/>
      <c r="JEX13" s="20"/>
      <c r="JEY13"/>
      <c r="JEZ13" s="20"/>
      <c r="JFA13"/>
      <c r="JFB13" s="20"/>
      <c r="JFC13"/>
      <c r="JFD13" s="20"/>
      <c r="JFE13"/>
      <c r="JFF13" s="20"/>
      <c r="JFG13"/>
      <c r="JFH13" s="20"/>
      <c r="JFI13"/>
      <c r="JFJ13" s="20"/>
      <c r="JFK13"/>
      <c r="JFL13" s="20"/>
      <c r="JFM13"/>
      <c r="JFN13" s="20"/>
      <c r="JFO13"/>
      <c r="JFP13" s="20"/>
      <c r="JFQ13"/>
      <c r="JFR13" s="20"/>
      <c r="JFS13"/>
      <c r="JFT13" s="20"/>
      <c r="JFU13"/>
      <c r="JFV13" s="20"/>
      <c r="JFW13"/>
      <c r="JFX13" s="20"/>
      <c r="JFY13"/>
      <c r="JFZ13" s="20"/>
      <c r="JGA13"/>
      <c r="JGB13" s="20"/>
      <c r="JGC13"/>
      <c r="JGD13" s="20"/>
      <c r="JGE13"/>
      <c r="JGF13" s="20"/>
      <c r="JGG13"/>
      <c r="JGH13" s="20"/>
      <c r="JGI13"/>
      <c r="JGJ13" s="20"/>
      <c r="JGK13"/>
      <c r="JGL13" s="20"/>
      <c r="JGM13"/>
      <c r="JGN13" s="20"/>
      <c r="JGO13"/>
      <c r="JGP13" s="20"/>
      <c r="JGQ13"/>
      <c r="JGR13" s="20"/>
      <c r="JGS13"/>
      <c r="JGT13" s="20"/>
      <c r="JGU13"/>
      <c r="JGV13" s="20"/>
      <c r="JGW13"/>
      <c r="JGX13" s="20"/>
      <c r="JGY13"/>
      <c r="JGZ13" s="20"/>
      <c r="JHA13"/>
      <c r="JHB13" s="20"/>
      <c r="JHC13"/>
      <c r="JHD13" s="20"/>
      <c r="JHE13"/>
      <c r="JHF13" s="20"/>
      <c r="JHG13"/>
      <c r="JHH13" s="20"/>
      <c r="JHI13"/>
      <c r="JHJ13" s="20"/>
      <c r="JHK13"/>
      <c r="JHL13" s="20"/>
      <c r="JHM13"/>
      <c r="JHN13" s="20"/>
      <c r="JHO13"/>
      <c r="JHP13" s="20"/>
      <c r="JHQ13"/>
      <c r="JHR13" s="20"/>
      <c r="JHS13"/>
      <c r="JHT13" s="20"/>
      <c r="JHU13"/>
      <c r="JHV13" s="20"/>
      <c r="JHW13"/>
      <c r="JHX13" s="20"/>
      <c r="JHY13"/>
      <c r="JHZ13" s="20"/>
      <c r="JIA13"/>
      <c r="JIB13" s="20"/>
      <c r="JIC13"/>
      <c r="JID13" s="20"/>
      <c r="JIE13"/>
      <c r="JIF13" s="20"/>
      <c r="JIG13"/>
      <c r="JIH13" s="20"/>
      <c r="JII13"/>
      <c r="JIJ13" s="20"/>
      <c r="JIK13"/>
      <c r="JIL13" s="20"/>
      <c r="JIM13"/>
      <c r="JIN13" s="20"/>
      <c r="JIO13"/>
      <c r="JIP13" s="20"/>
      <c r="JIQ13"/>
      <c r="JIR13" s="20"/>
      <c r="JIS13"/>
      <c r="JIT13" s="20"/>
      <c r="JIU13"/>
      <c r="JIV13" s="20"/>
      <c r="JIW13"/>
      <c r="JIX13" s="20"/>
      <c r="JIY13"/>
      <c r="JIZ13" s="20"/>
      <c r="JJA13"/>
      <c r="JJB13" s="20"/>
      <c r="JJC13"/>
      <c r="JJD13" s="20"/>
      <c r="JJE13"/>
      <c r="JJF13" s="20"/>
      <c r="JJG13"/>
      <c r="JJH13" s="20"/>
      <c r="JJI13"/>
      <c r="JJJ13" s="20"/>
      <c r="JJK13"/>
      <c r="JJL13" s="20"/>
      <c r="JJM13"/>
      <c r="JJN13" s="20"/>
      <c r="JJO13"/>
      <c r="JJP13" s="20"/>
      <c r="JJQ13"/>
      <c r="JJR13" s="20"/>
      <c r="JJS13"/>
      <c r="JJT13" s="20"/>
      <c r="JJU13"/>
      <c r="JJV13" s="20"/>
      <c r="JJW13"/>
      <c r="JJX13" s="20"/>
      <c r="JJY13"/>
      <c r="JJZ13" s="20"/>
      <c r="JKA13"/>
      <c r="JKB13" s="20"/>
      <c r="JKC13"/>
      <c r="JKD13" s="20"/>
      <c r="JKE13"/>
      <c r="JKF13" s="20"/>
      <c r="JKG13"/>
      <c r="JKH13" s="20"/>
      <c r="JKI13"/>
      <c r="JKJ13" s="20"/>
      <c r="JKK13"/>
      <c r="JKL13" s="20"/>
      <c r="JKM13"/>
      <c r="JKN13" s="20"/>
      <c r="JKO13"/>
      <c r="JKP13" s="20"/>
      <c r="JKQ13"/>
      <c r="JKR13" s="20"/>
      <c r="JKS13"/>
      <c r="JKT13" s="20"/>
      <c r="JKU13"/>
      <c r="JKV13" s="20"/>
      <c r="JKW13"/>
      <c r="JKX13" s="20"/>
      <c r="JKY13"/>
      <c r="JKZ13" s="20"/>
      <c r="JLA13"/>
      <c r="JLB13" s="20"/>
      <c r="JLC13"/>
      <c r="JLD13" s="20"/>
      <c r="JLE13"/>
      <c r="JLF13" s="20"/>
      <c r="JLG13"/>
      <c r="JLH13" s="20"/>
      <c r="JLI13"/>
      <c r="JLJ13" s="20"/>
      <c r="JLK13"/>
      <c r="JLL13" s="20"/>
      <c r="JLM13"/>
      <c r="JLN13" s="20"/>
      <c r="JLO13"/>
      <c r="JLP13" s="20"/>
      <c r="JLQ13"/>
      <c r="JLR13" s="20"/>
      <c r="JLS13"/>
      <c r="JLT13" s="20"/>
      <c r="JLU13"/>
      <c r="JLV13" s="20"/>
      <c r="JLW13"/>
      <c r="JLX13" s="20"/>
      <c r="JLY13"/>
      <c r="JLZ13" s="20"/>
      <c r="JMA13"/>
      <c r="JMB13" s="20"/>
      <c r="JMC13"/>
      <c r="JMD13" s="20"/>
      <c r="JME13"/>
      <c r="JMF13" s="20"/>
      <c r="JMG13"/>
      <c r="JMH13" s="20"/>
      <c r="JMI13"/>
      <c r="JMJ13" s="20"/>
      <c r="JMK13"/>
      <c r="JML13" s="20"/>
      <c r="JMM13"/>
      <c r="JMN13" s="20"/>
      <c r="JMO13"/>
      <c r="JMP13" s="20"/>
      <c r="JMQ13"/>
      <c r="JMR13" s="20"/>
      <c r="JMS13"/>
      <c r="JMT13" s="20"/>
      <c r="JMU13"/>
      <c r="JMV13" s="20"/>
      <c r="JMW13"/>
      <c r="JMX13" s="20"/>
      <c r="JMY13"/>
      <c r="JMZ13" s="20"/>
      <c r="JNA13"/>
      <c r="JNB13" s="20"/>
      <c r="JNC13"/>
      <c r="JND13" s="20"/>
      <c r="JNE13"/>
      <c r="JNF13" s="20"/>
      <c r="JNG13"/>
      <c r="JNH13" s="20"/>
      <c r="JNI13"/>
      <c r="JNJ13" s="20"/>
      <c r="JNK13"/>
      <c r="JNL13" s="20"/>
      <c r="JNM13"/>
      <c r="JNN13" s="20"/>
      <c r="JNO13"/>
      <c r="JNP13" s="20"/>
      <c r="JNQ13"/>
      <c r="JNR13" s="20"/>
      <c r="JNS13"/>
      <c r="JNT13" s="20"/>
      <c r="JNU13"/>
      <c r="JNV13" s="20"/>
      <c r="JNW13"/>
      <c r="JNX13" s="20"/>
      <c r="JNY13"/>
      <c r="JNZ13" s="20"/>
      <c r="JOA13"/>
      <c r="JOB13" s="20"/>
      <c r="JOC13"/>
      <c r="JOD13" s="20"/>
      <c r="JOE13"/>
      <c r="JOF13" s="20"/>
      <c r="JOG13"/>
      <c r="JOH13" s="20"/>
      <c r="JOI13"/>
      <c r="JOJ13" s="20"/>
      <c r="JOK13"/>
      <c r="JOL13" s="20"/>
      <c r="JOM13"/>
      <c r="JON13" s="20"/>
      <c r="JOO13"/>
      <c r="JOP13" s="20"/>
      <c r="JOQ13"/>
      <c r="JOR13" s="20"/>
      <c r="JOS13"/>
      <c r="JOT13" s="20"/>
      <c r="JOU13"/>
      <c r="JOV13" s="20"/>
      <c r="JOW13"/>
      <c r="JOX13" s="20"/>
      <c r="JOY13"/>
      <c r="JOZ13" s="20"/>
      <c r="JPA13"/>
      <c r="JPB13" s="20"/>
      <c r="JPC13"/>
      <c r="JPD13" s="20"/>
      <c r="JPE13"/>
      <c r="JPF13" s="20"/>
      <c r="JPG13"/>
      <c r="JPH13" s="20"/>
      <c r="JPI13"/>
      <c r="JPJ13" s="20"/>
      <c r="JPK13"/>
      <c r="JPL13" s="20"/>
      <c r="JPM13"/>
      <c r="JPN13" s="20"/>
      <c r="JPO13"/>
      <c r="JPP13" s="20"/>
      <c r="JPQ13"/>
      <c r="JPR13" s="20"/>
      <c r="JPS13"/>
      <c r="JPT13" s="20"/>
      <c r="JPU13"/>
      <c r="JPV13" s="20"/>
      <c r="JPW13"/>
      <c r="JPX13" s="20"/>
      <c r="JPY13"/>
      <c r="JPZ13" s="20"/>
      <c r="JQA13"/>
      <c r="JQB13" s="20"/>
      <c r="JQC13"/>
      <c r="JQD13" s="20"/>
      <c r="JQE13"/>
      <c r="JQF13" s="20"/>
      <c r="JQG13"/>
      <c r="JQH13" s="20"/>
      <c r="JQI13"/>
      <c r="JQJ13" s="20"/>
      <c r="JQK13"/>
      <c r="JQL13" s="20"/>
      <c r="JQM13"/>
      <c r="JQN13" s="20"/>
      <c r="JQO13"/>
      <c r="JQP13" s="20"/>
      <c r="JQQ13"/>
      <c r="JQR13" s="20"/>
      <c r="JQS13"/>
      <c r="JQT13" s="20"/>
      <c r="JQU13"/>
      <c r="JQV13" s="20"/>
      <c r="JQW13"/>
      <c r="JQX13" s="20"/>
      <c r="JQY13"/>
      <c r="JQZ13" s="20"/>
      <c r="JRA13"/>
      <c r="JRB13" s="20"/>
      <c r="JRC13"/>
      <c r="JRD13" s="20"/>
      <c r="JRE13"/>
      <c r="JRF13" s="20"/>
      <c r="JRG13"/>
      <c r="JRH13" s="20"/>
      <c r="JRI13"/>
      <c r="JRJ13" s="20"/>
      <c r="JRK13"/>
      <c r="JRL13" s="20"/>
      <c r="JRM13"/>
      <c r="JRN13" s="20"/>
      <c r="JRO13"/>
      <c r="JRP13" s="20"/>
      <c r="JRQ13"/>
      <c r="JRR13" s="20"/>
      <c r="JRS13"/>
      <c r="JRT13" s="20"/>
      <c r="JRU13"/>
      <c r="JRV13" s="20"/>
      <c r="JRW13"/>
      <c r="JRX13" s="20"/>
      <c r="JRY13"/>
      <c r="JRZ13" s="20"/>
      <c r="JSA13"/>
      <c r="JSB13" s="20"/>
      <c r="JSC13"/>
      <c r="JSD13" s="20"/>
      <c r="JSE13"/>
      <c r="JSF13" s="20"/>
      <c r="JSG13"/>
      <c r="JSH13" s="20"/>
      <c r="JSI13"/>
      <c r="JSJ13" s="20"/>
      <c r="JSK13"/>
      <c r="JSL13" s="20"/>
      <c r="JSM13"/>
      <c r="JSN13" s="20"/>
      <c r="JSO13"/>
      <c r="JSP13" s="20"/>
      <c r="JSQ13"/>
      <c r="JSR13" s="20"/>
      <c r="JSS13"/>
      <c r="JST13" s="20"/>
      <c r="JSU13"/>
      <c r="JSV13" s="20"/>
      <c r="JSW13"/>
      <c r="JSX13" s="20"/>
      <c r="JSY13"/>
      <c r="JSZ13" s="20"/>
      <c r="JTA13"/>
      <c r="JTB13" s="20"/>
      <c r="JTC13"/>
      <c r="JTD13" s="20"/>
      <c r="JTE13"/>
      <c r="JTF13" s="20"/>
      <c r="JTG13"/>
      <c r="JTH13" s="20"/>
      <c r="JTI13"/>
      <c r="JTJ13" s="20"/>
      <c r="JTK13"/>
      <c r="JTL13" s="20"/>
      <c r="JTM13"/>
      <c r="JTN13" s="20"/>
      <c r="JTO13"/>
      <c r="JTP13" s="20"/>
      <c r="JTQ13"/>
      <c r="JTR13" s="20"/>
      <c r="JTS13"/>
      <c r="JTT13" s="20"/>
      <c r="JTU13"/>
      <c r="JTV13" s="20"/>
      <c r="JTW13"/>
      <c r="JTX13" s="20"/>
      <c r="JTY13"/>
      <c r="JTZ13" s="20"/>
      <c r="JUA13"/>
      <c r="JUB13" s="20"/>
      <c r="JUC13"/>
      <c r="JUD13" s="20"/>
      <c r="JUE13"/>
      <c r="JUF13" s="20"/>
      <c r="JUG13"/>
      <c r="JUH13" s="20"/>
      <c r="JUI13"/>
      <c r="JUJ13" s="20"/>
      <c r="JUK13"/>
      <c r="JUL13" s="20"/>
      <c r="JUM13"/>
      <c r="JUN13" s="20"/>
      <c r="JUO13"/>
      <c r="JUP13" s="20"/>
      <c r="JUQ13"/>
      <c r="JUR13" s="20"/>
      <c r="JUS13"/>
      <c r="JUT13" s="20"/>
      <c r="JUU13"/>
      <c r="JUV13" s="20"/>
      <c r="JUW13"/>
      <c r="JUX13" s="20"/>
      <c r="JUY13"/>
      <c r="JUZ13" s="20"/>
      <c r="JVA13"/>
      <c r="JVB13" s="20"/>
      <c r="JVC13"/>
      <c r="JVD13" s="20"/>
      <c r="JVE13"/>
      <c r="JVF13" s="20"/>
      <c r="JVG13"/>
      <c r="JVH13" s="20"/>
      <c r="JVI13"/>
      <c r="JVJ13" s="20"/>
      <c r="JVK13"/>
      <c r="JVL13" s="20"/>
      <c r="JVM13"/>
      <c r="JVN13" s="20"/>
      <c r="JVO13"/>
      <c r="JVP13" s="20"/>
      <c r="JVQ13"/>
      <c r="JVR13" s="20"/>
      <c r="JVS13"/>
      <c r="JVT13" s="20"/>
      <c r="JVU13"/>
      <c r="JVV13" s="20"/>
      <c r="JVW13"/>
      <c r="JVX13" s="20"/>
      <c r="JVY13"/>
      <c r="JVZ13" s="20"/>
      <c r="JWA13"/>
      <c r="JWB13" s="20"/>
      <c r="JWC13"/>
      <c r="JWD13" s="20"/>
      <c r="JWE13"/>
      <c r="JWF13" s="20"/>
      <c r="JWG13"/>
      <c r="JWH13" s="20"/>
      <c r="JWI13"/>
      <c r="JWJ13" s="20"/>
      <c r="JWK13"/>
      <c r="JWL13" s="20"/>
      <c r="JWM13"/>
      <c r="JWN13" s="20"/>
      <c r="JWO13"/>
      <c r="JWP13" s="20"/>
      <c r="JWQ13"/>
      <c r="JWR13" s="20"/>
      <c r="JWS13"/>
      <c r="JWT13" s="20"/>
      <c r="JWU13"/>
      <c r="JWV13" s="20"/>
      <c r="JWW13"/>
      <c r="JWX13" s="20"/>
      <c r="JWY13"/>
      <c r="JWZ13" s="20"/>
      <c r="JXA13"/>
      <c r="JXB13" s="20"/>
      <c r="JXC13"/>
      <c r="JXD13" s="20"/>
      <c r="JXE13"/>
      <c r="JXF13" s="20"/>
      <c r="JXG13"/>
      <c r="JXH13" s="20"/>
      <c r="JXI13"/>
      <c r="JXJ13" s="20"/>
      <c r="JXK13"/>
      <c r="JXL13" s="20"/>
      <c r="JXM13"/>
      <c r="JXN13" s="20"/>
      <c r="JXO13"/>
      <c r="JXP13" s="20"/>
      <c r="JXQ13"/>
      <c r="JXR13" s="20"/>
      <c r="JXS13"/>
      <c r="JXT13" s="20"/>
      <c r="JXU13"/>
      <c r="JXV13" s="20"/>
      <c r="JXW13"/>
      <c r="JXX13" s="20"/>
      <c r="JXY13"/>
      <c r="JXZ13" s="20"/>
      <c r="JYA13"/>
      <c r="JYB13" s="20"/>
      <c r="JYC13"/>
      <c r="JYD13" s="20"/>
      <c r="JYE13"/>
      <c r="JYF13" s="20"/>
      <c r="JYG13"/>
      <c r="JYH13" s="20"/>
      <c r="JYI13"/>
      <c r="JYJ13" s="20"/>
      <c r="JYK13"/>
      <c r="JYL13" s="20"/>
      <c r="JYM13"/>
      <c r="JYN13" s="20"/>
      <c r="JYO13"/>
      <c r="JYP13" s="20"/>
      <c r="JYQ13"/>
      <c r="JYR13" s="20"/>
      <c r="JYS13"/>
      <c r="JYT13" s="20"/>
      <c r="JYU13"/>
      <c r="JYV13" s="20"/>
      <c r="JYW13"/>
      <c r="JYX13" s="20"/>
      <c r="JYY13"/>
      <c r="JYZ13" s="20"/>
      <c r="JZA13"/>
      <c r="JZB13" s="20"/>
      <c r="JZC13"/>
      <c r="JZD13" s="20"/>
      <c r="JZE13"/>
      <c r="JZF13" s="20"/>
      <c r="JZG13"/>
      <c r="JZH13" s="20"/>
      <c r="JZI13"/>
      <c r="JZJ13" s="20"/>
      <c r="JZK13"/>
      <c r="JZL13" s="20"/>
      <c r="JZM13"/>
      <c r="JZN13" s="20"/>
      <c r="JZO13"/>
      <c r="JZP13" s="20"/>
      <c r="JZQ13"/>
      <c r="JZR13" s="20"/>
      <c r="JZS13"/>
      <c r="JZT13" s="20"/>
      <c r="JZU13"/>
      <c r="JZV13" s="20"/>
      <c r="JZW13"/>
      <c r="JZX13" s="20"/>
      <c r="JZY13"/>
      <c r="JZZ13" s="20"/>
      <c r="KAA13"/>
      <c r="KAB13" s="20"/>
      <c r="KAC13"/>
      <c r="KAD13" s="20"/>
      <c r="KAE13"/>
      <c r="KAF13" s="20"/>
      <c r="KAG13"/>
      <c r="KAH13" s="20"/>
      <c r="KAI13"/>
      <c r="KAJ13" s="20"/>
      <c r="KAK13"/>
      <c r="KAL13" s="20"/>
      <c r="KAM13"/>
      <c r="KAN13" s="20"/>
      <c r="KAO13"/>
      <c r="KAP13" s="20"/>
      <c r="KAQ13"/>
      <c r="KAR13" s="20"/>
      <c r="KAS13"/>
      <c r="KAT13" s="20"/>
      <c r="KAU13"/>
      <c r="KAV13" s="20"/>
      <c r="KAW13"/>
      <c r="KAX13" s="20"/>
      <c r="KAY13"/>
      <c r="KAZ13" s="20"/>
      <c r="KBA13"/>
      <c r="KBB13" s="20"/>
      <c r="KBC13"/>
      <c r="KBD13" s="20"/>
      <c r="KBE13"/>
      <c r="KBF13" s="20"/>
      <c r="KBG13"/>
      <c r="KBH13" s="20"/>
      <c r="KBI13"/>
      <c r="KBJ13" s="20"/>
      <c r="KBK13"/>
      <c r="KBL13" s="20"/>
      <c r="KBM13"/>
      <c r="KBN13" s="20"/>
      <c r="KBO13"/>
      <c r="KBP13" s="20"/>
      <c r="KBQ13"/>
      <c r="KBR13" s="20"/>
      <c r="KBS13"/>
      <c r="KBT13" s="20"/>
      <c r="KBU13"/>
      <c r="KBV13" s="20"/>
      <c r="KBW13"/>
      <c r="KBX13" s="20"/>
      <c r="KBY13"/>
      <c r="KBZ13" s="20"/>
      <c r="KCA13"/>
      <c r="KCB13" s="20"/>
      <c r="KCC13"/>
      <c r="KCD13" s="20"/>
      <c r="KCE13"/>
      <c r="KCF13" s="20"/>
      <c r="KCG13"/>
      <c r="KCH13" s="20"/>
      <c r="KCI13"/>
      <c r="KCJ13" s="20"/>
      <c r="KCK13"/>
      <c r="KCL13" s="20"/>
      <c r="KCM13"/>
      <c r="KCN13" s="20"/>
      <c r="KCO13"/>
      <c r="KCP13" s="20"/>
      <c r="KCQ13"/>
      <c r="KCR13" s="20"/>
      <c r="KCS13"/>
      <c r="KCT13" s="20"/>
      <c r="KCU13"/>
      <c r="KCV13" s="20"/>
      <c r="KCW13"/>
      <c r="KCX13" s="20"/>
      <c r="KCY13"/>
      <c r="KCZ13" s="20"/>
      <c r="KDA13"/>
      <c r="KDB13" s="20"/>
      <c r="KDC13"/>
      <c r="KDD13" s="20"/>
      <c r="KDE13"/>
      <c r="KDF13" s="20"/>
      <c r="KDG13"/>
      <c r="KDH13" s="20"/>
      <c r="KDI13"/>
      <c r="KDJ13" s="20"/>
      <c r="KDK13"/>
      <c r="KDL13" s="20"/>
      <c r="KDM13"/>
      <c r="KDN13" s="20"/>
      <c r="KDO13"/>
      <c r="KDP13" s="20"/>
      <c r="KDQ13"/>
      <c r="KDR13" s="20"/>
      <c r="KDS13"/>
      <c r="KDT13" s="20"/>
      <c r="KDU13"/>
      <c r="KDV13" s="20"/>
      <c r="KDW13"/>
      <c r="KDX13" s="20"/>
      <c r="KDY13"/>
      <c r="KDZ13" s="20"/>
      <c r="KEA13"/>
      <c r="KEB13" s="20"/>
      <c r="KEC13"/>
      <c r="KED13" s="20"/>
      <c r="KEE13"/>
      <c r="KEF13" s="20"/>
      <c r="KEG13"/>
      <c r="KEH13" s="20"/>
      <c r="KEI13"/>
      <c r="KEJ13" s="20"/>
      <c r="KEK13"/>
      <c r="KEL13" s="20"/>
      <c r="KEM13"/>
      <c r="KEN13" s="20"/>
      <c r="KEO13"/>
      <c r="KEP13" s="20"/>
      <c r="KEQ13"/>
      <c r="KER13" s="20"/>
      <c r="KES13"/>
      <c r="KET13" s="20"/>
      <c r="KEU13"/>
      <c r="KEV13" s="20"/>
      <c r="KEW13"/>
      <c r="KEX13" s="20"/>
      <c r="KEY13"/>
      <c r="KEZ13" s="20"/>
      <c r="KFA13"/>
      <c r="KFB13" s="20"/>
      <c r="KFC13"/>
      <c r="KFD13" s="20"/>
      <c r="KFE13"/>
      <c r="KFF13" s="20"/>
      <c r="KFG13"/>
      <c r="KFH13" s="20"/>
      <c r="KFI13"/>
      <c r="KFJ13" s="20"/>
      <c r="KFK13"/>
      <c r="KFL13" s="20"/>
      <c r="KFM13"/>
      <c r="KFN13" s="20"/>
      <c r="KFO13"/>
      <c r="KFP13" s="20"/>
      <c r="KFQ13"/>
      <c r="KFR13" s="20"/>
      <c r="KFS13"/>
      <c r="KFT13" s="20"/>
      <c r="KFU13"/>
      <c r="KFV13" s="20"/>
      <c r="KFW13"/>
      <c r="KFX13" s="20"/>
      <c r="KFY13"/>
      <c r="KFZ13" s="20"/>
      <c r="KGA13"/>
      <c r="KGB13" s="20"/>
      <c r="KGC13"/>
      <c r="KGD13" s="20"/>
      <c r="KGE13"/>
      <c r="KGF13" s="20"/>
      <c r="KGG13"/>
      <c r="KGH13" s="20"/>
      <c r="KGI13"/>
      <c r="KGJ13" s="20"/>
      <c r="KGK13"/>
      <c r="KGL13" s="20"/>
      <c r="KGM13"/>
      <c r="KGN13" s="20"/>
      <c r="KGO13"/>
      <c r="KGP13" s="20"/>
      <c r="KGQ13"/>
      <c r="KGR13" s="20"/>
      <c r="KGS13"/>
      <c r="KGT13" s="20"/>
      <c r="KGU13"/>
      <c r="KGV13" s="20"/>
      <c r="KGW13"/>
      <c r="KGX13" s="20"/>
      <c r="KGY13"/>
      <c r="KGZ13" s="20"/>
      <c r="KHA13"/>
      <c r="KHB13" s="20"/>
      <c r="KHC13"/>
      <c r="KHD13" s="20"/>
      <c r="KHE13"/>
      <c r="KHF13" s="20"/>
      <c r="KHG13"/>
      <c r="KHH13" s="20"/>
      <c r="KHI13"/>
      <c r="KHJ13" s="20"/>
      <c r="KHK13"/>
      <c r="KHL13" s="20"/>
      <c r="KHM13"/>
      <c r="KHN13" s="20"/>
      <c r="KHO13"/>
      <c r="KHP13" s="20"/>
      <c r="KHQ13"/>
      <c r="KHR13" s="20"/>
      <c r="KHS13"/>
      <c r="KHT13" s="20"/>
      <c r="KHU13"/>
      <c r="KHV13" s="20"/>
      <c r="KHW13"/>
      <c r="KHX13" s="20"/>
      <c r="KHY13"/>
      <c r="KHZ13" s="20"/>
      <c r="KIA13"/>
      <c r="KIB13" s="20"/>
      <c r="KIC13"/>
      <c r="KID13" s="20"/>
      <c r="KIE13"/>
      <c r="KIF13" s="20"/>
      <c r="KIG13"/>
      <c r="KIH13" s="20"/>
      <c r="KII13"/>
      <c r="KIJ13" s="20"/>
      <c r="KIK13"/>
      <c r="KIL13" s="20"/>
      <c r="KIM13"/>
      <c r="KIN13" s="20"/>
      <c r="KIO13"/>
      <c r="KIP13" s="20"/>
      <c r="KIQ13"/>
      <c r="KIR13" s="20"/>
      <c r="KIS13"/>
      <c r="KIT13" s="20"/>
      <c r="KIU13"/>
      <c r="KIV13" s="20"/>
      <c r="KIW13"/>
      <c r="KIX13" s="20"/>
      <c r="KIY13"/>
      <c r="KIZ13" s="20"/>
      <c r="KJA13"/>
      <c r="KJB13" s="20"/>
      <c r="KJC13"/>
      <c r="KJD13" s="20"/>
      <c r="KJE13"/>
      <c r="KJF13" s="20"/>
      <c r="KJG13"/>
      <c r="KJH13" s="20"/>
      <c r="KJI13"/>
      <c r="KJJ13" s="20"/>
      <c r="KJK13"/>
      <c r="KJL13" s="20"/>
      <c r="KJM13"/>
      <c r="KJN13" s="20"/>
      <c r="KJO13"/>
      <c r="KJP13" s="20"/>
      <c r="KJQ13"/>
      <c r="KJR13" s="20"/>
      <c r="KJS13"/>
      <c r="KJT13" s="20"/>
      <c r="KJU13"/>
      <c r="KJV13" s="20"/>
      <c r="KJW13"/>
      <c r="KJX13" s="20"/>
      <c r="KJY13"/>
      <c r="KJZ13" s="20"/>
      <c r="KKA13"/>
      <c r="KKB13" s="20"/>
      <c r="KKC13"/>
      <c r="KKD13" s="20"/>
      <c r="KKE13"/>
      <c r="KKF13" s="20"/>
      <c r="KKG13"/>
      <c r="KKH13" s="20"/>
      <c r="KKI13"/>
      <c r="KKJ13" s="20"/>
      <c r="KKK13"/>
      <c r="KKL13" s="20"/>
      <c r="KKM13"/>
      <c r="KKN13" s="20"/>
      <c r="KKO13"/>
      <c r="KKP13" s="20"/>
      <c r="KKQ13"/>
      <c r="KKR13" s="20"/>
      <c r="KKS13"/>
      <c r="KKT13" s="20"/>
      <c r="KKU13"/>
      <c r="KKV13" s="20"/>
      <c r="KKW13"/>
      <c r="KKX13" s="20"/>
      <c r="KKY13"/>
      <c r="KKZ13" s="20"/>
      <c r="KLA13"/>
      <c r="KLB13" s="20"/>
      <c r="KLC13"/>
      <c r="KLD13" s="20"/>
      <c r="KLE13"/>
      <c r="KLF13" s="20"/>
      <c r="KLG13"/>
      <c r="KLH13" s="20"/>
      <c r="KLI13"/>
      <c r="KLJ13" s="20"/>
      <c r="KLK13"/>
      <c r="KLL13" s="20"/>
      <c r="KLM13"/>
      <c r="KLN13" s="20"/>
      <c r="KLO13"/>
      <c r="KLP13" s="20"/>
      <c r="KLQ13"/>
      <c r="KLR13" s="20"/>
      <c r="KLS13"/>
      <c r="KLT13" s="20"/>
      <c r="KLU13"/>
      <c r="KLV13" s="20"/>
      <c r="KLW13"/>
      <c r="KLX13" s="20"/>
      <c r="KLY13"/>
      <c r="KLZ13" s="20"/>
      <c r="KMA13"/>
      <c r="KMB13" s="20"/>
      <c r="KMC13"/>
      <c r="KMD13" s="20"/>
      <c r="KME13"/>
      <c r="KMF13" s="20"/>
      <c r="KMG13"/>
      <c r="KMH13" s="20"/>
      <c r="KMI13"/>
      <c r="KMJ13" s="20"/>
      <c r="KMK13"/>
      <c r="KML13" s="20"/>
      <c r="KMM13"/>
      <c r="KMN13" s="20"/>
      <c r="KMO13"/>
      <c r="KMP13" s="20"/>
      <c r="KMQ13"/>
      <c r="KMR13" s="20"/>
      <c r="KMS13"/>
      <c r="KMT13" s="20"/>
      <c r="KMU13"/>
      <c r="KMV13" s="20"/>
      <c r="KMW13"/>
      <c r="KMX13" s="20"/>
      <c r="KMY13"/>
      <c r="KMZ13" s="20"/>
      <c r="KNA13"/>
      <c r="KNB13" s="20"/>
      <c r="KNC13"/>
      <c r="KND13" s="20"/>
      <c r="KNE13"/>
      <c r="KNF13" s="20"/>
      <c r="KNG13"/>
      <c r="KNH13" s="20"/>
      <c r="KNI13"/>
      <c r="KNJ13" s="20"/>
      <c r="KNK13"/>
      <c r="KNL13" s="20"/>
      <c r="KNM13"/>
      <c r="KNN13" s="20"/>
      <c r="KNO13"/>
      <c r="KNP13" s="20"/>
      <c r="KNQ13"/>
      <c r="KNR13" s="20"/>
      <c r="KNS13"/>
      <c r="KNT13" s="20"/>
      <c r="KNU13"/>
      <c r="KNV13" s="20"/>
      <c r="KNW13"/>
      <c r="KNX13" s="20"/>
      <c r="KNY13"/>
      <c r="KNZ13" s="20"/>
      <c r="KOA13"/>
      <c r="KOB13" s="20"/>
      <c r="KOC13"/>
      <c r="KOD13" s="20"/>
      <c r="KOE13"/>
      <c r="KOF13" s="20"/>
      <c r="KOG13"/>
      <c r="KOH13" s="20"/>
      <c r="KOI13"/>
      <c r="KOJ13" s="20"/>
      <c r="KOK13"/>
      <c r="KOL13" s="20"/>
      <c r="KOM13"/>
      <c r="KON13" s="20"/>
      <c r="KOO13"/>
      <c r="KOP13" s="20"/>
      <c r="KOQ13"/>
      <c r="KOR13" s="20"/>
      <c r="KOS13"/>
      <c r="KOT13" s="20"/>
      <c r="KOU13"/>
      <c r="KOV13" s="20"/>
      <c r="KOW13"/>
      <c r="KOX13" s="20"/>
      <c r="KOY13"/>
      <c r="KOZ13" s="20"/>
      <c r="KPA13"/>
      <c r="KPB13" s="20"/>
      <c r="KPC13"/>
      <c r="KPD13" s="20"/>
      <c r="KPE13"/>
      <c r="KPF13" s="20"/>
      <c r="KPG13"/>
      <c r="KPH13" s="20"/>
      <c r="KPI13"/>
      <c r="KPJ13" s="20"/>
      <c r="KPK13"/>
      <c r="KPL13" s="20"/>
      <c r="KPM13"/>
      <c r="KPN13" s="20"/>
      <c r="KPO13"/>
      <c r="KPP13" s="20"/>
      <c r="KPQ13"/>
      <c r="KPR13" s="20"/>
      <c r="KPS13"/>
      <c r="KPT13" s="20"/>
      <c r="KPU13"/>
      <c r="KPV13" s="20"/>
      <c r="KPW13"/>
      <c r="KPX13" s="20"/>
      <c r="KPY13"/>
      <c r="KPZ13" s="20"/>
      <c r="KQA13"/>
      <c r="KQB13" s="20"/>
      <c r="KQC13"/>
      <c r="KQD13" s="20"/>
      <c r="KQE13"/>
      <c r="KQF13" s="20"/>
      <c r="KQG13"/>
      <c r="KQH13" s="20"/>
      <c r="KQI13"/>
      <c r="KQJ13" s="20"/>
      <c r="KQK13"/>
      <c r="KQL13" s="20"/>
      <c r="KQM13"/>
      <c r="KQN13" s="20"/>
      <c r="KQO13"/>
      <c r="KQP13" s="20"/>
      <c r="KQQ13"/>
      <c r="KQR13" s="20"/>
      <c r="KQS13"/>
      <c r="KQT13" s="20"/>
      <c r="KQU13"/>
      <c r="KQV13" s="20"/>
      <c r="KQW13"/>
      <c r="KQX13" s="20"/>
      <c r="KQY13"/>
      <c r="KQZ13" s="20"/>
      <c r="KRA13"/>
      <c r="KRB13" s="20"/>
      <c r="KRC13"/>
      <c r="KRD13" s="20"/>
      <c r="KRE13"/>
      <c r="KRF13" s="20"/>
      <c r="KRG13"/>
      <c r="KRH13" s="20"/>
      <c r="KRI13"/>
      <c r="KRJ13" s="20"/>
      <c r="KRK13"/>
      <c r="KRL13" s="20"/>
      <c r="KRM13"/>
      <c r="KRN13" s="20"/>
      <c r="KRO13"/>
      <c r="KRP13" s="20"/>
      <c r="KRQ13"/>
      <c r="KRR13" s="20"/>
      <c r="KRS13"/>
      <c r="KRT13" s="20"/>
      <c r="KRU13"/>
      <c r="KRV13" s="20"/>
      <c r="KRW13"/>
      <c r="KRX13" s="20"/>
      <c r="KRY13"/>
      <c r="KRZ13" s="20"/>
      <c r="KSA13"/>
      <c r="KSB13" s="20"/>
      <c r="KSC13"/>
      <c r="KSD13" s="20"/>
      <c r="KSE13"/>
      <c r="KSF13" s="20"/>
      <c r="KSG13"/>
      <c r="KSH13" s="20"/>
      <c r="KSI13"/>
      <c r="KSJ13" s="20"/>
      <c r="KSK13"/>
      <c r="KSL13" s="20"/>
      <c r="KSM13"/>
      <c r="KSN13" s="20"/>
      <c r="KSO13"/>
      <c r="KSP13" s="20"/>
      <c r="KSQ13"/>
      <c r="KSR13" s="20"/>
      <c r="KSS13"/>
      <c r="KST13" s="20"/>
      <c r="KSU13"/>
      <c r="KSV13" s="20"/>
      <c r="KSW13"/>
      <c r="KSX13" s="20"/>
      <c r="KSY13"/>
      <c r="KSZ13" s="20"/>
      <c r="KTA13"/>
      <c r="KTB13" s="20"/>
      <c r="KTC13"/>
      <c r="KTD13" s="20"/>
      <c r="KTE13"/>
      <c r="KTF13" s="20"/>
      <c r="KTG13"/>
      <c r="KTH13" s="20"/>
      <c r="KTI13"/>
      <c r="KTJ13" s="20"/>
      <c r="KTK13"/>
      <c r="KTL13" s="20"/>
      <c r="KTM13"/>
      <c r="KTN13" s="20"/>
      <c r="KTO13"/>
      <c r="KTP13" s="20"/>
      <c r="KTQ13"/>
      <c r="KTR13" s="20"/>
      <c r="KTS13"/>
      <c r="KTT13" s="20"/>
      <c r="KTU13"/>
      <c r="KTV13" s="20"/>
      <c r="KTW13"/>
      <c r="KTX13" s="20"/>
      <c r="KTY13"/>
      <c r="KTZ13" s="20"/>
      <c r="KUA13"/>
      <c r="KUB13" s="20"/>
      <c r="KUC13"/>
      <c r="KUD13" s="20"/>
      <c r="KUE13"/>
      <c r="KUF13" s="20"/>
      <c r="KUG13"/>
      <c r="KUH13" s="20"/>
      <c r="KUI13"/>
      <c r="KUJ13" s="20"/>
      <c r="KUK13"/>
      <c r="KUL13" s="20"/>
      <c r="KUM13"/>
      <c r="KUN13" s="20"/>
      <c r="KUO13"/>
      <c r="KUP13" s="20"/>
      <c r="KUQ13"/>
      <c r="KUR13" s="20"/>
      <c r="KUS13"/>
      <c r="KUT13" s="20"/>
      <c r="KUU13"/>
      <c r="KUV13" s="20"/>
      <c r="KUW13"/>
      <c r="KUX13" s="20"/>
      <c r="KUY13"/>
      <c r="KUZ13" s="20"/>
      <c r="KVA13"/>
      <c r="KVB13" s="20"/>
      <c r="KVC13"/>
      <c r="KVD13" s="20"/>
      <c r="KVE13"/>
      <c r="KVF13" s="20"/>
      <c r="KVG13"/>
      <c r="KVH13" s="20"/>
      <c r="KVI13"/>
      <c r="KVJ13" s="20"/>
      <c r="KVK13"/>
      <c r="KVL13" s="20"/>
      <c r="KVM13"/>
      <c r="KVN13" s="20"/>
      <c r="KVO13"/>
      <c r="KVP13" s="20"/>
      <c r="KVQ13"/>
      <c r="KVR13" s="20"/>
      <c r="KVS13"/>
      <c r="KVT13" s="20"/>
      <c r="KVU13"/>
      <c r="KVV13" s="20"/>
      <c r="KVW13"/>
      <c r="KVX13" s="20"/>
      <c r="KVY13"/>
      <c r="KVZ13" s="20"/>
      <c r="KWA13"/>
      <c r="KWB13" s="20"/>
      <c r="KWC13"/>
      <c r="KWD13" s="20"/>
      <c r="KWE13"/>
      <c r="KWF13" s="20"/>
      <c r="KWG13"/>
      <c r="KWH13" s="20"/>
      <c r="KWI13"/>
      <c r="KWJ13" s="20"/>
      <c r="KWK13"/>
      <c r="KWL13" s="20"/>
      <c r="KWM13"/>
      <c r="KWN13" s="20"/>
      <c r="KWO13"/>
      <c r="KWP13" s="20"/>
      <c r="KWQ13"/>
      <c r="KWR13" s="20"/>
      <c r="KWS13"/>
      <c r="KWT13" s="20"/>
      <c r="KWU13"/>
      <c r="KWV13" s="20"/>
      <c r="KWW13"/>
      <c r="KWX13" s="20"/>
      <c r="KWY13"/>
      <c r="KWZ13" s="20"/>
      <c r="KXA13"/>
      <c r="KXB13" s="20"/>
      <c r="KXC13"/>
      <c r="KXD13" s="20"/>
      <c r="KXE13"/>
      <c r="KXF13" s="20"/>
      <c r="KXG13"/>
      <c r="KXH13" s="20"/>
      <c r="KXI13"/>
      <c r="KXJ13" s="20"/>
      <c r="KXK13"/>
      <c r="KXL13" s="20"/>
      <c r="KXM13"/>
      <c r="KXN13" s="20"/>
      <c r="KXO13"/>
      <c r="KXP13" s="20"/>
      <c r="KXQ13"/>
      <c r="KXR13" s="20"/>
      <c r="KXS13"/>
      <c r="KXT13" s="20"/>
      <c r="KXU13"/>
      <c r="KXV13" s="20"/>
      <c r="KXW13"/>
      <c r="KXX13" s="20"/>
      <c r="KXY13"/>
      <c r="KXZ13" s="20"/>
      <c r="KYA13"/>
      <c r="KYB13" s="20"/>
      <c r="KYC13"/>
      <c r="KYD13" s="20"/>
      <c r="KYE13"/>
      <c r="KYF13" s="20"/>
      <c r="KYG13"/>
      <c r="KYH13" s="20"/>
      <c r="KYI13"/>
      <c r="KYJ13" s="20"/>
      <c r="KYK13"/>
      <c r="KYL13" s="20"/>
      <c r="KYM13"/>
      <c r="KYN13" s="20"/>
      <c r="KYO13"/>
      <c r="KYP13" s="20"/>
      <c r="KYQ13"/>
      <c r="KYR13" s="20"/>
      <c r="KYS13"/>
      <c r="KYT13" s="20"/>
      <c r="KYU13"/>
      <c r="KYV13" s="20"/>
      <c r="KYW13"/>
      <c r="KYX13" s="20"/>
      <c r="KYY13"/>
      <c r="KYZ13" s="20"/>
      <c r="KZA13"/>
      <c r="KZB13" s="20"/>
      <c r="KZC13"/>
      <c r="KZD13" s="20"/>
      <c r="KZE13"/>
      <c r="KZF13" s="20"/>
      <c r="KZG13"/>
      <c r="KZH13" s="20"/>
      <c r="KZI13"/>
      <c r="KZJ13" s="20"/>
      <c r="KZK13"/>
      <c r="KZL13" s="20"/>
      <c r="KZM13"/>
      <c r="KZN13" s="20"/>
      <c r="KZO13"/>
      <c r="KZP13" s="20"/>
      <c r="KZQ13"/>
      <c r="KZR13" s="20"/>
      <c r="KZS13"/>
      <c r="KZT13" s="20"/>
      <c r="KZU13"/>
      <c r="KZV13" s="20"/>
      <c r="KZW13"/>
      <c r="KZX13" s="20"/>
      <c r="KZY13"/>
      <c r="KZZ13" s="20"/>
      <c r="LAA13"/>
      <c r="LAB13" s="20"/>
      <c r="LAC13"/>
      <c r="LAD13" s="20"/>
      <c r="LAE13"/>
      <c r="LAF13" s="20"/>
      <c r="LAG13"/>
      <c r="LAH13" s="20"/>
      <c r="LAI13"/>
      <c r="LAJ13" s="20"/>
      <c r="LAK13"/>
      <c r="LAL13" s="20"/>
      <c r="LAM13"/>
      <c r="LAN13" s="20"/>
      <c r="LAO13"/>
      <c r="LAP13" s="20"/>
      <c r="LAQ13"/>
      <c r="LAR13" s="20"/>
      <c r="LAS13"/>
      <c r="LAT13" s="20"/>
      <c r="LAU13"/>
      <c r="LAV13" s="20"/>
      <c r="LAW13"/>
      <c r="LAX13" s="20"/>
      <c r="LAY13"/>
      <c r="LAZ13" s="20"/>
      <c r="LBA13"/>
      <c r="LBB13" s="20"/>
      <c r="LBC13"/>
      <c r="LBD13" s="20"/>
      <c r="LBE13"/>
      <c r="LBF13" s="20"/>
      <c r="LBG13"/>
      <c r="LBH13" s="20"/>
      <c r="LBI13"/>
      <c r="LBJ13" s="20"/>
      <c r="LBK13"/>
      <c r="LBL13" s="20"/>
      <c r="LBM13"/>
      <c r="LBN13" s="20"/>
      <c r="LBO13"/>
      <c r="LBP13" s="20"/>
      <c r="LBQ13"/>
      <c r="LBR13" s="20"/>
      <c r="LBS13"/>
      <c r="LBT13" s="20"/>
      <c r="LBU13"/>
      <c r="LBV13" s="20"/>
      <c r="LBW13"/>
      <c r="LBX13" s="20"/>
      <c r="LBY13"/>
      <c r="LBZ13" s="20"/>
      <c r="LCA13"/>
      <c r="LCB13" s="20"/>
      <c r="LCC13"/>
      <c r="LCD13" s="20"/>
      <c r="LCE13"/>
      <c r="LCF13" s="20"/>
      <c r="LCG13"/>
      <c r="LCH13" s="20"/>
      <c r="LCI13"/>
      <c r="LCJ13" s="20"/>
      <c r="LCK13"/>
      <c r="LCL13" s="20"/>
      <c r="LCM13"/>
      <c r="LCN13" s="20"/>
      <c r="LCO13"/>
      <c r="LCP13" s="20"/>
      <c r="LCQ13"/>
      <c r="LCR13" s="20"/>
      <c r="LCS13"/>
      <c r="LCT13" s="20"/>
      <c r="LCU13"/>
      <c r="LCV13" s="20"/>
      <c r="LCW13"/>
      <c r="LCX13" s="20"/>
      <c r="LCY13"/>
      <c r="LCZ13" s="20"/>
      <c r="LDA13"/>
      <c r="LDB13" s="20"/>
      <c r="LDC13"/>
      <c r="LDD13" s="20"/>
      <c r="LDE13"/>
      <c r="LDF13" s="20"/>
      <c r="LDG13"/>
      <c r="LDH13" s="20"/>
      <c r="LDI13"/>
      <c r="LDJ13" s="20"/>
      <c r="LDK13"/>
      <c r="LDL13" s="20"/>
      <c r="LDM13"/>
      <c r="LDN13" s="20"/>
      <c r="LDO13"/>
      <c r="LDP13" s="20"/>
      <c r="LDQ13"/>
      <c r="LDR13" s="20"/>
      <c r="LDS13"/>
      <c r="LDT13" s="20"/>
      <c r="LDU13"/>
      <c r="LDV13" s="20"/>
      <c r="LDW13"/>
      <c r="LDX13" s="20"/>
      <c r="LDY13"/>
      <c r="LDZ13" s="20"/>
      <c r="LEA13"/>
      <c r="LEB13" s="20"/>
      <c r="LEC13"/>
      <c r="LED13" s="20"/>
      <c r="LEE13"/>
      <c r="LEF13" s="20"/>
      <c r="LEG13"/>
      <c r="LEH13" s="20"/>
      <c r="LEI13"/>
      <c r="LEJ13" s="20"/>
      <c r="LEK13"/>
      <c r="LEL13" s="20"/>
      <c r="LEM13"/>
      <c r="LEN13" s="20"/>
      <c r="LEO13"/>
      <c r="LEP13" s="20"/>
      <c r="LEQ13"/>
      <c r="LER13" s="20"/>
      <c r="LES13"/>
      <c r="LET13" s="20"/>
      <c r="LEU13"/>
      <c r="LEV13" s="20"/>
      <c r="LEW13"/>
      <c r="LEX13" s="20"/>
      <c r="LEY13"/>
      <c r="LEZ13" s="20"/>
      <c r="LFA13"/>
      <c r="LFB13" s="20"/>
      <c r="LFC13"/>
      <c r="LFD13" s="20"/>
      <c r="LFE13"/>
      <c r="LFF13" s="20"/>
      <c r="LFG13"/>
      <c r="LFH13" s="20"/>
      <c r="LFI13"/>
      <c r="LFJ13" s="20"/>
      <c r="LFK13"/>
      <c r="LFL13" s="20"/>
      <c r="LFM13"/>
      <c r="LFN13" s="20"/>
      <c r="LFO13"/>
      <c r="LFP13" s="20"/>
      <c r="LFQ13"/>
      <c r="LFR13" s="20"/>
      <c r="LFS13"/>
      <c r="LFT13" s="20"/>
      <c r="LFU13"/>
      <c r="LFV13" s="20"/>
      <c r="LFW13"/>
      <c r="LFX13" s="20"/>
      <c r="LFY13"/>
      <c r="LFZ13" s="20"/>
      <c r="LGA13"/>
      <c r="LGB13" s="20"/>
      <c r="LGC13"/>
      <c r="LGD13" s="20"/>
      <c r="LGE13"/>
      <c r="LGF13" s="20"/>
      <c r="LGG13"/>
      <c r="LGH13" s="20"/>
      <c r="LGI13"/>
      <c r="LGJ13" s="20"/>
      <c r="LGK13"/>
      <c r="LGL13" s="20"/>
      <c r="LGM13"/>
      <c r="LGN13" s="20"/>
      <c r="LGO13"/>
      <c r="LGP13" s="20"/>
      <c r="LGQ13"/>
      <c r="LGR13" s="20"/>
      <c r="LGS13"/>
      <c r="LGT13" s="20"/>
      <c r="LGU13"/>
      <c r="LGV13" s="20"/>
      <c r="LGW13"/>
      <c r="LGX13" s="20"/>
      <c r="LGY13"/>
      <c r="LGZ13" s="20"/>
      <c r="LHA13"/>
      <c r="LHB13" s="20"/>
      <c r="LHC13"/>
      <c r="LHD13" s="20"/>
      <c r="LHE13"/>
      <c r="LHF13" s="20"/>
      <c r="LHG13"/>
      <c r="LHH13" s="20"/>
      <c r="LHI13"/>
      <c r="LHJ13" s="20"/>
      <c r="LHK13"/>
      <c r="LHL13" s="20"/>
      <c r="LHM13"/>
      <c r="LHN13" s="20"/>
      <c r="LHO13"/>
      <c r="LHP13" s="20"/>
      <c r="LHQ13"/>
      <c r="LHR13" s="20"/>
      <c r="LHS13"/>
      <c r="LHT13" s="20"/>
      <c r="LHU13"/>
      <c r="LHV13" s="20"/>
      <c r="LHW13"/>
      <c r="LHX13" s="20"/>
      <c r="LHY13"/>
      <c r="LHZ13" s="20"/>
      <c r="LIA13"/>
      <c r="LIB13" s="20"/>
      <c r="LIC13"/>
      <c r="LID13" s="20"/>
      <c r="LIE13"/>
      <c r="LIF13" s="20"/>
      <c r="LIG13"/>
      <c r="LIH13" s="20"/>
      <c r="LII13"/>
      <c r="LIJ13" s="20"/>
      <c r="LIK13"/>
      <c r="LIL13" s="20"/>
      <c r="LIM13"/>
      <c r="LIN13" s="20"/>
      <c r="LIO13"/>
      <c r="LIP13" s="20"/>
      <c r="LIQ13"/>
      <c r="LIR13" s="20"/>
      <c r="LIS13"/>
      <c r="LIT13" s="20"/>
      <c r="LIU13"/>
      <c r="LIV13" s="20"/>
      <c r="LIW13"/>
      <c r="LIX13" s="20"/>
      <c r="LIY13"/>
      <c r="LIZ13" s="20"/>
      <c r="LJA13"/>
      <c r="LJB13" s="20"/>
      <c r="LJC13"/>
      <c r="LJD13" s="20"/>
      <c r="LJE13"/>
      <c r="LJF13" s="20"/>
      <c r="LJG13"/>
      <c r="LJH13" s="20"/>
      <c r="LJI13"/>
      <c r="LJJ13" s="20"/>
      <c r="LJK13"/>
      <c r="LJL13" s="20"/>
      <c r="LJM13"/>
      <c r="LJN13" s="20"/>
      <c r="LJO13"/>
      <c r="LJP13" s="20"/>
      <c r="LJQ13"/>
      <c r="LJR13" s="20"/>
      <c r="LJS13"/>
      <c r="LJT13" s="20"/>
      <c r="LJU13"/>
      <c r="LJV13" s="20"/>
      <c r="LJW13"/>
      <c r="LJX13" s="20"/>
      <c r="LJY13"/>
      <c r="LJZ13" s="20"/>
      <c r="LKA13"/>
      <c r="LKB13" s="20"/>
      <c r="LKC13"/>
      <c r="LKD13" s="20"/>
      <c r="LKE13"/>
      <c r="LKF13" s="20"/>
      <c r="LKG13"/>
      <c r="LKH13" s="20"/>
      <c r="LKI13"/>
      <c r="LKJ13" s="20"/>
      <c r="LKK13"/>
      <c r="LKL13" s="20"/>
      <c r="LKM13"/>
      <c r="LKN13" s="20"/>
      <c r="LKO13"/>
      <c r="LKP13" s="20"/>
      <c r="LKQ13"/>
      <c r="LKR13" s="20"/>
      <c r="LKS13"/>
      <c r="LKT13" s="20"/>
      <c r="LKU13"/>
      <c r="LKV13" s="20"/>
      <c r="LKW13"/>
      <c r="LKX13" s="20"/>
      <c r="LKY13"/>
      <c r="LKZ13" s="20"/>
      <c r="LLA13"/>
      <c r="LLB13" s="20"/>
      <c r="LLC13"/>
      <c r="LLD13" s="20"/>
      <c r="LLE13"/>
      <c r="LLF13" s="20"/>
      <c r="LLG13"/>
      <c r="LLH13" s="20"/>
      <c r="LLI13"/>
      <c r="LLJ13" s="20"/>
      <c r="LLK13"/>
      <c r="LLL13" s="20"/>
      <c r="LLM13"/>
      <c r="LLN13" s="20"/>
      <c r="LLO13"/>
      <c r="LLP13" s="20"/>
      <c r="LLQ13"/>
      <c r="LLR13" s="20"/>
      <c r="LLS13"/>
      <c r="LLT13" s="20"/>
      <c r="LLU13"/>
      <c r="LLV13" s="20"/>
      <c r="LLW13"/>
      <c r="LLX13" s="20"/>
      <c r="LLY13"/>
      <c r="LLZ13" s="20"/>
      <c r="LMA13"/>
      <c r="LMB13" s="20"/>
      <c r="LMC13"/>
      <c r="LMD13" s="20"/>
      <c r="LME13"/>
      <c r="LMF13" s="20"/>
      <c r="LMG13"/>
      <c r="LMH13" s="20"/>
      <c r="LMI13"/>
      <c r="LMJ13" s="20"/>
      <c r="LMK13"/>
      <c r="LML13" s="20"/>
      <c r="LMM13"/>
      <c r="LMN13" s="20"/>
      <c r="LMO13"/>
      <c r="LMP13" s="20"/>
      <c r="LMQ13"/>
      <c r="LMR13" s="20"/>
      <c r="LMS13"/>
      <c r="LMT13" s="20"/>
      <c r="LMU13"/>
      <c r="LMV13" s="20"/>
      <c r="LMW13"/>
      <c r="LMX13" s="20"/>
      <c r="LMY13"/>
      <c r="LMZ13" s="20"/>
      <c r="LNA13"/>
      <c r="LNB13" s="20"/>
      <c r="LNC13"/>
      <c r="LND13" s="20"/>
      <c r="LNE13"/>
      <c r="LNF13" s="20"/>
      <c r="LNG13"/>
      <c r="LNH13" s="20"/>
      <c r="LNI13"/>
      <c r="LNJ13" s="20"/>
      <c r="LNK13"/>
      <c r="LNL13" s="20"/>
      <c r="LNM13"/>
      <c r="LNN13" s="20"/>
      <c r="LNO13"/>
      <c r="LNP13" s="20"/>
      <c r="LNQ13"/>
      <c r="LNR13" s="20"/>
      <c r="LNS13"/>
      <c r="LNT13" s="20"/>
      <c r="LNU13"/>
      <c r="LNV13" s="20"/>
      <c r="LNW13"/>
      <c r="LNX13" s="20"/>
      <c r="LNY13"/>
      <c r="LNZ13" s="20"/>
      <c r="LOA13"/>
      <c r="LOB13" s="20"/>
      <c r="LOC13"/>
      <c r="LOD13" s="20"/>
      <c r="LOE13"/>
      <c r="LOF13" s="20"/>
      <c r="LOG13"/>
      <c r="LOH13" s="20"/>
      <c r="LOI13"/>
      <c r="LOJ13" s="20"/>
      <c r="LOK13"/>
      <c r="LOL13" s="20"/>
      <c r="LOM13"/>
      <c r="LON13" s="20"/>
      <c r="LOO13"/>
      <c r="LOP13" s="20"/>
      <c r="LOQ13"/>
      <c r="LOR13" s="20"/>
      <c r="LOS13"/>
      <c r="LOT13" s="20"/>
      <c r="LOU13"/>
      <c r="LOV13" s="20"/>
      <c r="LOW13"/>
      <c r="LOX13" s="20"/>
      <c r="LOY13"/>
      <c r="LOZ13" s="20"/>
      <c r="LPA13"/>
      <c r="LPB13" s="20"/>
      <c r="LPC13"/>
      <c r="LPD13" s="20"/>
      <c r="LPE13"/>
      <c r="LPF13" s="20"/>
      <c r="LPG13"/>
      <c r="LPH13" s="20"/>
      <c r="LPI13"/>
      <c r="LPJ13" s="20"/>
      <c r="LPK13"/>
      <c r="LPL13" s="20"/>
      <c r="LPM13"/>
      <c r="LPN13" s="20"/>
      <c r="LPO13"/>
      <c r="LPP13" s="20"/>
      <c r="LPQ13"/>
      <c r="LPR13" s="20"/>
      <c r="LPS13"/>
      <c r="LPT13" s="20"/>
      <c r="LPU13"/>
      <c r="LPV13" s="20"/>
      <c r="LPW13"/>
      <c r="LPX13" s="20"/>
      <c r="LPY13"/>
      <c r="LPZ13" s="20"/>
      <c r="LQA13"/>
      <c r="LQB13" s="20"/>
      <c r="LQC13"/>
      <c r="LQD13" s="20"/>
      <c r="LQE13"/>
      <c r="LQF13" s="20"/>
      <c r="LQG13"/>
      <c r="LQH13" s="20"/>
      <c r="LQI13"/>
      <c r="LQJ13" s="20"/>
      <c r="LQK13"/>
      <c r="LQL13" s="20"/>
      <c r="LQM13"/>
      <c r="LQN13" s="20"/>
      <c r="LQO13"/>
      <c r="LQP13" s="20"/>
      <c r="LQQ13"/>
      <c r="LQR13" s="20"/>
      <c r="LQS13"/>
      <c r="LQT13" s="20"/>
      <c r="LQU13"/>
      <c r="LQV13" s="20"/>
      <c r="LQW13"/>
      <c r="LQX13" s="20"/>
      <c r="LQY13"/>
      <c r="LQZ13" s="20"/>
      <c r="LRA13"/>
      <c r="LRB13" s="20"/>
      <c r="LRC13"/>
      <c r="LRD13" s="20"/>
      <c r="LRE13"/>
      <c r="LRF13" s="20"/>
      <c r="LRG13"/>
      <c r="LRH13" s="20"/>
      <c r="LRI13"/>
      <c r="LRJ13" s="20"/>
      <c r="LRK13"/>
      <c r="LRL13" s="20"/>
      <c r="LRM13"/>
      <c r="LRN13" s="20"/>
      <c r="LRO13"/>
      <c r="LRP13" s="20"/>
      <c r="LRQ13"/>
      <c r="LRR13" s="20"/>
      <c r="LRS13"/>
      <c r="LRT13" s="20"/>
      <c r="LRU13"/>
      <c r="LRV13" s="20"/>
      <c r="LRW13"/>
      <c r="LRX13" s="20"/>
      <c r="LRY13"/>
      <c r="LRZ13" s="20"/>
      <c r="LSA13"/>
      <c r="LSB13" s="20"/>
      <c r="LSC13"/>
      <c r="LSD13" s="20"/>
      <c r="LSE13"/>
      <c r="LSF13" s="20"/>
      <c r="LSG13"/>
      <c r="LSH13" s="20"/>
      <c r="LSI13"/>
      <c r="LSJ13" s="20"/>
      <c r="LSK13"/>
      <c r="LSL13" s="20"/>
      <c r="LSM13"/>
      <c r="LSN13" s="20"/>
      <c r="LSO13"/>
      <c r="LSP13" s="20"/>
      <c r="LSQ13"/>
      <c r="LSR13" s="20"/>
      <c r="LSS13"/>
      <c r="LST13" s="20"/>
      <c r="LSU13"/>
      <c r="LSV13" s="20"/>
      <c r="LSW13"/>
      <c r="LSX13" s="20"/>
      <c r="LSY13"/>
      <c r="LSZ13" s="20"/>
      <c r="LTA13"/>
      <c r="LTB13" s="20"/>
      <c r="LTC13"/>
      <c r="LTD13" s="20"/>
      <c r="LTE13"/>
      <c r="LTF13" s="20"/>
      <c r="LTG13"/>
      <c r="LTH13" s="20"/>
      <c r="LTI13"/>
      <c r="LTJ13" s="20"/>
      <c r="LTK13"/>
      <c r="LTL13" s="20"/>
      <c r="LTM13"/>
      <c r="LTN13" s="20"/>
      <c r="LTO13"/>
      <c r="LTP13" s="20"/>
      <c r="LTQ13"/>
      <c r="LTR13" s="20"/>
      <c r="LTS13"/>
      <c r="LTT13" s="20"/>
      <c r="LTU13"/>
      <c r="LTV13" s="20"/>
      <c r="LTW13"/>
      <c r="LTX13" s="20"/>
      <c r="LTY13"/>
      <c r="LTZ13" s="20"/>
      <c r="LUA13"/>
      <c r="LUB13" s="20"/>
      <c r="LUC13"/>
      <c r="LUD13" s="20"/>
      <c r="LUE13"/>
      <c r="LUF13" s="20"/>
      <c r="LUG13"/>
      <c r="LUH13" s="20"/>
      <c r="LUI13"/>
      <c r="LUJ13" s="20"/>
      <c r="LUK13"/>
      <c r="LUL13" s="20"/>
      <c r="LUM13"/>
      <c r="LUN13" s="20"/>
      <c r="LUO13"/>
      <c r="LUP13" s="20"/>
      <c r="LUQ13"/>
      <c r="LUR13" s="20"/>
      <c r="LUS13"/>
      <c r="LUT13" s="20"/>
      <c r="LUU13"/>
      <c r="LUV13" s="20"/>
      <c r="LUW13"/>
      <c r="LUX13" s="20"/>
      <c r="LUY13"/>
      <c r="LUZ13" s="20"/>
      <c r="LVA13"/>
      <c r="LVB13" s="20"/>
      <c r="LVC13"/>
      <c r="LVD13" s="20"/>
      <c r="LVE13"/>
      <c r="LVF13" s="20"/>
      <c r="LVG13"/>
      <c r="LVH13" s="20"/>
      <c r="LVI13"/>
      <c r="LVJ13" s="20"/>
      <c r="LVK13"/>
      <c r="LVL13" s="20"/>
      <c r="LVM13"/>
      <c r="LVN13" s="20"/>
      <c r="LVO13"/>
      <c r="LVP13" s="20"/>
      <c r="LVQ13"/>
      <c r="LVR13" s="20"/>
      <c r="LVS13"/>
      <c r="LVT13" s="20"/>
      <c r="LVU13"/>
      <c r="LVV13" s="20"/>
      <c r="LVW13"/>
      <c r="LVX13" s="20"/>
      <c r="LVY13"/>
      <c r="LVZ13" s="20"/>
      <c r="LWA13"/>
      <c r="LWB13" s="20"/>
      <c r="LWC13"/>
      <c r="LWD13" s="20"/>
      <c r="LWE13"/>
      <c r="LWF13" s="20"/>
      <c r="LWG13"/>
      <c r="LWH13" s="20"/>
      <c r="LWI13"/>
      <c r="LWJ13" s="20"/>
      <c r="LWK13"/>
      <c r="LWL13" s="20"/>
      <c r="LWM13"/>
      <c r="LWN13" s="20"/>
      <c r="LWO13"/>
      <c r="LWP13" s="20"/>
      <c r="LWQ13"/>
      <c r="LWR13" s="20"/>
      <c r="LWS13"/>
      <c r="LWT13" s="20"/>
      <c r="LWU13"/>
      <c r="LWV13" s="20"/>
      <c r="LWW13"/>
      <c r="LWX13" s="20"/>
      <c r="LWY13"/>
      <c r="LWZ13" s="20"/>
      <c r="LXA13"/>
      <c r="LXB13" s="20"/>
      <c r="LXC13"/>
      <c r="LXD13" s="20"/>
      <c r="LXE13"/>
      <c r="LXF13" s="20"/>
      <c r="LXG13"/>
      <c r="LXH13" s="20"/>
      <c r="LXI13"/>
      <c r="LXJ13" s="20"/>
      <c r="LXK13"/>
      <c r="LXL13" s="20"/>
      <c r="LXM13"/>
      <c r="LXN13" s="20"/>
      <c r="LXO13"/>
      <c r="LXP13" s="20"/>
      <c r="LXQ13"/>
      <c r="LXR13" s="20"/>
      <c r="LXS13"/>
      <c r="LXT13" s="20"/>
      <c r="LXU13"/>
      <c r="LXV13" s="20"/>
      <c r="LXW13"/>
      <c r="LXX13" s="20"/>
      <c r="LXY13"/>
      <c r="LXZ13" s="20"/>
      <c r="LYA13"/>
      <c r="LYB13" s="20"/>
      <c r="LYC13"/>
      <c r="LYD13" s="20"/>
      <c r="LYE13"/>
      <c r="LYF13" s="20"/>
      <c r="LYG13"/>
      <c r="LYH13" s="20"/>
      <c r="LYI13"/>
      <c r="LYJ13" s="20"/>
      <c r="LYK13"/>
      <c r="LYL13" s="20"/>
      <c r="LYM13"/>
      <c r="LYN13" s="20"/>
      <c r="LYO13"/>
      <c r="LYP13" s="20"/>
      <c r="LYQ13"/>
      <c r="LYR13" s="20"/>
      <c r="LYS13"/>
      <c r="LYT13" s="20"/>
      <c r="LYU13"/>
      <c r="LYV13" s="20"/>
      <c r="LYW13"/>
      <c r="LYX13" s="20"/>
      <c r="LYY13"/>
      <c r="LYZ13" s="20"/>
      <c r="LZA13"/>
      <c r="LZB13" s="20"/>
      <c r="LZC13"/>
      <c r="LZD13" s="20"/>
      <c r="LZE13"/>
      <c r="LZF13" s="20"/>
      <c r="LZG13"/>
      <c r="LZH13" s="20"/>
      <c r="LZI13"/>
      <c r="LZJ13" s="20"/>
      <c r="LZK13"/>
      <c r="LZL13" s="20"/>
      <c r="LZM13"/>
      <c r="LZN13" s="20"/>
      <c r="LZO13"/>
      <c r="LZP13" s="20"/>
      <c r="LZQ13"/>
      <c r="LZR13" s="20"/>
      <c r="LZS13"/>
      <c r="LZT13" s="20"/>
      <c r="LZU13"/>
      <c r="LZV13" s="20"/>
      <c r="LZW13"/>
      <c r="LZX13" s="20"/>
      <c r="LZY13"/>
      <c r="LZZ13" s="20"/>
      <c r="MAA13"/>
      <c r="MAB13" s="20"/>
      <c r="MAC13"/>
      <c r="MAD13" s="20"/>
      <c r="MAE13"/>
      <c r="MAF13" s="20"/>
      <c r="MAG13"/>
      <c r="MAH13" s="20"/>
      <c r="MAI13"/>
      <c r="MAJ13" s="20"/>
      <c r="MAK13"/>
      <c r="MAL13" s="20"/>
      <c r="MAM13"/>
      <c r="MAN13" s="20"/>
      <c r="MAO13"/>
      <c r="MAP13" s="20"/>
      <c r="MAQ13"/>
      <c r="MAR13" s="20"/>
      <c r="MAS13"/>
      <c r="MAT13" s="20"/>
      <c r="MAU13"/>
      <c r="MAV13" s="20"/>
      <c r="MAW13"/>
      <c r="MAX13" s="20"/>
      <c r="MAY13"/>
      <c r="MAZ13" s="20"/>
      <c r="MBA13"/>
      <c r="MBB13" s="20"/>
      <c r="MBC13"/>
      <c r="MBD13" s="20"/>
      <c r="MBE13"/>
      <c r="MBF13" s="20"/>
      <c r="MBG13"/>
      <c r="MBH13" s="20"/>
      <c r="MBI13"/>
      <c r="MBJ13" s="20"/>
      <c r="MBK13"/>
      <c r="MBL13" s="20"/>
      <c r="MBM13"/>
      <c r="MBN13" s="20"/>
      <c r="MBO13"/>
      <c r="MBP13" s="20"/>
      <c r="MBQ13"/>
      <c r="MBR13" s="20"/>
      <c r="MBS13"/>
      <c r="MBT13" s="20"/>
      <c r="MBU13"/>
      <c r="MBV13" s="20"/>
      <c r="MBW13"/>
      <c r="MBX13" s="20"/>
      <c r="MBY13"/>
      <c r="MBZ13" s="20"/>
      <c r="MCA13"/>
      <c r="MCB13" s="20"/>
      <c r="MCC13"/>
      <c r="MCD13" s="20"/>
      <c r="MCE13"/>
      <c r="MCF13" s="20"/>
      <c r="MCG13"/>
      <c r="MCH13" s="20"/>
      <c r="MCI13"/>
      <c r="MCJ13" s="20"/>
      <c r="MCK13"/>
      <c r="MCL13" s="20"/>
      <c r="MCM13"/>
      <c r="MCN13" s="20"/>
      <c r="MCO13"/>
      <c r="MCP13" s="20"/>
      <c r="MCQ13"/>
      <c r="MCR13" s="20"/>
      <c r="MCS13"/>
      <c r="MCT13" s="20"/>
      <c r="MCU13"/>
      <c r="MCV13" s="20"/>
      <c r="MCW13"/>
      <c r="MCX13" s="20"/>
      <c r="MCY13"/>
      <c r="MCZ13" s="20"/>
      <c r="MDA13"/>
      <c r="MDB13" s="20"/>
      <c r="MDC13"/>
      <c r="MDD13" s="20"/>
      <c r="MDE13"/>
      <c r="MDF13" s="20"/>
      <c r="MDG13"/>
      <c r="MDH13" s="20"/>
      <c r="MDI13"/>
      <c r="MDJ13" s="20"/>
      <c r="MDK13"/>
      <c r="MDL13" s="20"/>
      <c r="MDM13"/>
      <c r="MDN13" s="20"/>
      <c r="MDO13"/>
      <c r="MDP13" s="20"/>
      <c r="MDQ13"/>
      <c r="MDR13" s="20"/>
      <c r="MDS13"/>
      <c r="MDT13" s="20"/>
      <c r="MDU13"/>
      <c r="MDV13" s="20"/>
      <c r="MDW13"/>
      <c r="MDX13" s="20"/>
      <c r="MDY13"/>
      <c r="MDZ13" s="20"/>
      <c r="MEA13"/>
      <c r="MEB13" s="20"/>
      <c r="MEC13"/>
      <c r="MED13" s="20"/>
      <c r="MEE13"/>
      <c r="MEF13" s="20"/>
      <c r="MEG13"/>
      <c r="MEH13" s="20"/>
      <c r="MEI13"/>
      <c r="MEJ13" s="20"/>
      <c r="MEK13"/>
      <c r="MEL13" s="20"/>
      <c r="MEM13"/>
      <c r="MEN13" s="20"/>
      <c r="MEO13"/>
      <c r="MEP13" s="20"/>
      <c r="MEQ13"/>
      <c r="MER13" s="20"/>
      <c r="MES13"/>
      <c r="MET13" s="20"/>
      <c r="MEU13"/>
      <c r="MEV13" s="20"/>
      <c r="MEW13"/>
      <c r="MEX13" s="20"/>
      <c r="MEY13"/>
      <c r="MEZ13" s="20"/>
      <c r="MFA13"/>
      <c r="MFB13" s="20"/>
      <c r="MFC13"/>
      <c r="MFD13" s="20"/>
      <c r="MFE13"/>
      <c r="MFF13" s="20"/>
      <c r="MFG13"/>
      <c r="MFH13" s="20"/>
      <c r="MFI13"/>
      <c r="MFJ13" s="20"/>
      <c r="MFK13"/>
      <c r="MFL13" s="20"/>
      <c r="MFM13"/>
      <c r="MFN13" s="20"/>
      <c r="MFO13"/>
      <c r="MFP13" s="20"/>
      <c r="MFQ13"/>
      <c r="MFR13" s="20"/>
      <c r="MFS13"/>
      <c r="MFT13" s="20"/>
      <c r="MFU13"/>
      <c r="MFV13" s="20"/>
      <c r="MFW13"/>
      <c r="MFX13" s="20"/>
      <c r="MFY13"/>
      <c r="MFZ13" s="20"/>
      <c r="MGA13"/>
      <c r="MGB13" s="20"/>
      <c r="MGC13"/>
      <c r="MGD13" s="20"/>
      <c r="MGE13"/>
      <c r="MGF13" s="20"/>
      <c r="MGG13"/>
      <c r="MGH13" s="20"/>
      <c r="MGI13"/>
      <c r="MGJ13" s="20"/>
      <c r="MGK13"/>
      <c r="MGL13" s="20"/>
      <c r="MGM13"/>
      <c r="MGN13" s="20"/>
      <c r="MGO13"/>
      <c r="MGP13" s="20"/>
      <c r="MGQ13"/>
      <c r="MGR13" s="20"/>
      <c r="MGS13"/>
      <c r="MGT13" s="20"/>
      <c r="MGU13"/>
      <c r="MGV13" s="20"/>
      <c r="MGW13"/>
      <c r="MGX13" s="20"/>
      <c r="MGY13"/>
      <c r="MGZ13" s="20"/>
      <c r="MHA13"/>
      <c r="MHB13" s="20"/>
      <c r="MHC13"/>
      <c r="MHD13" s="20"/>
      <c r="MHE13"/>
      <c r="MHF13" s="20"/>
      <c r="MHG13"/>
      <c r="MHH13" s="20"/>
      <c r="MHI13"/>
      <c r="MHJ13" s="20"/>
      <c r="MHK13"/>
      <c r="MHL13" s="20"/>
      <c r="MHM13"/>
      <c r="MHN13" s="20"/>
      <c r="MHO13"/>
      <c r="MHP13" s="20"/>
      <c r="MHQ13"/>
      <c r="MHR13" s="20"/>
      <c r="MHS13"/>
      <c r="MHT13" s="20"/>
      <c r="MHU13"/>
      <c r="MHV13" s="20"/>
      <c r="MHW13"/>
      <c r="MHX13" s="20"/>
      <c r="MHY13"/>
      <c r="MHZ13" s="20"/>
      <c r="MIA13"/>
      <c r="MIB13" s="20"/>
      <c r="MIC13"/>
      <c r="MID13" s="20"/>
      <c r="MIE13"/>
      <c r="MIF13" s="20"/>
      <c r="MIG13"/>
      <c r="MIH13" s="20"/>
      <c r="MII13"/>
      <c r="MIJ13" s="20"/>
      <c r="MIK13"/>
      <c r="MIL13" s="20"/>
      <c r="MIM13"/>
      <c r="MIN13" s="20"/>
      <c r="MIO13"/>
      <c r="MIP13" s="20"/>
      <c r="MIQ13"/>
      <c r="MIR13" s="20"/>
      <c r="MIS13"/>
      <c r="MIT13" s="20"/>
      <c r="MIU13"/>
      <c r="MIV13" s="20"/>
      <c r="MIW13"/>
      <c r="MIX13" s="20"/>
      <c r="MIY13"/>
      <c r="MIZ13" s="20"/>
      <c r="MJA13"/>
      <c r="MJB13" s="20"/>
      <c r="MJC13"/>
      <c r="MJD13" s="20"/>
      <c r="MJE13"/>
      <c r="MJF13" s="20"/>
      <c r="MJG13"/>
      <c r="MJH13" s="20"/>
      <c r="MJI13"/>
      <c r="MJJ13" s="20"/>
      <c r="MJK13"/>
      <c r="MJL13" s="20"/>
      <c r="MJM13"/>
      <c r="MJN13" s="20"/>
      <c r="MJO13"/>
      <c r="MJP13" s="20"/>
      <c r="MJQ13"/>
      <c r="MJR13" s="20"/>
      <c r="MJS13"/>
      <c r="MJT13" s="20"/>
      <c r="MJU13"/>
      <c r="MJV13" s="20"/>
      <c r="MJW13"/>
      <c r="MJX13" s="20"/>
      <c r="MJY13"/>
      <c r="MJZ13" s="20"/>
      <c r="MKA13"/>
      <c r="MKB13" s="20"/>
      <c r="MKC13"/>
      <c r="MKD13" s="20"/>
      <c r="MKE13"/>
      <c r="MKF13" s="20"/>
      <c r="MKG13"/>
      <c r="MKH13" s="20"/>
      <c r="MKI13"/>
      <c r="MKJ13" s="20"/>
      <c r="MKK13"/>
      <c r="MKL13" s="20"/>
      <c r="MKM13"/>
      <c r="MKN13" s="20"/>
      <c r="MKO13"/>
      <c r="MKP13" s="20"/>
      <c r="MKQ13"/>
      <c r="MKR13" s="20"/>
      <c r="MKS13"/>
      <c r="MKT13" s="20"/>
      <c r="MKU13"/>
      <c r="MKV13" s="20"/>
      <c r="MKW13"/>
      <c r="MKX13" s="20"/>
      <c r="MKY13"/>
      <c r="MKZ13" s="20"/>
      <c r="MLA13"/>
      <c r="MLB13" s="20"/>
      <c r="MLC13"/>
      <c r="MLD13" s="20"/>
      <c r="MLE13"/>
      <c r="MLF13" s="20"/>
      <c r="MLG13"/>
      <c r="MLH13" s="20"/>
      <c r="MLI13"/>
      <c r="MLJ13" s="20"/>
      <c r="MLK13"/>
      <c r="MLL13" s="20"/>
      <c r="MLM13"/>
      <c r="MLN13" s="20"/>
      <c r="MLO13"/>
      <c r="MLP13" s="20"/>
      <c r="MLQ13"/>
      <c r="MLR13" s="20"/>
      <c r="MLS13"/>
      <c r="MLT13" s="20"/>
      <c r="MLU13"/>
      <c r="MLV13" s="20"/>
      <c r="MLW13"/>
      <c r="MLX13" s="20"/>
      <c r="MLY13"/>
      <c r="MLZ13" s="20"/>
      <c r="MMA13"/>
      <c r="MMB13" s="20"/>
      <c r="MMC13"/>
      <c r="MMD13" s="20"/>
      <c r="MME13"/>
      <c r="MMF13" s="20"/>
      <c r="MMG13"/>
      <c r="MMH13" s="20"/>
      <c r="MMI13"/>
      <c r="MMJ13" s="20"/>
      <c r="MMK13"/>
      <c r="MML13" s="20"/>
      <c r="MMM13"/>
      <c r="MMN13" s="20"/>
      <c r="MMO13"/>
      <c r="MMP13" s="20"/>
      <c r="MMQ13"/>
      <c r="MMR13" s="20"/>
      <c r="MMS13"/>
      <c r="MMT13" s="20"/>
      <c r="MMU13"/>
      <c r="MMV13" s="20"/>
      <c r="MMW13"/>
      <c r="MMX13" s="20"/>
      <c r="MMY13"/>
      <c r="MMZ13" s="20"/>
      <c r="MNA13"/>
      <c r="MNB13" s="20"/>
      <c r="MNC13"/>
      <c r="MND13" s="20"/>
      <c r="MNE13"/>
      <c r="MNF13" s="20"/>
      <c r="MNG13"/>
      <c r="MNH13" s="20"/>
      <c r="MNI13"/>
      <c r="MNJ13" s="20"/>
      <c r="MNK13"/>
      <c r="MNL13" s="20"/>
      <c r="MNM13"/>
      <c r="MNN13" s="20"/>
      <c r="MNO13"/>
      <c r="MNP13" s="20"/>
      <c r="MNQ13"/>
      <c r="MNR13" s="20"/>
      <c r="MNS13"/>
      <c r="MNT13" s="20"/>
      <c r="MNU13"/>
      <c r="MNV13" s="20"/>
      <c r="MNW13"/>
      <c r="MNX13" s="20"/>
      <c r="MNY13"/>
      <c r="MNZ13" s="20"/>
      <c r="MOA13"/>
      <c r="MOB13" s="20"/>
      <c r="MOC13"/>
      <c r="MOD13" s="20"/>
      <c r="MOE13"/>
      <c r="MOF13" s="20"/>
      <c r="MOG13"/>
      <c r="MOH13" s="20"/>
      <c r="MOI13"/>
      <c r="MOJ13" s="20"/>
      <c r="MOK13"/>
      <c r="MOL13" s="20"/>
      <c r="MOM13"/>
      <c r="MON13" s="20"/>
      <c r="MOO13"/>
      <c r="MOP13" s="20"/>
      <c r="MOQ13"/>
      <c r="MOR13" s="20"/>
      <c r="MOS13"/>
      <c r="MOT13" s="20"/>
      <c r="MOU13"/>
      <c r="MOV13" s="20"/>
      <c r="MOW13"/>
      <c r="MOX13" s="20"/>
      <c r="MOY13"/>
      <c r="MOZ13" s="20"/>
      <c r="MPA13"/>
      <c r="MPB13" s="20"/>
      <c r="MPC13"/>
      <c r="MPD13" s="20"/>
      <c r="MPE13"/>
      <c r="MPF13" s="20"/>
      <c r="MPG13"/>
      <c r="MPH13" s="20"/>
      <c r="MPI13"/>
      <c r="MPJ13" s="20"/>
      <c r="MPK13"/>
      <c r="MPL13" s="20"/>
      <c r="MPM13"/>
      <c r="MPN13" s="20"/>
      <c r="MPO13"/>
      <c r="MPP13" s="20"/>
      <c r="MPQ13"/>
      <c r="MPR13" s="20"/>
      <c r="MPS13"/>
      <c r="MPT13" s="20"/>
      <c r="MPU13"/>
      <c r="MPV13" s="20"/>
      <c r="MPW13"/>
      <c r="MPX13" s="20"/>
      <c r="MPY13"/>
      <c r="MPZ13" s="20"/>
      <c r="MQA13"/>
      <c r="MQB13" s="20"/>
      <c r="MQC13"/>
      <c r="MQD13" s="20"/>
      <c r="MQE13"/>
      <c r="MQF13" s="20"/>
      <c r="MQG13"/>
      <c r="MQH13" s="20"/>
      <c r="MQI13"/>
      <c r="MQJ13" s="20"/>
      <c r="MQK13"/>
      <c r="MQL13" s="20"/>
      <c r="MQM13"/>
      <c r="MQN13" s="20"/>
      <c r="MQO13"/>
      <c r="MQP13" s="20"/>
      <c r="MQQ13"/>
      <c r="MQR13" s="20"/>
      <c r="MQS13"/>
      <c r="MQT13" s="20"/>
      <c r="MQU13"/>
      <c r="MQV13" s="20"/>
      <c r="MQW13"/>
      <c r="MQX13" s="20"/>
      <c r="MQY13"/>
      <c r="MQZ13" s="20"/>
      <c r="MRA13"/>
      <c r="MRB13" s="20"/>
      <c r="MRC13"/>
      <c r="MRD13" s="20"/>
      <c r="MRE13"/>
      <c r="MRF13" s="20"/>
      <c r="MRG13"/>
      <c r="MRH13" s="20"/>
      <c r="MRI13"/>
      <c r="MRJ13" s="20"/>
      <c r="MRK13"/>
      <c r="MRL13" s="20"/>
      <c r="MRM13"/>
      <c r="MRN13" s="20"/>
      <c r="MRO13"/>
      <c r="MRP13" s="20"/>
      <c r="MRQ13"/>
      <c r="MRR13" s="20"/>
      <c r="MRS13"/>
      <c r="MRT13" s="20"/>
      <c r="MRU13"/>
      <c r="MRV13" s="20"/>
      <c r="MRW13"/>
      <c r="MRX13" s="20"/>
      <c r="MRY13"/>
      <c r="MRZ13" s="20"/>
      <c r="MSA13"/>
      <c r="MSB13" s="20"/>
      <c r="MSC13"/>
      <c r="MSD13" s="20"/>
      <c r="MSE13"/>
      <c r="MSF13" s="20"/>
      <c r="MSG13"/>
      <c r="MSH13" s="20"/>
      <c r="MSI13"/>
      <c r="MSJ13" s="20"/>
      <c r="MSK13"/>
      <c r="MSL13" s="20"/>
      <c r="MSM13"/>
      <c r="MSN13" s="20"/>
      <c r="MSO13"/>
      <c r="MSP13" s="20"/>
      <c r="MSQ13"/>
      <c r="MSR13" s="20"/>
      <c r="MSS13"/>
      <c r="MST13" s="20"/>
      <c r="MSU13"/>
      <c r="MSV13" s="20"/>
      <c r="MSW13"/>
      <c r="MSX13" s="20"/>
      <c r="MSY13"/>
      <c r="MSZ13" s="20"/>
      <c r="MTA13"/>
      <c r="MTB13" s="20"/>
      <c r="MTC13"/>
      <c r="MTD13" s="20"/>
      <c r="MTE13"/>
      <c r="MTF13" s="20"/>
      <c r="MTG13"/>
      <c r="MTH13" s="20"/>
      <c r="MTI13"/>
      <c r="MTJ13" s="20"/>
      <c r="MTK13"/>
      <c r="MTL13" s="20"/>
      <c r="MTM13"/>
      <c r="MTN13" s="20"/>
      <c r="MTO13"/>
      <c r="MTP13" s="20"/>
      <c r="MTQ13"/>
      <c r="MTR13" s="20"/>
      <c r="MTS13"/>
      <c r="MTT13" s="20"/>
      <c r="MTU13"/>
      <c r="MTV13" s="20"/>
      <c r="MTW13"/>
      <c r="MTX13" s="20"/>
      <c r="MTY13"/>
      <c r="MTZ13" s="20"/>
      <c r="MUA13"/>
      <c r="MUB13" s="20"/>
      <c r="MUC13"/>
      <c r="MUD13" s="20"/>
      <c r="MUE13"/>
      <c r="MUF13" s="20"/>
      <c r="MUG13"/>
      <c r="MUH13" s="20"/>
      <c r="MUI13"/>
      <c r="MUJ13" s="20"/>
      <c r="MUK13"/>
      <c r="MUL13" s="20"/>
      <c r="MUM13"/>
      <c r="MUN13" s="20"/>
      <c r="MUO13"/>
      <c r="MUP13" s="20"/>
      <c r="MUQ13"/>
      <c r="MUR13" s="20"/>
      <c r="MUS13"/>
      <c r="MUT13" s="20"/>
      <c r="MUU13"/>
      <c r="MUV13" s="20"/>
      <c r="MUW13"/>
      <c r="MUX13" s="20"/>
      <c r="MUY13"/>
      <c r="MUZ13" s="20"/>
      <c r="MVA13"/>
      <c r="MVB13" s="20"/>
      <c r="MVC13"/>
      <c r="MVD13" s="20"/>
      <c r="MVE13"/>
      <c r="MVF13" s="20"/>
      <c r="MVG13"/>
      <c r="MVH13" s="20"/>
      <c r="MVI13"/>
      <c r="MVJ13" s="20"/>
      <c r="MVK13"/>
      <c r="MVL13" s="20"/>
      <c r="MVM13"/>
      <c r="MVN13" s="20"/>
      <c r="MVO13"/>
      <c r="MVP13" s="20"/>
      <c r="MVQ13"/>
      <c r="MVR13" s="20"/>
      <c r="MVS13"/>
      <c r="MVT13" s="20"/>
      <c r="MVU13"/>
      <c r="MVV13" s="20"/>
      <c r="MVW13"/>
      <c r="MVX13" s="20"/>
      <c r="MVY13"/>
      <c r="MVZ13" s="20"/>
      <c r="MWA13"/>
      <c r="MWB13" s="20"/>
      <c r="MWC13"/>
      <c r="MWD13" s="20"/>
      <c r="MWE13"/>
      <c r="MWF13" s="20"/>
      <c r="MWG13"/>
      <c r="MWH13" s="20"/>
      <c r="MWI13"/>
      <c r="MWJ13" s="20"/>
      <c r="MWK13"/>
      <c r="MWL13" s="20"/>
      <c r="MWM13"/>
      <c r="MWN13" s="20"/>
      <c r="MWO13"/>
      <c r="MWP13" s="20"/>
      <c r="MWQ13"/>
      <c r="MWR13" s="20"/>
      <c r="MWS13"/>
      <c r="MWT13" s="20"/>
      <c r="MWU13"/>
      <c r="MWV13" s="20"/>
      <c r="MWW13"/>
      <c r="MWX13" s="20"/>
      <c r="MWY13"/>
      <c r="MWZ13" s="20"/>
      <c r="MXA13"/>
      <c r="MXB13" s="20"/>
      <c r="MXC13"/>
      <c r="MXD13" s="20"/>
      <c r="MXE13"/>
      <c r="MXF13" s="20"/>
      <c r="MXG13"/>
      <c r="MXH13" s="20"/>
      <c r="MXI13"/>
      <c r="MXJ13" s="20"/>
      <c r="MXK13"/>
      <c r="MXL13" s="20"/>
      <c r="MXM13"/>
      <c r="MXN13" s="20"/>
      <c r="MXO13"/>
      <c r="MXP13" s="20"/>
      <c r="MXQ13"/>
      <c r="MXR13" s="20"/>
      <c r="MXS13"/>
      <c r="MXT13" s="20"/>
      <c r="MXU13"/>
      <c r="MXV13" s="20"/>
      <c r="MXW13"/>
      <c r="MXX13" s="20"/>
      <c r="MXY13"/>
      <c r="MXZ13" s="20"/>
      <c r="MYA13"/>
      <c r="MYB13" s="20"/>
      <c r="MYC13"/>
      <c r="MYD13" s="20"/>
      <c r="MYE13"/>
      <c r="MYF13" s="20"/>
      <c r="MYG13"/>
      <c r="MYH13" s="20"/>
      <c r="MYI13"/>
      <c r="MYJ13" s="20"/>
      <c r="MYK13"/>
      <c r="MYL13" s="20"/>
      <c r="MYM13"/>
      <c r="MYN13" s="20"/>
      <c r="MYO13"/>
      <c r="MYP13" s="20"/>
      <c r="MYQ13"/>
      <c r="MYR13" s="20"/>
      <c r="MYS13"/>
      <c r="MYT13" s="20"/>
      <c r="MYU13"/>
      <c r="MYV13" s="20"/>
      <c r="MYW13"/>
      <c r="MYX13" s="20"/>
      <c r="MYY13"/>
      <c r="MYZ13" s="20"/>
      <c r="MZA13"/>
      <c r="MZB13" s="20"/>
      <c r="MZC13"/>
      <c r="MZD13" s="20"/>
      <c r="MZE13"/>
      <c r="MZF13" s="20"/>
      <c r="MZG13"/>
      <c r="MZH13" s="20"/>
      <c r="MZI13"/>
      <c r="MZJ13" s="20"/>
      <c r="MZK13"/>
      <c r="MZL13" s="20"/>
      <c r="MZM13"/>
      <c r="MZN13" s="20"/>
      <c r="MZO13"/>
      <c r="MZP13" s="20"/>
      <c r="MZQ13"/>
      <c r="MZR13" s="20"/>
      <c r="MZS13"/>
      <c r="MZT13" s="20"/>
      <c r="MZU13"/>
      <c r="MZV13" s="20"/>
      <c r="MZW13"/>
      <c r="MZX13" s="20"/>
      <c r="MZY13"/>
      <c r="MZZ13" s="20"/>
      <c r="NAA13"/>
      <c r="NAB13" s="20"/>
      <c r="NAC13"/>
      <c r="NAD13" s="20"/>
      <c r="NAE13"/>
      <c r="NAF13" s="20"/>
      <c r="NAG13"/>
      <c r="NAH13" s="20"/>
      <c r="NAI13"/>
      <c r="NAJ13" s="20"/>
      <c r="NAK13"/>
      <c r="NAL13" s="20"/>
      <c r="NAM13"/>
      <c r="NAN13" s="20"/>
      <c r="NAO13"/>
      <c r="NAP13" s="20"/>
      <c r="NAQ13"/>
      <c r="NAR13" s="20"/>
      <c r="NAS13"/>
      <c r="NAT13" s="20"/>
      <c r="NAU13"/>
      <c r="NAV13" s="20"/>
      <c r="NAW13"/>
      <c r="NAX13" s="20"/>
      <c r="NAY13"/>
      <c r="NAZ13" s="20"/>
      <c r="NBA13"/>
      <c r="NBB13" s="20"/>
      <c r="NBC13"/>
      <c r="NBD13" s="20"/>
      <c r="NBE13"/>
      <c r="NBF13" s="20"/>
      <c r="NBG13"/>
      <c r="NBH13" s="20"/>
      <c r="NBI13"/>
      <c r="NBJ13" s="20"/>
      <c r="NBK13"/>
      <c r="NBL13" s="20"/>
      <c r="NBM13"/>
      <c r="NBN13" s="20"/>
      <c r="NBO13"/>
      <c r="NBP13" s="20"/>
      <c r="NBQ13"/>
      <c r="NBR13" s="20"/>
      <c r="NBS13"/>
      <c r="NBT13" s="20"/>
      <c r="NBU13"/>
      <c r="NBV13" s="20"/>
      <c r="NBW13"/>
      <c r="NBX13" s="20"/>
      <c r="NBY13"/>
      <c r="NBZ13" s="20"/>
      <c r="NCA13"/>
      <c r="NCB13" s="20"/>
      <c r="NCC13"/>
      <c r="NCD13" s="20"/>
      <c r="NCE13"/>
      <c r="NCF13" s="20"/>
      <c r="NCG13"/>
      <c r="NCH13" s="20"/>
      <c r="NCI13"/>
      <c r="NCJ13" s="20"/>
      <c r="NCK13"/>
      <c r="NCL13" s="20"/>
      <c r="NCM13"/>
      <c r="NCN13" s="20"/>
      <c r="NCO13"/>
      <c r="NCP13" s="20"/>
      <c r="NCQ13"/>
      <c r="NCR13" s="20"/>
      <c r="NCS13"/>
      <c r="NCT13" s="20"/>
      <c r="NCU13"/>
      <c r="NCV13" s="20"/>
      <c r="NCW13"/>
      <c r="NCX13" s="20"/>
      <c r="NCY13"/>
      <c r="NCZ13" s="20"/>
      <c r="NDA13"/>
      <c r="NDB13" s="20"/>
      <c r="NDC13"/>
      <c r="NDD13" s="20"/>
      <c r="NDE13"/>
      <c r="NDF13" s="20"/>
      <c r="NDG13"/>
      <c r="NDH13" s="20"/>
      <c r="NDI13"/>
      <c r="NDJ13" s="20"/>
      <c r="NDK13"/>
      <c r="NDL13" s="20"/>
      <c r="NDM13"/>
      <c r="NDN13" s="20"/>
      <c r="NDO13"/>
      <c r="NDP13" s="20"/>
      <c r="NDQ13"/>
      <c r="NDR13" s="20"/>
      <c r="NDS13"/>
      <c r="NDT13" s="20"/>
      <c r="NDU13"/>
      <c r="NDV13" s="20"/>
      <c r="NDW13"/>
      <c r="NDX13" s="20"/>
      <c r="NDY13"/>
      <c r="NDZ13" s="20"/>
      <c r="NEA13"/>
      <c r="NEB13" s="20"/>
      <c r="NEC13"/>
      <c r="NED13" s="20"/>
      <c r="NEE13"/>
      <c r="NEF13" s="20"/>
      <c r="NEG13"/>
      <c r="NEH13" s="20"/>
      <c r="NEI13"/>
      <c r="NEJ13" s="20"/>
      <c r="NEK13"/>
      <c r="NEL13" s="20"/>
      <c r="NEM13"/>
      <c r="NEN13" s="20"/>
      <c r="NEO13"/>
      <c r="NEP13" s="20"/>
      <c r="NEQ13"/>
      <c r="NER13" s="20"/>
      <c r="NES13"/>
      <c r="NET13" s="20"/>
      <c r="NEU13"/>
      <c r="NEV13" s="20"/>
      <c r="NEW13"/>
      <c r="NEX13" s="20"/>
      <c r="NEY13"/>
      <c r="NEZ13" s="20"/>
      <c r="NFA13"/>
      <c r="NFB13" s="20"/>
      <c r="NFC13"/>
      <c r="NFD13" s="20"/>
      <c r="NFE13"/>
      <c r="NFF13" s="20"/>
      <c r="NFG13"/>
      <c r="NFH13" s="20"/>
      <c r="NFI13"/>
      <c r="NFJ13" s="20"/>
      <c r="NFK13"/>
      <c r="NFL13" s="20"/>
      <c r="NFM13"/>
      <c r="NFN13" s="20"/>
      <c r="NFO13"/>
      <c r="NFP13" s="20"/>
      <c r="NFQ13"/>
      <c r="NFR13" s="20"/>
      <c r="NFS13"/>
      <c r="NFT13" s="20"/>
      <c r="NFU13"/>
      <c r="NFV13" s="20"/>
      <c r="NFW13"/>
      <c r="NFX13" s="20"/>
      <c r="NFY13"/>
      <c r="NFZ13" s="20"/>
      <c r="NGA13"/>
      <c r="NGB13" s="20"/>
      <c r="NGC13"/>
      <c r="NGD13" s="20"/>
      <c r="NGE13"/>
      <c r="NGF13" s="20"/>
      <c r="NGG13"/>
      <c r="NGH13" s="20"/>
      <c r="NGI13"/>
      <c r="NGJ13" s="20"/>
      <c r="NGK13"/>
      <c r="NGL13" s="20"/>
      <c r="NGM13"/>
      <c r="NGN13" s="20"/>
      <c r="NGO13"/>
      <c r="NGP13" s="20"/>
      <c r="NGQ13"/>
      <c r="NGR13" s="20"/>
      <c r="NGS13"/>
      <c r="NGT13" s="20"/>
      <c r="NGU13"/>
      <c r="NGV13" s="20"/>
      <c r="NGW13"/>
      <c r="NGX13" s="20"/>
      <c r="NGY13"/>
      <c r="NGZ13" s="20"/>
      <c r="NHA13"/>
      <c r="NHB13" s="20"/>
      <c r="NHC13"/>
      <c r="NHD13" s="20"/>
      <c r="NHE13"/>
      <c r="NHF13" s="20"/>
      <c r="NHG13"/>
      <c r="NHH13" s="20"/>
      <c r="NHI13"/>
      <c r="NHJ13" s="20"/>
      <c r="NHK13"/>
      <c r="NHL13" s="20"/>
      <c r="NHM13"/>
      <c r="NHN13" s="20"/>
      <c r="NHO13"/>
      <c r="NHP13" s="20"/>
      <c r="NHQ13"/>
      <c r="NHR13" s="20"/>
      <c r="NHS13"/>
      <c r="NHT13" s="20"/>
      <c r="NHU13"/>
      <c r="NHV13" s="20"/>
      <c r="NHW13"/>
      <c r="NHX13" s="20"/>
      <c r="NHY13"/>
      <c r="NHZ13" s="20"/>
      <c r="NIA13"/>
      <c r="NIB13" s="20"/>
      <c r="NIC13"/>
      <c r="NID13" s="20"/>
      <c r="NIE13"/>
      <c r="NIF13" s="20"/>
      <c r="NIG13"/>
      <c r="NIH13" s="20"/>
      <c r="NII13"/>
      <c r="NIJ13" s="20"/>
      <c r="NIK13"/>
      <c r="NIL13" s="20"/>
      <c r="NIM13"/>
      <c r="NIN13" s="20"/>
      <c r="NIO13"/>
      <c r="NIP13" s="20"/>
      <c r="NIQ13"/>
      <c r="NIR13" s="20"/>
      <c r="NIS13"/>
      <c r="NIT13" s="20"/>
      <c r="NIU13"/>
      <c r="NIV13" s="20"/>
      <c r="NIW13"/>
      <c r="NIX13" s="20"/>
      <c r="NIY13"/>
      <c r="NIZ13" s="20"/>
      <c r="NJA13"/>
      <c r="NJB13" s="20"/>
      <c r="NJC13"/>
      <c r="NJD13" s="20"/>
      <c r="NJE13"/>
      <c r="NJF13" s="20"/>
      <c r="NJG13"/>
      <c r="NJH13" s="20"/>
      <c r="NJI13"/>
      <c r="NJJ13" s="20"/>
      <c r="NJK13"/>
      <c r="NJL13" s="20"/>
      <c r="NJM13"/>
      <c r="NJN13" s="20"/>
      <c r="NJO13"/>
      <c r="NJP13" s="20"/>
      <c r="NJQ13"/>
      <c r="NJR13" s="20"/>
      <c r="NJS13"/>
      <c r="NJT13" s="20"/>
      <c r="NJU13"/>
      <c r="NJV13" s="20"/>
      <c r="NJW13"/>
      <c r="NJX13" s="20"/>
      <c r="NJY13"/>
      <c r="NJZ13" s="20"/>
      <c r="NKA13"/>
      <c r="NKB13" s="20"/>
      <c r="NKC13"/>
      <c r="NKD13" s="20"/>
      <c r="NKE13"/>
      <c r="NKF13" s="20"/>
      <c r="NKG13"/>
      <c r="NKH13" s="20"/>
      <c r="NKI13"/>
      <c r="NKJ13" s="20"/>
      <c r="NKK13"/>
      <c r="NKL13" s="20"/>
      <c r="NKM13"/>
      <c r="NKN13" s="20"/>
      <c r="NKO13"/>
      <c r="NKP13" s="20"/>
      <c r="NKQ13"/>
      <c r="NKR13" s="20"/>
      <c r="NKS13"/>
      <c r="NKT13" s="20"/>
      <c r="NKU13"/>
      <c r="NKV13" s="20"/>
      <c r="NKW13"/>
      <c r="NKX13" s="20"/>
      <c r="NKY13"/>
      <c r="NKZ13" s="20"/>
      <c r="NLA13"/>
      <c r="NLB13" s="20"/>
      <c r="NLC13"/>
      <c r="NLD13" s="20"/>
      <c r="NLE13"/>
      <c r="NLF13" s="20"/>
      <c r="NLG13"/>
      <c r="NLH13" s="20"/>
      <c r="NLI13"/>
      <c r="NLJ13" s="20"/>
      <c r="NLK13"/>
      <c r="NLL13" s="20"/>
      <c r="NLM13"/>
      <c r="NLN13" s="20"/>
      <c r="NLO13"/>
      <c r="NLP13" s="20"/>
      <c r="NLQ13"/>
      <c r="NLR13" s="20"/>
      <c r="NLS13"/>
      <c r="NLT13" s="20"/>
      <c r="NLU13"/>
      <c r="NLV13" s="20"/>
      <c r="NLW13"/>
      <c r="NLX13" s="20"/>
      <c r="NLY13"/>
      <c r="NLZ13" s="20"/>
      <c r="NMA13"/>
      <c r="NMB13" s="20"/>
      <c r="NMC13"/>
      <c r="NMD13" s="20"/>
      <c r="NME13"/>
      <c r="NMF13" s="20"/>
      <c r="NMG13"/>
      <c r="NMH13" s="20"/>
      <c r="NMI13"/>
      <c r="NMJ13" s="20"/>
      <c r="NMK13"/>
      <c r="NML13" s="20"/>
      <c r="NMM13"/>
      <c r="NMN13" s="20"/>
      <c r="NMO13"/>
      <c r="NMP13" s="20"/>
      <c r="NMQ13"/>
      <c r="NMR13" s="20"/>
      <c r="NMS13"/>
      <c r="NMT13" s="20"/>
      <c r="NMU13"/>
      <c r="NMV13" s="20"/>
      <c r="NMW13"/>
      <c r="NMX13" s="20"/>
      <c r="NMY13"/>
      <c r="NMZ13" s="20"/>
      <c r="NNA13"/>
      <c r="NNB13" s="20"/>
      <c r="NNC13"/>
      <c r="NND13" s="20"/>
      <c r="NNE13"/>
      <c r="NNF13" s="20"/>
      <c r="NNG13"/>
      <c r="NNH13" s="20"/>
      <c r="NNI13"/>
      <c r="NNJ13" s="20"/>
      <c r="NNK13"/>
      <c r="NNL13" s="20"/>
      <c r="NNM13"/>
      <c r="NNN13" s="20"/>
      <c r="NNO13"/>
      <c r="NNP13" s="20"/>
      <c r="NNQ13"/>
      <c r="NNR13" s="20"/>
      <c r="NNS13"/>
      <c r="NNT13" s="20"/>
      <c r="NNU13"/>
      <c r="NNV13" s="20"/>
      <c r="NNW13"/>
      <c r="NNX13" s="20"/>
      <c r="NNY13"/>
      <c r="NNZ13" s="20"/>
      <c r="NOA13"/>
      <c r="NOB13" s="20"/>
      <c r="NOC13"/>
      <c r="NOD13" s="20"/>
      <c r="NOE13"/>
      <c r="NOF13" s="20"/>
      <c r="NOG13"/>
      <c r="NOH13" s="20"/>
      <c r="NOI13"/>
      <c r="NOJ13" s="20"/>
      <c r="NOK13"/>
      <c r="NOL13" s="20"/>
      <c r="NOM13"/>
      <c r="NON13" s="20"/>
      <c r="NOO13"/>
      <c r="NOP13" s="20"/>
      <c r="NOQ13"/>
      <c r="NOR13" s="20"/>
      <c r="NOS13"/>
      <c r="NOT13" s="20"/>
      <c r="NOU13"/>
      <c r="NOV13" s="20"/>
      <c r="NOW13"/>
      <c r="NOX13" s="20"/>
      <c r="NOY13"/>
      <c r="NOZ13" s="20"/>
      <c r="NPA13"/>
      <c r="NPB13" s="20"/>
      <c r="NPC13"/>
      <c r="NPD13" s="20"/>
      <c r="NPE13"/>
      <c r="NPF13" s="20"/>
      <c r="NPG13"/>
      <c r="NPH13" s="20"/>
      <c r="NPI13"/>
      <c r="NPJ13" s="20"/>
      <c r="NPK13"/>
      <c r="NPL13" s="20"/>
      <c r="NPM13"/>
      <c r="NPN13" s="20"/>
      <c r="NPO13"/>
      <c r="NPP13" s="20"/>
      <c r="NPQ13"/>
      <c r="NPR13" s="20"/>
      <c r="NPS13"/>
      <c r="NPT13" s="20"/>
      <c r="NPU13"/>
      <c r="NPV13" s="20"/>
      <c r="NPW13"/>
      <c r="NPX13" s="20"/>
      <c r="NPY13"/>
      <c r="NPZ13" s="20"/>
      <c r="NQA13"/>
      <c r="NQB13" s="20"/>
      <c r="NQC13"/>
      <c r="NQD13" s="20"/>
      <c r="NQE13"/>
      <c r="NQF13" s="20"/>
      <c r="NQG13"/>
      <c r="NQH13" s="20"/>
      <c r="NQI13"/>
      <c r="NQJ13" s="20"/>
      <c r="NQK13"/>
      <c r="NQL13" s="20"/>
      <c r="NQM13"/>
      <c r="NQN13" s="20"/>
      <c r="NQO13"/>
      <c r="NQP13" s="20"/>
      <c r="NQQ13"/>
      <c r="NQR13" s="20"/>
      <c r="NQS13"/>
      <c r="NQT13" s="20"/>
      <c r="NQU13"/>
      <c r="NQV13" s="20"/>
      <c r="NQW13"/>
      <c r="NQX13" s="20"/>
      <c r="NQY13"/>
      <c r="NQZ13" s="20"/>
      <c r="NRA13"/>
      <c r="NRB13" s="20"/>
      <c r="NRC13"/>
      <c r="NRD13" s="20"/>
      <c r="NRE13"/>
      <c r="NRF13" s="20"/>
      <c r="NRG13"/>
      <c r="NRH13" s="20"/>
      <c r="NRI13"/>
      <c r="NRJ13" s="20"/>
      <c r="NRK13"/>
      <c r="NRL13" s="20"/>
      <c r="NRM13"/>
      <c r="NRN13" s="20"/>
      <c r="NRO13"/>
      <c r="NRP13" s="20"/>
      <c r="NRQ13"/>
      <c r="NRR13" s="20"/>
      <c r="NRS13"/>
      <c r="NRT13" s="20"/>
      <c r="NRU13"/>
      <c r="NRV13" s="20"/>
      <c r="NRW13"/>
      <c r="NRX13" s="20"/>
      <c r="NRY13"/>
      <c r="NRZ13" s="20"/>
      <c r="NSA13"/>
      <c r="NSB13" s="20"/>
      <c r="NSC13"/>
      <c r="NSD13" s="20"/>
      <c r="NSE13"/>
      <c r="NSF13" s="20"/>
      <c r="NSG13"/>
      <c r="NSH13" s="20"/>
      <c r="NSI13"/>
      <c r="NSJ13" s="20"/>
      <c r="NSK13"/>
      <c r="NSL13" s="20"/>
      <c r="NSM13"/>
      <c r="NSN13" s="20"/>
      <c r="NSO13"/>
      <c r="NSP13" s="20"/>
      <c r="NSQ13"/>
      <c r="NSR13" s="20"/>
      <c r="NSS13"/>
      <c r="NST13" s="20"/>
      <c r="NSU13"/>
      <c r="NSV13" s="20"/>
      <c r="NSW13"/>
      <c r="NSX13" s="20"/>
      <c r="NSY13"/>
      <c r="NSZ13" s="20"/>
      <c r="NTA13"/>
      <c r="NTB13" s="20"/>
      <c r="NTC13"/>
      <c r="NTD13" s="20"/>
      <c r="NTE13"/>
      <c r="NTF13" s="20"/>
      <c r="NTG13"/>
      <c r="NTH13" s="20"/>
      <c r="NTI13"/>
      <c r="NTJ13" s="20"/>
      <c r="NTK13"/>
      <c r="NTL13" s="20"/>
      <c r="NTM13"/>
      <c r="NTN13" s="20"/>
      <c r="NTO13"/>
      <c r="NTP13" s="20"/>
      <c r="NTQ13"/>
      <c r="NTR13" s="20"/>
      <c r="NTS13"/>
      <c r="NTT13" s="20"/>
      <c r="NTU13"/>
      <c r="NTV13" s="20"/>
      <c r="NTW13"/>
      <c r="NTX13" s="20"/>
      <c r="NTY13"/>
      <c r="NTZ13" s="20"/>
      <c r="NUA13"/>
      <c r="NUB13" s="20"/>
      <c r="NUC13"/>
      <c r="NUD13" s="20"/>
      <c r="NUE13"/>
      <c r="NUF13" s="20"/>
      <c r="NUG13"/>
      <c r="NUH13" s="20"/>
      <c r="NUI13"/>
      <c r="NUJ13" s="20"/>
      <c r="NUK13"/>
      <c r="NUL13" s="20"/>
      <c r="NUM13"/>
      <c r="NUN13" s="20"/>
      <c r="NUO13"/>
      <c r="NUP13" s="20"/>
      <c r="NUQ13"/>
      <c r="NUR13" s="20"/>
      <c r="NUS13"/>
      <c r="NUT13" s="20"/>
      <c r="NUU13"/>
      <c r="NUV13" s="20"/>
      <c r="NUW13"/>
      <c r="NUX13" s="20"/>
      <c r="NUY13"/>
      <c r="NUZ13" s="20"/>
      <c r="NVA13"/>
      <c r="NVB13" s="20"/>
      <c r="NVC13"/>
      <c r="NVD13" s="20"/>
      <c r="NVE13"/>
      <c r="NVF13" s="20"/>
      <c r="NVG13"/>
      <c r="NVH13" s="20"/>
      <c r="NVI13"/>
      <c r="NVJ13" s="20"/>
      <c r="NVK13"/>
      <c r="NVL13" s="20"/>
      <c r="NVM13"/>
      <c r="NVN13" s="20"/>
      <c r="NVO13"/>
      <c r="NVP13" s="20"/>
      <c r="NVQ13"/>
      <c r="NVR13" s="20"/>
      <c r="NVS13"/>
      <c r="NVT13" s="20"/>
      <c r="NVU13"/>
      <c r="NVV13" s="20"/>
      <c r="NVW13"/>
      <c r="NVX13" s="20"/>
      <c r="NVY13"/>
      <c r="NVZ13" s="20"/>
      <c r="NWA13"/>
      <c r="NWB13" s="20"/>
      <c r="NWC13"/>
      <c r="NWD13" s="20"/>
      <c r="NWE13"/>
      <c r="NWF13" s="20"/>
      <c r="NWG13"/>
      <c r="NWH13" s="20"/>
      <c r="NWI13"/>
      <c r="NWJ13" s="20"/>
      <c r="NWK13"/>
      <c r="NWL13" s="20"/>
      <c r="NWM13"/>
      <c r="NWN13" s="20"/>
      <c r="NWO13"/>
      <c r="NWP13" s="20"/>
      <c r="NWQ13"/>
      <c r="NWR13" s="20"/>
      <c r="NWS13"/>
      <c r="NWT13" s="20"/>
      <c r="NWU13"/>
      <c r="NWV13" s="20"/>
      <c r="NWW13"/>
      <c r="NWX13" s="20"/>
      <c r="NWY13"/>
      <c r="NWZ13" s="20"/>
      <c r="NXA13"/>
      <c r="NXB13" s="20"/>
      <c r="NXC13"/>
      <c r="NXD13" s="20"/>
      <c r="NXE13"/>
      <c r="NXF13" s="20"/>
      <c r="NXG13"/>
      <c r="NXH13" s="20"/>
      <c r="NXI13"/>
      <c r="NXJ13" s="20"/>
      <c r="NXK13"/>
      <c r="NXL13" s="20"/>
      <c r="NXM13"/>
      <c r="NXN13" s="20"/>
      <c r="NXO13"/>
      <c r="NXP13" s="20"/>
      <c r="NXQ13"/>
      <c r="NXR13" s="20"/>
      <c r="NXS13"/>
      <c r="NXT13" s="20"/>
      <c r="NXU13"/>
      <c r="NXV13" s="20"/>
      <c r="NXW13"/>
      <c r="NXX13" s="20"/>
      <c r="NXY13"/>
      <c r="NXZ13" s="20"/>
      <c r="NYA13"/>
      <c r="NYB13" s="20"/>
      <c r="NYC13"/>
      <c r="NYD13" s="20"/>
      <c r="NYE13"/>
      <c r="NYF13" s="20"/>
      <c r="NYG13"/>
      <c r="NYH13" s="20"/>
      <c r="NYI13"/>
      <c r="NYJ13" s="20"/>
      <c r="NYK13"/>
      <c r="NYL13" s="20"/>
      <c r="NYM13"/>
      <c r="NYN13" s="20"/>
      <c r="NYO13"/>
      <c r="NYP13" s="20"/>
      <c r="NYQ13"/>
      <c r="NYR13" s="20"/>
      <c r="NYS13"/>
      <c r="NYT13" s="20"/>
      <c r="NYU13"/>
      <c r="NYV13" s="20"/>
      <c r="NYW13"/>
      <c r="NYX13" s="20"/>
      <c r="NYY13"/>
      <c r="NYZ13" s="20"/>
      <c r="NZA13"/>
      <c r="NZB13" s="20"/>
      <c r="NZC13"/>
      <c r="NZD13" s="20"/>
      <c r="NZE13"/>
      <c r="NZF13" s="20"/>
      <c r="NZG13"/>
      <c r="NZH13" s="20"/>
      <c r="NZI13"/>
      <c r="NZJ13" s="20"/>
      <c r="NZK13"/>
      <c r="NZL13" s="20"/>
      <c r="NZM13"/>
      <c r="NZN13" s="20"/>
      <c r="NZO13"/>
      <c r="NZP13" s="20"/>
      <c r="NZQ13"/>
      <c r="NZR13" s="20"/>
      <c r="NZS13"/>
      <c r="NZT13" s="20"/>
      <c r="NZU13"/>
      <c r="NZV13" s="20"/>
      <c r="NZW13"/>
      <c r="NZX13" s="20"/>
      <c r="NZY13"/>
      <c r="NZZ13" s="20"/>
      <c r="OAA13"/>
      <c r="OAB13" s="20"/>
      <c r="OAC13"/>
      <c r="OAD13" s="20"/>
      <c r="OAE13"/>
      <c r="OAF13" s="20"/>
      <c r="OAG13"/>
      <c r="OAH13" s="20"/>
      <c r="OAI13"/>
      <c r="OAJ13" s="20"/>
      <c r="OAK13"/>
      <c r="OAL13" s="20"/>
      <c r="OAM13"/>
      <c r="OAN13" s="20"/>
      <c r="OAO13"/>
      <c r="OAP13" s="20"/>
      <c r="OAQ13"/>
      <c r="OAR13" s="20"/>
      <c r="OAS13"/>
      <c r="OAT13" s="20"/>
      <c r="OAU13"/>
      <c r="OAV13" s="20"/>
      <c r="OAW13"/>
      <c r="OAX13" s="20"/>
      <c r="OAY13"/>
      <c r="OAZ13" s="20"/>
      <c r="OBA13"/>
      <c r="OBB13" s="20"/>
      <c r="OBC13"/>
      <c r="OBD13" s="20"/>
      <c r="OBE13"/>
      <c r="OBF13" s="20"/>
      <c r="OBG13"/>
      <c r="OBH13" s="20"/>
      <c r="OBI13"/>
      <c r="OBJ13" s="20"/>
      <c r="OBK13"/>
      <c r="OBL13" s="20"/>
      <c r="OBM13"/>
      <c r="OBN13" s="20"/>
      <c r="OBO13"/>
      <c r="OBP13" s="20"/>
      <c r="OBQ13"/>
      <c r="OBR13" s="20"/>
      <c r="OBS13"/>
      <c r="OBT13" s="20"/>
      <c r="OBU13"/>
      <c r="OBV13" s="20"/>
      <c r="OBW13"/>
      <c r="OBX13" s="20"/>
      <c r="OBY13"/>
      <c r="OBZ13" s="20"/>
      <c r="OCA13"/>
      <c r="OCB13" s="20"/>
      <c r="OCC13"/>
      <c r="OCD13" s="20"/>
      <c r="OCE13"/>
      <c r="OCF13" s="20"/>
      <c r="OCG13"/>
      <c r="OCH13" s="20"/>
      <c r="OCI13"/>
      <c r="OCJ13" s="20"/>
      <c r="OCK13"/>
      <c r="OCL13" s="20"/>
      <c r="OCM13"/>
      <c r="OCN13" s="20"/>
      <c r="OCO13"/>
      <c r="OCP13" s="20"/>
      <c r="OCQ13"/>
      <c r="OCR13" s="20"/>
      <c r="OCS13"/>
      <c r="OCT13" s="20"/>
      <c r="OCU13"/>
      <c r="OCV13" s="20"/>
      <c r="OCW13"/>
      <c r="OCX13" s="20"/>
      <c r="OCY13"/>
      <c r="OCZ13" s="20"/>
      <c r="ODA13"/>
      <c r="ODB13" s="20"/>
      <c r="ODC13"/>
      <c r="ODD13" s="20"/>
      <c r="ODE13"/>
      <c r="ODF13" s="20"/>
      <c r="ODG13"/>
      <c r="ODH13" s="20"/>
      <c r="ODI13"/>
      <c r="ODJ13" s="20"/>
      <c r="ODK13"/>
      <c r="ODL13" s="20"/>
      <c r="ODM13"/>
      <c r="ODN13" s="20"/>
      <c r="ODO13"/>
      <c r="ODP13" s="20"/>
      <c r="ODQ13"/>
      <c r="ODR13" s="20"/>
      <c r="ODS13"/>
      <c r="ODT13" s="20"/>
      <c r="ODU13"/>
      <c r="ODV13" s="20"/>
      <c r="ODW13"/>
      <c r="ODX13" s="20"/>
      <c r="ODY13"/>
      <c r="ODZ13" s="20"/>
      <c r="OEA13"/>
      <c r="OEB13" s="20"/>
      <c r="OEC13"/>
      <c r="OED13" s="20"/>
      <c r="OEE13"/>
      <c r="OEF13" s="20"/>
      <c r="OEG13"/>
      <c r="OEH13" s="20"/>
      <c r="OEI13"/>
      <c r="OEJ13" s="20"/>
      <c r="OEK13"/>
      <c r="OEL13" s="20"/>
      <c r="OEM13"/>
      <c r="OEN13" s="20"/>
      <c r="OEO13"/>
      <c r="OEP13" s="20"/>
      <c r="OEQ13"/>
      <c r="OER13" s="20"/>
      <c r="OES13"/>
      <c r="OET13" s="20"/>
      <c r="OEU13"/>
      <c r="OEV13" s="20"/>
      <c r="OEW13"/>
      <c r="OEX13" s="20"/>
      <c r="OEY13"/>
      <c r="OEZ13" s="20"/>
      <c r="OFA13"/>
      <c r="OFB13" s="20"/>
      <c r="OFC13"/>
      <c r="OFD13" s="20"/>
      <c r="OFE13"/>
      <c r="OFF13" s="20"/>
      <c r="OFG13"/>
      <c r="OFH13" s="20"/>
      <c r="OFI13"/>
      <c r="OFJ13" s="20"/>
      <c r="OFK13"/>
      <c r="OFL13" s="20"/>
      <c r="OFM13"/>
      <c r="OFN13" s="20"/>
      <c r="OFO13"/>
      <c r="OFP13" s="20"/>
      <c r="OFQ13"/>
      <c r="OFR13" s="20"/>
      <c r="OFS13"/>
      <c r="OFT13" s="20"/>
      <c r="OFU13"/>
      <c r="OFV13" s="20"/>
      <c r="OFW13"/>
      <c r="OFX13" s="20"/>
      <c r="OFY13"/>
      <c r="OFZ13" s="20"/>
      <c r="OGA13"/>
      <c r="OGB13" s="20"/>
      <c r="OGC13"/>
      <c r="OGD13" s="20"/>
      <c r="OGE13"/>
      <c r="OGF13" s="20"/>
      <c r="OGG13"/>
      <c r="OGH13" s="20"/>
      <c r="OGI13"/>
      <c r="OGJ13" s="20"/>
      <c r="OGK13"/>
      <c r="OGL13" s="20"/>
      <c r="OGM13"/>
      <c r="OGN13" s="20"/>
      <c r="OGO13"/>
      <c r="OGP13" s="20"/>
      <c r="OGQ13"/>
      <c r="OGR13" s="20"/>
      <c r="OGS13"/>
      <c r="OGT13" s="20"/>
      <c r="OGU13"/>
      <c r="OGV13" s="20"/>
      <c r="OGW13"/>
      <c r="OGX13" s="20"/>
      <c r="OGY13"/>
      <c r="OGZ13" s="20"/>
      <c r="OHA13"/>
      <c r="OHB13" s="20"/>
      <c r="OHC13"/>
      <c r="OHD13" s="20"/>
      <c r="OHE13"/>
      <c r="OHF13" s="20"/>
      <c r="OHG13"/>
      <c r="OHH13" s="20"/>
      <c r="OHI13"/>
      <c r="OHJ13" s="20"/>
      <c r="OHK13"/>
      <c r="OHL13" s="20"/>
      <c r="OHM13"/>
      <c r="OHN13" s="20"/>
      <c r="OHO13"/>
      <c r="OHP13" s="20"/>
      <c r="OHQ13"/>
      <c r="OHR13" s="20"/>
      <c r="OHS13"/>
      <c r="OHT13" s="20"/>
      <c r="OHU13"/>
      <c r="OHV13" s="20"/>
      <c r="OHW13"/>
      <c r="OHX13" s="20"/>
      <c r="OHY13"/>
      <c r="OHZ13" s="20"/>
      <c r="OIA13"/>
      <c r="OIB13" s="20"/>
      <c r="OIC13"/>
      <c r="OID13" s="20"/>
      <c r="OIE13"/>
      <c r="OIF13" s="20"/>
      <c r="OIG13"/>
      <c r="OIH13" s="20"/>
      <c r="OII13"/>
      <c r="OIJ13" s="20"/>
      <c r="OIK13"/>
      <c r="OIL13" s="20"/>
      <c r="OIM13"/>
      <c r="OIN13" s="20"/>
      <c r="OIO13"/>
      <c r="OIP13" s="20"/>
      <c r="OIQ13"/>
      <c r="OIR13" s="20"/>
      <c r="OIS13"/>
      <c r="OIT13" s="20"/>
      <c r="OIU13"/>
      <c r="OIV13" s="20"/>
      <c r="OIW13"/>
      <c r="OIX13" s="20"/>
      <c r="OIY13"/>
      <c r="OIZ13" s="20"/>
      <c r="OJA13"/>
      <c r="OJB13" s="20"/>
      <c r="OJC13"/>
      <c r="OJD13" s="20"/>
      <c r="OJE13"/>
      <c r="OJF13" s="20"/>
      <c r="OJG13"/>
      <c r="OJH13" s="20"/>
      <c r="OJI13"/>
      <c r="OJJ13" s="20"/>
      <c r="OJK13"/>
      <c r="OJL13" s="20"/>
      <c r="OJM13"/>
      <c r="OJN13" s="20"/>
      <c r="OJO13"/>
      <c r="OJP13" s="20"/>
      <c r="OJQ13"/>
      <c r="OJR13" s="20"/>
      <c r="OJS13"/>
      <c r="OJT13" s="20"/>
      <c r="OJU13"/>
      <c r="OJV13" s="20"/>
      <c r="OJW13"/>
      <c r="OJX13" s="20"/>
      <c r="OJY13"/>
      <c r="OJZ13" s="20"/>
      <c r="OKA13"/>
      <c r="OKB13" s="20"/>
      <c r="OKC13"/>
      <c r="OKD13" s="20"/>
      <c r="OKE13"/>
      <c r="OKF13" s="20"/>
      <c r="OKG13"/>
      <c r="OKH13" s="20"/>
      <c r="OKI13"/>
      <c r="OKJ13" s="20"/>
      <c r="OKK13"/>
      <c r="OKL13" s="20"/>
      <c r="OKM13"/>
      <c r="OKN13" s="20"/>
      <c r="OKO13"/>
      <c r="OKP13" s="20"/>
      <c r="OKQ13"/>
      <c r="OKR13" s="20"/>
      <c r="OKS13"/>
      <c r="OKT13" s="20"/>
      <c r="OKU13"/>
      <c r="OKV13" s="20"/>
      <c r="OKW13"/>
      <c r="OKX13" s="20"/>
      <c r="OKY13"/>
      <c r="OKZ13" s="20"/>
      <c r="OLA13"/>
      <c r="OLB13" s="20"/>
      <c r="OLC13"/>
      <c r="OLD13" s="20"/>
      <c r="OLE13"/>
      <c r="OLF13" s="20"/>
      <c r="OLG13"/>
      <c r="OLH13" s="20"/>
      <c r="OLI13"/>
      <c r="OLJ13" s="20"/>
      <c r="OLK13"/>
      <c r="OLL13" s="20"/>
      <c r="OLM13"/>
      <c r="OLN13" s="20"/>
      <c r="OLO13"/>
      <c r="OLP13" s="20"/>
      <c r="OLQ13"/>
      <c r="OLR13" s="20"/>
      <c r="OLS13"/>
      <c r="OLT13" s="20"/>
      <c r="OLU13"/>
      <c r="OLV13" s="20"/>
      <c r="OLW13"/>
      <c r="OLX13" s="20"/>
      <c r="OLY13"/>
      <c r="OLZ13" s="20"/>
      <c r="OMA13"/>
      <c r="OMB13" s="20"/>
      <c r="OMC13"/>
      <c r="OMD13" s="20"/>
      <c r="OME13"/>
      <c r="OMF13" s="20"/>
      <c r="OMG13"/>
      <c r="OMH13" s="20"/>
      <c r="OMI13"/>
      <c r="OMJ13" s="20"/>
      <c r="OMK13"/>
      <c r="OML13" s="20"/>
      <c r="OMM13"/>
      <c r="OMN13" s="20"/>
      <c r="OMO13"/>
      <c r="OMP13" s="20"/>
      <c r="OMQ13"/>
      <c r="OMR13" s="20"/>
      <c r="OMS13"/>
      <c r="OMT13" s="20"/>
      <c r="OMU13"/>
      <c r="OMV13" s="20"/>
      <c r="OMW13"/>
      <c r="OMX13" s="20"/>
      <c r="OMY13"/>
      <c r="OMZ13" s="20"/>
      <c r="ONA13"/>
      <c r="ONB13" s="20"/>
      <c r="ONC13"/>
      <c r="OND13" s="20"/>
      <c r="ONE13"/>
      <c r="ONF13" s="20"/>
      <c r="ONG13"/>
      <c r="ONH13" s="20"/>
      <c r="ONI13"/>
      <c r="ONJ13" s="20"/>
      <c r="ONK13"/>
      <c r="ONL13" s="20"/>
      <c r="ONM13"/>
      <c r="ONN13" s="20"/>
      <c r="ONO13"/>
      <c r="ONP13" s="20"/>
      <c r="ONQ13"/>
      <c r="ONR13" s="20"/>
      <c r="ONS13"/>
      <c r="ONT13" s="20"/>
      <c r="ONU13"/>
      <c r="ONV13" s="20"/>
      <c r="ONW13"/>
      <c r="ONX13" s="20"/>
      <c r="ONY13"/>
      <c r="ONZ13" s="20"/>
      <c r="OOA13"/>
      <c r="OOB13" s="20"/>
      <c r="OOC13"/>
      <c r="OOD13" s="20"/>
      <c r="OOE13"/>
      <c r="OOF13" s="20"/>
      <c r="OOG13"/>
      <c r="OOH13" s="20"/>
      <c r="OOI13"/>
      <c r="OOJ13" s="20"/>
      <c r="OOK13"/>
      <c r="OOL13" s="20"/>
      <c r="OOM13"/>
      <c r="OON13" s="20"/>
      <c r="OOO13"/>
      <c r="OOP13" s="20"/>
      <c r="OOQ13"/>
      <c r="OOR13" s="20"/>
      <c r="OOS13"/>
      <c r="OOT13" s="20"/>
      <c r="OOU13"/>
      <c r="OOV13" s="20"/>
      <c r="OOW13"/>
      <c r="OOX13" s="20"/>
      <c r="OOY13"/>
      <c r="OOZ13" s="20"/>
      <c r="OPA13"/>
      <c r="OPB13" s="20"/>
      <c r="OPC13"/>
      <c r="OPD13" s="20"/>
      <c r="OPE13"/>
      <c r="OPF13" s="20"/>
      <c r="OPG13"/>
      <c r="OPH13" s="20"/>
      <c r="OPI13"/>
      <c r="OPJ13" s="20"/>
      <c r="OPK13"/>
      <c r="OPL13" s="20"/>
      <c r="OPM13"/>
      <c r="OPN13" s="20"/>
      <c r="OPO13"/>
      <c r="OPP13" s="20"/>
      <c r="OPQ13"/>
      <c r="OPR13" s="20"/>
      <c r="OPS13"/>
      <c r="OPT13" s="20"/>
      <c r="OPU13"/>
      <c r="OPV13" s="20"/>
      <c r="OPW13"/>
      <c r="OPX13" s="20"/>
      <c r="OPY13"/>
      <c r="OPZ13" s="20"/>
      <c r="OQA13"/>
      <c r="OQB13" s="20"/>
      <c r="OQC13"/>
      <c r="OQD13" s="20"/>
      <c r="OQE13"/>
      <c r="OQF13" s="20"/>
      <c r="OQG13"/>
      <c r="OQH13" s="20"/>
      <c r="OQI13"/>
      <c r="OQJ13" s="20"/>
      <c r="OQK13"/>
      <c r="OQL13" s="20"/>
      <c r="OQM13"/>
      <c r="OQN13" s="20"/>
      <c r="OQO13"/>
      <c r="OQP13" s="20"/>
      <c r="OQQ13"/>
      <c r="OQR13" s="20"/>
      <c r="OQS13"/>
      <c r="OQT13" s="20"/>
      <c r="OQU13"/>
      <c r="OQV13" s="20"/>
      <c r="OQW13"/>
      <c r="OQX13" s="20"/>
      <c r="OQY13"/>
      <c r="OQZ13" s="20"/>
      <c r="ORA13"/>
      <c r="ORB13" s="20"/>
      <c r="ORC13"/>
      <c r="ORD13" s="20"/>
      <c r="ORE13"/>
      <c r="ORF13" s="20"/>
      <c r="ORG13"/>
      <c r="ORH13" s="20"/>
      <c r="ORI13"/>
      <c r="ORJ13" s="20"/>
      <c r="ORK13"/>
      <c r="ORL13" s="20"/>
      <c r="ORM13"/>
      <c r="ORN13" s="20"/>
      <c r="ORO13"/>
      <c r="ORP13" s="20"/>
      <c r="ORQ13"/>
      <c r="ORR13" s="20"/>
      <c r="ORS13"/>
      <c r="ORT13" s="20"/>
      <c r="ORU13"/>
      <c r="ORV13" s="20"/>
      <c r="ORW13"/>
      <c r="ORX13" s="20"/>
      <c r="ORY13"/>
      <c r="ORZ13" s="20"/>
      <c r="OSA13"/>
      <c r="OSB13" s="20"/>
      <c r="OSC13"/>
      <c r="OSD13" s="20"/>
      <c r="OSE13"/>
      <c r="OSF13" s="20"/>
      <c r="OSG13"/>
      <c r="OSH13" s="20"/>
      <c r="OSI13"/>
      <c r="OSJ13" s="20"/>
      <c r="OSK13"/>
      <c r="OSL13" s="20"/>
      <c r="OSM13"/>
      <c r="OSN13" s="20"/>
      <c r="OSO13"/>
      <c r="OSP13" s="20"/>
      <c r="OSQ13"/>
      <c r="OSR13" s="20"/>
      <c r="OSS13"/>
      <c r="OST13" s="20"/>
      <c r="OSU13"/>
      <c r="OSV13" s="20"/>
      <c r="OSW13"/>
      <c r="OSX13" s="20"/>
      <c r="OSY13"/>
      <c r="OSZ13" s="20"/>
      <c r="OTA13"/>
      <c r="OTB13" s="20"/>
      <c r="OTC13"/>
      <c r="OTD13" s="20"/>
      <c r="OTE13"/>
      <c r="OTF13" s="20"/>
      <c r="OTG13"/>
      <c r="OTH13" s="20"/>
      <c r="OTI13"/>
      <c r="OTJ13" s="20"/>
      <c r="OTK13"/>
      <c r="OTL13" s="20"/>
      <c r="OTM13"/>
      <c r="OTN13" s="20"/>
      <c r="OTO13"/>
      <c r="OTP13" s="20"/>
      <c r="OTQ13"/>
      <c r="OTR13" s="20"/>
      <c r="OTS13"/>
      <c r="OTT13" s="20"/>
      <c r="OTU13"/>
      <c r="OTV13" s="20"/>
      <c r="OTW13"/>
      <c r="OTX13" s="20"/>
      <c r="OTY13"/>
      <c r="OTZ13" s="20"/>
      <c r="OUA13"/>
      <c r="OUB13" s="20"/>
      <c r="OUC13"/>
      <c r="OUD13" s="20"/>
      <c r="OUE13"/>
      <c r="OUF13" s="20"/>
      <c r="OUG13"/>
      <c r="OUH13" s="20"/>
      <c r="OUI13"/>
      <c r="OUJ13" s="20"/>
      <c r="OUK13"/>
      <c r="OUL13" s="20"/>
      <c r="OUM13"/>
      <c r="OUN13" s="20"/>
      <c r="OUO13"/>
      <c r="OUP13" s="20"/>
      <c r="OUQ13"/>
      <c r="OUR13" s="20"/>
      <c r="OUS13"/>
      <c r="OUT13" s="20"/>
      <c r="OUU13"/>
      <c r="OUV13" s="20"/>
      <c r="OUW13"/>
      <c r="OUX13" s="20"/>
      <c r="OUY13"/>
      <c r="OUZ13" s="20"/>
      <c r="OVA13"/>
      <c r="OVB13" s="20"/>
      <c r="OVC13"/>
      <c r="OVD13" s="20"/>
      <c r="OVE13"/>
      <c r="OVF13" s="20"/>
      <c r="OVG13"/>
      <c r="OVH13" s="20"/>
      <c r="OVI13"/>
      <c r="OVJ13" s="20"/>
      <c r="OVK13"/>
      <c r="OVL13" s="20"/>
      <c r="OVM13"/>
      <c r="OVN13" s="20"/>
      <c r="OVO13"/>
      <c r="OVP13" s="20"/>
      <c r="OVQ13"/>
      <c r="OVR13" s="20"/>
      <c r="OVS13"/>
      <c r="OVT13" s="20"/>
      <c r="OVU13"/>
      <c r="OVV13" s="20"/>
      <c r="OVW13"/>
      <c r="OVX13" s="20"/>
      <c r="OVY13"/>
      <c r="OVZ13" s="20"/>
      <c r="OWA13"/>
      <c r="OWB13" s="20"/>
      <c r="OWC13"/>
      <c r="OWD13" s="20"/>
      <c r="OWE13"/>
      <c r="OWF13" s="20"/>
      <c r="OWG13"/>
      <c r="OWH13" s="20"/>
      <c r="OWI13"/>
      <c r="OWJ13" s="20"/>
      <c r="OWK13"/>
      <c r="OWL13" s="20"/>
      <c r="OWM13"/>
      <c r="OWN13" s="20"/>
      <c r="OWO13"/>
      <c r="OWP13" s="20"/>
      <c r="OWQ13"/>
      <c r="OWR13" s="20"/>
      <c r="OWS13"/>
      <c r="OWT13" s="20"/>
      <c r="OWU13"/>
      <c r="OWV13" s="20"/>
      <c r="OWW13"/>
      <c r="OWX13" s="20"/>
      <c r="OWY13"/>
      <c r="OWZ13" s="20"/>
      <c r="OXA13"/>
      <c r="OXB13" s="20"/>
      <c r="OXC13"/>
      <c r="OXD13" s="20"/>
      <c r="OXE13"/>
      <c r="OXF13" s="20"/>
      <c r="OXG13"/>
      <c r="OXH13" s="20"/>
      <c r="OXI13"/>
      <c r="OXJ13" s="20"/>
      <c r="OXK13"/>
      <c r="OXL13" s="20"/>
      <c r="OXM13"/>
      <c r="OXN13" s="20"/>
      <c r="OXO13"/>
      <c r="OXP13" s="20"/>
      <c r="OXQ13"/>
      <c r="OXR13" s="20"/>
      <c r="OXS13"/>
      <c r="OXT13" s="20"/>
      <c r="OXU13"/>
      <c r="OXV13" s="20"/>
      <c r="OXW13"/>
      <c r="OXX13" s="20"/>
      <c r="OXY13"/>
      <c r="OXZ13" s="20"/>
      <c r="OYA13"/>
      <c r="OYB13" s="20"/>
      <c r="OYC13"/>
      <c r="OYD13" s="20"/>
      <c r="OYE13"/>
      <c r="OYF13" s="20"/>
      <c r="OYG13"/>
      <c r="OYH13" s="20"/>
      <c r="OYI13"/>
      <c r="OYJ13" s="20"/>
      <c r="OYK13"/>
      <c r="OYL13" s="20"/>
      <c r="OYM13"/>
      <c r="OYN13" s="20"/>
      <c r="OYO13"/>
      <c r="OYP13" s="20"/>
      <c r="OYQ13"/>
      <c r="OYR13" s="20"/>
      <c r="OYS13"/>
      <c r="OYT13" s="20"/>
      <c r="OYU13"/>
      <c r="OYV13" s="20"/>
      <c r="OYW13"/>
      <c r="OYX13" s="20"/>
      <c r="OYY13"/>
      <c r="OYZ13" s="20"/>
      <c r="OZA13"/>
      <c r="OZB13" s="20"/>
      <c r="OZC13"/>
      <c r="OZD13" s="20"/>
      <c r="OZE13"/>
      <c r="OZF13" s="20"/>
      <c r="OZG13"/>
      <c r="OZH13" s="20"/>
      <c r="OZI13"/>
      <c r="OZJ13" s="20"/>
      <c r="OZK13"/>
      <c r="OZL13" s="20"/>
      <c r="OZM13"/>
      <c r="OZN13" s="20"/>
      <c r="OZO13"/>
      <c r="OZP13" s="20"/>
      <c r="OZQ13"/>
      <c r="OZR13" s="20"/>
      <c r="OZS13"/>
      <c r="OZT13" s="20"/>
      <c r="OZU13"/>
      <c r="OZV13" s="20"/>
      <c r="OZW13"/>
      <c r="OZX13" s="20"/>
      <c r="OZY13"/>
      <c r="OZZ13" s="20"/>
      <c r="PAA13"/>
      <c r="PAB13" s="20"/>
      <c r="PAC13"/>
      <c r="PAD13" s="20"/>
      <c r="PAE13"/>
      <c r="PAF13" s="20"/>
      <c r="PAG13"/>
      <c r="PAH13" s="20"/>
      <c r="PAI13"/>
      <c r="PAJ13" s="20"/>
      <c r="PAK13"/>
      <c r="PAL13" s="20"/>
      <c r="PAM13"/>
      <c r="PAN13" s="20"/>
      <c r="PAO13"/>
      <c r="PAP13" s="20"/>
      <c r="PAQ13"/>
      <c r="PAR13" s="20"/>
      <c r="PAS13"/>
      <c r="PAT13" s="20"/>
      <c r="PAU13"/>
      <c r="PAV13" s="20"/>
      <c r="PAW13"/>
      <c r="PAX13" s="20"/>
      <c r="PAY13"/>
      <c r="PAZ13" s="20"/>
      <c r="PBA13"/>
      <c r="PBB13" s="20"/>
      <c r="PBC13"/>
      <c r="PBD13" s="20"/>
      <c r="PBE13"/>
      <c r="PBF13" s="20"/>
      <c r="PBG13"/>
      <c r="PBH13" s="20"/>
      <c r="PBI13"/>
      <c r="PBJ13" s="20"/>
      <c r="PBK13"/>
      <c r="PBL13" s="20"/>
      <c r="PBM13"/>
      <c r="PBN13" s="20"/>
      <c r="PBO13"/>
      <c r="PBP13" s="20"/>
      <c r="PBQ13"/>
      <c r="PBR13" s="20"/>
      <c r="PBS13"/>
      <c r="PBT13" s="20"/>
      <c r="PBU13"/>
      <c r="PBV13" s="20"/>
      <c r="PBW13"/>
      <c r="PBX13" s="20"/>
      <c r="PBY13"/>
      <c r="PBZ13" s="20"/>
      <c r="PCA13"/>
      <c r="PCB13" s="20"/>
      <c r="PCC13"/>
      <c r="PCD13" s="20"/>
      <c r="PCE13"/>
      <c r="PCF13" s="20"/>
      <c r="PCG13"/>
      <c r="PCH13" s="20"/>
      <c r="PCI13"/>
      <c r="PCJ13" s="20"/>
      <c r="PCK13"/>
      <c r="PCL13" s="20"/>
      <c r="PCM13"/>
      <c r="PCN13" s="20"/>
      <c r="PCO13"/>
      <c r="PCP13" s="20"/>
      <c r="PCQ13"/>
      <c r="PCR13" s="20"/>
      <c r="PCS13"/>
      <c r="PCT13" s="20"/>
      <c r="PCU13"/>
      <c r="PCV13" s="20"/>
      <c r="PCW13"/>
      <c r="PCX13" s="20"/>
      <c r="PCY13"/>
      <c r="PCZ13" s="20"/>
      <c r="PDA13"/>
      <c r="PDB13" s="20"/>
      <c r="PDC13"/>
      <c r="PDD13" s="20"/>
      <c r="PDE13"/>
      <c r="PDF13" s="20"/>
      <c r="PDG13"/>
      <c r="PDH13" s="20"/>
      <c r="PDI13"/>
      <c r="PDJ13" s="20"/>
      <c r="PDK13"/>
      <c r="PDL13" s="20"/>
      <c r="PDM13"/>
      <c r="PDN13" s="20"/>
      <c r="PDO13"/>
      <c r="PDP13" s="20"/>
      <c r="PDQ13"/>
      <c r="PDR13" s="20"/>
      <c r="PDS13"/>
      <c r="PDT13" s="20"/>
      <c r="PDU13"/>
      <c r="PDV13" s="20"/>
      <c r="PDW13"/>
      <c r="PDX13" s="20"/>
      <c r="PDY13"/>
      <c r="PDZ13" s="20"/>
      <c r="PEA13"/>
      <c r="PEB13" s="20"/>
      <c r="PEC13"/>
      <c r="PED13" s="20"/>
      <c r="PEE13"/>
      <c r="PEF13" s="20"/>
      <c r="PEG13"/>
      <c r="PEH13" s="20"/>
      <c r="PEI13"/>
      <c r="PEJ13" s="20"/>
      <c r="PEK13"/>
      <c r="PEL13" s="20"/>
      <c r="PEM13"/>
      <c r="PEN13" s="20"/>
      <c r="PEO13"/>
      <c r="PEP13" s="20"/>
      <c r="PEQ13"/>
      <c r="PER13" s="20"/>
      <c r="PES13"/>
      <c r="PET13" s="20"/>
      <c r="PEU13"/>
      <c r="PEV13" s="20"/>
      <c r="PEW13"/>
      <c r="PEX13" s="20"/>
      <c r="PEY13"/>
      <c r="PEZ13" s="20"/>
      <c r="PFA13"/>
      <c r="PFB13" s="20"/>
      <c r="PFC13"/>
      <c r="PFD13" s="20"/>
      <c r="PFE13"/>
      <c r="PFF13" s="20"/>
      <c r="PFG13"/>
      <c r="PFH13" s="20"/>
      <c r="PFI13"/>
      <c r="PFJ13" s="20"/>
      <c r="PFK13"/>
      <c r="PFL13" s="20"/>
      <c r="PFM13"/>
      <c r="PFN13" s="20"/>
      <c r="PFO13"/>
      <c r="PFP13" s="20"/>
      <c r="PFQ13"/>
      <c r="PFR13" s="20"/>
      <c r="PFS13"/>
      <c r="PFT13" s="20"/>
      <c r="PFU13"/>
      <c r="PFV13" s="20"/>
      <c r="PFW13"/>
      <c r="PFX13" s="20"/>
      <c r="PFY13"/>
      <c r="PFZ13" s="20"/>
      <c r="PGA13"/>
      <c r="PGB13" s="20"/>
      <c r="PGC13"/>
      <c r="PGD13" s="20"/>
      <c r="PGE13"/>
      <c r="PGF13" s="20"/>
      <c r="PGG13"/>
      <c r="PGH13" s="20"/>
      <c r="PGI13"/>
      <c r="PGJ13" s="20"/>
      <c r="PGK13"/>
      <c r="PGL13" s="20"/>
      <c r="PGM13"/>
      <c r="PGN13" s="20"/>
      <c r="PGO13"/>
      <c r="PGP13" s="20"/>
      <c r="PGQ13"/>
      <c r="PGR13" s="20"/>
      <c r="PGS13"/>
      <c r="PGT13" s="20"/>
      <c r="PGU13"/>
      <c r="PGV13" s="20"/>
      <c r="PGW13"/>
      <c r="PGX13" s="20"/>
      <c r="PGY13"/>
      <c r="PGZ13" s="20"/>
      <c r="PHA13"/>
      <c r="PHB13" s="20"/>
      <c r="PHC13"/>
      <c r="PHD13" s="20"/>
      <c r="PHE13"/>
      <c r="PHF13" s="20"/>
      <c r="PHG13"/>
      <c r="PHH13" s="20"/>
      <c r="PHI13"/>
      <c r="PHJ13" s="20"/>
      <c r="PHK13"/>
      <c r="PHL13" s="20"/>
      <c r="PHM13"/>
      <c r="PHN13" s="20"/>
      <c r="PHO13"/>
      <c r="PHP13" s="20"/>
      <c r="PHQ13"/>
      <c r="PHR13" s="20"/>
      <c r="PHS13"/>
      <c r="PHT13" s="20"/>
      <c r="PHU13"/>
      <c r="PHV13" s="20"/>
      <c r="PHW13"/>
      <c r="PHX13" s="20"/>
      <c r="PHY13"/>
      <c r="PHZ13" s="20"/>
      <c r="PIA13"/>
      <c r="PIB13" s="20"/>
      <c r="PIC13"/>
      <c r="PID13" s="20"/>
      <c r="PIE13"/>
      <c r="PIF13" s="20"/>
      <c r="PIG13"/>
      <c r="PIH13" s="20"/>
      <c r="PII13"/>
      <c r="PIJ13" s="20"/>
      <c r="PIK13"/>
      <c r="PIL13" s="20"/>
      <c r="PIM13"/>
      <c r="PIN13" s="20"/>
      <c r="PIO13"/>
      <c r="PIP13" s="20"/>
      <c r="PIQ13"/>
      <c r="PIR13" s="20"/>
      <c r="PIS13"/>
      <c r="PIT13" s="20"/>
      <c r="PIU13"/>
      <c r="PIV13" s="20"/>
      <c r="PIW13"/>
      <c r="PIX13" s="20"/>
      <c r="PIY13"/>
      <c r="PIZ13" s="20"/>
      <c r="PJA13"/>
      <c r="PJB13" s="20"/>
      <c r="PJC13"/>
      <c r="PJD13" s="20"/>
      <c r="PJE13"/>
      <c r="PJF13" s="20"/>
      <c r="PJG13"/>
      <c r="PJH13" s="20"/>
      <c r="PJI13"/>
      <c r="PJJ13" s="20"/>
      <c r="PJK13"/>
      <c r="PJL13" s="20"/>
      <c r="PJM13"/>
      <c r="PJN13" s="20"/>
      <c r="PJO13"/>
      <c r="PJP13" s="20"/>
      <c r="PJQ13"/>
      <c r="PJR13" s="20"/>
      <c r="PJS13"/>
      <c r="PJT13" s="20"/>
      <c r="PJU13"/>
      <c r="PJV13" s="20"/>
      <c r="PJW13"/>
      <c r="PJX13" s="20"/>
      <c r="PJY13"/>
      <c r="PJZ13" s="20"/>
      <c r="PKA13"/>
      <c r="PKB13" s="20"/>
      <c r="PKC13"/>
      <c r="PKD13" s="20"/>
      <c r="PKE13"/>
      <c r="PKF13" s="20"/>
      <c r="PKG13"/>
      <c r="PKH13" s="20"/>
      <c r="PKI13"/>
      <c r="PKJ13" s="20"/>
      <c r="PKK13"/>
      <c r="PKL13" s="20"/>
      <c r="PKM13"/>
      <c r="PKN13" s="20"/>
      <c r="PKO13"/>
      <c r="PKP13" s="20"/>
      <c r="PKQ13"/>
      <c r="PKR13" s="20"/>
      <c r="PKS13"/>
      <c r="PKT13" s="20"/>
      <c r="PKU13"/>
      <c r="PKV13" s="20"/>
      <c r="PKW13"/>
      <c r="PKX13" s="20"/>
      <c r="PKY13"/>
      <c r="PKZ13" s="20"/>
      <c r="PLA13"/>
      <c r="PLB13" s="20"/>
      <c r="PLC13"/>
      <c r="PLD13" s="20"/>
      <c r="PLE13"/>
      <c r="PLF13" s="20"/>
      <c r="PLG13"/>
      <c r="PLH13" s="20"/>
      <c r="PLI13"/>
      <c r="PLJ13" s="20"/>
      <c r="PLK13"/>
      <c r="PLL13" s="20"/>
      <c r="PLM13"/>
      <c r="PLN13" s="20"/>
      <c r="PLO13"/>
      <c r="PLP13" s="20"/>
      <c r="PLQ13"/>
      <c r="PLR13" s="20"/>
      <c r="PLS13"/>
      <c r="PLT13" s="20"/>
      <c r="PLU13"/>
      <c r="PLV13" s="20"/>
      <c r="PLW13"/>
      <c r="PLX13" s="20"/>
      <c r="PLY13"/>
      <c r="PLZ13" s="20"/>
      <c r="PMA13"/>
      <c r="PMB13" s="20"/>
      <c r="PMC13"/>
      <c r="PMD13" s="20"/>
      <c r="PME13"/>
      <c r="PMF13" s="20"/>
      <c r="PMG13"/>
      <c r="PMH13" s="20"/>
      <c r="PMI13"/>
      <c r="PMJ13" s="20"/>
      <c r="PMK13"/>
      <c r="PML13" s="20"/>
      <c r="PMM13"/>
      <c r="PMN13" s="20"/>
      <c r="PMO13"/>
      <c r="PMP13" s="20"/>
      <c r="PMQ13"/>
      <c r="PMR13" s="20"/>
      <c r="PMS13"/>
      <c r="PMT13" s="20"/>
      <c r="PMU13"/>
      <c r="PMV13" s="20"/>
      <c r="PMW13"/>
      <c r="PMX13" s="20"/>
      <c r="PMY13"/>
      <c r="PMZ13" s="20"/>
      <c r="PNA13"/>
      <c r="PNB13" s="20"/>
      <c r="PNC13"/>
      <c r="PND13" s="20"/>
      <c r="PNE13"/>
      <c r="PNF13" s="20"/>
      <c r="PNG13"/>
      <c r="PNH13" s="20"/>
      <c r="PNI13"/>
      <c r="PNJ13" s="20"/>
      <c r="PNK13"/>
      <c r="PNL13" s="20"/>
      <c r="PNM13"/>
      <c r="PNN13" s="20"/>
      <c r="PNO13"/>
      <c r="PNP13" s="20"/>
      <c r="PNQ13"/>
      <c r="PNR13" s="20"/>
      <c r="PNS13"/>
      <c r="PNT13" s="20"/>
      <c r="PNU13"/>
      <c r="PNV13" s="20"/>
      <c r="PNW13"/>
      <c r="PNX13" s="20"/>
      <c r="PNY13"/>
      <c r="PNZ13" s="20"/>
      <c r="POA13"/>
      <c r="POB13" s="20"/>
      <c r="POC13"/>
      <c r="POD13" s="20"/>
      <c r="POE13"/>
      <c r="POF13" s="20"/>
      <c r="POG13"/>
      <c r="POH13" s="20"/>
      <c r="POI13"/>
      <c r="POJ13" s="20"/>
      <c r="POK13"/>
      <c r="POL13" s="20"/>
      <c r="POM13"/>
      <c r="PON13" s="20"/>
      <c r="POO13"/>
      <c r="POP13" s="20"/>
      <c r="POQ13"/>
      <c r="POR13" s="20"/>
      <c r="POS13"/>
      <c r="POT13" s="20"/>
      <c r="POU13"/>
      <c r="POV13" s="20"/>
      <c r="POW13"/>
      <c r="POX13" s="20"/>
      <c r="POY13"/>
      <c r="POZ13" s="20"/>
      <c r="PPA13"/>
      <c r="PPB13" s="20"/>
      <c r="PPC13"/>
      <c r="PPD13" s="20"/>
      <c r="PPE13"/>
      <c r="PPF13" s="20"/>
      <c r="PPG13"/>
      <c r="PPH13" s="20"/>
      <c r="PPI13"/>
      <c r="PPJ13" s="20"/>
      <c r="PPK13"/>
      <c r="PPL13" s="20"/>
      <c r="PPM13"/>
      <c r="PPN13" s="20"/>
      <c r="PPO13"/>
      <c r="PPP13" s="20"/>
      <c r="PPQ13"/>
      <c r="PPR13" s="20"/>
      <c r="PPS13"/>
      <c r="PPT13" s="20"/>
      <c r="PPU13"/>
      <c r="PPV13" s="20"/>
      <c r="PPW13"/>
      <c r="PPX13" s="20"/>
      <c r="PPY13"/>
      <c r="PPZ13" s="20"/>
      <c r="PQA13"/>
      <c r="PQB13" s="20"/>
      <c r="PQC13"/>
      <c r="PQD13" s="20"/>
      <c r="PQE13"/>
      <c r="PQF13" s="20"/>
      <c r="PQG13"/>
      <c r="PQH13" s="20"/>
      <c r="PQI13"/>
      <c r="PQJ13" s="20"/>
      <c r="PQK13"/>
      <c r="PQL13" s="20"/>
      <c r="PQM13"/>
      <c r="PQN13" s="20"/>
      <c r="PQO13"/>
      <c r="PQP13" s="20"/>
      <c r="PQQ13"/>
      <c r="PQR13" s="20"/>
      <c r="PQS13"/>
      <c r="PQT13" s="20"/>
      <c r="PQU13"/>
      <c r="PQV13" s="20"/>
      <c r="PQW13"/>
      <c r="PQX13" s="20"/>
      <c r="PQY13"/>
      <c r="PQZ13" s="20"/>
      <c r="PRA13"/>
      <c r="PRB13" s="20"/>
      <c r="PRC13"/>
      <c r="PRD13" s="20"/>
      <c r="PRE13"/>
      <c r="PRF13" s="20"/>
      <c r="PRG13"/>
      <c r="PRH13" s="20"/>
      <c r="PRI13"/>
      <c r="PRJ13" s="20"/>
      <c r="PRK13"/>
      <c r="PRL13" s="20"/>
      <c r="PRM13"/>
      <c r="PRN13" s="20"/>
      <c r="PRO13"/>
      <c r="PRP13" s="20"/>
      <c r="PRQ13"/>
      <c r="PRR13" s="20"/>
      <c r="PRS13"/>
      <c r="PRT13" s="20"/>
      <c r="PRU13"/>
      <c r="PRV13" s="20"/>
      <c r="PRW13"/>
      <c r="PRX13" s="20"/>
      <c r="PRY13"/>
      <c r="PRZ13" s="20"/>
      <c r="PSA13"/>
      <c r="PSB13" s="20"/>
      <c r="PSC13"/>
      <c r="PSD13" s="20"/>
      <c r="PSE13"/>
      <c r="PSF13" s="20"/>
      <c r="PSG13"/>
      <c r="PSH13" s="20"/>
      <c r="PSI13"/>
      <c r="PSJ13" s="20"/>
      <c r="PSK13"/>
      <c r="PSL13" s="20"/>
      <c r="PSM13"/>
      <c r="PSN13" s="20"/>
      <c r="PSO13"/>
      <c r="PSP13" s="20"/>
      <c r="PSQ13"/>
      <c r="PSR13" s="20"/>
      <c r="PSS13"/>
      <c r="PST13" s="20"/>
      <c r="PSU13"/>
      <c r="PSV13" s="20"/>
      <c r="PSW13"/>
      <c r="PSX13" s="20"/>
      <c r="PSY13"/>
      <c r="PSZ13" s="20"/>
      <c r="PTA13"/>
      <c r="PTB13" s="20"/>
      <c r="PTC13"/>
      <c r="PTD13" s="20"/>
      <c r="PTE13"/>
      <c r="PTF13" s="20"/>
      <c r="PTG13"/>
      <c r="PTH13" s="20"/>
      <c r="PTI13"/>
      <c r="PTJ13" s="20"/>
      <c r="PTK13"/>
      <c r="PTL13" s="20"/>
      <c r="PTM13"/>
      <c r="PTN13" s="20"/>
      <c r="PTO13"/>
      <c r="PTP13" s="20"/>
      <c r="PTQ13"/>
      <c r="PTR13" s="20"/>
      <c r="PTS13"/>
      <c r="PTT13" s="20"/>
      <c r="PTU13"/>
      <c r="PTV13" s="20"/>
      <c r="PTW13"/>
      <c r="PTX13" s="20"/>
      <c r="PTY13"/>
      <c r="PTZ13" s="20"/>
      <c r="PUA13"/>
      <c r="PUB13" s="20"/>
      <c r="PUC13"/>
      <c r="PUD13" s="20"/>
      <c r="PUE13"/>
      <c r="PUF13" s="20"/>
      <c r="PUG13"/>
      <c r="PUH13" s="20"/>
      <c r="PUI13"/>
      <c r="PUJ13" s="20"/>
      <c r="PUK13"/>
      <c r="PUL13" s="20"/>
      <c r="PUM13"/>
      <c r="PUN13" s="20"/>
      <c r="PUO13"/>
      <c r="PUP13" s="20"/>
      <c r="PUQ13"/>
      <c r="PUR13" s="20"/>
      <c r="PUS13"/>
      <c r="PUT13" s="20"/>
      <c r="PUU13"/>
      <c r="PUV13" s="20"/>
      <c r="PUW13"/>
      <c r="PUX13" s="20"/>
      <c r="PUY13"/>
      <c r="PUZ13" s="20"/>
      <c r="PVA13"/>
      <c r="PVB13" s="20"/>
      <c r="PVC13"/>
      <c r="PVD13" s="20"/>
      <c r="PVE13"/>
      <c r="PVF13" s="20"/>
      <c r="PVG13"/>
      <c r="PVH13" s="20"/>
      <c r="PVI13"/>
      <c r="PVJ13" s="20"/>
      <c r="PVK13"/>
      <c r="PVL13" s="20"/>
      <c r="PVM13"/>
      <c r="PVN13" s="20"/>
      <c r="PVO13"/>
      <c r="PVP13" s="20"/>
      <c r="PVQ13"/>
      <c r="PVR13" s="20"/>
      <c r="PVS13"/>
      <c r="PVT13" s="20"/>
      <c r="PVU13"/>
      <c r="PVV13" s="20"/>
      <c r="PVW13"/>
      <c r="PVX13" s="20"/>
      <c r="PVY13"/>
      <c r="PVZ13" s="20"/>
      <c r="PWA13"/>
      <c r="PWB13" s="20"/>
      <c r="PWC13"/>
      <c r="PWD13" s="20"/>
      <c r="PWE13"/>
      <c r="PWF13" s="20"/>
      <c r="PWG13"/>
      <c r="PWH13" s="20"/>
      <c r="PWI13"/>
      <c r="PWJ13" s="20"/>
      <c r="PWK13"/>
      <c r="PWL13" s="20"/>
      <c r="PWM13"/>
      <c r="PWN13" s="20"/>
      <c r="PWO13"/>
      <c r="PWP13" s="20"/>
      <c r="PWQ13"/>
      <c r="PWR13" s="20"/>
      <c r="PWS13"/>
      <c r="PWT13" s="20"/>
      <c r="PWU13"/>
      <c r="PWV13" s="20"/>
      <c r="PWW13"/>
      <c r="PWX13" s="20"/>
      <c r="PWY13"/>
      <c r="PWZ13" s="20"/>
      <c r="PXA13"/>
      <c r="PXB13" s="20"/>
      <c r="PXC13"/>
      <c r="PXD13" s="20"/>
      <c r="PXE13"/>
      <c r="PXF13" s="20"/>
      <c r="PXG13"/>
      <c r="PXH13" s="20"/>
      <c r="PXI13"/>
      <c r="PXJ13" s="20"/>
      <c r="PXK13"/>
      <c r="PXL13" s="20"/>
      <c r="PXM13"/>
      <c r="PXN13" s="20"/>
      <c r="PXO13"/>
      <c r="PXP13" s="20"/>
      <c r="PXQ13"/>
      <c r="PXR13" s="20"/>
      <c r="PXS13"/>
      <c r="PXT13" s="20"/>
      <c r="PXU13"/>
      <c r="PXV13" s="20"/>
      <c r="PXW13"/>
      <c r="PXX13" s="20"/>
      <c r="PXY13"/>
      <c r="PXZ13" s="20"/>
      <c r="PYA13"/>
      <c r="PYB13" s="20"/>
      <c r="PYC13"/>
      <c r="PYD13" s="20"/>
      <c r="PYE13"/>
      <c r="PYF13" s="20"/>
      <c r="PYG13"/>
      <c r="PYH13" s="20"/>
      <c r="PYI13"/>
      <c r="PYJ13" s="20"/>
      <c r="PYK13"/>
      <c r="PYL13" s="20"/>
      <c r="PYM13"/>
      <c r="PYN13" s="20"/>
      <c r="PYO13"/>
      <c r="PYP13" s="20"/>
      <c r="PYQ13"/>
      <c r="PYR13" s="20"/>
      <c r="PYS13"/>
      <c r="PYT13" s="20"/>
      <c r="PYU13"/>
      <c r="PYV13" s="20"/>
      <c r="PYW13"/>
      <c r="PYX13" s="20"/>
      <c r="PYY13"/>
      <c r="PYZ13" s="20"/>
      <c r="PZA13"/>
      <c r="PZB13" s="20"/>
      <c r="PZC13"/>
      <c r="PZD13" s="20"/>
      <c r="PZE13"/>
      <c r="PZF13" s="20"/>
      <c r="PZG13"/>
      <c r="PZH13" s="20"/>
      <c r="PZI13"/>
      <c r="PZJ13" s="20"/>
      <c r="PZK13"/>
      <c r="PZL13" s="20"/>
      <c r="PZM13"/>
      <c r="PZN13" s="20"/>
      <c r="PZO13"/>
      <c r="PZP13" s="20"/>
      <c r="PZQ13"/>
      <c r="PZR13" s="20"/>
      <c r="PZS13"/>
      <c r="PZT13" s="20"/>
      <c r="PZU13"/>
      <c r="PZV13" s="20"/>
      <c r="PZW13"/>
      <c r="PZX13" s="20"/>
      <c r="PZY13"/>
      <c r="PZZ13" s="20"/>
      <c r="QAA13"/>
      <c r="QAB13" s="20"/>
      <c r="QAC13"/>
      <c r="QAD13" s="20"/>
      <c r="QAE13"/>
      <c r="QAF13" s="20"/>
      <c r="QAG13"/>
      <c r="QAH13" s="20"/>
      <c r="QAI13"/>
      <c r="QAJ13" s="20"/>
      <c r="QAK13"/>
      <c r="QAL13" s="20"/>
      <c r="QAM13"/>
      <c r="QAN13" s="20"/>
      <c r="QAO13"/>
      <c r="QAP13" s="20"/>
      <c r="QAQ13"/>
      <c r="QAR13" s="20"/>
      <c r="QAS13"/>
      <c r="QAT13" s="20"/>
      <c r="QAU13"/>
      <c r="QAV13" s="20"/>
      <c r="QAW13"/>
      <c r="QAX13" s="20"/>
      <c r="QAY13"/>
      <c r="QAZ13" s="20"/>
      <c r="QBA13"/>
      <c r="QBB13" s="20"/>
      <c r="QBC13"/>
      <c r="QBD13" s="20"/>
      <c r="QBE13"/>
      <c r="QBF13" s="20"/>
      <c r="QBG13"/>
      <c r="QBH13" s="20"/>
      <c r="QBI13"/>
      <c r="QBJ13" s="20"/>
      <c r="QBK13"/>
      <c r="QBL13" s="20"/>
      <c r="QBM13"/>
      <c r="QBN13" s="20"/>
      <c r="QBO13"/>
      <c r="QBP13" s="20"/>
      <c r="QBQ13"/>
      <c r="QBR13" s="20"/>
      <c r="QBS13"/>
      <c r="QBT13" s="20"/>
      <c r="QBU13"/>
      <c r="QBV13" s="20"/>
      <c r="QBW13"/>
      <c r="QBX13" s="20"/>
      <c r="QBY13"/>
      <c r="QBZ13" s="20"/>
      <c r="QCA13"/>
      <c r="QCB13" s="20"/>
      <c r="QCC13"/>
      <c r="QCD13" s="20"/>
      <c r="QCE13"/>
      <c r="QCF13" s="20"/>
      <c r="QCG13"/>
      <c r="QCH13" s="20"/>
      <c r="QCI13"/>
      <c r="QCJ13" s="20"/>
      <c r="QCK13"/>
      <c r="QCL13" s="20"/>
      <c r="QCM13"/>
      <c r="QCN13" s="20"/>
      <c r="QCO13"/>
      <c r="QCP13" s="20"/>
      <c r="QCQ13"/>
      <c r="QCR13" s="20"/>
      <c r="QCS13"/>
      <c r="QCT13" s="20"/>
      <c r="QCU13"/>
      <c r="QCV13" s="20"/>
      <c r="QCW13"/>
      <c r="QCX13" s="20"/>
      <c r="QCY13"/>
      <c r="QCZ13" s="20"/>
      <c r="QDA13"/>
      <c r="QDB13" s="20"/>
      <c r="QDC13"/>
      <c r="QDD13" s="20"/>
      <c r="QDE13"/>
      <c r="QDF13" s="20"/>
      <c r="QDG13"/>
      <c r="QDH13" s="20"/>
      <c r="QDI13"/>
      <c r="QDJ13" s="20"/>
      <c r="QDK13"/>
      <c r="QDL13" s="20"/>
      <c r="QDM13"/>
      <c r="QDN13" s="20"/>
      <c r="QDO13"/>
      <c r="QDP13" s="20"/>
      <c r="QDQ13"/>
      <c r="QDR13" s="20"/>
      <c r="QDS13"/>
      <c r="QDT13" s="20"/>
      <c r="QDU13"/>
      <c r="QDV13" s="20"/>
      <c r="QDW13"/>
      <c r="QDX13" s="20"/>
      <c r="QDY13"/>
      <c r="QDZ13" s="20"/>
      <c r="QEA13"/>
      <c r="QEB13" s="20"/>
      <c r="QEC13"/>
      <c r="QED13" s="20"/>
      <c r="QEE13"/>
      <c r="QEF13" s="20"/>
      <c r="QEG13"/>
      <c r="QEH13" s="20"/>
      <c r="QEI13"/>
      <c r="QEJ13" s="20"/>
      <c r="QEK13"/>
      <c r="QEL13" s="20"/>
      <c r="QEM13"/>
      <c r="QEN13" s="20"/>
      <c r="QEO13"/>
      <c r="QEP13" s="20"/>
      <c r="QEQ13"/>
      <c r="QER13" s="20"/>
      <c r="QES13"/>
      <c r="QET13" s="20"/>
      <c r="QEU13"/>
      <c r="QEV13" s="20"/>
      <c r="QEW13"/>
      <c r="QEX13" s="20"/>
      <c r="QEY13"/>
      <c r="QEZ13" s="20"/>
      <c r="QFA13"/>
      <c r="QFB13" s="20"/>
      <c r="QFC13"/>
      <c r="QFD13" s="20"/>
      <c r="QFE13"/>
      <c r="QFF13" s="20"/>
      <c r="QFG13"/>
      <c r="QFH13" s="20"/>
      <c r="QFI13"/>
      <c r="QFJ13" s="20"/>
      <c r="QFK13"/>
      <c r="QFL13" s="20"/>
      <c r="QFM13"/>
      <c r="QFN13" s="20"/>
      <c r="QFO13"/>
      <c r="QFP13" s="20"/>
      <c r="QFQ13"/>
      <c r="QFR13" s="20"/>
      <c r="QFS13"/>
      <c r="QFT13" s="20"/>
      <c r="QFU13"/>
      <c r="QFV13" s="20"/>
      <c r="QFW13"/>
      <c r="QFX13" s="20"/>
      <c r="QFY13"/>
      <c r="QFZ13" s="20"/>
      <c r="QGA13"/>
      <c r="QGB13" s="20"/>
      <c r="QGC13"/>
      <c r="QGD13" s="20"/>
      <c r="QGE13"/>
      <c r="QGF13" s="20"/>
      <c r="QGG13"/>
      <c r="QGH13" s="20"/>
      <c r="QGI13"/>
      <c r="QGJ13" s="20"/>
      <c r="QGK13"/>
      <c r="QGL13" s="20"/>
      <c r="QGM13"/>
      <c r="QGN13" s="20"/>
      <c r="QGO13"/>
      <c r="QGP13" s="20"/>
      <c r="QGQ13"/>
      <c r="QGR13" s="20"/>
      <c r="QGS13"/>
      <c r="QGT13" s="20"/>
      <c r="QGU13"/>
      <c r="QGV13" s="20"/>
      <c r="QGW13"/>
      <c r="QGX13" s="20"/>
      <c r="QGY13"/>
      <c r="QGZ13" s="20"/>
      <c r="QHA13"/>
      <c r="QHB13" s="20"/>
      <c r="QHC13"/>
      <c r="QHD13" s="20"/>
      <c r="QHE13"/>
      <c r="QHF13" s="20"/>
      <c r="QHG13"/>
      <c r="QHH13" s="20"/>
      <c r="QHI13"/>
      <c r="QHJ13" s="20"/>
      <c r="QHK13"/>
      <c r="QHL13" s="20"/>
      <c r="QHM13"/>
      <c r="QHN13" s="20"/>
      <c r="QHO13"/>
      <c r="QHP13" s="20"/>
      <c r="QHQ13"/>
      <c r="QHR13" s="20"/>
      <c r="QHS13"/>
      <c r="QHT13" s="20"/>
      <c r="QHU13"/>
      <c r="QHV13" s="20"/>
      <c r="QHW13"/>
      <c r="QHX13" s="20"/>
      <c r="QHY13"/>
      <c r="QHZ13" s="20"/>
      <c r="QIA13"/>
      <c r="QIB13" s="20"/>
      <c r="QIC13"/>
      <c r="QID13" s="20"/>
      <c r="QIE13"/>
      <c r="QIF13" s="20"/>
      <c r="QIG13"/>
      <c r="QIH13" s="20"/>
      <c r="QII13"/>
      <c r="QIJ13" s="20"/>
      <c r="QIK13"/>
      <c r="QIL13" s="20"/>
      <c r="QIM13"/>
      <c r="QIN13" s="20"/>
      <c r="QIO13"/>
      <c r="QIP13" s="20"/>
      <c r="QIQ13"/>
      <c r="QIR13" s="20"/>
      <c r="QIS13"/>
      <c r="QIT13" s="20"/>
      <c r="QIU13"/>
      <c r="QIV13" s="20"/>
      <c r="QIW13"/>
      <c r="QIX13" s="20"/>
      <c r="QIY13"/>
      <c r="QIZ13" s="20"/>
      <c r="QJA13"/>
      <c r="QJB13" s="20"/>
      <c r="QJC13"/>
      <c r="QJD13" s="20"/>
      <c r="QJE13"/>
      <c r="QJF13" s="20"/>
      <c r="QJG13"/>
      <c r="QJH13" s="20"/>
      <c r="QJI13"/>
      <c r="QJJ13" s="20"/>
      <c r="QJK13"/>
      <c r="QJL13" s="20"/>
      <c r="QJM13"/>
      <c r="QJN13" s="20"/>
      <c r="QJO13"/>
      <c r="QJP13" s="20"/>
      <c r="QJQ13"/>
      <c r="QJR13" s="20"/>
      <c r="QJS13"/>
      <c r="QJT13" s="20"/>
      <c r="QJU13"/>
      <c r="QJV13" s="20"/>
      <c r="QJW13"/>
      <c r="QJX13" s="20"/>
      <c r="QJY13"/>
      <c r="QJZ13" s="20"/>
      <c r="QKA13"/>
      <c r="QKB13" s="20"/>
      <c r="QKC13"/>
      <c r="QKD13" s="20"/>
      <c r="QKE13"/>
      <c r="QKF13" s="20"/>
      <c r="QKG13"/>
      <c r="QKH13" s="20"/>
      <c r="QKI13"/>
      <c r="QKJ13" s="20"/>
      <c r="QKK13"/>
      <c r="QKL13" s="20"/>
      <c r="QKM13"/>
      <c r="QKN13" s="20"/>
      <c r="QKO13"/>
      <c r="QKP13" s="20"/>
      <c r="QKQ13"/>
      <c r="QKR13" s="20"/>
      <c r="QKS13"/>
      <c r="QKT13" s="20"/>
      <c r="QKU13"/>
      <c r="QKV13" s="20"/>
      <c r="QKW13"/>
      <c r="QKX13" s="20"/>
      <c r="QKY13"/>
      <c r="QKZ13" s="20"/>
      <c r="QLA13"/>
      <c r="QLB13" s="20"/>
      <c r="QLC13"/>
      <c r="QLD13" s="20"/>
      <c r="QLE13"/>
      <c r="QLF13" s="20"/>
      <c r="QLG13"/>
      <c r="QLH13" s="20"/>
      <c r="QLI13"/>
      <c r="QLJ13" s="20"/>
      <c r="QLK13"/>
      <c r="QLL13" s="20"/>
      <c r="QLM13"/>
      <c r="QLN13" s="20"/>
      <c r="QLO13"/>
      <c r="QLP13" s="20"/>
      <c r="QLQ13"/>
      <c r="QLR13" s="20"/>
      <c r="QLS13"/>
      <c r="QLT13" s="20"/>
      <c r="QLU13"/>
      <c r="QLV13" s="20"/>
      <c r="QLW13"/>
      <c r="QLX13" s="20"/>
      <c r="QLY13"/>
      <c r="QLZ13" s="20"/>
      <c r="QMA13"/>
      <c r="QMB13" s="20"/>
      <c r="QMC13"/>
      <c r="QMD13" s="20"/>
      <c r="QME13"/>
      <c r="QMF13" s="20"/>
      <c r="QMG13"/>
      <c r="QMH13" s="20"/>
      <c r="QMI13"/>
      <c r="QMJ13" s="20"/>
      <c r="QMK13"/>
      <c r="QML13" s="20"/>
      <c r="QMM13"/>
      <c r="QMN13" s="20"/>
      <c r="QMO13"/>
      <c r="QMP13" s="20"/>
      <c r="QMQ13"/>
      <c r="QMR13" s="20"/>
      <c r="QMS13"/>
      <c r="QMT13" s="20"/>
      <c r="QMU13"/>
      <c r="QMV13" s="20"/>
      <c r="QMW13"/>
      <c r="QMX13" s="20"/>
      <c r="QMY13"/>
      <c r="QMZ13" s="20"/>
      <c r="QNA13"/>
      <c r="QNB13" s="20"/>
      <c r="QNC13"/>
      <c r="QND13" s="20"/>
      <c r="QNE13"/>
      <c r="QNF13" s="20"/>
      <c r="QNG13"/>
      <c r="QNH13" s="20"/>
      <c r="QNI13"/>
      <c r="QNJ13" s="20"/>
      <c r="QNK13"/>
      <c r="QNL13" s="20"/>
      <c r="QNM13"/>
      <c r="QNN13" s="20"/>
      <c r="QNO13"/>
      <c r="QNP13" s="20"/>
      <c r="QNQ13"/>
      <c r="QNR13" s="20"/>
      <c r="QNS13"/>
      <c r="QNT13" s="20"/>
      <c r="QNU13"/>
      <c r="QNV13" s="20"/>
      <c r="QNW13"/>
      <c r="QNX13" s="20"/>
      <c r="QNY13"/>
      <c r="QNZ13" s="20"/>
      <c r="QOA13"/>
      <c r="QOB13" s="20"/>
      <c r="QOC13"/>
      <c r="QOD13" s="20"/>
      <c r="QOE13"/>
      <c r="QOF13" s="20"/>
      <c r="QOG13"/>
      <c r="QOH13" s="20"/>
      <c r="QOI13"/>
      <c r="QOJ13" s="20"/>
      <c r="QOK13"/>
      <c r="QOL13" s="20"/>
      <c r="QOM13"/>
      <c r="QON13" s="20"/>
      <c r="QOO13"/>
      <c r="QOP13" s="20"/>
      <c r="QOQ13"/>
      <c r="QOR13" s="20"/>
      <c r="QOS13"/>
      <c r="QOT13" s="20"/>
      <c r="QOU13"/>
      <c r="QOV13" s="20"/>
      <c r="QOW13"/>
      <c r="QOX13" s="20"/>
      <c r="QOY13"/>
      <c r="QOZ13" s="20"/>
      <c r="QPA13"/>
      <c r="QPB13" s="20"/>
      <c r="QPC13"/>
      <c r="QPD13" s="20"/>
      <c r="QPE13"/>
      <c r="QPF13" s="20"/>
      <c r="QPG13"/>
      <c r="QPH13" s="20"/>
      <c r="QPI13"/>
      <c r="QPJ13" s="20"/>
      <c r="QPK13"/>
      <c r="QPL13" s="20"/>
      <c r="QPM13"/>
      <c r="QPN13" s="20"/>
      <c r="QPO13"/>
      <c r="QPP13" s="20"/>
      <c r="QPQ13"/>
      <c r="QPR13" s="20"/>
      <c r="QPS13"/>
      <c r="QPT13" s="20"/>
      <c r="QPU13"/>
      <c r="QPV13" s="20"/>
      <c r="QPW13"/>
      <c r="QPX13" s="20"/>
      <c r="QPY13"/>
      <c r="QPZ13" s="20"/>
      <c r="QQA13"/>
      <c r="QQB13" s="20"/>
      <c r="QQC13"/>
      <c r="QQD13" s="20"/>
      <c r="QQE13"/>
      <c r="QQF13" s="20"/>
      <c r="QQG13"/>
      <c r="QQH13" s="20"/>
      <c r="QQI13"/>
      <c r="QQJ13" s="20"/>
      <c r="QQK13"/>
      <c r="QQL13" s="20"/>
      <c r="QQM13"/>
      <c r="QQN13" s="20"/>
      <c r="QQO13"/>
      <c r="QQP13" s="20"/>
      <c r="QQQ13"/>
      <c r="QQR13" s="20"/>
      <c r="QQS13"/>
      <c r="QQT13" s="20"/>
      <c r="QQU13"/>
      <c r="QQV13" s="20"/>
      <c r="QQW13"/>
      <c r="QQX13" s="20"/>
      <c r="QQY13"/>
      <c r="QQZ13" s="20"/>
      <c r="QRA13"/>
      <c r="QRB13" s="20"/>
      <c r="QRC13"/>
      <c r="QRD13" s="20"/>
      <c r="QRE13"/>
      <c r="QRF13" s="20"/>
      <c r="QRG13"/>
      <c r="QRH13" s="20"/>
      <c r="QRI13"/>
      <c r="QRJ13" s="20"/>
      <c r="QRK13"/>
      <c r="QRL13" s="20"/>
      <c r="QRM13"/>
      <c r="QRN13" s="20"/>
      <c r="QRO13"/>
      <c r="QRP13" s="20"/>
      <c r="QRQ13"/>
      <c r="QRR13" s="20"/>
      <c r="QRS13"/>
      <c r="QRT13" s="20"/>
      <c r="QRU13"/>
      <c r="QRV13" s="20"/>
      <c r="QRW13"/>
      <c r="QRX13" s="20"/>
      <c r="QRY13"/>
      <c r="QRZ13" s="20"/>
      <c r="QSA13"/>
      <c r="QSB13" s="20"/>
      <c r="QSC13"/>
      <c r="QSD13" s="20"/>
      <c r="QSE13"/>
      <c r="QSF13" s="20"/>
      <c r="QSG13"/>
      <c r="QSH13" s="20"/>
      <c r="QSI13"/>
      <c r="QSJ13" s="20"/>
      <c r="QSK13"/>
      <c r="QSL13" s="20"/>
      <c r="QSM13"/>
      <c r="QSN13" s="20"/>
      <c r="QSO13"/>
      <c r="QSP13" s="20"/>
      <c r="QSQ13"/>
      <c r="QSR13" s="20"/>
      <c r="QSS13"/>
      <c r="QST13" s="20"/>
      <c r="QSU13"/>
      <c r="QSV13" s="20"/>
      <c r="QSW13"/>
      <c r="QSX13" s="20"/>
      <c r="QSY13"/>
      <c r="QSZ13" s="20"/>
      <c r="QTA13"/>
      <c r="QTB13" s="20"/>
      <c r="QTC13"/>
      <c r="QTD13" s="20"/>
      <c r="QTE13"/>
      <c r="QTF13" s="20"/>
      <c r="QTG13"/>
      <c r="QTH13" s="20"/>
      <c r="QTI13"/>
      <c r="QTJ13" s="20"/>
      <c r="QTK13"/>
      <c r="QTL13" s="20"/>
      <c r="QTM13"/>
      <c r="QTN13" s="20"/>
      <c r="QTO13"/>
      <c r="QTP13" s="20"/>
      <c r="QTQ13"/>
      <c r="QTR13" s="20"/>
      <c r="QTS13"/>
      <c r="QTT13" s="20"/>
      <c r="QTU13"/>
      <c r="QTV13" s="20"/>
      <c r="QTW13"/>
      <c r="QTX13" s="20"/>
      <c r="QTY13"/>
      <c r="QTZ13" s="20"/>
      <c r="QUA13"/>
      <c r="QUB13" s="20"/>
      <c r="QUC13"/>
      <c r="QUD13" s="20"/>
      <c r="QUE13"/>
      <c r="QUF13" s="20"/>
      <c r="QUG13"/>
      <c r="QUH13" s="20"/>
      <c r="QUI13"/>
      <c r="QUJ13" s="20"/>
      <c r="QUK13"/>
      <c r="QUL13" s="20"/>
      <c r="QUM13"/>
      <c r="QUN13" s="20"/>
      <c r="QUO13"/>
      <c r="QUP13" s="20"/>
      <c r="QUQ13"/>
      <c r="QUR13" s="20"/>
      <c r="QUS13"/>
      <c r="QUT13" s="20"/>
      <c r="QUU13"/>
      <c r="QUV13" s="20"/>
      <c r="QUW13"/>
      <c r="QUX13" s="20"/>
      <c r="QUY13"/>
      <c r="QUZ13" s="20"/>
      <c r="QVA13"/>
      <c r="QVB13" s="20"/>
      <c r="QVC13"/>
      <c r="QVD13" s="20"/>
      <c r="QVE13"/>
      <c r="QVF13" s="20"/>
      <c r="QVG13"/>
      <c r="QVH13" s="20"/>
      <c r="QVI13"/>
      <c r="QVJ13" s="20"/>
      <c r="QVK13"/>
      <c r="QVL13" s="20"/>
      <c r="QVM13"/>
      <c r="QVN13" s="20"/>
      <c r="QVO13"/>
      <c r="QVP13" s="20"/>
      <c r="QVQ13"/>
      <c r="QVR13" s="20"/>
      <c r="QVS13"/>
      <c r="QVT13" s="20"/>
      <c r="QVU13"/>
      <c r="QVV13" s="20"/>
      <c r="QVW13"/>
      <c r="QVX13" s="20"/>
      <c r="QVY13"/>
      <c r="QVZ13" s="20"/>
      <c r="QWA13"/>
      <c r="QWB13" s="20"/>
      <c r="QWC13"/>
      <c r="QWD13" s="20"/>
      <c r="QWE13"/>
      <c r="QWF13" s="20"/>
      <c r="QWG13"/>
      <c r="QWH13" s="20"/>
      <c r="QWI13"/>
      <c r="QWJ13" s="20"/>
      <c r="QWK13"/>
      <c r="QWL13" s="20"/>
      <c r="QWM13"/>
      <c r="QWN13" s="20"/>
      <c r="QWO13"/>
      <c r="QWP13" s="20"/>
      <c r="QWQ13"/>
      <c r="QWR13" s="20"/>
      <c r="QWS13"/>
      <c r="QWT13" s="20"/>
      <c r="QWU13"/>
      <c r="QWV13" s="20"/>
      <c r="QWW13"/>
      <c r="QWX13" s="20"/>
      <c r="QWY13"/>
      <c r="QWZ13" s="20"/>
      <c r="QXA13"/>
      <c r="QXB13" s="20"/>
      <c r="QXC13"/>
      <c r="QXD13" s="20"/>
      <c r="QXE13"/>
      <c r="QXF13" s="20"/>
      <c r="QXG13"/>
      <c r="QXH13" s="20"/>
      <c r="QXI13"/>
      <c r="QXJ13" s="20"/>
      <c r="QXK13"/>
      <c r="QXL13" s="20"/>
      <c r="QXM13"/>
      <c r="QXN13" s="20"/>
      <c r="QXO13"/>
      <c r="QXP13" s="20"/>
      <c r="QXQ13"/>
      <c r="QXR13" s="20"/>
      <c r="QXS13"/>
      <c r="QXT13" s="20"/>
      <c r="QXU13"/>
      <c r="QXV13" s="20"/>
      <c r="QXW13"/>
      <c r="QXX13" s="20"/>
      <c r="QXY13"/>
      <c r="QXZ13" s="20"/>
      <c r="QYA13"/>
      <c r="QYB13" s="20"/>
      <c r="QYC13"/>
      <c r="QYD13" s="20"/>
      <c r="QYE13"/>
      <c r="QYF13" s="20"/>
      <c r="QYG13"/>
      <c r="QYH13" s="20"/>
      <c r="QYI13"/>
      <c r="QYJ13" s="20"/>
      <c r="QYK13"/>
      <c r="QYL13" s="20"/>
      <c r="QYM13"/>
      <c r="QYN13" s="20"/>
      <c r="QYO13"/>
      <c r="QYP13" s="20"/>
      <c r="QYQ13"/>
      <c r="QYR13" s="20"/>
      <c r="QYS13"/>
      <c r="QYT13" s="20"/>
      <c r="QYU13"/>
      <c r="QYV13" s="20"/>
      <c r="QYW13"/>
      <c r="QYX13" s="20"/>
      <c r="QYY13"/>
      <c r="QYZ13" s="20"/>
      <c r="QZA13"/>
      <c r="QZB13" s="20"/>
      <c r="QZC13"/>
      <c r="QZD13" s="20"/>
      <c r="QZE13"/>
      <c r="QZF13" s="20"/>
      <c r="QZG13"/>
      <c r="QZH13" s="20"/>
      <c r="QZI13"/>
      <c r="QZJ13" s="20"/>
      <c r="QZK13"/>
      <c r="QZL13" s="20"/>
      <c r="QZM13"/>
      <c r="QZN13" s="20"/>
      <c r="QZO13"/>
      <c r="QZP13" s="20"/>
      <c r="QZQ13"/>
      <c r="QZR13" s="20"/>
      <c r="QZS13"/>
      <c r="QZT13" s="20"/>
      <c r="QZU13"/>
      <c r="QZV13" s="20"/>
      <c r="QZW13"/>
      <c r="QZX13" s="20"/>
      <c r="QZY13"/>
      <c r="QZZ13" s="20"/>
      <c r="RAA13"/>
      <c r="RAB13" s="20"/>
      <c r="RAC13"/>
      <c r="RAD13" s="20"/>
      <c r="RAE13"/>
      <c r="RAF13" s="20"/>
      <c r="RAG13"/>
      <c r="RAH13" s="20"/>
      <c r="RAI13"/>
      <c r="RAJ13" s="20"/>
      <c r="RAK13"/>
      <c r="RAL13" s="20"/>
      <c r="RAM13"/>
      <c r="RAN13" s="20"/>
      <c r="RAO13"/>
      <c r="RAP13" s="20"/>
      <c r="RAQ13"/>
      <c r="RAR13" s="20"/>
      <c r="RAS13"/>
      <c r="RAT13" s="20"/>
      <c r="RAU13"/>
      <c r="RAV13" s="20"/>
      <c r="RAW13"/>
      <c r="RAX13" s="20"/>
      <c r="RAY13"/>
      <c r="RAZ13" s="20"/>
      <c r="RBA13"/>
      <c r="RBB13" s="20"/>
      <c r="RBC13"/>
      <c r="RBD13" s="20"/>
      <c r="RBE13"/>
      <c r="RBF13" s="20"/>
      <c r="RBG13"/>
      <c r="RBH13" s="20"/>
      <c r="RBI13"/>
      <c r="RBJ13" s="20"/>
      <c r="RBK13"/>
      <c r="RBL13" s="20"/>
      <c r="RBM13"/>
      <c r="RBN13" s="20"/>
      <c r="RBO13"/>
      <c r="RBP13" s="20"/>
      <c r="RBQ13"/>
      <c r="RBR13" s="20"/>
      <c r="RBS13"/>
      <c r="RBT13" s="20"/>
      <c r="RBU13"/>
      <c r="RBV13" s="20"/>
      <c r="RBW13"/>
      <c r="RBX13" s="20"/>
      <c r="RBY13"/>
      <c r="RBZ13" s="20"/>
      <c r="RCA13"/>
      <c r="RCB13" s="20"/>
      <c r="RCC13"/>
      <c r="RCD13" s="20"/>
      <c r="RCE13"/>
      <c r="RCF13" s="20"/>
      <c r="RCG13"/>
      <c r="RCH13" s="20"/>
      <c r="RCI13"/>
      <c r="RCJ13" s="20"/>
      <c r="RCK13"/>
      <c r="RCL13" s="20"/>
      <c r="RCM13"/>
      <c r="RCN13" s="20"/>
      <c r="RCO13"/>
      <c r="RCP13" s="20"/>
      <c r="RCQ13"/>
      <c r="RCR13" s="20"/>
      <c r="RCS13"/>
      <c r="RCT13" s="20"/>
      <c r="RCU13"/>
      <c r="RCV13" s="20"/>
      <c r="RCW13"/>
      <c r="RCX13" s="20"/>
      <c r="RCY13"/>
      <c r="RCZ13" s="20"/>
      <c r="RDA13"/>
      <c r="RDB13" s="20"/>
      <c r="RDC13"/>
      <c r="RDD13" s="20"/>
      <c r="RDE13"/>
      <c r="RDF13" s="20"/>
      <c r="RDG13"/>
      <c r="RDH13" s="20"/>
      <c r="RDI13"/>
      <c r="RDJ13" s="20"/>
      <c r="RDK13"/>
      <c r="RDL13" s="20"/>
      <c r="RDM13"/>
      <c r="RDN13" s="20"/>
      <c r="RDO13"/>
      <c r="RDP13" s="20"/>
      <c r="RDQ13"/>
      <c r="RDR13" s="20"/>
      <c r="RDS13"/>
      <c r="RDT13" s="20"/>
      <c r="RDU13"/>
      <c r="RDV13" s="20"/>
      <c r="RDW13"/>
      <c r="RDX13" s="20"/>
      <c r="RDY13"/>
      <c r="RDZ13" s="20"/>
      <c r="REA13"/>
      <c r="REB13" s="20"/>
      <c r="REC13"/>
      <c r="RED13" s="20"/>
      <c r="REE13"/>
      <c r="REF13" s="20"/>
      <c r="REG13"/>
      <c r="REH13" s="20"/>
      <c r="REI13"/>
      <c r="REJ13" s="20"/>
      <c r="REK13"/>
      <c r="REL13" s="20"/>
      <c r="REM13"/>
      <c r="REN13" s="20"/>
      <c r="REO13"/>
      <c r="REP13" s="20"/>
      <c r="REQ13"/>
      <c r="RER13" s="20"/>
      <c r="RES13"/>
      <c r="RET13" s="20"/>
      <c r="REU13"/>
      <c r="REV13" s="20"/>
      <c r="REW13"/>
      <c r="REX13" s="20"/>
      <c r="REY13"/>
      <c r="REZ13" s="20"/>
      <c r="RFA13"/>
      <c r="RFB13" s="20"/>
      <c r="RFC13"/>
      <c r="RFD13" s="20"/>
      <c r="RFE13"/>
      <c r="RFF13" s="20"/>
      <c r="RFG13"/>
      <c r="RFH13" s="20"/>
      <c r="RFI13"/>
      <c r="RFJ13" s="20"/>
      <c r="RFK13"/>
      <c r="RFL13" s="20"/>
      <c r="RFM13"/>
      <c r="RFN13" s="20"/>
      <c r="RFO13"/>
      <c r="RFP13" s="20"/>
      <c r="RFQ13"/>
      <c r="RFR13" s="20"/>
      <c r="RFS13"/>
      <c r="RFT13" s="20"/>
      <c r="RFU13"/>
      <c r="RFV13" s="20"/>
      <c r="RFW13"/>
      <c r="RFX13" s="20"/>
      <c r="RFY13"/>
      <c r="RFZ13" s="20"/>
      <c r="RGA13"/>
      <c r="RGB13" s="20"/>
      <c r="RGC13"/>
      <c r="RGD13" s="20"/>
      <c r="RGE13"/>
      <c r="RGF13" s="20"/>
      <c r="RGG13"/>
      <c r="RGH13" s="20"/>
      <c r="RGI13"/>
      <c r="RGJ13" s="20"/>
      <c r="RGK13"/>
      <c r="RGL13" s="20"/>
      <c r="RGM13"/>
      <c r="RGN13" s="20"/>
      <c r="RGO13"/>
      <c r="RGP13" s="20"/>
      <c r="RGQ13"/>
      <c r="RGR13" s="20"/>
      <c r="RGS13"/>
      <c r="RGT13" s="20"/>
      <c r="RGU13"/>
      <c r="RGV13" s="20"/>
      <c r="RGW13"/>
      <c r="RGX13" s="20"/>
      <c r="RGY13"/>
      <c r="RGZ13" s="20"/>
      <c r="RHA13"/>
      <c r="RHB13" s="20"/>
      <c r="RHC13"/>
      <c r="RHD13" s="20"/>
      <c r="RHE13"/>
      <c r="RHF13" s="20"/>
      <c r="RHG13"/>
      <c r="RHH13" s="20"/>
      <c r="RHI13"/>
      <c r="RHJ13" s="20"/>
      <c r="RHK13"/>
      <c r="RHL13" s="20"/>
      <c r="RHM13"/>
      <c r="RHN13" s="20"/>
      <c r="RHO13"/>
      <c r="RHP13" s="20"/>
      <c r="RHQ13"/>
      <c r="RHR13" s="20"/>
      <c r="RHS13"/>
      <c r="RHT13" s="20"/>
      <c r="RHU13"/>
      <c r="RHV13" s="20"/>
      <c r="RHW13"/>
      <c r="RHX13" s="20"/>
      <c r="RHY13"/>
      <c r="RHZ13" s="20"/>
      <c r="RIA13"/>
      <c r="RIB13" s="20"/>
      <c r="RIC13"/>
      <c r="RID13" s="20"/>
      <c r="RIE13"/>
      <c r="RIF13" s="20"/>
      <c r="RIG13"/>
      <c r="RIH13" s="20"/>
      <c r="RII13"/>
      <c r="RIJ13" s="20"/>
      <c r="RIK13"/>
      <c r="RIL13" s="20"/>
      <c r="RIM13"/>
      <c r="RIN13" s="20"/>
      <c r="RIO13"/>
      <c r="RIP13" s="20"/>
      <c r="RIQ13"/>
      <c r="RIR13" s="20"/>
      <c r="RIS13"/>
      <c r="RIT13" s="20"/>
      <c r="RIU13"/>
      <c r="RIV13" s="20"/>
      <c r="RIW13"/>
      <c r="RIX13" s="20"/>
      <c r="RIY13"/>
      <c r="RIZ13" s="20"/>
      <c r="RJA13"/>
      <c r="RJB13" s="20"/>
      <c r="RJC13"/>
      <c r="RJD13" s="20"/>
      <c r="RJE13"/>
      <c r="RJF13" s="20"/>
      <c r="RJG13"/>
      <c r="RJH13" s="20"/>
      <c r="RJI13"/>
      <c r="RJJ13" s="20"/>
      <c r="RJK13"/>
      <c r="RJL13" s="20"/>
      <c r="RJM13"/>
      <c r="RJN13" s="20"/>
      <c r="RJO13"/>
      <c r="RJP13" s="20"/>
      <c r="RJQ13"/>
      <c r="RJR13" s="20"/>
      <c r="RJS13"/>
      <c r="RJT13" s="20"/>
      <c r="RJU13"/>
      <c r="RJV13" s="20"/>
      <c r="RJW13"/>
      <c r="RJX13" s="20"/>
      <c r="RJY13"/>
      <c r="RJZ13" s="20"/>
      <c r="RKA13"/>
      <c r="RKB13" s="20"/>
      <c r="RKC13"/>
      <c r="RKD13" s="20"/>
      <c r="RKE13"/>
      <c r="RKF13" s="20"/>
      <c r="RKG13"/>
      <c r="RKH13" s="20"/>
      <c r="RKI13"/>
      <c r="RKJ13" s="20"/>
      <c r="RKK13"/>
      <c r="RKL13" s="20"/>
      <c r="RKM13"/>
      <c r="RKN13" s="20"/>
      <c r="RKO13"/>
      <c r="RKP13" s="20"/>
      <c r="RKQ13"/>
      <c r="RKR13" s="20"/>
      <c r="RKS13"/>
      <c r="RKT13" s="20"/>
      <c r="RKU13"/>
      <c r="RKV13" s="20"/>
      <c r="RKW13"/>
      <c r="RKX13" s="20"/>
      <c r="RKY13"/>
      <c r="RKZ13" s="20"/>
      <c r="RLA13"/>
      <c r="RLB13" s="20"/>
      <c r="RLC13"/>
      <c r="RLD13" s="20"/>
      <c r="RLE13"/>
      <c r="RLF13" s="20"/>
      <c r="RLG13"/>
      <c r="RLH13" s="20"/>
      <c r="RLI13"/>
      <c r="RLJ13" s="20"/>
      <c r="RLK13"/>
      <c r="RLL13" s="20"/>
      <c r="RLM13"/>
      <c r="RLN13" s="20"/>
      <c r="RLO13"/>
      <c r="RLP13" s="20"/>
      <c r="RLQ13"/>
      <c r="RLR13" s="20"/>
      <c r="RLS13"/>
      <c r="RLT13" s="20"/>
      <c r="RLU13"/>
      <c r="RLV13" s="20"/>
      <c r="RLW13"/>
      <c r="RLX13" s="20"/>
      <c r="RLY13"/>
      <c r="RLZ13" s="20"/>
      <c r="RMA13"/>
      <c r="RMB13" s="20"/>
      <c r="RMC13"/>
      <c r="RMD13" s="20"/>
      <c r="RME13"/>
      <c r="RMF13" s="20"/>
      <c r="RMG13"/>
      <c r="RMH13" s="20"/>
      <c r="RMI13"/>
      <c r="RMJ13" s="20"/>
      <c r="RMK13"/>
      <c r="RML13" s="20"/>
      <c r="RMM13"/>
      <c r="RMN13" s="20"/>
      <c r="RMO13"/>
      <c r="RMP13" s="20"/>
      <c r="RMQ13"/>
      <c r="RMR13" s="20"/>
      <c r="RMS13"/>
      <c r="RMT13" s="20"/>
      <c r="RMU13"/>
      <c r="RMV13" s="20"/>
      <c r="RMW13"/>
      <c r="RMX13" s="20"/>
      <c r="RMY13"/>
      <c r="RMZ13" s="20"/>
      <c r="RNA13"/>
      <c r="RNB13" s="20"/>
      <c r="RNC13"/>
      <c r="RND13" s="20"/>
      <c r="RNE13"/>
      <c r="RNF13" s="20"/>
      <c r="RNG13"/>
      <c r="RNH13" s="20"/>
      <c r="RNI13"/>
      <c r="RNJ13" s="20"/>
      <c r="RNK13"/>
      <c r="RNL13" s="20"/>
      <c r="RNM13"/>
      <c r="RNN13" s="20"/>
      <c r="RNO13"/>
      <c r="RNP13" s="20"/>
      <c r="RNQ13"/>
      <c r="RNR13" s="20"/>
      <c r="RNS13"/>
      <c r="RNT13" s="20"/>
      <c r="RNU13"/>
      <c r="RNV13" s="20"/>
      <c r="RNW13"/>
      <c r="RNX13" s="20"/>
      <c r="RNY13"/>
      <c r="RNZ13" s="20"/>
      <c r="ROA13"/>
      <c r="ROB13" s="20"/>
      <c r="ROC13"/>
      <c r="ROD13" s="20"/>
      <c r="ROE13"/>
      <c r="ROF13" s="20"/>
      <c r="ROG13"/>
      <c r="ROH13" s="20"/>
      <c r="ROI13"/>
      <c r="ROJ13" s="20"/>
      <c r="ROK13"/>
      <c r="ROL13" s="20"/>
      <c r="ROM13"/>
      <c r="RON13" s="20"/>
      <c r="ROO13"/>
      <c r="ROP13" s="20"/>
      <c r="ROQ13"/>
      <c r="ROR13" s="20"/>
      <c r="ROS13"/>
      <c r="ROT13" s="20"/>
      <c r="ROU13"/>
      <c r="ROV13" s="20"/>
      <c r="ROW13"/>
      <c r="ROX13" s="20"/>
      <c r="ROY13"/>
      <c r="ROZ13" s="20"/>
      <c r="RPA13"/>
      <c r="RPB13" s="20"/>
      <c r="RPC13"/>
      <c r="RPD13" s="20"/>
      <c r="RPE13"/>
      <c r="RPF13" s="20"/>
      <c r="RPG13"/>
      <c r="RPH13" s="20"/>
      <c r="RPI13"/>
      <c r="RPJ13" s="20"/>
      <c r="RPK13"/>
      <c r="RPL13" s="20"/>
      <c r="RPM13"/>
      <c r="RPN13" s="20"/>
      <c r="RPO13"/>
      <c r="RPP13" s="20"/>
      <c r="RPQ13"/>
      <c r="RPR13" s="20"/>
      <c r="RPS13"/>
      <c r="RPT13" s="20"/>
      <c r="RPU13"/>
      <c r="RPV13" s="20"/>
      <c r="RPW13"/>
      <c r="RPX13" s="20"/>
      <c r="RPY13"/>
      <c r="RPZ13" s="20"/>
      <c r="RQA13"/>
      <c r="RQB13" s="20"/>
      <c r="RQC13"/>
      <c r="RQD13" s="20"/>
      <c r="RQE13"/>
      <c r="RQF13" s="20"/>
      <c r="RQG13"/>
      <c r="RQH13" s="20"/>
      <c r="RQI13"/>
      <c r="RQJ13" s="20"/>
      <c r="RQK13"/>
      <c r="RQL13" s="20"/>
      <c r="RQM13"/>
      <c r="RQN13" s="20"/>
      <c r="RQO13"/>
      <c r="RQP13" s="20"/>
      <c r="RQQ13"/>
      <c r="RQR13" s="20"/>
      <c r="RQS13"/>
      <c r="RQT13" s="20"/>
      <c r="RQU13"/>
      <c r="RQV13" s="20"/>
      <c r="RQW13"/>
      <c r="RQX13" s="20"/>
      <c r="RQY13"/>
      <c r="RQZ13" s="20"/>
      <c r="RRA13"/>
      <c r="RRB13" s="20"/>
      <c r="RRC13"/>
      <c r="RRD13" s="20"/>
      <c r="RRE13"/>
      <c r="RRF13" s="20"/>
      <c r="RRG13"/>
      <c r="RRH13" s="20"/>
      <c r="RRI13"/>
      <c r="RRJ13" s="20"/>
      <c r="RRK13"/>
      <c r="RRL13" s="20"/>
      <c r="RRM13"/>
      <c r="RRN13" s="20"/>
      <c r="RRO13"/>
      <c r="RRP13" s="20"/>
      <c r="RRQ13"/>
      <c r="RRR13" s="20"/>
      <c r="RRS13"/>
      <c r="RRT13" s="20"/>
      <c r="RRU13"/>
      <c r="RRV13" s="20"/>
      <c r="RRW13"/>
      <c r="RRX13" s="20"/>
      <c r="RRY13"/>
      <c r="RRZ13" s="20"/>
      <c r="RSA13"/>
      <c r="RSB13" s="20"/>
      <c r="RSC13"/>
      <c r="RSD13" s="20"/>
      <c r="RSE13"/>
      <c r="RSF13" s="20"/>
      <c r="RSG13"/>
      <c r="RSH13" s="20"/>
      <c r="RSI13"/>
      <c r="RSJ13" s="20"/>
      <c r="RSK13"/>
      <c r="RSL13" s="20"/>
      <c r="RSM13"/>
      <c r="RSN13" s="20"/>
      <c r="RSO13"/>
      <c r="RSP13" s="20"/>
      <c r="RSQ13"/>
      <c r="RSR13" s="20"/>
      <c r="RSS13"/>
      <c r="RST13" s="20"/>
      <c r="RSU13"/>
      <c r="RSV13" s="20"/>
      <c r="RSW13"/>
      <c r="RSX13" s="20"/>
      <c r="RSY13"/>
      <c r="RSZ13" s="20"/>
      <c r="RTA13"/>
      <c r="RTB13" s="20"/>
      <c r="RTC13"/>
      <c r="RTD13" s="20"/>
      <c r="RTE13"/>
      <c r="RTF13" s="20"/>
      <c r="RTG13"/>
      <c r="RTH13" s="20"/>
      <c r="RTI13"/>
      <c r="RTJ13" s="20"/>
      <c r="RTK13"/>
      <c r="RTL13" s="20"/>
      <c r="RTM13"/>
      <c r="RTN13" s="20"/>
      <c r="RTO13"/>
      <c r="RTP13" s="20"/>
      <c r="RTQ13"/>
      <c r="RTR13" s="20"/>
      <c r="RTS13"/>
      <c r="RTT13" s="20"/>
      <c r="RTU13"/>
      <c r="RTV13" s="20"/>
      <c r="RTW13"/>
      <c r="RTX13" s="20"/>
      <c r="RTY13"/>
      <c r="RTZ13" s="20"/>
      <c r="RUA13"/>
      <c r="RUB13" s="20"/>
      <c r="RUC13"/>
      <c r="RUD13" s="20"/>
      <c r="RUE13"/>
      <c r="RUF13" s="20"/>
      <c r="RUG13"/>
      <c r="RUH13" s="20"/>
      <c r="RUI13"/>
      <c r="RUJ13" s="20"/>
      <c r="RUK13"/>
      <c r="RUL13" s="20"/>
      <c r="RUM13"/>
      <c r="RUN13" s="20"/>
      <c r="RUO13"/>
      <c r="RUP13" s="20"/>
      <c r="RUQ13"/>
      <c r="RUR13" s="20"/>
      <c r="RUS13"/>
      <c r="RUT13" s="20"/>
      <c r="RUU13"/>
      <c r="RUV13" s="20"/>
      <c r="RUW13"/>
      <c r="RUX13" s="20"/>
      <c r="RUY13"/>
      <c r="RUZ13" s="20"/>
      <c r="RVA13"/>
      <c r="RVB13" s="20"/>
      <c r="RVC13"/>
      <c r="RVD13" s="20"/>
      <c r="RVE13"/>
      <c r="RVF13" s="20"/>
      <c r="RVG13"/>
      <c r="RVH13" s="20"/>
      <c r="RVI13"/>
      <c r="RVJ13" s="20"/>
      <c r="RVK13"/>
      <c r="RVL13" s="20"/>
      <c r="RVM13"/>
      <c r="RVN13" s="20"/>
      <c r="RVO13"/>
      <c r="RVP13" s="20"/>
      <c r="RVQ13"/>
      <c r="RVR13" s="20"/>
      <c r="RVS13"/>
      <c r="RVT13" s="20"/>
      <c r="RVU13"/>
      <c r="RVV13" s="20"/>
      <c r="RVW13"/>
      <c r="RVX13" s="20"/>
      <c r="RVY13"/>
      <c r="RVZ13" s="20"/>
      <c r="RWA13"/>
      <c r="RWB13" s="20"/>
      <c r="RWC13"/>
      <c r="RWD13" s="20"/>
      <c r="RWE13"/>
      <c r="RWF13" s="20"/>
      <c r="RWG13"/>
      <c r="RWH13" s="20"/>
      <c r="RWI13"/>
      <c r="RWJ13" s="20"/>
      <c r="RWK13"/>
      <c r="RWL13" s="20"/>
      <c r="RWM13"/>
      <c r="RWN13" s="20"/>
      <c r="RWO13"/>
      <c r="RWP13" s="20"/>
      <c r="RWQ13"/>
      <c r="RWR13" s="20"/>
      <c r="RWS13"/>
      <c r="RWT13" s="20"/>
      <c r="RWU13"/>
      <c r="RWV13" s="20"/>
      <c r="RWW13"/>
      <c r="RWX13" s="20"/>
      <c r="RWY13"/>
      <c r="RWZ13" s="20"/>
      <c r="RXA13"/>
      <c r="RXB13" s="20"/>
      <c r="RXC13"/>
      <c r="RXD13" s="20"/>
      <c r="RXE13"/>
      <c r="RXF13" s="20"/>
      <c r="RXG13"/>
      <c r="RXH13" s="20"/>
      <c r="RXI13"/>
      <c r="RXJ13" s="20"/>
      <c r="RXK13"/>
      <c r="RXL13" s="20"/>
      <c r="RXM13"/>
      <c r="RXN13" s="20"/>
      <c r="RXO13"/>
      <c r="RXP13" s="20"/>
      <c r="RXQ13"/>
      <c r="RXR13" s="20"/>
      <c r="RXS13"/>
      <c r="RXT13" s="20"/>
      <c r="RXU13"/>
      <c r="RXV13" s="20"/>
      <c r="RXW13"/>
      <c r="RXX13" s="20"/>
      <c r="RXY13"/>
      <c r="RXZ13" s="20"/>
      <c r="RYA13"/>
      <c r="RYB13" s="20"/>
      <c r="RYC13"/>
      <c r="RYD13" s="20"/>
      <c r="RYE13"/>
      <c r="RYF13" s="20"/>
      <c r="RYG13"/>
      <c r="RYH13" s="20"/>
      <c r="RYI13"/>
      <c r="RYJ13" s="20"/>
      <c r="RYK13"/>
      <c r="RYL13" s="20"/>
      <c r="RYM13"/>
      <c r="RYN13" s="20"/>
      <c r="RYO13"/>
      <c r="RYP13" s="20"/>
      <c r="RYQ13"/>
      <c r="RYR13" s="20"/>
      <c r="RYS13"/>
      <c r="RYT13" s="20"/>
      <c r="RYU13"/>
      <c r="RYV13" s="20"/>
      <c r="RYW13"/>
      <c r="RYX13" s="20"/>
      <c r="RYY13"/>
      <c r="RYZ13" s="20"/>
      <c r="RZA13"/>
      <c r="RZB13" s="20"/>
      <c r="RZC13"/>
      <c r="RZD13" s="20"/>
      <c r="RZE13"/>
      <c r="RZF13" s="20"/>
      <c r="RZG13"/>
      <c r="RZH13" s="20"/>
      <c r="RZI13"/>
      <c r="RZJ13" s="20"/>
      <c r="RZK13"/>
      <c r="RZL13" s="20"/>
      <c r="RZM13"/>
      <c r="RZN13" s="20"/>
      <c r="RZO13"/>
      <c r="RZP13" s="20"/>
      <c r="RZQ13"/>
      <c r="RZR13" s="20"/>
      <c r="RZS13"/>
      <c r="RZT13" s="20"/>
      <c r="RZU13"/>
      <c r="RZV13" s="20"/>
      <c r="RZW13"/>
      <c r="RZX13" s="20"/>
      <c r="RZY13"/>
      <c r="RZZ13" s="20"/>
      <c r="SAA13"/>
      <c r="SAB13" s="20"/>
      <c r="SAC13"/>
      <c r="SAD13" s="20"/>
      <c r="SAE13"/>
      <c r="SAF13" s="20"/>
      <c r="SAG13"/>
      <c r="SAH13" s="20"/>
      <c r="SAI13"/>
      <c r="SAJ13" s="20"/>
      <c r="SAK13"/>
      <c r="SAL13" s="20"/>
      <c r="SAM13"/>
      <c r="SAN13" s="20"/>
      <c r="SAO13"/>
      <c r="SAP13" s="20"/>
      <c r="SAQ13"/>
      <c r="SAR13" s="20"/>
      <c r="SAS13"/>
      <c r="SAT13" s="20"/>
      <c r="SAU13"/>
      <c r="SAV13" s="20"/>
      <c r="SAW13"/>
      <c r="SAX13" s="20"/>
      <c r="SAY13"/>
      <c r="SAZ13" s="20"/>
      <c r="SBA13"/>
      <c r="SBB13" s="20"/>
      <c r="SBC13"/>
      <c r="SBD13" s="20"/>
      <c r="SBE13"/>
      <c r="SBF13" s="20"/>
      <c r="SBG13"/>
      <c r="SBH13" s="20"/>
      <c r="SBI13"/>
      <c r="SBJ13" s="20"/>
      <c r="SBK13"/>
      <c r="SBL13" s="20"/>
      <c r="SBM13"/>
      <c r="SBN13" s="20"/>
      <c r="SBO13"/>
      <c r="SBP13" s="20"/>
      <c r="SBQ13"/>
      <c r="SBR13" s="20"/>
      <c r="SBS13"/>
      <c r="SBT13" s="20"/>
      <c r="SBU13"/>
      <c r="SBV13" s="20"/>
      <c r="SBW13"/>
      <c r="SBX13" s="20"/>
      <c r="SBY13"/>
      <c r="SBZ13" s="20"/>
      <c r="SCA13"/>
      <c r="SCB13" s="20"/>
      <c r="SCC13"/>
      <c r="SCD13" s="20"/>
      <c r="SCE13"/>
      <c r="SCF13" s="20"/>
      <c r="SCG13"/>
      <c r="SCH13" s="20"/>
      <c r="SCI13"/>
      <c r="SCJ13" s="20"/>
      <c r="SCK13"/>
      <c r="SCL13" s="20"/>
      <c r="SCM13"/>
      <c r="SCN13" s="20"/>
      <c r="SCO13"/>
      <c r="SCP13" s="20"/>
      <c r="SCQ13"/>
      <c r="SCR13" s="20"/>
      <c r="SCS13"/>
      <c r="SCT13" s="20"/>
      <c r="SCU13"/>
      <c r="SCV13" s="20"/>
      <c r="SCW13"/>
      <c r="SCX13" s="20"/>
      <c r="SCY13"/>
      <c r="SCZ13" s="20"/>
      <c r="SDA13"/>
      <c r="SDB13" s="20"/>
      <c r="SDC13"/>
      <c r="SDD13" s="20"/>
      <c r="SDE13"/>
      <c r="SDF13" s="20"/>
      <c r="SDG13"/>
      <c r="SDH13" s="20"/>
      <c r="SDI13"/>
      <c r="SDJ13" s="20"/>
      <c r="SDK13"/>
      <c r="SDL13" s="20"/>
      <c r="SDM13"/>
      <c r="SDN13" s="20"/>
      <c r="SDO13"/>
      <c r="SDP13" s="20"/>
      <c r="SDQ13"/>
      <c r="SDR13" s="20"/>
      <c r="SDS13"/>
      <c r="SDT13" s="20"/>
      <c r="SDU13"/>
      <c r="SDV13" s="20"/>
      <c r="SDW13"/>
      <c r="SDX13" s="20"/>
      <c r="SDY13"/>
      <c r="SDZ13" s="20"/>
      <c r="SEA13"/>
      <c r="SEB13" s="20"/>
      <c r="SEC13"/>
      <c r="SED13" s="20"/>
      <c r="SEE13"/>
      <c r="SEF13" s="20"/>
      <c r="SEG13"/>
      <c r="SEH13" s="20"/>
      <c r="SEI13"/>
      <c r="SEJ13" s="20"/>
      <c r="SEK13"/>
      <c r="SEL13" s="20"/>
      <c r="SEM13"/>
      <c r="SEN13" s="20"/>
      <c r="SEO13"/>
      <c r="SEP13" s="20"/>
      <c r="SEQ13"/>
      <c r="SER13" s="20"/>
      <c r="SES13"/>
      <c r="SET13" s="20"/>
      <c r="SEU13"/>
      <c r="SEV13" s="20"/>
      <c r="SEW13"/>
      <c r="SEX13" s="20"/>
      <c r="SEY13"/>
      <c r="SEZ13" s="20"/>
      <c r="SFA13"/>
      <c r="SFB13" s="20"/>
      <c r="SFC13"/>
      <c r="SFD13" s="20"/>
      <c r="SFE13"/>
      <c r="SFF13" s="20"/>
      <c r="SFG13"/>
      <c r="SFH13" s="20"/>
      <c r="SFI13"/>
      <c r="SFJ13" s="20"/>
      <c r="SFK13"/>
      <c r="SFL13" s="20"/>
      <c r="SFM13"/>
      <c r="SFN13" s="20"/>
      <c r="SFO13"/>
      <c r="SFP13" s="20"/>
      <c r="SFQ13"/>
      <c r="SFR13" s="20"/>
      <c r="SFS13"/>
      <c r="SFT13" s="20"/>
      <c r="SFU13"/>
      <c r="SFV13" s="20"/>
      <c r="SFW13"/>
      <c r="SFX13" s="20"/>
      <c r="SFY13"/>
      <c r="SFZ13" s="20"/>
      <c r="SGA13"/>
      <c r="SGB13" s="20"/>
      <c r="SGC13"/>
      <c r="SGD13" s="20"/>
      <c r="SGE13"/>
      <c r="SGF13" s="20"/>
      <c r="SGG13"/>
      <c r="SGH13" s="20"/>
      <c r="SGI13"/>
      <c r="SGJ13" s="20"/>
      <c r="SGK13"/>
      <c r="SGL13" s="20"/>
      <c r="SGM13"/>
      <c r="SGN13" s="20"/>
      <c r="SGO13"/>
      <c r="SGP13" s="20"/>
      <c r="SGQ13"/>
      <c r="SGR13" s="20"/>
      <c r="SGS13"/>
      <c r="SGT13" s="20"/>
      <c r="SGU13"/>
      <c r="SGV13" s="20"/>
      <c r="SGW13"/>
      <c r="SGX13" s="20"/>
      <c r="SGY13"/>
      <c r="SGZ13" s="20"/>
      <c r="SHA13"/>
      <c r="SHB13" s="20"/>
      <c r="SHC13"/>
      <c r="SHD13" s="20"/>
      <c r="SHE13"/>
      <c r="SHF13" s="20"/>
      <c r="SHG13"/>
      <c r="SHH13" s="20"/>
      <c r="SHI13"/>
      <c r="SHJ13" s="20"/>
      <c r="SHK13"/>
      <c r="SHL13" s="20"/>
      <c r="SHM13"/>
      <c r="SHN13" s="20"/>
      <c r="SHO13"/>
      <c r="SHP13" s="20"/>
      <c r="SHQ13"/>
      <c r="SHR13" s="20"/>
      <c r="SHS13"/>
      <c r="SHT13" s="20"/>
      <c r="SHU13"/>
      <c r="SHV13" s="20"/>
      <c r="SHW13"/>
      <c r="SHX13" s="20"/>
      <c r="SHY13"/>
      <c r="SHZ13" s="20"/>
      <c r="SIA13"/>
      <c r="SIB13" s="20"/>
      <c r="SIC13"/>
      <c r="SID13" s="20"/>
      <c r="SIE13"/>
      <c r="SIF13" s="20"/>
      <c r="SIG13"/>
      <c r="SIH13" s="20"/>
      <c r="SII13"/>
      <c r="SIJ13" s="20"/>
      <c r="SIK13"/>
      <c r="SIL13" s="20"/>
      <c r="SIM13"/>
      <c r="SIN13" s="20"/>
      <c r="SIO13"/>
      <c r="SIP13" s="20"/>
      <c r="SIQ13"/>
      <c r="SIR13" s="20"/>
      <c r="SIS13"/>
      <c r="SIT13" s="20"/>
      <c r="SIU13"/>
      <c r="SIV13" s="20"/>
      <c r="SIW13"/>
      <c r="SIX13" s="20"/>
      <c r="SIY13"/>
      <c r="SIZ13" s="20"/>
      <c r="SJA13"/>
      <c r="SJB13" s="20"/>
      <c r="SJC13"/>
      <c r="SJD13" s="20"/>
      <c r="SJE13"/>
      <c r="SJF13" s="20"/>
      <c r="SJG13"/>
      <c r="SJH13" s="20"/>
      <c r="SJI13"/>
      <c r="SJJ13" s="20"/>
      <c r="SJK13"/>
      <c r="SJL13" s="20"/>
      <c r="SJM13"/>
      <c r="SJN13" s="20"/>
      <c r="SJO13"/>
      <c r="SJP13" s="20"/>
      <c r="SJQ13"/>
      <c r="SJR13" s="20"/>
      <c r="SJS13"/>
      <c r="SJT13" s="20"/>
      <c r="SJU13"/>
      <c r="SJV13" s="20"/>
      <c r="SJW13"/>
      <c r="SJX13" s="20"/>
      <c r="SJY13"/>
      <c r="SJZ13" s="20"/>
      <c r="SKA13"/>
      <c r="SKB13" s="20"/>
      <c r="SKC13"/>
      <c r="SKD13" s="20"/>
      <c r="SKE13"/>
      <c r="SKF13" s="20"/>
      <c r="SKG13"/>
      <c r="SKH13" s="20"/>
      <c r="SKI13"/>
      <c r="SKJ13" s="20"/>
      <c r="SKK13"/>
      <c r="SKL13" s="20"/>
      <c r="SKM13"/>
      <c r="SKN13" s="20"/>
      <c r="SKO13"/>
      <c r="SKP13" s="20"/>
      <c r="SKQ13"/>
      <c r="SKR13" s="20"/>
      <c r="SKS13"/>
      <c r="SKT13" s="20"/>
      <c r="SKU13"/>
      <c r="SKV13" s="20"/>
      <c r="SKW13"/>
      <c r="SKX13" s="20"/>
      <c r="SKY13"/>
      <c r="SKZ13" s="20"/>
      <c r="SLA13"/>
      <c r="SLB13" s="20"/>
      <c r="SLC13"/>
      <c r="SLD13" s="20"/>
      <c r="SLE13"/>
      <c r="SLF13" s="20"/>
      <c r="SLG13"/>
      <c r="SLH13" s="20"/>
      <c r="SLI13"/>
      <c r="SLJ13" s="20"/>
      <c r="SLK13"/>
      <c r="SLL13" s="20"/>
      <c r="SLM13"/>
      <c r="SLN13" s="20"/>
      <c r="SLO13"/>
      <c r="SLP13" s="20"/>
      <c r="SLQ13"/>
      <c r="SLR13" s="20"/>
      <c r="SLS13"/>
      <c r="SLT13" s="20"/>
      <c r="SLU13"/>
      <c r="SLV13" s="20"/>
      <c r="SLW13"/>
      <c r="SLX13" s="20"/>
      <c r="SLY13"/>
      <c r="SLZ13" s="20"/>
      <c r="SMA13"/>
      <c r="SMB13" s="20"/>
      <c r="SMC13"/>
      <c r="SMD13" s="20"/>
      <c r="SME13"/>
      <c r="SMF13" s="20"/>
      <c r="SMG13"/>
      <c r="SMH13" s="20"/>
      <c r="SMI13"/>
      <c r="SMJ13" s="20"/>
      <c r="SMK13"/>
      <c r="SML13" s="20"/>
      <c r="SMM13"/>
      <c r="SMN13" s="20"/>
      <c r="SMO13"/>
      <c r="SMP13" s="20"/>
      <c r="SMQ13"/>
      <c r="SMR13" s="20"/>
      <c r="SMS13"/>
      <c r="SMT13" s="20"/>
      <c r="SMU13"/>
      <c r="SMV13" s="20"/>
      <c r="SMW13"/>
      <c r="SMX13" s="20"/>
      <c r="SMY13"/>
      <c r="SMZ13" s="20"/>
      <c r="SNA13"/>
      <c r="SNB13" s="20"/>
      <c r="SNC13"/>
      <c r="SND13" s="20"/>
      <c r="SNE13"/>
      <c r="SNF13" s="20"/>
      <c r="SNG13"/>
      <c r="SNH13" s="20"/>
      <c r="SNI13"/>
      <c r="SNJ13" s="20"/>
      <c r="SNK13"/>
      <c r="SNL13" s="20"/>
      <c r="SNM13"/>
      <c r="SNN13" s="20"/>
      <c r="SNO13"/>
      <c r="SNP13" s="20"/>
      <c r="SNQ13"/>
      <c r="SNR13" s="20"/>
      <c r="SNS13"/>
      <c r="SNT13" s="20"/>
      <c r="SNU13"/>
      <c r="SNV13" s="20"/>
      <c r="SNW13"/>
      <c r="SNX13" s="20"/>
      <c r="SNY13"/>
      <c r="SNZ13" s="20"/>
      <c r="SOA13"/>
      <c r="SOB13" s="20"/>
      <c r="SOC13"/>
      <c r="SOD13" s="20"/>
      <c r="SOE13"/>
      <c r="SOF13" s="20"/>
      <c r="SOG13"/>
      <c r="SOH13" s="20"/>
      <c r="SOI13"/>
      <c r="SOJ13" s="20"/>
      <c r="SOK13"/>
      <c r="SOL13" s="20"/>
      <c r="SOM13"/>
      <c r="SON13" s="20"/>
      <c r="SOO13"/>
      <c r="SOP13" s="20"/>
      <c r="SOQ13"/>
      <c r="SOR13" s="20"/>
      <c r="SOS13"/>
      <c r="SOT13" s="20"/>
      <c r="SOU13"/>
      <c r="SOV13" s="20"/>
      <c r="SOW13"/>
      <c r="SOX13" s="20"/>
      <c r="SOY13"/>
      <c r="SOZ13" s="20"/>
      <c r="SPA13"/>
      <c r="SPB13" s="20"/>
      <c r="SPC13"/>
      <c r="SPD13" s="20"/>
      <c r="SPE13"/>
      <c r="SPF13" s="20"/>
      <c r="SPG13"/>
      <c r="SPH13" s="20"/>
      <c r="SPI13"/>
      <c r="SPJ13" s="20"/>
      <c r="SPK13"/>
      <c r="SPL13" s="20"/>
      <c r="SPM13"/>
      <c r="SPN13" s="20"/>
      <c r="SPO13"/>
      <c r="SPP13" s="20"/>
      <c r="SPQ13"/>
      <c r="SPR13" s="20"/>
      <c r="SPS13"/>
      <c r="SPT13" s="20"/>
      <c r="SPU13"/>
      <c r="SPV13" s="20"/>
      <c r="SPW13"/>
      <c r="SPX13" s="20"/>
      <c r="SPY13"/>
      <c r="SPZ13" s="20"/>
      <c r="SQA13"/>
      <c r="SQB13" s="20"/>
      <c r="SQC13"/>
      <c r="SQD13" s="20"/>
      <c r="SQE13"/>
      <c r="SQF13" s="20"/>
      <c r="SQG13"/>
      <c r="SQH13" s="20"/>
      <c r="SQI13"/>
      <c r="SQJ13" s="20"/>
      <c r="SQK13"/>
      <c r="SQL13" s="20"/>
      <c r="SQM13"/>
      <c r="SQN13" s="20"/>
      <c r="SQO13"/>
      <c r="SQP13" s="20"/>
      <c r="SQQ13"/>
      <c r="SQR13" s="20"/>
      <c r="SQS13"/>
      <c r="SQT13" s="20"/>
      <c r="SQU13"/>
      <c r="SQV13" s="20"/>
      <c r="SQW13"/>
      <c r="SQX13" s="20"/>
      <c r="SQY13"/>
      <c r="SQZ13" s="20"/>
      <c r="SRA13"/>
      <c r="SRB13" s="20"/>
      <c r="SRC13"/>
      <c r="SRD13" s="20"/>
      <c r="SRE13"/>
      <c r="SRF13" s="20"/>
      <c r="SRG13"/>
      <c r="SRH13" s="20"/>
      <c r="SRI13"/>
      <c r="SRJ13" s="20"/>
      <c r="SRK13"/>
      <c r="SRL13" s="20"/>
      <c r="SRM13"/>
      <c r="SRN13" s="20"/>
      <c r="SRO13"/>
      <c r="SRP13" s="20"/>
      <c r="SRQ13"/>
      <c r="SRR13" s="20"/>
      <c r="SRS13"/>
      <c r="SRT13" s="20"/>
      <c r="SRU13"/>
      <c r="SRV13" s="20"/>
      <c r="SRW13"/>
      <c r="SRX13" s="20"/>
      <c r="SRY13"/>
      <c r="SRZ13" s="20"/>
      <c r="SSA13"/>
      <c r="SSB13" s="20"/>
      <c r="SSC13"/>
      <c r="SSD13" s="20"/>
      <c r="SSE13"/>
      <c r="SSF13" s="20"/>
      <c r="SSG13"/>
      <c r="SSH13" s="20"/>
      <c r="SSI13"/>
      <c r="SSJ13" s="20"/>
      <c r="SSK13"/>
      <c r="SSL13" s="20"/>
      <c r="SSM13"/>
      <c r="SSN13" s="20"/>
      <c r="SSO13"/>
      <c r="SSP13" s="20"/>
      <c r="SSQ13"/>
      <c r="SSR13" s="20"/>
      <c r="SSS13"/>
      <c r="SST13" s="20"/>
      <c r="SSU13"/>
      <c r="SSV13" s="20"/>
      <c r="SSW13"/>
      <c r="SSX13" s="20"/>
      <c r="SSY13"/>
      <c r="SSZ13" s="20"/>
      <c r="STA13"/>
      <c r="STB13" s="20"/>
      <c r="STC13"/>
      <c r="STD13" s="20"/>
      <c r="STE13"/>
      <c r="STF13" s="20"/>
      <c r="STG13"/>
      <c r="STH13" s="20"/>
      <c r="STI13"/>
      <c r="STJ13" s="20"/>
      <c r="STK13"/>
      <c r="STL13" s="20"/>
      <c r="STM13"/>
      <c r="STN13" s="20"/>
      <c r="STO13"/>
      <c r="STP13" s="20"/>
      <c r="STQ13"/>
      <c r="STR13" s="20"/>
      <c r="STS13"/>
      <c r="STT13" s="20"/>
      <c r="STU13"/>
      <c r="STV13" s="20"/>
      <c r="STW13"/>
      <c r="STX13" s="20"/>
      <c r="STY13"/>
      <c r="STZ13" s="20"/>
      <c r="SUA13"/>
      <c r="SUB13" s="20"/>
      <c r="SUC13"/>
      <c r="SUD13" s="20"/>
      <c r="SUE13"/>
      <c r="SUF13" s="20"/>
      <c r="SUG13"/>
      <c r="SUH13" s="20"/>
      <c r="SUI13"/>
      <c r="SUJ13" s="20"/>
      <c r="SUK13"/>
      <c r="SUL13" s="20"/>
      <c r="SUM13"/>
      <c r="SUN13" s="20"/>
      <c r="SUO13"/>
      <c r="SUP13" s="20"/>
      <c r="SUQ13"/>
      <c r="SUR13" s="20"/>
      <c r="SUS13"/>
      <c r="SUT13" s="20"/>
      <c r="SUU13"/>
      <c r="SUV13" s="20"/>
      <c r="SUW13"/>
      <c r="SUX13" s="20"/>
      <c r="SUY13"/>
      <c r="SUZ13" s="20"/>
      <c r="SVA13"/>
      <c r="SVB13" s="20"/>
      <c r="SVC13"/>
      <c r="SVD13" s="20"/>
      <c r="SVE13"/>
      <c r="SVF13" s="20"/>
      <c r="SVG13"/>
      <c r="SVH13" s="20"/>
      <c r="SVI13"/>
      <c r="SVJ13" s="20"/>
      <c r="SVK13"/>
      <c r="SVL13" s="20"/>
      <c r="SVM13"/>
      <c r="SVN13" s="20"/>
      <c r="SVO13"/>
      <c r="SVP13" s="20"/>
      <c r="SVQ13"/>
      <c r="SVR13" s="20"/>
      <c r="SVS13"/>
      <c r="SVT13" s="20"/>
      <c r="SVU13"/>
      <c r="SVV13" s="20"/>
      <c r="SVW13"/>
      <c r="SVX13" s="20"/>
      <c r="SVY13"/>
      <c r="SVZ13" s="20"/>
      <c r="SWA13"/>
      <c r="SWB13" s="20"/>
      <c r="SWC13"/>
      <c r="SWD13" s="20"/>
      <c r="SWE13"/>
      <c r="SWF13" s="20"/>
      <c r="SWG13"/>
      <c r="SWH13" s="20"/>
      <c r="SWI13"/>
      <c r="SWJ13" s="20"/>
      <c r="SWK13"/>
      <c r="SWL13" s="20"/>
      <c r="SWM13"/>
      <c r="SWN13" s="20"/>
      <c r="SWO13"/>
      <c r="SWP13" s="20"/>
      <c r="SWQ13"/>
      <c r="SWR13" s="20"/>
      <c r="SWS13"/>
      <c r="SWT13" s="20"/>
      <c r="SWU13"/>
      <c r="SWV13" s="20"/>
      <c r="SWW13"/>
      <c r="SWX13" s="20"/>
      <c r="SWY13"/>
      <c r="SWZ13" s="20"/>
      <c r="SXA13"/>
      <c r="SXB13" s="20"/>
      <c r="SXC13"/>
      <c r="SXD13" s="20"/>
      <c r="SXE13"/>
      <c r="SXF13" s="20"/>
      <c r="SXG13"/>
      <c r="SXH13" s="20"/>
      <c r="SXI13"/>
      <c r="SXJ13" s="20"/>
      <c r="SXK13"/>
      <c r="SXL13" s="20"/>
      <c r="SXM13"/>
      <c r="SXN13" s="20"/>
      <c r="SXO13"/>
      <c r="SXP13" s="20"/>
      <c r="SXQ13"/>
      <c r="SXR13" s="20"/>
      <c r="SXS13"/>
      <c r="SXT13" s="20"/>
      <c r="SXU13"/>
      <c r="SXV13" s="20"/>
      <c r="SXW13"/>
      <c r="SXX13" s="20"/>
      <c r="SXY13"/>
      <c r="SXZ13" s="20"/>
      <c r="SYA13"/>
      <c r="SYB13" s="20"/>
      <c r="SYC13"/>
      <c r="SYD13" s="20"/>
      <c r="SYE13"/>
      <c r="SYF13" s="20"/>
      <c r="SYG13"/>
      <c r="SYH13" s="20"/>
      <c r="SYI13"/>
      <c r="SYJ13" s="20"/>
      <c r="SYK13"/>
      <c r="SYL13" s="20"/>
      <c r="SYM13"/>
      <c r="SYN13" s="20"/>
      <c r="SYO13"/>
      <c r="SYP13" s="20"/>
      <c r="SYQ13"/>
      <c r="SYR13" s="20"/>
      <c r="SYS13"/>
      <c r="SYT13" s="20"/>
      <c r="SYU13"/>
      <c r="SYV13" s="20"/>
      <c r="SYW13"/>
      <c r="SYX13" s="20"/>
      <c r="SYY13"/>
      <c r="SYZ13" s="20"/>
      <c r="SZA13"/>
      <c r="SZB13" s="20"/>
      <c r="SZC13"/>
      <c r="SZD13" s="20"/>
      <c r="SZE13"/>
      <c r="SZF13" s="20"/>
      <c r="SZG13"/>
      <c r="SZH13" s="20"/>
      <c r="SZI13"/>
      <c r="SZJ13" s="20"/>
      <c r="SZK13"/>
      <c r="SZL13" s="20"/>
      <c r="SZM13"/>
      <c r="SZN13" s="20"/>
      <c r="SZO13"/>
      <c r="SZP13" s="20"/>
      <c r="SZQ13"/>
      <c r="SZR13" s="20"/>
      <c r="SZS13"/>
      <c r="SZT13" s="20"/>
      <c r="SZU13"/>
      <c r="SZV13" s="20"/>
      <c r="SZW13"/>
      <c r="SZX13" s="20"/>
      <c r="SZY13"/>
      <c r="SZZ13" s="20"/>
      <c r="TAA13"/>
      <c r="TAB13" s="20"/>
      <c r="TAC13"/>
      <c r="TAD13" s="20"/>
      <c r="TAE13"/>
      <c r="TAF13" s="20"/>
      <c r="TAG13"/>
      <c r="TAH13" s="20"/>
      <c r="TAI13"/>
      <c r="TAJ13" s="20"/>
      <c r="TAK13"/>
      <c r="TAL13" s="20"/>
      <c r="TAM13"/>
      <c r="TAN13" s="20"/>
      <c r="TAO13"/>
      <c r="TAP13" s="20"/>
      <c r="TAQ13"/>
      <c r="TAR13" s="20"/>
      <c r="TAS13"/>
      <c r="TAT13" s="20"/>
      <c r="TAU13"/>
      <c r="TAV13" s="20"/>
      <c r="TAW13"/>
      <c r="TAX13" s="20"/>
      <c r="TAY13"/>
      <c r="TAZ13" s="20"/>
      <c r="TBA13"/>
      <c r="TBB13" s="20"/>
      <c r="TBC13"/>
      <c r="TBD13" s="20"/>
      <c r="TBE13"/>
      <c r="TBF13" s="20"/>
      <c r="TBG13"/>
      <c r="TBH13" s="20"/>
      <c r="TBI13"/>
      <c r="TBJ13" s="20"/>
      <c r="TBK13"/>
      <c r="TBL13" s="20"/>
      <c r="TBM13"/>
      <c r="TBN13" s="20"/>
      <c r="TBO13"/>
      <c r="TBP13" s="20"/>
      <c r="TBQ13"/>
      <c r="TBR13" s="20"/>
      <c r="TBS13"/>
      <c r="TBT13" s="20"/>
      <c r="TBU13"/>
      <c r="TBV13" s="20"/>
      <c r="TBW13"/>
      <c r="TBX13" s="20"/>
      <c r="TBY13"/>
      <c r="TBZ13" s="20"/>
      <c r="TCA13"/>
      <c r="TCB13" s="20"/>
      <c r="TCC13"/>
      <c r="TCD13" s="20"/>
      <c r="TCE13"/>
      <c r="TCF13" s="20"/>
      <c r="TCG13"/>
      <c r="TCH13" s="20"/>
      <c r="TCI13"/>
      <c r="TCJ13" s="20"/>
      <c r="TCK13"/>
      <c r="TCL13" s="20"/>
      <c r="TCM13"/>
      <c r="TCN13" s="20"/>
      <c r="TCO13"/>
      <c r="TCP13" s="20"/>
      <c r="TCQ13"/>
      <c r="TCR13" s="20"/>
      <c r="TCS13"/>
      <c r="TCT13" s="20"/>
      <c r="TCU13"/>
      <c r="TCV13" s="20"/>
      <c r="TCW13"/>
      <c r="TCX13" s="20"/>
      <c r="TCY13"/>
      <c r="TCZ13" s="20"/>
      <c r="TDA13"/>
      <c r="TDB13" s="20"/>
      <c r="TDC13"/>
      <c r="TDD13" s="20"/>
      <c r="TDE13"/>
      <c r="TDF13" s="20"/>
      <c r="TDG13"/>
      <c r="TDH13" s="20"/>
      <c r="TDI13"/>
      <c r="TDJ13" s="20"/>
      <c r="TDK13"/>
      <c r="TDL13" s="20"/>
      <c r="TDM13"/>
      <c r="TDN13" s="20"/>
      <c r="TDO13"/>
      <c r="TDP13" s="20"/>
      <c r="TDQ13"/>
      <c r="TDR13" s="20"/>
      <c r="TDS13"/>
      <c r="TDT13" s="20"/>
      <c r="TDU13"/>
      <c r="TDV13" s="20"/>
      <c r="TDW13"/>
      <c r="TDX13" s="20"/>
      <c r="TDY13"/>
      <c r="TDZ13" s="20"/>
      <c r="TEA13"/>
      <c r="TEB13" s="20"/>
      <c r="TEC13"/>
      <c r="TED13" s="20"/>
      <c r="TEE13"/>
      <c r="TEF13" s="20"/>
      <c r="TEG13"/>
      <c r="TEH13" s="20"/>
      <c r="TEI13"/>
      <c r="TEJ13" s="20"/>
      <c r="TEK13"/>
      <c r="TEL13" s="20"/>
      <c r="TEM13"/>
      <c r="TEN13" s="20"/>
      <c r="TEO13"/>
      <c r="TEP13" s="20"/>
      <c r="TEQ13"/>
      <c r="TER13" s="20"/>
      <c r="TES13"/>
      <c r="TET13" s="20"/>
      <c r="TEU13"/>
      <c r="TEV13" s="20"/>
      <c r="TEW13"/>
      <c r="TEX13" s="20"/>
      <c r="TEY13"/>
      <c r="TEZ13" s="20"/>
      <c r="TFA13"/>
      <c r="TFB13" s="20"/>
      <c r="TFC13"/>
      <c r="TFD13" s="20"/>
      <c r="TFE13"/>
      <c r="TFF13" s="20"/>
      <c r="TFG13"/>
      <c r="TFH13" s="20"/>
      <c r="TFI13"/>
      <c r="TFJ13" s="20"/>
      <c r="TFK13"/>
      <c r="TFL13" s="20"/>
      <c r="TFM13"/>
      <c r="TFN13" s="20"/>
      <c r="TFO13"/>
      <c r="TFP13" s="20"/>
      <c r="TFQ13"/>
      <c r="TFR13" s="20"/>
      <c r="TFS13"/>
      <c r="TFT13" s="20"/>
      <c r="TFU13"/>
      <c r="TFV13" s="20"/>
      <c r="TFW13"/>
      <c r="TFX13" s="20"/>
      <c r="TFY13"/>
      <c r="TFZ13" s="20"/>
      <c r="TGA13"/>
      <c r="TGB13" s="20"/>
      <c r="TGC13"/>
      <c r="TGD13" s="20"/>
      <c r="TGE13"/>
      <c r="TGF13" s="20"/>
      <c r="TGG13"/>
      <c r="TGH13" s="20"/>
      <c r="TGI13"/>
      <c r="TGJ13" s="20"/>
      <c r="TGK13"/>
      <c r="TGL13" s="20"/>
      <c r="TGM13"/>
      <c r="TGN13" s="20"/>
      <c r="TGO13"/>
      <c r="TGP13" s="20"/>
      <c r="TGQ13"/>
      <c r="TGR13" s="20"/>
      <c r="TGS13"/>
      <c r="TGT13" s="20"/>
      <c r="TGU13"/>
      <c r="TGV13" s="20"/>
      <c r="TGW13"/>
      <c r="TGX13" s="20"/>
      <c r="TGY13"/>
      <c r="TGZ13" s="20"/>
      <c r="THA13"/>
      <c r="THB13" s="20"/>
      <c r="THC13"/>
      <c r="THD13" s="20"/>
      <c r="THE13"/>
      <c r="THF13" s="20"/>
      <c r="THG13"/>
      <c r="THH13" s="20"/>
      <c r="THI13"/>
      <c r="THJ13" s="20"/>
      <c r="THK13"/>
      <c r="THL13" s="20"/>
      <c r="THM13"/>
      <c r="THN13" s="20"/>
      <c r="THO13"/>
      <c r="THP13" s="20"/>
      <c r="THQ13"/>
      <c r="THR13" s="20"/>
      <c r="THS13"/>
      <c r="THT13" s="20"/>
      <c r="THU13"/>
      <c r="THV13" s="20"/>
      <c r="THW13"/>
      <c r="THX13" s="20"/>
      <c r="THY13"/>
      <c r="THZ13" s="20"/>
      <c r="TIA13"/>
      <c r="TIB13" s="20"/>
      <c r="TIC13"/>
      <c r="TID13" s="20"/>
      <c r="TIE13"/>
      <c r="TIF13" s="20"/>
      <c r="TIG13"/>
      <c r="TIH13" s="20"/>
      <c r="TII13"/>
      <c r="TIJ13" s="20"/>
      <c r="TIK13"/>
      <c r="TIL13" s="20"/>
      <c r="TIM13"/>
      <c r="TIN13" s="20"/>
      <c r="TIO13"/>
      <c r="TIP13" s="20"/>
      <c r="TIQ13"/>
      <c r="TIR13" s="20"/>
      <c r="TIS13"/>
      <c r="TIT13" s="20"/>
      <c r="TIU13"/>
      <c r="TIV13" s="20"/>
      <c r="TIW13"/>
      <c r="TIX13" s="20"/>
      <c r="TIY13"/>
      <c r="TIZ13" s="20"/>
      <c r="TJA13"/>
      <c r="TJB13" s="20"/>
      <c r="TJC13"/>
      <c r="TJD13" s="20"/>
      <c r="TJE13"/>
      <c r="TJF13" s="20"/>
      <c r="TJG13"/>
      <c r="TJH13" s="20"/>
      <c r="TJI13"/>
      <c r="TJJ13" s="20"/>
      <c r="TJK13"/>
      <c r="TJL13" s="20"/>
      <c r="TJM13"/>
      <c r="TJN13" s="20"/>
      <c r="TJO13"/>
      <c r="TJP13" s="20"/>
      <c r="TJQ13"/>
      <c r="TJR13" s="20"/>
      <c r="TJS13"/>
      <c r="TJT13" s="20"/>
      <c r="TJU13"/>
      <c r="TJV13" s="20"/>
      <c r="TJW13"/>
      <c r="TJX13" s="20"/>
      <c r="TJY13"/>
      <c r="TJZ13" s="20"/>
      <c r="TKA13"/>
      <c r="TKB13" s="20"/>
      <c r="TKC13"/>
      <c r="TKD13" s="20"/>
      <c r="TKE13"/>
      <c r="TKF13" s="20"/>
      <c r="TKG13"/>
      <c r="TKH13" s="20"/>
      <c r="TKI13"/>
      <c r="TKJ13" s="20"/>
      <c r="TKK13"/>
      <c r="TKL13" s="20"/>
      <c r="TKM13"/>
      <c r="TKN13" s="20"/>
      <c r="TKO13"/>
      <c r="TKP13" s="20"/>
      <c r="TKQ13"/>
      <c r="TKR13" s="20"/>
      <c r="TKS13"/>
      <c r="TKT13" s="20"/>
      <c r="TKU13"/>
      <c r="TKV13" s="20"/>
      <c r="TKW13"/>
      <c r="TKX13" s="20"/>
      <c r="TKY13"/>
      <c r="TKZ13" s="20"/>
      <c r="TLA13"/>
      <c r="TLB13" s="20"/>
      <c r="TLC13"/>
      <c r="TLD13" s="20"/>
      <c r="TLE13"/>
      <c r="TLF13" s="20"/>
      <c r="TLG13"/>
      <c r="TLH13" s="20"/>
      <c r="TLI13"/>
      <c r="TLJ13" s="20"/>
      <c r="TLK13"/>
      <c r="TLL13" s="20"/>
      <c r="TLM13"/>
      <c r="TLN13" s="20"/>
      <c r="TLO13"/>
      <c r="TLP13" s="20"/>
      <c r="TLQ13"/>
      <c r="TLR13" s="20"/>
      <c r="TLS13"/>
      <c r="TLT13" s="20"/>
      <c r="TLU13"/>
      <c r="TLV13" s="20"/>
      <c r="TLW13"/>
      <c r="TLX13" s="20"/>
      <c r="TLY13"/>
      <c r="TLZ13" s="20"/>
      <c r="TMA13"/>
      <c r="TMB13" s="20"/>
      <c r="TMC13"/>
      <c r="TMD13" s="20"/>
      <c r="TME13"/>
      <c r="TMF13" s="20"/>
      <c r="TMG13"/>
      <c r="TMH13" s="20"/>
      <c r="TMI13"/>
      <c r="TMJ13" s="20"/>
      <c r="TMK13"/>
      <c r="TML13" s="20"/>
      <c r="TMM13"/>
      <c r="TMN13" s="20"/>
      <c r="TMO13"/>
      <c r="TMP13" s="20"/>
      <c r="TMQ13"/>
      <c r="TMR13" s="20"/>
      <c r="TMS13"/>
      <c r="TMT13" s="20"/>
      <c r="TMU13"/>
      <c r="TMV13" s="20"/>
      <c r="TMW13"/>
      <c r="TMX13" s="20"/>
      <c r="TMY13"/>
      <c r="TMZ13" s="20"/>
      <c r="TNA13"/>
      <c r="TNB13" s="20"/>
      <c r="TNC13"/>
      <c r="TND13" s="20"/>
      <c r="TNE13"/>
      <c r="TNF13" s="20"/>
      <c r="TNG13"/>
      <c r="TNH13" s="20"/>
      <c r="TNI13"/>
      <c r="TNJ13" s="20"/>
      <c r="TNK13"/>
      <c r="TNL13" s="20"/>
      <c r="TNM13"/>
      <c r="TNN13" s="20"/>
      <c r="TNO13"/>
      <c r="TNP13" s="20"/>
      <c r="TNQ13"/>
      <c r="TNR13" s="20"/>
      <c r="TNS13"/>
      <c r="TNT13" s="20"/>
      <c r="TNU13"/>
      <c r="TNV13" s="20"/>
      <c r="TNW13"/>
      <c r="TNX13" s="20"/>
      <c r="TNY13"/>
      <c r="TNZ13" s="20"/>
      <c r="TOA13"/>
      <c r="TOB13" s="20"/>
      <c r="TOC13"/>
      <c r="TOD13" s="20"/>
      <c r="TOE13"/>
      <c r="TOF13" s="20"/>
      <c r="TOG13"/>
      <c r="TOH13" s="20"/>
      <c r="TOI13"/>
      <c r="TOJ13" s="20"/>
      <c r="TOK13"/>
      <c r="TOL13" s="20"/>
      <c r="TOM13"/>
      <c r="TON13" s="20"/>
      <c r="TOO13"/>
      <c r="TOP13" s="20"/>
      <c r="TOQ13"/>
      <c r="TOR13" s="20"/>
      <c r="TOS13"/>
      <c r="TOT13" s="20"/>
      <c r="TOU13"/>
      <c r="TOV13" s="20"/>
      <c r="TOW13"/>
      <c r="TOX13" s="20"/>
      <c r="TOY13"/>
      <c r="TOZ13" s="20"/>
      <c r="TPA13"/>
      <c r="TPB13" s="20"/>
      <c r="TPC13"/>
      <c r="TPD13" s="20"/>
      <c r="TPE13"/>
      <c r="TPF13" s="20"/>
      <c r="TPG13"/>
      <c r="TPH13" s="20"/>
      <c r="TPI13"/>
      <c r="TPJ13" s="20"/>
      <c r="TPK13"/>
      <c r="TPL13" s="20"/>
      <c r="TPM13"/>
      <c r="TPN13" s="20"/>
      <c r="TPO13"/>
      <c r="TPP13" s="20"/>
      <c r="TPQ13"/>
      <c r="TPR13" s="20"/>
      <c r="TPS13"/>
      <c r="TPT13" s="20"/>
      <c r="TPU13"/>
      <c r="TPV13" s="20"/>
      <c r="TPW13"/>
      <c r="TPX13" s="20"/>
      <c r="TPY13"/>
      <c r="TPZ13" s="20"/>
      <c r="TQA13"/>
      <c r="TQB13" s="20"/>
      <c r="TQC13"/>
      <c r="TQD13" s="20"/>
      <c r="TQE13"/>
      <c r="TQF13" s="20"/>
      <c r="TQG13"/>
      <c r="TQH13" s="20"/>
      <c r="TQI13"/>
      <c r="TQJ13" s="20"/>
      <c r="TQK13"/>
      <c r="TQL13" s="20"/>
      <c r="TQM13"/>
      <c r="TQN13" s="20"/>
      <c r="TQO13"/>
      <c r="TQP13" s="20"/>
      <c r="TQQ13"/>
      <c r="TQR13" s="20"/>
      <c r="TQS13"/>
      <c r="TQT13" s="20"/>
      <c r="TQU13"/>
      <c r="TQV13" s="20"/>
      <c r="TQW13"/>
      <c r="TQX13" s="20"/>
      <c r="TQY13"/>
      <c r="TQZ13" s="20"/>
      <c r="TRA13"/>
      <c r="TRB13" s="20"/>
      <c r="TRC13"/>
      <c r="TRD13" s="20"/>
      <c r="TRE13"/>
      <c r="TRF13" s="20"/>
      <c r="TRG13"/>
      <c r="TRH13" s="20"/>
      <c r="TRI13"/>
      <c r="TRJ13" s="20"/>
      <c r="TRK13"/>
      <c r="TRL13" s="20"/>
      <c r="TRM13"/>
      <c r="TRN13" s="20"/>
      <c r="TRO13"/>
      <c r="TRP13" s="20"/>
      <c r="TRQ13"/>
      <c r="TRR13" s="20"/>
      <c r="TRS13"/>
      <c r="TRT13" s="20"/>
      <c r="TRU13"/>
      <c r="TRV13" s="20"/>
      <c r="TRW13"/>
      <c r="TRX13" s="20"/>
      <c r="TRY13"/>
      <c r="TRZ13" s="20"/>
      <c r="TSA13"/>
      <c r="TSB13" s="20"/>
      <c r="TSC13"/>
      <c r="TSD13" s="20"/>
      <c r="TSE13"/>
      <c r="TSF13" s="20"/>
      <c r="TSG13"/>
      <c r="TSH13" s="20"/>
      <c r="TSI13"/>
      <c r="TSJ13" s="20"/>
      <c r="TSK13"/>
      <c r="TSL13" s="20"/>
      <c r="TSM13"/>
      <c r="TSN13" s="20"/>
      <c r="TSO13"/>
      <c r="TSP13" s="20"/>
      <c r="TSQ13"/>
      <c r="TSR13" s="20"/>
      <c r="TSS13"/>
      <c r="TST13" s="20"/>
      <c r="TSU13"/>
      <c r="TSV13" s="20"/>
      <c r="TSW13"/>
      <c r="TSX13" s="20"/>
      <c r="TSY13"/>
      <c r="TSZ13" s="20"/>
      <c r="TTA13"/>
      <c r="TTB13" s="20"/>
      <c r="TTC13"/>
      <c r="TTD13" s="20"/>
      <c r="TTE13"/>
      <c r="TTF13" s="20"/>
      <c r="TTG13"/>
      <c r="TTH13" s="20"/>
      <c r="TTI13"/>
      <c r="TTJ13" s="20"/>
      <c r="TTK13"/>
      <c r="TTL13" s="20"/>
      <c r="TTM13"/>
      <c r="TTN13" s="20"/>
      <c r="TTO13"/>
      <c r="TTP13" s="20"/>
      <c r="TTQ13"/>
      <c r="TTR13" s="20"/>
      <c r="TTS13"/>
      <c r="TTT13" s="20"/>
      <c r="TTU13"/>
      <c r="TTV13" s="20"/>
      <c r="TTW13"/>
      <c r="TTX13" s="20"/>
      <c r="TTY13"/>
      <c r="TTZ13" s="20"/>
      <c r="TUA13"/>
      <c r="TUB13" s="20"/>
      <c r="TUC13"/>
      <c r="TUD13" s="20"/>
      <c r="TUE13"/>
      <c r="TUF13" s="20"/>
      <c r="TUG13"/>
      <c r="TUH13" s="20"/>
      <c r="TUI13"/>
      <c r="TUJ13" s="20"/>
      <c r="TUK13"/>
      <c r="TUL13" s="20"/>
      <c r="TUM13"/>
      <c r="TUN13" s="20"/>
      <c r="TUO13"/>
      <c r="TUP13" s="20"/>
      <c r="TUQ13"/>
      <c r="TUR13" s="20"/>
      <c r="TUS13"/>
      <c r="TUT13" s="20"/>
      <c r="TUU13"/>
      <c r="TUV13" s="20"/>
      <c r="TUW13"/>
      <c r="TUX13" s="20"/>
      <c r="TUY13"/>
      <c r="TUZ13" s="20"/>
      <c r="TVA13"/>
      <c r="TVB13" s="20"/>
      <c r="TVC13"/>
      <c r="TVD13" s="20"/>
      <c r="TVE13"/>
      <c r="TVF13" s="20"/>
      <c r="TVG13"/>
      <c r="TVH13" s="20"/>
      <c r="TVI13"/>
      <c r="TVJ13" s="20"/>
      <c r="TVK13"/>
      <c r="TVL13" s="20"/>
      <c r="TVM13"/>
      <c r="TVN13" s="20"/>
      <c r="TVO13"/>
      <c r="TVP13" s="20"/>
      <c r="TVQ13"/>
      <c r="TVR13" s="20"/>
      <c r="TVS13"/>
      <c r="TVT13" s="20"/>
      <c r="TVU13"/>
      <c r="TVV13" s="20"/>
      <c r="TVW13"/>
      <c r="TVX13" s="20"/>
      <c r="TVY13"/>
      <c r="TVZ13" s="20"/>
      <c r="TWA13"/>
      <c r="TWB13" s="20"/>
      <c r="TWC13"/>
      <c r="TWD13" s="20"/>
      <c r="TWE13"/>
      <c r="TWF13" s="20"/>
      <c r="TWG13"/>
      <c r="TWH13" s="20"/>
      <c r="TWI13"/>
      <c r="TWJ13" s="20"/>
      <c r="TWK13"/>
      <c r="TWL13" s="20"/>
      <c r="TWM13"/>
      <c r="TWN13" s="20"/>
      <c r="TWO13"/>
      <c r="TWP13" s="20"/>
      <c r="TWQ13"/>
      <c r="TWR13" s="20"/>
      <c r="TWS13"/>
      <c r="TWT13" s="20"/>
      <c r="TWU13"/>
      <c r="TWV13" s="20"/>
      <c r="TWW13"/>
      <c r="TWX13" s="20"/>
      <c r="TWY13"/>
      <c r="TWZ13" s="20"/>
      <c r="TXA13"/>
      <c r="TXB13" s="20"/>
      <c r="TXC13"/>
      <c r="TXD13" s="20"/>
      <c r="TXE13"/>
      <c r="TXF13" s="20"/>
      <c r="TXG13"/>
      <c r="TXH13" s="20"/>
      <c r="TXI13"/>
      <c r="TXJ13" s="20"/>
      <c r="TXK13"/>
      <c r="TXL13" s="20"/>
      <c r="TXM13"/>
      <c r="TXN13" s="20"/>
      <c r="TXO13"/>
      <c r="TXP13" s="20"/>
      <c r="TXQ13"/>
      <c r="TXR13" s="20"/>
      <c r="TXS13"/>
      <c r="TXT13" s="20"/>
      <c r="TXU13"/>
      <c r="TXV13" s="20"/>
      <c r="TXW13"/>
      <c r="TXX13" s="20"/>
      <c r="TXY13"/>
      <c r="TXZ13" s="20"/>
      <c r="TYA13"/>
      <c r="TYB13" s="20"/>
      <c r="TYC13"/>
      <c r="TYD13" s="20"/>
      <c r="TYE13"/>
      <c r="TYF13" s="20"/>
      <c r="TYG13"/>
      <c r="TYH13" s="20"/>
      <c r="TYI13"/>
      <c r="TYJ13" s="20"/>
      <c r="TYK13"/>
      <c r="TYL13" s="20"/>
      <c r="TYM13"/>
      <c r="TYN13" s="20"/>
      <c r="TYO13"/>
      <c r="TYP13" s="20"/>
      <c r="TYQ13"/>
      <c r="TYR13" s="20"/>
      <c r="TYS13"/>
      <c r="TYT13" s="20"/>
      <c r="TYU13"/>
      <c r="TYV13" s="20"/>
      <c r="TYW13"/>
      <c r="TYX13" s="20"/>
      <c r="TYY13"/>
      <c r="TYZ13" s="20"/>
      <c r="TZA13"/>
      <c r="TZB13" s="20"/>
      <c r="TZC13"/>
      <c r="TZD13" s="20"/>
      <c r="TZE13"/>
      <c r="TZF13" s="20"/>
      <c r="TZG13"/>
      <c r="TZH13" s="20"/>
      <c r="TZI13"/>
      <c r="TZJ13" s="20"/>
      <c r="TZK13"/>
      <c r="TZL13" s="20"/>
      <c r="TZM13"/>
      <c r="TZN13" s="20"/>
      <c r="TZO13"/>
      <c r="TZP13" s="20"/>
      <c r="TZQ13"/>
      <c r="TZR13" s="20"/>
      <c r="TZS13"/>
      <c r="TZT13" s="20"/>
      <c r="TZU13"/>
      <c r="TZV13" s="20"/>
      <c r="TZW13"/>
      <c r="TZX13" s="20"/>
      <c r="TZY13"/>
      <c r="TZZ13" s="20"/>
      <c r="UAA13"/>
      <c r="UAB13" s="20"/>
      <c r="UAC13"/>
      <c r="UAD13" s="20"/>
      <c r="UAE13"/>
      <c r="UAF13" s="20"/>
      <c r="UAG13"/>
      <c r="UAH13" s="20"/>
      <c r="UAI13"/>
      <c r="UAJ13" s="20"/>
      <c r="UAK13"/>
      <c r="UAL13" s="20"/>
      <c r="UAM13"/>
      <c r="UAN13" s="20"/>
      <c r="UAO13"/>
      <c r="UAP13" s="20"/>
      <c r="UAQ13"/>
      <c r="UAR13" s="20"/>
      <c r="UAS13"/>
      <c r="UAT13" s="20"/>
      <c r="UAU13"/>
      <c r="UAV13" s="20"/>
      <c r="UAW13"/>
      <c r="UAX13" s="20"/>
      <c r="UAY13"/>
      <c r="UAZ13" s="20"/>
      <c r="UBA13"/>
      <c r="UBB13" s="20"/>
      <c r="UBC13"/>
      <c r="UBD13" s="20"/>
      <c r="UBE13"/>
      <c r="UBF13" s="20"/>
      <c r="UBG13"/>
      <c r="UBH13" s="20"/>
      <c r="UBI13"/>
      <c r="UBJ13" s="20"/>
      <c r="UBK13"/>
      <c r="UBL13" s="20"/>
      <c r="UBM13"/>
      <c r="UBN13" s="20"/>
      <c r="UBO13"/>
      <c r="UBP13" s="20"/>
      <c r="UBQ13"/>
      <c r="UBR13" s="20"/>
      <c r="UBS13"/>
      <c r="UBT13" s="20"/>
      <c r="UBU13"/>
      <c r="UBV13" s="20"/>
      <c r="UBW13"/>
      <c r="UBX13" s="20"/>
      <c r="UBY13"/>
      <c r="UBZ13" s="20"/>
      <c r="UCA13"/>
      <c r="UCB13" s="20"/>
      <c r="UCC13"/>
      <c r="UCD13" s="20"/>
      <c r="UCE13"/>
      <c r="UCF13" s="20"/>
      <c r="UCG13"/>
      <c r="UCH13" s="20"/>
      <c r="UCI13"/>
      <c r="UCJ13" s="20"/>
      <c r="UCK13"/>
      <c r="UCL13" s="20"/>
      <c r="UCM13"/>
      <c r="UCN13" s="20"/>
      <c r="UCO13"/>
      <c r="UCP13" s="20"/>
      <c r="UCQ13"/>
      <c r="UCR13" s="20"/>
      <c r="UCS13"/>
      <c r="UCT13" s="20"/>
      <c r="UCU13"/>
      <c r="UCV13" s="20"/>
      <c r="UCW13"/>
      <c r="UCX13" s="20"/>
      <c r="UCY13"/>
      <c r="UCZ13" s="20"/>
      <c r="UDA13"/>
      <c r="UDB13" s="20"/>
      <c r="UDC13"/>
      <c r="UDD13" s="20"/>
      <c r="UDE13"/>
      <c r="UDF13" s="20"/>
      <c r="UDG13"/>
      <c r="UDH13" s="20"/>
      <c r="UDI13"/>
      <c r="UDJ13" s="20"/>
      <c r="UDK13"/>
      <c r="UDL13" s="20"/>
      <c r="UDM13"/>
      <c r="UDN13" s="20"/>
      <c r="UDO13"/>
      <c r="UDP13" s="20"/>
      <c r="UDQ13"/>
      <c r="UDR13" s="20"/>
      <c r="UDS13"/>
      <c r="UDT13" s="20"/>
      <c r="UDU13"/>
      <c r="UDV13" s="20"/>
      <c r="UDW13"/>
      <c r="UDX13" s="20"/>
      <c r="UDY13"/>
      <c r="UDZ13" s="20"/>
      <c r="UEA13"/>
      <c r="UEB13" s="20"/>
      <c r="UEC13"/>
      <c r="UED13" s="20"/>
      <c r="UEE13"/>
      <c r="UEF13" s="20"/>
      <c r="UEG13"/>
      <c r="UEH13" s="20"/>
      <c r="UEI13"/>
      <c r="UEJ13" s="20"/>
      <c r="UEK13"/>
      <c r="UEL13" s="20"/>
      <c r="UEM13"/>
      <c r="UEN13" s="20"/>
      <c r="UEO13"/>
      <c r="UEP13" s="20"/>
      <c r="UEQ13"/>
      <c r="UER13" s="20"/>
      <c r="UES13"/>
      <c r="UET13" s="20"/>
      <c r="UEU13"/>
      <c r="UEV13" s="20"/>
      <c r="UEW13"/>
      <c r="UEX13" s="20"/>
      <c r="UEY13"/>
      <c r="UEZ13" s="20"/>
      <c r="UFA13"/>
      <c r="UFB13" s="20"/>
      <c r="UFC13"/>
      <c r="UFD13" s="20"/>
      <c r="UFE13"/>
      <c r="UFF13" s="20"/>
      <c r="UFG13"/>
      <c r="UFH13" s="20"/>
      <c r="UFI13"/>
      <c r="UFJ13" s="20"/>
      <c r="UFK13"/>
      <c r="UFL13" s="20"/>
      <c r="UFM13"/>
      <c r="UFN13" s="20"/>
      <c r="UFO13"/>
      <c r="UFP13" s="20"/>
      <c r="UFQ13"/>
      <c r="UFR13" s="20"/>
      <c r="UFS13"/>
      <c r="UFT13" s="20"/>
      <c r="UFU13"/>
      <c r="UFV13" s="20"/>
      <c r="UFW13"/>
      <c r="UFX13" s="20"/>
      <c r="UFY13"/>
      <c r="UFZ13" s="20"/>
      <c r="UGA13"/>
      <c r="UGB13" s="20"/>
      <c r="UGC13"/>
      <c r="UGD13" s="20"/>
      <c r="UGE13"/>
      <c r="UGF13" s="20"/>
      <c r="UGG13"/>
      <c r="UGH13" s="20"/>
      <c r="UGI13"/>
      <c r="UGJ13" s="20"/>
      <c r="UGK13"/>
      <c r="UGL13" s="20"/>
      <c r="UGM13"/>
      <c r="UGN13" s="20"/>
      <c r="UGO13"/>
      <c r="UGP13" s="20"/>
      <c r="UGQ13"/>
      <c r="UGR13" s="20"/>
      <c r="UGS13"/>
      <c r="UGT13" s="20"/>
      <c r="UGU13"/>
      <c r="UGV13" s="20"/>
      <c r="UGW13"/>
      <c r="UGX13" s="20"/>
      <c r="UGY13"/>
      <c r="UGZ13" s="20"/>
      <c r="UHA13"/>
      <c r="UHB13" s="20"/>
      <c r="UHC13"/>
      <c r="UHD13" s="20"/>
      <c r="UHE13"/>
      <c r="UHF13" s="20"/>
      <c r="UHG13"/>
      <c r="UHH13" s="20"/>
      <c r="UHI13"/>
      <c r="UHJ13" s="20"/>
      <c r="UHK13"/>
      <c r="UHL13" s="20"/>
      <c r="UHM13"/>
      <c r="UHN13" s="20"/>
      <c r="UHO13"/>
      <c r="UHP13" s="20"/>
      <c r="UHQ13"/>
      <c r="UHR13" s="20"/>
      <c r="UHS13"/>
      <c r="UHT13" s="20"/>
      <c r="UHU13"/>
      <c r="UHV13" s="20"/>
      <c r="UHW13"/>
      <c r="UHX13" s="20"/>
      <c r="UHY13"/>
      <c r="UHZ13" s="20"/>
      <c r="UIA13"/>
      <c r="UIB13" s="20"/>
      <c r="UIC13"/>
      <c r="UID13" s="20"/>
      <c r="UIE13"/>
      <c r="UIF13" s="20"/>
      <c r="UIG13"/>
      <c r="UIH13" s="20"/>
      <c r="UII13"/>
      <c r="UIJ13" s="20"/>
      <c r="UIK13"/>
      <c r="UIL13" s="20"/>
      <c r="UIM13"/>
      <c r="UIN13" s="20"/>
      <c r="UIO13"/>
      <c r="UIP13" s="20"/>
      <c r="UIQ13"/>
      <c r="UIR13" s="20"/>
      <c r="UIS13"/>
      <c r="UIT13" s="20"/>
      <c r="UIU13"/>
      <c r="UIV13" s="20"/>
      <c r="UIW13"/>
      <c r="UIX13" s="20"/>
      <c r="UIY13"/>
      <c r="UIZ13" s="20"/>
      <c r="UJA13"/>
      <c r="UJB13" s="20"/>
      <c r="UJC13"/>
      <c r="UJD13" s="20"/>
      <c r="UJE13"/>
      <c r="UJF13" s="20"/>
      <c r="UJG13"/>
      <c r="UJH13" s="20"/>
      <c r="UJI13"/>
      <c r="UJJ13" s="20"/>
      <c r="UJK13"/>
      <c r="UJL13" s="20"/>
      <c r="UJM13"/>
      <c r="UJN13" s="20"/>
      <c r="UJO13"/>
      <c r="UJP13" s="20"/>
      <c r="UJQ13"/>
      <c r="UJR13" s="20"/>
      <c r="UJS13"/>
      <c r="UJT13" s="20"/>
      <c r="UJU13"/>
      <c r="UJV13" s="20"/>
      <c r="UJW13"/>
      <c r="UJX13" s="20"/>
      <c r="UJY13"/>
      <c r="UJZ13" s="20"/>
      <c r="UKA13"/>
      <c r="UKB13" s="20"/>
      <c r="UKC13"/>
      <c r="UKD13" s="20"/>
      <c r="UKE13"/>
      <c r="UKF13" s="20"/>
      <c r="UKG13"/>
      <c r="UKH13" s="20"/>
      <c r="UKI13"/>
      <c r="UKJ13" s="20"/>
      <c r="UKK13"/>
      <c r="UKL13" s="20"/>
      <c r="UKM13"/>
      <c r="UKN13" s="20"/>
      <c r="UKO13"/>
      <c r="UKP13" s="20"/>
      <c r="UKQ13"/>
      <c r="UKR13" s="20"/>
      <c r="UKS13"/>
      <c r="UKT13" s="20"/>
      <c r="UKU13"/>
      <c r="UKV13" s="20"/>
      <c r="UKW13"/>
      <c r="UKX13" s="20"/>
      <c r="UKY13"/>
      <c r="UKZ13" s="20"/>
      <c r="ULA13"/>
      <c r="ULB13" s="20"/>
      <c r="ULC13"/>
      <c r="ULD13" s="20"/>
      <c r="ULE13"/>
      <c r="ULF13" s="20"/>
      <c r="ULG13"/>
      <c r="ULH13" s="20"/>
      <c r="ULI13"/>
      <c r="ULJ13" s="20"/>
      <c r="ULK13"/>
      <c r="ULL13" s="20"/>
      <c r="ULM13"/>
      <c r="ULN13" s="20"/>
      <c r="ULO13"/>
      <c r="ULP13" s="20"/>
      <c r="ULQ13"/>
      <c r="ULR13" s="20"/>
      <c r="ULS13"/>
      <c r="ULT13" s="20"/>
      <c r="ULU13"/>
      <c r="ULV13" s="20"/>
      <c r="ULW13"/>
      <c r="ULX13" s="20"/>
      <c r="ULY13"/>
      <c r="ULZ13" s="20"/>
      <c r="UMA13"/>
      <c r="UMB13" s="20"/>
      <c r="UMC13"/>
      <c r="UMD13" s="20"/>
      <c r="UME13"/>
      <c r="UMF13" s="20"/>
      <c r="UMG13"/>
      <c r="UMH13" s="20"/>
      <c r="UMI13"/>
      <c r="UMJ13" s="20"/>
      <c r="UMK13"/>
      <c r="UML13" s="20"/>
      <c r="UMM13"/>
      <c r="UMN13" s="20"/>
      <c r="UMO13"/>
      <c r="UMP13" s="20"/>
      <c r="UMQ13"/>
      <c r="UMR13" s="20"/>
      <c r="UMS13"/>
      <c r="UMT13" s="20"/>
      <c r="UMU13"/>
      <c r="UMV13" s="20"/>
      <c r="UMW13"/>
      <c r="UMX13" s="20"/>
      <c r="UMY13"/>
      <c r="UMZ13" s="20"/>
      <c r="UNA13"/>
      <c r="UNB13" s="20"/>
      <c r="UNC13"/>
      <c r="UND13" s="20"/>
      <c r="UNE13"/>
      <c r="UNF13" s="20"/>
      <c r="UNG13"/>
      <c r="UNH13" s="20"/>
      <c r="UNI13"/>
      <c r="UNJ13" s="20"/>
      <c r="UNK13"/>
      <c r="UNL13" s="20"/>
      <c r="UNM13"/>
      <c r="UNN13" s="20"/>
      <c r="UNO13"/>
      <c r="UNP13" s="20"/>
      <c r="UNQ13"/>
      <c r="UNR13" s="20"/>
      <c r="UNS13"/>
      <c r="UNT13" s="20"/>
      <c r="UNU13"/>
      <c r="UNV13" s="20"/>
      <c r="UNW13"/>
      <c r="UNX13" s="20"/>
      <c r="UNY13"/>
      <c r="UNZ13" s="20"/>
      <c r="UOA13"/>
      <c r="UOB13" s="20"/>
      <c r="UOC13"/>
      <c r="UOD13" s="20"/>
      <c r="UOE13"/>
      <c r="UOF13" s="20"/>
      <c r="UOG13"/>
      <c r="UOH13" s="20"/>
      <c r="UOI13"/>
      <c r="UOJ13" s="20"/>
      <c r="UOK13"/>
      <c r="UOL13" s="20"/>
      <c r="UOM13"/>
      <c r="UON13" s="20"/>
      <c r="UOO13"/>
      <c r="UOP13" s="20"/>
      <c r="UOQ13"/>
      <c r="UOR13" s="20"/>
      <c r="UOS13"/>
      <c r="UOT13" s="20"/>
      <c r="UOU13"/>
      <c r="UOV13" s="20"/>
      <c r="UOW13"/>
      <c r="UOX13" s="20"/>
      <c r="UOY13"/>
      <c r="UOZ13" s="20"/>
      <c r="UPA13"/>
      <c r="UPB13" s="20"/>
      <c r="UPC13"/>
      <c r="UPD13" s="20"/>
      <c r="UPE13"/>
      <c r="UPF13" s="20"/>
      <c r="UPG13"/>
      <c r="UPH13" s="20"/>
      <c r="UPI13"/>
      <c r="UPJ13" s="20"/>
      <c r="UPK13"/>
      <c r="UPL13" s="20"/>
      <c r="UPM13"/>
      <c r="UPN13" s="20"/>
      <c r="UPO13"/>
      <c r="UPP13" s="20"/>
      <c r="UPQ13"/>
      <c r="UPR13" s="20"/>
      <c r="UPS13"/>
      <c r="UPT13" s="20"/>
      <c r="UPU13"/>
      <c r="UPV13" s="20"/>
      <c r="UPW13"/>
      <c r="UPX13" s="20"/>
      <c r="UPY13"/>
      <c r="UPZ13" s="20"/>
      <c r="UQA13"/>
      <c r="UQB13" s="20"/>
      <c r="UQC13"/>
      <c r="UQD13" s="20"/>
      <c r="UQE13"/>
      <c r="UQF13" s="20"/>
      <c r="UQG13"/>
      <c r="UQH13" s="20"/>
      <c r="UQI13"/>
      <c r="UQJ13" s="20"/>
      <c r="UQK13"/>
      <c r="UQL13" s="20"/>
      <c r="UQM13"/>
      <c r="UQN13" s="20"/>
      <c r="UQO13"/>
      <c r="UQP13" s="20"/>
      <c r="UQQ13"/>
      <c r="UQR13" s="20"/>
      <c r="UQS13"/>
      <c r="UQT13" s="20"/>
      <c r="UQU13"/>
      <c r="UQV13" s="20"/>
      <c r="UQW13"/>
      <c r="UQX13" s="20"/>
      <c r="UQY13"/>
      <c r="UQZ13" s="20"/>
      <c r="URA13"/>
      <c r="URB13" s="20"/>
      <c r="URC13"/>
      <c r="URD13" s="20"/>
      <c r="URE13"/>
      <c r="URF13" s="20"/>
      <c r="URG13"/>
      <c r="URH13" s="20"/>
      <c r="URI13"/>
      <c r="URJ13" s="20"/>
      <c r="URK13"/>
      <c r="URL13" s="20"/>
      <c r="URM13"/>
      <c r="URN13" s="20"/>
      <c r="URO13"/>
      <c r="URP13" s="20"/>
      <c r="URQ13"/>
      <c r="URR13" s="20"/>
      <c r="URS13"/>
      <c r="URT13" s="20"/>
      <c r="URU13"/>
      <c r="URV13" s="20"/>
      <c r="URW13"/>
      <c r="URX13" s="20"/>
      <c r="URY13"/>
      <c r="URZ13" s="20"/>
      <c r="USA13"/>
      <c r="USB13" s="20"/>
      <c r="USC13"/>
      <c r="USD13" s="20"/>
      <c r="USE13"/>
      <c r="USF13" s="20"/>
      <c r="USG13"/>
      <c r="USH13" s="20"/>
      <c r="USI13"/>
      <c r="USJ13" s="20"/>
      <c r="USK13"/>
      <c r="USL13" s="20"/>
      <c r="USM13"/>
      <c r="USN13" s="20"/>
      <c r="USO13"/>
      <c r="USP13" s="20"/>
      <c r="USQ13"/>
      <c r="USR13" s="20"/>
      <c r="USS13"/>
      <c r="UST13" s="20"/>
      <c r="USU13"/>
      <c r="USV13" s="20"/>
      <c r="USW13"/>
      <c r="USX13" s="20"/>
      <c r="USY13"/>
      <c r="USZ13" s="20"/>
      <c r="UTA13"/>
      <c r="UTB13" s="20"/>
      <c r="UTC13"/>
      <c r="UTD13" s="20"/>
      <c r="UTE13"/>
      <c r="UTF13" s="20"/>
      <c r="UTG13"/>
      <c r="UTH13" s="20"/>
      <c r="UTI13"/>
      <c r="UTJ13" s="20"/>
      <c r="UTK13"/>
      <c r="UTL13" s="20"/>
      <c r="UTM13"/>
      <c r="UTN13" s="20"/>
      <c r="UTO13"/>
      <c r="UTP13" s="20"/>
      <c r="UTQ13"/>
      <c r="UTR13" s="20"/>
      <c r="UTS13"/>
      <c r="UTT13" s="20"/>
      <c r="UTU13"/>
      <c r="UTV13" s="20"/>
      <c r="UTW13"/>
      <c r="UTX13" s="20"/>
      <c r="UTY13"/>
      <c r="UTZ13" s="20"/>
      <c r="UUA13"/>
      <c r="UUB13" s="20"/>
      <c r="UUC13"/>
      <c r="UUD13" s="20"/>
      <c r="UUE13"/>
      <c r="UUF13" s="20"/>
      <c r="UUG13"/>
      <c r="UUH13" s="20"/>
      <c r="UUI13"/>
      <c r="UUJ13" s="20"/>
      <c r="UUK13"/>
      <c r="UUL13" s="20"/>
      <c r="UUM13"/>
      <c r="UUN13" s="20"/>
      <c r="UUO13"/>
      <c r="UUP13" s="20"/>
      <c r="UUQ13"/>
      <c r="UUR13" s="20"/>
      <c r="UUS13"/>
      <c r="UUT13" s="20"/>
      <c r="UUU13"/>
      <c r="UUV13" s="20"/>
      <c r="UUW13"/>
      <c r="UUX13" s="20"/>
      <c r="UUY13"/>
      <c r="UUZ13" s="20"/>
      <c r="UVA13"/>
      <c r="UVB13" s="20"/>
      <c r="UVC13"/>
      <c r="UVD13" s="20"/>
      <c r="UVE13"/>
      <c r="UVF13" s="20"/>
      <c r="UVG13"/>
      <c r="UVH13" s="20"/>
      <c r="UVI13"/>
      <c r="UVJ13" s="20"/>
      <c r="UVK13"/>
      <c r="UVL13" s="20"/>
      <c r="UVM13"/>
      <c r="UVN13" s="20"/>
      <c r="UVO13"/>
      <c r="UVP13" s="20"/>
      <c r="UVQ13"/>
      <c r="UVR13" s="20"/>
      <c r="UVS13"/>
      <c r="UVT13" s="20"/>
      <c r="UVU13"/>
      <c r="UVV13" s="20"/>
      <c r="UVW13"/>
      <c r="UVX13" s="20"/>
      <c r="UVY13"/>
      <c r="UVZ13" s="20"/>
      <c r="UWA13"/>
      <c r="UWB13" s="20"/>
      <c r="UWC13"/>
      <c r="UWD13" s="20"/>
      <c r="UWE13"/>
      <c r="UWF13" s="20"/>
      <c r="UWG13"/>
      <c r="UWH13" s="20"/>
      <c r="UWI13"/>
      <c r="UWJ13" s="20"/>
      <c r="UWK13"/>
      <c r="UWL13" s="20"/>
      <c r="UWM13"/>
      <c r="UWN13" s="20"/>
      <c r="UWO13"/>
      <c r="UWP13" s="20"/>
      <c r="UWQ13"/>
      <c r="UWR13" s="20"/>
      <c r="UWS13"/>
      <c r="UWT13" s="20"/>
      <c r="UWU13"/>
      <c r="UWV13" s="20"/>
      <c r="UWW13"/>
      <c r="UWX13" s="20"/>
      <c r="UWY13"/>
      <c r="UWZ13" s="20"/>
      <c r="UXA13"/>
      <c r="UXB13" s="20"/>
      <c r="UXC13"/>
      <c r="UXD13" s="20"/>
      <c r="UXE13"/>
      <c r="UXF13" s="20"/>
      <c r="UXG13"/>
      <c r="UXH13" s="20"/>
      <c r="UXI13"/>
      <c r="UXJ13" s="20"/>
      <c r="UXK13"/>
      <c r="UXL13" s="20"/>
      <c r="UXM13"/>
      <c r="UXN13" s="20"/>
      <c r="UXO13"/>
      <c r="UXP13" s="20"/>
      <c r="UXQ13"/>
      <c r="UXR13" s="20"/>
      <c r="UXS13"/>
      <c r="UXT13" s="20"/>
      <c r="UXU13"/>
      <c r="UXV13" s="20"/>
      <c r="UXW13"/>
      <c r="UXX13" s="20"/>
      <c r="UXY13"/>
      <c r="UXZ13" s="20"/>
      <c r="UYA13"/>
      <c r="UYB13" s="20"/>
      <c r="UYC13"/>
      <c r="UYD13" s="20"/>
      <c r="UYE13"/>
      <c r="UYF13" s="20"/>
      <c r="UYG13"/>
      <c r="UYH13" s="20"/>
      <c r="UYI13"/>
      <c r="UYJ13" s="20"/>
      <c r="UYK13"/>
      <c r="UYL13" s="20"/>
      <c r="UYM13"/>
      <c r="UYN13" s="20"/>
      <c r="UYO13"/>
      <c r="UYP13" s="20"/>
      <c r="UYQ13"/>
      <c r="UYR13" s="20"/>
      <c r="UYS13"/>
      <c r="UYT13" s="20"/>
      <c r="UYU13"/>
      <c r="UYV13" s="20"/>
      <c r="UYW13"/>
      <c r="UYX13" s="20"/>
      <c r="UYY13"/>
      <c r="UYZ13" s="20"/>
      <c r="UZA13"/>
      <c r="UZB13" s="20"/>
      <c r="UZC13"/>
      <c r="UZD13" s="20"/>
      <c r="UZE13"/>
      <c r="UZF13" s="20"/>
      <c r="UZG13"/>
      <c r="UZH13" s="20"/>
      <c r="UZI13"/>
      <c r="UZJ13" s="20"/>
      <c r="UZK13"/>
      <c r="UZL13" s="20"/>
      <c r="UZM13"/>
      <c r="UZN13" s="20"/>
      <c r="UZO13"/>
      <c r="UZP13" s="20"/>
      <c r="UZQ13"/>
      <c r="UZR13" s="20"/>
      <c r="UZS13"/>
      <c r="UZT13" s="20"/>
      <c r="UZU13"/>
      <c r="UZV13" s="20"/>
      <c r="UZW13"/>
      <c r="UZX13" s="20"/>
      <c r="UZY13"/>
      <c r="UZZ13" s="20"/>
      <c r="VAA13"/>
      <c r="VAB13" s="20"/>
      <c r="VAC13"/>
      <c r="VAD13" s="20"/>
      <c r="VAE13"/>
      <c r="VAF13" s="20"/>
      <c r="VAG13"/>
      <c r="VAH13" s="20"/>
      <c r="VAI13"/>
      <c r="VAJ13" s="20"/>
      <c r="VAK13"/>
      <c r="VAL13" s="20"/>
      <c r="VAM13"/>
      <c r="VAN13" s="20"/>
      <c r="VAO13"/>
      <c r="VAP13" s="20"/>
      <c r="VAQ13"/>
      <c r="VAR13" s="20"/>
      <c r="VAS13"/>
      <c r="VAT13" s="20"/>
      <c r="VAU13"/>
      <c r="VAV13" s="20"/>
      <c r="VAW13"/>
      <c r="VAX13" s="20"/>
      <c r="VAY13"/>
      <c r="VAZ13" s="20"/>
      <c r="VBA13"/>
      <c r="VBB13" s="20"/>
      <c r="VBC13"/>
      <c r="VBD13" s="20"/>
      <c r="VBE13"/>
      <c r="VBF13" s="20"/>
      <c r="VBG13"/>
      <c r="VBH13" s="20"/>
      <c r="VBI13"/>
      <c r="VBJ13" s="20"/>
      <c r="VBK13"/>
      <c r="VBL13" s="20"/>
      <c r="VBM13"/>
      <c r="VBN13" s="20"/>
      <c r="VBO13"/>
      <c r="VBP13" s="20"/>
      <c r="VBQ13"/>
      <c r="VBR13" s="20"/>
      <c r="VBS13"/>
      <c r="VBT13" s="20"/>
      <c r="VBU13"/>
      <c r="VBV13" s="20"/>
      <c r="VBW13"/>
      <c r="VBX13" s="20"/>
      <c r="VBY13"/>
      <c r="VBZ13" s="20"/>
      <c r="VCA13"/>
      <c r="VCB13" s="20"/>
      <c r="VCC13"/>
      <c r="VCD13" s="20"/>
      <c r="VCE13"/>
      <c r="VCF13" s="20"/>
      <c r="VCG13"/>
      <c r="VCH13" s="20"/>
      <c r="VCI13"/>
      <c r="VCJ13" s="20"/>
      <c r="VCK13"/>
      <c r="VCL13" s="20"/>
      <c r="VCM13"/>
      <c r="VCN13" s="20"/>
      <c r="VCO13"/>
      <c r="VCP13" s="20"/>
      <c r="VCQ13"/>
      <c r="VCR13" s="20"/>
      <c r="VCS13"/>
      <c r="VCT13" s="20"/>
      <c r="VCU13"/>
      <c r="VCV13" s="20"/>
      <c r="VCW13"/>
      <c r="VCX13" s="20"/>
      <c r="VCY13"/>
      <c r="VCZ13" s="20"/>
      <c r="VDA13"/>
      <c r="VDB13" s="20"/>
      <c r="VDC13"/>
      <c r="VDD13" s="20"/>
      <c r="VDE13"/>
      <c r="VDF13" s="20"/>
      <c r="VDG13"/>
      <c r="VDH13" s="20"/>
      <c r="VDI13"/>
      <c r="VDJ13" s="20"/>
      <c r="VDK13"/>
      <c r="VDL13" s="20"/>
      <c r="VDM13"/>
      <c r="VDN13" s="20"/>
      <c r="VDO13"/>
      <c r="VDP13" s="20"/>
      <c r="VDQ13"/>
      <c r="VDR13" s="20"/>
      <c r="VDS13"/>
      <c r="VDT13" s="20"/>
      <c r="VDU13"/>
      <c r="VDV13" s="20"/>
      <c r="VDW13"/>
      <c r="VDX13" s="20"/>
      <c r="VDY13"/>
      <c r="VDZ13" s="20"/>
      <c r="VEA13"/>
      <c r="VEB13" s="20"/>
      <c r="VEC13"/>
      <c r="VED13" s="20"/>
      <c r="VEE13"/>
      <c r="VEF13" s="20"/>
      <c r="VEG13"/>
      <c r="VEH13" s="20"/>
      <c r="VEI13"/>
      <c r="VEJ13" s="20"/>
      <c r="VEK13"/>
      <c r="VEL13" s="20"/>
      <c r="VEM13"/>
      <c r="VEN13" s="20"/>
      <c r="VEO13"/>
      <c r="VEP13" s="20"/>
      <c r="VEQ13"/>
      <c r="VER13" s="20"/>
      <c r="VES13"/>
      <c r="VET13" s="20"/>
      <c r="VEU13"/>
      <c r="VEV13" s="20"/>
      <c r="VEW13"/>
      <c r="VEX13" s="20"/>
      <c r="VEY13"/>
      <c r="VEZ13" s="20"/>
      <c r="VFA13"/>
      <c r="VFB13" s="20"/>
      <c r="VFC13"/>
      <c r="VFD13" s="20"/>
      <c r="VFE13"/>
      <c r="VFF13" s="20"/>
      <c r="VFG13"/>
      <c r="VFH13" s="20"/>
      <c r="VFI13"/>
      <c r="VFJ13" s="20"/>
      <c r="VFK13"/>
      <c r="VFL13" s="20"/>
      <c r="VFM13"/>
      <c r="VFN13" s="20"/>
      <c r="VFO13"/>
      <c r="VFP13" s="20"/>
      <c r="VFQ13"/>
      <c r="VFR13" s="20"/>
      <c r="VFS13"/>
      <c r="VFT13" s="20"/>
      <c r="VFU13"/>
      <c r="VFV13" s="20"/>
      <c r="VFW13"/>
      <c r="VFX13" s="20"/>
      <c r="VFY13"/>
      <c r="VFZ13" s="20"/>
      <c r="VGA13"/>
      <c r="VGB13" s="20"/>
      <c r="VGC13"/>
      <c r="VGD13" s="20"/>
      <c r="VGE13"/>
      <c r="VGF13" s="20"/>
      <c r="VGG13"/>
      <c r="VGH13" s="20"/>
      <c r="VGI13"/>
      <c r="VGJ13" s="20"/>
      <c r="VGK13"/>
      <c r="VGL13" s="20"/>
      <c r="VGM13"/>
      <c r="VGN13" s="20"/>
      <c r="VGO13"/>
      <c r="VGP13" s="20"/>
      <c r="VGQ13"/>
      <c r="VGR13" s="20"/>
      <c r="VGS13"/>
      <c r="VGT13" s="20"/>
      <c r="VGU13"/>
      <c r="VGV13" s="20"/>
      <c r="VGW13"/>
      <c r="VGX13" s="20"/>
      <c r="VGY13"/>
      <c r="VGZ13" s="20"/>
      <c r="VHA13"/>
      <c r="VHB13" s="20"/>
      <c r="VHC13"/>
      <c r="VHD13" s="20"/>
      <c r="VHE13"/>
      <c r="VHF13" s="20"/>
      <c r="VHG13"/>
      <c r="VHH13" s="20"/>
      <c r="VHI13"/>
      <c r="VHJ13" s="20"/>
      <c r="VHK13"/>
      <c r="VHL13" s="20"/>
      <c r="VHM13"/>
      <c r="VHN13" s="20"/>
      <c r="VHO13"/>
      <c r="VHP13" s="20"/>
      <c r="VHQ13"/>
      <c r="VHR13" s="20"/>
      <c r="VHS13"/>
      <c r="VHT13" s="20"/>
      <c r="VHU13"/>
      <c r="VHV13" s="20"/>
      <c r="VHW13"/>
      <c r="VHX13" s="20"/>
      <c r="VHY13"/>
      <c r="VHZ13" s="20"/>
      <c r="VIA13"/>
      <c r="VIB13" s="20"/>
      <c r="VIC13"/>
      <c r="VID13" s="20"/>
      <c r="VIE13"/>
      <c r="VIF13" s="20"/>
      <c r="VIG13"/>
      <c r="VIH13" s="20"/>
      <c r="VII13"/>
      <c r="VIJ13" s="20"/>
      <c r="VIK13"/>
      <c r="VIL13" s="20"/>
      <c r="VIM13"/>
      <c r="VIN13" s="20"/>
      <c r="VIO13"/>
      <c r="VIP13" s="20"/>
      <c r="VIQ13"/>
      <c r="VIR13" s="20"/>
      <c r="VIS13"/>
      <c r="VIT13" s="20"/>
      <c r="VIU13"/>
      <c r="VIV13" s="20"/>
      <c r="VIW13"/>
      <c r="VIX13" s="20"/>
      <c r="VIY13"/>
      <c r="VIZ13" s="20"/>
      <c r="VJA13"/>
      <c r="VJB13" s="20"/>
      <c r="VJC13"/>
      <c r="VJD13" s="20"/>
      <c r="VJE13"/>
      <c r="VJF13" s="20"/>
      <c r="VJG13"/>
      <c r="VJH13" s="20"/>
      <c r="VJI13"/>
      <c r="VJJ13" s="20"/>
      <c r="VJK13"/>
      <c r="VJL13" s="20"/>
      <c r="VJM13"/>
      <c r="VJN13" s="20"/>
      <c r="VJO13"/>
      <c r="VJP13" s="20"/>
      <c r="VJQ13"/>
      <c r="VJR13" s="20"/>
      <c r="VJS13"/>
      <c r="VJT13" s="20"/>
      <c r="VJU13"/>
      <c r="VJV13" s="20"/>
      <c r="VJW13"/>
      <c r="VJX13" s="20"/>
      <c r="VJY13"/>
      <c r="VJZ13" s="20"/>
      <c r="VKA13"/>
      <c r="VKB13" s="20"/>
      <c r="VKC13"/>
      <c r="VKD13" s="20"/>
      <c r="VKE13"/>
      <c r="VKF13" s="20"/>
      <c r="VKG13"/>
      <c r="VKH13" s="20"/>
      <c r="VKI13"/>
      <c r="VKJ13" s="20"/>
      <c r="VKK13"/>
      <c r="VKL13" s="20"/>
      <c r="VKM13"/>
      <c r="VKN13" s="20"/>
      <c r="VKO13"/>
      <c r="VKP13" s="20"/>
      <c r="VKQ13"/>
      <c r="VKR13" s="20"/>
      <c r="VKS13"/>
      <c r="VKT13" s="20"/>
      <c r="VKU13"/>
      <c r="VKV13" s="20"/>
      <c r="VKW13"/>
      <c r="VKX13" s="20"/>
      <c r="VKY13"/>
      <c r="VKZ13" s="20"/>
      <c r="VLA13"/>
      <c r="VLB13" s="20"/>
      <c r="VLC13"/>
      <c r="VLD13" s="20"/>
      <c r="VLE13"/>
      <c r="VLF13" s="20"/>
      <c r="VLG13"/>
      <c r="VLH13" s="20"/>
      <c r="VLI13"/>
      <c r="VLJ13" s="20"/>
      <c r="VLK13"/>
      <c r="VLL13" s="20"/>
      <c r="VLM13"/>
      <c r="VLN13" s="20"/>
      <c r="VLO13"/>
      <c r="VLP13" s="20"/>
      <c r="VLQ13"/>
      <c r="VLR13" s="20"/>
      <c r="VLS13"/>
      <c r="VLT13" s="20"/>
      <c r="VLU13"/>
      <c r="VLV13" s="20"/>
      <c r="VLW13"/>
      <c r="VLX13" s="20"/>
      <c r="VLY13"/>
      <c r="VLZ13" s="20"/>
      <c r="VMA13"/>
      <c r="VMB13" s="20"/>
      <c r="VMC13"/>
      <c r="VMD13" s="20"/>
      <c r="VME13"/>
      <c r="VMF13" s="20"/>
      <c r="VMG13"/>
      <c r="VMH13" s="20"/>
      <c r="VMI13"/>
      <c r="VMJ13" s="20"/>
      <c r="VMK13"/>
      <c r="VML13" s="20"/>
      <c r="VMM13"/>
      <c r="VMN13" s="20"/>
      <c r="VMO13"/>
      <c r="VMP13" s="20"/>
      <c r="VMQ13"/>
      <c r="VMR13" s="20"/>
      <c r="VMS13"/>
      <c r="VMT13" s="20"/>
      <c r="VMU13"/>
      <c r="VMV13" s="20"/>
      <c r="VMW13"/>
      <c r="VMX13" s="20"/>
      <c r="VMY13"/>
      <c r="VMZ13" s="20"/>
      <c r="VNA13"/>
      <c r="VNB13" s="20"/>
      <c r="VNC13"/>
      <c r="VND13" s="20"/>
      <c r="VNE13"/>
      <c r="VNF13" s="20"/>
      <c r="VNG13"/>
      <c r="VNH13" s="20"/>
      <c r="VNI13"/>
      <c r="VNJ13" s="20"/>
      <c r="VNK13"/>
      <c r="VNL13" s="20"/>
      <c r="VNM13"/>
      <c r="VNN13" s="20"/>
      <c r="VNO13"/>
      <c r="VNP13" s="20"/>
      <c r="VNQ13"/>
      <c r="VNR13" s="20"/>
      <c r="VNS13"/>
      <c r="VNT13" s="20"/>
      <c r="VNU13"/>
      <c r="VNV13" s="20"/>
      <c r="VNW13"/>
      <c r="VNX13" s="20"/>
      <c r="VNY13"/>
      <c r="VNZ13" s="20"/>
      <c r="VOA13"/>
      <c r="VOB13" s="20"/>
      <c r="VOC13"/>
      <c r="VOD13" s="20"/>
      <c r="VOE13"/>
      <c r="VOF13" s="20"/>
      <c r="VOG13"/>
      <c r="VOH13" s="20"/>
      <c r="VOI13"/>
      <c r="VOJ13" s="20"/>
      <c r="VOK13"/>
      <c r="VOL13" s="20"/>
      <c r="VOM13"/>
      <c r="VON13" s="20"/>
      <c r="VOO13"/>
      <c r="VOP13" s="20"/>
      <c r="VOQ13"/>
      <c r="VOR13" s="20"/>
      <c r="VOS13"/>
      <c r="VOT13" s="20"/>
      <c r="VOU13"/>
      <c r="VOV13" s="20"/>
      <c r="VOW13"/>
      <c r="VOX13" s="20"/>
      <c r="VOY13"/>
      <c r="VOZ13" s="20"/>
      <c r="VPA13"/>
      <c r="VPB13" s="20"/>
      <c r="VPC13"/>
      <c r="VPD13" s="20"/>
      <c r="VPE13"/>
      <c r="VPF13" s="20"/>
      <c r="VPG13"/>
      <c r="VPH13" s="20"/>
      <c r="VPI13"/>
      <c r="VPJ13" s="20"/>
      <c r="VPK13"/>
      <c r="VPL13" s="20"/>
      <c r="VPM13"/>
      <c r="VPN13" s="20"/>
      <c r="VPO13"/>
      <c r="VPP13" s="20"/>
      <c r="VPQ13"/>
      <c r="VPR13" s="20"/>
      <c r="VPS13"/>
      <c r="VPT13" s="20"/>
      <c r="VPU13"/>
      <c r="VPV13" s="20"/>
      <c r="VPW13"/>
      <c r="VPX13" s="20"/>
      <c r="VPY13"/>
      <c r="VPZ13" s="20"/>
      <c r="VQA13"/>
      <c r="VQB13" s="20"/>
      <c r="VQC13"/>
      <c r="VQD13" s="20"/>
      <c r="VQE13"/>
      <c r="VQF13" s="20"/>
      <c r="VQG13"/>
      <c r="VQH13" s="20"/>
      <c r="VQI13"/>
      <c r="VQJ13" s="20"/>
      <c r="VQK13"/>
      <c r="VQL13" s="20"/>
      <c r="VQM13"/>
      <c r="VQN13" s="20"/>
      <c r="VQO13"/>
      <c r="VQP13" s="20"/>
      <c r="VQQ13"/>
      <c r="VQR13" s="20"/>
      <c r="VQS13"/>
      <c r="VQT13" s="20"/>
      <c r="VQU13"/>
      <c r="VQV13" s="20"/>
      <c r="VQW13"/>
      <c r="VQX13" s="20"/>
      <c r="VQY13"/>
      <c r="VQZ13" s="20"/>
      <c r="VRA13"/>
      <c r="VRB13" s="20"/>
      <c r="VRC13"/>
      <c r="VRD13" s="20"/>
      <c r="VRE13"/>
      <c r="VRF13" s="20"/>
      <c r="VRG13"/>
      <c r="VRH13" s="20"/>
      <c r="VRI13"/>
      <c r="VRJ13" s="20"/>
      <c r="VRK13"/>
      <c r="VRL13" s="20"/>
      <c r="VRM13"/>
      <c r="VRN13" s="20"/>
      <c r="VRO13"/>
      <c r="VRP13" s="20"/>
      <c r="VRQ13"/>
      <c r="VRR13" s="20"/>
      <c r="VRS13"/>
      <c r="VRT13" s="20"/>
      <c r="VRU13"/>
      <c r="VRV13" s="20"/>
      <c r="VRW13"/>
      <c r="VRX13" s="20"/>
      <c r="VRY13"/>
      <c r="VRZ13" s="20"/>
      <c r="VSA13"/>
      <c r="VSB13" s="20"/>
      <c r="VSC13"/>
      <c r="VSD13" s="20"/>
      <c r="VSE13"/>
      <c r="VSF13" s="20"/>
      <c r="VSG13"/>
      <c r="VSH13" s="20"/>
      <c r="VSI13"/>
      <c r="VSJ13" s="20"/>
      <c r="VSK13"/>
      <c r="VSL13" s="20"/>
      <c r="VSM13"/>
      <c r="VSN13" s="20"/>
      <c r="VSO13"/>
      <c r="VSP13" s="20"/>
      <c r="VSQ13"/>
      <c r="VSR13" s="20"/>
      <c r="VSS13"/>
      <c r="VST13" s="20"/>
      <c r="VSU13"/>
      <c r="VSV13" s="20"/>
      <c r="VSW13"/>
      <c r="VSX13" s="20"/>
      <c r="VSY13"/>
      <c r="VSZ13" s="20"/>
      <c r="VTA13"/>
      <c r="VTB13" s="20"/>
      <c r="VTC13"/>
      <c r="VTD13" s="20"/>
      <c r="VTE13"/>
      <c r="VTF13" s="20"/>
      <c r="VTG13"/>
      <c r="VTH13" s="20"/>
      <c r="VTI13"/>
      <c r="VTJ13" s="20"/>
      <c r="VTK13"/>
      <c r="VTL13" s="20"/>
      <c r="VTM13"/>
      <c r="VTN13" s="20"/>
      <c r="VTO13"/>
      <c r="VTP13" s="20"/>
      <c r="VTQ13"/>
      <c r="VTR13" s="20"/>
      <c r="VTS13"/>
      <c r="VTT13" s="20"/>
      <c r="VTU13"/>
      <c r="VTV13" s="20"/>
      <c r="VTW13"/>
      <c r="VTX13" s="20"/>
      <c r="VTY13"/>
      <c r="VTZ13" s="20"/>
      <c r="VUA13"/>
      <c r="VUB13" s="20"/>
      <c r="VUC13"/>
      <c r="VUD13" s="20"/>
      <c r="VUE13"/>
      <c r="VUF13" s="20"/>
      <c r="VUG13"/>
      <c r="VUH13" s="20"/>
      <c r="VUI13"/>
      <c r="VUJ13" s="20"/>
      <c r="VUK13"/>
      <c r="VUL13" s="20"/>
      <c r="VUM13"/>
      <c r="VUN13" s="20"/>
      <c r="VUO13"/>
      <c r="VUP13" s="20"/>
      <c r="VUQ13"/>
      <c r="VUR13" s="20"/>
      <c r="VUS13"/>
      <c r="VUT13" s="20"/>
      <c r="VUU13"/>
      <c r="VUV13" s="20"/>
      <c r="VUW13"/>
      <c r="VUX13" s="20"/>
      <c r="VUY13"/>
      <c r="VUZ13" s="20"/>
      <c r="VVA13"/>
      <c r="VVB13" s="20"/>
      <c r="VVC13"/>
      <c r="VVD13" s="20"/>
      <c r="VVE13"/>
      <c r="VVF13" s="20"/>
      <c r="VVG13"/>
      <c r="VVH13" s="20"/>
      <c r="VVI13"/>
      <c r="VVJ13" s="20"/>
      <c r="VVK13"/>
      <c r="VVL13" s="20"/>
      <c r="VVM13"/>
      <c r="VVN13" s="20"/>
      <c r="VVO13"/>
      <c r="VVP13" s="20"/>
      <c r="VVQ13"/>
      <c r="VVR13" s="20"/>
      <c r="VVS13"/>
      <c r="VVT13" s="20"/>
      <c r="VVU13"/>
      <c r="VVV13" s="20"/>
      <c r="VVW13"/>
      <c r="VVX13" s="20"/>
      <c r="VVY13"/>
      <c r="VVZ13" s="20"/>
      <c r="VWA13"/>
      <c r="VWB13" s="20"/>
      <c r="VWC13"/>
      <c r="VWD13" s="20"/>
      <c r="VWE13"/>
      <c r="VWF13" s="20"/>
      <c r="VWG13"/>
      <c r="VWH13" s="20"/>
      <c r="VWI13"/>
      <c r="VWJ13" s="20"/>
      <c r="VWK13"/>
      <c r="VWL13" s="20"/>
      <c r="VWM13"/>
      <c r="VWN13" s="20"/>
      <c r="VWO13"/>
      <c r="VWP13" s="20"/>
      <c r="VWQ13"/>
      <c r="VWR13" s="20"/>
      <c r="VWS13"/>
      <c r="VWT13" s="20"/>
      <c r="VWU13"/>
      <c r="VWV13" s="20"/>
      <c r="VWW13"/>
      <c r="VWX13" s="20"/>
      <c r="VWY13"/>
      <c r="VWZ13" s="20"/>
      <c r="VXA13"/>
      <c r="VXB13" s="20"/>
      <c r="VXC13"/>
      <c r="VXD13" s="20"/>
      <c r="VXE13"/>
      <c r="VXF13" s="20"/>
      <c r="VXG13"/>
      <c r="VXH13" s="20"/>
      <c r="VXI13"/>
      <c r="VXJ13" s="20"/>
      <c r="VXK13"/>
      <c r="VXL13" s="20"/>
      <c r="VXM13"/>
      <c r="VXN13" s="20"/>
      <c r="VXO13"/>
      <c r="VXP13" s="20"/>
      <c r="VXQ13"/>
      <c r="VXR13" s="20"/>
      <c r="VXS13"/>
      <c r="VXT13" s="20"/>
      <c r="VXU13"/>
      <c r="VXV13" s="20"/>
      <c r="VXW13"/>
      <c r="VXX13" s="20"/>
      <c r="VXY13"/>
      <c r="VXZ13" s="20"/>
      <c r="VYA13"/>
      <c r="VYB13" s="20"/>
      <c r="VYC13"/>
      <c r="VYD13" s="20"/>
      <c r="VYE13"/>
      <c r="VYF13" s="20"/>
      <c r="VYG13"/>
      <c r="VYH13" s="20"/>
      <c r="VYI13"/>
      <c r="VYJ13" s="20"/>
      <c r="VYK13"/>
      <c r="VYL13" s="20"/>
      <c r="VYM13"/>
      <c r="VYN13" s="20"/>
      <c r="VYO13"/>
      <c r="VYP13" s="20"/>
      <c r="VYQ13"/>
      <c r="VYR13" s="20"/>
      <c r="VYS13"/>
      <c r="VYT13" s="20"/>
      <c r="VYU13"/>
      <c r="VYV13" s="20"/>
      <c r="VYW13"/>
      <c r="VYX13" s="20"/>
      <c r="VYY13"/>
      <c r="VYZ13" s="20"/>
      <c r="VZA13"/>
      <c r="VZB13" s="20"/>
      <c r="VZC13"/>
      <c r="VZD13" s="20"/>
      <c r="VZE13"/>
      <c r="VZF13" s="20"/>
      <c r="VZG13"/>
      <c r="VZH13" s="20"/>
      <c r="VZI13"/>
      <c r="VZJ13" s="20"/>
      <c r="VZK13"/>
      <c r="VZL13" s="20"/>
      <c r="VZM13"/>
      <c r="VZN13" s="20"/>
      <c r="VZO13"/>
      <c r="VZP13" s="20"/>
      <c r="VZQ13"/>
      <c r="VZR13" s="20"/>
      <c r="VZS13"/>
      <c r="VZT13" s="20"/>
      <c r="VZU13"/>
      <c r="VZV13" s="20"/>
      <c r="VZW13"/>
      <c r="VZX13" s="20"/>
      <c r="VZY13"/>
      <c r="VZZ13" s="20"/>
      <c r="WAA13"/>
      <c r="WAB13" s="20"/>
      <c r="WAC13"/>
      <c r="WAD13" s="20"/>
      <c r="WAE13"/>
      <c r="WAF13" s="20"/>
      <c r="WAG13"/>
      <c r="WAH13" s="20"/>
      <c r="WAI13"/>
      <c r="WAJ13" s="20"/>
      <c r="WAK13"/>
      <c r="WAL13" s="20"/>
      <c r="WAM13"/>
      <c r="WAN13" s="20"/>
      <c r="WAO13"/>
      <c r="WAP13" s="20"/>
      <c r="WAQ13"/>
      <c r="WAR13" s="20"/>
      <c r="WAS13"/>
      <c r="WAT13" s="20"/>
      <c r="WAU13"/>
      <c r="WAV13" s="20"/>
      <c r="WAW13"/>
      <c r="WAX13" s="20"/>
      <c r="WAY13"/>
      <c r="WAZ13" s="20"/>
      <c r="WBA13"/>
      <c r="WBB13" s="20"/>
      <c r="WBC13"/>
      <c r="WBD13" s="20"/>
      <c r="WBE13"/>
      <c r="WBF13" s="20"/>
      <c r="WBG13"/>
      <c r="WBH13" s="20"/>
      <c r="WBI13"/>
      <c r="WBJ13" s="20"/>
      <c r="WBK13"/>
      <c r="WBL13" s="20"/>
      <c r="WBM13"/>
      <c r="WBN13" s="20"/>
      <c r="WBO13"/>
      <c r="WBP13" s="20"/>
      <c r="WBQ13"/>
      <c r="WBR13" s="20"/>
      <c r="WBS13"/>
      <c r="WBT13" s="20"/>
      <c r="WBU13"/>
      <c r="WBV13" s="20"/>
      <c r="WBW13"/>
      <c r="WBX13" s="20"/>
      <c r="WBY13"/>
      <c r="WBZ13" s="20"/>
      <c r="WCA13"/>
      <c r="WCB13" s="20"/>
      <c r="WCC13"/>
      <c r="WCD13" s="20"/>
      <c r="WCE13"/>
      <c r="WCF13" s="20"/>
      <c r="WCG13"/>
      <c r="WCH13" s="20"/>
      <c r="WCI13"/>
      <c r="WCJ13" s="20"/>
      <c r="WCK13"/>
      <c r="WCL13" s="20"/>
      <c r="WCM13"/>
      <c r="WCN13" s="20"/>
      <c r="WCO13"/>
      <c r="WCP13" s="20"/>
      <c r="WCQ13"/>
      <c r="WCR13" s="20"/>
      <c r="WCS13"/>
      <c r="WCT13" s="20"/>
      <c r="WCU13"/>
      <c r="WCV13" s="20"/>
      <c r="WCW13"/>
      <c r="WCX13" s="20"/>
      <c r="WCY13"/>
      <c r="WCZ13" s="20"/>
      <c r="WDA13"/>
      <c r="WDB13" s="20"/>
      <c r="WDC13"/>
      <c r="WDD13" s="20"/>
      <c r="WDE13"/>
      <c r="WDF13" s="20"/>
      <c r="WDG13"/>
      <c r="WDH13" s="20"/>
      <c r="WDI13"/>
      <c r="WDJ13" s="20"/>
      <c r="WDK13"/>
      <c r="WDL13" s="20"/>
      <c r="WDM13"/>
      <c r="WDN13" s="20"/>
      <c r="WDO13"/>
      <c r="WDP13" s="20"/>
      <c r="WDQ13"/>
      <c r="WDR13" s="20"/>
      <c r="WDS13"/>
      <c r="WDT13" s="20"/>
      <c r="WDU13"/>
      <c r="WDV13" s="20"/>
      <c r="WDW13"/>
      <c r="WDX13" s="20"/>
      <c r="WDY13"/>
      <c r="WDZ13" s="20"/>
      <c r="WEA13"/>
      <c r="WEB13" s="20"/>
      <c r="WEC13"/>
      <c r="WED13" s="20"/>
      <c r="WEE13"/>
      <c r="WEF13" s="20"/>
      <c r="WEG13"/>
      <c r="WEH13" s="20"/>
      <c r="WEI13"/>
      <c r="WEJ13" s="20"/>
      <c r="WEK13"/>
      <c r="WEL13" s="20"/>
      <c r="WEM13"/>
      <c r="WEN13" s="20"/>
      <c r="WEO13"/>
      <c r="WEP13" s="20"/>
      <c r="WEQ13"/>
      <c r="WER13" s="20"/>
      <c r="WES13"/>
      <c r="WET13" s="20"/>
      <c r="WEU13"/>
      <c r="WEV13" s="20"/>
      <c r="WEW13"/>
      <c r="WEX13" s="20"/>
      <c r="WEY13"/>
      <c r="WEZ13" s="20"/>
      <c r="WFA13"/>
      <c r="WFB13" s="20"/>
      <c r="WFC13"/>
      <c r="WFD13" s="20"/>
      <c r="WFE13"/>
      <c r="WFF13" s="20"/>
      <c r="WFG13"/>
      <c r="WFH13" s="20"/>
      <c r="WFI13"/>
      <c r="WFJ13" s="20"/>
      <c r="WFK13"/>
      <c r="WFL13" s="20"/>
      <c r="WFM13"/>
      <c r="WFN13" s="20"/>
      <c r="WFO13"/>
      <c r="WFP13" s="20"/>
      <c r="WFQ13"/>
      <c r="WFR13" s="20"/>
      <c r="WFS13"/>
      <c r="WFT13" s="20"/>
      <c r="WFU13"/>
      <c r="WFV13" s="20"/>
      <c r="WFW13"/>
      <c r="WFX13" s="20"/>
      <c r="WFY13"/>
      <c r="WFZ13" s="20"/>
      <c r="WGA13"/>
      <c r="WGB13" s="20"/>
      <c r="WGC13"/>
      <c r="WGD13" s="20"/>
      <c r="WGE13"/>
      <c r="WGF13" s="20"/>
      <c r="WGG13"/>
      <c r="WGH13" s="20"/>
      <c r="WGI13"/>
      <c r="WGJ13" s="20"/>
      <c r="WGK13"/>
      <c r="WGL13" s="20"/>
      <c r="WGM13"/>
      <c r="WGN13" s="20"/>
      <c r="WGO13"/>
      <c r="WGP13" s="20"/>
      <c r="WGQ13"/>
      <c r="WGR13" s="20"/>
      <c r="WGS13"/>
      <c r="WGT13" s="20"/>
      <c r="WGU13"/>
      <c r="WGV13" s="20"/>
      <c r="WGW13"/>
      <c r="WGX13" s="20"/>
      <c r="WGY13"/>
      <c r="WGZ13" s="20"/>
      <c r="WHA13"/>
      <c r="WHB13" s="20"/>
      <c r="WHC13"/>
      <c r="WHD13" s="20"/>
      <c r="WHE13"/>
      <c r="WHF13" s="20"/>
      <c r="WHG13"/>
      <c r="WHH13" s="20"/>
      <c r="WHI13"/>
      <c r="WHJ13" s="20"/>
      <c r="WHK13"/>
      <c r="WHL13" s="20"/>
      <c r="WHM13"/>
      <c r="WHN13" s="20"/>
      <c r="WHO13"/>
      <c r="WHP13" s="20"/>
      <c r="WHQ13"/>
      <c r="WHR13" s="20"/>
      <c r="WHS13"/>
      <c r="WHT13" s="20"/>
      <c r="WHU13"/>
      <c r="WHV13" s="20"/>
      <c r="WHW13"/>
      <c r="WHX13" s="20"/>
      <c r="WHY13"/>
      <c r="WHZ13" s="20"/>
      <c r="WIA13"/>
      <c r="WIB13" s="20"/>
      <c r="WIC13"/>
      <c r="WID13" s="20"/>
      <c r="WIE13"/>
      <c r="WIF13" s="20"/>
      <c r="WIG13"/>
      <c r="WIH13" s="20"/>
      <c r="WII13"/>
      <c r="WIJ13" s="20"/>
      <c r="WIK13"/>
      <c r="WIL13" s="20"/>
      <c r="WIM13"/>
      <c r="WIN13" s="20"/>
      <c r="WIO13"/>
      <c r="WIP13" s="20"/>
      <c r="WIQ13"/>
      <c r="WIR13" s="20"/>
      <c r="WIS13"/>
      <c r="WIT13" s="20"/>
      <c r="WIU13"/>
      <c r="WIV13" s="20"/>
      <c r="WIW13"/>
      <c r="WIX13" s="20"/>
      <c r="WIY13"/>
      <c r="WIZ13" s="20"/>
      <c r="WJA13"/>
      <c r="WJB13" s="20"/>
      <c r="WJC13"/>
      <c r="WJD13" s="20"/>
      <c r="WJE13"/>
      <c r="WJF13" s="20"/>
      <c r="WJG13"/>
      <c r="WJH13" s="20"/>
      <c r="WJI13"/>
      <c r="WJJ13" s="20"/>
      <c r="WJK13"/>
      <c r="WJL13" s="20"/>
      <c r="WJM13"/>
      <c r="WJN13" s="20"/>
      <c r="WJO13"/>
      <c r="WJP13" s="20"/>
      <c r="WJQ13"/>
      <c r="WJR13" s="20"/>
      <c r="WJS13"/>
      <c r="WJT13" s="20"/>
      <c r="WJU13"/>
      <c r="WJV13" s="20"/>
      <c r="WJW13"/>
      <c r="WJX13" s="20"/>
      <c r="WJY13"/>
      <c r="WJZ13" s="20"/>
      <c r="WKA13"/>
      <c r="WKB13" s="20"/>
      <c r="WKC13"/>
      <c r="WKD13" s="20"/>
      <c r="WKE13"/>
      <c r="WKF13" s="20"/>
      <c r="WKG13"/>
      <c r="WKH13" s="20"/>
      <c r="WKI13"/>
      <c r="WKJ13" s="20"/>
      <c r="WKK13"/>
      <c r="WKL13" s="20"/>
      <c r="WKM13"/>
      <c r="WKN13" s="20"/>
      <c r="WKO13"/>
      <c r="WKP13" s="20"/>
      <c r="WKQ13"/>
      <c r="WKR13" s="20"/>
      <c r="WKS13"/>
      <c r="WKT13" s="20"/>
      <c r="WKU13"/>
      <c r="WKV13" s="20"/>
      <c r="WKW13"/>
      <c r="WKX13" s="20"/>
      <c r="WKY13"/>
      <c r="WKZ13" s="20"/>
      <c r="WLA13"/>
      <c r="WLB13" s="20"/>
      <c r="WLC13"/>
      <c r="WLD13" s="20"/>
      <c r="WLE13"/>
      <c r="WLF13" s="20"/>
      <c r="WLG13"/>
      <c r="WLH13" s="20"/>
      <c r="WLI13"/>
      <c r="WLJ13" s="20"/>
      <c r="WLK13"/>
      <c r="WLL13" s="20"/>
      <c r="WLM13"/>
      <c r="WLN13" s="20"/>
      <c r="WLO13"/>
      <c r="WLP13" s="20"/>
      <c r="WLQ13"/>
      <c r="WLR13" s="20"/>
      <c r="WLS13"/>
      <c r="WLT13" s="20"/>
      <c r="WLU13"/>
      <c r="WLV13" s="20"/>
      <c r="WLW13"/>
      <c r="WLX13" s="20"/>
      <c r="WLY13"/>
      <c r="WLZ13" s="20"/>
      <c r="WMA13"/>
      <c r="WMB13" s="20"/>
      <c r="WMC13"/>
      <c r="WMD13" s="20"/>
      <c r="WME13"/>
      <c r="WMF13" s="20"/>
      <c r="WMG13"/>
      <c r="WMH13" s="20"/>
      <c r="WMI13"/>
      <c r="WMJ13" s="20"/>
      <c r="WMK13"/>
      <c r="WML13" s="20"/>
      <c r="WMM13"/>
      <c r="WMN13" s="20"/>
      <c r="WMO13"/>
      <c r="WMP13" s="20"/>
      <c r="WMQ13"/>
      <c r="WMR13" s="20"/>
      <c r="WMS13"/>
      <c r="WMT13" s="20"/>
      <c r="WMU13"/>
      <c r="WMV13" s="20"/>
      <c r="WMW13"/>
      <c r="WMX13" s="20"/>
      <c r="WMY13"/>
      <c r="WMZ13" s="20"/>
      <c r="WNA13"/>
      <c r="WNB13" s="20"/>
      <c r="WNC13"/>
      <c r="WND13" s="20"/>
      <c r="WNE13"/>
      <c r="WNF13" s="20"/>
      <c r="WNG13"/>
      <c r="WNH13" s="20"/>
      <c r="WNI13"/>
      <c r="WNJ13" s="20"/>
      <c r="WNK13"/>
      <c r="WNL13" s="20"/>
      <c r="WNM13"/>
      <c r="WNN13" s="20"/>
      <c r="WNO13"/>
      <c r="WNP13" s="20"/>
      <c r="WNQ13"/>
      <c r="WNR13" s="20"/>
      <c r="WNS13"/>
      <c r="WNT13" s="20"/>
      <c r="WNU13"/>
      <c r="WNV13" s="20"/>
      <c r="WNW13"/>
      <c r="WNX13" s="20"/>
      <c r="WNY13"/>
      <c r="WNZ13" s="20"/>
      <c r="WOA13"/>
      <c r="WOB13" s="20"/>
      <c r="WOC13"/>
      <c r="WOD13" s="20"/>
      <c r="WOE13"/>
      <c r="WOF13" s="20"/>
      <c r="WOG13"/>
      <c r="WOH13" s="20"/>
      <c r="WOI13"/>
      <c r="WOJ13" s="20"/>
      <c r="WOK13"/>
      <c r="WOL13" s="20"/>
      <c r="WOM13"/>
      <c r="WON13" s="20"/>
      <c r="WOO13"/>
      <c r="WOP13" s="20"/>
      <c r="WOQ13"/>
      <c r="WOR13" s="20"/>
      <c r="WOS13"/>
      <c r="WOT13" s="20"/>
      <c r="WOU13"/>
      <c r="WOV13" s="20"/>
      <c r="WOW13"/>
      <c r="WOX13" s="20"/>
      <c r="WOY13"/>
      <c r="WOZ13" s="20"/>
      <c r="WPA13"/>
      <c r="WPB13" s="20"/>
      <c r="WPC13"/>
      <c r="WPD13" s="20"/>
      <c r="WPE13"/>
      <c r="WPF13" s="20"/>
      <c r="WPG13"/>
      <c r="WPH13" s="20"/>
      <c r="WPI13"/>
      <c r="WPJ13" s="20"/>
      <c r="WPK13"/>
      <c r="WPL13" s="20"/>
      <c r="WPM13"/>
      <c r="WPN13" s="20"/>
      <c r="WPO13"/>
      <c r="WPP13" s="20"/>
      <c r="WPQ13"/>
      <c r="WPR13" s="20"/>
      <c r="WPS13"/>
      <c r="WPT13" s="20"/>
      <c r="WPU13"/>
      <c r="WPV13" s="20"/>
      <c r="WPW13"/>
      <c r="WPX13" s="20"/>
      <c r="WPY13"/>
      <c r="WPZ13" s="20"/>
      <c r="WQA13"/>
      <c r="WQB13" s="20"/>
      <c r="WQC13"/>
      <c r="WQD13" s="20"/>
      <c r="WQE13"/>
      <c r="WQF13" s="20"/>
      <c r="WQG13"/>
      <c r="WQH13" s="20"/>
      <c r="WQI13"/>
      <c r="WQJ13" s="20"/>
      <c r="WQK13"/>
      <c r="WQL13" s="20"/>
      <c r="WQM13"/>
      <c r="WQN13" s="20"/>
      <c r="WQO13"/>
      <c r="WQP13" s="20"/>
      <c r="WQQ13"/>
      <c r="WQR13" s="20"/>
      <c r="WQS13"/>
      <c r="WQT13" s="20"/>
      <c r="WQU13"/>
      <c r="WQV13" s="20"/>
      <c r="WQW13"/>
      <c r="WQX13" s="20"/>
      <c r="WQY13"/>
      <c r="WQZ13" s="20"/>
      <c r="WRA13"/>
      <c r="WRB13" s="20"/>
      <c r="WRC13"/>
      <c r="WRD13" s="20"/>
      <c r="WRE13"/>
      <c r="WRF13" s="20"/>
      <c r="WRG13"/>
      <c r="WRH13" s="20"/>
      <c r="WRI13"/>
      <c r="WRJ13" s="20"/>
      <c r="WRK13"/>
      <c r="WRL13" s="20"/>
      <c r="WRM13"/>
      <c r="WRN13" s="20"/>
      <c r="WRO13"/>
      <c r="WRP13" s="20"/>
      <c r="WRQ13"/>
      <c r="WRR13" s="20"/>
      <c r="WRS13"/>
      <c r="WRT13" s="20"/>
      <c r="WRU13"/>
      <c r="WRV13" s="20"/>
      <c r="WRW13"/>
      <c r="WRX13" s="20"/>
      <c r="WRY13"/>
      <c r="WRZ13" s="20"/>
      <c r="WSA13"/>
      <c r="WSB13" s="20"/>
      <c r="WSC13"/>
      <c r="WSD13" s="20"/>
      <c r="WSE13"/>
      <c r="WSF13" s="20"/>
      <c r="WSG13"/>
      <c r="WSH13" s="20"/>
      <c r="WSI13"/>
      <c r="WSJ13" s="20"/>
      <c r="WSK13"/>
      <c r="WSL13" s="20"/>
      <c r="WSM13"/>
      <c r="WSN13" s="20"/>
      <c r="WSO13"/>
      <c r="WSP13" s="20"/>
      <c r="WSQ13"/>
      <c r="WSR13" s="20"/>
      <c r="WSS13"/>
      <c r="WST13" s="20"/>
      <c r="WSU13"/>
      <c r="WSV13" s="20"/>
      <c r="WSW13"/>
      <c r="WSX13" s="20"/>
      <c r="WSY13"/>
      <c r="WSZ13" s="20"/>
      <c r="WTA13"/>
      <c r="WTB13" s="20"/>
      <c r="WTC13"/>
      <c r="WTD13" s="20"/>
      <c r="WTE13"/>
      <c r="WTF13" s="20"/>
      <c r="WTG13"/>
      <c r="WTH13" s="20"/>
      <c r="WTI13"/>
      <c r="WTJ13" s="20"/>
      <c r="WTK13"/>
      <c r="WTL13" s="20"/>
      <c r="WTM13"/>
      <c r="WTN13" s="20"/>
      <c r="WTO13"/>
      <c r="WTP13" s="20"/>
      <c r="WTQ13"/>
      <c r="WTR13" s="20"/>
      <c r="WTS13"/>
      <c r="WTT13" s="20"/>
      <c r="WTU13"/>
      <c r="WTV13" s="20"/>
      <c r="WTW13"/>
      <c r="WTX13" s="20"/>
      <c r="WTY13"/>
      <c r="WTZ13" s="20"/>
      <c r="WUA13"/>
      <c r="WUB13" s="20"/>
      <c r="WUC13"/>
      <c r="WUD13" s="20"/>
      <c r="WUE13"/>
      <c r="WUF13" s="20"/>
      <c r="WUG13"/>
      <c r="WUH13" s="20"/>
      <c r="WUI13"/>
      <c r="WUJ13" s="20"/>
      <c r="WUK13"/>
      <c r="WUL13" s="20"/>
      <c r="WUM13"/>
      <c r="WUN13" s="20"/>
      <c r="WUO13"/>
      <c r="WUP13" s="20"/>
      <c r="WUQ13"/>
      <c r="WUR13" s="20"/>
      <c r="WUS13"/>
      <c r="WUT13" s="20"/>
      <c r="WUU13"/>
      <c r="WUV13" s="20"/>
      <c r="WUW13"/>
      <c r="WUX13" s="20"/>
      <c r="WUY13"/>
      <c r="WUZ13" s="20"/>
      <c r="WVA13"/>
      <c r="WVB13" s="20"/>
      <c r="WVC13"/>
      <c r="WVD13" s="20"/>
      <c r="WVE13"/>
      <c r="WVF13" s="20"/>
      <c r="WVG13"/>
      <c r="WVH13" s="20"/>
      <c r="WVI13"/>
      <c r="WVJ13" s="20"/>
      <c r="WVK13"/>
      <c r="WVL13" s="20"/>
      <c r="WVM13"/>
      <c r="WVN13" s="20"/>
      <c r="WVO13"/>
      <c r="WVP13" s="20"/>
      <c r="WVQ13"/>
      <c r="WVR13" s="20"/>
      <c r="WVS13"/>
      <c r="WVT13" s="20"/>
      <c r="WVU13"/>
      <c r="WVV13" s="20"/>
      <c r="WVW13"/>
      <c r="WVX13" s="20"/>
      <c r="WVY13"/>
      <c r="WVZ13" s="20"/>
      <c r="WWA13"/>
      <c r="WWB13" s="20"/>
      <c r="WWC13"/>
      <c r="WWD13" s="20"/>
      <c r="WWE13"/>
      <c r="WWF13" s="20"/>
      <c r="WWG13"/>
      <c r="WWH13" s="20"/>
      <c r="WWI13"/>
      <c r="WWJ13" s="20"/>
      <c r="WWK13"/>
      <c r="WWL13" s="20"/>
      <c r="WWM13"/>
      <c r="WWN13" s="20"/>
      <c r="WWO13"/>
      <c r="WWP13" s="20"/>
      <c r="WWQ13"/>
      <c r="WWR13" s="20"/>
      <c r="WWS13"/>
      <c r="WWT13" s="20"/>
      <c r="WWU13"/>
      <c r="WWV13" s="20"/>
      <c r="WWW13"/>
      <c r="WWX13" s="20"/>
      <c r="WWY13"/>
      <c r="WWZ13" s="20"/>
      <c r="WXA13"/>
      <c r="WXB13" s="20"/>
      <c r="WXC13"/>
      <c r="WXD13" s="20"/>
      <c r="WXE13"/>
      <c r="WXF13" s="20"/>
      <c r="WXG13"/>
      <c r="WXH13" s="20"/>
      <c r="WXI13"/>
      <c r="WXJ13" s="20"/>
      <c r="WXK13"/>
      <c r="WXL13" s="20"/>
      <c r="WXM13"/>
      <c r="WXN13" s="20"/>
      <c r="WXO13"/>
      <c r="WXP13" s="20"/>
      <c r="WXQ13"/>
      <c r="WXR13" s="20"/>
      <c r="WXS13"/>
      <c r="WXT13" s="20"/>
      <c r="WXU13"/>
      <c r="WXV13" s="20"/>
      <c r="WXW13"/>
      <c r="WXX13" s="20"/>
      <c r="WXY13"/>
      <c r="WXZ13" s="20"/>
      <c r="WYA13"/>
      <c r="WYB13" s="20"/>
      <c r="WYC13"/>
      <c r="WYD13" s="20"/>
      <c r="WYE13"/>
      <c r="WYF13" s="20"/>
      <c r="WYG13"/>
      <c r="WYH13" s="20"/>
      <c r="WYI13"/>
      <c r="WYJ13" s="20"/>
      <c r="WYK13"/>
      <c r="WYL13" s="20"/>
      <c r="WYM13"/>
      <c r="WYN13" s="20"/>
      <c r="WYO13"/>
      <c r="WYP13" s="20"/>
      <c r="WYQ13"/>
      <c r="WYR13" s="20"/>
      <c r="WYS13"/>
      <c r="WYT13" s="20"/>
      <c r="WYU13"/>
      <c r="WYV13" s="20"/>
      <c r="WYW13"/>
      <c r="WYX13" s="20"/>
      <c r="WYY13"/>
      <c r="WYZ13" s="20"/>
      <c r="WZA13"/>
      <c r="WZB13" s="20"/>
      <c r="WZC13"/>
      <c r="WZD13" s="20"/>
      <c r="WZE13"/>
      <c r="WZF13" s="20"/>
      <c r="WZG13"/>
      <c r="WZH13" s="20"/>
      <c r="WZI13"/>
      <c r="WZJ13" s="20"/>
      <c r="WZK13"/>
      <c r="WZL13" s="20"/>
      <c r="WZM13"/>
      <c r="WZN13" s="20"/>
      <c r="WZO13"/>
      <c r="WZP13" s="20"/>
      <c r="WZQ13"/>
      <c r="WZR13" s="20"/>
      <c r="WZS13"/>
      <c r="WZT13" s="20"/>
      <c r="WZU13"/>
      <c r="WZV13" s="20"/>
      <c r="WZW13"/>
      <c r="WZX13" s="20"/>
      <c r="WZY13"/>
      <c r="WZZ13" s="20"/>
      <c r="XAA13"/>
      <c r="XAB13" s="20"/>
      <c r="XAC13"/>
      <c r="XAD13" s="20"/>
      <c r="XAE13"/>
      <c r="XAF13" s="20"/>
      <c r="XAG13"/>
      <c r="XAH13" s="20"/>
      <c r="XAI13"/>
      <c r="XAJ13" s="20"/>
      <c r="XAK13"/>
      <c r="XAL13" s="20"/>
      <c r="XAM13"/>
      <c r="XAN13" s="20"/>
      <c r="XAO13"/>
      <c r="XAP13" s="20"/>
      <c r="XAQ13"/>
      <c r="XAR13" s="20"/>
      <c r="XAS13"/>
      <c r="XAT13" s="20"/>
      <c r="XAU13"/>
      <c r="XAV13" s="20"/>
      <c r="XAW13"/>
      <c r="XAX13" s="20"/>
      <c r="XAY13"/>
      <c r="XAZ13" s="20"/>
      <c r="XBA13"/>
      <c r="XBB13" s="20"/>
      <c r="XBC13"/>
      <c r="XBD13" s="20"/>
      <c r="XBE13"/>
      <c r="XBF13" s="20"/>
      <c r="XBG13"/>
      <c r="XBH13" s="20"/>
      <c r="XBI13"/>
      <c r="XBJ13" s="20"/>
      <c r="XBK13"/>
      <c r="XBL13" s="20"/>
      <c r="XBM13"/>
      <c r="XBN13" s="20"/>
      <c r="XBO13"/>
      <c r="XBP13" s="20"/>
      <c r="XBQ13"/>
      <c r="XBR13" s="20"/>
      <c r="XBS13"/>
      <c r="XBT13" s="20"/>
      <c r="XBU13"/>
      <c r="XBV13" s="20"/>
      <c r="XBW13"/>
      <c r="XBX13" s="20"/>
      <c r="XBY13"/>
      <c r="XBZ13" s="20"/>
      <c r="XCA13"/>
      <c r="XCB13" s="20"/>
      <c r="XCC13"/>
      <c r="XCD13" s="20"/>
      <c r="XCE13"/>
      <c r="XCF13" s="20"/>
      <c r="XCG13"/>
      <c r="XCH13" s="20"/>
      <c r="XCI13"/>
      <c r="XCJ13" s="20"/>
      <c r="XCK13"/>
      <c r="XCL13" s="20"/>
      <c r="XCM13"/>
      <c r="XCN13" s="20"/>
      <c r="XCO13"/>
      <c r="XCP13" s="20"/>
      <c r="XCQ13"/>
      <c r="XCR13" s="20"/>
      <c r="XCS13"/>
      <c r="XCT13" s="20"/>
      <c r="XCU13"/>
      <c r="XCV13" s="20"/>
      <c r="XCW13"/>
      <c r="XCX13" s="20"/>
      <c r="XCY13"/>
      <c r="XCZ13" s="20"/>
      <c r="XDA13"/>
      <c r="XDB13" s="20"/>
      <c r="XDC13"/>
      <c r="XDD13" s="20"/>
      <c r="XDE13"/>
      <c r="XDF13" s="20"/>
      <c r="XDG13"/>
      <c r="XDH13" s="20"/>
      <c r="XDI13"/>
      <c r="XDJ13" s="20"/>
      <c r="XDK13"/>
      <c r="XDL13" s="20"/>
      <c r="XDM13"/>
      <c r="XDN13" s="20"/>
      <c r="XDO13"/>
      <c r="XDP13" s="20"/>
      <c r="XDQ13"/>
      <c r="XDR13" s="20"/>
      <c r="XDS13"/>
      <c r="XDT13" s="20"/>
      <c r="XDU13"/>
      <c r="XDV13" s="20"/>
      <c r="XDW13"/>
      <c r="XDX13" s="20"/>
      <c r="XDY13"/>
      <c r="XDZ13" s="20"/>
      <c r="XEA13"/>
      <c r="XEB13" s="20"/>
      <c r="XEC13"/>
      <c r="XED13" s="20"/>
      <c r="XEE13"/>
      <c r="XEF13" s="20"/>
      <c r="XEG13"/>
      <c r="XEH13" s="20"/>
      <c r="XEI13"/>
      <c r="XEJ13" s="20"/>
      <c r="XEK13"/>
      <c r="XEL13" s="20"/>
      <c r="XEM13"/>
      <c r="XEN13" s="20"/>
      <c r="XEO13"/>
      <c r="XEP13" s="20"/>
      <c r="XEQ13"/>
      <c r="XER13" s="20"/>
      <c r="XES13"/>
      <c r="XET13" s="20"/>
      <c r="XEU13"/>
      <c r="XEV13" s="20"/>
      <c r="XEW13"/>
      <c r="XEX13" s="20"/>
      <c r="XEY13"/>
      <c r="XEZ13" s="20"/>
      <c r="XFA13"/>
    </row>
    <row r="14" spans="1:16381" ht="22.25" customHeight="1" x14ac:dyDescent="0.45">
      <c r="A14" s="20"/>
      <c r="B14"/>
      <c r="C14" s="20"/>
      <c r="D14"/>
      <c r="E14" s="20"/>
      <c r="F14"/>
      <c r="G14" s="20"/>
      <c r="H14"/>
      <c r="I14" s="20"/>
      <c r="J14"/>
      <c r="K14"/>
      <c r="M14"/>
      <c r="N14" s="20"/>
      <c r="O14"/>
      <c r="P14" s="20"/>
      <c r="Q14"/>
      <c r="R14" s="20"/>
      <c r="S14"/>
      <c r="T14" s="20"/>
      <c r="U14"/>
      <c r="V14" s="20"/>
      <c r="W14"/>
      <c r="X14" s="20"/>
      <c r="Y14"/>
      <c r="Z14" s="20"/>
      <c r="AA14"/>
      <c r="AB14" s="20"/>
      <c r="AC14"/>
      <c r="AD14" s="20"/>
      <c r="AE14"/>
      <c r="AF14" s="20"/>
      <c r="AG14"/>
      <c r="AH14" s="20"/>
      <c r="AI14"/>
      <c r="AJ14" s="20"/>
      <c r="AK14"/>
      <c r="AL14" s="20"/>
      <c r="AM14"/>
      <c r="AN14" s="20"/>
      <c r="AO14"/>
      <c r="AP14" s="20"/>
      <c r="AQ14"/>
      <c r="AR14" s="20"/>
      <c r="AS14"/>
      <c r="AT14" s="20"/>
      <c r="AU14"/>
      <c r="AV14" s="20"/>
      <c r="AW14"/>
      <c r="AX14" s="20"/>
      <c r="AY14"/>
      <c r="AZ14" s="20"/>
      <c r="BA14"/>
      <c r="BB14" s="20"/>
      <c r="BC14"/>
      <c r="BD14" s="20"/>
      <c r="BE14"/>
      <c r="BF14" s="20"/>
      <c r="BG14"/>
      <c r="BH14" s="20"/>
      <c r="BI14"/>
      <c r="BJ14" s="20"/>
      <c r="BK14"/>
      <c r="BL14" s="20"/>
      <c r="BM14"/>
      <c r="BN14" s="20"/>
      <c r="BO14"/>
      <c r="BP14" s="20"/>
      <c r="BQ14"/>
      <c r="BR14" s="20"/>
      <c r="BS14"/>
      <c r="BT14" s="20"/>
      <c r="BU14"/>
      <c r="BV14" s="20"/>
      <c r="BW14"/>
      <c r="BX14" s="20"/>
      <c r="BY14"/>
      <c r="BZ14" s="20"/>
      <c r="CA14"/>
      <c r="CB14" s="20"/>
      <c r="CC14"/>
      <c r="CD14" s="20"/>
      <c r="CE14"/>
      <c r="CF14" s="20"/>
      <c r="CG14"/>
      <c r="CH14" s="20"/>
      <c r="CI14"/>
      <c r="CJ14" s="20"/>
      <c r="CK14"/>
      <c r="CL14" s="20"/>
      <c r="CM14"/>
      <c r="CN14" s="20"/>
      <c r="CO14"/>
      <c r="CP14" s="20"/>
      <c r="CQ14"/>
      <c r="CR14" s="20"/>
      <c r="CS14"/>
      <c r="CT14" s="20"/>
      <c r="CU14"/>
      <c r="CV14" s="20"/>
      <c r="CW14"/>
      <c r="CX14" s="20"/>
      <c r="CY14"/>
      <c r="CZ14" s="20"/>
      <c r="DA14"/>
      <c r="DB14" s="20"/>
      <c r="DC14"/>
      <c r="DD14" s="20"/>
      <c r="DE14"/>
      <c r="DF14" s="20"/>
      <c r="DG14"/>
      <c r="DH14" s="20"/>
      <c r="DI14"/>
      <c r="DJ14" s="20"/>
      <c r="DK14"/>
      <c r="DL14" s="20"/>
      <c r="DM14"/>
      <c r="DN14" s="20"/>
      <c r="DO14"/>
      <c r="DP14" s="20"/>
      <c r="DQ14"/>
      <c r="DR14" s="20"/>
      <c r="DS14"/>
      <c r="DT14" s="20"/>
      <c r="DU14"/>
      <c r="DV14" s="20"/>
      <c r="DW14"/>
      <c r="DX14" s="20"/>
      <c r="DY14"/>
      <c r="DZ14" s="20"/>
      <c r="EA14"/>
      <c r="EB14" s="20"/>
      <c r="EC14"/>
      <c r="ED14" s="20"/>
      <c r="EE14"/>
      <c r="EF14" s="20"/>
      <c r="EG14"/>
      <c r="EH14" s="20"/>
      <c r="EI14"/>
      <c r="EJ14" s="20"/>
      <c r="EK14"/>
      <c r="EL14" s="20"/>
      <c r="EM14"/>
      <c r="EN14" s="20"/>
      <c r="EO14"/>
      <c r="EP14" s="20"/>
      <c r="EQ14"/>
      <c r="ER14" s="20"/>
      <c r="ES14"/>
      <c r="ET14" s="20"/>
      <c r="EU14"/>
      <c r="EV14" s="20"/>
      <c r="EW14"/>
      <c r="EX14" s="20"/>
      <c r="EY14"/>
      <c r="EZ14" s="20"/>
      <c r="FA14"/>
      <c r="FB14" s="20"/>
      <c r="FC14"/>
      <c r="FD14" s="20"/>
      <c r="FE14"/>
      <c r="FF14" s="20"/>
      <c r="FG14"/>
      <c r="FH14" s="20"/>
      <c r="FI14"/>
      <c r="FJ14" s="20"/>
      <c r="FK14"/>
      <c r="FL14" s="20"/>
      <c r="FM14"/>
      <c r="FN14" s="20"/>
      <c r="FO14"/>
      <c r="FP14" s="20"/>
      <c r="FQ14"/>
      <c r="FR14" s="20"/>
      <c r="FS14"/>
      <c r="FT14" s="20"/>
      <c r="FU14"/>
      <c r="FV14" s="20"/>
      <c r="FW14"/>
      <c r="FX14" s="20"/>
      <c r="FY14"/>
      <c r="FZ14" s="20"/>
      <c r="GA14"/>
      <c r="GB14" s="20"/>
      <c r="GC14"/>
      <c r="GD14" s="20"/>
      <c r="GE14"/>
      <c r="GF14" s="20"/>
      <c r="GG14"/>
      <c r="GH14" s="20"/>
      <c r="GI14"/>
      <c r="GJ14" s="20"/>
      <c r="GK14"/>
      <c r="GL14" s="20"/>
      <c r="GM14"/>
      <c r="GN14" s="20"/>
      <c r="GO14"/>
      <c r="GP14" s="20"/>
      <c r="GQ14"/>
      <c r="GR14" s="20"/>
      <c r="GS14"/>
      <c r="GT14" s="20"/>
      <c r="GU14"/>
      <c r="GV14" s="20"/>
      <c r="GW14"/>
      <c r="GX14" s="20"/>
      <c r="GY14"/>
      <c r="GZ14" s="20"/>
      <c r="HA14"/>
      <c r="HB14" s="20"/>
      <c r="HC14"/>
      <c r="HD14" s="20"/>
      <c r="HE14"/>
      <c r="HF14" s="20"/>
      <c r="HG14"/>
      <c r="HH14" s="20"/>
      <c r="HI14"/>
      <c r="HJ14" s="20"/>
      <c r="HK14"/>
      <c r="HL14" s="20"/>
      <c r="HM14"/>
      <c r="HN14" s="20"/>
      <c r="HO14"/>
      <c r="HP14" s="20"/>
      <c r="HQ14"/>
      <c r="HR14" s="20"/>
      <c r="HS14"/>
      <c r="HT14" s="20"/>
      <c r="HU14"/>
      <c r="HV14" s="20"/>
      <c r="HW14"/>
      <c r="HX14" s="20"/>
      <c r="HY14"/>
      <c r="HZ14" s="20"/>
      <c r="IA14"/>
      <c r="IB14" s="20"/>
      <c r="IC14"/>
      <c r="ID14" s="20"/>
      <c r="IE14"/>
      <c r="IF14" s="20"/>
      <c r="IG14"/>
      <c r="IH14" s="20"/>
      <c r="II14"/>
      <c r="IJ14" s="20"/>
      <c r="IK14"/>
      <c r="IL14" s="20"/>
      <c r="IM14"/>
      <c r="IN14" s="20"/>
      <c r="IO14"/>
      <c r="IP14" s="20"/>
      <c r="IQ14"/>
      <c r="IR14" s="20"/>
      <c r="IS14"/>
      <c r="IT14" s="20"/>
      <c r="IU14"/>
      <c r="IV14" s="20"/>
      <c r="IW14"/>
      <c r="IX14" s="20"/>
      <c r="IY14"/>
      <c r="IZ14" s="20"/>
      <c r="JA14"/>
      <c r="JB14" s="20"/>
      <c r="JC14"/>
      <c r="JD14" s="20"/>
      <c r="JE14"/>
      <c r="JF14" s="20"/>
      <c r="JG14"/>
      <c r="JH14" s="20"/>
      <c r="JI14"/>
      <c r="JJ14" s="20"/>
      <c r="JK14"/>
      <c r="JL14" s="20"/>
      <c r="JM14"/>
      <c r="JN14" s="20"/>
      <c r="JO14"/>
      <c r="JP14" s="20"/>
      <c r="JQ14"/>
      <c r="JR14" s="20"/>
      <c r="JS14"/>
      <c r="JT14" s="20"/>
      <c r="JU14"/>
      <c r="JV14" s="20"/>
      <c r="JW14"/>
      <c r="JX14" s="20"/>
      <c r="JY14"/>
      <c r="JZ14" s="20"/>
      <c r="KA14"/>
      <c r="KB14" s="20"/>
      <c r="KC14"/>
      <c r="KD14" s="20"/>
      <c r="KE14"/>
      <c r="KF14" s="20"/>
      <c r="KG14"/>
      <c r="KH14" s="20"/>
      <c r="KI14"/>
      <c r="KJ14" s="20"/>
      <c r="KK14"/>
      <c r="KL14" s="20"/>
      <c r="KM14"/>
      <c r="KN14" s="20"/>
      <c r="KO14"/>
      <c r="KP14" s="20"/>
      <c r="KQ14"/>
      <c r="KR14" s="20"/>
      <c r="KS14"/>
      <c r="KT14" s="20"/>
      <c r="KU14"/>
      <c r="KV14" s="20"/>
      <c r="KW14"/>
      <c r="KX14" s="20"/>
      <c r="KY14"/>
      <c r="KZ14" s="20"/>
      <c r="LA14"/>
      <c r="LB14" s="20"/>
      <c r="LC14"/>
      <c r="LD14" s="20"/>
      <c r="LE14"/>
      <c r="LF14" s="20"/>
      <c r="LG14"/>
      <c r="LH14" s="20"/>
      <c r="LI14"/>
      <c r="LJ14" s="20"/>
      <c r="LK14"/>
      <c r="LL14" s="20"/>
      <c r="LM14"/>
      <c r="LN14" s="20"/>
      <c r="LO14"/>
      <c r="LP14" s="20"/>
      <c r="LQ14"/>
      <c r="LR14" s="20"/>
      <c r="LS14"/>
      <c r="LT14" s="20"/>
      <c r="LU14"/>
      <c r="LV14" s="20"/>
      <c r="LW14"/>
      <c r="LX14" s="20"/>
      <c r="LY14"/>
      <c r="LZ14" s="20"/>
      <c r="MA14"/>
      <c r="MB14" s="20"/>
      <c r="MC14"/>
      <c r="MD14" s="20"/>
      <c r="ME14"/>
      <c r="MF14" s="20"/>
      <c r="MG14"/>
      <c r="MH14" s="20"/>
      <c r="MI14"/>
      <c r="MJ14" s="20"/>
      <c r="MK14"/>
      <c r="ML14" s="20"/>
      <c r="MM14"/>
      <c r="MN14" s="20"/>
      <c r="MO14"/>
      <c r="MP14" s="20"/>
      <c r="MQ14"/>
      <c r="MR14" s="20"/>
      <c r="MS14"/>
      <c r="MT14" s="20"/>
      <c r="MU14"/>
      <c r="MV14" s="20"/>
      <c r="MW14"/>
      <c r="MX14" s="20"/>
      <c r="MY14"/>
      <c r="MZ14" s="20"/>
      <c r="NA14"/>
      <c r="NB14" s="20"/>
      <c r="NC14"/>
      <c r="ND14" s="20"/>
      <c r="NE14"/>
      <c r="NF14" s="20"/>
      <c r="NG14"/>
      <c r="NH14" s="20"/>
      <c r="NI14"/>
      <c r="NJ14" s="20"/>
      <c r="NK14"/>
      <c r="NL14" s="20"/>
      <c r="NM14"/>
      <c r="NN14" s="20"/>
      <c r="NO14"/>
      <c r="NP14" s="20"/>
      <c r="NQ14"/>
      <c r="NR14" s="20"/>
      <c r="NS14"/>
      <c r="NT14" s="20"/>
      <c r="NU14"/>
      <c r="NV14" s="20"/>
      <c r="NW14"/>
      <c r="NX14" s="20"/>
      <c r="NY14"/>
      <c r="NZ14" s="20"/>
      <c r="OA14"/>
      <c r="OB14" s="20"/>
      <c r="OC14"/>
      <c r="OD14" s="20"/>
      <c r="OE14"/>
      <c r="OF14" s="20"/>
      <c r="OG14"/>
      <c r="OH14" s="20"/>
      <c r="OI14"/>
      <c r="OJ14" s="20"/>
      <c r="OK14"/>
      <c r="OL14" s="20"/>
      <c r="OM14"/>
      <c r="ON14" s="20"/>
      <c r="OO14"/>
      <c r="OP14" s="20"/>
      <c r="OQ14"/>
      <c r="OR14" s="20"/>
      <c r="OS14"/>
      <c r="OT14" s="20"/>
      <c r="OU14"/>
      <c r="OV14" s="20"/>
      <c r="OW14"/>
      <c r="OX14" s="20"/>
      <c r="OY14"/>
      <c r="OZ14" s="20"/>
      <c r="PA14"/>
      <c r="PB14" s="20"/>
      <c r="PC14"/>
      <c r="PD14" s="20"/>
      <c r="PE14"/>
      <c r="PF14" s="20"/>
      <c r="PG14"/>
      <c r="PH14" s="20"/>
      <c r="PI14"/>
      <c r="PJ14" s="20"/>
      <c r="PK14"/>
      <c r="PL14" s="20"/>
      <c r="PM14"/>
      <c r="PN14" s="20"/>
      <c r="PO14"/>
      <c r="PP14" s="20"/>
      <c r="PQ14"/>
      <c r="PR14" s="20"/>
      <c r="PS14"/>
      <c r="PT14" s="20"/>
      <c r="PU14"/>
      <c r="PV14" s="20"/>
      <c r="PW14"/>
      <c r="PX14" s="20"/>
      <c r="PY14"/>
      <c r="PZ14" s="20"/>
      <c r="QA14"/>
      <c r="QB14" s="20"/>
      <c r="QC14"/>
      <c r="QD14" s="20"/>
      <c r="QE14"/>
      <c r="QF14" s="20"/>
      <c r="QG14"/>
      <c r="QH14" s="20"/>
      <c r="QI14"/>
      <c r="QJ14" s="20"/>
      <c r="QK14"/>
      <c r="QL14" s="20"/>
      <c r="QM14"/>
      <c r="QN14" s="20"/>
      <c r="QO14"/>
      <c r="QP14" s="20"/>
      <c r="QQ14"/>
      <c r="QR14" s="20"/>
      <c r="QS14"/>
      <c r="QT14" s="20"/>
      <c r="QU14"/>
      <c r="QV14" s="20"/>
      <c r="QW14"/>
      <c r="QX14" s="20"/>
      <c r="QY14"/>
      <c r="QZ14" s="20"/>
      <c r="RA14"/>
      <c r="RB14" s="20"/>
      <c r="RC14"/>
      <c r="RD14" s="20"/>
      <c r="RE14"/>
      <c r="RF14" s="20"/>
      <c r="RG14"/>
      <c r="RH14" s="20"/>
      <c r="RI14"/>
      <c r="RJ14" s="20"/>
      <c r="RK14"/>
      <c r="RL14" s="20"/>
      <c r="RM14"/>
      <c r="RN14" s="20"/>
      <c r="RO14"/>
      <c r="RP14" s="20"/>
      <c r="RQ14"/>
      <c r="RR14" s="20"/>
      <c r="RS14"/>
      <c r="RT14" s="20"/>
      <c r="RU14"/>
      <c r="RV14" s="20"/>
      <c r="RW14"/>
      <c r="RX14" s="20"/>
      <c r="RY14"/>
      <c r="RZ14" s="20"/>
      <c r="SA14"/>
      <c r="SB14" s="20"/>
      <c r="SC14"/>
      <c r="SD14" s="20"/>
      <c r="SE14"/>
      <c r="SF14" s="20"/>
      <c r="SG14"/>
      <c r="SH14" s="20"/>
      <c r="SI14"/>
      <c r="SJ14" s="20"/>
      <c r="SK14"/>
      <c r="SL14" s="20"/>
      <c r="SM14"/>
      <c r="SN14" s="20"/>
      <c r="SO14"/>
      <c r="SP14" s="20"/>
      <c r="SQ14"/>
      <c r="SR14" s="20"/>
      <c r="SS14"/>
      <c r="ST14" s="20"/>
      <c r="SU14"/>
      <c r="SV14" s="20"/>
      <c r="SW14"/>
      <c r="SX14" s="20"/>
      <c r="SY14"/>
      <c r="SZ14" s="20"/>
      <c r="TA14"/>
      <c r="TB14" s="20"/>
      <c r="TC14"/>
      <c r="TD14" s="20"/>
      <c r="TE14"/>
      <c r="TF14" s="20"/>
      <c r="TG14"/>
      <c r="TH14" s="20"/>
      <c r="TI14"/>
      <c r="TJ14" s="20"/>
      <c r="TK14"/>
      <c r="TL14" s="20"/>
      <c r="TM14"/>
      <c r="TN14" s="20"/>
      <c r="TO14"/>
      <c r="TP14" s="20"/>
      <c r="TQ14"/>
      <c r="TR14" s="20"/>
      <c r="TS14"/>
      <c r="TT14" s="20"/>
      <c r="TU14"/>
      <c r="TV14" s="20"/>
      <c r="TW14"/>
      <c r="TX14" s="20"/>
      <c r="TY14"/>
      <c r="TZ14" s="20"/>
      <c r="UA14"/>
      <c r="UB14" s="20"/>
      <c r="UC14"/>
      <c r="UD14" s="20"/>
      <c r="UE14"/>
      <c r="UF14" s="20"/>
      <c r="UG14"/>
      <c r="UH14" s="20"/>
      <c r="UI14"/>
      <c r="UJ14" s="20"/>
      <c r="UK14"/>
      <c r="UL14" s="20"/>
      <c r="UM14"/>
      <c r="UN14" s="20"/>
      <c r="UO14"/>
      <c r="UP14" s="20"/>
      <c r="UQ14"/>
      <c r="UR14" s="20"/>
      <c r="US14"/>
      <c r="UT14" s="20"/>
      <c r="UU14"/>
      <c r="UV14" s="20"/>
      <c r="UW14"/>
      <c r="UX14" s="20"/>
      <c r="UY14"/>
      <c r="UZ14" s="20"/>
      <c r="VA14"/>
      <c r="VB14" s="20"/>
      <c r="VC14"/>
      <c r="VD14" s="20"/>
      <c r="VE14"/>
      <c r="VF14" s="20"/>
      <c r="VG14"/>
      <c r="VH14" s="20"/>
      <c r="VI14"/>
      <c r="VJ14" s="20"/>
      <c r="VK14"/>
      <c r="VL14" s="20"/>
      <c r="VM14"/>
      <c r="VN14" s="20"/>
      <c r="VO14"/>
      <c r="VP14" s="20"/>
      <c r="VQ14"/>
      <c r="VR14" s="20"/>
      <c r="VS14"/>
      <c r="VT14" s="20"/>
      <c r="VU14"/>
      <c r="VV14" s="20"/>
      <c r="VW14"/>
      <c r="VX14" s="20"/>
      <c r="VY14"/>
      <c r="VZ14" s="20"/>
      <c r="WA14"/>
      <c r="WB14" s="20"/>
      <c r="WC14"/>
      <c r="WD14" s="20"/>
      <c r="WE14"/>
      <c r="WF14" s="20"/>
      <c r="WG14"/>
      <c r="WH14" s="20"/>
      <c r="WI14"/>
      <c r="WJ14" s="20"/>
      <c r="WK14"/>
      <c r="WL14" s="20"/>
      <c r="WM14"/>
      <c r="WN14" s="20"/>
      <c r="WO14"/>
      <c r="WP14" s="20"/>
      <c r="WQ14"/>
      <c r="WR14" s="20"/>
      <c r="WS14"/>
      <c r="WT14" s="20"/>
      <c r="WU14"/>
      <c r="WV14" s="20"/>
      <c r="WW14"/>
      <c r="WX14" s="20"/>
      <c r="WY14"/>
      <c r="WZ14" s="20"/>
      <c r="XA14"/>
      <c r="XB14" s="20"/>
      <c r="XC14"/>
      <c r="XD14" s="20"/>
      <c r="XE14"/>
      <c r="XF14" s="20"/>
      <c r="XG14"/>
      <c r="XH14" s="20"/>
      <c r="XI14"/>
      <c r="XJ14" s="20"/>
      <c r="XK14"/>
      <c r="XL14" s="20"/>
      <c r="XM14"/>
      <c r="XN14" s="20"/>
      <c r="XO14"/>
      <c r="XP14" s="20"/>
      <c r="XQ14"/>
      <c r="XR14" s="20"/>
      <c r="XS14"/>
      <c r="XT14" s="20"/>
      <c r="XU14"/>
      <c r="XV14" s="20"/>
      <c r="XW14"/>
      <c r="XX14" s="20"/>
      <c r="XY14"/>
      <c r="XZ14" s="20"/>
      <c r="YA14"/>
      <c r="YB14" s="20"/>
      <c r="YC14"/>
      <c r="YD14" s="20"/>
      <c r="YE14"/>
      <c r="YF14" s="20"/>
      <c r="YG14"/>
      <c r="YH14" s="20"/>
      <c r="YI14"/>
      <c r="YJ14" s="20"/>
      <c r="YK14"/>
      <c r="YL14" s="20"/>
      <c r="YM14"/>
      <c r="YN14" s="20"/>
      <c r="YO14"/>
      <c r="YP14" s="20"/>
      <c r="YQ14"/>
      <c r="YR14" s="20"/>
      <c r="YS14"/>
      <c r="YT14" s="20"/>
      <c r="YU14"/>
      <c r="YV14" s="20"/>
      <c r="YW14"/>
      <c r="YX14" s="20"/>
      <c r="YY14"/>
      <c r="YZ14" s="20"/>
      <c r="ZA14"/>
      <c r="ZB14" s="20"/>
      <c r="ZC14"/>
      <c r="ZD14" s="20"/>
      <c r="ZE14"/>
      <c r="ZF14" s="20"/>
      <c r="ZG14"/>
      <c r="ZH14" s="20"/>
      <c r="ZI14"/>
      <c r="ZJ14" s="20"/>
      <c r="ZK14"/>
      <c r="ZL14" s="20"/>
      <c r="ZM14"/>
      <c r="ZN14" s="20"/>
      <c r="ZO14"/>
      <c r="ZP14" s="20"/>
      <c r="ZQ14"/>
      <c r="ZR14" s="20"/>
      <c r="ZS14"/>
      <c r="ZT14" s="20"/>
      <c r="ZU14"/>
      <c r="ZV14" s="20"/>
      <c r="ZW14"/>
      <c r="ZX14" s="20"/>
      <c r="ZY14"/>
      <c r="ZZ14" s="20"/>
      <c r="AAA14"/>
      <c r="AAB14" s="20"/>
      <c r="AAC14"/>
      <c r="AAD14" s="20"/>
      <c r="AAE14"/>
      <c r="AAF14" s="20"/>
      <c r="AAG14"/>
      <c r="AAH14" s="20"/>
      <c r="AAI14"/>
      <c r="AAJ14" s="20"/>
      <c r="AAK14"/>
      <c r="AAL14" s="20"/>
      <c r="AAM14"/>
      <c r="AAN14" s="20"/>
      <c r="AAO14"/>
      <c r="AAP14" s="20"/>
      <c r="AAQ14"/>
      <c r="AAR14" s="20"/>
      <c r="AAS14"/>
      <c r="AAT14" s="20"/>
      <c r="AAU14"/>
      <c r="AAV14" s="20"/>
      <c r="AAW14"/>
      <c r="AAX14" s="20"/>
      <c r="AAY14"/>
      <c r="AAZ14" s="20"/>
      <c r="ABA14"/>
      <c r="ABB14" s="20"/>
      <c r="ABC14"/>
      <c r="ABD14" s="20"/>
      <c r="ABE14"/>
      <c r="ABF14" s="20"/>
      <c r="ABG14"/>
      <c r="ABH14" s="20"/>
      <c r="ABI14"/>
      <c r="ABJ14" s="20"/>
      <c r="ABK14"/>
      <c r="ABL14" s="20"/>
      <c r="ABM14"/>
      <c r="ABN14" s="20"/>
      <c r="ABO14"/>
      <c r="ABP14" s="20"/>
      <c r="ABQ14"/>
      <c r="ABR14" s="20"/>
      <c r="ABS14"/>
      <c r="ABT14" s="20"/>
      <c r="ABU14"/>
      <c r="ABV14" s="20"/>
      <c r="ABW14"/>
      <c r="ABX14" s="20"/>
      <c r="ABY14"/>
      <c r="ABZ14" s="20"/>
      <c r="ACA14"/>
      <c r="ACB14" s="20"/>
      <c r="ACC14"/>
      <c r="ACD14" s="20"/>
      <c r="ACE14"/>
      <c r="ACF14" s="20"/>
      <c r="ACG14"/>
      <c r="ACH14" s="20"/>
      <c r="ACI14"/>
      <c r="ACJ14" s="20"/>
      <c r="ACK14"/>
      <c r="ACL14" s="20"/>
      <c r="ACM14"/>
      <c r="ACN14" s="20"/>
      <c r="ACO14"/>
      <c r="ACP14" s="20"/>
      <c r="ACQ14"/>
      <c r="ACR14" s="20"/>
      <c r="ACS14"/>
      <c r="ACT14" s="20"/>
      <c r="ACU14"/>
      <c r="ACV14" s="20"/>
      <c r="ACW14"/>
      <c r="ACX14" s="20"/>
      <c r="ACY14"/>
      <c r="ACZ14" s="20"/>
      <c r="ADA14"/>
      <c r="ADB14" s="20"/>
      <c r="ADC14"/>
      <c r="ADD14" s="20"/>
      <c r="ADE14"/>
      <c r="ADF14" s="20"/>
      <c r="ADG14"/>
      <c r="ADH14" s="20"/>
      <c r="ADI14"/>
      <c r="ADJ14" s="20"/>
      <c r="ADK14"/>
      <c r="ADL14" s="20"/>
      <c r="ADM14"/>
      <c r="ADN14" s="20"/>
      <c r="ADO14"/>
      <c r="ADP14" s="20"/>
      <c r="ADQ14"/>
      <c r="ADR14" s="20"/>
      <c r="ADS14"/>
      <c r="ADT14" s="20"/>
      <c r="ADU14"/>
      <c r="ADV14" s="20"/>
      <c r="ADW14"/>
      <c r="ADX14" s="20"/>
      <c r="ADY14"/>
      <c r="ADZ14" s="20"/>
      <c r="AEA14"/>
      <c r="AEB14" s="20"/>
      <c r="AEC14"/>
      <c r="AED14" s="20"/>
      <c r="AEE14"/>
      <c r="AEF14" s="20"/>
      <c r="AEG14"/>
      <c r="AEH14" s="20"/>
      <c r="AEI14"/>
      <c r="AEJ14" s="20"/>
      <c r="AEK14"/>
      <c r="AEL14" s="20"/>
      <c r="AEM14"/>
      <c r="AEN14" s="20"/>
      <c r="AEO14"/>
      <c r="AEP14" s="20"/>
      <c r="AEQ14"/>
      <c r="AER14" s="20"/>
      <c r="AES14"/>
      <c r="AET14" s="20"/>
      <c r="AEU14"/>
      <c r="AEV14" s="20"/>
      <c r="AEW14"/>
      <c r="AEX14" s="20"/>
      <c r="AEY14"/>
      <c r="AEZ14" s="20"/>
      <c r="AFA14"/>
      <c r="AFB14" s="20"/>
      <c r="AFC14"/>
      <c r="AFD14" s="20"/>
      <c r="AFE14"/>
      <c r="AFF14" s="20"/>
      <c r="AFG14"/>
      <c r="AFH14" s="20"/>
      <c r="AFI14"/>
      <c r="AFJ14" s="20"/>
      <c r="AFK14"/>
      <c r="AFL14" s="20"/>
      <c r="AFM14"/>
      <c r="AFN14" s="20"/>
      <c r="AFO14"/>
      <c r="AFP14" s="20"/>
      <c r="AFQ14"/>
      <c r="AFR14" s="20"/>
      <c r="AFS14"/>
      <c r="AFT14" s="20"/>
      <c r="AFU14"/>
      <c r="AFV14" s="20"/>
      <c r="AFW14"/>
      <c r="AFX14" s="20"/>
      <c r="AFY14"/>
      <c r="AFZ14" s="20"/>
      <c r="AGA14"/>
      <c r="AGB14" s="20"/>
      <c r="AGC14"/>
      <c r="AGD14" s="20"/>
      <c r="AGE14"/>
      <c r="AGF14" s="20"/>
      <c r="AGG14"/>
      <c r="AGH14" s="20"/>
      <c r="AGI14"/>
      <c r="AGJ14" s="20"/>
      <c r="AGK14"/>
      <c r="AGL14" s="20"/>
      <c r="AGM14"/>
      <c r="AGN14" s="20"/>
      <c r="AGO14"/>
      <c r="AGP14" s="20"/>
      <c r="AGQ14"/>
      <c r="AGR14" s="20"/>
      <c r="AGS14"/>
      <c r="AGT14" s="20"/>
      <c r="AGU14"/>
      <c r="AGV14" s="20"/>
      <c r="AGW14"/>
      <c r="AGX14" s="20"/>
      <c r="AGY14"/>
      <c r="AGZ14" s="20"/>
      <c r="AHA14"/>
      <c r="AHB14" s="20"/>
      <c r="AHC14"/>
      <c r="AHD14" s="20"/>
      <c r="AHE14"/>
      <c r="AHF14" s="20"/>
      <c r="AHG14"/>
      <c r="AHH14" s="20"/>
      <c r="AHI14"/>
      <c r="AHJ14" s="20"/>
      <c r="AHK14"/>
      <c r="AHL14" s="20"/>
      <c r="AHM14"/>
      <c r="AHN14" s="20"/>
      <c r="AHO14"/>
      <c r="AHP14" s="20"/>
      <c r="AHQ14"/>
      <c r="AHR14" s="20"/>
      <c r="AHS14"/>
      <c r="AHT14" s="20"/>
      <c r="AHU14"/>
      <c r="AHV14" s="20"/>
      <c r="AHW14"/>
      <c r="AHX14" s="20"/>
      <c r="AHY14"/>
      <c r="AHZ14" s="20"/>
      <c r="AIA14"/>
      <c r="AIB14" s="20"/>
      <c r="AIC14"/>
      <c r="AID14" s="20"/>
      <c r="AIE14"/>
      <c r="AIF14" s="20"/>
      <c r="AIG14"/>
      <c r="AIH14" s="20"/>
      <c r="AII14"/>
      <c r="AIJ14" s="20"/>
      <c r="AIK14"/>
      <c r="AIL14" s="20"/>
      <c r="AIM14"/>
      <c r="AIN14" s="20"/>
      <c r="AIO14"/>
      <c r="AIP14" s="20"/>
      <c r="AIQ14"/>
      <c r="AIR14" s="20"/>
      <c r="AIS14"/>
      <c r="AIT14" s="20"/>
      <c r="AIU14"/>
      <c r="AIV14" s="20"/>
      <c r="AIW14"/>
      <c r="AIX14" s="20"/>
      <c r="AIY14"/>
      <c r="AIZ14" s="20"/>
      <c r="AJA14"/>
      <c r="AJB14" s="20"/>
      <c r="AJC14"/>
      <c r="AJD14" s="20"/>
      <c r="AJE14"/>
      <c r="AJF14" s="20"/>
      <c r="AJG14"/>
      <c r="AJH14" s="20"/>
      <c r="AJI14"/>
      <c r="AJJ14" s="20"/>
      <c r="AJK14"/>
      <c r="AJL14" s="20"/>
      <c r="AJM14"/>
      <c r="AJN14" s="20"/>
      <c r="AJO14"/>
      <c r="AJP14" s="20"/>
      <c r="AJQ14"/>
      <c r="AJR14" s="20"/>
      <c r="AJS14"/>
      <c r="AJT14" s="20"/>
      <c r="AJU14"/>
      <c r="AJV14" s="20"/>
      <c r="AJW14"/>
      <c r="AJX14" s="20"/>
      <c r="AJY14"/>
      <c r="AJZ14" s="20"/>
      <c r="AKA14"/>
      <c r="AKB14" s="20"/>
      <c r="AKC14"/>
      <c r="AKD14" s="20"/>
      <c r="AKE14"/>
      <c r="AKF14" s="20"/>
      <c r="AKG14"/>
      <c r="AKH14" s="20"/>
      <c r="AKI14"/>
      <c r="AKJ14" s="20"/>
      <c r="AKK14"/>
      <c r="AKL14" s="20"/>
      <c r="AKM14"/>
      <c r="AKN14" s="20"/>
      <c r="AKO14"/>
      <c r="AKP14" s="20"/>
      <c r="AKQ14"/>
      <c r="AKR14" s="20"/>
      <c r="AKS14"/>
      <c r="AKT14" s="20"/>
      <c r="AKU14"/>
      <c r="AKV14" s="20"/>
      <c r="AKW14"/>
      <c r="AKX14" s="20"/>
      <c r="AKY14"/>
      <c r="AKZ14" s="20"/>
      <c r="ALA14"/>
      <c r="ALB14" s="20"/>
      <c r="ALC14"/>
      <c r="ALD14" s="20"/>
      <c r="ALE14"/>
      <c r="ALF14" s="20"/>
      <c r="ALG14"/>
      <c r="ALH14" s="20"/>
      <c r="ALI14"/>
      <c r="ALJ14" s="20"/>
      <c r="ALK14"/>
      <c r="ALL14" s="20"/>
      <c r="ALM14"/>
      <c r="ALN14" s="20"/>
      <c r="ALO14"/>
      <c r="ALP14" s="20"/>
      <c r="ALQ14"/>
      <c r="ALR14" s="20"/>
      <c r="ALS14"/>
      <c r="ALT14" s="20"/>
      <c r="ALU14"/>
      <c r="ALV14" s="20"/>
      <c r="ALW14"/>
      <c r="ALX14" s="20"/>
      <c r="ALY14"/>
      <c r="ALZ14" s="20"/>
      <c r="AMA14"/>
      <c r="AMB14" s="20"/>
      <c r="AMC14"/>
      <c r="AMD14" s="20"/>
      <c r="AME14"/>
      <c r="AMF14" s="20"/>
      <c r="AMG14"/>
      <c r="AMH14" s="20"/>
      <c r="AMI14"/>
      <c r="AMJ14" s="20"/>
      <c r="AMK14"/>
      <c r="AML14" s="20"/>
      <c r="AMM14"/>
      <c r="AMN14" s="20"/>
      <c r="AMO14"/>
      <c r="AMP14" s="20"/>
      <c r="AMQ14"/>
      <c r="AMR14" s="20"/>
      <c r="AMS14"/>
      <c r="AMT14" s="20"/>
      <c r="AMU14"/>
      <c r="AMV14" s="20"/>
      <c r="AMW14"/>
      <c r="AMX14" s="20"/>
      <c r="AMY14"/>
      <c r="AMZ14" s="20"/>
      <c r="ANA14"/>
      <c r="ANB14" s="20"/>
      <c r="ANC14"/>
      <c r="AND14" s="20"/>
      <c r="ANE14"/>
      <c r="ANF14" s="20"/>
      <c r="ANG14"/>
      <c r="ANH14" s="20"/>
      <c r="ANI14"/>
      <c r="ANJ14" s="20"/>
      <c r="ANK14"/>
      <c r="ANL14" s="20"/>
      <c r="ANM14"/>
      <c r="ANN14" s="20"/>
      <c r="ANO14"/>
      <c r="ANP14" s="20"/>
      <c r="ANQ14"/>
      <c r="ANR14" s="20"/>
      <c r="ANS14"/>
      <c r="ANT14" s="20"/>
      <c r="ANU14"/>
      <c r="ANV14" s="20"/>
      <c r="ANW14"/>
      <c r="ANX14" s="20"/>
      <c r="ANY14"/>
      <c r="ANZ14" s="20"/>
      <c r="AOA14"/>
      <c r="AOB14" s="20"/>
      <c r="AOC14"/>
      <c r="AOD14" s="20"/>
      <c r="AOE14"/>
      <c r="AOF14" s="20"/>
      <c r="AOG14"/>
      <c r="AOH14" s="20"/>
      <c r="AOI14"/>
      <c r="AOJ14" s="20"/>
      <c r="AOK14"/>
      <c r="AOL14" s="20"/>
      <c r="AOM14"/>
      <c r="AON14" s="20"/>
      <c r="AOO14"/>
      <c r="AOP14" s="20"/>
      <c r="AOQ14"/>
      <c r="AOR14" s="20"/>
      <c r="AOS14"/>
      <c r="AOT14" s="20"/>
      <c r="AOU14"/>
      <c r="AOV14" s="20"/>
      <c r="AOW14"/>
      <c r="AOX14" s="20"/>
      <c r="AOY14"/>
      <c r="AOZ14" s="20"/>
      <c r="APA14"/>
      <c r="APB14" s="20"/>
      <c r="APC14"/>
      <c r="APD14" s="20"/>
      <c r="APE14"/>
      <c r="APF14" s="20"/>
      <c r="APG14"/>
      <c r="APH14" s="20"/>
      <c r="API14"/>
      <c r="APJ14" s="20"/>
      <c r="APK14"/>
      <c r="APL14" s="20"/>
      <c r="APM14"/>
      <c r="APN14" s="20"/>
      <c r="APO14"/>
      <c r="APP14" s="20"/>
      <c r="APQ14"/>
      <c r="APR14" s="20"/>
      <c r="APS14"/>
      <c r="APT14" s="20"/>
      <c r="APU14"/>
      <c r="APV14" s="20"/>
      <c r="APW14"/>
      <c r="APX14" s="20"/>
      <c r="APY14"/>
      <c r="APZ14" s="20"/>
      <c r="AQA14"/>
      <c r="AQB14" s="20"/>
      <c r="AQC14"/>
      <c r="AQD14" s="20"/>
      <c r="AQE14"/>
      <c r="AQF14" s="20"/>
      <c r="AQG14"/>
      <c r="AQH14" s="20"/>
      <c r="AQI14"/>
      <c r="AQJ14" s="20"/>
      <c r="AQK14"/>
      <c r="AQL14" s="20"/>
      <c r="AQM14"/>
      <c r="AQN14" s="20"/>
      <c r="AQO14"/>
      <c r="AQP14" s="20"/>
      <c r="AQQ14"/>
      <c r="AQR14" s="20"/>
      <c r="AQS14"/>
      <c r="AQT14" s="20"/>
      <c r="AQU14"/>
      <c r="AQV14" s="20"/>
      <c r="AQW14"/>
      <c r="AQX14" s="20"/>
      <c r="AQY14"/>
      <c r="AQZ14" s="20"/>
      <c r="ARA14"/>
      <c r="ARB14" s="20"/>
      <c r="ARC14"/>
      <c r="ARD14" s="20"/>
      <c r="ARE14"/>
      <c r="ARF14" s="20"/>
      <c r="ARG14"/>
      <c r="ARH14" s="20"/>
      <c r="ARI14"/>
      <c r="ARJ14" s="20"/>
      <c r="ARK14"/>
      <c r="ARL14" s="20"/>
      <c r="ARM14"/>
      <c r="ARN14" s="20"/>
      <c r="ARO14"/>
      <c r="ARP14" s="20"/>
      <c r="ARQ14"/>
      <c r="ARR14" s="20"/>
      <c r="ARS14"/>
      <c r="ART14" s="20"/>
      <c r="ARU14"/>
      <c r="ARV14" s="20"/>
      <c r="ARW14"/>
      <c r="ARX14" s="20"/>
      <c r="ARY14"/>
      <c r="ARZ14" s="20"/>
      <c r="ASA14"/>
      <c r="ASB14" s="20"/>
      <c r="ASC14"/>
      <c r="ASD14" s="20"/>
      <c r="ASE14"/>
      <c r="ASF14" s="20"/>
      <c r="ASG14"/>
      <c r="ASH14" s="20"/>
      <c r="ASI14"/>
      <c r="ASJ14" s="20"/>
      <c r="ASK14"/>
      <c r="ASL14" s="20"/>
      <c r="ASM14"/>
      <c r="ASN14" s="20"/>
      <c r="ASO14"/>
      <c r="ASP14" s="20"/>
      <c r="ASQ14"/>
      <c r="ASR14" s="20"/>
      <c r="ASS14"/>
      <c r="AST14" s="20"/>
      <c r="ASU14"/>
      <c r="ASV14" s="20"/>
      <c r="ASW14"/>
      <c r="ASX14" s="20"/>
      <c r="ASY14"/>
      <c r="ASZ14" s="20"/>
      <c r="ATA14"/>
      <c r="ATB14" s="20"/>
      <c r="ATC14"/>
      <c r="ATD14" s="20"/>
      <c r="ATE14"/>
      <c r="ATF14" s="20"/>
      <c r="ATG14"/>
      <c r="ATH14" s="20"/>
      <c r="ATI14"/>
      <c r="ATJ14" s="20"/>
      <c r="ATK14"/>
      <c r="ATL14" s="20"/>
      <c r="ATM14"/>
      <c r="ATN14" s="20"/>
      <c r="ATO14"/>
      <c r="ATP14" s="20"/>
      <c r="ATQ14"/>
      <c r="ATR14" s="20"/>
      <c r="ATS14"/>
      <c r="ATT14" s="20"/>
      <c r="ATU14"/>
      <c r="ATV14" s="20"/>
      <c r="ATW14"/>
      <c r="ATX14" s="20"/>
      <c r="ATY14"/>
      <c r="ATZ14" s="20"/>
      <c r="AUA14"/>
      <c r="AUB14" s="20"/>
      <c r="AUC14"/>
      <c r="AUD14" s="20"/>
      <c r="AUE14"/>
      <c r="AUF14" s="20"/>
      <c r="AUG14"/>
      <c r="AUH14" s="20"/>
      <c r="AUI14"/>
      <c r="AUJ14" s="20"/>
      <c r="AUK14"/>
      <c r="AUL14" s="20"/>
      <c r="AUM14"/>
      <c r="AUN14" s="20"/>
      <c r="AUO14"/>
      <c r="AUP14" s="20"/>
      <c r="AUQ14"/>
      <c r="AUR14" s="20"/>
      <c r="AUS14"/>
      <c r="AUT14" s="20"/>
      <c r="AUU14"/>
      <c r="AUV14" s="20"/>
      <c r="AUW14"/>
      <c r="AUX14" s="20"/>
      <c r="AUY14"/>
      <c r="AUZ14" s="20"/>
      <c r="AVA14"/>
      <c r="AVB14" s="20"/>
      <c r="AVC14"/>
      <c r="AVD14" s="20"/>
      <c r="AVE14"/>
      <c r="AVF14" s="20"/>
      <c r="AVG14"/>
      <c r="AVH14" s="20"/>
      <c r="AVI14"/>
      <c r="AVJ14" s="20"/>
      <c r="AVK14"/>
      <c r="AVL14" s="20"/>
      <c r="AVM14"/>
      <c r="AVN14" s="20"/>
      <c r="AVO14"/>
      <c r="AVP14" s="20"/>
      <c r="AVQ14"/>
      <c r="AVR14" s="20"/>
      <c r="AVS14"/>
      <c r="AVT14" s="20"/>
      <c r="AVU14"/>
      <c r="AVV14" s="20"/>
      <c r="AVW14"/>
      <c r="AVX14" s="20"/>
      <c r="AVY14"/>
      <c r="AVZ14" s="20"/>
      <c r="AWA14"/>
      <c r="AWB14" s="20"/>
      <c r="AWC14"/>
      <c r="AWD14" s="20"/>
      <c r="AWE14"/>
      <c r="AWF14" s="20"/>
      <c r="AWG14"/>
      <c r="AWH14" s="20"/>
      <c r="AWI14"/>
      <c r="AWJ14" s="20"/>
      <c r="AWK14"/>
      <c r="AWL14" s="20"/>
      <c r="AWM14"/>
      <c r="AWN14" s="20"/>
      <c r="AWO14"/>
      <c r="AWP14" s="20"/>
      <c r="AWQ14"/>
      <c r="AWR14" s="20"/>
      <c r="AWS14"/>
      <c r="AWT14" s="20"/>
      <c r="AWU14"/>
      <c r="AWV14" s="20"/>
      <c r="AWW14"/>
      <c r="AWX14" s="20"/>
      <c r="AWY14"/>
      <c r="AWZ14" s="20"/>
      <c r="AXA14"/>
      <c r="AXB14" s="20"/>
      <c r="AXC14"/>
      <c r="AXD14" s="20"/>
      <c r="AXE14"/>
      <c r="AXF14" s="20"/>
      <c r="AXG14"/>
      <c r="AXH14" s="20"/>
      <c r="AXI14"/>
      <c r="AXJ14" s="20"/>
      <c r="AXK14"/>
      <c r="AXL14" s="20"/>
      <c r="AXM14"/>
      <c r="AXN14" s="20"/>
      <c r="AXO14"/>
      <c r="AXP14" s="20"/>
      <c r="AXQ14"/>
      <c r="AXR14" s="20"/>
      <c r="AXS14"/>
      <c r="AXT14" s="20"/>
      <c r="AXU14"/>
      <c r="AXV14" s="20"/>
      <c r="AXW14"/>
      <c r="AXX14" s="20"/>
      <c r="AXY14"/>
      <c r="AXZ14" s="20"/>
      <c r="AYA14"/>
      <c r="AYB14" s="20"/>
      <c r="AYC14"/>
      <c r="AYD14" s="20"/>
      <c r="AYE14"/>
      <c r="AYF14" s="20"/>
      <c r="AYG14"/>
      <c r="AYH14" s="20"/>
      <c r="AYI14"/>
      <c r="AYJ14" s="20"/>
      <c r="AYK14"/>
      <c r="AYL14" s="20"/>
      <c r="AYM14"/>
      <c r="AYN14" s="20"/>
      <c r="AYO14"/>
      <c r="AYP14" s="20"/>
      <c r="AYQ14"/>
      <c r="AYR14" s="20"/>
      <c r="AYS14"/>
      <c r="AYT14" s="20"/>
      <c r="AYU14"/>
      <c r="AYV14" s="20"/>
      <c r="AYW14"/>
      <c r="AYX14" s="20"/>
      <c r="AYY14"/>
      <c r="AYZ14" s="20"/>
      <c r="AZA14"/>
      <c r="AZB14" s="20"/>
      <c r="AZC14"/>
      <c r="AZD14" s="20"/>
      <c r="AZE14"/>
      <c r="AZF14" s="20"/>
      <c r="AZG14"/>
      <c r="AZH14" s="20"/>
      <c r="AZI14"/>
      <c r="AZJ14" s="20"/>
      <c r="AZK14"/>
      <c r="AZL14" s="20"/>
      <c r="AZM14"/>
      <c r="AZN14" s="20"/>
      <c r="AZO14"/>
      <c r="AZP14" s="20"/>
      <c r="AZQ14"/>
      <c r="AZR14" s="20"/>
      <c r="AZS14"/>
      <c r="AZT14" s="20"/>
      <c r="AZU14"/>
      <c r="AZV14" s="20"/>
      <c r="AZW14"/>
      <c r="AZX14" s="20"/>
      <c r="AZY14"/>
      <c r="AZZ14" s="20"/>
      <c r="BAA14"/>
      <c r="BAB14" s="20"/>
      <c r="BAC14"/>
      <c r="BAD14" s="20"/>
      <c r="BAE14"/>
      <c r="BAF14" s="20"/>
      <c r="BAG14"/>
      <c r="BAH14" s="20"/>
      <c r="BAI14"/>
      <c r="BAJ14" s="20"/>
      <c r="BAK14"/>
      <c r="BAL14" s="20"/>
      <c r="BAM14"/>
      <c r="BAN14" s="20"/>
      <c r="BAO14"/>
      <c r="BAP14" s="20"/>
      <c r="BAQ14"/>
      <c r="BAR14" s="20"/>
      <c r="BAS14"/>
      <c r="BAT14" s="20"/>
      <c r="BAU14"/>
      <c r="BAV14" s="20"/>
      <c r="BAW14"/>
      <c r="BAX14" s="20"/>
      <c r="BAY14"/>
      <c r="BAZ14" s="20"/>
      <c r="BBA14"/>
      <c r="BBB14" s="20"/>
      <c r="BBC14"/>
      <c r="BBD14" s="20"/>
      <c r="BBE14"/>
      <c r="BBF14" s="20"/>
      <c r="BBG14"/>
      <c r="BBH14" s="20"/>
      <c r="BBI14"/>
      <c r="BBJ14" s="20"/>
      <c r="BBK14"/>
      <c r="BBL14" s="20"/>
      <c r="BBM14"/>
      <c r="BBN14" s="20"/>
      <c r="BBO14"/>
      <c r="BBP14" s="20"/>
      <c r="BBQ14"/>
      <c r="BBR14" s="20"/>
      <c r="BBS14"/>
      <c r="BBT14" s="20"/>
      <c r="BBU14"/>
      <c r="BBV14" s="20"/>
      <c r="BBW14"/>
      <c r="BBX14" s="20"/>
      <c r="BBY14"/>
      <c r="BBZ14" s="20"/>
      <c r="BCA14"/>
      <c r="BCB14" s="20"/>
      <c r="BCC14"/>
      <c r="BCD14" s="20"/>
      <c r="BCE14"/>
      <c r="BCF14" s="20"/>
      <c r="BCG14"/>
      <c r="BCH14" s="20"/>
      <c r="BCI14"/>
      <c r="BCJ14" s="20"/>
      <c r="BCK14"/>
      <c r="BCL14" s="20"/>
      <c r="BCM14"/>
      <c r="BCN14" s="20"/>
      <c r="BCO14"/>
      <c r="BCP14" s="20"/>
      <c r="BCQ14"/>
      <c r="BCR14" s="20"/>
      <c r="BCS14"/>
      <c r="BCT14" s="20"/>
      <c r="BCU14"/>
      <c r="BCV14" s="20"/>
      <c r="BCW14"/>
      <c r="BCX14" s="20"/>
      <c r="BCY14"/>
      <c r="BCZ14" s="20"/>
      <c r="BDA14"/>
      <c r="BDB14" s="20"/>
      <c r="BDC14"/>
      <c r="BDD14" s="20"/>
      <c r="BDE14"/>
      <c r="BDF14" s="20"/>
      <c r="BDG14"/>
      <c r="BDH14" s="20"/>
      <c r="BDI14"/>
      <c r="BDJ14" s="20"/>
      <c r="BDK14"/>
      <c r="BDL14" s="20"/>
      <c r="BDM14"/>
      <c r="BDN14" s="20"/>
      <c r="BDO14"/>
      <c r="BDP14" s="20"/>
      <c r="BDQ14"/>
      <c r="BDR14" s="20"/>
      <c r="BDS14"/>
      <c r="BDT14" s="20"/>
      <c r="BDU14"/>
      <c r="BDV14" s="20"/>
      <c r="BDW14"/>
      <c r="BDX14" s="20"/>
      <c r="BDY14"/>
      <c r="BDZ14" s="20"/>
      <c r="BEA14"/>
      <c r="BEB14" s="20"/>
      <c r="BEC14"/>
      <c r="BED14" s="20"/>
      <c r="BEE14"/>
      <c r="BEF14" s="20"/>
      <c r="BEG14"/>
      <c r="BEH14" s="20"/>
      <c r="BEI14"/>
      <c r="BEJ14" s="20"/>
      <c r="BEK14"/>
      <c r="BEL14" s="20"/>
      <c r="BEM14"/>
      <c r="BEN14" s="20"/>
      <c r="BEO14"/>
      <c r="BEP14" s="20"/>
      <c r="BEQ14"/>
      <c r="BER14" s="20"/>
      <c r="BES14"/>
      <c r="BET14" s="20"/>
      <c r="BEU14"/>
      <c r="BEV14" s="20"/>
      <c r="BEW14"/>
      <c r="BEX14" s="20"/>
      <c r="BEY14"/>
      <c r="BEZ14" s="20"/>
      <c r="BFA14"/>
      <c r="BFB14" s="20"/>
      <c r="BFC14"/>
      <c r="BFD14" s="20"/>
      <c r="BFE14"/>
      <c r="BFF14" s="20"/>
      <c r="BFG14"/>
      <c r="BFH14" s="20"/>
      <c r="BFI14"/>
      <c r="BFJ14" s="20"/>
      <c r="BFK14"/>
      <c r="BFL14" s="20"/>
      <c r="BFM14"/>
      <c r="BFN14" s="20"/>
      <c r="BFO14"/>
      <c r="BFP14" s="20"/>
      <c r="BFQ14"/>
      <c r="BFR14" s="20"/>
      <c r="BFS14"/>
      <c r="BFT14" s="20"/>
      <c r="BFU14"/>
      <c r="BFV14" s="20"/>
      <c r="BFW14"/>
      <c r="BFX14" s="20"/>
      <c r="BFY14"/>
      <c r="BFZ14" s="20"/>
      <c r="BGA14"/>
      <c r="BGB14" s="20"/>
      <c r="BGC14"/>
      <c r="BGD14" s="20"/>
      <c r="BGE14"/>
      <c r="BGF14" s="20"/>
      <c r="BGG14"/>
      <c r="BGH14" s="20"/>
      <c r="BGI14"/>
      <c r="BGJ14" s="20"/>
      <c r="BGK14"/>
      <c r="BGL14" s="20"/>
      <c r="BGM14"/>
      <c r="BGN14" s="20"/>
      <c r="BGO14"/>
      <c r="BGP14" s="20"/>
      <c r="BGQ14"/>
      <c r="BGR14" s="20"/>
      <c r="BGS14"/>
      <c r="BGT14" s="20"/>
      <c r="BGU14"/>
      <c r="BGV14" s="20"/>
      <c r="BGW14"/>
      <c r="BGX14" s="20"/>
      <c r="BGY14"/>
      <c r="BGZ14" s="20"/>
      <c r="BHA14"/>
      <c r="BHB14" s="20"/>
      <c r="BHC14"/>
      <c r="BHD14" s="20"/>
      <c r="BHE14"/>
      <c r="BHF14" s="20"/>
      <c r="BHG14"/>
      <c r="BHH14" s="20"/>
      <c r="BHI14"/>
      <c r="BHJ14" s="20"/>
      <c r="BHK14"/>
      <c r="BHL14" s="20"/>
      <c r="BHM14"/>
      <c r="BHN14" s="20"/>
      <c r="BHO14"/>
      <c r="BHP14" s="20"/>
      <c r="BHQ14"/>
      <c r="BHR14" s="20"/>
      <c r="BHS14"/>
      <c r="BHT14" s="20"/>
      <c r="BHU14"/>
      <c r="BHV14" s="20"/>
      <c r="BHW14"/>
      <c r="BHX14" s="20"/>
      <c r="BHY14"/>
      <c r="BHZ14" s="20"/>
      <c r="BIA14"/>
      <c r="BIB14" s="20"/>
      <c r="BIC14"/>
      <c r="BID14" s="20"/>
      <c r="BIE14"/>
      <c r="BIF14" s="20"/>
      <c r="BIG14"/>
      <c r="BIH14" s="20"/>
      <c r="BII14"/>
      <c r="BIJ14" s="20"/>
      <c r="BIK14"/>
      <c r="BIL14" s="20"/>
      <c r="BIM14"/>
      <c r="BIN14" s="20"/>
      <c r="BIO14"/>
      <c r="BIP14" s="20"/>
      <c r="BIQ14"/>
      <c r="BIR14" s="20"/>
      <c r="BIS14"/>
      <c r="BIT14" s="20"/>
      <c r="BIU14"/>
      <c r="BIV14" s="20"/>
      <c r="BIW14"/>
      <c r="BIX14" s="20"/>
      <c r="BIY14"/>
      <c r="BIZ14" s="20"/>
      <c r="BJA14"/>
      <c r="BJB14" s="20"/>
      <c r="BJC14"/>
      <c r="BJD14" s="20"/>
      <c r="BJE14"/>
      <c r="BJF14" s="20"/>
      <c r="BJG14"/>
      <c r="BJH14" s="20"/>
      <c r="BJI14"/>
      <c r="BJJ14" s="20"/>
      <c r="BJK14"/>
      <c r="BJL14" s="20"/>
      <c r="BJM14"/>
      <c r="BJN14" s="20"/>
      <c r="BJO14"/>
      <c r="BJP14" s="20"/>
      <c r="BJQ14"/>
      <c r="BJR14" s="20"/>
      <c r="BJS14"/>
      <c r="BJT14" s="20"/>
      <c r="BJU14"/>
      <c r="BJV14" s="20"/>
      <c r="BJW14"/>
      <c r="BJX14" s="20"/>
      <c r="BJY14"/>
      <c r="BJZ14" s="20"/>
      <c r="BKA14"/>
      <c r="BKB14" s="20"/>
      <c r="BKC14"/>
      <c r="BKD14" s="20"/>
      <c r="BKE14"/>
      <c r="BKF14" s="20"/>
      <c r="BKG14"/>
      <c r="BKH14" s="20"/>
      <c r="BKI14"/>
      <c r="BKJ14" s="20"/>
      <c r="BKK14"/>
      <c r="BKL14" s="20"/>
      <c r="BKM14"/>
      <c r="BKN14" s="20"/>
      <c r="BKO14"/>
      <c r="BKP14" s="20"/>
      <c r="BKQ14"/>
      <c r="BKR14" s="20"/>
      <c r="BKS14"/>
      <c r="BKT14" s="20"/>
      <c r="BKU14"/>
      <c r="BKV14" s="20"/>
      <c r="BKW14"/>
      <c r="BKX14" s="20"/>
      <c r="BKY14"/>
      <c r="BKZ14" s="20"/>
      <c r="BLA14"/>
      <c r="BLB14" s="20"/>
      <c r="BLC14"/>
      <c r="BLD14" s="20"/>
      <c r="BLE14"/>
      <c r="BLF14" s="20"/>
      <c r="BLG14"/>
      <c r="BLH14" s="20"/>
      <c r="BLI14"/>
      <c r="BLJ14" s="20"/>
      <c r="BLK14"/>
      <c r="BLL14" s="20"/>
      <c r="BLM14"/>
      <c r="BLN14" s="20"/>
      <c r="BLO14"/>
      <c r="BLP14" s="20"/>
      <c r="BLQ14"/>
      <c r="BLR14" s="20"/>
      <c r="BLS14"/>
      <c r="BLT14" s="20"/>
      <c r="BLU14"/>
      <c r="BLV14" s="20"/>
      <c r="BLW14"/>
      <c r="BLX14" s="20"/>
      <c r="BLY14"/>
      <c r="BLZ14" s="20"/>
      <c r="BMA14"/>
      <c r="BMB14" s="20"/>
      <c r="BMC14"/>
      <c r="BMD14" s="20"/>
      <c r="BME14"/>
      <c r="BMF14" s="20"/>
      <c r="BMG14"/>
      <c r="BMH14" s="20"/>
      <c r="BMI14"/>
      <c r="BMJ14" s="20"/>
      <c r="BMK14"/>
      <c r="BML14" s="20"/>
      <c r="BMM14"/>
      <c r="BMN14" s="20"/>
      <c r="BMO14"/>
      <c r="BMP14" s="20"/>
      <c r="BMQ14"/>
      <c r="BMR14" s="20"/>
      <c r="BMS14"/>
      <c r="BMT14" s="20"/>
      <c r="BMU14"/>
      <c r="BMV14" s="20"/>
      <c r="BMW14"/>
      <c r="BMX14" s="20"/>
      <c r="BMY14"/>
      <c r="BMZ14" s="20"/>
      <c r="BNA14"/>
      <c r="BNB14" s="20"/>
      <c r="BNC14"/>
      <c r="BND14" s="20"/>
      <c r="BNE14"/>
      <c r="BNF14" s="20"/>
      <c r="BNG14"/>
      <c r="BNH14" s="20"/>
      <c r="BNI14"/>
      <c r="BNJ14" s="20"/>
      <c r="BNK14"/>
      <c r="BNL14" s="20"/>
      <c r="BNM14"/>
      <c r="BNN14" s="20"/>
      <c r="BNO14"/>
      <c r="BNP14" s="20"/>
      <c r="BNQ14"/>
      <c r="BNR14" s="20"/>
      <c r="BNS14"/>
      <c r="BNT14" s="20"/>
      <c r="BNU14"/>
      <c r="BNV14" s="20"/>
      <c r="BNW14"/>
      <c r="BNX14" s="20"/>
      <c r="BNY14"/>
      <c r="BNZ14" s="20"/>
      <c r="BOA14"/>
      <c r="BOB14" s="20"/>
      <c r="BOC14"/>
      <c r="BOD14" s="20"/>
      <c r="BOE14"/>
      <c r="BOF14" s="20"/>
      <c r="BOG14"/>
      <c r="BOH14" s="20"/>
      <c r="BOI14"/>
      <c r="BOJ14" s="20"/>
      <c r="BOK14"/>
      <c r="BOL14" s="20"/>
      <c r="BOM14"/>
      <c r="BON14" s="20"/>
      <c r="BOO14"/>
      <c r="BOP14" s="20"/>
      <c r="BOQ14"/>
      <c r="BOR14" s="20"/>
      <c r="BOS14"/>
      <c r="BOT14" s="20"/>
      <c r="BOU14"/>
      <c r="BOV14" s="20"/>
      <c r="BOW14"/>
      <c r="BOX14" s="20"/>
      <c r="BOY14"/>
      <c r="BOZ14" s="20"/>
      <c r="BPA14"/>
      <c r="BPB14" s="20"/>
      <c r="BPC14"/>
      <c r="BPD14" s="20"/>
      <c r="BPE14"/>
      <c r="BPF14" s="20"/>
      <c r="BPG14"/>
      <c r="BPH14" s="20"/>
      <c r="BPI14"/>
      <c r="BPJ14" s="20"/>
      <c r="BPK14"/>
      <c r="BPL14" s="20"/>
      <c r="BPM14"/>
      <c r="BPN14" s="20"/>
      <c r="BPO14"/>
      <c r="BPP14" s="20"/>
      <c r="BPQ14"/>
      <c r="BPR14" s="20"/>
      <c r="BPS14"/>
      <c r="BPT14" s="20"/>
      <c r="BPU14"/>
      <c r="BPV14" s="20"/>
      <c r="BPW14"/>
      <c r="BPX14" s="20"/>
      <c r="BPY14"/>
      <c r="BPZ14" s="20"/>
      <c r="BQA14"/>
      <c r="BQB14" s="20"/>
      <c r="BQC14"/>
      <c r="BQD14" s="20"/>
      <c r="BQE14"/>
      <c r="BQF14" s="20"/>
      <c r="BQG14"/>
      <c r="BQH14" s="20"/>
      <c r="BQI14"/>
      <c r="BQJ14" s="20"/>
      <c r="BQK14"/>
      <c r="BQL14" s="20"/>
      <c r="BQM14"/>
      <c r="BQN14" s="20"/>
      <c r="BQO14"/>
      <c r="BQP14" s="20"/>
      <c r="BQQ14"/>
      <c r="BQR14" s="20"/>
      <c r="BQS14"/>
      <c r="BQT14" s="20"/>
      <c r="BQU14"/>
      <c r="BQV14" s="20"/>
      <c r="BQW14"/>
      <c r="BQX14" s="20"/>
      <c r="BQY14"/>
      <c r="BQZ14" s="20"/>
      <c r="BRA14"/>
      <c r="BRB14" s="20"/>
      <c r="BRC14"/>
      <c r="BRD14" s="20"/>
      <c r="BRE14"/>
      <c r="BRF14" s="20"/>
      <c r="BRG14"/>
      <c r="BRH14" s="20"/>
      <c r="BRI14"/>
      <c r="BRJ14" s="20"/>
      <c r="BRK14"/>
      <c r="BRL14" s="20"/>
      <c r="BRM14"/>
      <c r="BRN14" s="20"/>
      <c r="BRO14"/>
      <c r="BRP14" s="20"/>
      <c r="BRQ14"/>
      <c r="BRR14" s="20"/>
      <c r="BRS14"/>
      <c r="BRT14" s="20"/>
      <c r="BRU14"/>
      <c r="BRV14" s="20"/>
      <c r="BRW14"/>
      <c r="BRX14" s="20"/>
      <c r="BRY14"/>
      <c r="BRZ14" s="20"/>
      <c r="BSA14"/>
      <c r="BSB14" s="20"/>
      <c r="BSC14"/>
      <c r="BSD14" s="20"/>
      <c r="BSE14"/>
      <c r="BSF14" s="20"/>
      <c r="BSG14"/>
      <c r="BSH14" s="20"/>
      <c r="BSI14"/>
      <c r="BSJ14" s="20"/>
      <c r="BSK14"/>
      <c r="BSL14" s="20"/>
      <c r="BSM14"/>
      <c r="BSN14" s="20"/>
      <c r="BSO14"/>
      <c r="BSP14" s="20"/>
      <c r="BSQ14"/>
      <c r="BSR14" s="20"/>
      <c r="BSS14"/>
      <c r="BST14" s="20"/>
      <c r="BSU14"/>
      <c r="BSV14" s="20"/>
      <c r="BSW14"/>
      <c r="BSX14" s="20"/>
      <c r="BSY14"/>
      <c r="BSZ14" s="20"/>
      <c r="BTA14"/>
      <c r="BTB14" s="20"/>
      <c r="BTC14"/>
      <c r="BTD14" s="20"/>
      <c r="BTE14"/>
      <c r="BTF14" s="20"/>
      <c r="BTG14"/>
      <c r="BTH14" s="20"/>
      <c r="BTI14"/>
      <c r="BTJ14" s="20"/>
      <c r="BTK14"/>
      <c r="BTL14" s="20"/>
      <c r="BTM14"/>
      <c r="BTN14" s="20"/>
      <c r="BTO14"/>
      <c r="BTP14" s="20"/>
      <c r="BTQ14"/>
      <c r="BTR14" s="20"/>
      <c r="BTS14"/>
      <c r="BTT14" s="20"/>
      <c r="BTU14"/>
      <c r="BTV14" s="20"/>
      <c r="BTW14"/>
      <c r="BTX14" s="20"/>
      <c r="BTY14"/>
      <c r="BTZ14" s="20"/>
      <c r="BUA14"/>
      <c r="BUB14" s="20"/>
      <c r="BUC14"/>
      <c r="BUD14" s="20"/>
      <c r="BUE14"/>
      <c r="BUF14" s="20"/>
      <c r="BUG14"/>
      <c r="BUH14" s="20"/>
      <c r="BUI14"/>
      <c r="BUJ14" s="20"/>
      <c r="BUK14"/>
      <c r="BUL14" s="20"/>
      <c r="BUM14"/>
      <c r="BUN14" s="20"/>
      <c r="BUO14"/>
      <c r="BUP14" s="20"/>
      <c r="BUQ14"/>
      <c r="BUR14" s="20"/>
      <c r="BUS14"/>
      <c r="BUT14" s="20"/>
      <c r="BUU14"/>
      <c r="BUV14" s="20"/>
      <c r="BUW14"/>
      <c r="BUX14" s="20"/>
      <c r="BUY14"/>
      <c r="BUZ14" s="20"/>
      <c r="BVA14"/>
      <c r="BVB14" s="20"/>
      <c r="BVC14"/>
      <c r="BVD14" s="20"/>
      <c r="BVE14"/>
      <c r="BVF14" s="20"/>
      <c r="BVG14"/>
      <c r="BVH14" s="20"/>
      <c r="BVI14"/>
      <c r="BVJ14" s="20"/>
      <c r="BVK14"/>
      <c r="BVL14" s="20"/>
      <c r="BVM14"/>
      <c r="BVN14" s="20"/>
      <c r="BVO14"/>
      <c r="BVP14" s="20"/>
      <c r="BVQ14"/>
      <c r="BVR14" s="20"/>
      <c r="BVS14"/>
      <c r="BVT14" s="20"/>
      <c r="BVU14"/>
      <c r="BVV14" s="20"/>
      <c r="BVW14"/>
      <c r="BVX14" s="20"/>
      <c r="BVY14"/>
      <c r="BVZ14" s="20"/>
      <c r="BWA14"/>
      <c r="BWB14" s="20"/>
      <c r="BWC14"/>
      <c r="BWD14" s="20"/>
      <c r="BWE14"/>
      <c r="BWF14" s="20"/>
      <c r="BWG14"/>
      <c r="BWH14" s="20"/>
      <c r="BWI14"/>
      <c r="BWJ14" s="20"/>
      <c r="BWK14"/>
      <c r="BWL14" s="20"/>
      <c r="BWM14"/>
      <c r="BWN14" s="20"/>
      <c r="BWO14"/>
      <c r="BWP14" s="20"/>
      <c r="BWQ14"/>
      <c r="BWR14" s="20"/>
      <c r="BWS14"/>
      <c r="BWT14" s="20"/>
      <c r="BWU14"/>
      <c r="BWV14" s="20"/>
      <c r="BWW14"/>
      <c r="BWX14" s="20"/>
      <c r="BWY14"/>
      <c r="BWZ14" s="20"/>
      <c r="BXA14"/>
      <c r="BXB14" s="20"/>
      <c r="BXC14"/>
      <c r="BXD14" s="20"/>
      <c r="BXE14"/>
      <c r="BXF14" s="20"/>
      <c r="BXG14"/>
      <c r="BXH14" s="20"/>
      <c r="BXI14"/>
      <c r="BXJ14" s="20"/>
      <c r="BXK14"/>
      <c r="BXL14" s="20"/>
      <c r="BXM14"/>
      <c r="BXN14" s="20"/>
      <c r="BXO14"/>
      <c r="BXP14" s="20"/>
      <c r="BXQ14"/>
      <c r="BXR14" s="20"/>
      <c r="BXS14"/>
      <c r="BXT14" s="20"/>
      <c r="BXU14"/>
      <c r="BXV14" s="20"/>
      <c r="BXW14"/>
      <c r="BXX14" s="20"/>
      <c r="BXY14"/>
      <c r="BXZ14" s="20"/>
      <c r="BYA14"/>
      <c r="BYB14" s="20"/>
      <c r="BYC14"/>
      <c r="BYD14" s="20"/>
      <c r="BYE14"/>
      <c r="BYF14" s="20"/>
      <c r="BYG14"/>
      <c r="BYH14" s="20"/>
      <c r="BYI14"/>
      <c r="BYJ14" s="20"/>
      <c r="BYK14"/>
      <c r="BYL14" s="20"/>
      <c r="BYM14"/>
      <c r="BYN14" s="20"/>
      <c r="BYO14"/>
      <c r="BYP14" s="20"/>
      <c r="BYQ14"/>
      <c r="BYR14" s="20"/>
      <c r="BYS14"/>
      <c r="BYT14" s="20"/>
      <c r="BYU14"/>
      <c r="BYV14" s="20"/>
      <c r="BYW14"/>
      <c r="BYX14" s="20"/>
      <c r="BYY14"/>
      <c r="BYZ14" s="20"/>
      <c r="BZA14"/>
      <c r="BZB14" s="20"/>
      <c r="BZC14"/>
      <c r="BZD14" s="20"/>
      <c r="BZE14"/>
      <c r="BZF14" s="20"/>
      <c r="BZG14"/>
      <c r="BZH14" s="20"/>
      <c r="BZI14"/>
      <c r="BZJ14" s="20"/>
      <c r="BZK14"/>
      <c r="BZL14" s="20"/>
      <c r="BZM14"/>
      <c r="BZN14" s="20"/>
      <c r="BZO14"/>
      <c r="BZP14" s="20"/>
      <c r="BZQ14"/>
      <c r="BZR14" s="20"/>
      <c r="BZS14"/>
      <c r="BZT14" s="20"/>
      <c r="BZU14"/>
      <c r="BZV14" s="20"/>
      <c r="BZW14"/>
      <c r="BZX14" s="20"/>
      <c r="BZY14"/>
      <c r="BZZ14" s="20"/>
      <c r="CAA14"/>
      <c r="CAB14" s="20"/>
      <c r="CAC14"/>
      <c r="CAD14" s="20"/>
      <c r="CAE14"/>
      <c r="CAF14" s="20"/>
      <c r="CAG14"/>
      <c r="CAH14" s="20"/>
      <c r="CAI14"/>
      <c r="CAJ14" s="20"/>
      <c r="CAK14"/>
      <c r="CAL14" s="20"/>
      <c r="CAM14"/>
      <c r="CAN14" s="20"/>
      <c r="CAO14"/>
      <c r="CAP14" s="20"/>
      <c r="CAQ14"/>
      <c r="CAR14" s="20"/>
      <c r="CAS14"/>
      <c r="CAT14" s="20"/>
      <c r="CAU14"/>
      <c r="CAV14" s="20"/>
      <c r="CAW14"/>
      <c r="CAX14" s="20"/>
      <c r="CAY14"/>
      <c r="CAZ14" s="20"/>
      <c r="CBA14"/>
      <c r="CBB14" s="20"/>
      <c r="CBC14"/>
      <c r="CBD14" s="20"/>
      <c r="CBE14"/>
      <c r="CBF14" s="20"/>
      <c r="CBG14"/>
      <c r="CBH14" s="20"/>
      <c r="CBI14"/>
      <c r="CBJ14" s="20"/>
      <c r="CBK14"/>
      <c r="CBL14" s="20"/>
      <c r="CBM14"/>
      <c r="CBN14" s="20"/>
      <c r="CBO14"/>
      <c r="CBP14" s="20"/>
      <c r="CBQ14"/>
      <c r="CBR14" s="20"/>
      <c r="CBS14"/>
      <c r="CBT14" s="20"/>
      <c r="CBU14"/>
      <c r="CBV14" s="20"/>
      <c r="CBW14"/>
      <c r="CBX14" s="20"/>
      <c r="CBY14"/>
      <c r="CBZ14" s="20"/>
      <c r="CCA14"/>
      <c r="CCB14" s="20"/>
      <c r="CCC14"/>
      <c r="CCD14" s="20"/>
      <c r="CCE14"/>
      <c r="CCF14" s="20"/>
      <c r="CCG14"/>
      <c r="CCH14" s="20"/>
      <c r="CCI14"/>
      <c r="CCJ14" s="20"/>
      <c r="CCK14"/>
      <c r="CCL14" s="20"/>
      <c r="CCM14"/>
      <c r="CCN14" s="20"/>
      <c r="CCO14"/>
      <c r="CCP14" s="20"/>
      <c r="CCQ14"/>
      <c r="CCR14" s="20"/>
      <c r="CCS14"/>
      <c r="CCT14" s="20"/>
      <c r="CCU14"/>
      <c r="CCV14" s="20"/>
      <c r="CCW14"/>
      <c r="CCX14" s="20"/>
      <c r="CCY14"/>
      <c r="CCZ14" s="20"/>
      <c r="CDA14"/>
      <c r="CDB14" s="20"/>
      <c r="CDC14"/>
      <c r="CDD14" s="20"/>
      <c r="CDE14"/>
      <c r="CDF14" s="20"/>
      <c r="CDG14"/>
      <c r="CDH14" s="20"/>
      <c r="CDI14"/>
      <c r="CDJ14" s="20"/>
      <c r="CDK14"/>
      <c r="CDL14" s="20"/>
      <c r="CDM14"/>
      <c r="CDN14" s="20"/>
      <c r="CDO14"/>
      <c r="CDP14" s="20"/>
      <c r="CDQ14"/>
      <c r="CDR14" s="20"/>
      <c r="CDS14"/>
      <c r="CDT14" s="20"/>
      <c r="CDU14"/>
      <c r="CDV14" s="20"/>
      <c r="CDW14"/>
      <c r="CDX14" s="20"/>
      <c r="CDY14"/>
      <c r="CDZ14" s="20"/>
      <c r="CEA14"/>
      <c r="CEB14" s="20"/>
      <c r="CEC14"/>
      <c r="CED14" s="20"/>
      <c r="CEE14"/>
      <c r="CEF14" s="20"/>
      <c r="CEG14"/>
      <c r="CEH14" s="20"/>
      <c r="CEI14"/>
      <c r="CEJ14" s="20"/>
      <c r="CEK14"/>
      <c r="CEL14" s="20"/>
      <c r="CEM14"/>
      <c r="CEN14" s="20"/>
      <c r="CEO14"/>
      <c r="CEP14" s="20"/>
      <c r="CEQ14"/>
      <c r="CER14" s="20"/>
      <c r="CES14"/>
      <c r="CET14" s="20"/>
      <c r="CEU14"/>
      <c r="CEV14" s="20"/>
      <c r="CEW14"/>
      <c r="CEX14" s="20"/>
      <c r="CEY14"/>
      <c r="CEZ14" s="20"/>
      <c r="CFA14"/>
      <c r="CFB14" s="20"/>
      <c r="CFC14"/>
      <c r="CFD14" s="20"/>
      <c r="CFE14"/>
      <c r="CFF14" s="20"/>
      <c r="CFG14"/>
      <c r="CFH14" s="20"/>
      <c r="CFI14"/>
      <c r="CFJ14" s="20"/>
      <c r="CFK14"/>
      <c r="CFL14" s="20"/>
      <c r="CFM14"/>
      <c r="CFN14" s="20"/>
      <c r="CFO14"/>
      <c r="CFP14" s="20"/>
      <c r="CFQ14"/>
      <c r="CFR14" s="20"/>
      <c r="CFS14"/>
      <c r="CFT14" s="20"/>
      <c r="CFU14"/>
      <c r="CFV14" s="20"/>
      <c r="CFW14"/>
      <c r="CFX14" s="20"/>
      <c r="CFY14"/>
      <c r="CFZ14" s="20"/>
      <c r="CGA14"/>
      <c r="CGB14" s="20"/>
      <c r="CGC14"/>
      <c r="CGD14" s="20"/>
      <c r="CGE14"/>
      <c r="CGF14" s="20"/>
      <c r="CGG14"/>
      <c r="CGH14" s="20"/>
      <c r="CGI14"/>
      <c r="CGJ14" s="20"/>
      <c r="CGK14"/>
      <c r="CGL14" s="20"/>
      <c r="CGM14"/>
      <c r="CGN14" s="20"/>
      <c r="CGO14"/>
      <c r="CGP14" s="20"/>
      <c r="CGQ14"/>
      <c r="CGR14" s="20"/>
      <c r="CGS14"/>
      <c r="CGT14" s="20"/>
      <c r="CGU14"/>
      <c r="CGV14" s="20"/>
      <c r="CGW14"/>
      <c r="CGX14" s="20"/>
      <c r="CGY14"/>
      <c r="CGZ14" s="20"/>
      <c r="CHA14"/>
      <c r="CHB14" s="20"/>
      <c r="CHC14"/>
      <c r="CHD14" s="20"/>
      <c r="CHE14"/>
      <c r="CHF14" s="20"/>
      <c r="CHG14"/>
      <c r="CHH14" s="20"/>
      <c r="CHI14"/>
      <c r="CHJ14" s="20"/>
      <c r="CHK14"/>
      <c r="CHL14" s="20"/>
      <c r="CHM14"/>
      <c r="CHN14" s="20"/>
      <c r="CHO14"/>
      <c r="CHP14" s="20"/>
      <c r="CHQ14"/>
      <c r="CHR14" s="20"/>
      <c r="CHS14"/>
      <c r="CHT14" s="20"/>
      <c r="CHU14"/>
      <c r="CHV14" s="20"/>
      <c r="CHW14"/>
      <c r="CHX14" s="20"/>
      <c r="CHY14"/>
      <c r="CHZ14" s="20"/>
      <c r="CIA14"/>
      <c r="CIB14" s="20"/>
      <c r="CIC14"/>
      <c r="CID14" s="20"/>
      <c r="CIE14"/>
      <c r="CIF14" s="20"/>
      <c r="CIG14"/>
      <c r="CIH14" s="20"/>
      <c r="CII14"/>
      <c r="CIJ14" s="20"/>
      <c r="CIK14"/>
      <c r="CIL14" s="20"/>
      <c r="CIM14"/>
      <c r="CIN14" s="20"/>
      <c r="CIO14"/>
      <c r="CIP14" s="20"/>
      <c r="CIQ14"/>
      <c r="CIR14" s="20"/>
      <c r="CIS14"/>
      <c r="CIT14" s="20"/>
      <c r="CIU14"/>
      <c r="CIV14" s="20"/>
      <c r="CIW14"/>
      <c r="CIX14" s="20"/>
      <c r="CIY14"/>
      <c r="CIZ14" s="20"/>
      <c r="CJA14"/>
      <c r="CJB14" s="20"/>
      <c r="CJC14"/>
      <c r="CJD14" s="20"/>
      <c r="CJE14"/>
      <c r="CJF14" s="20"/>
      <c r="CJG14"/>
      <c r="CJH14" s="20"/>
      <c r="CJI14"/>
      <c r="CJJ14" s="20"/>
      <c r="CJK14"/>
      <c r="CJL14" s="20"/>
      <c r="CJM14"/>
      <c r="CJN14" s="20"/>
      <c r="CJO14"/>
      <c r="CJP14" s="20"/>
      <c r="CJQ14"/>
      <c r="CJR14" s="20"/>
      <c r="CJS14"/>
      <c r="CJT14" s="20"/>
      <c r="CJU14"/>
      <c r="CJV14" s="20"/>
      <c r="CJW14"/>
      <c r="CJX14" s="20"/>
      <c r="CJY14"/>
      <c r="CJZ14" s="20"/>
      <c r="CKA14"/>
      <c r="CKB14" s="20"/>
      <c r="CKC14"/>
      <c r="CKD14" s="20"/>
      <c r="CKE14"/>
      <c r="CKF14" s="20"/>
      <c r="CKG14"/>
      <c r="CKH14" s="20"/>
      <c r="CKI14"/>
      <c r="CKJ14" s="20"/>
      <c r="CKK14"/>
      <c r="CKL14" s="20"/>
      <c r="CKM14"/>
      <c r="CKN14" s="20"/>
      <c r="CKO14"/>
      <c r="CKP14" s="20"/>
      <c r="CKQ14"/>
      <c r="CKR14" s="20"/>
      <c r="CKS14"/>
      <c r="CKT14" s="20"/>
      <c r="CKU14"/>
      <c r="CKV14" s="20"/>
      <c r="CKW14"/>
      <c r="CKX14" s="20"/>
      <c r="CKY14"/>
      <c r="CKZ14" s="20"/>
      <c r="CLA14"/>
      <c r="CLB14" s="20"/>
      <c r="CLC14"/>
      <c r="CLD14" s="20"/>
      <c r="CLE14"/>
      <c r="CLF14" s="20"/>
      <c r="CLG14"/>
      <c r="CLH14" s="20"/>
      <c r="CLI14"/>
      <c r="CLJ14" s="20"/>
      <c r="CLK14"/>
      <c r="CLL14" s="20"/>
      <c r="CLM14"/>
      <c r="CLN14" s="20"/>
      <c r="CLO14"/>
      <c r="CLP14" s="20"/>
      <c r="CLQ14"/>
      <c r="CLR14" s="20"/>
      <c r="CLS14"/>
      <c r="CLT14" s="20"/>
      <c r="CLU14"/>
      <c r="CLV14" s="20"/>
      <c r="CLW14"/>
      <c r="CLX14" s="20"/>
      <c r="CLY14"/>
      <c r="CLZ14" s="20"/>
      <c r="CMA14"/>
      <c r="CMB14" s="20"/>
      <c r="CMC14"/>
      <c r="CMD14" s="20"/>
      <c r="CME14"/>
      <c r="CMF14" s="20"/>
      <c r="CMG14"/>
      <c r="CMH14" s="20"/>
      <c r="CMI14"/>
      <c r="CMJ14" s="20"/>
      <c r="CMK14"/>
      <c r="CML14" s="20"/>
      <c r="CMM14"/>
      <c r="CMN14" s="20"/>
      <c r="CMO14"/>
      <c r="CMP14" s="20"/>
      <c r="CMQ14"/>
      <c r="CMR14" s="20"/>
      <c r="CMS14"/>
      <c r="CMT14" s="20"/>
      <c r="CMU14"/>
      <c r="CMV14" s="20"/>
      <c r="CMW14"/>
      <c r="CMX14" s="20"/>
      <c r="CMY14"/>
      <c r="CMZ14" s="20"/>
      <c r="CNA14"/>
      <c r="CNB14" s="20"/>
      <c r="CNC14"/>
      <c r="CND14" s="20"/>
      <c r="CNE14"/>
      <c r="CNF14" s="20"/>
      <c r="CNG14"/>
      <c r="CNH14" s="20"/>
      <c r="CNI14"/>
      <c r="CNJ14" s="20"/>
      <c r="CNK14"/>
      <c r="CNL14" s="20"/>
      <c r="CNM14"/>
      <c r="CNN14" s="20"/>
      <c r="CNO14"/>
      <c r="CNP14" s="20"/>
      <c r="CNQ14"/>
      <c r="CNR14" s="20"/>
      <c r="CNS14"/>
      <c r="CNT14" s="20"/>
      <c r="CNU14"/>
      <c r="CNV14" s="20"/>
      <c r="CNW14"/>
      <c r="CNX14" s="20"/>
      <c r="CNY14"/>
      <c r="CNZ14" s="20"/>
      <c r="COA14"/>
      <c r="COB14" s="20"/>
      <c r="COC14"/>
      <c r="COD14" s="20"/>
      <c r="COE14"/>
      <c r="COF14" s="20"/>
      <c r="COG14"/>
      <c r="COH14" s="20"/>
      <c r="COI14"/>
      <c r="COJ14" s="20"/>
      <c r="COK14"/>
      <c r="COL14" s="20"/>
      <c r="COM14"/>
      <c r="CON14" s="20"/>
      <c r="COO14"/>
      <c r="COP14" s="20"/>
      <c r="COQ14"/>
      <c r="COR14" s="20"/>
      <c r="COS14"/>
      <c r="COT14" s="20"/>
      <c r="COU14"/>
      <c r="COV14" s="20"/>
      <c r="COW14"/>
      <c r="COX14" s="20"/>
      <c r="COY14"/>
      <c r="COZ14" s="20"/>
      <c r="CPA14"/>
      <c r="CPB14" s="20"/>
      <c r="CPC14"/>
      <c r="CPD14" s="20"/>
      <c r="CPE14"/>
      <c r="CPF14" s="20"/>
      <c r="CPG14"/>
      <c r="CPH14" s="20"/>
      <c r="CPI14"/>
      <c r="CPJ14" s="20"/>
      <c r="CPK14"/>
      <c r="CPL14" s="20"/>
      <c r="CPM14"/>
      <c r="CPN14" s="20"/>
      <c r="CPO14"/>
      <c r="CPP14" s="20"/>
      <c r="CPQ14"/>
      <c r="CPR14" s="20"/>
      <c r="CPS14"/>
      <c r="CPT14" s="20"/>
      <c r="CPU14"/>
      <c r="CPV14" s="20"/>
      <c r="CPW14"/>
      <c r="CPX14" s="20"/>
      <c r="CPY14"/>
      <c r="CPZ14" s="20"/>
      <c r="CQA14"/>
      <c r="CQB14" s="20"/>
      <c r="CQC14"/>
      <c r="CQD14" s="20"/>
      <c r="CQE14"/>
      <c r="CQF14" s="20"/>
      <c r="CQG14"/>
      <c r="CQH14" s="20"/>
      <c r="CQI14"/>
      <c r="CQJ14" s="20"/>
      <c r="CQK14"/>
      <c r="CQL14" s="20"/>
      <c r="CQM14"/>
      <c r="CQN14" s="20"/>
      <c r="CQO14"/>
      <c r="CQP14" s="20"/>
      <c r="CQQ14"/>
      <c r="CQR14" s="20"/>
      <c r="CQS14"/>
      <c r="CQT14" s="20"/>
      <c r="CQU14"/>
      <c r="CQV14" s="20"/>
      <c r="CQW14"/>
      <c r="CQX14" s="20"/>
      <c r="CQY14"/>
      <c r="CQZ14" s="20"/>
      <c r="CRA14"/>
      <c r="CRB14" s="20"/>
      <c r="CRC14"/>
      <c r="CRD14" s="20"/>
      <c r="CRE14"/>
      <c r="CRF14" s="20"/>
      <c r="CRG14"/>
      <c r="CRH14" s="20"/>
      <c r="CRI14"/>
      <c r="CRJ14" s="20"/>
      <c r="CRK14"/>
      <c r="CRL14" s="20"/>
      <c r="CRM14"/>
      <c r="CRN14" s="20"/>
      <c r="CRO14"/>
      <c r="CRP14" s="20"/>
      <c r="CRQ14"/>
      <c r="CRR14" s="20"/>
      <c r="CRS14"/>
      <c r="CRT14" s="20"/>
      <c r="CRU14"/>
      <c r="CRV14" s="20"/>
      <c r="CRW14"/>
      <c r="CRX14" s="20"/>
      <c r="CRY14"/>
      <c r="CRZ14" s="20"/>
      <c r="CSA14"/>
      <c r="CSB14" s="20"/>
      <c r="CSC14"/>
      <c r="CSD14" s="20"/>
      <c r="CSE14"/>
      <c r="CSF14" s="20"/>
      <c r="CSG14"/>
      <c r="CSH14" s="20"/>
      <c r="CSI14"/>
      <c r="CSJ14" s="20"/>
      <c r="CSK14"/>
      <c r="CSL14" s="20"/>
      <c r="CSM14"/>
      <c r="CSN14" s="20"/>
      <c r="CSO14"/>
      <c r="CSP14" s="20"/>
      <c r="CSQ14"/>
      <c r="CSR14" s="20"/>
      <c r="CSS14"/>
      <c r="CST14" s="20"/>
      <c r="CSU14"/>
      <c r="CSV14" s="20"/>
      <c r="CSW14"/>
      <c r="CSX14" s="20"/>
      <c r="CSY14"/>
      <c r="CSZ14" s="20"/>
      <c r="CTA14"/>
      <c r="CTB14" s="20"/>
      <c r="CTC14"/>
      <c r="CTD14" s="20"/>
      <c r="CTE14"/>
      <c r="CTF14" s="20"/>
      <c r="CTG14"/>
      <c r="CTH14" s="20"/>
      <c r="CTI14"/>
      <c r="CTJ14" s="20"/>
      <c r="CTK14"/>
      <c r="CTL14" s="20"/>
      <c r="CTM14"/>
      <c r="CTN14" s="20"/>
      <c r="CTO14"/>
      <c r="CTP14" s="20"/>
      <c r="CTQ14"/>
      <c r="CTR14" s="20"/>
      <c r="CTS14"/>
      <c r="CTT14" s="20"/>
      <c r="CTU14"/>
      <c r="CTV14" s="20"/>
      <c r="CTW14"/>
      <c r="CTX14" s="20"/>
      <c r="CTY14"/>
      <c r="CTZ14" s="20"/>
      <c r="CUA14"/>
      <c r="CUB14" s="20"/>
      <c r="CUC14"/>
      <c r="CUD14" s="20"/>
      <c r="CUE14"/>
      <c r="CUF14" s="20"/>
      <c r="CUG14"/>
      <c r="CUH14" s="20"/>
      <c r="CUI14"/>
      <c r="CUJ14" s="20"/>
      <c r="CUK14"/>
      <c r="CUL14" s="20"/>
      <c r="CUM14"/>
      <c r="CUN14" s="20"/>
      <c r="CUO14"/>
      <c r="CUP14" s="20"/>
      <c r="CUQ14"/>
      <c r="CUR14" s="20"/>
      <c r="CUS14"/>
      <c r="CUT14" s="20"/>
      <c r="CUU14"/>
      <c r="CUV14" s="20"/>
      <c r="CUW14"/>
      <c r="CUX14" s="20"/>
      <c r="CUY14"/>
      <c r="CUZ14" s="20"/>
      <c r="CVA14"/>
      <c r="CVB14" s="20"/>
      <c r="CVC14"/>
      <c r="CVD14" s="20"/>
      <c r="CVE14"/>
      <c r="CVF14" s="20"/>
      <c r="CVG14"/>
      <c r="CVH14" s="20"/>
      <c r="CVI14"/>
      <c r="CVJ14" s="20"/>
      <c r="CVK14"/>
      <c r="CVL14" s="20"/>
      <c r="CVM14"/>
      <c r="CVN14" s="20"/>
      <c r="CVO14"/>
      <c r="CVP14" s="20"/>
      <c r="CVQ14"/>
      <c r="CVR14" s="20"/>
      <c r="CVS14"/>
      <c r="CVT14" s="20"/>
      <c r="CVU14"/>
      <c r="CVV14" s="20"/>
      <c r="CVW14"/>
      <c r="CVX14" s="20"/>
      <c r="CVY14"/>
      <c r="CVZ14" s="20"/>
      <c r="CWA14"/>
      <c r="CWB14" s="20"/>
      <c r="CWC14"/>
      <c r="CWD14" s="20"/>
      <c r="CWE14"/>
      <c r="CWF14" s="20"/>
      <c r="CWG14"/>
      <c r="CWH14" s="20"/>
      <c r="CWI14"/>
      <c r="CWJ14" s="20"/>
      <c r="CWK14"/>
      <c r="CWL14" s="20"/>
      <c r="CWM14"/>
      <c r="CWN14" s="20"/>
      <c r="CWO14"/>
      <c r="CWP14" s="20"/>
      <c r="CWQ14"/>
      <c r="CWR14" s="20"/>
      <c r="CWS14"/>
      <c r="CWT14" s="20"/>
      <c r="CWU14"/>
      <c r="CWV14" s="20"/>
      <c r="CWW14"/>
      <c r="CWX14" s="20"/>
      <c r="CWY14"/>
      <c r="CWZ14" s="20"/>
      <c r="CXA14"/>
      <c r="CXB14" s="20"/>
      <c r="CXC14"/>
      <c r="CXD14" s="20"/>
      <c r="CXE14"/>
      <c r="CXF14" s="20"/>
      <c r="CXG14"/>
      <c r="CXH14" s="20"/>
      <c r="CXI14"/>
      <c r="CXJ14" s="20"/>
      <c r="CXK14"/>
      <c r="CXL14" s="20"/>
      <c r="CXM14"/>
      <c r="CXN14" s="20"/>
      <c r="CXO14"/>
      <c r="CXP14" s="20"/>
      <c r="CXQ14"/>
      <c r="CXR14" s="20"/>
      <c r="CXS14"/>
      <c r="CXT14" s="20"/>
      <c r="CXU14"/>
      <c r="CXV14" s="20"/>
      <c r="CXW14"/>
      <c r="CXX14" s="20"/>
      <c r="CXY14"/>
      <c r="CXZ14" s="20"/>
      <c r="CYA14"/>
      <c r="CYB14" s="20"/>
      <c r="CYC14"/>
      <c r="CYD14" s="20"/>
      <c r="CYE14"/>
      <c r="CYF14" s="20"/>
      <c r="CYG14"/>
      <c r="CYH14" s="20"/>
      <c r="CYI14"/>
      <c r="CYJ14" s="20"/>
      <c r="CYK14"/>
      <c r="CYL14" s="20"/>
      <c r="CYM14"/>
      <c r="CYN14" s="20"/>
      <c r="CYO14"/>
      <c r="CYP14" s="20"/>
      <c r="CYQ14"/>
      <c r="CYR14" s="20"/>
      <c r="CYS14"/>
      <c r="CYT14" s="20"/>
      <c r="CYU14"/>
      <c r="CYV14" s="20"/>
      <c r="CYW14"/>
      <c r="CYX14" s="20"/>
      <c r="CYY14"/>
      <c r="CYZ14" s="20"/>
      <c r="CZA14"/>
      <c r="CZB14" s="20"/>
      <c r="CZC14"/>
      <c r="CZD14" s="20"/>
      <c r="CZE14"/>
      <c r="CZF14" s="20"/>
      <c r="CZG14"/>
      <c r="CZH14" s="20"/>
      <c r="CZI14"/>
      <c r="CZJ14" s="20"/>
      <c r="CZK14"/>
      <c r="CZL14" s="20"/>
      <c r="CZM14"/>
      <c r="CZN14" s="20"/>
      <c r="CZO14"/>
      <c r="CZP14" s="20"/>
      <c r="CZQ14"/>
      <c r="CZR14" s="20"/>
      <c r="CZS14"/>
      <c r="CZT14" s="20"/>
      <c r="CZU14"/>
      <c r="CZV14" s="20"/>
      <c r="CZW14"/>
      <c r="CZX14" s="20"/>
      <c r="CZY14"/>
      <c r="CZZ14" s="20"/>
      <c r="DAA14"/>
      <c r="DAB14" s="20"/>
      <c r="DAC14"/>
      <c r="DAD14" s="20"/>
      <c r="DAE14"/>
      <c r="DAF14" s="20"/>
      <c r="DAG14"/>
      <c r="DAH14" s="20"/>
      <c r="DAI14"/>
      <c r="DAJ14" s="20"/>
      <c r="DAK14"/>
      <c r="DAL14" s="20"/>
      <c r="DAM14"/>
      <c r="DAN14" s="20"/>
      <c r="DAO14"/>
      <c r="DAP14" s="20"/>
      <c r="DAQ14"/>
      <c r="DAR14" s="20"/>
      <c r="DAS14"/>
      <c r="DAT14" s="20"/>
      <c r="DAU14"/>
      <c r="DAV14" s="20"/>
      <c r="DAW14"/>
      <c r="DAX14" s="20"/>
      <c r="DAY14"/>
      <c r="DAZ14" s="20"/>
      <c r="DBA14"/>
      <c r="DBB14" s="20"/>
      <c r="DBC14"/>
      <c r="DBD14" s="20"/>
      <c r="DBE14"/>
      <c r="DBF14" s="20"/>
      <c r="DBG14"/>
      <c r="DBH14" s="20"/>
      <c r="DBI14"/>
      <c r="DBJ14" s="20"/>
      <c r="DBK14"/>
      <c r="DBL14" s="20"/>
      <c r="DBM14"/>
      <c r="DBN14" s="20"/>
      <c r="DBO14"/>
      <c r="DBP14" s="20"/>
      <c r="DBQ14"/>
      <c r="DBR14" s="20"/>
      <c r="DBS14"/>
      <c r="DBT14" s="20"/>
      <c r="DBU14"/>
      <c r="DBV14" s="20"/>
      <c r="DBW14"/>
      <c r="DBX14" s="20"/>
      <c r="DBY14"/>
      <c r="DBZ14" s="20"/>
      <c r="DCA14"/>
      <c r="DCB14" s="20"/>
      <c r="DCC14"/>
      <c r="DCD14" s="20"/>
      <c r="DCE14"/>
      <c r="DCF14" s="20"/>
      <c r="DCG14"/>
      <c r="DCH14" s="20"/>
      <c r="DCI14"/>
      <c r="DCJ14" s="20"/>
      <c r="DCK14"/>
      <c r="DCL14" s="20"/>
      <c r="DCM14"/>
      <c r="DCN14" s="20"/>
      <c r="DCO14"/>
      <c r="DCP14" s="20"/>
      <c r="DCQ14"/>
      <c r="DCR14" s="20"/>
      <c r="DCS14"/>
      <c r="DCT14" s="20"/>
      <c r="DCU14"/>
      <c r="DCV14" s="20"/>
      <c r="DCW14"/>
      <c r="DCX14" s="20"/>
      <c r="DCY14"/>
      <c r="DCZ14" s="20"/>
      <c r="DDA14"/>
      <c r="DDB14" s="20"/>
      <c r="DDC14"/>
      <c r="DDD14" s="20"/>
      <c r="DDE14"/>
      <c r="DDF14" s="20"/>
      <c r="DDG14"/>
      <c r="DDH14" s="20"/>
      <c r="DDI14"/>
      <c r="DDJ14" s="20"/>
      <c r="DDK14"/>
      <c r="DDL14" s="20"/>
      <c r="DDM14"/>
      <c r="DDN14" s="20"/>
      <c r="DDO14"/>
      <c r="DDP14" s="20"/>
      <c r="DDQ14"/>
      <c r="DDR14" s="20"/>
      <c r="DDS14"/>
      <c r="DDT14" s="20"/>
      <c r="DDU14"/>
      <c r="DDV14" s="20"/>
      <c r="DDW14"/>
      <c r="DDX14" s="20"/>
      <c r="DDY14"/>
      <c r="DDZ14" s="20"/>
      <c r="DEA14"/>
      <c r="DEB14" s="20"/>
      <c r="DEC14"/>
      <c r="DED14" s="20"/>
      <c r="DEE14"/>
      <c r="DEF14" s="20"/>
      <c r="DEG14"/>
      <c r="DEH14" s="20"/>
      <c r="DEI14"/>
      <c r="DEJ14" s="20"/>
      <c r="DEK14"/>
      <c r="DEL14" s="20"/>
      <c r="DEM14"/>
      <c r="DEN14" s="20"/>
      <c r="DEO14"/>
      <c r="DEP14" s="20"/>
      <c r="DEQ14"/>
      <c r="DER14" s="20"/>
      <c r="DES14"/>
      <c r="DET14" s="20"/>
      <c r="DEU14"/>
      <c r="DEV14" s="20"/>
      <c r="DEW14"/>
      <c r="DEX14" s="20"/>
      <c r="DEY14"/>
      <c r="DEZ14" s="20"/>
      <c r="DFA14"/>
      <c r="DFB14" s="20"/>
      <c r="DFC14"/>
      <c r="DFD14" s="20"/>
      <c r="DFE14"/>
      <c r="DFF14" s="20"/>
      <c r="DFG14"/>
      <c r="DFH14" s="20"/>
      <c r="DFI14"/>
      <c r="DFJ14" s="20"/>
      <c r="DFK14"/>
      <c r="DFL14" s="20"/>
      <c r="DFM14"/>
      <c r="DFN14" s="20"/>
      <c r="DFO14"/>
      <c r="DFP14" s="20"/>
      <c r="DFQ14"/>
      <c r="DFR14" s="20"/>
      <c r="DFS14"/>
      <c r="DFT14" s="20"/>
      <c r="DFU14"/>
      <c r="DFV14" s="20"/>
      <c r="DFW14"/>
      <c r="DFX14" s="20"/>
      <c r="DFY14"/>
      <c r="DFZ14" s="20"/>
      <c r="DGA14"/>
      <c r="DGB14" s="20"/>
      <c r="DGC14"/>
      <c r="DGD14" s="20"/>
      <c r="DGE14"/>
      <c r="DGF14" s="20"/>
      <c r="DGG14"/>
      <c r="DGH14" s="20"/>
      <c r="DGI14"/>
      <c r="DGJ14" s="20"/>
      <c r="DGK14"/>
      <c r="DGL14" s="20"/>
      <c r="DGM14"/>
      <c r="DGN14" s="20"/>
      <c r="DGO14"/>
      <c r="DGP14" s="20"/>
      <c r="DGQ14"/>
      <c r="DGR14" s="20"/>
      <c r="DGS14"/>
      <c r="DGT14" s="20"/>
      <c r="DGU14"/>
      <c r="DGV14" s="20"/>
      <c r="DGW14"/>
      <c r="DGX14" s="20"/>
      <c r="DGY14"/>
      <c r="DGZ14" s="20"/>
      <c r="DHA14"/>
      <c r="DHB14" s="20"/>
      <c r="DHC14"/>
      <c r="DHD14" s="20"/>
      <c r="DHE14"/>
      <c r="DHF14" s="20"/>
      <c r="DHG14"/>
      <c r="DHH14" s="20"/>
      <c r="DHI14"/>
      <c r="DHJ14" s="20"/>
      <c r="DHK14"/>
      <c r="DHL14" s="20"/>
      <c r="DHM14"/>
      <c r="DHN14" s="20"/>
      <c r="DHO14"/>
      <c r="DHP14" s="20"/>
      <c r="DHQ14"/>
      <c r="DHR14" s="20"/>
      <c r="DHS14"/>
      <c r="DHT14" s="20"/>
      <c r="DHU14"/>
      <c r="DHV14" s="20"/>
      <c r="DHW14"/>
      <c r="DHX14" s="20"/>
      <c r="DHY14"/>
      <c r="DHZ14" s="20"/>
      <c r="DIA14"/>
      <c r="DIB14" s="20"/>
      <c r="DIC14"/>
      <c r="DID14" s="20"/>
      <c r="DIE14"/>
      <c r="DIF14" s="20"/>
      <c r="DIG14"/>
      <c r="DIH14" s="20"/>
      <c r="DII14"/>
      <c r="DIJ14" s="20"/>
      <c r="DIK14"/>
      <c r="DIL14" s="20"/>
      <c r="DIM14"/>
      <c r="DIN14" s="20"/>
      <c r="DIO14"/>
      <c r="DIP14" s="20"/>
      <c r="DIQ14"/>
      <c r="DIR14" s="20"/>
      <c r="DIS14"/>
      <c r="DIT14" s="20"/>
      <c r="DIU14"/>
      <c r="DIV14" s="20"/>
      <c r="DIW14"/>
      <c r="DIX14" s="20"/>
      <c r="DIY14"/>
      <c r="DIZ14" s="20"/>
      <c r="DJA14"/>
      <c r="DJB14" s="20"/>
      <c r="DJC14"/>
      <c r="DJD14" s="20"/>
      <c r="DJE14"/>
      <c r="DJF14" s="20"/>
      <c r="DJG14"/>
      <c r="DJH14" s="20"/>
      <c r="DJI14"/>
      <c r="DJJ14" s="20"/>
      <c r="DJK14"/>
      <c r="DJL14" s="20"/>
      <c r="DJM14"/>
      <c r="DJN14" s="20"/>
      <c r="DJO14"/>
      <c r="DJP14" s="20"/>
      <c r="DJQ14"/>
      <c r="DJR14" s="20"/>
      <c r="DJS14"/>
      <c r="DJT14" s="20"/>
      <c r="DJU14"/>
      <c r="DJV14" s="20"/>
      <c r="DJW14"/>
      <c r="DJX14" s="20"/>
      <c r="DJY14"/>
      <c r="DJZ14" s="20"/>
      <c r="DKA14"/>
      <c r="DKB14" s="20"/>
      <c r="DKC14"/>
      <c r="DKD14" s="20"/>
      <c r="DKE14"/>
      <c r="DKF14" s="20"/>
      <c r="DKG14"/>
      <c r="DKH14" s="20"/>
      <c r="DKI14"/>
      <c r="DKJ14" s="20"/>
      <c r="DKK14"/>
      <c r="DKL14" s="20"/>
      <c r="DKM14"/>
      <c r="DKN14" s="20"/>
      <c r="DKO14"/>
      <c r="DKP14" s="20"/>
      <c r="DKQ14"/>
      <c r="DKR14" s="20"/>
      <c r="DKS14"/>
      <c r="DKT14" s="20"/>
      <c r="DKU14"/>
      <c r="DKV14" s="20"/>
      <c r="DKW14"/>
      <c r="DKX14" s="20"/>
      <c r="DKY14"/>
      <c r="DKZ14" s="20"/>
      <c r="DLA14"/>
      <c r="DLB14" s="20"/>
      <c r="DLC14"/>
      <c r="DLD14" s="20"/>
      <c r="DLE14"/>
      <c r="DLF14" s="20"/>
      <c r="DLG14"/>
      <c r="DLH14" s="20"/>
      <c r="DLI14"/>
      <c r="DLJ14" s="20"/>
      <c r="DLK14"/>
      <c r="DLL14" s="20"/>
      <c r="DLM14"/>
      <c r="DLN14" s="20"/>
      <c r="DLO14"/>
      <c r="DLP14" s="20"/>
      <c r="DLQ14"/>
      <c r="DLR14" s="20"/>
      <c r="DLS14"/>
      <c r="DLT14" s="20"/>
      <c r="DLU14"/>
      <c r="DLV14" s="20"/>
      <c r="DLW14"/>
      <c r="DLX14" s="20"/>
      <c r="DLY14"/>
      <c r="DLZ14" s="20"/>
      <c r="DMA14"/>
      <c r="DMB14" s="20"/>
      <c r="DMC14"/>
      <c r="DMD14" s="20"/>
      <c r="DME14"/>
      <c r="DMF14" s="20"/>
      <c r="DMG14"/>
      <c r="DMH14" s="20"/>
      <c r="DMI14"/>
      <c r="DMJ14" s="20"/>
      <c r="DMK14"/>
      <c r="DML14" s="20"/>
      <c r="DMM14"/>
      <c r="DMN14" s="20"/>
      <c r="DMO14"/>
      <c r="DMP14" s="20"/>
      <c r="DMQ14"/>
      <c r="DMR14" s="20"/>
      <c r="DMS14"/>
      <c r="DMT14" s="20"/>
      <c r="DMU14"/>
      <c r="DMV14" s="20"/>
      <c r="DMW14"/>
      <c r="DMX14" s="20"/>
      <c r="DMY14"/>
      <c r="DMZ14" s="20"/>
      <c r="DNA14"/>
      <c r="DNB14" s="20"/>
      <c r="DNC14"/>
      <c r="DND14" s="20"/>
      <c r="DNE14"/>
      <c r="DNF14" s="20"/>
      <c r="DNG14"/>
      <c r="DNH14" s="20"/>
      <c r="DNI14"/>
      <c r="DNJ14" s="20"/>
      <c r="DNK14"/>
      <c r="DNL14" s="20"/>
      <c r="DNM14"/>
      <c r="DNN14" s="20"/>
      <c r="DNO14"/>
      <c r="DNP14" s="20"/>
      <c r="DNQ14"/>
      <c r="DNR14" s="20"/>
      <c r="DNS14"/>
      <c r="DNT14" s="20"/>
      <c r="DNU14"/>
      <c r="DNV14" s="20"/>
      <c r="DNW14"/>
      <c r="DNX14" s="20"/>
      <c r="DNY14"/>
      <c r="DNZ14" s="20"/>
      <c r="DOA14"/>
      <c r="DOB14" s="20"/>
      <c r="DOC14"/>
      <c r="DOD14" s="20"/>
      <c r="DOE14"/>
      <c r="DOF14" s="20"/>
      <c r="DOG14"/>
      <c r="DOH14" s="20"/>
      <c r="DOI14"/>
      <c r="DOJ14" s="20"/>
      <c r="DOK14"/>
      <c r="DOL14" s="20"/>
      <c r="DOM14"/>
      <c r="DON14" s="20"/>
      <c r="DOO14"/>
      <c r="DOP14" s="20"/>
      <c r="DOQ14"/>
      <c r="DOR14" s="20"/>
      <c r="DOS14"/>
      <c r="DOT14" s="20"/>
      <c r="DOU14"/>
      <c r="DOV14" s="20"/>
      <c r="DOW14"/>
      <c r="DOX14" s="20"/>
      <c r="DOY14"/>
      <c r="DOZ14" s="20"/>
      <c r="DPA14"/>
      <c r="DPB14" s="20"/>
      <c r="DPC14"/>
      <c r="DPD14" s="20"/>
      <c r="DPE14"/>
      <c r="DPF14" s="20"/>
      <c r="DPG14"/>
      <c r="DPH14" s="20"/>
      <c r="DPI14"/>
      <c r="DPJ14" s="20"/>
      <c r="DPK14"/>
      <c r="DPL14" s="20"/>
      <c r="DPM14"/>
      <c r="DPN14" s="20"/>
      <c r="DPO14"/>
      <c r="DPP14" s="20"/>
      <c r="DPQ14"/>
      <c r="DPR14" s="20"/>
      <c r="DPS14"/>
      <c r="DPT14" s="20"/>
      <c r="DPU14"/>
      <c r="DPV14" s="20"/>
      <c r="DPW14"/>
      <c r="DPX14" s="20"/>
      <c r="DPY14"/>
      <c r="DPZ14" s="20"/>
      <c r="DQA14"/>
      <c r="DQB14" s="20"/>
      <c r="DQC14"/>
      <c r="DQD14" s="20"/>
      <c r="DQE14"/>
      <c r="DQF14" s="20"/>
      <c r="DQG14"/>
      <c r="DQH14" s="20"/>
      <c r="DQI14"/>
      <c r="DQJ14" s="20"/>
      <c r="DQK14"/>
      <c r="DQL14" s="20"/>
      <c r="DQM14"/>
      <c r="DQN14" s="20"/>
      <c r="DQO14"/>
      <c r="DQP14" s="20"/>
      <c r="DQQ14"/>
      <c r="DQR14" s="20"/>
      <c r="DQS14"/>
      <c r="DQT14" s="20"/>
      <c r="DQU14"/>
      <c r="DQV14" s="20"/>
      <c r="DQW14"/>
      <c r="DQX14" s="20"/>
      <c r="DQY14"/>
      <c r="DQZ14" s="20"/>
      <c r="DRA14"/>
      <c r="DRB14" s="20"/>
      <c r="DRC14"/>
      <c r="DRD14" s="20"/>
      <c r="DRE14"/>
      <c r="DRF14" s="20"/>
      <c r="DRG14"/>
      <c r="DRH14" s="20"/>
      <c r="DRI14"/>
      <c r="DRJ14" s="20"/>
      <c r="DRK14"/>
      <c r="DRL14" s="20"/>
      <c r="DRM14"/>
      <c r="DRN14" s="20"/>
      <c r="DRO14"/>
      <c r="DRP14" s="20"/>
      <c r="DRQ14"/>
      <c r="DRR14" s="20"/>
      <c r="DRS14"/>
      <c r="DRT14" s="20"/>
      <c r="DRU14"/>
      <c r="DRV14" s="20"/>
      <c r="DRW14"/>
      <c r="DRX14" s="20"/>
      <c r="DRY14"/>
      <c r="DRZ14" s="20"/>
      <c r="DSA14"/>
      <c r="DSB14" s="20"/>
      <c r="DSC14"/>
      <c r="DSD14" s="20"/>
      <c r="DSE14"/>
      <c r="DSF14" s="20"/>
      <c r="DSG14"/>
      <c r="DSH14" s="20"/>
      <c r="DSI14"/>
      <c r="DSJ14" s="20"/>
      <c r="DSK14"/>
      <c r="DSL14" s="20"/>
      <c r="DSM14"/>
      <c r="DSN14" s="20"/>
      <c r="DSO14"/>
      <c r="DSP14" s="20"/>
      <c r="DSQ14"/>
      <c r="DSR14" s="20"/>
      <c r="DSS14"/>
      <c r="DST14" s="20"/>
      <c r="DSU14"/>
      <c r="DSV14" s="20"/>
      <c r="DSW14"/>
      <c r="DSX14" s="20"/>
      <c r="DSY14"/>
      <c r="DSZ14" s="20"/>
      <c r="DTA14"/>
      <c r="DTB14" s="20"/>
      <c r="DTC14"/>
      <c r="DTD14" s="20"/>
      <c r="DTE14"/>
      <c r="DTF14" s="20"/>
      <c r="DTG14"/>
      <c r="DTH14" s="20"/>
      <c r="DTI14"/>
      <c r="DTJ14" s="20"/>
      <c r="DTK14"/>
      <c r="DTL14" s="20"/>
      <c r="DTM14"/>
      <c r="DTN14" s="20"/>
      <c r="DTO14"/>
      <c r="DTP14" s="20"/>
      <c r="DTQ14"/>
      <c r="DTR14" s="20"/>
      <c r="DTS14"/>
      <c r="DTT14" s="20"/>
      <c r="DTU14"/>
      <c r="DTV14" s="20"/>
      <c r="DTW14"/>
      <c r="DTX14" s="20"/>
      <c r="DTY14"/>
      <c r="DTZ14" s="20"/>
      <c r="DUA14"/>
      <c r="DUB14" s="20"/>
      <c r="DUC14"/>
      <c r="DUD14" s="20"/>
      <c r="DUE14"/>
      <c r="DUF14" s="20"/>
      <c r="DUG14"/>
      <c r="DUH14" s="20"/>
      <c r="DUI14"/>
      <c r="DUJ14" s="20"/>
      <c r="DUK14"/>
      <c r="DUL14" s="20"/>
      <c r="DUM14"/>
      <c r="DUN14" s="20"/>
      <c r="DUO14"/>
      <c r="DUP14" s="20"/>
      <c r="DUQ14"/>
      <c r="DUR14" s="20"/>
      <c r="DUS14"/>
      <c r="DUT14" s="20"/>
      <c r="DUU14"/>
      <c r="DUV14" s="20"/>
      <c r="DUW14"/>
      <c r="DUX14" s="20"/>
      <c r="DUY14"/>
      <c r="DUZ14" s="20"/>
      <c r="DVA14"/>
      <c r="DVB14" s="20"/>
      <c r="DVC14"/>
      <c r="DVD14" s="20"/>
      <c r="DVE14"/>
      <c r="DVF14" s="20"/>
      <c r="DVG14"/>
      <c r="DVH14" s="20"/>
      <c r="DVI14"/>
      <c r="DVJ14" s="20"/>
      <c r="DVK14"/>
      <c r="DVL14" s="20"/>
      <c r="DVM14"/>
      <c r="DVN14" s="20"/>
      <c r="DVO14"/>
      <c r="DVP14" s="20"/>
      <c r="DVQ14"/>
      <c r="DVR14" s="20"/>
      <c r="DVS14"/>
      <c r="DVT14" s="20"/>
      <c r="DVU14"/>
      <c r="DVV14" s="20"/>
      <c r="DVW14"/>
      <c r="DVX14" s="20"/>
      <c r="DVY14"/>
      <c r="DVZ14" s="20"/>
      <c r="DWA14"/>
      <c r="DWB14" s="20"/>
      <c r="DWC14"/>
      <c r="DWD14" s="20"/>
      <c r="DWE14"/>
      <c r="DWF14" s="20"/>
      <c r="DWG14"/>
      <c r="DWH14" s="20"/>
      <c r="DWI14"/>
      <c r="DWJ14" s="20"/>
      <c r="DWK14"/>
      <c r="DWL14" s="20"/>
      <c r="DWM14"/>
      <c r="DWN14" s="20"/>
      <c r="DWO14"/>
      <c r="DWP14" s="20"/>
      <c r="DWQ14"/>
      <c r="DWR14" s="20"/>
      <c r="DWS14"/>
      <c r="DWT14" s="20"/>
      <c r="DWU14"/>
      <c r="DWV14" s="20"/>
      <c r="DWW14"/>
      <c r="DWX14" s="20"/>
      <c r="DWY14"/>
      <c r="DWZ14" s="20"/>
      <c r="DXA14"/>
      <c r="DXB14" s="20"/>
      <c r="DXC14"/>
      <c r="DXD14" s="20"/>
      <c r="DXE14"/>
      <c r="DXF14" s="20"/>
      <c r="DXG14"/>
      <c r="DXH14" s="20"/>
      <c r="DXI14"/>
      <c r="DXJ14" s="20"/>
      <c r="DXK14"/>
      <c r="DXL14" s="20"/>
      <c r="DXM14"/>
      <c r="DXN14" s="20"/>
      <c r="DXO14"/>
      <c r="DXP14" s="20"/>
      <c r="DXQ14"/>
      <c r="DXR14" s="20"/>
      <c r="DXS14"/>
      <c r="DXT14" s="20"/>
      <c r="DXU14"/>
      <c r="DXV14" s="20"/>
      <c r="DXW14"/>
      <c r="DXX14" s="20"/>
      <c r="DXY14"/>
      <c r="DXZ14" s="20"/>
      <c r="DYA14"/>
      <c r="DYB14" s="20"/>
      <c r="DYC14"/>
      <c r="DYD14" s="20"/>
      <c r="DYE14"/>
      <c r="DYF14" s="20"/>
      <c r="DYG14"/>
      <c r="DYH14" s="20"/>
      <c r="DYI14"/>
      <c r="DYJ14" s="20"/>
      <c r="DYK14"/>
      <c r="DYL14" s="20"/>
      <c r="DYM14"/>
      <c r="DYN14" s="20"/>
      <c r="DYO14"/>
      <c r="DYP14" s="20"/>
      <c r="DYQ14"/>
      <c r="DYR14" s="20"/>
      <c r="DYS14"/>
      <c r="DYT14" s="20"/>
      <c r="DYU14"/>
      <c r="DYV14" s="20"/>
      <c r="DYW14"/>
      <c r="DYX14" s="20"/>
      <c r="DYY14"/>
      <c r="DYZ14" s="20"/>
      <c r="DZA14"/>
      <c r="DZB14" s="20"/>
      <c r="DZC14"/>
      <c r="DZD14" s="20"/>
      <c r="DZE14"/>
      <c r="DZF14" s="20"/>
      <c r="DZG14"/>
      <c r="DZH14" s="20"/>
      <c r="DZI14"/>
      <c r="DZJ14" s="20"/>
      <c r="DZK14"/>
      <c r="DZL14" s="20"/>
      <c r="DZM14"/>
      <c r="DZN14" s="20"/>
      <c r="DZO14"/>
      <c r="DZP14" s="20"/>
      <c r="DZQ14"/>
      <c r="DZR14" s="20"/>
      <c r="DZS14"/>
      <c r="DZT14" s="20"/>
      <c r="DZU14"/>
      <c r="DZV14" s="20"/>
      <c r="DZW14"/>
      <c r="DZX14" s="20"/>
      <c r="DZY14"/>
      <c r="DZZ14" s="20"/>
      <c r="EAA14"/>
      <c r="EAB14" s="20"/>
      <c r="EAC14"/>
      <c r="EAD14" s="20"/>
      <c r="EAE14"/>
      <c r="EAF14" s="20"/>
      <c r="EAG14"/>
      <c r="EAH14" s="20"/>
      <c r="EAI14"/>
      <c r="EAJ14" s="20"/>
      <c r="EAK14"/>
      <c r="EAL14" s="20"/>
      <c r="EAM14"/>
      <c r="EAN14" s="20"/>
      <c r="EAO14"/>
      <c r="EAP14" s="20"/>
      <c r="EAQ14"/>
      <c r="EAR14" s="20"/>
      <c r="EAS14"/>
      <c r="EAT14" s="20"/>
      <c r="EAU14"/>
      <c r="EAV14" s="20"/>
      <c r="EAW14"/>
      <c r="EAX14" s="20"/>
      <c r="EAY14"/>
      <c r="EAZ14" s="20"/>
      <c r="EBA14"/>
      <c r="EBB14" s="20"/>
      <c r="EBC14"/>
      <c r="EBD14" s="20"/>
      <c r="EBE14"/>
      <c r="EBF14" s="20"/>
      <c r="EBG14"/>
      <c r="EBH14" s="20"/>
      <c r="EBI14"/>
      <c r="EBJ14" s="20"/>
      <c r="EBK14"/>
      <c r="EBL14" s="20"/>
      <c r="EBM14"/>
      <c r="EBN14" s="20"/>
      <c r="EBO14"/>
      <c r="EBP14" s="20"/>
      <c r="EBQ14"/>
      <c r="EBR14" s="20"/>
      <c r="EBS14"/>
      <c r="EBT14" s="20"/>
      <c r="EBU14"/>
      <c r="EBV14" s="20"/>
      <c r="EBW14"/>
      <c r="EBX14" s="20"/>
      <c r="EBY14"/>
      <c r="EBZ14" s="20"/>
      <c r="ECA14"/>
      <c r="ECB14" s="20"/>
      <c r="ECC14"/>
      <c r="ECD14" s="20"/>
      <c r="ECE14"/>
      <c r="ECF14" s="20"/>
      <c r="ECG14"/>
      <c r="ECH14" s="20"/>
      <c r="ECI14"/>
      <c r="ECJ14" s="20"/>
      <c r="ECK14"/>
      <c r="ECL14" s="20"/>
      <c r="ECM14"/>
      <c r="ECN14" s="20"/>
      <c r="ECO14"/>
      <c r="ECP14" s="20"/>
      <c r="ECQ14"/>
      <c r="ECR14" s="20"/>
      <c r="ECS14"/>
      <c r="ECT14" s="20"/>
      <c r="ECU14"/>
      <c r="ECV14" s="20"/>
      <c r="ECW14"/>
      <c r="ECX14" s="20"/>
      <c r="ECY14"/>
      <c r="ECZ14" s="20"/>
      <c r="EDA14"/>
      <c r="EDB14" s="20"/>
      <c r="EDC14"/>
      <c r="EDD14" s="20"/>
      <c r="EDE14"/>
      <c r="EDF14" s="20"/>
      <c r="EDG14"/>
      <c r="EDH14" s="20"/>
      <c r="EDI14"/>
      <c r="EDJ14" s="20"/>
      <c r="EDK14"/>
      <c r="EDL14" s="20"/>
      <c r="EDM14"/>
      <c r="EDN14" s="20"/>
      <c r="EDO14"/>
      <c r="EDP14" s="20"/>
      <c r="EDQ14"/>
      <c r="EDR14" s="20"/>
      <c r="EDS14"/>
      <c r="EDT14" s="20"/>
      <c r="EDU14"/>
      <c r="EDV14" s="20"/>
      <c r="EDW14"/>
      <c r="EDX14" s="20"/>
      <c r="EDY14"/>
      <c r="EDZ14" s="20"/>
      <c r="EEA14"/>
      <c r="EEB14" s="20"/>
      <c r="EEC14"/>
      <c r="EED14" s="20"/>
      <c r="EEE14"/>
      <c r="EEF14" s="20"/>
      <c r="EEG14"/>
      <c r="EEH14" s="20"/>
      <c r="EEI14"/>
      <c r="EEJ14" s="20"/>
      <c r="EEK14"/>
      <c r="EEL14" s="20"/>
      <c r="EEM14"/>
      <c r="EEN14" s="20"/>
      <c r="EEO14"/>
      <c r="EEP14" s="20"/>
      <c r="EEQ14"/>
      <c r="EER14" s="20"/>
      <c r="EES14"/>
      <c r="EET14" s="20"/>
      <c r="EEU14"/>
      <c r="EEV14" s="20"/>
      <c r="EEW14"/>
      <c r="EEX14" s="20"/>
      <c r="EEY14"/>
      <c r="EEZ14" s="20"/>
      <c r="EFA14"/>
      <c r="EFB14" s="20"/>
      <c r="EFC14"/>
      <c r="EFD14" s="20"/>
      <c r="EFE14"/>
      <c r="EFF14" s="20"/>
      <c r="EFG14"/>
      <c r="EFH14" s="20"/>
      <c r="EFI14"/>
      <c r="EFJ14" s="20"/>
      <c r="EFK14"/>
      <c r="EFL14" s="20"/>
      <c r="EFM14"/>
      <c r="EFN14" s="20"/>
      <c r="EFO14"/>
      <c r="EFP14" s="20"/>
      <c r="EFQ14"/>
      <c r="EFR14" s="20"/>
      <c r="EFS14"/>
      <c r="EFT14" s="20"/>
      <c r="EFU14"/>
      <c r="EFV14" s="20"/>
      <c r="EFW14"/>
      <c r="EFX14" s="20"/>
      <c r="EFY14"/>
      <c r="EFZ14" s="20"/>
      <c r="EGA14"/>
      <c r="EGB14" s="20"/>
      <c r="EGC14"/>
      <c r="EGD14" s="20"/>
      <c r="EGE14"/>
      <c r="EGF14" s="20"/>
      <c r="EGG14"/>
      <c r="EGH14" s="20"/>
      <c r="EGI14"/>
      <c r="EGJ14" s="20"/>
      <c r="EGK14"/>
      <c r="EGL14" s="20"/>
      <c r="EGM14"/>
      <c r="EGN14" s="20"/>
      <c r="EGO14"/>
      <c r="EGP14" s="20"/>
      <c r="EGQ14"/>
      <c r="EGR14" s="20"/>
      <c r="EGS14"/>
      <c r="EGT14" s="20"/>
      <c r="EGU14"/>
      <c r="EGV14" s="20"/>
      <c r="EGW14"/>
      <c r="EGX14" s="20"/>
      <c r="EGY14"/>
      <c r="EGZ14" s="20"/>
      <c r="EHA14"/>
      <c r="EHB14" s="20"/>
      <c r="EHC14"/>
      <c r="EHD14" s="20"/>
      <c r="EHE14"/>
      <c r="EHF14" s="20"/>
      <c r="EHG14"/>
      <c r="EHH14" s="20"/>
      <c r="EHI14"/>
      <c r="EHJ14" s="20"/>
      <c r="EHK14"/>
      <c r="EHL14" s="20"/>
      <c r="EHM14"/>
      <c r="EHN14" s="20"/>
      <c r="EHO14"/>
      <c r="EHP14" s="20"/>
      <c r="EHQ14"/>
      <c r="EHR14" s="20"/>
      <c r="EHS14"/>
      <c r="EHT14" s="20"/>
      <c r="EHU14"/>
      <c r="EHV14" s="20"/>
      <c r="EHW14"/>
      <c r="EHX14" s="20"/>
      <c r="EHY14"/>
      <c r="EHZ14" s="20"/>
      <c r="EIA14"/>
      <c r="EIB14" s="20"/>
      <c r="EIC14"/>
      <c r="EID14" s="20"/>
      <c r="EIE14"/>
      <c r="EIF14" s="20"/>
      <c r="EIG14"/>
      <c r="EIH14" s="20"/>
      <c r="EII14"/>
      <c r="EIJ14" s="20"/>
      <c r="EIK14"/>
      <c r="EIL14" s="20"/>
      <c r="EIM14"/>
      <c r="EIN14" s="20"/>
      <c r="EIO14"/>
      <c r="EIP14" s="20"/>
      <c r="EIQ14"/>
      <c r="EIR14" s="20"/>
      <c r="EIS14"/>
      <c r="EIT14" s="20"/>
      <c r="EIU14"/>
      <c r="EIV14" s="20"/>
      <c r="EIW14"/>
      <c r="EIX14" s="20"/>
      <c r="EIY14"/>
      <c r="EIZ14" s="20"/>
      <c r="EJA14"/>
      <c r="EJB14" s="20"/>
      <c r="EJC14"/>
      <c r="EJD14" s="20"/>
      <c r="EJE14"/>
      <c r="EJF14" s="20"/>
      <c r="EJG14"/>
      <c r="EJH14" s="20"/>
      <c r="EJI14"/>
      <c r="EJJ14" s="20"/>
      <c r="EJK14"/>
      <c r="EJL14" s="20"/>
      <c r="EJM14"/>
      <c r="EJN14" s="20"/>
      <c r="EJO14"/>
      <c r="EJP14" s="20"/>
      <c r="EJQ14"/>
      <c r="EJR14" s="20"/>
      <c r="EJS14"/>
      <c r="EJT14" s="20"/>
      <c r="EJU14"/>
      <c r="EJV14" s="20"/>
      <c r="EJW14"/>
      <c r="EJX14" s="20"/>
      <c r="EJY14"/>
      <c r="EJZ14" s="20"/>
      <c r="EKA14"/>
      <c r="EKB14" s="20"/>
      <c r="EKC14"/>
      <c r="EKD14" s="20"/>
      <c r="EKE14"/>
      <c r="EKF14" s="20"/>
      <c r="EKG14"/>
      <c r="EKH14" s="20"/>
      <c r="EKI14"/>
      <c r="EKJ14" s="20"/>
      <c r="EKK14"/>
      <c r="EKL14" s="20"/>
      <c r="EKM14"/>
      <c r="EKN14" s="20"/>
      <c r="EKO14"/>
      <c r="EKP14" s="20"/>
      <c r="EKQ14"/>
      <c r="EKR14" s="20"/>
      <c r="EKS14"/>
      <c r="EKT14" s="20"/>
      <c r="EKU14"/>
      <c r="EKV14" s="20"/>
      <c r="EKW14"/>
      <c r="EKX14" s="20"/>
      <c r="EKY14"/>
      <c r="EKZ14" s="20"/>
      <c r="ELA14"/>
      <c r="ELB14" s="20"/>
      <c r="ELC14"/>
      <c r="ELD14" s="20"/>
      <c r="ELE14"/>
      <c r="ELF14" s="20"/>
      <c r="ELG14"/>
      <c r="ELH14" s="20"/>
      <c r="ELI14"/>
      <c r="ELJ14" s="20"/>
      <c r="ELK14"/>
      <c r="ELL14" s="20"/>
      <c r="ELM14"/>
      <c r="ELN14" s="20"/>
      <c r="ELO14"/>
      <c r="ELP14" s="20"/>
      <c r="ELQ14"/>
      <c r="ELR14" s="20"/>
      <c r="ELS14"/>
      <c r="ELT14" s="20"/>
      <c r="ELU14"/>
      <c r="ELV14" s="20"/>
      <c r="ELW14"/>
      <c r="ELX14" s="20"/>
      <c r="ELY14"/>
      <c r="ELZ14" s="20"/>
      <c r="EMA14"/>
      <c r="EMB14" s="20"/>
      <c r="EMC14"/>
      <c r="EMD14" s="20"/>
      <c r="EME14"/>
      <c r="EMF14" s="20"/>
      <c r="EMG14"/>
      <c r="EMH14" s="20"/>
      <c r="EMI14"/>
      <c r="EMJ14" s="20"/>
      <c r="EMK14"/>
      <c r="EML14" s="20"/>
      <c r="EMM14"/>
      <c r="EMN14" s="20"/>
      <c r="EMO14"/>
      <c r="EMP14" s="20"/>
      <c r="EMQ14"/>
      <c r="EMR14" s="20"/>
      <c r="EMS14"/>
      <c r="EMT14" s="20"/>
      <c r="EMU14"/>
      <c r="EMV14" s="20"/>
      <c r="EMW14"/>
      <c r="EMX14" s="20"/>
      <c r="EMY14"/>
      <c r="EMZ14" s="20"/>
      <c r="ENA14"/>
      <c r="ENB14" s="20"/>
      <c r="ENC14"/>
      <c r="END14" s="20"/>
      <c r="ENE14"/>
      <c r="ENF14" s="20"/>
      <c r="ENG14"/>
      <c r="ENH14" s="20"/>
      <c r="ENI14"/>
      <c r="ENJ14" s="20"/>
      <c r="ENK14"/>
      <c r="ENL14" s="20"/>
      <c r="ENM14"/>
      <c r="ENN14" s="20"/>
      <c r="ENO14"/>
      <c r="ENP14" s="20"/>
      <c r="ENQ14"/>
      <c r="ENR14" s="20"/>
      <c r="ENS14"/>
      <c r="ENT14" s="20"/>
      <c r="ENU14"/>
      <c r="ENV14" s="20"/>
      <c r="ENW14"/>
      <c r="ENX14" s="20"/>
      <c r="ENY14"/>
      <c r="ENZ14" s="20"/>
      <c r="EOA14"/>
      <c r="EOB14" s="20"/>
      <c r="EOC14"/>
      <c r="EOD14" s="20"/>
      <c r="EOE14"/>
      <c r="EOF14" s="20"/>
      <c r="EOG14"/>
      <c r="EOH14" s="20"/>
      <c r="EOI14"/>
      <c r="EOJ14" s="20"/>
      <c r="EOK14"/>
      <c r="EOL14" s="20"/>
      <c r="EOM14"/>
      <c r="EON14" s="20"/>
      <c r="EOO14"/>
      <c r="EOP14" s="20"/>
      <c r="EOQ14"/>
      <c r="EOR14" s="20"/>
      <c r="EOS14"/>
      <c r="EOT14" s="20"/>
      <c r="EOU14"/>
      <c r="EOV14" s="20"/>
      <c r="EOW14"/>
      <c r="EOX14" s="20"/>
      <c r="EOY14"/>
      <c r="EOZ14" s="20"/>
      <c r="EPA14"/>
      <c r="EPB14" s="20"/>
      <c r="EPC14"/>
      <c r="EPD14" s="20"/>
      <c r="EPE14"/>
      <c r="EPF14" s="20"/>
      <c r="EPG14"/>
      <c r="EPH14" s="20"/>
      <c r="EPI14"/>
      <c r="EPJ14" s="20"/>
      <c r="EPK14"/>
      <c r="EPL14" s="20"/>
      <c r="EPM14"/>
      <c r="EPN14" s="20"/>
      <c r="EPO14"/>
      <c r="EPP14" s="20"/>
      <c r="EPQ14"/>
      <c r="EPR14" s="20"/>
      <c r="EPS14"/>
      <c r="EPT14" s="20"/>
      <c r="EPU14"/>
      <c r="EPV14" s="20"/>
      <c r="EPW14"/>
      <c r="EPX14" s="20"/>
      <c r="EPY14"/>
      <c r="EPZ14" s="20"/>
      <c r="EQA14"/>
      <c r="EQB14" s="20"/>
      <c r="EQC14"/>
      <c r="EQD14" s="20"/>
      <c r="EQE14"/>
      <c r="EQF14" s="20"/>
      <c r="EQG14"/>
      <c r="EQH14" s="20"/>
      <c r="EQI14"/>
      <c r="EQJ14" s="20"/>
      <c r="EQK14"/>
      <c r="EQL14" s="20"/>
      <c r="EQM14"/>
      <c r="EQN14" s="20"/>
      <c r="EQO14"/>
      <c r="EQP14" s="20"/>
      <c r="EQQ14"/>
      <c r="EQR14" s="20"/>
      <c r="EQS14"/>
      <c r="EQT14" s="20"/>
      <c r="EQU14"/>
      <c r="EQV14" s="20"/>
      <c r="EQW14"/>
      <c r="EQX14" s="20"/>
      <c r="EQY14"/>
      <c r="EQZ14" s="20"/>
      <c r="ERA14"/>
      <c r="ERB14" s="20"/>
      <c r="ERC14"/>
      <c r="ERD14" s="20"/>
      <c r="ERE14"/>
      <c r="ERF14" s="20"/>
      <c r="ERG14"/>
      <c r="ERH14" s="20"/>
      <c r="ERI14"/>
      <c r="ERJ14" s="20"/>
      <c r="ERK14"/>
      <c r="ERL14" s="20"/>
      <c r="ERM14"/>
      <c r="ERN14" s="20"/>
      <c r="ERO14"/>
      <c r="ERP14" s="20"/>
      <c r="ERQ14"/>
      <c r="ERR14" s="20"/>
      <c r="ERS14"/>
      <c r="ERT14" s="20"/>
      <c r="ERU14"/>
      <c r="ERV14" s="20"/>
      <c r="ERW14"/>
      <c r="ERX14" s="20"/>
      <c r="ERY14"/>
      <c r="ERZ14" s="20"/>
      <c r="ESA14"/>
      <c r="ESB14" s="20"/>
      <c r="ESC14"/>
      <c r="ESD14" s="20"/>
      <c r="ESE14"/>
      <c r="ESF14" s="20"/>
      <c r="ESG14"/>
      <c r="ESH14" s="20"/>
      <c r="ESI14"/>
      <c r="ESJ14" s="20"/>
      <c r="ESK14"/>
      <c r="ESL14" s="20"/>
      <c r="ESM14"/>
      <c r="ESN14" s="20"/>
      <c r="ESO14"/>
      <c r="ESP14" s="20"/>
      <c r="ESQ14"/>
      <c r="ESR14" s="20"/>
      <c r="ESS14"/>
      <c r="EST14" s="20"/>
      <c r="ESU14"/>
      <c r="ESV14" s="20"/>
      <c r="ESW14"/>
      <c r="ESX14" s="20"/>
      <c r="ESY14"/>
      <c r="ESZ14" s="20"/>
      <c r="ETA14"/>
      <c r="ETB14" s="20"/>
      <c r="ETC14"/>
      <c r="ETD14" s="20"/>
      <c r="ETE14"/>
      <c r="ETF14" s="20"/>
      <c r="ETG14"/>
      <c r="ETH14" s="20"/>
      <c r="ETI14"/>
      <c r="ETJ14" s="20"/>
      <c r="ETK14"/>
      <c r="ETL14" s="20"/>
      <c r="ETM14"/>
      <c r="ETN14" s="20"/>
      <c r="ETO14"/>
      <c r="ETP14" s="20"/>
      <c r="ETQ14"/>
      <c r="ETR14" s="20"/>
      <c r="ETS14"/>
      <c r="ETT14" s="20"/>
      <c r="ETU14"/>
      <c r="ETV14" s="20"/>
      <c r="ETW14"/>
      <c r="ETX14" s="20"/>
      <c r="ETY14"/>
      <c r="ETZ14" s="20"/>
      <c r="EUA14"/>
      <c r="EUB14" s="20"/>
      <c r="EUC14"/>
      <c r="EUD14" s="20"/>
      <c r="EUE14"/>
      <c r="EUF14" s="20"/>
      <c r="EUG14"/>
      <c r="EUH14" s="20"/>
      <c r="EUI14"/>
      <c r="EUJ14" s="20"/>
      <c r="EUK14"/>
      <c r="EUL14" s="20"/>
      <c r="EUM14"/>
      <c r="EUN14" s="20"/>
      <c r="EUO14"/>
      <c r="EUP14" s="20"/>
      <c r="EUQ14"/>
      <c r="EUR14" s="20"/>
      <c r="EUS14"/>
      <c r="EUT14" s="20"/>
      <c r="EUU14"/>
      <c r="EUV14" s="20"/>
      <c r="EUW14"/>
      <c r="EUX14" s="20"/>
      <c r="EUY14"/>
      <c r="EUZ14" s="20"/>
      <c r="EVA14"/>
      <c r="EVB14" s="20"/>
      <c r="EVC14"/>
      <c r="EVD14" s="20"/>
      <c r="EVE14"/>
      <c r="EVF14" s="20"/>
      <c r="EVG14"/>
      <c r="EVH14" s="20"/>
      <c r="EVI14"/>
      <c r="EVJ14" s="20"/>
      <c r="EVK14"/>
      <c r="EVL14" s="20"/>
      <c r="EVM14"/>
      <c r="EVN14" s="20"/>
      <c r="EVO14"/>
      <c r="EVP14" s="20"/>
      <c r="EVQ14"/>
      <c r="EVR14" s="20"/>
      <c r="EVS14"/>
      <c r="EVT14" s="20"/>
      <c r="EVU14"/>
      <c r="EVV14" s="20"/>
      <c r="EVW14"/>
      <c r="EVX14" s="20"/>
      <c r="EVY14"/>
      <c r="EVZ14" s="20"/>
      <c r="EWA14"/>
      <c r="EWB14" s="20"/>
      <c r="EWC14"/>
      <c r="EWD14" s="20"/>
      <c r="EWE14"/>
      <c r="EWF14" s="20"/>
      <c r="EWG14"/>
      <c r="EWH14" s="20"/>
      <c r="EWI14"/>
      <c r="EWJ14" s="20"/>
      <c r="EWK14"/>
      <c r="EWL14" s="20"/>
      <c r="EWM14"/>
      <c r="EWN14" s="20"/>
      <c r="EWO14"/>
      <c r="EWP14" s="20"/>
      <c r="EWQ14"/>
      <c r="EWR14" s="20"/>
      <c r="EWS14"/>
      <c r="EWT14" s="20"/>
      <c r="EWU14"/>
      <c r="EWV14" s="20"/>
      <c r="EWW14"/>
      <c r="EWX14" s="20"/>
      <c r="EWY14"/>
      <c r="EWZ14" s="20"/>
      <c r="EXA14"/>
      <c r="EXB14" s="20"/>
      <c r="EXC14"/>
      <c r="EXD14" s="20"/>
      <c r="EXE14"/>
      <c r="EXF14" s="20"/>
      <c r="EXG14"/>
      <c r="EXH14" s="20"/>
      <c r="EXI14"/>
      <c r="EXJ14" s="20"/>
      <c r="EXK14"/>
      <c r="EXL14" s="20"/>
      <c r="EXM14"/>
      <c r="EXN14" s="20"/>
      <c r="EXO14"/>
      <c r="EXP14" s="20"/>
      <c r="EXQ14"/>
      <c r="EXR14" s="20"/>
      <c r="EXS14"/>
      <c r="EXT14" s="20"/>
      <c r="EXU14"/>
      <c r="EXV14" s="20"/>
      <c r="EXW14"/>
      <c r="EXX14" s="20"/>
      <c r="EXY14"/>
      <c r="EXZ14" s="20"/>
      <c r="EYA14"/>
      <c r="EYB14" s="20"/>
      <c r="EYC14"/>
      <c r="EYD14" s="20"/>
      <c r="EYE14"/>
      <c r="EYF14" s="20"/>
      <c r="EYG14"/>
      <c r="EYH14" s="20"/>
      <c r="EYI14"/>
      <c r="EYJ14" s="20"/>
      <c r="EYK14"/>
      <c r="EYL14" s="20"/>
      <c r="EYM14"/>
      <c r="EYN14" s="20"/>
      <c r="EYO14"/>
      <c r="EYP14" s="20"/>
      <c r="EYQ14"/>
      <c r="EYR14" s="20"/>
      <c r="EYS14"/>
      <c r="EYT14" s="20"/>
      <c r="EYU14"/>
      <c r="EYV14" s="20"/>
      <c r="EYW14"/>
      <c r="EYX14" s="20"/>
      <c r="EYY14"/>
      <c r="EYZ14" s="20"/>
      <c r="EZA14"/>
      <c r="EZB14" s="20"/>
      <c r="EZC14"/>
      <c r="EZD14" s="20"/>
      <c r="EZE14"/>
      <c r="EZF14" s="20"/>
      <c r="EZG14"/>
      <c r="EZH14" s="20"/>
      <c r="EZI14"/>
      <c r="EZJ14" s="20"/>
      <c r="EZK14"/>
      <c r="EZL14" s="20"/>
      <c r="EZM14"/>
      <c r="EZN14" s="20"/>
      <c r="EZO14"/>
      <c r="EZP14" s="20"/>
      <c r="EZQ14"/>
      <c r="EZR14" s="20"/>
      <c r="EZS14"/>
      <c r="EZT14" s="20"/>
      <c r="EZU14"/>
      <c r="EZV14" s="20"/>
      <c r="EZW14"/>
      <c r="EZX14" s="20"/>
      <c r="EZY14"/>
      <c r="EZZ14" s="20"/>
      <c r="FAA14"/>
      <c r="FAB14" s="20"/>
      <c r="FAC14"/>
      <c r="FAD14" s="20"/>
      <c r="FAE14"/>
      <c r="FAF14" s="20"/>
      <c r="FAG14"/>
      <c r="FAH14" s="20"/>
      <c r="FAI14"/>
      <c r="FAJ14" s="20"/>
      <c r="FAK14"/>
      <c r="FAL14" s="20"/>
      <c r="FAM14"/>
      <c r="FAN14" s="20"/>
      <c r="FAO14"/>
      <c r="FAP14" s="20"/>
      <c r="FAQ14"/>
      <c r="FAR14" s="20"/>
      <c r="FAS14"/>
      <c r="FAT14" s="20"/>
      <c r="FAU14"/>
      <c r="FAV14" s="20"/>
      <c r="FAW14"/>
      <c r="FAX14" s="20"/>
      <c r="FAY14"/>
      <c r="FAZ14" s="20"/>
      <c r="FBA14"/>
      <c r="FBB14" s="20"/>
      <c r="FBC14"/>
      <c r="FBD14" s="20"/>
      <c r="FBE14"/>
      <c r="FBF14" s="20"/>
      <c r="FBG14"/>
      <c r="FBH14" s="20"/>
      <c r="FBI14"/>
      <c r="FBJ14" s="20"/>
      <c r="FBK14"/>
      <c r="FBL14" s="20"/>
      <c r="FBM14"/>
      <c r="FBN14" s="20"/>
      <c r="FBO14"/>
      <c r="FBP14" s="20"/>
      <c r="FBQ14"/>
      <c r="FBR14" s="20"/>
      <c r="FBS14"/>
      <c r="FBT14" s="20"/>
      <c r="FBU14"/>
      <c r="FBV14" s="20"/>
      <c r="FBW14"/>
      <c r="FBX14" s="20"/>
      <c r="FBY14"/>
      <c r="FBZ14" s="20"/>
      <c r="FCA14"/>
      <c r="FCB14" s="20"/>
      <c r="FCC14"/>
      <c r="FCD14" s="20"/>
      <c r="FCE14"/>
      <c r="FCF14" s="20"/>
      <c r="FCG14"/>
      <c r="FCH14" s="20"/>
      <c r="FCI14"/>
      <c r="FCJ14" s="20"/>
      <c r="FCK14"/>
      <c r="FCL14" s="20"/>
      <c r="FCM14"/>
      <c r="FCN14" s="20"/>
      <c r="FCO14"/>
      <c r="FCP14" s="20"/>
      <c r="FCQ14"/>
      <c r="FCR14" s="20"/>
      <c r="FCS14"/>
      <c r="FCT14" s="20"/>
      <c r="FCU14"/>
      <c r="FCV14" s="20"/>
      <c r="FCW14"/>
      <c r="FCX14" s="20"/>
      <c r="FCY14"/>
      <c r="FCZ14" s="20"/>
      <c r="FDA14"/>
      <c r="FDB14" s="20"/>
      <c r="FDC14"/>
      <c r="FDD14" s="20"/>
      <c r="FDE14"/>
      <c r="FDF14" s="20"/>
      <c r="FDG14"/>
      <c r="FDH14" s="20"/>
      <c r="FDI14"/>
      <c r="FDJ14" s="20"/>
      <c r="FDK14"/>
      <c r="FDL14" s="20"/>
      <c r="FDM14"/>
      <c r="FDN14" s="20"/>
      <c r="FDO14"/>
      <c r="FDP14" s="20"/>
      <c r="FDQ14"/>
      <c r="FDR14" s="20"/>
      <c r="FDS14"/>
      <c r="FDT14" s="20"/>
      <c r="FDU14"/>
      <c r="FDV14" s="20"/>
      <c r="FDW14"/>
      <c r="FDX14" s="20"/>
      <c r="FDY14"/>
      <c r="FDZ14" s="20"/>
      <c r="FEA14"/>
      <c r="FEB14" s="20"/>
      <c r="FEC14"/>
      <c r="FED14" s="20"/>
      <c r="FEE14"/>
      <c r="FEF14" s="20"/>
      <c r="FEG14"/>
      <c r="FEH14" s="20"/>
      <c r="FEI14"/>
      <c r="FEJ14" s="20"/>
      <c r="FEK14"/>
      <c r="FEL14" s="20"/>
      <c r="FEM14"/>
      <c r="FEN14" s="20"/>
      <c r="FEO14"/>
      <c r="FEP14" s="20"/>
      <c r="FEQ14"/>
      <c r="FER14" s="20"/>
      <c r="FES14"/>
      <c r="FET14" s="20"/>
      <c r="FEU14"/>
      <c r="FEV14" s="20"/>
      <c r="FEW14"/>
      <c r="FEX14" s="20"/>
      <c r="FEY14"/>
      <c r="FEZ14" s="20"/>
      <c r="FFA14"/>
      <c r="FFB14" s="20"/>
      <c r="FFC14"/>
      <c r="FFD14" s="20"/>
      <c r="FFE14"/>
      <c r="FFF14" s="20"/>
      <c r="FFG14"/>
      <c r="FFH14" s="20"/>
      <c r="FFI14"/>
      <c r="FFJ14" s="20"/>
      <c r="FFK14"/>
      <c r="FFL14" s="20"/>
      <c r="FFM14"/>
      <c r="FFN14" s="20"/>
      <c r="FFO14"/>
      <c r="FFP14" s="20"/>
      <c r="FFQ14"/>
      <c r="FFR14" s="20"/>
      <c r="FFS14"/>
      <c r="FFT14" s="20"/>
      <c r="FFU14"/>
      <c r="FFV14" s="20"/>
      <c r="FFW14"/>
      <c r="FFX14" s="20"/>
      <c r="FFY14"/>
      <c r="FFZ14" s="20"/>
      <c r="FGA14"/>
      <c r="FGB14" s="20"/>
      <c r="FGC14"/>
      <c r="FGD14" s="20"/>
      <c r="FGE14"/>
      <c r="FGF14" s="20"/>
      <c r="FGG14"/>
      <c r="FGH14" s="20"/>
      <c r="FGI14"/>
      <c r="FGJ14" s="20"/>
      <c r="FGK14"/>
      <c r="FGL14" s="20"/>
      <c r="FGM14"/>
      <c r="FGN14" s="20"/>
      <c r="FGO14"/>
      <c r="FGP14" s="20"/>
      <c r="FGQ14"/>
      <c r="FGR14" s="20"/>
      <c r="FGS14"/>
      <c r="FGT14" s="20"/>
      <c r="FGU14"/>
      <c r="FGV14" s="20"/>
      <c r="FGW14"/>
      <c r="FGX14" s="20"/>
      <c r="FGY14"/>
      <c r="FGZ14" s="20"/>
      <c r="FHA14"/>
      <c r="FHB14" s="20"/>
      <c r="FHC14"/>
      <c r="FHD14" s="20"/>
      <c r="FHE14"/>
      <c r="FHF14" s="20"/>
      <c r="FHG14"/>
      <c r="FHH14" s="20"/>
      <c r="FHI14"/>
      <c r="FHJ14" s="20"/>
      <c r="FHK14"/>
      <c r="FHL14" s="20"/>
      <c r="FHM14"/>
      <c r="FHN14" s="20"/>
      <c r="FHO14"/>
      <c r="FHP14" s="20"/>
      <c r="FHQ14"/>
      <c r="FHR14" s="20"/>
      <c r="FHS14"/>
      <c r="FHT14" s="20"/>
      <c r="FHU14"/>
      <c r="FHV14" s="20"/>
      <c r="FHW14"/>
      <c r="FHX14" s="20"/>
      <c r="FHY14"/>
      <c r="FHZ14" s="20"/>
      <c r="FIA14"/>
      <c r="FIB14" s="20"/>
      <c r="FIC14"/>
      <c r="FID14" s="20"/>
      <c r="FIE14"/>
      <c r="FIF14" s="20"/>
      <c r="FIG14"/>
      <c r="FIH14" s="20"/>
      <c r="FII14"/>
      <c r="FIJ14" s="20"/>
      <c r="FIK14"/>
      <c r="FIL14" s="20"/>
      <c r="FIM14"/>
      <c r="FIN14" s="20"/>
      <c r="FIO14"/>
      <c r="FIP14" s="20"/>
      <c r="FIQ14"/>
      <c r="FIR14" s="20"/>
      <c r="FIS14"/>
      <c r="FIT14" s="20"/>
      <c r="FIU14"/>
      <c r="FIV14" s="20"/>
      <c r="FIW14"/>
      <c r="FIX14" s="20"/>
      <c r="FIY14"/>
      <c r="FIZ14" s="20"/>
      <c r="FJA14"/>
      <c r="FJB14" s="20"/>
      <c r="FJC14"/>
      <c r="FJD14" s="20"/>
      <c r="FJE14"/>
      <c r="FJF14" s="20"/>
      <c r="FJG14"/>
      <c r="FJH14" s="20"/>
      <c r="FJI14"/>
      <c r="FJJ14" s="20"/>
      <c r="FJK14"/>
      <c r="FJL14" s="20"/>
      <c r="FJM14"/>
      <c r="FJN14" s="20"/>
      <c r="FJO14"/>
      <c r="FJP14" s="20"/>
      <c r="FJQ14"/>
      <c r="FJR14" s="20"/>
      <c r="FJS14"/>
      <c r="FJT14" s="20"/>
      <c r="FJU14"/>
      <c r="FJV14" s="20"/>
      <c r="FJW14"/>
      <c r="FJX14" s="20"/>
      <c r="FJY14"/>
      <c r="FJZ14" s="20"/>
      <c r="FKA14"/>
      <c r="FKB14" s="20"/>
      <c r="FKC14"/>
      <c r="FKD14" s="20"/>
      <c r="FKE14"/>
      <c r="FKF14" s="20"/>
      <c r="FKG14"/>
      <c r="FKH14" s="20"/>
      <c r="FKI14"/>
      <c r="FKJ14" s="20"/>
      <c r="FKK14"/>
      <c r="FKL14" s="20"/>
      <c r="FKM14"/>
      <c r="FKN14" s="20"/>
      <c r="FKO14"/>
      <c r="FKP14" s="20"/>
      <c r="FKQ14"/>
      <c r="FKR14" s="20"/>
      <c r="FKS14"/>
      <c r="FKT14" s="20"/>
      <c r="FKU14"/>
      <c r="FKV14" s="20"/>
      <c r="FKW14"/>
      <c r="FKX14" s="20"/>
      <c r="FKY14"/>
      <c r="FKZ14" s="20"/>
      <c r="FLA14"/>
      <c r="FLB14" s="20"/>
      <c r="FLC14"/>
      <c r="FLD14" s="20"/>
      <c r="FLE14"/>
      <c r="FLF14" s="20"/>
      <c r="FLG14"/>
      <c r="FLH14" s="20"/>
      <c r="FLI14"/>
      <c r="FLJ14" s="20"/>
      <c r="FLK14"/>
      <c r="FLL14" s="20"/>
      <c r="FLM14"/>
      <c r="FLN14" s="20"/>
      <c r="FLO14"/>
      <c r="FLP14" s="20"/>
      <c r="FLQ14"/>
      <c r="FLR14" s="20"/>
      <c r="FLS14"/>
      <c r="FLT14" s="20"/>
      <c r="FLU14"/>
      <c r="FLV14" s="20"/>
      <c r="FLW14"/>
      <c r="FLX14" s="20"/>
      <c r="FLY14"/>
      <c r="FLZ14" s="20"/>
      <c r="FMA14"/>
      <c r="FMB14" s="20"/>
      <c r="FMC14"/>
      <c r="FMD14" s="20"/>
      <c r="FME14"/>
      <c r="FMF14" s="20"/>
      <c r="FMG14"/>
      <c r="FMH14" s="20"/>
      <c r="FMI14"/>
      <c r="FMJ14" s="20"/>
      <c r="FMK14"/>
      <c r="FML14" s="20"/>
      <c r="FMM14"/>
      <c r="FMN14" s="20"/>
      <c r="FMO14"/>
      <c r="FMP14" s="20"/>
      <c r="FMQ14"/>
      <c r="FMR14" s="20"/>
      <c r="FMS14"/>
      <c r="FMT14" s="20"/>
      <c r="FMU14"/>
      <c r="FMV14" s="20"/>
      <c r="FMW14"/>
      <c r="FMX14" s="20"/>
      <c r="FMY14"/>
      <c r="FMZ14" s="20"/>
      <c r="FNA14"/>
      <c r="FNB14" s="20"/>
      <c r="FNC14"/>
      <c r="FND14" s="20"/>
      <c r="FNE14"/>
      <c r="FNF14" s="20"/>
      <c r="FNG14"/>
      <c r="FNH14" s="20"/>
      <c r="FNI14"/>
      <c r="FNJ14" s="20"/>
      <c r="FNK14"/>
      <c r="FNL14" s="20"/>
      <c r="FNM14"/>
      <c r="FNN14" s="20"/>
      <c r="FNO14"/>
      <c r="FNP14" s="20"/>
      <c r="FNQ14"/>
      <c r="FNR14" s="20"/>
      <c r="FNS14"/>
      <c r="FNT14" s="20"/>
      <c r="FNU14"/>
      <c r="FNV14" s="20"/>
      <c r="FNW14"/>
      <c r="FNX14" s="20"/>
      <c r="FNY14"/>
      <c r="FNZ14" s="20"/>
      <c r="FOA14"/>
      <c r="FOB14" s="20"/>
      <c r="FOC14"/>
      <c r="FOD14" s="20"/>
      <c r="FOE14"/>
      <c r="FOF14" s="20"/>
      <c r="FOG14"/>
      <c r="FOH14" s="20"/>
      <c r="FOI14"/>
      <c r="FOJ14" s="20"/>
      <c r="FOK14"/>
      <c r="FOL14" s="20"/>
      <c r="FOM14"/>
      <c r="FON14" s="20"/>
      <c r="FOO14"/>
      <c r="FOP14" s="20"/>
      <c r="FOQ14"/>
      <c r="FOR14" s="20"/>
      <c r="FOS14"/>
      <c r="FOT14" s="20"/>
      <c r="FOU14"/>
      <c r="FOV14" s="20"/>
      <c r="FOW14"/>
      <c r="FOX14" s="20"/>
      <c r="FOY14"/>
      <c r="FOZ14" s="20"/>
      <c r="FPA14"/>
      <c r="FPB14" s="20"/>
      <c r="FPC14"/>
      <c r="FPD14" s="20"/>
      <c r="FPE14"/>
      <c r="FPF14" s="20"/>
      <c r="FPG14"/>
      <c r="FPH14" s="20"/>
      <c r="FPI14"/>
      <c r="FPJ14" s="20"/>
      <c r="FPK14"/>
      <c r="FPL14" s="20"/>
      <c r="FPM14"/>
      <c r="FPN14" s="20"/>
      <c r="FPO14"/>
      <c r="FPP14" s="20"/>
      <c r="FPQ14"/>
      <c r="FPR14" s="20"/>
      <c r="FPS14"/>
      <c r="FPT14" s="20"/>
      <c r="FPU14"/>
      <c r="FPV14" s="20"/>
      <c r="FPW14"/>
      <c r="FPX14" s="20"/>
      <c r="FPY14"/>
      <c r="FPZ14" s="20"/>
      <c r="FQA14"/>
      <c r="FQB14" s="20"/>
      <c r="FQC14"/>
      <c r="FQD14" s="20"/>
      <c r="FQE14"/>
      <c r="FQF14" s="20"/>
      <c r="FQG14"/>
      <c r="FQH14" s="20"/>
      <c r="FQI14"/>
      <c r="FQJ14" s="20"/>
      <c r="FQK14"/>
      <c r="FQL14" s="20"/>
      <c r="FQM14"/>
      <c r="FQN14" s="20"/>
      <c r="FQO14"/>
      <c r="FQP14" s="20"/>
      <c r="FQQ14"/>
      <c r="FQR14" s="20"/>
      <c r="FQS14"/>
      <c r="FQT14" s="20"/>
      <c r="FQU14"/>
      <c r="FQV14" s="20"/>
      <c r="FQW14"/>
      <c r="FQX14" s="20"/>
      <c r="FQY14"/>
      <c r="FQZ14" s="20"/>
      <c r="FRA14"/>
      <c r="FRB14" s="20"/>
      <c r="FRC14"/>
      <c r="FRD14" s="20"/>
      <c r="FRE14"/>
      <c r="FRF14" s="20"/>
      <c r="FRG14"/>
      <c r="FRH14" s="20"/>
      <c r="FRI14"/>
      <c r="FRJ14" s="20"/>
      <c r="FRK14"/>
      <c r="FRL14" s="20"/>
      <c r="FRM14"/>
      <c r="FRN14" s="20"/>
      <c r="FRO14"/>
      <c r="FRP14" s="20"/>
      <c r="FRQ14"/>
      <c r="FRR14" s="20"/>
      <c r="FRS14"/>
      <c r="FRT14" s="20"/>
      <c r="FRU14"/>
      <c r="FRV14" s="20"/>
      <c r="FRW14"/>
      <c r="FRX14" s="20"/>
      <c r="FRY14"/>
      <c r="FRZ14" s="20"/>
      <c r="FSA14"/>
      <c r="FSB14" s="20"/>
      <c r="FSC14"/>
      <c r="FSD14" s="20"/>
      <c r="FSE14"/>
      <c r="FSF14" s="20"/>
      <c r="FSG14"/>
      <c r="FSH14" s="20"/>
      <c r="FSI14"/>
      <c r="FSJ14" s="20"/>
      <c r="FSK14"/>
      <c r="FSL14" s="20"/>
      <c r="FSM14"/>
      <c r="FSN14" s="20"/>
      <c r="FSO14"/>
      <c r="FSP14" s="20"/>
      <c r="FSQ14"/>
      <c r="FSR14" s="20"/>
      <c r="FSS14"/>
      <c r="FST14" s="20"/>
      <c r="FSU14"/>
      <c r="FSV14" s="20"/>
      <c r="FSW14"/>
      <c r="FSX14" s="20"/>
      <c r="FSY14"/>
      <c r="FSZ14" s="20"/>
      <c r="FTA14"/>
      <c r="FTB14" s="20"/>
      <c r="FTC14"/>
      <c r="FTD14" s="20"/>
      <c r="FTE14"/>
      <c r="FTF14" s="20"/>
      <c r="FTG14"/>
      <c r="FTH14" s="20"/>
      <c r="FTI14"/>
      <c r="FTJ14" s="20"/>
      <c r="FTK14"/>
      <c r="FTL14" s="20"/>
      <c r="FTM14"/>
      <c r="FTN14" s="20"/>
      <c r="FTO14"/>
      <c r="FTP14" s="20"/>
      <c r="FTQ14"/>
      <c r="FTR14" s="20"/>
      <c r="FTS14"/>
      <c r="FTT14" s="20"/>
      <c r="FTU14"/>
      <c r="FTV14" s="20"/>
      <c r="FTW14"/>
      <c r="FTX14" s="20"/>
      <c r="FTY14"/>
      <c r="FTZ14" s="20"/>
      <c r="FUA14"/>
      <c r="FUB14" s="20"/>
      <c r="FUC14"/>
      <c r="FUD14" s="20"/>
      <c r="FUE14"/>
      <c r="FUF14" s="20"/>
      <c r="FUG14"/>
      <c r="FUH14" s="20"/>
      <c r="FUI14"/>
      <c r="FUJ14" s="20"/>
      <c r="FUK14"/>
      <c r="FUL14" s="20"/>
      <c r="FUM14"/>
      <c r="FUN14" s="20"/>
      <c r="FUO14"/>
      <c r="FUP14" s="20"/>
      <c r="FUQ14"/>
      <c r="FUR14" s="20"/>
      <c r="FUS14"/>
      <c r="FUT14" s="20"/>
      <c r="FUU14"/>
      <c r="FUV14" s="20"/>
      <c r="FUW14"/>
      <c r="FUX14" s="20"/>
      <c r="FUY14"/>
      <c r="FUZ14" s="20"/>
      <c r="FVA14"/>
      <c r="FVB14" s="20"/>
      <c r="FVC14"/>
      <c r="FVD14" s="20"/>
      <c r="FVE14"/>
      <c r="FVF14" s="20"/>
      <c r="FVG14"/>
      <c r="FVH14" s="20"/>
      <c r="FVI14"/>
      <c r="FVJ14" s="20"/>
      <c r="FVK14"/>
      <c r="FVL14" s="20"/>
      <c r="FVM14"/>
      <c r="FVN14" s="20"/>
      <c r="FVO14"/>
      <c r="FVP14" s="20"/>
      <c r="FVQ14"/>
      <c r="FVR14" s="20"/>
      <c r="FVS14"/>
      <c r="FVT14" s="20"/>
      <c r="FVU14"/>
      <c r="FVV14" s="20"/>
      <c r="FVW14"/>
      <c r="FVX14" s="20"/>
      <c r="FVY14"/>
      <c r="FVZ14" s="20"/>
      <c r="FWA14"/>
      <c r="FWB14" s="20"/>
      <c r="FWC14"/>
      <c r="FWD14" s="20"/>
      <c r="FWE14"/>
      <c r="FWF14" s="20"/>
      <c r="FWG14"/>
      <c r="FWH14" s="20"/>
      <c r="FWI14"/>
      <c r="FWJ14" s="20"/>
      <c r="FWK14"/>
      <c r="FWL14" s="20"/>
      <c r="FWM14"/>
      <c r="FWN14" s="20"/>
      <c r="FWO14"/>
      <c r="FWP14" s="20"/>
      <c r="FWQ14"/>
      <c r="FWR14" s="20"/>
      <c r="FWS14"/>
      <c r="FWT14" s="20"/>
      <c r="FWU14"/>
      <c r="FWV14" s="20"/>
      <c r="FWW14"/>
      <c r="FWX14" s="20"/>
      <c r="FWY14"/>
      <c r="FWZ14" s="20"/>
      <c r="FXA14"/>
      <c r="FXB14" s="20"/>
      <c r="FXC14"/>
      <c r="FXD14" s="20"/>
      <c r="FXE14"/>
      <c r="FXF14" s="20"/>
      <c r="FXG14"/>
      <c r="FXH14" s="20"/>
      <c r="FXI14"/>
      <c r="FXJ14" s="20"/>
      <c r="FXK14"/>
      <c r="FXL14" s="20"/>
      <c r="FXM14"/>
      <c r="FXN14" s="20"/>
      <c r="FXO14"/>
      <c r="FXP14" s="20"/>
      <c r="FXQ14"/>
      <c r="FXR14" s="20"/>
      <c r="FXS14"/>
      <c r="FXT14" s="20"/>
      <c r="FXU14"/>
      <c r="FXV14" s="20"/>
      <c r="FXW14"/>
      <c r="FXX14" s="20"/>
      <c r="FXY14"/>
      <c r="FXZ14" s="20"/>
      <c r="FYA14"/>
      <c r="FYB14" s="20"/>
      <c r="FYC14"/>
      <c r="FYD14" s="20"/>
      <c r="FYE14"/>
      <c r="FYF14" s="20"/>
      <c r="FYG14"/>
      <c r="FYH14" s="20"/>
      <c r="FYI14"/>
      <c r="FYJ14" s="20"/>
      <c r="FYK14"/>
      <c r="FYL14" s="20"/>
      <c r="FYM14"/>
      <c r="FYN14" s="20"/>
      <c r="FYO14"/>
      <c r="FYP14" s="20"/>
      <c r="FYQ14"/>
      <c r="FYR14" s="20"/>
      <c r="FYS14"/>
      <c r="FYT14" s="20"/>
      <c r="FYU14"/>
      <c r="FYV14" s="20"/>
      <c r="FYW14"/>
      <c r="FYX14" s="20"/>
      <c r="FYY14"/>
      <c r="FYZ14" s="20"/>
      <c r="FZA14"/>
      <c r="FZB14" s="20"/>
      <c r="FZC14"/>
      <c r="FZD14" s="20"/>
      <c r="FZE14"/>
      <c r="FZF14" s="20"/>
      <c r="FZG14"/>
      <c r="FZH14" s="20"/>
      <c r="FZI14"/>
      <c r="FZJ14" s="20"/>
      <c r="FZK14"/>
      <c r="FZL14" s="20"/>
      <c r="FZM14"/>
      <c r="FZN14" s="20"/>
      <c r="FZO14"/>
      <c r="FZP14" s="20"/>
      <c r="FZQ14"/>
      <c r="FZR14" s="20"/>
      <c r="FZS14"/>
      <c r="FZT14" s="20"/>
      <c r="FZU14"/>
      <c r="FZV14" s="20"/>
      <c r="FZW14"/>
      <c r="FZX14" s="20"/>
      <c r="FZY14"/>
      <c r="FZZ14" s="20"/>
      <c r="GAA14"/>
      <c r="GAB14" s="20"/>
      <c r="GAC14"/>
      <c r="GAD14" s="20"/>
      <c r="GAE14"/>
      <c r="GAF14" s="20"/>
      <c r="GAG14"/>
      <c r="GAH14" s="20"/>
      <c r="GAI14"/>
      <c r="GAJ14" s="20"/>
      <c r="GAK14"/>
      <c r="GAL14" s="20"/>
      <c r="GAM14"/>
      <c r="GAN14" s="20"/>
      <c r="GAO14"/>
      <c r="GAP14" s="20"/>
      <c r="GAQ14"/>
      <c r="GAR14" s="20"/>
      <c r="GAS14"/>
      <c r="GAT14" s="20"/>
      <c r="GAU14"/>
      <c r="GAV14" s="20"/>
      <c r="GAW14"/>
      <c r="GAX14" s="20"/>
      <c r="GAY14"/>
      <c r="GAZ14" s="20"/>
      <c r="GBA14"/>
      <c r="GBB14" s="20"/>
      <c r="GBC14"/>
      <c r="GBD14" s="20"/>
      <c r="GBE14"/>
      <c r="GBF14" s="20"/>
      <c r="GBG14"/>
      <c r="GBH14" s="20"/>
      <c r="GBI14"/>
      <c r="GBJ14" s="20"/>
      <c r="GBK14"/>
      <c r="GBL14" s="20"/>
      <c r="GBM14"/>
      <c r="GBN14" s="20"/>
      <c r="GBO14"/>
      <c r="GBP14" s="20"/>
      <c r="GBQ14"/>
      <c r="GBR14" s="20"/>
      <c r="GBS14"/>
      <c r="GBT14" s="20"/>
      <c r="GBU14"/>
      <c r="GBV14" s="20"/>
      <c r="GBW14"/>
      <c r="GBX14" s="20"/>
      <c r="GBY14"/>
      <c r="GBZ14" s="20"/>
      <c r="GCA14"/>
      <c r="GCB14" s="20"/>
      <c r="GCC14"/>
      <c r="GCD14" s="20"/>
      <c r="GCE14"/>
      <c r="GCF14" s="20"/>
      <c r="GCG14"/>
      <c r="GCH14" s="20"/>
      <c r="GCI14"/>
      <c r="GCJ14" s="20"/>
      <c r="GCK14"/>
      <c r="GCL14" s="20"/>
      <c r="GCM14"/>
      <c r="GCN14" s="20"/>
      <c r="GCO14"/>
      <c r="GCP14" s="20"/>
      <c r="GCQ14"/>
      <c r="GCR14" s="20"/>
      <c r="GCS14"/>
      <c r="GCT14" s="20"/>
      <c r="GCU14"/>
      <c r="GCV14" s="20"/>
      <c r="GCW14"/>
      <c r="GCX14" s="20"/>
      <c r="GCY14"/>
      <c r="GCZ14" s="20"/>
      <c r="GDA14"/>
      <c r="GDB14" s="20"/>
      <c r="GDC14"/>
      <c r="GDD14" s="20"/>
      <c r="GDE14"/>
      <c r="GDF14" s="20"/>
      <c r="GDG14"/>
      <c r="GDH14" s="20"/>
      <c r="GDI14"/>
      <c r="GDJ14" s="20"/>
      <c r="GDK14"/>
      <c r="GDL14" s="20"/>
      <c r="GDM14"/>
      <c r="GDN14" s="20"/>
      <c r="GDO14"/>
      <c r="GDP14" s="20"/>
      <c r="GDQ14"/>
      <c r="GDR14" s="20"/>
      <c r="GDS14"/>
      <c r="GDT14" s="20"/>
      <c r="GDU14"/>
      <c r="GDV14" s="20"/>
      <c r="GDW14"/>
      <c r="GDX14" s="20"/>
      <c r="GDY14"/>
      <c r="GDZ14" s="20"/>
      <c r="GEA14"/>
      <c r="GEB14" s="20"/>
      <c r="GEC14"/>
      <c r="GED14" s="20"/>
      <c r="GEE14"/>
      <c r="GEF14" s="20"/>
      <c r="GEG14"/>
      <c r="GEH14" s="20"/>
      <c r="GEI14"/>
      <c r="GEJ14" s="20"/>
      <c r="GEK14"/>
      <c r="GEL14" s="20"/>
      <c r="GEM14"/>
      <c r="GEN14" s="20"/>
      <c r="GEO14"/>
      <c r="GEP14" s="20"/>
      <c r="GEQ14"/>
      <c r="GER14" s="20"/>
      <c r="GES14"/>
      <c r="GET14" s="20"/>
      <c r="GEU14"/>
      <c r="GEV14" s="20"/>
      <c r="GEW14"/>
      <c r="GEX14" s="20"/>
      <c r="GEY14"/>
      <c r="GEZ14" s="20"/>
      <c r="GFA14"/>
      <c r="GFB14" s="20"/>
      <c r="GFC14"/>
      <c r="GFD14" s="20"/>
      <c r="GFE14"/>
      <c r="GFF14" s="20"/>
      <c r="GFG14"/>
      <c r="GFH14" s="20"/>
      <c r="GFI14"/>
      <c r="GFJ14" s="20"/>
      <c r="GFK14"/>
      <c r="GFL14" s="20"/>
      <c r="GFM14"/>
      <c r="GFN14" s="20"/>
      <c r="GFO14"/>
      <c r="GFP14" s="20"/>
      <c r="GFQ14"/>
      <c r="GFR14" s="20"/>
      <c r="GFS14"/>
      <c r="GFT14" s="20"/>
      <c r="GFU14"/>
      <c r="GFV14" s="20"/>
      <c r="GFW14"/>
      <c r="GFX14" s="20"/>
      <c r="GFY14"/>
      <c r="GFZ14" s="20"/>
      <c r="GGA14"/>
      <c r="GGB14" s="20"/>
      <c r="GGC14"/>
      <c r="GGD14" s="20"/>
      <c r="GGE14"/>
      <c r="GGF14" s="20"/>
      <c r="GGG14"/>
      <c r="GGH14" s="20"/>
      <c r="GGI14"/>
      <c r="GGJ14" s="20"/>
      <c r="GGK14"/>
      <c r="GGL14" s="20"/>
      <c r="GGM14"/>
      <c r="GGN14" s="20"/>
      <c r="GGO14"/>
      <c r="GGP14" s="20"/>
      <c r="GGQ14"/>
      <c r="GGR14" s="20"/>
      <c r="GGS14"/>
      <c r="GGT14" s="20"/>
      <c r="GGU14"/>
      <c r="GGV14" s="20"/>
      <c r="GGW14"/>
      <c r="GGX14" s="20"/>
      <c r="GGY14"/>
      <c r="GGZ14" s="20"/>
      <c r="GHA14"/>
      <c r="GHB14" s="20"/>
      <c r="GHC14"/>
      <c r="GHD14" s="20"/>
      <c r="GHE14"/>
      <c r="GHF14" s="20"/>
      <c r="GHG14"/>
      <c r="GHH14" s="20"/>
      <c r="GHI14"/>
      <c r="GHJ14" s="20"/>
      <c r="GHK14"/>
      <c r="GHL14" s="20"/>
      <c r="GHM14"/>
      <c r="GHN14" s="20"/>
      <c r="GHO14"/>
      <c r="GHP14" s="20"/>
      <c r="GHQ14"/>
      <c r="GHR14" s="20"/>
      <c r="GHS14"/>
      <c r="GHT14" s="20"/>
      <c r="GHU14"/>
      <c r="GHV14" s="20"/>
      <c r="GHW14"/>
      <c r="GHX14" s="20"/>
      <c r="GHY14"/>
      <c r="GHZ14" s="20"/>
      <c r="GIA14"/>
      <c r="GIB14" s="20"/>
      <c r="GIC14"/>
      <c r="GID14" s="20"/>
      <c r="GIE14"/>
      <c r="GIF14" s="20"/>
      <c r="GIG14"/>
      <c r="GIH14" s="20"/>
      <c r="GII14"/>
      <c r="GIJ14" s="20"/>
      <c r="GIK14"/>
      <c r="GIL14" s="20"/>
      <c r="GIM14"/>
      <c r="GIN14" s="20"/>
      <c r="GIO14"/>
      <c r="GIP14" s="20"/>
      <c r="GIQ14"/>
      <c r="GIR14" s="20"/>
      <c r="GIS14"/>
      <c r="GIT14" s="20"/>
      <c r="GIU14"/>
      <c r="GIV14" s="20"/>
      <c r="GIW14"/>
      <c r="GIX14" s="20"/>
      <c r="GIY14"/>
      <c r="GIZ14" s="20"/>
      <c r="GJA14"/>
      <c r="GJB14" s="20"/>
      <c r="GJC14"/>
      <c r="GJD14" s="20"/>
      <c r="GJE14"/>
      <c r="GJF14" s="20"/>
      <c r="GJG14"/>
      <c r="GJH14" s="20"/>
      <c r="GJI14"/>
      <c r="GJJ14" s="20"/>
      <c r="GJK14"/>
      <c r="GJL14" s="20"/>
      <c r="GJM14"/>
      <c r="GJN14" s="20"/>
      <c r="GJO14"/>
      <c r="GJP14" s="20"/>
      <c r="GJQ14"/>
      <c r="GJR14" s="20"/>
      <c r="GJS14"/>
      <c r="GJT14" s="20"/>
      <c r="GJU14"/>
      <c r="GJV14" s="20"/>
      <c r="GJW14"/>
      <c r="GJX14" s="20"/>
      <c r="GJY14"/>
      <c r="GJZ14" s="20"/>
      <c r="GKA14"/>
      <c r="GKB14" s="20"/>
      <c r="GKC14"/>
      <c r="GKD14" s="20"/>
      <c r="GKE14"/>
      <c r="GKF14" s="20"/>
      <c r="GKG14"/>
      <c r="GKH14" s="20"/>
      <c r="GKI14"/>
      <c r="GKJ14" s="20"/>
      <c r="GKK14"/>
      <c r="GKL14" s="20"/>
      <c r="GKM14"/>
      <c r="GKN14" s="20"/>
      <c r="GKO14"/>
      <c r="GKP14" s="20"/>
      <c r="GKQ14"/>
      <c r="GKR14" s="20"/>
      <c r="GKS14"/>
      <c r="GKT14" s="20"/>
      <c r="GKU14"/>
      <c r="GKV14" s="20"/>
      <c r="GKW14"/>
      <c r="GKX14" s="20"/>
      <c r="GKY14"/>
      <c r="GKZ14" s="20"/>
      <c r="GLA14"/>
      <c r="GLB14" s="20"/>
      <c r="GLC14"/>
      <c r="GLD14" s="20"/>
      <c r="GLE14"/>
      <c r="GLF14" s="20"/>
      <c r="GLG14"/>
      <c r="GLH14" s="20"/>
      <c r="GLI14"/>
      <c r="GLJ14" s="20"/>
      <c r="GLK14"/>
      <c r="GLL14" s="20"/>
      <c r="GLM14"/>
      <c r="GLN14" s="20"/>
      <c r="GLO14"/>
      <c r="GLP14" s="20"/>
      <c r="GLQ14"/>
      <c r="GLR14" s="20"/>
      <c r="GLS14"/>
      <c r="GLT14" s="20"/>
      <c r="GLU14"/>
      <c r="GLV14" s="20"/>
      <c r="GLW14"/>
      <c r="GLX14" s="20"/>
      <c r="GLY14"/>
      <c r="GLZ14" s="20"/>
      <c r="GMA14"/>
      <c r="GMB14" s="20"/>
      <c r="GMC14"/>
      <c r="GMD14" s="20"/>
      <c r="GME14"/>
      <c r="GMF14" s="20"/>
      <c r="GMG14"/>
      <c r="GMH14" s="20"/>
      <c r="GMI14"/>
      <c r="GMJ14" s="20"/>
      <c r="GMK14"/>
      <c r="GML14" s="20"/>
      <c r="GMM14"/>
      <c r="GMN14" s="20"/>
      <c r="GMO14"/>
      <c r="GMP14" s="20"/>
      <c r="GMQ14"/>
      <c r="GMR14" s="20"/>
      <c r="GMS14"/>
      <c r="GMT14" s="20"/>
      <c r="GMU14"/>
      <c r="GMV14" s="20"/>
      <c r="GMW14"/>
      <c r="GMX14" s="20"/>
      <c r="GMY14"/>
      <c r="GMZ14" s="20"/>
      <c r="GNA14"/>
      <c r="GNB14" s="20"/>
      <c r="GNC14"/>
      <c r="GND14" s="20"/>
      <c r="GNE14"/>
      <c r="GNF14" s="20"/>
      <c r="GNG14"/>
      <c r="GNH14" s="20"/>
      <c r="GNI14"/>
      <c r="GNJ14" s="20"/>
      <c r="GNK14"/>
      <c r="GNL14" s="20"/>
      <c r="GNM14"/>
      <c r="GNN14" s="20"/>
      <c r="GNO14"/>
      <c r="GNP14" s="20"/>
      <c r="GNQ14"/>
      <c r="GNR14" s="20"/>
      <c r="GNS14"/>
      <c r="GNT14" s="20"/>
      <c r="GNU14"/>
      <c r="GNV14" s="20"/>
      <c r="GNW14"/>
      <c r="GNX14" s="20"/>
      <c r="GNY14"/>
      <c r="GNZ14" s="20"/>
      <c r="GOA14"/>
      <c r="GOB14" s="20"/>
      <c r="GOC14"/>
      <c r="GOD14" s="20"/>
      <c r="GOE14"/>
      <c r="GOF14" s="20"/>
      <c r="GOG14"/>
      <c r="GOH14" s="20"/>
      <c r="GOI14"/>
      <c r="GOJ14" s="20"/>
      <c r="GOK14"/>
      <c r="GOL14" s="20"/>
      <c r="GOM14"/>
      <c r="GON14" s="20"/>
      <c r="GOO14"/>
      <c r="GOP14" s="20"/>
      <c r="GOQ14"/>
      <c r="GOR14" s="20"/>
      <c r="GOS14"/>
      <c r="GOT14" s="20"/>
      <c r="GOU14"/>
      <c r="GOV14" s="20"/>
      <c r="GOW14"/>
      <c r="GOX14" s="20"/>
      <c r="GOY14"/>
      <c r="GOZ14" s="20"/>
      <c r="GPA14"/>
      <c r="GPB14" s="20"/>
      <c r="GPC14"/>
      <c r="GPD14" s="20"/>
      <c r="GPE14"/>
      <c r="GPF14" s="20"/>
      <c r="GPG14"/>
      <c r="GPH14" s="20"/>
      <c r="GPI14"/>
      <c r="GPJ14" s="20"/>
      <c r="GPK14"/>
      <c r="GPL14" s="20"/>
      <c r="GPM14"/>
      <c r="GPN14" s="20"/>
      <c r="GPO14"/>
      <c r="GPP14" s="20"/>
      <c r="GPQ14"/>
      <c r="GPR14" s="20"/>
      <c r="GPS14"/>
      <c r="GPT14" s="20"/>
      <c r="GPU14"/>
      <c r="GPV14" s="20"/>
      <c r="GPW14"/>
      <c r="GPX14" s="20"/>
      <c r="GPY14"/>
      <c r="GPZ14" s="20"/>
      <c r="GQA14"/>
      <c r="GQB14" s="20"/>
      <c r="GQC14"/>
      <c r="GQD14" s="20"/>
      <c r="GQE14"/>
      <c r="GQF14" s="20"/>
      <c r="GQG14"/>
      <c r="GQH14" s="20"/>
      <c r="GQI14"/>
      <c r="GQJ14" s="20"/>
      <c r="GQK14"/>
      <c r="GQL14" s="20"/>
      <c r="GQM14"/>
      <c r="GQN14" s="20"/>
      <c r="GQO14"/>
      <c r="GQP14" s="20"/>
      <c r="GQQ14"/>
      <c r="GQR14" s="20"/>
      <c r="GQS14"/>
      <c r="GQT14" s="20"/>
      <c r="GQU14"/>
      <c r="GQV14" s="20"/>
      <c r="GQW14"/>
      <c r="GQX14" s="20"/>
      <c r="GQY14"/>
      <c r="GQZ14" s="20"/>
      <c r="GRA14"/>
      <c r="GRB14" s="20"/>
      <c r="GRC14"/>
      <c r="GRD14" s="20"/>
      <c r="GRE14"/>
      <c r="GRF14" s="20"/>
      <c r="GRG14"/>
      <c r="GRH14" s="20"/>
      <c r="GRI14"/>
      <c r="GRJ14" s="20"/>
      <c r="GRK14"/>
      <c r="GRL14" s="20"/>
      <c r="GRM14"/>
      <c r="GRN14" s="20"/>
      <c r="GRO14"/>
      <c r="GRP14" s="20"/>
      <c r="GRQ14"/>
      <c r="GRR14" s="20"/>
      <c r="GRS14"/>
      <c r="GRT14" s="20"/>
      <c r="GRU14"/>
      <c r="GRV14" s="20"/>
      <c r="GRW14"/>
      <c r="GRX14" s="20"/>
      <c r="GRY14"/>
      <c r="GRZ14" s="20"/>
      <c r="GSA14"/>
      <c r="GSB14" s="20"/>
      <c r="GSC14"/>
      <c r="GSD14" s="20"/>
      <c r="GSE14"/>
      <c r="GSF14" s="20"/>
      <c r="GSG14"/>
      <c r="GSH14" s="20"/>
      <c r="GSI14"/>
      <c r="GSJ14" s="20"/>
      <c r="GSK14"/>
      <c r="GSL14" s="20"/>
      <c r="GSM14"/>
      <c r="GSN14" s="20"/>
      <c r="GSO14"/>
      <c r="GSP14" s="20"/>
      <c r="GSQ14"/>
      <c r="GSR14" s="20"/>
      <c r="GSS14"/>
      <c r="GST14" s="20"/>
      <c r="GSU14"/>
      <c r="GSV14" s="20"/>
      <c r="GSW14"/>
      <c r="GSX14" s="20"/>
      <c r="GSY14"/>
      <c r="GSZ14" s="20"/>
      <c r="GTA14"/>
      <c r="GTB14" s="20"/>
      <c r="GTC14"/>
      <c r="GTD14" s="20"/>
      <c r="GTE14"/>
      <c r="GTF14" s="20"/>
      <c r="GTG14"/>
      <c r="GTH14" s="20"/>
      <c r="GTI14"/>
      <c r="GTJ14" s="20"/>
      <c r="GTK14"/>
      <c r="GTL14" s="20"/>
      <c r="GTM14"/>
      <c r="GTN14" s="20"/>
      <c r="GTO14"/>
      <c r="GTP14" s="20"/>
      <c r="GTQ14"/>
      <c r="GTR14" s="20"/>
      <c r="GTS14"/>
      <c r="GTT14" s="20"/>
      <c r="GTU14"/>
      <c r="GTV14" s="20"/>
      <c r="GTW14"/>
      <c r="GTX14" s="20"/>
      <c r="GTY14"/>
      <c r="GTZ14" s="20"/>
      <c r="GUA14"/>
      <c r="GUB14" s="20"/>
      <c r="GUC14"/>
      <c r="GUD14" s="20"/>
      <c r="GUE14"/>
      <c r="GUF14" s="20"/>
      <c r="GUG14"/>
      <c r="GUH14" s="20"/>
      <c r="GUI14"/>
      <c r="GUJ14" s="20"/>
      <c r="GUK14"/>
      <c r="GUL14" s="20"/>
      <c r="GUM14"/>
      <c r="GUN14" s="20"/>
      <c r="GUO14"/>
      <c r="GUP14" s="20"/>
      <c r="GUQ14"/>
      <c r="GUR14" s="20"/>
      <c r="GUS14"/>
      <c r="GUT14" s="20"/>
      <c r="GUU14"/>
      <c r="GUV14" s="20"/>
      <c r="GUW14"/>
      <c r="GUX14" s="20"/>
      <c r="GUY14"/>
      <c r="GUZ14" s="20"/>
      <c r="GVA14"/>
      <c r="GVB14" s="20"/>
      <c r="GVC14"/>
      <c r="GVD14" s="20"/>
      <c r="GVE14"/>
      <c r="GVF14" s="20"/>
      <c r="GVG14"/>
      <c r="GVH14" s="20"/>
      <c r="GVI14"/>
      <c r="GVJ14" s="20"/>
      <c r="GVK14"/>
      <c r="GVL14" s="20"/>
      <c r="GVM14"/>
      <c r="GVN14" s="20"/>
      <c r="GVO14"/>
      <c r="GVP14" s="20"/>
      <c r="GVQ14"/>
      <c r="GVR14" s="20"/>
      <c r="GVS14"/>
      <c r="GVT14" s="20"/>
      <c r="GVU14"/>
      <c r="GVV14" s="20"/>
      <c r="GVW14"/>
      <c r="GVX14" s="20"/>
      <c r="GVY14"/>
      <c r="GVZ14" s="20"/>
      <c r="GWA14"/>
      <c r="GWB14" s="20"/>
      <c r="GWC14"/>
      <c r="GWD14" s="20"/>
      <c r="GWE14"/>
      <c r="GWF14" s="20"/>
      <c r="GWG14"/>
      <c r="GWH14" s="20"/>
      <c r="GWI14"/>
      <c r="GWJ14" s="20"/>
      <c r="GWK14"/>
      <c r="GWL14" s="20"/>
      <c r="GWM14"/>
      <c r="GWN14" s="20"/>
      <c r="GWO14"/>
      <c r="GWP14" s="20"/>
      <c r="GWQ14"/>
      <c r="GWR14" s="20"/>
      <c r="GWS14"/>
      <c r="GWT14" s="20"/>
      <c r="GWU14"/>
      <c r="GWV14" s="20"/>
      <c r="GWW14"/>
      <c r="GWX14" s="20"/>
      <c r="GWY14"/>
      <c r="GWZ14" s="20"/>
      <c r="GXA14"/>
      <c r="GXB14" s="20"/>
      <c r="GXC14"/>
      <c r="GXD14" s="20"/>
      <c r="GXE14"/>
      <c r="GXF14" s="20"/>
      <c r="GXG14"/>
      <c r="GXH14" s="20"/>
      <c r="GXI14"/>
      <c r="GXJ14" s="20"/>
      <c r="GXK14"/>
      <c r="GXL14" s="20"/>
      <c r="GXM14"/>
      <c r="GXN14" s="20"/>
      <c r="GXO14"/>
      <c r="GXP14" s="20"/>
      <c r="GXQ14"/>
      <c r="GXR14" s="20"/>
      <c r="GXS14"/>
      <c r="GXT14" s="20"/>
      <c r="GXU14"/>
      <c r="GXV14" s="20"/>
      <c r="GXW14"/>
      <c r="GXX14" s="20"/>
      <c r="GXY14"/>
      <c r="GXZ14" s="20"/>
      <c r="GYA14"/>
      <c r="GYB14" s="20"/>
      <c r="GYC14"/>
      <c r="GYD14" s="20"/>
      <c r="GYE14"/>
      <c r="GYF14" s="20"/>
      <c r="GYG14"/>
      <c r="GYH14" s="20"/>
      <c r="GYI14"/>
      <c r="GYJ14" s="20"/>
      <c r="GYK14"/>
      <c r="GYL14" s="20"/>
      <c r="GYM14"/>
      <c r="GYN14" s="20"/>
      <c r="GYO14"/>
      <c r="GYP14" s="20"/>
      <c r="GYQ14"/>
      <c r="GYR14" s="20"/>
      <c r="GYS14"/>
      <c r="GYT14" s="20"/>
      <c r="GYU14"/>
      <c r="GYV14" s="20"/>
      <c r="GYW14"/>
      <c r="GYX14" s="20"/>
      <c r="GYY14"/>
      <c r="GYZ14" s="20"/>
      <c r="GZA14"/>
      <c r="GZB14" s="20"/>
      <c r="GZC14"/>
      <c r="GZD14" s="20"/>
      <c r="GZE14"/>
      <c r="GZF14" s="20"/>
      <c r="GZG14"/>
      <c r="GZH14" s="20"/>
      <c r="GZI14"/>
      <c r="GZJ14" s="20"/>
      <c r="GZK14"/>
      <c r="GZL14" s="20"/>
      <c r="GZM14"/>
      <c r="GZN14" s="20"/>
      <c r="GZO14"/>
      <c r="GZP14" s="20"/>
      <c r="GZQ14"/>
      <c r="GZR14" s="20"/>
      <c r="GZS14"/>
      <c r="GZT14" s="20"/>
      <c r="GZU14"/>
      <c r="GZV14" s="20"/>
      <c r="GZW14"/>
      <c r="GZX14" s="20"/>
      <c r="GZY14"/>
      <c r="GZZ14" s="20"/>
      <c r="HAA14"/>
      <c r="HAB14" s="20"/>
      <c r="HAC14"/>
      <c r="HAD14" s="20"/>
      <c r="HAE14"/>
      <c r="HAF14" s="20"/>
      <c r="HAG14"/>
      <c r="HAH14" s="20"/>
      <c r="HAI14"/>
      <c r="HAJ14" s="20"/>
      <c r="HAK14"/>
      <c r="HAL14" s="20"/>
      <c r="HAM14"/>
      <c r="HAN14" s="20"/>
      <c r="HAO14"/>
      <c r="HAP14" s="20"/>
      <c r="HAQ14"/>
      <c r="HAR14" s="20"/>
      <c r="HAS14"/>
      <c r="HAT14" s="20"/>
      <c r="HAU14"/>
      <c r="HAV14" s="20"/>
      <c r="HAW14"/>
      <c r="HAX14" s="20"/>
      <c r="HAY14"/>
      <c r="HAZ14" s="20"/>
      <c r="HBA14"/>
      <c r="HBB14" s="20"/>
      <c r="HBC14"/>
      <c r="HBD14" s="20"/>
      <c r="HBE14"/>
      <c r="HBF14" s="20"/>
      <c r="HBG14"/>
      <c r="HBH14" s="20"/>
      <c r="HBI14"/>
      <c r="HBJ14" s="20"/>
      <c r="HBK14"/>
      <c r="HBL14" s="20"/>
      <c r="HBM14"/>
      <c r="HBN14" s="20"/>
      <c r="HBO14"/>
      <c r="HBP14" s="20"/>
      <c r="HBQ14"/>
      <c r="HBR14" s="20"/>
      <c r="HBS14"/>
      <c r="HBT14" s="20"/>
      <c r="HBU14"/>
      <c r="HBV14" s="20"/>
      <c r="HBW14"/>
      <c r="HBX14" s="20"/>
      <c r="HBY14"/>
      <c r="HBZ14" s="20"/>
      <c r="HCA14"/>
      <c r="HCB14" s="20"/>
      <c r="HCC14"/>
      <c r="HCD14" s="20"/>
      <c r="HCE14"/>
      <c r="HCF14" s="20"/>
      <c r="HCG14"/>
      <c r="HCH14" s="20"/>
      <c r="HCI14"/>
      <c r="HCJ14" s="20"/>
      <c r="HCK14"/>
      <c r="HCL14" s="20"/>
      <c r="HCM14"/>
      <c r="HCN14" s="20"/>
      <c r="HCO14"/>
      <c r="HCP14" s="20"/>
      <c r="HCQ14"/>
      <c r="HCR14" s="20"/>
      <c r="HCS14"/>
      <c r="HCT14" s="20"/>
      <c r="HCU14"/>
      <c r="HCV14" s="20"/>
      <c r="HCW14"/>
      <c r="HCX14" s="20"/>
      <c r="HCY14"/>
      <c r="HCZ14" s="20"/>
      <c r="HDA14"/>
      <c r="HDB14" s="20"/>
      <c r="HDC14"/>
      <c r="HDD14" s="20"/>
      <c r="HDE14"/>
      <c r="HDF14" s="20"/>
      <c r="HDG14"/>
      <c r="HDH14" s="20"/>
      <c r="HDI14"/>
      <c r="HDJ14" s="20"/>
      <c r="HDK14"/>
      <c r="HDL14" s="20"/>
      <c r="HDM14"/>
      <c r="HDN14" s="20"/>
      <c r="HDO14"/>
      <c r="HDP14" s="20"/>
      <c r="HDQ14"/>
      <c r="HDR14" s="20"/>
      <c r="HDS14"/>
      <c r="HDT14" s="20"/>
      <c r="HDU14"/>
      <c r="HDV14" s="20"/>
      <c r="HDW14"/>
      <c r="HDX14" s="20"/>
      <c r="HDY14"/>
      <c r="HDZ14" s="20"/>
      <c r="HEA14"/>
      <c r="HEB14" s="20"/>
      <c r="HEC14"/>
      <c r="HED14" s="20"/>
      <c r="HEE14"/>
      <c r="HEF14" s="20"/>
      <c r="HEG14"/>
      <c r="HEH14" s="20"/>
      <c r="HEI14"/>
      <c r="HEJ14" s="20"/>
      <c r="HEK14"/>
      <c r="HEL14" s="20"/>
      <c r="HEM14"/>
      <c r="HEN14" s="20"/>
      <c r="HEO14"/>
      <c r="HEP14" s="20"/>
      <c r="HEQ14"/>
      <c r="HER14" s="20"/>
      <c r="HES14"/>
      <c r="HET14" s="20"/>
      <c r="HEU14"/>
      <c r="HEV14" s="20"/>
      <c r="HEW14"/>
      <c r="HEX14" s="20"/>
      <c r="HEY14"/>
      <c r="HEZ14" s="20"/>
      <c r="HFA14"/>
      <c r="HFB14" s="20"/>
      <c r="HFC14"/>
      <c r="HFD14" s="20"/>
      <c r="HFE14"/>
      <c r="HFF14" s="20"/>
      <c r="HFG14"/>
      <c r="HFH14" s="20"/>
      <c r="HFI14"/>
      <c r="HFJ14" s="20"/>
      <c r="HFK14"/>
      <c r="HFL14" s="20"/>
      <c r="HFM14"/>
      <c r="HFN14" s="20"/>
      <c r="HFO14"/>
      <c r="HFP14" s="20"/>
      <c r="HFQ14"/>
      <c r="HFR14" s="20"/>
      <c r="HFS14"/>
      <c r="HFT14" s="20"/>
      <c r="HFU14"/>
      <c r="HFV14" s="20"/>
      <c r="HFW14"/>
      <c r="HFX14" s="20"/>
      <c r="HFY14"/>
      <c r="HFZ14" s="20"/>
      <c r="HGA14"/>
      <c r="HGB14" s="20"/>
      <c r="HGC14"/>
      <c r="HGD14" s="20"/>
      <c r="HGE14"/>
      <c r="HGF14" s="20"/>
      <c r="HGG14"/>
      <c r="HGH14" s="20"/>
      <c r="HGI14"/>
      <c r="HGJ14" s="20"/>
      <c r="HGK14"/>
      <c r="HGL14" s="20"/>
      <c r="HGM14"/>
      <c r="HGN14" s="20"/>
      <c r="HGO14"/>
      <c r="HGP14" s="20"/>
      <c r="HGQ14"/>
      <c r="HGR14" s="20"/>
      <c r="HGS14"/>
      <c r="HGT14" s="20"/>
      <c r="HGU14"/>
      <c r="HGV14" s="20"/>
      <c r="HGW14"/>
      <c r="HGX14" s="20"/>
      <c r="HGY14"/>
      <c r="HGZ14" s="20"/>
      <c r="HHA14"/>
      <c r="HHB14" s="20"/>
      <c r="HHC14"/>
      <c r="HHD14" s="20"/>
      <c r="HHE14"/>
      <c r="HHF14" s="20"/>
      <c r="HHG14"/>
      <c r="HHH14" s="20"/>
      <c r="HHI14"/>
      <c r="HHJ14" s="20"/>
      <c r="HHK14"/>
      <c r="HHL14" s="20"/>
      <c r="HHM14"/>
      <c r="HHN14" s="20"/>
      <c r="HHO14"/>
      <c r="HHP14" s="20"/>
      <c r="HHQ14"/>
      <c r="HHR14" s="20"/>
      <c r="HHS14"/>
      <c r="HHT14" s="20"/>
      <c r="HHU14"/>
      <c r="HHV14" s="20"/>
      <c r="HHW14"/>
      <c r="HHX14" s="20"/>
      <c r="HHY14"/>
      <c r="HHZ14" s="20"/>
      <c r="HIA14"/>
      <c r="HIB14" s="20"/>
      <c r="HIC14"/>
      <c r="HID14" s="20"/>
      <c r="HIE14"/>
      <c r="HIF14" s="20"/>
      <c r="HIG14"/>
      <c r="HIH14" s="20"/>
      <c r="HII14"/>
      <c r="HIJ14" s="20"/>
      <c r="HIK14"/>
      <c r="HIL14" s="20"/>
      <c r="HIM14"/>
      <c r="HIN14" s="20"/>
      <c r="HIO14"/>
      <c r="HIP14" s="20"/>
      <c r="HIQ14"/>
      <c r="HIR14" s="20"/>
      <c r="HIS14"/>
      <c r="HIT14" s="20"/>
      <c r="HIU14"/>
      <c r="HIV14" s="20"/>
      <c r="HIW14"/>
      <c r="HIX14" s="20"/>
      <c r="HIY14"/>
      <c r="HIZ14" s="20"/>
      <c r="HJA14"/>
      <c r="HJB14" s="20"/>
      <c r="HJC14"/>
      <c r="HJD14" s="20"/>
      <c r="HJE14"/>
      <c r="HJF14" s="20"/>
      <c r="HJG14"/>
      <c r="HJH14" s="20"/>
      <c r="HJI14"/>
      <c r="HJJ14" s="20"/>
      <c r="HJK14"/>
      <c r="HJL14" s="20"/>
      <c r="HJM14"/>
      <c r="HJN14" s="20"/>
      <c r="HJO14"/>
      <c r="HJP14" s="20"/>
      <c r="HJQ14"/>
      <c r="HJR14" s="20"/>
      <c r="HJS14"/>
      <c r="HJT14" s="20"/>
      <c r="HJU14"/>
      <c r="HJV14" s="20"/>
      <c r="HJW14"/>
      <c r="HJX14" s="20"/>
      <c r="HJY14"/>
      <c r="HJZ14" s="20"/>
      <c r="HKA14"/>
      <c r="HKB14" s="20"/>
      <c r="HKC14"/>
      <c r="HKD14" s="20"/>
      <c r="HKE14"/>
      <c r="HKF14" s="20"/>
      <c r="HKG14"/>
      <c r="HKH14" s="20"/>
      <c r="HKI14"/>
      <c r="HKJ14" s="20"/>
      <c r="HKK14"/>
      <c r="HKL14" s="20"/>
      <c r="HKM14"/>
      <c r="HKN14" s="20"/>
      <c r="HKO14"/>
      <c r="HKP14" s="20"/>
      <c r="HKQ14"/>
      <c r="HKR14" s="20"/>
      <c r="HKS14"/>
      <c r="HKT14" s="20"/>
      <c r="HKU14"/>
      <c r="HKV14" s="20"/>
      <c r="HKW14"/>
      <c r="HKX14" s="20"/>
      <c r="HKY14"/>
      <c r="HKZ14" s="20"/>
      <c r="HLA14"/>
      <c r="HLB14" s="20"/>
      <c r="HLC14"/>
      <c r="HLD14" s="20"/>
      <c r="HLE14"/>
      <c r="HLF14" s="20"/>
      <c r="HLG14"/>
      <c r="HLH14" s="20"/>
      <c r="HLI14"/>
      <c r="HLJ14" s="20"/>
      <c r="HLK14"/>
      <c r="HLL14" s="20"/>
      <c r="HLM14"/>
      <c r="HLN14" s="20"/>
      <c r="HLO14"/>
      <c r="HLP14" s="20"/>
      <c r="HLQ14"/>
      <c r="HLR14" s="20"/>
      <c r="HLS14"/>
      <c r="HLT14" s="20"/>
      <c r="HLU14"/>
      <c r="HLV14" s="20"/>
      <c r="HLW14"/>
      <c r="HLX14" s="20"/>
      <c r="HLY14"/>
      <c r="HLZ14" s="20"/>
      <c r="HMA14"/>
      <c r="HMB14" s="20"/>
      <c r="HMC14"/>
      <c r="HMD14" s="20"/>
      <c r="HME14"/>
      <c r="HMF14" s="20"/>
      <c r="HMG14"/>
      <c r="HMH14" s="20"/>
      <c r="HMI14"/>
      <c r="HMJ14" s="20"/>
      <c r="HMK14"/>
      <c r="HML14" s="20"/>
      <c r="HMM14"/>
      <c r="HMN14" s="20"/>
      <c r="HMO14"/>
      <c r="HMP14" s="20"/>
      <c r="HMQ14"/>
      <c r="HMR14" s="20"/>
      <c r="HMS14"/>
      <c r="HMT14" s="20"/>
      <c r="HMU14"/>
      <c r="HMV14" s="20"/>
      <c r="HMW14"/>
      <c r="HMX14" s="20"/>
      <c r="HMY14"/>
      <c r="HMZ14" s="20"/>
      <c r="HNA14"/>
      <c r="HNB14" s="20"/>
      <c r="HNC14"/>
      <c r="HND14" s="20"/>
      <c r="HNE14"/>
      <c r="HNF14" s="20"/>
      <c r="HNG14"/>
      <c r="HNH14" s="20"/>
      <c r="HNI14"/>
      <c r="HNJ14" s="20"/>
      <c r="HNK14"/>
      <c r="HNL14" s="20"/>
      <c r="HNM14"/>
      <c r="HNN14" s="20"/>
      <c r="HNO14"/>
      <c r="HNP14" s="20"/>
      <c r="HNQ14"/>
      <c r="HNR14" s="20"/>
      <c r="HNS14"/>
      <c r="HNT14" s="20"/>
      <c r="HNU14"/>
      <c r="HNV14" s="20"/>
      <c r="HNW14"/>
      <c r="HNX14" s="20"/>
      <c r="HNY14"/>
      <c r="HNZ14" s="20"/>
      <c r="HOA14"/>
      <c r="HOB14" s="20"/>
      <c r="HOC14"/>
      <c r="HOD14" s="20"/>
      <c r="HOE14"/>
      <c r="HOF14" s="20"/>
      <c r="HOG14"/>
      <c r="HOH14" s="20"/>
      <c r="HOI14"/>
      <c r="HOJ14" s="20"/>
      <c r="HOK14"/>
      <c r="HOL14" s="20"/>
      <c r="HOM14"/>
      <c r="HON14" s="20"/>
      <c r="HOO14"/>
      <c r="HOP14" s="20"/>
      <c r="HOQ14"/>
      <c r="HOR14" s="20"/>
      <c r="HOS14"/>
      <c r="HOT14" s="20"/>
      <c r="HOU14"/>
      <c r="HOV14" s="20"/>
      <c r="HOW14"/>
      <c r="HOX14" s="20"/>
      <c r="HOY14"/>
      <c r="HOZ14" s="20"/>
      <c r="HPA14"/>
      <c r="HPB14" s="20"/>
      <c r="HPC14"/>
      <c r="HPD14" s="20"/>
      <c r="HPE14"/>
      <c r="HPF14" s="20"/>
      <c r="HPG14"/>
      <c r="HPH14" s="20"/>
      <c r="HPI14"/>
      <c r="HPJ14" s="20"/>
      <c r="HPK14"/>
      <c r="HPL14" s="20"/>
      <c r="HPM14"/>
      <c r="HPN14" s="20"/>
      <c r="HPO14"/>
      <c r="HPP14" s="20"/>
      <c r="HPQ14"/>
      <c r="HPR14" s="20"/>
      <c r="HPS14"/>
      <c r="HPT14" s="20"/>
      <c r="HPU14"/>
      <c r="HPV14" s="20"/>
      <c r="HPW14"/>
      <c r="HPX14" s="20"/>
      <c r="HPY14"/>
      <c r="HPZ14" s="20"/>
      <c r="HQA14"/>
      <c r="HQB14" s="20"/>
      <c r="HQC14"/>
      <c r="HQD14" s="20"/>
      <c r="HQE14"/>
      <c r="HQF14" s="20"/>
      <c r="HQG14"/>
      <c r="HQH14" s="20"/>
      <c r="HQI14"/>
      <c r="HQJ14" s="20"/>
      <c r="HQK14"/>
      <c r="HQL14" s="20"/>
      <c r="HQM14"/>
      <c r="HQN14" s="20"/>
      <c r="HQO14"/>
      <c r="HQP14" s="20"/>
      <c r="HQQ14"/>
      <c r="HQR14" s="20"/>
      <c r="HQS14"/>
      <c r="HQT14" s="20"/>
      <c r="HQU14"/>
      <c r="HQV14" s="20"/>
      <c r="HQW14"/>
      <c r="HQX14" s="20"/>
      <c r="HQY14"/>
      <c r="HQZ14" s="20"/>
      <c r="HRA14"/>
      <c r="HRB14" s="20"/>
      <c r="HRC14"/>
      <c r="HRD14" s="20"/>
      <c r="HRE14"/>
      <c r="HRF14" s="20"/>
      <c r="HRG14"/>
      <c r="HRH14" s="20"/>
      <c r="HRI14"/>
      <c r="HRJ14" s="20"/>
      <c r="HRK14"/>
      <c r="HRL14" s="20"/>
      <c r="HRM14"/>
      <c r="HRN14" s="20"/>
      <c r="HRO14"/>
      <c r="HRP14" s="20"/>
      <c r="HRQ14"/>
      <c r="HRR14" s="20"/>
      <c r="HRS14"/>
      <c r="HRT14" s="20"/>
      <c r="HRU14"/>
      <c r="HRV14" s="20"/>
      <c r="HRW14"/>
      <c r="HRX14" s="20"/>
      <c r="HRY14"/>
      <c r="HRZ14" s="20"/>
      <c r="HSA14"/>
      <c r="HSB14" s="20"/>
      <c r="HSC14"/>
      <c r="HSD14" s="20"/>
      <c r="HSE14"/>
      <c r="HSF14" s="20"/>
      <c r="HSG14"/>
      <c r="HSH14" s="20"/>
      <c r="HSI14"/>
      <c r="HSJ14" s="20"/>
      <c r="HSK14"/>
      <c r="HSL14" s="20"/>
      <c r="HSM14"/>
      <c r="HSN14" s="20"/>
      <c r="HSO14"/>
      <c r="HSP14" s="20"/>
      <c r="HSQ14"/>
      <c r="HSR14" s="20"/>
      <c r="HSS14"/>
      <c r="HST14" s="20"/>
      <c r="HSU14"/>
      <c r="HSV14" s="20"/>
      <c r="HSW14"/>
      <c r="HSX14" s="20"/>
      <c r="HSY14"/>
      <c r="HSZ14" s="20"/>
      <c r="HTA14"/>
      <c r="HTB14" s="20"/>
      <c r="HTC14"/>
      <c r="HTD14" s="20"/>
      <c r="HTE14"/>
      <c r="HTF14" s="20"/>
      <c r="HTG14"/>
      <c r="HTH14" s="20"/>
      <c r="HTI14"/>
      <c r="HTJ14" s="20"/>
      <c r="HTK14"/>
      <c r="HTL14" s="20"/>
      <c r="HTM14"/>
      <c r="HTN14" s="20"/>
      <c r="HTO14"/>
      <c r="HTP14" s="20"/>
      <c r="HTQ14"/>
      <c r="HTR14" s="20"/>
      <c r="HTS14"/>
      <c r="HTT14" s="20"/>
      <c r="HTU14"/>
      <c r="HTV14" s="20"/>
      <c r="HTW14"/>
      <c r="HTX14" s="20"/>
      <c r="HTY14"/>
      <c r="HTZ14" s="20"/>
      <c r="HUA14"/>
      <c r="HUB14" s="20"/>
      <c r="HUC14"/>
      <c r="HUD14" s="20"/>
      <c r="HUE14"/>
      <c r="HUF14" s="20"/>
      <c r="HUG14"/>
      <c r="HUH14" s="20"/>
      <c r="HUI14"/>
      <c r="HUJ14" s="20"/>
      <c r="HUK14"/>
      <c r="HUL14" s="20"/>
      <c r="HUM14"/>
      <c r="HUN14" s="20"/>
      <c r="HUO14"/>
      <c r="HUP14" s="20"/>
      <c r="HUQ14"/>
      <c r="HUR14" s="20"/>
      <c r="HUS14"/>
      <c r="HUT14" s="20"/>
      <c r="HUU14"/>
      <c r="HUV14" s="20"/>
      <c r="HUW14"/>
      <c r="HUX14" s="20"/>
      <c r="HUY14"/>
      <c r="HUZ14" s="20"/>
      <c r="HVA14"/>
      <c r="HVB14" s="20"/>
      <c r="HVC14"/>
      <c r="HVD14" s="20"/>
      <c r="HVE14"/>
      <c r="HVF14" s="20"/>
      <c r="HVG14"/>
      <c r="HVH14" s="20"/>
      <c r="HVI14"/>
      <c r="HVJ14" s="20"/>
      <c r="HVK14"/>
      <c r="HVL14" s="20"/>
      <c r="HVM14"/>
      <c r="HVN14" s="20"/>
      <c r="HVO14"/>
      <c r="HVP14" s="20"/>
      <c r="HVQ14"/>
      <c r="HVR14" s="20"/>
      <c r="HVS14"/>
      <c r="HVT14" s="20"/>
      <c r="HVU14"/>
      <c r="HVV14" s="20"/>
      <c r="HVW14"/>
      <c r="HVX14" s="20"/>
      <c r="HVY14"/>
      <c r="HVZ14" s="20"/>
      <c r="HWA14"/>
      <c r="HWB14" s="20"/>
      <c r="HWC14"/>
      <c r="HWD14" s="20"/>
      <c r="HWE14"/>
      <c r="HWF14" s="20"/>
      <c r="HWG14"/>
      <c r="HWH14" s="20"/>
      <c r="HWI14"/>
      <c r="HWJ14" s="20"/>
      <c r="HWK14"/>
      <c r="HWL14" s="20"/>
      <c r="HWM14"/>
      <c r="HWN14" s="20"/>
      <c r="HWO14"/>
      <c r="HWP14" s="20"/>
      <c r="HWQ14"/>
      <c r="HWR14" s="20"/>
      <c r="HWS14"/>
      <c r="HWT14" s="20"/>
      <c r="HWU14"/>
      <c r="HWV14" s="20"/>
      <c r="HWW14"/>
      <c r="HWX14" s="20"/>
      <c r="HWY14"/>
      <c r="HWZ14" s="20"/>
      <c r="HXA14"/>
      <c r="HXB14" s="20"/>
      <c r="HXC14"/>
      <c r="HXD14" s="20"/>
      <c r="HXE14"/>
      <c r="HXF14" s="20"/>
      <c r="HXG14"/>
      <c r="HXH14" s="20"/>
      <c r="HXI14"/>
      <c r="HXJ14" s="20"/>
      <c r="HXK14"/>
      <c r="HXL14" s="20"/>
      <c r="HXM14"/>
      <c r="HXN14" s="20"/>
      <c r="HXO14"/>
      <c r="HXP14" s="20"/>
      <c r="HXQ14"/>
      <c r="HXR14" s="20"/>
      <c r="HXS14"/>
      <c r="HXT14" s="20"/>
      <c r="HXU14"/>
      <c r="HXV14" s="20"/>
      <c r="HXW14"/>
      <c r="HXX14" s="20"/>
      <c r="HXY14"/>
      <c r="HXZ14" s="20"/>
      <c r="HYA14"/>
      <c r="HYB14" s="20"/>
      <c r="HYC14"/>
      <c r="HYD14" s="20"/>
      <c r="HYE14"/>
      <c r="HYF14" s="20"/>
      <c r="HYG14"/>
      <c r="HYH14" s="20"/>
      <c r="HYI14"/>
      <c r="HYJ14" s="20"/>
      <c r="HYK14"/>
      <c r="HYL14" s="20"/>
      <c r="HYM14"/>
      <c r="HYN14" s="20"/>
      <c r="HYO14"/>
      <c r="HYP14" s="20"/>
      <c r="HYQ14"/>
      <c r="HYR14" s="20"/>
      <c r="HYS14"/>
      <c r="HYT14" s="20"/>
      <c r="HYU14"/>
      <c r="HYV14" s="20"/>
      <c r="HYW14"/>
      <c r="HYX14" s="20"/>
      <c r="HYY14"/>
      <c r="HYZ14" s="20"/>
      <c r="HZA14"/>
      <c r="HZB14" s="20"/>
      <c r="HZC14"/>
      <c r="HZD14" s="20"/>
      <c r="HZE14"/>
      <c r="HZF14" s="20"/>
      <c r="HZG14"/>
      <c r="HZH14" s="20"/>
      <c r="HZI14"/>
      <c r="HZJ14" s="20"/>
      <c r="HZK14"/>
      <c r="HZL14" s="20"/>
      <c r="HZM14"/>
      <c r="HZN14" s="20"/>
      <c r="HZO14"/>
      <c r="HZP14" s="20"/>
      <c r="HZQ14"/>
      <c r="HZR14" s="20"/>
      <c r="HZS14"/>
      <c r="HZT14" s="20"/>
      <c r="HZU14"/>
      <c r="HZV14" s="20"/>
      <c r="HZW14"/>
      <c r="HZX14" s="20"/>
      <c r="HZY14"/>
      <c r="HZZ14" s="20"/>
      <c r="IAA14"/>
      <c r="IAB14" s="20"/>
      <c r="IAC14"/>
      <c r="IAD14" s="20"/>
      <c r="IAE14"/>
      <c r="IAF14" s="20"/>
      <c r="IAG14"/>
      <c r="IAH14" s="20"/>
      <c r="IAI14"/>
      <c r="IAJ14" s="20"/>
      <c r="IAK14"/>
      <c r="IAL14" s="20"/>
      <c r="IAM14"/>
      <c r="IAN14" s="20"/>
      <c r="IAO14"/>
      <c r="IAP14" s="20"/>
      <c r="IAQ14"/>
      <c r="IAR14" s="20"/>
      <c r="IAS14"/>
      <c r="IAT14" s="20"/>
      <c r="IAU14"/>
      <c r="IAV14" s="20"/>
      <c r="IAW14"/>
      <c r="IAX14" s="20"/>
      <c r="IAY14"/>
      <c r="IAZ14" s="20"/>
      <c r="IBA14"/>
      <c r="IBB14" s="20"/>
      <c r="IBC14"/>
      <c r="IBD14" s="20"/>
      <c r="IBE14"/>
      <c r="IBF14" s="20"/>
      <c r="IBG14"/>
      <c r="IBH14" s="20"/>
      <c r="IBI14"/>
      <c r="IBJ14" s="20"/>
      <c r="IBK14"/>
      <c r="IBL14" s="20"/>
      <c r="IBM14"/>
      <c r="IBN14" s="20"/>
      <c r="IBO14"/>
      <c r="IBP14" s="20"/>
      <c r="IBQ14"/>
      <c r="IBR14" s="20"/>
      <c r="IBS14"/>
      <c r="IBT14" s="20"/>
      <c r="IBU14"/>
      <c r="IBV14" s="20"/>
      <c r="IBW14"/>
      <c r="IBX14" s="20"/>
      <c r="IBY14"/>
      <c r="IBZ14" s="20"/>
      <c r="ICA14"/>
      <c r="ICB14" s="20"/>
      <c r="ICC14"/>
      <c r="ICD14" s="20"/>
      <c r="ICE14"/>
      <c r="ICF14" s="20"/>
      <c r="ICG14"/>
      <c r="ICH14" s="20"/>
      <c r="ICI14"/>
      <c r="ICJ14" s="20"/>
      <c r="ICK14"/>
      <c r="ICL14" s="20"/>
      <c r="ICM14"/>
      <c r="ICN14" s="20"/>
      <c r="ICO14"/>
      <c r="ICP14" s="20"/>
      <c r="ICQ14"/>
      <c r="ICR14" s="20"/>
      <c r="ICS14"/>
      <c r="ICT14" s="20"/>
      <c r="ICU14"/>
      <c r="ICV14" s="20"/>
      <c r="ICW14"/>
      <c r="ICX14" s="20"/>
      <c r="ICY14"/>
      <c r="ICZ14" s="20"/>
      <c r="IDA14"/>
      <c r="IDB14" s="20"/>
      <c r="IDC14"/>
      <c r="IDD14" s="20"/>
      <c r="IDE14"/>
      <c r="IDF14" s="20"/>
      <c r="IDG14"/>
      <c r="IDH14" s="20"/>
      <c r="IDI14"/>
      <c r="IDJ14" s="20"/>
      <c r="IDK14"/>
      <c r="IDL14" s="20"/>
      <c r="IDM14"/>
      <c r="IDN14" s="20"/>
      <c r="IDO14"/>
      <c r="IDP14" s="20"/>
      <c r="IDQ14"/>
      <c r="IDR14" s="20"/>
      <c r="IDS14"/>
      <c r="IDT14" s="20"/>
      <c r="IDU14"/>
      <c r="IDV14" s="20"/>
      <c r="IDW14"/>
      <c r="IDX14" s="20"/>
      <c r="IDY14"/>
      <c r="IDZ14" s="20"/>
      <c r="IEA14"/>
      <c r="IEB14" s="20"/>
      <c r="IEC14"/>
      <c r="IED14" s="20"/>
      <c r="IEE14"/>
      <c r="IEF14" s="20"/>
      <c r="IEG14"/>
      <c r="IEH14" s="20"/>
      <c r="IEI14"/>
      <c r="IEJ14" s="20"/>
      <c r="IEK14"/>
      <c r="IEL14" s="20"/>
      <c r="IEM14"/>
      <c r="IEN14" s="20"/>
      <c r="IEO14"/>
      <c r="IEP14" s="20"/>
      <c r="IEQ14"/>
      <c r="IER14" s="20"/>
      <c r="IES14"/>
      <c r="IET14" s="20"/>
      <c r="IEU14"/>
      <c r="IEV14" s="20"/>
      <c r="IEW14"/>
      <c r="IEX14" s="20"/>
      <c r="IEY14"/>
      <c r="IEZ14" s="20"/>
      <c r="IFA14"/>
      <c r="IFB14" s="20"/>
      <c r="IFC14"/>
      <c r="IFD14" s="20"/>
      <c r="IFE14"/>
      <c r="IFF14" s="20"/>
      <c r="IFG14"/>
      <c r="IFH14" s="20"/>
      <c r="IFI14"/>
      <c r="IFJ14" s="20"/>
      <c r="IFK14"/>
      <c r="IFL14" s="20"/>
      <c r="IFM14"/>
      <c r="IFN14" s="20"/>
      <c r="IFO14"/>
      <c r="IFP14" s="20"/>
      <c r="IFQ14"/>
      <c r="IFR14" s="20"/>
      <c r="IFS14"/>
      <c r="IFT14" s="20"/>
      <c r="IFU14"/>
      <c r="IFV14" s="20"/>
      <c r="IFW14"/>
      <c r="IFX14" s="20"/>
      <c r="IFY14"/>
      <c r="IFZ14" s="20"/>
      <c r="IGA14"/>
      <c r="IGB14" s="20"/>
      <c r="IGC14"/>
      <c r="IGD14" s="20"/>
      <c r="IGE14"/>
      <c r="IGF14" s="20"/>
      <c r="IGG14"/>
      <c r="IGH14" s="20"/>
      <c r="IGI14"/>
      <c r="IGJ14" s="20"/>
      <c r="IGK14"/>
      <c r="IGL14" s="20"/>
      <c r="IGM14"/>
      <c r="IGN14" s="20"/>
      <c r="IGO14"/>
      <c r="IGP14" s="20"/>
      <c r="IGQ14"/>
      <c r="IGR14" s="20"/>
      <c r="IGS14"/>
      <c r="IGT14" s="20"/>
      <c r="IGU14"/>
      <c r="IGV14" s="20"/>
      <c r="IGW14"/>
      <c r="IGX14" s="20"/>
      <c r="IGY14"/>
      <c r="IGZ14" s="20"/>
      <c r="IHA14"/>
      <c r="IHB14" s="20"/>
      <c r="IHC14"/>
      <c r="IHD14" s="20"/>
      <c r="IHE14"/>
      <c r="IHF14" s="20"/>
      <c r="IHG14"/>
      <c r="IHH14" s="20"/>
      <c r="IHI14"/>
      <c r="IHJ14" s="20"/>
      <c r="IHK14"/>
      <c r="IHL14" s="20"/>
      <c r="IHM14"/>
      <c r="IHN14" s="20"/>
      <c r="IHO14"/>
      <c r="IHP14" s="20"/>
      <c r="IHQ14"/>
      <c r="IHR14" s="20"/>
      <c r="IHS14"/>
      <c r="IHT14" s="20"/>
      <c r="IHU14"/>
      <c r="IHV14" s="20"/>
      <c r="IHW14"/>
      <c r="IHX14" s="20"/>
      <c r="IHY14"/>
      <c r="IHZ14" s="20"/>
      <c r="IIA14"/>
      <c r="IIB14" s="20"/>
      <c r="IIC14"/>
      <c r="IID14" s="20"/>
      <c r="IIE14"/>
      <c r="IIF14" s="20"/>
      <c r="IIG14"/>
      <c r="IIH14" s="20"/>
      <c r="III14"/>
      <c r="IIJ14" s="20"/>
      <c r="IIK14"/>
      <c r="IIL14" s="20"/>
      <c r="IIM14"/>
      <c r="IIN14" s="20"/>
      <c r="IIO14"/>
      <c r="IIP14" s="20"/>
      <c r="IIQ14"/>
      <c r="IIR14" s="20"/>
      <c r="IIS14"/>
      <c r="IIT14" s="20"/>
      <c r="IIU14"/>
      <c r="IIV14" s="20"/>
      <c r="IIW14"/>
      <c r="IIX14" s="20"/>
      <c r="IIY14"/>
      <c r="IIZ14" s="20"/>
      <c r="IJA14"/>
      <c r="IJB14" s="20"/>
      <c r="IJC14"/>
      <c r="IJD14" s="20"/>
      <c r="IJE14"/>
      <c r="IJF14" s="20"/>
      <c r="IJG14"/>
      <c r="IJH14" s="20"/>
      <c r="IJI14"/>
      <c r="IJJ14" s="20"/>
      <c r="IJK14"/>
      <c r="IJL14" s="20"/>
      <c r="IJM14"/>
      <c r="IJN14" s="20"/>
      <c r="IJO14"/>
      <c r="IJP14" s="20"/>
      <c r="IJQ14"/>
      <c r="IJR14" s="20"/>
      <c r="IJS14"/>
      <c r="IJT14" s="20"/>
      <c r="IJU14"/>
      <c r="IJV14" s="20"/>
      <c r="IJW14"/>
      <c r="IJX14" s="20"/>
      <c r="IJY14"/>
      <c r="IJZ14" s="20"/>
      <c r="IKA14"/>
      <c r="IKB14" s="20"/>
      <c r="IKC14"/>
      <c r="IKD14" s="20"/>
      <c r="IKE14"/>
      <c r="IKF14" s="20"/>
      <c r="IKG14"/>
      <c r="IKH14" s="20"/>
      <c r="IKI14"/>
      <c r="IKJ14" s="20"/>
      <c r="IKK14"/>
      <c r="IKL14" s="20"/>
      <c r="IKM14"/>
      <c r="IKN14" s="20"/>
      <c r="IKO14"/>
      <c r="IKP14" s="20"/>
      <c r="IKQ14"/>
      <c r="IKR14" s="20"/>
      <c r="IKS14"/>
      <c r="IKT14" s="20"/>
      <c r="IKU14"/>
      <c r="IKV14" s="20"/>
      <c r="IKW14"/>
      <c r="IKX14" s="20"/>
      <c r="IKY14"/>
      <c r="IKZ14" s="20"/>
      <c r="ILA14"/>
      <c r="ILB14" s="20"/>
      <c r="ILC14"/>
      <c r="ILD14" s="20"/>
      <c r="ILE14"/>
      <c r="ILF14" s="20"/>
      <c r="ILG14"/>
      <c r="ILH14" s="20"/>
      <c r="ILI14"/>
      <c r="ILJ14" s="20"/>
      <c r="ILK14"/>
      <c r="ILL14" s="20"/>
      <c r="ILM14"/>
      <c r="ILN14" s="20"/>
      <c r="ILO14"/>
      <c r="ILP14" s="20"/>
      <c r="ILQ14"/>
      <c r="ILR14" s="20"/>
      <c r="ILS14"/>
      <c r="ILT14" s="20"/>
      <c r="ILU14"/>
      <c r="ILV14" s="20"/>
      <c r="ILW14"/>
      <c r="ILX14" s="20"/>
      <c r="ILY14"/>
      <c r="ILZ14" s="20"/>
      <c r="IMA14"/>
      <c r="IMB14" s="20"/>
      <c r="IMC14"/>
      <c r="IMD14" s="20"/>
      <c r="IME14"/>
      <c r="IMF14" s="20"/>
      <c r="IMG14"/>
      <c r="IMH14" s="20"/>
      <c r="IMI14"/>
      <c r="IMJ14" s="20"/>
      <c r="IMK14"/>
      <c r="IML14" s="20"/>
      <c r="IMM14"/>
      <c r="IMN14" s="20"/>
      <c r="IMO14"/>
      <c r="IMP14" s="20"/>
      <c r="IMQ14"/>
      <c r="IMR14" s="20"/>
      <c r="IMS14"/>
      <c r="IMT14" s="20"/>
      <c r="IMU14"/>
      <c r="IMV14" s="20"/>
      <c r="IMW14"/>
      <c r="IMX14" s="20"/>
      <c r="IMY14"/>
      <c r="IMZ14" s="20"/>
      <c r="INA14"/>
      <c r="INB14" s="20"/>
      <c r="INC14"/>
      <c r="IND14" s="20"/>
      <c r="INE14"/>
      <c r="INF14" s="20"/>
      <c r="ING14"/>
      <c r="INH14" s="20"/>
      <c r="INI14"/>
      <c r="INJ14" s="20"/>
      <c r="INK14"/>
      <c r="INL14" s="20"/>
      <c r="INM14"/>
      <c r="INN14" s="20"/>
      <c r="INO14"/>
      <c r="INP14" s="20"/>
      <c r="INQ14"/>
      <c r="INR14" s="20"/>
      <c r="INS14"/>
      <c r="INT14" s="20"/>
      <c r="INU14"/>
      <c r="INV14" s="20"/>
      <c r="INW14"/>
      <c r="INX14" s="20"/>
      <c r="INY14"/>
      <c r="INZ14" s="20"/>
      <c r="IOA14"/>
      <c r="IOB14" s="20"/>
      <c r="IOC14"/>
      <c r="IOD14" s="20"/>
      <c r="IOE14"/>
      <c r="IOF14" s="20"/>
      <c r="IOG14"/>
      <c r="IOH14" s="20"/>
      <c r="IOI14"/>
      <c r="IOJ14" s="20"/>
      <c r="IOK14"/>
      <c r="IOL14" s="20"/>
      <c r="IOM14"/>
      <c r="ION14" s="20"/>
      <c r="IOO14"/>
      <c r="IOP14" s="20"/>
      <c r="IOQ14"/>
      <c r="IOR14" s="20"/>
      <c r="IOS14"/>
      <c r="IOT14" s="20"/>
      <c r="IOU14"/>
      <c r="IOV14" s="20"/>
      <c r="IOW14"/>
      <c r="IOX14" s="20"/>
      <c r="IOY14"/>
      <c r="IOZ14" s="20"/>
      <c r="IPA14"/>
      <c r="IPB14" s="20"/>
      <c r="IPC14"/>
      <c r="IPD14" s="20"/>
      <c r="IPE14"/>
      <c r="IPF14" s="20"/>
      <c r="IPG14"/>
      <c r="IPH14" s="20"/>
      <c r="IPI14"/>
      <c r="IPJ14" s="20"/>
      <c r="IPK14"/>
      <c r="IPL14" s="20"/>
      <c r="IPM14"/>
      <c r="IPN14" s="20"/>
      <c r="IPO14"/>
      <c r="IPP14" s="20"/>
      <c r="IPQ14"/>
      <c r="IPR14" s="20"/>
      <c r="IPS14"/>
      <c r="IPT14" s="20"/>
      <c r="IPU14"/>
      <c r="IPV14" s="20"/>
      <c r="IPW14"/>
      <c r="IPX14" s="20"/>
      <c r="IPY14"/>
      <c r="IPZ14" s="20"/>
      <c r="IQA14"/>
      <c r="IQB14" s="20"/>
      <c r="IQC14"/>
      <c r="IQD14" s="20"/>
      <c r="IQE14"/>
      <c r="IQF14" s="20"/>
      <c r="IQG14"/>
      <c r="IQH14" s="20"/>
      <c r="IQI14"/>
      <c r="IQJ14" s="20"/>
      <c r="IQK14"/>
      <c r="IQL14" s="20"/>
      <c r="IQM14"/>
      <c r="IQN14" s="20"/>
      <c r="IQO14"/>
      <c r="IQP14" s="20"/>
      <c r="IQQ14"/>
      <c r="IQR14" s="20"/>
      <c r="IQS14"/>
      <c r="IQT14" s="20"/>
      <c r="IQU14"/>
      <c r="IQV14" s="20"/>
      <c r="IQW14"/>
      <c r="IQX14" s="20"/>
      <c r="IQY14"/>
      <c r="IQZ14" s="20"/>
      <c r="IRA14"/>
      <c r="IRB14" s="20"/>
      <c r="IRC14"/>
      <c r="IRD14" s="20"/>
      <c r="IRE14"/>
      <c r="IRF14" s="20"/>
      <c r="IRG14"/>
      <c r="IRH14" s="20"/>
      <c r="IRI14"/>
      <c r="IRJ14" s="20"/>
      <c r="IRK14"/>
      <c r="IRL14" s="20"/>
      <c r="IRM14"/>
      <c r="IRN14" s="20"/>
      <c r="IRO14"/>
      <c r="IRP14" s="20"/>
      <c r="IRQ14"/>
      <c r="IRR14" s="20"/>
      <c r="IRS14"/>
      <c r="IRT14" s="20"/>
      <c r="IRU14"/>
      <c r="IRV14" s="20"/>
      <c r="IRW14"/>
      <c r="IRX14" s="20"/>
      <c r="IRY14"/>
      <c r="IRZ14" s="20"/>
      <c r="ISA14"/>
      <c r="ISB14" s="20"/>
      <c r="ISC14"/>
      <c r="ISD14" s="20"/>
      <c r="ISE14"/>
      <c r="ISF14" s="20"/>
      <c r="ISG14"/>
      <c r="ISH14" s="20"/>
      <c r="ISI14"/>
      <c r="ISJ14" s="20"/>
      <c r="ISK14"/>
      <c r="ISL14" s="20"/>
      <c r="ISM14"/>
      <c r="ISN14" s="20"/>
      <c r="ISO14"/>
      <c r="ISP14" s="20"/>
      <c r="ISQ14"/>
      <c r="ISR14" s="20"/>
      <c r="ISS14"/>
      <c r="IST14" s="20"/>
      <c r="ISU14"/>
      <c r="ISV14" s="20"/>
      <c r="ISW14"/>
      <c r="ISX14" s="20"/>
      <c r="ISY14"/>
      <c r="ISZ14" s="20"/>
      <c r="ITA14"/>
      <c r="ITB14" s="20"/>
      <c r="ITC14"/>
      <c r="ITD14" s="20"/>
      <c r="ITE14"/>
      <c r="ITF14" s="20"/>
      <c r="ITG14"/>
      <c r="ITH14" s="20"/>
      <c r="ITI14"/>
      <c r="ITJ14" s="20"/>
      <c r="ITK14"/>
      <c r="ITL14" s="20"/>
      <c r="ITM14"/>
      <c r="ITN14" s="20"/>
      <c r="ITO14"/>
      <c r="ITP14" s="20"/>
      <c r="ITQ14"/>
      <c r="ITR14" s="20"/>
      <c r="ITS14"/>
      <c r="ITT14" s="20"/>
      <c r="ITU14"/>
      <c r="ITV14" s="20"/>
      <c r="ITW14"/>
      <c r="ITX14" s="20"/>
      <c r="ITY14"/>
      <c r="ITZ14" s="20"/>
      <c r="IUA14"/>
      <c r="IUB14" s="20"/>
      <c r="IUC14"/>
      <c r="IUD14" s="20"/>
      <c r="IUE14"/>
      <c r="IUF14" s="20"/>
      <c r="IUG14"/>
      <c r="IUH14" s="20"/>
      <c r="IUI14"/>
      <c r="IUJ14" s="20"/>
      <c r="IUK14"/>
      <c r="IUL14" s="20"/>
      <c r="IUM14"/>
      <c r="IUN14" s="20"/>
      <c r="IUO14"/>
      <c r="IUP14" s="20"/>
      <c r="IUQ14"/>
      <c r="IUR14" s="20"/>
      <c r="IUS14"/>
      <c r="IUT14" s="20"/>
      <c r="IUU14"/>
      <c r="IUV14" s="20"/>
      <c r="IUW14"/>
      <c r="IUX14" s="20"/>
      <c r="IUY14"/>
      <c r="IUZ14" s="20"/>
      <c r="IVA14"/>
      <c r="IVB14" s="20"/>
      <c r="IVC14"/>
      <c r="IVD14" s="20"/>
      <c r="IVE14"/>
      <c r="IVF14" s="20"/>
      <c r="IVG14"/>
      <c r="IVH14" s="20"/>
      <c r="IVI14"/>
      <c r="IVJ14" s="20"/>
      <c r="IVK14"/>
      <c r="IVL14" s="20"/>
      <c r="IVM14"/>
      <c r="IVN14" s="20"/>
      <c r="IVO14"/>
      <c r="IVP14" s="20"/>
      <c r="IVQ14"/>
      <c r="IVR14" s="20"/>
      <c r="IVS14"/>
      <c r="IVT14" s="20"/>
      <c r="IVU14"/>
      <c r="IVV14" s="20"/>
      <c r="IVW14"/>
      <c r="IVX14" s="20"/>
      <c r="IVY14"/>
      <c r="IVZ14" s="20"/>
      <c r="IWA14"/>
      <c r="IWB14" s="20"/>
      <c r="IWC14"/>
      <c r="IWD14" s="20"/>
      <c r="IWE14"/>
      <c r="IWF14" s="20"/>
      <c r="IWG14"/>
      <c r="IWH14" s="20"/>
      <c r="IWI14"/>
      <c r="IWJ14" s="20"/>
      <c r="IWK14"/>
      <c r="IWL14" s="20"/>
      <c r="IWM14"/>
      <c r="IWN14" s="20"/>
      <c r="IWO14"/>
      <c r="IWP14" s="20"/>
      <c r="IWQ14"/>
      <c r="IWR14" s="20"/>
      <c r="IWS14"/>
      <c r="IWT14" s="20"/>
      <c r="IWU14"/>
      <c r="IWV14" s="20"/>
      <c r="IWW14"/>
      <c r="IWX14" s="20"/>
      <c r="IWY14"/>
      <c r="IWZ14" s="20"/>
      <c r="IXA14"/>
      <c r="IXB14" s="20"/>
      <c r="IXC14"/>
      <c r="IXD14" s="20"/>
      <c r="IXE14"/>
      <c r="IXF14" s="20"/>
      <c r="IXG14"/>
      <c r="IXH14" s="20"/>
      <c r="IXI14"/>
      <c r="IXJ14" s="20"/>
      <c r="IXK14"/>
      <c r="IXL14" s="20"/>
      <c r="IXM14"/>
      <c r="IXN14" s="20"/>
      <c r="IXO14"/>
      <c r="IXP14" s="20"/>
      <c r="IXQ14"/>
      <c r="IXR14" s="20"/>
      <c r="IXS14"/>
      <c r="IXT14" s="20"/>
      <c r="IXU14"/>
      <c r="IXV14" s="20"/>
      <c r="IXW14"/>
      <c r="IXX14" s="20"/>
      <c r="IXY14"/>
      <c r="IXZ14" s="20"/>
      <c r="IYA14"/>
      <c r="IYB14" s="20"/>
      <c r="IYC14"/>
      <c r="IYD14" s="20"/>
      <c r="IYE14"/>
      <c r="IYF14" s="20"/>
      <c r="IYG14"/>
      <c r="IYH14" s="20"/>
      <c r="IYI14"/>
      <c r="IYJ14" s="20"/>
      <c r="IYK14"/>
      <c r="IYL14" s="20"/>
      <c r="IYM14"/>
      <c r="IYN14" s="20"/>
      <c r="IYO14"/>
      <c r="IYP14" s="20"/>
      <c r="IYQ14"/>
      <c r="IYR14" s="20"/>
      <c r="IYS14"/>
      <c r="IYT14" s="20"/>
      <c r="IYU14"/>
      <c r="IYV14" s="20"/>
      <c r="IYW14"/>
      <c r="IYX14" s="20"/>
      <c r="IYY14"/>
      <c r="IYZ14" s="20"/>
      <c r="IZA14"/>
      <c r="IZB14" s="20"/>
      <c r="IZC14"/>
      <c r="IZD14" s="20"/>
      <c r="IZE14"/>
      <c r="IZF14" s="20"/>
      <c r="IZG14"/>
      <c r="IZH14" s="20"/>
      <c r="IZI14"/>
      <c r="IZJ14" s="20"/>
      <c r="IZK14"/>
      <c r="IZL14" s="20"/>
      <c r="IZM14"/>
      <c r="IZN14" s="20"/>
      <c r="IZO14"/>
      <c r="IZP14" s="20"/>
      <c r="IZQ14"/>
      <c r="IZR14" s="20"/>
      <c r="IZS14"/>
      <c r="IZT14" s="20"/>
      <c r="IZU14"/>
      <c r="IZV14" s="20"/>
      <c r="IZW14"/>
      <c r="IZX14" s="20"/>
      <c r="IZY14"/>
      <c r="IZZ14" s="20"/>
      <c r="JAA14"/>
      <c r="JAB14" s="20"/>
      <c r="JAC14"/>
      <c r="JAD14" s="20"/>
      <c r="JAE14"/>
      <c r="JAF14" s="20"/>
      <c r="JAG14"/>
      <c r="JAH14" s="20"/>
      <c r="JAI14"/>
      <c r="JAJ14" s="20"/>
      <c r="JAK14"/>
      <c r="JAL14" s="20"/>
      <c r="JAM14"/>
      <c r="JAN14" s="20"/>
      <c r="JAO14"/>
      <c r="JAP14" s="20"/>
      <c r="JAQ14"/>
      <c r="JAR14" s="20"/>
      <c r="JAS14"/>
      <c r="JAT14" s="20"/>
      <c r="JAU14"/>
      <c r="JAV14" s="20"/>
      <c r="JAW14"/>
      <c r="JAX14" s="20"/>
      <c r="JAY14"/>
      <c r="JAZ14" s="20"/>
      <c r="JBA14"/>
      <c r="JBB14" s="20"/>
      <c r="JBC14"/>
      <c r="JBD14" s="20"/>
      <c r="JBE14"/>
      <c r="JBF14" s="20"/>
      <c r="JBG14"/>
      <c r="JBH14" s="20"/>
      <c r="JBI14"/>
      <c r="JBJ14" s="20"/>
      <c r="JBK14"/>
      <c r="JBL14" s="20"/>
      <c r="JBM14"/>
      <c r="JBN14" s="20"/>
      <c r="JBO14"/>
      <c r="JBP14" s="20"/>
      <c r="JBQ14"/>
      <c r="JBR14" s="20"/>
      <c r="JBS14"/>
      <c r="JBT14" s="20"/>
      <c r="JBU14"/>
      <c r="JBV14" s="20"/>
      <c r="JBW14"/>
      <c r="JBX14" s="20"/>
      <c r="JBY14"/>
      <c r="JBZ14" s="20"/>
      <c r="JCA14"/>
      <c r="JCB14" s="20"/>
      <c r="JCC14"/>
      <c r="JCD14" s="20"/>
      <c r="JCE14"/>
      <c r="JCF14" s="20"/>
      <c r="JCG14"/>
      <c r="JCH14" s="20"/>
      <c r="JCI14"/>
      <c r="JCJ14" s="20"/>
      <c r="JCK14"/>
      <c r="JCL14" s="20"/>
      <c r="JCM14"/>
      <c r="JCN14" s="20"/>
      <c r="JCO14"/>
      <c r="JCP14" s="20"/>
      <c r="JCQ14"/>
      <c r="JCR14" s="20"/>
      <c r="JCS14"/>
      <c r="JCT14" s="20"/>
      <c r="JCU14"/>
      <c r="JCV14" s="20"/>
      <c r="JCW14"/>
      <c r="JCX14" s="20"/>
      <c r="JCY14"/>
      <c r="JCZ14" s="20"/>
      <c r="JDA14"/>
      <c r="JDB14" s="20"/>
      <c r="JDC14"/>
      <c r="JDD14" s="20"/>
      <c r="JDE14"/>
      <c r="JDF14" s="20"/>
      <c r="JDG14"/>
      <c r="JDH14" s="20"/>
      <c r="JDI14"/>
      <c r="JDJ14" s="20"/>
      <c r="JDK14"/>
      <c r="JDL14" s="20"/>
      <c r="JDM14"/>
      <c r="JDN14" s="20"/>
      <c r="JDO14"/>
      <c r="JDP14" s="20"/>
      <c r="JDQ14"/>
      <c r="JDR14" s="20"/>
      <c r="JDS14"/>
      <c r="JDT14" s="20"/>
      <c r="JDU14"/>
      <c r="JDV14" s="20"/>
      <c r="JDW14"/>
      <c r="JDX14" s="20"/>
      <c r="JDY14"/>
      <c r="JDZ14" s="20"/>
      <c r="JEA14"/>
      <c r="JEB14" s="20"/>
      <c r="JEC14"/>
      <c r="JED14" s="20"/>
      <c r="JEE14"/>
      <c r="JEF14" s="20"/>
      <c r="JEG14"/>
      <c r="JEH14" s="20"/>
      <c r="JEI14"/>
      <c r="JEJ14" s="20"/>
      <c r="JEK14"/>
      <c r="JEL14" s="20"/>
      <c r="JEM14"/>
      <c r="JEN14" s="20"/>
      <c r="JEO14"/>
      <c r="JEP14" s="20"/>
      <c r="JEQ14"/>
      <c r="JER14" s="20"/>
      <c r="JES14"/>
      <c r="JET14" s="20"/>
      <c r="JEU14"/>
      <c r="JEV14" s="20"/>
      <c r="JEW14"/>
      <c r="JEX14" s="20"/>
      <c r="JEY14"/>
      <c r="JEZ14" s="20"/>
      <c r="JFA14"/>
      <c r="JFB14" s="20"/>
      <c r="JFC14"/>
      <c r="JFD14" s="20"/>
      <c r="JFE14"/>
      <c r="JFF14" s="20"/>
      <c r="JFG14"/>
      <c r="JFH14" s="20"/>
      <c r="JFI14"/>
      <c r="JFJ14" s="20"/>
      <c r="JFK14"/>
      <c r="JFL14" s="20"/>
      <c r="JFM14"/>
      <c r="JFN14" s="20"/>
      <c r="JFO14"/>
      <c r="JFP14" s="20"/>
      <c r="JFQ14"/>
      <c r="JFR14" s="20"/>
      <c r="JFS14"/>
      <c r="JFT14" s="20"/>
      <c r="JFU14"/>
      <c r="JFV14" s="20"/>
      <c r="JFW14"/>
      <c r="JFX14" s="20"/>
      <c r="JFY14"/>
      <c r="JFZ14" s="20"/>
      <c r="JGA14"/>
      <c r="JGB14" s="20"/>
      <c r="JGC14"/>
      <c r="JGD14" s="20"/>
      <c r="JGE14"/>
      <c r="JGF14" s="20"/>
      <c r="JGG14"/>
      <c r="JGH14" s="20"/>
      <c r="JGI14"/>
      <c r="JGJ14" s="20"/>
      <c r="JGK14"/>
      <c r="JGL14" s="20"/>
      <c r="JGM14"/>
      <c r="JGN14" s="20"/>
      <c r="JGO14"/>
      <c r="JGP14" s="20"/>
      <c r="JGQ14"/>
      <c r="JGR14" s="20"/>
      <c r="JGS14"/>
      <c r="JGT14" s="20"/>
      <c r="JGU14"/>
      <c r="JGV14" s="20"/>
      <c r="JGW14"/>
      <c r="JGX14" s="20"/>
      <c r="JGY14"/>
      <c r="JGZ14" s="20"/>
      <c r="JHA14"/>
      <c r="JHB14" s="20"/>
      <c r="JHC14"/>
      <c r="JHD14" s="20"/>
      <c r="JHE14"/>
      <c r="JHF14" s="20"/>
      <c r="JHG14"/>
      <c r="JHH14" s="20"/>
      <c r="JHI14"/>
      <c r="JHJ14" s="20"/>
      <c r="JHK14"/>
      <c r="JHL14" s="20"/>
      <c r="JHM14"/>
      <c r="JHN14" s="20"/>
      <c r="JHO14"/>
      <c r="JHP14" s="20"/>
      <c r="JHQ14"/>
      <c r="JHR14" s="20"/>
      <c r="JHS14"/>
      <c r="JHT14" s="20"/>
      <c r="JHU14"/>
      <c r="JHV14" s="20"/>
      <c r="JHW14"/>
      <c r="JHX14" s="20"/>
      <c r="JHY14"/>
      <c r="JHZ14" s="20"/>
      <c r="JIA14"/>
      <c r="JIB14" s="20"/>
      <c r="JIC14"/>
      <c r="JID14" s="20"/>
      <c r="JIE14"/>
      <c r="JIF14" s="20"/>
      <c r="JIG14"/>
      <c r="JIH14" s="20"/>
      <c r="JII14"/>
      <c r="JIJ14" s="20"/>
      <c r="JIK14"/>
      <c r="JIL14" s="20"/>
      <c r="JIM14"/>
      <c r="JIN14" s="20"/>
      <c r="JIO14"/>
      <c r="JIP14" s="20"/>
      <c r="JIQ14"/>
      <c r="JIR14" s="20"/>
      <c r="JIS14"/>
      <c r="JIT14" s="20"/>
      <c r="JIU14"/>
      <c r="JIV14" s="20"/>
      <c r="JIW14"/>
      <c r="JIX14" s="20"/>
      <c r="JIY14"/>
      <c r="JIZ14" s="20"/>
      <c r="JJA14"/>
      <c r="JJB14" s="20"/>
      <c r="JJC14"/>
      <c r="JJD14" s="20"/>
      <c r="JJE14"/>
      <c r="JJF14" s="20"/>
      <c r="JJG14"/>
      <c r="JJH14" s="20"/>
      <c r="JJI14"/>
      <c r="JJJ14" s="20"/>
      <c r="JJK14"/>
      <c r="JJL14" s="20"/>
      <c r="JJM14"/>
      <c r="JJN14" s="20"/>
      <c r="JJO14"/>
      <c r="JJP14" s="20"/>
      <c r="JJQ14"/>
      <c r="JJR14" s="20"/>
      <c r="JJS14"/>
      <c r="JJT14" s="20"/>
      <c r="JJU14"/>
      <c r="JJV14" s="20"/>
      <c r="JJW14"/>
      <c r="JJX14" s="20"/>
      <c r="JJY14"/>
      <c r="JJZ14" s="20"/>
      <c r="JKA14"/>
      <c r="JKB14" s="20"/>
      <c r="JKC14"/>
      <c r="JKD14" s="20"/>
      <c r="JKE14"/>
      <c r="JKF14" s="20"/>
      <c r="JKG14"/>
      <c r="JKH14" s="20"/>
      <c r="JKI14"/>
      <c r="JKJ14" s="20"/>
      <c r="JKK14"/>
      <c r="JKL14" s="20"/>
      <c r="JKM14"/>
      <c r="JKN14" s="20"/>
      <c r="JKO14"/>
      <c r="JKP14" s="20"/>
      <c r="JKQ14"/>
      <c r="JKR14" s="20"/>
      <c r="JKS14"/>
      <c r="JKT14" s="20"/>
      <c r="JKU14"/>
      <c r="JKV14" s="20"/>
      <c r="JKW14"/>
      <c r="JKX14" s="20"/>
      <c r="JKY14"/>
      <c r="JKZ14" s="20"/>
      <c r="JLA14"/>
      <c r="JLB14" s="20"/>
      <c r="JLC14"/>
      <c r="JLD14" s="20"/>
      <c r="JLE14"/>
      <c r="JLF14" s="20"/>
      <c r="JLG14"/>
      <c r="JLH14" s="20"/>
      <c r="JLI14"/>
      <c r="JLJ14" s="20"/>
      <c r="JLK14"/>
      <c r="JLL14" s="20"/>
      <c r="JLM14"/>
      <c r="JLN14" s="20"/>
      <c r="JLO14"/>
      <c r="JLP14" s="20"/>
      <c r="JLQ14"/>
      <c r="JLR14" s="20"/>
      <c r="JLS14"/>
      <c r="JLT14" s="20"/>
      <c r="JLU14"/>
      <c r="JLV14" s="20"/>
      <c r="JLW14"/>
      <c r="JLX14" s="20"/>
      <c r="JLY14"/>
      <c r="JLZ14" s="20"/>
      <c r="JMA14"/>
      <c r="JMB14" s="20"/>
      <c r="JMC14"/>
      <c r="JMD14" s="20"/>
      <c r="JME14"/>
      <c r="JMF14" s="20"/>
      <c r="JMG14"/>
      <c r="JMH14" s="20"/>
      <c r="JMI14"/>
      <c r="JMJ14" s="20"/>
      <c r="JMK14"/>
      <c r="JML14" s="20"/>
      <c r="JMM14"/>
      <c r="JMN14" s="20"/>
      <c r="JMO14"/>
      <c r="JMP14" s="20"/>
      <c r="JMQ14"/>
      <c r="JMR14" s="20"/>
      <c r="JMS14"/>
      <c r="JMT14" s="20"/>
      <c r="JMU14"/>
      <c r="JMV14" s="20"/>
      <c r="JMW14"/>
      <c r="JMX14" s="20"/>
      <c r="JMY14"/>
      <c r="JMZ14" s="20"/>
      <c r="JNA14"/>
      <c r="JNB14" s="20"/>
      <c r="JNC14"/>
      <c r="JND14" s="20"/>
      <c r="JNE14"/>
      <c r="JNF14" s="20"/>
      <c r="JNG14"/>
      <c r="JNH14" s="20"/>
      <c r="JNI14"/>
      <c r="JNJ14" s="20"/>
      <c r="JNK14"/>
      <c r="JNL14" s="20"/>
      <c r="JNM14"/>
      <c r="JNN14" s="20"/>
      <c r="JNO14"/>
      <c r="JNP14" s="20"/>
      <c r="JNQ14"/>
      <c r="JNR14" s="20"/>
      <c r="JNS14"/>
      <c r="JNT14" s="20"/>
      <c r="JNU14"/>
      <c r="JNV14" s="20"/>
      <c r="JNW14"/>
      <c r="JNX14" s="20"/>
      <c r="JNY14"/>
      <c r="JNZ14" s="20"/>
      <c r="JOA14"/>
      <c r="JOB14" s="20"/>
      <c r="JOC14"/>
      <c r="JOD14" s="20"/>
      <c r="JOE14"/>
      <c r="JOF14" s="20"/>
      <c r="JOG14"/>
      <c r="JOH14" s="20"/>
      <c r="JOI14"/>
      <c r="JOJ14" s="20"/>
      <c r="JOK14"/>
      <c r="JOL14" s="20"/>
      <c r="JOM14"/>
      <c r="JON14" s="20"/>
      <c r="JOO14"/>
      <c r="JOP14" s="20"/>
      <c r="JOQ14"/>
      <c r="JOR14" s="20"/>
      <c r="JOS14"/>
      <c r="JOT14" s="20"/>
      <c r="JOU14"/>
      <c r="JOV14" s="20"/>
      <c r="JOW14"/>
      <c r="JOX14" s="20"/>
      <c r="JOY14"/>
      <c r="JOZ14" s="20"/>
      <c r="JPA14"/>
      <c r="JPB14" s="20"/>
      <c r="JPC14"/>
      <c r="JPD14" s="20"/>
      <c r="JPE14"/>
      <c r="JPF14" s="20"/>
      <c r="JPG14"/>
      <c r="JPH14" s="20"/>
      <c r="JPI14"/>
      <c r="JPJ14" s="20"/>
      <c r="JPK14"/>
      <c r="JPL14" s="20"/>
      <c r="JPM14"/>
      <c r="JPN14" s="20"/>
      <c r="JPO14"/>
      <c r="JPP14" s="20"/>
      <c r="JPQ14"/>
      <c r="JPR14" s="20"/>
      <c r="JPS14"/>
      <c r="JPT14" s="20"/>
      <c r="JPU14"/>
      <c r="JPV14" s="20"/>
      <c r="JPW14"/>
      <c r="JPX14" s="20"/>
      <c r="JPY14"/>
      <c r="JPZ14" s="20"/>
      <c r="JQA14"/>
      <c r="JQB14" s="20"/>
      <c r="JQC14"/>
      <c r="JQD14" s="20"/>
      <c r="JQE14"/>
      <c r="JQF14" s="20"/>
      <c r="JQG14"/>
      <c r="JQH14" s="20"/>
      <c r="JQI14"/>
      <c r="JQJ14" s="20"/>
      <c r="JQK14"/>
      <c r="JQL14" s="20"/>
      <c r="JQM14"/>
      <c r="JQN14" s="20"/>
      <c r="JQO14"/>
      <c r="JQP14" s="20"/>
      <c r="JQQ14"/>
      <c r="JQR14" s="20"/>
      <c r="JQS14"/>
      <c r="JQT14" s="20"/>
      <c r="JQU14"/>
      <c r="JQV14" s="20"/>
      <c r="JQW14"/>
      <c r="JQX14" s="20"/>
      <c r="JQY14"/>
      <c r="JQZ14" s="20"/>
      <c r="JRA14"/>
      <c r="JRB14" s="20"/>
      <c r="JRC14"/>
      <c r="JRD14" s="20"/>
      <c r="JRE14"/>
      <c r="JRF14" s="20"/>
      <c r="JRG14"/>
      <c r="JRH14" s="20"/>
      <c r="JRI14"/>
      <c r="JRJ14" s="20"/>
      <c r="JRK14"/>
      <c r="JRL14" s="20"/>
      <c r="JRM14"/>
      <c r="JRN14" s="20"/>
      <c r="JRO14"/>
      <c r="JRP14" s="20"/>
      <c r="JRQ14"/>
      <c r="JRR14" s="20"/>
      <c r="JRS14"/>
      <c r="JRT14" s="20"/>
      <c r="JRU14"/>
      <c r="JRV14" s="20"/>
      <c r="JRW14"/>
      <c r="JRX14" s="20"/>
      <c r="JRY14"/>
      <c r="JRZ14" s="20"/>
      <c r="JSA14"/>
      <c r="JSB14" s="20"/>
      <c r="JSC14"/>
      <c r="JSD14" s="20"/>
      <c r="JSE14"/>
      <c r="JSF14" s="20"/>
      <c r="JSG14"/>
      <c r="JSH14" s="20"/>
      <c r="JSI14"/>
      <c r="JSJ14" s="20"/>
      <c r="JSK14"/>
      <c r="JSL14" s="20"/>
      <c r="JSM14"/>
      <c r="JSN14" s="20"/>
      <c r="JSO14"/>
      <c r="JSP14" s="20"/>
      <c r="JSQ14"/>
      <c r="JSR14" s="20"/>
      <c r="JSS14"/>
      <c r="JST14" s="20"/>
      <c r="JSU14"/>
      <c r="JSV14" s="20"/>
      <c r="JSW14"/>
      <c r="JSX14" s="20"/>
      <c r="JSY14"/>
      <c r="JSZ14" s="20"/>
      <c r="JTA14"/>
      <c r="JTB14" s="20"/>
      <c r="JTC14"/>
      <c r="JTD14" s="20"/>
      <c r="JTE14"/>
      <c r="JTF14" s="20"/>
      <c r="JTG14"/>
      <c r="JTH14" s="20"/>
      <c r="JTI14"/>
      <c r="JTJ14" s="20"/>
      <c r="JTK14"/>
      <c r="JTL14" s="20"/>
      <c r="JTM14"/>
      <c r="JTN14" s="20"/>
      <c r="JTO14"/>
      <c r="JTP14" s="20"/>
      <c r="JTQ14"/>
      <c r="JTR14" s="20"/>
      <c r="JTS14"/>
      <c r="JTT14" s="20"/>
      <c r="JTU14"/>
      <c r="JTV14" s="20"/>
      <c r="JTW14"/>
      <c r="JTX14" s="20"/>
      <c r="JTY14"/>
      <c r="JTZ14" s="20"/>
      <c r="JUA14"/>
      <c r="JUB14" s="20"/>
      <c r="JUC14"/>
      <c r="JUD14" s="20"/>
      <c r="JUE14"/>
      <c r="JUF14" s="20"/>
      <c r="JUG14"/>
      <c r="JUH14" s="20"/>
      <c r="JUI14"/>
      <c r="JUJ14" s="20"/>
      <c r="JUK14"/>
      <c r="JUL14" s="20"/>
      <c r="JUM14"/>
      <c r="JUN14" s="20"/>
      <c r="JUO14"/>
      <c r="JUP14" s="20"/>
      <c r="JUQ14"/>
      <c r="JUR14" s="20"/>
      <c r="JUS14"/>
      <c r="JUT14" s="20"/>
      <c r="JUU14"/>
      <c r="JUV14" s="20"/>
      <c r="JUW14"/>
      <c r="JUX14" s="20"/>
      <c r="JUY14"/>
      <c r="JUZ14" s="20"/>
      <c r="JVA14"/>
      <c r="JVB14" s="20"/>
      <c r="JVC14"/>
      <c r="JVD14" s="20"/>
      <c r="JVE14"/>
      <c r="JVF14" s="20"/>
      <c r="JVG14"/>
      <c r="JVH14" s="20"/>
      <c r="JVI14"/>
      <c r="JVJ14" s="20"/>
      <c r="JVK14"/>
      <c r="JVL14" s="20"/>
      <c r="JVM14"/>
      <c r="JVN14" s="20"/>
      <c r="JVO14"/>
      <c r="JVP14" s="20"/>
      <c r="JVQ14"/>
      <c r="JVR14" s="20"/>
      <c r="JVS14"/>
      <c r="JVT14" s="20"/>
      <c r="JVU14"/>
      <c r="JVV14" s="20"/>
      <c r="JVW14"/>
      <c r="JVX14" s="20"/>
      <c r="JVY14"/>
      <c r="JVZ14" s="20"/>
      <c r="JWA14"/>
      <c r="JWB14" s="20"/>
      <c r="JWC14"/>
      <c r="JWD14" s="20"/>
      <c r="JWE14"/>
      <c r="JWF14" s="20"/>
      <c r="JWG14"/>
      <c r="JWH14" s="20"/>
      <c r="JWI14"/>
      <c r="JWJ14" s="20"/>
      <c r="JWK14"/>
      <c r="JWL14" s="20"/>
      <c r="JWM14"/>
      <c r="JWN14" s="20"/>
      <c r="JWO14"/>
      <c r="JWP14" s="20"/>
      <c r="JWQ14"/>
      <c r="JWR14" s="20"/>
      <c r="JWS14"/>
      <c r="JWT14" s="20"/>
      <c r="JWU14"/>
      <c r="JWV14" s="20"/>
      <c r="JWW14"/>
      <c r="JWX14" s="20"/>
      <c r="JWY14"/>
      <c r="JWZ14" s="20"/>
      <c r="JXA14"/>
      <c r="JXB14" s="20"/>
      <c r="JXC14"/>
      <c r="JXD14" s="20"/>
      <c r="JXE14"/>
      <c r="JXF14" s="20"/>
      <c r="JXG14"/>
      <c r="JXH14" s="20"/>
      <c r="JXI14"/>
      <c r="JXJ14" s="20"/>
      <c r="JXK14"/>
      <c r="JXL14" s="20"/>
      <c r="JXM14"/>
      <c r="JXN14" s="20"/>
      <c r="JXO14"/>
      <c r="JXP14" s="20"/>
      <c r="JXQ14"/>
      <c r="JXR14" s="20"/>
      <c r="JXS14"/>
      <c r="JXT14" s="20"/>
      <c r="JXU14"/>
      <c r="JXV14" s="20"/>
      <c r="JXW14"/>
      <c r="JXX14" s="20"/>
      <c r="JXY14"/>
      <c r="JXZ14" s="20"/>
      <c r="JYA14"/>
      <c r="JYB14" s="20"/>
      <c r="JYC14"/>
      <c r="JYD14" s="20"/>
      <c r="JYE14"/>
      <c r="JYF14" s="20"/>
      <c r="JYG14"/>
      <c r="JYH14" s="20"/>
      <c r="JYI14"/>
      <c r="JYJ14" s="20"/>
      <c r="JYK14"/>
      <c r="JYL14" s="20"/>
      <c r="JYM14"/>
      <c r="JYN14" s="20"/>
      <c r="JYO14"/>
      <c r="JYP14" s="20"/>
      <c r="JYQ14"/>
      <c r="JYR14" s="20"/>
      <c r="JYS14"/>
      <c r="JYT14" s="20"/>
      <c r="JYU14"/>
      <c r="JYV14" s="20"/>
      <c r="JYW14"/>
      <c r="JYX14" s="20"/>
      <c r="JYY14"/>
      <c r="JYZ14" s="20"/>
      <c r="JZA14"/>
      <c r="JZB14" s="20"/>
      <c r="JZC14"/>
      <c r="JZD14" s="20"/>
      <c r="JZE14"/>
      <c r="JZF14" s="20"/>
      <c r="JZG14"/>
      <c r="JZH14" s="20"/>
      <c r="JZI14"/>
      <c r="JZJ14" s="20"/>
      <c r="JZK14"/>
      <c r="JZL14" s="20"/>
      <c r="JZM14"/>
      <c r="JZN14" s="20"/>
      <c r="JZO14"/>
      <c r="JZP14" s="20"/>
      <c r="JZQ14"/>
      <c r="JZR14" s="20"/>
      <c r="JZS14"/>
      <c r="JZT14" s="20"/>
      <c r="JZU14"/>
      <c r="JZV14" s="20"/>
      <c r="JZW14"/>
      <c r="JZX14" s="20"/>
      <c r="JZY14"/>
      <c r="JZZ14" s="20"/>
      <c r="KAA14"/>
      <c r="KAB14" s="20"/>
      <c r="KAC14"/>
      <c r="KAD14" s="20"/>
      <c r="KAE14"/>
      <c r="KAF14" s="20"/>
      <c r="KAG14"/>
      <c r="KAH14" s="20"/>
      <c r="KAI14"/>
      <c r="KAJ14" s="20"/>
      <c r="KAK14"/>
      <c r="KAL14" s="20"/>
      <c r="KAM14"/>
      <c r="KAN14" s="20"/>
      <c r="KAO14"/>
      <c r="KAP14" s="20"/>
      <c r="KAQ14"/>
      <c r="KAR14" s="20"/>
      <c r="KAS14"/>
      <c r="KAT14" s="20"/>
      <c r="KAU14"/>
      <c r="KAV14" s="20"/>
      <c r="KAW14"/>
      <c r="KAX14" s="20"/>
      <c r="KAY14"/>
      <c r="KAZ14" s="20"/>
      <c r="KBA14"/>
      <c r="KBB14" s="20"/>
      <c r="KBC14"/>
      <c r="KBD14" s="20"/>
      <c r="KBE14"/>
      <c r="KBF14" s="20"/>
      <c r="KBG14"/>
      <c r="KBH14" s="20"/>
      <c r="KBI14"/>
      <c r="KBJ14" s="20"/>
      <c r="KBK14"/>
      <c r="KBL14" s="20"/>
      <c r="KBM14"/>
      <c r="KBN14" s="20"/>
      <c r="KBO14"/>
      <c r="KBP14" s="20"/>
      <c r="KBQ14"/>
      <c r="KBR14" s="20"/>
      <c r="KBS14"/>
      <c r="KBT14" s="20"/>
      <c r="KBU14"/>
      <c r="KBV14" s="20"/>
      <c r="KBW14"/>
      <c r="KBX14" s="20"/>
      <c r="KBY14"/>
      <c r="KBZ14" s="20"/>
      <c r="KCA14"/>
      <c r="KCB14" s="20"/>
      <c r="KCC14"/>
      <c r="KCD14" s="20"/>
      <c r="KCE14"/>
      <c r="KCF14" s="20"/>
      <c r="KCG14"/>
      <c r="KCH14" s="20"/>
      <c r="KCI14"/>
      <c r="KCJ14" s="20"/>
      <c r="KCK14"/>
      <c r="KCL14" s="20"/>
      <c r="KCM14"/>
      <c r="KCN14" s="20"/>
      <c r="KCO14"/>
      <c r="KCP14" s="20"/>
      <c r="KCQ14"/>
      <c r="KCR14" s="20"/>
      <c r="KCS14"/>
      <c r="KCT14" s="20"/>
      <c r="KCU14"/>
      <c r="KCV14" s="20"/>
      <c r="KCW14"/>
      <c r="KCX14" s="20"/>
      <c r="KCY14"/>
      <c r="KCZ14" s="20"/>
      <c r="KDA14"/>
      <c r="KDB14" s="20"/>
      <c r="KDC14"/>
      <c r="KDD14" s="20"/>
      <c r="KDE14"/>
      <c r="KDF14" s="20"/>
      <c r="KDG14"/>
      <c r="KDH14" s="20"/>
      <c r="KDI14"/>
      <c r="KDJ14" s="20"/>
      <c r="KDK14"/>
      <c r="KDL14" s="20"/>
      <c r="KDM14"/>
      <c r="KDN14" s="20"/>
      <c r="KDO14"/>
      <c r="KDP14" s="20"/>
      <c r="KDQ14"/>
      <c r="KDR14" s="20"/>
      <c r="KDS14"/>
      <c r="KDT14" s="20"/>
      <c r="KDU14"/>
      <c r="KDV14" s="20"/>
      <c r="KDW14"/>
      <c r="KDX14" s="20"/>
      <c r="KDY14"/>
      <c r="KDZ14" s="20"/>
      <c r="KEA14"/>
      <c r="KEB14" s="20"/>
      <c r="KEC14"/>
      <c r="KED14" s="20"/>
      <c r="KEE14"/>
      <c r="KEF14" s="20"/>
      <c r="KEG14"/>
      <c r="KEH14" s="20"/>
      <c r="KEI14"/>
      <c r="KEJ14" s="20"/>
      <c r="KEK14"/>
      <c r="KEL14" s="20"/>
      <c r="KEM14"/>
      <c r="KEN14" s="20"/>
      <c r="KEO14"/>
      <c r="KEP14" s="20"/>
      <c r="KEQ14"/>
      <c r="KER14" s="20"/>
      <c r="KES14"/>
      <c r="KET14" s="20"/>
      <c r="KEU14"/>
      <c r="KEV14" s="20"/>
      <c r="KEW14"/>
      <c r="KEX14" s="20"/>
      <c r="KEY14"/>
      <c r="KEZ14" s="20"/>
      <c r="KFA14"/>
      <c r="KFB14" s="20"/>
      <c r="KFC14"/>
      <c r="KFD14" s="20"/>
      <c r="KFE14"/>
      <c r="KFF14" s="20"/>
      <c r="KFG14"/>
      <c r="KFH14" s="20"/>
      <c r="KFI14"/>
      <c r="KFJ14" s="20"/>
      <c r="KFK14"/>
      <c r="KFL14" s="20"/>
      <c r="KFM14"/>
      <c r="KFN14" s="20"/>
      <c r="KFO14"/>
      <c r="KFP14" s="20"/>
      <c r="KFQ14"/>
      <c r="KFR14" s="20"/>
      <c r="KFS14"/>
      <c r="KFT14" s="20"/>
      <c r="KFU14"/>
      <c r="KFV14" s="20"/>
      <c r="KFW14"/>
      <c r="KFX14" s="20"/>
      <c r="KFY14"/>
      <c r="KFZ14" s="20"/>
      <c r="KGA14"/>
      <c r="KGB14" s="20"/>
      <c r="KGC14"/>
      <c r="KGD14" s="20"/>
      <c r="KGE14"/>
      <c r="KGF14" s="20"/>
      <c r="KGG14"/>
      <c r="KGH14" s="20"/>
      <c r="KGI14"/>
      <c r="KGJ14" s="20"/>
      <c r="KGK14"/>
      <c r="KGL14" s="20"/>
      <c r="KGM14"/>
      <c r="KGN14" s="20"/>
      <c r="KGO14"/>
      <c r="KGP14" s="20"/>
      <c r="KGQ14"/>
      <c r="KGR14" s="20"/>
      <c r="KGS14"/>
      <c r="KGT14" s="20"/>
      <c r="KGU14"/>
      <c r="KGV14" s="20"/>
      <c r="KGW14"/>
      <c r="KGX14" s="20"/>
      <c r="KGY14"/>
      <c r="KGZ14" s="20"/>
      <c r="KHA14"/>
      <c r="KHB14" s="20"/>
      <c r="KHC14"/>
      <c r="KHD14" s="20"/>
      <c r="KHE14"/>
      <c r="KHF14" s="20"/>
      <c r="KHG14"/>
      <c r="KHH14" s="20"/>
      <c r="KHI14"/>
      <c r="KHJ14" s="20"/>
      <c r="KHK14"/>
      <c r="KHL14" s="20"/>
      <c r="KHM14"/>
      <c r="KHN14" s="20"/>
      <c r="KHO14"/>
      <c r="KHP14" s="20"/>
      <c r="KHQ14"/>
      <c r="KHR14" s="20"/>
      <c r="KHS14"/>
      <c r="KHT14" s="20"/>
      <c r="KHU14"/>
      <c r="KHV14" s="20"/>
      <c r="KHW14"/>
      <c r="KHX14" s="20"/>
      <c r="KHY14"/>
      <c r="KHZ14" s="20"/>
      <c r="KIA14"/>
      <c r="KIB14" s="20"/>
      <c r="KIC14"/>
      <c r="KID14" s="20"/>
      <c r="KIE14"/>
      <c r="KIF14" s="20"/>
      <c r="KIG14"/>
      <c r="KIH14" s="20"/>
      <c r="KII14"/>
      <c r="KIJ14" s="20"/>
      <c r="KIK14"/>
      <c r="KIL14" s="20"/>
      <c r="KIM14"/>
      <c r="KIN14" s="20"/>
      <c r="KIO14"/>
      <c r="KIP14" s="20"/>
      <c r="KIQ14"/>
      <c r="KIR14" s="20"/>
      <c r="KIS14"/>
      <c r="KIT14" s="20"/>
      <c r="KIU14"/>
      <c r="KIV14" s="20"/>
      <c r="KIW14"/>
      <c r="KIX14" s="20"/>
      <c r="KIY14"/>
      <c r="KIZ14" s="20"/>
      <c r="KJA14"/>
      <c r="KJB14" s="20"/>
      <c r="KJC14"/>
      <c r="KJD14" s="20"/>
      <c r="KJE14"/>
      <c r="KJF14" s="20"/>
      <c r="KJG14"/>
      <c r="KJH14" s="20"/>
      <c r="KJI14"/>
      <c r="KJJ14" s="20"/>
      <c r="KJK14"/>
      <c r="KJL14" s="20"/>
      <c r="KJM14"/>
      <c r="KJN14" s="20"/>
      <c r="KJO14"/>
      <c r="KJP14" s="20"/>
      <c r="KJQ14"/>
      <c r="KJR14" s="20"/>
      <c r="KJS14"/>
      <c r="KJT14" s="20"/>
      <c r="KJU14"/>
      <c r="KJV14" s="20"/>
      <c r="KJW14"/>
      <c r="KJX14" s="20"/>
      <c r="KJY14"/>
      <c r="KJZ14" s="20"/>
      <c r="KKA14"/>
      <c r="KKB14" s="20"/>
      <c r="KKC14"/>
      <c r="KKD14" s="20"/>
      <c r="KKE14"/>
      <c r="KKF14" s="20"/>
      <c r="KKG14"/>
      <c r="KKH14" s="20"/>
      <c r="KKI14"/>
      <c r="KKJ14" s="20"/>
      <c r="KKK14"/>
      <c r="KKL14" s="20"/>
      <c r="KKM14"/>
      <c r="KKN14" s="20"/>
      <c r="KKO14"/>
      <c r="KKP14" s="20"/>
      <c r="KKQ14"/>
      <c r="KKR14" s="20"/>
      <c r="KKS14"/>
      <c r="KKT14" s="20"/>
      <c r="KKU14"/>
      <c r="KKV14" s="20"/>
      <c r="KKW14"/>
      <c r="KKX14" s="20"/>
      <c r="KKY14"/>
      <c r="KKZ14" s="20"/>
      <c r="KLA14"/>
      <c r="KLB14" s="20"/>
      <c r="KLC14"/>
      <c r="KLD14" s="20"/>
      <c r="KLE14"/>
      <c r="KLF14" s="20"/>
      <c r="KLG14"/>
      <c r="KLH14" s="20"/>
      <c r="KLI14"/>
      <c r="KLJ14" s="20"/>
      <c r="KLK14"/>
      <c r="KLL14" s="20"/>
      <c r="KLM14"/>
      <c r="KLN14" s="20"/>
      <c r="KLO14"/>
      <c r="KLP14" s="20"/>
      <c r="KLQ14"/>
      <c r="KLR14" s="20"/>
      <c r="KLS14"/>
      <c r="KLT14" s="20"/>
      <c r="KLU14"/>
      <c r="KLV14" s="20"/>
      <c r="KLW14"/>
      <c r="KLX14" s="20"/>
      <c r="KLY14"/>
      <c r="KLZ14" s="20"/>
      <c r="KMA14"/>
      <c r="KMB14" s="20"/>
      <c r="KMC14"/>
      <c r="KMD14" s="20"/>
      <c r="KME14"/>
      <c r="KMF14" s="20"/>
      <c r="KMG14"/>
      <c r="KMH14" s="20"/>
      <c r="KMI14"/>
      <c r="KMJ14" s="20"/>
      <c r="KMK14"/>
      <c r="KML14" s="20"/>
      <c r="KMM14"/>
      <c r="KMN14" s="20"/>
      <c r="KMO14"/>
      <c r="KMP14" s="20"/>
      <c r="KMQ14"/>
      <c r="KMR14" s="20"/>
      <c r="KMS14"/>
      <c r="KMT14" s="20"/>
      <c r="KMU14"/>
      <c r="KMV14" s="20"/>
      <c r="KMW14"/>
      <c r="KMX14" s="20"/>
      <c r="KMY14"/>
      <c r="KMZ14" s="20"/>
      <c r="KNA14"/>
      <c r="KNB14" s="20"/>
      <c r="KNC14"/>
      <c r="KND14" s="20"/>
      <c r="KNE14"/>
      <c r="KNF14" s="20"/>
      <c r="KNG14"/>
      <c r="KNH14" s="20"/>
      <c r="KNI14"/>
      <c r="KNJ14" s="20"/>
      <c r="KNK14"/>
      <c r="KNL14" s="20"/>
      <c r="KNM14"/>
      <c r="KNN14" s="20"/>
      <c r="KNO14"/>
      <c r="KNP14" s="20"/>
      <c r="KNQ14"/>
      <c r="KNR14" s="20"/>
      <c r="KNS14"/>
      <c r="KNT14" s="20"/>
      <c r="KNU14"/>
      <c r="KNV14" s="20"/>
      <c r="KNW14"/>
      <c r="KNX14" s="20"/>
      <c r="KNY14"/>
      <c r="KNZ14" s="20"/>
      <c r="KOA14"/>
      <c r="KOB14" s="20"/>
      <c r="KOC14"/>
      <c r="KOD14" s="20"/>
      <c r="KOE14"/>
      <c r="KOF14" s="20"/>
      <c r="KOG14"/>
      <c r="KOH14" s="20"/>
      <c r="KOI14"/>
      <c r="KOJ14" s="20"/>
      <c r="KOK14"/>
      <c r="KOL14" s="20"/>
      <c r="KOM14"/>
      <c r="KON14" s="20"/>
      <c r="KOO14"/>
      <c r="KOP14" s="20"/>
      <c r="KOQ14"/>
      <c r="KOR14" s="20"/>
      <c r="KOS14"/>
      <c r="KOT14" s="20"/>
      <c r="KOU14"/>
      <c r="KOV14" s="20"/>
      <c r="KOW14"/>
      <c r="KOX14" s="20"/>
      <c r="KOY14"/>
      <c r="KOZ14" s="20"/>
      <c r="KPA14"/>
      <c r="KPB14" s="20"/>
      <c r="KPC14"/>
      <c r="KPD14" s="20"/>
      <c r="KPE14"/>
      <c r="KPF14" s="20"/>
      <c r="KPG14"/>
      <c r="KPH14" s="20"/>
      <c r="KPI14"/>
      <c r="KPJ14" s="20"/>
      <c r="KPK14"/>
      <c r="KPL14" s="20"/>
      <c r="KPM14"/>
      <c r="KPN14" s="20"/>
      <c r="KPO14"/>
      <c r="KPP14" s="20"/>
      <c r="KPQ14"/>
      <c r="KPR14" s="20"/>
      <c r="KPS14"/>
      <c r="KPT14" s="20"/>
      <c r="KPU14"/>
      <c r="KPV14" s="20"/>
      <c r="KPW14"/>
      <c r="KPX14" s="20"/>
      <c r="KPY14"/>
      <c r="KPZ14" s="20"/>
      <c r="KQA14"/>
      <c r="KQB14" s="20"/>
      <c r="KQC14"/>
      <c r="KQD14" s="20"/>
      <c r="KQE14"/>
      <c r="KQF14" s="20"/>
      <c r="KQG14"/>
      <c r="KQH14" s="20"/>
      <c r="KQI14"/>
      <c r="KQJ14" s="20"/>
      <c r="KQK14"/>
      <c r="KQL14" s="20"/>
      <c r="KQM14"/>
      <c r="KQN14" s="20"/>
      <c r="KQO14"/>
      <c r="KQP14" s="20"/>
      <c r="KQQ14"/>
      <c r="KQR14" s="20"/>
      <c r="KQS14"/>
      <c r="KQT14" s="20"/>
      <c r="KQU14"/>
      <c r="KQV14" s="20"/>
      <c r="KQW14"/>
      <c r="KQX14" s="20"/>
      <c r="KQY14"/>
      <c r="KQZ14" s="20"/>
      <c r="KRA14"/>
      <c r="KRB14" s="20"/>
      <c r="KRC14"/>
      <c r="KRD14" s="20"/>
      <c r="KRE14"/>
      <c r="KRF14" s="20"/>
      <c r="KRG14"/>
      <c r="KRH14" s="20"/>
      <c r="KRI14"/>
      <c r="KRJ14" s="20"/>
      <c r="KRK14"/>
      <c r="KRL14" s="20"/>
      <c r="KRM14"/>
      <c r="KRN14" s="20"/>
      <c r="KRO14"/>
      <c r="KRP14" s="20"/>
      <c r="KRQ14"/>
      <c r="KRR14" s="20"/>
      <c r="KRS14"/>
      <c r="KRT14" s="20"/>
      <c r="KRU14"/>
      <c r="KRV14" s="20"/>
      <c r="KRW14"/>
      <c r="KRX14" s="20"/>
      <c r="KRY14"/>
      <c r="KRZ14" s="20"/>
      <c r="KSA14"/>
      <c r="KSB14" s="20"/>
      <c r="KSC14"/>
      <c r="KSD14" s="20"/>
      <c r="KSE14"/>
      <c r="KSF14" s="20"/>
      <c r="KSG14"/>
      <c r="KSH14" s="20"/>
      <c r="KSI14"/>
      <c r="KSJ14" s="20"/>
      <c r="KSK14"/>
      <c r="KSL14" s="20"/>
      <c r="KSM14"/>
      <c r="KSN14" s="20"/>
      <c r="KSO14"/>
      <c r="KSP14" s="20"/>
      <c r="KSQ14"/>
      <c r="KSR14" s="20"/>
      <c r="KSS14"/>
      <c r="KST14" s="20"/>
      <c r="KSU14"/>
      <c r="KSV14" s="20"/>
      <c r="KSW14"/>
      <c r="KSX14" s="20"/>
      <c r="KSY14"/>
      <c r="KSZ14" s="20"/>
      <c r="KTA14"/>
      <c r="KTB14" s="20"/>
      <c r="KTC14"/>
      <c r="KTD14" s="20"/>
      <c r="KTE14"/>
      <c r="KTF14" s="20"/>
      <c r="KTG14"/>
      <c r="KTH14" s="20"/>
      <c r="KTI14"/>
      <c r="KTJ14" s="20"/>
      <c r="KTK14"/>
      <c r="KTL14" s="20"/>
      <c r="KTM14"/>
      <c r="KTN14" s="20"/>
      <c r="KTO14"/>
      <c r="KTP14" s="20"/>
      <c r="KTQ14"/>
      <c r="KTR14" s="20"/>
      <c r="KTS14"/>
      <c r="KTT14" s="20"/>
      <c r="KTU14"/>
      <c r="KTV14" s="20"/>
      <c r="KTW14"/>
      <c r="KTX14" s="20"/>
      <c r="KTY14"/>
      <c r="KTZ14" s="20"/>
      <c r="KUA14"/>
      <c r="KUB14" s="20"/>
      <c r="KUC14"/>
      <c r="KUD14" s="20"/>
      <c r="KUE14"/>
      <c r="KUF14" s="20"/>
      <c r="KUG14"/>
      <c r="KUH14" s="20"/>
      <c r="KUI14"/>
      <c r="KUJ14" s="20"/>
      <c r="KUK14"/>
      <c r="KUL14" s="20"/>
      <c r="KUM14"/>
      <c r="KUN14" s="20"/>
      <c r="KUO14"/>
      <c r="KUP14" s="20"/>
      <c r="KUQ14"/>
      <c r="KUR14" s="20"/>
      <c r="KUS14"/>
      <c r="KUT14" s="20"/>
      <c r="KUU14"/>
      <c r="KUV14" s="20"/>
      <c r="KUW14"/>
      <c r="KUX14" s="20"/>
      <c r="KUY14"/>
      <c r="KUZ14" s="20"/>
      <c r="KVA14"/>
      <c r="KVB14" s="20"/>
      <c r="KVC14"/>
      <c r="KVD14" s="20"/>
      <c r="KVE14"/>
      <c r="KVF14" s="20"/>
      <c r="KVG14"/>
      <c r="KVH14" s="20"/>
      <c r="KVI14"/>
      <c r="KVJ14" s="20"/>
      <c r="KVK14"/>
      <c r="KVL14" s="20"/>
      <c r="KVM14"/>
      <c r="KVN14" s="20"/>
      <c r="KVO14"/>
      <c r="KVP14" s="20"/>
      <c r="KVQ14"/>
      <c r="KVR14" s="20"/>
      <c r="KVS14"/>
      <c r="KVT14" s="20"/>
      <c r="KVU14"/>
      <c r="KVV14" s="20"/>
      <c r="KVW14"/>
      <c r="KVX14" s="20"/>
      <c r="KVY14"/>
      <c r="KVZ14" s="20"/>
      <c r="KWA14"/>
      <c r="KWB14" s="20"/>
      <c r="KWC14"/>
      <c r="KWD14" s="20"/>
      <c r="KWE14"/>
      <c r="KWF14" s="20"/>
      <c r="KWG14"/>
      <c r="KWH14" s="20"/>
      <c r="KWI14"/>
      <c r="KWJ14" s="20"/>
      <c r="KWK14"/>
      <c r="KWL14" s="20"/>
      <c r="KWM14"/>
      <c r="KWN14" s="20"/>
      <c r="KWO14"/>
      <c r="KWP14" s="20"/>
      <c r="KWQ14"/>
      <c r="KWR14" s="20"/>
      <c r="KWS14"/>
      <c r="KWT14" s="20"/>
      <c r="KWU14"/>
      <c r="KWV14" s="20"/>
      <c r="KWW14"/>
      <c r="KWX14" s="20"/>
      <c r="KWY14"/>
      <c r="KWZ14" s="20"/>
      <c r="KXA14"/>
      <c r="KXB14" s="20"/>
      <c r="KXC14"/>
      <c r="KXD14" s="20"/>
      <c r="KXE14"/>
      <c r="KXF14" s="20"/>
      <c r="KXG14"/>
      <c r="KXH14" s="20"/>
      <c r="KXI14"/>
      <c r="KXJ14" s="20"/>
      <c r="KXK14"/>
      <c r="KXL14" s="20"/>
      <c r="KXM14"/>
      <c r="KXN14" s="20"/>
      <c r="KXO14"/>
      <c r="KXP14" s="20"/>
      <c r="KXQ14"/>
      <c r="KXR14" s="20"/>
      <c r="KXS14"/>
      <c r="KXT14" s="20"/>
      <c r="KXU14"/>
      <c r="KXV14" s="20"/>
      <c r="KXW14"/>
      <c r="KXX14" s="20"/>
      <c r="KXY14"/>
      <c r="KXZ14" s="20"/>
      <c r="KYA14"/>
      <c r="KYB14" s="20"/>
      <c r="KYC14"/>
      <c r="KYD14" s="20"/>
      <c r="KYE14"/>
      <c r="KYF14" s="20"/>
      <c r="KYG14"/>
      <c r="KYH14" s="20"/>
      <c r="KYI14"/>
      <c r="KYJ14" s="20"/>
      <c r="KYK14"/>
      <c r="KYL14" s="20"/>
      <c r="KYM14"/>
      <c r="KYN14" s="20"/>
      <c r="KYO14"/>
      <c r="KYP14" s="20"/>
      <c r="KYQ14"/>
      <c r="KYR14" s="20"/>
      <c r="KYS14"/>
      <c r="KYT14" s="20"/>
      <c r="KYU14"/>
      <c r="KYV14" s="20"/>
      <c r="KYW14"/>
      <c r="KYX14" s="20"/>
      <c r="KYY14"/>
      <c r="KYZ14" s="20"/>
      <c r="KZA14"/>
      <c r="KZB14" s="20"/>
      <c r="KZC14"/>
      <c r="KZD14" s="20"/>
      <c r="KZE14"/>
      <c r="KZF14" s="20"/>
      <c r="KZG14"/>
      <c r="KZH14" s="20"/>
      <c r="KZI14"/>
      <c r="KZJ14" s="20"/>
      <c r="KZK14"/>
      <c r="KZL14" s="20"/>
      <c r="KZM14"/>
      <c r="KZN14" s="20"/>
      <c r="KZO14"/>
      <c r="KZP14" s="20"/>
      <c r="KZQ14"/>
      <c r="KZR14" s="20"/>
      <c r="KZS14"/>
      <c r="KZT14" s="20"/>
      <c r="KZU14"/>
      <c r="KZV14" s="20"/>
      <c r="KZW14"/>
      <c r="KZX14" s="20"/>
      <c r="KZY14"/>
      <c r="KZZ14" s="20"/>
      <c r="LAA14"/>
      <c r="LAB14" s="20"/>
      <c r="LAC14"/>
      <c r="LAD14" s="20"/>
      <c r="LAE14"/>
      <c r="LAF14" s="20"/>
      <c r="LAG14"/>
      <c r="LAH14" s="20"/>
      <c r="LAI14"/>
      <c r="LAJ14" s="20"/>
      <c r="LAK14"/>
      <c r="LAL14" s="20"/>
      <c r="LAM14"/>
      <c r="LAN14" s="20"/>
      <c r="LAO14"/>
      <c r="LAP14" s="20"/>
      <c r="LAQ14"/>
      <c r="LAR14" s="20"/>
      <c r="LAS14"/>
      <c r="LAT14" s="20"/>
      <c r="LAU14"/>
      <c r="LAV14" s="20"/>
      <c r="LAW14"/>
      <c r="LAX14" s="20"/>
      <c r="LAY14"/>
      <c r="LAZ14" s="20"/>
      <c r="LBA14"/>
      <c r="LBB14" s="20"/>
      <c r="LBC14"/>
      <c r="LBD14" s="20"/>
      <c r="LBE14"/>
      <c r="LBF14" s="20"/>
      <c r="LBG14"/>
      <c r="LBH14" s="20"/>
      <c r="LBI14"/>
      <c r="LBJ14" s="20"/>
      <c r="LBK14"/>
      <c r="LBL14" s="20"/>
      <c r="LBM14"/>
      <c r="LBN14" s="20"/>
      <c r="LBO14"/>
      <c r="LBP14" s="20"/>
      <c r="LBQ14"/>
      <c r="LBR14" s="20"/>
      <c r="LBS14"/>
      <c r="LBT14" s="20"/>
      <c r="LBU14"/>
      <c r="LBV14" s="20"/>
      <c r="LBW14"/>
      <c r="LBX14" s="20"/>
      <c r="LBY14"/>
      <c r="LBZ14" s="20"/>
      <c r="LCA14"/>
      <c r="LCB14" s="20"/>
      <c r="LCC14"/>
      <c r="LCD14" s="20"/>
      <c r="LCE14"/>
      <c r="LCF14" s="20"/>
      <c r="LCG14"/>
      <c r="LCH14" s="20"/>
      <c r="LCI14"/>
      <c r="LCJ14" s="20"/>
      <c r="LCK14"/>
      <c r="LCL14" s="20"/>
      <c r="LCM14"/>
      <c r="LCN14" s="20"/>
      <c r="LCO14"/>
      <c r="LCP14" s="20"/>
      <c r="LCQ14"/>
      <c r="LCR14" s="20"/>
      <c r="LCS14"/>
      <c r="LCT14" s="20"/>
      <c r="LCU14"/>
      <c r="LCV14" s="20"/>
      <c r="LCW14"/>
      <c r="LCX14" s="20"/>
      <c r="LCY14"/>
      <c r="LCZ14" s="20"/>
      <c r="LDA14"/>
      <c r="LDB14" s="20"/>
      <c r="LDC14"/>
      <c r="LDD14" s="20"/>
      <c r="LDE14"/>
      <c r="LDF14" s="20"/>
      <c r="LDG14"/>
      <c r="LDH14" s="20"/>
      <c r="LDI14"/>
      <c r="LDJ14" s="20"/>
      <c r="LDK14"/>
      <c r="LDL14" s="20"/>
      <c r="LDM14"/>
      <c r="LDN14" s="20"/>
      <c r="LDO14"/>
      <c r="LDP14" s="20"/>
      <c r="LDQ14"/>
      <c r="LDR14" s="20"/>
      <c r="LDS14"/>
      <c r="LDT14" s="20"/>
      <c r="LDU14"/>
      <c r="LDV14" s="20"/>
      <c r="LDW14"/>
      <c r="LDX14" s="20"/>
      <c r="LDY14"/>
      <c r="LDZ14" s="20"/>
      <c r="LEA14"/>
      <c r="LEB14" s="20"/>
      <c r="LEC14"/>
      <c r="LED14" s="20"/>
      <c r="LEE14"/>
      <c r="LEF14" s="20"/>
      <c r="LEG14"/>
      <c r="LEH14" s="20"/>
      <c r="LEI14"/>
      <c r="LEJ14" s="20"/>
      <c r="LEK14"/>
      <c r="LEL14" s="20"/>
      <c r="LEM14"/>
      <c r="LEN14" s="20"/>
      <c r="LEO14"/>
      <c r="LEP14" s="20"/>
      <c r="LEQ14"/>
      <c r="LER14" s="20"/>
      <c r="LES14"/>
      <c r="LET14" s="20"/>
      <c r="LEU14"/>
      <c r="LEV14" s="20"/>
      <c r="LEW14"/>
      <c r="LEX14" s="20"/>
      <c r="LEY14"/>
      <c r="LEZ14" s="20"/>
      <c r="LFA14"/>
      <c r="LFB14" s="20"/>
      <c r="LFC14"/>
      <c r="LFD14" s="20"/>
      <c r="LFE14"/>
      <c r="LFF14" s="20"/>
      <c r="LFG14"/>
      <c r="LFH14" s="20"/>
      <c r="LFI14"/>
      <c r="LFJ14" s="20"/>
      <c r="LFK14"/>
      <c r="LFL14" s="20"/>
      <c r="LFM14"/>
      <c r="LFN14" s="20"/>
      <c r="LFO14"/>
      <c r="LFP14" s="20"/>
      <c r="LFQ14"/>
      <c r="LFR14" s="20"/>
      <c r="LFS14"/>
      <c r="LFT14" s="20"/>
      <c r="LFU14"/>
      <c r="LFV14" s="20"/>
      <c r="LFW14"/>
      <c r="LFX14" s="20"/>
      <c r="LFY14"/>
      <c r="LFZ14" s="20"/>
      <c r="LGA14"/>
      <c r="LGB14" s="20"/>
      <c r="LGC14"/>
      <c r="LGD14" s="20"/>
      <c r="LGE14"/>
      <c r="LGF14" s="20"/>
      <c r="LGG14"/>
      <c r="LGH14" s="20"/>
      <c r="LGI14"/>
      <c r="LGJ14" s="20"/>
      <c r="LGK14"/>
      <c r="LGL14" s="20"/>
      <c r="LGM14"/>
      <c r="LGN14" s="20"/>
      <c r="LGO14"/>
      <c r="LGP14" s="20"/>
      <c r="LGQ14"/>
      <c r="LGR14" s="20"/>
      <c r="LGS14"/>
      <c r="LGT14" s="20"/>
      <c r="LGU14"/>
      <c r="LGV14" s="20"/>
      <c r="LGW14"/>
      <c r="LGX14" s="20"/>
      <c r="LGY14"/>
      <c r="LGZ14" s="20"/>
      <c r="LHA14"/>
      <c r="LHB14" s="20"/>
      <c r="LHC14"/>
      <c r="LHD14" s="20"/>
      <c r="LHE14"/>
      <c r="LHF14" s="20"/>
      <c r="LHG14"/>
      <c r="LHH14" s="20"/>
      <c r="LHI14"/>
      <c r="LHJ14" s="20"/>
      <c r="LHK14"/>
      <c r="LHL14" s="20"/>
      <c r="LHM14"/>
      <c r="LHN14" s="20"/>
      <c r="LHO14"/>
      <c r="LHP14" s="20"/>
      <c r="LHQ14"/>
      <c r="LHR14" s="20"/>
      <c r="LHS14"/>
      <c r="LHT14" s="20"/>
      <c r="LHU14"/>
      <c r="LHV14" s="20"/>
      <c r="LHW14"/>
      <c r="LHX14" s="20"/>
      <c r="LHY14"/>
      <c r="LHZ14" s="20"/>
      <c r="LIA14"/>
      <c r="LIB14" s="20"/>
      <c r="LIC14"/>
      <c r="LID14" s="20"/>
      <c r="LIE14"/>
      <c r="LIF14" s="20"/>
      <c r="LIG14"/>
      <c r="LIH14" s="20"/>
      <c r="LII14"/>
      <c r="LIJ14" s="20"/>
      <c r="LIK14"/>
      <c r="LIL14" s="20"/>
      <c r="LIM14"/>
      <c r="LIN14" s="20"/>
      <c r="LIO14"/>
      <c r="LIP14" s="20"/>
      <c r="LIQ14"/>
      <c r="LIR14" s="20"/>
      <c r="LIS14"/>
      <c r="LIT14" s="20"/>
      <c r="LIU14"/>
      <c r="LIV14" s="20"/>
      <c r="LIW14"/>
      <c r="LIX14" s="20"/>
      <c r="LIY14"/>
      <c r="LIZ14" s="20"/>
      <c r="LJA14"/>
      <c r="LJB14" s="20"/>
      <c r="LJC14"/>
      <c r="LJD14" s="20"/>
      <c r="LJE14"/>
      <c r="LJF14" s="20"/>
      <c r="LJG14"/>
      <c r="LJH14" s="20"/>
      <c r="LJI14"/>
      <c r="LJJ14" s="20"/>
      <c r="LJK14"/>
      <c r="LJL14" s="20"/>
      <c r="LJM14"/>
      <c r="LJN14" s="20"/>
      <c r="LJO14"/>
      <c r="LJP14" s="20"/>
      <c r="LJQ14"/>
      <c r="LJR14" s="20"/>
      <c r="LJS14"/>
      <c r="LJT14" s="20"/>
      <c r="LJU14"/>
      <c r="LJV14" s="20"/>
      <c r="LJW14"/>
      <c r="LJX14" s="20"/>
      <c r="LJY14"/>
      <c r="LJZ14" s="20"/>
      <c r="LKA14"/>
      <c r="LKB14" s="20"/>
      <c r="LKC14"/>
      <c r="LKD14" s="20"/>
      <c r="LKE14"/>
      <c r="LKF14" s="20"/>
      <c r="LKG14"/>
      <c r="LKH14" s="20"/>
      <c r="LKI14"/>
      <c r="LKJ14" s="20"/>
      <c r="LKK14"/>
      <c r="LKL14" s="20"/>
      <c r="LKM14"/>
      <c r="LKN14" s="20"/>
      <c r="LKO14"/>
      <c r="LKP14" s="20"/>
      <c r="LKQ14"/>
      <c r="LKR14" s="20"/>
      <c r="LKS14"/>
      <c r="LKT14" s="20"/>
      <c r="LKU14"/>
      <c r="LKV14" s="20"/>
      <c r="LKW14"/>
      <c r="LKX14" s="20"/>
      <c r="LKY14"/>
      <c r="LKZ14" s="20"/>
      <c r="LLA14"/>
      <c r="LLB14" s="20"/>
      <c r="LLC14"/>
      <c r="LLD14" s="20"/>
      <c r="LLE14"/>
      <c r="LLF14" s="20"/>
      <c r="LLG14"/>
      <c r="LLH14" s="20"/>
      <c r="LLI14"/>
      <c r="LLJ14" s="20"/>
      <c r="LLK14"/>
      <c r="LLL14" s="20"/>
      <c r="LLM14"/>
      <c r="LLN14" s="20"/>
      <c r="LLO14"/>
      <c r="LLP14" s="20"/>
      <c r="LLQ14"/>
      <c r="LLR14" s="20"/>
      <c r="LLS14"/>
      <c r="LLT14" s="20"/>
      <c r="LLU14"/>
      <c r="LLV14" s="20"/>
      <c r="LLW14"/>
      <c r="LLX14" s="20"/>
      <c r="LLY14"/>
      <c r="LLZ14" s="20"/>
      <c r="LMA14"/>
      <c r="LMB14" s="20"/>
      <c r="LMC14"/>
      <c r="LMD14" s="20"/>
      <c r="LME14"/>
      <c r="LMF14" s="20"/>
      <c r="LMG14"/>
      <c r="LMH14" s="20"/>
      <c r="LMI14"/>
      <c r="LMJ14" s="20"/>
      <c r="LMK14"/>
      <c r="LML14" s="20"/>
      <c r="LMM14"/>
      <c r="LMN14" s="20"/>
      <c r="LMO14"/>
      <c r="LMP14" s="20"/>
      <c r="LMQ14"/>
      <c r="LMR14" s="20"/>
      <c r="LMS14"/>
      <c r="LMT14" s="20"/>
      <c r="LMU14"/>
      <c r="LMV14" s="20"/>
      <c r="LMW14"/>
      <c r="LMX14" s="20"/>
      <c r="LMY14"/>
      <c r="LMZ14" s="20"/>
      <c r="LNA14"/>
      <c r="LNB14" s="20"/>
      <c r="LNC14"/>
      <c r="LND14" s="20"/>
      <c r="LNE14"/>
      <c r="LNF14" s="20"/>
      <c r="LNG14"/>
      <c r="LNH14" s="20"/>
      <c r="LNI14"/>
      <c r="LNJ14" s="20"/>
      <c r="LNK14"/>
      <c r="LNL14" s="20"/>
      <c r="LNM14"/>
      <c r="LNN14" s="20"/>
      <c r="LNO14"/>
      <c r="LNP14" s="20"/>
      <c r="LNQ14"/>
      <c r="LNR14" s="20"/>
      <c r="LNS14"/>
      <c r="LNT14" s="20"/>
      <c r="LNU14"/>
      <c r="LNV14" s="20"/>
      <c r="LNW14"/>
      <c r="LNX14" s="20"/>
      <c r="LNY14"/>
      <c r="LNZ14" s="20"/>
      <c r="LOA14"/>
      <c r="LOB14" s="20"/>
      <c r="LOC14"/>
      <c r="LOD14" s="20"/>
      <c r="LOE14"/>
      <c r="LOF14" s="20"/>
      <c r="LOG14"/>
      <c r="LOH14" s="20"/>
      <c r="LOI14"/>
      <c r="LOJ14" s="20"/>
      <c r="LOK14"/>
      <c r="LOL14" s="20"/>
      <c r="LOM14"/>
      <c r="LON14" s="20"/>
      <c r="LOO14"/>
      <c r="LOP14" s="20"/>
      <c r="LOQ14"/>
      <c r="LOR14" s="20"/>
      <c r="LOS14"/>
      <c r="LOT14" s="20"/>
      <c r="LOU14"/>
      <c r="LOV14" s="20"/>
      <c r="LOW14"/>
      <c r="LOX14" s="20"/>
      <c r="LOY14"/>
      <c r="LOZ14" s="20"/>
      <c r="LPA14"/>
      <c r="LPB14" s="20"/>
      <c r="LPC14"/>
      <c r="LPD14" s="20"/>
      <c r="LPE14"/>
      <c r="LPF14" s="20"/>
      <c r="LPG14"/>
      <c r="LPH14" s="20"/>
      <c r="LPI14"/>
      <c r="LPJ14" s="20"/>
      <c r="LPK14"/>
      <c r="LPL14" s="20"/>
      <c r="LPM14"/>
      <c r="LPN14" s="20"/>
      <c r="LPO14"/>
      <c r="LPP14" s="20"/>
      <c r="LPQ14"/>
      <c r="LPR14" s="20"/>
      <c r="LPS14"/>
      <c r="LPT14" s="20"/>
      <c r="LPU14"/>
      <c r="LPV14" s="20"/>
      <c r="LPW14"/>
      <c r="LPX14" s="20"/>
      <c r="LPY14"/>
      <c r="LPZ14" s="20"/>
      <c r="LQA14"/>
      <c r="LQB14" s="20"/>
      <c r="LQC14"/>
      <c r="LQD14" s="20"/>
      <c r="LQE14"/>
      <c r="LQF14" s="20"/>
      <c r="LQG14"/>
      <c r="LQH14" s="20"/>
      <c r="LQI14"/>
      <c r="LQJ14" s="20"/>
      <c r="LQK14"/>
      <c r="LQL14" s="20"/>
      <c r="LQM14"/>
      <c r="LQN14" s="20"/>
      <c r="LQO14"/>
      <c r="LQP14" s="20"/>
      <c r="LQQ14"/>
      <c r="LQR14" s="20"/>
      <c r="LQS14"/>
      <c r="LQT14" s="20"/>
      <c r="LQU14"/>
      <c r="LQV14" s="20"/>
      <c r="LQW14"/>
      <c r="LQX14" s="20"/>
      <c r="LQY14"/>
      <c r="LQZ14" s="20"/>
      <c r="LRA14"/>
      <c r="LRB14" s="20"/>
      <c r="LRC14"/>
      <c r="LRD14" s="20"/>
      <c r="LRE14"/>
      <c r="LRF14" s="20"/>
      <c r="LRG14"/>
      <c r="LRH14" s="20"/>
      <c r="LRI14"/>
      <c r="LRJ14" s="20"/>
      <c r="LRK14"/>
      <c r="LRL14" s="20"/>
      <c r="LRM14"/>
      <c r="LRN14" s="20"/>
      <c r="LRO14"/>
      <c r="LRP14" s="20"/>
      <c r="LRQ14"/>
      <c r="LRR14" s="20"/>
      <c r="LRS14"/>
      <c r="LRT14" s="20"/>
      <c r="LRU14"/>
      <c r="LRV14" s="20"/>
      <c r="LRW14"/>
      <c r="LRX14" s="20"/>
      <c r="LRY14"/>
      <c r="LRZ14" s="20"/>
      <c r="LSA14"/>
      <c r="LSB14" s="20"/>
      <c r="LSC14"/>
      <c r="LSD14" s="20"/>
      <c r="LSE14"/>
      <c r="LSF14" s="20"/>
      <c r="LSG14"/>
      <c r="LSH14" s="20"/>
      <c r="LSI14"/>
      <c r="LSJ14" s="20"/>
      <c r="LSK14"/>
      <c r="LSL14" s="20"/>
      <c r="LSM14"/>
      <c r="LSN14" s="20"/>
      <c r="LSO14"/>
      <c r="LSP14" s="20"/>
      <c r="LSQ14"/>
      <c r="LSR14" s="20"/>
      <c r="LSS14"/>
      <c r="LST14" s="20"/>
      <c r="LSU14"/>
      <c r="LSV14" s="20"/>
      <c r="LSW14"/>
      <c r="LSX14" s="20"/>
      <c r="LSY14"/>
      <c r="LSZ14" s="20"/>
      <c r="LTA14"/>
      <c r="LTB14" s="20"/>
      <c r="LTC14"/>
      <c r="LTD14" s="20"/>
      <c r="LTE14"/>
      <c r="LTF14" s="20"/>
      <c r="LTG14"/>
      <c r="LTH14" s="20"/>
      <c r="LTI14"/>
      <c r="LTJ14" s="20"/>
      <c r="LTK14"/>
      <c r="LTL14" s="20"/>
      <c r="LTM14"/>
      <c r="LTN14" s="20"/>
      <c r="LTO14"/>
      <c r="LTP14" s="20"/>
      <c r="LTQ14"/>
      <c r="LTR14" s="20"/>
      <c r="LTS14"/>
      <c r="LTT14" s="20"/>
      <c r="LTU14"/>
      <c r="LTV14" s="20"/>
      <c r="LTW14"/>
      <c r="LTX14" s="20"/>
      <c r="LTY14"/>
      <c r="LTZ14" s="20"/>
      <c r="LUA14"/>
      <c r="LUB14" s="20"/>
      <c r="LUC14"/>
      <c r="LUD14" s="20"/>
      <c r="LUE14"/>
      <c r="LUF14" s="20"/>
      <c r="LUG14"/>
      <c r="LUH14" s="20"/>
      <c r="LUI14"/>
      <c r="LUJ14" s="20"/>
      <c r="LUK14"/>
      <c r="LUL14" s="20"/>
      <c r="LUM14"/>
      <c r="LUN14" s="20"/>
      <c r="LUO14"/>
      <c r="LUP14" s="20"/>
      <c r="LUQ14"/>
      <c r="LUR14" s="20"/>
      <c r="LUS14"/>
      <c r="LUT14" s="20"/>
      <c r="LUU14"/>
      <c r="LUV14" s="20"/>
      <c r="LUW14"/>
      <c r="LUX14" s="20"/>
      <c r="LUY14"/>
      <c r="LUZ14" s="20"/>
      <c r="LVA14"/>
      <c r="LVB14" s="20"/>
      <c r="LVC14"/>
      <c r="LVD14" s="20"/>
      <c r="LVE14"/>
      <c r="LVF14" s="20"/>
      <c r="LVG14"/>
      <c r="LVH14" s="20"/>
      <c r="LVI14"/>
      <c r="LVJ14" s="20"/>
      <c r="LVK14"/>
      <c r="LVL14" s="20"/>
      <c r="LVM14"/>
      <c r="LVN14" s="20"/>
      <c r="LVO14"/>
      <c r="LVP14" s="20"/>
      <c r="LVQ14"/>
      <c r="LVR14" s="20"/>
      <c r="LVS14"/>
      <c r="LVT14" s="20"/>
      <c r="LVU14"/>
      <c r="LVV14" s="20"/>
      <c r="LVW14"/>
      <c r="LVX14" s="20"/>
      <c r="LVY14"/>
      <c r="LVZ14" s="20"/>
      <c r="LWA14"/>
      <c r="LWB14" s="20"/>
      <c r="LWC14"/>
      <c r="LWD14" s="20"/>
      <c r="LWE14"/>
      <c r="LWF14" s="20"/>
      <c r="LWG14"/>
      <c r="LWH14" s="20"/>
      <c r="LWI14"/>
      <c r="LWJ14" s="20"/>
      <c r="LWK14"/>
      <c r="LWL14" s="20"/>
      <c r="LWM14"/>
      <c r="LWN14" s="20"/>
      <c r="LWO14"/>
      <c r="LWP14" s="20"/>
      <c r="LWQ14"/>
      <c r="LWR14" s="20"/>
      <c r="LWS14"/>
      <c r="LWT14" s="20"/>
      <c r="LWU14"/>
      <c r="LWV14" s="20"/>
      <c r="LWW14"/>
      <c r="LWX14" s="20"/>
      <c r="LWY14"/>
      <c r="LWZ14" s="20"/>
      <c r="LXA14"/>
      <c r="LXB14" s="20"/>
      <c r="LXC14"/>
      <c r="LXD14" s="20"/>
      <c r="LXE14"/>
      <c r="LXF14" s="20"/>
      <c r="LXG14"/>
      <c r="LXH14" s="20"/>
      <c r="LXI14"/>
      <c r="LXJ14" s="20"/>
      <c r="LXK14"/>
      <c r="LXL14" s="20"/>
      <c r="LXM14"/>
      <c r="LXN14" s="20"/>
      <c r="LXO14"/>
      <c r="LXP14" s="20"/>
      <c r="LXQ14"/>
      <c r="LXR14" s="20"/>
      <c r="LXS14"/>
      <c r="LXT14" s="20"/>
      <c r="LXU14"/>
      <c r="LXV14" s="20"/>
      <c r="LXW14"/>
      <c r="LXX14" s="20"/>
      <c r="LXY14"/>
      <c r="LXZ14" s="20"/>
      <c r="LYA14"/>
      <c r="LYB14" s="20"/>
      <c r="LYC14"/>
      <c r="LYD14" s="20"/>
      <c r="LYE14"/>
      <c r="LYF14" s="20"/>
      <c r="LYG14"/>
      <c r="LYH14" s="20"/>
      <c r="LYI14"/>
      <c r="LYJ14" s="20"/>
      <c r="LYK14"/>
      <c r="LYL14" s="20"/>
      <c r="LYM14"/>
      <c r="LYN14" s="20"/>
      <c r="LYO14"/>
      <c r="LYP14" s="20"/>
      <c r="LYQ14"/>
      <c r="LYR14" s="20"/>
      <c r="LYS14"/>
      <c r="LYT14" s="20"/>
      <c r="LYU14"/>
      <c r="LYV14" s="20"/>
      <c r="LYW14"/>
      <c r="LYX14" s="20"/>
      <c r="LYY14"/>
      <c r="LYZ14" s="20"/>
      <c r="LZA14"/>
      <c r="LZB14" s="20"/>
      <c r="LZC14"/>
      <c r="LZD14" s="20"/>
      <c r="LZE14"/>
      <c r="LZF14" s="20"/>
      <c r="LZG14"/>
      <c r="LZH14" s="20"/>
      <c r="LZI14"/>
      <c r="LZJ14" s="20"/>
      <c r="LZK14"/>
      <c r="LZL14" s="20"/>
      <c r="LZM14"/>
      <c r="LZN14" s="20"/>
      <c r="LZO14"/>
      <c r="LZP14" s="20"/>
      <c r="LZQ14"/>
      <c r="LZR14" s="20"/>
      <c r="LZS14"/>
      <c r="LZT14" s="20"/>
      <c r="LZU14"/>
      <c r="LZV14" s="20"/>
      <c r="LZW14"/>
      <c r="LZX14" s="20"/>
      <c r="LZY14"/>
      <c r="LZZ14" s="20"/>
      <c r="MAA14"/>
      <c r="MAB14" s="20"/>
      <c r="MAC14"/>
      <c r="MAD14" s="20"/>
      <c r="MAE14"/>
      <c r="MAF14" s="20"/>
      <c r="MAG14"/>
      <c r="MAH14" s="20"/>
      <c r="MAI14"/>
      <c r="MAJ14" s="20"/>
      <c r="MAK14"/>
      <c r="MAL14" s="20"/>
      <c r="MAM14"/>
      <c r="MAN14" s="20"/>
      <c r="MAO14"/>
      <c r="MAP14" s="20"/>
      <c r="MAQ14"/>
      <c r="MAR14" s="20"/>
      <c r="MAS14"/>
      <c r="MAT14" s="20"/>
      <c r="MAU14"/>
      <c r="MAV14" s="20"/>
      <c r="MAW14"/>
      <c r="MAX14" s="20"/>
      <c r="MAY14"/>
      <c r="MAZ14" s="20"/>
      <c r="MBA14"/>
      <c r="MBB14" s="20"/>
      <c r="MBC14"/>
      <c r="MBD14" s="20"/>
      <c r="MBE14"/>
      <c r="MBF14" s="20"/>
      <c r="MBG14"/>
      <c r="MBH14" s="20"/>
      <c r="MBI14"/>
      <c r="MBJ14" s="20"/>
      <c r="MBK14"/>
      <c r="MBL14" s="20"/>
      <c r="MBM14"/>
      <c r="MBN14" s="20"/>
      <c r="MBO14"/>
      <c r="MBP14" s="20"/>
      <c r="MBQ14"/>
      <c r="MBR14" s="20"/>
      <c r="MBS14"/>
      <c r="MBT14" s="20"/>
      <c r="MBU14"/>
      <c r="MBV14" s="20"/>
      <c r="MBW14"/>
      <c r="MBX14" s="20"/>
      <c r="MBY14"/>
      <c r="MBZ14" s="20"/>
      <c r="MCA14"/>
      <c r="MCB14" s="20"/>
      <c r="MCC14"/>
      <c r="MCD14" s="20"/>
      <c r="MCE14"/>
      <c r="MCF14" s="20"/>
      <c r="MCG14"/>
      <c r="MCH14" s="20"/>
      <c r="MCI14"/>
      <c r="MCJ14" s="20"/>
      <c r="MCK14"/>
      <c r="MCL14" s="20"/>
      <c r="MCM14"/>
      <c r="MCN14" s="20"/>
      <c r="MCO14"/>
      <c r="MCP14" s="20"/>
      <c r="MCQ14"/>
      <c r="MCR14" s="20"/>
      <c r="MCS14"/>
      <c r="MCT14" s="20"/>
      <c r="MCU14"/>
      <c r="MCV14" s="20"/>
      <c r="MCW14"/>
      <c r="MCX14" s="20"/>
      <c r="MCY14"/>
      <c r="MCZ14" s="20"/>
      <c r="MDA14"/>
      <c r="MDB14" s="20"/>
      <c r="MDC14"/>
      <c r="MDD14" s="20"/>
      <c r="MDE14"/>
      <c r="MDF14" s="20"/>
      <c r="MDG14"/>
      <c r="MDH14" s="20"/>
      <c r="MDI14"/>
      <c r="MDJ14" s="20"/>
      <c r="MDK14"/>
      <c r="MDL14" s="20"/>
      <c r="MDM14"/>
      <c r="MDN14" s="20"/>
      <c r="MDO14"/>
      <c r="MDP14" s="20"/>
      <c r="MDQ14"/>
      <c r="MDR14" s="20"/>
      <c r="MDS14"/>
      <c r="MDT14" s="20"/>
      <c r="MDU14"/>
      <c r="MDV14" s="20"/>
      <c r="MDW14"/>
      <c r="MDX14" s="20"/>
      <c r="MDY14"/>
      <c r="MDZ14" s="20"/>
      <c r="MEA14"/>
      <c r="MEB14" s="20"/>
      <c r="MEC14"/>
      <c r="MED14" s="20"/>
      <c r="MEE14"/>
      <c r="MEF14" s="20"/>
      <c r="MEG14"/>
      <c r="MEH14" s="20"/>
      <c r="MEI14"/>
      <c r="MEJ14" s="20"/>
      <c r="MEK14"/>
      <c r="MEL14" s="20"/>
      <c r="MEM14"/>
      <c r="MEN14" s="20"/>
      <c r="MEO14"/>
      <c r="MEP14" s="20"/>
      <c r="MEQ14"/>
      <c r="MER14" s="20"/>
      <c r="MES14"/>
      <c r="MET14" s="20"/>
      <c r="MEU14"/>
      <c r="MEV14" s="20"/>
      <c r="MEW14"/>
      <c r="MEX14" s="20"/>
      <c r="MEY14"/>
      <c r="MEZ14" s="20"/>
      <c r="MFA14"/>
      <c r="MFB14" s="20"/>
      <c r="MFC14"/>
      <c r="MFD14" s="20"/>
      <c r="MFE14"/>
      <c r="MFF14" s="20"/>
      <c r="MFG14"/>
      <c r="MFH14" s="20"/>
      <c r="MFI14"/>
      <c r="MFJ14" s="20"/>
      <c r="MFK14"/>
      <c r="MFL14" s="20"/>
      <c r="MFM14"/>
      <c r="MFN14" s="20"/>
      <c r="MFO14"/>
      <c r="MFP14" s="20"/>
      <c r="MFQ14"/>
      <c r="MFR14" s="20"/>
      <c r="MFS14"/>
      <c r="MFT14" s="20"/>
      <c r="MFU14"/>
      <c r="MFV14" s="20"/>
      <c r="MFW14"/>
      <c r="MFX14" s="20"/>
      <c r="MFY14"/>
      <c r="MFZ14" s="20"/>
      <c r="MGA14"/>
      <c r="MGB14" s="20"/>
      <c r="MGC14"/>
      <c r="MGD14" s="20"/>
      <c r="MGE14"/>
      <c r="MGF14" s="20"/>
      <c r="MGG14"/>
      <c r="MGH14" s="20"/>
      <c r="MGI14"/>
      <c r="MGJ14" s="20"/>
      <c r="MGK14"/>
      <c r="MGL14" s="20"/>
      <c r="MGM14"/>
      <c r="MGN14" s="20"/>
      <c r="MGO14"/>
      <c r="MGP14" s="20"/>
      <c r="MGQ14"/>
      <c r="MGR14" s="20"/>
      <c r="MGS14"/>
      <c r="MGT14" s="20"/>
      <c r="MGU14"/>
      <c r="MGV14" s="20"/>
      <c r="MGW14"/>
      <c r="MGX14" s="20"/>
      <c r="MGY14"/>
      <c r="MGZ14" s="20"/>
      <c r="MHA14"/>
      <c r="MHB14" s="20"/>
      <c r="MHC14"/>
      <c r="MHD14" s="20"/>
      <c r="MHE14"/>
      <c r="MHF14" s="20"/>
      <c r="MHG14"/>
      <c r="MHH14" s="20"/>
      <c r="MHI14"/>
      <c r="MHJ14" s="20"/>
      <c r="MHK14"/>
      <c r="MHL14" s="20"/>
      <c r="MHM14"/>
      <c r="MHN14" s="20"/>
      <c r="MHO14"/>
      <c r="MHP14" s="20"/>
      <c r="MHQ14"/>
      <c r="MHR14" s="20"/>
      <c r="MHS14"/>
      <c r="MHT14" s="20"/>
      <c r="MHU14"/>
      <c r="MHV14" s="20"/>
      <c r="MHW14"/>
      <c r="MHX14" s="20"/>
      <c r="MHY14"/>
      <c r="MHZ14" s="20"/>
      <c r="MIA14"/>
      <c r="MIB14" s="20"/>
      <c r="MIC14"/>
      <c r="MID14" s="20"/>
      <c r="MIE14"/>
      <c r="MIF14" s="20"/>
      <c r="MIG14"/>
      <c r="MIH14" s="20"/>
      <c r="MII14"/>
      <c r="MIJ14" s="20"/>
      <c r="MIK14"/>
      <c r="MIL14" s="20"/>
      <c r="MIM14"/>
      <c r="MIN14" s="20"/>
      <c r="MIO14"/>
      <c r="MIP14" s="20"/>
      <c r="MIQ14"/>
      <c r="MIR14" s="20"/>
      <c r="MIS14"/>
      <c r="MIT14" s="20"/>
      <c r="MIU14"/>
      <c r="MIV14" s="20"/>
      <c r="MIW14"/>
      <c r="MIX14" s="20"/>
      <c r="MIY14"/>
      <c r="MIZ14" s="20"/>
      <c r="MJA14"/>
      <c r="MJB14" s="20"/>
      <c r="MJC14"/>
      <c r="MJD14" s="20"/>
      <c r="MJE14"/>
      <c r="MJF14" s="20"/>
      <c r="MJG14"/>
      <c r="MJH14" s="20"/>
      <c r="MJI14"/>
      <c r="MJJ14" s="20"/>
      <c r="MJK14"/>
      <c r="MJL14" s="20"/>
      <c r="MJM14"/>
      <c r="MJN14" s="20"/>
      <c r="MJO14"/>
      <c r="MJP14" s="20"/>
      <c r="MJQ14"/>
      <c r="MJR14" s="20"/>
      <c r="MJS14"/>
      <c r="MJT14" s="20"/>
      <c r="MJU14"/>
      <c r="MJV14" s="20"/>
      <c r="MJW14"/>
      <c r="MJX14" s="20"/>
      <c r="MJY14"/>
      <c r="MJZ14" s="20"/>
      <c r="MKA14"/>
      <c r="MKB14" s="20"/>
      <c r="MKC14"/>
      <c r="MKD14" s="20"/>
      <c r="MKE14"/>
      <c r="MKF14" s="20"/>
      <c r="MKG14"/>
      <c r="MKH14" s="20"/>
      <c r="MKI14"/>
      <c r="MKJ14" s="20"/>
      <c r="MKK14"/>
      <c r="MKL14" s="20"/>
      <c r="MKM14"/>
      <c r="MKN14" s="20"/>
      <c r="MKO14"/>
      <c r="MKP14" s="20"/>
      <c r="MKQ14"/>
      <c r="MKR14" s="20"/>
      <c r="MKS14"/>
      <c r="MKT14" s="20"/>
      <c r="MKU14"/>
      <c r="MKV14" s="20"/>
      <c r="MKW14"/>
      <c r="MKX14" s="20"/>
      <c r="MKY14"/>
      <c r="MKZ14" s="20"/>
      <c r="MLA14"/>
      <c r="MLB14" s="20"/>
      <c r="MLC14"/>
      <c r="MLD14" s="20"/>
      <c r="MLE14"/>
      <c r="MLF14" s="20"/>
      <c r="MLG14"/>
      <c r="MLH14" s="20"/>
      <c r="MLI14"/>
      <c r="MLJ14" s="20"/>
      <c r="MLK14"/>
      <c r="MLL14" s="20"/>
      <c r="MLM14"/>
      <c r="MLN14" s="20"/>
      <c r="MLO14"/>
      <c r="MLP14" s="20"/>
      <c r="MLQ14"/>
      <c r="MLR14" s="20"/>
      <c r="MLS14"/>
      <c r="MLT14" s="20"/>
      <c r="MLU14"/>
      <c r="MLV14" s="20"/>
      <c r="MLW14"/>
      <c r="MLX14" s="20"/>
      <c r="MLY14"/>
      <c r="MLZ14" s="20"/>
      <c r="MMA14"/>
      <c r="MMB14" s="20"/>
      <c r="MMC14"/>
      <c r="MMD14" s="20"/>
      <c r="MME14"/>
      <c r="MMF14" s="20"/>
      <c r="MMG14"/>
      <c r="MMH14" s="20"/>
      <c r="MMI14"/>
      <c r="MMJ14" s="20"/>
      <c r="MMK14"/>
      <c r="MML14" s="20"/>
      <c r="MMM14"/>
      <c r="MMN14" s="20"/>
      <c r="MMO14"/>
      <c r="MMP14" s="20"/>
      <c r="MMQ14"/>
      <c r="MMR14" s="20"/>
      <c r="MMS14"/>
      <c r="MMT14" s="20"/>
      <c r="MMU14"/>
      <c r="MMV14" s="20"/>
      <c r="MMW14"/>
      <c r="MMX14" s="20"/>
      <c r="MMY14"/>
      <c r="MMZ14" s="20"/>
      <c r="MNA14"/>
      <c r="MNB14" s="20"/>
      <c r="MNC14"/>
      <c r="MND14" s="20"/>
      <c r="MNE14"/>
      <c r="MNF14" s="20"/>
      <c r="MNG14"/>
      <c r="MNH14" s="20"/>
      <c r="MNI14"/>
      <c r="MNJ14" s="20"/>
      <c r="MNK14"/>
      <c r="MNL14" s="20"/>
      <c r="MNM14"/>
      <c r="MNN14" s="20"/>
      <c r="MNO14"/>
      <c r="MNP14" s="20"/>
      <c r="MNQ14"/>
      <c r="MNR14" s="20"/>
      <c r="MNS14"/>
      <c r="MNT14" s="20"/>
      <c r="MNU14"/>
      <c r="MNV14" s="20"/>
      <c r="MNW14"/>
      <c r="MNX14" s="20"/>
      <c r="MNY14"/>
      <c r="MNZ14" s="20"/>
      <c r="MOA14"/>
      <c r="MOB14" s="20"/>
      <c r="MOC14"/>
      <c r="MOD14" s="20"/>
      <c r="MOE14"/>
      <c r="MOF14" s="20"/>
      <c r="MOG14"/>
      <c r="MOH14" s="20"/>
      <c r="MOI14"/>
      <c r="MOJ14" s="20"/>
      <c r="MOK14"/>
      <c r="MOL14" s="20"/>
      <c r="MOM14"/>
      <c r="MON14" s="20"/>
      <c r="MOO14"/>
      <c r="MOP14" s="20"/>
      <c r="MOQ14"/>
      <c r="MOR14" s="20"/>
      <c r="MOS14"/>
      <c r="MOT14" s="20"/>
      <c r="MOU14"/>
      <c r="MOV14" s="20"/>
      <c r="MOW14"/>
      <c r="MOX14" s="20"/>
      <c r="MOY14"/>
      <c r="MOZ14" s="20"/>
      <c r="MPA14"/>
      <c r="MPB14" s="20"/>
      <c r="MPC14"/>
      <c r="MPD14" s="20"/>
      <c r="MPE14"/>
      <c r="MPF14" s="20"/>
      <c r="MPG14"/>
      <c r="MPH14" s="20"/>
      <c r="MPI14"/>
      <c r="MPJ14" s="20"/>
      <c r="MPK14"/>
      <c r="MPL14" s="20"/>
      <c r="MPM14"/>
      <c r="MPN14" s="20"/>
      <c r="MPO14"/>
      <c r="MPP14" s="20"/>
      <c r="MPQ14"/>
      <c r="MPR14" s="20"/>
      <c r="MPS14"/>
      <c r="MPT14" s="20"/>
      <c r="MPU14"/>
      <c r="MPV14" s="20"/>
      <c r="MPW14"/>
      <c r="MPX14" s="20"/>
      <c r="MPY14"/>
      <c r="MPZ14" s="20"/>
      <c r="MQA14"/>
      <c r="MQB14" s="20"/>
      <c r="MQC14"/>
      <c r="MQD14" s="20"/>
      <c r="MQE14"/>
      <c r="MQF14" s="20"/>
      <c r="MQG14"/>
      <c r="MQH14" s="20"/>
      <c r="MQI14"/>
      <c r="MQJ14" s="20"/>
      <c r="MQK14"/>
      <c r="MQL14" s="20"/>
      <c r="MQM14"/>
      <c r="MQN14" s="20"/>
      <c r="MQO14"/>
      <c r="MQP14" s="20"/>
      <c r="MQQ14"/>
      <c r="MQR14" s="20"/>
      <c r="MQS14"/>
      <c r="MQT14" s="20"/>
      <c r="MQU14"/>
      <c r="MQV14" s="20"/>
      <c r="MQW14"/>
      <c r="MQX14" s="20"/>
      <c r="MQY14"/>
      <c r="MQZ14" s="20"/>
      <c r="MRA14"/>
      <c r="MRB14" s="20"/>
      <c r="MRC14"/>
      <c r="MRD14" s="20"/>
      <c r="MRE14"/>
      <c r="MRF14" s="20"/>
      <c r="MRG14"/>
      <c r="MRH14" s="20"/>
      <c r="MRI14"/>
      <c r="MRJ14" s="20"/>
      <c r="MRK14"/>
      <c r="MRL14" s="20"/>
      <c r="MRM14"/>
      <c r="MRN14" s="20"/>
      <c r="MRO14"/>
      <c r="MRP14" s="20"/>
      <c r="MRQ14"/>
      <c r="MRR14" s="20"/>
      <c r="MRS14"/>
      <c r="MRT14" s="20"/>
      <c r="MRU14"/>
      <c r="MRV14" s="20"/>
      <c r="MRW14"/>
      <c r="MRX14" s="20"/>
      <c r="MRY14"/>
      <c r="MRZ14" s="20"/>
      <c r="MSA14"/>
      <c r="MSB14" s="20"/>
      <c r="MSC14"/>
      <c r="MSD14" s="20"/>
      <c r="MSE14"/>
      <c r="MSF14" s="20"/>
      <c r="MSG14"/>
      <c r="MSH14" s="20"/>
      <c r="MSI14"/>
      <c r="MSJ14" s="20"/>
      <c r="MSK14"/>
      <c r="MSL14" s="20"/>
      <c r="MSM14"/>
      <c r="MSN14" s="20"/>
      <c r="MSO14"/>
      <c r="MSP14" s="20"/>
      <c r="MSQ14"/>
      <c r="MSR14" s="20"/>
      <c r="MSS14"/>
      <c r="MST14" s="20"/>
      <c r="MSU14"/>
      <c r="MSV14" s="20"/>
      <c r="MSW14"/>
      <c r="MSX14" s="20"/>
      <c r="MSY14"/>
      <c r="MSZ14" s="20"/>
      <c r="MTA14"/>
      <c r="MTB14" s="20"/>
      <c r="MTC14"/>
      <c r="MTD14" s="20"/>
      <c r="MTE14"/>
      <c r="MTF14" s="20"/>
      <c r="MTG14"/>
      <c r="MTH14" s="20"/>
      <c r="MTI14"/>
      <c r="MTJ14" s="20"/>
      <c r="MTK14"/>
      <c r="MTL14" s="20"/>
      <c r="MTM14"/>
      <c r="MTN14" s="20"/>
      <c r="MTO14"/>
      <c r="MTP14" s="20"/>
      <c r="MTQ14"/>
      <c r="MTR14" s="20"/>
      <c r="MTS14"/>
      <c r="MTT14" s="20"/>
      <c r="MTU14"/>
      <c r="MTV14" s="20"/>
      <c r="MTW14"/>
      <c r="MTX14" s="20"/>
      <c r="MTY14"/>
      <c r="MTZ14" s="20"/>
      <c r="MUA14"/>
      <c r="MUB14" s="20"/>
      <c r="MUC14"/>
      <c r="MUD14" s="20"/>
      <c r="MUE14"/>
      <c r="MUF14" s="20"/>
      <c r="MUG14"/>
      <c r="MUH14" s="20"/>
      <c r="MUI14"/>
      <c r="MUJ14" s="20"/>
      <c r="MUK14"/>
      <c r="MUL14" s="20"/>
      <c r="MUM14"/>
      <c r="MUN14" s="20"/>
      <c r="MUO14"/>
      <c r="MUP14" s="20"/>
      <c r="MUQ14"/>
      <c r="MUR14" s="20"/>
      <c r="MUS14"/>
      <c r="MUT14" s="20"/>
      <c r="MUU14"/>
      <c r="MUV14" s="20"/>
      <c r="MUW14"/>
      <c r="MUX14" s="20"/>
      <c r="MUY14"/>
      <c r="MUZ14" s="20"/>
      <c r="MVA14"/>
      <c r="MVB14" s="20"/>
      <c r="MVC14"/>
      <c r="MVD14" s="20"/>
      <c r="MVE14"/>
      <c r="MVF14" s="20"/>
      <c r="MVG14"/>
      <c r="MVH14" s="20"/>
      <c r="MVI14"/>
      <c r="MVJ14" s="20"/>
      <c r="MVK14"/>
      <c r="MVL14" s="20"/>
      <c r="MVM14"/>
      <c r="MVN14" s="20"/>
      <c r="MVO14"/>
      <c r="MVP14" s="20"/>
      <c r="MVQ14"/>
      <c r="MVR14" s="20"/>
      <c r="MVS14"/>
      <c r="MVT14" s="20"/>
      <c r="MVU14"/>
      <c r="MVV14" s="20"/>
      <c r="MVW14"/>
      <c r="MVX14" s="20"/>
      <c r="MVY14"/>
      <c r="MVZ14" s="20"/>
      <c r="MWA14"/>
      <c r="MWB14" s="20"/>
      <c r="MWC14"/>
      <c r="MWD14" s="20"/>
      <c r="MWE14"/>
      <c r="MWF14" s="20"/>
      <c r="MWG14"/>
      <c r="MWH14" s="20"/>
      <c r="MWI14"/>
      <c r="MWJ14" s="20"/>
      <c r="MWK14"/>
      <c r="MWL14" s="20"/>
      <c r="MWM14"/>
      <c r="MWN14" s="20"/>
      <c r="MWO14"/>
      <c r="MWP14" s="20"/>
      <c r="MWQ14"/>
      <c r="MWR14" s="20"/>
      <c r="MWS14"/>
      <c r="MWT14" s="20"/>
      <c r="MWU14"/>
      <c r="MWV14" s="20"/>
      <c r="MWW14"/>
      <c r="MWX14" s="20"/>
      <c r="MWY14"/>
      <c r="MWZ14" s="20"/>
      <c r="MXA14"/>
      <c r="MXB14" s="20"/>
      <c r="MXC14"/>
      <c r="MXD14" s="20"/>
      <c r="MXE14"/>
      <c r="MXF14" s="20"/>
      <c r="MXG14"/>
      <c r="MXH14" s="20"/>
      <c r="MXI14"/>
      <c r="MXJ14" s="20"/>
      <c r="MXK14"/>
      <c r="MXL14" s="20"/>
      <c r="MXM14"/>
      <c r="MXN14" s="20"/>
      <c r="MXO14"/>
      <c r="MXP14" s="20"/>
      <c r="MXQ14"/>
      <c r="MXR14" s="20"/>
      <c r="MXS14"/>
      <c r="MXT14" s="20"/>
      <c r="MXU14"/>
      <c r="MXV14" s="20"/>
      <c r="MXW14"/>
      <c r="MXX14" s="20"/>
      <c r="MXY14"/>
      <c r="MXZ14" s="20"/>
      <c r="MYA14"/>
      <c r="MYB14" s="20"/>
      <c r="MYC14"/>
      <c r="MYD14" s="20"/>
      <c r="MYE14"/>
      <c r="MYF14" s="20"/>
      <c r="MYG14"/>
      <c r="MYH14" s="20"/>
      <c r="MYI14"/>
      <c r="MYJ14" s="20"/>
      <c r="MYK14"/>
      <c r="MYL14" s="20"/>
      <c r="MYM14"/>
      <c r="MYN14" s="20"/>
      <c r="MYO14"/>
      <c r="MYP14" s="20"/>
      <c r="MYQ14"/>
      <c r="MYR14" s="20"/>
      <c r="MYS14"/>
      <c r="MYT14" s="20"/>
      <c r="MYU14"/>
      <c r="MYV14" s="20"/>
      <c r="MYW14"/>
      <c r="MYX14" s="20"/>
      <c r="MYY14"/>
      <c r="MYZ14" s="20"/>
      <c r="MZA14"/>
      <c r="MZB14" s="20"/>
      <c r="MZC14"/>
      <c r="MZD14" s="20"/>
      <c r="MZE14"/>
      <c r="MZF14" s="20"/>
      <c r="MZG14"/>
      <c r="MZH14" s="20"/>
      <c r="MZI14"/>
      <c r="MZJ14" s="20"/>
      <c r="MZK14"/>
      <c r="MZL14" s="20"/>
      <c r="MZM14"/>
      <c r="MZN14" s="20"/>
      <c r="MZO14"/>
      <c r="MZP14" s="20"/>
      <c r="MZQ14"/>
      <c r="MZR14" s="20"/>
      <c r="MZS14"/>
      <c r="MZT14" s="20"/>
      <c r="MZU14"/>
      <c r="MZV14" s="20"/>
      <c r="MZW14"/>
      <c r="MZX14" s="20"/>
      <c r="MZY14"/>
      <c r="MZZ14" s="20"/>
      <c r="NAA14"/>
      <c r="NAB14" s="20"/>
      <c r="NAC14"/>
      <c r="NAD14" s="20"/>
      <c r="NAE14"/>
      <c r="NAF14" s="20"/>
      <c r="NAG14"/>
      <c r="NAH14" s="20"/>
      <c r="NAI14"/>
      <c r="NAJ14" s="20"/>
      <c r="NAK14"/>
      <c r="NAL14" s="20"/>
      <c r="NAM14"/>
      <c r="NAN14" s="20"/>
      <c r="NAO14"/>
      <c r="NAP14" s="20"/>
      <c r="NAQ14"/>
      <c r="NAR14" s="20"/>
      <c r="NAS14"/>
      <c r="NAT14" s="20"/>
      <c r="NAU14"/>
      <c r="NAV14" s="20"/>
      <c r="NAW14"/>
      <c r="NAX14" s="20"/>
      <c r="NAY14"/>
      <c r="NAZ14" s="20"/>
      <c r="NBA14"/>
      <c r="NBB14" s="20"/>
      <c r="NBC14"/>
      <c r="NBD14" s="20"/>
      <c r="NBE14"/>
      <c r="NBF14" s="20"/>
      <c r="NBG14"/>
      <c r="NBH14" s="20"/>
      <c r="NBI14"/>
      <c r="NBJ14" s="20"/>
      <c r="NBK14"/>
      <c r="NBL14" s="20"/>
      <c r="NBM14"/>
      <c r="NBN14" s="20"/>
      <c r="NBO14"/>
      <c r="NBP14" s="20"/>
      <c r="NBQ14"/>
      <c r="NBR14" s="20"/>
      <c r="NBS14"/>
      <c r="NBT14" s="20"/>
      <c r="NBU14"/>
      <c r="NBV14" s="20"/>
      <c r="NBW14"/>
      <c r="NBX14" s="20"/>
      <c r="NBY14"/>
      <c r="NBZ14" s="20"/>
      <c r="NCA14"/>
      <c r="NCB14" s="20"/>
      <c r="NCC14"/>
      <c r="NCD14" s="20"/>
      <c r="NCE14"/>
      <c r="NCF14" s="20"/>
      <c r="NCG14"/>
      <c r="NCH14" s="20"/>
      <c r="NCI14"/>
      <c r="NCJ14" s="20"/>
      <c r="NCK14"/>
      <c r="NCL14" s="20"/>
      <c r="NCM14"/>
      <c r="NCN14" s="20"/>
      <c r="NCO14"/>
      <c r="NCP14" s="20"/>
      <c r="NCQ14"/>
      <c r="NCR14" s="20"/>
      <c r="NCS14"/>
      <c r="NCT14" s="20"/>
      <c r="NCU14"/>
      <c r="NCV14" s="20"/>
      <c r="NCW14"/>
      <c r="NCX14" s="20"/>
      <c r="NCY14"/>
      <c r="NCZ14" s="20"/>
      <c r="NDA14"/>
      <c r="NDB14" s="20"/>
      <c r="NDC14"/>
      <c r="NDD14" s="20"/>
      <c r="NDE14"/>
      <c r="NDF14" s="20"/>
      <c r="NDG14"/>
      <c r="NDH14" s="20"/>
      <c r="NDI14"/>
      <c r="NDJ14" s="20"/>
      <c r="NDK14"/>
      <c r="NDL14" s="20"/>
      <c r="NDM14"/>
      <c r="NDN14" s="20"/>
      <c r="NDO14"/>
      <c r="NDP14" s="20"/>
      <c r="NDQ14"/>
      <c r="NDR14" s="20"/>
      <c r="NDS14"/>
      <c r="NDT14" s="20"/>
      <c r="NDU14"/>
      <c r="NDV14" s="20"/>
      <c r="NDW14"/>
      <c r="NDX14" s="20"/>
      <c r="NDY14"/>
      <c r="NDZ14" s="20"/>
      <c r="NEA14"/>
      <c r="NEB14" s="20"/>
      <c r="NEC14"/>
      <c r="NED14" s="20"/>
      <c r="NEE14"/>
      <c r="NEF14" s="20"/>
      <c r="NEG14"/>
      <c r="NEH14" s="20"/>
      <c r="NEI14"/>
      <c r="NEJ14" s="20"/>
      <c r="NEK14"/>
      <c r="NEL14" s="20"/>
      <c r="NEM14"/>
      <c r="NEN14" s="20"/>
      <c r="NEO14"/>
      <c r="NEP14" s="20"/>
      <c r="NEQ14"/>
      <c r="NER14" s="20"/>
      <c r="NES14"/>
      <c r="NET14" s="20"/>
      <c r="NEU14"/>
      <c r="NEV14" s="20"/>
      <c r="NEW14"/>
      <c r="NEX14" s="20"/>
      <c r="NEY14"/>
      <c r="NEZ14" s="20"/>
      <c r="NFA14"/>
      <c r="NFB14" s="20"/>
      <c r="NFC14"/>
      <c r="NFD14" s="20"/>
      <c r="NFE14"/>
      <c r="NFF14" s="20"/>
      <c r="NFG14"/>
      <c r="NFH14" s="20"/>
      <c r="NFI14"/>
      <c r="NFJ14" s="20"/>
      <c r="NFK14"/>
      <c r="NFL14" s="20"/>
      <c r="NFM14"/>
      <c r="NFN14" s="20"/>
      <c r="NFO14"/>
      <c r="NFP14" s="20"/>
      <c r="NFQ14"/>
      <c r="NFR14" s="20"/>
      <c r="NFS14"/>
      <c r="NFT14" s="20"/>
      <c r="NFU14"/>
      <c r="NFV14" s="20"/>
      <c r="NFW14"/>
      <c r="NFX14" s="20"/>
      <c r="NFY14"/>
      <c r="NFZ14" s="20"/>
      <c r="NGA14"/>
      <c r="NGB14" s="20"/>
      <c r="NGC14"/>
      <c r="NGD14" s="20"/>
      <c r="NGE14"/>
      <c r="NGF14" s="20"/>
      <c r="NGG14"/>
      <c r="NGH14" s="20"/>
      <c r="NGI14"/>
      <c r="NGJ14" s="20"/>
      <c r="NGK14"/>
      <c r="NGL14" s="20"/>
      <c r="NGM14"/>
      <c r="NGN14" s="20"/>
      <c r="NGO14"/>
      <c r="NGP14" s="20"/>
      <c r="NGQ14"/>
      <c r="NGR14" s="20"/>
      <c r="NGS14"/>
      <c r="NGT14" s="20"/>
      <c r="NGU14"/>
      <c r="NGV14" s="20"/>
      <c r="NGW14"/>
      <c r="NGX14" s="20"/>
      <c r="NGY14"/>
      <c r="NGZ14" s="20"/>
      <c r="NHA14"/>
      <c r="NHB14" s="20"/>
      <c r="NHC14"/>
      <c r="NHD14" s="20"/>
      <c r="NHE14"/>
      <c r="NHF14" s="20"/>
      <c r="NHG14"/>
      <c r="NHH14" s="20"/>
      <c r="NHI14"/>
      <c r="NHJ14" s="20"/>
      <c r="NHK14"/>
      <c r="NHL14" s="20"/>
      <c r="NHM14"/>
      <c r="NHN14" s="20"/>
      <c r="NHO14"/>
      <c r="NHP14" s="20"/>
      <c r="NHQ14"/>
      <c r="NHR14" s="20"/>
      <c r="NHS14"/>
      <c r="NHT14" s="20"/>
      <c r="NHU14"/>
      <c r="NHV14" s="20"/>
      <c r="NHW14"/>
      <c r="NHX14" s="20"/>
      <c r="NHY14"/>
      <c r="NHZ14" s="20"/>
      <c r="NIA14"/>
      <c r="NIB14" s="20"/>
      <c r="NIC14"/>
      <c r="NID14" s="20"/>
      <c r="NIE14"/>
      <c r="NIF14" s="20"/>
      <c r="NIG14"/>
      <c r="NIH14" s="20"/>
      <c r="NII14"/>
      <c r="NIJ14" s="20"/>
      <c r="NIK14"/>
      <c r="NIL14" s="20"/>
      <c r="NIM14"/>
      <c r="NIN14" s="20"/>
      <c r="NIO14"/>
      <c r="NIP14" s="20"/>
      <c r="NIQ14"/>
      <c r="NIR14" s="20"/>
      <c r="NIS14"/>
      <c r="NIT14" s="20"/>
      <c r="NIU14"/>
      <c r="NIV14" s="20"/>
      <c r="NIW14"/>
      <c r="NIX14" s="20"/>
      <c r="NIY14"/>
      <c r="NIZ14" s="20"/>
      <c r="NJA14"/>
      <c r="NJB14" s="20"/>
      <c r="NJC14"/>
      <c r="NJD14" s="20"/>
      <c r="NJE14"/>
      <c r="NJF14" s="20"/>
      <c r="NJG14"/>
      <c r="NJH14" s="20"/>
      <c r="NJI14"/>
      <c r="NJJ14" s="20"/>
      <c r="NJK14"/>
      <c r="NJL14" s="20"/>
      <c r="NJM14"/>
      <c r="NJN14" s="20"/>
      <c r="NJO14"/>
      <c r="NJP14" s="20"/>
      <c r="NJQ14"/>
      <c r="NJR14" s="20"/>
      <c r="NJS14"/>
      <c r="NJT14" s="20"/>
      <c r="NJU14"/>
      <c r="NJV14" s="20"/>
      <c r="NJW14"/>
      <c r="NJX14" s="20"/>
      <c r="NJY14"/>
      <c r="NJZ14" s="20"/>
      <c r="NKA14"/>
      <c r="NKB14" s="20"/>
      <c r="NKC14"/>
      <c r="NKD14" s="20"/>
      <c r="NKE14"/>
      <c r="NKF14" s="20"/>
      <c r="NKG14"/>
      <c r="NKH14" s="20"/>
      <c r="NKI14"/>
      <c r="NKJ14" s="20"/>
      <c r="NKK14"/>
      <c r="NKL14" s="20"/>
      <c r="NKM14"/>
      <c r="NKN14" s="20"/>
      <c r="NKO14"/>
      <c r="NKP14" s="20"/>
      <c r="NKQ14"/>
      <c r="NKR14" s="20"/>
      <c r="NKS14"/>
      <c r="NKT14" s="20"/>
      <c r="NKU14"/>
      <c r="NKV14" s="20"/>
      <c r="NKW14"/>
      <c r="NKX14" s="20"/>
      <c r="NKY14"/>
      <c r="NKZ14" s="20"/>
      <c r="NLA14"/>
      <c r="NLB14" s="20"/>
      <c r="NLC14"/>
      <c r="NLD14" s="20"/>
      <c r="NLE14"/>
      <c r="NLF14" s="20"/>
      <c r="NLG14"/>
      <c r="NLH14" s="20"/>
      <c r="NLI14"/>
      <c r="NLJ14" s="20"/>
      <c r="NLK14"/>
      <c r="NLL14" s="20"/>
      <c r="NLM14"/>
      <c r="NLN14" s="20"/>
      <c r="NLO14"/>
      <c r="NLP14" s="20"/>
      <c r="NLQ14"/>
      <c r="NLR14" s="20"/>
      <c r="NLS14"/>
      <c r="NLT14" s="20"/>
      <c r="NLU14"/>
      <c r="NLV14" s="20"/>
      <c r="NLW14"/>
      <c r="NLX14" s="20"/>
      <c r="NLY14"/>
      <c r="NLZ14" s="20"/>
      <c r="NMA14"/>
      <c r="NMB14" s="20"/>
      <c r="NMC14"/>
      <c r="NMD14" s="20"/>
      <c r="NME14"/>
      <c r="NMF14" s="20"/>
      <c r="NMG14"/>
      <c r="NMH14" s="20"/>
      <c r="NMI14"/>
      <c r="NMJ14" s="20"/>
      <c r="NMK14"/>
      <c r="NML14" s="20"/>
      <c r="NMM14"/>
      <c r="NMN14" s="20"/>
      <c r="NMO14"/>
      <c r="NMP14" s="20"/>
      <c r="NMQ14"/>
      <c r="NMR14" s="20"/>
      <c r="NMS14"/>
      <c r="NMT14" s="20"/>
      <c r="NMU14"/>
      <c r="NMV14" s="20"/>
      <c r="NMW14"/>
      <c r="NMX14" s="20"/>
      <c r="NMY14"/>
      <c r="NMZ14" s="20"/>
      <c r="NNA14"/>
      <c r="NNB14" s="20"/>
      <c r="NNC14"/>
      <c r="NND14" s="20"/>
      <c r="NNE14"/>
      <c r="NNF14" s="20"/>
      <c r="NNG14"/>
      <c r="NNH14" s="20"/>
      <c r="NNI14"/>
      <c r="NNJ14" s="20"/>
      <c r="NNK14"/>
      <c r="NNL14" s="20"/>
      <c r="NNM14"/>
      <c r="NNN14" s="20"/>
      <c r="NNO14"/>
      <c r="NNP14" s="20"/>
      <c r="NNQ14"/>
      <c r="NNR14" s="20"/>
      <c r="NNS14"/>
      <c r="NNT14" s="20"/>
      <c r="NNU14"/>
      <c r="NNV14" s="20"/>
      <c r="NNW14"/>
      <c r="NNX14" s="20"/>
      <c r="NNY14"/>
      <c r="NNZ14" s="20"/>
      <c r="NOA14"/>
      <c r="NOB14" s="20"/>
      <c r="NOC14"/>
      <c r="NOD14" s="20"/>
      <c r="NOE14"/>
      <c r="NOF14" s="20"/>
      <c r="NOG14"/>
      <c r="NOH14" s="20"/>
      <c r="NOI14"/>
      <c r="NOJ14" s="20"/>
      <c r="NOK14"/>
      <c r="NOL14" s="20"/>
      <c r="NOM14"/>
      <c r="NON14" s="20"/>
      <c r="NOO14"/>
      <c r="NOP14" s="20"/>
      <c r="NOQ14"/>
      <c r="NOR14" s="20"/>
      <c r="NOS14"/>
      <c r="NOT14" s="20"/>
      <c r="NOU14"/>
      <c r="NOV14" s="20"/>
      <c r="NOW14"/>
      <c r="NOX14" s="20"/>
      <c r="NOY14"/>
      <c r="NOZ14" s="20"/>
      <c r="NPA14"/>
      <c r="NPB14" s="20"/>
      <c r="NPC14"/>
      <c r="NPD14" s="20"/>
      <c r="NPE14"/>
      <c r="NPF14" s="20"/>
      <c r="NPG14"/>
      <c r="NPH14" s="20"/>
      <c r="NPI14"/>
      <c r="NPJ14" s="20"/>
      <c r="NPK14"/>
      <c r="NPL14" s="20"/>
      <c r="NPM14"/>
      <c r="NPN14" s="20"/>
      <c r="NPO14"/>
      <c r="NPP14" s="20"/>
      <c r="NPQ14"/>
      <c r="NPR14" s="20"/>
      <c r="NPS14"/>
      <c r="NPT14" s="20"/>
      <c r="NPU14"/>
      <c r="NPV14" s="20"/>
      <c r="NPW14"/>
      <c r="NPX14" s="20"/>
      <c r="NPY14"/>
      <c r="NPZ14" s="20"/>
      <c r="NQA14"/>
      <c r="NQB14" s="20"/>
      <c r="NQC14"/>
      <c r="NQD14" s="20"/>
      <c r="NQE14"/>
      <c r="NQF14" s="20"/>
      <c r="NQG14"/>
      <c r="NQH14" s="20"/>
      <c r="NQI14"/>
      <c r="NQJ14" s="20"/>
      <c r="NQK14"/>
      <c r="NQL14" s="20"/>
      <c r="NQM14"/>
      <c r="NQN14" s="20"/>
      <c r="NQO14"/>
      <c r="NQP14" s="20"/>
      <c r="NQQ14"/>
      <c r="NQR14" s="20"/>
      <c r="NQS14"/>
      <c r="NQT14" s="20"/>
      <c r="NQU14"/>
      <c r="NQV14" s="20"/>
      <c r="NQW14"/>
      <c r="NQX14" s="20"/>
      <c r="NQY14"/>
      <c r="NQZ14" s="20"/>
      <c r="NRA14"/>
      <c r="NRB14" s="20"/>
      <c r="NRC14"/>
      <c r="NRD14" s="20"/>
      <c r="NRE14"/>
      <c r="NRF14" s="20"/>
      <c r="NRG14"/>
      <c r="NRH14" s="20"/>
      <c r="NRI14"/>
      <c r="NRJ14" s="20"/>
      <c r="NRK14"/>
      <c r="NRL14" s="20"/>
      <c r="NRM14"/>
      <c r="NRN14" s="20"/>
      <c r="NRO14"/>
      <c r="NRP14" s="20"/>
      <c r="NRQ14"/>
      <c r="NRR14" s="20"/>
      <c r="NRS14"/>
      <c r="NRT14" s="20"/>
      <c r="NRU14"/>
      <c r="NRV14" s="20"/>
      <c r="NRW14"/>
      <c r="NRX14" s="20"/>
      <c r="NRY14"/>
      <c r="NRZ14" s="20"/>
      <c r="NSA14"/>
      <c r="NSB14" s="20"/>
      <c r="NSC14"/>
      <c r="NSD14" s="20"/>
      <c r="NSE14"/>
      <c r="NSF14" s="20"/>
      <c r="NSG14"/>
      <c r="NSH14" s="20"/>
      <c r="NSI14"/>
      <c r="NSJ14" s="20"/>
      <c r="NSK14"/>
      <c r="NSL14" s="20"/>
      <c r="NSM14"/>
      <c r="NSN14" s="20"/>
      <c r="NSO14"/>
      <c r="NSP14" s="20"/>
      <c r="NSQ14"/>
      <c r="NSR14" s="20"/>
      <c r="NSS14"/>
      <c r="NST14" s="20"/>
      <c r="NSU14"/>
      <c r="NSV14" s="20"/>
      <c r="NSW14"/>
      <c r="NSX14" s="20"/>
      <c r="NSY14"/>
      <c r="NSZ14" s="20"/>
      <c r="NTA14"/>
      <c r="NTB14" s="20"/>
      <c r="NTC14"/>
      <c r="NTD14" s="20"/>
      <c r="NTE14"/>
      <c r="NTF14" s="20"/>
      <c r="NTG14"/>
      <c r="NTH14" s="20"/>
      <c r="NTI14"/>
      <c r="NTJ14" s="20"/>
      <c r="NTK14"/>
      <c r="NTL14" s="20"/>
      <c r="NTM14"/>
      <c r="NTN14" s="20"/>
      <c r="NTO14"/>
      <c r="NTP14" s="20"/>
      <c r="NTQ14"/>
      <c r="NTR14" s="20"/>
      <c r="NTS14"/>
      <c r="NTT14" s="20"/>
      <c r="NTU14"/>
      <c r="NTV14" s="20"/>
      <c r="NTW14"/>
      <c r="NTX14" s="20"/>
      <c r="NTY14"/>
      <c r="NTZ14" s="20"/>
      <c r="NUA14"/>
      <c r="NUB14" s="20"/>
      <c r="NUC14"/>
      <c r="NUD14" s="20"/>
      <c r="NUE14"/>
      <c r="NUF14" s="20"/>
      <c r="NUG14"/>
      <c r="NUH14" s="20"/>
      <c r="NUI14"/>
      <c r="NUJ14" s="20"/>
      <c r="NUK14"/>
      <c r="NUL14" s="20"/>
      <c r="NUM14"/>
      <c r="NUN14" s="20"/>
      <c r="NUO14"/>
      <c r="NUP14" s="20"/>
      <c r="NUQ14"/>
      <c r="NUR14" s="20"/>
      <c r="NUS14"/>
      <c r="NUT14" s="20"/>
      <c r="NUU14"/>
      <c r="NUV14" s="20"/>
      <c r="NUW14"/>
      <c r="NUX14" s="20"/>
      <c r="NUY14"/>
      <c r="NUZ14" s="20"/>
      <c r="NVA14"/>
      <c r="NVB14" s="20"/>
      <c r="NVC14"/>
      <c r="NVD14" s="20"/>
      <c r="NVE14"/>
      <c r="NVF14" s="20"/>
      <c r="NVG14"/>
      <c r="NVH14" s="20"/>
      <c r="NVI14"/>
      <c r="NVJ14" s="20"/>
      <c r="NVK14"/>
      <c r="NVL14" s="20"/>
      <c r="NVM14"/>
      <c r="NVN14" s="20"/>
      <c r="NVO14"/>
      <c r="NVP14" s="20"/>
      <c r="NVQ14"/>
      <c r="NVR14" s="20"/>
      <c r="NVS14"/>
      <c r="NVT14" s="20"/>
      <c r="NVU14"/>
      <c r="NVV14" s="20"/>
      <c r="NVW14"/>
      <c r="NVX14" s="20"/>
      <c r="NVY14"/>
      <c r="NVZ14" s="20"/>
      <c r="NWA14"/>
      <c r="NWB14" s="20"/>
      <c r="NWC14"/>
      <c r="NWD14" s="20"/>
      <c r="NWE14"/>
      <c r="NWF14" s="20"/>
      <c r="NWG14"/>
      <c r="NWH14" s="20"/>
      <c r="NWI14"/>
      <c r="NWJ14" s="20"/>
      <c r="NWK14"/>
      <c r="NWL14" s="20"/>
      <c r="NWM14"/>
      <c r="NWN14" s="20"/>
      <c r="NWO14"/>
      <c r="NWP14" s="20"/>
      <c r="NWQ14"/>
      <c r="NWR14" s="20"/>
      <c r="NWS14"/>
      <c r="NWT14" s="20"/>
      <c r="NWU14"/>
      <c r="NWV14" s="20"/>
      <c r="NWW14"/>
      <c r="NWX14" s="20"/>
      <c r="NWY14"/>
      <c r="NWZ14" s="20"/>
      <c r="NXA14"/>
      <c r="NXB14" s="20"/>
      <c r="NXC14"/>
      <c r="NXD14" s="20"/>
      <c r="NXE14"/>
      <c r="NXF14" s="20"/>
      <c r="NXG14"/>
      <c r="NXH14" s="20"/>
      <c r="NXI14"/>
      <c r="NXJ14" s="20"/>
      <c r="NXK14"/>
      <c r="NXL14" s="20"/>
      <c r="NXM14"/>
      <c r="NXN14" s="20"/>
      <c r="NXO14"/>
      <c r="NXP14" s="20"/>
      <c r="NXQ14"/>
      <c r="NXR14" s="20"/>
      <c r="NXS14"/>
      <c r="NXT14" s="20"/>
      <c r="NXU14"/>
      <c r="NXV14" s="20"/>
      <c r="NXW14"/>
      <c r="NXX14" s="20"/>
      <c r="NXY14"/>
      <c r="NXZ14" s="20"/>
      <c r="NYA14"/>
      <c r="NYB14" s="20"/>
      <c r="NYC14"/>
      <c r="NYD14" s="20"/>
      <c r="NYE14"/>
      <c r="NYF14" s="20"/>
      <c r="NYG14"/>
      <c r="NYH14" s="20"/>
      <c r="NYI14"/>
      <c r="NYJ14" s="20"/>
      <c r="NYK14"/>
      <c r="NYL14" s="20"/>
      <c r="NYM14"/>
      <c r="NYN14" s="20"/>
      <c r="NYO14"/>
      <c r="NYP14" s="20"/>
      <c r="NYQ14"/>
      <c r="NYR14" s="20"/>
      <c r="NYS14"/>
      <c r="NYT14" s="20"/>
      <c r="NYU14"/>
      <c r="NYV14" s="20"/>
      <c r="NYW14"/>
      <c r="NYX14" s="20"/>
      <c r="NYY14"/>
      <c r="NYZ14" s="20"/>
      <c r="NZA14"/>
      <c r="NZB14" s="20"/>
      <c r="NZC14"/>
      <c r="NZD14" s="20"/>
      <c r="NZE14"/>
      <c r="NZF14" s="20"/>
      <c r="NZG14"/>
      <c r="NZH14" s="20"/>
      <c r="NZI14"/>
      <c r="NZJ14" s="20"/>
      <c r="NZK14"/>
      <c r="NZL14" s="20"/>
      <c r="NZM14"/>
      <c r="NZN14" s="20"/>
      <c r="NZO14"/>
      <c r="NZP14" s="20"/>
      <c r="NZQ14"/>
      <c r="NZR14" s="20"/>
      <c r="NZS14"/>
      <c r="NZT14" s="20"/>
      <c r="NZU14"/>
      <c r="NZV14" s="20"/>
      <c r="NZW14"/>
      <c r="NZX14" s="20"/>
      <c r="NZY14"/>
      <c r="NZZ14" s="20"/>
      <c r="OAA14"/>
      <c r="OAB14" s="20"/>
      <c r="OAC14"/>
      <c r="OAD14" s="20"/>
      <c r="OAE14"/>
      <c r="OAF14" s="20"/>
      <c r="OAG14"/>
      <c r="OAH14" s="20"/>
      <c r="OAI14"/>
      <c r="OAJ14" s="20"/>
      <c r="OAK14"/>
      <c r="OAL14" s="20"/>
      <c r="OAM14"/>
      <c r="OAN14" s="20"/>
      <c r="OAO14"/>
      <c r="OAP14" s="20"/>
      <c r="OAQ14"/>
      <c r="OAR14" s="20"/>
      <c r="OAS14"/>
      <c r="OAT14" s="20"/>
      <c r="OAU14"/>
      <c r="OAV14" s="20"/>
      <c r="OAW14"/>
      <c r="OAX14" s="20"/>
      <c r="OAY14"/>
      <c r="OAZ14" s="20"/>
      <c r="OBA14"/>
      <c r="OBB14" s="20"/>
      <c r="OBC14"/>
      <c r="OBD14" s="20"/>
      <c r="OBE14"/>
      <c r="OBF14" s="20"/>
      <c r="OBG14"/>
      <c r="OBH14" s="20"/>
      <c r="OBI14"/>
      <c r="OBJ14" s="20"/>
      <c r="OBK14"/>
      <c r="OBL14" s="20"/>
      <c r="OBM14"/>
      <c r="OBN14" s="20"/>
      <c r="OBO14"/>
      <c r="OBP14" s="20"/>
      <c r="OBQ14"/>
      <c r="OBR14" s="20"/>
      <c r="OBS14"/>
      <c r="OBT14" s="20"/>
      <c r="OBU14"/>
      <c r="OBV14" s="20"/>
      <c r="OBW14"/>
      <c r="OBX14" s="20"/>
      <c r="OBY14"/>
      <c r="OBZ14" s="20"/>
      <c r="OCA14"/>
      <c r="OCB14" s="20"/>
      <c r="OCC14"/>
      <c r="OCD14" s="20"/>
      <c r="OCE14"/>
      <c r="OCF14" s="20"/>
      <c r="OCG14"/>
      <c r="OCH14" s="20"/>
      <c r="OCI14"/>
      <c r="OCJ14" s="20"/>
      <c r="OCK14"/>
      <c r="OCL14" s="20"/>
      <c r="OCM14"/>
      <c r="OCN14" s="20"/>
      <c r="OCO14"/>
      <c r="OCP14" s="20"/>
      <c r="OCQ14"/>
      <c r="OCR14" s="20"/>
      <c r="OCS14"/>
      <c r="OCT14" s="20"/>
      <c r="OCU14"/>
      <c r="OCV14" s="20"/>
      <c r="OCW14"/>
      <c r="OCX14" s="20"/>
      <c r="OCY14"/>
      <c r="OCZ14" s="20"/>
      <c r="ODA14"/>
      <c r="ODB14" s="20"/>
      <c r="ODC14"/>
      <c r="ODD14" s="20"/>
      <c r="ODE14"/>
      <c r="ODF14" s="20"/>
      <c r="ODG14"/>
      <c r="ODH14" s="20"/>
      <c r="ODI14"/>
      <c r="ODJ14" s="20"/>
      <c r="ODK14"/>
      <c r="ODL14" s="20"/>
      <c r="ODM14"/>
      <c r="ODN14" s="20"/>
      <c r="ODO14"/>
      <c r="ODP14" s="20"/>
      <c r="ODQ14"/>
      <c r="ODR14" s="20"/>
      <c r="ODS14"/>
      <c r="ODT14" s="20"/>
      <c r="ODU14"/>
      <c r="ODV14" s="20"/>
      <c r="ODW14"/>
      <c r="ODX14" s="20"/>
      <c r="ODY14"/>
      <c r="ODZ14" s="20"/>
      <c r="OEA14"/>
      <c r="OEB14" s="20"/>
      <c r="OEC14"/>
      <c r="OED14" s="20"/>
      <c r="OEE14"/>
      <c r="OEF14" s="20"/>
      <c r="OEG14"/>
      <c r="OEH14" s="20"/>
      <c r="OEI14"/>
      <c r="OEJ14" s="20"/>
      <c r="OEK14"/>
      <c r="OEL14" s="20"/>
      <c r="OEM14"/>
      <c r="OEN14" s="20"/>
      <c r="OEO14"/>
      <c r="OEP14" s="20"/>
      <c r="OEQ14"/>
      <c r="OER14" s="20"/>
      <c r="OES14"/>
      <c r="OET14" s="20"/>
      <c r="OEU14"/>
      <c r="OEV14" s="20"/>
      <c r="OEW14"/>
      <c r="OEX14" s="20"/>
      <c r="OEY14"/>
      <c r="OEZ14" s="20"/>
      <c r="OFA14"/>
      <c r="OFB14" s="20"/>
      <c r="OFC14"/>
      <c r="OFD14" s="20"/>
      <c r="OFE14"/>
      <c r="OFF14" s="20"/>
      <c r="OFG14"/>
      <c r="OFH14" s="20"/>
      <c r="OFI14"/>
      <c r="OFJ14" s="20"/>
      <c r="OFK14"/>
      <c r="OFL14" s="20"/>
      <c r="OFM14"/>
      <c r="OFN14" s="20"/>
      <c r="OFO14"/>
      <c r="OFP14" s="20"/>
      <c r="OFQ14"/>
      <c r="OFR14" s="20"/>
      <c r="OFS14"/>
      <c r="OFT14" s="20"/>
      <c r="OFU14"/>
      <c r="OFV14" s="20"/>
      <c r="OFW14"/>
      <c r="OFX14" s="20"/>
      <c r="OFY14"/>
      <c r="OFZ14" s="20"/>
      <c r="OGA14"/>
      <c r="OGB14" s="20"/>
      <c r="OGC14"/>
      <c r="OGD14" s="20"/>
      <c r="OGE14"/>
      <c r="OGF14" s="20"/>
      <c r="OGG14"/>
      <c r="OGH14" s="20"/>
      <c r="OGI14"/>
      <c r="OGJ14" s="20"/>
      <c r="OGK14"/>
      <c r="OGL14" s="20"/>
      <c r="OGM14"/>
      <c r="OGN14" s="20"/>
      <c r="OGO14"/>
      <c r="OGP14" s="20"/>
      <c r="OGQ14"/>
      <c r="OGR14" s="20"/>
      <c r="OGS14"/>
      <c r="OGT14" s="20"/>
      <c r="OGU14"/>
      <c r="OGV14" s="20"/>
      <c r="OGW14"/>
      <c r="OGX14" s="20"/>
      <c r="OGY14"/>
      <c r="OGZ14" s="20"/>
      <c r="OHA14"/>
      <c r="OHB14" s="20"/>
      <c r="OHC14"/>
      <c r="OHD14" s="20"/>
      <c r="OHE14"/>
      <c r="OHF14" s="20"/>
      <c r="OHG14"/>
      <c r="OHH14" s="20"/>
      <c r="OHI14"/>
      <c r="OHJ14" s="20"/>
      <c r="OHK14"/>
      <c r="OHL14" s="20"/>
      <c r="OHM14"/>
      <c r="OHN14" s="20"/>
      <c r="OHO14"/>
      <c r="OHP14" s="20"/>
      <c r="OHQ14"/>
      <c r="OHR14" s="20"/>
      <c r="OHS14"/>
      <c r="OHT14" s="20"/>
      <c r="OHU14"/>
      <c r="OHV14" s="20"/>
      <c r="OHW14"/>
      <c r="OHX14" s="20"/>
      <c r="OHY14"/>
      <c r="OHZ14" s="20"/>
      <c r="OIA14"/>
      <c r="OIB14" s="20"/>
      <c r="OIC14"/>
      <c r="OID14" s="20"/>
      <c r="OIE14"/>
      <c r="OIF14" s="20"/>
      <c r="OIG14"/>
      <c r="OIH14" s="20"/>
      <c r="OII14"/>
      <c r="OIJ14" s="20"/>
      <c r="OIK14"/>
      <c r="OIL14" s="20"/>
      <c r="OIM14"/>
      <c r="OIN14" s="20"/>
      <c r="OIO14"/>
      <c r="OIP14" s="20"/>
      <c r="OIQ14"/>
      <c r="OIR14" s="20"/>
      <c r="OIS14"/>
      <c r="OIT14" s="20"/>
      <c r="OIU14"/>
      <c r="OIV14" s="20"/>
      <c r="OIW14"/>
      <c r="OIX14" s="20"/>
      <c r="OIY14"/>
      <c r="OIZ14" s="20"/>
      <c r="OJA14"/>
      <c r="OJB14" s="20"/>
      <c r="OJC14"/>
      <c r="OJD14" s="20"/>
      <c r="OJE14"/>
      <c r="OJF14" s="20"/>
      <c r="OJG14"/>
      <c r="OJH14" s="20"/>
      <c r="OJI14"/>
      <c r="OJJ14" s="20"/>
      <c r="OJK14"/>
      <c r="OJL14" s="20"/>
      <c r="OJM14"/>
      <c r="OJN14" s="20"/>
      <c r="OJO14"/>
      <c r="OJP14" s="20"/>
      <c r="OJQ14"/>
      <c r="OJR14" s="20"/>
      <c r="OJS14"/>
      <c r="OJT14" s="20"/>
      <c r="OJU14"/>
      <c r="OJV14" s="20"/>
      <c r="OJW14"/>
      <c r="OJX14" s="20"/>
      <c r="OJY14"/>
      <c r="OJZ14" s="20"/>
      <c r="OKA14"/>
      <c r="OKB14" s="20"/>
      <c r="OKC14"/>
      <c r="OKD14" s="20"/>
      <c r="OKE14"/>
      <c r="OKF14" s="20"/>
      <c r="OKG14"/>
      <c r="OKH14" s="20"/>
      <c r="OKI14"/>
      <c r="OKJ14" s="20"/>
      <c r="OKK14"/>
      <c r="OKL14" s="20"/>
      <c r="OKM14"/>
      <c r="OKN14" s="20"/>
      <c r="OKO14"/>
      <c r="OKP14" s="20"/>
      <c r="OKQ14"/>
      <c r="OKR14" s="20"/>
      <c r="OKS14"/>
      <c r="OKT14" s="20"/>
      <c r="OKU14"/>
      <c r="OKV14" s="20"/>
      <c r="OKW14"/>
      <c r="OKX14" s="20"/>
      <c r="OKY14"/>
      <c r="OKZ14" s="20"/>
      <c r="OLA14"/>
      <c r="OLB14" s="20"/>
      <c r="OLC14"/>
      <c r="OLD14" s="20"/>
      <c r="OLE14"/>
      <c r="OLF14" s="20"/>
      <c r="OLG14"/>
      <c r="OLH14" s="20"/>
      <c r="OLI14"/>
      <c r="OLJ14" s="20"/>
      <c r="OLK14"/>
      <c r="OLL14" s="20"/>
      <c r="OLM14"/>
      <c r="OLN14" s="20"/>
      <c r="OLO14"/>
      <c r="OLP14" s="20"/>
      <c r="OLQ14"/>
      <c r="OLR14" s="20"/>
      <c r="OLS14"/>
      <c r="OLT14" s="20"/>
      <c r="OLU14"/>
      <c r="OLV14" s="20"/>
      <c r="OLW14"/>
      <c r="OLX14" s="20"/>
      <c r="OLY14"/>
      <c r="OLZ14" s="20"/>
      <c r="OMA14"/>
      <c r="OMB14" s="20"/>
      <c r="OMC14"/>
      <c r="OMD14" s="20"/>
      <c r="OME14"/>
      <c r="OMF14" s="20"/>
      <c r="OMG14"/>
      <c r="OMH14" s="20"/>
      <c r="OMI14"/>
      <c r="OMJ14" s="20"/>
      <c r="OMK14"/>
      <c r="OML14" s="20"/>
      <c r="OMM14"/>
      <c r="OMN14" s="20"/>
      <c r="OMO14"/>
      <c r="OMP14" s="20"/>
      <c r="OMQ14"/>
      <c r="OMR14" s="20"/>
      <c r="OMS14"/>
      <c r="OMT14" s="20"/>
      <c r="OMU14"/>
      <c r="OMV14" s="20"/>
      <c r="OMW14"/>
      <c r="OMX14" s="20"/>
      <c r="OMY14"/>
      <c r="OMZ14" s="20"/>
      <c r="ONA14"/>
      <c r="ONB14" s="20"/>
      <c r="ONC14"/>
      <c r="OND14" s="20"/>
      <c r="ONE14"/>
      <c r="ONF14" s="20"/>
      <c r="ONG14"/>
      <c r="ONH14" s="20"/>
      <c r="ONI14"/>
      <c r="ONJ14" s="20"/>
      <c r="ONK14"/>
      <c r="ONL14" s="20"/>
      <c r="ONM14"/>
      <c r="ONN14" s="20"/>
      <c r="ONO14"/>
      <c r="ONP14" s="20"/>
      <c r="ONQ14"/>
      <c r="ONR14" s="20"/>
      <c r="ONS14"/>
      <c r="ONT14" s="20"/>
      <c r="ONU14"/>
      <c r="ONV14" s="20"/>
      <c r="ONW14"/>
      <c r="ONX14" s="20"/>
      <c r="ONY14"/>
      <c r="ONZ14" s="20"/>
      <c r="OOA14"/>
      <c r="OOB14" s="20"/>
      <c r="OOC14"/>
      <c r="OOD14" s="20"/>
      <c r="OOE14"/>
      <c r="OOF14" s="20"/>
      <c r="OOG14"/>
      <c r="OOH14" s="20"/>
      <c r="OOI14"/>
      <c r="OOJ14" s="20"/>
      <c r="OOK14"/>
      <c r="OOL14" s="20"/>
      <c r="OOM14"/>
      <c r="OON14" s="20"/>
      <c r="OOO14"/>
      <c r="OOP14" s="20"/>
      <c r="OOQ14"/>
      <c r="OOR14" s="20"/>
      <c r="OOS14"/>
      <c r="OOT14" s="20"/>
      <c r="OOU14"/>
      <c r="OOV14" s="20"/>
      <c r="OOW14"/>
      <c r="OOX14" s="20"/>
      <c r="OOY14"/>
      <c r="OOZ14" s="20"/>
      <c r="OPA14"/>
      <c r="OPB14" s="20"/>
      <c r="OPC14"/>
      <c r="OPD14" s="20"/>
      <c r="OPE14"/>
      <c r="OPF14" s="20"/>
      <c r="OPG14"/>
      <c r="OPH14" s="20"/>
      <c r="OPI14"/>
      <c r="OPJ14" s="20"/>
      <c r="OPK14"/>
      <c r="OPL14" s="20"/>
      <c r="OPM14"/>
      <c r="OPN14" s="20"/>
      <c r="OPO14"/>
      <c r="OPP14" s="20"/>
      <c r="OPQ14"/>
      <c r="OPR14" s="20"/>
      <c r="OPS14"/>
      <c r="OPT14" s="20"/>
      <c r="OPU14"/>
      <c r="OPV14" s="20"/>
      <c r="OPW14"/>
      <c r="OPX14" s="20"/>
      <c r="OPY14"/>
      <c r="OPZ14" s="20"/>
      <c r="OQA14"/>
      <c r="OQB14" s="20"/>
      <c r="OQC14"/>
      <c r="OQD14" s="20"/>
      <c r="OQE14"/>
      <c r="OQF14" s="20"/>
      <c r="OQG14"/>
      <c r="OQH14" s="20"/>
      <c r="OQI14"/>
      <c r="OQJ14" s="20"/>
      <c r="OQK14"/>
      <c r="OQL14" s="20"/>
      <c r="OQM14"/>
      <c r="OQN14" s="20"/>
      <c r="OQO14"/>
      <c r="OQP14" s="20"/>
      <c r="OQQ14"/>
      <c r="OQR14" s="20"/>
      <c r="OQS14"/>
      <c r="OQT14" s="20"/>
      <c r="OQU14"/>
      <c r="OQV14" s="20"/>
      <c r="OQW14"/>
      <c r="OQX14" s="20"/>
      <c r="OQY14"/>
      <c r="OQZ14" s="20"/>
      <c r="ORA14"/>
      <c r="ORB14" s="20"/>
      <c r="ORC14"/>
      <c r="ORD14" s="20"/>
      <c r="ORE14"/>
      <c r="ORF14" s="20"/>
      <c r="ORG14"/>
      <c r="ORH14" s="20"/>
      <c r="ORI14"/>
      <c r="ORJ14" s="20"/>
      <c r="ORK14"/>
      <c r="ORL14" s="20"/>
      <c r="ORM14"/>
      <c r="ORN14" s="20"/>
      <c r="ORO14"/>
      <c r="ORP14" s="20"/>
      <c r="ORQ14"/>
      <c r="ORR14" s="20"/>
      <c r="ORS14"/>
      <c r="ORT14" s="20"/>
      <c r="ORU14"/>
      <c r="ORV14" s="20"/>
      <c r="ORW14"/>
      <c r="ORX14" s="20"/>
      <c r="ORY14"/>
      <c r="ORZ14" s="20"/>
      <c r="OSA14"/>
      <c r="OSB14" s="20"/>
      <c r="OSC14"/>
      <c r="OSD14" s="20"/>
      <c r="OSE14"/>
      <c r="OSF14" s="20"/>
      <c r="OSG14"/>
      <c r="OSH14" s="20"/>
      <c r="OSI14"/>
      <c r="OSJ14" s="20"/>
      <c r="OSK14"/>
      <c r="OSL14" s="20"/>
      <c r="OSM14"/>
      <c r="OSN14" s="20"/>
      <c r="OSO14"/>
      <c r="OSP14" s="20"/>
      <c r="OSQ14"/>
      <c r="OSR14" s="20"/>
      <c r="OSS14"/>
      <c r="OST14" s="20"/>
      <c r="OSU14"/>
      <c r="OSV14" s="20"/>
      <c r="OSW14"/>
      <c r="OSX14" s="20"/>
      <c r="OSY14"/>
      <c r="OSZ14" s="20"/>
      <c r="OTA14"/>
      <c r="OTB14" s="20"/>
      <c r="OTC14"/>
      <c r="OTD14" s="20"/>
      <c r="OTE14"/>
      <c r="OTF14" s="20"/>
      <c r="OTG14"/>
      <c r="OTH14" s="20"/>
      <c r="OTI14"/>
      <c r="OTJ14" s="20"/>
      <c r="OTK14"/>
      <c r="OTL14" s="20"/>
      <c r="OTM14"/>
      <c r="OTN14" s="20"/>
      <c r="OTO14"/>
      <c r="OTP14" s="20"/>
      <c r="OTQ14"/>
      <c r="OTR14" s="20"/>
      <c r="OTS14"/>
      <c r="OTT14" s="20"/>
      <c r="OTU14"/>
      <c r="OTV14" s="20"/>
      <c r="OTW14"/>
      <c r="OTX14" s="20"/>
      <c r="OTY14"/>
      <c r="OTZ14" s="20"/>
      <c r="OUA14"/>
      <c r="OUB14" s="20"/>
      <c r="OUC14"/>
      <c r="OUD14" s="20"/>
      <c r="OUE14"/>
      <c r="OUF14" s="20"/>
      <c r="OUG14"/>
      <c r="OUH14" s="20"/>
      <c r="OUI14"/>
      <c r="OUJ14" s="20"/>
      <c r="OUK14"/>
      <c r="OUL14" s="20"/>
      <c r="OUM14"/>
      <c r="OUN14" s="20"/>
      <c r="OUO14"/>
      <c r="OUP14" s="20"/>
      <c r="OUQ14"/>
      <c r="OUR14" s="20"/>
      <c r="OUS14"/>
      <c r="OUT14" s="20"/>
      <c r="OUU14"/>
      <c r="OUV14" s="20"/>
      <c r="OUW14"/>
      <c r="OUX14" s="20"/>
      <c r="OUY14"/>
      <c r="OUZ14" s="20"/>
      <c r="OVA14"/>
      <c r="OVB14" s="20"/>
      <c r="OVC14"/>
      <c r="OVD14" s="20"/>
      <c r="OVE14"/>
      <c r="OVF14" s="20"/>
      <c r="OVG14"/>
      <c r="OVH14" s="20"/>
      <c r="OVI14"/>
      <c r="OVJ14" s="20"/>
      <c r="OVK14"/>
      <c r="OVL14" s="20"/>
      <c r="OVM14"/>
      <c r="OVN14" s="20"/>
      <c r="OVO14"/>
      <c r="OVP14" s="20"/>
      <c r="OVQ14"/>
      <c r="OVR14" s="20"/>
      <c r="OVS14"/>
      <c r="OVT14" s="20"/>
      <c r="OVU14"/>
      <c r="OVV14" s="20"/>
      <c r="OVW14"/>
      <c r="OVX14" s="20"/>
      <c r="OVY14"/>
      <c r="OVZ14" s="20"/>
      <c r="OWA14"/>
      <c r="OWB14" s="20"/>
      <c r="OWC14"/>
      <c r="OWD14" s="20"/>
      <c r="OWE14"/>
      <c r="OWF14" s="20"/>
      <c r="OWG14"/>
      <c r="OWH14" s="20"/>
      <c r="OWI14"/>
      <c r="OWJ14" s="20"/>
      <c r="OWK14"/>
      <c r="OWL14" s="20"/>
      <c r="OWM14"/>
      <c r="OWN14" s="20"/>
      <c r="OWO14"/>
      <c r="OWP14" s="20"/>
      <c r="OWQ14"/>
      <c r="OWR14" s="20"/>
      <c r="OWS14"/>
      <c r="OWT14" s="20"/>
      <c r="OWU14"/>
      <c r="OWV14" s="20"/>
      <c r="OWW14"/>
      <c r="OWX14" s="20"/>
      <c r="OWY14"/>
      <c r="OWZ14" s="20"/>
      <c r="OXA14"/>
      <c r="OXB14" s="20"/>
      <c r="OXC14"/>
      <c r="OXD14" s="20"/>
      <c r="OXE14"/>
      <c r="OXF14" s="20"/>
      <c r="OXG14"/>
      <c r="OXH14" s="20"/>
      <c r="OXI14"/>
      <c r="OXJ14" s="20"/>
      <c r="OXK14"/>
      <c r="OXL14" s="20"/>
      <c r="OXM14"/>
      <c r="OXN14" s="20"/>
      <c r="OXO14"/>
      <c r="OXP14" s="20"/>
      <c r="OXQ14"/>
      <c r="OXR14" s="20"/>
      <c r="OXS14"/>
      <c r="OXT14" s="20"/>
      <c r="OXU14"/>
      <c r="OXV14" s="20"/>
      <c r="OXW14"/>
      <c r="OXX14" s="20"/>
      <c r="OXY14"/>
      <c r="OXZ14" s="20"/>
      <c r="OYA14"/>
      <c r="OYB14" s="20"/>
      <c r="OYC14"/>
      <c r="OYD14" s="20"/>
      <c r="OYE14"/>
      <c r="OYF14" s="20"/>
      <c r="OYG14"/>
      <c r="OYH14" s="20"/>
      <c r="OYI14"/>
      <c r="OYJ14" s="20"/>
      <c r="OYK14"/>
      <c r="OYL14" s="20"/>
      <c r="OYM14"/>
      <c r="OYN14" s="20"/>
      <c r="OYO14"/>
      <c r="OYP14" s="20"/>
      <c r="OYQ14"/>
      <c r="OYR14" s="20"/>
      <c r="OYS14"/>
      <c r="OYT14" s="20"/>
      <c r="OYU14"/>
      <c r="OYV14" s="20"/>
      <c r="OYW14"/>
      <c r="OYX14" s="20"/>
      <c r="OYY14"/>
      <c r="OYZ14" s="20"/>
      <c r="OZA14"/>
      <c r="OZB14" s="20"/>
      <c r="OZC14"/>
      <c r="OZD14" s="20"/>
      <c r="OZE14"/>
      <c r="OZF14" s="20"/>
      <c r="OZG14"/>
      <c r="OZH14" s="20"/>
      <c r="OZI14"/>
      <c r="OZJ14" s="20"/>
      <c r="OZK14"/>
      <c r="OZL14" s="20"/>
      <c r="OZM14"/>
      <c r="OZN14" s="20"/>
      <c r="OZO14"/>
      <c r="OZP14" s="20"/>
      <c r="OZQ14"/>
      <c r="OZR14" s="20"/>
      <c r="OZS14"/>
      <c r="OZT14" s="20"/>
      <c r="OZU14"/>
      <c r="OZV14" s="20"/>
      <c r="OZW14"/>
      <c r="OZX14" s="20"/>
      <c r="OZY14"/>
      <c r="OZZ14" s="20"/>
      <c r="PAA14"/>
      <c r="PAB14" s="20"/>
      <c r="PAC14"/>
      <c r="PAD14" s="20"/>
      <c r="PAE14"/>
      <c r="PAF14" s="20"/>
      <c r="PAG14"/>
      <c r="PAH14" s="20"/>
      <c r="PAI14"/>
      <c r="PAJ14" s="20"/>
      <c r="PAK14"/>
      <c r="PAL14" s="20"/>
      <c r="PAM14"/>
      <c r="PAN14" s="20"/>
      <c r="PAO14"/>
      <c r="PAP14" s="20"/>
      <c r="PAQ14"/>
      <c r="PAR14" s="20"/>
      <c r="PAS14"/>
      <c r="PAT14" s="20"/>
      <c r="PAU14"/>
      <c r="PAV14" s="20"/>
      <c r="PAW14"/>
      <c r="PAX14" s="20"/>
      <c r="PAY14"/>
      <c r="PAZ14" s="20"/>
      <c r="PBA14"/>
      <c r="PBB14" s="20"/>
      <c r="PBC14"/>
      <c r="PBD14" s="20"/>
      <c r="PBE14"/>
      <c r="PBF14" s="20"/>
      <c r="PBG14"/>
      <c r="PBH14" s="20"/>
      <c r="PBI14"/>
      <c r="PBJ14" s="20"/>
      <c r="PBK14"/>
      <c r="PBL14" s="20"/>
      <c r="PBM14"/>
      <c r="PBN14" s="20"/>
      <c r="PBO14"/>
      <c r="PBP14" s="20"/>
      <c r="PBQ14"/>
      <c r="PBR14" s="20"/>
      <c r="PBS14"/>
      <c r="PBT14" s="20"/>
      <c r="PBU14"/>
      <c r="PBV14" s="20"/>
      <c r="PBW14"/>
      <c r="PBX14" s="20"/>
      <c r="PBY14"/>
      <c r="PBZ14" s="20"/>
      <c r="PCA14"/>
      <c r="PCB14" s="20"/>
      <c r="PCC14"/>
      <c r="PCD14" s="20"/>
      <c r="PCE14"/>
      <c r="PCF14" s="20"/>
      <c r="PCG14"/>
      <c r="PCH14" s="20"/>
      <c r="PCI14"/>
      <c r="PCJ14" s="20"/>
      <c r="PCK14"/>
      <c r="PCL14" s="20"/>
      <c r="PCM14"/>
      <c r="PCN14" s="20"/>
      <c r="PCO14"/>
      <c r="PCP14" s="20"/>
      <c r="PCQ14"/>
      <c r="PCR14" s="20"/>
      <c r="PCS14"/>
      <c r="PCT14" s="20"/>
      <c r="PCU14"/>
      <c r="PCV14" s="20"/>
      <c r="PCW14"/>
      <c r="PCX14" s="20"/>
      <c r="PCY14"/>
      <c r="PCZ14" s="20"/>
      <c r="PDA14"/>
      <c r="PDB14" s="20"/>
      <c r="PDC14"/>
      <c r="PDD14" s="20"/>
      <c r="PDE14"/>
      <c r="PDF14" s="20"/>
      <c r="PDG14"/>
      <c r="PDH14" s="20"/>
      <c r="PDI14"/>
      <c r="PDJ14" s="20"/>
      <c r="PDK14"/>
      <c r="PDL14" s="20"/>
      <c r="PDM14"/>
      <c r="PDN14" s="20"/>
      <c r="PDO14"/>
      <c r="PDP14" s="20"/>
      <c r="PDQ14"/>
      <c r="PDR14" s="20"/>
      <c r="PDS14"/>
      <c r="PDT14" s="20"/>
      <c r="PDU14"/>
      <c r="PDV14" s="20"/>
      <c r="PDW14"/>
      <c r="PDX14" s="20"/>
      <c r="PDY14"/>
      <c r="PDZ14" s="20"/>
      <c r="PEA14"/>
      <c r="PEB14" s="20"/>
      <c r="PEC14"/>
      <c r="PED14" s="20"/>
      <c r="PEE14"/>
      <c r="PEF14" s="20"/>
      <c r="PEG14"/>
      <c r="PEH14" s="20"/>
      <c r="PEI14"/>
      <c r="PEJ14" s="20"/>
      <c r="PEK14"/>
      <c r="PEL14" s="20"/>
      <c r="PEM14"/>
      <c r="PEN14" s="20"/>
      <c r="PEO14"/>
      <c r="PEP14" s="20"/>
      <c r="PEQ14"/>
      <c r="PER14" s="20"/>
      <c r="PES14"/>
      <c r="PET14" s="20"/>
      <c r="PEU14"/>
      <c r="PEV14" s="20"/>
      <c r="PEW14"/>
      <c r="PEX14" s="20"/>
      <c r="PEY14"/>
      <c r="PEZ14" s="20"/>
      <c r="PFA14"/>
      <c r="PFB14" s="20"/>
      <c r="PFC14"/>
      <c r="PFD14" s="20"/>
      <c r="PFE14"/>
      <c r="PFF14" s="20"/>
      <c r="PFG14"/>
      <c r="PFH14" s="20"/>
      <c r="PFI14"/>
      <c r="PFJ14" s="20"/>
      <c r="PFK14"/>
      <c r="PFL14" s="20"/>
      <c r="PFM14"/>
      <c r="PFN14" s="20"/>
      <c r="PFO14"/>
      <c r="PFP14" s="20"/>
      <c r="PFQ14"/>
      <c r="PFR14" s="20"/>
      <c r="PFS14"/>
      <c r="PFT14" s="20"/>
      <c r="PFU14"/>
      <c r="PFV14" s="20"/>
      <c r="PFW14"/>
      <c r="PFX14" s="20"/>
      <c r="PFY14"/>
      <c r="PFZ14" s="20"/>
      <c r="PGA14"/>
      <c r="PGB14" s="20"/>
      <c r="PGC14"/>
      <c r="PGD14" s="20"/>
      <c r="PGE14"/>
      <c r="PGF14" s="20"/>
      <c r="PGG14"/>
      <c r="PGH14" s="20"/>
      <c r="PGI14"/>
      <c r="PGJ14" s="20"/>
      <c r="PGK14"/>
      <c r="PGL14" s="20"/>
      <c r="PGM14"/>
      <c r="PGN14" s="20"/>
      <c r="PGO14"/>
      <c r="PGP14" s="20"/>
      <c r="PGQ14"/>
      <c r="PGR14" s="20"/>
      <c r="PGS14"/>
      <c r="PGT14" s="20"/>
      <c r="PGU14"/>
      <c r="PGV14" s="20"/>
      <c r="PGW14"/>
      <c r="PGX14" s="20"/>
      <c r="PGY14"/>
      <c r="PGZ14" s="20"/>
      <c r="PHA14"/>
      <c r="PHB14" s="20"/>
      <c r="PHC14"/>
      <c r="PHD14" s="20"/>
      <c r="PHE14"/>
      <c r="PHF14" s="20"/>
      <c r="PHG14"/>
      <c r="PHH14" s="20"/>
      <c r="PHI14"/>
      <c r="PHJ14" s="20"/>
      <c r="PHK14"/>
      <c r="PHL14" s="20"/>
      <c r="PHM14"/>
      <c r="PHN14" s="20"/>
      <c r="PHO14"/>
      <c r="PHP14" s="20"/>
      <c r="PHQ14"/>
      <c r="PHR14" s="20"/>
      <c r="PHS14"/>
      <c r="PHT14" s="20"/>
      <c r="PHU14"/>
      <c r="PHV14" s="20"/>
      <c r="PHW14"/>
      <c r="PHX14" s="20"/>
      <c r="PHY14"/>
      <c r="PHZ14" s="20"/>
      <c r="PIA14"/>
      <c r="PIB14" s="20"/>
      <c r="PIC14"/>
      <c r="PID14" s="20"/>
      <c r="PIE14"/>
      <c r="PIF14" s="20"/>
      <c r="PIG14"/>
      <c r="PIH14" s="20"/>
      <c r="PII14"/>
      <c r="PIJ14" s="20"/>
      <c r="PIK14"/>
      <c r="PIL14" s="20"/>
      <c r="PIM14"/>
      <c r="PIN14" s="20"/>
      <c r="PIO14"/>
      <c r="PIP14" s="20"/>
      <c r="PIQ14"/>
      <c r="PIR14" s="20"/>
      <c r="PIS14"/>
      <c r="PIT14" s="20"/>
      <c r="PIU14"/>
      <c r="PIV14" s="20"/>
      <c r="PIW14"/>
      <c r="PIX14" s="20"/>
      <c r="PIY14"/>
      <c r="PIZ14" s="20"/>
      <c r="PJA14"/>
      <c r="PJB14" s="20"/>
      <c r="PJC14"/>
      <c r="PJD14" s="20"/>
      <c r="PJE14"/>
      <c r="PJF14" s="20"/>
      <c r="PJG14"/>
      <c r="PJH14" s="20"/>
      <c r="PJI14"/>
      <c r="PJJ14" s="20"/>
      <c r="PJK14"/>
      <c r="PJL14" s="20"/>
      <c r="PJM14"/>
      <c r="PJN14" s="20"/>
      <c r="PJO14"/>
      <c r="PJP14" s="20"/>
      <c r="PJQ14"/>
      <c r="PJR14" s="20"/>
      <c r="PJS14"/>
      <c r="PJT14" s="20"/>
      <c r="PJU14"/>
      <c r="PJV14" s="20"/>
      <c r="PJW14"/>
      <c r="PJX14" s="20"/>
      <c r="PJY14"/>
      <c r="PJZ14" s="20"/>
      <c r="PKA14"/>
      <c r="PKB14" s="20"/>
      <c r="PKC14"/>
      <c r="PKD14" s="20"/>
      <c r="PKE14"/>
      <c r="PKF14" s="20"/>
      <c r="PKG14"/>
      <c r="PKH14" s="20"/>
      <c r="PKI14"/>
      <c r="PKJ14" s="20"/>
      <c r="PKK14"/>
      <c r="PKL14" s="20"/>
      <c r="PKM14"/>
      <c r="PKN14" s="20"/>
      <c r="PKO14"/>
      <c r="PKP14" s="20"/>
      <c r="PKQ14"/>
      <c r="PKR14" s="20"/>
      <c r="PKS14"/>
      <c r="PKT14" s="20"/>
      <c r="PKU14"/>
      <c r="PKV14" s="20"/>
      <c r="PKW14"/>
      <c r="PKX14" s="20"/>
      <c r="PKY14"/>
      <c r="PKZ14" s="20"/>
      <c r="PLA14"/>
      <c r="PLB14" s="20"/>
      <c r="PLC14"/>
      <c r="PLD14" s="20"/>
      <c r="PLE14"/>
      <c r="PLF14" s="20"/>
      <c r="PLG14"/>
      <c r="PLH14" s="20"/>
      <c r="PLI14"/>
      <c r="PLJ14" s="20"/>
      <c r="PLK14"/>
      <c r="PLL14" s="20"/>
      <c r="PLM14"/>
      <c r="PLN14" s="20"/>
      <c r="PLO14"/>
      <c r="PLP14" s="20"/>
      <c r="PLQ14"/>
      <c r="PLR14" s="20"/>
      <c r="PLS14"/>
      <c r="PLT14" s="20"/>
      <c r="PLU14"/>
      <c r="PLV14" s="20"/>
      <c r="PLW14"/>
      <c r="PLX14" s="20"/>
      <c r="PLY14"/>
      <c r="PLZ14" s="20"/>
      <c r="PMA14"/>
      <c r="PMB14" s="20"/>
      <c r="PMC14"/>
      <c r="PMD14" s="20"/>
      <c r="PME14"/>
      <c r="PMF14" s="20"/>
      <c r="PMG14"/>
      <c r="PMH14" s="20"/>
      <c r="PMI14"/>
      <c r="PMJ14" s="20"/>
      <c r="PMK14"/>
      <c r="PML14" s="20"/>
      <c r="PMM14"/>
      <c r="PMN14" s="20"/>
      <c r="PMO14"/>
      <c r="PMP14" s="20"/>
      <c r="PMQ14"/>
      <c r="PMR14" s="20"/>
      <c r="PMS14"/>
      <c r="PMT14" s="20"/>
      <c r="PMU14"/>
      <c r="PMV14" s="20"/>
      <c r="PMW14"/>
      <c r="PMX14" s="20"/>
      <c r="PMY14"/>
      <c r="PMZ14" s="20"/>
      <c r="PNA14"/>
      <c r="PNB14" s="20"/>
      <c r="PNC14"/>
      <c r="PND14" s="20"/>
      <c r="PNE14"/>
      <c r="PNF14" s="20"/>
      <c r="PNG14"/>
      <c r="PNH14" s="20"/>
      <c r="PNI14"/>
      <c r="PNJ14" s="20"/>
      <c r="PNK14"/>
      <c r="PNL14" s="20"/>
      <c r="PNM14"/>
      <c r="PNN14" s="20"/>
      <c r="PNO14"/>
      <c r="PNP14" s="20"/>
      <c r="PNQ14"/>
      <c r="PNR14" s="20"/>
      <c r="PNS14"/>
      <c r="PNT14" s="20"/>
      <c r="PNU14"/>
      <c r="PNV14" s="20"/>
      <c r="PNW14"/>
      <c r="PNX14" s="20"/>
      <c r="PNY14"/>
      <c r="PNZ14" s="20"/>
      <c r="POA14"/>
      <c r="POB14" s="20"/>
      <c r="POC14"/>
      <c r="POD14" s="20"/>
      <c r="POE14"/>
      <c r="POF14" s="20"/>
      <c r="POG14"/>
      <c r="POH14" s="20"/>
      <c r="POI14"/>
      <c r="POJ14" s="20"/>
      <c r="POK14"/>
      <c r="POL14" s="20"/>
      <c r="POM14"/>
      <c r="PON14" s="20"/>
      <c r="POO14"/>
      <c r="POP14" s="20"/>
      <c r="POQ14"/>
      <c r="POR14" s="20"/>
      <c r="POS14"/>
      <c r="POT14" s="20"/>
      <c r="POU14"/>
      <c r="POV14" s="20"/>
      <c r="POW14"/>
      <c r="POX14" s="20"/>
      <c r="POY14"/>
      <c r="POZ14" s="20"/>
      <c r="PPA14"/>
      <c r="PPB14" s="20"/>
      <c r="PPC14"/>
      <c r="PPD14" s="20"/>
      <c r="PPE14"/>
      <c r="PPF14" s="20"/>
      <c r="PPG14"/>
      <c r="PPH14" s="20"/>
      <c r="PPI14"/>
      <c r="PPJ14" s="20"/>
      <c r="PPK14"/>
      <c r="PPL14" s="20"/>
      <c r="PPM14"/>
      <c r="PPN14" s="20"/>
      <c r="PPO14"/>
      <c r="PPP14" s="20"/>
      <c r="PPQ14"/>
      <c r="PPR14" s="20"/>
      <c r="PPS14"/>
      <c r="PPT14" s="20"/>
      <c r="PPU14"/>
      <c r="PPV14" s="20"/>
      <c r="PPW14"/>
      <c r="PPX14" s="20"/>
      <c r="PPY14"/>
      <c r="PPZ14" s="20"/>
      <c r="PQA14"/>
      <c r="PQB14" s="20"/>
      <c r="PQC14"/>
      <c r="PQD14" s="20"/>
      <c r="PQE14"/>
      <c r="PQF14" s="20"/>
      <c r="PQG14"/>
      <c r="PQH14" s="20"/>
      <c r="PQI14"/>
      <c r="PQJ14" s="20"/>
      <c r="PQK14"/>
      <c r="PQL14" s="20"/>
      <c r="PQM14"/>
      <c r="PQN14" s="20"/>
      <c r="PQO14"/>
      <c r="PQP14" s="20"/>
      <c r="PQQ14"/>
      <c r="PQR14" s="20"/>
      <c r="PQS14"/>
      <c r="PQT14" s="20"/>
      <c r="PQU14"/>
      <c r="PQV14" s="20"/>
      <c r="PQW14"/>
      <c r="PQX14" s="20"/>
      <c r="PQY14"/>
      <c r="PQZ14" s="20"/>
      <c r="PRA14"/>
      <c r="PRB14" s="20"/>
      <c r="PRC14"/>
      <c r="PRD14" s="20"/>
      <c r="PRE14"/>
      <c r="PRF14" s="20"/>
      <c r="PRG14"/>
      <c r="PRH14" s="20"/>
      <c r="PRI14"/>
      <c r="PRJ14" s="20"/>
      <c r="PRK14"/>
      <c r="PRL14" s="20"/>
      <c r="PRM14"/>
      <c r="PRN14" s="20"/>
      <c r="PRO14"/>
      <c r="PRP14" s="20"/>
      <c r="PRQ14"/>
      <c r="PRR14" s="20"/>
      <c r="PRS14"/>
      <c r="PRT14" s="20"/>
      <c r="PRU14"/>
      <c r="PRV14" s="20"/>
      <c r="PRW14"/>
      <c r="PRX14" s="20"/>
      <c r="PRY14"/>
      <c r="PRZ14" s="20"/>
      <c r="PSA14"/>
      <c r="PSB14" s="20"/>
      <c r="PSC14"/>
      <c r="PSD14" s="20"/>
      <c r="PSE14"/>
      <c r="PSF14" s="20"/>
      <c r="PSG14"/>
      <c r="PSH14" s="20"/>
      <c r="PSI14"/>
      <c r="PSJ14" s="20"/>
      <c r="PSK14"/>
      <c r="PSL14" s="20"/>
      <c r="PSM14"/>
      <c r="PSN14" s="20"/>
      <c r="PSO14"/>
      <c r="PSP14" s="20"/>
      <c r="PSQ14"/>
      <c r="PSR14" s="20"/>
      <c r="PSS14"/>
      <c r="PST14" s="20"/>
      <c r="PSU14"/>
      <c r="PSV14" s="20"/>
      <c r="PSW14"/>
      <c r="PSX14" s="20"/>
      <c r="PSY14"/>
      <c r="PSZ14" s="20"/>
      <c r="PTA14"/>
      <c r="PTB14" s="20"/>
      <c r="PTC14"/>
      <c r="PTD14" s="20"/>
      <c r="PTE14"/>
      <c r="PTF14" s="20"/>
      <c r="PTG14"/>
      <c r="PTH14" s="20"/>
      <c r="PTI14"/>
      <c r="PTJ14" s="20"/>
      <c r="PTK14"/>
      <c r="PTL14" s="20"/>
      <c r="PTM14"/>
      <c r="PTN14" s="20"/>
      <c r="PTO14"/>
      <c r="PTP14" s="20"/>
      <c r="PTQ14"/>
      <c r="PTR14" s="20"/>
      <c r="PTS14"/>
      <c r="PTT14" s="20"/>
      <c r="PTU14"/>
      <c r="PTV14" s="20"/>
      <c r="PTW14"/>
      <c r="PTX14" s="20"/>
      <c r="PTY14"/>
      <c r="PTZ14" s="20"/>
      <c r="PUA14"/>
      <c r="PUB14" s="20"/>
      <c r="PUC14"/>
      <c r="PUD14" s="20"/>
      <c r="PUE14"/>
      <c r="PUF14" s="20"/>
      <c r="PUG14"/>
      <c r="PUH14" s="20"/>
      <c r="PUI14"/>
      <c r="PUJ14" s="20"/>
      <c r="PUK14"/>
      <c r="PUL14" s="20"/>
      <c r="PUM14"/>
      <c r="PUN14" s="20"/>
      <c r="PUO14"/>
      <c r="PUP14" s="20"/>
      <c r="PUQ14"/>
      <c r="PUR14" s="20"/>
      <c r="PUS14"/>
      <c r="PUT14" s="20"/>
      <c r="PUU14"/>
      <c r="PUV14" s="20"/>
      <c r="PUW14"/>
      <c r="PUX14" s="20"/>
      <c r="PUY14"/>
      <c r="PUZ14" s="20"/>
      <c r="PVA14"/>
      <c r="PVB14" s="20"/>
      <c r="PVC14"/>
      <c r="PVD14" s="20"/>
      <c r="PVE14"/>
      <c r="PVF14" s="20"/>
      <c r="PVG14"/>
      <c r="PVH14" s="20"/>
      <c r="PVI14"/>
      <c r="PVJ14" s="20"/>
      <c r="PVK14"/>
      <c r="PVL14" s="20"/>
      <c r="PVM14"/>
      <c r="PVN14" s="20"/>
      <c r="PVO14"/>
      <c r="PVP14" s="20"/>
      <c r="PVQ14"/>
      <c r="PVR14" s="20"/>
      <c r="PVS14"/>
      <c r="PVT14" s="20"/>
      <c r="PVU14"/>
      <c r="PVV14" s="20"/>
      <c r="PVW14"/>
      <c r="PVX14" s="20"/>
      <c r="PVY14"/>
      <c r="PVZ14" s="20"/>
      <c r="PWA14"/>
      <c r="PWB14" s="20"/>
      <c r="PWC14"/>
      <c r="PWD14" s="20"/>
      <c r="PWE14"/>
      <c r="PWF14" s="20"/>
      <c r="PWG14"/>
      <c r="PWH14" s="20"/>
      <c r="PWI14"/>
      <c r="PWJ14" s="20"/>
      <c r="PWK14"/>
      <c r="PWL14" s="20"/>
      <c r="PWM14"/>
      <c r="PWN14" s="20"/>
      <c r="PWO14"/>
      <c r="PWP14" s="20"/>
      <c r="PWQ14"/>
      <c r="PWR14" s="20"/>
      <c r="PWS14"/>
      <c r="PWT14" s="20"/>
      <c r="PWU14"/>
      <c r="PWV14" s="20"/>
      <c r="PWW14"/>
      <c r="PWX14" s="20"/>
      <c r="PWY14"/>
      <c r="PWZ14" s="20"/>
      <c r="PXA14"/>
      <c r="PXB14" s="20"/>
      <c r="PXC14"/>
      <c r="PXD14" s="20"/>
      <c r="PXE14"/>
      <c r="PXF14" s="20"/>
      <c r="PXG14"/>
      <c r="PXH14" s="20"/>
      <c r="PXI14"/>
      <c r="PXJ14" s="20"/>
      <c r="PXK14"/>
      <c r="PXL14" s="20"/>
      <c r="PXM14"/>
      <c r="PXN14" s="20"/>
      <c r="PXO14"/>
      <c r="PXP14" s="20"/>
      <c r="PXQ14"/>
      <c r="PXR14" s="20"/>
      <c r="PXS14"/>
      <c r="PXT14" s="20"/>
      <c r="PXU14"/>
      <c r="PXV14" s="20"/>
      <c r="PXW14"/>
      <c r="PXX14" s="20"/>
      <c r="PXY14"/>
      <c r="PXZ14" s="20"/>
      <c r="PYA14"/>
      <c r="PYB14" s="20"/>
      <c r="PYC14"/>
      <c r="PYD14" s="20"/>
      <c r="PYE14"/>
      <c r="PYF14" s="20"/>
      <c r="PYG14"/>
      <c r="PYH14" s="20"/>
      <c r="PYI14"/>
      <c r="PYJ14" s="20"/>
      <c r="PYK14"/>
      <c r="PYL14" s="20"/>
      <c r="PYM14"/>
      <c r="PYN14" s="20"/>
      <c r="PYO14"/>
      <c r="PYP14" s="20"/>
      <c r="PYQ14"/>
      <c r="PYR14" s="20"/>
      <c r="PYS14"/>
      <c r="PYT14" s="20"/>
      <c r="PYU14"/>
      <c r="PYV14" s="20"/>
      <c r="PYW14"/>
      <c r="PYX14" s="20"/>
      <c r="PYY14"/>
      <c r="PYZ14" s="20"/>
      <c r="PZA14"/>
      <c r="PZB14" s="20"/>
      <c r="PZC14"/>
      <c r="PZD14" s="20"/>
      <c r="PZE14"/>
      <c r="PZF14" s="20"/>
      <c r="PZG14"/>
      <c r="PZH14" s="20"/>
      <c r="PZI14"/>
      <c r="PZJ14" s="20"/>
      <c r="PZK14"/>
      <c r="PZL14" s="20"/>
      <c r="PZM14"/>
      <c r="PZN14" s="20"/>
      <c r="PZO14"/>
      <c r="PZP14" s="20"/>
      <c r="PZQ14"/>
      <c r="PZR14" s="20"/>
      <c r="PZS14"/>
      <c r="PZT14" s="20"/>
      <c r="PZU14"/>
      <c r="PZV14" s="20"/>
      <c r="PZW14"/>
      <c r="PZX14" s="20"/>
      <c r="PZY14"/>
      <c r="PZZ14" s="20"/>
      <c r="QAA14"/>
      <c r="QAB14" s="20"/>
      <c r="QAC14"/>
      <c r="QAD14" s="20"/>
      <c r="QAE14"/>
      <c r="QAF14" s="20"/>
      <c r="QAG14"/>
      <c r="QAH14" s="20"/>
      <c r="QAI14"/>
      <c r="QAJ14" s="20"/>
      <c r="QAK14"/>
      <c r="QAL14" s="20"/>
      <c r="QAM14"/>
      <c r="QAN14" s="20"/>
      <c r="QAO14"/>
      <c r="QAP14" s="20"/>
      <c r="QAQ14"/>
      <c r="QAR14" s="20"/>
      <c r="QAS14"/>
      <c r="QAT14" s="20"/>
      <c r="QAU14"/>
      <c r="QAV14" s="20"/>
      <c r="QAW14"/>
      <c r="QAX14" s="20"/>
      <c r="QAY14"/>
      <c r="QAZ14" s="20"/>
      <c r="QBA14"/>
      <c r="QBB14" s="20"/>
      <c r="QBC14"/>
      <c r="QBD14" s="20"/>
      <c r="QBE14"/>
      <c r="QBF14" s="20"/>
      <c r="QBG14"/>
      <c r="QBH14" s="20"/>
      <c r="QBI14"/>
      <c r="QBJ14" s="20"/>
      <c r="QBK14"/>
      <c r="QBL14" s="20"/>
      <c r="QBM14"/>
      <c r="QBN14" s="20"/>
      <c r="QBO14"/>
      <c r="QBP14" s="20"/>
      <c r="QBQ14"/>
      <c r="QBR14" s="20"/>
      <c r="QBS14"/>
      <c r="QBT14" s="20"/>
      <c r="QBU14"/>
      <c r="QBV14" s="20"/>
      <c r="QBW14"/>
      <c r="QBX14" s="20"/>
      <c r="QBY14"/>
      <c r="QBZ14" s="20"/>
      <c r="QCA14"/>
      <c r="QCB14" s="20"/>
      <c r="QCC14"/>
      <c r="QCD14" s="20"/>
      <c r="QCE14"/>
      <c r="QCF14" s="20"/>
      <c r="QCG14"/>
      <c r="QCH14" s="20"/>
      <c r="QCI14"/>
      <c r="QCJ14" s="20"/>
      <c r="QCK14"/>
      <c r="QCL14" s="20"/>
      <c r="QCM14"/>
      <c r="QCN14" s="20"/>
      <c r="QCO14"/>
      <c r="QCP14" s="20"/>
      <c r="QCQ14"/>
      <c r="QCR14" s="20"/>
      <c r="QCS14"/>
      <c r="QCT14" s="20"/>
      <c r="QCU14"/>
      <c r="QCV14" s="20"/>
      <c r="QCW14"/>
      <c r="QCX14" s="20"/>
      <c r="QCY14"/>
      <c r="QCZ14" s="20"/>
      <c r="QDA14"/>
      <c r="QDB14" s="20"/>
      <c r="QDC14"/>
      <c r="QDD14" s="20"/>
      <c r="QDE14"/>
      <c r="QDF14" s="20"/>
      <c r="QDG14"/>
      <c r="QDH14" s="20"/>
      <c r="QDI14"/>
      <c r="QDJ14" s="20"/>
      <c r="QDK14"/>
      <c r="QDL14" s="20"/>
      <c r="QDM14"/>
      <c r="QDN14" s="20"/>
      <c r="QDO14"/>
      <c r="QDP14" s="20"/>
      <c r="QDQ14"/>
      <c r="QDR14" s="20"/>
      <c r="QDS14"/>
      <c r="QDT14" s="20"/>
      <c r="QDU14"/>
      <c r="QDV14" s="20"/>
      <c r="QDW14"/>
      <c r="QDX14" s="20"/>
      <c r="QDY14"/>
      <c r="QDZ14" s="20"/>
      <c r="QEA14"/>
      <c r="QEB14" s="20"/>
      <c r="QEC14"/>
      <c r="QED14" s="20"/>
      <c r="QEE14"/>
      <c r="QEF14" s="20"/>
      <c r="QEG14"/>
      <c r="QEH14" s="20"/>
      <c r="QEI14"/>
      <c r="QEJ14" s="20"/>
      <c r="QEK14"/>
      <c r="QEL14" s="20"/>
      <c r="QEM14"/>
      <c r="QEN14" s="20"/>
      <c r="QEO14"/>
      <c r="QEP14" s="20"/>
      <c r="QEQ14"/>
      <c r="QER14" s="20"/>
      <c r="QES14"/>
      <c r="QET14" s="20"/>
      <c r="QEU14"/>
      <c r="QEV14" s="20"/>
      <c r="QEW14"/>
      <c r="QEX14" s="20"/>
      <c r="QEY14"/>
      <c r="QEZ14" s="20"/>
      <c r="QFA14"/>
      <c r="QFB14" s="20"/>
      <c r="QFC14"/>
      <c r="QFD14" s="20"/>
      <c r="QFE14"/>
      <c r="QFF14" s="20"/>
      <c r="QFG14"/>
      <c r="QFH14" s="20"/>
      <c r="QFI14"/>
      <c r="QFJ14" s="20"/>
      <c r="QFK14"/>
      <c r="QFL14" s="20"/>
      <c r="QFM14"/>
      <c r="QFN14" s="20"/>
      <c r="QFO14"/>
      <c r="QFP14" s="20"/>
      <c r="QFQ14"/>
      <c r="QFR14" s="20"/>
      <c r="QFS14"/>
      <c r="QFT14" s="20"/>
      <c r="QFU14"/>
      <c r="QFV14" s="20"/>
      <c r="QFW14"/>
      <c r="QFX14" s="20"/>
      <c r="QFY14"/>
      <c r="QFZ14" s="20"/>
      <c r="QGA14"/>
      <c r="QGB14" s="20"/>
      <c r="QGC14"/>
      <c r="QGD14" s="20"/>
      <c r="QGE14"/>
      <c r="QGF14" s="20"/>
      <c r="QGG14"/>
      <c r="QGH14" s="20"/>
      <c r="QGI14"/>
      <c r="QGJ14" s="20"/>
      <c r="QGK14"/>
      <c r="QGL14" s="20"/>
      <c r="QGM14"/>
      <c r="QGN14" s="20"/>
      <c r="QGO14"/>
      <c r="QGP14" s="20"/>
      <c r="QGQ14"/>
      <c r="QGR14" s="20"/>
      <c r="QGS14"/>
      <c r="QGT14" s="20"/>
      <c r="QGU14"/>
      <c r="QGV14" s="20"/>
      <c r="QGW14"/>
      <c r="QGX14" s="20"/>
      <c r="QGY14"/>
      <c r="QGZ14" s="20"/>
      <c r="QHA14"/>
      <c r="QHB14" s="20"/>
      <c r="QHC14"/>
      <c r="QHD14" s="20"/>
      <c r="QHE14"/>
      <c r="QHF14" s="20"/>
      <c r="QHG14"/>
      <c r="QHH14" s="20"/>
      <c r="QHI14"/>
      <c r="QHJ14" s="20"/>
      <c r="QHK14"/>
      <c r="QHL14" s="20"/>
      <c r="QHM14"/>
      <c r="QHN14" s="20"/>
      <c r="QHO14"/>
      <c r="QHP14" s="20"/>
      <c r="QHQ14"/>
      <c r="QHR14" s="20"/>
      <c r="QHS14"/>
      <c r="QHT14" s="20"/>
      <c r="QHU14"/>
      <c r="QHV14" s="20"/>
      <c r="QHW14"/>
      <c r="QHX14" s="20"/>
      <c r="QHY14"/>
      <c r="QHZ14" s="20"/>
      <c r="QIA14"/>
      <c r="QIB14" s="20"/>
      <c r="QIC14"/>
      <c r="QID14" s="20"/>
      <c r="QIE14"/>
      <c r="QIF14" s="20"/>
      <c r="QIG14"/>
      <c r="QIH14" s="20"/>
      <c r="QII14"/>
      <c r="QIJ14" s="20"/>
      <c r="QIK14"/>
      <c r="QIL14" s="20"/>
      <c r="QIM14"/>
      <c r="QIN14" s="20"/>
      <c r="QIO14"/>
      <c r="QIP14" s="20"/>
      <c r="QIQ14"/>
      <c r="QIR14" s="20"/>
      <c r="QIS14"/>
      <c r="QIT14" s="20"/>
      <c r="QIU14"/>
      <c r="QIV14" s="20"/>
      <c r="QIW14"/>
      <c r="QIX14" s="20"/>
      <c r="QIY14"/>
      <c r="QIZ14" s="20"/>
      <c r="QJA14"/>
      <c r="QJB14" s="20"/>
      <c r="QJC14"/>
      <c r="QJD14" s="20"/>
      <c r="QJE14"/>
      <c r="QJF14" s="20"/>
      <c r="QJG14"/>
      <c r="QJH14" s="20"/>
      <c r="QJI14"/>
      <c r="QJJ14" s="20"/>
      <c r="QJK14"/>
      <c r="QJL14" s="20"/>
      <c r="QJM14"/>
      <c r="QJN14" s="20"/>
      <c r="QJO14"/>
      <c r="QJP14" s="20"/>
      <c r="QJQ14"/>
      <c r="QJR14" s="20"/>
      <c r="QJS14"/>
      <c r="QJT14" s="20"/>
      <c r="QJU14"/>
      <c r="QJV14" s="20"/>
      <c r="QJW14"/>
      <c r="QJX14" s="20"/>
      <c r="QJY14"/>
      <c r="QJZ14" s="20"/>
      <c r="QKA14"/>
      <c r="QKB14" s="20"/>
      <c r="QKC14"/>
      <c r="QKD14" s="20"/>
      <c r="QKE14"/>
      <c r="QKF14" s="20"/>
      <c r="QKG14"/>
      <c r="QKH14" s="20"/>
      <c r="QKI14"/>
      <c r="QKJ14" s="20"/>
      <c r="QKK14"/>
      <c r="QKL14" s="20"/>
      <c r="QKM14"/>
      <c r="QKN14" s="20"/>
      <c r="QKO14"/>
      <c r="QKP14" s="20"/>
      <c r="QKQ14"/>
      <c r="QKR14" s="20"/>
      <c r="QKS14"/>
      <c r="QKT14" s="20"/>
      <c r="QKU14"/>
      <c r="QKV14" s="20"/>
      <c r="QKW14"/>
      <c r="QKX14" s="20"/>
      <c r="QKY14"/>
      <c r="QKZ14" s="20"/>
      <c r="QLA14"/>
      <c r="QLB14" s="20"/>
      <c r="QLC14"/>
      <c r="QLD14" s="20"/>
      <c r="QLE14"/>
      <c r="QLF14" s="20"/>
      <c r="QLG14"/>
      <c r="QLH14" s="20"/>
      <c r="QLI14"/>
      <c r="QLJ14" s="20"/>
      <c r="QLK14"/>
      <c r="QLL14" s="20"/>
      <c r="QLM14"/>
      <c r="QLN14" s="20"/>
      <c r="QLO14"/>
      <c r="QLP14" s="20"/>
      <c r="QLQ14"/>
      <c r="QLR14" s="20"/>
      <c r="QLS14"/>
      <c r="QLT14" s="20"/>
      <c r="QLU14"/>
      <c r="QLV14" s="20"/>
      <c r="QLW14"/>
      <c r="QLX14" s="20"/>
      <c r="QLY14"/>
      <c r="QLZ14" s="20"/>
      <c r="QMA14"/>
      <c r="QMB14" s="20"/>
      <c r="QMC14"/>
      <c r="QMD14" s="20"/>
      <c r="QME14"/>
      <c r="QMF14" s="20"/>
      <c r="QMG14"/>
      <c r="QMH14" s="20"/>
      <c r="QMI14"/>
      <c r="QMJ14" s="20"/>
      <c r="QMK14"/>
      <c r="QML14" s="20"/>
      <c r="QMM14"/>
      <c r="QMN14" s="20"/>
      <c r="QMO14"/>
      <c r="QMP14" s="20"/>
      <c r="QMQ14"/>
      <c r="QMR14" s="20"/>
      <c r="QMS14"/>
      <c r="QMT14" s="20"/>
      <c r="QMU14"/>
      <c r="QMV14" s="20"/>
      <c r="QMW14"/>
      <c r="QMX14" s="20"/>
      <c r="QMY14"/>
      <c r="QMZ14" s="20"/>
      <c r="QNA14"/>
      <c r="QNB14" s="20"/>
      <c r="QNC14"/>
      <c r="QND14" s="20"/>
      <c r="QNE14"/>
      <c r="QNF14" s="20"/>
      <c r="QNG14"/>
      <c r="QNH14" s="20"/>
      <c r="QNI14"/>
      <c r="QNJ14" s="20"/>
      <c r="QNK14"/>
      <c r="QNL14" s="20"/>
      <c r="QNM14"/>
      <c r="QNN14" s="20"/>
      <c r="QNO14"/>
      <c r="QNP14" s="20"/>
      <c r="QNQ14"/>
      <c r="QNR14" s="20"/>
      <c r="QNS14"/>
      <c r="QNT14" s="20"/>
      <c r="QNU14"/>
      <c r="QNV14" s="20"/>
      <c r="QNW14"/>
      <c r="QNX14" s="20"/>
      <c r="QNY14"/>
      <c r="QNZ14" s="20"/>
      <c r="QOA14"/>
      <c r="QOB14" s="20"/>
      <c r="QOC14"/>
      <c r="QOD14" s="20"/>
      <c r="QOE14"/>
      <c r="QOF14" s="20"/>
      <c r="QOG14"/>
      <c r="QOH14" s="20"/>
      <c r="QOI14"/>
      <c r="QOJ14" s="20"/>
      <c r="QOK14"/>
      <c r="QOL14" s="20"/>
      <c r="QOM14"/>
      <c r="QON14" s="20"/>
      <c r="QOO14"/>
      <c r="QOP14" s="20"/>
      <c r="QOQ14"/>
      <c r="QOR14" s="20"/>
      <c r="QOS14"/>
      <c r="QOT14" s="20"/>
      <c r="QOU14"/>
      <c r="QOV14" s="20"/>
      <c r="QOW14"/>
      <c r="QOX14" s="20"/>
      <c r="QOY14"/>
      <c r="QOZ14" s="20"/>
      <c r="QPA14"/>
      <c r="QPB14" s="20"/>
      <c r="QPC14"/>
      <c r="QPD14" s="20"/>
      <c r="QPE14"/>
      <c r="QPF14" s="20"/>
      <c r="QPG14"/>
      <c r="QPH14" s="20"/>
      <c r="QPI14"/>
      <c r="QPJ14" s="20"/>
      <c r="QPK14"/>
      <c r="QPL14" s="20"/>
      <c r="QPM14"/>
      <c r="QPN14" s="20"/>
      <c r="QPO14"/>
      <c r="QPP14" s="20"/>
      <c r="QPQ14"/>
      <c r="QPR14" s="20"/>
      <c r="QPS14"/>
      <c r="QPT14" s="20"/>
      <c r="QPU14"/>
      <c r="QPV14" s="20"/>
      <c r="QPW14"/>
      <c r="QPX14" s="20"/>
      <c r="QPY14"/>
      <c r="QPZ14" s="20"/>
      <c r="QQA14"/>
      <c r="QQB14" s="20"/>
      <c r="QQC14"/>
      <c r="QQD14" s="20"/>
      <c r="QQE14"/>
      <c r="QQF14" s="20"/>
      <c r="QQG14"/>
      <c r="QQH14" s="20"/>
      <c r="QQI14"/>
      <c r="QQJ14" s="20"/>
      <c r="QQK14"/>
      <c r="QQL14" s="20"/>
      <c r="QQM14"/>
      <c r="QQN14" s="20"/>
      <c r="QQO14"/>
      <c r="QQP14" s="20"/>
      <c r="QQQ14"/>
      <c r="QQR14" s="20"/>
      <c r="QQS14"/>
      <c r="QQT14" s="20"/>
      <c r="QQU14"/>
      <c r="QQV14" s="20"/>
      <c r="QQW14"/>
      <c r="QQX14" s="20"/>
      <c r="QQY14"/>
      <c r="QQZ14" s="20"/>
      <c r="QRA14"/>
      <c r="QRB14" s="20"/>
      <c r="QRC14"/>
      <c r="QRD14" s="20"/>
      <c r="QRE14"/>
      <c r="QRF14" s="20"/>
      <c r="QRG14"/>
      <c r="QRH14" s="20"/>
      <c r="QRI14"/>
      <c r="QRJ14" s="20"/>
      <c r="QRK14"/>
      <c r="QRL14" s="20"/>
      <c r="QRM14"/>
      <c r="QRN14" s="20"/>
      <c r="QRO14"/>
      <c r="QRP14" s="20"/>
      <c r="QRQ14"/>
      <c r="QRR14" s="20"/>
      <c r="QRS14"/>
      <c r="QRT14" s="20"/>
      <c r="QRU14"/>
      <c r="QRV14" s="20"/>
      <c r="QRW14"/>
      <c r="QRX14" s="20"/>
      <c r="QRY14"/>
      <c r="QRZ14" s="20"/>
      <c r="QSA14"/>
      <c r="QSB14" s="20"/>
      <c r="QSC14"/>
      <c r="QSD14" s="20"/>
      <c r="QSE14"/>
      <c r="QSF14" s="20"/>
      <c r="QSG14"/>
      <c r="QSH14" s="20"/>
      <c r="QSI14"/>
      <c r="QSJ14" s="20"/>
      <c r="QSK14"/>
      <c r="QSL14" s="20"/>
      <c r="QSM14"/>
      <c r="QSN14" s="20"/>
      <c r="QSO14"/>
      <c r="QSP14" s="20"/>
      <c r="QSQ14"/>
      <c r="QSR14" s="20"/>
      <c r="QSS14"/>
      <c r="QST14" s="20"/>
      <c r="QSU14"/>
      <c r="QSV14" s="20"/>
      <c r="QSW14"/>
      <c r="QSX14" s="20"/>
      <c r="QSY14"/>
      <c r="QSZ14" s="20"/>
      <c r="QTA14"/>
      <c r="QTB14" s="20"/>
      <c r="QTC14"/>
      <c r="QTD14" s="20"/>
      <c r="QTE14"/>
      <c r="QTF14" s="20"/>
      <c r="QTG14"/>
      <c r="QTH14" s="20"/>
      <c r="QTI14"/>
      <c r="QTJ14" s="20"/>
      <c r="QTK14"/>
      <c r="QTL14" s="20"/>
      <c r="QTM14"/>
      <c r="QTN14" s="20"/>
      <c r="QTO14"/>
      <c r="QTP14" s="20"/>
      <c r="QTQ14"/>
      <c r="QTR14" s="20"/>
      <c r="QTS14"/>
      <c r="QTT14" s="20"/>
      <c r="QTU14"/>
      <c r="QTV14" s="20"/>
      <c r="QTW14"/>
      <c r="QTX14" s="20"/>
      <c r="QTY14"/>
      <c r="QTZ14" s="20"/>
      <c r="QUA14"/>
      <c r="QUB14" s="20"/>
      <c r="QUC14"/>
      <c r="QUD14" s="20"/>
      <c r="QUE14"/>
      <c r="QUF14" s="20"/>
      <c r="QUG14"/>
      <c r="QUH14" s="20"/>
      <c r="QUI14"/>
      <c r="QUJ14" s="20"/>
      <c r="QUK14"/>
      <c r="QUL14" s="20"/>
      <c r="QUM14"/>
      <c r="QUN14" s="20"/>
      <c r="QUO14"/>
      <c r="QUP14" s="20"/>
      <c r="QUQ14"/>
      <c r="QUR14" s="20"/>
      <c r="QUS14"/>
      <c r="QUT14" s="20"/>
      <c r="QUU14"/>
      <c r="QUV14" s="20"/>
      <c r="QUW14"/>
      <c r="QUX14" s="20"/>
      <c r="QUY14"/>
      <c r="QUZ14" s="20"/>
      <c r="QVA14"/>
      <c r="QVB14" s="20"/>
      <c r="QVC14"/>
      <c r="QVD14" s="20"/>
      <c r="QVE14"/>
      <c r="QVF14" s="20"/>
      <c r="QVG14"/>
      <c r="QVH14" s="20"/>
      <c r="QVI14"/>
      <c r="QVJ14" s="20"/>
      <c r="QVK14"/>
      <c r="QVL14" s="20"/>
      <c r="QVM14"/>
      <c r="QVN14" s="20"/>
      <c r="QVO14"/>
      <c r="QVP14" s="20"/>
      <c r="QVQ14"/>
      <c r="QVR14" s="20"/>
      <c r="QVS14"/>
      <c r="QVT14" s="20"/>
      <c r="QVU14"/>
      <c r="QVV14" s="20"/>
      <c r="QVW14"/>
      <c r="QVX14" s="20"/>
      <c r="QVY14"/>
      <c r="QVZ14" s="20"/>
      <c r="QWA14"/>
      <c r="QWB14" s="20"/>
      <c r="QWC14"/>
      <c r="QWD14" s="20"/>
      <c r="QWE14"/>
      <c r="QWF14" s="20"/>
      <c r="QWG14"/>
      <c r="QWH14" s="20"/>
      <c r="QWI14"/>
      <c r="QWJ14" s="20"/>
      <c r="QWK14"/>
      <c r="QWL14" s="20"/>
      <c r="QWM14"/>
      <c r="QWN14" s="20"/>
      <c r="QWO14"/>
      <c r="QWP14" s="20"/>
      <c r="QWQ14"/>
      <c r="QWR14" s="20"/>
      <c r="QWS14"/>
      <c r="QWT14" s="20"/>
      <c r="QWU14"/>
      <c r="QWV14" s="20"/>
      <c r="QWW14"/>
      <c r="QWX14" s="20"/>
      <c r="QWY14"/>
      <c r="QWZ14" s="20"/>
      <c r="QXA14"/>
      <c r="QXB14" s="20"/>
      <c r="QXC14"/>
      <c r="QXD14" s="20"/>
      <c r="QXE14"/>
      <c r="QXF14" s="20"/>
      <c r="QXG14"/>
      <c r="QXH14" s="20"/>
      <c r="QXI14"/>
      <c r="QXJ14" s="20"/>
      <c r="QXK14"/>
      <c r="QXL14" s="20"/>
      <c r="QXM14"/>
      <c r="QXN14" s="20"/>
      <c r="QXO14"/>
      <c r="QXP14" s="20"/>
      <c r="QXQ14"/>
      <c r="QXR14" s="20"/>
      <c r="QXS14"/>
      <c r="QXT14" s="20"/>
      <c r="QXU14"/>
      <c r="QXV14" s="20"/>
      <c r="QXW14"/>
      <c r="QXX14" s="20"/>
      <c r="QXY14"/>
      <c r="QXZ14" s="20"/>
      <c r="QYA14"/>
      <c r="QYB14" s="20"/>
      <c r="QYC14"/>
      <c r="QYD14" s="20"/>
      <c r="QYE14"/>
      <c r="QYF14" s="20"/>
      <c r="QYG14"/>
      <c r="QYH14" s="20"/>
      <c r="QYI14"/>
      <c r="QYJ14" s="20"/>
      <c r="QYK14"/>
      <c r="QYL14" s="20"/>
      <c r="QYM14"/>
      <c r="QYN14" s="20"/>
      <c r="QYO14"/>
      <c r="QYP14" s="20"/>
      <c r="QYQ14"/>
      <c r="QYR14" s="20"/>
      <c r="QYS14"/>
      <c r="QYT14" s="20"/>
      <c r="QYU14"/>
      <c r="QYV14" s="20"/>
      <c r="QYW14"/>
      <c r="QYX14" s="20"/>
      <c r="QYY14"/>
      <c r="QYZ14" s="20"/>
      <c r="QZA14"/>
      <c r="QZB14" s="20"/>
      <c r="QZC14"/>
      <c r="QZD14" s="20"/>
      <c r="QZE14"/>
      <c r="QZF14" s="20"/>
      <c r="QZG14"/>
      <c r="QZH14" s="20"/>
      <c r="QZI14"/>
      <c r="QZJ14" s="20"/>
      <c r="QZK14"/>
      <c r="QZL14" s="20"/>
      <c r="QZM14"/>
      <c r="QZN14" s="20"/>
      <c r="QZO14"/>
      <c r="QZP14" s="20"/>
      <c r="QZQ14"/>
      <c r="QZR14" s="20"/>
      <c r="QZS14"/>
      <c r="QZT14" s="20"/>
      <c r="QZU14"/>
      <c r="QZV14" s="20"/>
      <c r="QZW14"/>
      <c r="QZX14" s="20"/>
      <c r="QZY14"/>
      <c r="QZZ14" s="20"/>
      <c r="RAA14"/>
      <c r="RAB14" s="20"/>
      <c r="RAC14"/>
      <c r="RAD14" s="20"/>
      <c r="RAE14"/>
      <c r="RAF14" s="20"/>
      <c r="RAG14"/>
      <c r="RAH14" s="20"/>
      <c r="RAI14"/>
      <c r="RAJ14" s="20"/>
      <c r="RAK14"/>
      <c r="RAL14" s="20"/>
      <c r="RAM14"/>
      <c r="RAN14" s="20"/>
      <c r="RAO14"/>
      <c r="RAP14" s="20"/>
      <c r="RAQ14"/>
      <c r="RAR14" s="20"/>
      <c r="RAS14"/>
      <c r="RAT14" s="20"/>
      <c r="RAU14"/>
      <c r="RAV14" s="20"/>
      <c r="RAW14"/>
      <c r="RAX14" s="20"/>
      <c r="RAY14"/>
      <c r="RAZ14" s="20"/>
      <c r="RBA14"/>
      <c r="RBB14" s="20"/>
      <c r="RBC14"/>
      <c r="RBD14" s="20"/>
      <c r="RBE14"/>
      <c r="RBF14" s="20"/>
      <c r="RBG14"/>
      <c r="RBH14" s="20"/>
      <c r="RBI14"/>
      <c r="RBJ14" s="20"/>
      <c r="RBK14"/>
      <c r="RBL14" s="20"/>
      <c r="RBM14"/>
      <c r="RBN14" s="20"/>
      <c r="RBO14"/>
      <c r="RBP14" s="20"/>
      <c r="RBQ14"/>
      <c r="RBR14" s="20"/>
      <c r="RBS14"/>
      <c r="RBT14" s="20"/>
      <c r="RBU14"/>
      <c r="RBV14" s="20"/>
      <c r="RBW14"/>
      <c r="RBX14" s="20"/>
      <c r="RBY14"/>
      <c r="RBZ14" s="20"/>
      <c r="RCA14"/>
      <c r="RCB14" s="20"/>
      <c r="RCC14"/>
      <c r="RCD14" s="20"/>
      <c r="RCE14"/>
      <c r="RCF14" s="20"/>
      <c r="RCG14"/>
      <c r="RCH14" s="20"/>
      <c r="RCI14"/>
      <c r="RCJ14" s="20"/>
      <c r="RCK14"/>
      <c r="RCL14" s="20"/>
      <c r="RCM14"/>
      <c r="RCN14" s="20"/>
      <c r="RCO14"/>
      <c r="RCP14" s="20"/>
      <c r="RCQ14"/>
      <c r="RCR14" s="20"/>
      <c r="RCS14"/>
      <c r="RCT14" s="20"/>
      <c r="RCU14"/>
      <c r="RCV14" s="20"/>
      <c r="RCW14"/>
      <c r="RCX14" s="20"/>
      <c r="RCY14"/>
      <c r="RCZ14" s="20"/>
      <c r="RDA14"/>
      <c r="RDB14" s="20"/>
      <c r="RDC14"/>
      <c r="RDD14" s="20"/>
      <c r="RDE14"/>
      <c r="RDF14" s="20"/>
      <c r="RDG14"/>
      <c r="RDH14" s="20"/>
      <c r="RDI14"/>
      <c r="RDJ14" s="20"/>
      <c r="RDK14"/>
      <c r="RDL14" s="20"/>
      <c r="RDM14"/>
      <c r="RDN14" s="20"/>
      <c r="RDO14"/>
      <c r="RDP14" s="20"/>
      <c r="RDQ14"/>
      <c r="RDR14" s="20"/>
      <c r="RDS14"/>
      <c r="RDT14" s="20"/>
      <c r="RDU14"/>
      <c r="RDV14" s="20"/>
      <c r="RDW14"/>
      <c r="RDX14" s="20"/>
      <c r="RDY14"/>
      <c r="RDZ14" s="20"/>
      <c r="REA14"/>
      <c r="REB14" s="20"/>
      <c r="REC14"/>
      <c r="RED14" s="20"/>
      <c r="REE14"/>
      <c r="REF14" s="20"/>
      <c r="REG14"/>
      <c r="REH14" s="20"/>
      <c r="REI14"/>
      <c r="REJ14" s="20"/>
      <c r="REK14"/>
      <c r="REL14" s="20"/>
      <c r="REM14"/>
      <c r="REN14" s="20"/>
      <c r="REO14"/>
      <c r="REP14" s="20"/>
      <c r="REQ14"/>
      <c r="RER14" s="20"/>
      <c r="RES14"/>
      <c r="RET14" s="20"/>
      <c r="REU14"/>
      <c r="REV14" s="20"/>
      <c r="REW14"/>
      <c r="REX14" s="20"/>
      <c r="REY14"/>
      <c r="REZ14" s="20"/>
      <c r="RFA14"/>
      <c r="RFB14" s="20"/>
      <c r="RFC14"/>
      <c r="RFD14" s="20"/>
      <c r="RFE14"/>
      <c r="RFF14" s="20"/>
      <c r="RFG14"/>
      <c r="RFH14" s="20"/>
      <c r="RFI14"/>
      <c r="RFJ14" s="20"/>
      <c r="RFK14"/>
      <c r="RFL14" s="20"/>
      <c r="RFM14"/>
      <c r="RFN14" s="20"/>
      <c r="RFO14"/>
      <c r="RFP14" s="20"/>
      <c r="RFQ14"/>
      <c r="RFR14" s="20"/>
      <c r="RFS14"/>
      <c r="RFT14" s="20"/>
      <c r="RFU14"/>
      <c r="RFV14" s="20"/>
      <c r="RFW14"/>
      <c r="RFX14" s="20"/>
      <c r="RFY14"/>
      <c r="RFZ14" s="20"/>
      <c r="RGA14"/>
      <c r="RGB14" s="20"/>
      <c r="RGC14"/>
      <c r="RGD14" s="20"/>
      <c r="RGE14"/>
      <c r="RGF14" s="20"/>
      <c r="RGG14"/>
      <c r="RGH14" s="20"/>
      <c r="RGI14"/>
      <c r="RGJ14" s="20"/>
      <c r="RGK14"/>
      <c r="RGL14" s="20"/>
      <c r="RGM14"/>
      <c r="RGN14" s="20"/>
      <c r="RGO14"/>
      <c r="RGP14" s="20"/>
      <c r="RGQ14"/>
      <c r="RGR14" s="20"/>
      <c r="RGS14"/>
      <c r="RGT14" s="20"/>
      <c r="RGU14"/>
      <c r="RGV14" s="20"/>
      <c r="RGW14"/>
      <c r="RGX14" s="20"/>
      <c r="RGY14"/>
      <c r="RGZ14" s="20"/>
      <c r="RHA14"/>
      <c r="RHB14" s="20"/>
      <c r="RHC14"/>
      <c r="RHD14" s="20"/>
      <c r="RHE14"/>
      <c r="RHF14" s="20"/>
      <c r="RHG14"/>
      <c r="RHH14" s="20"/>
      <c r="RHI14"/>
      <c r="RHJ14" s="20"/>
      <c r="RHK14"/>
      <c r="RHL14" s="20"/>
      <c r="RHM14"/>
      <c r="RHN14" s="20"/>
      <c r="RHO14"/>
      <c r="RHP14" s="20"/>
      <c r="RHQ14"/>
      <c r="RHR14" s="20"/>
      <c r="RHS14"/>
      <c r="RHT14" s="20"/>
      <c r="RHU14"/>
      <c r="RHV14" s="20"/>
      <c r="RHW14"/>
      <c r="RHX14" s="20"/>
      <c r="RHY14"/>
      <c r="RHZ14" s="20"/>
      <c r="RIA14"/>
      <c r="RIB14" s="20"/>
      <c r="RIC14"/>
      <c r="RID14" s="20"/>
      <c r="RIE14"/>
      <c r="RIF14" s="20"/>
      <c r="RIG14"/>
      <c r="RIH14" s="20"/>
      <c r="RII14"/>
      <c r="RIJ14" s="20"/>
      <c r="RIK14"/>
      <c r="RIL14" s="20"/>
      <c r="RIM14"/>
      <c r="RIN14" s="20"/>
      <c r="RIO14"/>
      <c r="RIP14" s="20"/>
      <c r="RIQ14"/>
      <c r="RIR14" s="20"/>
      <c r="RIS14"/>
      <c r="RIT14" s="20"/>
      <c r="RIU14"/>
      <c r="RIV14" s="20"/>
      <c r="RIW14"/>
      <c r="RIX14" s="20"/>
      <c r="RIY14"/>
      <c r="RIZ14" s="20"/>
      <c r="RJA14"/>
      <c r="RJB14" s="20"/>
      <c r="RJC14"/>
      <c r="RJD14" s="20"/>
      <c r="RJE14"/>
      <c r="RJF14" s="20"/>
      <c r="RJG14"/>
      <c r="RJH14" s="20"/>
      <c r="RJI14"/>
      <c r="RJJ14" s="20"/>
      <c r="RJK14"/>
      <c r="RJL14" s="20"/>
      <c r="RJM14"/>
      <c r="RJN14" s="20"/>
      <c r="RJO14"/>
      <c r="RJP14" s="20"/>
      <c r="RJQ14"/>
      <c r="RJR14" s="20"/>
      <c r="RJS14"/>
      <c r="RJT14" s="20"/>
      <c r="RJU14"/>
      <c r="RJV14" s="20"/>
      <c r="RJW14"/>
      <c r="RJX14" s="20"/>
      <c r="RJY14"/>
      <c r="RJZ14" s="20"/>
      <c r="RKA14"/>
      <c r="RKB14" s="20"/>
      <c r="RKC14"/>
      <c r="RKD14" s="20"/>
      <c r="RKE14"/>
      <c r="RKF14" s="20"/>
      <c r="RKG14"/>
      <c r="RKH14" s="20"/>
      <c r="RKI14"/>
      <c r="RKJ14" s="20"/>
      <c r="RKK14"/>
      <c r="RKL14" s="20"/>
      <c r="RKM14"/>
      <c r="RKN14" s="20"/>
      <c r="RKO14"/>
      <c r="RKP14" s="20"/>
      <c r="RKQ14"/>
      <c r="RKR14" s="20"/>
      <c r="RKS14"/>
      <c r="RKT14" s="20"/>
      <c r="RKU14"/>
      <c r="RKV14" s="20"/>
      <c r="RKW14"/>
      <c r="RKX14" s="20"/>
      <c r="RKY14"/>
      <c r="RKZ14" s="20"/>
      <c r="RLA14"/>
      <c r="RLB14" s="20"/>
      <c r="RLC14"/>
      <c r="RLD14" s="20"/>
      <c r="RLE14"/>
      <c r="RLF14" s="20"/>
      <c r="RLG14"/>
      <c r="RLH14" s="20"/>
      <c r="RLI14"/>
      <c r="RLJ14" s="20"/>
      <c r="RLK14"/>
      <c r="RLL14" s="20"/>
      <c r="RLM14"/>
      <c r="RLN14" s="20"/>
      <c r="RLO14"/>
      <c r="RLP14" s="20"/>
      <c r="RLQ14"/>
      <c r="RLR14" s="20"/>
      <c r="RLS14"/>
      <c r="RLT14" s="20"/>
      <c r="RLU14"/>
      <c r="RLV14" s="20"/>
      <c r="RLW14"/>
      <c r="RLX14" s="20"/>
      <c r="RLY14"/>
      <c r="RLZ14" s="20"/>
      <c r="RMA14"/>
      <c r="RMB14" s="20"/>
      <c r="RMC14"/>
      <c r="RMD14" s="20"/>
      <c r="RME14"/>
      <c r="RMF14" s="20"/>
      <c r="RMG14"/>
      <c r="RMH14" s="20"/>
      <c r="RMI14"/>
      <c r="RMJ14" s="20"/>
      <c r="RMK14"/>
      <c r="RML14" s="20"/>
      <c r="RMM14"/>
      <c r="RMN14" s="20"/>
      <c r="RMO14"/>
      <c r="RMP14" s="20"/>
      <c r="RMQ14"/>
      <c r="RMR14" s="20"/>
      <c r="RMS14"/>
      <c r="RMT14" s="20"/>
      <c r="RMU14"/>
      <c r="RMV14" s="20"/>
      <c r="RMW14"/>
      <c r="RMX14" s="20"/>
      <c r="RMY14"/>
      <c r="RMZ14" s="20"/>
      <c r="RNA14"/>
      <c r="RNB14" s="20"/>
      <c r="RNC14"/>
      <c r="RND14" s="20"/>
      <c r="RNE14"/>
      <c r="RNF14" s="20"/>
      <c r="RNG14"/>
      <c r="RNH14" s="20"/>
      <c r="RNI14"/>
      <c r="RNJ14" s="20"/>
      <c r="RNK14"/>
      <c r="RNL14" s="20"/>
      <c r="RNM14"/>
      <c r="RNN14" s="20"/>
      <c r="RNO14"/>
      <c r="RNP14" s="20"/>
      <c r="RNQ14"/>
      <c r="RNR14" s="20"/>
      <c r="RNS14"/>
      <c r="RNT14" s="20"/>
      <c r="RNU14"/>
      <c r="RNV14" s="20"/>
      <c r="RNW14"/>
      <c r="RNX14" s="20"/>
      <c r="RNY14"/>
      <c r="RNZ14" s="20"/>
      <c r="ROA14"/>
      <c r="ROB14" s="20"/>
      <c r="ROC14"/>
      <c r="ROD14" s="20"/>
      <c r="ROE14"/>
      <c r="ROF14" s="20"/>
      <c r="ROG14"/>
      <c r="ROH14" s="20"/>
      <c r="ROI14"/>
      <c r="ROJ14" s="20"/>
      <c r="ROK14"/>
      <c r="ROL14" s="20"/>
      <c r="ROM14"/>
      <c r="RON14" s="20"/>
      <c r="ROO14"/>
      <c r="ROP14" s="20"/>
      <c r="ROQ14"/>
      <c r="ROR14" s="20"/>
      <c r="ROS14"/>
      <c r="ROT14" s="20"/>
      <c r="ROU14"/>
      <c r="ROV14" s="20"/>
      <c r="ROW14"/>
      <c r="ROX14" s="20"/>
      <c r="ROY14"/>
      <c r="ROZ14" s="20"/>
      <c r="RPA14"/>
      <c r="RPB14" s="20"/>
      <c r="RPC14"/>
      <c r="RPD14" s="20"/>
      <c r="RPE14"/>
      <c r="RPF14" s="20"/>
      <c r="RPG14"/>
      <c r="RPH14" s="20"/>
      <c r="RPI14"/>
      <c r="RPJ14" s="20"/>
      <c r="RPK14"/>
      <c r="RPL14" s="20"/>
      <c r="RPM14"/>
      <c r="RPN14" s="20"/>
      <c r="RPO14"/>
      <c r="RPP14" s="20"/>
      <c r="RPQ14"/>
      <c r="RPR14" s="20"/>
      <c r="RPS14"/>
      <c r="RPT14" s="20"/>
      <c r="RPU14"/>
      <c r="RPV14" s="20"/>
      <c r="RPW14"/>
      <c r="RPX14" s="20"/>
      <c r="RPY14"/>
      <c r="RPZ14" s="20"/>
      <c r="RQA14"/>
      <c r="RQB14" s="20"/>
      <c r="RQC14"/>
      <c r="RQD14" s="20"/>
      <c r="RQE14"/>
      <c r="RQF14" s="20"/>
      <c r="RQG14"/>
      <c r="RQH14" s="20"/>
      <c r="RQI14"/>
      <c r="RQJ14" s="20"/>
      <c r="RQK14"/>
      <c r="RQL14" s="20"/>
      <c r="RQM14"/>
      <c r="RQN14" s="20"/>
      <c r="RQO14"/>
      <c r="RQP14" s="20"/>
      <c r="RQQ14"/>
      <c r="RQR14" s="20"/>
      <c r="RQS14"/>
      <c r="RQT14" s="20"/>
      <c r="RQU14"/>
      <c r="RQV14" s="20"/>
      <c r="RQW14"/>
      <c r="RQX14" s="20"/>
      <c r="RQY14"/>
      <c r="RQZ14" s="20"/>
      <c r="RRA14"/>
      <c r="RRB14" s="20"/>
      <c r="RRC14"/>
      <c r="RRD14" s="20"/>
      <c r="RRE14"/>
      <c r="RRF14" s="20"/>
      <c r="RRG14"/>
      <c r="RRH14" s="20"/>
      <c r="RRI14"/>
      <c r="RRJ14" s="20"/>
      <c r="RRK14"/>
      <c r="RRL14" s="20"/>
      <c r="RRM14"/>
      <c r="RRN14" s="20"/>
      <c r="RRO14"/>
      <c r="RRP14" s="20"/>
      <c r="RRQ14"/>
      <c r="RRR14" s="20"/>
      <c r="RRS14"/>
      <c r="RRT14" s="20"/>
      <c r="RRU14"/>
      <c r="RRV14" s="20"/>
      <c r="RRW14"/>
      <c r="RRX14" s="20"/>
      <c r="RRY14"/>
      <c r="RRZ14" s="20"/>
      <c r="RSA14"/>
      <c r="RSB14" s="20"/>
      <c r="RSC14"/>
      <c r="RSD14" s="20"/>
      <c r="RSE14"/>
      <c r="RSF14" s="20"/>
      <c r="RSG14"/>
      <c r="RSH14" s="20"/>
      <c r="RSI14"/>
      <c r="RSJ14" s="20"/>
      <c r="RSK14"/>
      <c r="RSL14" s="20"/>
      <c r="RSM14"/>
      <c r="RSN14" s="20"/>
      <c r="RSO14"/>
      <c r="RSP14" s="20"/>
      <c r="RSQ14"/>
      <c r="RSR14" s="20"/>
      <c r="RSS14"/>
      <c r="RST14" s="20"/>
      <c r="RSU14"/>
      <c r="RSV14" s="20"/>
      <c r="RSW14"/>
      <c r="RSX14" s="20"/>
      <c r="RSY14"/>
      <c r="RSZ14" s="20"/>
      <c r="RTA14"/>
      <c r="RTB14" s="20"/>
      <c r="RTC14"/>
      <c r="RTD14" s="20"/>
      <c r="RTE14"/>
      <c r="RTF14" s="20"/>
      <c r="RTG14"/>
      <c r="RTH14" s="20"/>
      <c r="RTI14"/>
      <c r="RTJ14" s="20"/>
      <c r="RTK14"/>
      <c r="RTL14" s="20"/>
      <c r="RTM14"/>
      <c r="RTN14" s="20"/>
      <c r="RTO14"/>
      <c r="RTP14" s="20"/>
      <c r="RTQ14"/>
      <c r="RTR14" s="20"/>
      <c r="RTS14"/>
      <c r="RTT14" s="20"/>
      <c r="RTU14"/>
      <c r="RTV14" s="20"/>
      <c r="RTW14"/>
      <c r="RTX14" s="20"/>
      <c r="RTY14"/>
      <c r="RTZ14" s="20"/>
      <c r="RUA14"/>
      <c r="RUB14" s="20"/>
      <c r="RUC14"/>
      <c r="RUD14" s="20"/>
      <c r="RUE14"/>
      <c r="RUF14" s="20"/>
      <c r="RUG14"/>
      <c r="RUH14" s="20"/>
      <c r="RUI14"/>
      <c r="RUJ14" s="20"/>
      <c r="RUK14"/>
      <c r="RUL14" s="20"/>
      <c r="RUM14"/>
      <c r="RUN14" s="20"/>
      <c r="RUO14"/>
      <c r="RUP14" s="20"/>
      <c r="RUQ14"/>
      <c r="RUR14" s="20"/>
      <c r="RUS14"/>
      <c r="RUT14" s="20"/>
      <c r="RUU14"/>
      <c r="RUV14" s="20"/>
      <c r="RUW14"/>
      <c r="RUX14" s="20"/>
      <c r="RUY14"/>
      <c r="RUZ14" s="20"/>
      <c r="RVA14"/>
      <c r="RVB14" s="20"/>
      <c r="RVC14"/>
      <c r="RVD14" s="20"/>
      <c r="RVE14"/>
      <c r="RVF14" s="20"/>
      <c r="RVG14"/>
      <c r="RVH14" s="20"/>
      <c r="RVI14"/>
      <c r="RVJ14" s="20"/>
      <c r="RVK14"/>
      <c r="RVL14" s="20"/>
      <c r="RVM14"/>
      <c r="RVN14" s="20"/>
      <c r="RVO14"/>
      <c r="RVP14" s="20"/>
      <c r="RVQ14"/>
      <c r="RVR14" s="20"/>
      <c r="RVS14"/>
      <c r="RVT14" s="20"/>
      <c r="RVU14"/>
      <c r="RVV14" s="20"/>
      <c r="RVW14"/>
      <c r="RVX14" s="20"/>
      <c r="RVY14"/>
      <c r="RVZ14" s="20"/>
      <c r="RWA14"/>
      <c r="RWB14" s="20"/>
      <c r="RWC14"/>
      <c r="RWD14" s="20"/>
      <c r="RWE14"/>
      <c r="RWF14" s="20"/>
      <c r="RWG14"/>
      <c r="RWH14" s="20"/>
      <c r="RWI14"/>
      <c r="RWJ14" s="20"/>
      <c r="RWK14"/>
      <c r="RWL14" s="20"/>
      <c r="RWM14"/>
      <c r="RWN14" s="20"/>
      <c r="RWO14"/>
      <c r="RWP14" s="20"/>
      <c r="RWQ14"/>
      <c r="RWR14" s="20"/>
      <c r="RWS14"/>
      <c r="RWT14" s="20"/>
      <c r="RWU14"/>
      <c r="RWV14" s="20"/>
      <c r="RWW14"/>
      <c r="RWX14" s="20"/>
      <c r="RWY14"/>
      <c r="RWZ14" s="20"/>
      <c r="RXA14"/>
      <c r="RXB14" s="20"/>
      <c r="RXC14"/>
      <c r="RXD14" s="20"/>
      <c r="RXE14"/>
      <c r="RXF14" s="20"/>
      <c r="RXG14"/>
      <c r="RXH14" s="20"/>
      <c r="RXI14"/>
      <c r="RXJ14" s="20"/>
      <c r="RXK14"/>
      <c r="RXL14" s="20"/>
      <c r="RXM14"/>
      <c r="RXN14" s="20"/>
      <c r="RXO14"/>
      <c r="RXP14" s="20"/>
      <c r="RXQ14"/>
      <c r="RXR14" s="20"/>
      <c r="RXS14"/>
      <c r="RXT14" s="20"/>
      <c r="RXU14"/>
      <c r="RXV14" s="20"/>
      <c r="RXW14"/>
      <c r="RXX14" s="20"/>
      <c r="RXY14"/>
      <c r="RXZ14" s="20"/>
      <c r="RYA14"/>
      <c r="RYB14" s="20"/>
      <c r="RYC14"/>
      <c r="RYD14" s="20"/>
      <c r="RYE14"/>
      <c r="RYF14" s="20"/>
      <c r="RYG14"/>
      <c r="RYH14" s="20"/>
      <c r="RYI14"/>
      <c r="RYJ14" s="20"/>
      <c r="RYK14"/>
      <c r="RYL14" s="20"/>
      <c r="RYM14"/>
      <c r="RYN14" s="20"/>
      <c r="RYO14"/>
      <c r="RYP14" s="20"/>
      <c r="RYQ14"/>
      <c r="RYR14" s="20"/>
      <c r="RYS14"/>
      <c r="RYT14" s="20"/>
      <c r="RYU14"/>
      <c r="RYV14" s="20"/>
      <c r="RYW14"/>
      <c r="RYX14" s="20"/>
      <c r="RYY14"/>
      <c r="RYZ14" s="20"/>
      <c r="RZA14"/>
      <c r="RZB14" s="20"/>
      <c r="RZC14"/>
      <c r="RZD14" s="20"/>
      <c r="RZE14"/>
      <c r="RZF14" s="20"/>
      <c r="RZG14"/>
      <c r="RZH14" s="20"/>
      <c r="RZI14"/>
      <c r="RZJ14" s="20"/>
      <c r="RZK14"/>
      <c r="RZL14" s="20"/>
      <c r="RZM14"/>
      <c r="RZN14" s="20"/>
      <c r="RZO14"/>
      <c r="RZP14" s="20"/>
      <c r="RZQ14"/>
      <c r="RZR14" s="20"/>
      <c r="RZS14"/>
      <c r="RZT14" s="20"/>
      <c r="RZU14"/>
      <c r="RZV14" s="20"/>
      <c r="RZW14"/>
      <c r="RZX14" s="20"/>
      <c r="RZY14"/>
      <c r="RZZ14" s="20"/>
      <c r="SAA14"/>
      <c r="SAB14" s="20"/>
      <c r="SAC14"/>
      <c r="SAD14" s="20"/>
      <c r="SAE14"/>
      <c r="SAF14" s="20"/>
      <c r="SAG14"/>
      <c r="SAH14" s="20"/>
      <c r="SAI14"/>
      <c r="SAJ14" s="20"/>
      <c r="SAK14"/>
      <c r="SAL14" s="20"/>
      <c r="SAM14"/>
      <c r="SAN14" s="20"/>
      <c r="SAO14"/>
      <c r="SAP14" s="20"/>
      <c r="SAQ14"/>
      <c r="SAR14" s="20"/>
      <c r="SAS14"/>
      <c r="SAT14" s="20"/>
      <c r="SAU14"/>
      <c r="SAV14" s="20"/>
      <c r="SAW14"/>
      <c r="SAX14" s="20"/>
      <c r="SAY14"/>
      <c r="SAZ14" s="20"/>
      <c r="SBA14"/>
      <c r="SBB14" s="20"/>
      <c r="SBC14"/>
      <c r="SBD14" s="20"/>
      <c r="SBE14"/>
      <c r="SBF14" s="20"/>
      <c r="SBG14"/>
      <c r="SBH14" s="20"/>
      <c r="SBI14"/>
      <c r="SBJ14" s="20"/>
      <c r="SBK14"/>
      <c r="SBL14" s="20"/>
      <c r="SBM14"/>
      <c r="SBN14" s="20"/>
      <c r="SBO14"/>
      <c r="SBP14" s="20"/>
      <c r="SBQ14"/>
      <c r="SBR14" s="20"/>
      <c r="SBS14"/>
      <c r="SBT14" s="20"/>
      <c r="SBU14"/>
      <c r="SBV14" s="20"/>
      <c r="SBW14"/>
      <c r="SBX14" s="20"/>
      <c r="SBY14"/>
      <c r="SBZ14" s="20"/>
      <c r="SCA14"/>
      <c r="SCB14" s="20"/>
      <c r="SCC14"/>
      <c r="SCD14" s="20"/>
      <c r="SCE14"/>
      <c r="SCF14" s="20"/>
      <c r="SCG14"/>
      <c r="SCH14" s="20"/>
      <c r="SCI14"/>
      <c r="SCJ14" s="20"/>
      <c r="SCK14"/>
      <c r="SCL14" s="20"/>
      <c r="SCM14"/>
      <c r="SCN14" s="20"/>
      <c r="SCO14"/>
      <c r="SCP14" s="20"/>
      <c r="SCQ14"/>
      <c r="SCR14" s="20"/>
      <c r="SCS14"/>
      <c r="SCT14" s="20"/>
      <c r="SCU14"/>
      <c r="SCV14" s="20"/>
      <c r="SCW14"/>
      <c r="SCX14" s="20"/>
      <c r="SCY14"/>
      <c r="SCZ14" s="20"/>
      <c r="SDA14"/>
      <c r="SDB14" s="20"/>
      <c r="SDC14"/>
      <c r="SDD14" s="20"/>
      <c r="SDE14"/>
      <c r="SDF14" s="20"/>
      <c r="SDG14"/>
      <c r="SDH14" s="20"/>
      <c r="SDI14"/>
      <c r="SDJ14" s="20"/>
      <c r="SDK14"/>
      <c r="SDL14" s="20"/>
      <c r="SDM14"/>
      <c r="SDN14" s="20"/>
      <c r="SDO14"/>
      <c r="SDP14" s="20"/>
      <c r="SDQ14"/>
      <c r="SDR14" s="20"/>
      <c r="SDS14"/>
      <c r="SDT14" s="20"/>
      <c r="SDU14"/>
      <c r="SDV14" s="20"/>
      <c r="SDW14"/>
      <c r="SDX14" s="20"/>
      <c r="SDY14"/>
      <c r="SDZ14" s="20"/>
      <c r="SEA14"/>
      <c r="SEB14" s="20"/>
      <c r="SEC14"/>
      <c r="SED14" s="20"/>
      <c r="SEE14"/>
      <c r="SEF14" s="20"/>
      <c r="SEG14"/>
      <c r="SEH14" s="20"/>
      <c r="SEI14"/>
      <c r="SEJ14" s="20"/>
      <c r="SEK14"/>
      <c r="SEL14" s="20"/>
      <c r="SEM14"/>
      <c r="SEN14" s="20"/>
      <c r="SEO14"/>
      <c r="SEP14" s="20"/>
      <c r="SEQ14"/>
      <c r="SER14" s="20"/>
      <c r="SES14"/>
      <c r="SET14" s="20"/>
      <c r="SEU14"/>
      <c r="SEV14" s="20"/>
      <c r="SEW14"/>
      <c r="SEX14" s="20"/>
      <c r="SEY14"/>
      <c r="SEZ14" s="20"/>
      <c r="SFA14"/>
      <c r="SFB14" s="20"/>
      <c r="SFC14"/>
      <c r="SFD14" s="20"/>
      <c r="SFE14"/>
      <c r="SFF14" s="20"/>
      <c r="SFG14"/>
      <c r="SFH14" s="20"/>
      <c r="SFI14"/>
      <c r="SFJ14" s="20"/>
      <c r="SFK14"/>
      <c r="SFL14" s="20"/>
      <c r="SFM14"/>
      <c r="SFN14" s="20"/>
      <c r="SFO14"/>
      <c r="SFP14" s="20"/>
      <c r="SFQ14"/>
      <c r="SFR14" s="20"/>
      <c r="SFS14"/>
      <c r="SFT14" s="20"/>
      <c r="SFU14"/>
      <c r="SFV14" s="20"/>
      <c r="SFW14"/>
      <c r="SFX14" s="20"/>
      <c r="SFY14"/>
      <c r="SFZ14" s="20"/>
      <c r="SGA14"/>
      <c r="SGB14" s="20"/>
      <c r="SGC14"/>
      <c r="SGD14" s="20"/>
      <c r="SGE14"/>
      <c r="SGF14" s="20"/>
      <c r="SGG14"/>
      <c r="SGH14" s="20"/>
      <c r="SGI14"/>
      <c r="SGJ14" s="20"/>
      <c r="SGK14"/>
      <c r="SGL14" s="20"/>
      <c r="SGM14"/>
      <c r="SGN14" s="20"/>
      <c r="SGO14"/>
      <c r="SGP14" s="20"/>
      <c r="SGQ14"/>
      <c r="SGR14" s="20"/>
      <c r="SGS14"/>
      <c r="SGT14" s="20"/>
      <c r="SGU14"/>
      <c r="SGV14" s="20"/>
      <c r="SGW14"/>
      <c r="SGX14" s="20"/>
      <c r="SGY14"/>
      <c r="SGZ14" s="20"/>
      <c r="SHA14"/>
      <c r="SHB14" s="20"/>
      <c r="SHC14"/>
      <c r="SHD14" s="20"/>
      <c r="SHE14"/>
      <c r="SHF14" s="20"/>
      <c r="SHG14"/>
      <c r="SHH14" s="20"/>
      <c r="SHI14"/>
      <c r="SHJ14" s="20"/>
      <c r="SHK14"/>
      <c r="SHL14" s="20"/>
      <c r="SHM14"/>
      <c r="SHN14" s="20"/>
      <c r="SHO14"/>
      <c r="SHP14" s="20"/>
      <c r="SHQ14"/>
      <c r="SHR14" s="20"/>
      <c r="SHS14"/>
      <c r="SHT14" s="20"/>
      <c r="SHU14"/>
      <c r="SHV14" s="20"/>
      <c r="SHW14"/>
      <c r="SHX14" s="20"/>
      <c r="SHY14"/>
      <c r="SHZ14" s="20"/>
      <c r="SIA14"/>
      <c r="SIB14" s="20"/>
      <c r="SIC14"/>
      <c r="SID14" s="20"/>
      <c r="SIE14"/>
      <c r="SIF14" s="20"/>
      <c r="SIG14"/>
      <c r="SIH14" s="20"/>
      <c r="SII14"/>
      <c r="SIJ14" s="20"/>
      <c r="SIK14"/>
      <c r="SIL14" s="20"/>
      <c r="SIM14"/>
      <c r="SIN14" s="20"/>
      <c r="SIO14"/>
      <c r="SIP14" s="20"/>
      <c r="SIQ14"/>
      <c r="SIR14" s="20"/>
      <c r="SIS14"/>
      <c r="SIT14" s="20"/>
      <c r="SIU14"/>
      <c r="SIV14" s="20"/>
      <c r="SIW14"/>
      <c r="SIX14" s="20"/>
      <c r="SIY14"/>
      <c r="SIZ14" s="20"/>
      <c r="SJA14"/>
      <c r="SJB14" s="20"/>
      <c r="SJC14"/>
      <c r="SJD14" s="20"/>
      <c r="SJE14"/>
      <c r="SJF14" s="20"/>
      <c r="SJG14"/>
      <c r="SJH14" s="20"/>
      <c r="SJI14"/>
      <c r="SJJ14" s="20"/>
      <c r="SJK14"/>
      <c r="SJL14" s="20"/>
      <c r="SJM14"/>
      <c r="SJN14" s="20"/>
      <c r="SJO14"/>
      <c r="SJP14" s="20"/>
      <c r="SJQ14"/>
      <c r="SJR14" s="20"/>
      <c r="SJS14"/>
      <c r="SJT14" s="20"/>
      <c r="SJU14"/>
      <c r="SJV14" s="20"/>
      <c r="SJW14"/>
      <c r="SJX14" s="20"/>
      <c r="SJY14"/>
      <c r="SJZ14" s="20"/>
      <c r="SKA14"/>
      <c r="SKB14" s="20"/>
      <c r="SKC14"/>
      <c r="SKD14" s="20"/>
      <c r="SKE14"/>
      <c r="SKF14" s="20"/>
      <c r="SKG14"/>
      <c r="SKH14" s="20"/>
      <c r="SKI14"/>
      <c r="SKJ14" s="20"/>
      <c r="SKK14"/>
      <c r="SKL14" s="20"/>
      <c r="SKM14"/>
      <c r="SKN14" s="20"/>
      <c r="SKO14"/>
      <c r="SKP14" s="20"/>
      <c r="SKQ14"/>
      <c r="SKR14" s="20"/>
      <c r="SKS14"/>
      <c r="SKT14" s="20"/>
      <c r="SKU14"/>
      <c r="SKV14" s="20"/>
      <c r="SKW14"/>
      <c r="SKX14" s="20"/>
      <c r="SKY14"/>
      <c r="SKZ14" s="20"/>
      <c r="SLA14"/>
      <c r="SLB14" s="20"/>
      <c r="SLC14"/>
      <c r="SLD14" s="20"/>
      <c r="SLE14"/>
      <c r="SLF14" s="20"/>
      <c r="SLG14"/>
      <c r="SLH14" s="20"/>
      <c r="SLI14"/>
      <c r="SLJ14" s="20"/>
      <c r="SLK14"/>
      <c r="SLL14" s="20"/>
      <c r="SLM14"/>
      <c r="SLN14" s="20"/>
      <c r="SLO14"/>
      <c r="SLP14" s="20"/>
      <c r="SLQ14"/>
      <c r="SLR14" s="20"/>
      <c r="SLS14"/>
      <c r="SLT14" s="20"/>
      <c r="SLU14"/>
      <c r="SLV14" s="20"/>
      <c r="SLW14"/>
      <c r="SLX14" s="20"/>
      <c r="SLY14"/>
      <c r="SLZ14" s="20"/>
      <c r="SMA14"/>
      <c r="SMB14" s="20"/>
      <c r="SMC14"/>
      <c r="SMD14" s="20"/>
      <c r="SME14"/>
      <c r="SMF14" s="20"/>
      <c r="SMG14"/>
      <c r="SMH14" s="20"/>
      <c r="SMI14"/>
      <c r="SMJ14" s="20"/>
      <c r="SMK14"/>
      <c r="SML14" s="20"/>
      <c r="SMM14"/>
      <c r="SMN14" s="20"/>
      <c r="SMO14"/>
      <c r="SMP14" s="20"/>
      <c r="SMQ14"/>
      <c r="SMR14" s="20"/>
      <c r="SMS14"/>
      <c r="SMT14" s="20"/>
      <c r="SMU14"/>
      <c r="SMV14" s="20"/>
      <c r="SMW14"/>
      <c r="SMX14" s="20"/>
      <c r="SMY14"/>
      <c r="SMZ14" s="20"/>
      <c r="SNA14"/>
      <c r="SNB14" s="20"/>
      <c r="SNC14"/>
      <c r="SND14" s="20"/>
      <c r="SNE14"/>
      <c r="SNF14" s="20"/>
      <c r="SNG14"/>
      <c r="SNH14" s="20"/>
      <c r="SNI14"/>
      <c r="SNJ14" s="20"/>
      <c r="SNK14"/>
      <c r="SNL14" s="20"/>
      <c r="SNM14"/>
      <c r="SNN14" s="20"/>
      <c r="SNO14"/>
      <c r="SNP14" s="20"/>
      <c r="SNQ14"/>
      <c r="SNR14" s="20"/>
      <c r="SNS14"/>
      <c r="SNT14" s="20"/>
      <c r="SNU14"/>
      <c r="SNV14" s="20"/>
      <c r="SNW14"/>
      <c r="SNX14" s="20"/>
      <c r="SNY14"/>
      <c r="SNZ14" s="20"/>
      <c r="SOA14"/>
      <c r="SOB14" s="20"/>
      <c r="SOC14"/>
      <c r="SOD14" s="20"/>
      <c r="SOE14"/>
      <c r="SOF14" s="20"/>
      <c r="SOG14"/>
      <c r="SOH14" s="20"/>
      <c r="SOI14"/>
      <c r="SOJ14" s="20"/>
      <c r="SOK14"/>
      <c r="SOL14" s="20"/>
      <c r="SOM14"/>
      <c r="SON14" s="20"/>
      <c r="SOO14"/>
      <c r="SOP14" s="20"/>
      <c r="SOQ14"/>
      <c r="SOR14" s="20"/>
      <c r="SOS14"/>
      <c r="SOT14" s="20"/>
      <c r="SOU14"/>
      <c r="SOV14" s="20"/>
      <c r="SOW14"/>
      <c r="SOX14" s="20"/>
      <c r="SOY14"/>
      <c r="SOZ14" s="20"/>
      <c r="SPA14"/>
      <c r="SPB14" s="20"/>
      <c r="SPC14"/>
      <c r="SPD14" s="20"/>
      <c r="SPE14"/>
      <c r="SPF14" s="20"/>
      <c r="SPG14"/>
      <c r="SPH14" s="20"/>
      <c r="SPI14"/>
      <c r="SPJ14" s="20"/>
      <c r="SPK14"/>
      <c r="SPL14" s="20"/>
      <c r="SPM14"/>
      <c r="SPN14" s="20"/>
      <c r="SPO14"/>
      <c r="SPP14" s="20"/>
      <c r="SPQ14"/>
      <c r="SPR14" s="20"/>
      <c r="SPS14"/>
      <c r="SPT14" s="20"/>
      <c r="SPU14"/>
      <c r="SPV14" s="20"/>
      <c r="SPW14"/>
      <c r="SPX14" s="20"/>
      <c r="SPY14"/>
      <c r="SPZ14" s="20"/>
      <c r="SQA14"/>
      <c r="SQB14" s="20"/>
      <c r="SQC14"/>
      <c r="SQD14" s="20"/>
      <c r="SQE14"/>
      <c r="SQF14" s="20"/>
      <c r="SQG14"/>
      <c r="SQH14" s="20"/>
      <c r="SQI14"/>
      <c r="SQJ14" s="20"/>
      <c r="SQK14"/>
      <c r="SQL14" s="20"/>
      <c r="SQM14"/>
      <c r="SQN14" s="20"/>
      <c r="SQO14"/>
      <c r="SQP14" s="20"/>
      <c r="SQQ14"/>
      <c r="SQR14" s="20"/>
      <c r="SQS14"/>
      <c r="SQT14" s="20"/>
      <c r="SQU14"/>
      <c r="SQV14" s="20"/>
      <c r="SQW14"/>
      <c r="SQX14" s="20"/>
      <c r="SQY14"/>
      <c r="SQZ14" s="20"/>
      <c r="SRA14"/>
      <c r="SRB14" s="20"/>
      <c r="SRC14"/>
      <c r="SRD14" s="20"/>
      <c r="SRE14"/>
      <c r="SRF14" s="20"/>
      <c r="SRG14"/>
      <c r="SRH14" s="20"/>
      <c r="SRI14"/>
      <c r="SRJ14" s="20"/>
      <c r="SRK14"/>
      <c r="SRL14" s="20"/>
      <c r="SRM14"/>
      <c r="SRN14" s="20"/>
      <c r="SRO14"/>
      <c r="SRP14" s="20"/>
      <c r="SRQ14"/>
      <c r="SRR14" s="20"/>
      <c r="SRS14"/>
      <c r="SRT14" s="20"/>
      <c r="SRU14"/>
      <c r="SRV14" s="20"/>
      <c r="SRW14"/>
      <c r="SRX14" s="20"/>
      <c r="SRY14"/>
      <c r="SRZ14" s="20"/>
      <c r="SSA14"/>
      <c r="SSB14" s="20"/>
      <c r="SSC14"/>
      <c r="SSD14" s="20"/>
      <c r="SSE14"/>
      <c r="SSF14" s="20"/>
      <c r="SSG14"/>
      <c r="SSH14" s="20"/>
      <c r="SSI14"/>
      <c r="SSJ14" s="20"/>
      <c r="SSK14"/>
      <c r="SSL14" s="20"/>
      <c r="SSM14"/>
      <c r="SSN14" s="20"/>
      <c r="SSO14"/>
      <c r="SSP14" s="20"/>
      <c r="SSQ14"/>
      <c r="SSR14" s="20"/>
      <c r="SSS14"/>
      <c r="SST14" s="20"/>
      <c r="SSU14"/>
      <c r="SSV14" s="20"/>
      <c r="SSW14"/>
      <c r="SSX14" s="20"/>
      <c r="SSY14"/>
      <c r="SSZ14" s="20"/>
      <c r="STA14"/>
      <c r="STB14" s="20"/>
      <c r="STC14"/>
      <c r="STD14" s="20"/>
      <c r="STE14"/>
      <c r="STF14" s="20"/>
      <c r="STG14"/>
      <c r="STH14" s="20"/>
      <c r="STI14"/>
      <c r="STJ14" s="20"/>
      <c r="STK14"/>
      <c r="STL14" s="20"/>
      <c r="STM14"/>
      <c r="STN14" s="20"/>
      <c r="STO14"/>
      <c r="STP14" s="20"/>
      <c r="STQ14"/>
      <c r="STR14" s="20"/>
      <c r="STS14"/>
      <c r="STT14" s="20"/>
      <c r="STU14"/>
      <c r="STV14" s="20"/>
      <c r="STW14"/>
      <c r="STX14" s="20"/>
      <c r="STY14"/>
      <c r="STZ14" s="20"/>
      <c r="SUA14"/>
      <c r="SUB14" s="20"/>
      <c r="SUC14"/>
      <c r="SUD14" s="20"/>
      <c r="SUE14"/>
      <c r="SUF14" s="20"/>
      <c r="SUG14"/>
      <c r="SUH14" s="20"/>
      <c r="SUI14"/>
      <c r="SUJ14" s="20"/>
      <c r="SUK14"/>
      <c r="SUL14" s="20"/>
      <c r="SUM14"/>
      <c r="SUN14" s="20"/>
      <c r="SUO14"/>
      <c r="SUP14" s="20"/>
      <c r="SUQ14"/>
      <c r="SUR14" s="20"/>
      <c r="SUS14"/>
      <c r="SUT14" s="20"/>
      <c r="SUU14"/>
      <c r="SUV14" s="20"/>
      <c r="SUW14"/>
      <c r="SUX14" s="20"/>
      <c r="SUY14"/>
      <c r="SUZ14" s="20"/>
      <c r="SVA14"/>
      <c r="SVB14" s="20"/>
      <c r="SVC14"/>
      <c r="SVD14" s="20"/>
      <c r="SVE14"/>
      <c r="SVF14" s="20"/>
      <c r="SVG14"/>
      <c r="SVH14" s="20"/>
      <c r="SVI14"/>
      <c r="SVJ14" s="20"/>
      <c r="SVK14"/>
      <c r="SVL14" s="20"/>
      <c r="SVM14"/>
      <c r="SVN14" s="20"/>
      <c r="SVO14"/>
      <c r="SVP14" s="20"/>
      <c r="SVQ14"/>
      <c r="SVR14" s="20"/>
      <c r="SVS14"/>
      <c r="SVT14" s="20"/>
      <c r="SVU14"/>
      <c r="SVV14" s="20"/>
      <c r="SVW14"/>
      <c r="SVX14" s="20"/>
      <c r="SVY14"/>
      <c r="SVZ14" s="20"/>
      <c r="SWA14"/>
      <c r="SWB14" s="20"/>
      <c r="SWC14"/>
      <c r="SWD14" s="20"/>
      <c r="SWE14"/>
      <c r="SWF14" s="20"/>
      <c r="SWG14"/>
      <c r="SWH14" s="20"/>
      <c r="SWI14"/>
      <c r="SWJ14" s="20"/>
      <c r="SWK14"/>
      <c r="SWL14" s="20"/>
      <c r="SWM14"/>
      <c r="SWN14" s="20"/>
      <c r="SWO14"/>
      <c r="SWP14" s="20"/>
      <c r="SWQ14"/>
      <c r="SWR14" s="20"/>
      <c r="SWS14"/>
      <c r="SWT14" s="20"/>
      <c r="SWU14"/>
      <c r="SWV14" s="20"/>
      <c r="SWW14"/>
      <c r="SWX14" s="20"/>
      <c r="SWY14"/>
      <c r="SWZ14" s="20"/>
      <c r="SXA14"/>
      <c r="SXB14" s="20"/>
      <c r="SXC14"/>
      <c r="SXD14" s="20"/>
      <c r="SXE14"/>
      <c r="SXF14" s="20"/>
      <c r="SXG14"/>
      <c r="SXH14" s="20"/>
      <c r="SXI14"/>
      <c r="SXJ14" s="20"/>
      <c r="SXK14"/>
      <c r="SXL14" s="20"/>
      <c r="SXM14"/>
      <c r="SXN14" s="20"/>
      <c r="SXO14"/>
      <c r="SXP14" s="20"/>
      <c r="SXQ14"/>
      <c r="SXR14" s="20"/>
      <c r="SXS14"/>
      <c r="SXT14" s="20"/>
      <c r="SXU14"/>
      <c r="SXV14" s="20"/>
      <c r="SXW14"/>
      <c r="SXX14" s="20"/>
      <c r="SXY14"/>
      <c r="SXZ14" s="20"/>
      <c r="SYA14"/>
      <c r="SYB14" s="20"/>
      <c r="SYC14"/>
      <c r="SYD14" s="20"/>
      <c r="SYE14"/>
      <c r="SYF14" s="20"/>
      <c r="SYG14"/>
      <c r="SYH14" s="20"/>
      <c r="SYI14"/>
      <c r="SYJ14" s="20"/>
      <c r="SYK14"/>
      <c r="SYL14" s="20"/>
      <c r="SYM14"/>
      <c r="SYN14" s="20"/>
      <c r="SYO14"/>
      <c r="SYP14" s="20"/>
      <c r="SYQ14"/>
      <c r="SYR14" s="20"/>
      <c r="SYS14"/>
      <c r="SYT14" s="20"/>
      <c r="SYU14"/>
      <c r="SYV14" s="20"/>
      <c r="SYW14"/>
      <c r="SYX14" s="20"/>
      <c r="SYY14"/>
      <c r="SYZ14" s="20"/>
      <c r="SZA14"/>
      <c r="SZB14" s="20"/>
      <c r="SZC14"/>
      <c r="SZD14" s="20"/>
      <c r="SZE14"/>
      <c r="SZF14" s="20"/>
      <c r="SZG14"/>
      <c r="SZH14" s="20"/>
      <c r="SZI14"/>
      <c r="SZJ14" s="20"/>
      <c r="SZK14"/>
      <c r="SZL14" s="20"/>
      <c r="SZM14"/>
      <c r="SZN14" s="20"/>
      <c r="SZO14"/>
      <c r="SZP14" s="20"/>
      <c r="SZQ14"/>
      <c r="SZR14" s="20"/>
      <c r="SZS14"/>
      <c r="SZT14" s="20"/>
      <c r="SZU14"/>
      <c r="SZV14" s="20"/>
      <c r="SZW14"/>
      <c r="SZX14" s="20"/>
      <c r="SZY14"/>
      <c r="SZZ14" s="20"/>
      <c r="TAA14"/>
      <c r="TAB14" s="20"/>
      <c r="TAC14"/>
      <c r="TAD14" s="20"/>
      <c r="TAE14"/>
      <c r="TAF14" s="20"/>
      <c r="TAG14"/>
      <c r="TAH14" s="20"/>
      <c r="TAI14"/>
      <c r="TAJ14" s="20"/>
      <c r="TAK14"/>
      <c r="TAL14" s="20"/>
      <c r="TAM14"/>
      <c r="TAN14" s="20"/>
      <c r="TAO14"/>
      <c r="TAP14" s="20"/>
      <c r="TAQ14"/>
      <c r="TAR14" s="20"/>
      <c r="TAS14"/>
      <c r="TAT14" s="20"/>
      <c r="TAU14"/>
      <c r="TAV14" s="20"/>
      <c r="TAW14"/>
      <c r="TAX14" s="20"/>
      <c r="TAY14"/>
      <c r="TAZ14" s="20"/>
      <c r="TBA14"/>
      <c r="TBB14" s="20"/>
      <c r="TBC14"/>
      <c r="TBD14" s="20"/>
      <c r="TBE14"/>
      <c r="TBF14" s="20"/>
      <c r="TBG14"/>
      <c r="TBH14" s="20"/>
      <c r="TBI14"/>
      <c r="TBJ14" s="20"/>
      <c r="TBK14"/>
      <c r="TBL14" s="20"/>
      <c r="TBM14"/>
      <c r="TBN14" s="20"/>
      <c r="TBO14"/>
      <c r="TBP14" s="20"/>
      <c r="TBQ14"/>
      <c r="TBR14" s="20"/>
      <c r="TBS14"/>
      <c r="TBT14" s="20"/>
      <c r="TBU14"/>
      <c r="TBV14" s="20"/>
      <c r="TBW14"/>
      <c r="TBX14" s="20"/>
      <c r="TBY14"/>
      <c r="TBZ14" s="20"/>
      <c r="TCA14"/>
      <c r="TCB14" s="20"/>
      <c r="TCC14"/>
      <c r="TCD14" s="20"/>
      <c r="TCE14"/>
      <c r="TCF14" s="20"/>
      <c r="TCG14"/>
      <c r="TCH14" s="20"/>
      <c r="TCI14"/>
      <c r="TCJ14" s="20"/>
      <c r="TCK14"/>
      <c r="TCL14" s="20"/>
      <c r="TCM14"/>
      <c r="TCN14" s="20"/>
      <c r="TCO14"/>
      <c r="TCP14" s="20"/>
      <c r="TCQ14"/>
      <c r="TCR14" s="20"/>
      <c r="TCS14"/>
      <c r="TCT14" s="20"/>
      <c r="TCU14"/>
      <c r="TCV14" s="20"/>
      <c r="TCW14"/>
      <c r="TCX14" s="20"/>
      <c r="TCY14"/>
      <c r="TCZ14" s="20"/>
      <c r="TDA14"/>
      <c r="TDB14" s="20"/>
      <c r="TDC14"/>
      <c r="TDD14" s="20"/>
      <c r="TDE14"/>
      <c r="TDF14" s="20"/>
      <c r="TDG14"/>
      <c r="TDH14" s="20"/>
      <c r="TDI14"/>
      <c r="TDJ14" s="20"/>
      <c r="TDK14"/>
      <c r="TDL14" s="20"/>
      <c r="TDM14"/>
      <c r="TDN14" s="20"/>
      <c r="TDO14"/>
      <c r="TDP14" s="20"/>
      <c r="TDQ14"/>
      <c r="TDR14" s="20"/>
      <c r="TDS14"/>
      <c r="TDT14" s="20"/>
      <c r="TDU14"/>
      <c r="TDV14" s="20"/>
      <c r="TDW14"/>
      <c r="TDX14" s="20"/>
      <c r="TDY14"/>
      <c r="TDZ14" s="20"/>
      <c r="TEA14"/>
      <c r="TEB14" s="20"/>
      <c r="TEC14"/>
      <c r="TED14" s="20"/>
      <c r="TEE14"/>
      <c r="TEF14" s="20"/>
      <c r="TEG14"/>
      <c r="TEH14" s="20"/>
      <c r="TEI14"/>
      <c r="TEJ14" s="20"/>
      <c r="TEK14"/>
      <c r="TEL14" s="20"/>
      <c r="TEM14"/>
      <c r="TEN14" s="20"/>
      <c r="TEO14"/>
      <c r="TEP14" s="20"/>
      <c r="TEQ14"/>
      <c r="TER14" s="20"/>
      <c r="TES14"/>
      <c r="TET14" s="20"/>
      <c r="TEU14"/>
      <c r="TEV14" s="20"/>
      <c r="TEW14"/>
      <c r="TEX14" s="20"/>
      <c r="TEY14"/>
      <c r="TEZ14" s="20"/>
      <c r="TFA14"/>
      <c r="TFB14" s="20"/>
      <c r="TFC14"/>
      <c r="TFD14" s="20"/>
      <c r="TFE14"/>
      <c r="TFF14" s="20"/>
      <c r="TFG14"/>
      <c r="TFH14" s="20"/>
      <c r="TFI14"/>
      <c r="TFJ14" s="20"/>
      <c r="TFK14"/>
      <c r="TFL14" s="20"/>
      <c r="TFM14"/>
      <c r="TFN14" s="20"/>
      <c r="TFO14"/>
      <c r="TFP14" s="20"/>
      <c r="TFQ14"/>
      <c r="TFR14" s="20"/>
      <c r="TFS14"/>
      <c r="TFT14" s="20"/>
      <c r="TFU14"/>
      <c r="TFV14" s="20"/>
      <c r="TFW14"/>
      <c r="TFX14" s="20"/>
      <c r="TFY14"/>
      <c r="TFZ14" s="20"/>
      <c r="TGA14"/>
      <c r="TGB14" s="20"/>
      <c r="TGC14"/>
      <c r="TGD14" s="20"/>
      <c r="TGE14"/>
      <c r="TGF14" s="20"/>
      <c r="TGG14"/>
      <c r="TGH14" s="20"/>
      <c r="TGI14"/>
      <c r="TGJ14" s="20"/>
      <c r="TGK14"/>
      <c r="TGL14" s="20"/>
      <c r="TGM14"/>
      <c r="TGN14" s="20"/>
      <c r="TGO14"/>
      <c r="TGP14" s="20"/>
      <c r="TGQ14"/>
      <c r="TGR14" s="20"/>
      <c r="TGS14"/>
      <c r="TGT14" s="20"/>
      <c r="TGU14"/>
      <c r="TGV14" s="20"/>
      <c r="TGW14"/>
      <c r="TGX14" s="20"/>
      <c r="TGY14"/>
      <c r="TGZ14" s="20"/>
      <c r="THA14"/>
      <c r="THB14" s="20"/>
      <c r="THC14"/>
      <c r="THD14" s="20"/>
      <c r="THE14"/>
      <c r="THF14" s="20"/>
      <c r="THG14"/>
      <c r="THH14" s="20"/>
      <c r="THI14"/>
      <c r="THJ14" s="20"/>
      <c r="THK14"/>
      <c r="THL14" s="20"/>
      <c r="THM14"/>
      <c r="THN14" s="20"/>
      <c r="THO14"/>
      <c r="THP14" s="20"/>
      <c r="THQ14"/>
      <c r="THR14" s="20"/>
      <c r="THS14"/>
      <c r="THT14" s="20"/>
      <c r="THU14"/>
      <c r="THV14" s="20"/>
      <c r="THW14"/>
      <c r="THX14" s="20"/>
      <c r="THY14"/>
      <c r="THZ14" s="20"/>
      <c r="TIA14"/>
      <c r="TIB14" s="20"/>
      <c r="TIC14"/>
      <c r="TID14" s="20"/>
      <c r="TIE14"/>
      <c r="TIF14" s="20"/>
      <c r="TIG14"/>
      <c r="TIH14" s="20"/>
      <c r="TII14"/>
      <c r="TIJ14" s="20"/>
      <c r="TIK14"/>
      <c r="TIL14" s="20"/>
      <c r="TIM14"/>
      <c r="TIN14" s="20"/>
      <c r="TIO14"/>
      <c r="TIP14" s="20"/>
      <c r="TIQ14"/>
      <c r="TIR14" s="20"/>
      <c r="TIS14"/>
      <c r="TIT14" s="20"/>
      <c r="TIU14"/>
      <c r="TIV14" s="20"/>
      <c r="TIW14"/>
      <c r="TIX14" s="20"/>
      <c r="TIY14"/>
      <c r="TIZ14" s="20"/>
      <c r="TJA14"/>
      <c r="TJB14" s="20"/>
      <c r="TJC14"/>
      <c r="TJD14" s="20"/>
      <c r="TJE14"/>
      <c r="TJF14" s="20"/>
      <c r="TJG14"/>
      <c r="TJH14" s="20"/>
      <c r="TJI14"/>
      <c r="TJJ14" s="20"/>
      <c r="TJK14"/>
      <c r="TJL14" s="20"/>
      <c r="TJM14"/>
      <c r="TJN14" s="20"/>
      <c r="TJO14"/>
      <c r="TJP14" s="20"/>
      <c r="TJQ14"/>
      <c r="TJR14" s="20"/>
      <c r="TJS14"/>
      <c r="TJT14" s="20"/>
      <c r="TJU14"/>
      <c r="TJV14" s="20"/>
      <c r="TJW14"/>
      <c r="TJX14" s="20"/>
      <c r="TJY14"/>
      <c r="TJZ14" s="20"/>
      <c r="TKA14"/>
      <c r="TKB14" s="20"/>
      <c r="TKC14"/>
      <c r="TKD14" s="20"/>
      <c r="TKE14"/>
      <c r="TKF14" s="20"/>
      <c r="TKG14"/>
      <c r="TKH14" s="20"/>
      <c r="TKI14"/>
      <c r="TKJ14" s="20"/>
      <c r="TKK14"/>
      <c r="TKL14" s="20"/>
      <c r="TKM14"/>
      <c r="TKN14" s="20"/>
      <c r="TKO14"/>
      <c r="TKP14" s="20"/>
      <c r="TKQ14"/>
      <c r="TKR14" s="20"/>
      <c r="TKS14"/>
      <c r="TKT14" s="20"/>
      <c r="TKU14"/>
      <c r="TKV14" s="20"/>
      <c r="TKW14"/>
      <c r="TKX14" s="20"/>
      <c r="TKY14"/>
      <c r="TKZ14" s="20"/>
      <c r="TLA14"/>
      <c r="TLB14" s="20"/>
      <c r="TLC14"/>
      <c r="TLD14" s="20"/>
      <c r="TLE14"/>
      <c r="TLF14" s="20"/>
      <c r="TLG14"/>
      <c r="TLH14" s="20"/>
      <c r="TLI14"/>
      <c r="TLJ14" s="20"/>
      <c r="TLK14"/>
      <c r="TLL14" s="20"/>
      <c r="TLM14"/>
      <c r="TLN14" s="20"/>
      <c r="TLO14"/>
      <c r="TLP14" s="20"/>
      <c r="TLQ14"/>
      <c r="TLR14" s="20"/>
      <c r="TLS14"/>
      <c r="TLT14" s="20"/>
      <c r="TLU14"/>
      <c r="TLV14" s="20"/>
      <c r="TLW14"/>
      <c r="TLX14" s="20"/>
      <c r="TLY14"/>
      <c r="TLZ14" s="20"/>
      <c r="TMA14"/>
      <c r="TMB14" s="20"/>
      <c r="TMC14"/>
      <c r="TMD14" s="20"/>
      <c r="TME14"/>
      <c r="TMF14" s="20"/>
      <c r="TMG14"/>
      <c r="TMH14" s="20"/>
      <c r="TMI14"/>
      <c r="TMJ14" s="20"/>
      <c r="TMK14"/>
      <c r="TML14" s="20"/>
      <c r="TMM14"/>
      <c r="TMN14" s="20"/>
      <c r="TMO14"/>
      <c r="TMP14" s="20"/>
      <c r="TMQ14"/>
      <c r="TMR14" s="20"/>
      <c r="TMS14"/>
      <c r="TMT14" s="20"/>
      <c r="TMU14"/>
      <c r="TMV14" s="20"/>
      <c r="TMW14"/>
      <c r="TMX14" s="20"/>
      <c r="TMY14"/>
      <c r="TMZ14" s="20"/>
      <c r="TNA14"/>
      <c r="TNB14" s="20"/>
      <c r="TNC14"/>
      <c r="TND14" s="20"/>
      <c r="TNE14"/>
      <c r="TNF14" s="20"/>
      <c r="TNG14"/>
      <c r="TNH14" s="20"/>
      <c r="TNI14"/>
      <c r="TNJ14" s="20"/>
      <c r="TNK14"/>
      <c r="TNL14" s="20"/>
      <c r="TNM14"/>
      <c r="TNN14" s="20"/>
      <c r="TNO14"/>
      <c r="TNP14" s="20"/>
      <c r="TNQ14"/>
      <c r="TNR14" s="20"/>
      <c r="TNS14"/>
      <c r="TNT14" s="20"/>
      <c r="TNU14"/>
      <c r="TNV14" s="20"/>
      <c r="TNW14"/>
      <c r="TNX14" s="20"/>
      <c r="TNY14"/>
      <c r="TNZ14" s="20"/>
      <c r="TOA14"/>
      <c r="TOB14" s="20"/>
      <c r="TOC14"/>
      <c r="TOD14" s="20"/>
      <c r="TOE14"/>
      <c r="TOF14" s="20"/>
      <c r="TOG14"/>
      <c r="TOH14" s="20"/>
      <c r="TOI14"/>
      <c r="TOJ14" s="20"/>
      <c r="TOK14"/>
      <c r="TOL14" s="20"/>
      <c r="TOM14"/>
      <c r="TON14" s="20"/>
      <c r="TOO14"/>
      <c r="TOP14" s="20"/>
      <c r="TOQ14"/>
      <c r="TOR14" s="20"/>
      <c r="TOS14"/>
      <c r="TOT14" s="20"/>
      <c r="TOU14"/>
      <c r="TOV14" s="20"/>
      <c r="TOW14"/>
      <c r="TOX14" s="20"/>
      <c r="TOY14"/>
      <c r="TOZ14" s="20"/>
      <c r="TPA14"/>
      <c r="TPB14" s="20"/>
      <c r="TPC14"/>
      <c r="TPD14" s="20"/>
      <c r="TPE14"/>
      <c r="TPF14" s="20"/>
      <c r="TPG14"/>
      <c r="TPH14" s="20"/>
      <c r="TPI14"/>
      <c r="TPJ14" s="20"/>
      <c r="TPK14"/>
      <c r="TPL14" s="20"/>
      <c r="TPM14"/>
      <c r="TPN14" s="20"/>
      <c r="TPO14"/>
      <c r="TPP14" s="20"/>
      <c r="TPQ14"/>
      <c r="TPR14" s="20"/>
      <c r="TPS14"/>
      <c r="TPT14" s="20"/>
      <c r="TPU14"/>
      <c r="TPV14" s="20"/>
      <c r="TPW14"/>
      <c r="TPX14" s="20"/>
      <c r="TPY14"/>
      <c r="TPZ14" s="20"/>
      <c r="TQA14"/>
      <c r="TQB14" s="20"/>
      <c r="TQC14"/>
      <c r="TQD14" s="20"/>
      <c r="TQE14"/>
      <c r="TQF14" s="20"/>
      <c r="TQG14"/>
      <c r="TQH14" s="20"/>
      <c r="TQI14"/>
      <c r="TQJ14" s="20"/>
      <c r="TQK14"/>
      <c r="TQL14" s="20"/>
      <c r="TQM14"/>
      <c r="TQN14" s="20"/>
      <c r="TQO14"/>
      <c r="TQP14" s="20"/>
      <c r="TQQ14"/>
      <c r="TQR14" s="20"/>
      <c r="TQS14"/>
      <c r="TQT14" s="20"/>
      <c r="TQU14"/>
      <c r="TQV14" s="20"/>
      <c r="TQW14"/>
      <c r="TQX14" s="20"/>
      <c r="TQY14"/>
      <c r="TQZ14" s="20"/>
      <c r="TRA14"/>
      <c r="TRB14" s="20"/>
      <c r="TRC14"/>
      <c r="TRD14" s="20"/>
      <c r="TRE14"/>
      <c r="TRF14" s="20"/>
      <c r="TRG14"/>
      <c r="TRH14" s="20"/>
      <c r="TRI14"/>
      <c r="TRJ14" s="20"/>
      <c r="TRK14"/>
      <c r="TRL14" s="20"/>
      <c r="TRM14"/>
      <c r="TRN14" s="20"/>
      <c r="TRO14"/>
      <c r="TRP14" s="20"/>
      <c r="TRQ14"/>
      <c r="TRR14" s="20"/>
      <c r="TRS14"/>
      <c r="TRT14" s="20"/>
      <c r="TRU14"/>
      <c r="TRV14" s="20"/>
      <c r="TRW14"/>
      <c r="TRX14" s="20"/>
      <c r="TRY14"/>
      <c r="TRZ14" s="20"/>
      <c r="TSA14"/>
      <c r="TSB14" s="20"/>
      <c r="TSC14"/>
      <c r="TSD14" s="20"/>
      <c r="TSE14"/>
      <c r="TSF14" s="20"/>
      <c r="TSG14"/>
      <c r="TSH14" s="20"/>
      <c r="TSI14"/>
      <c r="TSJ14" s="20"/>
      <c r="TSK14"/>
      <c r="TSL14" s="20"/>
      <c r="TSM14"/>
      <c r="TSN14" s="20"/>
      <c r="TSO14"/>
      <c r="TSP14" s="20"/>
      <c r="TSQ14"/>
      <c r="TSR14" s="20"/>
      <c r="TSS14"/>
      <c r="TST14" s="20"/>
      <c r="TSU14"/>
      <c r="TSV14" s="20"/>
      <c r="TSW14"/>
      <c r="TSX14" s="20"/>
      <c r="TSY14"/>
      <c r="TSZ14" s="20"/>
      <c r="TTA14"/>
      <c r="TTB14" s="20"/>
      <c r="TTC14"/>
      <c r="TTD14" s="20"/>
      <c r="TTE14"/>
      <c r="TTF14" s="20"/>
      <c r="TTG14"/>
      <c r="TTH14" s="20"/>
      <c r="TTI14"/>
      <c r="TTJ14" s="20"/>
      <c r="TTK14"/>
      <c r="TTL14" s="20"/>
      <c r="TTM14"/>
      <c r="TTN14" s="20"/>
      <c r="TTO14"/>
      <c r="TTP14" s="20"/>
      <c r="TTQ14"/>
      <c r="TTR14" s="20"/>
      <c r="TTS14"/>
      <c r="TTT14" s="20"/>
      <c r="TTU14"/>
      <c r="TTV14" s="20"/>
      <c r="TTW14"/>
      <c r="TTX14" s="20"/>
      <c r="TTY14"/>
      <c r="TTZ14" s="20"/>
      <c r="TUA14"/>
      <c r="TUB14" s="20"/>
      <c r="TUC14"/>
      <c r="TUD14" s="20"/>
      <c r="TUE14"/>
      <c r="TUF14" s="20"/>
      <c r="TUG14"/>
      <c r="TUH14" s="20"/>
      <c r="TUI14"/>
      <c r="TUJ14" s="20"/>
      <c r="TUK14"/>
      <c r="TUL14" s="20"/>
      <c r="TUM14"/>
      <c r="TUN14" s="20"/>
      <c r="TUO14"/>
      <c r="TUP14" s="20"/>
      <c r="TUQ14"/>
      <c r="TUR14" s="20"/>
      <c r="TUS14"/>
      <c r="TUT14" s="20"/>
      <c r="TUU14"/>
      <c r="TUV14" s="20"/>
      <c r="TUW14"/>
      <c r="TUX14" s="20"/>
      <c r="TUY14"/>
      <c r="TUZ14" s="20"/>
      <c r="TVA14"/>
      <c r="TVB14" s="20"/>
      <c r="TVC14"/>
      <c r="TVD14" s="20"/>
      <c r="TVE14"/>
      <c r="TVF14" s="20"/>
      <c r="TVG14"/>
      <c r="TVH14" s="20"/>
      <c r="TVI14"/>
      <c r="TVJ14" s="20"/>
      <c r="TVK14"/>
      <c r="TVL14" s="20"/>
      <c r="TVM14"/>
      <c r="TVN14" s="20"/>
      <c r="TVO14"/>
      <c r="TVP14" s="20"/>
      <c r="TVQ14"/>
      <c r="TVR14" s="20"/>
      <c r="TVS14"/>
      <c r="TVT14" s="20"/>
      <c r="TVU14"/>
      <c r="TVV14" s="20"/>
      <c r="TVW14"/>
      <c r="TVX14" s="20"/>
      <c r="TVY14"/>
      <c r="TVZ14" s="20"/>
      <c r="TWA14"/>
      <c r="TWB14" s="20"/>
      <c r="TWC14"/>
      <c r="TWD14" s="20"/>
      <c r="TWE14"/>
      <c r="TWF14" s="20"/>
      <c r="TWG14"/>
      <c r="TWH14" s="20"/>
      <c r="TWI14"/>
      <c r="TWJ14" s="20"/>
      <c r="TWK14"/>
      <c r="TWL14" s="20"/>
      <c r="TWM14"/>
      <c r="TWN14" s="20"/>
      <c r="TWO14"/>
      <c r="TWP14" s="20"/>
      <c r="TWQ14"/>
      <c r="TWR14" s="20"/>
      <c r="TWS14"/>
      <c r="TWT14" s="20"/>
      <c r="TWU14"/>
      <c r="TWV14" s="20"/>
      <c r="TWW14"/>
      <c r="TWX14" s="20"/>
      <c r="TWY14"/>
      <c r="TWZ14" s="20"/>
      <c r="TXA14"/>
      <c r="TXB14" s="20"/>
      <c r="TXC14"/>
      <c r="TXD14" s="20"/>
      <c r="TXE14"/>
      <c r="TXF14" s="20"/>
      <c r="TXG14"/>
      <c r="TXH14" s="20"/>
      <c r="TXI14"/>
      <c r="TXJ14" s="20"/>
      <c r="TXK14"/>
      <c r="TXL14" s="20"/>
      <c r="TXM14"/>
      <c r="TXN14" s="20"/>
      <c r="TXO14"/>
      <c r="TXP14" s="20"/>
      <c r="TXQ14"/>
      <c r="TXR14" s="20"/>
      <c r="TXS14"/>
      <c r="TXT14" s="20"/>
      <c r="TXU14"/>
      <c r="TXV14" s="20"/>
      <c r="TXW14"/>
      <c r="TXX14" s="20"/>
      <c r="TXY14"/>
      <c r="TXZ14" s="20"/>
      <c r="TYA14"/>
      <c r="TYB14" s="20"/>
      <c r="TYC14"/>
      <c r="TYD14" s="20"/>
      <c r="TYE14"/>
      <c r="TYF14" s="20"/>
      <c r="TYG14"/>
      <c r="TYH14" s="20"/>
      <c r="TYI14"/>
      <c r="TYJ14" s="20"/>
      <c r="TYK14"/>
      <c r="TYL14" s="20"/>
      <c r="TYM14"/>
      <c r="TYN14" s="20"/>
      <c r="TYO14"/>
      <c r="TYP14" s="20"/>
      <c r="TYQ14"/>
      <c r="TYR14" s="20"/>
      <c r="TYS14"/>
      <c r="TYT14" s="20"/>
      <c r="TYU14"/>
      <c r="TYV14" s="20"/>
      <c r="TYW14"/>
      <c r="TYX14" s="20"/>
      <c r="TYY14"/>
      <c r="TYZ14" s="20"/>
      <c r="TZA14"/>
      <c r="TZB14" s="20"/>
      <c r="TZC14"/>
      <c r="TZD14" s="20"/>
      <c r="TZE14"/>
      <c r="TZF14" s="20"/>
      <c r="TZG14"/>
      <c r="TZH14" s="20"/>
      <c r="TZI14"/>
      <c r="TZJ14" s="20"/>
      <c r="TZK14"/>
      <c r="TZL14" s="20"/>
      <c r="TZM14"/>
      <c r="TZN14" s="20"/>
      <c r="TZO14"/>
      <c r="TZP14" s="20"/>
      <c r="TZQ14"/>
      <c r="TZR14" s="20"/>
      <c r="TZS14"/>
      <c r="TZT14" s="20"/>
      <c r="TZU14"/>
      <c r="TZV14" s="20"/>
      <c r="TZW14"/>
      <c r="TZX14" s="20"/>
      <c r="TZY14"/>
      <c r="TZZ14" s="20"/>
      <c r="UAA14"/>
      <c r="UAB14" s="20"/>
      <c r="UAC14"/>
      <c r="UAD14" s="20"/>
      <c r="UAE14"/>
      <c r="UAF14" s="20"/>
      <c r="UAG14"/>
      <c r="UAH14" s="20"/>
      <c r="UAI14"/>
      <c r="UAJ14" s="20"/>
      <c r="UAK14"/>
      <c r="UAL14" s="20"/>
      <c r="UAM14"/>
      <c r="UAN14" s="20"/>
      <c r="UAO14"/>
      <c r="UAP14" s="20"/>
      <c r="UAQ14"/>
      <c r="UAR14" s="20"/>
      <c r="UAS14"/>
      <c r="UAT14" s="20"/>
      <c r="UAU14"/>
      <c r="UAV14" s="20"/>
      <c r="UAW14"/>
      <c r="UAX14" s="20"/>
      <c r="UAY14"/>
      <c r="UAZ14" s="20"/>
      <c r="UBA14"/>
      <c r="UBB14" s="20"/>
      <c r="UBC14"/>
      <c r="UBD14" s="20"/>
      <c r="UBE14"/>
      <c r="UBF14" s="20"/>
      <c r="UBG14"/>
      <c r="UBH14" s="20"/>
      <c r="UBI14"/>
      <c r="UBJ14" s="20"/>
      <c r="UBK14"/>
      <c r="UBL14" s="20"/>
      <c r="UBM14"/>
      <c r="UBN14" s="20"/>
      <c r="UBO14"/>
      <c r="UBP14" s="20"/>
      <c r="UBQ14"/>
      <c r="UBR14" s="20"/>
      <c r="UBS14"/>
      <c r="UBT14" s="20"/>
      <c r="UBU14"/>
      <c r="UBV14" s="20"/>
      <c r="UBW14"/>
      <c r="UBX14" s="20"/>
      <c r="UBY14"/>
      <c r="UBZ14" s="20"/>
      <c r="UCA14"/>
      <c r="UCB14" s="20"/>
      <c r="UCC14"/>
      <c r="UCD14" s="20"/>
      <c r="UCE14"/>
      <c r="UCF14" s="20"/>
      <c r="UCG14"/>
      <c r="UCH14" s="20"/>
      <c r="UCI14"/>
      <c r="UCJ14" s="20"/>
      <c r="UCK14"/>
      <c r="UCL14" s="20"/>
      <c r="UCM14"/>
      <c r="UCN14" s="20"/>
      <c r="UCO14"/>
      <c r="UCP14" s="20"/>
      <c r="UCQ14"/>
      <c r="UCR14" s="20"/>
      <c r="UCS14"/>
      <c r="UCT14" s="20"/>
      <c r="UCU14"/>
      <c r="UCV14" s="20"/>
      <c r="UCW14"/>
      <c r="UCX14" s="20"/>
      <c r="UCY14"/>
      <c r="UCZ14" s="20"/>
      <c r="UDA14"/>
      <c r="UDB14" s="20"/>
      <c r="UDC14"/>
      <c r="UDD14" s="20"/>
      <c r="UDE14"/>
      <c r="UDF14" s="20"/>
      <c r="UDG14"/>
      <c r="UDH14" s="20"/>
      <c r="UDI14"/>
      <c r="UDJ14" s="20"/>
      <c r="UDK14"/>
      <c r="UDL14" s="20"/>
      <c r="UDM14"/>
      <c r="UDN14" s="20"/>
      <c r="UDO14"/>
      <c r="UDP14" s="20"/>
      <c r="UDQ14"/>
      <c r="UDR14" s="20"/>
      <c r="UDS14"/>
      <c r="UDT14" s="20"/>
      <c r="UDU14"/>
      <c r="UDV14" s="20"/>
      <c r="UDW14"/>
      <c r="UDX14" s="20"/>
      <c r="UDY14"/>
      <c r="UDZ14" s="20"/>
      <c r="UEA14"/>
      <c r="UEB14" s="20"/>
      <c r="UEC14"/>
      <c r="UED14" s="20"/>
      <c r="UEE14"/>
      <c r="UEF14" s="20"/>
      <c r="UEG14"/>
      <c r="UEH14" s="20"/>
      <c r="UEI14"/>
      <c r="UEJ14" s="20"/>
      <c r="UEK14"/>
      <c r="UEL14" s="20"/>
      <c r="UEM14"/>
      <c r="UEN14" s="20"/>
      <c r="UEO14"/>
      <c r="UEP14" s="20"/>
      <c r="UEQ14"/>
      <c r="UER14" s="20"/>
      <c r="UES14"/>
      <c r="UET14" s="20"/>
      <c r="UEU14"/>
      <c r="UEV14" s="20"/>
      <c r="UEW14"/>
      <c r="UEX14" s="20"/>
      <c r="UEY14"/>
      <c r="UEZ14" s="20"/>
      <c r="UFA14"/>
      <c r="UFB14" s="20"/>
      <c r="UFC14"/>
      <c r="UFD14" s="20"/>
      <c r="UFE14"/>
      <c r="UFF14" s="20"/>
      <c r="UFG14"/>
      <c r="UFH14" s="20"/>
      <c r="UFI14"/>
      <c r="UFJ14" s="20"/>
      <c r="UFK14"/>
      <c r="UFL14" s="20"/>
      <c r="UFM14"/>
      <c r="UFN14" s="20"/>
      <c r="UFO14"/>
      <c r="UFP14" s="20"/>
      <c r="UFQ14"/>
      <c r="UFR14" s="20"/>
      <c r="UFS14"/>
      <c r="UFT14" s="20"/>
      <c r="UFU14"/>
      <c r="UFV14" s="20"/>
      <c r="UFW14"/>
      <c r="UFX14" s="20"/>
      <c r="UFY14"/>
      <c r="UFZ14" s="20"/>
      <c r="UGA14"/>
      <c r="UGB14" s="20"/>
      <c r="UGC14"/>
      <c r="UGD14" s="20"/>
      <c r="UGE14"/>
      <c r="UGF14" s="20"/>
      <c r="UGG14"/>
      <c r="UGH14" s="20"/>
      <c r="UGI14"/>
      <c r="UGJ14" s="20"/>
      <c r="UGK14"/>
      <c r="UGL14" s="20"/>
      <c r="UGM14"/>
      <c r="UGN14" s="20"/>
      <c r="UGO14"/>
      <c r="UGP14" s="20"/>
      <c r="UGQ14"/>
      <c r="UGR14" s="20"/>
      <c r="UGS14"/>
      <c r="UGT14" s="20"/>
      <c r="UGU14"/>
      <c r="UGV14" s="20"/>
      <c r="UGW14"/>
      <c r="UGX14" s="20"/>
      <c r="UGY14"/>
      <c r="UGZ14" s="20"/>
      <c r="UHA14"/>
      <c r="UHB14" s="20"/>
      <c r="UHC14"/>
      <c r="UHD14" s="20"/>
      <c r="UHE14"/>
      <c r="UHF14" s="20"/>
      <c r="UHG14"/>
      <c r="UHH14" s="20"/>
      <c r="UHI14"/>
      <c r="UHJ14" s="20"/>
      <c r="UHK14"/>
      <c r="UHL14" s="20"/>
      <c r="UHM14"/>
      <c r="UHN14" s="20"/>
      <c r="UHO14"/>
      <c r="UHP14" s="20"/>
      <c r="UHQ14"/>
      <c r="UHR14" s="20"/>
      <c r="UHS14"/>
      <c r="UHT14" s="20"/>
      <c r="UHU14"/>
      <c r="UHV14" s="20"/>
      <c r="UHW14"/>
      <c r="UHX14" s="20"/>
      <c r="UHY14"/>
      <c r="UHZ14" s="20"/>
      <c r="UIA14"/>
      <c r="UIB14" s="20"/>
      <c r="UIC14"/>
      <c r="UID14" s="20"/>
      <c r="UIE14"/>
      <c r="UIF14" s="20"/>
      <c r="UIG14"/>
      <c r="UIH14" s="20"/>
      <c r="UII14"/>
      <c r="UIJ14" s="20"/>
      <c r="UIK14"/>
      <c r="UIL14" s="20"/>
      <c r="UIM14"/>
      <c r="UIN14" s="20"/>
      <c r="UIO14"/>
      <c r="UIP14" s="20"/>
      <c r="UIQ14"/>
      <c r="UIR14" s="20"/>
      <c r="UIS14"/>
      <c r="UIT14" s="20"/>
      <c r="UIU14"/>
      <c r="UIV14" s="20"/>
      <c r="UIW14"/>
      <c r="UIX14" s="20"/>
      <c r="UIY14"/>
      <c r="UIZ14" s="20"/>
      <c r="UJA14"/>
      <c r="UJB14" s="20"/>
      <c r="UJC14"/>
      <c r="UJD14" s="20"/>
      <c r="UJE14"/>
      <c r="UJF14" s="20"/>
      <c r="UJG14"/>
      <c r="UJH14" s="20"/>
      <c r="UJI14"/>
      <c r="UJJ14" s="20"/>
      <c r="UJK14"/>
      <c r="UJL14" s="20"/>
      <c r="UJM14"/>
      <c r="UJN14" s="20"/>
      <c r="UJO14"/>
      <c r="UJP14" s="20"/>
      <c r="UJQ14"/>
      <c r="UJR14" s="20"/>
      <c r="UJS14"/>
      <c r="UJT14" s="20"/>
      <c r="UJU14"/>
      <c r="UJV14" s="20"/>
      <c r="UJW14"/>
      <c r="UJX14" s="20"/>
      <c r="UJY14"/>
      <c r="UJZ14" s="20"/>
      <c r="UKA14"/>
      <c r="UKB14" s="20"/>
      <c r="UKC14"/>
      <c r="UKD14" s="20"/>
      <c r="UKE14"/>
      <c r="UKF14" s="20"/>
      <c r="UKG14"/>
      <c r="UKH14" s="20"/>
      <c r="UKI14"/>
      <c r="UKJ14" s="20"/>
      <c r="UKK14"/>
      <c r="UKL14" s="20"/>
      <c r="UKM14"/>
      <c r="UKN14" s="20"/>
      <c r="UKO14"/>
      <c r="UKP14" s="20"/>
      <c r="UKQ14"/>
      <c r="UKR14" s="20"/>
      <c r="UKS14"/>
      <c r="UKT14" s="20"/>
      <c r="UKU14"/>
      <c r="UKV14" s="20"/>
      <c r="UKW14"/>
      <c r="UKX14" s="20"/>
      <c r="UKY14"/>
      <c r="UKZ14" s="20"/>
      <c r="ULA14"/>
      <c r="ULB14" s="20"/>
      <c r="ULC14"/>
      <c r="ULD14" s="20"/>
      <c r="ULE14"/>
      <c r="ULF14" s="20"/>
      <c r="ULG14"/>
      <c r="ULH14" s="20"/>
      <c r="ULI14"/>
      <c r="ULJ14" s="20"/>
      <c r="ULK14"/>
      <c r="ULL14" s="20"/>
      <c r="ULM14"/>
      <c r="ULN14" s="20"/>
      <c r="ULO14"/>
      <c r="ULP14" s="20"/>
      <c r="ULQ14"/>
      <c r="ULR14" s="20"/>
      <c r="ULS14"/>
      <c r="ULT14" s="20"/>
      <c r="ULU14"/>
      <c r="ULV14" s="20"/>
      <c r="ULW14"/>
      <c r="ULX14" s="20"/>
      <c r="ULY14"/>
      <c r="ULZ14" s="20"/>
      <c r="UMA14"/>
      <c r="UMB14" s="20"/>
      <c r="UMC14"/>
      <c r="UMD14" s="20"/>
      <c r="UME14"/>
      <c r="UMF14" s="20"/>
      <c r="UMG14"/>
      <c r="UMH14" s="20"/>
      <c r="UMI14"/>
      <c r="UMJ14" s="20"/>
      <c r="UMK14"/>
      <c r="UML14" s="20"/>
      <c r="UMM14"/>
      <c r="UMN14" s="20"/>
      <c r="UMO14"/>
      <c r="UMP14" s="20"/>
      <c r="UMQ14"/>
      <c r="UMR14" s="20"/>
      <c r="UMS14"/>
      <c r="UMT14" s="20"/>
      <c r="UMU14"/>
      <c r="UMV14" s="20"/>
      <c r="UMW14"/>
      <c r="UMX14" s="20"/>
      <c r="UMY14"/>
      <c r="UMZ14" s="20"/>
      <c r="UNA14"/>
      <c r="UNB14" s="20"/>
      <c r="UNC14"/>
      <c r="UND14" s="20"/>
      <c r="UNE14"/>
      <c r="UNF14" s="20"/>
      <c r="UNG14"/>
      <c r="UNH14" s="20"/>
      <c r="UNI14"/>
      <c r="UNJ14" s="20"/>
      <c r="UNK14"/>
      <c r="UNL14" s="20"/>
      <c r="UNM14"/>
      <c r="UNN14" s="20"/>
      <c r="UNO14"/>
      <c r="UNP14" s="20"/>
      <c r="UNQ14"/>
      <c r="UNR14" s="20"/>
      <c r="UNS14"/>
      <c r="UNT14" s="20"/>
      <c r="UNU14"/>
      <c r="UNV14" s="20"/>
      <c r="UNW14"/>
      <c r="UNX14" s="20"/>
      <c r="UNY14"/>
      <c r="UNZ14" s="20"/>
      <c r="UOA14"/>
      <c r="UOB14" s="20"/>
      <c r="UOC14"/>
      <c r="UOD14" s="20"/>
      <c r="UOE14"/>
      <c r="UOF14" s="20"/>
      <c r="UOG14"/>
      <c r="UOH14" s="20"/>
      <c r="UOI14"/>
      <c r="UOJ14" s="20"/>
      <c r="UOK14"/>
      <c r="UOL14" s="20"/>
      <c r="UOM14"/>
      <c r="UON14" s="20"/>
      <c r="UOO14"/>
      <c r="UOP14" s="20"/>
      <c r="UOQ14"/>
      <c r="UOR14" s="20"/>
      <c r="UOS14"/>
      <c r="UOT14" s="20"/>
      <c r="UOU14"/>
      <c r="UOV14" s="20"/>
      <c r="UOW14"/>
      <c r="UOX14" s="20"/>
      <c r="UOY14"/>
      <c r="UOZ14" s="20"/>
      <c r="UPA14"/>
      <c r="UPB14" s="20"/>
      <c r="UPC14"/>
      <c r="UPD14" s="20"/>
      <c r="UPE14"/>
      <c r="UPF14" s="20"/>
      <c r="UPG14"/>
      <c r="UPH14" s="20"/>
      <c r="UPI14"/>
      <c r="UPJ14" s="20"/>
      <c r="UPK14"/>
      <c r="UPL14" s="20"/>
      <c r="UPM14"/>
      <c r="UPN14" s="20"/>
      <c r="UPO14"/>
      <c r="UPP14" s="20"/>
      <c r="UPQ14"/>
      <c r="UPR14" s="20"/>
      <c r="UPS14"/>
      <c r="UPT14" s="20"/>
      <c r="UPU14"/>
      <c r="UPV14" s="20"/>
      <c r="UPW14"/>
      <c r="UPX14" s="20"/>
      <c r="UPY14"/>
      <c r="UPZ14" s="20"/>
      <c r="UQA14"/>
      <c r="UQB14" s="20"/>
      <c r="UQC14"/>
      <c r="UQD14" s="20"/>
      <c r="UQE14"/>
      <c r="UQF14" s="20"/>
      <c r="UQG14"/>
      <c r="UQH14" s="20"/>
      <c r="UQI14"/>
      <c r="UQJ14" s="20"/>
      <c r="UQK14"/>
      <c r="UQL14" s="20"/>
      <c r="UQM14"/>
      <c r="UQN14" s="20"/>
      <c r="UQO14"/>
      <c r="UQP14" s="20"/>
      <c r="UQQ14"/>
      <c r="UQR14" s="20"/>
      <c r="UQS14"/>
      <c r="UQT14" s="20"/>
      <c r="UQU14"/>
      <c r="UQV14" s="20"/>
      <c r="UQW14"/>
      <c r="UQX14" s="20"/>
      <c r="UQY14"/>
      <c r="UQZ14" s="20"/>
      <c r="URA14"/>
      <c r="URB14" s="20"/>
      <c r="URC14"/>
      <c r="URD14" s="20"/>
      <c r="URE14"/>
      <c r="URF14" s="20"/>
      <c r="URG14"/>
      <c r="URH14" s="20"/>
      <c r="URI14"/>
      <c r="URJ14" s="20"/>
      <c r="URK14"/>
      <c r="URL14" s="20"/>
      <c r="URM14"/>
      <c r="URN14" s="20"/>
      <c r="URO14"/>
      <c r="URP14" s="20"/>
      <c r="URQ14"/>
      <c r="URR14" s="20"/>
      <c r="URS14"/>
      <c r="URT14" s="20"/>
      <c r="URU14"/>
      <c r="URV14" s="20"/>
      <c r="URW14"/>
      <c r="URX14" s="20"/>
      <c r="URY14"/>
      <c r="URZ14" s="20"/>
      <c r="USA14"/>
      <c r="USB14" s="20"/>
      <c r="USC14"/>
      <c r="USD14" s="20"/>
      <c r="USE14"/>
      <c r="USF14" s="20"/>
      <c r="USG14"/>
      <c r="USH14" s="20"/>
      <c r="USI14"/>
      <c r="USJ14" s="20"/>
      <c r="USK14"/>
      <c r="USL14" s="20"/>
      <c r="USM14"/>
      <c r="USN14" s="20"/>
      <c r="USO14"/>
      <c r="USP14" s="20"/>
      <c r="USQ14"/>
      <c r="USR14" s="20"/>
      <c r="USS14"/>
      <c r="UST14" s="20"/>
      <c r="USU14"/>
      <c r="USV14" s="20"/>
      <c r="USW14"/>
      <c r="USX14" s="20"/>
      <c r="USY14"/>
      <c r="USZ14" s="20"/>
      <c r="UTA14"/>
      <c r="UTB14" s="20"/>
      <c r="UTC14"/>
      <c r="UTD14" s="20"/>
      <c r="UTE14"/>
      <c r="UTF14" s="20"/>
      <c r="UTG14"/>
      <c r="UTH14" s="20"/>
      <c r="UTI14"/>
      <c r="UTJ14" s="20"/>
      <c r="UTK14"/>
      <c r="UTL14" s="20"/>
      <c r="UTM14"/>
      <c r="UTN14" s="20"/>
      <c r="UTO14"/>
      <c r="UTP14" s="20"/>
      <c r="UTQ14"/>
      <c r="UTR14" s="20"/>
      <c r="UTS14"/>
      <c r="UTT14" s="20"/>
      <c r="UTU14"/>
      <c r="UTV14" s="20"/>
      <c r="UTW14"/>
      <c r="UTX14" s="20"/>
      <c r="UTY14"/>
      <c r="UTZ14" s="20"/>
      <c r="UUA14"/>
      <c r="UUB14" s="20"/>
      <c r="UUC14"/>
      <c r="UUD14" s="20"/>
      <c r="UUE14"/>
      <c r="UUF14" s="20"/>
      <c r="UUG14"/>
      <c r="UUH14" s="20"/>
      <c r="UUI14"/>
      <c r="UUJ14" s="20"/>
      <c r="UUK14"/>
      <c r="UUL14" s="20"/>
      <c r="UUM14"/>
      <c r="UUN14" s="20"/>
      <c r="UUO14"/>
      <c r="UUP14" s="20"/>
      <c r="UUQ14"/>
      <c r="UUR14" s="20"/>
      <c r="UUS14"/>
      <c r="UUT14" s="20"/>
      <c r="UUU14"/>
      <c r="UUV14" s="20"/>
      <c r="UUW14"/>
      <c r="UUX14" s="20"/>
      <c r="UUY14"/>
      <c r="UUZ14" s="20"/>
      <c r="UVA14"/>
      <c r="UVB14" s="20"/>
      <c r="UVC14"/>
      <c r="UVD14" s="20"/>
      <c r="UVE14"/>
      <c r="UVF14" s="20"/>
      <c r="UVG14"/>
      <c r="UVH14" s="20"/>
      <c r="UVI14"/>
      <c r="UVJ14" s="20"/>
      <c r="UVK14"/>
      <c r="UVL14" s="20"/>
      <c r="UVM14"/>
      <c r="UVN14" s="20"/>
      <c r="UVO14"/>
      <c r="UVP14" s="20"/>
      <c r="UVQ14"/>
      <c r="UVR14" s="20"/>
      <c r="UVS14"/>
      <c r="UVT14" s="20"/>
      <c r="UVU14"/>
      <c r="UVV14" s="20"/>
      <c r="UVW14"/>
      <c r="UVX14" s="20"/>
      <c r="UVY14"/>
      <c r="UVZ14" s="20"/>
      <c r="UWA14"/>
      <c r="UWB14" s="20"/>
      <c r="UWC14"/>
      <c r="UWD14" s="20"/>
      <c r="UWE14"/>
      <c r="UWF14" s="20"/>
      <c r="UWG14"/>
      <c r="UWH14" s="20"/>
      <c r="UWI14"/>
      <c r="UWJ14" s="20"/>
      <c r="UWK14"/>
      <c r="UWL14" s="20"/>
      <c r="UWM14"/>
      <c r="UWN14" s="20"/>
      <c r="UWO14"/>
      <c r="UWP14" s="20"/>
      <c r="UWQ14"/>
      <c r="UWR14" s="20"/>
      <c r="UWS14"/>
      <c r="UWT14" s="20"/>
      <c r="UWU14"/>
      <c r="UWV14" s="20"/>
      <c r="UWW14"/>
      <c r="UWX14" s="20"/>
      <c r="UWY14"/>
      <c r="UWZ14" s="20"/>
      <c r="UXA14"/>
      <c r="UXB14" s="20"/>
      <c r="UXC14"/>
      <c r="UXD14" s="20"/>
      <c r="UXE14"/>
      <c r="UXF14" s="20"/>
      <c r="UXG14"/>
      <c r="UXH14" s="20"/>
      <c r="UXI14"/>
      <c r="UXJ14" s="20"/>
      <c r="UXK14"/>
      <c r="UXL14" s="20"/>
      <c r="UXM14"/>
      <c r="UXN14" s="20"/>
      <c r="UXO14"/>
      <c r="UXP14" s="20"/>
      <c r="UXQ14"/>
      <c r="UXR14" s="20"/>
      <c r="UXS14"/>
      <c r="UXT14" s="20"/>
      <c r="UXU14"/>
      <c r="UXV14" s="20"/>
      <c r="UXW14"/>
      <c r="UXX14" s="20"/>
      <c r="UXY14"/>
      <c r="UXZ14" s="20"/>
      <c r="UYA14"/>
      <c r="UYB14" s="20"/>
      <c r="UYC14"/>
      <c r="UYD14" s="20"/>
      <c r="UYE14"/>
      <c r="UYF14" s="20"/>
      <c r="UYG14"/>
      <c r="UYH14" s="20"/>
      <c r="UYI14"/>
      <c r="UYJ14" s="20"/>
      <c r="UYK14"/>
      <c r="UYL14" s="20"/>
      <c r="UYM14"/>
      <c r="UYN14" s="20"/>
      <c r="UYO14"/>
      <c r="UYP14" s="20"/>
      <c r="UYQ14"/>
      <c r="UYR14" s="20"/>
      <c r="UYS14"/>
      <c r="UYT14" s="20"/>
      <c r="UYU14"/>
      <c r="UYV14" s="20"/>
      <c r="UYW14"/>
      <c r="UYX14" s="20"/>
      <c r="UYY14"/>
      <c r="UYZ14" s="20"/>
      <c r="UZA14"/>
      <c r="UZB14" s="20"/>
      <c r="UZC14"/>
      <c r="UZD14" s="20"/>
      <c r="UZE14"/>
      <c r="UZF14" s="20"/>
      <c r="UZG14"/>
      <c r="UZH14" s="20"/>
      <c r="UZI14"/>
      <c r="UZJ14" s="20"/>
      <c r="UZK14"/>
      <c r="UZL14" s="20"/>
      <c r="UZM14"/>
      <c r="UZN14" s="20"/>
      <c r="UZO14"/>
      <c r="UZP14" s="20"/>
      <c r="UZQ14"/>
      <c r="UZR14" s="20"/>
      <c r="UZS14"/>
      <c r="UZT14" s="20"/>
      <c r="UZU14"/>
      <c r="UZV14" s="20"/>
      <c r="UZW14"/>
      <c r="UZX14" s="20"/>
      <c r="UZY14"/>
      <c r="UZZ14" s="20"/>
      <c r="VAA14"/>
      <c r="VAB14" s="20"/>
      <c r="VAC14"/>
      <c r="VAD14" s="20"/>
      <c r="VAE14"/>
      <c r="VAF14" s="20"/>
      <c r="VAG14"/>
      <c r="VAH14" s="20"/>
      <c r="VAI14"/>
      <c r="VAJ14" s="20"/>
      <c r="VAK14"/>
      <c r="VAL14" s="20"/>
      <c r="VAM14"/>
      <c r="VAN14" s="20"/>
      <c r="VAO14"/>
      <c r="VAP14" s="20"/>
      <c r="VAQ14"/>
      <c r="VAR14" s="20"/>
      <c r="VAS14"/>
      <c r="VAT14" s="20"/>
      <c r="VAU14"/>
      <c r="VAV14" s="20"/>
      <c r="VAW14"/>
      <c r="VAX14" s="20"/>
      <c r="VAY14"/>
      <c r="VAZ14" s="20"/>
      <c r="VBA14"/>
      <c r="VBB14" s="20"/>
      <c r="VBC14"/>
      <c r="VBD14" s="20"/>
      <c r="VBE14"/>
      <c r="VBF14" s="20"/>
      <c r="VBG14"/>
      <c r="VBH14" s="20"/>
      <c r="VBI14"/>
      <c r="VBJ14" s="20"/>
      <c r="VBK14"/>
      <c r="VBL14" s="20"/>
      <c r="VBM14"/>
      <c r="VBN14" s="20"/>
      <c r="VBO14"/>
      <c r="VBP14" s="20"/>
      <c r="VBQ14"/>
      <c r="VBR14" s="20"/>
      <c r="VBS14"/>
      <c r="VBT14" s="20"/>
      <c r="VBU14"/>
      <c r="VBV14" s="20"/>
      <c r="VBW14"/>
      <c r="VBX14" s="20"/>
      <c r="VBY14"/>
      <c r="VBZ14" s="20"/>
      <c r="VCA14"/>
      <c r="VCB14" s="20"/>
      <c r="VCC14"/>
      <c r="VCD14" s="20"/>
      <c r="VCE14"/>
      <c r="VCF14" s="20"/>
      <c r="VCG14"/>
      <c r="VCH14" s="20"/>
      <c r="VCI14"/>
      <c r="VCJ14" s="20"/>
      <c r="VCK14"/>
      <c r="VCL14" s="20"/>
      <c r="VCM14"/>
      <c r="VCN14" s="20"/>
      <c r="VCO14"/>
      <c r="VCP14" s="20"/>
      <c r="VCQ14"/>
      <c r="VCR14" s="20"/>
      <c r="VCS14"/>
      <c r="VCT14" s="20"/>
      <c r="VCU14"/>
      <c r="VCV14" s="20"/>
      <c r="VCW14"/>
      <c r="VCX14" s="20"/>
      <c r="VCY14"/>
      <c r="VCZ14" s="20"/>
      <c r="VDA14"/>
      <c r="VDB14" s="20"/>
      <c r="VDC14"/>
      <c r="VDD14" s="20"/>
      <c r="VDE14"/>
      <c r="VDF14" s="20"/>
      <c r="VDG14"/>
      <c r="VDH14" s="20"/>
      <c r="VDI14"/>
      <c r="VDJ14" s="20"/>
      <c r="VDK14"/>
      <c r="VDL14" s="20"/>
      <c r="VDM14"/>
      <c r="VDN14" s="20"/>
      <c r="VDO14"/>
      <c r="VDP14" s="20"/>
      <c r="VDQ14"/>
      <c r="VDR14" s="20"/>
      <c r="VDS14"/>
      <c r="VDT14" s="20"/>
      <c r="VDU14"/>
      <c r="VDV14" s="20"/>
      <c r="VDW14"/>
      <c r="VDX14" s="20"/>
      <c r="VDY14"/>
      <c r="VDZ14" s="20"/>
      <c r="VEA14"/>
      <c r="VEB14" s="20"/>
      <c r="VEC14"/>
      <c r="VED14" s="20"/>
      <c r="VEE14"/>
      <c r="VEF14" s="20"/>
      <c r="VEG14"/>
      <c r="VEH14" s="20"/>
      <c r="VEI14"/>
      <c r="VEJ14" s="20"/>
      <c r="VEK14"/>
      <c r="VEL14" s="20"/>
      <c r="VEM14"/>
      <c r="VEN14" s="20"/>
      <c r="VEO14"/>
      <c r="VEP14" s="20"/>
      <c r="VEQ14"/>
      <c r="VER14" s="20"/>
      <c r="VES14"/>
      <c r="VET14" s="20"/>
      <c r="VEU14"/>
      <c r="VEV14" s="20"/>
      <c r="VEW14"/>
      <c r="VEX14" s="20"/>
      <c r="VEY14"/>
      <c r="VEZ14" s="20"/>
      <c r="VFA14"/>
      <c r="VFB14" s="20"/>
      <c r="VFC14"/>
      <c r="VFD14" s="20"/>
      <c r="VFE14"/>
      <c r="VFF14" s="20"/>
      <c r="VFG14"/>
      <c r="VFH14" s="20"/>
      <c r="VFI14"/>
      <c r="VFJ14" s="20"/>
      <c r="VFK14"/>
      <c r="VFL14" s="20"/>
      <c r="VFM14"/>
      <c r="VFN14" s="20"/>
      <c r="VFO14"/>
      <c r="VFP14" s="20"/>
      <c r="VFQ14"/>
      <c r="VFR14" s="20"/>
      <c r="VFS14"/>
      <c r="VFT14" s="20"/>
      <c r="VFU14"/>
      <c r="VFV14" s="20"/>
      <c r="VFW14"/>
      <c r="VFX14" s="20"/>
      <c r="VFY14"/>
      <c r="VFZ14" s="20"/>
      <c r="VGA14"/>
      <c r="VGB14" s="20"/>
      <c r="VGC14"/>
      <c r="VGD14" s="20"/>
      <c r="VGE14"/>
      <c r="VGF14" s="20"/>
      <c r="VGG14"/>
      <c r="VGH14" s="20"/>
      <c r="VGI14"/>
      <c r="VGJ14" s="20"/>
      <c r="VGK14"/>
      <c r="VGL14" s="20"/>
      <c r="VGM14"/>
      <c r="VGN14" s="20"/>
      <c r="VGO14"/>
      <c r="VGP14" s="20"/>
      <c r="VGQ14"/>
      <c r="VGR14" s="20"/>
      <c r="VGS14"/>
      <c r="VGT14" s="20"/>
      <c r="VGU14"/>
      <c r="VGV14" s="20"/>
      <c r="VGW14"/>
      <c r="VGX14" s="20"/>
      <c r="VGY14"/>
      <c r="VGZ14" s="20"/>
      <c r="VHA14"/>
      <c r="VHB14" s="20"/>
      <c r="VHC14"/>
      <c r="VHD14" s="20"/>
      <c r="VHE14"/>
      <c r="VHF14" s="20"/>
      <c r="VHG14"/>
      <c r="VHH14" s="20"/>
      <c r="VHI14"/>
      <c r="VHJ14" s="20"/>
      <c r="VHK14"/>
      <c r="VHL14" s="20"/>
      <c r="VHM14"/>
      <c r="VHN14" s="20"/>
      <c r="VHO14"/>
      <c r="VHP14" s="20"/>
      <c r="VHQ14"/>
      <c r="VHR14" s="20"/>
      <c r="VHS14"/>
      <c r="VHT14" s="20"/>
      <c r="VHU14"/>
      <c r="VHV14" s="20"/>
      <c r="VHW14"/>
      <c r="VHX14" s="20"/>
      <c r="VHY14"/>
      <c r="VHZ14" s="20"/>
      <c r="VIA14"/>
      <c r="VIB14" s="20"/>
      <c r="VIC14"/>
      <c r="VID14" s="20"/>
      <c r="VIE14"/>
      <c r="VIF14" s="20"/>
      <c r="VIG14"/>
      <c r="VIH14" s="20"/>
      <c r="VII14"/>
      <c r="VIJ14" s="20"/>
      <c r="VIK14"/>
      <c r="VIL14" s="20"/>
      <c r="VIM14"/>
      <c r="VIN14" s="20"/>
      <c r="VIO14"/>
      <c r="VIP14" s="20"/>
      <c r="VIQ14"/>
      <c r="VIR14" s="20"/>
      <c r="VIS14"/>
      <c r="VIT14" s="20"/>
      <c r="VIU14"/>
      <c r="VIV14" s="20"/>
      <c r="VIW14"/>
      <c r="VIX14" s="20"/>
      <c r="VIY14"/>
      <c r="VIZ14" s="20"/>
      <c r="VJA14"/>
      <c r="VJB14" s="20"/>
      <c r="VJC14"/>
      <c r="VJD14" s="20"/>
      <c r="VJE14"/>
      <c r="VJF14" s="20"/>
      <c r="VJG14"/>
      <c r="VJH14" s="20"/>
      <c r="VJI14"/>
      <c r="VJJ14" s="20"/>
      <c r="VJK14"/>
      <c r="VJL14" s="20"/>
      <c r="VJM14"/>
      <c r="VJN14" s="20"/>
      <c r="VJO14"/>
      <c r="VJP14" s="20"/>
      <c r="VJQ14"/>
      <c r="VJR14" s="20"/>
      <c r="VJS14"/>
      <c r="VJT14" s="20"/>
      <c r="VJU14"/>
      <c r="VJV14" s="20"/>
      <c r="VJW14"/>
      <c r="VJX14" s="20"/>
      <c r="VJY14"/>
      <c r="VJZ14" s="20"/>
      <c r="VKA14"/>
      <c r="VKB14" s="20"/>
      <c r="VKC14"/>
      <c r="VKD14" s="20"/>
      <c r="VKE14"/>
      <c r="VKF14" s="20"/>
      <c r="VKG14"/>
      <c r="VKH14" s="20"/>
      <c r="VKI14"/>
      <c r="VKJ14" s="20"/>
      <c r="VKK14"/>
      <c r="VKL14" s="20"/>
      <c r="VKM14"/>
      <c r="VKN14" s="20"/>
      <c r="VKO14"/>
      <c r="VKP14" s="20"/>
      <c r="VKQ14"/>
      <c r="VKR14" s="20"/>
      <c r="VKS14"/>
      <c r="VKT14" s="20"/>
      <c r="VKU14"/>
      <c r="VKV14" s="20"/>
      <c r="VKW14"/>
      <c r="VKX14" s="20"/>
      <c r="VKY14"/>
      <c r="VKZ14" s="20"/>
      <c r="VLA14"/>
      <c r="VLB14" s="20"/>
      <c r="VLC14"/>
      <c r="VLD14" s="20"/>
      <c r="VLE14"/>
      <c r="VLF14" s="20"/>
      <c r="VLG14"/>
      <c r="VLH14" s="20"/>
      <c r="VLI14"/>
      <c r="VLJ14" s="20"/>
      <c r="VLK14"/>
      <c r="VLL14" s="20"/>
      <c r="VLM14"/>
      <c r="VLN14" s="20"/>
      <c r="VLO14"/>
      <c r="VLP14" s="20"/>
      <c r="VLQ14"/>
      <c r="VLR14" s="20"/>
      <c r="VLS14"/>
      <c r="VLT14" s="20"/>
      <c r="VLU14"/>
      <c r="VLV14" s="20"/>
      <c r="VLW14"/>
      <c r="VLX14" s="20"/>
      <c r="VLY14"/>
      <c r="VLZ14" s="20"/>
      <c r="VMA14"/>
      <c r="VMB14" s="20"/>
      <c r="VMC14"/>
      <c r="VMD14" s="20"/>
      <c r="VME14"/>
      <c r="VMF14" s="20"/>
      <c r="VMG14"/>
      <c r="VMH14" s="20"/>
      <c r="VMI14"/>
      <c r="VMJ14" s="20"/>
      <c r="VMK14"/>
      <c r="VML14" s="20"/>
      <c r="VMM14"/>
      <c r="VMN14" s="20"/>
      <c r="VMO14"/>
      <c r="VMP14" s="20"/>
      <c r="VMQ14"/>
      <c r="VMR14" s="20"/>
      <c r="VMS14"/>
      <c r="VMT14" s="20"/>
      <c r="VMU14"/>
      <c r="VMV14" s="20"/>
      <c r="VMW14"/>
      <c r="VMX14" s="20"/>
      <c r="VMY14"/>
      <c r="VMZ14" s="20"/>
      <c r="VNA14"/>
      <c r="VNB14" s="20"/>
      <c r="VNC14"/>
      <c r="VND14" s="20"/>
      <c r="VNE14"/>
      <c r="VNF14" s="20"/>
      <c r="VNG14"/>
      <c r="VNH14" s="20"/>
      <c r="VNI14"/>
      <c r="VNJ14" s="20"/>
      <c r="VNK14"/>
      <c r="VNL14" s="20"/>
      <c r="VNM14"/>
      <c r="VNN14" s="20"/>
      <c r="VNO14"/>
      <c r="VNP14" s="20"/>
      <c r="VNQ14"/>
      <c r="VNR14" s="20"/>
      <c r="VNS14"/>
      <c r="VNT14" s="20"/>
      <c r="VNU14"/>
      <c r="VNV14" s="20"/>
      <c r="VNW14"/>
      <c r="VNX14" s="20"/>
      <c r="VNY14"/>
      <c r="VNZ14" s="20"/>
      <c r="VOA14"/>
      <c r="VOB14" s="20"/>
      <c r="VOC14"/>
      <c r="VOD14" s="20"/>
      <c r="VOE14"/>
      <c r="VOF14" s="20"/>
      <c r="VOG14"/>
      <c r="VOH14" s="20"/>
      <c r="VOI14"/>
      <c r="VOJ14" s="20"/>
      <c r="VOK14"/>
      <c r="VOL14" s="20"/>
      <c r="VOM14"/>
      <c r="VON14" s="20"/>
      <c r="VOO14"/>
      <c r="VOP14" s="20"/>
      <c r="VOQ14"/>
      <c r="VOR14" s="20"/>
      <c r="VOS14"/>
      <c r="VOT14" s="20"/>
      <c r="VOU14"/>
      <c r="VOV14" s="20"/>
      <c r="VOW14"/>
      <c r="VOX14" s="20"/>
      <c r="VOY14"/>
      <c r="VOZ14" s="20"/>
      <c r="VPA14"/>
      <c r="VPB14" s="20"/>
      <c r="VPC14"/>
      <c r="VPD14" s="20"/>
      <c r="VPE14"/>
      <c r="VPF14" s="20"/>
      <c r="VPG14"/>
      <c r="VPH14" s="20"/>
      <c r="VPI14"/>
      <c r="VPJ14" s="20"/>
      <c r="VPK14"/>
      <c r="VPL14" s="20"/>
      <c r="VPM14"/>
      <c r="VPN14" s="20"/>
      <c r="VPO14"/>
      <c r="VPP14" s="20"/>
      <c r="VPQ14"/>
      <c r="VPR14" s="20"/>
      <c r="VPS14"/>
      <c r="VPT14" s="20"/>
      <c r="VPU14"/>
      <c r="VPV14" s="20"/>
      <c r="VPW14"/>
      <c r="VPX14" s="20"/>
      <c r="VPY14"/>
      <c r="VPZ14" s="20"/>
      <c r="VQA14"/>
      <c r="VQB14" s="20"/>
      <c r="VQC14"/>
      <c r="VQD14" s="20"/>
      <c r="VQE14"/>
      <c r="VQF14" s="20"/>
      <c r="VQG14"/>
      <c r="VQH14" s="20"/>
      <c r="VQI14"/>
      <c r="VQJ14" s="20"/>
      <c r="VQK14"/>
      <c r="VQL14" s="20"/>
      <c r="VQM14"/>
      <c r="VQN14" s="20"/>
      <c r="VQO14"/>
      <c r="VQP14" s="20"/>
      <c r="VQQ14"/>
      <c r="VQR14" s="20"/>
      <c r="VQS14"/>
      <c r="VQT14" s="20"/>
      <c r="VQU14"/>
      <c r="VQV14" s="20"/>
      <c r="VQW14"/>
      <c r="VQX14" s="20"/>
      <c r="VQY14"/>
      <c r="VQZ14" s="20"/>
      <c r="VRA14"/>
      <c r="VRB14" s="20"/>
      <c r="VRC14"/>
      <c r="VRD14" s="20"/>
      <c r="VRE14"/>
      <c r="VRF14" s="20"/>
      <c r="VRG14"/>
      <c r="VRH14" s="20"/>
      <c r="VRI14"/>
      <c r="VRJ14" s="20"/>
      <c r="VRK14"/>
      <c r="VRL14" s="20"/>
      <c r="VRM14"/>
      <c r="VRN14" s="20"/>
      <c r="VRO14"/>
      <c r="VRP14" s="20"/>
      <c r="VRQ14"/>
      <c r="VRR14" s="20"/>
      <c r="VRS14"/>
      <c r="VRT14" s="20"/>
      <c r="VRU14"/>
      <c r="VRV14" s="20"/>
      <c r="VRW14"/>
      <c r="VRX14" s="20"/>
      <c r="VRY14"/>
      <c r="VRZ14" s="20"/>
      <c r="VSA14"/>
      <c r="VSB14" s="20"/>
      <c r="VSC14"/>
      <c r="VSD14" s="20"/>
      <c r="VSE14"/>
      <c r="VSF14" s="20"/>
      <c r="VSG14"/>
      <c r="VSH14" s="20"/>
      <c r="VSI14"/>
      <c r="VSJ14" s="20"/>
      <c r="VSK14"/>
      <c r="VSL14" s="20"/>
      <c r="VSM14"/>
      <c r="VSN14" s="20"/>
      <c r="VSO14"/>
      <c r="VSP14" s="20"/>
      <c r="VSQ14"/>
      <c r="VSR14" s="20"/>
      <c r="VSS14"/>
      <c r="VST14" s="20"/>
      <c r="VSU14"/>
      <c r="VSV14" s="20"/>
      <c r="VSW14"/>
      <c r="VSX14" s="20"/>
      <c r="VSY14"/>
      <c r="VSZ14" s="20"/>
      <c r="VTA14"/>
      <c r="VTB14" s="20"/>
      <c r="VTC14"/>
      <c r="VTD14" s="20"/>
      <c r="VTE14"/>
      <c r="VTF14" s="20"/>
      <c r="VTG14"/>
      <c r="VTH14" s="20"/>
      <c r="VTI14"/>
      <c r="VTJ14" s="20"/>
      <c r="VTK14"/>
      <c r="VTL14" s="20"/>
      <c r="VTM14"/>
      <c r="VTN14" s="20"/>
      <c r="VTO14"/>
      <c r="VTP14" s="20"/>
      <c r="VTQ14"/>
      <c r="VTR14" s="20"/>
      <c r="VTS14"/>
      <c r="VTT14" s="20"/>
      <c r="VTU14"/>
      <c r="VTV14" s="20"/>
      <c r="VTW14"/>
      <c r="VTX14" s="20"/>
      <c r="VTY14"/>
      <c r="VTZ14" s="20"/>
      <c r="VUA14"/>
      <c r="VUB14" s="20"/>
      <c r="VUC14"/>
      <c r="VUD14" s="20"/>
      <c r="VUE14"/>
      <c r="VUF14" s="20"/>
      <c r="VUG14"/>
      <c r="VUH14" s="20"/>
      <c r="VUI14"/>
      <c r="VUJ14" s="20"/>
      <c r="VUK14"/>
      <c r="VUL14" s="20"/>
      <c r="VUM14"/>
      <c r="VUN14" s="20"/>
      <c r="VUO14"/>
      <c r="VUP14" s="20"/>
      <c r="VUQ14"/>
      <c r="VUR14" s="20"/>
      <c r="VUS14"/>
      <c r="VUT14" s="20"/>
      <c r="VUU14"/>
      <c r="VUV14" s="20"/>
      <c r="VUW14"/>
      <c r="VUX14" s="20"/>
      <c r="VUY14"/>
      <c r="VUZ14" s="20"/>
      <c r="VVA14"/>
      <c r="VVB14" s="20"/>
      <c r="VVC14"/>
      <c r="VVD14" s="20"/>
      <c r="VVE14"/>
      <c r="VVF14" s="20"/>
      <c r="VVG14"/>
      <c r="VVH14" s="20"/>
      <c r="VVI14"/>
      <c r="VVJ14" s="20"/>
      <c r="VVK14"/>
      <c r="VVL14" s="20"/>
      <c r="VVM14"/>
      <c r="VVN14" s="20"/>
      <c r="VVO14"/>
      <c r="VVP14" s="20"/>
      <c r="VVQ14"/>
      <c r="VVR14" s="20"/>
      <c r="VVS14"/>
      <c r="VVT14" s="20"/>
      <c r="VVU14"/>
      <c r="VVV14" s="20"/>
      <c r="VVW14"/>
      <c r="VVX14" s="20"/>
      <c r="VVY14"/>
      <c r="VVZ14" s="20"/>
      <c r="VWA14"/>
      <c r="VWB14" s="20"/>
      <c r="VWC14"/>
      <c r="VWD14" s="20"/>
      <c r="VWE14"/>
      <c r="VWF14" s="20"/>
      <c r="VWG14"/>
      <c r="VWH14" s="20"/>
      <c r="VWI14"/>
      <c r="VWJ14" s="20"/>
      <c r="VWK14"/>
      <c r="VWL14" s="20"/>
      <c r="VWM14"/>
      <c r="VWN14" s="20"/>
      <c r="VWO14"/>
      <c r="VWP14" s="20"/>
      <c r="VWQ14"/>
      <c r="VWR14" s="20"/>
      <c r="VWS14"/>
      <c r="VWT14" s="20"/>
      <c r="VWU14"/>
      <c r="VWV14" s="20"/>
      <c r="VWW14"/>
      <c r="VWX14" s="20"/>
      <c r="VWY14"/>
      <c r="VWZ14" s="20"/>
      <c r="VXA14"/>
      <c r="VXB14" s="20"/>
      <c r="VXC14"/>
      <c r="VXD14" s="20"/>
      <c r="VXE14"/>
      <c r="VXF14" s="20"/>
      <c r="VXG14"/>
      <c r="VXH14" s="20"/>
      <c r="VXI14"/>
      <c r="VXJ14" s="20"/>
      <c r="VXK14"/>
      <c r="VXL14" s="20"/>
      <c r="VXM14"/>
      <c r="VXN14" s="20"/>
      <c r="VXO14"/>
      <c r="VXP14" s="20"/>
      <c r="VXQ14"/>
      <c r="VXR14" s="20"/>
      <c r="VXS14"/>
      <c r="VXT14" s="20"/>
      <c r="VXU14"/>
      <c r="VXV14" s="20"/>
      <c r="VXW14"/>
      <c r="VXX14" s="20"/>
      <c r="VXY14"/>
      <c r="VXZ14" s="20"/>
      <c r="VYA14"/>
      <c r="VYB14" s="20"/>
      <c r="VYC14"/>
      <c r="VYD14" s="20"/>
      <c r="VYE14"/>
      <c r="VYF14" s="20"/>
      <c r="VYG14"/>
      <c r="VYH14" s="20"/>
      <c r="VYI14"/>
      <c r="VYJ14" s="20"/>
      <c r="VYK14"/>
      <c r="VYL14" s="20"/>
      <c r="VYM14"/>
      <c r="VYN14" s="20"/>
      <c r="VYO14"/>
      <c r="VYP14" s="20"/>
      <c r="VYQ14"/>
      <c r="VYR14" s="20"/>
      <c r="VYS14"/>
      <c r="VYT14" s="20"/>
      <c r="VYU14"/>
      <c r="VYV14" s="20"/>
      <c r="VYW14"/>
      <c r="VYX14" s="20"/>
      <c r="VYY14"/>
      <c r="VYZ14" s="20"/>
      <c r="VZA14"/>
      <c r="VZB14" s="20"/>
      <c r="VZC14"/>
      <c r="VZD14" s="20"/>
      <c r="VZE14"/>
      <c r="VZF14" s="20"/>
      <c r="VZG14"/>
      <c r="VZH14" s="20"/>
      <c r="VZI14"/>
      <c r="VZJ14" s="20"/>
      <c r="VZK14"/>
      <c r="VZL14" s="20"/>
      <c r="VZM14"/>
      <c r="VZN14" s="20"/>
      <c r="VZO14"/>
      <c r="VZP14" s="20"/>
      <c r="VZQ14"/>
      <c r="VZR14" s="20"/>
      <c r="VZS14"/>
      <c r="VZT14" s="20"/>
      <c r="VZU14"/>
      <c r="VZV14" s="20"/>
      <c r="VZW14"/>
      <c r="VZX14" s="20"/>
      <c r="VZY14"/>
      <c r="VZZ14" s="20"/>
      <c r="WAA14"/>
      <c r="WAB14" s="20"/>
      <c r="WAC14"/>
      <c r="WAD14" s="20"/>
      <c r="WAE14"/>
      <c r="WAF14" s="20"/>
      <c r="WAG14"/>
      <c r="WAH14" s="20"/>
      <c r="WAI14"/>
      <c r="WAJ14" s="20"/>
      <c r="WAK14"/>
      <c r="WAL14" s="20"/>
      <c r="WAM14"/>
      <c r="WAN14" s="20"/>
      <c r="WAO14"/>
      <c r="WAP14" s="20"/>
      <c r="WAQ14"/>
      <c r="WAR14" s="20"/>
      <c r="WAS14"/>
      <c r="WAT14" s="20"/>
      <c r="WAU14"/>
      <c r="WAV14" s="20"/>
      <c r="WAW14"/>
      <c r="WAX14" s="20"/>
      <c r="WAY14"/>
      <c r="WAZ14" s="20"/>
      <c r="WBA14"/>
      <c r="WBB14" s="20"/>
      <c r="WBC14"/>
      <c r="WBD14" s="20"/>
      <c r="WBE14"/>
      <c r="WBF14" s="20"/>
      <c r="WBG14"/>
      <c r="WBH14" s="20"/>
      <c r="WBI14"/>
      <c r="WBJ14" s="20"/>
      <c r="WBK14"/>
      <c r="WBL14" s="20"/>
      <c r="WBM14"/>
      <c r="WBN14" s="20"/>
      <c r="WBO14"/>
      <c r="WBP14" s="20"/>
      <c r="WBQ14"/>
      <c r="WBR14" s="20"/>
      <c r="WBS14"/>
      <c r="WBT14" s="20"/>
      <c r="WBU14"/>
      <c r="WBV14" s="20"/>
      <c r="WBW14"/>
      <c r="WBX14" s="20"/>
      <c r="WBY14"/>
      <c r="WBZ14" s="20"/>
      <c r="WCA14"/>
      <c r="WCB14" s="20"/>
      <c r="WCC14"/>
      <c r="WCD14" s="20"/>
      <c r="WCE14"/>
      <c r="WCF14" s="20"/>
      <c r="WCG14"/>
      <c r="WCH14" s="20"/>
      <c r="WCI14"/>
      <c r="WCJ14" s="20"/>
      <c r="WCK14"/>
      <c r="WCL14" s="20"/>
      <c r="WCM14"/>
      <c r="WCN14" s="20"/>
      <c r="WCO14"/>
      <c r="WCP14" s="20"/>
      <c r="WCQ14"/>
      <c r="WCR14" s="20"/>
      <c r="WCS14"/>
      <c r="WCT14" s="20"/>
      <c r="WCU14"/>
      <c r="WCV14" s="20"/>
      <c r="WCW14"/>
      <c r="WCX14" s="20"/>
      <c r="WCY14"/>
      <c r="WCZ14" s="20"/>
      <c r="WDA14"/>
      <c r="WDB14" s="20"/>
      <c r="WDC14"/>
      <c r="WDD14" s="20"/>
      <c r="WDE14"/>
      <c r="WDF14" s="20"/>
      <c r="WDG14"/>
      <c r="WDH14" s="20"/>
      <c r="WDI14"/>
      <c r="WDJ14" s="20"/>
      <c r="WDK14"/>
      <c r="WDL14" s="20"/>
      <c r="WDM14"/>
      <c r="WDN14" s="20"/>
      <c r="WDO14"/>
      <c r="WDP14" s="20"/>
      <c r="WDQ14"/>
      <c r="WDR14" s="20"/>
      <c r="WDS14"/>
      <c r="WDT14" s="20"/>
      <c r="WDU14"/>
      <c r="WDV14" s="20"/>
      <c r="WDW14"/>
      <c r="WDX14" s="20"/>
      <c r="WDY14"/>
      <c r="WDZ14" s="20"/>
      <c r="WEA14"/>
      <c r="WEB14" s="20"/>
      <c r="WEC14"/>
      <c r="WED14" s="20"/>
      <c r="WEE14"/>
      <c r="WEF14" s="20"/>
      <c r="WEG14"/>
      <c r="WEH14" s="20"/>
      <c r="WEI14"/>
      <c r="WEJ14" s="20"/>
      <c r="WEK14"/>
      <c r="WEL14" s="20"/>
      <c r="WEM14"/>
      <c r="WEN14" s="20"/>
      <c r="WEO14"/>
      <c r="WEP14" s="20"/>
      <c r="WEQ14"/>
      <c r="WER14" s="20"/>
      <c r="WES14"/>
      <c r="WET14" s="20"/>
      <c r="WEU14"/>
      <c r="WEV14" s="20"/>
      <c r="WEW14"/>
      <c r="WEX14" s="20"/>
      <c r="WEY14"/>
      <c r="WEZ14" s="20"/>
      <c r="WFA14"/>
      <c r="WFB14" s="20"/>
      <c r="WFC14"/>
      <c r="WFD14" s="20"/>
      <c r="WFE14"/>
      <c r="WFF14" s="20"/>
      <c r="WFG14"/>
      <c r="WFH14" s="20"/>
      <c r="WFI14"/>
      <c r="WFJ14" s="20"/>
      <c r="WFK14"/>
      <c r="WFL14" s="20"/>
      <c r="WFM14"/>
      <c r="WFN14" s="20"/>
      <c r="WFO14"/>
      <c r="WFP14" s="20"/>
      <c r="WFQ14"/>
      <c r="WFR14" s="20"/>
      <c r="WFS14"/>
      <c r="WFT14" s="20"/>
      <c r="WFU14"/>
      <c r="WFV14" s="20"/>
      <c r="WFW14"/>
      <c r="WFX14" s="20"/>
      <c r="WFY14"/>
      <c r="WFZ14" s="20"/>
      <c r="WGA14"/>
      <c r="WGB14" s="20"/>
      <c r="WGC14"/>
      <c r="WGD14" s="20"/>
      <c r="WGE14"/>
      <c r="WGF14" s="20"/>
      <c r="WGG14"/>
      <c r="WGH14" s="20"/>
      <c r="WGI14"/>
      <c r="WGJ14" s="20"/>
      <c r="WGK14"/>
      <c r="WGL14" s="20"/>
      <c r="WGM14"/>
      <c r="WGN14" s="20"/>
      <c r="WGO14"/>
      <c r="WGP14" s="20"/>
      <c r="WGQ14"/>
      <c r="WGR14" s="20"/>
      <c r="WGS14"/>
      <c r="WGT14" s="20"/>
      <c r="WGU14"/>
      <c r="WGV14" s="20"/>
      <c r="WGW14"/>
      <c r="WGX14" s="20"/>
      <c r="WGY14"/>
      <c r="WGZ14" s="20"/>
      <c r="WHA14"/>
      <c r="WHB14" s="20"/>
      <c r="WHC14"/>
      <c r="WHD14" s="20"/>
      <c r="WHE14"/>
      <c r="WHF14" s="20"/>
      <c r="WHG14"/>
      <c r="WHH14" s="20"/>
      <c r="WHI14"/>
      <c r="WHJ14" s="20"/>
      <c r="WHK14"/>
      <c r="WHL14" s="20"/>
      <c r="WHM14"/>
      <c r="WHN14" s="20"/>
      <c r="WHO14"/>
      <c r="WHP14" s="20"/>
      <c r="WHQ14"/>
      <c r="WHR14" s="20"/>
      <c r="WHS14"/>
      <c r="WHT14" s="20"/>
      <c r="WHU14"/>
      <c r="WHV14" s="20"/>
      <c r="WHW14"/>
      <c r="WHX14" s="20"/>
      <c r="WHY14"/>
      <c r="WHZ14" s="20"/>
      <c r="WIA14"/>
      <c r="WIB14" s="20"/>
      <c r="WIC14"/>
      <c r="WID14" s="20"/>
      <c r="WIE14"/>
      <c r="WIF14" s="20"/>
      <c r="WIG14"/>
      <c r="WIH14" s="20"/>
      <c r="WII14"/>
      <c r="WIJ14" s="20"/>
      <c r="WIK14"/>
      <c r="WIL14" s="20"/>
      <c r="WIM14"/>
      <c r="WIN14" s="20"/>
      <c r="WIO14"/>
      <c r="WIP14" s="20"/>
      <c r="WIQ14"/>
      <c r="WIR14" s="20"/>
      <c r="WIS14"/>
      <c r="WIT14" s="20"/>
      <c r="WIU14"/>
      <c r="WIV14" s="20"/>
      <c r="WIW14"/>
      <c r="WIX14" s="20"/>
      <c r="WIY14"/>
      <c r="WIZ14" s="20"/>
      <c r="WJA14"/>
      <c r="WJB14" s="20"/>
      <c r="WJC14"/>
      <c r="WJD14" s="20"/>
      <c r="WJE14"/>
      <c r="WJF14" s="20"/>
      <c r="WJG14"/>
      <c r="WJH14" s="20"/>
      <c r="WJI14"/>
      <c r="WJJ14" s="20"/>
      <c r="WJK14"/>
      <c r="WJL14" s="20"/>
      <c r="WJM14"/>
      <c r="WJN14" s="20"/>
      <c r="WJO14"/>
      <c r="WJP14" s="20"/>
      <c r="WJQ14"/>
      <c r="WJR14" s="20"/>
      <c r="WJS14"/>
      <c r="WJT14" s="20"/>
      <c r="WJU14"/>
      <c r="WJV14" s="20"/>
      <c r="WJW14"/>
      <c r="WJX14" s="20"/>
      <c r="WJY14"/>
      <c r="WJZ14" s="20"/>
      <c r="WKA14"/>
      <c r="WKB14" s="20"/>
      <c r="WKC14"/>
      <c r="WKD14" s="20"/>
      <c r="WKE14"/>
      <c r="WKF14" s="20"/>
      <c r="WKG14"/>
      <c r="WKH14" s="20"/>
      <c r="WKI14"/>
      <c r="WKJ14" s="20"/>
      <c r="WKK14"/>
      <c r="WKL14" s="20"/>
      <c r="WKM14"/>
      <c r="WKN14" s="20"/>
      <c r="WKO14"/>
      <c r="WKP14" s="20"/>
      <c r="WKQ14"/>
      <c r="WKR14" s="20"/>
      <c r="WKS14"/>
      <c r="WKT14" s="20"/>
      <c r="WKU14"/>
      <c r="WKV14" s="20"/>
      <c r="WKW14"/>
      <c r="WKX14" s="20"/>
      <c r="WKY14"/>
      <c r="WKZ14" s="20"/>
      <c r="WLA14"/>
      <c r="WLB14" s="20"/>
      <c r="WLC14"/>
      <c r="WLD14" s="20"/>
      <c r="WLE14"/>
      <c r="WLF14" s="20"/>
      <c r="WLG14"/>
      <c r="WLH14" s="20"/>
      <c r="WLI14"/>
      <c r="WLJ14" s="20"/>
      <c r="WLK14"/>
      <c r="WLL14" s="20"/>
      <c r="WLM14"/>
      <c r="WLN14" s="20"/>
      <c r="WLO14"/>
      <c r="WLP14" s="20"/>
      <c r="WLQ14"/>
      <c r="WLR14" s="20"/>
      <c r="WLS14"/>
      <c r="WLT14" s="20"/>
      <c r="WLU14"/>
      <c r="WLV14" s="20"/>
      <c r="WLW14"/>
      <c r="WLX14" s="20"/>
      <c r="WLY14"/>
      <c r="WLZ14" s="20"/>
      <c r="WMA14"/>
      <c r="WMB14" s="20"/>
      <c r="WMC14"/>
      <c r="WMD14" s="20"/>
      <c r="WME14"/>
      <c r="WMF14" s="20"/>
      <c r="WMG14"/>
      <c r="WMH14" s="20"/>
      <c r="WMI14"/>
      <c r="WMJ14" s="20"/>
      <c r="WMK14"/>
      <c r="WML14" s="20"/>
      <c r="WMM14"/>
      <c r="WMN14" s="20"/>
      <c r="WMO14"/>
      <c r="WMP14" s="20"/>
      <c r="WMQ14"/>
      <c r="WMR14" s="20"/>
      <c r="WMS14"/>
      <c r="WMT14" s="20"/>
      <c r="WMU14"/>
      <c r="WMV14" s="20"/>
      <c r="WMW14"/>
      <c r="WMX14" s="20"/>
      <c r="WMY14"/>
      <c r="WMZ14" s="20"/>
      <c r="WNA14"/>
      <c r="WNB14" s="20"/>
      <c r="WNC14"/>
      <c r="WND14" s="20"/>
      <c r="WNE14"/>
      <c r="WNF14" s="20"/>
      <c r="WNG14"/>
      <c r="WNH14" s="20"/>
      <c r="WNI14"/>
      <c r="WNJ14" s="20"/>
      <c r="WNK14"/>
      <c r="WNL14" s="20"/>
      <c r="WNM14"/>
      <c r="WNN14" s="20"/>
      <c r="WNO14"/>
      <c r="WNP14" s="20"/>
      <c r="WNQ14"/>
      <c r="WNR14" s="20"/>
      <c r="WNS14"/>
      <c r="WNT14" s="20"/>
      <c r="WNU14"/>
      <c r="WNV14" s="20"/>
      <c r="WNW14"/>
      <c r="WNX14" s="20"/>
      <c r="WNY14"/>
      <c r="WNZ14" s="20"/>
      <c r="WOA14"/>
      <c r="WOB14" s="20"/>
      <c r="WOC14"/>
      <c r="WOD14" s="20"/>
      <c r="WOE14"/>
      <c r="WOF14" s="20"/>
      <c r="WOG14"/>
      <c r="WOH14" s="20"/>
      <c r="WOI14"/>
      <c r="WOJ14" s="20"/>
      <c r="WOK14"/>
      <c r="WOL14" s="20"/>
      <c r="WOM14"/>
      <c r="WON14" s="20"/>
      <c r="WOO14"/>
      <c r="WOP14" s="20"/>
      <c r="WOQ14"/>
      <c r="WOR14" s="20"/>
      <c r="WOS14"/>
      <c r="WOT14" s="20"/>
      <c r="WOU14"/>
      <c r="WOV14" s="20"/>
      <c r="WOW14"/>
      <c r="WOX14" s="20"/>
      <c r="WOY14"/>
      <c r="WOZ14" s="20"/>
      <c r="WPA14"/>
      <c r="WPB14" s="20"/>
      <c r="WPC14"/>
      <c r="WPD14" s="20"/>
      <c r="WPE14"/>
      <c r="WPF14" s="20"/>
      <c r="WPG14"/>
      <c r="WPH14" s="20"/>
      <c r="WPI14"/>
      <c r="WPJ14" s="20"/>
      <c r="WPK14"/>
      <c r="WPL14" s="20"/>
      <c r="WPM14"/>
      <c r="WPN14" s="20"/>
      <c r="WPO14"/>
      <c r="WPP14" s="20"/>
      <c r="WPQ14"/>
      <c r="WPR14" s="20"/>
      <c r="WPS14"/>
      <c r="WPT14" s="20"/>
      <c r="WPU14"/>
      <c r="WPV14" s="20"/>
      <c r="WPW14"/>
      <c r="WPX14" s="20"/>
      <c r="WPY14"/>
      <c r="WPZ14" s="20"/>
      <c r="WQA14"/>
      <c r="WQB14" s="20"/>
      <c r="WQC14"/>
      <c r="WQD14" s="20"/>
      <c r="WQE14"/>
      <c r="WQF14" s="20"/>
      <c r="WQG14"/>
      <c r="WQH14" s="20"/>
      <c r="WQI14"/>
      <c r="WQJ14" s="20"/>
      <c r="WQK14"/>
      <c r="WQL14" s="20"/>
      <c r="WQM14"/>
      <c r="WQN14" s="20"/>
      <c r="WQO14"/>
      <c r="WQP14" s="20"/>
      <c r="WQQ14"/>
      <c r="WQR14" s="20"/>
      <c r="WQS14"/>
      <c r="WQT14" s="20"/>
      <c r="WQU14"/>
      <c r="WQV14" s="20"/>
      <c r="WQW14"/>
      <c r="WQX14" s="20"/>
      <c r="WQY14"/>
      <c r="WQZ14" s="20"/>
      <c r="WRA14"/>
      <c r="WRB14" s="20"/>
      <c r="WRC14"/>
      <c r="WRD14" s="20"/>
      <c r="WRE14"/>
      <c r="WRF14" s="20"/>
      <c r="WRG14"/>
      <c r="WRH14" s="20"/>
      <c r="WRI14"/>
      <c r="WRJ14" s="20"/>
      <c r="WRK14"/>
      <c r="WRL14" s="20"/>
      <c r="WRM14"/>
      <c r="WRN14" s="20"/>
      <c r="WRO14"/>
      <c r="WRP14" s="20"/>
      <c r="WRQ14"/>
      <c r="WRR14" s="20"/>
      <c r="WRS14"/>
      <c r="WRT14" s="20"/>
      <c r="WRU14"/>
      <c r="WRV14" s="20"/>
      <c r="WRW14"/>
      <c r="WRX14" s="20"/>
      <c r="WRY14"/>
      <c r="WRZ14" s="20"/>
      <c r="WSA14"/>
      <c r="WSB14" s="20"/>
      <c r="WSC14"/>
      <c r="WSD14" s="20"/>
      <c r="WSE14"/>
      <c r="WSF14" s="20"/>
      <c r="WSG14"/>
      <c r="WSH14" s="20"/>
      <c r="WSI14"/>
      <c r="WSJ14" s="20"/>
      <c r="WSK14"/>
      <c r="WSL14" s="20"/>
      <c r="WSM14"/>
      <c r="WSN14" s="20"/>
      <c r="WSO14"/>
      <c r="WSP14" s="20"/>
      <c r="WSQ14"/>
      <c r="WSR14" s="20"/>
      <c r="WSS14"/>
      <c r="WST14" s="20"/>
      <c r="WSU14"/>
      <c r="WSV14" s="20"/>
      <c r="WSW14"/>
      <c r="WSX14" s="20"/>
      <c r="WSY14"/>
      <c r="WSZ14" s="20"/>
      <c r="WTA14"/>
      <c r="WTB14" s="20"/>
      <c r="WTC14"/>
      <c r="WTD14" s="20"/>
      <c r="WTE14"/>
      <c r="WTF14" s="20"/>
      <c r="WTG14"/>
      <c r="WTH14" s="20"/>
      <c r="WTI14"/>
      <c r="WTJ14" s="20"/>
      <c r="WTK14"/>
      <c r="WTL14" s="20"/>
      <c r="WTM14"/>
      <c r="WTN14" s="20"/>
      <c r="WTO14"/>
      <c r="WTP14" s="20"/>
      <c r="WTQ14"/>
      <c r="WTR14" s="20"/>
      <c r="WTS14"/>
      <c r="WTT14" s="20"/>
      <c r="WTU14"/>
      <c r="WTV14" s="20"/>
      <c r="WTW14"/>
      <c r="WTX14" s="20"/>
      <c r="WTY14"/>
      <c r="WTZ14" s="20"/>
      <c r="WUA14"/>
      <c r="WUB14" s="20"/>
      <c r="WUC14"/>
      <c r="WUD14" s="20"/>
      <c r="WUE14"/>
      <c r="WUF14" s="20"/>
      <c r="WUG14"/>
      <c r="WUH14" s="20"/>
      <c r="WUI14"/>
      <c r="WUJ14" s="20"/>
      <c r="WUK14"/>
      <c r="WUL14" s="20"/>
      <c r="WUM14"/>
      <c r="WUN14" s="20"/>
      <c r="WUO14"/>
      <c r="WUP14" s="20"/>
      <c r="WUQ14"/>
      <c r="WUR14" s="20"/>
      <c r="WUS14"/>
      <c r="WUT14" s="20"/>
      <c r="WUU14"/>
      <c r="WUV14" s="20"/>
      <c r="WUW14"/>
      <c r="WUX14" s="20"/>
      <c r="WUY14"/>
      <c r="WUZ14" s="20"/>
      <c r="WVA14"/>
      <c r="WVB14" s="20"/>
      <c r="WVC14"/>
      <c r="WVD14" s="20"/>
      <c r="WVE14"/>
      <c r="WVF14" s="20"/>
      <c r="WVG14"/>
      <c r="WVH14" s="20"/>
      <c r="WVI14"/>
      <c r="WVJ14" s="20"/>
      <c r="WVK14"/>
      <c r="WVL14" s="20"/>
      <c r="WVM14"/>
      <c r="WVN14" s="20"/>
      <c r="WVO14"/>
      <c r="WVP14" s="20"/>
      <c r="WVQ14"/>
      <c r="WVR14" s="20"/>
      <c r="WVS14"/>
      <c r="WVT14" s="20"/>
      <c r="WVU14"/>
      <c r="WVV14" s="20"/>
      <c r="WVW14"/>
      <c r="WVX14" s="20"/>
      <c r="WVY14"/>
      <c r="WVZ14" s="20"/>
      <c r="WWA14"/>
      <c r="WWB14" s="20"/>
      <c r="WWC14"/>
      <c r="WWD14" s="20"/>
      <c r="WWE14"/>
      <c r="WWF14" s="20"/>
      <c r="WWG14"/>
      <c r="WWH14" s="20"/>
      <c r="WWI14"/>
      <c r="WWJ14" s="20"/>
      <c r="WWK14"/>
      <c r="WWL14" s="20"/>
      <c r="WWM14"/>
      <c r="WWN14" s="20"/>
      <c r="WWO14"/>
      <c r="WWP14" s="20"/>
      <c r="WWQ14"/>
      <c r="WWR14" s="20"/>
      <c r="WWS14"/>
      <c r="WWT14" s="20"/>
      <c r="WWU14"/>
      <c r="WWV14" s="20"/>
      <c r="WWW14"/>
      <c r="WWX14" s="20"/>
      <c r="WWY14"/>
      <c r="WWZ14" s="20"/>
      <c r="WXA14"/>
      <c r="WXB14" s="20"/>
      <c r="WXC14"/>
      <c r="WXD14" s="20"/>
      <c r="WXE14"/>
      <c r="WXF14" s="20"/>
      <c r="WXG14"/>
      <c r="WXH14" s="20"/>
      <c r="WXI14"/>
      <c r="WXJ14" s="20"/>
      <c r="WXK14"/>
      <c r="WXL14" s="20"/>
      <c r="WXM14"/>
      <c r="WXN14" s="20"/>
      <c r="WXO14"/>
      <c r="WXP14" s="20"/>
      <c r="WXQ14"/>
      <c r="WXR14" s="20"/>
      <c r="WXS14"/>
      <c r="WXT14" s="20"/>
      <c r="WXU14"/>
      <c r="WXV14" s="20"/>
      <c r="WXW14"/>
      <c r="WXX14" s="20"/>
      <c r="WXY14"/>
      <c r="WXZ14" s="20"/>
      <c r="WYA14"/>
      <c r="WYB14" s="20"/>
      <c r="WYC14"/>
      <c r="WYD14" s="20"/>
      <c r="WYE14"/>
      <c r="WYF14" s="20"/>
      <c r="WYG14"/>
      <c r="WYH14" s="20"/>
      <c r="WYI14"/>
      <c r="WYJ14" s="20"/>
      <c r="WYK14"/>
      <c r="WYL14" s="20"/>
      <c r="WYM14"/>
      <c r="WYN14" s="20"/>
      <c r="WYO14"/>
      <c r="WYP14" s="20"/>
      <c r="WYQ14"/>
      <c r="WYR14" s="20"/>
      <c r="WYS14"/>
      <c r="WYT14" s="20"/>
      <c r="WYU14"/>
      <c r="WYV14" s="20"/>
      <c r="WYW14"/>
      <c r="WYX14" s="20"/>
      <c r="WYY14"/>
      <c r="WYZ14" s="20"/>
      <c r="WZA14"/>
      <c r="WZB14" s="20"/>
      <c r="WZC14"/>
      <c r="WZD14" s="20"/>
      <c r="WZE14"/>
      <c r="WZF14" s="20"/>
      <c r="WZG14"/>
      <c r="WZH14" s="20"/>
      <c r="WZI14"/>
      <c r="WZJ14" s="20"/>
      <c r="WZK14"/>
      <c r="WZL14" s="20"/>
      <c r="WZM14"/>
      <c r="WZN14" s="20"/>
      <c r="WZO14"/>
      <c r="WZP14" s="20"/>
      <c r="WZQ14"/>
      <c r="WZR14" s="20"/>
      <c r="WZS14"/>
      <c r="WZT14" s="20"/>
      <c r="WZU14"/>
      <c r="WZV14" s="20"/>
      <c r="WZW14"/>
      <c r="WZX14" s="20"/>
      <c r="WZY14"/>
      <c r="WZZ14" s="20"/>
      <c r="XAA14"/>
      <c r="XAB14" s="20"/>
      <c r="XAC14"/>
      <c r="XAD14" s="20"/>
      <c r="XAE14"/>
      <c r="XAF14" s="20"/>
      <c r="XAG14"/>
      <c r="XAH14" s="20"/>
      <c r="XAI14"/>
      <c r="XAJ14" s="20"/>
      <c r="XAK14"/>
      <c r="XAL14" s="20"/>
      <c r="XAM14"/>
      <c r="XAN14" s="20"/>
      <c r="XAO14"/>
      <c r="XAP14" s="20"/>
      <c r="XAQ14"/>
      <c r="XAR14" s="20"/>
      <c r="XAS14"/>
      <c r="XAT14" s="20"/>
      <c r="XAU14"/>
      <c r="XAV14" s="20"/>
      <c r="XAW14"/>
      <c r="XAX14" s="20"/>
      <c r="XAY14"/>
      <c r="XAZ14" s="20"/>
      <c r="XBA14"/>
      <c r="XBB14" s="20"/>
      <c r="XBC14"/>
      <c r="XBD14" s="20"/>
      <c r="XBE14"/>
      <c r="XBF14" s="20"/>
      <c r="XBG14"/>
      <c r="XBH14" s="20"/>
      <c r="XBI14"/>
      <c r="XBJ14" s="20"/>
      <c r="XBK14"/>
      <c r="XBL14" s="20"/>
      <c r="XBM14"/>
      <c r="XBN14" s="20"/>
      <c r="XBO14"/>
      <c r="XBP14" s="20"/>
      <c r="XBQ14"/>
      <c r="XBR14" s="20"/>
      <c r="XBS14"/>
      <c r="XBT14" s="20"/>
      <c r="XBU14"/>
      <c r="XBV14" s="20"/>
      <c r="XBW14"/>
      <c r="XBX14" s="20"/>
      <c r="XBY14"/>
      <c r="XBZ14" s="20"/>
      <c r="XCA14"/>
      <c r="XCB14" s="20"/>
      <c r="XCC14"/>
      <c r="XCD14" s="20"/>
      <c r="XCE14"/>
      <c r="XCF14" s="20"/>
      <c r="XCG14"/>
      <c r="XCH14" s="20"/>
      <c r="XCI14"/>
      <c r="XCJ14" s="20"/>
      <c r="XCK14"/>
      <c r="XCL14" s="20"/>
      <c r="XCM14"/>
      <c r="XCN14" s="20"/>
      <c r="XCO14"/>
      <c r="XCP14" s="20"/>
      <c r="XCQ14"/>
      <c r="XCR14" s="20"/>
      <c r="XCS14"/>
      <c r="XCT14" s="20"/>
      <c r="XCU14"/>
      <c r="XCV14" s="20"/>
      <c r="XCW14"/>
      <c r="XCX14" s="20"/>
      <c r="XCY14"/>
      <c r="XCZ14" s="20"/>
      <c r="XDA14"/>
      <c r="XDB14" s="20"/>
      <c r="XDC14"/>
      <c r="XDD14" s="20"/>
      <c r="XDE14"/>
      <c r="XDF14" s="20"/>
      <c r="XDG14"/>
      <c r="XDH14" s="20"/>
      <c r="XDI14"/>
      <c r="XDJ14" s="20"/>
      <c r="XDK14"/>
      <c r="XDL14" s="20"/>
      <c r="XDM14"/>
      <c r="XDN14" s="20"/>
      <c r="XDO14"/>
      <c r="XDP14" s="20"/>
      <c r="XDQ14"/>
      <c r="XDR14" s="20"/>
      <c r="XDS14"/>
      <c r="XDT14" s="20"/>
      <c r="XDU14"/>
      <c r="XDV14" s="20"/>
      <c r="XDW14"/>
      <c r="XDX14" s="20"/>
      <c r="XDY14"/>
      <c r="XDZ14" s="20"/>
      <c r="XEA14"/>
      <c r="XEB14" s="20"/>
      <c r="XEC14"/>
      <c r="XED14" s="20"/>
      <c r="XEE14"/>
      <c r="XEF14" s="20"/>
      <c r="XEG14"/>
      <c r="XEH14" s="20"/>
      <c r="XEI14"/>
      <c r="XEJ14" s="20"/>
      <c r="XEK14"/>
      <c r="XEL14" s="20"/>
      <c r="XEM14"/>
      <c r="XEN14" s="20"/>
      <c r="XEO14"/>
      <c r="XEP14" s="20"/>
      <c r="XEQ14"/>
      <c r="XER14" s="20"/>
      <c r="XES14"/>
      <c r="XET14" s="20"/>
      <c r="XEU14"/>
      <c r="XEV14" s="20"/>
      <c r="XEW14"/>
      <c r="XEX14" s="20"/>
      <c r="XEY14"/>
      <c r="XEZ14" s="20"/>
      <c r="XFA14"/>
    </row>
    <row r="15" spans="1:16381" ht="20.5" customHeight="1" x14ac:dyDescent="0.45">
      <c r="A15" s="20"/>
      <c r="B15" s="255" t="s">
        <v>586</v>
      </c>
      <c r="C15" s="255"/>
      <c r="D15" s="96">
        <f>COUNTIF('3. Level A Evaluation'!D22:D242,Hoja4!A5)+COUNTIF('3. Level A Evaluation'!D286:D418,Hoja4!A5)+COUNTIF('3. Level A Evaluation'!D528:D572,Hoja4!A5)+COUNTIF('3. Level A Evaluation'!D616:D638,Hoja4!A5)+COUNTIF('3. Level A Evaluation'!D683:D683,Hoja4!A5)+COUNTIF(E8,Hoja4!A5)</f>
        <v>0</v>
      </c>
      <c r="E15" s="20"/>
      <c r="F15"/>
      <c r="G15" s="20"/>
      <c r="H15"/>
      <c r="I15" s="20"/>
      <c r="J15"/>
      <c r="K15"/>
      <c r="L15" s="20"/>
      <c r="M15"/>
      <c r="N15" s="20"/>
      <c r="O15"/>
      <c r="P15" s="20"/>
      <c r="Q15"/>
      <c r="R15" s="20"/>
      <c r="S15"/>
      <c r="T15" s="20"/>
      <c r="U15"/>
      <c r="V15" s="20"/>
      <c r="W15"/>
      <c r="X15" s="20"/>
      <c r="Y15"/>
      <c r="Z15" s="20"/>
      <c r="AA15"/>
      <c r="AB15" s="20"/>
      <c r="AC15"/>
      <c r="AD15" s="20"/>
      <c r="AE15"/>
      <c r="AF15" s="20"/>
      <c r="AG15"/>
      <c r="AH15" s="20"/>
      <c r="AI15"/>
      <c r="AJ15" s="20"/>
      <c r="AK15"/>
      <c r="AL15" s="20"/>
      <c r="AM15"/>
      <c r="AN15" s="20"/>
      <c r="AO15"/>
      <c r="AP15" s="20"/>
      <c r="AQ15"/>
      <c r="AR15" s="20"/>
      <c r="AS15"/>
      <c r="AT15" s="20"/>
      <c r="AU15"/>
      <c r="AV15" s="20"/>
      <c r="AW15"/>
      <c r="AX15" s="20"/>
      <c r="AY15"/>
      <c r="AZ15" s="20"/>
      <c r="BA15"/>
      <c r="BB15" s="20"/>
      <c r="BC15"/>
      <c r="BD15" s="20"/>
      <c r="BE15"/>
      <c r="BF15" s="20"/>
      <c r="BG15"/>
      <c r="BH15" s="20"/>
      <c r="BI15"/>
      <c r="BJ15" s="20"/>
      <c r="BK15"/>
      <c r="BL15" s="20"/>
      <c r="BM15"/>
      <c r="BN15" s="20"/>
      <c r="BO15"/>
      <c r="BP15" s="20"/>
      <c r="BQ15"/>
      <c r="BR15" s="20"/>
      <c r="BS15"/>
      <c r="BT15" s="20"/>
      <c r="BU15"/>
      <c r="BV15" s="20"/>
      <c r="BW15"/>
      <c r="BX15" s="20"/>
      <c r="BY15"/>
      <c r="BZ15" s="20"/>
      <c r="CA15"/>
      <c r="CB15" s="20"/>
      <c r="CC15"/>
      <c r="CD15" s="20"/>
      <c r="CE15"/>
      <c r="CF15" s="20"/>
      <c r="CG15"/>
      <c r="CH15" s="20"/>
      <c r="CI15"/>
      <c r="CJ15" s="20"/>
      <c r="CK15"/>
      <c r="CL15" s="20"/>
      <c r="CM15"/>
      <c r="CN15" s="20"/>
      <c r="CO15"/>
      <c r="CP15" s="20"/>
      <c r="CQ15"/>
      <c r="CR15" s="20"/>
      <c r="CS15"/>
      <c r="CT15" s="20"/>
      <c r="CU15"/>
      <c r="CV15" s="20"/>
      <c r="CW15"/>
      <c r="CX15" s="20"/>
      <c r="CY15"/>
      <c r="CZ15" s="20"/>
      <c r="DA15"/>
      <c r="DB15" s="20"/>
      <c r="DC15"/>
      <c r="DD15" s="20"/>
      <c r="DE15"/>
      <c r="DF15" s="20"/>
      <c r="DG15"/>
      <c r="DH15" s="20"/>
      <c r="DI15"/>
      <c r="DJ15" s="20"/>
      <c r="DK15"/>
      <c r="DL15" s="20"/>
      <c r="DM15"/>
      <c r="DN15" s="20"/>
      <c r="DO15"/>
      <c r="DP15" s="20"/>
      <c r="DQ15"/>
      <c r="DR15" s="20"/>
      <c r="DS15"/>
      <c r="DT15" s="20"/>
      <c r="DU15"/>
      <c r="DV15" s="20"/>
      <c r="DW15"/>
      <c r="DX15" s="20"/>
      <c r="DY15"/>
      <c r="DZ15" s="20"/>
      <c r="EA15"/>
      <c r="EB15" s="20"/>
      <c r="EC15"/>
      <c r="ED15" s="20"/>
      <c r="EE15"/>
      <c r="EF15" s="20"/>
      <c r="EG15"/>
      <c r="EH15" s="20"/>
      <c r="EI15"/>
      <c r="EJ15" s="20"/>
      <c r="EK15"/>
      <c r="EL15" s="20"/>
      <c r="EM15"/>
      <c r="EN15" s="20"/>
      <c r="EO15"/>
      <c r="EP15" s="20"/>
      <c r="EQ15"/>
      <c r="ER15" s="20"/>
      <c r="ES15"/>
      <c r="ET15" s="20"/>
      <c r="EU15"/>
      <c r="EV15" s="20"/>
      <c r="EW15"/>
      <c r="EX15" s="20"/>
      <c r="EY15"/>
      <c r="EZ15" s="20"/>
      <c r="FA15"/>
      <c r="FB15" s="20"/>
      <c r="FC15"/>
      <c r="FD15" s="20"/>
      <c r="FE15"/>
      <c r="FF15" s="20"/>
      <c r="FG15"/>
      <c r="FH15" s="20"/>
      <c r="FI15"/>
      <c r="FJ15" s="20"/>
      <c r="FK15"/>
      <c r="FL15" s="20"/>
      <c r="FM15"/>
      <c r="FN15" s="20"/>
      <c r="FO15"/>
      <c r="FP15" s="20"/>
      <c r="FQ15"/>
      <c r="FR15" s="20"/>
      <c r="FS15"/>
      <c r="FT15" s="20"/>
      <c r="FU15"/>
      <c r="FV15" s="20"/>
      <c r="FW15"/>
      <c r="FX15" s="20"/>
      <c r="FY15"/>
      <c r="FZ15" s="20"/>
      <c r="GA15"/>
      <c r="GB15" s="20"/>
      <c r="GC15"/>
      <c r="GD15" s="20"/>
      <c r="GE15"/>
      <c r="GF15" s="20"/>
      <c r="GG15"/>
      <c r="GH15" s="20"/>
      <c r="GI15"/>
      <c r="GJ15" s="20"/>
      <c r="GK15"/>
      <c r="GL15" s="20"/>
      <c r="GM15"/>
      <c r="GN15" s="20"/>
      <c r="GO15"/>
      <c r="GP15" s="20"/>
      <c r="GQ15"/>
      <c r="GR15" s="20"/>
      <c r="GS15"/>
      <c r="GT15" s="20"/>
      <c r="GU15"/>
      <c r="GV15" s="20"/>
      <c r="GW15"/>
      <c r="GX15" s="20"/>
      <c r="GY15"/>
      <c r="GZ15" s="20"/>
      <c r="HA15"/>
      <c r="HB15" s="20"/>
      <c r="HC15"/>
      <c r="HD15" s="20"/>
      <c r="HE15"/>
      <c r="HF15" s="20"/>
      <c r="HG15"/>
      <c r="HH15" s="20"/>
      <c r="HI15"/>
      <c r="HJ15" s="20"/>
      <c r="HK15"/>
      <c r="HL15" s="20"/>
      <c r="HM15"/>
      <c r="HN15" s="20"/>
      <c r="HO15"/>
      <c r="HP15" s="20"/>
      <c r="HQ15"/>
      <c r="HR15" s="20"/>
      <c r="HS15"/>
      <c r="HT15" s="20"/>
      <c r="HU15"/>
      <c r="HV15" s="20"/>
      <c r="HW15"/>
      <c r="HX15" s="20"/>
      <c r="HY15"/>
      <c r="HZ15" s="20"/>
      <c r="IA15"/>
      <c r="IB15" s="20"/>
      <c r="IC15"/>
      <c r="ID15" s="20"/>
      <c r="IE15"/>
      <c r="IF15" s="20"/>
      <c r="IG15"/>
      <c r="IH15" s="20"/>
      <c r="II15"/>
      <c r="IJ15" s="20"/>
      <c r="IK15"/>
      <c r="IL15" s="20"/>
      <c r="IM15"/>
      <c r="IN15" s="20"/>
      <c r="IO15"/>
      <c r="IP15" s="20"/>
      <c r="IQ15"/>
      <c r="IR15" s="20"/>
      <c r="IS15"/>
      <c r="IT15" s="20"/>
      <c r="IU15"/>
      <c r="IV15" s="20"/>
      <c r="IW15"/>
      <c r="IX15" s="20"/>
      <c r="IY15"/>
      <c r="IZ15" s="20"/>
      <c r="JA15"/>
      <c r="JB15" s="20"/>
      <c r="JC15"/>
      <c r="JD15" s="20"/>
      <c r="JE15"/>
      <c r="JF15" s="20"/>
      <c r="JG15"/>
      <c r="JH15" s="20"/>
      <c r="JI15"/>
      <c r="JJ15" s="20"/>
      <c r="JK15"/>
      <c r="JL15" s="20"/>
      <c r="JM15"/>
      <c r="JN15" s="20"/>
      <c r="JO15"/>
      <c r="JP15" s="20"/>
      <c r="JQ15"/>
      <c r="JR15" s="20"/>
      <c r="JS15"/>
      <c r="JT15" s="20"/>
      <c r="JU15"/>
      <c r="JV15" s="20"/>
      <c r="JW15"/>
      <c r="JX15" s="20"/>
      <c r="JY15"/>
      <c r="JZ15" s="20"/>
      <c r="KA15"/>
      <c r="KB15" s="20"/>
      <c r="KC15"/>
      <c r="KD15" s="20"/>
      <c r="KE15"/>
      <c r="KF15" s="20"/>
      <c r="KG15"/>
      <c r="KH15" s="20"/>
      <c r="KI15"/>
      <c r="KJ15" s="20"/>
      <c r="KK15"/>
      <c r="KL15" s="20"/>
      <c r="KM15"/>
      <c r="KN15" s="20"/>
      <c r="KO15"/>
      <c r="KP15" s="20"/>
      <c r="KQ15"/>
      <c r="KR15" s="20"/>
      <c r="KS15"/>
      <c r="KT15" s="20"/>
      <c r="KU15"/>
      <c r="KV15" s="20"/>
      <c r="KW15"/>
      <c r="KX15" s="20"/>
      <c r="KY15"/>
      <c r="KZ15" s="20"/>
      <c r="LA15"/>
      <c r="LB15" s="20"/>
      <c r="LC15"/>
      <c r="LD15" s="20"/>
      <c r="LE15"/>
      <c r="LF15" s="20"/>
      <c r="LG15"/>
      <c r="LH15" s="20"/>
      <c r="LI15"/>
      <c r="LJ15" s="20"/>
      <c r="LK15"/>
      <c r="LL15" s="20"/>
      <c r="LM15"/>
      <c r="LN15" s="20"/>
      <c r="LO15"/>
      <c r="LP15" s="20"/>
      <c r="LQ15"/>
      <c r="LR15" s="20"/>
      <c r="LS15"/>
      <c r="LT15" s="20"/>
      <c r="LU15"/>
      <c r="LV15" s="20"/>
      <c r="LW15"/>
      <c r="LX15" s="20"/>
      <c r="LY15"/>
      <c r="LZ15" s="20"/>
      <c r="MA15"/>
      <c r="MB15" s="20"/>
      <c r="MC15"/>
      <c r="MD15" s="20"/>
      <c r="ME15"/>
      <c r="MF15" s="20"/>
      <c r="MG15"/>
      <c r="MH15" s="20"/>
      <c r="MI15"/>
      <c r="MJ15" s="20"/>
      <c r="MK15"/>
      <c r="ML15" s="20"/>
      <c r="MM15"/>
      <c r="MN15" s="20"/>
      <c r="MO15"/>
      <c r="MP15" s="20"/>
      <c r="MQ15"/>
      <c r="MR15" s="20"/>
      <c r="MS15"/>
      <c r="MT15" s="20"/>
      <c r="MU15"/>
      <c r="MV15" s="20"/>
      <c r="MW15"/>
      <c r="MX15" s="20"/>
      <c r="MY15"/>
      <c r="MZ15" s="20"/>
      <c r="NA15"/>
      <c r="NB15" s="20"/>
      <c r="NC15"/>
      <c r="ND15" s="20"/>
      <c r="NE15"/>
      <c r="NF15" s="20"/>
      <c r="NG15"/>
      <c r="NH15" s="20"/>
      <c r="NI15"/>
      <c r="NJ15" s="20"/>
      <c r="NK15"/>
      <c r="NL15" s="20"/>
      <c r="NM15"/>
      <c r="NN15" s="20"/>
      <c r="NO15"/>
      <c r="NP15" s="20"/>
      <c r="NQ15"/>
      <c r="NR15" s="20"/>
      <c r="NS15"/>
      <c r="NT15" s="20"/>
      <c r="NU15"/>
      <c r="NV15" s="20"/>
      <c r="NW15"/>
      <c r="NX15" s="20"/>
      <c r="NY15"/>
      <c r="NZ15" s="20"/>
      <c r="OA15"/>
      <c r="OB15" s="20"/>
      <c r="OC15"/>
      <c r="OD15" s="20"/>
      <c r="OE15"/>
      <c r="OF15" s="20"/>
      <c r="OG15"/>
      <c r="OH15" s="20"/>
      <c r="OI15"/>
      <c r="OJ15" s="20"/>
      <c r="OK15"/>
      <c r="OL15" s="20"/>
      <c r="OM15"/>
      <c r="ON15" s="20"/>
      <c r="OO15"/>
      <c r="OP15" s="20"/>
      <c r="OQ15"/>
      <c r="OR15" s="20"/>
      <c r="OS15"/>
      <c r="OT15" s="20"/>
      <c r="OU15"/>
      <c r="OV15" s="20"/>
      <c r="OW15"/>
      <c r="OX15" s="20"/>
      <c r="OY15"/>
      <c r="OZ15" s="20"/>
      <c r="PA15"/>
      <c r="PB15" s="20"/>
      <c r="PC15"/>
      <c r="PD15" s="20"/>
      <c r="PE15"/>
      <c r="PF15" s="20"/>
      <c r="PG15"/>
      <c r="PH15" s="20"/>
      <c r="PI15"/>
      <c r="PJ15" s="20"/>
      <c r="PK15"/>
      <c r="PL15" s="20"/>
      <c r="PM15"/>
      <c r="PN15" s="20"/>
      <c r="PO15"/>
      <c r="PP15" s="20"/>
      <c r="PQ15"/>
      <c r="PR15" s="20"/>
      <c r="PS15"/>
      <c r="PT15" s="20"/>
      <c r="PU15"/>
      <c r="PV15" s="20"/>
      <c r="PW15"/>
      <c r="PX15" s="20"/>
      <c r="PY15"/>
      <c r="PZ15" s="20"/>
      <c r="QA15"/>
      <c r="QB15" s="20"/>
      <c r="QC15"/>
      <c r="QD15" s="20"/>
      <c r="QE15"/>
      <c r="QF15" s="20"/>
      <c r="QG15"/>
      <c r="QH15" s="20"/>
      <c r="QI15"/>
      <c r="QJ15" s="20"/>
      <c r="QK15"/>
      <c r="QL15" s="20"/>
      <c r="QM15"/>
      <c r="QN15" s="20"/>
      <c r="QO15"/>
      <c r="QP15" s="20"/>
      <c r="QQ15"/>
      <c r="QR15" s="20"/>
      <c r="QS15"/>
      <c r="QT15" s="20"/>
      <c r="QU15"/>
      <c r="QV15" s="20"/>
      <c r="QW15"/>
      <c r="QX15" s="20"/>
      <c r="QY15"/>
      <c r="QZ15" s="20"/>
      <c r="RA15"/>
      <c r="RB15" s="20"/>
      <c r="RC15"/>
      <c r="RD15" s="20"/>
      <c r="RE15"/>
      <c r="RF15" s="20"/>
      <c r="RG15"/>
      <c r="RH15" s="20"/>
      <c r="RI15"/>
      <c r="RJ15" s="20"/>
      <c r="RK15"/>
      <c r="RL15" s="20"/>
      <c r="RM15"/>
      <c r="RN15" s="20"/>
      <c r="RO15"/>
      <c r="RP15" s="20"/>
      <c r="RQ15"/>
      <c r="RR15" s="20"/>
      <c r="RS15"/>
      <c r="RT15" s="20"/>
      <c r="RU15"/>
      <c r="RV15" s="20"/>
      <c r="RW15"/>
      <c r="RX15" s="20"/>
      <c r="RY15"/>
      <c r="RZ15" s="20"/>
      <c r="SA15"/>
      <c r="SB15" s="20"/>
      <c r="SC15"/>
      <c r="SD15" s="20"/>
      <c r="SE15"/>
      <c r="SF15" s="20"/>
      <c r="SG15"/>
      <c r="SH15" s="20"/>
      <c r="SI15"/>
      <c r="SJ15" s="20"/>
      <c r="SK15"/>
      <c r="SL15" s="20"/>
      <c r="SM15"/>
      <c r="SN15" s="20"/>
      <c r="SO15"/>
      <c r="SP15" s="20"/>
      <c r="SQ15"/>
      <c r="SR15" s="20"/>
      <c r="SS15"/>
      <c r="ST15" s="20"/>
      <c r="SU15"/>
      <c r="SV15" s="20"/>
      <c r="SW15"/>
      <c r="SX15" s="20"/>
      <c r="SY15"/>
      <c r="SZ15" s="20"/>
      <c r="TA15"/>
      <c r="TB15" s="20"/>
      <c r="TC15"/>
      <c r="TD15" s="20"/>
      <c r="TE15"/>
      <c r="TF15" s="20"/>
      <c r="TG15"/>
      <c r="TH15" s="20"/>
      <c r="TI15"/>
      <c r="TJ15" s="20"/>
      <c r="TK15"/>
      <c r="TL15" s="20"/>
      <c r="TM15"/>
      <c r="TN15" s="20"/>
      <c r="TO15"/>
      <c r="TP15" s="20"/>
      <c r="TQ15"/>
      <c r="TR15" s="20"/>
      <c r="TS15"/>
      <c r="TT15" s="20"/>
      <c r="TU15"/>
      <c r="TV15" s="20"/>
      <c r="TW15"/>
      <c r="TX15" s="20"/>
      <c r="TY15"/>
      <c r="TZ15" s="20"/>
      <c r="UA15"/>
      <c r="UB15" s="20"/>
      <c r="UC15"/>
      <c r="UD15" s="20"/>
      <c r="UE15"/>
      <c r="UF15" s="20"/>
      <c r="UG15"/>
      <c r="UH15" s="20"/>
      <c r="UI15"/>
      <c r="UJ15" s="20"/>
      <c r="UK15"/>
      <c r="UL15" s="20"/>
      <c r="UM15"/>
      <c r="UN15" s="20"/>
      <c r="UO15"/>
      <c r="UP15" s="20"/>
      <c r="UQ15"/>
      <c r="UR15" s="20"/>
      <c r="US15"/>
      <c r="UT15" s="20"/>
      <c r="UU15"/>
      <c r="UV15" s="20"/>
      <c r="UW15"/>
      <c r="UX15" s="20"/>
      <c r="UY15"/>
      <c r="UZ15" s="20"/>
      <c r="VA15"/>
      <c r="VB15" s="20"/>
      <c r="VC15"/>
      <c r="VD15" s="20"/>
      <c r="VE15"/>
      <c r="VF15" s="20"/>
      <c r="VG15"/>
      <c r="VH15" s="20"/>
      <c r="VI15"/>
      <c r="VJ15" s="20"/>
      <c r="VK15"/>
      <c r="VL15" s="20"/>
      <c r="VM15"/>
      <c r="VN15" s="20"/>
      <c r="VO15"/>
      <c r="VP15" s="20"/>
      <c r="VQ15"/>
      <c r="VR15" s="20"/>
      <c r="VS15"/>
      <c r="VT15" s="20"/>
      <c r="VU15"/>
      <c r="VV15" s="20"/>
      <c r="VW15"/>
      <c r="VX15" s="20"/>
      <c r="VY15"/>
      <c r="VZ15" s="20"/>
      <c r="WA15"/>
      <c r="WB15" s="20"/>
      <c r="WC15"/>
      <c r="WD15" s="20"/>
      <c r="WE15"/>
      <c r="WF15" s="20"/>
      <c r="WG15"/>
      <c r="WH15" s="20"/>
      <c r="WI15"/>
      <c r="WJ15" s="20"/>
      <c r="WK15"/>
      <c r="WL15" s="20"/>
      <c r="WM15"/>
      <c r="WN15" s="20"/>
      <c r="WO15"/>
      <c r="WP15" s="20"/>
      <c r="WQ15"/>
      <c r="WR15" s="20"/>
      <c r="WS15"/>
      <c r="WT15" s="20"/>
      <c r="WU15"/>
      <c r="WV15" s="20"/>
      <c r="WW15"/>
      <c r="WX15" s="20"/>
      <c r="WY15"/>
      <c r="WZ15" s="20"/>
      <c r="XA15"/>
      <c r="XB15" s="20"/>
      <c r="XC15"/>
      <c r="XD15" s="20"/>
      <c r="XE15"/>
      <c r="XF15" s="20"/>
      <c r="XG15"/>
      <c r="XH15" s="20"/>
      <c r="XI15"/>
      <c r="XJ15" s="20"/>
      <c r="XK15"/>
      <c r="XL15" s="20"/>
      <c r="XM15"/>
      <c r="XN15" s="20"/>
      <c r="XO15"/>
      <c r="XP15" s="20"/>
      <c r="XQ15"/>
      <c r="XR15" s="20"/>
      <c r="XS15"/>
      <c r="XT15" s="20"/>
      <c r="XU15"/>
      <c r="XV15" s="20"/>
      <c r="XW15"/>
      <c r="XX15" s="20"/>
      <c r="XY15"/>
      <c r="XZ15" s="20"/>
      <c r="YA15"/>
      <c r="YB15" s="20"/>
      <c r="YC15"/>
      <c r="YD15" s="20"/>
      <c r="YE15"/>
      <c r="YF15" s="20"/>
      <c r="YG15"/>
      <c r="YH15" s="20"/>
      <c r="YI15"/>
      <c r="YJ15" s="20"/>
      <c r="YK15"/>
      <c r="YL15" s="20"/>
      <c r="YM15"/>
      <c r="YN15" s="20"/>
      <c r="YO15"/>
      <c r="YP15" s="20"/>
      <c r="YQ15"/>
      <c r="YR15" s="20"/>
      <c r="YS15"/>
      <c r="YT15" s="20"/>
      <c r="YU15"/>
      <c r="YV15" s="20"/>
      <c r="YW15"/>
      <c r="YX15" s="20"/>
      <c r="YY15"/>
      <c r="YZ15" s="20"/>
      <c r="ZA15"/>
      <c r="ZB15" s="20"/>
      <c r="ZC15"/>
      <c r="ZD15" s="20"/>
      <c r="ZE15"/>
      <c r="ZF15" s="20"/>
      <c r="ZG15"/>
      <c r="ZH15" s="20"/>
      <c r="ZI15"/>
      <c r="ZJ15" s="20"/>
      <c r="ZK15"/>
      <c r="ZL15" s="20"/>
      <c r="ZM15"/>
      <c r="ZN15" s="20"/>
      <c r="ZO15"/>
      <c r="ZP15" s="20"/>
      <c r="ZQ15"/>
      <c r="ZR15" s="20"/>
      <c r="ZS15"/>
      <c r="ZT15" s="20"/>
      <c r="ZU15"/>
      <c r="ZV15" s="20"/>
      <c r="ZW15"/>
      <c r="ZX15" s="20"/>
      <c r="ZY15"/>
      <c r="ZZ15" s="20"/>
      <c r="AAA15"/>
      <c r="AAB15" s="20"/>
      <c r="AAC15"/>
      <c r="AAD15" s="20"/>
      <c r="AAE15"/>
      <c r="AAF15" s="20"/>
      <c r="AAG15"/>
      <c r="AAH15" s="20"/>
      <c r="AAI15"/>
      <c r="AAJ15" s="20"/>
      <c r="AAK15"/>
      <c r="AAL15" s="20"/>
      <c r="AAM15"/>
      <c r="AAN15" s="20"/>
      <c r="AAO15"/>
      <c r="AAP15" s="20"/>
      <c r="AAQ15"/>
      <c r="AAR15" s="20"/>
      <c r="AAS15"/>
      <c r="AAT15" s="20"/>
      <c r="AAU15"/>
      <c r="AAV15" s="20"/>
      <c r="AAW15"/>
      <c r="AAX15" s="20"/>
      <c r="AAY15"/>
      <c r="AAZ15" s="20"/>
      <c r="ABA15"/>
      <c r="ABB15" s="20"/>
      <c r="ABC15"/>
      <c r="ABD15" s="20"/>
      <c r="ABE15"/>
      <c r="ABF15" s="20"/>
      <c r="ABG15"/>
      <c r="ABH15" s="20"/>
      <c r="ABI15"/>
      <c r="ABJ15" s="20"/>
      <c r="ABK15"/>
      <c r="ABL15" s="20"/>
      <c r="ABM15"/>
      <c r="ABN15" s="20"/>
      <c r="ABO15"/>
      <c r="ABP15" s="20"/>
      <c r="ABQ15"/>
      <c r="ABR15" s="20"/>
      <c r="ABS15"/>
      <c r="ABT15" s="20"/>
      <c r="ABU15"/>
      <c r="ABV15" s="20"/>
      <c r="ABW15"/>
      <c r="ABX15" s="20"/>
      <c r="ABY15"/>
      <c r="ABZ15" s="20"/>
      <c r="ACA15"/>
      <c r="ACB15" s="20"/>
      <c r="ACC15"/>
      <c r="ACD15" s="20"/>
      <c r="ACE15"/>
      <c r="ACF15" s="20"/>
      <c r="ACG15"/>
      <c r="ACH15" s="20"/>
      <c r="ACI15"/>
      <c r="ACJ15" s="20"/>
      <c r="ACK15"/>
      <c r="ACL15" s="20"/>
      <c r="ACM15"/>
      <c r="ACN15" s="20"/>
      <c r="ACO15"/>
      <c r="ACP15" s="20"/>
      <c r="ACQ15"/>
      <c r="ACR15" s="20"/>
      <c r="ACS15"/>
      <c r="ACT15" s="20"/>
      <c r="ACU15"/>
      <c r="ACV15" s="20"/>
      <c r="ACW15"/>
      <c r="ACX15" s="20"/>
      <c r="ACY15"/>
      <c r="ACZ15" s="20"/>
      <c r="ADA15"/>
      <c r="ADB15" s="20"/>
      <c r="ADC15"/>
      <c r="ADD15" s="20"/>
      <c r="ADE15"/>
      <c r="ADF15" s="20"/>
      <c r="ADG15"/>
      <c r="ADH15" s="20"/>
      <c r="ADI15"/>
      <c r="ADJ15" s="20"/>
      <c r="ADK15"/>
      <c r="ADL15" s="20"/>
      <c r="ADM15"/>
      <c r="ADN15" s="20"/>
      <c r="ADO15"/>
      <c r="ADP15" s="20"/>
      <c r="ADQ15"/>
      <c r="ADR15" s="20"/>
      <c r="ADS15"/>
      <c r="ADT15" s="20"/>
      <c r="ADU15"/>
      <c r="ADV15" s="20"/>
      <c r="ADW15"/>
      <c r="ADX15" s="20"/>
      <c r="ADY15"/>
      <c r="ADZ15" s="20"/>
      <c r="AEA15"/>
      <c r="AEB15" s="20"/>
      <c r="AEC15"/>
      <c r="AED15" s="20"/>
      <c r="AEE15"/>
      <c r="AEF15" s="20"/>
      <c r="AEG15"/>
      <c r="AEH15" s="20"/>
      <c r="AEI15"/>
      <c r="AEJ15" s="20"/>
      <c r="AEK15"/>
      <c r="AEL15" s="20"/>
      <c r="AEM15"/>
      <c r="AEN15" s="20"/>
      <c r="AEO15"/>
      <c r="AEP15" s="20"/>
      <c r="AEQ15"/>
      <c r="AER15" s="20"/>
      <c r="AES15"/>
      <c r="AET15" s="20"/>
      <c r="AEU15"/>
      <c r="AEV15" s="20"/>
      <c r="AEW15"/>
      <c r="AEX15" s="20"/>
      <c r="AEY15"/>
      <c r="AEZ15" s="20"/>
      <c r="AFA15"/>
      <c r="AFB15" s="20"/>
      <c r="AFC15"/>
      <c r="AFD15" s="20"/>
      <c r="AFE15"/>
      <c r="AFF15" s="20"/>
      <c r="AFG15"/>
      <c r="AFH15" s="20"/>
      <c r="AFI15"/>
      <c r="AFJ15" s="20"/>
      <c r="AFK15"/>
      <c r="AFL15" s="20"/>
      <c r="AFM15"/>
      <c r="AFN15" s="20"/>
      <c r="AFO15"/>
      <c r="AFP15" s="20"/>
      <c r="AFQ15"/>
      <c r="AFR15" s="20"/>
      <c r="AFS15"/>
      <c r="AFT15" s="20"/>
      <c r="AFU15"/>
      <c r="AFV15" s="20"/>
      <c r="AFW15"/>
      <c r="AFX15" s="20"/>
      <c r="AFY15"/>
      <c r="AFZ15" s="20"/>
      <c r="AGA15"/>
      <c r="AGB15" s="20"/>
      <c r="AGC15"/>
      <c r="AGD15" s="20"/>
      <c r="AGE15"/>
      <c r="AGF15" s="20"/>
      <c r="AGG15"/>
      <c r="AGH15" s="20"/>
      <c r="AGI15"/>
      <c r="AGJ15" s="20"/>
      <c r="AGK15"/>
      <c r="AGL15" s="20"/>
      <c r="AGM15"/>
      <c r="AGN15" s="20"/>
      <c r="AGO15"/>
      <c r="AGP15" s="20"/>
      <c r="AGQ15"/>
      <c r="AGR15" s="20"/>
      <c r="AGS15"/>
      <c r="AGT15" s="20"/>
      <c r="AGU15"/>
      <c r="AGV15" s="20"/>
      <c r="AGW15"/>
      <c r="AGX15" s="20"/>
      <c r="AGY15"/>
      <c r="AGZ15" s="20"/>
      <c r="AHA15"/>
      <c r="AHB15" s="20"/>
      <c r="AHC15"/>
      <c r="AHD15" s="20"/>
      <c r="AHE15"/>
      <c r="AHF15" s="20"/>
      <c r="AHG15"/>
      <c r="AHH15" s="20"/>
      <c r="AHI15"/>
      <c r="AHJ15" s="20"/>
      <c r="AHK15"/>
      <c r="AHL15" s="20"/>
      <c r="AHM15"/>
      <c r="AHN15" s="20"/>
      <c r="AHO15"/>
      <c r="AHP15" s="20"/>
      <c r="AHQ15"/>
      <c r="AHR15" s="20"/>
      <c r="AHS15"/>
      <c r="AHT15" s="20"/>
      <c r="AHU15"/>
      <c r="AHV15" s="20"/>
      <c r="AHW15"/>
      <c r="AHX15" s="20"/>
      <c r="AHY15"/>
      <c r="AHZ15" s="20"/>
      <c r="AIA15"/>
      <c r="AIB15" s="20"/>
      <c r="AIC15"/>
      <c r="AID15" s="20"/>
      <c r="AIE15"/>
      <c r="AIF15" s="20"/>
      <c r="AIG15"/>
      <c r="AIH15" s="20"/>
      <c r="AII15"/>
      <c r="AIJ15" s="20"/>
      <c r="AIK15"/>
      <c r="AIL15" s="20"/>
      <c r="AIM15"/>
      <c r="AIN15" s="20"/>
      <c r="AIO15"/>
      <c r="AIP15" s="20"/>
      <c r="AIQ15"/>
      <c r="AIR15" s="20"/>
      <c r="AIS15"/>
      <c r="AIT15" s="20"/>
      <c r="AIU15"/>
      <c r="AIV15" s="20"/>
      <c r="AIW15"/>
      <c r="AIX15" s="20"/>
      <c r="AIY15"/>
      <c r="AIZ15" s="20"/>
      <c r="AJA15"/>
      <c r="AJB15" s="20"/>
      <c r="AJC15"/>
      <c r="AJD15" s="20"/>
      <c r="AJE15"/>
      <c r="AJF15" s="20"/>
      <c r="AJG15"/>
      <c r="AJH15" s="20"/>
      <c r="AJI15"/>
      <c r="AJJ15" s="20"/>
      <c r="AJK15"/>
      <c r="AJL15" s="20"/>
      <c r="AJM15"/>
      <c r="AJN15" s="20"/>
      <c r="AJO15"/>
      <c r="AJP15" s="20"/>
      <c r="AJQ15"/>
      <c r="AJR15" s="20"/>
      <c r="AJS15"/>
      <c r="AJT15" s="20"/>
      <c r="AJU15"/>
      <c r="AJV15" s="20"/>
      <c r="AJW15"/>
      <c r="AJX15" s="20"/>
      <c r="AJY15"/>
      <c r="AJZ15" s="20"/>
      <c r="AKA15"/>
      <c r="AKB15" s="20"/>
      <c r="AKC15"/>
      <c r="AKD15" s="20"/>
      <c r="AKE15"/>
      <c r="AKF15" s="20"/>
      <c r="AKG15"/>
      <c r="AKH15" s="20"/>
      <c r="AKI15"/>
      <c r="AKJ15" s="20"/>
      <c r="AKK15"/>
      <c r="AKL15" s="20"/>
      <c r="AKM15"/>
      <c r="AKN15" s="20"/>
      <c r="AKO15"/>
      <c r="AKP15" s="20"/>
      <c r="AKQ15"/>
      <c r="AKR15" s="20"/>
      <c r="AKS15"/>
      <c r="AKT15" s="20"/>
      <c r="AKU15"/>
      <c r="AKV15" s="20"/>
      <c r="AKW15"/>
      <c r="AKX15" s="20"/>
      <c r="AKY15"/>
      <c r="AKZ15" s="20"/>
      <c r="ALA15"/>
      <c r="ALB15" s="20"/>
      <c r="ALC15"/>
      <c r="ALD15" s="20"/>
      <c r="ALE15"/>
      <c r="ALF15" s="20"/>
      <c r="ALG15"/>
      <c r="ALH15" s="20"/>
      <c r="ALI15"/>
      <c r="ALJ15" s="20"/>
      <c r="ALK15"/>
      <c r="ALL15" s="20"/>
      <c r="ALM15"/>
      <c r="ALN15" s="20"/>
      <c r="ALO15"/>
      <c r="ALP15" s="20"/>
      <c r="ALQ15"/>
      <c r="ALR15" s="20"/>
      <c r="ALS15"/>
      <c r="ALT15" s="20"/>
      <c r="ALU15"/>
      <c r="ALV15" s="20"/>
      <c r="ALW15"/>
      <c r="ALX15" s="20"/>
      <c r="ALY15"/>
      <c r="ALZ15" s="20"/>
      <c r="AMA15"/>
      <c r="AMB15" s="20"/>
      <c r="AMC15"/>
      <c r="AMD15" s="20"/>
      <c r="AME15"/>
      <c r="AMF15" s="20"/>
      <c r="AMG15"/>
      <c r="AMH15" s="20"/>
      <c r="AMI15"/>
      <c r="AMJ15" s="20"/>
      <c r="AMK15"/>
      <c r="AML15" s="20"/>
      <c r="AMM15"/>
      <c r="AMN15" s="20"/>
      <c r="AMO15"/>
      <c r="AMP15" s="20"/>
      <c r="AMQ15"/>
      <c r="AMR15" s="20"/>
      <c r="AMS15"/>
      <c r="AMT15" s="20"/>
      <c r="AMU15"/>
      <c r="AMV15" s="20"/>
      <c r="AMW15"/>
      <c r="AMX15" s="20"/>
      <c r="AMY15"/>
      <c r="AMZ15" s="20"/>
      <c r="ANA15"/>
      <c r="ANB15" s="20"/>
      <c r="ANC15"/>
      <c r="AND15" s="20"/>
      <c r="ANE15"/>
      <c r="ANF15" s="20"/>
      <c r="ANG15"/>
      <c r="ANH15" s="20"/>
      <c r="ANI15"/>
      <c r="ANJ15" s="20"/>
      <c r="ANK15"/>
      <c r="ANL15" s="20"/>
      <c r="ANM15"/>
      <c r="ANN15" s="20"/>
      <c r="ANO15"/>
      <c r="ANP15" s="20"/>
      <c r="ANQ15"/>
      <c r="ANR15" s="20"/>
      <c r="ANS15"/>
      <c r="ANT15" s="20"/>
      <c r="ANU15"/>
      <c r="ANV15" s="20"/>
      <c r="ANW15"/>
      <c r="ANX15" s="20"/>
      <c r="ANY15"/>
      <c r="ANZ15" s="20"/>
      <c r="AOA15"/>
      <c r="AOB15" s="20"/>
      <c r="AOC15"/>
      <c r="AOD15" s="20"/>
      <c r="AOE15"/>
      <c r="AOF15" s="20"/>
      <c r="AOG15"/>
      <c r="AOH15" s="20"/>
      <c r="AOI15"/>
      <c r="AOJ15" s="20"/>
      <c r="AOK15"/>
      <c r="AOL15" s="20"/>
      <c r="AOM15"/>
      <c r="AON15" s="20"/>
      <c r="AOO15"/>
      <c r="AOP15" s="20"/>
      <c r="AOQ15"/>
      <c r="AOR15" s="20"/>
      <c r="AOS15"/>
      <c r="AOT15" s="20"/>
      <c r="AOU15"/>
      <c r="AOV15" s="20"/>
      <c r="AOW15"/>
      <c r="AOX15" s="20"/>
      <c r="AOY15"/>
      <c r="AOZ15" s="20"/>
      <c r="APA15"/>
      <c r="APB15" s="20"/>
      <c r="APC15"/>
      <c r="APD15" s="20"/>
      <c r="APE15"/>
      <c r="APF15" s="20"/>
      <c r="APG15"/>
      <c r="APH15" s="20"/>
      <c r="API15"/>
      <c r="APJ15" s="20"/>
      <c r="APK15"/>
      <c r="APL15" s="20"/>
      <c r="APM15"/>
      <c r="APN15" s="20"/>
      <c r="APO15"/>
      <c r="APP15" s="20"/>
      <c r="APQ15"/>
      <c r="APR15" s="20"/>
      <c r="APS15"/>
      <c r="APT15" s="20"/>
      <c r="APU15"/>
      <c r="APV15" s="20"/>
      <c r="APW15"/>
      <c r="APX15" s="20"/>
      <c r="APY15"/>
      <c r="APZ15" s="20"/>
      <c r="AQA15"/>
      <c r="AQB15" s="20"/>
      <c r="AQC15"/>
      <c r="AQD15" s="20"/>
      <c r="AQE15"/>
      <c r="AQF15" s="20"/>
      <c r="AQG15"/>
      <c r="AQH15" s="20"/>
      <c r="AQI15"/>
      <c r="AQJ15" s="20"/>
      <c r="AQK15"/>
      <c r="AQL15" s="20"/>
      <c r="AQM15"/>
      <c r="AQN15" s="20"/>
      <c r="AQO15"/>
      <c r="AQP15" s="20"/>
      <c r="AQQ15"/>
      <c r="AQR15" s="20"/>
      <c r="AQS15"/>
      <c r="AQT15" s="20"/>
      <c r="AQU15"/>
      <c r="AQV15" s="20"/>
      <c r="AQW15"/>
      <c r="AQX15" s="20"/>
      <c r="AQY15"/>
      <c r="AQZ15" s="20"/>
      <c r="ARA15"/>
      <c r="ARB15" s="20"/>
      <c r="ARC15"/>
      <c r="ARD15" s="20"/>
      <c r="ARE15"/>
      <c r="ARF15" s="20"/>
      <c r="ARG15"/>
      <c r="ARH15" s="20"/>
      <c r="ARI15"/>
      <c r="ARJ15" s="20"/>
      <c r="ARK15"/>
      <c r="ARL15" s="20"/>
      <c r="ARM15"/>
      <c r="ARN15" s="20"/>
      <c r="ARO15"/>
      <c r="ARP15" s="20"/>
      <c r="ARQ15"/>
      <c r="ARR15" s="20"/>
      <c r="ARS15"/>
      <c r="ART15" s="20"/>
      <c r="ARU15"/>
      <c r="ARV15" s="20"/>
      <c r="ARW15"/>
      <c r="ARX15" s="20"/>
      <c r="ARY15"/>
      <c r="ARZ15" s="20"/>
      <c r="ASA15"/>
      <c r="ASB15" s="20"/>
      <c r="ASC15"/>
      <c r="ASD15" s="20"/>
      <c r="ASE15"/>
      <c r="ASF15" s="20"/>
      <c r="ASG15"/>
      <c r="ASH15" s="20"/>
      <c r="ASI15"/>
      <c r="ASJ15" s="20"/>
      <c r="ASK15"/>
      <c r="ASL15" s="20"/>
      <c r="ASM15"/>
      <c r="ASN15" s="20"/>
      <c r="ASO15"/>
      <c r="ASP15" s="20"/>
      <c r="ASQ15"/>
      <c r="ASR15" s="20"/>
      <c r="ASS15"/>
      <c r="AST15" s="20"/>
      <c r="ASU15"/>
      <c r="ASV15" s="20"/>
      <c r="ASW15"/>
      <c r="ASX15" s="20"/>
      <c r="ASY15"/>
      <c r="ASZ15" s="20"/>
      <c r="ATA15"/>
      <c r="ATB15" s="20"/>
      <c r="ATC15"/>
      <c r="ATD15" s="20"/>
      <c r="ATE15"/>
      <c r="ATF15" s="20"/>
      <c r="ATG15"/>
      <c r="ATH15" s="20"/>
      <c r="ATI15"/>
      <c r="ATJ15" s="20"/>
      <c r="ATK15"/>
      <c r="ATL15" s="20"/>
      <c r="ATM15"/>
      <c r="ATN15" s="20"/>
      <c r="ATO15"/>
      <c r="ATP15" s="20"/>
      <c r="ATQ15"/>
      <c r="ATR15" s="20"/>
      <c r="ATS15"/>
      <c r="ATT15" s="20"/>
      <c r="ATU15"/>
      <c r="ATV15" s="20"/>
      <c r="ATW15"/>
      <c r="ATX15" s="20"/>
      <c r="ATY15"/>
      <c r="ATZ15" s="20"/>
      <c r="AUA15"/>
      <c r="AUB15" s="20"/>
      <c r="AUC15"/>
      <c r="AUD15" s="20"/>
      <c r="AUE15"/>
      <c r="AUF15" s="20"/>
      <c r="AUG15"/>
      <c r="AUH15" s="20"/>
      <c r="AUI15"/>
      <c r="AUJ15" s="20"/>
      <c r="AUK15"/>
      <c r="AUL15" s="20"/>
      <c r="AUM15"/>
      <c r="AUN15" s="20"/>
      <c r="AUO15"/>
      <c r="AUP15" s="20"/>
      <c r="AUQ15"/>
      <c r="AUR15" s="20"/>
      <c r="AUS15"/>
      <c r="AUT15" s="20"/>
      <c r="AUU15"/>
      <c r="AUV15" s="20"/>
      <c r="AUW15"/>
      <c r="AUX15" s="20"/>
      <c r="AUY15"/>
      <c r="AUZ15" s="20"/>
      <c r="AVA15"/>
      <c r="AVB15" s="20"/>
      <c r="AVC15"/>
      <c r="AVD15" s="20"/>
      <c r="AVE15"/>
      <c r="AVF15" s="20"/>
      <c r="AVG15"/>
      <c r="AVH15" s="20"/>
      <c r="AVI15"/>
      <c r="AVJ15" s="20"/>
      <c r="AVK15"/>
      <c r="AVL15" s="20"/>
      <c r="AVM15"/>
      <c r="AVN15" s="20"/>
      <c r="AVO15"/>
      <c r="AVP15" s="20"/>
      <c r="AVQ15"/>
      <c r="AVR15" s="20"/>
      <c r="AVS15"/>
      <c r="AVT15" s="20"/>
      <c r="AVU15"/>
      <c r="AVV15" s="20"/>
      <c r="AVW15"/>
      <c r="AVX15" s="20"/>
      <c r="AVY15"/>
      <c r="AVZ15" s="20"/>
      <c r="AWA15"/>
      <c r="AWB15" s="20"/>
      <c r="AWC15"/>
      <c r="AWD15" s="20"/>
      <c r="AWE15"/>
      <c r="AWF15" s="20"/>
      <c r="AWG15"/>
      <c r="AWH15" s="20"/>
      <c r="AWI15"/>
      <c r="AWJ15" s="20"/>
      <c r="AWK15"/>
      <c r="AWL15" s="20"/>
      <c r="AWM15"/>
      <c r="AWN15" s="20"/>
      <c r="AWO15"/>
      <c r="AWP15" s="20"/>
      <c r="AWQ15"/>
      <c r="AWR15" s="20"/>
      <c r="AWS15"/>
      <c r="AWT15" s="20"/>
      <c r="AWU15"/>
      <c r="AWV15" s="20"/>
      <c r="AWW15"/>
      <c r="AWX15" s="20"/>
      <c r="AWY15"/>
      <c r="AWZ15" s="20"/>
      <c r="AXA15"/>
      <c r="AXB15" s="20"/>
      <c r="AXC15"/>
      <c r="AXD15" s="20"/>
      <c r="AXE15"/>
      <c r="AXF15" s="20"/>
      <c r="AXG15"/>
      <c r="AXH15" s="20"/>
      <c r="AXI15"/>
      <c r="AXJ15" s="20"/>
      <c r="AXK15"/>
      <c r="AXL15" s="20"/>
      <c r="AXM15"/>
      <c r="AXN15" s="20"/>
      <c r="AXO15"/>
      <c r="AXP15" s="20"/>
      <c r="AXQ15"/>
      <c r="AXR15" s="20"/>
      <c r="AXS15"/>
      <c r="AXT15" s="20"/>
      <c r="AXU15"/>
      <c r="AXV15" s="20"/>
      <c r="AXW15"/>
      <c r="AXX15" s="20"/>
      <c r="AXY15"/>
      <c r="AXZ15" s="20"/>
      <c r="AYA15"/>
      <c r="AYB15" s="20"/>
      <c r="AYC15"/>
      <c r="AYD15" s="20"/>
      <c r="AYE15"/>
      <c r="AYF15" s="20"/>
      <c r="AYG15"/>
      <c r="AYH15" s="20"/>
      <c r="AYI15"/>
      <c r="AYJ15" s="20"/>
      <c r="AYK15"/>
      <c r="AYL15" s="20"/>
      <c r="AYM15"/>
      <c r="AYN15" s="20"/>
      <c r="AYO15"/>
      <c r="AYP15" s="20"/>
      <c r="AYQ15"/>
      <c r="AYR15" s="20"/>
      <c r="AYS15"/>
      <c r="AYT15" s="20"/>
      <c r="AYU15"/>
      <c r="AYV15" s="20"/>
      <c r="AYW15"/>
      <c r="AYX15" s="20"/>
      <c r="AYY15"/>
      <c r="AYZ15" s="20"/>
      <c r="AZA15"/>
      <c r="AZB15" s="20"/>
      <c r="AZC15"/>
      <c r="AZD15" s="20"/>
      <c r="AZE15"/>
      <c r="AZF15" s="20"/>
      <c r="AZG15"/>
      <c r="AZH15" s="20"/>
      <c r="AZI15"/>
      <c r="AZJ15" s="20"/>
      <c r="AZK15"/>
      <c r="AZL15" s="20"/>
      <c r="AZM15"/>
      <c r="AZN15" s="20"/>
      <c r="AZO15"/>
      <c r="AZP15" s="20"/>
      <c r="AZQ15"/>
      <c r="AZR15" s="20"/>
      <c r="AZS15"/>
      <c r="AZT15" s="20"/>
      <c r="AZU15"/>
      <c r="AZV15" s="20"/>
      <c r="AZW15"/>
      <c r="AZX15" s="20"/>
      <c r="AZY15"/>
      <c r="AZZ15" s="20"/>
      <c r="BAA15"/>
      <c r="BAB15" s="20"/>
      <c r="BAC15"/>
      <c r="BAD15" s="20"/>
      <c r="BAE15"/>
      <c r="BAF15" s="20"/>
      <c r="BAG15"/>
      <c r="BAH15" s="20"/>
      <c r="BAI15"/>
      <c r="BAJ15" s="20"/>
      <c r="BAK15"/>
      <c r="BAL15" s="20"/>
      <c r="BAM15"/>
      <c r="BAN15" s="20"/>
      <c r="BAO15"/>
      <c r="BAP15" s="20"/>
      <c r="BAQ15"/>
      <c r="BAR15" s="20"/>
      <c r="BAS15"/>
      <c r="BAT15" s="20"/>
      <c r="BAU15"/>
      <c r="BAV15" s="20"/>
      <c r="BAW15"/>
      <c r="BAX15" s="20"/>
      <c r="BAY15"/>
      <c r="BAZ15" s="20"/>
      <c r="BBA15"/>
      <c r="BBB15" s="20"/>
      <c r="BBC15"/>
      <c r="BBD15" s="20"/>
      <c r="BBE15"/>
      <c r="BBF15" s="20"/>
      <c r="BBG15"/>
      <c r="BBH15" s="20"/>
      <c r="BBI15"/>
      <c r="BBJ15" s="20"/>
      <c r="BBK15"/>
      <c r="BBL15" s="20"/>
      <c r="BBM15"/>
      <c r="BBN15" s="20"/>
      <c r="BBO15"/>
      <c r="BBP15" s="20"/>
      <c r="BBQ15"/>
      <c r="BBR15" s="20"/>
      <c r="BBS15"/>
      <c r="BBT15" s="20"/>
      <c r="BBU15"/>
      <c r="BBV15" s="20"/>
      <c r="BBW15"/>
      <c r="BBX15" s="20"/>
      <c r="BBY15"/>
      <c r="BBZ15" s="20"/>
      <c r="BCA15"/>
      <c r="BCB15" s="20"/>
      <c r="BCC15"/>
      <c r="BCD15" s="20"/>
      <c r="BCE15"/>
      <c r="BCF15" s="20"/>
      <c r="BCG15"/>
      <c r="BCH15" s="20"/>
      <c r="BCI15"/>
      <c r="BCJ15" s="20"/>
      <c r="BCK15"/>
      <c r="BCL15" s="20"/>
      <c r="BCM15"/>
      <c r="BCN15" s="20"/>
      <c r="BCO15"/>
      <c r="BCP15" s="20"/>
      <c r="BCQ15"/>
      <c r="BCR15" s="20"/>
      <c r="BCS15"/>
      <c r="BCT15" s="20"/>
      <c r="BCU15"/>
      <c r="BCV15" s="20"/>
      <c r="BCW15"/>
      <c r="BCX15" s="20"/>
      <c r="BCY15"/>
      <c r="BCZ15" s="20"/>
      <c r="BDA15"/>
      <c r="BDB15" s="20"/>
      <c r="BDC15"/>
      <c r="BDD15" s="20"/>
      <c r="BDE15"/>
      <c r="BDF15" s="20"/>
      <c r="BDG15"/>
      <c r="BDH15" s="20"/>
      <c r="BDI15"/>
      <c r="BDJ15" s="20"/>
      <c r="BDK15"/>
      <c r="BDL15" s="20"/>
      <c r="BDM15"/>
      <c r="BDN15" s="20"/>
      <c r="BDO15"/>
      <c r="BDP15" s="20"/>
      <c r="BDQ15"/>
      <c r="BDR15" s="20"/>
      <c r="BDS15"/>
      <c r="BDT15" s="20"/>
      <c r="BDU15"/>
      <c r="BDV15" s="20"/>
      <c r="BDW15"/>
      <c r="BDX15" s="20"/>
      <c r="BDY15"/>
      <c r="BDZ15" s="20"/>
      <c r="BEA15"/>
      <c r="BEB15" s="20"/>
      <c r="BEC15"/>
      <c r="BED15" s="20"/>
      <c r="BEE15"/>
      <c r="BEF15" s="20"/>
      <c r="BEG15"/>
      <c r="BEH15" s="20"/>
      <c r="BEI15"/>
      <c r="BEJ15" s="20"/>
      <c r="BEK15"/>
      <c r="BEL15" s="20"/>
      <c r="BEM15"/>
      <c r="BEN15" s="20"/>
      <c r="BEO15"/>
      <c r="BEP15" s="20"/>
      <c r="BEQ15"/>
      <c r="BER15" s="20"/>
      <c r="BES15"/>
      <c r="BET15" s="20"/>
      <c r="BEU15"/>
      <c r="BEV15" s="20"/>
      <c r="BEW15"/>
      <c r="BEX15" s="20"/>
      <c r="BEY15"/>
      <c r="BEZ15" s="20"/>
      <c r="BFA15"/>
      <c r="BFB15" s="20"/>
      <c r="BFC15"/>
      <c r="BFD15" s="20"/>
      <c r="BFE15"/>
      <c r="BFF15" s="20"/>
      <c r="BFG15"/>
      <c r="BFH15" s="20"/>
      <c r="BFI15"/>
      <c r="BFJ15" s="20"/>
      <c r="BFK15"/>
      <c r="BFL15" s="20"/>
      <c r="BFM15"/>
      <c r="BFN15" s="20"/>
      <c r="BFO15"/>
      <c r="BFP15" s="20"/>
      <c r="BFQ15"/>
      <c r="BFR15" s="20"/>
      <c r="BFS15"/>
      <c r="BFT15" s="20"/>
      <c r="BFU15"/>
      <c r="BFV15" s="20"/>
      <c r="BFW15"/>
      <c r="BFX15" s="20"/>
      <c r="BFY15"/>
      <c r="BFZ15" s="20"/>
      <c r="BGA15"/>
      <c r="BGB15" s="20"/>
      <c r="BGC15"/>
      <c r="BGD15" s="20"/>
      <c r="BGE15"/>
      <c r="BGF15" s="20"/>
      <c r="BGG15"/>
      <c r="BGH15" s="20"/>
      <c r="BGI15"/>
      <c r="BGJ15" s="20"/>
      <c r="BGK15"/>
      <c r="BGL15" s="20"/>
      <c r="BGM15"/>
      <c r="BGN15" s="20"/>
      <c r="BGO15"/>
      <c r="BGP15" s="20"/>
      <c r="BGQ15"/>
      <c r="BGR15" s="20"/>
      <c r="BGS15"/>
      <c r="BGT15" s="20"/>
      <c r="BGU15"/>
      <c r="BGV15" s="20"/>
      <c r="BGW15"/>
      <c r="BGX15" s="20"/>
      <c r="BGY15"/>
      <c r="BGZ15" s="20"/>
      <c r="BHA15"/>
      <c r="BHB15" s="20"/>
      <c r="BHC15"/>
      <c r="BHD15" s="20"/>
      <c r="BHE15"/>
      <c r="BHF15" s="20"/>
      <c r="BHG15"/>
      <c r="BHH15" s="20"/>
      <c r="BHI15"/>
      <c r="BHJ15" s="20"/>
      <c r="BHK15"/>
      <c r="BHL15" s="20"/>
      <c r="BHM15"/>
      <c r="BHN15" s="20"/>
      <c r="BHO15"/>
      <c r="BHP15" s="20"/>
      <c r="BHQ15"/>
      <c r="BHR15" s="20"/>
      <c r="BHS15"/>
      <c r="BHT15" s="20"/>
      <c r="BHU15"/>
      <c r="BHV15" s="20"/>
      <c r="BHW15"/>
      <c r="BHX15" s="20"/>
      <c r="BHY15"/>
      <c r="BHZ15" s="20"/>
      <c r="BIA15"/>
      <c r="BIB15" s="20"/>
      <c r="BIC15"/>
      <c r="BID15" s="20"/>
      <c r="BIE15"/>
      <c r="BIF15" s="20"/>
      <c r="BIG15"/>
      <c r="BIH15" s="20"/>
      <c r="BII15"/>
      <c r="BIJ15" s="20"/>
      <c r="BIK15"/>
      <c r="BIL15" s="20"/>
      <c r="BIM15"/>
      <c r="BIN15" s="20"/>
      <c r="BIO15"/>
      <c r="BIP15" s="20"/>
      <c r="BIQ15"/>
      <c r="BIR15" s="20"/>
      <c r="BIS15"/>
      <c r="BIT15" s="20"/>
      <c r="BIU15"/>
      <c r="BIV15" s="20"/>
      <c r="BIW15"/>
      <c r="BIX15" s="20"/>
      <c r="BIY15"/>
      <c r="BIZ15" s="20"/>
      <c r="BJA15"/>
      <c r="BJB15" s="20"/>
      <c r="BJC15"/>
      <c r="BJD15" s="20"/>
      <c r="BJE15"/>
      <c r="BJF15" s="20"/>
      <c r="BJG15"/>
      <c r="BJH15" s="20"/>
      <c r="BJI15"/>
      <c r="BJJ15" s="20"/>
      <c r="BJK15"/>
      <c r="BJL15" s="20"/>
      <c r="BJM15"/>
      <c r="BJN15" s="20"/>
      <c r="BJO15"/>
      <c r="BJP15" s="20"/>
      <c r="BJQ15"/>
      <c r="BJR15" s="20"/>
      <c r="BJS15"/>
      <c r="BJT15" s="20"/>
      <c r="BJU15"/>
      <c r="BJV15" s="20"/>
      <c r="BJW15"/>
      <c r="BJX15" s="20"/>
      <c r="BJY15"/>
      <c r="BJZ15" s="20"/>
      <c r="BKA15"/>
      <c r="BKB15" s="20"/>
      <c r="BKC15"/>
      <c r="BKD15" s="20"/>
      <c r="BKE15"/>
      <c r="BKF15" s="20"/>
      <c r="BKG15"/>
      <c r="BKH15" s="20"/>
      <c r="BKI15"/>
      <c r="BKJ15" s="20"/>
      <c r="BKK15"/>
      <c r="BKL15" s="20"/>
      <c r="BKM15"/>
      <c r="BKN15" s="20"/>
      <c r="BKO15"/>
      <c r="BKP15" s="20"/>
      <c r="BKQ15"/>
      <c r="BKR15" s="20"/>
      <c r="BKS15"/>
      <c r="BKT15" s="20"/>
      <c r="BKU15"/>
      <c r="BKV15" s="20"/>
      <c r="BKW15"/>
      <c r="BKX15" s="20"/>
      <c r="BKY15"/>
      <c r="BKZ15" s="20"/>
      <c r="BLA15"/>
      <c r="BLB15" s="20"/>
      <c r="BLC15"/>
      <c r="BLD15" s="20"/>
      <c r="BLE15"/>
      <c r="BLF15" s="20"/>
      <c r="BLG15"/>
      <c r="BLH15" s="20"/>
      <c r="BLI15"/>
      <c r="BLJ15" s="20"/>
      <c r="BLK15"/>
      <c r="BLL15" s="20"/>
      <c r="BLM15"/>
      <c r="BLN15" s="20"/>
      <c r="BLO15"/>
      <c r="BLP15" s="20"/>
      <c r="BLQ15"/>
      <c r="BLR15" s="20"/>
      <c r="BLS15"/>
      <c r="BLT15" s="20"/>
      <c r="BLU15"/>
      <c r="BLV15" s="20"/>
      <c r="BLW15"/>
      <c r="BLX15" s="20"/>
      <c r="BLY15"/>
      <c r="BLZ15" s="20"/>
      <c r="BMA15"/>
      <c r="BMB15" s="20"/>
      <c r="BMC15"/>
      <c r="BMD15" s="20"/>
      <c r="BME15"/>
      <c r="BMF15" s="20"/>
      <c r="BMG15"/>
      <c r="BMH15" s="20"/>
      <c r="BMI15"/>
      <c r="BMJ15" s="20"/>
      <c r="BMK15"/>
      <c r="BML15" s="20"/>
      <c r="BMM15"/>
      <c r="BMN15" s="20"/>
      <c r="BMO15"/>
      <c r="BMP15" s="20"/>
      <c r="BMQ15"/>
      <c r="BMR15" s="20"/>
      <c r="BMS15"/>
      <c r="BMT15" s="20"/>
      <c r="BMU15"/>
      <c r="BMV15" s="20"/>
      <c r="BMW15"/>
      <c r="BMX15" s="20"/>
      <c r="BMY15"/>
      <c r="BMZ15" s="20"/>
      <c r="BNA15"/>
      <c r="BNB15" s="20"/>
      <c r="BNC15"/>
      <c r="BND15" s="20"/>
      <c r="BNE15"/>
      <c r="BNF15" s="20"/>
      <c r="BNG15"/>
      <c r="BNH15" s="20"/>
      <c r="BNI15"/>
      <c r="BNJ15" s="20"/>
      <c r="BNK15"/>
      <c r="BNL15" s="20"/>
      <c r="BNM15"/>
      <c r="BNN15" s="20"/>
      <c r="BNO15"/>
      <c r="BNP15" s="20"/>
      <c r="BNQ15"/>
      <c r="BNR15" s="20"/>
      <c r="BNS15"/>
      <c r="BNT15" s="20"/>
      <c r="BNU15"/>
      <c r="BNV15" s="20"/>
      <c r="BNW15"/>
      <c r="BNX15" s="20"/>
      <c r="BNY15"/>
      <c r="BNZ15" s="20"/>
      <c r="BOA15"/>
      <c r="BOB15" s="20"/>
      <c r="BOC15"/>
      <c r="BOD15" s="20"/>
      <c r="BOE15"/>
      <c r="BOF15" s="20"/>
      <c r="BOG15"/>
      <c r="BOH15" s="20"/>
      <c r="BOI15"/>
      <c r="BOJ15" s="20"/>
      <c r="BOK15"/>
      <c r="BOL15" s="20"/>
      <c r="BOM15"/>
      <c r="BON15" s="20"/>
      <c r="BOO15"/>
      <c r="BOP15" s="20"/>
      <c r="BOQ15"/>
      <c r="BOR15" s="20"/>
      <c r="BOS15"/>
      <c r="BOT15" s="20"/>
      <c r="BOU15"/>
      <c r="BOV15" s="20"/>
      <c r="BOW15"/>
      <c r="BOX15" s="20"/>
      <c r="BOY15"/>
      <c r="BOZ15" s="20"/>
      <c r="BPA15"/>
      <c r="BPB15" s="20"/>
      <c r="BPC15"/>
      <c r="BPD15" s="20"/>
      <c r="BPE15"/>
      <c r="BPF15" s="20"/>
      <c r="BPG15"/>
      <c r="BPH15" s="20"/>
      <c r="BPI15"/>
      <c r="BPJ15" s="20"/>
      <c r="BPK15"/>
      <c r="BPL15" s="20"/>
      <c r="BPM15"/>
      <c r="BPN15" s="20"/>
      <c r="BPO15"/>
      <c r="BPP15" s="20"/>
      <c r="BPQ15"/>
      <c r="BPR15" s="20"/>
      <c r="BPS15"/>
      <c r="BPT15" s="20"/>
      <c r="BPU15"/>
      <c r="BPV15" s="20"/>
      <c r="BPW15"/>
      <c r="BPX15" s="20"/>
      <c r="BPY15"/>
      <c r="BPZ15" s="20"/>
      <c r="BQA15"/>
      <c r="BQB15" s="20"/>
      <c r="BQC15"/>
      <c r="BQD15" s="20"/>
      <c r="BQE15"/>
      <c r="BQF15" s="20"/>
      <c r="BQG15"/>
      <c r="BQH15" s="20"/>
      <c r="BQI15"/>
      <c r="BQJ15" s="20"/>
      <c r="BQK15"/>
      <c r="BQL15" s="20"/>
      <c r="BQM15"/>
      <c r="BQN15" s="20"/>
      <c r="BQO15"/>
      <c r="BQP15" s="20"/>
      <c r="BQQ15"/>
      <c r="BQR15" s="20"/>
      <c r="BQS15"/>
      <c r="BQT15" s="20"/>
      <c r="BQU15"/>
      <c r="BQV15" s="20"/>
      <c r="BQW15"/>
      <c r="BQX15" s="20"/>
      <c r="BQY15"/>
      <c r="BQZ15" s="20"/>
      <c r="BRA15"/>
      <c r="BRB15" s="20"/>
      <c r="BRC15"/>
      <c r="BRD15" s="20"/>
      <c r="BRE15"/>
      <c r="BRF15" s="20"/>
      <c r="BRG15"/>
      <c r="BRH15" s="20"/>
      <c r="BRI15"/>
      <c r="BRJ15" s="20"/>
      <c r="BRK15"/>
      <c r="BRL15" s="20"/>
      <c r="BRM15"/>
      <c r="BRN15" s="20"/>
      <c r="BRO15"/>
      <c r="BRP15" s="20"/>
      <c r="BRQ15"/>
      <c r="BRR15" s="20"/>
      <c r="BRS15"/>
      <c r="BRT15" s="20"/>
      <c r="BRU15"/>
      <c r="BRV15" s="20"/>
      <c r="BRW15"/>
      <c r="BRX15" s="20"/>
      <c r="BRY15"/>
      <c r="BRZ15" s="20"/>
      <c r="BSA15"/>
      <c r="BSB15" s="20"/>
      <c r="BSC15"/>
      <c r="BSD15" s="20"/>
      <c r="BSE15"/>
      <c r="BSF15" s="20"/>
      <c r="BSG15"/>
      <c r="BSH15" s="20"/>
      <c r="BSI15"/>
      <c r="BSJ15" s="20"/>
      <c r="BSK15"/>
      <c r="BSL15" s="20"/>
      <c r="BSM15"/>
      <c r="BSN15" s="20"/>
      <c r="BSO15"/>
      <c r="BSP15" s="20"/>
      <c r="BSQ15"/>
      <c r="BSR15" s="20"/>
      <c r="BSS15"/>
      <c r="BST15" s="20"/>
      <c r="BSU15"/>
      <c r="BSV15" s="20"/>
      <c r="BSW15"/>
      <c r="BSX15" s="20"/>
      <c r="BSY15"/>
      <c r="BSZ15" s="20"/>
      <c r="BTA15"/>
      <c r="BTB15" s="20"/>
      <c r="BTC15"/>
      <c r="BTD15" s="20"/>
      <c r="BTE15"/>
      <c r="BTF15" s="20"/>
      <c r="BTG15"/>
      <c r="BTH15" s="20"/>
      <c r="BTI15"/>
      <c r="BTJ15" s="20"/>
      <c r="BTK15"/>
      <c r="BTL15" s="20"/>
      <c r="BTM15"/>
      <c r="BTN15" s="20"/>
      <c r="BTO15"/>
      <c r="BTP15" s="20"/>
      <c r="BTQ15"/>
      <c r="BTR15" s="20"/>
      <c r="BTS15"/>
      <c r="BTT15" s="20"/>
      <c r="BTU15"/>
      <c r="BTV15" s="20"/>
      <c r="BTW15"/>
      <c r="BTX15" s="20"/>
      <c r="BTY15"/>
      <c r="BTZ15" s="20"/>
      <c r="BUA15"/>
      <c r="BUB15" s="20"/>
      <c r="BUC15"/>
      <c r="BUD15" s="20"/>
      <c r="BUE15"/>
      <c r="BUF15" s="20"/>
      <c r="BUG15"/>
      <c r="BUH15" s="20"/>
      <c r="BUI15"/>
      <c r="BUJ15" s="20"/>
      <c r="BUK15"/>
      <c r="BUL15" s="20"/>
      <c r="BUM15"/>
      <c r="BUN15" s="20"/>
      <c r="BUO15"/>
      <c r="BUP15" s="20"/>
      <c r="BUQ15"/>
      <c r="BUR15" s="20"/>
      <c r="BUS15"/>
      <c r="BUT15" s="20"/>
      <c r="BUU15"/>
      <c r="BUV15" s="20"/>
      <c r="BUW15"/>
      <c r="BUX15" s="20"/>
      <c r="BUY15"/>
      <c r="BUZ15" s="20"/>
      <c r="BVA15"/>
      <c r="BVB15" s="20"/>
      <c r="BVC15"/>
      <c r="BVD15" s="20"/>
      <c r="BVE15"/>
      <c r="BVF15" s="20"/>
      <c r="BVG15"/>
      <c r="BVH15" s="20"/>
      <c r="BVI15"/>
      <c r="BVJ15" s="20"/>
      <c r="BVK15"/>
      <c r="BVL15" s="20"/>
      <c r="BVM15"/>
      <c r="BVN15" s="20"/>
      <c r="BVO15"/>
      <c r="BVP15" s="20"/>
      <c r="BVQ15"/>
      <c r="BVR15" s="20"/>
      <c r="BVS15"/>
      <c r="BVT15" s="20"/>
      <c r="BVU15"/>
      <c r="BVV15" s="20"/>
      <c r="BVW15"/>
      <c r="BVX15" s="20"/>
      <c r="BVY15"/>
      <c r="BVZ15" s="20"/>
      <c r="BWA15"/>
      <c r="BWB15" s="20"/>
      <c r="BWC15"/>
      <c r="BWD15" s="20"/>
      <c r="BWE15"/>
      <c r="BWF15" s="20"/>
      <c r="BWG15"/>
      <c r="BWH15" s="20"/>
      <c r="BWI15"/>
      <c r="BWJ15" s="20"/>
      <c r="BWK15"/>
      <c r="BWL15" s="20"/>
      <c r="BWM15"/>
      <c r="BWN15" s="20"/>
      <c r="BWO15"/>
      <c r="BWP15" s="20"/>
      <c r="BWQ15"/>
      <c r="BWR15" s="20"/>
      <c r="BWS15"/>
      <c r="BWT15" s="20"/>
      <c r="BWU15"/>
      <c r="BWV15" s="20"/>
      <c r="BWW15"/>
      <c r="BWX15" s="20"/>
      <c r="BWY15"/>
      <c r="BWZ15" s="20"/>
      <c r="BXA15"/>
      <c r="BXB15" s="20"/>
      <c r="BXC15"/>
      <c r="BXD15" s="20"/>
      <c r="BXE15"/>
      <c r="BXF15" s="20"/>
      <c r="BXG15"/>
      <c r="BXH15" s="20"/>
      <c r="BXI15"/>
      <c r="BXJ15" s="20"/>
      <c r="BXK15"/>
      <c r="BXL15" s="20"/>
      <c r="BXM15"/>
      <c r="BXN15" s="20"/>
      <c r="BXO15"/>
      <c r="BXP15" s="20"/>
      <c r="BXQ15"/>
      <c r="BXR15" s="20"/>
      <c r="BXS15"/>
      <c r="BXT15" s="20"/>
      <c r="BXU15"/>
      <c r="BXV15" s="20"/>
      <c r="BXW15"/>
      <c r="BXX15" s="20"/>
      <c r="BXY15"/>
      <c r="BXZ15" s="20"/>
      <c r="BYA15"/>
      <c r="BYB15" s="20"/>
      <c r="BYC15"/>
      <c r="BYD15" s="20"/>
      <c r="BYE15"/>
      <c r="BYF15" s="20"/>
      <c r="BYG15"/>
      <c r="BYH15" s="20"/>
      <c r="BYI15"/>
      <c r="BYJ15" s="20"/>
      <c r="BYK15"/>
      <c r="BYL15" s="20"/>
      <c r="BYM15"/>
      <c r="BYN15" s="20"/>
      <c r="BYO15"/>
      <c r="BYP15" s="20"/>
      <c r="BYQ15"/>
      <c r="BYR15" s="20"/>
      <c r="BYS15"/>
      <c r="BYT15" s="20"/>
      <c r="BYU15"/>
      <c r="BYV15" s="20"/>
      <c r="BYW15"/>
      <c r="BYX15" s="20"/>
      <c r="BYY15"/>
      <c r="BYZ15" s="20"/>
      <c r="BZA15"/>
      <c r="BZB15" s="20"/>
      <c r="BZC15"/>
      <c r="BZD15" s="20"/>
      <c r="BZE15"/>
      <c r="BZF15" s="20"/>
      <c r="BZG15"/>
      <c r="BZH15" s="20"/>
      <c r="BZI15"/>
      <c r="BZJ15" s="20"/>
      <c r="BZK15"/>
      <c r="BZL15" s="20"/>
      <c r="BZM15"/>
      <c r="BZN15" s="20"/>
      <c r="BZO15"/>
      <c r="BZP15" s="20"/>
      <c r="BZQ15"/>
      <c r="BZR15" s="20"/>
      <c r="BZS15"/>
      <c r="BZT15" s="20"/>
      <c r="BZU15"/>
      <c r="BZV15" s="20"/>
      <c r="BZW15"/>
      <c r="BZX15" s="20"/>
      <c r="BZY15"/>
      <c r="BZZ15" s="20"/>
      <c r="CAA15"/>
      <c r="CAB15" s="20"/>
      <c r="CAC15"/>
      <c r="CAD15" s="20"/>
      <c r="CAE15"/>
      <c r="CAF15" s="20"/>
      <c r="CAG15"/>
      <c r="CAH15" s="20"/>
      <c r="CAI15"/>
      <c r="CAJ15" s="20"/>
      <c r="CAK15"/>
      <c r="CAL15" s="20"/>
      <c r="CAM15"/>
      <c r="CAN15" s="20"/>
      <c r="CAO15"/>
      <c r="CAP15" s="20"/>
      <c r="CAQ15"/>
      <c r="CAR15" s="20"/>
      <c r="CAS15"/>
      <c r="CAT15" s="20"/>
      <c r="CAU15"/>
      <c r="CAV15" s="20"/>
      <c r="CAW15"/>
      <c r="CAX15" s="20"/>
      <c r="CAY15"/>
      <c r="CAZ15" s="20"/>
      <c r="CBA15"/>
      <c r="CBB15" s="20"/>
      <c r="CBC15"/>
      <c r="CBD15" s="20"/>
      <c r="CBE15"/>
      <c r="CBF15" s="20"/>
      <c r="CBG15"/>
      <c r="CBH15" s="20"/>
      <c r="CBI15"/>
      <c r="CBJ15" s="20"/>
      <c r="CBK15"/>
      <c r="CBL15" s="20"/>
      <c r="CBM15"/>
      <c r="CBN15" s="20"/>
      <c r="CBO15"/>
      <c r="CBP15" s="20"/>
      <c r="CBQ15"/>
      <c r="CBR15" s="20"/>
      <c r="CBS15"/>
      <c r="CBT15" s="20"/>
      <c r="CBU15"/>
      <c r="CBV15" s="20"/>
      <c r="CBW15"/>
      <c r="CBX15" s="20"/>
      <c r="CBY15"/>
      <c r="CBZ15" s="20"/>
      <c r="CCA15"/>
      <c r="CCB15" s="20"/>
      <c r="CCC15"/>
      <c r="CCD15" s="20"/>
      <c r="CCE15"/>
      <c r="CCF15" s="20"/>
      <c r="CCG15"/>
      <c r="CCH15" s="20"/>
      <c r="CCI15"/>
      <c r="CCJ15" s="20"/>
      <c r="CCK15"/>
      <c r="CCL15" s="20"/>
      <c r="CCM15"/>
      <c r="CCN15" s="20"/>
      <c r="CCO15"/>
      <c r="CCP15" s="20"/>
      <c r="CCQ15"/>
      <c r="CCR15" s="20"/>
      <c r="CCS15"/>
      <c r="CCT15" s="20"/>
      <c r="CCU15"/>
      <c r="CCV15" s="20"/>
      <c r="CCW15"/>
      <c r="CCX15" s="20"/>
      <c r="CCY15"/>
      <c r="CCZ15" s="20"/>
      <c r="CDA15"/>
      <c r="CDB15" s="20"/>
      <c r="CDC15"/>
      <c r="CDD15" s="20"/>
      <c r="CDE15"/>
      <c r="CDF15" s="20"/>
      <c r="CDG15"/>
      <c r="CDH15" s="20"/>
      <c r="CDI15"/>
      <c r="CDJ15" s="20"/>
      <c r="CDK15"/>
      <c r="CDL15" s="20"/>
      <c r="CDM15"/>
      <c r="CDN15" s="20"/>
      <c r="CDO15"/>
      <c r="CDP15" s="20"/>
      <c r="CDQ15"/>
      <c r="CDR15" s="20"/>
      <c r="CDS15"/>
      <c r="CDT15" s="20"/>
      <c r="CDU15"/>
      <c r="CDV15" s="20"/>
      <c r="CDW15"/>
      <c r="CDX15" s="20"/>
      <c r="CDY15"/>
      <c r="CDZ15" s="20"/>
      <c r="CEA15"/>
      <c r="CEB15" s="20"/>
      <c r="CEC15"/>
      <c r="CED15" s="20"/>
      <c r="CEE15"/>
      <c r="CEF15" s="20"/>
      <c r="CEG15"/>
      <c r="CEH15" s="20"/>
      <c r="CEI15"/>
      <c r="CEJ15" s="20"/>
      <c r="CEK15"/>
      <c r="CEL15" s="20"/>
      <c r="CEM15"/>
      <c r="CEN15" s="20"/>
      <c r="CEO15"/>
      <c r="CEP15" s="20"/>
      <c r="CEQ15"/>
      <c r="CER15" s="20"/>
      <c r="CES15"/>
      <c r="CET15" s="20"/>
      <c r="CEU15"/>
      <c r="CEV15" s="20"/>
      <c r="CEW15"/>
      <c r="CEX15" s="20"/>
      <c r="CEY15"/>
      <c r="CEZ15" s="20"/>
      <c r="CFA15"/>
      <c r="CFB15" s="20"/>
      <c r="CFC15"/>
      <c r="CFD15" s="20"/>
      <c r="CFE15"/>
      <c r="CFF15" s="20"/>
      <c r="CFG15"/>
      <c r="CFH15" s="20"/>
      <c r="CFI15"/>
      <c r="CFJ15" s="20"/>
      <c r="CFK15"/>
      <c r="CFL15" s="20"/>
      <c r="CFM15"/>
      <c r="CFN15" s="20"/>
      <c r="CFO15"/>
      <c r="CFP15" s="20"/>
      <c r="CFQ15"/>
      <c r="CFR15" s="20"/>
      <c r="CFS15"/>
      <c r="CFT15" s="20"/>
      <c r="CFU15"/>
      <c r="CFV15" s="20"/>
      <c r="CFW15"/>
      <c r="CFX15" s="20"/>
      <c r="CFY15"/>
      <c r="CFZ15" s="20"/>
      <c r="CGA15"/>
      <c r="CGB15" s="20"/>
      <c r="CGC15"/>
      <c r="CGD15" s="20"/>
      <c r="CGE15"/>
      <c r="CGF15" s="20"/>
      <c r="CGG15"/>
      <c r="CGH15" s="20"/>
      <c r="CGI15"/>
      <c r="CGJ15" s="20"/>
      <c r="CGK15"/>
      <c r="CGL15" s="20"/>
      <c r="CGM15"/>
      <c r="CGN15" s="20"/>
      <c r="CGO15"/>
      <c r="CGP15" s="20"/>
      <c r="CGQ15"/>
      <c r="CGR15" s="20"/>
      <c r="CGS15"/>
      <c r="CGT15" s="20"/>
      <c r="CGU15"/>
      <c r="CGV15" s="20"/>
      <c r="CGW15"/>
      <c r="CGX15" s="20"/>
      <c r="CGY15"/>
      <c r="CGZ15" s="20"/>
      <c r="CHA15"/>
      <c r="CHB15" s="20"/>
      <c r="CHC15"/>
      <c r="CHD15" s="20"/>
      <c r="CHE15"/>
      <c r="CHF15" s="20"/>
      <c r="CHG15"/>
      <c r="CHH15" s="20"/>
      <c r="CHI15"/>
      <c r="CHJ15" s="20"/>
      <c r="CHK15"/>
      <c r="CHL15" s="20"/>
      <c r="CHM15"/>
      <c r="CHN15" s="20"/>
      <c r="CHO15"/>
      <c r="CHP15" s="20"/>
      <c r="CHQ15"/>
      <c r="CHR15" s="20"/>
      <c r="CHS15"/>
      <c r="CHT15" s="20"/>
      <c r="CHU15"/>
      <c r="CHV15" s="20"/>
      <c r="CHW15"/>
      <c r="CHX15" s="20"/>
      <c r="CHY15"/>
      <c r="CHZ15" s="20"/>
      <c r="CIA15"/>
      <c r="CIB15" s="20"/>
      <c r="CIC15"/>
      <c r="CID15" s="20"/>
      <c r="CIE15"/>
      <c r="CIF15" s="20"/>
      <c r="CIG15"/>
      <c r="CIH15" s="20"/>
      <c r="CII15"/>
      <c r="CIJ15" s="20"/>
      <c r="CIK15"/>
      <c r="CIL15" s="20"/>
      <c r="CIM15"/>
      <c r="CIN15" s="20"/>
      <c r="CIO15"/>
      <c r="CIP15" s="20"/>
      <c r="CIQ15"/>
      <c r="CIR15" s="20"/>
      <c r="CIS15"/>
      <c r="CIT15" s="20"/>
      <c r="CIU15"/>
      <c r="CIV15" s="20"/>
      <c r="CIW15"/>
      <c r="CIX15" s="20"/>
      <c r="CIY15"/>
      <c r="CIZ15" s="20"/>
      <c r="CJA15"/>
      <c r="CJB15" s="20"/>
      <c r="CJC15"/>
      <c r="CJD15" s="20"/>
      <c r="CJE15"/>
      <c r="CJF15" s="20"/>
      <c r="CJG15"/>
      <c r="CJH15" s="20"/>
      <c r="CJI15"/>
      <c r="CJJ15" s="20"/>
      <c r="CJK15"/>
      <c r="CJL15" s="20"/>
      <c r="CJM15"/>
      <c r="CJN15" s="20"/>
      <c r="CJO15"/>
      <c r="CJP15" s="20"/>
      <c r="CJQ15"/>
      <c r="CJR15" s="20"/>
      <c r="CJS15"/>
      <c r="CJT15" s="20"/>
      <c r="CJU15"/>
      <c r="CJV15" s="20"/>
      <c r="CJW15"/>
      <c r="CJX15" s="20"/>
      <c r="CJY15"/>
      <c r="CJZ15" s="20"/>
      <c r="CKA15"/>
      <c r="CKB15" s="20"/>
      <c r="CKC15"/>
      <c r="CKD15" s="20"/>
      <c r="CKE15"/>
      <c r="CKF15" s="20"/>
      <c r="CKG15"/>
      <c r="CKH15" s="20"/>
      <c r="CKI15"/>
      <c r="CKJ15" s="20"/>
      <c r="CKK15"/>
      <c r="CKL15" s="20"/>
      <c r="CKM15"/>
      <c r="CKN15" s="20"/>
      <c r="CKO15"/>
      <c r="CKP15" s="20"/>
      <c r="CKQ15"/>
      <c r="CKR15" s="20"/>
      <c r="CKS15"/>
      <c r="CKT15" s="20"/>
      <c r="CKU15"/>
      <c r="CKV15" s="20"/>
      <c r="CKW15"/>
      <c r="CKX15" s="20"/>
      <c r="CKY15"/>
      <c r="CKZ15" s="20"/>
      <c r="CLA15"/>
      <c r="CLB15" s="20"/>
      <c r="CLC15"/>
      <c r="CLD15" s="20"/>
      <c r="CLE15"/>
      <c r="CLF15" s="20"/>
      <c r="CLG15"/>
      <c r="CLH15" s="20"/>
      <c r="CLI15"/>
      <c r="CLJ15" s="20"/>
      <c r="CLK15"/>
      <c r="CLL15" s="20"/>
      <c r="CLM15"/>
      <c r="CLN15" s="20"/>
      <c r="CLO15"/>
      <c r="CLP15" s="20"/>
      <c r="CLQ15"/>
      <c r="CLR15" s="20"/>
      <c r="CLS15"/>
      <c r="CLT15" s="20"/>
      <c r="CLU15"/>
      <c r="CLV15" s="20"/>
      <c r="CLW15"/>
      <c r="CLX15" s="20"/>
      <c r="CLY15"/>
      <c r="CLZ15" s="20"/>
      <c r="CMA15"/>
      <c r="CMB15" s="20"/>
      <c r="CMC15"/>
      <c r="CMD15" s="20"/>
      <c r="CME15"/>
      <c r="CMF15" s="20"/>
      <c r="CMG15"/>
      <c r="CMH15" s="20"/>
      <c r="CMI15"/>
      <c r="CMJ15" s="20"/>
      <c r="CMK15"/>
      <c r="CML15" s="20"/>
      <c r="CMM15"/>
      <c r="CMN15" s="20"/>
      <c r="CMO15"/>
      <c r="CMP15" s="20"/>
      <c r="CMQ15"/>
      <c r="CMR15" s="20"/>
      <c r="CMS15"/>
      <c r="CMT15" s="20"/>
      <c r="CMU15"/>
      <c r="CMV15" s="20"/>
      <c r="CMW15"/>
      <c r="CMX15" s="20"/>
      <c r="CMY15"/>
      <c r="CMZ15" s="20"/>
      <c r="CNA15"/>
      <c r="CNB15" s="20"/>
      <c r="CNC15"/>
      <c r="CND15" s="20"/>
      <c r="CNE15"/>
      <c r="CNF15" s="20"/>
      <c r="CNG15"/>
      <c r="CNH15" s="20"/>
      <c r="CNI15"/>
      <c r="CNJ15" s="20"/>
      <c r="CNK15"/>
      <c r="CNL15" s="20"/>
      <c r="CNM15"/>
      <c r="CNN15" s="20"/>
      <c r="CNO15"/>
      <c r="CNP15" s="20"/>
      <c r="CNQ15"/>
      <c r="CNR15" s="20"/>
      <c r="CNS15"/>
      <c r="CNT15" s="20"/>
      <c r="CNU15"/>
      <c r="CNV15" s="20"/>
      <c r="CNW15"/>
      <c r="CNX15" s="20"/>
      <c r="CNY15"/>
      <c r="CNZ15" s="20"/>
      <c r="COA15"/>
      <c r="COB15" s="20"/>
      <c r="COC15"/>
      <c r="COD15" s="20"/>
      <c r="COE15"/>
      <c r="COF15" s="20"/>
      <c r="COG15"/>
      <c r="COH15" s="20"/>
      <c r="COI15"/>
      <c r="COJ15" s="20"/>
      <c r="COK15"/>
      <c r="COL15" s="20"/>
      <c r="COM15"/>
      <c r="CON15" s="20"/>
      <c r="COO15"/>
      <c r="COP15" s="20"/>
      <c r="COQ15"/>
      <c r="COR15" s="20"/>
      <c r="COS15"/>
      <c r="COT15" s="20"/>
      <c r="COU15"/>
      <c r="COV15" s="20"/>
      <c r="COW15"/>
      <c r="COX15" s="20"/>
      <c r="COY15"/>
      <c r="COZ15" s="20"/>
      <c r="CPA15"/>
      <c r="CPB15" s="20"/>
      <c r="CPC15"/>
      <c r="CPD15" s="20"/>
      <c r="CPE15"/>
      <c r="CPF15" s="20"/>
      <c r="CPG15"/>
      <c r="CPH15" s="20"/>
      <c r="CPI15"/>
      <c r="CPJ15" s="20"/>
      <c r="CPK15"/>
      <c r="CPL15" s="20"/>
      <c r="CPM15"/>
      <c r="CPN15" s="20"/>
      <c r="CPO15"/>
      <c r="CPP15" s="20"/>
      <c r="CPQ15"/>
      <c r="CPR15" s="20"/>
      <c r="CPS15"/>
      <c r="CPT15" s="20"/>
      <c r="CPU15"/>
      <c r="CPV15" s="20"/>
      <c r="CPW15"/>
      <c r="CPX15" s="20"/>
      <c r="CPY15"/>
      <c r="CPZ15" s="20"/>
      <c r="CQA15"/>
      <c r="CQB15" s="20"/>
      <c r="CQC15"/>
      <c r="CQD15" s="20"/>
      <c r="CQE15"/>
      <c r="CQF15" s="20"/>
      <c r="CQG15"/>
      <c r="CQH15" s="20"/>
      <c r="CQI15"/>
      <c r="CQJ15" s="20"/>
      <c r="CQK15"/>
      <c r="CQL15" s="20"/>
      <c r="CQM15"/>
      <c r="CQN15" s="20"/>
      <c r="CQO15"/>
      <c r="CQP15" s="20"/>
      <c r="CQQ15"/>
      <c r="CQR15" s="20"/>
      <c r="CQS15"/>
      <c r="CQT15" s="20"/>
      <c r="CQU15"/>
      <c r="CQV15" s="20"/>
      <c r="CQW15"/>
      <c r="CQX15" s="20"/>
      <c r="CQY15"/>
      <c r="CQZ15" s="20"/>
      <c r="CRA15"/>
      <c r="CRB15" s="20"/>
      <c r="CRC15"/>
      <c r="CRD15" s="20"/>
      <c r="CRE15"/>
      <c r="CRF15" s="20"/>
      <c r="CRG15"/>
      <c r="CRH15" s="20"/>
      <c r="CRI15"/>
      <c r="CRJ15" s="20"/>
      <c r="CRK15"/>
      <c r="CRL15" s="20"/>
      <c r="CRM15"/>
      <c r="CRN15" s="20"/>
      <c r="CRO15"/>
      <c r="CRP15" s="20"/>
      <c r="CRQ15"/>
      <c r="CRR15" s="20"/>
      <c r="CRS15"/>
      <c r="CRT15" s="20"/>
      <c r="CRU15"/>
      <c r="CRV15" s="20"/>
      <c r="CRW15"/>
      <c r="CRX15" s="20"/>
      <c r="CRY15"/>
      <c r="CRZ15" s="20"/>
      <c r="CSA15"/>
      <c r="CSB15" s="20"/>
      <c r="CSC15"/>
      <c r="CSD15" s="20"/>
      <c r="CSE15"/>
      <c r="CSF15" s="20"/>
      <c r="CSG15"/>
      <c r="CSH15" s="20"/>
      <c r="CSI15"/>
      <c r="CSJ15" s="20"/>
      <c r="CSK15"/>
      <c r="CSL15" s="20"/>
      <c r="CSM15"/>
      <c r="CSN15" s="20"/>
      <c r="CSO15"/>
      <c r="CSP15" s="20"/>
      <c r="CSQ15"/>
      <c r="CSR15" s="20"/>
      <c r="CSS15"/>
      <c r="CST15" s="20"/>
      <c r="CSU15"/>
      <c r="CSV15" s="20"/>
      <c r="CSW15"/>
      <c r="CSX15" s="20"/>
      <c r="CSY15"/>
      <c r="CSZ15" s="20"/>
      <c r="CTA15"/>
      <c r="CTB15" s="20"/>
      <c r="CTC15"/>
      <c r="CTD15" s="20"/>
      <c r="CTE15"/>
      <c r="CTF15" s="20"/>
      <c r="CTG15"/>
      <c r="CTH15" s="20"/>
      <c r="CTI15"/>
      <c r="CTJ15" s="20"/>
      <c r="CTK15"/>
      <c r="CTL15" s="20"/>
      <c r="CTM15"/>
      <c r="CTN15" s="20"/>
      <c r="CTO15"/>
      <c r="CTP15" s="20"/>
      <c r="CTQ15"/>
      <c r="CTR15" s="20"/>
      <c r="CTS15"/>
      <c r="CTT15" s="20"/>
      <c r="CTU15"/>
      <c r="CTV15" s="20"/>
      <c r="CTW15"/>
      <c r="CTX15" s="20"/>
      <c r="CTY15"/>
      <c r="CTZ15" s="20"/>
      <c r="CUA15"/>
      <c r="CUB15" s="20"/>
      <c r="CUC15"/>
      <c r="CUD15" s="20"/>
      <c r="CUE15"/>
      <c r="CUF15" s="20"/>
      <c r="CUG15"/>
      <c r="CUH15" s="20"/>
      <c r="CUI15"/>
      <c r="CUJ15" s="20"/>
      <c r="CUK15"/>
      <c r="CUL15" s="20"/>
      <c r="CUM15"/>
      <c r="CUN15" s="20"/>
      <c r="CUO15"/>
      <c r="CUP15" s="20"/>
      <c r="CUQ15"/>
      <c r="CUR15" s="20"/>
      <c r="CUS15"/>
      <c r="CUT15" s="20"/>
      <c r="CUU15"/>
      <c r="CUV15" s="20"/>
      <c r="CUW15"/>
      <c r="CUX15" s="20"/>
      <c r="CUY15"/>
      <c r="CUZ15" s="20"/>
      <c r="CVA15"/>
      <c r="CVB15" s="20"/>
      <c r="CVC15"/>
      <c r="CVD15" s="20"/>
      <c r="CVE15"/>
      <c r="CVF15" s="20"/>
      <c r="CVG15"/>
      <c r="CVH15" s="20"/>
      <c r="CVI15"/>
      <c r="CVJ15" s="20"/>
      <c r="CVK15"/>
      <c r="CVL15" s="20"/>
      <c r="CVM15"/>
      <c r="CVN15" s="20"/>
      <c r="CVO15"/>
      <c r="CVP15" s="20"/>
      <c r="CVQ15"/>
      <c r="CVR15" s="20"/>
      <c r="CVS15"/>
      <c r="CVT15" s="20"/>
      <c r="CVU15"/>
      <c r="CVV15" s="20"/>
      <c r="CVW15"/>
      <c r="CVX15" s="20"/>
      <c r="CVY15"/>
      <c r="CVZ15" s="20"/>
      <c r="CWA15"/>
      <c r="CWB15" s="20"/>
      <c r="CWC15"/>
      <c r="CWD15" s="20"/>
      <c r="CWE15"/>
      <c r="CWF15" s="20"/>
      <c r="CWG15"/>
      <c r="CWH15" s="20"/>
      <c r="CWI15"/>
      <c r="CWJ15" s="20"/>
      <c r="CWK15"/>
      <c r="CWL15" s="20"/>
      <c r="CWM15"/>
      <c r="CWN15" s="20"/>
      <c r="CWO15"/>
      <c r="CWP15" s="20"/>
      <c r="CWQ15"/>
      <c r="CWR15" s="20"/>
      <c r="CWS15"/>
      <c r="CWT15" s="20"/>
      <c r="CWU15"/>
      <c r="CWV15" s="20"/>
      <c r="CWW15"/>
      <c r="CWX15" s="20"/>
      <c r="CWY15"/>
      <c r="CWZ15" s="20"/>
      <c r="CXA15"/>
      <c r="CXB15" s="20"/>
      <c r="CXC15"/>
      <c r="CXD15" s="20"/>
      <c r="CXE15"/>
      <c r="CXF15" s="20"/>
      <c r="CXG15"/>
      <c r="CXH15" s="20"/>
      <c r="CXI15"/>
      <c r="CXJ15" s="20"/>
      <c r="CXK15"/>
      <c r="CXL15" s="20"/>
      <c r="CXM15"/>
      <c r="CXN15" s="20"/>
      <c r="CXO15"/>
      <c r="CXP15" s="20"/>
      <c r="CXQ15"/>
      <c r="CXR15" s="20"/>
      <c r="CXS15"/>
      <c r="CXT15" s="20"/>
      <c r="CXU15"/>
      <c r="CXV15" s="20"/>
      <c r="CXW15"/>
      <c r="CXX15" s="20"/>
      <c r="CXY15"/>
      <c r="CXZ15" s="20"/>
      <c r="CYA15"/>
      <c r="CYB15" s="20"/>
      <c r="CYC15"/>
      <c r="CYD15" s="20"/>
      <c r="CYE15"/>
      <c r="CYF15" s="20"/>
      <c r="CYG15"/>
      <c r="CYH15" s="20"/>
      <c r="CYI15"/>
      <c r="CYJ15" s="20"/>
      <c r="CYK15"/>
      <c r="CYL15" s="20"/>
      <c r="CYM15"/>
      <c r="CYN15" s="20"/>
      <c r="CYO15"/>
      <c r="CYP15" s="20"/>
      <c r="CYQ15"/>
      <c r="CYR15" s="20"/>
      <c r="CYS15"/>
      <c r="CYT15" s="20"/>
      <c r="CYU15"/>
      <c r="CYV15" s="20"/>
      <c r="CYW15"/>
      <c r="CYX15" s="20"/>
      <c r="CYY15"/>
      <c r="CYZ15" s="20"/>
      <c r="CZA15"/>
      <c r="CZB15" s="20"/>
      <c r="CZC15"/>
      <c r="CZD15" s="20"/>
      <c r="CZE15"/>
      <c r="CZF15" s="20"/>
      <c r="CZG15"/>
      <c r="CZH15" s="20"/>
      <c r="CZI15"/>
      <c r="CZJ15" s="20"/>
      <c r="CZK15"/>
      <c r="CZL15" s="20"/>
      <c r="CZM15"/>
      <c r="CZN15" s="20"/>
      <c r="CZO15"/>
      <c r="CZP15" s="20"/>
      <c r="CZQ15"/>
      <c r="CZR15" s="20"/>
      <c r="CZS15"/>
      <c r="CZT15" s="20"/>
      <c r="CZU15"/>
      <c r="CZV15" s="20"/>
      <c r="CZW15"/>
      <c r="CZX15" s="20"/>
      <c r="CZY15"/>
      <c r="CZZ15" s="20"/>
      <c r="DAA15"/>
      <c r="DAB15" s="20"/>
      <c r="DAC15"/>
      <c r="DAD15" s="20"/>
      <c r="DAE15"/>
      <c r="DAF15" s="20"/>
      <c r="DAG15"/>
      <c r="DAH15" s="20"/>
      <c r="DAI15"/>
      <c r="DAJ15" s="20"/>
      <c r="DAK15"/>
      <c r="DAL15" s="20"/>
      <c r="DAM15"/>
      <c r="DAN15" s="20"/>
      <c r="DAO15"/>
      <c r="DAP15" s="20"/>
      <c r="DAQ15"/>
      <c r="DAR15" s="20"/>
      <c r="DAS15"/>
      <c r="DAT15" s="20"/>
      <c r="DAU15"/>
      <c r="DAV15" s="20"/>
      <c r="DAW15"/>
      <c r="DAX15" s="20"/>
      <c r="DAY15"/>
      <c r="DAZ15" s="20"/>
      <c r="DBA15"/>
      <c r="DBB15" s="20"/>
      <c r="DBC15"/>
      <c r="DBD15" s="20"/>
      <c r="DBE15"/>
      <c r="DBF15" s="20"/>
      <c r="DBG15"/>
      <c r="DBH15" s="20"/>
      <c r="DBI15"/>
      <c r="DBJ15" s="20"/>
      <c r="DBK15"/>
      <c r="DBL15" s="20"/>
      <c r="DBM15"/>
      <c r="DBN15" s="20"/>
      <c r="DBO15"/>
      <c r="DBP15" s="20"/>
      <c r="DBQ15"/>
      <c r="DBR15" s="20"/>
      <c r="DBS15"/>
      <c r="DBT15" s="20"/>
      <c r="DBU15"/>
      <c r="DBV15" s="20"/>
      <c r="DBW15"/>
      <c r="DBX15" s="20"/>
      <c r="DBY15"/>
      <c r="DBZ15" s="20"/>
      <c r="DCA15"/>
      <c r="DCB15" s="20"/>
      <c r="DCC15"/>
      <c r="DCD15" s="20"/>
      <c r="DCE15"/>
      <c r="DCF15" s="20"/>
      <c r="DCG15"/>
      <c r="DCH15" s="20"/>
      <c r="DCI15"/>
      <c r="DCJ15" s="20"/>
      <c r="DCK15"/>
      <c r="DCL15" s="20"/>
      <c r="DCM15"/>
      <c r="DCN15" s="20"/>
      <c r="DCO15"/>
      <c r="DCP15" s="20"/>
      <c r="DCQ15"/>
      <c r="DCR15" s="20"/>
      <c r="DCS15"/>
      <c r="DCT15" s="20"/>
      <c r="DCU15"/>
      <c r="DCV15" s="20"/>
      <c r="DCW15"/>
      <c r="DCX15" s="20"/>
      <c r="DCY15"/>
      <c r="DCZ15" s="20"/>
      <c r="DDA15"/>
      <c r="DDB15" s="20"/>
      <c r="DDC15"/>
      <c r="DDD15" s="20"/>
      <c r="DDE15"/>
      <c r="DDF15" s="20"/>
      <c r="DDG15"/>
      <c r="DDH15" s="20"/>
      <c r="DDI15"/>
      <c r="DDJ15" s="20"/>
      <c r="DDK15"/>
      <c r="DDL15" s="20"/>
      <c r="DDM15"/>
      <c r="DDN15" s="20"/>
      <c r="DDO15"/>
      <c r="DDP15" s="20"/>
      <c r="DDQ15"/>
      <c r="DDR15" s="20"/>
      <c r="DDS15"/>
      <c r="DDT15" s="20"/>
      <c r="DDU15"/>
      <c r="DDV15" s="20"/>
      <c r="DDW15"/>
      <c r="DDX15" s="20"/>
      <c r="DDY15"/>
      <c r="DDZ15" s="20"/>
      <c r="DEA15"/>
      <c r="DEB15" s="20"/>
      <c r="DEC15"/>
      <c r="DED15" s="20"/>
      <c r="DEE15"/>
      <c r="DEF15" s="20"/>
      <c r="DEG15"/>
      <c r="DEH15" s="20"/>
      <c r="DEI15"/>
      <c r="DEJ15" s="20"/>
      <c r="DEK15"/>
      <c r="DEL15" s="20"/>
      <c r="DEM15"/>
      <c r="DEN15" s="20"/>
      <c r="DEO15"/>
      <c r="DEP15" s="20"/>
      <c r="DEQ15"/>
      <c r="DER15" s="20"/>
      <c r="DES15"/>
      <c r="DET15" s="20"/>
      <c r="DEU15"/>
      <c r="DEV15" s="20"/>
      <c r="DEW15"/>
      <c r="DEX15" s="20"/>
      <c r="DEY15"/>
      <c r="DEZ15" s="20"/>
      <c r="DFA15"/>
      <c r="DFB15" s="20"/>
      <c r="DFC15"/>
      <c r="DFD15" s="20"/>
      <c r="DFE15"/>
      <c r="DFF15" s="20"/>
      <c r="DFG15"/>
      <c r="DFH15" s="20"/>
      <c r="DFI15"/>
      <c r="DFJ15" s="20"/>
      <c r="DFK15"/>
      <c r="DFL15" s="20"/>
      <c r="DFM15"/>
      <c r="DFN15" s="20"/>
      <c r="DFO15"/>
      <c r="DFP15" s="20"/>
      <c r="DFQ15"/>
      <c r="DFR15" s="20"/>
      <c r="DFS15"/>
      <c r="DFT15" s="20"/>
      <c r="DFU15"/>
      <c r="DFV15" s="20"/>
      <c r="DFW15"/>
      <c r="DFX15" s="20"/>
      <c r="DFY15"/>
      <c r="DFZ15" s="20"/>
      <c r="DGA15"/>
      <c r="DGB15" s="20"/>
      <c r="DGC15"/>
      <c r="DGD15" s="20"/>
      <c r="DGE15"/>
      <c r="DGF15" s="20"/>
      <c r="DGG15"/>
      <c r="DGH15" s="20"/>
      <c r="DGI15"/>
      <c r="DGJ15" s="20"/>
      <c r="DGK15"/>
      <c r="DGL15" s="20"/>
      <c r="DGM15"/>
      <c r="DGN15" s="20"/>
      <c r="DGO15"/>
      <c r="DGP15" s="20"/>
      <c r="DGQ15"/>
      <c r="DGR15" s="20"/>
      <c r="DGS15"/>
      <c r="DGT15" s="20"/>
      <c r="DGU15"/>
      <c r="DGV15" s="20"/>
      <c r="DGW15"/>
      <c r="DGX15" s="20"/>
      <c r="DGY15"/>
      <c r="DGZ15" s="20"/>
      <c r="DHA15"/>
      <c r="DHB15" s="20"/>
      <c r="DHC15"/>
      <c r="DHD15" s="20"/>
      <c r="DHE15"/>
      <c r="DHF15" s="20"/>
      <c r="DHG15"/>
      <c r="DHH15" s="20"/>
      <c r="DHI15"/>
      <c r="DHJ15" s="20"/>
      <c r="DHK15"/>
      <c r="DHL15" s="20"/>
      <c r="DHM15"/>
      <c r="DHN15" s="20"/>
      <c r="DHO15"/>
      <c r="DHP15" s="20"/>
      <c r="DHQ15"/>
      <c r="DHR15" s="20"/>
      <c r="DHS15"/>
      <c r="DHT15" s="20"/>
      <c r="DHU15"/>
      <c r="DHV15" s="20"/>
      <c r="DHW15"/>
      <c r="DHX15" s="20"/>
      <c r="DHY15"/>
      <c r="DHZ15" s="20"/>
      <c r="DIA15"/>
      <c r="DIB15" s="20"/>
      <c r="DIC15"/>
      <c r="DID15" s="20"/>
      <c r="DIE15"/>
      <c r="DIF15" s="20"/>
      <c r="DIG15"/>
      <c r="DIH15" s="20"/>
      <c r="DII15"/>
      <c r="DIJ15" s="20"/>
      <c r="DIK15"/>
      <c r="DIL15" s="20"/>
      <c r="DIM15"/>
      <c r="DIN15" s="20"/>
      <c r="DIO15"/>
      <c r="DIP15" s="20"/>
      <c r="DIQ15"/>
      <c r="DIR15" s="20"/>
      <c r="DIS15"/>
      <c r="DIT15" s="20"/>
      <c r="DIU15"/>
      <c r="DIV15" s="20"/>
      <c r="DIW15"/>
      <c r="DIX15" s="20"/>
      <c r="DIY15"/>
      <c r="DIZ15" s="20"/>
      <c r="DJA15"/>
      <c r="DJB15" s="20"/>
      <c r="DJC15"/>
      <c r="DJD15" s="20"/>
      <c r="DJE15"/>
      <c r="DJF15" s="20"/>
      <c r="DJG15"/>
      <c r="DJH15" s="20"/>
      <c r="DJI15"/>
      <c r="DJJ15" s="20"/>
      <c r="DJK15"/>
      <c r="DJL15" s="20"/>
      <c r="DJM15"/>
      <c r="DJN15" s="20"/>
      <c r="DJO15"/>
      <c r="DJP15" s="20"/>
      <c r="DJQ15"/>
      <c r="DJR15" s="20"/>
      <c r="DJS15"/>
      <c r="DJT15" s="20"/>
      <c r="DJU15"/>
      <c r="DJV15" s="20"/>
      <c r="DJW15"/>
      <c r="DJX15" s="20"/>
      <c r="DJY15"/>
      <c r="DJZ15" s="20"/>
      <c r="DKA15"/>
      <c r="DKB15" s="20"/>
      <c r="DKC15"/>
      <c r="DKD15" s="20"/>
      <c r="DKE15"/>
      <c r="DKF15" s="20"/>
      <c r="DKG15"/>
      <c r="DKH15" s="20"/>
      <c r="DKI15"/>
      <c r="DKJ15" s="20"/>
      <c r="DKK15"/>
      <c r="DKL15" s="20"/>
      <c r="DKM15"/>
      <c r="DKN15" s="20"/>
      <c r="DKO15"/>
      <c r="DKP15" s="20"/>
      <c r="DKQ15"/>
      <c r="DKR15" s="20"/>
      <c r="DKS15"/>
      <c r="DKT15" s="20"/>
      <c r="DKU15"/>
      <c r="DKV15" s="20"/>
      <c r="DKW15"/>
      <c r="DKX15" s="20"/>
      <c r="DKY15"/>
      <c r="DKZ15" s="20"/>
      <c r="DLA15"/>
      <c r="DLB15" s="20"/>
      <c r="DLC15"/>
      <c r="DLD15" s="20"/>
      <c r="DLE15"/>
      <c r="DLF15" s="20"/>
      <c r="DLG15"/>
      <c r="DLH15" s="20"/>
      <c r="DLI15"/>
      <c r="DLJ15" s="20"/>
      <c r="DLK15"/>
      <c r="DLL15" s="20"/>
      <c r="DLM15"/>
      <c r="DLN15" s="20"/>
      <c r="DLO15"/>
      <c r="DLP15" s="20"/>
      <c r="DLQ15"/>
      <c r="DLR15" s="20"/>
      <c r="DLS15"/>
      <c r="DLT15" s="20"/>
      <c r="DLU15"/>
      <c r="DLV15" s="20"/>
      <c r="DLW15"/>
      <c r="DLX15" s="20"/>
      <c r="DLY15"/>
      <c r="DLZ15" s="20"/>
      <c r="DMA15"/>
      <c r="DMB15" s="20"/>
      <c r="DMC15"/>
      <c r="DMD15" s="20"/>
      <c r="DME15"/>
      <c r="DMF15" s="20"/>
      <c r="DMG15"/>
      <c r="DMH15" s="20"/>
      <c r="DMI15"/>
      <c r="DMJ15" s="20"/>
      <c r="DMK15"/>
      <c r="DML15" s="20"/>
      <c r="DMM15"/>
      <c r="DMN15" s="20"/>
      <c r="DMO15"/>
      <c r="DMP15" s="20"/>
      <c r="DMQ15"/>
      <c r="DMR15" s="20"/>
      <c r="DMS15"/>
      <c r="DMT15" s="20"/>
      <c r="DMU15"/>
      <c r="DMV15" s="20"/>
      <c r="DMW15"/>
      <c r="DMX15" s="20"/>
      <c r="DMY15"/>
      <c r="DMZ15" s="20"/>
      <c r="DNA15"/>
      <c r="DNB15" s="20"/>
      <c r="DNC15"/>
      <c r="DND15" s="20"/>
      <c r="DNE15"/>
      <c r="DNF15" s="20"/>
      <c r="DNG15"/>
      <c r="DNH15" s="20"/>
      <c r="DNI15"/>
      <c r="DNJ15" s="20"/>
      <c r="DNK15"/>
      <c r="DNL15" s="20"/>
      <c r="DNM15"/>
      <c r="DNN15" s="20"/>
      <c r="DNO15"/>
      <c r="DNP15" s="20"/>
      <c r="DNQ15"/>
      <c r="DNR15" s="20"/>
      <c r="DNS15"/>
      <c r="DNT15" s="20"/>
      <c r="DNU15"/>
      <c r="DNV15" s="20"/>
      <c r="DNW15"/>
      <c r="DNX15" s="20"/>
      <c r="DNY15"/>
      <c r="DNZ15" s="20"/>
      <c r="DOA15"/>
      <c r="DOB15" s="20"/>
      <c r="DOC15"/>
      <c r="DOD15" s="20"/>
      <c r="DOE15"/>
      <c r="DOF15" s="20"/>
      <c r="DOG15"/>
      <c r="DOH15" s="20"/>
      <c r="DOI15"/>
      <c r="DOJ15" s="20"/>
      <c r="DOK15"/>
      <c r="DOL15" s="20"/>
      <c r="DOM15"/>
      <c r="DON15" s="20"/>
      <c r="DOO15"/>
      <c r="DOP15" s="20"/>
      <c r="DOQ15"/>
      <c r="DOR15" s="20"/>
      <c r="DOS15"/>
      <c r="DOT15" s="20"/>
      <c r="DOU15"/>
      <c r="DOV15" s="20"/>
      <c r="DOW15"/>
      <c r="DOX15" s="20"/>
      <c r="DOY15"/>
      <c r="DOZ15" s="20"/>
      <c r="DPA15"/>
      <c r="DPB15" s="20"/>
      <c r="DPC15"/>
      <c r="DPD15" s="20"/>
      <c r="DPE15"/>
      <c r="DPF15" s="20"/>
      <c r="DPG15"/>
      <c r="DPH15" s="20"/>
      <c r="DPI15"/>
      <c r="DPJ15" s="20"/>
      <c r="DPK15"/>
      <c r="DPL15" s="20"/>
      <c r="DPM15"/>
      <c r="DPN15" s="20"/>
      <c r="DPO15"/>
      <c r="DPP15" s="20"/>
      <c r="DPQ15"/>
      <c r="DPR15" s="20"/>
      <c r="DPS15"/>
      <c r="DPT15" s="20"/>
      <c r="DPU15"/>
      <c r="DPV15" s="20"/>
      <c r="DPW15"/>
      <c r="DPX15" s="20"/>
      <c r="DPY15"/>
      <c r="DPZ15" s="20"/>
      <c r="DQA15"/>
      <c r="DQB15" s="20"/>
      <c r="DQC15"/>
      <c r="DQD15" s="20"/>
      <c r="DQE15"/>
      <c r="DQF15" s="20"/>
      <c r="DQG15"/>
      <c r="DQH15" s="20"/>
      <c r="DQI15"/>
      <c r="DQJ15" s="20"/>
      <c r="DQK15"/>
      <c r="DQL15" s="20"/>
      <c r="DQM15"/>
      <c r="DQN15" s="20"/>
      <c r="DQO15"/>
      <c r="DQP15" s="20"/>
      <c r="DQQ15"/>
      <c r="DQR15" s="20"/>
      <c r="DQS15"/>
      <c r="DQT15" s="20"/>
      <c r="DQU15"/>
      <c r="DQV15" s="20"/>
      <c r="DQW15"/>
      <c r="DQX15" s="20"/>
      <c r="DQY15"/>
      <c r="DQZ15" s="20"/>
      <c r="DRA15"/>
      <c r="DRB15" s="20"/>
      <c r="DRC15"/>
      <c r="DRD15" s="20"/>
      <c r="DRE15"/>
      <c r="DRF15" s="20"/>
      <c r="DRG15"/>
      <c r="DRH15" s="20"/>
      <c r="DRI15"/>
      <c r="DRJ15" s="20"/>
      <c r="DRK15"/>
      <c r="DRL15" s="20"/>
      <c r="DRM15"/>
      <c r="DRN15" s="20"/>
      <c r="DRO15"/>
      <c r="DRP15" s="20"/>
      <c r="DRQ15"/>
      <c r="DRR15" s="20"/>
      <c r="DRS15"/>
      <c r="DRT15" s="20"/>
      <c r="DRU15"/>
      <c r="DRV15" s="20"/>
      <c r="DRW15"/>
      <c r="DRX15" s="20"/>
      <c r="DRY15"/>
      <c r="DRZ15" s="20"/>
      <c r="DSA15"/>
      <c r="DSB15" s="20"/>
      <c r="DSC15"/>
      <c r="DSD15" s="20"/>
      <c r="DSE15"/>
      <c r="DSF15" s="20"/>
      <c r="DSG15"/>
      <c r="DSH15" s="20"/>
      <c r="DSI15"/>
      <c r="DSJ15" s="20"/>
      <c r="DSK15"/>
      <c r="DSL15" s="20"/>
      <c r="DSM15"/>
      <c r="DSN15" s="20"/>
      <c r="DSO15"/>
      <c r="DSP15" s="20"/>
      <c r="DSQ15"/>
      <c r="DSR15" s="20"/>
      <c r="DSS15"/>
      <c r="DST15" s="20"/>
      <c r="DSU15"/>
      <c r="DSV15" s="20"/>
      <c r="DSW15"/>
      <c r="DSX15" s="20"/>
      <c r="DSY15"/>
      <c r="DSZ15" s="20"/>
      <c r="DTA15"/>
      <c r="DTB15" s="20"/>
      <c r="DTC15"/>
      <c r="DTD15" s="20"/>
      <c r="DTE15"/>
      <c r="DTF15" s="20"/>
      <c r="DTG15"/>
      <c r="DTH15" s="20"/>
      <c r="DTI15"/>
      <c r="DTJ15" s="20"/>
      <c r="DTK15"/>
      <c r="DTL15" s="20"/>
      <c r="DTM15"/>
      <c r="DTN15" s="20"/>
      <c r="DTO15"/>
      <c r="DTP15" s="20"/>
      <c r="DTQ15"/>
      <c r="DTR15" s="20"/>
      <c r="DTS15"/>
      <c r="DTT15" s="20"/>
      <c r="DTU15"/>
      <c r="DTV15" s="20"/>
      <c r="DTW15"/>
      <c r="DTX15" s="20"/>
      <c r="DTY15"/>
      <c r="DTZ15" s="20"/>
      <c r="DUA15"/>
      <c r="DUB15" s="20"/>
      <c r="DUC15"/>
      <c r="DUD15" s="20"/>
      <c r="DUE15"/>
      <c r="DUF15" s="20"/>
      <c r="DUG15"/>
      <c r="DUH15" s="20"/>
      <c r="DUI15"/>
      <c r="DUJ15" s="20"/>
      <c r="DUK15"/>
      <c r="DUL15" s="20"/>
      <c r="DUM15"/>
      <c r="DUN15" s="20"/>
      <c r="DUO15"/>
      <c r="DUP15" s="20"/>
      <c r="DUQ15"/>
      <c r="DUR15" s="20"/>
      <c r="DUS15"/>
      <c r="DUT15" s="20"/>
      <c r="DUU15"/>
      <c r="DUV15" s="20"/>
      <c r="DUW15"/>
      <c r="DUX15" s="20"/>
      <c r="DUY15"/>
      <c r="DUZ15" s="20"/>
      <c r="DVA15"/>
      <c r="DVB15" s="20"/>
      <c r="DVC15"/>
      <c r="DVD15" s="20"/>
      <c r="DVE15"/>
      <c r="DVF15" s="20"/>
      <c r="DVG15"/>
      <c r="DVH15" s="20"/>
      <c r="DVI15"/>
      <c r="DVJ15" s="20"/>
      <c r="DVK15"/>
      <c r="DVL15" s="20"/>
      <c r="DVM15"/>
      <c r="DVN15" s="20"/>
      <c r="DVO15"/>
      <c r="DVP15" s="20"/>
      <c r="DVQ15"/>
      <c r="DVR15" s="20"/>
      <c r="DVS15"/>
      <c r="DVT15" s="20"/>
      <c r="DVU15"/>
      <c r="DVV15" s="20"/>
      <c r="DVW15"/>
      <c r="DVX15" s="20"/>
      <c r="DVY15"/>
      <c r="DVZ15" s="20"/>
      <c r="DWA15"/>
      <c r="DWB15" s="20"/>
      <c r="DWC15"/>
      <c r="DWD15" s="20"/>
      <c r="DWE15"/>
      <c r="DWF15" s="20"/>
      <c r="DWG15"/>
      <c r="DWH15" s="20"/>
      <c r="DWI15"/>
      <c r="DWJ15" s="20"/>
      <c r="DWK15"/>
      <c r="DWL15" s="20"/>
      <c r="DWM15"/>
      <c r="DWN15" s="20"/>
      <c r="DWO15"/>
      <c r="DWP15" s="20"/>
      <c r="DWQ15"/>
      <c r="DWR15" s="20"/>
      <c r="DWS15"/>
      <c r="DWT15" s="20"/>
      <c r="DWU15"/>
      <c r="DWV15" s="20"/>
      <c r="DWW15"/>
      <c r="DWX15" s="20"/>
      <c r="DWY15"/>
      <c r="DWZ15" s="20"/>
      <c r="DXA15"/>
      <c r="DXB15" s="20"/>
      <c r="DXC15"/>
      <c r="DXD15" s="20"/>
      <c r="DXE15"/>
      <c r="DXF15" s="20"/>
      <c r="DXG15"/>
      <c r="DXH15" s="20"/>
      <c r="DXI15"/>
      <c r="DXJ15" s="20"/>
      <c r="DXK15"/>
      <c r="DXL15" s="20"/>
      <c r="DXM15"/>
      <c r="DXN15" s="20"/>
      <c r="DXO15"/>
      <c r="DXP15" s="20"/>
      <c r="DXQ15"/>
      <c r="DXR15" s="20"/>
      <c r="DXS15"/>
      <c r="DXT15" s="20"/>
      <c r="DXU15"/>
      <c r="DXV15" s="20"/>
      <c r="DXW15"/>
      <c r="DXX15" s="20"/>
      <c r="DXY15"/>
      <c r="DXZ15" s="20"/>
      <c r="DYA15"/>
      <c r="DYB15" s="20"/>
      <c r="DYC15"/>
      <c r="DYD15" s="20"/>
      <c r="DYE15"/>
      <c r="DYF15" s="20"/>
      <c r="DYG15"/>
      <c r="DYH15" s="20"/>
      <c r="DYI15"/>
      <c r="DYJ15" s="20"/>
      <c r="DYK15"/>
      <c r="DYL15" s="20"/>
      <c r="DYM15"/>
      <c r="DYN15" s="20"/>
      <c r="DYO15"/>
      <c r="DYP15" s="20"/>
      <c r="DYQ15"/>
      <c r="DYR15" s="20"/>
      <c r="DYS15"/>
      <c r="DYT15" s="20"/>
      <c r="DYU15"/>
      <c r="DYV15" s="20"/>
      <c r="DYW15"/>
      <c r="DYX15" s="20"/>
      <c r="DYY15"/>
      <c r="DYZ15" s="20"/>
      <c r="DZA15"/>
      <c r="DZB15" s="20"/>
      <c r="DZC15"/>
      <c r="DZD15" s="20"/>
      <c r="DZE15"/>
      <c r="DZF15" s="20"/>
      <c r="DZG15"/>
      <c r="DZH15" s="20"/>
      <c r="DZI15"/>
      <c r="DZJ15" s="20"/>
      <c r="DZK15"/>
      <c r="DZL15" s="20"/>
      <c r="DZM15"/>
      <c r="DZN15" s="20"/>
      <c r="DZO15"/>
      <c r="DZP15" s="20"/>
      <c r="DZQ15"/>
      <c r="DZR15" s="20"/>
      <c r="DZS15"/>
      <c r="DZT15" s="20"/>
      <c r="DZU15"/>
      <c r="DZV15" s="20"/>
      <c r="DZW15"/>
      <c r="DZX15" s="20"/>
      <c r="DZY15"/>
      <c r="DZZ15" s="20"/>
      <c r="EAA15"/>
      <c r="EAB15" s="20"/>
      <c r="EAC15"/>
      <c r="EAD15" s="20"/>
      <c r="EAE15"/>
      <c r="EAF15" s="20"/>
      <c r="EAG15"/>
      <c r="EAH15" s="20"/>
      <c r="EAI15"/>
      <c r="EAJ15" s="20"/>
      <c r="EAK15"/>
      <c r="EAL15" s="20"/>
      <c r="EAM15"/>
      <c r="EAN15" s="20"/>
      <c r="EAO15"/>
      <c r="EAP15" s="20"/>
      <c r="EAQ15"/>
      <c r="EAR15" s="20"/>
      <c r="EAS15"/>
      <c r="EAT15" s="20"/>
      <c r="EAU15"/>
      <c r="EAV15" s="20"/>
      <c r="EAW15"/>
      <c r="EAX15" s="20"/>
      <c r="EAY15"/>
      <c r="EAZ15" s="20"/>
      <c r="EBA15"/>
      <c r="EBB15" s="20"/>
      <c r="EBC15"/>
      <c r="EBD15" s="20"/>
      <c r="EBE15"/>
      <c r="EBF15" s="20"/>
      <c r="EBG15"/>
      <c r="EBH15" s="20"/>
      <c r="EBI15"/>
      <c r="EBJ15" s="20"/>
      <c r="EBK15"/>
      <c r="EBL15" s="20"/>
      <c r="EBM15"/>
      <c r="EBN15" s="20"/>
      <c r="EBO15"/>
      <c r="EBP15" s="20"/>
      <c r="EBQ15"/>
      <c r="EBR15" s="20"/>
      <c r="EBS15"/>
      <c r="EBT15" s="20"/>
      <c r="EBU15"/>
      <c r="EBV15" s="20"/>
      <c r="EBW15"/>
      <c r="EBX15" s="20"/>
      <c r="EBY15"/>
      <c r="EBZ15" s="20"/>
      <c r="ECA15"/>
      <c r="ECB15" s="20"/>
      <c r="ECC15"/>
      <c r="ECD15" s="20"/>
      <c r="ECE15"/>
      <c r="ECF15" s="20"/>
      <c r="ECG15"/>
      <c r="ECH15" s="20"/>
      <c r="ECI15"/>
      <c r="ECJ15" s="20"/>
      <c r="ECK15"/>
      <c r="ECL15" s="20"/>
      <c r="ECM15"/>
      <c r="ECN15" s="20"/>
      <c r="ECO15"/>
      <c r="ECP15" s="20"/>
      <c r="ECQ15"/>
      <c r="ECR15" s="20"/>
      <c r="ECS15"/>
      <c r="ECT15" s="20"/>
      <c r="ECU15"/>
      <c r="ECV15" s="20"/>
      <c r="ECW15"/>
      <c r="ECX15" s="20"/>
      <c r="ECY15"/>
      <c r="ECZ15" s="20"/>
      <c r="EDA15"/>
      <c r="EDB15" s="20"/>
      <c r="EDC15"/>
      <c r="EDD15" s="20"/>
      <c r="EDE15"/>
      <c r="EDF15" s="20"/>
      <c r="EDG15"/>
      <c r="EDH15" s="20"/>
      <c r="EDI15"/>
      <c r="EDJ15" s="20"/>
      <c r="EDK15"/>
      <c r="EDL15" s="20"/>
      <c r="EDM15"/>
      <c r="EDN15" s="20"/>
      <c r="EDO15"/>
      <c r="EDP15" s="20"/>
      <c r="EDQ15"/>
      <c r="EDR15" s="20"/>
      <c r="EDS15"/>
      <c r="EDT15" s="20"/>
      <c r="EDU15"/>
      <c r="EDV15" s="20"/>
      <c r="EDW15"/>
      <c r="EDX15" s="20"/>
      <c r="EDY15"/>
      <c r="EDZ15" s="20"/>
      <c r="EEA15"/>
      <c r="EEB15" s="20"/>
      <c r="EEC15"/>
      <c r="EED15" s="20"/>
      <c r="EEE15"/>
      <c r="EEF15" s="20"/>
      <c r="EEG15"/>
      <c r="EEH15" s="20"/>
      <c r="EEI15"/>
      <c r="EEJ15" s="20"/>
      <c r="EEK15"/>
      <c r="EEL15" s="20"/>
      <c r="EEM15"/>
      <c r="EEN15" s="20"/>
      <c r="EEO15"/>
      <c r="EEP15" s="20"/>
      <c r="EEQ15"/>
      <c r="EER15" s="20"/>
      <c r="EES15"/>
      <c r="EET15" s="20"/>
      <c r="EEU15"/>
      <c r="EEV15" s="20"/>
      <c r="EEW15"/>
      <c r="EEX15" s="20"/>
      <c r="EEY15"/>
      <c r="EEZ15" s="20"/>
      <c r="EFA15"/>
      <c r="EFB15" s="20"/>
      <c r="EFC15"/>
      <c r="EFD15" s="20"/>
      <c r="EFE15"/>
      <c r="EFF15" s="20"/>
      <c r="EFG15"/>
      <c r="EFH15" s="20"/>
      <c r="EFI15"/>
      <c r="EFJ15" s="20"/>
      <c r="EFK15"/>
      <c r="EFL15" s="20"/>
      <c r="EFM15"/>
      <c r="EFN15" s="20"/>
      <c r="EFO15"/>
      <c r="EFP15" s="20"/>
      <c r="EFQ15"/>
      <c r="EFR15" s="20"/>
      <c r="EFS15"/>
      <c r="EFT15" s="20"/>
      <c r="EFU15"/>
      <c r="EFV15" s="20"/>
      <c r="EFW15"/>
      <c r="EFX15" s="20"/>
      <c r="EFY15"/>
      <c r="EFZ15" s="20"/>
      <c r="EGA15"/>
      <c r="EGB15" s="20"/>
      <c r="EGC15"/>
      <c r="EGD15" s="20"/>
      <c r="EGE15"/>
      <c r="EGF15" s="20"/>
      <c r="EGG15"/>
      <c r="EGH15" s="20"/>
      <c r="EGI15"/>
      <c r="EGJ15" s="20"/>
      <c r="EGK15"/>
      <c r="EGL15" s="20"/>
      <c r="EGM15"/>
      <c r="EGN15" s="20"/>
      <c r="EGO15"/>
      <c r="EGP15" s="20"/>
      <c r="EGQ15"/>
      <c r="EGR15" s="20"/>
      <c r="EGS15"/>
      <c r="EGT15" s="20"/>
      <c r="EGU15"/>
      <c r="EGV15" s="20"/>
      <c r="EGW15"/>
      <c r="EGX15" s="20"/>
      <c r="EGY15"/>
      <c r="EGZ15" s="20"/>
      <c r="EHA15"/>
      <c r="EHB15" s="20"/>
      <c r="EHC15"/>
      <c r="EHD15" s="20"/>
      <c r="EHE15"/>
      <c r="EHF15" s="20"/>
      <c r="EHG15"/>
      <c r="EHH15" s="20"/>
      <c r="EHI15"/>
      <c r="EHJ15" s="20"/>
      <c r="EHK15"/>
      <c r="EHL15" s="20"/>
      <c r="EHM15"/>
      <c r="EHN15" s="20"/>
      <c r="EHO15"/>
      <c r="EHP15" s="20"/>
      <c r="EHQ15"/>
      <c r="EHR15" s="20"/>
      <c r="EHS15"/>
      <c r="EHT15" s="20"/>
      <c r="EHU15"/>
      <c r="EHV15" s="20"/>
      <c r="EHW15"/>
      <c r="EHX15" s="20"/>
      <c r="EHY15"/>
      <c r="EHZ15" s="20"/>
      <c r="EIA15"/>
      <c r="EIB15" s="20"/>
      <c r="EIC15"/>
      <c r="EID15" s="20"/>
      <c r="EIE15"/>
      <c r="EIF15" s="20"/>
      <c r="EIG15"/>
      <c r="EIH15" s="20"/>
      <c r="EII15"/>
      <c r="EIJ15" s="20"/>
      <c r="EIK15"/>
      <c r="EIL15" s="20"/>
      <c r="EIM15"/>
      <c r="EIN15" s="20"/>
      <c r="EIO15"/>
      <c r="EIP15" s="20"/>
      <c r="EIQ15"/>
      <c r="EIR15" s="20"/>
      <c r="EIS15"/>
      <c r="EIT15" s="20"/>
      <c r="EIU15"/>
      <c r="EIV15" s="20"/>
      <c r="EIW15"/>
      <c r="EIX15" s="20"/>
      <c r="EIY15"/>
      <c r="EIZ15" s="20"/>
      <c r="EJA15"/>
      <c r="EJB15" s="20"/>
      <c r="EJC15"/>
      <c r="EJD15" s="20"/>
      <c r="EJE15"/>
      <c r="EJF15" s="20"/>
      <c r="EJG15"/>
      <c r="EJH15" s="20"/>
      <c r="EJI15"/>
      <c r="EJJ15" s="20"/>
      <c r="EJK15"/>
      <c r="EJL15" s="20"/>
      <c r="EJM15"/>
      <c r="EJN15" s="20"/>
      <c r="EJO15"/>
      <c r="EJP15" s="20"/>
      <c r="EJQ15"/>
      <c r="EJR15" s="20"/>
      <c r="EJS15"/>
      <c r="EJT15" s="20"/>
      <c r="EJU15"/>
      <c r="EJV15" s="20"/>
      <c r="EJW15"/>
      <c r="EJX15" s="20"/>
      <c r="EJY15"/>
      <c r="EJZ15" s="20"/>
      <c r="EKA15"/>
      <c r="EKB15" s="20"/>
      <c r="EKC15"/>
      <c r="EKD15" s="20"/>
      <c r="EKE15"/>
      <c r="EKF15" s="20"/>
      <c r="EKG15"/>
      <c r="EKH15" s="20"/>
      <c r="EKI15"/>
      <c r="EKJ15" s="20"/>
      <c r="EKK15"/>
      <c r="EKL15" s="20"/>
      <c r="EKM15"/>
      <c r="EKN15" s="20"/>
      <c r="EKO15"/>
      <c r="EKP15" s="20"/>
      <c r="EKQ15"/>
      <c r="EKR15" s="20"/>
      <c r="EKS15"/>
      <c r="EKT15" s="20"/>
      <c r="EKU15"/>
      <c r="EKV15" s="20"/>
      <c r="EKW15"/>
      <c r="EKX15" s="20"/>
      <c r="EKY15"/>
      <c r="EKZ15" s="20"/>
      <c r="ELA15"/>
      <c r="ELB15" s="20"/>
      <c r="ELC15"/>
      <c r="ELD15" s="20"/>
      <c r="ELE15"/>
      <c r="ELF15" s="20"/>
      <c r="ELG15"/>
      <c r="ELH15" s="20"/>
      <c r="ELI15"/>
      <c r="ELJ15" s="20"/>
      <c r="ELK15"/>
      <c r="ELL15" s="20"/>
      <c r="ELM15"/>
      <c r="ELN15" s="20"/>
      <c r="ELO15"/>
      <c r="ELP15" s="20"/>
      <c r="ELQ15"/>
      <c r="ELR15" s="20"/>
      <c r="ELS15"/>
      <c r="ELT15" s="20"/>
      <c r="ELU15"/>
      <c r="ELV15" s="20"/>
      <c r="ELW15"/>
      <c r="ELX15" s="20"/>
      <c r="ELY15"/>
      <c r="ELZ15" s="20"/>
      <c r="EMA15"/>
      <c r="EMB15" s="20"/>
      <c r="EMC15"/>
      <c r="EMD15" s="20"/>
      <c r="EME15"/>
      <c r="EMF15" s="20"/>
      <c r="EMG15"/>
      <c r="EMH15" s="20"/>
      <c r="EMI15"/>
      <c r="EMJ15" s="20"/>
      <c r="EMK15"/>
      <c r="EML15" s="20"/>
      <c r="EMM15"/>
      <c r="EMN15" s="20"/>
      <c r="EMO15"/>
      <c r="EMP15" s="20"/>
      <c r="EMQ15"/>
      <c r="EMR15" s="20"/>
      <c r="EMS15"/>
      <c r="EMT15" s="20"/>
      <c r="EMU15"/>
      <c r="EMV15" s="20"/>
      <c r="EMW15"/>
      <c r="EMX15" s="20"/>
      <c r="EMY15"/>
      <c r="EMZ15" s="20"/>
      <c r="ENA15"/>
      <c r="ENB15" s="20"/>
      <c r="ENC15"/>
      <c r="END15" s="20"/>
      <c r="ENE15"/>
      <c r="ENF15" s="20"/>
      <c r="ENG15"/>
      <c r="ENH15" s="20"/>
      <c r="ENI15"/>
      <c r="ENJ15" s="20"/>
      <c r="ENK15"/>
      <c r="ENL15" s="20"/>
      <c r="ENM15"/>
      <c r="ENN15" s="20"/>
      <c r="ENO15"/>
      <c r="ENP15" s="20"/>
      <c r="ENQ15"/>
      <c r="ENR15" s="20"/>
      <c r="ENS15"/>
      <c r="ENT15" s="20"/>
      <c r="ENU15"/>
      <c r="ENV15" s="20"/>
      <c r="ENW15"/>
      <c r="ENX15" s="20"/>
      <c r="ENY15"/>
      <c r="ENZ15" s="20"/>
      <c r="EOA15"/>
      <c r="EOB15" s="20"/>
      <c r="EOC15"/>
      <c r="EOD15" s="20"/>
      <c r="EOE15"/>
      <c r="EOF15" s="20"/>
      <c r="EOG15"/>
      <c r="EOH15" s="20"/>
      <c r="EOI15"/>
      <c r="EOJ15" s="20"/>
      <c r="EOK15"/>
      <c r="EOL15" s="20"/>
      <c r="EOM15"/>
      <c r="EON15" s="20"/>
      <c r="EOO15"/>
      <c r="EOP15" s="20"/>
      <c r="EOQ15"/>
      <c r="EOR15" s="20"/>
      <c r="EOS15"/>
      <c r="EOT15" s="20"/>
      <c r="EOU15"/>
      <c r="EOV15" s="20"/>
      <c r="EOW15"/>
      <c r="EOX15" s="20"/>
      <c r="EOY15"/>
      <c r="EOZ15" s="20"/>
      <c r="EPA15"/>
      <c r="EPB15" s="20"/>
      <c r="EPC15"/>
      <c r="EPD15" s="20"/>
      <c r="EPE15"/>
      <c r="EPF15" s="20"/>
      <c r="EPG15"/>
      <c r="EPH15" s="20"/>
      <c r="EPI15"/>
      <c r="EPJ15" s="20"/>
      <c r="EPK15"/>
      <c r="EPL15" s="20"/>
      <c r="EPM15"/>
      <c r="EPN15" s="20"/>
      <c r="EPO15"/>
      <c r="EPP15" s="20"/>
      <c r="EPQ15"/>
      <c r="EPR15" s="20"/>
      <c r="EPS15"/>
      <c r="EPT15" s="20"/>
      <c r="EPU15"/>
      <c r="EPV15" s="20"/>
      <c r="EPW15"/>
      <c r="EPX15" s="20"/>
      <c r="EPY15"/>
      <c r="EPZ15" s="20"/>
      <c r="EQA15"/>
      <c r="EQB15" s="20"/>
      <c r="EQC15"/>
      <c r="EQD15" s="20"/>
      <c r="EQE15"/>
      <c r="EQF15" s="20"/>
      <c r="EQG15"/>
      <c r="EQH15" s="20"/>
      <c r="EQI15"/>
      <c r="EQJ15" s="20"/>
      <c r="EQK15"/>
      <c r="EQL15" s="20"/>
      <c r="EQM15"/>
      <c r="EQN15" s="20"/>
      <c r="EQO15"/>
      <c r="EQP15" s="20"/>
      <c r="EQQ15"/>
      <c r="EQR15" s="20"/>
      <c r="EQS15"/>
      <c r="EQT15" s="20"/>
      <c r="EQU15"/>
      <c r="EQV15" s="20"/>
      <c r="EQW15"/>
      <c r="EQX15" s="20"/>
      <c r="EQY15"/>
      <c r="EQZ15" s="20"/>
      <c r="ERA15"/>
      <c r="ERB15" s="20"/>
      <c r="ERC15"/>
      <c r="ERD15" s="20"/>
      <c r="ERE15"/>
      <c r="ERF15" s="20"/>
      <c r="ERG15"/>
      <c r="ERH15" s="20"/>
      <c r="ERI15"/>
      <c r="ERJ15" s="20"/>
      <c r="ERK15"/>
      <c r="ERL15" s="20"/>
      <c r="ERM15"/>
      <c r="ERN15" s="20"/>
      <c r="ERO15"/>
      <c r="ERP15" s="20"/>
      <c r="ERQ15"/>
      <c r="ERR15" s="20"/>
      <c r="ERS15"/>
      <c r="ERT15" s="20"/>
      <c r="ERU15"/>
      <c r="ERV15" s="20"/>
      <c r="ERW15"/>
      <c r="ERX15" s="20"/>
      <c r="ERY15"/>
      <c r="ERZ15" s="20"/>
      <c r="ESA15"/>
      <c r="ESB15" s="20"/>
      <c r="ESC15"/>
      <c r="ESD15" s="20"/>
      <c r="ESE15"/>
      <c r="ESF15" s="20"/>
      <c r="ESG15"/>
      <c r="ESH15" s="20"/>
      <c r="ESI15"/>
      <c r="ESJ15" s="20"/>
      <c r="ESK15"/>
      <c r="ESL15" s="20"/>
      <c r="ESM15"/>
      <c r="ESN15" s="20"/>
      <c r="ESO15"/>
      <c r="ESP15" s="20"/>
      <c r="ESQ15"/>
      <c r="ESR15" s="20"/>
      <c r="ESS15"/>
      <c r="EST15" s="20"/>
      <c r="ESU15"/>
      <c r="ESV15" s="20"/>
      <c r="ESW15"/>
      <c r="ESX15" s="20"/>
      <c r="ESY15"/>
      <c r="ESZ15" s="20"/>
      <c r="ETA15"/>
      <c r="ETB15" s="20"/>
      <c r="ETC15"/>
      <c r="ETD15" s="20"/>
      <c r="ETE15"/>
      <c r="ETF15" s="20"/>
      <c r="ETG15"/>
      <c r="ETH15" s="20"/>
      <c r="ETI15"/>
      <c r="ETJ15" s="20"/>
      <c r="ETK15"/>
      <c r="ETL15" s="20"/>
      <c r="ETM15"/>
      <c r="ETN15" s="20"/>
      <c r="ETO15"/>
      <c r="ETP15" s="20"/>
      <c r="ETQ15"/>
      <c r="ETR15" s="20"/>
      <c r="ETS15"/>
      <c r="ETT15" s="20"/>
      <c r="ETU15"/>
      <c r="ETV15" s="20"/>
      <c r="ETW15"/>
      <c r="ETX15" s="20"/>
      <c r="ETY15"/>
      <c r="ETZ15" s="20"/>
      <c r="EUA15"/>
      <c r="EUB15" s="20"/>
      <c r="EUC15"/>
      <c r="EUD15" s="20"/>
      <c r="EUE15"/>
      <c r="EUF15" s="20"/>
      <c r="EUG15"/>
      <c r="EUH15" s="20"/>
      <c r="EUI15"/>
      <c r="EUJ15" s="20"/>
      <c r="EUK15"/>
      <c r="EUL15" s="20"/>
      <c r="EUM15"/>
      <c r="EUN15" s="20"/>
      <c r="EUO15"/>
      <c r="EUP15" s="20"/>
      <c r="EUQ15"/>
      <c r="EUR15" s="20"/>
      <c r="EUS15"/>
      <c r="EUT15" s="20"/>
      <c r="EUU15"/>
      <c r="EUV15" s="20"/>
      <c r="EUW15"/>
      <c r="EUX15" s="20"/>
      <c r="EUY15"/>
      <c r="EUZ15" s="20"/>
      <c r="EVA15"/>
      <c r="EVB15" s="20"/>
      <c r="EVC15"/>
      <c r="EVD15" s="20"/>
      <c r="EVE15"/>
      <c r="EVF15" s="20"/>
      <c r="EVG15"/>
      <c r="EVH15" s="20"/>
      <c r="EVI15"/>
      <c r="EVJ15" s="20"/>
      <c r="EVK15"/>
      <c r="EVL15" s="20"/>
      <c r="EVM15"/>
      <c r="EVN15" s="20"/>
      <c r="EVO15"/>
      <c r="EVP15" s="20"/>
      <c r="EVQ15"/>
      <c r="EVR15" s="20"/>
      <c r="EVS15"/>
      <c r="EVT15" s="20"/>
      <c r="EVU15"/>
      <c r="EVV15" s="20"/>
      <c r="EVW15"/>
      <c r="EVX15" s="20"/>
      <c r="EVY15"/>
      <c r="EVZ15" s="20"/>
      <c r="EWA15"/>
      <c r="EWB15" s="20"/>
      <c r="EWC15"/>
      <c r="EWD15" s="20"/>
      <c r="EWE15"/>
      <c r="EWF15" s="20"/>
      <c r="EWG15"/>
      <c r="EWH15" s="20"/>
      <c r="EWI15"/>
      <c r="EWJ15" s="20"/>
      <c r="EWK15"/>
      <c r="EWL15" s="20"/>
      <c r="EWM15"/>
      <c r="EWN15" s="20"/>
      <c r="EWO15"/>
      <c r="EWP15" s="20"/>
      <c r="EWQ15"/>
      <c r="EWR15" s="20"/>
      <c r="EWS15"/>
      <c r="EWT15" s="20"/>
      <c r="EWU15"/>
      <c r="EWV15" s="20"/>
      <c r="EWW15"/>
      <c r="EWX15" s="20"/>
      <c r="EWY15"/>
      <c r="EWZ15" s="20"/>
      <c r="EXA15"/>
      <c r="EXB15" s="20"/>
      <c r="EXC15"/>
      <c r="EXD15" s="20"/>
      <c r="EXE15"/>
      <c r="EXF15" s="20"/>
      <c r="EXG15"/>
      <c r="EXH15" s="20"/>
      <c r="EXI15"/>
      <c r="EXJ15" s="20"/>
      <c r="EXK15"/>
      <c r="EXL15" s="20"/>
      <c r="EXM15"/>
      <c r="EXN15" s="20"/>
      <c r="EXO15"/>
      <c r="EXP15" s="20"/>
      <c r="EXQ15"/>
      <c r="EXR15" s="20"/>
      <c r="EXS15"/>
      <c r="EXT15" s="20"/>
      <c r="EXU15"/>
      <c r="EXV15" s="20"/>
      <c r="EXW15"/>
      <c r="EXX15" s="20"/>
      <c r="EXY15"/>
      <c r="EXZ15" s="20"/>
      <c r="EYA15"/>
      <c r="EYB15" s="20"/>
      <c r="EYC15"/>
      <c r="EYD15" s="20"/>
      <c r="EYE15"/>
      <c r="EYF15" s="20"/>
      <c r="EYG15"/>
      <c r="EYH15" s="20"/>
      <c r="EYI15"/>
      <c r="EYJ15" s="20"/>
      <c r="EYK15"/>
      <c r="EYL15" s="20"/>
      <c r="EYM15"/>
      <c r="EYN15" s="20"/>
      <c r="EYO15"/>
      <c r="EYP15" s="20"/>
      <c r="EYQ15"/>
      <c r="EYR15" s="20"/>
      <c r="EYS15"/>
      <c r="EYT15" s="20"/>
      <c r="EYU15"/>
      <c r="EYV15" s="20"/>
      <c r="EYW15"/>
      <c r="EYX15" s="20"/>
      <c r="EYY15"/>
      <c r="EYZ15" s="20"/>
      <c r="EZA15"/>
      <c r="EZB15" s="20"/>
      <c r="EZC15"/>
      <c r="EZD15" s="20"/>
      <c r="EZE15"/>
      <c r="EZF15" s="20"/>
      <c r="EZG15"/>
      <c r="EZH15" s="20"/>
      <c r="EZI15"/>
      <c r="EZJ15" s="20"/>
      <c r="EZK15"/>
      <c r="EZL15" s="20"/>
      <c r="EZM15"/>
      <c r="EZN15" s="20"/>
      <c r="EZO15"/>
      <c r="EZP15" s="20"/>
      <c r="EZQ15"/>
      <c r="EZR15" s="20"/>
      <c r="EZS15"/>
      <c r="EZT15" s="20"/>
      <c r="EZU15"/>
      <c r="EZV15" s="20"/>
      <c r="EZW15"/>
      <c r="EZX15" s="20"/>
      <c r="EZY15"/>
      <c r="EZZ15" s="20"/>
      <c r="FAA15"/>
      <c r="FAB15" s="20"/>
      <c r="FAC15"/>
      <c r="FAD15" s="20"/>
      <c r="FAE15"/>
      <c r="FAF15" s="20"/>
      <c r="FAG15"/>
      <c r="FAH15" s="20"/>
      <c r="FAI15"/>
      <c r="FAJ15" s="20"/>
      <c r="FAK15"/>
      <c r="FAL15" s="20"/>
      <c r="FAM15"/>
      <c r="FAN15" s="20"/>
      <c r="FAO15"/>
      <c r="FAP15" s="20"/>
      <c r="FAQ15"/>
      <c r="FAR15" s="20"/>
      <c r="FAS15"/>
      <c r="FAT15" s="20"/>
      <c r="FAU15"/>
      <c r="FAV15" s="20"/>
      <c r="FAW15"/>
      <c r="FAX15" s="20"/>
      <c r="FAY15"/>
      <c r="FAZ15" s="20"/>
      <c r="FBA15"/>
      <c r="FBB15" s="20"/>
      <c r="FBC15"/>
      <c r="FBD15" s="20"/>
      <c r="FBE15"/>
      <c r="FBF15" s="20"/>
      <c r="FBG15"/>
      <c r="FBH15" s="20"/>
      <c r="FBI15"/>
      <c r="FBJ15" s="20"/>
      <c r="FBK15"/>
      <c r="FBL15" s="20"/>
      <c r="FBM15"/>
      <c r="FBN15" s="20"/>
      <c r="FBO15"/>
      <c r="FBP15" s="20"/>
      <c r="FBQ15"/>
      <c r="FBR15" s="20"/>
      <c r="FBS15"/>
      <c r="FBT15" s="20"/>
      <c r="FBU15"/>
      <c r="FBV15" s="20"/>
      <c r="FBW15"/>
      <c r="FBX15" s="20"/>
      <c r="FBY15"/>
      <c r="FBZ15" s="20"/>
      <c r="FCA15"/>
      <c r="FCB15" s="20"/>
      <c r="FCC15"/>
      <c r="FCD15" s="20"/>
      <c r="FCE15"/>
      <c r="FCF15" s="20"/>
      <c r="FCG15"/>
      <c r="FCH15" s="20"/>
      <c r="FCI15"/>
      <c r="FCJ15" s="20"/>
      <c r="FCK15"/>
      <c r="FCL15" s="20"/>
      <c r="FCM15"/>
      <c r="FCN15" s="20"/>
      <c r="FCO15"/>
      <c r="FCP15" s="20"/>
      <c r="FCQ15"/>
      <c r="FCR15" s="20"/>
      <c r="FCS15"/>
      <c r="FCT15" s="20"/>
      <c r="FCU15"/>
      <c r="FCV15" s="20"/>
      <c r="FCW15"/>
      <c r="FCX15" s="20"/>
      <c r="FCY15"/>
      <c r="FCZ15" s="20"/>
      <c r="FDA15"/>
      <c r="FDB15" s="20"/>
      <c r="FDC15"/>
      <c r="FDD15" s="20"/>
      <c r="FDE15"/>
      <c r="FDF15" s="20"/>
      <c r="FDG15"/>
      <c r="FDH15" s="20"/>
      <c r="FDI15"/>
      <c r="FDJ15" s="20"/>
      <c r="FDK15"/>
      <c r="FDL15" s="20"/>
      <c r="FDM15"/>
      <c r="FDN15" s="20"/>
      <c r="FDO15"/>
      <c r="FDP15" s="20"/>
      <c r="FDQ15"/>
      <c r="FDR15" s="20"/>
      <c r="FDS15"/>
      <c r="FDT15" s="20"/>
      <c r="FDU15"/>
      <c r="FDV15" s="20"/>
      <c r="FDW15"/>
      <c r="FDX15" s="20"/>
      <c r="FDY15"/>
      <c r="FDZ15" s="20"/>
      <c r="FEA15"/>
      <c r="FEB15" s="20"/>
      <c r="FEC15"/>
      <c r="FED15" s="20"/>
      <c r="FEE15"/>
      <c r="FEF15" s="20"/>
      <c r="FEG15"/>
      <c r="FEH15" s="20"/>
      <c r="FEI15"/>
      <c r="FEJ15" s="20"/>
      <c r="FEK15"/>
      <c r="FEL15" s="20"/>
      <c r="FEM15"/>
      <c r="FEN15" s="20"/>
      <c r="FEO15"/>
      <c r="FEP15" s="20"/>
      <c r="FEQ15"/>
      <c r="FER15" s="20"/>
      <c r="FES15"/>
      <c r="FET15" s="20"/>
      <c r="FEU15"/>
      <c r="FEV15" s="20"/>
      <c r="FEW15"/>
      <c r="FEX15" s="20"/>
      <c r="FEY15"/>
      <c r="FEZ15" s="20"/>
      <c r="FFA15"/>
      <c r="FFB15" s="20"/>
      <c r="FFC15"/>
      <c r="FFD15" s="20"/>
      <c r="FFE15"/>
      <c r="FFF15" s="20"/>
      <c r="FFG15"/>
      <c r="FFH15" s="20"/>
      <c r="FFI15"/>
      <c r="FFJ15" s="20"/>
      <c r="FFK15"/>
      <c r="FFL15" s="20"/>
      <c r="FFM15"/>
      <c r="FFN15" s="20"/>
      <c r="FFO15"/>
      <c r="FFP15" s="20"/>
      <c r="FFQ15"/>
      <c r="FFR15" s="20"/>
      <c r="FFS15"/>
      <c r="FFT15" s="20"/>
      <c r="FFU15"/>
      <c r="FFV15" s="20"/>
      <c r="FFW15"/>
      <c r="FFX15" s="20"/>
      <c r="FFY15"/>
      <c r="FFZ15" s="20"/>
      <c r="FGA15"/>
      <c r="FGB15" s="20"/>
      <c r="FGC15"/>
      <c r="FGD15" s="20"/>
      <c r="FGE15"/>
      <c r="FGF15" s="20"/>
      <c r="FGG15"/>
      <c r="FGH15" s="20"/>
      <c r="FGI15"/>
      <c r="FGJ15" s="20"/>
      <c r="FGK15"/>
      <c r="FGL15" s="20"/>
      <c r="FGM15"/>
      <c r="FGN15" s="20"/>
      <c r="FGO15"/>
      <c r="FGP15" s="20"/>
      <c r="FGQ15"/>
      <c r="FGR15" s="20"/>
      <c r="FGS15"/>
      <c r="FGT15" s="20"/>
      <c r="FGU15"/>
      <c r="FGV15" s="20"/>
      <c r="FGW15"/>
      <c r="FGX15" s="20"/>
      <c r="FGY15"/>
      <c r="FGZ15" s="20"/>
      <c r="FHA15"/>
      <c r="FHB15" s="20"/>
      <c r="FHC15"/>
      <c r="FHD15" s="20"/>
      <c r="FHE15"/>
      <c r="FHF15" s="20"/>
      <c r="FHG15"/>
      <c r="FHH15" s="20"/>
      <c r="FHI15"/>
      <c r="FHJ15" s="20"/>
      <c r="FHK15"/>
      <c r="FHL15" s="20"/>
      <c r="FHM15"/>
      <c r="FHN15" s="20"/>
      <c r="FHO15"/>
      <c r="FHP15" s="20"/>
      <c r="FHQ15"/>
      <c r="FHR15" s="20"/>
      <c r="FHS15"/>
      <c r="FHT15" s="20"/>
      <c r="FHU15"/>
      <c r="FHV15" s="20"/>
      <c r="FHW15"/>
      <c r="FHX15" s="20"/>
      <c r="FHY15"/>
      <c r="FHZ15" s="20"/>
      <c r="FIA15"/>
      <c r="FIB15" s="20"/>
      <c r="FIC15"/>
      <c r="FID15" s="20"/>
      <c r="FIE15"/>
      <c r="FIF15" s="20"/>
      <c r="FIG15"/>
      <c r="FIH15" s="20"/>
      <c r="FII15"/>
      <c r="FIJ15" s="20"/>
      <c r="FIK15"/>
      <c r="FIL15" s="20"/>
      <c r="FIM15"/>
      <c r="FIN15" s="20"/>
      <c r="FIO15"/>
      <c r="FIP15" s="20"/>
      <c r="FIQ15"/>
      <c r="FIR15" s="20"/>
      <c r="FIS15"/>
      <c r="FIT15" s="20"/>
      <c r="FIU15"/>
      <c r="FIV15" s="20"/>
      <c r="FIW15"/>
      <c r="FIX15" s="20"/>
      <c r="FIY15"/>
      <c r="FIZ15" s="20"/>
      <c r="FJA15"/>
      <c r="FJB15" s="20"/>
      <c r="FJC15"/>
      <c r="FJD15" s="20"/>
      <c r="FJE15"/>
      <c r="FJF15" s="20"/>
      <c r="FJG15"/>
      <c r="FJH15" s="20"/>
      <c r="FJI15"/>
      <c r="FJJ15" s="20"/>
      <c r="FJK15"/>
      <c r="FJL15" s="20"/>
      <c r="FJM15"/>
      <c r="FJN15" s="20"/>
      <c r="FJO15"/>
      <c r="FJP15" s="20"/>
      <c r="FJQ15"/>
      <c r="FJR15" s="20"/>
      <c r="FJS15"/>
      <c r="FJT15" s="20"/>
      <c r="FJU15"/>
      <c r="FJV15" s="20"/>
      <c r="FJW15"/>
      <c r="FJX15" s="20"/>
      <c r="FJY15"/>
      <c r="FJZ15" s="20"/>
      <c r="FKA15"/>
      <c r="FKB15" s="20"/>
      <c r="FKC15"/>
      <c r="FKD15" s="20"/>
      <c r="FKE15"/>
      <c r="FKF15" s="20"/>
      <c r="FKG15"/>
      <c r="FKH15" s="20"/>
      <c r="FKI15"/>
      <c r="FKJ15" s="20"/>
      <c r="FKK15"/>
      <c r="FKL15" s="20"/>
      <c r="FKM15"/>
      <c r="FKN15" s="20"/>
      <c r="FKO15"/>
      <c r="FKP15" s="20"/>
      <c r="FKQ15"/>
      <c r="FKR15" s="20"/>
      <c r="FKS15"/>
      <c r="FKT15" s="20"/>
      <c r="FKU15"/>
      <c r="FKV15" s="20"/>
      <c r="FKW15"/>
      <c r="FKX15" s="20"/>
      <c r="FKY15"/>
      <c r="FKZ15" s="20"/>
      <c r="FLA15"/>
      <c r="FLB15" s="20"/>
      <c r="FLC15"/>
      <c r="FLD15" s="20"/>
      <c r="FLE15"/>
      <c r="FLF15" s="20"/>
      <c r="FLG15"/>
      <c r="FLH15" s="20"/>
      <c r="FLI15"/>
      <c r="FLJ15" s="20"/>
      <c r="FLK15"/>
      <c r="FLL15" s="20"/>
      <c r="FLM15"/>
      <c r="FLN15" s="20"/>
      <c r="FLO15"/>
      <c r="FLP15" s="20"/>
      <c r="FLQ15"/>
      <c r="FLR15" s="20"/>
      <c r="FLS15"/>
      <c r="FLT15" s="20"/>
      <c r="FLU15"/>
      <c r="FLV15" s="20"/>
      <c r="FLW15"/>
      <c r="FLX15" s="20"/>
      <c r="FLY15"/>
      <c r="FLZ15" s="20"/>
      <c r="FMA15"/>
      <c r="FMB15" s="20"/>
      <c r="FMC15"/>
      <c r="FMD15" s="20"/>
      <c r="FME15"/>
      <c r="FMF15" s="20"/>
      <c r="FMG15"/>
      <c r="FMH15" s="20"/>
      <c r="FMI15"/>
      <c r="FMJ15" s="20"/>
      <c r="FMK15"/>
      <c r="FML15" s="20"/>
      <c r="FMM15"/>
      <c r="FMN15" s="20"/>
      <c r="FMO15"/>
      <c r="FMP15" s="20"/>
      <c r="FMQ15"/>
      <c r="FMR15" s="20"/>
      <c r="FMS15"/>
      <c r="FMT15" s="20"/>
      <c r="FMU15"/>
      <c r="FMV15" s="20"/>
      <c r="FMW15"/>
      <c r="FMX15" s="20"/>
      <c r="FMY15"/>
      <c r="FMZ15" s="20"/>
      <c r="FNA15"/>
      <c r="FNB15" s="20"/>
      <c r="FNC15"/>
      <c r="FND15" s="20"/>
      <c r="FNE15"/>
      <c r="FNF15" s="20"/>
      <c r="FNG15"/>
      <c r="FNH15" s="20"/>
      <c r="FNI15"/>
      <c r="FNJ15" s="20"/>
      <c r="FNK15"/>
      <c r="FNL15" s="20"/>
      <c r="FNM15"/>
      <c r="FNN15" s="20"/>
      <c r="FNO15"/>
      <c r="FNP15" s="20"/>
      <c r="FNQ15"/>
      <c r="FNR15" s="20"/>
      <c r="FNS15"/>
      <c r="FNT15" s="20"/>
      <c r="FNU15"/>
      <c r="FNV15" s="20"/>
      <c r="FNW15"/>
      <c r="FNX15" s="20"/>
      <c r="FNY15"/>
      <c r="FNZ15" s="20"/>
      <c r="FOA15"/>
      <c r="FOB15" s="20"/>
      <c r="FOC15"/>
      <c r="FOD15" s="20"/>
      <c r="FOE15"/>
      <c r="FOF15" s="20"/>
      <c r="FOG15"/>
      <c r="FOH15" s="20"/>
      <c r="FOI15"/>
      <c r="FOJ15" s="20"/>
      <c r="FOK15"/>
      <c r="FOL15" s="20"/>
      <c r="FOM15"/>
      <c r="FON15" s="20"/>
      <c r="FOO15"/>
      <c r="FOP15" s="20"/>
      <c r="FOQ15"/>
      <c r="FOR15" s="20"/>
      <c r="FOS15"/>
      <c r="FOT15" s="20"/>
      <c r="FOU15"/>
      <c r="FOV15" s="20"/>
      <c r="FOW15"/>
      <c r="FOX15" s="20"/>
      <c r="FOY15"/>
      <c r="FOZ15" s="20"/>
      <c r="FPA15"/>
      <c r="FPB15" s="20"/>
      <c r="FPC15"/>
      <c r="FPD15" s="20"/>
      <c r="FPE15"/>
      <c r="FPF15" s="20"/>
      <c r="FPG15"/>
      <c r="FPH15" s="20"/>
      <c r="FPI15"/>
      <c r="FPJ15" s="20"/>
      <c r="FPK15"/>
      <c r="FPL15" s="20"/>
      <c r="FPM15"/>
      <c r="FPN15" s="20"/>
      <c r="FPO15"/>
      <c r="FPP15" s="20"/>
      <c r="FPQ15"/>
      <c r="FPR15" s="20"/>
      <c r="FPS15"/>
      <c r="FPT15" s="20"/>
      <c r="FPU15"/>
      <c r="FPV15" s="20"/>
      <c r="FPW15"/>
      <c r="FPX15" s="20"/>
      <c r="FPY15"/>
      <c r="FPZ15" s="20"/>
      <c r="FQA15"/>
      <c r="FQB15" s="20"/>
      <c r="FQC15"/>
      <c r="FQD15" s="20"/>
      <c r="FQE15"/>
      <c r="FQF15" s="20"/>
      <c r="FQG15"/>
      <c r="FQH15" s="20"/>
      <c r="FQI15"/>
      <c r="FQJ15" s="20"/>
      <c r="FQK15"/>
      <c r="FQL15" s="20"/>
      <c r="FQM15"/>
      <c r="FQN15" s="20"/>
      <c r="FQO15"/>
      <c r="FQP15" s="20"/>
      <c r="FQQ15"/>
      <c r="FQR15" s="20"/>
      <c r="FQS15"/>
      <c r="FQT15" s="20"/>
      <c r="FQU15"/>
      <c r="FQV15" s="20"/>
      <c r="FQW15"/>
      <c r="FQX15" s="20"/>
      <c r="FQY15"/>
      <c r="FQZ15" s="20"/>
      <c r="FRA15"/>
      <c r="FRB15" s="20"/>
      <c r="FRC15"/>
      <c r="FRD15" s="20"/>
      <c r="FRE15"/>
      <c r="FRF15" s="20"/>
      <c r="FRG15"/>
      <c r="FRH15" s="20"/>
      <c r="FRI15"/>
      <c r="FRJ15" s="20"/>
      <c r="FRK15"/>
      <c r="FRL15" s="20"/>
      <c r="FRM15"/>
      <c r="FRN15" s="20"/>
      <c r="FRO15"/>
      <c r="FRP15" s="20"/>
      <c r="FRQ15"/>
      <c r="FRR15" s="20"/>
      <c r="FRS15"/>
      <c r="FRT15" s="20"/>
      <c r="FRU15"/>
      <c r="FRV15" s="20"/>
      <c r="FRW15"/>
      <c r="FRX15" s="20"/>
      <c r="FRY15"/>
      <c r="FRZ15" s="20"/>
      <c r="FSA15"/>
      <c r="FSB15" s="20"/>
      <c r="FSC15"/>
      <c r="FSD15" s="20"/>
      <c r="FSE15"/>
      <c r="FSF15" s="20"/>
      <c r="FSG15"/>
      <c r="FSH15" s="20"/>
      <c r="FSI15"/>
      <c r="FSJ15" s="20"/>
      <c r="FSK15"/>
      <c r="FSL15" s="20"/>
      <c r="FSM15"/>
      <c r="FSN15" s="20"/>
      <c r="FSO15"/>
      <c r="FSP15" s="20"/>
      <c r="FSQ15"/>
      <c r="FSR15" s="20"/>
      <c r="FSS15"/>
      <c r="FST15" s="20"/>
      <c r="FSU15"/>
      <c r="FSV15" s="20"/>
      <c r="FSW15"/>
      <c r="FSX15" s="20"/>
      <c r="FSY15"/>
      <c r="FSZ15" s="20"/>
      <c r="FTA15"/>
      <c r="FTB15" s="20"/>
      <c r="FTC15"/>
      <c r="FTD15" s="20"/>
      <c r="FTE15"/>
      <c r="FTF15" s="20"/>
      <c r="FTG15"/>
      <c r="FTH15" s="20"/>
      <c r="FTI15"/>
      <c r="FTJ15" s="20"/>
      <c r="FTK15"/>
      <c r="FTL15" s="20"/>
      <c r="FTM15"/>
      <c r="FTN15" s="20"/>
      <c r="FTO15"/>
      <c r="FTP15" s="20"/>
      <c r="FTQ15"/>
      <c r="FTR15" s="20"/>
      <c r="FTS15"/>
      <c r="FTT15" s="20"/>
      <c r="FTU15"/>
      <c r="FTV15" s="20"/>
      <c r="FTW15"/>
      <c r="FTX15" s="20"/>
      <c r="FTY15"/>
      <c r="FTZ15" s="20"/>
      <c r="FUA15"/>
      <c r="FUB15" s="20"/>
      <c r="FUC15"/>
      <c r="FUD15" s="20"/>
      <c r="FUE15"/>
      <c r="FUF15" s="20"/>
      <c r="FUG15"/>
      <c r="FUH15" s="20"/>
      <c r="FUI15"/>
      <c r="FUJ15" s="20"/>
      <c r="FUK15"/>
      <c r="FUL15" s="20"/>
      <c r="FUM15"/>
      <c r="FUN15" s="20"/>
      <c r="FUO15"/>
      <c r="FUP15" s="20"/>
      <c r="FUQ15"/>
      <c r="FUR15" s="20"/>
      <c r="FUS15"/>
      <c r="FUT15" s="20"/>
      <c r="FUU15"/>
      <c r="FUV15" s="20"/>
      <c r="FUW15"/>
      <c r="FUX15" s="20"/>
      <c r="FUY15"/>
      <c r="FUZ15" s="20"/>
      <c r="FVA15"/>
      <c r="FVB15" s="20"/>
      <c r="FVC15"/>
      <c r="FVD15" s="20"/>
      <c r="FVE15"/>
      <c r="FVF15" s="20"/>
      <c r="FVG15"/>
      <c r="FVH15" s="20"/>
      <c r="FVI15"/>
      <c r="FVJ15" s="20"/>
      <c r="FVK15"/>
      <c r="FVL15" s="20"/>
      <c r="FVM15"/>
      <c r="FVN15" s="20"/>
      <c r="FVO15"/>
      <c r="FVP15" s="20"/>
      <c r="FVQ15"/>
      <c r="FVR15" s="20"/>
      <c r="FVS15"/>
      <c r="FVT15" s="20"/>
      <c r="FVU15"/>
      <c r="FVV15" s="20"/>
      <c r="FVW15"/>
      <c r="FVX15" s="20"/>
      <c r="FVY15"/>
      <c r="FVZ15" s="20"/>
      <c r="FWA15"/>
      <c r="FWB15" s="20"/>
      <c r="FWC15"/>
      <c r="FWD15" s="20"/>
      <c r="FWE15"/>
      <c r="FWF15" s="20"/>
      <c r="FWG15"/>
      <c r="FWH15" s="20"/>
      <c r="FWI15"/>
      <c r="FWJ15" s="20"/>
      <c r="FWK15"/>
      <c r="FWL15" s="20"/>
      <c r="FWM15"/>
      <c r="FWN15" s="20"/>
      <c r="FWO15"/>
      <c r="FWP15" s="20"/>
      <c r="FWQ15"/>
      <c r="FWR15" s="20"/>
      <c r="FWS15"/>
      <c r="FWT15" s="20"/>
      <c r="FWU15"/>
      <c r="FWV15" s="20"/>
      <c r="FWW15"/>
      <c r="FWX15" s="20"/>
      <c r="FWY15"/>
      <c r="FWZ15" s="20"/>
      <c r="FXA15"/>
      <c r="FXB15" s="20"/>
      <c r="FXC15"/>
      <c r="FXD15" s="20"/>
      <c r="FXE15"/>
      <c r="FXF15" s="20"/>
      <c r="FXG15"/>
      <c r="FXH15" s="20"/>
      <c r="FXI15"/>
      <c r="FXJ15" s="20"/>
      <c r="FXK15"/>
      <c r="FXL15" s="20"/>
      <c r="FXM15"/>
      <c r="FXN15" s="20"/>
      <c r="FXO15"/>
      <c r="FXP15" s="20"/>
      <c r="FXQ15"/>
      <c r="FXR15" s="20"/>
      <c r="FXS15"/>
      <c r="FXT15" s="20"/>
      <c r="FXU15"/>
      <c r="FXV15" s="20"/>
      <c r="FXW15"/>
      <c r="FXX15" s="20"/>
      <c r="FXY15"/>
      <c r="FXZ15" s="20"/>
      <c r="FYA15"/>
      <c r="FYB15" s="20"/>
      <c r="FYC15"/>
      <c r="FYD15" s="20"/>
      <c r="FYE15"/>
      <c r="FYF15" s="20"/>
      <c r="FYG15"/>
      <c r="FYH15" s="20"/>
      <c r="FYI15"/>
      <c r="FYJ15" s="20"/>
      <c r="FYK15"/>
      <c r="FYL15" s="20"/>
      <c r="FYM15"/>
      <c r="FYN15" s="20"/>
      <c r="FYO15"/>
      <c r="FYP15" s="20"/>
      <c r="FYQ15"/>
      <c r="FYR15" s="20"/>
      <c r="FYS15"/>
      <c r="FYT15" s="20"/>
      <c r="FYU15"/>
      <c r="FYV15" s="20"/>
      <c r="FYW15"/>
      <c r="FYX15" s="20"/>
      <c r="FYY15"/>
      <c r="FYZ15" s="20"/>
      <c r="FZA15"/>
      <c r="FZB15" s="20"/>
      <c r="FZC15"/>
      <c r="FZD15" s="20"/>
      <c r="FZE15"/>
      <c r="FZF15" s="20"/>
      <c r="FZG15"/>
      <c r="FZH15" s="20"/>
      <c r="FZI15"/>
      <c r="FZJ15" s="20"/>
      <c r="FZK15"/>
      <c r="FZL15" s="20"/>
      <c r="FZM15"/>
      <c r="FZN15" s="20"/>
      <c r="FZO15"/>
      <c r="FZP15" s="20"/>
      <c r="FZQ15"/>
      <c r="FZR15" s="20"/>
      <c r="FZS15"/>
      <c r="FZT15" s="20"/>
      <c r="FZU15"/>
      <c r="FZV15" s="20"/>
      <c r="FZW15"/>
      <c r="FZX15" s="20"/>
      <c r="FZY15"/>
      <c r="FZZ15" s="20"/>
      <c r="GAA15"/>
      <c r="GAB15" s="20"/>
      <c r="GAC15"/>
      <c r="GAD15" s="20"/>
      <c r="GAE15"/>
      <c r="GAF15" s="20"/>
      <c r="GAG15"/>
      <c r="GAH15" s="20"/>
      <c r="GAI15"/>
      <c r="GAJ15" s="20"/>
      <c r="GAK15"/>
      <c r="GAL15" s="20"/>
      <c r="GAM15"/>
      <c r="GAN15" s="20"/>
      <c r="GAO15"/>
      <c r="GAP15" s="20"/>
      <c r="GAQ15"/>
      <c r="GAR15" s="20"/>
      <c r="GAS15"/>
      <c r="GAT15" s="20"/>
      <c r="GAU15"/>
      <c r="GAV15" s="20"/>
      <c r="GAW15"/>
      <c r="GAX15" s="20"/>
      <c r="GAY15"/>
      <c r="GAZ15" s="20"/>
      <c r="GBA15"/>
      <c r="GBB15" s="20"/>
      <c r="GBC15"/>
      <c r="GBD15" s="20"/>
      <c r="GBE15"/>
      <c r="GBF15" s="20"/>
      <c r="GBG15"/>
      <c r="GBH15" s="20"/>
      <c r="GBI15"/>
      <c r="GBJ15" s="20"/>
      <c r="GBK15"/>
      <c r="GBL15" s="20"/>
      <c r="GBM15"/>
      <c r="GBN15" s="20"/>
      <c r="GBO15"/>
      <c r="GBP15" s="20"/>
      <c r="GBQ15"/>
      <c r="GBR15" s="20"/>
      <c r="GBS15"/>
      <c r="GBT15" s="20"/>
      <c r="GBU15"/>
      <c r="GBV15" s="20"/>
      <c r="GBW15"/>
      <c r="GBX15" s="20"/>
      <c r="GBY15"/>
      <c r="GBZ15" s="20"/>
      <c r="GCA15"/>
      <c r="GCB15" s="20"/>
      <c r="GCC15"/>
      <c r="GCD15" s="20"/>
      <c r="GCE15"/>
      <c r="GCF15" s="20"/>
      <c r="GCG15"/>
      <c r="GCH15" s="20"/>
      <c r="GCI15"/>
      <c r="GCJ15" s="20"/>
      <c r="GCK15"/>
      <c r="GCL15" s="20"/>
      <c r="GCM15"/>
      <c r="GCN15" s="20"/>
      <c r="GCO15"/>
      <c r="GCP15" s="20"/>
      <c r="GCQ15"/>
      <c r="GCR15" s="20"/>
      <c r="GCS15"/>
      <c r="GCT15" s="20"/>
      <c r="GCU15"/>
      <c r="GCV15" s="20"/>
      <c r="GCW15"/>
      <c r="GCX15" s="20"/>
      <c r="GCY15"/>
      <c r="GCZ15" s="20"/>
      <c r="GDA15"/>
      <c r="GDB15" s="20"/>
      <c r="GDC15"/>
      <c r="GDD15" s="20"/>
      <c r="GDE15"/>
      <c r="GDF15" s="20"/>
      <c r="GDG15"/>
      <c r="GDH15" s="20"/>
      <c r="GDI15"/>
      <c r="GDJ15" s="20"/>
      <c r="GDK15"/>
      <c r="GDL15" s="20"/>
      <c r="GDM15"/>
      <c r="GDN15" s="20"/>
      <c r="GDO15"/>
      <c r="GDP15" s="20"/>
      <c r="GDQ15"/>
      <c r="GDR15" s="20"/>
      <c r="GDS15"/>
      <c r="GDT15" s="20"/>
      <c r="GDU15"/>
      <c r="GDV15" s="20"/>
      <c r="GDW15"/>
      <c r="GDX15" s="20"/>
      <c r="GDY15"/>
      <c r="GDZ15" s="20"/>
      <c r="GEA15"/>
      <c r="GEB15" s="20"/>
      <c r="GEC15"/>
      <c r="GED15" s="20"/>
      <c r="GEE15"/>
      <c r="GEF15" s="20"/>
      <c r="GEG15"/>
      <c r="GEH15" s="20"/>
      <c r="GEI15"/>
      <c r="GEJ15" s="20"/>
      <c r="GEK15"/>
      <c r="GEL15" s="20"/>
      <c r="GEM15"/>
      <c r="GEN15" s="20"/>
      <c r="GEO15"/>
      <c r="GEP15" s="20"/>
      <c r="GEQ15"/>
      <c r="GER15" s="20"/>
      <c r="GES15"/>
      <c r="GET15" s="20"/>
      <c r="GEU15"/>
      <c r="GEV15" s="20"/>
      <c r="GEW15"/>
      <c r="GEX15" s="20"/>
      <c r="GEY15"/>
      <c r="GEZ15" s="20"/>
      <c r="GFA15"/>
      <c r="GFB15" s="20"/>
      <c r="GFC15"/>
      <c r="GFD15" s="20"/>
      <c r="GFE15"/>
      <c r="GFF15" s="20"/>
      <c r="GFG15"/>
      <c r="GFH15" s="20"/>
      <c r="GFI15"/>
      <c r="GFJ15" s="20"/>
      <c r="GFK15"/>
      <c r="GFL15" s="20"/>
      <c r="GFM15"/>
      <c r="GFN15" s="20"/>
      <c r="GFO15"/>
      <c r="GFP15" s="20"/>
      <c r="GFQ15"/>
      <c r="GFR15" s="20"/>
      <c r="GFS15"/>
      <c r="GFT15" s="20"/>
      <c r="GFU15"/>
      <c r="GFV15" s="20"/>
      <c r="GFW15"/>
      <c r="GFX15" s="20"/>
      <c r="GFY15"/>
      <c r="GFZ15" s="20"/>
      <c r="GGA15"/>
      <c r="GGB15" s="20"/>
      <c r="GGC15"/>
      <c r="GGD15" s="20"/>
      <c r="GGE15"/>
      <c r="GGF15" s="20"/>
      <c r="GGG15"/>
      <c r="GGH15" s="20"/>
      <c r="GGI15"/>
      <c r="GGJ15" s="20"/>
      <c r="GGK15"/>
      <c r="GGL15" s="20"/>
      <c r="GGM15"/>
      <c r="GGN15" s="20"/>
      <c r="GGO15"/>
      <c r="GGP15" s="20"/>
      <c r="GGQ15"/>
      <c r="GGR15" s="20"/>
      <c r="GGS15"/>
      <c r="GGT15" s="20"/>
      <c r="GGU15"/>
      <c r="GGV15" s="20"/>
      <c r="GGW15"/>
      <c r="GGX15" s="20"/>
      <c r="GGY15"/>
      <c r="GGZ15" s="20"/>
      <c r="GHA15"/>
      <c r="GHB15" s="20"/>
      <c r="GHC15"/>
      <c r="GHD15" s="20"/>
      <c r="GHE15"/>
      <c r="GHF15" s="20"/>
      <c r="GHG15"/>
      <c r="GHH15" s="20"/>
      <c r="GHI15"/>
      <c r="GHJ15" s="20"/>
      <c r="GHK15"/>
      <c r="GHL15" s="20"/>
      <c r="GHM15"/>
      <c r="GHN15" s="20"/>
      <c r="GHO15"/>
      <c r="GHP15" s="20"/>
      <c r="GHQ15"/>
      <c r="GHR15" s="20"/>
      <c r="GHS15"/>
      <c r="GHT15" s="20"/>
      <c r="GHU15"/>
      <c r="GHV15" s="20"/>
      <c r="GHW15"/>
      <c r="GHX15" s="20"/>
      <c r="GHY15"/>
      <c r="GHZ15" s="20"/>
      <c r="GIA15"/>
      <c r="GIB15" s="20"/>
      <c r="GIC15"/>
      <c r="GID15" s="20"/>
      <c r="GIE15"/>
      <c r="GIF15" s="20"/>
      <c r="GIG15"/>
      <c r="GIH15" s="20"/>
      <c r="GII15"/>
      <c r="GIJ15" s="20"/>
      <c r="GIK15"/>
      <c r="GIL15" s="20"/>
      <c r="GIM15"/>
      <c r="GIN15" s="20"/>
      <c r="GIO15"/>
      <c r="GIP15" s="20"/>
      <c r="GIQ15"/>
      <c r="GIR15" s="20"/>
      <c r="GIS15"/>
      <c r="GIT15" s="20"/>
      <c r="GIU15"/>
      <c r="GIV15" s="20"/>
      <c r="GIW15"/>
      <c r="GIX15" s="20"/>
      <c r="GIY15"/>
      <c r="GIZ15" s="20"/>
      <c r="GJA15"/>
      <c r="GJB15" s="20"/>
      <c r="GJC15"/>
      <c r="GJD15" s="20"/>
      <c r="GJE15"/>
      <c r="GJF15" s="20"/>
      <c r="GJG15"/>
      <c r="GJH15" s="20"/>
      <c r="GJI15"/>
      <c r="GJJ15" s="20"/>
      <c r="GJK15"/>
      <c r="GJL15" s="20"/>
      <c r="GJM15"/>
      <c r="GJN15" s="20"/>
      <c r="GJO15"/>
      <c r="GJP15" s="20"/>
      <c r="GJQ15"/>
      <c r="GJR15" s="20"/>
      <c r="GJS15"/>
      <c r="GJT15" s="20"/>
      <c r="GJU15"/>
      <c r="GJV15" s="20"/>
      <c r="GJW15"/>
      <c r="GJX15" s="20"/>
      <c r="GJY15"/>
      <c r="GJZ15" s="20"/>
      <c r="GKA15"/>
      <c r="GKB15" s="20"/>
      <c r="GKC15"/>
      <c r="GKD15" s="20"/>
      <c r="GKE15"/>
      <c r="GKF15" s="20"/>
      <c r="GKG15"/>
      <c r="GKH15" s="20"/>
      <c r="GKI15"/>
      <c r="GKJ15" s="20"/>
      <c r="GKK15"/>
      <c r="GKL15" s="20"/>
      <c r="GKM15"/>
      <c r="GKN15" s="20"/>
      <c r="GKO15"/>
      <c r="GKP15" s="20"/>
      <c r="GKQ15"/>
      <c r="GKR15" s="20"/>
      <c r="GKS15"/>
      <c r="GKT15" s="20"/>
      <c r="GKU15"/>
      <c r="GKV15" s="20"/>
      <c r="GKW15"/>
      <c r="GKX15" s="20"/>
      <c r="GKY15"/>
      <c r="GKZ15" s="20"/>
      <c r="GLA15"/>
      <c r="GLB15" s="20"/>
      <c r="GLC15"/>
      <c r="GLD15" s="20"/>
      <c r="GLE15"/>
      <c r="GLF15" s="20"/>
      <c r="GLG15"/>
      <c r="GLH15" s="20"/>
      <c r="GLI15"/>
      <c r="GLJ15" s="20"/>
      <c r="GLK15"/>
      <c r="GLL15" s="20"/>
      <c r="GLM15"/>
      <c r="GLN15" s="20"/>
      <c r="GLO15"/>
      <c r="GLP15" s="20"/>
      <c r="GLQ15"/>
      <c r="GLR15" s="20"/>
      <c r="GLS15"/>
      <c r="GLT15" s="20"/>
      <c r="GLU15"/>
      <c r="GLV15" s="20"/>
      <c r="GLW15"/>
      <c r="GLX15" s="20"/>
      <c r="GLY15"/>
      <c r="GLZ15" s="20"/>
      <c r="GMA15"/>
      <c r="GMB15" s="20"/>
      <c r="GMC15"/>
      <c r="GMD15" s="20"/>
      <c r="GME15"/>
      <c r="GMF15" s="20"/>
      <c r="GMG15"/>
      <c r="GMH15" s="20"/>
      <c r="GMI15"/>
      <c r="GMJ15" s="20"/>
      <c r="GMK15"/>
      <c r="GML15" s="20"/>
      <c r="GMM15"/>
      <c r="GMN15" s="20"/>
      <c r="GMO15"/>
      <c r="GMP15" s="20"/>
      <c r="GMQ15"/>
      <c r="GMR15" s="20"/>
      <c r="GMS15"/>
      <c r="GMT15" s="20"/>
      <c r="GMU15"/>
      <c r="GMV15" s="20"/>
      <c r="GMW15"/>
      <c r="GMX15" s="20"/>
      <c r="GMY15"/>
      <c r="GMZ15" s="20"/>
      <c r="GNA15"/>
      <c r="GNB15" s="20"/>
      <c r="GNC15"/>
      <c r="GND15" s="20"/>
      <c r="GNE15"/>
      <c r="GNF15" s="20"/>
      <c r="GNG15"/>
      <c r="GNH15" s="20"/>
      <c r="GNI15"/>
      <c r="GNJ15" s="20"/>
      <c r="GNK15"/>
      <c r="GNL15" s="20"/>
      <c r="GNM15"/>
      <c r="GNN15" s="20"/>
      <c r="GNO15"/>
      <c r="GNP15" s="20"/>
      <c r="GNQ15"/>
      <c r="GNR15" s="20"/>
      <c r="GNS15"/>
      <c r="GNT15" s="20"/>
      <c r="GNU15"/>
      <c r="GNV15" s="20"/>
      <c r="GNW15"/>
      <c r="GNX15" s="20"/>
      <c r="GNY15"/>
      <c r="GNZ15" s="20"/>
      <c r="GOA15"/>
      <c r="GOB15" s="20"/>
      <c r="GOC15"/>
      <c r="GOD15" s="20"/>
      <c r="GOE15"/>
      <c r="GOF15" s="20"/>
      <c r="GOG15"/>
      <c r="GOH15" s="20"/>
      <c r="GOI15"/>
      <c r="GOJ15" s="20"/>
      <c r="GOK15"/>
      <c r="GOL15" s="20"/>
      <c r="GOM15"/>
      <c r="GON15" s="20"/>
      <c r="GOO15"/>
      <c r="GOP15" s="20"/>
      <c r="GOQ15"/>
      <c r="GOR15" s="20"/>
      <c r="GOS15"/>
      <c r="GOT15" s="20"/>
      <c r="GOU15"/>
      <c r="GOV15" s="20"/>
      <c r="GOW15"/>
      <c r="GOX15" s="20"/>
      <c r="GOY15"/>
      <c r="GOZ15" s="20"/>
      <c r="GPA15"/>
      <c r="GPB15" s="20"/>
      <c r="GPC15"/>
      <c r="GPD15" s="20"/>
      <c r="GPE15"/>
      <c r="GPF15" s="20"/>
      <c r="GPG15"/>
      <c r="GPH15" s="20"/>
      <c r="GPI15"/>
      <c r="GPJ15" s="20"/>
      <c r="GPK15"/>
      <c r="GPL15" s="20"/>
      <c r="GPM15"/>
      <c r="GPN15" s="20"/>
      <c r="GPO15"/>
      <c r="GPP15" s="20"/>
      <c r="GPQ15"/>
      <c r="GPR15" s="20"/>
      <c r="GPS15"/>
      <c r="GPT15" s="20"/>
      <c r="GPU15"/>
      <c r="GPV15" s="20"/>
      <c r="GPW15"/>
      <c r="GPX15" s="20"/>
      <c r="GPY15"/>
      <c r="GPZ15" s="20"/>
      <c r="GQA15"/>
      <c r="GQB15" s="20"/>
      <c r="GQC15"/>
      <c r="GQD15" s="20"/>
      <c r="GQE15"/>
      <c r="GQF15" s="20"/>
      <c r="GQG15"/>
      <c r="GQH15" s="20"/>
      <c r="GQI15"/>
      <c r="GQJ15" s="20"/>
      <c r="GQK15"/>
      <c r="GQL15" s="20"/>
      <c r="GQM15"/>
      <c r="GQN15" s="20"/>
      <c r="GQO15"/>
      <c r="GQP15" s="20"/>
      <c r="GQQ15"/>
      <c r="GQR15" s="20"/>
      <c r="GQS15"/>
      <c r="GQT15" s="20"/>
      <c r="GQU15"/>
      <c r="GQV15" s="20"/>
      <c r="GQW15"/>
      <c r="GQX15" s="20"/>
      <c r="GQY15"/>
      <c r="GQZ15" s="20"/>
      <c r="GRA15"/>
      <c r="GRB15" s="20"/>
      <c r="GRC15"/>
      <c r="GRD15" s="20"/>
      <c r="GRE15"/>
      <c r="GRF15" s="20"/>
      <c r="GRG15"/>
      <c r="GRH15" s="20"/>
      <c r="GRI15"/>
      <c r="GRJ15" s="20"/>
      <c r="GRK15"/>
      <c r="GRL15" s="20"/>
      <c r="GRM15"/>
      <c r="GRN15" s="20"/>
      <c r="GRO15"/>
      <c r="GRP15" s="20"/>
      <c r="GRQ15"/>
      <c r="GRR15" s="20"/>
      <c r="GRS15"/>
      <c r="GRT15" s="20"/>
      <c r="GRU15"/>
      <c r="GRV15" s="20"/>
      <c r="GRW15"/>
      <c r="GRX15" s="20"/>
      <c r="GRY15"/>
      <c r="GRZ15" s="20"/>
      <c r="GSA15"/>
      <c r="GSB15" s="20"/>
      <c r="GSC15"/>
      <c r="GSD15" s="20"/>
      <c r="GSE15"/>
      <c r="GSF15" s="20"/>
      <c r="GSG15"/>
      <c r="GSH15" s="20"/>
      <c r="GSI15"/>
      <c r="GSJ15" s="20"/>
      <c r="GSK15"/>
      <c r="GSL15" s="20"/>
      <c r="GSM15"/>
      <c r="GSN15" s="20"/>
      <c r="GSO15"/>
      <c r="GSP15" s="20"/>
      <c r="GSQ15"/>
      <c r="GSR15" s="20"/>
      <c r="GSS15"/>
      <c r="GST15" s="20"/>
      <c r="GSU15"/>
      <c r="GSV15" s="20"/>
      <c r="GSW15"/>
      <c r="GSX15" s="20"/>
      <c r="GSY15"/>
      <c r="GSZ15" s="20"/>
      <c r="GTA15"/>
      <c r="GTB15" s="20"/>
      <c r="GTC15"/>
      <c r="GTD15" s="20"/>
      <c r="GTE15"/>
      <c r="GTF15" s="20"/>
      <c r="GTG15"/>
      <c r="GTH15" s="20"/>
      <c r="GTI15"/>
      <c r="GTJ15" s="20"/>
      <c r="GTK15"/>
      <c r="GTL15" s="20"/>
      <c r="GTM15"/>
      <c r="GTN15" s="20"/>
      <c r="GTO15"/>
      <c r="GTP15" s="20"/>
      <c r="GTQ15"/>
      <c r="GTR15" s="20"/>
      <c r="GTS15"/>
      <c r="GTT15" s="20"/>
      <c r="GTU15"/>
      <c r="GTV15" s="20"/>
      <c r="GTW15"/>
      <c r="GTX15" s="20"/>
      <c r="GTY15"/>
      <c r="GTZ15" s="20"/>
      <c r="GUA15"/>
      <c r="GUB15" s="20"/>
      <c r="GUC15"/>
      <c r="GUD15" s="20"/>
      <c r="GUE15"/>
      <c r="GUF15" s="20"/>
      <c r="GUG15"/>
      <c r="GUH15" s="20"/>
      <c r="GUI15"/>
      <c r="GUJ15" s="20"/>
      <c r="GUK15"/>
      <c r="GUL15" s="20"/>
      <c r="GUM15"/>
      <c r="GUN15" s="20"/>
      <c r="GUO15"/>
      <c r="GUP15" s="20"/>
      <c r="GUQ15"/>
      <c r="GUR15" s="20"/>
      <c r="GUS15"/>
      <c r="GUT15" s="20"/>
      <c r="GUU15"/>
      <c r="GUV15" s="20"/>
      <c r="GUW15"/>
      <c r="GUX15" s="20"/>
      <c r="GUY15"/>
      <c r="GUZ15" s="20"/>
      <c r="GVA15"/>
      <c r="GVB15" s="20"/>
      <c r="GVC15"/>
      <c r="GVD15" s="20"/>
      <c r="GVE15"/>
      <c r="GVF15" s="20"/>
      <c r="GVG15"/>
      <c r="GVH15" s="20"/>
      <c r="GVI15"/>
      <c r="GVJ15" s="20"/>
      <c r="GVK15"/>
      <c r="GVL15" s="20"/>
      <c r="GVM15"/>
      <c r="GVN15" s="20"/>
      <c r="GVO15"/>
      <c r="GVP15" s="20"/>
      <c r="GVQ15"/>
      <c r="GVR15" s="20"/>
      <c r="GVS15"/>
      <c r="GVT15" s="20"/>
      <c r="GVU15"/>
      <c r="GVV15" s="20"/>
      <c r="GVW15"/>
      <c r="GVX15" s="20"/>
      <c r="GVY15"/>
      <c r="GVZ15" s="20"/>
      <c r="GWA15"/>
      <c r="GWB15" s="20"/>
      <c r="GWC15"/>
      <c r="GWD15" s="20"/>
      <c r="GWE15"/>
      <c r="GWF15" s="20"/>
      <c r="GWG15"/>
      <c r="GWH15" s="20"/>
      <c r="GWI15"/>
      <c r="GWJ15" s="20"/>
      <c r="GWK15"/>
      <c r="GWL15" s="20"/>
      <c r="GWM15"/>
      <c r="GWN15" s="20"/>
      <c r="GWO15"/>
      <c r="GWP15" s="20"/>
      <c r="GWQ15"/>
      <c r="GWR15" s="20"/>
      <c r="GWS15"/>
      <c r="GWT15" s="20"/>
      <c r="GWU15"/>
      <c r="GWV15" s="20"/>
      <c r="GWW15"/>
      <c r="GWX15" s="20"/>
      <c r="GWY15"/>
      <c r="GWZ15" s="20"/>
      <c r="GXA15"/>
      <c r="GXB15" s="20"/>
      <c r="GXC15"/>
      <c r="GXD15" s="20"/>
      <c r="GXE15"/>
      <c r="GXF15" s="20"/>
      <c r="GXG15"/>
      <c r="GXH15" s="20"/>
      <c r="GXI15"/>
      <c r="GXJ15" s="20"/>
      <c r="GXK15"/>
      <c r="GXL15" s="20"/>
      <c r="GXM15"/>
      <c r="GXN15" s="20"/>
      <c r="GXO15"/>
      <c r="GXP15" s="20"/>
      <c r="GXQ15"/>
      <c r="GXR15" s="20"/>
      <c r="GXS15"/>
      <c r="GXT15" s="20"/>
      <c r="GXU15"/>
      <c r="GXV15" s="20"/>
      <c r="GXW15"/>
      <c r="GXX15" s="20"/>
      <c r="GXY15"/>
      <c r="GXZ15" s="20"/>
      <c r="GYA15"/>
      <c r="GYB15" s="20"/>
      <c r="GYC15"/>
      <c r="GYD15" s="20"/>
      <c r="GYE15"/>
      <c r="GYF15" s="20"/>
      <c r="GYG15"/>
      <c r="GYH15" s="20"/>
      <c r="GYI15"/>
      <c r="GYJ15" s="20"/>
      <c r="GYK15"/>
      <c r="GYL15" s="20"/>
      <c r="GYM15"/>
      <c r="GYN15" s="20"/>
      <c r="GYO15"/>
      <c r="GYP15" s="20"/>
      <c r="GYQ15"/>
      <c r="GYR15" s="20"/>
      <c r="GYS15"/>
      <c r="GYT15" s="20"/>
      <c r="GYU15"/>
      <c r="GYV15" s="20"/>
      <c r="GYW15"/>
      <c r="GYX15" s="20"/>
      <c r="GYY15"/>
      <c r="GYZ15" s="20"/>
      <c r="GZA15"/>
      <c r="GZB15" s="20"/>
      <c r="GZC15"/>
      <c r="GZD15" s="20"/>
      <c r="GZE15"/>
      <c r="GZF15" s="20"/>
      <c r="GZG15"/>
      <c r="GZH15" s="20"/>
      <c r="GZI15"/>
      <c r="GZJ15" s="20"/>
      <c r="GZK15"/>
      <c r="GZL15" s="20"/>
      <c r="GZM15"/>
      <c r="GZN15" s="20"/>
      <c r="GZO15"/>
      <c r="GZP15" s="20"/>
      <c r="GZQ15"/>
      <c r="GZR15" s="20"/>
      <c r="GZS15"/>
      <c r="GZT15" s="20"/>
      <c r="GZU15"/>
      <c r="GZV15" s="20"/>
      <c r="GZW15"/>
      <c r="GZX15" s="20"/>
      <c r="GZY15"/>
      <c r="GZZ15" s="20"/>
      <c r="HAA15"/>
      <c r="HAB15" s="20"/>
      <c r="HAC15"/>
      <c r="HAD15" s="20"/>
      <c r="HAE15"/>
      <c r="HAF15" s="20"/>
      <c r="HAG15"/>
      <c r="HAH15" s="20"/>
      <c r="HAI15"/>
      <c r="HAJ15" s="20"/>
      <c r="HAK15"/>
      <c r="HAL15" s="20"/>
      <c r="HAM15"/>
      <c r="HAN15" s="20"/>
      <c r="HAO15"/>
      <c r="HAP15" s="20"/>
      <c r="HAQ15"/>
      <c r="HAR15" s="20"/>
      <c r="HAS15"/>
      <c r="HAT15" s="20"/>
      <c r="HAU15"/>
      <c r="HAV15" s="20"/>
      <c r="HAW15"/>
      <c r="HAX15" s="20"/>
      <c r="HAY15"/>
      <c r="HAZ15" s="20"/>
      <c r="HBA15"/>
      <c r="HBB15" s="20"/>
      <c r="HBC15"/>
      <c r="HBD15" s="20"/>
      <c r="HBE15"/>
      <c r="HBF15" s="20"/>
      <c r="HBG15"/>
      <c r="HBH15" s="20"/>
      <c r="HBI15"/>
      <c r="HBJ15" s="20"/>
      <c r="HBK15"/>
      <c r="HBL15" s="20"/>
      <c r="HBM15"/>
      <c r="HBN15" s="20"/>
      <c r="HBO15"/>
      <c r="HBP15" s="20"/>
      <c r="HBQ15"/>
      <c r="HBR15" s="20"/>
      <c r="HBS15"/>
      <c r="HBT15" s="20"/>
      <c r="HBU15"/>
      <c r="HBV15" s="20"/>
      <c r="HBW15"/>
      <c r="HBX15" s="20"/>
      <c r="HBY15"/>
      <c r="HBZ15" s="20"/>
      <c r="HCA15"/>
      <c r="HCB15" s="20"/>
      <c r="HCC15"/>
      <c r="HCD15" s="20"/>
      <c r="HCE15"/>
      <c r="HCF15" s="20"/>
      <c r="HCG15"/>
      <c r="HCH15" s="20"/>
      <c r="HCI15"/>
      <c r="HCJ15" s="20"/>
      <c r="HCK15"/>
      <c r="HCL15" s="20"/>
      <c r="HCM15"/>
      <c r="HCN15" s="20"/>
      <c r="HCO15"/>
      <c r="HCP15" s="20"/>
      <c r="HCQ15"/>
      <c r="HCR15" s="20"/>
      <c r="HCS15"/>
      <c r="HCT15" s="20"/>
      <c r="HCU15"/>
      <c r="HCV15" s="20"/>
      <c r="HCW15"/>
      <c r="HCX15" s="20"/>
      <c r="HCY15"/>
      <c r="HCZ15" s="20"/>
      <c r="HDA15"/>
      <c r="HDB15" s="20"/>
      <c r="HDC15"/>
      <c r="HDD15" s="20"/>
      <c r="HDE15"/>
      <c r="HDF15" s="20"/>
      <c r="HDG15"/>
      <c r="HDH15" s="20"/>
      <c r="HDI15"/>
      <c r="HDJ15" s="20"/>
      <c r="HDK15"/>
      <c r="HDL15" s="20"/>
      <c r="HDM15"/>
      <c r="HDN15" s="20"/>
      <c r="HDO15"/>
      <c r="HDP15" s="20"/>
      <c r="HDQ15"/>
      <c r="HDR15" s="20"/>
      <c r="HDS15"/>
      <c r="HDT15" s="20"/>
      <c r="HDU15"/>
      <c r="HDV15" s="20"/>
      <c r="HDW15"/>
      <c r="HDX15" s="20"/>
      <c r="HDY15"/>
      <c r="HDZ15" s="20"/>
      <c r="HEA15"/>
      <c r="HEB15" s="20"/>
      <c r="HEC15"/>
      <c r="HED15" s="20"/>
      <c r="HEE15"/>
      <c r="HEF15" s="20"/>
      <c r="HEG15"/>
      <c r="HEH15" s="20"/>
      <c r="HEI15"/>
      <c r="HEJ15" s="20"/>
      <c r="HEK15"/>
      <c r="HEL15" s="20"/>
      <c r="HEM15"/>
      <c r="HEN15" s="20"/>
      <c r="HEO15"/>
      <c r="HEP15" s="20"/>
      <c r="HEQ15"/>
      <c r="HER15" s="20"/>
      <c r="HES15"/>
      <c r="HET15" s="20"/>
      <c r="HEU15"/>
      <c r="HEV15" s="20"/>
      <c r="HEW15"/>
      <c r="HEX15" s="20"/>
      <c r="HEY15"/>
      <c r="HEZ15" s="20"/>
      <c r="HFA15"/>
      <c r="HFB15" s="20"/>
      <c r="HFC15"/>
      <c r="HFD15" s="20"/>
      <c r="HFE15"/>
      <c r="HFF15" s="20"/>
      <c r="HFG15"/>
      <c r="HFH15" s="20"/>
      <c r="HFI15"/>
      <c r="HFJ15" s="20"/>
      <c r="HFK15"/>
      <c r="HFL15" s="20"/>
      <c r="HFM15"/>
      <c r="HFN15" s="20"/>
      <c r="HFO15"/>
      <c r="HFP15" s="20"/>
      <c r="HFQ15"/>
      <c r="HFR15" s="20"/>
      <c r="HFS15"/>
      <c r="HFT15" s="20"/>
      <c r="HFU15"/>
      <c r="HFV15" s="20"/>
      <c r="HFW15"/>
      <c r="HFX15" s="20"/>
      <c r="HFY15"/>
      <c r="HFZ15" s="20"/>
      <c r="HGA15"/>
      <c r="HGB15" s="20"/>
      <c r="HGC15"/>
      <c r="HGD15" s="20"/>
      <c r="HGE15"/>
      <c r="HGF15" s="20"/>
      <c r="HGG15"/>
      <c r="HGH15" s="20"/>
      <c r="HGI15"/>
      <c r="HGJ15" s="20"/>
      <c r="HGK15"/>
      <c r="HGL15" s="20"/>
      <c r="HGM15"/>
      <c r="HGN15" s="20"/>
      <c r="HGO15"/>
      <c r="HGP15" s="20"/>
      <c r="HGQ15"/>
      <c r="HGR15" s="20"/>
      <c r="HGS15"/>
      <c r="HGT15" s="20"/>
      <c r="HGU15"/>
      <c r="HGV15" s="20"/>
      <c r="HGW15"/>
      <c r="HGX15" s="20"/>
      <c r="HGY15"/>
      <c r="HGZ15" s="20"/>
      <c r="HHA15"/>
      <c r="HHB15" s="20"/>
      <c r="HHC15"/>
      <c r="HHD15" s="20"/>
      <c r="HHE15"/>
      <c r="HHF15" s="20"/>
      <c r="HHG15"/>
      <c r="HHH15" s="20"/>
      <c r="HHI15"/>
      <c r="HHJ15" s="20"/>
      <c r="HHK15"/>
      <c r="HHL15" s="20"/>
      <c r="HHM15"/>
      <c r="HHN15" s="20"/>
      <c r="HHO15"/>
      <c r="HHP15" s="20"/>
      <c r="HHQ15"/>
      <c r="HHR15" s="20"/>
      <c r="HHS15"/>
      <c r="HHT15" s="20"/>
      <c r="HHU15"/>
      <c r="HHV15" s="20"/>
      <c r="HHW15"/>
      <c r="HHX15" s="20"/>
      <c r="HHY15"/>
      <c r="HHZ15" s="20"/>
      <c r="HIA15"/>
      <c r="HIB15" s="20"/>
      <c r="HIC15"/>
      <c r="HID15" s="20"/>
      <c r="HIE15"/>
      <c r="HIF15" s="20"/>
      <c r="HIG15"/>
      <c r="HIH15" s="20"/>
      <c r="HII15"/>
      <c r="HIJ15" s="20"/>
      <c r="HIK15"/>
      <c r="HIL15" s="20"/>
      <c r="HIM15"/>
      <c r="HIN15" s="20"/>
      <c r="HIO15"/>
      <c r="HIP15" s="20"/>
      <c r="HIQ15"/>
      <c r="HIR15" s="20"/>
      <c r="HIS15"/>
      <c r="HIT15" s="20"/>
      <c r="HIU15"/>
      <c r="HIV15" s="20"/>
      <c r="HIW15"/>
      <c r="HIX15" s="20"/>
      <c r="HIY15"/>
      <c r="HIZ15" s="20"/>
      <c r="HJA15"/>
      <c r="HJB15" s="20"/>
      <c r="HJC15"/>
      <c r="HJD15" s="20"/>
      <c r="HJE15"/>
      <c r="HJF15" s="20"/>
      <c r="HJG15"/>
      <c r="HJH15" s="20"/>
      <c r="HJI15"/>
      <c r="HJJ15" s="20"/>
      <c r="HJK15"/>
      <c r="HJL15" s="20"/>
      <c r="HJM15"/>
      <c r="HJN15" s="20"/>
      <c r="HJO15"/>
      <c r="HJP15" s="20"/>
      <c r="HJQ15"/>
      <c r="HJR15" s="20"/>
      <c r="HJS15"/>
      <c r="HJT15" s="20"/>
      <c r="HJU15"/>
      <c r="HJV15" s="20"/>
      <c r="HJW15"/>
      <c r="HJX15" s="20"/>
      <c r="HJY15"/>
      <c r="HJZ15" s="20"/>
      <c r="HKA15"/>
      <c r="HKB15" s="20"/>
      <c r="HKC15"/>
      <c r="HKD15" s="20"/>
      <c r="HKE15"/>
      <c r="HKF15" s="20"/>
      <c r="HKG15"/>
      <c r="HKH15" s="20"/>
      <c r="HKI15"/>
      <c r="HKJ15" s="20"/>
      <c r="HKK15"/>
      <c r="HKL15" s="20"/>
      <c r="HKM15"/>
      <c r="HKN15" s="20"/>
      <c r="HKO15"/>
      <c r="HKP15" s="20"/>
      <c r="HKQ15"/>
      <c r="HKR15" s="20"/>
      <c r="HKS15"/>
      <c r="HKT15" s="20"/>
      <c r="HKU15"/>
      <c r="HKV15" s="20"/>
      <c r="HKW15"/>
      <c r="HKX15" s="20"/>
      <c r="HKY15"/>
      <c r="HKZ15" s="20"/>
      <c r="HLA15"/>
      <c r="HLB15" s="20"/>
      <c r="HLC15"/>
      <c r="HLD15" s="20"/>
      <c r="HLE15"/>
      <c r="HLF15" s="20"/>
      <c r="HLG15"/>
      <c r="HLH15" s="20"/>
      <c r="HLI15"/>
      <c r="HLJ15" s="20"/>
      <c r="HLK15"/>
      <c r="HLL15" s="20"/>
      <c r="HLM15"/>
      <c r="HLN15" s="20"/>
      <c r="HLO15"/>
      <c r="HLP15" s="20"/>
      <c r="HLQ15"/>
      <c r="HLR15" s="20"/>
      <c r="HLS15"/>
      <c r="HLT15" s="20"/>
      <c r="HLU15"/>
      <c r="HLV15" s="20"/>
      <c r="HLW15"/>
      <c r="HLX15" s="20"/>
      <c r="HLY15"/>
      <c r="HLZ15" s="20"/>
      <c r="HMA15"/>
      <c r="HMB15" s="20"/>
      <c r="HMC15"/>
      <c r="HMD15" s="20"/>
      <c r="HME15"/>
      <c r="HMF15" s="20"/>
      <c r="HMG15"/>
      <c r="HMH15" s="20"/>
      <c r="HMI15"/>
      <c r="HMJ15" s="20"/>
      <c r="HMK15"/>
      <c r="HML15" s="20"/>
      <c r="HMM15"/>
      <c r="HMN15" s="20"/>
      <c r="HMO15"/>
      <c r="HMP15" s="20"/>
      <c r="HMQ15"/>
      <c r="HMR15" s="20"/>
      <c r="HMS15"/>
      <c r="HMT15" s="20"/>
      <c r="HMU15"/>
      <c r="HMV15" s="20"/>
      <c r="HMW15"/>
      <c r="HMX15" s="20"/>
      <c r="HMY15"/>
      <c r="HMZ15" s="20"/>
      <c r="HNA15"/>
      <c r="HNB15" s="20"/>
      <c r="HNC15"/>
      <c r="HND15" s="20"/>
      <c r="HNE15"/>
      <c r="HNF15" s="20"/>
      <c r="HNG15"/>
      <c r="HNH15" s="20"/>
      <c r="HNI15"/>
      <c r="HNJ15" s="20"/>
      <c r="HNK15"/>
      <c r="HNL15" s="20"/>
      <c r="HNM15"/>
      <c r="HNN15" s="20"/>
      <c r="HNO15"/>
      <c r="HNP15" s="20"/>
      <c r="HNQ15"/>
      <c r="HNR15" s="20"/>
      <c r="HNS15"/>
      <c r="HNT15" s="20"/>
      <c r="HNU15"/>
      <c r="HNV15" s="20"/>
      <c r="HNW15"/>
      <c r="HNX15" s="20"/>
      <c r="HNY15"/>
      <c r="HNZ15" s="20"/>
      <c r="HOA15"/>
      <c r="HOB15" s="20"/>
      <c r="HOC15"/>
      <c r="HOD15" s="20"/>
      <c r="HOE15"/>
      <c r="HOF15" s="20"/>
      <c r="HOG15"/>
      <c r="HOH15" s="20"/>
      <c r="HOI15"/>
      <c r="HOJ15" s="20"/>
      <c r="HOK15"/>
      <c r="HOL15" s="20"/>
      <c r="HOM15"/>
      <c r="HON15" s="20"/>
      <c r="HOO15"/>
      <c r="HOP15" s="20"/>
      <c r="HOQ15"/>
      <c r="HOR15" s="20"/>
      <c r="HOS15"/>
      <c r="HOT15" s="20"/>
      <c r="HOU15"/>
      <c r="HOV15" s="20"/>
      <c r="HOW15"/>
      <c r="HOX15" s="20"/>
      <c r="HOY15"/>
      <c r="HOZ15" s="20"/>
      <c r="HPA15"/>
      <c r="HPB15" s="20"/>
      <c r="HPC15"/>
      <c r="HPD15" s="20"/>
      <c r="HPE15"/>
      <c r="HPF15" s="20"/>
      <c r="HPG15"/>
      <c r="HPH15" s="20"/>
      <c r="HPI15"/>
      <c r="HPJ15" s="20"/>
      <c r="HPK15"/>
      <c r="HPL15" s="20"/>
      <c r="HPM15"/>
      <c r="HPN15" s="20"/>
      <c r="HPO15"/>
      <c r="HPP15" s="20"/>
      <c r="HPQ15"/>
      <c r="HPR15" s="20"/>
      <c r="HPS15"/>
      <c r="HPT15" s="20"/>
      <c r="HPU15"/>
      <c r="HPV15" s="20"/>
      <c r="HPW15"/>
      <c r="HPX15" s="20"/>
      <c r="HPY15"/>
      <c r="HPZ15" s="20"/>
      <c r="HQA15"/>
      <c r="HQB15" s="20"/>
      <c r="HQC15"/>
      <c r="HQD15" s="20"/>
      <c r="HQE15"/>
      <c r="HQF15" s="20"/>
      <c r="HQG15"/>
      <c r="HQH15" s="20"/>
      <c r="HQI15"/>
      <c r="HQJ15" s="20"/>
      <c r="HQK15"/>
      <c r="HQL15" s="20"/>
      <c r="HQM15"/>
      <c r="HQN15" s="20"/>
      <c r="HQO15"/>
      <c r="HQP15" s="20"/>
      <c r="HQQ15"/>
      <c r="HQR15" s="20"/>
      <c r="HQS15"/>
      <c r="HQT15" s="20"/>
      <c r="HQU15"/>
      <c r="HQV15" s="20"/>
      <c r="HQW15"/>
      <c r="HQX15" s="20"/>
      <c r="HQY15"/>
      <c r="HQZ15" s="20"/>
      <c r="HRA15"/>
      <c r="HRB15" s="20"/>
      <c r="HRC15"/>
      <c r="HRD15" s="20"/>
      <c r="HRE15"/>
      <c r="HRF15" s="20"/>
      <c r="HRG15"/>
      <c r="HRH15" s="20"/>
      <c r="HRI15"/>
      <c r="HRJ15" s="20"/>
      <c r="HRK15"/>
      <c r="HRL15" s="20"/>
      <c r="HRM15"/>
      <c r="HRN15" s="20"/>
      <c r="HRO15"/>
      <c r="HRP15" s="20"/>
      <c r="HRQ15"/>
      <c r="HRR15" s="20"/>
      <c r="HRS15"/>
      <c r="HRT15" s="20"/>
      <c r="HRU15"/>
      <c r="HRV15" s="20"/>
      <c r="HRW15"/>
      <c r="HRX15" s="20"/>
      <c r="HRY15"/>
      <c r="HRZ15" s="20"/>
      <c r="HSA15"/>
      <c r="HSB15" s="20"/>
      <c r="HSC15"/>
      <c r="HSD15" s="20"/>
      <c r="HSE15"/>
      <c r="HSF15" s="20"/>
      <c r="HSG15"/>
      <c r="HSH15" s="20"/>
      <c r="HSI15"/>
      <c r="HSJ15" s="20"/>
      <c r="HSK15"/>
      <c r="HSL15" s="20"/>
      <c r="HSM15"/>
      <c r="HSN15" s="20"/>
      <c r="HSO15"/>
      <c r="HSP15" s="20"/>
      <c r="HSQ15"/>
      <c r="HSR15" s="20"/>
      <c r="HSS15"/>
      <c r="HST15" s="20"/>
      <c r="HSU15"/>
      <c r="HSV15" s="20"/>
      <c r="HSW15"/>
      <c r="HSX15" s="20"/>
      <c r="HSY15"/>
      <c r="HSZ15" s="20"/>
      <c r="HTA15"/>
      <c r="HTB15" s="20"/>
      <c r="HTC15"/>
      <c r="HTD15" s="20"/>
      <c r="HTE15"/>
      <c r="HTF15" s="20"/>
      <c r="HTG15"/>
      <c r="HTH15" s="20"/>
      <c r="HTI15"/>
      <c r="HTJ15" s="20"/>
      <c r="HTK15"/>
      <c r="HTL15" s="20"/>
      <c r="HTM15"/>
      <c r="HTN15" s="20"/>
      <c r="HTO15"/>
      <c r="HTP15" s="20"/>
      <c r="HTQ15"/>
      <c r="HTR15" s="20"/>
      <c r="HTS15"/>
      <c r="HTT15" s="20"/>
      <c r="HTU15"/>
      <c r="HTV15" s="20"/>
      <c r="HTW15"/>
      <c r="HTX15" s="20"/>
      <c r="HTY15"/>
      <c r="HTZ15" s="20"/>
      <c r="HUA15"/>
      <c r="HUB15" s="20"/>
      <c r="HUC15"/>
      <c r="HUD15" s="20"/>
      <c r="HUE15"/>
      <c r="HUF15" s="20"/>
      <c r="HUG15"/>
      <c r="HUH15" s="20"/>
      <c r="HUI15"/>
      <c r="HUJ15" s="20"/>
      <c r="HUK15"/>
      <c r="HUL15" s="20"/>
      <c r="HUM15"/>
      <c r="HUN15" s="20"/>
      <c r="HUO15"/>
      <c r="HUP15" s="20"/>
      <c r="HUQ15"/>
      <c r="HUR15" s="20"/>
      <c r="HUS15"/>
      <c r="HUT15" s="20"/>
      <c r="HUU15"/>
      <c r="HUV15" s="20"/>
      <c r="HUW15"/>
      <c r="HUX15" s="20"/>
      <c r="HUY15"/>
      <c r="HUZ15" s="20"/>
      <c r="HVA15"/>
      <c r="HVB15" s="20"/>
      <c r="HVC15"/>
      <c r="HVD15" s="20"/>
      <c r="HVE15"/>
      <c r="HVF15" s="20"/>
      <c r="HVG15"/>
      <c r="HVH15" s="20"/>
      <c r="HVI15"/>
      <c r="HVJ15" s="20"/>
      <c r="HVK15"/>
      <c r="HVL15" s="20"/>
      <c r="HVM15"/>
      <c r="HVN15" s="20"/>
      <c r="HVO15"/>
      <c r="HVP15" s="20"/>
      <c r="HVQ15"/>
      <c r="HVR15" s="20"/>
      <c r="HVS15"/>
      <c r="HVT15" s="20"/>
      <c r="HVU15"/>
      <c r="HVV15" s="20"/>
      <c r="HVW15"/>
      <c r="HVX15" s="20"/>
      <c r="HVY15"/>
      <c r="HVZ15" s="20"/>
      <c r="HWA15"/>
      <c r="HWB15" s="20"/>
      <c r="HWC15"/>
      <c r="HWD15" s="20"/>
      <c r="HWE15"/>
      <c r="HWF15" s="20"/>
      <c r="HWG15"/>
      <c r="HWH15" s="20"/>
      <c r="HWI15"/>
      <c r="HWJ15" s="20"/>
      <c r="HWK15"/>
      <c r="HWL15" s="20"/>
      <c r="HWM15"/>
      <c r="HWN15" s="20"/>
      <c r="HWO15"/>
      <c r="HWP15" s="20"/>
      <c r="HWQ15"/>
      <c r="HWR15" s="20"/>
      <c r="HWS15"/>
      <c r="HWT15" s="20"/>
      <c r="HWU15"/>
      <c r="HWV15" s="20"/>
      <c r="HWW15"/>
      <c r="HWX15" s="20"/>
      <c r="HWY15"/>
      <c r="HWZ15" s="20"/>
      <c r="HXA15"/>
      <c r="HXB15" s="20"/>
      <c r="HXC15"/>
      <c r="HXD15" s="20"/>
      <c r="HXE15"/>
      <c r="HXF15" s="20"/>
      <c r="HXG15"/>
      <c r="HXH15" s="20"/>
      <c r="HXI15"/>
      <c r="HXJ15" s="20"/>
      <c r="HXK15"/>
      <c r="HXL15" s="20"/>
      <c r="HXM15"/>
      <c r="HXN15" s="20"/>
      <c r="HXO15"/>
      <c r="HXP15" s="20"/>
      <c r="HXQ15"/>
      <c r="HXR15" s="20"/>
      <c r="HXS15"/>
      <c r="HXT15" s="20"/>
      <c r="HXU15"/>
      <c r="HXV15" s="20"/>
      <c r="HXW15"/>
      <c r="HXX15" s="20"/>
      <c r="HXY15"/>
      <c r="HXZ15" s="20"/>
      <c r="HYA15"/>
      <c r="HYB15" s="20"/>
      <c r="HYC15"/>
      <c r="HYD15" s="20"/>
      <c r="HYE15"/>
      <c r="HYF15" s="20"/>
      <c r="HYG15"/>
      <c r="HYH15" s="20"/>
      <c r="HYI15"/>
      <c r="HYJ15" s="20"/>
      <c r="HYK15"/>
      <c r="HYL15" s="20"/>
      <c r="HYM15"/>
      <c r="HYN15" s="20"/>
      <c r="HYO15"/>
      <c r="HYP15" s="20"/>
      <c r="HYQ15"/>
      <c r="HYR15" s="20"/>
      <c r="HYS15"/>
      <c r="HYT15" s="20"/>
      <c r="HYU15"/>
      <c r="HYV15" s="20"/>
      <c r="HYW15"/>
      <c r="HYX15" s="20"/>
      <c r="HYY15"/>
      <c r="HYZ15" s="20"/>
      <c r="HZA15"/>
      <c r="HZB15" s="20"/>
      <c r="HZC15"/>
      <c r="HZD15" s="20"/>
      <c r="HZE15"/>
      <c r="HZF15" s="20"/>
      <c r="HZG15"/>
      <c r="HZH15" s="20"/>
      <c r="HZI15"/>
      <c r="HZJ15" s="20"/>
      <c r="HZK15"/>
      <c r="HZL15" s="20"/>
      <c r="HZM15"/>
      <c r="HZN15" s="20"/>
      <c r="HZO15"/>
      <c r="HZP15" s="20"/>
      <c r="HZQ15"/>
      <c r="HZR15" s="20"/>
      <c r="HZS15"/>
      <c r="HZT15" s="20"/>
      <c r="HZU15"/>
      <c r="HZV15" s="20"/>
      <c r="HZW15"/>
      <c r="HZX15" s="20"/>
      <c r="HZY15"/>
      <c r="HZZ15" s="20"/>
      <c r="IAA15"/>
      <c r="IAB15" s="20"/>
      <c r="IAC15"/>
      <c r="IAD15" s="20"/>
      <c r="IAE15"/>
      <c r="IAF15" s="20"/>
      <c r="IAG15"/>
      <c r="IAH15" s="20"/>
      <c r="IAI15"/>
      <c r="IAJ15" s="20"/>
      <c r="IAK15"/>
      <c r="IAL15" s="20"/>
      <c r="IAM15"/>
      <c r="IAN15" s="20"/>
      <c r="IAO15"/>
      <c r="IAP15" s="20"/>
      <c r="IAQ15"/>
      <c r="IAR15" s="20"/>
      <c r="IAS15"/>
      <c r="IAT15" s="20"/>
      <c r="IAU15"/>
      <c r="IAV15" s="20"/>
      <c r="IAW15"/>
      <c r="IAX15" s="20"/>
      <c r="IAY15"/>
      <c r="IAZ15" s="20"/>
      <c r="IBA15"/>
      <c r="IBB15" s="20"/>
      <c r="IBC15"/>
      <c r="IBD15" s="20"/>
      <c r="IBE15"/>
      <c r="IBF15" s="20"/>
      <c r="IBG15"/>
      <c r="IBH15" s="20"/>
      <c r="IBI15"/>
      <c r="IBJ15" s="20"/>
      <c r="IBK15"/>
      <c r="IBL15" s="20"/>
      <c r="IBM15"/>
      <c r="IBN15" s="20"/>
      <c r="IBO15"/>
      <c r="IBP15" s="20"/>
      <c r="IBQ15"/>
      <c r="IBR15" s="20"/>
      <c r="IBS15"/>
      <c r="IBT15" s="20"/>
      <c r="IBU15"/>
      <c r="IBV15" s="20"/>
      <c r="IBW15"/>
      <c r="IBX15" s="20"/>
      <c r="IBY15"/>
      <c r="IBZ15" s="20"/>
      <c r="ICA15"/>
      <c r="ICB15" s="20"/>
      <c r="ICC15"/>
      <c r="ICD15" s="20"/>
      <c r="ICE15"/>
      <c r="ICF15" s="20"/>
      <c r="ICG15"/>
      <c r="ICH15" s="20"/>
      <c r="ICI15"/>
      <c r="ICJ15" s="20"/>
      <c r="ICK15"/>
      <c r="ICL15" s="20"/>
      <c r="ICM15"/>
      <c r="ICN15" s="20"/>
      <c r="ICO15"/>
      <c r="ICP15" s="20"/>
      <c r="ICQ15"/>
      <c r="ICR15" s="20"/>
      <c r="ICS15"/>
      <c r="ICT15" s="20"/>
      <c r="ICU15"/>
      <c r="ICV15" s="20"/>
      <c r="ICW15"/>
      <c r="ICX15" s="20"/>
      <c r="ICY15"/>
      <c r="ICZ15" s="20"/>
      <c r="IDA15"/>
      <c r="IDB15" s="20"/>
      <c r="IDC15"/>
      <c r="IDD15" s="20"/>
      <c r="IDE15"/>
      <c r="IDF15" s="20"/>
      <c r="IDG15"/>
      <c r="IDH15" s="20"/>
      <c r="IDI15"/>
      <c r="IDJ15" s="20"/>
      <c r="IDK15"/>
      <c r="IDL15" s="20"/>
      <c r="IDM15"/>
      <c r="IDN15" s="20"/>
      <c r="IDO15"/>
      <c r="IDP15" s="20"/>
      <c r="IDQ15"/>
      <c r="IDR15" s="20"/>
      <c r="IDS15"/>
      <c r="IDT15" s="20"/>
      <c r="IDU15"/>
      <c r="IDV15" s="20"/>
      <c r="IDW15"/>
      <c r="IDX15" s="20"/>
      <c r="IDY15"/>
      <c r="IDZ15" s="20"/>
      <c r="IEA15"/>
      <c r="IEB15" s="20"/>
      <c r="IEC15"/>
      <c r="IED15" s="20"/>
      <c r="IEE15"/>
      <c r="IEF15" s="20"/>
      <c r="IEG15"/>
      <c r="IEH15" s="20"/>
      <c r="IEI15"/>
      <c r="IEJ15" s="20"/>
      <c r="IEK15"/>
      <c r="IEL15" s="20"/>
      <c r="IEM15"/>
      <c r="IEN15" s="20"/>
      <c r="IEO15"/>
      <c r="IEP15" s="20"/>
      <c r="IEQ15"/>
      <c r="IER15" s="20"/>
      <c r="IES15"/>
      <c r="IET15" s="20"/>
      <c r="IEU15"/>
      <c r="IEV15" s="20"/>
      <c r="IEW15"/>
      <c r="IEX15" s="20"/>
      <c r="IEY15"/>
      <c r="IEZ15" s="20"/>
      <c r="IFA15"/>
      <c r="IFB15" s="20"/>
      <c r="IFC15"/>
      <c r="IFD15" s="20"/>
      <c r="IFE15"/>
      <c r="IFF15" s="20"/>
      <c r="IFG15"/>
      <c r="IFH15" s="20"/>
      <c r="IFI15"/>
      <c r="IFJ15" s="20"/>
      <c r="IFK15"/>
      <c r="IFL15" s="20"/>
      <c r="IFM15"/>
      <c r="IFN15" s="20"/>
      <c r="IFO15"/>
      <c r="IFP15" s="20"/>
      <c r="IFQ15"/>
      <c r="IFR15" s="20"/>
      <c r="IFS15"/>
      <c r="IFT15" s="20"/>
      <c r="IFU15"/>
      <c r="IFV15" s="20"/>
      <c r="IFW15"/>
      <c r="IFX15" s="20"/>
      <c r="IFY15"/>
      <c r="IFZ15" s="20"/>
      <c r="IGA15"/>
      <c r="IGB15" s="20"/>
      <c r="IGC15"/>
      <c r="IGD15" s="20"/>
      <c r="IGE15"/>
      <c r="IGF15" s="20"/>
      <c r="IGG15"/>
      <c r="IGH15" s="20"/>
      <c r="IGI15"/>
      <c r="IGJ15" s="20"/>
      <c r="IGK15"/>
      <c r="IGL15" s="20"/>
      <c r="IGM15"/>
      <c r="IGN15" s="20"/>
      <c r="IGO15"/>
      <c r="IGP15" s="20"/>
      <c r="IGQ15"/>
      <c r="IGR15" s="20"/>
      <c r="IGS15"/>
      <c r="IGT15" s="20"/>
      <c r="IGU15"/>
      <c r="IGV15" s="20"/>
      <c r="IGW15"/>
      <c r="IGX15" s="20"/>
      <c r="IGY15"/>
      <c r="IGZ15" s="20"/>
      <c r="IHA15"/>
      <c r="IHB15" s="20"/>
      <c r="IHC15"/>
      <c r="IHD15" s="20"/>
      <c r="IHE15"/>
      <c r="IHF15" s="20"/>
      <c r="IHG15"/>
      <c r="IHH15" s="20"/>
      <c r="IHI15"/>
      <c r="IHJ15" s="20"/>
      <c r="IHK15"/>
      <c r="IHL15" s="20"/>
      <c r="IHM15"/>
      <c r="IHN15" s="20"/>
      <c r="IHO15"/>
      <c r="IHP15" s="20"/>
      <c r="IHQ15"/>
      <c r="IHR15" s="20"/>
      <c r="IHS15"/>
      <c r="IHT15" s="20"/>
      <c r="IHU15"/>
      <c r="IHV15" s="20"/>
      <c r="IHW15"/>
      <c r="IHX15" s="20"/>
      <c r="IHY15"/>
      <c r="IHZ15" s="20"/>
      <c r="IIA15"/>
      <c r="IIB15" s="20"/>
      <c r="IIC15"/>
      <c r="IID15" s="20"/>
      <c r="IIE15"/>
      <c r="IIF15" s="20"/>
      <c r="IIG15"/>
      <c r="IIH15" s="20"/>
      <c r="III15"/>
      <c r="IIJ15" s="20"/>
      <c r="IIK15"/>
      <c r="IIL15" s="20"/>
      <c r="IIM15"/>
      <c r="IIN15" s="20"/>
      <c r="IIO15"/>
      <c r="IIP15" s="20"/>
      <c r="IIQ15"/>
      <c r="IIR15" s="20"/>
      <c r="IIS15"/>
      <c r="IIT15" s="20"/>
      <c r="IIU15"/>
      <c r="IIV15" s="20"/>
      <c r="IIW15"/>
      <c r="IIX15" s="20"/>
      <c r="IIY15"/>
      <c r="IIZ15" s="20"/>
      <c r="IJA15"/>
      <c r="IJB15" s="20"/>
      <c r="IJC15"/>
      <c r="IJD15" s="20"/>
      <c r="IJE15"/>
      <c r="IJF15" s="20"/>
      <c r="IJG15"/>
      <c r="IJH15" s="20"/>
      <c r="IJI15"/>
      <c r="IJJ15" s="20"/>
      <c r="IJK15"/>
      <c r="IJL15" s="20"/>
      <c r="IJM15"/>
      <c r="IJN15" s="20"/>
      <c r="IJO15"/>
      <c r="IJP15" s="20"/>
      <c r="IJQ15"/>
      <c r="IJR15" s="20"/>
      <c r="IJS15"/>
      <c r="IJT15" s="20"/>
      <c r="IJU15"/>
      <c r="IJV15" s="20"/>
      <c r="IJW15"/>
      <c r="IJX15" s="20"/>
      <c r="IJY15"/>
      <c r="IJZ15" s="20"/>
      <c r="IKA15"/>
      <c r="IKB15" s="20"/>
      <c r="IKC15"/>
      <c r="IKD15" s="20"/>
      <c r="IKE15"/>
      <c r="IKF15" s="20"/>
      <c r="IKG15"/>
      <c r="IKH15" s="20"/>
      <c r="IKI15"/>
      <c r="IKJ15" s="20"/>
      <c r="IKK15"/>
      <c r="IKL15" s="20"/>
      <c r="IKM15"/>
      <c r="IKN15" s="20"/>
      <c r="IKO15"/>
      <c r="IKP15" s="20"/>
      <c r="IKQ15"/>
      <c r="IKR15" s="20"/>
      <c r="IKS15"/>
      <c r="IKT15" s="20"/>
      <c r="IKU15"/>
      <c r="IKV15" s="20"/>
      <c r="IKW15"/>
      <c r="IKX15" s="20"/>
      <c r="IKY15"/>
      <c r="IKZ15" s="20"/>
      <c r="ILA15"/>
      <c r="ILB15" s="20"/>
      <c r="ILC15"/>
      <c r="ILD15" s="20"/>
      <c r="ILE15"/>
      <c r="ILF15" s="20"/>
      <c r="ILG15"/>
      <c r="ILH15" s="20"/>
      <c r="ILI15"/>
      <c r="ILJ15" s="20"/>
      <c r="ILK15"/>
      <c r="ILL15" s="20"/>
      <c r="ILM15"/>
      <c r="ILN15" s="20"/>
      <c r="ILO15"/>
      <c r="ILP15" s="20"/>
      <c r="ILQ15"/>
      <c r="ILR15" s="20"/>
      <c r="ILS15"/>
      <c r="ILT15" s="20"/>
      <c r="ILU15"/>
      <c r="ILV15" s="20"/>
      <c r="ILW15"/>
      <c r="ILX15" s="20"/>
      <c r="ILY15"/>
      <c r="ILZ15" s="20"/>
      <c r="IMA15"/>
      <c r="IMB15" s="20"/>
      <c r="IMC15"/>
      <c r="IMD15" s="20"/>
      <c r="IME15"/>
      <c r="IMF15" s="20"/>
      <c r="IMG15"/>
      <c r="IMH15" s="20"/>
      <c r="IMI15"/>
      <c r="IMJ15" s="20"/>
      <c r="IMK15"/>
      <c r="IML15" s="20"/>
      <c r="IMM15"/>
      <c r="IMN15" s="20"/>
      <c r="IMO15"/>
      <c r="IMP15" s="20"/>
      <c r="IMQ15"/>
      <c r="IMR15" s="20"/>
      <c r="IMS15"/>
      <c r="IMT15" s="20"/>
      <c r="IMU15"/>
      <c r="IMV15" s="20"/>
      <c r="IMW15"/>
      <c r="IMX15" s="20"/>
      <c r="IMY15"/>
      <c r="IMZ15" s="20"/>
      <c r="INA15"/>
      <c r="INB15" s="20"/>
      <c r="INC15"/>
      <c r="IND15" s="20"/>
      <c r="INE15"/>
      <c r="INF15" s="20"/>
      <c r="ING15"/>
      <c r="INH15" s="20"/>
      <c r="INI15"/>
      <c r="INJ15" s="20"/>
      <c r="INK15"/>
      <c r="INL15" s="20"/>
      <c r="INM15"/>
      <c r="INN15" s="20"/>
      <c r="INO15"/>
      <c r="INP15" s="20"/>
      <c r="INQ15"/>
      <c r="INR15" s="20"/>
      <c r="INS15"/>
      <c r="INT15" s="20"/>
      <c r="INU15"/>
      <c r="INV15" s="20"/>
      <c r="INW15"/>
      <c r="INX15" s="20"/>
      <c r="INY15"/>
      <c r="INZ15" s="20"/>
      <c r="IOA15"/>
      <c r="IOB15" s="20"/>
      <c r="IOC15"/>
      <c r="IOD15" s="20"/>
      <c r="IOE15"/>
      <c r="IOF15" s="20"/>
      <c r="IOG15"/>
      <c r="IOH15" s="20"/>
      <c r="IOI15"/>
      <c r="IOJ15" s="20"/>
      <c r="IOK15"/>
      <c r="IOL15" s="20"/>
      <c r="IOM15"/>
      <c r="ION15" s="20"/>
      <c r="IOO15"/>
      <c r="IOP15" s="20"/>
      <c r="IOQ15"/>
      <c r="IOR15" s="20"/>
      <c r="IOS15"/>
      <c r="IOT15" s="20"/>
      <c r="IOU15"/>
      <c r="IOV15" s="20"/>
      <c r="IOW15"/>
      <c r="IOX15" s="20"/>
      <c r="IOY15"/>
      <c r="IOZ15" s="20"/>
      <c r="IPA15"/>
      <c r="IPB15" s="20"/>
      <c r="IPC15"/>
      <c r="IPD15" s="20"/>
      <c r="IPE15"/>
      <c r="IPF15" s="20"/>
      <c r="IPG15"/>
      <c r="IPH15" s="20"/>
      <c r="IPI15"/>
      <c r="IPJ15" s="20"/>
      <c r="IPK15"/>
      <c r="IPL15" s="20"/>
      <c r="IPM15"/>
      <c r="IPN15" s="20"/>
      <c r="IPO15"/>
      <c r="IPP15" s="20"/>
      <c r="IPQ15"/>
      <c r="IPR15" s="20"/>
      <c r="IPS15"/>
      <c r="IPT15" s="20"/>
      <c r="IPU15"/>
      <c r="IPV15" s="20"/>
      <c r="IPW15"/>
      <c r="IPX15" s="20"/>
      <c r="IPY15"/>
      <c r="IPZ15" s="20"/>
      <c r="IQA15"/>
      <c r="IQB15" s="20"/>
      <c r="IQC15"/>
      <c r="IQD15" s="20"/>
      <c r="IQE15"/>
      <c r="IQF15" s="20"/>
      <c r="IQG15"/>
      <c r="IQH15" s="20"/>
      <c r="IQI15"/>
      <c r="IQJ15" s="20"/>
      <c r="IQK15"/>
      <c r="IQL15" s="20"/>
      <c r="IQM15"/>
      <c r="IQN15" s="20"/>
      <c r="IQO15"/>
      <c r="IQP15" s="20"/>
      <c r="IQQ15"/>
      <c r="IQR15" s="20"/>
      <c r="IQS15"/>
      <c r="IQT15" s="20"/>
      <c r="IQU15"/>
      <c r="IQV15" s="20"/>
      <c r="IQW15"/>
      <c r="IQX15" s="20"/>
      <c r="IQY15"/>
      <c r="IQZ15" s="20"/>
      <c r="IRA15"/>
      <c r="IRB15" s="20"/>
      <c r="IRC15"/>
      <c r="IRD15" s="20"/>
      <c r="IRE15"/>
      <c r="IRF15" s="20"/>
      <c r="IRG15"/>
      <c r="IRH15" s="20"/>
      <c r="IRI15"/>
      <c r="IRJ15" s="20"/>
      <c r="IRK15"/>
      <c r="IRL15" s="20"/>
      <c r="IRM15"/>
      <c r="IRN15" s="20"/>
      <c r="IRO15"/>
      <c r="IRP15" s="20"/>
      <c r="IRQ15"/>
      <c r="IRR15" s="20"/>
      <c r="IRS15"/>
      <c r="IRT15" s="20"/>
      <c r="IRU15"/>
      <c r="IRV15" s="20"/>
      <c r="IRW15"/>
      <c r="IRX15" s="20"/>
      <c r="IRY15"/>
      <c r="IRZ15" s="20"/>
      <c r="ISA15"/>
      <c r="ISB15" s="20"/>
      <c r="ISC15"/>
      <c r="ISD15" s="20"/>
      <c r="ISE15"/>
      <c r="ISF15" s="20"/>
      <c r="ISG15"/>
      <c r="ISH15" s="20"/>
      <c r="ISI15"/>
      <c r="ISJ15" s="20"/>
      <c r="ISK15"/>
      <c r="ISL15" s="20"/>
      <c r="ISM15"/>
      <c r="ISN15" s="20"/>
      <c r="ISO15"/>
      <c r="ISP15" s="20"/>
      <c r="ISQ15"/>
      <c r="ISR15" s="20"/>
      <c r="ISS15"/>
      <c r="IST15" s="20"/>
      <c r="ISU15"/>
      <c r="ISV15" s="20"/>
      <c r="ISW15"/>
      <c r="ISX15" s="20"/>
      <c r="ISY15"/>
      <c r="ISZ15" s="20"/>
      <c r="ITA15"/>
      <c r="ITB15" s="20"/>
      <c r="ITC15"/>
      <c r="ITD15" s="20"/>
      <c r="ITE15"/>
      <c r="ITF15" s="20"/>
      <c r="ITG15"/>
      <c r="ITH15" s="20"/>
      <c r="ITI15"/>
      <c r="ITJ15" s="20"/>
      <c r="ITK15"/>
      <c r="ITL15" s="20"/>
      <c r="ITM15"/>
      <c r="ITN15" s="20"/>
      <c r="ITO15"/>
      <c r="ITP15" s="20"/>
      <c r="ITQ15"/>
      <c r="ITR15" s="20"/>
      <c r="ITS15"/>
      <c r="ITT15" s="20"/>
      <c r="ITU15"/>
      <c r="ITV15" s="20"/>
      <c r="ITW15"/>
      <c r="ITX15" s="20"/>
      <c r="ITY15"/>
      <c r="ITZ15" s="20"/>
      <c r="IUA15"/>
      <c r="IUB15" s="20"/>
      <c r="IUC15"/>
      <c r="IUD15" s="20"/>
      <c r="IUE15"/>
      <c r="IUF15" s="20"/>
      <c r="IUG15"/>
      <c r="IUH15" s="20"/>
      <c r="IUI15"/>
      <c r="IUJ15" s="20"/>
      <c r="IUK15"/>
      <c r="IUL15" s="20"/>
      <c r="IUM15"/>
      <c r="IUN15" s="20"/>
      <c r="IUO15"/>
      <c r="IUP15" s="20"/>
      <c r="IUQ15"/>
      <c r="IUR15" s="20"/>
      <c r="IUS15"/>
      <c r="IUT15" s="20"/>
      <c r="IUU15"/>
      <c r="IUV15" s="20"/>
      <c r="IUW15"/>
      <c r="IUX15" s="20"/>
      <c r="IUY15"/>
      <c r="IUZ15" s="20"/>
      <c r="IVA15"/>
      <c r="IVB15" s="20"/>
      <c r="IVC15"/>
      <c r="IVD15" s="20"/>
      <c r="IVE15"/>
      <c r="IVF15" s="20"/>
      <c r="IVG15"/>
      <c r="IVH15" s="20"/>
      <c r="IVI15"/>
      <c r="IVJ15" s="20"/>
      <c r="IVK15"/>
      <c r="IVL15" s="20"/>
      <c r="IVM15"/>
      <c r="IVN15" s="20"/>
      <c r="IVO15"/>
      <c r="IVP15" s="20"/>
      <c r="IVQ15"/>
      <c r="IVR15" s="20"/>
      <c r="IVS15"/>
      <c r="IVT15" s="20"/>
      <c r="IVU15"/>
      <c r="IVV15" s="20"/>
      <c r="IVW15"/>
      <c r="IVX15" s="20"/>
      <c r="IVY15"/>
      <c r="IVZ15" s="20"/>
      <c r="IWA15"/>
      <c r="IWB15" s="20"/>
      <c r="IWC15"/>
      <c r="IWD15" s="20"/>
      <c r="IWE15"/>
      <c r="IWF15" s="20"/>
      <c r="IWG15"/>
      <c r="IWH15" s="20"/>
      <c r="IWI15"/>
      <c r="IWJ15" s="20"/>
      <c r="IWK15"/>
      <c r="IWL15" s="20"/>
      <c r="IWM15"/>
      <c r="IWN15" s="20"/>
      <c r="IWO15"/>
      <c r="IWP15" s="20"/>
      <c r="IWQ15"/>
      <c r="IWR15" s="20"/>
      <c r="IWS15"/>
      <c r="IWT15" s="20"/>
      <c r="IWU15"/>
      <c r="IWV15" s="20"/>
      <c r="IWW15"/>
      <c r="IWX15" s="20"/>
      <c r="IWY15"/>
      <c r="IWZ15" s="20"/>
      <c r="IXA15"/>
      <c r="IXB15" s="20"/>
      <c r="IXC15"/>
      <c r="IXD15" s="20"/>
      <c r="IXE15"/>
      <c r="IXF15" s="20"/>
      <c r="IXG15"/>
      <c r="IXH15" s="20"/>
      <c r="IXI15"/>
      <c r="IXJ15" s="20"/>
      <c r="IXK15"/>
      <c r="IXL15" s="20"/>
      <c r="IXM15"/>
      <c r="IXN15" s="20"/>
      <c r="IXO15"/>
      <c r="IXP15" s="20"/>
      <c r="IXQ15"/>
      <c r="IXR15" s="20"/>
      <c r="IXS15"/>
      <c r="IXT15" s="20"/>
      <c r="IXU15"/>
      <c r="IXV15" s="20"/>
      <c r="IXW15"/>
      <c r="IXX15" s="20"/>
      <c r="IXY15"/>
      <c r="IXZ15" s="20"/>
      <c r="IYA15"/>
      <c r="IYB15" s="20"/>
      <c r="IYC15"/>
      <c r="IYD15" s="20"/>
      <c r="IYE15"/>
      <c r="IYF15" s="20"/>
      <c r="IYG15"/>
      <c r="IYH15" s="20"/>
      <c r="IYI15"/>
      <c r="IYJ15" s="20"/>
      <c r="IYK15"/>
      <c r="IYL15" s="20"/>
      <c r="IYM15"/>
      <c r="IYN15" s="20"/>
      <c r="IYO15"/>
      <c r="IYP15" s="20"/>
      <c r="IYQ15"/>
      <c r="IYR15" s="20"/>
      <c r="IYS15"/>
      <c r="IYT15" s="20"/>
      <c r="IYU15"/>
      <c r="IYV15" s="20"/>
      <c r="IYW15"/>
      <c r="IYX15" s="20"/>
      <c r="IYY15"/>
      <c r="IYZ15" s="20"/>
      <c r="IZA15"/>
      <c r="IZB15" s="20"/>
      <c r="IZC15"/>
      <c r="IZD15" s="20"/>
      <c r="IZE15"/>
      <c r="IZF15" s="20"/>
      <c r="IZG15"/>
      <c r="IZH15" s="20"/>
      <c r="IZI15"/>
      <c r="IZJ15" s="20"/>
      <c r="IZK15"/>
      <c r="IZL15" s="20"/>
      <c r="IZM15"/>
      <c r="IZN15" s="20"/>
      <c r="IZO15"/>
      <c r="IZP15" s="20"/>
      <c r="IZQ15"/>
      <c r="IZR15" s="20"/>
      <c r="IZS15"/>
      <c r="IZT15" s="20"/>
      <c r="IZU15"/>
      <c r="IZV15" s="20"/>
      <c r="IZW15"/>
      <c r="IZX15" s="20"/>
      <c r="IZY15"/>
      <c r="IZZ15" s="20"/>
      <c r="JAA15"/>
      <c r="JAB15" s="20"/>
      <c r="JAC15"/>
      <c r="JAD15" s="20"/>
      <c r="JAE15"/>
      <c r="JAF15" s="20"/>
      <c r="JAG15"/>
      <c r="JAH15" s="20"/>
      <c r="JAI15"/>
      <c r="JAJ15" s="20"/>
      <c r="JAK15"/>
      <c r="JAL15" s="20"/>
      <c r="JAM15"/>
      <c r="JAN15" s="20"/>
      <c r="JAO15"/>
      <c r="JAP15" s="20"/>
      <c r="JAQ15"/>
      <c r="JAR15" s="20"/>
      <c r="JAS15"/>
      <c r="JAT15" s="20"/>
      <c r="JAU15"/>
      <c r="JAV15" s="20"/>
      <c r="JAW15"/>
      <c r="JAX15" s="20"/>
      <c r="JAY15"/>
      <c r="JAZ15" s="20"/>
      <c r="JBA15"/>
      <c r="JBB15" s="20"/>
      <c r="JBC15"/>
      <c r="JBD15" s="20"/>
      <c r="JBE15"/>
      <c r="JBF15" s="20"/>
      <c r="JBG15"/>
      <c r="JBH15" s="20"/>
      <c r="JBI15"/>
      <c r="JBJ15" s="20"/>
      <c r="JBK15"/>
      <c r="JBL15" s="20"/>
      <c r="JBM15"/>
      <c r="JBN15" s="20"/>
      <c r="JBO15"/>
      <c r="JBP15" s="20"/>
      <c r="JBQ15"/>
      <c r="JBR15" s="20"/>
      <c r="JBS15"/>
      <c r="JBT15" s="20"/>
      <c r="JBU15"/>
      <c r="JBV15" s="20"/>
      <c r="JBW15"/>
      <c r="JBX15" s="20"/>
      <c r="JBY15"/>
      <c r="JBZ15" s="20"/>
      <c r="JCA15"/>
      <c r="JCB15" s="20"/>
      <c r="JCC15"/>
      <c r="JCD15" s="20"/>
      <c r="JCE15"/>
      <c r="JCF15" s="20"/>
      <c r="JCG15"/>
      <c r="JCH15" s="20"/>
      <c r="JCI15"/>
      <c r="JCJ15" s="20"/>
      <c r="JCK15"/>
      <c r="JCL15" s="20"/>
      <c r="JCM15"/>
      <c r="JCN15" s="20"/>
      <c r="JCO15"/>
      <c r="JCP15" s="20"/>
      <c r="JCQ15"/>
      <c r="JCR15" s="20"/>
      <c r="JCS15"/>
      <c r="JCT15" s="20"/>
      <c r="JCU15"/>
      <c r="JCV15" s="20"/>
      <c r="JCW15"/>
      <c r="JCX15" s="20"/>
      <c r="JCY15"/>
      <c r="JCZ15" s="20"/>
      <c r="JDA15"/>
      <c r="JDB15" s="20"/>
      <c r="JDC15"/>
      <c r="JDD15" s="20"/>
      <c r="JDE15"/>
      <c r="JDF15" s="20"/>
      <c r="JDG15"/>
      <c r="JDH15" s="20"/>
      <c r="JDI15"/>
      <c r="JDJ15" s="20"/>
      <c r="JDK15"/>
      <c r="JDL15" s="20"/>
      <c r="JDM15"/>
      <c r="JDN15" s="20"/>
      <c r="JDO15"/>
      <c r="JDP15" s="20"/>
      <c r="JDQ15"/>
      <c r="JDR15" s="20"/>
      <c r="JDS15"/>
      <c r="JDT15" s="20"/>
      <c r="JDU15"/>
      <c r="JDV15" s="20"/>
      <c r="JDW15"/>
      <c r="JDX15" s="20"/>
      <c r="JDY15"/>
      <c r="JDZ15" s="20"/>
      <c r="JEA15"/>
      <c r="JEB15" s="20"/>
      <c r="JEC15"/>
      <c r="JED15" s="20"/>
      <c r="JEE15"/>
      <c r="JEF15" s="20"/>
      <c r="JEG15"/>
      <c r="JEH15" s="20"/>
      <c r="JEI15"/>
      <c r="JEJ15" s="20"/>
      <c r="JEK15"/>
      <c r="JEL15" s="20"/>
      <c r="JEM15"/>
      <c r="JEN15" s="20"/>
      <c r="JEO15"/>
      <c r="JEP15" s="20"/>
      <c r="JEQ15"/>
      <c r="JER15" s="20"/>
      <c r="JES15"/>
      <c r="JET15" s="20"/>
      <c r="JEU15"/>
      <c r="JEV15" s="20"/>
      <c r="JEW15"/>
      <c r="JEX15" s="20"/>
      <c r="JEY15"/>
      <c r="JEZ15" s="20"/>
      <c r="JFA15"/>
      <c r="JFB15" s="20"/>
      <c r="JFC15"/>
      <c r="JFD15" s="20"/>
      <c r="JFE15"/>
      <c r="JFF15" s="20"/>
      <c r="JFG15"/>
      <c r="JFH15" s="20"/>
      <c r="JFI15"/>
      <c r="JFJ15" s="20"/>
      <c r="JFK15"/>
      <c r="JFL15" s="20"/>
      <c r="JFM15"/>
      <c r="JFN15" s="20"/>
      <c r="JFO15"/>
      <c r="JFP15" s="20"/>
      <c r="JFQ15"/>
      <c r="JFR15" s="20"/>
      <c r="JFS15"/>
      <c r="JFT15" s="20"/>
      <c r="JFU15"/>
      <c r="JFV15" s="20"/>
      <c r="JFW15"/>
      <c r="JFX15" s="20"/>
      <c r="JFY15"/>
      <c r="JFZ15" s="20"/>
      <c r="JGA15"/>
      <c r="JGB15" s="20"/>
      <c r="JGC15"/>
      <c r="JGD15" s="20"/>
      <c r="JGE15"/>
      <c r="JGF15" s="20"/>
      <c r="JGG15"/>
      <c r="JGH15" s="20"/>
      <c r="JGI15"/>
      <c r="JGJ15" s="20"/>
      <c r="JGK15"/>
      <c r="JGL15" s="20"/>
      <c r="JGM15"/>
      <c r="JGN15" s="20"/>
      <c r="JGO15"/>
      <c r="JGP15" s="20"/>
      <c r="JGQ15"/>
      <c r="JGR15" s="20"/>
      <c r="JGS15"/>
      <c r="JGT15" s="20"/>
      <c r="JGU15"/>
      <c r="JGV15" s="20"/>
      <c r="JGW15"/>
      <c r="JGX15" s="20"/>
      <c r="JGY15"/>
      <c r="JGZ15" s="20"/>
      <c r="JHA15"/>
      <c r="JHB15" s="20"/>
      <c r="JHC15"/>
      <c r="JHD15" s="20"/>
      <c r="JHE15"/>
      <c r="JHF15" s="20"/>
      <c r="JHG15"/>
      <c r="JHH15" s="20"/>
      <c r="JHI15"/>
      <c r="JHJ15" s="20"/>
      <c r="JHK15"/>
      <c r="JHL15" s="20"/>
      <c r="JHM15"/>
      <c r="JHN15" s="20"/>
      <c r="JHO15"/>
      <c r="JHP15" s="20"/>
      <c r="JHQ15"/>
      <c r="JHR15" s="20"/>
      <c r="JHS15"/>
      <c r="JHT15" s="20"/>
      <c r="JHU15"/>
      <c r="JHV15" s="20"/>
      <c r="JHW15"/>
      <c r="JHX15" s="20"/>
      <c r="JHY15"/>
      <c r="JHZ15" s="20"/>
      <c r="JIA15"/>
      <c r="JIB15" s="20"/>
      <c r="JIC15"/>
      <c r="JID15" s="20"/>
      <c r="JIE15"/>
      <c r="JIF15" s="20"/>
      <c r="JIG15"/>
      <c r="JIH15" s="20"/>
      <c r="JII15"/>
      <c r="JIJ15" s="20"/>
      <c r="JIK15"/>
      <c r="JIL15" s="20"/>
      <c r="JIM15"/>
      <c r="JIN15" s="20"/>
      <c r="JIO15"/>
      <c r="JIP15" s="20"/>
      <c r="JIQ15"/>
      <c r="JIR15" s="20"/>
      <c r="JIS15"/>
      <c r="JIT15" s="20"/>
      <c r="JIU15"/>
      <c r="JIV15" s="20"/>
      <c r="JIW15"/>
      <c r="JIX15" s="20"/>
      <c r="JIY15"/>
      <c r="JIZ15" s="20"/>
      <c r="JJA15"/>
      <c r="JJB15" s="20"/>
      <c r="JJC15"/>
      <c r="JJD15" s="20"/>
      <c r="JJE15"/>
      <c r="JJF15" s="20"/>
      <c r="JJG15"/>
      <c r="JJH15" s="20"/>
      <c r="JJI15"/>
      <c r="JJJ15" s="20"/>
      <c r="JJK15"/>
      <c r="JJL15" s="20"/>
      <c r="JJM15"/>
      <c r="JJN15" s="20"/>
      <c r="JJO15"/>
      <c r="JJP15" s="20"/>
      <c r="JJQ15"/>
      <c r="JJR15" s="20"/>
      <c r="JJS15"/>
      <c r="JJT15" s="20"/>
      <c r="JJU15"/>
      <c r="JJV15" s="20"/>
      <c r="JJW15"/>
      <c r="JJX15" s="20"/>
      <c r="JJY15"/>
      <c r="JJZ15" s="20"/>
      <c r="JKA15"/>
      <c r="JKB15" s="20"/>
      <c r="JKC15"/>
      <c r="JKD15" s="20"/>
      <c r="JKE15"/>
      <c r="JKF15" s="20"/>
      <c r="JKG15"/>
      <c r="JKH15" s="20"/>
      <c r="JKI15"/>
      <c r="JKJ15" s="20"/>
      <c r="JKK15"/>
      <c r="JKL15" s="20"/>
      <c r="JKM15"/>
      <c r="JKN15" s="20"/>
      <c r="JKO15"/>
      <c r="JKP15" s="20"/>
      <c r="JKQ15"/>
      <c r="JKR15" s="20"/>
      <c r="JKS15"/>
      <c r="JKT15" s="20"/>
      <c r="JKU15"/>
      <c r="JKV15" s="20"/>
      <c r="JKW15"/>
      <c r="JKX15" s="20"/>
      <c r="JKY15"/>
      <c r="JKZ15" s="20"/>
      <c r="JLA15"/>
      <c r="JLB15" s="20"/>
      <c r="JLC15"/>
      <c r="JLD15" s="20"/>
      <c r="JLE15"/>
      <c r="JLF15" s="20"/>
      <c r="JLG15"/>
      <c r="JLH15" s="20"/>
      <c r="JLI15"/>
      <c r="JLJ15" s="20"/>
      <c r="JLK15"/>
      <c r="JLL15" s="20"/>
      <c r="JLM15"/>
      <c r="JLN15" s="20"/>
      <c r="JLO15"/>
      <c r="JLP15" s="20"/>
      <c r="JLQ15"/>
      <c r="JLR15" s="20"/>
      <c r="JLS15"/>
      <c r="JLT15" s="20"/>
      <c r="JLU15"/>
      <c r="JLV15" s="20"/>
      <c r="JLW15"/>
      <c r="JLX15" s="20"/>
      <c r="JLY15"/>
      <c r="JLZ15" s="20"/>
      <c r="JMA15"/>
      <c r="JMB15" s="20"/>
      <c r="JMC15"/>
      <c r="JMD15" s="20"/>
      <c r="JME15"/>
      <c r="JMF15" s="20"/>
      <c r="JMG15"/>
      <c r="JMH15" s="20"/>
      <c r="JMI15"/>
      <c r="JMJ15" s="20"/>
      <c r="JMK15"/>
      <c r="JML15" s="20"/>
      <c r="JMM15"/>
      <c r="JMN15" s="20"/>
      <c r="JMO15"/>
      <c r="JMP15" s="20"/>
      <c r="JMQ15"/>
      <c r="JMR15" s="20"/>
      <c r="JMS15"/>
      <c r="JMT15" s="20"/>
      <c r="JMU15"/>
      <c r="JMV15" s="20"/>
      <c r="JMW15"/>
      <c r="JMX15" s="20"/>
      <c r="JMY15"/>
      <c r="JMZ15" s="20"/>
      <c r="JNA15"/>
      <c r="JNB15" s="20"/>
      <c r="JNC15"/>
      <c r="JND15" s="20"/>
      <c r="JNE15"/>
      <c r="JNF15" s="20"/>
      <c r="JNG15"/>
      <c r="JNH15" s="20"/>
      <c r="JNI15"/>
      <c r="JNJ15" s="20"/>
      <c r="JNK15"/>
      <c r="JNL15" s="20"/>
      <c r="JNM15"/>
      <c r="JNN15" s="20"/>
      <c r="JNO15"/>
      <c r="JNP15" s="20"/>
      <c r="JNQ15"/>
      <c r="JNR15" s="20"/>
      <c r="JNS15"/>
      <c r="JNT15" s="20"/>
      <c r="JNU15"/>
      <c r="JNV15" s="20"/>
      <c r="JNW15"/>
      <c r="JNX15" s="20"/>
      <c r="JNY15"/>
      <c r="JNZ15" s="20"/>
      <c r="JOA15"/>
      <c r="JOB15" s="20"/>
      <c r="JOC15"/>
      <c r="JOD15" s="20"/>
      <c r="JOE15"/>
      <c r="JOF15" s="20"/>
      <c r="JOG15"/>
      <c r="JOH15" s="20"/>
      <c r="JOI15"/>
      <c r="JOJ15" s="20"/>
      <c r="JOK15"/>
      <c r="JOL15" s="20"/>
      <c r="JOM15"/>
      <c r="JON15" s="20"/>
      <c r="JOO15"/>
      <c r="JOP15" s="20"/>
      <c r="JOQ15"/>
      <c r="JOR15" s="20"/>
      <c r="JOS15"/>
      <c r="JOT15" s="20"/>
      <c r="JOU15"/>
      <c r="JOV15" s="20"/>
      <c r="JOW15"/>
      <c r="JOX15" s="20"/>
      <c r="JOY15"/>
      <c r="JOZ15" s="20"/>
      <c r="JPA15"/>
      <c r="JPB15" s="20"/>
      <c r="JPC15"/>
      <c r="JPD15" s="20"/>
      <c r="JPE15"/>
      <c r="JPF15" s="20"/>
      <c r="JPG15"/>
      <c r="JPH15" s="20"/>
      <c r="JPI15"/>
      <c r="JPJ15" s="20"/>
      <c r="JPK15"/>
      <c r="JPL15" s="20"/>
      <c r="JPM15"/>
      <c r="JPN15" s="20"/>
      <c r="JPO15"/>
      <c r="JPP15" s="20"/>
      <c r="JPQ15"/>
      <c r="JPR15" s="20"/>
      <c r="JPS15"/>
      <c r="JPT15" s="20"/>
      <c r="JPU15"/>
      <c r="JPV15" s="20"/>
      <c r="JPW15"/>
      <c r="JPX15" s="20"/>
      <c r="JPY15"/>
      <c r="JPZ15" s="20"/>
      <c r="JQA15"/>
      <c r="JQB15" s="20"/>
      <c r="JQC15"/>
      <c r="JQD15" s="20"/>
      <c r="JQE15"/>
      <c r="JQF15" s="20"/>
      <c r="JQG15"/>
      <c r="JQH15" s="20"/>
      <c r="JQI15"/>
      <c r="JQJ15" s="20"/>
      <c r="JQK15"/>
      <c r="JQL15" s="20"/>
      <c r="JQM15"/>
      <c r="JQN15" s="20"/>
      <c r="JQO15"/>
      <c r="JQP15" s="20"/>
      <c r="JQQ15"/>
      <c r="JQR15" s="20"/>
      <c r="JQS15"/>
      <c r="JQT15" s="20"/>
      <c r="JQU15"/>
      <c r="JQV15" s="20"/>
      <c r="JQW15"/>
      <c r="JQX15" s="20"/>
      <c r="JQY15"/>
      <c r="JQZ15" s="20"/>
      <c r="JRA15"/>
      <c r="JRB15" s="20"/>
      <c r="JRC15"/>
      <c r="JRD15" s="20"/>
      <c r="JRE15"/>
      <c r="JRF15" s="20"/>
      <c r="JRG15"/>
      <c r="JRH15" s="20"/>
      <c r="JRI15"/>
      <c r="JRJ15" s="20"/>
      <c r="JRK15"/>
      <c r="JRL15" s="20"/>
      <c r="JRM15"/>
      <c r="JRN15" s="20"/>
      <c r="JRO15"/>
      <c r="JRP15" s="20"/>
      <c r="JRQ15"/>
      <c r="JRR15" s="20"/>
      <c r="JRS15"/>
      <c r="JRT15" s="20"/>
      <c r="JRU15"/>
      <c r="JRV15" s="20"/>
      <c r="JRW15"/>
      <c r="JRX15" s="20"/>
      <c r="JRY15"/>
      <c r="JRZ15" s="20"/>
      <c r="JSA15"/>
      <c r="JSB15" s="20"/>
      <c r="JSC15"/>
      <c r="JSD15" s="20"/>
      <c r="JSE15"/>
      <c r="JSF15" s="20"/>
      <c r="JSG15"/>
      <c r="JSH15" s="20"/>
      <c r="JSI15"/>
      <c r="JSJ15" s="20"/>
      <c r="JSK15"/>
      <c r="JSL15" s="20"/>
      <c r="JSM15"/>
      <c r="JSN15" s="20"/>
      <c r="JSO15"/>
      <c r="JSP15" s="20"/>
      <c r="JSQ15"/>
      <c r="JSR15" s="20"/>
      <c r="JSS15"/>
      <c r="JST15" s="20"/>
      <c r="JSU15"/>
      <c r="JSV15" s="20"/>
      <c r="JSW15"/>
      <c r="JSX15" s="20"/>
      <c r="JSY15"/>
      <c r="JSZ15" s="20"/>
      <c r="JTA15"/>
      <c r="JTB15" s="20"/>
      <c r="JTC15"/>
      <c r="JTD15" s="20"/>
      <c r="JTE15"/>
      <c r="JTF15" s="20"/>
      <c r="JTG15"/>
      <c r="JTH15" s="20"/>
      <c r="JTI15"/>
      <c r="JTJ15" s="20"/>
      <c r="JTK15"/>
      <c r="JTL15" s="20"/>
      <c r="JTM15"/>
      <c r="JTN15" s="20"/>
      <c r="JTO15"/>
      <c r="JTP15" s="20"/>
      <c r="JTQ15"/>
      <c r="JTR15" s="20"/>
      <c r="JTS15"/>
      <c r="JTT15" s="20"/>
      <c r="JTU15"/>
      <c r="JTV15" s="20"/>
      <c r="JTW15"/>
      <c r="JTX15" s="20"/>
      <c r="JTY15"/>
      <c r="JTZ15" s="20"/>
      <c r="JUA15"/>
      <c r="JUB15" s="20"/>
      <c r="JUC15"/>
      <c r="JUD15" s="20"/>
      <c r="JUE15"/>
      <c r="JUF15" s="20"/>
      <c r="JUG15"/>
      <c r="JUH15" s="20"/>
      <c r="JUI15"/>
      <c r="JUJ15" s="20"/>
      <c r="JUK15"/>
      <c r="JUL15" s="20"/>
      <c r="JUM15"/>
      <c r="JUN15" s="20"/>
      <c r="JUO15"/>
      <c r="JUP15" s="20"/>
      <c r="JUQ15"/>
      <c r="JUR15" s="20"/>
      <c r="JUS15"/>
      <c r="JUT15" s="20"/>
      <c r="JUU15"/>
      <c r="JUV15" s="20"/>
      <c r="JUW15"/>
      <c r="JUX15" s="20"/>
      <c r="JUY15"/>
      <c r="JUZ15" s="20"/>
      <c r="JVA15"/>
      <c r="JVB15" s="20"/>
      <c r="JVC15"/>
      <c r="JVD15" s="20"/>
      <c r="JVE15"/>
      <c r="JVF15" s="20"/>
      <c r="JVG15"/>
      <c r="JVH15" s="20"/>
      <c r="JVI15"/>
      <c r="JVJ15" s="20"/>
      <c r="JVK15"/>
      <c r="JVL15" s="20"/>
      <c r="JVM15"/>
      <c r="JVN15" s="20"/>
      <c r="JVO15"/>
      <c r="JVP15" s="20"/>
      <c r="JVQ15"/>
      <c r="JVR15" s="20"/>
      <c r="JVS15"/>
      <c r="JVT15" s="20"/>
      <c r="JVU15"/>
      <c r="JVV15" s="20"/>
      <c r="JVW15"/>
      <c r="JVX15" s="20"/>
      <c r="JVY15"/>
      <c r="JVZ15" s="20"/>
      <c r="JWA15"/>
      <c r="JWB15" s="20"/>
      <c r="JWC15"/>
      <c r="JWD15" s="20"/>
      <c r="JWE15"/>
      <c r="JWF15" s="20"/>
      <c r="JWG15"/>
      <c r="JWH15" s="20"/>
      <c r="JWI15"/>
      <c r="JWJ15" s="20"/>
      <c r="JWK15"/>
      <c r="JWL15" s="20"/>
      <c r="JWM15"/>
      <c r="JWN15" s="20"/>
      <c r="JWO15"/>
      <c r="JWP15" s="20"/>
      <c r="JWQ15"/>
      <c r="JWR15" s="20"/>
      <c r="JWS15"/>
      <c r="JWT15" s="20"/>
      <c r="JWU15"/>
      <c r="JWV15" s="20"/>
      <c r="JWW15"/>
      <c r="JWX15" s="20"/>
      <c r="JWY15"/>
      <c r="JWZ15" s="20"/>
      <c r="JXA15"/>
      <c r="JXB15" s="20"/>
      <c r="JXC15"/>
      <c r="JXD15" s="20"/>
      <c r="JXE15"/>
      <c r="JXF15" s="20"/>
      <c r="JXG15"/>
      <c r="JXH15" s="20"/>
      <c r="JXI15"/>
      <c r="JXJ15" s="20"/>
      <c r="JXK15"/>
      <c r="JXL15" s="20"/>
      <c r="JXM15"/>
      <c r="JXN15" s="20"/>
      <c r="JXO15"/>
      <c r="JXP15" s="20"/>
      <c r="JXQ15"/>
      <c r="JXR15" s="20"/>
      <c r="JXS15"/>
      <c r="JXT15" s="20"/>
      <c r="JXU15"/>
      <c r="JXV15" s="20"/>
      <c r="JXW15"/>
      <c r="JXX15" s="20"/>
      <c r="JXY15"/>
      <c r="JXZ15" s="20"/>
      <c r="JYA15"/>
      <c r="JYB15" s="20"/>
      <c r="JYC15"/>
      <c r="JYD15" s="20"/>
      <c r="JYE15"/>
      <c r="JYF15" s="20"/>
      <c r="JYG15"/>
      <c r="JYH15" s="20"/>
      <c r="JYI15"/>
      <c r="JYJ15" s="20"/>
      <c r="JYK15"/>
      <c r="JYL15" s="20"/>
      <c r="JYM15"/>
      <c r="JYN15" s="20"/>
      <c r="JYO15"/>
      <c r="JYP15" s="20"/>
      <c r="JYQ15"/>
      <c r="JYR15" s="20"/>
      <c r="JYS15"/>
      <c r="JYT15" s="20"/>
      <c r="JYU15"/>
      <c r="JYV15" s="20"/>
      <c r="JYW15"/>
      <c r="JYX15" s="20"/>
      <c r="JYY15"/>
      <c r="JYZ15" s="20"/>
      <c r="JZA15"/>
      <c r="JZB15" s="20"/>
      <c r="JZC15"/>
      <c r="JZD15" s="20"/>
      <c r="JZE15"/>
      <c r="JZF15" s="20"/>
      <c r="JZG15"/>
      <c r="JZH15" s="20"/>
      <c r="JZI15"/>
      <c r="JZJ15" s="20"/>
      <c r="JZK15"/>
      <c r="JZL15" s="20"/>
      <c r="JZM15"/>
      <c r="JZN15" s="20"/>
      <c r="JZO15"/>
      <c r="JZP15" s="20"/>
      <c r="JZQ15"/>
      <c r="JZR15" s="20"/>
      <c r="JZS15"/>
      <c r="JZT15" s="20"/>
      <c r="JZU15"/>
      <c r="JZV15" s="20"/>
      <c r="JZW15"/>
      <c r="JZX15" s="20"/>
      <c r="JZY15"/>
      <c r="JZZ15" s="20"/>
      <c r="KAA15"/>
      <c r="KAB15" s="20"/>
      <c r="KAC15"/>
      <c r="KAD15" s="20"/>
      <c r="KAE15"/>
      <c r="KAF15" s="20"/>
      <c r="KAG15"/>
      <c r="KAH15" s="20"/>
      <c r="KAI15"/>
      <c r="KAJ15" s="20"/>
      <c r="KAK15"/>
      <c r="KAL15" s="20"/>
      <c r="KAM15"/>
      <c r="KAN15" s="20"/>
      <c r="KAO15"/>
      <c r="KAP15" s="20"/>
      <c r="KAQ15"/>
      <c r="KAR15" s="20"/>
      <c r="KAS15"/>
      <c r="KAT15" s="20"/>
      <c r="KAU15"/>
      <c r="KAV15" s="20"/>
      <c r="KAW15"/>
      <c r="KAX15" s="20"/>
      <c r="KAY15"/>
      <c r="KAZ15" s="20"/>
      <c r="KBA15"/>
      <c r="KBB15" s="20"/>
      <c r="KBC15"/>
      <c r="KBD15" s="20"/>
      <c r="KBE15"/>
      <c r="KBF15" s="20"/>
      <c r="KBG15"/>
      <c r="KBH15" s="20"/>
      <c r="KBI15"/>
      <c r="KBJ15" s="20"/>
      <c r="KBK15"/>
      <c r="KBL15" s="20"/>
      <c r="KBM15"/>
      <c r="KBN15" s="20"/>
      <c r="KBO15"/>
      <c r="KBP15" s="20"/>
      <c r="KBQ15"/>
      <c r="KBR15" s="20"/>
      <c r="KBS15"/>
      <c r="KBT15" s="20"/>
      <c r="KBU15"/>
      <c r="KBV15" s="20"/>
      <c r="KBW15"/>
      <c r="KBX15" s="20"/>
      <c r="KBY15"/>
      <c r="KBZ15" s="20"/>
      <c r="KCA15"/>
      <c r="KCB15" s="20"/>
      <c r="KCC15"/>
      <c r="KCD15" s="20"/>
      <c r="KCE15"/>
      <c r="KCF15" s="20"/>
      <c r="KCG15"/>
      <c r="KCH15" s="20"/>
      <c r="KCI15"/>
      <c r="KCJ15" s="20"/>
      <c r="KCK15"/>
      <c r="KCL15" s="20"/>
      <c r="KCM15"/>
      <c r="KCN15" s="20"/>
      <c r="KCO15"/>
      <c r="KCP15" s="20"/>
      <c r="KCQ15"/>
      <c r="KCR15" s="20"/>
      <c r="KCS15"/>
      <c r="KCT15" s="20"/>
      <c r="KCU15"/>
      <c r="KCV15" s="20"/>
      <c r="KCW15"/>
      <c r="KCX15" s="20"/>
      <c r="KCY15"/>
      <c r="KCZ15" s="20"/>
      <c r="KDA15"/>
      <c r="KDB15" s="20"/>
      <c r="KDC15"/>
      <c r="KDD15" s="20"/>
      <c r="KDE15"/>
      <c r="KDF15" s="20"/>
      <c r="KDG15"/>
      <c r="KDH15" s="20"/>
      <c r="KDI15"/>
      <c r="KDJ15" s="20"/>
      <c r="KDK15"/>
      <c r="KDL15" s="20"/>
      <c r="KDM15"/>
      <c r="KDN15" s="20"/>
      <c r="KDO15"/>
      <c r="KDP15" s="20"/>
      <c r="KDQ15"/>
      <c r="KDR15" s="20"/>
      <c r="KDS15"/>
      <c r="KDT15" s="20"/>
      <c r="KDU15"/>
      <c r="KDV15" s="20"/>
      <c r="KDW15"/>
      <c r="KDX15" s="20"/>
      <c r="KDY15"/>
      <c r="KDZ15" s="20"/>
      <c r="KEA15"/>
      <c r="KEB15" s="20"/>
      <c r="KEC15"/>
      <c r="KED15" s="20"/>
      <c r="KEE15"/>
      <c r="KEF15" s="20"/>
      <c r="KEG15"/>
      <c r="KEH15" s="20"/>
      <c r="KEI15"/>
      <c r="KEJ15" s="20"/>
      <c r="KEK15"/>
      <c r="KEL15" s="20"/>
      <c r="KEM15"/>
      <c r="KEN15" s="20"/>
      <c r="KEO15"/>
      <c r="KEP15" s="20"/>
      <c r="KEQ15"/>
      <c r="KER15" s="20"/>
      <c r="KES15"/>
      <c r="KET15" s="20"/>
      <c r="KEU15"/>
      <c r="KEV15" s="20"/>
      <c r="KEW15"/>
      <c r="KEX15" s="20"/>
      <c r="KEY15"/>
      <c r="KEZ15" s="20"/>
      <c r="KFA15"/>
      <c r="KFB15" s="20"/>
      <c r="KFC15"/>
      <c r="KFD15" s="20"/>
      <c r="KFE15"/>
      <c r="KFF15" s="20"/>
      <c r="KFG15"/>
      <c r="KFH15" s="20"/>
      <c r="KFI15"/>
      <c r="KFJ15" s="20"/>
      <c r="KFK15"/>
      <c r="KFL15" s="20"/>
      <c r="KFM15"/>
      <c r="KFN15" s="20"/>
      <c r="KFO15"/>
      <c r="KFP15" s="20"/>
      <c r="KFQ15"/>
      <c r="KFR15" s="20"/>
      <c r="KFS15"/>
      <c r="KFT15" s="20"/>
      <c r="KFU15"/>
      <c r="KFV15" s="20"/>
      <c r="KFW15"/>
      <c r="KFX15" s="20"/>
      <c r="KFY15"/>
      <c r="KFZ15" s="20"/>
      <c r="KGA15"/>
      <c r="KGB15" s="20"/>
      <c r="KGC15"/>
      <c r="KGD15" s="20"/>
      <c r="KGE15"/>
      <c r="KGF15" s="20"/>
      <c r="KGG15"/>
      <c r="KGH15" s="20"/>
      <c r="KGI15"/>
      <c r="KGJ15" s="20"/>
      <c r="KGK15"/>
      <c r="KGL15" s="20"/>
      <c r="KGM15"/>
      <c r="KGN15" s="20"/>
      <c r="KGO15"/>
      <c r="KGP15" s="20"/>
      <c r="KGQ15"/>
      <c r="KGR15" s="20"/>
      <c r="KGS15"/>
      <c r="KGT15" s="20"/>
      <c r="KGU15"/>
      <c r="KGV15" s="20"/>
      <c r="KGW15"/>
      <c r="KGX15" s="20"/>
      <c r="KGY15"/>
      <c r="KGZ15" s="20"/>
      <c r="KHA15"/>
      <c r="KHB15" s="20"/>
      <c r="KHC15"/>
      <c r="KHD15" s="20"/>
      <c r="KHE15"/>
      <c r="KHF15" s="20"/>
      <c r="KHG15"/>
      <c r="KHH15" s="20"/>
      <c r="KHI15"/>
      <c r="KHJ15" s="20"/>
      <c r="KHK15"/>
      <c r="KHL15" s="20"/>
      <c r="KHM15"/>
      <c r="KHN15" s="20"/>
      <c r="KHO15"/>
      <c r="KHP15" s="20"/>
      <c r="KHQ15"/>
      <c r="KHR15" s="20"/>
      <c r="KHS15"/>
      <c r="KHT15" s="20"/>
      <c r="KHU15"/>
      <c r="KHV15" s="20"/>
      <c r="KHW15"/>
      <c r="KHX15" s="20"/>
      <c r="KHY15"/>
      <c r="KHZ15" s="20"/>
      <c r="KIA15"/>
      <c r="KIB15" s="20"/>
      <c r="KIC15"/>
      <c r="KID15" s="20"/>
      <c r="KIE15"/>
      <c r="KIF15" s="20"/>
      <c r="KIG15"/>
      <c r="KIH15" s="20"/>
      <c r="KII15"/>
      <c r="KIJ15" s="20"/>
      <c r="KIK15"/>
      <c r="KIL15" s="20"/>
      <c r="KIM15"/>
      <c r="KIN15" s="20"/>
      <c r="KIO15"/>
      <c r="KIP15" s="20"/>
      <c r="KIQ15"/>
      <c r="KIR15" s="20"/>
      <c r="KIS15"/>
      <c r="KIT15" s="20"/>
      <c r="KIU15"/>
      <c r="KIV15" s="20"/>
      <c r="KIW15"/>
      <c r="KIX15" s="20"/>
      <c r="KIY15"/>
      <c r="KIZ15" s="20"/>
      <c r="KJA15"/>
      <c r="KJB15" s="20"/>
      <c r="KJC15"/>
      <c r="KJD15" s="20"/>
      <c r="KJE15"/>
      <c r="KJF15" s="20"/>
      <c r="KJG15"/>
      <c r="KJH15" s="20"/>
      <c r="KJI15"/>
      <c r="KJJ15" s="20"/>
      <c r="KJK15"/>
      <c r="KJL15" s="20"/>
      <c r="KJM15"/>
      <c r="KJN15" s="20"/>
      <c r="KJO15"/>
      <c r="KJP15" s="20"/>
      <c r="KJQ15"/>
      <c r="KJR15" s="20"/>
      <c r="KJS15"/>
      <c r="KJT15" s="20"/>
      <c r="KJU15"/>
      <c r="KJV15" s="20"/>
      <c r="KJW15"/>
      <c r="KJX15" s="20"/>
      <c r="KJY15"/>
      <c r="KJZ15" s="20"/>
      <c r="KKA15"/>
      <c r="KKB15" s="20"/>
      <c r="KKC15"/>
      <c r="KKD15" s="20"/>
      <c r="KKE15"/>
      <c r="KKF15" s="20"/>
      <c r="KKG15"/>
      <c r="KKH15" s="20"/>
      <c r="KKI15"/>
      <c r="KKJ15" s="20"/>
      <c r="KKK15"/>
      <c r="KKL15" s="20"/>
      <c r="KKM15"/>
      <c r="KKN15" s="20"/>
      <c r="KKO15"/>
      <c r="KKP15" s="20"/>
      <c r="KKQ15"/>
      <c r="KKR15" s="20"/>
      <c r="KKS15"/>
      <c r="KKT15" s="20"/>
      <c r="KKU15"/>
      <c r="KKV15" s="20"/>
      <c r="KKW15"/>
      <c r="KKX15" s="20"/>
      <c r="KKY15"/>
      <c r="KKZ15" s="20"/>
      <c r="KLA15"/>
      <c r="KLB15" s="20"/>
      <c r="KLC15"/>
      <c r="KLD15" s="20"/>
      <c r="KLE15"/>
      <c r="KLF15" s="20"/>
      <c r="KLG15"/>
      <c r="KLH15" s="20"/>
      <c r="KLI15"/>
      <c r="KLJ15" s="20"/>
      <c r="KLK15"/>
      <c r="KLL15" s="20"/>
      <c r="KLM15"/>
      <c r="KLN15" s="20"/>
      <c r="KLO15"/>
      <c r="KLP15" s="20"/>
      <c r="KLQ15"/>
      <c r="KLR15" s="20"/>
      <c r="KLS15"/>
      <c r="KLT15" s="20"/>
      <c r="KLU15"/>
      <c r="KLV15" s="20"/>
      <c r="KLW15"/>
      <c r="KLX15" s="20"/>
      <c r="KLY15"/>
      <c r="KLZ15" s="20"/>
      <c r="KMA15"/>
      <c r="KMB15" s="20"/>
      <c r="KMC15"/>
      <c r="KMD15" s="20"/>
      <c r="KME15"/>
      <c r="KMF15" s="20"/>
      <c r="KMG15"/>
      <c r="KMH15" s="20"/>
      <c r="KMI15"/>
      <c r="KMJ15" s="20"/>
      <c r="KMK15"/>
      <c r="KML15" s="20"/>
      <c r="KMM15"/>
      <c r="KMN15" s="20"/>
      <c r="KMO15"/>
      <c r="KMP15" s="20"/>
      <c r="KMQ15"/>
      <c r="KMR15" s="20"/>
      <c r="KMS15"/>
      <c r="KMT15" s="20"/>
      <c r="KMU15"/>
      <c r="KMV15" s="20"/>
      <c r="KMW15"/>
      <c r="KMX15" s="20"/>
      <c r="KMY15"/>
      <c r="KMZ15" s="20"/>
      <c r="KNA15"/>
      <c r="KNB15" s="20"/>
      <c r="KNC15"/>
      <c r="KND15" s="20"/>
      <c r="KNE15"/>
      <c r="KNF15" s="20"/>
      <c r="KNG15"/>
      <c r="KNH15" s="20"/>
      <c r="KNI15"/>
      <c r="KNJ15" s="20"/>
      <c r="KNK15"/>
      <c r="KNL15" s="20"/>
      <c r="KNM15"/>
      <c r="KNN15" s="20"/>
      <c r="KNO15"/>
      <c r="KNP15" s="20"/>
      <c r="KNQ15"/>
      <c r="KNR15" s="20"/>
      <c r="KNS15"/>
      <c r="KNT15" s="20"/>
      <c r="KNU15"/>
      <c r="KNV15" s="20"/>
      <c r="KNW15"/>
      <c r="KNX15" s="20"/>
      <c r="KNY15"/>
      <c r="KNZ15" s="20"/>
      <c r="KOA15"/>
      <c r="KOB15" s="20"/>
      <c r="KOC15"/>
      <c r="KOD15" s="20"/>
      <c r="KOE15"/>
      <c r="KOF15" s="20"/>
      <c r="KOG15"/>
      <c r="KOH15" s="20"/>
      <c r="KOI15"/>
      <c r="KOJ15" s="20"/>
      <c r="KOK15"/>
      <c r="KOL15" s="20"/>
      <c r="KOM15"/>
      <c r="KON15" s="20"/>
      <c r="KOO15"/>
      <c r="KOP15" s="20"/>
      <c r="KOQ15"/>
      <c r="KOR15" s="20"/>
      <c r="KOS15"/>
      <c r="KOT15" s="20"/>
      <c r="KOU15"/>
      <c r="KOV15" s="20"/>
      <c r="KOW15"/>
      <c r="KOX15" s="20"/>
      <c r="KOY15"/>
      <c r="KOZ15" s="20"/>
      <c r="KPA15"/>
      <c r="KPB15" s="20"/>
      <c r="KPC15"/>
      <c r="KPD15" s="20"/>
      <c r="KPE15"/>
      <c r="KPF15" s="20"/>
      <c r="KPG15"/>
      <c r="KPH15" s="20"/>
      <c r="KPI15"/>
      <c r="KPJ15" s="20"/>
      <c r="KPK15"/>
      <c r="KPL15" s="20"/>
      <c r="KPM15"/>
      <c r="KPN15" s="20"/>
      <c r="KPO15"/>
      <c r="KPP15" s="20"/>
      <c r="KPQ15"/>
      <c r="KPR15" s="20"/>
      <c r="KPS15"/>
      <c r="KPT15" s="20"/>
      <c r="KPU15"/>
      <c r="KPV15" s="20"/>
      <c r="KPW15"/>
      <c r="KPX15" s="20"/>
      <c r="KPY15"/>
      <c r="KPZ15" s="20"/>
      <c r="KQA15"/>
      <c r="KQB15" s="20"/>
      <c r="KQC15"/>
      <c r="KQD15" s="20"/>
      <c r="KQE15"/>
      <c r="KQF15" s="20"/>
      <c r="KQG15"/>
      <c r="KQH15" s="20"/>
      <c r="KQI15"/>
      <c r="KQJ15" s="20"/>
      <c r="KQK15"/>
      <c r="KQL15" s="20"/>
      <c r="KQM15"/>
      <c r="KQN15" s="20"/>
      <c r="KQO15"/>
      <c r="KQP15" s="20"/>
      <c r="KQQ15"/>
      <c r="KQR15" s="20"/>
      <c r="KQS15"/>
      <c r="KQT15" s="20"/>
      <c r="KQU15"/>
      <c r="KQV15" s="20"/>
      <c r="KQW15"/>
      <c r="KQX15" s="20"/>
      <c r="KQY15"/>
      <c r="KQZ15" s="20"/>
      <c r="KRA15"/>
      <c r="KRB15" s="20"/>
      <c r="KRC15"/>
      <c r="KRD15" s="20"/>
      <c r="KRE15"/>
      <c r="KRF15" s="20"/>
      <c r="KRG15"/>
      <c r="KRH15" s="20"/>
      <c r="KRI15"/>
      <c r="KRJ15" s="20"/>
      <c r="KRK15"/>
      <c r="KRL15" s="20"/>
      <c r="KRM15"/>
      <c r="KRN15" s="20"/>
      <c r="KRO15"/>
      <c r="KRP15" s="20"/>
      <c r="KRQ15"/>
      <c r="KRR15" s="20"/>
      <c r="KRS15"/>
      <c r="KRT15" s="20"/>
      <c r="KRU15"/>
      <c r="KRV15" s="20"/>
      <c r="KRW15"/>
      <c r="KRX15" s="20"/>
      <c r="KRY15"/>
      <c r="KRZ15" s="20"/>
      <c r="KSA15"/>
      <c r="KSB15" s="20"/>
      <c r="KSC15"/>
      <c r="KSD15" s="20"/>
      <c r="KSE15"/>
      <c r="KSF15" s="20"/>
      <c r="KSG15"/>
      <c r="KSH15" s="20"/>
      <c r="KSI15"/>
      <c r="KSJ15" s="20"/>
      <c r="KSK15"/>
      <c r="KSL15" s="20"/>
      <c r="KSM15"/>
      <c r="KSN15" s="20"/>
      <c r="KSO15"/>
      <c r="KSP15" s="20"/>
      <c r="KSQ15"/>
      <c r="KSR15" s="20"/>
      <c r="KSS15"/>
      <c r="KST15" s="20"/>
      <c r="KSU15"/>
      <c r="KSV15" s="20"/>
      <c r="KSW15"/>
      <c r="KSX15" s="20"/>
      <c r="KSY15"/>
      <c r="KSZ15" s="20"/>
      <c r="KTA15"/>
      <c r="KTB15" s="20"/>
      <c r="KTC15"/>
      <c r="KTD15" s="20"/>
      <c r="KTE15"/>
      <c r="KTF15" s="20"/>
      <c r="KTG15"/>
      <c r="KTH15" s="20"/>
      <c r="KTI15"/>
      <c r="KTJ15" s="20"/>
      <c r="KTK15"/>
      <c r="KTL15" s="20"/>
      <c r="KTM15"/>
      <c r="KTN15" s="20"/>
      <c r="KTO15"/>
      <c r="KTP15" s="20"/>
      <c r="KTQ15"/>
      <c r="KTR15" s="20"/>
      <c r="KTS15"/>
      <c r="KTT15" s="20"/>
      <c r="KTU15"/>
      <c r="KTV15" s="20"/>
      <c r="KTW15"/>
      <c r="KTX15" s="20"/>
      <c r="KTY15"/>
      <c r="KTZ15" s="20"/>
      <c r="KUA15"/>
      <c r="KUB15" s="20"/>
      <c r="KUC15"/>
      <c r="KUD15" s="20"/>
      <c r="KUE15"/>
      <c r="KUF15" s="20"/>
      <c r="KUG15"/>
      <c r="KUH15" s="20"/>
      <c r="KUI15"/>
      <c r="KUJ15" s="20"/>
      <c r="KUK15"/>
      <c r="KUL15" s="20"/>
      <c r="KUM15"/>
      <c r="KUN15" s="20"/>
      <c r="KUO15"/>
      <c r="KUP15" s="20"/>
      <c r="KUQ15"/>
      <c r="KUR15" s="20"/>
      <c r="KUS15"/>
      <c r="KUT15" s="20"/>
      <c r="KUU15"/>
      <c r="KUV15" s="20"/>
      <c r="KUW15"/>
      <c r="KUX15" s="20"/>
      <c r="KUY15"/>
      <c r="KUZ15" s="20"/>
      <c r="KVA15"/>
      <c r="KVB15" s="20"/>
      <c r="KVC15"/>
      <c r="KVD15" s="20"/>
      <c r="KVE15"/>
      <c r="KVF15" s="20"/>
      <c r="KVG15"/>
      <c r="KVH15" s="20"/>
      <c r="KVI15"/>
      <c r="KVJ15" s="20"/>
      <c r="KVK15"/>
      <c r="KVL15" s="20"/>
      <c r="KVM15"/>
      <c r="KVN15" s="20"/>
      <c r="KVO15"/>
      <c r="KVP15" s="20"/>
      <c r="KVQ15"/>
      <c r="KVR15" s="20"/>
      <c r="KVS15"/>
      <c r="KVT15" s="20"/>
      <c r="KVU15"/>
      <c r="KVV15" s="20"/>
      <c r="KVW15"/>
      <c r="KVX15" s="20"/>
      <c r="KVY15"/>
      <c r="KVZ15" s="20"/>
      <c r="KWA15"/>
      <c r="KWB15" s="20"/>
      <c r="KWC15"/>
      <c r="KWD15" s="20"/>
      <c r="KWE15"/>
      <c r="KWF15" s="20"/>
      <c r="KWG15"/>
      <c r="KWH15" s="20"/>
      <c r="KWI15"/>
      <c r="KWJ15" s="20"/>
      <c r="KWK15"/>
      <c r="KWL15" s="20"/>
      <c r="KWM15"/>
      <c r="KWN15" s="20"/>
      <c r="KWO15"/>
      <c r="KWP15" s="20"/>
      <c r="KWQ15"/>
      <c r="KWR15" s="20"/>
      <c r="KWS15"/>
      <c r="KWT15" s="20"/>
      <c r="KWU15"/>
      <c r="KWV15" s="20"/>
      <c r="KWW15"/>
      <c r="KWX15" s="20"/>
      <c r="KWY15"/>
      <c r="KWZ15" s="20"/>
      <c r="KXA15"/>
      <c r="KXB15" s="20"/>
      <c r="KXC15"/>
      <c r="KXD15" s="20"/>
      <c r="KXE15"/>
      <c r="KXF15" s="20"/>
      <c r="KXG15"/>
      <c r="KXH15" s="20"/>
      <c r="KXI15"/>
      <c r="KXJ15" s="20"/>
      <c r="KXK15"/>
      <c r="KXL15" s="20"/>
      <c r="KXM15"/>
      <c r="KXN15" s="20"/>
      <c r="KXO15"/>
      <c r="KXP15" s="20"/>
      <c r="KXQ15"/>
      <c r="KXR15" s="20"/>
      <c r="KXS15"/>
      <c r="KXT15" s="20"/>
      <c r="KXU15"/>
      <c r="KXV15" s="20"/>
      <c r="KXW15"/>
      <c r="KXX15" s="20"/>
      <c r="KXY15"/>
      <c r="KXZ15" s="20"/>
      <c r="KYA15"/>
      <c r="KYB15" s="20"/>
      <c r="KYC15"/>
      <c r="KYD15" s="20"/>
      <c r="KYE15"/>
      <c r="KYF15" s="20"/>
      <c r="KYG15"/>
      <c r="KYH15" s="20"/>
      <c r="KYI15"/>
      <c r="KYJ15" s="20"/>
      <c r="KYK15"/>
      <c r="KYL15" s="20"/>
      <c r="KYM15"/>
      <c r="KYN15" s="20"/>
      <c r="KYO15"/>
      <c r="KYP15" s="20"/>
      <c r="KYQ15"/>
      <c r="KYR15" s="20"/>
      <c r="KYS15"/>
      <c r="KYT15" s="20"/>
      <c r="KYU15"/>
      <c r="KYV15" s="20"/>
      <c r="KYW15"/>
      <c r="KYX15" s="20"/>
      <c r="KYY15"/>
      <c r="KYZ15" s="20"/>
      <c r="KZA15"/>
      <c r="KZB15" s="20"/>
      <c r="KZC15"/>
      <c r="KZD15" s="20"/>
      <c r="KZE15"/>
      <c r="KZF15" s="20"/>
      <c r="KZG15"/>
      <c r="KZH15" s="20"/>
      <c r="KZI15"/>
      <c r="KZJ15" s="20"/>
      <c r="KZK15"/>
      <c r="KZL15" s="20"/>
      <c r="KZM15"/>
      <c r="KZN15" s="20"/>
      <c r="KZO15"/>
      <c r="KZP15" s="20"/>
      <c r="KZQ15"/>
      <c r="KZR15" s="20"/>
      <c r="KZS15"/>
      <c r="KZT15" s="20"/>
      <c r="KZU15"/>
      <c r="KZV15" s="20"/>
      <c r="KZW15"/>
      <c r="KZX15" s="20"/>
      <c r="KZY15"/>
      <c r="KZZ15" s="20"/>
      <c r="LAA15"/>
      <c r="LAB15" s="20"/>
      <c r="LAC15"/>
      <c r="LAD15" s="20"/>
      <c r="LAE15"/>
      <c r="LAF15" s="20"/>
      <c r="LAG15"/>
      <c r="LAH15" s="20"/>
      <c r="LAI15"/>
      <c r="LAJ15" s="20"/>
      <c r="LAK15"/>
      <c r="LAL15" s="20"/>
      <c r="LAM15"/>
      <c r="LAN15" s="20"/>
      <c r="LAO15"/>
      <c r="LAP15" s="20"/>
      <c r="LAQ15"/>
      <c r="LAR15" s="20"/>
      <c r="LAS15"/>
      <c r="LAT15" s="20"/>
      <c r="LAU15"/>
      <c r="LAV15" s="20"/>
      <c r="LAW15"/>
      <c r="LAX15" s="20"/>
      <c r="LAY15"/>
      <c r="LAZ15" s="20"/>
      <c r="LBA15"/>
      <c r="LBB15" s="20"/>
      <c r="LBC15"/>
      <c r="LBD15" s="20"/>
      <c r="LBE15"/>
      <c r="LBF15" s="20"/>
      <c r="LBG15"/>
      <c r="LBH15" s="20"/>
      <c r="LBI15"/>
      <c r="LBJ15" s="20"/>
      <c r="LBK15"/>
      <c r="LBL15" s="20"/>
      <c r="LBM15"/>
      <c r="LBN15" s="20"/>
      <c r="LBO15"/>
      <c r="LBP15" s="20"/>
      <c r="LBQ15"/>
      <c r="LBR15" s="20"/>
      <c r="LBS15"/>
      <c r="LBT15" s="20"/>
      <c r="LBU15"/>
      <c r="LBV15" s="20"/>
      <c r="LBW15"/>
      <c r="LBX15" s="20"/>
      <c r="LBY15"/>
      <c r="LBZ15" s="20"/>
      <c r="LCA15"/>
      <c r="LCB15" s="20"/>
      <c r="LCC15"/>
      <c r="LCD15" s="20"/>
      <c r="LCE15"/>
      <c r="LCF15" s="20"/>
      <c r="LCG15"/>
      <c r="LCH15" s="20"/>
      <c r="LCI15"/>
      <c r="LCJ15" s="20"/>
      <c r="LCK15"/>
      <c r="LCL15" s="20"/>
      <c r="LCM15"/>
      <c r="LCN15" s="20"/>
      <c r="LCO15"/>
      <c r="LCP15" s="20"/>
      <c r="LCQ15"/>
      <c r="LCR15" s="20"/>
      <c r="LCS15"/>
      <c r="LCT15" s="20"/>
      <c r="LCU15"/>
      <c r="LCV15" s="20"/>
      <c r="LCW15"/>
      <c r="LCX15" s="20"/>
      <c r="LCY15"/>
      <c r="LCZ15" s="20"/>
      <c r="LDA15"/>
      <c r="LDB15" s="20"/>
      <c r="LDC15"/>
      <c r="LDD15" s="20"/>
      <c r="LDE15"/>
      <c r="LDF15" s="20"/>
      <c r="LDG15"/>
      <c r="LDH15" s="20"/>
      <c r="LDI15"/>
      <c r="LDJ15" s="20"/>
      <c r="LDK15"/>
      <c r="LDL15" s="20"/>
      <c r="LDM15"/>
      <c r="LDN15" s="20"/>
      <c r="LDO15"/>
      <c r="LDP15" s="20"/>
      <c r="LDQ15"/>
      <c r="LDR15" s="20"/>
      <c r="LDS15"/>
      <c r="LDT15" s="20"/>
      <c r="LDU15"/>
      <c r="LDV15" s="20"/>
      <c r="LDW15"/>
      <c r="LDX15" s="20"/>
      <c r="LDY15"/>
      <c r="LDZ15" s="20"/>
      <c r="LEA15"/>
      <c r="LEB15" s="20"/>
      <c r="LEC15"/>
      <c r="LED15" s="20"/>
      <c r="LEE15"/>
      <c r="LEF15" s="20"/>
      <c r="LEG15"/>
      <c r="LEH15" s="20"/>
      <c r="LEI15"/>
      <c r="LEJ15" s="20"/>
      <c r="LEK15"/>
      <c r="LEL15" s="20"/>
      <c r="LEM15"/>
      <c r="LEN15" s="20"/>
      <c r="LEO15"/>
      <c r="LEP15" s="20"/>
      <c r="LEQ15"/>
      <c r="LER15" s="20"/>
      <c r="LES15"/>
      <c r="LET15" s="20"/>
      <c r="LEU15"/>
      <c r="LEV15" s="20"/>
      <c r="LEW15"/>
      <c r="LEX15" s="20"/>
      <c r="LEY15"/>
      <c r="LEZ15" s="20"/>
      <c r="LFA15"/>
      <c r="LFB15" s="20"/>
      <c r="LFC15"/>
      <c r="LFD15" s="20"/>
      <c r="LFE15"/>
      <c r="LFF15" s="20"/>
      <c r="LFG15"/>
      <c r="LFH15" s="20"/>
      <c r="LFI15"/>
      <c r="LFJ15" s="20"/>
      <c r="LFK15"/>
      <c r="LFL15" s="20"/>
      <c r="LFM15"/>
      <c r="LFN15" s="20"/>
      <c r="LFO15"/>
      <c r="LFP15" s="20"/>
      <c r="LFQ15"/>
      <c r="LFR15" s="20"/>
      <c r="LFS15"/>
      <c r="LFT15" s="20"/>
      <c r="LFU15"/>
      <c r="LFV15" s="20"/>
      <c r="LFW15"/>
      <c r="LFX15" s="20"/>
      <c r="LFY15"/>
      <c r="LFZ15" s="20"/>
      <c r="LGA15"/>
      <c r="LGB15" s="20"/>
      <c r="LGC15"/>
      <c r="LGD15" s="20"/>
      <c r="LGE15"/>
      <c r="LGF15" s="20"/>
      <c r="LGG15"/>
      <c r="LGH15" s="20"/>
      <c r="LGI15"/>
      <c r="LGJ15" s="20"/>
      <c r="LGK15"/>
      <c r="LGL15" s="20"/>
      <c r="LGM15"/>
      <c r="LGN15" s="20"/>
      <c r="LGO15"/>
      <c r="LGP15" s="20"/>
      <c r="LGQ15"/>
      <c r="LGR15" s="20"/>
      <c r="LGS15"/>
      <c r="LGT15" s="20"/>
      <c r="LGU15"/>
      <c r="LGV15" s="20"/>
      <c r="LGW15"/>
      <c r="LGX15" s="20"/>
      <c r="LGY15"/>
      <c r="LGZ15" s="20"/>
      <c r="LHA15"/>
      <c r="LHB15" s="20"/>
      <c r="LHC15"/>
      <c r="LHD15" s="20"/>
      <c r="LHE15"/>
      <c r="LHF15" s="20"/>
      <c r="LHG15"/>
      <c r="LHH15" s="20"/>
      <c r="LHI15"/>
      <c r="LHJ15" s="20"/>
      <c r="LHK15"/>
      <c r="LHL15" s="20"/>
      <c r="LHM15"/>
      <c r="LHN15" s="20"/>
      <c r="LHO15"/>
      <c r="LHP15" s="20"/>
      <c r="LHQ15"/>
      <c r="LHR15" s="20"/>
      <c r="LHS15"/>
      <c r="LHT15" s="20"/>
      <c r="LHU15"/>
      <c r="LHV15" s="20"/>
      <c r="LHW15"/>
      <c r="LHX15" s="20"/>
      <c r="LHY15"/>
      <c r="LHZ15" s="20"/>
      <c r="LIA15"/>
      <c r="LIB15" s="20"/>
      <c r="LIC15"/>
      <c r="LID15" s="20"/>
      <c r="LIE15"/>
      <c r="LIF15" s="20"/>
      <c r="LIG15"/>
      <c r="LIH15" s="20"/>
      <c r="LII15"/>
      <c r="LIJ15" s="20"/>
      <c r="LIK15"/>
      <c r="LIL15" s="20"/>
      <c r="LIM15"/>
      <c r="LIN15" s="20"/>
      <c r="LIO15"/>
      <c r="LIP15" s="20"/>
      <c r="LIQ15"/>
      <c r="LIR15" s="20"/>
      <c r="LIS15"/>
      <c r="LIT15" s="20"/>
      <c r="LIU15"/>
      <c r="LIV15" s="20"/>
      <c r="LIW15"/>
      <c r="LIX15" s="20"/>
      <c r="LIY15"/>
      <c r="LIZ15" s="20"/>
      <c r="LJA15"/>
      <c r="LJB15" s="20"/>
      <c r="LJC15"/>
      <c r="LJD15" s="20"/>
      <c r="LJE15"/>
      <c r="LJF15" s="20"/>
      <c r="LJG15"/>
      <c r="LJH15" s="20"/>
      <c r="LJI15"/>
      <c r="LJJ15" s="20"/>
      <c r="LJK15"/>
      <c r="LJL15" s="20"/>
      <c r="LJM15"/>
      <c r="LJN15" s="20"/>
      <c r="LJO15"/>
      <c r="LJP15" s="20"/>
      <c r="LJQ15"/>
      <c r="LJR15" s="20"/>
      <c r="LJS15"/>
      <c r="LJT15" s="20"/>
      <c r="LJU15"/>
      <c r="LJV15" s="20"/>
      <c r="LJW15"/>
      <c r="LJX15" s="20"/>
      <c r="LJY15"/>
      <c r="LJZ15" s="20"/>
      <c r="LKA15"/>
      <c r="LKB15" s="20"/>
      <c r="LKC15"/>
      <c r="LKD15" s="20"/>
      <c r="LKE15"/>
      <c r="LKF15" s="20"/>
      <c r="LKG15"/>
      <c r="LKH15" s="20"/>
      <c r="LKI15"/>
      <c r="LKJ15" s="20"/>
      <c r="LKK15"/>
      <c r="LKL15" s="20"/>
      <c r="LKM15"/>
      <c r="LKN15" s="20"/>
      <c r="LKO15"/>
      <c r="LKP15" s="20"/>
      <c r="LKQ15"/>
      <c r="LKR15" s="20"/>
      <c r="LKS15"/>
      <c r="LKT15" s="20"/>
      <c r="LKU15"/>
      <c r="LKV15" s="20"/>
      <c r="LKW15"/>
      <c r="LKX15" s="20"/>
      <c r="LKY15"/>
      <c r="LKZ15" s="20"/>
      <c r="LLA15"/>
      <c r="LLB15" s="20"/>
      <c r="LLC15"/>
      <c r="LLD15" s="20"/>
      <c r="LLE15"/>
      <c r="LLF15" s="20"/>
      <c r="LLG15"/>
      <c r="LLH15" s="20"/>
      <c r="LLI15"/>
      <c r="LLJ15" s="20"/>
      <c r="LLK15"/>
      <c r="LLL15" s="20"/>
      <c r="LLM15"/>
      <c r="LLN15" s="20"/>
      <c r="LLO15"/>
      <c r="LLP15" s="20"/>
      <c r="LLQ15"/>
      <c r="LLR15" s="20"/>
      <c r="LLS15"/>
      <c r="LLT15" s="20"/>
      <c r="LLU15"/>
      <c r="LLV15" s="20"/>
      <c r="LLW15"/>
      <c r="LLX15" s="20"/>
      <c r="LLY15"/>
      <c r="LLZ15" s="20"/>
      <c r="LMA15"/>
      <c r="LMB15" s="20"/>
      <c r="LMC15"/>
      <c r="LMD15" s="20"/>
      <c r="LME15"/>
      <c r="LMF15" s="20"/>
      <c r="LMG15"/>
      <c r="LMH15" s="20"/>
      <c r="LMI15"/>
      <c r="LMJ15" s="20"/>
      <c r="LMK15"/>
      <c r="LML15" s="20"/>
      <c r="LMM15"/>
      <c r="LMN15" s="20"/>
      <c r="LMO15"/>
      <c r="LMP15" s="20"/>
      <c r="LMQ15"/>
      <c r="LMR15" s="20"/>
      <c r="LMS15"/>
      <c r="LMT15" s="20"/>
      <c r="LMU15"/>
      <c r="LMV15" s="20"/>
      <c r="LMW15"/>
      <c r="LMX15" s="20"/>
      <c r="LMY15"/>
      <c r="LMZ15" s="20"/>
      <c r="LNA15"/>
      <c r="LNB15" s="20"/>
      <c r="LNC15"/>
      <c r="LND15" s="20"/>
      <c r="LNE15"/>
      <c r="LNF15" s="20"/>
      <c r="LNG15"/>
      <c r="LNH15" s="20"/>
      <c r="LNI15"/>
      <c r="LNJ15" s="20"/>
      <c r="LNK15"/>
      <c r="LNL15" s="20"/>
      <c r="LNM15"/>
      <c r="LNN15" s="20"/>
      <c r="LNO15"/>
      <c r="LNP15" s="20"/>
      <c r="LNQ15"/>
      <c r="LNR15" s="20"/>
      <c r="LNS15"/>
      <c r="LNT15" s="20"/>
      <c r="LNU15"/>
      <c r="LNV15" s="20"/>
      <c r="LNW15"/>
      <c r="LNX15" s="20"/>
      <c r="LNY15"/>
      <c r="LNZ15" s="20"/>
      <c r="LOA15"/>
      <c r="LOB15" s="20"/>
      <c r="LOC15"/>
      <c r="LOD15" s="20"/>
      <c r="LOE15"/>
      <c r="LOF15" s="20"/>
      <c r="LOG15"/>
      <c r="LOH15" s="20"/>
      <c r="LOI15"/>
      <c r="LOJ15" s="20"/>
      <c r="LOK15"/>
      <c r="LOL15" s="20"/>
      <c r="LOM15"/>
      <c r="LON15" s="20"/>
      <c r="LOO15"/>
      <c r="LOP15" s="20"/>
      <c r="LOQ15"/>
      <c r="LOR15" s="20"/>
      <c r="LOS15"/>
      <c r="LOT15" s="20"/>
      <c r="LOU15"/>
      <c r="LOV15" s="20"/>
      <c r="LOW15"/>
      <c r="LOX15" s="20"/>
      <c r="LOY15"/>
      <c r="LOZ15" s="20"/>
      <c r="LPA15"/>
      <c r="LPB15" s="20"/>
      <c r="LPC15"/>
      <c r="LPD15" s="20"/>
      <c r="LPE15"/>
      <c r="LPF15" s="20"/>
      <c r="LPG15"/>
      <c r="LPH15" s="20"/>
      <c r="LPI15"/>
      <c r="LPJ15" s="20"/>
      <c r="LPK15"/>
      <c r="LPL15" s="20"/>
      <c r="LPM15"/>
      <c r="LPN15" s="20"/>
      <c r="LPO15"/>
      <c r="LPP15" s="20"/>
      <c r="LPQ15"/>
      <c r="LPR15" s="20"/>
      <c r="LPS15"/>
      <c r="LPT15" s="20"/>
      <c r="LPU15"/>
      <c r="LPV15" s="20"/>
      <c r="LPW15"/>
      <c r="LPX15" s="20"/>
      <c r="LPY15"/>
      <c r="LPZ15" s="20"/>
      <c r="LQA15"/>
      <c r="LQB15" s="20"/>
      <c r="LQC15"/>
      <c r="LQD15" s="20"/>
      <c r="LQE15"/>
      <c r="LQF15" s="20"/>
      <c r="LQG15"/>
      <c r="LQH15" s="20"/>
      <c r="LQI15"/>
      <c r="LQJ15" s="20"/>
      <c r="LQK15"/>
      <c r="LQL15" s="20"/>
      <c r="LQM15"/>
      <c r="LQN15" s="20"/>
      <c r="LQO15"/>
      <c r="LQP15" s="20"/>
      <c r="LQQ15"/>
      <c r="LQR15" s="20"/>
      <c r="LQS15"/>
      <c r="LQT15" s="20"/>
      <c r="LQU15"/>
      <c r="LQV15" s="20"/>
      <c r="LQW15"/>
      <c r="LQX15" s="20"/>
      <c r="LQY15"/>
      <c r="LQZ15" s="20"/>
      <c r="LRA15"/>
      <c r="LRB15" s="20"/>
      <c r="LRC15"/>
      <c r="LRD15" s="20"/>
      <c r="LRE15"/>
      <c r="LRF15" s="20"/>
      <c r="LRG15"/>
      <c r="LRH15" s="20"/>
      <c r="LRI15"/>
      <c r="LRJ15" s="20"/>
      <c r="LRK15"/>
      <c r="LRL15" s="20"/>
      <c r="LRM15"/>
      <c r="LRN15" s="20"/>
      <c r="LRO15"/>
      <c r="LRP15" s="20"/>
      <c r="LRQ15"/>
      <c r="LRR15" s="20"/>
      <c r="LRS15"/>
      <c r="LRT15" s="20"/>
      <c r="LRU15"/>
      <c r="LRV15" s="20"/>
      <c r="LRW15"/>
      <c r="LRX15" s="20"/>
      <c r="LRY15"/>
      <c r="LRZ15" s="20"/>
      <c r="LSA15"/>
      <c r="LSB15" s="20"/>
      <c r="LSC15"/>
      <c r="LSD15" s="20"/>
      <c r="LSE15"/>
      <c r="LSF15" s="20"/>
      <c r="LSG15"/>
      <c r="LSH15" s="20"/>
      <c r="LSI15"/>
      <c r="LSJ15" s="20"/>
      <c r="LSK15"/>
      <c r="LSL15" s="20"/>
      <c r="LSM15"/>
      <c r="LSN15" s="20"/>
      <c r="LSO15"/>
      <c r="LSP15" s="20"/>
      <c r="LSQ15"/>
      <c r="LSR15" s="20"/>
      <c r="LSS15"/>
      <c r="LST15" s="20"/>
      <c r="LSU15"/>
      <c r="LSV15" s="20"/>
      <c r="LSW15"/>
      <c r="LSX15" s="20"/>
      <c r="LSY15"/>
      <c r="LSZ15" s="20"/>
      <c r="LTA15"/>
      <c r="LTB15" s="20"/>
      <c r="LTC15"/>
      <c r="LTD15" s="20"/>
      <c r="LTE15"/>
      <c r="LTF15" s="20"/>
      <c r="LTG15"/>
      <c r="LTH15" s="20"/>
      <c r="LTI15"/>
      <c r="LTJ15" s="20"/>
      <c r="LTK15"/>
      <c r="LTL15" s="20"/>
      <c r="LTM15"/>
      <c r="LTN15" s="20"/>
      <c r="LTO15"/>
      <c r="LTP15" s="20"/>
      <c r="LTQ15"/>
      <c r="LTR15" s="20"/>
      <c r="LTS15"/>
      <c r="LTT15" s="20"/>
      <c r="LTU15"/>
      <c r="LTV15" s="20"/>
      <c r="LTW15"/>
      <c r="LTX15" s="20"/>
      <c r="LTY15"/>
      <c r="LTZ15" s="20"/>
      <c r="LUA15"/>
      <c r="LUB15" s="20"/>
      <c r="LUC15"/>
      <c r="LUD15" s="20"/>
      <c r="LUE15"/>
      <c r="LUF15" s="20"/>
      <c r="LUG15"/>
      <c r="LUH15" s="20"/>
      <c r="LUI15"/>
      <c r="LUJ15" s="20"/>
      <c r="LUK15"/>
      <c r="LUL15" s="20"/>
      <c r="LUM15"/>
      <c r="LUN15" s="20"/>
      <c r="LUO15"/>
      <c r="LUP15" s="20"/>
      <c r="LUQ15"/>
      <c r="LUR15" s="20"/>
      <c r="LUS15"/>
      <c r="LUT15" s="20"/>
      <c r="LUU15"/>
      <c r="LUV15" s="20"/>
      <c r="LUW15"/>
      <c r="LUX15" s="20"/>
      <c r="LUY15"/>
      <c r="LUZ15" s="20"/>
      <c r="LVA15"/>
      <c r="LVB15" s="20"/>
      <c r="LVC15"/>
      <c r="LVD15" s="20"/>
      <c r="LVE15"/>
      <c r="LVF15" s="20"/>
      <c r="LVG15"/>
      <c r="LVH15" s="20"/>
      <c r="LVI15"/>
      <c r="LVJ15" s="20"/>
      <c r="LVK15"/>
      <c r="LVL15" s="20"/>
      <c r="LVM15"/>
      <c r="LVN15" s="20"/>
      <c r="LVO15"/>
      <c r="LVP15" s="20"/>
      <c r="LVQ15"/>
      <c r="LVR15" s="20"/>
      <c r="LVS15"/>
      <c r="LVT15" s="20"/>
      <c r="LVU15"/>
      <c r="LVV15" s="20"/>
      <c r="LVW15"/>
      <c r="LVX15" s="20"/>
      <c r="LVY15"/>
      <c r="LVZ15" s="20"/>
      <c r="LWA15"/>
      <c r="LWB15" s="20"/>
      <c r="LWC15"/>
      <c r="LWD15" s="20"/>
      <c r="LWE15"/>
      <c r="LWF15" s="20"/>
      <c r="LWG15"/>
      <c r="LWH15" s="20"/>
      <c r="LWI15"/>
      <c r="LWJ15" s="20"/>
      <c r="LWK15"/>
      <c r="LWL15" s="20"/>
      <c r="LWM15"/>
      <c r="LWN15" s="20"/>
      <c r="LWO15"/>
      <c r="LWP15" s="20"/>
      <c r="LWQ15"/>
      <c r="LWR15" s="20"/>
      <c r="LWS15"/>
      <c r="LWT15" s="20"/>
      <c r="LWU15"/>
      <c r="LWV15" s="20"/>
      <c r="LWW15"/>
      <c r="LWX15" s="20"/>
      <c r="LWY15"/>
      <c r="LWZ15" s="20"/>
      <c r="LXA15"/>
      <c r="LXB15" s="20"/>
      <c r="LXC15"/>
      <c r="LXD15" s="20"/>
      <c r="LXE15"/>
      <c r="LXF15" s="20"/>
      <c r="LXG15"/>
      <c r="LXH15" s="20"/>
      <c r="LXI15"/>
      <c r="LXJ15" s="20"/>
      <c r="LXK15"/>
      <c r="LXL15" s="20"/>
      <c r="LXM15"/>
      <c r="LXN15" s="20"/>
      <c r="LXO15"/>
      <c r="LXP15" s="20"/>
      <c r="LXQ15"/>
      <c r="LXR15" s="20"/>
      <c r="LXS15"/>
      <c r="LXT15" s="20"/>
      <c r="LXU15"/>
      <c r="LXV15" s="20"/>
      <c r="LXW15"/>
      <c r="LXX15" s="20"/>
      <c r="LXY15"/>
      <c r="LXZ15" s="20"/>
      <c r="LYA15"/>
      <c r="LYB15" s="20"/>
      <c r="LYC15"/>
      <c r="LYD15" s="20"/>
      <c r="LYE15"/>
      <c r="LYF15" s="20"/>
      <c r="LYG15"/>
      <c r="LYH15" s="20"/>
      <c r="LYI15"/>
      <c r="LYJ15" s="20"/>
      <c r="LYK15"/>
      <c r="LYL15" s="20"/>
      <c r="LYM15"/>
      <c r="LYN15" s="20"/>
      <c r="LYO15"/>
      <c r="LYP15" s="20"/>
      <c r="LYQ15"/>
      <c r="LYR15" s="20"/>
      <c r="LYS15"/>
      <c r="LYT15" s="20"/>
      <c r="LYU15"/>
      <c r="LYV15" s="20"/>
      <c r="LYW15"/>
      <c r="LYX15" s="20"/>
      <c r="LYY15"/>
      <c r="LYZ15" s="20"/>
      <c r="LZA15"/>
      <c r="LZB15" s="20"/>
      <c r="LZC15"/>
      <c r="LZD15" s="20"/>
      <c r="LZE15"/>
      <c r="LZF15" s="20"/>
      <c r="LZG15"/>
      <c r="LZH15" s="20"/>
      <c r="LZI15"/>
      <c r="LZJ15" s="20"/>
      <c r="LZK15"/>
      <c r="LZL15" s="20"/>
      <c r="LZM15"/>
      <c r="LZN15" s="20"/>
      <c r="LZO15"/>
      <c r="LZP15" s="20"/>
      <c r="LZQ15"/>
      <c r="LZR15" s="20"/>
      <c r="LZS15"/>
      <c r="LZT15" s="20"/>
      <c r="LZU15"/>
      <c r="LZV15" s="20"/>
      <c r="LZW15"/>
      <c r="LZX15" s="20"/>
      <c r="LZY15"/>
      <c r="LZZ15" s="20"/>
      <c r="MAA15"/>
      <c r="MAB15" s="20"/>
      <c r="MAC15"/>
      <c r="MAD15" s="20"/>
      <c r="MAE15"/>
      <c r="MAF15" s="20"/>
      <c r="MAG15"/>
      <c r="MAH15" s="20"/>
      <c r="MAI15"/>
      <c r="MAJ15" s="20"/>
      <c r="MAK15"/>
      <c r="MAL15" s="20"/>
      <c r="MAM15"/>
      <c r="MAN15" s="20"/>
      <c r="MAO15"/>
      <c r="MAP15" s="20"/>
      <c r="MAQ15"/>
      <c r="MAR15" s="20"/>
      <c r="MAS15"/>
      <c r="MAT15" s="20"/>
      <c r="MAU15"/>
      <c r="MAV15" s="20"/>
      <c r="MAW15"/>
      <c r="MAX15" s="20"/>
      <c r="MAY15"/>
      <c r="MAZ15" s="20"/>
      <c r="MBA15"/>
      <c r="MBB15" s="20"/>
      <c r="MBC15"/>
      <c r="MBD15" s="20"/>
      <c r="MBE15"/>
      <c r="MBF15" s="20"/>
      <c r="MBG15"/>
      <c r="MBH15" s="20"/>
      <c r="MBI15"/>
      <c r="MBJ15" s="20"/>
      <c r="MBK15"/>
      <c r="MBL15" s="20"/>
      <c r="MBM15"/>
      <c r="MBN15" s="20"/>
      <c r="MBO15"/>
      <c r="MBP15" s="20"/>
      <c r="MBQ15"/>
      <c r="MBR15" s="20"/>
      <c r="MBS15"/>
      <c r="MBT15" s="20"/>
      <c r="MBU15"/>
      <c r="MBV15" s="20"/>
      <c r="MBW15"/>
      <c r="MBX15" s="20"/>
      <c r="MBY15"/>
      <c r="MBZ15" s="20"/>
      <c r="MCA15"/>
      <c r="MCB15" s="20"/>
      <c r="MCC15"/>
      <c r="MCD15" s="20"/>
      <c r="MCE15"/>
      <c r="MCF15" s="20"/>
      <c r="MCG15"/>
      <c r="MCH15" s="20"/>
      <c r="MCI15"/>
      <c r="MCJ15" s="20"/>
      <c r="MCK15"/>
      <c r="MCL15" s="20"/>
      <c r="MCM15"/>
      <c r="MCN15" s="20"/>
      <c r="MCO15"/>
      <c r="MCP15" s="20"/>
      <c r="MCQ15"/>
      <c r="MCR15" s="20"/>
      <c r="MCS15"/>
      <c r="MCT15" s="20"/>
      <c r="MCU15"/>
      <c r="MCV15" s="20"/>
      <c r="MCW15"/>
      <c r="MCX15" s="20"/>
      <c r="MCY15"/>
      <c r="MCZ15" s="20"/>
      <c r="MDA15"/>
      <c r="MDB15" s="20"/>
      <c r="MDC15"/>
      <c r="MDD15" s="20"/>
      <c r="MDE15"/>
      <c r="MDF15" s="20"/>
      <c r="MDG15"/>
      <c r="MDH15" s="20"/>
      <c r="MDI15"/>
      <c r="MDJ15" s="20"/>
      <c r="MDK15"/>
      <c r="MDL15" s="20"/>
      <c r="MDM15"/>
      <c r="MDN15" s="20"/>
      <c r="MDO15"/>
      <c r="MDP15" s="20"/>
      <c r="MDQ15"/>
      <c r="MDR15" s="20"/>
      <c r="MDS15"/>
      <c r="MDT15" s="20"/>
      <c r="MDU15"/>
      <c r="MDV15" s="20"/>
      <c r="MDW15"/>
      <c r="MDX15" s="20"/>
      <c r="MDY15"/>
      <c r="MDZ15" s="20"/>
      <c r="MEA15"/>
      <c r="MEB15" s="20"/>
      <c r="MEC15"/>
      <c r="MED15" s="20"/>
      <c r="MEE15"/>
      <c r="MEF15" s="20"/>
      <c r="MEG15"/>
      <c r="MEH15" s="20"/>
      <c r="MEI15"/>
      <c r="MEJ15" s="20"/>
      <c r="MEK15"/>
      <c r="MEL15" s="20"/>
      <c r="MEM15"/>
      <c r="MEN15" s="20"/>
      <c r="MEO15"/>
      <c r="MEP15" s="20"/>
      <c r="MEQ15"/>
      <c r="MER15" s="20"/>
      <c r="MES15"/>
      <c r="MET15" s="20"/>
      <c r="MEU15"/>
      <c r="MEV15" s="20"/>
      <c r="MEW15"/>
      <c r="MEX15" s="20"/>
      <c r="MEY15"/>
      <c r="MEZ15" s="20"/>
      <c r="MFA15"/>
      <c r="MFB15" s="20"/>
      <c r="MFC15"/>
      <c r="MFD15" s="20"/>
      <c r="MFE15"/>
      <c r="MFF15" s="20"/>
      <c r="MFG15"/>
      <c r="MFH15" s="20"/>
      <c r="MFI15"/>
      <c r="MFJ15" s="20"/>
      <c r="MFK15"/>
      <c r="MFL15" s="20"/>
      <c r="MFM15"/>
      <c r="MFN15" s="20"/>
      <c r="MFO15"/>
      <c r="MFP15" s="20"/>
      <c r="MFQ15"/>
      <c r="MFR15" s="20"/>
      <c r="MFS15"/>
      <c r="MFT15" s="20"/>
      <c r="MFU15"/>
      <c r="MFV15" s="20"/>
      <c r="MFW15"/>
      <c r="MFX15" s="20"/>
      <c r="MFY15"/>
      <c r="MFZ15" s="20"/>
      <c r="MGA15"/>
      <c r="MGB15" s="20"/>
      <c r="MGC15"/>
      <c r="MGD15" s="20"/>
      <c r="MGE15"/>
      <c r="MGF15" s="20"/>
      <c r="MGG15"/>
      <c r="MGH15" s="20"/>
      <c r="MGI15"/>
      <c r="MGJ15" s="20"/>
      <c r="MGK15"/>
      <c r="MGL15" s="20"/>
      <c r="MGM15"/>
      <c r="MGN15" s="20"/>
      <c r="MGO15"/>
      <c r="MGP15" s="20"/>
      <c r="MGQ15"/>
      <c r="MGR15" s="20"/>
      <c r="MGS15"/>
      <c r="MGT15" s="20"/>
      <c r="MGU15"/>
      <c r="MGV15" s="20"/>
      <c r="MGW15"/>
      <c r="MGX15" s="20"/>
      <c r="MGY15"/>
      <c r="MGZ15" s="20"/>
      <c r="MHA15"/>
      <c r="MHB15" s="20"/>
      <c r="MHC15"/>
      <c r="MHD15" s="20"/>
      <c r="MHE15"/>
      <c r="MHF15" s="20"/>
      <c r="MHG15"/>
      <c r="MHH15" s="20"/>
      <c r="MHI15"/>
      <c r="MHJ15" s="20"/>
      <c r="MHK15"/>
      <c r="MHL15" s="20"/>
      <c r="MHM15"/>
      <c r="MHN15" s="20"/>
      <c r="MHO15"/>
      <c r="MHP15" s="20"/>
      <c r="MHQ15"/>
      <c r="MHR15" s="20"/>
      <c r="MHS15"/>
      <c r="MHT15" s="20"/>
      <c r="MHU15"/>
      <c r="MHV15" s="20"/>
      <c r="MHW15"/>
      <c r="MHX15" s="20"/>
      <c r="MHY15"/>
      <c r="MHZ15" s="20"/>
      <c r="MIA15"/>
      <c r="MIB15" s="20"/>
      <c r="MIC15"/>
      <c r="MID15" s="20"/>
      <c r="MIE15"/>
      <c r="MIF15" s="20"/>
      <c r="MIG15"/>
      <c r="MIH15" s="20"/>
      <c r="MII15"/>
      <c r="MIJ15" s="20"/>
      <c r="MIK15"/>
      <c r="MIL15" s="20"/>
      <c r="MIM15"/>
      <c r="MIN15" s="20"/>
      <c r="MIO15"/>
      <c r="MIP15" s="20"/>
      <c r="MIQ15"/>
      <c r="MIR15" s="20"/>
      <c r="MIS15"/>
      <c r="MIT15" s="20"/>
      <c r="MIU15"/>
      <c r="MIV15" s="20"/>
      <c r="MIW15"/>
      <c r="MIX15" s="20"/>
      <c r="MIY15"/>
      <c r="MIZ15" s="20"/>
      <c r="MJA15"/>
      <c r="MJB15" s="20"/>
      <c r="MJC15"/>
      <c r="MJD15" s="20"/>
      <c r="MJE15"/>
      <c r="MJF15" s="20"/>
      <c r="MJG15"/>
      <c r="MJH15" s="20"/>
      <c r="MJI15"/>
      <c r="MJJ15" s="20"/>
      <c r="MJK15"/>
      <c r="MJL15" s="20"/>
      <c r="MJM15"/>
      <c r="MJN15" s="20"/>
      <c r="MJO15"/>
      <c r="MJP15" s="20"/>
      <c r="MJQ15"/>
      <c r="MJR15" s="20"/>
      <c r="MJS15"/>
      <c r="MJT15" s="20"/>
      <c r="MJU15"/>
      <c r="MJV15" s="20"/>
      <c r="MJW15"/>
      <c r="MJX15" s="20"/>
      <c r="MJY15"/>
      <c r="MJZ15" s="20"/>
      <c r="MKA15"/>
      <c r="MKB15" s="20"/>
      <c r="MKC15"/>
      <c r="MKD15" s="20"/>
      <c r="MKE15"/>
      <c r="MKF15" s="20"/>
      <c r="MKG15"/>
      <c r="MKH15" s="20"/>
      <c r="MKI15"/>
      <c r="MKJ15" s="20"/>
      <c r="MKK15"/>
      <c r="MKL15" s="20"/>
      <c r="MKM15"/>
      <c r="MKN15" s="20"/>
      <c r="MKO15"/>
      <c r="MKP15" s="20"/>
      <c r="MKQ15"/>
      <c r="MKR15" s="20"/>
      <c r="MKS15"/>
      <c r="MKT15" s="20"/>
      <c r="MKU15"/>
      <c r="MKV15" s="20"/>
      <c r="MKW15"/>
      <c r="MKX15" s="20"/>
      <c r="MKY15"/>
      <c r="MKZ15" s="20"/>
      <c r="MLA15"/>
      <c r="MLB15" s="20"/>
      <c r="MLC15"/>
      <c r="MLD15" s="20"/>
      <c r="MLE15"/>
      <c r="MLF15" s="20"/>
      <c r="MLG15"/>
      <c r="MLH15" s="20"/>
      <c r="MLI15"/>
      <c r="MLJ15" s="20"/>
      <c r="MLK15"/>
      <c r="MLL15" s="20"/>
      <c r="MLM15"/>
      <c r="MLN15" s="20"/>
      <c r="MLO15"/>
      <c r="MLP15" s="20"/>
      <c r="MLQ15"/>
      <c r="MLR15" s="20"/>
      <c r="MLS15"/>
      <c r="MLT15" s="20"/>
      <c r="MLU15"/>
      <c r="MLV15" s="20"/>
      <c r="MLW15"/>
      <c r="MLX15" s="20"/>
      <c r="MLY15"/>
      <c r="MLZ15" s="20"/>
      <c r="MMA15"/>
      <c r="MMB15" s="20"/>
      <c r="MMC15"/>
      <c r="MMD15" s="20"/>
      <c r="MME15"/>
      <c r="MMF15" s="20"/>
      <c r="MMG15"/>
      <c r="MMH15" s="20"/>
      <c r="MMI15"/>
      <c r="MMJ15" s="20"/>
      <c r="MMK15"/>
      <c r="MML15" s="20"/>
      <c r="MMM15"/>
      <c r="MMN15" s="20"/>
      <c r="MMO15"/>
      <c r="MMP15" s="20"/>
      <c r="MMQ15"/>
      <c r="MMR15" s="20"/>
      <c r="MMS15"/>
      <c r="MMT15" s="20"/>
      <c r="MMU15"/>
      <c r="MMV15" s="20"/>
      <c r="MMW15"/>
      <c r="MMX15" s="20"/>
      <c r="MMY15"/>
      <c r="MMZ15" s="20"/>
      <c r="MNA15"/>
      <c r="MNB15" s="20"/>
      <c r="MNC15"/>
      <c r="MND15" s="20"/>
      <c r="MNE15"/>
      <c r="MNF15" s="20"/>
      <c r="MNG15"/>
      <c r="MNH15" s="20"/>
      <c r="MNI15"/>
      <c r="MNJ15" s="20"/>
      <c r="MNK15"/>
      <c r="MNL15" s="20"/>
      <c r="MNM15"/>
      <c r="MNN15" s="20"/>
      <c r="MNO15"/>
      <c r="MNP15" s="20"/>
      <c r="MNQ15"/>
      <c r="MNR15" s="20"/>
      <c r="MNS15"/>
      <c r="MNT15" s="20"/>
      <c r="MNU15"/>
      <c r="MNV15" s="20"/>
      <c r="MNW15"/>
      <c r="MNX15" s="20"/>
      <c r="MNY15"/>
      <c r="MNZ15" s="20"/>
      <c r="MOA15"/>
      <c r="MOB15" s="20"/>
      <c r="MOC15"/>
      <c r="MOD15" s="20"/>
      <c r="MOE15"/>
      <c r="MOF15" s="20"/>
      <c r="MOG15"/>
      <c r="MOH15" s="20"/>
      <c r="MOI15"/>
      <c r="MOJ15" s="20"/>
      <c r="MOK15"/>
      <c r="MOL15" s="20"/>
      <c r="MOM15"/>
      <c r="MON15" s="20"/>
      <c r="MOO15"/>
      <c r="MOP15" s="20"/>
      <c r="MOQ15"/>
      <c r="MOR15" s="20"/>
      <c r="MOS15"/>
      <c r="MOT15" s="20"/>
      <c r="MOU15"/>
      <c r="MOV15" s="20"/>
      <c r="MOW15"/>
      <c r="MOX15" s="20"/>
      <c r="MOY15"/>
      <c r="MOZ15" s="20"/>
      <c r="MPA15"/>
      <c r="MPB15" s="20"/>
      <c r="MPC15"/>
      <c r="MPD15" s="20"/>
      <c r="MPE15"/>
      <c r="MPF15" s="20"/>
      <c r="MPG15"/>
      <c r="MPH15" s="20"/>
      <c r="MPI15"/>
      <c r="MPJ15" s="20"/>
      <c r="MPK15"/>
      <c r="MPL15" s="20"/>
      <c r="MPM15"/>
      <c r="MPN15" s="20"/>
      <c r="MPO15"/>
      <c r="MPP15" s="20"/>
      <c r="MPQ15"/>
      <c r="MPR15" s="20"/>
      <c r="MPS15"/>
      <c r="MPT15" s="20"/>
      <c r="MPU15"/>
      <c r="MPV15" s="20"/>
      <c r="MPW15"/>
      <c r="MPX15" s="20"/>
      <c r="MPY15"/>
      <c r="MPZ15" s="20"/>
      <c r="MQA15"/>
      <c r="MQB15" s="20"/>
      <c r="MQC15"/>
      <c r="MQD15" s="20"/>
      <c r="MQE15"/>
      <c r="MQF15" s="20"/>
      <c r="MQG15"/>
      <c r="MQH15" s="20"/>
      <c r="MQI15"/>
      <c r="MQJ15" s="20"/>
      <c r="MQK15"/>
      <c r="MQL15" s="20"/>
      <c r="MQM15"/>
      <c r="MQN15" s="20"/>
      <c r="MQO15"/>
      <c r="MQP15" s="20"/>
      <c r="MQQ15"/>
      <c r="MQR15" s="20"/>
      <c r="MQS15"/>
      <c r="MQT15" s="20"/>
      <c r="MQU15"/>
      <c r="MQV15" s="20"/>
      <c r="MQW15"/>
      <c r="MQX15" s="20"/>
      <c r="MQY15"/>
      <c r="MQZ15" s="20"/>
      <c r="MRA15"/>
      <c r="MRB15" s="20"/>
      <c r="MRC15"/>
      <c r="MRD15" s="20"/>
      <c r="MRE15"/>
      <c r="MRF15" s="20"/>
      <c r="MRG15"/>
      <c r="MRH15" s="20"/>
      <c r="MRI15"/>
      <c r="MRJ15" s="20"/>
      <c r="MRK15"/>
      <c r="MRL15" s="20"/>
      <c r="MRM15"/>
      <c r="MRN15" s="20"/>
      <c r="MRO15"/>
      <c r="MRP15" s="20"/>
      <c r="MRQ15"/>
      <c r="MRR15" s="20"/>
      <c r="MRS15"/>
      <c r="MRT15" s="20"/>
      <c r="MRU15"/>
      <c r="MRV15" s="20"/>
      <c r="MRW15"/>
      <c r="MRX15" s="20"/>
      <c r="MRY15"/>
      <c r="MRZ15" s="20"/>
      <c r="MSA15"/>
      <c r="MSB15" s="20"/>
      <c r="MSC15"/>
      <c r="MSD15" s="20"/>
      <c r="MSE15"/>
      <c r="MSF15" s="20"/>
      <c r="MSG15"/>
      <c r="MSH15" s="20"/>
      <c r="MSI15"/>
      <c r="MSJ15" s="20"/>
      <c r="MSK15"/>
      <c r="MSL15" s="20"/>
      <c r="MSM15"/>
      <c r="MSN15" s="20"/>
      <c r="MSO15"/>
      <c r="MSP15" s="20"/>
      <c r="MSQ15"/>
      <c r="MSR15" s="20"/>
      <c r="MSS15"/>
      <c r="MST15" s="20"/>
      <c r="MSU15"/>
      <c r="MSV15" s="20"/>
      <c r="MSW15"/>
      <c r="MSX15" s="20"/>
      <c r="MSY15"/>
      <c r="MSZ15" s="20"/>
      <c r="MTA15"/>
      <c r="MTB15" s="20"/>
      <c r="MTC15"/>
      <c r="MTD15" s="20"/>
      <c r="MTE15"/>
      <c r="MTF15" s="20"/>
      <c r="MTG15"/>
      <c r="MTH15" s="20"/>
      <c r="MTI15"/>
      <c r="MTJ15" s="20"/>
      <c r="MTK15"/>
      <c r="MTL15" s="20"/>
      <c r="MTM15"/>
      <c r="MTN15" s="20"/>
      <c r="MTO15"/>
      <c r="MTP15" s="20"/>
      <c r="MTQ15"/>
      <c r="MTR15" s="20"/>
      <c r="MTS15"/>
      <c r="MTT15" s="20"/>
      <c r="MTU15"/>
      <c r="MTV15" s="20"/>
      <c r="MTW15"/>
      <c r="MTX15" s="20"/>
      <c r="MTY15"/>
      <c r="MTZ15" s="20"/>
      <c r="MUA15"/>
      <c r="MUB15" s="20"/>
      <c r="MUC15"/>
      <c r="MUD15" s="20"/>
      <c r="MUE15"/>
      <c r="MUF15" s="20"/>
      <c r="MUG15"/>
      <c r="MUH15" s="20"/>
      <c r="MUI15"/>
      <c r="MUJ15" s="20"/>
      <c r="MUK15"/>
      <c r="MUL15" s="20"/>
      <c r="MUM15"/>
      <c r="MUN15" s="20"/>
      <c r="MUO15"/>
      <c r="MUP15" s="20"/>
      <c r="MUQ15"/>
      <c r="MUR15" s="20"/>
      <c r="MUS15"/>
      <c r="MUT15" s="20"/>
      <c r="MUU15"/>
      <c r="MUV15" s="20"/>
      <c r="MUW15"/>
      <c r="MUX15" s="20"/>
      <c r="MUY15"/>
      <c r="MUZ15" s="20"/>
      <c r="MVA15"/>
      <c r="MVB15" s="20"/>
      <c r="MVC15"/>
      <c r="MVD15" s="20"/>
      <c r="MVE15"/>
      <c r="MVF15" s="20"/>
      <c r="MVG15"/>
      <c r="MVH15" s="20"/>
      <c r="MVI15"/>
      <c r="MVJ15" s="20"/>
      <c r="MVK15"/>
      <c r="MVL15" s="20"/>
      <c r="MVM15"/>
      <c r="MVN15" s="20"/>
      <c r="MVO15"/>
      <c r="MVP15" s="20"/>
      <c r="MVQ15"/>
      <c r="MVR15" s="20"/>
      <c r="MVS15"/>
      <c r="MVT15" s="20"/>
      <c r="MVU15"/>
      <c r="MVV15" s="20"/>
      <c r="MVW15"/>
      <c r="MVX15" s="20"/>
      <c r="MVY15"/>
      <c r="MVZ15" s="20"/>
      <c r="MWA15"/>
      <c r="MWB15" s="20"/>
      <c r="MWC15"/>
      <c r="MWD15" s="20"/>
      <c r="MWE15"/>
      <c r="MWF15" s="20"/>
      <c r="MWG15"/>
      <c r="MWH15" s="20"/>
      <c r="MWI15"/>
      <c r="MWJ15" s="20"/>
      <c r="MWK15"/>
      <c r="MWL15" s="20"/>
      <c r="MWM15"/>
      <c r="MWN15" s="20"/>
      <c r="MWO15"/>
      <c r="MWP15" s="20"/>
      <c r="MWQ15"/>
      <c r="MWR15" s="20"/>
      <c r="MWS15"/>
      <c r="MWT15" s="20"/>
      <c r="MWU15"/>
      <c r="MWV15" s="20"/>
      <c r="MWW15"/>
      <c r="MWX15" s="20"/>
      <c r="MWY15"/>
      <c r="MWZ15" s="20"/>
      <c r="MXA15"/>
      <c r="MXB15" s="20"/>
      <c r="MXC15"/>
      <c r="MXD15" s="20"/>
      <c r="MXE15"/>
      <c r="MXF15" s="20"/>
      <c r="MXG15"/>
      <c r="MXH15" s="20"/>
      <c r="MXI15"/>
      <c r="MXJ15" s="20"/>
      <c r="MXK15"/>
      <c r="MXL15" s="20"/>
      <c r="MXM15"/>
      <c r="MXN15" s="20"/>
      <c r="MXO15"/>
      <c r="MXP15" s="20"/>
      <c r="MXQ15"/>
      <c r="MXR15" s="20"/>
      <c r="MXS15"/>
      <c r="MXT15" s="20"/>
      <c r="MXU15"/>
      <c r="MXV15" s="20"/>
      <c r="MXW15"/>
      <c r="MXX15" s="20"/>
      <c r="MXY15"/>
      <c r="MXZ15" s="20"/>
      <c r="MYA15"/>
      <c r="MYB15" s="20"/>
      <c r="MYC15"/>
      <c r="MYD15" s="20"/>
      <c r="MYE15"/>
      <c r="MYF15" s="20"/>
      <c r="MYG15"/>
      <c r="MYH15" s="20"/>
      <c r="MYI15"/>
      <c r="MYJ15" s="20"/>
      <c r="MYK15"/>
      <c r="MYL15" s="20"/>
      <c r="MYM15"/>
      <c r="MYN15" s="20"/>
      <c r="MYO15"/>
      <c r="MYP15" s="20"/>
      <c r="MYQ15"/>
      <c r="MYR15" s="20"/>
      <c r="MYS15"/>
      <c r="MYT15" s="20"/>
      <c r="MYU15"/>
      <c r="MYV15" s="20"/>
      <c r="MYW15"/>
      <c r="MYX15" s="20"/>
      <c r="MYY15"/>
      <c r="MYZ15" s="20"/>
      <c r="MZA15"/>
      <c r="MZB15" s="20"/>
      <c r="MZC15"/>
      <c r="MZD15" s="20"/>
      <c r="MZE15"/>
      <c r="MZF15" s="20"/>
      <c r="MZG15"/>
      <c r="MZH15" s="20"/>
      <c r="MZI15"/>
      <c r="MZJ15" s="20"/>
      <c r="MZK15"/>
      <c r="MZL15" s="20"/>
      <c r="MZM15"/>
      <c r="MZN15" s="20"/>
      <c r="MZO15"/>
      <c r="MZP15" s="20"/>
      <c r="MZQ15"/>
      <c r="MZR15" s="20"/>
      <c r="MZS15"/>
      <c r="MZT15" s="20"/>
      <c r="MZU15"/>
      <c r="MZV15" s="20"/>
      <c r="MZW15"/>
      <c r="MZX15" s="20"/>
      <c r="MZY15"/>
      <c r="MZZ15" s="20"/>
      <c r="NAA15"/>
      <c r="NAB15" s="20"/>
      <c r="NAC15"/>
      <c r="NAD15" s="20"/>
      <c r="NAE15"/>
      <c r="NAF15" s="20"/>
      <c r="NAG15"/>
      <c r="NAH15" s="20"/>
      <c r="NAI15"/>
      <c r="NAJ15" s="20"/>
      <c r="NAK15"/>
      <c r="NAL15" s="20"/>
      <c r="NAM15"/>
      <c r="NAN15" s="20"/>
      <c r="NAO15"/>
      <c r="NAP15" s="20"/>
      <c r="NAQ15"/>
      <c r="NAR15" s="20"/>
      <c r="NAS15"/>
      <c r="NAT15" s="20"/>
      <c r="NAU15"/>
      <c r="NAV15" s="20"/>
      <c r="NAW15"/>
      <c r="NAX15" s="20"/>
      <c r="NAY15"/>
      <c r="NAZ15" s="20"/>
      <c r="NBA15"/>
      <c r="NBB15" s="20"/>
      <c r="NBC15"/>
      <c r="NBD15" s="20"/>
      <c r="NBE15"/>
      <c r="NBF15" s="20"/>
      <c r="NBG15"/>
      <c r="NBH15" s="20"/>
      <c r="NBI15"/>
      <c r="NBJ15" s="20"/>
      <c r="NBK15"/>
      <c r="NBL15" s="20"/>
      <c r="NBM15"/>
      <c r="NBN15" s="20"/>
      <c r="NBO15"/>
      <c r="NBP15" s="20"/>
      <c r="NBQ15"/>
      <c r="NBR15" s="20"/>
      <c r="NBS15"/>
      <c r="NBT15" s="20"/>
      <c r="NBU15"/>
      <c r="NBV15" s="20"/>
      <c r="NBW15"/>
      <c r="NBX15" s="20"/>
      <c r="NBY15"/>
      <c r="NBZ15" s="20"/>
      <c r="NCA15"/>
      <c r="NCB15" s="20"/>
      <c r="NCC15"/>
      <c r="NCD15" s="20"/>
      <c r="NCE15"/>
      <c r="NCF15" s="20"/>
      <c r="NCG15"/>
      <c r="NCH15" s="20"/>
      <c r="NCI15"/>
      <c r="NCJ15" s="20"/>
      <c r="NCK15"/>
      <c r="NCL15" s="20"/>
      <c r="NCM15"/>
      <c r="NCN15" s="20"/>
      <c r="NCO15"/>
      <c r="NCP15" s="20"/>
      <c r="NCQ15"/>
      <c r="NCR15" s="20"/>
      <c r="NCS15"/>
      <c r="NCT15" s="20"/>
      <c r="NCU15"/>
      <c r="NCV15" s="20"/>
      <c r="NCW15"/>
      <c r="NCX15" s="20"/>
      <c r="NCY15"/>
      <c r="NCZ15" s="20"/>
      <c r="NDA15"/>
      <c r="NDB15" s="20"/>
      <c r="NDC15"/>
      <c r="NDD15" s="20"/>
      <c r="NDE15"/>
      <c r="NDF15" s="20"/>
      <c r="NDG15"/>
      <c r="NDH15" s="20"/>
      <c r="NDI15"/>
      <c r="NDJ15" s="20"/>
      <c r="NDK15"/>
      <c r="NDL15" s="20"/>
      <c r="NDM15"/>
      <c r="NDN15" s="20"/>
      <c r="NDO15"/>
      <c r="NDP15" s="20"/>
      <c r="NDQ15"/>
      <c r="NDR15" s="20"/>
      <c r="NDS15"/>
      <c r="NDT15" s="20"/>
      <c r="NDU15"/>
      <c r="NDV15" s="20"/>
      <c r="NDW15"/>
      <c r="NDX15" s="20"/>
      <c r="NDY15"/>
      <c r="NDZ15" s="20"/>
      <c r="NEA15"/>
      <c r="NEB15" s="20"/>
      <c r="NEC15"/>
      <c r="NED15" s="20"/>
      <c r="NEE15"/>
      <c r="NEF15" s="20"/>
      <c r="NEG15"/>
      <c r="NEH15" s="20"/>
      <c r="NEI15"/>
      <c r="NEJ15" s="20"/>
      <c r="NEK15"/>
      <c r="NEL15" s="20"/>
      <c r="NEM15"/>
      <c r="NEN15" s="20"/>
      <c r="NEO15"/>
      <c r="NEP15" s="20"/>
      <c r="NEQ15"/>
      <c r="NER15" s="20"/>
      <c r="NES15"/>
      <c r="NET15" s="20"/>
      <c r="NEU15"/>
      <c r="NEV15" s="20"/>
      <c r="NEW15"/>
      <c r="NEX15" s="20"/>
      <c r="NEY15"/>
      <c r="NEZ15" s="20"/>
      <c r="NFA15"/>
      <c r="NFB15" s="20"/>
      <c r="NFC15"/>
      <c r="NFD15" s="20"/>
      <c r="NFE15"/>
      <c r="NFF15" s="20"/>
      <c r="NFG15"/>
      <c r="NFH15" s="20"/>
      <c r="NFI15"/>
      <c r="NFJ15" s="20"/>
      <c r="NFK15"/>
      <c r="NFL15" s="20"/>
      <c r="NFM15"/>
      <c r="NFN15" s="20"/>
      <c r="NFO15"/>
      <c r="NFP15" s="20"/>
      <c r="NFQ15"/>
      <c r="NFR15" s="20"/>
      <c r="NFS15"/>
      <c r="NFT15" s="20"/>
      <c r="NFU15"/>
      <c r="NFV15" s="20"/>
      <c r="NFW15"/>
      <c r="NFX15" s="20"/>
      <c r="NFY15"/>
      <c r="NFZ15" s="20"/>
      <c r="NGA15"/>
      <c r="NGB15" s="20"/>
      <c r="NGC15"/>
      <c r="NGD15" s="20"/>
      <c r="NGE15"/>
      <c r="NGF15" s="20"/>
      <c r="NGG15"/>
      <c r="NGH15" s="20"/>
      <c r="NGI15"/>
      <c r="NGJ15" s="20"/>
      <c r="NGK15"/>
      <c r="NGL15" s="20"/>
      <c r="NGM15"/>
      <c r="NGN15" s="20"/>
      <c r="NGO15"/>
      <c r="NGP15" s="20"/>
      <c r="NGQ15"/>
      <c r="NGR15" s="20"/>
      <c r="NGS15"/>
      <c r="NGT15" s="20"/>
      <c r="NGU15"/>
      <c r="NGV15" s="20"/>
      <c r="NGW15"/>
      <c r="NGX15" s="20"/>
      <c r="NGY15"/>
      <c r="NGZ15" s="20"/>
      <c r="NHA15"/>
      <c r="NHB15" s="20"/>
      <c r="NHC15"/>
      <c r="NHD15" s="20"/>
      <c r="NHE15"/>
      <c r="NHF15" s="20"/>
      <c r="NHG15"/>
      <c r="NHH15" s="20"/>
      <c r="NHI15"/>
      <c r="NHJ15" s="20"/>
      <c r="NHK15"/>
      <c r="NHL15" s="20"/>
      <c r="NHM15"/>
      <c r="NHN15" s="20"/>
      <c r="NHO15"/>
      <c r="NHP15" s="20"/>
      <c r="NHQ15"/>
      <c r="NHR15" s="20"/>
      <c r="NHS15"/>
      <c r="NHT15" s="20"/>
      <c r="NHU15"/>
      <c r="NHV15" s="20"/>
      <c r="NHW15"/>
      <c r="NHX15" s="20"/>
      <c r="NHY15"/>
      <c r="NHZ15" s="20"/>
      <c r="NIA15"/>
      <c r="NIB15" s="20"/>
      <c r="NIC15"/>
      <c r="NID15" s="20"/>
      <c r="NIE15"/>
      <c r="NIF15" s="20"/>
      <c r="NIG15"/>
      <c r="NIH15" s="20"/>
      <c r="NII15"/>
      <c r="NIJ15" s="20"/>
      <c r="NIK15"/>
      <c r="NIL15" s="20"/>
      <c r="NIM15"/>
      <c r="NIN15" s="20"/>
      <c r="NIO15"/>
      <c r="NIP15" s="20"/>
      <c r="NIQ15"/>
      <c r="NIR15" s="20"/>
      <c r="NIS15"/>
      <c r="NIT15" s="20"/>
      <c r="NIU15"/>
      <c r="NIV15" s="20"/>
      <c r="NIW15"/>
      <c r="NIX15" s="20"/>
      <c r="NIY15"/>
      <c r="NIZ15" s="20"/>
      <c r="NJA15"/>
      <c r="NJB15" s="20"/>
      <c r="NJC15"/>
      <c r="NJD15" s="20"/>
      <c r="NJE15"/>
      <c r="NJF15" s="20"/>
      <c r="NJG15"/>
      <c r="NJH15" s="20"/>
      <c r="NJI15"/>
      <c r="NJJ15" s="20"/>
      <c r="NJK15"/>
      <c r="NJL15" s="20"/>
      <c r="NJM15"/>
      <c r="NJN15" s="20"/>
      <c r="NJO15"/>
      <c r="NJP15" s="20"/>
      <c r="NJQ15"/>
      <c r="NJR15" s="20"/>
      <c r="NJS15"/>
      <c r="NJT15" s="20"/>
      <c r="NJU15"/>
      <c r="NJV15" s="20"/>
      <c r="NJW15"/>
      <c r="NJX15" s="20"/>
      <c r="NJY15"/>
      <c r="NJZ15" s="20"/>
      <c r="NKA15"/>
      <c r="NKB15" s="20"/>
      <c r="NKC15"/>
      <c r="NKD15" s="20"/>
      <c r="NKE15"/>
      <c r="NKF15" s="20"/>
      <c r="NKG15"/>
      <c r="NKH15" s="20"/>
      <c r="NKI15"/>
      <c r="NKJ15" s="20"/>
      <c r="NKK15"/>
      <c r="NKL15" s="20"/>
      <c r="NKM15"/>
      <c r="NKN15" s="20"/>
      <c r="NKO15"/>
      <c r="NKP15" s="20"/>
      <c r="NKQ15"/>
      <c r="NKR15" s="20"/>
      <c r="NKS15"/>
      <c r="NKT15" s="20"/>
      <c r="NKU15"/>
      <c r="NKV15" s="20"/>
      <c r="NKW15"/>
      <c r="NKX15" s="20"/>
      <c r="NKY15"/>
      <c r="NKZ15" s="20"/>
      <c r="NLA15"/>
      <c r="NLB15" s="20"/>
      <c r="NLC15"/>
      <c r="NLD15" s="20"/>
      <c r="NLE15"/>
      <c r="NLF15" s="20"/>
      <c r="NLG15"/>
      <c r="NLH15" s="20"/>
      <c r="NLI15"/>
      <c r="NLJ15" s="20"/>
      <c r="NLK15"/>
      <c r="NLL15" s="20"/>
      <c r="NLM15"/>
      <c r="NLN15" s="20"/>
      <c r="NLO15"/>
      <c r="NLP15" s="20"/>
      <c r="NLQ15"/>
      <c r="NLR15" s="20"/>
      <c r="NLS15"/>
      <c r="NLT15" s="20"/>
      <c r="NLU15"/>
      <c r="NLV15" s="20"/>
      <c r="NLW15"/>
      <c r="NLX15" s="20"/>
      <c r="NLY15"/>
      <c r="NLZ15" s="20"/>
      <c r="NMA15"/>
      <c r="NMB15" s="20"/>
      <c r="NMC15"/>
      <c r="NMD15" s="20"/>
      <c r="NME15"/>
      <c r="NMF15" s="20"/>
      <c r="NMG15"/>
      <c r="NMH15" s="20"/>
      <c r="NMI15"/>
      <c r="NMJ15" s="20"/>
      <c r="NMK15"/>
      <c r="NML15" s="20"/>
      <c r="NMM15"/>
      <c r="NMN15" s="20"/>
      <c r="NMO15"/>
      <c r="NMP15" s="20"/>
      <c r="NMQ15"/>
      <c r="NMR15" s="20"/>
      <c r="NMS15"/>
      <c r="NMT15" s="20"/>
      <c r="NMU15"/>
      <c r="NMV15" s="20"/>
      <c r="NMW15"/>
      <c r="NMX15" s="20"/>
      <c r="NMY15"/>
      <c r="NMZ15" s="20"/>
      <c r="NNA15"/>
      <c r="NNB15" s="20"/>
      <c r="NNC15"/>
      <c r="NND15" s="20"/>
      <c r="NNE15"/>
      <c r="NNF15" s="20"/>
      <c r="NNG15"/>
      <c r="NNH15" s="20"/>
      <c r="NNI15"/>
      <c r="NNJ15" s="20"/>
      <c r="NNK15"/>
      <c r="NNL15" s="20"/>
      <c r="NNM15"/>
      <c r="NNN15" s="20"/>
      <c r="NNO15"/>
      <c r="NNP15" s="20"/>
      <c r="NNQ15"/>
      <c r="NNR15" s="20"/>
      <c r="NNS15"/>
      <c r="NNT15" s="20"/>
      <c r="NNU15"/>
      <c r="NNV15" s="20"/>
      <c r="NNW15"/>
      <c r="NNX15" s="20"/>
      <c r="NNY15"/>
      <c r="NNZ15" s="20"/>
      <c r="NOA15"/>
      <c r="NOB15" s="20"/>
      <c r="NOC15"/>
      <c r="NOD15" s="20"/>
      <c r="NOE15"/>
      <c r="NOF15" s="20"/>
      <c r="NOG15"/>
      <c r="NOH15" s="20"/>
      <c r="NOI15"/>
      <c r="NOJ15" s="20"/>
      <c r="NOK15"/>
      <c r="NOL15" s="20"/>
      <c r="NOM15"/>
      <c r="NON15" s="20"/>
      <c r="NOO15"/>
      <c r="NOP15" s="20"/>
      <c r="NOQ15"/>
      <c r="NOR15" s="20"/>
      <c r="NOS15"/>
      <c r="NOT15" s="20"/>
      <c r="NOU15"/>
      <c r="NOV15" s="20"/>
      <c r="NOW15"/>
      <c r="NOX15" s="20"/>
      <c r="NOY15"/>
      <c r="NOZ15" s="20"/>
      <c r="NPA15"/>
      <c r="NPB15" s="20"/>
      <c r="NPC15"/>
      <c r="NPD15" s="20"/>
      <c r="NPE15"/>
      <c r="NPF15" s="20"/>
      <c r="NPG15"/>
      <c r="NPH15" s="20"/>
      <c r="NPI15"/>
      <c r="NPJ15" s="20"/>
      <c r="NPK15"/>
      <c r="NPL15" s="20"/>
      <c r="NPM15"/>
      <c r="NPN15" s="20"/>
      <c r="NPO15"/>
      <c r="NPP15" s="20"/>
      <c r="NPQ15"/>
      <c r="NPR15" s="20"/>
      <c r="NPS15"/>
      <c r="NPT15" s="20"/>
      <c r="NPU15"/>
      <c r="NPV15" s="20"/>
      <c r="NPW15"/>
      <c r="NPX15" s="20"/>
      <c r="NPY15"/>
      <c r="NPZ15" s="20"/>
      <c r="NQA15"/>
      <c r="NQB15" s="20"/>
      <c r="NQC15"/>
      <c r="NQD15" s="20"/>
      <c r="NQE15"/>
      <c r="NQF15" s="20"/>
      <c r="NQG15"/>
      <c r="NQH15" s="20"/>
      <c r="NQI15"/>
      <c r="NQJ15" s="20"/>
      <c r="NQK15"/>
      <c r="NQL15" s="20"/>
      <c r="NQM15"/>
      <c r="NQN15" s="20"/>
      <c r="NQO15"/>
      <c r="NQP15" s="20"/>
      <c r="NQQ15"/>
      <c r="NQR15" s="20"/>
      <c r="NQS15"/>
      <c r="NQT15" s="20"/>
      <c r="NQU15"/>
      <c r="NQV15" s="20"/>
      <c r="NQW15"/>
      <c r="NQX15" s="20"/>
      <c r="NQY15"/>
      <c r="NQZ15" s="20"/>
      <c r="NRA15"/>
      <c r="NRB15" s="20"/>
      <c r="NRC15"/>
      <c r="NRD15" s="20"/>
      <c r="NRE15"/>
      <c r="NRF15" s="20"/>
      <c r="NRG15"/>
      <c r="NRH15" s="20"/>
      <c r="NRI15"/>
      <c r="NRJ15" s="20"/>
      <c r="NRK15"/>
      <c r="NRL15" s="20"/>
      <c r="NRM15"/>
      <c r="NRN15" s="20"/>
      <c r="NRO15"/>
      <c r="NRP15" s="20"/>
      <c r="NRQ15"/>
      <c r="NRR15" s="20"/>
      <c r="NRS15"/>
      <c r="NRT15" s="20"/>
      <c r="NRU15"/>
      <c r="NRV15" s="20"/>
      <c r="NRW15"/>
      <c r="NRX15" s="20"/>
      <c r="NRY15"/>
      <c r="NRZ15" s="20"/>
      <c r="NSA15"/>
      <c r="NSB15" s="20"/>
      <c r="NSC15"/>
      <c r="NSD15" s="20"/>
      <c r="NSE15"/>
      <c r="NSF15" s="20"/>
      <c r="NSG15"/>
      <c r="NSH15" s="20"/>
      <c r="NSI15"/>
      <c r="NSJ15" s="20"/>
      <c r="NSK15"/>
      <c r="NSL15" s="20"/>
      <c r="NSM15"/>
      <c r="NSN15" s="20"/>
      <c r="NSO15"/>
      <c r="NSP15" s="20"/>
      <c r="NSQ15"/>
      <c r="NSR15" s="20"/>
      <c r="NSS15"/>
      <c r="NST15" s="20"/>
      <c r="NSU15"/>
      <c r="NSV15" s="20"/>
      <c r="NSW15"/>
      <c r="NSX15" s="20"/>
      <c r="NSY15"/>
      <c r="NSZ15" s="20"/>
      <c r="NTA15"/>
      <c r="NTB15" s="20"/>
      <c r="NTC15"/>
      <c r="NTD15" s="20"/>
      <c r="NTE15"/>
      <c r="NTF15" s="20"/>
      <c r="NTG15"/>
      <c r="NTH15" s="20"/>
      <c r="NTI15"/>
      <c r="NTJ15" s="20"/>
      <c r="NTK15"/>
      <c r="NTL15" s="20"/>
      <c r="NTM15"/>
      <c r="NTN15" s="20"/>
      <c r="NTO15"/>
      <c r="NTP15" s="20"/>
      <c r="NTQ15"/>
      <c r="NTR15" s="20"/>
      <c r="NTS15"/>
      <c r="NTT15" s="20"/>
      <c r="NTU15"/>
      <c r="NTV15" s="20"/>
      <c r="NTW15"/>
      <c r="NTX15" s="20"/>
      <c r="NTY15"/>
      <c r="NTZ15" s="20"/>
      <c r="NUA15"/>
      <c r="NUB15" s="20"/>
      <c r="NUC15"/>
      <c r="NUD15" s="20"/>
      <c r="NUE15"/>
      <c r="NUF15" s="20"/>
      <c r="NUG15"/>
      <c r="NUH15" s="20"/>
      <c r="NUI15"/>
      <c r="NUJ15" s="20"/>
      <c r="NUK15"/>
      <c r="NUL15" s="20"/>
      <c r="NUM15"/>
      <c r="NUN15" s="20"/>
      <c r="NUO15"/>
      <c r="NUP15" s="20"/>
      <c r="NUQ15"/>
      <c r="NUR15" s="20"/>
      <c r="NUS15"/>
      <c r="NUT15" s="20"/>
      <c r="NUU15"/>
      <c r="NUV15" s="20"/>
      <c r="NUW15"/>
      <c r="NUX15" s="20"/>
      <c r="NUY15"/>
      <c r="NUZ15" s="20"/>
      <c r="NVA15"/>
      <c r="NVB15" s="20"/>
      <c r="NVC15"/>
      <c r="NVD15" s="20"/>
      <c r="NVE15"/>
      <c r="NVF15" s="20"/>
      <c r="NVG15"/>
      <c r="NVH15" s="20"/>
      <c r="NVI15"/>
      <c r="NVJ15" s="20"/>
      <c r="NVK15"/>
      <c r="NVL15" s="20"/>
      <c r="NVM15"/>
      <c r="NVN15" s="20"/>
      <c r="NVO15"/>
      <c r="NVP15" s="20"/>
      <c r="NVQ15"/>
      <c r="NVR15" s="20"/>
      <c r="NVS15"/>
      <c r="NVT15" s="20"/>
      <c r="NVU15"/>
      <c r="NVV15" s="20"/>
      <c r="NVW15"/>
      <c r="NVX15" s="20"/>
      <c r="NVY15"/>
      <c r="NVZ15" s="20"/>
      <c r="NWA15"/>
      <c r="NWB15" s="20"/>
      <c r="NWC15"/>
      <c r="NWD15" s="20"/>
      <c r="NWE15"/>
      <c r="NWF15" s="20"/>
      <c r="NWG15"/>
      <c r="NWH15" s="20"/>
      <c r="NWI15"/>
      <c r="NWJ15" s="20"/>
      <c r="NWK15"/>
      <c r="NWL15" s="20"/>
      <c r="NWM15"/>
      <c r="NWN15" s="20"/>
      <c r="NWO15"/>
      <c r="NWP15" s="20"/>
      <c r="NWQ15"/>
      <c r="NWR15" s="20"/>
      <c r="NWS15"/>
      <c r="NWT15" s="20"/>
      <c r="NWU15"/>
      <c r="NWV15" s="20"/>
      <c r="NWW15"/>
      <c r="NWX15" s="20"/>
      <c r="NWY15"/>
      <c r="NWZ15" s="20"/>
      <c r="NXA15"/>
      <c r="NXB15" s="20"/>
      <c r="NXC15"/>
      <c r="NXD15" s="20"/>
      <c r="NXE15"/>
      <c r="NXF15" s="20"/>
      <c r="NXG15"/>
      <c r="NXH15" s="20"/>
      <c r="NXI15"/>
      <c r="NXJ15" s="20"/>
      <c r="NXK15"/>
      <c r="NXL15" s="20"/>
      <c r="NXM15"/>
      <c r="NXN15" s="20"/>
      <c r="NXO15"/>
      <c r="NXP15" s="20"/>
      <c r="NXQ15"/>
      <c r="NXR15" s="20"/>
      <c r="NXS15"/>
      <c r="NXT15" s="20"/>
      <c r="NXU15"/>
      <c r="NXV15" s="20"/>
      <c r="NXW15"/>
      <c r="NXX15" s="20"/>
      <c r="NXY15"/>
      <c r="NXZ15" s="20"/>
      <c r="NYA15"/>
      <c r="NYB15" s="20"/>
      <c r="NYC15"/>
      <c r="NYD15" s="20"/>
      <c r="NYE15"/>
      <c r="NYF15" s="20"/>
      <c r="NYG15"/>
      <c r="NYH15" s="20"/>
      <c r="NYI15"/>
      <c r="NYJ15" s="20"/>
      <c r="NYK15"/>
      <c r="NYL15" s="20"/>
      <c r="NYM15"/>
      <c r="NYN15" s="20"/>
      <c r="NYO15"/>
      <c r="NYP15" s="20"/>
      <c r="NYQ15"/>
      <c r="NYR15" s="20"/>
      <c r="NYS15"/>
      <c r="NYT15" s="20"/>
      <c r="NYU15"/>
      <c r="NYV15" s="20"/>
      <c r="NYW15"/>
      <c r="NYX15" s="20"/>
      <c r="NYY15"/>
      <c r="NYZ15" s="20"/>
      <c r="NZA15"/>
      <c r="NZB15" s="20"/>
      <c r="NZC15"/>
      <c r="NZD15" s="20"/>
      <c r="NZE15"/>
      <c r="NZF15" s="20"/>
      <c r="NZG15"/>
      <c r="NZH15" s="20"/>
      <c r="NZI15"/>
      <c r="NZJ15" s="20"/>
      <c r="NZK15"/>
      <c r="NZL15" s="20"/>
      <c r="NZM15"/>
      <c r="NZN15" s="20"/>
      <c r="NZO15"/>
      <c r="NZP15" s="20"/>
      <c r="NZQ15"/>
      <c r="NZR15" s="20"/>
      <c r="NZS15"/>
      <c r="NZT15" s="20"/>
      <c r="NZU15"/>
      <c r="NZV15" s="20"/>
      <c r="NZW15"/>
      <c r="NZX15" s="20"/>
      <c r="NZY15"/>
      <c r="NZZ15" s="20"/>
      <c r="OAA15"/>
      <c r="OAB15" s="20"/>
      <c r="OAC15"/>
      <c r="OAD15" s="20"/>
      <c r="OAE15"/>
      <c r="OAF15" s="20"/>
      <c r="OAG15"/>
      <c r="OAH15" s="20"/>
      <c r="OAI15"/>
      <c r="OAJ15" s="20"/>
      <c r="OAK15"/>
      <c r="OAL15" s="20"/>
      <c r="OAM15"/>
      <c r="OAN15" s="20"/>
      <c r="OAO15"/>
      <c r="OAP15" s="20"/>
      <c r="OAQ15"/>
      <c r="OAR15" s="20"/>
      <c r="OAS15"/>
      <c r="OAT15" s="20"/>
      <c r="OAU15"/>
      <c r="OAV15" s="20"/>
      <c r="OAW15"/>
      <c r="OAX15" s="20"/>
      <c r="OAY15"/>
      <c r="OAZ15" s="20"/>
      <c r="OBA15"/>
      <c r="OBB15" s="20"/>
      <c r="OBC15"/>
      <c r="OBD15" s="20"/>
      <c r="OBE15"/>
      <c r="OBF15" s="20"/>
      <c r="OBG15"/>
      <c r="OBH15" s="20"/>
      <c r="OBI15"/>
      <c r="OBJ15" s="20"/>
      <c r="OBK15"/>
      <c r="OBL15" s="20"/>
      <c r="OBM15"/>
      <c r="OBN15" s="20"/>
      <c r="OBO15"/>
      <c r="OBP15" s="20"/>
      <c r="OBQ15"/>
      <c r="OBR15" s="20"/>
      <c r="OBS15"/>
      <c r="OBT15" s="20"/>
      <c r="OBU15"/>
      <c r="OBV15" s="20"/>
      <c r="OBW15"/>
      <c r="OBX15" s="20"/>
      <c r="OBY15"/>
      <c r="OBZ15" s="20"/>
      <c r="OCA15"/>
      <c r="OCB15" s="20"/>
      <c r="OCC15"/>
      <c r="OCD15" s="20"/>
      <c r="OCE15"/>
      <c r="OCF15" s="20"/>
      <c r="OCG15"/>
      <c r="OCH15" s="20"/>
      <c r="OCI15"/>
      <c r="OCJ15" s="20"/>
      <c r="OCK15"/>
      <c r="OCL15" s="20"/>
      <c r="OCM15"/>
      <c r="OCN15" s="20"/>
      <c r="OCO15"/>
      <c r="OCP15" s="20"/>
      <c r="OCQ15"/>
      <c r="OCR15" s="20"/>
      <c r="OCS15"/>
      <c r="OCT15" s="20"/>
      <c r="OCU15"/>
      <c r="OCV15" s="20"/>
      <c r="OCW15"/>
      <c r="OCX15" s="20"/>
      <c r="OCY15"/>
      <c r="OCZ15" s="20"/>
      <c r="ODA15"/>
      <c r="ODB15" s="20"/>
      <c r="ODC15"/>
      <c r="ODD15" s="20"/>
      <c r="ODE15"/>
      <c r="ODF15" s="20"/>
      <c r="ODG15"/>
      <c r="ODH15" s="20"/>
      <c r="ODI15"/>
      <c r="ODJ15" s="20"/>
      <c r="ODK15"/>
      <c r="ODL15" s="20"/>
      <c r="ODM15"/>
      <c r="ODN15" s="20"/>
      <c r="ODO15"/>
      <c r="ODP15" s="20"/>
      <c r="ODQ15"/>
      <c r="ODR15" s="20"/>
      <c r="ODS15"/>
      <c r="ODT15" s="20"/>
      <c r="ODU15"/>
      <c r="ODV15" s="20"/>
      <c r="ODW15"/>
      <c r="ODX15" s="20"/>
      <c r="ODY15"/>
      <c r="ODZ15" s="20"/>
      <c r="OEA15"/>
      <c r="OEB15" s="20"/>
      <c r="OEC15"/>
      <c r="OED15" s="20"/>
      <c r="OEE15"/>
      <c r="OEF15" s="20"/>
      <c r="OEG15"/>
      <c r="OEH15" s="20"/>
      <c r="OEI15"/>
      <c r="OEJ15" s="20"/>
      <c r="OEK15"/>
      <c r="OEL15" s="20"/>
      <c r="OEM15"/>
      <c r="OEN15" s="20"/>
      <c r="OEO15"/>
      <c r="OEP15" s="20"/>
      <c r="OEQ15"/>
      <c r="OER15" s="20"/>
      <c r="OES15"/>
      <c r="OET15" s="20"/>
      <c r="OEU15"/>
      <c r="OEV15" s="20"/>
      <c r="OEW15"/>
      <c r="OEX15" s="20"/>
      <c r="OEY15"/>
      <c r="OEZ15" s="20"/>
      <c r="OFA15"/>
      <c r="OFB15" s="20"/>
      <c r="OFC15"/>
      <c r="OFD15" s="20"/>
      <c r="OFE15"/>
      <c r="OFF15" s="20"/>
      <c r="OFG15"/>
      <c r="OFH15" s="20"/>
      <c r="OFI15"/>
      <c r="OFJ15" s="20"/>
      <c r="OFK15"/>
      <c r="OFL15" s="20"/>
      <c r="OFM15"/>
      <c r="OFN15" s="20"/>
      <c r="OFO15"/>
      <c r="OFP15" s="20"/>
      <c r="OFQ15"/>
      <c r="OFR15" s="20"/>
      <c r="OFS15"/>
      <c r="OFT15" s="20"/>
      <c r="OFU15"/>
      <c r="OFV15" s="20"/>
      <c r="OFW15"/>
      <c r="OFX15" s="20"/>
      <c r="OFY15"/>
      <c r="OFZ15" s="20"/>
      <c r="OGA15"/>
      <c r="OGB15" s="20"/>
      <c r="OGC15"/>
      <c r="OGD15" s="20"/>
      <c r="OGE15"/>
      <c r="OGF15" s="20"/>
      <c r="OGG15"/>
      <c r="OGH15" s="20"/>
      <c r="OGI15"/>
      <c r="OGJ15" s="20"/>
      <c r="OGK15"/>
      <c r="OGL15" s="20"/>
      <c r="OGM15"/>
      <c r="OGN15" s="20"/>
      <c r="OGO15"/>
      <c r="OGP15" s="20"/>
      <c r="OGQ15"/>
      <c r="OGR15" s="20"/>
      <c r="OGS15"/>
      <c r="OGT15" s="20"/>
      <c r="OGU15"/>
      <c r="OGV15" s="20"/>
      <c r="OGW15"/>
      <c r="OGX15" s="20"/>
      <c r="OGY15"/>
      <c r="OGZ15" s="20"/>
      <c r="OHA15"/>
      <c r="OHB15" s="20"/>
      <c r="OHC15"/>
      <c r="OHD15" s="20"/>
      <c r="OHE15"/>
      <c r="OHF15" s="20"/>
      <c r="OHG15"/>
      <c r="OHH15" s="20"/>
      <c r="OHI15"/>
      <c r="OHJ15" s="20"/>
      <c r="OHK15"/>
      <c r="OHL15" s="20"/>
      <c r="OHM15"/>
      <c r="OHN15" s="20"/>
      <c r="OHO15"/>
      <c r="OHP15" s="20"/>
      <c r="OHQ15"/>
      <c r="OHR15" s="20"/>
      <c r="OHS15"/>
      <c r="OHT15" s="20"/>
      <c r="OHU15"/>
      <c r="OHV15" s="20"/>
      <c r="OHW15"/>
      <c r="OHX15" s="20"/>
      <c r="OHY15"/>
      <c r="OHZ15" s="20"/>
      <c r="OIA15"/>
      <c r="OIB15" s="20"/>
      <c r="OIC15"/>
      <c r="OID15" s="20"/>
      <c r="OIE15"/>
      <c r="OIF15" s="20"/>
      <c r="OIG15"/>
      <c r="OIH15" s="20"/>
      <c r="OII15"/>
      <c r="OIJ15" s="20"/>
      <c r="OIK15"/>
      <c r="OIL15" s="20"/>
      <c r="OIM15"/>
      <c r="OIN15" s="20"/>
      <c r="OIO15"/>
      <c r="OIP15" s="20"/>
      <c r="OIQ15"/>
      <c r="OIR15" s="20"/>
      <c r="OIS15"/>
      <c r="OIT15" s="20"/>
      <c r="OIU15"/>
      <c r="OIV15" s="20"/>
      <c r="OIW15"/>
      <c r="OIX15" s="20"/>
      <c r="OIY15"/>
      <c r="OIZ15" s="20"/>
      <c r="OJA15"/>
      <c r="OJB15" s="20"/>
      <c r="OJC15"/>
      <c r="OJD15" s="20"/>
      <c r="OJE15"/>
      <c r="OJF15" s="20"/>
      <c r="OJG15"/>
      <c r="OJH15" s="20"/>
      <c r="OJI15"/>
      <c r="OJJ15" s="20"/>
      <c r="OJK15"/>
      <c r="OJL15" s="20"/>
      <c r="OJM15"/>
      <c r="OJN15" s="20"/>
      <c r="OJO15"/>
      <c r="OJP15" s="20"/>
      <c r="OJQ15"/>
      <c r="OJR15" s="20"/>
      <c r="OJS15"/>
      <c r="OJT15" s="20"/>
      <c r="OJU15"/>
      <c r="OJV15" s="20"/>
      <c r="OJW15"/>
      <c r="OJX15" s="20"/>
      <c r="OJY15"/>
      <c r="OJZ15" s="20"/>
      <c r="OKA15"/>
      <c r="OKB15" s="20"/>
      <c r="OKC15"/>
      <c r="OKD15" s="20"/>
      <c r="OKE15"/>
      <c r="OKF15" s="20"/>
      <c r="OKG15"/>
      <c r="OKH15" s="20"/>
      <c r="OKI15"/>
      <c r="OKJ15" s="20"/>
      <c r="OKK15"/>
      <c r="OKL15" s="20"/>
      <c r="OKM15"/>
      <c r="OKN15" s="20"/>
      <c r="OKO15"/>
      <c r="OKP15" s="20"/>
      <c r="OKQ15"/>
      <c r="OKR15" s="20"/>
      <c r="OKS15"/>
      <c r="OKT15" s="20"/>
      <c r="OKU15"/>
      <c r="OKV15" s="20"/>
      <c r="OKW15"/>
      <c r="OKX15" s="20"/>
      <c r="OKY15"/>
      <c r="OKZ15" s="20"/>
      <c r="OLA15"/>
      <c r="OLB15" s="20"/>
      <c r="OLC15"/>
      <c r="OLD15" s="20"/>
      <c r="OLE15"/>
      <c r="OLF15" s="20"/>
      <c r="OLG15"/>
      <c r="OLH15" s="20"/>
      <c r="OLI15"/>
      <c r="OLJ15" s="20"/>
      <c r="OLK15"/>
      <c r="OLL15" s="20"/>
      <c r="OLM15"/>
      <c r="OLN15" s="20"/>
      <c r="OLO15"/>
      <c r="OLP15" s="20"/>
      <c r="OLQ15"/>
      <c r="OLR15" s="20"/>
      <c r="OLS15"/>
      <c r="OLT15" s="20"/>
      <c r="OLU15"/>
      <c r="OLV15" s="20"/>
      <c r="OLW15"/>
      <c r="OLX15" s="20"/>
      <c r="OLY15"/>
      <c r="OLZ15" s="20"/>
      <c r="OMA15"/>
      <c r="OMB15" s="20"/>
      <c r="OMC15"/>
      <c r="OMD15" s="20"/>
      <c r="OME15"/>
      <c r="OMF15" s="20"/>
      <c r="OMG15"/>
      <c r="OMH15" s="20"/>
      <c r="OMI15"/>
      <c r="OMJ15" s="20"/>
      <c r="OMK15"/>
      <c r="OML15" s="20"/>
      <c r="OMM15"/>
      <c r="OMN15" s="20"/>
      <c r="OMO15"/>
      <c r="OMP15" s="20"/>
      <c r="OMQ15"/>
      <c r="OMR15" s="20"/>
      <c r="OMS15"/>
      <c r="OMT15" s="20"/>
      <c r="OMU15"/>
      <c r="OMV15" s="20"/>
      <c r="OMW15"/>
      <c r="OMX15" s="20"/>
      <c r="OMY15"/>
      <c r="OMZ15" s="20"/>
      <c r="ONA15"/>
      <c r="ONB15" s="20"/>
      <c r="ONC15"/>
      <c r="OND15" s="20"/>
      <c r="ONE15"/>
      <c r="ONF15" s="20"/>
      <c r="ONG15"/>
      <c r="ONH15" s="20"/>
      <c r="ONI15"/>
      <c r="ONJ15" s="20"/>
      <c r="ONK15"/>
      <c r="ONL15" s="20"/>
      <c r="ONM15"/>
      <c r="ONN15" s="20"/>
      <c r="ONO15"/>
      <c r="ONP15" s="20"/>
      <c r="ONQ15"/>
      <c r="ONR15" s="20"/>
      <c r="ONS15"/>
      <c r="ONT15" s="20"/>
      <c r="ONU15"/>
      <c r="ONV15" s="20"/>
      <c r="ONW15"/>
      <c r="ONX15" s="20"/>
      <c r="ONY15"/>
      <c r="ONZ15" s="20"/>
      <c r="OOA15"/>
      <c r="OOB15" s="20"/>
      <c r="OOC15"/>
      <c r="OOD15" s="20"/>
      <c r="OOE15"/>
      <c r="OOF15" s="20"/>
      <c r="OOG15"/>
      <c r="OOH15" s="20"/>
      <c r="OOI15"/>
      <c r="OOJ15" s="20"/>
      <c r="OOK15"/>
      <c r="OOL15" s="20"/>
      <c r="OOM15"/>
      <c r="OON15" s="20"/>
      <c r="OOO15"/>
      <c r="OOP15" s="20"/>
      <c r="OOQ15"/>
      <c r="OOR15" s="20"/>
      <c r="OOS15"/>
      <c r="OOT15" s="20"/>
      <c r="OOU15"/>
      <c r="OOV15" s="20"/>
      <c r="OOW15"/>
      <c r="OOX15" s="20"/>
      <c r="OOY15"/>
      <c r="OOZ15" s="20"/>
      <c r="OPA15"/>
      <c r="OPB15" s="20"/>
      <c r="OPC15"/>
      <c r="OPD15" s="20"/>
      <c r="OPE15"/>
      <c r="OPF15" s="20"/>
      <c r="OPG15"/>
      <c r="OPH15" s="20"/>
      <c r="OPI15"/>
      <c r="OPJ15" s="20"/>
      <c r="OPK15"/>
      <c r="OPL15" s="20"/>
      <c r="OPM15"/>
      <c r="OPN15" s="20"/>
      <c r="OPO15"/>
      <c r="OPP15" s="20"/>
      <c r="OPQ15"/>
      <c r="OPR15" s="20"/>
      <c r="OPS15"/>
      <c r="OPT15" s="20"/>
      <c r="OPU15"/>
      <c r="OPV15" s="20"/>
      <c r="OPW15"/>
      <c r="OPX15" s="20"/>
      <c r="OPY15"/>
      <c r="OPZ15" s="20"/>
      <c r="OQA15"/>
      <c r="OQB15" s="20"/>
      <c r="OQC15"/>
      <c r="OQD15" s="20"/>
      <c r="OQE15"/>
      <c r="OQF15" s="20"/>
      <c r="OQG15"/>
      <c r="OQH15" s="20"/>
      <c r="OQI15"/>
      <c r="OQJ15" s="20"/>
      <c r="OQK15"/>
      <c r="OQL15" s="20"/>
      <c r="OQM15"/>
      <c r="OQN15" s="20"/>
      <c r="OQO15"/>
      <c r="OQP15" s="20"/>
      <c r="OQQ15"/>
      <c r="OQR15" s="20"/>
      <c r="OQS15"/>
      <c r="OQT15" s="20"/>
      <c r="OQU15"/>
      <c r="OQV15" s="20"/>
      <c r="OQW15"/>
      <c r="OQX15" s="20"/>
      <c r="OQY15"/>
      <c r="OQZ15" s="20"/>
      <c r="ORA15"/>
      <c r="ORB15" s="20"/>
      <c r="ORC15"/>
      <c r="ORD15" s="20"/>
      <c r="ORE15"/>
      <c r="ORF15" s="20"/>
      <c r="ORG15"/>
      <c r="ORH15" s="20"/>
      <c r="ORI15"/>
      <c r="ORJ15" s="20"/>
      <c r="ORK15"/>
      <c r="ORL15" s="20"/>
      <c r="ORM15"/>
      <c r="ORN15" s="20"/>
      <c r="ORO15"/>
      <c r="ORP15" s="20"/>
      <c r="ORQ15"/>
      <c r="ORR15" s="20"/>
      <c r="ORS15"/>
      <c r="ORT15" s="20"/>
      <c r="ORU15"/>
      <c r="ORV15" s="20"/>
      <c r="ORW15"/>
      <c r="ORX15" s="20"/>
      <c r="ORY15"/>
      <c r="ORZ15" s="20"/>
      <c r="OSA15"/>
      <c r="OSB15" s="20"/>
      <c r="OSC15"/>
      <c r="OSD15" s="20"/>
      <c r="OSE15"/>
      <c r="OSF15" s="20"/>
      <c r="OSG15"/>
      <c r="OSH15" s="20"/>
      <c r="OSI15"/>
      <c r="OSJ15" s="20"/>
      <c r="OSK15"/>
      <c r="OSL15" s="20"/>
      <c r="OSM15"/>
      <c r="OSN15" s="20"/>
      <c r="OSO15"/>
      <c r="OSP15" s="20"/>
      <c r="OSQ15"/>
      <c r="OSR15" s="20"/>
      <c r="OSS15"/>
      <c r="OST15" s="20"/>
      <c r="OSU15"/>
      <c r="OSV15" s="20"/>
      <c r="OSW15"/>
      <c r="OSX15" s="20"/>
      <c r="OSY15"/>
      <c r="OSZ15" s="20"/>
      <c r="OTA15"/>
      <c r="OTB15" s="20"/>
      <c r="OTC15"/>
      <c r="OTD15" s="20"/>
      <c r="OTE15"/>
      <c r="OTF15" s="20"/>
      <c r="OTG15"/>
      <c r="OTH15" s="20"/>
      <c r="OTI15"/>
      <c r="OTJ15" s="20"/>
      <c r="OTK15"/>
      <c r="OTL15" s="20"/>
      <c r="OTM15"/>
      <c r="OTN15" s="20"/>
      <c r="OTO15"/>
      <c r="OTP15" s="20"/>
      <c r="OTQ15"/>
      <c r="OTR15" s="20"/>
      <c r="OTS15"/>
      <c r="OTT15" s="20"/>
      <c r="OTU15"/>
      <c r="OTV15" s="20"/>
      <c r="OTW15"/>
      <c r="OTX15" s="20"/>
      <c r="OTY15"/>
      <c r="OTZ15" s="20"/>
      <c r="OUA15"/>
      <c r="OUB15" s="20"/>
      <c r="OUC15"/>
      <c r="OUD15" s="20"/>
      <c r="OUE15"/>
      <c r="OUF15" s="20"/>
      <c r="OUG15"/>
      <c r="OUH15" s="20"/>
      <c r="OUI15"/>
      <c r="OUJ15" s="20"/>
      <c r="OUK15"/>
      <c r="OUL15" s="20"/>
      <c r="OUM15"/>
      <c r="OUN15" s="20"/>
      <c r="OUO15"/>
      <c r="OUP15" s="20"/>
      <c r="OUQ15"/>
      <c r="OUR15" s="20"/>
      <c r="OUS15"/>
      <c r="OUT15" s="20"/>
      <c r="OUU15"/>
      <c r="OUV15" s="20"/>
      <c r="OUW15"/>
      <c r="OUX15" s="20"/>
      <c r="OUY15"/>
      <c r="OUZ15" s="20"/>
      <c r="OVA15"/>
      <c r="OVB15" s="20"/>
      <c r="OVC15"/>
      <c r="OVD15" s="20"/>
      <c r="OVE15"/>
      <c r="OVF15" s="20"/>
      <c r="OVG15"/>
      <c r="OVH15" s="20"/>
      <c r="OVI15"/>
      <c r="OVJ15" s="20"/>
      <c r="OVK15"/>
      <c r="OVL15" s="20"/>
      <c r="OVM15"/>
      <c r="OVN15" s="20"/>
      <c r="OVO15"/>
      <c r="OVP15" s="20"/>
      <c r="OVQ15"/>
      <c r="OVR15" s="20"/>
      <c r="OVS15"/>
      <c r="OVT15" s="20"/>
      <c r="OVU15"/>
      <c r="OVV15" s="20"/>
      <c r="OVW15"/>
      <c r="OVX15" s="20"/>
      <c r="OVY15"/>
      <c r="OVZ15" s="20"/>
      <c r="OWA15"/>
      <c r="OWB15" s="20"/>
      <c r="OWC15"/>
      <c r="OWD15" s="20"/>
      <c r="OWE15"/>
      <c r="OWF15" s="20"/>
      <c r="OWG15"/>
      <c r="OWH15" s="20"/>
      <c r="OWI15"/>
      <c r="OWJ15" s="20"/>
      <c r="OWK15"/>
      <c r="OWL15" s="20"/>
      <c r="OWM15"/>
      <c r="OWN15" s="20"/>
      <c r="OWO15"/>
      <c r="OWP15" s="20"/>
      <c r="OWQ15"/>
      <c r="OWR15" s="20"/>
      <c r="OWS15"/>
      <c r="OWT15" s="20"/>
      <c r="OWU15"/>
      <c r="OWV15" s="20"/>
      <c r="OWW15"/>
      <c r="OWX15" s="20"/>
      <c r="OWY15"/>
      <c r="OWZ15" s="20"/>
      <c r="OXA15"/>
      <c r="OXB15" s="20"/>
      <c r="OXC15"/>
      <c r="OXD15" s="20"/>
      <c r="OXE15"/>
      <c r="OXF15" s="20"/>
      <c r="OXG15"/>
      <c r="OXH15" s="20"/>
      <c r="OXI15"/>
      <c r="OXJ15" s="20"/>
      <c r="OXK15"/>
      <c r="OXL15" s="20"/>
      <c r="OXM15"/>
      <c r="OXN15" s="20"/>
      <c r="OXO15"/>
      <c r="OXP15" s="20"/>
      <c r="OXQ15"/>
      <c r="OXR15" s="20"/>
      <c r="OXS15"/>
      <c r="OXT15" s="20"/>
      <c r="OXU15"/>
      <c r="OXV15" s="20"/>
      <c r="OXW15"/>
      <c r="OXX15" s="20"/>
      <c r="OXY15"/>
      <c r="OXZ15" s="20"/>
      <c r="OYA15"/>
      <c r="OYB15" s="20"/>
      <c r="OYC15"/>
      <c r="OYD15" s="20"/>
      <c r="OYE15"/>
      <c r="OYF15" s="20"/>
      <c r="OYG15"/>
      <c r="OYH15" s="20"/>
      <c r="OYI15"/>
      <c r="OYJ15" s="20"/>
      <c r="OYK15"/>
      <c r="OYL15" s="20"/>
      <c r="OYM15"/>
      <c r="OYN15" s="20"/>
      <c r="OYO15"/>
      <c r="OYP15" s="20"/>
      <c r="OYQ15"/>
      <c r="OYR15" s="20"/>
      <c r="OYS15"/>
      <c r="OYT15" s="20"/>
      <c r="OYU15"/>
      <c r="OYV15" s="20"/>
      <c r="OYW15"/>
      <c r="OYX15" s="20"/>
      <c r="OYY15"/>
      <c r="OYZ15" s="20"/>
      <c r="OZA15"/>
      <c r="OZB15" s="20"/>
      <c r="OZC15"/>
      <c r="OZD15" s="20"/>
      <c r="OZE15"/>
      <c r="OZF15" s="20"/>
      <c r="OZG15"/>
      <c r="OZH15" s="20"/>
      <c r="OZI15"/>
      <c r="OZJ15" s="20"/>
      <c r="OZK15"/>
      <c r="OZL15" s="20"/>
      <c r="OZM15"/>
      <c r="OZN15" s="20"/>
      <c r="OZO15"/>
      <c r="OZP15" s="20"/>
      <c r="OZQ15"/>
      <c r="OZR15" s="20"/>
      <c r="OZS15"/>
      <c r="OZT15" s="20"/>
      <c r="OZU15"/>
      <c r="OZV15" s="20"/>
      <c r="OZW15"/>
      <c r="OZX15" s="20"/>
      <c r="OZY15"/>
      <c r="OZZ15" s="20"/>
      <c r="PAA15"/>
      <c r="PAB15" s="20"/>
      <c r="PAC15"/>
      <c r="PAD15" s="20"/>
      <c r="PAE15"/>
      <c r="PAF15" s="20"/>
      <c r="PAG15"/>
      <c r="PAH15" s="20"/>
      <c r="PAI15"/>
      <c r="PAJ15" s="20"/>
      <c r="PAK15"/>
      <c r="PAL15" s="20"/>
      <c r="PAM15"/>
      <c r="PAN15" s="20"/>
      <c r="PAO15"/>
      <c r="PAP15" s="20"/>
      <c r="PAQ15"/>
      <c r="PAR15" s="20"/>
      <c r="PAS15"/>
      <c r="PAT15" s="20"/>
      <c r="PAU15"/>
      <c r="PAV15" s="20"/>
      <c r="PAW15"/>
      <c r="PAX15" s="20"/>
      <c r="PAY15"/>
      <c r="PAZ15" s="20"/>
      <c r="PBA15"/>
      <c r="PBB15" s="20"/>
      <c r="PBC15"/>
      <c r="PBD15" s="20"/>
      <c r="PBE15"/>
      <c r="PBF15" s="20"/>
      <c r="PBG15"/>
      <c r="PBH15" s="20"/>
      <c r="PBI15"/>
      <c r="PBJ15" s="20"/>
      <c r="PBK15"/>
      <c r="PBL15" s="20"/>
      <c r="PBM15"/>
      <c r="PBN15" s="20"/>
      <c r="PBO15"/>
      <c r="PBP15" s="20"/>
      <c r="PBQ15"/>
      <c r="PBR15" s="20"/>
      <c r="PBS15"/>
      <c r="PBT15" s="20"/>
      <c r="PBU15"/>
      <c r="PBV15" s="20"/>
      <c r="PBW15"/>
      <c r="PBX15" s="20"/>
      <c r="PBY15"/>
      <c r="PBZ15" s="20"/>
      <c r="PCA15"/>
      <c r="PCB15" s="20"/>
      <c r="PCC15"/>
      <c r="PCD15" s="20"/>
      <c r="PCE15"/>
      <c r="PCF15" s="20"/>
      <c r="PCG15"/>
      <c r="PCH15" s="20"/>
      <c r="PCI15"/>
      <c r="PCJ15" s="20"/>
      <c r="PCK15"/>
      <c r="PCL15" s="20"/>
      <c r="PCM15"/>
      <c r="PCN15" s="20"/>
      <c r="PCO15"/>
      <c r="PCP15" s="20"/>
      <c r="PCQ15"/>
      <c r="PCR15" s="20"/>
      <c r="PCS15"/>
      <c r="PCT15" s="20"/>
      <c r="PCU15"/>
      <c r="PCV15" s="20"/>
      <c r="PCW15"/>
      <c r="PCX15" s="20"/>
      <c r="PCY15"/>
      <c r="PCZ15" s="20"/>
      <c r="PDA15"/>
      <c r="PDB15" s="20"/>
      <c r="PDC15"/>
      <c r="PDD15" s="20"/>
      <c r="PDE15"/>
      <c r="PDF15" s="20"/>
      <c r="PDG15"/>
      <c r="PDH15" s="20"/>
      <c r="PDI15"/>
      <c r="PDJ15" s="20"/>
      <c r="PDK15"/>
      <c r="PDL15" s="20"/>
      <c r="PDM15"/>
      <c r="PDN15" s="20"/>
      <c r="PDO15"/>
      <c r="PDP15" s="20"/>
      <c r="PDQ15"/>
      <c r="PDR15" s="20"/>
      <c r="PDS15"/>
      <c r="PDT15" s="20"/>
      <c r="PDU15"/>
      <c r="PDV15" s="20"/>
      <c r="PDW15"/>
      <c r="PDX15" s="20"/>
      <c r="PDY15"/>
      <c r="PDZ15" s="20"/>
      <c r="PEA15"/>
      <c r="PEB15" s="20"/>
      <c r="PEC15"/>
      <c r="PED15" s="20"/>
      <c r="PEE15"/>
      <c r="PEF15" s="20"/>
      <c r="PEG15"/>
      <c r="PEH15" s="20"/>
      <c r="PEI15"/>
      <c r="PEJ15" s="20"/>
      <c r="PEK15"/>
      <c r="PEL15" s="20"/>
      <c r="PEM15"/>
      <c r="PEN15" s="20"/>
      <c r="PEO15"/>
      <c r="PEP15" s="20"/>
      <c r="PEQ15"/>
      <c r="PER15" s="20"/>
      <c r="PES15"/>
      <c r="PET15" s="20"/>
      <c r="PEU15"/>
      <c r="PEV15" s="20"/>
      <c r="PEW15"/>
      <c r="PEX15" s="20"/>
      <c r="PEY15"/>
      <c r="PEZ15" s="20"/>
      <c r="PFA15"/>
      <c r="PFB15" s="20"/>
      <c r="PFC15"/>
      <c r="PFD15" s="20"/>
      <c r="PFE15"/>
      <c r="PFF15" s="20"/>
      <c r="PFG15"/>
      <c r="PFH15" s="20"/>
      <c r="PFI15"/>
      <c r="PFJ15" s="20"/>
      <c r="PFK15"/>
      <c r="PFL15" s="20"/>
      <c r="PFM15"/>
      <c r="PFN15" s="20"/>
      <c r="PFO15"/>
      <c r="PFP15" s="20"/>
      <c r="PFQ15"/>
      <c r="PFR15" s="20"/>
      <c r="PFS15"/>
      <c r="PFT15" s="20"/>
      <c r="PFU15"/>
      <c r="PFV15" s="20"/>
      <c r="PFW15"/>
      <c r="PFX15" s="20"/>
      <c r="PFY15"/>
      <c r="PFZ15" s="20"/>
      <c r="PGA15"/>
      <c r="PGB15" s="20"/>
      <c r="PGC15"/>
      <c r="PGD15" s="20"/>
      <c r="PGE15"/>
      <c r="PGF15" s="20"/>
      <c r="PGG15"/>
      <c r="PGH15" s="20"/>
      <c r="PGI15"/>
      <c r="PGJ15" s="20"/>
      <c r="PGK15"/>
      <c r="PGL15" s="20"/>
      <c r="PGM15"/>
      <c r="PGN15" s="20"/>
      <c r="PGO15"/>
      <c r="PGP15" s="20"/>
      <c r="PGQ15"/>
      <c r="PGR15" s="20"/>
      <c r="PGS15"/>
      <c r="PGT15" s="20"/>
      <c r="PGU15"/>
      <c r="PGV15" s="20"/>
      <c r="PGW15"/>
      <c r="PGX15" s="20"/>
      <c r="PGY15"/>
      <c r="PGZ15" s="20"/>
      <c r="PHA15"/>
      <c r="PHB15" s="20"/>
      <c r="PHC15"/>
      <c r="PHD15" s="20"/>
      <c r="PHE15"/>
      <c r="PHF15" s="20"/>
      <c r="PHG15"/>
      <c r="PHH15" s="20"/>
      <c r="PHI15"/>
      <c r="PHJ15" s="20"/>
      <c r="PHK15"/>
      <c r="PHL15" s="20"/>
      <c r="PHM15"/>
      <c r="PHN15" s="20"/>
      <c r="PHO15"/>
      <c r="PHP15" s="20"/>
      <c r="PHQ15"/>
      <c r="PHR15" s="20"/>
      <c r="PHS15"/>
      <c r="PHT15" s="20"/>
      <c r="PHU15"/>
      <c r="PHV15" s="20"/>
      <c r="PHW15"/>
      <c r="PHX15" s="20"/>
      <c r="PHY15"/>
      <c r="PHZ15" s="20"/>
      <c r="PIA15"/>
      <c r="PIB15" s="20"/>
      <c r="PIC15"/>
      <c r="PID15" s="20"/>
      <c r="PIE15"/>
      <c r="PIF15" s="20"/>
      <c r="PIG15"/>
      <c r="PIH15" s="20"/>
      <c r="PII15"/>
      <c r="PIJ15" s="20"/>
      <c r="PIK15"/>
      <c r="PIL15" s="20"/>
      <c r="PIM15"/>
      <c r="PIN15" s="20"/>
      <c r="PIO15"/>
      <c r="PIP15" s="20"/>
      <c r="PIQ15"/>
      <c r="PIR15" s="20"/>
      <c r="PIS15"/>
      <c r="PIT15" s="20"/>
      <c r="PIU15"/>
      <c r="PIV15" s="20"/>
      <c r="PIW15"/>
      <c r="PIX15" s="20"/>
      <c r="PIY15"/>
      <c r="PIZ15" s="20"/>
      <c r="PJA15"/>
      <c r="PJB15" s="20"/>
      <c r="PJC15"/>
      <c r="PJD15" s="20"/>
      <c r="PJE15"/>
      <c r="PJF15" s="20"/>
      <c r="PJG15"/>
      <c r="PJH15" s="20"/>
      <c r="PJI15"/>
      <c r="PJJ15" s="20"/>
      <c r="PJK15"/>
      <c r="PJL15" s="20"/>
      <c r="PJM15"/>
      <c r="PJN15" s="20"/>
      <c r="PJO15"/>
      <c r="PJP15" s="20"/>
      <c r="PJQ15"/>
      <c r="PJR15" s="20"/>
      <c r="PJS15"/>
      <c r="PJT15" s="20"/>
      <c r="PJU15"/>
      <c r="PJV15" s="20"/>
      <c r="PJW15"/>
      <c r="PJX15" s="20"/>
      <c r="PJY15"/>
      <c r="PJZ15" s="20"/>
      <c r="PKA15"/>
      <c r="PKB15" s="20"/>
      <c r="PKC15"/>
      <c r="PKD15" s="20"/>
      <c r="PKE15"/>
      <c r="PKF15" s="20"/>
      <c r="PKG15"/>
      <c r="PKH15" s="20"/>
      <c r="PKI15"/>
      <c r="PKJ15" s="20"/>
      <c r="PKK15"/>
      <c r="PKL15" s="20"/>
      <c r="PKM15"/>
      <c r="PKN15" s="20"/>
      <c r="PKO15"/>
      <c r="PKP15" s="20"/>
      <c r="PKQ15"/>
      <c r="PKR15" s="20"/>
      <c r="PKS15"/>
      <c r="PKT15" s="20"/>
      <c r="PKU15"/>
      <c r="PKV15" s="20"/>
      <c r="PKW15"/>
      <c r="PKX15" s="20"/>
      <c r="PKY15"/>
      <c r="PKZ15" s="20"/>
      <c r="PLA15"/>
      <c r="PLB15" s="20"/>
      <c r="PLC15"/>
      <c r="PLD15" s="20"/>
      <c r="PLE15"/>
      <c r="PLF15" s="20"/>
      <c r="PLG15"/>
      <c r="PLH15" s="20"/>
      <c r="PLI15"/>
      <c r="PLJ15" s="20"/>
      <c r="PLK15"/>
      <c r="PLL15" s="20"/>
      <c r="PLM15"/>
      <c r="PLN15" s="20"/>
      <c r="PLO15"/>
      <c r="PLP15" s="20"/>
      <c r="PLQ15"/>
      <c r="PLR15" s="20"/>
      <c r="PLS15"/>
      <c r="PLT15" s="20"/>
      <c r="PLU15"/>
      <c r="PLV15" s="20"/>
      <c r="PLW15"/>
      <c r="PLX15" s="20"/>
      <c r="PLY15"/>
      <c r="PLZ15" s="20"/>
      <c r="PMA15"/>
      <c r="PMB15" s="20"/>
      <c r="PMC15"/>
      <c r="PMD15" s="20"/>
      <c r="PME15"/>
      <c r="PMF15" s="20"/>
      <c r="PMG15"/>
      <c r="PMH15" s="20"/>
      <c r="PMI15"/>
      <c r="PMJ15" s="20"/>
      <c r="PMK15"/>
      <c r="PML15" s="20"/>
      <c r="PMM15"/>
      <c r="PMN15" s="20"/>
      <c r="PMO15"/>
      <c r="PMP15" s="20"/>
      <c r="PMQ15"/>
      <c r="PMR15" s="20"/>
      <c r="PMS15"/>
      <c r="PMT15" s="20"/>
      <c r="PMU15"/>
      <c r="PMV15" s="20"/>
      <c r="PMW15"/>
      <c r="PMX15" s="20"/>
      <c r="PMY15"/>
      <c r="PMZ15" s="20"/>
      <c r="PNA15"/>
      <c r="PNB15" s="20"/>
      <c r="PNC15"/>
      <c r="PND15" s="20"/>
      <c r="PNE15"/>
      <c r="PNF15" s="20"/>
      <c r="PNG15"/>
      <c r="PNH15" s="20"/>
      <c r="PNI15"/>
      <c r="PNJ15" s="20"/>
      <c r="PNK15"/>
      <c r="PNL15" s="20"/>
      <c r="PNM15"/>
      <c r="PNN15" s="20"/>
      <c r="PNO15"/>
      <c r="PNP15" s="20"/>
      <c r="PNQ15"/>
      <c r="PNR15" s="20"/>
      <c r="PNS15"/>
      <c r="PNT15" s="20"/>
      <c r="PNU15"/>
      <c r="PNV15" s="20"/>
      <c r="PNW15"/>
      <c r="PNX15" s="20"/>
      <c r="PNY15"/>
      <c r="PNZ15" s="20"/>
      <c r="POA15"/>
      <c r="POB15" s="20"/>
      <c r="POC15"/>
      <c r="POD15" s="20"/>
      <c r="POE15"/>
      <c r="POF15" s="20"/>
      <c r="POG15"/>
      <c r="POH15" s="20"/>
      <c r="POI15"/>
      <c r="POJ15" s="20"/>
      <c r="POK15"/>
      <c r="POL15" s="20"/>
      <c r="POM15"/>
      <c r="PON15" s="20"/>
      <c r="POO15"/>
      <c r="POP15" s="20"/>
      <c r="POQ15"/>
      <c r="POR15" s="20"/>
      <c r="POS15"/>
      <c r="POT15" s="20"/>
      <c r="POU15"/>
      <c r="POV15" s="20"/>
      <c r="POW15"/>
      <c r="POX15" s="20"/>
      <c r="POY15"/>
      <c r="POZ15" s="20"/>
      <c r="PPA15"/>
      <c r="PPB15" s="20"/>
      <c r="PPC15"/>
      <c r="PPD15" s="20"/>
      <c r="PPE15"/>
      <c r="PPF15" s="20"/>
      <c r="PPG15"/>
      <c r="PPH15" s="20"/>
      <c r="PPI15"/>
      <c r="PPJ15" s="20"/>
      <c r="PPK15"/>
      <c r="PPL15" s="20"/>
      <c r="PPM15"/>
      <c r="PPN15" s="20"/>
      <c r="PPO15"/>
      <c r="PPP15" s="20"/>
      <c r="PPQ15"/>
      <c r="PPR15" s="20"/>
      <c r="PPS15"/>
      <c r="PPT15" s="20"/>
      <c r="PPU15"/>
      <c r="PPV15" s="20"/>
      <c r="PPW15"/>
      <c r="PPX15" s="20"/>
      <c r="PPY15"/>
      <c r="PPZ15" s="20"/>
      <c r="PQA15"/>
      <c r="PQB15" s="20"/>
      <c r="PQC15"/>
      <c r="PQD15" s="20"/>
      <c r="PQE15"/>
      <c r="PQF15" s="20"/>
      <c r="PQG15"/>
      <c r="PQH15" s="20"/>
      <c r="PQI15"/>
      <c r="PQJ15" s="20"/>
      <c r="PQK15"/>
      <c r="PQL15" s="20"/>
      <c r="PQM15"/>
      <c r="PQN15" s="20"/>
      <c r="PQO15"/>
      <c r="PQP15" s="20"/>
      <c r="PQQ15"/>
      <c r="PQR15" s="20"/>
      <c r="PQS15"/>
      <c r="PQT15" s="20"/>
      <c r="PQU15"/>
      <c r="PQV15" s="20"/>
      <c r="PQW15"/>
      <c r="PQX15" s="20"/>
      <c r="PQY15"/>
      <c r="PQZ15" s="20"/>
      <c r="PRA15"/>
      <c r="PRB15" s="20"/>
      <c r="PRC15"/>
      <c r="PRD15" s="20"/>
      <c r="PRE15"/>
      <c r="PRF15" s="20"/>
      <c r="PRG15"/>
      <c r="PRH15" s="20"/>
      <c r="PRI15"/>
      <c r="PRJ15" s="20"/>
      <c r="PRK15"/>
      <c r="PRL15" s="20"/>
      <c r="PRM15"/>
      <c r="PRN15" s="20"/>
      <c r="PRO15"/>
      <c r="PRP15" s="20"/>
      <c r="PRQ15"/>
      <c r="PRR15" s="20"/>
      <c r="PRS15"/>
      <c r="PRT15" s="20"/>
      <c r="PRU15"/>
      <c r="PRV15" s="20"/>
      <c r="PRW15"/>
      <c r="PRX15" s="20"/>
      <c r="PRY15"/>
      <c r="PRZ15" s="20"/>
      <c r="PSA15"/>
      <c r="PSB15" s="20"/>
      <c r="PSC15"/>
      <c r="PSD15" s="20"/>
      <c r="PSE15"/>
      <c r="PSF15" s="20"/>
      <c r="PSG15"/>
      <c r="PSH15" s="20"/>
      <c r="PSI15"/>
      <c r="PSJ15" s="20"/>
      <c r="PSK15"/>
      <c r="PSL15" s="20"/>
      <c r="PSM15"/>
      <c r="PSN15" s="20"/>
      <c r="PSO15"/>
      <c r="PSP15" s="20"/>
      <c r="PSQ15"/>
      <c r="PSR15" s="20"/>
      <c r="PSS15"/>
      <c r="PST15" s="20"/>
      <c r="PSU15"/>
      <c r="PSV15" s="20"/>
      <c r="PSW15"/>
      <c r="PSX15" s="20"/>
      <c r="PSY15"/>
      <c r="PSZ15" s="20"/>
      <c r="PTA15"/>
      <c r="PTB15" s="20"/>
      <c r="PTC15"/>
      <c r="PTD15" s="20"/>
      <c r="PTE15"/>
      <c r="PTF15" s="20"/>
      <c r="PTG15"/>
      <c r="PTH15" s="20"/>
      <c r="PTI15"/>
      <c r="PTJ15" s="20"/>
      <c r="PTK15"/>
      <c r="PTL15" s="20"/>
      <c r="PTM15"/>
      <c r="PTN15" s="20"/>
      <c r="PTO15"/>
      <c r="PTP15" s="20"/>
      <c r="PTQ15"/>
      <c r="PTR15" s="20"/>
      <c r="PTS15"/>
      <c r="PTT15" s="20"/>
      <c r="PTU15"/>
      <c r="PTV15" s="20"/>
      <c r="PTW15"/>
      <c r="PTX15" s="20"/>
      <c r="PTY15"/>
      <c r="PTZ15" s="20"/>
      <c r="PUA15"/>
      <c r="PUB15" s="20"/>
      <c r="PUC15"/>
      <c r="PUD15" s="20"/>
      <c r="PUE15"/>
      <c r="PUF15" s="20"/>
      <c r="PUG15"/>
      <c r="PUH15" s="20"/>
      <c r="PUI15"/>
      <c r="PUJ15" s="20"/>
      <c r="PUK15"/>
      <c r="PUL15" s="20"/>
      <c r="PUM15"/>
      <c r="PUN15" s="20"/>
      <c r="PUO15"/>
      <c r="PUP15" s="20"/>
      <c r="PUQ15"/>
      <c r="PUR15" s="20"/>
      <c r="PUS15"/>
      <c r="PUT15" s="20"/>
      <c r="PUU15"/>
      <c r="PUV15" s="20"/>
      <c r="PUW15"/>
      <c r="PUX15" s="20"/>
      <c r="PUY15"/>
      <c r="PUZ15" s="20"/>
      <c r="PVA15"/>
      <c r="PVB15" s="20"/>
      <c r="PVC15"/>
      <c r="PVD15" s="20"/>
      <c r="PVE15"/>
      <c r="PVF15" s="20"/>
      <c r="PVG15"/>
      <c r="PVH15" s="20"/>
      <c r="PVI15"/>
      <c r="PVJ15" s="20"/>
      <c r="PVK15"/>
      <c r="PVL15" s="20"/>
      <c r="PVM15"/>
      <c r="PVN15" s="20"/>
      <c r="PVO15"/>
      <c r="PVP15" s="20"/>
      <c r="PVQ15"/>
      <c r="PVR15" s="20"/>
      <c r="PVS15"/>
      <c r="PVT15" s="20"/>
      <c r="PVU15"/>
      <c r="PVV15" s="20"/>
      <c r="PVW15"/>
      <c r="PVX15" s="20"/>
      <c r="PVY15"/>
      <c r="PVZ15" s="20"/>
      <c r="PWA15"/>
      <c r="PWB15" s="20"/>
      <c r="PWC15"/>
      <c r="PWD15" s="20"/>
      <c r="PWE15"/>
      <c r="PWF15" s="20"/>
      <c r="PWG15"/>
      <c r="PWH15" s="20"/>
      <c r="PWI15"/>
      <c r="PWJ15" s="20"/>
      <c r="PWK15"/>
      <c r="PWL15" s="20"/>
      <c r="PWM15"/>
      <c r="PWN15" s="20"/>
      <c r="PWO15"/>
      <c r="PWP15" s="20"/>
      <c r="PWQ15"/>
      <c r="PWR15" s="20"/>
      <c r="PWS15"/>
      <c r="PWT15" s="20"/>
      <c r="PWU15"/>
      <c r="PWV15" s="20"/>
      <c r="PWW15"/>
      <c r="PWX15" s="20"/>
      <c r="PWY15"/>
      <c r="PWZ15" s="20"/>
      <c r="PXA15"/>
      <c r="PXB15" s="20"/>
      <c r="PXC15"/>
      <c r="PXD15" s="20"/>
      <c r="PXE15"/>
      <c r="PXF15" s="20"/>
      <c r="PXG15"/>
      <c r="PXH15" s="20"/>
      <c r="PXI15"/>
      <c r="PXJ15" s="20"/>
      <c r="PXK15"/>
      <c r="PXL15" s="20"/>
      <c r="PXM15"/>
      <c r="PXN15" s="20"/>
      <c r="PXO15"/>
      <c r="PXP15" s="20"/>
      <c r="PXQ15"/>
      <c r="PXR15" s="20"/>
      <c r="PXS15"/>
      <c r="PXT15" s="20"/>
      <c r="PXU15"/>
      <c r="PXV15" s="20"/>
      <c r="PXW15"/>
      <c r="PXX15" s="20"/>
      <c r="PXY15"/>
      <c r="PXZ15" s="20"/>
      <c r="PYA15"/>
      <c r="PYB15" s="20"/>
      <c r="PYC15"/>
      <c r="PYD15" s="20"/>
      <c r="PYE15"/>
      <c r="PYF15" s="20"/>
      <c r="PYG15"/>
      <c r="PYH15" s="20"/>
      <c r="PYI15"/>
      <c r="PYJ15" s="20"/>
      <c r="PYK15"/>
      <c r="PYL15" s="20"/>
      <c r="PYM15"/>
      <c r="PYN15" s="20"/>
      <c r="PYO15"/>
      <c r="PYP15" s="20"/>
      <c r="PYQ15"/>
      <c r="PYR15" s="20"/>
      <c r="PYS15"/>
      <c r="PYT15" s="20"/>
      <c r="PYU15"/>
      <c r="PYV15" s="20"/>
      <c r="PYW15"/>
      <c r="PYX15" s="20"/>
      <c r="PYY15"/>
      <c r="PYZ15" s="20"/>
      <c r="PZA15"/>
      <c r="PZB15" s="20"/>
      <c r="PZC15"/>
      <c r="PZD15" s="20"/>
      <c r="PZE15"/>
      <c r="PZF15" s="20"/>
      <c r="PZG15"/>
      <c r="PZH15" s="20"/>
      <c r="PZI15"/>
      <c r="PZJ15" s="20"/>
      <c r="PZK15"/>
      <c r="PZL15" s="20"/>
      <c r="PZM15"/>
      <c r="PZN15" s="20"/>
      <c r="PZO15"/>
      <c r="PZP15" s="20"/>
      <c r="PZQ15"/>
      <c r="PZR15" s="20"/>
      <c r="PZS15"/>
      <c r="PZT15" s="20"/>
      <c r="PZU15"/>
      <c r="PZV15" s="20"/>
      <c r="PZW15"/>
      <c r="PZX15" s="20"/>
      <c r="PZY15"/>
      <c r="PZZ15" s="20"/>
      <c r="QAA15"/>
      <c r="QAB15" s="20"/>
      <c r="QAC15"/>
      <c r="QAD15" s="20"/>
      <c r="QAE15"/>
      <c r="QAF15" s="20"/>
      <c r="QAG15"/>
      <c r="QAH15" s="20"/>
      <c r="QAI15"/>
      <c r="QAJ15" s="20"/>
      <c r="QAK15"/>
      <c r="QAL15" s="20"/>
      <c r="QAM15"/>
      <c r="QAN15" s="20"/>
      <c r="QAO15"/>
      <c r="QAP15" s="20"/>
      <c r="QAQ15"/>
      <c r="QAR15" s="20"/>
      <c r="QAS15"/>
      <c r="QAT15" s="20"/>
      <c r="QAU15"/>
      <c r="QAV15" s="20"/>
      <c r="QAW15"/>
      <c r="QAX15" s="20"/>
      <c r="QAY15"/>
      <c r="QAZ15" s="20"/>
      <c r="QBA15"/>
      <c r="QBB15" s="20"/>
      <c r="QBC15"/>
      <c r="QBD15" s="20"/>
      <c r="QBE15"/>
      <c r="QBF15" s="20"/>
      <c r="QBG15"/>
      <c r="QBH15" s="20"/>
      <c r="QBI15"/>
      <c r="QBJ15" s="20"/>
      <c r="QBK15"/>
      <c r="QBL15" s="20"/>
      <c r="QBM15"/>
      <c r="QBN15" s="20"/>
      <c r="QBO15"/>
      <c r="QBP15" s="20"/>
      <c r="QBQ15"/>
      <c r="QBR15" s="20"/>
      <c r="QBS15"/>
      <c r="QBT15" s="20"/>
      <c r="QBU15"/>
      <c r="QBV15" s="20"/>
      <c r="QBW15"/>
      <c r="QBX15" s="20"/>
      <c r="QBY15"/>
      <c r="QBZ15" s="20"/>
      <c r="QCA15"/>
      <c r="QCB15" s="20"/>
      <c r="QCC15"/>
      <c r="QCD15" s="20"/>
      <c r="QCE15"/>
      <c r="QCF15" s="20"/>
      <c r="QCG15"/>
      <c r="QCH15" s="20"/>
      <c r="QCI15"/>
      <c r="QCJ15" s="20"/>
      <c r="QCK15"/>
      <c r="QCL15" s="20"/>
      <c r="QCM15"/>
      <c r="QCN15" s="20"/>
      <c r="QCO15"/>
      <c r="QCP15" s="20"/>
      <c r="QCQ15"/>
      <c r="QCR15" s="20"/>
      <c r="QCS15"/>
      <c r="QCT15" s="20"/>
      <c r="QCU15"/>
      <c r="QCV15" s="20"/>
      <c r="QCW15"/>
      <c r="QCX15" s="20"/>
      <c r="QCY15"/>
      <c r="QCZ15" s="20"/>
      <c r="QDA15"/>
      <c r="QDB15" s="20"/>
      <c r="QDC15"/>
      <c r="QDD15" s="20"/>
      <c r="QDE15"/>
      <c r="QDF15" s="20"/>
      <c r="QDG15"/>
      <c r="QDH15" s="20"/>
      <c r="QDI15"/>
      <c r="QDJ15" s="20"/>
      <c r="QDK15"/>
      <c r="QDL15" s="20"/>
      <c r="QDM15"/>
      <c r="QDN15" s="20"/>
      <c r="QDO15"/>
      <c r="QDP15" s="20"/>
      <c r="QDQ15"/>
      <c r="QDR15" s="20"/>
      <c r="QDS15"/>
      <c r="QDT15" s="20"/>
      <c r="QDU15"/>
      <c r="QDV15" s="20"/>
      <c r="QDW15"/>
      <c r="QDX15" s="20"/>
      <c r="QDY15"/>
      <c r="QDZ15" s="20"/>
      <c r="QEA15"/>
      <c r="QEB15" s="20"/>
      <c r="QEC15"/>
      <c r="QED15" s="20"/>
      <c r="QEE15"/>
      <c r="QEF15" s="20"/>
      <c r="QEG15"/>
      <c r="QEH15" s="20"/>
      <c r="QEI15"/>
      <c r="QEJ15" s="20"/>
      <c r="QEK15"/>
      <c r="QEL15" s="20"/>
      <c r="QEM15"/>
      <c r="QEN15" s="20"/>
      <c r="QEO15"/>
      <c r="QEP15" s="20"/>
      <c r="QEQ15"/>
      <c r="QER15" s="20"/>
      <c r="QES15"/>
      <c r="QET15" s="20"/>
      <c r="QEU15"/>
      <c r="QEV15" s="20"/>
      <c r="QEW15"/>
      <c r="QEX15" s="20"/>
      <c r="QEY15"/>
      <c r="QEZ15" s="20"/>
      <c r="QFA15"/>
      <c r="QFB15" s="20"/>
      <c r="QFC15"/>
      <c r="QFD15" s="20"/>
      <c r="QFE15"/>
      <c r="QFF15" s="20"/>
      <c r="QFG15"/>
      <c r="QFH15" s="20"/>
      <c r="QFI15"/>
      <c r="QFJ15" s="20"/>
      <c r="QFK15"/>
      <c r="QFL15" s="20"/>
      <c r="QFM15"/>
      <c r="QFN15" s="20"/>
      <c r="QFO15"/>
      <c r="QFP15" s="20"/>
      <c r="QFQ15"/>
      <c r="QFR15" s="20"/>
      <c r="QFS15"/>
      <c r="QFT15" s="20"/>
      <c r="QFU15"/>
      <c r="QFV15" s="20"/>
      <c r="QFW15"/>
      <c r="QFX15" s="20"/>
      <c r="QFY15"/>
      <c r="QFZ15" s="20"/>
      <c r="QGA15"/>
      <c r="QGB15" s="20"/>
      <c r="QGC15"/>
      <c r="QGD15" s="20"/>
      <c r="QGE15"/>
      <c r="QGF15" s="20"/>
      <c r="QGG15"/>
      <c r="QGH15" s="20"/>
      <c r="QGI15"/>
      <c r="QGJ15" s="20"/>
      <c r="QGK15"/>
      <c r="QGL15" s="20"/>
      <c r="QGM15"/>
      <c r="QGN15" s="20"/>
      <c r="QGO15"/>
      <c r="QGP15" s="20"/>
      <c r="QGQ15"/>
      <c r="QGR15" s="20"/>
      <c r="QGS15"/>
      <c r="QGT15" s="20"/>
      <c r="QGU15"/>
      <c r="QGV15" s="20"/>
      <c r="QGW15"/>
      <c r="QGX15" s="20"/>
      <c r="QGY15"/>
      <c r="QGZ15" s="20"/>
      <c r="QHA15"/>
      <c r="QHB15" s="20"/>
      <c r="QHC15"/>
      <c r="QHD15" s="20"/>
      <c r="QHE15"/>
      <c r="QHF15" s="20"/>
      <c r="QHG15"/>
      <c r="QHH15" s="20"/>
      <c r="QHI15"/>
      <c r="QHJ15" s="20"/>
      <c r="QHK15"/>
      <c r="QHL15" s="20"/>
      <c r="QHM15"/>
      <c r="QHN15" s="20"/>
      <c r="QHO15"/>
      <c r="QHP15" s="20"/>
      <c r="QHQ15"/>
      <c r="QHR15" s="20"/>
      <c r="QHS15"/>
      <c r="QHT15" s="20"/>
      <c r="QHU15"/>
      <c r="QHV15" s="20"/>
      <c r="QHW15"/>
      <c r="QHX15" s="20"/>
      <c r="QHY15"/>
      <c r="QHZ15" s="20"/>
      <c r="QIA15"/>
      <c r="QIB15" s="20"/>
      <c r="QIC15"/>
      <c r="QID15" s="20"/>
      <c r="QIE15"/>
      <c r="QIF15" s="20"/>
      <c r="QIG15"/>
      <c r="QIH15" s="20"/>
      <c r="QII15"/>
      <c r="QIJ15" s="20"/>
      <c r="QIK15"/>
      <c r="QIL15" s="20"/>
      <c r="QIM15"/>
      <c r="QIN15" s="20"/>
      <c r="QIO15"/>
      <c r="QIP15" s="20"/>
      <c r="QIQ15"/>
      <c r="QIR15" s="20"/>
      <c r="QIS15"/>
      <c r="QIT15" s="20"/>
      <c r="QIU15"/>
      <c r="QIV15" s="20"/>
      <c r="QIW15"/>
      <c r="QIX15" s="20"/>
      <c r="QIY15"/>
      <c r="QIZ15" s="20"/>
      <c r="QJA15"/>
      <c r="QJB15" s="20"/>
      <c r="QJC15"/>
      <c r="QJD15" s="20"/>
      <c r="QJE15"/>
      <c r="QJF15" s="20"/>
      <c r="QJG15"/>
      <c r="QJH15" s="20"/>
      <c r="QJI15"/>
      <c r="QJJ15" s="20"/>
      <c r="QJK15"/>
      <c r="QJL15" s="20"/>
      <c r="QJM15"/>
      <c r="QJN15" s="20"/>
      <c r="QJO15"/>
      <c r="QJP15" s="20"/>
      <c r="QJQ15"/>
      <c r="QJR15" s="20"/>
      <c r="QJS15"/>
      <c r="QJT15" s="20"/>
      <c r="QJU15"/>
      <c r="QJV15" s="20"/>
      <c r="QJW15"/>
      <c r="QJX15" s="20"/>
      <c r="QJY15"/>
      <c r="QJZ15" s="20"/>
      <c r="QKA15"/>
      <c r="QKB15" s="20"/>
      <c r="QKC15"/>
      <c r="QKD15" s="20"/>
      <c r="QKE15"/>
      <c r="QKF15" s="20"/>
      <c r="QKG15"/>
      <c r="QKH15" s="20"/>
      <c r="QKI15"/>
      <c r="QKJ15" s="20"/>
      <c r="QKK15"/>
      <c r="QKL15" s="20"/>
      <c r="QKM15"/>
      <c r="QKN15" s="20"/>
      <c r="QKO15"/>
      <c r="QKP15" s="20"/>
      <c r="QKQ15"/>
      <c r="QKR15" s="20"/>
      <c r="QKS15"/>
      <c r="QKT15" s="20"/>
      <c r="QKU15"/>
      <c r="QKV15" s="20"/>
      <c r="QKW15"/>
      <c r="QKX15" s="20"/>
      <c r="QKY15"/>
      <c r="QKZ15" s="20"/>
      <c r="QLA15"/>
      <c r="QLB15" s="20"/>
      <c r="QLC15"/>
      <c r="QLD15" s="20"/>
      <c r="QLE15"/>
      <c r="QLF15" s="20"/>
      <c r="QLG15"/>
      <c r="QLH15" s="20"/>
      <c r="QLI15"/>
      <c r="QLJ15" s="20"/>
      <c r="QLK15"/>
      <c r="QLL15" s="20"/>
      <c r="QLM15"/>
      <c r="QLN15" s="20"/>
      <c r="QLO15"/>
      <c r="QLP15" s="20"/>
      <c r="QLQ15"/>
      <c r="QLR15" s="20"/>
      <c r="QLS15"/>
      <c r="QLT15" s="20"/>
      <c r="QLU15"/>
      <c r="QLV15" s="20"/>
      <c r="QLW15"/>
      <c r="QLX15" s="20"/>
      <c r="QLY15"/>
      <c r="QLZ15" s="20"/>
      <c r="QMA15"/>
      <c r="QMB15" s="20"/>
      <c r="QMC15"/>
      <c r="QMD15" s="20"/>
      <c r="QME15"/>
      <c r="QMF15" s="20"/>
      <c r="QMG15"/>
      <c r="QMH15" s="20"/>
      <c r="QMI15"/>
      <c r="QMJ15" s="20"/>
      <c r="QMK15"/>
      <c r="QML15" s="20"/>
      <c r="QMM15"/>
      <c r="QMN15" s="20"/>
      <c r="QMO15"/>
      <c r="QMP15" s="20"/>
      <c r="QMQ15"/>
      <c r="QMR15" s="20"/>
      <c r="QMS15"/>
      <c r="QMT15" s="20"/>
      <c r="QMU15"/>
      <c r="QMV15" s="20"/>
      <c r="QMW15"/>
      <c r="QMX15" s="20"/>
      <c r="QMY15"/>
      <c r="QMZ15" s="20"/>
      <c r="QNA15"/>
      <c r="QNB15" s="20"/>
      <c r="QNC15"/>
      <c r="QND15" s="20"/>
      <c r="QNE15"/>
      <c r="QNF15" s="20"/>
      <c r="QNG15"/>
      <c r="QNH15" s="20"/>
      <c r="QNI15"/>
      <c r="QNJ15" s="20"/>
      <c r="QNK15"/>
      <c r="QNL15" s="20"/>
      <c r="QNM15"/>
      <c r="QNN15" s="20"/>
      <c r="QNO15"/>
      <c r="QNP15" s="20"/>
      <c r="QNQ15"/>
      <c r="QNR15" s="20"/>
      <c r="QNS15"/>
      <c r="QNT15" s="20"/>
      <c r="QNU15"/>
      <c r="QNV15" s="20"/>
      <c r="QNW15"/>
      <c r="QNX15" s="20"/>
      <c r="QNY15"/>
      <c r="QNZ15" s="20"/>
      <c r="QOA15"/>
      <c r="QOB15" s="20"/>
      <c r="QOC15"/>
      <c r="QOD15" s="20"/>
      <c r="QOE15"/>
      <c r="QOF15" s="20"/>
      <c r="QOG15"/>
      <c r="QOH15" s="20"/>
      <c r="QOI15"/>
      <c r="QOJ15" s="20"/>
      <c r="QOK15"/>
      <c r="QOL15" s="20"/>
      <c r="QOM15"/>
      <c r="QON15" s="20"/>
      <c r="QOO15"/>
      <c r="QOP15" s="20"/>
      <c r="QOQ15"/>
      <c r="QOR15" s="20"/>
      <c r="QOS15"/>
      <c r="QOT15" s="20"/>
      <c r="QOU15"/>
      <c r="QOV15" s="20"/>
      <c r="QOW15"/>
      <c r="QOX15" s="20"/>
      <c r="QOY15"/>
      <c r="QOZ15" s="20"/>
      <c r="QPA15"/>
      <c r="QPB15" s="20"/>
      <c r="QPC15"/>
      <c r="QPD15" s="20"/>
      <c r="QPE15"/>
      <c r="QPF15" s="20"/>
      <c r="QPG15"/>
      <c r="QPH15" s="20"/>
      <c r="QPI15"/>
      <c r="QPJ15" s="20"/>
      <c r="QPK15"/>
      <c r="QPL15" s="20"/>
      <c r="QPM15"/>
      <c r="QPN15" s="20"/>
      <c r="QPO15"/>
      <c r="QPP15" s="20"/>
      <c r="QPQ15"/>
      <c r="QPR15" s="20"/>
      <c r="QPS15"/>
      <c r="QPT15" s="20"/>
      <c r="QPU15"/>
      <c r="QPV15" s="20"/>
      <c r="QPW15"/>
      <c r="QPX15" s="20"/>
      <c r="QPY15"/>
      <c r="QPZ15" s="20"/>
      <c r="QQA15"/>
      <c r="QQB15" s="20"/>
      <c r="QQC15"/>
      <c r="QQD15" s="20"/>
      <c r="QQE15"/>
      <c r="QQF15" s="20"/>
      <c r="QQG15"/>
      <c r="QQH15" s="20"/>
      <c r="QQI15"/>
      <c r="QQJ15" s="20"/>
      <c r="QQK15"/>
      <c r="QQL15" s="20"/>
      <c r="QQM15"/>
      <c r="QQN15" s="20"/>
      <c r="QQO15"/>
      <c r="QQP15" s="20"/>
      <c r="QQQ15"/>
      <c r="QQR15" s="20"/>
      <c r="QQS15"/>
      <c r="QQT15" s="20"/>
      <c r="QQU15"/>
      <c r="QQV15" s="20"/>
      <c r="QQW15"/>
      <c r="QQX15" s="20"/>
      <c r="QQY15"/>
      <c r="QQZ15" s="20"/>
      <c r="QRA15"/>
      <c r="QRB15" s="20"/>
      <c r="QRC15"/>
      <c r="QRD15" s="20"/>
      <c r="QRE15"/>
      <c r="QRF15" s="20"/>
      <c r="QRG15"/>
      <c r="QRH15" s="20"/>
      <c r="QRI15"/>
      <c r="QRJ15" s="20"/>
      <c r="QRK15"/>
      <c r="QRL15" s="20"/>
      <c r="QRM15"/>
      <c r="QRN15" s="20"/>
      <c r="QRO15"/>
      <c r="QRP15" s="20"/>
      <c r="QRQ15"/>
      <c r="QRR15" s="20"/>
      <c r="QRS15"/>
      <c r="QRT15" s="20"/>
      <c r="QRU15"/>
      <c r="QRV15" s="20"/>
      <c r="QRW15"/>
      <c r="QRX15" s="20"/>
      <c r="QRY15"/>
      <c r="QRZ15" s="20"/>
      <c r="QSA15"/>
      <c r="QSB15" s="20"/>
      <c r="QSC15"/>
      <c r="QSD15" s="20"/>
      <c r="QSE15"/>
      <c r="QSF15" s="20"/>
      <c r="QSG15"/>
      <c r="QSH15" s="20"/>
      <c r="QSI15"/>
      <c r="QSJ15" s="20"/>
      <c r="QSK15"/>
      <c r="QSL15" s="20"/>
      <c r="QSM15"/>
      <c r="QSN15" s="20"/>
      <c r="QSO15"/>
      <c r="QSP15" s="20"/>
      <c r="QSQ15"/>
      <c r="QSR15" s="20"/>
      <c r="QSS15"/>
      <c r="QST15" s="20"/>
      <c r="QSU15"/>
      <c r="QSV15" s="20"/>
      <c r="QSW15"/>
      <c r="QSX15" s="20"/>
      <c r="QSY15"/>
      <c r="QSZ15" s="20"/>
      <c r="QTA15"/>
      <c r="QTB15" s="20"/>
      <c r="QTC15"/>
      <c r="QTD15" s="20"/>
      <c r="QTE15"/>
      <c r="QTF15" s="20"/>
      <c r="QTG15"/>
      <c r="QTH15" s="20"/>
      <c r="QTI15"/>
      <c r="QTJ15" s="20"/>
      <c r="QTK15"/>
      <c r="QTL15" s="20"/>
      <c r="QTM15"/>
      <c r="QTN15" s="20"/>
      <c r="QTO15"/>
      <c r="QTP15" s="20"/>
      <c r="QTQ15"/>
      <c r="QTR15" s="20"/>
      <c r="QTS15"/>
      <c r="QTT15" s="20"/>
      <c r="QTU15"/>
      <c r="QTV15" s="20"/>
      <c r="QTW15"/>
      <c r="QTX15" s="20"/>
      <c r="QTY15"/>
      <c r="QTZ15" s="20"/>
      <c r="QUA15"/>
      <c r="QUB15" s="20"/>
      <c r="QUC15"/>
      <c r="QUD15" s="20"/>
      <c r="QUE15"/>
      <c r="QUF15" s="20"/>
      <c r="QUG15"/>
      <c r="QUH15" s="20"/>
      <c r="QUI15"/>
      <c r="QUJ15" s="20"/>
      <c r="QUK15"/>
      <c r="QUL15" s="20"/>
      <c r="QUM15"/>
      <c r="QUN15" s="20"/>
      <c r="QUO15"/>
      <c r="QUP15" s="20"/>
      <c r="QUQ15"/>
      <c r="QUR15" s="20"/>
      <c r="QUS15"/>
      <c r="QUT15" s="20"/>
      <c r="QUU15"/>
      <c r="QUV15" s="20"/>
      <c r="QUW15"/>
      <c r="QUX15" s="20"/>
      <c r="QUY15"/>
      <c r="QUZ15" s="20"/>
      <c r="QVA15"/>
      <c r="QVB15" s="20"/>
      <c r="QVC15"/>
      <c r="QVD15" s="20"/>
      <c r="QVE15"/>
      <c r="QVF15" s="20"/>
      <c r="QVG15"/>
      <c r="QVH15" s="20"/>
      <c r="QVI15"/>
      <c r="QVJ15" s="20"/>
      <c r="QVK15"/>
      <c r="QVL15" s="20"/>
      <c r="QVM15"/>
      <c r="QVN15" s="20"/>
      <c r="QVO15"/>
      <c r="QVP15" s="20"/>
      <c r="QVQ15"/>
      <c r="QVR15" s="20"/>
      <c r="QVS15"/>
      <c r="QVT15" s="20"/>
      <c r="QVU15"/>
      <c r="QVV15" s="20"/>
      <c r="QVW15"/>
      <c r="QVX15" s="20"/>
      <c r="QVY15"/>
      <c r="QVZ15" s="20"/>
      <c r="QWA15"/>
      <c r="QWB15" s="20"/>
      <c r="QWC15"/>
      <c r="QWD15" s="20"/>
      <c r="QWE15"/>
      <c r="QWF15" s="20"/>
      <c r="QWG15"/>
      <c r="QWH15" s="20"/>
      <c r="QWI15"/>
      <c r="QWJ15" s="20"/>
      <c r="QWK15"/>
      <c r="QWL15" s="20"/>
      <c r="QWM15"/>
      <c r="QWN15" s="20"/>
      <c r="QWO15"/>
      <c r="QWP15" s="20"/>
      <c r="QWQ15"/>
      <c r="QWR15" s="20"/>
      <c r="QWS15"/>
      <c r="QWT15" s="20"/>
      <c r="QWU15"/>
      <c r="QWV15" s="20"/>
      <c r="QWW15"/>
      <c r="QWX15" s="20"/>
      <c r="QWY15"/>
      <c r="QWZ15" s="20"/>
      <c r="QXA15"/>
      <c r="QXB15" s="20"/>
      <c r="QXC15"/>
      <c r="QXD15" s="20"/>
      <c r="QXE15"/>
      <c r="QXF15" s="20"/>
      <c r="QXG15"/>
      <c r="QXH15" s="20"/>
      <c r="QXI15"/>
      <c r="QXJ15" s="20"/>
      <c r="QXK15"/>
      <c r="QXL15" s="20"/>
      <c r="QXM15"/>
      <c r="QXN15" s="20"/>
      <c r="QXO15"/>
      <c r="QXP15" s="20"/>
      <c r="QXQ15"/>
      <c r="QXR15" s="20"/>
      <c r="QXS15"/>
      <c r="QXT15" s="20"/>
      <c r="QXU15"/>
      <c r="QXV15" s="20"/>
      <c r="QXW15"/>
      <c r="QXX15" s="20"/>
      <c r="QXY15"/>
      <c r="QXZ15" s="20"/>
      <c r="QYA15"/>
      <c r="QYB15" s="20"/>
      <c r="QYC15"/>
      <c r="QYD15" s="20"/>
      <c r="QYE15"/>
      <c r="QYF15" s="20"/>
      <c r="QYG15"/>
      <c r="QYH15" s="20"/>
      <c r="QYI15"/>
      <c r="QYJ15" s="20"/>
      <c r="QYK15"/>
      <c r="QYL15" s="20"/>
      <c r="QYM15"/>
      <c r="QYN15" s="20"/>
      <c r="QYO15"/>
      <c r="QYP15" s="20"/>
      <c r="QYQ15"/>
      <c r="QYR15" s="20"/>
      <c r="QYS15"/>
      <c r="QYT15" s="20"/>
      <c r="QYU15"/>
      <c r="QYV15" s="20"/>
      <c r="QYW15"/>
      <c r="QYX15" s="20"/>
      <c r="QYY15"/>
      <c r="QYZ15" s="20"/>
      <c r="QZA15"/>
      <c r="QZB15" s="20"/>
      <c r="QZC15"/>
      <c r="QZD15" s="20"/>
      <c r="QZE15"/>
      <c r="QZF15" s="20"/>
      <c r="QZG15"/>
      <c r="QZH15" s="20"/>
      <c r="QZI15"/>
      <c r="QZJ15" s="20"/>
      <c r="QZK15"/>
      <c r="QZL15" s="20"/>
      <c r="QZM15"/>
      <c r="QZN15" s="20"/>
      <c r="QZO15"/>
      <c r="QZP15" s="20"/>
      <c r="QZQ15"/>
      <c r="QZR15" s="20"/>
      <c r="QZS15"/>
      <c r="QZT15" s="20"/>
      <c r="QZU15"/>
      <c r="QZV15" s="20"/>
      <c r="QZW15"/>
      <c r="QZX15" s="20"/>
      <c r="QZY15"/>
      <c r="QZZ15" s="20"/>
      <c r="RAA15"/>
      <c r="RAB15" s="20"/>
      <c r="RAC15"/>
      <c r="RAD15" s="20"/>
      <c r="RAE15"/>
      <c r="RAF15" s="20"/>
      <c r="RAG15"/>
      <c r="RAH15" s="20"/>
      <c r="RAI15"/>
      <c r="RAJ15" s="20"/>
      <c r="RAK15"/>
      <c r="RAL15" s="20"/>
      <c r="RAM15"/>
      <c r="RAN15" s="20"/>
      <c r="RAO15"/>
      <c r="RAP15" s="20"/>
      <c r="RAQ15"/>
      <c r="RAR15" s="20"/>
      <c r="RAS15"/>
      <c r="RAT15" s="20"/>
      <c r="RAU15"/>
      <c r="RAV15" s="20"/>
      <c r="RAW15"/>
      <c r="RAX15" s="20"/>
      <c r="RAY15"/>
      <c r="RAZ15" s="20"/>
      <c r="RBA15"/>
      <c r="RBB15" s="20"/>
      <c r="RBC15"/>
      <c r="RBD15" s="20"/>
      <c r="RBE15"/>
      <c r="RBF15" s="20"/>
      <c r="RBG15"/>
      <c r="RBH15" s="20"/>
      <c r="RBI15"/>
      <c r="RBJ15" s="20"/>
      <c r="RBK15"/>
      <c r="RBL15" s="20"/>
      <c r="RBM15"/>
      <c r="RBN15" s="20"/>
      <c r="RBO15"/>
      <c r="RBP15" s="20"/>
      <c r="RBQ15"/>
      <c r="RBR15" s="20"/>
      <c r="RBS15"/>
      <c r="RBT15" s="20"/>
      <c r="RBU15"/>
      <c r="RBV15" s="20"/>
      <c r="RBW15"/>
      <c r="RBX15" s="20"/>
      <c r="RBY15"/>
      <c r="RBZ15" s="20"/>
      <c r="RCA15"/>
      <c r="RCB15" s="20"/>
      <c r="RCC15"/>
      <c r="RCD15" s="20"/>
      <c r="RCE15"/>
      <c r="RCF15" s="20"/>
      <c r="RCG15"/>
      <c r="RCH15" s="20"/>
      <c r="RCI15"/>
      <c r="RCJ15" s="20"/>
      <c r="RCK15"/>
      <c r="RCL15" s="20"/>
      <c r="RCM15"/>
      <c r="RCN15" s="20"/>
      <c r="RCO15"/>
      <c r="RCP15" s="20"/>
      <c r="RCQ15"/>
      <c r="RCR15" s="20"/>
      <c r="RCS15"/>
      <c r="RCT15" s="20"/>
      <c r="RCU15"/>
      <c r="RCV15" s="20"/>
      <c r="RCW15"/>
      <c r="RCX15" s="20"/>
      <c r="RCY15"/>
      <c r="RCZ15" s="20"/>
      <c r="RDA15"/>
      <c r="RDB15" s="20"/>
      <c r="RDC15"/>
      <c r="RDD15" s="20"/>
      <c r="RDE15"/>
      <c r="RDF15" s="20"/>
      <c r="RDG15"/>
      <c r="RDH15" s="20"/>
      <c r="RDI15"/>
      <c r="RDJ15" s="20"/>
      <c r="RDK15"/>
      <c r="RDL15" s="20"/>
      <c r="RDM15"/>
      <c r="RDN15" s="20"/>
      <c r="RDO15"/>
      <c r="RDP15" s="20"/>
      <c r="RDQ15"/>
      <c r="RDR15" s="20"/>
      <c r="RDS15"/>
      <c r="RDT15" s="20"/>
      <c r="RDU15"/>
      <c r="RDV15" s="20"/>
      <c r="RDW15"/>
      <c r="RDX15" s="20"/>
      <c r="RDY15"/>
      <c r="RDZ15" s="20"/>
      <c r="REA15"/>
      <c r="REB15" s="20"/>
      <c r="REC15"/>
      <c r="RED15" s="20"/>
      <c r="REE15"/>
      <c r="REF15" s="20"/>
      <c r="REG15"/>
      <c r="REH15" s="20"/>
      <c r="REI15"/>
      <c r="REJ15" s="20"/>
      <c r="REK15"/>
      <c r="REL15" s="20"/>
      <c r="REM15"/>
      <c r="REN15" s="20"/>
      <c r="REO15"/>
      <c r="REP15" s="20"/>
      <c r="REQ15"/>
      <c r="RER15" s="20"/>
      <c r="RES15"/>
      <c r="RET15" s="20"/>
      <c r="REU15"/>
      <c r="REV15" s="20"/>
      <c r="REW15"/>
      <c r="REX15" s="20"/>
      <c r="REY15"/>
      <c r="REZ15" s="20"/>
      <c r="RFA15"/>
      <c r="RFB15" s="20"/>
      <c r="RFC15"/>
      <c r="RFD15" s="20"/>
      <c r="RFE15"/>
      <c r="RFF15" s="20"/>
      <c r="RFG15"/>
      <c r="RFH15" s="20"/>
      <c r="RFI15"/>
      <c r="RFJ15" s="20"/>
      <c r="RFK15"/>
      <c r="RFL15" s="20"/>
      <c r="RFM15"/>
      <c r="RFN15" s="20"/>
      <c r="RFO15"/>
      <c r="RFP15" s="20"/>
      <c r="RFQ15"/>
      <c r="RFR15" s="20"/>
      <c r="RFS15"/>
      <c r="RFT15" s="20"/>
      <c r="RFU15"/>
      <c r="RFV15" s="20"/>
      <c r="RFW15"/>
      <c r="RFX15" s="20"/>
      <c r="RFY15"/>
      <c r="RFZ15" s="20"/>
      <c r="RGA15"/>
      <c r="RGB15" s="20"/>
      <c r="RGC15"/>
      <c r="RGD15" s="20"/>
      <c r="RGE15"/>
      <c r="RGF15" s="20"/>
      <c r="RGG15"/>
      <c r="RGH15" s="20"/>
      <c r="RGI15"/>
      <c r="RGJ15" s="20"/>
      <c r="RGK15"/>
      <c r="RGL15" s="20"/>
      <c r="RGM15"/>
      <c r="RGN15" s="20"/>
      <c r="RGO15"/>
      <c r="RGP15" s="20"/>
      <c r="RGQ15"/>
      <c r="RGR15" s="20"/>
      <c r="RGS15"/>
      <c r="RGT15" s="20"/>
      <c r="RGU15"/>
      <c r="RGV15" s="20"/>
      <c r="RGW15"/>
      <c r="RGX15" s="20"/>
      <c r="RGY15"/>
      <c r="RGZ15" s="20"/>
      <c r="RHA15"/>
      <c r="RHB15" s="20"/>
      <c r="RHC15"/>
      <c r="RHD15" s="20"/>
      <c r="RHE15"/>
      <c r="RHF15" s="20"/>
      <c r="RHG15"/>
      <c r="RHH15" s="20"/>
      <c r="RHI15"/>
      <c r="RHJ15" s="20"/>
      <c r="RHK15"/>
      <c r="RHL15" s="20"/>
      <c r="RHM15"/>
      <c r="RHN15" s="20"/>
      <c r="RHO15"/>
      <c r="RHP15" s="20"/>
      <c r="RHQ15"/>
      <c r="RHR15" s="20"/>
      <c r="RHS15"/>
      <c r="RHT15" s="20"/>
      <c r="RHU15"/>
      <c r="RHV15" s="20"/>
      <c r="RHW15"/>
      <c r="RHX15" s="20"/>
      <c r="RHY15"/>
      <c r="RHZ15" s="20"/>
      <c r="RIA15"/>
      <c r="RIB15" s="20"/>
      <c r="RIC15"/>
      <c r="RID15" s="20"/>
      <c r="RIE15"/>
      <c r="RIF15" s="20"/>
      <c r="RIG15"/>
      <c r="RIH15" s="20"/>
      <c r="RII15"/>
      <c r="RIJ15" s="20"/>
      <c r="RIK15"/>
      <c r="RIL15" s="20"/>
      <c r="RIM15"/>
      <c r="RIN15" s="20"/>
      <c r="RIO15"/>
      <c r="RIP15" s="20"/>
      <c r="RIQ15"/>
      <c r="RIR15" s="20"/>
      <c r="RIS15"/>
      <c r="RIT15" s="20"/>
      <c r="RIU15"/>
      <c r="RIV15" s="20"/>
      <c r="RIW15"/>
      <c r="RIX15" s="20"/>
      <c r="RIY15"/>
      <c r="RIZ15" s="20"/>
      <c r="RJA15"/>
      <c r="RJB15" s="20"/>
      <c r="RJC15"/>
      <c r="RJD15" s="20"/>
      <c r="RJE15"/>
      <c r="RJF15" s="20"/>
      <c r="RJG15"/>
      <c r="RJH15" s="20"/>
      <c r="RJI15"/>
      <c r="RJJ15" s="20"/>
      <c r="RJK15"/>
      <c r="RJL15" s="20"/>
      <c r="RJM15"/>
      <c r="RJN15" s="20"/>
      <c r="RJO15"/>
      <c r="RJP15" s="20"/>
      <c r="RJQ15"/>
      <c r="RJR15" s="20"/>
      <c r="RJS15"/>
      <c r="RJT15" s="20"/>
      <c r="RJU15"/>
      <c r="RJV15" s="20"/>
      <c r="RJW15"/>
      <c r="RJX15" s="20"/>
      <c r="RJY15"/>
      <c r="RJZ15" s="20"/>
      <c r="RKA15"/>
      <c r="RKB15" s="20"/>
      <c r="RKC15"/>
      <c r="RKD15" s="20"/>
      <c r="RKE15"/>
      <c r="RKF15" s="20"/>
      <c r="RKG15"/>
      <c r="RKH15" s="20"/>
      <c r="RKI15"/>
      <c r="RKJ15" s="20"/>
      <c r="RKK15"/>
      <c r="RKL15" s="20"/>
      <c r="RKM15"/>
      <c r="RKN15" s="20"/>
      <c r="RKO15"/>
      <c r="RKP15" s="20"/>
      <c r="RKQ15"/>
      <c r="RKR15" s="20"/>
      <c r="RKS15"/>
      <c r="RKT15" s="20"/>
      <c r="RKU15"/>
      <c r="RKV15" s="20"/>
      <c r="RKW15"/>
      <c r="RKX15" s="20"/>
      <c r="RKY15"/>
      <c r="RKZ15" s="20"/>
      <c r="RLA15"/>
      <c r="RLB15" s="20"/>
      <c r="RLC15"/>
      <c r="RLD15" s="20"/>
      <c r="RLE15"/>
      <c r="RLF15" s="20"/>
      <c r="RLG15"/>
      <c r="RLH15" s="20"/>
      <c r="RLI15"/>
      <c r="RLJ15" s="20"/>
      <c r="RLK15"/>
      <c r="RLL15" s="20"/>
      <c r="RLM15"/>
      <c r="RLN15" s="20"/>
      <c r="RLO15"/>
      <c r="RLP15" s="20"/>
      <c r="RLQ15"/>
      <c r="RLR15" s="20"/>
      <c r="RLS15"/>
      <c r="RLT15" s="20"/>
      <c r="RLU15"/>
      <c r="RLV15" s="20"/>
      <c r="RLW15"/>
      <c r="RLX15" s="20"/>
      <c r="RLY15"/>
      <c r="RLZ15" s="20"/>
      <c r="RMA15"/>
      <c r="RMB15" s="20"/>
      <c r="RMC15"/>
      <c r="RMD15" s="20"/>
      <c r="RME15"/>
      <c r="RMF15" s="20"/>
      <c r="RMG15"/>
      <c r="RMH15" s="20"/>
      <c r="RMI15"/>
      <c r="RMJ15" s="20"/>
      <c r="RMK15"/>
      <c r="RML15" s="20"/>
      <c r="RMM15"/>
      <c r="RMN15" s="20"/>
      <c r="RMO15"/>
      <c r="RMP15" s="20"/>
      <c r="RMQ15"/>
      <c r="RMR15" s="20"/>
      <c r="RMS15"/>
      <c r="RMT15" s="20"/>
      <c r="RMU15"/>
      <c r="RMV15" s="20"/>
      <c r="RMW15"/>
      <c r="RMX15" s="20"/>
      <c r="RMY15"/>
      <c r="RMZ15" s="20"/>
      <c r="RNA15"/>
      <c r="RNB15" s="20"/>
      <c r="RNC15"/>
      <c r="RND15" s="20"/>
      <c r="RNE15"/>
      <c r="RNF15" s="20"/>
      <c r="RNG15"/>
      <c r="RNH15" s="20"/>
      <c r="RNI15"/>
      <c r="RNJ15" s="20"/>
      <c r="RNK15"/>
      <c r="RNL15" s="20"/>
      <c r="RNM15"/>
      <c r="RNN15" s="20"/>
      <c r="RNO15"/>
      <c r="RNP15" s="20"/>
      <c r="RNQ15"/>
      <c r="RNR15" s="20"/>
      <c r="RNS15"/>
      <c r="RNT15" s="20"/>
      <c r="RNU15"/>
      <c r="RNV15" s="20"/>
      <c r="RNW15"/>
      <c r="RNX15" s="20"/>
      <c r="RNY15"/>
      <c r="RNZ15" s="20"/>
      <c r="ROA15"/>
      <c r="ROB15" s="20"/>
      <c r="ROC15"/>
      <c r="ROD15" s="20"/>
      <c r="ROE15"/>
      <c r="ROF15" s="20"/>
      <c r="ROG15"/>
      <c r="ROH15" s="20"/>
      <c r="ROI15"/>
      <c r="ROJ15" s="20"/>
      <c r="ROK15"/>
      <c r="ROL15" s="20"/>
      <c r="ROM15"/>
      <c r="RON15" s="20"/>
      <c r="ROO15"/>
      <c r="ROP15" s="20"/>
      <c r="ROQ15"/>
      <c r="ROR15" s="20"/>
      <c r="ROS15"/>
      <c r="ROT15" s="20"/>
      <c r="ROU15"/>
      <c r="ROV15" s="20"/>
      <c r="ROW15"/>
      <c r="ROX15" s="20"/>
      <c r="ROY15"/>
      <c r="ROZ15" s="20"/>
      <c r="RPA15"/>
      <c r="RPB15" s="20"/>
      <c r="RPC15"/>
      <c r="RPD15" s="20"/>
      <c r="RPE15"/>
      <c r="RPF15" s="20"/>
      <c r="RPG15"/>
      <c r="RPH15" s="20"/>
      <c r="RPI15"/>
      <c r="RPJ15" s="20"/>
      <c r="RPK15"/>
      <c r="RPL15" s="20"/>
      <c r="RPM15"/>
      <c r="RPN15" s="20"/>
      <c r="RPO15"/>
      <c r="RPP15" s="20"/>
      <c r="RPQ15"/>
      <c r="RPR15" s="20"/>
      <c r="RPS15"/>
      <c r="RPT15" s="20"/>
      <c r="RPU15"/>
      <c r="RPV15" s="20"/>
      <c r="RPW15"/>
      <c r="RPX15" s="20"/>
      <c r="RPY15"/>
      <c r="RPZ15" s="20"/>
      <c r="RQA15"/>
      <c r="RQB15" s="20"/>
      <c r="RQC15"/>
      <c r="RQD15" s="20"/>
      <c r="RQE15"/>
      <c r="RQF15" s="20"/>
      <c r="RQG15"/>
      <c r="RQH15" s="20"/>
      <c r="RQI15"/>
      <c r="RQJ15" s="20"/>
      <c r="RQK15"/>
      <c r="RQL15" s="20"/>
      <c r="RQM15"/>
      <c r="RQN15" s="20"/>
      <c r="RQO15"/>
      <c r="RQP15" s="20"/>
      <c r="RQQ15"/>
      <c r="RQR15" s="20"/>
      <c r="RQS15"/>
      <c r="RQT15" s="20"/>
      <c r="RQU15"/>
      <c r="RQV15" s="20"/>
      <c r="RQW15"/>
      <c r="RQX15" s="20"/>
      <c r="RQY15"/>
      <c r="RQZ15" s="20"/>
      <c r="RRA15"/>
      <c r="RRB15" s="20"/>
      <c r="RRC15"/>
      <c r="RRD15" s="20"/>
      <c r="RRE15"/>
      <c r="RRF15" s="20"/>
      <c r="RRG15"/>
      <c r="RRH15" s="20"/>
      <c r="RRI15"/>
      <c r="RRJ15" s="20"/>
      <c r="RRK15"/>
      <c r="RRL15" s="20"/>
      <c r="RRM15"/>
      <c r="RRN15" s="20"/>
      <c r="RRO15"/>
      <c r="RRP15" s="20"/>
      <c r="RRQ15"/>
      <c r="RRR15" s="20"/>
      <c r="RRS15"/>
      <c r="RRT15" s="20"/>
      <c r="RRU15"/>
      <c r="RRV15" s="20"/>
      <c r="RRW15"/>
      <c r="RRX15" s="20"/>
      <c r="RRY15"/>
      <c r="RRZ15" s="20"/>
      <c r="RSA15"/>
      <c r="RSB15" s="20"/>
      <c r="RSC15"/>
      <c r="RSD15" s="20"/>
      <c r="RSE15"/>
      <c r="RSF15" s="20"/>
      <c r="RSG15"/>
      <c r="RSH15" s="20"/>
      <c r="RSI15"/>
      <c r="RSJ15" s="20"/>
      <c r="RSK15"/>
      <c r="RSL15" s="20"/>
      <c r="RSM15"/>
      <c r="RSN15" s="20"/>
      <c r="RSO15"/>
      <c r="RSP15" s="20"/>
      <c r="RSQ15"/>
      <c r="RSR15" s="20"/>
      <c r="RSS15"/>
      <c r="RST15" s="20"/>
      <c r="RSU15"/>
      <c r="RSV15" s="20"/>
      <c r="RSW15"/>
      <c r="RSX15" s="20"/>
      <c r="RSY15"/>
      <c r="RSZ15" s="20"/>
      <c r="RTA15"/>
      <c r="RTB15" s="20"/>
      <c r="RTC15"/>
      <c r="RTD15" s="20"/>
      <c r="RTE15"/>
      <c r="RTF15" s="20"/>
      <c r="RTG15"/>
      <c r="RTH15" s="20"/>
      <c r="RTI15"/>
      <c r="RTJ15" s="20"/>
      <c r="RTK15"/>
      <c r="RTL15" s="20"/>
      <c r="RTM15"/>
      <c r="RTN15" s="20"/>
      <c r="RTO15"/>
      <c r="RTP15" s="20"/>
      <c r="RTQ15"/>
      <c r="RTR15" s="20"/>
      <c r="RTS15"/>
      <c r="RTT15" s="20"/>
      <c r="RTU15"/>
      <c r="RTV15" s="20"/>
      <c r="RTW15"/>
      <c r="RTX15" s="20"/>
      <c r="RTY15"/>
      <c r="RTZ15" s="20"/>
      <c r="RUA15"/>
      <c r="RUB15" s="20"/>
      <c r="RUC15"/>
      <c r="RUD15" s="20"/>
      <c r="RUE15"/>
      <c r="RUF15" s="20"/>
      <c r="RUG15"/>
      <c r="RUH15" s="20"/>
      <c r="RUI15"/>
      <c r="RUJ15" s="20"/>
      <c r="RUK15"/>
      <c r="RUL15" s="20"/>
      <c r="RUM15"/>
      <c r="RUN15" s="20"/>
      <c r="RUO15"/>
      <c r="RUP15" s="20"/>
      <c r="RUQ15"/>
      <c r="RUR15" s="20"/>
      <c r="RUS15"/>
      <c r="RUT15" s="20"/>
      <c r="RUU15"/>
      <c r="RUV15" s="20"/>
      <c r="RUW15"/>
      <c r="RUX15" s="20"/>
      <c r="RUY15"/>
      <c r="RUZ15" s="20"/>
      <c r="RVA15"/>
      <c r="RVB15" s="20"/>
      <c r="RVC15"/>
      <c r="RVD15" s="20"/>
      <c r="RVE15"/>
      <c r="RVF15" s="20"/>
      <c r="RVG15"/>
      <c r="RVH15" s="20"/>
      <c r="RVI15"/>
      <c r="RVJ15" s="20"/>
      <c r="RVK15"/>
      <c r="RVL15" s="20"/>
      <c r="RVM15"/>
      <c r="RVN15" s="20"/>
      <c r="RVO15"/>
      <c r="RVP15" s="20"/>
      <c r="RVQ15"/>
      <c r="RVR15" s="20"/>
      <c r="RVS15"/>
      <c r="RVT15" s="20"/>
      <c r="RVU15"/>
      <c r="RVV15" s="20"/>
      <c r="RVW15"/>
      <c r="RVX15" s="20"/>
      <c r="RVY15"/>
      <c r="RVZ15" s="20"/>
      <c r="RWA15"/>
      <c r="RWB15" s="20"/>
      <c r="RWC15"/>
      <c r="RWD15" s="20"/>
      <c r="RWE15"/>
      <c r="RWF15" s="20"/>
      <c r="RWG15"/>
      <c r="RWH15" s="20"/>
      <c r="RWI15"/>
      <c r="RWJ15" s="20"/>
      <c r="RWK15"/>
      <c r="RWL15" s="20"/>
      <c r="RWM15"/>
      <c r="RWN15" s="20"/>
      <c r="RWO15"/>
      <c r="RWP15" s="20"/>
      <c r="RWQ15"/>
      <c r="RWR15" s="20"/>
      <c r="RWS15"/>
      <c r="RWT15" s="20"/>
      <c r="RWU15"/>
      <c r="RWV15" s="20"/>
      <c r="RWW15"/>
      <c r="RWX15" s="20"/>
      <c r="RWY15"/>
      <c r="RWZ15" s="20"/>
      <c r="RXA15"/>
      <c r="RXB15" s="20"/>
      <c r="RXC15"/>
      <c r="RXD15" s="20"/>
      <c r="RXE15"/>
      <c r="RXF15" s="20"/>
      <c r="RXG15"/>
      <c r="RXH15" s="20"/>
      <c r="RXI15"/>
      <c r="RXJ15" s="20"/>
      <c r="RXK15"/>
      <c r="RXL15" s="20"/>
      <c r="RXM15"/>
      <c r="RXN15" s="20"/>
      <c r="RXO15"/>
      <c r="RXP15" s="20"/>
      <c r="RXQ15"/>
      <c r="RXR15" s="20"/>
      <c r="RXS15"/>
      <c r="RXT15" s="20"/>
      <c r="RXU15"/>
      <c r="RXV15" s="20"/>
      <c r="RXW15"/>
      <c r="RXX15" s="20"/>
      <c r="RXY15"/>
      <c r="RXZ15" s="20"/>
      <c r="RYA15"/>
      <c r="RYB15" s="20"/>
      <c r="RYC15"/>
      <c r="RYD15" s="20"/>
      <c r="RYE15"/>
      <c r="RYF15" s="20"/>
      <c r="RYG15"/>
      <c r="RYH15" s="20"/>
      <c r="RYI15"/>
      <c r="RYJ15" s="20"/>
      <c r="RYK15"/>
      <c r="RYL15" s="20"/>
      <c r="RYM15"/>
      <c r="RYN15" s="20"/>
      <c r="RYO15"/>
      <c r="RYP15" s="20"/>
      <c r="RYQ15"/>
      <c r="RYR15" s="20"/>
      <c r="RYS15"/>
      <c r="RYT15" s="20"/>
      <c r="RYU15"/>
      <c r="RYV15" s="20"/>
      <c r="RYW15"/>
      <c r="RYX15" s="20"/>
      <c r="RYY15"/>
      <c r="RYZ15" s="20"/>
      <c r="RZA15"/>
      <c r="RZB15" s="20"/>
      <c r="RZC15"/>
      <c r="RZD15" s="20"/>
      <c r="RZE15"/>
      <c r="RZF15" s="20"/>
      <c r="RZG15"/>
      <c r="RZH15" s="20"/>
      <c r="RZI15"/>
      <c r="RZJ15" s="20"/>
      <c r="RZK15"/>
      <c r="RZL15" s="20"/>
      <c r="RZM15"/>
      <c r="RZN15" s="20"/>
      <c r="RZO15"/>
      <c r="RZP15" s="20"/>
      <c r="RZQ15"/>
      <c r="RZR15" s="20"/>
      <c r="RZS15"/>
      <c r="RZT15" s="20"/>
      <c r="RZU15"/>
      <c r="RZV15" s="20"/>
      <c r="RZW15"/>
      <c r="RZX15" s="20"/>
      <c r="RZY15"/>
      <c r="RZZ15" s="20"/>
      <c r="SAA15"/>
      <c r="SAB15" s="20"/>
      <c r="SAC15"/>
      <c r="SAD15" s="20"/>
      <c r="SAE15"/>
      <c r="SAF15" s="20"/>
      <c r="SAG15"/>
      <c r="SAH15" s="20"/>
      <c r="SAI15"/>
      <c r="SAJ15" s="20"/>
      <c r="SAK15"/>
      <c r="SAL15" s="20"/>
      <c r="SAM15"/>
      <c r="SAN15" s="20"/>
      <c r="SAO15"/>
      <c r="SAP15" s="20"/>
      <c r="SAQ15"/>
      <c r="SAR15" s="20"/>
      <c r="SAS15"/>
      <c r="SAT15" s="20"/>
      <c r="SAU15"/>
      <c r="SAV15" s="20"/>
      <c r="SAW15"/>
      <c r="SAX15" s="20"/>
      <c r="SAY15"/>
      <c r="SAZ15" s="20"/>
      <c r="SBA15"/>
      <c r="SBB15" s="20"/>
      <c r="SBC15"/>
      <c r="SBD15" s="20"/>
      <c r="SBE15"/>
      <c r="SBF15" s="20"/>
      <c r="SBG15"/>
      <c r="SBH15" s="20"/>
      <c r="SBI15"/>
      <c r="SBJ15" s="20"/>
      <c r="SBK15"/>
      <c r="SBL15" s="20"/>
      <c r="SBM15"/>
      <c r="SBN15" s="20"/>
      <c r="SBO15"/>
      <c r="SBP15" s="20"/>
      <c r="SBQ15"/>
      <c r="SBR15" s="20"/>
      <c r="SBS15"/>
      <c r="SBT15" s="20"/>
      <c r="SBU15"/>
      <c r="SBV15" s="20"/>
      <c r="SBW15"/>
      <c r="SBX15" s="20"/>
      <c r="SBY15"/>
      <c r="SBZ15" s="20"/>
      <c r="SCA15"/>
      <c r="SCB15" s="20"/>
      <c r="SCC15"/>
      <c r="SCD15" s="20"/>
      <c r="SCE15"/>
      <c r="SCF15" s="20"/>
      <c r="SCG15"/>
      <c r="SCH15" s="20"/>
      <c r="SCI15"/>
      <c r="SCJ15" s="20"/>
      <c r="SCK15"/>
      <c r="SCL15" s="20"/>
      <c r="SCM15"/>
      <c r="SCN15" s="20"/>
      <c r="SCO15"/>
      <c r="SCP15" s="20"/>
      <c r="SCQ15"/>
      <c r="SCR15" s="20"/>
      <c r="SCS15"/>
      <c r="SCT15" s="20"/>
      <c r="SCU15"/>
      <c r="SCV15" s="20"/>
      <c r="SCW15"/>
      <c r="SCX15" s="20"/>
      <c r="SCY15"/>
      <c r="SCZ15" s="20"/>
      <c r="SDA15"/>
      <c r="SDB15" s="20"/>
      <c r="SDC15"/>
      <c r="SDD15" s="20"/>
      <c r="SDE15"/>
      <c r="SDF15" s="20"/>
      <c r="SDG15"/>
      <c r="SDH15" s="20"/>
      <c r="SDI15"/>
      <c r="SDJ15" s="20"/>
      <c r="SDK15"/>
      <c r="SDL15" s="20"/>
      <c r="SDM15"/>
      <c r="SDN15" s="20"/>
      <c r="SDO15"/>
      <c r="SDP15" s="20"/>
      <c r="SDQ15"/>
      <c r="SDR15" s="20"/>
      <c r="SDS15"/>
      <c r="SDT15" s="20"/>
      <c r="SDU15"/>
      <c r="SDV15" s="20"/>
      <c r="SDW15"/>
      <c r="SDX15" s="20"/>
      <c r="SDY15"/>
      <c r="SDZ15" s="20"/>
      <c r="SEA15"/>
      <c r="SEB15" s="20"/>
      <c r="SEC15"/>
      <c r="SED15" s="20"/>
      <c r="SEE15"/>
      <c r="SEF15" s="20"/>
      <c r="SEG15"/>
      <c r="SEH15" s="20"/>
      <c r="SEI15"/>
      <c r="SEJ15" s="20"/>
      <c r="SEK15"/>
      <c r="SEL15" s="20"/>
      <c r="SEM15"/>
      <c r="SEN15" s="20"/>
      <c r="SEO15"/>
      <c r="SEP15" s="20"/>
      <c r="SEQ15"/>
      <c r="SER15" s="20"/>
      <c r="SES15"/>
      <c r="SET15" s="20"/>
      <c r="SEU15"/>
      <c r="SEV15" s="20"/>
      <c r="SEW15"/>
      <c r="SEX15" s="20"/>
      <c r="SEY15"/>
      <c r="SEZ15" s="20"/>
      <c r="SFA15"/>
      <c r="SFB15" s="20"/>
      <c r="SFC15"/>
      <c r="SFD15" s="20"/>
      <c r="SFE15"/>
      <c r="SFF15" s="20"/>
      <c r="SFG15"/>
      <c r="SFH15" s="20"/>
      <c r="SFI15"/>
      <c r="SFJ15" s="20"/>
      <c r="SFK15"/>
      <c r="SFL15" s="20"/>
      <c r="SFM15"/>
      <c r="SFN15" s="20"/>
      <c r="SFO15"/>
      <c r="SFP15" s="20"/>
      <c r="SFQ15"/>
      <c r="SFR15" s="20"/>
      <c r="SFS15"/>
      <c r="SFT15" s="20"/>
      <c r="SFU15"/>
      <c r="SFV15" s="20"/>
      <c r="SFW15"/>
      <c r="SFX15" s="20"/>
      <c r="SFY15"/>
      <c r="SFZ15" s="20"/>
      <c r="SGA15"/>
      <c r="SGB15" s="20"/>
      <c r="SGC15"/>
      <c r="SGD15" s="20"/>
      <c r="SGE15"/>
      <c r="SGF15" s="20"/>
      <c r="SGG15"/>
      <c r="SGH15" s="20"/>
      <c r="SGI15"/>
      <c r="SGJ15" s="20"/>
      <c r="SGK15"/>
      <c r="SGL15" s="20"/>
      <c r="SGM15"/>
      <c r="SGN15" s="20"/>
      <c r="SGO15"/>
      <c r="SGP15" s="20"/>
      <c r="SGQ15"/>
      <c r="SGR15" s="20"/>
      <c r="SGS15"/>
      <c r="SGT15" s="20"/>
      <c r="SGU15"/>
      <c r="SGV15" s="20"/>
      <c r="SGW15"/>
      <c r="SGX15" s="20"/>
      <c r="SGY15"/>
      <c r="SGZ15" s="20"/>
      <c r="SHA15"/>
      <c r="SHB15" s="20"/>
      <c r="SHC15"/>
      <c r="SHD15" s="20"/>
      <c r="SHE15"/>
      <c r="SHF15" s="20"/>
      <c r="SHG15"/>
      <c r="SHH15" s="20"/>
      <c r="SHI15"/>
      <c r="SHJ15" s="20"/>
      <c r="SHK15"/>
      <c r="SHL15" s="20"/>
      <c r="SHM15"/>
      <c r="SHN15" s="20"/>
      <c r="SHO15"/>
      <c r="SHP15" s="20"/>
      <c r="SHQ15"/>
      <c r="SHR15" s="20"/>
      <c r="SHS15"/>
      <c r="SHT15" s="20"/>
      <c r="SHU15"/>
      <c r="SHV15" s="20"/>
      <c r="SHW15"/>
      <c r="SHX15" s="20"/>
      <c r="SHY15"/>
      <c r="SHZ15" s="20"/>
      <c r="SIA15"/>
      <c r="SIB15" s="20"/>
      <c r="SIC15"/>
      <c r="SID15" s="20"/>
      <c r="SIE15"/>
      <c r="SIF15" s="20"/>
      <c r="SIG15"/>
      <c r="SIH15" s="20"/>
      <c r="SII15"/>
      <c r="SIJ15" s="20"/>
      <c r="SIK15"/>
      <c r="SIL15" s="20"/>
      <c r="SIM15"/>
      <c r="SIN15" s="20"/>
      <c r="SIO15"/>
      <c r="SIP15" s="20"/>
      <c r="SIQ15"/>
      <c r="SIR15" s="20"/>
      <c r="SIS15"/>
      <c r="SIT15" s="20"/>
      <c r="SIU15"/>
      <c r="SIV15" s="20"/>
      <c r="SIW15"/>
      <c r="SIX15" s="20"/>
      <c r="SIY15"/>
      <c r="SIZ15" s="20"/>
      <c r="SJA15"/>
      <c r="SJB15" s="20"/>
      <c r="SJC15"/>
      <c r="SJD15" s="20"/>
      <c r="SJE15"/>
      <c r="SJF15" s="20"/>
      <c r="SJG15"/>
      <c r="SJH15" s="20"/>
      <c r="SJI15"/>
      <c r="SJJ15" s="20"/>
      <c r="SJK15"/>
      <c r="SJL15" s="20"/>
      <c r="SJM15"/>
      <c r="SJN15" s="20"/>
      <c r="SJO15"/>
      <c r="SJP15" s="20"/>
      <c r="SJQ15"/>
      <c r="SJR15" s="20"/>
      <c r="SJS15"/>
      <c r="SJT15" s="20"/>
      <c r="SJU15"/>
      <c r="SJV15" s="20"/>
      <c r="SJW15"/>
      <c r="SJX15" s="20"/>
      <c r="SJY15"/>
      <c r="SJZ15" s="20"/>
      <c r="SKA15"/>
      <c r="SKB15" s="20"/>
      <c r="SKC15"/>
      <c r="SKD15" s="20"/>
      <c r="SKE15"/>
      <c r="SKF15" s="20"/>
      <c r="SKG15"/>
      <c r="SKH15" s="20"/>
      <c r="SKI15"/>
      <c r="SKJ15" s="20"/>
      <c r="SKK15"/>
      <c r="SKL15" s="20"/>
      <c r="SKM15"/>
      <c r="SKN15" s="20"/>
      <c r="SKO15"/>
      <c r="SKP15" s="20"/>
      <c r="SKQ15"/>
      <c r="SKR15" s="20"/>
      <c r="SKS15"/>
      <c r="SKT15" s="20"/>
      <c r="SKU15"/>
      <c r="SKV15" s="20"/>
      <c r="SKW15"/>
      <c r="SKX15" s="20"/>
      <c r="SKY15"/>
      <c r="SKZ15" s="20"/>
      <c r="SLA15"/>
      <c r="SLB15" s="20"/>
      <c r="SLC15"/>
      <c r="SLD15" s="20"/>
      <c r="SLE15"/>
      <c r="SLF15" s="20"/>
      <c r="SLG15"/>
      <c r="SLH15" s="20"/>
      <c r="SLI15"/>
      <c r="SLJ15" s="20"/>
      <c r="SLK15"/>
      <c r="SLL15" s="20"/>
      <c r="SLM15"/>
      <c r="SLN15" s="20"/>
      <c r="SLO15"/>
      <c r="SLP15" s="20"/>
      <c r="SLQ15"/>
      <c r="SLR15" s="20"/>
      <c r="SLS15"/>
      <c r="SLT15" s="20"/>
      <c r="SLU15"/>
      <c r="SLV15" s="20"/>
      <c r="SLW15"/>
      <c r="SLX15" s="20"/>
      <c r="SLY15"/>
      <c r="SLZ15" s="20"/>
      <c r="SMA15"/>
      <c r="SMB15" s="20"/>
      <c r="SMC15"/>
      <c r="SMD15" s="20"/>
      <c r="SME15"/>
      <c r="SMF15" s="20"/>
      <c r="SMG15"/>
      <c r="SMH15" s="20"/>
      <c r="SMI15"/>
      <c r="SMJ15" s="20"/>
      <c r="SMK15"/>
      <c r="SML15" s="20"/>
      <c r="SMM15"/>
      <c r="SMN15" s="20"/>
      <c r="SMO15"/>
      <c r="SMP15" s="20"/>
      <c r="SMQ15"/>
      <c r="SMR15" s="20"/>
      <c r="SMS15"/>
      <c r="SMT15" s="20"/>
      <c r="SMU15"/>
      <c r="SMV15" s="20"/>
      <c r="SMW15"/>
      <c r="SMX15" s="20"/>
      <c r="SMY15"/>
      <c r="SMZ15" s="20"/>
      <c r="SNA15"/>
      <c r="SNB15" s="20"/>
      <c r="SNC15"/>
      <c r="SND15" s="20"/>
      <c r="SNE15"/>
      <c r="SNF15" s="20"/>
      <c r="SNG15"/>
      <c r="SNH15" s="20"/>
      <c r="SNI15"/>
      <c r="SNJ15" s="20"/>
      <c r="SNK15"/>
      <c r="SNL15" s="20"/>
      <c r="SNM15"/>
      <c r="SNN15" s="20"/>
      <c r="SNO15"/>
      <c r="SNP15" s="20"/>
      <c r="SNQ15"/>
      <c r="SNR15" s="20"/>
      <c r="SNS15"/>
      <c r="SNT15" s="20"/>
      <c r="SNU15"/>
      <c r="SNV15" s="20"/>
      <c r="SNW15"/>
      <c r="SNX15" s="20"/>
      <c r="SNY15"/>
      <c r="SNZ15" s="20"/>
      <c r="SOA15"/>
      <c r="SOB15" s="20"/>
      <c r="SOC15"/>
      <c r="SOD15" s="20"/>
      <c r="SOE15"/>
      <c r="SOF15" s="20"/>
      <c r="SOG15"/>
      <c r="SOH15" s="20"/>
      <c r="SOI15"/>
      <c r="SOJ15" s="20"/>
      <c r="SOK15"/>
      <c r="SOL15" s="20"/>
      <c r="SOM15"/>
      <c r="SON15" s="20"/>
      <c r="SOO15"/>
      <c r="SOP15" s="20"/>
      <c r="SOQ15"/>
      <c r="SOR15" s="20"/>
      <c r="SOS15"/>
      <c r="SOT15" s="20"/>
      <c r="SOU15"/>
      <c r="SOV15" s="20"/>
      <c r="SOW15"/>
      <c r="SOX15" s="20"/>
      <c r="SOY15"/>
      <c r="SOZ15" s="20"/>
      <c r="SPA15"/>
      <c r="SPB15" s="20"/>
      <c r="SPC15"/>
      <c r="SPD15" s="20"/>
      <c r="SPE15"/>
      <c r="SPF15" s="20"/>
      <c r="SPG15"/>
      <c r="SPH15" s="20"/>
      <c r="SPI15"/>
      <c r="SPJ15" s="20"/>
      <c r="SPK15"/>
      <c r="SPL15" s="20"/>
      <c r="SPM15"/>
      <c r="SPN15" s="20"/>
      <c r="SPO15"/>
      <c r="SPP15" s="20"/>
      <c r="SPQ15"/>
      <c r="SPR15" s="20"/>
      <c r="SPS15"/>
      <c r="SPT15" s="20"/>
      <c r="SPU15"/>
      <c r="SPV15" s="20"/>
      <c r="SPW15"/>
      <c r="SPX15" s="20"/>
      <c r="SPY15"/>
      <c r="SPZ15" s="20"/>
      <c r="SQA15"/>
      <c r="SQB15" s="20"/>
      <c r="SQC15"/>
      <c r="SQD15" s="20"/>
      <c r="SQE15"/>
      <c r="SQF15" s="20"/>
      <c r="SQG15"/>
      <c r="SQH15" s="20"/>
      <c r="SQI15"/>
      <c r="SQJ15" s="20"/>
      <c r="SQK15"/>
      <c r="SQL15" s="20"/>
      <c r="SQM15"/>
      <c r="SQN15" s="20"/>
      <c r="SQO15"/>
      <c r="SQP15" s="20"/>
      <c r="SQQ15"/>
      <c r="SQR15" s="20"/>
      <c r="SQS15"/>
      <c r="SQT15" s="20"/>
      <c r="SQU15"/>
      <c r="SQV15" s="20"/>
      <c r="SQW15"/>
      <c r="SQX15" s="20"/>
      <c r="SQY15"/>
      <c r="SQZ15" s="20"/>
      <c r="SRA15"/>
      <c r="SRB15" s="20"/>
      <c r="SRC15"/>
      <c r="SRD15" s="20"/>
      <c r="SRE15"/>
      <c r="SRF15" s="20"/>
      <c r="SRG15"/>
      <c r="SRH15" s="20"/>
      <c r="SRI15"/>
      <c r="SRJ15" s="20"/>
      <c r="SRK15"/>
      <c r="SRL15" s="20"/>
      <c r="SRM15"/>
      <c r="SRN15" s="20"/>
      <c r="SRO15"/>
      <c r="SRP15" s="20"/>
      <c r="SRQ15"/>
      <c r="SRR15" s="20"/>
      <c r="SRS15"/>
      <c r="SRT15" s="20"/>
      <c r="SRU15"/>
      <c r="SRV15" s="20"/>
      <c r="SRW15"/>
      <c r="SRX15" s="20"/>
      <c r="SRY15"/>
      <c r="SRZ15" s="20"/>
      <c r="SSA15"/>
      <c r="SSB15" s="20"/>
      <c r="SSC15"/>
      <c r="SSD15" s="20"/>
      <c r="SSE15"/>
      <c r="SSF15" s="20"/>
      <c r="SSG15"/>
      <c r="SSH15" s="20"/>
      <c r="SSI15"/>
      <c r="SSJ15" s="20"/>
      <c r="SSK15"/>
      <c r="SSL15" s="20"/>
      <c r="SSM15"/>
      <c r="SSN15" s="20"/>
      <c r="SSO15"/>
      <c r="SSP15" s="20"/>
      <c r="SSQ15"/>
      <c r="SSR15" s="20"/>
      <c r="SSS15"/>
      <c r="SST15" s="20"/>
      <c r="SSU15"/>
      <c r="SSV15" s="20"/>
      <c r="SSW15"/>
      <c r="SSX15" s="20"/>
      <c r="SSY15"/>
      <c r="SSZ15" s="20"/>
      <c r="STA15"/>
      <c r="STB15" s="20"/>
      <c r="STC15"/>
      <c r="STD15" s="20"/>
      <c r="STE15"/>
      <c r="STF15" s="20"/>
      <c r="STG15"/>
      <c r="STH15" s="20"/>
      <c r="STI15"/>
      <c r="STJ15" s="20"/>
      <c r="STK15"/>
      <c r="STL15" s="20"/>
      <c r="STM15"/>
      <c r="STN15" s="20"/>
      <c r="STO15"/>
      <c r="STP15" s="20"/>
      <c r="STQ15"/>
      <c r="STR15" s="20"/>
      <c r="STS15"/>
      <c r="STT15" s="20"/>
      <c r="STU15"/>
      <c r="STV15" s="20"/>
      <c r="STW15"/>
      <c r="STX15" s="20"/>
      <c r="STY15"/>
      <c r="STZ15" s="20"/>
      <c r="SUA15"/>
      <c r="SUB15" s="20"/>
      <c r="SUC15"/>
      <c r="SUD15" s="20"/>
      <c r="SUE15"/>
      <c r="SUF15" s="20"/>
      <c r="SUG15"/>
      <c r="SUH15" s="20"/>
      <c r="SUI15"/>
      <c r="SUJ15" s="20"/>
      <c r="SUK15"/>
      <c r="SUL15" s="20"/>
      <c r="SUM15"/>
      <c r="SUN15" s="20"/>
      <c r="SUO15"/>
      <c r="SUP15" s="20"/>
      <c r="SUQ15"/>
      <c r="SUR15" s="20"/>
      <c r="SUS15"/>
      <c r="SUT15" s="20"/>
      <c r="SUU15"/>
      <c r="SUV15" s="20"/>
      <c r="SUW15"/>
      <c r="SUX15" s="20"/>
      <c r="SUY15"/>
      <c r="SUZ15" s="20"/>
      <c r="SVA15"/>
      <c r="SVB15" s="20"/>
      <c r="SVC15"/>
      <c r="SVD15" s="20"/>
      <c r="SVE15"/>
      <c r="SVF15" s="20"/>
      <c r="SVG15"/>
      <c r="SVH15" s="20"/>
      <c r="SVI15"/>
      <c r="SVJ15" s="20"/>
      <c r="SVK15"/>
      <c r="SVL15" s="20"/>
      <c r="SVM15"/>
      <c r="SVN15" s="20"/>
      <c r="SVO15"/>
      <c r="SVP15" s="20"/>
      <c r="SVQ15"/>
      <c r="SVR15" s="20"/>
      <c r="SVS15"/>
      <c r="SVT15" s="20"/>
      <c r="SVU15"/>
      <c r="SVV15" s="20"/>
      <c r="SVW15"/>
      <c r="SVX15" s="20"/>
      <c r="SVY15"/>
      <c r="SVZ15" s="20"/>
      <c r="SWA15"/>
      <c r="SWB15" s="20"/>
      <c r="SWC15"/>
      <c r="SWD15" s="20"/>
      <c r="SWE15"/>
      <c r="SWF15" s="20"/>
      <c r="SWG15"/>
      <c r="SWH15" s="20"/>
      <c r="SWI15"/>
      <c r="SWJ15" s="20"/>
      <c r="SWK15"/>
      <c r="SWL15" s="20"/>
      <c r="SWM15"/>
      <c r="SWN15" s="20"/>
      <c r="SWO15"/>
      <c r="SWP15" s="20"/>
      <c r="SWQ15"/>
      <c r="SWR15" s="20"/>
      <c r="SWS15"/>
      <c r="SWT15" s="20"/>
      <c r="SWU15"/>
      <c r="SWV15" s="20"/>
      <c r="SWW15"/>
      <c r="SWX15" s="20"/>
      <c r="SWY15"/>
      <c r="SWZ15" s="20"/>
      <c r="SXA15"/>
      <c r="SXB15" s="20"/>
      <c r="SXC15"/>
      <c r="SXD15" s="20"/>
      <c r="SXE15"/>
      <c r="SXF15" s="20"/>
      <c r="SXG15"/>
      <c r="SXH15" s="20"/>
      <c r="SXI15"/>
      <c r="SXJ15" s="20"/>
      <c r="SXK15"/>
      <c r="SXL15" s="20"/>
      <c r="SXM15"/>
      <c r="SXN15" s="20"/>
      <c r="SXO15"/>
      <c r="SXP15" s="20"/>
      <c r="SXQ15"/>
      <c r="SXR15" s="20"/>
      <c r="SXS15"/>
      <c r="SXT15" s="20"/>
      <c r="SXU15"/>
      <c r="SXV15" s="20"/>
      <c r="SXW15"/>
      <c r="SXX15" s="20"/>
      <c r="SXY15"/>
      <c r="SXZ15" s="20"/>
      <c r="SYA15"/>
      <c r="SYB15" s="20"/>
      <c r="SYC15"/>
      <c r="SYD15" s="20"/>
      <c r="SYE15"/>
      <c r="SYF15" s="20"/>
      <c r="SYG15"/>
      <c r="SYH15" s="20"/>
      <c r="SYI15"/>
      <c r="SYJ15" s="20"/>
      <c r="SYK15"/>
      <c r="SYL15" s="20"/>
      <c r="SYM15"/>
      <c r="SYN15" s="20"/>
      <c r="SYO15"/>
      <c r="SYP15" s="20"/>
      <c r="SYQ15"/>
      <c r="SYR15" s="20"/>
      <c r="SYS15"/>
      <c r="SYT15" s="20"/>
      <c r="SYU15"/>
      <c r="SYV15" s="20"/>
      <c r="SYW15"/>
      <c r="SYX15" s="20"/>
      <c r="SYY15"/>
      <c r="SYZ15" s="20"/>
      <c r="SZA15"/>
      <c r="SZB15" s="20"/>
      <c r="SZC15"/>
      <c r="SZD15" s="20"/>
      <c r="SZE15"/>
      <c r="SZF15" s="20"/>
      <c r="SZG15"/>
      <c r="SZH15" s="20"/>
      <c r="SZI15"/>
      <c r="SZJ15" s="20"/>
      <c r="SZK15"/>
      <c r="SZL15" s="20"/>
      <c r="SZM15"/>
      <c r="SZN15" s="20"/>
      <c r="SZO15"/>
      <c r="SZP15" s="20"/>
      <c r="SZQ15"/>
      <c r="SZR15" s="20"/>
      <c r="SZS15"/>
      <c r="SZT15" s="20"/>
      <c r="SZU15"/>
      <c r="SZV15" s="20"/>
      <c r="SZW15"/>
      <c r="SZX15" s="20"/>
      <c r="SZY15"/>
      <c r="SZZ15" s="20"/>
      <c r="TAA15"/>
      <c r="TAB15" s="20"/>
      <c r="TAC15"/>
      <c r="TAD15" s="20"/>
      <c r="TAE15"/>
      <c r="TAF15" s="20"/>
      <c r="TAG15"/>
      <c r="TAH15" s="20"/>
      <c r="TAI15"/>
      <c r="TAJ15" s="20"/>
      <c r="TAK15"/>
      <c r="TAL15" s="20"/>
      <c r="TAM15"/>
      <c r="TAN15" s="20"/>
      <c r="TAO15"/>
      <c r="TAP15" s="20"/>
      <c r="TAQ15"/>
      <c r="TAR15" s="20"/>
      <c r="TAS15"/>
      <c r="TAT15" s="20"/>
      <c r="TAU15"/>
      <c r="TAV15" s="20"/>
      <c r="TAW15"/>
      <c r="TAX15" s="20"/>
      <c r="TAY15"/>
      <c r="TAZ15" s="20"/>
      <c r="TBA15"/>
      <c r="TBB15" s="20"/>
      <c r="TBC15"/>
      <c r="TBD15" s="20"/>
      <c r="TBE15"/>
      <c r="TBF15" s="20"/>
      <c r="TBG15"/>
      <c r="TBH15" s="20"/>
      <c r="TBI15"/>
      <c r="TBJ15" s="20"/>
      <c r="TBK15"/>
      <c r="TBL15" s="20"/>
      <c r="TBM15"/>
      <c r="TBN15" s="20"/>
      <c r="TBO15"/>
      <c r="TBP15" s="20"/>
      <c r="TBQ15"/>
      <c r="TBR15" s="20"/>
      <c r="TBS15"/>
      <c r="TBT15" s="20"/>
      <c r="TBU15"/>
      <c r="TBV15" s="20"/>
      <c r="TBW15"/>
      <c r="TBX15" s="20"/>
      <c r="TBY15"/>
      <c r="TBZ15" s="20"/>
      <c r="TCA15"/>
      <c r="TCB15" s="20"/>
      <c r="TCC15"/>
      <c r="TCD15" s="20"/>
      <c r="TCE15"/>
      <c r="TCF15" s="20"/>
      <c r="TCG15"/>
      <c r="TCH15" s="20"/>
      <c r="TCI15"/>
      <c r="TCJ15" s="20"/>
      <c r="TCK15"/>
      <c r="TCL15" s="20"/>
      <c r="TCM15"/>
      <c r="TCN15" s="20"/>
      <c r="TCO15"/>
      <c r="TCP15" s="20"/>
      <c r="TCQ15"/>
      <c r="TCR15" s="20"/>
      <c r="TCS15"/>
      <c r="TCT15" s="20"/>
      <c r="TCU15"/>
      <c r="TCV15" s="20"/>
      <c r="TCW15"/>
      <c r="TCX15" s="20"/>
      <c r="TCY15"/>
      <c r="TCZ15" s="20"/>
      <c r="TDA15"/>
      <c r="TDB15" s="20"/>
      <c r="TDC15"/>
      <c r="TDD15" s="20"/>
      <c r="TDE15"/>
      <c r="TDF15" s="20"/>
      <c r="TDG15"/>
      <c r="TDH15" s="20"/>
      <c r="TDI15"/>
      <c r="TDJ15" s="20"/>
      <c r="TDK15"/>
      <c r="TDL15" s="20"/>
      <c r="TDM15"/>
      <c r="TDN15" s="20"/>
      <c r="TDO15"/>
      <c r="TDP15" s="20"/>
      <c r="TDQ15"/>
      <c r="TDR15" s="20"/>
      <c r="TDS15"/>
      <c r="TDT15" s="20"/>
      <c r="TDU15"/>
      <c r="TDV15" s="20"/>
      <c r="TDW15"/>
      <c r="TDX15" s="20"/>
      <c r="TDY15"/>
      <c r="TDZ15" s="20"/>
      <c r="TEA15"/>
      <c r="TEB15" s="20"/>
      <c r="TEC15"/>
      <c r="TED15" s="20"/>
      <c r="TEE15"/>
      <c r="TEF15" s="20"/>
      <c r="TEG15"/>
      <c r="TEH15" s="20"/>
      <c r="TEI15"/>
      <c r="TEJ15" s="20"/>
      <c r="TEK15"/>
      <c r="TEL15" s="20"/>
      <c r="TEM15"/>
      <c r="TEN15" s="20"/>
      <c r="TEO15"/>
      <c r="TEP15" s="20"/>
      <c r="TEQ15"/>
      <c r="TER15" s="20"/>
      <c r="TES15"/>
      <c r="TET15" s="20"/>
      <c r="TEU15"/>
      <c r="TEV15" s="20"/>
      <c r="TEW15"/>
      <c r="TEX15" s="20"/>
      <c r="TEY15"/>
      <c r="TEZ15" s="20"/>
      <c r="TFA15"/>
      <c r="TFB15" s="20"/>
      <c r="TFC15"/>
      <c r="TFD15" s="20"/>
      <c r="TFE15"/>
      <c r="TFF15" s="20"/>
      <c r="TFG15"/>
      <c r="TFH15" s="20"/>
      <c r="TFI15"/>
      <c r="TFJ15" s="20"/>
      <c r="TFK15"/>
      <c r="TFL15" s="20"/>
      <c r="TFM15"/>
      <c r="TFN15" s="20"/>
      <c r="TFO15"/>
      <c r="TFP15" s="20"/>
      <c r="TFQ15"/>
      <c r="TFR15" s="20"/>
      <c r="TFS15"/>
      <c r="TFT15" s="20"/>
      <c r="TFU15"/>
      <c r="TFV15" s="20"/>
      <c r="TFW15"/>
      <c r="TFX15" s="20"/>
      <c r="TFY15"/>
      <c r="TFZ15" s="20"/>
      <c r="TGA15"/>
      <c r="TGB15" s="20"/>
      <c r="TGC15"/>
      <c r="TGD15" s="20"/>
      <c r="TGE15"/>
      <c r="TGF15" s="20"/>
      <c r="TGG15"/>
      <c r="TGH15" s="20"/>
      <c r="TGI15"/>
      <c r="TGJ15" s="20"/>
      <c r="TGK15"/>
      <c r="TGL15" s="20"/>
      <c r="TGM15"/>
      <c r="TGN15" s="20"/>
      <c r="TGO15"/>
      <c r="TGP15" s="20"/>
      <c r="TGQ15"/>
      <c r="TGR15" s="20"/>
      <c r="TGS15"/>
      <c r="TGT15" s="20"/>
      <c r="TGU15"/>
      <c r="TGV15" s="20"/>
      <c r="TGW15"/>
      <c r="TGX15" s="20"/>
      <c r="TGY15"/>
      <c r="TGZ15" s="20"/>
      <c r="THA15"/>
      <c r="THB15" s="20"/>
      <c r="THC15"/>
      <c r="THD15" s="20"/>
      <c r="THE15"/>
      <c r="THF15" s="20"/>
      <c r="THG15"/>
      <c r="THH15" s="20"/>
      <c r="THI15"/>
      <c r="THJ15" s="20"/>
      <c r="THK15"/>
      <c r="THL15" s="20"/>
      <c r="THM15"/>
      <c r="THN15" s="20"/>
      <c r="THO15"/>
      <c r="THP15" s="20"/>
      <c r="THQ15"/>
      <c r="THR15" s="20"/>
      <c r="THS15"/>
      <c r="THT15" s="20"/>
      <c r="THU15"/>
      <c r="THV15" s="20"/>
      <c r="THW15"/>
      <c r="THX15" s="20"/>
      <c r="THY15"/>
      <c r="THZ15" s="20"/>
      <c r="TIA15"/>
      <c r="TIB15" s="20"/>
      <c r="TIC15"/>
      <c r="TID15" s="20"/>
      <c r="TIE15"/>
      <c r="TIF15" s="20"/>
      <c r="TIG15"/>
      <c r="TIH15" s="20"/>
      <c r="TII15"/>
      <c r="TIJ15" s="20"/>
      <c r="TIK15"/>
      <c r="TIL15" s="20"/>
      <c r="TIM15"/>
      <c r="TIN15" s="20"/>
      <c r="TIO15"/>
      <c r="TIP15" s="20"/>
      <c r="TIQ15"/>
      <c r="TIR15" s="20"/>
      <c r="TIS15"/>
      <c r="TIT15" s="20"/>
      <c r="TIU15"/>
      <c r="TIV15" s="20"/>
      <c r="TIW15"/>
      <c r="TIX15" s="20"/>
      <c r="TIY15"/>
      <c r="TIZ15" s="20"/>
      <c r="TJA15"/>
      <c r="TJB15" s="20"/>
      <c r="TJC15"/>
      <c r="TJD15" s="20"/>
      <c r="TJE15"/>
      <c r="TJF15" s="20"/>
      <c r="TJG15"/>
      <c r="TJH15" s="20"/>
      <c r="TJI15"/>
      <c r="TJJ15" s="20"/>
      <c r="TJK15"/>
      <c r="TJL15" s="20"/>
      <c r="TJM15"/>
      <c r="TJN15" s="20"/>
      <c r="TJO15"/>
      <c r="TJP15" s="20"/>
      <c r="TJQ15"/>
      <c r="TJR15" s="20"/>
      <c r="TJS15"/>
      <c r="TJT15" s="20"/>
      <c r="TJU15"/>
      <c r="TJV15" s="20"/>
      <c r="TJW15"/>
      <c r="TJX15" s="20"/>
      <c r="TJY15"/>
      <c r="TJZ15" s="20"/>
      <c r="TKA15"/>
      <c r="TKB15" s="20"/>
      <c r="TKC15"/>
      <c r="TKD15" s="20"/>
      <c r="TKE15"/>
      <c r="TKF15" s="20"/>
      <c r="TKG15"/>
      <c r="TKH15" s="20"/>
      <c r="TKI15"/>
      <c r="TKJ15" s="20"/>
      <c r="TKK15"/>
      <c r="TKL15" s="20"/>
      <c r="TKM15"/>
      <c r="TKN15" s="20"/>
      <c r="TKO15"/>
      <c r="TKP15" s="20"/>
      <c r="TKQ15"/>
      <c r="TKR15" s="20"/>
      <c r="TKS15"/>
      <c r="TKT15" s="20"/>
      <c r="TKU15"/>
      <c r="TKV15" s="20"/>
      <c r="TKW15"/>
      <c r="TKX15" s="20"/>
      <c r="TKY15"/>
      <c r="TKZ15" s="20"/>
      <c r="TLA15"/>
      <c r="TLB15" s="20"/>
      <c r="TLC15"/>
      <c r="TLD15" s="20"/>
      <c r="TLE15"/>
      <c r="TLF15" s="20"/>
      <c r="TLG15"/>
      <c r="TLH15" s="20"/>
      <c r="TLI15"/>
      <c r="TLJ15" s="20"/>
      <c r="TLK15"/>
      <c r="TLL15" s="20"/>
      <c r="TLM15"/>
      <c r="TLN15" s="20"/>
      <c r="TLO15"/>
      <c r="TLP15" s="20"/>
      <c r="TLQ15"/>
      <c r="TLR15" s="20"/>
      <c r="TLS15"/>
      <c r="TLT15" s="20"/>
      <c r="TLU15"/>
      <c r="TLV15" s="20"/>
      <c r="TLW15"/>
      <c r="TLX15" s="20"/>
      <c r="TLY15"/>
      <c r="TLZ15" s="20"/>
      <c r="TMA15"/>
      <c r="TMB15" s="20"/>
      <c r="TMC15"/>
      <c r="TMD15" s="20"/>
      <c r="TME15"/>
      <c r="TMF15" s="20"/>
      <c r="TMG15"/>
      <c r="TMH15" s="20"/>
      <c r="TMI15"/>
      <c r="TMJ15" s="20"/>
      <c r="TMK15"/>
      <c r="TML15" s="20"/>
      <c r="TMM15"/>
      <c r="TMN15" s="20"/>
      <c r="TMO15"/>
      <c r="TMP15" s="20"/>
      <c r="TMQ15"/>
      <c r="TMR15" s="20"/>
      <c r="TMS15"/>
      <c r="TMT15" s="20"/>
      <c r="TMU15"/>
      <c r="TMV15" s="20"/>
      <c r="TMW15"/>
      <c r="TMX15" s="20"/>
      <c r="TMY15"/>
      <c r="TMZ15" s="20"/>
      <c r="TNA15"/>
      <c r="TNB15" s="20"/>
      <c r="TNC15"/>
      <c r="TND15" s="20"/>
      <c r="TNE15"/>
      <c r="TNF15" s="20"/>
      <c r="TNG15"/>
      <c r="TNH15" s="20"/>
      <c r="TNI15"/>
      <c r="TNJ15" s="20"/>
      <c r="TNK15"/>
      <c r="TNL15" s="20"/>
      <c r="TNM15"/>
      <c r="TNN15" s="20"/>
      <c r="TNO15"/>
      <c r="TNP15" s="20"/>
      <c r="TNQ15"/>
      <c r="TNR15" s="20"/>
      <c r="TNS15"/>
      <c r="TNT15" s="20"/>
      <c r="TNU15"/>
      <c r="TNV15" s="20"/>
      <c r="TNW15"/>
      <c r="TNX15" s="20"/>
      <c r="TNY15"/>
      <c r="TNZ15" s="20"/>
      <c r="TOA15"/>
      <c r="TOB15" s="20"/>
      <c r="TOC15"/>
      <c r="TOD15" s="20"/>
      <c r="TOE15"/>
      <c r="TOF15" s="20"/>
      <c r="TOG15"/>
      <c r="TOH15" s="20"/>
      <c r="TOI15"/>
      <c r="TOJ15" s="20"/>
      <c r="TOK15"/>
      <c r="TOL15" s="20"/>
      <c r="TOM15"/>
      <c r="TON15" s="20"/>
      <c r="TOO15"/>
      <c r="TOP15" s="20"/>
      <c r="TOQ15"/>
      <c r="TOR15" s="20"/>
      <c r="TOS15"/>
      <c r="TOT15" s="20"/>
      <c r="TOU15"/>
      <c r="TOV15" s="20"/>
      <c r="TOW15"/>
      <c r="TOX15" s="20"/>
      <c r="TOY15"/>
      <c r="TOZ15" s="20"/>
      <c r="TPA15"/>
      <c r="TPB15" s="20"/>
      <c r="TPC15"/>
      <c r="TPD15" s="20"/>
      <c r="TPE15"/>
      <c r="TPF15" s="20"/>
      <c r="TPG15"/>
      <c r="TPH15" s="20"/>
      <c r="TPI15"/>
      <c r="TPJ15" s="20"/>
      <c r="TPK15"/>
      <c r="TPL15" s="20"/>
      <c r="TPM15"/>
      <c r="TPN15" s="20"/>
      <c r="TPO15"/>
      <c r="TPP15" s="20"/>
      <c r="TPQ15"/>
      <c r="TPR15" s="20"/>
      <c r="TPS15"/>
      <c r="TPT15" s="20"/>
      <c r="TPU15"/>
      <c r="TPV15" s="20"/>
      <c r="TPW15"/>
      <c r="TPX15" s="20"/>
      <c r="TPY15"/>
      <c r="TPZ15" s="20"/>
      <c r="TQA15"/>
      <c r="TQB15" s="20"/>
      <c r="TQC15"/>
      <c r="TQD15" s="20"/>
      <c r="TQE15"/>
      <c r="TQF15" s="20"/>
      <c r="TQG15"/>
      <c r="TQH15" s="20"/>
      <c r="TQI15"/>
      <c r="TQJ15" s="20"/>
      <c r="TQK15"/>
      <c r="TQL15" s="20"/>
      <c r="TQM15"/>
      <c r="TQN15" s="20"/>
      <c r="TQO15"/>
      <c r="TQP15" s="20"/>
      <c r="TQQ15"/>
      <c r="TQR15" s="20"/>
      <c r="TQS15"/>
      <c r="TQT15" s="20"/>
      <c r="TQU15"/>
      <c r="TQV15" s="20"/>
      <c r="TQW15"/>
      <c r="TQX15" s="20"/>
      <c r="TQY15"/>
      <c r="TQZ15" s="20"/>
      <c r="TRA15"/>
      <c r="TRB15" s="20"/>
      <c r="TRC15"/>
      <c r="TRD15" s="20"/>
      <c r="TRE15"/>
      <c r="TRF15" s="20"/>
      <c r="TRG15"/>
      <c r="TRH15" s="20"/>
      <c r="TRI15"/>
      <c r="TRJ15" s="20"/>
      <c r="TRK15"/>
      <c r="TRL15" s="20"/>
      <c r="TRM15"/>
      <c r="TRN15" s="20"/>
      <c r="TRO15"/>
      <c r="TRP15" s="20"/>
      <c r="TRQ15"/>
      <c r="TRR15" s="20"/>
      <c r="TRS15"/>
      <c r="TRT15" s="20"/>
      <c r="TRU15"/>
      <c r="TRV15" s="20"/>
      <c r="TRW15"/>
      <c r="TRX15" s="20"/>
      <c r="TRY15"/>
      <c r="TRZ15" s="20"/>
      <c r="TSA15"/>
      <c r="TSB15" s="20"/>
      <c r="TSC15"/>
      <c r="TSD15" s="20"/>
      <c r="TSE15"/>
      <c r="TSF15" s="20"/>
      <c r="TSG15"/>
      <c r="TSH15" s="20"/>
      <c r="TSI15"/>
      <c r="TSJ15" s="20"/>
      <c r="TSK15"/>
      <c r="TSL15" s="20"/>
      <c r="TSM15"/>
      <c r="TSN15" s="20"/>
      <c r="TSO15"/>
      <c r="TSP15" s="20"/>
      <c r="TSQ15"/>
      <c r="TSR15" s="20"/>
      <c r="TSS15"/>
      <c r="TST15" s="20"/>
      <c r="TSU15"/>
      <c r="TSV15" s="20"/>
      <c r="TSW15"/>
      <c r="TSX15" s="20"/>
      <c r="TSY15"/>
      <c r="TSZ15" s="20"/>
      <c r="TTA15"/>
      <c r="TTB15" s="20"/>
      <c r="TTC15"/>
      <c r="TTD15" s="20"/>
      <c r="TTE15"/>
      <c r="TTF15" s="20"/>
      <c r="TTG15"/>
      <c r="TTH15" s="20"/>
      <c r="TTI15"/>
      <c r="TTJ15" s="20"/>
      <c r="TTK15"/>
      <c r="TTL15" s="20"/>
      <c r="TTM15"/>
      <c r="TTN15" s="20"/>
      <c r="TTO15"/>
      <c r="TTP15" s="20"/>
      <c r="TTQ15"/>
      <c r="TTR15" s="20"/>
      <c r="TTS15"/>
      <c r="TTT15" s="20"/>
      <c r="TTU15"/>
      <c r="TTV15" s="20"/>
      <c r="TTW15"/>
      <c r="TTX15" s="20"/>
      <c r="TTY15"/>
      <c r="TTZ15" s="20"/>
      <c r="TUA15"/>
      <c r="TUB15" s="20"/>
      <c r="TUC15"/>
      <c r="TUD15" s="20"/>
      <c r="TUE15"/>
      <c r="TUF15" s="20"/>
      <c r="TUG15"/>
      <c r="TUH15" s="20"/>
      <c r="TUI15"/>
      <c r="TUJ15" s="20"/>
      <c r="TUK15"/>
      <c r="TUL15" s="20"/>
      <c r="TUM15"/>
      <c r="TUN15" s="20"/>
      <c r="TUO15"/>
      <c r="TUP15" s="20"/>
      <c r="TUQ15"/>
      <c r="TUR15" s="20"/>
      <c r="TUS15"/>
      <c r="TUT15" s="20"/>
      <c r="TUU15"/>
      <c r="TUV15" s="20"/>
      <c r="TUW15"/>
      <c r="TUX15" s="20"/>
      <c r="TUY15"/>
      <c r="TUZ15" s="20"/>
      <c r="TVA15"/>
      <c r="TVB15" s="20"/>
      <c r="TVC15"/>
      <c r="TVD15" s="20"/>
      <c r="TVE15"/>
      <c r="TVF15" s="20"/>
      <c r="TVG15"/>
      <c r="TVH15" s="20"/>
      <c r="TVI15"/>
      <c r="TVJ15" s="20"/>
      <c r="TVK15"/>
      <c r="TVL15" s="20"/>
      <c r="TVM15"/>
      <c r="TVN15" s="20"/>
      <c r="TVO15"/>
      <c r="TVP15" s="20"/>
      <c r="TVQ15"/>
      <c r="TVR15" s="20"/>
      <c r="TVS15"/>
      <c r="TVT15" s="20"/>
      <c r="TVU15"/>
      <c r="TVV15" s="20"/>
      <c r="TVW15"/>
      <c r="TVX15" s="20"/>
      <c r="TVY15"/>
      <c r="TVZ15" s="20"/>
      <c r="TWA15"/>
      <c r="TWB15" s="20"/>
      <c r="TWC15"/>
      <c r="TWD15" s="20"/>
      <c r="TWE15"/>
      <c r="TWF15" s="20"/>
      <c r="TWG15"/>
      <c r="TWH15" s="20"/>
      <c r="TWI15"/>
      <c r="TWJ15" s="20"/>
      <c r="TWK15"/>
      <c r="TWL15" s="20"/>
      <c r="TWM15"/>
      <c r="TWN15" s="20"/>
      <c r="TWO15"/>
      <c r="TWP15" s="20"/>
      <c r="TWQ15"/>
      <c r="TWR15" s="20"/>
      <c r="TWS15"/>
      <c r="TWT15" s="20"/>
      <c r="TWU15"/>
      <c r="TWV15" s="20"/>
      <c r="TWW15"/>
      <c r="TWX15" s="20"/>
      <c r="TWY15"/>
      <c r="TWZ15" s="20"/>
      <c r="TXA15"/>
      <c r="TXB15" s="20"/>
      <c r="TXC15"/>
      <c r="TXD15" s="20"/>
      <c r="TXE15"/>
      <c r="TXF15" s="20"/>
      <c r="TXG15"/>
      <c r="TXH15" s="20"/>
      <c r="TXI15"/>
      <c r="TXJ15" s="20"/>
      <c r="TXK15"/>
      <c r="TXL15" s="20"/>
      <c r="TXM15"/>
      <c r="TXN15" s="20"/>
      <c r="TXO15"/>
      <c r="TXP15" s="20"/>
      <c r="TXQ15"/>
      <c r="TXR15" s="20"/>
      <c r="TXS15"/>
      <c r="TXT15" s="20"/>
      <c r="TXU15"/>
      <c r="TXV15" s="20"/>
      <c r="TXW15"/>
      <c r="TXX15" s="20"/>
      <c r="TXY15"/>
      <c r="TXZ15" s="20"/>
      <c r="TYA15"/>
      <c r="TYB15" s="20"/>
      <c r="TYC15"/>
      <c r="TYD15" s="20"/>
      <c r="TYE15"/>
      <c r="TYF15" s="20"/>
      <c r="TYG15"/>
      <c r="TYH15" s="20"/>
      <c r="TYI15"/>
      <c r="TYJ15" s="20"/>
      <c r="TYK15"/>
      <c r="TYL15" s="20"/>
      <c r="TYM15"/>
      <c r="TYN15" s="20"/>
      <c r="TYO15"/>
      <c r="TYP15" s="20"/>
      <c r="TYQ15"/>
      <c r="TYR15" s="20"/>
      <c r="TYS15"/>
      <c r="TYT15" s="20"/>
      <c r="TYU15"/>
      <c r="TYV15" s="20"/>
      <c r="TYW15"/>
      <c r="TYX15" s="20"/>
      <c r="TYY15"/>
      <c r="TYZ15" s="20"/>
      <c r="TZA15"/>
      <c r="TZB15" s="20"/>
      <c r="TZC15"/>
      <c r="TZD15" s="20"/>
      <c r="TZE15"/>
      <c r="TZF15" s="20"/>
      <c r="TZG15"/>
      <c r="TZH15" s="20"/>
      <c r="TZI15"/>
      <c r="TZJ15" s="20"/>
      <c r="TZK15"/>
      <c r="TZL15" s="20"/>
      <c r="TZM15"/>
      <c r="TZN15" s="20"/>
      <c r="TZO15"/>
      <c r="TZP15" s="20"/>
      <c r="TZQ15"/>
      <c r="TZR15" s="20"/>
      <c r="TZS15"/>
      <c r="TZT15" s="20"/>
      <c r="TZU15"/>
      <c r="TZV15" s="20"/>
      <c r="TZW15"/>
      <c r="TZX15" s="20"/>
      <c r="TZY15"/>
      <c r="TZZ15" s="20"/>
      <c r="UAA15"/>
      <c r="UAB15" s="20"/>
      <c r="UAC15"/>
      <c r="UAD15" s="20"/>
      <c r="UAE15"/>
      <c r="UAF15" s="20"/>
      <c r="UAG15"/>
      <c r="UAH15" s="20"/>
      <c r="UAI15"/>
      <c r="UAJ15" s="20"/>
      <c r="UAK15"/>
      <c r="UAL15" s="20"/>
      <c r="UAM15"/>
      <c r="UAN15" s="20"/>
      <c r="UAO15"/>
      <c r="UAP15" s="20"/>
      <c r="UAQ15"/>
      <c r="UAR15" s="20"/>
      <c r="UAS15"/>
      <c r="UAT15" s="20"/>
      <c r="UAU15"/>
      <c r="UAV15" s="20"/>
      <c r="UAW15"/>
      <c r="UAX15" s="20"/>
      <c r="UAY15"/>
      <c r="UAZ15" s="20"/>
      <c r="UBA15"/>
      <c r="UBB15" s="20"/>
      <c r="UBC15"/>
      <c r="UBD15" s="20"/>
      <c r="UBE15"/>
      <c r="UBF15" s="20"/>
      <c r="UBG15"/>
      <c r="UBH15" s="20"/>
      <c r="UBI15"/>
      <c r="UBJ15" s="20"/>
      <c r="UBK15"/>
      <c r="UBL15" s="20"/>
      <c r="UBM15"/>
      <c r="UBN15" s="20"/>
      <c r="UBO15"/>
      <c r="UBP15" s="20"/>
      <c r="UBQ15"/>
      <c r="UBR15" s="20"/>
      <c r="UBS15"/>
      <c r="UBT15" s="20"/>
      <c r="UBU15"/>
      <c r="UBV15" s="20"/>
      <c r="UBW15"/>
      <c r="UBX15" s="20"/>
      <c r="UBY15"/>
      <c r="UBZ15" s="20"/>
      <c r="UCA15"/>
      <c r="UCB15" s="20"/>
      <c r="UCC15"/>
      <c r="UCD15" s="20"/>
      <c r="UCE15"/>
      <c r="UCF15" s="20"/>
      <c r="UCG15"/>
      <c r="UCH15" s="20"/>
      <c r="UCI15"/>
      <c r="UCJ15" s="20"/>
      <c r="UCK15"/>
      <c r="UCL15" s="20"/>
      <c r="UCM15"/>
      <c r="UCN15" s="20"/>
      <c r="UCO15"/>
      <c r="UCP15" s="20"/>
      <c r="UCQ15"/>
      <c r="UCR15" s="20"/>
      <c r="UCS15"/>
      <c r="UCT15" s="20"/>
      <c r="UCU15"/>
      <c r="UCV15" s="20"/>
      <c r="UCW15"/>
      <c r="UCX15" s="20"/>
      <c r="UCY15"/>
      <c r="UCZ15" s="20"/>
      <c r="UDA15"/>
      <c r="UDB15" s="20"/>
      <c r="UDC15"/>
      <c r="UDD15" s="20"/>
      <c r="UDE15"/>
      <c r="UDF15" s="20"/>
      <c r="UDG15"/>
      <c r="UDH15" s="20"/>
      <c r="UDI15"/>
      <c r="UDJ15" s="20"/>
      <c r="UDK15"/>
      <c r="UDL15" s="20"/>
      <c r="UDM15"/>
      <c r="UDN15" s="20"/>
      <c r="UDO15"/>
      <c r="UDP15" s="20"/>
      <c r="UDQ15"/>
      <c r="UDR15" s="20"/>
      <c r="UDS15"/>
      <c r="UDT15" s="20"/>
      <c r="UDU15"/>
      <c r="UDV15" s="20"/>
      <c r="UDW15"/>
      <c r="UDX15" s="20"/>
      <c r="UDY15"/>
      <c r="UDZ15" s="20"/>
      <c r="UEA15"/>
      <c r="UEB15" s="20"/>
      <c r="UEC15"/>
      <c r="UED15" s="20"/>
      <c r="UEE15"/>
      <c r="UEF15" s="20"/>
      <c r="UEG15"/>
      <c r="UEH15" s="20"/>
      <c r="UEI15"/>
      <c r="UEJ15" s="20"/>
      <c r="UEK15"/>
      <c r="UEL15" s="20"/>
      <c r="UEM15"/>
      <c r="UEN15" s="20"/>
      <c r="UEO15"/>
      <c r="UEP15" s="20"/>
      <c r="UEQ15"/>
      <c r="UER15" s="20"/>
      <c r="UES15"/>
      <c r="UET15" s="20"/>
      <c r="UEU15"/>
      <c r="UEV15" s="20"/>
      <c r="UEW15"/>
      <c r="UEX15" s="20"/>
      <c r="UEY15"/>
      <c r="UEZ15" s="20"/>
      <c r="UFA15"/>
      <c r="UFB15" s="20"/>
      <c r="UFC15"/>
      <c r="UFD15" s="20"/>
      <c r="UFE15"/>
      <c r="UFF15" s="20"/>
      <c r="UFG15"/>
      <c r="UFH15" s="20"/>
      <c r="UFI15"/>
      <c r="UFJ15" s="20"/>
      <c r="UFK15"/>
      <c r="UFL15" s="20"/>
      <c r="UFM15"/>
      <c r="UFN15" s="20"/>
      <c r="UFO15"/>
      <c r="UFP15" s="20"/>
      <c r="UFQ15"/>
      <c r="UFR15" s="20"/>
      <c r="UFS15"/>
      <c r="UFT15" s="20"/>
      <c r="UFU15"/>
      <c r="UFV15" s="20"/>
      <c r="UFW15"/>
      <c r="UFX15" s="20"/>
      <c r="UFY15"/>
      <c r="UFZ15" s="20"/>
      <c r="UGA15"/>
      <c r="UGB15" s="20"/>
      <c r="UGC15"/>
      <c r="UGD15" s="20"/>
      <c r="UGE15"/>
      <c r="UGF15" s="20"/>
      <c r="UGG15"/>
      <c r="UGH15" s="20"/>
      <c r="UGI15"/>
      <c r="UGJ15" s="20"/>
      <c r="UGK15"/>
      <c r="UGL15" s="20"/>
      <c r="UGM15"/>
      <c r="UGN15" s="20"/>
      <c r="UGO15"/>
      <c r="UGP15" s="20"/>
      <c r="UGQ15"/>
      <c r="UGR15" s="20"/>
      <c r="UGS15"/>
      <c r="UGT15" s="20"/>
      <c r="UGU15"/>
      <c r="UGV15" s="20"/>
      <c r="UGW15"/>
      <c r="UGX15" s="20"/>
      <c r="UGY15"/>
      <c r="UGZ15" s="20"/>
      <c r="UHA15"/>
      <c r="UHB15" s="20"/>
      <c r="UHC15"/>
      <c r="UHD15" s="20"/>
      <c r="UHE15"/>
      <c r="UHF15" s="20"/>
      <c r="UHG15"/>
      <c r="UHH15" s="20"/>
      <c r="UHI15"/>
      <c r="UHJ15" s="20"/>
      <c r="UHK15"/>
      <c r="UHL15" s="20"/>
      <c r="UHM15"/>
      <c r="UHN15" s="20"/>
      <c r="UHO15"/>
      <c r="UHP15" s="20"/>
      <c r="UHQ15"/>
      <c r="UHR15" s="20"/>
      <c r="UHS15"/>
      <c r="UHT15" s="20"/>
      <c r="UHU15"/>
      <c r="UHV15" s="20"/>
      <c r="UHW15"/>
      <c r="UHX15" s="20"/>
      <c r="UHY15"/>
      <c r="UHZ15" s="20"/>
      <c r="UIA15"/>
      <c r="UIB15" s="20"/>
      <c r="UIC15"/>
      <c r="UID15" s="20"/>
      <c r="UIE15"/>
      <c r="UIF15" s="20"/>
      <c r="UIG15"/>
      <c r="UIH15" s="20"/>
      <c r="UII15"/>
      <c r="UIJ15" s="20"/>
      <c r="UIK15"/>
      <c r="UIL15" s="20"/>
      <c r="UIM15"/>
      <c r="UIN15" s="20"/>
      <c r="UIO15"/>
      <c r="UIP15" s="20"/>
      <c r="UIQ15"/>
      <c r="UIR15" s="20"/>
      <c r="UIS15"/>
      <c r="UIT15" s="20"/>
      <c r="UIU15"/>
      <c r="UIV15" s="20"/>
      <c r="UIW15"/>
      <c r="UIX15" s="20"/>
      <c r="UIY15"/>
      <c r="UIZ15" s="20"/>
      <c r="UJA15"/>
      <c r="UJB15" s="20"/>
      <c r="UJC15"/>
      <c r="UJD15" s="20"/>
      <c r="UJE15"/>
      <c r="UJF15" s="20"/>
      <c r="UJG15"/>
      <c r="UJH15" s="20"/>
      <c r="UJI15"/>
      <c r="UJJ15" s="20"/>
      <c r="UJK15"/>
      <c r="UJL15" s="20"/>
      <c r="UJM15"/>
      <c r="UJN15" s="20"/>
      <c r="UJO15"/>
      <c r="UJP15" s="20"/>
      <c r="UJQ15"/>
      <c r="UJR15" s="20"/>
      <c r="UJS15"/>
      <c r="UJT15" s="20"/>
      <c r="UJU15"/>
      <c r="UJV15" s="20"/>
      <c r="UJW15"/>
      <c r="UJX15" s="20"/>
      <c r="UJY15"/>
      <c r="UJZ15" s="20"/>
      <c r="UKA15"/>
      <c r="UKB15" s="20"/>
      <c r="UKC15"/>
      <c r="UKD15" s="20"/>
      <c r="UKE15"/>
      <c r="UKF15" s="20"/>
      <c r="UKG15"/>
      <c r="UKH15" s="20"/>
      <c r="UKI15"/>
      <c r="UKJ15" s="20"/>
      <c r="UKK15"/>
      <c r="UKL15" s="20"/>
      <c r="UKM15"/>
      <c r="UKN15" s="20"/>
      <c r="UKO15"/>
      <c r="UKP15" s="20"/>
      <c r="UKQ15"/>
      <c r="UKR15" s="20"/>
      <c r="UKS15"/>
      <c r="UKT15" s="20"/>
      <c r="UKU15"/>
      <c r="UKV15" s="20"/>
      <c r="UKW15"/>
      <c r="UKX15" s="20"/>
      <c r="UKY15"/>
      <c r="UKZ15" s="20"/>
      <c r="ULA15"/>
      <c r="ULB15" s="20"/>
      <c r="ULC15"/>
      <c r="ULD15" s="20"/>
      <c r="ULE15"/>
      <c r="ULF15" s="20"/>
      <c r="ULG15"/>
      <c r="ULH15" s="20"/>
      <c r="ULI15"/>
      <c r="ULJ15" s="20"/>
      <c r="ULK15"/>
      <c r="ULL15" s="20"/>
      <c r="ULM15"/>
      <c r="ULN15" s="20"/>
      <c r="ULO15"/>
      <c r="ULP15" s="20"/>
      <c r="ULQ15"/>
      <c r="ULR15" s="20"/>
      <c r="ULS15"/>
      <c r="ULT15" s="20"/>
      <c r="ULU15"/>
      <c r="ULV15" s="20"/>
      <c r="ULW15"/>
      <c r="ULX15" s="20"/>
      <c r="ULY15"/>
      <c r="ULZ15" s="20"/>
      <c r="UMA15"/>
      <c r="UMB15" s="20"/>
      <c r="UMC15"/>
      <c r="UMD15" s="20"/>
      <c r="UME15"/>
      <c r="UMF15" s="20"/>
      <c r="UMG15"/>
      <c r="UMH15" s="20"/>
      <c r="UMI15"/>
      <c r="UMJ15" s="20"/>
      <c r="UMK15"/>
      <c r="UML15" s="20"/>
      <c r="UMM15"/>
      <c r="UMN15" s="20"/>
      <c r="UMO15"/>
      <c r="UMP15" s="20"/>
      <c r="UMQ15"/>
      <c r="UMR15" s="20"/>
      <c r="UMS15"/>
      <c r="UMT15" s="20"/>
      <c r="UMU15"/>
      <c r="UMV15" s="20"/>
      <c r="UMW15"/>
      <c r="UMX15" s="20"/>
      <c r="UMY15"/>
      <c r="UMZ15" s="20"/>
      <c r="UNA15"/>
      <c r="UNB15" s="20"/>
      <c r="UNC15"/>
      <c r="UND15" s="20"/>
      <c r="UNE15"/>
      <c r="UNF15" s="20"/>
      <c r="UNG15"/>
      <c r="UNH15" s="20"/>
      <c r="UNI15"/>
      <c r="UNJ15" s="20"/>
      <c r="UNK15"/>
      <c r="UNL15" s="20"/>
      <c r="UNM15"/>
      <c r="UNN15" s="20"/>
      <c r="UNO15"/>
      <c r="UNP15" s="20"/>
      <c r="UNQ15"/>
      <c r="UNR15" s="20"/>
      <c r="UNS15"/>
      <c r="UNT15" s="20"/>
      <c r="UNU15"/>
      <c r="UNV15" s="20"/>
      <c r="UNW15"/>
      <c r="UNX15" s="20"/>
      <c r="UNY15"/>
      <c r="UNZ15" s="20"/>
      <c r="UOA15"/>
      <c r="UOB15" s="20"/>
      <c r="UOC15"/>
      <c r="UOD15" s="20"/>
      <c r="UOE15"/>
      <c r="UOF15" s="20"/>
      <c r="UOG15"/>
      <c r="UOH15" s="20"/>
      <c r="UOI15"/>
      <c r="UOJ15" s="20"/>
      <c r="UOK15"/>
      <c r="UOL15" s="20"/>
      <c r="UOM15"/>
      <c r="UON15" s="20"/>
      <c r="UOO15"/>
      <c r="UOP15" s="20"/>
      <c r="UOQ15"/>
      <c r="UOR15" s="20"/>
      <c r="UOS15"/>
      <c r="UOT15" s="20"/>
      <c r="UOU15"/>
      <c r="UOV15" s="20"/>
      <c r="UOW15"/>
      <c r="UOX15" s="20"/>
      <c r="UOY15"/>
      <c r="UOZ15" s="20"/>
      <c r="UPA15"/>
      <c r="UPB15" s="20"/>
      <c r="UPC15"/>
      <c r="UPD15" s="20"/>
      <c r="UPE15"/>
      <c r="UPF15" s="20"/>
      <c r="UPG15"/>
      <c r="UPH15" s="20"/>
      <c r="UPI15"/>
      <c r="UPJ15" s="20"/>
      <c r="UPK15"/>
      <c r="UPL15" s="20"/>
      <c r="UPM15"/>
      <c r="UPN15" s="20"/>
      <c r="UPO15"/>
      <c r="UPP15" s="20"/>
      <c r="UPQ15"/>
      <c r="UPR15" s="20"/>
      <c r="UPS15"/>
      <c r="UPT15" s="20"/>
      <c r="UPU15"/>
      <c r="UPV15" s="20"/>
      <c r="UPW15"/>
      <c r="UPX15" s="20"/>
      <c r="UPY15"/>
      <c r="UPZ15" s="20"/>
      <c r="UQA15"/>
      <c r="UQB15" s="20"/>
      <c r="UQC15"/>
      <c r="UQD15" s="20"/>
      <c r="UQE15"/>
      <c r="UQF15" s="20"/>
      <c r="UQG15"/>
      <c r="UQH15" s="20"/>
      <c r="UQI15"/>
      <c r="UQJ15" s="20"/>
      <c r="UQK15"/>
      <c r="UQL15" s="20"/>
      <c r="UQM15"/>
      <c r="UQN15" s="20"/>
      <c r="UQO15"/>
      <c r="UQP15" s="20"/>
      <c r="UQQ15"/>
      <c r="UQR15" s="20"/>
      <c r="UQS15"/>
      <c r="UQT15" s="20"/>
      <c r="UQU15"/>
      <c r="UQV15" s="20"/>
      <c r="UQW15"/>
      <c r="UQX15" s="20"/>
      <c r="UQY15"/>
      <c r="UQZ15" s="20"/>
      <c r="URA15"/>
      <c r="URB15" s="20"/>
      <c r="URC15"/>
      <c r="URD15" s="20"/>
      <c r="URE15"/>
      <c r="URF15" s="20"/>
      <c r="URG15"/>
      <c r="URH15" s="20"/>
      <c r="URI15"/>
      <c r="URJ15" s="20"/>
      <c r="URK15"/>
      <c r="URL15" s="20"/>
      <c r="URM15"/>
      <c r="URN15" s="20"/>
      <c r="URO15"/>
      <c r="URP15" s="20"/>
      <c r="URQ15"/>
      <c r="URR15" s="20"/>
      <c r="URS15"/>
      <c r="URT15" s="20"/>
      <c r="URU15"/>
      <c r="URV15" s="20"/>
      <c r="URW15"/>
      <c r="URX15" s="20"/>
      <c r="URY15"/>
      <c r="URZ15" s="20"/>
      <c r="USA15"/>
      <c r="USB15" s="20"/>
      <c r="USC15"/>
      <c r="USD15" s="20"/>
      <c r="USE15"/>
      <c r="USF15" s="20"/>
      <c r="USG15"/>
      <c r="USH15" s="20"/>
      <c r="USI15"/>
      <c r="USJ15" s="20"/>
      <c r="USK15"/>
      <c r="USL15" s="20"/>
      <c r="USM15"/>
      <c r="USN15" s="20"/>
      <c r="USO15"/>
      <c r="USP15" s="20"/>
      <c r="USQ15"/>
      <c r="USR15" s="20"/>
      <c r="USS15"/>
      <c r="UST15" s="20"/>
      <c r="USU15"/>
      <c r="USV15" s="20"/>
      <c r="USW15"/>
      <c r="USX15" s="20"/>
      <c r="USY15"/>
      <c r="USZ15" s="20"/>
      <c r="UTA15"/>
      <c r="UTB15" s="20"/>
      <c r="UTC15"/>
      <c r="UTD15" s="20"/>
      <c r="UTE15"/>
      <c r="UTF15" s="20"/>
      <c r="UTG15"/>
      <c r="UTH15" s="20"/>
      <c r="UTI15"/>
      <c r="UTJ15" s="20"/>
      <c r="UTK15"/>
      <c r="UTL15" s="20"/>
      <c r="UTM15"/>
      <c r="UTN15" s="20"/>
      <c r="UTO15"/>
      <c r="UTP15" s="20"/>
      <c r="UTQ15"/>
      <c r="UTR15" s="20"/>
      <c r="UTS15"/>
      <c r="UTT15" s="20"/>
      <c r="UTU15"/>
      <c r="UTV15" s="20"/>
      <c r="UTW15"/>
      <c r="UTX15" s="20"/>
      <c r="UTY15"/>
      <c r="UTZ15" s="20"/>
      <c r="UUA15"/>
      <c r="UUB15" s="20"/>
      <c r="UUC15"/>
      <c r="UUD15" s="20"/>
      <c r="UUE15"/>
      <c r="UUF15" s="20"/>
      <c r="UUG15"/>
      <c r="UUH15" s="20"/>
      <c r="UUI15"/>
      <c r="UUJ15" s="20"/>
      <c r="UUK15"/>
      <c r="UUL15" s="20"/>
      <c r="UUM15"/>
      <c r="UUN15" s="20"/>
      <c r="UUO15"/>
      <c r="UUP15" s="20"/>
      <c r="UUQ15"/>
      <c r="UUR15" s="20"/>
      <c r="UUS15"/>
      <c r="UUT15" s="20"/>
      <c r="UUU15"/>
      <c r="UUV15" s="20"/>
      <c r="UUW15"/>
      <c r="UUX15" s="20"/>
      <c r="UUY15"/>
      <c r="UUZ15" s="20"/>
      <c r="UVA15"/>
      <c r="UVB15" s="20"/>
      <c r="UVC15"/>
      <c r="UVD15" s="20"/>
      <c r="UVE15"/>
      <c r="UVF15" s="20"/>
      <c r="UVG15"/>
      <c r="UVH15" s="20"/>
      <c r="UVI15"/>
      <c r="UVJ15" s="20"/>
      <c r="UVK15"/>
      <c r="UVL15" s="20"/>
      <c r="UVM15"/>
      <c r="UVN15" s="20"/>
      <c r="UVO15"/>
      <c r="UVP15" s="20"/>
      <c r="UVQ15"/>
      <c r="UVR15" s="20"/>
      <c r="UVS15"/>
      <c r="UVT15" s="20"/>
      <c r="UVU15"/>
      <c r="UVV15" s="20"/>
      <c r="UVW15"/>
      <c r="UVX15" s="20"/>
      <c r="UVY15"/>
      <c r="UVZ15" s="20"/>
      <c r="UWA15"/>
      <c r="UWB15" s="20"/>
      <c r="UWC15"/>
      <c r="UWD15" s="20"/>
      <c r="UWE15"/>
      <c r="UWF15" s="20"/>
      <c r="UWG15"/>
      <c r="UWH15" s="20"/>
      <c r="UWI15"/>
      <c r="UWJ15" s="20"/>
      <c r="UWK15"/>
      <c r="UWL15" s="20"/>
      <c r="UWM15"/>
      <c r="UWN15" s="20"/>
      <c r="UWO15"/>
      <c r="UWP15" s="20"/>
      <c r="UWQ15"/>
      <c r="UWR15" s="20"/>
      <c r="UWS15"/>
      <c r="UWT15" s="20"/>
      <c r="UWU15"/>
      <c r="UWV15" s="20"/>
      <c r="UWW15"/>
      <c r="UWX15" s="20"/>
      <c r="UWY15"/>
      <c r="UWZ15" s="20"/>
      <c r="UXA15"/>
      <c r="UXB15" s="20"/>
      <c r="UXC15"/>
      <c r="UXD15" s="20"/>
      <c r="UXE15"/>
      <c r="UXF15" s="20"/>
      <c r="UXG15"/>
      <c r="UXH15" s="20"/>
      <c r="UXI15"/>
      <c r="UXJ15" s="20"/>
      <c r="UXK15"/>
      <c r="UXL15" s="20"/>
      <c r="UXM15"/>
      <c r="UXN15" s="20"/>
      <c r="UXO15"/>
      <c r="UXP15" s="20"/>
      <c r="UXQ15"/>
      <c r="UXR15" s="20"/>
      <c r="UXS15"/>
      <c r="UXT15" s="20"/>
      <c r="UXU15"/>
      <c r="UXV15" s="20"/>
      <c r="UXW15"/>
      <c r="UXX15" s="20"/>
      <c r="UXY15"/>
      <c r="UXZ15" s="20"/>
      <c r="UYA15"/>
      <c r="UYB15" s="20"/>
      <c r="UYC15"/>
      <c r="UYD15" s="20"/>
      <c r="UYE15"/>
      <c r="UYF15" s="20"/>
      <c r="UYG15"/>
      <c r="UYH15" s="20"/>
      <c r="UYI15"/>
      <c r="UYJ15" s="20"/>
      <c r="UYK15"/>
      <c r="UYL15" s="20"/>
      <c r="UYM15"/>
      <c r="UYN15" s="20"/>
      <c r="UYO15"/>
      <c r="UYP15" s="20"/>
      <c r="UYQ15"/>
      <c r="UYR15" s="20"/>
      <c r="UYS15"/>
      <c r="UYT15" s="20"/>
      <c r="UYU15"/>
      <c r="UYV15" s="20"/>
      <c r="UYW15"/>
      <c r="UYX15" s="20"/>
      <c r="UYY15"/>
      <c r="UYZ15" s="20"/>
      <c r="UZA15"/>
      <c r="UZB15" s="20"/>
      <c r="UZC15"/>
      <c r="UZD15" s="20"/>
      <c r="UZE15"/>
      <c r="UZF15" s="20"/>
      <c r="UZG15"/>
      <c r="UZH15" s="20"/>
      <c r="UZI15"/>
      <c r="UZJ15" s="20"/>
      <c r="UZK15"/>
      <c r="UZL15" s="20"/>
      <c r="UZM15"/>
      <c r="UZN15" s="20"/>
      <c r="UZO15"/>
      <c r="UZP15" s="20"/>
      <c r="UZQ15"/>
      <c r="UZR15" s="20"/>
      <c r="UZS15"/>
      <c r="UZT15" s="20"/>
      <c r="UZU15"/>
      <c r="UZV15" s="20"/>
      <c r="UZW15"/>
      <c r="UZX15" s="20"/>
      <c r="UZY15"/>
      <c r="UZZ15" s="20"/>
      <c r="VAA15"/>
      <c r="VAB15" s="20"/>
      <c r="VAC15"/>
      <c r="VAD15" s="20"/>
      <c r="VAE15"/>
      <c r="VAF15" s="20"/>
      <c r="VAG15"/>
      <c r="VAH15" s="20"/>
      <c r="VAI15"/>
      <c r="VAJ15" s="20"/>
      <c r="VAK15"/>
      <c r="VAL15" s="20"/>
      <c r="VAM15"/>
      <c r="VAN15" s="20"/>
      <c r="VAO15"/>
      <c r="VAP15" s="20"/>
      <c r="VAQ15"/>
      <c r="VAR15" s="20"/>
      <c r="VAS15"/>
      <c r="VAT15" s="20"/>
      <c r="VAU15"/>
      <c r="VAV15" s="20"/>
      <c r="VAW15"/>
      <c r="VAX15" s="20"/>
      <c r="VAY15"/>
      <c r="VAZ15" s="20"/>
      <c r="VBA15"/>
      <c r="VBB15" s="20"/>
      <c r="VBC15"/>
      <c r="VBD15" s="20"/>
      <c r="VBE15"/>
      <c r="VBF15" s="20"/>
      <c r="VBG15"/>
      <c r="VBH15" s="20"/>
      <c r="VBI15"/>
      <c r="VBJ15" s="20"/>
      <c r="VBK15"/>
      <c r="VBL15" s="20"/>
      <c r="VBM15"/>
      <c r="VBN15" s="20"/>
      <c r="VBO15"/>
      <c r="VBP15" s="20"/>
      <c r="VBQ15"/>
      <c r="VBR15" s="20"/>
      <c r="VBS15"/>
      <c r="VBT15" s="20"/>
      <c r="VBU15"/>
      <c r="VBV15" s="20"/>
      <c r="VBW15"/>
      <c r="VBX15" s="20"/>
      <c r="VBY15"/>
      <c r="VBZ15" s="20"/>
      <c r="VCA15"/>
      <c r="VCB15" s="20"/>
      <c r="VCC15"/>
      <c r="VCD15" s="20"/>
      <c r="VCE15"/>
      <c r="VCF15" s="20"/>
      <c r="VCG15"/>
      <c r="VCH15" s="20"/>
      <c r="VCI15"/>
      <c r="VCJ15" s="20"/>
      <c r="VCK15"/>
      <c r="VCL15" s="20"/>
      <c r="VCM15"/>
      <c r="VCN15" s="20"/>
      <c r="VCO15"/>
      <c r="VCP15" s="20"/>
      <c r="VCQ15"/>
      <c r="VCR15" s="20"/>
      <c r="VCS15"/>
      <c r="VCT15" s="20"/>
      <c r="VCU15"/>
      <c r="VCV15" s="20"/>
      <c r="VCW15"/>
      <c r="VCX15" s="20"/>
      <c r="VCY15"/>
      <c r="VCZ15" s="20"/>
      <c r="VDA15"/>
      <c r="VDB15" s="20"/>
      <c r="VDC15"/>
      <c r="VDD15" s="20"/>
      <c r="VDE15"/>
      <c r="VDF15" s="20"/>
      <c r="VDG15"/>
      <c r="VDH15" s="20"/>
      <c r="VDI15"/>
      <c r="VDJ15" s="20"/>
      <c r="VDK15"/>
      <c r="VDL15" s="20"/>
      <c r="VDM15"/>
      <c r="VDN15" s="20"/>
      <c r="VDO15"/>
      <c r="VDP15" s="20"/>
      <c r="VDQ15"/>
      <c r="VDR15" s="20"/>
      <c r="VDS15"/>
      <c r="VDT15" s="20"/>
      <c r="VDU15"/>
      <c r="VDV15" s="20"/>
      <c r="VDW15"/>
      <c r="VDX15" s="20"/>
      <c r="VDY15"/>
      <c r="VDZ15" s="20"/>
      <c r="VEA15"/>
      <c r="VEB15" s="20"/>
      <c r="VEC15"/>
      <c r="VED15" s="20"/>
      <c r="VEE15"/>
      <c r="VEF15" s="20"/>
      <c r="VEG15"/>
      <c r="VEH15" s="20"/>
      <c r="VEI15"/>
      <c r="VEJ15" s="20"/>
      <c r="VEK15"/>
      <c r="VEL15" s="20"/>
      <c r="VEM15"/>
      <c r="VEN15" s="20"/>
      <c r="VEO15"/>
      <c r="VEP15" s="20"/>
      <c r="VEQ15"/>
      <c r="VER15" s="20"/>
      <c r="VES15"/>
      <c r="VET15" s="20"/>
      <c r="VEU15"/>
      <c r="VEV15" s="20"/>
      <c r="VEW15"/>
      <c r="VEX15" s="20"/>
      <c r="VEY15"/>
      <c r="VEZ15" s="20"/>
      <c r="VFA15"/>
      <c r="VFB15" s="20"/>
      <c r="VFC15"/>
      <c r="VFD15" s="20"/>
      <c r="VFE15"/>
      <c r="VFF15" s="20"/>
      <c r="VFG15"/>
      <c r="VFH15" s="20"/>
      <c r="VFI15"/>
      <c r="VFJ15" s="20"/>
      <c r="VFK15"/>
      <c r="VFL15" s="20"/>
      <c r="VFM15"/>
      <c r="VFN15" s="20"/>
      <c r="VFO15"/>
      <c r="VFP15" s="20"/>
      <c r="VFQ15"/>
      <c r="VFR15" s="20"/>
      <c r="VFS15"/>
      <c r="VFT15" s="20"/>
      <c r="VFU15"/>
      <c r="VFV15" s="20"/>
      <c r="VFW15"/>
      <c r="VFX15" s="20"/>
      <c r="VFY15"/>
      <c r="VFZ15" s="20"/>
      <c r="VGA15"/>
      <c r="VGB15" s="20"/>
      <c r="VGC15"/>
      <c r="VGD15" s="20"/>
      <c r="VGE15"/>
      <c r="VGF15" s="20"/>
      <c r="VGG15"/>
      <c r="VGH15" s="20"/>
      <c r="VGI15"/>
      <c r="VGJ15" s="20"/>
      <c r="VGK15"/>
      <c r="VGL15" s="20"/>
      <c r="VGM15"/>
      <c r="VGN15" s="20"/>
      <c r="VGO15"/>
      <c r="VGP15" s="20"/>
      <c r="VGQ15"/>
      <c r="VGR15" s="20"/>
      <c r="VGS15"/>
      <c r="VGT15" s="20"/>
      <c r="VGU15"/>
      <c r="VGV15" s="20"/>
      <c r="VGW15"/>
      <c r="VGX15" s="20"/>
      <c r="VGY15"/>
      <c r="VGZ15" s="20"/>
      <c r="VHA15"/>
      <c r="VHB15" s="20"/>
      <c r="VHC15"/>
      <c r="VHD15" s="20"/>
      <c r="VHE15"/>
      <c r="VHF15" s="20"/>
      <c r="VHG15"/>
      <c r="VHH15" s="20"/>
      <c r="VHI15"/>
      <c r="VHJ15" s="20"/>
      <c r="VHK15"/>
      <c r="VHL15" s="20"/>
      <c r="VHM15"/>
      <c r="VHN15" s="20"/>
      <c r="VHO15"/>
      <c r="VHP15" s="20"/>
      <c r="VHQ15"/>
      <c r="VHR15" s="20"/>
      <c r="VHS15"/>
      <c r="VHT15" s="20"/>
      <c r="VHU15"/>
      <c r="VHV15" s="20"/>
      <c r="VHW15"/>
      <c r="VHX15" s="20"/>
      <c r="VHY15"/>
      <c r="VHZ15" s="20"/>
      <c r="VIA15"/>
      <c r="VIB15" s="20"/>
      <c r="VIC15"/>
      <c r="VID15" s="20"/>
      <c r="VIE15"/>
      <c r="VIF15" s="20"/>
      <c r="VIG15"/>
      <c r="VIH15" s="20"/>
      <c r="VII15"/>
      <c r="VIJ15" s="20"/>
      <c r="VIK15"/>
      <c r="VIL15" s="20"/>
      <c r="VIM15"/>
      <c r="VIN15" s="20"/>
      <c r="VIO15"/>
      <c r="VIP15" s="20"/>
      <c r="VIQ15"/>
      <c r="VIR15" s="20"/>
      <c r="VIS15"/>
      <c r="VIT15" s="20"/>
      <c r="VIU15"/>
      <c r="VIV15" s="20"/>
      <c r="VIW15"/>
      <c r="VIX15" s="20"/>
      <c r="VIY15"/>
      <c r="VIZ15" s="20"/>
      <c r="VJA15"/>
      <c r="VJB15" s="20"/>
      <c r="VJC15"/>
      <c r="VJD15" s="20"/>
      <c r="VJE15"/>
      <c r="VJF15" s="20"/>
      <c r="VJG15"/>
      <c r="VJH15" s="20"/>
      <c r="VJI15"/>
      <c r="VJJ15" s="20"/>
      <c r="VJK15"/>
      <c r="VJL15" s="20"/>
      <c r="VJM15"/>
      <c r="VJN15" s="20"/>
      <c r="VJO15"/>
      <c r="VJP15" s="20"/>
      <c r="VJQ15"/>
      <c r="VJR15" s="20"/>
      <c r="VJS15"/>
      <c r="VJT15" s="20"/>
      <c r="VJU15"/>
      <c r="VJV15" s="20"/>
      <c r="VJW15"/>
      <c r="VJX15" s="20"/>
      <c r="VJY15"/>
      <c r="VJZ15" s="20"/>
      <c r="VKA15"/>
      <c r="VKB15" s="20"/>
      <c r="VKC15"/>
      <c r="VKD15" s="20"/>
      <c r="VKE15"/>
      <c r="VKF15" s="20"/>
      <c r="VKG15"/>
      <c r="VKH15" s="20"/>
      <c r="VKI15"/>
      <c r="VKJ15" s="20"/>
      <c r="VKK15"/>
      <c r="VKL15" s="20"/>
      <c r="VKM15"/>
      <c r="VKN15" s="20"/>
      <c r="VKO15"/>
      <c r="VKP15" s="20"/>
      <c r="VKQ15"/>
      <c r="VKR15" s="20"/>
      <c r="VKS15"/>
      <c r="VKT15" s="20"/>
      <c r="VKU15"/>
      <c r="VKV15" s="20"/>
      <c r="VKW15"/>
      <c r="VKX15" s="20"/>
      <c r="VKY15"/>
      <c r="VKZ15" s="20"/>
      <c r="VLA15"/>
      <c r="VLB15" s="20"/>
      <c r="VLC15"/>
      <c r="VLD15" s="20"/>
      <c r="VLE15"/>
      <c r="VLF15" s="20"/>
      <c r="VLG15"/>
      <c r="VLH15" s="20"/>
      <c r="VLI15"/>
      <c r="VLJ15" s="20"/>
      <c r="VLK15"/>
      <c r="VLL15" s="20"/>
      <c r="VLM15"/>
      <c r="VLN15" s="20"/>
      <c r="VLO15"/>
      <c r="VLP15" s="20"/>
      <c r="VLQ15"/>
      <c r="VLR15" s="20"/>
      <c r="VLS15"/>
      <c r="VLT15" s="20"/>
      <c r="VLU15"/>
      <c r="VLV15" s="20"/>
      <c r="VLW15"/>
      <c r="VLX15" s="20"/>
      <c r="VLY15"/>
      <c r="VLZ15" s="20"/>
      <c r="VMA15"/>
      <c r="VMB15" s="20"/>
      <c r="VMC15"/>
      <c r="VMD15" s="20"/>
      <c r="VME15"/>
      <c r="VMF15" s="20"/>
      <c r="VMG15"/>
      <c r="VMH15" s="20"/>
      <c r="VMI15"/>
      <c r="VMJ15" s="20"/>
      <c r="VMK15"/>
      <c r="VML15" s="20"/>
      <c r="VMM15"/>
      <c r="VMN15" s="20"/>
      <c r="VMO15"/>
      <c r="VMP15" s="20"/>
      <c r="VMQ15"/>
      <c r="VMR15" s="20"/>
      <c r="VMS15"/>
      <c r="VMT15" s="20"/>
      <c r="VMU15"/>
      <c r="VMV15" s="20"/>
      <c r="VMW15"/>
      <c r="VMX15" s="20"/>
      <c r="VMY15"/>
      <c r="VMZ15" s="20"/>
      <c r="VNA15"/>
      <c r="VNB15" s="20"/>
      <c r="VNC15"/>
      <c r="VND15" s="20"/>
      <c r="VNE15"/>
      <c r="VNF15" s="20"/>
      <c r="VNG15"/>
      <c r="VNH15" s="20"/>
      <c r="VNI15"/>
      <c r="VNJ15" s="20"/>
      <c r="VNK15"/>
      <c r="VNL15" s="20"/>
      <c r="VNM15"/>
      <c r="VNN15" s="20"/>
      <c r="VNO15"/>
      <c r="VNP15" s="20"/>
      <c r="VNQ15"/>
      <c r="VNR15" s="20"/>
      <c r="VNS15"/>
      <c r="VNT15" s="20"/>
      <c r="VNU15"/>
      <c r="VNV15" s="20"/>
      <c r="VNW15"/>
      <c r="VNX15" s="20"/>
      <c r="VNY15"/>
      <c r="VNZ15" s="20"/>
      <c r="VOA15"/>
      <c r="VOB15" s="20"/>
      <c r="VOC15"/>
      <c r="VOD15" s="20"/>
      <c r="VOE15"/>
      <c r="VOF15" s="20"/>
      <c r="VOG15"/>
      <c r="VOH15" s="20"/>
      <c r="VOI15"/>
      <c r="VOJ15" s="20"/>
      <c r="VOK15"/>
      <c r="VOL15" s="20"/>
      <c r="VOM15"/>
      <c r="VON15" s="20"/>
      <c r="VOO15"/>
      <c r="VOP15" s="20"/>
      <c r="VOQ15"/>
      <c r="VOR15" s="20"/>
      <c r="VOS15"/>
      <c r="VOT15" s="20"/>
      <c r="VOU15"/>
      <c r="VOV15" s="20"/>
      <c r="VOW15"/>
      <c r="VOX15" s="20"/>
      <c r="VOY15"/>
      <c r="VOZ15" s="20"/>
      <c r="VPA15"/>
      <c r="VPB15" s="20"/>
      <c r="VPC15"/>
      <c r="VPD15" s="20"/>
      <c r="VPE15"/>
      <c r="VPF15" s="20"/>
      <c r="VPG15"/>
      <c r="VPH15" s="20"/>
      <c r="VPI15"/>
      <c r="VPJ15" s="20"/>
      <c r="VPK15"/>
      <c r="VPL15" s="20"/>
      <c r="VPM15"/>
      <c r="VPN15" s="20"/>
      <c r="VPO15"/>
      <c r="VPP15" s="20"/>
      <c r="VPQ15"/>
      <c r="VPR15" s="20"/>
      <c r="VPS15"/>
      <c r="VPT15" s="20"/>
      <c r="VPU15"/>
      <c r="VPV15" s="20"/>
      <c r="VPW15"/>
      <c r="VPX15" s="20"/>
      <c r="VPY15"/>
      <c r="VPZ15" s="20"/>
      <c r="VQA15"/>
      <c r="VQB15" s="20"/>
      <c r="VQC15"/>
      <c r="VQD15" s="20"/>
      <c r="VQE15"/>
      <c r="VQF15" s="20"/>
      <c r="VQG15"/>
      <c r="VQH15" s="20"/>
      <c r="VQI15"/>
      <c r="VQJ15" s="20"/>
      <c r="VQK15"/>
      <c r="VQL15" s="20"/>
      <c r="VQM15"/>
      <c r="VQN15" s="20"/>
      <c r="VQO15"/>
      <c r="VQP15" s="20"/>
      <c r="VQQ15"/>
      <c r="VQR15" s="20"/>
      <c r="VQS15"/>
      <c r="VQT15" s="20"/>
      <c r="VQU15"/>
      <c r="VQV15" s="20"/>
      <c r="VQW15"/>
      <c r="VQX15" s="20"/>
      <c r="VQY15"/>
      <c r="VQZ15" s="20"/>
      <c r="VRA15"/>
      <c r="VRB15" s="20"/>
      <c r="VRC15"/>
      <c r="VRD15" s="20"/>
      <c r="VRE15"/>
      <c r="VRF15" s="20"/>
      <c r="VRG15"/>
      <c r="VRH15" s="20"/>
      <c r="VRI15"/>
      <c r="VRJ15" s="20"/>
      <c r="VRK15"/>
      <c r="VRL15" s="20"/>
      <c r="VRM15"/>
      <c r="VRN15" s="20"/>
      <c r="VRO15"/>
      <c r="VRP15" s="20"/>
      <c r="VRQ15"/>
      <c r="VRR15" s="20"/>
      <c r="VRS15"/>
      <c r="VRT15" s="20"/>
      <c r="VRU15"/>
      <c r="VRV15" s="20"/>
      <c r="VRW15"/>
      <c r="VRX15" s="20"/>
      <c r="VRY15"/>
      <c r="VRZ15" s="20"/>
      <c r="VSA15"/>
      <c r="VSB15" s="20"/>
      <c r="VSC15"/>
      <c r="VSD15" s="20"/>
      <c r="VSE15"/>
      <c r="VSF15" s="20"/>
      <c r="VSG15"/>
      <c r="VSH15" s="20"/>
      <c r="VSI15"/>
      <c r="VSJ15" s="20"/>
      <c r="VSK15"/>
      <c r="VSL15" s="20"/>
      <c r="VSM15"/>
      <c r="VSN15" s="20"/>
      <c r="VSO15"/>
      <c r="VSP15" s="20"/>
      <c r="VSQ15"/>
      <c r="VSR15" s="20"/>
      <c r="VSS15"/>
      <c r="VST15" s="20"/>
      <c r="VSU15"/>
      <c r="VSV15" s="20"/>
      <c r="VSW15"/>
      <c r="VSX15" s="20"/>
      <c r="VSY15"/>
      <c r="VSZ15" s="20"/>
      <c r="VTA15"/>
      <c r="VTB15" s="20"/>
      <c r="VTC15"/>
      <c r="VTD15" s="20"/>
      <c r="VTE15"/>
      <c r="VTF15" s="20"/>
      <c r="VTG15"/>
      <c r="VTH15" s="20"/>
      <c r="VTI15"/>
      <c r="VTJ15" s="20"/>
      <c r="VTK15"/>
      <c r="VTL15" s="20"/>
      <c r="VTM15"/>
      <c r="VTN15" s="20"/>
      <c r="VTO15"/>
      <c r="VTP15" s="20"/>
      <c r="VTQ15"/>
      <c r="VTR15" s="20"/>
      <c r="VTS15"/>
      <c r="VTT15" s="20"/>
      <c r="VTU15"/>
      <c r="VTV15" s="20"/>
      <c r="VTW15"/>
      <c r="VTX15" s="20"/>
      <c r="VTY15"/>
      <c r="VTZ15" s="20"/>
      <c r="VUA15"/>
      <c r="VUB15" s="20"/>
      <c r="VUC15"/>
      <c r="VUD15" s="20"/>
      <c r="VUE15"/>
      <c r="VUF15" s="20"/>
      <c r="VUG15"/>
      <c r="VUH15" s="20"/>
      <c r="VUI15"/>
      <c r="VUJ15" s="20"/>
      <c r="VUK15"/>
      <c r="VUL15" s="20"/>
      <c r="VUM15"/>
      <c r="VUN15" s="20"/>
      <c r="VUO15"/>
      <c r="VUP15" s="20"/>
      <c r="VUQ15"/>
      <c r="VUR15" s="20"/>
      <c r="VUS15"/>
      <c r="VUT15" s="20"/>
      <c r="VUU15"/>
      <c r="VUV15" s="20"/>
      <c r="VUW15"/>
      <c r="VUX15" s="20"/>
      <c r="VUY15"/>
      <c r="VUZ15" s="20"/>
      <c r="VVA15"/>
      <c r="VVB15" s="20"/>
      <c r="VVC15"/>
      <c r="VVD15" s="20"/>
      <c r="VVE15"/>
      <c r="VVF15" s="20"/>
      <c r="VVG15"/>
      <c r="VVH15" s="20"/>
      <c r="VVI15"/>
      <c r="VVJ15" s="20"/>
      <c r="VVK15"/>
      <c r="VVL15" s="20"/>
      <c r="VVM15"/>
      <c r="VVN15" s="20"/>
      <c r="VVO15"/>
      <c r="VVP15" s="20"/>
      <c r="VVQ15"/>
      <c r="VVR15" s="20"/>
      <c r="VVS15"/>
      <c r="VVT15" s="20"/>
      <c r="VVU15"/>
      <c r="VVV15" s="20"/>
      <c r="VVW15"/>
      <c r="VVX15" s="20"/>
      <c r="VVY15"/>
      <c r="VVZ15" s="20"/>
      <c r="VWA15"/>
      <c r="VWB15" s="20"/>
      <c r="VWC15"/>
      <c r="VWD15" s="20"/>
      <c r="VWE15"/>
      <c r="VWF15" s="20"/>
      <c r="VWG15"/>
      <c r="VWH15" s="20"/>
      <c r="VWI15"/>
      <c r="VWJ15" s="20"/>
      <c r="VWK15"/>
      <c r="VWL15" s="20"/>
      <c r="VWM15"/>
      <c r="VWN15" s="20"/>
      <c r="VWO15"/>
      <c r="VWP15" s="20"/>
      <c r="VWQ15"/>
      <c r="VWR15" s="20"/>
      <c r="VWS15"/>
      <c r="VWT15" s="20"/>
      <c r="VWU15"/>
      <c r="VWV15" s="20"/>
      <c r="VWW15"/>
      <c r="VWX15" s="20"/>
      <c r="VWY15"/>
      <c r="VWZ15" s="20"/>
      <c r="VXA15"/>
      <c r="VXB15" s="20"/>
      <c r="VXC15"/>
      <c r="VXD15" s="20"/>
      <c r="VXE15"/>
      <c r="VXF15" s="20"/>
      <c r="VXG15"/>
      <c r="VXH15" s="20"/>
      <c r="VXI15"/>
      <c r="VXJ15" s="20"/>
      <c r="VXK15"/>
      <c r="VXL15" s="20"/>
      <c r="VXM15"/>
      <c r="VXN15" s="20"/>
      <c r="VXO15"/>
      <c r="VXP15" s="20"/>
      <c r="VXQ15"/>
      <c r="VXR15" s="20"/>
      <c r="VXS15"/>
      <c r="VXT15" s="20"/>
      <c r="VXU15"/>
      <c r="VXV15" s="20"/>
      <c r="VXW15"/>
      <c r="VXX15" s="20"/>
      <c r="VXY15"/>
      <c r="VXZ15" s="20"/>
      <c r="VYA15"/>
      <c r="VYB15" s="20"/>
      <c r="VYC15"/>
      <c r="VYD15" s="20"/>
      <c r="VYE15"/>
      <c r="VYF15" s="20"/>
      <c r="VYG15"/>
      <c r="VYH15" s="20"/>
      <c r="VYI15"/>
      <c r="VYJ15" s="20"/>
      <c r="VYK15"/>
      <c r="VYL15" s="20"/>
      <c r="VYM15"/>
      <c r="VYN15" s="20"/>
      <c r="VYO15"/>
      <c r="VYP15" s="20"/>
      <c r="VYQ15"/>
      <c r="VYR15" s="20"/>
      <c r="VYS15"/>
      <c r="VYT15" s="20"/>
      <c r="VYU15"/>
      <c r="VYV15" s="20"/>
      <c r="VYW15"/>
      <c r="VYX15" s="20"/>
      <c r="VYY15"/>
      <c r="VYZ15" s="20"/>
      <c r="VZA15"/>
      <c r="VZB15" s="20"/>
      <c r="VZC15"/>
      <c r="VZD15" s="20"/>
      <c r="VZE15"/>
      <c r="VZF15" s="20"/>
      <c r="VZG15"/>
      <c r="VZH15" s="20"/>
      <c r="VZI15"/>
      <c r="VZJ15" s="20"/>
      <c r="VZK15"/>
      <c r="VZL15" s="20"/>
      <c r="VZM15"/>
      <c r="VZN15" s="20"/>
      <c r="VZO15"/>
      <c r="VZP15" s="20"/>
      <c r="VZQ15"/>
      <c r="VZR15" s="20"/>
      <c r="VZS15"/>
      <c r="VZT15" s="20"/>
      <c r="VZU15"/>
      <c r="VZV15" s="20"/>
      <c r="VZW15"/>
      <c r="VZX15" s="20"/>
      <c r="VZY15"/>
      <c r="VZZ15" s="20"/>
      <c r="WAA15"/>
      <c r="WAB15" s="20"/>
      <c r="WAC15"/>
      <c r="WAD15" s="20"/>
      <c r="WAE15"/>
      <c r="WAF15" s="20"/>
      <c r="WAG15"/>
      <c r="WAH15" s="20"/>
      <c r="WAI15"/>
      <c r="WAJ15" s="20"/>
      <c r="WAK15"/>
      <c r="WAL15" s="20"/>
      <c r="WAM15"/>
      <c r="WAN15" s="20"/>
      <c r="WAO15"/>
      <c r="WAP15" s="20"/>
      <c r="WAQ15"/>
      <c r="WAR15" s="20"/>
      <c r="WAS15"/>
      <c r="WAT15" s="20"/>
      <c r="WAU15"/>
      <c r="WAV15" s="20"/>
      <c r="WAW15"/>
      <c r="WAX15" s="20"/>
      <c r="WAY15"/>
      <c r="WAZ15" s="20"/>
      <c r="WBA15"/>
      <c r="WBB15" s="20"/>
      <c r="WBC15"/>
      <c r="WBD15" s="20"/>
      <c r="WBE15"/>
      <c r="WBF15" s="20"/>
      <c r="WBG15"/>
      <c r="WBH15" s="20"/>
      <c r="WBI15"/>
      <c r="WBJ15" s="20"/>
      <c r="WBK15"/>
      <c r="WBL15" s="20"/>
      <c r="WBM15"/>
      <c r="WBN15" s="20"/>
      <c r="WBO15"/>
      <c r="WBP15" s="20"/>
      <c r="WBQ15"/>
      <c r="WBR15" s="20"/>
      <c r="WBS15"/>
      <c r="WBT15" s="20"/>
      <c r="WBU15"/>
      <c r="WBV15" s="20"/>
      <c r="WBW15"/>
      <c r="WBX15" s="20"/>
      <c r="WBY15"/>
      <c r="WBZ15" s="20"/>
      <c r="WCA15"/>
      <c r="WCB15" s="20"/>
      <c r="WCC15"/>
      <c r="WCD15" s="20"/>
      <c r="WCE15"/>
      <c r="WCF15" s="20"/>
      <c r="WCG15"/>
      <c r="WCH15" s="20"/>
      <c r="WCI15"/>
      <c r="WCJ15" s="20"/>
      <c r="WCK15"/>
      <c r="WCL15" s="20"/>
      <c r="WCM15"/>
      <c r="WCN15" s="20"/>
      <c r="WCO15"/>
      <c r="WCP15" s="20"/>
      <c r="WCQ15"/>
      <c r="WCR15" s="20"/>
      <c r="WCS15"/>
      <c r="WCT15" s="20"/>
      <c r="WCU15"/>
      <c r="WCV15" s="20"/>
      <c r="WCW15"/>
      <c r="WCX15" s="20"/>
      <c r="WCY15"/>
      <c r="WCZ15" s="20"/>
      <c r="WDA15"/>
      <c r="WDB15" s="20"/>
      <c r="WDC15"/>
      <c r="WDD15" s="20"/>
      <c r="WDE15"/>
      <c r="WDF15" s="20"/>
      <c r="WDG15"/>
      <c r="WDH15" s="20"/>
      <c r="WDI15"/>
      <c r="WDJ15" s="20"/>
      <c r="WDK15"/>
      <c r="WDL15" s="20"/>
      <c r="WDM15"/>
      <c r="WDN15" s="20"/>
      <c r="WDO15"/>
      <c r="WDP15" s="20"/>
      <c r="WDQ15"/>
      <c r="WDR15" s="20"/>
      <c r="WDS15"/>
      <c r="WDT15" s="20"/>
      <c r="WDU15"/>
      <c r="WDV15" s="20"/>
      <c r="WDW15"/>
      <c r="WDX15" s="20"/>
      <c r="WDY15"/>
      <c r="WDZ15" s="20"/>
      <c r="WEA15"/>
      <c r="WEB15" s="20"/>
      <c r="WEC15"/>
      <c r="WED15" s="20"/>
      <c r="WEE15"/>
      <c r="WEF15" s="20"/>
      <c r="WEG15"/>
      <c r="WEH15" s="20"/>
      <c r="WEI15"/>
      <c r="WEJ15" s="20"/>
      <c r="WEK15"/>
      <c r="WEL15" s="20"/>
      <c r="WEM15"/>
      <c r="WEN15" s="20"/>
      <c r="WEO15"/>
      <c r="WEP15" s="20"/>
      <c r="WEQ15"/>
      <c r="WER15" s="20"/>
      <c r="WES15"/>
      <c r="WET15" s="20"/>
      <c r="WEU15"/>
      <c r="WEV15" s="20"/>
      <c r="WEW15"/>
      <c r="WEX15" s="20"/>
      <c r="WEY15"/>
      <c r="WEZ15" s="20"/>
      <c r="WFA15"/>
      <c r="WFB15" s="20"/>
      <c r="WFC15"/>
      <c r="WFD15" s="20"/>
      <c r="WFE15"/>
      <c r="WFF15" s="20"/>
      <c r="WFG15"/>
      <c r="WFH15" s="20"/>
      <c r="WFI15"/>
      <c r="WFJ15" s="20"/>
      <c r="WFK15"/>
      <c r="WFL15" s="20"/>
      <c r="WFM15"/>
      <c r="WFN15" s="20"/>
      <c r="WFO15"/>
      <c r="WFP15" s="20"/>
      <c r="WFQ15"/>
      <c r="WFR15" s="20"/>
      <c r="WFS15"/>
      <c r="WFT15" s="20"/>
      <c r="WFU15"/>
      <c r="WFV15" s="20"/>
      <c r="WFW15"/>
      <c r="WFX15" s="20"/>
      <c r="WFY15"/>
      <c r="WFZ15" s="20"/>
      <c r="WGA15"/>
      <c r="WGB15" s="20"/>
      <c r="WGC15"/>
      <c r="WGD15" s="20"/>
      <c r="WGE15"/>
      <c r="WGF15" s="20"/>
      <c r="WGG15"/>
      <c r="WGH15" s="20"/>
      <c r="WGI15"/>
      <c r="WGJ15" s="20"/>
      <c r="WGK15"/>
      <c r="WGL15" s="20"/>
      <c r="WGM15"/>
      <c r="WGN15" s="20"/>
      <c r="WGO15"/>
      <c r="WGP15" s="20"/>
      <c r="WGQ15"/>
      <c r="WGR15" s="20"/>
      <c r="WGS15"/>
      <c r="WGT15" s="20"/>
      <c r="WGU15"/>
      <c r="WGV15" s="20"/>
      <c r="WGW15"/>
      <c r="WGX15" s="20"/>
      <c r="WGY15"/>
      <c r="WGZ15" s="20"/>
      <c r="WHA15"/>
      <c r="WHB15" s="20"/>
      <c r="WHC15"/>
      <c r="WHD15" s="20"/>
      <c r="WHE15"/>
      <c r="WHF15" s="20"/>
      <c r="WHG15"/>
      <c r="WHH15" s="20"/>
      <c r="WHI15"/>
      <c r="WHJ15" s="20"/>
      <c r="WHK15"/>
      <c r="WHL15" s="20"/>
      <c r="WHM15"/>
      <c r="WHN15" s="20"/>
      <c r="WHO15"/>
      <c r="WHP15" s="20"/>
      <c r="WHQ15"/>
      <c r="WHR15" s="20"/>
      <c r="WHS15"/>
      <c r="WHT15" s="20"/>
      <c r="WHU15"/>
      <c r="WHV15" s="20"/>
      <c r="WHW15"/>
      <c r="WHX15" s="20"/>
      <c r="WHY15"/>
      <c r="WHZ15" s="20"/>
      <c r="WIA15"/>
      <c r="WIB15" s="20"/>
      <c r="WIC15"/>
      <c r="WID15" s="20"/>
      <c r="WIE15"/>
      <c r="WIF15" s="20"/>
      <c r="WIG15"/>
      <c r="WIH15" s="20"/>
      <c r="WII15"/>
      <c r="WIJ15" s="20"/>
      <c r="WIK15"/>
      <c r="WIL15" s="20"/>
      <c r="WIM15"/>
      <c r="WIN15" s="20"/>
      <c r="WIO15"/>
      <c r="WIP15" s="20"/>
      <c r="WIQ15"/>
      <c r="WIR15" s="20"/>
      <c r="WIS15"/>
      <c r="WIT15" s="20"/>
      <c r="WIU15"/>
      <c r="WIV15" s="20"/>
      <c r="WIW15"/>
      <c r="WIX15" s="20"/>
      <c r="WIY15"/>
      <c r="WIZ15" s="20"/>
      <c r="WJA15"/>
      <c r="WJB15" s="20"/>
      <c r="WJC15"/>
      <c r="WJD15" s="20"/>
      <c r="WJE15"/>
      <c r="WJF15" s="20"/>
      <c r="WJG15"/>
      <c r="WJH15" s="20"/>
      <c r="WJI15"/>
      <c r="WJJ15" s="20"/>
      <c r="WJK15"/>
      <c r="WJL15" s="20"/>
      <c r="WJM15"/>
      <c r="WJN15" s="20"/>
      <c r="WJO15"/>
      <c r="WJP15" s="20"/>
      <c r="WJQ15"/>
      <c r="WJR15" s="20"/>
      <c r="WJS15"/>
      <c r="WJT15" s="20"/>
      <c r="WJU15"/>
      <c r="WJV15" s="20"/>
      <c r="WJW15"/>
      <c r="WJX15" s="20"/>
      <c r="WJY15"/>
      <c r="WJZ15" s="20"/>
      <c r="WKA15"/>
      <c r="WKB15" s="20"/>
      <c r="WKC15"/>
      <c r="WKD15" s="20"/>
      <c r="WKE15"/>
      <c r="WKF15" s="20"/>
      <c r="WKG15"/>
      <c r="WKH15" s="20"/>
      <c r="WKI15"/>
      <c r="WKJ15" s="20"/>
      <c r="WKK15"/>
      <c r="WKL15" s="20"/>
      <c r="WKM15"/>
      <c r="WKN15" s="20"/>
      <c r="WKO15"/>
      <c r="WKP15" s="20"/>
      <c r="WKQ15"/>
      <c r="WKR15" s="20"/>
      <c r="WKS15"/>
      <c r="WKT15" s="20"/>
      <c r="WKU15"/>
      <c r="WKV15" s="20"/>
      <c r="WKW15"/>
      <c r="WKX15" s="20"/>
      <c r="WKY15"/>
      <c r="WKZ15" s="20"/>
      <c r="WLA15"/>
      <c r="WLB15" s="20"/>
      <c r="WLC15"/>
      <c r="WLD15" s="20"/>
      <c r="WLE15"/>
      <c r="WLF15" s="20"/>
      <c r="WLG15"/>
      <c r="WLH15" s="20"/>
      <c r="WLI15"/>
      <c r="WLJ15" s="20"/>
      <c r="WLK15"/>
      <c r="WLL15" s="20"/>
      <c r="WLM15"/>
      <c r="WLN15" s="20"/>
      <c r="WLO15"/>
      <c r="WLP15" s="20"/>
      <c r="WLQ15"/>
      <c r="WLR15" s="20"/>
      <c r="WLS15"/>
      <c r="WLT15" s="20"/>
      <c r="WLU15"/>
      <c r="WLV15" s="20"/>
      <c r="WLW15"/>
      <c r="WLX15" s="20"/>
      <c r="WLY15"/>
      <c r="WLZ15" s="20"/>
      <c r="WMA15"/>
      <c r="WMB15" s="20"/>
      <c r="WMC15"/>
      <c r="WMD15" s="20"/>
      <c r="WME15"/>
      <c r="WMF15" s="20"/>
      <c r="WMG15"/>
      <c r="WMH15" s="20"/>
      <c r="WMI15"/>
      <c r="WMJ15" s="20"/>
      <c r="WMK15"/>
      <c r="WML15" s="20"/>
      <c r="WMM15"/>
      <c r="WMN15" s="20"/>
      <c r="WMO15"/>
      <c r="WMP15" s="20"/>
      <c r="WMQ15"/>
      <c r="WMR15" s="20"/>
      <c r="WMS15"/>
      <c r="WMT15" s="20"/>
      <c r="WMU15"/>
      <c r="WMV15" s="20"/>
      <c r="WMW15"/>
      <c r="WMX15" s="20"/>
      <c r="WMY15"/>
      <c r="WMZ15" s="20"/>
      <c r="WNA15"/>
      <c r="WNB15" s="20"/>
      <c r="WNC15"/>
      <c r="WND15" s="20"/>
      <c r="WNE15"/>
      <c r="WNF15" s="20"/>
      <c r="WNG15"/>
      <c r="WNH15" s="20"/>
      <c r="WNI15"/>
      <c r="WNJ15" s="20"/>
      <c r="WNK15"/>
      <c r="WNL15" s="20"/>
      <c r="WNM15"/>
      <c r="WNN15" s="20"/>
      <c r="WNO15"/>
      <c r="WNP15" s="20"/>
      <c r="WNQ15"/>
      <c r="WNR15" s="20"/>
      <c r="WNS15"/>
      <c r="WNT15" s="20"/>
      <c r="WNU15"/>
      <c r="WNV15" s="20"/>
      <c r="WNW15"/>
      <c r="WNX15" s="20"/>
      <c r="WNY15"/>
      <c r="WNZ15" s="20"/>
      <c r="WOA15"/>
      <c r="WOB15" s="20"/>
      <c r="WOC15"/>
      <c r="WOD15" s="20"/>
      <c r="WOE15"/>
      <c r="WOF15" s="20"/>
      <c r="WOG15"/>
      <c r="WOH15" s="20"/>
      <c r="WOI15"/>
      <c r="WOJ15" s="20"/>
      <c r="WOK15"/>
      <c r="WOL15" s="20"/>
      <c r="WOM15"/>
      <c r="WON15" s="20"/>
      <c r="WOO15"/>
      <c r="WOP15" s="20"/>
      <c r="WOQ15"/>
      <c r="WOR15" s="20"/>
      <c r="WOS15"/>
      <c r="WOT15" s="20"/>
      <c r="WOU15"/>
      <c r="WOV15" s="20"/>
      <c r="WOW15"/>
      <c r="WOX15" s="20"/>
      <c r="WOY15"/>
      <c r="WOZ15" s="20"/>
      <c r="WPA15"/>
      <c r="WPB15" s="20"/>
      <c r="WPC15"/>
      <c r="WPD15" s="20"/>
      <c r="WPE15"/>
      <c r="WPF15" s="20"/>
      <c r="WPG15"/>
      <c r="WPH15" s="20"/>
      <c r="WPI15"/>
      <c r="WPJ15" s="20"/>
      <c r="WPK15"/>
      <c r="WPL15" s="20"/>
      <c r="WPM15"/>
      <c r="WPN15" s="20"/>
      <c r="WPO15"/>
      <c r="WPP15" s="20"/>
      <c r="WPQ15"/>
      <c r="WPR15" s="20"/>
      <c r="WPS15"/>
      <c r="WPT15" s="20"/>
      <c r="WPU15"/>
      <c r="WPV15" s="20"/>
      <c r="WPW15"/>
      <c r="WPX15" s="20"/>
      <c r="WPY15"/>
      <c r="WPZ15" s="20"/>
      <c r="WQA15"/>
      <c r="WQB15" s="20"/>
      <c r="WQC15"/>
      <c r="WQD15" s="20"/>
      <c r="WQE15"/>
      <c r="WQF15" s="20"/>
      <c r="WQG15"/>
      <c r="WQH15" s="20"/>
      <c r="WQI15"/>
      <c r="WQJ15" s="20"/>
      <c r="WQK15"/>
      <c r="WQL15" s="20"/>
      <c r="WQM15"/>
      <c r="WQN15" s="20"/>
      <c r="WQO15"/>
      <c r="WQP15" s="20"/>
      <c r="WQQ15"/>
      <c r="WQR15" s="20"/>
      <c r="WQS15"/>
      <c r="WQT15" s="20"/>
      <c r="WQU15"/>
      <c r="WQV15" s="20"/>
      <c r="WQW15"/>
      <c r="WQX15" s="20"/>
      <c r="WQY15"/>
      <c r="WQZ15" s="20"/>
      <c r="WRA15"/>
      <c r="WRB15" s="20"/>
      <c r="WRC15"/>
      <c r="WRD15" s="20"/>
      <c r="WRE15"/>
      <c r="WRF15" s="20"/>
      <c r="WRG15"/>
      <c r="WRH15" s="20"/>
      <c r="WRI15"/>
      <c r="WRJ15" s="20"/>
      <c r="WRK15"/>
      <c r="WRL15" s="20"/>
      <c r="WRM15"/>
      <c r="WRN15" s="20"/>
      <c r="WRO15"/>
      <c r="WRP15" s="20"/>
      <c r="WRQ15"/>
      <c r="WRR15" s="20"/>
      <c r="WRS15"/>
      <c r="WRT15" s="20"/>
      <c r="WRU15"/>
      <c r="WRV15" s="20"/>
      <c r="WRW15"/>
      <c r="WRX15" s="20"/>
      <c r="WRY15"/>
      <c r="WRZ15" s="20"/>
      <c r="WSA15"/>
      <c r="WSB15" s="20"/>
      <c r="WSC15"/>
      <c r="WSD15" s="20"/>
      <c r="WSE15"/>
      <c r="WSF15" s="20"/>
      <c r="WSG15"/>
      <c r="WSH15" s="20"/>
      <c r="WSI15"/>
      <c r="WSJ15" s="20"/>
      <c r="WSK15"/>
      <c r="WSL15" s="20"/>
      <c r="WSM15"/>
      <c r="WSN15" s="20"/>
      <c r="WSO15"/>
      <c r="WSP15" s="20"/>
      <c r="WSQ15"/>
      <c r="WSR15" s="20"/>
      <c r="WSS15"/>
      <c r="WST15" s="20"/>
      <c r="WSU15"/>
      <c r="WSV15" s="20"/>
      <c r="WSW15"/>
      <c r="WSX15" s="20"/>
      <c r="WSY15"/>
      <c r="WSZ15" s="20"/>
      <c r="WTA15"/>
      <c r="WTB15" s="20"/>
      <c r="WTC15"/>
      <c r="WTD15" s="20"/>
      <c r="WTE15"/>
      <c r="WTF15" s="20"/>
      <c r="WTG15"/>
      <c r="WTH15" s="20"/>
      <c r="WTI15"/>
      <c r="WTJ15" s="20"/>
      <c r="WTK15"/>
      <c r="WTL15" s="20"/>
      <c r="WTM15"/>
      <c r="WTN15" s="20"/>
      <c r="WTO15"/>
      <c r="WTP15" s="20"/>
      <c r="WTQ15"/>
      <c r="WTR15" s="20"/>
      <c r="WTS15"/>
      <c r="WTT15" s="20"/>
      <c r="WTU15"/>
      <c r="WTV15" s="20"/>
      <c r="WTW15"/>
      <c r="WTX15" s="20"/>
      <c r="WTY15"/>
      <c r="WTZ15" s="20"/>
      <c r="WUA15"/>
      <c r="WUB15" s="20"/>
      <c r="WUC15"/>
      <c r="WUD15" s="20"/>
      <c r="WUE15"/>
      <c r="WUF15" s="20"/>
      <c r="WUG15"/>
      <c r="WUH15" s="20"/>
      <c r="WUI15"/>
      <c r="WUJ15" s="20"/>
      <c r="WUK15"/>
      <c r="WUL15" s="20"/>
      <c r="WUM15"/>
      <c r="WUN15" s="20"/>
      <c r="WUO15"/>
      <c r="WUP15" s="20"/>
      <c r="WUQ15"/>
      <c r="WUR15" s="20"/>
      <c r="WUS15"/>
      <c r="WUT15" s="20"/>
      <c r="WUU15"/>
      <c r="WUV15" s="20"/>
      <c r="WUW15"/>
      <c r="WUX15" s="20"/>
      <c r="WUY15"/>
      <c r="WUZ15" s="20"/>
      <c r="WVA15"/>
      <c r="WVB15" s="20"/>
      <c r="WVC15"/>
      <c r="WVD15" s="20"/>
      <c r="WVE15"/>
      <c r="WVF15" s="20"/>
      <c r="WVG15"/>
      <c r="WVH15" s="20"/>
      <c r="WVI15"/>
      <c r="WVJ15" s="20"/>
      <c r="WVK15"/>
      <c r="WVL15" s="20"/>
      <c r="WVM15"/>
      <c r="WVN15" s="20"/>
      <c r="WVO15"/>
      <c r="WVP15" s="20"/>
      <c r="WVQ15"/>
      <c r="WVR15" s="20"/>
      <c r="WVS15"/>
      <c r="WVT15" s="20"/>
      <c r="WVU15"/>
      <c r="WVV15" s="20"/>
      <c r="WVW15"/>
      <c r="WVX15" s="20"/>
      <c r="WVY15"/>
      <c r="WVZ15" s="20"/>
      <c r="WWA15"/>
      <c r="WWB15" s="20"/>
      <c r="WWC15"/>
      <c r="WWD15" s="20"/>
      <c r="WWE15"/>
      <c r="WWF15" s="20"/>
      <c r="WWG15"/>
      <c r="WWH15" s="20"/>
      <c r="WWI15"/>
      <c r="WWJ15" s="20"/>
      <c r="WWK15"/>
      <c r="WWL15" s="20"/>
      <c r="WWM15"/>
      <c r="WWN15" s="20"/>
      <c r="WWO15"/>
      <c r="WWP15" s="20"/>
      <c r="WWQ15"/>
      <c r="WWR15" s="20"/>
      <c r="WWS15"/>
      <c r="WWT15" s="20"/>
      <c r="WWU15"/>
      <c r="WWV15" s="20"/>
      <c r="WWW15"/>
      <c r="WWX15" s="20"/>
      <c r="WWY15"/>
      <c r="WWZ15" s="20"/>
      <c r="WXA15"/>
      <c r="WXB15" s="20"/>
      <c r="WXC15"/>
      <c r="WXD15" s="20"/>
      <c r="WXE15"/>
      <c r="WXF15" s="20"/>
      <c r="WXG15"/>
      <c r="WXH15" s="20"/>
      <c r="WXI15"/>
      <c r="WXJ15" s="20"/>
      <c r="WXK15"/>
      <c r="WXL15" s="20"/>
      <c r="WXM15"/>
      <c r="WXN15" s="20"/>
      <c r="WXO15"/>
      <c r="WXP15" s="20"/>
      <c r="WXQ15"/>
      <c r="WXR15" s="20"/>
      <c r="WXS15"/>
      <c r="WXT15" s="20"/>
      <c r="WXU15"/>
      <c r="WXV15" s="20"/>
      <c r="WXW15"/>
      <c r="WXX15" s="20"/>
      <c r="WXY15"/>
      <c r="WXZ15" s="20"/>
      <c r="WYA15"/>
      <c r="WYB15" s="20"/>
      <c r="WYC15"/>
      <c r="WYD15" s="20"/>
      <c r="WYE15"/>
      <c r="WYF15" s="20"/>
      <c r="WYG15"/>
      <c r="WYH15" s="20"/>
      <c r="WYI15"/>
      <c r="WYJ15" s="20"/>
      <c r="WYK15"/>
      <c r="WYL15" s="20"/>
      <c r="WYM15"/>
      <c r="WYN15" s="20"/>
      <c r="WYO15"/>
      <c r="WYP15" s="20"/>
      <c r="WYQ15"/>
      <c r="WYR15" s="20"/>
      <c r="WYS15"/>
      <c r="WYT15" s="20"/>
      <c r="WYU15"/>
      <c r="WYV15" s="20"/>
      <c r="WYW15"/>
      <c r="WYX15" s="20"/>
      <c r="WYY15"/>
      <c r="WYZ15" s="20"/>
      <c r="WZA15"/>
      <c r="WZB15" s="20"/>
      <c r="WZC15"/>
      <c r="WZD15" s="20"/>
      <c r="WZE15"/>
      <c r="WZF15" s="20"/>
      <c r="WZG15"/>
      <c r="WZH15" s="20"/>
      <c r="WZI15"/>
      <c r="WZJ15" s="20"/>
      <c r="WZK15"/>
      <c r="WZL15" s="20"/>
      <c r="WZM15"/>
      <c r="WZN15" s="20"/>
      <c r="WZO15"/>
      <c r="WZP15" s="20"/>
      <c r="WZQ15"/>
      <c r="WZR15" s="20"/>
      <c r="WZS15"/>
      <c r="WZT15" s="20"/>
      <c r="WZU15"/>
      <c r="WZV15" s="20"/>
      <c r="WZW15"/>
      <c r="WZX15" s="20"/>
      <c r="WZY15"/>
      <c r="WZZ15" s="20"/>
      <c r="XAA15"/>
      <c r="XAB15" s="20"/>
      <c r="XAC15"/>
      <c r="XAD15" s="20"/>
      <c r="XAE15"/>
      <c r="XAF15" s="20"/>
      <c r="XAG15"/>
      <c r="XAH15" s="20"/>
      <c r="XAI15"/>
      <c r="XAJ15" s="20"/>
      <c r="XAK15"/>
      <c r="XAL15" s="20"/>
      <c r="XAM15"/>
      <c r="XAN15" s="20"/>
      <c r="XAO15"/>
      <c r="XAP15" s="20"/>
      <c r="XAQ15"/>
      <c r="XAR15" s="20"/>
      <c r="XAS15"/>
      <c r="XAT15" s="20"/>
      <c r="XAU15"/>
      <c r="XAV15" s="20"/>
      <c r="XAW15"/>
      <c r="XAX15" s="20"/>
      <c r="XAY15"/>
      <c r="XAZ15" s="20"/>
      <c r="XBA15"/>
      <c r="XBB15" s="20"/>
      <c r="XBC15"/>
      <c r="XBD15" s="20"/>
      <c r="XBE15"/>
      <c r="XBF15" s="20"/>
      <c r="XBG15"/>
      <c r="XBH15" s="20"/>
      <c r="XBI15"/>
      <c r="XBJ15" s="20"/>
      <c r="XBK15"/>
      <c r="XBL15" s="20"/>
      <c r="XBM15"/>
      <c r="XBN15" s="20"/>
      <c r="XBO15"/>
      <c r="XBP15" s="20"/>
      <c r="XBQ15"/>
      <c r="XBR15" s="20"/>
      <c r="XBS15"/>
      <c r="XBT15" s="20"/>
      <c r="XBU15"/>
      <c r="XBV15" s="20"/>
      <c r="XBW15"/>
      <c r="XBX15" s="20"/>
      <c r="XBY15"/>
      <c r="XBZ15" s="20"/>
      <c r="XCA15"/>
      <c r="XCB15" s="20"/>
      <c r="XCC15"/>
      <c r="XCD15" s="20"/>
      <c r="XCE15"/>
      <c r="XCF15" s="20"/>
      <c r="XCG15"/>
      <c r="XCH15" s="20"/>
      <c r="XCI15"/>
      <c r="XCJ15" s="20"/>
      <c r="XCK15"/>
      <c r="XCL15" s="20"/>
      <c r="XCM15"/>
      <c r="XCN15" s="20"/>
      <c r="XCO15"/>
      <c r="XCP15" s="20"/>
      <c r="XCQ15"/>
      <c r="XCR15" s="20"/>
      <c r="XCS15"/>
      <c r="XCT15" s="20"/>
      <c r="XCU15"/>
      <c r="XCV15" s="20"/>
      <c r="XCW15"/>
      <c r="XCX15" s="20"/>
      <c r="XCY15"/>
      <c r="XCZ15" s="20"/>
      <c r="XDA15"/>
      <c r="XDB15" s="20"/>
      <c r="XDC15"/>
      <c r="XDD15" s="20"/>
      <c r="XDE15"/>
      <c r="XDF15" s="20"/>
      <c r="XDG15"/>
      <c r="XDH15" s="20"/>
      <c r="XDI15"/>
      <c r="XDJ15" s="20"/>
      <c r="XDK15"/>
      <c r="XDL15" s="20"/>
      <c r="XDM15"/>
      <c r="XDN15" s="20"/>
      <c r="XDO15"/>
      <c r="XDP15" s="20"/>
      <c r="XDQ15"/>
      <c r="XDR15" s="20"/>
      <c r="XDS15"/>
      <c r="XDT15" s="20"/>
      <c r="XDU15"/>
      <c r="XDV15" s="20"/>
      <c r="XDW15"/>
      <c r="XDX15" s="20"/>
      <c r="XDY15"/>
      <c r="XDZ15" s="20"/>
      <c r="XEA15"/>
      <c r="XEB15" s="20"/>
      <c r="XEC15"/>
      <c r="XED15" s="20"/>
      <c r="XEE15"/>
      <c r="XEF15" s="20"/>
      <c r="XEG15"/>
      <c r="XEH15" s="20"/>
      <c r="XEI15"/>
      <c r="XEJ15" s="20"/>
      <c r="XEK15"/>
      <c r="XEL15" s="20"/>
      <c r="XEM15"/>
      <c r="XEN15" s="20"/>
      <c r="XEO15"/>
      <c r="XEP15" s="20"/>
      <c r="XEQ15"/>
      <c r="XER15" s="20"/>
      <c r="XES15"/>
      <c r="XET15" s="20"/>
      <c r="XEU15"/>
      <c r="XEV15" s="20"/>
      <c r="XEW15"/>
      <c r="XEX15" s="20"/>
      <c r="XEY15"/>
      <c r="XEZ15" s="20"/>
      <c r="XFA15"/>
    </row>
    <row r="16" spans="1:16381" ht="20.5" customHeight="1" x14ac:dyDescent="0.45">
      <c r="A16" s="20"/>
      <c r="B16" s="255" t="s">
        <v>587</v>
      </c>
      <c r="C16" s="255"/>
      <c r="D16" s="96">
        <f>COUNTIF('4. Level AA Evaluation'!D21:D43,Hoja4!A5)+COUNTIF('4. Level AA Evaluation'!D109:D153,Hoja4!A5)+COUNTIF('4. Level AA Evaluation'!D263:D307,Hoja4!A5)+COUNTIF('4. Level AA Evaluation'!D395:D483,Hoja4!A5)+D15</f>
        <v>0</v>
      </c>
      <c r="E16" s="20"/>
      <c r="F16"/>
      <c r="G16" s="20"/>
      <c r="H16"/>
      <c r="I16" s="20"/>
      <c r="J16"/>
      <c r="K16"/>
      <c r="L16" s="20"/>
      <c r="M16"/>
      <c r="N16" s="20"/>
      <c r="O16"/>
      <c r="P16" s="20"/>
      <c r="Q16"/>
      <c r="R16" s="20"/>
      <c r="S16"/>
      <c r="T16" s="20"/>
      <c r="U16"/>
      <c r="V16" s="20"/>
      <c r="W16"/>
      <c r="X16" s="20"/>
      <c r="Y16"/>
      <c r="Z16" s="20"/>
      <c r="AA16"/>
      <c r="AB16" s="20"/>
      <c r="AC16"/>
      <c r="AD16" s="20"/>
      <c r="AE16"/>
      <c r="AF16" s="20"/>
      <c r="AG16"/>
      <c r="AH16" s="20"/>
      <c r="AI16"/>
      <c r="AJ16" s="20"/>
      <c r="AK16"/>
      <c r="AL16" s="20"/>
      <c r="AM16"/>
      <c r="AN16" s="20"/>
      <c r="AO16"/>
      <c r="AP16" s="20"/>
      <c r="AQ16"/>
      <c r="AR16" s="20"/>
      <c r="AS16"/>
      <c r="AT16" s="20"/>
      <c r="AU16"/>
      <c r="AV16" s="20"/>
      <c r="AW16"/>
      <c r="AX16" s="20"/>
      <c r="AY16"/>
      <c r="AZ16" s="20"/>
      <c r="BA16"/>
      <c r="BB16" s="20"/>
      <c r="BC16"/>
      <c r="BD16" s="20"/>
      <c r="BE16"/>
      <c r="BF16" s="20"/>
      <c r="BG16"/>
      <c r="BH16" s="20"/>
      <c r="BI16"/>
      <c r="BJ16" s="20"/>
      <c r="BK16"/>
      <c r="BL16" s="20"/>
      <c r="BM16"/>
      <c r="BN16" s="20"/>
      <c r="BO16"/>
      <c r="BP16" s="20"/>
      <c r="BQ16"/>
      <c r="BR16" s="20"/>
      <c r="BS16"/>
      <c r="BT16" s="20"/>
      <c r="BU16"/>
      <c r="BV16" s="20"/>
      <c r="BW16"/>
      <c r="BX16" s="20"/>
      <c r="BY16"/>
      <c r="BZ16" s="20"/>
      <c r="CA16"/>
      <c r="CB16" s="20"/>
      <c r="CC16"/>
      <c r="CD16" s="20"/>
      <c r="CE16"/>
      <c r="CF16" s="20"/>
      <c r="CG16"/>
      <c r="CH16" s="20"/>
      <c r="CI16"/>
      <c r="CJ16" s="20"/>
      <c r="CK16"/>
      <c r="CL16" s="20"/>
      <c r="CM16"/>
      <c r="CN16" s="20"/>
      <c r="CO16"/>
      <c r="CP16" s="20"/>
      <c r="CQ16"/>
      <c r="CR16" s="20"/>
      <c r="CS16"/>
      <c r="CT16" s="20"/>
      <c r="CU16"/>
      <c r="CV16" s="20"/>
      <c r="CW16"/>
      <c r="CX16" s="20"/>
      <c r="CY16"/>
      <c r="CZ16" s="20"/>
      <c r="DA16"/>
      <c r="DB16" s="20"/>
      <c r="DC16"/>
      <c r="DD16" s="20"/>
      <c r="DE16"/>
      <c r="DF16" s="20"/>
      <c r="DG16"/>
      <c r="DH16" s="20"/>
      <c r="DI16"/>
      <c r="DJ16" s="20"/>
      <c r="DK16"/>
      <c r="DL16" s="20"/>
      <c r="DM16"/>
      <c r="DN16" s="20"/>
      <c r="DO16"/>
      <c r="DP16" s="20"/>
      <c r="DQ16"/>
      <c r="DR16" s="20"/>
      <c r="DS16"/>
      <c r="DT16" s="20"/>
      <c r="DU16"/>
      <c r="DV16" s="20"/>
      <c r="DW16"/>
      <c r="DX16" s="20"/>
      <c r="DY16"/>
      <c r="DZ16" s="20"/>
      <c r="EA16"/>
      <c r="EB16" s="20"/>
      <c r="EC16"/>
      <c r="ED16" s="20"/>
      <c r="EE16"/>
      <c r="EF16" s="20"/>
      <c r="EG16"/>
      <c r="EH16" s="20"/>
      <c r="EI16"/>
      <c r="EJ16" s="20"/>
      <c r="EK16"/>
      <c r="EL16" s="20"/>
      <c r="EM16"/>
      <c r="EN16" s="20"/>
      <c r="EO16"/>
      <c r="EP16" s="20"/>
      <c r="EQ16"/>
      <c r="ER16" s="20"/>
      <c r="ES16"/>
      <c r="ET16" s="20"/>
      <c r="EU16"/>
      <c r="EV16" s="20"/>
      <c r="EW16"/>
      <c r="EX16" s="20"/>
      <c r="EY16"/>
      <c r="EZ16" s="20"/>
      <c r="FA16"/>
      <c r="FB16" s="20"/>
      <c r="FC16"/>
      <c r="FD16" s="20"/>
      <c r="FE16"/>
      <c r="FF16" s="20"/>
      <c r="FG16"/>
      <c r="FH16" s="20"/>
      <c r="FI16"/>
      <c r="FJ16" s="20"/>
      <c r="FK16"/>
      <c r="FL16" s="20"/>
      <c r="FM16"/>
      <c r="FN16" s="20"/>
      <c r="FO16"/>
      <c r="FP16" s="20"/>
      <c r="FQ16"/>
      <c r="FR16" s="20"/>
      <c r="FS16"/>
      <c r="FT16" s="20"/>
      <c r="FU16"/>
      <c r="FV16" s="20"/>
      <c r="FW16"/>
      <c r="FX16" s="20"/>
      <c r="FY16"/>
      <c r="FZ16" s="20"/>
      <c r="GA16"/>
      <c r="GB16" s="20"/>
      <c r="GC16"/>
      <c r="GD16" s="20"/>
      <c r="GE16"/>
      <c r="GF16" s="20"/>
      <c r="GG16"/>
      <c r="GH16" s="20"/>
      <c r="GI16"/>
      <c r="GJ16" s="20"/>
      <c r="GK16"/>
      <c r="GL16" s="20"/>
      <c r="GM16"/>
      <c r="GN16" s="20"/>
      <c r="GO16"/>
      <c r="GP16" s="20"/>
      <c r="GQ16"/>
      <c r="GR16" s="20"/>
      <c r="GS16"/>
      <c r="GT16" s="20"/>
      <c r="GU16"/>
      <c r="GV16" s="20"/>
      <c r="GW16"/>
      <c r="GX16" s="20"/>
      <c r="GY16"/>
      <c r="GZ16" s="20"/>
      <c r="HA16"/>
      <c r="HB16" s="20"/>
      <c r="HC16"/>
      <c r="HD16" s="20"/>
      <c r="HE16"/>
      <c r="HF16" s="20"/>
      <c r="HG16"/>
      <c r="HH16" s="20"/>
      <c r="HI16"/>
      <c r="HJ16" s="20"/>
      <c r="HK16"/>
      <c r="HL16" s="20"/>
      <c r="HM16"/>
      <c r="HN16" s="20"/>
      <c r="HO16"/>
      <c r="HP16" s="20"/>
      <c r="HQ16"/>
      <c r="HR16" s="20"/>
      <c r="HS16"/>
      <c r="HT16" s="20"/>
      <c r="HU16"/>
      <c r="HV16" s="20"/>
      <c r="HW16"/>
      <c r="HX16" s="20"/>
      <c r="HY16"/>
      <c r="HZ16" s="20"/>
      <c r="IA16"/>
      <c r="IB16" s="20"/>
      <c r="IC16"/>
      <c r="ID16" s="20"/>
      <c r="IE16"/>
      <c r="IF16" s="20"/>
      <c r="IG16"/>
      <c r="IH16" s="20"/>
      <c r="II16"/>
      <c r="IJ16" s="20"/>
      <c r="IK16"/>
      <c r="IL16" s="20"/>
      <c r="IM16"/>
      <c r="IN16" s="20"/>
      <c r="IO16"/>
      <c r="IP16" s="20"/>
      <c r="IQ16"/>
      <c r="IR16" s="20"/>
      <c r="IS16"/>
      <c r="IT16" s="20"/>
      <c r="IU16"/>
      <c r="IV16" s="20"/>
      <c r="IW16"/>
      <c r="IX16" s="20"/>
      <c r="IY16"/>
      <c r="IZ16" s="20"/>
      <c r="JA16"/>
      <c r="JB16" s="20"/>
      <c r="JC16"/>
      <c r="JD16" s="20"/>
      <c r="JE16"/>
      <c r="JF16" s="20"/>
      <c r="JG16"/>
      <c r="JH16" s="20"/>
      <c r="JI16"/>
      <c r="JJ16" s="20"/>
      <c r="JK16"/>
      <c r="JL16" s="20"/>
      <c r="JM16"/>
      <c r="JN16" s="20"/>
      <c r="JO16"/>
      <c r="JP16" s="20"/>
      <c r="JQ16"/>
      <c r="JR16" s="20"/>
      <c r="JS16"/>
      <c r="JT16" s="20"/>
      <c r="JU16"/>
      <c r="JV16" s="20"/>
      <c r="JW16"/>
      <c r="JX16" s="20"/>
      <c r="JY16"/>
      <c r="JZ16" s="20"/>
      <c r="KA16"/>
      <c r="KB16" s="20"/>
      <c r="KC16"/>
      <c r="KD16" s="20"/>
      <c r="KE16"/>
      <c r="KF16" s="20"/>
      <c r="KG16"/>
      <c r="KH16" s="20"/>
      <c r="KI16"/>
      <c r="KJ16" s="20"/>
      <c r="KK16"/>
      <c r="KL16" s="20"/>
      <c r="KM16"/>
      <c r="KN16" s="20"/>
      <c r="KO16"/>
      <c r="KP16" s="20"/>
      <c r="KQ16"/>
      <c r="KR16" s="20"/>
      <c r="KS16"/>
      <c r="KT16" s="20"/>
      <c r="KU16"/>
      <c r="KV16" s="20"/>
      <c r="KW16"/>
      <c r="KX16" s="20"/>
      <c r="KY16"/>
      <c r="KZ16" s="20"/>
      <c r="LA16"/>
      <c r="LB16" s="20"/>
      <c r="LC16"/>
      <c r="LD16" s="20"/>
      <c r="LE16"/>
      <c r="LF16" s="20"/>
      <c r="LG16"/>
      <c r="LH16" s="20"/>
      <c r="LI16"/>
      <c r="LJ16" s="20"/>
      <c r="LK16"/>
      <c r="LL16" s="20"/>
      <c r="LM16"/>
      <c r="LN16" s="20"/>
      <c r="LO16"/>
      <c r="LP16" s="20"/>
      <c r="LQ16"/>
      <c r="LR16" s="20"/>
      <c r="LS16"/>
      <c r="LT16" s="20"/>
      <c r="LU16"/>
      <c r="LV16" s="20"/>
      <c r="LW16"/>
      <c r="LX16" s="20"/>
      <c r="LY16"/>
      <c r="LZ16" s="20"/>
      <c r="MA16"/>
      <c r="MB16" s="20"/>
      <c r="MC16"/>
      <c r="MD16" s="20"/>
      <c r="ME16"/>
      <c r="MF16" s="20"/>
      <c r="MG16"/>
      <c r="MH16" s="20"/>
      <c r="MI16"/>
      <c r="MJ16" s="20"/>
      <c r="MK16"/>
      <c r="ML16" s="20"/>
      <c r="MM16"/>
      <c r="MN16" s="20"/>
      <c r="MO16"/>
      <c r="MP16" s="20"/>
      <c r="MQ16"/>
      <c r="MR16" s="20"/>
      <c r="MS16"/>
      <c r="MT16" s="20"/>
      <c r="MU16"/>
      <c r="MV16" s="20"/>
      <c r="MW16"/>
      <c r="MX16" s="20"/>
      <c r="MY16"/>
      <c r="MZ16" s="20"/>
      <c r="NA16"/>
      <c r="NB16" s="20"/>
      <c r="NC16"/>
      <c r="ND16" s="20"/>
      <c r="NE16"/>
      <c r="NF16" s="20"/>
      <c r="NG16"/>
      <c r="NH16" s="20"/>
      <c r="NI16"/>
      <c r="NJ16" s="20"/>
      <c r="NK16"/>
      <c r="NL16" s="20"/>
      <c r="NM16"/>
      <c r="NN16" s="20"/>
      <c r="NO16"/>
      <c r="NP16" s="20"/>
      <c r="NQ16"/>
      <c r="NR16" s="20"/>
      <c r="NS16"/>
      <c r="NT16" s="20"/>
      <c r="NU16"/>
      <c r="NV16" s="20"/>
      <c r="NW16"/>
      <c r="NX16" s="20"/>
      <c r="NY16"/>
      <c r="NZ16" s="20"/>
      <c r="OA16"/>
      <c r="OB16" s="20"/>
      <c r="OC16"/>
      <c r="OD16" s="20"/>
      <c r="OE16"/>
      <c r="OF16" s="20"/>
      <c r="OG16"/>
      <c r="OH16" s="20"/>
      <c r="OI16"/>
      <c r="OJ16" s="20"/>
      <c r="OK16"/>
      <c r="OL16" s="20"/>
      <c r="OM16"/>
      <c r="ON16" s="20"/>
      <c r="OO16"/>
      <c r="OP16" s="20"/>
      <c r="OQ16"/>
      <c r="OR16" s="20"/>
      <c r="OS16"/>
      <c r="OT16" s="20"/>
      <c r="OU16"/>
      <c r="OV16" s="20"/>
      <c r="OW16"/>
      <c r="OX16" s="20"/>
      <c r="OY16"/>
      <c r="OZ16" s="20"/>
      <c r="PA16"/>
      <c r="PB16" s="20"/>
      <c r="PC16"/>
      <c r="PD16" s="20"/>
      <c r="PE16"/>
      <c r="PF16" s="20"/>
      <c r="PG16"/>
      <c r="PH16" s="20"/>
      <c r="PI16"/>
      <c r="PJ16" s="20"/>
      <c r="PK16"/>
      <c r="PL16" s="20"/>
      <c r="PM16"/>
      <c r="PN16" s="20"/>
      <c r="PO16"/>
      <c r="PP16" s="20"/>
      <c r="PQ16"/>
      <c r="PR16" s="20"/>
      <c r="PS16"/>
      <c r="PT16" s="20"/>
      <c r="PU16"/>
      <c r="PV16" s="20"/>
      <c r="PW16"/>
      <c r="PX16" s="20"/>
      <c r="PY16"/>
      <c r="PZ16" s="20"/>
      <c r="QA16"/>
      <c r="QB16" s="20"/>
      <c r="QC16"/>
      <c r="QD16" s="20"/>
      <c r="QE16"/>
      <c r="QF16" s="20"/>
      <c r="QG16"/>
      <c r="QH16" s="20"/>
      <c r="QI16"/>
      <c r="QJ16" s="20"/>
      <c r="QK16"/>
      <c r="QL16" s="20"/>
      <c r="QM16"/>
      <c r="QN16" s="20"/>
      <c r="QO16"/>
      <c r="QP16" s="20"/>
      <c r="QQ16"/>
      <c r="QR16" s="20"/>
      <c r="QS16"/>
      <c r="QT16" s="20"/>
      <c r="QU16"/>
      <c r="QV16" s="20"/>
      <c r="QW16"/>
      <c r="QX16" s="20"/>
      <c r="QY16"/>
      <c r="QZ16" s="20"/>
      <c r="RA16"/>
      <c r="RB16" s="20"/>
      <c r="RC16"/>
      <c r="RD16" s="20"/>
      <c r="RE16"/>
      <c r="RF16" s="20"/>
      <c r="RG16"/>
      <c r="RH16" s="20"/>
      <c r="RI16"/>
      <c r="RJ16" s="20"/>
      <c r="RK16"/>
      <c r="RL16" s="20"/>
      <c r="RM16"/>
      <c r="RN16" s="20"/>
      <c r="RO16"/>
      <c r="RP16" s="20"/>
      <c r="RQ16"/>
      <c r="RR16" s="20"/>
      <c r="RS16"/>
      <c r="RT16" s="20"/>
      <c r="RU16"/>
      <c r="RV16" s="20"/>
      <c r="RW16"/>
      <c r="RX16" s="20"/>
      <c r="RY16"/>
      <c r="RZ16" s="20"/>
      <c r="SA16"/>
      <c r="SB16" s="20"/>
      <c r="SC16"/>
      <c r="SD16" s="20"/>
      <c r="SE16"/>
      <c r="SF16" s="20"/>
      <c r="SG16"/>
      <c r="SH16" s="20"/>
      <c r="SI16"/>
      <c r="SJ16" s="20"/>
      <c r="SK16"/>
      <c r="SL16" s="20"/>
      <c r="SM16"/>
      <c r="SN16" s="20"/>
      <c r="SO16"/>
      <c r="SP16" s="20"/>
      <c r="SQ16"/>
      <c r="SR16" s="20"/>
      <c r="SS16"/>
      <c r="ST16" s="20"/>
      <c r="SU16"/>
      <c r="SV16" s="20"/>
      <c r="SW16"/>
      <c r="SX16" s="20"/>
      <c r="SY16"/>
      <c r="SZ16" s="20"/>
      <c r="TA16"/>
      <c r="TB16" s="20"/>
      <c r="TC16"/>
      <c r="TD16" s="20"/>
      <c r="TE16"/>
      <c r="TF16" s="20"/>
      <c r="TG16"/>
      <c r="TH16" s="20"/>
      <c r="TI16"/>
      <c r="TJ16" s="20"/>
      <c r="TK16"/>
      <c r="TL16" s="20"/>
      <c r="TM16"/>
      <c r="TN16" s="20"/>
      <c r="TO16"/>
      <c r="TP16" s="20"/>
      <c r="TQ16"/>
      <c r="TR16" s="20"/>
      <c r="TS16"/>
      <c r="TT16" s="20"/>
      <c r="TU16"/>
      <c r="TV16" s="20"/>
      <c r="TW16"/>
      <c r="TX16" s="20"/>
      <c r="TY16"/>
      <c r="TZ16" s="20"/>
      <c r="UA16"/>
      <c r="UB16" s="20"/>
      <c r="UC16"/>
      <c r="UD16" s="20"/>
      <c r="UE16"/>
      <c r="UF16" s="20"/>
      <c r="UG16"/>
      <c r="UH16" s="20"/>
      <c r="UI16"/>
      <c r="UJ16" s="20"/>
      <c r="UK16"/>
      <c r="UL16" s="20"/>
      <c r="UM16"/>
      <c r="UN16" s="20"/>
      <c r="UO16"/>
      <c r="UP16" s="20"/>
      <c r="UQ16"/>
      <c r="UR16" s="20"/>
      <c r="US16"/>
      <c r="UT16" s="20"/>
      <c r="UU16"/>
      <c r="UV16" s="20"/>
      <c r="UW16"/>
      <c r="UX16" s="20"/>
      <c r="UY16"/>
      <c r="UZ16" s="20"/>
      <c r="VA16"/>
      <c r="VB16" s="20"/>
      <c r="VC16"/>
      <c r="VD16" s="20"/>
      <c r="VE16"/>
      <c r="VF16" s="20"/>
      <c r="VG16"/>
      <c r="VH16" s="20"/>
      <c r="VI16"/>
      <c r="VJ16" s="20"/>
      <c r="VK16"/>
      <c r="VL16" s="20"/>
      <c r="VM16"/>
      <c r="VN16" s="20"/>
      <c r="VO16"/>
      <c r="VP16" s="20"/>
      <c r="VQ16"/>
      <c r="VR16" s="20"/>
      <c r="VS16"/>
      <c r="VT16" s="20"/>
      <c r="VU16"/>
      <c r="VV16" s="20"/>
      <c r="VW16"/>
      <c r="VX16" s="20"/>
      <c r="VY16"/>
      <c r="VZ16" s="20"/>
      <c r="WA16"/>
      <c r="WB16" s="20"/>
      <c r="WC16"/>
      <c r="WD16" s="20"/>
      <c r="WE16"/>
      <c r="WF16" s="20"/>
      <c r="WG16"/>
      <c r="WH16" s="20"/>
      <c r="WI16"/>
      <c r="WJ16" s="20"/>
      <c r="WK16"/>
      <c r="WL16" s="20"/>
      <c r="WM16"/>
      <c r="WN16" s="20"/>
      <c r="WO16"/>
      <c r="WP16" s="20"/>
      <c r="WQ16"/>
      <c r="WR16" s="20"/>
      <c r="WS16"/>
      <c r="WT16" s="20"/>
      <c r="WU16"/>
      <c r="WV16" s="20"/>
      <c r="WW16"/>
      <c r="WX16" s="20"/>
      <c r="WY16"/>
      <c r="WZ16" s="20"/>
      <c r="XA16"/>
      <c r="XB16" s="20"/>
      <c r="XC16"/>
      <c r="XD16" s="20"/>
      <c r="XE16"/>
      <c r="XF16" s="20"/>
      <c r="XG16"/>
      <c r="XH16" s="20"/>
      <c r="XI16"/>
      <c r="XJ16" s="20"/>
      <c r="XK16"/>
      <c r="XL16" s="20"/>
      <c r="XM16"/>
      <c r="XN16" s="20"/>
      <c r="XO16"/>
      <c r="XP16" s="20"/>
      <c r="XQ16"/>
      <c r="XR16" s="20"/>
      <c r="XS16"/>
      <c r="XT16" s="20"/>
      <c r="XU16"/>
      <c r="XV16" s="20"/>
      <c r="XW16"/>
      <c r="XX16" s="20"/>
      <c r="XY16"/>
      <c r="XZ16" s="20"/>
      <c r="YA16"/>
      <c r="YB16" s="20"/>
      <c r="YC16"/>
      <c r="YD16" s="20"/>
      <c r="YE16"/>
      <c r="YF16" s="20"/>
      <c r="YG16"/>
      <c r="YH16" s="20"/>
      <c r="YI16"/>
      <c r="YJ16" s="20"/>
      <c r="YK16"/>
      <c r="YL16" s="20"/>
      <c r="YM16"/>
      <c r="YN16" s="20"/>
      <c r="YO16"/>
      <c r="YP16" s="20"/>
      <c r="YQ16"/>
      <c r="YR16" s="20"/>
      <c r="YS16"/>
      <c r="YT16" s="20"/>
      <c r="YU16"/>
      <c r="YV16" s="20"/>
      <c r="YW16"/>
      <c r="YX16" s="20"/>
      <c r="YY16"/>
      <c r="YZ16" s="20"/>
      <c r="ZA16"/>
      <c r="ZB16" s="20"/>
      <c r="ZC16"/>
      <c r="ZD16" s="20"/>
      <c r="ZE16"/>
      <c r="ZF16" s="20"/>
      <c r="ZG16"/>
      <c r="ZH16" s="20"/>
      <c r="ZI16"/>
      <c r="ZJ16" s="20"/>
      <c r="ZK16"/>
      <c r="ZL16" s="20"/>
      <c r="ZM16"/>
      <c r="ZN16" s="20"/>
      <c r="ZO16"/>
      <c r="ZP16" s="20"/>
      <c r="ZQ16"/>
      <c r="ZR16" s="20"/>
      <c r="ZS16"/>
      <c r="ZT16" s="20"/>
      <c r="ZU16"/>
      <c r="ZV16" s="20"/>
      <c r="ZW16"/>
      <c r="ZX16" s="20"/>
      <c r="ZY16"/>
      <c r="ZZ16" s="20"/>
      <c r="AAA16"/>
      <c r="AAB16" s="20"/>
      <c r="AAC16"/>
      <c r="AAD16" s="20"/>
      <c r="AAE16"/>
      <c r="AAF16" s="20"/>
      <c r="AAG16"/>
      <c r="AAH16" s="20"/>
      <c r="AAI16"/>
      <c r="AAJ16" s="20"/>
      <c r="AAK16"/>
      <c r="AAL16" s="20"/>
      <c r="AAM16"/>
      <c r="AAN16" s="20"/>
      <c r="AAO16"/>
      <c r="AAP16" s="20"/>
      <c r="AAQ16"/>
      <c r="AAR16" s="20"/>
      <c r="AAS16"/>
      <c r="AAT16" s="20"/>
      <c r="AAU16"/>
      <c r="AAV16" s="20"/>
      <c r="AAW16"/>
      <c r="AAX16" s="20"/>
      <c r="AAY16"/>
      <c r="AAZ16" s="20"/>
      <c r="ABA16"/>
      <c r="ABB16" s="20"/>
      <c r="ABC16"/>
      <c r="ABD16" s="20"/>
      <c r="ABE16"/>
      <c r="ABF16" s="20"/>
      <c r="ABG16"/>
      <c r="ABH16" s="20"/>
      <c r="ABI16"/>
      <c r="ABJ16" s="20"/>
      <c r="ABK16"/>
      <c r="ABL16" s="20"/>
      <c r="ABM16"/>
      <c r="ABN16" s="20"/>
      <c r="ABO16"/>
      <c r="ABP16" s="20"/>
      <c r="ABQ16"/>
      <c r="ABR16" s="20"/>
      <c r="ABS16"/>
      <c r="ABT16" s="20"/>
      <c r="ABU16"/>
      <c r="ABV16" s="20"/>
      <c r="ABW16"/>
      <c r="ABX16" s="20"/>
      <c r="ABY16"/>
      <c r="ABZ16" s="20"/>
      <c r="ACA16"/>
      <c r="ACB16" s="20"/>
      <c r="ACC16"/>
      <c r="ACD16" s="20"/>
      <c r="ACE16"/>
      <c r="ACF16" s="20"/>
      <c r="ACG16"/>
      <c r="ACH16" s="20"/>
      <c r="ACI16"/>
      <c r="ACJ16" s="20"/>
      <c r="ACK16"/>
      <c r="ACL16" s="20"/>
      <c r="ACM16"/>
      <c r="ACN16" s="20"/>
      <c r="ACO16"/>
      <c r="ACP16" s="20"/>
      <c r="ACQ16"/>
      <c r="ACR16" s="20"/>
      <c r="ACS16"/>
      <c r="ACT16" s="20"/>
      <c r="ACU16"/>
      <c r="ACV16" s="20"/>
      <c r="ACW16"/>
      <c r="ACX16" s="20"/>
      <c r="ACY16"/>
      <c r="ACZ16" s="20"/>
      <c r="ADA16"/>
      <c r="ADB16" s="20"/>
      <c r="ADC16"/>
      <c r="ADD16" s="20"/>
      <c r="ADE16"/>
      <c r="ADF16" s="20"/>
      <c r="ADG16"/>
      <c r="ADH16" s="20"/>
      <c r="ADI16"/>
      <c r="ADJ16" s="20"/>
      <c r="ADK16"/>
      <c r="ADL16" s="20"/>
      <c r="ADM16"/>
      <c r="ADN16" s="20"/>
      <c r="ADO16"/>
      <c r="ADP16" s="20"/>
      <c r="ADQ16"/>
      <c r="ADR16" s="20"/>
      <c r="ADS16"/>
      <c r="ADT16" s="20"/>
      <c r="ADU16"/>
      <c r="ADV16" s="20"/>
      <c r="ADW16"/>
      <c r="ADX16" s="20"/>
      <c r="ADY16"/>
      <c r="ADZ16" s="20"/>
      <c r="AEA16"/>
      <c r="AEB16" s="20"/>
      <c r="AEC16"/>
      <c r="AED16" s="20"/>
      <c r="AEE16"/>
      <c r="AEF16" s="20"/>
      <c r="AEG16"/>
      <c r="AEH16" s="20"/>
      <c r="AEI16"/>
      <c r="AEJ16" s="20"/>
      <c r="AEK16"/>
      <c r="AEL16" s="20"/>
      <c r="AEM16"/>
      <c r="AEN16" s="20"/>
      <c r="AEO16"/>
      <c r="AEP16" s="20"/>
      <c r="AEQ16"/>
      <c r="AER16" s="20"/>
      <c r="AES16"/>
      <c r="AET16" s="20"/>
      <c r="AEU16"/>
      <c r="AEV16" s="20"/>
      <c r="AEW16"/>
      <c r="AEX16" s="20"/>
      <c r="AEY16"/>
      <c r="AEZ16" s="20"/>
      <c r="AFA16"/>
      <c r="AFB16" s="20"/>
      <c r="AFC16"/>
      <c r="AFD16" s="20"/>
      <c r="AFE16"/>
      <c r="AFF16" s="20"/>
      <c r="AFG16"/>
      <c r="AFH16" s="20"/>
      <c r="AFI16"/>
      <c r="AFJ16" s="20"/>
      <c r="AFK16"/>
      <c r="AFL16" s="20"/>
      <c r="AFM16"/>
      <c r="AFN16" s="20"/>
      <c r="AFO16"/>
      <c r="AFP16" s="20"/>
      <c r="AFQ16"/>
      <c r="AFR16" s="20"/>
      <c r="AFS16"/>
      <c r="AFT16" s="20"/>
      <c r="AFU16"/>
      <c r="AFV16" s="20"/>
      <c r="AFW16"/>
      <c r="AFX16" s="20"/>
      <c r="AFY16"/>
      <c r="AFZ16" s="20"/>
      <c r="AGA16"/>
      <c r="AGB16" s="20"/>
      <c r="AGC16"/>
      <c r="AGD16" s="20"/>
      <c r="AGE16"/>
      <c r="AGF16" s="20"/>
      <c r="AGG16"/>
      <c r="AGH16" s="20"/>
      <c r="AGI16"/>
      <c r="AGJ16" s="20"/>
      <c r="AGK16"/>
      <c r="AGL16" s="20"/>
      <c r="AGM16"/>
      <c r="AGN16" s="20"/>
      <c r="AGO16"/>
      <c r="AGP16" s="20"/>
      <c r="AGQ16"/>
      <c r="AGR16" s="20"/>
      <c r="AGS16"/>
      <c r="AGT16" s="20"/>
      <c r="AGU16"/>
      <c r="AGV16" s="20"/>
      <c r="AGW16"/>
      <c r="AGX16" s="20"/>
      <c r="AGY16"/>
      <c r="AGZ16" s="20"/>
      <c r="AHA16"/>
      <c r="AHB16" s="20"/>
      <c r="AHC16"/>
      <c r="AHD16" s="20"/>
      <c r="AHE16"/>
      <c r="AHF16" s="20"/>
      <c r="AHG16"/>
      <c r="AHH16" s="20"/>
      <c r="AHI16"/>
      <c r="AHJ16" s="20"/>
      <c r="AHK16"/>
      <c r="AHL16" s="20"/>
      <c r="AHM16"/>
      <c r="AHN16" s="20"/>
      <c r="AHO16"/>
      <c r="AHP16" s="20"/>
      <c r="AHQ16"/>
      <c r="AHR16" s="20"/>
      <c r="AHS16"/>
      <c r="AHT16" s="20"/>
      <c r="AHU16"/>
      <c r="AHV16" s="20"/>
      <c r="AHW16"/>
      <c r="AHX16" s="20"/>
      <c r="AHY16"/>
      <c r="AHZ16" s="20"/>
      <c r="AIA16"/>
      <c r="AIB16" s="20"/>
      <c r="AIC16"/>
      <c r="AID16" s="20"/>
      <c r="AIE16"/>
      <c r="AIF16" s="20"/>
      <c r="AIG16"/>
      <c r="AIH16" s="20"/>
      <c r="AII16"/>
      <c r="AIJ16" s="20"/>
      <c r="AIK16"/>
      <c r="AIL16" s="20"/>
      <c r="AIM16"/>
      <c r="AIN16" s="20"/>
      <c r="AIO16"/>
      <c r="AIP16" s="20"/>
      <c r="AIQ16"/>
      <c r="AIR16" s="20"/>
      <c r="AIS16"/>
      <c r="AIT16" s="20"/>
      <c r="AIU16"/>
      <c r="AIV16" s="20"/>
      <c r="AIW16"/>
      <c r="AIX16" s="20"/>
      <c r="AIY16"/>
      <c r="AIZ16" s="20"/>
      <c r="AJA16"/>
      <c r="AJB16" s="20"/>
      <c r="AJC16"/>
      <c r="AJD16" s="20"/>
      <c r="AJE16"/>
      <c r="AJF16" s="20"/>
      <c r="AJG16"/>
      <c r="AJH16" s="20"/>
      <c r="AJI16"/>
      <c r="AJJ16" s="20"/>
      <c r="AJK16"/>
      <c r="AJL16" s="20"/>
      <c r="AJM16"/>
      <c r="AJN16" s="20"/>
      <c r="AJO16"/>
      <c r="AJP16" s="20"/>
      <c r="AJQ16"/>
      <c r="AJR16" s="20"/>
      <c r="AJS16"/>
      <c r="AJT16" s="20"/>
      <c r="AJU16"/>
      <c r="AJV16" s="20"/>
      <c r="AJW16"/>
      <c r="AJX16" s="20"/>
      <c r="AJY16"/>
      <c r="AJZ16" s="20"/>
      <c r="AKA16"/>
      <c r="AKB16" s="20"/>
      <c r="AKC16"/>
      <c r="AKD16" s="20"/>
      <c r="AKE16"/>
      <c r="AKF16" s="20"/>
      <c r="AKG16"/>
      <c r="AKH16" s="20"/>
      <c r="AKI16"/>
      <c r="AKJ16" s="20"/>
      <c r="AKK16"/>
      <c r="AKL16" s="20"/>
      <c r="AKM16"/>
      <c r="AKN16" s="20"/>
      <c r="AKO16"/>
      <c r="AKP16" s="20"/>
      <c r="AKQ16"/>
      <c r="AKR16" s="20"/>
      <c r="AKS16"/>
      <c r="AKT16" s="20"/>
      <c r="AKU16"/>
      <c r="AKV16" s="20"/>
      <c r="AKW16"/>
      <c r="AKX16" s="20"/>
      <c r="AKY16"/>
      <c r="AKZ16" s="20"/>
      <c r="ALA16"/>
      <c r="ALB16" s="20"/>
      <c r="ALC16"/>
      <c r="ALD16" s="20"/>
      <c r="ALE16"/>
      <c r="ALF16" s="20"/>
      <c r="ALG16"/>
      <c r="ALH16" s="20"/>
      <c r="ALI16"/>
      <c r="ALJ16" s="20"/>
      <c r="ALK16"/>
      <c r="ALL16" s="20"/>
      <c r="ALM16"/>
      <c r="ALN16" s="20"/>
      <c r="ALO16"/>
      <c r="ALP16" s="20"/>
      <c r="ALQ16"/>
      <c r="ALR16" s="20"/>
      <c r="ALS16"/>
      <c r="ALT16" s="20"/>
      <c r="ALU16"/>
      <c r="ALV16" s="20"/>
      <c r="ALW16"/>
      <c r="ALX16" s="20"/>
      <c r="ALY16"/>
      <c r="ALZ16" s="20"/>
      <c r="AMA16"/>
      <c r="AMB16" s="20"/>
      <c r="AMC16"/>
      <c r="AMD16" s="20"/>
      <c r="AME16"/>
      <c r="AMF16" s="20"/>
      <c r="AMG16"/>
      <c r="AMH16" s="20"/>
      <c r="AMI16"/>
      <c r="AMJ16" s="20"/>
      <c r="AMK16"/>
      <c r="AML16" s="20"/>
      <c r="AMM16"/>
      <c r="AMN16" s="20"/>
      <c r="AMO16"/>
      <c r="AMP16" s="20"/>
      <c r="AMQ16"/>
      <c r="AMR16" s="20"/>
      <c r="AMS16"/>
      <c r="AMT16" s="20"/>
      <c r="AMU16"/>
      <c r="AMV16" s="20"/>
      <c r="AMW16"/>
      <c r="AMX16" s="20"/>
      <c r="AMY16"/>
      <c r="AMZ16" s="20"/>
      <c r="ANA16"/>
      <c r="ANB16" s="20"/>
      <c r="ANC16"/>
      <c r="AND16" s="20"/>
      <c r="ANE16"/>
      <c r="ANF16" s="20"/>
      <c r="ANG16"/>
      <c r="ANH16" s="20"/>
      <c r="ANI16"/>
      <c r="ANJ16" s="20"/>
      <c r="ANK16"/>
      <c r="ANL16" s="20"/>
      <c r="ANM16"/>
      <c r="ANN16" s="20"/>
      <c r="ANO16"/>
      <c r="ANP16" s="20"/>
      <c r="ANQ16"/>
      <c r="ANR16" s="20"/>
      <c r="ANS16"/>
      <c r="ANT16" s="20"/>
      <c r="ANU16"/>
      <c r="ANV16" s="20"/>
      <c r="ANW16"/>
      <c r="ANX16" s="20"/>
      <c r="ANY16"/>
      <c r="ANZ16" s="20"/>
      <c r="AOA16"/>
      <c r="AOB16" s="20"/>
      <c r="AOC16"/>
      <c r="AOD16" s="20"/>
      <c r="AOE16"/>
      <c r="AOF16" s="20"/>
      <c r="AOG16"/>
      <c r="AOH16" s="20"/>
      <c r="AOI16"/>
      <c r="AOJ16" s="20"/>
      <c r="AOK16"/>
      <c r="AOL16" s="20"/>
      <c r="AOM16"/>
      <c r="AON16" s="20"/>
      <c r="AOO16"/>
      <c r="AOP16" s="20"/>
      <c r="AOQ16"/>
      <c r="AOR16" s="20"/>
      <c r="AOS16"/>
      <c r="AOT16" s="20"/>
      <c r="AOU16"/>
      <c r="AOV16" s="20"/>
      <c r="AOW16"/>
      <c r="AOX16" s="20"/>
      <c r="AOY16"/>
      <c r="AOZ16" s="20"/>
      <c r="APA16"/>
      <c r="APB16" s="20"/>
      <c r="APC16"/>
      <c r="APD16" s="20"/>
      <c r="APE16"/>
      <c r="APF16" s="20"/>
      <c r="APG16"/>
      <c r="APH16" s="20"/>
      <c r="API16"/>
      <c r="APJ16" s="20"/>
      <c r="APK16"/>
      <c r="APL16" s="20"/>
      <c r="APM16"/>
      <c r="APN16" s="20"/>
      <c r="APO16"/>
      <c r="APP16" s="20"/>
      <c r="APQ16"/>
      <c r="APR16" s="20"/>
      <c r="APS16"/>
      <c r="APT16" s="20"/>
      <c r="APU16"/>
      <c r="APV16" s="20"/>
      <c r="APW16"/>
      <c r="APX16" s="20"/>
      <c r="APY16"/>
      <c r="APZ16" s="20"/>
      <c r="AQA16"/>
      <c r="AQB16" s="20"/>
      <c r="AQC16"/>
      <c r="AQD16" s="20"/>
      <c r="AQE16"/>
      <c r="AQF16" s="20"/>
      <c r="AQG16"/>
      <c r="AQH16" s="20"/>
      <c r="AQI16"/>
      <c r="AQJ16" s="20"/>
      <c r="AQK16"/>
      <c r="AQL16" s="20"/>
      <c r="AQM16"/>
      <c r="AQN16" s="20"/>
      <c r="AQO16"/>
      <c r="AQP16" s="20"/>
      <c r="AQQ16"/>
      <c r="AQR16" s="20"/>
      <c r="AQS16"/>
      <c r="AQT16" s="20"/>
      <c r="AQU16"/>
      <c r="AQV16" s="20"/>
      <c r="AQW16"/>
      <c r="AQX16" s="20"/>
      <c r="AQY16"/>
      <c r="AQZ16" s="20"/>
      <c r="ARA16"/>
      <c r="ARB16" s="20"/>
      <c r="ARC16"/>
      <c r="ARD16" s="20"/>
      <c r="ARE16"/>
      <c r="ARF16" s="20"/>
      <c r="ARG16"/>
      <c r="ARH16" s="20"/>
      <c r="ARI16"/>
      <c r="ARJ16" s="20"/>
      <c r="ARK16"/>
      <c r="ARL16" s="20"/>
      <c r="ARM16"/>
      <c r="ARN16" s="20"/>
      <c r="ARO16"/>
      <c r="ARP16" s="20"/>
      <c r="ARQ16"/>
      <c r="ARR16" s="20"/>
      <c r="ARS16"/>
      <c r="ART16" s="20"/>
      <c r="ARU16"/>
      <c r="ARV16" s="20"/>
      <c r="ARW16"/>
      <c r="ARX16" s="20"/>
      <c r="ARY16"/>
      <c r="ARZ16" s="20"/>
      <c r="ASA16"/>
      <c r="ASB16" s="20"/>
      <c r="ASC16"/>
      <c r="ASD16" s="20"/>
      <c r="ASE16"/>
      <c r="ASF16" s="20"/>
      <c r="ASG16"/>
      <c r="ASH16" s="20"/>
      <c r="ASI16"/>
      <c r="ASJ16" s="20"/>
      <c r="ASK16"/>
      <c r="ASL16" s="20"/>
      <c r="ASM16"/>
      <c r="ASN16" s="20"/>
      <c r="ASO16"/>
      <c r="ASP16" s="20"/>
      <c r="ASQ16"/>
      <c r="ASR16" s="20"/>
      <c r="ASS16"/>
      <c r="AST16" s="20"/>
      <c r="ASU16"/>
      <c r="ASV16" s="20"/>
      <c r="ASW16"/>
      <c r="ASX16" s="20"/>
      <c r="ASY16"/>
      <c r="ASZ16" s="20"/>
      <c r="ATA16"/>
      <c r="ATB16" s="20"/>
      <c r="ATC16"/>
      <c r="ATD16" s="20"/>
      <c r="ATE16"/>
      <c r="ATF16" s="20"/>
      <c r="ATG16"/>
      <c r="ATH16" s="20"/>
      <c r="ATI16"/>
      <c r="ATJ16" s="20"/>
      <c r="ATK16"/>
      <c r="ATL16" s="20"/>
      <c r="ATM16"/>
      <c r="ATN16" s="20"/>
      <c r="ATO16"/>
      <c r="ATP16" s="20"/>
      <c r="ATQ16"/>
      <c r="ATR16" s="20"/>
      <c r="ATS16"/>
      <c r="ATT16" s="20"/>
      <c r="ATU16"/>
      <c r="ATV16" s="20"/>
      <c r="ATW16"/>
      <c r="ATX16" s="20"/>
      <c r="ATY16"/>
      <c r="ATZ16" s="20"/>
      <c r="AUA16"/>
      <c r="AUB16" s="20"/>
      <c r="AUC16"/>
      <c r="AUD16" s="20"/>
      <c r="AUE16"/>
      <c r="AUF16" s="20"/>
      <c r="AUG16"/>
      <c r="AUH16" s="20"/>
      <c r="AUI16"/>
      <c r="AUJ16" s="20"/>
      <c r="AUK16"/>
      <c r="AUL16" s="20"/>
      <c r="AUM16"/>
      <c r="AUN16" s="20"/>
      <c r="AUO16"/>
      <c r="AUP16" s="20"/>
      <c r="AUQ16"/>
      <c r="AUR16" s="20"/>
      <c r="AUS16"/>
      <c r="AUT16" s="20"/>
      <c r="AUU16"/>
      <c r="AUV16" s="20"/>
      <c r="AUW16"/>
      <c r="AUX16" s="20"/>
      <c r="AUY16"/>
      <c r="AUZ16" s="20"/>
      <c r="AVA16"/>
      <c r="AVB16" s="20"/>
      <c r="AVC16"/>
      <c r="AVD16" s="20"/>
      <c r="AVE16"/>
      <c r="AVF16" s="20"/>
      <c r="AVG16"/>
      <c r="AVH16" s="20"/>
      <c r="AVI16"/>
      <c r="AVJ16" s="20"/>
      <c r="AVK16"/>
      <c r="AVL16" s="20"/>
      <c r="AVM16"/>
      <c r="AVN16" s="20"/>
      <c r="AVO16"/>
      <c r="AVP16" s="20"/>
      <c r="AVQ16"/>
      <c r="AVR16" s="20"/>
      <c r="AVS16"/>
      <c r="AVT16" s="20"/>
      <c r="AVU16"/>
      <c r="AVV16" s="20"/>
      <c r="AVW16"/>
      <c r="AVX16" s="20"/>
      <c r="AVY16"/>
      <c r="AVZ16" s="20"/>
      <c r="AWA16"/>
      <c r="AWB16" s="20"/>
      <c r="AWC16"/>
      <c r="AWD16" s="20"/>
      <c r="AWE16"/>
      <c r="AWF16" s="20"/>
      <c r="AWG16"/>
      <c r="AWH16" s="20"/>
      <c r="AWI16"/>
      <c r="AWJ16" s="20"/>
      <c r="AWK16"/>
      <c r="AWL16" s="20"/>
      <c r="AWM16"/>
      <c r="AWN16" s="20"/>
      <c r="AWO16"/>
      <c r="AWP16" s="20"/>
      <c r="AWQ16"/>
      <c r="AWR16" s="20"/>
      <c r="AWS16"/>
      <c r="AWT16" s="20"/>
      <c r="AWU16"/>
      <c r="AWV16" s="20"/>
      <c r="AWW16"/>
      <c r="AWX16" s="20"/>
      <c r="AWY16"/>
      <c r="AWZ16" s="20"/>
      <c r="AXA16"/>
      <c r="AXB16" s="20"/>
      <c r="AXC16"/>
      <c r="AXD16" s="20"/>
      <c r="AXE16"/>
      <c r="AXF16" s="20"/>
      <c r="AXG16"/>
      <c r="AXH16" s="20"/>
      <c r="AXI16"/>
      <c r="AXJ16" s="20"/>
      <c r="AXK16"/>
      <c r="AXL16" s="20"/>
      <c r="AXM16"/>
      <c r="AXN16" s="20"/>
      <c r="AXO16"/>
      <c r="AXP16" s="20"/>
      <c r="AXQ16"/>
      <c r="AXR16" s="20"/>
      <c r="AXS16"/>
      <c r="AXT16" s="20"/>
      <c r="AXU16"/>
      <c r="AXV16" s="20"/>
      <c r="AXW16"/>
      <c r="AXX16" s="20"/>
      <c r="AXY16"/>
      <c r="AXZ16" s="20"/>
      <c r="AYA16"/>
      <c r="AYB16" s="20"/>
      <c r="AYC16"/>
      <c r="AYD16" s="20"/>
      <c r="AYE16"/>
      <c r="AYF16" s="20"/>
      <c r="AYG16"/>
      <c r="AYH16" s="20"/>
      <c r="AYI16"/>
      <c r="AYJ16" s="20"/>
      <c r="AYK16"/>
      <c r="AYL16" s="20"/>
      <c r="AYM16"/>
      <c r="AYN16" s="20"/>
      <c r="AYO16"/>
      <c r="AYP16" s="20"/>
      <c r="AYQ16"/>
      <c r="AYR16" s="20"/>
      <c r="AYS16"/>
      <c r="AYT16" s="20"/>
      <c r="AYU16"/>
      <c r="AYV16" s="20"/>
      <c r="AYW16"/>
      <c r="AYX16" s="20"/>
      <c r="AYY16"/>
      <c r="AYZ16" s="20"/>
      <c r="AZA16"/>
      <c r="AZB16" s="20"/>
      <c r="AZC16"/>
      <c r="AZD16" s="20"/>
      <c r="AZE16"/>
      <c r="AZF16" s="20"/>
      <c r="AZG16"/>
      <c r="AZH16" s="20"/>
      <c r="AZI16"/>
      <c r="AZJ16" s="20"/>
      <c r="AZK16"/>
      <c r="AZL16" s="20"/>
      <c r="AZM16"/>
      <c r="AZN16" s="20"/>
      <c r="AZO16"/>
      <c r="AZP16" s="20"/>
      <c r="AZQ16"/>
      <c r="AZR16" s="20"/>
      <c r="AZS16"/>
      <c r="AZT16" s="20"/>
      <c r="AZU16"/>
      <c r="AZV16" s="20"/>
      <c r="AZW16"/>
      <c r="AZX16" s="20"/>
      <c r="AZY16"/>
      <c r="AZZ16" s="20"/>
      <c r="BAA16"/>
      <c r="BAB16" s="20"/>
      <c r="BAC16"/>
      <c r="BAD16" s="20"/>
      <c r="BAE16"/>
      <c r="BAF16" s="20"/>
      <c r="BAG16"/>
      <c r="BAH16" s="20"/>
      <c r="BAI16"/>
      <c r="BAJ16" s="20"/>
      <c r="BAK16"/>
      <c r="BAL16" s="20"/>
      <c r="BAM16"/>
      <c r="BAN16" s="20"/>
      <c r="BAO16"/>
      <c r="BAP16" s="20"/>
      <c r="BAQ16"/>
      <c r="BAR16" s="20"/>
      <c r="BAS16"/>
      <c r="BAT16" s="20"/>
      <c r="BAU16"/>
      <c r="BAV16" s="20"/>
      <c r="BAW16"/>
      <c r="BAX16" s="20"/>
      <c r="BAY16"/>
      <c r="BAZ16" s="20"/>
      <c r="BBA16"/>
      <c r="BBB16" s="20"/>
      <c r="BBC16"/>
      <c r="BBD16" s="20"/>
      <c r="BBE16"/>
      <c r="BBF16" s="20"/>
      <c r="BBG16"/>
      <c r="BBH16" s="20"/>
      <c r="BBI16"/>
      <c r="BBJ16" s="20"/>
      <c r="BBK16"/>
      <c r="BBL16" s="20"/>
      <c r="BBM16"/>
      <c r="BBN16" s="20"/>
      <c r="BBO16"/>
      <c r="BBP16" s="20"/>
      <c r="BBQ16"/>
      <c r="BBR16" s="20"/>
      <c r="BBS16"/>
      <c r="BBT16" s="20"/>
      <c r="BBU16"/>
      <c r="BBV16" s="20"/>
      <c r="BBW16"/>
      <c r="BBX16" s="20"/>
      <c r="BBY16"/>
      <c r="BBZ16" s="20"/>
      <c r="BCA16"/>
      <c r="BCB16" s="20"/>
      <c r="BCC16"/>
      <c r="BCD16" s="20"/>
      <c r="BCE16"/>
      <c r="BCF16" s="20"/>
      <c r="BCG16"/>
      <c r="BCH16" s="20"/>
      <c r="BCI16"/>
      <c r="BCJ16" s="20"/>
      <c r="BCK16"/>
      <c r="BCL16" s="20"/>
      <c r="BCM16"/>
      <c r="BCN16" s="20"/>
      <c r="BCO16"/>
      <c r="BCP16" s="20"/>
      <c r="BCQ16"/>
      <c r="BCR16" s="20"/>
      <c r="BCS16"/>
      <c r="BCT16" s="20"/>
      <c r="BCU16"/>
      <c r="BCV16" s="20"/>
      <c r="BCW16"/>
      <c r="BCX16" s="20"/>
      <c r="BCY16"/>
      <c r="BCZ16" s="20"/>
      <c r="BDA16"/>
      <c r="BDB16" s="20"/>
      <c r="BDC16"/>
      <c r="BDD16" s="20"/>
      <c r="BDE16"/>
      <c r="BDF16" s="20"/>
      <c r="BDG16"/>
      <c r="BDH16" s="20"/>
      <c r="BDI16"/>
      <c r="BDJ16" s="20"/>
      <c r="BDK16"/>
      <c r="BDL16" s="20"/>
      <c r="BDM16"/>
      <c r="BDN16" s="20"/>
      <c r="BDO16"/>
      <c r="BDP16" s="20"/>
      <c r="BDQ16"/>
      <c r="BDR16" s="20"/>
      <c r="BDS16"/>
      <c r="BDT16" s="20"/>
      <c r="BDU16"/>
      <c r="BDV16" s="20"/>
      <c r="BDW16"/>
      <c r="BDX16" s="20"/>
      <c r="BDY16"/>
      <c r="BDZ16" s="20"/>
      <c r="BEA16"/>
      <c r="BEB16" s="20"/>
      <c r="BEC16"/>
      <c r="BED16" s="20"/>
      <c r="BEE16"/>
      <c r="BEF16" s="20"/>
      <c r="BEG16"/>
      <c r="BEH16" s="20"/>
      <c r="BEI16"/>
      <c r="BEJ16" s="20"/>
      <c r="BEK16"/>
      <c r="BEL16" s="20"/>
      <c r="BEM16"/>
      <c r="BEN16" s="20"/>
      <c r="BEO16"/>
      <c r="BEP16" s="20"/>
      <c r="BEQ16"/>
      <c r="BER16" s="20"/>
      <c r="BES16"/>
      <c r="BET16" s="20"/>
      <c r="BEU16"/>
      <c r="BEV16" s="20"/>
      <c r="BEW16"/>
      <c r="BEX16" s="20"/>
      <c r="BEY16"/>
      <c r="BEZ16" s="20"/>
      <c r="BFA16"/>
      <c r="BFB16" s="20"/>
      <c r="BFC16"/>
      <c r="BFD16" s="20"/>
      <c r="BFE16"/>
      <c r="BFF16" s="20"/>
      <c r="BFG16"/>
      <c r="BFH16" s="20"/>
      <c r="BFI16"/>
      <c r="BFJ16" s="20"/>
      <c r="BFK16"/>
      <c r="BFL16" s="20"/>
      <c r="BFM16"/>
      <c r="BFN16" s="20"/>
      <c r="BFO16"/>
      <c r="BFP16" s="20"/>
      <c r="BFQ16"/>
      <c r="BFR16" s="20"/>
      <c r="BFS16"/>
      <c r="BFT16" s="20"/>
      <c r="BFU16"/>
      <c r="BFV16" s="20"/>
      <c r="BFW16"/>
      <c r="BFX16" s="20"/>
      <c r="BFY16"/>
      <c r="BFZ16" s="20"/>
      <c r="BGA16"/>
      <c r="BGB16" s="20"/>
      <c r="BGC16"/>
      <c r="BGD16" s="20"/>
      <c r="BGE16"/>
      <c r="BGF16" s="20"/>
      <c r="BGG16"/>
      <c r="BGH16" s="20"/>
      <c r="BGI16"/>
      <c r="BGJ16" s="20"/>
      <c r="BGK16"/>
      <c r="BGL16" s="20"/>
      <c r="BGM16"/>
      <c r="BGN16" s="20"/>
      <c r="BGO16"/>
      <c r="BGP16" s="20"/>
      <c r="BGQ16"/>
      <c r="BGR16" s="20"/>
      <c r="BGS16"/>
      <c r="BGT16" s="20"/>
      <c r="BGU16"/>
      <c r="BGV16" s="20"/>
      <c r="BGW16"/>
      <c r="BGX16" s="20"/>
      <c r="BGY16"/>
      <c r="BGZ16" s="20"/>
      <c r="BHA16"/>
      <c r="BHB16" s="20"/>
      <c r="BHC16"/>
      <c r="BHD16" s="20"/>
      <c r="BHE16"/>
      <c r="BHF16" s="20"/>
      <c r="BHG16"/>
      <c r="BHH16" s="20"/>
      <c r="BHI16"/>
      <c r="BHJ16" s="20"/>
      <c r="BHK16"/>
      <c r="BHL16" s="20"/>
      <c r="BHM16"/>
      <c r="BHN16" s="20"/>
      <c r="BHO16"/>
      <c r="BHP16" s="20"/>
      <c r="BHQ16"/>
      <c r="BHR16" s="20"/>
      <c r="BHS16"/>
      <c r="BHT16" s="20"/>
      <c r="BHU16"/>
      <c r="BHV16" s="20"/>
      <c r="BHW16"/>
      <c r="BHX16" s="20"/>
      <c r="BHY16"/>
      <c r="BHZ16" s="20"/>
      <c r="BIA16"/>
      <c r="BIB16" s="20"/>
      <c r="BIC16"/>
      <c r="BID16" s="20"/>
      <c r="BIE16"/>
      <c r="BIF16" s="20"/>
      <c r="BIG16"/>
      <c r="BIH16" s="20"/>
      <c r="BII16"/>
      <c r="BIJ16" s="20"/>
      <c r="BIK16"/>
      <c r="BIL16" s="20"/>
      <c r="BIM16"/>
      <c r="BIN16" s="20"/>
      <c r="BIO16"/>
      <c r="BIP16" s="20"/>
      <c r="BIQ16"/>
      <c r="BIR16" s="20"/>
      <c r="BIS16"/>
      <c r="BIT16" s="20"/>
      <c r="BIU16"/>
      <c r="BIV16" s="20"/>
      <c r="BIW16"/>
      <c r="BIX16" s="20"/>
      <c r="BIY16"/>
      <c r="BIZ16" s="20"/>
      <c r="BJA16"/>
      <c r="BJB16" s="20"/>
      <c r="BJC16"/>
      <c r="BJD16" s="20"/>
      <c r="BJE16"/>
      <c r="BJF16" s="20"/>
      <c r="BJG16"/>
      <c r="BJH16" s="20"/>
      <c r="BJI16"/>
      <c r="BJJ16" s="20"/>
      <c r="BJK16"/>
      <c r="BJL16" s="20"/>
      <c r="BJM16"/>
      <c r="BJN16" s="20"/>
      <c r="BJO16"/>
      <c r="BJP16" s="20"/>
      <c r="BJQ16"/>
      <c r="BJR16" s="20"/>
      <c r="BJS16"/>
      <c r="BJT16" s="20"/>
      <c r="BJU16"/>
      <c r="BJV16" s="20"/>
      <c r="BJW16"/>
      <c r="BJX16" s="20"/>
      <c r="BJY16"/>
      <c r="BJZ16" s="20"/>
      <c r="BKA16"/>
      <c r="BKB16" s="20"/>
      <c r="BKC16"/>
      <c r="BKD16" s="20"/>
      <c r="BKE16"/>
      <c r="BKF16" s="20"/>
      <c r="BKG16"/>
      <c r="BKH16" s="20"/>
      <c r="BKI16"/>
      <c r="BKJ16" s="20"/>
      <c r="BKK16"/>
      <c r="BKL16" s="20"/>
      <c r="BKM16"/>
      <c r="BKN16" s="20"/>
      <c r="BKO16"/>
      <c r="BKP16" s="20"/>
      <c r="BKQ16"/>
      <c r="BKR16" s="20"/>
      <c r="BKS16"/>
      <c r="BKT16" s="20"/>
      <c r="BKU16"/>
      <c r="BKV16" s="20"/>
      <c r="BKW16"/>
      <c r="BKX16" s="20"/>
      <c r="BKY16"/>
      <c r="BKZ16" s="20"/>
      <c r="BLA16"/>
      <c r="BLB16" s="20"/>
      <c r="BLC16"/>
      <c r="BLD16" s="20"/>
      <c r="BLE16"/>
      <c r="BLF16" s="20"/>
      <c r="BLG16"/>
      <c r="BLH16" s="20"/>
      <c r="BLI16"/>
      <c r="BLJ16" s="20"/>
      <c r="BLK16"/>
      <c r="BLL16" s="20"/>
      <c r="BLM16"/>
      <c r="BLN16" s="20"/>
      <c r="BLO16"/>
      <c r="BLP16" s="20"/>
      <c r="BLQ16"/>
      <c r="BLR16" s="20"/>
      <c r="BLS16"/>
      <c r="BLT16" s="20"/>
      <c r="BLU16"/>
      <c r="BLV16" s="20"/>
      <c r="BLW16"/>
      <c r="BLX16" s="20"/>
      <c r="BLY16"/>
      <c r="BLZ16" s="20"/>
      <c r="BMA16"/>
      <c r="BMB16" s="20"/>
      <c r="BMC16"/>
      <c r="BMD16" s="20"/>
      <c r="BME16"/>
      <c r="BMF16" s="20"/>
      <c r="BMG16"/>
      <c r="BMH16" s="20"/>
      <c r="BMI16"/>
      <c r="BMJ16" s="20"/>
      <c r="BMK16"/>
      <c r="BML16" s="20"/>
      <c r="BMM16"/>
      <c r="BMN16" s="20"/>
      <c r="BMO16"/>
      <c r="BMP16" s="20"/>
      <c r="BMQ16"/>
      <c r="BMR16" s="20"/>
      <c r="BMS16"/>
      <c r="BMT16" s="20"/>
      <c r="BMU16"/>
      <c r="BMV16" s="20"/>
      <c r="BMW16"/>
      <c r="BMX16" s="20"/>
      <c r="BMY16"/>
      <c r="BMZ16" s="20"/>
      <c r="BNA16"/>
      <c r="BNB16" s="20"/>
      <c r="BNC16"/>
      <c r="BND16" s="20"/>
      <c r="BNE16"/>
      <c r="BNF16" s="20"/>
      <c r="BNG16"/>
      <c r="BNH16" s="20"/>
      <c r="BNI16"/>
      <c r="BNJ16" s="20"/>
      <c r="BNK16"/>
      <c r="BNL16" s="20"/>
      <c r="BNM16"/>
      <c r="BNN16" s="20"/>
      <c r="BNO16"/>
      <c r="BNP16" s="20"/>
      <c r="BNQ16"/>
      <c r="BNR16" s="20"/>
      <c r="BNS16"/>
      <c r="BNT16" s="20"/>
      <c r="BNU16"/>
      <c r="BNV16" s="20"/>
      <c r="BNW16"/>
      <c r="BNX16" s="20"/>
      <c r="BNY16"/>
      <c r="BNZ16" s="20"/>
      <c r="BOA16"/>
      <c r="BOB16" s="20"/>
      <c r="BOC16"/>
      <c r="BOD16" s="20"/>
      <c r="BOE16"/>
      <c r="BOF16" s="20"/>
      <c r="BOG16"/>
      <c r="BOH16" s="20"/>
      <c r="BOI16"/>
      <c r="BOJ16" s="20"/>
      <c r="BOK16"/>
      <c r="BOL16" s="20"/>
      <c r="BOM16"/>
      <c r="BON16" s="20"/>
      <c r="BOO16"/>
      <c r="BOP16" s="20"/>
      <c r="BOQ16"/>
      <c r="BOR16" s="20"/>
      <c r="BOS16"/>
      <c r="BOT16" s="20"/>
      <c r="BOU16"/>
      <c r="BOV16" s="20"/>
      <c r="BOW16"/>
      <c r="BOX16" s="20"/>
      <c r="BOY16"/>
      <c r="BOZ16" s="20"/>
      <c r="BPA16"/>
      <c r="BPB16" s="20"/>
      <c r="BPC16"/>
      <c r="BPD16" s="20"/>
      <c r="BPE16"/>
      <c r="BPF16" s="20"/>
      <c r="BPG16"/>
      <c r="BPH16" s="20"/>
      <c r="BPI16"/>
      <c r="BPJ16" s="20"/>
      <c r="BPK16"/>
      <c r="BPL16" s="20"/>
      <c r="BPM16"/>
      <c r="BPN16" s="20"/>
      <c r="BPO16"/>
      <c r="BPP16" s="20"/>
      <c r="BPQ16"/>
      <c r="BPR16" s="20"/>
      <c r="BPS16"/>
      <c r="BPT16" s="20"/>
      <c r="BPU16"/>
      <c r="BPV16" s="20"/>
      <c r="BPW16"/>
      <c r="BPX16" s="20"/>
      <c r="BPY16"/>
      <c r="BPZ16" s="20"/>
      <c r="BQA16"/>
      <c r="BQB16" s="20"/>
      <c r="BQC16"/>
      <c r="BQD16" s="20"/>
      <c r="BQE16"/>
      <c r="BQF16" s="20"/>
      <c r="BQG16"/>
      <c r="BQH16" s="20"/>
      <c r="BQI16"/>
      <c r="BQJ16" s="20"/>
      <c r="BQK16"/>
      <c r="BQL16" s="20"/>
      <c r="BQM16"/>
      <c r="BQN16" s="20"/>
      <c r="BQO16"/>
      <c r="BQP16" s="20"/>
      <c r="BQQ16"/>
      <c r="BQR16" s="20"/>
      <c r="BQS16"/>
      <c r="BQT16" s="20"/>
      <c r="BQU16"/>
      <c r="BQV16" s="20"/>
      <c r="BQW16"/>
      <c r="BQX16" s="20"/>
      <c r="BQY16"/>
      <c r="BQZ16" s="20"/>
      <c r="BRA16"/>
      <c r="BRB16" s="20"/>
      <c r="BRC16"/>
      <c r="BRD16" s="20"/>
      <c r="BRE16"/>
      <c r="BRF16" s="20"/>
      <c r="BRG16"/>
      <c r="BRH16" s="20"/>
      <c r="BRI16"/>
      <c r="BRJ16" s="20"/>
      <c r="BRK16"/>
      <c r="BRL16" s="20"/>
      <c r="BRM16"/>
      <c r="BRN16" s="20"/>
      <c r="BRO16"/>
      <c r="BRP16" s="20"/>
      <c r="BRQ16"/>
      <c r="BRR16" s="20"/>
      <c r="BRS16"/>
      <c r="BRT16" s="20"/>
      <c r="BRU16"/>
      <c r="BRV16" s="20"/>
      <c r="BRW16"/>
      <c r="BRX16" s="20"/>
      <c r="BRY16"/>
      <c r="BRZ16" s="20"/>
      <c r="BSA16"/>
      <c r="BSB16" s="20"/>
      <c r="BSC16"/>
      <c r="BSD16" s="20"/>
      <c r="BSE16"/>
      <c r="BSF16" s="20"/>
      <c r="BSG16"/>
      <c r="BSH16" s="20"/>
      <c r="BSI16"/>
      <c r="BSJ16" s="20"/>
      <c r="BSK16"/>
      <c r="BSL16" s="20"/>
      <c r="BSM16"/>
      <c r="BSN16" s="20"/>
      <c r="BSO16"/>
      <c r="BSP16" s="20"/>
      <c r="BSQ16"/>
      <c r="BSR16" s="20"/>
      <c r="BSS16"/>
      <c r="BST16" s="20"/>
      <c r="BSU16"/>
      <c r="BSV16" s="20"/>
      <c r="BSW16"/>
      <c r="BSX16" s="20"/>
      <c r="BSY16"/>
      <c r="BSZ16" s="20"/>
      <c r="BTA16"/>
      <c r="BTB16" s="20"/>
      <c r="BTC16"/>
      <c r="BTD16" s="20"/>
      <c r="BTE16"/>
      <c r="BTF16" s="20"/>
      <c r="BTG16"/>
      <c r="BTH16" s="20"/>
      <c r="BTI16"/>
      <c r="BTJ16" s="20"/>
      <c r="BTK16"/>
      <c r="BTL16" s="20"/>
      <c r="BTM16"/>
      <c r="BTN16" s="20"/>
      <c r="BTO16"/>
      <c r="BTP16" s="20"/>
      <c r="BTQ16"/>
      <c r="BTR16" s="20"/>
      <c r="BTS16"/>
      <c r="BTT16" s="20"/>
      <c r="BTU16"/>
      <c r="BTV16" s="20"/>
      <c r="BTW16"/>
      <c r="BTX16" s="20"/>
      <c r="BTY16"/>
      <c r="BTZ16" s="20"/>
      <c r="BUA16"/>
      <c r="BUB16" s="20"/>
      <c r="BUC16"/>
      <c r="BUD16" s="20"/>
      <c r="BUE16"/>
      <c r="BUF16" s="20"/>
      <c r="BUG16"/>
      <c r="BUH16" s="20"/>
      <c r="BUI16"/>
      <c r="BUJ16" s="20"/>
      <c r="BUK16"/>
      <c r="BUL16" s="20"/>
      <c r="BUM16"/>
      <c r="BUN16" s="20"/>
      <c r="BUO16"/>
      <c r="BUP16" s="20"/>
      <c r="BUQ16"/>
      <c r="BUR16" s="20"/>
      <c r="BUS16"/>
      <c r="BUT16" s="20"/>
      <c r="BUU16"/>
      <c r="BUV16" s="20"/>
      <c r="BUW16"/>
      <c r="BUX16" s="20"/>
      <c r="BUY16"/>
      <c r="BUZ16" s="20"/>
      <c r="BVA16"/>
      <c r="BVB16" s="20"/>
      <c r="BVC16"/>
      <c r="BVD16" s="20"/>
      <c r="BVE16"/>
      <c r="BVF16" s="20"/>
      <c r="BVG16"/>
      <c r="BVH16" s="20"/>
      <c r="BVI16"/>
      <c r="BVJ16" s="20"/>
      <c r="BVK16"/>
      <c r="BVL16" s="20"/>
      <c r="BVM16"/>
      <c r="BVN16" s="20"/>
      <c r="BVO16"/>
      <c r="BVP16" s="20"/>
      <c r="BVQ16"/>
      <c r="BVR16" s="20"/>
      <c r="BVS16"/>
      <c r="BVT16" s="20"/>
      <c r="BVU16"/>
      <c r="BVV16" s="20"/>
      <c r="BVW16"/>
      <c r="BVX16" s="20"/>
      <c r="BVY16"/>
      <c r="BVZ16" s="20"/>
      <c r="BWA16"/>
      <c r="BWB16" s="20"/>
      <c r="BWC16"/>
      <c r="BWD16" s="20"/>
      <c r="BWE16"/>
      <c r="BWF16" s="20"/>
      <c r="BWG16"/>
      <c r="BWH16" s="20"/>
      <c r="BWI16"/>
      <c r="BWJ16" s="20"/>
      <c r="BWK16"/>
      <c r="BWL16" s="20"/>
      <c r="BWM16"/>
      <c r="BWN16" s="20"/>
      <c r="BWO16"/>
      <c r="BWP16" s="20"/>
      <c r="BWQ16"/>
      <c r="BWR16" s="20"/>
      <c r="BWS16"/>
      <c r="BWT16" s="20"/>
      <c r="BWU16"/>
      <c r="BWV16" s="20"/>
      <c r="BWW16"/>
      <c r="BWX16" s="20"/>
      <c r="BWY16"/>
      <c r="BWZ16" s="20"/>
      <c r="BXA16"/>
      <c r="BXB16" s="20"/>
      <c r="BXC16"/>
      <c r="BXD16" s="20"/>
      <c r="BXE16"/>
      <c r="BXF16" s="20"/>
      <c r="BXG16"/>
      <c r="BXH16" s="20"/>
      <c r="BXI16"/>
      <c r="BXJ16" s="20"/>
      <c r="BXK16"/>
      <c r="BXL16" s="20"/>
      <c r="BXM16"/>
      <c r="BXN16" s="20"/>
      <c r="BXO16"/>
      <c r="BXP16" s="20"/>
      <c r="BXQ16"/>
      <c r="BXR16" s="20"/>
      <c r="BXS16"/>
      <c r="BXT16" s="20"/>
      <c r="BXU16"/>
      <c r="BXV16" s="20"/>
      <c r="BXW16"/>
      <c r="BXX16" s="20"/>
      <c r="BXY16"/>
      <c r="BXZ16" s="20"/>
      <c r="BYA16"/>
      <c r="BYB16" s="20"/>
      <c r="BYC16"/>
      <c r="BYD16" s="20"/>
      <c r="BYE16"/>
      <c r="BYF16" s="20"/>
      <c r="BYG16"/>
      <c r="BYH16" s="20"/>
      <c r="BYI16"/>
      <c r="BYJ16" s="20"/>
      <c r="BYK16"/>
      <c r="BYL16" s="20"/>
      <c r="BYM16"/>
      <c r="BYN16" s="20"/>
      <c r="BYO16"/>
      <c r="BYP16" s="20"/>
      <c r="BYQ16"/>
      <c r="BYR16" s="20"/>
      <c r="BYS16"/>
      <c r="BYT16" s="20"/>
      <c r="BYU16"/>
      <c r="BYV16" s="20"/>
      <c r="BYW16"/>
      <c r="BYX16" s="20"/>
      <c r="BYY16"/>
      <c r="BYZ16" s="20"/>
      <c r="BZA16"/>
      <c r="BZB16" s="20"/>
      <c r="BZC16"/>
      <c r="BZD16" s="20"/>
      <c r="BZE16"/>
      <c r="BZF16" s="20"/>
      <c r="BZG16"/>
      <c r="BZH16" s="20"/>
      <c r="BZI16"/>
      <c r="BZJ16" s="20"/>
      <c r="BZK16"/>
      <c r="BZL16" s="20"/>
      <c r="BZM16"/>
      <c r="BZN16" s="20"/>
      <c r="BZO16"/>
      <c r="BZP16" s="20"/>
      <c r="BZQ16"/>
      <c r="BZR16" s="20"/>
      <c r="BZS16"/>
      <c r="BZT16" s="20"/>
      <c r="BZU16"/>
      <c r="BZV16" s="20"/>
      <c r="BZW16"/>
      <c r="BZX16" s="20"/>
      <c r="BZY16"/>
      <c r="BZZ16" s="20"/>
      <c r="CAA16"/>
      <c r="CAB16" s="20"/>
      <c r="CAC16"/>
      <c r="CAD16" s="20"/>
      <c r="CAE16"/>
      <c r="CAF16" s="20"/>
      <c r="CAG16"/>
      <c r="CAH16" s="20"/>
      <c r="CAI16"/>
      <c r="CAJ16" s="20"/>
      <c r="CAK16"/>
      <c r="CAL16" s="20"/>
      <c r="CAM16"/>
      <c r="CAN16" s="20"/>
      <c r="CAO16"/>
      <c r="CAP16" s="20"/>
      <c r="CAQ16"/>
      <c r="CAR16" s="20"/>
      <c r="CAS16"/>
      <c r="CAT16" s="20"/>
      <c r="CAU16"/>
      <c r="CAV16" s="20"/>
      <c r="CAW16"/>
      <c r="CAX16" s="20"/>
      <c r="CAY16"/>
      <c r="CAZ16" s="20"/>
      <c r="CBA16"/>
      <c r="CBB16" s="20"/>
      <c r="CBC16"/>
      <c r="CBD16" s="20"/>
      <c r="CBE16"/>
      <c r="CBF16" s="20"/>
      <c r="CBG16"/>
      <c r="CBH16" s="20"/>
      <c r="CBI16"/>
      <c r="CBJ16" s="20"/>
      <c r="CBK16"/>
      <c r="CBL16" s="20"/>
      <c r="CBM16"/>
      <c r="CBN16" s="20"/>
      <c r="CBO16"/>
      <c r="CBP16" s="20"/>
      <c r="CBQ16"/>
      <c r="CBR16" s="20"/>
      <c r="CBS16"/>
      <c r="CBT16" s="20"/>
      <c r="CBU16"/>
      <c r="CBV16" s="20"/>
      <c r="CBW16"/>
      <c r="CBX16" s="20"/>
      <c r="CBY16"/>
      <c r="CBZ16" s="20"/>
      <c r="CCA16"/>
      <c r="CCB16" s="20"/>
      <c r="CCC16"/>
      <c r="CCD16" s="20"/>
      <c r="CCE16"/>
      <c r="CCF16" s="20"/>
      <c r="CCG16"/>
      <c r="CCH16" s="20"/>
      <c r="CCI16"/>
      <c r="CCJ16" s="20"/>
      <c r="CCK16"/>
      <c r="CCL16" s="20"/>
      <c r="CCM16"/>
      <c r="CCN16" s="20"/>
      <c r="CCO16"/>
      <c r="CCP16" s="20"/>
      <c r="CCQ16"/>
      <c r="CCR16" s="20"/>
      <c r="CCS16"/>
      <c r="CCT16" s="20"/>
      <c r="CCU16"/>
      <c r="CCV16" s="20"/>
      <c r="CCW16"/>
      <c r="CCX16" s="20"/>
      <c r="CCY16"/>
      <c r="CCZ16" s="20"/>
      <c r="CDA16"/>
      <c r="CDB16" s="20"/>
      <c r="CDC16"/>
      <c r="CDD16" s="20"/>
      <c r="CDE16"/>
      <c r="CDF16" s="20"/>
      <c r="CDG16"/>
      <c r="CDH16" s="20"/>
      <c r="CDI16"/>
      <c r="CDJ16" s="20"/>
      <c r="CDK16"/>
      <c r="CDL16" s="20"/>
      <c r="CDM16"/>
      <c r="CDN16" s="20"/>
      <c r="CDO16"/>
      <c r="CDP16" s="20"/>
      <c r="CDQ16"/>
      <c r="CDR16" s="20"/>
      <c r="CDS16"/>
      <c r="CDT16" s="20"/>
      <c r="CDU16"/>
      <c r="CDV16" s="20"/>
      <c r="CDW16"/>
      <c r="CDX16" s="20"/>
      <c r="CDY16"/>
      <c r="CDZ16" s="20"/>
      <c r="CEA16"/>
      <c r="CEB16" s="20"/>
      <c r="CEC16"/>
      <c r="CED16" s="20"/>
      <c r="CEE16"/>
      <c r="CEF16" s="20"/>
      <c r="CEG16"/>
      <c r="CEH16" s="20"/>
      <c r="CEI16"/>
      <c r="CEJ16" s="20"/>
      <c r="CEK16"/>
      <c r="CEL16" s="20"/>
      <c r="CEM16"/>
      <c r="CEN16" s="20"/>
      <c r="CEO16"/>
      <c r="CEP16" s="20"/>
      <c r="CEQ16"/>
      <c r="CER16" s="20"/>
      <c r="CES16"/>
      <c r="CET16" s="20"/>
      <c r="CEU16"/>
      <c r="CEV16" s="20"/>
      <c r="CEW16"/>
      <c r="CEX16" s="20"/>
      <c r="CEY16"/>
      <c r="CEZ16" s="20"/>
      <c r="CFA16"/>
      <c r="CFB16" s="20"/>
      <c r="CFC16"/>
      <c r="CFD16" s="20"/>
      <c r="CFE16"/>
      <c r="CFF16" s="20"/>
      <c r="CFG16"/>
      <c r="CFH16" s="20"/>
      <c r="CFI16"/>
      <c r="CFJ16" s="20"/>
      <c r="CFK16"/>
      <c r="CFL16" s="20"/>
      <c r="CFM16"/>
      <c r="CFN16" s="20"/>
      <c r="CFO16"/>
      <c r="CFP16" s="20"/>
      <c r="CFQ16"/>
      <c r="CFR16" s="20"/>
      <c r="CFS16"/>
      <c r="CFT16" s="20"/>
      <c r="CFU16"/>
      <c r="CFV16" s="20"/>
      <c r="CFW16"/>
      <c r="CFX16" s="20"/>
      <c r="CFY16"/>
      <c r="CFZ16" s="20"/>
      <c r="CGA16"/>
      <c r="CGB16" s="20"/>
      <c r="CGC16"/>
      <c r="CGD16" s="20"/>
      <c r="CGE16"/>
      <c r="CGF16" s="20"/>
      <c r="CGG16"/>
      <c r="CGH16" s="20"/>
      <c r="CGI16"/>
      <c r="CGJ16" s="20"/>
      <c r="CGK16"/>
      <c r="CGL16" s="20"/>
      <c r="CGM16"/>
      <c r="CGN16" s="20"/>
      <c r="CGO16"/>
      <c r="CGP16" s="20"/>
      <c r="CGQ16"/>
      <c r="CGR16" s="20"/>
      <c r="CGS16"/>
      <c r="CGT16" s="20"/>
      <c r="CGU16"/>
      <c r="CGV16" s="20"/>
      <c r="CGW16"/>
      <c r="CGX16" s="20"/>
      <c r="CGY16"/>
      <c r="CGZ16" s="20"/>
      <c r="CHA16"/>
      <c r="CHB16" s="20"/>
      <c r="CHC16"/>
      <c r="CHD16" s="20"/>
      <c r="CHE16"/>
      <c r="CHF16" s="20"/>
      <c r="CHG16"/>
      <c r="CHH16" s="20"/>
      <c r="CHI16"/>
      <c r="CHJ16" s="20"/>
      <c r="CHK16"/>
      <c r="CHL16" s="20"/>
      <c r="CHM16"/>
      <c r="CHN16" s="20"/>
      <c r="CHO16"/>
      <c r="CHP16" s="20"/>
      <c r="CHQ16"/>
      <c r="CHR16" s="20"/>
      <c r="CHS16"/>
      <c r="CHT16" s="20"/>
      <c r="CHU16"/>
      <c r="CHV16" s="20"/>
      <c r="CHW16"/>
      <c r="CHX16" s="20"/>
      <c r="CHY16"/>
      <c r="CHZ16" s="20"/>
      <c r="CIA16"/>
      <c r="CIB16" s="20"/>
      <c r="CIC16"/>
      <c r="CID16" s="20"/>
      <c r="CIE16"/>
      <c r="CIF16" s="20"/>
      <c r="CIG16"/>
      <c r="CIH16" s="20"/>
      <c r="CII16"/>
      <c r="CIJ16" s="20"/>
      <c r="CIK16"/>
      <c r="CIL16" s="20"/>
      <c r="CIM16"/>
      <c r="CIN16" s="20"/>
      <c r="CIO16"/>
      <c r="CIP16" s="20"/>
      <c r="CIQ16"/>
      <c r="CIR16" s="20"/>
      <c r="CIS16"/>
      <c r="CIT16" s="20"/>
      <c r="CIU16"/>
      <c r="CIV16" s="20"/>
      <c r="CIW16"/>
      <c r="CIX16" s="20"/>
      <c r="CIY16"/>
      <c r="CIZ16" s="20"/>
      <c r="CJA16"/>
      <c r="CJB16" s="20"/>
      <c r="CJC16"/>
      <c r="CJD16" s="20"/>
      <c r="CJE16"/>
      <c r="CJF16" s="20"/>
      <c r="CJG16"/>
      <c r="CJH16" s="20"/>
      <c r="CJI16"/>
      <c r="CJJ16" s="20"/>
      <c r="CJK16"/>
      <c r="CJL16" s="20"/>
      <c r="CJM16"/>
      <c r="CJN16" s="20"/>
      <c r="CJO16"/>
      <c r="CJP16" s="20"/>
      <c r="CJQ16"/>
      <c r="CJR16" s="20"/>
      <c r="CJS16"/>
      <c r="CJT16" s="20"/>
      <c r="CJU16"/>
      <c r="CJV16" s="20"/>
      <c r="CJW16"/>
      <c r="CJX16" s="20"/>
      <c r="CJY16"/>
      <c r="CJZ16" s="20"/>
      <c r="CKA16"/>
      <c r="CKB16" s="20"/>
      <c r="CKC16"/>
      <c r="CKD16" s="20"/>
      <c r="CKE16"/>
      <c r="CKF16" s="20"/>
      <c r="CKG16"/>
      <c r="CKH16" s="20"/>
      <c r="CKI16"/>
      <c r="CKJ16" s="20"/>
      <c r="CKK16"/>
      <c r="CKL16" s="20"/>
      <c r="CKM16"/>
      <c r="CKN16" s="20"/>
      <c r="CKO16"/>
      <c r="CKP16" s="20"/>
      <c r="CKQ16"/>
      <c r="CKR16" s="20"/>
      <c r="CKS16"/>
      <c r="CKT16" s="20"/>
      <c r="CKU16"/>
      <c r="CKV16" s="20"/>
      <c r="CKW16"/>
      <c r="CKX16" s="20"/>
      <c r="CKY16"/>
      <c r="CKZ16" s="20"/>
      <c r="CLA16"/>
      <c r="CLB16" s="20"/>
      <c r="CLC16"/>
      <c r="CLD16" s="20"/>
      <c r="CLE16"/>
      <c r="CLF16" s="20"/>
      <c r="CLG16"/>
      <c r="CLH16" s="20"/>
      <c r="CLI16"/>
      <c r="CLJ16" s="20"/>
      <c r="CLK16"/>
      <c r="CLL16" s="20"/>
      <c r="CLM16"/>
      <c r="CLN16" s="20"/>
      <c r="CLO16"/>
      <c r="CLP16" s="20"/>
      <c r="CLQ16"/>
      <c r="CLR16" s="20"/>
      <c r="CLS16"/>
      <c r="CLT16" s="20"/>
      <c r="CLU16"/>
      <c r="CLV16" s="20"/>
      <c r="CLW16"/>
      <c r="CLX16" s="20"/>
      <c r="CLY16"/>
      <c r="CLZ16" s="20"/>
      <c r="CMA16"/>
      <c r="CMB16" s="20"/>
      <c r="CMC16"/>
      <c r="CMD16" s="20"/>
      <c r="CME16"/>
      <c r="CMF16" s="20"/>
      <c r="CMG16"/>
      <c r="CMH16" s="20"/>
      <c r="CMI16"/>
      <c r="CMJ16" s="20"/>
      <c r="CMK16"/>
      <c r="CML16" s="20"/>
      <c r="CMM16"/>
      <c r="CMN16" s="20"/>
      <c r="CMO16"/>
      <c r="CMP16" s="20"/>
      <c r="CMQ16"/>
      <c r="CMR16" s="20"/>
      <c r="CMS16"/>
      <c r="CMT16" s="20"/>
      <c r="CMU16"/>
      <c r="CMV16" s="20"/>
      <c r="CMW16"/>
      <c r="CMX16" s="20"/>
      <c r="CMY16"/>
      <c r="CMZ16" s="20"/>
      <c r="CNA16"/>
      <c r="CNB16" s="20"/>
      <c r="CNC16"/>
      <c r="CND16" s="20"/>
      <c r="CNE16"/>
      <c r="CNF16" s="20"/>
      <c r="CNG16"/>
      <c r="CNH16" s="20"/>
      <c r="CNI16"/>
      <c r="CNJ16" s="20"/>
      <c r="CNK16"/>
      <c r="CNL16" s="20"/>
      <c r="CNM16"/>
      <c r="CNN16" s="20"/>
      <c r="CNO16"/>
      <c r="CNP16" s="20"/>
      <c r="CNQ16"/>
      <c r="CNR16" s="20"/>
      <c r="CNS16"/>
      <c r="CNT16" s="20"/>
      <c r="CNU16"/>
      <c r="CNV16" s="20"/>
      <c r="CNW16"/>
      <c r="CNX16" s="20"/>
      <c r="CNY16"/>
      <c r="CNZ16" s="20"/>
      <c r="COA16"/>
      <c r="COB16" s="20"/>
      <c r="COC16"/>
      <c r="COD16" s="20"/>
      <c r="COE16"/>
      <c r="COF16" s="20"/>
      <c r="COG16"/>
      <c r="COH16" s="20"/>
      <c r="COI16"/>
      <c r="COJ16" s="20"/>
      <c r="COK16"/>
      <c r="COL16" s="20"/>
      <c r="COM16"/>
      <c r="CON16" s="20"/>
      <c r="COO16"/>
      <c r="COP16" s="20"/>
      <c r="COQ16"/>
      <c r="COR16" s="20"/>
      <c r="COS16"/>
      <c r="COT16" s="20"/>
      <c r="COU16"/>
      <c r="COV16" s="20"/>
      <c r="COW16"/>
      <c r="COX16" s="20"/>
      <c r="COY16"/>
      <c r="COZ16" s="20"/>
      <c r="CPA16"/>
      <c r="CPB16" s="20"/>
      <c r="CPC16"/>
      <c r="CPD16" s="20"/>
      <c r="CPE16"/>
      <c r="CPF16" s="20"/>
      <c r="CPG16"/>
      <c r="CPH16" s="20"/>
      <c r="CPI16"/>
      <c r="CPJ16" s="20"/>
      <c r="CPK16"/>
      <c r="CPL16" s="20"/>
      <c r="CPM16"/>
      <c r="CPN16" s="20"/>
      <c r="CPO16"/>
      <c r="CPP16" s="20"/>
      <c r="CPQ16"/>
      <c r="CPR16" s="20"/>
      <c r="CPS16"/>
      <c r="CPT16" s="20"/>
      <c r="CPU16"/>
      <c r="CPV16" s="20"/>
      <c r="CPW16"/>
      <c r="CPX16" s="20"/>
      <c r="CPY16"/>
      <c r="CPZ16" s="20"/>
      <c r="CQA16"/>
      <c r="CQB16" s="20"/>
      <c r="CQC16"/>
      <c r="CQD16" s="20"/>
      <c r="CQE16"/>
      <c r="CQF16" s="20"/>
      <c r="CQG16"/>
      <c r="CQH16" s="20"/>
      <c r="CQI16"/>
      <c r="CQJ16" s="20"/>
      <c r="CQK16"/>
      <c r="CQL16" s="20"/>
      <c r="CQM16"/>
      <c r="CQN16" s="20"/>
      <c r="CQO16"/>
      <c r="CQP16" s="20"/>
      <c r="CQQ16"/>
      <c r="CQR16" s="20"/>
      <c r="CQS16"/>
      <c r="CQT16" s="20"/>
      <c r="CQU16"/>
      <c r="CQV16" s="20"/>
      <c r="CQW16"/>
      <c r="CQX16" s="20"/>
      <c r="CQY16"/>
      <c r="CQZ16" s="20"/>
      <c r="CRA16"/>
      <c r="CRB16" s="20"/>
      <c r="CRC16"/>
      <c r="CRD16" s="20"/>
      <c r="CRE16"/>
      <c r="CRF16" s="20"/>
      <c r="CRG16"/>
      <c r="CRH16" s="20"/>
      <c r="CRI16"/>
      <c r="CRJ16" s="20"/>
      <c r="CRK16"/>
      <c r="CRL16" s="20"/>
      <c r="CRM16"/>
      <c r="CRN16" s="20"/>
      <c r="CRO16"/>
      <c r="CRP16" s="20"/>
      <c r="CRQ16"/>
      <c r="CRR16" s="20"/>
      <c r="CRS16"/>
      <c r="CRT16" s="20"/>
      <c r="CRU16"/>
      <c r="CRV16" s="20"/>
      <c r="CRW16"/>
      <c r="CRX16" s="20"/>
      <c r="CRY16"/>
      <c r="CRZ16" s="20"/>
      <c r="CSA16"/>
      <c r="CSB16" s="20"/>
      <c r="CSC16"/>
      <c r="CSD16" s="20"/>
      <c r="CSE16"/>
      <c r="CSF16" s="20"/>
      <c r="CSG16"/>
      <c r="CSH16" s="20"/>
      <c r="CSI16"/>
      <c r="CSJ16" s="20"/>
      <c r="CSK16"/>
      <c r="CSL16" s="20"/>
      <c r="CSM16"/>
      <c r="CSN16" s="20"/>
      <c r="CSO16"/>
      <c r="CSP16" s="20"/>
      <c r="CSQ16"/>
      <c r="CSR16" s="20"/>
      <c r="CSS16"/>
      <c r="CST16" s="20"/>
      <c r="CSU16"/>
      <c r="CSV16" s="20"/>
      <c r="CSW16"/>
      <c r="CSX16" s="20"/>
      <c r="CSY16"/>
      <c r="CSZ16" s="20"/>
      <c r="CTA16"/>
      <c r="CTB16" s="20"/>
      <c r="CTC16"/>
      <c r="CTD16" s="20"/>
      <c r="CTE16"/>
      <c r="CTF16" s="20"/>
      <c r="CTG16"/>
      <c r="CTH16" s="20"/>
      <c r="CTI16"/>
      <c r="CTJ16" s="20"/>
      <c r="CTK16"/>
      <c r="CTL16" s="20"/>
      <c r="CTM16"/>
      <c r="CTN16" s="20"/>
      <c r="CTO16"/>
      <c r="CTP16" s="20"/>
      <c r="CTQ16"/>
      <c r="CTR16" s="20"/>
      <c r="CTS16"/>
      <c r="CTT16" s="20"/>
      <c r="CTU16"/>
      <c r="CTV16" s="20"/>
      <c r="CTW16"/>
      <c r="CTX16" s="20"/>
      <c r="CTY16"/>
      <c r="CTZ16" s="20"/>
      <c r="CUA16"/>
      <c r="CUB16" s="20"/>
      <c r="CUC16"/>
      <c r="CUD16" s="20"/>
      <c r="CUE16"/>
      <c r="CUF16" s="20"/>
      <c r="CUG16"/>
      <c r="CUH16" s="20"/>
      <c r="CUI16"/>
      <c r="CUJ16" s="20"/>
      <c r="CUK16"/>
      <c r="CUL16" s="20"/>
      <c r="CUM16"/>
      <c r="CUN16" s="20"/>
      <c r="CUO16"/>
      <c r="CUP16" s="20"/>
      <c r="CUQ16"/>
      <c r="CUR16" s="20"/>
      <c r="CUS16"/>
      <c r="CUT16" s="20"/>
      <c r="CUU16"/>
      <c r="CUV16" s="20"/>
      <c r="CUW16"/>
      <c r="CUX16" s="20"/>
      <c r="CUY16"/>
      <c r="CUZ16" s="20"/>
      <c r="CVA16"/>
      <c r="CVB16" s="20"/>
      <c r="CVC16"/>
      <c r="CVD16" s="20"/>
      <c r="CVE16"/>
      <c r="CVF16" s="20"/>
      <c r="CVG16"/>
      <c r="CVH16" s="20"/>
      <c r="CVI16"/>
      <c r="CVJ16" s="20"/>
      <c r="CVK16"/>
      <c r="CVL16" s="20"/>
      <c r="CVM16"/>
      <c r="CVN16" s="20"/>
      <c r="CVO16"/>
      <c r="CVP16" s="20"/>
      <c r="CVQ16"/>
      <c r="CVR16" s="20"/>
      <c r="CVS16"/>
      <c r="CVT16" s="20"/>
      <c r="CVU16"/>
      <c r="CVV16" s="20"/>
      <c r="CVW16"/>
      <c r="CVX16" s="20"/>
      <c r="CVY16"/>
      <c r="CVZ16" s="20"/>
      <c r="CWA16"/>
      <c r="CWB16" s="20"/>
      <c r="CWC16"/>
      <c r="CWD16" s="20"/>
      <c r="CWE16"/>
      <c r="CWF16" s="20"/>
      <c r="CWG16"/>
      <c r="CWH16" s="20"/>
      <c r="CWI16"/>
      <c r="CWJ16" s="20"/>
      <c r="CWK16"/>
      <c r="CWL16" s="20"/>
      <c r="CWM16"/>
      <c r="CWN16" s="20"/>
      <c r="CWO16"/>
      <c r="CWP16" s="20"/>
      <c r="CWQ16"/>
      <c r="CWR16" s="20"/>
      <c r="CWS16"/>
      <c r="CWT16" s="20"/>
      <c r="CWU16"/>
      <c r="CWV16" s="20"/>
      <c r="CWW16"/>
      <c r="CWX16" s="20"/>
      <c r="CWY16"/>
      <c r="CWZ16" s="20"/>
      <c r="CXA16"/>
      <c r="CXB16" s="20"/>
      <c r="CXC16"/>
      <c r="CXD16" s="20"/>
      <c r="CXE16"/>
      <c r="CXF16" s="20"/>
      <c r="CXG16"/>
      <c r="CXH16" s="20"/>
      <c r="CXI16"/>
      <c r="CXJ16" s="20"/>
      <c r="CXK16"/>
      <c r="CXL16" s="20"/>
      <c r="CXM16"/>
      <c r="CXN16" s="20"/>
      <c r="CXO16"/>
      <c r="CXP16" s="20"/>
      <c r="CXQ16"/>
      <c r="CXR16" s="20"/>
      <c r="CXS16"/>
      <c r="CXT16" s="20"/>
      <c r="CXU16"/>
      <c r="CXV16" s="20"/>
      <c r="CXW16"/>
      <c r="CXX16" s="20"/>
      <c r="CXY16"/>
      <c r="CXZ16" s="20"/>
      <c r="CYA16"/>
      <c r="CYB16" s="20"/>
      <c r="CYC16"/>
      <c r="CYD16" s="20"/>
      <c r="CYE16"/>
      <c r="CYF16" s="20"/>
      <c r="CYG16"/>
      <c r="CYH16" s="20"/>
      <c r="CYI16"/>
      <c r="CYJ16" s="20"/>
      <c r="CYK16"/>
      <c r="CYL16" s="20"/>
      <c r="CYM16"/>
      <c r="CYN16" s="20"/>
      <c r="CYO16"/>
      <c r="CYP16" s="20"/>
      <c r="CYQ16"/>
      <c r="CYR16" s="20"/>
      <c r="CYS16"/>
      <c r="CYT16" s="20"/>
      <c r="CYU16"/>
      <c r="CYV16" s="20"/>
      <c r="CYW16"/>
      <c r="CYX16" s="20"/>
      <c r="CYY16"/>
      <c r="CYZ16" s="20"/>
      <c r="CZA16"/>
      <c r="CZB16" s="20"/>
      <c r="CZC16"/>
      <c r="CZD16" s="20"/>
      <c r="CZE16"/>
      <c r="CZF16" s="20"/>
      <c r="CZG16"/>
      <c r="CZH16" s="20"/>
      <c r="CZI16"/>
      <c r="CZJ16" s="20"/>
      <c r="CZK16"/>
      <c r="CZL16" s="20"/>
      <c r="CZM16"/>
      <c r="CZN16" s="20"/>
      <c r="CZO16"/>
      <c r="CZP16" s="20"/>
      <c r="CZQ16"/>
      <c r="CZR16" s="20"/>
      <c r="CZS16"/>
      <c r="CZT16" s="20"/>
      <c r="CZU16"/>
      <c r="CZV16" s="20"/>
      <c r="CZW16"/>
      <c r="CZX16" s="20"/>
      <c r="CZY16"/>
      <c r="CZZ16" s="20"/>
      <c r="DAA16"/>
      <c r="DAB16" s="20"/>
      <c r="DAC16"/>
      <c r="DAD16" s="20"/>
      <c r="DAE16"/>
      <c r="DAF16" s="20"/>
      <c r="DAG16"/>
      <c r="DAH16" s="20"/>
      <c r="DAI16"/>
      <c r="DAJ16" s="20"/>
      <c r="DAK16"/>
      <c r="DAL16" s="20"/>
      <c r="DAM16"/>
      <c r="DAN16" s="20"/>
      <c r="DAO16"/>
      <c r="DAP16" s="20"/>
      <c r="DAQ16"/>
      <c r="DAR16" s="20"/>
      <c r="DAS16"/>
      <c r="DAT16" s="20"/>
      <c r="DAU16"/>
      <c r="DAV16" s="20"/>
      <c r="DAW16"/>
      <c r="DAX16" s="20"/>
      <c r="DAY16"/>
      <c r="DAZ16" s="20"/>
      <c r="DBA16"/>
      <c r="DBB16" s="20"/>
      <c r="DBC16"/>
      <c r="DBD16" s="20"/>
      <c r="DBE16"/>
      <c r="DBF16" s="20"/>
      <c r="DBG16"/>
      <c r="DBH16" s="20"/>
      <c r="DBI16"/>
      <c r="DBJ16" s="20"/>
      <c r="DBK16"/>
      <c r="DBL16" s="20"/>
      <c r="DBM16"/>
      <c r="DBN16" s="20"/>
      <c r="DBO16"/>
      <c r="DBP16" s="20"/>
      <c r="DBQ16"/>
      <c r="DBR16" s="20"/>
      <c r="DBS16"/>
      <c r="DBT16" s="20"/>
      <c r="DBU16"/>
      <c r="DBV16" s="20"/>
      <c r="DBW16"/>
      <c r="DBX16" s="20"/>
      <c r="DBY16"/>
      <c r="DBZ16" s="20"/>
      <c r="DCA16"/>
      <c r="DCB16" s="20"/>
      <c r="DCC16"/>
      <c r="DCD16" s="20"/>
      <c r="DCE16"/>
      <c r="DCF16" s="20"/>
      <c r="DCG16"/>
      <c r="DCH16" s="20"/>
      <c r="DCI16"/>
      <c r="DCJ16" s="20"/>
      <c r="DCK16"/>
      <c r="DCL16" s="20"/>
      <c r="DCM16"/>
      <c r="DCN16" s="20"/>
      <c r="DCO16"/>
      <c r="DCP16" s="20"/>
      <c r="DCQ16"/>
      <c r="DCR16" s="20"/>
      <c r="DCS16"/>
      <c r="DCT16" s="20"/>
      <c r="DCU16"/>
      <c r="DCV16" s="20"/>
      <c r="DCW16"/>
      <c r="DCX16" s="20"/>
      <c r="DCY16"/>
      <c r="DCZ16" s="20"/>
      <c r="DDA16"/>
      <c r="DDB16" s="20"/>
      <c r="DDC16"/>
      <c r="DDD16" s="20"/>
      <c r="DDE16"/>
      <c r="DDF16" s="20"/>
      <c r="DDG16"/>
      <c r="DDH16" s="20"/>
      <c r="DDI16"/>
      <c r="DDJ16" s="20"/>
      <c r="DDK16"/>
      <c r="DDL16" s="20"/>
      <c r="DDM16"/>
      <c r="DDN16" s="20"/>
      <c r="DDO16"/>
      <c r="DDP16" s="20"/>
      <c r="DDQ16"/>
      <c r="DDR16" s="20"/>
      <c r="DDS16"/>
      <c r="DDT16" s="20"/>
      <c r="DDU16"/>
      <c r="DDV16" s="20"/>
      <c r="DDW16"/>
      <c r="DDX16" s="20"/>
      <c r="DDY16"/>
      <c r="DDZ16" s="20"/>
      <c r="DEA16"/>
      <c r="DEB16" s="20"/>
      <c r="DEC16"/>
      <c r="DED16" s="20"/>
      <c r="DEE16"/>
      <c r="DEF16" s="20"/>
      <c r="DEG16"/>
      <c r="DEH16" s="20"/>
      <c r="DEI16"/>
      <c r="DEJ16" s="20"/>
      <c r="DEK16"/>
      <c r="DEL16" s="20"/>
      <c r="DEM16"/>
      <c r="DEN16" s="20"/>
      <c r="DEO16"/>
      <c r="DEP16" s="20"/>
      <c r="DEQ16"/>
      <c r="DER16" s="20"/>
      <c r="DES16"/>
      <c r="DET16" s="20"/>
      <c r="DEU16"/>
      <c r="DEV16" s="20"/>
      <c r="DEW16"/>
      <c r="DEX16" s="20"/>
      <c r="DEY16"/>
      <c r="DEZ16" s="20"/>
      <c r="DFA16"/>
      <c r="DFB16" s="20"/>
      <c r="DFC16"/>
      <c r="DFD16" s="20"/>
      <c r="DFE16"/>
      <c r="DFF16" s="20"/>
      <c r="DFG16"/>
      <c r="DFH16" s="20"/>
      <c r="DFI16"/>
      <c r="DFJ16" s="20"/>
      <c r="DFK16"/>
      <c r="DFL16" s="20"/>
      <c r="DFM16"/>
      <c r="DFN16" s="20"/>
      <c r="DFO16"/>
      <c r="DFP16" s="20"/>
      <c r="DFQ16"/>
      <c r="DFR16" s="20"/>
      <c r="DFS16"/>
      <c r="DFT16" s="20"/>
      <c r="DFU16"/>
      <c r="DFV16" s="20"/>
      <c r="DFW16"/>
      <c r="DFX16" s="20"/>
      <c r="DFY16"/>
      <c r="DFZ16" s="20"/>
      <c r="DGA16"/>
      <c r="DGB16" s="20"/>
      <c r="DGC16"/>
      <c r="DGD16" s="20"/>
      <c r="DGE16"/>
      <c r="DGF16" s="20"/>
      <c r="DGG16"/>
      <c r="DGH16" s="20"/>
      <c r="DGI16"/>
      <c r="DGJ16" s="20"/>
      <c r="DGK16"/>
      <c r="DGL16" s="20"/>
      <c r="DGM16"/>
      <c r="DGN16" s="20"/>
      <c r="DGO16"/>
      <c r="DGP16" s="20"/>
      <c r="DGQ16"/>
      <c r="DGR16" s="20"/>
      <c r="DGS16"/>
      <c r="DGT16" s="20"/>
      <c r="DGU16"/>
      <c r="DGV16" s="20"/>
      <c r="DGW16"/>
      <c r="DGX16" s="20"/>
      <c r="DGY16"/>
      <c r="DGZ16" s="20"/>
      <c r="DHA16"/>
      <c r="DHB16" s="20"/>
      <c r="DHC16"/>
      <c r="DHD16" s="20"/>
      <c r="DHE16"/>
      <c r="DHF16" s="20"/>
      <c r="DHG16"/>
      <c r="DHH16" s="20"/>
      <c r="DHI16"/>
      <c r="DHJ16" s="20"/>
      <c r="DHK16"/>
      <c r="DHL16" s="20"/>
      <c r="DHM16"/>
      <c r="DHN16" s="20"/>
      <c r="DHO16"/>
      <c r="DHP16" s="20"/>
      <c r="DHQ16"/>
      <c r="DHR16" s="20"/>
      <c r="DHS16"/>
      <c r="DHT16" s="20"/>
      <c r="DHU16"/>
      <c r="DHV16" s="20"/>
      <c r="DHW16"/>
      <c r="DHX16" s="20"/>
      <c r="DHY16"/>
      <c r="DHZ16" s="20"/>
      <c r="DIA16"/>
      <c r="DIB16" s="20"/>
      <c r="DIC16"/>
      <c r="DID16" s="20"/>
      <c r="DIE16"/>
      <c r="DIF16" s="20"/>
      <c r="DIG16"/>
      <c r="DIH16" s="20"/>
      <c r="DII16"/>
      <c r="DIJ16" s="20"/>
      <c r="DIK16"/>
      <c r="DIL16" s="20"/>
      <c r="DIM16"/>
      <c r="DIN16" s="20"/>
      <c r="DIO16"/>
      <c r="DIP16" s="20"/>
      <c r="DIQ16"/>
      <c r="DIR16" s="20"/>
      <c r="DIS16"/>
      <c r="DIT16" s="20"/>
      <c r="DIU16"/>
      <c r="DIV16" s="20"/>
      <c r="DIW16"/>
      <c r="DIX16" s="20"/>
      <c r="DIY16"/>
      <c r="DIZ16" s="20"/>
      <c r="DJA16"/>
      <c r="DJB16" s="20"/>
      <c r="DJC16"/>
      <c r="DJD16" s="20"/>
      <c r="DJE16"/>
      <c r="DJF16" s="20"/>
      <c r="DJG16"/>
      <c r="DJH16" s="20"/>
      <c r="DJI16"/>
      <c r="DJJ16" s="20"/>
      <c r="DJK16"/>
      <c r="DJL16" s="20"/>
      <c r="DJM16"/>
      <c r="DJN16" s="20"/>
      <c r="DJO16"/>
      <c r="DJP16" s="20"/>
      <c r="DJQ16"/>
      <c r="DJR16" s="20"/>
      <c r="DJS16"/>
      <c r="DJT16" s="20"/>
      <c r="DJU16"/>
      <c r="DJV16" s="20"/>
      <c r="DJW16"/>
      <c r="DJX16" s="20"/>
      <c r="DJY16"/>
      <c r="DJZ16" s="20"/>
      <c r="DKA16"/>
      <c r="DKB16" s="20"/>
      <c r="DKC16"/>
      <c r="DKD16" s="20"/>
      <c r="DKE16"/>
      <c r="DKF16" s="20"/>
      <c r="DKG16"/>
      <c r="DKH16" s="20"/>
      <c r="DKI16"/>
      <c r="DKJ16" s="20"/>
      <c r="DKK16"/>
      <c r="DKL16" s="20"/>
      <c r="DKM16"/>
      <c r="DKN16" s="20"/>
      <c r="DKO16"/>
      <c r="DKP16" s="20"/>
      <c r="DKQ16"/>
      <c r="DKR16" s="20"/>
      <c r="DKS16"/>
      <c r="DKT16" s="20"/>
      <c r="DKU16"/>
      <c r="DKV16" s="20"/>
      <c r="DKW16"/>
      <c r="DKX16" s="20"/>
      <c r="DKY16"/>
      <c r="DKZ16" s="20"/>
      <c r="DLA16"/>
      <c r="DLB16" s="20"/>
      <c r="DLC16"/>
      <c r="DLD16" s="20"/>
      <c r="DLE16"/>
      <c r="DLF16" s="20"/>
      <c r="DLG16"/>
      <c r="DLH16" s="20"/>
      <c r="DLI16"/>
      <c r="DLJ16" s="20"/>
      <c r="DLK16"/>
      <c r="DLL16" s="20"/>
      <c r="DLM16"/>
      <c r="DLN16" s="20"/>
      <c r="DLO16"/>
      <c r="DLP16" s="20"/>
      <c r="DLQ16"/>
      <c r="DLR16" s="20"/>
      <c r="DLS16"/>
      <c r="DLT16" s="20"/>
      <c r="DLU16"/>
      <c r="DLV16" s="20"/>
      <c r="DLW16"/>
      <c r="DLX16" s="20"/>
      <c r="DLY16"/>
      <c r="DLZ16" s="20"/>
      <c r="DMA16"/>
      <c r="DMB16" s="20"/>
      <c r="DMC16"/>
      <c r="DMD16" s="20"/>
      <c r="DME16"/>
      <c r="DMF16" s="20"/>
      <c r="DMG16"/>
      <c r="DMH16" s="20"/>
      <c r="DMI16"/>
      <c r="DMJ16" s="20"/>
      <c r="DMK16"/>
      <c r="DML16" s="20"/>
      <c r="DMM16"/>
      <c r="DMN16" s="20"/>
      <c r="DMO16"/>
      <c r="DMP16" s="20"/>
      <c r="DMQ16"/>
      <c r="DMR16" s="20"/>
      <c r="DMS16"/>
      <c r="DMT16" s="20"/>
      <c r="DMU16"/>
      <c r="DMV16" s="20"/>
      <c r="DMW16"/>
      <c r="DMX16" s="20"/>
      <c r="DMY16"/>
      <c r="DMZ16" s="20"/>
      <c r="DNA16"/>
      <c r="DNB16" s="20"/>
      <c r="DNC16"/>
      <c r="DND16" s="20"/>
      <c r="DNE16"/>
      <c r="DNF16" s="20"/>
      <c r="DNG16"/>
      <c r="DNH16" s="20"/>
      <c r="DNI16"/>
      <c r="DNJ16" s="20"/>
      <c r="DNK16"/>
      <c r="DNL16" s="20"/>
      <c r="DNM16"/>
      <c r="DNN16" s="20"/>
      <c r="DNO16"/>
      <c r="DNP16" s="20"/>
      <c r="DNQ16"/>
      <c r="DNR16" s="20"/>
      <c r="DNS16"/>
      <c r="DNT16" s="20"/>
      <c r="DNU16"/>
      <c r="DNV16" s="20"/>
      <c r="DNW16"/>
      <c r="DNX16" s="20"/>
      <c r="DNY16"/>
      <c r="DNZ16" s="20"/>
      <c r="DOA16"/>
      <c r="DOB16" s="20"/>
      <c r="DOC16"/>
      <c r="DOD16" s="20"/>
      <c r="DOE16"/>
      <c r="DOF16" s="20"/>
      <c r="DOG16"/>
      <c r="DOH16" s="20"/>
      <c r="DOI16"/>
      <c r="DOJ16" s="20"/>
      <c r="DOK16"/>
      <c r="DOL16" s="20"/>
      <c r="DOM16"/>
      <c r="DON16" s="20"/>
      <c r="DOO16"/>
      <c r="DOP16" s="20"/>
      <c r="DOQ16"/>
      <c r="DOR16" s="20"/>
      <c r="DOS16"/>
      <c r="DOT16" s="20"/>
      <c r="DOU16"/>
      <c r="DOV16" s="20"/>
      <c r="DOW16"/>
      <c r="DOX16" s="20"/>
      <c r="DOY16"/>
      <c r="DOZ16" s="20"/>
      <c r="DPA16"/>
      <c r="DPB16" s="20"/>
      <c r="DPC16"/>
      <c r="DPD16" s="20"/>
      <c r="DPE16"/>
      <c r="DPF16" s="20"/>
      <c r="DPG16"/>
      <c r="DPH16" s="20"/>
      <c r="DPI16"/>
      <c r="DPJ16" s="20"/>
      <c r="DPK16"/>
      <c r="DPL16" s="20"/>
      <c r="DPM16"/>
      <c r="DPN16" s="20"/>
      <c r="DPO16"/>
      <c r="DPP16" s="20"/>
      <c r="DPQ16"/>
      <c r="DPR16" s="20"/>
      <c r="DPS16"/>
      <c r="DPT16" s="20"/>
      <c r="DPU16"/>
      <c r="DPV16" s="20"/>
      <c r="DPW16"/>
      <c r="DPX16" s="20"/>
      <c r="DPY16"/>
      <c r="DPZ16" s="20"/>
      <c r="DQA16"/>
      <c r="DQB16" s="20"/>
      <c r="DQC16"/>
      <c r="DQD16" s="20"/>
      <c r="DQE16"/>
      <c r="DQF16" s="20"/>
      <c r="DQG16"/>
      <c r="DQH16" s="20"/>
      <c r="DQI16"/>
      <c r="DQJ16" s="20"/>
      <c r="DQK16"/>
      <c r="DQL16" s="20"/>
      <c r="DQM16"/>
      <c r="DQN16" s="20"/>
      <c r="DQO16"/>
      <c r="DQP16" s="20"/>
      <c r="DQQ16"/>
      <c r="DQR16" s="20"/>
      <c r="DQS16"/>
      <c r="DQT16" s="20"/>
      <c r="DQU16"/>
      <c r="DQV16" s="20"/>
      <c r="DQW16"/>
      <c r="DQX16" s="20"/>
      <c r="DQY16"/>
      <c r="DQZ16" s="20"/>
      <c r="DRA16"/>
      <c r="DRB16" s="20"/>
      <c r="DRC16"/>
      <c r="DRD16" s="20"/>
      <c r="DRE16"/>
      <c r="DRF16" s="20"/>
      <c r="DRG16"/>
      <c r="DRH16" s="20"/>
      <c r="DRI16"/>
      <c r="DRJ16" s="20"/>
      <c r="DRK16"/>
      <c r="DRL16" s="20"/>
      <c r="DRM16"/>
      <c r="DRN16" s="20"/>
      <c r="DRO16"/>
      <c r="DRP16" s="20"/>
      <c r="DRQ16"/>
      <c r="DRR16" s="20"/>
      <c r="DRS16"/>
      <c r="DRT16" s="20"/>
      <c r="DRU16"/>
      <c r="DRV16" s="20"/>
      <c r="DRW16"/>
      <c r="DRX16" s="20"/>
      <c r="DRY16"/>
      <c r="DRZ16" s="20"/>
      <c r="DSA16"/>
      <c r="DSB16" s="20"/>
      <c r="DSC16"/>
      <c r="DSD16" s="20"/>
      <c r="DSE16"/>
      <c r="DSF16" s="20"/>
      <c r="DSG16"/>
      <c r="DSH16" s="20"/>
      <c r="DSI16"/>
      <c r="DSJ16" s="20"/>
      <c r="DSK16"/>
      <c r="DSL16" s="20"/>
      <c r="DSM16"/>
      <c r="DSN16" s="20"/>
      <c r="DSO16"/>
      <c r="DSP16" s="20"/>
      <c r="DSQ16"/>
      <c r="DSR16" s="20"/>
      <c r="DSS16"/>
      <c r="DST16" s="20"/>
      <c r="DSU16"/>
      <c r="DSV16" s="20"/>
      <c r="DSW16"/>
      <c r="DSX16" s="20"/>
      <c r="DSY16"/>
      <c r="DSZ16" s="20"/>
      <c r="DTA16"/>
      <c r="DTB16" s="20"/>
      <c r="DTC16"/>
      <c r="DTD16" s="20"/>
      <c r="DTE16"/>
      <c r="DTF16" s="20"/>
      <c r="DTG16"/>
      <c r="DTH16" s="20"/>
      <c r="DTI16"/>
      <c r="DTJ16" s="20"/>
      <c r="DTK16"/>
      <c r="DTL16" s="20"/>
      <c r="DTM16"/>
      <c r="DTN16" s="20"/>
      <c r="DTO16"/>
      <c r="DTP16" s="20"/>
      <c r="DTQ16"/>
      <c r="DTR16" s="20"/>
      <c r="DTS16"/>
      <c r="DTT16" s="20"/>
      <c r="DTU16"/>
      <c r="DTV16" s="20"/>
      <c r="DTW16"/>
      <c r="DTX16" s="20"/>
      <c r="DTY16"/>
      <c r="DTZ16" s="20"/>
      <c r="DUA16"/>
      <c r="DUB16" s="20"/>
      <c r="DUC16"/>
      <c r="DUD16" s="20"/>
      <c r="DUE16"/>
      <c r="DUF16" s="20"/>
      <c r="DUG16"/>
      <c r="DUH16" s="20"/>
      <c r="DUI16"/>
      <c r="DUJ16" s="20"/>
      <c r="DUK16"/>
      <c r="DUL16" s="20"/>
      <c r="DUM16"/>
      <c r="DUN16" s="20"/>
      <c r="DUO16"/>
      <c r="DUP16" s="20"/>
      <c r="DUQ16"/>
      <c r="DUR16" s="20"/>
      <c r="DUS16"/>
      <c r="DUT16" s="20"/>
      <c r="DUU16"/>
      <c r="DUV16" s="20"/>
      <c r="DUW16"/>
      <c r="DUX16" s="20"/>
      <c r="DUY16"/>
      <c r="DUZ16" s="20"/>
      <c r="DVA16"/>
      <c r="DVB16" s="20"/>
      <c r="DVC16"/>
      <c r="DVD16" s="20"/>
      <c r="DVE16"/>
      <c r="DVF16" s="20"/>
      <c r="DVG16"/>
      <c r="DVH16" s="20"/>
      <c r="DVI16"/>
      <c r="DVJ16" s="20"/>
      <c r="DVK16"/>
      <c r="DVL16" s="20"/>
      <c r="DVM16"/>
      <c r="DVN16" s="20"/>
      <c r="DVO16"/>
      <c r="DVP16" s="20"/>
      <c r="DVQ16"/>
      <c r="DVR16" s="20"/>
      <c r="DVS16"/>
      <c r="DVT16" s="20"/>
      <c r="DVU16"/>
      <c r="DVV16" s="20"/>
      <c r="DVW16"/>
      <c r="DVX16" s="20"/>
      <c r="DVY16"/>
      <c r="DVZ16" s="20"/>
      <c r="DWA16"/>
      <c r="DWB16" s="20"/>
      <c r="DWC16"/>
      <c r="DWD16" s="20"/>
      <c r="DWE16"/>
      <c r="DWF16" s="20"/>
      <c r="DWG16"/>
      <c r="DWH16" s="20"/>
      <c r="DWI16"/>
      <c r="DWJ16" s="20"/>
      <c r="DWK16"/>
      <c r="DWL16" s="20"/>
      <c r="DWM16"/>
      <c r="DWN16" s="20"/>
      <c r="DWO16"/>
      <c r="DWP16" s="20"/>
      <c r="DWQ16"/>
      <c r="DWR16" s="20"/>
      <c r="DWS16"/>
      <c r="DWT16" s="20"/>
      <c r="DWU16"/>
      <c r="DWV16" s="20"/>
      <c r="DWW16"/>
      <c r="DWX16" s="20"/>
      <c r="DWY16"/>
      <c r="DWZ16" s="20"/>
      <c r="DXA16"/>
      <c r="DXB16" s="20"/>
      <c r="DXC16"/>
      <c r="DXD16" s="20"/>
      <c r="DXE16"/>
      <c r="DXF16" s="20"/>
      <c r="DXG16"/>
      <c r="DXH16" s="20"/>
      <c r="DXI16"/>
      <c r="DXJ16" s="20"/>
      <c r="DXK16"/>
      <c r="DXL16" s="20"/>
      <c r="DXM16"/>
      <c r="DXN16" s="20"/>
      <c r="DXO16"/>
      <c r="DXP16" s="20"/>
      <c r="DXQ16"/>
      <c r="DXR16" s="20"/>
      <c r="DXS16"/>
      <c r="DXT16" s="20"/>
      <c r="DXU16"/>
      <c r="DXV16" s="20"/>
      <c r="DXW16"/>
      <c r="DXX16" s="20"/>
      <c r="DXY16"/>
      <c r="DXZ16" s="20"/>
      <c r="DYA16"/>
      <c r="DYB16" s="20"/>
      <c r="DYC16"/>
      <c r="DYD16" s="20"/>
      <c r="DYE16"/>
      <c r="DYF16" s="20"/>
      <c r="DYG16"/>
      <c r="DYH16" s="20"/>
      <c r="DYI16"/>
      <c r="DYJ16" s="20"/>
      <c r="DYK16"/>
      <c r="DYL16" s="20"/>
      <c r="DYM16"/>
      <c r="DYN16" s="20"/>
      <c r="DYO16"/>
      <c r="DYP16" s="20"/>
      <c r="DYQ16"/>
      <c r="DYR16" s="20"/>
      <c r="DYS16"/>
      <c r="DYT16" s="20"/>
      <c r="DYU16"/>
      <c r="DYV16" s="20"/>
      <c r="DYW16"/>
      <c r="DYX16" s="20"/>
      <c r="DYY16"/>
      <c r="DYZ16" s="20"/>
      <c r="DZA16"/>
      <c r="DZB16" s="20"/>
      <c r="DZC16"/>
      <c r="DZD16" s="20"/>
      <c r="DZE16"/>
      <c r="DZF16" s="20"/>
      <c r="DZG16"/>
      <c r="DZH16" s="20"/>
      <c r="DZI16"/>
      <c r="DZJ16" s="20"/>
      <c r="DZK16"/>
      <c r="DZL16" s="20"/>
      <c r="DZM16"/>
      <c r="DZN16" s="20"/>
      <c r="DZO16"/>
      <c r="DZP16" s="20"/>
      <c r="DZQ16"/>
      <c r="DZR16" s="20"/>
      <c r="DZS16"/>
      <c r="DZT16" s="20"/>
      <c r="DZU16"/>
      <c r="DZV16" s="20"/>
      <c r="DZW16"/>
      <c r="DZX16" s="20"/>
      <c r="DZY16"/>
      <c r="DZZ16" s="20"/>
      <c r="EAA16"/>
      <c r="EAB16" s="20"/>
      <c r="EAC16"/>
      <c r="EAD16" s="20"/>
      <c r="EAE16"/>
      <c r="EAF16" s="20"/>
      <c r="EAG16"/>
      <c r="EAH16" s="20"/>
      <c r="EAI16"/>
      <c r="EAJ16" s="20"/>
      <c r="EAK16"/>
      <c r="EAL16" s="20"/>
      <c r="EAM16"/>
      <c r="EAN16" s="20"/>
      <c r="EAO16"/>
      <c r="EAP16" s="20"/>
      <c r="EAQ16"/>
      <c r="EAR16" s="20"/>
      <c r="EAS16"/>
      <c r="EAT16" s="20"/>
      <c r="EAU16"/>
      <c r="EAV16" s="20"/>
      <c r="EAW16"/>
      <c r="EAX16" s="20"/>
      <c r="EAY16"/>
      <c r="EAZ16" s="20"/>
      <c r="EBA16"/>
      <c r="EBB16" s="20"/>
      <c r="EBC16"/>
      <c r="EBD16" s="20"/>
      <c r="EBE16"/>
      <c r="EBF16" s="20"/>
      <c r="EBG16"/>
      <c r="EBH16" s="20"/>
      <c r="EBI16"/>
      <c r="EBJ16" s="20"/>
      <c r="EBK16"/>
      <c r="EBL16" s="20"/>
      <c r="EBM16"/>
      <c r="EBN16" s="20"/>
      <c r="EBO16"/>
      <c r="EBP16" s="20"/>
      <c r="EBQ16"/>
      <c r="EBR16" s="20"/>
      <c r="EBS16"/>
      <c r="EBT16" s="20"/>
      <c r="EBU16"/>
      <c r="EBV16" s="20"/>
      <c r="EBW16"/>
      <c r="EBX16" s="20"/>
      <c r="EBY16"/>
      <c r="EBZ16" s="20"/>
      <c r="ECA16"/>
      <c r="ECB16" s="20"/>
      <c r="ECC16"/>
      <c r="ECD16" s="20"/>
      <c r="ECE16"/>
      <c r="ECF16" s="20"/>
      <c r="ECG16"/>
      <c r="ECH16" s="20"/>
      <c r="ECI16"/>
      <c r="ECJ16" s="20"/>
      <c r="ECK16"/>
      <c r="ECL16" s="20"/>
      <c r="ECM16"/>
      <c r="ECN16" s="20"/>
      <c r="ECO16"/>
      <c r="ECP16" s="20"/>
      <c r="ECQ16"/>
      <c r="ECR16" s="20"/>
      <c r="ECS16"/>
      <c r="ECT16" s="20"/>
      <c r="ECU16"/>
      <c r="ECV16" s="20"/>
      <c r="ECW16"/>
      <c r="ECX16" s="20"/>
      <c r="ECY16"/>
      <c r="ECZ16" s="20"/>
      <c r="EDA16"/>
      <c r="EDB16" s="20"/>
      <c r="EDC16"/>
      <c r="EDD16" s="20"/>
      <c r="EDE16"/>
      <c r="EDF16" s="20"/>
      <c r="EDG16"/>
      <c r="EDH16" s="20"/>
      <c r="EDI16"/>
      <c r="EDJ16" s="20"/>
      <c r="EDK16"/>
      <c r="EDL16" s="20"/>
      <c r="EDM16"/>
      <c r="EDN16" s="20"/>
      <c r="EDO16"/>
      <c r="EDP16" s="20"/>
      <c r="EDQ16"/>
      <c r="EDR16" s="20"/>
      <c r="EDS16"/>
      <c r="EDT16" s="20"/>
      <c r="EDU16"/>
      <c r="EDV16" s="20"/>
      <c r="EDW16"/>
      <c r="EDX16" s="20"/>
      <c r="EDY16"/>
      <c r="EDZ16" s="20"/>
      <c r="EEA16"/>
      <c r="EEB16" s="20"/>
      <c r="EEC16"/>
      <c r="EED16" s="20"/>
      <c r="EEE16"/>
      <c r="EEF16" s="20"/>
      <c r="EEG16"/>
      <c r="EEH16" s="20"/>
      <c r="EEI16"/>
      <c r="EEJ16" s="20"/>
      <c r="EEK16"/>
      <c r="EEL16" s="20"/>
      <c r="EEM16"/>
      <c r="EEN16" s="20"/>
      <c r="EEO16"/>
      <c r="EEP16" s="20"/>
      <c r="EEQ16"/>
      <c r="EER16" s="20"/>
      <c r="EES16"/>
      <c r="EET16" s="20"/>
      <c r="EEU16"/>
      <c r="EEV16" s="20"/>
      <c r="EEW16"/>
      <c r="EEX16" s="20"/>
      <c r="EEY16"/>
      <c r="EEZ16" s="20"/>
      <c r="EFA16"/>
      <c r="EFB16" s="20"/>
      <c r="EFC16"/>
      <c r="EFD16" s="20"/>
      <c r="EFE16"/>
      <c r="EFF16" s="20"/>
      <c r="EFG16"/>
      <c r="EFH16" s="20"/>
      <c r="EFI16"/>
      <c r="EFJ16" s="20"/>
      <c r="EFK16"/>
      <c r="EFL16" s="20"/>
      <c r="EFM16"/>
      <c r="EFN16" s="20"/>
      <c r="EFO16"/>
      <c r="EFP16" s="20"/>
      <c r="EFQ16"/>
      <c r="EFR16" s="20"/>
      <c r="EFS16"/>
      <c r="EFT16" s="20"/>
      <c r="EFU16"/>
      <c r="EFV16" s="20"/>
      <c r="EFW16"/>
      <c r="EFX16" s="20"/>
      <c r="EFY16"/>
      <c r="EFZ16" s="20"/>
      <c r="EGA16"/>
      <c r="EGB16" s="20"/>
      <c r="EGC16"/>
      <c r="EGD16" s="20"/>
      <c r="EGE16"/>
      <c r="EGF16" s="20"/>
      <c r="EGG16"/>
      <c r="EGH16" s="20"/>
      <c r="EGI16"/>
      <c r="EGJ16" s="20"/>
      <c r="EGK16"/>
      <c r="EGL16" s="20"/>
      <c r="EGM16"/>
      <c r="EGN16" s="20"/>
      <c r="EGO16"/>
      <c r="EGP16" s="20"/>
      <c r="EGQ16"/>
      <c r="EGR16" s="20"/>
      <c r="EGS16"/>
      <c r="EGT16" s="20"/>
      <c r="EGU16"/>
      <c r="EGV16" s="20"/>
      <c r="EGW16"/>
      <c r="EGX16" s="20"/>
      <c r="EGY16"/>
      <c r="EGZ16" s="20"/>
      <c r="EHA16"/>
      <c r="EHB16" s="20"/>
      <c r="EHC16"/>
      <c r="EHD16" s="20"/>
      <c r="EHE16"/>
      <c r="EHF16" s="20"/>
      <c r="EHG16"/>
      <c r="EHH16" s="20"/>
      <c r="EHI16"/>
      <c r="EHJ16" s="20"/>
      <c r="EHK16"/>
      <c r="EHL16" s="20"/>
      <c r="EHM16"/>
      <c r="EHN16" s="20"/>
      <c r="EHO16"/>
      <c r="EHP16" s="20"/>
      <c r="EHQ16"/>
      <c r="EHR16" s="20"/>
      <c r="EHS16"/>
      <c r="EHT16" s="20"/>
      <c r="EHU16"/>
      <c r="EHV16" s="20"/>
      <c r="EHW16"/>
      <c r="EHX16" s="20"/>
      <c r="EHY16"/>
      <c r="EHZ16" s="20"/>
      <c r="EIA16"/>
      <c r="EIB16" s="20"/>
      <c r="EIC16"/>
      <c r="EID16" s="20"/>
      <c r="EIE16"/>
      <c r="EIF16" s="20"/>
      <c r="EIG16"/>
      <c r="EIH16" s="20"/>
      <c r="EII16"/>
      <c r="EIJ16" s="20"/>
      <c r="EIK16"/>
      <c r="EIL16" s="20"/>
      <c r="EIM16"/>
      <c r="EIN16" s="20"/>
      <c r="EIO16"/>
      <c r="EIP16" s="20"/>
      <c r="EIQ16"/>
      <c r="EIR16" s="20"/>
      <c r="EIS16"/>
      <c r="EIT16" s="20"/>
      <c r="EIU16"/>
      <c r="EIV16" s="20"/>
      <c r="EIW16"/>
      <c r="EIX16" s="20"/>
      <c r="EIY16"/>
      <c r="EIZ16" s="20"/>
      <c r="EJA16"/>
      <c r="EJB16" s="20"/>
      <c r="EJC16"/>
      <c r="EJD16" s="20"/>
      <c r="EJE16"/>
      <c r="EJF16" s="20"/>
      <c r="EJG16"/>
      <c r="EJH16" s="20"/>
      <c r="EJI16"/>
      <c r="EJJ16" s="20"/>
      <c r="EJK16"/>
      <c r="EJL16" s="20"/>
      <c r="EJM16"/>
      <c r="EJN16" s="20"/>
      <c r="EJO16"/>
      <c r="EJP16" s="20"/>
      <c r="EJQ16"/>
      <c r="EJR16" s="20"/>
      <c r="EJS16"/>
      <c r="EJT16" s="20"/>
      <c r="EJU16"/>
      <c r="EJV16" s="20"/>
      <c r="EJW16"/>
      <c r="EJX16" s="20"/>
      <c r="EJY16"/>
      <c r="EJZ16" s="20"/>
      <c r="EKA16"/>
      <c r="EKB16" s="20"/>
      <c r="EKC16"/>
      <c r="EKD16" s="20"/>
      <c r="EKE16"/>
      <c r="EKF16" s="20"/>
      <c r="EKG16"/>
      <c r="EKH16" s="20"/>
      <c r="EKI16"/>
      <c r="EKJ16" s="20"/>
      <c r="EKK16"/>
      <c r="EKL16" s="20"/>
      <c r="EKM16"/>
      <c r="EKN16" s="20"/>
      <c r="EKO16"/>
      <c r="EKP16" s="20"/>
      <c r="EKQ16"/>
      <c r="EKR16" s="20"/>
      <c r="EKS16"/>
      <c r="EKT16" s="20"/>
      <c r="EKU16"/>
      <c r="EKV16" s="20"/>
      <c r="EKW16"/>
      <c r="EKX16" s="20"/>
      <c r="EKY16"/>
      <c r="EKZ16" s="20"/>
      <c r="ELA16"/>
      <c r="ELB16" s="20"/>
      <c r="ELC16"/>
      <c r="ELD16" s="20"/>
      <c r="ELE16"/>
      <c r="ELF16" s="20"/>
      <c r="ELG16"/>
      <c r="ELH16" s="20"/>
      <c r="ELI16"/>
      <c r="ELJ16" s="20"/>
      <c r="ELK16"/>
      <c r="ELL16" s="20"/>
      <c r="ELM16"/>
      <c r="ELN16" s="20"/>
      <c r="ELO16"/>
      <c r="ELP16" s="20"/>
      <c r="ELQ16"/>
      <c r="ELR16" s="20"/>
      <c r="ELS16"/>
      <c r="ELT16" s="20"/>
      <c r="ELU16"/>
      <c r="ELV16" s="20"/>
      <c r="ELW16"/>
      <c r="ELX16" s="20"/>
      <c r="ELY16"/>
      <c r="ELZ16" s="20"/>
      <c r="EMA16"/>
      <c r="EMB16" s="20"/>
      <c r="EMC16"/>
      <c r="EMD16" s="20"/>
      <c r="EME16"/>
      <c r="EMF16" s="20"/>
      <c r="EMG16"/>
      <c r="EMH16" s="20"/>
      <c r="EMI16"/>
      <c r="EMJ16" s="20"/>
      <c r="EMK16"/>
      <c r="EML16" s="20"/>
      <c r="EMM16"/>
      <c r="EMN16" s="20"/>
      <c r="EMO16"/>
      <c r="EMP16" s="20"/>
      <c r="EMQ16"/>
      <c r="EMR16" s="20"/>
      <c r="EMS16"/>
      <c r="EMT16" s="20"/>
      <c r="EMU16"/>
      <c r="EMV16" s="20"/>
      <c r="EMW16"/>
      <c r="EMX16" s="20"/>
      <c r="EMY16"/>
      <c r="EMZ16" s="20"/>
      <c r="ENA16"/>
      <c r="ENB16" s="20"/>
      <c r="ENC16"/>
      <c r="END16" s="20"/>
      <c r="ENE16"/>
      <c r="ENF16" s="20"/>
      <c r="ENG16"/>
      <c r="ENH16" s="20"/>
      <c r="ENI16"/>
      <c r="ENJ16" s="20"/>
      <c r="ENK16"/>
      <c r="ENL16" s="20"/>
      <c r="ENM16"/>
      <c r="ENN16" s="20"/>
      <c r="ENO16"/>
      <c r="ENP16" s="20"/>
      <c r="ENQ16"/>
      <c r="ENR16" s="20"/>
      <c r="ENS16"/>
      <c r="ENT16" s="20"/>
      <c r="ENU16"/>
      <c r="ENV16" s="20"/>
      <c r="ENW16"/>
      <c r="ENX16" s="20"/>
      <c r="ENY16"/>
      <c r="ENZ16" s="20"/>
      <c r="EOA16"/>
      <c r="EOB16" s="20"/>
      <c r="EOC16"/>
      <c r="EOD16" s="20"/>
      <c r="EOE16"/>
      <c r="EOF16" s="20"/>
      <c r="EOG16"/>
      <c r="EOH16" s="20"/>
      <c r="EOI16"/>
      <c r="EOJ16" s="20"/>
      <c r="EOK16"/>
      <c r="EOL16" s="20"/>
      <c r="EOM16"/>
      <c r="EON16" s="20"/>
      <c r="EOO16"/>
      <c r="EOP16" s="20"/>
      <c r="EOQ16"/>
      <c r="EOR16" s="20"/>
      <c r="EOS16"/>
      <c r="EOT16" s="20"/>
      <c r="EOU16"/>
      <c r="EOV16" s="20"/>
      <c r="EOW16"/>
      <c r="EOX16" s="20"/>
      <c r="EOY16"/>
      <c r="EOZ16" s="20"/>
      <c r="EPA16"/>
      <c r="EPB16" s="20"/>
      <c r="EPC16"/>
      <c r="EPD16" s="20"/>
      <c r="EPE16"/>
      <c r="EPF16" s="20"/>
      <c r="EPG16"/>
      <c r="EPH16" s="20"/>
      <c r="EPI16"/>
      <c r="EPJ16" s="20"/>
      <c r="EPK16"/>
      <c r="EPL16" s="20"/>
      <c r="EPM16"/>
      <c r="EPN16" s="20"/>
      <c r="EPO16"/>
      <c r="EPP16" s="20"/>
      <c r="EPQ16"/>
      <c r="EPR16" s="20"/>
      <c r="EPS16"/>
      <c r="EPT16" s="20"/>
      <c r="EPU16"/>
      <c r="EPV16" s="20"/>
      <c r="EPW16"/>
      <c r="EPX16" s="20"/>
      <c r="EPY16"/>
      <c r="EPZ16" s="20"/>
      <c r="EQA16"/>
      <c r="EQB16" s="20"/>
      <c r="EQC16"/>
      <c r="EQD16" s="20"/>
      <c r="EQE16"/>
      <c r="EQF16" s="20"/>
      <c r="EQG16"/>
      <c r="EQH16" s="20"/>
      <c r="EQI16"/>
      <c r="EQJ16" s="20"/>
      <c r="EQK16"/>
      <c r="EQL16" s="20"/>
      <c r="EQM16"/>
      <c r="EQN16" s="20"/>
      <c r="EQO16"/>
      <c r="EQP16" s="20"/>
      <c r="EQQ16"/>
      <c r="EQR16" s="20"/>
      <c r="EQS16"/>
      <c r="EQT16" s="20"/>
      <c r="EQU16"/>
      <c r="EQV16" s="20"/>
      <c r="EQW16"/>
      <c r="EQX16" s="20"/>
      <c r="EQY16"/>
      <c r="EQZ16" s="20"/>
      <c r="ERA16"/>
      <c r="ERB16" s="20"/>
      <c r="ERC16"/>
      <c r="ERD16" s="20"/>
      <c r="ERE16"/>
      <c r="ERF16" s="20"/>
      <c r="ERG16"/>
      <c r="ERH16" s="20"/>
      <c r="ERI16"/>
      <c r="ERJ16" s="20"/>
      <c r="ERK16"/>
      <c r="ERL16" s="20"/>
      <c r="ERM16"/>
      <c r="ERN16" s="20"/>
      <c r="ERO16"/>
      <c r="ERP16" s="20"/>
      <c r="ERQ16"/>
      <c r="ERR16" s="20"/>
      <c r="ERS16"/>
      <c r="ERT16" s="20"/>
      <c r="ERU16"/>
      <c r="ERV16" s="20"/>
      <c r="ERW16"/>
      <c r="ERX16" s="20"/>
      <c r="ERY16"/>
      <c r="ERZ16" s="20"/>
      <c r="ESA16"/>
      <c r="ESB16" s="20"/>
      <c r="ESC16"/>
      <c r="ESD16" s="20"/>
      <c r="ESE16"/>
      <c r="ESF16" s="20"/>
      <c r="ESG16"/>
      <c r="ESH16" s="20"/>
      <c r="ESI16"/>
      <c r="ESJ16" s="20"/>
      <c r="ESK16"/>
      <c r="ESL16" s="20"/>
      <c r="ESM16"/>
      <c r="ESN16" s="20"/>
      <c r="ESO16"/>
      <c r="ESP16" s="20"/>
      <c r="ESQ16"/>
      <c r="ESR16" s="20"/>
      <c r="ESS16"/>
      <c r="EST16" s="20"/>
      <c r="ESU16"/>
      <c r="ESV16" s="20"/>
      <c r="ESW16"/>
      <c r="ESX16" s="20"/>
      <c r="ESY16"/>
      <c r="ESZ16" s="20"/>
      <c r="ETA16"/>
      <c r="ETB16" s="20"/>
      <c r="ETC16"/>
      <c r="ETD16" s="20"/>
      <c r="ETE16"/>
      <c r="ETF16" s="20"/>
      <c r="ETG16"/>
      <c r="ETH16" s="20"/>
      <c r="ETI16"/>
      <c r="ETJ16" s="20"/>
      <c r="ETK16"/>
      <c r="ETL16" s="20"/>
      <c r="ETM16"/>
      <c r="ETN16" s="20"/>
      <c r="ETO16"/>
      <c r="ETP16" s="20"/>
      <c r="ETQ16"/>
      <c r="ETR16" s="20"/>
      <c r="ETS16"/>
      <c r="ETT16" s="20"/>
      <c r="ETU16"/>
      <c r="ETV16" s="20"/>
      <c r="ETW16"/>
      <c r="ETX16" s="20"/>
      <c r="ETY16"/>
      <c r="ETZ16" s="20"/>
      <c r="EUA16"/>
      <c r="EUB16" s="20"/>
      <c r="EUC16"/>
      <c r="EUD16" s="20"/>
      <c r="EUE16"/>
      <c r="EUF16" s="20"/>
      <c r="EUG16"/>
      <c r="EUH16" s="20"/>
      <c r="EUI16"/>
      <c r="EUJ16" s="20"/>
      <c r="EUK16"/>
      <c r="EUL16" s="20"/>
      <c r="EUM16"/>
      <c r="EUN16" s="20"/>
      <c r="EUO16"/>
      <c r="EUP16" s="20"/>
      <c r="EUQ16"/>
      <c r="EUR16" s="20"/>
      <c r="EUS16"/>
      <c r="EUT16" s="20"/>
      <c r="EUU16"/>
      <c r="EUV16" s="20"/>
      <c r="EUW16"/>
      <c r="EUX16" s="20"/>
      <c r="EUY16"/>
      <c r="EUZ16" s="20"/>
      <c r="EVA16"/>
      <c r="EVB16" s="20"/>
      <c r="EVC16"/>
      <c r="EVD16" s="20"/>
      <c r="EVE16"/>
      <c r="EVF16" s="20"/>
      <c r="EVG16"/>
      <c r="EVH16" s="20"/>
      <c r="EVI16"/>
      <c r="EVJ16" s="20"/>
      <c r="EVK16"/>
      <c r="EVL16" s="20"/>
      <c r="EVM16"/>
      <c r="EVN16" s="20"/>
      <c r="EVO16"/>
      <c r="EVP16" s="20"/>
      <c r="EVQ16"/>
      <c r="EVR16" s="20"/>
      <c r="EVS16"/>
      <c r="EVT16" s="20"/>
      <c r="EVU16"/>
      <c r="EVV16" s="20"/>
      <c r="EVW16"/>
      <c r="EVX16" s="20"/>
      <c r="EVY16"/>
      <c r="EVZ16" s="20"/>
      <c r="EWA16"/>
      <c r="EWB16" s="20"/>
      <c r="EWC16"/>
      <c r="EWD16" s="20"/>
      <c r="EWE16"/>
      <c r="EWF16" s="20"/>
      <c r="EWG16"/>
      <c r="EWH16" s="20"/>
      <c r="EWI16"/>
      <c r="EWJ16" s="20"/>
      <c r="EWK16"/>
      <c r="EWL16" s="20"/>
      <c r="EWM16"/>
      <c r="EWN16" s="20"/>
      <c r="EWO16"/>
      <c r="EWP16" s="20"/>
      <c r="EWQ16"/>
      <c r="EWR16" s="20"/>
      <c r="EWS16"/>
      <c r="EWT16" s="20"/>
      <c r="EWU16"/>
      <c r="EWV16" s="20"/>
      <c r="EWW16"/>
      <c r="EWX16" s="20"/>
      <c r="EWY16"/>
      <c r="EWZ16" s="20"/>
      <c r="EXA16"/>
      <c r="EXB16" s="20"/>
      <c r="EXC16"/>
      <c r="EXD16" s="20"/>
      <c r="EXE16"/>
      <c r="EXF16" s="20"/>
      <c r="EXG16"/>
      <c r="EXH16" s="20"/>
      <c r="EXI16"/>
      <c r="EXJ16" s="20"/>
      <c r="EXK16"/>
      <c r="EXL16" s="20"/>
      <c r="EXM16"/>
      <c r="EXN16" s="20"/>
      <c r="EXO16"/>
      <c r="EXP16" s="20"/>
      <c r="EXQ16"/>
      <c r="EXR16" s="20"/>
      <c r="EXS16"/>
      <c r="EXT16" s="20"/>
      <c r="EXU16"/>
      <c r="EXV16" s="20"/>
      <c r="EXW16"/>
      <c r="EXX16" s="20"/>
      <c r="EXY16"/>
      <c r="EXZ16" s="20"/>
      <c r="EYA16"/>
      <c r="EYB16" s="20"/>
      <c r="EYC16"/>
      <c r="EYD16" s="20"/>
      <c r="EYE16"/>
      <c r="EYF16" s="20"/>
      <c r="EYG16"/>
      <c r="EYH16" s="20"/>
      <c r="EYI16"/>
      <c r="EYJ16" s="20"/>
      <c r="EYK16"/>
      <c r="EYL16" s="20"/>
      <c r="EYM16"/>
      <c r="EYN16" s="20"/>
      <c r="EYO16"/>
      <c r="EYP16" s="20"/>
      <c r="EYQ16"/>
      <c r="EYR16" s="20"/>
      <c r="EYS16"/>
      <c r="EYT16" s="20"/>
      <c r="EYU16"/>
      <c r="EYV16" s="20"/>
      <c r="EYW16"/>
      <c r="EYX16" s="20"/>
      <c r="EYY16"/>
      <c r="EYZ16" s="20"/>
      <c r="EZA16"/>
      <c r="EZB16" s="20"/>
      <c r="EZC16"/>
      <c r="EZD16" s="20"/>
      <c r="EZE16"/>
      <c r="EZF16" s="20"/>
      <c r="EZG16"/>
      <c r="EZH16" s="20"/>
      <c r="EZI16"/>
      <c r="EZJ16" s="20"/>
      <c r="EZK16"/>
      <c r="EZL16" s="20"/>
      <c r="EZM16"/>
      <c r="EZN16" s="20"/>
      <c r="EZO16"/>
      <c r="EZP16" s="20"/>
      <c r="EZQ16"/>
      <c r="EZR16" s="20"/>
      <c r="EZS16"/>
      <c r="EZT16" s="20"/>
      <c r="EZU16"/>
      <c r="EZV16" s="20"/>
      <c r="EZW16"/>
      <c r="EZX16" s="20"/>
      <c r="EZY16"/>
      <c r="EZZ16" s="20"/>
      <c r="FAA16"/>
      <c r="FAB16" s="20"/>
      <c r="FAC16"/>
      <c r="FAD16" s="20"/>
      <c r="FAE16"/>
      <c r="FAF16" s="20"/>
      <c r="FAG16"/>
      <c r="FAH16" s="20"/>
      <c r="FAI16"/>
      <c r="FAJ16" s="20"/>
      <c r="FAK16"/>
      <c r="FAL16" s="20"/>
      <c r="FAM16"/>
      <c r="FAN16" s="20"/>
      <c r="FAO16"/>
      <c r="FAP16" s="20"/>
      <c r="FAQ16"/>
      <c r="FAR16" s="20"/>
      <c r="FAS16"/>
      <c r="FAT16" s="20"/>
      <c r="FAU16"/>
      <c r="FAV16" s="20"/>
      <c r="FAW16"/>
      <c r="FAX16" s="20"/>
      <c r="FAY16"/>
      <c r="FAZ16" s="20"/>
      <c r="FBA16"/>
      <c r="FBB16" s="20"/>
      <c r="FBC16"/>
      <c r="FBD16" s="20"/>
      <c r="FBE16"/>
      <c r="FBF16" s="20"/>
      <c r="FBG16"/>
      <c r="FBH16" s="20"/>
      <c r="FBI16"/>
      <c r="FBJ16" s="20"/>
      <c r="FBK16"/>
      <c r="FBL16" s="20"/>
      <c r="FBM16"/>
      <c r="FBN16" s="20"/>
      <c r="FBO16"/>
      <c r="FBP16" s="20"/>
      <c r="FBQ16"/>
      <c r="FBR16" s="20"/>
      <c r="FBS16"/>
      <c r="FBT16" s="20"/>
      <c r="FBU16"/>
      <c r="FBV16" s="20"/>
      <c r="FBW16"/>
      <c r="FBX16" s="20"/>
      <c r="FBY16"/>
      <c r="FBZ16" s="20"/>
      <c r="FCA16"/>
      <c r="FCB16" s="20"/>
      <c r="FCC16"/>
      <c r="FCD16" s="20"/>
      <c r="FCE16"/>
      <c r="FCF16" s="20"/>
      <c r="FCG16"/>
      <c r="FCH16" s="20"/>
      <c r="FCI16"/>
      <c r="FCJ16" s="20"/>
      <c r="FCK16"/>
      <c r="FCL16" s="20"/>
      <c r="FCM16"/>
      <c r="FCN16" s="20"/>
      <c r="FCO16"/>
      <c r="FCP16" s="20"/>
      <c r="FCQ16"/>
      <c r="FCR16" s="20"/>
      <c r="FCS16"/>
      <c r="FCT16" s="20"/>
      <c r="FCU16"/>
      <c r="FCV16" s="20"/>
      <c r="FCW16"/>
      <c r="FCX16" s="20"/>
      <c r="FCY16"/>
      <c r="FCZ16" s="20"/>
      <c r="FDA16"/>
      <c r="FDB16" s="20"/>
      <c r="FDC16"/>
      <c r="FDD16" s="20"/>
      <c r="FDE16"/>
      <c r="FDF16" s="20"/>
      <c r="FDG16"/>
      <c r="FDH16" s="20"/>
      <c r="FDI16"/>
      <c r="FDJ16" s="20"/>
      <c r="FDK16"/>
      <c r="FDL16" s="20"/>
      <c r="FDM16"/>
      <c r="FDN16" s="20"/>
      <c r="FDO16"/>
      <c r="FDP16" s="20"/>
      <c r="FDQ16"/>
      <c r="FDR16" s="20"/>
      <c r="FDS16"/>
      <c r="FDT16" s="20"/>
      <c r="FDU16"/>
      <c r="FDV16" s="20"/>
      <c r="FDW16"/>
      <c r="FDX16" s="20"/>
      <c r="FDY16"/>
      <c r="FDZ16" s="20"/>
      <c r="FEA16"/>
      <c r="FEB16" s="20"/>
      <c r="FEC16"/>
      <c r="FED16" s="20"/>
      <c r="FEE16"/>
      <c r="FEF16" s="20"/>
      <c r="FEG16"/>
      <c r="FEH16" s="20"/>
      <c r="FEI16"/>
      <c r="FEJ16" s="20"/>
      <c r="FEK16"/>
      <c r="FEL16" s="20"/>
      <c r="FEM16"/>
      <c r="FEN16" s="20"/>
      <c r="FEO16"/>
      <c r="FEP16" s="20"/>
      <c r="FEQ16"/>
      <c r="FER16" s="20"/>
      <c r="FES16"/>
      <c r="FET16" s="20"/>
      <c r="FEU16"/>
      <c r="FEV16" s="20"/>
      <c r="FEW16"/>
      <c r="FEX16" s="20"/>
      <c r="FEY16"/>
      <c r="FEZ16" s="20"/>
      <c r="FFA16"/>
      <c r="FFB16" s="20"/>
      <c r="FFC16"/>
      <c r="FFD16" s="20"/>
      <c r="FFE16"/>
      <c r="FFF16" s="20"/>
      <c r="FFG16"/>
      <c r="FFH16" s="20"/>
      <c r="FFI16"/>
      <c r="FFJ16" s="20"/>
      <c r="FFK16"/>
      <c r="FFL16" s="20"/>
      <c r="FFM16"/>
      <c r="FFN16" s="20"/>
      <c r="FFO16"/>
      <c r="FFP16" s="20"/>
      <c r="FFQ16"/>
      <c r="FFR16" s="20"/>
      <c r="FFS16"/>
      <c r="FFT16" s="20"/>
      <c r="FFU16"/>
      <c r="FFV16" s="20"/>
      <c r="FFW16"/>
      <c r="FFX16" s="20"/>
      <c r="FFY16"/>
      <c r="FFZ16" s="20"/>
      <c r="FGA16"/>
      <c r="FGB16" s="20"/>
      <c r="FGC16"/>
      <c r="FGD16" s="20"/>
      <c r="FGE16"/>
      <c r="FGF16" s="20"/>
      <c r="FGG16"/>
      <c r="FGH16" s="20"/>
      <c r="FGI16"/>
      <c r="FGJ16" s="20"/>
      <c r="FGK16"/>
      <c r="FGL16" s="20"/>
      <c r="FGM16"/>
      <c r="FGN16" s="20"/>
      <c r="FGO16"/>
      <c r="FGP16" s="20"/>
      <c r="FGQ16"/>
      <c r="FGR16" s="20"/>
      <c r="FGS16"/>
      <c r="FGT16" s="20"/>
      <c r="FGU16"/>
      <c r="FGV16" s="20"/>
      <c r="FGW16"/>
      <c r="FGX16" s="20"/>
      <c r="FGY16"/>
      <c r="FGZ16" s="20"/>
      <c r="FHA16"/>
      <c r="FHB16" s="20"/>
      <c r="FHC16"/>
      <c r="FHD16" s="20"/>
      <c r="FHE16"/>
      <c r="FHF16" s="20"/>
      <c r="FHG16"/>
      <c r="FHH16" s="20"/>
      <c r="FHI16"/>
      <c r="FHJ16" s="20"/>
      <c r="FHK16"/>
      <c r="FHL16" s="20"/>
      <c r="FHM16"/>
      <c r="FHN16" s="20"/>
      <c r="FHO16"/>
      <c r="FHP16" s="20"/>
      <c r="FHQ16"/>
      <c r="FHR16" s="20"/>
      <c r="FHS16"/>
      <c r="FHT16" s="20"/>
      <c r="FHU16"/>
      <c r="FHV16" s="20"/>
      <c r="FHW16"/>
      <c r="FHX16" s="20"/>
      <c r="FHY16"/>
      <c r="FHZ16" s="20"/>
      <c r="FIA16"/>
      <c r="FIB16" s="20"/>
      <c r="FIC16"/>
      <c r="FID16" s="20"/>
      <c r="FIE16"/>
      <c r="FIF16" s="20"/>
      <c r="FIG16"/>
      <c r="FIH16" s="20"/>
      <c r="FII16"/>
      <c r="FIJ16" s="20"/>
      <c r="FIK16"/>
      <c r="FIL16" s="20"/>
      <c r="FIM16"/>
      <c r="FIN16" s="20"/>
      <c r="FIO16"/>
      <c r="FIP16" s="20"/>
      <c r="FIQ16"/>
      <c r="FIR16" s="20"/>
      <c r="FIS16"/>
      <c r="FIT16" s="20"/>
      <c r="FIU16"/>
      <c r="FIV16" s="20"/>
      <c r="FIW16"/>
      <c r="FIX16" s="20"/>
      <c r="FIY16"/>
      <c r="FIZ16" s="20"/>
      <c r="FJA16"/>
      <c r="FJB16" s="20"/>
      <c r="FJC16"/>
      <c r="FJD16" s="20"/>
      <c r="FJE16"/>
      <c r="FJF16" s="20"/>
      <c r="FJG16"/>
      <c r="FJH16" s="20"/>
      <c r="FJI16"/>
      <c r="FJJ16" s="20"/>
      <c r="FJK16"/>
      <c r="FJL16" s="20"/>
      <c r="FJM16"/>
      <c r="FJN16" s="20"/>
      <c r="FJO16"/>
      <c r="FJP16" s="20"/>
      <c r="FJQ16"/>
      <c r="FJR16" s="20"/>
      <c r="FJS16"/>
      <c r="FJT16" s="20"/>
      <c r="FJU16"/>
      <c r="FJV16" s="20"/>
      <c r="FJW16"/>
      <c r="FJX16" s="20"/>
      <c r="FJY16"/>
      <c r="FJZ16" s="20"/>
      <c r="FKA16"/>
      <c r="FKB16" s="20"/>
      <c r="FKC16"/>
      <c r="FKD16" s="20"/>
      <c r="FKE16"/>
      <c r="FKF16" s="20"/>
      <c r="FKG16"/>
      <c r="FKH16" s="20"/>
      <c r="FKI16"/>
      <c r="FKJ16" s="20"/>
      <c r="FKK16"/>
      <c r="FKL16" s="20"/>
      <c r="FKM16"/>
      <c r="FKN16" s="20"/>
      <c r="FKO16"/>
      <c r="FKP16" s="20"/>
      <c r="FKQ16"/>
      <c r="FKR16" s="20"/>
      <c r="FKS16"/>
      <c r="FKT16" s="20"/>
      <c r="FKU16"/>
      <c r="FKV16" s="20"/>
      <c r="FKW16"/>
      <c r="FKX16" s="20"/>
      <c r="FKY16"/>
      <c r="FKZ16" s="20"/>
      <c r="FLA16"/>
      <c r="FLB16" s="20"/>
      <c r="FLC16"/>
      <c r="FLD16" s="20"/>
      <c r="FLE16"/>
      <c r="FLF16" s="20"/>
      <c r="FLG16"/>
      <c r="FLH16" s="20"/>
      <c r="FLI16"/>
      <c r="FLJ16" s="20"/>
      <c r="FLK16"/>
      <c r="FLL16" s="20"/>
      <c r="FLM16"/>
      <c r="FLN16" s="20"/>
      <c r="FLO16"/>
      <c r="FLP16" s="20"/>
      <c r="FLQ16"/>
      <c r="FLR16" s="20"/>
      <c r="FLS16"/>
      <c r="FLT16" s="20"/>
      <c r="FLU16"/>
      <c r="FLV16" s="20"/>
      <c r="FLW16"/>
      <c r="FLX16" s="20"/>
      <c r="FLY16"/>
      <c r="FLZ16" s="20"/>
      <c r="FMA16"/>
      <c r="FMB16" s="20"/>
      <c r="FMC16"/>
      <c r="FMD16" s="20"/>
      <c r="FME16"/>
      <c r="FMF16" s="20"/>
      <c r="FMG16"/>
      <c r="FMH16" s="20"/>
      <c r="FMI16"/>
      <c r="FMJ16" s="20"/>
      <c r="FMK16"/>
      <c r="FML16" s="20"/>
      <c r="FMM16"/>
      <c r="FMN16" s="20"/>
      <c r="FMO16"/>
      <c r="FMP16" s="20"/>
      <c r="FMQ16"/>
      <c r="FMR16" s="20"/>
      <c r="FMS16"/>
      <c r="FMT16" s="20"/>
      <c r="FMU16"/>
      <c r="FMV16" s="20"/>
      <c r="FMW16"/>
      <c r="FMX16" s="20"/>
      <c r="FMY16"/>
      <c r="FMZ16" s="20"/>
      <c r="FNA16"/>
      <c r="FNB16" s="20"/>
      <c r="FNC16"/>
      <c r="FND16" s="20"/>
      <c r="FNE16"/>
      <c r="FNF16" s="20"/>
      <c r="FNG16"/>
      <c r="FNH16" s="20"/>
      <c r="FNI16"/>
      <c r="FNJ16" s="20"/>
      <c r="FNK16"/>
      <c r="FNL16" s="20"/>
      <c r="FNM16"/>
      <c r="FNN16" s="20"/>
      <c r="FNO16"/>
      <c r="FNP16" s="20"/>
      <c r="FNQ16"/>
      <c r="FNR16" s="20"/>
      <c r="FNS16"/>
      <c r="FNT16" s="20"/>
      <c r="FNU16"/>
      <c r="FNV16" s="20"/>
      <c r="FNW16"/>
      <c r="FNX16" s="20"/>
      <c r="FNY16"/>
      <c r="FNZ16" s="20"/>
      <c r="FOA16"/>
      <c r="FOB16" s="20"/>
      <c r="FOC16"/>
      <c r="FOD16" s="20"/>
      <c r="FOE16"/>
      <c r="FOF16" s="20"/>
      <c r="FOG16"/>
      <c r="FOH16" s="20"/>
      <c r="FOI16"/>
      <c r="FOJ16" s="20"/>
      <c r="FOK16"/>
      <c r="FOL16" s="20"/>
      <c r="FOM16"/>
      <c r="FON16" s="20"/>
      <c r="FOO16"/>
      <c r="FOP16" s="20"/>
      <c r="FOQ16"/>
      <c r="FOR16" s="20"/>
      <c r="FOS16"/>
      <c r="FOT16" s="20"/>
      <c r="FOU16"/>
      <c r="FOV16" s="20"/>
      <c r="FOW16"/>
      <c r="FOX16" s="20"/>
      <c r="FOY16"/>
      <c r="FOZ16" s="20"/>
      <c r="FPA16"/>
      <c r="FPB16" s="20"/>
      <c r="FPC16"/>
      <c r="FPD16" s="20"/>
      <c r="FPE16"/>
      <c r="FPF16" s="20"/>
      <c r="FPG16"/>
      <c r="FPH16" s="20"/>
      <c r="FPI16"/>
      <c r="FPJ16" s="20"/>
      <c r="FPK16"/>
      <c r="FPL16" s="20"/>
      <c r="FPM16"/>
      <c r="FPN16" s="20"/>
      <c r="FPO16"/>
      <c r="FPP16" s="20"/>
      <c r="FPQ16"/>
      <c r="FPR16" s="20"/>
      <c r="FPS16"/>
      <c r="FPT16" s="20"/>
      <c r="FPU16"/>
      <c r="FPV16" s="20"/>
      <c r="FPW16"/>
      <c r="FPX16" s="20"/>
      <c r="FPY16"/>
      <c r="FPZ16" s="20"/>
      <c r="FQA16"/>
      <c r="FQB16" s="20"/>
      <c r="FQC16"/>
      <c r="FQD16" s="20"/>
      <c r="FQE16"/>
      <c r="FQF16" s="20"/>
      <c r="FQG16"/>
      <c r="FQH16" s="20"/>
      <c r="FQI16"/>
      <c r="FQJ16" s="20"/>
      <c r="FQK16"/>
      <c r="FQL16" s="20"/>
      <c r="FQM16"/>
      <c r="FQN16" s="20"/>
      <c r="FQO16"/>
      <c r="FQP16" s="20"/>
      <c r="FQQ16"/>
      <c r="FQR16" s="20"/>
      <c r="FQS16"/>
      <c r="FQT16" s="20"/>
      <c r="FQU16"/>
      <c r="FQV16" s="20"/>
      <c r="FQW16"/>
      <c r="FQX16" s="20"/>
      <c r="FQY16"/>
      <c r="FQZ16" s="20"/>
      <c r="FRA16"/>
      <c r="FRB16" s="20"/>
      <c r="FRC16"/>
      <c r="FRD16" s="20"/>
      <c r="FRE16"/>
      <c r="FRF16" s="20"/>
      <c r="FRG16"/>
      <c r="FRH16" s="20"/>
      <c r="FRI16"/>
      <c r="FRJ16" s="20"/>
      <c r="FRK16"/>
      <c r="FRL16" s="20"/>
      <c r="FRM16"/>
      <c r="FRN16" s="20"/>
      <c r="FRO16"/>
      <c r="FRP16" s="20"/>
      <c r="FRQ16"/>
      <c r="FRR16" s="20"/>
      <c r="FRS16"/>
      <c r="FRT16" s="20"/>
      <c r="FRU16"/>
      <c r="FRV16" s="20"/>
      <c r="FRW16"/>
      <c r="FRX16" s="20"/>
      <c r="FRY16"/>
      <c r="FRZ16" s="20"/>
      <c r="FSA16"/>
      <c r="FSB16" s="20"/>
      <c r="FSC16"/>
      <c r="FSD16" s="20"/>
      <c r="FSE16"/>
      <c r="FSF16" s="20"/>
      <c r="FSG16"/>
      <c r="FSH16" s="20"/>
      <c r="FSI16"/>
      <c r="FSJ16" s="20"/>
      <c r="FSK16"/>
      <c r="FSL16" s="20"/>
      <c r="FSM16"/>
      <c r="FSN16" s="20"/>
      <c r="FSO16"/>
      <c r="FSP16" s="20"/>
      <c r="FSQ16"/>
      <c r="FSR16" s="20"/>
      <c r="FSS16"/>
      <c r="FST16" s="20"/>
      <c r="FSU16"/>
      <c r="FSV16" s="20"/>
      <c r="FSW16"/>
      <c r="FSX16" s="20"/>
      <c r="FSY16"/>
      <c r="FSZ16" s="20"/>
      <c r="FTA16"/>
      <c r="FTB16" s="20"/>
      <c r="FTC16"/>
      <c r="FTD16" s="20"/>
      <c r="FTE16"/>
      <c r="FTF16" s="20"/>
      <c r="FTG16"/>
      <c r="FTH16" s="20"/>
      <c r="FTI16"/>
      <c r="FTJ16" s="20"/>
      <c r="FTK16"/>
      <c r="FTL16" s="20"/>
      <c r="FTM16"/>
      <c r="FTN16" s="20"/>
      <c r="FTO16"/>
      <c r="FTP16" s="20"/>
      <c r="FTQ16"/>
      <c r="FTR16" s="20"/>
      <c r="FTS16"/>
      <c r="FTT16" s="20"/>
      <c r="FTU16"/>
      <c r="FTV16" s="20"/>
      <c r="FTW16"/>
      <c r="FTX16" s="20"/>
      <c r="FTY16"/>
      <c r="FTZ16" s="20"/>
      <c r="FUA16"/>
      <c r="FUB16" s="20"/>
      <c r="FUC16"/>
      <c r="FUD16" s="20"/>
      <c r="FUE16"/>
      <c r="FUF16" s="20"/>
      <c r="FUG16"/>
      <c r="FUH16" s="20"/>
      <c r="FUI16"/>
      <c r="FUJ16" s="20"/>
      <c r="FUK16"/>
      <c r="FUL16" s="20"/>
      <c r="FUM16"/>
      <c r="FUN16" s="20"/>
      <c r="FUO16"/>
      <c r="FUP16" s="20"/>
      <c r="FUQ16"/>
      <c r="FUR16" s="20"/>
      <c r="FUS16"/>
      <c r="FUT16" s="20"/>
      <c r="FUU16"/>
      <c r="FUV16" s="20"/>
      <c r="FUW16"/>
      <c r="FUX16" s="20"/>
      <c r="FUY16"/>
      <c r="FUZ16" s="20"/>
      <c r="FVA16"/>
      <c r="FVB16" s="20"/>
      <c r="FVC16"/>
      <c r="FVD16" s="20"/>
      <c r="FVE16"/>
      <c r="FVF16" s="20"/>
      <c r="FVG16"/>
      <c r="FVH16" s="20"/>
      <c r="FVI16"/>
      <c r="FVJ16" s="20"/>
      <c r="FVK16"/>
      <c r="FVL16" s="20"/>
      <c r="FVM16"/>
      <c r="FVN16" s="20"/>
      <c r="FVO16"/>
      <c r="FVP16" s="20"/>
      <c r="FVQ16"/>
      <c r="FVR16" s="20"/>
      <c r="FVS16"/>
      <c r="FVT16" s="20"/>
      <c r="FVU16"/>
      <c r="FVV16" s="20"/>
      <c r="FVW16"/>
      <c r="FVX16" s="20"/>
      <c r="FVY16"/>
      <c r="FVZ16" s="20"/>
      <c r="FWA16"/>
      <c r="FWB16" s="20"/>
      <c r="FWC16"/>
      <c r="FWD16" s="20"/>
      <c r="FWE16"/>
      <c r="FWF16" s="20"/>
      <c r="FWG16"/>
      <c r="FWH16" s="20"/>
      <c r="FWI16"/>
      <c r="FWJ16" s="20"/>
      <c r="FWK16"/>
      <c r="FWL16" s="20"/>
      <c r="FWM16"/>
      <c r="FWN16" s="20"/>
      <c r="FWO16"/>
      <c r="FWP16" s="20"/>
      <c r="FWQ16"/>
      <c r="FWR16" s="20"/>
      <c r="FWS16"/>
      <c r="FWT16" s="20"/>
      <c r="FWU16"/>
      <c r="FWV16" s="20"/>
      <c r="FWW16"/>
      <c r="FWX16" s="20"/>
      <c r="FWY16"/>
      <c r="FWZ16" s="20"/>
      <c r="FXA16"/>
      <c r="FXB16" s="20"/>
      <c r="FXC16"/>
      <c r="FXD16" s="20"/>
      <c r="FXE16"/>
      <c r="FXF16" s="20"/>
      <c r="FXG16"/>
      <c r="FXH16" s="20"/>
      <c r="FXI16"/>
      <c r="FXJ16" s="20"/>
      <c r="FXK16"/>
      <c r="FXL16" s="20"/>
      <c r="FXM16"/>
      <c r="FXN16" s="20"/>
      <c r="FXO16"/>
      <c r="FXP16" s="20"/>
      <c r="FXQ16"/>
      <c r="FXR16" s="20"/>
      <c r="FXS16"/>
      <c r="FXT16" s="20"/>
      <c r="FXU16"/>
      <c r="FXV16" s="20"/>
      <c r="FXW16"/>
      <c r="FXX16" s="20"/>
      <c r="FXY16"/>
      <c r="FXZ16" s="20"/>
      <c r="FYA16"/>
      <c r="FYB16" s="20"/>
      <c r="FYC16"/>
      <c r="FYD16" s="20"/>
      <c r="FYE16"/>
      <c r="FYF16" s="20"/>
      <c r="FYG16"/>
      <c r="FYH16" s="20"/>
      <c r="FYI16"/>
      <c r="FYJ16" s="20"/>
      <c r="FYK16"/>
      <c r="FYL16" s="20"/>
      <c r="FYM16"/>
      <c r="FYN16" s="20"/>
      <c r="FYO16"/>
      <c r="FYP16" s="20"/>
      <c r="FYQ16"/>
      <c r="FYR16" s="20"/>
      <c r="FYS16"/>
      <c r="FYT16" s="20"/>
      <c r="FYU16"/>
      <c r="FYV16" s="20"/>
      <c r="FYW16"/>
      <c r="FYX16" s="20"/>
      <c r="FYY16"/>
      <c r="FYZ16" s="20"/>
      <c r="FZA16"/>
      <c r="FZB16" s="20"/>
      <c r="FZC16"/>
      <c r="FZD16" s="20"/>
      <c r="FZE16"/>
      <c r="FZF16" s="20"/>
      <c r="FZG16"/>
      <c r="FZH16" s="20"/>
      <c r="FZI16"/>
      <c r="FZJ16" s="20"/>
      <c r="FZK16"/>
      <c r="FZL16" s="20"/>
      <c r="FZM16"/>
      <c r="FZN16" s="20"/>
      <c r="FZO16"/>
      <c r="FZP16" s="20"/>
      <c r="FZQ16"/>
      <c r="FZR16" s="20"/>
      <c r="FZS16"/>
      <c r="FZT16" s="20"/>
      <c r="FZU16"/>
      <c r="FZV16" s="20"/>
      <c r="FZW16"/>
      <c r="FZX16" s="20"/>
      <c r="FZY16"/>
      <c r="FZZ16" s="20"/>
      <c r="GAA16"/>
      <c r="GAB16" s="20"/>
      <c r="GAC16"/>
      <c r="GAD16" s="20"/>
      <c r="GAE16"/>
      <c r="GAF16" s="20"/>
      <c r="GAG16"/>
      <c r="GAH16" s="20"/>
      <c r="GAI16"/>
      <c r="GAJ16" s="20"/>
      <c r="GAK16"/>
      <c r="GAL16" s="20"/>
      <c r="GAM16"/>
      <c r="GAN16" s="20"/>
      <c r="GAO16"/>
      <c r="GAP16" s="20"/>
      <c r="GAQ16"/>
      <c r="GAR16" s="20"/>
      <c r="GAS16"/>
      <c r="GAT16" s="20"/>
      <c r="GAU16"/>
      <c r="GAV16" s="20"/>
      <c r="GAW16"/>
      <c r="GAX16" s="20"/>
      <c r="GAY16"/>
      <c r="GAZ16" s="20"/>
      <c r="GBA16"/>
      <c r="GBB16" s="20"/>
      <c r="GBC16"/>
      <c r="GBD16" s="20"/>
      <c r="GBE16"/>
      <c r="GBF16" s="20"/>
      <c r="GBG16"/>
      <c r="GBH16" s="20"/>
      <c r="GBI16"/>
      <c r="GBJ16" s="20"/>
      <c r="GBK16"/>
      <c r="GBL16" s="20"/>
      <c r="GBM16"/>
      <c r="GBN16" s="20"/>
      <c r="GBO16"/>
      <c r="GBP16" s="20"/>
      <c r="GBQ16"/>
      <c r="GBR16" s="20"/>
      <c r="GBS16"/>
      <c r="GBT16" s="20"/>
      <c r="GBU16"/>
      <c r="GBV16" s="20"/>
      <c r="GBW16"/>
      <c r="GBX16" s="20"/>
      <c r="GBY16"/>
      <c r="GBZ16" s="20"/>
      <c r="GCA16"/>
      <c r="GCB16" s="20"/>
      <c r="GCC16"/>
      <c r="GCD16" s="20"/>
      <c r="GCE16"/>
      <c r="GCF16" s="20"/>
      <c r="GCG16"/>
      <c r="GCH16" s="20"/>
      <c r="GCI16"/>
      <c r="GCJ16" s="20"/>
      <c r="GCK16"/>
      <c r="GCL16" s="20"/>
      <c r="GCM16"/>
      <c r="GCN16" s="20"/>
      <c r="GCO16"/>
      <c r="GCP16" s="20"/>
      <c r="GCQ16"/>
      <c r="GCR16" s="20"/>
      <c r="GCS16"/>
      <c r="GCT16" s="20"/>
      <c r="GCU16"/>
      <c r="GCV16" s="20"/>
      <c r="GCW16"/>
      <c r="GCX16" s="20"/>
      <c r="GCY16"/>
      <c r="GCZ16" s="20"/>
      <c r="GDA16"/>
      <c r="GDB16" s="20"/>
      <c r="GDC16"/>
      <c r="GDD16" s="20"/>
      <c r="GDE16"/>
      <c r="GDF16" s="20"/>
      <c r="GDG16"/>
      <c r="GDH16" s="20"/>
      <c r="GDI16"/>
      <c r="GDJ16" s="20"/>
      <c r="GDK16"/>
      <c r="GDL16" s="20"/>
      <c r="GDM16"/>
      <c r="GDN16" s="20"/>
      <c r="GDO16"/>
      <c r="GDP16" s="20"/>
      <c r="GDQ16"/>
      <c r="GDR16" s="20"/>
      <c r="GDS16"/>
      <c r="GDT16" s="20"/>
      <c r="GDU16"/>
      <c r="GDV16" s="20"/>
      <c r="GDW16"/>
      <c r="GDX16" s="20"/>
      <c r="GDY16"/>
      <c r="GDZ16" s="20"/>
      <c r="GEA16"/>
      <c r="GEB16" s="20"/>
      <c r="GEC16"/>
      <c r="GED16" s="20"/>
      <c r="GEE16"/>
      <c r="GEF16" s="20"/>
      <c r="GEG16"/>
      <c r="GEH16" s="20"/>
      <c r="GEI16"/>
      <c r="GEJ16" s="20"/>
      <c r="GEK16"/>
      <c r="GEL16" s="20"/>
      <c r="GEM16"/>
      <c r="GEN16" s="20"/>
      <c r="GEO16"/>
      <c r="GEP16" s="20"/>
      <c r="GEQ16"/>
      <c r="GER16" s="20"/>
      <c r="GES16"/>
      <c r="GET16" s="20"/>
      <c r="GEU16"/>
      <c r="GEV16" s="20"/>
      <c r="GEW16"/>
      <c r="GEX16" s="20"/>
      <c r="GEY16"/>
      <c r="GEZ16" s="20"/>
      <c r="GFA16"/>
      <c r="GFB16" s="20"/>
      <c r="GFC16"/>
      <c r="GFD16" s="20"/>
      <c r="GFE16"/>
      <c r="GFF16" s="20"/>
      <c r="GFG16"/>
      <c r="GFH16" s="20"/>
      <c r="GFI16"/>
      <c r="GFJ16" s="20"/>
      <c r="GFK16"/>
      <c r="GFL16" s="20"/>
      <c r="GFM16"/>
      <c r="GFN16" s="20"/>
      <c r="GFO16"/>
      <c r="GFP16" s="20"/>
      <c r="GFQ16"/>
      <c r="GFR16" s="20"/>
      <c r="GFS16"/>
      <c r="GFT16" s="20"/>
      <c r="GFU16"/>
      <c r="GFV16" s="20"/>
      <c r="GFW16"/>
      <c r="GFX16" s="20"/>
      <c r="GFY16"/>
      <c r="GFZ16" s="20"/>
      <c r="GGA16"/>
      <c r="GGB16" s="20"/>
      <c r="GGC16"/>
      <c r="GGD16" s="20"/>
      <c r="GGE16"/>
      <c r="GGF16" s="20"/>
      <c r="GGG16"/>
      <c r="GGH16" s="20"/>
      <c r="GGI16"/>
      <c r="GGJ16" s="20"/>
      <c r="GGK16"/>
      <c r="GGL16" s="20"/>
      <c r="GGM16"/>
      <c r="GGN16" s="20"/>
      <c r="GGO16"/>
      <c r="GGP16" s="20"/>
      <c r="GGQ16"/>
      <c r="GGR16" s="20"/>
      <c r="GGS16"/>
      <c r="GGT16" s="20"/>
      <c r="GGU16"/>
      <c r="GGV16" s="20"/>
      <c r="GGW16"/>
      <c r="GGX16" s="20"/>
      <c r="GGY16"/>
      <c r="GGZ16" s="20"/>
      <c r="GHA16"/>
      <c r="GHB16" s="20"/>
      <c r="GHC16"/>
      <c r="GHD16" s="20"/>
      <c r="GHE16"/>
      <c r="GHF16" s="20"/>
      <c r="GHG16"/>
      <c r="GHH16" s="20"/>
      <c r="GHI16"/>
      <c r="GHJ16" s="20"/>
      <c r="GHK16"/>
      <c r="GHL16" s="20"/>
      <c r="GHM16"/>
      <c r="GHN16" s="20"/>
      <c r="GHO16"/>
      <c r="GHP16" s="20"/>
      <c r="GHQ16"/>
      <c r="GHR16" s="20"/>
      <c r="GHS16"/>
      <c r="GHT16" s="20"/>
      <c r="GHU16"/>
      <c r="GHV16" s="20"/>
      <c r="GHW16"/>
      <c r="GHX16" s="20"/>
      <c r="GHY16"/>
      <c r="GHZ16" s="20"/>
      <c r="GIA16"/>
      <c r="GIB16" s="20"/>
      <c r="GIC16"/>
      <c r="GID16" s="20"/>
      <c r="GIE16"/>
      <c r="GIF16" s="20"/>
      <c r="GIG16"/>
      <c r="GIH16" s="20"/>
      <c r="GII16"/>
      <c r="GIJ16" s="20"/>
      <c r="GIK16"/>
      <c r="GIL16" s="20"/>
      <c r="GIM16"/>
      <c r="GIN16" s="20"/>
      <c r="GIO16"/>
      <c r="GIP16" s="20"/>
      <c r="GIQ16"/>
      <c r="GIR16" s="20"/>
      <c r="GIS16"/>
      <c r="GIT16" s="20"/>
      <c r="GIU16"/>
      <c r="GIV16" s="20"/>
      <c r="GIW16"/>
      <c r="GIX16" s="20"/>
      <c r="GIY16"/>
      <c r="GIZ16" s="20"/>
      <c r="GJA16"/>
      <c r="GJB16" s="20"/>
      <c r="GJC16"/>
      <c r="GJD16" s="20"/>
      <c r="GJE16"/>
      <c r="GJF16" s="20"/>
      <c r="GJG16"/>
      <c r="GJH16" s="20"/>
      <c r="GJI16"/>
      <c r="GJJ16" s="20"/>
      <c r="GJK16"/>
      <c r="GJL16" s="20"/>
      <c r="GJM16"/>
      <c r="GJN16" s="20"/>
      <c r="GJO16"/>
      <c r="GJP16" s="20"/>
      <c r="GJQ16"/>
      <c r="GJR16" s="20"/>
      <c r="GJS16"/>
      <c r="GJT16" s="20"/>
      <c r="GJU16"/>
      <c r="GJV16" s="20"/>
      <c r="GJW16"/>
      <c r="GJX16" s="20"/>
      <c r="GJY16"/>
      <c r="GJZ16" s="20"/>
      <c r="GKA16"/>
      <c r="GKB16" s="20"/>
      <c r="GKC16"/>
      <c r="GKD16" s="20"/>
      <c r="GKE16"/>
      <c r="GKF16" s="20"/>
      <c r="GKG16"/>
      <c r="GKH16" s="20"/>
      <c r="GKI16"/>
      <c r="GKJ16" s="20"/>
      <c r="GKK16"/>
      <c r="GKL16" s="20"/>
      <c r="GKM16"/>
      <c r="GKN16" s="20"/>
      <c r="GKO16"/>
      <c r="GKP16" s="20"/>
      <c r="GKQ16"/>
      <c r="GKR16" s="20"/>
      <c r="GKS16"/>
      <c r="GKT16" s="20"/>
      <c r="GKU16"/>
      <c r="GKV16" s="20"/>
      <c r="GKW16"/>
      <c r="GKX16" s="20"/>
      <c r="GKY16"/>
      <c r="GKZ16" s="20"/>
      <c r="GLA16"/>
      <c r="GLB16" s="20"/>
      <c r="GLC16"/>
      <c r="GLD16" s="20"/>
      <c r="GLE16"/>
      <c r="GLF16" s="20"/>
      <c r="GLG16"/>
      <c r="GLH16" s="20"/>
      <c r="GLI16"/>
      <c r="GLJ16" s="20"/>
      <c r="GLK16"/>
      <c r="GLL16" s="20"/>
      <c r="GLM16"/>
      <c r="GLN16" s="20"/>
      <c r="GLO16"/>
      <c r="GLP16" s="20"/>
      <c r="GLQ16"/>
      <c r="GLR16" s="20"/>
      <c r="GLS16"/>
      <c r="GLT16" s="20"/>
      <c r="GLU16"/>
      <c r="GLV16" s="20"/>
      <c r="GLW16"/>
      <c r="GLX16" s="20"/>
      <c r="GLY16"/>
      <c r="GLZ16" s="20"/>
      <c r="GMA16"/>
      <c r="GMB16" s="20"/>
      <c r="GMC16"/>
      <c r="GMD16" s="20"/>
      <c r="GME16"/>
      <c r="GMF16" s="20"/>
      <c r="GMG16"/>
      <c r="GMH16" s="20"/>
      <c r="GMI16"/>
      <c r="GMJ16" s="20"/>
      <c r="GMK16"/>
      <c r="GML16" s="20"/>
      <c r="GMM16"/>
      <c r="GMN16" s="20"/>
      <c r="GMO16"/>
      <c r="GMP16" s="20"/>
      <c r="GMQ16"/>
      <c r="GMR16" s="20"/>
      <c r="GMS16"/>
      <c r="GMT16" s="20"/>
      <c r="GMU16"/>
      <c r="GMV16" s="20"/>
      <c r="GMW16"/>
      <c r="GMX16" s="20"/>
      <c r="GMY16"/>
      <c r="GMZ16" s="20"/>
      <c r="GNA16"/>
      <c r="GNB16" s="20"/>
      <c r="GNC16"/>
      <c r="GND16" s="20"/>
      <c r="GNE16"/>
      <c r="GNF16" s="20"/>
      <c r="GNG16"/>
      <c r="GNH16" s="20"/>
      <c r="GNI16"/>
      <c r="GNJ16" s="20"/>
      <c r="GNK16"/>
      <c r="GNL16" s="20"/>
      <c r="GNM16"/>
      <c r="GNN16" s="20"/>
      <c r="GNO16"/>
      <c r="GNP16" s="20"/>
      <c r="GNQ16"/>
      <c r="GNR16" s="20"/>
      <c r="GNS16"/>
      <c r="GNT16" s="20"/>
      <c r="GNU16"/>
      <c r="GNV16" s="20"/>
      <c r="GNW16"/>
      <c r="GNX16" s="20"/>
      <c r="GNY16"/>
      <c r="GNZ16" s="20"/>
      <c r="GOA16"/>
      <c r="GOB16" s="20"/>
      <c r="GOC16"/>
      <c r="GOD16" s="20"/>
      <c r="GOE16"/>
      <c r="GOF16" s="20"/>
      <c r="GOG16"/>
      <c r="GOH16" s="20"/>
      <c r="GOI16"/>
      <c r="GOJ16" s="20"/>
      <c r="GOK16"/>
      <c r="GOL16" s="20"/>
      <c r="GOM16"/>
      <c r="GON16" s="20"/>
      <c r="GOO16"/>
      <c r="GOP16" s="20"/>
      <c r="GOQ16"/>
      <c r="GOR16" s="20"/>
      <c r="GOS16"/>
      <c r="GOT16" s="20"/>
      <c r="GOU16"/>
      <c r="GOV16" s="20"/>
      <c r="GOW16"/>
      <c r="GOX16" s="20"/>
      <c r="GOY16"/>
      <c r="GOZ16" s="20"/>
      <c r="GPA16"/>
      <c r="GPB16" s="20"/>
      <c r="GPC16"/>
      <c r="GPD16" s="20"/>
      <c r="GPE16"/>
      <c r="GPF16" s="20"/>
      <c r="GPG16"/>
      <c r="GPH16" s="20"/>
      <c r="GPI16"/>
      <c r="GPJ16" s="20"/>
      <c r="GPK16"/>
      <c r="GPL16" s="20"/>
      <c r="GPM16"/>
      <c r="GPN16" s="20"/>
      <c r="GPO16"/>
      <c r="GPP16" s="20"/>
      <c r="GPQ16"/>
      <c r="GPR16" s="20"/>
      <c r="GPS16"/>
      <c r="GPT16" s="20"/>
      <c r="GPU16"/>
      <c r="GPV16" s="20"/>
      <c r="GPW16"/>
      <c r="GPX16" s="20"/>
      <c r="GPY16"/>
      <c r="GPZ16" s="20"/>
      <c r="GQA16"/>
      <c r="GQB16" s="20"/>
      <c r="GQC16"/>
      <c r="GQD16" s="20"/>
      <c r="GQE16"/>
      <c r="GQF16" s="20"/>
      <c r="GQG16"/>
      <c r="GQH16" s="20"/>
      <c r="GQI16"/>
      <c r="GQJ16" s="20"/>
      <c r="GQK16"/>
      <c r="GQL16" s="20"/>
      <c r="GQM16"/>
      <c r="GQN16" s="20"/>
      <c r="GQO16"/>
      <c r="GQP16" s="20"/>
      <c r="GQQ16"/>
      <c r="GQR16" s="20"/>
      <c r="GQS16"/>
      <c r="GQT16" s="20"/>
      <c r="GQU16"/>
      <c r="GQV16" s="20"/>
      <c r="GQW16"/>
      <c r="GQX16" s="20"/>
      <c r="GQY16"/>
      <c r="GQZ16" s="20"/>
      <c r="GRA16"/>
      <c r="GRB16" s="20"/>
      <c r="GRC16"/>
      <c r="GRD16" s="20"/>
      <c r="GRE16"/>
      <c r="GRF16" s="20"/>
      <c r="GRG16"/>
      <c r="GRH16" s="20"/>
      <c r="GRI16"/>
      <c r="GRJ16" s="20"/>
      <c r="GRK16"/>
      <c r="GRL16" s="20"/>
      <c r="GRM16"/>
      <c r="GRN16" s="20"/>
      <c r="GRO16"/>
      <c r="GRP16" s="20"/>
      <c r="GRQ16"/>
      <c r="GRR16" s="20"/>
      <c r="GRS16"/>
      <c r="GRT16" s="20"/>
      <c r="GRU16"/>
      <c r="GRV16" s="20"/>
      <c r="GRW16"/>
      <c r="GRX16" s="20"/>
      <c r="GRY16"/>
      <c r="GRZ16" s="20"/>
      <c r="GSA16"/>
      <c r="GSB16" s="20"/>
      <c r="GSC16"/>
      <c r="GSD16" s="20"/>
      <c r="GSE16"/>
      <c r="GSF16" s="20"/>
      <c r="GSG16"/>
      <c r="GSH16" s="20"/>
      <c r="GSI16"/>
      <c r="GSJ16" s="20"/>
      <c r="GSK16"/>
      <c r="GSL16" s="20"/>
      <c r="GSM16"/>
      <c r="GSN16" s="20"/>
      <c r="GSO16"/>
      <c r="GSP16" s="20"/>
      <c r="GSQ16"/>
      <c r="GSR16" s="20"/>
      <c r="GSS16"/>
      <c r="GST16" s="20"/>
      <c r="GSU16"/>
      <c r="GSV16" s="20"/>
      <c r="GSW16"/>
      <c r="GSX16" s="20"/>
      <c r="GSY16"/>
      <c r="GSZ16" s="20"/>
      <c r="GTA16"/>
      <c r="GTB16" s="20"/>
      <c r="GTC16"/>
      <c r="GTD16" s="20"/>
      <c r="GTE16"/>
      <c r="GTF16" s="20"/>
      <c r="GTG16"/>
      <c r="GTH16" s="20"/>
      <c r="GTI16"/>
      <c r="GTJ16" s="20"/>
      <c r="GTK16"/>
      <c r="GTL16" s="20"/>
      <c r="GTM16"/>
      <c r="GTN16" s="20"/>
      <c r="GTO16"/>
      <c r="GTP16" s="20"/>
      <c r="GTQ16"/>
      <c r="GTR16" s="20"/>
      <c r="GTS16"/>
      <c r="GTT16" s="20"/>
      <c r="GTU16"/>
      <c r="GTV16" s="20"/>
      <c r="GTW16"/>
      <c r="GTX16" s="20"/>
      <c r="GTY16"/>
      <c r="GTZ16" s="20"/>
      <c r="GUA16"/>
      <c r="GUB16" s="20"/>
      <c r="GUC16"/>
      <c r="GUD16" s="20"/>
      <c r="GUE16"/>
      <c r="GUF16" s="20"/>
      <c r="GUG16"/>
      <c r="GUH16" s="20"/>
      <c r="GUI16"/>
      <c r="GUJ16" s="20"/>
      <c r="GUK16"/>
      <c r="GUL16" s="20"/>
      <c r="GUM16"/>
      <c r="GUN16" s="20"/>
      <c r="GUO16"/>
      <c r="GUP16" s="20"/>
      <c r="GUQ16"/>
      <c r="GUR16" s="20"/>
      <c r="GUS16"/>
      <c r="GUT16" s="20"/>
      <c r="GUU16"/>
      <c r="GUV16" s="20"/>
      <c r="GUW16"/>
      <c r="GUX16" s="20"/>
      <c r="GUY16"/>
      <c r="GUZ16" s="20"/>
      <c r="GVA16"/>
      <c r="GVB16" s="20"/>
      <c r="GVC16"/>
      <c r="GVD16" s="20"/>
      <c r="GVE16"/>
      <c r="GVF16" s="20"/>
      <c r="GVG16"/>
      <c r="GVH16" s="20"/>
      <c r="GVI16"/>
      <c r="GVJ16" s="20"/>
      <c r="GVK16"/>
      <c r="GVL16" s="20"/>
      <c r="GVM16"/>
      <c r="GVN16" s="20"/>
      <c r="GVO16"/>
      <c r="GVP16" s="20"/>
      <c r="GVQ16"/>
      <c r="GVR16" s="20"/>
      <c r="GVS16"/>
      <c r="GVT16" s="20"/>
      <c r="GVU16"/>
      <c r="GVV16" s="20"/>
      <c r="GVW16"/>
      <c r="GVX16" s="20"/>
      <c r="GVY16"/>
      <c r="GVZ16" s="20"/>
      <c r="GWA16"/>
      <c r="GWB16" s="20"/>
      <c r="GWC16"/>
      <c r="GWD16" s="20"/>
      <c r="GWE16"/>
      <c r="GWF16" s="20"/>
      <c r="GWG16"/>
      <c r="GWH16" s="20"/>
      <c r="GWI16"/>
      <c r="GWJ16" s="20"/>
      <c r="GWK16"/>
      <c r="GWL16" s="20"/>
      <c r="GWM16"/>
      <c r="GWN16" s="20"/>
      <c r="GWO16"/>
      <c r="GWP16" s="20"/>
      <c r="GWQ16"/>
      <c r="GWR16" s="20"/>
      <c r="GWS16"/>
      <c r="GWT16" s="20"/>
      <c r="GWU16"/>
      <c r="GWV16" s="20"/>
      <c r="GWW16"/>
      <c r="GWX16" s="20"/>
      <c r="GWY16"/>
      <c r="GWZ16" s="20"/>
      <c r="GXA16"/>
      <c r="GXB16" s="20"/>
      <c r="GXC16"/>
      <c r="GXD16" s="20"/>
      <c r="GXE16"/>
      <c r="GXF16" s="20"/>
      <c r="GXG16"/>
      <c r="GXH16" s="20"/>
      <c r="GXI16"/>
      <c r="GXJ16" s="20"/>
      <c r="GXK16"/>
      <c r="GXL16" s="20"/>
      <c r="GXM16"/>
      <c r="GXN16" s="20"/>
      <c r="GXO16"/>
      <c r="GXP16" s="20"/>
      <c r="GXQ16"/>
      <c r="GXR16" s="20"/>
      <c r="GXS16"/>
      <c r="GXT16" s="20"/>
      <c r="GXU16"/>
      <c r="GXV16" s="20"/>
      <c r="GXW16"/>
      <c r="GXX16" s="20"/>
      <c r="GXY16"/>
      <c r="GXZ16" s="20"/>
      <c r="GYA16"/>
      <c r="GYB16" s="20"/>
      <c r="GYC16"/>
      <c r="GYD16" s="20"/>
      <c r="GYE16"/>
      <c r="GYF16" s="20"/>
      <c r="GYG16"/>
      <c r="GYH16" s="20"/>
      <c r="GYI16"/>
      <c r="GYJ16" s="20"/>
      <c r="GYK16"/>
      <c r="GYL16" s="20"/>
      <c r="GYM16"/>
      <c r="GYN16" s="20"/>
      <c r="GYO16"/>
      <c r="GYP16" s="20"/>
      <c r="GYQ16"/>
      <c r="GYR16" s="20"/>
      <c r="GYS16"/>
      <c r="GYT16" s="20"/>
      <c r="GYU16"/>
      <c r="GYV16" s="20"/>
      <c r="GYW16"/>
      <c r="GYX16" s="20"/>
      <c r="GYY16"/>
      <c r="GYZ16" s="20"/>
      <c r="GZA16"/>
      <c r="GZB16" s="20"/>
      <c r="GZC16"/>
      <c r="GZD16" s="20"/>
      <c r="GZE16"/>
      <c r="GZF16" s="20"/>
      <c r="GZG16"/>
      <c r="GZH16" s="20"/>
      <c r="GZI16"/>
      <c r="GZJ16" s="20"/>
      <c r="GZK16"/>
      <c r="GZL16" s="20"/>
      <c r="GZM16"/>
      <c r="GZN16" s="20"/>
      <c r="GZO16"/>
      <c r="GZP16" s="20"/>
      <c r="GZQ16"/>
      <c r="GZR16" s="20"/>
      <c r="GZS16"/>
      <c r="GZT16" s="20"/>
      <c r="GZU16"/>
      <c r="GZV16" s="20"/>
      <c r="GZW16"/>
      <c r="GZX16" s="20"/>
      <c r="GZY16"/>
      <c r="GZZ16" s="20"/>
      <c r="HAA16"/>
      <c r="HAB16" s="20"/>
      <c r="HAC16"/>
      <c r="HAD16" s="20"/>
      <c r="HAE16"/>
      <c r="HAF16" s="20"/>
      <c r="HAG16"/>
      <c r="HAH16" s="20"/>
      <c r="HAI16"/>
      <c r="HAJ16" s="20"/>
      <c r="HAK16"/>
      <c r="HAL16" s="20"/>
      <c r="HAM16"/>
      <c r="HAN16" s="20"/>
      <c r="HAO16"/>
      <c r="HAP16" s="20"/>
      <c r="HAQ16"/>
      <c r="HAR16" s="20"/>
      <c r="HAS16"/>
      <c r="HAT16" s="20"/>
      <c r="HAU16"/>
      <c r="HAV16" s="20"/>
      <c r="HAW16"/>
      <c r="HAX16" s="20"/>
      <c r="HAY16"/>
      <c r="HAZ16" s="20"/>
      <c r="HBA16"/>
      <c r="HBB16" s="20"/>
      <c r="HBC16"/>
      <c r="HBD16" s="20"/>
      <c r="HBE16"/>
      <c r="HBF16" s="20"/>
      <c r="HBG16"/>
      <c r="HBH16" s="20"/>
      <c r="HBI16"/>
      <c r="HBJ16" s="20"/>
      <c r="HBK16"/>
      <c r="HBL16" s="20"/>
      <c r="HBM16"/>
      <c r="HBN16" s="20"/>
      <c r="HBO16"/>
      <c r="HBP16" s="20"/>
      <c r="HBQ16"/>
      <c r="HBR16" s="20"/>
      <c r="HBS16"/>
      <c r="HBT16" s="20"/>
      <c r="HBU16"/>
      <c r="HBV16" s="20"/>
      <c r="HBW16"/>
      <c r="HBX16" s="20"/>
      <c r="HBY16"/>
      <c r="HBZ16" s="20"/>
      <c r="HCA16"/>
      <c r="HCB16" s="20"/>
      <c r="HCC16"/>
      <c r="HCD16" s="20"/>
      <c r="HCE16"/>
      <c r="HCF16" s="20"/>
      <c r="HCG16"/>
      <c r="HCH16" s="20"/>
      <c r="HCI16"/>
      <c r="HCJ16" s="20"/>
      <c r="HCK16"/>
      <c r="HCL16" s="20"/>
      <c r="HCM16"/>
      <c r="HCN16" s="20"/>
      <c r="HCO16"/>
      <c r="HCP16" s="20"/>
      <c r="HCQ16"/>
      <c r="HCR16" s="20"/>
      <c r="HCS16"/>
      <c r="HCT16" s="20"/>
      <c r="HCU16"/>
      <c r="HCV16" s="20"/>
      <c r="HCW16"/>
      <c r="HCX16" s="20"/>
      <c r="HCY16"/>
      <c r="HCZ16" s="20"/>
      <c r="HDA16"/>
      <c r="HDB16" s="20"/>
      <c r="HDC16"/>
      <c r="HDD16" s="20"/>
      <c r="HDE16"/>
      <c r="HDF16" s="20"/>
      <c r="HDG16"/>
      <c r="HDH16" s="20"/>
      <c r="HDI16"/>
      <c r="HDJ16" s="20"/>
      <c r="HDK16"/>
      <c r="HDL16" s="20"/>
      <c r="HDM16"/>
      <c r="HDN16" s="20"/>
      <c r="HDO16"/>
      <c r="HDP16" s="20"/>
      <c r="HDQ16"/>
      <c r="HDR16" s="20"/>
      <c r="HDS16"/>
      <c r="HDT16" s="20"/>
      <c r="HDU16"/>
      <c r="HDV16" s="20"/>
      <c r="HDW16"/>
      <c r="HDX16" s="20"/>
      <c r="HDY16"/>
      <c r="HDZ16" s="20"/>
      <c r="HEA16"/>
      <c r="HEB16" s="20"/>
      <c r="HEC16"/>
      <c r="HED16" s="20"/>
      <c r="HEE16"/>
      <c r="HEF16" s="20"/>
      <c r="HEG16"/>
      <c r="HEH16" s="20"/>
      <c r="HEI16"/>
      <c r="HEJ16" s="20"/>
      <c r="HEK16"/>
      <c r="HEL16" s="20"/>
      <c r="HEM16"/>
      <c r="HEN16" s="20"/>
      <c r="HEO16"/>
      <c r="HEP16" s="20"/>
      <c r="HEQ16"/>
      <c r="HER16" s="20"/>
      <c r="HES16"/>
      <c r="HET16" s="20"/>
      <c r="HEU16"/>
      <c r="HEV16" s="20"/>
      <c r="HEW16"/>
      <c r="HEX16" s="20"/>
      <c r="HEY16"/>
      <c r="HEZ16" s="20"/>
      <c r="HFA16"/>
      <c r="HFB16" s="20"/>
      <c r="HFC16"/>
      <c r="HFD16" s="20"/>
      <c r="HFE16"/>
      <c r="HFF16" s="20"/>
      <c r="HFG16"/>
      <c r="HFH16" s="20"/>
      <c r="HFI16"/>
      <c r="HFJ16" s="20"/>
      <c r="HFK16"/>
      <c r="HFL16" s="20"/>
      <c r="HFM16"/>
      <c r="HFN16" s="20"/>
      <c r="HFO16"/>
      <c r="HFP16" s="20"/>
      <c r="HFQ16"/>
      <c r="HFR16" s="20"/>
      <c r="HFS16"/>
      <c r="HFT16" s="20"/>
      <c r="HFU16"/>
      <c r="HFV16" s="20"/>
      <c r="HFW16"/>
      <c r="HFX16" s="20"/>
      <c r="HFY16"/>
      <c r="HFZ16" s="20"/>
      <c r="HGA16"/>
      <c r="HGB16" s="20"/>
      <c r="HGC16"/>
      <c r="HGD16" s="20"/>
      <c r="HGE16"/>
      <c r="HGF16" s="20"/>
      <c r="HGG16"/>
      <c r="HGH16" s="20"/>
      <c r="HGI16"/>
      <c r="HGJ16" s="20"/>
      <c r="HGK16"/>
      <c r="HGL16" s="20"/>
      <c r="HGM16"/>
      <c r="HGN16" s="20"/>
      <c r="HGO16"/>
      <c r="HGP16" s="20"/>
      <c r="HGQ16"/>
      <c r="HGR16" s="20"/>
      <c r="HGS16"/>
      <c r="HGT16" s="20"/>
      <c r="HGU16"/>
      <c r="HGV16" s="20"/>
      <c r="HGW16"/>
      <c r="HGX16" s="20"/>
      <c r="HGY16"/>
      <c r="HGZ16" s="20"/>
      <c r="HHA16"/>
      <c r="HHB16" s="20"/>
      <c r="HHC16"/>
      <c r="HHD16" s="20"/>
      <c r="HHE16"/>
      <c r="HHF16" s="20"/>
      <c r="HHG16"/>
      <c r="HHH16" s="20"/>
      <c r="HHI16"/>
      <c r="HHJ16" s="20"/>
      <c r="HHK16"/>
      <c r="HHL16" s="20"/>
      <c r="HHM16"/>
      <c r="HHN16" s="20"/>
      <c r="HHO16"/>
      <c r="HHP16" s="20"/>
      <c r="HHQ16"/>
      <c r="HHR16" s="20"/>
      <c r="HHS16"/>
      <c r="HHT16" s="20"/>
      <c r="HHU16"/>
      <c r="HHV16" s="20"/>
      <c r="HHW16"/>
      <c r="HHX16" s="20"/>
      <c r="HHY16"/>
      <c r="HHZ16" s="20"/>
      <c r="HIA16"/>
      <c r="HIB16" s="20"/>
      <c r="HIC16"/>
      <c r="HID16" s="20"/>
      <c r="HIE16"/>
      <c r="HIF16" s="20"/>
      <c r="HIG16"/>
      <c r="HIH16" s="20"/>
      <c r="HII16"/>
      <c r="HIJ16" s="20"/>
      <c r="HIK16"/>
      <c r="HIL16" s="20"/>
      <c r="HIM16"/>
      <c r="HIN16" s="20"/>
      <c r="HIO16"/>
      <c r="HIP16" s="20"/>
      <c r="HIQ16"/>
      <c r="HIR16" s="20"/>
      <c r="HIS16"/>
      <c r="HIT16" s="20"/>
      <c r="HIU16"/>
      <c r="HIV16" s="20"/>
      <c r="HIW16"/>
      <c r="HIX16" s="20"/>
      <c r="HIY16"/>
      <c r="HIZ16" s="20"/>
      <c r="HJA16"/>
      <c r="HJB16" s="20"/>
      <c r="HJC16"/>
      <c r="HJD16" s="20"/>
      <c r="HJE16"/>
      <c r="HJF16" s="20"/>
      <c r="HJG16"/>
      <c r="HJH16" s="20"/>
      <c r="HJI16"/>
      <c r="HJJ16" s="20"/>
      <c r="HJK16"/>
      <c r="HJL16" s="20"/>
      <c r="HJM16"/>
      <c r="HJN16" s="20"/>
      <c r="HJO16"/>
      <c r="HJP16" s="20"/>
      <c r="HJQ16"/>
      <c r="HJR16" s="20"/>
      <c r="HJS16"/>
      <c r="HJT16" s="20"/>
      <c r="HJU16"/>
      <c r="HJV16" s="20"/>
      <c r="HJW16"/>
      <c r="HJX16" s="20"/>
      <c r="HJY16"/>
      <c r="HJZ16" s="20"/>
      <c r="HKA16"/>
      <c r="HKB16" s="20"/>
      <c r="HKC16"/>
      <c r="HKD16" s="20"/>
      <c r="HKE16"/>
      <c r="HKF16" s="20"/>
      <c r="HKG16"/>
      <c r="HKH16" s="20"/>
      <c r="HKI16"/>
      <c r="HKJ16" s="20"/>
      <c r="HKK16"/>
      <c r="HKL16" s="20"/>
      <c r="HKM16"/>
      <c r="HKN16" s="20"/>
      <c r="HKO16"/>
      <c r="HKP16" s="20"/>
      <c r="HKQ16"/>
      <c r="HKR16" s="20"/>
      <c r="HKS16"/>
      <c r="HKT16" s="20"/>
      <c r="HKU16"/>
      <c r="HKV16" s="20"/>
      <c r="HKW16"/>
      <c r="HKX16" s="20"/>
      <c r="HKY16"/>
      <c r="HKZ16" s="20"/>
      <c r="HLA16"/>
      <c r="HLB16" s="20"/>
      <c r="HLC16"/>
      <c r="HLD16" s="20"/>
      <c r="HLE16"/>
      <c r="HLF16" s="20"/>
      <c r="HLG16"/>
      <c r="HLH16" s="20"/>
      <c r="HLI16"/>
      <c r="HLJ16" s="20"/>
      <c r="HLK16"/>
      <c r="HLL16" s="20"/>
      <c r="HLM16"/>
      <c r="HLN16" s="20"/>
      <c r="HLO16"/>
      <c r="HLP16" s="20"/>
      <c r="HLQ16"/>
      <c r="HLR16" s="20"/>
      <c r="HLS16"/>
      <c r="HLT16" s="20"/>
      <c r="HLU16"/>
      <c r="HLV16" s="20"/>
      <c r="HLW16"/>
      <c r="HLX16" s="20"/>
      <c r="HLY16"/>
      <c r="HLZ16" s="20"/>
      <c r="HMA16"/>
      <c r="HMB16" s="20"/>
      <c r="HMC16"/>
      <c r="HMD16" s="20"/>
      <c r="HME16"/>
      <c r="HMF16" s="20"/>
      <c r="HMG16"/>
      <c r="HMH16" s="20"/>
      <c r="HMI16"/>
      <c r="HMJ16" s="20"/>
      <c r="HMK16"/>
      <c r="HML16" s="20"/>
      <c r="HMM16"/>
      <c r="HMN16" s="20"/>
      <c r="HMO16"/>
      <c r="HMP16" s="20"/>
      <c r="HMQ16"/>
      <c r="HMR16" s="20"/>
      <c r="HMS16"/>
      <c r="HMT16" s="20"/>
      <c r="HMU16"/>
      <c r="HMV16" s="20"/>
      <c r="HMW16"/>
      <c r="HMX16" s="20"/>
      <c r="HMY16"/>
      <c r="HMZ16" s="20"/>
      <c r="HNA16"/>
      <c r="HNB16" s="20"/>
      <c r="HNC16"/>
      <c r="HND16" s="20"/>
      <c r="HNE16"/>
      <c r="HNF16" s="20"/>
      <c r="HNG16"/>
      <c r="HNH16" s="20"/>
      <c r="HNI16"/>
      <c r="HNJ16" s="20"/>
      <c r="HNK16"/>
      <c r="HNL16" s="20"/>
      <c r="HNM16"/>
      <c r="HNN16" s="20"/>
      <c r="HNO16"/>
      <c r="HNP16" s="20"/>
      <c r="HNQ16"/>
      <c r="HNR16" s="20"/>
      <c r="HNS16"/>
      <c r="HNT16" s="20"/>
      <c r="HNU16"/>
      <c r="HNV16" s="20"/>
      <c r="HNW16"/>
      <c r="HNX16" s="20"/>
      <c r="HNY16"/>
      <c r="HNZ16" s="20"/>
      <c r="HOA16"/>
      <c r="HOB16" s="20"/>
      <c r="HOC16"/>
      <c r="HOD16" s="20"/>
      <c r="HOE16"/>
      <c r="HOF16" s="20"/>
      <c r="HOG16"/>
      <c r="HOH16" s="20"/>
      <c r="HOI16"/>
      <c r="HOJ16" s="20"/>
      <c r="HOK16"/>
      <c r="HOL16" s="20"/>
      <c r="HOM16"/>
      <c r="HON16" s="20"/>
      <c r="HOO16"/>
      <c r="HOP16" s="20"/>
      <c r="HOQ16"/>
      <c r="HOR16" s="20"/>
      <c r="HOS16"/>
      <c r="HOT16" s="20"/>
      <c r="HOU16"/>
      <c r="HOV16" s="20"/>
      <c r="HOW16"/>
      <c r="HOX16" s="20"/>
      <c r="HOY16"/>
      <c r="HOZ16" s="20"/>
      <c r="HPA16"/>
      <c r="HPB16" s="20"/>
      <c r="HPC16"/>
      <c r="HPD16" s="20"/>
      <c r="HPE16"/>
      <c r="HPF16" s="20"/>
      <c r="HPG16"/>
      <c r="HPH16" s="20"/>
      <c r="HPI16"/>
      <c r="HPJ16" s="20"/>
      <c r="HPK16"/>
      <c r="HPL16" s="20"/>
      <c r="HPM16"/>
      <c r="HPN16" s="20"/>
      <c r="HPO16"/>
      <c r="HPP16" s="20"/>
      <c r="HPQ16"/>
      <c r="HPR16" s="20"/>
      <c r="HPS16"/>
      <c r="HPT16" s="20"/>
      <c r="HPU16"/>
      <c r="HPV16" s="20"/>
      <c r="HPW16"/>
      <c r="HPX16" s="20"/>
      <c r="HPY16"/>
      <c r="HPZ16" s="20"/>
      <c r="HQA16"/>
      <c r="HQB16" s="20"/>
      <c r="HQC16"/>
      <c r="HQD16" s="20"/>
      <c r="HQE16"/>
      <c r="HQF16" s="20"/>
      <c r="HQG16"/>
      <c r="HQH16" s="20"/>
      <c r="HQI16"/>
      <c r="HQJ16" s="20"/>
      <c r="HQK16"/>
      <c r="HQL16" s="20"/>
      <c r="HQM16"/>
      <c r="HQN16" s="20"/>
      <c r="HQO16"/>
      <c r="HQP16" s="20"/>
      <c r="HQQ16"/>
      <c r="HQR16" s="20"/>
      <c r="HQS16"/>
      <c r="HQT16" s="20"/>
      <c r="HQU16"/>
      <c r="HQV16" s="20"/>
      <c r="HQW16"/>
      <c r="HQX16" s="20"/>
      <c r="HQY16"/>
      <c r="HQZ16" s="20"/>
      <c r="HRA16"/>
      <c r="HRB16" s="20"/>
      <c r="HRC16"/>
      <c r="HRD16" s="20"/>
      <c r="HRE16"/>
      <c r="HRF16" s="20"/>
      <c r="HRG16"/>
      <c r="HRH16" s="20"/>
      <c r="HRI16"/>
      <c r="HRJ16" s="20"/>
      <c r="HRK16"/>
      <c r="HRL16" s="20"/>
      <c r="HRM16"/>
      <c r="HRN16" s="20"/>
      <c r="HRO16"/>
      <c r="HRP16" s="20"/>
      <c r="HRQ16"/>
      <c r="HRR16" s="20"/>
      <c r="HRS16"/>
      <c r="HRT16" s="20"/>
      <c r="HRU16"/>
      <c r="HRV16" s="20"/>
      <c r="HRW16"/>
      <c r="HRX16" s="20"/>
      <c r="HRY16"/>
      <c r="HRZ16" s="20"/>
      <c r="HSA16"/>
      <c r="HSB16" s="20"/>
      <c r="HSC16"/>
      <c r="HSD16" s="20"/>
      <c r="HSE16"/>
      <c r="HSF16" s="20"/>
      <c r="HSG16"/>
      <c r="HSH16" s="20"/>
      <c r="HSI16"/>
      <c r="HSJ16" s="20"/>
      <c r="HSK16"/>
      <c r="HSL16" s="20"/>
      <c r="HSM16"/>
      <c r="HSN16" s="20"/>
      <c r="HSO16"/>
      <c r="HSP16" s="20"/>
      <c r="HSQ16"/>
      <c r="HSR16" s="20"/>
      <c r="HSS16"/>
      <c r="HST16" s="20"/>
      <c r="HSU16"/>
      <c r="HSV16" s="20"/>
      <c r="HSW16"/>
      <c r="HSX16" s="20"/>
      <c r="HSY16"/>
      <c r="HSZ16" s="20"/>
      <c r="HTA16"/>
      <c r="HTB16" s="20"/>
      <c r="HTC16"/>
      <c r="HTD16" s="20"/>
      <c r="HTE16"/>
      <c r="HTF16" s="20"/>
      <c r="HTG16"/>
      <c r="HTH16" s="20"/>
      <c r="HTI16"/>
      <c r="HTJ16" s="20"/>
      <c r="HTK16"/>
      <c r="HTL16" s="20"/>
      <c r="HTM16"/>
      <c r="HTN16" s="20"/>
      <c r="HTO16"/>
      <c r="HTP16" s="20"/>
      <c r="HTQ16"/>
      <c r="HTR16" s="20"/>
      <c r="HTS16"/>
      <c r="HTT16" s="20"/>
      <c r="HTU16"/>
      <c r="HTV16" s="20"/>
      <c r="HTW16"/>
      <c r="HTX16" s="20"/>
      <c r="HTY16"/>
      <c r="HTZ16" s="20"/>
      <c r="HUA16"/>
      <c r="HUB16" s="20"/>
      <c r="HUC16"/>
      <c r="HUD16" s="20"/>
      <c r="HUE16"/>
      <c r="HUF16" s="20"/>
      <c r="HUG16"/>
      <c r="HUH16" s="20"/>
      <c r="HUI16"/>
      <c r="HUJ16" s="20"/>
      <c r="HUK16"/>
      <c r="HUL16" s="20"/>
      <c r="HUM16"/>
      <c r="HUN16" s="20"/>
      <c r="HUO16"/>
      <c r="HUP16" s="20"/>
      <c r="HUQ16"/>
      <c r="HUR16" s="20"/>
      <c r="HUS16"/>
      <c r="HUT16" s="20"/>
      <c r="HUU16"/>
      <c r="HUV16" s="20"/>
      <c r="HUW16"/>
      <c r="HUX16" s="20"/>
      <c r="HUY16"/>
      <c r="HUZ16" s="20"/>
      <c r="HVA16"/>
      <c r="HVB16" s="20"/>
      <c r="HVC16"/>
      <c r="HVD16" s="20"/>
      <c r="HVE16"/>
      <c r="HVF16" s="20"/>
      <c r="HVG16"/>
      <c r="HVH16" s="20"/>
      <c r="HVI16"/>
      <c r="HVJ16" s="20"/>
      <c r="HVK16"/>
      <c r="HVL16" s="20"/>
      <c r="HVM16"/>
      <c r="HVN16" s="20"/>
      <c r="HVO16"/>
      <c r="HVP16" s="20"/>
      <c r="HVQ16"/>
      <c r="HVR16" s="20"/>
      <c r="HVS16"/>
      <c r="HVT16" s="20"/>
      <c r="HVU16"/>
      <c r="HVV16" s="20"/>
      <c r="HVW16"/>
      <c r="HVX16" s="20"/>
      <c r="HVY16"/>
      <c r="HVZ16" s="20"/>
      <c r="HWA16"/>
      <c r="HWB16" s="20"/>
      <c r="HWC16"/>
      <c r="HWD16" s="20"/>
      <c r="HWE16"/>
      <c r="HWF16" s="20"/>
      <c r="HWG16"/>
      <c r="HWH16" s="20"/>
      <c r="HWI16"/>
      <c r="HWJ16" s="20"/>
      <c r="HWK16"/>
      <c r="HWL16" s="20"/>
      <c r="HWM16"/>
      <c r="HWN16" s="20"/>
      <c r="HWO16"/>
      <c r="HWP16" s="20"/>
      <c r="HWQ16"/>
      <c r="HWR16" s="20"/>
      <c r="HWS16"/>
      <c r="HWT16" s="20"/>
      <c r="HWU16"/>
      <c r="HWV16" s="20"/>
      <c r="HWW16"/>
      <c r="HWX16" s="20"/>
      <c r="HWY16"/>
      <c r="HWZ16" s="20"/>
      <c r="HXA16"/>
      <c r="HXB16" s="20"/>
      <c r="HXC16"/>
      <c r="HXD16" s="20"/>
      <c r="HXE16"/>
      <c r="HXF16" s="20"/>
      <c r="HXG16"/>
      <c r="HXH16" s="20"/>
      <c r="HXI16"/>
      <c r="HXJ16" s="20"/>
      <c r="HXK16"/>
      <c r="HXL16" s="20"/>
      <c r="HXM16"/>
      <c r="HXN16" s="20"/>
      <c r="HXO16"/>
      <c r="HXP16" s="20"/>
      <c r="HXQ16"/>
      <c r="HXR16" s="20"/>
      <c r="HXS16"/>
      <c r="HXT16" s="20"/>
      <c r="HXU16"/>
      <c r="HXV16" s="20"/>
      <c r="HXW16"/>
      <c r="HXX16" s="20"/>
      <c r="HXY16"/>
      <c r="HXZ16" s="20"/>
      <c r="HYA16"/>
      <c r="HYB16" s="20"/>
      <c r="HYC16"/>
      <c r="HYD16" s="20"/>
      <c r="HYE16"/>
      <c r="HYF16" s="20"/>
      <c r="HYG16"/>
      <c r="HYH16" s="20"/>
      <c r="HYI16"/>
      <c r="HYJ16" s="20"/>
      <c r="HYK16"/>
      <c r="HYL16" s="20"/>
      <c r="HYM16"/>
      <c r="HYN16" s="20"/>
      <c r="HYO16"/>
      <c r="HYP16" s="20"/>
      <c r="HYQ16"/>
      <c r="HYR16" s="20"/>
      <c r="HYS16"/>
      <c r="HYT16" s="20"/>
      <c r="HYU16"/>
      <c r="HYV16" s="20"/>
      <c r="HYW16"/>
      <c r="HYX16" s="20"/>
      <c r="HYY16"/>
      <c r="HYZ16" s="20"/>
      <c r="HZA16"/>
      <c r="HZB16" s="20"/>
      <c r="HZC16"/>
      <c r="HZD16" s="20"/>
      <c r="HZE16"/>
      <c r="HZF16" s="20"/>
      <c r="HZG16"/>
      <c r="HZH16" s="20"/>
      <c r="HZI16"/>
      <c r="HZJ16" s="20"/>
      <c r="HZK16"/>
      <c r="HZL16" s="20"/>
      <c r="HZM16"/>
      <c r="HZN16" s="20"/>
      <c r="HZO16"/>
      <c r="HZP16" s="20"/>
      <c r="HZQ16"/>
      <c r="HZR16" s="20"/>
      <c r="HZS16"/>
      <c r="HZT16" s="20"/>
      <c r="HZU16"/>
      <c r="HZV16" s="20"/>
      <c r="HZW16"/>
      <c r="HZX16" s="20"/>
      <c r="HZY16"/>
      <c r="HZZ16" s="20"/>
      <c r="IAA16"/>
      <c r="IAB16" s="20"/>
      <c r="IAC16"/>
      <c r="IAD16" s="20"/>
      <c r="IAE16"/>
      <c r="IAF16" s="20"/>
      <c r="IAG16"/>
      <c r="IAH16" s="20"/>
      <c r="IAI16"/>
      <c r="IAJ16" s="20"/>
      <c r="IAK16"/>
      <c r="IAL16" s="20"/>
      <c r="IAM16"/>
      <c r="IAN16" s="20"/>
      <c r="IAO16"/>
      <c r="IAP16" s="20"/>
      <c r="IAQ16"/>
      <c r="IAR16" s="20"/>
      <c r="IAS16"/>
      <c r="IAT16" s="20"/>
      <c r="IAU16"/>
      <c r="IAV16" s="20"/>
      <c r="IAW16"/>
      <c r="IAX16" s="20"/>
      <c r="IAY16"/>
      <c r="IAZ16" s="20"/>
      <c r="IBA16"/>
      <c r="IBB16" s="20"/>
      <c r="IBC16"/>
      <c r="IBD16" s="20"/>
      <c r="IBE16"/>
      <c r="IBF16" s="20"/>
      <c r="IBG16"/>
      <c r="IBH16" s="20"/>
      <c r="IBI16"/>
      <c r="IBJ16" s="20"/>
      <c r="IBK16"/>
      <c r="IBL16" s="20"/>
      <c r="IBM16"/>
      <c r="IBN16" s="20"/>
      <c r="IBO16"/>
      <c r="IBP16" s="20"/>
      <c r="IBQ16"/>
      <c r="IBR16" s="20"/>
      <c r="IBS16"/>
      <c r="IBT16" s="20"/>
      <c r="IBU16"/>
      <c r="IBV16" s="20"/>
      <c r="IBW16"/>
      <c r="IBX16" s="20"/>
      <c r="IBY16"/>
      <c r="IBZ16" s="20"/>
      <c r="ICA16"/>
      <c r="ICB16" s="20"/>
      <c r="ICC16"/>
      <c r="ICD16" s="20"/>
      <c r="ICE16"/>
      <c r="ICF16" s="20"/>
      <c r="ICG16"/>
      <c r="ICH16" s="20"/>
      <c r="ICI16"/>
      <c r="ICJ16" s="20"/>
      <c r="ICK16"/>
      <c r="ICL16" s="20"/>
      <c r="ICM16"/>
      <c r="ICN16" s="20"/>
      <c r="ICO16"/>
      <c r="ICP16" s="20"/>
      <c r="ICQ16"/>
      <c r="ICR16" s="20"/>
      <c r="ICS16"/>
      <c r="ICT16" s="20"/>
      <c r="ICU16"/>
      <c r="ICV16" s="20"/>
      <c r="ICW16"/>
      <c r="ICX16" s="20"/>
      <c r="ICY16"/>
      <c r="ICZ16" s="20"/>
      <c r="IDA16"/>
      <c r="IDB16" s="20"/>
      <c r="IDC16"/>
      <c r="IDD16" s="20"/>
      <c r="IDE16"/>
      <c r="IDF16" s="20"/>
      <c r="IDG16"/>
      <c r="IDH16" s="20"/>
      <c r="IDI16"/>
      <c r="IDJ16" s="20"/>
      <c r="IDK16"/>
      <c r="IDL16" s="20"/>
      <c r="IDM16"/>
      <c r="IDN16" s="20"/>
      <c r="IDO16"/>
      <c r="IDP16" s="20"/>
      <c r="IDQ16"/>
      <c r="IDR16" s="20"/>
      <c r="IDS16"/>
      <c r="IDT16" s="20"/>
      <c r="IDU16"/>
      <c r="IDV16" s="20"/>
      <c r="IDW16"/>
      <c r="IDX16" s="20"/>
      <c r="IDY16"/>
      <c r="IDZ16" s="20"/>
      <c r="IEA16"/>
      <c r="IEB16" s="20"/>
      <c r="IEC16"/>
      <c r="IED16" s="20"/>
      <c r="IEE16"/>
      <c r="IEF16" s="20"/>
      <c r="IEG16"/>
      <c r="IEH16" s="20"/>
      <c r="IEI16"/>
      <c r="IEJ16" s="20"/>
      <c r="IEK16"/>
      <c r="IEL16" s="20"/>
      <c r="IEM16"/>
      <c r="IEN16" s="20"/>
      <c r="IEO16"/>
      <c r="IEP16" s="20"/>
      <c r="IEQ16"/>
      <c r="IER16" s="20"/>
      <c r="IES16"/>
      <c r="IET16" s="20"/>
      <c r="IEU16"/>
      <c r="IEV16" s="20"/>
      <c r="IEW16"/>
      <c r="IEX16" s="20"/>
      <c r="IEY16"/>
      <c r="IEZ16" s="20"/>
      <c r="IFA16"/>
      <c r="IFB16" s="20"/>
      <c r="IFC16"/>
      <c r="IFD16" s="20"/>
      <c r="IFE16"/>
      <c r="IFF16" s="20"/>
      <c r="IFG16"/>
      <c r="IFH16" s="20"/>
      <c r="IFI16"/>
      <c r="IFJ16" s="20"/>
      <c r="IFK16"/>
      <c r="IFL16" s="20"/>
      <c r="IFM16"/>
      <c r="IFN16" s="20"/>
      <c r="IFO16"/>
      <c r="IFP16" s="20"/>
      <c r="IFQ16"/>
      <c r="IFR16" s="20"/>
      <c r="IFS16"/>
      <c r="IFT16" s="20"/>
      <c r="IFU16"/>
      <c r="IFV16" s="20"/>
      <c r="IFW16"/>
      <c r="IFX16" s="20"/>
      <c r="IFY16"/>
      <c r="IFZ16" s="20"/>
      <c r="IGA16"/>
      <c r="IGB16" s="20"/>
      <c r="IGC16"/>
      <c r="IGD16" s="20"/>
      <c r="IGE16"/>
      <c r="IGF16" s="20"/>
      <c r="IGG16"/>
      <c r="IGH16" s="20"/>
      <c r="IGI16"/>
      <c r="IGJ16" s="20"/>
      <c r="IGK16"/>
      <c r="IGL16" s="20"/>
      <c r="IGM16"/>
      <c r="IGN16" s="20"/>
      <c r="IGO16"/>
      <c r="IGP16" s="20"/>
      <c r="IGQ16"/>
      <c r="IGR16" s="20"/>
      <c r="IGS16"/>
      <c r="IGT16" s="20"/>
      <c r="IGU16"/>
      <c r="IGV16" s="20"/>
      <c r="IGW16"/>
      <c r="IGX16" s="20"/>
      <c r="IGY16"/>
      <c r="IGZ16" s="20"/>
      <c r="IHA16"/>
      <c r="IHB16" s="20"/>
      <c r="IHC16"/>
      <c r="IHD16" s="20"/>
      <c r="IHE16"/>
      <c r="IHF16" s="20"/>
      <c r="IHG16"/>
      <c r="IHH16" s="20"/>
      <c r="IHI16"/>
      <c r="IHJ16" s="20"/>
      <c r="IHK16"/>
      <c r="IHL16" s="20"/>
      <c r="IHM16"/>
      <c r="IHN16" s="20"/>
      <c r="IHO16"/>
      <c r="IHP16" s="20"/>
      <c r="IHQ16"/>
      <c r="IHR16" s="20"/>
      <c r="IHS16"/>
      <c r="IHT16" s="20"/>
      <c r="IHU16"/>
      <c r="IHV16" s="20"/>
      <c r="IHW16"/>
      <c r="IHX16" s="20"/>
      <c r="IHY16"/>
      <c r="IHZ16" s="20"/>
      <c r="IIA16"/>
      <c r="IIB16" s="20"/>
      <c r="IIC16"/>
      <c r="IID16" s="20"/>
      <c r="IIE16"/>
      <c r="IIF16" s="20"/>
      <c r="IIG16"/>
      <c r="IIH16" s="20"/>
      <c r="III16"/>
      <c r="IIJ16" s="20"/>
      <c r="IIK16"/>
      <c r="IIL16" s="20"/>
      <c r="IIM16"/>
      <c r="IIN16" s="20"/>
      <c r="IIO16"/>
      <c r="IIP16" s="20"/>
      <c r="IIQ16"/>
      <c r="IIR16" s="20"/>
      <c r="IIS16"/>
      <c r="IIT16" s="20"/>
      <c r="IIU16"/>
      <c r="IIV16" s="20"/>
      <c r="IIW16"/>
      <c r="IIX16" s="20"/>
      <c r="IIY16"/>
      <c r="IIZ16" s="20"/>
      <c r="IJA16"/>
      <c r="IJB16" s="20"/>
      <c r="IJC16"/>
      <c r="IJD16" s="20"/>
      <c r="IJE16"/>
      <c r="IJF16" s="20"/>
      <c r="IJG16"/>
      <c r="IJH16" s="20"/>
      <c r="IJI16"/>
      <c r="IJJ16" s="20"/>
      <c r="IJK16"/>
      <c r="IJL16" s="20"/>
      <c r="IJM16"/>
      <c r="IJN16" s="20"/>
      <c r="IJO16"/>
      <c r="IJP16" s="20"/>
      <c r="IJQ16"/>
      <c r="IJR16" s="20"/>
      <c r="IJS16"/>
      <c r="IJT16" s="20"/>
      <c r="IJU16"/>
      <c r="IJV16" s="20"/>
      <c r="IJW16"/>
      <c r="IJX16" s="20"/>
      <c r="IJY16"/>
      <c r="IJZ16" s="20"/>
      <c r="IKA16"/>
      <c r="IKB16" s="20"/>
      <c r="IKC16"/>
      <c r="IKD16" s="20"/>
      <c r="IKE16"/>
      <c r="IKF16" s="20"/>
      <c r="IKG16"/>
      <c r="IKH16" s="20"/>
      <c r="IKI16"/>
      <c r="IKJ16" s="20"/>
      <c r="IKK16"/>
      <c r="IKL16" s="20"/>
      <c r="IKM16"/>
      <c r="IKN16" s="20"/>
      <c r="IKO16"/>
      <c r="IKP16" s="20"/>
      <c r="IKQ16"/>
      <c r="IKR16" s="20"/>
      <c r="IKS16"/>
      <c r="IKT16" s="20"/>
      <c r="IKU16"/>
      <c r="IKV16" s="20"/>
      <c r="IKW16"/>
      <c r="IKX16" s="20"/>
      <c r="IKY16"/>
      <c r="IKZ16" s="20"/>
      <c r="ILA16"/>
      <c r="ILB16" s="20"/>
      <c r="ILC16"/>
      <c r="ILD16" s="20"/>
      <c r="ILE16"/>
      <c r="ILF16" s="20"/>
      <c r="ILG16"/>
      <c r="ILH16" s="20"/>
      <c r="ILI16"/>
      <c r="ILJ16" s="20"/>
      <c r="ILK16"/>
      <c r="ILL16" s="20"/>
      <c r="ILM16"/>
      <c r="ILN16" s="20"/>
      <c r="ILO16"/>
      <c r="ILP16" s="20"/>
      <c r="ILQ16"/>
      <c r="ILR16" s="20"/>
      <c r="ILS16"/>
      <c r="ILT16" s="20"/>
      <c r="ILU16"/>
      <c r="ILV16" s="20"/>
      <c r="ILW16"/>
      <c r="ILX16" s="20"/>
      <c r="ILY16"/>
      <c r="ILZ16" s="20"/>
      <c r="IMA16"/>
      <c r="IMB16" s="20"/>
      <c r="IMC16"/>
      <c r="IMD16" s="20"/>
      <c r="IME16"/>
      <c r="IMF16" s="20"/>
      <c r="IMG16"/>
      <c r="IMH16" s="20"/>
      <c r="IMI16"/>
      <c r="IMJ16" s="20"/>
      <c r="IMK16"/>
      <c r="IML16" s="20"/>
      <c r="IMM16"/>
      <c r="IMN16" s="20"/>
      <c r="IMO16"/>
      <c r="IMP16" s="20"/>
      <c r="IMQ16"/>
      <c r="IMR16" s="20"/>
      <c r="IMS16"/>
      <c r="IMT16" s="20"/>
      <c r="IMU16"/>
      <c r="IMV16" s="20"/>
      <c r="IMW16"/>
      <c r="IMX16" s="20"/>
      <c r="IMY16"/>
      <c r="IMZ16" s="20"/>
      <c r="INA16"/>
      <c r="INB16" s="20"/>
      <c r="INC16"/>
      <c r="IND16" s="20"/>
      <c r="INE16"/>
      <c r="INF16" s="20"/>
      <c r="ING16"/>
      <c r="INH16" s="20"/>
      <c r="INI16"/>
      <c r="INJ16" s="20"/>
      <c r="INK16"/>
      <c r="INL16" s="20"/>
      <c r="INM16"/>
      <c r="INN16" s="20"/>
      <c r="INO16"/>
      <c r="INP16" s="20"/>
      <c r="INQ16"/>
      <c r="INR16" s="20"/>
      <c r="INS16"/>
      <c r="INT16" s="20"/>
      <c r="INU16"/>
      <c r="INV16" s="20"/>
      <c r="INW16"/>
      <c r="INX16" s="20"/>
      <c r="INY16"/>
      <c r="INZ16" s="20"/>
      <c r="IOA16"/>
      <c r="IOB16" s="20"/>
      <c r="IOC16"/>
      <c r="IOD16" s="20"/>
      <c r="IOE16"/>
      <c r="IOF16" s="20"/>
      <c r="IOG16"/>
      <c r="IOH16" s="20"/>
      <c r="IOI16"/>
      <c r="IOJ16" s="20"/>
      <c r="IOK16"/>
      <c r="IOL16" s="20"/>
      <c r="IOM16"/>
      <c r="ION16" s="20"/>
      <c r="IOO16"/>
      <c r="IOP16" s="20"/>
      <c r="IOQ16"/>
      <c r="IOR16" s="20"/>
      <c r="IOS16"/>
      <c r="IOT16" s="20"/>
      <c r="IOU16"/>
      <c r="IOV16" s="20"/>
      <c r="IOW16"/>
      <c r="IOX16" s="20"/>
      <c r="IOY16"/>
      <c r="IOZ16" s="20"/>
      <c r="IPA16"/>
      <c r="IPB16" s="20"/>
      <c r="IPC16"/>
      <c r="IPD16" s="20"/>
      <c r="IPE16"/>
      <c r="IPF16" s="20"/>
      <c r="IPG16"/>
      <c r="IPH16" s="20"/>
      <c r="IPI16"/>
      <c r="IPJ16" s="20"/>
      <c r="IPK16"/>
      <c r="IPL16" s="20"/>
      <c r="IPM16"/>
      <c r="IPN16" s="20"/>
      <c r="IPO16"/>
      <c r="IPP16" s="20"/>
      <c r="IPQ16"/>
      <c r="IPR16" s="20"/>
      <c r="IPS16"/>
      <c r="IPT16" s="20"/>
      <c r="IPU16"/>
      <c r="IPV16" s="20"/>
      <c r="IPW16"/>
      <c r="IPX16" s="20"/>
      <c r="IPY16"/>
      <c r="IPZ16" s="20"/>
      <c r="IQA16"/>
      <c r="IQB16" s="20"/>
      <c r="IQC16"/>
      <c r="IQD16" s="20"/>
      <c r="IQE16"/>
      <c r="IQF16" s="20"/>
      <c r="IQG16"/>
      <c r="IQH16" s="20"/>
      <c r="IQI16"/>
      <c r="IQJ16" s="20"/>
      <c r="IQK16"/>
      <c r="IQL16" s="20"/>
      <c r="IQM16"/>
      <c r="IQN16" s="20"/>
      <c r="IQO16"/>
      <c r="IQP16" s="20"/>
      <c r="IQQ16"/>
      <c r="IQR16" s="20"/>
      <c r="IQS16"/>
      <c r="IQT16" s="20"/>
      <c r="IQU16"/>
      <c r="IQV16" s="20"/>
      <c r="IQW16"/>
      <c r="IQX16" s="20"/>
      <c r="IQY16"/>
      <c r="IQZ16" s="20"/>
      <c r="IRA16"/>
      <c r="IRB16" s="20"/>
      <c r="IRC16"/>
      <c r="IRD16" s="20"/>
      <c r="IRE16"/>
      <c r="IRF16" s="20"/>
      <c r="IRG16"/>
      <c r="IRH16" s="20"/>
      <c r="IRI16"/>
      <c r="IRJ16" s="20"/>
      <c r="IRK16"/>
      <c r="IRL16" s="20"/>
      <c r="IRM16"/>
      <c r="IRN16" s="20"/>
      <c r="IRO16"/>
      <c r="IRP16" s="20"/>
      <c r="IRQ16"/>
      <c r="IRR16" s="20"/>
      <c r="IRS16"/>
      <c r="IRT16" s="20"/>
      <c r="IRU16"/>
      <c r="IRV16" s="20"/>
      <c r="IRW16"/>
      <c r="IRX16" s="20"/>
      <c r="IRY16"/>
      <c r="IRZ16" s="20"/>
      <c r="ISA16"/>
      <c r="ISB16" s="20"/>
      <c r="ISC16"/>
      <c r="ISD16" s="20"/>
      <c r="ISE16"/>
      <c r="ISF16" s="20"/>
      <c r="ISG16"/>
      <c r="ISH16" s="20"/>
      <c r="ISI16"/>
      <c r="ISJ16" s="20"/>
      <c r="ISK16"/>
      <c r="ISL16" s="20"/>
      <c r="ISM16"/>
      <c r="ISN16" s="20"/>
      <c r="ISO16"/>
      <c r="ISP16" s="20"/>
      <c r="ISQ16"/>
      <c r="ISR16" s="20"/>
      <c r="ISS16"/>
      <c r="IST16" s="20"/>
      <c r="ISU16"/>
      <c r="ISV16" s="20"/>
      <c r="ISW16"/>
      <c r="ISX16" s="20"/>
      <c r="ISY16"/>
      <c r="ISZ16" s="20"/>
      <c r="ITA16"/>
      <c r="ITB16" s="20"/>
      <c r="ITC16"/>
      <c r="ITD16" s="20"/>
      <c r="ITE16"/>
      <c r="ITF16" s="20"/>
      <c r="ITG16"/>
      <c r="ITH16" s="20"/>
      <c r="ITI16"/>
      <c r="ITJ16" s="20"/>
      <c r="ITK16"/>
      <c r="ITL16" s="20"/>
      <c r="ITM16"/>
      <c r="ITN16" s="20"/>
      <c r="ITO16"/>
      <c r="ITP16" s="20"/>
      <c r="ITQ16"/>
      <c r="ITR16" s="20"/>
      <c r="ITS16"/>
      <c r="ITT16" s="20"/>
      <c r="ITU16"/>
      <c r="ITV16" s="20"/>
      <c r="ITW16"/>
      <c r="ITX16" s="20"/>
      <c r="ITY16"/>
      <c r="ITZ16" s="20"/>
      <c r="IUA16"/>
      <c r="IUB16" s="20"/>
      <c r="IUC16"/>
      <c r="IUD16" s="20"/>
      <c r="IUE16"/>
      <c r="IUF16" s="20"/>
      <c r="IUG16"/>
      <c r="IUH16" s="20"/>
      <c r="IUI16"/>
      <c r="IUJ16" s="20"/>
      <c r="IUK16"/>
      <c r="IUL16" s="20"/>
      <c r="IUM16"/>
      <c r="IUN16" s="20"/>
      <c r="IUO16"/>
      <c r="IUP16" s="20"/>
      <c r="IUQ16"/>
      <c r="IUR16" s="20"/>
      <c r="IUS16"/>
      <c r="IUT16" s="20"/>
      <c r="IUU16"/>
      <c r="IUV16" s="20"/>
      <c r="IUW16"/>
      <c r="IUX16" s="20"/>
      <c r="IUY16"/>
      <c r="IUZ16" s="20"/>
      <c r="IVA16"/>
      <c r="IVB16" s="20"/>
      <c r="IVC16"/>
      <c r="IVD16" s="20"/>
      <c r="IVE16"/>
      <c r="IVF16" s="20"/>
      <c r="IVG16"/>
      <c r="IVH16" s="20"/>
      <c r="IVI16"/>
      <c r="IVJ16" s="20"/>
      <c r="IVK16"/>
      <c r="IVL16" s="20"/>
      <c r="IVM16"/>
      <c r="IVN16" s="20"/>
      <c r="IVO16"/>
      <c r="IVP16" s="20"/>
      <c r="IVQ16"/>
      <c r="IVR16" s="20"/>
      <c r="IVS16"/>
      <c r="IVT16" s="20"/>
      <c r="IVU16"/>
      <c r="IVV16" s="20"/>
      <c r="IVW16"/>
      <c r="IVX16" s="20"/>
      <c r="IVY16"/>
      <c r="IVZ16" s="20"/>
      <c r="IWA16"/>
      <c r="IWB16" s="20"/>
      <c r="IWC16"/>
      <c r="IWD16" s="20"/>
      <c r="IWE16"/>
      <c r="IWF16" s="20"/>
      <c r="IWG16"/>
      <c r="IWH16" s="20"/>
      <c r="IWI16"/>
      <c r="IWJ16" s="20"/>
      <c r="IWK16"/>
      <c r="IWL16" s="20"/>
      <c r="IWM16"/>
      <c r="IWN16" s="20"/>
      <c r="IWO16"/>
      <c r="IWP16" s="20"/>
      <c r="IWQ16"/>
      <c r="IWR16" s="20"/>
      <c r="IWS16"/>
      <c r="IWT16" s="20"/>
      <c r="IWU16"/>
      <c r="IWV16" s="20"/>
      <c r="IWW16"/>
      <c r="IWX16" s="20"/>
      <c r="IWY16"/>
      <c r="IWZ16" s="20"/>
      <c r="IXA16"/>
      <c r="IXB16" s="20"/>
      <c r="IXC16"/>
      <c r="IXD16" s="20"/>
      <c r="IXE16"/>
      <c r="IXF16" s="20"/>
      <c r="IXG16"/>
      <c r="IXH16" s="20"/>
      <c r="IXI16"/>
      <c r="IXJ16" s="20"/>
      <c r="IXK16"/>
      <c r="IXL16" s="20"/>
      <c r="IXM16"/>
      <c r="IXN16" s="20"/>
      <c r="IXO16"/>
      <c r="IXP16" s="20"/>
      <c r="IXQ16"/>
      <c r="IXR16" s="20"/>
      <c r="IXS16"/>
      <c r="IXT16" s="20"/>
      <c r="IXU16"/>
      <c r="IXV16" s="20"/>
      <c r="IXW16"/>
      <c r="IXX16" s="20"/>
      <c r="IXY16"/>
      <c r="IXZ16" s="20"/>
      <c r="IYA16"/>
      <c r="IYB16" s="20"/>
      <c r="IYC16"/>
      <c r="IYD16" s="20"/>
      <c r="IYE16"/>
      <c r="IYF16" s="20"/>
      <c r="IYG16"/>
      <c r="IYH16" s="20"/>
      <c r="IYI16"/>
      <c r="IYJ16" s="20"/>
      <c r="IYK16"/>
      <c r="IYL16" s="20"/>
      <c r="IYM16"/>
      <c r="IYN16" s="20"/>
      <c r="IYO16"/>
      <c r="IYP16" s="20"/>
      <c r="IYQ16"/>
      <c r="IYR16" s="20"/>
      <c r="IYS16"/>
      <c r="IYT16" s="20"/>
      <c r="IYU16"/>
      <c r="IYV16" s="20"/>
      <c r="IYW16"/>
      <c r="IYX16" s="20"/>
      <c r="IYY16"/>
      <c r="IYZ16" s="20"/>
      <c r="IZA16"/>
      <c r="IZB16" s="20"/>
      <c r="IZC16"/>
      <c r="IZD16" s="20"/>
      <c r="IZE16"/>
      <c r="IZF16" s="20"/>
      <c r="IZG16"/>
      <c r="IZH16" s="20"/>
      <c r="IZI16"/>
      <c r="IZJ16" s="20"/>
      <c r="IZK16"/>
      <c r="IZL16" s="20"/>
      <c r="IZM16"/>
      <c r="IZN16" s="20"/>
      <c r="IZO16"/>
      <c r="IZP16" s="20"/>
      <c r="IZQ16"/>
      <c r="IZR16" s="20"/>
      <c r="IZS16"/>
      <c r="IZT16" s="20"/>
      <c r="IZU16"/>
      <c r="IZV16" s="20"/>
      <c r="IZW16"/>
      <c r="IZX16" s="20"/>
      <c r="IZY16"/>
      <c r="IZZ16" s="20"/>
      <c r="JAA16"/>
      <c r="JAB16" s="20"/>
      <c r="JAC16"/>
      <c r="JAD16" s="20"/>
      <c r="JAE16"/>
      <c r="JAF16" s="20"/>
      <c r="JAG16"/>
      <c r="JAH16" s="20"/>
      <c r="JAI16"/>
      <c r="JAJ16" s="20"/>
      <c r="JAK16"/>
      <c r="JAL16" s="20"/>
      <c r="JAM16"/>
      <c r="JAN16" s="20"/>
      <c r="JAO16"/>
      <c r="JAP16" s="20"/>
      <c r="JAQ16"/>
      <c r="JAR16" s="20"/>
      <c r="JAS16"/>
      <c r="JAT16" s="20"/>
      <c r="JAU16"/>
      <c r="JAV16" s="20"/>
      <c r="JAW16"/>
      <c r="JAX16" s="20"/>
      <c r="JAY16"/>
      <c r="JAZ16" s="20"/>
      <c r="JBA16"/>
      <c r="JBB16" s="20"/>
      <c r="JBC16"/>
      <c r="JBD16" s="20"/>
      <c r="JBE16"/>
      <c r="JBF16" s="20"/>
      <c r="JBG16"/>
      <c r="JBH16" s="20"/>
      <c r="JBI16"/>
      <c r="JBJ16" s="20"/>
      <c r="JBK16"/>
      <c r="JBL16" s="20"/>
      <c r="JBM16"/>
      <c r="JBN16" s="20"/>
      <c r="JBO16"/>
      <c r="JBP16" s="20"/>
      <c r="JBQ16"/>
      <c r="JBR16" s="20"/>
      <c r="JBS16"/>
      <c r="JBT16" s="20"/>
      <c r="JBU16"/>
      <c r="JBV16" s="20"/>
      <c r="JBW16"/>
      <c r="JBX16" s="20"/>
      <c r="JBY16"/>
      <c r="JBZ16" s="20"/>
      <c r="JCA16"/>
      <c r="JCB16" s="20"/>
      <c r="JCC16"/>
      <c r="JCD16" s="20"/>
      <c r="JCE16"/>
      <c r="JCF16" s="20"/>
      <c r="JCG16"/>
      <c r="JCH16" s="20"/>
      <c r="JCI16"/>
      <c r="JCJ16" s="20"/>
      <c r="JCK16"/>
      <c r="JCL16" s="20"/>
      <c r="JCM16"/>
      <c r="JCN16" s="20"/>
      <c r="JCO16"/>
      <c r="JCP16" s="20"/>
      <c r="JCQ16"/>
      <c r="JCR16" s="20"/>
      <c r="JCS16"/>
      <c r="JCT16" s="20"/>
      <c r="JCU16"/>
      <c r="JCV16" s="20"/>
      <c r="JCW16"/>
      <c r="JCX16" s="20"/>
      <c r="JCY16"/>
      <c r="JCZ16" s="20"/>
      <c r="JDA16"/>
      <c r="JDB16" s="20"/>
      <c r="JDC16"/>
      <c r="JDD16" s="20"/>
      <c r="JDE16"/>
      <c r="JDF16" s="20"/>
      <c r="JDG16"/>
      <c r="JDH16" s="20"/>
      <c r="JDI16"/>
      <c r="JDJ16" s="20"/>
      <c r="JDK16"/>
      <c r="JDL16" s="20"/>
      <c r="JDM16"/>
      <c r="JDN16" s="20"/>
      <c r="JDO16"/>
      <c r="JDP16" s="20"/>
      <c r="JDQ16"/>
      <c r="JDR16" s="20"/>
      <c r="JDS16"/>
      <c r="JDT16" s="20"/>
      <c r="JDU16"/>
      <c r="JDV16" s="20"/>
      <c r="JDW16"/>
      <c r="JDX16" s="20"/>
      <c r="JDY16"/>
      <c r="JDZ16" s="20"/>
      <c r="JEA16"/>
      <c r="JEB16" s="20"/>
      <c r="JEC16"/>
      <c r="JED16" s="20"/>
      <c r="JEE16"/>
      <c r="JEF16" s="20"/>
      <c r="JEG16"/>
      <c r="JEH16" s="20"/>
      <c r="JEI16"/>
      <c r="JEJ16" s="20"/>
      <c r="JEK16"/>
      <c r="JEL16" s="20"/>
      <c r="JEM16"/>
      <c r="JEN16" s="20"/>
      <c r="JEO16"/>
      <c r="JEP16" s="20"/>
      <c r="JEQ16"/>
      <c r="JER16" s="20"/>
      <c r="JES16"/>
      <c r="JET16" s="20"/>
      <c r="JEU16"/>
      <c r="JEV16" s="20"/>
      <c r="JEW16"/>
      <c r="JEX16" s="20"/>
      <c r="JEY16"/>
      <c r="JEZ16" s="20"/>
      <c r="JFA16"/>
      <c r="JFB16" s="20"/>
      <c r="JFC16"/>
      <c r="JFD16" s="20"/>
      <c r="JFE16"/>
      <c r="JFF16" s="20"/>
      <c r="JFG16"/>
      <c r="JFH16" s="20"/>
      <c r="JFI16"/>
      <c r="JFJ16" s="20"/>
      <c r="JFK16"/>
      <c r="JFL16" s="20"/>
      <c r="JFM16"/>
      <c r="JFN16" s="20"/>
      <c r="JFO16"/>
      <c r="JFP16" s="20"/>
      <c r="JFQ16"/>
      <c r="JFR16" s="20"/>
      <c r="JFS16"/>
      <c r="JFT16" s="20"/>
      <c r="JFU16"/>
      <c r="JFV16" s="20"/>
      <c r="JFW16"/>
      <c r="JFX16" s="20"/>
      <c r="JFY16"/>
      <c r="JFZ16" s="20"/>
      <c r="JGA16"/>
      <c r="JGB16" s="20"/>
      <c r="JGC16"/>
      <c r="JGD16" s="20"/>
      <c r="JGE16"/>
      <c r="JGF16" s="20"/>
      <c r="JGG16"/>
      <c r="JGH16" s="20"/>
      <c r="JGI16"/>
      <c r="JGJ16" s="20"/>
      <c r="JGK16"/>
      <c r="JGL16" s="20"/>
      <c r="JGM16"/>
      <c r="JGN16" s="20"/>
      <c r="JGO16"/>
      <c r="JGP16" s="20"/>
      <c r="JGQ16"/>
      <c r="JGR16" s="20"/>
      <c r="JGS16"/>
      <c r="JGT16" s="20"/>
      <c r="JGU16"/>
      <c r="JGV16" s="20"/>
      <c r="JGW16"/>
      <c r="JGX16" s="20"/>
      <c r="JGY16"/>
      <c r="JGZ16" s="20"/>
      <c r="JHA16"/>
      <c r="JHB16" s="20"/>
      <c r="JHC16"/>
      <c r="JHD16" s="20"/>
      <c r="JHE16"/>
      <c r="JHF16" s="20"/>
      <c r="JHG16"/>
      <c r="JHH16" s="20"/>
      <c r="JHI16"/>
      <c r="JHJ16" s="20"/>
      <c r="JHK16"/>
      <c r="JHL16" s="20"/>
      <c r="JHM16"/>
      <c r="JHN16" s="20"/>
      <c r="JHO16"/>
      <c r="JHP16" s="20"/>
      <c r="JHQ16"/>
      <c r="JHR16" s="20"/>
      <c r="JHS16"/>
      <c r="JHT16" s="20"/>
      <c r="JHU16"/>
      <c r="JHV16" s="20"/>
      <c r="JHW16"/>
      <c r="JHX16" s="20"/>
      <c r="JHY16"/>
      <c r="JHZ16" s="20"/>
      <c r="JIA16"/>
      <c r="JIB16" s="20"/>
      <c r="JIC16"/>
      <c r="JID16" s="20"/>
      <c r="JIE16"/>
      <c r="JIF16" s="20"/>
      <c r="JIG16"/>
      <c r="JIH16" s="20"/>
      <c r="JII16"/>
      <c r="JIJ16" s="20"/>
      <c r="JIK16"/>
      <c r="JIL16" s="20"/>
      <c r="JIM16"/>
      <c r="JIN16" s="20"/>
      <c r="JIO16"/>
      <c r="JIP16" s="20"/>
      <c r="JIQ16"/>
      <c r="JIR16" s="20"/>
      <c r="JIS16"/>
      <c r="JIT16" s="20"/>
      <c r="JIU16"/>
      <c r="JIV16" s="20"/>
      <c r="JIW16"/>
      <c r="JIX16" s="20"/>
      <c r="JIY16"/>
      <c r="JIZ16" s="20"/>
      <c r="JJA16"/>
      <c r="JJB16" s="20"/>
      <c r="JJC16"/>
      <c r="JJD16" s="20"/>
      <c r="JJE16"/>
      <c r="JJF16" s="20"/>
      <c r="JJG16"/>
      <c r="JJH16" s="20"/>
      <c r="JJI16"/>
      <c r="JJJ16" s="20"/>
      <c r="JJK16"/>
      <c r="JJL16" s="20"/>
      <c r="JJM16"/>
      <c r="JJN16" s="20"/>
      <c r="JJO16"/>
      <c r="JJP16" s="20"/>
      <c r="JJQ16"/>
      <c r="JJR16" s="20"/>
      <c r="JJS16"/>
      <c r="JJT16" s="20"/>
      <c r="JJU16"/>
      <c r="JJV16" s="20"/>
      <c r="JJW16"/>
      <c r="JJX16" s="20"/>
      <c r="JJY16"/>
      <c r="JJZ16" s="20"/>
      <c r="JKA16"/>
      <c r="JKB16" s="20"/>
      <c r="JKC16"/>
      <c r="JKD16" s="20"/>
      <c r="JKE16"/>
      <c r="JKF16" s="20"/>
      <c r="JKG16"/>
      <c r="JKH16" s="20"/>
      <c r="JKI16"/>
      <c r="JKJ16" s="20"/>
      <c r="JKK16"/>
      <c r="JKL16" s="20"/>
      <c r="JKM16"/>
      <c r="JKN16" s="20"/>
      <c r="JKO16"/>
      <c r="JKP16" s="20"/>
      <c r="JKQ16"/>
      <c r="JKR16" s="20"/>
      <c r="JKS16"/>
      <c r="JKT16" s="20"/>
      <c r="JKU16"/>
      <c r="JKV16" s="20"/>
      <c r="JKW16"/>
      <c r="JKX16" s="20"/>
      <c r="JKY16"/>
      <c r="JKZ16" s="20"/>
      <c r="JLA16"/>
      <c r="JLB16" s="20"/>
      <c r="JLC16"/>
      <c r="JLD16" s="20"/>
      <c r="JLE16"/>
      <c r="JLF16" s="20"/>
      <c r="JLG16"/>
      <c r="JLH16" s="20"/>
      <c r="JLI16"/>
      <c r="JLJ16" s="20"/>
      <c r="JLK16"/>
      <c r="JLL16" s="20"/>
      <c r="JLM16"/>
      <c r="JLN16" s="20"/>
      <c r="JLO16"/>
      <c r="JLP16" s="20"/>
      <c r="JLQ16"/>
      <c r="JLR16" s="20"/>
      <c r="JLS16"/>
      <c r="JLT16" s="20"/>
      <c r="JLU16"/>
      <c r="JLV16" s="20"/>
      <c r="JLW16"/>
      <c r="JLX16" s="20"/>
      <c r="JLY16"/>
      <c r="JLZ16" s="20"/>
      <c r="JMA16"/>
      <c r="JMB16" s="20"/>
      <c r="JMC16"/>
      <c r="JMD16" s="20"/>
      <c r="JME16"/>
      <c r="JMF16" s="20"/>
      <c r="JMG16"/>
      <c r="JMH16" s="20"/>
      <c r="JMI16"/>
      <c r="JMJ16" s="20"/>
      <c r="JMK16"/>
      <c r="JML16" s="20"/>
      <c r="JMM16"/>
      <c r="JMN16" s="20"/>
      <c r="JMO16"/>
      <c r="JMP16" s="20"/>
      <c r="JMQ16"/>
      <c r="JMR16" s="20"/>
      <c r="JMS16"/>
      <c r="JMT16" s="20"/>
      <c r="JMU16"/>
      <c r="JMV16" s="20"/>
      <c r="JMW16"/>
      <c r="JMX16" s="20"/>
      <c r="JMY16"/>
      <c r="JMZ16" s="20"/>
      <c r="JNA16"/>
      <c r="JNB16" s="20"/>
      <c r="JNC16"/>
      <c r="JND16" s="20"/>
      <c r="JNE16"/>
      <c r="JNF16" s="20"/>
      <c r="JNG16"/>
      <c r="JNH16" s="20"/>
      <c r="JNI16"/>
      <c r="JNJ16" s="20"/>
      <c r="JNK16"/>
      <c r="JNL16" s="20"/>
      <c r="JNM16"/>
      <c r="JNN16" s="20"/>
      <c r="JNO16"/>
      <c r="JNP16" s="20"/>
      <c r="JNQ16"/>
      <c r="JNR16" s="20"/>
      <c r="JNS16"/>
      <c r="JNT16" s="20"/>
      <c r="JNU16"/>
      <c r="JNV16" s="20"/>
      <c r="JNW16"/>
      <c r="JNX16" s="20"/>
      <c r="JNY16"/>
      <c r="JNZ16" s="20"/>
      <c r="JOA16"/>
      <c r="JOB16" s="20"/>
      <c r="JOC16"/>
      <c r="JOD16" s="20"/>
      <c r="JOE16"/>
      <c r="JOF16" s="20"/>
      <c r="JOG16"/>
      <c r="JOH16" s="20"/>
      <c r="JOI16"/>
      <c r="JOJ16" s="20"/>
      <c r="JOK16"/>
      <c r="JOL16" s="20"/>
      <c r="JOM16"/>
      <c r="JON16" s="20"/>
      <c r="JOO16"/>
      <c r="JOP16" s="20"/>
      <c r="JOQ16"/>
      <c r="JOR16" s="20"/>
      <c r="JOS16"/>
      <c r="JOT16" s="20"/>
      <c r="JOU16"/>
      <c r="JOV16" s="20"/>
      <c r="JOW16"/>
      <c r="JOX16" s="20"/>
      <c r="JOY16"/>
      <c r="JOZ16" s="20"/>
      <c r="JPA16"/>
      <c r="JPB16" s="20"/>
      <c r="JPC16"/>
      <c r="JPD16" s="20"/>
      <c r="JPE16"/>
      <c r="JPF16" s="20"/>
      <c r="JPG16"/>
      <c r="JPH16" s="20"/>
      <c r="JPI16"/>
      <c r="JPJ16" s="20"/>
      <c r="JPK16"/>
      <c r="JPL16" s="20"/>
      <c r="JPM16"/>
      <c r="JPN16" s="20"/>
      <c r="JPO16"/>
      <c r="JPP16" s="20"/>
      <c r="JPQ16"/>
      <c r="JPR16" s="20"/>
      <c r="JPS16"/>
      <c r="JPT16" s="20"/>
      <c r="JPU16"/>
      <c r="JPV16" s="20"/>
      <c r="JPW16"/>
      <c r="JPX16" s="20"/>
      <c r="JPY16"/>
      <c r="JPZ16" s="20"/>
      <c r="JQA16"/>
      <c r="JQB16" s="20"/>
      <c r="JQC16"/>
      <c r="JQD16" s="20"/>
      <c r="JQE16"/>
      <c r="JQF16" s="20"/>
      <c r="JQG16"/>
      <c r="JQH16" s="20"/>
      <c r="JQI16"/>
      <c r="JQJ16" s="20"/>
      <c r="JQK16"/>
      <c r="JQL16" s="20"/>
      <c r="JQM16"/>
      <c r="JQN16" s="20"/>
      <c r="JQO16"/>
      <c r="JQP16" s="20"/>
      <c r="JQQ16"/>
      <c r="JQR16" s="20"/>
      <c r="JQS16"/>
      <c r="JQT16" s="20"/>
      <c r="JQU16"/>
      <c r="JQV16" s="20"/>
      <c r="JQW16"/>
      <c r="JQX16" s="20"/>
      <c r="JQY16"/>
      <c r="JQZ16" s="20"/>
      <c r="JRA16"/>
      <c r="JRB16" s="20"/>
      <c r="JRC16"/>
      <c r="JRD16" s="20"/>
      <c r="JRE16"/>
      <c r="JRF16" s="20"/>
      <c r="JRG16"/>
      <c r="JRH16" s="20"/>
      <c r="JRI16"/>
      <c r="JRJ16" s="20"/>
      <c r="JRK16"/>
      <c r="JRL16" s="20"/>
      <c r="JRM16"/>
      <c r="JRN16" s="20"/>
      <c r="JRO16"/>
      <c r="JRP16" s="20"/>
      <c r="JRQ16"/>
      <c r="JRR16" s="20"/>
      <c r="JRS16"/>
      <c r="JRT16" s="20"/>
      <c r="JRU16"/>
      <c r="JRV16" s="20"/>
      <c r="JRW16"/>
      <c r="JRX16" s="20"/>
      <c r="JRY16"/>
      <c r="JRZ16" s="20"/>
      <c r="JSA16"/>
      <c r="JSB16" s="20"/>
      <c r="JSC16"/>
      <c r="JSD16" s="20"/>
      <c r="JSE16"/>
      <c r="JSF16" s="20"/>
      <c r="JSG16"/>
      <c r="JSH16" s="20"/>
      <c r="JSI16"/>
      <c r="JSJ16" s="20"/>
      <c r="JSK16"/>
      <c r="JSL16" s="20"/>
      <c r="JSM16"/>
      <c r="JSN16" s="20"/>
      <c r="JSO16"/>
      <c r="JSP16" s="20"/>
      <c r="JSQ16"/>
      <c r="JSR16" s="20"/>
      <c r="JSS16"/>
      <c r="JST16" s="20"/>
      <c r="JSU16"/>
      <c r="JSV16" s="20"/>
      <c r="JSW16"/>
      <c r="JSX16" s="20"/>
      <c r="JSY16"/>
      <c r="JSZ16" s="20"/>
      <c r="JTA16"/>
      <c r="JTB16" s="20"/>
      <c r="JTC16"/>
      <c r="JTD16" s="20"/>
      <c r="JTE16"/>
      <c r="JTF16" s="20"/>
      <c r="JTG16"/>
      <c r="JTH16" s="20"/>
      <c r="JTI16"/>
      <c r="JTJ16" s="20"/>
      <c r="JTK16"/>
      <c r="JTL16" s="20"/>
      <c r="JTM16"/>
      <c r="JTN16" s="20"/>
      <c r="JTO16"/>
      <c r="JTP16" s="20"/>
      <c r="JTQ16"/>
      <c r="JTR16" s="20"/>
      <c r="JTS16"/>
      <c r="JTT16" s="20"/>
      <c r="JTU16"/>
      <c r="JTV16" s="20"/>
      <c r="JTW16"/>
      <c r="JTX16" s="20"/>
      <c r="JTY16"/>
      <c r="JTZ16" s="20"/>
      <c r="JUA16"/>
      <c r="JUB16" s="20"/>
      <c r="JUC16"/>
      <c r="JUD16" s="20"/>
      <c r="JUE16"/>
      <c r="JUF16" s="20"/>
      <c r="JUG16"/>
      <c r="JUH16" s="20"/>
      <c r="JUI16"/>
      <c r="JUJ16" s="20"/>
      <c r="JUK16"/>
      <c r="JUL16" s="20"/>
      <c r="JUM16"/>
      <c r="JUN16" s="20"/>
      <c r="JUO16"/>
      <c r="JUP16" s="20"/>
      <c r="JUQ16"/>
      <c r="JUR16" s="20"/>
      <c r="JUS16"/>
      <c r="JUT16" s="20"/>
      <c r="JUU16"/>
      <c r="JUV16" s="20"/>
      <c r="JUW16"/>
      <c r="JUX16" s="20"/>
      <c r="JUY16"/>
      <c r="JUZ16" s="20"/>
      <c r="JVA16"/>
      <c r="JVB16" s="20"/>
      <c r="JVC16"/>
      <c r="JVD16" s="20"/>
      <c r="JVE16"/>
      <c r="JVF16" s="20"/>
      <c r="JVG16"/>
      <c r="JVH16" s="20"/>
      <c r="JVI16"/>
      <c r="JVJ16" s="20"/>
      <c r="JVK16"/>
      <c r="JVL16" s="20"/>
      <c r="JVM16"/>
      <c r="JVN16" s="20"/>
      <c r="JVO16"/>
      <c r="JVP16" s="20"/>
      <c r="JVQ16"/>
      <c r="JVR16" s="20"/>
      <c r="JVS16"/>
      <c r="JVT16" s="20"/>
      <c r="JVU16"/>
      <c r="JVV16" s="20"/>
      <c r="JVW16"/>
      <c r="JVX16" s="20"/>
      <c r="JVY16"/>
      <c r="JVZ16" s="20"/>
      <c r="JWA16"/>
      <c r="JWB16" s="20"/>
      <c r="JWC16"/>
      <c r="JWD16" s="20"/>
      <c r="JWE16"/>
      <c r="JWF16" s="20"/>
      <c r="JWG16"/>
      <c r="JWH16" s="20"/>
      <c r="JWI16"/>
      <c r="JWJ16" s="20"/>
      <c r="JWK16"/>
      <c r="JWL16" s="20"/>
      <c r="JWM16"/>
      <c r="JWN16" s="20"/>
      <c r="JWO16"/>
      <c r="JWP16" s="20"/>
      <c r="JWQ16"/>
      <c r="JWR16" s="20"/>
      <c r="JWS16"/>
      <c r="JWT16" s="20"/>
      <c r="JWU16"/>
      <c r="JWV16" s="20"/>
      <c r="JWW16"/>
      <c r="JWX16" s="20"/>
      <c r="JWY16"/>
      <c r="JWZ16" s="20"/>
      <c r="JXA16"/>
      <c r="JXB16" s="20"/>
      <c r="JXC16"/>
      <c r="JXD16" s="20"/>
      <c r="JXE16"/>
      <c r="JXF16" s="20"/>
      <c r="JXG16"/>
      <c r="JXH16" s="20"/>
      <c r="JXI16"/>
      <c r="JXJ16" s="20"/>
      <c r="JXK16"/>
      <c r="JXL16" s="20"/>
      <c r="JXM16"/>
      <c r="JXN16" s="20"/>
      <c r="JXO16"/>
      <c r="JXP16" s="20"/>
      <c r="JXQ16"/>
      <c r="JXR16" s="20"/>
      <c r="JXS16"/>
      <c r="JXT16" s="20"/>
      <c r="JXU16"/>
      <c r="JXV16" s="20"/>
      <c r="JXW16"/>
      <c r="JXX16" s="20"/>
      <c r="JXY16"/>
      <c r="JXZ16" s="20"/>
      <c r="JYA16"/>
      <c r="JYB16" s="20"/>
      <c r="JYC16"/>
      <c r="JYD16" s="20"/>
      <c r="JYE16"/>
      <c r="JYF16" s="20"/>
      <c r="JYG16"/>
      <c r="JYH16" s="20"/>
      <c r="JYI16"/>
      <c r="JYJ16" s="20"/>
      <c r="JYK16"/>
      <c r="JYL16" s="20"/>
      <c r="JYM16"/>
      <c r="JYN16" s="20"/>
      <c r="JYO16"/>
      <c r="JYP16" s="20"/>
      <c r="JYQ16"/>
      <c r="JYR16" s="20"/>
      <c r="JYS16"/>
      <c r="JYT16" s="20"/>
      <c r="JYU16"/>
      <c r="JYV16" s="20"/>
      <c r="JYW16"/>
      <c r="JYX16" s="20"/>
      <c r="JYY16"/>
      <c r="JYZ16" s="20"/>
      <c r="JZA16"/>
      <c r="JZB16" s="20"/>
      <c r="JZC16"/>
      <c r="JZD16" s="20"/>
      <c r="JZE16"/>
      <c r="JZF16" s="20"/>
      <c r="JZG16"/>
      <c r="JZH16" s="20"/>
      <c r="JZI16"/>
      <c r="JZJ16" s="20"/>
      <c r="JZK16"/>
      <c r="JZL16" s="20"/>
      <c r="JZM16"/>
      <c r="JZN16" s="20"/>
      <c r="JZO16"/>
      <c r="JZP16" s="20"/>
      <c r="JZQ16"/>
      <c r="JZR16" s="20"/>
      <c r="JZS16"/>
      <c r="JZT16" s="20"/>
      <c r="JZU16"/>
      <c r="JZV16" s="20"/>
      <c r="JZW16"/>
      <c r="JZX16" s="20"/>
      <c r="JZY16"/>
      <c r="JZZ16" s="20"/>
      <c r="KAA16"/>
      <c r="KAB16" s="20"/>
      <c r="KAC16"/>
      <c r="KAD16" s="20"/>
      <c r="KAE16"/>
      <c r="KAF16" s="20"/>
      <c r="KAG16"/>
      <c r="KAH16" s="20"/>
      <c r="KAI16"/>
      <c r="KAJ16" s="20"/>
      <c r="KAK16"/>
      <c r="KAL16" s="20"/>
      <c r="KAM16"/>
      <c r="KAN16" s="20"/>
      <c r="KAO16"/>
      <c r="KAP16" s="20"/>
      <c r="KAQ16"/>
      <c r="KAR16" s="20"/>
      <c r="KAS16"/>
      <c r="KAT16" s="20"/>
      <c r="KAU16"/>
      <c r="KAV16" s="20"/>
      <c r="KAW16"/>
      <c r="KAX16" s="20"/>
      <c r="KAY16"/>
      <c r="KAZ16" s="20"/>
      <c r="KBA16"/>
      <c r="KBB16" s="20"/>
      <c r="KBC16"/>
      <c r="KBD16" s="20"/>
      <c r="KBE16"/>
      <c r="KBF16" s="20"/>
      <c r="KBG16"/>
      <c r="KBH16" s="20"/>
      <c r="KBI16"/>
      <c r="KBJ16" s="20"/>
      <c r="KBK16"/>
      <c r="KBL16" s="20"/>
      <c r="KBM16"/>
      <c r="KBN16" s="20"/>
      <c r="KBO16"/>
      <c r="KBP16" s="20"/>
      <c r="KBQ16"/>
      <c r="KBR16" s="20"/>
      <c r="KBS16"/>
      <c r="KBT16" s="20"/>
      <c r="KBU16"/>
      <c r="KBV16" s="20"/>
      <c r="KBW16"/>
      <c r="KBX16" s="20"/>
      <c r="KBY16"/>
      <c r="KBZ16" s="20"/>
      <c r="KCA16"/>
      <c r="KCB16" s="20"/>
      <c r="KCC16"/>
      <c r="KCD16" s="20"/>
      <c r="KCE16"/>
      <c r="KCF16" s="20"/>
      <c r="KCG16"/>
      <c r="KCH16" s="20"/>
      <c r="KCI16"/>
      <c r="KCJ16" s="20"/>
      <c r="KCK16"/>
      <c r="KCL16" s="20"/>
      <c r="KCM16"/>
      <c r="KCN16" s="20"/>
      <c r="KCO16"/>
      <c r="KCP16" s="20"/>
      <c r="KCQ16"/>
      <c r="KCR16" s="20"/>
      <c r="KCS16"/>
      <c r="KCT16" s="20"/>
      <c r="KCU16"/>
      <c r="KCV16" s="20"/>
      <c r="KCW16"/>
      <c r="KCX16" s="20"/>
      <c r="KCY16"/>
      <c r="KCZ16" s="20"/>
      <c r="KDA16"/>
      <c r="KDB16" s="20"/>
      <c r="KDC16"/>
      <c r="KDD16" s="20"/>
      <c r="KDE16"/>
      <c r="KDF16" s="20"/>
      <c r="KDG16"/>
      <c r="KDH16" s="20"/>
      <c r="KDI16"/>
      <c r="KDJ16" s="20"/>
      <c r="KDK16"/>
      <c r="KDL16" s="20"/>
      <c r="KDM16"/>
      <c r="KDN16" s="20"/>
      <c r="KDO16"/>
      <c r="KDP16" s="20"/>
      <c r="KDQ16"/>
      <c r="KDR16" s="20"/>
      <c r="KDS16"/>
      <c r="KDT16" s="20"/>
      <c r="KDU16"/>
      <c r="KDV16" s="20"/>
      <c r="KDW16"/>
      <c r="KDX16" s="20"/>
      <c r="KDY16"/>
      <c r="KDZ16" s="20"/>
      <c r="KEA16"/>
      <c r="KEB16" s="20"/>
      <c r="KEC16"/>
      <c r="KED16" s="20"/>
      <c r="KEE16"/>
      <c r="KEF16" s="20"/>
      <c r="KEG16"/>
      <c r="KEH16" s="20"/>
      <c r="KEI16"/>
      <c r="KEJ16" s="20"/>
      <c r="KEK16"/>
      <c r="KEL16" s="20"/>
      <c r="KEM16"/>
      <c r="KEN16" s="20"/>
      <c r="KEO16"/>
      <c r="KEP16" s="20"/>
      <c r="KEQ16"/>
      <c r="KER16" s="20"/>
      <c r="KES16"/>
      <c r="KET16" s="20"/>
      <c r="KEU16"/>
      <c r="KEV16" s="20"/>
      <c r="KEW16"/>
      <c r="KEX16" s="20"/>
      <c r="KEY16"/>
      <c r="KEZ16" s="20"/>
      <c r="KFA16"/>
      <c r="KFB16" s="20"/>
      <c r="KFC16"/>
      <c r="KFD16" s="20"/>
      <c r="KFE16"/>
      <c r="KFF16" s="20"/>
      <c r="KFG16"/>
      <c r="KFH16" s="20"/>
      <c r="KFI16"/>
      <c r="KFJ16" s="20"/>
      <c r="KFK16"/>
      <c r="KFL16" s="20"/>
      <c r="KFM16"/>
      <c r="KFN16" s="20"/>
      <c r="KFO16"/>
      <c r="KFP16" s="20"/>
      <c r="KFQ16"/>
      <c r="KFR16" s="20"/>
      <c r="KFS16"/>
      <c r="KFT16" s="20"/>
      <c r="KFU16"/>
      <c r="KFV16" s="20"/>
      <c r="KFW16"/>
      <c r="KFX16" s="20"/>
      <c r="KFY16"/>
      <c r="KFZ16" s="20"/>
      <c r="KGA16"/>
      <c r="KGB16" s="20"/>
      <c r="KGC16"/>
      <c r="KGD16" s="20"/>
      <c r="KGE16"/>
      <c r="KGF16" s="20"/>
      <c r="KGG16"/>
      <c r="KGH16" s="20"/>
      <c r="KGI16"/>
      <c r="KGJ16" s="20"/>
      <c r="KGK16"/>
      <c r="KGL16" s="20"/>
      <c r="KGM16"/>
      <c r="KGN16" s="20"/>
      <c r="KGO16"/>
      <c r="KGP16" s="20"/>
      <c r="KGQ16"/>
      <c r="KGR16" s="20"/>
      <c r="KGS16"/>
      <c r="KGT16" s="20"/>
      <c r="KGU16"/>
      <c r="KGV16" s="20"/>
      <c r="KGW16"/>
      <c r="KGX16" s="20"/>
      <c r="KGY16"/>
      <c r="KGZ16" s="20"/>
      <c r="KHA16"/>
      <c r="KHB16" s="20"/>
      <c r="KHC16"/>
      <c r="KHD16" s="20"/>
      <c r="KHE16"/>
      <c r="KHF16" s="20"/>
      <c r="KHG16"/>
      <c r="KHH16" s="20"/>
      <c r="KHI16"/>
      <c r="KHJ16" s="20"/>
      <c r="KHK16"/>
      <c r="KHL16" s="20"/>
      <c r="KHM16"/>
      <c r="KHN16" s="20"/>
      <c r="KHO16"/>
      <c r="KHP16" s="20"/>
      <c r="KHQ16"/>
      <c r="KHR16" s="20"/>
      <c r="KHS16"/>
      <c r="KHT16" s="20"/>
      <c r="KHU16"/>
      <c r="KHV16" s="20"/>
      <c r="KHW16"/>
      <c r="KHX16" s="20"/>
      <c r="KHY16"/>
      <c r="KHZ16" s="20"/>
      <c r="KIA16"/>
      <c r="KIB16" s="20"/>
      <c r="KIC16"/>
      <c r="KID16" s="20"/>
      <c r="KIE16"/>
      <c r="KIF16" s="20"/>
      <c r="KIG16"/>
      <c r="KIH16" s="20"/>
      <c r="KII16"/>
      <c r="KIJ16" s="20"/>
      <c r="KIK16"/>
      <c r="KIL16" s="20"/>
      <c r="KIM16"/>
      <c r="KIN16" s="20"/>
      <c r="KIO16"/>
      <c r="KIP16" s="20"/>
      <c r="KIQ16"/>
      <c r="KIR16" s="20"/>
      <c r="KIS16"/>
      <c r="KIT16" s="20"/>
      <c r="KIU16"/>
      <c r="KIV16" s="20"/>
      <c r="KIW16"/>
      <c r="KIX16" s="20"/>
      <c r="KIY16"/>
      <c r="KIZ16" s="20"/>
      <c r="KJA16"/>
      <c r="KJB16" s="20"/>
      <c r="KJC16"/>
      <c r="KJD16" s="20"/>
      <c r="KJE16"/>
      <c r="KJF16" s="20"/>
      <c r="KJG16"/>
      <c r="KJH16" s="20"/>
      <c r="KJI16"/>
      <c r="KJJ16" s="20"/>
      <c r="KJK16"/>
      <c r="KJL16" s="20"/>
      <c r="KJM16"/>
      <c r="KJN16" s="20"/>
      <c r="KJO16"/>
      <c r="KJP16" s="20"/>
      <c r="KJQ16"/>
      <c r="KJR16" s="20"/>
      <c r="KJS16"/>
      <c r="KJT16" s="20"/>
      <c r="KJU16"/>
      <c r="KJV16" s="20"/>
      <c r="KJW16"/>
      <c r="KJX16" s="20"/>
      <c r="KJY16"/>
      <c r="KJZ16" s="20"/>
      <c r="KKA16"/>
      <c r="KKB16" s="20"/>
      <c r="KKC16"/>
      <c r="KKD16" s="20"/>
      <c r="KKE16"/>
      <c r="KKF16" s="20"/>
      <c r="KKG16"/>
      <c r="KKH16" s="20"/>
      <c r="KKI16"/>
      <c r="KKJ16" s="20"/>
      <c r="KKK16"/>
      <c r="KKL16" s="20"/>
      <c r="KKM16"/>
      <c r="KKN16" s="20"/>
      <c r="KKO16"/>
      <c r="KKP16" s="20"/>
      <c r="KKQ16"/>
      <c r="KKR16" s="20"/>
      <c r="KKS16"/>
      <c r="KKT16" s="20"/>
      <c r="KKU16"/>
      <c r="KKV16" s="20"/>
      <c r="KKW16"/>
      <c r="KKX16" s="20"/>
      <c r="KKY16"/>
      <c r="KKZ16" s="20"/>
      <c r="KLA16"/>
      <c r="KLB16" s="20"/>
      <c r="KLC16"/>
      <c r="KLD16" s="20"/>
      <c r="KLE16"/>
      <c r="KLF16" s="20"/>
      <c r="KLG16"/>
      <c r="KLH16" s="20"/>
      <c r="KLI16"/>
      <c r="KLJ16" s="20"/>
      <c r="KLK16"/>
      <c r="KLL16" s="20"/>
      <c r="KLM16"/>
      <c r="KLN16" s="20"/>
      <c r="KLO16"/>
      <c r="KLP16" s="20"/>
      <c r="KLQ16"/>
      <c r="KLR16" s="20"/>
      <c r="KLS16"/>
      <c r="KLT16" s="20"/>
      <c r="KLU16"/>
      <c r="KLV16" s="20"/>
      <c r="KLW16"/>
      <c r="KLX16" s="20"/>
      <c r="KLY16"/>
      <c r="KLZ16" s="20"/>
      <c r="KMA16"/>
      <c r="KMB16" s="20"/>
      <c r="KMC16"/>
      <c r="KMD16" s="20"/>
      <c r="KME16"/>
      <c r="KMF16" s="20"/>
      <c r="KMG16"/>
      <c r="KMH16" s="20"/>
      <c r="KMI16"/>
      <c r="KMJ16" s="20"/>
      <c r="KMK16"/>
      <c r="KML16" s="20"/>
      <c r="KMM16"/>
      <c r="KMN16" s="20"/>
      <c r="KMO16"/>
      <c r="KMP16" s="20"/>
      <c r="KMQ16"/>
      <c r="KMR16" s="20"/>
      <c r="KMS16"/>
      <c r="KMT16" s="20"/>
      <c r="KMU16"/>
      <c r="KMV16" s="20"/>
      <c r="KMW16"/>
      <c r="KMX16" s="20"/>
      <c r="KMY16"/>
      <c r="KMZ16" s="20"/>
      <c r="KNA16"/>
      <c r="KNB16" s="20"/>
      <c r="KNC16"/>
      <c r="KND16" s="20"/>
      <c r="KNE16"/>
      <c r="KNF16" s="20"/>
      <c r="KNG16"/>
      <c r="KNH16" s="20"/>
      <c r="KNI16"/>
      <c r="KNJ16" s="20"/>
      <c r="KNK16"/>
      <c r="KNL16" s="20"/>
      <c r="KNM16"/>
      <c r="KNN16" s="20"/>
      <c r="KNO16"/>
      <c r="KNP16" s="20"/>
      <c r="KNQ16"/>
      <c r="KNR16" s="20"/>
      <c r="KNS16"/>
      <c r="KNT16" s="20"/>
      <c r="KNU16"/>
      <c r="KNV16" s="20"/>
      <c r="KNW16"/>
      <c r="KNX16" s="20"/>
      <c r="KNY16"/>
      <c r="KNZ16" s="20"/>
      <c r="KOA16"/>
      <c r="KOB16" s="20"/>
      <c r="KOC16"/>
      <c r="KOD16" s="20"/>
      <c r="KOE16"/>
      <c r="KOF16" s="20"/>
      <c r="KOG16"/>
      <c r="KOH16" s="20"/>
      <c r="KOI16"/>
      <c r="KOJ16" s="20"/>
      <c r="KOK16"/>
      <c r="KOL16" s="20"/>
      <c r="KOM16"/>
      <c r="KON16" s="20"/>
      <c r="KOO16"/>
      <c r="KOP16" s="20"/>
      <c r="KOQ16"/>
      <c r="KOR16" s="20"/>
      <c r="KOS16"/>
      <c r="KOT16" s="20"/>
      <c r="KOU16"/>
      <c r="KOV16" s="20"/>
      <c r="KOW16"/>
      <c r="KOX16" s="20"/>
      <c r="KOY16"/>
      <c r="KOZ16" s="20"/>
      <c r="KPA16"/>
      <c r="KPB16" s="20"/>
      <c r="KPC16"/>
      <c r="KPD16" s="20"/>
      <c r="KPE16"/>
      <c r="KPF16" s="20"/>
      <c r="KPG16"/>
      <c r="KPH16" s="20"/>
      <c r="KPI16"/>
      <c r="KPJ16" s="20"/>
      <c r="KPK16"/>
      <c r="KPL16" s="20"/>
      <c r="KPM16"/>
      <c r="KPN16" s="20"/>
      <c r="KPO16"/>
      <c r="KPP16" s="20"/>
      <c r="KPQ16"/>
      <c r="KPR16" s="20"/>
      <c r="KPS16"/>
      <c r="KPT16" s="20"/>
      <c r="KPU16"/>
      <c r="KPV16" s="20"/>
      <c r="KPW16"/>
      <c r="KPX16" s="20"/>
      <c r="KPY16"/>
      <c r="KPZ16" s="20"/>
      <c r="KQA16"/>
      <c r="KQB16" s="20"/>
      <c r="KQC16"/>
      <c r="KQD16" s="20"/>
      <c r="KQE16"/>
      <c r="KQF16" s="20"/>
      <c r="KQG16"/>
      <c r="KQH16" s="20"/>
      <c r="KQI16"/>
      <c r="KQJ16" s="20"/>
      <c r="KQK16"/>
      <c r="KQL16" s="20"/>
      <c r="KQM16"/>
      <c r="KQN16" s="20"/>
      <c r="KQO16"/>
      <c r="KQP16" s="20"/>
      <c r="KQQ16"/>
      <c r="KQR16" s="20"/>
      <c r="KQS16"/>
      <c r="KQT16" s="20"/>
      <c r="KQU16"/>
      <c r="KQV16" s="20"/>
      <c r="KQW16"/>
      <c r="KQX16" s="20"/>
      <c r="KQY16"/>
      <c r="KQZ16" s="20"/>
      <c r="KRA16"/>
      <c r="KRB16" s="20"/>
      <c r="KRC16"/>
      <c r="KRD16" s="20"/>
      <c r="KRE16"/>
      <c r="KRF16" s="20"/>
      <c r="KRG16"/>
      <c r="KRH16" s="20"/>
      <c r="KRI16"/>
      <c r="KRJ16" s="20"/>
      <c r="KRK16"/>
      <c r="KRL16" s="20"/>
      <c r="KRM16"/>
      <c r="KRN16" s="20"/>
      <c r="KRO16"/>
      <c r="KRP16" s="20"/>
      <c r="KRQ16"/>
      <c r="KRR16" s="20"/>
      <c r="KRS16"/>
      <c r="KRT16" s="20"/>
      <c r="KRU16"/>
      <c r="KRV16" s="20"/>
      <c r="KRW16"/>
      <c r="KRX16" s="20"/>
      <c r="KRY16"/>
      <c r="KRZ16" s="20"/>
      <c r="KSA16"/>
      <c r="KSB16" s="20"/>
      <c r="KSC16"/>
      <c r="KSD16" s="20"/>
      <c r="KSE16"/>
      <c r="KSF16" s="20"/>
      <c r="KSG16"/>
      <c r="KSH16" s="20"/>
      <c r="KSI16"/>
      <c r="KSJ16" s="20"/>
      <c r="KSK16"/>
      <c r="KSL16" s="20"/>
      <c r="KSM16"/>
      <c r="KSN16" s="20"/>
      <c r="KSO16"/>
      <c r="KSP16" s="20"/>
      <c r="KSQ16"/>
      <c r="KSR16" s="20"/>
      <c r="KSS16"/>
      <c r="KST16" s="20"/>
      <c r="KSU16"/>
      <c r="KSV16" s="20"/>
      <c r="KSW16"/>
      <c r="KSX16" s="20"/>
      <c r="KSY16"/>
      <c r="KSZ16" s="20"/>
      <c r="KTA16"/>
      <c r="KTB16" s="20"/>
      <c r="KTC16"/>
      <c r="KTD16" s="20"/>
      <c r="KTE16"/>
      <c r="KTF16" s="20"/>
      <c r="KTG16"/>
      <c r="KTH16" s="20"/>
      <c r="KTI16"/>
      <c r="KTJ16" s="20"/>
      <c r="KTK16"/>
      <c r="KTL16" s="20"/>
      <c r="KTM16"/>
      <c r="KTN16" s="20"/>
      <c r="KTO16"/>
      <c r="KTP16" s="20"/>
      <c r="KTQ16"/>
      <c r="KTR16" s="20"/>
      <c r="KTS16"/>
      <c r="KTT16" s="20"/>
      <c r="KTU16"/>
      <c r="KTV16" s="20"/>
      <c r="KTW16"/>
      <c r="KTX16" s="20"/>
      <c r="KTY16"/>
      <c r="KTZ16" s="20"/>
      <c r="KUA16"/>
      <c r="KUB16" s="20"/>
      <c r="KUC16"/>
      <c r="KUD16" s="20"/>
      <c r="KUE16"/>
      <c r="KUF16" s="20"/>
      <c r="KUG16"/>
      <c r="KUH16" s="20"/>
      <c r="KUI16"/>
      <c r="KUJ16" s="20"/>
      <c r="KUK16"/>
      <c r="KUL16" s="20"/>
      <c r="KUM16"/>
      <c r="KUN16" s="20"/>
      <c r="KUO16"/>
      <c r="KUP16" s="20"/>
      <c r="KUQ16"/>
      <c r="KUR16" s="20"/>
      <c r="KUS16"/>
      <c r="KUT16" s="20"/>
      <c r="KUU16"/>
      <c r="KUV16" s="20"/>
      <c r="KUW16"/>
      <c r="KUX16" s="20"/>
      <c r="KUY16"/>
      <c r="KUZ16" s="20"/>
      <c r="KVA16"/>
      <c r="KVB16" s="20"/>
      <c r="KVC16"/>
      <c r="KVD16" s="20"/>
      <c r="KVE16"/>
      <c r="KVF16" s="20"/>
      <c r="KVG16"/>
      <c r="KVH16" s="20"/>
      <c r="KVI16"/>
      <c r="KVJ16" s="20"/>
      <c r="KVK16"/>
      <c r="KVL16" s="20"/>
      <c r="KVM16"/>
      <c r="KVN16" s="20"/>
      <c r="KVO16"/>
      <c r="KVP16" s="20"/>
      <c r="KVQ16"/>
      <c r="KVR16" s="20"/>
      <c r="KVS16"/>
      <c r="KVT16" s="20"/>
      <c r="KVU16"/>
      <c r="KVV16" s="20"/>
      <c r="KVW16"/>
      <c r="KVX16" s="20"/>
      <c r="KVY16"/>
      <c r="KVZ16" s="20"/>
      <c r="KWA16"/>
      <c r="KWB16" s="20"/>
      <c r="KWC16"/>
      <c r="KWD16" s="20"/>
      <c r="KWE16"/>
      <c r="KWF16" s="20"/>
      <c r="KWG16"/>
      <c r="KWH16" s="20"/>
      <c r="KWI16"/>
      <c r="KWJ16" s="20"/>
      <c r="KWK16"/>
      <c r="KWL16" s="20"/>
      <c r="KWM16"/>
      <c r="KWN16" s="20"/>
      <c r="KWO16"/>
      <c r="KWP16" s="20"/>
      <c r="KWQ16"/>
      <c r="KWR16" s="20"/>
      <c r="KWS16"/>
      <c r="KWT16" s="20"/>
      <c r="KWU16"/>
      <c r="KWV16" s="20"/>
      <c r="KWW16"/>
      <c r="KWX16" s="20"/>
      <c r="KWY16"/>
      <c r="KWZ16" s="20"/>
      <c r="KXA16"/>
      <c r="KXB16" s="20"/>
      <c r="KXC16"/>
      <c r="KXD16" s="20"/>
      <c r="KXE16"/>
      <c r="KXF16" s="20"/>
      <c r="KXG16"/>
      <c r="KXH16" s="20"/>
      <c r="KXI16"/>
      <c r="KXJ16" s="20"/>
      <c r="KXK16"/>
      <c r="KXL16" s="20"/>
      <c r="KXM16"/>
      <c r="KXN16" s="20"/>
      <c r="KXO16"/>
      <c r="KXP16" s="20"/>
      <c r="KXQ16"/>
      <c r="KXR16" s="20"/>
      <c r="KXS16"/>
      <c r="KXT16" s="20"/>
      <c r="KXU16"/>
      <c r="KXV16" s="20"/>
      <c r="KXW16"/>
      <c r="KXX16" s="20"/>
      <c r="KXY16"/>
      <c r="KXZ16" s="20"/>
      <c r="KYA16"/>
      <c r="KYB16" s="20"/>
      <c r="KYC16"/>
      <c r="KYD16" s="20"/>
      <c r="KYE16"/>
      <c r="KYF16" s="20"/>
      <c r="KYG16"/>
      <c r="KYH16" s="20"/>
      <c r="KYI16"/>
      <c r="KYJ16" s="20"/>
      <c r="KYK16"/>
      <c r="KYL16" s="20"/>
      <c r="KYM16"/>
      <c r="KYN16" s="20"/>
      <c r="KYO16"/>
      <c r="KYP16" s="20"/>
      <c r="KYQ16"/>
      <c r="KYR16" s="20"/>
      <c r="KYS16"/>
      <c r="KYT16" s="20"/>
      <c r="KYU16"/>
      <c r="KYV16" s="20"/>
      <c r="KYW16"/>
      <c r="KYX16" s="20"/>
      <c r="KYY16"/>
      <c r="KYZ16" s="20"/>
      <c r="KZA16"/>
      <c r="KZB16" s="20"/>
      <c r="KZC16"/>
      <c r="KZD16" s="20"/>
      <c r="KZE16"/>
      <c r="KZF16" s="20"/>
      <c r="KZG16"/>
      <c r="KZH16" s="20"/>
      <c r="KZI16"/>
      <c r="KZJ16" s="20"/>
      <c r="KZK16"/>
      <c r="KZL16" s="20"/>
      <c r="KZM16"/>
      <c r="KZN16" s="20"/>
      <c r="KZO16"/>
      <c r="KZP16" s="20"/>
      <c r="KZQ16"/>
      <c r="KZR16" s="20"/>
      <c r="KZS16"/>
      <c r="KZT16" s="20"/>
      <c r="KZU16"/>
      <c r="KZV16" s="20"/>
      <c r="KZW16"/>
      <c r="KZX16" s="20"/>
      <c r="KZY16"/>
      <c r="KZZ16" s="20"/>
      <c r="LAA16"/>
      <c r="LAB16" s="20"/>
      <c r="LAC16"/>
      <c r="LAD16" s="20"/>
      <c r="LAE16"/>
      <c r="LAF16" s="20"/>
      <c r="LAG16"/>
      <c r="LAH16" s="20"/>
      <c r="LAI16"/>
      <c r="LAJ16" s="20"/>
      <c r="LAK16"/>
      <c r="LAL16" s="20"/>
      <c r="LAM16"/>
      <c r="LAN16" s="20"/>
      <c r="LAO16"/>
      <c r="LAP16" s="20"/>
      <c r="LAQ16"/>
      <c r="LAR16" s="20"/>
      <c r="LAS16"/>
      <c r="LAT16" s="20"/>
      <c r="LAU16"/>
      <c r="LAV16" s="20"/>
      <c r="LAW16"/>
      <c r="LAX16" s="20"/>
      <c r="LAY16"/>
      <c r="LAZ16" s="20"/>
      <c r="LBA16"/>
      <c r="LBB16" s="20"/>
      <c r="LBC16"/>
      <c r="LBD16" s="20"/>
      <c r="LBE16"/>
      <c r="LBF16" s="20"/>
      <c r="LBG16"/>
      <c r="LBH16" s="20"/>
      <c r="LBI16"/>
      <c r="LBJ16" s="20"/>
      <c r="LBK16"/>
      <c r="LBL16" s="20"/>
      <c r="LBM16"/>
      <c r="LBN16" s="20"/>
      <c r="LBO16"/>
      <c r="LBP16" s="20"/>
      <c r="LBQ16"/>
      <c r="LBR16" s="20"/>
      <c r="LBS16"/>
      <c r="LBT16" s="20"/>
      <c r="LBU16"/>
      <c r="LBV16" s="20"/>
      <c r="LBW16"/>
      <c r="LBX16" s="20"/>
      <c r="LBY16"/>
      <c r="LBZ16" s="20"/>
      <c r="LCA16"/>
      <c r="LCB16" s="20"/>
      <c r="LCC16"/>
      <c r="LCD16" s="20"/>
      <c r="LCE16"/>
      <c r="LCF16" s="20"/>
      <c r="LCG16"/>
      <c r="LCH16" s="20"/>
      <c r="LCI16"/>
      <c r="LCJ16" s="20"/>
      <c r="LCK16"/>
      <c r="LCL16" s="20"/>
      <c r="LCM16"/>
      <c r="LCN16" s="20"/>
      <c r="LCO16"/>
      <c r="LCP16" s="20"/>
      <c r="LCQ16"/>
      <c r="LCR16" s="20"/>
      <c r="LCS16"/>
      <c r="LCT16" s="20"/>
      <c r="LCU16"/>
      <c r="LCV16" s="20"/>
      <c r="LCW16"/>
      <c r="LCX16" s="20"/>
      <c r="LCY16"/>
      <c r="LCZ16" s="20"/>
      <c r="LDA16"/>
      <c r="LDB16" s="20"/>
      <c r="LDC16"/>
      <c r="LDD16" s="20"/>
      <c r="LDE16"/>
      <c r="LDF16" s="20"/>
      <c r="LDG16"/>
      <c r="LDH16" s="20"/>
      <c r="LDI16"/>
      <c r="LDJ16" s="20"/>
      <c r="LDK16"/>
      <c r="LDL16" s="20"/>
      <c r="LDM16"/>
      <c r="LDN16" s="20"/>
      <c r="LDO16"/>
      <c r="LDP16" s="20"/>
      <c r="LDQ16"/>
      <c r="LDR16" s="20"/>
      <c r="LDS16"/>
      <c r="LDT16" s="20"/>
      <c r="LDU16"/>
      <c r="LDV16" s="20"/>
      <c r="LDW16"/>
      <c r="LDX16" s="20"/>
      <c r="LDY16"/>
      <c r="LDZ16" s="20"/>
      <c r="LEA16"/>
      <c r="LEB16" s="20"/>
      <c r="LEC16"/>
      <c r="LED16" s="20"/>
      <c r="LEE16"/>
      <c r="LEF16" s="20"/>
      <c r="LEG16"/>
      <c r="LEH16" s="20"/>
      <c r="LEI16"/>
      <c r="LEJ16" s="20"/>
      <c r="LEK16"/>
      <c r="LEL16" s="20"/>
      <c r="LEM16"/>
      <c r="LEN16" s="20"/>
      <c r="LEO16"/>
      <c r="LEP16" s="20"/>
      <c r="LEQ16"/>
      <c r="LER16" s="20"/>
      <c r="LES16"/>
      <c r="LET16" s="20"/>
      <c r="LEU16"/>
      <c r="LEV16" s="20"/>
      <c r="LEW16"/>
      <c r="LEX16" s="20"/>
      <c r="LEY16"/>
      <c r="LEZ16" s="20"/>
      <c r="LFA16"/>
      <c r="LFB16" s="20"/>
      <c r="LFC16"/>
      <c r="LFD16" s="20"/>
      <c r="LFE16"/>
      <c r="LFF16" s="20"/>
      <c r="LFG16"/>
      <c r="LFH16" s="20"/>
      <c r="LFI16"/>
      <c r="LFJ16" s="20"/>
      <c r="LFK16"/>
      <c r="LFL16" s="20"/>
      <c r="LFM16"/>
      <c r="LFN16" s="20"/>
      <c r="LFO16"/>
      <c r="LFP16" s="20"/>
      <c r="LFQ16"/>
      <c r="LFR16" s="20"/>
      <c r="LFS16"/>
      <c r="LFT16" s="20"/>
      <c r="LFU16"/>
      <c r="LFV16" s="20"/>
      <c r="LFW16"/>
      <c r="LFX16" s="20"/>
      <c r="LFY16"/>
      <c r="LFZ16" s="20"/>
      <c r="LGA16"/>
      <c r="LGB16" s="20"/>
      <c r="LGC16"/>
      <c r="LGD16" s="20"/>
      <c r="LGE16"/>
      <c r="LGF16" s="20"/>
      <c r="LGG16"/>
      <c r="LGH16" s="20"/>
      <c r="LGI16"/>
      <c r="LGJ16" s="20"/>
      <c r="LGK16"/>
      <c r="LGL16" s="20"/>
      <c r="LGM16"/>
      <c r="LGN16" s="20"/>
      <c r="LGO16"/>
      <c r="LGP16" s="20"/>
      <c r="LGQ16"/>
      <c r="LGR16" s="20"/>
      <c r="LGS16"/>
      <c r="LGT16" s="20"/>
      <c r="LGU16"/>
      <c r="LGV16" s="20"/>
      <c r="LGW16"/>
      <c r="LGX16" s="20"/>
      <c r="LGY16"/>
      <c r="LGZ16" s="20"/>
      <c r="LHA16"/>
      <c r="LHB16" s="20"/>
      <c r="LHC16"/>
      <c r="LHD16" s="20"/>
      <c r="LHE16"/>
      <c r="LHF16" s="20"/>
      <c r="LHG16"/>
      <c r="LHH16" s="20"/>
      <c r="LHI16"/>
      <c r="LHJ16" s="20"/>
      <c r="LHK16"/>
      <c r="LHL16" s="20"/>
      <c r="LHM16"/>
      <c r="LHN16" s="20"/>
      <c r="LHO16"/>
      <c r="LHP16" s="20"/>
      <c r="LHQ16"/>
      <c r="LHR16" s="20"/>
      <c r="LHS16"/>
      <c r="LHT16" s="20"/>
      <c r="LHU16"/>
      <c r="LHV16" s="20"/>
      <c r="LHW16"/>
      <c r="LHX16" s="20"/>
      <c r="LHY16"/>
      <c r="LHZ16" s="20"/>
      <c r="LIA16"/>
      <c r="LIB16" s="20"/>
      <c r="LIC16"/>
      <c r="LID16" s="20"/>
      <c r="LIE16"/>
      <c r="LIF16" s="20"/>
      <c r="LIG16"/>
      <c r="LIH16" s="20"/>
      <c r="LII16"/>
      <c r="LIJ16" s="20"/>
      <c r="LIK16"/>
      <c r="LIL16" s="20"/>
      <c r="LIM16"/>
      <c r="LIN16" s="20"/>
      <c r="LIO16"/>
      <c r="LIP16" s="20"/>
      <c r="LIQ16"/>
      <c r="LIR16" s="20"/>
      <c r="LIS16"/>
      <c r="LIT16" s="20"/>
      <c r="LIU16"/>
      <c r="LIV16" s="20"/>
      <c r="LIW16"/>
      <c r="LIX16" s="20"/>
      <c r="LIY16"/>
      <c r="LIZ16" s="20"/>
      <c r="LJA16"/>
      <c r="LJB16" s="20"/>
      <c r="LJC16"/>
      <c r="LJD16" s="20"/>
      <c r="LJE16"/>
      <c r="LJF16" s="20"/>
      <c r="LJG16"/>
      <c r="LJH16" s="20"/>
      <c r="LJI16"/>
      <c r="LJJ16" s="20"/>
      <c r="LJK16"/>
      <c r="LJL16" s="20"/>
      <c r="LJM16"/>
      <c r="LJN16" s="20"/>
      <c r="LJO16"/>
      <c r="LJP16" s="20"/>
      <c r="LJQ16"/>
      <c r="LJR16" s="20"/>
      <c r="LJS16"/>
      <c r="LJT16" s="20"/>
      <c r="LJU16"/>
      <c r="LJV16" s="20"/>
      <c r="LJW16"/>
      <c r="LJX16" s="20"/>
      <c r="LJY16"/>
      <c r="LJZ16" s="20"/>
      <c r="LKA16"/>
      <c r="LKB16" s="20"/>
      <c r="LKC16"/>
      <c r="LKD16" s="20"/>
      <c r="LKE16"/>
      <c r="LKF16" s="20"/>
      <c r="LKG16"/>
      <c r="LKH16" s="20"/>
      <c r="LKI16"/>
      <c r="LKJ16" s="20"/>
      <c r="LKK16"/>
      <c r="LKL16" s="20"/>
      <c r="LKM16"/>
      <c r="LKN16" s="20"/>
      <c r="LKO16"/>
      <c r="LKP16" s="20"/>
      <c r="LKQ16"/>
      <c r="LKR16" s="20"/>
      <c r="LKS16"/>
      <c r="LKT16" s="20"/>
      <c r="LKU16"/>
      <c r="LKV16" s="20"/>
      <c r="LKW16"/>
      <c r="LKX16" s="20"/>
      <c r="LKY16"/>
      <c r="LKZ16" s="20"/>
      <c r="LLA16"/>
      <c r="LLB16" s="20"/>
      <c r="LLC16"/>
      <c r="LLD16" s="20"/>
      <c r="LLE16"/>
      <c r="LLF16" s="20"/>
      <c r="LLG16"/>
      <c r="LLH16" s="20"/>
      <c r="LLI16"/>
      <c r="LLJ16" s="20"/>
      <c r="LLK16"/>
      <c r="LLL16" s="20"/>
      <c r="LLM16"/>
      <c r="LLN16" s="20"/>
      <c r="LLO16"/>
      <c r="LLP16" s="20"/>
      <c r="LLQ16"/>
      <c r="LLR16" s="20"/>
      <c r="LLS16"/>
      <c r="LLT16" s="20"/>
      <c r="LLU16"/>
      <c r="LLV16" s="20"/>
      <c r="LLW16"/>
      <c r="LLX16" s="20"/>
      <c r="LLY16"/>
      <c r="LLZ16" s="20"/>
      <c r="LMA16"/>
      <c r="LMB16" s="20"/>
      <c r="LMC16"/>
      <c r="LMD16" s="20"/>
      <c r="LME16"/>
      <c r="LMF16" s="20"/>
      <c r="LMG16"/>
      <c r="LMH16" s="20"/>
      <c r="LMI16"/>
      <c r="LMJ16" s="20"/>
      <c r="LMK16"/>
      <c r="LML16" s="20"/>
      <c r="LMM16"/>
      <c r="LMN16" s="20"/>
      <c r="LMO16"/>
      <c r="LMP16" s="20"/>
      <c r="LMQ16"/>
      <c r="LMR16" s="20"/>
      <c r="LMS16"/>
      <c r="LMT16" s="20"/>
      <c r="LMU16"/>
      <c r="LMV16" s="20"/>
      <c r="LMW16"/>
      <c r="LMX16" s="20"/>
      <c r="LMY16"/>
      <c r="LMZ16" s="20"/>
      <c r="LNA16"/>
      <c r="LNB16" s="20"/>
      <c r="LNC16"/>
      <c r="LND16" s="20"/>
      <c r="LNE16"/>
      <c r="LNF16" s="20"/>
      <c r="LNG16"/>
      <c r="LNH16" s="20"/>
      <c r="LNI16"/>
      <c r="LNJ16" s="20"/>
      <c r="LNK16"/>
      <c r="LNL16" s="20"/>
      <c r="LNM16"/>
      <c r="LNN16" s="20"/>
      <c r="LNO16"/>
      <c r="LNP16" s="20"/>
      <c r="LNQ16"/>
      <c r="LNR16" s="20"/>
      <c r="LNS16"/>
      <c r="LNT16" s="20"/>
      <c r="LNU16"/>
      <c r="LNV16" s="20"/>
      <c r="LNW16"/>
      <c r="LNX16" s="20"/>
      <c r="LNY16"/>
      <c r="LNZ16" s="20"/>
      <c r="LOA16"/>
      <c r="LOB16" s="20"/>
      <c r="LOC16"/>
      <c r="LOD16" s="20"/>
      <c r="LOE16"/>
      <c r="LOF16" s="20"/>
      <c r="LOG16"/>
      <c r="LOH16" s="20"/>
      <c r="LOI16"/>
      <c r="LOJ16" s="20"/>
      <c r="LOK16"/>
      <c r="LOL16" s="20"/>
      <c r="LOM16"/>
      <c r="LON16" s="20"/>
      <c r="LOO16"/>
      <c r="LOP16" s="20"/>
      <c r="LOQ16"/>
      <c r="LOR16" s="20"/>
      <c r="LOS16"/>
      <c r="LOT16" s="20"/>
      <c r="LOU16"/>
      <c r="LOV16" s="20"/>
      <c r="LOW16"/>
      <c r="LOX16" s="20"/>
      <c r="LOY16"/>
      <c r="LOZ16" s="20"/>
      <c r="LPA16"/>
      <c r="LPB16" s="20"/>
      <c r="LPC16"/>
      <c r="LPD16" s="20"/>
      <c r="LPE16"/>
      <c r="LPF16" s="20"/>
      <c r="LPG16"/>
      <c r="LPH16" s="20"/>
      <c r="LPI16"/>
      <c r="LPJ16" s="20"/>
      <c r="LPK16"/>
      <c r="LPL16" s="20"/>
      <c r="LPM16"/>
      <c r="LPN16" s="20"/>
      <c r="LPO16"/>
      <c r="LPP16" s="20"/>
      <c r="LPQ16"/>
      <c r="LPR16" s="20"/>
      <c r="LPS16"/>
      <c r="LPT16" s="20"/>
      <c r="LPU16"/>
      <c r="LPV16" s="20"/>
      <c r="LPW16"/>
      <c r="LPX16" s="20"/>
      <c r="LPY16"/>
      <c r="LPZ16" s="20"/>
      <c r="LQA16"/>
      <c r="LQB16" s="20"/>
      <c r="LQC16"/>
      <c r="LQD16" s="20"/>
      <c r="LQE16"/>
      <c r="LQF16" s="20"/>
      <c r="LQG16"/>
      <c r="LQH16" s="20"/>
      <c r="LQI16"/>
      <c r="LQJ16" s="20"/>
      <c r="LQK16"/>
      <c r="LQL16" s="20"/>
      <c r="LQM16"/>
      <c r="LQN16" s="20"/>
      <c r="LQO16"/>
      <c r="LQP16" s="20"/>
      <c r="LQQ16"/>
      <c r="LQR16" s="20"/>
      <c r="LQS16"/>
      <c r="LQT16" s="20"/>
      <c r="LQU16"/>
      <c r="LQV16" s="20"/>
      <c r="LQW16"/>
      <c r="LQX16" s="20"/>
      <c r="LQY16"/>
      <c r="LQZ16" s="20"/>
      <c r="LRA16"/>
      <c r="LRB16" s="20"/>
      <c r="LRC16"/>
      <c r="LRD16" s="20"/>
      <c r="LRE16"/>
      <c r="LRF16" s="20"/>
      <c r="LRG16"/>
      <c r="LRH16" s="20"/>
      <c r="LRI16"/>
      <c r="LRJ16" s="20"/>
      <c r="LRK16"/>
      <c r="LRL16" s="20"/>
      <c r="LRM16"/>
      <c r="LRN16" s="20"/>
      <c r="LRO16"/>
      <c r="LRP16" s="20"/>
      <c r="LRQ16"/>
      <c r="LRR16" s="20"/>
      <c r="LRS16"/>
      <c r="LRT16" s="20"/>
      <c r="LRU16"/>
      <c r="LRV16" s="20"/>
      <c r="LRW16"/>
      <c r="LRX16" s="20"/>
      <c r="LRY16"/>
      <c r="LRZ16" s="20"/>
      <c r="LSA16"/>
      <c r="LSB16" s="20"/>
      <c r="LSC16"/>
      <c r="LSD16" s="20"/>
      <c r="LSE16"/>
      <c r="LSF16" s="20"/>
      <c r="LSG16"/>
      <c r="LSH16" s="20"/>
      <c r="LSI16"/>
      <c r="LSJ16" s="20"/>
      <c r="LSK16"/>
      <c r="LSL16" s="20"/>
      <c r="LSM16"/>
      <c r="LSN16" s="20"/>
      <c r="LSO16"/>
      <c r="LSP16" s="20"/>
      <c r="LSQ16"/>
      <c r="LSR16" s="20"/>
      <c r="LSS16"/>
      <c r="LST16" s="20"/>
      <c r="LSU16"/>
      <c r="LSV16" s="20"/>
      <c r="LSW16"/>
      <c r="LSX16" s="20"/>
      <c r="LSY16"/>
      <c r="LSZ16" s="20"/>
      <c r="LTA16"/>
      <c r="LTB16" s="20"/>
      <c r="LTC16"/>
      <c r="LTD16" s="20"/>
      <c r="LTE16"/>
      <c r="LTF16" s="20"/>
      <c r="LTG16"/>
      <c r="LTH16" s="20"/>
      <c r="LTI16"/>
      <c r="LTJ16" s="20"/>
      <c r="LTK16"/>
      <c r="LTL16" s="20"/>
      <c r="LTM16"/>
      <c r="LTN16" s="20"/>
      <c r="LTO16"/>
      <c r="LTP16" s="20"/>
      <c r="LTQ16"/>
      <c r="LTR16" s="20"/>
      <c r="LTS16"/>
      <c r="LTT16" s="20"/>
      <c r="LTU16"/>
      <c r="LTV16" s="20"/>
      <c r="LTW16"/>
      <c r="LTX16" s="20"/>
      <c r="LTY16"/>
      <c r="LTZ16" s="20"/>
      <c r="LUA16"/>
      <c r="LUB16" s="20"/>
      <c r="LUC16"/>
      <c r="LUD16" s="20"/>
      <c r="LUE16"/>
      <c r="LUF16" s="20"/>
      <c r="LUG16"/>
      <c r="LUH16" s="20"/>
      <c r="LUI16"/>
      <c r="LUJ16" s="20"/>
      <c r="LUK16"/>
      <c r="LUL16" s="20"/>
      <c r="LUM16"/>
      <c r="LUN16" s="20"/>
      <c r="LUO16"/>
      <c r="LUP16" s="20"/>
      <c r="LUQ16"/>
      <c r="LUR16" s="20"/>
      <c r="LUS16"/>
      <c r="LUT16" s="20"/>
      <c r="LUU16"/>
      <c r="LUV16" s="20"/>
      <c r="LUW16"/>
      <c r="LUX16" s="20"/>
      <c r="LUY16"/>
      <c r="LUZ16" s="20"/>
      <c r="LVA16"/>
      <c r="LVB16" s="20"/>
      <c r="LVC16"/>
      <c r="LVD16" s="20"/>
      <c r="LVE16"/>
      <c r="LVF16" s="20"/>
      <c r="LVG16"/>
      <c r="LVH16" s="20"/>
      <c r="LVI16"/>
      <c r="LVJ16" s="20"/>
      <c r="LVK16"/>
      <c r="LVL16" s="20"/>
      <c r="LVM16"/>
      <c r="LVN16" s="20"/>
      <c r="LVO16"/>
      <c r="LVP16" s="20"/>
      <c r="LVQ16"/>
      <c r="LVR16" s="20"/>
      <c r="LVS16"/>
      <c r="LVT16" s="20"/>
      <c r="LVU16"/>
      <c r="LVV16" s="20"/>
      <c r="LVW16"/>
      <c r="LVX16" s="20"/>
      <c r="LVY16"/>
      <c r="LVZ16" s="20"/>
      <c r="LWA16"/>
      <c r="LWB16" s="20"/>
      <c r="LWC16"/>
      <c r="LWD16" s="20"/>
      <c r="LWE16"/>
      <c r="LWF16" s="20"/>
      <c r="LWG16"/>
      <c r="LWH16" s="20"/>
      <c r="LWI16"/>
      <c r="LWJ16" s="20"/>
      <c r="LWK16"/>
      <c r="LWL16" s="20"/>
      <c r="LWM16"/>
      <c r="LWN16" s="20"/>
      <c r="LWO16"/>
      <c r="LWP16" s="20"/>
      <c r="LWQ16"/>
      <c r="LWR16" s="20"/>
      <c r="LWS16"/>
      <c r="LWT16" s="20"/>
      <c r="LWU16"/>
      <c r="LWV16" s="20"/>
      <c r="LWW16"/>
      <c r="LWX16" s="20"/>
      <c r="LWY16"/>
      <c r="LWZ16" s="20"/>
      <c r="LXA16"/>
      <c r="LXB16" s="20"/>
      <c r="LXC16"/>
      <c r="LXD16" s="20"/>
      <c r="LXE16"/>
      <c r="LXF16" s="20"/>
      <c r="LXG16"/>
      <c r="LXH16" s="20"/>
      <c r="LXI16"/>
      <c r="LXJ16" s="20"/>
      <c r="LXK16"/>
      <c r="LXL16" s="20"/>
      <c r="LXM16"/>
      <c r="LXN16" s="20"/>
      <c r="LXO16"/>
      <c r="LXP16" s="20"/>
      <c r="LXQ16"/>
      <c r="LXR16" s="20"/>
      <c r="LXS16"/>
      <c r="LXT16" s="20"/>
      <c r="LXU16"/>
      <c r="LXV16" s="20"/>
      <c r="LXW16"/>
      <c r="LXX16" s="20"/>
      <c r="LXY16"/>
      <c r="LXZ16" s="20"/>
      <c r="LYA16"/>
      <c r="LYB16" s="20"/>
      <c r="LYC16"/>
      <c r="LYD16" s="20"/>
      <c r="LYE16"/>
      <c r="LYF16" s="20"/>
      <c r="LYG16"/>
      <c r="LYH16" s="20"/>
      <c r="LYI16"/>
      <c r="LYJ16" s="20"/>
      <c r="LYK16"/>
      <c r="LYL16" s="20"/>
      <c r="LYM16"/>
      <c r="LYN16" s="20"/>
      <c r="LYO16"/>
      <c r="LYP16" s="20"/>
      <c r="LYQ16"/>
      <c r="LYR16" s="20"/>
      <c r="LYS16"/>
      <c r="LYT16" s="20"/>
      <c r="LYU16"/>
      <c r="LYV16" s="20"/>
      <c r="LYW16"/>
      <c r="LYX16" s="20"/>
      <c r="LYY16"/>
      <c r="LYZ16" s="20"/>
      <c r="LZA16"/>
      <c r="LZB16" s="20"/>
      <c r="LZC16"/>
      <c r="LZD16" s="20"/>
      <c r="LZE16"/>
      <c r="LZF16" s="20"/>
      <c r="LZG16"/>
      <c r="LZH16" s="20"/>
      <c r="LZI16"/>
      <c r="LZJ16" s="20"/>
      <c r="LZK16"/>
      <c r="LZL16" s="20"/>
      <c r="LZM16"/>
      <c r="LZN16" s="20"/>
      <c r="LZO16"/>
      <c r="LZP16" s="20"/>
      <c r="LZQ16"/>
      <c r="LZR16" s="20"/>
      <c r="LZS16"/>
      <c r="LZT16" s="20"/>
      <c r="LZU16"/>
      <c r="LZV16" s="20"/>
      <c r="LZW16"/>
      <c r="LZX16" s="20"/>
      <c r="LZY16"/>
      <c r="LZZ16" s="20"/>
      <c r="MAA16"/>
      <c r="MAB16" s="20"/>
      <c r="MAC16"/>
      <c r="MAD16" s="20"/>
      <c r="MAE16"/>
      <c r="MAF16" s="20"/>
      <c r="MAG16"/>
      <c r="MAH16" s="20"/>
      <c r="MAI16"/>
      <c r="MAJ16" s="20"/>
      <c r="MAK16"/>
      <c r="MAL16" s="20"/>
      <c r="MAM16"/>
      <c r="MAN16" s="20"/>
      <c r="MAO16"/>
      <c r="MAP16" s="20"/>
      <c r="MAQ16"/>
      <c r="MAR16" s="20"/>
      <c r="MAS16"/>
      <c r="MAT16" s="20"/>
      <c r="MAU16"/>
      <c r="MAV16" s="20"/>
      <c r="MAW16"/>
      <c r="MAX16" s="20"/>
      <c r="MAY16"/>
      <c r="MAZ16" s="20"/>
      <c r="MBA16"/>
      <c r="MBB16" s="20"/>
      <c r="MBC16"/>
      <c r="MBD16" s="20"/>
      <c r="MBE16"/>
      <c r="MBF16" s="20"/>
      <c r="MBG16"/>
      <c r="MBH16" s="20"/>
      <c r="MBI16"/>
      <c r="MBJ16" s="20"/>
      <c r="MBK16"/>
      <c r="MBL16" s="20"/>
      <c r="MBM16"/>
      <c r="MBN16" s="20"/>
      <c r="MBO16"/>
      <c r="MBP16" s="20"/>
      <c r="MBQ16"/>
      <c r="MBR16" s="20"/>
      <c r="MBS16"/>
      <c r="MBT16" s="20"/>
      <c r="MBU16"/>
      <c r="MBV16" s="20"/>
      <c r="MBW16"/>
      <c r="MBX16" s="20"/>
      <c r="MBY16"/>
      <c r="MBZ16" s="20"/>
      <c r="MCA16"/>
      <c r="MCB16" s="20"/>
      <c r="MCC16"/>
      <c r="MCD16" s="20"/>
      <c r="MCE16"/>
      <c r="MCF16" s="20"/>
      <c r="MCG16"/>
      <c r="MCH16" s="20"/>
      <c r="MCI16"/>
      <c r="MCJ16" s="20"/>
      <c r="MCK16"/>
      <c r="MCL16" s="20"/>
      <c r="MCM16"/>
      <c r="MCN16" s="20"/>
      <c r="MCO16"/>
      <c r="MCP16" s="20"/>
      <c r="MCQ16"/>
      <c r="MCR16" s="20"/>
      <c r="MCS16"/>
      <c r="MCT16" s="20"/>
      <c r="MCU16"/>
      <c r="MCV16" s="20"/>
      <c r="MCW16"/>
      <c r="MCX16" s="20"/>
      <c r="MCY16"/>
      <c r="MCZ16" s="20"/>
      <c r="MDA16"/>
      <c r="MDB16" s="20"/>
      <c r="MDC16"/>
      <c r="MDD16" s="20"/>
      <c r="MDE16"/>
      <c r="MDF16" s="20"/>
      <c r="MDG16"/>
      <c r="MDH16" s="20"/>
      <c r="MDI16"/>
      <c r="MDJ16" s="20"/>
      <c r="MDK16"/>
      <c r="MDL16" s="20"/>
      <c r="MDM16"/>
      <c r="MDN16" s="20"/>
      <c r="MDO16"/>
      <c r="MDP16" s="20"/>
      <c r="MDQ16"/>
      <c r="MDR16" s="20"/>
      <c r="MDS16"/>
      <c r="MDT16" s="20"/>
      <c r="MDU16"/>
      <c r="MDV16" s="20"/>
      <c r="MDW16"/>
      <c r="MDX16" s="20"/>
      <c r="MDY16"/>
      <c r="MDZ16" s="20"/>
      <c r="MEA16"/>
      <c r="MEB16" s="20"/>
      <c r="MEC16"/>
      <c r="MED16" s="20"/>
      <c r="MEE16"/>
      <c r="MEF16" s="20"/>
      <c r="MEG16"/>
      <c r="MEH16" s="20"/>
      <c r="MEI16"/>
      <c r="MEJ16" s="20"/>
      <c r="MEK16"/>
      <c r="MEL16" s="20"/>
      <c r="MEM16"/>
      <c r="MEN16" s="20"/>
      <c r="MEO16"/>
      <c r="MEP16" s="20"/>
      <c r="MEQ16"/>
      <c r="MER16" s="20"/>
      <c r="MES16"/>
      <c r="MET16" s="20"/>
      <c r="MEU16"/>
      <c r="MEV16" s="20"/>
      <c r="MEW16"/>
      <c r="MEX16" s="20"/>
      <c r="MEY16"/>
      <c r="MEZ16" s="20"/>
      <c r="MFA16"/>
      <c r="MFB16" s="20"/>
      <c r="MFC16"/>
      <c r="MFD16" s="20"/>
      <c r="MFE16"/>
      <c r="MFF16" s="20"/>
      <c r="MFG16"/>
      <c r="MFH16" s="20"/>
      <c r="MFI16"/>
      <c r="MFJ16" s="20"/>
      <c r="MFK16"/>
      <c r="MFL16" s="20"/>
      <c r="MFM16"/>
      <c r="MFN16" s="20"/>
      <c r="MFO16"/>
      <c r="MFP16" s="20"/>
      <c r="MFQ16"/>
      <c r="MFR16" s="20"/>
      <c r="MFS16"/>
      <c r="MFT16" s="20"/>
      <c r="MFU16"/>
      <c r="MFV16" s="20"/>
      <c r="MFW16"/>
      <c r="MFX16" s="20"/>
      <c r="MFY16"/>
      <c r="MFZ16" s="20"/>
      <c r="MGA16"/>
      <c r="MGB16" s="20"/>
      <c r="MGC16"/>
      <c r="MGD16" s="20"/>
      <c r="MGE16"/>
      <c r="MGF16" s="20"/>
      <c r="MGG16"/>
      <c r="MGH16" s="20"/>
      <c r="MGI16"/>
      <c r="MGJ16" s="20"/>
      <c r="MGK16"/>
      <c r="MGL16" s="20"/>
      <c r="MGM16"/>
      <c r="MGN16" s="20"/>
      <c r="MGO16"/>
      <c r="MGP16" s="20"/>
      <c r="MGQ16"/>
      <c r="MGR16" s="20"/>
      <c r="MGS16"/>
      <c r="MGT16" s="20"/>
      <c r="MGU16"/>
      <c r="MGV16" s="20"/>
      <c r="MGW16"/>
      <c r="MGX16" s="20"/>
      <c r="MGY16"/>
      <c r="MGZ16" s="20"/>
      <c r="MHA16"/>
      <c r="MHB16" s="20"/>
      <c r="MHC16"/>
      <c r="MHD16" s="20"/>
      <c r="MHE16"/>
      <c r="MHF16" s="20"/>
      <c r="MHG16"/>
      <c r="MHH16" s="20"/>
      <c r="MHI16"/>
      <c r="MHJ16" s="20"/>
      <c r="MHK16"/>
      <c r="MHL16" s="20"/>
      <c r="MHM16"/>
      <c r="MHN16" s="20"/>
      <c r="MHO16"/>
      <c r="MHP16" s="20"/>
      <c r="MHQ16"/>
      <c r="MHR16" s="20"/>
      <c r="MHS16"/>
      <c r="MHT16" s="20"/>
      <c r="MHU16"/>
      <c r="MHV16" s="20"/>
      <c r="MHW16"/>
      <c r="MHX16" s="20"/>
      <c r="MHY16"/>
      <c r="MHZ16" s="20"/>
      <c r="MIA16"/>
      <c r="MIB16" s="20"/>
      <c r="MIC16"/>
      <c r="MID16" s="20"/>
      <c r="MIE16"/>
      <c r="MIF16" s="20"/>
      <c r="MIG16"/>
      <c r="MIH16" s="20"/>
      <c r="MII16"/>
      <c r="MIJ16" s="20"/>
      <c r="MIK16"/>
      <c r="MIL16" s="20"/>
      <c r="MIM16"/>
      <c r="MIN16" s="20"/>
      <c r="MIO16"/>
      <c r="MIP16" s="20"/>
      <c r="MIQ16"/>
      <c r="MIR16" s="20"/>
      <c r="MIS16"/>
      <c r="MIT16" s="20"/>
      <c r="MIU16"/>
      <c r="MIV16" s="20"/>
      <c r="MIW16"/>
      <c r="MIX16" s="20"/>
      <c r="MIY16"/>
      <c r="MIZ16" s="20"/>
      <c r="MJA16"/>
      <c r="MJB16" s="20"/>
      <c r="MJC16"/>
      <c r="MJD16" s="20"/>
      <c r="MJE16"/>
      <c r="MJF16" s="20"/>
      <c r="MJG16"/>
      <c r="MJH16" s="20"/>
      <c r="MJI16"/>
      <c r="MJJ16" s="20"/>
      <c r="MJK16"/>
      <c r="MJL16" s="20"/>
      <c r="MJM16"/>
      <c r="MJN16" s="20"/>
      <c r="MJO16"/>
      <c r="MJP16" s="20"/>
      <c r="MJQ16"/>
      <c r="MJR16" s="20"/>
      <c r="MJS16"/>
      <c r="MJT16" s="20"/>
      <c r="MJU16"/>
      <c r="MJV16" s="20"/>
      <c r="MJW16"/>
      <c r="MJX16" s="20"/>
      <c r="MJY16"/>
      <c r="MJZ16" s="20"/>
      <c r="MKA16"/>
      <c r="MKB16" s="20"/>
      <c r="MKC16"/>
      <c r="MKD16" s="20"/>
      <c r="MKE16"/>
      <c r="MKF16" s="20"/>
      <c r="MKG16"/>
      <c r="MKH16" s="20"/>
      <c r="MKI16"/>
      <c r="MKJ16" s="20"/>
      <c r="MKK16"/>
      <c r="MKL16" s="20"/>
      <c r="MKM16"/>
      <c r="MKN16" s="20"/>
      <c r="MKO16"/>
      <c r="MKP16" s="20"/>
      <c r="MKQ16"/>
      <c r="MKR16" s="20"/>
      <c r="MKS16"/>
      <c r="MKT16" s="20"/>
      <c r="MKU16"/>
      <c r="MKV16" s="20"/>
      <c r="MKW16"/>
      <c r="MKX16" s="20"/>
      <c r="MKY16"/>
      <c r="MKZ16" s="20"/>
      <c r="MLA16"/>
      <c r="MLB16" s="20"/>
      <c r="MLC16"/>
      <c r="MLD16" s="20"/>
      <c r="MLE16"/>
      <c r="MLF16" s="20"/>
      <c r="MLG16"/>
      <c r="MLH16" s="20"/>
      <c r="MLI16"/>
      <c r="MLJ16" s="20"/>
      <c r="MLK16"/>
      <c r="MLL16" s="20"/>
      <c r="MLM16"/>
      <c r="MLN16" s="20"/>
      <c r="MLO16"/>
      <c r="MLP16" s="20"/>
      <c r="MLQ16"/>
      <c r="MLR16" s="20"/>
      <c r="MLS16"/>
      <c r="MLT16" s="20"/>
      <c r="MLU16"/>
      <c r="MLV16" s="20"/>
      <c r="MLW16"/>
      <c r="MLX16" s="20"/>
      <c r="MLY16"/>
      <c r="MLZ16" s="20"/>
      <c r="MMA16"/>
      <c r="MMB16" s="20"/>
      <c r="MMC16"/>
      <c r="MMD16" s="20"/>
      <c r="MME16"/>
      <c r="MMF16" s="20"/>
      <c r="MMG16"/>
      <c r="MMH16" s="20"/>
      <c r="MMI16"/>
      <c r="MMJ16" s="20"/>
      <c r="MMK16"/>
      <c r="MML16" s="20"/>
      <c r="MMM16"/>
      <c r="MMN16" s="20"/>
      <c r="MMO16"/>
      <c r="MMP16" s="20"/>
      <c r="MMQ16"/>
      <c r="MMR16" s="20"/>
      <c r="MMS16"/>
      <c r="MMT16" s="20"/>
      <c r="MMU16"/>
      <c r="MMV16" s="20"/>
      <c r="MMW16"/>
      <c r="MMX16" s="20"/>
      <c r="MMY16"/>
      <c r="MMZ16" s="20"/>
      <c r="MNA16"/>
      <c r="MNB16" s="20"/>
      <c r="MNC16"/>
      <c r="MND16" s="20"/>
      <c r="MNE16"/>
      <c r="MNF16" s="20"/>
      <c r="MNG16"/>
      <c r="MNH16" s="20"/>
      <c r="MNI16"/>
      <c r="MNJ16" s="20"/>
      <c r="MNK16"/>
      <c r="MNL16" s="20"/>
      <c r="MNM16"/>
      <c r="MNN16" s="20"/>
      <c r="MNO16"/>
      <c r="MNP16" s="20"/>
      <c r="MNQ16"/>
      <c r="MNR16" s="20"/>
      <c r="MNS16"/>
      <c r="MNT16" s="20"/>
      <c r="MNU16"/>
      <c r="MNV16" s="20"/>
      <c r="MNW16"/>
      <c r="MNX16" s="20"/>
      <c r="MNY16"/>
      <c r="MNZ16" s="20"/>
      <c r="MOA16"/>
      <c r="MOB16" s="20"/>
      <c r="MOC16"/>
      <c r="MOD16" s="20"/>
      <c r="MOE16"/>
      <c r="MOF16" s="20"/>
      <c r="MOG16"/>
      <c r="MOH16" s="20"/>
      <c r="MOI16"/>
      <c r="MOJ16" s="20"/>
      <c r="MOK16"/>
      <c r="MOL16" s="20"/>
      <c r="MOM16"/>
      <c r="MON16" s="20"/>
      <c r="MOO16"/>
      <c r="MOP16" s="20"/>
      <c r="MOQ16"/>
      <c r="MOR16" s="20"/>
      <c r="MOS16"/>
      <c r="MOT16" s="20"/>
      <c r="MOU16"/>
      <c r="MOV16" s="20"/>
      <c r="MOW16"/>
      <c r="MOX16" s="20"/>
      <c r="MOY16"/>
      <c r="MOZ16" s="20"/>
      <c r="MPA16"/>
      <c r="MPB16" s="20"/>
      <c r="MPC16"/>
      <c r="MPD16" s="20"/>
      <c r="MPE16"/>
      <c r="MPF16" s="20"/>
      <c r="MPG16"/>
      <c r="MPH16" s="20"/>
      <c r="MPI16"/>
      <c r="MPJ16" s="20"/>
      <c r="MPK16"/>
      <c r="MPL16" s="20"/>
      <c r="MPM16"/>
      <c r="MPN16" s="20"/>
      <c r="MPO16"/>
      <c r="MPP16" s="20"/>
      <c r="MPQ16"/>
      <c r="MPR16" s="20"/>
      <c r="MPS16"/>
      <c r="MPT16" s="20"/>
      <c r="MPU16"/>
      <c r="MPV16" s="20"/>
      <c r="MPW16"/>
      <c r="MPX16" s="20"/>
      <c r="MPY16"/>
      <c r="MPZ16" s="20"/>
      <c r="MQA16"/>
      <c r="MQB16" s="20"/>
      <c r="MQC16"/>
      <c r="MQD16" s="20"/>
      <c r="MQE16"/>
      <c r="MQF16" s="20"/>
      <c r="MQG16"/>
      <c r="MQH16" s="20"/>
      <c r="MQI16"/>
      <c r="MQJ16" s="20"/>
      <c r="MQK16"/>
      <c r="MQL16" s="20"/>
      <c r="MQM16"/>
      <c r="MQN16" s="20"/>
      <c r="MQO16"/>
      <c r="MQP16" s="20"/>
      <c r="MQQ16"/>
      <c r="MQR16" s="20"/>
      <c r="MQS16"/>
      <c r="MQT16" s="20"/>
      <c r="MQU16"/>
      <c r="MQV16" s="20"/>
      <c r="MQW16"/>
      <c r="MQX16" s="20"/>
      <c r="MQY16"/>
      <c r="MQZ16" s="20"/>
      <c r="MRA16"/>
      <c r="MRB16" s="20"/>
      <c r="MRC16"/>
      <c r="MRD16" s="20"/>
      <c r="MRE16"/>
      <c r="MRF16" s="20"/>
      <c r="MRG16"/>
      <c r="MRH16" s="20"/>
      <c r="MRI16"/>
      <c r="MRJ16" s="20"/>
      <c r="MRK16"/>
      <c r="MRL16" s="20"/>
      <c r="MRM16"/>
      <c r="MRN16" s="20"/>
      <c r="MRO16"/>
      <c r="MRP16" s="20"/>
      <c r="MRQ16"/>
      <c r="MRR16" s="20"/>
      <c r="MRS16"/>
      <c r="MRT16" s="20"/>
      <c r="MRU16"/>
      <c r="MRV16" s="20"/>
      <c r="MRW16"/>
      <c r="MRX16" s="20"/>
      <c r="MRY16"/>
      <c r="MRZ16" s="20"/>
      <c r="MSA16"/>
      <c r="MSB16" s="20"/>
      <c r="MSC16"/>
      <c r="MSD16" s="20"/>
      <c r="MSE16"/>
      <c r="MSF16" s="20"/>
      <c r="MSG16"/>
      <c r="MSH16" s="20"/>
      <c r="MSI16"/>
      <c r="MSJ16" s="20"/>
      <c r="MSK16"/>
      <c r="MSL16" s="20"/>
      <c r="MSM16"/>
      <c r="MSN16" s="20"/>
      <c r="MSO16"/>
      <c r="MSP16" s="20"/>
      <c r="MSQ16"/>
      <c r="MSR16" s="20"/>
      <c r="MSS16"/>
      <c r="MST16" s="20"/>
      <c r="MSU16"/>
      <c r="MSV16" s="20"/>
      <c r="MSW16"/>
      <c r="MSX16" s="20"/>
      <c r="MSY16"/>
      <c r="MSZ16" s="20"/>
      <c r="MTA16"/>
      <c r="MTB16" s="20"/>
      <c r="MTC16"/>
      <c r="MTD16" s="20"/>
      <c r="MTE16"/>
      <c r="MTF16" s="20"/>
      <c r="MTG16"/>
      <c r="MTH16" s="20"/>
      <c r="MTI16"/>
      <c r="MTJ16" s="20"/>
      <c r="MTK16"/>
      <c r="MTL16" s="20"/>
      <c r="MTM16"/>
      <c r="MTN16" s="20"/>
      <c r="MTO16"/>
      <c r="MTP16" s="20"/>
      <c r="MTQ16"/>
      <c r="MTR16" s="20"/>
      <c r="MTS16"/>
      <c r="MTT16" s="20"/>
      <c r="MTU16"/>
      <c r="MTV16" s="20"/>
      <c r="MTW16"/>
      <c r="MTX16" s="20"/>
      <c r="MTY16"/>
      <c r="MTZ16" s="20"/>
      <c r="MUA16"/>
      <c r="MUB16" s="20"/>
      <c r="MUC16"/>
      <c r="MUD16" s="20"/>
      <c r="MUE16"/>
      <c r="MUF16" s="20"/>
      <c r="MUG16"/>
      <c r="MUH16" s="20"/>
      <c r="MUI16"/>
      <c r="MUJ16" s="20"/>
      <c r="MUK16"/>
      <c r="MUL16" s="20"/>
      <c r="MUM16"/>
      <c r="MUN16" s="20"/>
      <c r="MUO16"/>
      <c r="MUP16" s="20"/>
      <c r="MUQ16"/>
      <c r="MUR16" s="20"/>
      <c r="MUS16"/>
      <c r="MUT16" s="20"/>
      <c r="MUU16"/>
      <c r="MUV16" s="20"/>
      <c r="MUW16"/>
      <c r="MUX16" s="20"/>
      <c r="MUY16"/>
      <c r="MUZ16" s="20"/>
      <c r="MVA16"/>
      <c r="MVB16" s="20"/>
      <c r="MVC16"/>
      <c r="MVD16" s="20"/>
      <c r="MVE16"/>
      <c r="MVF16" s="20"/>
      <c r="MVG16"/>
      <c r="MVH16" s="20"/>
      <c r="MVI16"/>
      <c r="MVJ16" s="20"/>
      <c r="MVK16"/>
      <c r="MVL16" s="20"/>
      <c r="MVM16"/>
      <c r="MVN16" s="20"/>
      <c r="MVO16"/>
      <c r="MVP16" s="20"/>
      <c r="MVQ16"/>
      <c r="MVR16" s="20"/>
      <c r="MVS16"/>
      <c r="MVT16" s="20"/>
      <c r="MVU16"/>
      <c r="MVV16" s="20"/>
      <c r="MVW16"/>
      <c r="MVX16" s="20"/>
      <c r="MVY16"/>
      <c r="MVZ16" s="20"/>
      <c r="MWA16"/>
      <c r="MWB16" s="20"/>
      <c r="MWC16"/>
      <c r="MWD16" s="20"/>
      <c r="MWE16"/>
      <c r="MWF16" s="20"/>
      <c r="MWG16"/>
      <c r="MWH16" s="20"/>
      <c r="MWI16"/>
      <c r="MWJ16" s="20"/>
      <c r="MWK16"/>
      <c r="MWL16" s="20"/>
      <c r="MWM16"/>
      <c r="MWN16" s="20"/>
      <c r="MWO16"/>
      <c r="MWP16" s="20"/>
      <c r="MWQ16"/>
      <c r="MWR16" s="20"/>
      <c r="MWS16"/>
      <c r="MWT16" s="20"/>
      <c r="MWU16"/>
      <c r="MWV16" s="20"/>
      <c r="MWW16"/>
      <c r="MWX16" s="20"/>
      <c r="MWY16"/>
      <c r="MWZ16" s="20"/>
      <c r="MXA16"/>
      <c r="MXB16" s="20"/>
      <c r="MXC16"/>
      <c r="MXD16" s="20"/>
      <c r="MXE16"/>
      <c r="MXF16" s="20"/>
      <c r="MXG16"/>
      <c r="MXH16" s="20"/>
      <c r="MXI16"/>
      <c r="MXJ16" s="20"/>
      <c r="MXK16"/>
      <c r="MXL16" s="20"/>
      <c r="MXM16"/>
      <c r="MXN16" s="20"/>
      <c r="MXO16"/>
      <c r="MXP16" s="20"/>
      <c r="MXQ16"/>
      <c r="MXR16" s="20"/>
      <c r="MXS16"/>
      <c r="MXT16" s="20"/>
      <c r="MXU16"/>
      <c r="MXV16" s="20"/>
      <c r="MXW16"/>
      <c r="MXX16" s="20"/>
      <c r="MXY16"/>
      <c r="MXZ16" s="20"/>
      <c r="MYA16"/>
      <c r="MYB16" s="20"/>
      <c r="MYC16"/>
      <c r="MYD16" s="20"/>
      <c r="MYE16"/>
      <c r="MYF16" s="20"/>
      <c r="MYG16"/>
      <c r="MYH16" s="20"/>
      <c r="MYI16"/>
      <c r="MYJ16" s="20"/>
      <c r="MYK16"/>
      <c r="MYL16" s="20"/>
      <c r="MYM16"/>
      <c r="MYN16" s="20"/>
      <c r="MYO16"/>
      <c r="MYP16" s="20"/>
      <c r="MYQ16"/>
      <c r="MYR16" s="20"/>
      <c r="MYS16"/>
      <c r="MYT16" s="20"/>
      <c r="MYU16"/>
      <c r="MYV16" s="20"/>
      <c r="MYW16"/>
      <c r="MYX16" s="20"/>
      <c r="MYY16"/>
      <c r="MYZ16" s="20"/>
      <c r="MZA16"/>
      <c r="MZB16" s="20"/>
      <c r="MZC16"/>
      <c r="MZD16" s="20"/>
      <c r="MZE16"/>
      <c r="MZF16" s="20"/>
      <c r="MZG16"/>
      <c r="MZH16" s="20"/>
      <c r="MZI16"/>
      <c r="MZJ16" s="20"/>
      <c r="MZK16"/>
      <c r="MZL16" s="20"/>
      <c r="MZM16"/>
      <c r="MZN16" s="20"/>
      <c r="MZO16"/>
      <c r="MZP16" s="20"/>
      <c r="MZQ16"/>
      <c r="MZR16" s="20"/>
      <c r="MZS16"/>
      <c r="MZT16" s="20"/>
      <c r="MZU16"/>
      <c r="MZV16" s="20"/>
      <c r="MZW16"/>
      <c r="MZX16" s="20"/>
      <c r="MZY16"/>
      <c r="MZZ16" s="20"/>
      <c r="NAA16"/>
      <c r="NAB16" s="20"/>
      <c r="NAC16"/>
      <c r="NAD16" s="20"/>
      <c r="NAE16"/>
      <c r="NAF16" s="20"/>
      <c r="NAG16"/>
      <c r="NAH16" s="20"/>
      <c r="NAI16"/>
      <c r="NAJ16" s="20"/>
      <c r="NAK16"/>
      <c r="NAL16" s="20"/>
      <c r="NAM16"/>
      <c r="NAN16" s="20"/>
      <c r="NAO16"/>
      <c r="NAP16" s="20"/>
      <c r="NAQ16"/>
      <c r="NAR16" s="20"/>
      <c r="NAS16"/>
      <c r="NAT16" s="20"/>
      <c r="NAU16"/>
      <c r="NAV16" s="20"/>
      <c r="NAW16"/>
      <c r="NAX16" s="20"/>
      <c r="NAY16"/>
      <c r="NAZ16" s="20"/>
      <c r="NBA16"/>
      <c r="NBB16" s="20"/>
      <c r="NBC16"/>
      <c r="NBD16" s="20"/>
      <c r="NBE16"/>
      <c r="NBF16" s="20"/>
      <c r="NBG16"/>
      <c r="NBH16" s="20"/>
      <c r="NBI16"/>
      <c r="NBJ16" s="20"/>
      <c r="NBK16"/>
      <c r="NBL16" s="20"/>
      <c r="NBM16"/>
      <c r="NBN16" s="20"/>
      <c r="NBO16"/>
      <c r="NBP16" s="20"/>
      <c r="NBQ16"/>
      <c r="NBR16" s="20"/>
      <c r="NBS16"/>
      <c r="NBT16" s="20"/>
      <c r="NBU16"/>
      <c r="NBV16" s="20"/>
      <c r="NBW16"/>
      <c r="NBX16" s="20"/>
      <c r="NBY16"/>
      <c r="NBZ16" s="20"/>
      <c r="NCA16"/>
      <c r="NCB16" s="20"/>
      <c r="NCC16"/>
      <c r="NCD16" s="20"/>
      <c r="NCE16"/>
      <c r="NCF16" s="20"/>
      <c r="NCG16"/>
      <c r="NCH16" s="20"/>
      <c r="NCI16"/>
      <c r="NCJ16" s="20"/>
      <c r="NCK16"/>
      <c r="NCL16" s="20"/>
      <c r="NCM16"/>
      <c r="NCN16" s="20"/>
      <c r="NCO16"/>
      <c r="NCP16" s="20"/>
      <c r="NCQ16"/>
      <c r="NCR16" s="20"/>
      <c r="NCS16"/>
      <c r="NCT16" s="20"/>
      <c r="NCU16"/>
      <c r="NCV16" s="20"/>
      <c r="NCW16"/>
      <c r="NCX16" s="20"/>
      <c r="NCY16"/>
      <c r="NCZ16" s="20"/>
      <c r="NDA16"/>
      <c r="NDB16" s="20"/>
      <c r="NDC16"/>
      <c r="NDD16" s="20"/>
      <c r="NDE16"/>
      <c r="NDF16" s="20"/>
      <c r="NDG16"/>
      <c r="NDH16" s="20"/>
      <c r="NDI16"/>
      <c r="NDJ16" s="20"/>
      <c r="NDK16"/>
      <c r="NDL16" s="20"/>
      <c r="NDM16"/>
      <c r="NDN16" s="20"/>
      <c r="NDO16"/>
      <c r="NDP16" s="20"/>
      <c r="NDQ16"/>
      <c r="NDR16" s="20"/>
      <c r="NDS16"/>
      <c r="NDT16" s="20"/>
      <c r="NDU16"/>
      <c r="NDV16" s="20"/>
      <c r="NDW16"/>
      <c r="NDX16" s="20"/>
      <c r="NDY16"/>
      <c r="NDZ16" s="20"/>
      <c r="NEA16"/>
      <c r="NEB16" s="20"/>
      <c r="NEC16"/>
      <c r="NED16" s="20"/>
      <c r="NEE16"/>
      <c r="NEF16" s="20"/>
      <c r="NEG16"/>
      <c r="NEH16" s="20"/>
      <c r="NEI16"/>
      <c r="NEJ16" s="20"/>
      <c r="NEK16"/>
      <c r="NEL16" s="20"/>
      <c r="NEM16"/>
      <c r="NEN16" s="20"/>
      <c r="NEO16"/>
      <c r="NEP16" s="20"/>
      <c r="NEQ16"/>
      <c r="NER16" s="20"/>
      <c r="NES16"/>
      <c r="NET16" s="20"/>
      <c r="NEU16"/>
      <c r="NEV16" s="20"/>
      <c r="NEW16"/>
      <c r="NEX16" s="20"/>
      <c r="NEY16"/>
      <c r="NEZ16" s="20"/>
      <c r="NFA16"/>
      <c r="NFB16" s="20"/>
      <c r="NFC16"/>
      <c r="NFD16" s="20"/>
      <c r="NFE16"/>
      <c r="NFF16" s="20"/>
      <c r="NFG16"/>
      <c r="NFH16" s="20"/>
      <c r="NFI16"/>
      <c r="NFJ16" s="20"/>
      <c r="NFK16"/>
      <c r="NFL16" s="20"/>
      <c r="NFM16"/>
      <c r="NFN16" s="20"/>
      <c r="NFO16"/>
      <c r="NFP16" s="20"/>
      <c r="NFQ16"/>
      <c r="NFR16" s="20"/>
      <c r="NFS16"/>
      <c r="NFT16" s="20"/>
      <c r="NFU16"/>
      <c r="NFV16" s="20"/>
      <c r="NFW16"/>
      <c r="NFX16" s="20"/>
      <c r="NFY16"/>
      <c r="NFZ16" s="20"/>
      <c r="NGA16"/>
      <c r="NGB16" s="20"/>
      <c r="NGC16"/>
      <c r="NGD16" s="20"/>
      <c r="NGE16"/>
      <c r="NGF16" s="20"/>
      <c r="NGG16"/>
      <c r="NGH16" s="20"/>
      <c r="NGI16"/>
      <c r="NGJ16" s="20"/>
      <c r="NGK16"/>
      <c r="NGL16" s="20"/>
      <c r="NGM16"/>
      <c r="NGN16" s="20"/>
      <c r="NGO16"/>
      <c r="NGP16" s="20"/>
      <c r="NGQ16"/>
      <c r="NGR16" s="20"/>
      <c r="NGS16"/>
      <c r="NGT16" s="20"/>
      <c r="NGU16"/>
      <c r="NGV16" s="20"/>
      <c r="NGW16"/>
      <c r="NGX16" s="20"/>
      <c r="NGY16"/>
      <c r="NGZ16" s="20"/>
      <c r="NHA16"/>
      <c r="NHB16" s="20"/>
      <c r="NHC16"/>
      <c r="NHD16" s="20"/>
      <c r="NHE16"/>
      <c r="NHF16" s="20"/>
      <c r="NHG16"/>
      <c r="NHH16" s="20"/>
      <c r="NHI16"/>
      <c r="NHJ16" s="20"/>
      <c r="NHK16"/>
      <c r="NHL16" s="20"/>
      <c r="NHM16"/>
      <c r="NHN16" s="20"/>
      <c r="NHO16"/>
      <c r="NHP16" s="20"/>
      <c r="NHQ16"/>
      <c r="NHR16" s="20"/>
      <c r="NHS16"/>
      <c r="NHT16" s="20"/>
      <c r="NHU16"/>
      <c r="NHV16" s="20"/>
      <c r="NHW16"/>
      <c r="NHX16" s="20"/>
      <c r="NHY16"/>
      <c r="NHZ16" s="20"/>
      <c r="NIA16"/>
      <c r="NIB16" s="20"/>
      <c r="NIC16"/>
      <c r="NID16" s="20"/>
      <c r="NIE16"/>
      <c r="NIF16" s="20"/>
      <c r="NIG16"/>
      <c r="NIH16" s="20"/>
      <c r="NII16"/>
      <c r="NIJ16" s="20"/>
      <c r="NIK16"/>
      <c r="NIL16" s="20"/>
      <c r="NIM16"/>
      <c r="NIN16" s="20"/>
      <c r="NIO16"/>
      <c r="NIP16" s="20"/>
      <c r="NIQ16"/>
      <c r="NIR16" s="20"/>
      <c r="NIS16"/>
      <c r="NIT16" s="20"/>
      <c r="NIU16"/>
      <c r="NIV16" s="20"/>
      <c r="NIW16"/>
      <c r="NIX16" s="20"/>
      <c r="NIY16"/>
      <c r="NIZ16" s="20"/>
      <c r="NJA16"/>
      <c r="NJB16" s="20"/>
      <c r="NJC16"/>
      <c r="NJD16" s="20"/>
      <c r="NJE16"/>
      <c r="NJF16" s="20"/>
      <c r="NJG16"/>
      <c r="NJH16" s="20"/>
      <c r="NJI16"/>
      <c r="NJJ16" s="20"/>
      <c r="NJK16"/>
      <c r="NJL16" s="20"/>
      <c r="NJM16"/>
      <c r="NJN16" s="20"/>
      <c r="NJO16"/>
      <c r="NJP16" s="20"/>
      <c r="NJQ16"/>
      <c r="NJR16" s="20"/>
      <c r="NJS16"/>
      <c r="NJT16" s="20"/>
      <c r="NJU16"/>
      <c r="NJV16" s="20"/>
      <c r="NJW16"/>
      <c r="NJX16" s="20"/>
      <c r="NJY16"/>
      <c r="NJZ16" s="20"/>
      <c r="NKA16"/>
      <c r="NKB16" s="20"/>
      <c r="NKC16"/>
      <c r="NKD16" s="20"/>
      <c r="NKE16"/>
      <c r="NKF16" s="20"/>
      <c r="NKG16"/>
      <c r="NKH16" s="20"/>
      <c r="NKI16"/>
      <c r="NKJ16" s="20"/>
      <c r="NKK16"/>
      <c r="NKL16" s="20"/>
      <c r="NKM16"/>
      <c r="NKN16" s="20"/>
      <c r="NKO16"/>
      <c r="NKP16" s="20"/>
      <c r="NKQ16"/>
      <c r="NKR16" s="20"/>
      <c r="NKS16"/>
      <c r="NKT16" s="20"/>
      <c r="NKU16"/>
      <c r="NKV16" s="20"/>
      <c r="NKW16"/>
      <c r="NKX16" s="20"/>
      <c r="NKY16"/>
      <c r="NKZ16" s="20"/>
      <c r="NLA16"/>
      <c r="NLB16" s="20"/>
      <c r="NLC16"/>
      <c r="NLD16" s="20"/>
      <c r="NLE16"/>
      <c r="NLF16" s="20"/>
      <c r="NLG16"/>
      <c r="NLH16" s="20"/>
      <c r="NLI16"/>
      <c r="NLJ16" s="20"/>
      <c r="NLK16"/>
      <c r="NLL16" s="20"/>
      <c r="NLM16"/>
      <c r="NLN16" s="20"/>
      <c r="NLO16"/>
      <c r="NLP16" s="20"/>
      <c r="NLQ16"/>
      <c r="NLR16" s="20"/>
      <c r="NLS16"/>
      <c r="NLT16" s="20"/>
      <c r="NLU16"/>
      <c r="NLV16" s="20"/>
      <c r="NLW16"/>
      <c r="NLX16" s="20"/>
      <c r="NLY16"/>
      <c r="NLZ16" s="20"/>
      <c r="NMA16"/>
      <c r="NMB16" s="20"/>
      <c r="NMC16"/>
      <c r="NMD16" s="20"/>
      <c r="NME16"/>
      <c r="NMF16" s="20"/>
      <c r="NMG16"/>
      <c r="NMH16" s="20"/>
      <c r="NMI16"/>
      <c r="NMJ16" s="20"/>
      <c r="NMK16"/>
      <c r="NML16" s="20"/>
      <c r="NMM16"/>
      <c r="NMN16" s="20"/>
      <c r="NMO16"/>
      <c r="NMP16" s="20"/>
      <c r="NMQ16"/>
      <c r="NMR16" s="20"/>
      <c r="NMS16"/>
      <c r="NMT16" s="20"/>
      <c r="NMU16"/>
      <c r="NMV16" s="20"/>
      <c r="NMW16"/>
      <c r="NMX16" s="20"/>
      <c r="NMY16"/>
      <c r="NMZ16" s="20"/>
      <c r="NNA16"/>
      <c r="NNB16" s="20"/>
      <c r="NNC16"/>
      <c r="NND16" s="20"/>
      <c r="NNE16"/>
      <c r="NNF16" s="20"/>
      <c r="NNG16"/>
      <c r="NNH16" s="20"/>
      <c r="NNI16"/>
      <c r="NNJ16" s="20"/>
      <c r="NNK16"/>
      <c r="NNL16" s="20"/>
      <c r="NNM16"/>
      <c r="NNN16" s="20"/>
      <c r="NNO16"/>
      <c r="NNP16" s="20"/>
      <c r="NNQ16"/>
      <c r="NNR16" s="20"/>
      <c r="NNS16"/>
      <c r="NNT16" s="20"/>
      <c r="NNU16"/>
      <c r="NNV16" s="20"/>
      <c r="NNW16"/>
      <c r="NNX16" s="20"/>
      <c r="NNY16"/>
      <c r="NNZ16" s="20"/>
      <c r="NOA16"/>
      <c r="NOB16" s="20"/>
      <c r="NOC16"/>
      <c r="NOD16" s="20"/>
      <c r="NOE16"/>
      <c r="NOF16" s="20"/>
      <c r="NOG16"/>
      <c r="NOH16" s="20"/>
      <c r="NOI16"/>
      <c r="NOJ16" s="20"/>
      <c r="NOK16"/>
      <c r="NOL16" s="20"/>
      <c r="NOM16"/>
      <c r="NON16" s="20"/>
      <c r="NOO16"/>
      <c r="NOP16" s="20"/>
      <c r="NOQ16"/>
      <c r="NOR16" s="20"/>
      <c r="NOS16"/>
      <c r="NOT16" s="20"/>
      <c r="NOU16"/>
      <c r="NOV16" s="20"/>
      <c r="NOW16"/>
      <c r="NOX16" s="20"/>
      <c r="NOY16"/>
      <c r="NOZ16" s="20"/>
      <c r="NPA16"/>
      <c r="NPB16" s="20"/>
      <c r="NPC16"/>
      <c r="NPD16" s="20"/>
      <c r="NPE16"/>
      <c r="NPF16" s="20"/>
      <c r="NPG16"/>
      <c r="NPH16" s="20"/>
      <c r="NPI16"/>
      <c r="NPJ16" s="20"/>
      <c r="NPK16"/>
      <c r="NPL16" s="20"/>
      <c r="NPM16"/>
      <c r="NPN16" s="20"/>
      <c r="NPO16"/>
      <c r="NPP16" s="20"/>
      <c r="NPQ16"/>
      <c r="NPR16" s="20"/>
      <c r="NPS16"/>
      <c r="NPT16" s="20"/>
      <c r="NPU16"/>
      <c r="NPV16" s="20"/>
      <c r="NPW16"/>
      <c r="NPX16" s="20"/>
      <c r="NPY16"/>
      <c r="NPZ16" s="20"/>
      <c r="NQA16"/>
      <c r="NQB16" s="20"/>
      <c r="NQC16"/>
      <c r="NQD16" s="20"/>
      <c r="NQE16"/>
      <c r="NQF16" s="20"/>
      <c r="NQG16"/>
      <c r="NQH16" s="20"/>
      <c r="NQI16"/>
      <c r="NQJ16" s="20"/>
      <c r="NQK16"/>
      <c r="NQL16" s="20"/>
      <c r="NQM16"/>
      <c r="NQN16" s="20"/>
      <c r="NQO16"/>
      <c r="NQP16" s="20"/>
      <c r="NQQ16"/>
      <c r="NQR16" s="20"/>
      <c r="NQS16"/>
      <c r="NQT16" s="20"/>
      <c r="NQU16"/>
      <c r="NQV16" s="20"/>
      <c r="NQW16"/>
      <c r="NQX16" s="20"/>
      <c r="NQY16"/>
      <c r="NQZ16" s="20"/>
      <c r="NRA16"/>
      <c r="NRB16" s="20"/>
      <c r="NRC16"/>
      <c r="NRD16" s="20"/>
      <c r="NRE16"/>
      <c r="NRF16" s="20"/>
      <c r="NRG16"/>
      <c r="NRH16" s="20"/>
      <c r="NRI16"/>
      <c r="NRJ16" s="20"/>
      <c r="NRK16"/>
      <c r="NRL16" s="20"/>
      <c r="NRM16"/>
      <c r="NRN16" s="20"/>
      <c r="NRO16"/>
      <c r="NRP16" s="20"/>
      <c r="NRQ16"/>
      <c r="NRR16" s="20"/>
      <c r="NRS16"/>
      <c r="NRT16" s="20"/>
      <c r="NRU16"/>
      <c r="NRV16" s="20"/>
      <c r="NRW16"/>
      <c r="NRX16" s="20"/>
      <c r="NRY16"/>
      <c r="NRZ16" s="20"/>
      <c r="NSA16"/>
      <c r="NSB16" s="20"/>
      <c r="NSC16"/>
      <c r="NSD16" s="20"/>
      <c r="NSE16"/>
      <c r="NSF16" s="20"/>
      <c r="NSG16"/>
      <c r="NSH16" s="20"/>
      <c r="NSI16"/>
      <c r="NSJ16" s="20"/>
      <c r="NSK16"/>
      <c r="NSL16" s="20"/>
      <c r="NSM16"/>
      <c r="NSN16" s="20"/>
      <c r="NSO16"/>
      <c r="NSP16" s="20"/>
      <c r="NSQ16"/>
      <c r="NSR16" s="20"/>
      <c r="NSS16"/>
      <c r="NST16" s="20"/>
      <c r="NSU16"/>
      <c r="NSV16" s="20"/>
      <c r="NSW16"/>
      <c r="NSX16" s="20"/>
      <c r="NSY16"/>
      <c r="NSZ16" s="20"/>
      <c r="NTA16"/>
      <c r="NTB16" s="20"/>
      <c r="NTC16"/>
      <c r="NTD16" s="20"/>
      <c r="NTE16"/>
      <c r="NTF16" s="20"/>
      <c r="NTG16"/>
      <c r="NTH16" s="20"/>
      <c r="NTI16"/>
      <c r="NTJ16" s="20"/>
      <c r="NTK16"/>
      <c r="NTL16" s="20"/>
      <c r="NTM16"/>
      <c r="NTN16" s="20"/>
      <c r="NTO16"/>
      <c r="NTP16" s="20"/>
      <c r="NTQ16"/>
      <c r="NTR16" s="20"/>
      <c r="NTS16"/>
      <c r="NTT16" s="20"/>
      <c r="NTU16"/>
      <c r="NTV16" s="20"/>
      <c r="NTW16"/>
      <c r="NTX16" s="20"/>
      <c r="NTY16"/>
      <c r="NTZ16" s="20"/>
      <c r="NUA16"/>
      <c r="NUB16" s="20"/>
      <c r="NUC16"/>
      <c r="NUD16" s="20"/>
      <c r="NUE16"/>
      <c r="NUF16" s="20"/>
      <c r="NUG16"/>
      <c r="NUH16" s="20"/>
      <c r="NUI16"/>
      <c r="NUJ16" s="20"/>
      <c r="NUK16"/>
      <c r="NUL16" s="20"/>
      <c r="NUM16"/>
      <c r="NUN16" s="20"/>
      <c r="NUO16"/>
      <c r="NUP16" s="20"/>
      <c r="NUQ16"/>
      <c r="NUR16" s="20"/>
      <c r="NUS16"/>
      <c r="NUT16" s="20"/>
      <c r="NUU16"/>
      <c r="NUV16" s="20"/>
      <c r="NUW16"/>
      <c r="NUX16" s="20"/>
      <c r="NUY16"/>
      <c r="NUZ16" s="20"/>
      <c r="NVA16"/>
      <c r="NVB16" s="20"/>
      <c r="NVC16"/>
      <c r="NVD16" s="20"/>
      <c r="NVE16"/>
      <c r="NVF16" s="20"/>
      <c r="NVG16"/>
      <c r="NVH16" s="20"/>
      <c r="NVI16"/>
      <c r="NVJ16" s="20"/>
      <c r="NVK16"/>
      <c r="NVL16" s="20"/>
      <c r="NVM16"/>
      <c r="NVN16" s="20"/>
      <c r="NVO16"/>
      <c r="NVP16" s="20"/>
      <c r="NVQ16"/>
      <c r="NVR16" s="20"/>
      <c r="NVS16"/>
      <c r="NVT16" s="20"/>
      <c r="NVU16"/>
      <c r="NVV16" s="20"/>
      <c r="NVW16"/>
      <c r="NVX16" s="20"/>
      <c r="NVY16"/>
      <c r="NVZ16" s="20"/>
      <c r="NWA16"/>
      <c r="NWB16" s="20"/>
      <c r="NWC16"/>
      <c r="NWD16" s="20"/>
      <c r="NWE16"/>
      <c r="NWF16" s="20"/>
      <c r="NWG16"/>
      <c r="NWH16" s="20"/>
      <c r="NWI16"/>
      <c r="NWJ16" s="20"/>
      <c r="NWK16"/>
      <c r="NWL16" s="20"/>
      <c r="NWM16"/>
      <c r="NWN16" s="20"/>
      <c r="NWO16"/>
      <c r="NWP16" s="20"/>
      <c r="NWQ16"/>
      <c r="NWR16" s="20"/>
      <c r="NWS16"/>
      <c r="NWT16" s="20"/>
      <c r="NWU16"/>
      <c r="NWV16" s="20"/>
      <c r="NWW16"/>
      <c r="NWX16" s="20"/>
      <c r="NWY16"/>
      <c r="NWZ16" s="20"/>
      <c r="NXA16"/>
      <c r="NXB16" s="20"/>
      <c r="NXC16"/>
      <c r="NXD16" s="20"/>
      <c r="NXE16"/>
      <c r="NXF16" s="20"/>
      <c r="NXG16"/>
      <c r="NXH16" s="20"/>
      <c r="NXI16"/>
      <c r="NXJ16" s="20"/>
      <c r="NXK16"/>
      <c r="NXL16" s="20"/>
      <c r="NXM16"/>
      <c r="NXN16" s="20"/>
      <c r="NXO16"/>
      <c r="NXP16" s="20"/>
      <c r="NXQ16"/>
      <c r="NXR16" s="20"/>
      <c r="NXS16"/>
      <c r="NXT16" s="20"/>
      <c r="NXU16"/>
      <c r="NXV16" s="20"/>
      <c r="NXW16"/>
      <c r="NXX16" s="20"/>
      <c r="NXY16"/>
      <c r="NXZ16" s="20"/>
      <c r="NYA16"/>
      <c r="NYB16" s="20"/>
      <c r="NYC16"/>
      <c r="NYD16" s="20"/>
      <c r="NYE16"/>
      <c r="NYF16" s="20"/>
      <c r="NYG16"/>
      <c r="NYH16" s="20"/>
      <c r="NYI16"/>
      <c r="NYJ16" s="20"/>
      <c r="NYK16"/>
      <c r="NYL16" s="20"/>
      <c r="NYM16"/>
      <c r="NYN16" s="20"/>
      <c r="NYO16"/>
      <c r="NYP16" s="20"/>
      <c r="NYQ16"/>
      <c r="NYR16" s="20"/>
      <c r="NYS16"/>
      <c r="NYT16" s="20"/>
      <c r="NYU16"/>
      <c r="NYV16" s="20"/>
      <c r="NYW16"/>
      <c r="NYX16" s="20"/>
      <c r="NYY16"/>
      <c r="NYZ16" s="20"/>
      <c r="NZA16"/>
      <c r="NZB16" s="20"/>
      <c r="NZC16"/>
      <c r="NZD16" s="20"/>
      <c r="NZE16"/>
      <c r="NZF16" s="20"/>
      <c r="NZG16"/>
      <c r="NZH16" s="20"/>
      <c r="NZI16"/>
      <c r="NZJ16" s="20"/>
      <c r="NZK16"/>
      <c r="NZL16" s="20"/>
      <c r="NZM16"/>
      <c r="NZN16" s="20"/>
      <c r="NZO16"/>
      <c r="NZP16" s="20"/>
      <c r="NZQ16"/>
      <c r="NZR16" s="20"/>
      <c r="NZS16"/>
      <c r="NZT16" s="20"/>
      <c r="NZU16"/>
      <c r="NZV16" s="20"/>
      <c r="NZW16"/>
      <c r="NZX16" s="20"/>
      <c r="NZY16"/>
      <c r="NZZ16" s="20"/>
      <c r="OAA16"/>
      <c r="OAB16" s="20"/>
      <c r="OAC16"/>
      <c r="OAD16" s="20"/>
      <c r="OAE16"/>
      <c r="OAF16" s="20"/>
      <c r="OAG16"/>
      <c r="OAH16" s="20"/>
      <c r="OAI16"/>
      <c r="OAJ16" s="20"/>
      <c r="OAK16"/>
      <c r="OAL16" s="20"/>
      <c r="OAM16"/>
      <c r="OAN16" s="20"/>
      <c r="OAO16"/>
      <c r="OAP16" s="20"/>
      <c r="OAQ16"/>
      <c r="OAR16" s="20"/>
      <c r="OAS16"/>
      <c r="OAT16" s="20"/>
      <c r="OAU16"/>
      <c r="OAV16" s="20"/>
      <c r="OAW16"/>
      <c r="OAX16" s="20"/>
      <c r="OAY16"/>
      <c r="OAZ16" s="20"/>
      <c r="OBA16"/>
      <c r="OBB16" s="20"/>
      <c r="OBC16"/>
      <c r="OBD16" s="20"/>
      <c r="OBE16"/>
      <c r="OBF16" s="20"/>
      <c r="OBG16"/>
      <c r="OBH16" s="20"/>
      <c r="OBI16"/>
      <c r="OBJ16" s="20"/>
      <c r="OBK16"/>
      <c r="OBL16" s="20"/>
      <c r="OBM16"/>
      <c r="OBN16" s="20"/>
      <c r="OBO16"/>
      <c r="OBP16" s="20"/>
      <c r="OBQ16"/>
      <c r="OBR16" s="20"/>
      <c r="OBS16"/>
      <c r="OBT16" s="20"/>
      <c r="OBU16"/>
      <c r="OBV16" s="20"/>
      <c r="OBW16"/>
      <c r="OBX16" s="20"/>
      <c r="OBY16"/>
      <c r="OBZ16" s="20"/>
      <c r="OCA16"/>
      <c r="OCB16" s="20"/>
      <c r="OCC16"/>
      <c r="OCD16" s="20"/>
      <c r="OCE16"/>
      <c r="OCF16" s="20"/>
      <c r="OCG16"/>
      <c r="OCH16" s="20"/>
      <c r="OCI16"/>
      <c r="OCJ16" s="20"/>
      <c r="OCK16"/>
      <c r="OCL16" s="20"/>
      <c r="OCM16"/>
      <c r="OCN16" s="20"/>
      <c r="OCO16"/>
      <c r="OCP16" s="20"/>
      <c r="OCQ16"/>
      <c r="OCR16" s="20"/>
      <c r="OCS16"/>
      <c r="OCT16" s="20"/>
      <c r="OCU16"/>
      <c r="OCV16" s="20"/>
      <c r="OCW16"/>
      <c r="OCX16" s="20"/>
      <c r="OCY16"/>
      <c r="OCZ16" s="20"/>
      <c r="ODA16"/>
      <c r="ODB16" s="20"/>
      <c r="ODC16"/>
      <c r="ODD16" s="20"/>
      <c r="ODE16"/>
      <c r="ODF16" s="20"/>
      <c r="ODG16"/>
      <c r="ODH16" s="20"/>
      <c r="ODI16"/>
      <c r="ODJ16" s="20"/>
      <c r="ODK16"/>
      <c r="ODL16" s="20"/>
      <c r="ODM16"/>
      <c r="ODN16" s="20"/>
      <c r="ODO16"/>
      <c r="ODP16" s="20"/>
      <c r="ODQ16"/>
      <c r="ODR16" s="20"/>
      <c r="ODS16"/>
      <c r="ODT16" s="20"/>
      <c r="ODU16"/>
      <c r="ODV16" s="20"/>
      <c r="ODW16"/>
      <c r="ODX16" s="20"/>
      <c r="ODY16"/>
      <c r="ODZ16" s="20"/>
      <c r="OEA16"/>
      <c r="OEB16" s="20"/>
      <c r="OEC16"/>
      <c r="OED16" s="20"/>
      <c r="OEE16"/>
      <c r="OEF16" s="20"/>
      <c r="OEG16"/>
      <c r="OEH16" s="20"/>
      <c r="OEI16"/>
      <c r="OEJ16" s="20"/>
      <c r="OEK16"/>
      <c r="OEL16" s="20"/>
      <c r="OEM16"/>
      <c r="OEN16" s="20"/>
      <c r="OEO16"/>
      <c r="OEP16" s="20"/>
      <c r="OEQ16"/>
      <c r="OER16" s="20"/>
      <c r="OES16"/>
      <c r="OET16" s="20"/>
      <c r="OEU16"/>
      <c r="OEV16" s="20"/>
      <c r="OEW16"/>
      <c r="OEX16" s="20"/>
      <c r="OEY16"/>
      <c r="OEZ16" s="20"/>
      <c r="OFA16"/>
      <c r="OFB16" s="20"/>
      <c r="OFC16"/>
      <c r="OFD16" s="20"/>
      <c r="OFE16"/>
      <c r="OFF16" s="20"/>
      <c r="OFG16"/>
      <c r="OFH16" s="20"/>
      <c r="OFI16"/>
      <c r="OFJ16" s="20"/>
      <c r="OFK16"/>
      <c r="OFL16" s="20"/>
      <c r="OFM16"/>
      <c r="OFN16" s="20"/>
      <c r="OFO16"/>
      <c r="OFP16" s="20"/>
      <c r="OFQ16"/>
      <c r="OFR16" s="20"/>
      <c r="OFS16"/>
      <c r="OFT16" s="20"/>
      <c r="OFU16"/>
      <c r="OFV16" s="20"/>
      <c r="OFW16"/>
      <c r="OFX16" s="20"/>
      <c r="OFY16"/>
      <c r="OFZ16" s="20"/>
      <c r="OGA16"/>
      <c r="OGB16" s="20"/>
      <c r="OGC16"/>
      <c r="OGD16" s="20"/>
      <c r="OGE16"/>
      <c r="OGF16" s="20"/>
      <c r="OGG16"/>
      <c r="OGH16" s="20"/>
      <c r="OGI16"/>
      <c r="OGJ16" s="20"/>
      <c r="OGK16"/>
      <c r="OGL16" s="20"/>
      <c r="OGM16"/>
      <c r="OGN16" s="20"/>
      <c r="OGO16"/>
      <c r="OGP16" s="20"/>
      <c r="OGQ16"/>
      <c r="OGR16" s="20"/>
      <c r="OGS16"/>
      <c r="OGT16" s="20"/>
      <c r="OGU16"/>
      <c r="OGV16" s="20"/>
      <c r="OGW16"/>
      <c r="OGX16" s="20"/>
      <c r="OGY16"/>
      <c r="OGZ16" s="20"/>
      <c r="OHA16"/>
      <c r="OHB16" s="20"/>
      <c r="OHC16"/>
      <c r="OHD16" s="20"/>
      <c r="OHE16"/>
      <c r="OHF16" s="20"/>
      <c r="OHG16"/>
      <c r="OHH16" s="20"/>
      <c r="OHI16"/>
      <c r="OHJ16" s="20"/>
      <c r="OHK16"/>
      <c r="OHL16" s="20"/>
      <c r="OHM16"/>
      <c r="OHN16" s="20"/>
      <c r="OHO16"/>
      <c r="OHP16" s="20"/>
      <c r="OHQ16"/>
      <c r="OHR16" s="20"/>
      <c r="OHS16"/>
      <c r="OHT16" s="20"/>
      <c r="OHU16"/>
      <c r="OHV16" s="20"/>
      <c r="OHW16"/>
      <c r="OHX16" s="20"/>
      <c r="OHY16"/>
      <c r="OHZ16" s="20"/>
      <c r="OIA16"/>
      <c r="OIB16" s="20"/>
      <c r="OIC16"/>
      <c r="OID16" s="20"/>
      <c r="OIE16"/>
      <c r="OIF16" s="20"/>
      <c r="OIG16"/>
      <c r="OIH16" s="20"/>
      <c r="OII16"/>
      <c r="OIJ16" s="20"/>
      <c r="OIK16"/>
      <c r="OIL16" s="20"/>
      <c r="OIM16"/>
      <c r="OIN16" s="20"/>
      <c r="OIO16"/>
      <c r="OIP16" s="20"/>
      <c r="OIQ16"/>
      <c r="OIR16" s="20"/>
      <c r="OIS16"/>
      <c r="OIT16" s="20"/>
      <c r="OIU16"/>
      <c r="OIV16" s="20"/>
      <c r="OIW16"/>
      <c r="OIX16" s="20"/>
      <c r="OIY16"/>
      <c r="OIZ16" s="20"/>
      <c r="OJA16"/>
      <c r="OJB16" s="20"/>
      <c r="OJC16"/>
      <c r="OJD16" s="20"/>
      <c r="OJE16"/>
      <c r="OJF16" s="20"/>
      <c r="OJG16"/>
      <c r="OJH16" s="20"/>
      <c r="OJI16"/>
      <c r="OJJ16" s="20"/>
      <c r="OJK16"/>
      <c r="OJL16" s="20"/>
      <c r="OJM16"/>
      <c r="OJN16" s="20"/>
      <c r="OJO16"/>
      <c r="OJP16" s="20"/>
      <c r="OJQ16"/>
      <c r="OJR16" s="20"/>
      <c r="OJS16"/>
      <c r="OJT16" s="20"/>
      <c r="OJU16"/>
      <c r="OJV16" s="20"/>
      <c r="OJW16"/>
      <c r="OJX16" s="20"/>
      <c r="OJY16"/>
      <c r="OJZ16" s="20"/>
      <c r="OKA16"/>
      <c r="OKB16" s="20"/>
      <c r="OKC16"/>
      <c r="OKD16" s="20"/>
      <c r="OKE16"/>
      <c r="OKF16" s="20"/>
      <c r="OKG16"/>
      <c r="OKH16" s="20"/>
      <c r="OKI16"/>
      <c r="OKJ16" s="20"/>
      <c r="OKK16"/>
      <c r="OKL16" s="20"/>
      <c r="OKM16"/>
      <c r="OKN16" s="20"/>
      <c r="OKO16"/>
      <c r="OKP16" s="20"/>
      <c r="OKQ16"/>
      <c r="OKR16" s="20"/>
      <c r="OKS16"/>
      <c r="OKT16" s="20"/>
      <c r="OKU16"/>
      <c r="OKV16" s="20"/>
      <c r="OKW16"/>
      <c r="OKX16" s="20"/>
      <c r="OKY16"/>
      <c r="OKZ16" s="20"/>
      <c r="OLA16"/>
      <c r="OLB16" s="20"/>
      <c r="OLC16"/>
      <c r="OLD16" s="20"/>
      <c r="OLE16"/>
      <c r="OLF16" s="20"/>
      <c r="OLG16"/>
      <c r="OLH16" s="20"/>
      <c r="OLI16"/>
      <c r="OLJ16" s="20"/>
      <c r="OLK16"/>
      <c r="OLL16" s="20"/>
      <c r="OLM16"/>
      <c r="OLN16" s="20"/>
      <c r="OLO16"/>
      <c r="OLP16" s="20"/>
      <c r="OLQ16"/>
      <c r="OLR16" s="20"/>
      <c r="OLS16"/>
      <c r="OLT16" s="20"/>
      <c r="OLU16"/>
      <c r="OLV16" s="20"/>
      <c r="OLW16"/>
      <c r="OLX16" s="20"/>
      <c r="OLY16"/>
      <c r="OLZ16" s="20"/>
      <c r="OMA16"/>
      <c r="OMB16" s="20"/>
      <c r="OMC16"/>
      <c r="OMD16" s="20"/>
      <c r="OME16"/>
      <c r="OMF16" s="20"/>
      <c r="OMG16"/>
      <c r="OMH16" s="20"/>
      <c r="OMI16"/>
      <c r="OMJ16" s="20"/>
      <c r="OMK16"/>
      <c r="OML16" s="20"/>
      <c r="OMM16"/>
      <c r="OMN16" s="20"/>
      <c r="OMO16"/>
      <c r="OMP16" s="20"/>
      <c r="OMQ16"/>
      <c r="OMR16" s="20"/>
      <c r="OMS16"/>
      <c r="OMT16" s="20"/>
      <c r="OMU16"/>
      <c r="OMV16" s="20"/>
      <c r="OMW16"/>
      <c r="OMX16" s="20"/>
      <c r="OMY16"/>
      <c r="OMZ16" s="20"/>
      <c r="ONA16"/>
      <c r="ONB16" s="20"/>
      <c r="ONC16"/>
      <c r="OND16" s="20"/>
      <c r="ONE16"/>
      <c r="ONF16" s="20"/>
      <c r="ONG16"/>
      <c r="ONH16" s="20"/>
      <c r="ONI16"/>
      <c r="ONJ16" s="20"/>
      <c r="ONK16"/>
      <c r="ONL16" s="20"/>
      <c r="ONM16"/>
      <c r="ONN16" s="20"/>
      <c r="ONO16"/>
      <c r="ONP16" s="20"/>
      <c r="ONQ16"/>
      <c r="ONR16" s="20"/>
      <c r="ONS16"/>
      <c r="ONT16" s="20"/>
      <c r="ONU16"/>
      <c r="ONV16" s="20"/>
      <c r="ONW16"/>
      <c r="ONX16" s="20"/>
      <c r="ONY16"/>
      <c r="ONZ16" s="20"/>
      <c r="OOA16"/>
      <c r="OOB16" s="20"/>
      <c r="OOC16"/>
      <c r="OOD16" s="20"/>
      <c r="OOE16"/>
      <c r="OOF16" s="20"/>
      <c r="OOG16"/>
      <c r="OOH16" s="20"/>
      <c r="OOI16"/>
      <c r="OOJ16" s="20"/>
      <c r="OOK16"/>
      <c r="OOL16" s="20"/>
      <c r="OOM16"/>
      <c r="OON16" s="20"/>
      <c r="OOO16"/>
      <c r="OOP16" s="20"/>
      <c r="OOQ16"/>
      <c r="OOR16" s="20"/>
      <c r="OOS16"/>
      <c r="OOT16" s="20"/>
      <c r="OOU16"/>
      <c r="OOV16" s="20"/>
      <c r="OOW16"/>
      <c r="OOX16" s="20"/>
      <c r="OOY16"/>
      <c r="OOZ16" s="20"/>
      <c r="OPA16"/>
      <c r="OPB16" s="20"/>
      <c r="OPC16"/>
      <c r="OPD16" s="20"/>
      <c r="OPE16"/>
      <c r="OPF16" s="20"/>
      <c r="OPG16"/>
      <c r="OPH16" s="20"/>
      <c r="OPI16"/>
      <c r="OPJ16" s="20"/>
      <c r="OPK16"/>
      <c r="OPL16" s="20"/>
      <c r="OPM16"/>
      <c r="OPN16" s="20"/>
      <c r="OPO16"/>
      <c r="OPP16" s="20"/>
      <c r="OPQ16"/>
      <c r="OPR16" s="20"/>
      <c r="OPS16"/>
      <c r="OPT16" s="20"/>
      <c r="OPU16"/>
      <c r="OPV16" s="20"/>
      <c r="OPW16"/>
      <c r="OPX16" s="20"/>
      <c r="OPY16"/>
      <c r="OPZ16" s="20"/>
      <c r="OQA16"/>
      <c r="OQB16" s="20"/>
      <c r="OQC16"/>
      <c r="OQD16" s="20"/>
      <c r="OQE16"/>
      <c r="OQF16" s="20"/>
      <c r="OQG16"/>
      <c r="OQH16" s="20"/>
      <c r="OQI16"/>
      <c r="OQJ16" s="20"/>
      <c r="OQK16"/>
      <c r="OQL16" s="20"/>
      <c r="OQM16"/>
      <c r="OQN16" s="20"/>
      <c r="OQO16"/>
      <c r="OQP16" s="20"/>
      <c r="OQQ16"/>
      <c r="OQR16" s="20"/>
      <c r="OQS16"/>
      <c r="OQT16" s="20"/>
      <c r="OQU16"/>
      <c r="OQV16" s="20"/>
      <c r="OQW16"/>
      <c r="OQX16" s="20"/>
      <c r="OQY16"/>
      <c r="OQZ16" s="20"/>
      <c r="ORA16"/>
      <c r="ORB16" s="20"/>
      <c r="ORC16"/>
      <c r="ORD16" s="20"/>
      <c r="ORE16"/>
      <c r="ORF16" s="20"/>
      <c r="ORG16"/>
      <c r="ORH16" s="20"/>
      <c r="ORI16"/>
      <c r="ORJ16" s="20"/>
      <c r="ORK16"/>
      <c r="ORL16" s="20"/>
      <c r="ORM16"/>
      <c r="ORN16" s="20"/>
      <c r="ORO16"/>
      <c r="ORP16" s="20"/>
      <c r="ORQ16"/>
      <c r="ORR16" s="20"/>
      <c r="ORS16"/>
      <c r="ORT16" s="20"/>
      <c r="ORU16"/>
      <c r="ORV16" s="20"/>
      <c r="ORW16"/>
      <c r="ORX16" s="20"/>
      <c r="ORY16"/>
      <c r="ORZ16" s="20"/>
      <c r="OSA16"/>
      <c r="OSB16" s="20"/>
      <c r="OSC16"/>
      <c r="OSD16" s="20"/>
      <c r="OSE16"/>
      <c r="OSF16" s="20"/>
      <c r="OSG16"/>
      <c r="OSH16" s="20"/>
      <c r="OSI16"/>
      <c r="OSJ16" s="20"/>
      <c r="OSK16"/>
      <c r="OSL16" s="20"/>
      <c r="OSM16"/>
      <c r="OSN16" s="20"/>
      <c r="OSO16"/>
      <c r="OSP16" s="20"/>
      <c r="OSQ16"/>
      <c r="OSR16" s="20"/>
      <c r="OSS16"/>
      <c r="OST16" s="20"/>
      <c r="OSU16"/>
      <c r="OSV16" s="20"/>
      <c r="OSW16"/>
      <c r="OSX16" s="20"/>
      <c r="OSY16"/>
      <c r="OSZ16" s="20"/>
      <c r="OTA16"/>
      <c r="OTB16" s="20"/>
      <c r="OTC16"/>
      <c r="OTD16" s="20"/>
      <c r="OTE16"/>
      <c r="OTF16" s="20"/>
      <c r="OTG16"/>
      <c r="OTH16" s="20"/>
      <c r="OTI16"/>
      <c r="OTJ16" s="20"/>
      <c r="OTK16"/>
      <c r="OTL16" s="20"/>
      <c r="OTM16"/>
      <c r="OTN16" s="20"/>
      <c r="OTO16"/>
      <c r="OTP16" s="20"/>
      <c r="OTQ16"/>
      <c r="OTR16" s="20"/>
      <c r="OTS16"/>
      <c r="OTT16" s="20"/>
      <c r="OTU16"/>
      <c r="OTV16" s="20"/>
      <c r="OTW16"/>
      <c r="OTX16" s="20"/>
      <c r="OTY16"/>
      <c r="OTZ16" s="20"/>
      <c r="OUA16"/>
      <c r="OUB16" s="20"/>
      <c r="OUC16"/>
      <c r="OUD16" s="20"/>
      <c r="OUE16"/>
      <c r="OUF16" s="20"/>
      <c r="OUG16"/>
      <c r="OUH16" s="20"/>
      <c r="OUI16"/>
      <c r="OUJ16" s="20"/>
      <c r="OUK16"/>
      <c r="OUL16" s="20"/>
      <c r="OUM16"/>
      <c r="OUN16" s="20"/>
      <c r="OUO16"/>
      <c r="OUP16" s="20"/>
      <c r="OUQ16"/>
      <c r="OUR16" s="20"/>
      <c r="OUS16"/>
      <c r="OUT16" s="20"/>
      <c r="OUU16"/>
      <c r="OUV16" s="20"/>
      <c r="OUW16"/>
      <c r="OUX16" s="20"/>
      <c r="OUY16"/>
      <c r="OUZ16" s="20"/>
      <c r="OVA16"/>
      <c r="OVB16" s="20"/>
      <c r="OVC16"/>
      <c r="OVD16" s="20"/>
      <c r="OVE16"/>
      <c r="OVF16" s="20"/>
      <c r="OVG16"/>
      <c r="OVH16" s="20"/>
      <c r="OVI16"/>
      <c r="OVJ16" s="20"/>
      <c r="OVK16"/>
      <c r="OVL16" s="20"/>
      <c r="OVM16"/>
      <c r="OVN16" s="20"/>
      <c r="OVO16"/>
      <c r="OVP16" s="20"/>
      <c r="OVQ16"/>
      <c r="OVR16" s="20"/>
      <c r="OVS16"/>
      <c r="OVT16" s="20"/>
      <c r="OVU16"/>
      <c r="OVV16" s="20"/>
      <c r="OVW16"/>
      <c r="OVX16" s="20"/>
      <c r="OVY16"/>
      <c r="OVZ16" s="20"/>
      <c r="OWA16"/>
      <c r="OWB16" s="20"/>
      <c r="OWC16"/>
      <c r="OWD16" s="20"/>
      <c r="OWE16"/>
      <c r="OWF16" s="20"/>
      <c r="OWG16"/>
      <c r="OWH16" s="20"/>
      <c r="OWI16"/>
      <c r="OWJ16" s="20"/>
      <c r="OWK16"/>
      <c r="OWL16" s="20"/>
      <c r="OWM16"/>
      <c r="OWN16" s="20"/>
      <c r="OWO16"/>
      <c r="OWP16" s="20"/>
      <c r="OWQ16"/>
      <c r="OWR16" s="20"/>
      <c r="OWS16"/>
      <c r="OWT16" s="20"/>
      <c r="OWU16"/>
      <c r="OWV16" s="20"/>
      <c r="OWW16"/>
      <c r="OWX16" s="20"/>
      <c r="OWY16"/>
      <c r="OWZ16" s="20"/>
      <c r="OXA16"/>
      <c r="OXB16" s="20"/>
      <c r="OXC16"/>
      <c r="OXD16" s="20"/>
      <c r="OXE16"/>
      <c r="OXF16" s="20"/>
      <c r="OXG16"/>
      <c r="OXH16" s="20"/>
      <c r="OXI16"/>
      <c r="OXJ16" s="20"/>
      <c r="OXK16"/>
      <c r="OXL16" s="20"/>
      <c r="OXM16"/>
      <c r="OXN16" s="20"/>
      <c r="OXO16"/>
      <c r="OXP16" s="20"/>
      <c r="OXQ16"/>
      <c r="OXR16" s="20"/>
      <c r="OXS16"/>
      <c r="OXT16" s="20"/>
      <c r="OXU16"/>
      <c r="OXV16" s="20"/>
      <c r="OXW16"/>
      <c r="OXX16" s="20"/>
      <c r="OXY16"/>
      <c r="OXZ16" s="20"/>
      <c r="OYA16"/>
      <c r="OYB16" s="20"/>
      <c r="OYC16"/>
      <c r="OYD16" s="20"/>
      <c r="OYE16"/>
      <c r="OYF16" s="20"/>
      <c r="OYG16"/>
      <c r="OYH16" s="20"/>
      <c r="OYI16"/>
      <c r="OYJ16" s="20"/>
      <c r="OYK16"/>
      <c r="OYL16" s="20"/>
      <c r="OYM16"/>
      <c r="OYN16" s="20"/>
      <c r="OYO16"/>
      <c r="OYP16" s="20"/>
      <c r="OYQ16"/>
      <c r="OYR16" s="20"/>
      <c r="OYS16"/>
      <c r="OYT16" s="20"/>
      <c r="OYU16"/>
      <c r="OYV16" s="20"/>
      <c r="OYW16"/>
      <c r="OYX16" s="20"/>
      <c r="OYY16"/>
      <c r="OYZ16" s="20"/>
      <c r="OZA16"/>
      <c r="OZB16" s="20"/>
      <c r="OZC16"/>
      <c r="OZD16" s="20"/>
      <c r="OZE16"/>
      <c r="OZF16" s="20"/>
      <c r="OZG16"/>
      <c r="OZH16" s="20"/>
      <c r="OZI16"/>
      <c r="OZJ16" s="20"/>
      <c r="OZK16"/>
      <c r="OZL16" s="20"/>
      <c r="OZM16"/>
      <c r="OZN16" s="20"/>
      <c r="OZO16"/>
      <c r="OZP16" s="20"/>
      <c r="OZQ16"/>
      <c r="OZR16" s="20"/>
      <c r="OZS16"/>
      <c r="OZT16" s="20"/>
      <c r="OZU16"/>
      <c r="OZV16" s="20"/>
      <c r="OZW16"/>
      <c r="OZX16" s="20"/>
      <c r="OZY16"/>
      <c r="OZZ16" s="20"/>
      <c r="PAA16"/>
      <c r="PAB16" s="20"/>
      <c r="PAC16"/>
      <c r="PAD16" s="20"/>
      <c r="PAE16"/>
      <c r="PAF16" s="20"/>
      <c r="PAG16"/>
      <c r="PAH16" s="20"/>
      <c r="PAI16"/>
      <c r="PAJ16" s="20"/>
      <c r="PAK16"/>
      <c r="PAL16" s="20"/>
      <c r="PAM16"/>
      <c r="PAN16" s="20"/>
      <c r="PAO16"/>
      <c r="PAP16" s="20"/>
      <c r="PAQ16"/>
      <c r="PAR16" s="20"/>
      <c r="PAS16"/>
      <c r="PAT16" s="20"/>
      <c r="PAU16"/>
      <c r="PAV16" s="20"/>
      <c r="PAW16"/>
      <c r="PAX16" s="20"/>
      <c r="PAY16"/>
      <c r="PAZ16" s="20"/>
      <c r="PBA16"/>
      <c r="PBB16" s="20"/>
      <c r="PBC16"/>
      <c r="PBD16" s="20"/>
      <c r="PBE16"/>
      <c r="PBF16" s="20"/>
      <c r="PBG16"/>
      <c r="PBH16" s="20"/>
      <c r="PBI16"/>
      <c r="PBJ16" s="20"/>
      <c r="PBK16"/>
      <c r="PBL16" s="20"/>
      <c r="PBM16"/>
      <c r="PBN16" s="20"/>
      <c r="PBO16"/>
      <c r="PBP16" s="20"/>
      <c r="PBQ16"/>
      <c r="PBR16" s="20"/>
      <c r="PBS16"/>
      <c r="PBT16" s="20"/>
      <c r="PBU16"/>
      <c r="PBV16" s="20"/>
      <c r="PBW16"/>
      <c r="PBX16" s="20"/>
      <c r="PBY16"/>
      <c r="PBZ16" s="20"/>
      <c r="PCA16"/>
      <c r="PCB16" s="20"/>
      <c r="PCC16"/>
      <c r="PCD16" s="20"/>
      <c r="PCE16"/>
      <c r="PCF16" s="20"/>
      <c r="PCG16"/>
      <c r="PCH16" s="20"/>
      <c r="PCI16"/>
      <c r="PCJ16" s="20"/>
      <c r="PCK16"/>
      <c r="PCL16" s="20"/>
      <c r="PCM16"/>
      <c r="PCN16" s="20"/>
      <c r="PCO16"/>
      <c r="PCP16" s="20"/>
      <c r="PCQ16"/>
      <c r="PCR16" s="20"/>
      <c r="PCS16"/>
      <c r="PCT16" s="20"/>
      <c r="PCU16"/>
      <c r="PCV16" s="20"/>
      <c r="PCW16"/>
      <c r="PCX16" s="20"/>
      <c r="PCY16"/>
      <c r="PCZ16" s="20"/>
      <c r="PDA16"/>
      <c r="PDB16" s="20"/>
      <c r="PDC16"/>
      <c r="PDD16" s="20"/>
      <c r="PDE16"/>
      <c r="PDF16" s="20"/>
      <c r="PDG16"/>
      <c r="PDH16" s="20"/>
      <c r="PDI16"/>
      <c r="PDJ16" s="20"/>
      <c r="PDK16"/>
      <c r="PDL16" s="20"/>
      <c r="PDM16"/>
      <c r="PDN16" s="20"/>
      <c r="PDO16"/>
      <c r="PDP16" s="20"/>
      <c r="PDQ16"/>
      <c r="PDR16" s="20"/>
      <c r="PDS16"/>
      <c r="PDT16" s="20"/>
      <c r="PDU16"/>
      <c r="PDV16" s="20"/>
      <c r="PDW16"/>
      <c r="PDX16" s="20"/>
      <c r="PDY16"/>
      <c r="PDZ16" s="20"/>
      <c r="PEA16"/>
      <c r="PEB16" s="20"/>
      <c r="PEC16"/>
      <c r="PED16" s="20"/>
      <c r="PEE16"/>
      <c r="PEF16" s="20"/>
      <c r="PEG16"/>
      <c r="PEH16" s="20"/>
      <c r="PEI16"/>
      <c r="PEJ16" s="20"/>
      <c r="PEK16"/>
      <c r="PEL16" s="20"/>
      <c r="PEM16"/>
      <c r="PEN16" s="20"/>
      <c r="PEO16"/>
      <c r="PEP16" s="20"/>
      <c r="PEQ16"/>
      <c r="PER16" s="20"/>
      <c r="PES16"/>
      <c r="PET16" s="20"/>
      <c r="PEU16"/>
      <c r="PEV16" s="20"/>
      <c r="PEW16"/>
      <c r="PEX16" s="20"/>
      <c r="PEY16"/>
      <c r="PEZ16" s="20"/>
      <c r="PFA16"/>
      <c r="PFB16" s="20"/>
      <c r="PFC16"/>
      <c r="PFD16" s="20"/>
      <c r="PFE16"/>
      <c r="PFF16" s="20"/>
      <c r="PFG16"/>
      <c r="PFH16" s="20"/>
      <c r="PFI16"/>
      <c r="PFJ16" s="20"/>
      <c r="PFK16"/>
      <c r="PFL16" s="20"/>
      <c r="PFM16"/>
      <c r="PFN16" s="20"/>
      <c r="PFO16"/>
      <c r="PFP16" s="20"/>
      <c r="PFQ16"/>
      <c r="PFR16" s="20"/>
      <c r="PFS16"/>
      <c r="PFT16" s="20"/>
      <c r="PFU16"/>
      <c r="PFV16" s="20"/>
      <c r="PFW16"/>
      <c r="PFX16" s="20"/>
      <c r="PFY16"/>
      <c r="PFZ16" s="20"/>
      <c r="PGA16"/>
      <c r="PGB16" s="20"/>
      <c r="PGC16"/>
      <c r="PGD16" s="20"/>
      <c r="PGE16"/>
      <c r="PGF16" s="20"/>
      <c r="PGG16"/>
      <c r="PGH16" s="20"/>
      <c r="PGI16"/>
      <c r="PGJ16" s="20"/>
      <c r="PGK16"/>
      <c r="PGL16" s="20"/>
      <c r="PGM16"/>
      <c r="PGN16" s="20"/>
      <c r="PGO16"/>
      <c r="PGP16" s="20"/>
      <c r="PGQ16"/>
      <c r="PGR16" s="20"/>
      <c r="PGS16"/>
      <c r="PGT16" s="20"/>
      <c r="PGU16"/>
      <c r="PGV16" s="20"/>
      <c r="PGW16"/>
      <c r="PGX16" s="20"/>
      <c r="PGY16"/>
      <c r="PGZ16" s="20"/>
      <c r="PHA16"/>
      <c r="PHB16" s="20"/>
      <c r="PHC16"/>
      <c r="PHD16" s="20"/>
      <c r="PHE16"/>
      <c r="PHF16" s="20"/>
      <c r="PHG16"/>
      <c r="PHH16" s="20"/>
      <c r="PHI16"/>
      <c r="PHJ16" s="20"/>
      <c r="PHK16"/>
      <c r="PHL16" s="20"/>
      <c r="PHM16"/>
      <c r="PHN16" s="20"/>
      <c r="PHO16"/>
      <c r="PHP16" s="20"/>
      <c r="PHQ16"/>
      <c r="PHR16" s="20"/>
      <c r="PHS16"/>
      <c r="PHT16" s="20"/>
      <c r="PHU16"/>
      <c r="PHV16" s="20"/>
      <c r="PHW16"/>
      <c r="PHX16" s="20"/>
      <c r="PHY16"/>
      <c r="PHZ16" s="20"/>
      <c r="PIA16"/>
      <c r="PIB16" s="20"/>
      <c r="PIC16"/>
      <c r="PID16" s="20"/>
      <c r="PIE16"/>
      <c r="PIF16" s="20"/>
      <c r="PIG16"/>
      <c r="PIH16" s="20"/>
      <c r="PII16"/>
      <c r="PIJ16" s="20"/>
      <c r="PIK16"/>
      <c r="PIL16" s="20"/>
      <c r="PIM16"/>
      <c r="PIN16" s="20"/>
      <c r="PIO16"/>
      <c r="PIP16" s="20"/>
      <c r="PIQ16"/>
      <c r="PIR16" s="20"/>
      <c r="PIS16"/>
      <c r="PIT16" s="20"/>
      <c r="PIU16"/>
      <c r="PIV16" s="20"/>
      <c r="PIW16"/>
      <c r="PIX16" s="20"/>
      <c r="PIY16"/>
      <c r="PIZ16" s="20"/>
      <c r="PJA16"/>
      <c r="PJB16" s="20"/>
      <c r="PJC16"/>
      <c r="PJD16" s="20"/>
      <c r="PJE16"/>
      <c r="PJF16" s="20"/>
      <c r="PJG16"/>
      <c r="PJH16" s="20"/>
      <c r="PJI16"/>
      <c r="PJJ16" s="20"/>
      <c r="PJK16"/>
      <c r="PJL16" s="20"/>
      <c r="PJM16"/>
      <c r="PJN16" s="20"/>
      <c r="PJO16"/>
      <c r="PJP16" s="20"/>
      <c r="PJQ16"/>
      <c r="PJR16" s="20"/>
      <c r="PJS16"/>
      <c r="PJT16" s="20"/>
      <c r="PJU16"/>
      <c r="PJV16" s="20"/>
      <c r="PJW16"/>
      <c r="PJX16" s="20"/>
      <c r="PJY16"/>
      <c r="PJZ16" s="20"/>
      <c r="PKA16"/>
      <c r="PKB16" s="20"/>
      <c r="PKC16"/>
      <c r="PKD16" s="20"/>
      <c r="PKE16"/>
      <c r="PKF16" s="20"/>
      <c r="PKG16"/>
      <c r="PKH16" s="20"/>
      <c r="PKI16"/>
      <c r="PKJ16" s="20"/>
      <c r="PKK16"/>
      <c r="PKL16" s="20"/>
      <c r="PKM16"/>
      <c r="PKN16" s="20"/>
      <c r="PKO16"/>
      <c r="PKP16" s="20"/>
      <c r="PKQ16"/>
      <c r="PKR16" s="20"/>
      <c r="PKS16"/>
      <c r="PKT16" s="20"/>
      <c r="PKU16"/>
      <c r="PKV16" s="20"/>
      <c r="PKW16"/>
      <c r="PKX16" s="20"/>
      <c r="PKY16"/>
      <c r="PKZ16" s="20"/>
      <c r="PLA16"/>
      <c r="PLB16" s="20"/>
      <c r="PLC16"/>
      <c r="PLD16" s="20"/>
      <c r="PLE16"/>
      <c r="PLF16" s="20"/>
      <c r="PLG16"/>
      <c r="PLH16" s="20"/>
      <c r="PLI16"/>
      <c r="PLJ16" s="20"/>
      <c r="PLK16"/>
      <c r="PLL16" s="20"/>
      <c r="PLM16"/>
      <c r="PLN16" s="20"/>
      <c r="PLO16"/>
      <c r="PLP16" s="20"/>
      <c r="PLQ16"/>
      <c r="PLR16" s="20"/>
      <c r="PLS16"/>
      <c r="PLT16" s="20"/>
      <c r="PLU16"/>
      <c r="PLV16" s="20"/>
      <c r="PLW16"/>
      <c r="PLX16" s="20"/>
      <c r="PLY16"/>
      <c r="PLZ16" s="20"/>
      <c r="PMA16"/>
      <c r="PMB16" s="20"/>
      <c r="PMC16"/>
      <c r="PMD16" s="20"/>
      <c r="PME16"/>
      <c r="PMF16" s="20"/>
      <c r="PMG16"/>
      <c r="PMH16" s="20"/>
      <c r="PMI16"/>
      <c r="PMJ16" s="20"/>
      <c r="PMK16"/>
      <c r="PML16" s="20"/>
      <c r="PMM16"/>
      <c r="PMN16" s="20"/>
      <c r="PMO16"/>
      <c r="PMP16" s="20"/>
      <c r="PMQ16"/>
      <c r="PMR16" s="20"/>
      <c r="PMS16"/>
      <c r="PMT16" s="20"/>
      <c r="PMU16"/>
      <c r="PMV16" s="20"/>
      <c r="PMW16"/>
      <c r="PMX16" s="20"/>
      <c r="PMY16"/>
      <c r="PMZ16" s="20"/>
      <c r="PNA16"/>
      <c r="PNB16" s="20"/>
      <c r="PNC16"/>
      <c r="PND16" s="20"/>
      <c r="PNE16"/>
      <c r="PNF16" s="20"/>
      <c r="PNG16"/>
      <c r="PNH16" s="20"/>
      <c r="PNI16"/>
      <c r="PNJ16" s="20"/>
      <c r="PNK16"/>
      <c r="PNL16" s="20"/>
      <c r="PNM16"/>
      <c r="PNN16" s="20"/>
      <c r="PNO16"/>
      <c r="PNP16" s="20"/>
      <c r="PNQ16"/>
      <c r="PNR16" s="20"/>
      <c r="PNS16"/>
      <c r="PNT16" s="20"/>
      <c r="PNU16"/>
      <c r="PNV16" s="20"/>
      <c r="PNW16"/>
      <c r="PNX16" s="20"/>
      <c r="PNY16"/>
      <c r="PNZ16" s="20"/>
      <c r="POA16"/>
      <c r="POB16" s="20"/>
      <c r="POC16"/>
      <c r="POD16" s="20"/>
      <c r="POE16"/>
      <c r="POF16" s="20"/>
      <c r="POG16"/>
      <c r="POH16" s="20"/>
      <c r="POI16"/>
      <c r="POJ16" s="20"/>
      <c r="POK16"/>
      <c r="POL16" s="20"/>
      <c r="POM16"/>
      <c r="PON16" s="20"/>
      <c r="POO16"/>
      <c r="POP16" s="20"/>
      <c r="POQ16"/>
      <c r="POR16" s="20"/>
      <c r="POS16"/>
      <c r="POT16" s="20"/>
      <c r="POU16"/>
      <c r="POV16" s="20"/>
      <c r="POW16"/>
      <c r="POX16" s="20"/>
      <c r="POY16"/>
      <c r="POZ16" s="20"/>
      <c r="PPA16"/>
      <c r="PPB16" s="20"/>
      <c r="PPC16"/>
      <c r="PPD16" s="20"/>
      <c r="PPE16"/>
      <c r="PPF16" s="20"/>
      <c r="PPG16"/>
      <c r="PPH16" s="20"/>
      <c r="PPI16"/>
      <c r="PPJ16" s="20"/>
      <c r="PPK16"/>
      <c r="PPL16" s="20"/>
      <c r="PPM16"/>
      <c r="PPN16" s="20"/>
      <c r="PPO16"/>
      <c r="PPP16" s="20"/>
      <c r="PPQ16"/>
      <c r="PPR16" s="20"/>
      <c r="PPS16"/>
      <c r="PPT16" s="20"/>
      <c r="PPU16"/>
      <c r="PPV16" s="20"/>
      <c r="PPW16"/>
      <c r="PPX16" s="20"/>
      <c r="PPY16"/>
      <c r="PPZ16" s="20"/>
      <c r="PQA16"/>
      <c r="PQB16" s="20"/>
      <c r="PQC16"/>
      <c r="PQD16" s="20"/>
      <c r="PQE16"/>
      <c r="PQF16" s="20"/>
      <c r="PQG16"/>
      <c r="PQH16" s="20"/>
      <c r="PQI16"/>
      <c r="PQJ16" s="20"/>
      <c r="PQK16"/>
      <c r="PQL16" s="20"/>
      <c r="PQM16"/>
      <c r="PQN16" s="20"/>
      <c r="PQO16"/>
      <c r="PQP16" s="20"/>
      <c r="PQQ16"/>
      <c r="PQR16" s="20"/>
      <c r="PQS16"/>
      <c r="PQT16" s="20"/>
      <c r="PQU16"/>
      <c r="PQV16" s="20"/>
      <c r="PQW16"/>
      <c r="PQX16" s="20"/>
      <c r="PQY16"/>
      <c r="PQZ16" s="20"/>
      <c r="PRA16"/>
      <c r="PRB16" s="20"/>
      <c r="PRC16"/>
      <c r="PRD16" s="20"/>
      <c r="PRE16"/>
      <c r="PRF16" s="20"/>
      <c r="PRG16"/>
      <c r="PRH16" s="20"/>
      <c r="PRI16"/>
      <c r="PRJ16" s="20"/>
      <c r="PRK16"/>
      <c r="PRL16" s="20"/>
      <c r="PRM16"/>
      <c r="PRN16" s="20"/>
      <c r="PRO16"/>
      <c r="PRP16" s="20"/>
      <c r="PRQ16"/>
      <c r="PRR16" s="20"/>
      <c r="PRS16"/>
      <c r="PRT16" s="20"/>
      <c r="PRU16"/>
      <c r="PRV16" s="20"/>
      <c r="PRW16"/>
      <c r="PRX16" s="20"/>
      <c r="PRY16"/>
      <c r="PRZ16" s="20"/>
      <c r="PSA16"/>
      <c r="PSB16" s="20"/>
      <c r="PSC16"/>
      <c r="PSD16" s="20"/>
      <c r="PSE16"/>
      <c r="PSF16" s="20"/>
      <c r="PSG16"/>
      <c r="PSH16" s="20"/>
      <c r="PSI16"/>
      <c r="PSJ16" s="20"/>
      <c r="PSK16"/>
      <c r="PSL16" s="20"/>
      <c r="PSM16"/>
      <c r="PSN16" s="20"/>
      <c r="PSO16"/>
      <c r="PSP16" s="20"/>
      <c r="PSQ16"/>
      <c r="PSR16" s="20"/>
      <c r="PSS16"/>
      <c r="PST16" s="20"/>
      <c r="PSU16"/>
      <c r="PSV16" s="20"/>
      <c r="PSW16"/>
      <c r="PSX16" s="20"/>
      <c r="PSY16"/>
      <c r="PSZ16" s="20"/>
      <c r="PTA16"/>
      <c r="PTB16" s="20"/>
      <c r="PTC16"/>
      <c r="PTD16" s="20"/>
      <c r="PTE16"/>
      <c r="PTF16" s="20"/>
      <c r="PTG16"/>
      <c r="PTH16" s="20"/>
      <c r="PTI16"/>
      <c r="PTJ16" s="20"/>
      <c r="PTK16"/>
      <c r="PTL16" s="20"/>
      <c r="PTM16"/>
      <c r="PTN16" s="20"/>
      <c r="PTO16"/>
      <c r="PTP16" s="20"/>
      <c r="PTQ16"/>
      <c r="PTR16" s="20"/>
      <c r="PTS16"/>
      <c r="PTT16" s="20"/>
      <c r="PTU16"/>
      <c r="PTV16" s="20"/>
      <c r="PTW16"/>
      <c r="PTX16" s="20"/>
      <c r="PTY16"/>
      <c r="PTZ16" s="20"/>
      <c r="PUA16"/>
      <c r="PUB16" s="20"/>
      <c r="PUC16"/>
      <c r="PUD16" s="20"/>
      <c r="PUE16"/>
      <c r="PUF16" s="20"/>
      <c r="PUG16"/>
      <c r="PUH16" s="20"/>
      <c r="PUI16"/>
      <c r="PUJ16" s="20"/>
      <c r="PUK16"/>
      <c r="PUL16" s="20"/>
      <c r="PUM16"/>
      <c r="PUN16" s="20"/>
      <c r="PUO16"/>
      <c r="PUP16" s="20"/>
      <c r="PUQ16"/>
      <c r="PUR16" s="20"/>
      <c r="PUS16"/>
      <c r="PUT16" s="20"/>
      <c r="PUU16"/>
      <c r="PUV16" s="20"/>
      <c r="PUW16"/>
      <c r="PUX16" s="20"/>
      <c r="PUY16"/>
      <c r="PUZ16" s="20"/>
      <c r="PVA16"/>
      <c r="PVB16" s="20"/>
      <c r="PVC16"/>
      <c r="PVD16" s="20"/>
      <c r="PVE16"/>
      <c r="PVF16" s="20"/>
      <c r="PVG16"/>
      <c r="PVH16" s="20"/>
      <c r="PVI16"/>
      <c r="PVJ16" s="20"/>
      <c r="PVK16"/>
      <c r="PVL16" s="20"/>
      <c r="PVM16"/>
      <c r="PVN16" s="20"/>
      <c r="PVO16"/>
      <c r="PVP16" s="20"/>
      <c r="PVQ16"/>
      <c r="PVR16" s="20"/>
      <c r="PVS16"/>
      <c r="PVT16" s="20"/>
      <c r="PVU16"/>
      <c r="PVV16" s="20"/>
      <c r="PVW16"/>
      <c r="PVX16" s="20"/>
      <c r="PVY16"/>
      <c r="PVZ16" s="20"/>
      <c r="PWA16"/>
      <c r="PWB16" s="20"/>
      <c r="PWC16"/>
      <c r="PWD16" s="20"/>
      <c r="PWE16"/>
      <c r="PWF16" s="20"/>
      <c r="PWG16"/>
      <c r="PWH16" s="20"/>
      <c r="PWI16"/>
      <c r="PWJ16" s="20"/>
      <c r="PWK16"/>
      <c r="PWL16" s="20"/>
      <c r="PWM16"/>
      <c r="PWN16" s="20"/>
      <c r="PWO16"/>
      <c r="PWP16" s="20"/>
      <c r="PWQ16"/>
      <c r="PWR16" s="20"/>
      <c r="PWS16"/>
      <c r="PWT16" s="20"/>
      <c r="PWU16"/>
      <c r="PWV16" s="20"/>
      <c r="PWW16"/>
      <c r="PWX16" s="20"/>
      <c r="PWY16"/>
      <c r="PWZ16" s="20"/>
      <c r="PXA16"/>
      <c r="PXB16" s="20"/>
      <c r="PXC16"/>
      <c r="PXD16" s="20"/>
      <c r="PXE16"/>
      <c r="PXF16" s="20"/>
      <c r="PXG16"/>
      <c r="PXH16" s="20"/>
      <c r="PXI16"/>
      <c r="PXJ16" s="20"/>
      <c r="PXK16"/>
      <c r="PXL16" s="20"/>
      <c r="PXM16"/>
      <c r="PXN16" s="20"/>
      <c r="PXO16"/>
      <c r="PXP16" s="20"/>
      <c r="PXQ16"/>
      <c r="PXR16" s="20"/>
      <c r="PXS16"/>
      <c r="PXT16" s="20"/>
      <c r="PXU16"/>
      <c r="PXV16" s="20"/>
      <c r="PXW16"/>
      <c r="PXX16" s="20"/>
      <c r="PXY16"/>
      <c r="PXZ16" s="20"/>
      <c r="PYA16"/>
      <c r="PYB16" s="20"/>
      <c r="PYC16"/>
      <c r="PYD16" s="20"/>
      <c r="PYE16"/>
      <c r="PYF16" s="20"/>
      <c r="PYG16"/>
      <c r="PYH16" s="20"/>
      <c r="PYI16"/>
      <c r="PYJ16" s="20"/>
      <c r="PYK16"/>
      <c r="PYL16" s="20"/>
      <c r="PYM16"/>
      <c r="PYN16" s="20"/>
      <c r="PYO16"/>
      <c r="PYP16" s="20"/>
      <c r="PYQ16"/>
      <c r="PYR16" s="20"/>
      <c r="PYS16"/>
      <c r="PYT16" s="20"/>
      <c r="PYU16"/>
      <c r="PYV16" s="20"/>
      <c r="PYW16"/>
      <c r="PYX16" s="20"/>
      <c r="PYY16"/>
      <c r="PYZ16" s="20"/>
      <c r="PZA16"/>
      <c r="PZB16" s="20"/>
      <c r="PZC16"/>
      <c r="PZD16" s="20"/>
      <c r="PZE16"/>
      <c r="PZF16" s="20"/>
      <c r="PZG16"/>
      <c r="PZH16" s="20"/>
      <c r="PZI16"/>
      <c r="PZJ16" s="20"/>
      <c r="PZK16"/>
      <c r="PZL16" s="20"/>
      <c r="PZM16"/>
      <c r="PZN16" s="20"/>
      <c r="PZO16"/>
      <c r="PZP16" s="20"/>
      <c r="PZQ16"/>
      <c r="PZR16" s="20"/>
      <c r="PZS16"/>
      <c r="PZT16" s="20"/>
      <c r="PZU16"/>
      <c r="PZV16" s="20"/>
      <c r="PZW16"/>
      <c r="PZX16" s="20"/>
      <c r="PZY16"/>
      <c r="PZZ16" s="20"/>
      <c r="QAA16"/>
      <c r="QAB16" s="20"/>
      <c r="QAC16"/>
      <c r="QAD16" s="20"/>
      <c r="QAE16"/>
      <c r="QAF16" s="20"/>
      <c r="QAG16"/>
      <c r="QAH16" s="20"/>
      <c r="QAI16"/>
      <c r="QAJ16" s="20"/>
      <c r="QAK16"/>
      <c r="QAL16" s="20"/>
      <c r="QAM16"/>
      <c r="QAN16" s="20"/>
      <c r="QAO16"/>
      <c r="QAP16" s="20"/>
      <c r="QAQ16"/>
      <c r="QAR16" s="20"/>
      <c r="QAS16"/>
      <c r="QAT16" s="20"/>
      <c r="QAU16"/>
      <c r="QAV16" s="20"/>
      <c r="QAW16"/>
      <c r="QAX16" s="20"/>
      <c r="QAY16"/>
      <c r="QAZ16" s="20"/>
      <c r="QBA16"/>
      <c r="QBB16" s="20"/>
      <c r="QBC16"/>
      <c r="QBD16" s="20"/>
      <c r="QBE16"/>
      <c r="QBF16" s="20"/>
      <c r="QBG16"/>
      <c r="QBH16" s="20"/>
      <c r="QBI16"/>
      <c r="QBJ16" s="20"/>
      <c r="QBK16"/>
      <c r="QBL16" s="20"/>
      <c r="QBM16"/>
      <c r="QBN16" s="20"/>
      <c r="QBO16"/>
      <c r="QBP16" s="20"/>
      <c r="QBQ16"/>
      <c r="QBR16" s="20"/>
      <c r="QBS16"/>
      <c r="QBT16" s="20"/>
      <c r="QBU16"/>
      <c r="QBV16" s="20"/>
      <c r="QBW16"/>
      <c r="QBX16" s="20"/>
      <c r="QBY16"/>
      <c r="QBZ16" s="20"/>
      <c r="QCA16"/>
      <c r="QCB16" s="20"/>
      <c r="QCC16"/>
      <c r="QCD16" s="20"/>
      <c r="QCE16"/>
      <c r="QCF16" s="20"/>
      <c r="QCG16"/>
      <c r="QCH16" s="20"/>
      <c r="QCI16"/>
      <c r="QCJ16" s="20"/>
      <c r="QCK16"/>
      <c r="QCL16" s="20"/>
      <c r="QCM16"/>
      <c r="QCN16" s="20"/>
      <c r="QCO16"/>
      <c r="QCP16" s="20"/>
      <c r="QCQ16"/>
      <c r="QCR16" s="20"/>
      <c r="QCS16"/>
      <c r="QCT16" s="20"/>
      <c r="QCU16"/>
      <c r="QCV16" s="20"/>
      <c r="QCW16"/>
      <c r="QCX16" s="20"/>
      <c r="QCY16"/>
      <c r="QCZ16" s="20"/>
      <c r="QDA16"/>
      <c r="QDB16" s="20"/>
      <c r="QDC16"/>
      <c r="QDD16" s="20"/>
      <c r="QDE16"/>
      <c r="QDF16" s="20"/>
      <c r="QDG16"/>
      <c r="QDH16" s="20"/>
      <c r="QDI16"/>
      <c r="QDJ16" s="20"/>
      <c r="QDK16"/>
      <c r="QDL16" s="20"/>
      <c r="QDM16"/>
      <c r="QDN16" s="20"/>
      <c r="QDO16"/>
      <c r="QDP16" s="20"/>
      <c r="QDQ16"/>
      <c r="QDR16" s="20"/>
      <c r="QDS16"/>
      <c r="QDT16" s="20"/>
      <c r="QDU16"/>
      <c r="QDV16" s="20"/>
      <c r="QDW16"/>
      <c r="QDX16" s="20"/>
      <c r="QDY16"/>
      <c r="QDZ16" s="20"/>
      <c r="QEA16"/>
      <c r="QEB16" s="20"/>
      <c r="QEC16"/>
      <c r="QED16" s="20"/>
      <c r="QEE16"/>
      <c r="QEF16" s="20"/>
      <c r="QEG16"/>
      <c r="QEH16" s="20"/>
      <c r="QEI16"/>
      <c r="QEJ16" s="20"/>
      <c r="QEK16"/>
      <c r="QEL16" s="20"/>
      <c r="QEM16"/>
      <c r="QEN16" s="20"/>
      <c r="QEO16"/>
      <c r="QEP16" s="20"/>
      <c r="QEQ16"/>
      <c r="QER16" s="20"/>
      <c r="QES16"/>
      <c r="QET16" s="20"/>
      <c r="QEU16"/>
      <c r="QEV16" s="20"/>
      <c r="QEW16"/>
      <c r="QEX16" s="20"/>
      <c r="QEY16"/>
      <c r="QEZ16" s="20"/>
      <c r="QFA16"/>
      <c r="QFB16" s="20"/>
      <c r="QFC16"/>
      <c r="QFD16" s="20"/>
      <c r="QFE16"/>
      <c r="QFF16" s="20"/>
      <c r="QFG16"/>
      <c r="QFH16" s="20"/>
      <c r="QFI16"/>
      <c r="QFJ16" s="20"/>
      <c r="QFK16"/>
      <c r="QFL16" s="20"/>
      <c r="QFM16"/>
      <c r="QFN16" s="20"/>
      <c r="QFO16"/>
      <c r="QFP16" s="20"/>
      <c r="QFQ16"/>
      <c r="QFR16" s="20"/>
      <c r="QFS16"/>
      <c r="QFT16" s="20"/>
      <c r="QFU16"/>
      <c r="QFV16" s="20"/>
      <c r="QFW16"/>
      <c r="QFX16" s="20"/>
      <c r="QFY16"/>
      <c r="QFZ16" s="20"/>
      <c r="QGA16"/>
      <c r="QGB16" s="20"/>
      <c r="QGC16"/>
      <c r="QGD16" s="20"/>
      <c r="QGE16"/>
      <c r="QGF16" s="20"/>
      <c r="QGG16"/>
      <c r="QGH16" s="20"/>
      <c r="QGI16"/>
      <c r="QGJ16" s="20"/>
      <c r="QGK16"/>
      <c r="QGL16" s="20"/>
      <c r="QGM16"/>
      <c r="QGN16" s="20"/>
      <c r="QGO16"/>
      <c r="QGP16" s="20"/>
      <c r="QGQ16"/>
      <c r="QGR16" s="20"/>
      <c r="QGS16"/>
      <c r="QGT16" s="20"/>
      <c r="QGU16"/>
      <c r="QGV16" s="20"/>
      <c r="QGW16"/>
      <c r="QGX16" s="20"/>
      <c r="QGY16"/>
      <c r="QGZ16" s="20"/>
      <c r="QHA16"/>
      <c r="QHB16" s="20"/>
      <c r="QHC16"/>
      <c r="QHD16" s="20"/>
      <c r="QHE16"/>
      <c r="QHF16" s="20"/>
      <c r="QHG16"/>
      <c r="QHH16" s="20"/>
      <c r="QHI16"/>
      <c r="QHJ16" s="20"/>
      <c r="QHK16"/>
      <c r="QHL16" s="20"/>
      <c r="QHM16"/>
      <c r="QHN16" s="20"/>
      <c r="QHO16"/>
      <c r="QHP16" s="20"/>
      <c r="QHQ16"/>
      <c r="QHR16" s="20"/>
      <c r="QHS16"/>
      <c r="QHT16" s="20"/>
      <c r="QHU16"/>
      <c r="QHV16" s="20"/>
      <c r="QHW16"/>
      <c r="QHX16" s="20"/>
      <c r="QHY16"/>
      <c r="QHZ16" s="20"/>
      <c r="QIA16"/>
      <c r="QIB16" s="20"/>
      <c r="QIC16"/>
      <c r="QID16" s="20"/>
      <c r="QIE16"/>
      <c r="QIF16" s="20"/>
      <c r="QIG16"/>
      <c r="QIH16" s="20"/>
      <c r="QII16"/>
      <c r="QIJ16" s="20"/>
      <c r="QIK16"/>
      <c r="QIL16" s="20"/>
      <c r="QIM16"/>
      <c r="QIN16" s="20"/>
      <c r="QIO16"/>
      <c r="QIP16" s="20"/>
      <c r="QIQ16"/>
      <c r="QIR16" s="20"/>
      <c r="QIS16"/>
      <c r="QIT16" s="20"/>
      <c r="QIU16"/>
      <c r="QIV16" s="20"/>
      <c r="QIW16"/>
      <c r="QIX16" s="20"/>
      <c r="QIY16"/>
      <c r="QIZ16" s="20"/>
      <c r="QJA16"/>
      <c r="QJB16" s="20"/>
      <c r="QJC16"/>
      <c r="QJD16" s="20"/>
      <c r="QJE16"/>
      <c r="QJF16" s="20"/>
      <c r="QJG16"/>
      <c r="QJH16" s="20"/>
      <c r="QJI16"/>
      <c r="QJJ16" s="20"/>
      <c r="QJK16"/>
      <c r="QJL16" s="20"/>
      <c r="QJM16"/>
      <c r="QJN16" s="20"/>
      <c r="QJO16"/>
      <c r="QJP16" s="20"/>
      <c r="QJQ16"/>
      <c r="QJR16" s="20"/>
      <c r="QJS16"/>
      <c r="QJT16" s="20"/>
      <c r="QJU16"/>
      <c r="QJV16" s="20"/>
      <c r="QJW16"/>
      <c r="QJX16" s="20"/>
      <c r="QJY16"/>
      <c r="QJZ16" s="20"/>
      <c r="QKA16"/>
      <c r="QKB16" s="20"/>
      <c r="QKC16"/>
      <c r="QKD16" s="20"/>
      <c r="QKE16"/>
      <c r="QKF16" s="20"/>
      <c r="QKG16"/>
      <c r="QKH16" s="20"/>
      <c r="QKI16"/>
      <c r="QKJ16" s="20"/>
      <c r="QKK16"/>
      <c r="QKL16" s="20"/>
      <c r="QKM16"/>
      <c r="QKN16" s="20"/>
      <c r="QKO16"/>
      <c r="QKP16" s="20"/>
      <c r="QKQ16"/>
      <c r="QKR16" s="20"/>
      <c r="QKS16"/>
      <c r="QKT16" s="20"/>
      <c r="QKU16"/>
      <c r="QKV16" s="20"/>
      <c r="QKW16"/>
      <c r="QKX16" s="20"/>
      <c r="QKY16"/>
      <c r="QKZ16" s="20"/>
      <c r="QLA16"/>
      <c r="QLB16" s="20"/>
      <c r="QLC16"/>
      <c r="QLD16" s="20"/>
      <c r="QLE16"/>
      <c r="QLF16" s="20"/>
      <c r="QLG16"/>
      <c r="QLH16" s="20"/>
      <c r="QLI16"/>
      <c r="QLJ16" s="20"/>
      <c r="QLK16"/>
      <c r="QLL16" s="20"/>
      <c r="QLM16"/>
      <c r="QLN16" s="20"/>
      <c r="QLO16"/>
      <c r="QLP16" s="20"/>
      <c r="QLQ16"/>
      <c r="QLR16" s="20"/>
      <c r="QLS16"/>
      <c r="QLT16" s="20"/>
      <c r="QLU16"/>
      <c r="QLV16" s="20"/>
      <c r="QLW16"/>
      <c r="QLX16" s="20"/>
      <c r="QLY16"/>
      <c r="QLZ16" s="20"/>
      <c r="QMA16"/>
      <c r="QMB16" s="20"/>
      <c r="QMC16"/>
      <c r="QMD16" s="20"/>
      <c r="QME16"/>
      <c r="QMF16" s="20"/>
      <c r="QMG16"/>
      <c r="QMH16" s="20"/>
      <c r="QMI16"/>
      <c r="QMJ16" s="20"/>
      <c r="QMK16"/>
      <c r="QML16" s="20"/>
      <c r="QMM16"/>
      <c r="QMN16" s="20"/>
      <c r="QMO16"/>
      <c r="QMP16" s="20"/>
      <c r="QMQ16"/>
      <c r="QMR16" s="20"/>
      <c r="QMS16"/>
      <c r="QMT16" s="20"/>
      <c r="QMU16"/>
      <c r="QMV16" s="20"/>
      <c r="QMW16"/>
      <c r="QMX16" s="20"/>
      <c r="QMY16"/>
      <c r="QMZ16" s="20"/>
      <c r="QNA16"/>
      <c r="QNB16" s="20"/>
      <c r="QNC16"/>
      <c r="QND16" s="20"/>
      <c r="QNE16"/>
      <c r="QNF16" s="20"/>
      <c r="QNG16"/>
      <c r="QNH16" s="20"/>
      <c r="QNI16"/>
      <c r="QNJ16" s="20"/>
      <c r="QNK16"/>
      <c r="QNL16" s="20"/>
      <c r="QNM16"/>
      <c r="QNN16" s="20"/>
      <c r="QNO16"/>
      <c r="QNP16" s="20"/>
      <c r="QNQ16"/>
      <c r="QNR16" s="20"/>
      <c r="QNS16"/>
      <c r="QNT16" s="20"/>
      <c r="QNU16"/>
      <c r="QNV16" s="20"/>
      <c r="QNW16"/>
      <c r="QNX16" s="20"/>
      <c r="QNY16"/>
      <c r="QNZ16" s="20"/>
      <c r="QOA16"/>
      <c r="QOB16" s="20"/>
      <c r="QOC16"/>
      <c r="QOD16" s="20"/>
      <c r="QOE16"/>
      <c r="QOF16" s="20"/>
      <c r="QOG16"/>
      <c r="QOH16" s="20"/>
      <c r="QOI16"/>
      <c r="QOJ16" s="20"/>
      <c r="QOK16"/>
      <c r="QOL16" s="20"/>
      <c r="QOM16"/>
      <c r="QON16" s="20"/>
      <c r="QOO16"/>
      <c r="QOP16" s="20"/>
      <c r="QOQ16"/>
      <c r="QOR16" s="20"/>
      <c r="QOS16"/>
      <c r="QOT16" s="20"/>
      <c r="QOU16"/>
      <c r="QOV16" s="20"/>
      <c r="QOW16"/>
      <c r="QOX16" s="20"/>
      <c r="QOY16"/>
      <c r="QOZ16" s="20"/>
      <c r="QPA16"/>
      <c r="QPB16" s="20"/>
      <c r="QPC16"/>
      <c r="QPD16" s="20"/>
      <c r="QPE16"/>
      <c r="QPF16" s="20"/>
      <c r="QPG16"/>
      <c r="QPH16" s="20"/>
      <c r="QPI16"/>
      <c r="QPJ16" s="20"/>
      <c r="QPK16"/>
      <c r="QPL16" s="20"/>
      <c r="QPM16"/>
      <c r="QPN16" s="20"/>
      <c r="QPO16"/>
      <c r="QPP16" s="20"/>
      <c r="QPQ16"/>
      <c r="QPR16" s="20"/>
      <c r="QPS16"/>
      <c r="QPT16" s="20"/>
      <c r="QPU16"/>
      <c r="QPV16" s="20"/>
      <c r="QPW16"/>
      <c r="QPX16" s="20"/>
      <c r="QPY16"/>
      <c r="QPZ16" s="20"/>
      <c r="QQA16"/>
      <c r="QQB16" s="20"/>
      <c r="QQC16"/>
      <c r="QQD16" s="20"/>
      <c r="QQE16"/>
      <c r="QQF16" s="20"/>
      <c r="QQG16"/>
      <c r="QQH16" s="20"/>
      <c r="QQI16"/>
      <c r="QQJ16" s="20"/>
      <c r="QQK16"/>
      <c r="QQL16" s="20"/>
      <c r="QQM16"/>
      <c r="QQN16" s="20"/>
      <c r="QQO16"/>
      <c r="QQP16" s="20"/>
      <c r="QQQ16"/>
      <c r="QQR16" s="20"/>
      <c r="QQS16"/>
      <c r="QQT16" s="20"/>
      <c r="QQU16"/>
      <c r="QQV16" s="20"/>
      <c r="QQW16"/>
      <c r="QQX16" s="20"/>
      <c r="QQY16"/>
      <c r="QQZ16" s="20"/>
      <c r="QRA16"/>
      <c r="QRB16" s="20"/>
      <c r="QRC16"/>
      <c r="QRD16" s="20"/>
      <c r="QRE16"/>
      <c r="QRF16" s="20"/>
      <c r="QRG16"/>
      <c r="QRH16" s="20"/>
      <c r="QRI16"/>
      <c r="QRJ16" s="20"/>
      <c r="QRK16"/>
      <c r="QRL16" s="20"/>
      <c r="QRM16"/>
      <c r="QRN16" s="20"/>
      <c r="QRO16"/>
      <c r="QRP16" s="20"/>
      <c r="QRQ16"/>
      <c r="QRR16" s="20"/>
      <c r="QRS16"/>
      <c r="QRT16" s="20"/>
      <c r="QRU16"/>
      <c r="QRV16" s="20"/>
      <c r="QRW16"/>
      <c r="QRX16" s="20"/>
      <c r="QRY16"/>
      <c r="QRZ16" s="20"/>
      <c r="QSA16"/>
      <c r="QSB16" s="20"/>
      <c r="QSC16"/>
      <c r="QSD16" s="20"/>
      <c r="QSE16"/>
      <c r="QSF16" s="20"/>
      <c r="QSG16"/>
      <c r="QSH16" s="20"/>
      <c r="QSI16"/>
      <c r="QSJ16" s="20"/>
      <c r="QSK16"/>
      <c r="QSL16" s="20"/>
      <c r="QSM16"/>
      <c r="QSN16" s="20"/>
      <c r="QSO16"/>
      <c r="QSP16" s="20"/>
      <c r="QSQ16"/>
      <c r="QSR16" s="20"/>
      <c r="QSS16"/>
      <c r="QST16" s="20"/>
      <c r="QSU16"/>
      <c r="QSV16" s="20"/>
      <c r="QSW16"/>
      <c r="QSX16" s="20"/>
      <c r="QSY16"/>
      <c r="QSZ16" s="20"/>
      <c r="QTA16"/>
      <c r="QTB16" s="20"/>
      <c r="QTC16"/>
      <c r="QTD16" s="20"/>
      <c r="QTE16"/>
      <c r="QTF16" s="20"/>
      <c r="QTG16"/>
      <c r="QTH16" s="20"/>
      <c r="QTI16"/>
      <c r="QTJ16" s="20"/>
      <c r="QTK16"/>
      <c r="QTL16" s="20"/>
      <c r="QTM16"/>
      <c r="QTN16" s="20"/>
      <c r="QTO16"/>
      <c r="QTP16" s="20"/>
      <c r="QTQ16"/>
      <c r="QTR16" s="20"/>
      <c r="QTS16"/>
      <c r="QTT16" s="20"/>
      <c r="QTU16"/>
      <c r="QTV16" s="20"/>
      <c r="QTW16"/>
      <c r="QTX16" s="20"/>
      <c r="QTY16"/>
      <c r="QTZ16" s="20"/>
      <c r="QUA16"/>
      <c r="QUB16" s="20"/>
      <c r="QUC16"/>
      <c r="QUD16" s="20"/>
      <c r="QUE16"/>
      <c r="QUF16" s="20"/>
      <c r="QUG16"/>
      <c r="QUH16" s="20"/>
      <c r="QUI16"/>
      <c r="QUJ16" s="20"/>
      <c r="QUK16"/>
      <c r="QUL16" s="20"/>
      <c r="QUM16"/>
      <c r="QUN16" s="20"/>
      <c r="QUO16"/>
      <c r="QUP16" s="20"/>
      <c r="QUQ16"/>
      <c r="QUR16" s="20"/>
      <c r="QUS16"/>
      <c r="QUT16" s="20"/>
      <c r="QUU16"/>
      <c r="QUV16" s="20"/>
      <c r="QUW16"/>
      <c r="QUX16" s="20"/>
      <c r="QUY16"/>
      <c r="QUZ16" s="20"/>
      <c r="QVA16"/>
      <c r="QVB16" s="20"/>
      <c r="QVC16"/>
      <c r="QVD16" s="20"/>
      <c r="QVE16"/>
      <c r="QVF16" s="20"/>
      <c r="QVG16"/>
      <c r="QVH16" s="20"/>
      <c r="QVI16"/>
      <c r="QVJ16" s="20"/>
      <c r="QVK16"/>
      <c r="QVL16" s="20"/>
      <c r="QVM16"/>
      <c r="QVN16" s="20"/>
      <c r="QVO16"/>
      <c r="QVP16" s="20"/>
      <c r="QVQ16"/>
      <c r="QVR16" s="20"/>
      <c r="QVS16"/>
      <c r="QVT16" s="20"/>
      <c r="QVU16"/>
      <c r="QVV16" s="20"/>
      <c r="QVW16"/>
      <c r="QVX16" s="20"/>
      <c r="QVY16"/>
      <c r="QVZ16" s="20"/>
      <c r="QWA16"/>
      <c r="QWB16" s="20"/>
      <c r="QWC16"/>
      <c r="QWD16" s="20"/>
      <c r="QWE16"/>
      <c r="QWF16" s="20"/>
      <c r="QWG16"/>
      <c r="QWH16" s="20"/>
      <c r="QWI16"/>
      <c r="QWJ16" s="20"/>
      <c r="QWK16"/>
      <c r="QWL16" s="20"/>
      <c r="QWM16"/>
      <c r="QWN16" s="20"/>
      <c r="QWO16"/>
      <c r="QWP16" s="20"/>
      <c r="QWQ16"/>
      <c r="QWR16" s="20"/>
      <c r="QWS16"/>
      <c r="QWT16" s="20"/>
      <c r="QWU16"/>
      <c r="QWV16" s="20"/>
      <c r="QWW16"/>
      <c r="QWX16" s="20"/>
      <c r="QWY16"/>
      <c r="QWZ16" s="20"/>
      <c r="QXA16"/>
      <c r="QXB16" s="20"/>
      <c r="QXC16"/>
      <c r="QXD16" s="20"/>
      <c r="QXE16"/>
      <c r="QXF16" s="20"/>
      <c r="QXG16"/>
      <c r="QXH16" s="20"/>
      <c r="QXI16"/>
      <c r="QXJ16" s="20"/>
      <c r="QXK16"/>
      <c r="QXL16" s="20"/>
      <c r="QXM16"/>
      <c r="QXN16" s="20"/>
      <c r="QXO16"/>
      <c r="QXP16" s="20"/>
      <c r="QXQ16"/>
      <c r="QXR16" s="20"/>
      <c r="QXS16"/>
      <c r="QXT16" s="20"/>
      <c r="QXU16"/>
      <c r="QXV16" s="20"/>
      <c r="QXW16"/>
      <c r="QXX16" s="20"/>
      <c r="QXY16"/>
      <c r="QXZ16" s="20"/>
      <c r="QYA16"/>
      <c r="QYB16" s="20"/>
      <c r="QYC16"/>
      <c r="QYD16" s="20"/>
      <c r="QYE16"/>
      <c r="QYF16" s="20"/>
      <c r="QYG16"/>
      <c r="QYH16" s="20"/>
      <c r="QYI16"/>
      <c r="QYJ16" s="20"/>
      <c r="QYK16"/>
      <c r="QYL16" s="20"/>
      <c r="QYM16"/>
      <c r="QYN16" s="20"/>
      <c r="QYO16"/>
      <c r="QYP16" s="20"/>
      <c r="QYQ16"/>
      <c r="QYR16" s="20"/>
      <c r="QYS16"/>
      <c r="QYT16" s="20"/>
      <c r="QYU16"/>
      <c r="QYV16" s="20"/>
      <c r="QYW16"/>
      <c r="QYX16" s="20"/>
      <c r="QYY16"/>
      <c r="QYZ16" s="20"/>
      <c r="QZA16"/>
      <c r="QZB16" s="20"/>
      <c r="QZC16"/>
      <c r="QZD16" s="20"/>
      <c r="QZE16"/>
      <c r="QZF16" s="20"/>
      <c r="QZG16"/>
      <c r="QZH16" s="20"/>
      <c r="QZI16"/>
      <c r="QZJ16" s="20"/>
      <c r="QZK16"/>
      <c r="QZL16" s="20"/>
      <c r="QZM16"/>
      <c r="QZN16" s="20"/>
      <c r="QZO16"/>
      <c r="QZP16" s="20"/>
      <c r="QZQ16"/>
      <c r="QZR16" s="20"/>
      <c r="QZS16"/>
      <c r="QZT16" s="20"/>
      <c r="QZU16"/>
      <c r="QZV16" s="20"/>
      <c r="QZW16"/>
      <c r="QZX16" s="20"/>
      <c r="QZY16"/>
      <c r="QZZ16" s="20"/>
      <c r="RAA16"/>
      <c r="RAB16" s="20"/>
      <c r="RAC16"/>
      <c r="RAD16" s="20"/>
      <c r="RAE16"/>
      <c r="RAF16" s="20"/>
      <c r="RAG16"/>
      <c r="RAH16" s="20"/>
      <c r="RAI16"/>
      <c r="RAJ16" s="20"/>
      <c r="RAK16"/>
      <c r="RAL16" s="20"/>
      <c r="RAM16"/>
      <c r="RAN16" s="20"/>
      <c r="RAO16"/>
      <c r="RAP16" s="20"/>
      <c r="RAQ16"/>
      <c r="RAR16" s="20"/>
      <c r="RAS16"/>
      <c r="RAT16" s="20"/>
      <c r="RAU16"/>
      <c r="RAV16" s="20"/>
      <c r="RAW16"/>
      <c r="RAX16" s="20"/>
      <c r="RAY16"/>
      <c r="RAZ16" s="20"/>
      <c r="RBA16"/>
      <c r="RBB16" s="20"/>
      <c r="RBC16"/>
      <c r="RBD16" s="20"/>
      <c r="RBE16"/>
      <c r="RBF16" s="20"/>
      <c r="RBG16"/>
      <c r="RBH16" s="20"/>
      <c r="RBI16"/>
      <c r="RBJ16" s="20"/>
      <c r="RBK16"/>
      <c r="RBL16" s="20"/>
      <c r="RBM16"/>
      <c r="RBN16" s="20"/>
      <c r="RBO16"/>
      <c r="RBP16" s="20"/>
      <c r="RBQ16"/>
      <c r="RBR16" s="20"/>
      <c r="RBS16"/>
      <c r="RBT16" s="20"/>
      <c r="RBU16"/>
      <c r="RBV16" s="20"/>
      <c r="RBW16"/>
      <c r="RBX16" s="20"/>
      <c r="RBY16"/>
      <c r="RBZ16" s="20"/>
      <c r="RCA16"/>
      <c r="RCB16" s="20"/>
      <c r="RCC16"/>
      <c r="RCD16" s="20"/>
      <c r="RCE16"/>
      <c r="RCF16" s="20"/>
      <c r="RCG16"/>
      <c r="RCH16" s="20"/>
      <c r="RCI16"/>
      <c r="RCJ16" s="20"/>
      <c r="RCK16"/>
      <c r="RCL16" s="20"/>
      <c r="RCM16"/>
      <c r="RCN16" s="20"/>
      <c r="RCO16"/>
      <c r="RCP16" s="20"/>
      <c r="RCQ16"/>
      <c r="RCR16" s="20"/>
      <c r="RCS16"/>
      <c r="RCT16" s="20"/>
      <c r="RCU16"/>
      <c r="RCV16" s="20"/>
      <c r="RCW16"/>
      <c r="RCX16" s="20"/>
      <c r="RCY16"/>
      <c r="RCZ16" s="20"/>
      <c r="RDA16"/>
      <c r="RDB16" s="20"/>
      <c r="RDC16"/>
      <c r="RDD16" s="20"/>
      <c r="RDE16"/>
      <c r="RDF16" s="20"/>
      <c r="RDG16"/>
      <c r="RDH16" s="20"/>
      <c r="RDI16"/>
      <c r="RDJ16" s="20"/>
      <c r="RDK16"/>
      <c r="RDL16" s="20"/>
      <c r="RDM16"/>
      <c r="RDN16" s="20"/>
      <c r="RDO16"/>
      <c r="RDP16" s="20"/>
      <c r="RDQ16"/>
      <c r="RDR16" s="20"/>
      <c r="RDS16"/>
      <c r="RDT16" s="20"/>
      <c r="RDU16"/>
      <c r="RDV16" s="20"/>
      <c r="RDW16"/>
      <c r="RDX16" s="20"/>
      <c r="RDY16"/>
      <c r="RDZ16" s="20"/>
      <c r="REA16"/>
      <c r="REB16" s="20"/>
      <c r="REC16"/>
      <c r="RED16" s="20"/>
      <c r="REE16"/>
      <c r="REF16" s="20"/>
      <c r="REG16"/>
      <c r="REH16" s="20"/>
      <c r="REI16"/>
      <c r="REJ16" s="20"/>
      <c r="REK16"/>
      <c r="REL16" s="20"/>
      <c r="REM16"/>
      <c r="REN16" s="20"/>
      <c r="REO16"/>
      <c r="REP16" s="20"/>
      <c r="REQ16"/>
      <c r="RER16" s="20"/>
      <c r="RES16"/>
      <c r="RET16" s="20"/>
      <c r="REU16"/>
      <c r="REV16" s="20"/>
      <c r="REW16"/>
      <c r="REX16" s="20"/>
      <c r="REY16"/>
      <c r="REZ16" s="20"/>
      <c r="RFA16"/>
      <c r="RFB16" s="20"/>
      <c r="RFC16"/>
      <c r="RFD16" s="20"/>
      <c r="RFE16"/>
      <c r="RFF16" s="20"/>
      <c r="RFG16"/>
      <c r="RFH16" s="20"/>
      <c r="RFI16"/>
      <c r="RFJ16" s="20"/>
      <c r="RFK16"/>
      <c r="RFL16" s="20"/>
      <c r="RFM16"/>
      <c r="RFN16" s="20"/>
      <c r="RFO16"/>
      <c r="RFP16" s="20"/>
      <c r="RFQ16"/>
      <c r="RFR16" s="20"/>
      <c r="RFS16"/>
      <c r="RFT16" s="20"/>
      <c r="RFU16"/>
      <c r="RFV16" s="20"/>
      <c r="RFW16"/>
      <c r="RFX16" s="20"/>
      <c r="RFY16"/>
      <c r="RFZ16" s="20"/>
      <c r="RGA16"/>
      <c r="RGB16" s="20"/>
      <c r="RGC16"/>
      <c r="RGD16" s="20"/>
      <c r="RGE16"/>
      <c r="RGF16" s="20"/>
      <c r="RGG16"/>
      <c r="RGH16" s="20"/>
      <c r="RGI16"/>
      <c r="RGJ16" s="20"/>
      <c r="RGK16"/>
      <c r="RGL16" s="20"/>
      <c r="RGM16"/>
      <c r="RGN16" s="20"/>
      <c r="RGO16"/>
      <c r="RGP16" s="20"/>
      <c r="RGQ16"/>
      <c r="RGR16" s="20"/>
      <c r="RGS16"/>
      <c r="RGT16" s="20"/>
      <c r="RGU16"/>
      <c r="RGV16" s="20"/>
      <c r="RGW16"/>
      <c r="RGX16" s="20"/>
      <c r="RGY16"/>
      <c r="RGZ16" s="20"/>
      <c r="RHA16"/>
      <c r="RHB16" s="20"/>
      <c r="RHC16"/>
      <c r="RHD16" s="20"/>
      <c r="RHE16"/>
      <c r="RHF16" s="20"/>
      <c r="RHG16"/>
      <c r="RHH16" s="20"/>
      <c r="RHI16"/>
      <c r="RHJ16" s="20"/>
      <c r="RHK16"/>
      <c r="RHL16" s="20"/>
      <c r="RHM16"/>
      <c r="RHN16" s="20"/>
      <c r="RHO16"/>
      <c r="RHP16" s="20"/>
      <c r="RHQ16"/>
      <c r="RHR16" s="20"/>
      <c r="RHS16"/>
      <c r="RHT16" s="20"/>
      <c r="RHU16"/>
      <c r="RHV16" s="20"/>
      <c r="RHW16"/>
      <c r="RHX16" s="20"/>
      <c r="RHY16"/>
      <c r="RHZ16" s="20"/>
      <c r="RIA16"/>
      <c r="RIB16" s="20"/>
      <c r="RIC16"/>
      <c r="RID16" s="20"/>
      <c r="RIE16"/>
      <c r="RIF16" s="20"/>
      <c r="RIG16"/>
      <c r="RIH16" s="20"/>
      <c r="RII16"/>
      <c r="RIJ16" s="20"/>
      <c r="RIK16"/>
      <c r="RIL16" s="20"/>
      <c r="RIM16"/>
      <c r="RIN16" s="20"/>
      <c r="RIO16"/>
      <c r="RIP16" s="20"/>
      <c r="RIQ16"/>
      <c r="RIR16" s="20"/>
      <c r="RIS16"/>
      <c r="RIT16" s="20"/>
      <c r="RIU16"/>
      <c r="RIV16" s="20"/>
      <c r="RIW16"/>
      <c r="RIX16" s="20"/>
      <c r="RIY16"/>
      <c r="RIZ16" s="20"/>
      <c r="RJA16"/>
      <c r="RJB16" s="20"/>
      <c r="RJC16"/>
      <c r="RJD16" s="20"/>
      <c r="RJE16"/>
      <c r="RJF16" s="20"/>
      <c r="RJG16"/>
      <c r="RJH16" s="20"/>
      <c r="RJI16"/>
      <c r="RJJ16" s="20"/>
      <c r="RJK16"/>
      <c r="RJL16" s="20"/>
      <c r="RJM16"/>
      <c r="RJN16" s="20"/>
      <c r="RJO16"/>
      <c r="RJP16" s="20"/>
      <c r="RJQ16"/>
      <c r="RJR16" s="20"/>
      <c r="RJS16"/>
      <c r="RJT16" s="20"/>
      <c r="RJU16"/>
      <c r="RJV16" s="20"/>
      <c r="RJW16"/>
      <c r="RJX16" s="20"/>
      <c r="RJY16"/>
      <c r="RJZ16" s="20"/>
      <c r="RKA16"/>
      <c r="RKB16" s="20"/>
      <c r="RKC16"/>
      <c r="RKD16" s="20"/>
      <c r="RKE16"/>
      <c r="RKF16" s="20"/>
      <c r="RKG16"/>
      <c r="RKH16" s="20"/>
      <c r="RKI16"/>
      <c r="RKJ16" s="20"/>
      <c r="RKK16"/>
      <c r="RKL16" s="20"/>
      <c r="RKM16"/>
      <c r="RKN16" s="20"/>
      <c r="RKO16"/>
      <c r="RKP16" s="20"/>
      <c r="RKQ16"/>
      <c r="RKR16" s="20"/>
      <c r="RKS16"/>
      <c r="RKT16" s="20"/>
      <c r="RKU16"/>
      <c r="RKV16" s="20"/>
      <c r="RKW16"/>
      <c r="RKX16" s="20"/>
      <c r="RKY16"/>
      <c r="RKZ16" s="20"/>
      <c r="RLA16"/>
      <c r="RLB16" s="20"/>
      <c r="RLC16"/>
      <c r="RLD16" s="20"/>
      <c r="RLE16"/>
      <c r="RLF16" s="20"/>
      <c r="RLG16"/>
      <c r="RLH16" s="20"/>
      <c r="RLI16"/>
      <c r="RLJ16" s="20"/>
      <c r="RLK16"/>
      <c r="RLL16" s="20"/>
      <c r="RLM16"/>
      <c r="RLN16" s="20"/>
      <c r="RLO16"/>
      <c r="RLP16" s="20"/>
      <c r="RLQ16"/>
      <c r="RLR16" s="20"/>
      <c r="RLS16"/>
      <c r="RLT16" s="20"/>
      <c r="RLU16"/>
      <c r="RLV16" s="20"/>
      <c r="RLW16"/>
      <c r="RLX16" s="20"/>
      <c r="RLY16"/>
      <c r="RLZ16" s="20"/>
      <c r="RMA16"/>
      <c r="RMB16" s="20"/>
      <c r="RMC16"/>
      <c r="RMD16" s="20"/>
      <c r="RME16"/>
      <c r="RMF16" s="20"/>
      <c r="RMG16"/>
      <c r="RMH16" s="20"/>
      <c r="RMI16"/>
      <c r="RMJ16" s="20"/>
      <c r="RMK16"/>
      <c r="RML16" s="20"/>
      <c r="RMM16"/>
      <c r="RMN16" s="20"/>
      <c r="RMO16"/>
      <c r="RMP16" s="20"/>
      <c r="RMQ16"/>
      <c r="RMR16" s="20"/>
      <c r="RMS16"/>
      <c r="RMT16" s="20"/>
      <c r="RMU16"/>
      <c r="RMV16" s="20"/>
      <c r="RMW16"/>
      <c r="RMX16" s="20"/>
      <c r="RMY16"/>
      <c r="RMZ16" s="20"/>
      <c r="RNA16"/>
      <c r="RNB16" s="20"/>
      <c r="RNC16"/>
      <c r="RND16" s="20"/>
      <c r="RNE16"/>
      <c r="RNF16" s="20"/>
      <c r="RNG16"/>
      <c r="RNH16" s="20"/>
      <c r="RNI16"/>
      <c r="RNJ16" s="20"/>
      <c r="RNK16"/>
      <c r="RNL16" s="20"/>
      <c r="RNM16"/>
      <c r="RNN16" s="20"/>
      <c r="RNO16"/>
      <c r="RNP16" s="20"/>
      <c r="RNQ16"/>
      <c r="RNR16" s="20"/>
      <c r="RNS16"/>
      <c r="RNT16" s="20"/>
      <c r="RNU16"/>
      <c r="RNV16" s="20"/>
      <c r="RNW16"/>
      <c r="RNX16" s="20"/>
      <c r="RNY16"/>
      <c r="RNZ16" s="20"/>
      <c r="ROA16"/>
      <c r="ROB16" s="20"/>
      <c r="ROC16"/>
      <c r="ROD16" s="20"/>
      <c r="ROE16"/>
      <c r="ROF16" s="20"/>
      <c r="ROG16"/>
      <c r="ROH16" s="20"/>
      <c r="ROI16"/>
      <c r="ROJ16" s="20"/>
      <c r="ROK16"/>
      <c r="ROL16" s="20"/>
      <c r="ROM16"/>
      <c r="RON16" s="20"/>
      <c r="ROO16"/>
      <c r="ROP16" s="20"/>
      <c r="ROQ16"/>
      <c r="ROR16" s="20"/>
      <c r="ROS16"/>
      <c r="ROT16" s="20"/>
      <c r="ROU16"/>
      <c r="ROV16" s="20"/>
      <c r="ROW16"/>
      <c r="ROX16" s="20"/>
      <c r="ROY16"/>
      <c r="ROZ16" s="20"/>
      <c r="RPA16"/>
      <c r="RPB16" s="20"/>
      <c r="RPC16"/>
      <c r="RPD16" s="20"/>
      <c r="RPE16"/>
      <c r="RPF16" s="20"/>
      <c r="RPG16"/>
      <c r="RPH16" s="20"/>
      <c r="RPI16"/>
      <c r="RPJ16" s="20"/>
      <c r="RPK16"/>
      <c r="RPL16" s="20"/>
      <c r="RPM16"/>
      <c r="RPN16" s="20"/>
      <c r="RPO16"/>
      <c r="RPP16" s="20"/>
      <c r="RPQ16"/>
      <c r="RPR16" s="20"/>
      <c r="RPS16"/>
      <c r="RPT16" s="20"/>
      <c r="RPU16"/>
      <c r="RPV16" s="20"/>
      <c r="RPW16"/>
      <c r="RPX16" s="20"/>
      <c r="RPY16"/>
      <c r="RPZ16" s="20"/>
      <c r="RQA16"/>
      <c r="RQB16" s="20"/>
      <c r="RQC16"/>
      <c r="RQD16" s="20"/>
      <c r="RQE16"/>
      <c r="RQF16" s="20"/>
      <c r="RQG16"/>
      <c r="RQH16" s="20"/>
      <c r="RQI16"/>
      <c r="RQJ16" s="20"/>
      <c r="RQK16"/>
      <c r="RQL16" s="20"/>
      <c r="RQM16"/>
      <c r="RQN16" s="20"/>
      <c r="RQO16"/>
      <c r="RQP16" s="20"/>
      <c r="RQQ16"/>
      <c r="RQR16" s="20"/>
      <c r="RQS16"/>
      <c r="RQT16" s="20"/>
      <c r="RQU16"/>
      <c r="RQV16" s="20"/>
      <c r="RQW16"/>
      <c r="RQX16" s="20"/>
      <c r="RQY16"/>
      <c r="RQZ16" s="20"/>
      <c r="RRA16"/>
      <c r="RRB16" s="20"/>
      <c r="RRC16"/>
      <c r="RRD16" s="20"/>
      <c r="RRE16"/>
      <c r="RRF16" s="20"/>
      <c r="RRG16"/>
      <c r="RRH16" s="20"/>
      <c r="RRI16"/>
      <c r="RRJ16" s="20"/>
      <c r="RRK16"/>
      <c r="RRL16" s="20"/>
      <c r="RRM16"/>
      <c r="RRN16" s="20"/>
      <c r="RRO16"/>
      <c r="RRP16" s="20"/>
      <c r="RRQ16"/>
      <c r="RRR16" s="20"/>
      <c r="RRS16"/>
      <c r="RRT16" s="20"/>
      <c r="RRU16"/>
      <c r="RRV16" s="20"/>
      <c r="RRW16"/>
      <c r="RRX16" s="20"/>
      <c r="RRY16"/>
      <c r="RRZ16" s="20"/>
      <c r="RSA16"/>
      <c r="RSB16" s="20"/>
      <c r="RSC16"/>
      <c r="RSD16" s="20"/>
      <c r="RSE16"/>
      <c r="RSF16" s="20"/>
      <c r="RSG16"/>
      <c r="RSH16" s="20"/>
      <c r="RSI16"/>
      <c r="RSJ16" s="20"/>
      <c r="RSK16"/>
      <c r="RSL16" s="20"/>
      <c r="RSM16"/>
      <c r="RSN16" s="20"/>
      <c r="RSO16"/>
      <c r="RSP16" s="20"/>
      <c r="RSQ16"/>
      <c r="RSR16" s="20"/>
      <c r="RSS16"/>
      <c r="RST16" s="20"/>
      <c r="RSU16"/>
      <c r="RSV16" s="20"/>
      <c r="RSW16"/>
      <c r="RSX16" s="20"/>
      <c r="RSY16"/>
      <c r="RSZ16" s="20"/>
      <c r="RTA16"/>
      <c r="RTB16" s="20"/>
      <c r="RTC16"/>
      <c r="RTD16" s="20"/>
      <c r="RTE16"/>
      <c r="RTF16" s="20"/>
      <c r="RTG16"/>
      <c r="RTH16" s="20"/>
      <c r="RTI16"/>
      <c r="RTJ16" s="20"/>
      <c r="RTK16"/>
      <c r="RTL16" s="20"/>
      <c r="RTM16"/>
      <c r="RTN16" s="20"/>
      <c r="RTO16"/>
      <c r="RTP16" s="20"/>
      <c r="RTQ16"/>
      <c r="RTR16" s="20"/>
      <c r="RTS16"/>
      <c r="RTT16" s="20"/>
      <c r="RTU16"/>
      <c r="RTV16" s="20"/>
      <c r="RTW16"/>
      <c r="RTX16" s="20"/>
      <c r="RTY16"/>
      <c r="RTZ16" s="20"/>
      <c r="RUA16"/>
      <c r="RUB16" s="20"/>
      <c r="RUC16"/>
      <c r="RUD16" s="20"/>
      <c r="RUE16"/>
      <c r="RUF16" s="20"/>
      <c r="RUG16"/>
      <c r="RUH16" s="20"/>
      <c r="RUI16"/>
      <c r="RUJ16" s="20"/>
      <c r="RUK16"/>
      <c r="RUL16" s="20"/>
      <c r="RUM16"/>
      <c r="RUN16" s="20"/>
      <c r="RUO16"/>
      <c r="RUP16" s="20"/>
      <c r="RUQ16"/>
      <c r="RUR16" s="20"/>
      <c r="RUS16"/>
      <c r="RUT16" s="20"/>
      <c r="RUU16"/>
      <c r="RUV16" s="20"/>
      <c r="RUW16"/>
      <c r="RUX16" s="20"/>
      <c r="RUY16"/>
      <c r="RUZ16" s="20"/>
      <c r="RVA16"/>
      <c r="RVB16" s="20"/>
      <c r="RVC16"/>
      <c r="RVD16" s="20"/>
      <c r="RVE16"/>
      <c r="RVF16" s="20"/>
      <c r="RVG16"/>
      <c r="RVH16" s="20"/>
      <c r="RVI16"/>
      <c r="RVJ16" s="20"/>
      <c r="RVK16"/>
      <c r="RVL16" s="20"/>
      <c r="RVM16"/>
      <c r="RVN16" s="20"/>
      <c r="RVO16"/>
      <c r="RVP16" s="20"/>
      <c r="RVQ16"/>
      <c r="RVR16" s="20"/>
      <c r="RVS16"/>
      <c r="RVT16" s="20"/>
      <c r="RVU16"/>
      <c r="RVV16" s="20"/>
      <c r="RVW16"/>
      <c r="RVX16" s="20"/>
      <c r="RVY16"/>
      <c r="RVZ16" s="20"/>
      <c r="RWA16"/>
      <c r="RWB16" s="20"/>
      <c r="RWC16"/>
      <c r="RWD16" s="20"/>
      <c r="RWE16"/>
      <c r="RWF16" s="20"/>
      <c r="RWG16"/>
      <c r="RWH16" s="20"/>
      <c r="RWI16"/>
      <c r="RWJ16" s="20"/>
      <c r="RWK16"/>
      <c r="RWL16" s="20"/>
      <c r="RWM16"/>
      <c r="RWN16" s="20"/>
      <c r="RWO16"/>
      <c r="RWP16" s="20"/>
      <c r="RWQ16"/>
      <c r="RWR16" s="20"/>
      <c r="RWS16"/>
      <c r="RWT16" s="20"/>
      <c r="RWU16"/>
      <c r="RWV16" s="20"/>
      <c r="RWW16"/>
      <c r="RWX16" s="20"/>
      <c r="RWY16"/>
      <c r="RWZ16" s="20"/>
      <c r="RXA16"/>
      <c r="RXB16" s="20"/>
      <c r="RXC16"/>
      <c r="RXD16" s="20"/>
      <c r="RXE16"/>
      <c r="RXF16" s="20"/>
      <c r="RXG16"/>
      <c r="RXH16" s="20"/>
      <c r="RXI16"/>
      <c r="RXJ16" s="20"/>
      <c r="RXK16"/>
      <c r="RXL16" s="20"/>
      <c r="RXM16"/>
      <c r="RXN16" s="20"/>
      <c r="RXO16"/>
      <c r="RXP16" s="20"/>
      <c r="RXQ16"/>
      <c r="RXR16" s="20"/>
      <c r="RXS16"/>
      <c r="RXT16" s="20"/>
      <c r="RXU16"/>
      <c r="RXV16" s="20"/>
      <c r="RXW16"/>
      <c r="RXX16" s="20"/>
      <c r="RXY16"/>
      <c r="RXZ16" s="20"/>
      <c r="RYA16"/>
      <c r="RYB16" s="20"/>
      <c r="RYC16"/>
      <c r="RYD16" s="20"/>
      <c r="RYE16"/>
      <c r="RYF16" s="20"/>
      <c r="RYG16"/>
      <c r="RYH16" s="20"/>
      <c r="RYI16"/>
      <c r="RYJ16" s="20"/>
      <c r="RYK16"/>
      <c r="RYL16" s="20"/>
      <c r="RYM16"/>
      <c r="RYN16" s="20"/>
      <c r="RYO16"/>
      <c r="RYP16" s="20"/>
      <c r="RYQ16"/>
      <c r="RYR16" s="20"/>
      <c r="RYS16"/>
      <c r="RYT16" s="20"/>
      <c r="RYU16"/>
      <c r="RYV16" s="20"/>
      <c r="RYW16"/>
      <c r="RYX16" s="20"/>
      <c r="RYY16"/>
      <c r="RYZ16" s="20"/>
      <c r="RZA16"/>
      <c r="RZB16" s="20"/>
      <c r="RZC16"/>
      <c r="RZD16" s="20"/>
      <c r="RZE16"/>
      <c r="RZF16" s="20"/>
      <c r="RZG16"/>
      <c r="RZH16" s="20"/>
      <c r="RZI16"/>
      <c r="RZJ16" s="20"/>
      <c r="RZK16"/>
      <c r="RZL16" s="20"/>
      <c r="RZM16"/>
      <c r="RZN16" s="20"/>
      <c r="RZO16"/>
      <c r="RZP16" s="20"/>
      <c r="RZQ16"/>
      <c r="RZR16" s="20"/>
      <c r="RZS16"/>
      <c r="RZT16" s="20"/>
      <c r="RZU16"/>
      <c r="RZV16" s="20"/>
      <c r="RZW16"/>
      <c r="RZX16" s="20"/>
      <c r="RZY16"/>
      <c r="RZZ16" s="20"/>
      <c r="SAA16"/>
      <c r="SAB16" s="20"/>
      <c r="SAC16"/>
      <c r="SAD16" s="20"/>
      <c r="SAE16"/>
      <c r="SAF16" s="20"/>
      <c r="SAG16"/>
      <c r="SAH16" s="20"/>
      <c r="SAI16"/>
      <c r="SAJ16" s="20"/>
      <c r="SAK16"/>
      <c r="SAL16" s="20"/>
      <c r="SAM16"/>
      <c r="SAN16" s="20"/>
      <c r="SAO16"/>
      <c r="SAP16" s="20"/>
      <c r="SAQ16"/>
      <c r="SAR16" s="20"/>
      <c r="SAS16"/>
      <c r="SAT16" s="20"/>
      <c r="SAU16"/>
      <c r="SAV16" s="20"/>
      <c r="SAW16"/>
      <c r="SAX16" s="20"/>
      <c r="SAY16"/>
      <c r="SAZ16" s="20"/>
      <c r="SBA16"/>
      <c r="SBB16" s="20"/>
      <c r="SBC16"/>
      <c r="SBD16" s="20"/>
      <c r="SBE16"/>
      <c r="SBF16" s="20"/>
      <c r="SBG16"/>
      <c r="SBH16" s="20"/>
      <c r="SBI16"/>
      <c r="SBJ16" s="20"/>
      <c r="SBK16"/>
      <c r="SBL16" s="20"/>
      <c r="SBM16"/>
      <c r="SBN16" s="20"/>
      <c r="SBO16"/>
      <c r="SBP16" s="20"/>
      <c r="SBQ16"/>
      <c r="SBR16" s="20"/>
      <c r="SBS16"/>
      <c r="SBT16" s="20"/>
      <c r="SBU16"/>
      <c r="SBV16" s="20"/>
      <c r="SBW16"/>
      <c r="SBX16" s="20"/>
      <c r="SBY16"/>
      <c r="SBZ16" s="20"/>
      <c r="SCA16"/>
      <c r="SCB16" s="20"/>
      <c r="SCC16"/>
      <c r="SCD16" s="20"/>
      <c r="SCE16"/>
      <c r="SCF16" s="20"/>
      <c r="SCG16"/>
      <c r="SCH16" s="20"/>
      <c r="SCI16"/>
      <c r="SCJ16" s="20"/>
      <c r="SCK16"/>
      <c r="SCL16" s="20"/>
      <c r="SCM16"/>
      <c r="SCN16" s="20"/>
      <c r="SCO16"/>
      <c r="SCP16" s="20"/>
      <c r="SCQ16"/>
      <c r="SCR16" s="20"/>
      <c r="SCS16"/>
      <c r="SCT16" s="20"/>
      <c r="SCU16"/>
      <c r="SCV16" s="20"/>
      <c r="SCW16"/>
      <c r="SCX16" s="20"/>
      <c r="SCY16"/>
      <c r="SCZ16" s="20"/>
      <c r="SDA16"/>
      <c r="SDB16" s="20"/>
      <c r="SDC16"/>
      <c r="SDD16" s="20"/>
      <c r="SDE16"/>
      <c r="SDF16" s="20"/>
      <c r="SDG16"/>
      <c r="SDH16" s="20"/>
      <c r="SDI16"/>
      <c r="SDJ16" s="20"/>
      <c r="SDK16"/>
      <c r="SDL16" s="20"/>
      <c r="SDM16"/>
      <c r="SDN16" s="20"/>
      <c r="SDO16"/>
      <c r="SDP16" s="20"/>
      <c r="SDQ16"/>
      <c r="SDR16" s="20"/>
      <c r="SDS16"/>
      <c r="SDT16" s="20"/>
      <c r="SDU16"/>
      <c r="SDV16" s="20"/>
      <c r="SDW16"/>
      <c r="SDX16" s="20"/>
      <c r="SDY16"/>
      <c r="SDZ16" s="20"/>
      <c r="SEA16"/>
      <c r="SEB16" s="20"/>
      <c r="SEC16"/>
      <c r="SED16" s="20"/>
      <c r="SEE16"/>
      <c r="SEF16" s="20"/>
      <c r="SEG16"/>
      <c r="SEH16" s="20"/>
      <c r="SEI16"/>
      <c r="SEJ16" s="20"/>
      <c r="SEK16"/>
      <c r="SEL16" s="20"/>
      <c r="SEM16"/>
      <c r="SEN16" s="20"/>
      <c r="SEO16"/>
      <c r="SEP16" s="20"/>
      <c r="SEQ16"/>
      <c r="SER16" s="20"/>
      <c r="SES16"/>
      <c r="SET16" s="20"/>
      <c r="SEU16"/>
      <c r="SEV16" s="20"/>
      <c r="SEW16"/>
      <c r="SEX16" s="20"/>
      <c r="SEY16"/>
      <c r="SEZ16" s="20"/>
      <c r="SFA16"/>
      <c r="SFB16" s="20"/>
      <c r="SFC16"/>
      <c r="SFD16" s="20"/>
      <c r="SFE16"/>
      <c r="SFF16" s="20"/>
      <c r="SFG16"/>
      <c r="SFH16" s="20"/>
      <c r="SFI16"/>
      <c r="SFJ16" s="20"/>
      <c r="SFK16"/>
      <c r="SFL16" s="20"/>
      <c r="SFM16"/>
      <c r="SFN16" s="20"/>
      <c r="SFO16"/>
      <c r="SFP16" s="20"/>
      <c r="SFQ16"/>
      <c r="SFR16" s="20"/>
      <c r="SFS16"/>
      <c r="SFT16" s="20"/>
      <c r="SFU16"/>
      <c r="SFV16" s="20"/>
      <c r="SFW16"/>
      <c r="SFX16" s="20"/>
      <c r="SFY16"/>
      <c r="SFZ16" s="20"/>
      <c r="SGA16"/>
      <c r="SGB16" s="20"/>
      <c r="SGC16"/>
      <c r="SGD16" s="20"/>
      <c r="SGE16"/>
      <c r="SGF16" s="20"/>
      <c r="SGG16"/>
      <c r="SGH16" s="20"/>
      <c r="SGI16"/>
      <c r="SGJ16" s="20"/>
      <c r="SGK16"/>
      <c r="SGL16" s="20"/>
      <c r="SGM16"/>
      <c r="SGN16" s="20"/>
      <c r="SGO16"/>
      <c r="SGP16" s="20"/>
      <c r="SGQ16"/>
      <c r="SGR16" s="20"/>
      <c r="SGS16"/>
      <c r="SGT16" s="20"/>
      <c r="SGU16"/>
      <c r="SGV16" s="20"/>
      <c r="SGW16"/>
      <c r="SGX16" s="20"/>
      <c r="SGY16"/>
      <c r="SGZ16" s="20"/>
      <c r="SHA16"/>
      <c r="SHB16" s="20"/>
      <c r="SHC16"/>
      <c r="SHD16" s="20"/>
      <c r="SHE16"/>
      <c r="SHF16" s="20"/>
      <c r="SHG16"/>
      <c r="SHH16" s="20"/>
      <c r="SHI16"/>
      <c r="SHJ16" s="20"/>
      <c r="SHK16"/>
      <c r="SHL16" s="20"/>
      <c r="SHM16"/>
      <c r="SHN16" s="20"/>
      <c r="SHO16"/>
      <c r="SHP16" s="20"/>
      <c r="SHQ16"/>
      <c r="SHR16" s="20"/>
      <c r="SHS16"/>
      <c r="SHT16" s="20"/>
      <c r="SHU16"/>
      <c r="SHV16" s="20"/>
      <c r="SHW16"/>
      <c r="SHX16" s="20"/>
      <c r="SHY16"/>
      <c r="SHZ16" s="20"/>
      <c r="SIA16"/>
      <c r="SIB16" s="20"/>
      <c r="SIC16"/>
      <c r="SID16" s="20"/>
      <c r="SIE16"/>
      <c r="SIF16" s="20"/>
      <c r="SIG16"/>
      <c r="SIH16" s="20"/>
      <c r="SII16"/>
      <c r="SIJ16" s="20"/>
      <c r="SIK16"/>
      <c r="SIL16" s="20"/>
      <c r="SIM16"/>
      <c r="SIN16" s="20"/>
      <c r="SIO16"/>
      <c r="SIP16" s="20"/>
      <c r="SIQ16"/>
      <c r="SIR16" s="20"/>
      <c r="SIS16"/>
      <c r="SIT16" s="20"/>
      <c r="SIU16"/>
      <c r="SIV16" s="20"/>
      <c r="SIW16"/>
      <c r="SIX16" s="20"/>
      <c r="SIY16"/>
      <c r="SIZ16" s="20"/>
      <c r="SJA16"/>
      <c r="SJB16" s="20"/>
      <c r="SJC16"/>
      <c r="SJD16" s="20"/>
      <c r="SJE16"/>
      <c r="SJF16" s="20"/>
      <c r="SJG16"/>
      <c r="SJH16" s="20"/>
      <c r="SJI16"/>
      <c r="SJJ16" s="20"/>
      <c r="SJK16"/>
      <c r="SJL16" s="20"/>
      <c r="SJM16"/>
      <c r="SJN16" s="20"/>
      <c r="SJO16"/>
      <c r="SJP16" s="20"/>
      <c r="SJQ16"/>
      <c r="SJR16" s="20"/>
      <c r="SJS16"/>
      <c r="SJT16" s="20"/>
      <c r="SJU16"/>
      <c r="SJV16" s="20"/>
      <c r="SJW16"/>
      <c r="SJX16" s="20"/>
      <c r="SJY16"/>
      <c r="SJZ16" s="20"/>
      <c r="SKA16"/>
      <c r="SKB16" s="20"/>
      <c r="SKC16"/>
      <c r="SKD16" s="20"/>
      <c r="SKE16"/>
      <c r="SKF16" s="20"/>
      <c r="SKG16"/>
      <c r="SKH16" s="20"/>
      <c r="SKI16"/>
      <c r="SKJ16" s="20"/>
      <c r="SKK16"/>
      <c r="SKL16" s="20"/>
      <c r="SKM16"/>
      <c r="SKN16" s="20"/>
      <c r="SKO16"/>
      <c r="SKP16" s="20"/>
      <c r="SKQ16"/>
      <c r="SKR16" s="20"/>
      <c r="SKS16"/>
      <c r="SKT16" s="20"/>
      <c r="SKU16"/>
      <c r="SKV16" s="20"/>
      <c r="SKW16"/>
      <c r="SKX16" s="20"/>
      <c r="SKY16"/>
      <c r="SKZ16" s="20"/>
      <c r="SLA16"/>
      <c r="SLB16" s="20"/>
      <c r="SLC16"/>
      <c r="SLD16" s="20"/>
      <c r="SLE16"/>
      <c r="SLF16" s="20"/>
      <c r="SLG16"/>
      <c r="SLH16" s="20"/>
      <c r="SLI16"/>
      <c r="SLJ16" s="20"/>
      <c r="SLK16"/>
      <c r="SLL16" s="20"/>
      <c r="SLM16"/>
      <c r="SLN16" s="20"/>
      <c r="SLO16"/>
      <c r="SLP16" s="20"/>
      <c r="SLQ16"/>
      <c r="SLR16" s="20"/>
      <c r="SLS16"/>
      <c r="SLT16" s="20"/>
      <c r="SLU16"/>
      <c r="SLV16" s="20"/>
      <c r="SLW16"/>
      <c r="SLX16" s="20"/>
      <c r="SLY16"/>
      <c r="SLZ16" s="20"/>
      <c r="SMA16"/>
      <c r="SMB16" s="20"/>
      <c r="SMC16"/>
      <c r="SMD16" s="20"/>
      <c r="SME16"/>
      <c r="SMF16" s="20"/>
      <c r="SMG16"/>
      <c r="SMH16" s="20"/>
      <c r="SMI16"/>
      <c r="SMJ16" s="20"/>
      <c r="SMK16"/>
      <c r="SML16" s="20"/>
      <c r="SMM16"/>
      <c r="SMN16" s="20"/>
      <c r="SMO16"/>
      <c r="SMP16" s="20"/>
      <c r="SMQ16"/>
      <c r="SMR16" s="20"/>
      <c r="SMS16"/>
      <c r="SMT16" s="20"/>
      <c r="SMU16"/>
      <c r="SMV16" s="20"/>
      <c r="SMW16"/>
      <c r="SMX16" s="20"/>
      <c r="SMY16"/>
      <c r="SMZ16" s="20"/>
      <c r="SNA16"/>
      <c r="SNB16" s="20"/>
      <c r="SNC16"/>
      <c r="SND16" s="20"/>
      <c r="SNE16"/>
      <c r="SNF16" s="20"/>
      <c r="SNG16"/>
      <c r="SNH16" s="20"/>
      <c r="SNI16"/>
      <c r="SNJ16" s="20"/>
      <c r="SNK16"/>
      <c r="SNL16" s="20"/>
      <c r="SNM16"/>
      <c r="SNN16" s="20"/>
      <c r="SNO16"/>
      <c r="SNP16" s="20"/>
      <c r="SNQ16"/>
      <c r="SNR16" s="20"/>
      <c r="SNS16"/>
      <c r="SNT16" s="20"/>
      <c r="SNU16"/>
      <c r="SNV16" s="20"/>
      <c r="SNW16"/>
      <c r="SNX16" s="20"/>
      <c r="SNY16"/>
      <c r="SNZ16" s="20"/>
      <c r="SOA16"/>
      <c r="SOB16" s="20"/>
      <c r="SOC16"/>
      <c r="SOD16" s="20"/>
      <c r="SOE16"/>
      <c r="SOF16" s="20"/>
      <c r="SOG16"/>
      <c r="SOH16" s="20"/>
      <c r="SOI16"/>
      <c r="SOJ16" s="20"/>
      <c r="SOK16"/>
      <c r="SOL16" s="20"/>
      <c r="SOM16"/>
      <c r="SON16" s="20"/>
      <c r="SOO16"/>
      <c r="SOP16" s="20"/>
      <c r="SOQ16"/>
      <c r="SOR16" s="20"/>
      <c r="SOS16"/>
      <c r="SOT16" s="20"/>
      <c r="SOU16"/>
      <c r="SOV16" s="20"/>
      <c r="SOW16"/>
      <c r="SOX16" s="20"/>
      <c r="SOY16"/>
      <c r="SOZ16" s="20"/>
      <c r="SPA16"/>
      <c r="SPB16" s="20"/>
      <c r="SPC16"/>
      <c r="SPD16" s="20"/>
      <c r="SPE16"/>
      <c r="SPF16" s="20"/>
      <c r="SPG16"/>
      <c r="SPH16" s="20"/>
      <c r="SPI16"/>
      <c r="SPJ16" s="20"/>
      <c r="SPK16"/>
      <c r="SPL16" s="20"/>
      <c r="SPM16"/>
      <c r="SPN16" s="20"/>
      <c r="SPO16"/>
      <c r="SPP16" s="20"/>
      <c r="SPQ16"/>
      <c r="SPR16" s="20"/>
      <c r="SPS16"/>
      <c r="SPT16" s="20"/>
      <c r="SPU16"/>
      <c r="SPV16" s="20"/>
      <c r="SPW16"/>
      <c r="SPX16" s="20"/>
      <c r="SPY16"/>
      <c r="SPZ16" s="20"/>
      <c r="SQA16"/>
      <c r="SQB16" s="20"/>
      <c r="SQC16"/>
      <c r="SQD16" s="20"/>
      <c r="SQE16"/>
      <c r="SQF16" s="20"/>
      <c r="SQG16"/>
      <c r="SQH16" s="20"/>
      <c r="SQI16"/>
      <c r="SQJ16" s="20"/>
      <c r="SQK16"/>
      <c r="SQL16" s="20"/>
      <c r="SQM16"/>
      <c r="SQN16" s="20"/>
      <c r="SQO16"/>
      <c r="SQP16" s="20"/>
      <c r="SQQ16"/>
      <c r="SQR16" s="20"/>
      <c r="SQS16"/>
      <c r="SQT16" s="20"/>
      <c r="SQU16"/>
      <c r="SQV16" s="20"/>
      <c r="SQW16"/>
      <c r="SQX16" s="20"/>
      <c r="SQY16"/>
      <c r="SQZ16" s="20"/>
      <c r="SRA16"/>
      <c r="SRB16" s="20"/>
      <c r="SRC16"/>
      <c r="SRD16" s="20"/>
      <c r="SRE16"/>
      <c r="SRF16" s="20"/>
      <c r="SRG16"/>
      <c r="SRH16" s="20"/>
      <c r="SRI16"/>
      <c r="SRJ16" s="20"/>
      <c r="SRK16"/>
      <c r="SRL16" s="20"/>
      <c r="SRM16"/>
      <c r="SRN16" s="20"/>
      <c r="SRO16"/>
      <c r="SRP16" s="20"/>
      <c r="SRQ16"/>
      <c r="SRR16" s="20"/>
      <c r="SRS16"/>
      <c r="SRT16" s="20"/>
      <c r="SRU16"/>
      <c r="SRV16" s="20"/>
      <c r="SRW16"/>
      <c r="SRX16" s="20"/>
      <c r="SRY16"/>
      <c r="SRZ16" s="20"/>
      <c r="SSA16"/>
      <c r="SSB16" s="20"/>
      <c r="SSC16"/>
      <c r="SSD16" s="20"/>
      <c r="SSE16"/>
      <c r="SSF16" s="20"/>
      <c r="SSG16"/>
      <c r="SSH16" s="20"/>
      <c r="SSI16"/>
      <c r="SSJ16" s="20"/>
      <c r="SSK16"/>
      <c r="SSL16" s="20"/>
      <c r="SSM16"/>
      <c r="SSN16" s="20"/>
      <c r="SSO16"/>
      <c r="SSP16" s="20"/>
      <c r="SSQ16"/>
      <c r="SSR16" s="20"/>
      <c r="SSS16"/>
      <c r="SST16" s="20"/>
      <c r="SSU16"/>
      <c r="SSV16" s="20"/>
      <c r="SSW16"/>
      <c r="SSX16" s="20"/>
      <c r="SSY16"/>
      <c r="SSZ16" s="20"/>
      <c r="STA16"/>
      <c r="STB16" s="20"/>
      <c r="STC16"/>
      <c r="STD16" s="20"/>
      <c r="STE16"/>
      <c r="STF16" s="20"/>
      <c r="STG16"/>
      <c r="STH16" s="20"/>
      <c r="STI16"/>
      <c r="STJ16" s="20"/>
      <c r="STK16"/>
      <c r="STL16" s="20"/>
      <c r="STM16"/>
      <c r="STN16" s="20"/>
      <c r="STO16"/>
      <c r="STP16" s="20"/>
      <c r="STQ16"/>
      <c r="STR16" s="20"/>
      <c r="STS16"/>
      <c r="STT16" s="20"/>
      <c r="STU16"/>
      <c r="STV16" s="20"/>
      <c r="STW16"/>
      <c r="STX16" s="20"/>
      <c r="STY16"/>
      <c r="STZ16" s="20"/>
      <c r="SUA16"/>
      <c r="SUB16" s="20"/>
      <c r="SUC16"/>
      <c r="SUD16" s="20"/>
      <c r="SUE16"/>
      <c r="SUF16" s="20"/>
      <c r="SUG16"/>
      <c r="SUH16" s="20"/>
      <c r="SUI16"/>
      <c r="SUJ16" s="20"/>
      <c r="SUK16"/>
      <c r="SUL16" s="20"/>
      <c r="SUM16"/>
      <c r="SUN16" s="20"/>
      <c r="SUO16"/>
      <c r="SUP16" s="20"/>
      <c r="SUQ16"/>
      <c r="SUR16" s="20"/>
      <c r="SUS16"/>
      <c r="SUT16" s="20"/>
      <c r="SUU16"/>
      <c r="SUV16" s="20"/>
      <c r="SUW16"/>
      <c r="SUX16" s="20"/>
      <c r="SUY16"/>
      <c r="SUZ16" s="20"/>
      <c r="SVA16"/>
      <c r="SVB16" s="20"/>
      <c r="SVC16"/>
      <c r="SVD16" s="20"/>
      <c r="SVE16"/>
      <c r="SVF16" s="20"/>
      <c r="SVG16"/>
      <c r="SVH16" s="20"/>
      <c r="SVI16"/>
      <c r="SVJ16" s="20"/>
      <c r="SVK16"/>
      <c r="SVL16" s="20"/>
      <c r="SVM16"/>
      <c r="SVN16" s="20"/>
      <c r="SVO16"/>
      <c r="SVP16" s="20"/>
      <c r="SVQ16"/>
      <c r="SVR16" s="20"/>
      <c r="SVS16"/>
      <c r="SVT16" s="20"/>
      <c r="SVU16"/>
      <c r="SVV16" s="20"/>
      <c r="SVW16"/>
      <c r="SVX16" s="20"/>
      <c r="SVY16"/>
      <c r="SVZ16" s="20"/>
      <c r="SWA16"/>
      <c r="SWB16" s="20"/>
      <c r="SWC16"/>
      <c r="SWD16" s="20"/>
      <c r="SWE16"/>
      <c r="SWF16" s="20"/>
      <c r="SWG16"/>
      <c r="SWH16" s="20"/>
      <c r="SWI16"/>
      <c r="SWJ16" s="20"/>
      <c r="SWK16"/>
      <c r="SWL16" s="20"/>
      <c r="SWM16"/>
      <c r="SWN16" s="20"/>
      <c r="SWO16"/>
      <c r="SWP16" s="20"/>
      <c r="SWQ16"/>
      <c r="SWR16" s="20"/>
      <c r="SWS16"/>
      <c r="SWT16" s="20"/>
      <c r="SWU16"/>
      <c r="SWV16" s="20"/>
      <c r="SWW16"/>
      <c r="SWX16" s="20"/>
      <c r="SWY16"/>
      <c r="SWZ16" s="20"/>
      <c r="SXA16"/>
      <c r="SXB16" s="20"/>
      <c r="SXC16"/>
      <c r="SXD16" s="20"/>
      <c r="SXE16"/>
      <c r="SXF16" s="20"/>
      <c r="SXG16"/>
      <c r="SXH16" s="20"/>
      <c r="SXI16"/>
      <c r="SXJ16" s="20"/>
      <c r="SXK16"/>
      <c r="SXL16" s="20"/>
      <c r="SXM16"/>
      <c r="SXN16" s="20"/>
      <c r="SXO16"/>
      <c r="SXP16" s="20"/>
      <c r="SXQ16"/>
      <c r="SXR16" s="20"/>
      <c r="SXS16"/>
      <c r="SXT16" s="20"/>
      <c r="SXU16"/>
      <c r="SXV16" s="20"/>
      <c r="SXW16"/>
      <c r="SXX16" s="20"/>
      <c r="SXY16"/>
      <c r="SXZ16" s="20"/>
      <c r="SYA16"/>
      <c r="SYB16" s="20"/>
      <c r="SYC16"/>
      <c r="SYD16" s="20"/>
      <c r="SYE16"/>
      <c r="SYF16" s="20"/>
      <c r="SYG16"/>
      <c r="SYH16" s="20"/>
      <c r="SYI16"/>
      <c r="SYJ16" s="20"/>
      <c r="SYK16"/>
      <c r="SYL16" s="20"/>
      <c r="SYM16"/>
      <c r="SYN16" s="20"/>
      <c r="SYO16"/>
      <c r="SYP16" s="20"/>
      <c r="SYQ16"/>
      <c r="SYR16" s="20"/>
      <c r="SYS16"/>
      <c r="SYT16" s="20"/>
      <c r="SYU16"/>
      <c r="SYV16" s="20"/>
      <c r="SYW16"/>
      <c r="SYX16" s="20"/>
      <c r="SYY16"/>
      <c r="SYZ16" s="20"/>
      <c r="SZA16"/>
      <c r="SZB16" s="20"/>
      <c r="SZC16"/>
      <c r="SZD16" s="20"/>
      <c r="SZE16"/>
      <c r="SZF16" s="20"/>
      <c r="SZG16"/>
      <c r="SZH16" s="20"/>
      <c r="SZI16"/>
      <c r="SZJ16" s="20"/>
      <c r="SZK16"/>
      <c r="SZL16" s="20"/>
      <c r="SZM16"/>
      <c r="SZN16" s="20"/>
      <c r="SZO16"/>
      <c r="SZP16" s="20"/>
      <c r="SZQ16"/>
      <c r="SZR16" s="20"/>
      <c r="SZS16"/>
      <c r="SZT16" s="20"/>
      <c r="SZU16"/>
      <c r="SZV16" s="20"/>
      <c r="SZW16"/>
      <c r="SZX16" s="20"/>
      <c r="SZY16"/>
      <c r="SZZ16" s="20"/>
      <c r="TAA16"/>
      <c r="TAB16" s="20"/>
      <c r="TAC16"/>
      <c r="TAD16" s="20"/>
      <c r="TAE16"/>
      <c r="TAF16" s="20"/>
      <c r="TAG16"/>
      <c r="TAH16" s="20"/>
      <c r="TAI16"/>
      <c r="TAJ16" s="20"/>
      <c r="TAK16"/>
      <c r="TAL16" s="20"/>
      <c r="TAM16"/>
      <c r="TAN16" s="20"/>
      <c r="TAO16"/>
      <c r="TAP16" s="20"/>
      <c r="TAQ16"/>
      <c r="TAR16" s="20"/>
      <c r="TAS16"/>
      <c r="TAT16" s="20"/>
      <c r="TAU16"/>
      <c r="TAV16" s="20"/>
      <c r="TAW16"/>
      <c r="TAX16" s="20"/>
      <c r="TAY16"/>
      <c r="TAZ16" s="20"/>
      <c r="TBA16"/>
      <c r="TBB16" s="20"/>
      <c r="TBC16"/>
      <c r="TBD16" s="20"/>
      <c r="TBE16"/>
      <c r="TBF16" s="20"/>
      <c r="TBG16"/>
      <c r="TBH16" s="20"/>
      <c r="TBI16"/>
      <c r="TBJ16" s="20"/>
      <c r="TBK16"/>
      <c r="TBL16" s="20"/>
      <c r="TBM16"/>
      <c r="TBN16" s="20"/>
      <c r="TBO16"/>
      <c r="TBP16" s="20"/>
      <c r="TBQ16"/>
      <c r="TBR16" s="20"/>
      <c r="TBS16"/>
      <c r="TBT16" s="20"/>
      <c r="TBU16"/>
      <c r="TBV16" s="20"/>
      <c r="TBW16"/>
      <c r="TBX16" s="20"/>
      <c r="TBY16"/>
      <c r="TBZ16" s="20"/>
      <c r="TCA16"/>
      <c r="TCB16" s="20"/>
      <c r="TCC16"/>
      <c r="TCD16" s="20"/>
      <c r="TCE16"/>
      <c r="TCF16" s="20"/>
      <c r="TCG16"/>
      <c r="TCH16" s="20"/>
      <c r="TCI16"/>
      <c r="TCJ16" s="20"/>
      <c r="TCK16"/>
      <c r="TCL16" s="20"/>
      <c r="TCM16"/>
      <c r="TCN16" s="20"/>
      <c r="TCO16"/>
      <c r="TCP16" s="20"/>
      <c r="TCQ16"/>
      <c r="TCR16" s="20"/>
      <c r="TCS16"/>
      <c r="TCT16" s="20"/>
      <c r="TCU16"/>
      <c r="TCV16" s="20"/>
      <c r="TCW16"/>
      <c r="TCX16" s="20"/>
      <c r="TCY16"/>
      <c r="TCZ16" s="20"/>
      <c r="TDA16"/>
      <c r="TDB16" s="20"/>
      <c r="TDC16"/>
      <c r="TDD16" s="20"/>
      <c r="TDE16"/>
      <c r="TDF16" s="20"/>
      <c r="TDG16"/>
      <c r="TDH16" s="20"/>
      <c r="TDI16"/>
      <c r="TDJ16" s="20"/>
      <c r="TDK16"/>
      <c r="TDL16" s="20"/>
      <c r="TDM16"/>
      <c r="TDN16" s="20"/>
      <c r="TDO16"/>
      <c r="TDP16" s="20"/>
      <c r="TDQ16"/>
      <c r="TDR16" s="20"/>
      <c r="TDS16"/>
      <c r="TDT16" s="20"/>
      <c r="TDU16"/>
      <c r="TDV16" s="20"/>
      <c r="TDW16"/>
      <c r="TDX16" s="20"/>
      <c r="TDY16"/>
      <c r="TDZ16" s="20"/>
      <c r="TEA16"/>
      <c r="TEB16" s="20"/>
      <c r="TEC16"/>
      <c r="TED16" s="20"/>
      <c r="TEE16"/>
      <c r="TEF16" s="20"/>
      <c r="TEG16"/>
      <c r="TEH16" s="20"/>
      <c r="TEI16"/>
      <c r="TEJ16" s="20"/>
      <c r="TEK16"/>
      <c r="TEL16" s="20"/>
      <c r="TEM16"/>
      <c r="TEN16" s="20"/>
      <c r="TEO16"/>
      <c r="TEP16" s="20"/>
      <c r="TEQ16"/>
      <c r="TER16" s="20"/>
      <c r="TES16"/>
      <c r="TET16" s="20"/>
      <c r="TEU16"/>
      <c r="TEV16" s="20"/>
      <c r="TEW16"/>
      <c r="TEX16" s="20"/>
      <c r="TEY16"/>
      <c r="TEZ16" s="20"/>
      <c r="TFA16"/>
      <c r="TFB16" s="20"/>
      <c r="TFC16"/>
      <c r="TFD16" s="20"/>
      <c r="TFE16"/>
      <c r="TFF16" s="20"/>
      <c r="TFG16"/>
      <c r="TFH16" s="20"/>
      <c r="TFI16"/>
      <c r="TFJ16" s="20"/>
      <c r="TFK16"/>
      <c r="TFL16" s="20"/>
      <c r="TFM16"/>
      <c r="TFN16" s="20"/>
      <c r="TFO16"/>
      <c r="TFP16" s="20"/>
      <c r="TFQ16"/>
      <c r="TFR16" s="20"/>
      <c r="TFS16"/>
      <c r="TFT16" s="20"/>
      <c r="TFU16"/>
      <c r="TFV16" s="20"/>
      <c r="TFW16"/>
      <c r="TFX16" s="20"/>
      <c r="TFY16"/>
      <c r="TFZ16" s="20"/>
      <c r="TGA16"/>
      <c r="TGB16" s="20"/>
      <c r="TGC16"/>
      <c r="TGD16" s="20"/>
      <c r="TGE16"/>
      <c r="TGF16" s="20"/>
      <c r="TGG16"/>
      <c r="TGH16" s="20"/>
      <c r="TGI16"/>
      <c r="TGJ16" s="20"/>
      <c r="TGK16"/>
      <c r="TGL16" s="20"/>
      <c r="TGM16"/>
      <c r="TGN16" s="20"/>
      <c r="TGO16"/>
      <c r="TGP16" s="20"/>
      <c r="TGQ16"/>
      <c r="TGR16" s="20"/>
      <c r="TGS16"/>
      <c r="TGT16" s="20"/>
      <c r="TGU16"/>
      <c r="TGV16" s="20"/>
      <c r="TGW16"/>
      <c r="TGX16" s="20"/>
      <c r="TGY16"/>
      <c r="TGZ16" s="20"/>
      <c r="THA16"/>
      <c r="THB16" s="20"/>
      <c r="THC16"/>
      <c r="THD16" s="20"/>
      <c r="THE16"/>
      <c r="THF16" s="20"/>
      <c r="THG16"/>
      <c r="THH16" s="20"/>
      <c r="THI16"/>
      <c r="THJ16" s="20"/>
      <c r="THK16"/>
      <c r="THL16" s="20"/>
      <c r="THM16"/>
      <c r="THN16" s="20"/>
      <c r="THO16"/>
      <c r="THP16" s="20"/>
      <c r="THQ16"/>
      <c r="THR16" s="20"/>
      <c r="THS16"/>
      <c r="THT16" s="20"/>
      <c r="THU16"/>
      <c r="THV16" s="20"/>
      <c r="THW16"/>
      <c r="THX16" s="20"/>
      <c r="THY16"/>
      <c r="THZ16" s="20"/>
      <c r="TIA16"/>
      <c r="TIB16" s="20"/>
      <c r="TIC16"/>
      <c r="TID16" s="20"/>
      <c r="TIE16"/>
      <c r="TIF16" s="20"/>
      <c r="TIG16"/>
      <c r="TIH16" s="20"/>
      <c r="TII16"/>
      <c r="TIJ16" s="20"/>
      <c r="TIK16"/>
      <c r="TIL16" s="20"/>
      <c r="TIM16"/>
      <c r="TIN16" s="20"/>
      <c r="TIO16"/>
      <c r="TIP16" s="20"/>
      <c r="TIQ16"/>
      <c r="TIR16" s="20"/>
      <c r="TIS16"/>
      <c r="TIT16" s="20"/>
      <c r="TIU16"/>
      <c r="TIV16" s="20"/>
      <c r="TIW16"/>
      <c r="TIX16" s="20"/>
      <c r="TIY16"/>
      <c r="TIZ16" s="20"/>
      <c r="TJA16"/>
      <c r="TJB16" s="20"/>
      <c r="TJC16"/>
      <c r="TJD16" s="20"/>
      <c r="TJE16"/>
      <c r="TJF16" s="20"/>
      <c r="TJG16"/>
      <c r="TJH16" s="20"/>
      <c r="TJI16"/>
      <c r="TJJ16" s="20"/>
      <c r="TJK16"/>
      <c r="TJL16" s="20"/>
      <c r="TJM16"/>
      <c r="TJN16" s="20"/>
      <c r="TJO16"/>
      <c r="TJP16" s="20"/>
      <c r="TJQ16"/>
      <c r="TJR16" s="20"/>
      <c r="TJS16"/>
      <c r="TJT16" s="20"/>
      <c r="TJU16"/>
      <c r="TJV16" s="20"/>
      <c r="TJW16"/>
      <c r="TJX16" s="20"/>
      <c r="TJY16"/>
      <c r="TJZ16" s="20"/>
      <c r="TKA16"/>
      <c r="TKB16" s="20"/>
      <c r="TKC16"/>
      <c r="TKD16" s="20"/>
      <c r="TKE16"/>
      <c r="TKF16" s="20"/>
      <c r="TKG16"/>
      <c r="TKH16" s="20"/>
      <c r="TKI16"/>
      <c r="TKJ16" s="20"/>
      <c r="TKK16"/>
      <c r="TKL16" s="20"/>
      <c r="TKM16"/>
      <c r="TKN16" s="20"/>
      <c r="TKO16"/>
      <c r="TKP16" s="20"/>
      <c r="TKQ16"/>
      <c r="TKR16" s="20"/>
      <c r="TKS16"/>
      <c r="TKT16" s="20"/>
      <c r="TKU16"/>
      <c r="TKV16" s="20"/>
      <c r="TKW16"/>
      <c r="TKX16" s="20"/>
      <c r="TKY16"/>
      <c r="TKZ16" s="20"/>
      <c r="TLA16"/>
      <c r="TLB16" s="20"/>
      <c r="TLC16"/>
      <c r="TLD16" s="20"/>
      <c r="TLE16"/>
      <c r="TLF16" s="20"/>
      <c r="TLG16"/>
      <c r="TLH16" s="20"/>
      <c r="TLI16"/>
      <c r="TLJ16" s="20"/>
      <c r="TLK16"/>
      <c r="TLL16" s="20"/>
      <c r="TLM16"/>
      <c r="TLN16" s="20"/>
      <c r="TLO16"/>
      <c r="TLP16" s="20"/>
      <c r="TLQ16"/>
      <c r="TLR16" s="20"/>
      <c r="TLS16"/>
      <c r="TLT16" s="20"/>
      <c r="TLU16"/>
      <c r="TLV16" s="20"/>
      <c r="TLW16"/>
      <c r="TLX16" s="20"/>
      <c r="TLY16"/>
      <c r="TLZ16" s="20"/>
      <c r="TMA16"/>
      <c r="TMB16" s="20"/>
      <c r="TMC16"/>
      <c r="TMD16" s="20"/>
      <c r="TME16"/>
      <c r="TMF16" s="20"/>
      <c r="TMG16"/>
      <c r="TMH16" s="20"/>
      <c r="TMI16"/>
      <c r="TMJ16" s="20"/>
      <c r="TMK16"/>
      <c r="TML16" s="20"/>
      <c r="TMM16"/>
      <c r="TMN16" s="20"/>
      <c r="TMO16"/>
      <c r="TMP16" s="20"/>
      <c r="TMQ16"/>
      <c r="TMR16" s="20"/>
      <c r="TMS16"/>
      <c r="TMT16" s="20"/>
      <c r="TMU16"/>
      <c r="TMV16" s="20"/>
      <c r="TMW16"/>
      <c r="TMX16" s="20"/>
      <c r="TMY16"/>
      <c r="TMZ16" s="20"/>
      <c r="TNA16"/>
      <c r="TNB16" s="20"/>
      <c r="TNC16"/>
      <c r="TND16" s="20"/>
      <c r="TNE16"/>
      <c r="TNF16" s="20"/>
      <c r="TNG16"/>
      <c r="TNH16" s="20"/>
      <c r="TNI16"/>
      <c r="TNJ16" s="20"/>
      <c r="TNK16"/>
      <c r="TNL16" s="20"/>
      <c r="TNM16"/>
      <c r="TNN16" s="20"/>
      <c r="TNO16"/>
      <c r="TNP16" s="20"/>
      <c r="TNQ16"/>
      <c r="TNR16" s="20"/>
      <c r="TNS16"/>
      <c r="TNT16" s="20"/>
      <c r="TNU16"/>
      <c r="TNV16" s="20"/>
      <c r="TNW16"/>
      <c r="TNX16" s="20"/>
      <c r="TNY16"/>
      <c r="TNZ16" s="20"/>
      <c r="TOA16"/>
      <c r="TOB16" s="20"/>
      <c r="TOC16"/>
      <c r="TOD16" s="20"/>
      <c r="TOE16"/>
      <c r="TOF16" s="20"/>
      <c r="TOG16"/>
      <c r="TOH16" s="20"/>
      <c r="TOI16"/>
      <c r="TOJ16" s="20"/>
      <c r="TOK16"/>
      <c r="TOL16" s="20"/>
      <c r="TOM16"/>
      <c r="TON16" s="20"/>
      <c r="TOO16"/>
      <c r="TOP16" s="20"/>
      <c r="TOQ16"/>
      <c r="TOR16" s="20"/>
      <c r="TOS16"/>
      <c r="TOT16" s="20"/>
      <c r="TOU16"/>
      <c r="TOV16" s="20"/>
      <c r="TOW16"/>
      <c r="TOX16" s="20"/>
      <c r="TOY16"/>
      <c r="TOZ16" s="20"/>
      <c r="TPA16"/>
      <c r="TPB16" s="20"/>
      <c r="TPC16"/>
      <c r="TPD16" s="20"/>
      <c r="TPE16"/>
      <c r="TPF16" s="20"/>
      <c r="TPG16"/>
      <c r="TPH16" s="20"/>
      <c r="TPI16"/>
      <c r="TPJ16" s="20"/>
      <c r="TPK16"/>
      <c r="TPL16" s="20"/>
      <c r="TPM16"/>
      <c r="TPN16" s="20"/>
      <c r="TPO16"/>
      <c r="TPP16" s="20"/>
      <c r="TPQ16"/>
      <c r="TPR16" s="20"/>
      <c r="TPS16"/>
      <c r="TPT16" s="20"/>
      <c r="TPU16"/>
      <c r="TPV16" s="20"/>
      <c r="TPW16"/>
      <c r="TPX16" s="20"/>
      <c r="TPY16"/>
      <c r="TPZ16" s="20"/>
      <c r="TQA16"/>
      <c r="TQB16" s="20"/>
      <c r="TQC16"/>
      <c r="TQD16" s="20"/>
      <c r="TQE16"/>
      <c r="TQF16" s="20"/>
      <c r="TQG16"/>
      <c r="TQH16" s="20"/>
      <c r="TQI16"/>
      <c r="TQJ16" s="20"/>
      <c r="TQK16"/>
      <c r="TQL16" s="20"/>
      <c r="TQM16"/>
      <c r="TQN16" s="20"/>
      <c r="TQO16"/>
      <c r="TQP16" s="20"/>
      <c r="TQQ16"/>
      <c r="TQR16" s="20"/>
      <c r="TQS16"/>
      <c r="TQT16" s="20"/>
      <c r="TQU16"/>
      <c r="TQV16" s="20"/>
      <c r="TQW16"/>
      <c r="TQX16" s="20"/>
      <c r="TQY16"/>
      <c r="TQZ16" s="20"/>
      <c r="TRA16"/>
      <c r="TRB16" s="20"/>
      <c r="TRC16"/>
      <c r="TRD16" s="20"/>
      <c r="TRE16"/>
      <c r="TRF16" s="20"/>
      <c r="TRG16"/>
      <c r="TRH16" s="20"/>
      <c r="TRI16"/>
      <c r="TRJ16" s="20"/>
      <c r="TRK16"/>
      <c r="TRL16" s="20"/>
      <c r="TRM16"/>
      <c r="TRN16" s="20"/>
      <c r="TRO16"/>
      <c r="TRP16" s="20"/>
      <c r="TRQ16"/>
      <c r="TRR16" s="20"/>
      <c r="TRS16"/>
      <c r="TRT16" s="20"/>
      <c r="TRU16"/>
      <c r="TRV16" s="20"/>
      <c r="TRW16"/>
      <c r="TRX16" s="20"/>
      <c r="TRY16"/>
      <c r="TRZ16" s="20"/>
      <c r="TSA16"/>
      <c r="TSB16" s="20"/>
      <c r="TSC16"/>
      <c r="TSD16" s="20"/>
      <c r="TSE16"/>
      <c r="TSF16" s="20"/>
      <c r="TSG16"/>
      <c r="TSH16" s="20"/>
      <c r="TSI16"/>
      <c r="TSJ16" s="20"/>
      <c r="TSK16"/>
      <c r="TSL16" s="20"/>
      <c r="TSM16"/>
      <c r="TSN16" s="20"/>
      <c r="TSO16"/>
      <c r="TSP16" s="20"/>
      <c r="TSQ16"/>
      <c r="TSR16" s="20"/>
      <c r="TSS16"/>
      <c r="TST16" s="20"/>
      <c r="TSU16"/>
      <c r="TSV16" s="20"/>
      <c r="TSW16"/>
      <c r="TSX16" s="20"/>
      <c r="TSY16"/>
      <c r="TSZ16" s="20"/>
      <c r="TTA16"/>
      <c r="TTB16" s="20"/>
      <c r="TTC16"/>
      <c r="TTD16" s="20"/>
      <c r="TTE16"/>
      <c r="TTF16" s="20"/>
      <c r="TTG16"/>
      <c r="TTH16" s="20"/>
      <c r="TTI16"/>
      <c r="TTJ16" s="20"/>
      <c r="TTK16"/>
      <c r="TTL16" s="20"/>
      <c r="TTM16"/>
      <c r="TTN16" s="20"/>
      <c r="TTO16"/>
      <c r="TTP16" s="20"/>
      <c r="TTQ16"/>
      <c r="TTR16" s="20"/>
      <c r="TTS16"/>
      <c r="TTT16" s="20"/>
      <c r="TTU16"/>
      <c r="TTV16" s="20"/>
      <c r="TTW16"/>
      <c r="TTX16" s="20"/>
      <c r="TTY16"/>
      <c r="TTZ16" s="20"/>
      <c r="TUA16"/>
      <c r="TUB16" s="20"/>
      <c r="TUC16"/>
      <c r="TUD16" s="20"/>
      <c r="TUE16"/>
      <c r="TUF16" s="20"/>
      <c r="TUG16"/>
      <c r="TUH16" s="20"/>
      <c r="TUI16"/>
      <c r="TUJ16" s="20"/>
      <c r="TUK16"/>
      <c r="TUL16" s="20"/>
      <c r="TUM16"/>
      <c r="TUN16" s="20"/>
      <c r="TUO16"/>
      <c r="TUP16" s="20"/>
      <c r="TUQ16"/>
      <c r="TUR16" s="20"/>
      <c r="TUS16"/>
      <c r="TUT16" s="20"/>
      <c r="TUU16"/>
      <c r="TUV16" s="20"/>
      <c r="TUW16"/>
      <c r="TUX16" s="20"/>
      <c r="TUY16"/>
      <c r="TUZ16" s="20"/>
      <c r="TVA16"/>
      <c r="TVB16" s="20"/>
      <c r="TVC16"/>
      <c r="TVD16" s="20"/>
      <c r="TVE16"/>
      <c r="TVF16" s="20"/>
      <c r="TVG16"/>
      <c r="TVH16" s="20"/>
      <c r="TVI16"/>
      <c r="TVJ16" s="20"/>
      <c r="TVK16"/>
      <c r="TVL16" s="20"/>
      <c r="TVM16"/>
      <c r="TVN16" s="20"/>
      <c r="TVO16"/>
      <c r="TVP16" s="20"/>
      <c r="TVQ16"/>
      <c r="TVR16" s="20"/>
      <c r="TVS16"/>
      <c r="TVT16" s="20"/>
      <c r="TVU16"/>
      <c r="TVV16" s="20"/>
      <c r="TVW16"/>
      <c r="TVX16" s="20"/>
      <c r="TVY16"/>
      <c r="TVZ16" s="20"/>
      <c r="TWA16"/>
      <c r="TWB16" s="20"/>
      <c r="TWC16"/>
      <c r="TWD16" s="20"/>
      <c r="TWE16"/>
      <c r="TWF16" s="20"/>
      <c r="TWG16"/>
      <c r="TWH16" s="20"/>
      <c r="TWI16"/>
      <c r="TWJ16" s="20"/>
      <c r="TWK16"/>
      <c r="TWL16" s="20"/>
      <c r="TWM16"/>
      <c r="TWN16" s="20"/>
      <c r="TWO16"/>
      <c r="TWP16" s="20"/>
      <c r="TWQ16"/>
      <c r="TWR16" s="20"/>
      <c r="TWS16"/>
      <c r="TWT16" s="20"/>
      <c r="TWU16"/>
      <c r="TWV16" s="20"/>
      <c r="TWW16"/>
      <c r="TWX16" s="20"/>
      <c r="TWY16"/>
      <c r="TWZ16" s="20"/>
      <c r="TXA16"/>
      <c r="TXB16" s="20"/>
      <c r="TXC16"/>
      <c r="TXD16" s="20"/>
      <c r="TXE16"/>
      <c r="TXF16" s="20"/>
      <c r="TXG16"/>
      <c r="TXH16" s="20"/>
      <c r="TXI16"/>
      <c r="TXJ16" s="20"/>
      <c r="TXK16"/>
      <c r="TXL16" s="20"/>
      <c r="TXM16"/>
      <c r="TXN16" s="20"/>
      <c r="TXO16"/>
      <c r="TXP16" s="20"/>
      <c r="TXQ16"/>
      <c r="TXR16" s="20"/>
      <c r="TXS16"/>
      <c r="TXT16" s="20"/>
      <c r="TXU16"/>
      <c r="TXV16" s="20"/>
      <c r="TXW16"/>
      <c r="TXX16" s="20"/>
      <c r="TXY16"/>
      <c r="TXZ16" s="20"/>
      <c r="TYA16"/>
      <c r="TYB16" s="20"/>
      <c r="TYC16"/>
      <c r="TYD16" s="20"/>
      <c r="TYE16"/>
      <c r="TYF16" s="20"/>
      <c r="TYG16"/>
      <c r="TYH16" s="20"/>
      <c r="TYI16"/>
      <c r="TYJ16" s="20"/>
      <c r="TYK16"/>
      <c r="TYL16" s="20"/>
      <c r="TYM16"/>
      <c r="TYN16" s="20"/>
      <c r="TYO16"/>
      <c r="TYP16" s="20"/>
      <c r="TYQ16"/>
      <c r="TYR16" s="20"/>
      <c r="TYS16"/>
      <c r="TYT16" s="20"/>
      <c r="TYU16"/>
      <c r="TYV16" s="20"/>
      <c r="TYW16"/>
      <c r="TYX16" s="20"/>
      <c r="TYY16"/>
      <c r="TYZ16" s="20"/>
      <c r="TZA16"/>
      <c r="TZB16" s="20"/>
      <c r="TZC16"/>
      <c r="TZD16" s="20"/>
      <c r="TZE16"/>
      <c r="TZF16" s="20"/>
      <c r="TZG16"/>
      <c r="TZH16" s="20"/>
      <c r="TZI16"/>
      <c r="TZJ16" s="20"/>
      <c r="TZK16"/>
      <c r="TZL16" s="20"/>
      <c r="TZM16"/>
      <c r="TZN16" s="20"/>
      <c r="TZO16"/>
      <c r="TZP16" s="20"/>
      <c r="TZQ16"/>
      <c r="TZR16" s="20"/>
      <c r="TZS16"/>
      <c r="TZT16" s="20"/>
      <c r="TZU16"/>
      <c r="TZV16" s="20"/>
      <c r="TZW16"/>
      <c r="TZX16" s="20"/>
      <c r="TZY16"/>
      <c r="TZZ16" s="20"/>
      <c r="UAA16"/>
      <c r="UAB16" s="20"/>
      <c r="UAC16"/>
      <c r="UAD16" s="20"/>
      <c r="UAE16"/>
      <c r="UAF16" s="20"/>
      <c r="UAG16"/>
      <c r="UAH16" s="20"/>
      <c r="UAI16"/>
      <c r="UAJ16" s="20"/>
      <c r="UAK16"/>
      <c r="UAL16" s="20"/>
      <c r="UAM16"/>
      <c r="UAN16" s="20"/>
      <c r="UAO16"/>
      <c r="UAP16" s="20"/>
      <c r="UAQ16"/>
      <c r="UAR16" s="20"/>
      <c r="UAS16"/>
      <c r="UAT16" s="20"/>
      <c r="UAU16"/>
      <c r="UAV16" s="20"/>
      <c r="UAW16"/>
      <c r="UAX16" s="20"/>
      <c r="UAY16"/>
      <c r="UAZ16" s="20"/>
      <c r="UBA16"/>
      <c r="UBB16" s="20"/>
      <c r="UBC16"/>
      <c r="UBD16" s="20"/>
      <c r="UBE16"/>
      <c r="UBF16" s="20"/>
      <c r="UBG16"/>
      <c r="UBH16" s="20"/>
      <c r="UBI16"/>
      <c r="UBJ16" s="20"/>
      <c r="UBK16"/>
      <c r="UBL16" s="20"/>
      <c r="UBM16"/>
      <c r="UBN16" s="20"/>
      <c r="UBO16"/>
      <c r="UBP16" s="20"/>
      <c r="UBQ16"/>
      <c r="UBR16" s="20"/>
      <c r="UBS16"/>
      <c r="UBT16" s="20"/>
      <c r="UBU16"/>
      <c r="UBV16" s="20"/>
      <c r="UBW16"/>
      <c r="UBX16" s="20"/>
      <c r="UBY16"/>
      <c r="UBZ16" s="20"/>
      <c r="UCA16"/>
      <c r="UCB16" s="20"/>
      <c r="UCC16"/>
      <c r="UCD16" s="20"/>
      <c r="UCE16"/>
      <c r="UCF16" s="20"/>
      <c r="UCG16"/>
      <c r="UCH16" s="20"/>
      <c r="UCI16"/>
      <c r="UCJ16" s="20"/>
      <c r="UCK16"/>
      <c r="UCL16" s="20"/>
      <c r="UCM16"/>
      <c r="UCN16" s="20"/>
      <c r="UCO16"/>
      <c r="UCP16" s="20"/>
      <c r="UCQ16"/>
      <c r="UCR16" s="20"/>
      <c r="UCS16"/>
      <c r="UCT16" s="20"/>
      <c r="UCU16"/>
      <c r="UCV16" s="20"/>
      <c r="UCW16"/>
      <c r="UCX16" s="20"/>
      <c r="UCY16"/>
      <c r="UCZ16" s="20"/>
      <c r="UDA16"/>
      <c r="UDB16" s="20"/>
      <c r="UDC16"/>
      <c r="UDD16" s="20"/>
      <c r="UDE16"/>
      <c r="UDF16" s="20"/>
      <c r="UDG16"/>
      <c r="UDH16" s="20"/>
      <c r="UDI16"/>
      <c r="UDJ16" s="20"/>
      <c r="UDK16"/>
      <c r="UDL16" s="20"/>
      <c r="UDM16"/>
      <c r="UDN16" s="20"/>
      <c r="UDO16"/>
      <c r="UDP16" s="20"/>
      <c r="UDQ16"/>
      <c r="UDR16" s="20"/>
      <c r="UDS16"/>
      <c r="UDT16" s="20"/>
      <c r="UDU16"/>
      <c r="UDV16" s="20"/>
      <c r="UDW16"/>
      <c r="UDX16" s="20"/>
      <c r="UDY16"/>
      <c r="UDZ16" s="20"/>
      <c r="UEA16"/>
      <c r="UEB16" s="20"/>
      <c r="UEC16"/>
      <c r="UED16" s="20"/>
      <c r="UEE16"/>
      <c r="UEF16" s="20"/>
      <c r="UEG16"/>
      <c r="UEH16" s="20"/>
      <c r="UEI16"/>
      <c r="UEJ16" s="20"/>
      <c r="UEK16"/>
      <c r="UEL16" s="20"/>
      <c r="UEM16"/>
      <c r="UEN16" s="20"/>
      <c r="UEO16"/>
      <c r="UEP16" s="20"/>
      <c r="UEQ16"/>
      <c r="UER16" s="20"/>
      <c r="UES16"/>
      <c r="UET16" s="20"/>
      <c r="UEU16"/>
      <c r="UEV16" s="20"/>
      <c r="UEW16"/>
      <c r="UEX16" s="20"/>
      <c r="UEY16"/>
      <c r="UEZ16" s="20"/>
      <c r="UFA16"/>
      <c r="UFB16" s="20"/>
      <c r="UFC16"/>
      <c r="UFD16" s="20"/>
      <c r="UFE16"/>
      <c r="UFF16" s="20"/>
      <c r="UFG16"/>
      <c r="UFH16" s="20"/>
      <c r="UFI16"/>
      <c r="UFJ16" s="20"/>
      <c r="UFK16"/>
      <c r="UFL16" s="20"/>
      <c r="UFM16"/>
      <c r="UFN16" s="20"/>
      <c r="UFO16"/>
      <c r="UFP16" s="20"/>
      <c r="UFQ16"/>
      <c r="UFR16" s="20"/>
      <c r="UFS16"/>
      <c r="UFT16" s="20"/>
      <c r="UFU16"/>
      <c r="UFV16" s="20"/>
      <c r="UFW16"/>
      <c r="UFX16" s="20"/>
      <c r="UFY16"/>
      <c r="UFZ16" s="20"/>
      <c r="UGA16"/>
      <c r="UGB16" s="20"/>
      <c r="UGC16"/>
      <c r="UGD16" s="20"/>
      <c r="UGE16"/>
      <c r="UGF16" s="20"/>
      <c r="UGG16"/>
      <c r="UGH16" s="20"/>
      <c r="UGI16"/>
      <c r="UGJ16" s="20"/>
      <c r="UGK16"/>
      <c r="UGL16" s="20"/>
      <c r="UGM16"/>
      <c r="UGN16" s="20"/>
      <c r="UGO16"/>
      <c r="UGP16" s="20"/>
      <c r="UGQ16"/>
      <c r="UGR16" s="20"/>
      <c r="UGS16"/>
      <c r="UGT16" s="20"/>
      <c r="UGU16"/>
      <c r="UGV16" s="20"/>
      <c r="UGW16"/>
      <c r="UGX16" s="20"/>
      <c r="UGY16"/>
      <c r="UGZ16" s="20"/>
      <c r="UHA16"/>
      <c r="UHB16" s="20"/>
      <c r="UHC16"/>
      <c r="UHD16" s="20"/>
      <c r="UHE16"/>
      <c r="UHF16" s="20"/>
      <c r="UHG16"/>
      <c r="UHH16" s="20"/>
      <c r="UHI16"/>
      <c r="UHJ16" s="20"/>
      <c r="UHK16"/>
      <c r="UHL16" s="20"/>
      <c r="UHM16"/>
      <c r="UHN16" s="20"/>
      <c r="UHO16"/>
      <c r="UHP16" s="20"/>
      <c r="UHQ16"/>
      <c r="UHR16" s="20"/>
      <c r="UHS16"/>
      <c r="UHT16" s="20"/>
      <c r="UHU16"/>
      <c r="UHV16" s="20"/>
      <c r="UHW16"/>
      <c r="UHX16" s="20"/>
      <c r="UHY16"/>
      <c r="UHZ16" s="20"/>
      <c r="UIA16"/>
      <c r="UIB16" s="20"/>
      <c r="UIC16"/>
      <c r="UID16" s="20"/>
      <c r="UIE16"/>
      <c r="UIF16" s="20"/>
      <c r="UIG16"/>
      <c r="UIH16" s="20"/>
      <c r="UII16"/>
      <c r="UIJ16" s="20"/>
      <c r="UIK16"/>
      <c r="UIL16" s="20"/>
      <c r="UIM16"/>
      <c r="UIN16" s="20"/>
      <c r="UIO16"/>
      <c r="UIP16" s="20"/>
      <c r="UIQ16"/>
      <c r="UIR16" s="20"/>
      <c r="UIS16"/>
      <c r="UIT16" s="20"/>
      <c r="UIU16"/>
      <c r="UIV16" s="20"/>
      <c r="UIW16"/>
      <c r="UIX16" s="20"/>
      <c r="UIY16"/>
      <c r="UIZ16" s="20"/>
      <c r="UJA16"/>
      <c r="UJB16" s="20"/>
      <c r="UJC16"/>
      <c r="UJD16" s="20"/>
      <c r="UJE16"/>
      <c r="UJF16" s="20"/>
      <c r="UJG16"/>
      <c r="UJH16" s="20"/>
      <c r="UJI16"/>
      <c r="UJJ16" s="20"/>
      <c r="UJK16"/>
      <c r="UJL16" s="20"/>
      <c r="UJM16"/>
      <c r="UJN16" s="20"/>
      <c r="UJO16"/>
      <c r="UJP16" s="20"/>
      <c r="UJQ16"/>
      <c r="UJR16" s="20"/>
      <c r="UJS16"/>
      <c r="UJT16" s="20"/>
      <c r="UJU16"/>
      <c r="UJV16" s="20"/>
      <c r="UJW16"/>
      <c r="UJX16" s="20"/>
      <c r="UJY16"/>
      <c r="UJZ16" s="20"/>
      <c r="UKA16"/>
      <c r="UKB16" s="20"/>
      <c r="UKC16"/>
      <c r="UKD16" s="20"/>
      <c r="UKE16"/>
      <c r="UKF16" s="20"/>
      <c r="UKG16"/>
      <c r="UKH16" s="20"/>
      <c r="UKI16"/>
      <c r="UKJ16" s="20"/>
      <c r="UKK16"/>
      <c r="UKL16" s="20"/>
      <c r="UKM16"/>
      <c r="UKN16" s="20"/>
      <c r="UKO16"/>
      <c r="UKP16" s="20"/>
      <c r="UKQ16"/>
      <c r="UKR16" s="20"/>
      <c r="UKS16"/>
      <c r="UKT16" s="20"/>
      <c r="UKU16"/>
      <c r="UKV16" s="20"/>
      <c r="UKW16"/>
      <c r="UKX16" s="20"/>
      <c r="UKY16"/>
      <c r="UKZ16" s="20"/>
      <c r="ULA16"/>
      <c r="ULB16" s="20"/>
      <c r="ULC16"/>
      <c r="ULD16" s="20"/>
      <c r="ULE16"/>
      <c r="ULF16" s="20"/>
      <c r="ULG16"/>
      <c r="ULH16" s="20"/>
      <c r="ULI16"/>
      <c r="ULJ16" s="20"/>
      <c r="ULK16"/>
      <c r="ULL16" s="20"/>
      <c r="ULM16"/>
      <c r="ULN16" s="20"/>
      <c r="ULO16"/>
      <c r="ULP16" s="20"/>
      <c r="ULQ16"/>
      <c r="ULR16" s="20"/>
      <c r="ULS16"/>
      <c r="ULT16" s="20"/>
      <c r="ULU16"/>
      <c r="ULV16" s="20"/>
      <c r="ULW16"/>
      <c r="ULX16" s="20"/>
      <c r="ULY16"/>
      <c r="ULZ16" s="20"/>
      <c r="UMA16"/>
      <c r="UMB16" s="20"/>
      <c r="UMC16"/>
      <c r="UMD16" s="20"/>
      <c r="UME16"/>
      <c r="UMF16" s="20"/>
      <c r="UMG16"/>
      <c r="UMH16" s="20"/>
      <c r="UMI16"/>
      <c r="UMJ16" s="20"/>
      <c r="UMK16"/>
      <c r="UML16" s="20"/>
      <c r="UMM16"/>
      <c r="UMN16" s="20"/>
      <c r="UMO16"/>
      <c r="UMP16" s="20"/>
      <c r="UMQ16"/>
      <c r="UMR16" s="20"/>
      <c r="UMS16"/>
      <c r="UMT16" s="20"/>
      <c r="UMU16"/>
      <c r="UMV16" s="20"/>
      <c r="UMW16"/>
      <c r="UMX16" s="20"/>
      <c r="UMY16"/>
      <c r="UMZ16" s="20"/>
      <c r="UNA16"/>
      <c r="UNB16" s="20"/>
      <c r="UNC16"/>
      <c r="UND16" s="20"/>
      <c r="UNE16"/>
      <c r="UNF16" s="20"/>
      <c r="UNG16"/>
      <c r="UNH16" s="20"/>
      <c r="UNI16"/>
      <c r="UNJ16" s="20"/>
      <c r="UNK16"/>
      <c r="UNL16" s="20"/>
      <c r="UNM16"/>
      <c r="UNN16" s="20"/>
      <c r="UNO16"/>
      <c r="UNP16" s="20"/>
      <c r="UNQ16"/>
      <c r="UNR16" s="20"/>
      <c r="UNS16"/>
      <c r="UNT16" s="20"/>
      <c r="UNU16"/>
      <c r="UNV16" s="20"/>
      <c r="UNW16"/>
      <c r="UNX16" s="20"/>
      <c r="UNY16"/>
      <c r="UNZ16" s="20"/>
      <c r="UOA16"/>
      <c r="UOB16" s="20"/>
      <c r="UOC16"/>
      <c r="UOD16" s="20"/>
      <c r="UOE16"/>
      <c r="UOF16" s="20"/>
      <c r="UOG16"/>
      <c r="UOH16" s="20"/>
      <c r="UOI16"/>
      <c r="UOJ16" s="20"/>
      <c r="UOK16"/>
      <c r="UOL16" s="20"/>
      <c r="UOM16"/>
      <c r="UON16" s="20"/>
      <c r="UOO16"/>
      <c r="UOP16" s="20"/>
      <c r="UOQ16"/>
      <c r="UOR16" s="20"/>
      <c r="UOS16"/>
      <c r="UOT16" s="20"/>
      <c r="UOU16"/>
      <c r="UOV16" s="20"/>
      <c r="UOW16"/>
      <c r="UOX16" s="20"/>
      <c r="UOY16"/>
      <c r="UOZ16" s="20"/>
      <c r="UPA16"/>
      <c r="UPB16" s="20"/>
      <c r="UPC16"/>
      <c r="UPD16" s="20"/>
      <c r="UPE16"/>
      <c r="UPF16" s="20"/>
      <c r="UPG16"/>
      <c r="UPH16" s="20"/>
      <c r="UPI16"/>
      <c r="UPJ16" s="20"/>
      <c r="UPK16"/>
      <c r="UPL16" s="20"/>
      <c r="UPM16"/>
      <c r="UPN16" s="20"/>
      <c r="UPO16"/>
      <c r="UPP16" s="20"/>
      <c r="UPQ16"/>
      <c r="UPR16" s="20"/>
      <c r="UPS16"/>
      <c r="UPT16" s="20"/>
      <c r="UPU16"/>
      <c r="UPV16" s="20"/>
      <c r="UPW16"/>
      <c r="UPX16" s="20"/>
      <c r="UPY16"/>
      <c r="UPZ16" s="20"/>
      <c r="UQA16"/>
      <c r="UQB16" s="20"/>
      <c r="UQC16"/>
      <c r="UQD16" s="20"/>
      <c r="UQE16"/>
      <c r="UQF16" s="20"/>
      <c r="UQG16"/>
      <c r="UQH16" s="20"/>
      <c r="UQI16"/>
      <c r="UQJ16" s="20"/>
      <c r="UQK16"/>
      <c r="UQL16" s="20"/>
      <c r="UQM16"/>
      <c r="UQN16" s="20"/>
      <c r="UQO16"/>
      <c r="UQP16" s="20"/>
      <c r="UQQ16"/>
      <c r="UQR16" s="20"/>
      <c r="UQS16"/>
      <c r="UQT16" s="20"/>
      <c r="UQU16"/>
      <c r="UQV16" s="20"/>
      <c r="UQW16"/>
      <c r="UQX16" s="20"/>
      <c r="UQY16"/>
      <c r="UQZ16" s="20"/>
      <c r="URA16"/>
      <c r="URB16" s="20"/>
      <c r="URC16"/>
      <c r="URD16" s="20"/>
      <c r="URE16"/>
      <c r="URF16" s="20"/>
      <c r="URG16"/>
      <c r="URH16" s="20"/>
      <c r="URI16"/>
      <c r="URJ16" s="20"/>
      <c r="URK16"/>
      <c r="URL16" s="20"/>
      <c r="URM16"/>
      <c r="URN16" s="20"/>
      <c r="URO16"/>
      <c r="URP16" s="20"/>
      <c r="URQ16"/>
      <c r="URR16" s="20"/>
      <c r="URS16"/>
      <c r="URT16" s="20"/>
      <c r="URU16"/>
      <c r="URV16" s="20"/>
      <c r="URW16"/>
      <c r="URX16" s="20"/>
      <c r="URY16"/>
      <c r="URZ16" s="20"/>
      <c r="USA16"/>
      <c r="USB16" s="20"/>
      <c r="USC16"/>
      <c r="USD16" s="20"/>
      <c r="USE16"/>
      <c r="USF16" s="20"/>
      <c r="USG16"/>
      <c r="USH16" s="20"/>
      <c r="USI16"/>
      <c r="USJ16" s="20"/>
      <c r="USK16"/>
      <c r="USL16" s="20"/>
      <c r="USM16"/>
      <c r="USN16" s="20"/>
      <c r="USO16"/>
      <c r="USP16" s="20"/>
      <c r="USQ16"/>
      <c r="USR16" s="20"/>
      <c r="USS16"/>
      <c r="UST16" s="20"/>
      <c r="USU16"/>
      <c r="USV16" s="20"/>
      <c r="USW16"/>
      <c r="USX16" s="20"/>
      <c r="USY16"/>
      <c r="USZ16" s="20"/>
      <c r="UTA16"/>
      <c r="UTB16" s="20"/>
      <c r="UTC16"/>
      <c r="UTD16" s="20"/>
      <c r="UTE16"/>
      <c r="UTF16" s="20"/>
      <c r="UTG16"/>
      <c r="UTH16" s="20"/>
      <c r="UTI16"/>
      <c r="UTJ16" s="20"/>
      <c r="UTK16"/>
      <c r="UTL16" s="20"/>
      <c r="UTM16"/>
      <c r="UTN16" s="20"/>
      <c r="UTO16"/>
      <c r="UTP16" s="20"/>
      <c r="UTQ16"/>
      <c r="UTR16" s="20"/>
      <c r="UTS16"/>
      <c r="UTT16" s="20"/>
      <c r="UTU16"/>
      <c r="UTV16" s="20"/>
      <c r="UTW16"/>
      <c r="UTX16" s="20"/>
      <c r="UTY16"/>
      <c r="UTZ16" s="20"/>
      <c r="UUA16"/>
      <c r="UUB16" s="20"/>
      <c r="UUC16"/>
      <c r="UUD16" s="20"/>
      <c r="UUE16"/>
      <c r="UUF16" s="20"/>
      <c r="UUG16"/>
      <c r="UUH16" s="20"/>
      <c r="UUI16"/>
      <c r="UUJ16" s="20"/>
      <c r="UUK16"/>
      <c r="UUL16" s="20"/>
      <c r="UUM16"/>
      <c r="UUN16" s="20"/>
      <c r="UUO16"/>
      <c r="UUP16" s="20"/>
      <c r="UUQ16"/>
      <c r="UUR16" s="20"/>
      <c r="UUS16"/>
      <c r="UUT16" s="20"/>
      <c r="UUU16"/>
      <c r="UUV16" s="20"/>
      <c r="UUW16"/>
      <c r="UUX16" s="20"/>
      <c r="UUY16"/>
      <c r="UUZ16" s="20"/>
      <c r="UVA16"/>
      <c r="UVB16" s="20"/>
      <c r="UVC16"/>
      <c r="UVD16" s="20"/>
      <c r="UVE16"/>
      <c r="UVF16" s="20"/>
      <c r="UVG16"/>
      <c r="UVH16" s="20"/>
      <c r="UVI16"/>
      <c r="UVJ16" s="20"/>
      <c r="UVK16"/>
      <c r="UVL16" s="20"/>
      <c r="UVM16"/>
      <c r="UVN16" s="20"/>
      <c r="UVO16"/>
      <c r="UVP16" s="20"/>
      <c r="UVQ16"/>
      <c r="UVR16" s="20"/>
      <c r="UVS16"/>
      <c r="UVT16" s="20"/>
      <c r="UVU16"/>
      <c r="UVV16" s="20"/>
      <c r="UVW16"/>
      <c r="UVX16" s="20"/>
      <c r="UVY16"/>
      <c r="UVZ16" s="20"/>
      <c r="UWA16"/>
      <c r="UWB16" s="20"/>
      <c r="UWC16"/>
      <c r="UWD16" s="20"/>
      <c r="UWE16"/>
      <c r="UWF16" s="20"/>
      <c r="UWG16"/>
      <c r="UWH16" s="20"/>
      <c r="UWI16"/>
      <c r="UWJ16" s="20"/>
      <c r="UWK16"/>
      <c r="UWL16" s="20"/>
      <c r="UWM16"/>
      <c r="UWN16" s="20"/>
      <c r="UWO16"/>
      <c r="UWP16" s="20"/>
      <c r="UWQ16"/>
      <c r="UWR16" s="20"/>
      <c r="UWS16"/>
      <c r="UWT16" s="20"/>
      <c r="UWU16"/>
      <c r="UWV16" s="20"/>
      <c r="UWW16"/>
      <c r="UWX16" s="20"/>
      <c r="UWY16"/>
      <c r="UWZ16" s="20"/>
      <c r="UXA16"/>
      <c r="UXB16" s="20"/>
      <c r="UXC16"/>
      <c r="UXD16" s="20"/>
      <c r="UXE16"/>
      <c r="UXF16" s="20"/>
      <c r="UXG16"/>
      <c r="UXH16" s="20"/>
      <c r="UXI16"/>
      <c r="UXJ16" s="20"/>
      <c r="UXK16"/>
      <c r="UXL16" s="20"/>
      <c r="UXM16"/>
      <c r="UXN16" s="20"/>
      <c r="UXO16"/>
      <c r="UXP16" s="20"/>
      <c r="UXQ16"/>
      <c r="UXR16" s="20"/>
      <c r="UXS16"/>
      <c r="UXT16" s="20"/>
      <c r="UXU16"/>
      <c r="UXV16" s="20"/>
      <c r="UXW16"/>
      <c r="UXX16" s="20"/>
      <c r="UXY16"/>
      <c r="UXZ16" s="20"/>
      <c r="UYA16"/>
      <c r="UYB16" s="20"/>
      <c r="UYC16"/>
      <c r="UYD16" s="20"/>
      <c r="UYE16"/>
      <c r="UYF16" s="20"/>
      <c r="UYG16"/>
      <c r="UYH16" s="20"/>
      <c r="UYI16"/>
      <c r="UYJ16" s="20"/>
      <c r="UYK16"/>
      <c r="UYL16" s="20"/>
      <c r="UYM16"/>
      <c r="UYN16" s="20"/>
      <c r="UYO16"/>
      <c r="UYP16" s="20"/>
      <c r="UYQ16"/>
      <c r="UYR16" s="20"/>
      <c r="UYS16"/>
      <c r="UYT16" s="20"/>
      <c r="UYU16"/>
      <c r="UYV16" s="20"/>
      <c r="UYW16"/>
      <c r="UYX16" s="20"/>
      <c r="UYY16"/>
      <c r="UYZ16" s="20"/>
      <c r="UZA16"/>
      <c r="UZB16" s="20"/>
      <c r="UZC16"/>
      <c r="UZD16" s="20"/>
      <c r="UZE16"/>
      <c r="UZF16" s="20"/>
      <c r="UZG16"/>
      <c r="UZH16" s="20"/>
      <c r="UZI16"/>
      <c r="UZJ16" s="20"/>
      <c r="UZK16"/>
      <c r="UZL16" s="20"/>
      <c r="UZM16"/>
      <c r="UZN16" s="20"/>
      <c r="UZO16"/>
      <c r="UZP16" s="20"/>
      <c r="UZQ16"/>
      <c r="UZR16" s="20"/>
      <c r="UZS16"/>
      <c r="UZT16" s="20"/>
      <c r="UZU16"/>
      <c r="UZV16" s="20"/>
      <c r="UZW16"/>
      <c r="UZX16" s="20"/>
      <c r="UZY16"/>
      <c r="UZZ16" s="20"/>
      <c r="VAA16"/>
      <c r="VAB16" s="20"/>
      <c r="VAC16"/>
      <c r="VAD16" s="20"/>
      <c r="VAE16"/>
      <c r="VAF16" s="20"/>
      <c r="VAG16"/>
      <c r="VAH16" s="20"/>
      <c r="VAI16"/>
      <c r="VAJ16" s="20"/>
      <c r="VAK16"/>
      <c r="VAL16" s="20"/>
      <c r="VAM16"/>
      <c r="VAN16" s="20"/>
      <c r="VAO16"/>
      <c r="VAP16" s="20"/>
      <c r="VAQ16"/>
      <c r="VAR16" s="20"/>
      <c r="VAS16"/>
      <c r="VAT16" s="20"/>
      <c r="VAU16"/>
      <c r="VAV16" s="20"/>
      <c r="VAW16"/>
      <c r="VAX16" s="20"/>
      <c r="VAY16"/>
      <c r="VAZ16" s="20"/>
      <c r="VBA16"/>
      <c r="VBB16" s="20"/>
      <c r="VBC16"/>
      <c r="VBD16" s="20"/>
      <c r="VBE16"/>
      <c r="VBF16" s="20"/>
      <c r="VBG16"/>
      <c r="VBH16" s="20"/>
      <c r="VBI16"/>
      <c r="VBJ16" s="20"/>
      <c r="VBK16"/>
      <c r="VBL16" s="20"/>
      <c r="VBM16"/>
      <c r="VBN16" s="20"/>
      <c r="VBO16"/>
      <c r="VBP16" s="20"/>
      <c r="VBQ16"/>
      <c r="VBR16" s="20"/>
      <c r="VBS16"/>
      <c r="VBT16" s="20"/>
      <c r="VBU16"/>
      <c r="VBV16" s="20"/>
      <c r="VBW16"/>
      <c r="VBX16" s="20"/>
      <c r="VBY16"/>
      <c r="VBZ16" s="20"/>
      <c r="VCA16"/>
      <c r="VCB16" s="20"/>
      <c r="VCC16"/>
      <c r="VCD16" s="20"/>
      <c r="VCE16"/>
      <c r="VCF16" s="20"/>
      <c r="VCG16"/>
      <c r="VCH16" s="20"/>
      <c r="VCI16"/>
      <c r="VCJ16" s="20"/>
      <c r="VCK16"/>
      <c r="VCL16" s="20"/>
      <c r="VCM16"/>
      <c r="VCN16" s="20"/>
      <c r="VCO16"/>
      <c r="VCP16" s="20"/>
      <c r="VCQ16"/>
      <c r="VCR16" s="20"/>
      <c r="VCS16"/>
      <c r="VCT16" s="20"/>
      <c r="VCU16"/>
      <c r="VCV16" s="20"/>
      <c r="VCW16"/>
      <c r="VCX16" s="20"/>
      <c r="VCY16"/>
      <c r="VCZ16" s="20"/>
      <c r="VDA16"/>
      <c r="VDB16" s="20"/>
      <c r="VDC16"/>
      <c r="VDD16" s="20"/>
      <c r="VDE16"/>
      <c r="VDF16" s="20"/>
      <c r="VDG16"/>
      <c r="VDH16" s="20"/>
      <c r="VDI16"/>
      <c r="VDJ16" s="20"/>
      <c r="VDK16"/>
      <c r="VDL16" s="20"/>
      <c r="VDM16"/>
      <c r="VDN16" s="20"/>
      <c r="VDO16"/>
      <c r="VDP16" s="20"/>
      <c r="VDQ16"/>
      <c r="VDR16" s="20"/>
      <c r="VDS16"/>
      <c r="VDT16" s="20"/>
      <c r="VDU16"/>
      <c r="VDV16" s="20"/>
      <c r="VDW16"/>
      <c r="VDX16" s="20"/>
      <c r="VDY16"/>
      <c r="VDZ16" s="20"/>
      <c r="VEA16"/>
      <c r="VEB16" s="20"/>
      <c r="VEC16"/>
      <c r="VED16" s="20"/>
      <c r="VEE16"/>
      <c r="VEF16" s="20"/>
      <c r="VEG16"/>
      <c r="VEH16" s="20"/>
      <c r="VEI16"/>
      <c r="VEJ16" s="20"/>
      <c r="VEK16"/>
      <c r="VEL16" s="20"/>
      <c r="VEM16"/>
      <c r="VEN16" s="20"/>
      <c r="VEO16"/>
      <c r="VEP16" s="20"/>
      <c r="VEQ16"/>
      <c r="VER16" s="20"/>
      <c r="VES16"/>
      <c r="VET16" s="20"/>
      <c r="VEU16"/>
      <c r="VEV16" s="20"/>
      <c r="VEW16"/>
      <c r="VEX16" s="20"/>
      <c r="VEY16"/>
      <c r="VEZ16" s="20"/>
      <c r="VFA16"/>
      <c r="VFB16" s="20"/>
      <c r="VFC16"/>
      <c r="VFD16" s="20"/>
      <c r="VFE16"/>
      <c r="VFF16" s="20"/>
      <c r="VFG16"/>
      <c r="VFH16" s="20"/>
      <c r="VFI16"/>
      <c r="VFJ16" s="20"/>
      <c r="VFK16"/>
      <c r="VFL16" s="20"/>
      <c r="VFM16"/>
      <c r="VFN16" s="20"/>
      <c r="VFO16"/>
      <c r="VFP16" s="20"/>
      <c r="VFQ16"/>
      <c r="VFR16" s="20"/>
      <c r="VFS16"/>
      <c r="VFT16" s="20"/>
      <c r="VFU16"/>
      <c r="VFV16" s="20"/>
      <c r="VFW16"/>
      <c r="VFX16" s="20"/>
      <c r="VFY16"/>
      <c r="VFZ16" s="20"/>
      <c r="VGA16"/>
      <c r="VGB16" s="20"/>
      <c r="VGC16"/>
      <c r="VGD16" s="20"/>
      <c r="VGE16"/>
      <c r="VGF16" s="20"/>
      <c r="VGG16"/>
      <c r="VGH16" s="20"/>
      <c r="VGI16"/>
      <c r="VGJ16" s="20"/>
      <c r="VGK16"/>
      <c r="VGL16" s="20"/>
      <c r="VGM16"/>
      <c r="VGN16" s="20"/>
      <c r="VGO16"/>
      <c r="VGP16" s="20"/>
      <c r="VGQ16"/>
      <c r="VGR16" s="20"/>
      <c r="VGS16"/>
      <c r="VGT16" s="20"/>
      <c r="VGU16"/>
      <c r="VGV16" s="20"/>
      <c r="VGW16"/>
      <c r="VGX16" s="20"/>
      <c r="VGY16"/>
      <c r="VGZ16" s="20"/>
      <c r="VHA16"/>
      <c r="VHB16" s="20"/>
      <c r="VHC16"/>
      <c r="VHD16" s="20"/>
      <c r="VHE16"/>
      <c r="VHF16" s="20"/>
      <c r="VHG16"/>
      <c r="VHH16" s="20"/>
      <c r="VHI16"/>
      <c r="VHJ16" s="20"/>
      <c r="VHK16"/>
      <c r="VHL16" s="20"/>
      <c r="VHM16"/>
      <c r="VHN16" s="20"/>
      <c r="VHO16"/>
      <c r="VHP16" s="20"/>
      <c r="VHQ16"/>
      <c r="VHR16" s="20"/>
      <c r="VHS16"/>
      <c r="VHT16" s="20"/>
      <c r="VHU16"/>
      <c r="VHV16" s="20"/>
      <c r="VHW16"/>
      <c r="VHX16" s="20"/>
      <c r="VHY16"/>
      <c r="VHZ16" s="20"/>
      <c r="VIA16"/>
      <c r="VIB16" s="20"/>
      <c r="VIC16"/>
      <c r="VID16" s="20"/>
      <c r="VIE16"/>
      <c r="VIF16" s="20"/>
      <c r="VIG16"/>
      <c r="VIH16" s="20"/>
      <c r="VII16"/>
      <c r="VIJ16" s="20"/>
      <c r="VIK16"/>
      <c r="VIL16" s="20"/>
      <c r="VIM16"/>
      <c r="VIN16" s="20"/>
      <c r="VIO16"/>
      <c r="VIP16" s="20"/>
      <c r="VIQ16"/>
      <c r="VIR16" s="20"/>
      <c r="VIS16"/>
      <c r="VIT16" s="20"/>
      <c r="VIU16"/>
      <c r="VIV16" s="20"/>
      <c r="VIW16"/>
      <c r="VIX16" s="20"/>
      <c r="VIY16"/>
      <c r="VIZ16" s="20"/>
      <c r="VJA16"/>
      <c r="VJB16" s="20"/>
      <c r="VJC16"/>
      <c r="VJD16" s="20"/>
      <c r="VJE16"/>
      <c r="VJF16" s="20"/>
      <c r="VJG16"/>
      <c r="VJH16" s="20"/>
      <c r="VJI16"/>
      <c r="VJJ16" s="20"/>
      <c r="VJK16"/>
      <c r="VJL16" s="20"/>
      <c r="VJM16"/>
      <c r="VJN16" s="20"/>
      <c r="VJO16"/>
      <c r="VJP16" s="20"/>
      <c r="VJQ16"/>
      <c r="VJR16" s="20"/>
      <c r="VJS16"/>
      <c r="VJT16" s="20"/>
      <c r="VJU16"/>
      <c r="VJV16" s="20"/>
      <c r="VJW16"/>
      <c r="VJX16" s="20"/>
      <c r="VJY16"/>
      <c r="VJZ16" s="20"/>
      <c r="VKA16"/>
      <c r="VKB16" s="20"/>
      <c r="VKC16"/>
      <c r="VKD16" s="20"/>
      <c r="VKE16"/>
      <c r="VKF16" s="20"/>
      <c r="VKG16"/>
      <c r="VKH16" s="20"/>
      <c r="VKI16"/>
      <c r="VKJ16" s="20"/>
      <c r="VKK16"/>
      <c r="VKL16" s="20"/>
      <c r="VKM16"/>
      <c r="VKN16" s="20"/>
      <c r="VKO16"/>
      <c r="VKP16" s="20"/>
      <c r="VKQ16"/>
      <c r="VKR16" s="20"/>
      <c r="VKS16"/>
      <c r="VKT16" s="20"/>
      <c r="VKU16"/>
      <c r="VKV16" s="20"/>
      <c r="VKW16"/>
      <c r="VKX16" s="20"/>
      <c r="VKY16"/>
      <c r="VKZ16" s="20"/>
      <c r="VLA16"/>
      <c r="VLB16" s="20"/>
      <c r="VLC16"/>
      <c r="VLD16" s="20"/>
      <c r="VLE16"/>
      <c r="VLF16" s="20"/>
      <c r="VLG16"/>
      <c r="VLH16" s="20"/>
      <c r="VLI16"/>
      <c r="VLJ16" s="20"/>
      <c r="VLK16"/>
      <c r="VLL16" s="20"/>
      <c r="VLM16"/>
      <c r="VLN16" s="20"/>
      <c r="VLO16"/>
      <c r="VLP16" s="20"/>
      <c r="VLQ16"/>
      <c r="VLR16" s="20"/>
      <c r="VLS16"/>
      <c r="VLT16" s="20"/>
      <c r="VLU16"/>
      <c r="VLV16" s="20"/>
      <c r="VLW16"/>
      <c r="VLX16" s="20"/>
      <c r="VLY16"/>
      <c r="VLZ16" s="20"/>
      <c r="VMA16"/>
      <c r="VMB16" s="20"/>
      <c r="VMC16"/>
      <c r="VMD16" s="20"/>
      <c r="VME16"/>
      <c r="VMF16" s="20"/>
      <c r="VMG16"/>
      <c r="VMH16" s="20"/>
      <c r="VMI16"/>
      <c r="VMJ16" s="20"/>
      <c r="VMK16"/>
      <c r="VML16" s="20"/>
      <c r="VMM16"/>
      <c r="VMN16" s="20"/>
      <c r="VMO16"/>
      <c r="VMP16" s="20"/>
      <c r="VMQ16"/>
      <c r="VMR16" s="20"/>
      <c r="VMS16"/>
      <c r="VMT16" s="20"/>
      <c r="VMU16"/>
      <c r="VMV16" s="20"/>
      <c r="VMW16"/>
      <c r="VMX16" s="20"/>
      <c r="VMY16"/>
      <c r="VMZ16" s="20"/>
      <c r="VNA16"/>
      <c r="VNB16" s="20"/>
      <c r="VNC16"/>
      <c r="VND16" s="20"/>
      <c r="VNE16"/>
      <c r="VNF16" s="20"/>
      <c r="VNG16"/>
      <c r="VNH16" s="20"/>
      <c r="VNI16"/>
      <c r="VNJ16" s="20"/>
      <c r="VNK16"/>
      <c r="VNL16" s="20"/>
      <c r="VNM16"/>
      <c r="VNN16" s="20"/>
      <c r="VNO16"/>
      <c r="VNP16" s="20"/>
      <c r="VNQ16"/>
      <c r="VNR16" s="20"/>
      <c r="VNS16"/>
      <c r="VNT16" s="20"/>
      <c r="VNU16"/>
      <c r="VNV16" s="20"/>
      <c r="VNW16"/>
      <c r="VNX16" s="20"/>
      <c r="VNY16"/>
      <c r="VNZ16" s="20"/>
      <c r="VOA16"/>
      <c r="VOB16" s="20"/>
      <c r="VOC16"/>
      <c r="VOD16" s="20"/>
      <c r="VOE16"/>
      <c r="VOF16" s="20"/>
      <c r="VOG16"/>
      <c r="VOH16" s="20"/>
      <c r="VOI16"/>
      <c r="VOJ16" s="20"/>
      <c r="VOK16"/>
      <c r="VOL16" s="20"/>
      <c r="VOM16"/>
      <c r="VON16" s="20"/>
      <c r="VOO16"/>
      <c r="VOP16" s="20"/>
      <c r="VOQ16"/>
      <c r="VOR16" s="20"/>
      <c r="VOS16"/>
      <c r="VOT16" s="20"/>
      <c r="VOU16"/>
      <c r="VOV16" s="20"/>
      <c r="VOW16"/>
      <c r="VOX16" s="20"/>
      <c r="VOY16"/>
      <c r="VOZ16" s="20"/>
      <c r="VPA16"/>
      <c r="VPB16" s="20"/>
      <c r="VPC16"/>
      <c r="VPD16" s="20"/>
      <c r="VPE16"/>
      <c r="VPF16" s="20"/>
      <c r="VPG16"/>
      <c r="VPH16" s="20"/>
      <c r="VPI16"/>
      <c r="VPJ16" s="20"/>
      <c r="VPK16"/>
      <c r="VPL16" s="20"/>
      <c r="VPM16"/>
      <c r="VPN16" s="20"/>
      <c r="VPO16"/>
      <c r="VPP16" s="20"/>
      <c r="VPQ16"/>
      <c r="VPR16" s="20"/>
      <c r="VPS16"/>
      <c r="VPT16" s="20"/>
      <c r="VPU16"/>
      <c r="VPV16" s="20"/>
      <c r="VPW16"/>
      <c r="VPX16" s="20"/>
      <c r="VPY16"/>
      <c r="VPZ16" s="20"/>
      <c r="VQA16"/>
      <c r="VQB16" s="20"/>
      <c r="VQC16"/>
      <c r="VQD16" s="20"/>
      <c r="VQE16"/>
      <c r="VQF16" s="20"/>
      <c r="VQG16"/>
      <c r="VQH16" s="20"/>
      <c r="VQI16"/>
      <c r="VQJ16" s="20"/>
      <c r="VQK16"/>
      <c r="VQL16" s="20"/>
      <c r="VQM16"/>
      <c r="VQN16" s="20"/>
      <c r="VQO16"/>
      <c r="VQP16" s="20"/>
      <c r="VQQ16"/>
      <c r="VQR16" s="20"/>
      <c r="VQS16"/>
      <c r="VQT16" s="20"/>
      <c r="VQU16"/>
      <c r="VQV16" s="20"/>
      <c r="VQW16"/>
      <c r="VQX16" s="20"/>
      <c r="VQY16"/>
      <c r="VQZ16" s="20"/>
      <c r="VRA16"/>
      <c r="VRB16" s="20"/>
      <c r="VRC16"/>
      <c r="VRD16" s="20"/>
      <c r="VRE16"/>
      <c r="VRF16" s="20"/>
      <c r="VRG16"/>
      <c r="VRH16" s="20"/>
      <c r="VRI16"/>
      <c r="VRJ16" s="20"/>
      <c r="VRK16"/>
      <c r="VRL16" s="20"/>
      <c r="VRM16"/>
      <c r="VRN16" s="20"/>
      <c r="VRO16"/>
      <c r="VRP16" s="20"/>
      <c r="VRQ16"/>
      <c r="VRR16" s="20"/>
      <c r="VRS16"/>
      <c r="VRT16" s="20"/>
      <c r="VRU16"/>
      <c r="VRV16" s="20"/>
      <c r="VRW16"/>
      <c r="VRX16" s="20"/>
      <c r="VRY16"/>
      <c r="VRZ16" s="20"/>
      <c r="VSA16"/>
      <c r="VSB16" s="20"/>
      <c r="VSC16"/>
      <c r="VSD16" s="20"/>
      <c r="VSE16"/>
      <c r="VSF16" s="20"/>
      <c r="VSG16"/>
      <c r="VSH16" s="20"/>
      <c r="VSI16"/>
      <c r="VSJ16" s="20"/>
      <c r="VSK16"/>
      <c r="VSL16" s="20"/>
      <c r="VSM16"/>
      <c r="VSN16" s="20"/>
      <c r="VSO16"/>
      <c r="VSP16" s="20"/>
      <c r="VSQ16"/>
      <c r="VSR16" s="20"/>
      <c r="VSS16"/>
      <c r="VST16" s="20"/>
      <c r="VSU16"/>
      <c r="VSV16" s="20"/>
      <c r="VSW16"/>
      <c r="VSX16" s="20"/>
      <c r="VSY16"/>
      <c r="VSZ16" s="20"/>
      <c r="VTA16"/>
      <c r="VTB16" s="20"/>
      <c r="VTC16"/>
      <c r="VTD16" s="20"/>
      <c r="VTE16"/>
      <c r="VTF16" s="20"/>
      <c r="VTG16"/>
      <c r="VTH16" s="20"/>
      <c r="VTI16"/>
      <c r="VTJ16" s="20"/>
      <c r="VTK16"/>
      <c r="VTL16" s="20"/>
      <c r="VTM16"/>
      <c r="VTN16" s="20"/>
      <c r="VTO16"/>
      <c r="VTP16" s="20"/>
      <c r="VTQ16"/>
      <c r="VTR16" s="20"/>
      <c r="VTS16"/>
      <c r="VTT16" s="20"/>
      <c r="VTU16"/>
      <c r="VTV16" s="20"/>
      <c r="VTW16"/>
      <c r="VTX16" s="20"/>
      <c r="VTY16"/>
      <c r="VTZ16" s="20"/>
      <c r="VUA16"/>
      <c r="VUB16" s="20"/>
      <c r="VUC16"/>
      <c r="VUD16" s="20"/>
      <c r="VUE16"/>
      <c r="VUF16" s="20"/>
      <c r="VUG16"/>
      <c r="VUH16" s="20"/>
      <c r="VUI16"/>
      <c r="VUJ16" s="20"/>
      <c r="VUK16"/>
      <c r="VUL16" s="20"/>
      <c r="VUM16"/>
      <c r="VUN16" s="20"/>
      <c r="VUO16"/>
      <c r="VUP16" s="20"/>
      <c r="VUQ16"/>
      <c r="VUR16" s="20"/>
      <c r="VUS16"/>
      <c r="VUT16" s="20"/>
      <c r="VUU16"/>
      <c r="VUV16" s="20"/>
      <c r="VUW16"/>
      <c r="VUX16" s="20"/>
      <c r="VUY16"/>
      <c r="VUZ16" s="20"/>
      <c r="VVA16"/>
      <c r="VVB16" s="20"/>
      <c r="VVC16"/>
      <c r="VVD16" s="20"/>
      <c r="VVE16"/>
      <c r="VVF16" s="20"/>
      <c r="VVG16"/>
      <c r="VVH16" s="20"/>
      <c r="VVI16"/>
      <c r="VVJ16" s="20"/>
      <c r="VVK16"/>
      <c r="VVL16" s="20"/>
      <c r="VVM16"/>
      <c r="VVN16" s="20"/>
      <c r="VVO16"/>
      <c r="VVP16" s="20"/>
      <c r="VVQ16"/>
      <c r="VVR16" s="20"/>
      <c r="VVS16"/>
      <c r="VVT16" s="20"/>
      <c r="VVU16"/>
      <c r="VVV16" s="20"/>
      <c r="VVW16"/>
      <c r="VVX16" s="20"/>
      <c r="VVY16"/>
      <c r="VVZ16" s="20"/>
      <c r="VWA16"/>
      <c r="VWB16" s="20"/>
      <c r="VWC16"/>
      <c r="VWD16" s="20"/>
      <c r="VWE16"/>
      <c r="VWF16" s="20"/>
      <c r="VWG16"/>
      <c r="VWH16" s="20"/>
      <c r="VWI16"/>
      <c r="VWJ16" s="20"/>
      <c r="VWK16"/>
      <c r="VWL16" s="20"/>
      <c r="VWM16"/>
      <c r="VWN16" s="20"/>
      <c r="VWO16"/>
      <c r="VWP16" s="20"/>
      <c r="VWQ16"/>
      <c r="VWR16" s="20"/>
      <c r="VWS16"/>
      <c r="VWT16" s="20"/>
      <c r="VWU16"/>
      <c r="VWV16" s="20"/>
      <c r="VWW16"/>
      <c r="VWX16" s="20"/>
      <c r="VWY16"/>
      <c r="VWZ16" s="20"/>
      <c r="VXA16"/>
      <c r="VXB16" s="20"/>
      <c r="VXC16"/>
      <c r="VXD16" s="20"/>
      <c r="VXE16"/>
      <c r="VXF16" s="20"/>
      <c r="VXG16"/>
      <c r="VXH16" s="20"/>
      <c r="VXI16"/>
      <c r="VXJ16" s="20"/>
      <c r="VXK16"/>
      <c r="VXL16" s="20"/>
      <c r="VXM16"/>
      <c r="VXN16" s="20"/>
      <c r="VXO16"/>
      <c r="VXP16" s="20"/>
      <c r="VXQ16"/>
      <c r="VXR16" s="20"/>
      <c r="VXS16"/>
      <c r="VXT16" s="20"/>
      <c r="VXU16"/>
      <c r="VXV16" s="20"/>
      <c r="VXW16"/>
      <c r="VXX16" s="20"/>
      <c r="VXY16"/>
      <c r="VXZ16" s="20"/>
      <c r="VYA16"/>
      <c r="VYB16" s="20"/>
      <c r="VYC16"/>
      <c r="VYD16" s="20"/>
      <c r="VYE16"/>
      <c r="VYF16" s="20"/>
      <c r="VYG16"/>
      <c r="VYH16" s="20"/>
      <c r="VYI16"/>
      <c r="VYJ16" s="20"/>
      <c r="VYK16"/>
      <c r="VYL16" s="20"/>
      <c r="VYM16"/>
      <c r="VYN16" s="20"/>
      <c r="VYO16"/>
      <c r="VYP16" s="20"/>
      <c r="VYQ16"/>
      <c r="VYR16" s="20"/>
      <c r="VYS16"/>
      <c r="VYT16" s="20"/>
      <c r="VYU16"/>
      <c r="VYV16" s="20"/>
      <c r="VYW16"/>
      <c r="VYX16" s="20"/>
      <c r="VYY16"/>
      <c r="VYZ16" s="20"/>
      <c r="VZA16"/>
      <c r="VZB16" s="20"/>
      <c r="VZC16"/>
      <c r="VZD16" s="20"/>
      <c r="VZE16"/>
      <c r="VZF16" s="20"/>
      <c r="VZG16"/>
      <c r="VZH16" s="20"/>
      <c r="VZI16"/>
      <c r="VZJ16" s="20"/>
      <c r="VZK16"/>
      <c r="VZL16" s="20"/>
      <c r="VZM16"/>
      <c r="VZN16" s="20"/>
      <c r="VZO16"/>
      <c r="VZP16" s="20"/>
      <c r="VZQ16"/>
      <c r="VZR16" s="20"/>
      <c r="VZS16"/>
      <c r="VZT16" s="20"/>
      <c r="VZU16"/>
      <c r="VZV16" s="20"/>
      <c r="VZW16"/>
      <c r="VZX16" s="20"/>
      <c r="VZY16"/>
      <c r="VZZ16" s="20"/>
      <c r="WAA16"/>
      <c r="WAB16" s="20"/>
      <c r="WAC16"/>
      <c r="WAD16" s="20"/>
      <c r="WAE16"/>
      <c r="WAF16" s="20"/>
      <c r="WAG16"/>
      <c r="WAH16" s="20"/>
      <c r="WAI16"/>
      <c r="WAJ16" s="20"/>
      <c r="WAK16"/>
      <c r="WAL16" s="20"/>
      <c r="WAM16"/>
      <c r="WAN16" s="20"/>
      <c r="WAO16"/>
      <c r="WAP16" s="20"/>
      <c r="WAQ16"/>
      <c r="WAR16" s="20"/>
      <c r="WAS16"/>
      <c r="WAT16" s="20"/>
      <c r="WAU16"/>
      <c r="WAV16" s="20"/>
      <c r="WAW16"/>
      <c r="WAX16" s="20"/>
      <c r="WAY16"/>
      <c r="WAZ16" s="20"/>
      <c r="WBA16"/>
      <c r="WBB16" s="20"/>
      <c r="WBC16"/>
      <c r="WBD16" s="20"/>
      <c r="WBE16"/>
      <c r="WBF16" s="20"/>
      <c r="WBG16"/>
      <c r="WBH16" s="20"/>
      <c r="WBI16"/>
      <c r="WBJ16" s="20"/>
      <c r="WBK16"/>
      <c r="WBL16" s="20"/>
      <c r="WBM16"/>
      <c r="WBN16" s="20"/>
      <c r="WBO16"/>
      <c r="WBP16" s="20"/>
      <c r="WBQ16"/>
      <c r="WBR16" s="20"/>
      <c r="WBS16"/>
      <c r="WBT16" s="20"/>
      <c r="WBU16"/>
      <c r="WBV16" s="20"/>
      <c r="WBW16"/>
      <c r="WBX16" s="20"/>
      <c r="WBY16"/>
      <c r="WBZ16" s="20"/>
      <c r="WCA16"/>
      <c r="WCB16" s="20"/>
      <c r="WCC16"/>
      <c r="WCD16" s="20"/>
      <c r="WCE16"/>
      <c r="WCF16" s="20"/>
      <c r="WCG16"/>
      <c r="WCH16" s="20"/>
      <c r="WCI16"/>
      <c r="WCJ16" s="20"/>
      <c r="WCK16"/>
      <c r="WCL16" s="20"/>
      <c r="WCM16"/>
      <c r="WCN16" s="20"/>
      <c r="WCO16"/>
      <c r="WCP16" s="20"/>
      <c r="WCQ16"/>
      <c r="WCR16" s="20"/>
      <c r="WCS16"/>
      <c r="WCT16" s="20"/>
      <c r="WCU16"/>
      <c r="WCV16" s="20"/>
      <c r="WCW16"/>
      <c r="WCX16" s="20"/>
      <c r="WCY16"/>
      <c r="WCZ16" s="20"/>
      <c r="WDA16"/>
      <c r="WDB16" s="20"/>
      <c r="WDC16"/>
      <c r="WDD16" s="20"/>
      <c r="WDE16"/>
      <c r="WDF16" s="20"/>
      <c r="WDG16"/>
      <c r="WDH16" s="20"/>
      <c r="WDI16"/>
      <c r="WDJ16" s="20"/>
      <c r="WDK16"/>
      <c r="WDL16" s="20"/>
      <c r="WDM16"/>
      <c r="WDN16" s="20"/>
      <c r="WDO16"/>
      <c r="WDP16" s="20"/>
      <c r="WDQ16"/>
      <c r="WDR16" s="20"/>
      <c r="WDS16"/>
      <c r="WDT16" s="20"/>
      <c r="WDU16"/>
      <c r="WDV16" s="20"/>
      <c r="WDW16"/>
      <c r="WDX16" s="20"/>
      <c r="WDY16"/>
      <c r="WDZ16" s="20"/>
      <c r="WEA16"/>
      <c r="WEB16" s="20"/>
      <c r="WEC16"/>
      <c r="WED16" s="20"/>
      <c r="WEE16"/>
      <c r="WEF16" s="20"/>
      <c r="WEG16"/>
      <c r="WEH16" s="20"/>
      <c r="WEI16"/>
      <c r="WEJ16" s="20"/>
      <c r="WEK16"/>
      <c r="WEL16" s="20"/>
      <c r="WEM16"/>
      <c r="WEN16" s="20"/>
      <c r="WEO16"/>
      <c r="WEP16" s="20"/>
      <c r="WEQ16"/>
      <c r="WER16" s="20"/>
      <c r="WES16"/>
      <c r="WET16" s="20"/>
      <c r="WEU16"/>
      <c r="WEV16" s="20"/>
      <c r="WEW16"/>
      <c r="WEX16" s="20"/>
      <c r="WEY16"/>
      <c r="WEZ16" s="20"/>
      <c r="WFA16"/>
      <c r="WFB16" s="20"/>
      <c r="WFC16"/>
      <c r="WFD16" s="20"/>
      <c r="WFE16"/>
      <c r="WFF16" s="20"/>
      <c r="WFG16"/>
      <c r="WFH16" s="20"/>
      <c r="WFI16"/>
      <c r="WFJ16" s="20"/>
      <c r="WFK16"/>
      <c r="WFL16" s="20"/>
      <c r="WFM16"/>
      <c r="WFN16" s="20"/>
      <c r="WFO16"/>
      <c r="WFP16" s="20"/>
      <c r="WFQ16"/>
      <c r="WFR16" s="20"/>
      <c r="WFS16"/>
      <c r="WFT16" s="20"/>
      <c r="WFU16"/>
      <c r="WFV16" s="20"/>
      <c r="WFW16"/>
      <c r="WFX16" s="20"/>
      <c r="WFY16"/>
      <c r="WFZ16" s="20"/>
      <c r="WGA16"/>
      <c r="WGB16" s="20"/>
      <c r="WGC16"/>
      <c r="WGD16" s="20"/>
      <c r="WGE16"/>
      <c r="WGF16" s="20"/>
      <c r="WGG16"/>
      <c r="WGH16" s="20"/>
      <c r="WGI16"/>
      <c r="WGJ16" s="20"/>
      <c r="WGK16"/>
      <c r="WGL16" s="20"/>
      <c r="WGM16"/>
      <c r="WGN16" s="20"/>
      <c r="WGO16"/>
      <c r="WGP16" s="20"/>
      <c r="WGQ16"/>
      <c r="WGR16" s="20"/>
      <c r="WGS16"/>
      <c r="WGT16" s="20"/>
      <c r="WGU16"/>
      <c r="WGV16" s="20"/>
      <c r="WGW16"/>
      <c r="WGX16" s="20"/>
      <c r="WGY16"/>
      <c r="WGZ16" s="20"/>
      <c r="WHA16"/>
      <c r="WHB16" s="20"/>
      <c r="WHC16"/>
      <c r="WHD16" s="20"/>
      <c r="WHE16"/>
      <c r="WHF16" s="20"/>
      <c r="WHG16"/>
      <c r="WHH16" s="20"/>
      <c r="WHI16"/>
      <c r="WHJ16" s="20"/>
      <c r="WHK16"/>
      <c r="WHL16" s="20"/>
      <c r="WHM16"/>
      <c r="WHN16" s="20"/>
      <c r="WHO16"/>
      <c r="WHP16" s="20"/>
      <c r="WHQ16"/>
      <c r="WHR16" s="20"/>
      <c r="WHS16"/>
      <c r="WHT16" s="20"/>
      <c r="WHU16"/>
      <c r="WHV16" s="20"/>
      <c r="WHW16"/>
      <c r="WHX16" s="20"/>
      <c r="WHY16"/>
      <c r="WHZ16" s="20"/>
      <c r="WIA16"/>
      <c r="WIB16" s="20"/>
      <c r="WIC16"/>
      <c r="WID16" s="20"/>
      <c r="WIE16"/>
      <c r="WIF16" s="20"/>
      <c r="WIG16"/>
      <c r="WIH16" s="20"/>
      <c r="WII16"/>
      <c r="WIJ16" s="20"/>
      <c r="WIK16"/>
      <c r="WIL16" s="20"/>
      <c r="WIM16"/>
      <c r="WIN16" s="20"/>
      <c r="WIO16"/>
      <c r="WIP16" s="20"/>
      <c r="WIQ16"/>
      <c r="WIR16" s="20"/>
      <c r="WIS16"/>
      <c r="WIT16" s="20"/>
      <c r="WIU16"/>
      <c r="WIV16" s="20"/>
      <c r="WIW16"/>
      <c r="WIX16" s="20"/>
      <c r="WIY16"/>
      <c r="WIZ16" s="20"/>
      <c r="WJA16"/>
      <c r="WJB16" s="20"/>
      <c r="WJC16"/>
      <c r="WJD16" s="20"/>
      <c r="WJE16"/>
      <c r="WJF16" s="20"/>
      <c r="WJG16"/>
      <c r="WJH16" s="20"/>
      <c r="WJI16"/>
      <c r="WJJ16" s="20"/>
      <c r="WJK16"/>
      <c r="WJL16" s="20"/>
      <c r="WJM16"/>
      <c r="WJN16" s="20"/>
      <c r="WJO16"/>
      <c r="WJP16" s="20"/>
      <c r="WJQ16"/>
      <c r="WJR16" s="20"/>
      <c r="WJS16"/>
      <c r="WJT16" s="20"/>
      <c r="WJU16"/>
      <c r="WJV16" s="20"/>
      <c r="WJW16"/>
      <c r="WJX16" s="20"/>
      <c r="WJY16"/>
      <c r="WJZ16" s="20"/>
      <c r="WKA16"/>
      <c r="WKB16" s="20"/>
      <c r="WKC16"/>
      <c r="WKD16" s="20"/>
      <c r="WKE16"/>
      <c r="WKF16" s="20"/>
      <c r="WKG16"/>
      <c r="WKH16" s="20"/>
      <c r="WKI16"/>
      <c r="WKJ16" s="20"/>
      <c r="WKK16"/>
      <c r="WKL16" s="20"/>
      <c r="WKM16"/>
      <c r="WKN16" s="20"/>
      <c r="WKO16"/>
      <c r="WKP16" s="20"/>
      <c r="WKQ16"/>
      <c r="WKR16" s="20"/>
      <c r="WKS16"/>
      <c r="WKT16" s="20"/>
      <c r="WKU16"/>
      <c r="WKV16" s="20"/>
      <c r="WKW16"/>
      <c r="WKX16" s="20"/>
      <c r="WKY16"/>
      <c r="WKZ16" s="20"/>
      <c r="WLA16"/>
      <c r="WLB16" s="20"/>
      <c r="WLC16"/>
      <c r="WLD16" s="20"/>
      <c r="WLE16"/>
      <c r="WLF16" s="20"/>
      <c r="WLG16"/>
      <c r="WLH16" s="20"/>
      <c r="WLI16"/>
      <c r="WLJ16" s="20"/>
      <c r="WLK16"/>
      <c r="WLL16" s="20"/>
      <c r="WLM16"/>
      <c r="WLN16" s="20"/>
      <c r="WLO16"/>
      <c r="WLP16" s="20"/>
      <c r="WLQ16"/>
      <c r="WLR16" s="20"/>
      <c r="WLS16"/>
      <c r="WLT16" s="20"/>
      <c r="WLU16"/>
      <c r="WLV16" s="20"/>
      <c r="WLW16"/>
      <c r="WLX16" s="20"/>
      <c r="WLY16"/>
      <c r="WLZ16" s="20"/>
      <c r="WMA16"/>
      <c r="WMB16" s="20"/>
      <c r="WMC16"/>
      <c r="WMD16" s="20"/>
      <c r="WME16"/>
      <c r="WMF16" s="20"/>
      <c r="WMG16"/>
      <c r="WMH16" s="20"/>
      <c r="WMI16"/>
      <c r="WMJ16" s="20"/>
      <c r="WMK16"/>
      <c r="WML16" s="20"/>
      <c r="WMM16"/>
      <c r="WMN16" s="20"/>
      <c r="WMO16"/>
      <c r="WMP16" s="20"/>
      <c r="WMQ16"/>
      <c r="WMR16" s="20"/>
      <c r="WMS16"/>
      <c r="WMT16" s="20"/>
      <c r="WMU16"/>
      <c r="WMV16" s="20"/>
      <c r="WMW16"/>
      <c r="WMX16" s="20"/>
      <c r="WMY16"/>
      <c r="WMZ16" s="20"/>
      <c r="WNA16"/>
      <c r="WNB16" s="20"/>
      <c r="WNC16"/>
      <c r="WND16" s="20"/>
      <c r="WNE16"/>
      <c r="WNF16" s="20"/>
      <c r="WNG16"/>
      <c r="WNH16" s="20"/>
      <c r="WNI16"/>
      <c r="WNJ16" s="20"/>
      <c r="WNK16"/>
      <c r="WNL16" s="20"/>
      <c r="WNM16"/>
      <c r="WNN16" s="20"/>
      <c r="WNO16"/>
      <c r="WNP16" s="20"/>
      <c r="WNQ16"/>
      <c r="WNR16" s="20"/>
      <c r="WNS16"/>
      <c r="WNT16" s="20"/>
      <c r="WNU16"/>
      <c r="WNV16" s="20"/>
      <c r="WNW16"/>
      <c r="WNX16" s="20"/>
      <c r="WNY16"/>
      <c r="WNZ16" s="20"/>
      <c r="WOA16"/>
      <c r="WOB16" s="20"/>
      <c r="WOC16"/>
      <c r="WOD16" s="20"/>
      <c r="WOE16"/>
      <c r="WOF16" s="20"/>
      <c r="WOG16"/>
      <c r="WOH16" s="20"/>
      <c r="WOI16"/>
      <c r="WOJ16" s="20"/>
      <c r="WOK16"/>
      <c r="WOL16" s="20"/>
      <c r="WOM16"/>
      <c r="WON16" s="20"/>
      <c r="WOO16"/>
      <c r="WOP16" s="20"/>
      <c r="WOQ16"/>
      <c r="WOR16" s="20"/>
      <c r="WOS16"/>
      <c r="WOT16" s="20"/>
      <c r="WOU16"/>
      <c r="WOV16" s="20"/>
      <c r="WOW16"/>
      <c r="WOX16" s="20"/>
      <c r="WOY16"/>
      <c r="WOZ16" s="20"/>
      <c r="WPA16"/>
      <c r="WPB16" s="20"/>
      <c r="WPC16"/>
      <c r="WPD16" s="20"/>
      <c r="WPE16"/>
      <c r="WPF16" s="20"/>
      <c r="WPG16"/>
      <c r="WPH16" s="20"/>
      <c r="WPI16"/>
      <c r="WPJ16" s="20"/>
      <c r="WPK16"/>
      <c r="WPL16" s="20"/>
      <c r="WPM16"/>
      <c r="WPN16" s="20"/>
      <c r="WPO16"/>
      <c r="WPP16" s="20"/>
      <c r="WPQ16"/>
      <c r="WPR16" s="20"/>
      <c r="WPS16"/>
      <c r="WPT16" s="20"/>
      <c r="WPU16"/>
      <c r="WPV16" s="20"/>
      <c r="WPW16"/>
      <c r="WPX16" s="20"/>
      <c r="WPY16"/>
      <c r="WPZ16" s="20"/>
      <c r="WQA16"/>
      <c r="WQB16" s="20"/>
      <c r="WQC16"/>
      <c r="WQD16" s="20"/>
      <c r="WQE16"/>
      <c r="WQF16" s="20"/>
      <c r="WQG16"/>
      <c r="WQH16" s="20"/>
      <c r="WQI16"/>
      <c r="WQJ16" s="20"/>
      <c r="WQK16"/>
      <c r="WQL16" s="20"/>
      <c r="WQM16"/>
      <c r="WQN16" s="20"/>
      <c r="WQO16"/>
      <c r="WQP16" s="20"/>
      <c r="WQQ16"/>
      <c r="WQR16" s="20"/>
      <c r="WQS16"/>
      <c r="WQT16" s="20"/>
      <c r="WQU16"/>
      <c r="WQV16" s="20"/>
      <c r="WQW16"/>
      <c r="WQX16" s="20"/>
      <c r="WQY16"/>
      <c r="WQZ16" s="20"/>
      <c r="WRA16"/>
      <c r="WRB16" s="20"/>
      <c r="WRC16"/>
      <c r="WRD16" s="20"/>
      <c r="WRE16"/>
      <c r="WRF16" s="20"/>
      <c r="WRG16"/>
      <c r="WRH16" s="20"/>
      <c r="WRI16"/>
      <c r="WRJ16" s="20"/>
      <c r="WRK16"/>
      <c r="WRL16" s="20"/>
      <c r="WRM16"/>
      <c r="WRN16" s="20"/>
      <c r="WRO16"/>
      <c r="WRP16" s="20"/>
      <c r="WRQ16"/>
      <c r="WRR16" s="20"/>
      <c r="WRS16"/>
      <c r="WRT16" s="20"/>
      <c r="WRU16"/>
      <c r="WRV16" s="20"/>
      <c r="WRW16"/>
      <c r="WRX16" s="20"/>
      <c r="WRY16"/>
      <c r="WRZ16" s="20"/>
      <c r="WSA16"/>
      <c r="WSB16" s="20"/>
      <c r="WSC16"/>
      <c r="WSD16" s="20"/>
      <c r="WSE16"/>
      <c r="WSF16" s="20"/>
      <c r="WSG16"/>
      <c r="WSH16" s="20"/>
      <c r="WSI16"/>
      <c r="WSJ16" s="20"/>
      <c r="WSK16"/>
      <c r="WSL16" s="20"/>
      <c r="WSM16"/>
      <c r="WSN16" s="20"/>
      <c r="WSO16"/>
      <c r="WSP16" s="20"/>
      <c r="WSQ16"/>
      <c r="WSR16" s="20"/>
      <c r="WSS16"/>
      <c r="WST16" s="20"/>
      <c r="WSU16"/>
      <c r="WSV16" s="20"/>
      <c r="WSW16"/>
      <c r="WSX16" s="20"/>
      <c r="WSY16"/>
      <c r="WSZ16" s="20"/>
      <c r="WTA16"/>
      <c r="WTB16" s="20"/>
      <c r="WTC16"/>
      <c r="WTD16" s="20"/>
      <c r="WTE16"/>
      <c r="WTF16" s="20"/>
      <c r="WTG16"/>
      <c r="WTH16" s="20"/>
      <c r="WTI16"/>
      <c r="WTJ16" s="20"/>
      <c r="WTK16"/>
      <c r="WTL16" s="20"/>
      <c r="WTM16"/>
      <c r="WTN16" s="20"/>
      <c r="WTO16"/>
      <c r="WTP16" s="20"/>
      <c r="WTQ16"/>
      <c r="WTR16" s="20"/>
      <c r="WTS16"/>
      <c r="WTT16" s="20"/>
      <c r="WTU16"/>
      <c r="WTV16" s="20"/>
      <c r="WTW16"/>
      <c r="WTX16" s="20"/>
      <c r="WTY16"/>
      <c r="WTZ16" s="20"/>
      <c r="WUA16"/>
      <c r="WUB16" s="20"/>
      <c r="WUC16"/>
      <c r="WUD16" s="20"/>
      <c r="WUE16"/>
      <c r="WUF16" s="20"/>
      <c r="WUG16"/>
      <c r="WUH16" s="20"/>
      <c r="WUI16"/>
      <c r="WUJ16" s="20"/>
      <c r="WUK16"/>
      <c r="WUL16" s="20"/>
      <c r="WUM16"/>
      <c r="WUN16" s="20"/>
      <c r="WUO16"/>
      <c r="WUP16" s="20"/>
      <c r="WUQ16"/>
      <c r="WUR16" s="20"/>
      <c r="WUS16"/>
      <c r="WUT16" s="20"/>
      <c r="WUU16"/>
      <c r="WUV16" s="20"/>
      <c r="WUW16"/>
      <c r="WUX16" s="20"/>
      <c r="WUY16"/>
      <c r="WUZ16" s="20"/>
      <c r="WVA16"/>
      <c r="WVB16" s="20"/>
      <c r="WVC16"/>
      <c r="WVD16" s="20"/>
      <c r="WVE16"/>
      <c r="WVF16" s="20"/>
      <c r="WVG16"/>
      <c r="WVH16" s="20"/>
      <c r="WVI16"/>
      <c r="WVJ16" s="20"/>
      <c r="WVK16"/>
      <c r="WVL16" s="20"/>
      <c r="WVM16"/>
      <c r="WVN16" s="20"/>
      <c r="WVO16"/>
      <c r="WVP16" s="20"/>
      <c r="WVQ16"/>
      <c r="WVR16" s="20"/>
      <c r="WVS16"/>
      <c r="WVT16" s="20"/>
      <c r="WVU16"/>
      <c r="WVV16" s="20"/>
      <c r="WVW16"/>
      <c r="WVX16" s="20"/>
      <c r="WVY16"/>
      <c r="WVZ16" s="20"/>
      <c r="WWA16"/>
      <c r="WWB16" s="20"/>
      <c r="WWC16"/>
      <c r="WWD16" s="20"/>
      <c r="WWE16"/>
      <c r="WWF16" s="20"/>
      <c r="WWG16"/>
      <c r="WWH16" s="20"/>
      <c r="WWI16"/>
      <c r="WWJ16" s="20"/>
      <c r="WWK16"/>
      <c r="WWL16" s="20"/>
      <c r="WWM16"/>
      <c r="WWN16" s="20"/>
      <c r="WWO16"/>
      <c r="WWP16" s="20"/>
      <c r="WWQ16"/>
      <c r="WWR16" s="20"/>
      <c r="WWS16"/>
      <c r="WWT16" s="20"/>
      <c r="WWU16"/>
      <c r="WWV16" s="20"/>
      <c r="WWW16"/>
      <c r="WWX16" s="20"/>
      <c r="WWY16"/>
      <c r="WWZ16" s="20"/>
      <c r="WXA16"/>
      <c r="WXB16" s="20"/>
      <c r="WXC16"/>
      <c r="WXD16" s="20"/>
      <c r="WXE16"/>
      <c r="WXF16" s="20"/>
      <c r="WXG16"/>
      <c r="WXH16" s="20"/>
      <c r="WXI16"/>
      <c r="WXJ16" s="20"/>
      <c r="WXK16"/>
      <c r="WXL16" s="20"/>
      <c r="WXM16"/>
      <c r="WXN16" s="20"/>
      <c r="WXO16"/>
      <c r="WXP16" s="20"/>
      <c r="WXQ16"/>
      <c r="WXR16" s="20"/>
      <c r="WXS16"/>
      <c r="WXT16" s="20"/>
      <c r="WXU16"/>
      <c r="WXV16" s="20"/>
      <c r="WXW16"/>
      <c r="WXX16" s="20"/>
      <c r="WXY16"/>
      <c r="WXZ16" s="20"/>
      <c r="WYA16"/>
      <c r="WYB16" s="20"/>
      <c r="WYC16"/>
      <c r="WYD16" s="20"/>
      <c r="WYE16"/>
      <c r="WYF16" s="20"/>
      <c r="WYG16"/>
      <c r="WYH16" s="20"/>
      <c r="WYI16"/>
      <c r="WYJ16" s="20"/>
      <c r="WYK16"/>
      <c r="WYL16" s="20"/>
      <c r="WYM16"/>
      <c r="WYN16" s="20"/>
      <c r="WYO16"/>
      <c r="WYP16" s="20"/>
      <c r="WYQ16"/>
      <c r="WYR16" s="20"/>
      <c r="WYS16"/>
      <c r="WYT16" s="20"/>
      <c r="WYU16"/>
      <c r="WYV16" s="20"/>
      <c r="WYW16"/>
      <c r="WYX16" s="20"/>
      <c r="WYY16"/>
      <c r="WYZ16" s="20"/>
      <c r="WZA16"/>
      <c r="WZB16" s="20"/>
      <c r="WZC16"/>
      <c r="WZD16" s="20"/>
      <c r="WZE16"/>
      <c r="WZF16" s="20"/>
      <c r="WZG16"/>
      <c r="WZH16" s="20"/>
      <c r="WZI16"/>
      <c r="WZJ16" s="20"/>
      <c r="WZK16"/>
      <c r="WZL16" s="20"/>
      <c r="WZM16"/>
      <c r="WZN16" s="20"/>
      <c r="WZO16"/>
      <c r="WZP16" s="20"/>
      <c r="WZQ16"/>
      <c r="WZR16" s="20"/>
      <c r="WZS16"/>
      <c r="WZT16" s="20"/>
      <c r="WZU16"/>
      <c r="WZV16" s="20"/>
      <c r="WZW16"/>
      <c r="WZX16" s="20"/>
      <c r="WZY16"/>
      <c r="WZZ16" s="20"/>
      <c r="XAA16"/>
      <c r="XAB16" s="20"/>
      <c r="XAC16"/>
      <c r="XAD16" s="20"/>
      <c r="XAE16"/>
      <c r="XAF16" s="20"/>
      <c r="XAG16"/>
      <c r="XAH16" s="20"/>
      <c r="XAI16"/>
      <c r="XAJ16" s="20"/>
      <c r="XAK16"/>
      <c r="XAL16" s="20"/>
      <c r="XAM16"/>
      <c r="XAN16" s="20"/>
      <c r="XAO16"/>
      <c r="XAP16" s="20"/>
      <c r="XAQ16"/>
      <c r="XAR16" s="20"/>
      <c r="XAS16"/>
      <c r="XAT16" s="20"/>
      <c r="XAU16"/>
      <c r="XAV16" s="20"/>
      <c r="XAW16"/>
      <c r="XAX16" s="20"/>
      <c r="XAY16"/>
      <c r="XAZ16" s="20"/>
      <c r="XBA16"/>
      <c r="XBB16" s="20"/>
      <c r="XBC16"/>
      <c r="XBD16" s="20"/>
      <c r="XBE16"/>
      <c r="XBF16" s="20"/>
      <c r="XBG16"/>
      <c r="XBH16" s="20"/>
      <c r="XBI16"/>
      <c r="XBJ16" s="20"/>
      <c r="XBK16"/>
      <c r="XBL16" s="20"/>
      <c r="XBM16"/>
      <c r="XBN16" s="20"/>
      <c r="XBO16"/>
      <c r="XBP16" s="20"/>
      <c r="XBQ16"/>
      <c r="XBR16" s="20"/>
      <c r="XBS16"/>
      <c r="XBT16" s="20"/>
      <c r="XBU16"/>
      <c r="XBV16" s="20"/>
      <c r="XBW16"/>
      <c r="XBX16" s="20"/>
      <c r="XBY16"/>
      <c r="XBZ16" s="20"/>
      <c r="XCA16"/>
      <c r="XCB16" s="20"/>
      <c r="XCC16"/>
      <c r="XCD16" s="20"/>
      <c r="XCE16"/>
      <c r="XCF16" s="20"/>
      <c r="XCG16"/>
      <c r="XCH16" s="20"/>
      <c r="XCI16"/>
      <c r="XCJ16" s="20"/>
      <c r="XCK16"/>
      <c r="XCL16" s="20"/>
      <c r="XCM16"/>
      <c r="XCN16" s="20"/>
      <c r="XCO16"/>
      <c r="XCP16" s="20"/>
      <c r="XCQ16"/>
      <c r="XCR16" s="20"/>
      <c r="XCS16"/>
      <c r="XCT16" s="20"/>
      <c r="XCU16"/>
      <c r="XCV16" s="20"/>
      <c r="XCW16"/>
      <c r="XCX16" s="20"/>
      <c r="XCY16"/>
      <c r="XCZ16" s="20"/>
      <c r="XDA16"/>
      <c r="XDB16" s="20"/>
      <c r="XDC16"/>
      <c r="XDD16" s="20"/>
      <c r="XDE16"/>
      <c r="XDF16" s="20"/>
      <c r="XDG16"/>
      <c r="XDH16" s="20"/>
      <c r="XDI16"/>
      <c r="XDJ16" s="20"/>
      <c r="XDK16"/>
      <c r="XDL16" s="20"/>
      <c r="XDM16"/>
      <c r="XDN16" s="20"/>
      <c r="XDO16"/>
      <c r="XDP16" s="20"/>
      <c r="XDQ16"/>
      <c r="XDR16" s="20"/>
      <c r="XDS16"/>
      <c r="XDT16" s="20"/>
      <c r="XDU16"/>
      <c r="XDV16" s="20"/>
      <c r="XDW16"/>
      <c r="XDX16" s="20"/>
      <c r="XDY16"/>
      <c r="XDZ16" s="20"/>
      <c r="XEA16"/>
      <c r="XEB16" s="20"/>
      <c r="XEC16"/>
      <c r="XED16" s="20"/>
      <c r="XEE16"/>
      <c r="XEF16" s="20"/>
      <c r="XEG16"/>
      <c r="XEH16" s="20"/>
      <c r="XEI16"/>
      <c r="XEJ16" s="20"/>
      <c r="XEK16"/>
      <c r="XEL16" s="20"/>
      <c r="XEM16"/>
      <c r="XEN16" s="20"/>
      <c r="XEO16"/>
      <c r="XEP16" s="20"/>
      <c r="XEQ16"/>
      <c r="XER16" s="20"/>
      <c r="XES16"/>
      <c r="XET16" s="20"/>
      <c r="XEU16"/>
      <c r="XEV16" s="20"/>
      <c r="XEW16"/>
      <c r="XEX16" s="20"/>
      <c r="XEY16"/>
      <c r="XEZ16" s="20"/>
      <c r="XFA16"/>
    </row>
    <row r="17" spans="1:16381" ht="20.5" customHeight="1" x14ac:dyDescent="0.45">
      <c r="A17" s="20"/>
      <c r="B17" s="255" t="s">
        <v>588</v>
      </c>
      <c r="C17" s="255"/>
      <c r="D17" s="96">
        <f>COUNTIF('3. Level A Evaluation'!D22:D242,Hoja4!A7)+COUNTIF('3. Level A Evaluation'!D286:D418,Hoja4!A7)+COUNTIF('3. Level A Evaluation'!D528:D572,Hoja4!A7)+COUNTIF('3. Level A Evaluation'!D616:D638,Hoja4!A7)+COUNTIF('3. Level A Evaluation'!D683:D683,Hoja4!A7)+COUNTIF(E8,Hoja4!A7)</f>
        <v>0</v>
      </c>
      <c r="E17" s="20"/>
      <c r="F17"/>
      <c r="G17" s="20"/>
      <c r="H17"/>
      <c r="I17" s="20"/>
      <c r="J17"/>
      <c r="K17"/>
      <c r="L17" s="20"/>
      <c r="M17"/>
      <c r="N17" s="20"/>
      <c r="O17"/>
      <c r="P17" s="20"/>
      <c r="Q17"/>
      <c r="R17" s="20"/>
      <c r="S17"/>
      <c r="T17" s="20"/>
      <c r="U17"/>
      <c r="V17" s="20"/>
      <c r="W17"/>
      <c r="X17" s="20"/>
      <c r="Y17"/>
      <c r="Z17" s="20"/>
      <c r="AA17"/>
      <c r="AB17" s="20"/>
      <c r="AC17"/>
      <c r="AD17" s="20"/>
      <c r="AE17"/>
      <c r="AF17" s="20"/>
      <c r="AG17"/>
      <c r="AH17" s="20"/>
      <c r="AI17"/>
      <c r="AJ17" s="20"/>
      <c r="AK17"/>
      <c r="AL17" s="20"/>
      <c r="AM17"/>
      <c r="AN17" s="20"/>
      <c r="AO17"/>
      <c r="AP17" s="20"/>
      <c r="AQ17"/>
      <c r="AR17" s="20"/>
      <c r="AS17"/>
      <c r="AT17" s="20"/>
      <c r="AU17"/>
      <c r="AV17" s="20"/>
      <c r="AW17"/>
      <c r="AX17" s="20"/>
      <c r="AY17"/>
      <c r="AZ17" s="20"/>
      <c r="BA17"/>
      <c r="BB17" s="20"/>
      <c r="BC17"/>
      <c r="BD17" s="20"/>
      <c r="BE17"/>
      <c r="BF17" s="20"/>
      <c r="BG17"/>
      <c r="BH17" s="20"/>
      <c r="BI17"/>
      <c r="BJ17" s="20"/>
      <c r="BK17"/>
      <c r="BL17" s="20"/>
      <c r="BM17"/>
      <c r="BN17" s="20"/>
      <c r="BO17"/>
      <c r="BP17" s="20"/>
      <c r="BQ17"/>
      <c r="BR17" s="20"/>
      <c r="BS17"/>
      <c r="BT17" s="20"/>
      <c r="BU17"/>
      <c r="BV17" s="20"/>
      <c r="BW17"/>
      <c r="BX17" s="20"/>
      <c r="BY17"/>
      <c r="BZ17" s="20"/>
      <c r="CA17"/>
      <c r="CB17" s="20"/>
      <c r="CC17"/>
      <c r="CD17" s="20"/>
      <c r="CE17"/>
      <c r="CF17" s="20"/>
      <c r="CG17"/>
      <c r="CH17" s="20"/>
      <c r="CI17"/>
      <c r="CJ17" s="20"/>
      <c r="CK17"/>
      <c r="CL17" s="20"/>
      <c r="CM17"/>
      <c r="CN17" s="20"/>
      <c r="CO17"/>
      <c r="CP17" s="20"/>
      <c r="CQ17"/>
      <c r="CR17" s="20"/>
      <c r="CS17"/>
      <c r="CT17" s="20"/>
      <c r="CU17"/>
      <c r="CV17" s="20"/>
      <c r="CW17"/>
      <c r="CX17" s="20"/>
      <c r="CY17"/>
      <c r="CZ17" s="20"/>
      <c r="DA17"/>
      <c r="DB17" s="20"/>
      <c r="DC17"/>
      <c r="DD17" s="20"/>
      <c r="DE17"/>
      <c r="DF17" s="20"/>
      <c r="DG17"/>
      <c r="DH17" s="20"/>
      <c r="DI17"/>
      <c r="DJ17" s="20"/>
      <c r="DK17"/>
      <c r="DL17" s="20"/>
      <c r="DM17"/>
      <c r="DN17" s="20"/>
      <c r="DO17"/>
      <c r="DP17" s="20"/>
      <c r="DQ17"/>
      <c r="DR17" s="20"/>
      <c r="DS17"/>
      <c r="DT17" s="20"/>
      <c r="DU17"/>
      <c r="DV17" s="20"/>
      <c r="DW17"/>
      <c r="DX17" s="20"/>
      <c r="DY17"/>
      <c r="DZ17" s="20"/>
      <c r="EA17"/>
      <c r="EB17" s="20"/>
      <c r="EC17"/>
      <c r="ED17" s="20"/>
      <c r="EE17"/>
      <c r="EF17" s="20"/>
      <c r="EG17"/>
      <c r="EH17" s="20"/>
      <c r="EI17"/>
      <c r="EJ17" s="20"/>
      <c r="EK17"/>
      <c r="EL17" s="20"/>
      <c r="EM17"/>
      <c r="EN17" s="20"/>
      <c r="EO17"/>
      <c r="EP17" s="20"/>
      <c r="EQ17"/>
      <c r="ER17" s="20"/>
      <c r="ES17"/>
      <c r="ET17" s="20"/>
      <c r="EU17"/>
      <c r="EV17" s="20"/>
      <c r="EW17"/>
      <c r="EX17" s="20"/>
      <c r="EY17"/>
      <c r="EZ17" s="20"/>
      <c r="FA17"/>
      <c r="FB17" s="20"/>
      <c r="FC17"/>
      <c r="FD17" s="20"/>
      <c r="FE17"/>
      <c r="FF17" s="20"/>
      <c r="FG17"/>
      <c r="FH17" s="20"/>
      <c r="FI17"/>
      <c r="FJ17" s="20"/>
      <c r="FK17"/>
      <c r="FL17" s="20"/>
      <c r="FM17"/>
      <c r="FN17" s="20"/>
      <c r="FO17"/>
      <c r="FP17" s="20"/>
      <c r="FQ17"/>
      <c r="FR17" s="20"/>
      <c r="FS17"/>
      <c r="FT17" s="20"/>
      <c r="FU17"/>
      <c r="FV17" s="20"/>
      <c r="FW17"/>
      <c r="FX17" s="20"/>
      <c r="FY17"/>
      <c r="FZ17" s="20"/>
      <c r="GA17"/>
      <c r="GB17" s="20"/>
      <c r="GC17"/>
      <c r="GD17" s="20"/>
      <c r="GE17"/>
      <c r="GF17" s="20"/>
      <c r="GG17"/>
      <c r="GH17" s="20"/>
      <c r="GI17"/>
      <c r="GJ17" s="20"/>
      <c r="GK17"/>
      <c r="GL17" s="20"/>
      <c r="GM17"/>
      <c r="GN17" s="20"/>
      <c r="GO17"/>
      <c r="GP17" s="20"/>
      <c r="GQ17"/>
      <c r="GR17" s="20"/>
      <c r="GS17"/>
      <c r="GT17" s="20"/>
      <c r="GU17"/>
      <c r="GV17" s="20"/>
      <c r="GW17"/>
      <c r="GX17" s="20"/>
      <c r="GY17"/>
      <c r="GZ17" s="20"/>
      <c r="HA17"/>
      <c r="HB17" s="20"/>
      <c r="HC17"/>
      <c r="HD17" s="20"/>
      <c r="HE17"/>
      <c r="HF17" s="20"/>
      <c r="HG17"/>
      <c r="HH17" s="20"/>
      <c r="HI17"/>
      <c r="HJ17" s="20"/>
      <c r="HK17"/>
      <c r="HL17" s="20"/>
      <c r="HM17"/>
      <c r="HN17" s="20"/>
      <c r="HO17"/>
      <c r="HP17" s="20"/>
      <c r="HQ17"/>
      <c r="HR17" s="20"/>
      <c r="HS17"/>
      <c r="HT17" s="20"/>
      <c r="HU17"/>
      <c r="HV17" s="20"/>
      <c r="HW17"/>
      <c r="HX17" s="20"/>
      <c r="HY17"/>
      <c r="HZ17" s="20"/>
      <c r="IA17"/>
      <c r="IB17" s="20"/>
      <c r="IC17"/>
      <c r="ID17" s="20"/>
      <c r="IE17"/>
      <c r="IF17" s="20"/>
      <c r="IG17"/>
      <c r="IH17" s="20"/>
      <c r="II17"/>
      <c r="IJ17" s="20"/>
      <c r="IK17"/>
      <c r="IL17" s="20"/>
      <c r="IM17"/>
      <c r="IN17" s="20"/>
      <c r="IO17"/>
      <c r="IP17" s="20"/>
      <c r="IQ17"/>
      <c r="IR17" s="20"/>
      <c r="IS17"/>
      <c r="IT17" s="20"/>
      <c r="IU17"/>
      <c r="IV17" s="20"/>
      <c r="IW17"/>
      <c r="IX17" s="20"/>
      <c r="IY17"/>
      <c r="IZ17" s="20"/>
      <c r="JA17"/>
      <c r="JB17" s="20"/>
      <c r="JC17"/>
      <c r="JD17" s="20"/>
      <c r="JE17"/>
      <c r="JF17" s="20"/>
      <c r="JG17"/>
      <c r="JH17" s="20"/>
      <c r="JI17"/>
      <c r="JJ17" s="20"/>
      <c r="JK17"/>
      <c r="JL17" s="20"/>
      <c r="JM17"/>
      <c r="JN17" s="20"/>
      <c r="JO17"/>
      <c r="JP17" s="20"/>
      <c r="JQ17"/>
      <c r="JR17" s="20"/>
      <c r="JS17"/>
      <c r="JT17" s="20"/>
      <c r="JU17"/>
      <c r="JV17" s="20"/>
      <c r="JW17"/>
      <c r="JX17" s="20"/>
      <c r="JY17"/>
      <c r="JZ17" s="20"/>
      <c r="KA17"/>
      <c r="KB17" s="20"/>
      <c r="KC17"/>
      <c r="KD17" s="20"/>
      <c r="KE17"/>
      <c r="KF17" s="20"/>
      <c r="KG17"/>
      <c r="KH17" s="20"/>
      <c r="KI17"/>
      <c r="KJ17" s="20"/>
      <c r="KK17"/>
      <c r="KL17" s="20"/>
      <c r="KM17"/>
      <c r="KN17" s="20"/>
      <c r="KO17"/>
      <c r="KP17" s="20"/>
      <c r="KQ17"/>
      <c r="KR17" s="20"/>
      <c r="KS17"/>
      <c r="KT17" s="20"/>
      <c r="KU17"/>
      <c r="KV17" s="20"/>
      <c r="KW17"/>
      <c r="KX17" s="20"/>
      <c r="KY17"/>
      <c r="KZ17" s="20"/>
      <c r="LA17"/>
      <c r="LB17" s="20"/>
      <c r="LC17"/>
      <c r="LD17" s="20"/>
      <c r="LE17"/>
      <c r="LF17" s="20"/>
      <c r="LG17"/>
      <c r="LH17" s="20"/>
      <c r="LI17"/>
      <c r="LJ17" s="20"/>
      <c r="LK17"/>
      <c r="LL17" s="20"/>
      <c r="LM17"/>
      <c r="LN17" s="20"/>
      <c r="LO17"/>
      <c r="LP17" s="20"/>
      <c r="LQ17"/>
      <c r="LR17" s="20"/>
      <c r="LS17"/>
      <c r="LT17" s="20"/>
      <c r="LU17"/>
      <c r="LV17" s="20"/>
      <c r="LW17"/>
      <c r="LX17" s="20"/>
      <c r="LY17"/>
      <c r="LZ17" s="20"/>
      <c r="MA17"/>
      <c r="MB17" s="20"/>
      <c r="MC17"/>
      <c r="MD17" s="20"/>
      <c r="ME17"/>
      <c r="MF17" s="20"/>
      <c r="MG17"/>
      <c r="MH17" s="20"/>
      <c r="MI17"/>
      <c r="MJ17" s="20"/>
      <c r="MK17"/>
      <c r="ML17" s="20"/>
      <c r="MM17"/>
      <c r="MN17" s="20"/>
      <c r="MO17"/>
      <c r="MP17" s="20"/>
      <c r="MQ17"/>
      <c r="MR17" s="20"/>
      <c r="MS17"/>
      <c r="MT17" s="20"/>
      <c r="MU17"/>
      <c r="MV17" s="20"/>
      <c r="MW17"/>
      <c r="MX17" s="20"/>
      <c r="MY17"/>
      <c r="MZ17" s="20"/>
      <c r="NA17"/>
      <c r="NB17" s="20"/>
      <c r="NC17"/>
      <c r="ND17" s="20"/>
      <c r="NE17"/>
      <c r="NF17" s="20"/>
      <c r="NG17"/>
      <c r="NH17" s="20"/>
      <c r="NI17"/>
      <c r="NJ17" s="20"/>
      <c r="NK17"/>
      <c r="NL17" s="20"/>
      <c r="NM17"/>
      <c r="NN17" s="20"/>
      <c r="NO17"/>
      <c r="NP17" s="20"/>
      <c r="NQ17"/>
      <c r="NR17" s="20"/>
      <c r="NS17"/>
      <c r="NT17" s="20"/>
      <c r="NU17"/>
      <c r="NV17" s="20"/>
      <c r="NW17"/>
      <c r="NX17" s="20"/>
      <c r="NY17"/>
      <c r="NZ17" s="20"/>
      <c r="OA17"/>
      <c r="OB17" s="20"/>
      <c r="OC17"/>
      <c r="OD17" s="20"/>
      <c r="OE17"/>
      <c r="OF17" s="20"/>
      <c r="OG17"/>
      <c r="OH17" s="20"/>
      <c r="OI17"/>
      <c r="OJ17" s="20"/>
      <c r="OK17"/>
      <c r="OL17" s="20"/>
      <c r="OM17"/>
      <c r="ON17" s="20"/>
      <c r="OO17"/>
      <c r="OP17" s="20"/>
      <c r="OQ17"/>
      <c r="OR17" s="20"/>
      <c r="OS17"/>
      <c r="OT17" s="20"/>
      <c r="OU17"/>
      <c r="OV17" s="20"/>
      <c r="OW17"/>
      <c r="OX17" s="20"/>
      <c r="OY17"/>
      <c r="OZ17" s="20"/>
      <c r="PA17"/>
      <c r="PB17" s="20"/>
      <c r="PC17"/>
      <c r="PD17" s="20"/>
      <c r="PE17"/>
      <c r="PF17" s="20"/>
      <c r="PG17"/>
      <c r="PH17" s="20"/>
      <c r="PI17"/>
      <c r="PJ17" s="20"/>
      <c r="PK17"/>
      <c r="PL17" s="20"/>
      <c r="PM17"/>
      <c r="PN17" s="20"/>
      <c r="PO17"/>
      <c r="PP17" s="20"/>
      <c r="PQ17"/>
      <c r="PR17" s="20"/>
      <c r="PS17"/>
      <c r="PT17" s="20"/>
      <c r="PU17"/>
      <c r="PV17" s="20"/>
      <c r="PW17"/>
      <c r="PX17" s="20"/>
      <c r="PY17"/>
      <c r="PZ17" s="20"/>
      <c r="QA17"/>
      <c r="QB17" s="20"/>
      <c r="QC17"/>
      <c r="QD17" s="20"/>
      <c r="QE17"/>
      <c r="QF17" s="20"/>
      <c r="QG17"/>
      <c r="QH17" s="20"/>
      <c r="QI17"/>
      <c r="QJ17" s="20"/>
      <c r="QK17"/>
      <c r="QL17" s="20"/>
      <c r="QM17"/>
      <c r="QN17" s="20"/>
      <c r="QO17"/>
      <c r="QP17" s="20"/>
      <c r="QQ17"/>
      <c r="QR17" s="20"/>
      <c r="QS17"/>
      <c r="QT17" s="20"/>
      <c r="QU17"/>
      <c r="QV17" s="20"/>
      <c r="QW17"/>
      <c r="QX17" s="20"/>
      <c r="QY17"/>
      <c r="QZ17" s="20"/>
      <c r="RA17"/>
      <c r="RB17" s="20"/>
      <c r="RC17"/>
      <c r="RD17" s="20"/>
      <c r="RE17"/>
      <c r="RF17" s="20"/>
      <c r="RG17"/>
      <c r="RH17" s="20"/>
      <c r="RI17"/>
      <c r="RJ17" s="20"/>
      <c r="RK17"/>
      <c r="RL17" s="20"/>
      <c r="RM17"/>
      <c r="RN17" s="20"/>
      <c r="RO17"/>
      <c r="RP17" s="20"/>
      <c r="RQ17"/>
      <c r="RR17" s="20"/>
      <c r="RS17"/>
      <c r="RT17" s="20"/>
      <c r="RU17"/>
      <c r="RV17" s="20"/>
      <c r="RW17"/>
      <c r="RX17" s="20"/>
      <c r="RY17"/>
      <c r="RZ17" s="20"/>
      <c r="SA17"/>
      <c r="SB17" s="20"/>
      <c r="SC17"/>
      <c r="SD17" s="20"/>
      <c r="SE17"/>
      <c r="SF17" s="20"/>
      <c r="SG17"/>
      <c r="SH17" s="20"/>
      <c r="SI17"/>
      <c r="SJ17" s="20"/>
      <c r="SK17"/>
      <c r="SL17" s="20"/>
      <c r="SM17"/>
      <c r="SN17" s="20"/>
      <c r="SO17"/>
      <c r="SP17" s="20"/>
      <c r="SQ17"/>
      <c r="SR17" s="20"/>
      <c r="SS17"/>
      <c r="ST17" s="20"/>
      <c r="SU17"/>
      <c r="SV17" s="20"/>
      <c r="SW17"/>
      <c r="SX17" s="20"/>
      <c r="SY17"/>
      <c r="SZ17" s="20"/>
      <c r="TA17"/>
      <c r="TB17" s="20"/>
      <c r="TC17"/>
      <c r="TD17" s="20"/>
      <c r="TE17"/>
      <c r="TF17" s="20"/>
      <c r="TG17"/>
      <c r="TH17" s="20"/>
      <c r="TI17"/>
      <c r="TJ17" s="20"/>
      <c r="TK17"/>
      <c r="TL17" s="20"/>
      <c r="TM17"/>
      <c r="TN17" s="20"/>
      <c r="TO17"/>
      <c r="TP17" s="20"/>
      <c r="TQ17"/>
      <c r="TR17" s="20"/>
      <c r="TS17"/>
      <c r="TT17" s="20"/>
      <c r="TU17"/>
      <c r="TV17" s="20"/>
      <c r="TW17"/>
      <c r="TX17" s="20"/>
      <c r="TY17"/>
      <c r="TZ17" s="20"/>
      <c r="UA17"/>
      <c r="UB17" s="20"/>
      <c r="UC17"/>
      <c r="UD17" s="20"/>
      <c r="UE17"/>
      <c r="UF17" s="20"/>
      <c r="UG17"/>
      <c r="UH17" s="20"/>
      <c r="UI17"/>
      <c r="UJ17" s="20"/>
      <c r="UK17"/>
      <c r="UL17" s="20"/>
      <c r="UM17"/>
      <c r="UN17" s="20"/>
      <c r="UO17"/>
      <c r="UP17" s="20"/>
      <c r="UQ17"/>
      <c r="UR17" s="20"/>
      <c r="US17"/>
      <c r="UT17" s="20"/>
      <c r="UU17"/>
      <c r="UV17" s="20"/>
      <c r="UW17"/>
      <c r="UX17" s="20"/>
      <c r="UY17"/>
      <c r="UZ17" s="20"/>
      <c r="VA17"/>
      <c r="VB17" s="20"/>
      <c r="VC17"/>
      <c r="VD17" s="20"/>
      <c r="VE17"/>
      <c r="VF17" s="20"/>
      <c r="VG17"/>
      <c r="VH17" s="20"/>
      <c r="VI17"/>
      <c r="VJ17" s="20"/>
      <c r="VK17"/>
      <c r="VL17" s="20"/>
      <c r="VM17"/>
      <c r="VN17" s="20"/>
      <c r="VO17"/>
      <c r="VP17" s="20"/>
      <c r="VQ17"/>
      <c r="VR17" s="20"/>
      <c r="VS17"/>
      <c r="VT17" s="20"/>
      <c r="VU17"/>
      <c r="VV17" s="20"/>
      <c r="VW17"/>
      <c r="VX17" s="20"/>
      <c r="VY17"/>
      <c r="VZ17" s="20"/>
      <c r="WA17"/>
      <c r="WB17" s="20"/>
      <c r="WC17"/>
      <c r="WD17" s="20"/>
      <c r="WE17"/>
      <c r="WF17" s="20"/>
      <c r="WG17"/>
      <c r="WH17" s="20"/>
      <c r="WI17"/>
      <c r="WJ17" s="20"/>
      <c r="WK17"/>
      <c r="WL17" s="20"/>
      <c r="WM17"/>
      <c r="WN17" s="20"/>
      <c r="WO17"/>
      <c r="WP17" s="20"/>
      <c r="WQ17"/>
      <c r="WR17" s="20"/>
      <c r="WS17"/>
      <c r="WT17" s="20"/>
      <c r="WU17"/>
      <c r="WV17" s="20"/>
      <c r="WW17"/>
      <c r="WX17" s="20"/>
      <c r="WY17"/>
      <c r="WZ17" s="20"/>
      <c r="XA17"/>
      <c r="XB17" s="20"/>
      <c r="XC17"/>
      <c r="XD17" s="20"/>
      <c r="XE17"/>
      <c r="XF17" s="20"/>
      <c r="XG17"/>
      <c r="XH17" s="20"/>
      <c r="XI17"/>
      <c r="XJ17" s="20"/>
      <c r="XK17"/>
      <c r="XL17" s="20"/>
      <c r="XM17"/>
      <c r="XN17" s="20"/>
      <c r="XO17"/>
      <c r="XP17" s="20"/>
      <c r="XQ17"/>
      <c r="XR17" s="20"/>
      <c r="XS17"/>
      <c r="XT17" s="20"/>
      <c r="XU17"/>
      <c r="XV17" s="20"/>
      <c r="XW17"/>
      <c r="XX17" s="20"/>
      <c r="XY17"/>
      <c r="XZ17" s="20"/>
      <c r="YA17"/>
      <c r="YB17" s="20"/>
      <c r="YC17"/>
      <c r="YD17" s="20"/>
      <c r="YE17"/>
      <c r="YF17" s="20"/>
      <c r="YG17"/>
      <c r="YH17" s="20"/>
      <c r="YI17"/>
      <c r="YJ17" s="20"/>
      <c r="YK17"/>
      <c r="YL17" s="20"/>
      <c r="YM17"/>
      <c r="YN17" s="20"/>
      <c r="YO17"/>
      <c r="YP17" s="20"/>
      <c r="YQ17"/>
      <c r="YR17" s="20"/>
      <c r="YS17"/>
      <c r="YT17" s="20"/>
      <c r="YU17"/>
      <c r="YV17" s="20"/>
      <c r="YW17"/>
      <c r="YX17" s="20"/>
      <c r="YY17"/>
      <c r="YZ17" s="20"/>
      <c r="ZA17"/>
      <c r="ZB17" s="20"/>
      <c r="ZC17"/>
      <c r="ZD17" s="20"/>
      <c r="ZE17"/>
      <c r="ZF17" s="20"/>
      <c r="ZG17"/>
      <c r="ZH17" s="20"/>
      <c r="ZI17"/>
      <c r="ZJ17" s="20"/>
      <c r="ZK17"/>
      <c r="ZL17" s="20"/>
      <c r="ZM17"/>
      <c r="ZN17" s="20"/>
      <c r="ZO17"/>
      <c r="ZP17" s="20"/>
      <c r="ZQ17"/>
      <c r="ZR17" s="20"/>
      <c r="ZS17"/>
      <c r="ZT17" s="20"/>
      <c r="ZU17"/>
      <c r="ZV17" s="20"/>
      <c r="ZW17"/>
      <c r="ZX17" s="20"/>
      <c r="ZY17"/>
      <c r="ZZ17" s="20"/>
      <c r="AAA17"/>
      <c r="AAB17" s="20"/>
      <c r="AAC17"/>
      <c r="AAD17" s="20"/>
      <c r="AAE17"/>
      <c r="AAF17" s="20"/>
      <c r="AAG17"/>
      <c r="AAH17" s="20"/>
      <c r="AAI17"/>
      <c r="AAJ17" s="20"/>
      <c r="AAK17"/>
      <c r="AAL17" s="20"/>
      <c r="AAM17"/>
      <c r="AAN17" s="20"/>
      <c r="AAO17"/>
      <c r="AAP17" s="20"/>
      <c r="AAQ17"/>
      <c r="AAR17" s="20"/>
      <c r="AAS17"/>
      <c r="AAT17" s="20"/>
      <c r="AAU17"/>
      <c r="AAV17" s="20"/>
      <c r="AAW17"/>
      <c r="AAX17" s="20"/>
      <c r="AAY17"/>
      <c r="AAZ17" s="20"/>
      <c r="ABA17"/>
      <c r="ABB17" s="20"/>
      <c r="ABC17"/>
      <c r="ABD17" s="20"/>
      <c r="ABE17"/>
      <c r="ABF17" s="20"/>
      <c r="ABG17"/>
      <c r="ABH17" s="20"/>
      <c r="ABI17"/>
      <c r="ABJ17" s="20"/>
      <c r="ABK17"/>
      <c r="ABL17" s="20"/>
      <c r="ABM17"/>
      <c r="ABN17" s="20"/>
      <c r="ABO17"/>
      <c r="ABP17" s="20"/>
      <c r="ABQ17"/>
      <c r="ABR17" s="20"/>
      <c r="ABS17"/>
      <c r="ABT17" s="20"/>
      <c r="ABU17"/>
      <c r="ABV17" s="20"/>
      <c r="ABW17"/>
      <c r="ABX17" s="20"/>
      <c r="ABY17"/>
      <c r="ABZ17" s="20"/>
      <c r="ACA17"/>
      <c r="ACB17" s="20"/>
      <c r="ACC17"/>
      <c r="ACD17" s="20"/>
      <c r="ACE17"/>
      <c r="ACF17" s="20"/>
      <c r="ACG17"/>
      <c r="ACH17" s="20"/>
      <c r="ACI17"/>
      <c r="ACJ17" s="20"/>
      <c r="ACK17"/>
      <c r="ACL17" s="20"/>
      <c r="ACM17"/>
      <c r="ACN17" s="20"/>
      <c r="ACO17"/>
      <c r="ACP17" s="20"/>
      <c r="ACQ17"/>
      <c r="ACR17" s="20"/>
      <c r="ACS17"/>
      <c r="ACT17" s="20"/>
      <c r="ACU17"/>
      <c r="ACV17" s="20"/>
      <c r="ACW17"/>
      <c r="ACX17" s="20"/>
      <c r="ACY17"/>
      <c r="ACZ17" s="20"/>
      <c r="ADA17"/>
      <c r="ADB17" s="20"/>
      <c r="ADC17"/>
      <c r="ADD17" s="20"/>
      <c r="ADE17"/>
      <c r="ADF17" s="20"/>
      <c r="ADG17"/>
      <c r="ADH17" s="20"/>
      <c r="ADI17"/>
      <c r="ADJ17" s="20"/>
      <c r="ADK17"/>
      <c r="ADL17" s="20"/>
      <c r="ADM17"/>
      <c r="ADN17" s="20"/>
      <c r="ADO17"/>
      <c r="ADP17" s="20"/>
      <c r="ADQ17"/>
      <c r="ADR17" s="20"/>
      <c r="ADS17"/>
      <c r="ADT17" s="20"/>
      <c r="ADU17"/>
      <c r="ADV17" s="20"/>
      <c r="ADW17"/>
      <c r="ADX17" s="20"/>
      <c r="ADY17"/>
      <c r="ADZ17" s="20"/>
      <c r="AEA17"/>
      <c r="AEB17" s="20"/>
      <c r="AEC17"/>
      <c r="AED17" s="20"/>
      <c r="AEE17"/>
      <c r="AEF17" s="20"/>
      <c r="AEG17"/>
      <c r="AEH17" s="20"/>
      <c r="AEI17"/>
      <c r="AEJ17" s="20"/>
      <c r="AEK17"/>
      <c r="AEL17" s="20"/>
      <c r="AEM17"/>
      <c r="AEN17" s="20"/>
      <c r="AEO17"/>
      <c r="AEP17" s="20"/>
      <c r="AEQ17"/>
      <c r="AER17" s="20"/>
      <c r="AES17"/>
      <c r="AET17" s="20"/>
      <c r="AEU17"/>
      <c r="AEV17" s="20"/>
      <c r="AEW17"/>
      <c r="AEX17" s="20"/>
      <c r="AEY17"/>
      <c r="AEZ17" s="20"/>
      <c r="AFA17"/>
      <c r="AFB17" s="20"/>
      <c r="AFC17"/>
      <c r="AFD17" s="20"/>
      <c r="AFE17"/>
      <c r="AFF17" s="20"/>
      <c r="AFG17"/>
      <c r="AFH17" s="20"/>
      <c r="AFI17"/>
      <c r="AFJ17" s="20"/>
      <c r="AFK17"/>
      <c r="AFL17" s="20"/>
      <c r="AFM17"/>
      <c r="AFN17" s="20"/>
      <c r="AFO17"/>
      <c r="AFP17" s="20"/>
      <c r="AFQ17"/>
      <c r="AFR17" s="20"/>
      <c r="AFS17"/>
      <c r="AFT17" s="20"/>
      <c r="AFU17"/>
      <c r="AFV17" s="20"/>
      <c r="AFW17"/>
      <c r="AFX17" s="20"/>
      <c r="AFY17"/>
      <c r="AFZ17" s="20"/>
      <c r="AGA17"/>
      <c r="AGB17" s="20"/>
      <c r="AGC17"/>
      <c r="AGD17" s="20"/>
      <c r="AGE17"/>
      <c r="AGF17" s="20"/>
      <c r="AGG17"/>
      <c r="AGH17" s="20"/>
      <c r="AGI17"/>
      <c r="AGJ17" s="20"/>
      <c r="AGK17"/>
      <c r="AGL17" s="20"/>
      <c r="AGM17"/>
      <c r="AGN17" s="20"/>
      <c r="AGO17"/>
      <c r="AGP17" s="20"/>
      <c r="AGQ17"/>
      <c r="AGR17" s="20"/>
      <c r="AGS17"/>
      <c r="AGT17" s="20"/>
      <c r="AGU17"/>
      <c r="AGV17" s="20"/>
      <c r="AGW17"/>
      <c r="AGX17" s="20"/>
      <c r="AGY17"/>
      <c r="AGZ17" s="20"/>
      <c r="AHA17"/>
      <c r="AHB17" s="20"/>
      <c r="AHC17"/>
      <c r="AHD17" s="20"/>
      <c r="AHE17"/>
      <c r="AHF17" s="20"/>
      <c r="AHG17"/>
      <c r="AHH17" s="20"/>
      <c r="AHI17"/>
      <c r="AHJ17" s="20"/>
      <c r="AHK17"/>
      <c r="AHL17" s="20"/>
      <c r="AHM17"/>
      <c r="AHN17" s="20"/>
      <c r="AHO17"/>
      <c r="AHP17" s="20"/>
      <c r="AHQ17"/>
      <c r="AHR17" s="20"/>
      <c r="AHS17"/>
      <c r="AHT17" s="20"/>
      <c r="AHU17"/>
      <c r="AHV17" s="20"/>
      <c r="AHW17"/>
      <c r="AHX17" s="20"/>
      <c r="AHY17"/>
      <c r="AHZ17" s="20"/>
      <c r="AIA17"/>
      <c r="AIB17" s="20"/>
      <c r="AIC17"/>
      <c r="AID17" s="20"/>
      <c r="AIE17"/>
      <c r="AIF17" s="20"/>
      <c r="AIG17"/>
      <c r="AIH17" s="20"/>
      <c r="AII17"/>
      <c r="AIJ17" s="20"/>
      <c r="AIK17"/>
      <c r="AIL17" s="20"/>
      <c r="AIM17"/>
      <c r="AIN17" s="20"/>
      <c r="AIO17"/>
      <c r="AIP17" s="20"/>
      <c r="AIQ17"/>
      <c r="AIR17" s="20"/>
      <c r="AIS17"/>
      <c r="AIT17" s="20"/>
      <c r="AIU17"/>
      <c r="AIV17" s="20"/>
      <c r="AIW17"/>
      <c r="AIX17" s="20"/>
      <c r="AIY17"/>
      <c r="AIZ17" s="20"/>
      <c r="AJA17"/>
      <c r="AJB17" s="20"/>
      <c r="AJC17"/>
      <c r="AJD17" s="20"/>
      <c r="AJE17"/>
      <c r="AJF17" s="20"/>
      <c r="AJG17"/>
      <c r="AJH17" s="20"/>
      <c r="AJI17"/>
      <c r="AJJ17" s="20"/>
      <c r="AJK17"/>
      <c r="AJL17" s="20"/>
      <c r="AJM17"/>
      <c r="AJN17" s="20"/>
      <c r="AJO17"/>
      <c r="AJP17" s="20"/>
      <c r="AJQ17"/>
      <c r="AJR17" s="20"/>
      <c r="AJS17"/>
      <c r="AJT17" s="20"/>
      <c r="AJU17"/>
      <c r="AJV17" s="20"/>
      <c r="AJW17"/>
      <c r="AJX17" s="20"/>
      <c r="AJY17"/>
      <c r="AJZ17" s="20"/>
      <c r="AKA17"/>
      <c r="AKB17" s="20"/>
      <c r="AKC17"/>
      <c r="AKD17" s="20"/>
      <c r="AKE17"/>
      <c r="AKF17" s="20"/>
      <c r="AKG17"/>
      <c r="AKH17" s="20"/>
      <c r="AKI17"/>
      <c r="AKJ17" s="20"/>
      <c r="AKK17"/>
      <c r="AKL17" s="20"/>
      <c r="AKM17"/>
      <c r="AKN17" s="20"/>
      <c r="AKO17"/>
      <c r="AKP17" s="20"/>
      <c r="AKQ17"/>
      <c r="AKR17" s="20"/>
      <c r="AKS17"/>
      <c r="AKT17" s="20"/>
      <c r="AKU17"/>
      <c r="AKV17" s="20"/>
      <c r="AKW17"/>
      <c r="AKX17" s="20"/>
      <c r="AKY17"/>
      <c r="AKZ17" s="20"/>
      <c r="ALA17"/>
      <c r="ALB17" s="20"/>
      <c r="ALC17"/>
      <c r="ALD17" s="20"/>
      <c r="ALE17"/>
      <c r="ALF17" s="20"/>
      <c r="ALG17"/>
      <c r="ALH17" s="20"/>
      <c r="ALI17"/>
      <c r="ALJ17" s="20"/>
      <c r="ALK17"/>
      <c r="ALL17" s="20"/>
      <c r="ALM17"/>
      <c r="ALN17" s="20"/>
      <c r="ALO17"/>
      <c r="ALP17" s="20"/>
      <c r="ALQ17"/>
      <c r="ALR17" s="20"/>
      <c r="ALS17"/>
      <c r="ALT17" s="20"/>
      <c r="ALU17"/>
      <c r="ALV17" s="20"/>
      <c r="ALW17"/>
      <c r="ALX17" s="20"/>
      <c r="ALY17"/>
      <c r="ALZ17" s="20"/>
      <c r="AMA17"/>
      <c r="AMB17" s="20"/>
      <c r="AMC17"/>
      <c r="AMD17" s="20"/>
      <c r="AME17"/>
      <c r="AMF17" s="20"/>
      <c r="AMG17"/>
      <c r="AMH17" s="20"/>
      <c r="AMI17"/>
      <c r="AMJ17" s="20"/>
      <c r="AMK17"/>
      <c r="AML17" s="20"/>
      <c r="AMM17"/>
      <c r="AMN17" s="20"/>
      <c r="AMO17"/>
      <c r="AMP17" s="20"/>
      <c r="AMQ17"/>
      <c r="AMR17" s="20"/>
      <c r="AMS17"/>
      <c r="AMT17" s="20"/>
      <c r="AMU17"/>
      <c r="AMV17" s="20"/>
      <c r="AMW17"/>
      <c r="AMX17" s="20"/>
      <c r="AMY17"/>
      <c r="AMZ17" s="20"/>
      <c r="ANA17"/>
      <c r="ANB17" s="20"/>
      <c r="ANC17"/>
      <c r="AND17" s="20"/>
      <c r="ANE17"/>
      <c r="ANF17" s="20"/>
      <c r="ANG17"/>
      <c r="ANH17" s="20"/>
      <c r="ANI17"/>
      <c r="ANJ17" s="20"/>
      <c r="ANK17"/>
      <c r="ANL17" s="20"/>
      <c r="ANM17"/>
      <c r="ANN17" s="20"/>
      <c r="ANO17"/>
      <c r="ANP17" s="20"/>
      <c r="ANQ17"/>
      <c r="ANR17" s="20"/>
      <c r="ANS17"/>
      <c r="ANT17" s="20"/>
      <c r="ANU17"/>
      <c r="ANV17" s="20"/>
      <c r="ANW17"/>
      <c r="ANX17" s="20"/>
      <c r="ANY17"/>
      <c r="ANZ17" s="20"/>
      <c r="AOA17"/>
      <c r="AOB17" s="20"/>
      <c r="AOC17"/>
      <c r="AOD17" s="20"/>
      <c r="AOE17"/>
      <c r="AOF17" s="20"/>
      <c r="AOG17"/>
      <c r="AOH17" s="20"/>
      <c r="AOI17"/>
      <c r="AOJ17" s="20"/>
      <c r="AOK17"/>
      <c r="AOL17" s="20"/>
      <c r="AOM17"/>
      <c r="AON17" s="20"/>
      <c r="AOO17"/>
      <c r="AOP17" s="20"/>
      <c r="AOQ17"/>
      <c r="AOR17" s="20"/>
      <c r="AOS17"/>
      <c r="AOT17" s="20"/>
      <c r="AOU17"/>
      <c r="AOV17" s="20"/>
      <c r="AOW17"/>
      <c r="AOX17" s="20"/>
      <c r="AOY17"/>
      <c r="AOZ17" s="20"/>
      <c r="APA17"/>
      <c r="APB17" s="20"/>
      <c r="APC17"/>
      <c r="APD17" s="20"/>
      <c r="APE17"/>
      <c r="APF17" s="20"/>
      <c r="APG17"/>
      <c r="APH17" s="20"/>
      <c r="API17"/>
      <c r="APJ17" s="20"/>
      <c r="APK17"/>
      <c r="APL17" s="20"/>
      <c r="APM17"/>
      <c r="APN17" s="20"/>
      <c r="APO17"/>
      <c r="APP17" s="20"/>
      <c r="APQ17"/>
      <c r="APR17" s="20"/>
      <c r="APS17"/>
      <c r="APT17" s="20"/>
      <c r="APU17"/>
      <c r="APV17" s="20"/>
      <c r="APW17"/>
      <c r="APX17" s="20"/>
      <c r="APY17"/>
      <c r="APZ17" s="20"/>
      <c r="AQA17"/>
      <c r="AQB17" s="20"/>
      <c r="AQC17"/>
      <c r="AQD17" s="20"/>
      <c r="AQE17"/>
      <c r="AQF17" s="20"/>
      <c r="AQG17"/>
      <c r="AQH17" s="20"/>
      <c r="AQI17"/>
      <c r="AQJ17" s="20"/>
      <c r="AQK17"/>
      <c r="AQL17" s="20"/>
      <c r="AQM17"/>
      <c r="AQN17" s="20"/>
      <c r="AQO17"/>
      <c r="AQP17" s="20"/>
      <c r="AQQ17"/>
      <c r="AQR17" s="20"/>
      <c r="AQS17"/>
      <c r="AQT17" s="20"/>
      <c r="AQU17"/>
      <c r="AQV17" s="20"/>
      <c r="AQW17"/>
      <c r="AQX17" s="20"/>
      <c r="AQY17"/>
      <c r="AQZ17" s="20"/>
      <c r="ARA17"/>
      <c r="ARB17" s="20"/>
      <c r="ARC17"/>
      <c r="ARD17" s="20"/>
      <c r="ARE17"/>
      <c r="ARF17" s="20"/>
      <c r="ARG17"/>
      <c r="ARH17" s="20"/>
      <c r="ARI17"/>
      <c r="ARJ17" s="20"/>
      <c r="ARK17"/>
      <c r="ARL17" s="20"/>
      <c r="ARM17"/>
      <c r="ARN17" s="20"/>
      <c r="ARO17"/>
      <c r="ARP17" s="20"/>
      <c r="ARQ17"/>
      <c r="ARR17" s="20"/>
      <c r="ARS17"/>
      <c r="ART17" s="20"/>
      <c r="ARU17"/>
      <c r="ARV17" s="20"/>
      <c r="ARW17"/>
      <c r="ARX17" s="20"/>
      <c r="ARY17"/>
      <c r="ARZ17" s="20"/>
      <c r="ASA17"/>
      <c r="ASB17" s="20"/>
      <c r="ASC17"/>
      <c r="ASD17" s="20"/>
      <c r="ASE17"/>
      <c r="ASF17" s="20"/>
      <c r="ASG17"/>
      <c r="ASH17" s="20"/>
      <c r="ASI17"/>
      <c r="ASJ17" s="20"/>
      <c r="ASK17"/>
      <c r="ASL17" s="20"/>
      <c r="ASM17"/>
      <c r="ASN17" s="20"/>
      <c r="ASO17"/>
      <c r="ASP17" s="20"/>
      <c r="ASQ17"/>
      <c r="ASR17" s="20"/>
      <c r="ASS17"/>
      <c r="AST17" s="20"/>
      <c r="ASU17"/>
      <c r="ASV17" s="20"/>
      <c r="ASW17"/>
      <c r="ASX17" s="20"/>
      <c r="ASY17"/>
      <c r="ASZ17" s="20"/>
      <c r="ATA17"/>
      <c r="ATB17" s="20"/>
      <c r="ATC17"/>
      <c r="ATD17" s="20"/>
      <c r="ATE17"/>
      <c r="ATF17" s="20"/>
      <c r="ATG17"/>
      <c r="ATH17" s="20"/>
      <c r="ATI17"/>
      <c r="ATJ17" s="20"/>
      <c r="ATK17"/>
      <c r="ATL17" s="20"/>
      <c r="ATM17"/>
      <c r="ATN17" s="20"/>
      <c r="ATO17"/>
      <c r="ATP17" s="20"/>
      <c r="ATQ17"/>
      <c r="ATR17" s="20"/>
      <c r="ATS17"/>
      <c r="ATT17" s="20"/>
      <c r="ATU17"/>
      <c r="ATV17" s="20"/>
      <c r="ATW17"/>
      <c r="ATX17" s="20"/>
      <c r="ATY17"/>
      <c r="ATZ17" s="20"/>
      <c r="AUA17"/>
      <c r="AUB17" s="20"/>
      <c r="AUC17"/>
      <c r="AUD17" s="20"/>
      <c r="AUE17"/>
      <c r="AUF17" s="20"/>
      <c r="AUG17"/>
      <c r="AUH17" s="20"/>
      <c r="AUI17"/>
      <c r="AUJ17" s="20"/>
      <c r="AUK17"/>
      <c r="AUL17" s="20"/>
      <c r="AUM17"/>
      <c r="AUN17" s="20"/>
      <c r="AUO17"/>
      <c r="AUP17" s="20"/>
      <c r="AUQ17"/>
      <c r="AUR17" s="20"/>
      <c r="AUS17"/>
      <c r="AUT17" s="20"/>
      <c r="AUU17"/>
      <c r="AUV17" s="20"/>
      <c r="AUW17"/>
      <c r="AUX17" s="20"/>
      <c r="AUY17"/>
      <c r="AUZ17" s="20"/>
      <c r="AVA17"/>
      <c r="AVB17" s="20"/>
      <c r="AVC17"/>
      <c r="AVD17" s="20"/>
      <c r="AVE17"/>
      <c r="AVF17" s="20"/>
      <c r="AVG17"/>
      <c r="AVH17" s="20"/>
      <c r="AVI17"/>
      <c r="AVJ17" s="20"/>
      <c r="AVK17"/>
      <c r="AVL17" s="20"/>
      <c r="AVM17"/>
      <c r="AVN17" s="20"/>
      <c r="AVO17"/>
      <c r="AVP17" s="20"/>
      <c r="AVQ17"/>
      <c r="AVR17" s="20"/>
      <c r="AVS17"/>
      <c r="AVT17" s="20"/>
      <c r="AVU17"/>
      <c r="AVV17" s="20"/>
      <c r="AVW17"/>
      <c r="AVX17" s="20"/>
      <c r="AVY17"/>
      <c r="AVZ17" s="20"/>
      <c r="AWA17"/>
      <c r="AWB17" s="20"/>
      <c r="AWC17"/>
      <c r="AWD17" s="20"/>
      <c r="AWE17"/>
      <c r="AWF17" s="20"/>
      <c r="AWG17"/>
      <c r="AWH17" s="20"/>
      <c r="AWI17"/>
      <c r="AWJ17" s="20"/>
      <c r="AWK17"/>
      <c r="AWL17" s="20"/>
      <c r="AWM17"/>
      <c r="AWN17" s="20"/>
      <c r="AWO17"/>
      <c r="AWP17" s="20"/>
      <c r="AWQ17"/>
      <c r="AWR17" s="20"/>
      <c r="AWS17"/>
      <c r="AWT17" s="20"/>
      <c r="AWU17"/>
      <c r="AWV17" s="20"/>
      <c r="AWW17"/>
      <c r="AWX17" s="20"/>
      <c r="AWY17"/>
      <c r="AWZ17" s="20"/>
      <c r="AXA17"/>
      <c r="AXB17" s="20"/>
      <c r="AXC17"/>
      <c r="AXD17" s="20"/>
      <c r="AXE17"/>
      <c r="AXF17" s="20"/>
      <c r="AXG17"/>
      <c r="AXH17" s="20"/>
      <c r="AXI17"/>
      <c r="AXJ17" s="20"/>
      <c r="AXK17"/>
      <c r="AXL17" s="20"/>
      <c r="AXM17"/>
      <c r="AXN17" s="20"/>
      <c r="AXO17"/>
      <c r="AXP17" s="20"/>
      <c r="AXQ17"/>
      <c r="AXR17" s="20"/>
      <c r="AXS17"/>
      <c r="AXT17" s="20"/>
      <c r="AXU17"/>
      <c r="AXV17" s="20"/>
      <c r="AXW17"/>
      <c r="AXX17" s="20"/>
      <c r="AXY17"/>
      <c r="AXZ17" s="20"/>
      <c r="AYA17"/>
      <c r="AYB17" s="20"/>
      <c r="AYC17"/>
      <c r="AYD17" s="20"/>
      <c r="AYE17"/>
      <c r="AYF17" s="20"/>
      <c r="AYG17"/>
      <c r="AYH17" s="20"/>
      <c r="AYI17"/>
      <c r="AYJ17" s="20"/>
      <c r="AYK17"/>
      <c r="AYL17" s="20"/>
      <c r="AYM17"/>
      <c r="AYN17" s="20"/>
      <c r="AYO17"/>
      <c r="AYP17" s="20"/>
      <c r="AYQ17"/>
      <c r="AYR17" s="20"/>
      <c r="AYS17"/>
      <c r="AYT17" s="20"/>
      <c r="AYU17"/>
      <c r="AYV17" s="20"/>
      <c r="AYW17"/>
      <c r="AYX17" s="20"/>
      <c r="AYY17"/>
      <c r="AYZ17" s="20"/>
      <c r="AZA17"/>
      <c r="AZB17" s="20"/>
      <c r="AZC17"/>
      <c r="AZD17" s="20"/>
      <c r="AZE17"/>
      <c r="AZF17" s="20"/>
      <c r="AZG17"/>
      <c r="AZH17" s="20"/>
      <c r="AZI17"/>
      <c r="AZJ17" s="20"/>
      <c r="AZK17"/>
      <c r="AZL17" s="20"/>
      <c r="AZM17"/>
      <c r="AZN17" s="20"/>
      <c r="AZO17"/>
      <c r="AZP17" s="20"/>
      <c r="AZQ17"/>
      <c r="AZR17" s="20"/>
      <c r="AZS17"/>
      <c r="AZT17" s="20"/>
      <c r="AZU17"/>
      <c r="AZV17" s="20"/>
      <c r="AZW17"/>
      <c r="AZX17" s="20"/>
      <c r="AZY17"/>
      <c r="AZZ17" s="20"/>
      <c r="BAA17"/>
      <c r="BAB17" s="20"/>
      <c r="BAC17"/>
      <c r="BAD17" s="20"/>
      <c r="BAE17"/>
      <c r="BAF17" s="20"/>
      <c r="BAG17"/>
      <c r="BAH17" s="20"/>
      <c r="BAI17"/>
      <c r="BAJ17" s="20"/>
      <c r="BAK17"/>
      <c r="BAL17" s="20"/>
      <c r="BAM17"/>
      <c r="BAN17" s="20"/>
      <c r="BAO17"/>
      <c r="BAP17" s="20"/>
      <c r="BAQ17"/>
      <c r="BAR17" s="20"/>
      <c r="BAS17"/>
      <c r="BAT17" s="20"/>
      <c r="BAU17"/>
      <c r="BAV17" s="20"/>
      <c r="BAW17"/>
      <c r="BAX17" s="20"/>
      <c r="BAY17"/>
      <c r="BAZ17" s="20"/>
      <c r="BBA17"/>
      <c r="BBB17" s="20"/>
      <c r="BBC17"/>
      <c r="BBD17" s="20"/>
      <c r="BBE17"/>
      <c r="BBF17" s="20"/>
      <c r="BBG17"/>
      <c r="BBH17" s="20"/>
      <c r="BBI17"/>
      <c r="BBJ17" s="20"/>
      <c r="BBK17"/>
      <c r="BBL17" s="20"/>
      <c r="BBM17"/>
      <c r="BBN17" s="20"/>
      <c r="BBO17"/>
      <c r="BBP17" s="20"/>
      <c r="BBQ17"/>
      <c r="BBR17" s="20"/>
      <c r="BBS17"/>
      <c r="BBT17" s="20"/>
      <c r="BBU17"/>
      <c r="BBV17" s="20"/>
      <c r="BBW17"/>
      <c r="BBX17" s="20"/>
      <c r="BBY17"/>
      <c r="BBZ17" s="20"/>
      <c r="BCA17"/>
      <c r="BCB17" s="20"/>
      <c r="BCC17"/>
      <c r="BCD17" s="20"/>
      <c r="BCE17"/>
      <c r="BCF17" s="20"/>
      <c r="BCG17"/>
      <c r="BCH17" s="20"/>
      <c r="BCI17"/>
      <c r="BCJ17" s="20"/>
      <c r="BCK17"/>
      <c r="BCL17" s="20"/>
      <c r="BCM17"/>
      <c r="BCN17" s="20"/>
      <c r="BCO17"/>
      <c r="BCP17" s="20"/>
      <c r="BCQ17"/>
      <c r="BCR17" s="20"/>
      <c r="BCS17"/>
      <c r="BCT17" s="20"/>
      <c r="BCU17"/>
      <c r="BCV17" s="20"/>
      <c r="BCW17"/>
      <c r="BCX17" s="20"/>
      <c r="BCY17"/>
      <c r="BCZ17" s="20"/>
      <c r="BDA17"/>
      <c r="BDB17" s="20"/>
      <c r="BDC17"/>
      <c r="BDD17" s="20"/>
      <c r="BDE17"/>
      <c r="BDF17" s="20"/>
      <c r="BDG17"/>
      <c r="BDH17" s="20"/>
      <c r="BDI17"/>
      <c r="BDJ17" s="20"/>
      <c r="BDK17"/>
      <c r="BDL17" s="20"/>
      <c r="BDM17"/>
      <c r="BDN17" s="20"/>
      <c r="BDO17"/>
      <c r="BDP17" s="20"/>
      <c r="BDQ17"/>
      <c r="BDR17" s="20"/>
      <c r="BDS17"/>
      <c r="BDT17" s="20"/>
      <c r="BDU17"/>
      <c r="BDV17" s="20"/>
      <c r="BDW17"/>
      <c r="BDX17" s="20"/>
      <c r="BDY17"/>
      <c r="BDZ17" s="20"/>
      <c r="BEA17"/>
      <c r="BEB17" s="20"/>
      <c r="BEC17"/>
      <c r="BED17" s="20"/>
      <c r="BEE17"/>
      <c r="BEF17" s="20"/>
      <c r="BEG17"/>
      <c r="BEH17" s="20"/>
      <c r="BEI17"/>
      <c r="BEJ17" s="20"/>
      <c r="BEK17"/>
      <c r="BEL17" s="20"/>
      <c r="BEM17"/>
      <c r="BEN17" s="20"/>
      <c r="BEO17"/>
      <c r="BEP17" s="20"/>
      <c r="BEQ17"/>
      <c r="BER17" s="20"/>
      <c r="BES17"/>
      <c r="BET17" s="20"/>
      <c r="BEU17"/>
      <c r="BEV17" s="20"/>
      <c r="BEW17"/>
      <c r="BEX17" s="20"/>
      <c r="BEY17"/>
      <c r="BEZ17" s="20"/>
      <c r="BFA17"/>
      <c r="BFB17" s="20"/>
      <c r="BFC17"/>
      <c r="BFD17" s="20"/>
      <c r="BFE17"/>
      <c r="BFF17" s="20"/>
      <c r="BFG17"/>
      <c r="BFH17" s="20"/>
      <c r="BFI17"/>
      <c r="BFJ17" s="20"/>
      <c r="BFK17"/>
      <c r="BFL17" s="20"/>
      <c r="BFM17"/>
      <c r="BFN17" s="20"/>
      <c r="BFO17"/>
      <c r="BFP17" s="20"/>
      <c r="BFQ17"/>
      <c r="BFR17" s="20"/>
      <c r="BFS17"/>
      <c r="BFT17" s="20"/>
      <c r="BFU17"/>
      <c r="BFV17" s="20"/>
      <c r="BFW17"/>
      <c r="BFX17" s="20"/>
      <c r="BFY17"/>
      <c r="BFZ17" s="20"/>
      <c r="BGA17"/>
      <c r="BGB17" s="20"/>
      <c r="BGC17"/>
      <c r="BGD17" s="20"/>
      <c r="BGE17"/>
      <c r="BGF17" s="20"/>
      <c r="BGG17"/>
      <c r="BGH17" s="20"/>
      <c r="BGI17"/>
      <c r="BGJ17" s="20"/>
      <c r="BGK17"/>
      <c r="BGL17" s="20"/>
      <c r="BGM17"/>
      <c r="BGN17" s="20"/>
      <c r="BGO17"/>
      <c r="BGP17" s="20"/>
      <c r="BGQ17"/>
      <c r="BGR17" s="20"/>
      <c r="BGS17"/>
      <c r="BGT17" s="20"/>
      <c r="BGU17"/>
      <c r="BGV17" s="20"/>
      <c r="BGW17"/>
      <c r="BGX17" s="20"/>
      <c r="BGY17"/>
      <c r="BGZ17" s="20"/>
      <c r="BHA17"/>
      <c r="BHB17" s="20"/>
      <c r="BHC17"/>
      <c r="BHD17" s="20"/>
      <c r="BHE17"/>
      <c r="BHF17" s="20"/>
      <c r="BHG17"/>
      <c r="BHH17" s="20"/>
      <c r="BHI17"/>
      <c r="BHJ17" s="20"/>
      <c r="BHK17"/>
      <c r="BHL17" s="20"/>
      <c r="BHM17"/>
      <c r="BHN17" s="20"/>
      <c r="BHO17"/>
      <c r="BHP17" s="20"/>
      <c r="BHQ17"/>
      <c r="BHR17" s="20"/>
      <c r="BHS17"/>
      <c r="BHT17" s="20"/>
      <c r="BHU17"/>
      <c r="BHV17" s="20"/>
      <c r="BHW17"/>
      <c r="BHX17" s="20"/>
      <c r="BHY17"/>
      <c r="BHZ17" s="20"/>
      <c r="BIA17"/>
      <c r="BIB17" s="20"/>
      <c r="BIC17"/>
      <c r="BID17" s="20"/>
      <c r="BIE17"/>
      <c r="BIF17" s="20"/>
      <c r="BIG17"/>
      <c r="BIH17" s="20"/>
      <c r="BII17"/>
      <c r="BIJ17" s="20"/>
      <c r="BIK17"/>
      <c r="BIL17" s="20"/>
      <c r="BIM17"/>
      <c r="BIN17" s="20"/>
      <c r="BIO17"/>
      <c r="BIP17" s="20"/>
      <c r="BIQ17"/>
      <c r="BIR17" s="20"/>
      <c r="BIS17"/>
      <c r="BIT17" s="20"/>
      <c r="BIU17"/>
      <c r="BIV17" s="20"/>
      <c r="BIW17"/>
      <c r="BIX17" s="20"/>
      <c r="BIY17"/>
      <c r="BIZ17" s="20"/>
      <c r="BJA17"/>
      <c r="BJB17" s="20"/>
      <c r="BJC17"/>
      <c r="BJD17" s="20"/>
      <c r="BJE17"/>
      <c r="BJF17" s="20"/>
      <c r="BJG17"/>
      <c r="BJH17" s="20"/>
      <c r="BJI17"/>
      <c r="BJJ17" s="20"/>
      <c r="BJK17"/>
      <c r="BJL17" s="20"/>
      <c r="BJM17"/>
      <c r="BJN17" s="20"/>
      <c r="BJO17"/>
      <c r="BJP17" s="20"/>
      <c r="BJQ17"/>
      <c r="BJR17" s="20"/>
      <c r="BJS17"/>
      <c r="BJT17" s="20"/>
      <c r="BJU17"/>
      <c r="BJV17" s="20"/>
      <c r="BJW17"/>
      <c r="BJX17" s="20"/>
      <c r="BJY17"/>
      <c r="BJZ17" s="20"/>
      <c r="BKA17"/>
      <c r="BKB17" s="20"/>
      <c r="BKC17"/>
      <c r="BKD17" s="20"/>
      <c r="BKE17"/>
      <c r="BKF17" s="20"/>
      <c r="BKG17"/>
      <c r="BKH17" s="20"/>
      <c r="BKI17"/>
      <c r="BKJ17" s="20"/>
      <c r="BKK17"/>
      <c r="BKL17" s="20"/>
      <c r="BKM17"/>
      <c r="BKN17" s="20"/>
      <c r="BKO17"/>
      <c r="BKP17" s="20"/>
      <c r="BKQ17"/>
      <c r="BKR17" s="20"/>
      <c r="BKS17"/>
      <c r="BKT17" s="20"/>
      <c r="BKU17"/>
      <c r="BKV17" s="20"/>
      <c r="BKW17"/>
      <c r="BKX17" s="20"/>
      <c r="BKY17"/>
      <c r="BKZ17" s="20"/>
      <c r="BLA17"/>
      <c r="BLB17" s="20"/>
      <c r="BLC17"/>
      <c r="BLD17" s="20"/>
      <c r="BLE17"/>
      <c r="BLF17" s="20"/>
      <c r="BLG17"/>
      <c r="BLH17" s="20"/>
      <c r="BLI17"/>
      <c r="BLJ17" s="20"/>
      <c r="BLK17"/>
      <c r="BLL17" s="20"/>
      <c r="BLM17"/>
      <c r="BLN17" s="20"/>
      <c r="BLO17"/>
      <c r="BLP17" s="20"/>
      <c r="BLQ17"/>
      <c r="BLR17" s="20"/>
      <c r="BLS17"/>
      <c r="BLT17" s="20"/>
      <c r="BLU17"/>
      <c r="BLV17" s="20"/>
      <c r="BLW17"/>
      <c r="BLX17" s="20"/>
      <c r="BLY17"/>
      <c r="BLZ17" s="20"/>
      <c r="BMA17"/>
      <c r="BMB17" s="20"/>
      <c r="BMC17"/>
      <c r="BMD17" s="20"/>
      <c r="BME17"/>
      <c r="BMF17" s="20"/>
      <c r="BMG17"/>
      <c r="BMH17" s="20"/>
      <c r="BMI17"/>
      <c r="BMJ17" s="20"/>
      <c r="BMK17"/>
      <c r="BML17" s="20"/>
      <c r="BMM17"/>
      <c r="BMN17" s="20"/>
      <c r="BMO17"/>
      <c r="BMP17" s="20"/>
      <c r="BMQ17"/>
      <c r="BMR17" s="20"/>
      <c r="BMS17"/>
      <c r="BMT17" s="20"/>
      <c r="BMU17"/>
      <c r="BMV17" s="20"/>
      <c r="BMW17"/>
      <c r="BMX17" s="20"/>
      <c r="BMY17"/>
      <c r="BMZ17" s="20"/>
      <c r="BNA17"/>
      <c r="BNB17" s="20"/>
      <c r="BNC17"/>
      <c r="BND17" s="20"/>
      <c r="BNE17"/>
      <c r="BNF17" s="20"/>
      <c r="BNG17"/>
      <c r="BNH17" s="20"/>
      <c r="BNI17"/>
      <c r="BNJ17" s="20"/>
      <c r="BNK17"/>
      <c r="BNL17" s="20"/>
      <c r="BNM17"/>
      <c r="BNN17" s="20"/>
      <c r="BNO17"/>
      <c r="BNP17" s="20"/>
      <c r="BNQ17"/>
      <c r="BNR17" s="20"/>
      <c r="BNS17"/>
      <c r="BNT17" s="20"/>
      <c r="BNU17"/>
      <c r="BNV17" s="20"/>
      <c r="BNW17"/>
      <c r="BNX17" s="20"/>
      <c r="BNY17"/>
      <c r="BNZ17" s="20"/>
      <c r="BOA17"/>
      <c r="BOB17" s="20"/>
      <c r="BOC17"/>
      <c r="BOD17" s="20"/>
      <c r="BOE17"/>
      <c r="BOF17" s="20"/>
      <c r="BOG17"/>
      <c r="BOH17" s="20"/>
      <c r="BOI17"/>
      <c r="BOJ17" s="20"/>
      <c r="BOK17"/>
      <c r="BOL17" s="20"/>
      <c r="BOM17"/>
      <c r="BON17" s="20"/>
      <c r="BOO17"/>
      <c r="BOP17" s="20"/>
      <c r="BOQ17"/>
      <c r="BOR17" s="20"/>
      <c r="BOS17"/>
      <c r="BOT17" s="20"/>
      <c r="BOU17"/>
      <c r="BOV17" s="20"/>
      <c r="BOW17"/>
      <c r="BOX17" s="20"/>
      <c r="BOY17"/>
      <c r="BOZ17" s="20"/>
      <c r="BPA17"/>
      <c r="BPB17" s="20"/>
      <c r="BPC17"/>
      <c r="BPD17" s="20"/>
      <c r="BPE17"/>
      <c r="BPF17" s="20"/>
      <c r="BPG17"/>
      <c r="BPH17" s="20"/>
      <c r="BPI17"/>
      <c r="BPJ17" s="20"/>
      <c r="BPK17"/>
      <c r="BPL17" s="20"/>
      <c r="BPM17"/>
      <c r="BPN17" s="20"/>
      <c r="BPO17"/>
      <c r="BPP17" s="20"/>
      <c r="BPQ17"/>
      <c r="BPR17" s="20"/>
      <c r="BPS17"/>
      <c r="BPT17" s="20"/>
      <c r="BPU17"/>
      <c r="BPV17" s="20"/>
      <c r="BPW17"/>
      <c r="BPX17" s="20"/>
      <c r="BPY17"/>
      <c r="BPZ17" s="20"/>
      <c r="BQA17"/>
      <c r="BQB17" s="20"/>
      <c r="BQC17"/>
      <c r="BQD17" s="20"/>
      <c r="BQE17"/>
      <c r="BQF17" s="20"/>
      <c r="BQG17"/>
      <c r="BQH17" s="20"/>
      <c r="BQI17"/>
      <c r="BQJ17" s="20"/>
      <c r="BQK17"/>
      <c r="BQL17" s="20"/>
      <c r="BQM17"/>
      <c r="BQN17" s="20"/>
      <c r="BQO17"/>
      <c r="BQP17" s="20"/>
      <c r="BQQ17"/>
      <c r="BQR17" s="20"/>
      <c r="BQS17"/>
      <c r="BQT17" s="20"/>
      <c r="BQU17"/>
      <c r="BQV17" s="20"/>
      <c r="BQW17"/>
      <c r="BQX17" s="20"/>
      <c r="BQY17"/>
      <c r="BQZ17" s="20"/>
      <c r="BRA17"/>
      <c r="BRB17" s="20"/>
      <c r="BRC17"/>
      <c r="BRD17" s="20"/>
      <c r="BRE17"/>
      <c r="BRF17" s="20"/>
      <c r="BRG17"/>
      <c r="BRH17" s="20"/>
      <c r="BRI17"/>
      <c r="BRJ17" s="20"/>
      <c r="BRK17"/>
      <c r="BRL17" s="20"/>
      <c r="BRM17"/>
      <c r="BRN17" s="20"/>
      <c r="BRO17"/>
      <c r="BRP17" s="20"/>
      <c r="BRQ17"/>
      <c r="BRR17" s="20"/>
      <c r="BRS17"/>
      <c r="BRT17" s="20"/>
      <c r="BRU17"/>
      <c r="BRV17" s="20"/>
      <c r="BRW17"/>
      <c r="BRX17" s="20"/>
      <c r="BRY17"/>
      <c r="BRZ17" s="20"/>
      <c r="BSA17"/>
      <c r="BSB17" s="20"/>
      <c r="BSC17"/>
      <c r="BSD17" s="20"/>
      <c r="BSE17"/>
      <c r="BSF17" s="20"/>
      <c r="BSG17"/>
      <c r="BSH17" s="20"/>
      <c r="BSI17"/>
      <c r="BSJ17" s="20"/>
      <c r="BSK17"/>
      <c r="BSL17" s="20"/>
      <c r="BSM17"/>
      <c r="BSN17" s="20"/>
      <c r="BSO17"/>
      <c r="BSP17" s="20"/>
      <c r="BSQ17"/>
      <c r="BSR17" s="20"/>
      <c r="BSS17"/>
      <c r="BST17" s="20"/>
      <c r="BSU17"/>
      <c r="BSV17" s="20"/>
      <c r="BSW17"/>
      <c r="BSX17" s="20"/>
      <c r="BSY17"/>
      <c r="BSZ17" s="20"/>
      <c r="BTA17"/>
      <c r="BTB17" s="20"/>
      <c r="BTC17"/>
      <c r="BTD17" s="20"/>
      <c r="BTE17"/>
      <c r="BTF17" s="20"/>
      <c r="BTG17"/>
      <c r="BTH17" s="20"/>
      <c r="BTI17"/>
      <c r="BTJ17" s="20"/>
      <c r="BTK17"/>
      <c r="BTL17" s="20"/>
      <c r="BTM17"/>
      <c r="BTN17" s="20"/>
      <c r="BTO17"/>
      <c r="BTP17" s="20"/>
      <c r="BTQ17"/>
      <c r="BTR17" s="20"/>
      <c r="BTS17"/>
      <c r="BTT17" s="20"/>
      <c r="BTU17"/>
      <c r="BTV17" s="20"/>
      <c r="BTW17"/>
      <c r="BTX17" s="20"/>
      <c r="BTY17"/>
      <c r="BTZ17" s="20"/>
      <c r="BUA17"/>
      <c r="BUB17" s="20"/>
      <c r="BUC17"/>
      <c r="BUD17" s="20"/>
      <c r="BUE17"/>
      <c r="BUF17" s="20"/>
      <c r="BUG17"/>
      <c r="BUH17" s="20"/>
      <c r="BUI17"/>
      <c r="BUJ17" s="20"/>
      <c r="BUK17"/>
      <c r="BUL17" s="20"/>
      <c r="BUM17"/>
      <c r="BUN17" s="20"/>
      <c r="BUO17"/>
      <c r="BUP17" s="20"/>
      <c r="BUQ17"/>
      <c r="BUR17" s="20"/>
      <c r="BUS17"/>
      <c r="BUT17" s="20"/>
      <c r="BUU17"/>
      <c r="BUV17" s="20"/>
      <c r="BUW17"/>
      <c r="BUX17" s="20"/>
      <c r="BUY17"/>
      <c r="BUZ17" s="20"/>
      <c r="BVA17"/>
      <c r="BVB17" s="20"/>
      <c r="BVC17"/>
      <c r="BVD17" s="20"/>
      <c r="BVE17"/>
      <c r="BVF17" s="20"/>
      <c r="BVG17"/>
      <c r="BVH17" s="20"/>
      <c r="BVI17"/>
      <c r="BVJ17" s="20"/>
      <c r="BVK17"/>
      <c r="BVL17" s="20"/>
      <c r="BVM17"/>
      <c r="BVN17" s="20"/>
      <c r="BVO17"/>
      <c r="BVP17" s="20"/>
      <c r="BVQ17"/>
      <c r="BVR17" s="20"/>
      <c r="BVS17"/>
      <c r="BVT17" s="20"/>
      <c r="BVU17"/>
      <c r="BVV17" s="20"/>
      <c r="BVW17"/>
      <c r="BVX17" s="20"/>
      <c r="BVY17"/>
      <c r="BVZ17" s="20"/>
      <c r="BWA17"/>
      <c r="BWB17" s="20"/>
      <c r="BWC17"/>
      <c r="BWD17" s="20"/>
      <c r="BWE17"/>
      <c r="BWF17" s="20"/>
      <c r="BWG17"/>
      <c r="BWH17" s="20"/>
      <c r="BWI17"/>
      <c r="BWJ17" s="20"/>
      <c r="BWK17"/>
      <c r="BWL17" s="20"/>
      <c r="BWM17"/>
      <c r="BWN17" s="20"/>
      <c r="BWO17"/>
      <c r="BWP17" s="20"/>
      <c r="BWQ17"/>
      <c r="BWR17" s="20"/>
      <c r="BWS17"/>
      <c r="BWT17" s="20"/>
      <c r="BWU17"/>
      <c r="BWV17" s="20"/>
      <c r="BWW17"/>
      <c r="BWX17" s="20"/>
      <c r="BWY17"/>
      <c r="BWZ17" s="20"/>
      <c r="BXA17"/>
      <c r="BXB17" s="20"/>
      <c r="BXC17"/>
      <c r="BXD17" s="20"/>
      <c r="BXE17"/>
      <c r="BXF17" s="20"/>
      <c r="BXG17"/>
      <c r="BXH17" s="20"/>
      <c r="BXI17"/>
      <c r="BXJ17" s="20"/>
      <c r="BXK17"/>
      <c r="BXL17" s="20"/>
      <c r="BXM17"/>
      <c r="BXN17" s="20"/>
      <c r="BXO17"/>
      <c r="BXP17" s="20"/>
      <c r="BXQ17"/>
      <c r="BXR17" s="20"/>
      <c r="BXS17"/>
      <c r="BXT17" s="20"/>
      <c r="BXU17"/>
      <c r="BXV17" s="20"/>
      <c r="BXW17"/>
      <c r="BXX17" s="20"/>
      <c r="BXY17"/>
      <c r="BXZ17" s="20"/>
      <c r="BYA17"/>
      <c r="BYB17" s="20"/>
      <c r="BYC17"/>
      <c r="BYD17" s="20"/>
      <c r="BYE17"/>
      <c r="BYF17" s="20"/>
      <c r="BYG17"/>
      <c r="BYH17" s="20"/>
      <c r="BYI17"/>
      <c r="BYJ17" s="20"/>
      <c r="BYK17"/>
      <c r="BYL17" s="20"/>
      <c r="BYM17"/>
      <c r="BYN17" s="20"/>
      <c r="BYO17"/>
      <c r="BYP17" s="20"/>
      <c r="BYQ17"/>
      <c r="BYR17" s="20"/>
      <c r="BYS17"/>
      <c r="BYT17" s="20"/>
      <c r="BYU17"/>
      <c r="BYV17" s="20"/>
      <c r="BYW17"/>
      <c r="BYX17" s="20"/>
      <c r="BYY17"/>
      <c r="BYZ17" s="20"/>
      <c r="BZA17"/>
      <c r="BZB17" s="20"/>
      <c r="BZC17"/>
      <c r="BZD17" s="20"/>
      <c r="BZE17"/>
      <c r="BZF17" s="20"/>
      <c r="BZG17"/>
      <c r="BZH17" s="20"/>
      <c r="BZI17"/>
      <c r="BZJ17" s="20"/>
      <c r="BZK17"/>
      <c r="BZL17" s="20"/>
      <c r="BZM17"/>
      <c r="BZN17" s="20"/>
      <c r="BZO17"/>
      <c r="BZP17" s="20"/>
      <c r="BZQ17"/>
      <c r="BZR17" s="20"/>
      <c r="BZS17"/>
      <c r="BZT17" s="20"/>
      <c r="BZU17"/>
      <c r="BZV17" s="20"/>
      <c r="BZW17"/>
      <c r="BZX17" s="20"/>
      <c r="BZY17"/>
      <c r="BZZ17" s="20"/>
      <c r="CAA17"/>
      <c r="CAB17" s="20"/>
      <c r="CAC17"/>
      <c r="CAD17" s="20"/>
      <c r="CAE17"/>
      <c r="CAF17" s="20"/>
      <c r="CAG17"/>
      <c r="CAH17" s="20"/>
      <c r="CAI17"/>
      <c r="CAJ17" s="20"/>
      <c r="CAK17"/>
      <c r="CAL17" s="20"/>
      <c r="CAM17"/>
      <c r="CAN17" s="20"/>
      <c r="CAO17"/>
      <c r="CAP17" s="20"/>
      <c r="CAQ17"/>
      <c r="CAR17" s="20"/>
      <c r="CAS17"/>
      <c r="CAT17" s="20"/>
      <c r="CAU17"/>
      <c r="CAV17" s="20"/>
      <c r="CAW17"/>
      <c r="CAX17" s="20"/>
      <c r="CAY17"/>
      <c r="CAZ17" s="20"/>
      <c r="CBA17"/>
      <c r="CBB17" s="20"/>
      <c r="CBC17"/>
      <c r="CBD17" s="20"/>
      <c r="CBE17"/>
      <c r="CBF17" s="20"/>
      <c r="CBG17"/>
      <c r="CBH17" s="20"/>
      <c r="CBI17"/>
      <c r="CBJ17" s="20"/>
      <c r="CBK17"/>
      <c r="CBL17" s="20"/>
      <c r="CBM17"/>
      <c r="CBN17" s="20"/>
      <c r="CBO17"/>
      <c r="CBP17" s="20"/>
      <c r="CBQ17"/>
      <c r="CBR17" s="20"/>
      <c r="CBS17"/>
      <c r="CBT17" s="20"/>
      <c r="CBU17"/>
      <c r="CBV17" s="20"/>
      <c r="CBW17"/>
      <c r="CBX17" s="20"/>
      <c r="CBY17"/>
      <c r="CBZ17" s="20"/>
      <c r="CCA17"/>
      <c r="CCB17" s="20"/>
      <c r="CCC17"/>
      <c r="CCD17" s="20"/>
      <c r="CCE17"/>
      <c r="CCF17" s="20"/>
      <c r="CCG17"/>
      <c r="CCH17" s="20"/>
      <c r="CCI17"/>
      <c r="CCJ17" s="20"/>
      <c r="CCK17"/>
      <c r="CCL17" s="20"/>
      <c r="CCM17"/>
      <c r="CCN17" s="20"/>
      <c r="CCO17"/>
      <c r="CCP17" s="20"/>
      <c r="CCQ17"/>
      <c r="CCR17" s="20"/>
      <c r="CCS17"/>
      <c r="CCT17" s="20"/>
      <c r="CCU17"/>
      <c r="CCV17" s="20"/>
      <c r="CCW17"/>
      <c r="CCX17" s="20"/>
      <c r="CCY17"/>
      <c r="CCZ17" s="20"/>
      <c r="CDA17"/>
      <c r="CDB17" s="20"/>
      <c r="CDC17"/>
      <c r="CDD17" s="20"/>
      <c r="CDE17"/>
      <c r="CDF17" s="20"/>
      <c r="CDG17"/>
      <c r="CDH17" s="20"/>
      <c r="CDI17"/>
      <c r="CDJ17" s="20"/>
      <c r="CDK17"/>
      <c r="CDL17" s="20"/>
      <c r="CDM17"/>
      <c r="CDN17" s="20"/>
      <c r="CDO17"/>
      <c r="CDP17" s="20"/>
      <c r="CDQ17"/>
      <c r="CDR17" s="20"/>
      <c r="CDS17"/>
      <c r="CDT17" s="20"/>
      <c r="CDU17"/>
      <c r="CDV17" s="20"/>
      <c r="CDW17"/>
      <c r="CDX17" s="20"/>
      <c r="CDY17"/>
      <c r="CDZ17" s="20"/>
      <c r="CEA17"/>
      <c r="CEB17" s="20"/>
      <c r="CEC17"/>
      <c r="CED17" s="20"/>
      <c r="CEE17"/>
      <c r="CEF17" s="20"/>
      <c r="CEG17"/>
      <c r="CEH17" s="20"/>
      <c r="CEI17"/>
      <c r="CEJ17" s="20"/>
      <c r="CEK17"/>
      <c r="CEL17" s="20"/>
      <c r="CEM17"/>
      <c r="CEN17" s="20"/>
      <c r="CEO17"/>
      <c r="CEP17" s="20"/>
      <c r="CEQ17"/>
      <c r="CER17" s="20"/>
      <c r="CES17"/>
      <c r="CET17" s="20"/>
      <c r="CEU17"/>
      <c r="CEV17" s="20"/>
      <c r="CEW17"/>
      <c r="CEX17" s="20"/>
      <c r="CEY17"/>
      <c r="CEZ17" s="20"/>
      <c r="CFA17"/>
      <c r="CFB17" s="20"/>
      <c r="CFC17"/>
      <c r="CFD17" s="20"/>
      <c r="CFE17"/>
      <c r="CFF17" s="20"/>
      <c r="CFG17"/>
      <c r="CFH17" s="20"/>
      <c r="CFI17"/>
      <c r="CFJ17" s="20"/>
      <c r="CFK17"/>
      <c r="CFL17" s="20"/>
      <c r="CFM17"/>
      <c r="CFN17" s="20"/>
      <c r="CFO17"/>
      <c r="CFP17" s="20"/>
      <c r="CFQ17"/>
      <c r="CFR17" s="20"/>
      <c r="CFS17"/>
      <c r="CFT17" s="20"/>
      <c r="CFU17"/>
      <c r="CFV17" s="20"/>
      <c r="CFW17"/>
      <c r="CFX17" s="20"/>
      <c r="CFY17"/>
      <c r="CFZ17" s="20"/>
      <c r="CGA17"/>
      <c r="CGB17" s="20"/>
      <c r="CGC17"/>
      <c r="CGD17" s="20"/>
      <c r="CGE17"/>
      <c r="CGF17" s="20"/>
      <c r="CGG17"/>
      <c r="CGH17" s="20"/>
      <c r="CGI17"/>
      <c r="CGJ17" s="20"/>
      <c r="CGK17"/>
      <c r="CGL17" s="20"/>
      <c r="CGM17"/>
      <c r="CGN17" s="20"/>
      <c r="CGO17"/>
      <c r="CGP17" s="20"/>
      <c r="CGQ17"/>
      <c r="CGR17" s="20"/>
      <c r="CGS17"/>
      <c r="CGT17" s="20"/>
      <c r="CGU17"/>
      <c r="CGV17" s="20"/>
      <c r="CGW17"/>
      <c r="CGX17" s="20"/>
      <c r="CGY17"/>
      <c r="CGZ17" s="20"/>
      <c r="CHA17"/>
      <c r="CHB17" s="20"/>
      <c r="CHC17"/>
      <c r="CHD17" s="20"/>
      <c r="CHE17"/>
      <c r="CHF17" s="20"/>
      <c r="CHG17"/>
      <c r="CHH17" s="20"/>
      <c r="CHI17"/>
      <c r="CHJ17" s="20"/>
      <c r="CHK17"/>
      <c r="CHL17" s="20"/>
      <c r="CHM17"/>
      <c r="CHN17" s="20"/>
      <c r="CHO17"/>
      <c r="CHP17" s="20"/>
      <c r="CHQ17"/>
      <c r="CHR17" s="20"/>
      <c r="CHS17"/>
      <c r="CHT17" s="20"/>
      <c r="CHU17"/>
      <c r="CHV17" s="20"/>
      <c r="CHW17"/>
      <c r="CHX17" s="20"/>
      <c r="CHY17"/>
      <c r="CHZ17" s="20"/>
      <c r="CIA17"/>
      <c r="CIB17" s="20"/>
      <c r="CIC17"/>
      <c r="CID17" s="20"/>
      <c r="CIE17"/>
      <c r="CIF17" s="20"/>
      <c r="CIG17"/>
      <c r="CIH17" s="20"/>
      <c r="CII17"/>
      <c r="CIJ17" s="20"/>
      <c r="CIK17"/>
      <c r="CIL17" s="20"/>
      <c r="CIM17"/>
      <c r="CIN17" s="20"/>
      <c r="CIO17"/>
      <c r="CIP17" s="20"/>
      <c r="CIQ17"/>
      <c r="CIR17" s="20"/>
      <c r="CIS17"/>
      <c r="CIT17" s="20"/>
      <c r="CIU17"/>
      <c r="CIV17" s="20"/>
      <c r="CIW17"/>
      <c r="CIX17" s="20"/>
      <c r="CIY17"/>
      <c r="CIZ17" s="20"/>
      <c r="CJA17"/>
      <c r="CJB17" s="20"/>
      <c r="CJC17"/>
      <c r="CJD17" s="20"/>
      <c r="CJE17"/>
      <c r="CJF17" s="20"/>
      <c r="CJG17"/>
      <c r="CJH17" s="20"/>
      <c r="CJI17"/>
      <c r="CJJ17" s="20"/>
      <c r="CJK17"/>
      <c r="CJL17" s="20"/>
      <c r="CJM17"/>
      <c r="CJN17" s="20"/>
      <c r="CJO17"/>
      <c r="CJP17" s="20"/>
      <c r="CJQ17"/>
      <c r="CJR17" s="20"/>
      <c r="CJS17"/>
      <c r="CJT17" s="20"/>
      <c r="CJU17"/>
      <c r="CJV17" s="20"/>
      <c r="CJW17"/>
      <c r="CJX17" s="20"/>
      <c r="CJY17"/>
      <c r="CJZ17" s="20"/>
      <c r="CKA17"/>
      <c r="CKB17" s="20"/>
      <c r="CKC17"/>
      <c r="CKD17" s="20"/>
      <c r="CKE17"/>
      <c r="CKF17" s="20"/>
      <c r="CKG17"/>
      <c r="CKH17" s="20"/>
      <c r="CKI17"/>
      <c r="CKJ17" s="20"/>
      <c r="CKK17"/>
      <c r="CKL17" s="20"/>
      <c r="CKM17"/>
      <c r="CKN17" s="20"/>
      <c r="CKO17"/>
      <c r="CKP17" s="20"/>
      <c r="CKQ17"/>
      <c r="CKR17" s="20"/>
      <c r="CKS17"/>
      <c r="CKT17" s="20"/>
      <c r="CKU17"/>
      <c r="CKV17" s="20"/>
      <c r="CKW17"/>
      <c r="CKX17" s="20"/>
      <c r="CKY17"/>
      <c r="CKZ17" s="20"/>
      <c r="CLA17"/>
      <c r="CLB17" s="20"/>
      <c r="CLC17"/>
      <c r="CLD17" s="20"/>
      <c r="CLE17"/>
      <c r="CLF17" s="20"/>
      <c r="CLG17"/>
      <c r="CLH17" s="20"/>
      <c r="CLI17"/>
      <c r="CLJ17" s="20"/>
      <c r="CLK17"/>
      <c r="CLL17" s="20"/>
      <c r="CLM17"/>
      <c r="CLN17" s="20"/>
      <c r="CLO17"/>
      <c r="CLP17" s="20"/>
      <c r="CLQ17"/>
      <c r="CLR17" s="20"/>
      <c r="CLS17"/>
      <c r="CLT17" s="20"/>
      <c r="CLU17"/>
      <c r="CLV17" s="20"/>
      <c r="CLW17"/>
      <c r="CLX17" s="20"/>
      <c r="CLY17"/>
      <c r="CLZ17" s="20"/>
      <c r="CMA17"/>
      <c r="CMB17" s="20"/>
      <c r="CMC17"/>
      <c r="CMD17" s="20"/>
      <c r="CME17"/>
      <c r="CMF17" s="20"/>
      <c r="CMG17"/>
      <c r="CMH17" s="20"/>
      <c r="CMI17"/>
      <c r="CMJ17" s="20"/>
      <c r="CMK17"/>
      <c r="CML17" s="20"/>
      <c r="CMM17"/>
      <c r="CMN17" s="20"/>
      <c r="CMO17"/>
      <c r="CMP17" s="20"/>
      <c r="CMQ17"/>
      <c r="CMR17" s="20"/>
      <c r="CMS17"/>
      <c r="CMT17" s="20"/>
      <c r="CMU17"/>
      <c r="CMV17" s="20"/>
      <c r="CMW17"/>
      <c r="CMX17" s="20"/>
      <c r="CMY17"/>
      <c r="CMZ17" s="20"/>
      <c r="CNA17"/>
      <c r="CNB17" s="20"/>
      <c r="CNC17"/>
      <c r="CND17" s="20"/>
      <c r="CNE17"/>
      <c r="CNF17" s="20"/>
      <c r="CNG17"/>
      <c r="CNH17" s="20"/>
      <c r="CNI17"/>
      <c r="CNJ17" s="20"/>
      <c r="CNK17"/>
      <c r="CNL17" s="20"/>
      <c r="CNM17"/>
      <c r="CNN17" s="20"/>
      <c r="CNO17"/>
      <c r="CNP17" s="20"/>
      <c r="CNQ17"/>
      <c r="CNR17" s="20"/>
      <c r="CNS17"/>
      <c r="CNT17" s="20"/>
      <c r="CNU17"/>
      <c r="CNV17" s="20"/>
      <c r="CNW17"/>
      <c r="CNX17" s="20"/>
      <c r="CNY17"/>
      <c r="CNZ17" s="20"/>
      <c r="COA17"/>
      <c r="COB17" s="20"/>
      <c r="COC17"/>
      <c r="COD17" s="20"/>
      <c r="COE17"/>
      <c r="COF17" s="20"/>
      <c r="COG17"/>
      <c r="COH17" s="20"/>
      <c r="COI17"/>
      <c r="COJ17" s="20"/>
      <c r="COK17"/>
      <c r="COL17" s="20"/>
      <c r="COM17"/>
      <c r="CON17" s="20"/>
      <c r="COO17"/>
      <c r="COP17" s="20"/>
      <c r="COQ17"/>
      <c r="COR17" s="20"/>
      <c r="COS17"/>
      <c r="COT17" s="20"/>
      <c r="COU17"/>
      <c r="COV17" s="20"/>
      <c r="COW17"/>
      <c r="COX17" s="20"/>
      <c r="COY17"/>
      <c r="COZ17" s="20"/>
      <c r="CPA17"/>
      <c r="CPB17" s="20"/>
      <c r="CPC17"/>
      <c r="CPD17" s="20"/>
      <c r="CPE17"/>
      <c r="CPF17" s="20"/>
      <c r="CPG17"/>
      <c r="CPH17" s="20"/>
      <c r="CPI17"/>
      <c r="CPJ17" s="20"/>
      <c r="CPK17"/>
      <c r="CPL17" s="20"/>
      <c r="CPM17"/>
      <c r="CPN17" s="20"/>
      <c r="CPO17"/>
      <c r="CPP17" s="20"/>
      <c r="CPQ17"/>
      <c r="CPR17" s="20"/>
      <c r="CPS17"/>
      <c r="CPT17" s="20"/>
      <c r="CPU17"/>
      <c r="CPV17" s="20"/>
      <c r="CPW17"/>
      <c r="CPX17" s="20"/>
      <c r="CPY17"/>
      <c r="CPZ17" s="20"/>
      <c r="CQA17"/>
      <c r="CQB17" s="20"/>
      <c r="CQC17"/>
      <c r="CQD17" s="20"/>
      <c r="CQE17"/>
      <c r="CQF17" s="20"/>
      <c r="CQG17"/>
      <c r="CQH17" s="20"/>
      <c r="CQI17"/>
      <c r="CQJ17" s="20"/>
      <c r="CQK17"/>
      <c r="CQL17" s="20"/>
      <c r="CQM17"/>
      <c r="CQN17" s="20"/>
      <c r="CQO17"/>
      <c r="CQP17" s="20"/>
      <c r="CQQ17"/>
      <c r="CQR17" s="20"/>
      <c r="CQS17"/>
      <c r="CQT17" s="20"/>
      <c r="CQU17"/>
      <c r="CQV17" s="20"/>
      <c r="CQW17"/>
      <c r="CQX17" s="20"/>
      <c r="CQY17"/>
      <c r="CQZ17" s="20"/>
      <c r="CRA17"/>
      <c r="CRB17" s="20"/>
      <c r="CRC17"/>
      <c r="CRD17" s="20"/>
      <c r="CRE17"/>
      <c r="CRF17" s="20"/>
      <c r="CRG17"/>
      <c r="CRH17" s="20"/>
      <c r="CRI17"/>
      <c r="CRJ17" s="20"/>
      <c r="CRK17"/>
      <c r="CRL17" s="20"/>
      <c r="CRM17"/>
      <c r="CRN17" s="20"/>
      <c r="CRO17"/>
      <c r="CRP17" s="20"/>
      <c r="CRQ17"/>
      <c r="CRR17" s="20"/>
      <c r="CRS17"/>
      <c r="CRT17" s="20"/>
      <c r="CRU17"/>
      <c r="CRV17" s="20"/>
      <c r="CRW17"/>
      <c r="CRX17" s="20"/>
      <c r="CRY17"/>
      <c r="CRZ17" s="20"/>
      <c r="CSA17"/>
      <c r="CSB17" s="20"/>
      <c r="CSC17"/>
      <c r="CSD17" s="20"/>
      <c r="CSE17"/>
      <c r="CSF17" s="20"/>
      <c r="CSG17"/>
      <c r="CSH17" s="20"/>
      <c r="CSI17"/>
      <c r="CSJ17" s="20"/>
      <c r="CSK17"/>
      <c r="CSL17" s="20"/>
      <c r="CSM17"/>
      <c r="CSN17" s="20"/>
      <c r="CSO17"/>
      <c r="CSP17" s="20"/>
      <c r="CSQ17"/>
      <c r="CSR17" s="20"/>
      <c r="CSS17"/>
      <c r="CST17" s="20"/>
      <c r="CSU17"/>
      <c r="CSV17" s="20"/>
      <c r="CSW17"/>
      <c r="CSX17" s="20"/>
      <c r="CSY17"/>
      <c r="CSZ17" s="20"/>
      <c r="CTA17"/>
      <c r="CTB17" s="20"/>
      <c r="CTC17"/>
      <c r="CTD17" s="20"/>
      <c r="CTE17"/>
      <c r="CTF17" s="20"/>
      <c r="CTG17"/>
      <c r="CTH17" s="20"/>
      <c r="CTI17"/>
      <c r="CTJ17" s="20"/>
      <c r="CTK17"/>
      <c r="CTL17" s="20"/>
      <c r="CTM17"/>
      <c r="CTN17" s="20"/>
      <c r="CTO17"/>
      <c r="CTP17" s="20"/>
      <c r="CTQ17"/>
      <c r="CTR17" s="20"/>
      <c r="CTS17"/>
      <c r="CTT17" s="20"/>
      <c r="CTU17"/>
      <c r="CTV17" s="20"/>
      <c r="CTW17"/>
      <c r="CTX17" s="20"/>
      <c r="CTY17"/>
      <c r="CTZ17" s="20"/>
      <c r="CUA17"/>
      <c r="CUB17" s="20"/>
      <c r="CUC17"/>
      <c r="CUD17" s="20"/>
      <c r="CUE17"/>
      <c r="CUF17" s="20"/>
      <c r="CUG17"/>
      <c r="CUH17" s="20"/>
      <c r="CUI17"/>
      <c r="CUJ17" s="20"/>
      <c r="CUK17"/>
      <c r="CUL17" s="20"/>
      <c r="CUM17"/>
      <c r="CUN17" s="20"/>
      <c r="CUO17"/>
      <c r="CUP17" s="20"/>
      <c r="CUQ17"/>
      <c r="CUR17" s="20"/>
      <c r="CUS17"/>
      <c r="CUT17" s="20"/>
      <c r="CUU17"/>
      <c r="CUV17" s="20"/>
      <c r="CUW17"/>
      <c r="CUX17" s="20"/>
      <c r="CUY17"/>
      <c r="CUZ17" s="20"/>
      <c r="CVA17"/>
      <c r="CVB17" s="20"/>
      <c r="CVC17"/>
      <c r="CVD17" s="20"/>
      <c r="CVE17"/>
      <c r="CVF17" s="20"/>
      <c r="CVG17"/>
      <c r="CVH17" s="20"/>
      <c r="CVI17"/>
      <c r="CVJ17" s="20"/>
      <c r="CVK17"/>
      <c r="CVL17" s="20"/>
      <c r="CVM17"/>
      <c r="CVN17" s="20"/>
      <c r="CVO17"/>
      <c r="CVP17" s="20"/>
      <c r="CVQ17"/>
      <c r="CVR17" s="20"/>
      <c r="CVS17"/>
      <c r="CVT17" s="20"/>
      <c r="CVU17"/>
      <c r="CVV17" s="20"/>
      <c r="CVW17"/>
      <c r="CVX17" s="20"/>
      <c r="CVY17"/>
      <c r="CVZ17" s="20"/>
      <c r="CWA17"/>
      <c r="CWB17" s="20"/>
      <c r="CWC17"/>
      <c r="CWD17" s="20"/>
      <c r="CWE17"/>
      <c r="CWF17" s="20"/>
      <c r="CWG17"/>
      <c r="CWH17" s="20"/>
      <c r="CWI17"/>
      <c r="CWJ17" s="20"/>
      <c r="CWK17"/>
      <c r="CWL17" s="20"/>
      <c r="CWM17"/>
      <c r="CWN17" s="20"/>
      <c r="CWO17"/>
      <c r="CWP17" s="20"/>
      <c r="CWQ17"/>
      <c r="CWR17" s="20"/>
      <c r="CWS17"/>
      <c r="CWT17" s="20"/>
      <c r="CWU17"/>
      <c r="CWV17" s="20"/>
      <c r="CWW17"/>
      <c r="CWX17" s="20"/>
      <c r="CWY17"/>
      <c r="CWZ17" s="20"/>
      <c r="CXA17"/>
      <c r="CXB17" s="20"/>
      <c r="CXC17"/>
      <c r="CXD17" s="20"/>
      <c r="CXE17"/>
      <c r="CXF17" s="20"/>
      <c r="CXG17"/>
      <c r="CXH17" s="20"/>
      <c r="CXI17"/>
      <c r="CXJ17" s="20"/>
      <c r="CXK17"/>
      <c r="CXL17" s="20"/>
      <c r="CXM17"/>
      <c r="CXN17" s="20"/>
      <c r="CXO17"/>
      <c r="CXP17" s="20"/>
      <c r="CXQ17"/>
      <c r="CXR17" s="20"/>
      <c r="CXS17"/>
      <c r="CXT17" s="20"/>
      <c r="CXU17"/>
      <c r="CXV17" s="20"/>
      <c r="CXW17"/>
      <c r="CXX17" s="20"/>
      <c r="CXY17"/>
      <c r="CXZ17" s="20"/>
      <c r="CYA17"/>
      <c r="CYB17" s="20"/>
      <c r="CYC17"/>
      <c r="CYD17" s="20"/>
      <c r="CYE17"/>
      <c r="CYF17" s="20"/>
      <c r="CYG17"/>
      <c r="CYH17" s="20"/>
      <c r="CYI17"/>
      <c r="CYJ17" s="20"/>
      <c r="CYK17"/>
      <c r="CYL17" s="20"/>
      <c r="CYM17"/>
      <c r="CYN17" s="20"/>
      <c r="CYO17"/>
      <c r="CYP17" s="20"/>
      <c r="CYQ17"/>
      <c r="CYR17" s="20"/>
      <c r="CYS17"/>
      <c r="CYT17" s="20"/>
      <c r="CYU17"/>
      <c r="CYV17" s="20"/>
      <c r="CYW17"/>
      <c r="CYX17" s="20"/>
      <c r="CYY17"/>
      <c r="CYZ17" s="20"/>
      <c r="CZA17"/>
      <c r="CZB17" s="20"/>
      <c r="CZC17"/>
      <c r="CZD17" s="20"/>
      <c r="CZE17"/>
      <c r="CZF17" s="20"/>
      <c r="CZG17"/>
      <c r="CZH17" s="20"/>
      <c r="CZI17"/>
      <c r="CZJ17" s="20"/>
      <c r="CZK17"/>
      <c r="CZL17" s="20"/>
      <c r="CZM17"/>
      <c r="CZN17" s="20"/>
      <c r="CZO17"/>
      <c r="CZP17" s="20"/>
      <c r="CZQ17"/>
      <c r="CZR17" s="20"/>
      <c r="CZS17"/>
      <c r="CZT17" s="20"/>
      <c r="CZU17"/>
      <c r="CZV17" s="20"/>
      <c r="CZW17"/>
      <c r="CZX17" s="20"/>
      <c r="CZY17"/>
      <c r="CZZ17" s="20"/>
      <c r="DAA17"/>
      <c r="DAB17" s="20"/>
      <c r="DAC17"/>
      <c r="DAD17" s="20"/>
      <c r="DAE17"/>
      <c r="DAF17" s="20"/>
      <c r="DAG17"/>
      <c r="DAH17" s="20"/>
      <c r="DAI17"/>
      <c r="DAJ17" s="20"/>
      <c r="DAK17"/>
      <c r="DAL17" s="20"/>
      <c r="DAM17"/>
      <c r="DAN17" s="20"/>
      <c r="DAO17"/>
      <c r="DAP17" s="20"/>
      <c r="DAQ17"/>
      <c r="DAR17" s="20"/>
      <c r="DAS17"/>
      <c r="DAT17" s="20"/>
      <c r="DAU17"/>
      <c r="DAV17" s="20"/>
      <c r="DAW17"/>
      <c r="DAX17" s="20"/>
      <c r="DAY17"/>
      <c r="DAZ17" s="20"/>
      <c r="DBA17"/>
      <c r="DBB17" s="20"/>
      <c r="DBC17"/>
      <c r="DBD17" s="20"/>
      <c r="DBE17"/>
      <c r="DBF17" s="20"/>
      <c r="DBG17"/>
      <c r="DBH17" s="20"/>
      <c r="DBI17"/>
      <c r="DBJ17" s="20"/>
      <c r="DBK17"/>
      <c r="DBL17" s="20"/>
      <c r="DBM17"/>
      <c r="DBN17" s="20"/>
      <c r="DBO17"/>
      <c r="DBP17" s="20"/>
      <c r="DBQ17"/>
      <c r="DBR17" s="20"/>
      <c r="DBS17"/>
      <c r="DBT17" s="20"/>
      <c r="DBU17"/>
      <c r="DBV17" s="20"/>
      <c r="DBW17"/>
      <c r="DBX17" s="20"/>
      <c r="DBY17"/>
      <c r="DBZ17" s="20"/>
      <c r="DCA17"/>
      <c r="DCB17" s="20"/>
      <c r="DCC17"/>
      <c r="DCD17" s="20"/>
      <c r="DCE17"/>
      <c r="DCF17" s="20"/>
      <c r="DCG17"/>
      <c r="DCH17" s="20"/>
      <c r="DCI17"/>
      <c r="DCJ17" s="20"/>
      <c r="DCK17"/>
      <c r="DCL17" s="20"/>
      <c r="DCM17"/>
      <c r="DCN17" s="20"/>
      <c r="DCO17"/>
      <c r="DCP17" s="20"/>
      <c r="DCQ17"/>
      <c r="DCR17" s="20"/>
      <c r="DCS17"/>
      <c r="DCT17" s="20"/>
      <c r="DCU17"/>
      <c r="DCV17" s="20"/>
      <c r="DCW17"/>
      <c r="DCX17" s="20"/>
      <c r="DCY17"/>
      <c r="DCZ17" s="20"/>
      <c r="DDA17"/>
      <c r="DDB17" s="20"/>
      <c r="DDC17"/>
      <c r="DDD17" s="20"/>
      <c r="DDE17"/>
      <c r="DDF17" s="20"/>
      <c r="DDG17"/>
      <c r="DDH17" s="20"/>
      <c r="DDI17"/>
      <c r="DDJ17" s="20"/>
      <c r="DDK17"/>
      <c r="DDL17" s="20"/>
      <c r="DDM17"/>
      <c r="DDN17" s="20"/>
      <c r="DDO17"/>
      <c r="DDP17" s="20"/>
      <c r="DDQ17"/>
      <c r="DDR17" s="20"/>
      <c r="DDS17"/>
      <c r="DDT17" s="20"/>
      <c r="DDU17"/>
      <c r="DDV17" s="20"/>
      <c r="DDW17"/>
      <c r="DDX17" s="20"/>
      <c r="DDY17"/>
      <c r="DDZ17" s="20"/>
      <c r="DEA17"/>
      <c r="DEB17" s="20"/>
      <c r="DEC17"/>
      <c r="DED17" s="20"/>
      <c r="DEE17"/>
      <c r="DEF17" s="20"/>
      <c r="DEG17"/>
      <c r="DEH17" s="20"/>
      <c r="DEI17"/>
      <c r="DEJ17" s="20"/>
      <c r="DEK17"/>
      <c r="DEL17" s="20"/>
      <c r="DEM17"/>
      <c r="DEN17" s="20"/>
      <c r="DEO17"/>
      <c r="DEP17" s="20"/>
      <c r="DEQ17"/>
      <c r="DER17" s="20"/>
      <c r="DES17"/>
      <c r="DET17" s="20"/>
      <c r="DEU17"/>
      <c r="DEV17" s="20"/>
      <c r="DEW17"/>
      <c r="DEX17" s="20"/>
      <c r="DEY17"/>
      <c r="DEZ17" s="20"/>
      <c r="DFA17"/>
      <c r="DFB17" s="20"/>
      <c r="DFC17"/>
      <c r="DFD17" s="20"/>
      <c r="DFE17"/>
      <c r="DFF17" s="20"/>
      <c r="DFG17"/>
      <c r="DFH17" s="20"/>
      <c r="DFI17"/>
      <c r="DFJ17" s="20"/>
      <c r="DFK17"/>
      <c r="DFL17" s="20"/>
      <c r="DFM17"/>
      <c r="DFN17" s="20"/>
      <c r="DFO17"/>
      <c r="DFP17" s="20"/>
      <c r="DFQ17"/>
      <c r="DFR17" s="20"/>
      <c r="DFS17"/>
      <c r="DFT17" s="20"/>
      <c r="DFU17"/>
      <c r="DFV17" s="20"/>
      <c r="DFW17"/>
      <c r="DFX17" s="20"/>
      <c r="DFY17"/>
      <c r="DFZ17" s="20"/>
      <c r="DGA17"/>
      <c r="DGB17" s="20"/>
      <c r="DGC17"/>
      <c r="DGD17" s="20"/>
      <c r="DGE17"/>
      <c r="DGF17" s="20"/>
      <c r="DGG17"/>
      <c r="DGH17" s="20"/>
      <c r="DGI17"/>
      <c r="DGJ17" s="20"/>
      <c r="DGK17"/>
      <c r="DGL17" s="20"/>
      <c r="DGM17"/>
      <c r="DGN17" s="20"/>
      <c r="DGO17"/>
      <c r="DGP17" s="20"/>
      <c r="DGQ17"/>
      <c r="DGR17" s="20"/>
      <c r="DGS17"/>
      <c r="DGT17" s="20"/>
      <c r="DGU17"/>
      <c r="DGV17" s="20"/>
      <c r="DGW17"/>
      <c r="DGX17" s="20"/>
      <c r="DGY17"/>
      <c r="DGZ17" s="20"/>
      <c r="DHA17"/>
      <c r="DHB17" s="20"/>
      <c r="DHC17"/>
      <c r="DHD17" s="20"/>
      <c r="DHE17"/>
      <c r="DHF17" s="20"/>
      <c r="DHG17"/>
      <c r="DHH17" s="20"/>
      <c r="DHI17"/>
      <c r="DHJ17" s="20"/>
      <c r="DHK17"/>
      <c r="DHL17" s="20"/>
      <c r="DHM17"/>
      <c r="DHN17" s="20"/>
      <c r="DHO17"/>
      <c r="DHP17" s="20"/>
      <c r="DHQ17"/>
      <c r="DHR17" s="20"/>
      <c r="DHS17"/>
      <c r="DHT17" s="20"/>
      <c r="DHU17"/>
      <c r="DHV17" s="20"/>
      <c r="DHW17"/>
      <c r="DHX17" s="20"/>
      <c r="DHY17"/>
      <c r="DHZ17" s="20"/>
      <c r="DIA17"/>
      <c r="DIB17" s="20"/>
      <c r="DIC17"/>
      <c r="DID17" s="20"/>
      <c r="DIE17"/>
      <c r="DIF17" s="20"/>
      <c r="DIG17"/>
      <c r="DIH17" s="20"/>
      <c r="DII17"/>
      <c r="DIJ17" s="20"/>
      <c r="DIK17"/>
      <c r="DIL17" s="20"/>
      <c r="DIM17"/>
      <c r="DIN17" s="20"/>
      <c r="DIO17"/>
      <c r="DIP17" s="20"/>
      <c r="DIQ17"/>
      <c r="DIR17" s="20"/>
      <c r="DIS17"/>
      <c r="DIT17" s="20"/>
      <c r="DIU17"/>
      <c r="DIV17" s="20"/>
      <c r="DIW17"/>
      <c r="DIX17" s="20"/>
      <c r="DIY17"/>
      <c r="DIZ17" s="20"/>
      <c r="DJA17"/>
      <c r="DJB17" s="20"/>
      <c r="DJC17"/>
      <c r="DJD17" s="20"/>
      <c r="DJE17"/>
      <c r="DJF17" s="20"/>
      <c r="DJG17"/>
      <c r="DJH17" s="20"/>
      <c r="DJI17"/>
      <c r="DJJ17" s="20"/>
      <c r="DJK17"/>
      <c r="DJL17" s="20"/>
      <c r="DJM17"/>
      <c r="DJN17" s="20"/>
      <c r="DJO17"/>
      <c r="DJP17" s="20"/>
      <c r="DJQ17"/>
      <c r="DJR17" s="20"/>
      <c r="DJS17"/>
      <c r="DJT17" s="20"/>
      <c r="DJU17"/>
      <c r="DJV17" s="20"/>
      <c r="DJW17"/>
      <c r="DJX17" s="20"/>
      <c r="DJY17"/>
      <c r="DJZ17" s="20"/>
      <c r="DKA17"/>
      <c r="DKB17" s="20"/>
      <c r="DKC17"/>
      <c r="DKD17" s="20"/>
      <c r="DKE17"/>
      <c r="DKF17" s="20"/>
      <c r="DKG17"/>
      <c r="DKH17" s="20"/>
      <c r="DKI17"/>
      <c r="DKJ17" s="20"/>
      <c r="DKK17"/>
      <c r="DKL17" s="20"/>
      <c r="DKM17"/>
      <c r="DKN17" s="20"/>
      <c r="DKO17"/>
      <c r="DKP17" s="20"/>
      <c r="DKQ17"/>
      <c r="DKR17" s="20"/>
      <c r="DKS17"/>
      <c r="DKT17" s="20"/>
      <c r="DKU17"/>
      <c r="DKV17" s="20"/>
      <c r="DKW17"/>
      <c r="DKX17" s="20"/>
      <c r="DKY17"/>
      <c r="DKZ17" s="20"/>
      <c r="DLA17"/>
      <c r="DLB17" s="20"/>
      <c r="DLC17"/>
      <c r="DLD17" s="20"/>
      <c r="DLE17"/>
      <c r="DLF17" s="20"/>
      <c r="DLG17"/>
      <c r="DLH17" s="20"/>
      <c r="DLI17"/>
      <c r="DLJ17" s="20"/>
      <c r="DLK17"/>
      <c r="DLL17" s="20"/>
      <c r="DLM17"/>
      <c r="DLN17" s="20"/>
      <c r="DLO17"/>
      <c r="DLP17" s="20"/>
      <c r="DLQ17"/>
      <c r="DLR17" s="20"/>
      <c r="DLS17"/>
      <c r="DLT17" s="20"/>
      <c r="DLU17"/>
      <c r="DLV17" s="20"/>
      <c r="DLW17"/>
      <c r="DLX17" s="20"/>
      <c r="DLY17"/>
      <c r="DLZ17" s="20"/>
      <c r="DMA17"/>
      <c r="DMB17" s="20"/>
      <c r="DMC17"/>
      <c r="DMD17" s="20"/>
      <c r="DME17"/>
      <c r="DMF17" s="20"/>
      <c r="DMG17"/>
      <c r="DMH17" s="20"/>
      <c r="DMI17"/>
      <c r="DMJ17" s="20"/>
      <c r="DMK17"/>
      <c r="DML17" s="20"/>
      <c r="DMM17"/>
      <c r="DMN17" s="20"/>
      <c r="DMO17"/>
      <c r="DMP17" s="20"/>
      <c r="DMQ17"/>
      <c r="DMR17" s="20"/>
      <c r="DMS17"/>
      <c r="DMT17" s="20"/>
      <c r="DMU17"/>
      <c r="DMV17" s="20"/>
      <c r="DMW17"/>
      <c r="DMX17" s="20"/>
      <c r="DMY17"/>
      <c r="DMZ17" s="20"/>
      <c r="DNA17"/>
      <c r="DNB17" s="20"/>
      <c r="DNC17"/>
      <c r="DND17" s="20"/>
      <c r="DNE17"/>
      <c r="DNF17" s="20"/>
      <c r="DNG17"/>
      <c r="DNH17" s="20"/>
      <c r="DNI17"/>
      <c r="DNJ17" s="20"/>
      <c r="DNK17"/>
      <c r="DNL17" s="20"/>
      <c r="DNM17"/>
      <c r="DNN17" s="20"/>
      <c r="DNO17"/>
      <c r="DNP17" s="20"/>
      <c r="DNQ17"/>
      <c r="DNR17" s="20"/>
      <c r="DNS17"/>
      <c r="DNT17" s="20"/>
      <c r="DNU17"/>
      <c r="DNV17" s="20"/>
      <c r="DNW17"/>
      <c r="DNX17" s="20"/>
      <c r="DNY17"/>
      <c r="DNZ17" s="20"/>
      <c r="DOA17"/>
      <c r="DOB17" s="20"/>
      <c r="DOC17"/>
      <c r="DOD17" s="20"/>
      <c r="DOE17"/>
      <c r="DOF17" s="20"/>
      <c r="DOG17"/>
      <c r="DOH17" s="20"/>
      <c r="DOI17"/>
      <c r="DOJ17" s="20"/>
      <c r="DOK17"/>
      <c r="DOL17" s="20"/>
      <c r="DOM17"/>
      <c r="DON17" s="20"/>
      <c r="DOO17"/>
      <c r="DOP17" s="20"/>
      <c r="DOQ17"/>
      <c r="DOR17" s="20"/>
      <c r="DOS17"/>
      <c r="DOT17" s="20"/>
      <c r="DOU17"/>
      <c r="DOV17" s="20"/>
      <c r="DOW17"/>
      <c r="DOX17" s="20"/>
      <c r="DOY17"/>
      <c r="DOZ17" s="20"/>
      <c r="DPA17"/>
      <c r="DPB17" s="20"/>
      <c r="DPC17"/>
      <c r="DPD17" s="20"/>
      <c r="DPE17"/>
      <c r="DPF17" s="20"/>
      <c r="DPG17"/>
      <c r="DPH17" s="20"/>
      <c r="DPI17"/>
      <c r="DPJ17" s="20"/>
      <c r="DPK17"/>
      <c r="DPL17" s="20"/>
      <c r="DPM17"/>
      <c r="DPN17" s="20"/>
      <c r="DPO17"/>
      <c r="DPP17" s="20"/>
      <c r="DPQ17"/>
      <c r="DPR17" s="20"/>
      <c r="DPS17"/>
      <c r="DPT17" s="20"/>
      <c r="DPU17"/>
      <c r="DPV17" s="20"/>
      <c r="DPW17"/>
      <c r="DPX17" s="20"/>
      <c r="DPY17"/>
      <c r="DPZ17" s="20"/>
      <c r="DQA17"/>
      <c r="DQB17" s="20"/>
      <c r="DQC17"/>
      <c r="DQD17" s="20"/>
      <c r="DQE17"/>
      <c r="DQF17" s="20"/>
      <c r="DQG17"/>
      <c r="DQH17" s="20"/>
      <c r="DQI17"/>
      <c r="DQJ17" s="20"/>
      <c r="DQK17"/>
      <c r="DQL17" s="20"/>
      <c r="DQM17"/>
      <c r="DQN17" s="20"/>
      <c r="DQO17"/>
      <c r="DQP17" s="20"/>
      <c r="DQQ17"/>
      <c r="DQR17" s="20"/>
      <c r="DQS17"/>
      <c r="DQT17" s="20"/>
      <c r="DQU17"/>
      <c r="DQV17" s="20"/>
      <c r="DQW17"/>
      <c r="DQX17" s="20"/>
      <c r="DQY17"/>
      <c r="DQZ17" s="20"/>
      <c r="DRA17"/>
      <c r="DRB17" s="20"/>
      <c r="DRC17"/>
      <c r="DRD17" s="20"/>
      <c r="DRE17"/>
      <c r="DRF17" s="20"/>
      <c r="DRG17"/>
      <c r="DRH17" s="20"/>
      <c r="DRI17"/>
      <c r="DRJ17" s="20"/>
      <c r="DRK17"/>
      <c r="DRL17" s="20"/>
      <c r="DRM17"/>
      <c r="DRN17" s="20"/>
      <c r="DRO17"/>
      <c r="DRP17" s="20"/>
      <c r="DRQ17"/>
      <c r="DRR17" s="20"/>
      <c r="DRS17"/>
      <c r="DRT17" s="20"/>
      <c r="DRU17"/>
      <c r="DRV17" s="20"/>
      <c r="DRW17"/>
      <c r="DRX17" s="20"/>
      <c r="DRY17"/>
      <c r="DRZ17" s="20"/>
      <c r="DSA17"/>
      <c r="DSB17" s="20"/>
      <c r="DSC17"/>
      <c r="DSD17" s="20"/>
      <c r="DSE17"/>
      <c r="DSF17" s="20"/>
      <c r="DSG17"/>
      <c r="DSH17" s="20"/>
      <c r="DSI17"/>
      <c r="DSJ17" s="20"/>
      <c r="DSK17"/>
      <c r="DSL17" s="20"/>
      <c r="DSM17"/>
      <c r="DSN17" s="20"/>
      <c r="DSO17"/>
      <c r="DSP17" s="20"/>
      <c r="DSQ17"/>
      <c r="DSR17" s="20"/>
      <c r="DSS17"/>
      <c r="DST17" s="20"/>
      <c r="DSU17"/>
      <c r="DSV17" s="20"/>
      <c r="DSW17"/>
      <c r="DSX17" s="20"/>
      <c r="DSY17"/>
      <c r="DSZ17" s="20"/>
      <c r="DTA17"/>
      <c r="DTB17" s="20"/>
      <c r="DTC17"/>
      <c r="DTD17" s="20"/>
      <c r="DTE17"/>
      <c r="DTF17" s="20"/>
      <c r="DTG17"/>
      <c r="DTH17" s="20"/>
      <c r="DTI17"/>
      <c r="DTJ17" s="20"/>
      <c r="DTK17"/>
      <c r="DTL17" s="20"/>
      <c r="DTM17"/>
      <c r="DTN17" s="20"/>
      <c r="DTO17"/>
      <c r="DTP17" s="20"/>
      <c r="DTQ17"/>
      <c r="DTR17" s="20"/>
      <c r="DTS17"/>
      <c r="DTT17" s="20"/>
      <c r="DTU17"/>
      <c r="DTV17" s="20"/>
      <c r="DTW17"/>
      <c r="DTX17" s="20"/>
      <c r="DTY17"/>
      <c r="DTZ17" s="20"/>
      <c r="DUA17"/>
      <c r="DUB17" s="20"/>
      <c r="DUC17"/>
      <c r="DUD17" s="20"/>
      <c r="DUE17"/>
      <c r="DUF17" s="20"/>
      <c r="DUG17"/>
      <c r="DUH17" s="20"/>
      <c r="DUI17"/>
      <c r="DUJ17" s="20"/>
      <c r="DUK17"/>
      <c r="DUL17" s="20"/>
      <c r="DUM17"/>
      <c r="DUN17" s="20"/>
      <c r="DUO17"/>
      <c r="DUP17" s="20"/>
      <c r="DUQ17"/>
      <c r="DUR17" s="20"/>
      <c r="DUS17"/>
      <c r="DUT17" s="20"/>
      <c r="DUU17"/>
      <c r="DUV17" s="20"/>
      <c r="DUW17"/>
      <c r="DUX17" s="20"/>
      <c r="DUY17"/>
      <c r="DUZ17" s="20"/>
      <c r="DVA17"/>
      <c r="DVB17" s="20"/>
      <c r="DVC17"/>
      <c r="DVD17" s="20"/>
      <c r="DVE17"/>
      <c r="DVF17" s="20"/>
      <c r="DVG17"/>
      <c r="DVH17" s="20"/>
      <c r="DVI17"/>
      <c r="DVJ17" s="20"/>
      <c r="DVK17"/>
      <c r="DVL17" s="20"/>
      <c r="DVM17"/>
      <c r="DVN17" s="20"/>
      <c r="DVO17"/>
      <c r="DVP17" s="20"/>
      <c r="DVQ17"/>
      <c r="DVR17" s="20"/>
      <c r="DVS17"/>
      <c r="DVT17" s="20"/>
      <c r="DVU17"/>
      <c r="DVV17" s="20"/>
      <c r="DVW17"/>
      <c r="DVX17" s="20"/>
      <c r="DVY17"/>
      <c r="DVZ17" s="20"/>
      <c r="DWA17"/>
      <c r="DWB17" s="20"/>
      <c r="DWC17"/>
      <c r="DWD17" s="20"/>
      <c r="DWE17"/>
      <c r="DWF17" s="20"/>
      <c r="DWG17"/>
      <c r="DWH17" s="20"/>
      <c r="DWI17"/>
      <c r="DWJ17" s="20"/>
      <c r="DWK17"/>
      <c r="DWL17" s="20"/>
      <c r="DWM17"/>
      <c r="DWN17" s="20"/>
      <c r="DWO17"/>
      <c r="DWP17" s="20"/>
      <c r="DWQ17"/>
      <c r="DWR17" s="20"/>
      <c r="DWS17"/>
      <c r="DWT17" s="20"/>
      <c r="DWU17"/>
      <c r="DWV17" s="20"/>
      <c r="DWW17"/>
      <c r="DWX17" s="20"/>
      <c r="DWY17"/>
      <c r="DWZ17" s="20"/>
      <c r="DXA17"/>
      <c r="DXB17" s="20"/>
      <c r="DXC17"/>
      <c r="DXD17" s="20"/>
      <c r="DXE17"/>
      <c r="DXF17" s="20"/>
      <c r="DXG17"/>
      <c r="DXH17" s="20"/>
      <c r="DXI17"/>
      <c r="DXJ17" s="20"/>
      <c r="DXK17"/>
      <c r="DXL17" s="20"/>
      <c r="DXM17"/>
      <c r="DXN17" s="20"/>
      <c r="DXO17"/>
      <c r="DXP17" s="20"/>
      <c r="DXQ17"/>
      <c r="DXR17" s="20"/>
      <c r="DXS17"/>
      <c r="DXT17" s="20"/>
      <c r="DXU17"/>
      <c r="DXV17" s="20"/>
      <c r="DXW17"/>
      <c r="DXX17" s="20"/>
      <c r="DXY17"/>
      <c r="DXZ17" s="20"/>
      <c r="DYA17"/>
      <c r="DYB17" s="20"/>
      <c r="DYC17"/>
      <c r="DYD17" s="20"/>
      <c r="DYE17"/>
      <c r="DYF17" s="20"/>
      <c r="DYG17"/>
      <c r="DYH17" s="20"/>
      <c r="DYI17"/>
      <c r="DYJ17" s="20"/>
      <c r="DYK17"/>
      <c r="DYL17" s="20"/>
      <c r="DYM17"/>
      <c r="DYN17" s="20"/>
      <c r="DYO17"/>
      <c r="DYP17" s="20"/>
      <c r="DYQ17"/>
      <c r="DYR17" s="20"/>
      <c r="DYS17"/>
      <c r="DYT17" s="20"/>
      <c r="DYU17"/>
      <c r="DYV17" s="20"/>
      <c r="DYW17"/>
      <c r="DYX17" s="20"/>
      <c r="DYY17"/>
      <c r="DYZ17" s="20"/>
      <c r="DZA17"/>
      <c r="DZB17" s="20"/>
      <c r="DZC17"/>
      <c r="DZD17" s="20"/>
      <c r="DZE17"/>
      <c r="DZF17" s="20"/>
      <c r="DZG17"/>
      <c r="DZH17" s="20"/>
      <c r="DZI17"/>
      <c r="DZJ17" s="20"/>
      <c r="DZK17"/>
      <c r="DZL17" s="20"/>
      <c r="DZM17"/>
      <c r="DZN17" s="20"/>
      <c r="DZO17"/>
      <c r="DZP17" s="20"/>
      <c r="DZQ17"/>
      <c r="DZR17" s="20"/>
      <c r="DZS17"/>
      <c r="DZT17" s="20"/>
      <c r="DZU17"/>
      <c r="DZV17" s="20"/>
      <c r="DZW17"/>
      <c r="DZX17" s="20"/>
      <c r="DZY17"/>
      <c r="DZZ17" s="20"/>
      <c r="EAA17"/>
      <c r="EAB17" s="20"/>
      <c r="EAC17"/>
      <c r="EAD17" s="20"/>
      <c r="EAE17"/>
      <c r="EAF17" s="20"/>
      <c r="EAG17"/>
      <c r="EAH17" s="20"/>
      <c r="EAI17"/>
      <c r="EAJ17" s="20"/>
      <c r="EAK17"/>
      <c r="EAL17" s="20"/>
      <c r="EAM17"/>
      <c r="EAN17" s="20"/>
      <c r="EAO17"/>
      <c r="EAP17" s="20"/>
      <c r="EAQ17"/>
      <c r="EAR17" s="20"/>
      <c r="EAS17"/>
      <c r="EAT17" s="20"/>
      <c r="EAU17"/>
      <c r="EAV17" s="20"/>
      <c r="EAW17"/>
      <c r="EAX17" s="20"/>
      <c r="EAY17"/>
      <c r="EAZ17" s="20"/>
      <c r="EBA17"/>
      <c r="EBB17" s="20"/>
      <c r="EBC17"/>
      <c r="EBD17" s="20"/>
      <c r="EBE17"/>
      <c r="EBF17" s="20"/>
      <c r="EBG17"/>
      <c r="EBH17" s="20"/>
      <c r="EBI17"/>
      <c r="EBJ17" s="20"/>
      <c r="EBK17"/>
      <c r="EBL17" s="20"/>
      <c r="EBM17"/>
      <c r="EBN17" s="20"/>
      <c r="EBO17"/>
      <c r="EBP17" s="20"/>
      <c r="EBQ17"/>
      <c r="EBR17" s="20"/>
      <c r="EBS17"/>
      <c r="EBT17" s="20"/>
      <c r="EBU17"/>
      <c r="EBV17" s="20"/>
      <c r="EBW17"/>
      <c r="EBX17" s="20"/>
      <c r="EBY17"/>
      <c r="EBZ17" s="20"/>
      <c r="ECA17"/>
      <c r="ECB17" s="20"/>
      <c r="ECC17"/>
      <c r="ECD17" s="20"/>
      <c r="ECE17"/>
      <c r="ECF17" s="20"/>
      <c r="ECG17"/>
      <c r="ECH17" s="20"/>
      <c r="ECI17"/>
      <c r="ECJ17" s="20"/>
      <c r="ECK17"/>
      <c r="ECL17" s="20"/>
      <c r="ECM17"/>
      <c r="ECN17" s="20"/>
      <c r="ECO17"/>
      <c r="ECP17" s="20"/>
      <c r="ECQ17"/>
      <c r="ECR17" s="20"/>
      <c r="ECS17"/>
      <c r="ECT17" s="20"/>
      <c r="ECU17"/>
      <c r="ECV17" s="20"/>
      <c r="ECW17"/>
      <c r="ECX17" s="20"/>
      <c r="ECY17"/>
      <c r="ECZ17" s="20"/>
      <c r="EDA17"/>
      <c r="EDB17" s="20"/>
      <c r="EDC17"/>
      <c r="EDD17" s="20"/>
      <c r="EDE17"/>
      <c r="EDF17" s="20"/>
      <c r="EDG17"/>
      <c r="EDH17" s="20"/>
      <c r="EDI17"/>
      <c r="EDJ17" s="20"/>
      <c r="EDK17"/>
      <c r="EDL17" s="20"/>
      <c r="EDM17"/>
      <c r="EDN17" s="20"/>
      <c r="EDO17"/>
      <c r="EDP17" s="20"/>
      <c r="EDQ17"/>
      <c r="EDR17" s="20"/>
      <c r="EDS17"/>
      <c r="EDT17" s="20"/>
      <c r="EDU17"/>
      <c r="EDV17" s="20"/>
      <c r="EDW17"/>
      <c r="EDX17" s="20"/>
      <c r="EDY17"/>
      <c r="EDZ17" s="20"/>
      <c r="EEA17"/>
      <c r="EEB17" s="20"/>
      <c r="EEC17"/>
      <c r="EED17" s="20"/>
      <c r="EEE17"/>
      <c r="EEF17" s="20"/>
      <c r="EEG17"/>
      <c r="EEH17" s="20"/>
      <c r="EEI17"/>
      <c r="EEJ17" s="20"/>
      <c r="EEK17"/>
      <c r="EEL17" s="20"/>
      <c r="EEM17"/>
      <c r="EEN17" s="20"/>
      <c r="EEO17"/>
      <c r="EEP17" s="20"/>
      <c r="EEQ17"/>
      <c r="EER17" s="20"/>
      <c r="EES17"/>
      <c r="EET17" s="20"/>
      <c r="EEU17"/>
      <c r="EEV17" s="20"/>
      <c r="EEW17"/>
      <c r="EEX17" s="20"/>
      <c r="EEY17"/>
      <c r="EEZ17" s="20"/>
      <c r="EFA17"/>
      <c r="EFB17" s="20"/>
      <c r="EFC17"/>
      <c r="EFD17" s="20"/>
      <c r="EFE17"/>
      <c r="EFF17" s="20"/>
      <c r="EFG17"/>
      <c r="EFH17" s="20"/>
      <c r="EFI17"/>
      <c r="EFJ17" s="20"/>
      <c r="EFK17"/>
      <c r="EFL17" s="20"/>
      <c r="EFM17"/>
      <c r="EFN17" s="20"/>
      <c r="EFO17"/>
      <c r="EFP17" s="20"/>
      <c r="EFQ17"/>
      <c r="EFR17" s="20"/>
      <c r="EFS17"/>
      <c r="EFT17" s="20"/>
      <c r="EFU17"/>
      <c r="EFV17" s="20"/>
      <c r="EFW17"/>
      <c r="EFX17" s="20"/>
      <c r="EFY17"/>
      <c r="EFZ17" s="20"/>
      <c r="EGA17"/>
      <c r="EGB17" s="20"/>
      <c r="EGC17"/>
      <c r="EGD17" s="20"/>
      <c r="EGE17"/>
      <c r="EGF17" s="20"/>
      <c r="EGG17"/>
      <c r="EGH17" s="20"/>
      <c r="EGI17"/>
      <c r="EGJ17" s="20"/>
      <c r="EGK17"/>
      <c r="EGL17" s="20"/>
      <c r="EGM17"/>
      <c r="EGN17" s="20"/>
      <c r="EGO17"/>
      <c r="EGP17" s="20"/>
      <c r="EGQ17"/>
      <c r="EGR17" s="20"/>
      <c r="EGS17"/>
      <c r="EGT17" s="20"/>
      <c r="EGU17"/>
      <c r="EGV17" s="20"/>
      <c r="EGW17"/>
      <c r="EGX17" s="20"/>
      <c r="EGY17"/>
      <c r="EGZ17" s="20"/>
      <c r="EHA17"/>
      <c r="EHB17" s="20"/>
      <c r="EHC17"/>
      <c r="EHD17" s="20"/>
      <c r="EHE17"/>
      <c r="EHF17" s="20"/>
      <c r="EHG17"/>
      <c r="EHH17" s="20"/>
      <c r="EHI17"/>
      <c r="EHJ17" s="20"/>
      <c r="EHK17"/>
      <c r="EHL17" s="20"/>
      <c r="EHM17"/>
      <c r="EHN17" s="20"/>
      <c r="EHO17"/>
      <c r="EHP17" s="20"/>
      <c r="EHQ17"/>
      <c r="EHR17" s="20"/>
      <c r="EHS17"/>
      <c r="EHT17" s="20"/>
      <c r="EHU17"/>
      <c r="EHV17" s="20"/>
      <c r="EHW17"/>
      <c r="EHX17" s="20"/>
      <c r="EHY17"/>
      <c r="EHZ17" s="20"/>
      <c r="EIA17"/>
      <c r="EIB17" s="20"/>
      <c r="EIC17"/>
      <c r="EID17" s="20"/>
      <c r="EIE17"/>
      <c r="EIF17" s="20"/>
      <c r="EIG17"/>
      <c r="EIH17" s="20"/>
      <c r="EII17"/>
      <c r="EIJ17" s="20"/>
      <c r="EIK17"/>
      <c r="EIL17" s="20"/>
      <c r="EIM17"/>
      <c r="EIN17" s="20"/>
      <c r="EIO17"/>
      <c r="EIP17" s="20"/>
      <c r="EIQ17"/>
      <c r="EIR17" s="20"/>
      <c r="EIS17"/>
      <c r="EIT17" s="20"/>
      <c r="EIU17"/>
      <c r="EIV17" s="20"/>
      <c r="EIW17"/>
      <c r="EIX17" s="20"/>
      <c r="EIY17"/>
      <c r="EIZ17" s="20"/>
      <c r="EJA17"/>
      <c r="EJB17" s="20"/>
      <c r="EJC17"/>
      <c r="EJD17" s="20"/>
      <c r="EJE17"/>
      <c r="EJF17" s="20"/>
      <c r="EJG17"/>
      <c r="EJH17" s="20"/>
      <c r="EJI17"/>
      <c r="EJJ17" s="20"/>
      <c r="EJK17"/>
      <c r="EJL17" s="20"/>
      <c r="EJM17"/>
      <c r="EJN17" s="20"/>
      <c r="EJO17"/>
      <c r="EJP17" s="20"/>
      <c r="EJQ17"/>
      <c r="EJR17" s="20"/>
      <c r="EJS17"/>
      <c r="EJT17" s="20"/>
      <c r="EJU17"/>
      <c r="EJV17" s="20"/>
      <c r="EJW17"/>
      <c r="EJX17" s="20"/>
      <c r="EJY17"/>
      <c r="EJZ17" s="20"/>
      <c r="EKA17"/>
      <c r="EKB17" s="20"/>
      <c r="EKC17"/>
      <c r="EKD17" s="20"/>
      <c r="EKE17"/>
      <c r="EKF17" s="20"/>
      <c r="EKG17"/>
      <c r="EKH17" s="20"/>
      <c r="EKI17"/>
      <c r="EKJ17" s="20"/>
      <c r="EKK17"/>
      <c r="EKL17" s="20"/>
      <c r="EKM17"/>
      <c r="EKN17" s="20"/>
      <c r="EKO17"/>
      <c r="EKP17" s="20"/>
      <c r="EKQ17"/>
      <c r="EKR17" s="20"/>
      <c r="EKS17"/>
      <c r="EKT17" s="20"/>
      <c r="EKU17"/>
      <c r="EKV17" s="20"/>
      <c r="EKW17"/>
      <c r="EKX17" s="20"/>
      <c r="EKY17"/>
      <c r="EKZ17" s="20"/>
      <c r="ELA17"/>
      <c r="ELB17" s="20"/>
      <c r="ELC17"/>
      <c r="ELD17" s="20"/>
      <c r="ELE17"/>
      <c r="ELF17" s="20"/>
      <c r="ELG17"/>
      <c r="ELH17" s="20"/>
      <c r="ELI17"/>
      <c r="ELJ17" s="20"/>
      <c r="ELK17"/>
      <c r="ELL17" s="20"/>
      <c r="ELM17"/>
      <c r="ELN17" s="20"/>
      <c r="ELO17"/>
      <c r="ELP17" s="20"/>
      <c r="ELQ17"/>
      <c r="ELR17" s="20"/>
      <c r="ELS17"/>
      <c r="ELT17" s="20"/>
      <c r="ELU17"/>
      <c r="ELV17" s="20"/>
      <c r="ELW17"/>
      <c r="ELX17" s="20"/>
      <c r="ELY17"/>
      <c r="ELZ17" s="20"/>
      <c r="EMA17"/>
      <c r="EMB17" s="20"/>
      <c r="EMC17"/>
      <c r="EMD17" s="20"/>
      <c r="EME17"/>
      <c r="EMF17" s="20"/>
      <c r="EMG17"/>
      <c r="EMH17" s="20"/>
      <c r="EMI17"/>
      <c r="EMJ17" s="20"/>
      <c r="EMK17"/>
      <c r="EML17" s="20"/>
      <c r="EMM17"/>
      <c r="EMN17" s="20"/>
      <c r="EMO17"/>
      <c r="EMP17" s="20"/>
      <c r="EMQ17"/>
      <c r="EMR17" s="20"/>
      <c r="EMS17"/>
      <c r="EMT17" s="20"/>
      <c r="EMU17"/>
      <c r="EMV17" s="20"/>
      <c r="EMW17"/>
      <c r="EMX17" s="20"/>
      <c r="EMY17"/>
      <c r="EMZ17" s="20"/>
      <c r="ENA17"/>
      <c r="ENB17" s="20"/>
      <c r="ENC17"/>
      <c r="END17" s="20"/>
      <c r="ENE17"/>
      <c r="ENF17" s="20"/>
      <c r="ENG17"/>
      <c r="ENH17" s="20"/>
      <c r="ENI17"/>
      <c r="ENJ17" s="20"/>
      <c r="ENK17"/>
      <c r="ENL17" s="20"/>
      <c r="ENM17"/>
      <c r="ENN17" s="20"/>
      <c r="ENO17"/>
      <c r="ENP17" s="20"/>
      <c r="ENQ17"/>
      <c r="ENR17" s="20"/>
      <c r="ENS17"/>
      <c r="ENT17" s="20"/>
      <c r="ENU17"/>
      <c r="ENV17" s="20"/>
      <c r="ENW17"/>
      <c r="ENX17" s="20"/>
      <c r="ENY17"/>
      <c r="ENZ17" s="20"/>
      <c r="EOA17"/>
      <c r="EOB17" s="20"/>
      <c r="EOC17"/>
      <c r="EOD17" s="20"/>
      <c r="EOE17"/>
      <c r="EOF17" s="20"/>
      <c r="EOG17"/>
      <c r="EOH17" s="20"/>
      <c r="EOI17"/>
      <c r="EOJ17" s="20"/>
      <c r="EOK17"/>
      <c r="EOL17" s="20"/>
      <c r="EOM17"/>
      <c r="EON17" s="20"/>
      <c r="EOO17"/>
      <c r="EOP17" s="20"/>
      <c r="EOQ17"/>
      <c r="EOR17" s="20"/>
      <c r="EOS17"/>
      <c r="EOT17" s="20"/>
      <c r="EOU17"/>
      <c r="EOV17" s="20"/>
      <c r="EOW17"/>
      <c r="EOX17" s="20"/>
      <c r="EOY17"/>
      <c r="EOZ17" s="20"/>
      <c r="EPA17"/>
      <c r="EPB17" s="20"/>
      <c r="EPC17"/>
      <c r="EPD17" s="20"/>
      <c r="EPE17"/>
      <c r="EPF17" s="20"/>
      <c r="EPG17"/>
      <c r="EPH17" s="20"/>
      <c r="EPI17"/>
      <c r="EPJ17" s="20"/>
      <c r="EPK17"/>
      <c r="EPL17" s="20"/>
      <c r="EPM17"/>
      <c r="EPN17" s="20"/>
      <c r="EPO17"/>
      <c r="EPP17" s="20"/>
      <c r="EPQ17"/>
      <c r="EPR17" s="20"/>
      <c r="EPS17"/>
      <c r="EPT17" s="20"/>
      <c r="EPU17"/>
      <c r="EPV17" s="20"/>
      <c r="EPW17"/>
      <c r="EPX17" s="20"/>
      <c r="EPY17"/>
      <c r="EPZ17" s="20"/>
      <c r="EQA17"/>
      <c r="EQB17" s="20"/>
      <c r="EQC17"/>
      <c r="EQD17" s="20"/>
      <c r="EQE17"/>
      <c r="EQF17" s="20"/>
      <c r="EQG17"/>
      <c r="EQH17" s="20"/>
      <c r="EQI17"/>
      <c r="EQJ17" s="20"/>
      <c r="EQK17"/>
      <c r="EQL17" s="20"/>
      <c r="EQM17"/>
      <c r="EQN17" s="20"/>
      <c r="EQO17"/>
      <c r="EQP17" s="20"/>
      <c r="EQQ17"/>
      <c r="EQR17" s="20"/>
      <c r="EQS17"/>
      <c r="EQT17" s="20"/>
      <c r="EQU17"/>
      <c r="EQV17" s="20"/>
      <c r="EQW17"/>
      <c r="EQX17" s="20"/>
      <c r="EQY17"/>
      <c r="EQZ17" s="20"/>
      <c r="ERA17"/>
      <c r="ERB17" s="20"/>
      <c r="ERC17"/>
      <c r="ERD17" s="20"/>
      <c r="ERE17"/>
      <c r="ERF17" s="20"/>
      <c r="ERG17"/>
      <c r="ERH17" s="20"/>
      <c r="ERI17"/>
      <c r="ERJ17" s="20"/>
      <c r="ERK17"/>
      <c r="ERL17" s="20"/>
      <c r="ERM17"/>
      <c r="ERN17" s="20"/>
      <c r="ERO17"/>
      <c r="ERP17" s="20"/>
      <c r="ERQ17"/>
      <c r="ERR17" s="20"/>
      <c r="ERS17"/>
      <c r="ERT17" s="20"/>
      <c r="ERU17"/>
      <c r="ERV17" s="20"/>
      <c r="ERW17"/>
      <c r="ERX17" s="20"/>
      <c r="ERY17"/>
      <c r="ERZ17" s="20"/>
      <c r="ESA17"/>
      <c r="ESB17" s="20"/>
      <c r="ESC17"/>
      <c r="ESD17" s="20"/>
      <c r="ESE17"/>
      <c r="ESF17" s="20"/>
      <c r="ESG17"/>
      <c r="ESH17" s="20"/>
      <c r="ESI17"/>
      <c r="ESJ17" s="20"/>
      <c r="ESK17"/>
      <c r="ESL17" s="20"/>
      <c r="ESM17"/>
      <c r="ESN17" s="20"/>
      <c r="ESO17"/>
      <c r="ESP17" s="20"/>
      <c r="ESQ17"/>
      <c r="ESR17" s="20"/>
      <c r="ESS17"/>
      <c r="EST17" s="20"/>
      <c r="ESU17"/>
      <c r="ESV17" s="20"/>
      <c r="ESW17"/>
      <c r="ESX17" s="20"/>
      <c r="ESY17"/>
      <c r="ESZ17" s="20"/>
      <c r="ETA17"/>
      <c r="ETB17" s="20"/>
      <c r="ETC17"/>
      <c r="ETD17" s="20"/>
      <c r="ETE17"/>
      <c r="ETF17" s="20"/>
      <c r="ETG17"/>
      <c r="ETH17" s="20"/>
      <c r="ETI17"/>
      <c r="ETJ17" s="20"/>
      <c r="ETK17"/>
      <c r="ETL17" s="20"/>
      <c r="ETM17"/>
      <c r="ETN17" s="20"/>
      <c r="ETO17"/>
      <c r="ETP17" s="20"/>
      <c r="ETQ17"/>
      <c r="ETR17" s="20"/>
      <c r="ETS17"/>
      <c r="ETT17" s="20"/>
      <c r="ETU17"/>
      <c r="ETV17" s="20"/>
      <c r="ETW17"/>
      <c r="ETX17" s="20"/>
      <c r="ETY17"/>
      <c r="ETZ17" s="20"/>
      <c r="EUA17"/>
      <c r="EUB17" s="20"/>
      <c r="EUC17"/>
      <c r="EUD17" s="20"/>
      <c r="EUE17"/>
      <c r="EUF17" s="20"/>
      <c r="EUG17"/>
      <c r="EUH17" s="20"/>
      <c r="EUI17"/>
      <c r="EUJ17" s="20"/>
      <c r="EUK17"/>
      <c r="EUL17" s="20"/>
      <c r="EUM17"/>
      <c r="EUN17" s="20"/>
      <c r="EUO17"/>
      <c r="EUP17" s="20"/>
      <c r="EUQ17"/>
      <c r="EUR17" s="20"/>
      <c r="EUS17"/>
      <c r="EUT17" s="20"/>
      <c r="EUU17"/>
      <c r="EUV17" s="20"/>
      <c r="EUW17"/>
      <c r="EUX17" s="20"/>
      <c r="EUY17"/>
      <c r="EUZ17" s="20"/>
      <c r="EVA17"/>
      <c r="EVB17" s="20"/>
      <c r="EVC17"/>
      <c r="EVD17" s="20"/>
      <c r="EVE17"/>
      <c r="EVF17" s="20"/>
      <c r="EVG17"/>
      <c r="EVH17" s="20"/>
      <c r="EVI17"/>
      <c r="EVJ17" s="20"/>
      <c r="EVK17"/>
      <c r="EVL17" s="20"/>
      <c r="EVM17"/>
      <c r="EVN17" s="20"/>
      <c r="EVO17"/>
      <c r="EVP17" s="20"/>
      <c r="EVQ17"/>
      <c r="EVR17" s="20"/>
      <c r="EVS17"/>
      <c r="EVT17" s="20"/>
      <c r="EVU17"/>
      <c r="EVV17" s="20"/>
      <c r="EVW17"/>
      <c r="EVX17" s="20"/>
      <c r="EVY17"/>
      <c r="EVZ17" s="20"/>
      <c r="EWA17"/>
      <c r="EWB17" s="20"/>
      <c r="EWC17"/>
      <c r="EWD17" s="20"/>
      <c r="EWE17"/>
      <c r="EWF17" s="20"/>
      <c r="EWG17"/>
      <c r="EWH17" s="20"/>
      <c r="EWI17"/>
      <c r="EWJ17" s="20"/>
      <c r="EWK17"/>
      <c r="EWL17" s="20"/>
      <c r="EWM17"/>
      <c r="EWN17" s="20"/>
      <c r="EWO17"/>
      <c r="EWP17" s="20"/>
      <c r="EWQ17"/>
      <c r="EWR17" s="20"/>
      <c r="EWS17"/>
      <c r="EWT17" s="20"/>
      <c r="EWU17"/>
      <c r="EWV17" s="20"/>
      <c r="EWW17"/>
      <c r="EWX17" s="20"/>
      <c r="EWY17"/>
      <c r="EWZ17" s="20"/>
      <c r="EXA17"/>
      <c r="EXB17" s="20"/>
      <c r="EXC17"/>
      <c r="EXD17" s="20"/>
      <c r="EXE17"/>
      <c r="EXF17" s="20"/>
      <c r="EXG17"/>
      <c r="EXH17" s="20"/>
      <c r="EXI17"/>
      <c r="EXJ17" s="20"/>
      <c r="EXK17"/>
      <c r="EXL17" s="20"/>
      <c r="EXM17"/>
      <c r="EXN17" s="20"/>
      <c r="EXO17"/>
      <c r="EXP17" s="20"/>
      <c r="EXQ17"/>
      <c r="EXR17" s="20"/>
      <c r="EXS17"/>
      <c r="EXT17" s="20"/>
      <c r="EXU17"/>
      <c r="EXV17" s="20"/>
      <c r="EXW17"/>
      <c r="EXX17" s="20"/>
      <c r="EXY17"/>
      <c r="EXZ17" s="20"/>
      <c r="EYA17"/>
      <c r="EYB17" s="20"/>
      <c r="EYC17"/>
      <c r="EYD17" s="20"/>
      <c r="EYE17"/>
      <c r="EYF17" s="20"/>
      <c r="EYG17"/>
      <c r="EYH17" s="20"/>
      <c r="EYI17"/>
      <c r="EYJ17" s="20"/>
      <c r="EYK17"/>
      <c r="EYL17" s="20"/>
      <c r="EYM17"/>
      <c r="EYN17" s="20"/>
      <c r="EYO17"/>
      <c r="EYP17" s="20"/>
      <c r="EYQ17"/>
      <c r="EYR17" s="20"/>
      <c r="EYS17"/>
      <c r="EYT17" s="20"/>
      <c r="EYU17"/>
      <c r="EYV17" s="20"/>
      <c r="EYW17"/>
      <c r="EYX17" s="20"/>
      <c r="EYY17"/>
      <c r="EYZ17" s="20"/>
      <c r="EZA17"/>
      <c r="EZB17" s="20"/>
      <c r="EZC17"/>
      <c r="EZD17" s="20"/>
      <c r="EZE17"/>
      <c r="EZF17" s="20"/>
      <c r="EZG17"/>
      <c r="EZH17" s="20"/>
      <c r="EZI17"/>
      <c r="EZJ17" s="20"/>
      <c r="EZK17"/>
      <c r="EZL17" s="20"/>
      <c r="EZM17"/>
      <c r="EZN17" s="20"/>
      <c r="EZO17"/>
      <c r="EZP17" s="20"/>
      <c r="EZQ17"/>
      <c r="EZR17" s="20"/>
      <c r="EZS17"/>
      <c r="EZT17" s="20"/>
      <c r="EZU17"/>
      <c r="EZV17" s="20"/>
      <c r="EZW17"/>
      <c r="EZX17" s="20"/>
      <c r="EZY17"/>
      <c r="EZZ17" s="20"/>
      <c r="FAA17"/>
      <c r="FAB17" s="20"/>
      <c r="FAC17"/>
      <c r="FAD17" s="20"/>
      <c r="FAE17"/>
      <c r="FAF17" s="20"/>
      <c r="FAG17"/>
      <c r="FAH17" s="20"/>
      <c r="FAI17"/>
      <c r="FAJ17" s="20"/>
      <c r="FAK17"/>
      <c r="FAL17" s="20"/>
      <c r="FAM17"/>
      <c r="FAN17" s="20"/>
      <c r="FAO17"/>
      <c r="FAP17" s="20"/>
      <c r="FAQ17"/>
      <c r="FAR17" s="20"/>
      <c r="FAS17"/>
      <c r="FAT17" s="20"/>
      <c r="FAU17"/>
      <c r="FAV17" s="20"/>
      <c r="FAW17"/>
      <c r="FAX17" s="20"/>
      <c r="FAY17"/>
      <c r="FAZ17" s="20"/>
      <c r="FBA17"/>
      <c r="FBB17" s="20"/>
      <c r="FBC17"/>
      <c r="FBD17" s="20"/>
      <c r="FBE17"/>
      <c r="FBF17" s="20"/>
      <c r="FBG17"/>
      <c r="FBH17" s="20"/>
      <c r="FBI17"/>
      <c r="FBJ17" s="20"/>
      <c r="FBK17"/>
      <c r="FBL17" s="20"/>
      <c r="FBM17"/>
      <c r="FBN17" s="20"/>
      <c r="FBO17"/>
      <c r="FBP17" s="20"/>
      <c r="FBQ17"/>
      <c r="FBR17" s="20"/>
      <c r="FBS17"/>
      <c r="FBT17" s="20"/>
      <c r="FBU17"/>
      <c r="FBV17" s="20"/>
      <c r="FBW17"/>
      <c r="FBX17" s="20"/>
      <c r="FBY17"/>
      <c r="FBZ17" s="20"/>
      <c r="FCA17"/>
      <c r="FCB17" s="20"/>
      <c r="FCC17"/>
      <c r="FCD17" s="20"/>
      <c r="FCE17"/>
      <c r="FCF17" s="20"/>
      <c r="FCG17"/>
      <c r="FCH17" s="20"/>
      <c r="FCI17"/>
      <c r="FCJ17" s="20"/>
      <c r="FCK17"/>
      <c r="FCL17" s="20"/>
      <c r="FCM17"/>
      <c r="FCN17" s="20"/>
      <c r="FCO17"/>
      <c r="FCP17" s="20"/>
      <c r="FCQ17"/>
      <c r="FCR17" s="20"/>
      <c r="FCS17"/>
      <c r="FCT17" s="20"/>
      <c r="FCU17"/>
      <c r="FCV17" s="20"/>
      <c r="FCW17"/>
      <c r="FCX17" s="20"/>
      <c r="FCY17"/>
      <c r="FCZ17" s="20"/>
      <c r="FDA17"/>
      <c r="FDB17" s="20"/>
      <c r="FDC17"/>
      <c r="FDD17" s="20"/>
      <c r="FDE17"/>
      <c r="FDF17" s="20"/>
      <c r="FDG17"/>
      <c r="FDH17" s="20"/>
      <c r="FDI17"/>
      <c r="FDJ17" s="20"/>
      <c r="FDK17"/>
      <c r="FDL17" s="20"/>
      <c r="FDM17"/>
      <c r="FDN17" s="20"/>
      <c r="FDO17"/>
      <c r="FDP17" s="20"/>
      <c r="FDQ17"/>
      <c r="FDR17" s="20"/>
      <c r="FDS17"/>
      <c r="FDT17" s="20"/>
      <c r="FDU17"/>
      <c r="FDV17" s="20"/>
      <c r="FDW17"/>
      <c r="FDX17" s="20"/>
      <c r="FDY17"/>
      <c r="FDZ17" s="20"/>
      <c r="FEA17"/>
      <c r="FEB17" s="20"/>
      <c r="FEC17"/>
      <c r="FED17" s="20"/>
      <c r="FEE17"/>
      <c r="FEF17" s="20"/>
      <c r="FEG17"/>
      <c r="FEH17" s="20"/>
      <c r="FEI17"/>
      <c r="FEJ17" s="20"/>
      <c r="FEK17"/>
      <c r="FEL17" s="20"/>
      <c r="FEM17"/>
      <c r="FEN17" s="20"/>
      <c r="FEO17"/>
      <c r="FEP17" s="20"/>
      <c r="FEQ17"/>
      <c r="FER17" s="20"/>
      <c r="FES17"/>
      <c r="FET17" s="20"/>
      <c r="FEU17"/>
      <c r="FEV17" s="20"/>
      <c r="FEW17"/>
      <c r="FEX17" s="20"/>
      <c r="FEY17"/>
      <c r="FEZ17" s="20"/>
      <c r="FFA17"/>
      <c r="FFB17" s="20"/>
      <c r="FFC17"/>
      <c r="FFD17" s="20"/>
      <c r="FFE17"/>
      <c r="FFF17" s="20"/>
      <c r="FFG17"/>
      <c r="FFH17" s="20"/>
      <c r="FFI17"/>
      <c r="FFJ17" s="20"/>
      <c r="FFK17"/>
      <c r="FFL17" s="20"/>
      <c r="FFM17"/>
      <c r="FFN17" s="20"/>
      <c r="FFO17"/>
      <c r="FFP17" s="20"/>
      <c r="FFQ17"/>
      <c r="FFR17" s="20"/>
      <c r="FFS17"/>
      <c r="FFT17" s="20"/>
      <c r="FFU17"/>
      <c r="FFV17" s="20"/>
      <c r="FFW17"/>
      <c r="FFX17" s="20"/>
      <c r="FFY17"/>
      <c r="FFZ17" s="20"/>
      <c r="FGA17"/>
      <c r="FGB17" s="20"/>
      <c r="FGC17"/>
      <c r="FGD17" s="20"/>
      <c r="FGE17"/>
      <c r="FGF17" s="20"/>
      <c r="FGG17"/>
      <c r="FGH17" s="20"/>
      <c r="FGI17"/>
      <c r="FGJ17" s="20"/>
      <c r="FGK17"/>
      <c r="FGL17" s="20"/>
      <c r="FGM17"/>
      <c r="FGN17" s="20"/>
      <c r="FGO17"/>
      <c r="FGP17" s="20"/>
      <c r="FGQ17"/>
      <c r="FGR17" s="20"/>
      <c r="FGS17"/>
      <c r="FGT17" s="20"/>
      <c r="FGU17"/>
      <c r="FGV17" s="20"/>
      <c r="FGW17"/>
      <c r="FGX17" s="20"/>
      <c r="FGY17"/>
      <c r="FGZ17" s="20"/>
      <c r="FHA17"/>
      <c r="FHB17" s="20"/>
      <c r="FHC17"/>
      <c r="FHD17" s="20"/>
      <c r="FHE17"/>
      <c r="FHF17" s="20"/>
      <c r="FHG17"/>
      <c r="FHH17" s="20"/>
      <c r="FHI17"/>
      <c r="FHJ17" s="20"/>
      <c r="FHK17"/>
      <c r="FHL17" s="20"/>
      <c r="FHM17"/>
      <c r="FHN17" s="20"/>
      <c r="FHO17"/>
      <c r="FHP17" s="20"/>
      <c r="FHQ17"/>
      <c r="FHR17" s="20"/>
      <c r="FHS17"/>
      <c r="FHT17" s="20"/>
      <c r="FHU17"/>
      <c r="FHV17" s="20"/>
      <c r="FHW17"/>
      <c r="FHX17" s="20"/>
      <c r="FHY17"/>
      <c r="FHZ17" s="20"/>
      <c r="FIA17"/>
      <c r="FIB17" s="20"/>
      <c r="FIC17"/>
      <c r="FID17" s="20"/>
      <c r="FIE17"/>
      <c r="FIF17" s="20"/>
      <c r="FIG17"/>
      <c r="FIH17" s="20"/>
      <c r="FII17"/>
      <c r="FIJ17" s="20"/>
      <c r="FIK17"/>
      <c r="FIL17" s="20"/>
      <c r="FIM17"/>
      <c r="FIN17" s="20"/>
      <c r="FIO17"/>
      <c r="FIP17" s="20"/>
      <c r="FIQ17"/>
      <c r="FIR17" s="20"/>
      <c r="FIS17"/>
      <c r="FIT17" s="20"/>
      <c r="FIU17"/>
      <c r="FIV17" s="20"/>
      <c r="FIW17"/>
      <c r="FIX17" s="20"/>
      <c r="FIY17"/>
      <c r="FIZ17" s="20"/>
      <c r="FJA17"/>
      <c r="FJB17" s="20"/>
      <c r="FJC17"/>
      <c r="FJD17" s="20"/>
      <c r="FJE17"/>
      <c r="FJF17" s="20"/>
      <c r="FJG17"/>
      <c r="FJH17" s="20"/>
      <c r="FJI17"/>
      <c r="FJJ17" s="20"/>
      <c r="FJK17"/>
      <c r="FJL17" s="20"/>
      <c r="FJM17"/>
      <c r="FJN17" s="20"/>
      <c r="FJO17"/>
      <c r="FJP17" s="20"/>
      <c r="FJQ17"/>
      <c r="FJR17" s="20"/>
      <c r="FJS17"/>
      <c r="FJT17" s="20"/>
      <c r="FJU17"/>
      <c r="FJV17" s="20"/>
      <c r="FJW17"/>
      <c r="FJX17" s="20"/>
      <c r="FJY17"/>
      <c r="FJZ17" s="20"/>
      <c r="FKA17"/>
      <c r="FKB17" s="20"/>
      <c r="FKC17"/>
      <c r="FKD17" s="20"/>
      <c r="FKE17"/>
      <c r="FKF17" s="20"/>
      <c r="FKG17"/>
      <c r="FKH17" s="20"/>
      <c r="FKI17"/>
      <c r="FKJ17" s="20"/>
      <c r="FKK17"/>
      <c r="FKL17" s="20"/>
      <c r="FKM17"/>
      <c r="FKN17" s="20"/>
      <c r="FKO17"/>
      <c r="FKP17" s="20"/>
      <c r="FKQ17"/>
      <c r="FKR17" s="20"/>
      <c r="FKS17"/>
      <c r="FKT17" s="20"/>
      <c r="FKU17"/>
      <c r="FKV17" s="20"/>
      <c r="FKW17"/>
      <c r="FKX17" s="20"/>
      <c r="FKY17"/>
      <c r="FKZ17" s="20"/>
      <c r="FLA17"/>
      <c r="FLB17" s="20"/>
      <c r="FLC17"/>
      <c r="FLD17" s="20"/>
      <c r="FLE17"/>
      <c r="FLF17" s="20"/>
      <c r="FLG17"/>
      <c r="FLH17" s="20"/>
      <c r="FLI17"/>
      <c r="FLJ17" s="20"/>
      <c r="FLK17"/>
      <c r="FLL17" s="20"/>
      <c r="FLM17"/>
      <c r="FLN17" s="20"/>
      <c r="FLO17"/>
      <c r="FLP17" s="20"/>
      <c r="FLQ17"/>
      <c r="FLR17" s="20"/>
      <c r="FLS17"/>
      <c r="FLT17" s="20"/>
      <c r="FLU17"/>
      <c r="FLV17" s="20"/>
      <c r="FLW17"/>
      <c r="FLX17" s="20"/>
      <c r="FLY17"/>
      <c r="FLZ17" s="20"/>
      <c r="FMA17"/>
      <c r="FMB17" s="20"/>
      <c r="FMC17"/>
      <c r="FMD17" s="20"/>
      <c r="FME17"/>
      <c r="FMF17" s="20"/>
      <c r="FMG17"/>
      <c r="FMH17" s="20"/>
      <c r="FMI17"/>
      <c r="FMJ17" s="20"/>
      <c r="FMK17"/>
      <c r="FML17" s="20"/>
      <c r="FMM17"/>
      <c r="FMN17" s="20"/>
      <c r="FMO17"/>
      <c r="FMP17" s="20"/>
      <c r="FMQ17"/>
      <c r="FMR17" s="20"/>
      <c r="FMS17"/>
      <c r="FMT17" s="20"/>
      <c r="FMU17"/>
      <c r="FMV17" s="20"/>
      <c r="FMW17"/>
      <c r="FMX17" s="20"/>
      <c r="FMY17"/>
      <c r="FMZ17" s="20"/>
      <c r="FNA17"/>
      <c r="FNB17" s="20"/>
      <c r="FNC17"/>
      <c r="FND17" s="20"/>
      <c r="FNE17"/>
      <c r="FNF17" s="20"/>
      <c r="FNG17"/>
      <c r="FNH17" s="20"/>
      <c r="FNI17"/>
      <c r="FNJ17" s="20"/>
      <c r="FNK17"/>
      <c r="FNL17" s="20"/>
      <c r="FNM17"/>
      <c r="FNN17" s="20"/>
      <c r="FNO17"/>
      <c r="FNP17" s="20"/>
      <c r="FNQ17"/>
      <c r="FNR17" s="20"/>
      <c r="FNS17"/>
      <c r="FNT17" s="20"/>
      <c r="FNU17"/>
      <c r="FNV17" s="20"/>
      <c r="FNW17"/>
      <c r="FNX17" s="20"/>
      <c r="FNY17"/>
      <c r="FNZ17" s="20"/>
      <c r="FOA17"/>
      <c r="FOB17" s="20"/>
      <c r="FOC17"/>
      <c r="FOD17" s="20"/>
      <c r="FOE17"/>
      <c r="FOF17" s="20"/>
      <c r="FOG17"/>
      <c r="FOH17" s="20"/>
      <c r="FOI17"/>
      <c r="FOJ17" s="20"/>
      <c r="FOK17"/>
      <c r="FOL17" s="20"/>
      <c r="FOM17"/>
      <c r="FON17" s="20"/>
      <c r="FOO17"/>
      <c r="FOP17" s="20"/>
      <c r="FOQ17"/>
      <c r="FOR17" s="20"/>
      <c r="FOS17"/>
      <c r="FOT17" s="20"/>
      <c r="FOU17"/>
      <c r="FOV17" s="20"/>
      <c r="FOW17"/>
      <c r="FOX17" s="20"/>
      <c r="FOY17"/>
      <c r="FOZ17" s="20"/>
      <c r="FPA17"/>
      <c r="FPB17" s="20"/>
      <c r="FPC17"/>
      <c r="FPD17" s="20"/>
      <c r="FPE17"/>
      <c r="FPF17" s="20"/>
      <c r="FPG17"/>
      <c r="FPH17" s="20"/>
      <c r="FPI17"/>
      <c r="FPJ17" s="20"/>
      <c r="FPK17"/>
      <c r="FPL17" s="20"/>
      <c r="FPM17"/>
      <c r="FPN17" s="20"/>
      <c r="FPO17"/>
      <c r="FPP17" s="20"/>
      <c r="FPQ17"/>
      <c r="FPR17" s="20"/>
      <c r="FPS17"/>
      <c r="FPT17" s="20"/>
      <c r="FPU17"/>
      <c r="FPV17" s="20"/>
      <c r="FPW17"/>
      <c r="FPX17" s="20"/>
      <c r="FPY17"/>
      <c r="FPZ17" s="20"/>
      <c r="FQA17"/>
      <c r="FQB17" s="20"/>
      <c r="FQC17"/>
      <c r="FQD17" s="20"/>
      <c r="FQE17"/>
      <c r="FQF17" s="20"/>
      <c r="FQG17"/>
      <c r="FQH17" s="20"/>
      <c r="FQI17"/>
      <c r="FQJ17" s="20"/>
      <c r="FQK17"/>
      <c r="FQL17" s="20"/>
      <c r="FQM17"/>
      <c r="FQN17" s="20"/>
      <c r="FQO17"/>
      <c r="FQP17" s="20"/>
      <c r="FQQ17"/>
      <c r="FQR17" s="20"/>
      <c r="FQS17"/>
      <c r="FQT17" s="20"/>
      <c r="FQU17"/>
      <c r="FQV17" s="20"/>
      <c r="FQW17"/>
      <c r="FQX17" s="20"/>
      <c r="FQY17"/>
      <c r="FQZ17" s="20"/>
      <c r="FRA17"/>
      <c r="FRB17" s="20"/>
      <c r="FRC17"/>
      <c r="FRD17" s="20"/>
      <c r="FRE17"/>
      <c r="FRF17" s="20"/>
      <c r="FRG17"/>
      <c r="FRH17" s="20"/>
      <c r="FRI17"/>
      <c r="FRJ17" s="20"/>
      <c r="FRK17"/>
      <c r="FRL17" s="20"/>
      <c r="FRM17"/>
      <c r="FRN17" s="20"/>
      <c r="FRO17"/>
      <c r="FRP17" s="20"/>
      <c r="FRQ17"/>
      <c r="FRR17" s="20"/>
      <c r="FRS17"/>
      <c r="FRT17" s="20"/>
      <c r="FRU17"/>
      <c r="FRV17" s="20"/>
      <c r="FRW17"/>
      <c r="FRX17" s="20"/>
      <c r="FRY17"/>
      <c r="FRZ17" s="20"/>
      <c r="FSA17"/>
      <c r="FSB17" s="20"/>
      <c r="FSC17"/>
      <c r="FSD17" s="20"/>
      <c r="FSE17"/>
      <c r="FSF17" s="20"/>
      <c r="FSG17"/>
      <c r="FSH17" s="20"/>
      <c r="FSI17"/>
      <c r="FSJ17" s="20"/>
      <c r="FSK17"/>
      <c r="FSL17" s="20"/>
      <c r="FSM17"/>
      <c r="FSN17" s="20"/>
      <c r="FSO17"/>
      <c r="FSP17" s="20"/>
      <c r="FSQ17"/>
      <c r="FSR17" s="20"/>
      <c r="FSS17"/>
      <c r="FST17" s="20"/>
      <c r="FSU17"/>
      <c r="FSV17" s="20"/>
      <c r="FSW17"/>
      <c r="FSX17" s="20"/>
      <c r="FSY17"/>
      <c r="FSZ17" s="20"/>
      <c r="FTA17"/>
      <c r="FTB17" s="20"/>
      <c r="FTC17"/>
      <c r="FTD17" s="20"/>
      <c r="FTE17"/>
      <c r="FTF17" s="20"/>
      <c r="FTG17"/>
      <c r="FTH17" s="20"/>
      <c r="FTI17"/>
      <c r="FTJ17" s="20"/>
      <c r="FTK17"/>
      <c r="FTL17" s="20"/>
      <c r="FTM17"/>
      <c r="FTN17" s="20"/>
      <c r="FTO17"/>
      <c r="FTP17" s="20"/>
      <c r="FTQ17"/>
      <c r="FTR17" s="20"/>
      <c r="FTS17"/>
      <c r="FTT17" s="20"/>
      <c r="FTU17"/>
      <c r="FTV17" s="20"/>
      <c r="FTW17"/>
      <c r="FTX17" s="20"/>
      <c r="FTY17"/>
      <c r="FTZ17" s="20"/>
      <c r="FUA17"/>
      <c r="FUB17" s="20"/>
      <c r="FUC17"/>
      <c r="FUD17" s="20"/>
      <c r="FUE17"/>
      <c r="FUF17" s="20"/>
      <c r="FUG17"/>
      <c r="FUH17" s="20"/>
      <c r="FUI17"/>
      <c r="FUJ17" s="20"/>
      <c r="FUK17"/>
      <c r="FUL17" s="20"/>
      <c r="FUM17"/>
      <c r="FUN17" s="20"/>
      <c r="FUO17"/>
      <c r="FUP17" s="20"/>
      <c r="FUQ17"/>
      <c r="FUR17" s="20"/>
      <c r="FUS17"/>
      <c r="FUT17" s="20"/>
      <c r="FUU17"/>
      <c r="FUV17" s="20"/>
      <c r="FUW17"/>
      <c r="FUX17" s="20"/>
      <c r="FUY17"/>
      <c r="FUZ17" s="20"/>
      <c r="FVA17"/>
      <c r="FVB17" s="20"/>
      <c r="FVC17"/>
      <c r="FVD17" s="20"/>
      <c r="FVE17"/>
      <c r="FVF17" s="20"/>
      <c r="FVG17"/>
      <c r="FVH17" s="20"/>
      <c r="FVI17"/>
      <c r="FVJ17" s="20"/>
      <c r="FVK17"/>
      <c r="FVL17" s="20"/>
      <c r="FVM17"/>
      <c r="FVN17" s="20"/>
      <c r="FVO17"/>
      <c r="FVP17" s="20"/>
      <c r="FVQ17"/>
      <c r="FVR17" s="20"/>
      <c r="FVS17"/>
      <c r="FVT17" s="20"/>
      <c r="FVU17"/>
      <c r="FVV17" s="20"/>
      <c r="FVW17"/>
      <c r="FVX17" s="20"/>
      <c r="FVY17"/>
      <c r="FVZ17" s="20"/>
      <c r="FWA17"/>
      <c r="FWB17" s="20"/>
      <c r="FWC17"/>
      <c r="FWD17" s="20"/>
      <c r="FWE17"/>
      <c r="FWF17" s="20"/>
      <c r="FWG17"/>
      <c r="FWH17" s="20"/>
      <c r="FWI17"/>
      <c r="FWJ17" s="20"/>
      <c r="FWK17"/>
      <c r="FWL17" s="20"/>
      <c r="FWM17"/>
      <c r="FWN17" s="20"/>
      <c r="FWO17"/>
      <c r="FWP17" s="20"/>
      <c r="FWQ17"/>
      <c r="FWR17" s="20"/>
      <c r="FWS17"/>
      <c r="FWT17" s="20"/>
      <c r="FWU17"/>
      <c r="FWV17" s="20"/>
      <c r="FWW17"/>
      <c r="FWX17" s="20"/>
      <c r="FWY17"/>
      <c r="FWZ17" s="20"/>
      <c r="FXA17"/>
      <c r="FXB17" s="20"/>
      <c r="FXC17"/>
      <c r="FXD17" s="20"/>
      <c r="FXE17"/>
      <c r="FXF17" s="20"/>
      <c r="FXG17"/>
      <c r="FXH17" s="20"/>
      <c r="FXI17"/>
      <c r="FXJ17" s="20"/>
      <c r="FXK17"/>
      <c r="FXL17" s="20"/>
      <c r="FXM17"/>
      <c r="FXN17" s="20"/>
      <c r="FXO17"/>
      <c r="FXP17" s="20"/>
      <c r="FXQ17"/>
      <c r="FXR17" s="20"/>
      <c r="FXS17"/>
      <c r="FXT17" s="20"/>
      <c r="FXU17"/>
      <c r="FXV17" s="20"/>
      <c r="FXW17"/>
      <c r="FXX17" s="20"/>
      <c r="FXY17"/>
      <c r="FXZ17" s="20"/>
      <c r="FYA17"/>
      <c r="FYB17" s="20"/>
      <c r="FYC17"/>
      <c r="FYD17" s="20"/>
      <c r="FYE17"/>
      <c r="FYF17" s="20"/>
      <c r="FYG17"/>
      <c r="FYH17" s="20"/>
      <c r="FYI17"/>
      <c r="FYJ17" s="20"/>
      <c r="FYK17"/>
      <c r="FYL17" s="20"/>
      <c r="FYM17"/>
      <c r="FYN17" s="20"/>
      <c r="FYO17"/>
      <c r="FYP17" s="20"/>
      <c r="FYQ17"/>
      <c r="FYR17" s="20"/>
      <c r="FYS17"/>
      <c r="FYT17" s="20"/>
      <c r="FYU17"/>
      <c r="FYV17" s="20"/>
      <c r="FYW17"/>
      <c r="FYX17" s="20"/>
      <c r="FYY17"/>
      <c r="FYZ17" s="20"/>
      <c r="FZA17"/>
      <c r="FZB17" s="20"/>
      <c r="FZC17"/>
      <c r="FZD17" s="20"/>
      <c r="FZE17"/>
      <c r="FZF17" s="20"/>
      <c r="FZG17"/>
      <c r="FZH17" s="20"/>
      <c r="FZI17"/>
      <c r="FZJ17" s="20"/>
      <c r="FZK17"/>
      <c r="FZL17" s="20"/>
      <c r="FZM17"/>
      <c r="FZN17" s="20"/>
      <c r="FZO17"/>
      <c r="FZP17" s="20"/>
      <c r="FZQ17"/>
      <c r="FZR17" s="20"/>
      <c r="FZS17"/>
      <c r="FZT17" s="20"/>
      <c r="FZU17"/>
      <c r="FZV17" s="20"/>
      <c r="FZW17"/>
      <c r="FZX17" s="20"/>
      <c r="FZY17"/>
      <c r="FZZ17" s="20"/>
      <c r="GAA17"/>
      <c r="GAB17" s="20"/>
      <c r="GAC17"/>
      <c r="GAD17" s="20"/>
      <c r="GAE17"/>
      <c r="GAF17" s="20"/>
      <c r="GAG17"/>
      <c r="GAH17" s="20"/>
      <c r="GAI17"/>
      <c r="GAJ17" s="20"/>
      <c r="GAK17"/>
      <c r="GAL17" s="20"/>
      <c r="GAM17"/>
      <c r="GAN17" s="20"/>
      <c r="GAO17"/>
      <c r="GAP17" s="20"/>
      <c r="GAQ17"/>
      <c r="GAR17" s="20"/>
      <c r="GAS17"/>
      <c r="GAT17" s="20"/>
      <c r="GAU17"/>
      <c r="GAV17" s="20"/>
      <c r="GAW17"/>
      <c r="GAX17" s="20"/>
      <c r="GAY17"/>
      <c r="GAZ17" s="20"/>
      <c r="GBA17"/>
      <c r="GBB17" s="20"/>
      <c r="GBC17"/>
      <c r="GBD17" s="20"/>
      <c r="GBE17"/>
      <c r="GBF17" s="20"/>
      <c r="GBG17"/>
      <c r="GBH17" s="20"/>
      <c r="GBI17"/>
      <c r="GBJ17" s="20"/>
      <c r="GBK17"/>
      <c r="GBL17" s="20"/>
      <c r="GBM17"/>
      <c r="GBN17" s="20"/>
      <c r="GBO17"/>
      <c r="GBP17" s="20"/>
      <c r="GBQ17"/>
      <c r="GBR17" s="20"/>
      <c r="GBS17"/>
      <c r="GBT17" s="20"/>
      <c r="GBU17"/>
      <c r="GBV17" s="20"/>
      <c r="GBW17"/>
      <c r="GBX17" s="20"/>
      <c r="GBY17"/>
      <c r="GBZ17" s="20"/>
      <c r="GCA17"/>
      <c r="GCB17" s="20"/>
      <c r="GCC17"/>
      <c r="GCD17" s="20"/>
      <c r="GCE17"/>
      <c r="GCF17" s="20"/>
      <c r="GCG17"/>
      <c r="GCH17" s="20"/>
      <c r="GCI17"/>
      <c r="GCJ17" s="20"/>
      <c r="GCK17"/>
      <c r="GCL17" s="20"/>
      <c r="GCM17"/>
      <c r="GCN17" s="20"/>
      <c r="GCO17"/>
      <c r="GCP17" s="20"/>
      <c r="GCQ17"/>
      <c r="GCR17" s="20"/>
      <c r="GCS17"/>
      <c r="GCT17" s="20"/>
      <c r="GCU17"/>
      <c r="GCV17" s="20"/>
      <c r="GCW17"/>
      <c r="GCX17" s="20"/>
      <c r="GCY17"/>
      <c r="GCZ17" s="20"/>
      <c r="GDA17"/>
      <c r="GDB17" s="20"/>
      <c r="GDC17"/>
      <c r="GDD17" s="20"/>
      <c r="GDE17"/>
      <c r="GDF17" s="20"/>
      <c r="GDG17"/>
      <c r="GDH17" s="20"/>
      <c r="GDI17"/>
      <c r="GDJ17" s="20"/>
      <c r="GDK17"/>
      <c r="GDL17" s="20"/>
      <c r="GDM17"/>
      <c r="GDN17" s="20"/>
      <c r="GDO17"/>
      <c r="GDP17" s="20"/>
      <c r="GDQ17"/>
      <c r="GDR17" s="20"/>
      <c r="GDS17"/>
      <c r="GDT17" s="20"/>
      <c r="GDU17"/>
      <c r="GDV17" s="20"/>
      <c r="GDW17"/>
      <c r="GDX17" s="20"/>
      <c r="GDY17"/>
      <c r="GDZ17" s="20"/>
      <c r="GEA17"/>
      <c r="GEB17" s="20"/>
      <c r="GEC17"/>
      <c r="GED17" s="20"/>
      <c r="GEE17"/>
      <c r="GEF17" s="20"/>
      <c r="GEG17"/>
      <c r="GEH17" s="20"/>
      <c r="GEI17"/>
      <c r="GEJ17" s="20"/>
      <c r="GEK17"/>
      <c r="GEL17" s="20"/>
      <c r="GEM17"/>
      <c r="GEN17" s="20"/>
      <c r="GEO17"/>
      <c r="GEP17" s="20"/>
      <c r="GEQ17"/>
      <c r="GER17" s="20"/>
      <c r="GES17"/>
      <c r="GET17" s="20"/>
      <c r="GEU17"/>
      <c r="GEV17" s="20"/>
      <c r="GEW17"/>
      <c r="GEX17" s="20"/>
      <c r="GEY17"/>
      <c r="GEZ17" s="20"/>
      <c r="GFA17"/>
      <c r="GFB17" s="20"/>
      <c r="GFC17"/>
      <c r="GFD17" s="20"/>
      <c r="GFE17"/>
      <c r="GFF17" s="20"/>
      <c r="GFG17"/>
      <c r="GFH17" s="20"/>
      <c r="GFI17"/>
      <c r="GFJ17" s="20"/>
      <c r="GFK17"/>
      <c r="GFL17" s="20"/>
      <c r="GFM17"/>
      <c r="GFN17" s="20"/>
      <c r="GFO17"/>
      <c r="GFP17" s="20"/>
      <c r="GFQ17"/>
      <c r="GFR17" s="20"/>
      <c r="GFS17"/>
      <c r="GFT17" s="20"/>
      <c r="GFU17"/>
      <c r="GFV17" s="20"/>
      <c r="GFW17"/>
      <c r="GFX17" s="20"/>
      <c r="GFY17"/>
      <c r="GFZ17" s="20"/>
      <c r="GGA17"/>
      <c r="GGB17" s="20"/>
      <c r="GGC17"/>
      <c r="GGD17" s="20"/>
      <c r="GGE17"/>
      <c r="GGF17" s="20"/>
      <c r="GGG17"/>
      <c r="GGH17" s="20"/>
      <c r="GGI17"/>
      <c r="GGJ17" s="20"/>
      <c r="GGK17"/>
      <c r="GGL17" s="20"/>
      <c r="GGM17"/>
      <c r="GGN17" s="20"/>
      <c r="GGO17"/>
      <c r="GGP17" s="20"/>
      <c r="GGQ17"/>
      <c r="GGR17" s="20"/>
      <c r="GGS17"/>
      <c r="GGT17" s="20"/>
      <c r="GGU17"/>
      <c r="GGV17" s="20"/>
      <c r="GGW17"/>
      <c r="GGX17" s="20"/>
      <c r="GGY17"/>
      <c r="GGZ17" s="20"/>
      <c r="GHA17"/>
      <c r="GHB17" s="20"/>
      <c r="GHC17"/>
      <c r="GHD17" s="20"/>
      <c r="GHE17"/>
      <c r="GHF17" s="20"/>
      <c r="GHG17"/>
      <c r="GHH17" s="20"/>
      <c r="GHI17"/>
      <c r="GHJ17" s="20"/>
      <c r="GHK17"/>
      <c r="GHL17" s="20"/>
      <c r="GHM17"/>
      <c r="GHN17" s="20"/>
      <c r="GHO17"/>
      <c r="GHP17" s="20"/>
      <c r="GHQ17"/>
      <c r="GHR17" s="20"/>
      <c r="GHS17"/>
      <c r="GHT17" s="20"/>
      <c r="GHU17"/>
      <c r="GHV17" s="20"/>
      <c r="GHW17"/>
      <c r="GHX17" s="20"/>
      <c r="GHY17"/>
      <c r="GHZ17" s="20"/>
      <c r="GIA17"/>
      <c r="GIB17" s="20"/>
      <c r="GIC17"/>
      <c r="GID17" s="20"/>
      <c r="GIE17"/>
      <c r="GIF17" s="20"/>
      <c r="GIG17"/>
      <c r="GIH17" s="20"/>
      <c r="GII17"/>
      <c r="GIJ17" s="20"/>
      <c r="GIK17"/>
      <c r="GIL17" s="20"/>
      <c r="GIM17"/>
      <c r="GIN17" s="20"/>
      <c r="GIO17"/>
      <c r="GIP17" s="20"/>
      <c r="GIQ17"/>
      <c r="GIR17" s="20"/>
      <c r="GIS17"/>
      <c r="GIT17" s="20"/>
      <c r="GIU17"/>
      <c r="GIV17" s="20"/>
      <c r="GIW17"/>
      <c r="GIX17" s="20"/>
      <c r="GIY17"/>
      <c r="GIZ17" s="20"/>
      <c r="GJA17"/>
      <c r="GJB17" s="20"/>
      <c r="GJC17"/>
      <c r="GJD17" s="20"/>
      <c r="GJE17"/>
      <c r="GJF17" s="20"/>
      <c r="GJG17"/>
      <c r="GJH17" s="20"/>
      <c r="GJI17"/>
      <c r="GJJ17" s="20"/>
      <c r="GJK17"/>
      <c r="GJL17" s="20"/>
      <c r="GJM17"/>
      <c r="GJN17" s="20"/>
      <c r="GJO17"/>
      <c r="GJP17" s="20"/>
      <c r="GJQ17"/>
      <c r="GJR17" s="20"/>
      <c r="GJS17"/>
      <c r="GJT17" s="20"/>
      <c r="GJU17"/>
      <c r="GJV17" s="20"/>
      <c r="GJW17"/>
      <c r="GJX17" s="20"/>
      <c r="GJY17"/>
      <c r="GJZ17" s="20"/>
      <c r="GKA17"/>
      <c r="GKB17" s="20"/>
      <c r="GKC17"/>
      <c r="GKD17" s="20"/>
      <c r="GKE17"/>
      <c r="GKF17" s="20"/>
      <c r="GKG17"/>
      <c r="GKH17" s="20"/>
      <c r="GKI17"/>
      <c r="GKJ17" s="20"/>
      <c r="GKK17"/>
      <c r="GKL17" s="20"/>
      <c r="GKM17"/>
      <c r="GKN17" s="20"/>
      <c r="GKO17"/>
      <c r="GKP17" s="20"/>
      <c r="GKQ17"/>
      <c r="GKR17" s="20"/>
      <c r="GKS17"/>
      <c r="GKT17" s="20"/>
      <c r="GKU17"/>
      <c r="GKV17" s="20"/>
      <c r="GKW17"/>
      <c r="GKX17" s="20"/>
      <c r="GKY17"/>
      <c r="GKZ17" s="20"/>
      <c r="GLA17"/>
      <c r="GLB17" s="20"/>
      <c r="GLC17"/>
      <c r="GLD17" s="20"/>
      <c r="GLE17"/>
      <c r="GLF17" s="20"/>
      <c r="GLG17"/>
      <c r="GLH17" s="20"/>
      <c r="GLI17"/>
      <c r="GLJ17" s="20"/>
      <c r="GLK17"/>
      <c r="GLL17" s="20"/>
      <c r="GLM17"/>
      <c r="GLN17" s="20"/>
      <c r="GLO17"/>
      <c r="GLP17" s="20"/>
      <c r="GLQ17"/>
      <c r="GLR17" s="20"/>
      <c r="GLS17"/>
      <c r="GLT17" s="20"/>
      <c r="GLU17"/>
      <c r="GLV17" s="20"/>
      <c r="GLW17"/>
      <c r="GLX17" s="20"/>
      <c r="GLY17"/>
      <c r="GLZ17" s="20"/>
      <c r="GMA17"/>
      <c r="GMB17" s="20"/>
      <c r="GMC17"/>
      <c r="GMD17" s="20"/>
      <c r="GME17"/>
      <c r="GMF17" s="20"/>
      <c r="GMG17"/>
      <c r="GMH17" s="20"/>
      <c r="GMI17"/>
      <c r="GMJ17" s="20"/>
      <c r="GMK17"/>
      <c r="GML17" s="20"/>
      <c r="GMM17"/>
      <c r="GMN17" s="20"/>
      <c r="GMO17"/>
      <c r="GMP17" s="20"/>
      <c r="GMQ17"/>
      <c r="GMR17" s="20"/>
      <c r="GMS17"/>
      <c r="GMT17" s="20"/>
      <c r="GMU17"/>
      <c r="GMV17" s="20"/>
      <c r="GMW17"/>
      <c r="GMX17" s="20"/>
      <c r="GMY17"/>
      <c r="GMZ17" s="20"/>
      <c r="GNA17"/>
      <c r="GNB17" s="20"/>
      <c r="GNC17"/>
      <c r="GND17" s="20"/>
      <c r="GNE17"/>
      <c r="GNF17" s="20"/>
      <c r="GNG17"/>
      <c r="GNH17" s="20"/>
      <c r="GNI17"/>
      <c r="GNJ17" s="20"/>
      <c r="GNK17"/>
      <c r="GNL17" s="20"/>
      <c r="GNM17"/>
      <c r="GNN17" s="20"/>
      <c r="GNO17"/>
      <c r="GNP17" s="20"/>
      <c r="GNQ17"/>
      <c r="GNR17" s="20"/>
      <c r="GNS17"/>
      <c r="GNT17" s="20"/>
      <c r="GNU17"/>
      <c r="GNV17" s="20"/>
      <c r="GNW17"/>
      <c r="GNX17" s="20"/>
      <c r="GNY17"/>
      <c r="GNZ17" s="20"/>
      <c r="GOA17"/>
      <c r="GOB17" s="20"/>
      <c r="GOC17"/>
      <c r="GOD17" s="20"/>
      <c r="GOE17"/>
      <c r="GOF17" s="20"/>
      <c r="GOG17"/>
      <c r="GOH17" s="20"/>
      <c r="GOI17"/>
      <c r="GOJ17" s="20"/>
      <c r="GOK17"/>
      <c r="GOL17" s="20"/>
      <c r="GOM17"/>
      <c r="GON17" s="20"/>
      <c r="GOO17"/>
      <c r="GOP17" s="20"/>
      <c r="GOQ17"/>
      <c r="GOR17" s="20"/>
      <c r="GOS17"/>
      <c r="GOT17" s="20"/>
      <c r="GOU17"/>
      <c r="GOV17" s="20"/>
      <c r="GOW17"/>
      <c r="GOX17" s="20"/>
      <c r="GOY17"/>
      <c r="GOZ17" s="20"/>
      <c r="GPA17"/>
      <c r="GPB17" s="20"/>
      <c r="GPC17"/>
      <c r="GPD17" s="20"/>
      <c r="GPE17"/>
      <c r="GPF17" s="20"/>
      <c r="GPG17"/>
      <c r="GPH17" s="20"/>
      <c r="GPI17"/>
      <c r="GPJ17" s="20"/>
      <c r="GPK17"/>
      <c r="GPL17" s="20"/>
      <c r="GPM17"/>
      <c r="GPN17" s="20"/>
      <c r="GPO17"/>
      <c r="GPP17" s="20"/>
      <c r="GPQ17"/>
      <c r="GPR17" s="20"/>
      <c r="GPS17"/>
      <c r="GPT17" s="20"/>
      <c r="GPU17"/>
      <c r="GPV17" s="20"/>
      <c r="GPW17"/>
      <c r="GPX17" s="20"/>
      <c r="GPY17"/>
      <c r="GPZ17" s="20"/>
      <c r="GQA17"/>
      <c r="GQB17" s="20"/>
      <c r="GQC17"/>
      <c r="GQD17" s="20"/>
      <c r="GQE17"/>
      <c r="GQF17" s="20"/>
      <c r="GQG17"/>
      <c r="GQH17" s="20"/>
      <c r="GQI17"/>
      <c r="GQJ17" s="20"/>
      <c r="GQK17"/>
      <c r="GQL17" s="20"/>
      <c r="GQM17"/>
      <c r="GQN17" s="20"/>
      <c r="GQO17"/>
      <c r="GQP17" s="20"/>
      <c r="GQQ17"/>
      <c r="GQR17" s="20"/>
      <c r="GQS17"/>
      <c r="GQT17" s="20"/>
      <c r="GQU17"/>
      <c r="GQV17" s="20"/>
      <c r="GQW17"/>
      <c r="GQX17" s="20"/>
      <c r="GQY17"/>
      <c r="GQZ17" s="20"/>
      <c r="GRA17"/>
      <c r="GRB17" s="20"/>
      <c r="GRC17"/>
      <c r="GRD17" s="20"/>
      <c r="GRE17"/>
      <c r="GRF17" s="20"/>
      <c r="GRG17"/>
      <c r="GRH17" s="20"/>
      <c r="GRI17"/>
      <c r="GRJ17" s="20"/>
      <c r="GRK17"/>
      <c r="GRL17" s="20"/>
      <c r="GRM17"/>
      <c r="GRN17" s="20"/>
      <c r="GRO17"/>
      <c r="GRP17" s="20"/>
      <c r="GRQ17"/>
      <c r="GRR17" s="20"/>
      <c r="GRS17"/>
      <c r="GRT17" s="20"/>
      <c r="GRU17"/>
      <c r="GRV17" s="20"/>
      <c r="GRW17"/>
      <c r="GRX17" s="20"/>
      <c r="GRY17"/>
      <c r="GRZ17" s="20"/>
      <c r="GSA17"/>
      <c r="GSB17" s="20"/>
      <c r="GSC17"/>
      <c r="GSD17" s="20"/>
      <c r="GSE17"/>
      <c r="GSF17" s="20"/>
      <c r="GSG17"/>
      <c r="GSH17" s="20"/>
      <c r="GSI17"/>
      <c r="GSJ17" s="20"/>
      <c r="GSK17"/>
      <c r="GSL17" s="20"/>
      <c r="GSM17"/>
      <c r="GSN17" s="20"/>
      <c r="GSO17"/>
      <c r="GSP17" s="20"/>
      <c r="GSQ17"/>
      <c r="GSR17" s="20"/>
      <c r="GSS17"/>
      <c r="GST17" s="20"/>
      <c r="GSU17"/>
      <c r="GSV17" s="20"/>
      <c r="GSW17"/>
      <c r="GSX17" s="20"/>
      <c r="GSY17"/>
      <c r="GSZ17" s="20"/>
      <c r="GTA17"/>
      <c r="GTB17" s="20"/>
      <c r="GTC17"/>
      <c r="GTD17" s="20"/>
      <c r="GTE17"/>
      <c r="GTF17" s="20"/>
      <c r="GTG17"/>
      <c r="GTH17" s="20"/>
      <c r="GTI17"/>
      <c r="GTJ17" s="20"/>
      <c r="GTK17"/>
      <c r="GTL17" s="20"/>
      <c r="GTM17"/>
      <c r="GTN17" s="20"/>
      <c r="GTO17"/>
      <c r="GTP17" s="20"/>
      <c r="GTQ17"/>
      <c r="GTR17" s="20"/>
      <c r="GTS17"/>
      <c r="GTT17" s="20"/>
      <c r="GTU17"/>
      <c r="GTV17" s="20"/>
      <c r="GTW17"/>
      <c r="GTX17" s="20"/>
      <c r="GTY17"/>
      <c r="GTZ17" s="20"/>
      <c r="GUA17"/>
      <c r="GUB17" s="20"/>
      <c r="GUC17"/>
      <c r="GUD17" s="20"/>
      <c r="GUE17"/>
      <c r="GUF17" s="20"/>
      <c r="GUG17"/>
      <c r="GUH17" s="20"/>
      <c r="GUI17"/>
      <c r="GUJ17" s="20"/>
      <c r="GUK17"/>
      <c r="GUL17" s="20"/>
      <c r="GUM17"/>
      <c r="GUN17" s="20"/>
      <c r="GUO17"/>
      <c r="GUP17" s="20"/>
      <c r="GUQ17"/>
      <c r="GUR17" s="20"/>
      <c r="GUS17"/>
      <c r="GUT17" s="20"/>
      <c r="GUU17"/>
      <c r="GUV17" s="20"/>
      <c r="GUW17"/>
      <c r="GUX17" s="20"/>
      <c r="GUY17"/>
      <c r="GUZ17" s="20"/>
      <c r="GVA17"/>
      <c r="GVB17" s="20"/>
      <c r="GVC17"/>
      <c r="GVD17" s="20"/>
      <c r="GVE17"/>
      <c r="GVF17" s="20"/>
      <c r="GVG17"/>
      <c r="GVH17" s="20"/>
      <c r="GVI17"/>
      <c r="GVJ17" s="20"/>
      <c r="GVK17"/>
      <c r="GVL17" s="20"/>
      <c r="GVM17"/>
      <c r="GVN17" s="20"/>
      <c r="GVO17"/>
      <c r="GVP17" s="20"/>
      <c r="GVQ17"/>
      <c r="GVR17" s="20"/>
      <c r="GVS17"/>
      <c r="GVT17" s="20"/>
      <c r="GVU17"/>
      <c r="GVV17" s="20"/>
      <c r="GVW17"/>
      <c r="GVX17" s="20"/>
      <c r="GVY17"/>
      <c r="GVZ17" s="20"/>
      <c r="GWA17"/>
      <c r="GWB17" s="20"/>
      <c r="GWC17"/>
      <c r="GWD17" s="20"/>
      <c r="GWE17"/>
      <c r="GWF17" s="20"/>
      <c r="GWG17"/>
      <c r="GWH17" s="20"/>
      <c r="GWI17"/>
      <c r="GWJ17" s="20"/>
      <c r="GWK17"/>
      <c r="GWL17" s="20"/>
      <c r="GWM17"/>
      <c r="GWN17" s="20"/>
      <c r="GWO17"/>
      <c r="GWP17" s="20"/>
      <c r="GWQ17"/>
      <c r="GWR17" s="20"/>
      <c r="GWS17"/>
      <c r="GWT17" s="20"/>
      <c r="GWU17"/>
      <c r="GWV17" s="20"/>
      <c r="GWW17"/>
      <c r="GWX17" s="20"/>
      <c r="GWY17"/>
      <c r="GWZ17" s="20"/>
      <c r="GXA17"/>
      <c r="GXB17" s="20"/>
      <c r="GXC17"/>
      <c r="GXD17" s="20"/>
      <c r="GXE17"/>
      <c r="GXF17" s="20"/>
      <c r="GXG17"/>
      <c r="GXH17" s="20"/>
      <c r="GXI17"/>
      <c r="GXJ17" s="20"/>
      <c r="GXK17"/>
      <c r="GXL17" s="20"/>
      <c r="GXM17"/>
      <c r="GXN17" s="20"/>
      <c r="GXO17"/>
      <c r="GXP17" s="20"/>
      <c r="GXQ17"/>
      <c r="GXR17" s="20"/>
      <c r="GXS17"/>
      <c r="GXT17" s="20"/>
      <c r="GXU17"/>
      <c r="GXV17" s="20"/>
      <c r="GXW17"/>
      <c r="GXX17" s="20"/>
      <c r="GXY17"/>
      <c r="GXZ17" s="20"/>
      <c r="GYA17"/>
      <c r="GYB17" s="20"/>
      <c r="GYC17"/>
      <c r="GYD17" s="20"/>
      <c r="GYE17"/>
      <c r="GYF17" s="20"/>
      <c r="GYG17"/>
      <c r="GYH17" s="20"/>
      <c r="GYI17"/>
      <c r="GYJ17" s="20"/>
      <c r="GYK17"/>
      <c r="GYL17" s="20"/>
      <c r="GYM17"/>
      <c r="GYN17" s="20"/>
      <c r="GYO17"/>
      <c r="GYP17" s="20"/>
      <c r="GYQ17"/>
      <c r="GYR17" s="20"/>
      <c r="GYS17"/>
      <c r="GYT17" s="20"/>
      <c r="GYU17"/>
      <c r="GYV17" s="20"/>
      <c r="GYW17"/>
      <c r="GYX17" s="20"/>
      <c r="GYY17"/>
      <c r="GYZ17" s="20"/>
      <c r="GZA17"/>
      <c r="GZB17" s="20"/>
      <c r="GZC17"/>
      <c r="GZD17" s="20"/>
      <c r="GZE17"/>
      <c r="GZF17" s="20"/>
      <c r="GZG17"/>
      <c r="GZH17" s="20"/>
      <c r="GZI17"/>
      <c r="GZJ17" s="20"/>
      <c r="GZK17"/>
      <c r="GZL17" s="20"/>
      <c r="GZM17"/>
      <c r="GZN17" s="20"/>
      <c r="GZO17"/>
      <c r="GZP17" s="20"/>
      <c r="GZQ17"/>
      <c r="GZR17" s="20"/>
      <c r="GZS17"/>
      <c r="GZT17" s="20"/>
      <c r="GZU17"/>
      <c r="GZV17" s="20"/>
      <c r="GZW17"/>
      <c r="GZX17" s="20"/>
      <c r="GZY17"/>
      <c r="GZZ17" s="20"/>
      <c r="HAA17"/>
      <c r="HAB17" s="20"/>
      <c r="HAC17"/>
      <c r="HAD17" s="20"/>
      <c r="HAE17"/>
      <c r="HAF17" s="20"/>
      <c r="HAG17"/>
      <c r="HAH17" s="20"/>
      <c r="HAI17"/>
      <c r="HAJ17" s="20"/>
      <c r="HAK17"/>
      <c r="HAL17" s="20"/>
      <c r="HAM17"/>
      <c r="HAN17" s="20"/>
      <c r="HAO17"/>
      <c r="HAP17" s="20"/>
      <c r="HAQ17"/>
      <c r="HAR17" s="20"/>
      <c r="HAS17"/>
      <c r="HAT17" s="20"/>
      <c r="HAU17"/>
      <c r="HAV17" s="20"/>
      <c r="HAW17"/>
      <c r="HAX17" s="20"/>
      <c r="HAY17"/>
      <c r="HAZ17" s="20"/>
      <c r="HBA17"/>
      <c r="HBB17" s="20"/>
      <c r="HBC17"/>
      <c r="HBD17" s="20"/>
      <c r="HBE17"/>
      <c r="HBF17" s="20"/>
      <c r="HBG17"/>
      <c r="HBH17" s="20"/>
      <c r="HBI17"/>
      <c r="HBJ17" s="20"/>
      <c r="HBK17"/>
      <c r="HBL17" s="20"/>
      <c r="HBM17"/>
      <c r="HBN17" s="20"/>
      <c r="HBO17"/>
      <c r="HBP17" s="20"/>
      <c r="HBQ17"/>
      <c r="HBR17" s="20"/>
      <c r="HBS17"/>
      <c r="HBT17" s="20"/>
      <c r="HBU17"/>
      <c r="HBV17" s="20"/>
      <c r="HBW17"/>
      <c r="HBX17" s="20"/>
      <c r="HBY17"/>
      <c r="HBZ17" s="20"/>
      <c r="HCA17"/>
      <c r="HCB17" s="20"/>
      <c r="HCC17"/>
      <c r="HCD17" s="20"/>
      <c r="HCE17"/>
      <c r="HCF17" s="20"/>
      <c r="HCG17"/>
      <c r="HCH17" s="20"/>
      <c r="HCI17"/>
      <c r="HCJ17" s="20"/>
      <c r="HCK17"/>
      <c r="HCL17" s="20"/>
      <c r="HCM17"/>
      <c r="HCN17" s="20"/>
      <c r="HCO17"/>
      <c r="HCP17" s="20"/>
      <c r="HCQ17"/>
      <c r="HCR17" s="20"/>
      <c r="HCS17"/>
      <c r="HCT17" s="20"/>
      <c r="HCU17"/>
      <c r="HCV17" s="20"/>
      <c r="HCW17"/>
      <c r="HCX17" s="20"/>
      <c r="HCY17"/>
      <c r="HCZ17" s="20"/>
      <c r="HDA17"/>
      <c r="HDB17" s="20"/>
      <c r="HDC17"/>
      <c r="HDD17" s="20"/>
      <c r="HDE17"/>
      <c r="HDF17" s="20"/>
      <c r="HDG17"/>
      <c r="HDH17" s="20"/>
      <c r="HDI17"/>
      <c r="HDJ17" s="20"/>
      <c r="HDK17"/>
      <c r="HDL17" s="20"/>
      <c r="HDM17"/>
      <c r="HDN17" s="20"/>
      <c r="HDO17"/>
      <c r="HDP17" s="20"/>
      <c r="HDQ17"/>
      <c r="HDR17" s="20"/>
      <c r="HDS17"/>
      <c r="HDT17" s="20"/>
      <c r="HDU17"/>
      <c r="HDV17" s="20"/>
      <c r="HDW17"/>
      <c r="HDX17" s="20"/>
      <c r="HDY17"/>
      <c r="HDZ17" s="20"/>
      <c r="HEA17"/>
      <c r="HEB17" s="20"/>
      <c r="HEC17"/>
      <c r="HED17" s="20"/>
      <c r="HEE17"/>
      <c r="HEF17" s="20"/>
      <c r="HEG17"/>
      <c r="HEH17" s="20"/>
      <c r="HEI17"/>
      <c r="HEJ17" s="20"/>
      <c r="HEK17"/>
      <c r="HEL17" s="20"/>
      <c r="HEM17"/>
      <c r="HEN17" s="20"/>
      <c r="HEO17"/>
      <c r="HEP17" s="20"/>
      <c r="HEQ17"/>
      <c r="HER17" s="20"/>
      <c r="HES17"/>
      <c r="HET17" s="20"/>
      <c r="HEU17"/>
      <c r="HEV17" s="20"/>
      <c r="HEW17"/>
      <c r="HEX17" s="20"/>
      <c r="HEY17"/>
      <c r="HEZ17" s="20"/>
      <c r="HFA17"/>
      <c r="HFB17" s="20"/>
      <c r="HFC17"/>
      <c r="HFD17" s="20"/>
      <c r="HFE17"/>
      <c r="HFF17" s="20"/>
      <c r="HFG17"/>
      <c r="HFH17" s="20"/>
      <c r="HFI17"/>
      <c r="HFJ17" s="20"/>
      <c r="HFK17"/>
      <c r="HFL17" s="20"/>
      <c r="HFM17"/>
      <c r="HFN17" s="20"/>
      <c r="HFO17"/>
      <c r="HFP17" s="20"/>
      <c r="HFQ17"/>
      <c r="HFR17" s="20"/>
      <c r="HFS17"/>
      <c r="HFT17" s="20"/>
      <c r="HFU17"/>
      <c r="HFV17" s="20"/>
      <c r="HFW17"/>
      <c r="HFX17" s="20"/>
      <c r="HFY17"/>
      <c r="HFZ17" s="20"/>
      <c r="HGA17"/>
      <c r="HGB17" s="20"/>
      <c r="HGC17"/>
      <c r="HGD17" s="20"/>
      <c r="HGE17"/>
      <c r="HGF17" s="20"/>
      <c r="HGG17"/>
      <c r="HGH17" s="20"/>
      <c r="HGI17"/>
      <c r="HGJ17" s="20"/>
      <c r="HGK17"/>
      <c r="HGL17" s="20"/>
      <c r="HGM17"/>
      <c r="HGN17" s="20"/>
      <c r="HGO17"/>
      <c r="HGP17" s="20"/>
      <c r="HGQ17"/>
      <c r="HGR17" s="20"/>
      <c r="HGS17"/>
      <c r="HGT17" s="20"/>
      <c r="HGU17"/>
      <c r="HGV17" s="20"/>
      <c r="HGW17"/>
      <c r="HGX17" s="20"/>
      <c r="HGY17"/>
      <c r="HGZ17" s="20"/>
      <c r="HHA17"/>
      <c r="HHB17" s="20"/>
      <c r="HHC17"/>
      <c r="HHD17" s="20"/>
      <c r="HHE17"/>
      <c r="HHF17" s="20"/>
      <c r="HHG17"/>
      <c r="HHH17" s="20"/>
      <c r="HHI17"/>
      <c r="HHJ17" s="20"/>
      <c r="HHK17"/>
      <c r="HHL17" s="20"/>
      <c r="HHM17"/>
      <c r="HHN17" s="20"/>
      <c r="HHO17"/>
      <c r="HHP17" s="20"/>
      <c r="HHQ17"/>
      <c r="HHR17" s="20"/>
      <c r="HHS17"/>
      <c r="HHT17" s="20"/>
      <c r="HHU17"/>
      <c r="HHV17" s="20"/>
      <c r="HHW17"/>
      <c r="HHX17" s="20"/>
      <c r="HHY17"/>
      <c r="HHZ17" s="20"/>
      <c r="HIA17"/>
      <c r="HIB17" s="20"/>
      <c r="HIC17"/>
      <c r="HID17" s="20"/>
      <c r="HIE17"/>
      <c r="HIF17" s="20"/>
      <c r="HIG17"/>
      <c r="HIH17" s="20"/>
      <c r="HII17"/>
      <c r="HIJ17" s="20"/>
      <c r="HIK17"/>
      <c r="HIL17" s="20"/>
      <c r="HIM17"/>
      <c r="HIN17" s="20"/>
      <c r="HIO17"/>
      <c r="HIP17" s="20"/>
      <c r="HIQ17"/>
      <c r="HIR17" s="20"/>
      <c r="HIS17"/>
      <c r="HIT17" s="20"/>
      <c r="HIU17"/>
      <c r="HIV17" s="20"/>
      <c r="HIW17"/>
      <c r="HIX17" s="20"/>
      <c r="HIY17"/>
      <c r="HIZ17" s="20"/>
      <c r="HJA17"/>
      <c r="HJB17" s="20"/>
      <c r="HJC17"/>
      <c r="HJD17" s="20"/>
      <c r="HJE17"/>
      <c r="HJF17" s="20"/>
      <c r="HJG17"/>
      <c r="HJH17" s="20"/>
      <c r="HJI17"/>
      <c r="HJJ17" s="20"/>
      <c r="HJK17"/>
      <c r="HJL17" s="20"/>
      <c r="HJM17"/>
      <c r="HJN17" s="20"/>
      <c r="HJO17"/>
      <c r="HJP17" s="20"/>
      <c r="HJQ17"/>
      <c r="HJR17" s="20"/>
      <c r="HJS17"/>
      <c r="HJT17" s="20"/>
      <c r="HJU17"/>
      <c r="HJV17" s="20"/>
      <c r="HJW17"/>
      <c r="HJX17" s="20"/>
      <c r="HJY17"/>
      <c r="HJZ17" s="20"/>
      <c r="HKA17"/>
      <c r="HKB17" s="20"/>
      <c r="HKC17"/>
      <c r="HKD17" s="20"/>
      <c r="HKE17"/>
      <c r="HKF17" s="20"/>
      <c r="HKG17"/>
      <c r="HKH17" s="20"/>
      <c r="HKI17"/>
      <c r="HKJ17" s="20"/>
      <c r="HKK17"/>
      <c r="HKL17" s="20"/>
      <c r="HKM17"/>
      <c r="HKN17" s="20"/>
      <c r="HKO17"/>
      <c r="HKP17" s="20"/>
      <c r="HKQ17"/>
      <c r="HKR17" s="20"/>
      <c r="HKS17"/>
      <c r="HKT17" s="20"/>
      <c r="HKU17"/>
      <c r="HKV17" s="20"/>
      <c r="HKW17"/>
      <c r="HKX17" s="20"/>
      <c r="HKY17"/>
      <c r="HKZ17" s="20"/>
      <c r="HLA17"/>
      <c r="HLB17" s="20"/>
      <c r="HLC17"/>
      <c r="HLD17" s="20"/>
      <c r="HLE17"/>
      <c r="HLF17" s="20"/>
      <c r="HLG17"/>
      <c r="HLH17" s="20"/>
      <c r="HLI17"/>
      <c r="HLJ17" s="20"/>
      <c r="HLK17"/>
      <c r="HLL17" s="20"/>
      <c r="HLM17"/>
      <c r="HLN17" s="20"/>
      <c r="HLO17"/>
      <c r="HLP17" s="20"/>
      <c r="HLQ17"/>
      <c r="HLR17" s="20"/>
      <c r="HLS17"/>
      <c r="HLT17" s="20"/>
      <c r="HLU17"/>
      <c r="HLV17" s="20"/>
      <c r="HLW17"/>
      <c r="HLX17" s="20"/>
      <c r="HLY17"/>
      <c r="HLZ17" s="20"/>
      <c r="HMA17"/>
      <c r="HMB17" s="20"/>
      <c r="HMC17"/>
      <c r="HMD17" s="20"/>
      <c r="HME17"/>
      <c r="HMF17" s="20"/>
      <c r="HMG17"/>
      <c r="HMH17" s="20"/>
      <c r="HMI17"/>
      <c r="HMJ17" s="20"/>
      <c r="HMK17"/>
      <c r="HML17" s="20"/>
      <c r="HMM17"/>
      <c r="HMN17" s="20"/>
      <c r="HMO17"/>
      <c r="HMP17" s="20"/>
      <c r="HMQ17"/>
      <c r="HMR17" s="20"/>
      <c r="HMS17"/>
      <c r="HMT17" s="20"/>
      <c r="HMU17"/>
      <c r="HMV17" s="20"/>
      <c r="HMW17"/>
      <c r="HMX17" s="20"/>
      <c r="HMY17"/>
      <c r="HMZ17" s="20"/>
      <c r="HNA17"/>
      <c r="HNB17" s="20"/>
      <c r="HNC17"/>
      <c r="HND17" s="20"/>
      <c r="HNE17"/>
      <c r="HNF17" s="20"/>
      <c r="HNG17"/>
      <c r="HNH17" s="20"/>
      <c r="HNI17"/>
      <c r="HNJ17" s="20"/>
      <c r="HNK17"/>
      <c r="HNL17" s="20"/>
      <c r="HNM17"/>
      <c r="HNN17" s="20"/>
      <c r="HNO17"/>
      <c r="HNP17" s="20"/>
      <c r="HNQ17"/>
      <c r="HNR17" s="20"/>
      <c r="HNS17"/>
      <c r="HNT17" s="20"/>
      <c r="HNU17"/>
      <c r="HNV17" s="20"/>
      <c r="HNW17"/>
      <c r="HNX17" s="20"/>
      <c r="HNY17"/>
      <c r="HNZ17" s="20"/>
      <c r="HOA17"/>
      <c r="HOB17" s="20"/>
      <c r="HOC17"/>
      <c r="HOD17" s="20"/>
      <c r="HOE17"/>
      <c r="HOF17" s="20"/>
      <c r="HOG17"/>
      <c r="HOH17" s="20"/>
      <c r="HOI17"/>
      <c r="HOJ17" s="20"/>
      <c r="HOK17"/>
      <c r="HOL17" s="20"/>
      <c r="HOM17"/>
      <c r="HON17" s="20"/>
      <c r="HOO17"/>
      <c r="HOP17" s="20"/>
      <c r="HOQ17"/>
      <c r="HOR17" s="20"/>
      <c r="HOS17"/>
      <c r="HOT17" s="20"/>
      <c r="HOU17"/>
      <c r="HOV17" s="20"/>
      <c r="HOW17"/>
      <c r="HOX17" s="20"/>
      <c r="HOY17"/>
      <c r="HOZ17" s="20"/>
      <c r="HPA17"/>
      <c r="HPB17" s="20"/>
      <c r="HPC17"/>
      <c r="HPD17" s="20"/>
      <c r="HPE17"/>
      <c r="HPF17" s="20"/>
      <c r="HPG17"/>
      <c r="HPH17" s="20"/>
      <c r="HPI17"/>
      <c r="HPJ17" s="20"/>
      <c r="HPK17"/>
      <c r="HPL17" s="20"/>
      <c r="HPM17"/>
      <c r="HPN17" s="20"/>
      <c r="HPO17"/>
      <c r="HPP17" s="20"/>
      <c r="HPQ17"/>
      <c r="HPR17" s="20"/>
      <c r="HPS17"/>
      <c r="HPT17" s="20"/>
      <c r="HPU17"/>
      <c r="HPV17" s="20"/>
      <c r="HPW17"/>
      <c r="HPX17" s="20"/>
      <c r="HPY17"/>
      <c r="HPZ17" s="20"/>
      <c r="HQA17"/>
      <c r="HQB17" s="20"/>
      <c r="HQC17"/>
      <c r="HQD17" s="20"/>
      <c r="HQE17"/>
      <c r="HQF17" s="20"/>
      <c r="HQG17"/>
      <c r="HQH17" s="20"/>
      <c r="HQI17"/>
      <c r="HQJ17" s="20"/>
      <c r="HQK17"/>
      <c r="HQL17" s="20"/>
      <c r="HQM17"/>
      <c r="HQN17" s="20"/>
      <c r="HQO17"/>
      <c r="HQP17" s="20"/>
      <c r="HQQ17"/>
      <c r="HQR17" s="20"/>
      <c r="HQS17"/>
      <c r="HQT17" s="20"/>
      <c r="HQU17"/>
      <c r="HQV17" s="20"/>
      <c r="HQW17"/>
      <c r="HQX17" s="20"/>
      <c r="HQY17"/>
      <c r="HQZ17" s="20"/>
      <c r="HRA17"/>
      <c r="HRB17" s="20"/>
      <c r="HRC17"/>
      <c r="HRD17" s="20"/>
      <c r="HRE17"/>
      <c r="HRF17" s="20"/>
      <c r="HRG17"/>
      <c r="HRH17" s="20"/>
      <c r="HRI17"/>
      <c r="HRJ17" s="20"/>
      <c r="HRK17"/>
      <c r="HRL17" s="20"/>
      <c r="HRM17"/>
      <c r="HRN17" s="20"/>
      <c r="HRO17"/>
      <c r="HRP17" s="20"/>
      <c r="HRQ17"/>
      <c r="HRR17" s="20"/>
      <c r="HRS17"/>
      <c r="HRT17" s="20"/>
      <c r="HRU17"/>
      <c r="HRV17" s="20"/>
      <c r="HRW17"/>
      <c r="HRX17" s="20"/>
      <c r="HRY17"/>
      <c r="HRZ17" s="20"/>
      <c r="HSA17"/>
      <c r="HSB17" s="20"/>
      <c r="HSC17"/>
      <c r="HSD17" s="20"/>
      <c r="HSE17"/>
      <c r="HSF17" s="20"/>
      <c r="HSG17"/>
      <c r="HSH17" s="20"/>
      <c r="HSI17"/>
      <c r="HSJ17" s="20"/>
      <c r="HSK17"/>
      <c r="HSL17" s="20"/>
      <c r="HSM17"/>
      <c r="HSN17" s="20"/>
      <c r="HSO17"/>
      <c r="HSP17" s="20"/>
      <c r="HSQ17"/>
      <c r="HSR17" s="20"/>
      <c r="HSS17"/>
      <c r="HST17" s="20"/>
      <c r="HSU17"/>
      <c r="HSV17" s="20"/>
      <c r="HSW17"/>
      <c r="HSX17" s="20"/>
      <c r="HSY17"/>
      <c r="HSZ17" s="20"/>
      <c r="HTA17"/>
      <c r="HTB17" s="20"/>
      <c r="HTC17"/>
      <c r="HTD17" s="20"/>
      <c r="HTE17"/>
      <c r="HTF17" s="20"/>
      <c r="HTG17"/>
      <c r="HTH17" s="20"/>
      <c r="HTI17"/>
      <c r="HTJ17" s="20"/>
      <c r="HTK17"/>
      <c r="HTL17" s="20"/>
      <c r="HTM17"/>
      <c r="HTN17" s="20"/>
      <c r="HTO17"/>
      <c r="HTP17" s="20"/>
      <c r="HTQ17"/>
      <c r="HTR17" s="20"/>
      <c r="HTS17"/>
      <c r="HTT17" s="20"/>
      <c r="HTU17"/>
      <c r="HTV17" s="20"/>
      <c r="HTW17"/>
      <c r="HTX17" s="20"/>
      <c r="HTY17"/>
      <c r="HTZ17" s="20"/>
      <c r="HUA17"/>
      <c r="HUB17" s="20"/>
      <c r="HUC17"/>
      <c r="HUD17" s="20"/>
      <c r="HUE17"/>
      <c r="HUF17" s="20"/>
      <c r="HUG17"/>
      <c r="HUH17" s="20"/>
      <c r="HUI17"/>
      <c r="HUJ17" s="20"/>
      <c r="HUK17"/>
      <c r="HUL17" s="20"/>
      <c r="HUM17"/>
      <c r="HUN17" s="20"/>
      <c r="HUO17"/>
      <c r="HUP17" s="20"/>
      <c r="HUQ17"/>
      <c r="HUR17" s="20"/>
      <c r="HUS17"/>
      <c r="HUT17" s="20"/>
      <c r="HUU17"/>
      <c r="HUV17" s="20"/>
      <c r="HUW17"/>
      <c r="HUX17" s="20"/>
      <c r="HUY17"/>
      <c r="HUZ17" s="20"/>
      <c r="HVA17"/>
      <c r="HVB17" s="20"/>
      <c r="HVC17"/>
      <c r="HVD17" s="20"/>
      <c r="HVE17"/>
      <c r="HVF17" s="20"/>
      <c r="HVG17"/>
      <c r="HVH17" s="20"/>
      <c r="HVI17"/>
      <c r="HVJ17" s="20"/>
      <c r="HVK17"/>
      <c r="HVL17" s="20"/>
      <c r="HVM17"/>
      <c r="HVN17" s="20"/>
      <c r="HVO17"/>
      <c r="HVP17" s="20"/>
      <c r="HVQ17"/>
      <c r="HVR17" s="20"/>
      <c r="HVS17"/>
      <c r="HVT17" s="20"/>
      <c r="HVU17"/>
      <c r="HVV17" s="20"/>
      <c r="HVW17"/>
      <c r="HVX17" s="20"/>
      <c r="HVY17"/>
      <c r="HVZ17" s="20"/>
      <c r="HWA17"/>
      <c r="HWB17" s="20"/>
      <c r="HWC17"/>
      <c r="HWD17" s="20"/>
      <c r="HWE17"/>
      <c r="HWF17" s="20"/>
      <c r="HWG17"/>
      <c r="HWH17" s="20"/>
      <c r="HWI17"/>
      <c r="HWJ17" s="20"/>
      <c r="HWK17"/>
      <c r="HWL17" s="20"/>
      <c r="HWM17"/>
      <c r="HWN17" s="20"/>
      <c r="HWO17"/>
      <c r="HWP17" s="20"/>
      <c r="HWQ17"/>
      <c r="HWR17" s="20"/>
      <c r="HWS17"/>
      <c r="HWT17" s="20"/>
      <c r="HWU17"/>
      <c r="HWV17" s="20"/>
      <c r="HWW17"/>
      <c r="HWX17" s="20"/>
      <c r="HWY17"/>
      <c r="HWZ17" s="20"/>
      <c r="HXA17"/>
      <c r="HXB17" s="20"/>
      <c r="HXC17"/>
      <c r="HXD17" s="20"/>
      <c r="HXE17"/>
      <c r="HXF17" s="20"/>
      <c r="HXG17"/>
      <c r="HXH17" s="20"/>
      <c r="HXI17"/>
      <c r="HXJ17" s="20"/>
      <c r="HXK17"/>
      <c r="HXL17" s="20"/>
      <c r="HXM17"/>
      <c r="HXN17" s="20"/>
      <c r="HXO17"/>
      <c r="HXP17" s="20"/>
      <c r="HXQ17"/>
      <c r="HXR17" s="20"/>
      <c r="HXS17"/>
      <c r="HXT17" s="20"/>
      <c r="HXU17"/>
      <c r="HXV17" s="20"/>
      <c r="HXW17"/>
      <c r="HXX17" s="20"/>
      <c r="HXY17"/>
      <c r="HXZ17" s="20"/>
      <c r="HYA17"/>
      <c r="HYB17" s="20"/>
      <c r="HYC17"/>
      <c r="HYD17" s="20"/>
      <c r="HYE17"/>
      <c r="HYF17" s="20"/>
      <c r="HYG17"/>
      <c r="HYH17" s="20"/>
      <c r="HYI17"/>
      <c r="HYJ17" s="20"/>
      <c r="HYK17"/>
      <c r="HYL17" s="20"/>
      <c r="HYM17"/>
      <c r="HYN17" s="20"/>
      <c r="HYO17"/>
      <c r="HYP17" s="20"/>
      <c r="HYQ17"/>
      <c r="HYR17" s="20"/>
      <c r="HYS17"/>
      <c r="HYT17" s="20"/>
      <c r="HYU17"/>
      <c r="HYV17" s="20"/>
      <c r="HYW17"/>
      <c r="HYX17" s="20"/>
      <c r="HYY17"/>
      <c r="HYZ17" s="20"/>
      <c r="HZA17"/>
      <c r="HZB17" s="20"/>
      <c r="HZC17"/>
      <c r="HZD17" s="20"/>
      <c r="HZE17"/>
      <c r="HZF17" s="20"/>
      <c r="HZG17"/>
      <c r="HZH17" s="20"/>
      <c r="HZI17"/>
      <c r="HZJ17" s="20"/>
      <c r="HZK17"/>
      <c r="HZL17" s="20"/>
      <c r="HZM17"/>
      <c r="HZN17" s="20"/>
      <c r="HZO17"/>
      <c r="HZP17" s="20"/>
      <c r="HZQ17"/>
      <c r="HZR17" s="20"/>
      <c r="HZS17"/>
      <c r="HZT17" s="20"/>
      <c r="HZU17"/>
      <c r="HZV17" s="20"/>
      <c r="HZW17"/>
      <c r="HZX17" s="20"/>
      <c r="HZY17"/>
      <c r="HZZ17" s="20"/>
      <c r="IAA17"/>
      <c r="IAB17" s="20"/>
      <c r="IAC17"/>
      <c r="IAD17" s="20"/>
      <c r="IAE17"/>
      <c r="IAF17" s="20"/>
      <c r="IAG17"/>
      <c r="IAH17" s="20"/>
      <c r="IAI17"/>
      <c r="IAJ17" s="20"/>
      <c r="IAK17"/>
      <c r="IAL17" s="20"/>
      <c r="IAM17"/>
      <c r="IAN17" s="20"/>
      <c r="IAO17"/>
      <c r="IAP17" s="20"/>
      <c r="IAQ17"/>
      <c r="IAR17" s="20"/>
      <c r="IAS17"/>
      <c r="IAT17" s="20"/>
      <c r="IAU17"/>
      <c r="IAV17" s="20"/>
      <c r="IAW17"/>
      <c r="IAX17" s="20"/>
      <c r="IAY17"/>
      <c r="IAZ17" s="20"/>
      <c r="IBA17"/>
      <c r="IBB17" s="20"/>
      <c r="IBC17"/>
      <c r="IBD17" s="20"/>
      <c r="IBE17"/>
      <c r="IBF17" s="20"/>
      <c r="IBG17"/>
      <c r="IBH17" s="20"/>
      <c r="IBI17"/>
      <c r="IBJ17" s="20"/>
      <c r="IBK17"/>
      <c r="IBL17" s="20"/>
      <c r="IBM17"/>
      <c r="IBN17" s="20"/>
      <c r="IBO17"/>
      <c r="IBP17" s="20"/>
      <c r="IBQ17"/>
      <c r="IBR17" s="20"/>
      <c r="IBS17"/>
      <c r="IBT17" s="20"/>
      <c r="IBU17"/>
      <c r="IBV17" s="20"/>
      <c r="IBW17"/>
      <c r="IBX17" s="20"/>
      <c r="IBY17"/>
      <c r="IBZ17" s="20"/>
      <c r="ICA17"/>
      <c r="ICB17" s="20"/>
      <c r="ICC17"/>
      <c r="ICD17" s="20"/>
      <c r="ICE17"/>
      <c r="ICF17" s="20"/>
      <c r="ICG17"/>
      <c r="ICH17" s="20"/>
      <c r="ICI17"/>
      <c r="ICJ17" s="20"/>
      <c r="ICK17"/>
      <c r="ICL17" s="20"/>
      <c r="ICM17"/>
      <c r="ICN17" s="20"/>
      <c r="ICO17"/>
      <c r="ICP17" s="20"/>
      <c r="ICQ17"/>
      <c r="ICR17" s="20"/>
      <c r="ICS17"/>
      <c r="ICT17" s="20"/>
      <c r="ICU17"/>
      <c r="ICV17" s="20"/>
      <c r="ICW17"/>
      <c r="ICX17" s="20"/>
      <c r="ICY17"/>
      <c r="ICZ17" s="20"/>
      <c r="IDA17"/>
      <c r="IDB17" s="20"/>
      <c r="IDC17"/>
      <c r="IDD17" s="20"/>
      <c r="IDE17"/>
      <c r="IDF17" s="20"/>
      <c r="IDG17"/>
      <c r="IDH17" s="20"/>
      <c r="IDI17"/>
      <c r="IDJ17" s="20"/>
      <c r="IDK17"/>
      <c r="IDL17" s="20"/>
      <c r="IDM17"/>
      <c r="IDN17" s="20"/>
      <c r="IDO17"/>
      <c r="IDP17" s="20"/>
      <c r="IDQ17"/>
      <c r="IDR17" s="20"/>
      <c r="IDS17"/>
      <c r="IDT17" s="20"/>
      <c r="IDU17"/>
      <c r="IDV17" s="20"/>
      <c r="IDW17"/>
      <c r="IDX17" s="20"/>
      <c r="IDY17"/>
      <c r="IDZ17" s="20"/>
      <c r="IEA17"/>
      <c r="IEB17" s="20"/>
      <c r="IEC17"/>
      <c r="IED17" s="20"/>
      <c r="IEE17"/>
      <c r="IEF17" s="20"/>
      <c r="IEG17"/>
      <c r="IEH17" s="20"/>
      <c r="IEI17"/>
      <c r="IEJ17" s="20"/>
      <c r="IEK17"/>
      <c r="IEL17" s="20"/>
      <c r="IEM17"/>
      <c r="IEN17" s="20"/>
      <c r="IEO17"/>
      <c r="IEP17" s="20"/>
      <c r="IEQ17"/>
      <c r="IER17" s="20"/>
      <c r="IES17"/>
      <c r="IET17" s="20"/>
      <c r="IEU17"/>
      <c r="IEV17" s="20"/>
      <c r="IEW17"/>
      <c r="IEX17" s="20"/>
      <c r="IEY17"/>
      <c r="IEZ17" s="20"/>
      <c r="IFA17"/>
      <c r="IFB17" s="20"/>
      <c r="IFC17"/>
      <c r="IFD17" s="20"/>
      <c r="IFE17"/>
      <c r="IFF17" s="20"/>
      <c r="IFG17"/>
      <c r="IFH17" s="20"/>
      <c r="IFI17"/>
      <c r="IFJ17" s="20"/>
      <c r="IFK17"/>
      <c r="IFL17" s="20"/>
      <c r="IFM17"/>
      <c r="IFN17" s="20"/>
      <c r="IFO17"/>
      <c r="IFP17" s="20"/>
      <c r="IFQ17"/>
      <c r="IFR17" s="20"/>
      <c r="IFS17"/>
      <c r="IFT17" s="20"/>
      <c r="IFU17"/>
      <c r="IFV17" s="20"/>
      <c r="IFW17"/>
      <c r="IFX17" s="20"/>
      <c r="IFY17"/>
      <c r="IFZ17" s="20"/>
      <c r="IGA17"/>
      <c r="IGB17" s="20"/>
      <c r="IGC17"/>
      <c r="IGD17" s="20"/>
      <c r="IGE17"/>
      <c r="IGF17" s="20"/>
      <c r="IGG17"/>
      <c r="IGH17" s="20"/>
      <c r="IGI17"/>
      <c r="IGJ17" s="20"/>
      <c r="IGK17"/>
      <c r="IGL17" s="20"/>
      <c r="IGM17"/>
      <c r="IGN17" s="20"/>
      <c r="IGO17"/>
      <c r="IGP17" s="20"/>
      <c r="IGQ17"/>
      <c r="IGR17" s="20"/>
      <c r="IGS17"/>
      <c r="IGT17" s="20"/>
      <c r="IGU17"/>
      <c r="IGV17" s="20"/>
      <c r="IGW17"/>
      <c r="IGX17" s="20"/>
      <c r="IGY17"/>
      <c r="IGZ17" s="20"/>
      <c r="IHA17"/>
      <c r="IHB17" s="20"/>
      <c r="IHC17"/>
      <c r="IHD17" s="20"/>
      <c r="IHE17"/>
      <c r="IHF17" s="20"/>
      <c r="IHG17"/>
      <c r="IHH17" s="20"/>
      <c r="IHI17"/>
      <c r="IHJ17" s="20"/>
      <c r="IHK17"/>
      <c r="IHL17" s="20"/>
      <c r="IHM17"/>
      <c r="IHN17" s="20"/>
      <c r="IHO17"/>
      <c r="IHP17" s="20"/>
      <c r="IHQ17"/>
      <c r="IHR17" s="20"/>
      <c r="IHS17"/>
      <c r="IHT17" s="20"/>
      <c r="IHU17"/>
      <c r="IHV17" s="20"/>
      <c r="IHW17"/>
      <c r="IHX17" s="20"/>
      <c r="IHY17"/>
      <c r="IHZ17" s="20"/>
      <c r="IIA17"/>
      <c r="IIB17" s="20"/>
      <c r="IIC17"/>
      <c r="IID17" s="20"/>
      <c r="IIE17"/>
      <c r="IIF17" s="20"/>
      <c r="IIG17"/>
      <c r="IIH17" s="20"/>
      <c r="III17"/>
      <c r="IIJ17" s="20"/>
      <c r="IIK17"/>
      <c r="IIL17" s="20"/>
      <c r="IIM17"/>
      <c r="IIN17" s="20"/>
      <c r="IIO17"/>
      <c r="IIP17" s="20"/>
      <c r="IIQ17"/>
      <c r="IIR17" s="20"/>
      <c r="IIS17"/>
      <c r="IIT17" s="20"/>
      <c r="IIU17"/>
      <c r="IIV17" s="20"/>
      <c r="IIW17"/>
      <c r="IIX17" s="20"/>
      <c r="IIY17"/>
      <c r="IIZ17" s="20"/>
      <c r="IJA17"/>
      <c r="IJB17" s="20"/>
      <c r="IJC17"/>
      <c r="IJD17" s="20"/>
      <c r="IJE17"/>
      <c r="IJF17" s="20"/>
      <c r="IJG17"/>
      <c r="IJH17" s="20"/>
      <c r="IJI17"/>
      <c r="IJJ17" s="20"/>
      <c r="IJK17"/>
      <c r="IJL17" s="20"/>
      <c r="IJM17"/>
      <c r="IJN17" s="20"/>
      <c r="IJO17"/>
      <c r="IJP17" s="20"/>
      <c r="IJQ17"/>
      <c r="IJR17" s="20"/>
      <c r="IJS17"/>
      <c r="IJT17" s="20"/>
      <c r="IJU17"/>
      <c r="IJV17" s="20"/>
      <c r="IJW17"/>
      <c r="IJX17" s="20"/>
      <c r="IJY17"/>
      <c r="IJZ17" s="20"/>
      <c r="IKA17"/>
      <c r="IKB17" s="20"/>
      <c r="IKC17"/>
      <c r="IKD17" s="20"/>
      <c r="IKE17"/>
      <c r="IKF17" s="20"/>
      <c r="IKG17"/>
      <c r="IKH17" s="20"/>
      <c r="IKI17"/>
      <c r="IKJ17" s="20"/>
      <c r="IKK17"/>
      <c r="IKL17" s="20"/>
      <c r="IKM17"/>
      <c r="IKN17" s="20"/>
      <c r="IKO17"/>
      <c r="IKP17" s="20"/>
      <c r="IKQ17"/>
      <c r="IKR17" s="20"/>
      <c r="IKS17"/>
      <c r="IKT17" s="20"/>
      <c r="IKU17"/>
      <c r="IKV17" s="20"/>
      <c r="IKW17"/>
      <c r="IKX17" s="20"/>
      <c r="IKY17"/>
      <c r="IKZ17" s="20"/>
      <c r="ILA17"/>
      <c r="ILB17" s="20"/>
      <c r="ILC17"/>
      <c r="ILD17" s="20"/>
      <c r="ILE17"/>
      <c r="ILF17" s="20"/>
      <c r="ILG17"/>
      <c r="ILH17" s="20"/>
      <c r="ILI17"/>
      <c r="ILJ17" s="20"/>
      <c r="ILK17"/>
      <c r="ILL17" s="20"/>
      <c r="ILM17"/>
      <c r="ILN17" s="20"/>
      <c r="ILO17"/>
      <c r="ILP17" s="20"/>
      <c r="ILQ17"/>
      <c r="ILR17" s="20"/>
      <c r="ILS17"/>
      <c r="ILT17" s="20"/>
      <c r="ILU17"/>
      <c r="ILV17" s="20"/>
      <c r="ILW17"/>
      <c r="ILX17" s="20"/>
      <c r="ILY17"/>
      <c r="ILZ17" s="20"/>
      <c r="IMA17"/>
      <c r="IMB17" s="20"/>
      <c r="IMC17"/>
      <c r="IMD17" s="20"/>
      <c r="IME17"/>
      <c r="IMF17" s="20"/>
      <c r="IMG17"/>
      <c r="IMH17" s="20"/>
      <c r="IMI17"/>
      <c r="IMJ17" s="20"/>
      <c r="IMK17"/>
      <c r="IML17" s="20"/>
      <c r="IMM17"/>
      <c r="IMN17" s="20"/>
      <c r="IMO17"/>
      <c r="IMP17" s="20"/>
      <c r="IMQ17"/>
      <c r="IMR17" s="20"/>
      <c r="IMS17"/>
      <c r="IMT17" s="20"/>
      <c r="IMU17"/>
      <c r="IMV17" s="20"/>
      <c r="IMW17"/>
      <c r="IMX17" s="20"/>
      <c r="IMY17"/>
      <c r="IMZ17" s="20"/>
      <c r="INA17"/>
      <c r="INB17" s="20"/>
      <c r="INC17"/>
      <c r="IND17" s="20"/>
      <c r="INE17"/>
      <c r="INF17" s="20"/>
      <c r="ING17"/>
      <c r="INH17" s="20"/>
      <c r="INI17"/>
      <c r="INJ17" s="20"/>
      <c r="INK17"/>
      <c r="INL17" s="20"/>
      <c r="INM17"/>
      <c r="INN17" s="20"/>
      <c r="INO17"/>
      <c r="INP17" s="20"/>
      <c r="INQ17"/>
      <c r="INR17" s="20"/>
      <c r="INS17"/>
      <c r="INT17" s="20"/>
      <c r="INU17"/>
      <c r="INV17" s="20"/>
      <c r="INW17"/>
      <c r="INX17" s="20"/>
      <c r="INY17"/>
      <c r="INZ17" s="20"/>
      <c r="IOA17"/>
      <c r="IOB17" s="20"/>
      <c r="IOC17"/>
      <c r="IOD17" s="20"/>
      <c r="IOE17"/>
      <c r="IOF17" s="20"/>
      <c r="IOG17"/>
      <c r="IOH17" s="20"/>
      <c r="IOI17"/>
      <c r="IOJ17" s="20"/>
      <c r="IOK17"/>
      <c r="IOL17" s="20"/>
      <c r="IOM17"/>
      <c r="ION17" s="20"/>
      <c r="IOO17"/>
      <c r="IOP17" s="20"/>
      <c r="IOQ17"/>
      <c r="IOR17" s="20"/>
      <c r="IOS17"/>
      <c r="IOT17" s="20"/>
      <c r="IOU17"/>
      <c r="IOV17" s="20"/>
      <c r="IOW17"/>
      <c r="IOX17" s="20"/>
      <c r="IOY17"/>
      <c r="IOZ17" s="20"/>
      <c r="IPA17"/>
      <c r="IPB17" s="20"/>
      <c r="IPC17"/>
      <c r="IPD17" s="20"/>
      <c r="IPE17"/>
      <c r="IPF17" s="20"/>
      <c r="IPG17"/>
      <c r="IPH17" s="20"/>
      <c r="IPI17"/>
      <c r="IPJ17" s="20"/>
      <c r="IPK17"/>
      <c r="IPL17" s="20"/>
      <c r="IPM17"/>
      <c r="IPN17" s="20"/>
      <c r="IPO17"/>
      <c r="IPP17" s="20"/>
      <c r="IPQ17"/>
      <c r="IPR17" s="20"/>
      <c r="IPS17"/>
      <c r="IPT17" s="20"/>
      <c r="IPU17"/>
      <c r="IPV17" s="20"/>
      <c r="IPW17"/>
      <c r="IPX17" s="20"/>
      <c r="IPY17"/>
      <c r="IPZ17" s="20"/>
      <c r="IQA17"/>
      <c r="IQB17" s="20"/>
      <c r="IQC17"/>
      <c r="IQD17" s="20"/>
      <c r="IQE17"/>
      <c r="IQF17" s="20"/>
      <c r="IQG17"/>
      <c r="IQH17" s="20"/>
      <c r="IQI17"/>
      <c r="IQJ17" s="20"/>
      <c r="IQK17"/>
      <c r="IQL17" s="20"/>
      <c r="IQM17"/>
      <c r="IQN17" s="20"/>
      <c r="IQO17"/>
      <c r="IQP17" s="20"/>
      <c r="IQQ17"/>
      <c r="IQR17" s="20"/>
      <c r="IQS17"/>
      <c r="IQT17" s="20"/>
      <c r="IQU17"/>
      <c r="IQV17" s="20"/>
      <c r="IQW17"/>
      <c r="IQX17" s="20"/>
      <c r="IQY17"/>
      <c r="IQZ17" s="20"/>
      <c r="IRA17"/>
      <c r="IRB17" s="20"/>
      <c r="IRC17"/>
      <c r="IRD17" s="20"/>
      <c r="IRE17"/>
      <c r="IRF17" s="20"/>
      <c r="IRG17"/>
      <c r="IRH17" s="20"/>
      <c r="IRI17"/>
      <c r="IRJ17" s="20"/>
      <c r="IRK17"/>
      <c r="IRL17" s="20"/>
      <c r="IRM17"/>
      <c r="IRN17" s="20"/>
      <c r="IRO17"/>
      <c r="IRP17" s="20"/>
      <c r="IRQ17"/>
      <c r="IRR17" s="20"/>
      <c r="IRS17"/>
      <c r="IRT17" s="20"/>
      <c r="IRU17"/>
      <c r="IRV17" s="20"/>
      <c r="IRW17"/>
      <c r="IRX17" s="20"/>
      <c r="IRY17"/>
      <c r="IRZ17" s="20"/>
      <c r="ISA17"/>
      <c r="ISB17" s="20"/>
      <c r="ISC17"/>
      <c r="ISD17" s="20"/>
      <c r="ISE17"/>
      <c r="ISF17" s="20"/>
      <c r="ISG17"/>
      <c r="ISH17" s="20"/>
      <c r="ISI17"/>
      <c r="ISJ17" s="20"/>
      <c r="ISK17"/>
      <c r="ISL17" s="20"/>
      <c r="ISM17"/>
      <c r="ISN17" s="20"/>
      <c r="ISO17"/>
      <c r="ISP17" s="20"/>
      <c r="ISQ17"/>
      <c r="ISR17" s="20"/>
      <c r="ISS17"/>
      <c r="IST17" s="20"/>
      <c r="ISU17"/>
      <c r="ISV17" s="20"/>
      <c r="ISW17"/>
      <c r="ISX17" s="20"/>
      <c r="ISY17"/>
      <c r="ISZ17" s="20"/>
      <c r="ITA17"/>
      <c r="ITB17" s="20"/>
      <c r="ITC17"/>
      <c r="ITD17" s="20"/>
      <c r="ITE17"/>
      <c r="ITF17" s="20"/>
      <c r="ITG17"/>
      <c r="ITH17" s="20"/>
      <c r="ITI17"/>
      <c r="ITJ17" s="20"/>
      <c r="ITK17"/>
      <c r="ITL17" s="20"/>
      <c r="ITM17"/>
      <c r="ITN17" s="20"/>
      <c r="ITO17"/>
      <c r="ITP17" s="20"/>
      <c r="ITQ17"/>
      <c r="ITR17" s="20"/>
      <c r="ITS17"/>
      <c r="ITT17" s="20"/>
      <c r="ITU17"/>
      <c r="ITV17" s="20"/>
      <c r="ITW17"/>
      <c r="ITX17" s="20"/>
      <c r="ITY17"/>
      <c r="ITZ17" s="20"/>
      <c r="IUA17"/>
      <c r="IUB17" s="20"/>
      <c r="IUC17"/>
      <c r="IUD17" s="20"/>
      <c r="IUE17"/>
      <c r="IUF17" s="20"/>
      <c r="IUG17"/>
      <c r="IUH17" s="20"/>
      <c r="IUI17"/>
      <c r="IUJ17" s="20"/>
      <c r="IUK17"/>
      <c r="IUL17" s="20"/>
      <c r="IUM17"/>
      <c r="IUN17" s="20"/>
      <c r="IUO17"/>
      <c r="IUP17" s="20"/>
      <c r="IUQ17"/>
      <c r="IUR17" s="20"/>
      <c r="IUS17"/>
      <c r="IUT17" s="20"/>
      <c r="IUU17"/>
      <c r="IUV17" s="20"/>
      <c r="IUW17"/>
      <c r="IUX17" s="20"/>
      <c r="IUY17"/>
      <c r="IUZ17" s="20"/>
      <c r="IVA17"/>
      <c r="IVB17" s="20"/>
      <c r="IVC17"/>
      <c r="IVD17" s="20"/>
      <c r="IVE17"/>
      <c r="IVF17" s="20"/>
      <c r="IVG17"/>
      <c r="IVH17" s="20"/>
      <c r="IVI17"/>
      <c r="IVJ17" s="20"/>
      <c r="IVK17"/>
      <c r="IVL17" s="20"/>
      <c r="IVM17"/>
      <c r="IVN17" s="20"/>
      <c r="IVO17"/>
      <c r="IVP17" s="20"/>
      <c r="IVQ17"/>
      <c r="IVR17" s="20"/>
      <c r="IVS17"/>
      <c r="IVT17" s="20"/>
      <c r="IVU17"/>
      <c r="IVV17" s="20"/>
      <c r="IVW17"/>
      <c r="IVX17" s="20"/>
      <c r="IVY17"/>
      <c r="IVZ17" s="20"/>
      <c r="IWA17"/>
      <c r="IWB17" s="20"/>
      <c r="IWC17"/>
      <c r="IWD17" s="20"/>
      <c r="IWE17"/>
      <c r="IWF17" s="20"/>
      <c r="IWG17"/>
      <c r="IWH17" s="20"/>
      <c r="IWI17"/>
      <c r="IWJ17" s="20"/>
      <c r="IWK17"/>
      <c r="IWL17" s="20"/>
      <c r="IWM17"/>
      <c r="IWN17" s="20"/>
      <c r="IWO17"/>
      <c r="IWP17" s="20"/>
      <c r="IWQ17"/>
      <c r="IWR17" s="20"/>
      <c r="IWS17"/>
      <c r="IWT17" s="20"/>
      <c r="IWU17"/>
      <c r="IWV17" s="20"/>
      <c r="IWW17"/>
      <c r="IWX17" s="20"/>
      <c r="IWY17"/>
      <c r="IWZ17" s="20"/>
      <c r="IXA17"/>
      <c r="IXB17" s="20"/>
      <c r="IXC17"/>
      <c r="IXD17" s="20"/>
      <c r="IXE17"/>
      <c r="IXF17" s="20"/>
      <c r="IXG17"/>
      <c r="IXH17" s="20"/>
      <c r="IXI17"/>
      <c r="IXJ17" s="20"/>
      <c r="IXK17"/>
      <c r="IXL17" s="20"/>
      <c r="IXM17"/>
      <c r="IXN17" s="20"/>
      <c r="IXO17"/>
      <c r="IXP17" s="20"/>
      <c r="IXQ17"/>
      <c r="IXR17" s="20"/>
      <c r="IXS17"/>
      <c r="IXT17" s="20"/>
      <c r="IXU17"/>
      <c r="IXV17" s="20"/>
      <c r="IXW17"/>
      <c r="IXX17" s="20"/>
      <c r="IXY17"/>
      <c r="IXZ17" s="20"/>
      <c r="IYA17"/>
      <c r="IYB17" s="20"/>
      <c r="IYC17"/>
      <c r="IYD17" s="20"/>
      <c r="IYE17"/>
      <c r="IYF17" s="20"/>
      <c r="IYG17"/>
      <c r="IYH17" s="20"/>
      <c r="IYI17"/>
      <c r="IYJ17" s="20"/>
      <c r="IYK17"/>
      <c r="IYL17" s="20"/>
      <c r="IYM17"/>
      <c r="IYN17" s="20"/>
      <c r="IYO17"/>
      <c r="IYP17" s="20"/>
      <c r="IYQ17"/>
      <c r="IYR17" s="20"/>
      <c r="IYS17"/>
      <c r="IYT17" s="20"/>
      <c r="IYU17"/>
      <c r="IYV17" s="20"/>
      <c r="IYW17"/>
      <c r="IYX17" s="20"/>
      <c r="IYY17"/>
      <c r="IYZ17" s="20"/>
      <c r="IZA17"/>
      <c r="IZB17" s="20"/>
      <c r="IZC17"/>
      <c r="IZD17" s="20"/>
      <c r="IZE17"/>
      <c r="IZF17" s="20"/>
      <c r="IZG17"/>
      <c r="IZH17" s="20"/>
      <c r="IZI17"/>
      <c r="IZJ17" s="20"/>
      <c r="IZK17"/>
      <c r="IZL17" s="20"/>
      <c r="IZM17"/>
      <c r="IZN17" s="20"/>
      <c r="IZO17"/>
      <c r="IZP17" s="20"/>
      <c r="IZQ17"/>
      <c r="IZR17" s="20"/>
      <c r="IZS17"/>
      <c r="IZT17" s="20"/>
      <c r="IZU17"/>
      <c r="IZV17" s="20"/>
      <c r="IZW17"/>
      <c r="IZX17" s="20"/>
      <c r="IZY17"/>
      <c r="IZZ17" s="20"/>
      <c r="JAA17"/>
      <c r="JAB17" s="20"/>
      <c r="JAC17"/>
      <c r="JAD17" s="20"/>
      <c r="JAE17"/>
      <c r="JAF17" s="20"/>
      <c r="JAG17"/>
      <c r="JAH17" s="20"/>
      <c r="JAI17"/>
      <c r="JAJ17" s="20"/>
      <c r="JAK17"/>
      <c r="JAL17" s="20"/>
      <c r="JAM17"/>
      <c r="JAN17" s="20"/>
      <c r="JAO17"/>
      <c r="JAP17" s="20"/>
      <c r="JAQ17"/>
      <c r="JAR17" s="20"/>
      <c r="JAS17"/>
      <c r="JAT17" s="20"/>
      <c r="JAU17"/>
      <c r="JAV17" s="20"/>
      <c r="JAW17"/>
      <c r="JAX17" s="20"/>
      <c r="JAY17"/>
      <c r="JAZ17" s="20"/>
      <c r="JBA17"/>
      <c r="JBB17" s="20"/>
      <c r="JBC17"/>
      <c r="JBD17" s="20"/>
      <c r="JBE17"/>
      <c r="JBF17" s="20"/>
      <c r="JBG17"/>
      <c r="JBH17" s="20"/>
      <c r="JBI17"/>
      <c r="JBJ17" s="20"/>
      <c r="JBK17"/>
      <c r="JBL17" s="20"/>
      <c r="JBM17"/>
      <c r="JBN17" s="20"/>
      <c r="JBO17"/>
      <c r="JBP17" s="20"/>
      <c r="JBQ17"/>
      <c r="JBR17" s="20"/>
      <c r="JBS17"/>
      <c r="JBT17" s="20"/>
      <c r="JBU17"/>
      <c r="JBV17" s="20"/>
      <c r="JBW17"/>
      <c r="JBX17" s="20"/>
      <c r="JBY17"/>
      <c r="JBZ17" s="20"/>
      <c r="JCA17"/>
      <c r="JCB17" s="20"/>
      <c r="JCC17"/>
      <c r="JCD17" s="20"/>
      <c r="JCE17"/>
      <c r="JCF17" s="20"/>
      <c r="JCG17"/>
      <c r="JCH17" s="20"/>
      <c r="JCI17"/>
      <c r="JCJ17" s="20"/>
      <c r="JCK17"/>
      <c r="JCL17" s="20"/>
      <c r="JCM17"/>
      <c r="JCN17" s="20"/>
      <c r="JCO17"/>
      <c r="JCP17" s="20"/>
      <c r="JCQ17"/>
      <c r="JCR17" s="20"/>
      <c r="JCS17"/>
      <c r="JCT17" s="20"/>
      <c r="JCU17"/>
      <c r="JCV17" s="20"/>
      <c r="JCW17"/>
      <c r="JCX17" s="20"/>
      <c r="JCY17"/>
      <c r="JCZ17" s="20"/>
      <c r="JDA17"/>
      <c r="JDB17" s="20"/>
      <c r="JDC17"/>
      <c r="JDD17" s="20"/>
      <c r="JDE17"/>
      <c r="JDF17" s="20"/>
      <c r="JDG17"/>
      <c r="JDH17" s="20"/>
      <c r="JDI17"/>
      <c r="JDJ17" s="20"/>
      <c r="JDK17"/>
      <c r="JDL17" s="20"/>
      <c r="JDM17"/>
      <c r="JDN17" s="20"/>
      <c r="JDO17"/>
      <c r="JDP17" s="20"/>
      <c r="JDQ17"/>
      <c r="JDR17" s="20"/>
      <c r="JDS17"/>
      <c r="JDT17" s="20"/>
      <c r="JDU17"/>
      <c r="JDV17" s="20"/>
      <c r="JDW17"/>
      <c r="JDX17" s="20"/>
      <c r="JDY17"/>
      <c r="JDZ17" s="20"/>
      <c r="JEA17"/>
      <c r="JEB17" s="20"/>
      <c r="JEC17"/>
      <c r="JED17" s="20"/>
      <c r="JEE17"/>
      <c r="JEF17" s="20"/>
      <c r="JEG17"/>
      <c r="JEH17" s="20"/>
      <c r="JEI17"/>
      <c r="JEJ17" s="20"/>
      <c r="JEK17"/>
      <c r="JEL17" s="20"/>
      <c r="JEM17"/>
      <c r="JEN17" s="20"/>
      <c r="JEO17"/>
      <c r="JEP17" s="20"/>
      <c r="JEQ17"/>
      <c r="JER17" s="20"/>
      <c r="JES17"/>
      <c r="JET17" s="20"/>
      <c r="JEU17"/>
      <c r="JEV17" s="20"/>
      <c r="JEW17"/>
      <c r="JEX17" s="20"/>
      <c r="JEY17"/>
      <c r="JEZ17" s="20"/>
      <c r="JFA17"/>
      <c r="JFB17" s="20"/>
      <c r="JFC17"/>
      <c r="JFD17" s="20"/>
      <c r="JFE17"/>
      <c r="JFF17" s="20"/>
      <c r="JFG17"/>
      <c r="JFH17" s="20"/>
      <c r="JFI17"/>
      <c r="JFJ17" s="20"/>
      <c r="JFK17"/>
      <c r="JFL17" s="20"/>
      <c r="JFM17"/>
      <c r="JFN17" s="20"/>
      <c r="JFO17"/>
      <c r="JFP17" s="20"/>
      <c r="JFQ17"/>
      <c r="JFR17" s="20"/>
      <c r="JFS17"/>
      <c r="JFT17" s="20"/>
      <c r="JFU17"/>
      <c r="JFV17" s="20"/>
      <c r="JFW17"/>
      <c r="JFX17" s="20"/>
      <c r="JFY17"/>
      <c r="JFZ17" s="20"/>
      <c r="JGA17"/>
      <c r="JGB17" s="20"/>
      <c r="JGC17"/>
      <c r="JGD17" s="20"/>
      <c r="JGE17"/>
      <c r="JGF17" s="20"/>
      <c r="JGG17"/>
      <c r="JGH17" s="20"/>
      <c r="JGI17"/>
      <c r="JGJ17" s="20"/>
      <c r="JGK17"/>
      <c r="JGL17" s="20"/>
      <c r="JGM17"/>
      <c r="JGN17" s="20"/>
      <c r="JGO17"/>
      <c r="JGP17" s="20"/>
      <c r="JGQ17"/>
      <c r="JGR17" s="20"/>
      <c r="JGS17"/>
      <c r="JGT17" s="20"/>
      <c r="JGU17"/>
      <c r="JGV17" s="20"/>
      <c r="JGW17"/>
      <c r="JGX17" s="20"/>
      <c r="JGY17"/>
      <c r="JGZ17" s="20"/>
      <c r="JHA17"/>
      <c r="JHB17" s="20"/>
      <c r="JHC17"/>
      <c r="JHD17" s="20"/>
      <c r="JHE17"/>
      <c r="JHF17" s="20"/>
      <c r="JHG17"/>
      <c r="JHH17" s="20"/>
      <c r="JHI17"/>
      <c r="JHJ17" s="20"/>
      <c r="JHK17"/>
      <c r="JHL17" s="20"/>
      <c r="JHM17"/>
      <c r="JHN17" s="20"/>
      <c r="JHO17"/>
      <c r="JHP17" s="20"/>
      <c r="JHQ17"/>
      <c r="JHR17" s="20"/>
      <c r="JHS17"/>
      <c r="JHT17" s="20"/>
      <c r="JHU17"/>
      <c r="JHV17" s="20"/>
      <c r="JHW17"/>
      <c r="JHX17" s="20"/>
      <c r="JHY17"/>
      <c r="JHZ17" s="20"/>
      <c r="JIA17"/>
      <c r="JIB17" s="20"/>
      <c r="JIC17"/>
      <c r="JID17" s="20"/>
      <c r="JIE17"/>
      <c r="JIF17" s="20"/>
      <c r="JIG17"/>
      <c r="JIH17" s="20"/>
      <c r="JII17"/>
      <c r="JIJ17" s="20"/>
      <c r="JIK17"/>
      <c r="JIL17" s="20"/>
      <c r="JIM17"/>
      <c r="JIN17" s="20"/>
      <c r="JIO17"/>
      <c r="JIP17" s="20"/>
      <c r="JIQ17"/>
      <c r="JIR17" s="20"/>
      <c r="JIS17"/>
      <c r="JIT17" s="20"/>
      <c r="JIU17"/>
      <c r="JIV17" s="20"/>
      <c r="JIW17"/>
      <c r="JIX17" s="20"/>
      <c r="JIY17"/>
      <c r="JIZ17" s="20"/>
      <c r="JJA17"/>
      <c r="JJB17" s="20"/>
      <c r="JJC17"/>
      <c r="JJD17" s="20"/>
      <c r="JJE17"/>
      <c r="JJF17" s="20"/>
      <c r="JJG17"/>
      <c r="JJH17" s="20"/>
      <c r="JJI17"/>
      <c r="JJJ17" s="20"/>
      <c r="JJK17"/>
      <c r="JJL17" s="20"/>
      <c r="JJM17"/>
      <c r="JJN17" s="20"/>
      <c r="JJO17"/>
      <c r="JJP17" s="20"/>
      <c r="JJQ17"/>
      <c r="JJR17" s="20"/>
      <c r="JJS17"/>
      <c r="JJT17" s="20"/>
      <c r="JJU17"/>
      <c r="JJV17" s="20"/>
      <c r="JJW17"/>
      <c r="JJX17" s="20"/>
      <c r="JJY17"/>
      <c r="JJZ17" s="20"/>
      <c r="JKA17"/>
      <c r="JKB17" s="20"/>
      <c r="JKC17"/>
      <c r="JKD17" s="20"/>
      <c r="JKE17"/>
      <c r="JKF17" s="20"/>
      <c r="JKG17"/>
      <c r="JKH17" s="20"/>
      <c r="JKI17"/>
      <c r="JKJ17" s="20"/>
      <c r="JKK17"/>
      <c r="JKL17" s="20"/>
      <c r="JKM17"/>
      <c r="JKN17" s="20"/>
      <c r="JKO17"/>
      <c r="JKP17" s="20"/>
      <c r="JKQ17"/>
      <c r="JKR17" s="20"/>
      <c r="JKS17"/>
      <c r="JKT17" s="20"/>
      <c r="JKU17"/>
      <c r="JKV17" s="20"/>
      <c r="JKW17"/>
      <c r="JKX17" s="20"/>
      <c r="JKY17"/>
      <c r="JKZ17" s="20"/>
      <c r="JLA17"/>
      <c r="JLB17" s="20"/>
      <c r="JLC17"/>
      <c r="JLD17" s="20"/>
      <c r="JLE17"/>
      <c r="JLF17" s="20"/>
      <c r="JLG17"/>
      <c r="JLH17" s="20"/>
      <c r="JLI17"/>
      <c r="JLJ17" s="20"/>
      <c r="JLK17"/>
      <c r="JLL17" s="20"/>
      <c r="JLM17"/>
      <c r="JLN17" s="20"/>
      <c r="JLO17"/>
      <c r="JLP17" s="20"/>
      <c r="JLQ17"/>
      <c r="JLR17" s="20"/>
      <c r="JLS17"/>
      <c r="JLT17" s="20"/>
      <c r="JLU17"/>
      <c r="JLV17" s="20"/>
      <c r="JLW17"/>
      <c r="JLX17" s="20"/>
      <c r="JLY17"/>
      <c r="JLZ17" s="20"/>
      <c r="JMA17"/>
      <c r="JMB17" s="20"/>
      <c r="JMC17"/>
      <c r="JMD17" s="20"/>
      <c r="JME17"/>
      <c r="JMF17" s="20"/>
      <c r="JMG17"/>
      <c r="JMH17" s="20"/>
      <c r="JMI17"/>
      <c r="JMJ17" s="20"/>
      <c r="JMK17"/>
      <c r="JML17" s="20"/>
      <c r="JMM17"/>
      <c r="JMN17" s="20"/>
      <c r="JMO17"/>
      <c r="JMP17" s="20"/>
      <c r="JMQ17"/>
      <c r="JMR17" s="20"/>
      <c r="JMS17"/>
      <c r="JMT17" s="20"/>
      <c r="JMU17"/>
      <c r="JMV17" s="20"/>
      <c r="JMW17"/>
      <c r="JMX17" s="20"/>
      <c r="JMY17"/>
      <c r="JMZ17" s="20"/>
      <c r="JNA17"/>
      <c r="JNB17" s="20"/>
      <c r="JNC17"/>
      <c r="JND17" s="20"/>
      <c r="JNE17"/>
      <c r="JNF17" s="20"/>
      <c r="JNG17"/>
      <c r="JNH17" s="20"/>
      <c r="JNI17"/>
      <c r="JNJ17" s="20"/>
      <c r="JNK17"/>
      <c r="JNL17" s="20"/>
      <c r="JNM17"/>
      <c r="JNN17" s="20"/>
      <c r="JNO17"/>
      <c r="JNP17" s="20"/>
      <c r="JNQ17"/>
      <c r="JNR17" s="20"/>
      <c r="JNS17"/>
      <c r="JNT17" s="20"/>
      <c r="JNU17"/>
      <c r="JNV17" s="20"/>
      <c r="JNW17"/>
      <c r="JNX17" s="20"/>
      <c r="JNY17"/>
      <c r="JNZ17" s="20"/>
      <c r="JOA17"/>
      <c r="JOB17" s="20"/>
      <c r="JOC17"/>
      <c r="JOD17" s="20"/>
      <c r="JOE17"/>
      <c r="JOF17" s="20"/>
      <c r="JOG17"/>
      <c r="JOH17" s="20"/>
      <c r="JOI17"/>
      <c r="JOJ17" s="20"/>
      <c r="JOK17"/>
      <c r="JOL17" s="20"/>
      <c r="JOM17"/>
      <c r="JON17" s="20"/>
      <c r="JOO17"/>
      <c r="JOP17" s="20"/>
      <c r="JOQ17"/>
      <c r="JOR17" s="20"/>
      <c r="JOS17"/>
      <c r="JOT17" s="20"/>
      <c r="JOU17"/>
      <c r="JOV17" s="20"/>
      <c r="JOW17"/>
      <c r="JOX17" s="20"/>
      <c r="JOY17"/>
      <c r="JOZ17" s="20"/>
      <c r="JPA17"/>
      <c r="JPB17" s="20"/>
      <c r="JPC17"/>
      <c r="JPD17" s="20"/>
      <c r="JPE17"/>
      <c r="JPF17" s="20"/>
      <c r="JPG17"/>
      <c r="JPH17" s="20"/>
      <c r="JPI17"/>
      <c r="JPJ17" s="20"/>
      <c r="JPK17"/>
      <c r="JPL17" s="20"/>
      <c r="JPM17"/>
      <c r="JPN17" s="20"/>
      <c r="JPO17"/>
      <c r="JPP17" s="20"/>
      <c r="JPQ17"/>
      <c r="JPR17" s="20"/>
      <c r="JPS17"/>
      <c r="JPT17" s="20"/>
      <c r="JPU17"/>
      <c r="JPV17" s="20"/>
      <c r="JPW17"/>
      <c r="JPX17" s="20"/>
      <c r="JPY17"/>
      <c r="JPZ17" s="20"/>
      <c r="JQA17"/>
      <c r="JQB17" s="20"/>
      <c r="JQC17"/>
      <c r="JQD17" s="20"/>
      <c r="JQE17"/>
      <c r="JQF17" s="20"/>
      <c r="JQG17"/>
      <c r="JQH17" s="20"/>
      <c r="JQI17"/>
      <c r="JQJ17" s="20"/>
      <c r="JQK17"/>
      <c r="JQL17" s="20"/>
      <c r="JQM17"/>
      <c r="JQN17" s="20"/>
      <c r="JQO17"/>
      <c r="JQP17" s="20"/>
      <c r="JQQ17"/>
      <c r="JQR17" s="20"/>
      <c r="JQS17"/>
      <c r="JQT17" s="20"/>
      <c r="JQU17"/>
      <c r="JQV17" s="20"/>
      <c r="JQW17"/>
      <c r="JQX17" s="20"/>
      <c r="JQY17"/>
      <c r="JQZ17" s="20"/>
      <c r="JRA17"/>
      <c r="JRB17" s="20"/>
      <c r="JRC17"/>
      <c r="JRD17" s="20"/>
      <c r="JRE17"/>
      <c r="JRF17" s="20"/>
      <c r="JRG17"/>
      <c r="JRH17" s="20"/>
      <c r="JRI17"/>
      <c r="JRJ17" s="20"/>
      <c r="JRK17"/>
      <c r="JRL17" s="20"/>
      <c r="JRM17"/>
      <c r="JRN17" s="20"/>
      <c r="JRO17"/>
      <c r="JRP17" s="20"/>
      <c r="JRQ17"/>
      <c r="JRR17" s="20"/>
      <c r="JRS17"/>
      <c r="JRT17" s="20"/>
      <c r="JRU17"/>
      <c r="JRV17" s="20"/>
      <c r="JRW17"/>
      <c r="JRX17" s="20"/>
      <c r="JRY17"/>
      <c r="JRZ17" s="20"/>
      <c r="JSA17"/>
      <c r="JSB17" s="20"/>
      <c r="JSC17"/>
      <c r="JSD17" s="20"/>
      <c r="JSE17"/>
      <c r="JSF17" s="20"/>
      <c r="JSG17"/>
      <c r="JSH17" s="20"/>
      <c r="JSI17"/>
      <c r="JSJ17" s="20"/>
      <c r="JSK17"/>
      <c r="JSL17" s="20"/>
      <c r="JSM17"/>
      <c r="JSN17" s="20"/>
      <c r="JSO17"/>
      <c r="JSP17" s="20"/>
      <c r="JSQ17"/>
      <c r="JSR17" s="20"/>
      <c r="JSS17"/>
      <c r="JST17" s="20"/>
      <c r="JSU17"/>
      <c r="JSV17" s="20"/>
      <c r="JSW17"/>
      <c r="JSX17" s="20"/>
      <c r="JSY17"/>
      <c r="JSZ17" s="20"/>
      <c r="JTA17"/>
      <c r="JTB17" s="20"/>
      <c r="JTC17"/>
      <c r="JTD17" s="20"/>
      <c r="JTE17"/>
      <c r="JTF17" s="20"/>
      <c r="JTG17"/>
      <c r="JTH17" s="20"/>
      <c r="JTI17"/>
      <c r="JTJ17" s="20"/>
      <c r="JTK17"/>
      <c r="JTL17" s="20"/>
      <c r="JTM17"/>
      <c r="JTN17" s="20"/>
      <c r="JTO17"/>
      <c r="JTP17" s="20"/>
      <c r="JTQ17"/>
      <c r="JTR17" s="20"/>
      <c r="JTS17"/>
      <c r="JTT17" s="20"/>
      <c r="JTU17"/>
      <c r="JTV17" s="20"/>
      <c r="JTW17"/>
      <c r="JTX17" s="20"/>
      <c r="JTY17"/>
      <c r="JTZ17" s="20"/>
      <c r="JUA17"/>
      <c r="JUB17" s="20"/>
      <c r="JUC17"/>
      <c r="JUD17" s="20"/>
      <c r="JUE17"/>
      <c r="JUF17" s="20"/>
      <c r="JUG17"/>
      <c r="JUH17" s="20"/>
      <c r="JUI17"/>
      <c r="JUJ17" s="20"/>
      <c r="JUK17"/>
      <c r="JUL17" s="20"/>
      <c r="JUM17"/>
      <c r="JUN17" s="20"/>
      <c r="JUO17"/>
      <c r="JUP17" s="20"/>
      <c r="JUQ17"/>
      <c r="JUR17" s="20"/>
      <c r="JUS17"/>
      <c r="JUT17" s="20"/>
      <c r="JUU17"/>
      <c r="JUV17" s="20"/>
      <c r="JUW17"/>
      <c r="JUX17" s="20"/>
      <c r="JUY17"/>
      <c r="JUZ17" s="20"/>
      <c r="JVA17"/>
      <c r="JVB17" s="20"/>
      <c r="JVC17"/>
      <c r="JVD17" s="20"/>
      <c r="JVE17"/>
      <c r="JVF17" s="20"/>
      <c r="JVG17"/>
      <c r="JVH17" s="20"/>
      <c r="JVI17"/>
      <c r="JVJ17" s="20"/>
      <c r="JVK17"/>
      <c r="JVL17" s="20"/>
      <c r="JVM17"/>
      <c r="JVN17" s="20"/>
      <c r="JVO17"/>
      <c r="JVP17" s="20"/>
      <c r="JVQ17"/>
      <c r="JVR17" s="20"/>
      <c r="JVS17"/>
      <c r="JVT17" s="20"/>
      <c r="JVU17"/>
      <c r="JVV17" s="20"/>
      <c r="JVW17"/>
      <c r="JVX17" s="20"/>
      <c r="JVY17"/>
      <c r="JVZ17" s="20"/>
      <c r="JWA17"/>
      <c r="JWB17" s="20"/>
      <c r="JWC17"/>
      <c r="JWD17" s="20"/>
      <c r="JWE17"/>
      <c r="JWF17" s="20"/>
      <c r="JWG17"/>
      <c r="JWH17" s="20"/>
      <c r="JWI17"/>
      <c r="JWJ17" s="20"/>
      <c r="JWK17"/>
      <c r="JWL17" s="20"/>
      <c r="JWM17"/>
      <c r="JWN17" s="20"/>
      <c r="JWO17"/>
      <c r="JWP17" s="20"/>
      <c r="JWQ17"/>
      <c r="JWR17" s="20"/>
      <c r="JWS17"/>
      <c r="JWT17" s="20"/>
      <c r="JWU17"/>
      <c r="JWV17" s="20"/>
      <c r="JWW17"/>
      <c r="JWX17" s="20"/>
      <c r="JWY17"/>
      <c r="JWZ17" s="20"/>
      <c r="JXA17"/>
      <c r="JXB17" s="20"/>
      <c r="JXC17"/>
      <c r="JXD17" s="20"/>
      <c r="JXE17"/>
      <c r="JXF17" s="20"/>
      <c r="JXG17"/>
      <c r="JXH17" s="20"/>
      <c r="JXI17"/>
      <c r="JXJ17" s="20"/>
      <c r="JXK17"/>
      <c r="JXL17" s="20"/>
      <c r="JXM17"/>
      <c r="JXN17" s="20"/>
      <c r="JXO17"/>
      <c r="JXP17" s="20"/>
      <c r="JXQ17"/>
      <c r="JXR17" s="20"/>
      <c r="JXS17"/>
      <c r="JXT17" s="20"/>
      <c r="JXU17"/>
      <c r="JXV17" s="20"/>
      <c r="JXW17"/>
      <c r="JXX17" s="20"/>
      <c r="JXY17"/>
      <c r="JXZ17" s="20"/>
      <c r="JYA17"/>
      <c r="JYB17" s="20"/>
      <c r="JYC17"/>
      <c r="JYD17" s="20"/>
      <c r="JYE17"/>
      <c r="JYF17" s="20"/>
      <c r="JYG17"/>
      <c r="JYH17" s="20"/>
      <c r="JYI17"/>
      <c r="JYJ17" s="20"/>
      <c r="JYK17"/>
      <c r="JYL17" s="20"/>
      <c r="JYM17"/>
      <c r="JYN17" s="20"/>
      <c r="JYO17"/>
      <c r="JYP17" s="20"/>
      <c r="JYQ17"/>
      <c r="JYR17" s="20"/>
      <c r="JYS17"/>
      <c r="JYT17" s="20"/>
      <c r="JYU17"/>
      <c r="JYV17" s="20"/>
      <c r="JYW17"/>
      <c r="JYX17" s="20"/>
      <c r="JYY17"/>
      <c r="JYZ17" s="20"/>
      <c r="JZA17"/>
      <c r="JZB17" s="20"/>
      <c r="JZC17"/>
      <c r="JZD17" s="20"/>
      <c r="JZE17"/>
      <c r="JZF17" s="20"/>
      <c r="JZG17"/>
      <c r="JZH17" s="20"/>
      <c r="JZI17"/>
      <c r="JZJ17" s="20"/>
      <c r="JZK17"/>
      <c r="JZL17" s="20"/>
      <c r="JZM17"/>
      <c r="JZN17" s="20"/>
      <c r="JZO17"/>
      <c r="JZP17" s="20"/>
      <c r="JZQ17"/>
      <c r="JZR17" s="20"/>
      <c r="JZS17"/>
      <c r="JZT17" s="20"/>
      <c r="JZU17"/>
      <c r="JZV17" s="20"/>
      <c r="JZW17"/>
      <c r="JZX17" s="20"/>
      <c r="JZY17"/>
      <c r="JZZ17" s="20"/>
      <c r="KAA17"/>
      <c r="KAB17" s="20"/>
      <c r="KAC17"/>
      <c r="KAD17" s="20"/>
      <c r="KAE17"/>
      <c r="KAF17" s="20"/>
      <c r="KAG17"/>
      <c r="KAH17" s="20"/>
      <c r="KAI17"/>
      <c r="KAJ17" s="20"/>
      <c r="KAK17"/>
      <c r="KAL17" s="20"/>
      <c r="KAM17"/>
      <c r="KAN17" s="20"/>
      <c r="KAO17"/>
      <c r="KAP17" s="20"/>
      <c r="KAQ17"/>
      <c r="KAR17" s="20"/>
      <c r="KAS17"/>
      <c r="KAT17" s="20"/>
      <c r="KAU17"/>
      <c r="KAV17" s="20"/>
      <c r="KAW17"/>
      <c r="KAX17" s="20"/>
      <c r="KAY17"/>
      <c r="KAZ17" s="20"/>
      <c r="KBA17"/>
      <c r="KBB17" s="20"/>
      <c r="KBC17"/>
      <c r="KBD17" s="20"/>
      <c r="KBE17"/>
      <c r="KBF17" s="20"/>
      <c r="KBG17"/>
      <c r="KBH17" s="20"/>
      <c r="KBI17"/>
      <c r="KBJ17" s="20"/>
      <c r="KBK17"/>
      <c r="KBL17" s="20"/>
      <c r="KBM17"/>
      <c r="KBN17" s="20"/>
      <c r="KBO17"/>
      <c r="KBP17" s="20"/>
      <c r="KBQ17"/>
      <c r="KBR17" s="20"/>
      <c r="KBS17"/>
      <c r="KBT17" s="20"/>
      <c r="KBU17"/>
      <c r="KBV17" s="20"/>
      <c r="KBW17"/>
      <c r="KBX17" s="20"/>
      <c r="KBY17"/>
      <c r="KBZ17" s="20"/>
      <c r="KCA17"/>
      <c r="KCB17" s="20"/>
      <c r="KCC17"/>
      <c r="KCD17" s="20"/>
      <c r="KCE17"/>
      <c r="KCF17" s="20"/>
      <c r="KCG17"/>
      <c r="KCH17" s="20"/>
      <c r="KCI17"/>
      <c r="KCJ17" s="20"/>
      <c r="KCK17"/>
      <c r="KCL17" s="20"/>
      <c r="KCM17"/>
      <c r="KCN17" s="20"/>
      <c r="KCO17"/>
      <c r="KCP17" s="20"/>
      <c r="KCQ17"/>
      <c r="KCR17" s="20"/>
      <c r="KCS17"/>
      <c r="KCT17" s="20"/>
      <c r="KCU17"/>
      <c r="KCV17" s="20"/>
      <c r="KCW17"/>
      <c r="KCX17" s="20"/>
      <c r="KCY17"/>
      <c r="KCZ17" s="20"/>
      <c r="KDA17"/>
      <c r="KDB17" s="20"/>
      <c r="KDC17"/>
      <c r="KDD17" s="20"/>
      <c r="KDE17"/>
      <c r="KDF17" s="20"/>
      <c r="KDG17"/>
      <c r="KDH17" s="20"/>
      <c r="KDI17"/>
      <c r="KDJ17" s="20"/>
      <c r="KDK17"/>
      <c r="KDL17" s="20"/>
      <c r="KDM17"/>
      <c r="KDN17" s="20"/>
      <c r="KDO17"/>
      <c r="KDP17" s="20"/>
      <c r="KDQ17"/>
      <c r="KDR17" s="20"/>
      <c r="KDS17"/>
      <c r="KDT17" s="20"/>
      <c r="KDU17"/>
      <c r="KDV17" s="20"/>
      <c r="KDW17"/>
      <c r="KDX17" s="20"/>
      <c r="KDY17"/>
      <c r="KDZ17" s="20"/>
      <c r="KEA17"/>
      <c r="KEB17" s="20"/>
      <c r="KEC17"/>
      <c r="KED17" s="20"/>
      <c r="KEE17"/>
      <c r="KEF17" s="20"/>
      <c r="KEG17"/>
      <c r="KEH17" s="20"/>
      <c r="KEI17"/>
      <c r="KEJ17" s="20"/>
      <c r="KEK17"/>
      <c r="KEL17" s="20"/>
      <c r="KEM17"/>
      <c r="KEN17" s="20"/>
      <c r="KEO17"/>
      <c r="KEP17" s="20"/>
      <c r="KEQ17"/>
      <c r="KER17" s="20"/>
      <c r="KES17"/>
      <c r="KET17" s="20"/>
      <c r="KEU17"/>
      <c r="KEV17" s="20"/>
      <c r="KEW17"/>
      <c r="KEX17" s="20"/>
      <c r="KEY17"/>
      <c r="KEZ17" s="20"/>
      <c r="KFA17"/>
      <c r="KFB17" s="20"/>
      <c r="KFC17"/>
      <c r="KFD17" s="20"/>
      <c r="KFE17"/>
      <c r="KFF17" s="20"/>
      <c r="KFG17"/>
      <c r="KFH17" s="20"/>
      <c r="KFI17"/>
      <c r="KFJ17" s="20"/>
      <c r="KFK17"/>
      <c r="KFL17" s="20"/>
      <c r="KFM17"/>
      <c r="KFN17" s="20"/>
      <c r="KFO17"/>
      <c r="KFP17" s="20"/>
      <c r="KFQ17"/>
      <c r="KFR17" s="20"/>
      <c r="KFS17"/>
      <c r="KFT17" s="20"/>
      <c r="KFU17"/>
      <c r="KFV17" s="20"/>
      <c r="KFW17"/>
      <c r="KFX17" s="20"/>
      <c r="KFY17"/>
      <c r="KFZ17" s="20"/>
      <c r="KGA17"/>
      <c r="KGB17" s="20"/>
      <c r="KGC17"/>
      <c r="KGD17" s="20"/>
      <c r="KGE17"/>
      <c r="KGF17" s="20"/>
      <c r="KGG17"/>
      <c r="KGH17" s="20"/>
      <c r="KGI17"/>
      <c r="KGJ17" s="20"/>
      <c r="KGK17"/>
      <c r="KGL17" s="20"/>
      <c r="KGM17"/>
      <c r="KGN17" s="20"/>
      <c r="KGO17"/>
      <c r="KGP17" s="20"/>
      <c r="KGQ17"/>
      <c r="KGR17" s="20"/>
      <c r="KGS17"/>
      <c r="KGT17" s="20"/>
      <c r="KGU17"/>
      <c r="KGV17" s="20"/>
      <c r="KGW17"/>
      <c r="KGX17" s="20"/>
      <c r="KGY17"/>
      <c r="KGZ17" s="20"/>
      <c r="KHA17"/>
      <c r="KHB17" s="20"/>
      <c r="KHC17"/>
      <c r="KHD17" s="20"/>
      <c r="KHE17"/>
      <c r="KHF17" s="20"/>
      <c r="KHG17"/>
      <c r="KHH17" s="20"/>
      <c r="KHI17"/>
      <c r="KHJ17" s="20"/>
      <c r="KHK17"/>
      <c r="KHL17" s="20"/>
      <c r="KHM17"/>
      <c r="KHN17" s="20"/>
      <c r="KHO17"/>
      <c r="KHP17" s="20"/>
      <c r="KHQ17"/>
      <c r="KHR17" s="20"/>
      <c r="KHS17"/>
      <c r="KHT17" s="20"/>
      <c r="KHU17"/>
      <c r="KHV17" s="20"/>
      <c r="KHW17"/>
      <c r="KHX17" s="20"/>
      <c r="KHY17"/>
      <c r="KHZ17" s="20"/>
      <c r="KIA17"/>
      <c r="KIB17" s="20"/>
      <c r="KIC17"/>
      <c r="KID17" s="20"/>
      <c r="KIE17"/>
      <c r="KIF17" s="20"/>
      <c r="KIG17"/>
      <c r="KIH17" s="20"/>
      <c r="KII17"/>
      <c r="KIJ17" s="20"/>
      <c r="KIK17"/>
      <c r="KIL17" s="20"/>
      <c r="KIM17"/>
      <c r="KIN17" s="20"/>
      <c r="KIO17"/>
      <c r="KIP17" s="20"/>
      <c r="KIQ17"/>
      <c r="KIR17" s="20"/>
      <c r="KIS17"/>
      <c r="KIT17" s="20"/>
      <c r="KIU17"/>
      <c r="KIV17" s="20"/>
      <c r="KIW17"/>
      <c r="KIX17" s="20"/>
      <c r="KIY17"/>
      <c r="KIZ17" s="20"/>
      <c r="KJA17"/>
      <c r="KJB17" s="20"/>
      <c r="KJC17"/>
      <c r="KJD17" s="20"/>
      <c r="KJE17"/>
      <c r="KJF17" s="20"/>
      <c r="KJG17"/>
      <c r="KJH17" s="20"/>
      <c r="KJI17"/>
      <c r="KJJ17" s="20"/>
      <c r="KJK17"/>
      <c r="KJL17" s="20"/>
      <c r="KJM17"/>
      <c r="KJN17" s="20"/>
      <c r="KJO17"/>
      <c r="KJP17" s="20"/>
      <c r="KJQ17"/>
      <c r="KJR17" s="20"/>
      <c r="KJS17"/>
      <c r="KJT17" s="20"/>
      <c r="KJU17"/>
      <c r="KJV17" s="20"/>
      <c r="KJW17"/>
      <c r="KJX17" s="20"/>
      <c r="KJY17"/>
      <c r="KJZ17" s="20"/>
      <c r="KKA17"/>
      <c r="KKB17" s="20"/>
      <c r="KKC17"/>
      <c r="KKD17" s="20"/>
      <c r="KKE17"/>
      <c r="KKF17" s="20"/>
      <c r="KKG17"/>
      <c r="KKH17" s="20"/>
      <c r="KKI17"/>
      <c r="KKJ17" s="20"/>
      <c r="KKK17"/>
      <c r="KKL17" s="20"/>
      <c r="KKM17"/>
      <c r="KKN17" s="20"/>
      <c r="KKO17"/>
      <c r="KKP17" s="20"/>
      <c r="KKQ17"/>
      <c r="KKR17" s="20"/>
      <c r="KKS17"/>
      <c r="KKT17" s="20"/>
      <c r="KKU17"/>
      <c r="KKV17" s="20"/>
      <c r="KKW17"/>
      <c r="KKX17" s="20"/>
      <c r="KKY17"/>
      <c r="KKZ17" s="20"/>
      <c r="KLA17"/>
      <c r="KLB17" s="20"/>
      <c r="KLC17"/>
      <c r="KLD17" s="20"/>
      <c r="KLE17"/>
      <c r="KLF17" s="20"/>
      <c r="KLG17"/>
      <c r="KLH17" s="20"/>
      <c r="KLI17"/>
      <c r="KLJ17" s="20"/>
      <c r="KLK17"/>
      <c r="KLL17" s="20"/>
      <c r="KLM17"/>
      <c r="KLN17" s="20"/>
      <c r="KLO17"/>
      <c r="KLP17" s="20"/>
      <c r="KLQ17"/>
      <c r="KLR17" s="20"/>
      <c r="KLS17"/>
      <c r="KLT17" s="20"/>
      <c r="KLU17"/>
      <c r="KLV17" s="20"/>
      <c r="KLW17"/>
      <c r="KLX17" s="20"/>
      <c r="KLY17"/>
      <c r="KLZ17" s="20"/>
      <c r="KMA17"/>
      <c r="KMB17" s="20"/>
      <c r="KMC17"/>
      <c r="KMD17" s="20"/>
      <c r="KME17"/>
      <c r="KMF17" s="20"/>
      <c r="KMG17"/>
      <c r="KMH17" s="20"/>
      <c r="KMI17"/>
      <c r="KMJ17" s="20"/>
      <c r="KMK17"/>
      <c r="KML17" s="20"/>
      <c r="KMM17"/>
      <c r="KMN17" s="20"/>
      <c r="KMO17"/>
      <c r="KMP17" s="20"/>
      <c r="KMQ17"/>
      <c r="KMR17" s="20"/>
      <c r="KMS17"/>
      <c r="KMT17" s="20"/>
      <c r="KMU17"/>
      <c r="KMV17" s="20"/>
      <c r="KMW17"/>
      <c r="KMX17" s="20"/>
      <c r="KMY17"/>
      <c r="KMZ17" s="20"/>
      <c r="KNA17"/>
      <c r="KNB17" s="20"/>
      <c r="KNC17"/>
      <c r="KND17" s="20"/>
      <c r="KNE17"/>
      <c r="KNF17" s="20"/>
      <c r="KNG17"/>
      <c r="KNH17" s="20"/>
      <c r="KNI17"/>
      <c r="KNJ17" s="20"/>
      <c r="KNK17"/>
      <c r="KNL17" s="20"/>
      <c r="KNM17"/>
      <c r="KNN17" s="20"/>
      <c r="KNO17"/>
      <c r="KNP17" s="20"/>
      <c r="KNQ17"/>
      <c r="KNR17" s="20"/>
      <c r="KNS17"/>
      <c r="KNT17" s="20"/>
      <c r="KNU17"/>
      <c r="KNV17" s="20"/>
      <c r="KNW17"/>
      <c r="KNX17" s="20"/>
      <c r="KNY17"/>
      <c r="KNZ17" s="20"/>
      <c r="KOA17"/>
      <c r="KOB17" s="20"/>
      <c r="KOC17"/>
      <c r="KOD17" s="20"/>
      <c r="KOE17"/>
      <c r="KOF17" s="20"/>
      <c r="KOG17"/>
      <c r="KOH17" s="20"/>
      <c r="KOI17"/>
      <c r="KOJ17" s="20"/>
      <c r="KOK17"/>
      <c r="KOL17" s="20"/>
      <c r="KOM17"/>
      <c r="KON17" s="20"/>
      <c r="KOO17"/>
      <c r="KOP17" s="20"/>
      <c r="KOQ17"/>
      <c r="KOR17" s="20"/>
      <c r="KOS17"/>
      <c r="KOT17" s="20"/>
      <c r="KOU17"/>
      <c r="KOV17" s="20"/>
      <c r="KOW17"/>
      <c r="KOX17" s="20"/>
      <c r="KOY17"/>
      <c r="KOZ17" s="20"/>
      <c r="KPA17"/>
      <c r="KPB17" s="20"/>
      <c r="KPC17"/>
      <c r="KPD17" s="20"/>
      <c r="KPE17"/>
      <c r="KPF17" s="20"/>
      <c r="KPG17"/>
      <c r="KPH17" s="20"/>
      <c r="KPI17"/>
      <c r="KPJ17" s="20"/>
      <c r="KPK17"/>
      <c r="KPL17" s="20"/>
      <c r="KPM17"/>
      <c r="KPN17" s="20"/>
      <c r="KPO17"/>
      <c r="KPP17" s="20"/>
      <c r="KPQ17"/>
      <c r="KPR17" s="20"/>
      <c r="KPS17"/>
      <c r="KPT17" s="20"/>
      <c r="KPU17"/>
      <c r="KPV17" s="20"/>
      <c r="KPW17"/>
      <c r="KPX17" s="20"/>
      <c r="KPY17"/>
      <c r="KPZ17" s="20"/>
      <c r="KQA17"/>
      <c r="KQB17" s="20"/>
      <c r="KQC17"/>
      <c r="KQD17" s="20"/>
      <c r="KQE17"/>
      <c r="KQF17" s="20"/>
      <c r="KQG17"/>
      <c r="KQH17" s="20"/>
      <c r="KQI17"/>
      <c r="KQJ17" s="20"/>
      <c r="KQK17"/>
      <c r="KQL17" s="20"/>
      <c r="KQM17"/>
      <c r="KQN17" s="20"/>
      <c r="KQO17"/>
      <c r="KQP17" s="20"/>
      <c r="KQQ17"/>
      <c r="KQR17" s="20"/>
      <c r="KQS17"/>
      <c r="KQT17" s="20"/>
      <c r="KQU17"/>
      <c r="KQV17" s="20"/>
      <c r="KQW17"/>
      <c r="KQX17" s="20"/>
      <c r="KQY17"/>
      <c r="KQZ17" s="20"/>
      <c r="KRA17"/>
      <c r="KRB17" s="20"/>
      <c r="KRC17"/>
      <c r="KRD17" s="20"/>
      <c r="KRE17"/>
      <c r="KRF17" s="20"/>
      <c r="KRG17"/>
      <c r="KRH17" s="20"/>
      <c r="KRI17"/>
      <c r="KRJ17" s="20"/>
      <c r="KRK17"/>
      <c r="KRL17" s="20"/>
      <c r="KRM17"/>
      <c r="KRN17" s="20"/>
      <c r="KRO17"/>
      <c r="KRP17" s="20"/>
      <c r="KRQ17"/>
      <c r="KRR17" s="20"/>
      <c r="KRS17"/>
      <c r="KRT17" s="20"/>
      <c r="KRU17"/>
      <c r="KRV17" s="20"/>
      <c r="KRW17"/>
      <c r="KRX17" s="20"/>
      <c r="KRY17"/>
      <c r="KRZ17" s="20"/>
      <c r="KSA17"/>
      <c r="KSB17" s="20"/>
      <c r="KSC17"/>
      <c r="KSD17" s="20"/>
      <c r="KSE17"/>
      <c r="KSF17" s="20"/>
      <c r="KSG17"/>
      <c r="KSH17" s="20"/>
      <c r="KSI17"/>
      <c r="KSJ17" s="20"/>
      <c r="KSK17"/>
      <c r="KSL17" s="20"/>
      <c r="KSM17"/>
      <c r="KSN17" s="20"/>
      <c r="KSO17"/>
      <c r="KSP17" s="20"/>
      <c r="KSQ17"/>
      <c r="KSR17" s="20"/>
      <c r="KSS17"/>
      <c r="KST17" s="20"/>
      <c r="KSU17"/>
      <c r="KSV17" s="20"/>
      <c r="KSW17"/>
      <c r="KSX17" s="20"/>
      <c r="KSY17"/>
      <c r="KSZ17" s="20"/>
      <c r="KTA17"/>
      <c r="KTB17" s="20"/>
      <c r="KTC17"/>
      <c r="KTD17" s="20"/>
      <c r="KTE17"/>
      <c r="KTF17" s="20"/>
      <c r="KTG17"/>
      <c r="KTH17" s="20"/>
      <c r="KTI17"/>
      <c r="KTJ17" s="20"/>
      <c r="KTK17"/>
      <c r="KTL17" s="20"/>
      <c r="KTM17"/>
      <c r="KTN17" s="20"/>
      <c r="KTO17"/>
      <c r="KTP17" s="20"/>
      <c r="KTQ17"/>
      <c r="KTR17" s="20"/>
      <c r="KTS17"/>
      <c r="KTT17" s="20"/>
      <c r="KTU17"/>
      <c r="KTV17" s="20"/>
      <c r="KTW17"/>
      <c r="KTX17" s="20"/>
      <c r="KTY17"/>
      <c r="KTZ17" s="20"/>
      <c r="KUA17"/>
      <c r="KUB17" s="20"/>
      <c r="KUC17"/>
      <c r="KUD17" s="20"/>
      <c r="KUE17"/>
      <c r="KUF17" s="20"/>
      <c r="KUG17"/>
      <c r="KUH17" s="20"/>
      <c r="KUI17"/>
      <c r="KUJ17" s="20"/>
      <c r="KUK17"/>
      <c r="KUL17" s="20"/>
      <c r="KUM17"/>
      <c r="KUN17" s="20"/>
      <c r="KUO17"/>
      <c r="KUP17" s="20"/>
      <c r="KUQ17"/>
      <c r="KUR17" s="20"/>
      <c r="KUS17"/>
      <c r="KUT17" s="20"/>
      <c r="KUU17"/>
      <c r="KUV17" s="20"/>
      <c r="KUW17"/>
      <c r="KUX17" s="20"/>
      <c r="KUY17"/>
      <c r="KUZ17" s="20"/>
      <c r="KVA17"/>
      <c r="KVB17" s="20"/>
      <c r="KVC17"/>
      <c r="KVD17" s="20"/>
      <c r="KVE17"/>
      <c r="KVF17" s="20"/>
      <c r="KVG17"/>
      <c r="KVH17" s="20"/>
      <c r="KVI17"/>
      <c r="KVJ17" s="20"/>
      <c r="KVK17"/>
      <c r="KVL17" s="20"/>
      <c r="KVM17"/>
      <c r="KVN17" s="20"/>
      <c r="KVO17"/>
      <c r="KVP17" s="20"/>
      <c r="KVQ17"/>
      <c r="KVR17" s="20"/>
      <c r="KVS17"/>
      <c r="KVT17" s="20"/>
      <c r="KVU17"/>
      <c r="KVV17" s="20"/>
      <c r="KVW17"/>
      <c r="KVX17" s="20"/>
      <c r="KVY17"/>
      <c r="KVZ17" s="20"/>
      <c r="KWA17"/>
      <c r="KWB17" s="20"/>
      <c r="KWC17"/>
      <c r="KWD17" s="20"/>
      <c r="KWE17"/>
      <c r="KWF17" s="20"/>
      <c r="KWG17"/>
      <c r="KWH17" s="20"/>
      <c r="KWI17"/>
      <c r="KWJ17" s="20"/>
      <c r="KWK17"/>
      <c r="KWL17" s="20"/>
      <c r="KWM17"/>
      <c r="KWN17" s="20"/>
      <c r="KWO17"/>
      <c r="KWP17" s="20"/>
      <c r="KWQ17"/>
      <c r="KWR17" s="20"/>
      <c r="KWS17"/>
      <c r="KWT17" s="20"/>
      <c r="KWU17"/>
      <c r="KWV17" s="20"/>
      <c r="KWW17"/>
      <c r="KWX17" s="20"/>
      <c r="KWY17"/>
      <c r="KWZ17" s="20"/>
      <c r="KXA17"/>
      <c r="KXB17" s="20"/>
      <c r="KXC17"/>
      <c r="KXD17" s="20"/>
      <c r="KXE17"/>
      <c r="KXF17" s="20"/>
      <c r="KXG17"/>
      <c r="KXH17" s="20"/>
      <c r="KXI17"/>
      <c r="KXJ17" s="20"/>
      <c r="KXK17"/>
      <c r="KXL17" s="20"/>
      <c r="KXM17"/>
      <c r="KXN17" s="20"/>
      <c r="KXO17"/>
      <c r="KXP17" s="20"/>
      <c r="KXQ17"/>
      <c r="KXR17" s="20"/>
      <c r="KXS17"/>
      <c r="KXT17" s="20"/>
      <c r="KXU17"/>
      <c r="KXV17" s="20"/>
      <c r="KXW17"/>
      <c r="KXX17" s="20"/>
      <c r="KXY17"/>
      <c r="KXZ17" s="20"/>
      <c r="KYA17"/>
      <c r="KYB17" s="20"/>
      <c r="KYC17"/>
      <c r="KYD17" s="20"/>
      <c r="KYE17"/>
      <c r="KYF17" s="20"/>
      <c r="KYG17"/>
      <c r="KYH17" s="20"/>
      <c r="KYI17"/>
      <c r="KYJ17" s="20"/>
      <c r="KYK17"/>
      <c r="KYL17" s="20"/>
      <c r="KYM17"/>
      <c r="KYN17" s="20"/>
      <c r="KYO17"/>
      <c r="KYP17" s="20"/>
      <c r="KYQ17"/>
      <c r="KYR17" s="20"/>
      <c r="KYS17"/>
      <c r="KYT17" s="20"/>
      <c r="KYU17"/>
      <c r="KYV17" s="20"/>
      <c r="KYW17"/>
      <c r="KYX17" s="20"/>
      <c r="KYY17"/>
      <c r="KYZ17" s="20"/>
      <c r="KZA17"/>
      <c r="KZB17" s="20"/>
      <c r="KZC17"/>
      <c r="KZD17" s="20"/>
      <c r="KZE17"/>
      <c r="KZF17" s="20"/>
      <c r="KZG17"/>
      <c r="KZH17" s="20"/>
      <c r="KZI17"/>
      <c r="KZJ17" s="20"/>
      <c r="KZK17"/>
      <c r="KZL17" s="20"/>
      <c r="KZM17"/>
      <c r="KZN17" s="20"/>
      <c r="KZO17"/>
      <c r="KZP17" s="20"/>
      <c r="KZQ17"/>
      <c r="KZR17" s="20"/>
      <c r="KZS17"/>
      <c r="KZT17" s="20"/>
      <c r="KZU17"/>
      <c r="KZV17" s="20"/>
      <c r="KZW17"/>
      <c r="KZX17" s="20"/>
      <c r="KZY17"/>
      <c r="KZZ17" s="20"/>
      <c r="LAA17"/>
      <c r="LAB17" s="20"/>
      <c r="LAC17"/>
      <c r="LAD17" s="20"/>
      <c r="LAE17"/>
      <c r="LAF17" s="20"/>
      <c r="LAG17"/>
      <c r="LAH17" s="20"/>
      <c r="LAI17"/>
      <c r="LAJ17" s="20"/>
      <c r="LAK17"/>
      <c r="LAL17" s="20"/>
      <c r="LAM17"/>
      <c r="LAN17" s="20"/>
      <c r="LAO17"/>
      <c r="LAP17" s="20"/>
      <c r="LAQ17"/>
      <c r="LAR17" s="20"/>
      <c r="LAS17"/>
      <c r="LAT17" s="20"/>
      <c r="LAU17"/>
      <c r="LAV17" s="20"/>
      <c r="LAW17"/>
      <c r="LAX17" s="20"/>
      <c r="LAY17"/>
      <c r="LAZ17" s="20"/>
      <c r="LBA17"/>
      <c r="LBB17" s="20"/>
      <c r="LBC17"/>
      <c r="LBD17" s="20"/>
      <c r="LBE17"/>
      <c r="LBF17" s="20"/>
      <c r="LBG17"/>
      <c r="LBH17" s="20"/>
      <c r="LBI17"/>
      <c r="LBJ17" s="20"/>
      <c r="LBK17"/>
      <c r="LBL17" s="20"/>
      <c r="LBM17"/>
      <c r="LBN17" s="20"/>
      <c r="LBO17"/>
      <c r="LBP17" s="20"/>
      <c r="LBQ17"/>
      <c r="LBR17" s="20"/>
      <c r="LBS17"/>
      <c r="LBT17" s="20"/>
      <c r="LBU17"/>
      <c r="LBV17" s="20"/>
      <c r="LBW17"/>
      <c r="LBX17" s="20"/>
      <c r="LBY17"/>
      <c r="LBZ17" s="20"/>
      <c r="LCA17"/>
      <c r="LCB17" s="20"/>
      <c r="LCC17"/>
      <c r="LCD17" s="20"/>
      <c r="LCE17"/>
      <c r="LCF17" s="20"/>
      <c r="LCG17"/>
      <c r="LCH17" s="20"/>
      <c r="LCI17"/>
      <c r="LCJ17" s="20"/>
      <c r="LCK17"/>
      <c r="LCL17" s="20"/>
      <c r="LCM17"/>
      <c r="LCN17" s="20"/>
      <c r="LCO17"/>
      <c r="LCP17" s="20"/>
      <c r="LCQ17"/>
      <c r="LCR17" s="20"/>
      <c r="LCS17"/>
      <c r="LCT17" s="20"/>
      <c r="LCU17"/>
      <c r="LCV17" s="20"/>
      <c r="LCW17"/>
      <c r="LCX17" s="20"/>
      <c r="LCY17"/>
      <c r="LCZ17" s="20"/>
      <c r="LDA17"/>
      <c r="LDB17" s="20"/>
      <c r="LDC17"/>
      <c r="LDD17" s="20"/>
      <c r="LDE17"/>
      <c r="LDF17" s="20"/>
      <c r="LDG17"/>
      <c r="LDH17" s="20"/>
      <c r="LDI17"/>
      <c r="LDJ17" s="20"/>
      <c r="LDK17"/>
      <c r="LDL17" s="20"/>
      <c r="LDM17"/>
      <c r="LDN17" s="20"/>
      <c r="LDO17"/>
      <c r="LDP17" s="20"/>
      <c r="LDQ17"/>
      <c r="LDR17" s="20"/>
      <c r="LDS17"/>
      <c r="LDT17" s="20"/>
      <c r="LDU17"/>
      <c r="LDV17" s="20"/>
      <c r="LDW17"/>
      <c r="LDX17" s="20"/>
      <c r="LDY17"/>
      <c r="LDZ17" s="20"/>
      <c r="LEA17"/>
      <c r="LEB17" s="20"/>
      <c r="LEC17"/>
      <c r="LED17" s="20"/>
      <c r="LEE17"/>
      <c r="LEF17" s="20"/>
      <c r="LEG17"/>
      <c r="LEH17" s="20"/>
      <c r="LEI17"/>
      <c r="LEJ17" s="20"/>
      <c r="LEK17"/>
      <c r="LEL17" s="20"/>
      <c r="LEM17"/>
      <c r="LEN17" s="20"/>
      <c r="LEO17"/>
      <c r="LEP17" s="20"/>
      <c r="LEQ17"/>
      <c r="LER17" s="20"/>
      <c r="LES17"/>
      <c r="LET17" s="20"/>
      <c r="LEU17"/>
      <c r="LEV17" s="20"/>
      <c r="LEW17"/>
      <c r="LEX17" s="20"/>
      <c r="LEY17"/>
      <c r="LEZ17" s="20"/>
      <c r="LFA17"/>
      <c r="LFB17" s="20"/>
      <c r="LFC17"/>
      <c r="LFD17" s="20"/>
      <c r="LFE17"/>
      <c r="LFF17" s="20"/>
      <c r="LFG17"/>
      <c r="LFH17" s="20"/>
      <c r="LFI17"/>
      <c r="LFJ17" s="20"/>
      <c r="LFK17"/>
      <c r="LFL17" s="20"/>
      <c r="LFM17"/>
      <c r="LFN17" s="20"/>
      <c r="LFO17"/>
      <c r="LFP17" s="20"/>
      <c r="LFQ17"/>
      <c r="LFR17" s="20"/>
      <c r="LFS17"/>
      <c r="LFT17" s="20"/>
      <c r="LFU17"/>
      <c r="LFV17" s="20"/>
      <c r="LFW17"/>
      <c r="LFX17" s="20"/>
      <c r="LFY17"/>
      <c r="LFZ17" s="20"/>
      <c r="LGA17"/>
      <c r="LGB17" s="20"/>
      <c r="LGC17"/>
      <c r="LGD17" s="20"/>
      <c r="LGE17"/>
      <c r="LGF17" s="20"/>
      <c r="LGG17"/>
      <c r="LGH17" s="20"/>
      <c r="LGI17"/>
      <c r="LGJ17" s="20"/>
      <c r="LGK17"/>
      <c r="LGL17" s="20"/>
      <c r="LGM17"/>
      <c r="LGN17" s="20"/>
      <c r="LGO17"/>
      <c r="LGP17" s="20"/>
      <c r="LGQ17"/>
      <c r="LGR17" s="20"/>
      <c r="LGS17"/>
      <c r="LGT17" s="20"/>
      <c r="LGU17"/>
      <c r="LGV17" s="20"/>
      <c r="LGW17"/>
      <c r="LGX17" s="20"/>
      <c r="LGY17"/>
      <c r="LGZ17" s="20"/>
      <c r="LHA17"/>
      <c r="LHB17" s="20"/>
      <c r="LHC17"/>
      <c r="LHD17" s="20"/>
      <c r="LHE17"/>
      <c r="LHF17" s="20"/>
      <c r="LHG17"/>
      <c r="LHH17" s="20"/>
      <c r="LHI17"/>
      <c r="LHJ17" s="20"/>
      <c r="LHK17"/>
      <c r="LHL17" s="20"/>
      <c r="LHM17"/>
      <c r="LHN17" s="20"/>
      <c r="LHO17"/>
      <c r="LHP17" s="20"/>
      <c r="LHQ17"/>
      <c r="LHR17" s="20"/>
      <c r="LHS17"/>
      <c r="LHT17" s="20"/>
      <c r="LHU17"/>
      <c r="LHV17" s="20"/>
      <c r="LHW17"/>
      <c r="LHX17" s="20"/>
      <c r="LHY17"/>
      <c r="LHZ17" s="20"/>
      <c r="LIA17"/>
      <c r="LIB17" s="20"/>
      <c r="LIC17"/>
      <c r="LID17" s="20"/>
      <c r="LIE17"/>
      <c r="LIF17" s="20"/>
      <c r="LIG17"/>
      <c r="LIH17" s="20"/>
      <c r="LII17"/>
      <c r="LIJ17" s="20"/>
      <c r="LIK17"/>
      <c r="LIL17" s="20"/>
      <c r="LIM17"/>
      <c r="LIN17" s="20"/>
      <c r="LIO17"/>
      <c r="LIP17" s="20"/>
      <c r="LIQ17"/>
      <c r="LIR17" s="20"/>
      <c r="LIS17"/>
      <c r="LIT17" s="20"/>
      <c r="LIU17"/>
      <c r="LIV17" s="20"/>
      <c r="LIW17"/>
      <c r="LIX17" s="20"/>
      <c r="LIY17"/>
      <c r="LIZ17" s="20"/>
      <c r="LJA17"/>
      <c r="LJB17" s="20"/>
      <c r="LJC17"/>
      <c r="LJD17" s="20"/>
      <c r="LJE17"/>
      <c r="LJF17" s="20"/>
      <c r="LJG17"/>
      <c r="LJH17" s="20"/>
      <c r="LJI17"/>
      <c r="LJJ17" s="20"/>
      <c r="LJK17"/>
      <c r="LJL17" s="20"/>
      <c r="LJM17"/>
      <c r="LJN17" s="20"/>
      <c r="LJO17"/>
      <c r="LJP17" s="20"/>
      <c r="LJQ17"/>
      <c r="LJR17" s="20"/>
      <c r="LJS17"/>
      <c r="LJT17" s="20"/>
      <c r="LJU17"/>
      <c r="LJV17" s="20"/>
      <c r="LJW17"/>
      <c r="LJX17" s="20"/>
      <c r="LJY17"/>
      <c r="LJZ17" s="20"/>
      <c r="LKA17"/>
      <c r="LKB17" s="20"/>
      <c r="LKC17"/>
      <c r="LKD17" s="20"/>
      <c r="LKE17"/>
      <c r="LKF17" s="20"/>
      <c r="LKG17"/>
      <c r="LKH17" s="20"/>
      <c r="LKI17"/>
      <c r="LKJ17" s="20"/>
      <c r="LKK17"/>
      <c r="LKL17" s="20"/>
      <c r="LKM17"/>
      <c r="LKN17" s="20"/>
      <c r="LKO17"/>
      <c r="LKP17" s="20"/>
      <c r="LKQ17"/>
      <c r="LKR17" s="20"/>
      <c r="LKS17"/>
      <c r="LKT17" s="20"/>
      <c r="LKU17"/>
      <c r="LKV17" s="20"/>
      <c r="LKW17"/>
      <c r="LKX17" s="20"/>
      <c r="LKY17"/>
      <c r="LKZ17" s="20"/>
      <c r="LLA17"/>
      <c r="LLB17" s="20"/>
      <c r="LLC17"/>
      <c r="LLD17" s="20"/>
      <c r="LLE17"/>
      <c r="LLF17" s="20"/>
      <c r="LLG17"/>
      <c r="LLH17" s="20"/>
      <c r="LLI17"/>
      <c r="LLJ17" s="20"/>
      <c r="LLK17"/>
      <c r="LLL17" s="20"/>
      <c r="LLM17"/>
      <c r="LLN17" s="20"/>
      <c r="LLO17"/>
      <c r="LLP17" s="20"/>
      <c r="LLQ17"/>
      <c r="LLR17" s="20"/>
      <c r="LLS17"/>
      <c r="LLT17" s="20"/>
      <c r="LLU17"/>
      <c r="LLV17" s="20"/>
      <c r="LLW17"/>
      <c r="LLX17" s="20"/>
      <c r="LLY17"/>
      <c r="LLZ17" s="20"/>
      <c r="LMA17"/>
      <c r="LMB17" s="20"/>
      <c r="LMC17"/>
      <c r="LMD17" s="20"/>
      <c r="LME17"/>
      <c r="LMF17" s="20"/>
      <c r="LMG17"/>
      <c r="LMH17" s="20"/>
      <c r="LMI17"/>
      <c r="LMJ17" s="20"/>
      <c r="LMK17"/>
      <c r="LML17" s="20"/>
      <c r="LMM17"/>
      <c r="LMN17" s="20"/>
      <c r="LMO17"/>
      <c r="LMP17" s="20"/>
      <c r="LMQ17"/>
      <c r="LMR17" s="20"/>
      <c r="LMS17"/>
      <c r="LMT17" s="20"/>
      <c r="LMU17"/>
      <c r="LMV17" s="20"/>
      <c r="LMW17"/>
      <c r="LMX17" s="20"/>
      <c r="LMY17"/>
      <c r="LMZ17" s="20"/>
      <c r="LNA17"/>
      <c r="LNB17" s="20"/>
      <c r="LNC17"/>
      <c r="LND17" s="20"/>
      <c r="LNE17"/>
      <c r="LNF17" s="20"/>
      <c r="LNG17"/>
      <c r="LNH17" s="20"/>
      <c r="LNI17"/>
      <c r="LNJ17" s="20"/>
      <c r="LNK17"/>
      <c r="LNL17" s="20"/>
      <c r="LNM17"/>
      <c r="LNN17" s="20"/>
      <c r="LNO17"/>
      <c r="LNP17" s="20"/>
      <c r="LNQ17"/>
      <c r="LNR17" s="20"/>
      <c r="LNS17"/>
      <c r="LNT17" s="20"/>
      <c r="LNU17"/>
      <c r="LNV17" s="20"/>
      <c r="LNW17"/>
      <c r="LNX17" s="20"/>
      <c r="LNY17"/>
      <c r="LNZ17" s="20"/>
      <c r="LOA17"/>
      <c r="LOB17" s="20"/>
      <c r="LOC17"/>
      <c r="LOD17" s="20"/>
      <c r="LOE17"/>
      <c r="LOF17" s="20"/>
      <c r="LOG17"/>
      <c r="LOH17" s="20"/>
      <c r="LOI17"/>
      <c r="LOJ17" s="20"/>
      <c r="LOK17"/>
      <c r="LOL17" s="20"/>
      <c r="LOM17"/>
      <c r="LON17" s="20"/>
      <c r="LOO17"/>
      <c r="LOP17" s="20"/>
      <c r="LOQ17"/>
      <c r="LOR17" s="20"/>
      <c r="LOS17"/>
      <c r="LOT17" s="20"/>
      <c r="LOU17"/>
      <c r="LOV17" s="20"/>
      <c r="LOW17"/>
      <c r="LOX17" s="20"/>
      <c r="LOY17"/>
      <c r="LOZ17" s="20"/>
      <c r="LPA17"/>
      <c r="LPB17" s="20"/>
      <c r="LPC17"/>
      <c r="LPD17" s="20"/>
      <c r="LPE17"/>
      <c r="LPF17" s="20"/>
      <c r="LPG17"/>
      <c r="LPH17" s="20"/>
      <c r="LPI17"/>
      <c r="LPJ17" s="20"/>
      <c r="LPK17"/>
      <c r="LPL17" s="20"/>
      <c r="LPM17"/>
      <c r="LPN17" s="20"/>
      <c r="LPO17"/>
      <c r="LPP17" s="20"/>
      <c r="LPQ17"/>
      <c r="LPR17" s="20"/>
      <c r="LPS17"/>
      <c r="LPT17" s="20"/>
      <c r="LPU17"/>
      <c r="LPV17" s="20"/>
      <c r="LPW17"/>
      <c r="LPX17" s="20"/>
      <c r="LPY17"/>
      <c r="LPZ17" s="20"/>
      <c r="LQA17"/>
      <c r="LQB17" s="20"/>
      <c r="LQC17"/>
      <c r="LQD17" s="20"/>
      <c r="LQE17"/>
      <c r="LQF17" s="20"/>
      <c r="LQG17"/>
      <c r="LQH17" s="20"/>
      <c r="LQI17"/>
      <c r="LQJ17" s="20"/>
      <c r="LQK17"/>
      <c r="LQL17" s="20"/>
      <c r="LQM17"/>
      <c r="LQN17" s="20"/>
      <c r="LQO17"/>
      <c r="LQP17" s="20"/>
      <c r="LQQ17"/>
      <c r="LQR17" s="20"/>
      <c r="LQS17"/>
      <c r="LQT17" s="20"/>
      <c r="LQU17"/>
      <c r="LQV17" s="20"/>
      <c r="LQW17"/>
      <c r="LQX17" s="20"/>
      <c r="LQY17"/>
      <c r="LQZ17" s="20"/>
      <c r="LRA17"/>
      <c r="LRB17" s="20"/>
      <c r="LRC17"/>
      <c r="LRD17" s="20"/>
      <c r="LRE17"/>
      <c r="LRF17" s="20"/>
      <c r="LRG17"/>
      <c r="LRH17" s="20"/>
      <c r="LRI17"/>
      <c r="LRJ17" s="20"/>
      <c r="LRK17"/>
      <c r="LRL17" s="20"/>
      <c r="LRM17"/>
      <c r="LRN17" s="20"/>
      <c r="LRO17"/>
      <c r="LRP17" s="20"/>
      <c r="LRQ17"/>
      <c r="LRR17" s="20"/>
      <c r="LRS17"/>
      <c r="LRT17" s="20"/>
      <c r="LRU17"/>
      <c r="LRV17" s="20"/>
      <c r="LRW17"/>
      <c r="LRX17" s="20"/>
      <c r="LRY17"/>
      <c r="LRZ17" s="20"/>
      <c r="LSA17"/>
      <c r="LSB17" s="20"/>
      <c r="LSC17"/>
      <c r="LSD17" s="20"/>
      <c r="LSE17"/>
      <c r="LSF17" s="20"/>
      <c r="LSG17"/>
      <c r="LSH17" s="20"/>
      <c r="LSI17"/>
      <c r="LSJ17" s="20"/>
      <c r="LSK17"/>
      <c r="LSL17" s="20"/>
      <c r="LSM17"/>
      <c r="LSN17" s="20"/>
      <c r="LSO17"/>
      <c r="LSP17" s="20"/>
      <c r="LSQ17"/>
      <c r="LSR17" s="20"/>
      <c r="LSS17"/>
      <c r="LST17" s="20"/>
      <c r="LSU17"/>
      <c r="LSV17" s="20"/>
      <c r="LSW17"/>
      <c r="LSX17" s="20"/>
      <c r="LSY17"/>
      <c r="LSZ17" s="20"/>
      <c r="LTA17"/>
      <c r="LTB17" s="20"/>
      <c r="LTC17"/>
      <c r="LTD17" s="20"/>
      <c r="LTE17"/>
      <c r="LTF17" s="20"/>
      <c r="LTG17"/>
      <c r="LTH17" s="20"/>
      <c r="LTI17"/>
      <c r="LTJ17" s="20"/>
      <c r="LTK17"/>
      <c r="LTL17" s="20"/>
      <c r="LTM17"/>
      <c r="LTN17" s="20"/>
      <c r="LTO17"/>
      <c r="LTP17" s="20"/>
      <c r="LTQ17"/>
      <c r="LTR17" s="20"/>
      <c r="LTS17"/>
      <c r="LTT17" s="20"/>
      <c r="LTU17"/>
      <c r="LTV17" s="20"/>
      <c r="LTW17"/>
      <c r="LTX17" s="20"/>
      <c r="LTY17"/>
      <c r="LTZ17" s="20"/>
      <c r="LUA17"/>
      <c r="LUB17" s="20"/>
      <c r="LUC17"/>
      <c r="LUD17" s="20"/>
      <c r="LUE17"/>
      <c r="LUF17" s="20"/>
      <c r="LUG17"/>
      <c r="LUH17" s="20"/>
      <c r="LUI17"/>
      <c r="LUJ17" s="20"/>
      <c r="LUK17"/>
      <c r="LUL17" s="20"/>
      <c r="LUM17"/>
      <c r="LUN17" s="20"/>
      <c r="LUO17"/>
      <c r="LUP17" s="20"/>
      <c r="LUQ17"/>
      <c r="LUR17" s="20"/>
      <c r="LUS17"/>
      <c r="LUT17" s="20"/>
      <c r="LUU17"/>
      <c r="LUV17" s="20"/>
      <c r="LUW17"/>
      <c r="LUX17" s="20"/>
      <c r="LUY17"/>
      <c r="LUZ17" s="20"/>
      <c r="LVA17"/>
      <c r="LVB17" s="20"/>
      <c r="LVC17"/>
      <c r="LVD17" s="20"/>
      <c r="LVE17"/>
      <c r="LVF17" s="20"/>
      <c r="LVG17"/>
      <c r="LVH17" s="20"/>
      <c r="LVI17"/>
      <c r="LVJ17" s="20"/>
      <c r="LVK17"/>
      <c r="LVL17" s="20"/>
      <c r="LVM17"/>
      <c r="LVN17" s="20"/>
      <c r="LVO17"/>
      <c r="LVP17" s="20"/>
      <c r="LVQ17"/>
      <c r="LVR17" s="20"/>
      <c r="LVS17"/>
      <c r="LVT17" s="20"/>
      <c r="LVU17"/>
      <c r="LVV17" s="20"/>
      <c r="LVW17"/>
      <c r="LVX17" s="20"/>
      <c r="LVY17"/>
      <c r="LVZ17" s="20"/>
      <c r="LWA17"/>
      <c r="LWB17" s="20"/>
      <c r="LWC17"/>
      <c r="LWD17" s="20"/>
      <c r="LWE17"/>
      <c r="LWF17" s="20"/>
      <c r="LWG17"/>
      <c r="LWH17" s="20"/>
      <c r="LWI17"/>
      <c r="LWJ17" s="20"/>
      <c r="LWK17"/>
      <c r="LWL17" s="20"/>
      <c r="LWM17"/>
      <c r="LWN17" s="20"/>
      <c r="LWO17"/>
      <c r="LWP17" s="20"/>
      <c r="LWQ17"/>
      <c r="LWR17" s="20"/>
      <c r="LWS17"/>
      <c r="LWT17" s="20"/>
      <c r="LWU17"/>
      <c r="LWV17" s="20"/>
      <c r="LWW17"/>
      <c r="LWX17" s="20"/>
      <c r="LWY17"/>
      <c r="LWZ17" s="20"/>
      <c r="LXA17"/>
      <c r="LXB17" s="20"/>
      <c r="LXC17"/>
      <c r="LXD17" s="20"/>
      <c r="LXE17"/>
      <c r="LXF17" s="20"/>
      <c r="LXG17"/>
      <c r="LXH17" s="20"/>
      <c r="LXI17"/>
      <c r="LXJ17" s="20"/>
      <c r="LXK17"/>
      <c r="LXL17" s="20"/>
      <c r="LXM17"/>
      <c r="LXN17" s="20"/>
      <c r="LXO17"/>
      <c r="LXP17" s="20"/>
      <c r="LXQ17"/>
      <c r="LXR17" s="20"/>
      <c r="LXS17"/>
      <c r="LXT17" s="20"/>
      <c r="LXU17"/>
      <c r="LXV17" s="20"/>
      <c r="LXW17"/>
      <c r="LXX17" s="20"/>
      <c r="LXY17"/>
      <c r="LXZ17" s="20"/>
      <c r="LYA17"/>
      <c r="LYB17" s="20"/>
      <c r="LYC17"/>
      <c r="LYD17" s="20"/>
      <c r="LYE17"/>
      <c r="LYF17" s="20"/>
      <c r="LYG17"/>
      <c r="LYH17" s="20"/>
      <c r="LYI17"/>
      <c r="LYJ17" s="20"/>
      <c r="LYK17"/>
      <c r="LYL17" s="20"/>
      <c r="LYM17"/>
      <c r="LYN17" s="20"/>
      <c r="LYO17"/>
      <c r="LYP17" s="20"/>
      <c r="LYQ17"/>
      <c r="LYR17" s="20"/>
      <c r="LYS17"/>
      <c r="LYT17" s="20"/>
      <c r="LYU17"/>
      <c r="LYV17" s="20"/>
      <c r="LYW17"/>
      <c r="LYX17" s="20"/>
      <c r="LYY17"/>
      <c r="LYZ17" s="20"/>
      <c r="LZA17"/>
      <c r="LZB17" s="20"/>
      <c r="LZC17"/>
      <c r="LZD17" s="20"/>
      <c r="LZE17"/>
      <c r="LZF17" s="20"/>
      <c r="LZG17"/>
      <c r="LZH17" s="20"/>
      <c r="LZI17"/>
      <c r="LZJ17" s="20"/>
      <c r="LZK17"/>
      <c r="LZL17" s="20"/>
      <c r="LZM17"/>
      <c r="LZN17" s="20"/>
      <c r="LZO17"/>
      <c r="LZP17" s="20"/>
      <c r="LZQ17"/>
      <c r="LZR17" s="20"/>
      <c r="LZS17"/>
      <c r="LZT17" s="20"/>
      <c r="LZU17"/>
      <c r="LZV17" s="20"/>
      <c r="LZW17"/>
      <c r="LZX17" s="20"/>
      <c r="LZY17"/>
      <c r="LZZ17" s="20"/>
      <c r="MAA17"/>
      <c r="MAB17" s="20"/>
      <c r="MAC17"/>
      <c r="MAD17" s="20"/>
      <c r="MAE17"/>
      <c r="MAF17" s="20"/>
      <c r="MAG17"/>
      <c r="MAH17" s="20"/>
      <c r="MAI17"/>
      <c r="MAJ17" s="20"/>
      <c r="MAK17"/>
      <c r="MAL17" s="20"/>
      <c r="MAM17"/>
      <c r="MAN17" s="20"/>
      <c r="MAO17"/>
      <c r="MAP17" s="20"/>
      <c r="MAQ17"/>
      <c r="MAR17" s="20"/>
      <c r="MAS17"/>
      <c r="MAT17" s="20"/>
      <c r="MAU17"/>
      <c r="MAV17" s="20"/>
      <c r="MAW17"/>
      <c r="MAX17" s="20"/>
      <c r="MAY17"/>
      <c r="MAZ17" s="20"/>
      <c r="MBA17"/>
      <c r="MBB17" s="20"/>
      <c r="MBC17"/>
      <c r="MBD17" s="20"/>
      <c r="MBE17"/>
      <c r="MBF17" s="20"/>
      <c r="MBG17"/>
      <c r="MBH17" s="20"/>
      <c r="MBI17"/>
      <c r="MBJ17" s="20"/>
      <c r="MBK17"/>
      <c r="MBL17" s="20"/>
      <c r="MBM17"/>
      <c r="MBN17" s="20"/>
      <c r="MBO17"/>
      <c r="MBP17" s="20"/>
      <c r="MBQ17"/>
      <c r="MBR17" s="20"/>
      <c r="MBS17"/>
      <c r="MBT17" s="20"/>
      <c r="MBU17"/>
      <c r="MBV17" s="20"/>
      <c r="MBW17"/>
      <c r="MBX17" s="20"/>
      <c r="MBY17"/>
      <c r="MBZ17" s="20"/>
      <c r="MCA17"/>
      <c r="MCB17" s="20"/>
      <c r="MCC17"/>
      <c r="MCD17" s="20"/>
      <c r="MCE17"/>
      <c r="MCF17" s="20"/>
      <c r="MCG17"/>
      <c r="MCH17" s="20"/>
      <c r="MCI17"/>
      <c r="MCJ17" s="20"/>
      <c r="MCK17"/>
      <c r="MCL17" s="20"/>
      <c r="MCM17"/>
      <c r="MCN17" s="20"/>
      <c r="MCO17"/>
      <c r="MCP17" s="20"/>
      <c r="MCQ17"/>
      <c r="MCR17" s="20"/>
      <c r="MCS17"/>
      <c r="MCT17" s="20"/>
      <c r="MCU17"/>
      <c r="MCV17" s="20"/>
      <c r="MCW17"/>
      <c r="MCX17" s="20"/>
      <c r="MCY17"/>
      <c r="MCZ17" s="20"/>
      <c r="MDA17"/>
      <c r="MDB17" s="20"/>
      <c r="MDC17"/>
      <c r="MDD17" s="20"/>
      <c r="MDE17"/>
      <c r="MDF17" s="20"/>
      <c r="MDG17"/>
      <c r="MDH17" s="20"/>
      <c r="MDI17"/>
      <c r="MDJ17" s="20"/>
      <c r="MDK17"/>
      <c r="MDL17" s="20"/>
      <c r="MDM17"/>
      <c r="MDN17" s="20"/>
      <c r="MDO17"/>
      <c r="MDP17" s="20"/>
      <c r="MDQ17"/>
      <c r="MDR17" s="20"/>
      <c r="MDS17"/>
      <c r="MDT17" s="20"/>
      <c r="MDU17"/>
      <c r="MDV17" s="20"/>
      <c r="MDW17"/>
      <c r="MDX17" s="20"/>
      <c r="MDY17"/>
      <c r="MDZ17" s="20"/>
      <c r="MEA17"/>
      <c r="MEB17" s="20"/>
      <c r="MEC17"/>
      <c r="MED17" s="20"/>
      <c r="MEE17"/>
      <c r="MEF17" s="20"/>
      <c r="MEG17"/>
      <c r="MEH17" s="20"/>
      <c r="MEI17"/>
      <c r="MEJ17" s="20"/>
      <c r="MEK17"/>
      <c r="MEL17" s="20"/>
      <c r="MEM17"/>
      <c r="MEN17" s="20"/>
      <c r="MEO17"/>
      <c r="MEP17" s="20"/>
      <c r="MEQ17"/>
      <c r="MER17" s="20"/>
      <c r="MES17"/>
      <c r="MET17" s="20"/>
      <c r="MEU17"/>
      <c r="MEV17" s="20"/>
      <c r="MEW17"/>
      <c r="MEX17" s="20"/>
      <c r="MEY17"/>
      <c r="MEZ17" s="20"/>
      <c r="MFA17"/>
      <c r="MFB17" s="20"/>
      <c r="MFC17"/>
      <c r="MFD17" s="20"/>
      <c r="MFE17"/>
      <c r="MFF17" s="20"/>
      <c r="MFG17"/>
      <c r="MFH17" s="20"/>
      <c r="MFI17"/>
      <c r="MFJ17" s="20"/>
      <c r="MFK17"/>
      <c r="MFL17" s="20"/>
      <c r="MFM17"/>
      <c r="MFN17" s="20"/>
      <c r="MFO17"/>
      <c r="MFP17" s="20"/>
      <c r="MFQ17"/>
      <c r="MFR17" s="20"/>
      <c r="MFS17"/>
      <c r="MFT17" s="20"/>
      <c r="MFU17"/>
      <c r="MFV17" s="20"/>
      <c r="MFW17"/>
      <c r="MFX17" s="20"/>
      <c r="MFY17"/>
      <c r="MFZ17" s="20"/>
      <c r="MGA17"/>
      <c r="MGB17" s="20"/>
      <c r="MGC17"/>
      <c r="MGD17" s="20"/>
      <c r="MGE17"/>
      <c r="MGF17" s="20"/>
      <c r="MGG17"/>
      <c r="MGH17" s="20"/>
      <c r="MGI17"/>
      <c r="MGJ17" s="20"/>
      <c r="MGK17"/>
      <c r="MGL17" s="20"/>
      <c r="MGM17"/>
      <c r="MGN17" s="20"/>
      <c r="MGO17"/>
      <c r="MGP17" s="20"/>
      <c r="MGQ17"/>
      <c r="MGR17" s="20"/>
      <c r="MGS17"/>
      <c r="MGT17" s="20"/>
      <c r="MGU17"/>
      <c r="MGV17" s="20"/>
      <c r="MGW17"/>
      <c r="MGX17" s="20"/>
      <c r="MGY17"/>
      <c r="MGZ17" s="20"/>
      <c r="MHA17"/>
      <c r="MHB17" s="20"/>
      <c r="MHC17"/>
      <c r="MHD17" s="20"/>
      <c r="MHE17"/>
      <c r="MHF17" s="20"/>
      <c r="MHG17"/>
      <c r="MHH17" s="20"/>
      <c r="MHI17"/>
      <c r="MHJ17" s="20"/>
      <c r="MHK17"/>
      <c r="MHL17" s="20"/>
      <c r="MHM17"/>
      <c r="MHN17" s="20"/>
      <c r="MHO17"/>
      <c r="MHP17" s="20"/>
      <c r="MHQ17"/>
      <c r="MHR17" s="20"/>
      <c r="MHS17"/>
      <c r="MHT17" s="20"/>
      <c r="MHU17"/>
      <c r="MHV17" s="20"/>
      <c r="MHW17"/>
      <c r="MHX17" s="20"/>
      <c r="MHY17"/>
      <c r="MHZ17" s="20"/>
      <c r="MIA17"/>
      <c r="MIB17" s="20"/>
      <c r="MIC17"/>
      <c r="MID17" s="20"/>
      <c r="MIE17"/>
      <c r="MIF17" s="20"/>
      <c r="MIG17"/>
      <c r="MIH17" s="20"/>
      <c r="MII17"/>
      <c r="MIJ17" s="20"/>
      <c r="MIK17"/>
      <c r="MIL17" s="20"/>
      <c r="MIM17"/>
      <c r="MIN17" s="20"/>
      <c r="MIO17"/>
      <c r="MIP17" s="20"/>
      <c r="MIQ17"/>
      <c r="MIR17" s="20"/>
      <c r="MIS17"/>
      <c r="MIT17" s="20"/>
      <c r="MIU17"/>
      <c r="MIV17" s="20"/>
      <c r="MIW17"/>
      <c r="MIX17" s="20"/>
      <c r="MIY17"/>
      <c r="MIZ17" s="20"/>
      <c r="MJA17"/>
      <c r="MJB17" s="20"/>
      <c r="MJC17"/>
      <c r="MJD17" s="20"/>
      <c r="MJE17"/>
      <c r="MJF17" s="20"/>
      <c r="MJG17"/>
      <c r="MJH17" s="20"/>
      <c r="MJI17"/>
      <c r="MJJ17" s="20"/>
      <c r="MJK17"/>
      <c r="MJL17" s="20"/>
      <c r="MJM17"/>
      <c r="MJN17" s="20"/>
      <c r="MJO17"/>
      <c r="MJP17" s="20"/>
      <c r="MJQ17"/>
      <c r="MJR17" s="20"/>
      <c r="MJS17"/>
      <c r="MJT17" s="20"/>
      <c r="MJU17"/>
      <c r="MJV17" s="20"/>
      <c r="MJW17"/>
      <c r="MJX17" s="20"/>
      <c r="MJY17"/>
      <c r="MJZ17" s="20"/>
      <c r="MKA17"/>
      <c r="MKB17" s="20"/>
      <c r="MKC17"/>
      <c r="MKD17" s="20"/>
      <c r="MKE17"/>
      <c r="MKF17" s="20"/>
      <c r="MKG17"/>
      <c r="MKH17" s="20"/>
      <c r="MKI17"/>
      <c r="MKJ17" s="20"/>
      <c r="MKK17"/>
      <c r="MKL17" s="20"/>
      <c r="MKM17"/>
      <c r="MKN17" s="20"/>
      <c r="MKO17"/>
      <c r="MKP17" s="20"/>
      <c r="MKQ17"/>
      <c r="MKR17" s="20"/>
      <c r="MKS17"/>
      <c r="MKT17" s="20"/>
      <c r="MKU17"/>
      <c r="MKV17" s="20"/>
      <c r="MKW17"/>
      <c r="MKX17" s="20"/>
      <c r="MKY17"/>
      <c r="MKZ17" s="20"/>
      <c r="MLA17"/>
      <c r="MLB17" s="20"/>
      <c r="MLC17"/>
      <c r="MLD17" s="20"/>
      <c r="MLE17"/>
      <c r="MLF17" s="20"/>
      <c r="MLG17"/>
      <c r="MLH17" s="20"/>
      <c r="MLI17"/>
      <c r="MLJ17" s="20"/>
      <c r="MLK17"/>
      <c r="MLL17" s="20"/>
      <c r="MLM17"/>
      <c r="MLN17" s="20"/>
      <c r="MLO17"/>
      <c r="MLP17" s="20"/>
      <c r="MLQ17"/>
      <c r="MLR17" s="20"/>
      <c r="MLS17"/>
      <c r="MLT17" s="20"/>
      <c r="MLU17"/>
      <c r="MLV17" s="20"/>
      <c r="MLW17"/>
      <c r="MLX17" s="20"/>
      <c r="MLY17"/>
      <c r="MLZ17" s="20"/>
      <c r="MMA17"/>
      <c r="MMB17" s="20"/>
      <c r="MMC17"/>
      <c r="MMD17" s="20"/>
      <c r="MME17"/>
      <c r="MMF17" s="20"/>
      <c r="MMG17"/>
      <c r="MMH17" s="20"/>
      <c r="MMI17"/>
      <c r="MMJ17" s="20"/>
      <c r="MMK17"/>
      <c r="MML17" s="20"/>
      <c r="MMM17"/>
      <c r="MMN17" s="20"/>
      <c r="MMO17"/>
      <c r="MMP17" s="20"/>
      <c r="MMQ17"/>
      <c r="MMR17" s="20"/>
      <c r="MMS17"/>
      <c r="MMT17" s="20"/>
      <c r="MMU17"/>
      <c r="MMV17" s="20"/>
      <c r="MMW17"/>
      <c r="MMX17" s="20"/>
      <c r="MMY17"/>
      <c r="MMZ17" s="20"/>
      <c r="MNA17"/>
      <c r="MNB17" s="20"/>
      <c r="MNC17"/>
      <c r="MND17" s="20"/>
      <c r="MNE17"/>
      <c r="MNF17" s="20"/>
      <c r="MNG17"/>
      <c r="MNH17" s="20"/>
      <c r="MNI17"/>
      <c r="MNJ17" s="20"/>
      <c r="MNK17"/>
      <c r="MNL17" s="20"/>
      <c r="MNM17"/>
      <c r="MNN17" s="20"/>
      <c r="MNO17"/>
      <c r="MNP17" s="20"/>
      <c r="MNQ17"/>
      <c r="MNR17" s="20"/>
      <c r="MNS17"/>
      <c r="MNT17" s="20"/>
      <c r="MNU17"/>
      <c r="MNV17" s="20"/>
      <c r="MNW17"/>
      <c r="MNX17" s="20"/>
      <c r="MNY17"/>
      <c r="MNZ17" s="20"/>
      <c r="MOA17"/>
      <c r="MOB17" s="20"/>
      <c r="MOC17"/>
      <c r="MOD17" s="20"/>
      <c r="MOE17"/>
      <c r="MOF17" s="20"/>
      <c r="MOG17"/>
      <c r="MOH17" s="20"/>
      <c r="MOI17"/>
      <c r="MOJ17" s="20"/>
      <c r="MOK17"/>
      <c r="MOL17" s="20"/>
      <c r="MOM17"/>
      <c r="MON17" s="20"/>
      <c r="MOO17"/>
      <c r="MOP17" s="20"/>
      <c r="MOQ17"/>
      <c r="MOR17" s="20"/>
      <c r="MOS17"/>
      <c r="MOT17" s="20"/>
      <c r="MOU17"/>
      <c r="MOV17" s="20"/>
      <c r="MOW17"/>
      <c r="MOX17" s="20"/>
      <c r="MOY17"/>
      <c r="MOZ17" s="20"/>
      <c r="MPA17"/>
      <c r="MPB17" s="20"/>
      <c r="MPC17"/>
      <c r="MPD17" s="20"/>
      <c r="MPE17"/>
      <c r="MPF17" s="20"/>
      <c r="MPG17"/>
      <c r="MPH17" s="20"/>
      <c r="MPI17"/>
      <c r="MPJ17" s="20"/>
      <c r="MPK17"/>
      <c r="MPL17" s="20"/>
      <c r="MPM17"/>
      <c r="MPN17" s="20"/>
      <c r="MPO17"/>
      <c r="MPP17" s="20"/>
      <c r="MPQ17"/>
      <c r="MPR17" s="20"/>
      <c r="MPS17"/>
      <c r="MPT17" s="20"/>
      <c r="MPU17"/>
      <c r="MPV17" s="20"/>
      <c r="MPW17"/>
      <c r="MPX17" s="20"/>
      <c r="MPY17"/>
      <c r="MPZ17" s="20"/>
      <c r="MQA17"/>
      <c r="MQB17" s="20"/>
      <c r="MQC17"/>
      <c r="MQD17" s="20"/>
      <c r="MQE17"/>
      <c r="MQF17" s="20"/>
      <c r="MQG17"/>
      <c r="MQH17" s="20"/>
      <c r="MQI17"/>
      <c r="MQJ17" s="20"/>
      <c r="MQK17"/>
      <c r="MQL17" s="20"/>
      <c r="MQM17"/>
      <c r="MQN17" s="20"/>
      <c r="MQO17"/>
      <c r="MQP17" s="20"/>
      <c r="MQQ17"/>
      <c r="MQR17" s="20"/>
      <c r="MQS17"/>
      <c r="MQT17" s="20"/>
      <c r="MQU17"/>
      <c r="MQV17" s="20"/>
      <c r="MQW17"/>
      <c r="MQX17" s="20"/>
      <c r="MQY17"/>
      <c r="MQZ17" s="20"/>
      <c r="MRA17"/>
      <c r="MRB17" s="20"/>
      <c r="MRC17"/>
      <c r="MRD17" s="20"/>
      <c r="MRE17"/>
      <c r="MRF17" s="20"/>
      <c r="MRG17"/>
      <c r="MRH17" s="20"/>
      <c r="MRI17"/>
      <c r="MRJ17" s="20"/>
      <c r="MRK17"/>
      <c r="MRL17" s="20"/>
      <c r="MRM17"/>
      <c r="MRN17" s="20"/>
      <c r="MRO17"/>
      <c r="MRP17" s="20"/>
      <c r="MRQ17"/>
      <c r="MRR17" s="20"/>
      <c r="MRS17"/>
      <c r="MRT17" s="20"/>
      <c r="MRU17"/>
      <c r="MRV17" s="20"/>
      <c r="MRW17"/>
      <c r="MRX17" s="20"/>
      <c r="MRY17"/>
      <c r="MRZ17" s="20"/>
      <c r="MSA17"/>
      <c r="MSB17" s="20"/>
      <c r="MSC17"/>
      <c r="MSD17" s="20"/>
      <c r="MSE17"/>
      <c r="MSF17" s="20"/>
      <c r="MSG17"/>
      <c r="MSH17" s="20"/>
      <c r="MSI17"/>
      <c r="MSJ17" s="20"/>
      <c r="MSK17"/>
      <c r="MSL17" s="20"/>
      <c r="MSM17"/>
      <c r="MSN17" s="20"/>
      <c r="MSO17"/>
      <c r="MSP17" s="20"/>
      <c r="MSQ17"/>
      <c r="MSR17" s="20"/>
      <c r="MSS17"/>
      <c r="MST17" s="20"/>
      <c r="MSU17"/>
      <c r="MSV17" s="20"/>
      <c r="MSW17"/>
      <c r="MSX17" s="20"/>
      <c r="MSY17"/>
      <c r="MSZ17" s="20"/>
      <c r="MTA17"/>
      <c r="MTB17" s="20"/>
      <c r="MTC17"/>
      <c r="MTD17" s="20"/>
      <c r="MTE17"/>
      <c r="MTF17" s="20"/>
      <c r="MTG17"/>
      <c r="MTH17" s="20"/>
      <c r="MTI17"/>
      <c r="MTJ17" s="20"/>
      <c r="MTK17"/>
      <c r="MTL17" s="20"/>
      <c r="MTM17"/>
      <c r="MTN17" s="20"/>
      <c r="MTO17"/>
      <c r="MTP17" s="20"/>
      <c r="MTQ17"/>
      <c r="MTR17" s="20"/>
      <c r="MTS17"/>
      <c r="MTT17" s="20"/>
      <c r="MTU17"/>
      <c r="MTV17" s="20"/>
      <c r="MTW17"/>
      <c r="MTX17" s="20"/>
      <c r="MTY17"/>
      <c r="MTZ17" s="20"/>
      <c r="MUA17"/>
      <c r="MUB17" s="20"/>
      <c r="MUC17"/>
      <c r="MUD17" s="20"/>
      <c r="MUE17"/>
      <c r="MUF17" s="20"/>
      <c r="MUG17"/>
      <c r="MUH17" s="20"/>
      <c r="MUI17"/>
      <c r="MUJ17" s="20"/>
      <c r="MUK17"/>
      <c r="MUL17" s="20"/>
      <c r="MUM17"/>
      <c r="MUN17" s="20"/>
      <c r="MUO17"/>
      <c r="MUP17" s="20"/>
      <c r="MUQ17"/>
      <c r="MUR17" s="20"/>
      <c r="MUS17"/>
      <c r="MUT17" s="20"/>
      <c r="MUU17"/>
      <c r="MUV17" s="20"/>
      <c r="MUW17"/>
      <c r="MUX17" s="20"/>
      <c r="MUY17"/>
      <c r="MUZ17" s="20"/>
      <c r="MVA17"/>
      <c r="MVB17" s="20"/>
      <c r="MVC17"/>
      <c r="MVD17" s="20"/>
      <c r="MVE17"/>
      <c r="MVF17" s="20"/>
      <c r="MVG17"/>
      <c r="MVH17" s="20"/>
      <c r="MVI17"/>
      <c r="MVJ17" s="20"/>
      <c r="MVK17"/>
      <c r="MVL17" s="20"/>
      <c r="MVM17"/>
      <c r="MVN17" s="20"/>
      <c r="MVO17"/>
      <c r="MVP17" s="20"/>
      <c r="MVQ17"/>
      <c r="MVR17" s="20"/>
      <c r="MVS17"/>
      <c r="MVT17" s="20"/>
      <c r="MVU17"/>
      <c r="MVV17" s="20"/>
      <c r="MVW17"/>
      <c r="MVX17" s="20"/>
      <c r="MVY17"/>
      <c r="MVZ17" s="20"/>
      <c r="MWA17"/>
      <c r="MWB17" s="20"/>
      <c r="MWC17"/>
      <c r="MWD17" s="20"/>
      <c r="MWE17"/>
      <c r="MWF17" s="20"/>
      <c r="MWG17"/>
      <c r="MWH17" s="20"/>
      <c r="MWI17"/>
      <c r="MWJ17" s="20"/>
      <c r="MWK17"/>
      <c r="MWL17" s="20"/>
      <c r="MWM17"/>
      <c r="MWN17" s="20"/>
      <c r="MWO17"/>
      <c r="MWP17" s="20"/>
      <c r="MWQ17"/>
      <c r="MWR17" s="20"/>
      <c r="MWS17"/>
      <c r="MWT17" s="20"/>
      <c r="MWU17"/>
      <c r="MWV17" s="20"/>
      <c r="MWW17"/>
      <c r="MWX17" s="20"/>
      <c r="MWY17"/>
      <c r="MWZ17" s="20"/>
      <c r="MXA17"/>
      <c r="MXB17" s="20"/>
      <c r="MXC17"/>
      <c r="MXD17" s="20"/>
      <c r="MXE17"/>
      <c r="MXF17" s="20"/>
      <c r="MXG17"/>
      <c r="MXH17" s="20"/>
      <c r="MXI17"/>
      <c r="MXJ17" s="20"/>
      <c r="MXK17"/>
      <c r="MXL17" s="20"/>
      <c r="MXM17"/>
      <c r="MXN17" s="20"/>
      <c r="MXO17"/>
      <c r="MXP17" s="20"/>
      <c r="MXQ17"/>
      <c r="MXR17" s="20"/>
      <c r="MXS17"/>
      <c r="MXT17" s="20"/>
      <c r="MXU17"/>
      <c r="MXV17" s="20"/>
      <c r="MXW17"/>
      <c r="MXX17" s="20"/>
      <c r="MXY17"/>
      <c r="MXZ17" s="20"/>
      <c r="MYA17"/>
      <c r="MYB17" s="20"/>
      <c r="MYC17"/>
      <c r="MYD17" s="20"/>
      <c r="MYE17"/>
      <c r="MYF17" s="20"/>
      <c r="MYG17"/>
      <c r="MYH17" s="20"/>
      <c r="MYI17"/>
      <c r="MYJ17" s="20"/>
      <c r="MYK17"/>
      <c r="MYL17" s="20"/>
      <c r="MYM17"/>
      <c r="MYN17" s="20"/>
      <c r="MYO17"/>
      <c r="MYP17" s="20"/>
      <c r="MYQ17"/>
      <c r="MYR17" s="20"/>
      <c r="MYS17"/>
      <c r="MYT17" s="20"/>
      <c r="MYU17"/>
      <c r="MYV17" s="20"/>
      <c r="MYW17"/>
      <c r="MYX17" s="20"/>
      <c r="MYY17"/>
      <c r="MYZ17" s="20"/>
      <c r="MZA17"/>
      <c r="MZB17" s="20"/>
      <c r="MZC17"/>
      <c r="MZD17" s="20"/>
      <c r="MZE17"/>
      <c r="MZF17" s="20"/>
      <c r="MZG17"/>
      <c r="MZH17" s="20"/>
      <c r="MZI17"/>
      <c r="MZJ17" s="20"/>
      <c r="MZK17"/>
      <c r="MZL17" s="20"/>
      <c r="MZM17"/>
      <c r="MZN17" s="20"/>
      <c r="MZO17"/>
      <c r="MZP17" s="20"/>
      <c r="MZQ17"/>
      <c r="MZR17" s="20"/>
      <c r="MZS17"/>
      <c r="MZT17" s="20"/>
      <c r="MZU17"/>
      <c r="MZV17" s="20"/>
      <c r="MZW17"/>
      <c r="MZX17" s="20"/>
      <c r="MZY17"/>
      <c r="MZZ17" s="20"/>
      <c r="NAA17"/>
      <c r="NAB17" s="20"/>
      <c r="NAC17"/>
      <c r="NAD17" s="20"/>
      <c r="NAE17"/>
      <c r="NAF17" s="20"/>
      <c r="NAG17"/>
      <c r="NAH17" s="20"/>
      <c r="NAI17"/>
      <c r="NAJ17" s="20"/>
      <c r="NAK17"/>
      <c r="NAL17" s="20"/>
      <c r="NAM17"/>
      <c r="NAN17" s="20"/>
      <c r="NAO17"/>
      <c r="NAP17" s="20"/>
      <c r="NAQ17"/>
      <c r="NAR17" s="20"/>
      <c r="NAS17"/>
      <c r="NAT17" s="20"/>
      <c r="NAU17"/>
      <c r="NAV17" s="20"/>
      <c r="NAW17"/>
      <c r="NAX17" s="20"/>
      <c r="NAY17"/>
      <c r="NAZ17" s="20"/>
      <c r="NBA17"/>
      <c r="NBB17" s="20"/>
      <c r="NBC17"/>
      <c r="NBD17" s="20"/>
      <c r="NBE17"/>
      <c r="NBF17" s="20"/>
      <c r="NBG17"/>
      <c r="NBH17" s="20"/>
      <c r="NBI17"/>
      <c r="NBJ17" s="20"/>
      <c r="NBK17"/>
      <c r="NBL17" s="20"/>
      <c r="NBM17"/>
      <c r="NBN17" s="20"/>
      <c r="NBO17"/>
      <c r="NBP17" s="20"/>
      <c r="NBQ17"/>
      <c r="NBR17" s="20"/>
      <c r="NBS17"/>
      <c r="NBT17" s="20"/>
      <c r="NBU17"/>
      <c r="NBV17" s="20"/>
      <c r="NBW17"/>
      <c r="NBX17" s="20"/>
      <c r="NBY17"/>
      <c r="NBZ17" s="20"/>
      <c r="NCA17"/>
      <c r="NCB17" s="20"/>
      <c r="NCC17"/>
      <c r="NCD17" s="20"/>
      <c r="NCE17"/>
      <c r="NCF17" s="20"/>
      <c r="NCG17"/>
      <c r="NCH17" s="20"/>
      <c r="NCI17"/>
      <c r="NCJ17" s="20"/>
      <c r="NCK17"/>
      <c r="NCL17" s="20"/>
      <c r="NCM17"/>
      <c r="NCN17" s="20"/>
      <c r="NCO17"/>
      <c r="NCP17" s="20"/>
      <c r="NCQ17"/>
      <c r="NCR17" s="20"/>
      <c r="NCS17"/>
      <c r="NCT17" s="20"/>
      <c r="NCU17"/>
      <c r="NCV17" s="20"/>
      <c r="NCW17"/>
      <c r="NCX17" s="20"/>
      <c r="NCY17"/>
      <c r="NCZ17" s="20"/>
      <c r="NDA17"/>
      <c r="NDB17" s="20"/>
      <c r="NDC17"/>
      <c r="NDD17" s="20"/>
      <c r="NDE17"/>
      <c r="NDF17" s="20"/>
      <c r="NDG17"/>
      <c r="NDH17" s="20"/>
      <c r="NDI17"/>
      <c r="NDJ17" s="20"/>
      <c r="NDK17"/>
      <c r="NDL17" s="20"/>
      <c r="NDM17"/>
      <c r="NDN17" s="20"/>
      <c r="NDO17"/>
      <c r="NDP17" s="20"/>
      <c r="NDQ17"/>
      <c r="NDR17" s="20"/>
      <c r="NDS17"/>
      <c r="NDT17" s="20"/>
      <c r="NDU17"/>
      <c r="NDV17" s="20"/>
      <c r="NDW17"/>
      <c r="NDX17" s="20"/>
      <c r="NDY17"/>
      <c r="NDZ17" s="20"/>
      <c r="NEA17"/>
      <c r="NEB17" s="20"/>
      <c r="NEC17"/>
      <c r="NED17" s="20"/>
      <c r="NEE17"/>
      <c r="NEF17" s="20"/>
      <c r="NEG17"/>
      <c r="NEH17" s="20"/>
      <c r="NEI17"/>
      <c r="NEJ17" s="20"/>
      <c r="NEK17"/>
      <c r="NEL17" s="20"/>
      <c r="NEM17"/>
      <c r="NEN17" s="20"/>
      <c r="NEO17"/>
      <c r="NEP17" s="20"/>
      <c r="NEQ17"/>
      <c r="NER17" s="20"/>
      <c r="NES17"/>
      <c r="NET17" s="20"/>
      <c r="NEU17"/>
      <c r="NEV17" s="20"/>
      <c r="NEW17"/>
      <c r="NEX17" s="20"/>
      <c r="NEY17"/>
      <c r="NEZ17" s="20"/>
      <c r="NFA17"/>
      <c r="NFB17" s="20"/>
      <c r="NFC17"/>
      <c r="NFD17" s="20"/>
      <c r="NFE17"/>
      <c r="NFF17" s="20"/>
      <c r="NFG17"/>
      <c r="NFH17" s="20"/>
      <c r="NFI17"/>
      <c r="NFJ17" s="20"/>
      <c r="NFK17"/>
      <c r="NFL17" s="20"/>
      <c r="NFM17"/>
      <c r="NFN17" s="20"/>
      <c r="NFO17"/>
      <c r="NFP17" s="20"/>
      <c r="NFQ17"/>
      <c r="NFR17" s="20"/>
      <c r="NFS17"/>
      <c r="NFT17" s="20"/>
      <c r="NFU17"/>
      <c r="NFV17" s="20"/>
      <c r="NFW17"/>
      <c r="NFX17" s="20"/>
      <c r="NFY17"/>
      <c r="NFZ17" s="20"/>
      <c r="NGA17"/>
      <c r="NGB17" s="20"/>
      <c r="NGC17"/>
      <c r="NGD17" s="20"/>
      <c r="NGE17"/>
      <c r="NGF17" s="20"/>
      <c r="NGG17"/>
      <c r="NGH17" s="20"/>
      <c r="NGI17"/>
      <c r="NGJ17" s="20"/>
      <c r="NGK17"/>
      <c r="NGL17" s="20"/>
      <c r="NGM17"/>
      <c r="NGN17" s="20"/>
      <c r="NGO17"/>
      <c r="NGP17" s="20"/>
      <c r="NGQ17"/>
      <c r="NGR17" s="20"/>
      <c r="NGS17"/>
      <c r="NGT17" s="20"/>
      <c r="NGU17"/>
      <c r="NGV17" s="20"/>
      <c r="NGW17"/>
      <c r="NGX17" s="20"/>
      <c r="NGY17"/>
      <c r="NGZ17" s="20"/>
      <c r="NHA17"/>
      <c r="NHB17" s="20"/>
      <c r="NHC17"/>
      <c r="NHD17" s="20"/>
      <c r="NHE17"/>
      <c r="NHF17" s="20"/>
      <c r="NHG17"/>
      <c r="NHH17" s="20"/>
      <c r="NHI17"/>
      <c r="NHJ17" s="20"/>
      <c r="NHK17"/>
      <c r="NHL17" s="20"/>
      <c r="NHM17"/>
      <c r="NHN17" s="20"/>
      <c r="NHO17"/>
      <c r="NHP17" s="20"/>
      <c r="NHQ17"/>
      <c r="NHR17" s="20"/>
      <c r="NHS17"/>
      <c r="NHT17" s="20"/>
      <c r="NHU17"/>
      <c r="NHV17" s="20"/>
      <c r="NHW17"/>
      <c r="NHX17" s="20"/>
      <c r="NHY17"/>
      <c r="NHZ17" s="20"/>
      <c r="NIA17"/>
      <c r="NIB17" s="20"/>
      <c r="NIC17"/>
      <c r="NID17" s="20"/>
      <c r="NIE17"/>
      <c r="NIF17" s="20"/>
      <c r="NIG17"/>
      <c r="NIH17" s="20"/>
      <c r="NII17"/>
      <c r="NIJ17" s="20"/>
      <c r="NIK17"/>
      <c r="NIL17" s="20"/>
      <c r="NIM17"/>
      <c r="NIN17" s="20"/>
      <c r="NIO17"/>
      <c r="NIP17" s="20"/>
      <c r="NIQ17"/>
      <c r="NIR17" s="20"/>
      <c r="NIS17"/>
      <c r="NIT17" s="20"/>
      <c r="NIU17"/>
      <c r="NIV17" s="20"/>
      <c r="NIW17"/>
      <c r="NIX17" s="20"/>
      <c r="NIY17"/>
      <c r="NIZ17" s="20"/>
      <c r="NJA17"/>
      <c r="NJB17" s="20"/>
      <c r="NJC17"/>
      <c r="NJD17" s="20"/>
      <c r="NJE17"/>
      <c r="NJF17" s="20"/>
      <c r="NJG17"/>
      <c r="NJH17" s="20"/>
      <c r="NJI17"/>
      <c r="NJJ17" s="20"/>
      <c r="NJK17"/>
      <c r="NJL17" s="20"/>
      <c r="NJM17"/>
      <c r="NJN17" s="20"/>
      <c r="NJO17"/>
      <c r="NJP17" s="20"/>
      <c r="NJQ17"/>
      <c r="NJR17" s="20"/>
      <c r="NJS17"/>
      <c r="NJT17" s="20"/>
      <c r="NJU17"/>
      <c r="NJV17" s="20"/>
      <c r="NJW17"/>
      <c r="NJX17" s="20"/>
      <c r="NJY17"/>
      <c r="NJZ17" s="20"/>
      <c r="NKA17"/>
      <c r="NKB17" s="20"/>
      <c r="NKC17"/>
      <c r="NKD17" s="20"/>
      <c r="NKE17"/>
      <c r="NKF17" s="20"/>
      <c r="NKG17"/>
      <c r="NKH17" s="20"/>
      <c r="NKI17"/>
      <c r="NKJ17" s="20"/>
      <c r="NKK17"/>
      <c r="NKL17" s="20"/>
      <c r="NKM17"/>
      <c r="NKN17" s="20"/>
      <c r="NKO17"/>
      <c r="NKP17" s="20"/>
      <c r="NKQ17"/>
      <c r="NKR17" s="20"/>
      <c r="NKS17"/>
      <c r="NKT17" s="20"/>
      <c r="NKU17"/>
      <c r="NKV17" s="20"/>
      <c r="NKW17"/>
      <c r="NKX17" s="20"/>
      <c r="NKY17"/>
      <c r="NKZ17" s="20"/>
      <c r="NLA17"/>
      <c r="NLB17" s="20"/>
      <c r="NLC17"/>
      <c r="NLD17" s="20"/>
      <c r="NLE17"/>
      <c r="NLF17" s="20"/>
      <c r="NLG17"/>
      <c r="NLH17" s="20"/>
      <c r="NLI17"/>
      <c r="NLJ17" s="20"/>
      <c r="NLK17"/>
      <c r="NLL17" s="20"/>
      <c r="NLM17"/>
      <c r="NLN17" s="20"/>
      <c r="NLO17"/>
      <c r="NLP17" s="20"/>
      <c r="NLQ17"/>
      <c r="NLR17" s="20"/>
      <c r="NLS17"/>
      <c r="NLT17" s="20"/>
      <c r="NLU17"/>
      <c r="NLV17" s="20"/>
      <c r="NLW17"/>
      <c r="NLX17" s="20"/>
      <c r="NLY17"/>
      <c r="NLZ17" s="20"/>
      <c r="NMA17"/>
      <c r="NMB17" s="20"/>
      <c r="NMC17"/>
      <c r="NMD17" s="20"/>
      <c r="NME17"/>
      <c r="NMF17" s="20"/>
      <c r="NMG17"/>
      <c r="NMH17" s="20"/>
      <c r="NMI17"/>
      <c r="NMJ17" s="20"/>
      <c r="NMK17"/>
      <c r="NML17" s="20"/>
      <c r="NMM17"/>
      <c r="NMN17" s="20"/>
      <c r="NMO17"/>
      <c r="NMP17" s="20"/>
      <c r="NMQ17"/>
      <c r="NMR17" s="20"/>
      <c r="NMS17"/>
      <c r="NMT17" s="20"/>
      <c r="NMU17"/>
      <c r="NMV17" s="20"/>
      <c r="NMW17"/>
      <c r="NMX17" s="20"/>
      <c r="NMY17"/>
      <c r="NMZ17" s="20"/>
      <c r="NNA17"/>
      <c r="NNB17" s="20"/>
      <c r="NNC17"/>
      <c r="NND17" s="20"/>
      <c r="NNE17"/>
      <c r="NNF17" s="20"/>
      <c r="NNG17"/>
      <c r="NNH17" s="20"/>
      <c r="NNI17"/>
      <c r="NNJ17" s="20"/>
      <c r="NNK17"/>
      <c r="NNL17" s="20"/>
      <c r="NNM17"/>
      <c r="NNN17" s="20"/>
      <c r="NNO17"/>
      <c r="NNP17" s="20"/>
      <c r="NNQ17"/>
      <c r="NNR17" s="20"/>
      <c r="NNS17"/>
      <c r="NNT17" s="20"/>
      <c r="NNU17"/>
      <c r="NNV17" s="20"/>
      <c r="NNW17"/>
      <c r="NNX17" s="20"/>
      <c r="NNY17"/>
      <c r="NNZ17" s="20"/>
      <c r="NOA17"/>
      <c r="NOB17" s="20"/>
      <c r="NOC17"/>
      <c r="NOD17" s="20"/>
      <c r="NOE17"/>
      <c r="NOF17" s="20"/>
      <c r="NOG17"/>
      <c r="NOH17" s="20"/>
      <c r="NOI17"/>
      <c r="NOJ17" s="20"/>
      <c r="NOK17"/>
      <c r="NOL17" s="20"/>
      <c r="NOM17"/>
      <c r="NON17" s="20"/>
      <c r="NOO17"/>
      <c r="NOP17" s="20"/>
      <c r="NOQ17"/>
      <c r="NOR17" s="20"/>
      <c r="NOS17"/>
      <c r="NOT17" s="20"/>
      <c r="NOU17"/>
      <c r="NOV17" s="20"/>
      <c r="NOW17"/>
      <c r="NOX17" s="20"/>
      <c r="NOY17"/>
      <c r="NOZ17" s="20"/>
      <c r="NPA17"/>
      <c r="NPB17" s="20"/>
      <c r="NPC17"/>
      <c r="NPD17" s="20"/>
      <c r="NPE17"/>
      <c r="NPF17" s="20"/>
      <c r="NPG17"/>
      <c r="NPH17" s="20"/>
      <c r="NPI17"/>
      <c r="NPJ17" s="20"/>
      <c r="NPK17"/>
      <c r="NPL17" s="20"/>
      <c r="NPM17"/>
      <c r="NPN17" s="20"/>
      <c r="NPO17"/>
      <c r="NPP17" s="20"/>
      <c r="NPQ17"/>
      <c r="NPR17" s="20"/>
      <c r="NPS17"/>
      <c r="NPT17" s="20"/>
      <c r="NPU17"/>
      <c r="NPV17" s="20"/>
      <c r="NPW17"/>
      <c r="NPX17" s="20"/>
      <c r="NPY17"/>
      <c r="NPZ17" s="20"/>
      <c r="NQA17"/>
      <c r="NQB17" s="20"/>
      <c r="NQC17"/>
      <c r="NQD17" s="20"/>
      <c r="NQE17"/>
      <c r="NQF17" s="20"/>
      <c r="NQG17"/>
      <c r="NQH17" s="20"/>
      <c r="NQI17"/>
      <c r="NQJ17" s="20"/>
      <c r="NQK17"/>
      <c r="NQL17" s="20"/>
      <c r="NQM17"/>
      <c r="NQN17" s="20"/>
      <c r="NQO17"/>
      <c r="NQP17" s="20"/>
      <c r="NQQ17"/>
      <c r="NQR17" s="20"/>
      <c r="NQS17"/>
      <c r="NQT17" s="20"/>
      <c r="NQU17"/>
      <c r="NQV17" s="20"/>
      <c r="NQW17"/>
      <c r="NQX17" s="20"/>
      <c r="NQY17"/>
      <c r="NQZ17" s="20"/>
      <c r="NRA17"/>
      <c r="NRB17" s="20"/>
      <c r="NRC17"/>
      <c r="NRD17" s="20"/>
      <c r="NRE17"/>
      <c r="NRF17" s="20"/>
      <c r="NRG17"/>
      <c r="NRH17" s="20"/>
      <c r="NRI17"/>
      <c r="NRJ17" s="20"/>
      <c r="NRK17"/>
      <c r="NRL17" s="20"/>
      <c r="NRM17"/>
      <c r="NRN17" s="20"/>
      <c r="NRO17"/>
      <c r="NRP17" s="20"/>
      <c r="NRQ17"/>
      <c r="NRR17" s="20"/>
      <c r="NRS17"/>
      <c r="NRT17" s="20"/>
      <c r="NRU17"/>
      <c r="NRV17" s="20"/>
      <c r="NRW17"/>
      <c r="NRX17" s="20"/>
      <c r="NRY17"/>
      <c r="NRZ17" s="20"/>
      <c r="NSA17"/>
      <c r="NSB17" s="20"/>
      <c r="NSC17"/>
      <c r="NSD17" s="20"/>
      <c r="NSE17"/>
      <c r="NSF17" s="20"/>
      <c r="NSG17"/>
      <c r="NSH17" s="20"/>
      <c r="NSI17"/>
      <c r="NSJ17" s="20"/>
      <c r="NSK17"/>
      <c r="NSL17" s="20"/>
      <c r="NSM17"/>
      <c r="NSN17" s="20"/>
      <c r="NSO17"/>
      <c r="NSP17" s="20"/>
      <c r="NSQ17"/>
      <c r="NSR17" s="20"/>
      <c r="NSS17"/>
      <c r="NST17" s="20"/>
      <c r="NSU17"/>
      <c r="NSV17" s="20"/>
      <c r="NSW17"/>
      <c r="NSX17" s="20"/>
      <c r="NSY17"/>
      <c r="NSZ17" s="20"/>
      <c r="NTA17"/>
      <c r="NTB17" s="20"/>
      <c r="NTC17"/>
      <c r="NTD17" s="20"/>
      <c r="NTE17"/>
      <c r="NTF17" s="20"/>
      <c r="NTG17"/>
      <c r="NTH17" s="20"/>
      <c r="NTI17"/>
      <c r="NTJ17" s="20"/>
      <c r="NTK17"/>
      <c r="NTL17" s="20"/>
      <c r="NTM17"/>
      <c r="NTN17" s="20"/>
      <c r="NTO17"/>
      <c r="NTP17" s="20"/>
      <c r="NTQ17"/>
      <c r="NTR17" s="20"/>
      <c r="NTS17"/>
      <c r="NTT17" s="20"/>
      <c r="NTU17"/>
      <c r="NTV17" s="20"/>
      <c r="NTW17"/>
      <c r="NTX17" s="20"/>
      <c r="NTY17"/>
      <c r="NTZ17" s="20"/>
      <c r="NUA17"/>
      <c r="NUB17" s="20"/>
      <c r="NUC17"/>
      <c r="NUD17" s="20"/>
      <c r="NUE17"/>
      <c r="NUF17" s="20"/>
      <c r="NUG17"/>
      <c r="NUH17" s="20"/>
      <c r="NUI17"/>
      <c r="NUJ17" s="20"/>
      <c r="NUK17"/>
      <c r="NUL17" s="20"/>
      <c r="NUM17"/>
      <c r="NUN17" s="20"/>
      <c r="NUO17"/>
      <c r="NUP17" s="20"/>
      <c r="NUQ17"/>
      <c r="NUR17" s="20"/>
      <c r="NUS17"/>
      <c r="NUT17" s="20"/>
      <c r="NUU17"/>
      <c r="NUV17" s="20"/>
      <c r="NUW17"/>
      <c r="NUX17" s="20"/>
      <c r="NUY17"/>
      <c r="NUZ17" s="20"/>
      <c r="NVA17"/>
      <c r="NVB17" s="20"/>
      <c r="NVC17"/>
      <c r="NVD17" s="20"/>
      <c r="NVE17"/>
      <c r="NVF17" s="20"/>
      <c r="NVG17"/>
      <c r="NVH17" s="20"/>
      <c r="NVI17"/>
      <c r="NVJ17" s="20"/>
      <c r="NVK17"/>
      <c r="NVL17" s="20"/>
      <c r="NVM17"/>
      <c r="NVN17" s="20"/>
      <c r="NVO17"/>
      <c r="NVP17" s="20"/>
      <c r="NVQ17"/>
      <c r="NVR17" s="20"/>
      <c r="NVS17"/>
      <c r="NVT17" s="20"/>
      <c r="NVU17"/>
      <c r="NVV17" s="20"/>
      <c r="NVW17"/>
      <c r="NVX17" s="20"/>
      <c r="NVY17"/>
      <c r="NVZ17" s="20"/>
      <c r="NWA17"/>
      <c r="NWB17" s="20"/>
      <c r="NWC17"/>
      <c r="NWD17" s="20"/>
      <c r="NWE17"/>
      <c r="NWF17" s="20"/>
      <c r="NWG17"/>
      <c r="NWH17" s="20"/>
      <c r="NWI17"/>
      <c r="NWJ17" s="20"/>
      <c r="NWK17"/>
      <c r="NWL17" s="20"/>
      <c r="NWM17"/>
      <c r="NWN17" s="20"/>
      <c r="NWO17"/>
      <c r="NWP17" s="20"/>
      <c r="NWQ17"/>
      <c r="NWR17" s="20"/>
      <c r="NWS17"/>
      <c r="NWT17" s="20"/>
      <c r="NWU17"/>
      <c r="NWV17" s="20"/>
      <c r="NWW17"/>
      <c r="NWX17" s="20"/>
      <c r="NWY17"/>
      <c r="NWZ17" s="20"/>
      <c r="NXA17"/>
      <c r="NXB17" s="20"/>
      <c r="NXC17"/>
      <c r="NXD17" s="20"/>
      <c r="NXE17"/>
      <c r="NXF17" s="20"/>
      <c r="NXG17"/>
      <c r="NXH17" s="20"/>
      <c r="NXI17"/>
      <c r="NXJ17" s="20"/>
      <c r="NXK17"/>
      <c r="NXL17" s="20"/>
      <c r="NXM17"/>
      <c r="NXN17" s="20"/>
      <c r="NXO17"/>
      <c r="NXP17" s="20"/>
      <c r="NXQ17"/>
      <c r="NXR17" s="20"/>
      <c r="NXS17"/>
      <c r="NXT17" s="20"/>
      <c r="NXU17"/>
      <c r="NXV17" s="20"/>
      <c r="NXW17"/>
      <c r="NXX17" s="20"/>
      <c r="NXY17"/>
      <c r="NXZ17" s="20"/>
      <c r="NYA17"/>
      <c r="NYB17" s="20"/>
      <c r="NYC17"/>
      <c r="NYD17" s="20"/>
      <c r="NYE17"/>
      <c r="NYF17" s="20"/>
      <c r="NYG17"/>
      <c r="NYH17" s="20"/>
      <c r="NYI17"/>
      <c r="NYJ17" s="20"/>
      <c r="NYK17"/>
      <c r="NYL17" s="20"/>
      <c r="NYM17"/>
      <c r="NYN17" s="20"/>
      <c r="NYO17"/>
      <c r="NYP17" s="20"/>
      <c r="NYQ17"/>
      <c r="NYR17" s="20"/>
      <c r="NYS17"/>
      <c r="NYT17" s="20"/>
      <c r="NYU17"/>
      <c r="NYV17" s="20"/>
      <c r="NYW17"/>
      <c r="NYX17" s="20"/>
      <c r="NYY17"/>
      <c r="NYZ17" s="20"/>
      <c r="NZA17"/>
      <c r="NZB17" s="20"/>
      <c r="NZC17"/>
      <c r="NZD17" s="20"/>
      <c r="NZE17"/>
      <c r="NZF17" s="20"/>
      <c r="NZG17"/>
      <c r="NZH17" s="20"/>
      <c r="NZI17"/>
      <c r="NZJ17" s="20"/>
      <c r="NZK17"/>
      <c r="NZL17" s="20"/>
      <c r="NZM17"/>
      <c r="NZN17" s="20"/>
      <c r="NZO17"/>
      <c r="NZP17" s="20"/>
      <c r="NZQ17"/>
      <c r="NZR17" s="20"/>
      <c r="NZS17"/>
      <c r="NZT17" s="20"/>
      <c r="NZU17"/>
      <c r="NZV17" s="20"/>
      <c r="NZW17"/>
      <c r="NZX17" s="20"/>
      <c r="NZY17"/>
      <c r="NZZ17" s="20"/>
      <c r="OAA17"/>
      <c r="OAB17" s="20"/>
      <c r="OAC17"/>
      <c r="OAD17" s="20"/>
      <c r="OAE17"/>
      <c r="OAF17" s="20"/>
      <c r="OAG17"/>
      <c r="OAH17" s="20"/>
      <c r="OAI17"/>
      <c r="OAJ17" s="20"/>
      <c r="OAK17"/>
      <c r="OAL17" s="20"/>
      <c r="OAM17"/>
      <c r="OAN17" s="20"/>
      <c r="OAO17"/>
      <c r="OAP17" s="20"/>
      <c r="OAQ17"/>
      <c r="OAR17" s="20"/>
      <c r="OAS17"/>
      <c r="OAT17" s="20"/>
      <c r="OAU17"/>
      <c r="OAV17" s="20"/>
      <c r="OAW17"/>
      <c r="OAX17" s="20"/>
      <c r="OAY17"/>
      <c r="OAZ17" s="20"/>
      <c r="OBA17"/>
      <c r="OBB17" s="20"/>
      <c r="OBC17"/>
      <c r="OBD17" s="20"/>
      <c r="OBE17"/>
      <c r="OBF17" s="20"/>
      <c r="OBG17"/>
      <c r="OBH17" s="20"/>
      <c r="OBI17"/>
      <c r="OBJ17" s="20"/>
      <c r="OBK17"/>
      <c r="OBL17" s="20"/>
      <c r="OBM17"/>
      <c r="OBN17" s="20"/>
      <c r="OBO17"/>
      <c r="OBP17" s="20"/>
      <c r="OBQ17"/>
      <c r="OBR17" s="20"/>
      <c r="OBS17"/>
      <c r="OBT17" s="20"/>
      <c r="OBU17"/>
      <c r="OBV17" s="20"/>
      <c r="OBW17"/>
      <c r="OBX17" s="20"/>
      <c r="OBY17"/>
      <c r="OBZ17" s="20"/>
      <c r="OCA17"/>
      <c r="OCB17" s="20"/>
      <c r="OCC17"/>
      <c r="OCD17" s="20"/>
      <c r="OCE17"/>
      <c r="OCF17" s="20"/>
      <c r="OCG17"/>
      <c r="OCH17" s="20"/>
      <c r="OCI17"/>
      <c r="OCJ17" s="20"/>
      <c r="OCK17"/>
      <c r="OCL17" s="20"/>
      <c r="OCM17"/>
      <c r="OCN17" s="20"/>
      <c r="OCO17"/>
      <c r="OCP17" s="20"/>
      <c r="OCQ17"/>
      <c r="OCR17" s="20"/>
      <c r="OCS17"/>
      <c r="OCT17" s="20"/>
      <c r="OCU17"/>
      <c r="OCV17" s="20"/>
      <c r="OCW17"/>
      <c r="OCX17" s="20"/>
      <c r="OCY17"/>
      <c r="OCZ17" s="20"/>
      <c r="ODA17"/>
      <c r="ODB17" s="20"/>
      <c r="ODC17"/>
      <c r="ODD17" s="20"/>
      <c r="ODE17"/>
      <c r="ODF17" s="20"/>
      <c r="ODG17"/>
      <c r="ODH17" s="20"/>
      <c r="ODI17"/>
      <c r="ODJ17" s="20"/>
      <c r="ODK17"/>
      <c r="ODL17" s="20"/>
      <c r="ODM17"/>
      <c r="ODN17" s="20"/>
      <c r="ODO17"/>
      <c r="ODP17" s="20"/>
      <c r="ODQ17"/>
      <c r="ODR17" s="20"/>
      <c r="ODS17"/>
      <c r="ODT17" s="20"/>
      <c r="ODU17"/>
      <c r="ODV17" s="20"/>
      <c r="ODW17"/>
      <c r="ODX17" s="20"/>
      <c r="ODY17"/>
      <c r="ODZ17" s="20"/>
      <c r="OEA17"/>
      <c r="OEB17" s="20"/>
      <c r="OEC17"/>
      <c r="OED17" s="20"/>
      <c r="OEE17"/>
      <c r="OEF17" s="20"/>
      <c r="OEG17"/>
      <c r="OEH17" s="20"/>
      <c r="OEI17"/>
      <c r="OEJ17" s="20"/>
      <c r="OEK17"/>
      <c r="OEL17" s="20"/>
      <c r="OEM17"/>
      <c r="OEN17" s="20"/>
      <c r="OEO17"/>
      <c r="OEP17" s="20"/>
      <c r="OEQ17"/>
      <c r="OER17" s="20"/>
      <c r="OES17"/>
      <c r="OET17" s="20"/>
      <c r="OEU17"/>
      <c r="OEV17" s="20"/>
      <c r="OEW17"/>
      <c r="OEX17" s="20"/>
      <c r="OEY17"/>
      <c r="OEZ17" s="20"/>
      <c r="OFA17"/>
      <c r="OFB17" s="20"/>
      <c r="OFC17"/>
      <c r="OFD17" s="20"/>
      <c r="OFE17"/>
      <c r="OFF17" s="20"/>
      <c r="OFG17"/>
      <c r="OFH17" s="20"/>
      <c r="OFI17"/>
      <c r="OFJ17" s="20"/>
      <c r="OFK17"/>
      <c r="OFL17" s="20"/>
      <c r="OFM17"/>
      <c r="OFN17" s="20"/>
      <c r="OFO17"/>
      <c r="OFP17" s="20"/>
      <c r="OFQ17"/>
      <c r="OFR17" s="20"/>
      <c r="OFS17"/>
      <c r="OFT17" s="20"/>
      <c r="OFU17"/>
      <c r="OFV17" s="20"/>
      <c r="OFW17"/>
      <c r="OFX17" s="20"/>
      <c r="OFY17"/>
      <c r="OFZ17" s="20"/>
      <c r="OGA17"/>
      <c r="OGB17" s="20"/>
      <c r="OGC17"/>
      <c r="OGD17" s="20"/>
      <c r="OGE17"/>
      <c r="OGF17" s="20"/>
      <c r="OGG17"/>
      <c r="OGH17" s="20"/>
      <c r="OGI17"/>
      <c r="OGJ17" s="20"/>
      <c r="OGK17"/>
      <c r="OGL17" s="20"/>
      <c r="OGM17"/>
      <c r="OGN17" s="20"/>
      <c r="OGO17"/>
      <c r="OGP17" s="20"/>
      <c r="OGQ17"/>
      <c r="OGR17" s="20"/>
      <c r="OGS17"/>
      <c r="OGT17" s="20"/>
      <c r="OGU17"/>
      <c r="OGV17" s="20"/>
      <c r="OGW17"/>
      <c r="OGX17" s="20"/>
      <c r="OGY17"/>
      <c r="OGZ17" s="20"/>
      <c r="OHA17"/>
      <c r="OHB17" s="20"/>
      <c r="OHC17"/>
      <c r="OHD17" s="20"/>
      <c r="OHE17"/>
      <c r="OHF17" s="20"/>
      <c r="OHG17"/>
      <c r="OHH17" s="20"/>
      <c r="OHI17"/>
      <c r="OHJ17" s="20"/>
      <c r="OHK17"/>
      <c r="OHL17" s="20"/>
      <c r="OHM17"/>
      <c r="OHN17" s="20"/>
      <c r="OHO17"/>
      <c r="OHP17" s="20"/>
      <c r="OHQ17"/>
      <c r="OHR17" s="20"/>
      <c r="OHS17"/>
      <c r="OHT17" s="20"/>
      <c r="OHU17"/>
      <c r="OHV17" s="20"/>
      <c r="OHW17"/>
      <c r="OHX17" s="20"/>
      <c r="OHY17"/>
      <c r="OHZ17" s="20"/>
      <c r="OIA17"/>
      <c r="OIB17" s="20"/>
      <c r="OIC17"/>
      <c r="OID17" s="20"/>
      <c r="OIE17"/>
      <c r="OIF17" s="20"/>
      <c r="OIG17"/>
      <c r="OIH17" s="20"/>
      <c r="OII17"/>
      <c r="OIJ17" s="20"/>
      <c r="OIK17"/>
      <c r="OIL17" s="20"/>
      <c r="OIM17"/>
      <c r="OIN17" s="20"/>
      <c r="OIO17"/>
      <c r="OIP17" s="20"/>
      <c r="OIQ17"/>
      <c r="OIR17" s="20"/>
      <c r="OIS17"/>
      <c r="OIT17" s="20"/>
      <c r="OIU17"/>
      <c r="OIV17" s="20"/>
      <c r="OIW17"/>
      <c r="OIX17" s="20"/>
      <c r="OIY17"/>
      <c r="OIZ17" s="20"/>
      <c r="OJA17"/>
      <c r="OJB17" s="20"/>
      <c r="OJC17"/>
      <c r="OJD17" s="20"/>
      <c r="OJE17"/>
      <c r="OJF17" s="20"/>
      <c r="OJG17"/>
      <c r="OJH17" s="20"/>
      <c r="OJI17"/>
      <c r="OJJ17" s="20"/>
      <c r="OJK17"/>
      <c r="OJL17" s="20"/>
      <c r="OJM17"/>
      <c r="OJN17" s="20"/>
      <c r="OJO17"/>
      <c r="OJP17" s="20"/>
      <c r="OJQ17"/>
      <c r="OJR17" s="20"/>
      <c r="OJS17"/>
      <c r="OJT17" s="20"/>
      <c r="OJU17"/>
      <c r="OJV17" s="20"/>
      <c r="OJW17"/>
      <c r="OJX17" s="20"/>
      <c r="OJY17"/>
      <c r="OJZ17" s="20"/>
      <c r="OKA17"/>
      <c r="OKB17" s="20"/>
      <c r="OKC17"/>
      <c r="OKD17" s="20"/>
      <c r="OKE17"/>
      <c r="OKF17" s="20"/>
      <c r="OKG17"/>
      <c r="OKH17" s="20"/>
      <c r="OKI17"/>
      <c r="OKJ17" s="20"/>
      <c r="OKK17"/>
      <c r="OKL17" s="20"/>
      <c r="OKM17"/>
      <c r="OKN17" s="20"/>
      <c r="OKO17"/>
      <c r="OKP17" s="20"/>
      <c r="OKQ17"/>
      <c r="OKR17" s="20"/>
      <c r="OKS17"/>
      <c r="OKT17" s="20"/>
      <c r="OKU17"/>
      <c r="OKV17" s="20"/>
      <c r="OKW17"/>
      <c r="OKX17" s="20"/>
      <c r="OKY17"/>
      <c r="OKZ17" s="20"/>
      <c r="OLA17"/>
      <c r="OLB17" s="20"/>
      <c r="OLC17"/>
      <c r="OLD17" s="20"/>
      <c r="OLE17"/>
      <c r="OLF17" s="20"/>
      <c r="OLG17"/>
      <c r="OLH17" s="20"/>
      <c r="OLI17"/>
      <c r="OLJ17" s="20"/>
      <c r="OLK17"/>
      <c r="OLL17" s="20"/>
      <c r="OLM17"/>
      <c r="OLN17" s="20"/>
      <c r="OLO17"/>
      <c r="OLP17" s="20"/>
      <c r="OLQ17"/>
      <c r="OLR17" s="20"/>
      <c r="OLS17"/>
      <c r="OLT17" s="20"/>
      <c r="OLU17"/>
      <c r="OLV17" s="20"/>
      <c r="OLW17"/>
      <c r="OLX17" s="20"/>
      <c r="OLY17"/>
      <c r="OLZ17" s="20"/>
      <c r="OMA17"/>
      <c r="OMB17" s="20"/>
      <c r="OMC17"/>
      <c r="OMD17" s="20"/>
      <c r="OME17"/>
      <c r="OMF17" s="20"/>
      <c r="OMG17"/>
      <c r="OMH17" s="20"/>
      <c r="OMI17"/>
      <c r="OMJ17" s="20"/>
      <c r="OMK17"/>
      <c r="OML17" s="20"/>
      <c r="OMM17"/>
      <c r="OMN17" s="20"/>
      <c r="OMO17"/>
      <c r="OMP17" s="20"/>
      <c r="OMQ17"/>
      <c r="OMR17" s="20"/>
      <c r="OMS17"/>
      <c r="OMT17" s="20"/>
      <c r="OMU17"/>
      <c r="OMV17" s="20"/>
      <c r="OMW17"/>
      <c r="OMX17" s="20"/>
      <c r="OMY17"/>
      <c r="OMZ17" s="20"/>
      <c r="ONA17"/>
      <c r="ONB17" s="20"/>
      <c r="ONC17"/>
      <c r="OND17" s="20"/>
      <c r="ONE17"/>
      <c r="ONF17" s="20"/>
      <c r="ONG17"/>
      <c r="ONH17" s="20"/>
      <c r="ONI17"/>
      <c r="ONJ17" s="20"/>
      <c r="ONK17"/>
      <c r="ONL17" s="20"/>
      <c r="ONM17"/>
      <c r="ONN17" s="20"/>
      <c r="ONO17"/>
      <c r="ONP17" s="20"/>
      <c r="ONQ17"/>
      <c r="ONR17" s="20"/>
      <c r="ONS17"/>
      <c r="ONT17" s="20"/>
      <c r="ONU17"/>
      <c r="ONV17" s="20"/>
      <c r="ONW17"/>
      <c r="ONX17" s="20"/>
      <c r="ONY17"/>
      <c r="ONZ17" s="20"/>
      <c r="OOA17"/>
      <c r="OOB17" s="20"/>
      <c r="OOC17"/>
      <c r="OOD17" s="20"/>
      <c r="OOE17"/>
      <c r="OOF17" s="20"/>
      <c r="OOG17"/>
      <c r="OOH17" s="20"/>
      <c r="OOI17"/>
      <c r="OOJ17" s="20"/>
      <c r="OOK17"/>
      <c r="OOL17" s="20"/>
      <c r="OOM17"/>
      <c r="OON17" s="20"/>
      <c r="OOO17"/>
      <c r="OOP17" s="20"/>
      <c r="OOQ17"/>
      <c r="OOR17" s="20"/>
      <c r="OOS17"/>
      <c r="OOT17" s="20"/>
      <c r="OOU17"/>
      <c r="OOV17" s="20"/>
      <c r="OOW17"/>
      <c r="OOX17" s="20"/>
      <c r="OOY17"/>
      <c r="OOZ17" s="20"/>
      <c r="OPA17"/>
      <c r="OPB17" s="20"/>
      <c r="OPC17"/>
      <c r="OPD17" s="20"/>
      <c r="OPE17"/>
      <c r="OPF17" s="20"/>
      <c r="OPG17"/>
      <c r="OPH17" s="20"/>
      <c r="OPI17"/>
      <c r="OPJ17" s="20"/>
      <c r="OPK17"/>
      <c r="OPL17" s="20"/>
      <c r="OPM17"/>
      <c r="OPN17" s="20"/>
      <c r="OPO17"/>
      <c r="OPP17" s="20"/>
      <c r="OPQ17"/>
      <c r="OPR17" s="20"/>
      <c r="OPS17"/>
      <c r="OPT17" s="20"/>
      <c r="OPU17"/>
      <c r="OPV17" s="20"/>
      <c r="OPW17"/>
      <c r="OPX17" s="20"/>
      <c r="OPY17"/>
      <c r="OPZ17" s="20"/>
      <c r="OQA17"/>
      <c r="OQB17" s="20"/>
      <c r="OQC17"/>
      <c r="OQD17" s="20"/>
      <c r="OQE17"/>
      <c r="OQF17" s="20"/>
      <c r="OQG17"/>
      <c r="OQH17" s="20"/>
      <c r="OQI17"/>
      <c r="OQJ17" s="20"/>
      <c r="OQK17"/>
      <c r="OQL17" s="20"/>
      <c r="OQM17"/>
      <c r="OQN17" s="20"/>
      <c r="OQO17"/>
      <c r="OQP17" s="20"/>
      <c r="OQQ17"/>
      <c r="OQR17" s="20"/>
      <c r="OQS17"/>
      <c r="OQT17" s="20"/>
      <c r="OQU17"/>
      <c r="OQV17" s="20"/>
      <c r="OQW17"/>
      <c r="OQX17" s="20"/>
      <c r="OQY17"/>
      <c r="OQZ17" s="20"/>
      <c r="ORA17"/>
      <c r="ORB17" s="20"/>
      <c r="ORC17"/>
      <c r="ORD17" s="20"/>
      <c r="ORE17"/>
      <c r="ORF17" s="20"/>
      <c r="ORG17"/>
      <c r="ORH17" s="20"/>
      <c r="ORI17"/>
      <c r="ORJ17" s="20"/>
      <c r="ORK17"/>
      <c r="ORL17" s="20"/>
      <c r="ORM17"/>
      <c r="ORN17" s="20"/>
      <c r="ORO17"/>
      <c r="ORP17" s="20"/>
      <c r="ORQ17"/>
      <c r="ORR17" s="20"/>
      <c r="ORS17"/>
      <c r="ORT17" s="20"/>
      <c r="ORU17"/>
      <c r="ORV17" s="20"/>
      <c r="ORW17"/>
      <c r="ORX17" s="20"/>
      <c r="ORY17"/>
      <c r="ORZ17" s="20"/>
      <c r="OSA17"/>
      <c r="OSB17" s="20"/>
      <c r="OSC17"/>
      <c r="OSD17" s="20"/>
      <c r="OSE17"/>
      <c r="OSF17" s="20"/>
      <c r="OSG17"/>
      <c r="OSH17" s="20"/>
      <c r="OSI17"/>
      <c r="OSJ17" s="20"/>
      <c r="OSK17"/>
      <c r="OSL17" s="20"/>
      <c r="OSM17"/>
      <c r="OSN17" s="20"/>
      <c r="OSO17"/>
      <c r="OSP17" s="20"/>
      <c r="OSQ17"/>
      <c r="OSR17" s="20"/>
      <c r="OSS17"/>
      <c r="OST17" s="20"/>
      <c r="OSU17"/>
      <c r="OSV17" s="20"/>
      <c r="OSW17"/>
      <c r="OSX17" s="20"/>
      <c r="OSY17"/>
      <c r="OSZ17" s="20"/>
      <c r="OTA17"/>
      <c r="OTB17" s="20"/>
      <c r="OTC17"/>
      <c r="OTD17" s="20"/>
      <c r="OTE17"/>
      <c r="OTF17" s="20"/>
      <c r="OTG17"/>
      <c r="OTH17" s="20"/>
      <c r="OTI17"/>
      <c r="OTJ17" s="20"/>
      <c r="OTK17"/>
      <c r="OTL17" s="20"/>
      <c r="OTM17"/>
      <c r="OTN17" s="20"/>
      <c r="OTO17"/>
      <c r="OTP17" s="20"/>
      <c r="OTQ17"/>
      <c r="OTR17" s="20"/>
      <c r="OTS17"/>
      <c r="OTT17" s="20"/>
      <c r="OTU17"/>
      <c r="OTV17" s="20"/>
      <c r="OTW17"/>
      <c r="OTX17" s="20"/>
      <c r="OTY17"/>
      <c r="OTZ17" s="20"/>
      <c r="OUA17"/>
      <c r="OUB17" s="20"/>
      <c r="OUC17"/>
      <c r="OUD17" s="20"/>
      <c r="OUE17"/>
      <c r="OUF17" s="20"/>
      <c r="OUG17"/>
      <c r="OUH17" s="20"/>
      <c r="OUI17"/>
      <c r="OUJ17" s="20"/>
      <c r="OUK17"/>
      <c r="OUL17" s="20"/>
      <c r="OUM17"/>
      <c r="OUN17" s="20"/>
      <c r="OUO17"/>
      <c r="OUP17" s="20"/>
      <c r="OUQ17"/>
      <c r="OUR17" s="20"/>
      <c r="OUS17"/>
      <c r="OUT17" s="20"/>
      <c r="OUU17"/>
      <c r="OUV17" s="20"/>
      <c r="OUW17"/>
      <c r="OUX17" s="20"/>
      <c r="OUY17"/>
      <c r="OUZ17" s="20"/>
      <c r="OVA17"/>
      <c r="OVB17" s="20"/>
      <c r="OVC17"/>
      <c r="OVD17" s="20"/>
      <c r="OVE17"/>
      <c r="OVF17" s="20"/>
      <c r="OVG17"/>
      <c r="OVH17" s="20"/>
      <c r="OVI17"/>
      <c r="OVJ17" s="20"/>
      <c r="OVK17"/>
      <c r="OVL17" s="20"/>
      <c r="OVM17"/>
      <c r="OVN17" s="20"/>
      <c r="OVO17"/>
      <c r="OVP17" s="20"/>
      <c r="OVQ17"/>
      <c r="OVR17" s="20"/>
      <c r="OVS17"/>
      <c r="OVT17" s="20"/>
      <c r="OVU17"/>
      <c r="OVV17" s="20"/>
      <c r="OVW17"/>
      <c r="OVX17" s="20"/>
      <c r="OVY17"/>
      <c r="OVZ17" s="20"/>
      <c r="OWA17"/>
      <c r="OWB17" s="20"/>
      <c r="OWC17"/>
      <c r="OWD17" s="20"/>
      <c r="OWE17"/>
      <c r="OWF17" s="20"/>
      <c r="OWG17"/>
      <c r="OWH17" s="20"/>
      <c r="OWI17"/>
      <c r="OWJ17" s="20"/>
      <c r="OWK17"/>
      <c r="OWL17" s="20"/>
      <c r="OWM17"/>
      <c r="OWN17" s="20"/>
      <c r="OWO17"/>
      <c r="OWP17" s="20"/>
      <c r="OWQ17"/>
      <c r="OWR17" s="20"/>
      <c r="OWS17"/>
      <c r="OWT17" s="20"/>
      <c r="OWU17"/>
      <c r="OWV17" s="20"/>
      <c r="OWW17"/>
      <c r="OWX17" s="20"/>
      <c r="OWY17"/>
      <c r="OWZ17" s="20"/>
      <c r="OXA17"/>
      <c r="OXB17" s="20"/>
      <c r="OXC17"/>
      <c r="OXD17" s="20"/>
      <c r="OXE17"/>
      <c r="OXF17" s="20"/>
      <c r="OXG17"/>
      <c r="OXH17" s="20"/>
      <c r="OXI17"/>
      <c r="OXJ17" s="20"/>
      <c r="OXK17"/>
      <c r="OXL17" s="20"/>
      <c r="OXM17"/>
      <c r="OXN17" s="20"/>
      <c r="OXO17"/>
      <c r="OXP17" s="20"/>
      <c r="OXQ17"/>
      <c r="OXR17" s="20"/>
      <c r="OXS17"/>
      <c r="OXT17" s="20"/>
      <c r="OXU17"/>
      <c r="OXV17" s="20"/>
      <c r="OXW17"/>
      <c r="OXX17" s="20"/>
      <c r="OXY17"/>
      <c r="OXZ17" s="20"/>
      <c r="OYA17"/>
      <c r="OYB17" s="20"/>
      <c r="OYC17"/>
      <c r="OYD17" s="20"/>
      <c r="OYE17"/>
      <c r="OYF17" s="20"/>
      <c r="OYG17"/>
      <c r="OYH17" s="20"/>
      <c r="OYI17"/>
      <c r="OYJ17" s="20"/>
      <c r="OYK17"/>
      <c r="OYL17" s="20"/>
      <c r="OYM17"/>
      <c r="OYN17" s="20"/>
      <c r="OYO17"/>
      <c r="OYP17" s="20"/>
      <c r="OYQ17"/>
      <c r="OYR17" s="20"/>
      <c r="OYS17"/>
      <c r="OYT17" s="20"/>
      <c r="OYU17"/>
      <c r="OYV17" s="20"/>
      <c r="OYW17"/>
      <c r="OYX17" s="20"/>
      <c r="OYY17"/>
      <c r="OYZ17" s="20"/>
      <c r="OZA17"/>
      <c r="OZB17" s="20"/>
      <c r="OZC17"/>
      <c r="OZD17" s="20"/>
      <c r="OZE17"/>
      <c r="OZF17" s="20"/>
      <c r="OZG17"/>
      <c r="OZH17" s="20"/>
      <c r="OZI17"/>
      <c r="OZJ17" s="20"/>
      <c r="OZK17"/>
      <c r="OZL17" s="20"/>
      <c r="OZM17"/>
      <c r="OZN17" s="20"/>
      <c r="OZO17"/>
      <c r="OZP17" s="20"/>
      <c r="OZQ17"/>
      <c r="OZR17" s="20"/>
      <c r="OZS17"/>
      <c r="OZT17" s="20"/>
      <c r="OZU17"/>
      <c r="OZV17" s="20"/>
      <c r="OZW17"/>
      <c r="OZX17" s="20"/>
      <c r="OZY17"/>
      <c r="OZZ17" s="20"/>
      <c r="PAA17"/>
      <c r="PAB17" s="20"/>
      <c r="PAC17"/>
      <c r="PAD17" s="20"/>
      <c r="PAE17"/>
      <c r="PAF17" s="20"/>
      <c r="PAG17"/>
      <c r="PAH17" s="20"/>
      <c r="PAI17"/>
      <c r="PAJ17" s="20"/>
      <c r="PAK17"/>
      <c r="PAL17" s="20"/>
      <c r="PAM17"/>
      <c r="PAN17" s="20"/>
      <c r="PAO17"/>
      <c r="PAP17" s="20"/>
      <c r="PAQ17"/>
      <c r="PAR17" s="20"/>
      <c r="PAS17"/>
      <c r="PAT17" s="20"/>
      <c r="PAU17"/>
      <c r="PAV17" s="20"/>
      <c r="PAW17"/>
      <c r="PAX17" s="20"/>
      <c r="PAY17"/>
      <c r="PAZ17" s="20"/>
      <c r="PBA17"/>
      <c r="PBB17" s="20"/>
      <c r="PBC17"/>
      <c r="PBD17" s="20"/>
      <c r="PBE17"/>
      <c r="PBF17" s="20"/>
      <c r="PBG17"/>
      <c r="PBH17" s="20"/>
      <c r="PBI17"/>
      <c r="PBJ17" s="20"/>
      <c r="PBK17"/>
      <c r="PBL17" s="20"/>
      <c r="PBM17"/>
      <c r="PBN17" s="20"/>
      <c r="PBO17"/>
      <c r="PBP17" s="20"/>
      <c r="PBQ17"/>
      <c r="PBR17" s="20"/>
      <c r="PBS17"/>
      <c r="PBT17" s="20"/>
      <c r="PBU17"/>
      <c r="PBV17" s="20"/>
      <c r="PBW17"/>
      <c r="PBX17" s="20"/>
      <c r="PBY17"/>
      <c r="PBZ17" s="20"/>
      <c r="PCA17"/>
      <c r="PCB17" s="20"/>
      <c r="PCC17"/>
      <c r="PCD17" s="20"/>
      <c r="PCE17"/>
      <c r="PCF17" s="20"/>
      <c r="PCG17"/>
      <c r="PCH17" s="20"/>
      <c r="PCI17"/>
      <c r="PCJ17" s="20"/>
      <c r="PCK17"/>
      <c r="PCL17" s="20"/>
      <c r="PCM17"/>
      <c r="PCN17" s="20"/>
      <c r="PCO17"/>
      <c r="PCP17" s="20"/>
      <c r="PCQ17"/>
      <c r="PCR17" s="20"/>
      <c r="PCS17"/>
      <c r="PCT17" s="20"/>
      <c r="PCU17"/>
      <c r="PCV17" s="20"/>
      <c r="PCW17"/>
      <c r="PCX17" s="20"/>
      <c r="PCY17"/>
      <c r="PCZ17" s="20"/>
      <c r="PDA17"/>
      <c r="PDB17" s="20"/>
      <c r="PDC17"/>
      <c r="PDD17" s="20"/>
      <c r="PDE17"/>
      <c r="PDF17" s="20"/>
      <c r="PDG17"/>
      <c r="PDH17" s="20"/>
      <c r="PDI17"/>
      <c r="PDJ17" s="20"/>
      <c r="PDK17"/>
      <c r="PDL17" s="20"/>
      <c r="PDM17"/>
      <c r="PDN17" s="20"/>
      <c r="PDO17"/>
      <c r="PDP17" s="20"/>
      <c r="PDQ17"/>
      <c r="PDR17" s="20"/>
      <c r="PDS17"/>
      <c r="PDT17" s="20"/>
      <c r="PDU17"/>
      <c r="PDV17" s="20"/>
      <c r="PDW17"/>
      <c r="PDX17" s="20"/>
      <c r="PDY17"/>
      <c r="PDZ17" s="20"/>
      <c r="PEA17"/>
      <c r="PEB17" s="20"/>
      <c r="PEC17"/>
      <c r="PED17" s="20"/>
      <c r="PEE17"/>
      <c r="PEF17" s="20"/>
      <c r="PEG17"/>
      <c r="PEH17" s="20"/>
      <c r="PEI17"/>
      <c r="PEJ17" s="20"/>
      <c r="PEK17"/>
      <c r="PEL17" s="20"/>
      <c r="PEM17"/>
      <c r="PEN17" s="20"/>
      <c r="PEO17"/>
      <c r="PEP17" s="20"/>
      <c r="PEQ17"/>
      <c r="PER17" s="20"/>
      <c r="PES17"/>
      <c r="PET17" s="20"/>
      <c r="PEU17"/>
      <c r="PEV17" s="20"/>
      <c r="PEW17"/>
      <c r="PEX17" s="20"/>
      <c r="PEY17"/>
      <c r="PEZ17" s="20"/>
      <c r="PFA17"/>
      <c r="PFB17" s="20"/>
      <c r="PFC17"/>
      <c r="PFD17" s="20"/>
      <c r="PFE17"/>
      <c r="PFF17" s="20"/>
      <c r="PFG17"/>
      <c r="PFH17" s="20"/>
      <c r="PFI17"/>
      <c r="PFJ17" s="20"/>
      <c r="PFK17"/>
      <c r="PFL17" s="20"/>
      <c r="PFM17"/>
      <c r="PFN17" s="20"/>
      <c r="PFO17"/>
      <c r="PFP17" s="20"/>
      <c r="PFQ17"/>
      <c r="PFR17" s="20"/>
      <c r="PFS17"/>
      <c r="PFT17" s="20"/>
      <c r="PFU17"/>
      <c r="PFV17" s="20"/>
      <c r="PFW17"/>
      <c r="PFX17" s="20"/>
      <c r="PFY17"/>
      <c r="PFZ17" s="20"/>
      <c r="PGA17"/>
      <c r="PGB17" s="20"/>
      <c r="PGC17"/>
      <c r="PGD17" s="20"/>
      <c r="PGE17"/>
      <c r="PGF17" s="20"/>
      <c r="PGG17"/>
      <c r="PGH17" s="20"/>
      <c r="PGI17"/>
      <c r="PGJ17" s="20"/>
      <c r="PGK17"/>
      <c r="PGL17" s="20"/>
      <c r="PGM17"/>
      <c r="PGN17" s="20"/>
      <c r="PGO17"/>
      <c r="PGP17" s="20"/>
      <c r="PGQ17"/>
      <c r="PGR17" s="20"/>
      <c r="PGS17"/>
      <c r="PGT17" s="20"/>
      <c r="PGU17"/>
      <c r="PGV17" s="20"/>
      <c r="PGW17"/>
      <c r="PGX17" s="20"/>
      <c r="PGY17"/>
      <c r="PGZ17" s="20"/>
      <c r="PHA17"/>
      <c r="PHB17" s="20"/>
      <c r="PHC17"/>
      <c r="PHD17" s="20"/>
      <c r="PHE17"/>
      <c r="PHF17" s="20"/>
      <c r="PHG17"/>
      <c r="PHH17" s="20"/>
      <c r="PHI17"/>
      <c r="PHJ17" s="20"/>
      <c r="PHK17"/>
      <c r="PHL17" s="20"/>
      <c r="PHM17"/>
      <c r="PHN17" s="20"/>
      <c r="PHO17"/>
      <c r="PHP17" s="20"/>
      <c r="PHQ17"/>
      <c r="PHR17" s="20"/>
      <c r="PHS17"/>
      <c r="PHT17" s="20"/>
      <c r="PHU17"/>
      <c r="PHV17" s="20"/>
      <c r="PHW17"/>
      <c r="PHX17" s="20"/>
      <c r="PHY17"/>
      <c r="PHZ17" s="20"/>
      <c r="PIA17"/>
      <c r="PIB17" s="20"/>
      <c r="PIC17"/>
      <c r="PID17" s="20"/>
      <c r="PIE17"/>
      <c r="PIF17" s="20"/>
      <c r="PIG17"/>
      <c r="PIH17" s="20"/>
      <c r="PII17"/>
      <c r="PIJ17" s="20"/>
      <c r="PIK17"/>
      <c r="PIL17" s="20"/>
      <c r="PIM17"/>
      <c r="PIN17" s="20"/>
      <c r="PIO17"/>
      <c r="PIP17" s="20"/>
      <c r="PIQ17"/>
      <c r="PIR17" s="20"/>
      <c r="PIS17"/>
      <c r="PIT17" s="20"/>
      <c r="PIU17"/>
      <c r="PIV17" s="20"/>
      <c r="PIW17"/>
      <c r="PIX17" s="20"/>
      <c r="PIY17"/>
      <c r="PIZ17" s="20"/>
      <c r="PJA17"/>
      <c r="PJB17" s="20"/>
      <c r="PJC17"/>
      <c r="PJD17" s="20"/>
      <c r="PJE17"/>
      <c r="PJF17" s="20"/>
      <c r="PJG17"/>
      <c r="PJH17" s="20"/>
      <c r="PJI17"/>
      <c r="PJJ17" s="20"/>
      <c r="PJK17"/>
      <c r="PJL17" s="20"/>
      <c r="PJM17"/>
      <c r="PJN17" s="20"/>
      <c r="PJO17"/>
      <c r="PJP17" s="20"/>
      <c r="PJQ17"/>
      <c r="PJR17" s="20"/>
      <c r="PJS17"/>
      <c r="PJT17" s="20"/>
      <c r="PJU17"/>
      <c r="PJV17" s="20"/>
      <c r="PJW17"/>
      <c r="PJX17" s="20"/>
      <c r="PJY17"/>
      <c r="PJZ17" s="20"/>
      <c r="PKA17"/>
      <c r="PKB17" s="20"/>
      <c r="PKC17"/>
      <c r="PKD17" s="20"/>
      <c r="PKE17"/>
      <c r="PKF17" s="20"/>
      <c r="PKG17"/>
      <c r="PKH17" s="20"/>
      <c r="PKI17"/>
      <c r="PKJ17" s="20"/>
      <c r="PKK17"/>
      <c r="PKL17" s="20"/>
      <c r="PKM17"/>
      <c r="PKN17" s="20"/>
      <c r="PKO17"/>
      <c r="PKP17" s="20"/>
      <c r="PKQ17"/>
      <c r="PKR17" s="20"/>
      <c r="PKS17"/>
      <c r="PKT17" s="20"/>
      <c r="PKU17"/>
      <c r="PKV17" s="20"/>
      <c r="PKW17"/>
      <c r="PKX17" s="20"/>
      <c r="PKY17"/>
      <c r="PKZ17" s="20"/>
      <c r="PLA17"/>
      <c r="PLB17" s="20"/>
      <c r="PLC17"/>
      <c r="PLD17" s="20"/>
      <c r="PLE17"/>
      <c r="PLF17" s="20"/>
      <c r="PLG17"/>
      <c r="PLH17" s="20"/>
      <c r="PLI17"/>
      <c r="PLJ17" s="20"/>
      <c r="PLK17"/>
      <c r="PLL17" s="20"/>
      <c r="PLM17"/>
      <c r="PLN17" s="20"/>
      <c r="PLO17"/>
      <c r="PLP17" s="20"/>
      <c r="PLQ17"/>
      <c r="PLR17" s="20"/>
      <c r="PLS17"/>
      <c r="PLT17" s="20"/>
      <c r="PLU17"/>
      <c r="PLV17" s="20"/>
      <c r="PLW17"/>
      <c r="PLX17" s="20"/>
      <c r="PLY17"/>
      <c r="PLZ17" s="20"/>
      <c r="PMA17"/>
      <c r="PMB17" s="20"/>
      <c r="PMC17"/>
      <c r="PMD17" s="20"/>
      <c r="PME17"/>
      <c r="PMF17" s="20"/>
      <c r="PMG17"/>
      <c r="PMH17" s="20"/>
      <c r="PMI17"/>
      <c r="PMJ17" s="20"/>
      <c r="PMK17"/>
      <c r="PML17" s="20"/>
      <c r="PMM17"/>
      <c r="PMN17" s="20"/>
      <c r="PMO17"/>
      <c r="PMP17" s="20"/>
      <c r="PMQ17"/>
      <c r="PMR17" s="20"/>
      <c r="PMS17"/>
      <c r="PMT17" s="20"/>
      <c r="PMU17"/>
      <c r="PMV17" s="20"/>
      <c r="PMW17"/>
      <c r="PMX17" s="20"/>
      <c r="PMY17"/>
      <c r="PMZ17" s="20"/>
      <c r="PNA17"/>
      <c r="PNB17" s="20"/>
      <c r="PNC17"/>
      <c r="PND17" s="20"/>
      <c r="PNE17"/>
      <c r="PNF17" s="20"/>
      <c r="PNG17"/>
      <c r="PNH17" s="20"/>
      <c r="PNI17"/>
      <c r="PNJ17" s="20"/>
      <c r="PNK17"/>
      <c r="PNL17" s="20"/>
      <c r="PNM17"/>
      <c r="PNN17" s="20"/>
      <c r="PNO17"/>
      <c r="PNP17" s="20"/>
      <c r="PNQ17"/>
      <c r="PNR17" s="20"/>
      <c r="PNS17"/>
      <c r="PNT17" s="20"/>
      <c r="PNU17"/>
      <c r="PNV17" s="20"/>
      <c r="PNW17"/>
      <c r="PNX17" s="20"/>
      <c r="PNY17"/>
      <c r="PNZ17" s="20"/>
      <c r="POA17"/>
      <c r="POB17" s="20"/>
      <c r="POC17"/>
      <c r="POD17" s="20"/>
      <c r="POE17"/>
      <c r="POF17" s="20"/>
      <c r="POG17"/>
      <c r="POH17" s="20"/>
      <c r="POI17"/>
      <c r="POJ17" s="20"/>
      <c r="POK17"/>
      <c r="POL17" s="20"/>
      <c r="POM17"/>
      <c r="PON17" s="20"/>
      <c r="POO17"/>
      <c r="POP17" s="20"/>
      <c r="POQ17"/>
      <c r="POR17" s="20"/>
      <c r="POS17"/>
      <c r="POT17" s="20"/>
      <c r="POU17"/>
      <c r="POV17" s="20"/>
      <c r="POW17"/>
      <c r="POX17" s="20"/>
      <c r="POY17"/>
      <c r="POZ17" s="20"/>
      <c r="PPA17"/>
      <c r="PPB17" s="20"/>
      <c r="PPC17"/>
      <c r="PPD17" s="20"/>
      <c r="PPE17"/>
      <c r="PPF17" s="20"/>
      <c r="PPG17"/>
      <c r="PPH17" s="20"/>
      <c r="PPI17"/>
      <c r="PPJ17" s="20"/>
      <c r="PPK17"/>
      <c r="PPL17" s="20"/>
      <c r="PPM17"/>
      <c r="PPN17" s="20"/>
      <c r="PPO17"/>
      <c r="PPP17" s="20"/>
      <c r="PPQ17"/>
      <c r="PPR17" s="20"/>
      <c r="PPS17"/>
      <c r="PPT17" s="20"/>
      <c r="PPU17"/>
      <c r="PPV17" s="20"/>
      <c r="PPW17"/>
      <c r="PPX17" s="20"/>
      <c r="PPY17"/>
      <c r="PPZ17" s="20"/>
      <c r="PQA17"/>
      <c r="PQB17" s="20"/>
      <c r="PQC17"/>
      <c r="PQD17" s="20"/>
      <c r="PQE17"/>
      <c r="PQF17" s="20"/>
      <c r="PQG17"/>
      <c r="PQH17" s="20"/>
      <c r="PQI17"/>
      <c r="PQJ17" s="20"/>
      <c r="PQK17"/>
      <c r="PQL17" s="20"/>
      <c r="PQM17"/>
      <c r="PQN17" s="20"/>
      <c r="PQO17"/>
      <c r="PQP17" s="20"/>
      <c r="PQQ17"/>
      <c r="PQR17" s="20"/>
      <c r="PQS17"/>
      <c r="PQT17" s="20"/>
      <c r="PQU17"/>
      <c r="PQV17" s="20"/>
      <c r="PQW17"/>
      <c r="PQX17" s="20"/>
      <c r="PQY17"/>
      <c r="PQZ17" s="20"/>
      <c r="PRA17"/>
      <c r="PRB17" s="20"/>
      <c r="PRC17"/>
      <c r="PRD17" s="20"/>
      <c r="PRE17"/>
      <c r="PRF17" s="20"/>
      <c r="PRG17"/>
      <c r="PRH17" s="20"/>
      <c r="PRI17"/>
      <c r="PRJ17" s="20"/>
      <c r="PRK17"/>
      <c r="PRL17" s="20"/>
      <c r="PRM17"/>
      <c r="PRN17" s="20"/>
      <c r="PRO17"/>
      <c r="PRP17" s="20"/>
      <c r="PRQ17"/>
      <c r="PRR17" s="20"/>
      <c r="PRS17"/>
      <c r="PRT17" s="20"/>
      <c r="PRU17"/>
      <c r="PRV17" s="20"/>
      <c r="PRW17"/>
      <c r="PRX17" s="20"/>
      <c r="PRY17"/>
      <c r="PRZ17" s="20"/>
      <c r="PSA17"/>
      <c r="PSB17" s="20"/>
      <c r="PSC17"/>
      <c r="PSD17" s="20"/>
      <c r="PSE17"/>
      <c r="PSF17" s="20"/>
      <c r="PSG17"/>
      <c r="PSH17" s="20"/>
      <c r="PSI17"/>
      <c r="PSJ17" s="20"/>
      <c r="PSK17"/>
      <c r="PSL17" s="20"/>
      <c r="PSM17"/>
      <c r="PSN17" s="20"/>
      <c r="PSO17"/>
      <c r="PSP17" s="20"/>
      <c r="PSQ17"/>
      <c r="PSR17" s="20"/>
      <c r="PSS17"/>
      <c r="PST17" s="20"/>
      <c r="PSU17"/>
      <c r="PSV17" s="20"/>
      <c r="PSW17"/>
      <c r="PSX17" s="20"/>
      <c r="PSY17"/>
      <c r="PSZ17" s="20"/>
      <c r="PTA17"/>
      <c r="PTB17" s="20"/>
      <c r="PTC17"/>
      <c r="PTD17" s="20"/>
      <c r="PTE17"/>
      <c r="PTF17" s="20"/>
      <c r="PTG17"/>
      <c r="PTH17" s="20"/>
      <c r="PTI17"/>
      <c r="PTJ17" s="20"/>
      <c r="PTK17"/>
      <c r="PTL17" s="20"/>
      <c r="PTM17"/>
      <c r="PTN17" s="20"/>
      <c r="PTO17"/>
      <c r="PTP17" s="20"/>
      <c r="PTQ17"/>
      <c r="PTR17" s="20"/>
      <c r="PTS17"/>
      <c r="PTT17" s="20"/>
      <c r="PTU17"/>
      <c r="PTV17" s="20"/>
      <c r="PTW17"/>
      <c r="PTX17" s="20"/>
      <c r="PTY17"/>
      <c r="PTZ17" s="20"/>
      <c r="PUA17"/>
      <c r="PUB17" s="20"/>
      <c r="PUC17"/>
      <c r="PUD17" s="20"/>
      <c r="PUE17"/>
      <c r="PUF17" s="20"/>
      <c r="PUG17"/>
      <c r="PUH17" s="20"/>
      <c r="PUI17"/>
      <c r="PUJ17" s="20"/>
      <c r="PUK17"/>
      <c r="PUL17" s="20"/>
      <c r="PUM17"/>
      <c r="PUN17" s="20"/>
      <c r="PUO17"/>
      <c r="PUP17" s="20"/>
      <c r="PUQ17"/>
      <c r="PUR17" s="20"/>
      <c r="PUS17"/>
      <c r="PUT17" s="20"/>
      <c r="PUU17"/>
      <c r="PUV17" s="20"/>
      <c r="PUW17"/>
      <c r="PUX17" s="20"/>
      <c r="PUY17"/>
      <c r="PUZ17" s="20"/>
      <c r="PVA17"/>
      <c r="PVB17" s="20"/>
      <c r="PVC17"/>
      <c r="PVD17" s="20"/>
      <c r="PVE17"/>
      <c r="PVF17" s="20"/>
      <c r="PVG17"/>
      <c r="PVH17" s="20"/>
      <c r="PVI17"/>
      <c r="PVJ17" s="20"/>
      <c r="PVK17"/>
      <c r="PVL17" s="20"/>
      <c r="PVM17"/>
      <c r="PVN17" s="20"/>
      <c r="PVO17"/>
      <c r="PVP17" s="20"/>
      <c r="PVQ17"/>
      <c r="PVR17" s="20"/>
      <c r="PVS17"/>
      <c r="PVT17" s="20"/>
      <c r="PVU17"/>
      <c r="PVV17" s="20"/>
      <c r="PVW17"/>
      <c r="PVX17" s="20"/>
      <c r="PVY17"/>
      <c r="PVZ17" s="20"/>
      <c r="PWA17"/>
      <c r="PWB17" s="20"/>
      <c r="PWC17"/>
      <c r="PWD17" s="20"/>
      <c r="PWE17"/>
      <c r="PWF17" s="20"/>
      <c r="PWG17"/>
      <c r="PWH17" s="20"/>
      <c r="PWI17"/>
      <c r="PWJ17" s="20"/>
      <c r="PWK17"/>
      <c r="PWL17" s="20"/>
      <c r="PWM17"/>
      <c r="PWN17" s="20"/>
      <c r="PWO17"/>
      <c r="PWP17" s="20"/>
      <c r="PWQ17"/>
      <c r="PWR17" s="20"/>
      <c r="PWS17"/>
      <c r="PWT17" s="20"/>
      <c r="PWU17"/>
      <c r="PWV17" s="20"/>
      <c r="PWW17"/>
      <c r="PWX17" s="20"/>
      <c r="PWY17"/>
      <c r="PWZ17" s="20"/>
      <c r="PXA17"/>
      <c r="PXB17" s="20"/>
      <c r="PXC17"/>
      <c r="PXD17" s="20"/>
      <c r="PXE17"/>
      <c r="PXF17" s="20"/>
      <c r="PXG17"/>
      <c r="PXH17" s="20"/>
      <c r="PXI17"/>
      <c r="PXJ17" s="20"/>
      <c r="PXK17"/>
      <c r="PXL17" s="20"/>
      <c r="PXM17"/>
      <c r="PXN17" s="20"/>
      <c r="PXO17"/>
      <c r="PXP17" s="20"/>
      <c r="PXQ17"/>
      <c r="PXR17" s="20"/>
      <c r="PXS17"/>
      <c r="PXT17" s="20"/>
      <c r="PXU17"/>
      <c r="PXV17" s="20"/>
      <c r="PXW17"/>
      <c r="PXX17" s="20"/>
      <c r="PXY17"/>
      <c r="PXZ17" s="20"/>
      <c r="PYA17"/>
      <c r="PYB17" s="20"/>
      <c r="PYC17"/>
      <c r="PYD17" s="20"/>
      <c r="PYE17"/>
      <c r="PYF17" s="20"/>
      <c r="PYG17"/>
      <c r="PYH17" s="20"/>
      <c r="PYI17"/>
      <c r="PYJ17" s="20"/>
      <c r="PYK17"/>
      <c r="PYL17" s="20"/>
      <c r="PYM17"/>
      <c r="PYN17" s="20"/>
      <c r="PYO17"/>
      <c r="PYP17" s="20"/>
      <c r="PYQ17"/>
      <c r="PYR17" s="20"/>
      <c r="PYS17"/>
      <c r="PYT17" s="20"/>
      <c r="PYU17"/>
      <c r="PYV17" s="20"/>
      <c r="PYW17"/>
      <c r="PYX17" s="20"/>
      <c r="PYY17"/>
      <c r="PYZ17" s="20"/>
      <c r="PZA17"/>
      <c r="PZB17" s="20"/>
      <c r="PZC17"/>
      <c r="PZD17" s="20"/>
      <c r="PZE17"/>
      <c r="PZF17" s="20"/>
      <c r="PZG17"/>
      <c r="PZH17" s="20"/>
      <c r="PZI17"/>
      <c r="PZJ17" s="20"/>
      <c r="PZK17"/>
      <c r="PZL17" s="20"/>
      <c r="PZM17"/>
      <c r="PZN17" s="20"/>
      <c r="PZO17"/>
      <c r="PZP17" s="20"/>
      <c r="PZQ17"/>
      <c r="PZR17" s="20"/>
      <c r="PZS17"/>
      <c r="PZT17" s="20"/>
      <c r="PZU17"/>
      <c r="PZV17" s="20"/>
      <c r="PZW17"/>
      <c r="PZX17" s="20"/>
      <c r="PZY17"/>
      <c r="PZZ17" s="20"/>
      <c r="QAA17"/>
      <c r="QAB17" s="20"/>
      <c r="QAC17"/>
      <c r="QAD17" s="20"/>
      <c r="QAE17"/>
      <c r="QAF17" s="20"/>
      <c r="QAG17"/>
      <c r="QAH17" s="20"/>
      <c r="QAI17"/>
      <c r="QAJ17" s="20"/>
      <c r="QAK17"/>
      <c r="QAL17" s="20"/>
      <c r="QAM17"/>
      <c r="QAN17" s="20"/>
      <c r="QAO17"/>
      <c r="QAP17" s="20"/>
      <c r="QAQ17"/>
      <c r="QAR17" s="20"/>
      <c r="QAS17"/>
      <c r="QAT17" s="20"/>
      <c r="QAU17"/>
      <c r="QAV17" s="20"/>
      <c r="QAW17"/>
      <c r="QAX17" s="20"/>
      <c r="QAY17"/>
      <c r="QAZ17" s="20"/>
      <c r="QBA17"/>
      <c r="QBB17" s="20"/>
      <c r="QBC17"/>
      <c r="QBD17" s="20"/>
      <c r="QBE17"/>
      <c r="QBF17" s="20"/>
      <c r="QBG17"/>
      <c r="QBH17" s="20"/>
      <c r="QBI17"/>
      <c r="QBJ17" s="20"/>
      <c r="QBK17"/>
      <c r="QBL17" s="20"/>
      <c r="QBM17"/>
      <c r="QBN17" s="20"/>
      <c r="QBO17"/>
      <c r="QBP17" s="20"/>
      <c r="QBQ17"/>
      <c r="QBR17" s="20"/>
      <c r="QBS17"/>
      <c r="QBT17" s="20"/>
      <c r="QBU17"/>
      <c r="QBV17" s="20"/>
      <c r="QBW17"/>
      <c r="QBX17" s="20"/>
      <c r="QBY17"/>
      <c r="QBZ17" s="20"/>
      <c r="QCA17"/>
      <c r="QCB17" s="20"/>
      <c r="QCC17"/>
      <c r="QCD17" s="20"/>
      <c r="QCE17"/>
      <c r="QCF17" s="20"/>
      <c r="QCG17"/>
      <c r="QCH17" s="20"/>
      <c r="QCI17"/>
      <c r="QCJ17" s="20"/>
      <c r="QCK17"/>
      <c r="QCL17" s="20"/>
      <c r="QCM17"/>
      <c r="QCN17" s="20"/>
      <c r="QCO17"/>
      <c r="QCP17" s="20"/>
      <c r="QCQ17"/>
      <c r="QCR17" s="20"/>
      <c r="QCS17"/>
      <c r="QCT17" s="20"/>
      <c r="QCU17"/>
      <c r="QCV17" s="20"/>
      <c r="QCW17"/>
      <c r="QCX17" s="20"/>
      <c r="QCY17"/>
      <c r="QCZ17" s="20"/>
      <c r="QDA17"/>
      <c r="QDB17" s="20"/>
      <c r="QDC17"/>
      <c r="QDD17" s="20"/>
      <c r="QDE17"/>
      <c r="QDF17" s="20"/>
      <c r="QDG17"/>
      <c r="QDH17" s="20"/>
      <c r="QDI17"/>
      <c r="QDJ17" s="20"/>
      <c r="QDK17"/>
      <c r="QDL17" s="20"/>
      <c r="QDM17"/>
      <c r="QDN17" s="20"/>
      <c r="QDO17"/>
      <c r="QDP17" s="20"/>
      <c r="QDQ17"/>
      <c r="QDR17" s="20"/>
      <c r="QDS17"/>
      <c r="QDT17" s="20"/>
      <c r="QDU17"/>
      <c r="QDV17" s="20"/>
      <c r="QDW17"/>
      <c r="QDX17" s="20"/>
      <c r="QDY17"/>
      <c r="QDZ17" s="20"/>
      <c r="QEA17"/>
      <c r="QEB17" s="20"/>
      <c r="QEC17"/>
      <c r="QED17" s="20"/>
      <c r="QEE17"/>
      <c r="QEF17" s="20"/>
      <c r="QEG17"/>
      <c r="QEH17" s="20"/>
      <c r="QEI17"/>
      <c r="QEJ17" s="20"/>
      <c r="QEK17"/>
      <c r="QEL17" s="20"/>
      <c r="QEM17"/>
      <c r="QEN17" s="20"/>
      <c r="QEO17"/>
      <c r="QEP17" s="20"/>
      <c r="QEQ17"/>
      <c r="QER17" s="20"/>
      <c r="QES17"/>
      <c r="QET17" s="20"/>
      <c r="QEU17"/>
      <c r="QEV17" s="20"/>
      <c r="QEW17"/>
      <c r="QEX17" s="20"/>
      <c r="QEY17"/>
      <c r="QEZ17" s="20"/>
      <c r="QFA17"/>
      <c r="QFB17" s="20"/>
      <c r="QFC17"/>
      <c r="QFD17" s="20"/>
      <c r="QFE17"/>
      <c r="QFF17" s="20"/>
      <c r="QFG17"/>
      <c r="QFH17" s="20"/>
      <c r="QFI17"/>
      <c r="QFJ17" s="20"/>
      <c r="QFK17"/>
      <c r="QFL17" s="20"/>
      <c r="QFM17"/>
      <c r="QFN17" s="20"/>
      <c r="QFO17"/>
      <c r="QFP17" s="20"/>
      <c r="QFQ17"/>
      <c r="QFR17" s="20"/>
      <c r="QFS17"/>
      <c r="QFT17" s="20"/>
      <c r="QFU17"/>
      <c r="QFV17" s="20"/>
      <c r="QFW17"/>
      <c r="QFX17" s="20"/>
      <c r="QFY17"/>
      <c r="QFZ17" s="20"/>
      <c r="QGA17"/>
      <c r="QGB17" s="20"/>
      <c r="QGC17"/>
      <c r="QGD17" s="20"/>
      <c r="QGE17"/>
      <c r="QGF17" s="20"/>
      <c r="QGG17"/>
      <c r="QGH17" s="20"/>
      <c r="QGI17"/>
      <c r="QGJ17" s="20"/>
      <c r="QGK17"/>
      <c r="QGL17" s="20"/>
      <c r="QGM17"/>
      <c r="QGN17" s="20"/>
      <c r="QGO17"/>
      <c r="QGP17" s="20"/>
      <c r="QGQ17"/>
      <c r="QGR17" s="20"/>
      <c r="QGS17"/>
      <c r="QGT17" s="20"/>
      <c r="QGU17"/>
      <c r="QGV17" s="20"/>
      <c r="QGW17"/>
      <c r="QGX17" s="20"/>
      <c r="QGY17"/>
      <c r="QGZ17" s="20"/>
      <c r="QHA17"/>
      <c r="QHB17" s="20"/>
      <c r="QHC17"/>
      <c r="QHD17" s="20"/>
      <c r="QHE17"/>
      <c r="QHF17" s="20"/>
      <c r="QHG17"/>
      <c r="QHH17" s="20"/>
      <c r="QHI17"/>
      <c r="QHJ17" s="20"/>
      <c r="QHK17"/>
      <c r="QHL17" s="20"/>
      <c r="QHM17"/>
      <c r="QHN17" s="20"/>
      <c r="QHO17"/>
      <c r="QHP17" s="20"/>
      <c r="QHQ17"/>
      <c r="QHR17" s="20"/>
      <c r="QHS17"/>
      <c r="QHT17" s="20"/>
      <c r="QHU17"/>
      <c r="QHV17" s="20"/>
      <c r="QHW17"/>
      <c r="QHX17" s="20"/>
      <c r="QHY17"/>
      <c r="QHZ17" s="20"/>
      <c r="QIA17"/>
      <c r="QIB17" s="20"/>
      <c r="QIC17"/>
      <c r="QID17" s="20"/>
      <c r="QIE17"/>
      <c r="QIF17" s="20"/>
      <c r="QIG17"/>
      <c r="QIH17" s="20"/>
      <c r="QII17"/>
      <c r="QIJ17" s="20"/>
      <c r="QIK17"/>
      <c r="QIL17" s="20"/>
      <c r="QIM17"/>
      <c r="QIN17" s="20"/>
      <c r="QIO17"/>
      <c r="QIP17" s="20"/>
      <c r="QIQ17"/>
      <c r="QIR17" s="20"/>
      <c r="QIS17"/>
      <c r="QIT17" s="20"/>
      <c r="QIU17"/>
      <c r="QIV17" s="20"/>
      <c r="QIW17"/>
      <c r="QIX17" s="20"/>
      <c r="QIY17"/>
      <c r="QIZ17" s="20"/>
      <c r="QJA17"/>
      <c r="QJB17" s="20"/>
      <c r="QJC17"/>
      <c r="QJD17" s="20"/>
      <c r="QJE17"/>
      <c r="QJF17" s="20"/>
      <c r="QJG17"/>
      <c r="QJH17" s="20"/>
      <c r="QJI17"/>
      <c r="QJJ17" s="20"/>
      <c r="QJK17"/>
      <c r="QJL17" s="20"/>
      <c r="QJM17"/>
      <c r="QJN17" s="20"/>
      <c r="QJO17"/>
      <c r="QJP17" s="20"/>
      <c r="QJQ17"/>
      <c r="QJR17" s="20"/>
      <c r="QJS17"/>
      <c r="QJT17" s="20"/>
      <c r="QJU17"/>
      <c r="QJV17" s="20"/>
      <c r="QJW17"/>
      <c r="QJX17" s="20"/>
      <c r="QJY17"/>
      <c r="QJZ17" s="20"/>
      <c r="QKA17"/>
      <c r="QKB17" s="20"/>
      <c r="QKC17"/>
      <c r="QKD17" s="20"/>
      <c r="QKE17"/>
      <c r="QKF17" s="20"/>
      <c r="QKG17"/>
      <c r="QKH17" s="20"/>
      <c r="QKI17"/>
      <c r="QKJ17" s="20"/>
      <c r="QKK17"/>
      <c r="QKL17" s="20"/>
      <c r="QKM17"/>
      <c r="QKN17" s="20"/>
      <c r="QKO17"/>
      <c r="QKP17" s="20"/>
      <c r="QKQ17"/>
      <c r="QKR17" s="20"/>
      <c r="QKS17"/>
      <c r="QKT17" s="20"/>
      <c r="QKU17"/>
      <c r="QKV17" s="20"/>
      <c r="QKW17"/>
      <c r="QKX17" s="20"/>
      <c r="QKY17"/>
      <c r="QKZ17" s="20"/>
      <c r="QLA17"/>
      <c r="QLB17" s="20"/>
      <c r="QLC17"/>
      <c r="QLD17" s="20"/>
      <c r="QLE17"/>
      <c r="QLF17" s="20"/>
      <c r="QLG17"/>
      <c r="QLH17" s="20"/>
      <c r="QLI17"/>
      <c r="QLJ17" s="20"/>
      <c r="QLK17"/>
      <c r="QLL17" s="20"/>
      <c r="QLM17"/>
      <c r="QLN17" s="20"/>
      <c r="QLO17"/>
      <c r="QLP17" s="20"/>
      <c r="QLQ17"/>
      <c r="QLR17" s="20"/>
      <c r="QLS17"/>
      <c r="QLT17" s="20"/>
      <c r="QLU17"/>
      <c r="QLV17" s="20"/>
      <c r="QLW17"/>
      <c r="QLX17" s="20"/>
      <c r="QLY17"/>
      <c r="QLZ17" s="20"/>
      <c r="QMA17"/>
      <c r="QMB17" s="20"/>
      <c r="QMC17"/>
      <c r="QMD17" s="20"/>
      <c r="QME17"/>
      <c r="QMF17" s="20"/>
      <c r="QMG17"/>
      <c r="QMH17" s="20"/>
      <c r="QMI17"/>
      <c r="QMJ17" s="20"/>
      <c r="QMK17"/>
      <c r="QML17" s="20"/>
      <c r="QMM17"/>
      <c r="QMN17" s="20"/>
      <c r="QMO17"/>
      <c r="QMP17" s="20"/>
      <c r="QMQ17"/>
      <c r="QMR17" s="20"/>
      <c r="QMS17"/>
      <c r="QMT17" s="20"/>
      <c r="QMU17"/>
      <c r="QMV17" s="20"/>
      <c r="QMW17"/>
      <c r="QMX17" s="20"/>
      <c r="QMY17"/>
      <c r="QMZ17" s="20"/>
      <c r="QNA17"/>
      <c r="QNB17" s="20"/>
      <c r="QNC17"/>
      <c r="QND17" s="20"/>
      <c r="QNE17"/>
      <c r="QNF17" s="20"/>
      <c r="QNG17"/>
      <c r="QNH17" s="20"/>
      <c r="QNI17"/>
      <c r="QNJ17" s="20"/>
      <c r="QNK17"/>
      <c r="QNL17" s="20"/>
      <c r="QNM17"/>
      <c r="QNN17" s="20"/>
      <c r="QNO17"/>
      <c r="QNP17" s="20"/>
      <c r="QNQ17"/>
      <c r="QNR17" s="20"/>
      <c r="QNS17"/>
      <c r="QNT17" s="20"/>
      <c r="QNU17"/>
      <c r="QNV17" s="20"/>
      <c r="QNW17"/>
      <c r="QNX17" s="20"/>
      <c r="QNY17"/>
      <c r="QNZ17" s="20"/>
      <c r="QOA17"/>
      <c r="QOB17" s="20"/>
      <c r="QOC17"/>
      <c r="QOD17" s="20"/>
      <c r="QOE17"/>
      <c r="QOF17" s="20"/>
      <c r="QOG17"/>
      <c r="QOH17" s="20"/>
      <c r="QOI17"/>
      <c r="QOJ17" s="20"/>
      <c r="QOK17"/>
      <c r="QOL17" s="20"/>
      <c r="QOM17"/>
      <c r="QON17" s="20"/>
      <c r="QOO17"/>
      <c r="QOP17" s="20"/>
      <c r="QOQ17"/>
      <c r="QOR17" s="20"/>
      <c r="QOS17"/>
      <c r="QOT17" s="20"/>
      <c r="QOU17"/>
      <c r="QOV17" s="20"/>
      <c r="QOW17"/>
      <c r="QOX17" s="20"/>
      <c r="QOY17"/>
      <c r="QOZ17" s="20"/>
      <c r="QPA17"/>
      <c r="QPB17" s="20"/>
      <c r="QPC17"/>
      <c r="QPD17" s="20"/>
      <c r="QPE17"/>
      <c r="QPF17" s="20"/>
      <c r="QPG17"/>
      <c r="QPH17" s="20"/>
      <c r="QPI17"/>
      <c r="QPJ17" s="20"/>
      <c r="QPK17"/>
      <c r="QPL17" s="20"/>
      <c r="QPM17"/>
      <c r="QPN17" s="20"/>
      <c r="QPO17"/>
      <c r="QPP17" s="20"/>
      <c r="QPQ17"/>
      <c r="QPR17" s="20"/>
      <c r="QPS17"/>
      <c r="QPT17" s="20"/>
      <c r="QPU17"/>
      <c r="QPV17" s="20"/>
      <c r="QPW17"/>
      <c r="QPX17" s="20"/>
      <c r="QPY17"/>
      <c r="QPZ17" s="20"/>
      <c r="QQA17"/>
      <c r="QQB17" s="20"/>
      <c r="QQC17"/>
      <c r="QQD17" s="20"/>
      <c r="QQE17"/>
      <c r="QQF17" s="20"/>
      <c r="QQG17"/>
      <c r="QQH17" s="20"/>
      <c r="QQI17"/>
      <c r="QQJ17" s="20"/>
      <c r="QQK17"/>
      <c r="QQL17" s="20"/>
      <c r="QQM17"/>
      <c r="QQN17" s="20"/>
      <c r="QQO17"/>
      <c r="QQP17" s="20"/>
      <c r="QQQ17"/>
      <c r="QQR17" s="20"/>
      <c r="QQS17"/>
      <c r="QQT17" s="20"/>
      <c r="QQU17"/>
      <c r="QQV17" s="20"/>
      <c r="QQW17"/>
      <c r="QQX17" s="20"/>
      <c r="QQY17"/>
      <c r="QQZ17" s="20"/>
      <c r="QRA17"/>
      <c r="QRB17" s="20"/>
      <c r="QRC17"/>
      <c r="QRD17" s="20"/>
      <c r="QRE17"/>
      <c r="QRF17" s="20"/>
      <c r="QRG17"/>
      <c r="QRH17" s="20"/>
      <c r="QRI17"/>
      <c r="QRJ17" s="20"/>
      <c r="QRK17"/>
      <c r="QRL17" s="20"/>
      <c r="QRM17"/>
      <c r="QRN17" s="20"/>
      <c r="QRO17"/>
      <c r="QRP17" s="20"/>
      <c r="QRQ17"/>
      <c r="QRR17" s="20"/>
      <c r="QRS17"/>
      <c r="QRT17" s="20"/>
      <c r="QRU17"/>
      <c r="QRV17" s="20"/>
      <c r="QRW17"/>
      <c r="QRX17" s="20"/>
      <c r="QRY17"/>
      <c r="QRZ17" s="20"/>
      <c r="QSA17"/>
      <c r="QSB17" s="20"/>
      <c r="QSC17"/>
      <c r="QSD17" s="20"/>
      <c r="QSE17"/>
      <c r="QSF17" s="20"/>
      <c r="QSG17"/>
      <c r="QSH17" s="20"/>
      <c r="QSI17"/>
      <c r="QSJ17" s="20"/>
      <c r="QSK17"/>
      <c r="QSL17" s="20"/>
      <c r="QSM17"/>
      <c r="QSN17" s="20"/>
      <c r="QSO17"/>
      <c r="QSP17" s="20"/>
      <c r="QSQ17"/>
      <c r="QSR17" s="20"/>
      <c r="QSS17"/>
      <c r="QST17" s="20"/>
      <c r="QSU17"/>
      <c r="QSV17" s="20"/>
      <c r="QSW17"/>
      <c r="QSX17" s="20"/>
      <c r="QSY17"/>
      <c r="QSZ17" s="20"/>
      <c r="QTA17"/>
      <c r="QTB17" s="20"/>
      <c r="QTC17"/>
      <c r="QTD17" s="20"/>
      <c r="QTE17"/>
      <c r="QTF17" s="20"/>
      <c r="QTG17"/>
      <c r="QTH17" s="20"/>
      <c r="QTI17"/>
      <c r="QTJ17" s="20"/>
      <c r="QTK17"/>
      <c r="QTL17" s="20"/>
      <c r="QTM17"/>
      <c r="QTN17" s="20"/>
      <c r="QTO17"/>
      <c r="QTP17" s="20"/>
      <c r="QTQ17"/>
      <c r="QTR17" s="20"/>
      <c r="QTS17"/>
      <c r="QTT17" s="20"/>
      <c r="QTU17"/>
      <c r="QTV17" s="20"/>
      <c r="QTW17"/>
      <c r="QTX17" s="20"/>
      <c r="QTY17"/>
      <c r="QTZ17" s="20"/>
      <c r="QUA17"/>
      <c r="QUB17" s="20"/>
      <c r="QUC17"/>
      <c r="QUD17" s="20"/>
      <c r="QUE17"/>
      <c r="QUF17" s="20"/>
      <c r="QUG17"/>
      <c r="QUH17" s="20"/>
      <c r="QUI17"/>
      <c r="QUJ17" s="20"/>
      <c r="QUK17"/>
      <c r="QUL17" s="20"/>
      <c r="QUM17"/>
      <c r="QUN17" s="20"/>
      <c r="QUO17"/>
      <c r="QUP17" s="20"/>
      <c r="QUQ17"/>
      <c r="QUR17" s="20"/>
      <c r="QUS17"/>
      <c r="QUT17" s="20"/>
      <c r="QUU17"/>
      <c r="QUV17" s="20"/>
      <c r="QUW17"/>
      <c r="QUX17" s="20"/>
      <c r="QUY17"/>
      <c r="QUZ17" s="20"/>
      <c r="QVA17"/>
      <c r="QVB17" s="20"/>
      <c r="QVC17"/>
      <c r="QVD17" s="20"/>
      <c r="QVE17"/>
      <c r="QVF17" s="20"/>
      <c r="QVG17"/>
      <c r="QVH17" s="20"/>
      <c r="QVI17"/>
      <c r="QVJ17" s="20"/>
      <c r="QVK17"/>
      <c r="QVL17" s="20"/>
      <c r="QVM17"/>
      <c r="QVN17" s="20"/>
      <c r="QVO17"/>
      <c r="QVP17" s="20"/>
      <c r="QVQ17"/>
      <c r="QVR17" s="20"/>
      <c r="QVS17"/>
      <c r="QVT17" s="20"/>
      <c r="QVU17"/>
      <c r="QVV17" s="20"/>
      <c r="QVW17"/>
      <c r="QVX17" s="20"/>
      <c r="QVY17"/>
      <c r="QVZ17" s="20"/>
      <c r="QWA17"/>
      <c r="QWB17" s="20"/>
      <c r="QWC17"/>
      <c r="QWD17" s="20"/>
      <c r="QWE17"/>
      <c r="QWF17" s="20"/>
      <c r="QWG17"/>
      <c r="QWH17" s="20"/>
      <c r="QWI17"/>
      <c r="QWJ17" s="20"/>
      <c r="QWK17"/>
      <c r="QWL17" s="20"/>
      <c r="QWM17"/>
      <c r="QWN17" s="20"/>
      <c r="QWO17"/>
      <c r="QWP17" s="20"/>
      <c r="QWQ17"/>
      <c r="QWR17" s="20"/>
      <c r="QWS17"/>
      <c r="QWT17" s="20"/>
      <c r="QWU17"/>
      <c r="QWV17" s="20"/>
      <c r="QWW17"/>
      <c r="QWX17" s="20"/>
      <c r="QWY17"/>
      <c r="QWZ17" s="20"/>
      <c r="QXA17"/>
      <c r="QXB17" s="20"/>
      <c r="QXC17"/>
      <c r="QXD17" s="20"/>
      <c r="QXE17"/>
      <c r="QXF17" s="20"/>
      <c r="QXG17"/>
      <c r="QXH17" s="20"/>
      <c r="QXI17"/>
      <c r="QXJ17" s="20"/>
      <c r="QXK17"/>
      <c r="QXL17" s="20"/>
      <c r="QXM17"/>
      <c r="QXN17" s="20"/>
      <c r="QXO17"/>
      <c r="QXP17" s="20"/>
      <c r="QXQ17"/>
      <c r="QXR17" s="20"/>
      <c r="QXS17"/>
      <c r="QXT17" s="20"/>
      <c r="QXU17"/>
      <c r="QXV17" s="20"/>
      <c r="QXW17"/>
      <c r="QXX17" s="20"/>
      <c r="QXY17"/>
      <c r="QXZ17" s="20"/>
      <c r="QYA17"/>
      <c r="QYB17" s="20"/>
      <c r="QYC17"/>
      <c r="QYD17" s="20"/>
      <c r="QYE17"/>
      <c r="QYF17" s="20"/>
      <c r="QYG17"/>
      <c r="QYH17" s="20"/>
      <c r="QYI17"/>
      <c r="QYJ17" s="20"/>
      <c r="QYK17"/>
      <c r="QYL17" s="20"/>
      <c r="QYM17"/>
      <c r="QYN17" s="20"/>
      <c r="QYO17"/>
      <c r="QYP17" s="20"/>
      <c r="QYQ17"/>
      <c r="QYR17" s="20"/>
      <c r="QYS17"/>
      <c r="QYT17" s="20"/>
      <c r="QYU17"/>
      <c r="QYV17" s="20"/>
      <c r="QYW17"/>
      <c r="QYX17" s="20"/>
      <c r="QYY17"/>
      <c r="QYZ17" s="20"/>
      <c r="QZA17"/>
      <c r="QZB17" s="20"/>
      <c r="QZC17"/>
      <c r="QZD17" s="20"/>
      <c r="QZE17"/>
      <c r="QZF17" s="20"/>
      <c r="QZG17"/>
      <c r="QZH17" s="20"/>
      <c r="QZI17"/>
      <c r="QZJ17" s="20"/>
      <c r="QZK17"/>
      <c r="QZL17" s="20"/>
      <c r="QZM17"/>
      <c r="QZN17" s="20"/>
      <c r="QZO17"/>
      <c r="QZP17" s="20"/>
      <c r="QZQ17"/>
      <c r="QZR17" s="20"/>
      <c r="QZS17"/>
      <c r="QZT17" s="20"/>
      <c r="QZU17"/>
      <c r="QZV17" s="20"/>
      <c r="QZW17"/>
      <c r="QZX17" s="20"/>
      <c r="QZY17"/>
      <c r="QZZ17" s="20"/>
      <c r="RAA17"/>
      <c r="RAB17" s="20"/>
      <c r="RAC17"/>
      <c r="RAD17" s="20"/>
      <c r="RAE17"/>
      <c r="RAF17" s="20"/>
      <c r="RAG17"/>
      <c r="RAH17" s="20"/>
      <c r="RAI17"/>
      <c r="RAJ17" s="20"/>
      <c r="RAK17"/>
      <c r="RAL17" s="20"/>
      <c r="RAM17"/>
      <c r="RAN17" s="20"/>
      <c r="RAO17"/>
      <c r="RAP17" s="20"/>
      <c r="RAQ17"/>
      <c r="RAR17" s="20"/>
      <c r="RAS17"/>
      <c r="RAT17" s="20"/>
      <c r="RAU17"/>
      <c r="RAV17" s="20"/>
      <c r="RAW17"/>
      <c r="RAX17" s="20"/>
      <c r="RAY17"/>
      <c r="RAZ17" s="20"/>
      <c r="RBA17"/>
      <c r="RBB17" s="20"/>
      <c r="RBC17"/>
      <c r="RBD17" s="20"/>
      <c r="RBE17"/>
      <c r="RBF17" s="20"/>
      <c r="RBG17"/>
      <c r="RBH17" s="20"/>
      <c r="RBI17"/>
      <c r="RBJ17" s="20"/>
      <c r="RBK17"/>
      <c r="RBL17" s="20"/>
      <c r="RBM17"/>
      <c r="RBN17" s="20"/>
      <c r="RBO17"/>
      <c r="RBP17" s="20"/>
      <c r="RBQ17"/>
      <c r="RBR17" s="20"/>
      <c r="RBS17"/>
      <c r="RBT17" s="20"/>
      <c r="RBU17"/>
      <c r="RBV17" s="20"/>
      <c r="RBW17"/>
      <c r="RBX17" s="20"/>
      <c r="RBY17"/>
      <c r="RBZ17" s="20"/>
      <c r="RCA17"/>
      <c r="RCB17" s="20"/>
      <c r="RCC17"/>
      <c r="RCD17" s="20"/>
      <c r="RCE17"/>
      <c r="RCF17" s="20"/>
      <c r="RCG17"/>
      <c r="RCH17" s="20"/>
      <c r="RCI17"/>
      <c r="RCJ17" s="20"/>
      <c r="RCK17"/>
      <c r="RCL17" s="20"/>
      <c r="RCM17"/>
      <c r="RCN17" s="20"/>
      <c r="RCO17"/>
      <c r="RCP17" s="20"/>
      <c r="RCQ17"/>
      <c r="RCR17" s="20"/>
      <c r="RCS17"/>
      <c r="RCT17" s="20"/>
      <c r="RCU17"/>
      <c r="RCV17" s="20"/>
      <c r="RCW17"/>
      <c r="RCX17" s="20"/>
      <c r="RCY17"/>
      <c r="RCZ17" s="20"/>
      <c r="RDA17"/>
      <c r="RDB17" s="20"/>
      <c r="RDC17"/>
      <c r="RDD17" s="20"/>
      <c r="RDE17"/>
      <c r="RDF17" s="20"/>
      <c r="RDG17"/>
      <c r="RDH17" s="20"/>
      <c r="RDI17"/>
      <c r="RDJ17" s="20"/>
      <c r="RDK17"/>
      <c r="RDL17" s="20"/>
      <c r="RDM17"/>
      <c r="RDN17" s="20"/>
      <c r="RDO17"/>
      <c r="RDP17" s="20"/>
      <c r="RDQ17"/>
      <c r="RDR17" s="20"/>
      <c r="RDS17"/>
      <c r="RDT17" s="20"/>
      <c r="RDU17"/>
      <c r="RDV17" s="20"/>
      <c r="RDW17"/>
      <c r="RDX17" s="20"/>
      <c r="RDY17"/>
      <c r="RDZ17" s="20"/>
      <c r="REA17"/>
      <c r="REB17" s="20"/>
      <c r="REC17"/>
      <c r="RED17" s="20"/>
      <c r="REE17"/>
      <c r="REF17" s="20"/>
      <c r="REG17"/>
      <c r="REH17" s="20"/>
      <c r="REI17"/>
      <c r="REJ17" s="20"/>
      <c r="REK17"/>
      <c r="REL17" s="20"/>
      <c r="REM17"/>
      <c r="REN17" s="20"/>
      <c r="REO17"/>
      <c r="REP17" s="20"/>
      <c r="REQ17"/>
      <c r="RER17" s="20"/>
      <c r="RES17"/>
      <c r="RET17" s="20"/>
      <c r="REU17"/>
      <c r="REV17" s="20"/>
      <c r="REW17"/>
      <c r="REX17" s="20"/>
      <c r="REY17"/>
      <c r="REZ17" s="20"/>
      <c r="RFA17"/>
      <c r="RFB17" s="20"/>
      <c r="RFC17"/>
      <c r="RFD17" s="20"/>
      <c r="RFE17"/>
      <c r="RFF17" s="20"/>
      <c r="RFG17"/>
      <c r="RFH17" s="20"/>
      <c r="RFI17"/>
      <c r="RFJ17" s="20"/>
      <c r="RFK17"/>
      <c r="RFL17" s="20"/>
      <c r="RFM17"/>
      <c r="RFN17" s="20"/>
      <c r="RFO17"/>
      <c r="RFP17" s="20"/>
      <c r="RFQ17"/>
      <c r="RFR17" s="20"/>
      <c r="RFS17"/>
      <c r="RFT17" s="20"/>
      <c r="RFU17"/>
      <c r="RFV17" s="20"/>
      <c r="RFW17"/>
      <c r="RFX17" s="20"/>
      <c r="RFY17"/>
      <c r="RFZ17" s="20"/>
      <c r="RGA17"/>
      <c r="RGB17" s="20"/>
      <c r="RGC17"/>
      <c r="RGD17" s="20"/>
      <c r="RGE17"/>
      <c r="RGF17" s="20"/>
      <c r="RGG17"/>
      <c r="RGH17" s="20"/>
      <c r="RGI17"/>
      <c r="RGJ17" s="20"/>
      <c r="RGK17"/>
      <c r="RGL17" s="20"/>
      <c r="RGM17"/>
      <c r="RGN17" s="20"/>
      <c r="RGO17"/>
      <c r="RGP17" s="20"/>
      <c r="RGQ17"/>
      <c r="RGR17" s="20"/>
      <c r="RGS17"/>
      <c r="RGT17" s="20"/>
      <c r="RGU17"/>
      <c r="RGV17" s="20"/>
      <c r="RGW17"/>
      <c r="RGX17" s="20"/>
      <c r="RGY17"/>
      <c r="RGZ17" s="20"/>
      <c r="RHA17"/>
      <c r="RHB17" s="20"/>
      <c r="RHC17"/>
      <c r="RHD17" s="20"/>
      <c r="RHE17"/>
      <c r="RHF17" s="20"/>
      <c r="RHG17"/>
      <c r="RHH17" s="20"/>
      <c r="RHI17"/>
      <c r="RHJ17" s="20"/>
      <c r="RHK17"/>
      <c r="RHL17" s="20"/>
      <c r="RHM17"/>
      <c r="RHN17" s="20"/>
      <c r="RHO17"/>
      <c r="RHP17" s="20"/>
      <c r="RHQ17"/>
      <c r="RHR17" s="20"/>
      <c r="RHS17"/>
      <c r="RHT17" s="20"/>
      <c r="RHU17"/>
      <c r="RHV17" s="20"/>
      <c r="RHW17"/>
      <c r="RHX17" s="20"/>
      <c r="RHY17"/>
      <c r="RHZ17" s="20"/>
      <c r="RIA17"/>
      <c r="RIB17" s="20"/>
      <c r="RIC17"/>
      <c r="RID17" s="20"/>
      <c r="RIE17"/>
      <c r="RIF17" s="20"/>
      <c r="RIG17"/>
      <c r="RIH17" s="20"/>
      <c r="RII17"/>
      <c r="RIJ17" s="20"/>
      <c r="RIK17"/>
      <c r="RIL17" s="20"/>
      <c r="RIM17"/>
      <c r="RIN17" s="20"/>
      <c r="RIO17"/>
      <c r="RIP17" s="20"/>
      <c r="RIQ17"/>
      <c r="RIR17" s="20"/>
      <c r="RIS17"/>
      <c r="RIT17" s="20"/>
      <c r="RIU17"/>
      <c r="RIV17" s="20"/>
      <c r="RIW17"/>
      <c r="RIX17" s="20"/>
      <c r="RIY17"/>
      <c r="RIZ17" s="20"/>
      <c r="RJA17"/>
      <c r="RJB17" s="20"/>
      <c r="RJC17"/>
      <c r="RJD17" s="20"/>
      <c r="RJE17"/>
      <c r="RJF17" s="20"/>
      <c r="RJG17"/>
      <c r="RJH17" s="20"/>
      <c r="RJI17"/>
      <c r="RJJ17" s="20"/>
      <c r="RJK17"/>
      <c r="RJL17" s="20"/>
      <c r="RJM17"/>
      <c r="RJN17" s="20"/>
      <c r="RJO17"/>
      <c r="RJP17" s="20"/>
      <c r="RJQ17"/>
      <c r="RJR17" s="20"/>
      <c r="RJS17"/>
      <c r="RJT17" s="20"/>
      <c r="RJU17"/>
      <c r="RJV17" s="20"/>
      <c r="RJW17"/>
      <c r="RJX17" s="20"/>
      <c r="RJY17"/>
      <c r="RJZ17" s="20"/>
      <c r="RKA17"/>
      <c r="RKB17" s="20"/>
      <c r="RKC17"/>
      <c r="RKD17" s="20"/>
      <c r="RKE17"/>
      <c r="RKF17" s="20"/>
      <c r="RKG17"/>
      <c r="RKH17" s="20"/>
      <c r="RKI17"/>
      <c r="RKJ17" s="20"/>
      <c r="RKK17"/>
      <c r="RKL17" s="20"/>
      <c r="RKM17"/>
      <c r="RKN17" s="20"/>
      <c r="RKO17"/>
      <c r="RKP17" s="20"/>
      <c r="RKQ17"/>
      <c r="RKR17" s="20"/>
      <c r="RKS17"/>
      <c r="RKT17" s="20"/>
      <c r="RKU17"/>
      <c r="RKV17" s="20"/>
      <c r="RKW17"/>
      <c r="RKX17" s="20"/>
      <c r="RKY17"/>
      <c r="RKZ17" s="20"/>
      <c r="RLA17"/>
      <c r="RLB17" s="20"/>
      <c r="RLC17"/>
      <c r="RLD17" s="20"/>
      <c r="RLE17"/>
      <c r="RLF17" s="20"/>
      <c r="RLG17"/>
      <c r="RLH17" s="20"/>
      <c r="RLI17"/>
      <c r="RLJ17" s="20"/>
      <c r="RLK17"/>
      <c r="RLL17" s="20"/>
      <c r="RLM17"/>
      <c r="RLN17" s="20"/>
      <c r="RLO17"/>
      <c r="RLP17" s="20"/>
      <c r="RLQ17"/>
      <c r="RLR17" s="20"/>
      <c r="RLS17"/>
      <c r="RLT17" s="20"/>
      <c r="RLU17"/>
      <c r="RLV17" s="20"/>
      <c r="RLW17"/>
      <c r="RLX17" s="20"/>
      <c r="RLY17"/>
      <c r="RLZ17" s="20"/>
      <c r="RMA17"/>
      <c r="RMB17" s="20"/>
      <c r="RMC17"/>
      <c r="RMD17" s="20"/>
      <c r="RME17"/>
      <c r="RMF17" s="20"/>
      <c r="RMG17"/>
      <c r="RMH17" s="20"/>
      <c r="RMI17"/>
      <c r="RMJ17" s="20"/>
      <c r="RMK17"/>
      <c r="RML17" s="20"/>
      <c r="RMM17"/>
      <c r="RMN17" s="20"/>
      <c r="RMO17"/>
      <c r="RMP17" s="20"/>
      <c r="RMQ17"/>
      <c r="RMR17" s="20"/>
      <c r="RMS17"/>
      <c r="RMT17" s="20"/>
      <c r="RMU17"/>
      <c r="RMV17" s="20"/>
      <c r="RMW17"/>
      <c r="RMX17" s="20"/>
      <c r="RMY17"/>
      <c r="RMZ17" s="20"/>
      <c r="RNA17"/>
      <c r="RNB17" s="20"/>
      <c r="RNC17"/>
      <c r="RND17" s="20"/>
      <c r="RNE17"/>
      <c r="RNF17" s="20"/>
      <c r="RNG17"/>
      <c r="RNH17" s="20"/>
      <c r="RNI17"/>
      <c r="RNJ17" s="20"/>
      <c r="RNK17"/>
      <c r="RNL17" s="20"/>
      <c r="RNM17"/>
      <c r="RNN17" s="20"/>
      <c r="RNO17"/>
      <c r="RNP17" s="20"/>
      <c r="RNQ17"/>
      <c r="RNR17" s="20"/>
      <c r="RNS17"/>
      <c r="RNT17" s="20"/>
      <c r="RNU17"/>
      <c r="RNV17" s="20"/>
      <c r="RNW17"/>
      <c r="RNX17" s="20"/>
      <c r="RNY17"/>
      <c r="RNZ17" s="20"/>
      <c r="ROA17"/>
      <c r="ROB17" s="20"/>
      <c r="ROC17"/>
      <c r="ROD17" s="20"/>
      <c r="ROE17"/>
      <c r="ROF17" s="20"/>
      <c r="ROG17"/>
      <c r="ROH17" s="20"/>
      <c r="ROI17"/>
      <c r="ROJ17" s="20"/>
      <c r="ROK17"/>
      <c r="ROL17" s="20"/>
      <c r="ROM17"/>
      <c r="RON17" s="20"/>
      <c r="ROO17"/>
      <c r="ROP17" s="20"/>
      <c r="ROQ17"/>
      <c r="ROR17" s="20"/>
      <c r="ROS17"/>
      <c r="ROT17" s="20"/>
      <c r="ROU17"/>
      <c r="ROV17" s="20"/>
      <c r="ROW17"/>
      <c r="ROX17" s="20"/>
      <c r="ROY17"/>
      <c r="ROZ17" s="20"/>
      <c r="RPA17"/>
      <c r="RPB17" s="20"/>
      <c r="RPC17"/>
      <c r="RPD17" s="20"/>
      <c r="RPE17"/>
      <c r="RPF17" s="20"/>
      <c r="RPG17"/>
      <c r="RPH17" s="20"/>
      <c r="RPI17"/>
      <c r="RPJ17" s="20"/>
      <c r="RPK17"/>
      <c r="RPL17" s="20"/>
      <c r="RPM17"/>
      <c r="RPN17" s="20"/>
      <c r="RPO17"/>
      <c r="RPP17" s="20"/>
      <c r="RPQ17"/>
      <c r="RPR17" s="20"/>
      <c r="RPS17"/>
      <c r="RPT17" s="20"/>
      <c r="RPU17"/>
      <c r="RPV17" s="20"/>
      <c r="RPW17"/>
      <c r="RPX17" s="20"/>
      <c r="RPY17"/>
      <c r="RPZ17" s="20"/>
      <c r="RQA17"/>
      <c r="RQB17" s="20"/>
      <c r="RQC17"/>
      <c r="RQD17" s="20"/>
      <c r="RQE17"/>
      <c r="RQF17" s="20"/>
      <c r="RQG17"/>
      <c r="RQH17" s="20"/>
      <c r="RQI17"/>
      <c r="RQJ17" s="20"/>
      <c r="RQK17"/>
      <c r="RQL17" s="20"/>
      <c r="RQM17"/>
      <c r="RQN17" s="20"/>
      <c r="RQO17"/>
      <c r="RQP17" s="20"/>
      <c r="RQQ17"/>
      <c r="RQR17" s="20"/>
      <c r="RQS17"/>
      <c r="RQT17" s="20"/>
      <c r="RQU17"/>
      <c r="RQV17" s="20"/>
      <c r="RQW17"/>
      <c r="RQX17" s="20"/>
      <c r="RQY17"/>
      <c r="RQZ17" s="20"/>
      <c r="RRA17"/>
      <c r="RRB17" s="20"/>
      <c r="RRC17"/>
      <c r="RRD17" s="20"/>
      <c r="RRE17"/>
      <c r="RRF17" s="20"/>
      <c r="RRG17"/>
      <c r="RRH17" s="20"/>
      <c r="RRI17"/>
      <c r="RRJ17" s="20"/>
      <c r="RRK17"/>
      <c r="RRL17" s="20"/>
      <c r="RRM17"/>
      <c r="RRN17" s="20"/>
      <c r="RRO17"/>
      <c r="RRP17" s="20"/>
      <c r="RRQ17"/>
      <c r="RRR17" s="20"/>
      <c r="RRS17"/>
      <c r="RRT17" s="20"/>
      <c r="RRU17"/>
      <c r="RRV17" s="20"/>
      <c r="RRW17"/>
      <c r="RRX17" s="20"/>
      <c r="RRY17"/>
      <c r="RRZ17" s="20"/>
      <c r="RSA17"/>
      <c r="RSB17" s="20"/>
      <c r="RSC17"/>
      <c r="RSD17" s="20"/>
      <c r="RSE17"/>
      <c r="RSF17" s="20"/>
      <c r="RSG17"/>
      <c r="RSH17" s="20"/>
      <c r="RSI17"/>
      <c r="RSJ17" s="20"/>
      <c r="RSK17"/>
      <c r="RSL17" s="20"/>
      <c r="RSM17"/>
      <c r="RSN17" s="20"/>
      <c r="RSO17"/>
      <c r="RSP17" s="20"/>
      <c r="RSQ17"/>
      <c r="RSR17" s="20"/>
      <c r="RSS17"/>
      <c r="RST17" s="20"/>
      <c r="RSU17"/>
      <c r="RSV17" s="20"/>
      <c r="RSW17"/>
      <c r="RSX17" s="20"/>
      <c r="RSY17"/>
      <c r="RSZ17" s="20"/>
      <c r="RTA17"/>
      <c r="RTB17" s="20"/>
      <c r="RTC17"/>
      <c r="RTD17" s="20"/>
      <c r="RTE17"/>
      <c r="RTF17" s="20"/>
      <c r="RTG17"/>
      <c r="RTH17" s="20"/>
      <c r="RTI17"/>
      <c r="RTJ17" s="20"/>
      <c r="RTK17"/>
      <c r="RTL17" s="20"/>
      <c r="RTM17"/>
      <c r="RTN17" s="20"/>
      <c r="RTO17"/>
      <c r="RTP17" s="20"/>
      <c r="RTQ17"/>
      <c r="RTR17" s="20"/>
      <c r="RTS17"/>
      <c r="RTT17" s="20"/>
      <c r="RTU17"/>
      <c r="RTV17" s="20"/>
      <c r="RTW17"/>
      <c r="RTX17" s="20"/>
      <c r="RTY17"/>
      <c r="RTZ17" s="20"/>
      <c r="RUA17"/>
      <c r="RUB17" s="20"/>
      <c r="RUC17"/>
      <c r="RUD17" s="20"/>
      <c r="RUE17"/>
      <c r="RUF17" s="20"/>
      <c r="RUG17"/>
      <c r="RUH17" s="20"/>
      <c r="RUI17"/>
      <c r="RUJ17" s="20"/>
      <c r="RUK17"/>
      <c r="RUL17" s="20"/>
      <c r="RUM17"/>
      <c r="RUN17" s="20"/>
      <c r="RUO17"/>
      <c r="RUP17" s="20"/>
      <c r="RUQ17"/>
      <c r="RUR17" s="20"/>
      <c r="RUS17"/>
      <c r="RUT17" s="20"/>
      <c r="RUU17"/>
      <c r="RUV17" s="20"/>
      <c r="RUW17"/>
      <c r="RUX17" s="20"/>
      <c r="RUY17"/>
      <c r="RUZ17" s="20"/>
      <c r="RVA17"/>
      <c r="RVB17" s="20"/>
      <c r="RVC17"/>
      <c r="RVD17" s="20"/>
      <c r="RVE17"/>
      <c r="RVF17" s="20"/>
      <c r="RVG17"/>
      <c r="RVH17" s="20"/>
      <c r="RVI17"/>
      <c r="RVJ17" s="20"/>
      <c r="RVK17"/>
      <c r="RVL17" s="20"/>
      <c r="RVM17"/>
      <c r="RVN17" s="20"/>
      <c r="RVO17"/>
      <c r="RVP17" s="20"/>
      <c r="RVQ17"/>
      <c r="RVR17" s="20"/>
      <c r="RVS17"/>
      <c r="RVT17" s="20"/>
      <c r="RVU17"/>
      <c r="RVV17" s="20"/>
      <c r="RVW17"/>
      <c r="RVX17" s="20"/>
      <c r="RVY17"/>
      <c r="RVZ17" s="20"/>
      <c r="RWA17"/>
      <c r="RWB17" s="20"/>
      <c r="RWC17"/>
      <c r="RWD17" s="20"/>
      <c r="RWE17"/>
      <c r="RWF17" s="20"/>
      <c r="RWG17"/>
      <c r="RWH17" s="20"/>
      <c r="RWI17"/>
      <c r="RWJ17" s="20"/>
      <c r="RWK17"/>
      <c r="RWL17" s="20"/>
      <c r="RWM17"/>
      <c r="RWN17" s="20"/>
      <c r="RWO17"/>
      <c r="RWP17" s="20"/>
      <c r="RWQ17"/>
      <c r="RWR17" s="20"/>
      <c r="RWS17"/>
      <c r="RWT17" s="20"/>
      <c r="RWU17"/>
      <c r="RWV17" s="20"/>
      <c r="RWW17"/>
      <c r="RWX17" s="20"/>
      <c r="RWY17"/>
      <c r="RWZ17" s="20"/>
      <c r="RXA17"/>
      <c r="RXB17" s="20"/>
      <c r="RXC17"/>
      <c r="RXD17" s="20"/>
      <c r="RXE17"/>
      <c r="RXF17" s="20"/>
      <c r="RXG17"/>
      <c r="RXH17" s="20"/>
      <c r="RXI17"/>
      <c r="RXJ17" s="20"/>
      <c r="RXK17"/>
      <c r="RXL17" s="20"/>
      <c r="RXM17"/>
      <c r="RXN17" s="20"/>
      <c r="RXO17"/>
      <c r="RXP17" s="20"/>
      <c r="RXQ17"/>
      <c r="RXR17" s="20"/>
      <c r="RXS17"/>
      <c r="RXT17" s="20"/>
      <c r="RXU17"/>
      <c r="RXV17" s="20"/>
      <c r="RXW17"/>
      <c r="RXX17" s="20"/>
      <c r="RXY17"/>
      <c r="RXZ17" s="20"/>
      <c r="RYA17"/>
      <c r="RYB17" s="20"/>
      <c r="RYC17"/>
      <c r="RYD17" s="20"/>
      <c r="RYE17"/>
      <c r="RYF17" s="20"/>
      <c r="RYG17"/>
      <c r="RYH17" s="20"/>
      <c r="RYI17"/>
      <c r="RYJ17" s="20"/>
      <c r="RYK17"/>
      <c r="RYL17" s="20"/>
      <c r="RYM17"/>
      <c r="RYN17" s="20"/>
      <c r="RYO17"/>
      <c r="RYP17" s="20"/>
      <c r="RYQ17"/>
      <c r="RYR17" s="20"/>
      <c r="RYS17"/>
      <c r="RYT17" s="20"/>
      <c r="RYU17"/>
      <c r="RYV17" s="20"/>
      <c r="RYW17"/>
      <c r="RYX17" s="20"/>
      <c r="RYY17"/>
      <c r="RYZ17" s="20"/>
      <c r="RZA17"/>
      <c r="RZB17" s="20"/>
      <c r="RZC17"/>
      <c r="RZD17" s="20"/>
      <c r="RZE17"/>
      <c r="RZF17" s="20"/>
      <c r="RZG17"/>
      <c r="RZH17" s="20"/>
      <c r="RZI17"/>
      <c r="RZJ17" s="20"/>
      <c r="RZK17"/>
      <c r="RZL17" s="20"/>
      <c r="RZM17"/>
      <c r="RZN17" s="20"/>
      <c r="RZO17"/>
      <c r="RZP17" s="20"/>
      <c r="RZQ17"/>
      <c r="RZR17" s="20"/>
      <c r="RZS17"/>
      <c r="RZT17" s="20"/>
      <c r="RZU17"/>
      <c r="RZV17" s="20"/>
      <c r="RZW17"/>
      <c r="RZX17" s="20"/>
      <c r="RZY17"/>
      <c r="RZZ17" s="20"/>
      <c r="SAA17"/>
      <c r="SAB17" s="20"/>
      <c r="SAC17"/>
      <c r="SAD17" s="20"/>
      <c r="SAE17"/>
      <c r="SAF17" s="20"/>
      <c r="SAG17"/>
      <c r="SAH17" s="20"/>
      <c r="SAI17"/>
      <c r="SAJ17" s="20"/>
      <c r="SAK17"/>
      <c r="SAL17" s="20"/>
      <c r="SAM17"/>
      <c r="SAN17" s="20"/>
      <c r="SAO17"/>
      <c r="SAP17" s="20"/>
      <c r="SAQ17"/>
      <c r="SAR17" s="20"/>
      <c r="SAS17"/>
      <c r="SAT17" s="20"/>
      <c r="SAU17"/>
      <c r="SAV17" s="20"/>
      <c r="SAW17"/>
      <c r="SAX17" s="20"/>
      <c r="SAY17"/>
      <c r="SAZ17" s="20"/>
      <c r="SBA17"/>
      <c r="SBB17" s="20"/>
      <c r="SBC17"/>
      <c r="SBD17" s="20"/>
      <c r="SBE17"/>
      <c r="SBF17" s="20"/>
      <c r="SBG17"/>
      <c r="SBH17" s="20"/>
      <c r="SBI17"/>
      <c r="SBJ17" s="20"/>
      <c r="SBK17"/>
      <c r="SBL17" s="20"/>
      <c r="SBM17"/>
      <c r="SBN17" s="20"/>
      <c r="SBO17"/>
      <c r="SBP17" s="20"/>
      <c r="SBQ17"/>
      <c r="SBR17" s="20"/>
      <c r="SBS17"/>
      <c r="SBT17" s="20"/>
      <c r="SBU17"/>
      <c r="SBV17" s="20"/>
      <c r="SBW17"/>
      <c r="SBX17" s="20"/>
      <c r="SBY17"/>
      <c r="SBZ17" s="20"/>
      <c r="SCA17"/>
      <c r="SCB17" s="20"/>
      <c r="SCC17"/>
      <c r="SCD17" s="20"/>
      <c r="SCE17"/>
      <c r="SCF17" s="20"/>
      <c r="SCG17"/>
      <c r="SCH17" s="20"/>
      <c r="SCI17"/>
      <c r="SCJ17" s="20"/>
      <c r="SCK17"/>
      <c r="SCL17" s="20"/>
      <c r="SCM17"/>
      <c r="SCN17" s="20"/>
      <c r="SCO17"/>
      <c r="SCP17" s="20"/>
      <c r="SCQ17"/>
      <c r="SCR17" s="20"/>
      <c r="SCS17"/>
      <c r="SCT17" s="20"/>
      <c r="SCU17"/>
      <c r="SCV17" s="20"/>
      <c r="SCW17"/>
      <c r="SCX17" s="20"/>
      <c r="SCY17"/>
      <c r="SCZ17" s="20"/>
      <c r="SDA17"/>
      <c r="SDB17" s="20"/>
      <c r="SDC17"/>
      <c r="SDD17" s="20"/>
      <c r="SDE17"/>
      <c r="SDF17" s="20"/>
      <c r="SDG17"/>
      <c r="SDH17" s="20"/>
      <c r="SDI17"/>
      <c r="SDJ17" s="20"/>
      <c r="SDK17"/>
      <c r="SDL17" s="20"/>
      <c r="SDM17"/>
      <c r="SDN17" s="20"/>
      <c r="SDO17"/>
      <c r="SDP17" s="20"/>
      <c r="SDQ17"/>
      <c r="SDR17" s="20"/>
      <c r="SDS17"/>
      <c r="SDT17" s="20"/>
      <c r="SDU17"/>
      <c r="SDV17" s="20"/>
      <c r="SDW17"/>
      <c r="SDX17" s="20"/>
      <c r="SDY17"/>
      <c r="SDZ17" s="20"/>
      <c r="SEA17"/>
      <c r="SEB17" s="20"/>
      <c r="SEC17"/>
      <c r="SED17" s="20"/>
      <c r="SEE17"/>
      <c r="SEF17" s="20"/>
      <c r="SEG17"/>
      <c r="SEH17" s="20"/>
      <c r="SEI17"/>
      <c r="SEJ17" s="20"/>
      <c r="SEK17"/>
      <c r="SEL17" s="20"/>
      <c r="SEM17"/>
      <c r="SEN17" s="20"/>
      <c r="SEO17"/>
      <c r="SEP17" s="20"/>
      <c r="SEQ17"/>
      <c r="SER17" s="20"/>
      <c r="SES17"/>
      <c r="SET17" s="20"/>
      <c r="SEU17"/>
      <c r="SEV17" s="20"/>
      <c r="SEW17"/>
      <c r="SEX17" s="20"/>
      <c r="SEY17"/>
      <c r="SEZ17" s="20"/>
      <c r="SFA17"/>
      <c r="SFB17" s="20"/>
      <c r="SFC17"/>
      <c r="SFD17" s="20"/>
      <c r="SFE17"/>
      <c r="SFF17" s="20"/>
      <c r="SFG17"/>
      <c r="SFH17" s="20"/>
      <c r="SFI17"/>
      <c r="SFJ17" s="20"/>
      <c r="SFK17"/>
      <c r="SFL17" s="20"/>
      <c r="SFM17"/>
      <c r="SFN17" s="20"/>
      <c r="SFO17"/>
      <c r="SFP17" s="20"/>
      <c r="SFQ17"/>
      <c r="SFR17" s="20"/>
      <c r="SFS17"/>
      <c r="SFT17" s="20"/>
      <c r="SFU17"/>
      <c r="SFV17" s="20"/>
      <c r="SFW17"/>
      <c r="SFX17" s="20"/>
      <c r="SFY17"/>
      <c r="SFZ17" s="20"/>
      <c r="SGA17"/>
      <c r="SGB17" s="20"/>
      <c r="SGC17"/>
      <c r="SGD17" s="20"/>
      <c r="SGE17"/>
      <c r="SGF17" s="20"/>
      <c r="SGG17"/>
      <c r="SGH17" s="20"/>
      <c r="SGI17"/>
      <c r="SGJ17" s="20"/>
      <c r="SGK17"/>
      <c r="SGL17" s="20"/>
      <c r="SGM17"/>
      <c r="SGN17" s="20"/>
      <c r="SGO17"/>
      <c r="SGP17" s="20"/>
      <c r="SGQ17"/>
      <c r="SGR17" s="20"/>
      <c r="SGS17"/>
      <c r="SGT17" s="20"/>
      <c r="SGU17"/>
      <c r="SGV17" s="20"/>
      <c r="SGW17"/>
      <c r="SGX17" s="20"/>
      <c r="SGY17"/>
      <c r="SGZ17" s="20"/>
      <c r="SHA17"/>
      <c r="SHB17" s="20"/>
      <c r="SHC17"/>
      <c r="SHD17" s="20"/>
      <c r="SHE17"/>
      <c r="SHF17" s="20"/>
      <c r="SHG17"/>
      <c r="SHH17" s="20"/>
      <c r="SHI17"/>
      <c r="SHJ17" s="20"/>
      <c r="SHK17"/>
      <c r="SHL17" s="20"/>
      <c r="SHM17"/>
      <c r="SHN17" s="20"/>
      <c r="SHO17"/>
      <c r="SHP17" s="20"/>
      <c r="SHQ17"/>
      <c r="SHR17" s="20"/>
      <c r="SHS17"/>
      <c r="SHT17" s="20"/>
      <c r="SHU17"/>
      <c r="SHV17" s="20"/>
      <c r="SHW17"/>
      <c r="SHX17" s="20"/>
      <c r="SHY17"/>
      <c r="SHZ17" s="20"/>
      <c r="SIA17"/>
      <c r="SIB17" s="20"/>
      <c r="SIC17"/>
      <c r="SID17" s="20"/>
      <c r="SIE17"/>
      <c r="SIF17" s="20"/>
      <c r="SIG17"/>
      <c r="SIH17" s="20"/>
      <c r="SII17"/>
      <c r="SIJ17" s="20"/>
      <c r="SIK17"/>
      <c r="SIL17" s="20"/>
      <c r="SIM17"/>
      <c r="SIN17" s="20"/>
      <c r="SIO17"/>
      <c r="SIP17" s="20"/>
      <c r="SIQ17"/>
      <c r="SIR17" s="20"/>
      <c r="SIS17"/>
      <c r="SIT17" s="20"/>
      <c r="SIU17"/>
      <c r="SIV17" s="20"/>
      <c r="SIW17"/>
      <c r="SIX17" s="20"/>
      <c r="SIY17"/>
      <c r="SIZ17" s="20"/>
      <c r="SJA17"/>
      <c r="SJB17" s="20"/>
      <c r="SJC17"/>
      <c r="SJD17" s="20"/>
      <c r="SJE17"/>
      <c r="SJF17" s="20"/>
      <c r="SJG17"/>
      <c r="SJH17" s="20"/>
      <c r="SJI17"/>
      <c r="SJJ17" s="20"/>
      <c r="SJK17"/>
      <c r="SJL17" s="20"/>
      <c r="SJM17"/>
      <c r="SJN17" s="20"/>
      <c r="SJO17"/>
      <c r="SJP17" s="20"/>
      <c r="SJQ17"/>
      <c r="SJR17" s="20"/>
      <c r="SJS17"/>
      <c r="SJT17" s="20"/>
      <c r="SJU17"/>
      <c r="SJV17" s="20"/>
      <c r="SJW17"/>
      <c r="SJX17" s="20"/>
      <c r="SJY17"/>
      <c r="SJZ17" s="20"/>
      <c r="SKA17"/>
      <c r="SKB17" s="20"/>
      <c r="SKC17"/>
      <c r="SKD17" s="20"/>
      <c r="SKE17"/>
      <c r="SKF17" s="20"/>
      <c r="SKG17"/>
      <c r="SKH17" s="20"/>
      <c r="SKI17"/>
      <c r="SKJ17" s="20"/>
      <c r="SKK17"/>
      <c r="SKL17" s="20"/>
      <c r="SKM17"/>
      <c r="SKN17" s="20"/>
      <c r="SKO17"/>
      <c r="SKP17" s="20"/>
      <c r="SKQ17"/>
      <c r="SKR17" s="20"/>
      <c r="SKS17"/>
      <c r="SKT17" s="20"/>
      <c r="SKU17"/>
      <c r="SKV17" s="20"/>
      <c r="SKW17"/>
      <c r="SKX17" s="20"/>
      <c r="SKY17"/>
      <c r="SKZ17" s="20"/>
      <c r="SLA17"/>
      <c r="SLB17" s="20"/>
      <c r="SLC17"/>
      <c r="SLD17" s="20"/>
      <c r="SLE17"/>
      <c r="SLF17" s="20"/>
      <c r="SLG17"/>
      <c r="SLH17" s="20"/>
      <c r="SLI17"/>
      <c r="SLJ17" s="20"/>
      <c r="SLK17"/>
      <c r="SLL17" s="20"/>
      <c r="SLM17"/>
      <c r="SLN17" s="20"/>
      <c r="SLO17"/>
      <c r="SLP17" s="20"/>
      <c r="SLQ17"/>
      <c r="SLR17" s="20"/>
      <c r="SLS17"/>
      <c r="SLT17" s="20"/>
      <c r="SLU17"/>
      <c r="SLV17" s="20"/>
      <c r="SLW17"/>
      <c r="SLX17" s="20"/>
      <c r="SLY17"/>
      <c r="SLZ17" s="20"/>
      <c r="SMA17"/>
      <c r="SMB17" s="20"/>
      <c r="SMC17"/>
      <c r="SMD17" s="20"/>
      <c r="SME17"/>
      <c r="SMF17" s="20"/>
      <c r="SMG17"/>
      <c r="SMH17" s="20"/>
      <c r="SMI17"/>
      <c r="SMJ17" s="20"/>
      <c r="SMK17"/>
      <c r="SML17" s="20"/>
      <c r="SMM17"/>
      <c r="SMN17" s="20"/>
      <c r="SMO17"/>
      <c r="SMP17" s="20"/>
      <c r="SMQ17"/>
      <c r="SMR17" s="20"/>
      <c r="SMS17"/>
      <c r="SMT17" s="20"/>
      <c r="SMU17"/>
      <c r="SMV17" s="20"/>
      <c r="SMW17"/>
      <c r="SMX17" s="20"/>
      <c r="SMY17"/>
      <c r="SMZ17" s="20"/>
      <c r="SNA17"/>
      <c r="SNB17" s="20"/>
      <c r="SNC17"/>
      <c r="SND17" s="20"/>
      <c r="SNE17"/>
      <c r="SNF17" s="20"/>
      <c r="SNG17"/>
      <c r="SNH17" s="20"/>
      <c r="SNI17"/>
      <c r="SNJ17" s="20"/>
      <c r="SNK17"/>
      <c r="SNL17" s="20"/>
      <c r="SNM17"/>
      <c r="SNN17" s="20"/>
      <c r="SNO17"/>
      <c r="SNP17" s="20"/>
      <c r="SNQ17"/>
      <c r="SNR17" s="20"/>
      <c r="SNS17"/>
      <c r="SNT17" s="20"/>
      <c r="SNU17"/>
      <c r="SNV17" s="20"/>
      <c r="SNW17"/>
      <c r="SNX17" s="20"/>
      <c r="SNY17"/>
      <c r="SNZ17" s="20"/>
      <c r="SOA17"/>
      <c r="SOB17" s="20"/>
      <c r="SOC17"/>
      <c r="SOD17" s="20"/>
      <c r="SOE17"/>
      <c r="SOF17" s="20"/>
      <c r="SOG17"/>
      <c r="SOH17" s="20"/>
      <c r="SOI17"/>
      <c r="SOJ17" s="20"/>
      <c r="SOK17"/>
      <c r="SOL17" s="20"/>
      <c r="SOM17"/>
      <c r="SON17" s="20"/>
      <c r="SOO17"/>
      <c r="SOP17" s="20"/>
      <c r="SOQ17"/>
      <c r="SOR17" s="20"/>
      <c r="SOS17"/>
      <c r="SOT17" s="20"/>
      <c r="SOU17"/>
      <c r="SOV17" s="20"/>
      <c r="SOW17"/>
      <c r="SOX17" s="20"/>
      <c r="SOY17"/>
      <c r="SOZ17" s="20"/>
      <c r="SPA17"/>
      <c r="SPB17" s="20"/>
      <c r="SPC17"/>
      <c r="SPD17" s="20"/>
      <c r="SPE17"/>
      <c r="SPF17" s="20"/>
      <c r="SPG17"/>
      <c r="SPH17" s="20"/>
      <c r="SPI17"/>
      <c r="SPJ17" s="20"/>
      <c r="SPK17"/>
      <c r="SPL17" s="20"/>
      <c r="SPM17"/>
      <c r="SPN17" s="20"/>
      <c r="SPO17"/>
      <c r="SPP17" s="20"/>
      <c r="SPQ17"/>
      <c r="SPR17" s="20"/>
      <c r="SPS17"/>
      <c r="SPT17" s="20"/>
      <c r="SPU17"/>
      <c r="SPV17" s="20"/>
      <c r="SPW17"/>
      <c r="SPX17" s="20"/>
      <c r="SPY17"/>
      <c r="SPZ17" s="20"/>
      <c r="SQA17"/>
      <c r="SQB17" s="20"/>
      <c r="SQC17"/>
      <c r="SQD17" s="20"/>
      <c r="SQE17"/>
      <c r="SQF17" s="20"/>
      <c r="SQG17"/>
      <c r="SQH17" s="20"/>
      <c r="SQI17"/>
      <c r="SQJ17" s="20"/>
      <c r="SQK17"/>
      <c r="SQL17" s="20"/>
      <c r="SQM17"/>
      <c r="SQN17" s="20"/>
      <c r="SQO17"/>
      <c r="SQP17" s="20"/>
      <c r="SQQ17"/>
      <c r="SQR17" s="20"/>
      <c r="SQS17"/>
      <c r="SQT17" s="20"/>
      <c r="SQU17"/>
      <c r="SQV17" s="20"/>
      <c r="SQW17"/>
      <c r="SQX17" s="20"/>
      <c r="SQY17"/>
      <c r="SQZ17" s="20"/>
      <c r="SRA17"/>
      <c r="SRB17" s="20"/>
      <c r="SRC17"/>
      <c r="SRD17" s="20"/>
      <c r="SRE17"/>
      <c r="SRF17" s="20"/>
      <c r="SRG17"/>
      <c r="SRH17" s="20"/>
      <c r="SRI17"/>
      <c r="SRJ17" s="20"/>
      <c r="SRK17"/>
      <c r="SRL17" s="20"/>
      <c r="SRM17"/>
      <c r="SRN17" s="20"/>
      <c r="SRO17"/>
      <c r="SRP17" s="20"/>
      <c r="SRQ17"/>
      <c r="SRR17" s="20"/>
      <c r="SRS17"/>
      <c r="SRT17" s="20"/>
      <c r="SRU17"/>
      <c r="SRV17" s="20"/>
      <c r="SRW17"/>
      <c r="SRX17" s="20"/>
      <c r="SRY17"/>
      <c r="SRZ17" s="20"/>
      <c r="SSA17"/>
      <c r="SSB17" s="20"/>
      <c r="SSC17"/>
      <c r="SSD17" s="20"/>
      <c r="SSE17"/>
      <c r="SSF17" s="20"/>
      <c r="SSG17"/>
      <c r="SSH17" s="20"/>
      <c r="SSI17"/>
      <c r="SSJ17" s="20"/>
      <c r="SSK17"/>
      <c r="SSL17" s="20"/>
      <c r="SSM17"/>
      <c r="SSN17" s="20"/>
      <c r="SSO17"/>
      <c r="SSP17" s="20"/>
      <c r="SSQ17"/>
      <c r="SSR17" s="20"/>
      <c r="SSS17"/>
      <c r="SST17" s="20"/>
      <c r="SSU17"/>
      <c r="SSV17" s="20"/>
      <c r="SSW17"/>
      <c r="SSX17" s="20"/>
      <c r="SSY17"/>
      <c r="SSZ17" s="20"/>
      <c r="STA17"/>
      <c r="STB17" s="20"/>
      <c r="STC17"/>
      <c r="STD17" s="20"/>
      <c r="STE17"/>
      <c r="STF17" s="20"/>
      <c r="STG17"/>
      <c r="STH17" s="20"/>
      <c r="STI17"/>
      <c r="STJ17" s="20"/>
      <c r="STK17"/>
      <c r="STL17" s="20"/>
      <c r="STM17"/>
      <c r="STN17" s="20"/>
      <c r="STO17"/>
      <c r="STP17" s="20"/>
      <c r="STQ17"/>
      <c r="STR17" s="20"/>
      <c r="STS17"/>
      <c r="STT17" s="20"/>
      <c r="STU17"/>
      <c r="STV17" s="20"/>
      <c r="STW17"/>
      <c r="STX17" s="20"/>
      <c r="STY17"/>
      <c r="STZ17" s="20"/>
      <c r="SUA17"/>
      <c r="SUB17" s="20"/>
      <c r="SUC17"/>
      <c r="SUD17" s="20"/>
      <c r="SUE17"/>
      <c r="SUF17" s="20"/>
      <c r="SUG17"/>
      <c r="SUH17" s="20"/>
      <c r="SUI17"/>
      <c r="SUJ17" s="20"/>
      <c r="SUK17"/>
      <c r="SUL17" s="20"/>
      <c r="SUM17"/>
      <c r="SUN17" s="20"/>
      <c r="SUO17"/>
      <c r="SUP17" s="20"/>
      <c r="SUQ17"/>
      <c r="SUR17" s="20"/>
      <c r="SUS17"/>
      <c r="SUT17" s="20"/>
      <c r="SUU17"/>
      <c r="SUV17" s="20"/>
      <c r="SUW17"/>
      <c r="SUX17" s="20"/>
      <c r="SUY17"/>
      <c r="SUZ17" s="20"/>
      <c r="SVA17"/>
      <c r="SVB17" s="20"/>
      <c r="SVC17"/>
      <c r="SVD17" s="20"/>
      <c r="SVE17"/>
      <c r="SVF17" s="20"/>
      <c r="SVG17"/>
      <c r="SVH17" s="20"/>
      <c r="SVI17"/>
      <c r="SVJ17" s="20"/>
      <c r="SVK17"/>
      <c r="SVL17" s="20"/>
      <c r="SVM17"/>
      <c r="SVN17" s="20"/>
      <c r="SVO17"/>
      <c r="SVP17" s="20"/>
      <c r="SVQ17"/>
      <c r="SVR17" s="20"/>
      <c r="SVS17"/>
      <c r="SVT17" s="20"/>
      <c r="SVU17"/>
      <c r="SVV17" s="20"/>
      <c r="SVW17"/>
      <c r="SVX17" s="20"/>
      <c r="SVY17"/>
      <c r="SVZ17" s="20"/>
      <c r="SWA17"/>
      <c r="SWB17" s="20"/>
      <c r="SWC17"/>
      <c r="SWD17" s="20"/>
      <c r="SWE17"/>
      <c r="SWF17" s="20"/>
      <c r="SWG17"/>
      <c r="SWH17" s="20"/>
      <c r="SWI17"/>
      <c r="SWJ17" s="20"/>
      <c r="SWK17"/>
      <c r="SWL17" s="20"/>
      <c r="SWM17"/>
      <c r="SWN17" s="20"/>
      <c r="SWO17"/>
      <c r="SWP17" s="20"/>
      <c r="SWQ17"/>
      <c r="SWR17" s="20"/>
      <c r="SWS17"/>
      <c r="SWT17" s="20"/>
      <c r="SWU17"/>
      <c r="SWV17" s="20"/>
      <c r="SWW17"/>
      <c r="SWX17" s="20"/>
      <c r="SWY17"/>
      <c r="SWZ17" s="20"/>
      <c r="SXA17"/>
      <c r="SXB17" s="20"/>
      <c r="SXC17"/>
      <c r="SXD17" s="20"/>
      <c r="SXE17"/>
      <c r="SXF17" s="20"/>
      <c r="SXG17"/>
      <c r="SXH17" s="20"/>
      <c r="SXI17"/>
      <c r="SXJ17" s="20"/>
      <c r="SXK17"/>
      <c r="SXL17" s="20"/>
      <c r="SXM17"/>
      <c r="SXN17" s="20"/>
      <c r="SXO17"/>
      <c r="SXP17" s="20"/>
      <c r="SXQ17"/>
      <c r="SXR17" s="20"/>
      <c r="SXS17"/>
      <c r="SXT17" s="20"/>
      <c r="SXU17"/>
      <c r="SXV17" s="20"/>
      <c r="SXW17"/>
      <c r="SXX17" s="20"/>
      <c r="SXY17"/>
      <c r="SXZ17" s="20"/>
      <c r="SYA17"/>
      <c r="SYB17" s="20"/>
      <c r="SYC17"/>
      <c r="SYD17" s="20"/>
      <c r="SYE17"/>
      <c r="SYF17" s="20"/>
      <c r="SYG17"/>
      <c r="SYH17" s="20"/>
      <c r="SYI17"/>
      <c r="SYJ17" s="20"/>
      <c r="SYK17"/>
      <c r="SYL17" s="20"/>
      <c r="SYM17"/>
      <c r="SYN17" s="20"/>
      <c r="SYO17"/>
      <c r="SYP17" s="20"/>
      <c r="SYQ17"/>
      <c r="SYR17" s="20"/>
      <c r="SYS17"/>
      <c r="SYT17" s="20"/>
      <c r="SYU17"/>
      <c r="SYV17" s="20"/>
      <c r="SYW17"/>
      <c r="SYX17" s="20"/>
      <c r="SYY17"/>
      <c r="SYZ17" s="20"/>
      <c r="SZA17"/>
      <c r="SZB17" s="20"/>
      <c r="SZC17"/>
      <c r="SZD17" s="20"/>
      <c r="SZE17"/>
      <c r="SZF17" s="20"/>
      <c r="SZG17"/>
      <c r="SZH17" s="20"/>
      <c r="SZI17"/>
      <c r="SZJ17" s="20"/>
      <c r="SZK17"/>
      <c r="SZL17" s="20"/>
      <c r="SZM17"/>
      <c r="SZN17" s="20"/>
      <c r="SZO17"/>
      <c r="SZP17" s="20"/>
      <c r="SZQ17"/>
      <c r="SZR17" s="20"/>
      <c r="SZS17"/>
      <c r="SZT17" s="20"/>
      <c r="SZU17"/>
      <c r="SZV17" s="20"/>
      <c r="SZW17"/>
      <c r="SZX17" s="20"/>
      <c r="SZY17"/>
      <c r="SZZ17" s="20"/>
      <c r="TAA17"/>
      <c r="TAB17" s="20"/>
      <c r="TAC17"/>
      <c r="TAD17" s="20"/>
      <c r="TAE17"/>
      <c r="TAF17" s="20"/>
      <c r="TAG17"/>
      <c r="TAH17" s="20"/>
      <c r="TAI17"/>
      <c r="TAJ17" s="20"/>
      <c r="TAK17"/>
      <c r="TAL17" s="20"/>
      <c r="TAM17"/>
      <c r="TAN17" s="20"/>
      <c r="TAO17"/>
      <c r="TAP17" s="20"/>
      <c r="TAQ17"/>
      <c r="TAR17" s="20"/>
      <c r="TAS17"/>
      <c r="TAT17" s="20"/>
      <c r="TAU17"/>
      <c r="TAV17" s="20"/>
      <c r="TAW17"/>
      <c r="TAX17" s="20"/>
      <c r="TAY17"/>
      <c r="TAZ17" s="20"/>
      <c r="TBA17"/>
      <c r="TBB17" s="20"/>
      <c r="TBC17"/>
      <c r="TBD17" s="20"/>
      <c r="TBE17"/>
      <c r="TBF17" s="20"/>
      <c r="TBG17"/>
      <c r="TBH17" s="20"/>
      <c r="TBI17"/>
      <c r="TBJ17" s="20"/>
      <c r="TBK17"/>
      <c r="TBL17" s="20"/>
      <c r="TBM17"/>
      <c r="TBN17" s="20"/>
      <c r="TBO17"/>
      <c r="TBP17" s="20"/>
      <c r="TBQ17"/>
      <c r="TBR17" s="20"/>
      <c r="TBS17"/>
      <c r="TBT17" s="20"/>
      <c r="TBU17"/>
      <c r="TBV17" s="20"/>
      <c r="TBW17"/>
      <c r="TBX17" s="20"/>
      <c r="TBY17"/>
      <c r="TBZ17" s="20"/>
      <c r="TCA17"/>
      <c r="TCB17" s="20"/>
      <c r="TCC17"/>
      <c r="TCD17" s="20"/>
      <c r="TCE17"/>
      <c r="TCF17" s="20"/>
      <c r="TCG17"/>
      <c r="TCH17" s="20"/>
      <c r="TCI17"/>
      <c r="TCJ17" s="20"/>
      <c r="TCK17"/>
      <c r="TCL17" s="20"/>
      <c r="TCM17"/>
      <c r="TCN17" s="20"/>
      <c r="TCO17"/>
      <c r="TCP17" s="20"/>
      <c r="TCQ17"/>
      <c r="TCR17" s="20"/>
      <c r="TCS17"/>
      <c r="TCT17" s="20"/>
      <c r="TCU17"/>
      <c r="TCV17" s="20"/>
      <c r="TCW17"/>
      <c r="TCX17" s="20"/>
      <c r="TCY17"/>
      <c r="TCZ17" s="20"/>
      <c r="TDA17"/>
      <c r="TDB17" s="20"/>
      <c r="TDC17"/>
      <c r="TDD17" s="20"/>
      <c r="TDE17"/>
      <c r="TDF17" s="20"/>
      <c r="TDG17"/>
      <c r="TDH17" s="20"/>
      <c r="TDI17"/>
      <c r="TDJ17" s="20"/>
      <c r="TDK17"/>
      <c r="TDL17" s="20"/>
      <c r="TDM17"/>
      <c r="TDN17" s="20"/>
      <c r="TDO17"/>
      <c r="TDP17" s="20"/>
      <c r="TDQ17"/>
      <c r="TDR17" s="20"/>
      <c r="TDS17"/>
      <c r="TDT17" s="20"/>
      <c r="TDU17"/>
      <c r="TDV17" s="20"/>
      <c r="TDW17"/>
      <c r="TDX17" s="20"/>
      <c r="TDY17"/>
      <c r="TDZ17" s="20"/>
      <c r="TEA17"/>
      <c r="TEB17" s="20"/>
      <c r="TEC17"/>
      <c r="TED17" s="20"/>
      <c r="TEE17"/>
      <c r="TEF17" s="20"/>
      <c r="TEG17"/>
      <c r="TEH17" s="20"/>
      <c r="TEI17"/>
      <c r="TEJ17" s="20"/>
      <c r="TEK17"/>
      <c r="TEL17" s="20"/>
      <c r="TEM17"/>
      <c r="TEN17" s="20"/>
      <c r="TEO17"/>
      <c r="TEP17" s="20"/>
      <c r="TEQ17"/>
      <c r="TER17" s="20"/>
      <c r="TES17"/>
      <c r="TET17" s="20"/>
      <c r="TEU17"/>
      <c r="TEV17" s="20"/>
      <c r="TEW17"/>
      <c r="TEX17" s="20"/>
      <c r="TEY17"/>
      <c r="TEZ17" s="20"/>
      <c r="TFA17"/>
      <c r="TFB17" s="20"/>
      <c r="TFC17"/>
      <c r="TFD17" s="20"/>
      <c r="TFE17"/>
      <c r="TFF17" s="20"/>
      <c r="TFG17"/>
      <c r="TFH17" s="20"/>
      <c r="TFI17"/>
      <c r="TFJ17" s="20"/>
      <c r="TFK17"/>
      <c r="TFL17" s="20"/>
      <c r="TFM17"/>
      <c r="TFN17" s="20"/>
      <c r="TFO17"/>
      <c r="TFP17" s="20"/>
      <c r="TFQ17"/>
      <c r="TFR17" s="20"/>
      <c r="TFS17"/>
      <c r="TFT17" s="20"/>
      <c r="TFU17"/>
      <c r="TFV17" s="20"/>
      <c r="TFW17"/>
      <c r="TFX17" s="20"/>
      <c r="TFY17"/>
      <c r="TFZ17" s="20"/>
      <c r="TGA17"/>
      <c r="TGB17" s="20"/>
      <c r="TGC17"/>
      <c r="TGD17" s="20"/>
      <c r="TGE17"/>
      <c r="TGF17" s="20"/>
      <c r="TGG17"/>
      <c r="TGH17" s="20"/>
      <c r="TGI17"/>
      <c r="TGJ17" s="20"/>
      <c r="TGK17"/>
      <c r="TGL17" s="20"/>
      <c r="TGM17"/>
      <c r="TGN17" s="20"/>
      <c r="TGO17"/>
      <c r="TGP17" s="20"/>
      <c r="TGQ17"/>
      <c r="TGR17" s="20"/>
      <c r="TGS17"/>
      <c r="TGT17" s="20"/>
      <c r="TGU17"/>
      <c r="TGV17" s="20"/>
      <c r="TGW17"/>
      <c r="TGX17" s="20"/>
      <c r="TGY17"/>
      <c r="TGZ17" s="20"/>
      <c r="THA17"/>
      <c r="THB17" s="20"/>
      <c r="THC17"/>
      <c r="THD17" s="20"/>
      <c r="THE17"/>
      <c r="THF17" s="20"/>
      <c r="THG17"/>
      <c r="THH17" s="20"/>
      <c r="THI17"/>
      <c r="THJ17" s="20"/>
      <c r="THK17"/>
      <c r="THL17" s="20"/>
      <c r="THM17"/>
      <c r="THN17" s="20"/>
      <c r="THO17"/>
      <c r="THP17" s="20"/>
      <c r="THQ17"/>
      <c r="THR17" s="20"/>
      <c r="THS17"/>
      <c r="THT17" s="20"/>
      <c r="THU17"/>
      <c r="THV17" s="20"/>
      <c r="THW17"/>
      <c r="THX17" s="20"/>
      <c r="THY17"/>
      <c r="THZ17" s="20"/>
      <c r="TIA17"/>
      <c r="TIB17" s="20"/>
      <c r="TIC17"/>
      <c r="TID17" s="20"/>
      <c r="TIE17"/>
      <c r="TIF17" s="20"/>
      <c r="TIG17"/>
      <c r="TIH17" s="20"/>
      <c r="TII17"/>
      <c r="TIJ17" s="20"/>
      <c r="TIK17"/>
      <c r="TIL17" s="20"/>
      <c r="TIM17"/>
      <c r="TIN17" s="20"/>
      <c r="TIO17"/>
      <c r="TIP17" s="20"/>
      <c r="TIQ17"/>
      <c r="TIR17" s="20"/>
      <c r="TIS17"/>
      <c r="TIT17" s="20"/>
      <c r="TIU17"/>
      <c r="TIV17" s="20"/>
      <c r="TIW17"/>
      <c r="TIX17" s="20"/>
      <c r="TIY17"/>
      <c r="TIZ17" s="20"/>
      <c r="TJA17"/>
      <c r="TJB17" s="20"/>
      <c r="TJC17"/>
      <c r="TJD17" s="20"/>
      <c r="TJE17"/>
      <c r="TJF17" s="20"/>
      <c r="TJG17"/>
      <c r="TJH17" s="20"/>
      <c r="TJI17"/>
      <c r="TJJ17" s="20"/>
      <c r="TJK17"/>
      <c r="TJL17" s="20"/>
      <c r="TJM17"/>
      <c r="TJN17" s="20"/>
      <c r="TJO17"/>
      <c r="TJP17" s="20"/>
      <c r="TJQ17"/>
      <c r="TJR17" s="20"/>
      <c r="TJS17"/>
      <c r="TJT17" s="20"/>
      <c r="TJU17"/>
      <c r="TJV17" s="20"/>
      <c r="TJW17"/>
      <c r="TJX17" s="20"/>
      <c r="TJY17"/>
      <c r="TJZ17" s="20"/>
      <c r="TKA17"/>
      <c r="TKB17" s="20"/>
      <c r="TKC17"/>
      <c r="TKD17" s="20"/>
      <c r="TKE17"/>
      <c r="TKF17" s="20"/>
      <c r="TKG17"/>
      <c r="TKH17" s="20"/>
      <c r="TKI17"/>
      <c r="TKJ17" s="20"/>
      <c r="TKK17"/>
      <c r="TKL17" s="20"/>
      <c r="TKM17"/>
      <c r="TKN17" s="20"/>
      <c r="TKO17"/>
      <c r="TKP17" s="20"/>
      <c r="TKQ17"/>
      <c r="TKR17" s="20"/>
      <c r="TKS17"/>
      <c r="TKT17" s="20"/>
      <c r="TKU17"/>
      <c r="TKV17" s="20"/>
      <c r="TKW17"/>
      <c r="TKX17" s="20"/>
      <c r="TKY17"/>
      <c r="TKZ17" s="20"/>
      <c r="TLA17"/>
      <c r="TLB17" s="20"/>
      <c r="TLC17"/>
      <c r="TLD17" s="20"/>
      <c r="TLE17"/>
      <c r="TLF17" s="20"/>
      <c r="TLG17"/>
      <c r="TLH17" s="20"/>
      <c r="TLI17"/>
      <c r="TLJ17" s="20"/>
      <c r="TLK17"/>
      <c r="TLL17" s="20"/>
      <c r="TLM17"/>
      <c r="TLN17" s="20"/>
      <c r="TLO17"/>
      <c r="TLP17" s="20"/>
      <c r="TLQ17"/>
      <c r="TLR17" s="20"/>
      <c r="TLS17"/>
      <c r="TLT17" s="20"/>
      <c r="TLU17"/>
      <c r="TLV17" s="20"/>
      <c r="TLW17"/>
      <c r="TLX17" s="20"/>
      <c r="TLY17"/>
      <c r="TLZ17" s="20"/>
      <c r="TMA17"/>
      <c r="TMB17" s="20"/>
      <c r="TMC17"/>
      <c r="TMD17" s="20"/>
      <c r="TME17"/>
      <c r="TMF17" s="20"/>
      <c r="TMG17"/>
      <c r="TMH17" s="20"/>
      <c r="TMI17"/>
      <c r="TMJ17" s="20"/>
      <c r="TMK17"/>
      <c r="TML17" s="20"/>
      <c r="TMM17"/>
      <c r="TMN17" s="20"/>
      <c r="TMO17"/>
      <c r="TMP17" s="20"/>
      <c r="TMQ17"/>
      <c r="TMR17" s="20"/>
      <c r="TMS17"/>
      <c r="TMT17" s="20"/>
      <c r="TMU17"/>
      <c r="TMV17" s="20"/>
      <c r="TMW17"/>
      <c r="TMX17" s="20"/>
      <c r="TMY17"/>
      <c r="TMZ17" s="20"/>
      <c r="TNA17"/>
      <c r="TNB17" s="20"/>
      <c r="TNC17"/>
      <c r="TND17" s="20"/>
      <c r="TNE17"/>
      <c r="TNF17" s="20"/>
      <c r="TNG17"/>
      <c r="TNH17" s="20"/>
      <c r="TNI17"/>
      <c r="TNJ17" s="20"/>
      <c r="TNK17"/>
      <c r="TNL17" s="20"/>
      <c r="TNM17"/>
      <c r="TNN17" s="20"/>
      <c r="TNO17"/>
      <c r="TNP17" s="20"/>
      <c r="TNQ17"/>
      <c r="TNR17" s="20"/>
      <c r="TNS17"/>
      <c r="TNT17" s="20"/>
      <c r="TNU17"/>
      <c r="TNV17" s="20"/>
      <c r="TNW17"/>
      <c r="TNX17" s="20"/>
      <c r="TNY17"/>
      <c r="TNZ17" s="20"/>
      <c r="TOA17"/>
      <c r="TOB17" s="20"/>
      <c r="TOC17"/>
      <c r="TOD17" s="20"/>
      <c r="TOE17"/>
      <c r="TOF17" s="20"/>
      <c r="TOG17"/>
      <c r="TOH17" s="20"/>
      <c r="TOI17"/>
      <c r="TOJ17" s="20"/>
      <c r="TOK17"/>
      <c r="TOL17" s="20"/>
      <c r="TOM17"/>
      <c r="TON17" s="20"/>
      <c r="TOO17"/>
      <c r="TOP17" s="20"/>
      <c r="TOQ17"/>
      <c r="TOR17" s="20"/>
      <c r="TOS17"/>
      <c r="TOT17" s="20"/>
      <c r="TOU17"/>
      <c r="TOV17" s="20"/>
      <c r="TOW17"/>
      <c r="TOX17" s="20"/>
      <c r="TOY17"/>
      <c r="TOZ17" s="20"/>
      <c r="TPA17"/>
      <c r="TPB17" s="20"/>
      <c r="TPC17"/>
      <c r="TPD17" s="20"/>
      <c r="TPE17"/>
      <c r="TPF17" s="20"/>
      <c r="TPG17"/>
      <c r="TPH17" s="20"/>
      <c r="TPI17"/>
      <c r="TPJ17" s="20"/>
      <c r="TPK17"/>
      <c r="TPL17" s="20"/>
      <c r="TPM17"/>
      <c r="TPN17" s="20"/>
      <c r="TPO17"/>
      <c r="TPP17" s="20"/>
      <c r="TPQ17"/>
      <c r="TPR17" s="20"/>
      <c r="TPS17"/>
      <c r="TPT17" s="20"/>
      <c r="TPU17"/>
      <c r="TPV17" s="20"/>
      <c r="TPW17"/>
      <c r="TPX17" s="20"/>
      <c r="TPY17"/>
      <c r="TPZ17" s="20"/>
      <c r="TQA17"/>
      <c r="TQB17" s="20"/>
      <c r="TQC17"/>
      <c r="TQD17" s="20"/>
      <c r="TQE17"/>
      <c r="TQF17" s="20"/>
      <c r="TQG17"/>
      <c r="TQH17" s="20"/>
      <c r="TQI17"/>
      <c r="TQJ17" s="20"/>
      <c r="TQK17"/>
      <c r="TQL17" s="20"/>
      <c r="TQM17"/>
      <c r="TQN17" s="20"/>
      <c r="TQO17"/>
      <c r="TQP17" s="20"/>
      <c r="TQQ17"/>
      <c r="TQR17" s="20"/>
      <c r="TQS17"/>
      <c r="TQT17" s="20"/>
      <c r="TQU17"/>
      <c r="TQV17" s="20"/>
      <c r="TQW17"/>
      <c r="TQX17" s="20"/>
      <c r="TQY17"/>
      <c r="TQZ17" s="20"/>
      <c r="TRA17"/>
      <c r="TRB17" s="20"/>
      <c r="TRC17"/>
      <c r="TRD17" s="20"/>
      <c r="TRE17"/>
      <c r="TRF17" s="20"/>
      <c r="TRG17"/>
      <c r="TRH17" s="20"/>
      <c r="TRI17"/>
      <c r="TRJ17" s="20"/>
      <c r="TRK17"/>
      <c r="TRL17" s="20"/>
      <c r="TRM17"/>
      <c r="TRN17" s="20"/>
      <c r="TRO17"/>
      <c r="TRP17" s="20"/>
      <c r="TRQ17"/>
      <c r="TRR17" s="20"/>
      <c r="TRS17"/>
      <c r="TRT17" s="20"/>
      <c r="TRU17"/>
      <c r="TRV17" s="20"/>
      <c r="TRW17"/>
      <c r="TRX17" s="20"/>
      <c r="TRY17"/>
      <c r="TRZ17" s="20"/>
      <c r="TSA17"/>
      <c r="TSB17" s="20"/>
      <c r="TSC17"/>
      <c r="TSD17" s="20"/>
      <c r="TSE17"/>
      <c r="TSF17" s="20"/>
      <c r="TSG17"/>
      <c r="TSH17" s="20"/>
      <c r="TSI17"/>
      <c r="TSJ17" s="20"/>
      <c r="TSK17"/>
      <c r="TSL17" s="20"/>
      <c r="TSM17"/>
      <c r="TSN17" s="20"/>
      <c r="TSO17"/>
      <c r="TSP17" s="20"/>
      <c r="TSQ17"/>
      <c r="TSR17" s="20"/>
      <c r="TSS17"/>
      <c r="TST17" s="20"/>
      <c r="TSU17"/>
      <c r="TSV17" s="20"/>
      <c r="TSW17"/>
      <c r="TSX17" s="20"/>
      <c r="TSY17"/>
      <c r="TSZ17" s="20"/>
      <c r="TTA17"/>
      <c r="TTB17" s="20"/>
      <c r="TTC17"/>
      <c r="TTD17" s="20"/>
      <c r="TTE17"/>
      <c r="TTF17" s="20"/>
      <c r="TTG17"/>
      <c r="TTH17" s="20"/>
      <c r="TTI17"/>
      <c r="TTJ17" s="20"/>
      <c r="TTK17"/>
      <c r="TTL17" s="20"/>
      <c r="TTM17"/>
      <c r="TTN17" s="20"/>
      <c r="TTO17"/>
      <c r="TTP17" s="20"/>
      <c r="TTQ17"/>
      <c r="TTR17" s="20"/>
      <c r="TTS17"/>
      <c r="TTT17" s="20"/>
      <c r="TTU17"/>
      <c r="TTV17" s="20"/>
      <c r="TTW17"/>
      <c r="TTX17" s="20"/>
      <c r="TTY17"/>
      <c r="TTZ17" s="20"/>
      <c r="TUA17"/>
      <c r="TUB17" s="20"/>
      <c r="TUC17"/>
      <c r="TUD17" s="20"/>
      <c r="TUE17"/>
      <c r="TUF17" s="20"/>
      <c r="TUG17"/>
      <c r="TUH17" s="20"/>
      <c r="TUI17"/>
      <c r="TUJ17" s="20"/>
      <c r="TUK17"/>
      <c r="TUL17" s="20"/>
      <c r="TUM17"/>
      <c r="TUN17" s="20"/>
      <c r="TUO17"/>
      <c r="TUP17" s="20"/>
      <c r="TUQ17"/>
      <c r="TUR17" s="20"/>
      <c r="TUS17"/>
      <c r="TUT17" s="20"/>
      <c r="TUU17"/>
      <c r="TUV17" s="20"/>
      <c r="TUW17"/>
      <c r="TUX17" s="20"/>
      <c r="TUY17"/>
      <c r="TUZ17" s="20"/>
      <c r="TVA17"/>
      <c r="TVB17" s="20"/>
      <c r="TVC17"/>
      <c r="TVD17" s="20"/>
      <c r="TVE17"/>
      <c r="TVF17" s="20"/>
      <c r="TVG17"/>
      <c r="TVH17" s="20"/>
      <c r="TVI17"/>
      <c r="TVJ17" s="20"/>
      <c r="TVK17"/>
      <c r="TVL17" s="20"/>
      <c r="TVM17"/>
      <c r="TVN17" s="20"/>
      <c r="TVO17"/>
      <c r="TVP17" s="20"/>
      <c r="TVQ17"/>
      <c r="TVR17" s="20"/>
      <c r="TVS17"/>
      <c r="TVT17" s="20"/>
      <c r="TVU17"/>
      <c r="TVV17" s="20"/>
      <c r="TVW17"/>
      <c r="TVX17" s="20"/>
      <c r="TVY17"/>
      <c r="TVZ17" s="20"/>
      <c r="TWA17"/>
      <c r="TWB17" s="20"/>
      <c r="TWC17"/>
      <c r="TWD17" s="20"/>
      <c r="TWE17"/>
      <c r="TWF17" s="20"/>
      <c r="TWG17"/>
      <c r="TWH17" s="20"/>
      <c r="TWI17"/>
      <c r="TWJ17" s="20"/>
      <c r="TWK17"/>
      <c r="TWL17" s="20"/>
      <c r="TWM17"/>
      <c r="TWN17" s="20"/>
      <c r="TWO17"/>
      <c r="TWP17" s="20"/>
      <c r="TWQ17"/>
      <c r="TWR17" s="20"/>
      <c r="TWS17"/>
      <c r="TWT17" s="20"/>
      <c r="TWU17"/>
      <c r="TWV17" s="20"/>
      <c r="TWW17"/>
      <c r="TWX17" s="20"/>
      <c r="TWY17"/>
      <c r="TWZ17" s="20"/>
      <c r="TXA17"/>
      <c r="TXB17" s="20"/>
      <c r="TXC17"/>
      <c r="TXD17" s="20"/>
      <c r="TXE17"/>
      <c r="TXF17" s="20"/>
      <c r="TXG17"/>
      <c r="TXH17" s="20"/>
      <c r="TXI17"/>
      <c r="TXJ17" s="20"/>
      <c r="TXK17"/>
      <c r="TXL17" s="20"/>
      <c r="TXM17"/>
      <c r="TXN17" s="20"/>
      <c r="TXO17"/>
      <c r="TXP17" s="20"/>
      <c r="TXQ17"/>
      <c r="TXR17" s="20"/>
      <c r="TXS17"/>
      <c r="TXT17" s="20"/>
      <c r="TXU17"/>
      <c r="TXV17" s="20"/>
      <c r="TXW17"/>
      <c r="TXX17" s="20"/>
      <c r="TXY17"/>
      <c r="TXZ17" s="20"/>
      <c r="TYA17"/>
      <c r="TYB17" s="20"/>
      <c r="TYC17"/>
      <c r="TYD17" s="20"/>
      <c r="TYE17"/>
      <c r="TYF17" s="20"/>
      <c r="TYG17"/>
      <c r="TYH17" s="20"/>
      <c r="TYI17"/>
      <c r="TYJ17" s="20"/>
      <c r="TYK17"/>
      <c r="TYL17" s="20"/>
      <c r="TYM17"/>
      <c r="TYN17" s="20"/>
      <c r="TYO17"/>
      <c r="TYP17" s="20"/>
      <c r="TYQ17"/>
      <c r="TYR17" s="20"/>
      <c r="TYS17"/>
      <c r="TYT17" s="20"/>
      <c r="TYU17"/>
      <c r="TYV17" s="20"/>
      <c r="TYW17"/>
      <c r="TYX17" s="20"/>
      <c r="TYY17"/>
      <c r="TYZ17" s="20"/>
      <c r="TZA17"/>
      <c r="TZB17" s="20"/>
      <c r="TZC17"/>
      <c r="TZD17" s="20"/>
      <c r="TZE17"/>
      <c r="TZF17" s="20"/>
      <c r="TZG17"/>
      <c r="TZH17" s="20"/>
      <c r="TZI17"/>
      <c r="TZJ17" s="20"/>
      <c r="TZK17"/>
      <c r="TZL17" s="20"/>
      <c r="TZM17"/>
      <c r="TZN17" s="20"/>
      <c r="TZO17"/>
      <c r="TZP17" s="20"/>
      <c r="TZQ17"/>
      <c r="TZR17" s="20"/>
      <c r="TZS17"/>
      <c r="TZT17" s="20"/>
      <c r="TZU17"/>
      <c r="TZV17" s="20"/>
      <c r="TZW17"/>
      <c r="TZX17" s="20"/>
      <c r="TZY17"/>
      <c r="TZZ17" s="20"/>
      <c r="UAA17"/>
      <c r="UAB17" s="20"/>
      <c r="UAC17"/>
      <c r="UAD17" s="20"/>
      <c r="UAE17"/>
      <c r="UAF17" s="20"/>
      <c r="UAG17"/>
      <c r="UAH17" s="20"/>
      <c r="UAI17"/>
      <c r="UAJ17" s="20"/>
      <c r="UAK17"/>
      <c r="UAL17" s="20"/>
      <c r="UAM17"/>
      <c r="UAN17" s="20"/>
      <c r="UAO17"/>
      <c r="UAP17" s="20"/>
      <c r="UAQ17"/>
      <c r="UAR17" s="20"/>
      <c r="UAS17"/>
      <c r="UAT17" s="20"/>
      <c r="UAU17"/>
      <c r="UAV17" s="20"/>
      <c r="UAW17"/>
      <c r="UAX17" s="20"/>
      <c r="UAY17"/>
      <c r="UAZ17" s="20"/>
      <c r="UBA17"/>
      <c r="UBB17" s="20"/>
      <c r="UBC17"/>
      <c r="UBD17" s="20"/>
      <c r="UBE17"/>
      <c r="UBF17" s="20"/>
      <c r="UBG17"/>
      <c r="UBH17" s="20"/>
      <c r="UBI17"/>
      <c r="UBJ17" s="20"/>
      <c r="UBK17"/>
      <c r="UBL17" s="20"/>
      <c r="UBM17"/>
      <c r="UBN17" s="20"/>
      <c r="UBO17"/>
      <c r="UBP17" s="20"/>
      <c r="UBQ17"/>
      <c r="UBR17" s="20"/>
      <c r="UBS17"/>
      <c r="UBT17" s="20"/>
      <c r="UBU17"/>
      <c r="UBV17" s="20"/>
      <c r="UBW17"/>
      <c r="UBX17" s="20"/>
      <c r="UBY17"/>
      <c r="UBZ17" s="20"/>
      <c r="UCA17"/>
      <c r="UCB17" s="20"/>
      <c r="UCC17"/>
      <c r="UCD17" s="20"/>
      <c r="UCE17"/>
      <c r="UCF17" s="20"/>
      <c r="UCG17"/>
      <c r="UCH17" s="20"/>
      <c r="UCI17"/>
      <c r="UCJ17" s="20"/>
      <c r="UCK17"/>
      <c r="UCL17" s="20"/>
      <c r="UCM17"/>
      <c r="UCN17" s="20"/>
      <c r="UCO17"/>
      <c r="UCP17" s="20"/>
      <c r="UCQ17"/>
      <c r="UCR17" s="20"/>
      <c r="UCS17"/>
      <c r="UCT17" s="20"/>
      <c r="UCU17"/>
      <c r="UCV17" s="20"/>
      <c r="UCW17"/>
      <c r="UCX17" s="20"/>
      <c r="UCY17"/>
      <c r="UCZ17" s="20"/>
      <c r="UDA17"/>
      <c r="UDB17" s="20"/>
      <c r="UDC17"/>
      <c r="UDD17" s="20"/>
      <c r="UDE17"/>
      <c r="UDF17" s="20"/>
      <c r="UDG17"/>
      <c r="UDH17" s="20"/>
      <c r="UDI17"/>
      <c r="UDJ17" s="20"/>
      <c r="UDK17"/>
      <c r="UDL17" s="20"/>
      <c r="UDM17"/>
      <c r="UDN17" s="20"/>
      <c r="UDO17"/>
      <c r="UDP17" s="20"/>
      <c r="UDQ17"/>
      <c r="UDR17" s="20"/>
      <c r="UDS17"/>
      <c r="UDT17" s="20"/>
      <c r="UDU17"/>
      <c r="UDV17" s="20"/>
      <c r="UDW17"/>
      <c r="UDX17" s="20"/>
      <c r="UDY17"/>
      <c r="UDZ17" s="20"/>
      <c r="UEA17"/>
      <c r="UEB17" s="20"/>
      <c r="UEC17"/>
      <c r="UED17" s="20"/>
      <c r="UEE17"/>
      <c r="UEF17" s="20"/>
      <c r="UEG17"/>
      <c r="UEH17" s="20"/>
      <c r="UEI17"/>
      <c r="UEJ17" s="20"/>
      <c r="UEK17"/>
      <c r="UEL17" s="20"/>
      <c r="UEM17"/>
      <c r="UEN17" s="20"/>
      <c r="UEO17"/>
      <c r="UEP17" s="20"/>
      <c r="UEQ17"/>
      <c r="UER17" s="20"/>
      <c r="UES17"/>
      <c r="UET17" s="20"/>
      <c r="UEU17"/>
      <c r="UEV17" s="20"/>
      <c r="UEW17"/>
      <c r="UEX17" s="20"/>
      <c r="UEY17"/>
      <c r="UEZ17" s="20"/>
      <c r="UFA17"/>
      <c r="UFB17" s="20"/>
      <c r="UFC17"/>
      <c r="UFD17" s="20"/>
      <c r="UFE17"/>
      <c r="UFF17" s="20"/>
      <c r="UFG17"/>
      <c r="UFH17" s="20"/>
      <c r="UFI17"/>
      <c r="UFJ17" s="20"/>
      <c r="UFK17"/>
      <c r="UFL17" s="20"/>
      <c r="UFM17"/>
      <c r="UFN17" s="20"/>
      <c r="UFO17"/>
      <c r="UFP17" s="20"/>
      <c r="UFQ17"/>
      <c r="UFR17" s="20"/>
      <c r="UFS17"/>
      <c r="UFT17" s="20"/>
      <c r="UFU17"/>
      <c r="UFV17" s="20"/>
      <c r="UFW17"/>
      <c r="UFX17" s="20"/>
      <c r="UFY17"/>
      <c r="UFZ17" s="20"/>
      <c r="UGA17"/>
      <c r="UGB17" s="20"/>
      <c r="UGC17"/>
      <c r="UGD17" s="20"/>
      <c r="UGE17"/>
      <c r="UGF17" s="20"/>
      <c r="UGG17"/>
      <c r="UGH17" s="20"/>
      <c r="UGI17"/>
      <c r="UGJ17" s="20"/>
      <c r="UGK17"/>
      <c r="UGL17" s="20"/>
      <c r="UGM17"/>
      <c r="UGN17" s="20"/>
      <c r="UGO17"/>
      <c r="UGP17" s="20"/>
      <c r="UGQ17"/>
      <c r="UGR17" s="20"/>
      <c r="UGS17"/>
      <c r="UGT17" s="20"/>
      <c r="UGU17"/>
      <c r="UGV17" s="20"/>
      <c r="UGW17"/>
      <c r="UGX17" s="20"/>
      <c r="UGY17"/>
      <c r="UGZ17" s="20"/>
      <c r="UHA17"/>
      <c r="UHB17" s="20"/>
      <c r="UHC17"/>
      <c r="UHD17" s="20"/>
      <c r="UHE17"/>
      <c r="UHF17" s="20"/>
      <c r="UHG17"/>
      <c r="UHH17" s="20"/>
      <c r="UHI17"/>
      <c r="UHJ17" s="20"/>
      <c r="UHK17"/>
      <c r="UHL17" s="20"/>
      <c r="UHM17"/>
      <c r="UHN17" s="20"/>
      <c r="UHO17"/>
      <c r="UHP17" s="20"/>
      <c r="UHQ17"/>
      <c r="UHR17" s="20"/>
      <c r="UHS17"/>
      <c r="UHT17" s="20"/>
      <c r="UHU17"/>
      <c r="UHV17" s="20"/>
      <c r="UHW17"/>
      <c r="UHX17" s="20"/>
      <c r="UHY17"/>
      <c r="UHZ17" s="20"/>
      <c r="UIA17"/>
      <c r="UIB17" s="20"/>
      <c r="UIC17"/>
      <c r="UID17" s="20"/>
      <c r="UIE17"/>
      <c r="UIF17" s="20"/>
      <c r="UIG17"/>
      <c r="UIH17" s="20"/>
      <c r="UII17"/>
      <c r="UIJ17" s="20"/>
      <c r="UIK17"/>
      <c r="UIL17" s="20"/>
      <c r="UIM17"/>
      <c r="UIN17" s="20"/>
      <c r="UIO17"/>
      <c r="UIP17" s="20"/>
      <c r="UIQ17"/>
      <c r="UIR17" s="20"/>
      <c r="UIS17"/>
      <c r="UIT17" s="20"/>
      <c r="UIU17"/>
      <c r="UIV17" s="20"/>
      <c r="UIW17"/>
      <c r="UIX17" s="20"/>
      <c r="UIY17"/>
      <c r="UIZ17" s="20"/>
      <c r="UJA17"/>
      <c r="UJB17" s="20"/>
      <c r="UJC17"/>
      <c r="UJD17" s="20"/>
      <c r="UJE17"/>
      <c r="UJF17" s="20"/>
      <c r="UJG17"/>
      <c r="UJH17" s="20"/>
      <c r="UJI17"/>
      <c r="UJJ17" s="20"/>
      <c r="UJK17"/>
      <c r="UJL17" s="20"/>
      <c r="UJM17"/>
      <c r="UJN17" s="20"/>
      <c r="UJO17"/>
      <c r="UJP17" s="20"/>
      <c r="UJQ17"/>
      <c r="UJR17" s="20"/>
      <c r="UJS17"/>
      <c r="UJT17" s="20"/>
      <c r="UJU17"/>
      <c r="UJV17" s="20"/>
      <c r="UJW17"/>
      <c r="UJX17" s="20"/>
      <c r="UJY17"/>
      <c r="UJZ17" s="20"/>
      <c r="UKA17"/>
      <c r="UKB17" s="20"/>
      <c r="UKC17"/>
      <c r="UKD17" s="20"/>
      <c r="UKE17"/>
      <c r="UKF17" s="20"/>
      <c r="UKG17"/>
      <c r="UKH17" s="20"/>
      <c r="UKI17"/>
      <c r="UKJ17" s="20"/>
      <c r="UKK17"/>
      <c r="UKL17" s="20"/>
      <c r="UKM17"/>
      <c r="UKN17" s="20"/>
      <c r="UKO17"/>
      <c r="UKP17" s="20"/>
      <c r="UKQ17"/>
      <c r="UKR17" s="20"/>
      <c r="UKS17"/>
      <c r="UKT17" s="20"/>
      <c r="UKU17"/>
      <c r="UKV17" s="20"/>
      <c r="UKW17"/>
      <c r="UKX17" s="20"/>
      <c r="UKY17"/>
      <c r="UKZ17" s="20"/>
      <c r="ULA17"/>
      <c r="ULB17" s="20"/>
      <c r="ULC17"/>
      <c r="ULD17" s="20"/>
      <c r="ULE17"/>
      <c r="ULF17" s="20"/>
      <c r="ULG17"/>
      <c r="ULH17" s="20"/>
      <c r="ULI17"/>
      <c r="ULJ17" s="20"/>
      <c r="ULK17"/>
      <c r="ULL17" s="20"/>
      <c r="ULM17"/>
      <c r="ULN17" s="20"/>
      <c r="ULO17"/>
      <c r="ULP17" s="20"/>
      <c r="ULQ17"/>
      <c r="ULR17" s="20"/>
      <c r="ULS17"/>
      <c r="ULT17" s="20"/>
      <c r="ULU17"/>
      <c r="ULV17" s="20"/>
      <c r="ULW17"/>
      <c r="ULX17" s="20"/>
      <c r="ULY17"/>
      <c r="ULZ17" s="20"/>
      <c r="UMA17"/>
      <c r="UMB17" s="20"/>
      <c r="UMC17"/>
      <c r="UMD17" s="20"/>
      <c r="UME17"/>
      <c r="UMF17" s="20"/>
      <c r="UMG17"/>
      <c r="UMH17" s="20"/>
      <c r="UMI17"/>
      <c r="UMJ17" s="20"/>
      <c r="UMK17"/>
      <c r="UML17" s="20"/>
      <c r="UMM17"/>
      <c r="UMN17" s="20"/>
      <c r="UMO17"/>
      <c r="UMP17" s="20"/>
      <c r="UMQ17"/>
      <c r="UMR17" s="20"/>
      <c r="UMS17"/>
      <c r="UMT17" s="20"/>
      <c r="UMU17"/>
      <c r="UMV17" s="20"/>
      <c r="UMW17"/>
      <c r="UMX17" s="20"/>
      <c r="UMY17"/>
      <c r="UMZ17" s="20"/>
      <c r="UNA17"/>
      <c r="UNB17" s="20"/>
      <c r="UNC17"/>
      <c r="UND17" s="20"/>
      <c r="UNE17"/>
      <c r="UNF17" s="20"/>
      <c r="UNG17"/>
      <c r="UNH17" s="20"/>
      <c r="UNI17"/>
      <c r="UNJ17" s="20"/>
      <c r="UNK17"/>
      <c r="UNL17" s="20"/>
      <c r="UNM17"/>
      <c r="UNN17" s="20"/>
      <c r="UNO17"/>
      <c r="UNP17" s="20"/>
      <c r="UNQ17"/>
      <c r="UNR17" s="20"/>
      <c r="UNS17"/>
      <c r="UNT17" s="20"/>
      <c r="UNU17"/>
      <c r="UNV17" s="20"/>
      <c r="UNW17"/>
      <c r="UNX17" s="20"/>
      <c r="UNY17"/>
      <c r="UNZ17" s="20"/>
      <c r="UOA17"/>
      <c r="UOB17" s="20"/>
      <c r="UOC17"/>
      <c r="UOD17" s="20"/>
      <c r="UOE17"/>
      <c r="UOF17" s="20"/>
      <c r="UOG17"/>
      <c r="UOH17" s="20"/>
      <c r="UOI17"/>
      <c r="UOJ17" s="20"/>
      <c r="UOK17"/>
      <c r="UOL17" s="20"/>
      <c r="UOM17"/>
      <c r="UON17" s="20"/>
      <c r="UOO17"/>
      <c r="UOP17" s="20"/>
      <c r="UOQ17"/>
      <c r="UOR17" s="20"/>
      <c r="UOS17"/>
      <c r="UOT17" s="20"/>
      <c r="UOU17"/>
      <c r="UOV17" s="20"/>
      <c r="UOW17"/>
      <c r="UOX17" s="20"/>
      <c r="UOY17"/>
      <c r="UOZ17" s="20"/>
      <c r="UPA17"/>
      <c r="UPB17" s="20"/>
      <c r="UPC17"/>
      <c r="UPD17" s="20"/>
      <c r="UPE17"/>
      <c r="UPF17" s="20"/>
      <c r="UPG17"/>
      <c r="UPH17" s="20"/>
      <c r="UPI17"/>
      <c r="UPJ17" s="20"/>
      <c r="UPK17"/>
      <c r="UPL17" s="20"/>
      <c r="UPM17"/>
      <c r="UPN17" s="20"/>
      <c r="UPO17"/>
      <c r="UPP17" s="20"/>
      <c r="UPQ17"/>
      <c r="UPR17" s="20"/>
      <c r="UPS17"/>
      <c r="UPT17" s="20"/>
      <c r="UPU17"/>
      <c r="UPV17" s="20"/>
      <c r="UPW17"/>
      <c r="UPX17" s="20"/>
      <c r="UPY17"/>
      <c r="UPZ17" s="20"/>
      <c r="UQA17"/>
      <c r="UQB17" s="20"/>
      <c r="UQC17"/>
      <c r="UQD17" s="20"/>
      <c r="UQE17"/>
      <c r="UQF17" s="20"/>
      <c r="UQG17"/>
      <c r="UQH17" s="20"/>
      <c r="UQI17"/>
      <c r="UQJ17" s="20"/>
      <c r="UQK17"/>
      <c r="UQL17" s="20"/>
      <c r="UQM17"/>
      <c r="UQN17" s="20"/>
      <c r="UQO17"/>
      <c r="UQP17" s="20"/>
      <c r="UQQ17"/>
      <c r="UQR17" s="20"/>
      <c r="UQS17"/>
      <c r="UQT17" s="20"/>
      <c r="UQU17"/>
      <c r="UQV17" s="20"/>
      <c r="UQW17"/>
      <c r="UQX17" s="20"/>
      <c r="UQY17"/>
      <c r="UQZ17" s="20"/>
      <c r="URA17"/>
      <c r="URB17" s="20"/>
      <c r="URC17"/>
      <c r="URD17" s="20"/>
      <c r="URE17"/>
      <c r="URF17" s="20"/>
      <c r="URG17"/>
      <c r="URH17" s="20"/>
      <c r="URI17"/>
      <c r="URJ17" s="20"/>
      <c r="URK17"/>
      <c r="URL17" s="20"/>
      <c r="URM17"/>
      <c r="URN17" s="20"/>
      <c r="URO17"/>
      <c r="URP17" s="20"/>
      <c r="URQ17"/>
      <c r="URR17" s="20"/>
      <c r="URS17"/>
      <c r="URT17" s="20"/>
      <c r="URU17"/>
      <c r="URV17" s="20"/>
      <c r="URW17"/>
      <c r="URX17" s="20"/>
      <c r="URY17"/>
      <c r="URZ17" s="20"/>
      <c r="USA17"/>
      <c r="USB17" s="20"/>
      <c r="USC17"/>
      <c r="USD17" s="20"/>
      <c r="USE17"/>
      <c r="USF17" s="20"/>
      <c r="USG17"/>
      <c r="USH17" s="20"/>
      <c r="USI17"/>
      <c r="USJ17" s="20"/>
      <c r="USK17"/>
      <c r="USL17" s="20"/>
      <c r="USM17"/>
      <c r="USN17" s="20"/>
      <c r="USO17"/>
      <c r="USP17" s="20"/>
      <c r="USQ17"/>
      <c r="USR17" s="20"/>
      <c r="USS17"/>
      <c r="UST17" s="20"/>
      <c r="USU17"/>
      <c r="USV17" s="20"/>
      <c r="USW17"/>
      <c r="USX17" s="20"/>
      <c r="USY17"/>
      <c r="USZ17" s="20"/>
      <c r="UTA17"/>
      <c r="UTB17" s="20"/>
      <c r="UTC17"/>
      <c r="UTD17" s="20"/>
      <c r="UTE17"/>
      <c r="UTF17" s="20"/>
      <c r="UTG17"/>
      <c r="UTH17" s="20"/>
      <c r="UTI17"/>
      <c r="UTJ17" s="20"/>
      <c r="UTK17"/>
      <c r="UTL17" s="20"/>
      <c r="UTM17"/>
      <c r="UTN17" s="20"/>
      <c r="UTO17"/>
      <c r="UTP17" s="20"/>
      <c r="UTQ17"/>
      <c r="UTR17" s="20"/>
      <c r="UTS17"/>
      <c r="UTT17" s="20"/>
      <c r="UTU17"/>
      <c r="UTV17" s="20"/>
      <c r="UTW17"/>
      <c r="UTX17" s="20"/>
      <c r="UTY17"/>
      <c r="UTZ17" s="20"/>
      <c r="UUA17"/>
      <c r="UUB17" s="20"/>
      <c r="UUC17"/>
      <c r="UUD17" s="20"/>
      <c r="UUE17"/>
      <c r="UUF17" s="20"/>
      <c r="UUG17"/>
      <c r="UUH17" s="20"/>
      <c r="UUI17"/>
      <c r="UUJ17" s="20"/>
      <c r="UUK17"/>
      <c r="UUL17" s="20"/>
      <c r="UUM17"/>
      <c r="UUN17" s="20"/>
      <c r="UUO17"/>
      <c r="UUP17" s="20"/>
      <c r="UUQ17"/>
      <c r="UUR17" s="20"/>
      <c r="UUS17"/>
      <c r="UUT17" s="20"/>
      <c r="UUU17"/>
      <c r="UUV17" s="20"/>
      <c r="UUW17"/>
      <c r="UUX17" s="20"/>
      <c r="UUY17"/>
      <c r="UUZ17" s="20"/>
      <c r="UVA17"/>
      <c r="UVB17" s="20"/>
      <c r="UVC17"/>
      <c r="UVD17" s="20"/>
      <c r="UVE17"/>
      <c r="UVF17" s="20"/>
      <c r="UVG17"/>
      <c r="UVH17" s="20"/>
      <c r="UVI17"/>
      <c r="UVJ17" s="20"/>
      <c r="UVK17"/>
      <c r="UVL17" s="20"/>
      <c r="UVM17"/>
      <c r="UVN17" s="20"/>
      <c r="UVO17"/>
      <c r="UVP17" s="20"/>
      <c r="UVQ17"/>
      <c r="UVR17" s="20"/>
      <c r="UVS17"/>
      <c r="UVT17" s="20"/>
      <c r="UVU17"/>
      <c r="UVV17" s="20"/>
      <c r="UVW17"/>
      <c r="UVX17" s="20"/>
      <c r="UVY17"/>
      <c r="UVZ17" s="20"/>
      <c r="UWA17"/>
      <c r="UWB17" s="20"/>
      <c r="UWC17"/>
      <c r="UWD17" s="20"/>
      <c r="UWE17"/>
      <c r="UWF17" s="20"/>
      <c r="UWG17"/>
      <c r="UWH17" s="20"/>
      <c r="UWI17"/>
      <c r="UWJ17" s="20"/>
      <c r="UWK17"/>
      <c r="UWL17" s="20"/>
      <c r="UWM17"/>
      <c r="UWN17" s="20"/>
      <c r="UWO17"/>
      <c r="UWP17" s="20"/>
      <c r="UWQ17"/>
      <c r="UWR17" s="20"/>
      <c r="UWS17"/>
      <c r="UWT17" s="20"/>
      <c r="UWU17"/>
      <c r="UWV17" s="20"/>
      <c r="UWW17"/>
      <c r="UWX17" s="20"/>
      <c r="UWY17"/>
      <c r="UWZ17" s="20"/>
      <c r="UXA17"/>
      <c r="UXB17" s="20"/>
      <c r="UXC17"/>
      <c r="UXD17" s="20"/>
      <c r="UXE17"/>
      <c r="UXF17" s="20"/>
      <c r="UXG17"/>
      <c r="UXH17" s="20"/>
      <c r="UXI17"/>
      <c r="UXJ17" s="20"/>
      <c r="UXK17"/>
      <c r="UXL17" s="20"/>
      <c r="UXM17"/>
      <c r="UXN17" s="20"/>
      <c r="UXO17"/>
      <c r="UXP17" s="20"/>
      <c r="UXQ17"/>
      <c r="UXR17" s="20"/>
      <c r="UXS17"/>
      <c r="UXT17" s="20"/>
      <c r="UXU17"/>
      <c r="UXV17" s="20"/>
      <c r="UXW17"/>
      <c r="UXX17" s="20"/>
      <c r="UXY17"/>
      <c r="UXZ17" s="20"/>
      <c r="UYA17"/>
      <c r="UYB17" s="20"/>
      <c r="UYC17"/>
      <c r="UYD17" s="20"/>
      <c r="UYE17"/>
      <c r="UYF17" s="20"/>
      <c r="UYG17"/>
      <c r="UYH17" s="20"/>
      <c r="UYI17"/>
      <c r="UYJ17" s="20"/>
      <c r="UYK17"/>
      <c r="UYL17" s="20"/>
      <c r="UYM17"/>
      <c r="UYN17" s="20"/>
      <c r="UYO17"/>
      <c r="UYP17" s="20"/>
      <c r="UYQ17"/>
      <c r="UYR17" s="20"/>
      <c r="UYS17"/>
      <c r="UYT17" s="20"/>
      <c r="UYU17"/>
      <c r="UYV17" s="20"/>
      <c r="UYW17"/>
      <c r="UYX17" s="20"/>
      <c r="UYY17"/>
      <c r="UYZ17" s="20"/>
      <c r="UZA17"/>
      <c r="UZB17" s="20"/>
      <c r="UZC17"/>
      <c r="UZD17" s="20"/>
      <c r="UZE17"/>
      <c r="UZF17" s="20"/>
      <c r="UZG17"/>
      <c r="UZH17" s="20"/>
      <c r="UZI17"/>
      <c r="UZJ17" s="20"/>
      <c r="UZK17"/>
      <c r="UZL17" s="20"/>
      <c r="UZM17"/>
      <c r="UZN17" s="20"/>
      <c r="UZO17"/>
      <c r="UZP17" s="20"/>
      <c r="UZQ17"/>
      <c r="UZR17" s="20"/>
      <c r="UZS17"/>
      <c r="UZT17" s="20"/>
      <c r="UZU17"/>
      <c r="UZV17" s="20"/>
      <c r="UZW17"/>
      <c r="UZX17" s="20"/>
      <c r="UZY17"/>
      <c r="UZZ17" s="20"/>
      <c r="VAA17"/>
      <c r="VAB17" s="20"/>
      <c r="VAC17"/>
      <c r="VAD17" s="20"/>
      <c r="VAE17"/>
      <c r="VAF17" s="20"/>
      <c r="VAG17"/>
      <c r="VAH17" s="20"/>
      <c r="VAI17"/>
      <c r="VAJ17" s="20"/>
      <c r="VAK17"/>
      <c r="VAL17" s="20"/>
      <c r="VAM17"/>
      <c r="VAN17" s="20"/>
      <c r="VAO17"/>
      <c r="VAP17" s="20"/>
      <c r="VAQ17"/>
      <c r="VAR17" s="20"/>
      <c r="VAS17"/>
      <c r="VAT17" s="20"/>
      <c r="VAU17"/>
      <c r="VAV17" s="20"/>
      <c r="VAW17"/>
      <c r="VAX17" s="20"/>
      <c r="VAY17"/>
      <c r="VAZ17" s="20"/>
      <c r="VBA17"/>
      <c r="VBB17" s="20"/>
      <c r="VBC17"/>
      <c r="VBD17" s="20"/>
      <c r="VBE17"/>
      <c r="VBF17" s="20"/>
      <c r="VBG17"/>
      <c r="VBH17" s="20"/>
      <c r="VBI17"/>
      <c r="VBJ17" s="20"/>
      <c r="VBK17"/>
      <c r="VBL17" s="20"/>
      <c r="VBM17"/>
      <c r="VBN17" s="20"/>
      <c r="VBO17"/>
      <c r="VBP17" s="20"/>
      <c r="VBQ17"/>
      <c r="VBR17" s="20"/>
      <c r="VBS17"/>
      <c r="VBT17" s="20"/>
      <c r="VBU17"/>
      <c r="VBV17" s="20"/>
      <c r="VBW17"/>
      <c r="VBX17" s="20"/>
      <c r="VBY17"/>
      <c r="VBZ17" s="20"/>
      <c r="VCA17"/>
      <c r="VCB17" s="20"/>
      <c r="VCC17"/>
      <c r="VCD17" s="20"/>
      <c r="VCE17"/>
      <c r="VCF17" s="20"/>
      <c r="VCG17"/>
      <c r="VCH17" s="20"/>
      <c r="VCI17"/>
      <c r="VCJ17" s="20"/>
      <c r="VCK17"/>
      <c r="VCL17" s="20"/>
      <c r="VCM17"/>
      <c r="VCN17" s="20"/>
      <c r="VCO17"/>
      <c r="VCP17" s="20"/>
      <c r="VCQ17"/>
      <c r="VCR17" s="20"/>
      <c r="VCS17"/>
      <c r="VCT17" s="20"/>
      <c r="VCU17"/>
      <c r="VCV17" s="20"/>
      <c r="VCW17"/>
      <c r="VCX17" s="20"/>
      <c r="VCY17"/>
      <c r="VCZ17" s="20"/>
      <c r="VDA17"/>
      <c r="VDB17" s="20"/>
      <c r="VDC17"/>
      <c r="VDD17" s="20"/>
      <c r="VDE17"/>
      <c r="VDF17" s="20"/>
      <c r="VDG17"/>
      <c r="VDH17" s="20"/>
      <c r="VDI17"/>
      <c r="VDJ17" s="20"/>
      <c r="VDK17"/>
      <c r="VDL17" s="20"/>
      <c r="VDM17"/>
      <c r="VDN17" s="20"/>
      <c r="VDO17"/>
      <c r="VDP17" s="20"/>
      <c r="VDQ17"/>
      <c r="VDR17" s="20"/>
      <c r="VDS17"/>
      <c r="VDT17" s="20"/>
      <c r="VDU17"/>
      <c r="VDV17" s="20"/>
      <c r="VDW17"/>
      <c r="VDX17" s="20"/>
      <c r="VDY17"/>
      <c r="VDZ17" s="20"/>
      <c r="VEA17"/>
      <c r="VEB17" s="20"/>
      <c r="VEC17"/>
      <c r="VED17" s="20"/>
      <c r="VEE17"/>
      <c r="VEF17" s="20"/>
      <c r="VEG17"/>
      <c r="VEH17" s="20"/>
      <c r="VEI17"/>
      <c r="VEJ17" s="20"/>
      <c r="VEK17"/>
      <c r="VEL17" s="20"/>
      <c r="VEM17"/>
      <c r="VEN17" s="20"/>
      <c r="VEO17"/>
      <c r="VEP17" s="20"/>
      <c r="VEQ17"/>
      <c r="VER17" s="20"/>
      <c r="VES17"/>
      <c r="VET17" s="20"/>
      <c r="VEU17"/>
      <c r="VEV17" s="20"/>
      <c r="VEW17"/>
      <c r="VEX17" s="20"/>
      <c r="VEY17"/>
      <c r="VEZ17" s="20"/>
      <c r="VFA17"/>
      <c r="VFB17" s="20"/>
      <c r="VFC17"/>
      <c r="VFD17" s="20"/>
      <c r="VFE17"/>
      <c r="VFF17" s="20"/>
      <c r="VFG17"/>
      <c r="VFH17" s="20"/>
      <c r="VFI17"/>
      <c r="VFJ17" s="20"/>
      <c r="VFK17"/>
      <c r="VFL17" s="20"/>
      <c r="VFM17"/>
      <c r="VFN17" s="20"/>
      <c r="VFO17"/>
      <c r="VFP17" s="20"/>
      <c r="VFQ17"/>
      <c r="VFR17" s="20"/>
      <c r="VFS17"/>
      <c r="VFT17" s="20"/>
      <c r="VFU17"/>
      <c r="VFV17" s="20"/>
      <c r="VFW17"/>
      <c r="VFX17" s="20"/>
      <c r="VFY17"/>
      <c r="VFZ17" s="20"/>
      <c r="VGA17"/>
      <c r="VGB17" s="20"/>
      <c r="VGC17"/>
      <c r="VGD17" s="20"/>
      <c r="VGE17"/>
      <c r="VGF17" s="20"/>
      <c r="VGG17"/>
      <c r="VGH17" s="20"/>
      <c r="VGI17"/>
      <c r="VGJ17" s="20"/>
      <c r="VGK17"/>
      <c r="VGL17" s="20"/>
      <c r="VGM17"/>
      <c r="VGN17" s="20"/>
      <c r="VGO17"/>
      <c r="VGP17" s="20"/>
      <c r="VGQ17"/>
      <c r="VGR17" s="20"/>
      <c r="VGS17"/>
      <c r="VGT17" s="20"/>
      <c r="VGU17"/>
      <c r="VGV17" s="20"/>
      <c r="VGW17"/>
      <c r="VGX17" s="20"/>
      <c r="VGY17"/>
      <c r="VGZ17" s="20"/>
      <c r="VHA17"/>
      <c r="VHB17" s="20"/>
      <c r="VHC17"/>
      <c r="VHD17" s="20"/>
      <c r="VHE17"/>
      <c r="VHF17" s="20"/>
      <c r="VHG17"/>
      <c r="VHH17" s="20"/>
      <c r="VHI17"/>
      <c r="VHJ17" s="20"/>
      <c r="VHK17"/>
      <c r="VHL17" s="20"/>
      <c r="VHM17"/>
      <c r="VHN17" s="20"/>
      <c r="VHO17"/>
      <c r="VHP17" s="20"/>
      <c r="VHQ17"/>
      <c r="VHR17" s="20"/>
      <c r="VHS17"/>
      <c r="VHT17" s="20"/>
      <c r="VHU17"/>
      <c r="VHV17" s="20"/>
      <c r="VHW17"/>
      <c r="VHX17" s="20"/>
      <c r="VHY17"/>
      <c r="VHZ17" s="20"/>
      <c r="VIA17"/>
      <c r="VIB17" s="20"/>
      <c r="VIC17"/>
      <c r="VID17" s="20"/>
      <c r="VIE17"/>
      <c r="VIF17" s="20"/>
      <c r="VIG17"/>
      <c r="VIH17" s="20"/>
      <c r="VII17"/>
      <c r="VIJ17" s="20"/>
      <c r="VIK17"/>
      <c r="VIL17" s="20"/>
      <c r="VIM17"/>
      <c r="VIN17" s="20"/>
      <c r="VIO17"/>
      <c r="VIP17" s="20"/>
      <c r="VIQ17"/>
      <c r="VIR17" s="20"/>
      <c r="VIS17"/>
      <c r="VIT17" s="20"/>
      <c r="VIU17"/>
      <c r="VIV17" s="20"/>
      <c r="VIW17"/>
      <c r="VIX17" s="20"/>
      <c r="VIY17"/>
      <c r="VIZ17" s="20"/>
      <c r="VJA17"/>
      <c r="VJB17" s="20"/>
      <c r="VJC17"/>
      <c r="VJD17" s="20"/>
      <c r="VJE17"/>
      <c r="VJF17" s="20"/>
      <c r="VJG17"/>
      <c r="VJH17" s="20"/>
      <c r="VJI17"/>
      <c r="VJJ17" s="20"/>
      <c r="VJK17"/>
      <c r="VJL17" s="20"/>
      <c r="VJM17"/>
      <c r="VJN17" s="20"/>
      <c r="VJO17"/>
      <c r="VJP17" s="20"/>
      <c r="VJQ17"/>
      <c r="VJR17" s="20"/>
      <c r="VJS17"/>
      <c r="VJT17" s="20"/>
      <c r="VJU17"/>
      <c r="VJV17" s="20"/>
      <c r="VJW17"/>
      <c r="VJX17" s="20"/>
      <c r="VJY17"/>
      <c r="VJZ17" s="20"/>
      <c r="VKA17"/>
      <c r="VKB17" s="20"/>
      <c r="VKC17"/>
      <c r="VKD17" s="20"/>
      <c r="VKE17"/>
      <c r="VKF17" s="20"/>
      <c r="VKG17"/>
      <c r="VKH17" s="20"/>
      <c r="VKI17"/>
      <c r="VKJ17" s="20"/>
      <c r="VKK17"/>
      <c r="VKL17" s="20"/>
      <c r="VKM17"/>
      <c r="VKN17" s="20"/>
      <c r="VKO17"/>
      <c r="VKP17" s="20"/>
      <c r="VKQ17"/>
      <c r="VKR17" s="20"/>
      <c r="VKS17"/>
      <c r="VKT17" s="20"/>
      <c r="VKU17"/>
      <c r="VKV17" s="20"/>
      <c r="VKW17"/>
      <c r="VKX17" s="20"/>
      <c r="VKY17"/>
      <c r="VKZ17" s="20"/>
      <c r="VLA17"/>
      <c r="VLB17" s="20"/>
      <c r="VLC17"/>
      <c r="VLD17" s="20"/>
      <c r="VLE17"/>
      <c r="VLF17" s="20"/>
      <c r="VLG17"/>
      <c r="VLH17" s="20"/>
      <c r="VLI17"/>
      <c r="VLJ17" s="20"/>
      <c r="VLK17"/>
      <c r="VLL17" s="20"/>
      <c r="VLM17"/>
      <c r="VLN17" s="20"/>
      <c r="VLO17"/>
      <c r="VLP17" s="20"/>
      <c r="VLQ17"/>
      <c r="VLR17" s="20"/>
      <c r="VLS17"/>
      <c r="VLT17" s="20"/>
      <c r="VLU17"/>
      <c r="VLV17" s="20"/>
      <c r="VLW17"/>
      <c r="VLX17" s="20"/>
      <c r="VLY17"/>
      <c r="VLZ17" s="20"/>
      <c r="VMA17"/>
      <c r="VMB17" s="20"/>
      <c r="VMC17"/>
      <c r="VMD17" s="20"/>
      <c r="VME17"/>
      <c r="VMF17" s="20"/>
      <c r="VMG17"/>
      <c r="VMH17" s="20"/>
      <c r="VMI17"/>
      <c r="VMJ17" s="20"/>
      <c r="VMK17"/>
      <c r="VML17" s="20"/>
      <c r="VMM17"/>
      <c r="VMN17" s="20"/>
      <c r="VMO17"/>
      <c r="VMP17" s="20"/>
      <c r="VMQ17"/>
      <c r="VMR17" s="20"/>
      <c r="VMS17"/>
      <c r="VMT17" s="20"/>
      <c r="VMU17"/>
      <c r="VMV17" s="20"/>
      <c r="VMW17"/>
      <c r="VMX17" s="20"/>
      <c r="VMY17"/>
      <c r="VMZ17" s="20"/>
      <c r="VNA17"/>
      <c r="VNB17" s="20"/>
      <c r="VNC17"/>
      <c r="VND17" s="20"/>
      <c r="VNE17"/>
      <c r="VNF17" s="20"/>
      <c r="VNG17"/>
      <c r="VNH17" s="20"/>
      <c r="VNI17"/>
      <c r="VNJ17" s="20"/>
      <c r="VNK17"/>
      <c r="VNL17" s="20"/>
      <c r="VNM17"/>
      <c r="VNN17" s="20"/>
      <c r="VNO17"/>
      <c r="VNP17" s="20"/>
      <c r="VNQ17"/>
      <c r="VNR17" s="20"/>
      <c r="VNS17"/>
      <c r="VNT17" s="20"/>
      <c r="VNU17"/>
      <c r="VNV17" s="20"/>
      <c r="VNW17"/>
      <c r="VNX17" s="20"/>
      <c r="VNY17"/>
      <c r="VNZ17" s="20"/>
      <c r="VOA17"/>
      <c r="VOB17" s="20"/>
      <c r="VOC17"/>
      <c r="VOD17" s="20"/>
      <c r="VOE17"/>
      <c r="VOF17" s="20"/>
      <c r="VOG17"/>
      <c r="VOH17" s="20"/>
      <c r="VOI17"/>
      <c r="VOJ17" s="20"/>
      <c r="VOK17"/>
      <c r="VOL17" s="20"/>
      <c r="VOM17"/>
      <c r="VON17" s="20"/>
      <c r="VOO17"/>
      <c r="VOP17" s="20"/>
      <c r="VOQ17"/>
      <c r="VOR17" s="20"/>
      <c r="VOS17"/>
      <c r="VOT17" s="20"/>
      <c r="VOU17"/>
      <c r="VOV17" s="20"/>
      <c r="VOW17"/>
      <c r="VOX17" s="20"/>
      <c r="VOY17"/>
      <c r="VOZ17" s="20"/>
      <c r="VPA17"/>
      <c r="VPB17" s="20"/>
      <c r="VPC17"/>
      <c r="VPD17" s="20"/>
      <c r="VPE17"/>
      <c r="VPF17" s="20"/>
      <c r="VPG17"/>
      <c r="VPH17" s="20"/>
      <c r="VPI17"/>
      <c r="VPJ17" s="20"/>
      <c r="VPK17"/>
      <c r="VPL17" s="20"/>
      <c r="VPM17"/>
      <c r="VPN17" s="20"/>
      <c r="VPO17"/>
      <c r="VPP17" s="20"/>
      <c r="VPQ17"/>
      <c r="VPR17" s="20"/>
      <c r="VPS17"/>
      <c r="VPT17" s="20"/>
      <c r="VPU17"/>
      <c r="VPV17" s="20"/>
      <c r="VPW17"/>
      <c r="VPX17" s="20"/>
      <c r="VPY17"/>
      <c r="VPZ17" s="20"/>
      <c r="VQA17"/>
      <c r="VQB17" s="20"/>
      <c r="VQC17"/>
      <c r="VQD17" s="20"/>
      <c r="VQE17"/>
      <c r="VQF17" s="20"/>
      <c r="VQG17"/>
      <c r="VQH17" s="20"/>
      <c r="VQI17"/>
      <c r="VQJ17" s="20"/>
      <c r="VQK17"/>
      <c r="VQL17" s="20"/>
      <c r="VQM17"/>
      <c r="VQN17" s="20"/>
      <c r="VQO17"/>
      <c r="VQP17" s="20"/>
      <c r="VQQ17"/>
      <c r="VQR17" s="20"/>
      <c r="VQS17"/>
      <c r="VQT17" s="20"/>
      <c r="VQU17"/>
      <c r="VQV17" s="20"/>
      <c r="VQW17"/>
      <c r="VQX17" s="20"/>
      <c r="VQY17"/>
      <c r="VQZ17" s="20"/>
      <c r="VRA17"/>
      <c r="VRB17" s="20"/>
      <c r="VRC17"/>
      <c r="VRD17" s="20"/>
      <c r="VRE17"/>
      <c r="VRF17" s="20"/>
      <c r="VRG17"/>
      <c r="VRH17" s="20"/>
      <c r="VRI17"/>
      <c r="VRJ17" s="20"/>
      <c r="VRK17"/>
      <c r="VRL17" s="20"/>
      <c r="VRM17"/>
      <c r="VRN17" s="20"/>
      <c r="VRO17"/>
      <c r="VRP17" s="20"/>
      <c r="VRQ17"/>
      <c r="VRR17" s="20"/>
      <c r="VRS17"/>
      <c r="VRT17" s="20"/>
      <c r="VRU17"/>
      <c r="VRV17" s="20"/>
      <c r="VRW17"/>
      <c r="VRX17" s="20"/>
      <c r="VRY17"/>
      <c r="VRZ17" s="20"/>
      <c r="VSA17"/>
      <c r="VSB17" s="20"/>
      <c r="VSC17"/>
      <c r="VSD17" s="20"/>
      <c r="VSE17"/>
      <c r="VSF17" s="20"/>
      <c r="VSG17"/>
      <c r="VSH17" s="20"/>
      <c r="VSI17"/>
      <c r="VSJ17" s="20"/>
      <c r="VSK17"/>
      <c r="VSL17" s="20"/>
      <c r="VSM17"/>
      <c r="VSN17" s="20"/>
      <c r="VSO17"/>
      <c r="VSP17" s="20"/>
      <c r="VSQ17"/>
      <c r="VSR17" s="20"/>
      <c r="VSS17"/>
      <c r="VST17" s="20"/>
      <c r="VSU17"/>
      <c r="VSV17" s="20"/>
      <c r="VSW17"/>
      <c r="VSX17" s="20"/>
      <c r="VSY17"/>
      <c r="VSZ17" s="20"/>
      <c r="VTA17"/>
      <c r="VTB17" s="20"/>
      <c r="VTC17"/>
      <c r="VTD17" s="20"/>
      <c r="VTE17"/>
      <c r="VTF17" s="20"/>
      <c r="VTG17"/>
      <c r="VTH17" s="20"/>
      <c r="VTI17"/>
      <c r="VTJ17" s="20"/>
      <c r="VTK17"/>
      <c r="VTL17" s="20"/>
      <c r="VTM17"/>
      <c r="VTN17" s="20"/>
      <c r="VTO17"/>
      <c r="VTP17" s="20"/>
      <c r="VTQ17"/>
      <c r="VTR17" s="20"/>
      <c r="VTS17"/>
      <c r="VTT17" s="20"/>
      <c r="VTU17"/>
      <c r="VTV17" s="20"/>
      <c r="VTW17"/>
      <c r="VTX17" s="20"/>
      <c r="VTY17"/>
      <c r="VTZ17" s="20"/>
      <c r="VUA17"/>
      <c r="VUB17" s="20"/>
      <c r="VUC17"/>
      <c r="VUD17" s="20"/>
      <c r="VUE17"/>
      <c r="VUF17" s="20"/>
      <c r="VUG17"/>
      <c r="VUH17" s="20"/>
      <c r="VUI17"/>
      <c r="VUJ17" s="20"/>
      <c r="VUK17"/>
      <c r="VUL17" s="20"/>
      <c r="VUM17"/>
      <c r="VUN17" s="20"/>
      <c r="VUO17"/>
      <c r="VUP17" s="20"/>
      <c r="VUQ17"/>
      <c r="VUR17" s="20"/>
      <c r="VUS17"/>
      <c r="VUT17" s="20"/>
      <c r="VUU17"/>
      <c r="VUV17" s="20"/>
      <c r="VUW17"/>
      <c r="VUX17" s="20"/>
      <c r="VUY17"/>
      <c r="VUZ17" s="20"/>
      <c r="VVA17"/>
      <c r="VVB17" s="20"/>
      <c r="VVC17"/>
      <c r="VVD17" s="20"/>
      <c r="VVE17"/>
      <c r="VVF17" s="20"/>
      <c r="VVG17"/>
      <c r="VVH17" s="20"/>
      <c r="VVI17"/>
      <c r="VVJ17" s="20"/>
      <c r="VVK17"/>
      <c r="VVL17" s="20"/>
      <c r="VVM17"/>
      <c r="VVN17" s="20"/>
      <c r="VVO17"/>
      <c r="VVP17" s="20"/>
      <c r="VVQ17"/>
      <c r="VVR17" s="20"/>
      <c r="VVS17"/>
      <c r="VVT17" s="20"/>
      <c r="VVU17"/>
      <c r="VVV17" s="20"/>
      <c r="VVW17"/>
      <c r="VVX17" s="20"/>
      <c r="VVY17"/>
      <c r="VVZ17" s="20"/>
      <c r="VWA17"/>
      <c r="VWB17" s="20"/>
      <c r="VWC17"/>
      <c r="VWD17" s="20"/>
      <c r="VWE17"/>
      <c r="VWF17" s="20"/>
      <c r="VWG17"/>
      <c r="VWH17" s="20"/>
      <c r="VWI17"/>
      <c r="VWJ17" s="20"/>
      <c r="VWK17"/>
      <c r="VWL17" s="20"/>
      <c r="VWM17"/>
      <c r="VWN17" s="20"/>
      <c r="VWO17"/>
      <c r="VWP17" s="20"/>
      <c r="VWQ17"/>
      <c r="VWR17" s="20"/>
      <c r="VWS17"/>
      <c r="VWT17" s="20"/>
      <c r="VWU17"/>
      <c r="VWV17" s="20"/>
      <c r="VWW17"/>
      <c r="VWX17" s="20"/>
      <c r="VWY17"/>
      <c r="VWZ17" s="20"/>
      <c r="VXA17"/>
      <c r="VXB17" s="20"/>
      <c r="VXC17"/>
      <c r="VXD17" s="20"/>
      <c r="VXE17"/>
      <c r="VXF17" s="20"/>
      <c r="VXG17"/>
      <c r="VXH17" s="20"/>
      <c r="VXI17"/>
      <c r="VXJ17" s="20"/>
      <c r="VXK17"/>
      <c r="VXL17" s="20"/>
      <c r="VXM17"/>
      <c r="VXN17" s="20"/>
      <c r="VXO17"/>
      <c r="VXP17" s="20"/>
      <c r="VXQ17"/>
      <c r="VXR17" s="20"/>
      <c r="VXS17"/>
      <c r="VXT17" s="20"/>
      <c r="VXU17"/>
      <c r="VXV17" s="20"/>
      <c r="VXW17"/>
      <c r="VXX17" s="20"/>
      <c r="VXY17"/>
      <c r="VXZ17" s="20"/>
      <c r="VYA17"/>
      <c r="VYB17" s="20"/>
      <c r="VYC17"/>
      <c r="VYD17" s="20"/>
      <c r="VYE17"/>
      <c r="VYF17" s="20"/>
      <c r="VYG17"/>
      <c r="VYH17" s="20"/>
      <c r="VYI17"/>
      <c r="VYJ17" s="20"/>
      <c r="VYK17"/>
      <c r="VYL17" s="20"/>
      <c r="VYM17"/>
      <c r="VYN17" s="20"/>
      <c r="VYO17"/>
      <c r="VYP17" s="20"/>
      <c r="VYQ17"/>
      <c r="VYR17" s="20"/>
      <c r="VYS17"/>
      <c r="VYT17" s="20"/>
      <c r="VYU17"/>
      <c r="VYV17" s="20"/>
      <c r="VYW17"/>
      <c r="VYX17" s="20"/>
      <c r="VYY17"/>
      <c r="VYZ17" s="20"/>
      <c r="VZA17"/>
      <c r="VZB17" s="20"/>
      <c r="VZC17"/>
      <c r="VZD17" s="20"/>
      <c r="VZE17"/>
      <c r="VZF17" s="20"/>
      <c r="VZG17"/>
      <c r="VZH17" s="20"/>
      <c r="VZI17"/>
      <c r="VZJ17" s="20"/>
      <c r="VZK17"/>
      <c r="VZL17" s="20"/>
      <c r="VZM17"/>
      <c r="VZN17" s="20"/>
      <c r="VZO17"/>
      <c r="VZP17" s="20"/>
      <c r="VZQ17"/>
      <c r="VZR17" s="20"/>
      <c r="VZS17"/>
      <c r="VZT17" s="20"/>
      <c r="VZU17"/>
      <c r="VZV17" s="20"/>
      <c r="VZW17"/>
      <c r="VZX17" s="20"/>
      <c r="VZY17"/>
      <c r="VZZ17" s="20"/>
      <c r="WAA17"/>
      <c r="WAB17" s="20"/>
      <c r="WAC17"/>
      <c r="WAD17" s="20"/>
      <c r="WAE17"/>
      <c r="WAF17" s="20"/>
      <c r="WAG17"/>
      <c r="WAH17" s="20"/>
      <c r="WAI17"/>
      <c r="WAJ17" s="20"/>
      <c r="WAK17"/>
      <c r="WAL17" s="20"/>
      <c r="WAM17"/>
      <c r="WAN17" s="20"/>
      <c r="WAO17"/>
      <c r="WAP17" s="20"/>
      <c r="WAQ17"/>
      <c r="WAR17" s="20"/>
      <c r="WAS17"/>
      <c r="WAT17" s="20"/>
      <c r="WAU17"/>
      <c r="WAV17" s="20"/>
      <c r="WAW17"/>
      <c r="WAX17" s="20"/>
      <c r="WAY17"/>
      <c r="WAZ17" s="20"/>
      <c r="WBA17"/>
      <c r="WBB17" s="20"/>
      <c r="WBC17"/>
      <c r="WBD17" s="20"/>
      <c r="WBE17"/>
      <c r="WBF17" s="20"/>
      <c r="WBG17"/>
      <c r="WBH17" s="20"/>
      <c r="WBI17"/>
      <c r="WBJ17" s="20"/>
      <c r="WBK17"/>
      <c r="WBL17" s="20"/>
      <c r="WBM17"/>
      <c r="WBN17" s="20"/>
      <c r="WBO17"/>
      <c r="WBP17" s="20"/>
      <c r="WBQ17"/>
      <c r="WBR17" s="20"/>
      <c r="WBS17"/>
      <c r="WBT17" s="20"/>
      <c r="WBU17"/>
      <c r="WBV17" s="20"/>
      <c r="WBW17"/>
      <c r="WBX17" s="20"/>
      <c r="WBY17"/>
      <c r="WBZ17" s="20"/>
      <c r="WCA17"/>
      <c r="WCB17" s="20"/>
      <c r="WCC17"/>
      <c r="WCD17" s="20"/>
      <c r="WCE17"/>
      <c r="WCF17" s="20"/>
      <c r="WCG17"/>
      <c r="WCH17" s="20"/>
      <c r="WCI17"/>
      <c r="WCJ17" s="20"/>
      <c r="WCK17"/>
      <c r="WCL17" s="20"/>
      <c r="WCM17"/>
      <c r="WCN17" s="20"/>
      <c r="WCO17"/>
      <c r="WCP17" s="20"/>
      <c r="WCQ17"/>
      <c r="WCR17" s="20"/>
      <c r="WCS17"/>
      <c r="WCT17" s="20"/>
      <c r="WCU17"/>
      <c r="WCV17" s="20"/>
      <c r="WCW17"/>
      <c r="WCX17" s="20"/>
      <c r="WCY17"/>
      <c r="WCZ17" s="20"/>
      <c r="WDA17"/>
      <c r="WDB17" s="20"/>
      <c r="WDC17"/>
      <c r="WDD17" s="20"/>
      <c r="WDE17"/>
      <c r="WDF17" s="20"/>
      <c r="WDG17"/>
      <c r="WDH17" s="20"/>
      <c r="WDI17"/>
      <c r="WDJ17" s="20"/>
      <c r="WDK17"/>
      <c r="WDL17" s="20"/>
      <c r="WDM17"/>
      <c r="WDN17" s="20"/>
      <c r="WDO17"/>
      <c r="WDP17" s="20"/>
      <c r="WDQ17"/>
      <c r="WDR17" s="20"/>
      <c r="WDS17"/>
      <c r="WDT17" s="20"/>
      <c r="WDU17"/>
      <c r="WDV17" s="20"/>
      <c r="WDW17"/>
      <c r="WDX17" s="20"/>
      <c r="WDY17"/>
      <c r="WDZ17" s="20"/>
      <c r="WEA17"/>
      <c r="WEB17" s="20"/>
      <c r="WEC17"/>
      <c r="WED17" s="20"/>
      <c r="WEE17"/>
      <c r="WEF17" s="20"/>
      <c r="WEG17"/>
      <c r="WEH17" s="20"/>
      <c r="WEI17"/>
      <c r="WEJ17" s="20"/>
      <c r="WEK17"/>
      <c r="WEL17" s="20"/>
      <c r="WEM17"/>
      <c r="WEN17" s="20"/>
      <c r="WEO17"/>
      <c r="WEP17" s="20"/>
      <c r="WEQ17"/>
      <c r="WER17" s="20"/>
      <c r="WES17"/>
      <c r="WET17" s="20"/>
      <c r="WEU17"/>
      <c r="WEV17" s="20"/>
      <c r="WEW17"/>
      <c r="WEX17" s="20"/>
      <c r="WEY17"/>
      <c r="WEZ17" s="20"/>
      <c r="WFA17"/>
      <c r="WFB17" s="20"/>
      <c r="WFC17"/>
      <c r="WFD17" s="20"/>
      <c r="WFE17"/>
      <c r="WFF17" s="20"/>
      <c r="WFG17"/>
      <c r="WFH17" s="20"/>
      <c r="WFI17"/>
      <c r="WFJ17" s="20"/>
      <c r="WFK17"/>
      <c r="WFL17" s="20"/>
      <c r="WFM17"/>
      <c r="WFN17" s="20"/>
      <c r="WFO17"/>
      <c r="WFP17" s="20"/>
      <c r="WFQ17"/>
      <c r="WFR17" s="20"/>
      <c r="WFS17"/>
      <c r="WFT17" s="20"/>
      <c r="WFU17"/>
      <c r="WFV17" s="20"/>
      <c r="WFW17"/>
      <c r="WFX17" s="20"/>
      <c r="WFY17"/>
      <c r="WFZ17" s="20"/>
      <c r="WGA17"/>
      <c r="WGB17" s="20"/>
      <c r="WGC17"/>
      <c r="WGD17" s="20"/>
      <c r="WGE17"/>
      <c r="WGF17" s="20"/>
      <c r="WGG17"/>
      <c r="WGH17" s="20"/>
      <c r="WGI17"/>
      <c r="WGJ17" s="20"/>
      <c r="WGK17"/>
      <c r="WGL17" s="20"/>
      <c r="WGM17"/>
      <c r="WGN17" s="20"/>
      <c r="WGO17"/>
      <c r="WGP17" s="20"/>
      <c r="WGQ17"/>
      <c r="WGR17" s="20"/>
      <c r="WGS17"/>
      <c r="WGT17" s="20"/>
      <c r="WGU17"/>
      <c r="WGV17" s="20"/>
      <c r="WGW17"/>
      <c r="WGX17" s="20"/>
      <c r="WGY17"/>
      <c r="WGZ17" s="20"/>
      <c r="WHA17"/>
      <c r="WHB17" s="20"/>
      <c r="WHC17"/>
      <c r="WHD17" s="20"/>
      <c r="WHE17"/>
      <c r="WHF17" s="20"/>
      <c r="WHG17"/>
      <c r="WHH17" s="20"/>
      <c r="WHI17"/>
      <c r="WHJ17" s="20"/>
      <c r="WHK17"/>
      <c r="WHL17" s="20"/>
      <c r="WHM17"/>
      <c r="WHN17" s="20"/>
      <c r="WHO17"/>
      <c r="WHP17" s="20"/>
      <c r="WHQ17"/>
      <c r="WHR17" s="20"/>
      <c r="WHS17"/>
      <c r="WHT17" s="20"/>
      <c r="WHU17"/>
      <c r="WHV17" s="20"/>
      <c r="WHW17"/>
      <c r="WHX17" s="20"/>
      <c r="WHY17"/>
      <c r="WHZ17" s="20"/>
      <c r="WIA17"/>
      <c r="WIB17" s="20"/>
      <c r="WIC17"/>
      <c r="WID17" s="20"/>
      <c r="WIE17"/>
      <c r="WIF17" s="20"/>
      <c r="WIG17"/>
      <c r="WIH17" s="20"/>
      <c r="WII17"/>
      <c r="WIJ17" s="20"/>
      <c r="WIK17"/>
      <c r="WIL17" s="20"/>
      <c r="WIM17"/>
      <c r="WIN17" s="20"/>
      <c r="WIO17"/>
      <c r="WIP17" s="20"/>
      <c r="WIQ17"/>
      <c r="WIR17" s="20"/>
      <c r="WIS17"/>
      <c r="WIT17" s="20"/>
      <c r="WIU17"/>
      <c r="WIV17" s="20"/>
      <c r="WIW17"/>
      <c r="WIX17" s="20"/>
      <c r="WIY17"/>
      <c r="WIZ17" s="20"/>
      <c r="WJA17"/>
      <c r="WJB17" s="20"/>
      <c r="WJC17"/>
      <c r="WJD17" s="20"/>
      <c r="WJE17"/>
      <c r="WJF17" s="20"/>
      <c r="WJG17"/>
      <c r="WJH17" s="20"/>
      <c r="WJI17"/>
      <c r="WJJ17" s="20"/>
      <c r="WJK17"/>
      <c r="WJL17" s="20"/>
      <c r="WJM17"/>
      <c r="WJN17" s="20"/>
      <c r="WJO17"/>
      <c r="WJP17" s="20"/>
      <c r="WJQ17"/>
      <c r="WJR17" s="20"/>
      <c r="WJS17"/>
      <c r="WJT17" s="20"/>
      <c r="WJU17"/>
      <c r="WJV17" s="20"/>
      <c r="WJW17"/>
      <c r="WJX17" s="20"/>
      <c r="WJY17"/>
      <c r="WJZ17" s="20"/>
      <c r="WKA17"/>
      <c r="WKB17" s="20"/>
      <c r="WKC17"/>
      <c r="WKD17" s="20"/>
      <c r="WKE17"/>
      <c r="WKF17" s="20"/>
      <c r="WKG17"/>
      <c r="WKH17" s="20"/>
      <c r="WKI17"/>
      <c r="WKJ17" s="20"/>
      <c r="WKK17"/>
      <c r="WKL17" s="20"/>
      <c r="WKM17"/>
      <c r="WKN17" s="20"/>
      <c r="WKO17"/>
      <c r="WKP17" s="20"/>
      <c r="WKQ17"/>
      <c r="WKR17" s="20"/>
      <c r="WKS17"/>
      <c r="WKT17" s="20"/>
      <c r="WKU17"/>
      <c r="WKV17" s="20"/>
      <c r="WKW17"/>
      <c r="WKX17" s="20"/>
      <c r="WKY17"/>
      <c r="WKZ17" s="20"/>
      <c r="WLA17"/>
      <c r="WLB17" s="20"/>
      <c r="WLC17"/>
      <c r="WLD17" s="20"/>
      <c r="WLE17"/>
      <c r="WLF17" s="20"/>
      <c r="WLG17"/>
      <c r="WLH17" s="20"/>
      <c r="WLI17"/>
      <c r="WLJ17" s="20"/>
      <c r="WLK17"/>
      <c r="WLL17" s="20"/>
      <c r="WLM17"/>
      <c r="WLN17" s="20"/>
      <c r="WLO17"/>
      <c r="WLP17" s="20"/>
      <c r="WLQ17"/>
      <c r="WLR17" s="20"/>
      <c r="WLS17"/>
      <c r="WLT17" s="20"/>
      <c r="WLU17"/>
      <c r="WLV17" s="20"/>
      <c r="WLW17"/>
      <c r="WLX17" s="20"/>
      <c r="WLY17"/>
      <c r="WLZ17" s="20"/>
      <c r="WMA17"/>
      <c r="WMB17" s="20"/>
      <c r="WMC17"/>
      <c r="WMD17" s="20"/>
      <c r="WME17"/>
      <c r="WMF17" s="20"/>
      <c r="WMG17"/>
      <c r="WMH17" s="20"/>
      <c r="WMI17"/>
      <c r="WMJ17" s="20"/>
      <c r="WMK17"/>
      <c r="WML17" s="20"/>
      <c r="WMM17"/>
      <c r="WMN17" s="20"/>
      <c r="WMO17"/>
      <c r="WMP17" s="20"/>
      <c r="WMQ17"/>
      <c r="WMR17" s="20"/>
      <c r="WMS17"/>
      <c r="WMT17" s="20"/>
      <c r="WMU17"/>
      <c r="WMV17" s="20"/>
      <c r="WMW17"/>
      <c r="WMX17" s="20"/>
      <c r="WMY17"/>
      <c r="WMZ17" s="20"/>
      <c r="WNA17"/>
      <c r="WNB17" s="20"/>
      <c r="WNC17"/>
      <c r="WND17" s="20"/>
      <c r="WNE17"/>
      <c r="WNF17" s="20"/>
      <c r="WNG17"/>
      <c r="WNH17" s="20"/>
      <c r="WNI17"/>
      <c r="WNJ17" s="20"/>
      <c r="WNK17"/>
      <c r="WNL17" s="20"/>
      <c r="WNM17"/>
      <c r="WNN17" s="20"/>
      <c r="WNO17"/>
      <c r="WNP17" s="20"/>
      <c r="WNQ17"/>
      <c r="WNR17" s="20"/>
      <c r="WNS17"/>
      <c r="WNT17" s="20"/>
      <c r="WNU17"/>
      <c r="WNV17" s="20"/>
      <c r="WNW17"/>
      <c r="WNX17" s="20"/>
      <c r="WNY17"/>
      <c r="WNZ17" s="20"/>
      <c r="WOA17"/>
      <c r="WOB17" s="20"/>
      <c r="WOC17"/>
      <c r="WOD17" s="20"/>
      <c r="WOE17"/>
      <c r="WOF17" s="20"/>
      <c r="WOG17"/>
      <c r="WOH17" s="20"/>
      <c r="WOI17"/>
      <c r="WOJ17" s="20"/>
      <c r="WOK17"/>
      <c r="WOL17" s="20"/>
      <c r="WOM17"/>
      <c r="WON17" s="20"/>
      <c r="WOO17"/>
      <c r="WOP17" s="20"/>
      <c r="WOQ17"/>
      <c r="WOR17" s="20"/>
      <c r="WOS17"/>
      <c r="WOT17" s="20"/>
      <c r="WOU17"/>
      <c r="WOV17" s="20"/>
      <c r="WOW17"/>
      <c r="WOX17" s="20"/>
      <c r="WOY17"/>
      <c r="WOZ17" s="20"/>
      <c r="WPA17"/>
      <c r="WPB17" s="20"/>
      <c r="WPC17"/>
      <c r="WPD17" s="20"/>
      <c r="WPE17"/>
      <c r="WPF17" s="20"/>
      <c r="WPG17"/>
      <c r="WPH17" s="20"/>
      <c r="WPI17"/>
      <c r="WPJ17" s="20"/>
      <c r="WPK17"/>
      <c r="WPL17" s="20"/>
      <c r="WPM17"/>
      <c r="WPN17" s="20"/>
      <c r="WPO17"/>
      <c r="WPP17" s="20"/>
      <c r="WPQ17"/>
      <c r="WPR17" s="20"/>
      <c r="WPS17"/>
      <c r="WPT17" s="20"/>
      <c r="WPU17"/>
      <c r="WPV17" s="20"/>
      <c r="WPW17"/>
      <c r="WPX17" s="20"/>
      <c r="WPY17"/>
      <c r="WPZ17" s="20"/>
      <c r="WQA17"/>
      <c r="WQB17" s="20"/>
      <c r="WQC17"/>
      <c r="WQD17" s="20"/>
      <c r="WQE17"/>
      <c r="WQF17" s="20"/>
      <c r="WQG17"/>
      <c r="WQH17" s="20"/>
      <c r="WQI17"/>
      <c r="WQJ17" s="20"/>
      <c r="WQK17"/>
      <c r="WQL17" s="20"/>
      <c r="WQM17"/>
      <c r="WQN17" s="20"/>
      <c r="WQO17"/>
      <c r="WQP17" s="20"/>
      <c r="WQQ17"/>
      <c r="WQR17" s="20"/>
      <c r="WQS17"/>
      <c r="WQT17" s="20"/>
      <c r="WQU17"/>
      <c r="WQV17" s="20"/>
      <c r="WQW17"/>
      <c r="WQX17" s="20"/>
      <c r="WQY17"/>
      <c r="WQZ17" s="20"/>
      <c r="WRA17"/>
      <c r="WRB17" s="20"/>
      <c r="WRC17"/>
      <c r="WRD17" s="20"/>
      <c r="WRE17"/>
      <c r="WRF17" s="20"/>
      <c r="WRG17"/>
      <c r="WRH17" s="20"/>
      <c r="WRI17"/>
      <c r="WRJ17" s="20"/>
      <c r="WRK17"/>
      <c r="WRL17" s="20"/>
      <c r="WRM17"/>
      <c r="WRN17" s="20"/>
      <c r="WRO17"/>
      <c r="WRP17" s="20"/>
      <c r="WRQ17"/>
      <c r="WRR17" s="20"/>
      <c r="WRS17"/>
      <c r="WRT17" s="20"/>
      <c r="WRU17"/>
      <c r="WRV17" s="20"/>
      <c r="WRW17"/>
      <c r="WRX17" s="20"/>
      <c r="WRY17"/>
      <c r="WRZ17" s="20"/>
      <c r="WSA17"/>
      <c r="WSB17" s="20"/>
      <c r="WSC17"/>
      <c r="WSD17" s="20"/>
      <c r="WSE17"/>
      <c r="WSF17" s="20"/>
      <c r="WSG17"/>
      <c r="WSH17" s="20"/>
      <c r="WSI17"/>
      <c r="WSJ17" s="20"/>
      <c r="WSK17"/>
      <c r="WSL17" s="20"/>
      <c r="WSM17"/>
      <c r="WSN17" s="20"/>
      <c r="WSO17"/>
      <c r="WSP17" s="20"/>
      <c r="WSQ17"/>
      <c r="WSR17" s="20"/>
      <c r="WSS17"/>
      <c r="WST17" s="20"/>
      <c r="WSU17"/>
      <c r="WSV17" s="20"/>
      <c r="WSW17"/>
      <c r="WSX17" s="20"/>
      <c r="WSY17"/>
      <c r="WSZ17" s="20"/>
      <c r="WTA17"/>
      <c r="WTB17" s="20"/>
      <c r="WTC17"/>
      <c r="WTD17" s="20"/>
      <c r="WTE17"/>
      <c r="WTF17" s="20"/>
      <c r="WTG17"/>
      <c r="WTH17" s="20"/>
      <c r="WTI17"/>
      <c r="WTJ17" s="20"/>
      <c r="WTK17"/>
      <c r="WTL17" s="20"/>
      <c r="WTM17"/>
      <c r="WTN17" s="20"/>
      <c r="WTO17"/>
      <c r="WTP17" s="20"/>
      <c r="WTQ17"/>
      <c r="WTR17" s="20"/>
      <c r="WTS17"/>
      <c r="WTT17" s="20"/>
      <c r="WTU17"/>
      <c r="WTV17" s="20"/>
      <c r="WTW17"/>
      <c r="WTX17" s="20"/>
      <c r="WTY17"/>
      <c r="WTZ17" s="20"/>
      <c r="WUA17"/>
      <c r="WUB17" s="20"/>
      <c r="WUC17"/>
      <c r="WUD17" s="20"/>
      <c r="WUE17"/>
      <c r="WUF17" s="20"/>
      <c r="WUG17"/>
      <c r="WUH17" s="20"/>
      <c r="WUI17"/>
      <c r="WUJ17" s="20"/>
      <c r="WUK17"/>
      <c r="WUL17" s="20"/>
      <c r="WUM17"/>
      <c r="WUN17" s="20"/>
      <c r="WUO17"/>
      <c r="WUP17" s="20"/>
      <c r="WUQ17"/>
      <c r="WUR17" s="20"/>
      <c r="WUS17"/>
      <c r="WUT17" s="20"/>
      <c r="WUU17"/>
      <c r="WUV17" s="20"/>
      <c r="WUW17"/>
      <c r="WUX17" s="20"/>
      <c r="WUY17"/>
      <c r="WUZ17" s="20"/>
      <c r="WVA17"/>
      <c r="WVB17" s="20"/>
      <c r="WVC17"/>
      <c r="WVD17" s="20"/>
      <c r="WVE17"/>
      <c r="WVF17" s="20"/>
      <c r="WVG17"/>
      <c r="WVH17" s="20"/>
      <c r="WVI17"/>
      <c r="WVJ17" s="20"/>
      <c r="WVK17"/>
      <c r="WVL17" s="20"/>
      <c r="WVM17"/>
      <c r="WVN17" s="20"/>
      <c r="WVO17"/>
      <c r="WVP17" s="20"/>
      <c r="WVQ17"/>
      <c r="WVR17" s="20"/>
      <c r="WVS17"/>
      <c r="WVT17" s="20"/>
      <c r="WVU17"/>
      <c r="WVV17" s="20"/>
      <c r="WVW17"/>
      <c r="WVX17" s="20"/>
      <c r="WVY17"/>
      <c r="WVZ17" s="20"/>
      <c r="WWA17"/>
      <c r="WWB17" s="20"/>
      <c r="WWC17"/>
      <c r="WWD17" s="20"/>
      <c r="WWE17"/>
      <c r="WWF17" s="20"/>
      <c r="WWG17"/>
      <c r="WWH17" s="20"/>
      <c r="WWI17"/>
      <c r="WWJ17" s="20"/>
      <c r="WWK17"/>
      <c r="WWL17" s="20"/>
      <c r="WWM17"/>
      <c r="WWN17" s="20"/>
      <c r="WWO17"/>
      <c r="WWP17" s="20"/>
      <c r="WWQ17"/>
      <c r="WWR17" s="20"/>
      <c r="WWS17"/>
      <c r="WWT17" s="20"/>
      <c r="WWU17"/>
      <c r="WWV17" s="20"/>
      <c r="WWW17"/>
      <c r="WWX17" s="20"/>
      <c r="WWY17"/>
      <c r="WWZ17" s="20"/>
      <c r="WXA17"/>
      <c r="WXB17" s="20"/>
      <c r="WXC17"/>
      <c r="WXD17" s="20"/>
      <c r="WXE17"/>
      <c r="WXF17" s="20"/>
      <c r="WXG17"/>
      <c r="WXH17" s="20"/>
      <c r="WXI17"/>
      <c r="WXJ17" s="20"/>
      <c r="WXK17"/>
      <c r="WXL17" s="20"/>
      <c r="WXM17"/>
      <c r="WXN17" s="20"/>
      <c r="WXO17"/>
      <c r="WXP17" s="20"/>
      <c r="WXQ17"/>
      <c r="WXR17" s="20"/>
      <c r="WXS17"/>
      <c r="WXT17" s="20"/>
      <c r="WXU17"/>
      <c r="WXV17" s="20"/>
      <c r="WXW17"/>
      <c r="WXX17" s="20"/>
      <c r="WXY17"/>
      <c r="WXZ17" s="20"/>
      <c r="WYA17"/>
      <c r="WYB17" s="20"/>
      <c r="WYC17"/>
      <c r="WYD17" s="20"/>
      <c r="WYE17"/>
      <c r="WYF17" s="20"/>
      <c r="WYG17"/>
      <c r="WYH17" s="20"/>
      <c r="WYI17"/>
      <c r="WYJ17" s="20"/>
      <c r="WYK17"/>
      <c r="WYL17" s="20"/>
      <c r="WYM17"/>
      <c r="WYN17" s="20"/>
      <c r="WYO17"/>
      <c r="WYP17" s="20"/>
      <c r="WYQ17"/>
      <c r="WYR17" s="20"/>
      <c r="WYS17"/>
      <c r="WYT17" s="20"/>
      <c r="WYU17"/>
      <c r="WYV17" s="20"/>
      <c r="WYW17"/>
      <c r="WYX17" s="20"/>
      <c r="WYY17"/>
      <c r="WYZ17" s="20"/>
      <c r="WZA17"/>
      <c r="WZB17" s="20"/>
      <c r="WZC17"/>
      <c r="WZD17" s="20"/>
      <c r="WZE17"/>
      <c r="WZF17" s="20"/>
      <c r="WZG17"/>
      <c r="WZH17" s="20"/>
      <c r="WZI17"/>
      <c r="WZJ17" s="20"/>
      <c r="WZK17"/>
      <c r="WZL17" s="20"/>
      <c r="WZM17"/>
      <c r="WZN17" s="20"/>
      <c r="WZO17"/>
      <c r="WZP17" s="20"/>
      <c r="WZQ17"/>
      <c r="WZR17" s="20"/>
      <c r="WZS17"/>
      <c r="WZT17" s="20"/>
      <c r="WZU17"/>
      <c r="WZV17" s="20"/>
      <c r="WZW17"/>
      <c r="WZX17" s="20"/>
      <c r="WZY17"/>
      <c r="WZZ17" s="20"/>
      <c r="XAA17"/>
      <c r="XAB17" s="20"/>
      <c r="XAC17"/>
      <c r="XAD17" s="20"/>
      <c r="XAE17"/>
      <c r="XAF17" s="20"/>
      <c r="XAG17"/>
      <c r="XAH17" s="20"/>
      <c r="XAI17"/>
      <c r="XAJ17" s="20"/>
      <c r="XAK17"/>
      <c r="XAL17" s="20"/>
      <c r="XAM17"/>
      <c r="XAN17" s="20"/>
      <c r="XAO17"/>
      <c r="XAP17" s="20"/>
      <c r="XAQ17"/>
      <c r="XAR17" s="20"/>
      <c r="XAS17"/>
      <c r="XAT17" s="20"/>
      <c r="XAU17"/>
      <c r="XAV17" s="20"/>
      <c r="XAW17"/>
      <c r="XAX17" s="20"/>
      <c r="XAY17"/>
      <c r="XAZ17" s="20"/>
      <c r="XBA17"/>
      <c r="XBB17" s="20"/>
      <c r="XBC17"/>
      <c r="XBD17" s="20"/>
      <c r="XBE17"/>
      <c r="XBF17" s="20"/>
      <c r="XBG17"/>
      <c r="XBH17" s="20"/>
      <c r="XBI17"/>
      <c r="XBJ17" s="20"/>
      <c r="XBK17"/>
      <c r="XBL17" s="20"/>
      <c r="XBM17"/>
      <c r="XBN17" s="20"/>
      <c r="XBO17"/>
      <c r="XBP17" s="20"/>
      <c r="XBQ17"/>
      <c r="XBR17" s="20"/>
      <c r="XBS17"/>
      <c r="XBT17" s="20"/>
      <c r="XBU17"/>
      <c r="XBV17" s="20"/>
      <c r="XBW17"/>
      <c r="XBX17" s="20"/>
      <c r="XBY17"/>
      <c r="XBZ17" s="20"/>
      <c r="XCA17"/>
      <c r="XCB17" s="20"/>
      <c r="XCC17"/>
      <c r="XCD17" s="20"/>
      <c r="XCE17"/>
      <c r="XCF17" s="20"/>
      <c r="XCG17"/>
      <c r="XCH17" s="20"/>
      <c r="XCI17"/>
      <c r="XCJ17" s="20"/>
      <c r="XCK17"/>
      <c r="XCL17" s="20"/>
      <c r="XCM17"/>
      <c r="XCN17" s="20"/>
      <c r="XCO17"/>
      <c r="XCP17" s="20"/>
      <c r="XCQ17"/>
      <c r="XCR17" s="20"/>
      <c r="XCS17"/>
      <c r="XCT17" s="20"/>
      <c r="XCU17"/>
      <c r="XCV17" s="20"/>
      <c r="XCW17"/>
      <c r="XCX17" s="20"/>
      <c r="XCY17"/>
      <c r="XCZ17" s="20"/>
      <c r="XDA17"/>
      <c r="XDB17" s="20"/>
      <c r="XDC17"/>
      <c r="XDD17" s="20"/>
      <c r="XDE17"/>
      <c r="XDF17" s="20"/>
      <c r="XDG17"/>
      <c r="XDH17" s="20"/>
      <c r="XDI17"/>
      <c r="XDJ17" s="20"/>
      <c r="XDK17"/>
      <c r="XDL17" s="20"/>
      <c r="XDM17"/>
      <c r="XDN17" s="20"/>
      <c r="XDO17"/>
      <c r="XDP17" s="20"/>
      <c r="XDQ17"/>
      <c r="XDR17" s="20"/>
      <c r="XDS17"/>
      <c r="XDT17" s="20"/>
      <c r="XDU17"/>
      <c r="XDV17" s="20"/>
      <c r="XDW17"/>
      <c r="XDX17" s="20"/>
      <c r="XDY17"/>
      <c r="XDZ17" s="20"/>
      <c r="XEA17"/>
      <c r="XEB17" s="20"/>
      <c r="XEC17"/>
      <c r="XED17" s="20"/>
      <c r="XEE17"/>
      <c r="XEF17" s="20"/>
      <c r="XEG17"/>
      <c r="XEH17" s="20"/>
      <c r="XEI17"/>
      <c r="XEJ17" s="20"/>
      <c r="XEK17"/>
      <c r="XEL17" s="20"/>
      <c r="XEM17"/>
      <c r="XEN17" s="20"/>
      <c r="XEO17"/>
      <c r="XEP17" s="20"/>
      <c r="XEQ17"/>
      <c r="XER17" s="20"/>
      <c r="XES17"/>
      <c r="XET17" s="20"/>
      <c r="XEU17"/>
      <c r="XEV17" s="20"/>
      <c r="XEW17"/>
      <c r="XEX17" s="20"/>
      <c r="XEY17"/>
      <c r="XEZ17" s="20"/>
      <c r="XFA17"/>
    </row>
    <row r="18" spans="1:16381" ht="20.5" customHeight="1" x14ac:dyDescent="0.45">
      <c r="A18" s="20"/>
      <c r="B18" s="256" t="s">
        <v>589</v>
      </c>
      <c r="C18" s="256"/>
      <c r="D18" s="96">
        <f>COUNTIF('4. Level AA Evaluation'!D21:D43,Hoja4!A7)+COUNTIF('4. Level AA Evaluation'!D109:D153,Hoja4!A7)+COUNTIF('4. Level AA Evaluation'!D263:D307,Hoja4!A7)+COUNTIF('4. Level AA Evaluation'!D395:D483,Hoja4!A7)+D17</f>
        <v>0</v>
      </c>
      <c r="E18" s="20"/>
      <c r="F18"/>
      <c r="G18" s="20"/>
      <c r="H18"/>
      <c r="I18" s="20"/>
      <c r="J18"/>
      <c r="K18"/>
      <c r="L18" s="20"/>
      <c r="M18"/>
      <c r="N18" s="20"/>
      <c r="O18"/>
      <c r="P18" s="20"/>
      <c r="Q18"/>
      <c r="R18" s="20"/>
      <c r="S18"/>
      <c r="T18" s="20"/>
      <c r="U18"/>
      <c r="V18" s="20"/>
      <c r="W18"/>
      <c r="X18" s="20"/>
      <c r="Y18"/>
      <c r="Z18" s="20"/>
      <c r="AA18"/>
      <c r="AB18" s="20"/>
      <c r="AC18"/>
      <c r="AD18" s="20"/>
      <c r="AE18"/>
      <c r="AF18" s="20"/>
      <c r="AG18"/>
      <c r="AH18" s="20"/>
      <c r="AI18"/>
      <c r="AJ18" s="20"/>
      <c r="AK18"/>
      <c r="AL18" s="20"/>
      <c r="AM18"/>
      <c r="AN18" s="20"/>
      <c r="AO18"/>
      <c r="AP18" s="20"/>
      <c r="AQ18"/>
      <c r="AR18" s="20"/>
      <c r="AS18"/>
      <c r="AT18" s="20"/>
      <c r="AU18"/>
      <c r="AV18" s="20"/>
      <c r="AW18"/>
      <c r="AX18" s="20"/>
      <c r="AY18"/>
      <c r="AZ18" s="20"/>
      <c r="BA18"/>
      <c r="BB18" s="20"/>
      <c r="BC18"/>
      <c r="BD18" s="20"/>
      <c r="BE18"/>
      <c r="BF18" s="20"/>
      <c r="BG18"/>
      <c r="BH18" s="20"/>
      <c r="BI18"/>
      <c r="BJ18" s="20"/>
      <c r="BK18"/>
      <c r="BL18" s="20"/>
      <c r="BM18"/>
      <c r="BN18" s="20"/>
      <c r="BO18"/>
      <c r="BP18" s="20"/>
      <c r="BQ18"/>
      <c r="BR18" s="20"/>
      <c r="BS18"/>
      <c r="BT18" s="20"/>
      <c r="BU18"/>
      <c r="BV18" s="20"/>
      <c r="BW18"/>
      <c r="BX18" s="20"/>
      <c r="BY18"/>
      <c r="BZ18" s="20"/>
      <c r="CA18"/>
      <c r="CB18" s="20"/>
      <c r="CC18"/>
      <c r="CD18" s="20"/>
      <c r="CE18"/>
      <c r="CF18" s="20"/>
      <c r="CG18"/>
      <c r="CH18" s="20"/>
      <c r="CI18"/>
      <c r="CJ18" s="20"/>
      <c r="CK18"/>
      <c r="CL18" s="20"/>
      <c r="CM18"/>
      <c r="CN18" s="20"/>
      <c r="CO18"/>
      <c r="CP18" s="20"/>
      <c r="CQ18"/>
      <c r="CR18" s="20"/>
      <c r="CS18"/>
      <c r="CT18" s="20"/>
      <c r="CU18"/>
      <c r="CV18" s="20"/>
      <c r="CW18"/>
      <c r="CX18" s="20"/>
      <c r="CY18"/>
      <c r="CZ18" s="20"/>
      <c r="DA18"/>
      <c r="DB18" s="20"/>
      <c r="DC18"/>
      <c r="DD18" s="20"/>
      <c r="DE18"/>
      <c r="DF18" s="20"/>
      <c r="DG18"/>
      <c r="DH18" s="20"/>
      <c r="DI18"/>
      <c r="DJ18" s="20"/>
      <c r="DK18"/>
      <c r="DL18" s="20"/>
      <c r="DM18"/>
      <c r="DN18" s="20"/>
      <c r="DO18"/>
      <c r="DP18" s="20"/>
      <c r="DQ18"/>
      <c r="DR18" s="20"/>
      <c r="DS18"/>
      <c r="DT18" s="20"/>
      <c r="DU18"/>
      <c r="DV18" s="20"/>
      <c r="DW18"/>
      <c r="DX18" s="20"/>
      <c r="DY18"/>
      <c r="DZ18" s="20"/>
      <c r="EA18"/>
      <c r="EB18" s="20"/>
      <c r="EC18"/>
      <c r="ED18" s="20"/>
      <c r="EE18"/>
      <c r="EF18" s="20"/>
      <c r="EG18"/>
      <c r="EH18" s="20"/>
      <c r="EI18"/>
      <c r="EJ18" s="20"/>
      <c r="EK18"/>
      <c r="EL18" s="20"/>
      <c r="EM18"/>
      <c r="EN18" s="20"/>
      <c r="EO18"/>
      <c r="EP18" s="20"/>
      <c r="EQ18"/>
      <c r="ER18" s="20"/>
      <c r="ES18"/>
      <c r="ET18" s="20"/>
      <c r="EU18"/>
      <c r="EV18" s="20"/>
      <c r="EW18"/>
      <c r="EX18" s="20"/>
      <c r="EY18"/>
      <c r="EZ18" s="20"/>
      <c r="FA18"/>
      <c r="FB18" s="20"/>
      <c r="FC18"/>
      <c r="FD18" s="20"/>
      <c r="FE18"/>
      <c r="FF18" s="20"/>
      <c r="FG18"/>
      <c r="FH18" s="20"/>
      <c r="FI18"/>
      <c r="FJ18" s="20"/>
      <c r="FK18"/>
      <c r="FL18" s="20"/>
      <c r="FM18"/>
      <c r="FN18" s="20"/>
      <c r="FO18"/>
      <c r="FP18" s="20"/>
      <c r="FQ18"/>
      <c r="FR18" s="20"/>
      <c r="FS18"/>
      <c r="FT18" s="20"/>
      <c r="FU18"/>
      <c r="FV18" s="20"/>
      <c r="FW18"/>
      <c r="FX18" s="20"/>
      <c r="FY18"/>
      <c r="FZ18" s="20"/>
      <c r="GA18"/>
      <c r="GB18" s="20"/>
      <c r="GC18"/>
      <c r="GD18" s="20"/>
      <c r="GE18"/>
      <c r="GF18" s="20"/>
      <c r="GG18"/>
      <c r="GH18" s="20"/>
      <c r="GI18"/>
      <c r="GJ18" s="20"/>
      <c r="GK18"/>
      <c r="GL18" s="20"/>
      <c r="GM18"/>
      <c r="GN18" s="20"/>
      <c r="GO18"/>
      <c r="GP18" s="20"/>
      <c r="GQ18"/>
      <c r="GR18" s="20"/>
      <c r="GS18"/>
      <c r="GT18" s="20"/>
      <c r="GU18"/>
      <c r="GV18" s="20"/>
      <c r="GW18"/>
      <c r="GX18" s="20"/>
      <c r="GY18"/>
      <c r="GZ18" s="20"/>
      <c r="HA18"/>
      <c r="HB18" s="20"/>
      <c r="HC18"/>
      <c r="HD18" s="20"/>
      <c r="HE18"/>
      <c r="HF18" s="20"/>
      <c r="HG18"/>
      <c r="HH18" s="20"/>
      <c r="HI18"/>
      <c r="HJ18" s="20"/>
      <c r="HK18"/>
      <c r="HL18" s="20"/>
      <c r="HM18"/>
      <c r="HN18" s="20"/>
      <c r="HO18"/>
      <c r="HP18" s="20"/>
      <c r="HQ18"/>
      <c r="HR18" s="20"/>
      <c r="HS18"/>
      <c r="HT18" s="20"/>
      <c r="HU18"/>
      <c r="HV18" s="20"/>
      <c r="HW18"/>
      <c r="HX18" s="20"/>
      <c r="HY18"/>
      <c r="HZ18" s="20"/>
      <c r="IA18"/>
      <c r="IB18" s="20"/>
      <c r="IC18"/>
      <c r="ID18" s="20"/>
      <c r="IE18"/>
      <c r="IF18" s="20"/>
      <c r="IG18"/>
      <c r="IH18" s="20"/>
      <c r="II18"/>
      <c r="IJ18" s="20"/>
      <c r="IK18"/>
      <c r="IL18" s="20"/>
      <c r="IM18"/>
      <c r="IN18" s="20"/>
      <c r="IO18"/>
      <c r="IP18" s="20"/>
      <c r="IQ18"/>
      <c r="IR18" s="20"/>
      <c r="IS18"/>
      <c r="IT18" s="20"/>
      <c r="IU18"/>
      <c r="IV18" s="20"/>
      <c r="IW18"/>
      <c r="IX18" s="20"/>
      <c r="IY18"/>
      <c r="IZ18" s="20"/>
      <c r="JA18"/>
      <c r="JB18" s="20"/>
      <c r="JC18"/>
      <c r="JD18" s="20"/>
      <c r="JE18"/>
      <c r="JF18" s="20"/>
      <c r="JG18"/>
      <c r="JH18" s="20"/>
      <c r="JI18"/>
      <c r="JJ18" s="20"/>
      <c r="JK18"/>
      <c r="JL18" s="20"/>
      <c r="JM18"/>
      <c r="JN18" s="20"/>
      <c r="JO18"/>
      <c r="JP18" s="20"/>
      <c r="JQ18"/>
      <c r="JR18" s="20"/>
      <c r="JS18"/>
      <c r="JT18" s="20"/>
      <c r="JU18"/>
      <c r="JV18" s="20"/>
      <c r="JW18"/>
      <c r="JX18" s="20"/>
      <c r="JY18"/>
      <c r="JZ18" s="20"/>
      <c r="KA18"/>
      <c r="KB18" s="20"/>
      <c r="KC18"/>
      <c r="KD18" s="20"/>
      <c r="KE18"/>
      <c r="KF18" s="20"/>
      <c r="KG18"/>
      <c r="KH18" s="20"/>
      <c r="KI18"/>
      <c r="KJ18" s="20"/>
      <c r="KK18"/>
      <c r="KL18" s="20"/>
      <c r="KM18"/>
      <c r="KN18" s="20"/>
      <c r="KO18"/>
      <c r="KP18" s="20"/>
      <c r="KQ18"/>
      <c r="KR18" s="20"/>
      <c r="KS18"/>
      <c r="KT18" s="20"/>
      <c r="KU18"/>
      <c r="KV18" s="20"/>
      <c r="KW18"/>
      <c r="KX18" s="20"/>
      <c r="KY18"/>
      <c r="KZ18" s="20"/>
      <c r="LA18"/>
      <c r="LB18" s="20"/>
      <c r="LC18"/>
      <c r="LD18" s="20"/>
      <c r="LE18"/>
      <c r="LF18" s="20"/>
      <c r="LG18"/>
      <c r="LH18" s="20"/>
      <c r="LI18"/>
      <c r="LJ18" s="20"/>
      <c r="LK18"/>
      <c r="LL18" s="20"/>
      <c r="LM18"/>
      <c r="LN18" s="20"/>
      <c r="LO18"/>
      <c r="LP18" s="20"/>
      <c r="LQ18"/>
      <c r="LR18" s="20"/>
      <c r="LS18"/>
      <c r="LT18" s="20"/>
      <c r="LU18"/>
      <c r="LV18" s="20"/>
      <c r="LW18"/>
      <c r="LX18" s="20"/>
      <c r="LY18"/>
      <c r="LZ18" s="20"/>
      <c r="MA18"/>
      <c r="MB18" s="20"/>
      <c r="MC18"/>
      <c r="MD18" s="20"/>
      <c r="ME18"/>
      <c r="MF18" s="20"/>
      <c r="MG18"/>
      <c r="MH18" s="20"/>
      <c r="MI18"/>
      <c r="MJ18" s="20"/>
      <c r="MK18"/>
      <c r="ML18" s="20"/>
      <c r="MM18"/>
      <c r="MN18" s="20"/>
      <c r="MO18"/>
      <c r="MP18" s="20"/>
      <c r="MQ18"/>
      <c r="MR18" s="20"/>
      <c r="MS18"/>
      <c r="MT18" s="20"/>
      <c r="MU18"/>
      <c r="MV18" s="20"/>
      <c r="MW18"/>
      <c r="MX18" s="20"/>
      <c r="MY18"/>
      <c r="MZ18" s="20"/>
      <c r="NA18"/>
      <c r="NB18" s="20"/>
      <c r="NC18"/>
      <c r="ND18" s="20"/>
      <c r="NE18"/>
      <c r="NF18" s="20"/>
      <c r="NG18"/>
      <c r="NH18" s="20"/>
      <c r="NI18"/>
      <c r="NJ18" s="20"/>
      <c r="NK18"/>
      <c r="NL18" s="20"/>
      <c r="NM18"/>
      <c r="NN18" s="20"/>
      <c r="NO18"/>
      <c r="NP18" s="20"/>
      <c r="NQ18"/>
      <c r="NR18" s="20"/>
      <c r="NS18"/>
      <c r="NT18" s="20"/>
      <c r="NU18"/>
      <c r="NV18" s="20"/>
      <c r="NW18"/>
      <c r="NX18" s="20"/>
      <c r="NY18"/>
      <c r="NZ18" s="20"/>
      <c r="OA18"/>
      <c r="OB18" s="20"/>
      <c r="OC18"/>
      <c r="OD18" s="20"/>
      <c r="OE18"/>
      <c r="OF18" s="20"/>
      <c r="OG18"/>
      <c r="OH18" s="20"/>
      <c r="OI18"/>
      <c r="OJ18" s="20"/>
      <c r="OK18"/>
      <c r="OL18" s="20"/>
      <c r="OM18"/>
      <c r="ON18" s="20"/>
      <c r="OO18"/>
      <c r="OP18" s="20"/>
      <c r="OQ18"/>
      <c r="OR18" s="20"/>
      <c r="OS18"/>
      <c r="OT18" s="20"/>
      <c r="OU18"/>
      <c r="OV18" s="20"/>
      <c r="OW18"/>
      <c r="OX18" s="20"/>
      <c r="OY18"/>
      <c r="OZ18" s="20"/>
      <c r="PA18"/>
      <c r="PB18" s="20"/>
      <c r="PC18"/>
      <c r="PD18" s="20"/>
      <c r="PE18"/>
      <c r="PF18" s="20"/>
      <c r="PG18"/>
      <c r="PH18" s="20"/>
      <c r="PI18"/>
      <c r="PJ18" s="20"/>
      <c r="PK18"/>
      <c r="PL18" s="20"/>
      <c r="PM18"/>
      <c r="PN18" s="20"/>
      <c r="PO18"/>
      <c r="PP18" s="20"/>
      <c r="PQ18"/>
      <c r="PR18" s="20"/>
      <c r="PS18"/>
      <c r="PT18" s="20"/>
      <c r="PU18"/>
      <c r="PV18" s="20"/>
      <c r="PW18"/>
      <c r="PX18" s="20"/>
      <c r="PY18"/>
      <c r="PZ18" s="20"/>
      <c r="QA18"/>
      <c r="QB18" s="20"/>
      <c r="QC18"/>
      <c r="QD18" s="20"/>
      <c r="QE18"/>
      <c r="QF18" s="20"/>
      <c r="QG18"/>
      <c r="QH18" s="20"/>
      <c r="QI18"/>
      <c r="QJ18" s="20"/>
      <c r="QK18"/>
      <c r="QL18" s="20"/>
      <c r="QM18"/>
      <c r="QN18" s="20"/>
      <c r="QO18"/>
      <c r="QP18" s="20"/>
      <c r="QQ18"/>
      <c r="QR18" s="20"/>
      <c r="QS18"/>
      <c r="QT18" s="20"/>
      <c r="QU18"/>
      <c r="QV18" s="20"/>
      <c r="QW18"/>
      <c r="QX18" s="20"/>
      <c r="QY18"/>
      <c r="QZ18" s="20"/>
      <c r="RA18"/>
      <c r="RB18" s="20"/>
      <c r="RC18"/>
      <c r="RD18" s="20"/>
      <c r="RE18"/>
      <c r="RF18" s="20"/>
      <c r="RG18"/>
      <c r="RH18" s="20"/>
      <c r="RI18"/>
      <c r="RJ18" s="20"/>
      <c r="RK18"/>
      <c r="RL18" s="20"/>
      <c r="RM18"/>
      <c r="RN18" s="20"/>
      <c r="RO18"/>
      <c r="RP18" s="20"/>
      <c r="RQ18"/>
      <c r="RR18" s="20"/>
      <c r="RS18"/>
      <c r="RT18" s="20"/>
      <c r="RU18"/>
      <c r="RV18" s="20"/>
      <c r="RW18"/>
      <c r="RX18" s="20"/>
      <c r="RY18"/>
      <c r="RZ18" s="20"/>
      <c r="SA18"/>
      <c r="SB18" s="20"/>
      <c r="SC18"/>
      <c r="SD18" s="20"/>
      <c r="SE18"/>
      <c r="SF18" s="20"/>
      <c r="SG18"/>
      <c r="SH18" s="20"/>
      <c r="SI18"/>
      <c r="SJ18" s="20"/>
      <c r="SK18"/>
      <c r="SL18" s="20"/>
      <c r="SM18"/>
      <c r="SN18" s="20"/>
      <c r="SO18"/>
      <c r="SP18" s="20"/>
      <c r="SQ18"/>
      <c r="SR18" s="20"/>
      <c r="SS18"/>
      <c r="ST18" s="20"/>
      <c r="SU18"/>
      <c r="SV18" s="20"/>
      <c r="SW18"/>
      <c r="SX18" s="20"/>
      <c r="SY18"/>
      <c r="SZ18" s="20"/>
      <c r="TA18"/>
      <c r="TB18" s="20"/>
      <c r="TC18"/>
      <c r="TD18" s="20"/>
      <c r="TE18"/>
      <c r="TF18" s="20"/>
      <c r="TG18"/>
      <c r="TH18" s="20"/>
      <c r="TI18"/>
      <c r="TJ18" s="20"/>
      <c r="TK18"/>
      <c r="TL18" s="20"/>
      <c r="TM18"/>
      <c r="TN18" s="20"/>
      <c r="TO18"/>
      <c r="TP18" s="20"/>
      <c r="TQ18"/>
      <c r="TR18" s="20"/>
      <c r="TS18"/>
      <c r="TT18" s="20"/>
      <c r="TU18"/>
      <c r="TV18" s="20"/>
      <c r="TW18"/>
      <c r="TX18" s="20"/>
      <c r="TY18"/>
      <c r="TZ18" s="20"/>
      <c r="UA18"/>
      <c r="UB18" s="20"/>
      <c r="UC18"/>
      <c r="UD18" s="20"/>
      <c r="UE18"/>
      <c r="UF18" s="20"/>
      <c r="UG18"/>
      <c r="UH18" s="20"/>
      <c r="UI18"/>
      <c r="UJ18" s="20"/>
      <c r="UK18"/>
      <c r="UL18" s="20"/>
      <c r="UM18"/>
      <c r="UN18" s="20"/>
      <c r="UO18"/>
      <c r="UP18" s="20"/>
      <c r="UQ18"/>
      <c r="UR18" s="20"/>
      <c r="US18"/>
      <c r="UT18" s="20"/>
      <c r="UU18"/>
      <c r="UV18" s="20"/>
      <c r="UW18"/>
      <c r="UX18" s="20"/>
      <c r="UY18"/>
      <c r="UZ18" s="20"/>
      <c r="VA18"/>
      <c r="VB18" s="20"/>
      <c r="VC18"/>
      <c r="VD18" s="20"/>
      <c r="VE18"/>
      <c r="VF18" s="20"/>
      <c r="VG18"/>
      <c r="VH18" s="20"/>
      <c r="VI18"/>
      <c r="VJ18" s="20"/>
      <c r="VK18"/>
      <c r="VL18" s="20"/>
      <c r="VM18"/>
      <c r="VN18" s="20"/>
      <c r="VO18"/>
      <c r="VP18" s="20"/>
      <c r="VQ18"/>
      <c r="VR18" s="20"/>
      <c r="VS18"/>
      <c r="VT18" s="20"/>
      <c r="VU18"/>
      <c r="VV18" s="20"/>
      <c r="VW18"/>
      <c r="VX18" s="20"/>
      <c r="VY18"/>
      <c r="VZ18" s="20"/>
      <c r="WA18"/>
      <c r="WB18" s="20"/>
      <c r="WC18"/>
      <c r="WD18" s="20"/>
      <c r="WE18"/>
      <c r="WF18" s="20"/>
      <c r="WG18"/>
      <c r="WH18" s="20"/>
      <c r="WI18"/>
      <c r="WJ18" s="20"/>
      <c r="WK18"/>
      <c r="WL18" s="20"/>
      <c r="WM18"/>
      <c r="WN18" s="20"/>
      <c r="WO18"/>
      <c r="WP18" s="20"/>
      <c r="WQ18"/>
      <c r="WR18" s="20"/>
      <c r="WS18"/>
      <c r="WT18" s="20"/>
      <c r="WU18"/>
      <c r="WV18" s="20"/>
      <c r="WW18"/>
      <c r="WX18" s="20"/>
      <c r="WY18"/>
      <c r="WZ18" s="20"/>
      <c r="XA18"/>
      <c r="XB18" s="20"/>
      <c r="XC18"/>
      <c r="XD18" s="20"/>
      <c r="XE18"/>
      <c r="XF18" s="20"/>
      <c r="XG18"/>
      <c r="XH18" s="20"/>
      <c r="XI18"/>
      <c r="XJ18" s="20"/>
      <c r="XK18"/>
      <c r="XL18" s="20"/>
      <c r="XM18"/>
      <c r="XN18" s="20"/>
      <c r="XO18"/>
      <c r="XP18" s="20"/>
      <c r="XQ18"/>
      <c r="XR18" s="20"/>
      <c r="XS18"/>
      <c r="XT18" s="20"/>
      <c r="XU18"/>
      <c r="XV18" s="20"/>
      <c r="XW18"/>
      <c r="XX18" s="20"/>
      <c r="XY18"/>
      <c r="XZ18" s="20"/>
      <c r="YA18"/>
      <c r="YB18" s="20"/>
      <c r="YC18"/>
      <c r="YD18" s="20"/>
      <c r="YE18"/>
      <c r="YF18" s="20"/>
      <c r="YG18"/>
      <c r="YH18" s="20"/>
      <c r="YI18"/>
      <c r="YJ18" s="20"/>
      <c r="YK18"/>
      <c r="YL18" s="20"/>
      <c r="YM18"/>
      <c r="YN18" s="20"/>
      <c r="YO18"/>
      <c r="YP18" s="20"/>
      <c r="YQ18"/>
      <c r="YR18" s="20"/>
      <c r="YS18"/>
      <c r="YT18" s="20"/>
      <c r="YU18"/>
      <c r="YV18" s="20"/>
      <c r="YW18"/>
      <c r="YX18" s="20"/>
      <c r="YY18"/>
      <c r="YZ18" s="20"/>
      <c r="ZA18"/>
      <c r="ZB18" s="20"/>
      <c r="ZC18"/>
      <c r="ZD18" s="20"/>
      <c r="ZE18"/>
      <c r="ZF18" s="20"/>
      <c r="ZG18"/>
      <c r="ZH18" s="20"/>
      <c r="ZI18"/>
      <c r="ZJ18" s="20"/>
      <c r="ZK18"/>
      <c r="ZL18" s="20"/>
      <c r="ZM18"/>
      <c r="ZN18" s="20"/>
      <c r="ZO18"/>
      <c r="ZP18" s="20"/>
      <c r="ZQ18"/>
      <c r="ZR18" s="20"/>
      <c r="ZS18"/>
      <c r="ZT18" s="20"/>
      <c r="ZU18"/>
      <c r="ZV18" s="20"/>
      <c r="ZW18"/>
      <c r="ZX18" s="20"/>
      <c r="ZY18"/>
      <c r="ZZ18" s="20"/>
      <c r="AAA18"/>
      <c r="AAB18" s="20"/>
      <c r="AAC18"/>
      <c r="AAD18" s="20"/>
      <c r="AAE18"/>
      <c r="AAF18" s="20"/>
      <c r="AAG18"/>
      <c r="AAH18" s="20"/>
      <c r="AAI18"/>
      <c r="AAJ18" s="20"/>
      <c r="AAK18"/>
      <c r="AAL18" s="20"/>
      <c r="AAM18"/>
      <c r="AAN18" s="20"/>
      <c r="AAO18"/>
      <c r="AAP18" s="20"/>
      <c r="AAQ18"/>
      <c r="AAR18" s="20"/>
      <c r="AAS18"/>
      <c r="AAT18" s="20"/>
      <c r="AAU18"/>
      <c r="AAV18" s="20"/>
      <c r="AAW18"/>
      <c r="AAX18" s="20"/>
      <c r="AAY18"/>
      <c r="AAZ18" s="20"/>
      <c r="ABA18"/>
      <c r="ABB18" s="20"/>
      <c r="ABC18"/>
      <c r="ABD18" s="20"/>
      <c r="ABE18"/>
      <c r="ABF18" s="20"/>
      <c r="ABG18"/>
      <c r="ABH18" s="20"/>
      <c r="ABI18"/>
      <c r="ABJ18" s="20"/>
      <c r="ABK18"/>
      <c r="ABL18" s="20"/>
      <c r="ABM18"/>
      <c r="ABN18" s="20"/>
      <c r="ABO18"/>
      <c r="ABP18" s="20"/>
      <c r="ABQ18"/>
      <c r="ABR18" s="20"/>
      <c r="ABS18"/>
      <c r="ABT18" s="20"/>
      <c r="ABU18"/>
      <c r="ABV18" s="20"/>
      <c r="ABW18"/>
      <c r="ABX18" s="20"/>
      <c r="ABY18"/>
      <c r="ABZ18" s="20"/>
      <c r="ACA18"/>
      <c r="ACB18" s="20"/>
      <c r="ACC18"/>
      <c r="ACD18" s="20"/>
      <c r="ACE18"/>
      <c r="ACF18" s="20"/>
      <c r="ACG18"/>
      <c r="ACH18" s="20"/>
      <c r="ACI18"/>
      <c r="ACJ18" s="20"/>
      <c r="ACK18"/>
      <c r="ACL18" s="20"/>
      <c r="ACM18"/>
      <c r="ACN18" s="20"/>
      <c r="ACO18"/>
      <c r="ACP18" s="20"/>
      <c r="ACQ18"/>
      <c r="ACR18" s="20"/>
      <c r="ACS18"/>
      <c r="ACT18" s="20"/>
      <c r="ACU18"/>
      <c r="ACV18" s="20"/>
      <c r="ACW18"/>
      <c r="ACX18" s="20"/>
      <c r="ACY18"/>
      <c r="ACZ18" s="20"/>
      <c r="ADA18"/>
      <c r="ADB18" s="20"/>
      <c r="ADC18"/>
      <c r="ADD18" s="20"/>
      <c r="ADE18"/>
      <c r="ADF18" s="20"/>
      <c r="ADG18"/>
      <c r="ADH18" s="20"/>
      <c r="ADI18"/>
      <c r="ADJ18" s="20"/>
      <c r="ADK18"/>
      <c r="ADL18" s="20"/>
      <c r="ADM18"/>
      <c r="ADN18" s="20"/>
      <c r="ADO18"/>
      <c r="ADP18" s="20"/>
      <c r="ADQ18"/>
      <c r="ADR18" s="20"/>
      <c r="ADS18"/>
      <c r="ADT18" s="20"/>
      <c r="ADU18"/>
      <c r="ADV18" s="20"/>
      <c r="ADW18"/>
      <c r="ADX18" s="20"/>
      <c r="ADY18"/>
      <c r="ADZ18" s="20"/>
      <c r="AEA18"/>
      <c r="AEB18" s="20"/>
      <c r="AEC18"/>
      <c r="AED18" s="20"/>
      <c r="AEE18"/>
      <c r="AEF18" s="20"/>
      <c r="AEG18"/>
      <c r="AEH18" s="20"/>
      <c r="AEI18"/>
      <c r="AEJ18" s="20"/>
      <c r="AEK18"/>
      <c r="AEL18" s="20"/>
      <c r="AEM18"/>
      <c r="AEN18" s="20"/>
      <c r="AEO18"/>
      <c r="AEP18" s="20"/>
      <c r="AEQ18"/>
      <c r="AER18" s="20"/>
      <c r="AES18"/>
      <c r="AET18" s="20"/>
      <c r="AEU18"/>
      <c r="AEV18" s="20"/>
      <c r="AEW18"/>
      <c r="AEX18" s="20"/>
      <c r="AEY18"/>
      <c r="AEZ18" s="20"/>
      <c r="AFA18"/>
      <c r="AFB18" s="20"/>
      <c r="AFC18"/>
      <c r="AFD18" s="20"/>
      <c r="AFE18"/>
      <c r="AFF18" s="20"/>
      <c r="AFG18"/>
      <c r="AFH18" s="20"/>
      <c r="AFI18"/>
      <c r="AFJ18" s="20"/>
      <c r="AFK18"/>
      <c r="AFL18" s="20"/>
      <c r="AFM18"/>
      <c r="AFN18" s="20"/>
      <c r="AFO18"/>
      <c r="AFP18" s="20"/>
      <c r="AFQ18"/>
      <c r="AFR18" s="20"/>
      <c r="AFS18"/>
      <c r="AFT18" s="20"/>
      <c r="AFU18"/>
      <c r="AFV18" s="20"/>
      <c r="AFW18"/>
      <c r="AFX18" s="20"/>
      <c r="AFY18"/>
      <c r="AFZ18" s="20"/>
      <c r="AGA18"/>
      <c r="AGB18" s="20"/>
      <c r="AGC18"/>
      <c r="AGD18" s="20"/>
      <c r="AGE18"/>
      <c r="AGF18" s="20"/>
      <c r="AGG18"/>
      <c r="AGH18" s="20"/>
      <c r="AGI18"/>
      <c r="AGJ18" s="20"/>
      <c r="AGK18"/>
      <c r="AGL18" s="20"/>
      <c r="AGM18"/>
      <c r="AGN18" s="20"/>
      <c r="AGO18"/>
      <c r="AGP18" s="20"/>
      <c r="AGQ18"/>
      <c r="AGR18" s="20"/>
      <c r="AGS18"/>
      <c r="AGT18" s="20"/>
      <c r="AGU18"/>
      <c r="AGV18" s="20"/>
      <c r="AGW18"/>
      <c r="AGX18" s="20"/>
      <c r="AGY18"/>
      <c r="AGZ18" s="20"/>
      <c r="AHA18"/>
      <c r="AHB18" s="20"/>
      <c r="AHC18"/>
      <c r="AHD18" s="20"/>
      <c r="AHE18"/>
      <c r="AHF18" s="20"/>
      <c r="AHG18"/>
      <c r="AHH18" s="20"/>
      <c r="AHI18"/>
      <c r="AHJ18" s="20"/>
      <c r="AHK18"/>
      <c r="AHL18" s="20"/>
      <c r="AHM18"/>
      <c r="AHN18" s="20"/>
      <c r="AHO18"/>
      <c r="AHP18" s="20"/>
      <c r="AHQ18"/>
      <c r="AHR18" s="20"/>
      <c r="AHS18"/>
      <c r="AHT18" s="20"/>
      <c r="AHU18"/>
      <c r="AHV18" s="20"/>
      <c r="AHW18"/>
      <c r="AHX18" s="20"/>
      <c r="AHY18"/>
      <c r="AHZ18" s="20"/>
      <c r="AIA18"/>
      <c r="AIB18" s="20"/>
      <c r="AIC18"/>
      <c r="AID18" s="20"/>
      <c r="AIE18"/>
      <c r="AIF18" s="20"/>
      <c r="AIG18"/>
      <c r="AIH18" s="20"/>
      <c r="AII18"/>
      <c r="AIJ18" s="20"/>
      <c r="AIK18"/>
      <c r="AIL18" s="20"/>
      <c r="AIM18"/>
      <c r="AIN18" s="20"/>
      <c r="AIO18"/>
      <c r="AIP18" s="20"/>
      <c r="AIQ18"/>
      <c r="AIR18" s="20"/>
      <c r="AIS18"/>
      <c r="AIT18" s="20"/>
      <c r="AIU18"/>
      <c r="AIV18" s="20"/>
      <c r="AIW18"/>
      <c r="AIX18" s="20"/>
      <c r="AIY18"/>
      <c r="AIZ18" s="20"/>
      <c r="AJA18"/>
      <c r="AJB18" s="20"/>
      <c r="AJC18"/>
      <c r="AJD18" s="20"/>
      <c r="AJE18"/>
      <c r="AJF18" s="20"/>
      <c r="AJG18"/>
      <c r="AJH18" s="20"/>
      <c r="AJI18"/>
      <c r="AJJ18" s="20"/>
      <c r="AJK18"/>
      <c r="AJL18" s="20"/>
      <c r="AJM18"/>
      <c r="AJN18" s="20"/>
      <c r="AJO18"/>
      <c r="AJP18" s="20"/>
      <c r="AJQ18"/>
      <c r="AJR18" s="20"/>
      <c r="AJS18"/>
      <c r="AJT18" s="20"/>
      <c r="AJU18"/>
      <c r="AJV18" s="20"/>
      <c r="AJW18"/>
      <c r="AJX18" s="20"/>
      <c r="AJY18"/>
      <c r="AJZ18" s="20"/>
      <c r="AKA18"/>
      <c r="AKB18" s="20"/>
      <c r="AKC18"/>
      <c r="AKD18" s="20"/>
      <c r="AKE18"/>
      <c r="AKF18" s="20"/>
      <c r="AKG18"/>
      <c r="AKH18" s="20"/>
      <c r="AKI18"/>
      <c r="AKJ18" s="20"/>
      <c r="AKK18"/>
      <c r="AKL18" s="20"/>
      <c r="AKM18"/>
      <c r="AKN18" s="20"/>
      <c r="AKO18"/>
      <c r="AKP18" s="20"/>
      <c r="AKQ18"/>
      <c r="AKR18" s="20"/>
      <c r="AKS18"/>
      <c r="AKT18" s="20"/>
      <c r="AKU18"/>
      <c r="AKV18" s="20"/>
      <c r="AKW18"/>
      <c r="AKX18" s="20"/>
      <c r="AKY18"/>
      <c r="AKZ18" s="20"/>
      <c r="ALA18"/>
      <c r="ALB18" s="20"/>
      <c r="ALC18"/>
      <c r="ALD18" s="20"/>
      <c r="ALE18"/>
      <c r="ALF18" s="20"/>
      <c r="ALG18"/>
      <c r="ALH18" s="20"/>
      <c r="ALI18"/>
      <c r="ALJ18" s="20"/>
      <c r="ALK18"/>
      <c r="ALL18" s="20"/>
      <c r="ALM18"/>
      <c r="ALN18" s="20"/>
      <c r="ALO18"/>
      <c r="ALP18" s="20"/>
      <c r="ALQ18"/>
      <c r="ALR18" s="20"/>
      <c r="ALS18"/>
      <c r="ALT18" s="20"/>
      <c r="ALU18"/>
      <c r="ALV18" s="20"/>
      <c r="ALW18"/>
      <c r="ALX18" s="20"/>
      <c r="ALY18"/>
      <c r="ALZ18" s="20"/>
      <c r="AMA18"/>
      <c r="AMB18" s="20"/>
      <c r="AMC18"/>
      <c r="AMD18" s="20"/>
      <c r="AME18"/>
      <c r="AMF18" s="20"/>
      <c r="AMG18"/>
      <c r="AMH18" s="20"/>
      <c r="AMI18"/>
      <c r="AMJ18" s="20"/>
      <c r="AMK18"/>
      <c r="AML18" s="20"/>
      <c r="AMM18"/>
      <c r="AMN18" s="20"/>
      <c r="AMO18"/>
      <c r="AMP18" s="20"/>
      <c r="AMQ18"/>
      <c r="AMR18" s="20"/>
      <c r="AMS18"/>
      <c r="AMT18" s="20"/>
      <c r="AMU18"/>
      <c r="AMV18" s="20"/>
      <c r="AMW18"/>
      <c r="AMX18" s="20"/>
      <c r="AMY18"/>
      <c r="AMZ18" s="20"/>
      <c r="ANA18"/>
      <c r="ANB18" s="20"/>
      <c r="ANC18"/>
      <c r="AND18" s="20"/>
      <c r="ANE18"/>
      <c r="ANF18" s="20"/>
      <c r="ANG18"/>
      <c r="ANH18" s="20"/>
      <c r="ANI18"/>
      <c r="ANJ18" s="20"/>
      <c r="ANK18"/>
      <c r="ANL18" s="20"/>
      <c r="ANM18"/>
      <c r="ANN18" s="20"/>
      <c r="ANO18"/>
      <c r="ANP18" s="20"/>
      <c r="ANQ18"/>
      <c r="ANR18" s="20"/>
      <c r="ANS18"/>
      <c r="ANT18" s="20"/>
      <c r="ANU18"/>
      <c r="ANV18" s="20"/>
      <c r="ANW18"/>
      <c r="ANX18" s="20"/>
      <c r="ANY18"/>
      <c r="ANZ18" s="20"/>
      <c r="AOA18"/>
      <c r="AOB18" s="20"/>
      <c r="AOC18"/>
      <c r="AOD18" s="20"/>
      <c r="AOE18"/>
      <c r="AOF18" s="20"/>
      <c r="AOG18"/>
      <c r="AOH18" s="20"/>
      <c r="AOI18"/>
      <c r="AOJ18" s="20"/>
      <c r="AOK18"/>
      <c r="AOL18" s="20"/>
      <c r="AOM18"/>
      <c r="AON18" s="20"/>
      <c r="AOO18"/>
      <c r="AOP18" s="20"/>
      <c r="AOQ18"/>
      <c r="AOR18" s="20"/>
      <c r="AOS18"/>
      <c r="AOT18" s="20"/>
      <c r="AOU18"/>
      <c r="AOV18" s="20"/>
      <c r="AOW18"/>
      <c r="AOX18" s="20"/>
      <c r="AOY18"/>
      <c r="AOZ18" s="20"/>
      <c r="APA18"/>
      <c r="APB18" s="20"/>
      <c r="APC18"/>
      <c r="APD18" s="20"/>
      <c r="APE18"/>
      <c r="APF18" s="20"/>
      <c r="APG18"/>
      <c r="APH18" s="20"/>
      <c r="API18"/>
      <c r="APJ18" s="20"/>
      <c r="APK18"/>
      <c r="APL18" s="20"/>
      <c r="APM18"/>
      <c r="APN18" s="20"/>
      <c r="APO18"/>
      <c r="APP18" s="20"/>
      <c r="APQ18"/>
      <c r="APR18" s="20"/>
      <c r="APS18"/>
      <c r="APT18" s="20"/>
      <c r="APU18"/>
      <c r="APV18" s="20"/>
      <c r="APW18"/>
      <c r="APX18" s="20"/>
      <c r="APY18"/>
      <c r="APZ18" s="20"/>
      <c r="AQA18"/>
      <c r="AQB18" s="20"/>
      <c r="AQC18"/>
      <c r="AQD18" s="20"/>
      <c r="AQE18"/>
      <c r="AQF18" s="20"/>
      <c r="AQG18"/>
      <c r="AQH18" s="20"/>
      <c r="AQI18"/>
      <c r="AQJ18" s="20"/>
      <c r="AQK18"/>
      <c r="AQL18" s="20"/>
      <c r="AQM18"/>
      <c r="AQN18" s="20"/>
      <c r="AQO18"/>
      <c r="AQP18" s="20"/>
      <c r="AQQ18"/>
      <c r="AQR18" s="20"/>
      <c r="AQS18"/>
      <c r="AQT18" s="20"/>
      <c r="AQU18"/>
      <c r="AQV18" s="20"/>
      <c r="AQW18"/>
      <c r="AQX18" s="20"/>
      <c r="AQY18"/>
      <c r="AQZ18" s="20"/>
      <c r="ARA18"/>
      <c r="ARB18" s="20"/>
      <c r="ARC18"/>
      <c r="ARD18" s="20"/>
      <c r="ARE18"/>
      <c r="ARF18" s="20"/>
      <c r="ARG18"/>
      <c r="ARH18" s="20"/>
      <c r="ARI18"/>
      <c r="ARJ18" s="20"/>
      <c r="ARK18"/>
      <c r="ARL18" s="20"/>
      <c r="ARM18"/>
      <c r="ARN18" s="20"/>
      <c r="ARO18"/>
      <c r="ARP18" s="20"/>
      <c r="ARQ18"/>
      <c r="ARR18" s="20"/>
      <c r="ARS18"/>
      <c r="ART18" s="20"/>
      <c r="ARU18"/>
      <c r="ARV18" s="20"/>
      <c r="ARW18"/>
      <c r="ARX18" s="20"/>
      <c r="ARY18"/>
      <c r="ARZ18" s="20"/>
      <c r="ASA18"/>
      <c r="ASB18" s="20"/>
      <c r="ASC18"/>
      <c r="ASD18" s="20"/>
      <c r="ASE18"/>
      <c r="ASF18" s="20"/>
      <c r="ASG18"/>
      <c r="ASH18" s="20"/>
      <c r="ASI18"/>
      <c r="ASJ18" s="20"/>
      <c r="ASK18"/>
      <c r="ASL18" s="20"/>
      <c r="ASM18"/>
      <c r="ASN18" s="20"/>
      <c r="ASO18"/>
      <c r="ASP18" s="20"/>
      <c r="ASQ18"/>
      <c r="ASR18" s="20"/>
      <c r="ASS18"/>
      <c r="AST18" s="20"/>
      <c r="ASU18"/>
      <c r="ASV18" s="20"/>
      <c r="ASW18"/>
      <c r="ASX18" s="20"/>
      <c r="ASY18"/>
      <c r="ASZ18" s="20"/>
      <c r="ATA18"/>
      <c r="ATB18" s="20"/>
      <c r="ATC18"/>
      <c r="ATD18" s="20"/>
      <c r="ATE18"/>
      <c r="ATF18" s="20"/>
      <c r="ATG18"/>
      <c r="ATH18" s="20"/>
      <c r="ATI18"/>
      <c r="ATJ18" s="20"/>
      <c r="ATK18"/>
      <c r="ATL18" s="20"/>
      <c r="ATM18"/>
      <c r="ATN18" s="20"/>
      <c r="ATO18"/>
      <c r="ATP18" s="20"/>
      <c r="ATQ18"/>
      <c r="ATR18" s="20"/>
      <c r="ATS18"/>
      <c r="ATT18" s="20"/>
      <c r="ATU18"/>
      <c r="ATV18" s="20"/>
      <c r="ATW18"/>
      <c r="ATX18" s="20"/>
      <c r="ATY18"/>
      <c r="ATZ18" s="20"/>
      <c r="AUA18"/>
      <c r="AUB18" s="20"/>
      <c r="AUC18"/>
      <c r="AUD18" s="20"/>
      <c r="AUE18"/>
      <c r="AUF18" s="20"/>
      <c r="AUG18"/>
      <c r="AUH18" s="20"/>
      <c r="AUI18"/>
      <c r="AUJ18" s="20"/>
      <c r="AUK18"/>
      <c r="AUL18" s="20"/>
      <c r="AUM18"/>
      <c r="AUN18" s="20"/>
      <c r="AUO18"/>
      <c r="AUP18" s="20"/>
      <c r="AUQ18"/>
      <c r="AUR18" s="20"/>
      <c r="AUS18"/>
      <c r="AUT18" s="20"/>
      <c r="AUU18"/>
      <c r="AUV18" s="20"/>
      <c r="AUW18"/>
      <c r="AUX18" s="20"/>
      <c r="AUY18"/>
      <c r="AUZ18" s="20"/>
      <c r="AVA18"/>
      <c r="AVB18" s="20"/>
      <c r="AVC18"/>
      <c r="AVD18" s="20"/>
      <c r="AVE18"/>
      <c r="AVF18" s="20"/>
      <c r="AVG18"/>
      <c r="AVH18" s="20"/>
      <c r="AVI18"/>
      <c r="AVJ18" s="20"/>
      <c r="AVK18"/>
      <c r="AVL18" s="20"/>
      <c r="AVM18"/>
      <c r="AVN18" s="20"/>
      <c r="AVO18"/>
      <c r="AVP18" s="20"/>
      <c r="AVQ18"/>
      <c r="AVR18" s="20"/>
      <c r="AVS18"/>
      <c r="AVT18" s="20"/>
      <c r="AVU18"/>
      <c r="AVV18" s="20"/>
      <c r="AVW18"/>
      <c r="AVX18" s="20"/>
      <c r="AVY18"/>
      <c r="AVZ18" s="20"/>
      <c r="AWA18"/>
      <c r="AWB18" s="20"/>
      <c r="AWC18"/>
      <c r="AWD18" s="20"/>
      <c r="AWE18"/>
      <c r="AWF18" s="20"/>
      <c r="AWG18"/>
      <c r="AWH18" s="20"/>
      <c r="AWI18"/>
      <c r="AWJ18" s="20"/>
      <c r="AWK18"/>
      <c r="AWL18" s="20"/>
      <c r="AWM18"/>
      <c r="AWN18" s="20"/>
      <c r="AWO18"/>
      <c r="AWP18" s="20"/>
      <c r="AWQ18"/>
      <c r="AWR18" s="20"/>
      <c r="AWS18"/>
      <c r="AWT18" s="20"/>
      <c r="AWU18"/>
      <c r="AWV18" s="20"/>
      <c r="AWW18"/>
      <c r="AWX18" s="20"/>
      <c r="AWY18"/>
      <c r="AWZ18" s="20"/>
      <c r="AXA18"/>
      <c r="AXB18" s="20"/>
      <c r="AXC18"/>
      <c r="AXD18" s="20"/>
      <c r="AXE18"/>
      <c r="AXF18" s="20"/>
      <c r="AXG18"/>
      <c r="AXH18" s="20"/>
      <c r="AXI18"/>
      <c r="AXJ18" s="20"/>
      <c r="AXK18"/>
      <c r="AXL18" s="20"/>
      <c r="AXM18"/>
      <c r="AXN18" s="20"/>
      <c r="AXO18"/>
      <c r="AXP18" s="20"/>
      <c r="AXQ18"/>
      <c r="AXR18" s="20"/>
      <c r="AXS18"/>
      <c r="AXT18" s="20"/>
      <c r="AXU18"/>
      <c r="AXV18" s="20"/>
      <c r="AXW18"/>
      <c r="AXX18" s="20"/>
      <c r="AXY18"/>
      <c r="AXZ18" s="20"/>
      <c r="AYA18"/>
      <c r="AYB18" s="20"/>
      <c r="AYC18"/>
      <c r="AYD18" s="20"/>
      <c r="AYE18"/>
      <c r="AYF18" s="20"/>
      <c r="AYG18"/>
      <c r="AYH18" s="20"/>
      <c r="AYI18"/>
      <c r="AYJ18" s="20"/>
      <c r="AYK18"/>
      <c r="AYL18" s="20"/>
      <c r="AYM18"/>
      <c r="AYN18" s="20"/>
      <c r="AYO18"/>
      <c r="AYP18" s="20"/>
      <c r="AYQ18"/>
      <c r="AYR18" s="20"/>
      <c r="AYS18"/>
      <c r="AYT18" s="20"/>
      <c r="AYU18"/>
      <c r="AYV18" s="20"/>
      <c r="AYW18"/>
      <c r="AYX18" s="20"/>
      <c r="AYY18"/>
      <c r="AYZ18" s="20"/>
      <c r="AZA18"/>
      <c r="AZB18" s="20"/>
      <c r="AZC18"/>
      <c r="AZD18" s="20"/>
      <c r="AZE18"/>
      <c r="AZF18" s="20"/>
      <c r="AZG18"/>
      <c r="AZH18" s="20"/>
      <c r="AZI18"/>
      <c r="AZJ18" s="20"/>
      <c r="AZK18"/>
      <c r="AZL18" s="20"/>
      <c r="AZM18"/>
      <c r="AZN18" s="20"/>
      <c r="AZO18"/>
      <c r="AZP18" s="20"/>
      <c r="AZQ18"/>
      <c r="AZR18" s="20"/>
      <c r="AZS18"/>
      <c r="AZT18" s="20"/>
      <c r="AZU18"/>
      <c r="AZV18" s="20"/>
      <c r="AZW18"/>
      <c r="AZX18" s="20"/>
      <c r="AZY18"/>
      <c r="AZZ18" s="20"/>
      <c r="BAA18"/>
      <c r="BAB18" s="20"/>
      <c r="BAC18"/>
      <c r="BAD18" s="20"/>
      <c r="BAE18"/>
      <c r="BAF18" s="20"/>
      <c r="BAG18"/>
      <c r="BAH18" s="20"/>
      <c r="BAI18"/>
      <c r="BAJ18" s="20"/>
      <c r="BAK18"/>
      <c r="BAL18" s="20"/>
      <c r="BAM18"/>
      <c r="BAN18" s="20"/>
      <c r="BAO18"/>
      <c r="BAP18" s="20"/>
      <c r="BAQ18"/>
      <c r="BAR18" s="20"/>
      <c r="BAS18"/>
      <c r="BAT18" s="20"/>
      <c r="BAU18"/>
      <c r="BAV18" s="20"/>
      <c r="BAW18"/>
      <c r="BAX18" s="20"/>
      <c r="BAY18"/>
      <c r="BAZ18" s="20"/>
      <c r="BBA18"/>
      <c r="BBB18" s="20"/>
      <c r="BBC18"/>
      <c r="BBD18" s="20"/>
      <c r="BBE18"/>
      <c r="BBF18" s="20"/>
      <c r="BBG18"/>
      <c r="BBH18" s="20"/>
      <c r="BBI18"/>
      <c r="BBJ18" s="20"/>
      <c r="BBK18"/>
      <c r="BBL18" s="20"/>
      <c r="BBM18"/>
      <c r="BBN18" s="20"/>
      <c r="BBO18"/>
      <c r="BBP18" s="20"/>
      <c r="BBQ18"/>
      <c r="BBR18" s="20"/>
      <c r="BBS18"/>
      <c r="BBT18" s="20"/>
      <c r="BBU18"/>
      <c r="BBV18" s="20"/>
      <c r="BBW18"/>
      <c r="BBX18" s="20"/>
      <c r="BBY18"/>
      <c r="BBZ18" s="20"/>
      <c r="BCA18"/>
      <c r="BCB18" s="20"/>
      <c r="BCC18"/>
      <c r="BCD18" s="20"/>
      <c r="BCE18"/>
      <c r="BCF18" s="20"/>
      <c r="BCG18"/>
      <c r="BCH18" s="20"/>
      <c r="BCI18"/>
      <c r="BCJ18" s="20"/>
      <c r="BCK18"/>
      <c r="BCL18" s="20"/>
      <c r="BCM18"/>
      <c r="BCN18" s="20"/>
      <c r="BCO18"/>
      <c r="BCP18" s="20"/>
      <c r="BCQ18"/>
      <c r="BCR18" s="20"/>
      <c r="BCS18"/>
      <c r="BCT18" s="20"/>
      <c r="BCU18"/>
      <c r="BCV18" s="20"/>
      <c r="BCW18"/>
      <c r="BCX18" s="20"/>
      <c r="BCY18"/>
      <c r="BCZ18" s="20"/>
      <c r="BDA18"/>
      <c r="BDB18" s="20"/>
      <c r="BDC18"/>
      <c r="BDD18" s="20"/>
      <c r="BDE18"/>
      <c r="BDF18" s="20"/>
      <c r="BDG18"/>
      <c r="BDH18" s="20"/>
      <c r="BDI18"/>
      <c r="BDJ18" s="20"/>
      <c r="BDK18"/>
      <c r="BDL18" s="20"/>
      <c r="BDM18"/>
      <c r="BDN18" s="20"/>
      <c r="BDO18"/>
      <c r="BDP18" s="20"/>
      <c r="BDQ18"/>
      <c r="BDR18" s="20"/>
      <c r="BDS18"/>
      <c r="BDT18" s="20"/>
      <c r="BDU18"/>
      <c r="BDV18" s="20"/>
      <c r="BDW18"/>
      <c r="BDX18" s="20"/>
      <c r="BDY18"/>
      <c r="BDZ18" s="20"/>
      <c r="BEA18"/>
      <c r="BEB18" s="20"/>
      <c r="BEC18"/>
      <c r="BED18" s="20"/>
      <c r="BEE18"/>
      <c r="BEF18" s="20"/>
      <c r="BEG18"/>
      <c r="BEH18" s="20"/>
      <c r="BEI18"/>
      <c r="BEJ18" s="20"/>
      <c r="BEK18"/>
      <c r="BEL18" s="20"/>
      <c r="BEM18"/>
      <c r="BEN18" s="20"/>
      <c r="BEO18"/>
      <c r="BEP18" s="20"/>
      <c r="BEQ18"/>
      <c r="BER18" s="20"/>
      <c r="BES18"/>
      <c r="BET18" s="20"/>
      <c r="BEU18"/>
      <c r="BEV18" s="20"/>
      <c r="BEW18"/>
      <c r="BEX18" s="20"/>
      <c r="BEY18"/>
      <c r="BEZ18" s="20"/>
      <c r="BFA18"/>
      <c r="BFB18" s="20"/>
      <c r="BFC18"/>
      <c r="BFD18" s="20"/>
      <c r="BFE18"/>
      <c r="BFF18" s="20"/>
      <c r="BFG18"/>
      <c r="BFH18" s="20"/>
      <c r="BFI18"/>
      <c r="BFJ18" s="20"/>
      <c r="BFK18"/>
      <c r="BFL18" s="20"/>
      <c r="BFM18"/>
      <c r="BFN18" s="20"/>
      <c r="BFO18"/>
      <c r="BFP18" s="20"/>
      <c r="BFQ18"/>
      <c r="BFR18" s="20"/>
      <c r="BFS18"/>
      <c r="BFT18" s="20"/>
      <c r="BFU18"/>
      <c r="BFV18" s="20"/>
      <c r="BFW18"/>
      <c r="BFX18" s="20"/>
      <c r="BFY18"/>
      <c r="BFZ18" s="20"/>
      <c r="BGA18"/>
      <c r="BGB18" s="20"/>
      <c r="BGC18"/>
      <c r="BGD18" s="20"/>
      <c r="BGE18"/>
      <c r="BGF18" s="20"/>
      <c r="BGG18"/>
      <c r="BGH18" s="20"/>
      <c r="BGI18"/>
      <c r="BGJ18" s="20"/>
      <c r="BGK18"/>
      <c r="BGL18" s="20"/>
      <c r="BGM18"/>
      <c r="BGN18" s="20"/>
      <c r="BGO18"/>
      <c r="BGP18" s="20"/>
      <c r="BGQ18"/>
      <c r="BGR18" s="20"/>
      <c r="BGS18"/>
      <c r="BGT18" s="20"/>
      <c r="BGU18"/>
      <c r="BGV18" s="20"/>
      <c r="BGW18"/>
      <c r="BGX18" s="20"/>
      <c r="BGY18"/>
      <c r="BGZ18" s="20"/>
      <c r="BHA18"/>
      <c r="BHB18" s="20"/>
      <c r="BHC18"/>
      <c r="BHD18" s="20"/>
      <c r="BHE18"/>
      <c r="BHF18" s="20"/>
      <c r="BHG18"/>
      <c r="BHH18" s="20"/>
      <c r="BHI18"/>
      <c r="BHJ18" s="20"/>
      <c r="BHK18"/>
      <c r="BHL18" s="20"/>
      <c r="BHM18"/>
      <c r="BHN18" s="20"/>
      <c r="BHO18"/>
      <c r="BHP18" s="20"/>
      <c r="BHQ18"/>
      <c r="BHR18" s="20"/>
      <c r="BHS18"/>
      <c r="BHT18" s="20"/>
      <c r="BHU18"/>
      <c r="BHV18" s="20"/>
      <c r="BHW18"/>
      <c r="BHX18" s="20"/>
      <c r="BHY18"/>
      <c r="BHZ18" s="20"/>
      <c r="BIA18"/>
      <c r="BIB18" s="20"/>
      <c r="BIC18"/>
      <c r="BID18" s="20"/>
      <c r="BIE18"/>
      <c r="BIF18" s="20"/>
      <c r="BIG18"/>
      <c r="BIH18" s="20"/>
      <c r="BII18"/>
      <c r="BIJ18" s="20"/>
      <c r="BIK18"/>
      <c r="BIL18" s="20"/>
      <c r="BIM18"/>
      <c r="BIN18" s="20"/>
      <c r="BIO18"/>
      <c r="BIP18" s="20"/>
      <c r="BIQ18"/>
      <c r="BIR18" s="20"/>
      <c r="BIS18"/>
      <c r="BIT18" s="20"/>
      <c r="BIU18"/>
      <c r="BIV18" s="20"/>
      <c r="BIW18"/>
      <c r="BIX18" s="20"/>
      <c r="BIY18"/>
      <c r="BIZ18" s="20"/>
      <c r="BJA18"/>
      <c r="BJB18" s="20"/>
      <c r="BJC18"/>
      <c r="BJD18" s="20"/>
      <c r="BJE18"/>
      <c r="BJF18" s="20"/>
      <c r="BJG18"/>
      <c r="BJH18" s="20"/>
      <c r="BJI18"/>
      <c r="BJJ18" s="20"/>
      <c r="BJK18"/>
      <c r="BJL18" s="20"/>
      <c r="BJM18"/>
      <c r="BJN18" s="20"/>
      <c r="BJO18"/>
      <c r="BJP18" s="20"/>
      <c r="BJQ18"/>
      <c r="BJR18" s="20"/>
      <c r="BJS18"/>
      <c r="BJT18" s="20"/>
      <c r="BJU18"/>
      <c r="BJV18" s="20"/>
      <c r="BJW18"/>
      <c r="BJX18" s="20"/>
      <c r="BJY18"/>
      <c r="BJZ18" s="20"/>
      <c r="BKA18"/>
      <c r="BKB18" s="20"/>
      <c r="BKC18"/>
      <c r="BKD18" s="20"/>
      <c r="BKE18"/>
      <c r="BKF18" s="20"/>
      <c r="BKG18"/>
      <c r="BKH18" s="20"/>
      <c r="BKI18"/>
      <c r="BKJ18" s="20"/>
      <c r="BKK18"/>
      <c r="BKL18" s="20"/>
      <c r="BKM18"/>
      <c r="BKN18" s="20"/>
      <c r="BKO18"/>
      <c r="BKP18" s="20"/>
      <c r="BKQ18"/>
      <c r="BKR18" s="20"/>
      <c r="BKS18"/>
      <c r="BKT18" s="20"/>
      <c r="BKU18"/>
      <c r="BKV18" s="20"/>
      <c r="BKW18"/>
      <c r="BKX18" s="20"/>
      <c r="BKY18"/>
      <c r="BKZ18" s="20"/>
      <c r="BLA18"/>
      <c r="BLB18" s="20"/>
      <c r="BLC18"/>
      <c r="BLD18" s="20"/>
      <c r="BLE18"/>
      <c r="BLF18" s="20"/>
      <c r="BLG18"/>
      <c r="BLH18" s="20"/>
      <c r="BLI18"/>
      <c r="BLJ18" s="20"/>
      <c r="BLK18"/>
      <c r="BLL18" s="20"/>
      <c r="BLM18"/>
      <c r="BLN18" s="20"/>
      <c r="BLO18"/>
      <c r="BLP18" s="20"/>
      <c r="BLQ18"/>
      <c r="BLR18" s="20"/>
      <c r="BLS18"/>
      <c r="BLT18" s="20"/>
      <c r="BLU18"/>
      <c r="BLV18" s="20"/>
      <c r="BLW18"/>
      <c r="BLX18" s="20"/>
      <c r="BLY18"/>
      <c r="BLZ18" s="20"/>
      <c r="BMA18"/>
      <c r="BMB18" s="20"/>
      <c r="BMC18"/>
      <c r="BMD18" s="20"/>
      <c r="BME18"/>
      <c r="BMF18" s="20"/>
      <c r="BMG18"/>
      <c r="BMH18" s="20"/>
      <c r="BMI18"/>
      <c r="BMJ18" s="20"/>
      <c r="BMK18"/>
      <c r="BML18" s="20"/>
      <c r="BMM18"/>
      <c r="BMN18" s="20"/>
      <c r="BMO18"/>
      <c r="BMP18" s="20"/>
      <c r="BMQ18"/>
      <c r="BMR18" s="20"/>
      <c r="BMS18"/>
      <c r="BMT18" s="20"/>
      <c r="BMU18"/>
      <c r="BMV18" s="20"/>
      <c r="BMW18"/>
      <c r="BMX18" s="20"/>
      <c r="BMY18"/>
      <c r="BMZ18" s="20"/>
      <c r="BNA18"/>
      <c r="BNB18" s="20"/>
      <c r="BNC18"/>
      <c r="BND18" s="20"/>
      <c r="BNE18"/>
      <c r="BNF18" s="20"/>
      <c r="BNG18"/>
      <c r="BNH18" s="20"/>
      <c r="BNI18"/>
      <c r="BNJ18" s="20"/>
      <c r="BNK18"/>
      <c r="BNL18" s="20"/>
      <c r="BNM18"/>
      <c r="BNN18" s="20"/>
      <c r="BNO18"/>
      <c r="BNP18" s="20"/>
      <c r="BNQ18"/>
      <c r="BNR18" s="20"/>
      <c r="BNS18"/>
      <c r="BNT18" s="20"/>
      <c r="BNU18"/>
      <c r="BNV18" s="20"/>
      <c r="BNW18"/>
      <c r="BNX18" s="20"/>
      <c r="BNY18"/>
      <c r="BNZ18" s="20"/>
      <c r="BOA18"/>
      <c r="BOB18" s="20"/>
      <c r="BOC18"/>
      <c r="BOD18" s="20"/>
      <c r="BOE18"/>
      <c r="BOF18" s="20"/>
      <c r="BOG18"/>
      <c r="BOH18" s="20"/>
      <c r="BOI18"/>
      <c r="BOJ18" s="20"/>
      <c r="BOK18"/>
      <c r="BOL18" s="20"/>
      <c r="BOM18"/>
      <c r="BON18" s="20"/>
      <c r="BOO18"/>
      <c r="BOP18" s="20"/>
      <c r="BOQ18"/>
      <c r="BOR18" s="20"/>
      <c r="BOS18"/>
      <c r="BOT18" s="20"/>
      <c r="BOU18"/>
      <c r="BOV18" s="20"/>
      <c r="BOW18"/>
      <c r="BOX18" s="20"/>
      <c r="BOY18"/>
      <c r="BOZ18" s="20"/>
      <c r="BPA18"/>
      <c r="BPB18" s="20"/>
      <c r="BPC18"/>
      <c r="BPD18" s="20"/>
      <c r="BPE18"/>
      <c r="BPF18" s="20"/>
      <c r="BPG18"/>
      <c r="BPH18" s="20"/>
      <c r="BPI18"/>
      <c r="BPJ18" s="20"/>
      <c r="BPK18"/>
      <c r="BPL18" s="20"/>
      <c r="BPM18"/>
      <c r="BPN18" s="20"/>
      <c r="BPO18"/>
      <c r="BPP18" s="20"/>
      <c r="BPQ18"/>
      <c r="BPR18" s="20"/>
      <c r="BPS18"/>
      <c r="BPT18" s="20"/>
      <c r="BPU18"/>
      <c r="BPV18" s="20"/>
      <c r="BPW18"/>
      <c r="BPX18" s="20"/>
      <c r="BPY18"/>
      <c r="BPZ18" s="20"/>
      <c r="BQA18"/>
      <c r="BQB18" s="20"/>
      <c r="BQC18"/>
      <c r="BQD18" s="20"/>
      <c r="BQE18"/>
      <c r="BQF18" s="20"/>
      <c r="BQG18"/>
      <c r="BQH18" s="20"/>
      <c r="BQI18"/>
      <c r="BQJ18" s="20"/>
      <c r="BQK18"/>
      <c r="BQL18" s="20"/>
      <c r="BQM18"/>
      <c r="BQN18" s="20"/>
      <c r="BQO18"/>
      <c r="BQP18" s="20"/>
      <c r="BQQ18"/>
      <c r="BQR18" s="20"/>
      <c r="BQS18"/>
      <c r="BQT18" s="20"/>
      <c r="BQU18"/>
      <c r="BQV18" s="20"/>
      <c r="BQW18"/>
      <c r="BQX18" s="20"/>
      <c r="BQY18"/>
      <c r="BQZ18" s="20"/>
      <c r="BRA18"/>
      <c r="BRB18" s="20"/>
      <c r="BRC18"/>
      <c r="BRD18" s="20"/>
      <c r="BRE18"/>
      <c r="BRF18" s="20"/>
      <c r="BRG18"/>
      <c r="BRH18" s="20"/>
      <c r="BRI18"/>
      <c r="BRJ18" s="20"/>
      <c r="BRK18"/>
      <c r="BRL18" s="20"/>
      <c r="BRM18"/>
      <c r="BRN18" s="20"/>
      <c r="BRO18"/>
      <c r="BRP18" s="20"/>
      <c r="BRQ18"/>
      <c r="BRR18" s="20"/>
      <c r="BRS18"/>
      <c r="BRT18" s="20"/>
      <c r="BRU18"/>
      <c r="BRV18" s="20"/>
      <c r="BRW18"/>
      <c r="BRX18" s="20"/>
      <c r="BRY18"/>
      <c r="BRZ18" s="20"/>
      <c r="BSA18"/>
      <c r="BSB18" s="20"/>
      <c r="BSC18"/>
      <c r="BSD18" s="20"/>
      <c r="BSE18"/>
      <c r="BSF18" s="20"/>
      <c r="BSG18"/>
      <c r="BSH18" s="20"/>
      <c r="BSI18"/>
      <c r="BSJ18" s="20"/>
      <c r="BSK18"/>
      <c r="BSL18" s="20"/>
      <c r="BSM18"/>
      <c r="BSN18" s="20"/>
      <c r="BSO18"/>
      <c r="BSP18" s="20"/>
      <c r="BSQ18"/>
      <c r="BSR18" s="20"/>
      <c r="BSS18"/>
      <c r="BST18" s="20"/>
      <c r="BSU18"/>
      <c r="BSV18" s="20"/>
      <c r="BSW18"/>
      <c r="BSX18" s="20"/>
      <c r="BSY18"/>
      <c r="BSZ18" s="20"/>
      <c r="BTA18"/>
      <c r="BTB18" s="20"/>
      <c r="BTC18"/>
      <c r="BTD18" s="20"/>
      <c r="BTE18"/>
      <c r="BTF18" s="20"/>
      <c r="BTG18"/>
      <c r="BTH18" s="20"/>
      <c r="BTI18"/>
      <c r="BTJ18" s="20"/>
      <c r="BTK18"/>
      <c r="BTL18" s="20"/>
      <c r="BTM18"/>
      <c r="BTN18" s="20"/>
      <c r="BTO18"/>
      <c r="BTP18" s="20"/>
      <c r="BTQ18"/>
      <c r="BTR18" s="20"/>
      <c r="BTS18"/>
      <c r="BTT18" s="20"/>
      <c r="BTU18"/>
      <c r="BTV18" s="20"/>
      <c r="BTW18"/>
      <c r="BTX18" s="20"/>
      <c r="BTY18"/>
      <c r="BTZ18" s="20"/>
      <c r="BUA18"/>
      <c r="BUB18" s="20"/>
      <c r="BUC18"/>
      <c r="BUD18" s="20"/>
      <c r="BUE18"/>
      <c r="BUF18" s="20"/>
      <c r="BUG18"/>
      <c r="BUH18" s="20"/>
      <c r="BUI18"/>
      <c r="BUJ18" s="20"/>
      <c r="BUK18"/>
      <c r="BUL18" s="20"/>
      <c r="BUM18"/>
      <c r="BUN18" s="20"/>
      <c r="BUO18"/>
      <c r="BUP18" s="20"/>
      <c r="BUQ18"/>
      <c r="BUR18" s="20"/>
      <c r="BUS18"/>
      <c r="BUT18" s="20"/>
      <c r="BUU18"/>
      <c r="BUV18" s="20"/>
      <c r="BUW18"/>
      <c r="BUX18" s="20"/>
      <c r="BUY18"/>
      <c r="BUZ18" s="20"/>
      <c r="BVA18"/>
      <c r="BVB18" s="20"/>
      <c r="BVC18"/>
      <c r="BVD18" s="20"/>
      <c r="BVE18"/>
      <c r="BVF18" s="20"/>
      <c r="BVG18"/>
      <c r="BVH18" s="20"/>
      <c r="BVI18"/>
      <c r="BVJ18" s="20"/>
      <c r="BVK18"/>
      <c r="BVL18" s="20"/>
      <c r="BVM18"/>
      <c r="BVN18" s="20"/>
      <c r="BVO18"/>
      <c r="BVP18" s="20"/>
      <c r="BVQ18"/>
      <c r="BVR18" s="20"/>
      <c r="BVS18"/>
      <c r="BVT18" s="20"/>
      <c r="BVU18"/>
      <c r="BVV18" s="20"/>
      <c r="BVW18"/>
      <c r="BVX18" s="20"/>
      <c r="BVY18"/>
      <c r="BVZ18" s="20"/>
      <c r="BWA18"/>
      <c r="BWB18" s="20"/>
      <c r="BWC18"/>
      <c r="BWD18" s="20"/>
      <c r="BWE18"/>
      <c r="BWF18" s="20"/>
      <c r="BWG18"/>
      <c r="BWH18" s="20"/>
      <c r="BWI18"/>
      <c r="BWJ18" s="20"/>
      <c r="BWK18"/>
      <c r="BWL18" s="20"/>
      <c r="BWM18"/>
      <c r="BWN18" s="20"/>
      <c r="BWO18"/>
      <c r="BWP18" s="20"/>
      <c r="BWQ18"/>
      <c r="BWR18" s="20"/>
      <c r="BWS18"/>
      <c r="BWT18" s="20"/>
      <c r="BWU18"/>
      <c r="BWV18" s="20"/>
      <c r="BWW18"/>
      <c r="BWX18" s="20"/>
      <c r="BWY18"/>
      <c r="BWZ18" s="20"/>
      <c r="BXA18"/>
      <c r="BXB18" s="20"/>
      <c r="BXC18"/>
      <c r="BXD18" s="20"/>
      <c r="BXE18"/>
      <c r="BXF18" s="20"/>
      <c r="BXG18"/>
      <c r="BXH18" s="20"/>
      <c r="BXI18"/>
      <c r="BXJ18" s="20"/>
      <c r="BXK18"/>
      <c r="BXL18" s="20"/>
      <c r="BXM18"/>
      <c r="BXN18" s="20"/>
      <c r="BXO18"/>
      <c r="BXP18" s="20"/>
      <c r="BXQ18"/>
      <c r="BXR18" s="20"/>
      <c r="BXS18"/>
      <c r="BXT18" s="20"/>
      <c r="BXU18"/>
      <c r="BXV18" s="20"/>
      <c r="BXW18"/>
      <c r="BXX18" s="20"/>
      <c r="BXY18"/>
      <c r="BXZ18" s="20"/>
      <c r="BYA18"/>
      <c r="BYB18" s="20"/>
      <c r="BYC18"/>
      <c r="BYD18" s="20"/>
      <c r="BYE18"/>
      <c r="BYF18" s="20"/>
      <c r="BYG18"/>
      <c r="BYH18" s="20"/>
      <c r="BYI18"/>
      <c r="BYJ18" s="20"/>
      <c r="BYK18"/>
      <c r="BYL18" s="20"/>
      <c r="BYM18"/>
      <c r="BYN18" s="20"/>
      <c r="BYO18"/>
      <c r="BYP18" s="20"/>
      <c r="BYQ18"/>
      <c r="BYR18" s="20"/>
      <c r="BYS18"/>
      <c r="BYT18" s="20"/>
      <c r="BYU18"/>
      <c r="BYV18" s="20"/>
      <c r="BYW18"/>
      <c r="BYX18" s="20"/>
      <c r="BYY18"/>
      <c r="BYZ18" s="20"/>
      <c r="BZA18"/>
      <c r="BZB18" s="20"/>
      <c r="BZC18"/>
      <c r="BZD18" s="20"/>
      <c r="BZE18"/>
      <c r="BZF18" s="20"/>
      <c r="BZG18"/>
      <c r="BZH18" s="20"/>
      <c r="BZI18"/>
      <c r="BZJ18" s="20"/>
      <c r="BZK18"/>
      <c r="BZL18" s="20"/>
      <c r="BZM18"/>
      <c r="BZN18" s="20"/>
      <c r="BZO18"/>
      <c r="BZP18" s="20"/>
      <c r="BZQ18"/>
      <c r="BZR18" s="20"/>
      <c r="BZS18"/>
      <c r="BZT18" s="20"/>
      <c r="BZU18"/>
      <c r="BZV18" s="20"/>
      <c r="BZW18"/>
      <c r="BZX18" s="20"/>
      <c r="BZY18"/>
      <c r="BZZ18" s="20"/>
      <c r="CAA18"/>
      <c r="CAB18" s="20"/>
      <c r="CAC18"/>
      <c r="CAD18" s="20"/>
      <c r="CAE18"/>
      <c r="CAF18" s="20"/>
      <c r="CAG18"/>
      <c r="CAH18" s="20"/>
      <c r="CAI18"/>
      <c r="CAJ18" s="20"/>
      <c r="CAK18"/>
      <c r="CAL18" s="20"/>
      <c r="CAM18"/>
      <c r="CAN18" s="20"/>
      <c r="CAO18"/>
      <c r="CAP18" s="20"/>
      <c r="CAQ18"/>
      <c r="CAR18" s="20"/>
      <c r="CAS18"/>
      <c r="CAT18" s="20"/>
      <c r="CAU18"/>
      <c r="CAV18" s="20"/>
      <c r="CAW18"/>
      <c r="CAX18" s="20"/>
      <c r="CAY18"/>
      <c r="CAZ18" s="20"/>
      <c r="CBA18"/>
      <c r="CBB18" s="20"/>
      <c r="CBC18"/>
      <c r="CBD18" s="20"/>
      <c r="CBE18"/>
      <c r="CBF18" s="20"/>
      <c r="CBG18"/>
      <c r="CBH18" s="20"/>
      <c r="CBI18"/>
      <c r="CBJ18" s="20"/>
      <c r="CBK18"/>
      <c r="CBL18" s="20"/>
      <c r="CBM18"/>
      <c r="CBN18" s="20"/>
      <c r="CBO18"/>
      <c r="CBP18" s="20"/>
      <c r="CBQ18"/>
      <c r="CBR18" s="20"/>
      <c r="CBS18"/>
      <c r="CBT18" s="20"/>
      <c r="CBU18"/>
      <c r="CBV18" s="20"/>
      <c r="CBW18"/>
      <c r="CBX18" s="20"/>
      <c r="CBY18"/>
      <c r="CBZ18" s="20"/>
      <c r="CCA18"/>
      <c r="CCB18" s="20"/>
      <c r="CCC18"/>
      <c r="CCD18" s="20"/>
      <c r="CCE18"/>
      <c r="CCF18" s="20"/>
      <c r="CCG18"/>
      <c r="CCH18" s="20"/>
      <c r="CCI18"/>
      <c r="CCJ18" s="20"/>
      <c r="CCK18"/>
      <c r="CCL18" s="20"/>
      <c r="CCM18"/>
      <c r="CCN18" s="20"/>
      <c r="CCO18"/>
      <c r="CCP18" s="20"/>
      <c r="CCQ18"/>
      <c r="CCR18" s="20"/>
      <c r="CCS18"/>
      <c r="CCT18" s="20"/>
      <c r="CCU18"/>
      <c r="CCV18" s="20"/>
      <c r="CCW18"/>
      <c r="CCX18" s="20"/>
      <c r="CCY18"/>
      <c r="CCZ18" s="20"/>
      <c r="CDA18"/>
      <c r="CDB18" s="20"/>
      <c r="CDC18"/>
      <c r="CDD18" s="20"/>
      <c r="CDE18"/>
      <c r="CDF18" s="20"/>
      <c r="CDG18"/>
      <c r="CDH18" s="20"/>
      <c r="CDI18"/>
      <c r="CDJ18" s="20"/>
      <c r="CDK18"/>
      <c r="CDL18" s="20"/>
      <c r="CDM18"/>
      <c r="CDN18" s="20"/>
      <c r="CDO18"/>
      <c r="CDP18" s="20"/>
      <c r="CDQ18"/>
      <c r="CDR18" s="20"/>
      <c r="CDS18"/>
      <c r="CDT18" s="20"/>
      <c r="CDU18"/>
      <c r="CDV18" s="20"/>
      <c r="CDW18"/>
      <c r="CDX18" s="20"/>
      <c r="CDY18"/>
      <c r="CDZ18" s="20"/>
      <c r="CEA18"/>
      <c r="CEB18" s="20"/>
      <c r="CEC18"/>
      <c r="CED18" s="20"/>
      <c r="CEE18"/>
      <c r="CEF18" s="20"/>
      <c r="CEG18"/>
      <c r="CEH18" s="20"/>
      <c r="CEI18"/>
      <c r="CEJ18" s="20"/>
      <c r="CEK18"/>
      <c r="CEL18" s="20"/>
      <c r="CEM18"/>
      <c r="CEN18" s="20"/>
      <c r="CEO18"/>
      <c r="CEP18" s="20"/>
      <c r="CEQ18"/>
      <c r="CER18" s="20"/>
      <c r="CES18"/>
      <c r="CET18" s="20"/>
      <c r="CEU18"/>
      <c r="CEV18" s="20"/>
      <c r="CEW18"/>
      <c r="CEX18" s="20"/>
      <c r="CEY18"/>
      <c r="CEZ18" s="20"/>
      <c r="CFA18"/>
      <c r="CFB18" s="20"/>
      <c r="CFC18"/>
      <c r="CFD18" s="20"/>
      <c r="CFE18"/>
      <c r="CFF18" s="20"/>
      <c r="CFG18"/>
      <c r="CFH18" s="20"/>
      <c r="CFI18"/>
      <c r="CFJ18" s="20"/>
      <c r="CFK18"/>
      <c r="CFL18" s="20"/>
      <c r="CFM18"/>
      <c r="CFN18" s="20"/>
      <c r="CFO18"/>
      <c r="CFP18" s="20"/>
      <c r="CFQ18"/>
      <c r="CFR18" s="20"/>
      <c r="CFS18"/>
      <c r="CFT18" s="20"/>
      <c r="CFU18"/>
      <c r="CFV18" s="20"/>
      <c r="CFW18"/>
      <c r="CFX18" s="20"/>
      <c r="CFY18"/>
      <c r="CFZ18" s="20"/>
      <c r="CGA18"/>
      <c r="CGB18" s="20"/>
      <c r="CGC18"/>
      <c r="CGD18" s="20"/>
      <c r="CGE18"/>
      <c r="CGF18" s="20"/>
      <c r="CGG18"/>
      <c r="CGH18" s="20"/>
      <c r="CGI18"/>
      <c r="CGJ18" s="20"/>
      <c r="CGK18"/>
      <c r="CGL18" s="20"/>
      <c r="CGM18"/>
      <c r="CGN18" s="20"/>
      <c r="CGO18"/>
      <c r="CGP18" s="20"/>
      <c r="CGQ18"/>
      <c r="CGR18" s="20"/>
      <c r="CGS18"/>
      <c r="CGT18" s="20"/>
      <c r="CGU18"/>
      <c r="CGV18" s="20"/>
      <c r="CGW18"/>
      <c r="CGX18" s="20"/>
      <c r="CGY18"/>
      <c r="CGZ18" s="20"/>
      <c r="CHA18"/>
      <c r="CHB18" s="20"/>
      <c r="CHC18"/>
      <c r="CHD18" s="20"/>
      <c r="CHE18"/>
      <c r="CHF18" s="20"/>
      <c r="CHG18"/>
      <c r="CHH18" s="20"/>
      <c r="CHI18"/>
      <c r="CHJ18" s="20"/>
      <c r="CHK18"/>
      <c r="CHL18" s="20"/>
      <c r="CHM18"/>
      <c r="CHN18" s="20"/>
      <c r="CHO18"/>
      <c r="CHP18" s="20"/>
      <c r="CHQ18"/>
      <c r="CHR18" s="20"/>
      <c r="CHS18"/>
      <c r="CHT18" s="20"/>
      <c r="CHU18"/>
      <c r="CHV18" s="20"/>
      <c r="CHW18"/>
      <c r="CHX18" s="20"/>
      <c r="CHY18"/>
      <c r="CHZ18" s="20"/>
      <c r="CIA18"/>
      <c r="CIB18" s="20"/>
      <c r="CIC18"/>
      <c r="CID18" s="20"/>
      <c r="CIE18"/>
      <c r="CIF18" s="20"/>
      <c r="CIG18"/>
      <c r="CIH18" s="20"/>
      <c r="CII18"/>
      <c r="CIJ18" s="20"/>
      <c r="CIK18"/>
      <c r="CIL18" s="20"/>
      <c r="CIM18"/>
      <c r="CIN18" s="20"/>
      <c r="CIO18"/>
      <c r="CIP18" s="20"/>
      <c r="CIQ18"/>
      <c r="CIR18" s="20"/>
      <c r="CIS18"/>
      <c r="CIT18" s="20"/>
      <c r="CIU18"/>
      <c r="CIV18" s="20"/>
      <c r="CIW18"/>
      <c r="CIX18" s="20"/>
      <c r="CIY18"/>
      <c r="CIZ18" s="20"/>
      <c r="CJA18"/>
      <c r="CJB18" s="20"/>
      <c r="CJC18"/>
      <c r="CJD18" s="20"/>
      <c r="CJE18"/>
      <c r="CJF18" s="20"/>
      <c r="CJG18"/>
      <c r="CJH18" s="20"/>
      <c r="CJI18"/>
      <c r="CJJ18" s="20"/>
      <c r="CJK18"/>
      <c r="CJL18" s="20"/>
      <c r="CJM18"/>
      <c r="CJN18" s="20"/>
      <c r="CJO18"/>
      <c r="CJP18" s="20"/>
      <c r="CJQ18"/>
      <c r="CJR18" s="20"/>
      <c r="CJS18"/>
      <c r="CJT18" s="20"/>
      <c r="CJU18"/>
      <c r="CJV18" s="20"/>
      <c r="CJW18"/>
      <c r="CJX18" s="20"/>
      <c r="CJY18"/>
      <c r="CJZ18" s="20"/>
      <c r="CKA18"/>
      <c r="CKB18" s="20"/>
      <c r="CKC18"/>
      <c r="CKD18" s="20"/>
      <c r="CKE18"/>
      <c r="CKF18" s="20"/>
      <c r="CKG18"/>
      <c r="CKH18" s="20"/>
      <c r="CKI18"/>
      <c r="CKJ18" s="20"/>
      <c r="CKK18"/>
      <c r="CKL18" s="20"/>
      <c r="CKM18"/>
      <c r="CKN18" s="20"/>
      <c r="CKO18"/>
      <c r="CKP18" s="20"/>
      <c r="CKQ18"/>
      <c r="CKR18" s="20"/>
      <c r="CKS18"/>
      <c r="CKT18" s="20"/>
      <c r="CKU18"/>
      <c r="CKV18" s="20"/>
      <c r="CKW18"/>
      <c r="CKX18" s="20"/>
      <c r="CKY18"/>
      <c r="CKZ18" s="20"/>
      <c r="CLA18"/>
      <c r="CLB18" s="20"/>
      <c r="CLC18"/>
      <c r="CLD18" s="20"/>
      <c r="CLE18"/>
      <c r="CLF18" s="20"/>
      <c r="CLG18"/>
      <c r="CLH18" s="20"/>
      <c r="CLI18"/>
      <c r="CLJ18" s="20"/>
      <c r="CLK18"/>
      <c r="CLL18" s="20"/>
      <c r="CLM18"/>
      <c r="CLN18" s="20"/>
      <c r="CLO18"/>
      <c r="CLP18" s="20"/>
      <c r="CLQ18"/>
      <c r="CLR18" s="20"/>
      <c r="CLS18"/>
      <c r="CLT18" s="20"/>
      <c r="CLU18"/>
      <c r="CLV18" s="20"/>
      <c r="CLW18"/>
      <c r="CLX18" s="20"/>
      <c r="CLY18"/>
      <c r="CLZ18" s="20"/>
      <c r="CMA18"/>
      <c r="CMB18" s="20"/>
      <c r="CMC18"/>
      <c r="CMD18" s="20"/>
      <c r="CME18"/>
      <c r="CMF18" s="20"/>
      <c r="CMG18"/>
      <c r="CMH18" s="20"/>
      <c r="CMI18"/>
      <c r="CMJ18" s="20"/>
      <c r="CMK18"/>
      <c r="CML18" s="20"/>
      <c r="CMM18"/>
      <c r="CMN18" s="20"/>
      <c r="CMO18"/>
      <c r="CMP18" s="20"/>
      <c r="CMQ18"/>
      <c r="CMR18" s="20"/>
      <c r="CMS18"/>
      <c r="CMT18" s="20"/>
      <c r="CMU18"/>
      <c r="CMV18" s="20"/>
      <c r="CMW18"/>
      <c r="CMX18" s="20"/>
      <c r="CMY18"/>
      <c r="CMZ18" s="20"/>
      <c r="CNA18"/>
      <c r="CNB18" s="20"/>
      <c r="CNC18"/>
      <c r="CND18" s="20"/>
      <c r="CNE18"/>
      <c r="CNF18" s="20"/>
      <c r="CNG18"/>
      <c r="CNH18" s="20"/>
      <c r="CNI18"/>
      <c r="CNJ18" s="20"/>
      <c r="CNK18"/>
      <c r="CNL18" s="20"/>
      <c r="CNM18"/>
      <c r="CNN18" s="20"/>
      <c r="CNO18"/>
      <c r="CNP18" s="20"/>
      <c r="CNQ18"/>
      <c r="CNR18" s="20"/>
      <c r="CNS18"/>
      <c r="CNT18" s="20"/>
      <c r="CNU18"/>
      <c r="CNV18" s="20"/>
      <c r="CNW18"/>
      <c r="CNX18" s="20"/>
      <c r="CNY18"/>
      <c r="CNZ18" s="20"/>
      <c r="COA18"/>
      <c r="COB18" s="20"/>
      <c r="COC18"/>
      <c r="COD18" s="20"/>
      <c r="COE18"/>
      <c r="COF18" s="20"/>
      <c r="COG18"/>
      <c r="COH18" s="20"/>
      <c r="COI18"/>
      <c r="COJ18" s="20"/>
      <c r="COK18"/>
      <c r="COL18" s="20"/>
      <c r="COM18"/>
      <c r="CON18" s="20"/>
      <c r="COO18"/>
      <c r="COP18" s="20"/>
      <c r="COQ18"/>
      <c r="COR18" s="20"/>
      <c r="COS18"/>
      <c r="COT18" s="20"/>
      <c r="COU18"/>
      <c r="COV18" s="20"/>
      <c r="COW18"/>
      <c r="COX18" s="20"/>
      <c r="COY18"/>
      <c r="COZ18" s="20"/>
      <c r="CPA18"/>
      <c r="CPB18" s="20"/>
      <c r="CPC18"/>
      <c r="CPD18" s="20"/>
      <c r="CPE18"/>
      <c r="CPF18" s="20"/>
      <c r="CPG18"/>
      <c r="CPH18" s="20"/>
      <c r="CPI18"/>
      <c r="CPJ18" s="20"/>
      <c r="CPK18"/>
      <c r="CPL18" s="20"/>
      <c r="CPM18"/>
      <c r="CPN18" s="20"/>
      <c r="CPO18"/>
      <c r="CPP18" s="20"/>
      <c r="CPQ18"/>
      <c r="CPR18" s="20"/>
      <c r="CPS18"/>
      <c r="CPT18" s="20"/>
      <c r="CPU18"/>
      <c r="CPV18" s="20"/>
      <c r="CPW18"/>
      <c r="CPX18" s="20"/>
      <c r="CPY18"/>
      <c r="CPZ18" s="20"/>
      <c r="CQA18"/>
      <c r="CQB18" s="20"/>
      <c r="CQC18"/>
      <c r="CQD18" s="20"/>
      <c r="CQE18"/>
      <c r="CQF18" s="20"/>
      <c r="CQG18"/>
      <c r="CQH18" s="20"/>
      <c r="CQI18"/>
      <c r="CQJ18" s="20"/>
      <c r="CQK18"/>
      <c r="CQL18" s="20"/>
      <c r="CQM18"/>
      <c r="CQN18" s="20"/>
      <c r="CQO18"/>
      <c r="CQP18" s="20"/>
      <c r="CQQ18"/>
      <c r="CQR18" s="20"/>
      <c r="CQS18"/>
      <c r="CQT18" s="20"/>
      <c r="CQU18"/>
      <c r="CQV18" s="20"/>
      <c r="CQW18"/>
      <c r="CQX18" s="20"/>
      <c r="CQY18"/>
      <c r="CQZ18" s="20"/>
      <c r="CRA18"/>
      <c r="CRB18" s="20"/>
      <c r="CRC18"/>
      <c r="CRD18" s="20"/>
      <c r="CRE18"/>
      <c r="CRF18" s="20"/>
      <c r="CRG18"/>
      <c r="CRH18" s="20"/>
      <c r="CRI18"/>
      <c r="CRJ18" s="20"/>
      <c r="CRK18"/>
      <c r="CRL18" s="20"/>
      <c r="CRM18"/>
      <c r="CRN18" s="20"/>
      <c r="CRO18"/>
      <c r="CRP18" s="20"/>
      <c r="CRQ18"/>
      <c r="CRR18" s="20"/>
      <c r="CRS18"/>
      <c r="CRT18" s="20"/>
      <c r="CRU18"/>
      <c r="CRV18" s="20"/>
      <c r="CRW18"/>
      <c r="CRX18" s="20"/>
      <c r="CRY18"/>
      <c r="CRZ18" s="20"/>
      <c r="CSA18"/>
      <c r="CSB18" s="20"/>
      <c r="CSC18"/>
      <c r="CSD18" s="20"/>
      <c r="CSE18"/>
      <c r="CSF18" s="20"/>
      <c r="CSG18"/>
      <c r="CSH18" s="20"/>
      <c r="CSI18"/>
      <c r="CSJ18" s="20"/>
      <c r="CSK18"/>
      <c r="CSL18" s="20"/>
      <c r="CSM18"/>
      <c r="CSN18" s="20"/>
      <c r="CSO18"/>
      <c r="CSP18" s="20"/>
      <c r="CSQ18"/>
      <c r="CSR18" s="20"/>
      <c r="CSS18"/>
      <c r="CST18" s="20"/>
      <c r="CSU18"/>
      <c r="CSV18" s="20"/>
      <c r="CSW18"/>
      <c r="CSX18" s="20"/>
      <c r="CSY18"/>
      <c r="CSZ18" s="20"/>
      <c r="CTA18"/>
      <c r="CTB18" s="20"/>
      <c r="CTC18"/>
      <c r="CTD18" s="20"/>
      <c r="CTE18"/>
      <c r="CTF18" s="20"/>
      <c r="CTG18"/>
      <c r="CTH18" s="20"/>
      <c r="CTI18"/>
      <c r="CTJ18" s="20"/>
      <c r="CTK18"/>
      <c r="CTL18" s="20"/>
      <c r="CTM18"/>
      <c r="CTN18" s="20"/>
      <c r="CTO18"/>
      <c r="CTP18" s="20"/>
      <c r="CTQ18"/>
      <c r="CTR18" s="20"/>
      <c r="CTS18"/>
      <c r="CTT18" s="20"/>
      <c r="CTU18"/>
      <c r="CTV18" s="20"/>
      <c r="CTW18"/>
      <c r="CTX18" s="20"/>
      <c r="CTY18"/>
      <c r="CTZ18" s="20"/>
      <c r="CUA18"/>
      <c r="CUB18" s="20"/>
      <c r="CUC18"/>
      <c r="CUD18" s="20"/>
      <c r="CUE18"/>
      <c r="CUF18" s="20"/>
      <c r="CUG18"/>
      <c r="CUH18" s="20"/>
      <c r="CUI18"/>
      <c r="CUJ18" s="20"/>
      <c r="CUK18"/>
      <c r="CUL18" s="20"/>
      <c r="CUM18"/>
      <c r="CUN18" s="20"/>
      <c r="CUO18"/>
      <c r="CUP18" s="20"/>
      <c r="CUQ18"/>
      <c r="CUR18" s="20"/>
      <c r="CUS18"/>
      <c r="CUT18" s="20"/>
      <c r="CUU18"/>
      <c r="CUV18" s="20"/>
      <c r="CUW18"/>
      <c r="CUX18" s="20"/>
      <c r="CUY18"/>
      <c r="CUZ18" s="20"/>
      <c r="CVA18"/>
      <c r="CVB18" s="20"/>
      <c r="CVC18"/>
      <c r="CVD18" s="20"/>
      <c r="CVE18"/>
      <c r="CVF18" s="20"/>
      <c r="CVG18"/>
      <c r="CVH18" s="20"/>
      <c r="CVI18"/>
      <c r="CVJ18" s="20"/>
      <c r="CVK18"/>
      <c r="CVL18" s="20"/>
      <c r="CVM18"/>
      <c r="CVN18" s="20"/>
      <c r="CVO18"/>
      <c r="CVP18" s="20"/>
      <c r="CVQ18"/>
      <c r="CVR18" s="20"/>
      <c r="CVS18"/>
      <c r="CVT18" s="20"/>
      <c r="CVU18"/>
      <c r="CVV18" s="20"/>
      <c r="CVW18"/>
      <c r="CVX18" s="20"/>
      <c r="CVY18"/>
      <c r="CVZ18" s="20"/>
      <c r="CWA18"/>
      <c r="CWB18" s="20"/>
      <c r="CWC18"/>
      <c r="CWD18" s="20"/>
      <c r="CWE18"/>
      <c r="CWF18" s="20"/>
      <c r="CWG18"/>
      <c r="CWH18" s="20"/>
      <c r="CWI18"/>
      <c r="CWJ18" s="20"/>
      <c r="CWK18"/>
      <c r="CWL18" s="20"/>
      <c r="CWM18"/>
      <c r="CWN18" s="20"/>
      <c r="CWO18"/>
      <c r="CWP18" s="20"/>
      <c r="CWQ18"/>
      <c r="CWR18" s="20"/>
      <c r="CWS18"/>
      <c r="CWT18" s="20"/>
      <c r="CWU18"/>
      <c r="CWV18" s="20"/>
      <c r="CWW18"/>
      <c r="CWX18" s="20"/>
      <c r="CWY18"/>
      <c r="CWZ18" s="20"/>
      <c r="CXA18"/>
      <c r="CXB18" s="20"/>
      <c r="CXC18"/>
      <c r="CXD18" s="20"/>
      <c r="CXE18"/>
      <c r="CXF18" s="20"/>
      <c r="CXG18"/>
      <c r="CXH18" s="20"/>
      <c r="CXI18"/>
      <c r="CXJ18" s="20"/>
      <c r="CXK18"/>
      <c r="CXL18" s="20"/>
      <c r="CXM18"/>
      <c r="CXN18" s="20"/>
      <c r="CXO18"/>
      <c r="CXP18" s="20"/>
      <c r="CXQ18"/>
      <c r="CXR18" s="20"/>
      <c r="CXS18"/>
      <c r="CXT18" s="20"/>
      <c r="CXU18"/>
      <c r="CXV18" s="20"/>
      <c r="CXW18"/>
      <c r="CXX18" s="20"/>
      <c r="CXY18"/>
      <c r="CXZ18" s="20"/>
      <c r="CYA18"/>
      <c r="CYB18" s="20"/>
      <c r="CYC18"/>
      <c r="CYD18" s="20"/>
      <c r="CYE18"/>
      <c r="CYF18" s="20"/>
      <c r="CYG18"/>
      <c r="CYH18" s="20"/>
      <c r="CYI18"/>
      <c r="CYJ18" s="20"/>
      <c r="CYK18"/>
      <c r="CYL18" s="20"/>
      <c r="CYM18"/>
      <c r="CYN18" s="20"/>
      <c r="CYO18"/>
      <c r="CYP18" s="20"/>
      <c r="CYQ18"/>
      <c r="CYR18" s="20"/>
      <c r="CYS18"/>
      <c r="CYT18" s="20"/>
      <c r="CYU18"/>
      <c r="CYV18" s="20"/>
      <c r="CYW18"/>
      <c r="CYX18" s="20"/>
      <c r="CYY18"/>
      <c r="CYZ18" s="20"/>
      <c r="CZA18"/>
      <c r="CZB18" s="20"/>
      <c r="CZC18"/>
      <c r="CZD18" s="20"/>
      <c r="CZE18"/>
      <c r="CZF18" s="20"/>
      <c r="CZG18"/>
      <c r="CZH18" s="20"/>
      <c r="CZI18"/>
      <c r="CZJ18" s="20"/>
      <c r="CZK18"/>
      <c r="CZL18" s="20"/>
      <c r="CZM18"/>
      <c r="CZN18" s="20"/>
      <c r="CZO18"/>
      <c r="CZP18" s="20"/>
      <c r="CZQ18"/>
      <c r="CZR18" s="20"/>
      <c r="CZS18"/>
      <c r="CZT18" s="20"/>
      <c r="CZU18"/>
      <c r="CZV18" s="20"/>
      <c r="CZW18"/>
      <c r="CZX18" s="20"/>
      <c r="CZY18"/>
      <c r="CZZ18" s="20"/>
      <c r="DAA18"/>
      <c r="DAB18" s="20"/>
      <c r="DAC18"/>
      <c r="DAD18" s="20"/>
      <c r="DAE18"/>
      <c r="DAF18" s="20"/>
      <c r="DAG18"/>
      <c r="DAH18" s="20"/>
      <c r="DAI18"/>
      <c r="DAJ18" s="20"/>
      <c r="DAK18"/>
      <c r="DAL18" s="20"/>
      <c r="DAM18"/>
      <c r="DAN18" s="20"/>
      <c r="DAO18"/>
      <c r="DAP18" s="20"/>
      <c r="DAQ18"/>
      <c r="DAR18" s="20"/>
      <c r="DAS18"/>
      <c r="DAT18" s="20"/>
      <c r="DAU18"/>
      <c r="DAV18" s="20"/>
      <c r="DAW18"/>
      <c r="DAX18" s="20"/>
      <c r="DAY18"/>
      <c r="DAZ18" s="20"/>
      <c r="DBA18"/>
      <c r="DBB18" s="20"/>
      <c r="DBC18"/>
      <c r="DBD18" s="20"/>
      <c r="DBE18"/>
      <c r="DBF18" s="20"/>
      <c r="DBG18"/>
      <c r="DBH18" s="20"/>
      <c r="DBI18"/>
      <c r="DBJ18" s="20"/>
      <c r="DBK18"/>
      <c r="DBL18" s="20"/>
      <c r="DBM18"/>
      <c r="DBN18" s="20"/>
      <c r="DBO18"/>
      <c r="DBP18" s="20"/>
      <c r="DBQ18"/>
      <c r="DBR18" s="20"/>
      <c r="DBS18"/>
      <c r="DBT18" s="20"/>
      <c r="DBU18"/>
      <c r="DBV18" s="20"/>
      <c r="DBW18"/>
      <c r="DBX18" s="20"/>
      <c r="DBY18"/>
      <c r="DBZ18" s="20"/>
      <c r="DCA18"/>
      <c r="DCB18" s="20"/>
      <c r="DCC18"/>
      <c r="DCD18" s="20"/>
      <c r="DCE18"/>
      <c r="DCF18" s="20"/>
      <c r="DCG18"/>
      <c r="DCH18" s="20"/>
      <c r="DCI18"/>
      <c r="DCJ18" s="20"/>
      <c r="DCK18"/>
      <c r="DCL18" s="20"/>
      <c r="DCM18"/>
      <c r="DCN18" s="20"/>
      <c r="DCO18"/>
      <c r="DCP18" s="20"/>
      <c r="DCQ18"/>
      <c r="DCR18" s="20"/>
      <c r="DCS18"/>
      <c r="DCT18" s="20"/>
      <c r="DCU18"/>
      <c r="DCV18" s="20"/>
      <c r="DCW18"/>
      <c r="DCX18" s="20"/>
      <c r="DCY18"/>
      <c r="DCZ18" s="20"/>
      <c r="DDA18"/>
      <c r="DDB18" s="20"/>
      <c r="DDC18"/>
      <c r="DDD18" s="20"/>
      <c r="DDE18"/>
      <c r="DDF18" s="20"/>
      <c r="DDG18"/>
      <c r="DDH18" s="20"/>
      <c r="DDI18"/>
      <c r="DDJ18" s="20"/>
      <c r="DDK18"/>
      <c r="DDL18" s="20"/>
      <c r="DDM18"/>
      <c r="DDN18" s="20"/>
      <c r="DDO18"/>
      <c r="DDP18" s="20"/>
      <c r="DDQ18"/>
      <c r="DDR18" s="20"/>
      <c r="DDS18"/>
      <c r="DDT18" s="20"/>
      <c r="DDU18"/>
      <c r="DDV18" s="20"/>
      <c r="DDW18"/>
      <c r="DDX18" s="20"/>
      <c r="DDY18"/>
      <c r="DDZ18" s="20"/>
      <c r="DEA18"/>
      <c r="DEB18" s="20"/>
      <c r="DEC18"/>
      <c r="DED18" s="20"/>
      <c r="DEE18"/>
      <c r="DEF18" s="20"/>
      <c r="DEG18"/>
      <c r="DEH18" s="20"/>
      <c r="DEI18"/>
      <c r="DEJ18" s="20"/>
      <c r="DEK18"/>
      <c r="DEL18" s="20"/>
      <c r="DEM18"/>
      <c r="DEN18" s="20"/>
      <c r="DEO18"/>
      <c r="DEP18" s="20"/>
      <c r="DEQ18"/>
      <c r="DER18" s="20"/>
      <c r="DES18"/>
      <c r="DET18" s="20"/>
      <c r="DEU18"/>
      <c r="DEV18" s="20"/>
      <c r="DEW18"/>
      <c r="DEX18" s="20"/>
      <c r="DEY18"/>
      <c r="DEZ18" s="20"/>
      <c r="DFA18"/>
      <c r="DFB18" s="20"/>
      <c r="DFC18"/>
      <c r="DFD18" s="20"/>
      <c r="DFE18"/>
      <c r="DFF18" s="20"/>
      <c r="DFG18"/>
      <c r="DFH18" s="20"/>
      <c r="DFI18"/>
      <c r="DFJ18" s="20"/>
      <c r="DFK18"/>
      <c r="DFL18" s="20"/>
      <c r="DFM18"/>
      <c r="DFN18" s="20"/>
      <c r="DFO18"/>
      <c r="DFP18" s="20"/>
      <c r="DFQ18"/>
      <c r="DFR18" s="20"/>
      <c r="DFS18"/>
      <c r="DFT18" s="20"/>
      <c r="DFU18"/>
      <c r="DFV18" s="20"/>
      <c r="DFW18"/>
      <c r="DFX18" s="20"/>
      <c r="DFY18"/>
      <c r="DFZ18" s="20"/>
      <c r="DGA18"/>
      <c r="DGB18" s="20"/>
      <c r="DGC18"/>
      <c r="DGD18" s="20"/>
      <c r="DGE18"/>
      <c r="DGF18" s="20"/>
      <c r="DGG18"/>
      <c r="DGH18" s="20"/>
      <c r="DGI18"/>
      <c r="DGJ18" s="20"/>
      <c r="DGK18"/>
      <c r="DGL18" s="20"/>
      <c r="DGM18"/>
      <c r="DGN18" s="20"/>
      <c r="DGO18"/>
      <c r="DGP18" s="20"/>
      <c r="DGQ18"/>
      <c r="DGR18" s="20"/>
      <c r="DGS18"/>
      <c r="DGT18" s="20"/>
      <c r="DGU18"/>
      <c r="DGV18" s="20"/>
      <c r="DGW18"/>
      <c r="DGX18" s="20"/>
      <c r="DGY18"/>
      <c r="DGZ18" s="20"/>
      <c r="DHA18"/>
      <c r="DHB18" s="20"/>
      <c r="DHC18"/>
      <c r="DHD18" s="20"/>
      <c r="DHE18"/>
      <c r="DHF18" s="20"/>
      <c r="DHG18"/>
      <c r="DHH18" s="20"/>
      <c r="DHI18"/>
      <c r="DHJ18" s="20"/>
      <c r="DHK18"/>
      <c r="DHL18" s="20"/>
      <c r="DHM18"/>
      <c r="DHN18" s="20"/>
      <c r="DHO18"/>
      <c r="DHP18" s="20"/>
      <c r="DHQ18"/>
      <c r="DHR18" s="20"/>
      <c r="DHS18"/>
      <c r="DHT18" s="20"/>
      <c r="DHU18"/>
      <c r="DHV18" s="20"/>
      <c r="DHW18"/>
      <c r="DHX18" s="20"/>
      <c r="DHY18"/>
      <c r="DHZ18" s="20"/>
      <c r="DIA18"/>
      <c r="DIB18" s="20"/>
      <c r="DIC18"/>
      <c r="DID18" s="20"/>
      <c r="DIE18"/>
      <c r="DIF18" s="20"/>
      <c r="DIG18"/>
      <c r="DIH18" s="20"/>
      <c r="DII18"/>
      <c r="DIJ18" s="20"/>
      <c r="DIK18"/>
      <c r="DIL18" s="20"/>
      <c r="DIM18"/>
      <c r="DIN18" s="20"/>
      <c r="DIO18"/>
      <c r="DIP18" s="20"/>
      <c r="DIQ18"/>
      <c r="DIR18" s="20"/>
      <c r="DIS18"/>
      <c r="DIT18" s="20"/>
      <c r="DIU18"/>
      <c r="DIV18" s="20"/>
      <c r="DIW18"/>
      <c r="DIX18" s="20"/>
      <c r="DIY18"/>
      <c r="DIZ18" s="20"/>
      <c r="DJA18"/>
      <c r="DJB18" s="20"/>
      <c r="DJC18"/>
      <c r="DJD18" s="20"/>
      <c r="DJE18"/>
      <c r="DJF18" s="20"/>
      <c r="DJG18"/>
      <c r="DJH18" s="20"/>
      <c r="DJI18"/>
      <c r="DJJ18" s="20"/>
      <c r="DJK18"/>
      <c r="DJL18" s="20"/>
      <c r="DJM18"/>
      <c r="DJN18" s="20"/>
      <c r="DJO18"/>
      <c r="DJP18" s="20"/>
      <c r="DJQ18"/>
      <c r="DJR18" s="20"/>
      <c r="DJS18"/>
      <c r="DJT18" s="20"/>
      <c r="DJU18"/>
      <c r="DJV18" s="20"/>
      <c r="DJW18"/>
      <c r="DJX18" s="20"/>
      <c r="DJY18"/>
      <c r="DJZ18" s="20"/>
      <c r="DKA18"/>
      <c r="DKB18" s="20"/>
      <c r="DKC18"/>
      <c r="DKD18" s="20"/>
      <c r="DKE18"/>
      <c r="DKF18" s="20"/>
      <c r="DKG18"/>
      <c r="DKH18" s="20"/>
      <c r="DKI18"/>
      <c r="DKJ18" s="20"/>
      <c r="DKK18"/>
      <c r="DKL18" s="20"/>
      <c r="DKM18"/>
      <c r="DKN18" s="20"/>
      <c r="DKO18"/>
      <c r="DKP18" s="20"/>
      <c r="DKQ18"/>
      <c r="DKR18" s="20"/>
      <c r="DKS18"/>
      <c r="DKT18" s="20"/>
      <c r="DKU18"/>
      <c r="DKV18" s="20"/>
      <c r="DKW18"/>
      <c r="DKX18" s="20"/>
      <c r="DKY18"/>
      <c r="DKZ18" s="20"/>
      <c r="DLA18"/>
      <c r="DLB18" s="20"/>
      <c r="DLC18"/>
      <c r="DLD18" s="20"/>
      <c r="DLE18"/>
      <c r="DLF18" s="20"/>
      <c r="DLG18"/>
      <c r="DLH18" s="20"/>
      <c r="DLI18"/>
      <c r="DLJ18" s="20"/>
      <c r="DLK18"/>
      <c r="DLL18" s="20"/>
      <c r="DLM18"/>
      <c r="DLN18" s="20"/>
      <c r="DLO18"/>
      <c r="DLP18" s="20"/>
      <c r="DLQ18"/>
      <c r="DLR18" s="20"/>
      <c r="DLS18"/>
      <c r="DLT18" s="20"/>
      <c r="DLU18"/>
      <c r="DLV18" s="20"/>
      <c r="DLW18"/>
      <c r="DLX18" s="20"/>
      <c r="DLY18"/>
      <c r="DLZ18" s="20"/>
      <c r="DMA18"/>
      <c r="DMB18" s="20"/>
      <c r="DMC18"/>
      <c r="DMD18" s="20"/>
      <c r="DME18"/>
      <c r="DMF18" s="20"/>
      <c r="DMG18"/>
      <c r="DMH18" s="20"/>
      <c r="DMI18"/>
      <c r="DMJ18" s="20"/>
      <c r="DMK18"/>
      <c r="DML18" s="20"/>
      <c r="DMM18"/>
      <c r="DMN18" s="20"/>
      <c r="DMO18"/>
      <c r="DMP18" s="20"/>
      <c r="DMQ18"/>
      <c r="DMR18" s="20"/>
      <c r="DMS18"/>
      <c r="DMT18" s="20"/>
      <c r="DMU18"/>
      <c r="DMV18" s="20"/>
      <c r="DMW18"/>
      <c r="DMX18" s="20"/>
      <c r="DMY18"/>
      <c r="DMZ18" s="20"/>
      <c r="DNA18"/>
      <c r="DNB18" s="20"/>
      <c r="DNC18"/>
      <c r="DND18" s="20"/>
      <c r="DNE18"/>
      <c r="DNF18" s="20"/>
      <c r="DNG18"/>
      <c r="DNH18" s="20"/>
      <c r="DNI18"/>
      <c r="DNJ18" s="20"/>
      <c r="DNK18"/>
      <c r="DNL18" s="20"/>
      <c r="DNM18"/>
      <c r="DNN18" s="20"/>
      <c r="DNO18"/>
      <c r="DNP18" s="20"/>
      <c r="DNQ18"/>
      <c r="DNR18" s="20"/>
      <c r="DNS18"/>
      <c r="DNT18" s="20"/>
      <c r="DNU18"/>
      <c r="DNV18" s="20"/>
      <c r="DNW18"/>
      <c r="DNX18" s="20"/>
      <c r="DNY18"/>
      <c r="DNZ18" s="20"/>
      <c r="DOA18"/>
      <c r="DOB18" s="20"/>
      <c r="DOC18"/>
      <c r="DOD18" s="20"/>
      <c r="DOE18"/>
      <c r="DOF18" s="20"/>
      <c r="DOG18"/>
      <c r="DOH18" s="20"/>
      <c r="DOI18"/>
      <c r="DOJ18" s="20"/>
      <c r="DOK18"/>
      <c r="DOL18" s="20"/>
      <c r="DOM18"/>
      <c r="DON18" s="20"/>
      <c r="DOO18"/>
      <c r="DOP18" s="20"/>
      <c r="DOQ18"/>
      <c r="DOR18" s="20"/>
      <c r="DOS18"/>
      <c r="DOT18" s="20"/>
      <c r="DOU18"/>
      <c r="DOV18" s="20"/>
      <c r="DOW18"/>
      <c r="DOX18" s="20"/>
      <c r="DOY18"/>
      <c r="DOZ18" s="20"/>
      <c r="DPA18"/>
      <c r="DPB18" s="20"/>
      <c r="DPC18"/>
      <c r="DPD18" s="20"/>
      <c r="DPE18"/>
      <c r="DPF18" s="20"/>
      <c r="DPG18"/>
      <c r="DPH18" s="20"/>
      <c r="DPI18"/>
      <c r="DPJ18" s="20"/>
      <c r="DPK18"/>
      <c r="DPL18" s="20"/>
      <c r="DPM18"/>
      <c r="DPN18" s="20"/>
      <c r="DPO18"/>
      <c r="DPP18" s="20"/>
      <c r="DPQ18"/>
      <c r="DPR18" s="20"/>
      <c r="DPS18"/>
      <c r="DPT18" s="20"/>
      <c r="DPU18"/>
      <c r="DPV18" s="20"/>
      <c r="DPW18"/>
      <c r="DPX18" s="20"/>
      <c r="DPY18"/>
      <c r="DPZ18" s="20"/>
      <c r="DQA18"/>
      <c r="DQB18" s="20"/>
      <c r="DQC18"/>
      <c r="DQD18" s="20"/>
      <c r="DQE18"/>
      <c r="DQF18" s="20"/>
      <c r="DQG18"/>
      <c r="DQH18" s="20"/>
      <c r="DQI18"/>
      <c r="DQJ18" s="20"/>
      <c r="DQK18"/>
      <c r="DQL18" s="20"/>
      <c r="DQM18"/>
      <c r="DQN18" s="20"/>
      <c r="DQO18"/>
      <c r="DQP18" s="20"/>
      <c r="DQQ18"/>
      <c r="DQR18" s="20"/>
      <c r="DQS18"/>
      <c r="DQT18" s="20"/>
      <c r="DQU18"/>
      <c r="DQV18" s="20"/>
      <c r="DQW18"/>
      <c r="DQX18" s="20"/>
      <c r="DQY18"/>
      <c r="DQZ18" s="20"/>
      <c r="DRA18"/>
      <c r="DRB18" s="20"/>
      <c r="DRC18"/>
      <c r="DRD18" s="20"/>
      <c r="DRE18"/>
      <c r="DRF18" s="20"/>
      <c r="DRG18"/>
      <c r="DRH18" s="20"/>
      <c r="DRI18"/>
      <c r="DRJ18" s="20"/>
      <c r="DRK18"/>
      <c r="DRL18" s="20"/>
      <c r="DRM18"/>
      <c r="DRN18" s="20"/>
      <c r="DRO18"/>
      <c r="DRP18" s="20"/>
      <c r="DRQ18"/>
      <c r="DRR18" s="20"/>
      <c r="DRS18"/>
      <c r="DRT18" s="20"/>
      <c r="DRU18"/>
      <c r="DRV18" s="20"/>
      <c r="DRW18"/>
      <c r="DRX18" s="20"/>
      <c r="DRY18"/>
      <c r="DRZ18" s="20"/>
      <c r="DSA18"/>
      <c r="DSB18" s="20"/>
      <c r="DSC18"/>
      <c r="DSD18" s="20"/>
      <c r="DSE18"/>
      <c r="DSF18" s="20"/>
      <c r="DSG18"/>
      <c r="DSH18" s="20"/>
      <c r="DSI18"/>
      <c r="DSJ18" s="20"/>
      <c r="DSK18"/>
      <c r="DSL18" s="20"/>
      <c r="DSM18"/>
      <c r="DSN18" s="20"/>
      <c r="DSO18"/>
      <c r="DSP18" s="20"/>
      <c r="DSQ18"/>
      <c r="DSR18" s="20"/>
      <c r="DSS18"/>
      <c r="DST18" s="20"/>
      <c r="DSU18"/>
      <c r="DSV18" s="20"/>
      <c r="DSW18"/>
      <c r="DSX18" s="20"/>
      <c r="DSY18"/>
      <c r="DSZ18" s="20"/>
      <c r="DTA18"/>
      <c r="DTB18" s="20"/>
      <c r="DTC18"/>
      <c r="DTD18" s="20"/>
      <c r="DTE18"/>
      <c r="DTF18" s="20"/>
      <c r="DTG18"/>
      <c r="DTH18" s="20"/>
      <c r="DTI18"/>
      <c r="DTJ18" s="20"/>
      <c r="DTK18"/>
      <c r="DTL18" s="20"/>
      <c r="DTM18"/>
      <c r="DTN18" s="20"/>
      <c r="DTO18"/>
      <c r="DTP18" s="20"/>
      <c r="DTQ18"/>
      <c r="DTR18" s="20"/>
      <c r="DTS18"/>
      <c r="DTT18" s="20"/>
      <c r="DTU18"/>
      <c r="DTV18" s="20"/>
      <c r="DTW18"/>
      <c r="DTX18" s="20"/>
      <c r="DTY18"/>
      <c r="DTZ18" s="20"/>
      <c r="DUA18"/>
      <c r="DUB18" s="20"/>
      <c r="DUC18"/>
      <c r="DUD18" s="20"/>
      <c r="DUE18"/>
      <c r="DUF18" s="20"/>
      <c r="DUG18"/>
      <c r="DUH18" s="20"/>
      <c r="DUI18"/>
      <c r="DUJ18" s="20"/>
      <c r="DUK18"/>
      <c r="DUL18" s="20"/>
      <c r="DUM18"/>
      <c r="DUN18" s="20"/>
      <c r="DUO18"/>
      <c r="DUP18" s="20"/>
      <c r="DUQ18"/>
      <c r="DUR18" s="20"/>
      <c r="DUS18"/>
      <c r="DUT18" s="20"/>
      <c r="DUU18"/>
      <c r="DUV18" s="20"/>
      <c r="DUW18"/>
      <c r="DUX18" s="20"/>
      <c r="DUY18"/>
      <c r="DUZ18" s="20"/>
      <c r="DVA18"/>
      <c r="DVB18" s="20"/>
      <c r="DVC18"/>
      <c r="DVD18" s="20"/>
      <c r="DVE18"/>
      <c r="DVF18" s="20"/>
      <c r="DVG18"/>
      <c r="DVH18" s="20"/>
      <c r="DVI18"/>
      <c r="DVJ18" s="20"/>
      <c r="DVK18"/>
      <c r="DVL18" s="20"/>
      <c r="DVM18"/>
      <c r="DVN18" s="20"/>
      <c r="DVO18"/>
      <c r="DVP18" s="20"/>
      <c r="DVQ18"/>
      <c r="DVR18" s="20"/>
      <c r="DVS18"/>
      <c r="DVT18" s="20"/>
      <c r="DVU18"/>
      <c r="DVV18" s="20"/>
      <c r="DVW18"/>
      <c r="DVX18" s="20"/>
      <c r="DVY18"/>
      <c r="DVZ18" s="20"/>
      <c r="DWA18"/>
      <c r="DWB18" s="20"/>
      <c r="DWC18"/>
      <c r="DWD18" s="20"/>
      <c r="DWE18"/>
      <c r="DWF18" s="20"/>
      <c r="DWG18"/>
      <c r="DWH18" s="20"/>
      <c r="DWI18"/>
      <c r="DWJ18" s="20"/>
      <c r="DWK18"/>
      <c r="DWL18" s="20"/>
      <c r="DWM18"/>
      <c r="DWN18" s="20"/>
      <c r="DWO18"/>
      <c r="DWP18" s="20"/>
      <c r="DWQ18"/>
      <c r="DWR18" s="20"/>
      <c r="DWS18"/>
      <c r="DWT18" s="20"/>
      <c r="DWU18"/>
      <c r="DWV18" s="20"/>
      <c r="DWW18"/>
      <c r="DWX18" s="20"/>
      <c r="DWY18"/>
      <c r="DWZ18" s="20"/>
      <c r="DXA18"/>
      <c r="DXB18" s="20"/>
      <c r="DXC18"/>
      <c r="DXD18" s="20"/>
      <c r="DXE18"/>
      <c r="DXF18" s="20"/>
      <c r="DXG18"/>
      <c r="DXH18" s="20"/>
      <c r="DXI18"/>
      <c r="DXJ18" s="20"/>
      <c r="DXK18"/>
      <c r="DXL18" s="20"/>
      <c r="DXM18"/>
      <c r="DXN18" s="20"/>
      <c r="DXO18"/>
      <c r="DXP18" s="20"/>
      <c r="DXQ18"/>
      <c r="DXR18" s="20"/>
      <c r="DXS18"/>
      <c r="DXT18" s="20"/>
      <c r="DXU18"/>
      <c r="DXV18" s="20"/>
      <c r="DXW18"/>
      <c r="DXX18" s="20"/>
      <c r="DXY18"/>
      <c r="DXZ18" s="20"/>
      <c r="DYA18"/>
      <c r="DYB18" s="20"/>
      <c r="DYC18"/>
      <c r="DYD18" s="20"/>
      <c r="DYE18"/>
      <c r="DYF18" s="20"/>
      <c r="DYG18"/>
      <c r="DYH18" s="20"/>
      <c r="DYI18"/>
      <c r="DYJ18" s="20"/>
      <c r="DYK18"/>
      <c r="DYL18" s="20"/>
      <c r="DYM18"/>
      <c r="DYN18" s="20"/>
      <c r="DYO18"/>
      <c r="DYP18" s="20"/>
      <c r="DYQ18"/>
      <c r="DYR18" s="20"/>
      <c r="DYS18"/>
      <c r="DYT18" s="20"/>
      <c r="DYU18"/>
      <c r="DYV18" s="20"/>
      <c r="DYW18"/>
      <c r="DYX18" s="20"/>
      <c r="DYY18"/>
      <c r="DYZ18" s="20"/>
      <c r="DZA18"/>
      <c r="DZB18" s="20"/>
      <c r="DZC18"/>
      <c r="DZD18" s="20"/>
      <c r="DZE18"/>
      <c r="DZF18" s="20"/>
      <c r="DZG18"/>
      <c r="DZH18" s="20"/>
      <c r="DZI18"/>
      <c r="DZJ18" s="20"/>
      <c r="DZK18"/>
      <c r="DZL18" s="20"/>
      <c r="DZM18"/>
      <c r="DZN18" s="20"/>
      <c r="DZO18"/>
      <c r="DZP18" s="20"/>
      <c r="DZQ18"/>
      <c r="DZR18" s="20"/>
      <c r="DZS18"/>
      <c r="DZT18" s="20"/>
      <c r="DZU18"/>
      <c r="DZV18" s="20"/>
      <c r="DZW18"/>
      <c r="DZX18" s="20"/>
      <c r="DZY18"/>
      <c r="DZZ18" s="20"/>
      <c r="EAA18"/>
      <c r="EAB18" s="20"/>
      <c r="EAC18"/>
      <c r="EAD18" s="20"/>
      <c r="EAE18"/>
      <c r="EAF18" s="20"/>
      <c r="EAG18"/>
      <c r="EAH18" s="20"/>
      <c r="EAI18"/>
      <c r="EAJ18" s="20"/>
      <c r="EAK18"/>
      <c r="EAL18" s="20"/>
      <c r="EAM18"/>
      <c r="EAN18" s="20"/>
      <c r="EAO18"/>
      <c r="EAP18" s="20"/>
      <c r="EAQ18"/>
      <c r="EAR18" s="20"/>
      <c r="EAS18"/>
      <c r="EAT18" s="20"/>
      <c r="EAU18"/>
      <c r="EAV18" s="20"/>
      <c r="EAW18"/>
      <c r="EAX18" s="20"/>
      <c r="EAY18"/>
      <c r="EAZ18" s="20"/>
      <c r="EBA18"/>
      <c r="EBB18" s="20"/>
      <c r="EBC18"/>
      <c r="EBD18" s="20"/>
      <c r="EBE18"/>
      <c r="EBF18" s="20"/>
      <c r="EBG18"/>
      <c r="EBH18" s="20"/>
      <c r="EBI18"/>
      <c r="EBJ18" s="20"/>
      <c r="EBK18"/>
      <c r="EBL18" s="20"/>
      <c r="EBM18"/>
      <c r="EBN18" s="20"/>
      <c r="EBO18"/>
      <c r="EBP18" s="20"/>
      <c r="EBQ18"/>
      <c r="EBR18" s="20"/>
      <c r="EBS18"/>
      <c r="EBT18" s="20"/>
      <c r="EBU18"/>
      <c r="EBV18" s="20"/>
      <c r="EBW18"/>
      <c r="EBX18" s="20"/>
      <c r="EBY18"/>
      <c r="EBZ18" s="20"/>
      <c r="ECA18"/>
      <c r="ECB18" s="20"/>
      <c r="ECC18"/>
      <c r="ECD18" s="20"/>
      <c r="ECE18"/>
      <c r="ECF18" s="20"/>
      <c r="ECG18"/>
      <c r="ECH18" s="20"/>
      <c r="ECI18"/>
      <c r="ECJ18" s="20"/>
      <c r="ECK18"/>
      <c r="ECL18" s="20"/>
      <c r="ECM18"/>
      <c r="ECN18" s="20"/>
      <c r="ECO18"/>
      <c r="ECP18" s="20"/>
      <c r="ECQ18"/>
      <c r="ECR18" s="20"/>
      <c r="ECS18"/>
      <c r="ECT18" s="20"/>
      <c r="ECU18"/>
      <c r="ECV18" s="20"/>
      <c r="ECW18"/>
      <c r="ECX18" s="20"/>
      <c r="ECY18"/>
      <c r="ECZ18" s="20"/>
      <c r="EDA18"/>
      <c r="EDB18" s="20"/>
      <c r="EDC18"/>
      <c r="EDD18" s="20"/>
      <c r="EDE18"/>
      <c r="EDF18" s="20"/>
      <c r="EDG18"/>
      <c r="EDH18" s="20"/>
      <c r="EDI18"/>
      <c r="EDJ18" s="20"/>
      <c r="EDK18"/>
      <c r="EDL18" s="20"/>
      <c r="EDM18"/>
      <c r="EDN18" s="20"/>
      <c r="EDO18"/>
      <c r="EDP18" s="20"/>
      <c r="EDQ18"/>
      <c r="EDR18" s="20"/>
      <c r="EDS18"/>
      <c r="EDT18" s="20"/>
      <c r="EDU18"/>
      <c r="EDV18" s="20"/>
      <c r="EDW18"/>
      <c r="EDX18" s="20"/>
      <c r="EDY18"/>
      <c r="EDZ18" s="20"/>
      <c r="EEA18"/>
      <c r="EEB18" s="20"/>
      <c r="EEC18"/>
      <c r="EED18" s="20"/>
      <c r="EEE18"/>
      <c r="EEF18" s="20"/>
      <c r="EEG18"/>
      <c r="EEH18" s="20"/>
      <c r="EEI18"/>
      <c r="EEJ18" s="20"/>
      <c r="EEK18"/>
      <c r="EEL18" s="20"/>
      <c r="EEM18"/>
      <c r="EEN18" s="20"/>
      <c r="EEO18"/>
      <c r="EEP18" s="20"/>
      <c r="EEQ18"/>
      <c r="EER18" s="20"/>
      <c r="EES18"/>
      <c r="EET18" s="20"/>
      <c r="EEU18"/>
      <c r="EEV18" s="20"/>
      <c r="EEW18"/>
      <c r="EEX18" s="20"/>
      <c r="EEY18"/>
      <c r="EEZ18" s="20"/>
      <c r="EFA18"/>
      <c r="EFB18" s="20"/>
      <c r="EFC18"/>
      <c r="EFD18" s="20"/>
      <c r="EFE18"/>
      <c r="EFF18" s="20"/>
      <c r="EFG18"/>
      <c r="EFH18" s="20"/>
      <c r="EFI18"/>
      <c r="EFJ18" s="20"/>
      <c r="EFK18"/>
      <c r="EFL18" s="20"/>
      <c r="EFM18"/>
      <c r="EFN18" s="20"/>
      <c r="EFO18"/>
      <c r="EFP18" s="20"/>
      <c r="EFQ18"/>
      <c r="EFR18" s="20"/>
      <c r="EFS18"/>
      <c r="EFT18" s="20"/>
      <c r="EFU18"/>
      <c r="EFV18" s="20"/>
      <c r="EFW18"/>
      <c r="EFX18" s="20"/>
      <c r="EFY18"/>
      <c r="EFZ18" s="20"/>
      <c r="EGA18"/>
      <c r="EGB18" s="20"/>
      <c r="EGC18"/>
      <c r="EGD18" s="20"/>
      <c r="EGE18"/>
      <c r="EGF18" s="20"/>
      <c r="EGG18"/>
      <c r="EGH18" s="20"/>
      <c r="EGI18"/>
      <c r="EGJ18" s="20"/>
      <c r="EGK18"/>
      <c r="EGL18" s="20"/>
      <c r="EGM18"/>
      <c r="EGN18" s="20"/>
      <c r="EGO18"/>
      <c r="EGP18" s="20"/>
      <c r="EGQ18"/>
      <c r="EGR18" s="20"/>
      <c r="EGS18"/>
      <c r="EGT18" s="20"/>
      <c r="EGU18"/>
      <c r="EGV18" s="20"/>
      <c r="EGW18"/>
      <c r="EGX18" s="20"/>
      <c r="EGY18"/>
      <c r="EGZ18" s="20"/>
      <c r="EHA18"/>
      <c r="EHB18" s="20"/>
      <c r="EHC18"/>
      <c r="EHD18" s="20"/>
      <c r="EHE18"/>
      <c r="EHF18" s="20"/>
      <c r="EHG18"/>
      <c r="EHH18" s="20"/>
      <c r="EHI18"/>
      <c r="EHJ18" s="20"/>
      <c r="EHK18"/>
      <c r="EHL18" s="20"/>
      <c r="EHM18"/>
      <c r="EHN18" s="20"/>
      <c r="EHO18"/>
      <c r="EHP18" s="20"/>
      <c r="EHQ18"/>
      <c r="EHR18" s="20"/>
      <c r="EHS18"/>
      <c r="EHT18" s="20"/>
      <c r="EHU18"/>
      <c r="EHV18" s="20"/>
      <c r="EHW18"/>
      <c r="EHX18" s="20"/>
      <c r="EHY18"/>
      <c r="EHZ18" s="20"/>
      <c r="EIA18"/>
      <c r="EIB18" s="20"/>
      <c r="EIC18"/>
      <c r="EID18" s="20"/>
      <c r="EIE18"/>
      <c r="EIF18" s="20"/>
      <c r="EIG18"/>
      <c r="EIH18" s="20"/>
      <c r="EII18"/>
      <c r="EIJ18" s="20"/>
      <c r="EIK18"/>
      <c r="EIL18" s="20"/>
      <c r="EIM18"/>
      <c r="EIN18" s="20"/>
      <c r="EIO18"/>
      <c r="EIP18" s="20"/>
      <c r="EIQ18"/>
      <c r="EIR18" s="20"/>
      <c r="EIS18"/>
      <c r="EIT18" s="20"/>
      <c r="EIU18"/>
      <c r="EIV18" s="20"/>
      <c r="EIW18"/>
      <c r="EIX18" s="20"/>
      <c r="EIY18"/>
      <c r="EIZ18" s="20"/>
      <c r="EJA18"/>
      <c r="EJB18" s="20"/>
      <c r="EJC18"/>
      <c r="EJD18" s="20"/>
      <c r="EJE18"/>
      <c r="EJF18" s="20"/>
      <c r="EJG18"/>
      <c r="EJH18" s="20"/>
      <c r="EJI18"/>
      <c r="EJJ18" s="20"/>
      <c r="EJK18"/>
      <c r="EJL18" s="20"/>
      <c r="EJM18"/>
      <c r="EJN18" s="20"/>
      <c r="EJO18"/>
      <c r="EJP18" s="20"/>
      <c r="EJQ18"/>
      <c r="EJR18" s="20"/>
      <c r="EJS18"/>
      <c r="EJT18" s="20"/>
      <c r="EJU18"/>
      <c r="EJV18" s="20"/>
      <c r="EJW18"/>
      <c r="EJX18" s="20"/>
      <c r="EJY18"/>
      <c r="EJZ18" s="20"/>
      <c r="EKA18"/>
      <c r="EKB18" s="20"/>
      <c r="EKC18"/>
      <c r="EKD18" s="20"/>
      <c r="EKE18"/>
      <c r="EKF18" s="20"/>
      <c r="EKG18"/>
      <c r="EKH18" s="20"/>
      <c r="EKI18"/>
      <c r="EKJ18" s="20"/>
      <c r="EKK18"/>
      <c r="EKL18" s="20"/>
      <c r="EKM18"/>
      <c r="EKN18" s="20"/>
      <c r="EKO18"/>
      <c r="EKP18" s="20"/>
      <c r="EKQ18"/>
      <c r="EKR18" s="20"/>
      <c r="EKS18"/>
      <c r="EKT18" s="20"/>
      <c r="EKU18"/>
      <c r="EKV18" s="20"/>
      <c r="EKW18"/>
      <c r="EKX18" s="20"/>
      <c r="EKY18"/>
      <c r="EKZ18" s="20"/>
      <c r="ELA18"/>
      <c r="ELB18" s="20"/>
      <c r="ELC18"/>
      <c r="ELD18" s="20"/>
      <c r="ELE18"/>
      <c r="ELF18" s="20"/>
      <c r="ELG18"/>
      <c r="ELH18" s="20"/>
      <c r="ELI18"/>
      <c r="ELJ18" s="20"/>
      <c r="ELK18"/>
      <c r="ELL18" s="20"/>
      <c r="ELM18"/>
      <c r="ELN18" s="20"/>
      <c r="ELO18"/>
      <c r="ELP18" s="20"/>
      <c r="ELQ18"/>
      <c r="ELR18" s="20"/>
      <c r="ELS18"/>
      <c r="ELT18" s="20"/>
      <c r="ELU18"/>
      <c r="ELV18" s="20"/>
      <c r="ELW18"/>
      <c r="ELX18" s="20"/>
      <c r="ELY18"/>
      <c r="ELZ18" s="20"/>
      <c r="EMA18"/>
      <c r="EMB18" s="20"/>
      <c r="EMC18"/>
      <c r="EMD18" s="20"/>
      <c r="EME18"/>
      <c r="EMF18" s="20"/>
      <c r="EMG18"/>
      <c r="EMH18" s="20"/>
      <c r="EMI18"/>
      <c r="EMJ18" s="20"/>
      <c r="EMK18"/>
      <c r="EML18" s="20"/>
      <c r="EMM18"/>
      <c r="EMN18" s="20"/>
      <c r="EMO18"/>
      <c r="EMP18" s="20"/>
      <c r="EMQ18"/>
      <c r="EMR18" s="20"/>
      <c r="EMS18"/>
      <c r="EMT18" s="20"/>
      <c r="EMU18"/>
      <c r="EMV18" s="20"/>
      <c r="EMW18"/>
      <c r="EMX18" s="20"/>
      <c r="EMY18"/>
      <c r="EMZ18" s="20"/>
      <c r="ENA18"/>
      <c r="ENB18" s="20"/>
      <c r="ENC18"/>
      <c r="END18" s="20"/>
      <c r="ENE18"/>
      <c r="ENF18" s="20"/>
      <c r="ENG18"/>
      <c r="ENH18" s="20"/>
      <c r="ENI18"/>
      <c r="ENJ18" s="20"/>
      <c r="ENK18"/>
      <c r="ENL18" s="20"/>
      <c r="ENM18"/>
      <c r="ENN18" s="20"/>
      <c r="ENO18"/>
      <c r="ENP18" s="20"/>
      <c r="ENQ18"/>
      <c r="ENR18" s="20"/>
      <c r="ENS18"/>
      <c r="ENT18" s="20"/>
      <c r="ENU18"/>
      <c r="ENV18" s="20"/>
      <c r="ENW18"/>
      <c r="ENX18" s="20"/>
      <c r="ENY18"/>
      <c r="ENZ18" s="20"/>
      <c r="EOA18"/>
      <c r="EOB18" s="20"/>
      <c r="EOC18"/>
      <c r="EOD18" s="20"/>
      <c r="EOE18"/>
      <c r="EOF18" s="20"/>
      <c r="EOG18"/>
      <c r="EOH18" s="20"/>
      <c r="EOI18"/>
      <c r="EOJ18" s="20"/>
      <c r="EOK18"/>
      <c r="EOL18" s="20"/>
      <c r="EOM18"/>
      <c r="EON18" s="20"/>
      <c r="EOO18"/>
      <c r="EOP18" s="20"/>
      <c r="EOQ18"/>
      <c r="EOR18" s="20"/>
      <c r="EOS18"/>
      <c r="EOT18" s="20"/>
      <c r="EOU18"/>
      <c r="EOV18" s="20"/>
      <c r="EOW18"/>
      <c r="EOX18" s="20"/>
      <c r="EOY18"/>
      <c r="EOZ18" s="20"/>
      <c r="EPA18"/>
      <c r="EPB18" s="20"/>
      <c r="EPC18"/>
      <c r="EPD18" s="20"/>
      <c r="EPE18"/>
      <c r="EPF18" s="20"/>
      <c r="EPG18"/>
      <c r="EPH18" s="20"/>
      <c r="EPI18"/>
      <c r="EPJ18" s="20"/>
      <c r="EPK18"/>
      <c r="EPL18" s="20"/>
      <c r="EPM18"/>
      <c r="EPN18" s="20"/>
      <c r="EPO18"/>
      <c r="EPP18" s="20"/>
      <c r="EPQ18"/>
      <c r="EPR18" s="20"/>
      <c r="EPS18"/>
      <c r="EPT18" s="20"/>
      <c r="EPU18"/>
      <c r="EPV18" s="20"/>
      <c r="EPW18"/>
      <c r="EPX18" s="20"/>
      <c r="EPY18"/>
      <c r="EPZ18" s="20"/>
      <c r="EQA18"/>
      <c r="EQB18" s="20"/>
      <c r="EQC18"/>
      <c r="EQD18" s="20"/>
      <c r="EQE18"/>
      <c r="EQF18" s="20"/>
      <c r="EQG18"/>
      <c r="EQH18" s="20"/>
      <c r="EQI18"/>
      <c r="EQJ18" s="20"/>
      <c r="EQK18"/>
      <c r="EQL18" s="20"/>
      <c r="EQM18"/>
      <c r="EQN18" s="20"/>
      <c r="EQO18"/>
      <c r="EQP18" s="20"/>
      <c r="EQQ18"/>
      <c r="EQR18" s="20"/>
      <c r="EQS18"/>
      <c r="EQT18" s="20"/>
      <c r="EQU18"/>
      <c r="EQV18" s="20"/>
      <c r="EQW18"/>
      <c r="EQX18" s="20"/>
      <c r="EQY18"/>
      <c r="EQZ18" s="20"/>
      <c r="ERA18"/>
      <c r="ERB18" s="20"/>
      <c r="ERC18"/>
      <c r="ERD18" s="20"/>
      <c r="ERE18"/>
      <c r="ERF18" s="20"/>
      <c r="ERG18"/>
      <c r="ERH18" s="20"/>
      <c r="ERI18"/>
      <c r="ERJ18" s="20"/>
      <c r="ERK18"/>
      <c r="ERL18" s="20"/>
      <c r="ERM18"/>
      <c r="ERN18" s="20"/>
      <c r="ERO18"/>
      <c r="ERP18" s="20"/>
      <c r="ERQ18"/>
      <c r="ERR18" s="20"/>
      <c r="ERS18"/>
      <c r="ERT18" s="20"/>
      <c r="ERU18"/>
      <c r="ERV18" s="20"/>
      <c r="ERW18"/>
      <c r="ERX18" s="20"/>
      <c r="ERY18"/>
      <c r="ERZ18" s="20"/>
      <c r="ESA18"/>
      <c r="ESB18" s="20"/>
      <c r="ESC18"/>
      <c r="ESD18" s="20"/>
      <c r="ESE18"/>
      <c r="ESF18" s="20"/>
      <c r="ESG18"/>
      <c r="ESH18" s="20"/>
      <c r="ESI18"/>
      <c r="ESJ18" s="20"/>
      <c r="ESK18"/>
      <c r="ESL18" s="20"/>
      <c r="ESM18"/>
      <c r="ESN18" s="20"/>
      <c r="ESO18"/>
      <c r="ESP18" s="20"/>
      <c r="ESQ18"/>
      <c r="ESR18" s="20"/>
      <c r="ESS18"/>
      <c r="EST18" s="20"/>
      <c r="ESU18"/>
      <c r="ESV18" s="20"/>
      <c r="ESW18"/>
      <c r="ESX18" s="20"/>
      <c r="ESY18"/>
      <c r="ESZ18" s="20"/>
      <c r="ETA18"/>
      <c r="ETB18" s="20"/>
      <c r="ETC18"/>
      <c r="ETD18" s="20"/>
      <c r="ETE18"/>
      <c r="ETF18" s="20"/>
      <c r="ETG18"/>
      <c r="ETH18" s="20"/>
      <c r="ETI18"/>
      <c r="ETJ18" s="20"/>
      <c r="ETK18"/>
      <c r="ETL18" s="20"/>
      <c r="ETM18"/>
      <c r="ETN18" s="20"/>
      <c r="ETO18"/>
      <c r="ETP18" s="20"/>
      <c r="ETQ18"/>
      <c r="ETR18" s="20"/>
      <c r="ETS18"/>
      <c r="ETT18" s="20"/>
      <c r="ETU18"/>
      <c r="ETV18" s="20"/>
      <c r="ETW18"/>
      <c r="ETX18" s="20"/>
      <c r="ETY18"/>
      <c r="ETZ18" s="20"/>
      <c r="EUA18"/>
      <c r="EUB18" s="20"/>
      <c r="EUC18"/>
      <c r="EUD18" s="20"/>
      <c r="EUE18"/>
      <c r="EUF18" s="20"/>
      <c r="EUG18"/>
      <c r="EUH18" s="20"/>
      <c r="EUI18"/>
      <c r="EUJ18" s="20"/>
      <c r="EUK18"/>
      <c r="EUL18" s="20"/>
      <c r="EUM18"/>
      <c r="EUN18" s="20"/>
      <c r="EUO18"/>
      <c r="EUP18" s="20"/>
      <c r="EUQ18"/>
      <c r="EUR18" s="20"/>
      <c r="EUS18"/>
      <c r="EUT18" s="20"/>
      <c r="EUU18"/>
      <c r="EUV18" s="20"/>
      <c r="EUW18"/>
      <c r="EUX18" s="20"/>
      <c r="EUY18"/>
      <c r="EUZ18" s="20"/>
      <c r="EVA18"/>
      <c r="EVB18" s="20"/>
      <c r="EVC18"/>
      <c r="EVD18" s="20"/>
      <c r="EVE18"/>
      <c r="EVF18" s="20"/>
      <c r="EVG18"/>
      <c r="EVH18" s="20"/>
      <c r="EVI18"/>
      <c r="EVJ18" s="20"/>
      <c r="EVK18"/>
      <c r="EVL18" s="20"/>
      <c r="EVM18"/>
      <c r="EVN18" s="20"/>
      <c r="EVO18"/>
      <c r="EVP18" s="20"/>
      <c r="EVQ18"/>
      <c r="EVR18" s="20"/>
      <c r="EVS18"/>
      <c r="EVT18" s="20"/>
      <c r="EVU18"/>
      <c r="EVV18" s="20"/>
      <c r="EVW18"/>
      <c r="EVX18" s="20"/>
      <c r="EVY18"/>
      <c r="EVZ18" s="20"/>
      <c r="EWA18"/>
      <c r="EWB18" s="20"/>
      <c r="EWC18"/>
      <c r="EWD18" s="20"/>
      <c r="EWE18"/>
      <c r="EWF18" s="20"/>
      <c r="EWG18"/>
      <c r="EWH18" s="20"/>
      <c r="EWI18"/>
      <c r="EWJ18" s="20"/>
      <c r="EWK18"/>
      <c r="EWL18" s="20"/>
      <c r="EWM18"/>
      <c r="EWN18" s="20"/>
      <c r="EWO18"/>
      <c r="EWP18" s="20"/>
      <c r="EWQ18"/>
      <c r="EWR18" s="20"/>
      <c r="EWS18"/>
      <c r="EWT18" s="20"/>
      <c r="EWU18"/>
      <c r="EWV18" s="20"/>
      <c r="EWW18"/>
      <c r="EWX18" s="20"/>
      <c r="EWY18"/>
      <c r="EWZ18" s="20"/>
      <c r="EXA18"/>
      <c r="EXB18" s="20"/>
      <c r="EXC18"/>
      <c r="EXD18" s="20"/>
      <c r="EXE18"/>
      <c r="EXF18" s="20"/>
      <c r="EXG18"/>
      <c r="EXH18" s="20"/>
      <c r="EXI18"/>
      <c r="EXJ18" s="20"/>
      <c r="EXK18"/>
      <c r="EXL18" s="20"/>
      <c r="EXM18"/>
      <c r="EXN18" s="20"/>
      <c r="EXO18"/>
      <c r="EXP18" s="20"/>
      <c r="EXQ18"/>
      <c r="EXR18" s="20"/>
      <c r="EXS18"/>
      <c r="EXT18" s="20"/>
      <c r="EXU18"/>
      <c r="EXV18" s="20"/>
      <c r="EXW18"/>
      <c r="EXX18" s="20"/>
      <c r="EXY18"/>
      <c r="EXZ18" s="20"/>
      <c r="EYA18"/>
      <c r="EYB18" s="20"/>
      <c r="EYC18"/>
      <c r="EYD18" s="20"/>
      <c r="EYE18"/>
      <c r="EYF18" s="20"/>
      <c r="EYG18"/>
      <c r="EYH18" s="20"/>
      <c r="EYI18"/>
      <c r="EYJ18" s="20"/>
      <c r="EYK18"/>
      <c r="EYL18" s="20"/>
      <c r="EYM18"/>
      <c r="EYN18" s="20"/>
      <c r="EYO18"/>
      <c r="EYP18" s="20"/>
      <c r="EYQ18"/>
      <c r="EYR18" s="20"/>
      <c r="EYS18"/>
      <c r="EYT18" s="20"/>
      <c r="EYU18"/>
      <c r="EYV18" s="20"/>
      <c r="EYW18"/>
      <c r="EYX18" s="20"/>
      <c r="EYY18"/>
      <c r="EYZ18" s="20"/>
      <c r="EZA18"/>
      <c r="EZB18" s="20"/>
      <c r="EZC18"/>
      <c r="EZD18" s="20"/>
      <c r="EZE18"/>
      <c r="EZF18" s="20"/>
      <c r="EZG18"/>
      <c r="EZH18" s="20"/>
      <c r="EZI18"/>
      <c r="EZJ18" s="20"/>
      <c r="EZK18"/>
      <c r="EZL18" s="20"/>
      <c r="EZM18"/>
      <c r="EZN18" s="20"/>
      <c r="EZO18"/>
      <c r="EZP18" s="20"/>
      <c r="EZQ18"/>
      <c r="EZR18" s="20"/>
      <c r="EZS18"/>
      <c r="EZT18" s="20"/>
      <c r="EZU18"/>
      <c r="EZV18" s="20"/>
      <c r="EZW18"/>
      <c r="EZX18" s="20"/>
      <c r="EZY18"/>
      <c r="EZZ18" s="20"/>
      <c r="FAA18"/>
      <c r="FAB18" s="20"/>
      <c r="FAC18"/>
      <c r="FAD18" s="20"/>
      <c r="FAE18"/>
      <c r="FAF18" s="20"/>
      <c r="FAG18"/>
      <c r="FAH18" s="20"/>
      <c r="FAI18"/>
      <c r="FAJ18" s="20"/>
      <c r="FAK18"/>
      <c r="FAL18" s="20"/>
      <c r="FAM18"/>
      <c r="FAN18" s="20"/>
      <c r="FAO18"/>
      <c r="FAP18" s="20"/>
      <c r="FAQ18"/>
      <c r="FAR18" s="20"/>
      <c r="FAS18"/>
      <c r="FAT18" s="20"/>
      <c r="FAU18"/>
      <c r="FAV18" s="20"/>
      <c r="FAW18"/>
      <c r="FAX18" s="20"/>
      <c r="FAY18"/>
      <c r="FAZ18" s="20"/>
      <c r="FBA18"/>
      <c r="FBB18" s="20"/>
      <c r="FBC18"/>
      <c r="FBD18" s="20"/>
      <c r="FBE18"/>
      <c r="FBF18" s="20"/>
      <c r="FBG18"/>
      <c r="FBH18" s="20"/>
      <c r="FBI18"/>
      <c r="FBJ18" s="20"/>
      <c r="FBK18"/>
      <c r="FBL18" s="20"/>
      <c r="FBM18"/>
      <c r="FBN18" s="20"/>
      <c r="FBO18"/>
      <c r="FBP18" s="20"/>
      <c r="FBQ18"/>
      <c r="FBR18" s="20"/>
      <c r="FBS18"/>
      <c r="FBT18" s="20"/>
      <c r="FBU18"/>
      <c r="FBV18" s="20"/>
      <c r="FBW18"/>
      <c r="FBX18" s="20"/>
      <c r="FBY18"/>
      <c r="FBZ18" s="20"/>
      <c r="FCA18"/>
      <c r="FCB18" s="20"/>
      <c r="FCC18"/>
      <c r="FCD18" s="20"/>
      <c r="FCE18"/>
      <c r="FCF18" s="20"/>
      <c r="FCG18"/>
      <c r="FCH18" s="20"/>
      <c r="FCI18"/>
      <c r="FCJ18" s="20"/>
      <c r="FCK18"/>
      <c r="FCL18" s="20"/>
      <c r="FCM18"/>
      <c r="FCN18" s="20"/>
      <c r="FCO18"/>
      <c r="FCP18" s="20"/>
      <c r="FCQ18"/>
      <c r="FCR18" s="20"/>
      <c r="FCS18"/>
      <c r="FCT18" s="20"/>
      <c r="FCU18"/>
      <c r="FCV18" s="20"/>
      <c r="FCW18"/>
      <c r="FCX18" s="20"/>
      <c r="FCY18"/>
      <c r="FCZ18" s="20"/>
      <c r="FDA18"/>
      <c r="FDB18" s="20"/>
      <c r="FDC18"/>
      <c r="FDD18" s="20"/>
      <c r="FDE18"/>
      <c r="FDF18" s="20"/>
      <c r="FDG18"/>
      <c r="FDH18" s="20"/>
      <c r="FDI18"/>
      <c r="FDJ18" s="20"/>
      <c r="FDK18"/>
      <c r="FDL18" s="20"/>
      <c r="FDM18"/>
      <c r="FDN18" s="20"/>
      <c r="FDO18"/>
      <c r="FDP18" s="20"/>
      <c r="FDQ18"/>
      <c r="FDR18" s="20"/>
      <c r="FDS18"/>
      <c r="FDT18" s="20"/>
      <c r="FDU18"/>
      <c r="FDV18" s="20"/>
      <c r="FDW18"/>
      <c r="FDX18" s="20"/>
      <c r="FDY18"/>
      <c r="FDZ18" s="20"/>
      <c r="FEA18"/>
      <c r="FEB18" s="20"/>
      <c r="FEC18"/>
      <c r="FED18" s="20"/>
      <c r="FEE18"/>
      <c r="FEF18" s="20"/>
      <c r="FEG18"/>
      <c r="FEH18" s="20"/>
      <c r="FEI18"/>
      <c r="FEJ18" s="20"/>
      <c r="FEK18"/>
      <c r="FEL18" s="20"/>
      <c r="FEM18"/>
      <c r="FEN18" s="20"/>
      <c r="FEO18"/>
      <c r="FEP18" s="20"/>
      <c r="FEQ18"/>
      <c r="FER18" s="20"/>
      <c r="FES18"/>
      <c r="FET18" s="20"/>
      <c r="FEU18"/>
      <c r="FEV18" s="20"/>
      <c r="FEW18"/>
      <c r="FEX18" s="20"/>
      <c r="FEY18"/>
      <c r="FEZ18" s="20"/>
      <c r="FFA18"/>
      <c r="FFB18" s="20"/>
      <c r="FFC18"/>
      <c r="FFD18" s="20"/>
      <c r="FFE18"/>
      <c r="FFF18" s="20"/>
      <c r="FFG18"/>
      <c r="FFH18" s="20"/>
      <c r="FFI18"/>
      <c r="FFJ18" s="20"/>
      <c r="FFK18"/>
      <c r="FFL18" s="20"/>
      <c r="FFM18"/>
      <c r="FFN18" s="20"/>
      <c r="FFO18"/>
      <c r="FFP18" s="20"/>
      <c r="FFQ18"/>
      <c r="FFR18" s="20"/>
      <c r="FFS18"/>
      <c r="FFT18" s="20"/>
      <c r="FFU18"/>
      <c r="FFV18" s="20"/>
      <c r="FFW18"/>
      <c r="FFX18" s="20"/>
      <c r="FFY18"/>
      <c r="FFZ18" s="20"/>
      <c r="FGA18"/>
      <c r="FGB18" s="20"/>
      <c r="FGC18"/>
      <c r="FGD18" s="20"/>
      <c r="FGE18"/>
      <c r="FGF18" s="20"/>
      <c r="FGG18"/>
      <c r="FGH18" s="20"/>
      <c r="FGI18"/>
      <c r="FGJ18" s="20"/>
      <c r="FGK18"/>
      <c r="FGL18" s="20"/>
      <c r="FGM18"/>
      <c r="FGN18" s="20"/>
      <c r="FGO18"/>
      <c r="FGP18" s="20"/>
      <c r="FGQ18"/>
      <c r="FGR18" s="20"/>
      <c r="FGS18"/>
      <c r="FGT18" s="20"/>
      <c r="FGU18"/>
      <c r="FGV18" s="20"/>
      <c r="FGW18"/>
      <c r="FGX18" s="20"/>
      <c r="FGY18"/>
      <c r="FGZ18" s="20"/>
      <c r="FHA18"/>
      <c r="FHB18" s="20"/>
      <c r="FHC18"/>
      <c r="FHD18" s="20"/>
      <c r="FHE18"/>
      <c r="FHF18" s="20"/>
      <c r="FHG18"/>
      <c r="FHH18" s="20"/>
      <c r="FHI18"/>
      <c r="FHJ18" s="20"/>
      <c r="FHK18"/>
      <c r="FHL18" s="20"/>
      <c r="FHM18"/>
      <c r="FHN18" s="20"/>
      <c r="FHO18"/>
      <c r="FHP18" s="20"/>
      <c r="FHQ18"/>
      <c r="FHR18" s="20"/>
      <c r="FHS18"/>
      <c r="FHT18" s="20"/>
      <c r="FHU18"/>
      <c r="FHV18" s="20"/>
      <c r="FHW18"/>
      <c r="FHX18" s="20"/>
      <c r="FHY18"/>
      <c r="FHZ18" s="20"/>
      <c r="FIA18"/>
      <c r="FIB18" s="20"/>
      <c r="FIC18"/>
      <c r="FID18" s="20"/>
      <c r="FIE18"/>
      <c r="FIF18" s="20"/>
      <c r="FIG18"/>
      <c r="FIH18" s="20"/>
      <c r="FII18"/>
      <c r="FIJ18" s="20"/>
      <c r="FIK18"/>
      <c r="FIL18" s="20"/>
      <c r="FIM18"/>
      <c r="FIN18" s="20"/>
      <c r="FIO18"/>
      <c r="FIP18" s="20"/>
      <c r="FIQ18"/>
      <c r="FIR18" s="20"/>
      <c r="FIS18"/>
      <c r="FIT18" s="20"/>
      <c r="FIU18"/>
      <c r="FIV18" s="20"/>
      <c r="FIW18"/>
      <c r="FIX18" s="20"/>
      <c r="FIY18"/>
      <c r="FIZ18" s="20"/>
      <c r="FJA18"/>
      <c r="FJB18" s="20"/>
      <c r="FJC18"/>
      <c r="FJD18" s="20"/>
      <c r="FJE18"/>
      <c r="FJF18" s="20"/>
      <c r="FJG18"/>
      <c r="FJH18" s="20"/>
      <c r="FJI18"/>
      <c r="FJJ18" s="20"/>
      <c r="FJK18"/>
      <c r="FJL18" s="20"/>
      <c r="FJM18"/>
      <c r="FJN18" s="20"/>
      <c r="FJO18"/>
      <c r="FJP18" s="20"/>
      <c r="FJQ18"/>
      <c r="FJR18" s="20"/>
      <c r="FJS18"/>
      <c r="FJT18" s="20"/>
      <c r="FJU18"/>
      <c r="FJV18" s="20"/>
      <c r="FJW18"/>
      <c r="FJX18" s="20"/>
      <c r="FJY18"/>
      <c r="FJZ18" s="20"/>
      <c r="FKA18"/>
      <c r="FKB18" s="20"/>
      <c r="FKC18"/>
      <c r="FKD18" s="20"/>
      <c r="FKE18"/>
      <c r="FKF18" s="20"/>
      <c r="FKG18"/>
      <c r="FKH18" s="20"/>
      <c r="FKI18"/>
      <c r="FKJ18" s="20"/>
      <c r="FKK18"/>
      <c r="FKL18" s="20"/>
      <c r="FKM18"/>
      <c r="FKN18" s="20"/>
      <c r="FKO18"/>
      <c r="FKP18" s="20"/>
      <c r="FKQ18"/>
      <c r="FKR18" s="20"/>
      <c r="FKS18"/>
      <c r="FKT18" s="20"/>
      <c r="FKU18"/>
      <c r="FKV18" s="20"/>
      <c r="FKW18"/>
      <c r="FKX18" s="20"/>
      <c r="FKY18"/>
      <c r="FKZ18" s="20"/>
      <c r="FLA18"/>
      <c r="FLB18" s="20"/>
      <c r="FLC18"/>
      <c r="FLD18" s="20"/>
      <c r="FLE18"/>
      <c r="FLF18" s="20"/>
      <c r="FLG18"/>
      <c r="FLH18" s="20"/>
      <c r="FLI18"/>
      <c r="FLJ18" s="20"/>
      <c r="FLK18"/>
      <c r="FLL18" s="20"/>
      <c r="FLM18"/>
      <c r="FLN18" s="20"/>
      <c r="FLO18"/>
      <c r="FLP18" s="20"/>
      <c r="FLQ18"/>
      <c r="FLR18" s="20"/>
      <c r="FLS18"/>
      <c r="FLT18" s="20"/>
      <c r="FLU18"/>
      <c r="FLV18" s="20"/>
      <c r="FLW18"/>
      <c r="FLX18" s="20"/>
      <c r="FLY18"/>
      <c r="FLZ18" s="20"/>
      <c r="FMA18"/>
      <c r="FMB18" s="20"/>
      <c r="FMC18"/>
      <c r="FMD18" s="20"/>
      <c r="FME18"/>
      <c r="FMF18" s="20"/>
      <c r="FMG18"/>
      <c r="FMH18" s="20"/>
      <c r="FMI18"/>
      <c r="FMJ18" s="20"/>
      <c r="FMK18"/>
      <c r="FML18" s="20"/>
      <c r="FMM18"/>
      <c r="FMN18" s="20"/>
      <c r="FMO18"/>
      <c r="FMP18" s="20"/>
      <c r="FMQ18"/>
      <c r="FMR18" s="20"/>
      <c r="FMS18"/>
      <c r="FMT18" s="20"/>
      <c r="FMU18"/>
      <c r="FMV18" s="20"/>
      <c r="FMW18"/>
      <c r="FMX18" s="20"/>
      <c r="FMY18"/>
      <c r="FMZ18" s="20"/>
      <c r="FNA18"/>
      <c r="FNB18" s="20"/>
      <c r="FNC18"/>
      <c r="FND18" s="20"/>
      <c r="FNE18"/>
      <c r="FNF18" s="20"/>
      <c r="FNG18"/>
      <c r="FNH18" s="20"/>
      <c r="FNI18"/>
      <c r="FNJ18" s="20"/>
      <c r="FNK18"/>
      <c r="FNL18" s="20"/>
      <c r="FNM18"/>
      <c r="FNN18" s="20"/>
      <c r="FNO18"/>
      <c r="FNP18" s="20"/>
      <c r="FNQ18"/>
      <c r="FNR18" s="20"/>
      <c r="FNS18"/>
      <c r="FNT18" s="20"/>
      <c r="FNU18"/>
      <c r="FNV18" s="20"/>
      <c r="FNW18"/>
      <c r="FNX18" s="20"/>
      <c r="FNY18"/>
      <c r="FNZ18" s="20"/>
      <c r="FOA18"/>
      <c r="FOB18" s="20"/>
      <c r="FOC18"/>
      <c r="FOD18" s="20"/>
      <c r="FOE18"/>
      <c r="FOF18" s="20"/>
      <c r="FOG18"/>
      <c r="FOH18" s="20"/>
      <c r="FOI18"/>
      <c r="FOJ18" s="20"/>
      <c r="FOK18"/>
      <c r="FOL18" s="20"/>
      <c r="FOM18"/>
      <c r="FON18" s="20"/>
      <c r="FOO18"/>
      <c r="FOP18" s="20"/>
      <c r="FOQ18"/>
      <c r="FOR18" s="20"/>
      <c r="FOS18"/>
      <c r="FOT18" s="20"/>
      <c r="FOU18"/>
      <c r="FOV18" s="20"/>
      <c r="FOW18"/>
      <c r="FOX18" s="20"/>
      <c r="FOY18"/>
      <c r="FOZ18" s="20"/>
      <c r="FPA18"/>
      <c r="FPB18" s="20"/>
      <c r="FPC18"/>
      <c r="FPD18" s="20"/>
      <c r="FPE18"/>
      <c r="FPF18" s="20"/>
      <c r="FPG18"/>
      <c r="FPH18" s="20"/>
      <c r="FPI18"/>
      <c r="FPJ18" s="20"/>
      <c r="FPK18"/>
      <c r="FPL18" s="20"/>
      <c r="FPM18"/>
      <c r="FPN18" s="20"/>
      <c r="FPO18"/>
      <c r="FPP18" s="20"/>
      <c r="FPQ18"/>
      <c r="FPR18" s="20"/>
      <c r="FPS18"/>
      <c r="FPT18" s="20"/>
      <c r="FPU18"/>
      <c r="FPV18" s="20"/>
      <c r="FPW18"/>
      <c r="FPX18" s="20"/>
      <c r="FPY18"/>
      <c r="FPZ18" s="20"/>
      <c r="FQA18"/>
      <c r="FQB18" s="20"/>
      <c r="FQC18"/>
      <c r="FQD18" s="20"/>
      <c r="FQE18"/>
      <c r="FQF18" s="20"/>
      <c r="FQG18"/>
      <c r="FQH18" s="20"/>
      <c r="FQI18"/>
      <c r="FQJ18" s="20"/>
      <c r="FQK18"/>
      <c r="FQL18" s="20"/>
      <c r="FQM18"/>
      <c r="FQN18" s="20"/>
      <c r="FQO18"/>
      <c r="FQP18" s="20"/>
      <c r="FQQ18"/>
      <c r="FQR18" s="20"/>
      <c r="FQS18"/>
      <c r="FQT18" s="20"/>
      <c r="FQU18"/>
      <c r="FQV18" s="20"/>
      <c r="FQW18"/>
      <c r="FQX18" s="20"/>
      <c r="FQY18"/>
      <c r="FQZ18" s="20"/>
      <c r="FRA18"/>
      <c r="FRB18" s="20"/>
      <c r="FRC18"/>
      <c r="FRD18" s="20"/>
      <c r="FRE18"/>
      <c r="FRF18" s="20"/>
      <c r="FRG18"/>
      <c r="FRH18" s="20"/>
      <c r="FRI18"/>
      <c r="FRJ18" s="20"/>
      <c r="FRK18"/>
      <c r="FRL18" s="20"/>
      <c r="FRM18"/>
      <c r="FRN18" s="20"/>
      <c r="FRO18"/>
      <c r="FRP18" s="20"/>
      <c r="FRQ18"/>
      <c r="FRR18" s="20"/>
      <c r="FRS18"/>
      <c r="FRT18" s="20"/>
      <c r="FRU18"/>
      <c r="FRV18" s="20"/>
      <c r="FRW18"/>
      <c r="FRX18" s="20"/>
      <c r="FRY18"/>
      <c r="FRZ18" s="20"/>
      <c r="FSA18"/>
      <c r="FSB18" s="20"/>
      <c r="FSC18"/>
      <c r="FSD18" s="20"/>
      <c r="FSE18"/>
      <c r="FSF18" s="20"/>
      <c r="FSG18"/>
      <c r="FSH18" s="20"/>
      <c r="FSI18"/>
      <c r="FSJ18" s="20"/>
      <c r="FSK18"/>
      <c r="FSL18" s="20"/>
      <c r="FSM18"/>
      <c r="FSN18" s="20"/>
      <c r="FSO18"/>
      <c r="FSP18" s="20"/>
      <c r="FSQ18"/>
      <c r="FSR18" s="20"/>
      <c r="FSS18"/>
      <c r="FST18" s="20"/>
      <c r="FSU18"/>
      <c r="FSV18" s="20"/>
      <c r="FSW18"/>
      <c r="FSX18" s="20"/>
      <c r="FSY18"/>
      <c r="FSZ18" s="20"/>
      <c r="FTA18"/>
      <c r="FTB18" s="20"/>
      <c r="FTC18"/>
      <c r="FTD18" s="20"/>
      <c r="FTE18"/>
      <c r="FTF18" s="20"/>
      <c r="FTG18"/>
      <c r="FTH18" s="20"/>
      <c r="FTI18"/>
      <c r="FTJ18" s="20"/>
      <c r="FTK18"/>
      <c r="FTL18" s="20"/>
      <c r="FTM18"/>
      <c r="FTN18" s="20"/>
      <c r="FTO18"/>
      <c r="FTP18" s="20"/>
      <c r="FTQ18"/>
      <c r="FTR18" s="20"/>
      <c r="FTS18"/>
      <c r="FTT18" s="20"/>
      <c r="FTU18"/>
      <c r="FTV18" s="20"/>
      <c r="FTW18"/>
      <c r="FTX18" s="20"/>
      <c r="FTY18"/>
      <c r="FTZ18" s="20"/>
      <c r="FUA18"/>
      <c r="FUB18" s="20"/>
      <c r="FUC18"/>
      <c r="FUD18" s="20"/>
      <c r="FUE18"/>
      <c r="FUF18" s="20"/>
      <c r="FUG18"/>
      <c r="FUH18" s="20"/>
      <c r="FUI18"/>
      <c r="FUJ18" s="20"/>
      <c r="FUK18"/>
      <c r="FUL18" s="20"/>
      <c r="FUM18"/>
      <c r="FUN18" s="20"/>
      <c r="FUO18"/>
      <c r="FUP18" s="20"/>
      <c r="FUQ18"/>
      <c r="FUR18" s="20"/>
      <c r="FUS18"/>
      <c r="FUT18" s="20"/>
      <c r="FUU18"/>
      <c r="FUV18" s="20"/>
      <c r="FUW18"/>
      <c r="FUX18" s="20"/>
      <c r="FUY18"/>
      <c r="FUZ18" s="20"/>
      <c r="FVA18"/>
      <c r="FVB18" s="20"/>
      <c r="FVC18"/>
      <c r="FVD18" s="20"/>
      <c r="FVE18"/>
      <c r="FVF18" s="20"/>
      <c r="FVG18"/>
      <c r="FVH18" s="20"/>
      <c r="FVI18"/>
      <c r="FVJ18" s="20"/>
      <c r="FVK18"/>
      <c r="FVL18" s="20"/>
      <c r="FVM18"/>
      <c r="FVN18" s="20"/>
      <c r="FVO18"/>
      <c r="FVP18" s="20"/>
      <c r="FVQ18"/>
      <c r="FVR18" s="20"/>
      <c r="FVS18"/>
      <c r="FVT18" s="20"/>
      <c r="FVU18"/>
      <c r="FVV18" s="20"/>
      <c r="FVW18"/>
      <c r="FVX18" s="20"/>
      <c r="FVY18"/>
      <c r="FVZ18" s="20"/>
      <c r="FWA18"/>
      <c r="FWB18" s="20"/>
      <c r="FWC18"/>
      <c r="FWD18" s="20"/>
      <c r="FWE18"/>
      <c r="FWF18" s="20"/>
      <c r="FWG18"/>
      <c r="FWH18" s="20"/>
      <c r="FWI18"/>
      <c r="FWJ18" s="20"/>
      <c r="FWK18"/>
      <c r="FWL18" s="20"/>
      <c r="FWM18"/>
      <c r="FWN18" s="20"/>
      <c r="FWO18"/>
      <c r="FWP18" s="20"/>
      <c r="FWQ18"/>
      <c r="FWR18" s="20"/>
      <c r="FWS18"/>
      <c r="FWT18" s="20"/>
      <c r="FWU18"/>
      <c r="FWV18" s="20"/>
      <c r="FWW18"/>
      <c r="FWX18" s="20"/>
      <c r="FWY18"/>
      <c r="FWZ18" s="20"/>
      <c r="FXA18"/>
      <c r="FXB18" s="20"/>
      <c r="FXC18"/>
      <c r="FXD18" s="20"/>
      <c r="FXE18"/>
      <c r="FXF18" s="20"/>
      <c r="FXG18"/>
      <c r="FXH18" s="20"/>
      <c r="FXI18"/>
      <c r="FXJ18" s="20"/>
      <c r="FXK18"/>
      <c r="FXL18" s="20"/>
      <c r="FXM18"/>
      <c r="FXN18" s="20"/>
      <c r="FXO18"/>
      <c r="FXP18" s="20"/>
      <c r="FXQ18"/>
      <c r="FXR18" s="20"/>
      <c r="FXS18"/>
      <c r="FXT18" s="20"/>
      <c r="FXU18"/>
      <c r="FXV18" s="20"/>
      <c r="FXW18"/>
      <c r="FXX18" s="20"/>
      <c r="FXY18"/>
      <c r="FXZ18" s="20"/>
      <c r="FYA18"/>
      <c r="FYB18" s="20"/>
      <c r="FYC18"/>
      <c r="FYD18" s="20"/>
      <c r="FYE18"/>
      <c r="FYF18" s="20"/>
      <c r="FYG18"/>
      <c r="FYH18" s="20"/>
      <c r="FYI18"/>
      <c r="FYJ18" s="20"/>
      <c r="FYK18"/>
      <c r="FYL18" s="20"/>
      <c r="FYM18"/>
      <c r="FYN18" s="20"/>
      <c r="FYO18"/>
      <c r="FYP18" s="20"/>
      <c r="FYQ18"/>
      <c r="FYR18" s="20"/>
      <c r="FYS18"/>
      <c r="FYT18" s="20"/>
      <c r="FYU18"/>
      <c r="FYV18" s="20"/>
      <c r="FYW18"/>
      <c r="FYX18" s="20"/>
      <c r="FYY18"/>
      <c r="FYZ18" s="20"/>
      <c r="FZA18"/>
      <c r="FZB18" s="20"/>
      <c r="FZC18"/>
      <c r="FZD18" s="20"/>
      <c r="FZE18"/>
      <c r="FZF18" s="20"/>
      <c r="FZG18"/>
      <c r="FZH18" s="20"/>
      <c r="FZI18"/>
      <c r="FZJ18" s="20"/>
      <c r="FZK18"/>
      <c r="FZL18" s="20"/>
      <c r="FZM18"/>
      <c r="FZN18" s="20"/>
      <c r="FZO18"/>
      <c r="FZP18" s="20"/>
      <c r="FZQ18"/>
      <c r="FZR18" s="20"/>
      <c r="FZS18"/>
      <c r="FZT18" s="20"/>
      <c r="FZU18"/>
      <c r="FZV18" s="20"/>
      <c r="FZW18"/>
      <c r="FZX18" s="20"/>
      <c r="FZY18"/>
      <c r="FZZ18" s="20"/>
      <c r="GAA18"/>
      <c r="GAB18" s="20"/>
      <c r="GAC18"/>
      <c r="GAD18" s="20"/>
      <c r="GAE18"/>
      <c r="GAF18" s="20"/>
      <c r="GAG18"/>
      <c r="GAH18" s="20"/>
      <c r="GAI18"/>
      <c r="GAJ18" s="20"/>
      <c r="GAK18"/>
      <c r="GAL18" s="20"/>
      <c r="GAM18"/>
      <c r="GAN18" s="20"/>
      <c r="GAO18"/>
      <c r="GAP18" s="20"/>
      <c r="GAQ18"/>
      <c r="GAR18" s="20"/>
      <c r="GAS18"/>
      <c r="GAT18" s="20"/>
      <c r="GAU18"/>
      <c r="GAV18" s="20"/>
      <c r="GAW18"/>
      <c r="GAX18" s="20"/>
      <c r="GAY18"/>
      <c r="GAZ18" s="20"/>
      <c r="GBA18"/>
      <c r="GBB18" s="20"/>
      <c r="GBC18"/>
      <c r="GBD18" s="20"/>
      <c r="GBE18"/>
      <c r="GBF18" s="20"/>
      <c r="GBG18"/>
      <c r="GBH18" s="20"/>
      <c r="GBI18"/>
      <c r="GBJ18" s="20"/>
      <c r="GBK18"/>
      <c r="GBL18" s="20"/>
      <c r="GBM18"/>
      <c r="GBN18" s="20"/>
      <c r="GBO18"/>
      <c r="GBP18" s="20"/>
      <c r="GBQ18"/>
      <c r="GBR18" s="20"/>
      <c r="GBS18"/>
      <c r="GBT18" s="20"/>
      <c r="GBU18"/>
      <c r="GBV18" s="20"/>
      <c r="GBW18"/>
      <c r="GBX18" s="20"/>
      <c r="GBY18"/>
      <c r="GBZ18" s="20"/>
      <c r="GCA18"/>
      <c r="GCB18" s="20"/>
      <c r="GCC18"/>
      <c r="GCD18" s="20"/>
      <c r="GCE18"/>
      <c r="GCF18" s="20"/>
      <c r="GCG18"/>
      <c r="GCH18" s="20"/>
      <c r="GCI18"/>
      <c r="GCJ18" s="20"/>
      <c r="GCK18"/>
      <c r="GCL18" s="20"/>
      <c r="GCM18"/>
      <c r="GCN18" s="20"/>
      <c r="GCO18"/>
      <c r="GCP18" s="20"/>
      <c r="GCQ18"/>
      <c r="GCR18" s="20"/>
      <c r="GCS18"/>
      <c r="GCT18" s="20"/>
      <c r="GCU18"/>
      <c r="GCV18" s="20"/>
      <c r="GCW18"/>
      <c r="GCX18" s="20"/>
      <c r="GCY18"/>
      <c r="GCZ18" s="20"/>
      <c r="GDA18"/>
      <c r="GDB18" s="20"/>
      <c r="GDC18"/>
      <c r="GDD18" s="20"/>
      <c r="GDE18"/>
      <c r="GDF18" s="20"/>
      <c r="GDG18"/>
      <c r="GDH18" s="20"/>
      <c r="GDI18"/>
      <c r="GDJ18" s="20"/>
      <c r="GDK18"/>
      <c r="GDL18" s="20"/>
      <c r="GDM18"/>
      <c r="GDN18" s="20"/>
      <c r="GDO18"/>
      <c r="GDP18" s="20"/>
      <c r="GDQ18"/>
      <c r="GDR18" s="20"/>
      <c r="GDS18"/>
      <c r="GDT18" s="20"/>
      <c r="GDU18"/>
      <c r="GDV18" s="20"/>
      <c r="GDW18"/>
      <c r="GDX18" s="20"/>
      <c r="GDY18"/>
      <c r="GDZ18" s="20"/>
      <c r="GEA18"/>
      <c r="GEB18" s="20"/>
      <c r="GEC18"/>
      <c r="GED18" s="20"/>
      <c r="GEE18"/>
      <c r="GEF18" s="20"/>
      <c r="GEG18"/>
      <c r="GEH18" s="20"/>
      <c r="GEI18"/>
      <c r="GEJ18" s="20"/>
      <c r="GEK18"/>
      <c r="GEL18" s="20"/>
      <c r="GEM18"/>
      <c r="GEN18" s="20"/>
      <c r="GEO18"/>
      <c r="GEP18" s="20"/>
      <c r="GEQ18"/>
      <c r="GER18" s="20"/>
      <c r="GES18"/>
      <c r="GET18" s="20"/>
      <c r="GEU18"/>
      <c r="GEV18" s="20"/>
      <c r="GEW18"/>
      <c r="GEX18" s="20"/>
      <c r="GEY18"/>
      <c r="GEZ18" s="20"/>
      <c r="GFA18"/>
      <c r="GFB18" s="20"/>
      <c r="GFC18"/>
      <c r="GFD18" s="20"/>
      <c r="GFE18"/>
      <c r="GFF18" s="20"/>
      <c r="GFG18"/>
      <c r="GFH18" s="20"/>
      <c r="GFI18"/>
      <c r="GFJ18" s="20"/>
      <c r="GFK18"/>
      <c r="GFL18" s="20"/>
      <c r="GFM18"/>
      <c r="GFN18" s="20"/>
      <c r="GFO18"/>
      <c r="GFP18" s="20"/>
      <c r="GFQ18"/>
      <c r="GFR18" s="20"/>
      <c r="GFS18"/>
      <c r="GFT18" s="20"/>
      <c r="GFU18"/>
      <c r="GFV18" s="20"/>
      <c r="GFW18"/>
      <c r="GFX18" s="20"/>
      <c r="GFY18"/>
      <c r="GFZ18" s="20"/>
      <c r="GGA18"/>
      <c r="GGB18" s="20"/>
      <c r="GGC18"/>
      <c r="GGD18" s="20"/>
      <c r="GGE18"/>
      <c r="GGF18" s="20"/>
      <c r="GGG18"/>
      <c r="GGH18" s="20"/>
      <c r="GGI18"/>
      <c r="GGJ18" s="20"/>
      <c r="GGK18"/>
      <c r="GGL18" s="20"/>
      <c r="GGM18"/>
      <c r="GGN18" s="20"/>
      <c r="GGO18"/>
      <c r="GGP18" s="20"/>
      <c r="GGQ18"/>
      <c r="GGR18" s="20"/>
      <c r="GGS18"/>
      <c r="GGT18" s="20"/>
      <c r="GGU18"/>
      <c r="GGV18" s="20"/>
      <c r="GGW18"/>
      <c r="GGX18" s="20"/>
      <c r="GGY18"/>
      <c r="GGZ18" s="20"/>
      <c r="GHA18"/>
      <c r="GHB18" s="20"/>
      <c r="GHC18"/>
      <c r="GHD18" s="20"/>
      <c r="GHE18"/>
      <c r="GHF18" s="20"/>
      <c r="GHG18"/>
      <c r="GHH18" s="20"/>
      <c r="GHI18"/>
      <c r="GHJ18" s="20"/>
      <c r="GHK18"/>
      <c r="GHL18" s="20"/>
      <c r="GHM18"/>
      <c r="GHN18" s="20"/>
      <c r="GHO18"/>
      <c r="GHP18" s="20"/>
      <c r="GHQ18"/>
      <c r="GHR18" s="20"/>
      <c r="GHS18"/>
      <c r="GHT18" s="20"/>
      <c r="GHU18"/>
      <c r="GHV18" s="20"/>
      <c r="GHW18"/>
      <c r="GHX18" s="20"/>
      <c r="GHY18"/>
      <c r="GHZ18" s="20"/>
      <c r="GIA18"/>
      <c r="GIB18" s="20"/>
      <c r="GIC18"/>
      <c r="GID18" s="20"/>
      <c r="GIE18"/>
      <c r="GIF18" s="20"/>
      <c r="GIG18"/>
      <c r="GIH18" s="20"/>
      <c r="GII18"/>
      <c r="GIJ18" s="20"/>
      <c r="GIK18"/>
      <c r="GIL18" s="20"/>
      <c r="GIM18"/>
      <c r="GIN18" s="20"/>
      <c r="GIO18"/>
      <c r="GIP18" s="20"/>
      <c r="GIQ18"/>
      <c r="GIR18" s="20"/>
      <c r="GIS18"/>
      <c r="GIT18" s="20"/>
      <c r="GIU18"/>
      <c r="GIV18" s="20"/>
      <c r="GIW18"/>
      <c r="GIX18" s="20"/>
      <c r="GIY18"/>
      <c r="GIZ18" s="20"/>
      <c r="GJA18"/>
      <c r="GJB18" s="20"/>
      <c r="GJC18"/>
      <c r="GJD18" s="20"/>
      <c r="GJE18"/>
      <c r="GJF18" s="20"/>
      <c r="GJG18"/>
      <c r="GJH18" s="20"/>
      <c r="GJI18"/>
      <c r="GJJ18" s="20"/>
      <c r="GJK18"/>
      <c r="GJL18" s="20"/>
      <c r="GJM18"/>
      <c r="GJN18" s="20"/>
      <c r="GJO18"/>
      <c r="GJP18" s="20"/>
      <c r="GJQ18"/>
      <c r="GJR18" s="20"/>
      <c r="GJS18"/>
      <c r="GJT18" s="20"/>
      <c r="GJU18"/>
      <c r="GJV18" s="20"/>
      <c r="GJW18"/>
      <c r="GJX18" s="20"/>
      <c r="GJY18"/>
      <c r="GJZ18" s="20"/>
      <c r="GKA18"/>
      <c r="GKB18" s="20"/>
      <c r="GKC18"/>
      <c r="GKD18" s="20"/>
      <c r="GKE18"/>
      <c r="GKF18" s="20"/>
      <c r="GKG18"/>
      <c r="GKH18" s="20"/>
      <c r="GKI18"/>
      <c r="GKJ18" s="20"/>
      <c r="GKK18"/>
      <c r="GKL18" s="20"/>
      <c r="GKM18"/>
      <c r="GKN18" s="20"/>
      <c r="GKO18"/>
      <c r="GKP18" s="20"/>
      <c r="GKQ18"/>
      <c r="GKR18" s="20"/>
      <c r="GKS18"/>
      <c r="GKT18" s="20"/>
      <c r="GKU18"/>
      <c r="GKV18" s="20"/>
      <c r="GKW18"/>
      <c r="GKX18" s="20"/>
      <c r="GKY18"/>
      <c r="GKZ18" s="20"/>
      <c r="GLA18"/>
      <c r="GLB18" s="20"/>
      <c r="GLC18"/>
      <c r="GLD18" s="20"/>
      <c r="GLE18"/>
      <c r="GLF18" s="20"/>
      <c r="GLG18"/>
      <c r="GLH18" s="20"/>
      <c r="GLI18"/>
      <c r="GLJ18" s="20"/>
      <c r="GLK18"/>
      <c r="GLL18" s="20"/>
      <c r="GLM18"/>
      <c r="GLN18" s="20"/>
      <c r="GLO18"/>
      <c r="GLP18" s="20"/>
      <c r="GLQ18"/>
      <c r="GLR18" s="20"/>
      <c r="GLS18"/>
      <c r="GLT18" s="20"/>
      <c r="GLU18"/>
      <c r="GLV18" s="20"/>
      <c r="GLW18"/>
      <c r="GLX18" s="20"/>
      <c r="GLY18"/>
      <c r="GLZ18" s="20"/>
      <c r="GMA18"/>
      <c r="GMB18" s="20"/>
      <c r="GMC18"/>
      <c r="GMD18" s="20"/>
      <c r="GME18"/>
      <c r="GMF18" s="20"/>
      <c r="GMG18"/>
      <c r="GMH18" s="20"/>
      <c r="GMI18"/>
      <c r="GMJ18" s="20"/>
      <c r="GMK18"/>
      <c r="GML18" s="20"/>
      <c r="GMM18"/>
      <c r="GMN18" s="20"/>
      <c r="GMO18"/>
      <c r="GMP18" s="20"/>
      <c r="GMQ18"/>
      <c r="GMR18" s="20"/>
      <c r="GMS18"/>
      <c r="GMT18" s="20"/>
      <c r="GMU18"/>
      <c r="GMV18" s="20"/>
      <c r="GMW18"/>
      <c r="GMX18" s="20"/>
      <c r="GMY18"/>
      <c r="GMZ18" s="20"/>
      <c r="GNA18"/>
      <c r="GNB18" s="20"/>
      <c r="GNC18"/>
      <c r="GND18" s="20"/>
      <c r="GNE18"/>
      <c r="GNF18" s="20"/>
      <c r="GNG18"/>
      <c r="GNH18" s="20"/>
      <c r="GNI18"/>
      <c r="GNJ18" s="20"/>
      <c r="GNK18"/>
      <c r="GNL18" s="20"/>
      <c r="GNM18"/>
      <c r="GNN18" s="20"/>
      <c r="GNO18"/>
      <c r="GNP18" s="20"/>
      <c r="GNQ18"/>
      <c r="GNR18" s="20"/>
      <c r="GNS18"/>
      <c r="GNT18" s="20"/>
      <c r="GNU18"/>
      <c r="GNV18" s="20"/>
      <c r="GNW18"/>
      <c r="GNX18" s="20"/>
      <c r="GNY18"/>
      <c r="GNZ18" s="20"/>
      <c r="GOA18"/>
      <c r="GOB18" s="20"/>
      <c r="GOC18"/>
      <c r="GOD18" s="20"/>
      <c r="GOE18"/>
      <c r="GOF18" s="20"/>
      <c r="GOG18"/>
      <c r="GOH18" s="20"/>
      <c r="GOI18"/>
      <c r="GOJ18" s="20"/>
      <c r="GOK18"/>
      <c r="GOL18" s="20"/>
      <c r="GOM18"/>
      <c r="GON18" s="20"/>
      <c r="GOO18"/>
      <c r="GOP18" s="20"/>
      <c r="GOQ18"/>
      <c r="GOR18" s="20"/>
      <c r="GOS18"/>
      <c r="GOT18" s="20"/>
      <c r="GOU18"/>
      <c r="GOV18" s="20"/>
      <c r="GOW18"/>
      <c r="GOX18" s="20"/>
      <c r="GOY18"/>
      <c r="GOZ18" s="20"/>
      <c r="GPA18"/>
      <c r="GPB18" s="20"/>
      <c r="GPC18"/>
      <c r="GPD18" s="20"/>
      <c r="GPE18"/>
      <c r="GPF18" s="20"/>
      <c r="GPG18"/>
      <c r="GPH18" s="20"/>
      <c r="GPI18"/>
      <c r="GPJ18" s="20"/>
      <c r="GPK18"/>
      <c r="GPL18" s="20"/>
      <c r="GPM18"/>
      <c r="GPN18" s="20"/>
      <c r="GPO18"/>
      <c r="GPP18" s="20"/>
      <c r="GPQ18"/>
      <c r="GPR18" s="20"/>
      <c r="GPS18"/>
      <c r="GPT18" s="20"/>
      <c r="GPU18"/>
      <c r="GPV18" s="20"/>
      <c r="GPW18"/>
      <c r="GPX18" s="20"/>
      <c r="GPY18"/>
      <c r="GPZ18" s="20"/>
      <c r="GQA18"/>
      <c r="GQB18" s="20"/>
      <c r="GQC18"/>
      <c r="GQD18" s="20"/>
      <c r="GQE18"/>
      <c r="GQF18" s="20"/>
      <c r="GQG18"/>
      <c r="GQH18" s="20"/>
      <c r="GQI18"/>
      <c r="GQJ18" s="20"/>
      <c r="GQK18"/>
      <c r="GQL18" s="20"/>
      <c r="GQM18"/>
      <c r="GQN18" s="20"/>
      <c r="GQO18"/>
      <c r="GQP18" s="20"/>
      <c r="GQQ18"/>
      <c r="GQR18" s="20"/>
      <c r="GQS18"/>
      <c r="GQT18" s="20"/>
      <c r="GQU18"/>
      <c r="GQV18" s="20"/>
      <c r="GQW18"/>
      <c r="GQX18" s="20"/>
      <c r="GQY18"/>
      <c r="GQZ18" s="20"/>
      <c r="GRA18"/>
      <c r="GRB18" s="20"/>
      <c r="GRC18"/>
      <c r="GRD18" s="20"/>
      <c r="GRE18"/>
      <c r="GRF18" s="20"/>
      <c r="GRG18"/>
      <c r="GRH18" s="20"/>
      <c r="GRI18"/>
      <c r="GRJ18" s="20"/>
      <c r="GRK18"/>
      <c r="GRL18" s="20"/>
      <c r="GRM18"/>
      <c r="GRN18" s="20"/>
      <c r="GRO18"/>
      <c r="GRP18" s="20"/>
      <c r="GRQ18"/>
      <c r="GRR18" s="20"/>
      <c r="GRS18"/>
      <c r="GRT18" s="20"/>
      <c r="GRU18"/>
      <c r="GRV18" s="20"/>
      <c r="GRW18"/>
      <c r="GRX18" s="20"/>
      <c r="GRY18"/>
      <c r="GRZ18" s="20"/>
      <c r="GSA18"/>
      <c r="GSB18" s="20"/>
      <c r="GSC18"/>
      <c r="GSD18" s="20"/>
      <c r="GSE18"/>
      <c r="GSF18" s="20"/>
      <c r="GSG18"/>
      <c r="GSH18" s="20"/>
      <c r="GSI18"/>
      <c r="GSJ18" s="20"/>
      <c r="GSK18"/>
      <c r="GSL18" s="20"/>
      <c r="GSM18"/>
      <c r="GSN18" s="20"/>
      <c r="GSO18"/>
      <c r="GSP18" s="20"/>
      <c r="GSQ18"/>
      <c r="GSR18" s="20"/>
      <c r="GSS18"/>
      <c r="GST18" s="20"/>
      <c r="GSU18"/>
      <c r="GSV18" s="20"/>
      <c r="GSW18"/>
      <c r="GSX18" s="20"/>
      <c r="GSY18"/>
      <c r="GSZ18" s="20"/>
      <c r="GTA18"/>
      <c r="GTB18" s="20"/>
      <c r="GTC18"/>
      <c r="GTD18" s="20"/>
      <c r="GTE18"/>
      <c r="GTF18" s="20"/>
      <c r="GTG18"/>
      <c r="GTH18" s="20"/>
      <c r="GTI18"/>
      <c r="GTJ18" s="20"/>
      <c r="GTK18"/>
      <c r="GTL18" s="20"/>
      <c r="GTM18"/>
      <c r="GTN18" s="20"/>
      <c r="GTO18"/>
      <c r="GTP18" s="20"/>
      <c r="GTQ18"/>
      <c r="GTR18" s="20"/>
      <c r="GTS18"/>
      <c r="GTT18" s="20"/>
      <c r="GTU18"/>
      <c r="GTV18" s="20"/>
      <c r="GTW18"/>
      <c r="GTX18" s="20"/>
      <c r="GTY18"/>
      <c r="GTZ18" s="20"/>
      <c r="GUA18"/>
      <c r="GUB18" s="20"/>
      <c r="GUC18"/>
      <c r="GUD18" s="20"/>
      <c r="GUE18"/>
      <c r="GUF18" s="20"/>
      <c r="GUG18"/>
      <c r="GUH18" s="20"/>
      <c r="GUI18"/>
      <c r="GUJ18" s="20"/>
      <c r="GUK18"/>
      <c r="GUL18" s="20"/>
      <c r="GUM18"/>
      <c r="GUN18" s="20"/>
      <c r="GUO18"/>
      <c r="GUP18" s="20"/>
      <c r="GUQ18"/>
      <c r="GUR18" s="20"/>
      <c r="GUS18"/>
      <c r="GUT18" s="20"/>
      <c r="GUU18"/>
      <c r="GUV18" s="20"/>
      <c r="GUW18"/>
      <c r="GUX18" s="20"/>
      <c r="GUY18"/>
      <c r="GUZ18" s="20"/>
      <c r="GVA18"/>
      <c r="GVB18" s="20"/>
      <c r="GVC18"/>
      <c r="GVD18" s="20"/>
      <c r="GVE18"/>
      <c r="GVF18" s="20"/>
      <c r="GVG18"/>
      <c r="GVH18" s="20"/>
      <c r="GVI18"/>
      <c r="GVJ18" s="20"/>
      <c r="GVK18"/>
      <c r="GVL18" s="20"/>
      <c r="GVM18"/>
      <c r="GVN18" s="20"/>
      <c r="GVO18"/>
      <c r="GVP18" s="20"/>
      <c r="GVQ18"/>
      <c r="GVR18" s="20"/>
      <c r="GVS18"/>
      <c r="GVT18" s="20"/>
      <c r="GVU18"/>
      <c r="GVV18" s="20"/>
      <c r="GVW18"/>
      <c r="GVX18" s="20"/>
      <c r="GVY18"/>
      <c r="GVZ18" s="20"/>
      <c r="GWA18"/>
      <c r="GWB18" s="20"/>
      <c r="GWC18"/>
      <c r="GWD18" s="20"/>
      <c r="GWE18"/>
      <c r="GWF18" s="20"/>
      <c r="GWG18"/>
      <c r="GWH18" s="20"/>
      <c r="GWI18"/>
      <c r="GWJ18" s="20"/>
      <c r="GWK18"/>
      <c r="GWL18" s="20"/>
      <c r="GWM18"/>
      <c r="GWN18" s="20"/>
      <c r="GWO18"/>
      <c r="GWP18" s="20"/>
      <c r="GWQ18"/>
      <c r="GWR18" s="20"/>
      <c r="GWS18"/>
      <c r="GWT18" s="20"/>
      <c r="GWU18"/>
      <c r="GWV18" s="20"/>
      <c r="GWW18"/>
      <c r="GWX18" s="20"/>
      <c r="GWY18"/>
      <c r="GWZ18" s="20"/>
      <c r="GXA18"/>
      <c r="GXB18" s="20"/>
      <c r="GXC18"/>
      <c r="GXD18" s="20"/>
      <c r="GXE18"/>
      <c r="GXF18" s="20"/>
      <c r="GXG18"/>
      <c r="GXH18" s="20"/>
      <c r="GXI18"/>
      <c r="GXJ18" s="20"/>
      <c r="GXK18"/>
      <c r="GXL18" s="20"/>
      <c r="GXM18"/>
      <c r="GXN18" s="20"/>
      <c r="GXO18"/>
      <c r="GXP18" s="20"/>
      <c r="GXQ18"/>
      <c r="GXR18" s="20"/>
      <c r="GXS18"/>
      <c r="GXT18" s="20"/>
      <c r="GXU18"/>
      <c r="GXV18" s="20"/>
      <c r="GXW18"/>
      <c r="GXX18" s="20"/>
      <c r="GXY18"/>
      <c r="GXZ18" s="20"/>
      <c r="GYA18"/>
      <c r="GYB18" s="20"/>
      <c r="GYC18"/>
      <c r="GYD18" s="20"/>
      <c r="GYE18"/>
      <c r="GYF18" s="20"/>
      <c r="GYG18"/>
      <c r="GYH18" s="20"/>
      <c r="GYI18"/>
      <c r="GYJ18" s="20"/>
      <c r="GYK18"/>
      <c r="GYL18" s="20"/>
      <c r="GYM18"/>
      <c r="GYN18" s="20"/>
      <c r="GYO18"/>
      <c r="GYP18" s="20"/>
      <c r="GYQ18"/>
      <c r="GYR18" s="20"/>
      <c r="GYS18"/>
      <c r="GYT18" s="20"/>
      <c r="GYU18"/>
      <c r="GYV18" s="20"/>
      <c r="GYW18"/>
      <c r="GYX18" s="20"/>
      <c r="GYY18"/>
      <c r="GYZ18" s="20"/>
      <c r="GZA18"/>
      <c r="GZB18" s="20"/>
      <c r="GZC18"/>
      <c r="GZD18" s="20"/>
      <c r="GZE18"/>
      <c r="GZF18" s="20"/>
      <c r="GZG18"/>
      <c r="GZH18" s="20"/>
      <c r="GZI18"/>
      <c r="GZJ18" s="20"/>
      <c r="GZK18"/>
      <c r="GZL18" s="20"/>
      <c r="GZM18"/>
      <c r="GZN18" s="20"/>
      <c r="GZO18"/>
      <c r="GZP18" s="20"/>
      <c r="GZQ18"/>
      <c r="GZR18" s="20"/>
      <c r="GZS18"/>
      <c r="GZT18" s="20"/>
      <c r="GZU18"/>
      <c r="GZV18" s="20"/>
      <c r="GZW18"/>
      <c r="GZX18" s="20"/>
      <c r="GZY18"/>
      <c r="GZZ18" s="20"/>
      <c r="HAA18"/>
      <c r="HAB18" s="20"/>
      <c r="HAC18"/>
      <c r="HAD18" s="20"/>
      <c r="HAE18"/>
      <c r="HAF18" s="20"/>
      <c r="HAG18"/>
      <c r="HAH18" s="20"/>
      <c r="HAI18"/>
      <c r="HAJ18" s="20"/>
      <c r="HAK18"/>
      <c r="HAL18" s="20"/>
      <c r="HAM18"/>
      <c r="HAN18" s="20"/>
      <c r="HAO18"/>
      <c r="HAP18" s="20"/>
      <c r="HAQ18"/>
      <c r="HAR18" s="20"/>
      <c r="HAS18"/>
      <c r="HAT18" s="20"/>
      <c r="HAU18"/>
      <c r="HAV18" s="20"/>
      <c r="HAW18"/>
      <c r="HAX18" s="20"/>
      <c r="HAY18"/>
      <c r="HAZ18" s="20"/>
      <c r="HBA18"/>
      <c r="HBB18" s="20"/>
      <c r="HBC18"/>
      <c r="HBD18" s="20"/>
      <c r="HBE18"/>
      <c r="HBF18" s="20"/>
      <c r="HBG18"/>
      <c r="HBH18" s="20"/>
      <c r="HBI18"/>
      <c r="HBJ18" s="20"/>
      <c r="HBK18"/>
      <c r="HBL18" s="20"/>
      <c r="HBM18"/>
      <c r="HBN18" s="20"/>
      <c r="HBO18"/>
      <c r="HBP18" s="20"/>
      <c r="HBQ18"/>
      <c r="HBR18" s="20"/>
      <c r="HBS18"/>
      <c r="HBT18" s="20"/>
      <c r="HBU18"/>
      <c r="HBV18" s="20"/>
      <c r="HBW18"/>
      <c r="HBX18" s="20"/>
      <c r="HBY18"/>
      <c r="HBZ18" s="20"/>
      <c r="HCA18"/>
      <c r="HCB18" s="20"/>
      <c r="HCC18"/>
      <c r="HCD18" s="20"/>
      <c r="HCE18"/>
      <c r="HCF18" s="20"/>
      <c r="HCG18"/>
      <c r="HCH18" s="20"/>
      <c r="HCI18"/>
      <c r="HCJ18" s="20"/>
      <c r="HCK18"/>
      <c r="HCL18" s="20"/>
      <c r="HCM18"/>
      <c r="HCN18" s="20"/>
      <c r="HCO18"/>
      <c r="HCP18" s="20"/>
      <c r="HCQ18"/>
      <c r="HCR18" s="20"/>
      <c r="HCS18"/>
      <c r="HCT18" s="20"/>
      <c r="HCU18"/>
      <c r="HCV18" s="20"/>
      <c r="HCW18"/>
      <c r="HCX18" s="20"/>
      <c r="HCY18"/>
      <c r="HCZ18" s="20"/>
      <c r="HDA18"/>
      <c r="HDB18" s="20"/>
      <c r="HDC18"/>
      <c r="HDD18" s="20"/>
      <c r="HDE18"/>
      <c r="HDF18" s="20"/>
      <c r="HDG18"/>
      <c r="HDH18" s="20"/>
      <c r="HDI18"/>
      <c r="HDJ18" s="20"/>
      <c r="HDK18"/>
      <c r="HDL18" s="20"/>
      <c r="HDM18"/>
      <c r="HDN18" s="20"/>
      <c r="HDO18"/>
      <c r="HDP18" s="20"/>
      <c r="HDQ18"/>
      <c r="HDR18" s="20"/>
      <c r="HDS18"/>
      <c r="HDT18" s="20"/>
      <c r="HDU18"/>
      <c r="HDV18" s="20"/>
      <c r="HDW18"/>
      <c r="HDX18" s="20"/>
      <c r="HDY18"/>
      <c r="HDZ18" s="20"/>
      <c r="HEA18"/>
      <c r="HEB18" s="20"/>
      <c r="HEC18"/>
      <c r="HED18" s="20"/>
      <c r="HEE18"/>
      <c r="HEF18" s="20"/>
      <c r="HEG18"/>
      <c r="HEH18" s="20"/>
      <c r="HEI18"/>
      <c r="HEJ18" s="20"/>
      <c r="HEK18"/>
      <c r="HEL18" s="20"/>
      <c r="HEM18"/>
      <c r="HEN18" s="20"/>
      <c r="HEO18"/>
      <c r="HEP18" s="20"/>
      <c r="HEQ18"/>
      <c r="HER18" s="20"/>
      <c r="HES18"/>
      <c r="HET18" s="20"/>
      <c r="HEU18"/>
      <c r="HEV18" s="20"/>
      <c r="HEW18"/>
      <c r="HEX18" s="20"/>
      <c r="HEY18"/>
      <c r="HEZ18" s="20"/>
      <c r="HFA18"/>
      <c r="HFB18" s="20"/>
      <c r="HFC18"/>
      <c r="HFD18" s="20"/>
      <c r="HFE18"/>
      <c r="HFF18" s="20"/>
      <c r="HFG18"/>
      <c r="HFH18" s="20"/>
      <c r="HFI18"/>
      <c r="HFJ18" s="20"/>
      <c r="HFK18"/>
      <c r="HFL18" s="20"/>
      <c r="HFM18"/>
      <c r="HFN18" s="20"/>
      <c r="HFO18"/>
      <c r="HFP18" s="20"/>
      <c r="HFQ18"/>
      <c r="HFR18" s="20"/>
      <c r="HFS18"/>
      <c r="HFT18" s="20"/>
      <c r="HFU18"/>
      <c r="HFV18" s="20"/>
      <c r="HFW18"/>
      <c r="HFX18" s="20"/>
      <c r="HFY18"/>
      <c r="HFZ18" s="20"/>
      <c r="HGA18"/>
      <c r="HGB18" s="20"/>
      <c r="HGC18"/>
      <c r="HGD18" s="20"/>
      <c r="HGE18"/>
      <c r="HGF18" s="20"/>
      <c r="HGG18"/>
      <c r="HGH18" s="20"/>
      <c r="HGI18"/>
      <c r="HGJ18" s="20"/>
      <c r="HGK18"/>
      <c r="HGL18" s="20"/>
      <c r="HGM18"/>
      <c r="HGN18" s="20"/>
      <c r="HGO18"/>
      <c r="HGP18" s="20"/>
      <c r="HGQ18"/>
      <c r="HGR18" s="20"/>
      <c r="HGS18"/>
      <c r="HGT18" s="20"/>
      <c r="HGU18"/>
      <c r="HGV18" s="20"/>
      <c r="HGW18"/>
      <c r="HGX18" s="20"/>
      <c r="HGY18"/>
      <c r="HGZ18" s="20"/>
      <c r="HHA18"/>
      <c r="HHB18" s="20"/>
      <c r="HHC18"/>
      <c r="HHD18" s="20"/>
      <c r="HHE18"/>
      <c r="HHF18" s="20"/>
      <c r="HHG18"/>
      <c r="HHH18" s="20"/>
      <c r="HHI18"/>
      <c r="HHJ18" s="20"/>
      <c r="HHK18"/>
      <c r="HHL18" s="20"/>
      <c r="HHM18"/>
      <c r="HHN18" s="20"/>
      <c r="HHO18"/>
      <c r="HHP18" s="20"/>
      <c r="HHQ18"/>
      <c r="HHR18" s="20"/>
      <c r="HHS18"/>
      <c r="HHT18" s="20"/>
      <c r="HHU18"/>
      <c r="HHV18" s="20"/>
      <c r="HHW18"/>
      <c r="HHX18" s="20"/>
      <c r="HHY18"/>
      <c r="HHZ18" s="20"/>
      <c r="HIA18"/>
      <c r="HIB18" s="20"/>
      <c r="HIC18"/>
      <c r="HID18" s="20"/>
      <c r="HIE18"/>
      <c r="HIF18" s="20"/>
      <c r="HIG18"/>
      <c r="HIH18" s="20"/>
      <c r="HII18"/>
      <c r="HIJ18" s="20"/>
      <c r="HIK18"/>
      <c r="HIL18" s="20"/>
      <c r="HIM18"/>
      <c r="HIN18" s="20"/>
      <c r="HIO18"/>
      <c r="HIP18" s="20"/>
      <c r="HIQ18"/>
      <c r="HIR18" s="20"/>
      <c r="HIS18"/>
      <c r="HIT18" s="20"/>
      <c r="HIU18"/>
      <c r="HIV18" s="20"/>
      <c r="HIW18"/>
      <c r="HIX18" s="20"/>
      <c r="HIY18"/>
      <c r="HIZ18" s="20"/>
      <c r="HJA18"/>
      <c r="HJB18" s="20"/>
      <c r="HJC18"/>
      <c r="HJD18" s="20"/>
      <c r="HJE18"/>
      <c r="HJF18" s="20"/>
      <c r="HJG18"/>
      <c r="HJH18" s="20"/>
      <c r="HJI18"/>
      <c r="HJJ18" s="20"/>
      <c r="HJK18"/>
      <c r="HJL18" s="20"/>
      <c r="HJM18"/>
      <c r="HJN18" s="20"/>
      <c r="HJO18"/>
      <c r="HJP18" s="20"/>
      <c r="HJQ18"/>
      <c r="HJR18" s="20"/>
      <c r="HJS18"/>
      <c r="HJT18" s="20"/>
      <c r="HJU18"/>
      <c r="HJV18" s="20"/>
      <c r="HJW18"/>
      <c r="HJX18" s="20"/>
      <c r="HJY18"/>
      <c r="HJZ18" s="20"/>
      <c r="HKA18"/>
      <c r="HKB18" s="20"/>
      <c r="HKC18"/>
      <c r="HKD18" s="20"/>
      <c r="HKE18"/>
      <c r="HKF18" s="20"/>
      <c r="HKG18"/>
      <c r="HKH18" s="20"/>
      <c r="HKI18"/>
      <c r="HKJ18" s="20"/>
      <c r="HKK18"/>
      <c r="HKL18" s="20"/>
      <c r="HKM18"/>
      <c r="HKN18" s="20"/>
      <c r="HKO18"/>
      <c r="HKP18" s="20"/>
      <c r="HKQ18"/>
      <c r="HKR18" s="20"/>
      <c r="HKS18"/>
      <c r="HKT18" s="20"/>
      <c r="HKU18"/>
      <c r="HKV18" s="20"/>
      <c r="HKW18"/>
      <c r="HKX18" s="20"/>
      <c r="HKY18"/>
      <c r="HKZ18" s="20"/>
      <c r="HLA18"/>
      <c r="HLB18" s="20"/>
      <c r="HLC18"/>
      <c r="HLD18" s="20"/>
      <c r="HLE18"/>
      <c r="HLF18" s="20"/>
      <c r="HLG18"/>
      <c r="HLH18" s="20"/>
      <c r="HLI18"/>
      <c r="HLJ18" s="20"/>
      <c r="HLK18"/>
      <c r="HLL18" s="20"/>
      <c r="HLM18"/>
      <c r="HLN18" s="20"/>
      <c r="HLO18"/>
      <c r="HLP18" s="20"/>
      <c r="HLQ18"/>
      <c r="HLR18" s="20"/>
      <c r="HLS18"/>
      <c r="HLT18" s="20"/>
      <c r="HLU18"/>
      <c r="HLV18" s="20"/>
      <c r="HLW18"/>
      <c r="HLX18" s="20"/>
      <c r="HLY18"/>
      <c r="HLZ18" s="20"/>
      <c r="HMA18"/>
      <c r="HMB18" s="20"/>
      <c r="HMC18"/>
      <c r="HMD18" s="20"/>
      <c r="HME18"/>
      <c r="HMF18" s="20"/>
      <c r="HMG18"/>
      <c r="HMH18" s="20"/>
      <c r="HMI18"/>
      <c r="HMJ18" s="20"/>
      <c r="HMK18"/>
      <c r="HML18" s="20"/>
      <c r="HMM18"/>
      <c r="HMN18" s="20"/>
      <c r="HMO18"/>
      <c r="HMP18" s="20"/>
      <c r="HMQ18"/>
      <c r="HMR18" s="20"/>
      <c r="HMS18"/>
      <c r="HMT18" s="20"/>
      <c r="HMU18"/>
      <c r="HMV18" s="20"/>
      <c r="HMW18"/>
      <c r="HMX18" s="20"/>
      <c r="HMY18"/>
      <c r="HMZ18" s="20"/>
      <c r="HNA18"/>
      <c r="HNB18" s="20"/>
      <c r="HNC18"/>
      <c r="HND18" s="20"/>
      <c r="HNE18"/>
      <c r="HNF18" s="20"/>
      <c r="HNG18"/>
      <c r="HNH18" s="20"/>
      <c r="HNI18"/>
      <c r="HNJ18" s="20"/>
      <c r="HNK18"/>
      <c r="HNL18" s="20"/>
      <c r="HNM18"/>
      <c r="HNN18" s="20"/>
      <c r="HNO18"/>
      <c r="HNP18" s="20"/>
      <c r="HNQ18"/>
      <c r="HNR18" s="20"/>
      <c r="HNS18"/>
      <c r="HNT18" s="20"/>
      <c r="HNU18"/>
      <c r="HNV18" s="20"/>
      <c r="HNW18"/>
      <c r="HNX18" s="20"/>
      <c r="HNY18"/>
      <c r="HNZ18" s="20"/>
      <c r="HOA18"/>
      <c r="HOB18" s="20"/>
      <c r="HOC18"/>
      <c r="HOD18" s="20"/>
      <c r="HOE18"/>
      <c r="HOF18" s="20"/>
      <c r="HOG18"/>
      <c r="HOH18" s="20"/>
      <c r="HOI18"/>
      <c r="HOJ18" s="20"/>
      <c r="HOK18"/>
      <c r="HOL18" s="20"/>
      <c r="HOM18"/>
      <c r="HON18" s="20"/>
      <c r="HOO18"/>
      <c r="HOP18" s="20"/>
      <c r="HOQ18"/>
      <c r="HOR18" s="20"/>
      <c r="HOS18"/>
      <c r="HOT18" s="20"/>
      <c r="HOU18"/>
      <c r="HOV18" s="20"/>
      <c r="HOW18"/>
      <c r="HOX18" s="20"/>
      <c r="HOY18"/>
      <c r="HOZ18" s="20"/>
      <c r="HPA18"/>
      <c r="HPB18" s="20"/>
      <c r="HPC18"/>
      <c r="HPD18" s="20"/>
      <c r="HPE18"/>
      <c r="HPF18" s="20"/>
      <c r="HPG18"/>
      <c r="HPH18" s="20"/>
      <c r="HPI18"/>
      <c r="HPJ18" s="20"/>
      <c r="HPK18"/>
      <c r="HPL18" s="20"/>
      <c r="HPM18"/>
      <c r="HPN18" s="20"/>
      <c r="HPO18"/>
      <c r="HPP18" s="20"/>
      <c r="HPQ18"/>
      <c r="HPR18" s="20"/>
      <c r="HPS18"/>
      <c r="HPT18" s="20"/>
      <c r="HPU18"/>
      <c r="HPV18" s="20"/>
      <c r="HPW18"/>
      <c r="HPX18" s="20"/>
      <c r="HPY18"/>
      <c r="HPZ18" s="20"/>
      <c r="HQA18"/>
      <c r="HQB18" s="20"/>
      <c r="HQC18"/>
      <c r="HQD18" s="20"/>
      <c r="HQE18"/>
      <c r="HQF18" s="20"/>
      <c r="HQG18"/>
      <c r="HQH18" s="20"/>
      <c r="HQI18"/>
      <c r="HQJ18" s="20"/>
      <c r="HQK18"/>
      <c r="HQL18" s="20"/>
      <c r="HQM18"/>
      <c r="HQN18" s="20"/>
      <c r="HQO18"/>
      <c r="HQP18" s="20"/>
      <c r="HQQ18"/>
      <c r="HQR18" s="20"/>
      <c r="HQS18"/>
      <c r="HQT18" s="20"/>
      <c r="HQU18"/>
      <c r="HQV18" s="20"/>
      <c r="HQW18"/>
      <c r="HQX18" s="20"/>
      <c r="HQY18"/>
      <c r="HQZ18" s="20"/>
      <c r="HRA18"/>
      <c r="HRB18" s="20"/>
      <c r="HRC18"/>
      <c r="HRD18" s="20"/>
      <c r="HRE18"/>
      <c r="HRF18" s="20"/>
      <c r="HRG18"/>
      <c r="HRH18" s="20"/>
      <c r="HRI18"/>
      <c r="HRJ18" s="20"/>
      <c r="HRK18"/>
      <c r="HRL18" s="20"/>
      <c r="HRM18"/>
      <c r="HRN18" s="20"/>
      <c r="HRO18"/>
      <c r="HRP18" s="20"/>
      <c r="HRQ18"/>
      <c r="HRR18" s="20"/>
      <c r="HRS18"/>
      <c r="HRT18" s="20"/>
      <c r="HRU18"/>
      <c r="HRV18" s="20"/>
      <c r="HRW18"/>
      <c r="HRX18" s="20"/>
      <c r="HRY18"/>
      <c r="HRZ18" s="20"/>
      <c r="HSA18"/>
      <c r="HSB18" s="20"/>
      <c r="HSC18"/>
      <c r="HSD18" s="20"/>
      <c r="HSE18"/>
      <c r="HSF18" s="20"/>
      <c r="HSG18"/>
      <c r="HSH18" s="20"/>
      <c r="HSI18"/>
      <c r="HSJ18" s="20"/>
      <c r="HSK18"/>
      <c r="HSL18" s="20"/>
      <c r="HSM18"/>
      <c r="HSN18" s="20"/>
      <c r="HSO18"/>
      <c r="HSP18" s="20"/>
      <c r="HSQ18"/>
      <c r="HSR18" s="20"/>
      <c r="HSS18"/>
      <c r="HST18" s="20"/>
      <c r="HSU18"/>
      <c r="HSV18" s="20"/>
      <c r="HSW18"/>
      <c r="HSX18" s="20"/>
      <c r="HSY18"/>
      <c r="HSZ18" s="20"/>
      <c r="HTA18"/>
      <c r="HTB18" s="20"/>
      <c r="HTC18"/>
      <c r="HTD18" s="20"/>
      <c r="HTE18"/>
      <c r="HTF18" s="20"/>
      <c r="HTG18"/>
      <c r="HTH18" s="20"/>
      <c r="HTI18"/>
      <c r="HTJ18" s="20"/>
      <c r="HTK18"/>
      <c r="HTL18" s="20"/>
      <c r="HTM18"/>
      <c r="HTN18" s="20"/>
      <c r="HTO18"/>
      <c r="HTP18" s="20"/>
      <c r="HTQ18"/>
      <c r="HTR18" s="20"/>
      <c r="HTS18"/>
      <c r="HTT18" s="20"/>
      <c r="HTU18"/>
      <c r="HTV18" s="20"/>
      <c r="HTW18"/>
      <c r="HTX18" s="20"/>
      <c r="HTY18"/>
      <c r="HTZ18" s="20"/>
      <c r="HUA18"/>
      <c r="HUB18" s="20"/>
      <c r="HUC18"/>
      <c r="HUD18" s="20"/>
      <c r="HUE18"/>
      <c r="HUF18" s="20"/>
      <c r="HUG18"/>
      <c r="HUH18" s="20"/>
      <c r="HUI18"/>
      <c r="HUJ18" s="20"/>
      <c r="HUK18"/>
      <c r="HUL18" s="20"/>
      <c r="HUM18"/>
      <c r="HUN18" s="20"/>
      <c r="HUO18"/>
      <c r="HUP18" s="20"/>
      <c r="HUQ18"/>
      <c r="HUR18" s="20"/>
      <c r="HUS18"/>
      <c r="HUT18" s="20"/>
      <c r="HUU18"/>
      <c r="HUV18" s="20"/>
      <c r="HUW18"/>
      <c r="HUX18" s="20"/>
      <c r="HUY18"/>
      <c r="HUZ18" s="20"/>
      <c r="HVA18"/>
      <c r="HVB18" s="20"/>
      <c r="HVC18"/>
      <c r="HVD18" s="20"/>
      <c r="HVE18"/>
      <c r="HVF18" s="20"/>
      <c r="HVG18"/>
      <c r="HVH18" s="20"/>
      <c r="HVI18"/>
      <c r="HVJ18" s="20"/>
      <c r="HVK18"/>
      <c r="HVL18" s="20"/>
      <c r="HVM18"/>
      <c r="HVN18" s="20"/>
      <c r="HVO18"/>
      <c r="HVP18" s="20"/>
      <c r="HVQ18"/>
      <c r="HVR18" s="20"/>
      <c r="HVS18"/>
      <c r="HVT18" s="20"/>
      <c r="HVU18"/>
      <c r="HVV18" s="20"/>
      <c r="HVW18"/>
      <c r="HVX18" s="20"/>
      <c r="HVY18"/>
      <c r="HVZ18" s="20"/>
      <c r="HWA18"/>
      <c r="HWB18" s="20"/>
      <c r="HWC18"/>
      <c r="HWD18" s="20"/>
      <c r="HWE18"/>
      <c r="HWF18" s="20"/>
      <c r="HWG18"/>
      <c r="HWH18" s="20"/>
      <c r="HWI18"/>
      <c r="HWJ18" s="20"/>
      <c r="HWK18"/>
      <c r="HWL18" s="20"/>
      <c r="HWM18"/>
      <c r="HWN18" s="20"/>
      <c r="HWO18"/>
      <c r="HWP18" s="20"/>
      <c r="HWQ18"/>
      <c r="HWR18" s="20"/>
      <c r="HWS18"/>
      <c r="HWT18" s="20"/>
      <c r="HWU18"/>
      <c r="HWV18" s="20"/>
      <c r="HWW18"/>
      <c r="HWX18" s="20"/>
      <c r="HWY18"/>
      <c r="HWZ18" s="20"/>
      <c r="HXA18"/>
      <c r="HXB18" s="20"/>
      <c r="HXC18"/>
      <c r="HXD18" s="20"/>
      <c r="HXE18"/>
      <c r="HXF18" s="20"/>
      <c r="HXG18"/>
      <c r="HXH18" s="20"/>
      <c r="HXI18"/>
      <c r="HXJ18" s="20"/>
      <c r="HXK18"/>
      <c r="HXL18" s="20"/>
      <c r="HXM18"/>
      <c r="HXN18" s="20"/>
      <c r="HXO18"/>
      <c r="HXP18" s="20"/>
      <c r="HXQ18"/>
      <c r="HXR18" s="20"/>
      <c r="HXS18"/>
      <c r="HXT18" s="20"/>
      <c r="HXU18"/>
      <c r="HXV18" s="20"/>
      <c r="HXW18"/>
      <c r="HXX18" s="20"/>
      <c r="HXY18"/>
      <c r="HXZ18" s="20"/>
      <c r="HYA18"/>
      <c r="HYB18" s="20"/>
      <c r="HYC18"/>
      <c r="HYD18" s="20"/>
      <c r="HYE18"/>
      <c r="HYF18" s="20"/>
      <c r="HYG18"/>
      <c r="HYH18" s="20"/>
      <c r="HYI18"/>
      <c r="HYJ18" s="20"/>
      <c r="HYK18"/>
      <c r="HYL18" s="20"/>
      <c r="HYM18"/>
      <c r="HYN18" s="20"/>
      <c r="HYO18"/>
      <c r="HYP18" s="20"/>
      <c r="HYQ18"/>
      <c r="HYR18" s="20"/>
      <c r="HYS18"/>
      <c r="HYT18" s="20"/>
      <c r="HYU18"/>
      <c r="HYV18" s="20"/>
      <c r="HYW18"/>
      <c r="HYX18" s="20"/>
      <c r="HYY18"/>
      <c r="HYZ18" s="20"/>
      <c r="HZA18"/>
      <c r="HZB18" s="20"/>
      <c r="HZC18"/>
      <c r="HZD18" s="20"/>
      <c r="HZE18"/>
      <c r="HZF18" s="20"/>
      <c r="HZG18"/>
      <c r="HZH18" s="20"/>
      <c r="HZI18"/>
      <c r="HZJ18" s="20"/>
      <c r="HZK18"/>
      <c r="HZL18" s="20"/>
      <c r="HZM18"/>
      <c r="HZN18" s="20"/>
      <c r="HZO18"/>
      <c r="HZP18" s="20"/>
      <c r="HZQ18"/>
      <c r="HZR18" s="20"/>
      <c r="HZS18"/>
      <c r="HZT18" s="20"/>
      <c r="HZU18"/>
      <c r="HZV18" s="20"/>
      <c r="HZW18"/>
      <c r="HZX18" s="20"/>
      <c r="HZY18"/>
      <c r="HZZ18" s="20"/>
      <c r="IAA18"/>
      <c r="IAB18" s="20"/>
      <c r="IAC18"/>
      <c r="IAD18" s="20"/>
      <c r="IAE18"/>
      <c r="IAF18" s="20"/>
      <c r="IAG18"/>
      <c r="IAH18" s="20"/>
      <c r="IAI18"/>
      <c r="IAJ18" s="20"/>
      <c r="IAK18"/>
      <c r="IAL18" s="20"/>
      <c r="IAM18"/>
      <c r="IAN18" s="20"/>
      <c r="IAO18"/>
      <c r="IAP18" s="20"/>
      <c r="IAQ18"/>
      <c r="IAR18" s="20"/>
      <c r="IAS18"/>
      <c r="IAT18" s="20"/>
      <c r="IAU18"/>
      <c r="IAV18" s="20"/>
      <c r="IAW18"/>
      <c r="IAX18" s="20"/>
      <c r="IAY18"/>
      <c r="IAZ18" s="20"/>
      <c r="IBA18"/>
      <c r="IBB18" s="20"/>
      <c r="IBC18"/>
      <c r="IBD18" s="20"/>
      <c r="IBE18"/>
      <c r="IBF18" s="20"/>
      <c r="IBG18"/>
      <c r="IBH18" s="20"/>
      <c r="IBI18"/>
      <c r="IBJ18" s="20"/>
      <c r="IBK18"/>
      <c r="IBL18" s="20"/>
      <c r="IBM18"/>
      <c r="IBN18" s="20"/>
      <c r="IBO18"/>
      <c r="IBP18" s="20"/>
      <c r="IBQ18"/>
      <c r="IBR18" s="20"/>
      <c r="IBS18"/>
      <c r="IBT18" s="20"/>
      <c r="IBU18"/>
      <c r="IBV18" s="20"/>
      <c r="IBW18"/>
      <c r="IBX18" s="20"/>
      <c r="IBY18"/>
      <c r="IBZ18" s="20"/>
      <c r="ICA18"/>
      <c r="ICB18" s="20"/>
      <c r="ICC18"/>
      <c r="ICD18" s="20"/>
      <c r="ICE18"/>
      <c r="ICF18" s="20"/>
      <c r="ICG18"/>
      <c r="ICH18" s="20"/>
      <c r="ICI18"/>
      <c r="ICJ18" s="20"/>
      <c r="ICK18"/>
      <c r="ICL18" s="20"/>
      <c r="ICM18"/>
      <c r="ICN18" s="20"/>
      <c r="ICO18"/>
      <c r="ICP18" s="20"/>
      <c r="ICQ18"/>
      <c r="ICR18" s="20"/>
      <c r="ICS18"/>
      <c r="ICT18" s="20"/>
      <c r="ICU18"/>
      <c r="ICV18" s="20"/>
      <c r="ICW18"/>
      <c r="ICX18" s="20"/>
      <c r="ICY18"/>
      <c r="ICZ18" s="20"/>
      <c r="IDA18"/>
      <c r="IDB18" s="20"/>
      <c r="IDC18"/>
      <c r="IDD18" s="20"/>
      <c r="IDE18"/>
      <c r="IDF18" s="20"/>
      <c r="IDG18"/>
      <c r="IDH18" s="20"/>
      <c r="IDI18"/>
      <c r="IDJ18" s="20"/>
      <c r="IDK18"/>
      <c r="IDL18" s="20"/>
      <c r="IDM18"/>
      <c r="IDN18" s="20"/>
      <c r="IDO18"/>
      <c r="IDP18" s="20"/>
      <c r="IDQ18"/>
      <c r="IDR18" s="20"/>
      <c r="IDS18"/>
      <c r="IDT18" s="20"/>
      <c r="IDU18"/>
      <c r="IDV18" s="20"/>
      <c r="IDW18"/>
      <c r="IDX18" s="20"/>
      <c r="IDY18"/>
      <c r="IDZ18" s="20"/>
      <c r="IEA18"/>
      <c r="IEB18" s="20"/>
      <c r="IEC18"/>
      <c r="IED18" s="20"/>
      <c r="IEE18"/>
      <c r="IEF18" s="20"/>
      <c r="IEG18"/>
      <c r="IEH18" s="20"/>
      <c r="IEI18"/>
      <c r="IEJ18" s="20"/>
      <c r="IEK18"/>
      <c r="IEL18" s="20"/>
      <c r="IEM18"/>
      <c r="IEN18" s="20"/>
      <c r="IEO18"/>
      <c r="IEP18" s="20"/>
      <c r="IEQ18"/>
      <c r="IER18" s="20"/>
      <c r="IES18"/>
      <c r="IET18" s="20"/>
      <c r="IEU18"/>
      <c r="IEV18" s="20"/>
      <c r="IEW18"/>
      <c r="IEX18" s="20"/>
      <c r="IEY18"/>
      <c r="IEZ18" s="20"/>
      <c r="IFA18"/>
      <c r="IFB18" s="20"/>
      <c r="IFC18"/>
      <c r="IFD18" s="20"/>
      <c r="IFE18"/>
      <c r="IFF18" s="20"/>
      <c r="IFG18"/>
      <c r="IFH18" s="20"/>
      <c r="IFI18"/>
      <c r="IFJ18" s="20"/>
      <c r="IFK18"/>
      <c r="IFL18" s="20"/>
      <c r="IFM18"/>
      <c r="IFN18" s="20"/>
      <c r="IFO18"/>
      <c r="IFP18" s="20"/>
      <c r="IFQ18"/>
      <c r="IFR18" s="20"/>
      <c r="IFS18"/>
      <c r="IFT18" s="20"/>
      <c r="IFU18"/>
      <c r="IFV18" s="20"/>
      <c r="IFW18"/>
      <c r="IFX18" s="20"/>
      <c r="IFY18"/>
      <c r="IFZ18" s="20"/>
      <c r="IGA18"/>
      <c r="IGB18" s="20"/>
      <c r="IGC18"/>
      <c r="IGD18" s="20"/>
      <c r="IGE18"/>
      <c r="IGF18" s="20"/>
      <c r="IGG18"/>
      <c r="IGH18" s="20"/>
      <c r="IGI18"/>
      <c r="IGJ18" s="20"/>
      <c r="IGK18"/>
      <c r="IGL18" s="20"/>
      <c r="IGM18"/>
      <c r="IGN18" s="20"/>
      <c r="IGO18"/>
      <c r="IGP18" s="20"/>
      <c r="IGQ18"/>
      <c r="IGR18" s="20"/>
      <c r="IGS18"/>
      <c r="IGT18" s="20"/>
      <c r="IGU18"/>
      <c r="IGV18" s="20"/>
      <c r="IGW18"/>
      <c r="IGX18" s="20"/>
      <c r="IGY18"/>
      <c r="IGZ18" s="20"/>
      <c r="IHA18"/>
      <c r="IHB18" s="20"/>
      <c r="IHC18"/>
      <c r="IHD18" s="20"/>
      <c r="IHE18"/>
      <c r="IHF18" s="20"/>
      <c r="IHG18"/>
      <c r="IHH18" s="20"/>
      <c r="IHI18"/>
      <c r="IHJ18" s="20"/>
      <c r="IHK18"/>
      <c r="IHL18" s="20"/>
      <c r="IHM18"/>
      <c r="IHN18" s="20"/>
      <c r="IHO18"/>
      <c r="IHP18" s="20"/>
      <c r="IHQ18"/>
      <c r="IHR18" s="20"/>
      <c r="IHS18"/>
      <c r="IHT18" s="20"/>
      <c r="IHU18"/>
      <c r="IHV18" s="20"/>
      <c r="IHW18"/>
      <c r="IHX18" s="20"/>
      <c r="IHY18"/>
      <c r="IHZ18" s="20"/>
      <c r="IIA18"/>
      <c r="IIB18" s="20"/>
      <c r="IIC18"/>
      <c r="IID18" s="20"/>
      <c r="IIE18"/>
      <c r="IIF18" s="20"/>
      <c r="IIG18"/>
      <c r="IIH18" s="20"/>
      <c r="III18"/>
      <c r="IIJ18" s="20"/>
      <c r="IIK18"/>
      <c r="IIL18" s="20"/>
      <c r="IIM18"/>
      <c r="IIN18" s="20"/>
      <c r="IIO18"/>
      <c r="IIP18" s="20"/>
      <c r="IIQ18"/>
      <c r="IIR18" s="20"/>
      <c r="IIS18"/>
      <c r="IIT18" s="20"/>
      <c r="IIU18"/>
      <c r="IIV18" s="20"/>
      <c r="IIW18"/>
      <c r="IIX18" s="20"/>
      <c r="IIY18"/>
      <c r="IIZ18" s="20"/>
      <c r="IJA18"/>
      <c r="IJB18" s="20"/>
      <c r="IJC18"/>
      <c r="IJD18" s="20"/>
      <c r="IJE18"/>
      <c r="IJF18" s="20"/>
      <c r="IJG18"/>
      <c r="IJH18" s="20"/>
      <c r="IJI18"/>
      <c r="IJJ18" s="20"/>
      <c r="IJK18"/>
      <c r="IJL18" s="20"/>
      <c r="IJM18"/>
      <c r="IJN18" s="20"/>
      <c r="IJO18"/>
      <c r="IJP18" s="20"/>
      <c r="IJQ18"/>
      <c r="IJR18" s="20"/>
      <c r="IJS18"/>
      <c r="IJT18" s="20"/>
      <c r="IJU18"/>
      <c r="IJV18" s="20"/>
      <c r="IJW18"/>
      <c r="IJX18" s="20"/>
      <c r="IJY18"/>
      <c r="IJZ18" s="20"/>
      <c r="IKA18"/>
      <c r="IKB18" s="20"/>
      <c r="IKC18"/>
      <c r="IKD18" s="20"/>
      <c r="IKE18"/>
      <c r="IKF18" s="20"/>
      <c r="IKG18"/>
      <c r="IKH18" s="20"/>
      <c r="IKI18"/>
      <c r="IKJ18" s="20"/>
      <c r="IKK18"/>
      <c r="IKL18" s="20"/>
      <c r="IKM18"/>
      <c r="IKN18" s="20"/>
      <c r="IKO18"/>
      <c r="IKP18" s="20"/>
      <c r="IKQ18"/>
      <c r="IKR18" s="20"/>
      <c r="IKS18"/>
      <c r="IKT18" s="20"/>
      <c r="IKU18"/>
      <c r="IKV18" s="20"/>
      <c r="IKW18"/>
      <c r="IKX18" s="20"/>
      <c r="IKY18"/>
      <c r="IKZ18" s="20"/>
      <c r="ILA18"/>
      <c r="ILB18" s="20"/>
      <c r="ILC18"/>
      <c r="ILD18" s="20"/>
      <c r="ILE18"/>
      <c r="ILF18" s="20"/>
      <c r="ILG18"/>
      <c r="ILH18" s="20"/>
      <c r="ILI18"/>
      <c r="ILJ18" s="20"/>
      <c r="ILK18"/>
      <c r="ILL18" s="20"/>
      <c r="ILM18"/>
      <c r="ILN18" s="20"/>
      <c r="ILO18"/>
      <c r="ILP18" s="20"/>
      <c r="ILQ18"/>
      <c r="ILR18" s="20"/>
      <c r="ILS18"/>
      <c r="ILT18" s="20"/>
      <c r="ILU18"/>
      <c r="ILV18" s="20"/>
      <c r="ILW18"/>
      <c r="ILX18" s="20"/>
      <c r="ILY18"/>
      <c r="ILZ18" s="20"/>
      <c r="IMA18"/>
      <c r="IMB18" s="20"/>
      <c r="IMC18"/>
      <c r="IMD18" s="20"/>
      <c r="IME18"/>
      <c r="IMF18" s="20"/>
      <c r="IMG18"/>
      <c r="IMH18" s="20"/>
      <c r="IMI18"/>
      <c r="IMJ18" s="20"/>
      <c r="IMK18"/>
      <c r="IML18" s="20"/>
      <c r="IMM18"/>
      <c r="IMN18" s="20"/>
      <c r="IMO18"/>
      <c r="IMP18" s="20"/>
      <c r="IMQ18"/>
      <c r="IMR18" s="20"/>
      <c r="IMS18"/>
      <c r="IMT18" s="20"/>
      <c r="IMU18"/>
      <c r="IMV18" s="20"/>
      <c r="IMW18"/>
      <c r="IMX18" s="20"/>
      <c r="IMY18"/>
      <c r="IMZ18" s="20"/>
      <c r="INA18"/>
      <c r="INB18" s="20"/>
      <c r="INC18"/>
      <c r="IND18" s="20"/>
      <c r="INE18"/>
      <c r="INF18" s="20"/>
      <c r="ING18"/>
      <c r="INH18" s="20"/>
      <c r="INI18"/>
      <c r="INJ18" s="20"/>
      <c r="INK18"/>
      <c r="INL18" s="20"/>
      <c r="INM18"/>
      <c r="INN18" s="20"/>
      <c r="INO18"/>
      <c r="INP18" s="20"/>
      <c r="INQ18"/>
      <c r="INR18" s="20"/>
      <c r="INS18"/>
      <c r="INT18" s="20"/>
      <c r="INU18"/>
      <c r="INV18" s="20"/>
      <c r="INW18"/>
      <c r="INX18" s="20"/>
      <c r="INY18"/>
      <c r="INZ18" s="20"/>
      <c r="IOA18"/>
      <c r="IOB18" s="20"/>
      <c r="IOC18"/>
      <c r="IOD18" s="20"/>
      <c r="IOE18"/>
      <c r="IOF18" s="20"/>
      <c r="IOG18"/>
      <c r="IOH18" s="20"/>
      <c r="IOI18"/>
      <c r="IOJ18" s="20"/>
      <c r="IOK18"/>
      <c r="IOL18" s="20"/>
      <c r="IOM18"/>
      <c r="ION18" s="20"/>
      <c r="IOO18"/>
      <c r="IOP18" s="20"/>
      <c r="IOQ18"/>
      <c r="IOR18" s="20"/>
      <c r="IOS18"/>
      <c r="IOT18" s="20"/>
      <c r="IOU18"/>
      <c r="IOV18" s="20"/>
      <c r="IOW18"/>
      <c r="IOX18" s="20"/>
      <c r="IOY18"/>
      <c r="IOZ18" s="20"/>
      <c r="IPA18"/>
      <c r="IPB18" s="20"/>
      <c r="IPC18"/>
      <c r="IPD18" s="20"/>
      <c r="IPE18"/>
      <c r="IPF18" s="20"/>
      <c r="IPG18"/>
      <c r="IPH18" s="20"/>
      <c r="IPI18"/>
      <c r="IPJ18" s="20"/>
      <c r="IPK18"/>
      <c r="IPL18" s="20"/>
      <c r="IPM18"/>
      <c r="IPN18" s="20"/>
      <c r="IPO18"/>
      <c r="IPP18" s="20"/>
      <c r="IPQ18"/>
      <c r="IPR18" s="20"/>
      <c r="IPS18"/>
      <c r="IPT18" s="20"/>
      <c r="IPU18"/>
      <c r="IPV18" s="20"/>
      <c r="IPW18"/>
      <c r="IPX18" s="20"/>
      <c r="IPY18"/>
      <c r="IPZ18" s="20"/>
      <c r="IQA18"/>
      <c r="IQB18" s="20"/>
      <c r="IQC18"/>
      <c r="IQD18" s="20"/>
      <c r="IQE18"/>
      <c r="IQF18" s="20"/>
      <c r="IQG18"/>
      <c r="IQH18" s="20"/>
      <c r="IQI18"/>
      <c r="IQJ18" s="20"/>
      <c r="IQK18"/>
      <c r="IQL18" s="20"/>
      <c r="IQM18"/>
      <c r="IQN18" s="20"/>
      <c r="IQO18"/>
      <c r="IQP18" s="20"/>
      <c r="IQQ18"/>
      <c r="IQR18" s="20"/>
      <c r="IQS18"/>
      <c r="IQT18" s="20"/>
      <c r="IQU18"/>
      <c r="IQV18" s="20"/>
      <c r="IQW18"/>
      <c r="IQX18" s="20"/>
      <c r="IQY18"/>
      <c r="IQZ18" s="20"/>
      <c r="IRA18"/>
      <c r="IRB18" s="20"/>
      <c r="IRC18"/>
      <c r="IRD18" s="20"/>
      <c r="IRE18"/>
      <c r="IRF18" s="20"/>
      <c r="IRG18"/>
      <c r="IRH18" s="20"/>
      <c r="IRI18"/>
      <c r="IRJ18" s="20"/>
      <c r="IRK18"/>
      <c r="IRL18" s="20"/>
      <c r="IRM18"/>
      <c r="IRN18" s="20"/>
      <c r="IRO18"/>
      <c r="IRP18" s="20"/>
      <c r="IRQ18"/>
      <c r="IRR18" s="20"/>
      <c r="IRS18"/>
      <c r="IRT18" s="20"/>
      <c r="IRU18"/>
      <c r="IRV18" s="20"/>
      <c r="IRW18"/>
      <c r="IRX18" s="20"/>
      <c r="IRY18"/>
      <c r="IRZ18" s="20"/>
      <c r="ISA18"/>
      <c r="ISB18" s="20"/>
      <c r="ISC18"/>
      <c r="ISD18" s="20"/>
      <c r="ISE18"/>
      <c r="ISF18" s="20"/>
      <c r="ISG18"/>
      <c r="ISH18" s="20"/>
      <c r="ISI18"/>
      <c r="ISJ18" s="20"/>
      <c r="ISK18"/>
      <c r="ISL18" s="20"/>
      <c r="ISM18"/>
      <c r="ISN18" s="20"/>
      <c r="ISO18"/>
      <c r="ISP18" s="20"/>
      <c r="ISQ18"/>
      <c r="ISR18" s="20"/>
      <c r="ISS18"/>
      <c r="IST18" s="20"/>
      <c r="ISU18"/>
      <c r="ISV18" s="20"/>
      <c r="ISW18"/>
      <c r="ISX18" s="20"/>
      <c r="ISY18"/>
      <c r="ISZ18" s="20"/>
      <c r="ITA18"/>
      <c r="ITB18" s="20"/>
      <c r="ITC18"/>
      <c r="ITD18" s="20"/>
      <c r="ITE18"/>
      <c r="ITF18" s="20"/>
      <c r="ITG18"/>
      <c r="ITH18" s="20"/>
      <c r="ITI18"/>
      <c r="ITJ18" s="20"/>
      <c r="ITK18"/>
      <c r="ITL18" s="20"/>
      <c r="ITM18"/>
      <c r="ITN18" s="20"/>
      <c r="ITO18"/>
      <c r="ITP18" s="20"/>
      <c r="ITQ18"/>
      <c r="ITR18" s="20"/>
      <c r="ITS18"/>
      <c r="ITT18" s="20"/>
      <c r="ITU18"/>
      <c r="ITV18" s="20"/>
      <c r="ITW18"/>
      <c r="ITX18" s="20"/>
      <c r="ITY18"/>
      <c r="ITZ18" s="20"/>
      <c r="IUA18"/>
      <c r="IUB18" s="20"/>
      <c r="IUC18"/>
      <c r="IUD18" s="20"/>
      <c r="IUE18"/>
      <c r="IUF18" s="20"/>
      <c r="IUG18"/>
      <c r="IUH18" s="20"/>
      <c r="IUI18"/>
      <c r="IUJ18" s="20"/>
      <c r="IUK18"/>
      <c r="IUL18" s="20"/>
      <c r="IUM18"/>
      <c r="IUN18" s="20"/>
      <c r="IUO18"/>
      <c r="IUP18" s="20"/>
      <c r="IUQ18"/>
      <c r="IUR18" s="20"/>
      <c r="IUS18"/>
      <c r="IUT18" s="20"/>
      <c r="IUU18"/>
      <c r="IUV18" s="20"/>
      <c r="IUW18"/>
      <c r="IUX18" s="20"/>
      <c r="IUY18"/>
      <c r="IUZ18" s="20"/>
      <c r="IVA18"/>
      <c r="IVB18" s="20"/>
      <c r="IVC18"/>
      <c r="IVD18" s="20"/>
      <c r="IVE18"/>
      <c r="IVF18" s="20"/>
      <c r="IVG18"/>
      <c r="IVH18" s="20"/>
      <c r="IVI18"/>
      <c r="IVJ18" s="20"/>
      <c r="IVK18"/>
      <c r="IVL18" s="20"/>
      <c r="IVM18"/>
      <c r="IVN18" s="20"/>
      <c r="IVO18"/>
      <c r="IVP18" s="20"/>
      <c r="IVQ18"/>
      <c r="IVR18" s="20"/>
      <c r="IVS18"/>
      <c r="IVT18" s="20"/>
      <c r="IVU18"/>
      <c r="IVV18" s="20"/>
      <c r="IVW18"/>
      <c r="IVX18" s="20"/>
      <c r="IVY18"/>
      <c r="IVZ18" s="20"/>
      <c r="IWA18"/>
      <c r="IWB18" s="20"/>
      <c r="IWC18"/>
      <c r="IWD18" s="20"/>
      <c r="IWE18"/>
      <c r="IWF18" s="20"/>
      <c r="IWG18"/>
      <c r="IWH18" s="20"/>
      <c r="IWI18"/>
      <c r="IWJ18" s="20"/>
      <c r="IWK18"/>
      <c r="IWL18" s="20"/>
      <c r="IWM18"/>
      <c r="IWN18" s="20"/>
      <c r="IWO18"/>
      <c r="IWP18" s="20"/>
      <c r="IWQ18"/>
      <c r="IWR18" s="20"/>
      <c r="IWS18"/>
      <c r="IWT18" s="20"/>
      <c r="IWU18"/>
      <c r="IWV18" s="20"/>
      <c r="IWW18"/>
      <c r="IWX18" s="20"/>
      <c r="IWY18"/>
      <c r="IWZ18" s="20"/>
      <c r="IXA18"/>
      <c r="IXB18" s="20"/>
      <c r="IXC18"/>
      <c r="IXD18" s="20"/>
      <c r="IXE18"/>
      <c r="IXF18" s="20"/>
      <c r="IXG18"/>
      <c r="IXH18" s="20"/>
      <c r="IXI18"/>
      <c r="IXJ18" s="20"/>
      <c r="IXK18"/>
      <c r="IXL18" s="20"/>
      <c r="IXM18"/>
      <c r="IXN18" s="20"/>
      <c r="IXO18"/>
      <c r="IXP18" s="20"/>
      <c r="IXQ18"/>
      <c r="IXR18" s="20"/>
      <c r="IXS18"/>
      <c r="IXT18" s="20"/>
      <c r="IXU18"/>
      <c r="IXV18" s="20"/>
      <c r="IXW18"/>
      <c r="IXX18" s="20"/>
      <c r="IXY18"/>
      <c r="IXZ18" s="20"/>
      <c r="IYA18"/>
      <c r="IYB18" s="20"/>
      <c r="IYC18"/>
      <c r="IYD18" s="20"/>
      <c r="IYE18"/>
      <c r="IYF18" s="20"/>
      <c r="IYG18"/>
      <c r="IYH18" s="20"/>
      <c r="IYI18"/>
      <c r="IYJ18" s="20"/>
      <c r="IYK18"/>
      <c r="IYL18" s="20"/>
      <c r="IYM18"/>
      <c r="IYN18" s="20"/>
      <c r="IYO18"/>
      <c r="IYP18" s="20"/>
      <c r="IYQ18"/>
      <c r="IYR18" s="20"/>
      <c r="IYS18"/>
      <c r="IYT18" s="20"/>
      <c r="IYU18"/>
      <c r="IYV18" s="20"/>
      <c r="IYW18"/>
      <c r="IYX18" s="20"/>
      <c r="IYY18"/>
      <c r="IYZ18" s="20"/>
      <c r="IZA18"/>
      <c r="IZB18" s="20"/>
      <c r="IZC18"/>
      <c r="IZD18" s="20"/>
      <c r="IZE18"/>
      <c r="IZF18" s="20"/>
      <c r="IZG18"/>
      <c r="IZH18" s="20"/>
      <c r="IZI18"/>
      <c r="IZJ18" s="20"/>
      <c r="IZK18"/>
      <c r="IZL18" s="20"/>
      <c r="IZM18"/>
      <c r="IZN18" s="20"/>
      <c r="IZO18"/>
      <c r="IZP18" s="20"/>
      <c r="IZQ18"/>
      <c r="IZR18" s="20"/>
      <c r="IZS18"/>
      <c r="IZT18" s="20"/>
      <c r="IZU18"/>
      <c r="IZV18" s="20"/>
      <c r="IZW18"/>
      <c r="IZX18" s="20"/>
      <c r="IZY18"/>
      <c r="IZZ18" s="20"/>
      <c r="JAA18"/>
      <c r="JAB18" s="20"/>
      <c r="JAC18"/>
      <c r="JAD18" s="20"/>
      <c r="JAE18"/>
      <c r="JAF18" s="20"/>
      <c r="JAG18"/>
      <c r="JAH18" s="20"/>
      <c r="JAI18"/>
      <c r="JAJ18" s="20"/>
      <c r="JAK18"/>
      <c r="JAL18" s="20"/>
      <c r="JAM18"/>
      <c r="JAN18" s="20"/>
      <c r="JAO18"/>
      <c r="JAP18" s="20"/>
      <c r="JAQ18"/>
      <c r="JAR18" s="20"/>
      <c r="JAS18"/>
      <c r="JAT18" s="20"/>
      <c r="JAU18"/>
      <c r="JAV18" s="20"/>
      <c r="JAW18"/>
      <c r="JAX18" s="20"/>
      <c r="JAY18"/>
      <c r="JAZ18" s="20"/>
      <c r="JBA18"/>
      <c r="JBB18" s="20"/>
      <c r="JBC18"/>
      <c r="JBD18" s="20"/>
      <c r="JBE18"/>
      <c r="JBF18" s="20"/>
      <c r="JBG18"/>
      <c r="JBH18" s="20"/>
      <c r="JBI18"/>
      <c r="JBJ18" s="20"/>
      <c r="JBK18"/>
      <c r="JBL18" s="20"/>
      <c r="JBM18"/>
      <c r="JBN18" s="20"/>
      <c r="JBO18"/>
      <c r="JBP18" s="20"/>
      <c r="JBQ18"/>
      <c r="JBR18" s="20"/>
      <c r="JBS18"/>
      <c r="JBT18" s="20"/>
      <c r="JBU18"/>
      <c r="JBV18" s="20"/>
      <c r="JBW18"/>
      <c r="JBX18" s="20"/>
      <c r="JBY18"/>
      <c r="JBZ18" s="20"/>
      <c r="JCA18"/>
      <c r="JCB18" s="20"/>
      <c r="JCC18"/>
      <c r="JCD18" s="20"/>
      <c r="JCE18"/>
      <c r="JCF18" s="20"/>
      <c r="JCG18"/>
      <c r="JCH18" s="20"/>
      <c r="JCI18"/>
      <c r="JCJ18" s="20"/>
      <c r="JCK18"/>
      <c r="JCL18" s="20"/>
      <c r="JCM18"/>
      <c r="JCN18" s="20"/>
      <c r="JCO18"/>
      <c r="JCP18" s="20"/>
      <c r="JCQ18"/>
      <c r="JCR18" s="20"/>
      <c r="JCS18"/>
      <c r="JCT18" s="20"/>
      <c r="JCU18"/>
      <c r="JCV18" s="20"/>
      <c r="JCW18"/>
      <c r="JCX18" s="20"/>
      <c r="JCY18"/>
      <c r="JCZ18" s="20"/>
      <c r="JDA18"/>
      <c r="JDB18" s="20"/>
      <c r="JDC18"/>
      <c r="JDD18" s="20"/>
      <c r="JDE18"/>
      <c r="JDF18" s="20"/>
      <c r="JDG18"/>
      <c r="JDH18" s="20"/>
      <c r="JDI18"/>
      <c r="JDJ18" s="20"/>
      <c r="JDK18"/>
      <c r="JDL18" s="20"/>
      <c r="JDM18"/>
      <c r="JDN18" s="20"/>
      <c r="JDO18"/>
      <c r="JDP18" s="20"/>
      <c r="JDQ18"/>
      <c r="JDR18" s="20"/>
      <c r="JDS18"/>
      <c r="JDT18" s="20"/>
      <c r="JDU18"/>
      <c r="JDV18" s="20"/>
      <c r="JDW18"/>
      <c r="JDX18" s="20"/>
      <c r="JDY18"/>
      <c r="JDZ18" s="20"/>
      <c r="JEA18"/>
      <c r="JEB18" s="20"/>
      <c r="JEC18"/>
      <c r="JED18" s="20"/>
      <c r="JEE18"/>
      <c r="JEF18" s="20"/>
      <c r="JEG18"/>
      <c r="JEH18" s="20"/>
      <c r="JEI18"/>
      <c r="JEJ18" s="20"/>
      <c r="JEK18"/>
      <c r="JEL18" s="20"/>
      <c r="JEM18"/>
      <c r="JEN18" s="20"/>
      <c r="JEO18"/>
      <c r="JEP18" s="20"/>
      <c r="JEQ18"/>
      <c r="JER18" s="20"/>
      <c r="JES18"/>
      <c r="JET18" s="20"/>
      <c r="JEU18"/>
      <c r="JEV18" s="20"/>
      <c r="JEW18"/>
      <c r="JEX18" s="20"/>
      <c r="JEY18"/>
      <c r="JEZ18" s="20"/>
      <c r="JFA18"/>
      <c r="JFB18" s="20"/>
      <c r="JFC18"/>
      <c r="JFD18" s="20"/>
      <c r="JFE18"/>
      <c r="JFF18" s="20"/>
      <c r="JFG18"/>
      <c r="JFH18" s="20"/>
      <c r="JFI18"/>
      <c r="JFJ18" s="20"/>
      <c r="JFK18"/>
      <c r="JFL18" s="20"/>
      <c r="JFM18"/>
      <c r="JFN18" s="20"/>
      <c r="JFO18"/>
      <c r="JFP18" s="20"/>
      <c r="JFQ18"/>
      <c r="JFR18" s="20"/>
      <c r="JFS18"/>
      <c r="JFT18" s="20"/>
      <c r="JFU18"/>
      <c r="JFV18" s="20"/>
      <c r="JFW18"/>
      <c r="JFX18" s="20"/>
      <c r="JFY18"/>
      <c r="JFZ18" s="20"/>
      <c r="JGA18"/>
      <c r="JGB18" s="20"/>
      <c r="JGC18"/>
      <c r="JGD18" s="20"/>
      <c r="JGE18"/>
      <c r="JGF18" s="20"/>
      <c r="JGG18"/>
      <c r="JGH18" s="20"/>
      <c r="JGI18"/>
      <c r="JGJ18" s="20"/>
      <c r="JGK18"/>
      <c r="JGL18" s="20"/>
      <c r="JGM18"/>
      <c r="JGN18" s="20"/>
      <c r="JGO18"/>
      <c r="JGP18" s="20"/>
      <c r="JGQ18"/>
      <c r="JGR18" s="20"/>
      <c r="JGS18"/>
      <c r="JGT18" s="20"/>
      <c r="JGU18"/>
      <c r="JGV18" s="20"/>
      <c r="JGW18"/>
      <c r="JGX18" s="20"/>
      <c r="JGY18"/>
      <c r="JGZ18" s="20"/>
      <c r="JHA18"/>
      <c r="JHB18" s="20"/>
      <c r="JHC18"/>
      <c r="JHD18" s="20"/>
      <c r="JHE18"/>
      <c r="JHF18" s="20"/>
      <c r="JHG18"/>
      <c r="JHH18" s="20"/>
      <c r="JHI18"/>
      <c r="JHJ18" s="20"/>
      <c r="JHK18"/>
      <c r="JHL18" s="20"/>
      <c r="JHM18"/>
      <c r="JHN18" s="20"/>
      <c r="JHO18"/>
      <c r="JHP18" s="20"/>
      <c r="JHQ18"/>
      <c r="JHR18" s="20"/>
      <c r="JHS18"/>
      <c r="JHT18" s="20"/>
      <c r="JHU18"/>
      <c r="JHV18" s="20"/>
      <c r="JHW18"/>
      <c r="JHX18" s="20"/>
      <c r="JHY18"/>
      <c r="JHZ18" s="20"/>
      <c r="JIA18"/>
      <c r="JIB18" s="20"/>
      <c r="JIC18"/>
      <c r="JID18" s="20"/>
      <c r="JIE18"/>
      <c r="JIF18" s="20"/>
      <c r="JIG18"/>
      <c r="JIH18" s="20"/>
      <c r="JII18"/>
      <c r="JIJ18" s="20"/>
      <c r="JIK18"/>
      <c r="JIL18" s="20"/>
      <c r="JIM18"/>
      <c r="JIN18" s="20"/>
      <c r="JIO18"/>
      <c r="JIP18" s="20"/>
      <c r="JIQ18"/>
      <c r="JIR18" s="20"/>
      <c r="JIS18"/>
      <c r="JIT18" s="20"/>
      <c r="JIU18"/>
      <c r="JIV18" s="20"/>
      <c r="JIW18"/>
      <c r="JIX18" s="20"/>
      <c r="JIY18"/>
      <c r="JIZ18" s="20"/>
      <c r="JJA18"/>
      <c r="JJB18" s="20"/>
      <c r="JJC18"/>
      <c r="JJD18" s="20"/>
      <c r="JJE18"/>
      <c r="JJF18" s="20"/>
      <c r="JJG18"/>
      <c r="JJH18" s="20"/>
      <c r="JJI18"/>
      <c r="JJJ18" s="20"/>
      <c r="JJK18"/>
      <c r="JJL18" s="20"/>
      <c r="JJM18"/>
      <c r="JJN18" s="20"/>
      <c r="JJO18"/>
      <c r="JJP18" s="20"/>
      <c r="JJQ18"/>
      <c r="JJR18" s="20"/>
      <c r="JJS18"/>
      <c r="JJT18" s="20"/>
      <c r="JJU18"/>
      <c r="JJV18" s="20"/>
      <c r="JJW18"/>
      <c r="JJX18" s="20"/>
      <c r="JJY18"/>
      <c r="JJZ18" s="20"/>
      <c r="JKA18"/>
      <c r="JKB18" s="20"/>
      <c r="JKC18"/>
      <c r="JKD18" s="20"/>
      <c r="JKE18"/>
      <c r="JKF18" s="20"/>
      <c r="JKG18"/>
      <c r="JKH18" s="20"/>
      <c r="JKI18"/>
      <c r="JKJ18" s="20"/>
      <c r="JKK18"/>
      <c r="JKL18" s="20"/>
      <c r="JKM18"/>
      <c r="JKN18" s="20"/>
      <c r="JKO18"/>
      <c r="JKP18" s="20"/>
      <c r="JKQ18"/>
      <c r="JKR18" s="20"/>
      <c r="JKS18"/>
      <c r="JKT18" s="20"/>
      <c r="JKU18"/>
      <c r="JKV18" s="20"/>
      <c r="JKW18"/>
      <c r="JKX18" s="20"/>
      <c r="JKY18"/>
      <c r="JKZ18" s="20"/>
      <c r="JLA18"/>
      <c r="JLB18" s="20"/>
      <c r="JLC18"/>
      <c r="JLD18" s="20"/>
      <c r="JLE18"/>
      <c r="JLF18" s="20"/>
      <c r="JLG18"/>
      <c r="JLH18" s="20"/>
      <c r="JLI18"/>
      <c r="JLJ18" s="20"/>
      <c r="JLK18"/>
      <c r="JLL18" s="20"/>
      <c r="JLM18"/>
      <c r="JLN18" s="20"/>
      <c r="JLO18"/>
      <c r="JLP18" s="20"/>
      <c r="JLQ18"/>
      <c r="JLR18" s="20"/>
      <c r="JLS18"/>
      <c r="JLT18" s="20"/>
      <c r="JLU18"/>
      <c r="JLV18" s="20"/>
      <c r="JLW18"/>
      <c r="JLX18" s="20"/>
      <c r="JLY18"/>
      <c r="JLZ18" s="20"/>
      <c r="JMA18"/>
      <c r="JMB18" s="20"/>
      <c r="JMC18"/>
      <c r="JMD18" s="20"/>
      <c r="JME18"/>
      <c r="JMF18" s="20"/>
      <c r="JMG18"/>
      <c r="JMH18" s="20"/>
      <c r="JMI18"/>
      <c r="JMJ18" s="20"/>
      <c r="JMK18"/>
      <c r="JML18" s="20"/>
      <c r="JMM18"/>
      <c r="JMN18" s="20"/>
      <c r="JMO18"/>
      <c r="JMP18" s="20"/>
      <c r="JMQ18"/>
      <c r="JMR18" s="20"/>
      <c r="JMS18"/>
      <c r="JMT18" s="20"/>
      <c r="JMU18"/>
      <c r="JMV18" s="20"/>
      <c r="JMW18"/>
      <c r="JMX18" s="20"/>
      <c r="JMY18"/>
      <c r="JMZ18" s="20"/>
      <c r="JNA18"/>
      <c r="JNB18" s="20"/>
      <c r="JNC18"/>
      <c r="JND18" s="20"/>
      <c r="JNE18"/>
      <c r="JNF18" s="20"/>
      <c r="JNG18"/>
      <c r="JNH18" s="20"/>
      <c r="JNI18"/>
      <c r="JNJ18" s="20"/>
      <c r="JNK18"/>
      <c r="JNL18" s="20"/>
      <c r="JNM18"/>
      <c r="JNN18" s="20"/>
      <c r="JNO18"/>
      <c r="JNP18" s="20"/>
      <c r="JNQ18"/>
      <c r="JNR18" s="20"/>
      <c r="JNS18"/>
      <c r="JNT18" s="20"/>
      <c r="JNU18"/>
      <c r="JNV18" s="20"/>
      <c r="JNW18"/>
      <c r="JNX18" s="20"/>
      <c r="JNY18"/>
      <c r="JNZ18" s="20"/>
      <c r="JOA18"/>
      <c r="JOB18" s="20"/>
      <c r="JOC18"/>
      <c r="JOD18" s="20"/>
      <c r="JOE18"/>
      <c r="JOF18" s="20"/>
      <c r="JOG18"/>
      <c r="JOH18" s="20"/>
      <c r="JOI18"/>
      <c r="JOJ18" s="20"/>
      <c r="JOK18"/>
      <c r="JOL18" s="20"/>
      <c r="JOM18"/>
      <c r="JON18" s="20"/>
      <c r="JOO18"/>
      <c r="JOP18" s="20"/>
      <c r="JOQ18"/>
      <c r="JOR18" s="20"/>
      <c r="JOS18"/>
      <c r="JOT18" s="20"/>
      <c r="JOU18"/>
      <c r="JOV18" s="20"/>
      <c r="JOW18"/>
      <c r="JOX18" s="20"/>
      <c r="JOY18"/>
      <c r="JOZ18" s="20"/>
      <c r="JPA18"/>
      <c r="JPB18" s="20"/>
      <c r="JPC18"/>
      <c r="JPD18" s="20"/>
      <c r="JPE18"/>
      <c r="JPF18" s="20"/>
      <c r="JPG18"/>
      <c r="JPH18" s="20"/>
      <c r="JPI18"/>
      <c r="JPJ18" s="20"/>
      <c r="JPK18"/>
      <c r="JPL18" s="20"/>
      <c r="JPM18"/>
      <c r="JPN18" s="20"/>
      <c r="JPO18"/>
      <c r="JPP18" s="20"/>
      <c r="JPQ18"/>
      <c r="JPR18" s="20"/>
      <c r="JPS18"/>
      <c r="JPT18" s="20"/>
      <c r="JPU18"/>
      <c r="JPV18" s="20"/>
      <c r="JPW18"/>
      <c r="JPX18" s="20"/>
      <c r="JPY18"/>
      <c r="JPZ18" s="20"/>
      <c r="JQA18"/>
      <c r="JQB18" s="20"/>
      <c r="JQC18"/>
      <c r="JQD18" s="20"/>
      <c r="JQE18"/>
      <c r="JQF18" s="20"/>
      <c r="JQG18"/>
      <c r="JQH18" s="20"/>
      <c r="JQI18"/>
      <c r="JQJ18" s="20"/>
      <c r="JQK18"/>
      <c r="JQL18" s="20"/>
      <c r="JQM18"/>
      <c r="JQN18" s="20"/>
      <c r="JQO18"/>
      <c r="JQP18" s="20"/>
      <c r="JQQ18"/>
      <c r="JQR18" s="20"/>
      <c r="JQS18"/>
      <c r="JQT18" s="20"/>
      <c r="JQU18"/>
      <c r="JQV18" s="20"/>
      <c r="JQW18"/>
      <c r="JQX18" s="20"/>
      <c r="JQY18"/>
      <c r="JQZ18" s="20"/>
      <c r="JRA18"/>
      <c r="JRB18" s="20"/>
      <c r="JRC18"/>
      <c r="JRD18" s="20"/>
      <c r="JRE18"/>
      <c r="JRF18" s="20"/>
      <c r="JRG18"/>
      <c r="JRH18" s="20"/>
      <c r="JRI18"/>
      <c r="JRJ18" s="20"/>
      <c r="JRK18"/>
      <c r="JRL18" s="20"/>
      <c r="JRM18"/>
      <c r="JRN18" s="20"/>
      <c r="JRO18"/>
      <c r="JRP18" s="20"/>
      <c r="JRQ18"/>
      <c r="JRR18" s="20"/>
      <c r="JRS18"/>
      <c r="JRT18" s="20"/>
      <c r="JRU18"/>
      <c r="JRV18" s="20"/>
      <c r="JRW18"/>
      <c r="JRX18" s="20"/>
      <c r="JRY18"/>
      <c r="JRZ18" s="20"/>
      <c r="JSA18"/>
      <c r="JSB18" s="20"/>
      <c r="JSC18"/>
      <c r="JSD18" s="20"/>
      <c r="JSE18"/>
      <c r="JSF18" s="20"/>
      <c r="JSG18"/>
      <c r="JSH18" s="20"/>
      <c r="JSI18"/>
      <c r="JSJ18" s="20"/>
      <c r="JSK18"/>
      <c r="JSL18" s="20"/>
      <c r="JSM18"/>
      <c r="JSN18" s="20"/>
      <c r="JSO18"/>
      <c r="JSP18" s="20"/>
      <c r="JSQ18"/>
      <c r="JSR18" s="20"/>
      <c r="JSS18"/>
      <c r="JST18" s="20"/>
      <c r="JSU18"/>
      <c r="JSV18" s="20"/>
      <c r="JSW18"/>
      <c r="JSX18" s="20"/>
      <c r="JSY18"/>
      <c r="JSZ18" s="20"/>
      <c r="JTA18"/>
      <c r="JTB18" s="20"/>
      <c r="JTC18"/>
      <c r="JTD18" s="20"/>
      <c r="JTE18"/>
      <c r="JTF18" s="20"/>
      <c r="JTG18"/>
      <c r="JTH18" s="20"/>
      <c r="JTI18"/>
      <c r="JTJ18" s="20"/>
      <c r="JTK18"/>
      <c r="JTL18" s="20"/>
      <c r="JTM18"/>
      <c r="JTN18" s="20"/>
      <c r="JTO18"/>
      <c r="JTP18" s="20"/>
      <c r="JTQ18"/>
      <c r="JTR18" s="20"/>
      <c r="JTS18"/>
      <c r="JTT18" s="20"/>
      <c r="JTU18"/>
      <c r="JTV18" s="20"/>
      <c r="JTW18"/>
      <c r="JTX18" s="20"/>
      <c r="JTY18"/>
      <c r="JTZ18" s="20"/>
      <c r="JUA18"/>
      <c r="JUB18" s="20"/>
      <c r="JUC18"/>
      <c r="JUD18" s="20"/>
      <c r="JUE18"/>
      <c r="JUF18" s="20"/>
      <c r="JUG18"/>
      <c r="JUH18" s="20"/>
      <c r="JUI18"/>
      <c r="JUJ18" s="20"/>
      <c r="JUK18"/>
      <c r="JUL18" s="20"/>
      <c r="JUM18"/>
      <c r="JUN18" s="20"/>
      <c r="JUO18"/>
      <c r="JUP18" s="20"/>
      <c r="JUQ18"/>
      <c r="JUR18" s="20"/>
      <c r="JUS18"/>
      <c r="JUT18" s="20"/>
      <c r="JUU18"/>
      <c r="JUV18" s="20"/>
      <c r="JUW18"/>
      <c r="JUX18" s="20"/>
      <c r="JUY18"/>
      <c r="JUZ18" s="20"/>
      <c r="JVA18"/>
      <c r="JVB18" s="20"/>
      <c r="JVC18"/>
      <c r="JVD18" s="20"/>
      <c r="JVE18"/>
      <c r="JVF18" s="20"/>
      <c r="JVG18"/>
      <c r="JVH18" s="20"/>
      <c r="JVI18"/>
      <c r="JVJ18" s="20"/>
      <c r="JVK18"/>
      <c r="JVL18" s="20"/>
      <c r="JVM18"/>
      <c r="JVN18" s="20"/>
      <c r="JVO18"/>
      <c r="JVP18" s="20"/>
      <c r="JVQ18"/>
      <c r="JVR18" s="20"/>
      <c r="JVS18"/>
      <c r="JVT18" s="20"/>
      <c r="JVU18"/>
      <c r="JVV18" s="20"/>
      <c r="JVW18"/>
      <c r="JVX18" s="20"/>
      <c r="JVY18"/>
      <c r="JVZ18" s="20"/>
      <c r="JWA18"/>
      <c r="JWB18" s="20"/>
      <c r="JWC18"/>
      <c r="JWD18" s="20"/>
      <c r="JWE18"/>
      <c r="JWF18" s="20"/>
      <c r="JWG18"/>
      <c r="JWH18" s="20"/>
      <c r="JWI18"/>
      <c r="JWJ18" s="20"/>
      <c r="JWK18"/>
      <c r="JWL18" s="20"/>
      <c r="JWM18"/>
      <c r="JWN18" s="20"/>
      <c r="JWO18"/>
      <c r="JWP18" s="20"/>
      <c r="JWQ18"/>
      <c r="JWR18" s="20"/>
      <c r="JWS18"/>
      <c r="JWT18" s="20"/>
      <c r="JWU18"/>
      <c r="JWV18" s="20"/>
      <c r="JWW18"/>
      <c r="JWX18" s="20"/>
      <c r="JWY18"/>
      <c r="JWZ18" s="20"/>
      <c r="JXA18"/>
      <c r="JXB18" s="20"/>
      <c r="JXC18"/>
      <c r="JXD18" s="20"/>
      <c r="JXE18"/>
      <c r="JXF18" s="20"/>
      <c r="JXG18"/>
      <c r="JXH18" s="20"/>
      <c r="JXI18"/>
      <c r="JXJ18" s="20"/>
      <c r="JXK18"/>
      <c r="JXL18" s="20"/>
      <c r="JXM18"/>
      <c r="JXN18" s="20"/>
      <c r="JXO18"/>
      <c r="JXP18" s="20"/>
      <c r="JXQ18"/>
      <c r="JXR18" s="20"/>
      <c r="JXS18"/>
      <c r="JXT18" s="20"/>
      <c r="JXU18"/>
      <c r="JXV18" s="20"/>
      <c r="JXW18"/>
      <c r="JXX18" s="20"/>
      <c r="JXY18"/>
      <c r="JXZ18" s="20"/>
      <c r="JYA18"/>
      <c r="JYB18" s="20"/>
      <c r="JYC18"/>
      <c r="JYD18" s="20"/>
      <c r="JYE18"/>
      <c r="JYF18" s="20"/>
      <c r="JYG18"/>
      <c r="JYH18" s="20"/>
      <c r="JYI18"/>
      <c r="JYJ18" s="20"/>
      <c r="JYK18"/>
      <c r="JYL18" s="20"/>
      <c r="JYM18"/>
      <c r="JYN18" s="20"/>
      <c r="JYO18"/>
      <c r="JYP18" s="20"/>
      <c r="JYQ18"/>
      <c r="JYR18" s="20"/>
      <c r="JYS18"/>
      <c r="JYT18" s="20"/>
      <c r="JYU18"/>
      <c r="JYV18" s="20"/>
      <c r="JYW18"/>
      <c r="JYX18" s="20"/>
      <c r="JYY18"/>
      <c r="JYZ18" s="20"/>
      <c r="JZA18"/>
      <c r="JZB18" s="20"/>
      <c r="JZC18"/>
      <c r="JZD18" s="20"/>
      <c r="JZE18"/>
      <c r="JZF18" s="20"/>
      <c r="JZG18"/>
      <c r="JZH18" s="20"/>
      <c r="JZI18"/>
      <c r="JZJ18" s="20"/>
      <c r="JZK18"/>
      <c r="JZL18" s="20"/>
      <c r="JZM18"/>
      <c r="JZN18" s="20"/>
      <c r="JZO18"/>
      <c r="JZP18" s="20"/>
      <c r="JZQ18"/>
      <c r="JZR18" s="20"/>
      <c r="JZS18"/>
      <c r="JZT18" s="20"/>
      <c r="JZU18"/>
      <c r="JZV18" s="20"/>
      <c r="JZW18"/>
      <c r="JZX18" s="20"/>
      <c r="JZY18"/>
      <c r="JZZ18" s="20"/>
      <c r="KAA18"/>
      <c r="KAB18" s="20"/>
      <c r="KAC18"/>
      <c r="KAD18" s="20"/>
      <c r="KAE18"/>
      <c r="KAF18" s="20"/>
      <c r="KAG18"/>
      <c r="KAH18" s="20"/>
      <c r="KAI18"/>
      <c r="KAJ18" s="20"/>
      <c r="KAK18"/>
      <c r="KAL18" s="20"/>
      <c r="KAM18"/>
      <c r="KAN18" s="20"/>
      <c r="KAO18"/>
      <c r="KAP18" s="20"/>
      <c r="KAQ18"/>
      <c r="KAR18" s="20"/>
      <c r="KAS18"/>
      <c r="KAT18" s="20"/>
      <c r="KAU18"/>
      <c r="KAV18" s="20"/>
      <c r="KAW18"/>
      <c r="KAX18" s="20"/>
      <c r="KAY18"/>
      <c r="KAZ18" s="20"/>
      <c r="KBA18"/>
      <c r="KBB18" s="20"/>
      <c r="KBC18"/>
      <c r="KBD18" s="20"/>
      <c r="KBE18"/>
      <c r="KBF18" s="20"/>
      <c r="KBG18"/>
      <c r="KBH18" s="20"/>
      <c r="KBI18"/>
      <c r="KBJ18" s="20"/>
      <c r="KBK18"/>
      <c r="KBL18" s="20"/>
      <c r="KBM18"/>
      <c r="KBN18" s="20"/>
      <c r="KBO18"/>
      <c r="KBP18" s="20"/>
      <c r="KBQ18"/>
      <c r="KBR18" s="20"/>
      <c r="KBS18"/>
      <c r="KBT18" s="20"/>
      <c r="KBU18"/>
      <c r="KBV18" s="20"/>
      <c r="KBW18"/>
      <c r="KBX18" s="20"/>
      <c r="KBY18"/>
      <c r="KBZ18" s="20"/>
      <c r="KCA18"/>
      <c r="KCB18" s="20"/>
      <c r="KCC18"/>
      <c r="KCD18" s="20"/>
      <c r="KCE18"/>
      <c r="KCF18" s="20"/>
      <c r="KCG18"/>
      <c r="KCH18" s="20"/>
      <c r="KCI18"/>
      <c r="KCJ18" s="20"/>
      <c r="KCK18"/>
      <c r="KCL18" s="20"/>
      <c r="KCM18"/>
      <c r="KCN18" s="20"/>
      <c r="KCO18"/>
      <c r="KCP18" s="20"/>
      <c r="KCQ18"/>
      <c r="KCR18" s="20"/>
      <c r="KCS18"/>
      <c r="KCT18" s="20"/>
      <c r="KCU18"/>
      <c r="KCV18" s="20"/>
      <c r="KCW18"/>
      <c r="KCX18" s="20"/>
      <c r="KCY18"/>
      <c r="KCZ18" s="20"/>
      <c r="KDA18"/>
      <c r="KDB18" s="20"/>
      <c r="KDC18"/>
      <c r="KDD18" s="20"/>
      <c r="KDE18"/>
      <c r="KDF18" s="20"/>
      <c r="KDG18"/>
      <c r="KDH18" s="20"/>
      <c r="KDI18"/>
      <c r="KDJ18" s="20"/>
      <c r="KDK18"/>
      <c r="KDL18" s="20"/>
      <c r="KDM18"/>
      <c r="KDN18" s="20"/>
      <c r="KDO18"/>
      <c r="KDP18" s="20"/>
      <c r="KDQ18"/>
      <c r="KDR18" s="20"/>
      <c r="KDS18"/>
      <c r="KDT18" s="20"/>
      <c r="KDU18"/>
      <c r="KDV18" s="20"/>
      <c r="KDW18"/>
      <c r="KDX18" s="20"/>
      <c r="KDY18"/>
      <c r="KDZ18" s="20"/>
      <c r="KEA18"/>
      <c r="KEB18" s="20"/>
      <c r="KEC18"/>
      <c r="KED18" s="20"/>
      <c r="KEE18"/>
      <c r="KEF18" s="20"/>
      <c r="KEG18"/>
      <c r="KEH18" s="20"/>
      <c r="KEI18"/>
      <c r="KEJ18" s="20"/>
      <c r="KEK18"/>
      <c r="KEL18" s="20"/>
      <c r="KEM18"/>
      <c r="KEN18" s="20"/>
      <c r="KEO18"/>
      <c r="KEP18" s="20"/>
      <c r="KEQ18"/>
      <c r="KER18" s="20"/>
      <c r="KES18"/>
      <c r="KET18" s="20"/>
      <c r="KEU18"/>
      <c r="KEV18" s="20"/>
      <c r="KEW18"/>
      <c r="KEX18" s="20"/>
      <c r="KEY18"/>
      <c r="KEZ18" s="20"/>
      <c r="KFA18"/>
      <c r="KFB18" s="20"/>
      <c r="KFC18"/>
      <c r="KFD18" s="20"/>
      <c r="KFE18"/>
      <c r="KFF18" s="20"/>
      <c r="KFG18"/>
      <c r="KFH18" s="20"/>
      <c r="KFI18"/>
      <c r="KFJ18" s="20"/>
      <c r="KFK18"/>
      <c r="KFL18" s="20"/>
      <c r="KFM18"/>
      <c r="KFN18" s="20"/>
      <c r="KFO18"/>
      <c r="KFP18" s="20"/>
      <c r="KFQ18"/>
      <c r="KFR18" s="20"/>
      <c r="KFS18"/>
      <c r="KFT18" s="20"/>
      <c r="KFU18"/>
      <c r="KFV18" s="20"/>
      <c r="KFW18"/>
      <c r="KFX18" s="20"/>
      <c r="KFY18"/>
      <c r="KFZ18" s="20"/>
      <c r="KGA18"/>
      <c r="KGB18" s="20"/>
      <c r="KGC18"/>
      <c r="KGD18" s="20"/>
      <c r="KGE18"/>
      <c r="KGF18" s="20"/>
      <c r="KGG18"/>
      <c r="KGH18" s="20"/>
      <c r="KGI18"/>
      <c r="KGJ18" s="20"/>
      <c r="KGK18"/>
      <c r="KGL18" s="20"/>
      <c r="KGM18"/>
      <c r="KGN18" s="20"/>
      <c r="KGO18"/>
      <c r="KGP18" s="20"/>
      <c r="KGQ18"/>
      <c r="KGR18" s="20"/>
      <c r="KGS18"/>
      <c r="KGT18" s="20"/>
      <c r="KGU18"/>
      <c r="KGV18" s="20"/>
      <c r="KGW18"/>
      <c r="KGX18" s="20"/>
      <c r="KGY18"/>
      <c r="KGZ18" s="20"/>
      <c r="KHA18"/>
      <c r="KHB18" s="20"/>
      <c r="KHC18"/>
      <c r="KHD18" s="20"/>
      <c r="KHE18"/>
      <c r="KHF18" s="20"/>
      <c r="KHG18"/>
      <c r="KHH18" s="20"/>
      <c r="KHI18"/>
      <c r="KHJ18" s="20"/>
      <c r="KHK18"/>
      <c r="KHL18" s="20"/>
      <c r="KHM18"/>
      <c r="KHN18" s="20"/>
      <c r="KHO18"/>
      <c r="KHP18" s="20"/>
      <c r="KHQ18"/>
      <c r="KHR18" s="20"/>
      <c r="KHS18"/>
      <c r="KHT18" s="20"/>
      <c r="KHU18"/>
      <c r="KHV18" s="20"/>
      <c r="KHW18"/>
      <c r="KHX18" s="20"/>
      <c r="KHY18"/>
      <c r="KHZ18" s="20"/>
      <c r="KIA18"/>
      <c r="KIB18" s="20"/>
      <c r="KIC18"/>
      <c r="KID18" s="20"/>
      <c r="KIE18"/>
      <c r="KIF18" s="20"/>
      <c r="KIG18"/>
      <c r="KIH18" s="20"/>
      <c r="KII18"/>
      <c r="KIJ18" s="20"/>
      <c r="KIK18"/>
      <c r="KIL18" s="20"/>
      <c r="KIM18"/>
      <c r="KIN18" s="20"/>
      <c r="KIO18"/>
      <c r="KIP18" s="20"/>
      <c r="KIQ18"/>
      <c r="KIR18" s="20"/>
      <c r="KIS18"/>
      <c r="KIT18" s="20"/>
      <c r="KIU18"/>
      <c r="KIV18" s="20"/>
      <c r="KIW18"/>
      <c r="KIX18" s="20"/>
      <c r="KIY18"/>
      <c r="KIZ18" s="20"/>
      <c r="KJA18"/>
      <c r="KJB18" s="20"/>
      <c r="KJC18"/>
      <c r="KJD18" s="20"/>
      <c r="KJE18"/>
      <c r="KJF18" s="20"/>
      <c r="KJG18"/>
      <c r="KJH18" s="20"/>
      <c r="KJI18"/>
      <c r="KJJ18" s="20"/>
      <c r="KJK18"/>
      <c r="KJL18" s="20"/>
      <c r="KJM18"/>
      <c r="KJN18" s="20"/>
      <c r="KJO18"/>
      <c r="KJP18" s="20"/>
      <c r="KJQ18"/>
      <c r="KJR18" s="20"/>
      <c r="KJS18"/>
      <c r="KJT18" s="20"/>
      <c r="KJU18"/>
      <c r="KJV18" s="20"/>
      <c r="KJW18"/>
      <c r="KJX18" s="20"/>
      <c r="KJY18"/>
      <c r="KJZ18" s="20"/>
      <c r="KKA18"/>
      <c r="KKB18" s="20"/>
      <c r="KKC18"/>
      <c r="KKD18" s="20"/>
      <c r="KKE18"/>
      <c r="KKF18" s="20"/>
      <c r="KKG18"/>
      <c r="KKH18" s="20"/>
      <c r="KKI18"/>
      <c r="KKJ18" s="20"/>
      <c r="KKK18"/>
      <c r="KKL18" s="20"/>
      <c r="KKM18"/>
      <c r="KKN18" s="20"/>
      <c r="KKO18"/>
      <c r="KKP18" s="20"/>
      <c r="KKQ18"/>
      <c r="KKR18" s="20"/>
      <c r="KKS18"/>
      <c r="KKT18" s="20"/>
      <c r="KKU18"/>
      <c r="KKV18" s="20"/>
      <c r="KKW18"/>
      <c r="KKX18" s="20"/>
      <c r="KKY18"/>
      <c r="KKZ18" s="20"/>
      <c r="KLA18"/>
      <c r="KLB18" s="20"/>
      <c r="KLC18"/>
      <c r="KLD18" s="20"/>
      <c r="KLE18"/>
      <c r="KLF18" s="20"/>
      <c r="KLG18"/>
      <c r="KLH18" s="20"/>
      <c r="KLI18"/>
      <c r="KLJ18" s="20"/>
      <c r="KLK18"/>
      <c r="KLL18" s="20"/>
      <c r="KLM18"/>
      <c r="KLN18" s="20"/>
      <c r="KLO18"/>
      <c r="KLP18" s="20"/>
      <c r="KLQ18"/>
      <c r="KLR18" s="20"/>
      <c r="KLS18"/>
      <c r="KLT18" s="20"/>
      <c r="KLU18"/>
      <c r="KLV18" s="20"/>
      <c r="KLW18"/>
      <c r="KLX18" s="20"/>
      <c r="KLY18"/>
      <c r="KLZ18" s="20"/>
      <c r="KMA18"/>
      <c r="KMB18" s="20"/>
      <c r="KMC18"/>
      <c r="KMD18" s="20"/>
      <c r="KME18"/>
      <c r="KMF18" s="20"/>
      <c r="KMG18"/>
      <c r="KMH18" s="20"/>
      <c r="KMI18"/>
      <c r="KMJ18" s="20"/>
      <c r="KMK18"/>
      <c r="KML18" s="20"/>
      <c r="KMM18"/>
      <c r="KMN18" s="20"/>
      <c r="KMO18"/>
      <c r="KMP18" s="20"/>
      <c r="KMQ18"/>
      <c r="KMR18" s="20"/>
      <c r="KMS18"/>
      <c r="KMT18" s="20"/>
      <c r="KMU18"/>
      <c r="KMV18" s="20"/>
      <c r="KMW18"/>
      <c r="KMX18" s="20"/>
      <c r="KMY18"/>
      <c r="KMZ18" s="20"/>
      <c r="KNA18"/>
      <c r="KNB18" s="20"/>
      <c r="KNC18"/>
      <c r="KND18" s="20"/>
      <c r="KNE18"/>
      <c r="KNF18" s="20"/>
      <c r="KNG18"/>
      <c r="KNH18" s="20"/>
      <c r="KNI18"/>
      <c r="KNJ18" s="20"/>
      <c r="KNK18"/>
      <c r="KNL18" s="20"/>
      <c r="KNM18"/>
      <c r="KNN18" s="20"/>
      <c r="KNO18"/>
      <c r="KNP18" s="20"/>
      <c r="KNQ18"/>
      <c r="KNR18" s="20"/>
      <c r="KNS18"/>
      <c r="KNT18" s="20"/>
      <c r="KNU18"/>
      <c r="KNV18" s="20"/>
      <c r="KNW18"/>
      <c r="KNX18" s="20"/>
      <c r="KNY18"/>
      <c r="KNZ18" s="20"/>
      <c r="KOA18"/>
      <c r="KOB18" s="20"/>
      <c r="KOC18"/>
      <c r="KOD18" s="20"/>
      <c r="KOE18"/>
      <c r="KOF18" s="20"/>
      <c r="KOG18"/>
      <c r="KOH18" s="20"/>
      <c r="KOI18"/>
      <c r="KOJ18" s="20"/>
      <c r="KOK18"/>
      <c r="KOL18" s="20"/>
      <c r="KOM18"/>
      <c r="KON18" s="20"/>
      <c r="KOO18"/>
      <c r="KOP18" s="20"/>
      <c r="KOQ18"/>
      <c r="KOR18" s="20"/>
      <c r="KOS18"/>
      <c r="KOT18" s="20"/>
      <c r="KOU18"/>
      <c r="KOV18" s="20"/>
      <c r="KOW18"/>
      <c r="KOX18" s="20"/>
      <c r="KOY18"/>
      <c r="KOZ18" s="20"/>
      <c r="KPA18"/>
      <c r="KPB18" s="20"/>
      <c r="KPC18"/>
      <c r="KPD18" s="20"/>
      <c r="KPE18"/>
      <c r="KPF18" s="20"/>
      <c r="KPG18"/>
      <c r="KPH18" s="20"/>
      <c r="KPI18"/>
      <c r="KPJ18" s="20"/>
      <c r="KPK18"/>
      <c r="KPL18" s="20"/>
      <c r="KPM18"/>
      <c r="KPN18" s="20"/>
      <c r="KPO18"/>
      <c r="KPP18" s="20"/>
      <c r="KPQ18"/>
      <c r="KPR18" s="20"/>
      <c r="KPS18"/>
      <c r="KPT18" s="20"/>
      <c r="KPU18"/>
      <c r="KPV18" s="20"/>
      <c r="KPW18"/>
      <c r="KPX18" s="20"/>
      <c r="KPY18"/>
      <c r="KPZ18" s="20"/>
      <c r="KQA18"/>
      <c r="KQB18" s="20"/>
      <c r="KQC18"/>
      <c r="KQD18" s="20"/>
      <c r="KQE18"/>
      <c r="KQF18" s="20"/>
      <c r="KQG18"/>
      <c r="KQH18" s="20"/>
      <c r="KQI18"/>
      <c r="KQJ18" s="20"/>
      <c r="KQK18"/>
      <c r="KQL18" s="20"/>
      <c r="KQM18"/>
      <c r="KQN18" s="20"/>
      <c r="KQO18"/>
      <c r="KQP18" s="20"/>
      <c r="KQQ18"/>
      <c r="KQR18" s="20"/>
      <c r="KQS18"/>
      <c r="KQT18" s="20"/>
      <c r="KQU18"/>
      <c r="KQV18" s="20"/>
      <c r="KQW18"/>
      <c r="KQX18" s="20"/>
      <c r="KQY18"/>
      <c r="KQZ18" s="20"/>
      <c r="KRA18"/>
      <c r="KRB18" s="20"/>
      <c r="KRC18"/>
      <c r="KRD18" s="20"/>
      <c r="KRE18"/>
      <c r="KRF18" s="20"/>
      <c r="KRG18"/>
      <c r="KRH18" s="20"/>
      <c r="KRI18"/>
      <c r="KRJ18" s="20"/>
      <c r="KRK18"/>
      <c r="KRL18" s="20"/>
      <c r="KRM18"/>
      <c r="KRN18" s="20"/>
      <c r="KRO18"/>
      <c r="KRP18" s="20"/>
      <c r="KRQ18"/>
      <c r="KRR18" s="20"/>
      <c r="KRS18"/>
      <c r="KRT18" s="20"/>
      <c r="KRU18"/>
      <c r="KRV18" s="20"/>
      <c r="KRW18"/>
      <c r="KRX18" s="20"/>
      <c r="KRY18"/>
      <c r="KRZ18" s="20"/>
      <c r="KSA18"/>
      <c r="KSB18" s="20"/>
      <c r="KSC18"/>
      <c r="KSD18" s="20"/>
      <c r="KSE18"/>
      <c r="KSF18" s="20"/>
      <c r="KSG18"/>
      <c r="KSH18" s="20"/>
      <c r="KSI18"/>
      <c r="KSJ18" s="20"/>
      <c r="KSK18"/>
      <c r="KSL18" s="20"/>
      <c r="KSM18"/>
      <c r="KSN18" s="20"/>
      <c r="KSO18"/>
      <c r="KSP18" s="20"/>
      <c r="KSQ18"/>
      <c r="KSR18" s="20"/>
      <c r="KSS18"/>
      <c r="KST18" s="20"/>
      <c r="KSU18"/>
      <c r="KSV18" s="20"/>
      <c r="KSW18"/>
      <c r="KSX18" s="20"/>
      <c r="KSY18"/>
      <c r="KSZ18" s="20"/>
      <c r="KTA18"/>
      <c r="KTB18" s="20"/>
      <c r="KTC18"/>
      <c r="KTD18" s="20"/>
      <c r="KTE18"/>
      <c r="KTF18" s="20"/>
      <c r="KTG18"/>
      <c r="KTH18" s="20"/>
      <c r="KTI18"/>
      <c r="KTJ18" s="20"/>
      <c r="KTK18"/>
      <c r="KTL18" s="20"/>
      <c r="KTM18"/>
      <c r="KTN18" s="20"/>
      <c r="KTO18"/>
      <c r="KTP18" s="20"/>
      <c r="KTQ18"/>
      <c r="KTR18" s="20"/>
      <c r="KTS18"/>
      <c r="KTT18" s="20"/>
      <c r="KTU18"/>
      <c r="KTV18" s="20"/>
      <c r="KTW18"/>
      <c r="KTX18" s="20"/>
      <c r="KTY18"/>
      <c r="KTZ18" s="20"/>
      <c r="KUA18"/>
      <c r="KUB18" s="20"/>
      <c r="KUC18"/>
      <c r="KUD18" s="20"/>
      <c r="KUE18"/>
      <c r="KUF18" s="20"/>
      <c r="KUG18"/>
      <c r="KUH18" s="20"/>
      <c r="KUI18"/>
      <c r="KUJ18" s="20"/>
      <c r="KUK18"/>
      <c r="KUL18" s="20"/>
      <c r="KUM18"/>
      <c r="KUN18" s="20"/>
      <c r="KUO18"/>
      <c r="KUP18" s="20"/>
      <c r="KUQ18"/>
      <c r="KUR18" s="20"/>
      <c r="KUS18"/>
      <c r="KUT18" s="20"/>
      <c r="KUU18"/>
      <c r="KUV18" s="20"/>
      <c r="KUW18"/>
      <c r="KUX18" s="20"/>
      <c r="KUY18"/>
      <c r="KUZ18" s="20"/>
      <c r="KVA18"/>
      <c r="KVB18" s="20"/>
      <c r="KVC18"/>
      <c r="KVD18" s="20"/>
      <c r="KVE18"/>
      <c r="KVF18" s="20"/>
      <c r="KVG18"/>
      <c r="KVH18" s="20"/>
      <c r="KVI18"/>
      <c r="KVJ18" s="20"/>
      <c r="KVK18"/>
      <c r="KVL18" s="20"/>
      <c r="KVM18"/>
      <c r="KVN18" s="20"/>
      <c r="KVO18"/>
      <c r="KVP18" s="20"/>
      <c r="KVQ18"/>
      <c r="KVR18" s="20"/>
      <c r="KVS18"/>
      <c r="KVT18" s="20"/>
      <c r="KVU18"/>
      <c r="KVV18" s="20"/>
      <c r="KVW18"/>
      <c r="KVX18" s="20"/>
      <c r="KVY18"/>
      <c r="KVZ18" s="20"/>
      <c r="KWA18"/>
      <c r="KWB18" s="20"/>
      <c r="KWC18"/>
      <c r="KWD18" s="20"/>
      <c r="KWE18"/>
      <c r="KWF18" s="20"/>
      <c r="KWG18"/>
      <c r="KWH18" s="20"/>
      <c r="KWI18"/>
      <c r="KWJ18" s="20"/>
      <c r="KWK18"/>
      <c r="KWL18" s="20"/>
      <c r="KWM18"/>
      <c r="KWN18" s="20"/>
      <c r="KWO18"/>
      <c r="KWP18" s="20"/>
      <c r="KWQ18"/>
      <c r="KWR18" s="20"/>
      <c r="KWS18"/>
      <c r="KWT18" s="20"/>
      <c r="KWU18"/>
      <c r="KWV18" s="20"/>
      <c r="KWW18"/>
      <c r="KWX18" s="20"/>
      <c r="KWY18"/>
      <c r="KWZ18" s="20"/>
      <c r="KXA18"/>
      <c r="KXB18" s="20"/>
      <c r="KXC18"/>
      <c r="KXD18" s="20"/>
      <c r="KXE18"/>
      <c r="KXF18" s="20"/>
      <c r="KXG18"/>
      <c r="KXH18" s="20"/>
      <c r="KXI18"/>
      <c r="KXJ18" s="20"/>
      <c r="KXK18"/>
      <c r="KXL18" s="20"/>
      <c r="KXM18"/>
      <c r="KXN18" s="20"/>
      <c r="KXO18"/>
      <c r="KXP18" s="20"/>
      <c r="KXQ18"/>
      <c r="KXR18" s="20"/>
      <c r="KXS18"/>
      <c r="KXT18" s="20"/>
      <c r="KXU18"/>
      <c r="KXV18" s="20"/>
      <c r="KXW18"/>
      <c r="KXX18" s="20"/>
      <c r="KXY18"/>
      <c r="KXZ18" s="20"/>
      <c r="KYA18"/>
      <c r="KYB18" s="20"/>
      <c r="KYC18"/>
      <c r="KYD18" s="20"/>
      <c r="KYE18"/>
      <c r="KYF18" s="20"/>
      <c r="KYG18"/>
      <c r="KYH18" s="20"/>
      <c r="KYI18"/>
      <c r="KYJ18" s="20"/>
      <c r="KYK18"/>
      <c r="KYL18" s="20"/>
      <c r="KYM18"/>
      <c r="KYN18" s="20"/>
      <c r="KYO18"/>
      <c r="KYP18" s="20"/>
      <c r="KYQ18"/>
      <c r="KYR18" s="20"/>
      <c r="KYS18"/>
      <c r="KYT18" s="20"/>
      <c r="KYU18"/>
      <c r="KYV18" s="20"/>
      <c r="KYW18"/>
      <c r="KYX18" s="20"/>
      <c r="KYY18"/>
      <c r="KYZ18" s="20"/>
      <c r="KZA18"/>
      <c r="KZB18" s="20"/>
      <c r="KZC18"/>
      <c r="KZD18" s="20"/>
      <c r="KZE18"/>
      <c r="KZF18" s="20"/>
      <c r="KZG18"/>
      <c r="KZH18" s="20"/>
      <c r="KZI18"/>
      <c r="KZJ18" s="20"/>
      <c r="KZK18"/>
      <c r="KZL18" s="20"/>
      <c r="KZM18"/>
      <c r="KZN18" s="20"/>
      <c r="KZO18"/>
      <c r="KZP18" s="20"/>
      <c r="KZQ18"/>
      <c r="KZR18" s="20"/>
      <c r="KZS18"/>
      <c r="KZT18" s="20"/>
      <c r="KZU18"/>
      <c r="KZV18" s="20"/>
      <c r="KZW18"/>
      <c r="KZX18" s="20"/>
      <c r="KZY18"/>
      <c r="KZZ18" s="20"/>
      <c r="LAA18"/>
      <c r="LAB18" s="20"/>
      <c r="LAC18"/>
      <c r="LAD18" s="20"/>
      <c r="LAE18"/>
      <c r="LAF18" s="20"/>
      <c r="LAG18"/>
      <c r="LAH18" s="20"/>
      <c r="LAI18"/>
      <c r="LAJ18" s="20"/>
      <c r="LAK18"/>
      <c r="LAL18" s="20"/>
      <c r="LAM18"/>
      <c r="LAN18" s="20"/>
      <c r="LAO18"/>
      <c r="LAP18" s="20"/>
      <c r="LAQ18"/>
      <c r="LAR18" s="20"/>
      <c r="LAS18"/>
      <c r="LAT18" s="20"/>
      <c r="LAU18"/>
      <c r="LAV18" s="20"/>
      <c r="LAW18"/>
      <c r="LAX18" s="20"/>
      <c r="LAY18"/>
      <c r="LAZ18" s="20"/>
      <c r="LBA18"/>
      <c r="LBB18" s="20"/>
      <c r="LBC18"/>
      <c r="LBD18" s="20"/>
      <c r="LBE18"/>
      <c r="LBF18" s="20"/>
      <c r="LBG18"/>
      <c r="LBH18" s="20"/>
      <c r="LBI18"/>
      <c r="LBJ18" s="20"/>
      <c r="LBK18"/>
      <c r="LBL18" s="20"/>
      <c r="LBM18"/>
      <c r="LBN18" s="20"/>
      <c r="LBO18"/>
      <c r="LBP18" s="20"/>
      <c r="LBQ18"/>
      <c r="LBR18" s="20"/>
      <c r="LBS18"/>
      <c r="LBT18" s="20"/>
      <c r="LBU18"/>
      <c r="LBV18" s="20"/>
      <c r="LBW18"/>
      <c r="LBX18" s="20"/>
      <c r="LBY18"/>
      <c r="LBZ18" s="20"/>
      <c r="LCA18"/>
      <c r="LCB18" s="20"/>
      <c r="LCC18"/>
      <c r="LCD18" s="20"/>
      <c r="LCE18"/>
      <c r="LCF18" s="20"/>
      <c r="LCG18"/>
      <c r="LCH18" s="20"/>
      <c r="LCI18"/>
      <c r="LCJ18" s="20"/>
      <c r="LCK18"/>
      <c r="LCL18" s="20"/>
      <c r="LCM18"/>
      <c r="LCN18" s="20"/>
      <c r="LCO18"/>
      <c r="LCP18" s="20"/>
      <c r="LCQ18"/>
      <c r="LCR18" s="20"/>
      <c r="LCS18"/>
      <c r="LCT18" s="20"/>
      <c r="LCU18"/>
      <c r="LCV18" s="20"/>
      <c r="LCW18"/>
      <c r="LCX18" s="20"/>
      <c r="LCY18"/>
      <c r="LCZ18" s="20"/>
      <c r="LDA18"/>
      <c r="LDB18" s="20"/>
      <c r="LDC18"/>
      <c r="LDD18" s="20"/>
      <c r="LDE18"/>
      <c r="LDF18" s="20"/>
      <c r="LDG18"/>
      <c r="LDH18" s="20"/>
      <c r="LDI18"/>
      <c r="LDJ18" s="20"/>
      <c r="LDK18"/>
      <c r="LDL18" s="20"/>
      <c r="LDM18"/>
      <c r="LDN18" s="20"/>
      <c r="LDO18"/>
      <c r="LDP18" s="20"/>
      <c r="LDQ18"/>
      <c r="LDR18" s="20"/>
      <c r="LDS18"/>
      <c r="LDT18" s="20"/>
      <c r="LDU18"/>
      <c r="LDV18" s="20"/>
      <c r="LDW18"/>
      <c r="LDX18" s="20"/>
      <c r="LDY18"/>
      <c r="LDZ18" s="20"/>
      <c r="LEA18"/>
      <c r="LEB18" s="20"/>
      <c r="LEC18"/>
      <c r="LED18" s="20"/>
      <c r="LEE18"/>
      <c r="LEF18" s="20"/>
      <c r="LEG18"/>
      <c r="LEH18" s="20"/>
      <c r="LEI18"/>
      <c r="LEJ18" s="20"/>
      <c r="LEK18"/>
      <c r="LEL18" s="20"/>
      <c r="LEM18"/>
      <c r="LEN18" s="20"/>
      <c r="LEO18"/>
      <c r="LEP18" s="20"/>
      <c r="LEQ18"/>
      <c r="LER18" s="20"/>
      <c r="LES18"/>
      <c r="LET18" s="20"/>
      <c r="LEU18"/>
      <c r="LEV18" s="20"/>
      <c r="LEW18"/>
      <c r="LEX18" s="20"/>
      <c r="LEY18"/>
      <c r="LEZ18" s="20"/>
      <c r="LFA18"/>
      <c r="LFB18" s="20"/>
      <c r="LFC18"/>
      <c r="LFD18" s="20"/>
      <c r="LFE18"/>
      <c r="LFF18" s="20"/>
      <c r="LFG18"/>
      <c r="LFH18" s="20"/>
      <c r="LFI18"/>
      <c r="LFJ18" s="20"/>
      <c r="LFK18"/>
      <c r="LFL18" s="20"/>
      <c r="LFM18"/>
      <c r="LFN18" s="20"/>
      <c r="LFO18"/>
      <c r="LFP18" s="20"/>
      <c r="LFQ18"/>
      <c r="LFR18" s="20"/>
      <c r="LFS18"/>
      <c r="LFT18" s="20"/>
      <c r="LFU18"/>
      <c r="LFV18" s="20"/>
      <c r="LFW18"/>
      <c r="LFX18" s="20"/>
      <c r="LFY18"/>
      <c r="LFZ18" s="20"/>
      <c r="LGA18"/>
      <c r="LGB18" s="20"/>
      <c r="LGC18"/>
      <c r="LGD18" s="20"/>
      <c r="LGE18"/>
      <c r="LGF18" s="20"/>
      <c r="LGG18"/>
      <c r="LGH18" s="20"/>
      <c r="LGI18"/>
      <c r="LGJ18" s="20"/>
      <c r="LGK18"/>
      <c r="LGL18" s="20"/>
      <c r="LGM18"/>
      <c r="LGN18" s="20"/>
      <c r="LGO18"/>
      <c r="LGP18" s="20"/>
      <c r="LGQ18"/>
      <c r="LGR18" s="20"/>
      <c r="LGS18"/>
      <c r="LGT18" s="20"/>
      <c r="LGU18"/>
      <c r="LGV18" s="20"/>
      <c r="LGW18"/>
      <c r="LGX18" s="20"/>
      <c r="LGY18"/>
      <c r="LGZ18" s="20"/>
      <c r="LHA18"/>
      <c r="LHB18" s="20"/>
      <c r="LHC18"/>
      <c r="LHD18" s="20"/>
      <c r="LHE18"/>
      <c r="LHF18" s="20"/>
      <c r="LHG18"/>
      <c r="LHH18" s="20"/>
      <c r="LHI18"/>
      <c r="LHJ18" s="20"/>
      <c r="LHK18"/>
      <c r="LHL18" s="20"/>
      <c r="LHM18"/>
      <c r="LHN18" s="20"/>
      <c r="LHO18"/>
      <c r="LHP18" s="20"/>
      <c r="LHQ18"/>
      <c r="LHR18" s="20"/>
      <c r="LHS18"/>
      <c r="LHT18" s="20"/>
      <c r="LHU18"/>
      <c r="LHV18" s="20"/>
      <c r="LHW18"/>
      <c r="LHX18" s="20"/>
      <c r="LHY18"/>
      <c r="LHZ18" s="20"/>
      <c r="LIA18"/>
      <c r="LIB18" s="20"/>
      <c r="LIC18"/>
      <c r="LID18" s="20"/>
      <c r="LIE18"/>
      <c r="LIF18" s="20"/>
      <c r="LIG18"/>
      <c r="LIH18" s="20"/>
      <c r="LII18"/>
      <c r="LIJ18" s="20"/>
      <c r="LIK18"/>
      <c r="LIL18" s="20"/>
      <c r="LIM18"/>
      <c r="LIN18" s="20"/>
      <c r="LIO18"/>
      <c r="LIP18" s="20"/>
      <c r="LIQ18"/>
      <c r="LIR18" s="20"/>
      <c r="LIS18"/>
      <c r="LIT18" s="20"/>
      <c r="LIU18"/>
      <c r="LIV18" s="20"/>
      <c r="LIW18"/>
      <c r="LIX18" s="20"/>
      <c r="LIY18"/>
      <c r="LIZ18" s="20"/>
      <c r="LJA18"/>
      <c r="LJB18" s="20"/>
      <c r="LJC18"/>
      <c r="LJD18" s="20"/>
      <c r="LJE18"/>
      <c r="LJF18" s="20"/>
      <c r="LJG18"/>
      <c r="LJH18" s="20"/>
      <c r="LJI18"/>
      <c r="LJJ18" s="20"/>
      <c r="LJK18"/>
      <c r="LJL18" s="20"/>
      <c r="LJM18"/>
      <c r="LJN18" s="20"/>
      <c r="LJO18"/>
      <c r="LJP18" s="20"/>
      <c r="LJQ18"/>
      <c r="LJR18" s="20"/>
      <c r="LJS18"/>
      <c r="LJT18" s="20"/>
      <c r="LJU18"/>
      <c r="LJV18" s="20"/>
      <c r="LJW18"/>
      <c r="LJX18" s="20"/>
      <c r="LJY18"/>
      <c r="LJZ18" s="20"/>
      <c r="LKA18"/>
      <c r="LKB18" s="20"/>
      <c r="LKC18"/>
      <c r="LKD18" s="20"/>
      <c r="LKE18"/>
      <c r="LKF18" s="20"/>
      <c r="LKG18"/>
      <c r="LKH18" s="20"/>
      <c r="LKI18"/>
      <c r="LKJ18" s="20"/>
      <c r="LKK18"/>
      <c r="LKL18" s="20"/>
      <c r="LKM18"/>
      <c r="LKN18" s="20"/>
      <c r="LKO18"/>
      <c r="LKP18" s="20"/>
      <c r="LKQ18"/>
      <c r="LKR18" s="20"/>
      <c r="LKS18"/>
      <c r="LKT18" s="20"/>
      <c r="LKU18"/>
      <c r="LKV18" s="20"/>
      <c r="LKW18"/>
      <c r="LKX18" s="20"/>
      <c r="LKY18"/>
      <c r="LKZ18" s="20"/>
      <c r="LLA18"/>
      <c r="LLB18" s="20"/>
      <c r="LLC18"/>
      <c r="LLD18" s="20"/>
      <c r="LLE18"/>
      <c r="LLF18" s="20"/>
      <c r="LLG18"/>
      <c r="LLH18" s="20"/>
      <c r="LLI18"/>
      <c r="LLJ18" s="20"/>
      <c r="LLK18"/>
      <c r="LLL18" s="20"/>
      <c r="LLM18"/>
      <c r="LLN18" s="20"/>
      <c r="LLO18"/>
      <c r="LLP18" s="20"/>
      <c r="LLQ18"/>
      <c r="LLR18" s="20"/>
      <c r="LLS18"/>
      <c r="LLT18" s="20"/>
      <c r="LLU18"/>
      <c r="LLV18" s="20"/>
      <c r="LLW18"/>
      <c r="LLX18" s="20"/>
      <c r="LLY18"/>
      <c r="LLZ18" s="20"/>
      <c r="LMA18"/>
      <c r="LMB18" s="20"/>
      <c r="LMC18"/>
      <c r="LMD18" s="20"/>
      <c r="LME18"/>
      <c r="LMF18" s="20"/>
      <c r="LMG18"/>
      <c r="LMH18" s="20"/>
      <c r="LMI18"/>
      <c r="LMJ18" s="20"/>
      <c r="LMK18"/>
      <c r="LML18" s="20"/>
      <c r="LMM18"/>
      <c r="LMN18" s="20"/>
      <c r="LMO18"/>
      <c r="LMP18" s="20"/>
      <c r="LMQ18"/>
      <c r="LMR18" s="20"/>
      <c r="LMS18"/>
      <c r="LMT18" s="20"/>
      <c r="LMU18"/>
      <c r="LMV18" s="20"/>
      <c r="LMW18"/>
      <c r="LMX18" s="20"/>
      <c r="LMY18"/>
      <c r="LMZ18" s="20"/>
      <c r="LNA18"/>
      <c r="LNB18" s="20"/>
      <c r="LNC18"/>
      <c r="LND18" s="20"/>
      <c r="LNE18"/>
      <c r="LNF18" s="20"/>
      <c r="LNG18"/>
      <c r="LNH18" s="20"/>
      <c r="LNI18"/>
      <c r="LNJ18" s="20"/>
      <c r="LNK18"/>
      <c r="LNL18" s="20"/>
      <c r="LNM18"/>
      <c r="LNN18" s="20"/>
      <c r="LNO18"/>
      <c r="LNP18" s="20"/>
      <c r="LNQ18"/>
      <c r="LNR18" s="20"/>
      <c r="LNS18"/>
      <c r="LNT18" s="20"/>
      <c r="LNU18"/>
      <c r="LNV18" s="20"/>
      <c r="LNW18"/>
      <c r="LNX18" s="20"/>
      <c r="LNY18"/>
      <c r="LNZ18" s="20"/>
      <c r="LOA18"/>
      <c r="LOB18" s="20"/>
      <c r="LOC18"/>
      <c r="LOD18" s="20"/>
      <c r="LOE18"/>
      <c r="LOF18" s="20"/>
      <c r="LOG18"/>
      <c r="LOH18" s="20"/>
      <c r="LOI18"/>
      <c r="LOJ18" s="20"/>
      <c r="LOK18"/>
      <c r="LOL18" s="20"/>
      <c r="LOM18"/>
      <c r="LON18" s="20"/>
      <c r="LOO18"/>
      <c r="LOP18" s="20"/>
      <c r="LOQ18"/>
      <c r="LOR18" s="20"/>
      <c r="LOS18"/>
      <c r="LOT18" s="20"/>
      <c r="LOU18"/>
      <c r="LOV18" s="20"/>
      <c r="LOW18"/>
      <c r="LOX18" s="20"/>
      <c r="LOY18"/>
      <c r="LOZ18" s="20"/>
      <c r="LPA18"/>
      <c r="LPB18" s="20"/>
      <c r="LPC18"/>
      <c r="LPD18" s="20"/>
      <c r="LPE18"/>
      <c r="LPF18" s="20"/>
      <c r="LPG18"/>
      <c r="LPH18" s="20"/>
      <c r="LPI18"/>
      <c r="LPJ18" s="20"/>
      <c r="LPK18"/>
      <c r="LPL18" s="20"/>
      <c r="LPM18"/>
      <c r="LPN18" s="20"/>
      <c r="LPO18"/>
      <c r="LPP18" s="20"/>
      <c r="LPQ18"/>
      <c r="LPR18" s="20"/>
      <c r="LPS18"/>
      <c r="LPT18" s="20"/>
      <c r="LPU18"/>
      <c r="LPV18" s="20"/>
      <c r="LPW18"/>
      <c r="LPX18" s="20"/>
      <c r="LPY18"/>
      <c r="LPZ18" s="20"/>
      <c r="LQA18"/>
      <c r="LQB18" s="20"/>
      <c r="LQC18"/>
      <c r="LQD18" s="20"/>
      <c r="LQE18"/>
      <c r="LQF18" s="20"/>
      <c r="LQG18"/>
      <c r="LQH18" s="20"/>
      <c r="LQI18"/>
      <c r="LQJ18" s="20"/>
      <c r="LQK18"/>
      <c r="LQL18" s="20"/>
      <c r="LQM18"/>
      <c r="LQN18" s="20"/>
      <c r="LQO18"/>
      <c r="LQP18" s="20"/>
      <c r="LQQ18"/>
      <c r="LQR18" s="20"/>
      <c r="LQS18"/>
      <c r="LQT18" s="20"/>
      <c r="LQU18"/>
      <c r="LQV18" s="20"/>
      <c r="LQW18"/>
      <c r="LQX18" s="20"/>
      <c r="LQY18"/>
      <c r="LQZ18" s="20"/>
      <c r="LRA18"/>
      <c r="LRB18" s="20"/>
      <c r="LRC18"/>
      <c r="LRD18" s="20"/>
      <c r="LRE18"/>
      <c r="LRF18" s="20"/>
      <c r="LRG18"/>
      <c r="LRH18" s="20"/>
      <c r="LRI18"/>
      <c r="LRJ18" s="20"/>
      <c r="LRK18"/>
      <c r="LRL18" s="20"/>
      <c r="LRM18"/>
      <c r="LRN18" s="20"/>
      <c r="LRO18"/>
      <c r="LRP18" s="20"/>
      <c r="LRQ18"/>
      <c r="LRR18" s="20"/>
      <c r="LRS18"/>
      <c r="LRT18" s="20"/>
      <c r="LRU18"/>
      <c r="LRV18" s="20"/>
      <c r="LRW18"/>
      <c r="LRX18" s="20"/>
      <c r="LRY18"/>
      <c r="LRZ18" s="20"/>
      <c r="LSA18"/>
      <c r="LSB18" s="20"/>
      <c r="LSC18"/>
      <c r="LSD18" s="20"/>
      <c r="LSE18"/>
      <c r="LSF18" s="20"/>
      <c r="LSG18"/>
      <c r="LSH18" s="20"/>
      <c r="LSI18"/>
      <c r="LSJ18" s="20"/>
      <c r="LSK18"/>
      <c r="LSL18" s="20"/>
      <c r="LSM18"/>
      <c r="LSN18" s="20"/>
      <c r="LSO18"/>
      <c r="LSP18" s="20"/>
      <c r="LSQ18"/>
      <c r="LSR18" s="20"/>
      <c r="LSS18"/>
      <c r="LST18" s="20"/>
      <c r="LSU18"/>
      <c r="LSV18" s="20"/>
      <c r="LSW18"/>
      <c r="LSX18" s="20"/>
      <c r="LSY18"/>
      <c r="LSZ18" s="20"/>
      <c r="LTA18"/>
      <c r="LTB18" s="20"/>
      <c r="LTC18"/>
      <c r="LTD18" s="20"/>
      <c r="LTE18"/>
      <c r="LTF18" s="20"/>
      <c r="LTG18"/>
      <c r="LTH18" s="20"/>
      <c r="LTI18"/>
      <c r="LTJ18" s="20"/>
      <c r="LTK18"/>
      <c r="LTL18" s="20"/>
      <c r="LTM18"/>
      <c r="LTN18" s="20"/>
      <c r="LTO18"/>
      <c r="LTP18" s="20"/>
      <c r="LTQ18"/>
      <c r="LTR18" s="20"/>
      <c r="LTS18"/>
      <c r="LTT18" s="20"/>
      <c r="LTU18"/>
      <c r="LTV18" s="20"/>
      <c r="LTW18"/>
      <c r="LTX18" s="20"/>
      <c r="LTY18"/>
      <c r="LTZ18" s="20"/>
      <c r="LUA18"/>
      <c r="LUB18" s="20"/>
      <c r="LUC18"/>
      <c r="LUD18" s="20"/>
      <c r="LUE18"/>
      <c r="LUF18" s="20"/>
      <c r="LUG18"/>
      <c r="LUH18" s="20"/>
      <c r="LUI18"/>
      <c r="LUJ18" s="20"/>
      <c r="LUK18"/>
      <c r="LUL18" s="20"/>
      <c r="LUM18"/>
      <c r="LUN18" s="20"/>
      <c r="LUO18"/>
      <c r="LUP18" s="20"/>
      <c r="LUQ18"/>
      <c r="LUR18" s="20"/>
      <c r="LUS18"/>
      <c r="LUT18" s="20"/>
      <c r="LUU18"/>
      <c r="LUV18" s="20"/>
      <c r="LUW18"/>
      <c r="LUX18" s="20"/>
      <c r="LUY18"/>
      <c r="LUZ18" s="20"/>
      <c r="LVA18"/>
      <c r="LVB18" s="20"/>
      <c r="LVC18"/>
      <c r="LVD18" s="20"/>
      <c r="LVE18"/>
      <c r="LVF18" s="20"/>
      <c r="LVG18"/>
      <c r="LVH18" s="20"/>
      <c r="LVI18"/>
      <c r="LVJ18" s="20"/>
      <c r="LVK18"/>
      <c r="LVL18" s="20"/>
      <c r="LVM18"/>
      <c r="LVN18" s="20"/>
      <c r="LVO18"/>
      <c r="LVP18" s="20"/>
      <c r="LVQ18"/>
      <c r="LVR18" s="20"/>
      <c r="LVS18"/>
      <c r="LVT18" s="20"/>
      <c r="LVU18"/>
      <c r="LVV18" s="20"/>
      <c r="LVW18"/>
      <c r="LVX18" s="20"/>
      <c r="LVY18"/>
      <c r="LVZ18" s="20"/>
      <c r="LWA18"/>
      <c r="LWB18" s="20"/>
      <c r="LWC18"/>
      <c r="LWD18" s="20"/>
      <c r="LWE18"/>
      <c r="LWF18" s="20"/>
      <c r="LWG18"/>
      <c r="LWH18" s="20"/>
      <c r="LWI18"/>
      <c r="LWJ18" s="20"/>
      <c r="LWK18"/>
      <c r="LWL18" s="20"/>
      <c r="LWM18"/>
      <c r="LWN18" s="20"/>
      <c r="LWO18"/>
      <c r="LWP18" s="20"/>
      <c r="LWQ18"/>
      <c r="LWR18" s="20"/>
      <c r="LWS18"/>
      <c r="LWT18" s="20"/>
      <c r="LWU18"/>
      <c r="LWV18" s="20"/>
      <c r="LWW18"/>
      <c r="LWX18" s="20"/>
      <c r="LWY18"/>
      <c r="LWZ18" s="20"/>
      <c r="LXA18"/>
      <c r="LXB18" s="20"/>
      <c r="LXC18"/>
      <c r="LXD18" s="20"/>
      <c r="LXE18"/>
      <c r="LXF18" s="20"/>
      <c r="LXG18"/>
      <c r="LXH18" s="20"/>
      <c r="LXI18"/>
      <c r="LXJ18" s="20"/>
      <c r="LXK18"/>
      <c r="LXL18" s="20"/>
      <c r="LXM18"/>
      <c r="LXN18" s="20"/>
      <c r="LXO18"/>
      <c r="LXP18" s="20"/>
      <c r="LXQ18"/>
      <c r="LXR18" s="20"/>
      <c r="LXS18"/>
      <c r="LXT18" s="20"/>
      <c r="LXU18"/>
      <c r="LXV18" s="20"/>
      <c r="LXW18"/>
      <c r="LXX18" s="20"/>
      <c r="LXY18"/>
      <c r="LXZ18" s="20"/>
      <c r="LYA18"/>
      <c r="LYB18" s="20"/>
      <c r="LYC18"/>
      <c r="LYD18" s="20"/>
      <c r="LYE18"/>
      <c r="LYF18" s="20"/>
      <c r="LYG18"/>
      <c r="LYH18" s="20"/>
      <c r="LYI18"/>
      <c r="LYJ18" s="20"/>
      <c r="LYK18"/>
      <c r="LYL18" s="20"/>
      <c r="LYM18"/>
      <c r="LYN18" s="20"/>
      <c r="LYO18"/>
      <c r="LYP18" s="20"/>
      <c r="LYQ18"/>
      <c r="LYR18" s="20"/>
      <c r="LYS18"/>
      <c r="LYT18" s="20"/>
      <c r="LYU18"/>
      <c r="LYV18" s="20"/>
      <c r="LYW18"/>
      <c r="LYX18" s="20"/>
      <c r="LYY18"/>
      <c r="LYZ18" s="20"/>
      <c r="LZA18"/>
      <c r="LZB18" s="20"/>
      <c r="LZC18"/>
      <c r="LZD18" s="20"/>
      <c r="LZE18"/>
      <c r="LZF18" s="20"/>
      <c r="LZG18"/>
      <c r="LZH18" s="20"/>
      <c r="LZI18"/>
      <c r="LZJ18" s="20"/>
      <c r="LZK18"/>
      <c r="LZL18" s="20"/>
      <c r="LZM18"/>
      <c r="LZN18" s="20"/>
      <c r="LZO18"/>
      <c r="LZP18" s="20"/>
      <c r="LZQ18"/>
      <c r="LZR18" s="20"/>
      <c r="LZS18"/>
      <c r="LZT18" s="20"/>
      <c r="LZU18"/>
      <c r="LZV18" s="20"/>
      <c r="LZW18"/>
      <c r="LZX18" s="20"/>
      <c r="LZY18"/>
      <c r="LZZ18" s="20"/>
      <c r="MAA18"/>
      <c r="MAB18" s="20"/>
      <c r="MAC18"/>
      <c r="MAD18" s="20"/>
      <c r="MAE18"/>
      <c r="MAF18" s="20"/>
      <c r="MAG18"/>
      <c r="MAH18" s="20"/>
      <c r="MAI18"/>
      <c r="MAJ18" s="20"/>
      <c r="MAK18"/>
      <c r="MAL18" s="20"/>
      <c r="MAM18"/>
      <c r="MAN18" s="20"/>
      <c r="MAO18"/>
      <c r="MAP18" s="20"/>
      <c r="MAQ18"/>
      <c r="MAR18" s="20"/>
      <c r="MAS18"/>
      <c r="MAT18" s="20"/>
      <c r="MAU18"/>
      <c r="MAV18" s="20"/>
      <c r="MAW18"/>
      <c r="MAX18" s="20"/>
      <c r="MAY18"/>
      <c r="MAZ18" s="20"/>
      <c r="MBA18"/>
      <c r="MBB18" s="20"/>
      <c r="MBC18"/>
      <c r="MBD18" s="20"/>
      <c r="MBE18"/>
      <c r="MBF18" s="20"/>
      <c r="MBG18"/>
      <c r="MBH18" s="20"/>
      <c r="MBI18"/>
      <c r="MBJ18" s="20"/>
      <c r="MBK18"/>
      <c r="MBL18" s="20"/>
      <c r="MBM18"/>
      <c r="MBN18" s="20"/>
      <c r="MBO18"/>
      <c r="MBP18" s="20"/>
      <c r="MBQ18"/>
      <c r="MBR18" s="20"/>
      <c r="MBS18"/>
      <c r="MBT18" s="20"/>
      <c r="MBU18"/>
      <c r="MBV18" s="20"/>
      <c r="MBW18"/>
      <c r="MBX18" s="20"/>
      <c r="MBY18"/>
      <c r="MBZ18" s="20"/>
      <c r="MCA18"/>
      <c r="MCB18" s="20"/>
      <c r="MCC18"/>
      <c r="MCD18" s="20"/>
      <c r="MCE18"/>
      <c r="MCF18" s="20"/>
      <c r="MCG18"/>
      <c r="MCH18" s="20"/>
      <c r="MCI18"/>
      <c r="MCJ18" s="20"/>
      <c r="MCK18"/>
      <c r="MCL18" s="20"/>
      <c r="MCM18"/>
      <c r="MCN18" s="20"/>
      <c r="MCO18"/>
      <c r="MCP18" s="20"/>
      <c r="MCQ18"/>
      <c r="MCR18" s="20"/>
      <c r="MCS18"/>
      <c r="MCT18" s="20"/>
      <c r="MCU18"/>
      <c r="MCV18" s="20"/>
      <c r="MCW18"/>
      <c r="MCX18" s="20"/>
      <c r="MCY18"/>
      <c r="MCZ18" s="20"/>
      <c r="MDA18"/>
      <c r="MDB18" s="20"/>
      <c r="MDC18"/>
      <c r="MDD18" s="20"/>
      <c r="MDE18"/>
      <c r="MDF18" s="20"/>
      <c r="MDG18"/>
      <c r="MDH18" s="20"/>
      <c r="MDI18"/>
      <c r="MDJ18" s="20"/>
      <c r="MDK18"/>
      <c r="MDL18" s="20"/>
      <c r="MDM18"/>
      <c r="MDN18" s="20"/>
      <c r="MDO18"/>
      <c r="MDP18" s="20"/>
      <c r="MDQ18"/>
      <c r="MDR18" s="20"/>
      <c r="MDS18"/>
      <c r="MDT18" s="20"/>
      <c r="MDU18"/>
      <c r="MDV18" s="20"/>
      <c r="MDW18"/>
      <c r="MDX18" s="20"/>
      <c r="MDY18"/>
      <c r="MDZ18" s="20"/>
      <c r="MEA18"/>
      <c r="MEB18" s="20"/>
      <c r="MEC18"/>
      <c r="MED18" s="20"/>
      <c r="MEE18"/>
      <c r="MEF18" s="20"/>
      <c r="MEG18"/>
      <c r="MEH18" s="20"/>
      <c r="MEI18"/>
      <c r="MEJ18" s="20"/>
      <c r="MEK18"/>
      <c r="MEL18" s="20"/>
      <c r="MEM18"/>
      <c r="MEN18" s="20"/>
      <c r="MEO18"/>
      <c r="MEP18" s="20"/>
      <c r="MEQ18"/>
      <c r="MER18" s="20"/>
      <c r="MES18"/>
      <c r="MET18" s="20"/>
      <c r="MEU18"/>
      <c r="MEV18" s="20"/>
      <c r="MEW18"/>
      <c r="MEX18" s="20"/>
      <c r="MEY18"/>
      <c r="MEZ18" s="20"/>
      <c r="MFA18"/>
      <c r="MFB18" s="20"/>
      <c r="MFC18"/>
      <c r="MFD18" s="20"/>
      <c r="MFE18"/>
      <c r="MFF18" s="20"/>
      <c r="MFG18"/>
      <c r="MFH18" s="20"/>
      <c r="MFI18"/>
      <c r="MFJ18" s="20"/>
      <c r="MFK18"/>
      <c r="MFL18" s="20"/>
      <c r="MFM18"/>
      <c r="MFN18" s="20"/>
      <c r="MFO18"/>
      <c r="MFP18" s="20"/>
      <c r="MFQ18"/>
      <c r="MFR18" s="20"/>
      <c r="MFS18"/>
      <c r="MFT18" s="20"/>
      <c r="MFU18"/>
      <c r="MFV18" s="20"/>
      <c r="MFW18"/>
      <c r="MFX18" s="20"/>
      <c r="MFY18"/>
      <c r="MFZ18" s="20"/>
      <c r="MGA18"/>
      <c r="MGB18" s="20"/>
      <c r="MGC18"/>
      <c r="MGD18" s="20"/>
      <c r="MGE18"/>
      <c r="MGF18" s="20"/>
      <c r="MGG18"/>
      <c r="MGH18" s="20"/>
      <c r="MGI18"/>
      <c r="MGJ18" s="20"/>
      <c r="MGK18"/>
      <c r="MGL18" s="20"/>
      <c r="MGM18"/>
      <c r="MGN18" s="20"/>
      <c r="MGO18"/>
      <c r="MGP18" s="20"/>
      <c r="MGQ18"/>
      <c r="MGR18" s="20"/>
      <c r="MGS18"/>
      <c r="MGT18" s="20"/>
      <c r="MGU18"/>
      <c r="MGV18" s="20"/>
      <c r="MGW18"/>
      <c r="MGX18" s="20"/>
      <c r="MGY18"/>
      <c r="MGZ18" s="20"/>
      <c r="MHA18"/>
      <c r="MHB18" s="20"/>
      <c r="MHC18"/>
      <c r="MHD18" s="20"/>
      <c r="MHE18"/>
      <c r="MHF18" s="20"/>
      <c r="MHG18"/>
      <c r="MHH18" s="20"/>
      <c r="MHI18"/>
      <c r="MHJ18" s="20"/>
      <c r="MHK18"/>
      <c r="MHL18" s="20"/>
      <c r="MHM18"/>
      <c r="MHN18" s="20"/>
      <c r="MHO18"/>
      <c r="MHP18" s="20"/>
      <c r="MHQ18"/>
      <c r="MHR18" s="20"/>
      <c r="MHS18"/>
      <c r="MHT18" s="20"/>
      <c r="MHU18"/>
      <c r="MHV18" s="20"/>
      <c r="MHW18"/>
      <c r="MHX18" s="20"/>
      <c r="MHY18"/>
      <c r="MHZ18" s="20"/>
      <c r="MIA18"/>
      <c r="MIB18" s="20"/>
      <c r="MIC18"/>
      <c r="MID18" s="20"/>
      <c r="MIE18"/>
      <c r="MIF18" s="20"/>
      <c r="MIG18"/>
      <c r="MIH18" s="20"/>
      <c r="MII18"/>
      <c r="MIJ18" s="20"/>
      <c r="MIK18"/>
      <c r="MIL18" s="20"/>
      <c r="MIM18"/>
      <c r="MIN18" s="20"/>
      <c r="MIO18"/>
      <c r="MIP18" s="20"/>
      <c r="MIQ18"/>
      <c r="MIR18" s="20"/>
      <c r="MIS18"/>
      <c r="MIT18" s="20"/>
      <c r="MIU18"/>
      <c r="MIV18" s="20"/>
      <c r="MIW18"/>
      <c r="MIX18" s="20"/>
      <c r="MIY18"/>
      <c r="MIZ18" s="20"/>
      <c r="MJA18"/>
      <c r="MJB18" s="20"/>
      <c r="MJC18"/>
      <c r="MJD18" s="20"/>
      <c r="MJE18"/>
      <c r="MJF18" s="20"/>
      <c r="MJG18"/>
      <c r="MJH18" s="20"/>
      <c r="MJI18"/>
      <c r="MJJ18" s="20"/>
      <c r="MJK18"/>
      <c r="MJL18" s="20"/>
      <c r="MJM18"/>
      <c r="MJN18" s="20"/>
      <c r="MJO18"/>
      <c r="MJP18" s="20"/>
      <c r="MJQ18"/>
      <c r="MJR18" s="20"/>
      <c r="MJS18"/>
      <c r="MJT18" s="20"/>
      <c r="MJU18"/>
      <c r="MJV18" s="20"/>
      <c r="MJW18"/>
      <c r="MJX18" s="20"/>
      <c r="MJY18"/>
      <c r="MJZ18" s="20"/>
      <c r="MKA18"/>
      <c r="MKB18" s="20"/>
      <c r="MKC18"/>
      <c r="MKD18" s="20"/>
      <c r="MKE18"/>
      <c r="MKF18" s="20"/>
      <c r="MKG18"/>
      <c r="MKH18" s="20"/>
      <c r="MKI18"/>
      <c r="MKJ18" s="20"/>
      <c r="MKK18"/>
      <c r="MKL18" s="20"/>
      <c r="MKM18"/>
      <c r="MKN18" s="20"/>
      <c r="MKO18"/>
      <c r="MKP18" s="20"/>
      <c r="MKQ18"/>
      <c r="MKR18" s="20"/>
      <c r="MKS18"/>
      <c r="MKT18" s="20"/>
      <c r="MKU18"/>
      <c r="MKV18" s="20"/>
      <c r="MKW18"/>
      <c r="MKX18" s="20"/>
      <c r="MKY18"/>
      <c r="MKZ18" s="20"/>
      <c r="MLA18"/>
      <c r="MLB18" s="20"/>
      <c r="MLC18"/>
      <c r="MLD18" s="20"/>
      <c r="MLE18"/>
      <c r="MLF18" s="20"/>
      <c r="MLG18"/>
      <c r="MLH18" s="20"/>
      <c r="MLI18"/>
      <c r="MLJ18" s="20"/>
      <c r="MLK18"/>
      <c r="MLL18" s="20"/>
      <c r="MLM18"/>
      <c r="MLN18" s="20"/>
      <c r="MLO18"/>
      <c r="MLP18" s="20"/>
      <c r="MLQ18"/>
      <c r="MLR18" s="20"/>
      <c r="MLS18"/>
      <c r="MLT18" s="20"/>
      <c r="MLU18"/>
      <c r="MLV18" s="20"/>
      <c r="MLW18"/>
      <c r="MLX18" s="20"/>
      <c r="MLY18"/>
      <c r="MLZ18" s="20"/>
      <c r="MMA18"/>
      <c r="MMB18" s="20"/>
      <c r="MMC18"/>
      <c r="MMD18" s="20"/>
      <c r="MME18"/>
      <c r="MMF18" s="20"/>
      <c r="MMG18"/>
      <c r="MMH18" s="20"/>
      <c r="MMI18"/>
      <c r="MMJ18" s="20"/>
      <c r="MMK18"/>
      <c r="MML18" s="20"/>
      <c r="MMM18"/>
      <c r="MMN18" s="20"/>
      <c r="MMO18"/>
      <c r="MMP18" s="20"/>
      <c r="MMQ18"/>
      <c r="MMR18" s="20"/>
      <c r="MMS18"/>
      <c r="MMT18" s="20"/>
      <c r="MMU18"/>
      <c r="MMV18" s="20"/>
      <c r="MMW18"/>
      <c r="MMX18" s="20"/>
      <c r="MMY18"/>
      <c r="MMZ18" s="20"/>
      <c r="MNA18"/>
      <c r="MNB18" s="20"/>
      <c r="MNC18"/>
      <c r="MND18" s="20"/>
      <c r="MNE18"/>
      <c r="MNF18" s="20"/>
      <c r="MNG18"/>
      <c r="MNH18" s="20"/>
      <c r="MNI18"/>
      <c r="MNJ18" s="20"/>
      <c r="MNK18"/>
      <c r="MNL18" s="20"/>
      <c r="MNM18"/>
      <c r="MNN18" s="20"/>
      <c r="MNO18"/>
      <c r="MNP18" s="20"/>
      <c r="MNQ18"/>
      <c r="MNR18" s="20"/>
      <c r="MNS18"/>
      <c r="MNT18" s="20"/>
      <c r="MNU18"/>
      <c r="MNV18" s="20"/>
      <c r="MNW18"/>
      <c r="MNX18" s="20"/>
      <c r="MNY18"/>
      <c r="MNZ18" s="20"/>
      <c r="MOA18"/>
      <c r="MOB18" s="20"/>
      <c r="MOC18"/>
      <c r="MOD18" s="20"/>
      <c r="MOE18"/>
      <c r="MOF18" s="20"/>
      <c r="MOG18"/>
      <c r="MOH18" s="20"/>
      <c r="MOI18"/>
      <c r="MOJ18" s="20"/>
      <c r="MOK18"/>
      <c r="MOL18" s="20"/>
      <c r="MOM18"/>
      <c r="MON18" s="20"/>
      <c r="MOO18"/>
      <c r="MOP18" s="20"/>
      <c r="MOQ18"/>
      <c r="MOR18" s="20"/>
      <c r="MOS18"/>
      <c r="MOT18" s="20"/>
      <c r="MOU18"/>
      <c r="MOV18" s="20"/>
      <c r="MOW18"/>
      <c r="MOX18" s="20"/>
      <c r="MOY18"/>
      <c r="MOZ18" s="20"/>
      <c r="MPA18"/>
      <c r="MPB18" s="20"/>
      <c r="MPC18"/>
      <c r="MPD18" s="20"/>
      <c r="MPE18"/>
      <c r="MPF18" s="20"/>
      <c r="MPG18"/>
      <c r="MPH18" s="20"/>
      <c r="MPI18"/>
      <c r="MPJ18" s="20"/>
      <c r="MPK18"/>
      <c r="MPL18" s="20"/>
      <c r="MPM18"/>
      <c r="MPN18" s="20"/>
      <c r="MPO18"/>
      <c r="MPP18" s="20"/>
      <c r="MPQ18"/>
      <c r="MPR18" s="20"/>
      <c r="MPS18"/>
      <c r="MPT18" s="20"/>
      <c r="MPU18"/>
      <c r="MPV18" s="20"/>
      <c r="MPW18"/>
      <c r="MPX18" s="20"/>
      <c r="MPY18"/>
      <c r="MPZ18" s="20"/>
      <c r="MQA18"/>
      <c r="MQB18" s="20"/>
      <c r="MQC18"/>
      <c r="MQD18" s="20"/>
      <c r="MQE18"/>
      <c r="MQF18" s="20"/>
      <c r="MQG18"/>
      <c r="MQH18" s="20"/>
      <c r="MQI18"/>
      <c r="MQJ18" s="20"/>
      <c r="MQK18"/>
      <c r="MQL18" s="20"/>
      <c r="MQM18"/>
      <c r="MQN18" s="20"/>
      <c r="MQO18"/>
      <c r="MQP18" s="20"/>
      <c r="MQQ18"/>
      <c r="MQR18" s="20"/>
      <c r="MQS18"/>
      <c r="MQT18" s="20"/>
      <c r="MQU18"/>
      <c r="MQV18" s="20"/>
      <c r="MQW18"/>
      <c r="MQX18" s="20"/>
      <c r="MQY18"/>
      <c r="MQZ18" s="20"/>
      <c r="MRA18"/>
      <c r="MRB18" s="20"/>
      <c r="MRC18"/>
      <c r="MRD18" s="20"/>
      <c r="MRE18"/>
      <c r="MRF18" s="20"/>
      <c r="MRG18"/>
      <c r="MRH18" s="20"/>
      <c r="MRI18"/>
      <c r="MRJ18" s="20"/>
      <c r="MRK18"/>
      <c r="MRL18" s="20"/>
      <c r="MRM18"/>
      <c r="MRN18" s="20"/>
      <c r="MRO18"/>
      <c r="MRP18" s="20"/>
      <c r="MRQ18"/>
      <c r="MRR18" s="20"/>
      <c r="MRS18"/>
      <c r="MRT18" s="20"/>
      <c r="MRU18"/>
      <c r="MRV18" s="20"/>
      <c r="MRW18"/>
      <c r="MRX18" s="20"/>
      <c r="MRY18"/>
      <c r="MRZ18" s="20"/>
      <c r="MSA18"/>
      <c r="MSB18" s="20"/>
      <c r="MSC18"/>
      <c r="MSD18" s="20"/>
      <c r="MSE18"/>
      <c r="MSF18" s="20"/>
      <c r="MSG18"/>
      <c r="MSH18" s="20"/>
      <c r="MSI18"/>
      <c r="MSJ18" s="20"/>
      <c r="MSK18"/>
      <c r="MSL18" s="20"/>
      <c r="MSM18"/>
      <c r="MSN18" s="20"/>
      <c r="MSO18"/>
      <c r="MSP18" s="20"/>
      <c r="MSQ18"/>
      <c r="MSR18" s="20"/>
      <c r="MSS18"/>
      <c r="MST18" s="20"/>
      <c r="MSU18"/>
      <c r="MSV18" s="20"/>
      <c r="MSW18"/>
      <c r="MSX18" s="20"/>
      <c r="MSY18"/>
      <c r="MSZ18" s="20"/>
      <c r="MTA18"/>
      <c r="MTB18" s="20"/>
      <c r="MTC18"/>
      <c r="MTD18" s="20"/>
      <c r="MTE18"/>
      <c r="MTF18" s="20"/>
      <c r="MTG18"/>
      <c r="MTH18" s="20"/>
      <c r="MTI18"/>
      <c r="MTJ18" s="20"/>
      <c r="MTK18"/>
      <c r="MTL18" s="20"/>
      <c r="MTM18"/>
      <c r="MTN18" s="20"/>
      <c r="MTO18"/>
      <c r="MTP18" s="20"/>
      <c r="MTQ18"/>
      <c r="MTR18" s="20"/>
      <c r="MTS18"/>
      <c r="MTT18" s="20"/>
      <c r="MTU18"/>
      <c r="MTV18" s="20"/>
      <c r="MTW18"/>
      <c r="MTX18" s="20"/>
      <c r="MTY18"/>
      <c r="MTZ18" s="20"/>
      <c r="MUA18"/>
      <c r="MUB18" s="20"/>
      <c r="MUC18"/>
      <c r="MUD18" s="20"/>
      <c r="MUE18"/>
      <c r="MUF18" s="20"/>
      <c r="MUG18"/>
      <c r="MUH18" s="20"/>
      <c r="MUI18"/>
      <c r="MUJ18" s="20"/>
      <c r="MUK18"/>
      <c r="MUL18" s="20"/>
      <c r="MUM18"/>
      <c r="MUN18" s="20"/>
      <c r="MUO18"/>
      <c r="MUP18" s="20"/>
      <c r="MUQ18"/>
      <c r="MUR18" s="20"/>
      <c r="MUS18"/>
      <c r="MUT18" s="20"/>
      <c r="MUU18"/>
      <c r="MUV18" s="20"/>
      <c r="MUW18"/>
      <c r="MUX18" s="20"/>
      <c r="MUY18"/>
      <c r="MUZ18" s="20"/>
      <c r="MVA18"/>
      <c r="MVB18" s="20"/>
      <c r="MVC18"/>
      <c r="MVD18" s="20"/>
      <c r="MVE18"/>
      <c r="MVF18" s="20"/>
      <c r="MVG18"/>
      <c r="MVH18" s="20"/>
      <c r="MVI18"/>
      <c r="MVJ18" s="20"/>
      <c r="MVK18"/>
      <c r="MVL18" s="20"/>
      <c r="MVM18"/>
      <c r="MVN18" s="20"/>
      <c r="MVO18"/>
      <c r="MVP18" s="20"/>
      <c r="MVQ18"/>
      <c r="MVR18" s="20"/>
      <c r="MVS18"/>
      <c r="MVT18" s="20"/>
      <c r="MVU18"/>
      <c r="MVV18" s="20"/>
      <c r="MVW18"/>
      <c r="MVX18" s="20"/>
      <c r="MVY18"/>
      <c r="MVZ18" s="20"/>
      <c r="MWA18"/>
      <c r="MWB18" s="20"/>
      <c r="MWC18"/>
      <c r="MWD18" s="20"/>
      <c r="MWE18"/>
      <c r="MWF18" s="20"/>
      <c r="MWG18"/>
      <c r="MWH18" s="20"/>
      <c r="MWI18"/>
      <c r="MWJ18" s="20"/>
      <c r="MWK18"/>
      <c r="MWL18" s="20"/>
      <c r="MWM18"/>
      <c r="MWN18" s="20"/>
      <c r="MWO18"/>
      <c r="MWP18" s="20"/>
      <c r="MWQ18"/>
      <c r="MWR18" s="20"/>
      <c r="MWS18"/>
      <c r="MWT18" s="20"/>
      <c r="MWU18"/>
      <c r="MWV18" s="20"/>
      <c r="MWW18"/>
      <c r="MWX18" s="20"/>
      <c r="MWY18"/>
      <c r="MWZ18" s="20"/>
      <c r="MXA18"/>
      <c r="MXB18" s="20"/>
      <c r="MXC18"/>
      <c r="MXD18" s="20"/>
      <c r="MXE18"/>
      <c r="MXF18" s="20"/>
      <c r="MXG18"/>
      <c r="MXH18" s="20"/>
      <c r="MXI18"/>
      <c r="MXJ18" s="20"/>
      <c r="MXK18"/>
      <c r="MXL18" s="20"/>
      <c r="MXM18"/>
      <c r="MXN18" s="20"/>
      <c r="MXO18"/>
      <c r="MXP18" s="20"/>
      <c r="MXQ18"/>
      <c r="MXR18" s="20"/>
      <c r="MXS18"/>
      <c r="MXT18" s="20"/>
      <c r="MXU18"/>
      <c r="MXV18" s="20"/>
      <c r="MXW18"/>
      <c r="MXX18" s="20"/>
      <c r="MXY18"/>
      <c r="MXZ18" s="20"/>
      <c r="MYA18"/>
      <c r="MYB18" s="20"/>
      <c r="MYC18"/>
      <c r="MYD18" s="20"/>
      <c r="MYE18"/>
      <c r="MYF18" s="20"/>
      <c r="MYG18"/>
      <c r="MYH18" s="20"/>
      <c r="MYI18"/>
      <c r="MYJ18" s="20"/>
      <c r="MYK18"/>
      <c r="MYL18" s="20"/>
      <c r="MYM18"/>
      <c r="MYN18" s="20"/>
      <c r="MYO18"/>
      <c r="MYP18" s="20"/>
      <c r="MYQ18"/>
      <c r="MYR18" s="20"/>
      <c r="MYS18"/>
      <c r="MYT18" s="20"/>
      <c r="MYU18"/>
      <c r="MYV18" s="20"/>
      <c r="MYW18"/>
      <c r="MYX18" s="20"/>
      <c r="MYY18"/>
      <c r="MYZ18" s="20"/>
      <c r="MZA18"/>
      <c r="MZB18" s="20"/>
      <c r="MZC18"/>
      <c r="MZD18" s="20"/>
      <c r="MZE18"/>
      <c r="MZF18" s="20"/>
      <c r="MZG18"/>
      <c r="MZH18" s="20"/>
      <c r="MZI18"/>
      <c r="MZJ18" s="20"/>
      <c r="MZK18"/>
      <c r="MZL18" s="20"/>
      <c r="MZM18"/>
      <c r="MZN18" s="20"/>
      <c r="MZO18"/>
      <c r="MZP18" s="20"/>
      <c r="MZQ18"/>
      <c r="MZR18" s="20"/>
      <c r="MZS18"/>
      <c r="MZT18" s="20"/>
      <c r="MZU18"/>
      <c r="MZV18" s="20"/>
      <c r="MZW18"/>
      <c r="MZX18" s="20"/>
      <c r="MZY18"/>
      <c r="MZZ18" s="20"/>
      <c r="NAA18"/>
      <c r="NAB18" s="20"/>
      <c r="NAC18"/>
      <c r="NAD18" s="20"/>
      <c r="NAE18"/>
      <c r="NAF18" s="20"/>
      <c r="NAG18"/>
      <c r="NAH18" s="20"/>
      <c r="NAI18"/>
      <c r="NAJ18" s="20"/>
      <c r="NAK18"/>
      <c r="NAL18" s="20"/>
      <c r="NAM18"/>
      <c r="NAN18" s="20"/>
      <c r="NAO18"/>
      <c r="NAP18" s="20"/>
      <c r="NAQ18"/>
      <c r="NAR18" s="20"/>
      <c r="NAS18"/>
      <c r="NAT18" s="20"/>
      <c r="NAU18"/>
      <c r="NAV18" s="20"/>
      <c r="NAW18"/>
      <c r="NAX18" s="20"/>
      <c r="NAY18"/>
      <c r="NAZ18" s="20"/>
      <c r="NBA18"/>
      <c r="NBB18" s="20"/>
      <c r="NBC18"/>
      <c r="NBD18" s="20"/>
      <c r="NBE18"/>
      <c r="NBF18" s="20"/>
      <c r="NBG18"/>
      <c r="NBH18" s="20"/>
      <c r="NBI18"/>
      <c r="NBJ18" s="20"/>
      <c r="NBK18"/>
      <c r="NBL18" s="20"/>
      <c r="NBM18"/>
      <c r="NBN18" s="20"/>
      <c r="NBO18"/>
      <c r="NBP18" s="20"/>
      <c r="NBQ18"/>
      <c r="NBR18" s="20"/>
      <c r="NBS18"/>
      <c r="NBT18" s="20"/>
      <c r="NBU18"/>
      <c r="NBV18" s="20"/>
      <c r="NBW18"/>
      <c r="NBX18" s="20"/>
      <c r="NBY18"/>
      <c r="NBZ18" s="20"/>
      <c r="NCA18"/>
      <c r="NCB18" s="20"/>
      <c r="NCC18"/>
      <c r="NCD18" s="20"/>
      <c r="NCE18"/>
      <c r="NCF18" s="20"/>
      <c r="NCG18"/>
      <c r="NCH18" s="20"/>
      <c r="NCI18"/>
      <c r="NCJ18" s="20"/>
      <c r="NCK18"/>
      <c r="NCL18" s="20"/>
      <c r="NCM18"/>
      <c r="NCN18" s="20"/>
      <c r="NCO18"/>
      <c r="NCP18" s="20"/>
      <c r="NCQ18"/>
      <c r="NCR18" s="20"/>
      <c r="NCS18"/>
      <c r="NCT18" s="20"/>
      <c r="NCU18"/>
      <c r="NCV18" s="20"/>
      <c r="NCW18"/>
      <c r="NCX18" s="20"/>
      <c r="NCY18"/>
      <c r="NCZ18" s="20"/>
      <c r="NDA18"/>
      <c r="NDB18" s="20"/>
      <c r="NDC18"/>
      <c r="NDD18" s="20"/>
      <c r="NDE18"/>
      <c r="NDF18" s="20"/>
      <c r="NDG18"/>
      <c r="NDH18" s="20"/>
      <c r="NDI18"/>
      <c r="NDJ18" s="20"/>
      <c r="NDK18"/>
      <c r="NDL18" s="20"/>
      <c r="NDM18"/>
      <c r="NDN18" s="20"/>
      <c r="NDO18"/>
      <c r="NDP18" s="20"/>
      <c r="NDQ18"/>
      <c r="NDR18" s="20"/>
      <c r="NDS18"/>
      <c r="NDT18" s="20"/>
      <c r="NDU18"/>
      <c r="NDV18" s="20"/>
      <c r="NDW18"/>
      <c r="NDX18" s="20"/>
      <c r="NDY18"/>
      <c r="NDZ18" s="20"/>
      <c r="NEA18"/>
      <c r="NEB18" s="20"/>
      <c r="NEC18"/>
      <c r="NED18" s="20"/>
      <c r="NEE18"/>
      <c r="NEF18" s="20"/>
      <c r="NEG18"/>
      <c r="NEH18" s="20"/>
      <c r="NEI18"/>
      <c r="NEJ18" s="20"/>
      <c r="NEK18"/>
      <c r="NEL18" s="20"/>
      <c r="NEM18"/>
      <c r="NEN18" s="20"/>
      <c r="NEO18"/>
      <c r="NEP18" s="20"/>
      <c r="NEQ18"/>
      <c r="NER18" s="20"/>
      <c r="NES18"/>
      <c r="NET18" s="20"/>
      <c r="NEU18"/>
      <c r="NEV18" s="20"/>
      <c r="NEW18"/>
      <c r="NEX18" s="20"/>
      <c r="NEY18"/>
      <c r="NEZ18" s="20"/>
      <c r="NFA18"/>
      <c r="NFB18" s="20"/>
      <c r="NFC18"/>
      <c r="NFD18" s="20"/>
      <c r="NFE18"/>
      <c r="NFF18" s="20"/>
      <c r="NFG18"/>
      <c r="NFH18" s="20"/>
      <c r="NFI18"/>
      <c r="NFJ18" s="20"/>
      <c r="NFK18"/>
      <c r="NFL18" s="20"/>
      <c r="NFM18"/>
      <c r="NFN18" s="20"/>
      <c r="NFO18"/>
      <c r="NFP18" s="20"/>
      <c r="NFQ18"/>
      <c r="NFR18" s="20"/>
      <c r="NFS18"/>
      <c r="NFT18" s="20"/>
      <c r="NFU18"/>
      <c r="NFV18" s="20"/>
      <c r="NFW18"/>
      <c r="NFX18" s="20"/>
      <c r="NFY18"/>
      <c r="NFZ18" s="20"/>
      <c r="NGA18"/>
      <c r="NGB18" s="20"/>
      <c r="NGC18"/>
      <c r="NGD18" s="20"/>
      <c r="NGE18"/>
      <c r="NGF18" s="20"/>
      <c r="NGG18"/>
      <c r="NGH18" s="20"/>
      <c r="NGI18"/>
      <c r="NGJ18" s="20"/>
      <c r="NGK18"/>
      <c r="NGL18" s="20"/>
      <c r="NGM18"/>
      <c r="NGN18" s="20"/>
      <c r="NGO18"/>
      <c r="NGP18" s="20"/>
      <c r="NGQ18"/>
      <c r="NGR18" s="20"/>
      <c r="NGS18"/>
      <c r="NGT18" s="20"/>
      <c r="NGU18"/>
      <c r="NGV18" s="20"/>
      <c r="NGW18"/>
      <c r="NGX18" s="20"/>
      <c r="NGY18"/>
      <c r="NGZ18" s="20"/>
      <c r="NHA18"/>
      <c r="NHB18" s="20"/>
      <c r="NHC18"/>
      <c r="NHD18" s="20"/>
      <c r="NHE18"/>
      <c r="NHF18" s="20"/>
      <c r="NHG18"/>
      <c r="NHH18" s="20"/>
      <c r="NHI18"/>
      <c r="NHJ18" s="20"/>
      <c r="NHK18"/>
      <c r="NHL18" s="20"/>
      <c r="NHM18"/>
      <c r="NHN18" s="20"/>
      <c r="NHO18"/>
      <c r="NHP18" s="20"/>
      <c r="NHQ18"/>
      <c r="NHR18" s="20"/>
      <c r="NHS18"/>
      <c r="NHT18" s="20"/>
      <c r="NHU18"/>
      <c r="NHV18" s="20"/>
      <c r="NHW18"/>
      <c r="NHX18" s="20"/>
      <c r="NHY18"/>
      <c r="NHZ18" s="20"/>
      <c r="NIA18"/>
      <c r="NIB18" s="20"/>
      <c r="NIC18"/>
      <c r="NID18" s="20"/>
      <c r="NIE18"/>
      <c r="NIF18" s="20"/>
      <c r="NIG18"/>
      <c r="NIH18" s="20"/>
      <c r="NII18"/>
      <c r="NIJ18" s="20"/>
      <c r="NIK18"/>
      <c r="NIL18" s="20"/>
      <c r="NIM18"/>
      <c r="NIN18" s="20"/>
      <c r="NIO18"/>
      <c r="NIP18" s="20"/>
      <c r="NIQ18"/>
      <c r="NIR18" s="20"/>
      <c r="NIS18"/>
      <c r="NIT18" s="20"/>
      <c r="NIU18"/>
      <c r="NIV18" s="20"/>
      <c r="NIW18"/>
      <c r="NIX18" s="20"/>
      <c r="NIY18"/>
      <c r="NIZ18" s="20"/>
      <c r="NJA18"/>
      <c r="NJB18" s="20"/>
      <c r="NJC18"/>
      <c r="NJD18" s="20"/>
      <c r="NJE18"/>
      <c r="NJF18" s="20"/>
      <c r="NJG18"/>
      <c r="NJH18" s="20"/>
      <c r="NJI18"/>
      <c r="NJJ18" s="20"/>
      <c r="NJK18"/>
      <c r="NJL18" s="20"/>
      <c r="NJM18"/>
      <c r="NJN18" s="20"/>
      <c r="NJO18"/>
      <c r="NJP18" s="20"/>
      <c r="NJQ18"/>
      <c r="NJR18" s="20"/>
      <c r="NJS18"/>
      <c r="NJT18" s="20"/>
      <c r="NJU18"/>
      <c r="NJV18" s="20"/>
      <c r="NJW18"/>
      <c r="NJX18" s="20"/>
      <c r="NJY18"/>
      <c r="NJZ18" s="20"/>
      <c r="NKA18"/>
      <c r="NKB18" s="20"/>
      <c r="NKC18"/>
      <c r="NKD18" s="20"/>
      <c r="NKE18"/>
      <c r="NKF18" s="20"/>
      <c r="NKG18"/>
      <c r="NKH18" s="20"/>
      <c r="NKI18"/>
      <c r="NKJ18" s="20"/>
      <c r="NKK18"/>
      <c r="NKL18" s="20"/>
      <c r="NKM18"/>
      <c r="NKN18" s="20"/>
      <c r="NKO18"/>
      <c r="NKP18" s="20"/>
      <c r="NKQ18"/>
      <c r="NKR18" s="20"/>
      <c r="NKS18"/>
      <c r="NKT18" s="20"/>
      <c r="NKU18"/>
      <c r="NKV18" s="20"/>
      <c r="NKW18"/>
      <c r="NKX18" s="20"/>
      <c r="NKY18"/>
      <c r="NKZ18" s="20"/>
      <c r="NLA18"/>
      <c r="NLB18" s="20"/>
      <c r="NLC18"/>
      <c r="NLD18" s="20"/>
      <c r="NLE18"/>
      <c r="NLF18" s="20"/>
      <c r="NLG18"/>
      <c r="NLH18" s="20"/>
      <c r="NLI18"/>
      <c r="NLJ18" s="20"/>
      <c r="NLK18"/>
      <c r="NLL18" s="20"/>
      <c r="NLM18"/>
      <c r="NLN18" s="20"/>
      <c r="NLO18"/>
      <c r="NLP18" s="20"/>
      <c r="NLQ18"/>
      <c r="NLR18" s="20"/>
      <c r="NLS18"/>
      <c r="NLT18" s="20"/>
      <c r="NLU18"/>
      <c r="NLV18" s="20"/>
      <c r="NLW18"/>
      <c r="NLX18" s="20"/>
      <c r="NLY18"/>
      <c r="NLZ18" s="20"/>
      <c r="NMA18"/>
      <c r="NMB18" s="20"/>
      <c r="NMC18"/>
      <c r="NMD18" s="20"/>
      <c r="NME18"/>
      <c r="NMF18" s="20"/>
      <c r="NMG18"/>
      <c r="NMH18" s="20"/>
      <c r="NMI18"/>
      <c r="NMJ18" s="20"/>
      <c r="NMK18"/>
      <c r="NML18" s="20"/>
      <c r="NMM18"/>
      <c r="NMN18" s="20"/>
      <c r="NMO18"/>
      <c r="NMP18" s="20"/>
      <c r="NMQ18"/>
      <c r="NMR18" s="20"/>
      <c r="NMS18"/>
      <c r="NMT18" s="20"/>
      <c r="NMU18"/>
      <c r="NMV18" s="20"/>
      <c r="NMW18"/>
      <c r="NMX18" s="20"/>
      <c r="NMY18"/>
      <c r="NMZ18" s="20"/>
      <c r="NNA18"/>
      <c r="NNB18" s="20"/>
      <c r="NNC18"/>
      <c r="NND18" s="20"/>
      <c r="NNE18"/>
      <c r="NNF18" s="20"/>
      <c r="NNG18"/>
      <c r="NNH18" s="20"/>
      <c r="NNI18"/>
      <c r="NNJ18" s="20"/>
      <c r="NNK18"/>
      <c r="NNL18" s="20"/>
      <c r="NNM18"/>
      <c r="NNN18" s="20"/>
      <c r="NNO18"/>
      <c r="NNP18" s="20"/>
      <c r="NNQ18"/>
      <c r="NNR18" s="20"/>
      <c r="NNS18"/>
      <c r="NNT18" s="20"/>
      <c r="NNU18"/>
      <c r="NNV18" s="20"/>
      <c r="NNW18"/>
      <c r="NNX18" s="20"/>
      <c r="NNY18"/>
      <c r="NNZ18" s="20"/>
      <c r="NOA18"/>
      <c r="NOB18" s="20"/>
      <c r="NOC18"/>
      <c r="NOD18" s="20"/>
      <c r="NOE18"/>
      <c r="NOF18" s="20"/>
      <c r="NOG18"/>
      <c r="NOH18" s="20"/>
      <c r="NOI18"/>
      <c r="NOJ18" s="20"/>
      <c r="NOK18"/>
      <c r="NOL18" s="20"/>
      <c r="NOM18"/>
      <c r="NON18" s="20"/>
      <c r="NOO18"/>
      <c r="NOP18" s="20"/>
      <c r="NOQ18"/>
      <c r="NOR18" s="20"/>
      <c r="NOS18"/>
      <c r="NOT18" s="20"/>
      <c r="NOU18"/>
      <c r="NOV18" s="20"/>
      <c r="NOW18"/>
      <c r="NOX18" s="20"/>
      <c r="NOY18"/>
      <c r="NOZ18" s="20"/>
      <c r="NPA18"/>
      <c r="NPB18" s="20"/>
      <c r="NPC18"/>
      <c r="NPD18" s="20"/>
      <c r="NPE18"/>
      <c r="NPF18" s="20"/>
      <c r="NPG18"/>
      <c r="NPH18" s="20"/>
      <c r="NPI18"/>
      <c r="NPJ18" s="20"/>
      <c r="NPK18"/>
      <c r="NPL18" s="20"/>
      <c r="NPM18"/>
      <c r="NPN18" s="20"/>
      <c r="NPO18"/>
      <c r="NPP18" s="20"/>
      <c r="NPQ18"/>
      <c r="NPR18" s="20"/>
      <c r="NPS18"/>
      <c r="NPT18" s="20"/>
      <c r="NPU18"/>
      <c r="NPV18" s="20"/>
      <c r="NPW18"/>
      <c r="NPX18" s="20"/>
      <c r="NPY18"/>
      <c r="NPZ18" s="20"/>
      <c r="NQA18"/>
      <c r="NQB18" s="20"/>
      <c r="NQC18"/>
      <c r="NQD18" s="20"/>
      <c r="NQE18"/>
      <c r="NQF18" s="20"/>
      <c r="NQG18"/>
      <c r="NQH18" s="20"/>
      <c r="NQI18"/>
      <c r="NQJ18" s="20"/>
      <c r="NQK18"/>
      <c r="NQL18" s="20"/>
      <c r="NQM18"/>
      <c r="NQN18" s="20"/>
      <c r="NQO18"/>
      <c r="NQP18" s="20"/>
      <c r="NQQ18"/>
      <c r="NQR18" s="20"/>
      <c r="NQS18"/>
      <c r="NQT18" s="20"/>
      <c r="NQU18"/>
      <c r="NQV18" s="20"/>
      <c r="NQW18"/>
      <c r="NQX18" s="20"/>
      <c r="NQY18"/>
      <c r="NQZ18" s="20"/>
      <c r="NRA18"/>
      <c r="NRB18" s="20"/>
      <c r="NRC18"/>
      <c r="NRD18" s="20"/>
      <c r="NRE18"/>
      <c r="NRF18" s="20"/>
      <c r="NRG18"/>
      <c r="NRH18" s="20"/>
      <c r="NRI18"/>
      <c r="NRJ18" s="20"/>
      <c r="NRK18"/>
      <c r="NRL18" s="20"/>
      <c r="NRM18"/>
      <c r="NRN18" s="20"/>
      <c r="NRO18"/>
      <c r="NRP18" s="20"/>
      <c r="NRQ18"/>
      <c r="NRR18" s="20"/>
      <c r="NRS18"/>
      <c r="NRT18" s="20"/>
      <c r="NRU18"/>
      <c r="NRV18" s="20"/>
      <c r="NRW18"/>
      <c r="NRX18" s="20"/>
      <c r="NRY18"/>
      <c r="NRZ18" s="20"/>
      <c r="NSA18"/>
      <c r="NSB18" s="20"/>
      <c r="NSC18"/>
      <c r="NSD18" s="20"/>
      <c r="NSE18"/>
      <c r="NSF18" s="20"/>
      <c r="NSG18"/>
      <c r="NSH18" s="20"/>
      <c r="NSI18"/>
      <c r="NSJ18" s="20"/>
      <c r="NSK18"/>
      <c r="NSL18" s="20"/>
      <c r="NSM18"/>
      <c r="NSN18" s="20"/>
      <c r="NSO18"/>
      <c r="NSP18" s="20"/>
      <c r="NSQ18"/>
      <c r="NSR18" s="20"/>
      <c r="NSS18"/>
      <c r="NST18" s="20"/>
      <c r="NSU18"/>
      <c r="NSV18" s="20"/>
      <c r="NSW18"/>
      <c r="NSX18" s="20"/>
      <c r="NSY18"/>
      <c r="NSZ18" s="20"/>
      <c r="NTA18"/>
      <c r="NTB18" s="20"/>
      <c r="NTC18"/>
      <c r="NTD18" s="20"/>
      <c r="NTE18"/>
      <c r="NTF18" s="20"/>
      <c r="NTG18"/>
      <c r="NTH18" s="20"/>
      <c r="NTI18"/>
      <c r="NTJ18" s="20"/>
      <c r="NTK18"/>
      <c r="NTL18" s="20"/>
      <c r="NTM18"/>
      <c r="NTN18" s="20"/>
      <c r="NTO18"/>
      <c r="NTP18" s="20"/>
      <c r="NTQ18"/>
      <c r="NTR18" s="20"/>
      <c r="NTS18"/>
      <c r="NTT18" s="20"/>
      <c r="NTU18"/>
      <c r="NTV18" s="20"/>
      <c r="NTW18"/>
      <c r="NTX18" s="20"/>
      <c r="NTY18"/>
      <c r="NTZ18" s="20"/>
      <c r="NUA18"/>
      <c r="NUB18" s="20"/>
      <c r="NUC18"/>
      <c r="NUD18" s="20"/>
      <c r="NUE18"/>
      <c r="NUF18" s="20"/>
      <c r="NUG18"/>
      <c r="NUH18" s="20"/>
      <c r="NUI18"/>
      <c r="NUJ18" s="20"/>
      <c r="NUK18"/>
      <c r="NUL18" s="20"/>
      <c r="NUM18"/>
      <c r="NUN18" s="20"/>
      <c r="NUO18"/>
      <c r="NUP18" s="20"/>
      <c r="NUQ18"/>
      <c r="NUR18" s="20"/>
      <c r="NUS18"/>
      <c r="NUT18" s="20"/>
      <c r="NUU18"/>
      <c r="NUV18" s="20"/>
      <c r="NUW18"/>
      <c r="NUX18" s="20"/>
      <c r="NUY18"/>
      <c r="NUZ18" s="20"/>
      <c r="NVA18"/>
      <c r="NVB18" s="20"/>
      <c r="NVC18"/>
      <c r="NVD18" s="20"/>
      <c r="NVE18"/>
      <c r="NVF18" s="20"/>
      <c r="NVG18"/>
      <c r="NVH18" s="20"/>
      <c r="NVI18"/>
      <c r="NVJ18" s="20"/>
      <c r="NVK18"/>
      <c r="NVL18" s="20"/>
      <c r="NVM18"/>
      <c r="NVN18" s="20"/>
      <c r="NVO18"/>
      <c r="NVP18" s="20"/>
      <c r="NVQ18"/>
      <c r="NVR18" s="20"/>
      <c r="NVS18"/>
      <c r="NVT18" s="20"/>
      <c r="NVU18"/>
      <c r="NVV18" s="20"/>
      <c r="NVW18"/>
      <c r="NVX18" s="20"/>
      <c r="NVY18"/>
      <c r="NVZ18" s="20"/>
      <c r="NWA18"/>
      <c r="NWB18" s="20"/>
      <c r="NWC18"/>
      <c r="NWD18" s="20"/>
      <c r="NWE18"/>
      <c r="NWF18" s="20"/>
      <c r="NWG18"/>
      <c r="NWH18" s="20"/>
      <c r="NWI18"/>
      <c r="NWJ18" s="20"/>
      <c r="NWK18"/>
      <c r="NWL18" s="20"/>
      <c r="NWM18"/>
      <c r="NWN18" s="20"/>
      <c r="NWO18"/>
      <c r="NWP18" s="20"/>
      <c r="NWQ18"/>
      <c r="NWR18" s="20"/>
      <c r="NWS18"/>
      <c r="NWT18" s="20"/>
      <c r="NWU18"/>
      <c r="NWV18" s="20"/>
      <c r="NWW18"/>
      <c r="NWX18" s="20"/>
      <c r="NWY18"/>
      <c r="NWZ18" s="20"/>
      <c r="NXA18"/>
      <c r="NXB18" s="20"/>
      <c r="NXC18"/>
      <c r="NXD18" s="20"/>
      <c r="NXE18"/>
      <c r="NXF18" s="20"/>
      <c r="NXG18"/>
      <c r="NXH18" s="20"/>
      <c r="NXI18"/>
      <c r="NXJ18" s="20"/>
      <c r="NXK18"/>
      <c r="NXL18" s="20"/>
      <c r="NXM18"/>
      <c r="NXN18" s="20"/>
      <c r="NXO18"/>
      <c r="NXP18" s="20"/>
      <c r="NXQ18"/>
      <c r="NXR18" s="20"/>
      <c r="NXS18"/>
      <c r="NXT18" s="20"/>
      <c r="NXU18"/>
      <c r="NXV18" s="20"/>
      <c r="NXW18"/>
      <c r="NXX18" s="20"/>
      <c r="NXY18"/>
      <c r="NXZ18" s="20"/>
      <c r="NYA18"/>
      <c r="NYB18" s="20"/>
      <c r="NYC18"/>
      <c r="NYD18" s="20"/>
      <c r="NYE18"/>
      <c r="NYF18" s="20"/>
      <c r="NYG18"/>
      <c r="NYH18" s="20"/>
      <c r="NYI18"/>
      <c r="NYJ18" s="20"/>
      <c r="NYK18"/>
      <c r="NYL18" s="20"/>
      <c r="NYM18"/>
      <c r="NYN18" s="20"/>
      <c r="NYO18"/>
      <c r="NYP18" s="20"/>
      <c r="NYQ18"/>
      <c r="NYR18" s="20"/>
      <c r="NYS18"/>
      <c r="NYT18" s="20"/>
      <c r="NYU18"/>
      <c r="NYV18" s="20"/>
      <c r="NYW18"/>
      <c r="NYX18" s="20"/>
      <c r="NYY18"/>
      <c r="NYZ18" s="20"/>
      <c r="NZA18"/>
      <c r="NZB18" s="20"/>
      <c r="NZC18"/>
      <c r="NZD18" s="20"/>
      <c r="NZE18"/>
      <c r="NZF18" s="20"/>
      <c r="NZG18"/>
      <c r="NZH18" s="20"/>
      <c r="NZI18"/>
      <c r="NZJ18" s="20"/>
      <c r="NZK18"/>
      <c r="NZL18" s="20"/>
      <c r="NZM18"/>
      <c r="NZN18" s="20"/>
      <c r="NZO18"/>
      <c r="NZP18" s="20"/>
      <c r="NZQ18"/>
      <c r="NZR18" s="20"/>
      <c r="NZS18"/>
      <c r="NZT18" s="20"/>
      <c r="NZU18"/>
      <c r="NZV18" s="20"/>
      <c r="NZW18"/>
      <c r="NZX18" s="20"/>
      <c r="NZY18"/>
      <c r="NZZ18" s="20"/>
      <c r="OAA18"/>
      <c r="OAB18" s="20"/>
      <c r="OAC18"/>
      <c r="OAD18" s="20"/>
      <c r="OAE18"/>
      <c r="OAF18" s="20"/>
      <c r="OAG18"/>
      <c r="OAH18" s="20"/>
      <c r="OAI18"/>
      <c r="OAJ18" s="20"/>
      <c r="OAK18"/>
      <c r="OAL18" s="20"/>
      <c r="OAM18"/>
      <c r="OAN18" s="20"/>
      <c r="OAO18"/>
      <c r="OAP18" s="20"/>
      <c r="OAQ18"/>
      <c r="OAR18" s="20"/>
      <c r="OAS18"/>
      <c r="OAT18" s="20"/>
      <c r="OAU18"/>
      <c r="OAV18" s="20"/>
      <c r="OAW18"/>
      <c r="OAX18" s="20"/>
      <c r="OAY18"/>
      <c r="OAZ18" s="20"/>
      <c r="OBA18"/>
      <c r="OBB18" s="20"/>
      <c r="OBC18"/>
      <c r="OBD18" s="20"/>
      <c r="OBE18"/>
      <c r="OBF18" s="20"/>
      <c r="OBG18"/>
      <c r="OBH18" s="20"/>
      <c r="OBI18"/>
      <c r="OBJ18" s="20"/>
      <c r="OBK18"/>
      <c r="OBL18" s="20"/>
      <c r="OBM18"/>
      <c r="OBN18" s="20"/>
      <c r="OBO18"/>
      <c r="OBP18" s="20"/>
      <c r="OBQ18"/>
      <c r="OBR18" s="20"/>
      <c r="OBS18"/>
      <c r="OBT18" s="20"/>
      <c r="OBU18"/>
      <c r="OBV18" s="20"/>
      <c r="OBW18"/>
      <c r="OBX18" s="20"/>
      <c r="OBY18"/>
      <c r="OBZ18" s="20"/>
      <c r="OCA18"/>
      <c r="OCB18" s="20"/>
      <c r="OCC18"/>
      <c r="OCD18" s="20"/>
      <c r="OCE18"/>
      <c r="OCF18" s="20"/>
      <c r="OCG18"/>
      <c r="OCH18" s="20"/>
      <c r="OCI18"/>
      <c r="OCJ18" s="20"/>
      <c r="OCK18"/>
      <c r="OCL18" s="20"/>
      <c r="OCM18"/>
      <c r="OCN18" s="20"/>
      <c r="OCO18"/>
      <c r="OCP18" s="20"/>
      <c r="OCQ18"/>
      <c r="OCR18" s="20"/>
      <c r="OCS18"/>
      <c r="OCT18" s="20"/>
      <c r="OCU18"/>
      <c r="OCV18" s="20"/>
      <c r="OCW18"/>
      <c r="OCX18" s="20"/>
      <c r="OCY18"/>
      <c r="OCZ18" s="20"/>
      <c r="ODA18"/>
      <c r="ODB18" s="20"/>
      <c r="ODC18"/>
      <c r="ODD18" s="20"/>
      <c r="ODE18"/>
      <c r="ODF18" s="20"/>
      <c r="ODG18"/>
      <c r="ODH18" s="20"/>
      <c r="ODI18"/>
      <c r="ODJ18" s="20"/>
      <c r="ODK18"/>
      <c r="ODL18" s="20"/>
      <c r="ODM18"/>
      <c r="ODN18" s="20"/>
      <c r="ODO18"/>
      <c r="ODP18" s="20"/>
      <c r="ODQ18"/>
      <c r="ODR18" s="20"/>
      <c r="ODS18"/>
      <c r="ODT18" s="20"/>
      <c r="ODU18"/>
      <c r="ODV18" s="20"/>
      <c r="ODW18"/>
      <c r="ODX18" s="20"/>
      <c r="ODY18"/>
      <c r="ODZ18" s="20"/>
      <c r="OEA18"/>
      <c r="OEB18" s="20"/>
      <c r="OEC18"/>
      <c r="OED18" s="20"/>
      <c r="OEE18"/>
      <c r="OEF18" s="20"/>
      <c r="OEG18"/>
      <c r="OEH18" s="20"/>
      <c r="OEI18"/>
      <c r="OEJ18" s="20"/>
      <c r="OEK18"/>
      <c r="OEL18" s="20"/>
      <c r="OEM18"/>
      <c r="OEN18" s="20"/>
      <c r="OEO18"/>
      <c r="OEP18" s="20"/>
      <c r="OEQ18"/>
      <c r="OER18" s="20"/>
      <c r="OES18"/>
      <c r="OET18" s="20"/>
      <c r="OEU18"/>
      <c r="OEV18" s="20"/>
      <c r="OEW18"/>
      <c r="OEX18" s="20"/>
      <c r="OEY18"/>
      <c r="OEZ18" s="20"/>
      <c r="OFA18"/>
      <c r="OFB18" s="20"/>
      <c r="OFC18"/>
      <c r="OFD18" s="20"/>
      <c r="OFE18"/>
      <c r="OFF18" s="20"/>
      <c r="OFG18"/>
      <c r="OFH18" s="20"/>
      <c r="OFI18"/>
      <c r="OFJ18" s="20"/>
      <c r="OFK18"/>
      <c r="OFL18" s="20"/>
      <c r="OFM18"/>
      <c r="OFN18" s="20"/>
      <c r="OFO18"/>
      <c r="OFP18" s="20"/>
      <c r="OFQ18"/>
      <c r="OFR18" s="20"/>
      <c r="OFS18"/>
      <c r="OFT18" s="20"/>
      <c r="OFU18"/>
      <c r="OFV18" s="20"/>
      <c r="OFW18"/>
      <c r="OFX18" s="20"/>
      <c r="OFY18"/>
      <c r="OFZ18" s="20"/>
      <c r="OGA18"/>
      <c r="OGB18" s="20"/>
      <c r="OGC18"/>
      <c r="OGD18" s="20"/>
      <c r="OGE18"/>
      <c r="OGF18" s="20"/>
      <c r="OGG18"/>
      <c r="OGH18" s="20"/>
      <c r="OGI18"/>
      <c r="OGJ18" s="20"/>
      <c r="OGK18"/>
      <c r="OGL18" s="20"/>
      <c r="OGM18"/>
      <c r="OGN18" s="20"/>
      <c r="OGO18"/>
      <c r="OGP18" s="20"/>
      <c r="OGQ18"/>
      <c r="OGR18" s="20"/>
      <c r="OGS18"/>
      <c r="OGT18" s="20"/>
      <c r="OGU18"/>
      <c r="OGV18" s="20"/>
      <c r="OGW18"/>
      <c r="OGX18" s="20"/>
      <c r="OGY18"/>
      <c r="OGZ18" s="20"/>
      <c r="OHA18"/>
      <c r="OHB18" s="20"/>
      <c r="OHC18"/>
      <c r="OHD18" s="20"/>
      <c r="OHE18"/>
      <c r="OHF18" s="20"/>
      <c r="OHG18"/>
      <c r="OHH18" s="20"/>
      <c r="OHI18"/>
      <c r="OHJ18" s="20"/>
      <c r="OHK18"/>
      <c r="OHL18" s="20"/>
      <c r="OHM18"/>
      <c r="OHN18" s="20"/>
      <c r="OHO18"/>
      <c r="OHP18" s="20"/>
      <c r="OHQ18"/>
      <c r="OHR18" s="20"/>
      <c r="OHS18"/>
      <c r="OHT18" s="20"/>
      <c r="OHU18"/>
      <c r="OHV18" s="20"/>
      <c r="OHW18"/>
      <c r="OHX18" s="20"/>
      <c r="OHY18"/>
      <c r="OHZ18" s="20"/>
      <c r="OIA18"/>
      <c r="OIB18" s="20"/>
      <c r="OIC18"/>
      <c r="OID18" s="20"/>
      <c r="OIE18"/>
      <c r="OIF18" s="20"/>
      <c r="OIG18"/>
      <c r="OIH18" s="20"/>
      <c r="OII18"/>
      <c r="OIJ18" s="20"/>
      <c r="OIK18"/>
      <c r="OIL18" s="20"/>
      <c r="OIM18"/>
      <c r="OIN18" s="20"/>
      <c r="OIO18"/>
      <c r="OIP18" s="20"/>
      <c r="OIQ18"/>
      <c r="OIR18" s="20"/>
      <c r="OIS18"/>
      <c r="OIT18" s="20"/>
      <c r="OIU18"/>
      <c r="OIV18" s="20"/>
      <c r="OIW18"/>
      <c r="OIX18" s="20"/>
      <c r="OIY18"/>
      <c r="OIZ18" s="20"/>
      <c r="OJA18"/>
      <c r="OJB18" s="20"/>
      <c r="OJC18"/>
      <c r="OJD18" s="20"/>
      <c r="OJE18"/>
      <c r="OJF18" s="20"/>
      <c r="OJG18"/>
      <c r="OJH18" s="20"/>
      <c r="OJI18"/>
      <c r="OJJ18" s="20"/>
      <c r="OJK18"/>
      <c r="OJL18" s="20"/>
      <c r="OJM18"/>
      <c r="OJN18" s="20"/>
      <c r="OJO18"/>
      <c r="OJP18" s="20"/>
      <c r="OJQ18"/>
      <c r="OJR18" s="20"/>
      <c r="OJS18"/>
      <c r="OJT18" s="20"/>
      <c r="OJU18"/>
      <c r="OJV18" s="20"/>
      <c r="OJW18"/>
      <c r="OJX18" s="20"/>
      <c r="OJY18"/>
      <c r="OJZ18" s="20"/>
      <c r="OKA18"/>
      <c r="OKB18" s="20"/>
      <c r="OKC18"/>
      <c r="OKD18" s="20"/>
      <c r="OKE18"/>
      <c r="OKF18" s="20"/>
      <c r="OKG18"/>
      <c r="OKH18" s="20"/>
      <c r="OKI18"/>
      <c r="OKJ18" s="20"/>
      <c r="OKK18"/>
      <c r="OKL18" s="20"/>
      <c r="OKM18"/>
      <c r="OKN18" s="20"/>
      <c r="OKO18"/>
      <c r="OKP18" s="20"/>
      <c r="OKQ18"/>
      <c r="OKR18" s="20"/>
      <c r="OKS18"/>
      <c r="OKT18" s="20"/>
      <c r="OKU18"/>
      <c r="OKV18" s="20"/>
      <c r="OKW18"/>
      <c r="OKX18" s="20"/>
      <c r="OKY18"/>
      <c r="OKZ18" s="20"/>
      <c r="OLA18"/>
      <c r="OLB18" s="20"/>
      <c r="OLC18"/>
      <c r="OLD18" s="20"/>
      <c r="OLE18"/>
      <c r="OLF18" s="20"/>
      <c r="OLG18"/>
      <c r="OLH18" s="20"/>
      <c r="OLI18"/>
      <c r="OLJ18" s="20"/>
      <c r="OLK18"/>
      <c r="OLL18" s="20"/>
      <c r="OLM18"/>
      <c r="OLN18" s="20"/>
      <c r="OLO18"/>
      <c r="OLP18" s="20"/>
      <c r="OLQ18"/>
      <c r="OLR18" s="20"/>
      <c r="OLS18"/>
      <c r="OLT18" s="20"/>
      <c r="OLU18"/>
      <c r="OLV18" s="20"/>
      <c r="OLW18"/>
      <c r="OLX18" s="20"/>
      <c r="OLY18"/>
      <c r="OLZ18" s="20"/>
      <c r="OMA18"/>
      <c r="OMB18" s="20"/>
      <c r="OMC18"/>
      <c r="OMD18" s="20"/>
      <c r="OME18"/>
      <c r="OMF18" s="20"/>
      <c r="OMG18"/>
      <c r="OMH18" s="20"/>
      <c r="OMI18"/>
      <c r="OMJ18" s="20"/>
      <c r="OMK18"/>
      <c r="OML18" s="20"/>
      <c r="OMM18"/>
      <c r="OMN18" s="20"/>
      <c r="OMO18"/>
      <c r="OMP18" s="20"/>
      <c r="OMQ18"/>
      <c r="OMR18" s="20"/>
      <c r="OMS18"/>
      <c r="OMT18" s="20"/>
      <c r="OMU18"/>
      <c r="OMV18" s="20"/>
      <c r="OMW18"/>
      <c r="OMX18" s="20"/>
      <c r="OMY18"/>
      <c r="OMZ18" s="20"/>
      <c r="ONA18"/>
      <c r="ONB18" s="20"/>
      <c r="ONC18"/>
      <c r="OND18" s="20"/>
      <c r="ONE18"/>
      <c r="ONF18" s="20"/>
      <c r="ONG18"/>
      <c r="ONH18" s="20"/>
      <c r="ONI18"/>
      <c r="ONJ18" s="20"/>
      <c r="ONK18"/>
      <c r="ONL18" s="20"/>
      <c r="ONM18"/>
      <c r="ONN18" s="20"/>
      <c r="ONO18"/>
      <c r="ONP18" s="20"/>
      <c r="ONQ18"/>
      <c r="ONR18" s="20"/>
      <c r="ONS18"/>
      <c r="ONT18" s="20"/>
      <c r="ONU18"/>
      <c r="ONV18" s="20"/>
      <c r="ONW18"/>
      <c r="ONX18" s="20"/>
      <c r="ONY18"/>
      <c r="ONZ18" s="20"/>
      <c r="OOA18"/>
      <c r="OOB18" s="20"/>
      <c r="OOC18"/>
      <c r="OOD18" s="20"/>
      <c r="OOE18"/>
      <c r="OOF18" s="20"/>
      <c r="OOG18"/>
      <c r="OOH18" s="20"/>
      <c r="OOI18"/>
      <c r="OOJ18" s="20"/>
      <c r="OOK18"/>
      <c r="OOL18" s="20"/>
      <c r="OOM18"/>
      <c r="OON18" s="20"/>
      <c r="OOO18"/>
      <c r="OOP18" s="20"/>
      <c r="OOQ18"/>
      <c r="OOR18" s="20"/>
      <c r="OOS18"/>
      <c r="OOT18" s="20"/>
      <c r="OOU18"/>
      <c r="OOV18" s="20"/>
      <c r="OOW18"/>
      <c r="OOX18" s="20"/>
      <c r="OOY18"/>
      <c r="OOZ18" s="20"/>
      <c r="OPA18"/>
      <c r="OPB18" s="20"/>
      <c r="OPC18"/>
      <c r="OPD18" s="20"/>
      <c r="OPE18"/>
      <c r="OPF18" s="20"/>
      <c r="OPG18"/>
      <c r="OPH18" s="20"/>
      <c r="OPI18"/>
      <c r="OPJ18" s="20"/>
      <c r="OPK18"/>
      <c r="OPL18" s="20"/>
      <c r="OPM18"/>
      <c r="OPN18" s="20"/>
      <c r="OPO18"/>
      <c r="OPP18" s="20"/>
      <c r="OPQ18"/>
      <c r="OPR18" s="20"/>
      <c r="OPS18"/>
      <c r="OPT18" s="20"/>
      <c r="OPU18"/>
      <c r="OPV18" s="20"/>
      <c r="OPW18"/>
      <c r="OPX18" s="20"/>
      <c r="OPY18"/>
      <c r="OPZ18" s="20"/>
      <c r="OQA18"/>
      <c r="OQB18" s="20"/>
      <c r="OQC18"/>
      <c r="OQD18" s="20"/>
      <c r="OQE18"/>
      <c r="OQF18" s="20"/>
      <c r="OQG18"/>
      <c r="OQH18" s="20"/>
      <c r="OQI18"/>
      <c r="OQJ18" s="20"/>
      <c r="OQK18"/>
      <c r="OQL18" s="20"/>
      <c r="OQM18"/>
      <c r="OQN18" s="20"/>
      <c r="OQO18"/>
      <c r="OQP18" s="20"/>
      <c r="OQQ18"/>
      <c r="OQR18" s="20"/>
      <c r="OQS18"/>
      <c r="OQT18" s="20"/>
      <c r="OQU18"/>
      <c r="OQV18" s="20"/>
      <c r="OQW18"/>
      <c r="OQX18" s="20"/>
      <c r="OQY18"/>
      <c r="OQZ18" s="20"/>
      <c r="ORA18"/>
      <c r="ORB18" s="20"/>
      <c r="ORC18"/>
      <c r="ORD18" s="20"/>
      <c r="ORE18"/>
      <c r="ORF18" s="20"/>
      <c r="ORG18"/>
      <c r="ORH18" s="20"/>
      <c r="ORI18"/>
      <c r="ORJ18" s="20"/>
      <c r="ORK18"/>
      <c r="ORL18" s="20"/>
      <c r="ORM18"/>
      <c r="ORN18" s="20"/>
      <c r="ORO18"/>
      <c r="ORP18" s="20"/>
      <c r="ORQ18"/>
      <c r="ORR18" s="20"/>
      <c r="ORS18"/>
      <c r="ORT18" s="20"/>
      <c r="ORU18"/>
      <c r="ORV18" s="20"/>
      <c r="ORW18"/>
      <c r="ORX18" s="20"/>
      <c r="ORY18"/>
      <c r="ORZ18" s="20"/>
      <c r="OSA18"/>
      <c r="OSB18" s="20"/>
      <c r="OSC18"/>
      <c r="OSD18" s="20"/>
      <c r="OSE18"/>
      <c r="OSF18" s="20"/>
      <c r="OSG18"/>
      <c r="OSH18" s="20"/>
      <c r="OSI18"/>
      <c r="OSJ18" s="20"/>
      <c r="OSK18"/>
      <c r="OSL18" s="20"/>
      <c r="OSM18"/>
      <c r="OSN18" s="20"/>
      <c r="OSO18"/>
      <c r="OSP18" s="20"/>
      <c r="OSQ18"/>
      <c r="OSR18" s="20"/>
      <c r="OSS18"/>
      <c r="OST18" s="20"/>
      <c r="OSU18"/>
      <c r="OSV18" s="20"/>
      <c r="OSW18"/>
      <c r="OSX18" s="20"/>
      <c r="OSY18"/>
      <c r="OSZ18" s="20"/>
      <c r="OTA18"/>
      <c r="OTB18" s="20"/>
      <c r="OTC18"/>
      <c r="OTD18" s="20"/>
      <c r="OTE18"/>
      <c r="OTF18" s="20"/>
      <c r="OTG18"/>
      <c r="OTH18" s="20"/>
      <c r="OTI18"/>
      <c r="OTJ18" s="20"/>
      <c r="OTK18"/>
      <c r="OTL18" s="20"/>
      <c r="OTM18"/>
      <c r="OTN18" s="20"/>
      <c r="OTO18"/>
      <c r="OTP18" s="20"/>
      <c r="OTQ18"/>
      <c r="OTR18" s="20"/>
      <c r="OTS18"/>
      <c r="OTT18" s="20"/>
      <c r="OTU18"/>
      <c r="OTV18" s="20"/>
      <c r="OTW18"/>
      <c r="OTX18" s="20"/>
      <c r="OTY18"/>
      <c r="OTZ18" s="20"/>
      <c r="OUA18"/>
      <c r="OUB18" s="20"/>
      <c r="OUC18"/>
      <c r="OUD18" s="20"/>
      <c r="OUE18"/>
      <c r="OUF18" s="20"/>
      <c r="OUG18"/>
      <c r="OUH18" s="20"/>
      <c r="OUI18"/>
      <c r="OUJ18" s="20"/>
      <c r="OUK18"/>
      <c r="OUL18" s="20"/>
      <c r="OUM18"/>
      <c r="OUN18" s="20"/>
      <c r="OUO18"/>
      <c r="OUP18" s="20"/>
      <c r="OUQ18"/>
      <c r="OUR18" s="20"/>
      <c r="OUS18"/>
      <c r="OUT18" s="20"/>
      <c r="OUU18"/>
      <c r="OUV18" s="20"/>
      <c r="OUW18"/>
      <c r="OUX18" s="20"/>
      <c r="OUY18"/>
      <c r="OUZ18" s="20"/>
      <c r="OVA18"/>
      <c r="OVB18" s="20"/>
      <c r="OVC18"/>
      <c r="OVD18" s="20"/>
      <c r="OVE18"/>
      <c r="OVF18" s="20"/>
      <c r="OVG18"/>
      <c r="OVH18" s="20"/>
      <c r="OVI18"/>
      <c r="OVJ18" s="20"/>
      <c r="OVK18"/>
      <c r="OVL18" s="20"/>
      <c r="OVM18"/>
      <c r="OVN18" s="20"/>
      <c r="OVO18"/>
      <c r="OVP18" s="20"/>
      <c r="OVQ18"/>
      <c r="OVR18" s="20"/>
      <c r="OVS18"/>
      <c r="OVT18" s="20"/>
      <c r="OVU18"/>
      <c r="OVV18" s="20"/>
      <c r="OVW18"/>
      <c r="OVX18" s="20"/>
      <c r="OVY18"/>
      <c r="OVZ18" s="20"/>
      <c r="OWA18"/>
      <c r="OWB18" s="20"/>
      <c r="OWC18"/>
      <c r="OWD18" s="20"/>
      <c r="OWE18"/>
      <c r="OWF18" s="20"/>
      <c r="OWG18"/>
      <c r="OWH18" s="20"/>
      <c r="OWI18"/>
      <c r="OWJ18" s="20"/>
      <c r="OWK18"/>
      <c r="OWL18" s="20"/>
      <c r="OWM18"/>
      <c r="OWN18" s="20"/>
      <c r="OWO18"/>
      <c r="OWP18" s="20"/>
      <c r="OWQ18"/>
      <c r="OWR18" s="20"/>
      <c r="OWS18"/>
      <c r="OWT18" s="20"/>
      <c r="OWU18"/>
      <c r="OWV18" s="20"/>
      <c r="OWW18"/>
      <c r="OWX18" s="20"/>
      <c r="OWY18"/>
      <c r="OWZ18" s="20"/>
      <c r="OXA18"/>
      <c r="OXB18" s="20"/>
      <c r="OXC18"/>
      <c r="OXD18" s="20"/>
      <c r="OXE18"/>
      <c r="OXF18" s="20"/>
      <c r="OXG18"/>
      <c r="OXH18" s="20"/>
      <c r="OXI18"/>
      <c r="OXJ18" s="20"/>
      <c r="OXK18"/>
      <c r="OXL18" s="20"/>
      <c r="OXM18"/>
      <c r="OXN18" s="20"/>
      <c r="OXO18"/>
      <c r="OXP18" s="20"/>
      <c r="OXQ18"/>
      <c r="OXR18" s="20"/>
      <c r="OXS18"/>
      <c r="OXT18" s="20"/>
      <c r="OXU18"/>
      <c r="OXV18" s="20"/>
      <c r="OXW18"/>
      <c r="OXX18" s="20"/>
      <c r="OXY18"/>
      <c r="OXZ18" s="20"/>
      <c r="OYA18"/>
      <c r="OYB18" s="20"/>
      <c r="OYC18"/>
      <c r="OYD18" s="20"/>
      <c r="OYE18"/>
      <c r="OYF18" s="20"/>
      <c r="OYG18"/>
      <c r="OYH18" s="20"/>
      <c r="OYI18"/>
      <c r="OYJ18" s="20"/>
      <c r="OYK18"/>
      <c r="OYL18" s="20"/>
      <c r="OYM18"/>
      <c r="OYN18" s="20"/>
      <c r="OYO18"/>
      <c r="OYP18" s="20"/>
      <c r="OYQ18"/>
      <c r="OYR18" s="20"/>
      <c r="OYS18"/>
      <c r="OYT18" s="20"/>
      <c r="OYU18"/>
      <c r="OYV18" s="20"/>
      <c r="OYW18"/>
      <c r="OYX18" s="20"/>
      <c r="OYY18"/>
      <c r="OYZ18" s="20"/>
      <c r="OZA18"/>
      <c r="OZB18" s="20"/>
      <c r="OZC18"/>
      <c r="OZD18" s="20"/>
      <c r="OZE18"/>
      <c r="OZF18" s="20"/>
      <c r="OZG18"/>
      <c r="OZH18" s="20"/>
      <c r="OZI18"/>
      <c r="OZJ18" s="20"/>
      <c r="OZK18"/>
      <c r="OZL18" s="20"/>
      <c r="OZM18"/>
      <c r="OZN18" s="20"/>
      <c r="OZO18"/>
      <c r="OZP18" s="20"/>
      <c r="OZQ18"/>
      <c r="OZR18" s="20"/>
      <c r="OZS18"/>
      <c r="OZT18" s="20"/>
      <c r="OZU18"/>
      <c r="OZV18" s="20"/>
      <c r="OZW18"/>
      <c r="OZX18" s="20"/>
      <c r="OZY18"/>
      <c r="OZZ18" s="20"/>
      <c r="PAA18"/>
      <c r="PAB18" s="20"/>
      <c r="PAC18"/>
      <c r="PAD18" s="20"/>
      <c r="PAE18"/>
      <c r="PAF18" s="20"/>
      <c r="PAG18"/>
      <c r="PAH18" s="20"/>
      <c r="PAI18"/>
      <c r="PAJ18" s="20"/>
      <c r="PAK18"/>
      <c r="PAL18" s="20"/>
      <c r="PAM18"/>
      <c r="PAN18" s="20"/>
      <c r="PAO18"/>
      <c r="PAP18" s="20"/>
      <c r="PAQ18"/>
      <c r="PAR18" s="20"/>
      <c r="PAS18"/>
      <c r="PAT18" s="20"/>
      <c r="PAU18"/>
      <c r="PAV18" s="20"/>
      <c r="PAW18"/>
      <c r="PAX18" s="20"/>
      <c r="PAY18"/>
      <c r="PAZ18" s="20"/>
      <c r="PBA18"/>
      <c r="PBB18" s="20"/>
      <c r="PBC18"/>
      <c r="PBD18" s="20"/>
      <c r="PBE18"/>
      <c r="PBF18" s="20"/>
      <c r="PBG18"/>
      <c r="PBH18" s="20"/>
      <c r="PBI18"/>
      <c r="PBJ18" s="20"/>
      <c r="PBK18"/>
      <c r="PBL18" s="20"/>
      <c r="PBM18"/>
      <c r="PBN18" s="20"/>
      <c r="PBO18"/>
      <c r="PBP18" s="20"/>
      <c r="PBQ18"/>
      <c r="PBR18" s="20"/>
      <c r="PBS18"/>
      <c r="PBT18" s="20"/>
      <c r="PBU18"/>
      <c r="PBV18" s="20"/>
      <c r="PBW18"/>
      <c r="PBX18" s="20"/>
      <c r="PBY18"/>
      <c r="PBZ18" s="20"/>
      <c r="PCA18"/>
      <c r="PCB18" s="20"/>
      <c r="PCC18"/>
      <c r="PCD18" s="20"/>
      <c r="PCE18"/>
      <c r="PCF18" s="20"/>
      <c r="PCG18"/>
      <c r="PCH18" s="20"/>
      <c r="PCI18"/>
      <c r="PCJ18" s="20"/>
      <c r="PCK18"/>
      <c r="PCL18" s="20"/>
      <c r="PCM18"/>
      <c r="PCN18" s="20"/>
      <c r="PCO18"/>
      <c r="PCP18" s="20"/>
      <c r="PCQ18"/>
      <c r="PCR18" s="20"/>
      <c r="PCS18"/>
      <c r="PCT18" s="20"/>
      <c r="PCU18"/>
      <c r="PCV18" s="20"/>
      <c r="PCW18"/>
      <c r="PCX18" s="20"/>
      <c r="PCY18"/>
      <c r="PCZ18" s="20"/>
      <c r="PDA18"/>
      <c r="PDB18" s="20"/>
      <c r="PDC18"/>
      <c r="PDD18" s="20"/>
      <c r="PDE18"/>
      <c r="PDF18" s="20"/>
      <c r="PDG18"/>
      <c r="PDH18" s="20"/>
      <c r="PDI18"/>
      <c r="PDJ18" s="20"/>
      <c r="PDK18"/>
      <c r="PDL18" s="20"/>
      <c r="PDM18"/>
      <c r="PDN18" s="20"/>
      <c r="PDO18"/>
      <c r="PDP18" s="20"/>
      <c r="PDQ18"/>
      <c r="PDR18" s="20"/>
      <c r="PDS18"/>
      <c r="PDT18" s="20"/>
      <c r="PDU18"/>
      <c r="PDV18" s="20"/>
      <c r="PDW18"/>
      <c r="PDX18" s="20"/>
      <c r="PDY18"/>
      <c r="PDZ18" s="20"/>
      <c r="PEA18"/>
      <c r="PEB18" s="20"/>
      <c r="PEC18"/>
      <c r="PED18" s="20"/>
      <c r="PEE18"/>
      <c r="PEF18" s="20"/>
      <c r="PEG18"/>
      <c r="PEH18" s="20"/>
      <c r="PEI18"/>
      <c r="PEJ18" s="20"/>
      <c r="PEK18"/>
      <c r="PEL18" s="20"/>
      <c r="PEM18"/>
      <c r="PEN18" s="20"/>
      <c r="PEO18"/>
      <c r="PEP18" s="20"/>
      <c r="PEQ18"/>
      <c r="PER18" s="20"/>
      <c r="PES18"/>
      <c r="PET18" s="20"/>
      <c r="PEU18"/>
      <c r="PEV18" s="20"/>
      <c r="PEW18"/>
      <c r="PEX18" s="20"/>
      <c r="PEY18"/>
      <c r="PEZ18" s="20"/>
      <c r="PFA18"/>
      <c r="PFB18" s="20"/>
      <c r="PFC18"/>
      <c r="PFD18" s="20"/>
      <c r="PFE18"/>
      <c r="PFF18" s="20"/>
      <c r="PFG18"/>
      <c r="PFH18" s="20"/>
      <c r="PFI18"/>
      <c r="PFJ18" s="20"/>
      <c r="PFK18"/>
      <c r="PFL18" s="20"/>
      <c r="PFM18"/>
      <c r="PFN18" s="20"/>
      <c r="PFO18"/>
      <c r="PFP18" s="20"/>
      <c r="PFQ18"/>
      <c r="PFR18" s="20"/>
      <c r="PFS18"/>
      <c r="PFT18" s="20"/>
      <c r="PFU18"/>
      <c r="PFV18" s="20"/>
      <c r="PFW18"/>
      <c r="PFX18" s="20"/>
      <c r="PFY18"/>
      <c r="PFZ18" s="20"/>
      <c r="PGA18"/>
      <c r="PGB18" s="20"/>
      <c r="PGC18"/>
      <c r="PGD18" s="20"/>
      <c r="PGE18"/>
      <c r="PGF18" s="20"/>
      <c r="PGG18"/>
      <c r="PGH18" s="20"/>
      <c r="PGI18"/>
      <c r="PGJ18" s="20"/>
      <c r="PGK18"/>
      <c r="PGL18" s="20"/>
      <c r="PGM18"/>
      <c r="PGN18" s="20"/>
      <c r="PGO18"/>
      <c r="PGP18" s="20"/>
      <c r="PGQ18"/>
      <c r="PGR18" s="20"/>
      <c r="PGS18"/>
      <c r="PGT18" s="20"/>
      <c r="PGU18"/>
      <c r="PGV18" s="20"/>
      <c r="PGW18"/>
      <c r="PGX18" s="20"/>
      <c r="PGY18"/>
      <c r="PGZ18" s="20"/>
      <c r="PHA18"/>
      <c r="PHB18" s="20"/>
      <c r="PHC18"/>
      <c r="PHD18" s="20"/>
      <c r="PHE18"/>
      <c r="PHF18" s="20"/>
      <c r="PHG18"/>
      <c r="PHH18" s="20"/>
      <c r="PHI18"/>
      <c r="PHJ18" s="20"/>
      <c r="PHK18"/>
      <c r="PHL18" s="20"/>
      <c r="PHM18"/>
      <c r="PHN18" s="20"/>
      <c r="PHO18"/>
      <c r="PHP18" s="20"/>
      <c r="PHQ18"/>
      <c r="PHR18" s="20"/>
      <c r="PHS18"/>
      <c r="PHT18" s="20"/>
      <c r="PHU18"/>
      <c r="PHV18" s="20"/>
      <c r="PHW18"/>
      <c r="PHX18" s="20"/>
      <c r="PHY18"/>
      <c r="PHZ18" s="20"/>
      <c r="PIA18"/>
      <c r="PIB18" s="20"/>
      <c r="PIC18"/>
      <c r="PID18" s="20"/>
      <c r="PIE18"/>
      <c r="PIF18" s="20"/>
      <c r="PIG18"/>
      <c r="PIH18" s="20"/>
      <c r="PII18"/>
      <c r="PIJ18" s="20"/>
      <c r="PIK18"/>
      <c r="PIL18" s="20"/>
      <c r="PIM18"/>
      <c r="PIN18" s="20"/>
      <c r="PIO18"/>
      <c r="PIP18" s="20"/>
      <c r="PIQ18"/>
      <c r="PIR18" s="20"/>
      <c r="PIS18"/>
      <c r="PIT18" s="20"/>
      <c r="PIU18"/>
      <c r="PIV18" s="20"/>
      <c r="PIW18"/>
      <c r="PIX18" s="20"/>
      <c r="PIY18"/>
      <c r="PIZ18" s="20"/>
      <c r="PJA18"/>
      <c r="PJB18" s="20"/>
      <c r="PJC18"/>
      <c r="PJD18" s="20"/>
      <c r="PJE18"/>
      <c r="PJF18" s="20"/>
      <c r="PJG18"/>
      <c r="PJH18" s="20"/>
      <c r="PJI18"/>
      <c r="PJJ18" s="20"/>
      <c r="PJK18"/>
      <c r="PJL18" s="20"/>
      <c r="PJM18"/>
      <c r="PJN18" s="20"/>
      <c r="PJO18"/>
      <c r="PJP18" s="20"/>
      <c r="PJQ18"/>
      <c r="PJR18" s="20"/>
      <c r="PJS18"/>
      <c r="PJT18" s="20"/>
      <c r="PJU18"/>
      <c r="PJV18" s="20"/>
      <c r="PJW18"/>
      <c r="PJX18" s="20"/>
      <c r="PJY18"/>
      <c r="PJZ18" s="20"/>
      <c r="PKA18"/>
      <c r="PKB18" s="20"/>
      <c r="PKC18"/>
      <c r="PKD18" s="20"/>
      <c r="PKE18"/>
      <c r="PKF18" s="20"/>
      <c r="PKG18"/>
      <c r="PKH18" s="20"/>
      <c r="PKI18"/>
      <c r="PKJ18" s="20"/>
      <c r="PKK18"/>
      <c r="PKL18" s="20"/>
      <c r="PKM18"/>
      <c r="PKN18" s="20"/>
      <c r="PKO18"/>
      <c r="PKP18" s="20"/>
      <c r="PKQ18"/>
      <c r="PKR18" s="20"/>
      <c r="PKS18"/>
      <c r="PKT18" s="20"/>
      <c r="PKU18"/>
      <c r="PKV18" s="20"/>
      <c r="PKW18"/>
      <c r="PKX18" s="20"/>
      <c r="PKY18"/>
      <c r="PKZ18" s="20"/>
      <c r="PLA18"/>
      <c r="PLB18" s="20"/>
      <c r="PLC18"/>
      <c r="PLD18" s="20"/>
      <c r="PLE18"/>
      <c r="PLF18" s="20"/>
      <c r="PLG18"/>
      <c r="PLH18" s="20"/>
      <c r="PLI18"/>
      <c r="PLJ18" s="20"/>
      <c r="PLK18"/>
      <c r="PLL18" s="20"/>
      <c r="PLM18"/>
      <c r="PLN18" s="20"/>
      <c r="PLO18"/>
      <c r="PLP18" s="20"/>
      <c r="PLQ18"/>
      <c r="PLR18" s="20"/>
      <c r="PLS18"/>
      <c r="PLT18" s="20"/>
      <c r="PLU18"/>
      <c r="PLV18" s="20"/>
      <c r="PLW18"/>
      <c r="PLX18" s="20"/>
      <c r="PLY18"/>
      <c r="PLZ18" s="20"/>
      <c r="PMA18"/>
      <c r="PMB18" s="20"/>
      <c r="PMC18"/>
      <c r="PMD18" s="20"/>
      <c r="PME18"/>
      <c r="PMF18" s="20"/>
      <c r="PMG18"/>
      <c r="PMH18" s="20"/>
      <c r="PMI18"/>
      <c r="PMJ18" s="20"/>
      <c r="PMK18"/>
      <c r="PML18" s="20"/>
      <c r="PMM18"/>
      <c r="PMN18" s="20"/>
      <c r="PMO18"/>
      <c r="PMP18" s="20"/>
      <c r="PMQ18"/>
      <c r="PMR18" s="20"/>
      <c r="PMS18"/>
      <c r="PMT18" s="20"/>
      <c r="PMU18"/>
      <c r="PMV18" s="20"/>
      <c r="PMW18"/>
      <c r="PMX18" s="20"/>
      <c r="PMY18"/>
      <c r="PMZ18" s="20"/>
      <c r="PNA18"/>
      <c r="PNB18" s="20"/>
      <c r="PNC18"/>
      <c r="PND18" s="20"/>
      <c r="PNE18"/>
      <c r="PNF18" s="20"/>
      <c r="PNG18"/>
      <c r="PNH18" s="20"/>
      <c r="PNI18"/>
      <c r="PNJ18" s="20"/>
      <c r="PNK18"/>
      <c r="PNL18" s="20"/>
      <c r="PNM18"/>
      <c r="PNN18" s="20"/>
      <c r="PNO18"/>
      <c r="PNP18" s="20"/>
      <c r="PNQ18"/>
      <c r="PNR18" s="20"/>
      <c r="PNS18"/>
      <c r="PNT18" s="20"/>
      <c r="PNU18"/>
      <c r="PNV18" s="20"/>
      <c r="PNW18"/>
      <c r="PNX18" s="20"/>
      <c r="PNY18"/>
      <c r="PNZ18" s="20"/>
      <c r="POA18"/>
      <c r="POB18" s="20"/>
      <c r="POC18"/>
      <c r="POD18" s="20"/>
      <c r="POE18"/>
      <c r="POF18" s="20"/>
      <c r="POG18"/>
      <c r="POH18" s="20"/>
      <c r="POI18"/>
      <c r="POJ18" s="20"/>
      <c r="POK18"/>
      <c r="POL18" s="20"/>
      <c r="POM18"/>
      <c r="PON18" s="20"/>
      <c r="POO18"/>
      <c r="POP18" s="20"/>
      <c r="POQ18"/>
      <c r="POR18" s="20"/>
      <c r="POS18"/>
      <c r="POT18" s="20"/>
      <c r="POU18"/>
      <c r="POV18" s="20"/>
      <c r="POW18"/>
      <c r="POX18" s="20"/>
      <c r="POY18"/>
      <c r="POZ18" s="20"/>
      <c r="PPA18"/>
      <c r="PPB18" s="20"/>
      <c r="PPC18"/>
      <c r="PPD18" s="20"/>
      <c r="PPE18"/>
      <c r="PPF18" s="20"/>
      <c r="PPG18"/>
      <c r="PPH18" s="20"/>
      <c r="PPI18"/>
      <c r="PPJ18" s="20"/>
      <c r="PPK18"/>
      <c r="PPL18" s="20"/>
      <c r="PPM18"/>
      <c r="PPN18" s="20"/>
      <c r="PPO18"/>
      <c r="PPP18" s="20"/>
      <c r="PPQ18"/>
      <c r="PPR18" s="20"/>
      <c r="PPS18"/>
      <c r="PPT18" s="20"/>
      <c r="PPU18"/>
      <c r="PPV18" s="20"/>
      <c r="PPW18"/>
      <c r="PPX18" s="20"/>
      <c r="PPY18"/>
      <c r="PPZ18" s="20"/>
      <c r="PQA18"/>
      <c r="PQB18" s="20"/>
      <c r="PQC18"/>
      <c r="PQD18" s="20"/>
      <c r="PQE18"/>
      <c r="PQF18" s="20"/>
      <c r="PQG18"/>
      <c r="PQH18" s="20"/>
      <c r="PQI18"/>
      <c r="PQJ18" s="20"/>
      <c r="PQK18"/>
      <c r="PQL18" s="20"/>
      <c r="PQM18"/>
      <c r="PQN18" s="20"/>
      <c r="PQO18"/>
      <c r="PQP18" s="20"/>
      <c r="PQQ18"/>
      <c r="PQR18" s="20"/>
      <c r="PQS18"/>
      <c r="PQT18" s="20"/>
      <c r="PQU18"/>
      <c r="PQV18" s="20"/>
      <c r="PQW18"/>
      <c r="PQX18" s="20"/>
      <c r="PQY18"/>
      <c r="PQZ18" s="20"/>
      <c r="PRA18"/>
      <c r="PRB18" s="20"/>
      <c r="PRC18"/>
      <c r="PRD18" s="20"/>
      <c r="PRE18"/>
      <c r="PRF18" s="20"/>
      <c r="PRG18"/>
      <c r="PRH18" s="20"/>
      <c r="PRI18"/>
      <c r="PRJ18" s="20"/>
      <c r="PRK18"/>
      <c r="PRL18" s="20"/>
      <c r="PRM18"/>
      <c r="PRN18" s="20"/>
      <c r="PRO18"/>
      <c r="PRP18" s="20"/>
      <c r="PRQ18"/>
      <c r="PRR18" s="20"/>
      <c r="PRS18"/>
      <c r="PRT18" s="20"/>
      <c r="PRU18"/>
      <c r="PRV18" s="20"/>
      <c r="PRW18"/>
      <c r="PRX18" s="20"/>
      <c r="PRY18"/>
      <c r="PRZ18" s="20"/>
      <c r="PSA18"/>
      <c r="PSB18" s="20"/>
      <c r="PSC18"/>
      <c r="PSD18" s="20"/>
      <c r="PSE18"/>
      <c r="PSF18" s="20"/>
      <c r="PSG18"/>
      <c r="PSH18" s="20"/>
      <c r="PSI18"/>
      <c r="PSJ18" s="20"/>
      <c r="PSK18"/>
      <c r="PSL18" s="20"/>
      <c r="PSM18"/>
      <c r="PSN18" s="20"/>
      <c r="PSO18"/>
      <c r="PSP18" s="20"/>
      <c r="PSQ18"/>
      <c r="PSR18" s="20"/>
      <c r="PSS18"/>
      <c r="PST18" s="20"/>
      <c r="PSU18"/>
      <c r="PSV18" s="20"/>
      <c r="PSW18"/>
      <c r="PSX18" s="20"/>
      <c r="PSY18"/>
      <c r="PSZ18" s="20"/>
      <c r="PTA18"/>
      <c r="PTB18" s="20"/>
      <c r="PTC18"/>
      <c r="PTD18" s="20"/>
      <c r="PTE18"/>
      <c r="PTF18" s="20"/>
      <c r="PTG18"/>
      <c r="PTH18" s="20"/>
      <c r="PTI18"/>
      <c r="PTJ18" s="20"/>
      <c r="PTK18"/>
      <c r="PTL18" s="20"/>
      <c r="PTM18"/>
      <c r="PTN18" s="20"/>
      <c r="PTO18"/>
      <c r="PTP18" s="20"/>
      <c r="PTQ18"/>
      <c r="PTR18" s="20"/>
      <c r="PTS18"/>
      <c r="PTT18" s="20"/>
      <c r="PTU18"/>
      <c r="PTV18" s="20"/>
      <c r="PTW18"/>
      <c r="PTX18" s="20"/>
      <c r="PTY18"/>
      <c r="PTZ18" s="20"/>
      <c r="PUA18"/>
      <c r="PUB18" s="20"/>
      <c r="PUC18"/>
      <c r="PUD18" s="20"/>
      <c r="PUE18"/>
      <c r="PUF18" s="20"/>
      <c r="PUG18"/>
      <c r="PUH18" s="20"/>
      <c r="PUI18"/>
      <c r="PUJ18" s="20"/>
      <c r="PUK18"/>
      <c r="PUL18" s="20"/>
      <c r="PUM18"/>
      <c r="PUN18" s="20"/>
      <c r="PUO18"/>
      <c r="PUP18" s="20"/>
      <c r="PUQ18"/>
      <c r="PUR18" s="20"/>
      <c r="PUS18"/>
      <c r="PUT18" s="20"/>
      <c r="PUU18"/>
      <c r="PUV18" s="20"/>
      <c r="PUW18"/>
      <c r="PUX18" s="20"/>
      <c r="PUY18"/>
      <c r="PUZ18" s="20"/>
      <c r="PVA18"/>
      <c r="PVB18" s="20"/>
      <c r="PVC18"/>
      <c r="PVD18" s="20"/>
      <c r="PVE18"/>
      <c r="PVF18" s="20"/>
      <c r="PVG18"/>
      <c r="PVH18" s="20"/>
      <c r="PVI18"/>
      <c r="PVJ18" s="20"/>
      <c r="PVK18"/>
      <c r="PVL18" s="20"/>
      <c r="PVM18"/>
      <c r="PVN18" s="20"/>
      <c r="PVO18"/>
      <c r="PVP18" s="20"/>
      <c r="PVQ18"/>
      <c r="PVR18" s="20"/>
      <c r="PVS18"/>
      <c r="PVT18" s="20"/>
      <c r="PVU18"/>
      <c r="PVV18" s="20"/>
      <c r="PVW18"/>
      <c r="PVX18" s="20"/>
      <c r="PVY18"/>
      <c r="PVZ18" s="20"/>
      <c r="PWA18"/>
      <c r="PWB18" s="20"/>
      <c r="PWC18"/>
      <c r="PWD18" s="20"/>
      <c r="PWE18"/>
      <c r="PWF18" s="20"/>
      <c r="PWG18"/>
      <c r="PWH18" s="20"/>
      <c r="PWI18"/>
      <c r="PWJ18" s="20"/>
      <c r="PWK18"/>
      <c r="PWL18" s="20"/>
      <c r="PWM18"/>
      <c r="PWN18" s="20"/>
      <c r="PWO18"/>
      <c r="PWP18" s="20"/>
      <c r="PWQ18"/>
      <c r="PWR18" s="20"/>
      <c r="PWS18"/>
      <c r="PWT18" s="20"/>
      <c r="PWU18"/>
      <c r="PWV18" s="20"/>
      <c r="PWW18"/>
      <c r="PWX18" s="20"/>
      <c r="PWY18"/>
      <c r="PWZ18" s="20"/>
      <c r="PXA18"/>
      <c r="PXB18" s="20"/>
      <c r="PXC18"/>
      <c r="PXD18" s="20"/>
      <c r="PXE18"/>
      <c r="PXF18" s="20"/>
      <c r="PXG18"/>
      <c r="PXH18" s="20"/>
      <c r="PXI18"/>
      <c r="PXJ18" s="20"/>
      <c r="PXK18"/>
      <c r="PXL18" s="20"/>
      <c r="PXM18"/>
      <c r="PXN18" s="20"/>
      <c r="PXO18"/>
      <c r="PXP18" s="20"/>
      <c r="PXQ18"/>
      <c r="PXR18" s="20"/>
      <c r="PXS18"/>
      <c r="PXT18" s="20"/>
      <c r="PXU18"/>
      <c r="PXV18" s="20"/>
      <c r="PXW18"/>
      <c r="PXX18" s="20"/>
      <c r="PXY18"/>
      <c r="PXZ18" s="20"/>
      <c r="PYA18"/>
      <c r="PYB18" s="20"/>
      <c r="PYC18"/>
      <c r="PYD18" s="20"/>
      <c r="PYE18"/>
      <c r="PYF18" s="20"/>
      <c r="PYG18"/>
      <c r="PYH18" s="20"/>
      <c r="PYI18"/>
      <c r="PYJ18" s="20"/>
      <c r="PYK18"/>
      <c r="PYL18" s="20"/>
      <c r="PYM18"/>
      <c r="PYN18" s="20"/>
      <c r="PYO18"/>
      <c r="PYP18" s="20"/>
      <c r="PYQ18"/>
      <c r="PYR18" s="20"/>
      <c r="PYS18"/>
      <c r="PYT18" s="20"/>
      <c r="PYU18"/>
      <c r="PYV18" s="20"/>
      <c r="PYW18"/>
      <c r="PYX18" s="20"/>
      <c r="PYY18"/>
      <c r="PYZ18" s="20"/>
      <c r="PZA18"/>
      <c r="PZB18" s="20"/>
      <c r="PZC18"/>
      <c r="PZD18" s="20"/>
      <c r="PZE18"/>
      <c r="PZF18" s="20"/>
      <c r="PZG18"/>
      <c r="PZH18" s="20"/>
      <c r="PZI18"/>
      <c r="PZJ18" s="20"/>
      <c r="PZK18"/>
      <c r="PZL18" s="20"/>
      <c r="PZM18"/>
      <c r="PZN18" s="20"/>
      <c r="PZO18"/>
      <c r="PZP18" s="20"/>
      <c r="PZQ18"/>
      <c r="PZR18" s="20"/>
      <c r="PZS18"/>
      <c r="PZT18" s="20"/>
      <c r="PZU18"/>
      <c r="PZV18" s="20"/>
      <c r="PZW18"/>
      <c r="PZX18" s="20"/>
      <c r="PZY18"/>
      <c r="PZZ18" s="20"/>
      <c r="QAA18"/>
      <c r="QAB18" s="20"/>
      <c r="QAC18"/>
      <c r="QAD18" s="20"/>
      <c r="QAE18"/>
      <c r="QAF18" s="20"/>
      <c r="QAG18"/>
      <c r="QAH18" s="20"/>
      <c r="QAI18"/>
      <c r="QAJ18" s="20"/>
      <c r="QAK18"/>
      <c r="QAL18" s="20"/>
      <c r="QAM18"/>
      <c r="QAN18" s="20"/>
      <c r="QAO18"/>
      <c r="QAP18" s="20"/>
      <c r="QAQ18"/>
      <c r="QAR18" s="20"/>
      <c r="QAS18"/>
      <c r="QAT18" s="20"/>
      <c r="QAU18"/>
      <c r="QAV18" s="20"/>
      <c r="QAW18"/>
      <c r="QAX18" s="20"/>
      <c r="QAY18"/>
      <c r="QAZ18" s="20"/>
      <c r="QBA18"/>
      <c r="QBB18" s="20"/>
      <c r="QBC18"/>
      <c r="QBD18" s="20"/>
      <c r="QBE18"/>
      <c r="QBF18" s="20"/>
      <c r="QBG18"/>
      <c r="QBH18" s="20"/>
      <c r="QBI18"/>
      <c r="QBJ18" s="20"/>
      <c r="QBK18"/>
      <c r="QBL18" s="20"/>
      <c r="QBM18"/>
      <c r="QBN18" s="20"/>
      <c r="QBO18"/>
      <c r="QBP18" s="20"/>
      <c r="QBQ18"/>
      <c r="QBR18" s="20"/>
      <c r="QBS18"/>
      <c r="QBT18" s="20"/>
      <c r="QBU18"/>
      <c r="QBV18" s="20"/>
      <c r="QBW18"/>
      <c r="QBX18" s="20"/>
      <c r="QBY18"/>
      <c r="QBZ18" s="20"/>
      <c r="QCA18"/>
      <c r="QCB18" s="20"/>
      <c r="QCC18"/>
      <c r="QCD18" s="20"/>
      <c r="QCE18"/>
      <c r="QCF18" s="20"/>
      <c r="QCG18"/>
      <c r="QCH18" s="20"/>
      <c r="QCI18"/>
      <c r="QCJ18" s="20"/>
      <c r="QCK18"/>
      <c r="QCL18" s="20"/>
      <c r="QCM18"/>
      <c r="QCN18" s="20"/>
      <c r="QCO18"/>
      <c r="QCP18" s="20"/>
      <c r="QCQ18"/>
      <c r="QCR18" s="20"/>
      <c r="QCS18"/>
      <c r="QCT18" s="20"/>
      <c r="QCU18"/>
      <c r="QCV18" s="20"/>
      <c r="QCW18"/>
      <c r="QCX18" s="20"/>
      <c r="QCY18"/>
      <c r="QCZ18" s="20"/>
      <c r="QDA18"/>
      <c r="QDB18" s="20"/>
      <c r="QDC18"/>
      <c r="QDD18" s="20"/>
      <c r="QDE18"/>
      <c r="QDF18" s="20"/>
      <c r="QDG18"/>
      <c r="QDH18" s="20"/>
      <c r="QDI18"/>
      <c r="QDJ18" s="20"/>
      <c r="QDK18"/>
      <c r="QDL18" s="20"/>
      <c r="QDM18"/>
      <c r="QDN18" s="20"/>
      <c r="QDO18"/>
      <c r="QDP18" s="20"/>
      <c r="QDQ18"/>
      <c r="QDR18" s="20"/>
      <c r="QDS18"/>
      <c r="QDT18" s="20"/>
      <c r="QDU18"/>
      <c r="QDV18" s="20"/>
      <c r="QDW18"/>
      <c r="QDX18" s="20"/>
      <c r="QDY18"/>
      <c r="QDZ18" s="20"/>
      <c r="QEA18"/>
      <c r="QEB18" s="20"/>
      <c r="QEC18"/>
      <c r="QED18" s="20"/>
      <c r="QEE18"/>
      <c r="QEF18" s="20"/>
      <c r="QEG18"/>
      <c r="QEH18" s="20"/>
      <c r="QEI18"/>
      <c r="QEJ18" s="20"/>
      <c r="QEK18"/>
      <c r="QEL18" s="20"/>
      <c r="QEM18"/>
      <c r="QEN18" s="20"/>
      <c r="QEO18"/>
      <c r="QEP18" s="20"/>
      <c r="QEQ18"/>
      <c r="QER18" s="20"/>
      <c r="QES18"/>
      <c r="QET18" s="20"/>
      <c r="QEU18"/>
      <c r="QEV18" s="20"/>
      <c r="QEW18"/>
      <c r="QEX18" s="20"/>
      <c r="QEY18"/>
      <c r="QEZ18" s="20"/>
      <c r="QFA18"/>
      <c r="QFB18" s="20"/>
      <c r="QFC18"/>
      <c r="QFD18" s="20"/>
      <c r="QFE18"/>
      <c r="QFF18" s="20"/>
      <c r="QFG18"/>
      <c r="QFH18" s="20"/>
      <c r="QFI18"/>
      <c r="QFJ18" s="20"/>
      <c r="QFK18"/>
      <c r="QFL18" s="20"/>
      <c r="QFM18"/>
      <c r="QFN18" s="20"/>
      <c r="QFO18"/>
      <c r="QFP18" s="20"/>
      <c r="QFQ18"/>
      <c r="QFR18" s="20"/>
      <c r="QFS18"/>
      <c r="QFT18" s="20"/>
      <c r="QFU18"/>
      <c r="QFV18" s="20"/>
      <c r="QFW18"/>
      <c r="QFX18" s="20"/>
      <c r="QFY18"/>
      <c r="QFZ18" s="20"/>
      <c r="QGA18"/>
      <c r="QGB18" s="20"/>
      <c r="QGC18"/>
      <c r="QGD18" s="20"/>
      <c r="QGE18"/>
      <c r="QGF18" s="20"/>
      <c r="QGG18"/>
      <c r="QGH18" s="20"/>
      <c r="QGI18"/>
      <c r="QGJ18" s="20"/>
      <c r="QGK18"/>
      <c r="QGL18" s="20"/>
      <c r="QGM18"/>
      <c r="QGN18" s="20"/>
      <c r="QGO18"/>
      <c r="QGP18" s="20"/>
      <c r="QGQ18"/>
      <c r="QGR18" s="20"/>
      <c r="QGS18"/>
      <c r="QGT18" s="20"/>
      <c r="QGU18"/>
      <c r="QGV18" s="20"/>
      <c r="QGW18"/>
      <c r="QGX18" s="20"/>
      <c r="QGY18"/>
      <c r="QGZ18" s="20"/>
      <c r="QHA18"/>
      <c r="QHB18" s="20"/>
      <c r="QHC18"/>
      <c r="QHD18" s="20"/>
      <c r="QHE18"/>
      <c r="QHF18" s="20"/>
      <c r="QHG18"/>
      <c r="QHH18" s="20"/>
      <c r="QHI18"/>
      <c r="QHJ18" s="20"/>
      <c r="QHK18"/>
      <c r="QHL18" s="20"/>
      <c r="QHM18"/>
      <c r="QHN18" s="20"/>
      <c r="QHO18"/>
      <c r="QHP18" s="20"/>
      <c r="QHQ18"/>
      <c r="QHR18" s="20"/>
      <c r="QHS18"/>
      <c r="QHT18" s="20"/>
      <c r="QHU18"/>
      <c r="QHV18" s="20"/>
      <c r="QHW18"/>
      <c r="QHX18" s="20"/>
      <c r="QHY18"/>
      <c r="QHZ18" s="20"/>
      <c r="QIA18"/>
      <c r="QIB18" s="20"/>
      <c r="QIC18"/>
      <c r="QID18" s="20"/>
      <c r="QIE18"/>
      <c r="QIF18" s="20"/>
      <c r="QIG18"/>
      <c r="QIH18" s="20"/>
      <c r="QII18"/>
      <c r="QIJ18" s="20"/>
      <c r="QIK18"/>
      <c r="QIL18" s="20"/>
      <c r="QIM18"/>
      <c r="QIN18" s="20"/>
      <c r="QIO18"/>
      <c r="QIP18" s="20"/>
      <c r="QIQ18"/>
      <c r="QIR18" s="20"/>
      <c r="QIS18"/>
      <c r="QIT18" s="20"/>
      <c r="QIU18"/>
      <c r="QIV18" s="20"/>
      <c r="QIW18"/>
      <c r="QIX18" s="20"/>
      <c r="QIY18"/>
      <c r="QIZ18" s="20"/>
      <c r="QJA18"/>
      <c r="QJB18" s="20"/>
      <c r="QJC18"/>
      <c r="QJD18" s="20"/>
      <c r="QJE18"/>
      <c r="QJF18" s="20"/>
      <c r="QJG18"/>
      <c r="QJH18" s="20"/>
      <c r="QJI18"/>
      <c r="QJJ18" s="20"/>
      <c r="QJK18"/>
      <c r="QJL18" s="20"/>
      <c r="QJM18"/>
      <c r="QJN18" s="20"/>
      <c r="QJO18"/>
      <c r="QJP18" s="20"/>
      <c r="QJQ18"/>
      <c r="QJR18" s="20"/>
      <c r="QJS18"/>
      <c r="QJT18" s="20"/>
      <c r="QJU18"/>
      <c r="QJV18" s="20"/>
      <c r="QJW18"/>
      <c r="QJX18" s="20"/>
      <c r="QJY18"/>
      <c r="QJZ18" s="20"/>
      <c r="QKA18"/>
      <c r="QKB18" s="20"/>
      <c r="QKC18"/>
      <c r="QKD18" s="20"/>
      <c r="QKE18"/>
      <c r="QKF18" s="20"/>
      <c r="QKG18"/>
      <c r="QKH18" s="20"/>
      <c r="QKI18"/>
      <c r="QKJ18" s="20"/>
      <c r="QKK18"/>
      <c r="QKL18" s="20"/>
      <c r="QKM18"/>
      <c r="QKN18" s="20"/>
      <c r="QKO18"/>
      <c r="QKP18" s="20"/>
      <c r="QKQ18"/>
      <c r="QKR18" s="20"/>
      <c r="QKS18"/>
      <c r="QKT18" s="20"/>
      <c r="QKU18"/>
      <c r="QKV18" s="20"/>
      <c r="QKW18"/>
      <c r="QKX18" s="20"/>
      <c r="QKY18"/>
      <c r="QKZ18" s="20"/>
      <c r="QLA18"/>
      <c r="QLB18" s="20"/>
      <c r="QLC18"/>
      <c r="QLD18" s="20"/>
      <c r="QLE18"/>
      <c r="QLF18" s="20"/>
      <c r="QLG18"/>
      <c r="QLH18" s="20"/>
      <c r="QLI18"/>
      <c r="QLJ18" s="20"/>
      <c r="QLK18"/>
      <c r="QLL18" s="20"/>
      <c r="QLM18"/>
      <c r="QLN18" s="20"/>
      <c r="QLO18"/>
      <c r="QLP18" s="20"/>
      <c r="QLQ18"/>
      <c r="QLR18" s="20"/>
      <c r="QLS18"/>
      <c r="QLT18" s="20"/>
      <c r="QLU18"/>
      <c r="QLV18" s="20"/>
      <c r="QLW18"/>
      <c r="QLX18" s="20"/>
      <c r="QLY18"/>
      <c r="QLZ18" s="20"/>
      <c r="QMA18"/>
      <c r="QMB18" s="20"/>
      <c r="QMC18"/>
      <c r="QMD18" s="20"/>
      <c r="QME18"/>
      <c r="QMF18" s="20"/>
      <c r="QMG18"/>
      <c r="QMH18" s="20"/>
      <c r="QMI18"/>
      <c r="QMJ18" s="20"/>
      <c r="QMK18"/>
      <c r="QML18" s="20"/>
      <c r="QMM18"/>
      <c r="QMN18" s="20"/>
      <c r="QMO18"/>
      <c r="QMP18" s="20"/>
      <c r="QMQ18"/>
      <c r="QMR18" s="20"/>
      <c r="QMS18"/>
      <c r="QMT18" s="20"/>
      <c r="QMU18"/>
      <c r="QMV18" s="20"/>
      <c r="QMW18"/>
      <c r="QMX18" s="20"/>
      <c r="QMY18"/>
      <c r="QMZ18" s="20"/>
      <c r="QNA18"/>
      <c r="QNB18" s="20"/>
      <c r="QNC18"/>
      <c r="QND18" s="20"/>
      <c r="QNE18"/>
      <c r="QNF18" s="20"/>
      <c r="QNG18"/>
      <c r="QNH18" s="20"/>
      <c r="QNI18"/>
      <c r="QNJ18" s="20"/>
      <c r="QNK18"/>
      <c r="QNL18" s="20"/>
      <c r="QNM18"/>
      <c r="QNN18" s="20"/>
      <c r="QNO18"/>
      <c r="QNP18" s="20"/>
      <c r="QNQ18"/>
      <c r="QNR18" s="20"/>
      <c r="QNS18"/>
      <c r="QNT18" s="20"/>
      <c r="QNU18"/>
      <c r="QNV18" s="20"/>
      <c r="QNW18"/>
      <c r="QNX18" s="20"/>
      <c r="QNY18"/>
      <c r="QNZ18" s="20"/>
      <c r="QOA18"/>
      <c r="QOB18" s="20"/>
      <c r="QOC18"/>
      <c r="QOD18" s="20"/>
      <c r="QOE18"/>
      <c r="QOF18" s="20"/>
      <c r="QOG18"/>
      <c r="QOH18" s="20"/>
      <c r="QOI18"/>
      <c r="QOJ18" s="20"/>
      <c r="QOK18"/>
      <c r="QOL18" s="20"/>
      <c r="QOM18"/>
      <c r="QON18" s="20"/>
      <c r="QOO18"/>
      <c r="QOP18" s="20"/>
      <c r="QOQ18"/>
      <c r="QOR18" s="20"/>
      <c r="QOS18"/>
      <c r="QOT18" s="20"/>
      <c r="QOU18"/>
      <c r="QOV18" s="20"/>
      <c r="QOW18"/>
      <c r="QOX18" s="20"/>
      <c r="QOY18"/>
      <c r="QOZ18" s="20"/>
      <c r="QPA18"/>
      <c r="QPB18" s="20"/>
      <c r="QPC18"/>
      <c r="QPD18" s="20"/>
      <c r="QPE18"/>
      <c r="QPF18" s="20"/>
      <c r="QPG18"/>
      <c r="QPH18" s="20"/>
      <c r="QPI18"/>
      <c r="QPJ18" s="20"/>
      <c r="QPK18"/>
      <c r="QPL18" s="20"/>
      <c r="QPM18"/>
      <c r="QPN18" s="20"/>
      <c r="QPO18"/>
      <c r="QPP18" s="20"/>
      <c r="QPQ18"/>
      <c r="QPR18" s="20"/>
      <c r="QPS18"/>
      <c r="QPT18" s="20"/>
      <c r="QPU18"/>
      <c r="QPV18" s="20"/>
      <c r="QPW18"/>
      <c r="QPX18" s="20"/>
      <c r="QPY18"/>
      <c r="QPZ18" s="20"/>
      <c r="QQA18"/>
      <c r="QQB18" s="20"/>
      <c r="QQC18"/>
      <c r="QQD18" s="20"/>
      <c r="QQE18"/>
      <c r="QQF18" s="20"/>
      <c r="QQG18"/>
      <c r="QQH18" s="20"/>
      <c r="QQI18"/>
      <c r="QQJ18" s="20"/>
      <c r="QQK18"/>
      <c r="QQL18" s="20"/>
      <c r="QQM18"/>
      <c r="QQN18" s="20"/>
      <c r="QQO18"/>
      <c r="QQP18" s="20"/>
      <c r="QQQ18"/>
      <c r="QQR18" s="20"/>
      <c r="QQS18"/>
      <c r="QQT18" s="20"/>
      <c r="QQU18"/>
      <c r="QQV18" s="20"/>
      <c r="QQW18"/>
      <c r="QQX18" s="20"/>
      <c r="QQY18"/>
      <c r="QQZ18" s="20"/>
      <c r="QRA18"/>
      <c r="QRB18" s="20"/>
      <c r="QRC18"/>
      <c r="QRD18" s="20"/>
      <c r="QRE18"/>
      <c r="QRF18" s="20"/>
      <c r="QRG18"/>
      <c r="QRH18" s="20"/>
      <c r="QRI18"/>
      <c r="QRJ18" s="20"/>
      <c r="QRK18"/>
      <c r="QRL18" s="20"/>
      <c r="QRM18"/>
      <c r="QRN18" s="20"/>
      <c r="QRO18"/>
      <c r="QRP18" s="20"/>
      <c r="QRQ18"/>
      <c r="QRR18" s="20"/>
      <c r="QRS18"/>
      <c r="QRT18" s="20"/>
      <c r="QRU18"/>
      <c r="QRV18" s="20"/>
      <c r="QRW18"/>
      <c r="QRX18" s="20"/>
      <c r="QRY18"/>
      <c r="QRZ18" s="20"/>
      <c r="QSA18"/>
      <c r="QSB18" s="20"/>
      <c r="QSC18"/>
      <c r="QSD18" s="20"/>
      <c r="QSE18"/>
      <c r="QSF18" s="20"/>
      <c r="QSG18"/>
      <c r="QSH18" s="20"/>
      <c r="QSI18"/>
      <c r="QSJ18" s="20"/>
      <c r="QSK18"/>
      <c r="QSL18" s="20"/>
      <c r="QSM18"/>
      <c r="QSN18" s="20"/>
      <c r="QSO18"/>
      <c r="QSP18" s="20"/>
      <c r="QSQ18"/>
      <c r="QSR18" s="20"/>
      <c r="QSS18"/>
      <c r="QST18" s="20"/>
      <c r="QSU18"/>
      <c r="QSV18" s="20"/>
      <c r="QSW18"/>
      <c r="QSX18" s="20"/>
      <c r="QSY18"/>
      <c r="QSZ18" s="20"/>
      <c r="QTA18"/>
      <c r="QTB18" s="20"/>
      <c r="QTC18"/>
      <c r="QTD18" s="20"/>
      <c r="QTE18"/>
      <c r="QTF18" s="20"/>
      <c r="QTG18"/>
      <c r="QTH18" s="20"/>
      <c r="QTI18"/>
      <c r="QTJ18" s="20"/>
      <c r="QTK18"/>
      <c r="QTL18" s="20"/>
      <c r="QTM18"/>
      <c r="QTN18" s="20"/>
      <c r="QTO18"/>
      <c r="QTP18" s="20"/>
      <c r="QTQ18"/>
      <c r="QTR18" s="20"/>
      <c r="QTS18"/>
      <c r="QTT18" s="20"/>
      <c r="QTU18"/>
      <c r="QTV18" s="20"/>
      <c r="QTW18"/>
      <c r="QTX18" s="20"/>
      <c r="QTY18"/>
      <c r="QTZ18" s="20"/>
      <c r="QUA18"/>
      <c r="QUB18" s="20"/>
      <c r="QUC18"/>
      <c r="QUD18" s="20"/>
      <c r="QUE18"/>
      <c r="QUF18" s="20"/>
      <c r="QUG18"/>
      <c r="QUH18" s="20"/>
      <c r="QUI18"/>
      <c r="QUJ18" s="20"/>
      <c r="QUK18"/>
      <c r="QUL18" s="20"/>
      <c r="QUM18"/>
      <c r="QUN18" s="20"/>
      <c r="QUO18"/>
      <c r="QUP18" s="20"/>
      <c r="QUQ18"/>
      <c r="QUR18" s="20"/>
      <c r="QUS18"/>
      <c r="QUT18" s="20"/>
      <c r="QUU18"/>
      <c r="QUV18" s="20"/>
      <c r="QUW18"/>
      <c r="QUX18" s="20"/>
      <c r="QUY18"/>
      <c r="QUZ18" s="20"/>
      <c r="QVA18"/>
      <c r="QVB18" s="20"/>
      <c r="QVC18"/>
      <c r="QVD18" s="20"/>
      <c r="QVE18"/>
      <c r="QVF18" s="20"/>
      <c r="QVG18"/>
      <c r="QVH18" s="20"/>
      <c r="QVI18"/>
      <c r="QVJ18" s="20"/>
      <c r="QVK18"/>
      <c r="QVL18" s="20"/>
      <c r="QVM18"/>
      <c r="QVN18" s="20"/>
      <c r="QVO18"/>
      <c r="QVP18" s="20"/>
      <c r="QVQ18"/>
      <c r="QVR18" s="20"/>
      <c r="QVS18"/>
      <c r="QVT18" s="20"/>
      <c r="QVU18"/>
      <c r="QVV18" s="20"/>
      <c r="QVW18"/>
      <c r="QVX18" s="20"/>
      <c r="QVY18"/>
      <c r="QVZ18" s="20"/>
      <c r="QWA18"/>
      <c r="QWB18" s="20"/>
      <c r="QWC18"/>
      <c r="QWD18" s="20"/>
      <c r="QWE18"/>
      <c r="QWF18" s="20"/>
      <c r="QWG18"/>
      <c r="QWH18" s="20"/>
      <c r="QWI18"/>
      <c r="QWJ18" s="20"/>
      <c r="QWK18"/>
      <c r="QWL18" s="20"/>
      <c r="QWM18"/>
      <c r="QWN18" s="20"/>
      <c r="QWO18"/>
      <c r="QWP18" s="20"/>
      <c r="QWQ18"/>
      <c r="QWR18" s="20"/>
      <c r="QWS18"/>
      <c r="QWT18" s="20"/>
      <c r="QWU18"/>
      <c r="QWV18" s="20"/>
      <c r="QWW18"/>
      <c r="QWX18" s="20"/>
      <c r="QWY18"/>
      <c r="QWZ18" s="20"/>
      <c r="QXA18"/>
      <c r="QXB18" s="20"/>
      <c r="QXC18"/>
      <c r="QXD18" s="20"/>
      <c r="QXE18"/>
      <c r="QXF18" s="20"/>
      <c r="QXG18"/>
      <c r="QXH18" s="20"/>
      <c r="QXI18"/>
      <c r="QXJ18" s="20"/>
      <c r="QXK18"/>
      <c r="QXL18" s="20"/>
      <c r="QXM18"/>
      <c r="QXN18" s="20"/>
      <c r="QXO18"/>
      <c r="QXP18" s="20"/>
      <c r="QXQ18"/>
      <c r="QXR18" s="20"/>
      <c r="QXS18"/>
      <c r="QXT18" s="20"/>
      <c r="QXU18"/>
      <c r="QXV18" s="20"/>
      <c r="QXW18"/>
      <c r="QXX18" s="20"/>
      <c r="QXY18"/>
      <c r="QXZ18" s="20"/>
      <c r="QYA18"/>
      <c r="QYB18" s="20"/>
      <c r="QYC18"/>
      <c r="QYD18" s="20"/>
      <c r="QYE18"/>
      <c r="QYF18" s="20"/>
      <c r="QYG18"/>
      <c r="QYH18" s="20"/>
      <c r="QYI18"/>
      <c r="QYJ18" s="20"/>
      <c r="QYK18"/>
      <c r="QYL18" s="20"/>
      <c r="QYM18"/>
      <c r="QYN18" s="20"/>
      <c r="QYO18"/>
      <c r="QYP18" s="20"/>
      <c r="QYQ18"/>
      <c r="QYR18" s="20"/>
      <c r="QYS18"/>
      <c r="QYT18" s="20"/>
      <c r="QYU18"/>
      <c r="QYV18" s="20"/>
      <c r="QYW18"/>
      <c r="QYX18" s="20"/>
      <c r="QYY18"/>
      <c r="QYZ18" s="20"/>
      <c r="QZA18"/>
      <c r="QZB18" s="20"/>
      <c r="QZC18"/>
      <c r="QZD18" s="20"/>
      <c r="QZE18"/>
      <c r="QZF18" s="20"/>
      <c r="QZG18"/>
      <c r="QZH18" s="20"/>
      <c r="QZI18"/>
      <c r="QZJ18" s="20"/>
      <c r="QZK18"/>
      <c r="QZL18" s="20"/>
      <c r="QZM18"/>
      <c r="QZN18" s="20"/>
      <c r="QZO18"/>
      <c r="QZP18" s="20"/>
      <c r="QZQ18"/>
      <c r="QZR18" s="20"/>
      <c r="QZS18"/>
      <c r="QZT18" s="20"/>
      <c r="QZU18"/>
      <c r="QZV18" s="20"/>
      <c r="QZW18"/>
      <c r="QZX18" s="20"/>
      <c r="QZY18"/>
      <c r="QZZ18" s="20"/>
      <c r="RAA18"/>
      <c r="RAB18" s="20"/>
      <c r="RAC18"/>
      <c r="RAD18" s="20"/>
      <c r="RAE18"/>
      <c r="RAF18" s="20"/>
      <c r="RAG18"/>
      <c r="RAH18" s="20"/>
      <c r="RAI18"/>
      <c r="RAJ18" s="20"/>
      <c r="RAK18"/>
      <c r="RAL18" s="20"/>
      <c r="RAM18"/>
      <c r="RAN18" s="20"/>
      <c r="RAO18"/>
      <c r="RAP18" s="20"/>
      <c r="RAQ18"/>
      <c r="RAR18" s="20"/>
      <c r="RAS18"/>
      <c r="RAT18" s="20"/>
      <c r="RAU18"/>
      <c r="RAV18" s="20"/>
      <c r="RAW18"/>
      <c r="RAX18" s="20"/>
      <c r="RAY18"/>
      <c r="RAZ18" s="20"/>
      <c r="RBA18"/>
      <c r="RBB18" s="20"/>
      <c r="RBC18"/>
      <c r="RBD18" s="20"/>
      <c r="RBE18"/>
      <c r="RBF18" s="20"/>
      <c r="RBG18"/>
      <c r="RBH18" s="20"/>
      <c r="RBI18"/>
      <c r="RBJ18" s="20"/>
      <c r="RBK18"/>
      <c r="RBL18" s="20"/>
      <c r="RBM18"/>
      <c r="RBN18" s="20"/>
      <c r="RBO18"/>
      <c r="RBP18" s="20"/>
      <c r="RBQ18"/>
      <c r="RBR18" s="20"/>
      <c r="RBS18"/>
      <c r="RBT18" s="20"/>
      <c r="RBU18"/>
      <c r="RBV18" s="20"/>
      <c r="RBW18"/>
      <c r="RBX18" s="20"/>
      <c r="RBY18"/>
      <c r="RBZ18" s="20"/>
      <c r="RCA18"/>
      <c r="RCB18" s="20"/>
      <c r="RCC18"/>
      <c r="RCD18" s="20"/>
      <c r="RCE18"/>
      <c r="RCF18" s="20"/>
      <c r="RCG18"/>
      <c r="RCH18" s="20"/>
      <c r="RCI18"/>
      <c r="RCJ18" s="20"/>
      <c r="RCK18"/>
      <c r="RCL18" s="20"/>
      <c r="RCM18"/>
      <c r="RCN18" s="20"/>
      <c r="RCO18"/>
      <c r="RCP18" s="20"/>
      <c r="RCQ18"/>
      <c r="RCR18" s="20"/>
      <c r="RCS18"/>
      <c r="RCT18" s="20"/>
      <c r="RCU18"/>
      <c r="RCV18" s="20"/>
      <c r="RCW18"/>
      <c r="RCX18" s="20"/>
      <c r="RCY18"/>
      <c r="RCZ18" s="20"/>
      <c r="RDA18"/>
      <c r="RDB18" s="20"/>
      <c r="RDC18"/>
      <c r="RDD18" s="20"/>
      <c r="RDE18"/>
      <c r="RDF18" s="20"/>
      <c r="RDG18"/>
      <c r="RDH18" s="20"/>
      <c r="RDI18"/>
      <c r="RDJ18" s="20"/>
      <c r="RDK18"/>
      <c r="RDL18" s="20"/>
      <c r="RDM18"/>
      <c r="RDN18" s="20"/>
      <c r="RDO18"/>
      <c r="RDP18" s="20"/>
      <c r="RDQ18"/>
      <c r="RDR18" s="20"/>
      <c r="RDS18"/>
      <c r="RDT18" s="20"/>
      <c r="RDU18"/>
      <c r="RDV18" s="20"/>
      <c r="RDW18"/>
      <c r="RDX18" s="20"/>
      <c r="RDY18"/>
      <c r="RDZ18" s="20"/>
      <c r="REA18"/>
      <c r="REB18" s="20"/>
      <c r="REC18"/>
      <c r="RED18" s="20"/>
      <c r="REE18"/>
      <c r="REF18" s="20"/>
      <c r="REG18"/>
      <c r="REH18" s="20"/>
      <c r="REI18"/>
      <c r="REJ18" s="20"/>
      <c r="REK18"/>
      <c r="REL18" s="20"/>
      <c r="REM18"/>
      <c r="REN18" s="20"/>
      <c r="REO18"/>
      <c r="REP18" s="20"/>
      <c r="REQ18"/>
      <c r="RER18" s="20"/>
      <c r="RES18"/>
      <c r="RET18" s="20"/>
      <c r="REU18"/>
      <c r="REV18" s="20"/>
      <c r="REW18"/>
      <c r="REX18" s="20"/>
      <c r="REY18"/>
      <c r="REZ18" s="20"/>
      <c r="RFA18"/>
      <c r="RFB18" s="20"/>
      <c r="RFC18"/>
      <c r="RFD18" s="20"/>
      <c r="RFE18"/>
      <c r="RFF18" s="20"/>
      <c r="RFG18"/>
      <c r="RFH18" s="20"/>
      <c r="RFI18"/>
      <c r="RFJ18" s="20"/>
      <c r="RFK18"/>
      <c r="RFL18" s="20"/>
      <c r="RFM18"/>
      <c r="RFN18" s="20"/>
      <c r="RFO18"/>
      <c r="RFP18" s="20"/>
      <c r="RFQ18"/>
      <c r="RFR18" s="20"/>
      <c r="RFS18"/>
      <c r="RFT18" s="20"/>
      <c r="RFU18"/>
      <c r="RFV18" s="20"/>
      <c r="RFW18"/>
      <c r="RFX18" s="20"/>
      <c r="RFY18"/>
      <c r="RFZ18" s="20"/>
      <c r="RGA18"/>
      <c r="RGB18" s="20"/>
      <c r="RGC18"/>
      <c r="RGD18" s="20"/>
      <c r="RGE18"/>
      <c r="RGF18" s="20"/>
      <c r="RGG18"/>
      <c r="RGH18" s="20"/>
      <c r="RGI18"/>
      <c r="RGJ18" s="20"/>
      <c r="RGK18"/>
      <c r="RGL18" s="20"/>
      <c r="RGM18"/>
      <c r="RGN18" s="20"/>
      <c r="RGO18"/>
      <c r="RGP18" s="20"/>
      <c r="RGQ18"/>
      <c r="RGR18" s="20"/>
      <c r="RGS18"/>
      <c r="RGT18" s="20"/>
      <c r="RGU18"/>
      <c r="RGV18" s="20"/>
      <c r="RGW18"/>
      <c r="RGX18" s="20"/>
      <c r="RGY18"/>
      <c r="RGZ18" s="20"/>
      <c r="RHA18"/>
      <c r="RHB18" s="20"/>
      <c r="RHC18"/>
      <c r="RHD18" s="20"/>
      <c r="RHE18"/>
      <c r="RHF18" s="20"/>
      <c r="RHG18"/>
      <c r="RHH18" s="20"/>
      <c r="RHI18"/>
      <c r="RHJ18" s="20"/>
      <c r="RHK18"/>
      <c r="RHL18" s="20"/>
      <c r="RHM18"/>
      <c r="RHN18" s="20"/>
      <c r="RHO18"/>
      <c r="RHP18" s="20"/>
      <c r="RHQ18"/>
      <c r="RHR18" s="20"/>
      <c r="RHS18"/>
      <c r="RHT18" s="20"/>
      <c r="RHU18"/>
      <c r="RHV18" s="20"/>
      <c r="RHW18"/>
      <c r="RHX18" s="20"/>
      <c r="RHY18"/>
      <c r="RHZ18" s="20"/>
      <c r="RIA18"/>
      <c r="RIB18" s="20"/>
      <c r="RIC18"/>
      <c r="RID18" s="20"/>
      <c r="RIE18"/>
      <c r="RIF18" s="20"/>
      <c r="RIG18"/>
      <c r="RIH18" s="20"/>
      <c r="RII18"/>
      <c r="RIJ18" s="20"/>
      <c r="RIK18"/>
      <c r="RIL18" s="20"/>
      <c r="RIM18"/>
      <c r="RIN18" s="20"/>
      <c r="RIO18"/>
      <c r="RIP18" s="20"/>
      <c r="RIQ18"/>
      <c r="RIR18" s="20"/>
      <c r="RIS18"/>
      <c r="RIT18" s="20"/>
      <c r="RIU18"/>
      <c r="RIV18" s="20"/>
      <c r="RIW18"/>
      <c r="RIX18" s="20"/>
      <c r="RIY18"/>
      <c r="RIZ18" s="20"/>
      <c r="RJA18"/>
      <c r="RJB18" s="20"/>
      <c r="RJC18"/>
      <c r="RJD18" s="20"/>
      <c r="RJE18"/>
      <c r="RJF18" s="20"/>
      <c r="RJG18"/>
      <c r="RJH18" s="20"/>
      <c r="RJI18"/>
      <c r="RJJ18" s="20"/>
      <c r="RJK18"/>
      <c r="RJL18" s="20"/>
      <c r="RJM18"/>
      <c r="RJN18" s="20"/>
      <c r="RJO18"/>
      <c r="RJP18" s="20"/>
      <c r="RJQ18"/>
      <c r="RJR18" s="20"/>
      <c r="RJS18"/>
      <c r="RJT18" s="20"/>
      <c r="RJU18"/>
      <c r="RJV18" s="20"/>
      <c r="RJW18"/>
      <c r="RJX18" s="20"/>
      <c r="RJY18"/>
      <c r="RJZ18" s="20"/>
      <c r="RKA18"/>
      <c r="RKB18" s="20"/>
      <c r="RKC18"/>
      <c r="RKD18" s="20"/>
      <c r="RKE18"/>
      <c r="RKF18" s="20"/>
      <c r="RKG18"/>
      <c r="RKH18" s="20"/>
      <c r="RKI18"/>
      <c r="RKJ18" s="20"/>
      <c r="RKK18"/>
      <c r="RKL18" s="20"/>
      <c r="RKM18"/>
      <c r="RKN18" s="20"/>
      <c r="RKO18"/>
      <c r="RKP18" s="20"/>
      <c r="RKQ18"/>
      <c r="RKR18" s="20"/>
      <c r="RKS18"/>
      <c r="RKT18" s="20"/>
      <c r="RKU18"/>
      <c r="RKV18" s="20"/>
      <c r="RKW18"/>
      <c r="RKX18" s="20"/>
      <c r="RKY18"/>
      <c r="RKZ18" s="20"/>
      <c r="RLA18"/>
      <c r="RLB18" s="20"/>
      <c r="RLC18"/>
      <c r="RLD18" s="20"/>
      <c r="RLE18"/>
      <c r="RLF18" s="20"/>
      <c r="RLG18"/>
      <c r="RLH18" s="20"/>
      <c r="RLI18"/>
      <c r="RLJ18" s="20"/>
      <c r="RLK18"/>
      <c r="RLL18" s="20"/>
      <c r="RLM18"/>
      <c r="RLN18" s="20"/>
      <c r="RLO18"/>
      <c r="RLP18" s="20"/>
      <c r="RLQ18"/>
      <c r="RLR18" s="20"/>
      <c r="RLS18"/>
      <c r="RLT18" s="20"/>
      <c r="RLU18"/>
      <c r="RLV18" s="20"/>
      <c r="RLW18"/>
      <c r="RLX18" s="20"/>
      <c r="RLY18"/>
      <c r="RLZ18" s="20"/>
      <c r="RMA18"/>
      <c r="RMB18" s="20"/>
      <c r="RMC18"/>
      <c r="RMD18" s="20"/>
      <c r="RME18"/>
      <c r="RMF18" s="20"/>
      <c r="RMG18"/>
      <c r="RMH18" s="20"/>
      <c r="RMI18"/>
      <c r="RMJ18" s="20"/>
      <c r="RMK18"/>
      <c r="RML18" s="20"/>
      <c r="RMM18"/>
      <c r="RMN18" s="20"/>
      <c r="RMO18"/>
      <c r="RMP18" s="20"/>
      <c r="RMQ18"/>
      <c r="RMR18" s="20"/>
      <c r="RMS18"/>
      <c r="RMT18" s="20"/>
      <c r="RMU18"/>
      <c r="RMV18" s="20"/>
      <c r="RMW18"/>
      <c r="RMX18" s="20"/>
      <c r="RMY18"/>
      <c r="RMZ18" s="20"/>
      <c r="RNA18"/>
      <c r="RNB18" s="20"/>
      <c r="RNC18"/>
      <c r="RND18" s="20"/>
      <c r="RNE18"/>
      <c r="RNF18" s="20"/>
      <c r="RNG18"/>
      <c r="RNH18" s="20"/>
      <c r="RNI18"/>
      <c r="RNJ18" s="20"/>
      <c r="RNK18"/>
      <c r="RNL18" s="20"/>
      <c r="RNM18"/>
      <c r="RNN18" s="20"/>
      <c r="RNO18"/>
      <c r="RNP18" s="20"/>
      <c r="RNQ18"/>
      <c r="RNR18" s="20"/>
      <c r="RNS18"/>
      <c r="RNT18" s="20"/>
      <c r="RNU18"/>
      <c r="RNV18" s="20"/>
      <c r="RNW18"/>
      <c r="RNX18" s="20"/>
      <c r="RNY18"/>
      <c r="RNZ18" s="20"/>
      <c r="ROA18"/>
      <c r="ROB18" s="20"/>
      <c r="ROC18"/>
      <c r="ROD18" s="20"/>
      <c r="ROE18"/>
      <c r="ROF18" s="20"/>
      <c r="ROG18"/>
      <c r="ROH18" s="20"/>
      <c r="ROI18"/>
      <c r="ROJ18" s="20"/>
      <c r="ROK18"/>
      <c r="ROL18" s="20"/>
      <c r="ROM18"/>
      <c r="RON18" s="20"/>
      <c r="ROO18"/>
      <c r="ROP18" s="20"/>
      <c r="ROQ18"/>
      <c r="ROR18" s="20"/>
      <c r="ROS18"/>
      <c r="ROT18" s="20"/>
      <c r="ROU18"/>
      <c r="ROV18" s="20"/>
      <c r="ROW18"/>
      <c r="ROX18" s="20"/>
      <c r="ROY18"/>
      <c r="ROZ18" s="20"/>
      <c r="RPA18"/>
      <c r="RPB18" s="20"/>
      <c r="RPC18"/>
      <c r="RPD18" s="20"/>
      <c r="RPE18"/>
      <c r="RPF18" s="20"/>
      <c r="RPG18"/>
      <c r="RPH18" s="20"/>
      <c r="RPI18"/>
      <c r="RPJ18" s="20"/>
      <c r="RPK18"/>
      <c r="RPL18" s="20"/>
      <c r="RPM18"/>
      <c r="RPN18" s="20"/>
      <c r="RPO18"/>
      <c r="RPP18" s="20"/>
      <c r="RPQ18"/>
      <c r="RPR18" s="20"/>
      <c r="RPS18"/>
      <c r="RPT18" s="20"/>
      <c r="RPU18"/>
      <c r="RPV18" s="20"/>
      <c r="RPW18"/>
      <c r="RPX18" s="20"/>
      <c r="RPY18"/>
      <c r="RPZ18" s="20"/>
      <c r="RQA18"/>
      <c r="RQB18" s="20"/>
      <c r="RQC18"/>
      <c r="RQD18" s="20"/>
      <c r="RQE18"/>
      <c r="RQF18" s="20"/>
      <c r="RQG18"/>
      <c r="RQH18" s="20"/>
      <c r="RQI18"/>
      <c r="RQJ18" s="20"/>
      <c r="RQK18"/>
      <c r="RQL18" s="20"/>
      <c r="RQM18"/>
      <c r="RQN18" s="20"/>
      <c r="RQO18"/>
      <c r="RQP18" s="20"/>
      <c r="RQQ18"/>
      <c r="RQR18" s="20"/>
      <c r="RQS18"/>
      <c r="RQT18" s="20"/>
      <c r="RQU18"/>
      <c r="RQV18" s="20"/>
      <c r="RQW18"/>
      <c r="RQX18" s="20"/>
      <c r="RQY18"/>
      <c r="RQZ18" s="20"/>
      <c r="RRA18"/>
      <c r="RRB18" s="20"/>
      <c r="RRC18"/>
      <c r="RRD18" s="20"/>
      <c r="RRE18"/>
      <c r="RRF18" s="20"/>
      <c r="RRG18"/>
      <c r="RRH18" s="20"/>
      <c r="RRI18"/>
      <c r="RRJ18" s="20"/>
      <c r="RRK18"/>
      <c r="RRL18" s="20"/>
      <c r="RRM18"/>
      <c r="RRN18" s="20"/>
      <c r="RRO18"/>
      <c r="RRP18" s="20"/>
      <c r="RRQ18"/>
      <c r="RRR18" s="20"/>
      <c r="RRS18"/>
      <c r="RRT18" s="20"/>
      <c r="RRU18"/>
      <c r="RRV18" s="20"/>
      <c r="RRW18"/>
      <c r="RRX18" s="20"/>
      <c r="RRY18"/>
      <c r="RRZ18" s="20"/>
      <c r="RSA18"/>
      <c r="RSB18" s="20"/>
      <c r="RSC18"/>
      <c r="RSD18" s="20"/>
      <c r="RSE18"/>
      <c r="RSF18" s="20"/>
      <c r="RSG18"/>
      <c r="RSH18" s="20"/>
      <c r="RSI18"/>
      <c r="RSJ18" s="20"/>
      <c r="RSK18"/>
      <c r="RSL18" s="20"/>
      <c r="RSM18"/>
      <c r="RSN18" s="20"/>
      <c r="RSO18"/>
      <c r="RSP18" s="20"/>
      <c r="RSQ18"/>
      <c r="RSR18" s="20"/>
      <c r="RSS18"/>
      <c r="RST18" s="20"/>
      <c r="RSU18"/>
      <c r="RSV18" s="20"/>
      <c r="RSW18"/>
      <c r="RSX18" s="20"/>
      <c r="RSY18"/>
      <c r="RSZ18" s="20"/>
      <c r="RTA18"/>
      <c r="RTB18" s="20"/>
      <c r="RTC18"/>
      <c r="RTD18" s="20"/>
      <c r="RTE18"/>
      <c r="RTF18" s="20"/>
      <c r="RTG18"/>
      <c r="RTH18" s="20"/>
      <c r="RTI18"/>
      <c r="RTJ18" s="20"/>
      <c r="RTK18"/>
      <c r="RTL18" s="20"/>
      <c r="RTM18"/>
      <c r="RTN18" s="20"/>
      <c r="RTO18"/>
      <c r="RTP18" s="20"/>
      <c r="RTQ18"/>
      <c r="RTR18" s="20"/>
      <c r="RTS18"/>
      <c r="RTT18" s="20"/>
      <c r="RTU18"/>
      <c r="RTV18" s="20"/>
      <c r="RTW18"/>
      <c r="RTX18" s="20"/>
      <c r="RTY18"/>
      <c r="RTZ18" s="20"/>
      <c r="RUA18"/>
      <c r="RUB18" s="20"/>
      <c r="RUC18"/>
      <c r="RUD18" s="20"/>
      <c r="RUE18"/>
      <c r="RUF18" s="20"/>
      <c r="RUG18"/>
      <c r="RUH18" s="20"/>
      <c r="RUI18"/>
      <c r="RUJ18" s="20"/>
      <c r="RUK18"/>
      <c r="RUL18" s="20"/>
      <c r="RUM18"/>
      <c r="RUN18" s="20"/>
      <c r="RUO18"/>
      <c r="RUP18" s="20"/>
      <c r="RUQ18"/>
      <c r="RUR18" s="20"/>
      <c r="RUS18"/>
      <c r="RUT18" s="20"/>
      <c r="RUU18"/>
      <c r="RUV18" s="20"/>
      <c r="RUW18"/>
      <c r="RUX18" s="20"/>
      <c r="RUY18"/>
      <c r="RUZ18" s="20"/>
      <c r="RVA18"/>
      <c r="RVB18" s="20"/>
      <c r="RVC18"/>
      <c r="RVD18" s="20"/>
      <c r="RVE18"/>
      <c r="RVF18" s="20"/>
      <c r="RVG18"/>
      <c r="RVH18" s="20"/>
      <c r="RVI18"/>
      <c r="RVJ18" s="20"/>
      <c r="RVK18"/>
      <c r="RVL18" s="20"/>
      <c r="RVM18"/>
      <c r="RVN18" s="20"/>
      <c r="RVO18"/>
      <c r="RVP18" s="20"/>
      <c r="RVQ18"/>
      <c r="RVR18" s="20"/>
      <c r="RVS18"/>
      <c r="RVT18" s="20"/>
      <c r="RVU18"/>
      <c r="RVV18" s="20"/>
      <c r="RVW18"/>
      <c r="RVX18" s="20"/>
      <c r="RVY18"/>
      <c r="RVZ18" s="20"/>
      <c r="RWA18"/>
      <c r="RWB18" s="20"/>
      <c r="RWC18"/>
      <c r="RWD18" s="20"/>
      <c r="RWE18"/>
      <c r="RWF18" s="20"/>
      <c r="RWG18"/>
      <c r="RWH18" s="20"/>
      <c r="RWI18"/>
      <c r="RWJ18" s="20"/>
      <c r="RWK18"/>
      <c r="RWL18" s="20"/>
      <c r="RWM18"/>
      <c r="RWN18" s="20"/>
      <c r="RWO18"/>
      <c r="RWP18" s="20"/>
      <c r="RWQ18"/>
      <c r="RWR18" s="20"/>
      <c r="RWS18"/>
      <c r="RWT18" s="20"/>
      <c r="RWU18"/>
      <c r="RWV18" s="20"/>
      <c r="RWW18"/>
      <c r="RWX18" s="20"/>
      <c r="RWY18"/>
      <c r="RWZ18" s="20"/>
      <c r="RXA18"/>
      <c r="RXB18" s="20"/>
      <c r="RXC18"/>
      <c r="RXD18" s="20"/>
      <c r="RXE18"/>
      <c r="RXF18" s="20"/>
      <c r="RXG18"/>
      <c r="RXH18" s="20"/>
      <c r="RXI18"/>
      <c r="RXJ18" s="20"/>
      <c r="RXK18"/>
      <c r="RXL18" s="20"/>
      <c r="RXM18"/>
      <c r="RXN18" s="20"/>
      <c r="RXO18"/>
      <c r="RXP18" s="20"/>
      <c r="RXQ18"/>
      <c r="RXR18" s="20"/>
      <c r="RXS18"/>
      <c r="RXT18" s="20"/>
      <c r="RXU18"/>
      <c r="RXV18" s="20"/>
      <c r="RXW18"/>
      <c r="RXX18" s="20"/>
      <c r="RXY18"/>
      <c r="RXZ18" s="20"/>
      <c r="RYA18"/>
      <c r="RYB18" s="20"/>
      <c r="RYC18"/>
      <c r="RYD18" s="20"/>
      <c r="RYE18"/>
      <c r="RYF18" s="20"/>
      <c r="RYG18"/>
      <c r="RYH18" s="20"/>
      <c r="RYI18"/>
      <c r="RYJ18" s="20"/>
      <c r="RYK18"/>
      <c r="RYL18" s="20"/>
      <c r="RYM18"/>
      <c r="RYN18" s="20"/>
      <c r="RYO18"/>
      <c r="RYP18" s="20"/>
      <c r="RYQ18"/>
      <c r="RYR18" s="20"/>
      <c r="RYS18"/>
      <c r="RYT18" s="20"/>
      <c r="RYU18"/>
      <c r="RYV18" s="20"/>
      <c r="RYW18"/>
      <c r="RYX18" s="20"/>
      <c r="RYY18"/>
      <c r="RYZ18" s="20"/>
      <c r="RZA18"/>
      <c r="RZB18" s="20"/>
      <c r="RZC18"/>
      <c r="RZD18" s="20"/>
      <c r="RZE18"/>
      <c r="RZF18" s="20"/>
      <c r="RZG18"/>
      <c r="RZH18" s="20"/>
      <c r="RZI18"/>
      <c r="RZJ18" s="20"/>
      <c r="RZK18"/>
      <c r="RZL18" s="20"/>
      <c r="RZM18"/>
      <c r="RZN18" s="20"/>
      <c r="RZO18"/>
      <c r="RZP18" s="20"/>
      <c r="RZQ18"/>
      <c r="RZR18" s="20"/>
      <c r="RZS18"/>
      <c r="RZT18" s="20"/>
      <c r="RZU18"/>
      <c r="RZV18" s="20"/>
      <c r="RZW18"/>
      <c r="RZX18" s="20"/>
      <c r="RZY18"/>
      <c r="RZZ18" s="20"/>
      <c r="SAA18"/>
      <c r="SAB18" s="20"/>
      <c r="SAC18"/>
      <c r="SAD18" s="20"/>
      <c r="SAE18"/>
      <c r="SAF18" s="20"/>
      <c r="SAG18"/>
      <c r="SAH18" s="20"/>
      <c r="SAI18"/>
      <c r="SAJ18" s="20"/>
      <c r="SAK18"/>
      <c r="SAL18" s="20"/>
      <c r="SAM18"/>
      <c r="SAN18" s="20"/>
      <c r="SAO18"/>
      <c r="SAP18" s="20"/>
      <c r="SAQ18"/>
      <c r="SAR18" s="20"/>
      <c r="SAS18"/>
      <c r="SAT18" s="20"/>
      <c r="SAU18"/>
      <c r="SAV18" s="20"/>
      <c r="SAW18"/>
      <c r="SAX18" s="20"/>
      <c r="SAY18"/>
      <c r="SAZ18" s="20"/>
      <c r="SBA18"/>
      <c r="SBB18" s="20"/>
      <c r="SBC18"/>
      <c r="SBD18" s="20"/>
      <c r="SBE18"/>
      <c r="SBF18" s="20"/>
      <c r="SBG18"/>
      <c r="SBH18" s="20"/>
      <c r="SBI18"/>
      <c r="SBJ18" s="20"/>
      <c r="SBK18"/>
      <c r="SBL18" s="20"/>
      <c r="SBM18"/>
      <c r="SBN18" s="20"/>
      <c r="SBO18"/>
      <c r="SBP18" s="20"/>
      <c r="SBQ18"/>
      <c r="SBR18" s="20"/>
      <c r="SBS18"/>
      <c r="SBT18" s="20"/>
      <c r="SBU18"/>
      <c r="SBV18" s="20"/>
      <c r="SBW18"/>
      <c r="SBX18" s="20"/>
      <c r="SBY18"/>
      <c r="SBZ18" s="20"/>
      <c r="SCA18"/>
      <c r="SCB18" s="20"/>
      <c r="SCC18"/>
      <c r="SCD18" s="20"/>
      <c r="SCE18"/>
      <c r="SCF18" s="20"/>
      <c r="SCG18"/>
      <c r="SCH18" s="20"/>
      <c r="SCI18"/>
      <c r="SCJ18" s="20"/>
      <c r="SCK18"/>
      <c r="SCL18" s="20"/>
      <c r="SCM18"/>
      <c r="SCN18" s="20"/>
      <c r="SCO18"/>
      <c r="SCP18" s="20"/>
      <c r="SCQ18"/>
      <c r="SCR18" s="20"/>
      <c r="SCS18"/>
      <c r="SCT18" s="20"/>
      <c r="SCU18"/>
      <c r="SCV18" s="20"/>
      <c r="SCW18"/>
      <c r="SCX18" s="20"/>
      <c r="SCY18"/>
      <c r="SCZ18" s="20"/>
      <c r="SDA18"/>
      <c r="SDB18" s="20"/>
      <c r="SDC18"/>
      <c r="SDD18" s="20"/>
      <c r="SDE18"/>
      <c r="SDF18" s="20"/>
      <c r="SDG18"/>
      <c r="SDH18" s="20"/>
      <c r="SDI18"/>
      <c r="SDJ18" s="20"/>
      <c r="SDK18"/>
      <c r="SDL18" s="20"/>
      <c r="SDM18"/>
      <c r="SDN18" s="20"/>
      <c r="SDO18"/>
      <c r="SDP18" s="20"/>
      <c r="SDQ18"/>
      <c r="SDR18" s="20"/>
      <c r="SDS18"/>
      <c r="SDT18" s="20"/>
      <c r="SDU18"/>
      <c r="SDV18" s="20"/>
      <c r="SDW18"/>
      <c r="SDX18" s="20"/>
      <c r="SDY18"/>
      <c r="SDZ18" s="20"/>
      <c r="SEA18"/>
      <c r="SEB18" s="20"/>
      <c r="SEC18"/>
      <c r="SED18" s="20"/>
      <c r="SEE18"/>
      <c r="SEF18" s="20"/>
      <c r="SEG18"/>
      <c r="SEH18" s="20"/>
      <c r="SEI18"/>
      <c r="SEJ18" s="20"/>
      <c r="SEK18"/>
      <c r="SEL18" s="20"/>
      <c r="SEM18"/>
      <c r="SEN18" s="20"/>
      <c r="SEO18"/>
      <c r="SEP18" s="20"/>
      <c r="SEQ18"/>
      <c r="SER18" s="20"/>
      <c r="SES18"/>
      <c r="SET18" s="20"/>
      <c r="SEU18"/>
      <c r="SEV18" s="20"/>
      <c r="SEW18"/>
      <c r="SEX18" s="20"/>
      <c r="SEY18"/>
      <c r="SEZ18" s="20"/>
      <c r="SFA18"/>
      <c r="SFB18" s="20"/>
      <c r="SFC18"/>
      <c r="SFD18" s="20"/>
      <c r="SFE18"/>
      <c r="SFF18" s="20"/>
      <c r="SFG18"/>
      <c r="SFH18" s="20"/>
      <c r="SFI18"/>
      <c r="SFJ18" s="20"/>
      <c r="SFK18"/>
      <c r="SFL18" s="20"/>
      <c r="SFM18"/>
      <c r="SFN18" s="20"/>
      <c r="SFO18"/>
      <c r="SFP18" s="20"/>
      <c r="SFQ18"/>
      <c r="SFR18" s="20"/>
      <c r="SFS18"/>
      <c r="SFT18" s="20"/>
      <c r="SFU18"/>
      <c r="SFV18" s="20"/>
      <c r="SFW18"/>
      <c r="SFX18" s="20"/>
      <c r="SFY18"/>
      <c r="SFZ18" s="20"/>
      <c r="SGA18"/>
      <c r="SGB18" s="20"/>
      <c r="SGC18"/>
      <c r="SGD18" s="20"/>
      <c r="SGE18"/>
      <c r="SGF18" s="20"/>
      <c r="SGG18"/>
      <c r="SGH18" s="20"/>
      <c r="SGI18"/>
      <c r="SGJ18" s="20"/>
      <c r="SGK18"/>
      <c r="SGL18" s="20"/>
      <c r="SGM18"/>
      <c r="SGN18" s="20"/>
      <c r="SGO18"/>
      <c r="SGP18" s="20"/>
      <c r="SGQ18"/>
      <c r="SGR18" s="20"/>
      <c r="SGS18"/>
      <c r="SGT18" s="20"/>
      <c r="SGU18"/>
      <c r="SGV18" s="20"/>
      <c r="SGW18"/>
      <c r="SGX18" s="20"/>
      <c r="SGY18"/>
      <c r="SGZ18" s="20"/>
      <c r="SHA18"/>
      <c r="SHB18" s="20"/>
      <c r="SHC18"/>
      <c r="SHD18" s="20"/>
      <c r="SHE18"/>
      <c r="SHF18" s="20"/>
      <c r="SHG18"/>
      <c r="SHH18" s="20"/>
      <c r="SHI18"/>
      <c r="SHJ18" s="20"/>
      <c r="SHK18"/>
      <c r="SHL18" s="20"/>
      <c r="SHM18"/>
      <c r="SHN18" s="20"/>
      <c r="SHO18"/>
      <c r="SHP18" s="20"/>
      <c r="SHQ18"/>
      <c r="SHR18" s="20"/>
      <c r="SHS18"/>
      <c r="SHT18" s="20"/>
      <c r="SHU18"/>
      <c r="SHV18" s="20"/>
      <c r="SHW18"/>
      <c r="SHX18" s="20"/>
      <c r="SHY18"/>
      <c r="SHZ18" s="20"/>
      <c r="SIA18"/>
      <c r="SIB18" s="20"/>
      <c r="SIC18"/>
      <c r="SID18" s="20"/>
      <c r="SIE18"/>
      <c r="SIF18" s="20"/>
      <c r="SIG18"/>
      <c r="SIH18" s="20"/>
      <c r="SII18"/>
      <c r="SIJ18" s="20"/>
      <c r="SIK18"/>
      <c r="SIL18" s="20"/>
      <c r="SIM18"/>
      <c r="SIN18" s="20"/>
      <c r="SIO18"/>
      <c r="SIP18" s="20"/>
      <c r="SIQ18"/>
      <c r="SIR18" s="20"/>
      <c r="SIS18"/>
      <c r="SIT18" s="20"/>
      <c r="SIU18"/>
      <c r="SIV18" s="20"/>
      <c r="SIW18"/>
      <c r="SIX18" s="20"/>
      <c r="SIY18"/>
      <c r="SIZ18" s="20"/>
      <c r="SJA18"/>
      <c r="SJB18" s="20"/>
      <c r="SJC18"/>
      <c r="SJD18" s="20"/>
      <c r="SJE18"/>
      <c r="SJF18" s="20"/>
      <c r="SJG18"/>
      <c r="SJH18" s="20"/>
      <c r="SJI18"/>
      <c r="SJJ18" s="20"/>
      <c r="SJK18"/>
      <c r="SJL18" s="20"/>
      <c r="SJM18"/>
      <c r="SJN18" s="20"/>
      <c r="SJO18"/>
      <c r="SJP18" s="20"/>
      <c r="SJQ18"/>
      <c r="SJR18" s="20"/>
      <c r="SJS18"/>
      <c r="SJT18" s="20"/>
      <c r="SJU18"/>
      <c r="SJV18" s="20"/>
      <c r="SJW18"/>
      <c r="SJX18" s="20"/>
      <c r="SJY18"/>
      <c r="SJZ18" s="20"/>
      <c r="SKA18"/>
      <c r="SKB18" s="20"/>
      <c r="SKC18"/>
      <c r="SKD18" s="20"/>
      <c r="SKE18"/>
      <c r="SKF18" s="20"/>
      <c r="SKG18"/>
      <c r="SKH18" s="20"/>
      <c r="SKI18"/>
      <c r="SKJ18" s="20"/>
      <c r="SKK18"/>
      <c r="SKL18" s="20"/>
      <c r="SKM18"/>
      <c r="SKN18" s="20"/>
      <c r="SKO18"/>
      <c r="SKP18" s="20"/>
      <c r="SKQ18"/>
      <c r="SKR18" s="20"/>
      <c r="SKS18"/>
      <c r="SKT18" s="20"/>
      <c r="SKU18"/>
      <c r="SKV18" s="20"/>
      <c r="SKW18"/>
      <c r="SKX18" s="20"/>
      <c r="SKY18"/>
      <c r="SKZ18" s="20"/>
      <c r="SLA18"/>
      <c r="SLB18" s="20"/>
      <c r="SLC18"/>
      <c r="SLD18" s="20"/>
      <c r="SLE18"/>
      <c r="SLF18" s="20"/>
      <c r="SLG18"/>
      <c r="SLH18" s="20"/>
      <c r="SLI18"/>
      <c r="SLJ18" s="20"/>
      <c r="SLK18"/>
      <c r="SLL18" s="20"/>
      <c r="SLM18"/>
      <c r="SLN18" s="20"/>
      <c r="SLO18"/>
      <c r="SLP18" s="20"/>
      <c r="SLQ18"/>
      <c r="SLR18" s="20"/>
      <c r="SLS18"/>
      <c r="SLT18" s="20"/>
      <c r="SLU18"/>
      <c r="SLV18" s="20"/>
      <c r="SLW18"/>
      <c r="SLX18" s="20"/>
      <c r="SLY18"/>
      <c r="SLZ18" s="20"/>
      <c r="SMA18"/>
      <c r="SMB18" s="20"/>
      <c r="SMC18"/>
      <c r="SMD18" s="20"/>
      <c r="SME18"/>
      <c r="SMF18" s="20"/>
      <c r="SMG18"/>
      <c r="SMH18" s="20"/>
      <c r="SMI18"/>
      <c r="SMJ18" s="20"/>
      <c r="SMK18"/>
      <c r="SML18" s="20"/>
      <c r="SMM18"/>
      <c r="SMN18" s="20"/>
      <c r="SMO18"/>
      <c r="SMP18" s="20"/>
      <c r="SMQ18"/>
      <c r="SMR18" s="20"/>
      <c r="SMS18"/>
      <c r="SMT18" s="20"/>
      <c r="SMU18"/>
      <c r="SMV18" s="20"/>
      <c r="SMW18"/>
      <c r="SMX18" s="20"/>
      <c r="SMY18"/>
      <c r="SMZ18" s="20"/>
      <c r="SNA18"/>
      <c r="SNB18" s="20"/>
      <c r="SNC18"/>
      <c r="SND18" s="20"/>
      <c r="SNE18"/>
      <c r="SNF18" s="20"/>
      <c r="SNG18"/>
      <c r="SNH18" s="20"/>
      <c r="SNI18"/>
      <c r="SNJ18" s="20"/>
      <c r="SNK18"/>
      <c r="SNL18" s="20"/>
      <c r="SNM18"/>
      <c r="SNN18" s="20"/>
      <c r="SNO18"/>
      <c r="SNP18" s="20"/>
      <c r="SNQ18"/>
      <c r="SNR18" s="20"/>
      <c r="SNS18"/>
      <c r="SNT18" s="20"/>
      <c r="SNU18"/>
      <c r="SNV18" s="20"/>
      <c r="SNW18"/>
      <c r="SNX18" s="20"/>
      <c r="SNY18"/>
      <c r="SNZ18" s="20"/>
      <c r="SOA18"/>
      <c r="SOB18" s="20"/>
      <c r="SOC18"/>
      <c r="SOD18" s="20"/>
      <c r="SOE18"/>
      <c r="SOF18" s="20"/>
      <c r="SOG18"/>
      <c r="SOH18" s="20"/>
      <c r="SOI18"/>
      <c r="SOJ18" s="20"/>
      <c r="SOK18"/>
      <c r="SOL18" s="20"/>
      <c r="SOM18"/>
      <c r="SON18" s="20"/>
      <c r="SOO18"/>
      <c r="SOP18" s="20"/>
      <c r="SOQ18"/>
      <c r="SOR18" s="20"/>
      <c r="SOS18"/>
      <c r="SOT18" s="20"/>
      <c r="SOU18"/>
      <c r="SOV18" s="20"/>
      <c r="SOW18"/>
      <c r="SOX18" s="20"/>
      <c r="SOY18"/>
      <c r="SOZ18" s="20"/>
      <c r="SPA18"/>
      <c r="SPB18" s="20"/>
      <c r="SPC18"/>
      <c r="SPD18" s="20"/>
      <c r="SPE18"/>
      <c r="SPF18" s="20"/>
      <c r="SPG18"/>
      <c r="SPH18" s="20"/>
      <c r="SPI18"/>
      <c r="SPJ18" s="20"/>
      <c r="SPK18"/>
      <c r="SPL18" s="20"/>
      <c r="SPM18"/>
      <c r="SPN18" s="20"/>
      <c r="SPO18"/>
      <c r="SPP18" s="20"/>
      <c r="SPQ18"/>
      <c r="SPR18" s="20"/>
      <c r="SPS18"/>
      <c r="SPT18" s="20"/>
      <c r="SPU18"/>
      <c r="SPV18" s="20"/>
      <c r="SPW18"/>
      <c r="SPX18" s="20"/>
      <c r="SPY18"/>
      <c r="SPZ18" s="20"/>
      <c r="SQA18"/>
      <c r="SQB18" s="20"/>
      <c r="SQC18"/>
      <c r="SQD18" s="20"/>
      <c r="SQE18"/>
      <c r="SQF18" s="20"/>
      <c r="SQG18"/>
      <c r="SQH18" s="20"/>
      <c r="SQI18"/>
      <c r="SQJ18" s="20"/>
      <c r="SQK18"/>
      <c r="SQL18" s="20"/>
      <c r="SQM18"/>
      <c r="SQN18" s="20"/>
      <c r="SQO18"/>
      <c r="SQP18" s="20"/>
      <c r="SQQ18"/>
      <c r="SQR18" s="20"/>
      <c r="SQS18"/>
      <c r="SQT18" s="20"/>
      <c r="SQU18"/>
      <c r="SQV18" s="20"/>
      <c r="SQW18"/>
      <c r="SQX18" s="20"/>
      <c r="SQY18"/>
      <c r="SQZ18" s="20"/>
      <c r="SRA18"/>
      <c r="SRB18" s="20"/>
      <c r="SRC18"/>
      <c r="SRD18" s="20"/>
      <c r="SRE18"/>
      <c r="SRF18" s="20"/>
      <c r="SRG18"/>
      <c r="SRH18" s="20"/>
      <c r="SRI18"/>
      <c r="SRJ18" s="20"/>
      <c r="SRK18"/>
      <c r="SRL18" s="20"/>
      <c r="SRM18"/>
      <c r="SRN18" s="20"/>
      <c r="SRO18"/>
      <c r="SRP18" s="20"/>
      <c r="SRQ18"/>
      <c r="SRR18" s="20"/>
      <c r="SRS18"/>
      <c r="SRT18" s="20"/>
      <c r="SRU18"/>
      <c r="SRV18" s="20"/>
      <c r="SRW18"/>
      <c r="SRX18" s="20"/>
      <c r="SRY18"/>
      <c r="SRZ18" s="20"/>
      <c r="SSA18"/>
      <c r="SSB18" s="20"/>
      <c r="SSC18"/>
      <c r="SSD18" s="20"/>
      <c r="SSE18"/>
      <c r="SSF18" s="20"/>
      <c r="SSG18"/>
      <c r="SSH18" s="20"/>
      <c r="SSI18"/>
      <c r="SSJ18" s="20"/>
      <c r="SSK18"/>
      <c r="SSL18" s="20"/>
      <c r="SSM18"/>
      <c r="SSN18" s="20"/>
      <c r="SSO18"/>
      <c r="SSP18" s="20"/>
      <c r="SSQ18"/>
      <c r="SSR18" s="20"/>
      <c r="SSS18"/>
      <c r="SST18" s="20"/>
      <c r="SSU18"/>
      <c r="SSV18" s="20"/>
      <c r="SSW18"/>
      <c r="SSX18" s="20"/>
      <c r="SSY18"/>
      <c r="SSZ18" s="20"/>
      <c r="STA18"/>
      <c r="STB18" s="20"/>
      <c r="STC18"/>
      <c r="STD18" s="20"/>
      <c r="STE18"/>
      <c r="STF18" s="20"/>
      <c r="STG18"/>
      <c r="STH18" s="20"/>
      <c r="STI18"/>
      <c r="STJ18" s="20"/>
      <c r="STK18"/>
      <c r="STL18" s="20"/>
      <c r="STM18"/>
      <c r="STN18" s="20"/>
      <c r="STO18"/>
      <c r="STP18" s="20"/>
      <c r="STQ18"/>
      <c r="STR18" s="20"/>
      <c r="STS18"/>
      <c r="STT18" s="20"/>
      <c r="STU18"/>
      <c r="STV18" s="20"/>
      <c r="STW18"/>
      <c r="STX18" s="20"/>
      <c r="STY18"/>
      <c r="STZ18" s="20"/>
      <c r="SUA18"/>
      <c r="SUB18" s="20"/>
      <c r="SUC18"/>
      <c r="SUD18" s="20"/>
      <c r="SUE18"/>
      <c r="SUF18" s="20"/>
      <c r="SUG18"/>
      <c r="SUH18" s="20"/>
      <c r="SUI18"/>
      <c r="SUJ18" s="20"/>
      <c r="SUK18"/>
      <c r="SUL18" s="20"/>
      <c r="SUM18"/>
      <c r="SUN18" s="20"/>
      <c r="SUO18"/>
      <c r="SUP18" s="20"/>
      <c r="SUQ18"/>
      <c r="SUR18" s="20"/>
      <c r="SUS18"/>
      <c r="SUT18" s="20"/>
      <c r="SUU18"/>
      <c r="SUV18" s="20"/>
      <c r="SUW18"/>
      <c r="SUX18" s="20"/>
      <c r="SUY18"/>
      <c r="SUZ18" s="20"/>
      <c r="SVA18"/>
      <c r="SVB18" s="20"/>
      <c r="SVC18"/>
      <c r="SVD18" s="20"/>
      <c r="SVE18"/>
      <c r="SVF18" s="20"/>
      <c r="SVG18"/>
      <c r="SVH18" s="20"/>
      <c r="SVI18"/>
      <c r="SVJ18" s="20"/>
      <c r="SVK18"/>
      <c r="SVL18" s="20"/>
      <c r="SVM18"/>
      <c r="SVN18" s="20"/>
      <c r="SVO18"/>
      <c r="SVP18" s="20"/>
      <c r="SVQ18"/>
      <c r="SVR18" s="20"/>
      <c r="SVS18"/>
      <c r="SVT18" s="20"/>
      <c r="SVU18"/>
      <c r="SVV18" s="20"/>
      <c r="SVW18"/>
      <c r="SVX18" s="20"/>
      <c r="SVY18"/>
      <c r="SVZ18" s="20"/>
      <c r="SWA18"/>
      <c r="SWB18" s="20"/>
      <c r="SWC18"/>
      <c r="SWD18" s="20"/>
      <c r="SWE18"/>
      <c r="SWF18" s="20"/>
      <c r="SWG18"/>
      <c r="SWH18" s="20"/>
      <c r="SWI18"/>
      <c r="SWJ18" s="20"/>
      <c r="SWK18"/>
      <c r="SWL18" s="20"/>
      <c r="SWM18"/>
      <c r="SWN18" s="20"/>
      <c r="SWO18"/>
      <c r="SWP18" s="20"/>
      <c r="SWQ18"/>
      <c r="SWR18" s="20"/>
      <c r="SWS18"/>
      <c r="SWT18" s="20"/>
      <c r="SWU18"/>
      <c r="SWV18" s="20"/>
      <c r="SWW18"/>
      <c r="SWX18" s="20"/>
      <c r="SWY18"/>
      <c r="SWZ18" s="20"/>
      <c r="SXA18"/>
      <c r="SXB18" s="20"/>
      <c r="SXC18"/>
      <c r="SXD18" s="20"/>
      <c r="SXE18"/>
      <c r="SXF18" s="20"/>
      <c r="SXG18"/>
      <c r="SXH18" s="20"/>
      <c r="SXI18"/>
      <c r="SXJ18" s="20"/>
      <c r="SXK18"/>
      <c r="SXL18" s="20"/>
      <c r="SXM18"/>
      <c r="SXN18" s="20"/>
      <c r="SXO18"/>
      <c r="SXP18" s="20"/>
      <c r="SXQ18"/>
      <c r="SXR18" s="20"/>
      <c r="SXS18"/>
      <c r="SXT18" s="20"/>
      <c r="SXU18"/>
      <c r="SXV18" s="20"/>
      <c r="SXW18"/>
      <c r="SXX18" s="20"/>
      <c r="SXY18"/>
      <c r="SXZ18" s="20"/>
      <c r="SYA18"/>
      <c r="SYB18" s="20"/>
      <c r="SYC18"/>
      <c r="SYD18" s="20"/>
      <c r="SYE18"/>
      <c r="SYF18" s="20"/>
      <c r="SYG18"/>
      <c r="SYH18" s="20"/>
      <c r="SYI18"/>
      <c r="SYJ18" s="20"/>
      <c r="SYK18"/>
      <c r="SYL18" s="20"/>
      <c r="SYM18"/>
      <c r="SYN18" s="20"/>
      <c r="SYO18"/>
      <c r="SYP18" s="20"/>
      <c r="SYQ18"/>
      <c r="SYR18" s="20"/>
      <c r="SYS18"/>
      <c r="SYT18" s="20"/>
      <c r="SYU18"/>
      <c r="SYV18" s="20"/>
      <c r="SYW18"/>
      <c r="SYX18" s="20"/>
      <c r="SYY18"/>
      <c r="SYZ18" s="20"/>
      <c r="SZA18"/>
      <c r="SZB18" s="20"/>
      <c r="SZC18"/>
      <c r="SZD18" s="20"/>
      <c r="SZE18"/>
      <c r="SZF18" s="20"/>
      <c r="SZG18"/>
      <c r="SZH18" s="20"/>
      <c r="SZI18"/>
      <c r="SZJ18" s="20"/>
      <c r="SZK18"/>
      <c r="SZL18" s="20"/>
      <c r="SZM18"/>
      <c r="SZN18" s="20"/>
      <c r="SZO18"/>
      <c r="SZP18" s="20"/>
      <c r="SZQ18"/>
      <c r="SZR18" s="20"/>
      <c r="SZS18"/>
      <c r="SZT18" s="20"/>
      <c r="SZU18"/>
      <c r="SZV18" s="20"/>
      <c r="SZW18"/>
      <c r="SZX18" s="20"/>
      <c r="SZY18"/>
      <c r="SZZ18" s="20"/>
      <c r="TAA18"/>
      <c r="TAB18" s="20"/>
      <c r="TAC18"/>
      <c r="TAD18" s="20"/>
      <c r="TAE18"/>
      <c r="TAF18" s="20"/>
      <c r="TAG18"/>
      <c r="TAH18" s="20"/>
      <c r="TAI18"/>
      <c r="TAJ18" s="20"/>
      <c r="TAK18"/>
      <c r="TAL18" s="20"/>
      <c r="TAM18"/>
      <c r="TAN18" s="20"/>
      <c r="TAO18"/>
      <c r="TAP18" s="20"/>
      <c r="TAQ18"/>
      <c r="TAR18" s="20"/>
      <c r="TAS18"/>
      <c r="TAT18" s="20"/>
      <c r="TAU18"/>
      <c r="TAV18" s="20"/>
      <c r="TAW18"/>
      <c r="TAX18" s="20"/>
      <c r="TAY18"/>
      <c r="TAZ18" s="20"/>
      <c r="TBA18"/>
      <c r="TBB18" s="20"/>
      <c r="TBC18"/>
      <c r="TBD18" s="20"/>
      <c r="TBE18"/>
      <c r="TBF18" s="20"/>
      <c r="TBG18"/>
      <c r="TBH18" s="20"/>
      <c r="TBI18"/>
      <c r="TBJ18" s="20"/>
      <c r="TBK18"/>
      <c r="TBL18" s="20"/>
      <c r="TBM18"/>
      <c r="TBN18" s="20"/>
      <c r="TBO18"/>
      <c r="TBP18" s="20"/>
      <c r="TBQ18"/>
      <c r="TBR18" s="20"/>
      <c r="TBS18"/>
      <c r="TBT18" s="20"/>
      <c r="TBU18"/>
      <c r="TBV18" s="20"/>
      <c r="TBW18"/>
      <c r="TBX18" s="20"/>
      <c r="TBY18"/>
      <c r="TBZ18" s="20"/>
      <c r="TCA18"/>
      <c r="TCB18" s="20"/>
      <c r="TCC18"/>
      <c r="TCD18" s="20"/>
      <c r="TCE18"/>
      <c r="TCF18" s="20"/>
      <c r="TCG18"/>
      <c r="TCH18" s="20"/>
      <c r="TCI18"/>
      <c r="TCJ18" s="20"/>
      <c r="TCK18"/>
      <c r="TCL18" s="20"/>
      <c r="TCM18"/>
      <c r="TCN18" s="20"/>
      <c r="TCO18"/>
      <c r="TCP18" s="20"/>
      <c r="TCQ18"/>
      <c r="TCR18" s="20"/>
      <c r="TCS18"/>
      <c r="TCT18" s="20"/>
      <c r="TCU18"/>
      <c r="TCV18" s="20"/>
      <c r="TCW18"/>
      <c r="TCX18" s="20"/>
      <c r="TCY18"/>
      <c r="TCZ18" s="20"/>
      <c r="TDA18"/>
      <c r="TDB18" s="20"/>
      <c r="TDC18"/>
      <c r="TDD18" s="20"/>
      <c r="TDE18"/>
      <c r="TDF18" s="20"/>
      <c r="TDG18"/>
      <c r="TDH18" s="20"/>
      <c r="TDI18"/>
      <c r="TDJ18" s="20"/>
      <c r="TDK18"/>
      <c r="TDL18" s="20"/>
      <c r="TDM18"/>
      <c r="TDN18" s="20"/>
      <c r="TDO18"/>
      <c r="TDP18" s="20"/>
      <c r="TDQ18"/>
      <c r="TDR18" s="20"/>
      <c r="TDS18"/>
      <c r="TDT18" s="20"/>
      <c r="TDU18"/>
      <c r="TDV18" s="20"/>
      <c r="TDW18"/>
      <c r="TDX18" s="20"/>
      <c r="TDY18"/>
      <c r="TDZ18" s="20"/>
      <c r="TEA18"/>
      <c r="TEB18" s="20"/>
      <c r="TEC18"/>
      <c r="TED18" s="20"/>
      <c r="TEE18"/>
      <c r="TEF18" s="20"/>
      <c r="TEG18"/>
      <c r="TEH18" s="20"/>
      <c r="TEI18"/>
      <c r="TEJ18" s="20"/>
      <c r="TEK18"/>
      <c r="TEL18" s="20"/>
      <c r="TEM18"/>
      <c r="TEN18" s="20"/>
      <c r="TEO18"/>
      <c r="TEP18" s="20"/>
      <c r="TEQ18"/>
      <c r="TER18" s="20"/>
      <c r="TES18"/>
      <c r="TET18" s="20"/>
      <c r="TEU18"/>
      <c r="TEV18" s="20"/>
      <c r="TEW18"/>
      <c r="TEX18" s="20"/>
      <c r="TEY18"/>
      <c r="TEZ18" s="20"/>
      <c r="TFA18"/>
      <c r="TFB18" s="20"/>
      <c r="TFC18"/>
      <c r="TFD18" s="20"/>
      <c r="TFE18"/>
      <c r="TFF18" s="20"/>
      <c r="TFG18"/>
      <c r="TFH18" s="20"/>
      <c r="TFI18"/>
      <c r="TFJ18" s="20"/>
      <c r="TFK18"/>
      <c r="TFL18" s="20"/>
      <c r="TFM18"/>
      <c r="TFN18" s="20"/>
      <c r="TFO18"/>
      <c r="TFP18" s="20"/>
      <c r="TFQ18"/>
      <c r="TFR18" s="20"/>
      <c r="TFS18"/>
      <c r="TFT18" s="20"/>
      <c r="TFU18"/>
      <c r="TFV18" s="20"/>
      <c r="TFW18"/>
      <c r="TFX18" s="20"/>
      <c r="TFY18"/>
      <c r="TFZ18" s="20"/>
      <c r="TGA18"/>
      <c r="TGB18" s="20"/>
      <c r="TGC18"/>
      <c r="TGD18" s="20"/>
      <c r="TGE18"/>
      <c r="TGF18" s="20"/>
      <c r="TGG18"/>
      <c r="TGH18" s="20"/>
      <c r="TGI18"/>
      <c r="TGJ18" s="20"/>
      <c r="TGK18"/>
      <c r="TGL18" s="20"/>
      <c r="TGM18"/>
      <c r="TGN18" s="20"/>
      <c r="TGO18"/>
      <c r="TGP18" s="20"/>
      <c r="TGQ18"/>
      <c r="TGR18" s="20"/>
      <c r="TGS18"/>
      <c r="TGT18" s="20"/>
      <c r="TGU18"/>
      <c r="TGV18" s="20"/>
      <c r="TGW18"/>
      <c r="TGX18" s="20"/>
      <c r="TGY18"/>
      <c r="TGZ18" s="20"/>
      <c r="THA18"/>
      <c r="THB18" s="20"/>
      <c r="THC18"/>
      <c r="THD18" s="20"/>
      <c r="THE18"/>
      <c r="THF18" s="20"/>
      <c r="THG18"/>
      <c r="THH18" s="20"/>
      <c r="THI18"/>
      <c r="THJ18" s="20"/>
      <c r="THK18"/>
      <c r="THL18" s="20"/>
      <c r="THM18"/>
      <c r="THN18" s="20"/>
      <c r="THO18"/>
      <c r="THP18" s="20"/>
      <c r="THQ18"/>
      <c r="THR18" s="20"/>
      <c r="THS18"/>
      <c r="THT18" s="20"/>
      <c r="THU18"/>
      <c r="THV18" s="20"/>
      <c r="THW18"/>
      <c r="THX18" s="20"/>
      <c r="THY18"/>
      <c r="THZ18" s="20"/>
      <c r="TIA18"/>
      <c r="TIB18" s="20"/>
      <c r="TIC18"/>
      <c r="TID18" s="20"/>
      <c r="TIE18"/>
      <c r="TIF18" s="20"/>
      <c r="TIG18"/>
      <c r="TIH18" s="20"/>
      <c r="TII18"/>
      <c r="TIJ18" s="20"/>
      <c r="TIK18"/>
      <c r="TIL18" s="20"/>
      <c r="TIM18"/>
      <c r="TIN18" s="20"/>
      <c r="TIO18"/>
      <c r="TIP18" s="20"/>
      <c r="TIQ18"/>
      <c r="TIR18" s="20"/>
      <c r="TIS18"/>
      <c r="TIT18" s="20"/>
      <c r="TIU18"/>
      <c r="TIV18" s="20"/>
      <c r="TIW18"/>
      <c r="TIX18" s="20"/>
      <c r="TIY18"/>
      <c r="TIZ18" s="20"/>
      <c r="TJA18"/>
      <c r="TJB18" s="20"/>
      <c r="TJC18"/>
      <c r="TJD18" s="20"/>
      <c r="TJE18"/>
      <c r="TJF18" s="20"/>
      <c r="TJG18"/>
      <c r="TJH18" s="20"/>
      <c r="TJI18"/>
      <c r="TJJ18" s="20"/>
      <c r="TJK18"/>
      <c r="TJL18" s="20"/>
      <c r="TJM18"/>
      <c r="TJN18" s="20"/>
      <c r="TJO18"/>
      <c r="TJP18" s="20"/>
      <c r="TJQ18"/>
      <c r="TJR18" s="20"/>
      <c r="TJS18"/>
      <c r="TJT18" s="20"/>
      <c r="TJU18"/>
      <c r="TJV18" s="20"/>
      <c r="TJW18"/>
      <c r="TJX18" s="20"/>
      <c r="TJY18"/>
      <c r="TJZ18" s="20"/>
      <c r="TKA18"/>
      <c r="TKB18" s="20"/>
      <c r="TKC18"/>
      <c r="TKD18" s="20"/>
      <c r="TKE18"/>
      <c r="TKF18" s="20"/>
      <c r="TKG18"/>
      <c r="TKH18" s="20"/>
      <c r="TKI18"/>
      <c r="TKJ18" s="20"/>
      <c r="TKK18"/>
      <c r="TKL18" s="20"/>
      <c r="TKM18"/>
      <c r="TKN18" s="20"/>
      <c r="TKO18"/>
      <c r="TKP18" s="20"/>
      <c r="TKQ18"/>
      <c r="TKR18" s="20"/>
      <c r="TKS18"/>
      <c r="TKT18" s="20"/>
      <c r="TKU18"/>
      <c r="TKV18" s="20"/>
      <c r="TKW18"/>
      <c r="TKX18" s="20"/>
      <c r="TKY18"/>
      <c r="TKZ18" s="20"/>
      <c r="TLA18"/>
      <c r="TLB18" s="20"/>
      <c r="TLC18"/>
      <c r="TLD18" s="20"/>
      <c r="TLE18"/>
      <c r="TLF18" s="20"/>
      <c r="TLG18"/>
      <c r="TLH18" s="20"/>
      <c r="TLI18"/>
      <c r="TLJ18" s="20"/>
      <c r="TLK18"/>
      <c r="TLL18" s="20"/>
      <c r="TLM18"/>
      <c r="TLN18" s="20"/>
      <c r="TLO18"/>
      <c r="TLP18" s="20"/>
      <c r="TLQ18"/>
      <c r="TLR18" s="20"/>
      <c r="TLS18"/>
      <c r="TLT18" s="20"/>
      <c r="TLU18"/>
      <c r="TLV18" s="20"/>
      <c r="TLW18"/>
      <c r="TLX18" s="20"/>
      <c r="TLY18"/>
      <c r="TLZ18" s="20"/>
      <c r="TMA18"/>
      <c r="TMB18" s="20"/>
      <c r="TMC18"/>
      <c r="TMD18" s="20"/>
      <c r="TME18"/>
      <c r="TMF18" s="20"/>
      <c r="TMG18"/>
      <c r="TMH18" s="20"/>
      <c r="TMI18"/>
      <c r="TMJ18" s="20"/>
      <c r="TMK18"/>
      <c r="TML18" s="20"/>
      <c r="TMM18"/>
      <c r="TMN18" s="20"/>
      <c r="TMO18"/>
      <c r="TMP18" s="20"/>
      <c r="TMQ18"/>
      <c r="TMR18" s="20"/>
      <c r="TMS18"/>
      <c r="TMT18" s="20"/>
      <c r="TMU18"/>
      <c r="TMV18" s="20"/>
      <c r="TMW18"/>
      <c r="TMX18" s="20"/>
      <c r="TMY18"/>
      <c r="TMZ18" s="20"/>
      <c r="TNA18"/>
      <c r="TNB18" s="20"/>
      <c r="TNC18"/>
      <c r="TND18" s="20"/>
      <c r="TNE18"/>
      <c r="TNF18" s="20"/>
      <c r="TNG18"/>
      <c r="TNH18" s="20"/>
      <c r="TNI18"/>
      <c r="TNJ18" s="20"/>
      <c r="TNK18"/>
      <c r="TNL18" s="20"/>
      <c r="TNM18"/>
      <c r="TNN18" s="20"/>
      <c r="TNO18"/>
      <c r="TNP18" s="20"/>
      <c r="TNQ18"/>
      <c r="TNR18" s="20"/>
      <c r="TNS18"/>
      <c r="TNT18" s="20"/>
      <c r="TNU18"/>
      <c r="TNV18" s="20"/>
      <c r="TNW18"/>
      <c r="TNX18" s="20"/>
      <c r="TNY18"/>
      <c r="TNZ18" s="20"/>
      <c r="TOA18"/>
      <c r="TOB18" s="20"/>
      <c r="TOC18"/>
      <c r="TOD18" s="20"/>
      <c r="TOE18"/>
      <c r="TOF18" s="20"/>
      <c r="TOG18"/>
      <c r="TOH18" s="20"/>
      <c r="TOI18"/>
      <c r="TOJ18" s="20"/>
      <c r="TOK18"/>
      <c r="TOL18" s="20"/>
      <c r="TOM18"/>
      <c r="TON18" s="20"/>
      <c r="TOO18"/>
      <c r="TOP18" s="20"/>
      <c r="TOQ18"/>
      <c r="TOR18" s="20"/>
      <c r="TOS18"/>
      <c r="TOT18" s="20"/>
      <c r="TOU18"/>
      <c r="TOV18" s="20"/>
      <c r="TOW18"/>
      <c r="TOX18" s="20"/>
      <c r="TOY18"/>
      <c r="TOZ18" s="20"/>
      <c r="TPA18"/>
      <c r="TPB18" s="20"/>
      <c r="TPC18"/>
      <c r="TPD18" s="20"/>
      <c r="TPE18"/>
      <c r="TPF18" s="20"/>
      <c r="TPG18"/>
      <c r="TPH18" s="20"/>
      <c r="TPI18"/>
      <c r="TPJ18" s="20"/>
      <c r="TPK18"/>
      <c r="TPL18" s="20"/>
      <c r="TPM18"/>
      <c r="TPN18" s="20"/>
      <c r="TPO18"/>
      <c r="TPP18" s="20"/>
      <c r="TPQ18"/>
      <c r="TPR18" s="20"/>
      <c r="TPS18"/>
      <c r="TPT18" s="20"/>
      <c r="TPU18"/>
      <c r="TPV18" s="20"/>
      <c r="TPW18"/>
      <c r="TPX18" s="20"/>
      <c r="TPY18"/>
      <c r="TPZ18" s="20"/>
      <c r="TQA18"/>
      <c r="TQB18" s="20"/>
      <c r="TQC18"/>
      <c r="TQD18" s="20"/>
      <c r="TQE18"/>
      <c r="TQF18" s="20"/>
      <c r="TQG18"/>
      <c r="TQH18" s="20"/>
      <c r="TQI18"/>
      <c r="TQJ18" s="20"/>
      <c r="TQK18"/>
      <c r="TQL18" s="20"/>
      <c r="TQM18"/>
      <c r="TQN18" s="20"/>
      <c r="TQO18"/>
      <c r="TQP18" s="20"/>
      <c r="TQQ18"/>
      <c r="TQR18" s="20"/>
      <c r="TQS18"/>
      <c r="TQT18" s="20"/>
      <c r="TQU18"/>
      <c r="TQV18" s="20"/>
      <c r="TQW18"/>
      <c r="TQX18" s="20"/>
      <c r="TQY18"/>
      <c r="TQZ18" s="20"/>
      <c r="TRA18"/>
      <c r="TRB18" s="20"/>
      <c r="TRC18"/>
      <c r="TRD18" s="20"/>
      <c r="TRE18"/>
      <c r="TRF18" s="20"/>
      <c r="TRG18"/>
      <c r="TRH18" s="20"/>
      <c r="TRI18"/>
      <c r="TRJ18" s="20"/>
      <c r="TRK18"/>
      <c r="TRL18" s="20"/>
      <c r="TRM18"/>
      <c r="TRN18" s="20"/>
      <c r="TRO18"/>
      <c r="TRP18" s="20"/>
      <c r="TRQ18"/>
      <c r="TRR18" s="20"/>
      <c r="TRS18"/>
      <c r="TRT18" s="20"/>
      <c r="TRU18"/>
      <c r="TRV18" s="20"/>
      <c r="TRW18"/>
      <c r="TRX18" s="20"/>
      <c r="TRY18"/>
      <c r="TRZ18" s="20"/>
      <c r="TSA18"/>
      <c r="TSB18" s="20"/>
      <c r="TSC18"/>
      <c r="TSD18" s="20"/>
      <c r="TSE18"/>
      <c r="TSF18" s="20"/>
      <c r="TSG18"/>
      <c r="TSH18" s="20"/>
      <c r="TSI18"/>
      <c r="TSJ18" s="20"/>
      <c r="TSK18"/>
      <c r="TSL18" s="20"/>
      <c r="TSM18"/>
      <c r="TSN18" s="20"/>
      <c r="TSO18"/>
      <c r="TSP18" s="20"/>
      <c r="TSQ18"/>
      <c r="TSR18" s="20"/>
      <c r="TSS18"/>
      <c r="TST18" s="20"/>
      <c r="TSU18"/>
      <c r="TSV18" s="20"/>
      <c r="TSW18"/>
      <c r="TSX18" s="20"/>
      <c r="TSY18"/>
      <c r="TSZ18" s="20"/>
      <c r="TTA18"/>
      <c r="TTB18" s="20"/>
      <c r="TTC18"/>
      <c r="TTD18" s="20"/>
      <c r="TTE18"/>
      <c r="TTF18" s="20"/>
      <c r="TTG18"/>
      <c r="TTH18" s="20"/>
      <c r="TTI18"/>
      <c r="TTJ18" s="20"/>
      <c r="TTK18"/>
      <c r="TTL18" s="20"/>
      <c r="TTM18"/>
      <c r="TTN18" s="20"/>
      <c r="TTO18"/>
      <c r="TTP18" s="20"/>
      <c r="TTQ18"/>
      <c r="TTR18" s="20"/>
      <c r="TTS18"/>
      <c r="TTT18" s="20"/>
      <c r="TTU18"/>
      <c r="TTV18" s="20"/>
      <c r="TTW18"/>
      <c r="TTX18" s="20"/>
      <c r="TTY18"/>
      <c r="TTZ18" s="20"/>
      <c r="TUA18"/>
      <c r="TUB18" s="20"/>
      <c r="TUC18"/>
      <c r="TUD18" s="20"/>
      <c r="TUE18"/>
      <c r="TUF18" s="20"/>
      <c r="TUG18"/>
      <c r="TUH18" s="20"/>
      <c r="TUI18"/>
      <c r="TUJ18" s="20"/>
      <c r="TUK18"/>
      <c r="TUL18" s="20"/>
      <c r="TUM18"/>
      <c r="TUN18" s="20"/>
      <c r="TUO18"/>
      <c r="TUP18" s="20"/>
      <c r="TUQ18"/>
      <c r="TUR18" s="20"/>
      <c r="TUS18"/>
      <c r="TUT18" s="20"/>
      <c r="TUU18"/>
      <c r="TUV18" s="20"/>
      <c r="TUW18"/>
      <c r="TUX18" s="20"/>
      <c r="TUY18"/>
      <c r="TUZ18" s="20"/>
      <c r="TVA18"/>
      <c r="TVB18" s="20"/>
      <c r="TVC18"/>
      <c r="TVD18" s="20"/>
      <c r="TVE18"/>
      <c r="TVF18" s="20"/>
      <c r="TVG18"/>
      <c r="TVH18" s="20"/>
      <c r="TVI18"/>
      <c r="TVJ18" s="20"/>
      <c r="TVK18"/>
      <c r="TVL18" s="20"/>
      <c r="TVM18"/>
      <c r="TVN18" s="20"/>
      <c r="TVO18"/>
      <c r="TVP18" s="20"/>
      <c r="TVQ18"/>
      <c r="TVR18" s="20"/>
      <c r="TVS18"/>
      <c r="TVT18" s="20"/>
      <c r="TVU18"/>
      <c r="TVV18" s="20"/>
      <c r="TVW18"/>
      <c r="TVX18" s="20"/>
      <c r="TVY18"/>
      <c r="TVZ18" s="20"/>
      <c r="TWA18"/>
      <c r="TWB18" s="20"/>
      <c r="TWC18"/>
      <c r="TWD18" s="20"/>
      <c r="TWE18"/>
      <c r="TWF18" s="20"/>
      <c r="TWG18"/>
      <c r="TWH18" s="20"/>
      <c r="TWI18"/>
      <c r="TWJ18" s="20"/>
      <c r="TWK18"/>
      <c r="TWL18" s="20"/>
      <c r="TWM18"/>
      <c r="TWN18" s="20"/>
      <c r="TWO18"/>
      <c r="TWP18" s="20"/>
      <c r="TWQ18"/>
      <c r="TWR18" s="20"/>
      <c r="TWS18"/>
      <c r="TWT18" s="20"/>
      <c r="TWU18"/>
      <c r="TWV18" s="20"/>
      <c r="TWW18"/>
      <c r="TWX18" s="20"/>
      <c r="TWY18"/>
      <c r="TWZ18" s="20"/>
      <c r="TXA18"/>
      <c r="TXB18" s="20"/>
      <c r="TXC18"/>
      <c r="TXD18" s="20"/>
      <c r="TXE18"/>
      <c r="TXF18" s="20"/>
      <c r="TXG18"/>
      <c r="TXH18" s="20"/>
      <c r="TXI18"/>
      <c r="TXJ18" s="20"/>
      <c r="TXK18"/>
      <c r="TXL18" s="20"/>
      <c r="TXM18"/>
      <c r="TXN18" s="20"/>
      <c r="TXO18"/>
      <c r="TXP18" s="20"/>
      <c r="TXQ18"/>
      <c r="TXR18" s="20"/>
      <c r="TXS18"/>
      <c r="TXT18" s="20"/>
      <c r="TXU18"/>
      <c r="TXV18" s="20"/>
      <c r="TXW18"/>
      <c r="TXX18" s="20"/>
      <c r="TXY18"/>
      <c r="TXZ18" s="20"/>
      <c r="TYA18"/>
      <c r="TYB18" s="20"/>
      <c r="TYC18"/>
      <c r="TYD18" s="20"/>
      <c r="TYE18"/>
      <c r="TYF18" s="20"/>
      <c r="TYG18"/>
      <c r="TYH18" s="20"/>
      <c r="TYI18"/>
      <c r="TYJ18" s="20"/>
      <c r="TYK18"/>
      <c r="TYL18" s="20"/>
      <c r="TYM18"/>
      <c r="TYN18" s="20"/>
      <c r="TYO18"/>
      <c r="TYP18" s="20"/>
      <c r="TYQ18"/>
      <c r="TYR18" s="20"/>
      <c r="TYS18"/>
      <c r="TYT18" s="20"/>
      <c r="TYU18"/>
      <c r="TYV18" s="20"/>
      <c r="TYW18"/>
      <c r="TYX18" s="20"/>
      <c r="TYY18"/>
      <c r="TYZ18" s="20"/>
      <c r="TZA18"/>
      <c r="TZB18" s="20"/>
      <c r="TZC18"/>
      <c r="TZD18" s="20"/>
      <c r="TZE18"/>
      <c r="TZF18" s="20"/>
      <c r="TZG18"/>
      <c r="TZH18" s="20"/>
      <c r="TZI18"/>
      <c r="TZJ18" s="20"/>
      <c r="TZK18"/>
      <c r="TZL18" s="20"/>
      <c r="TZM18"/>
      <c r="TZN18" s="20"/>
      <c r="TZO18"/>
      <c r="TZP18" s="20"/>
      <c r="TZQ18"/>
      <c r="TZR18" s="20"/>
      <c r="TZS18"/>
      <c r="TZT18" s="20"/>
      <c r="TZU18"/>
      <c r="TZV18" s="20"/>
      <c r="TZW18"/>
      <c r="TZX18" s="20"/>
      <c r="TZY18"/>
      <c r="TZZ18" s="20"/>
      <c r="UAA18"/>
      <c r="UAB18" s="20"/>
      <c r="UAC18"/>
      <c r="UAD18" s="20"/>
      <c r="UAE18"/>
      <c r="UAF18" s="20"/>
      <c r="UAG18"/>
      <c r="UAH18" s="20"/>
      <c r="UAI18"/>
      <c r="UAJ18" s="20"/>
      <c r="UAK18"/>
      <c r="UAL18" s="20"/>
      <c r="UAM18"/>
      <c r="UAN18" s="20"/>
      <c r="UAO18"/>
      <c r="UAP18" s="20"/>
      <c r="UAQ18"/>
      <c r="UAR18" s="20"/>
      <c r="UAS18"/>
      <c r="UAT18" s="20"/>
      <c r="UAU18"/>
      <c r="UAV18" s="20"/>
      <c r="UAW18"/>
      <c r="UAX18" s="20"/>
      <c r="UAY18"/>
      <c r="UAZ18" s="20"/>
      <c r="UBA18"/>
      <c r="UBB18" s="20"/>
      <c r="UBC18"/>
      <c r="UBD18" s="20"/>
      <c r="UBE18"/>
      <c r="UBF18" s="20"/>
      <c r="UBG18"/>
      <c r="UBH18" s="20"/>
      <c r="UBI18"/>
      <c r="UBJ18" s="20"/>
      <c r="UBK18"/>
      <c r="UBL18" s="20"/>
      <c r="UBM18"/>
      <c r="UBN18" s="20"/>
      <c r="UBO18"/>
      <c r="UBP18" s="20"/>
      <c r="UBQ18"/>
      <c r="UBR18" s="20"/>
      <c r="UBS18"/>
      <c r="UBT18" s="20"/>
      <c r="UBU18"/>
      <c r="UBV18" s="20"/>
      <c r="UBW18"/>
      <c r="UBX18" s="20"/>
      <c r="UBY18"/>
      <c r="UBZ18" s="20"/>
      <c r="UCA18"/>
      <c r="UCB18" s="20"/>
      <c r="UCC18"/>
      <c r="UCD18" s="20"/>
      <c r="UCE18"/>
      <c r="UCF18" s="20"/>
      <c r="UCG18"/>
      <c r="UCH18" s="20"/>
      <c r="UCI18"/>
      <c r="UCJ18" s="20"/>
      <c r="UCK18"/>
      <c r="UCL18" s="20"/>
      <c r="UCM18"/>
      <c r="UCN18" s="20"/>
      <c r="UCO18"/>
      <c r="UCP18" s="20"/>
      <c r="UCQ18"/>
      <c r="UCR18" s="20"/>
      <c r="UCS18"/>
      <c r="UCT18" s="20"/>
      <c r="UCU18"/>
      <c r="UCV18" s="20"/>
      <c r="UCW18"/>
      <c r="UCX18" s="20"/>
      <c r="UCY18"/>
      <c r="UCZ18" s="20"/>
      <c r="UDA18"/>
      <c r="UDB18" s="20"/>
      <c r="UDC18"/>
      <c r="UDD18" s="20"/>
      <c r="UDE18"/>
      <c r="UDF18" s="20"/>
      <c r="UDG18"/>
      <c r="UDH18" s="20"/>
      <c r="UDI18"/>
      <c r="UDJ18" s="20"/>
      <c r="UDK18"/>
      <c r="UDL18" s="20"/>
      <c r="UDM18"/>
      <c r="UDN18" s="20"/>
      <c r="UDO18"/>
      <c r="UDP18" s="20"/>
      <c r="UDQ18"/>
      <c r="UDR18" s="20"/>
      <c r="UDS18"/>
      <c r="UDT18" s="20"/>
      <c r="UDU18"/>
      <c r="UDV18" s="20"/>
      <c r="UDW18"/>
      <c r="UDX18" s="20"/>
      <c r="UDY18"/>
      <c r="UDZ18" s="20"/>
      <c r="UEA18"/>
      <c r="UEB18" s="20"/>
      <c r="UEC18"/>
      <c r="UED18" s="20"/>
      <c r="UEE18"/>
      <c r="UEF18" s="20"/>
      <c r="UEG18"/>
      <c r="UEH18" s="20"/>
      <c r="UEI18"/>
      <c r="UEJ18" s="20"/>
      <c r="UEK18"/>
      <c r="UEL18" s="20"/>
      <c r="UEM18"/>
      <c r="UEN18" s="20"/>
      <c r="UEO18"/>
      <c r="UEP18" s="20"/>
      <c r="UEQ18"/>
      <c r="UER18" s="20"/>
      <c r="UES18"/>
      <c r="UET18" s="20"/>
      <c r="UEU18"/>
      <c r="UEV18" s="20"/>
      <c r="UEW18"/>
      <c r="UEX18" s="20"/>
      <c r="UEY18"/>
      <c r="UEZ18" s="20"/>
      <c r="UFA18"/>
      <c r="UFB18" s="20"/>
      <c r="UFC18"/>
      <c r="UFD18" s="20"/>
      <c r="UFE18"/>
      <c r="UFF18" s="20"/>
      <c r="UFG18"/>
      <c r="UFH18" s="20"/>
      <c r="UFI18"/>
      <c r="UFJ18" s="20"/>
      <c r="UFK18"/>
      <c r="UFL18" s="20"/>
      <c r="UFM18"/>
      <c r="UFN18" s="20"/>
      <c r="UFO18"/>
      <c r="UFP18" s="20"/>
      <c r="UFQ18"/>
      <c r="UFR18" s="20"/>
      <c r="UFS18"/>
      <c r="UFT18" s="20"/>
      <c r="UFU18"/>
      <c r="UFV18" s="20"/>
      <c r="UFW18"/>
      <c r="UFX18" s="20"/>
      <c r="UFY18"/>
      <c r="UFZ18" s="20"/>
      <c r="UGA18"/>
      <c r="UGB18" s="20"/>
      <c r="UGC18"/>
      <c r="UGD18" s="20"/>
      <c r="UGE18"/>
      <c r="UGF18" s="20"/>
      <c r="UGG18"/>
      <c r="UGH18" s="20"/>
      <c r="UGI18"/>
      <c r="UGJ18" s="20"/>
      <c r="UGK18"/>
      <c r="UGL18" s="20"/>
      <c r="UGM18"/>
      <c r="UGN18" s="20"/>
      <c r="UGO18"/>
      <c r="UGP18" s="20"/>
      <c r="UGQ18"/>
      <c r="UGR18" s="20"/>
      <c r="UGS18"/>
      <c r="UGT18" s="20"/>
      <c r="UGU18"/>
      <c r="UGV18" s="20"/>
      <c r="UGW18"/>
      <c r="UGX18" s="20"/>
      <c r="UGY18"/>
      <c r="UGZ18" s="20"/>
      <c r="UHA18"/>
      <c r="UHB18" s="20"/>
      <c r="UHC18"/>
      <c r="UHD18" s="20"/>
      <c r="UHE18"/>
      <c r="UHF18" s="20"/>
      <c r="UHG18"/>
      <c r="UHH18" s="20"/>
      <c r="UHI18"/>
      <c r="UHJ18" s="20"/>
      <c r="UHK18"/>
      <c r="UHL18" s="20"/>
      <c r="UHM18"/>
      <c r="UHN18" s="20"/>
      <c r="UHO18"/>
      <c r="UHP18" s="20"/>
      <c r="UHQ18"/>
      <c r="UHR18" s="20"/>
      <c r="UHS18"/>
      <c r="UHT18" s="20"/>
      <c r="UHU18"/>
      <c r="UHV18" s="20"/>
      <c r="UHW18"/>
      <c r="UHX18" s="20"/>
      <c r="UHY18"/>
      <c r="UHZ18" s="20"/>
      <c r="UIA18"/>
      <c r="UIB18" s="20"/>
      <c r="UIC18"/>
      <c r="UID18" s="20"/>
      <c r="UIE18"/>
      <c r="UIF18" s="20"/>
      <c r="UIG18"/>
      <c r="UIH18" s="20"/>
      <c r="UII18"/>
      <c r="UIJ18" s="20"/>
      <c r="UIK18"/>
      <c r="UIL18" s="20"/>
      <c r="UIM18"/>
      <c r="UIN18" s="20"/>
      <c r="UIO18"/>
      <c r="UIP18" s="20"/>
      <c r="UIQ18"/>
      <c r="UIR18" s="20"/>
      <c r="UIS18"/>
      <c r="UIT18" s="20"/>
      <c r="UIU18"/>
      <c r="UIV18" s="20"/>
      <c r="UIW18"/>
      <c r="UIX18" s="20"/>
      <c r="UIY18"/>
      <c r="UIZ18" s="20"/>
      <c r="UJA18"/>
      <c r="UJB18" s="20"/>
      <c r="UJC18"/>
      <c r="UJD18" s="20"/>
      <c r="UJE18"/>
      <c r="UJF18" s="20"/>
      <c r="UJG18"/>
      <c r="UJH18" s="20"/>
      <c r="UJI18"/>
      <c r="UJJ18" s="20"/>
      <c r="UJK18"/>
      <c r="UJL18" s="20"/>
      <c r="UJM18"/>
      <c r="UJN18" s="20"/>
      <c r="UJO18"/>
      <c r="UJP18" s="20"/>
      <c r="UJQ18"/>
      <c r="UJR18" s="20"/>
      <c r="UJS18"/>
      <c r="UJT18" s="20"/>
      <c r="UJU18"/>
      <c r="UJV18" s="20"/>
      <c r="UJW18"/>
      <c r="UJX18" s="20"/>
      <c r="UJY18"/>
      <c r="UJZ18" s="20"/>
      <c r="UKA18"/>
      <c r="UKB18" s="20"/>
      <c r="UKC18"/>
      <c r="UKD18" s="20"/>
      <c r="UKE18"/>
      <c r="UKF18" s="20"/>
      <c r="UKG18"/>
      <c r="UKH18" s="20"/>
      <c r="UKI18"/>
      <c r="UKJ18" s="20"/>
      <c r="UKK18"/>
      <c r="UKL18" s="20"/>
      <c r="UKM18"/>
      <c r="UKN18" s="20"/>
      <c r="UKO18"/>
      <c r="UKP18" s="20"/>
      <c r="UKQ18"/>
      <c r="UKR18" s="20"/>
      <c r="UKS18"/>
      <c r="UKT18" s="20"/>
      <c r="UKU18"/>
      <c r="UKV18" s="20"/>
      <c r="UKW18"/>
      <c r="UKX18" s="20"/>
      <c r="UKY18"/>
      <c r="UKZ18" s="20"/>
      <c r="ULA18"/>
      <c r="ULB18" s="20"/>
      <c r="ULC18"/>
      <c r="ULD18" s="20"/>
      <c r="ULE18"/>
      <c r="ULF18" s="20"/>
      <c r="ULG18"/>
      <c r="ULH18" s="20"/>
      <c r="ULI18"/>
      <c r="ULJ18" s="20"/>
      <c r="ULK18"/>
      <c r="ULL18" s="20"/>
      <c r="ULM18"/>
      <c r="ULN18" s="20"/>
      <c r="ULO18"/>
      <c r="ULP18" s="20"/>
      <c r="ULQ18"/>
      <c r="ULR18" s="20"/>
      <c r="ULS18"/>
      <c r="ULT18" s="20"/>
      <c r="ULU18"/>
      <c r="ULV18" s="20"/>
      <c r="ULW18"/>
      <c r="ULX18" s="20"/>
      <c r="ULY18"/>
      <c r="ULZ18" s="20"/>
      <c r="UMA18"/>
      <c r="UMB18" s="20"/>
      <c r="UMC18"/>
      <c r="UMD18" s="20"/>
      <c r="UME18"/>
      <c r="UMF18" s="20"/>
      <c r="UMG18"/>
      <c r="UMH18" s="20"/>
      <c r="UMI18"/>
      <c r="UMJ18" s="20"/>
      <c r="UMK18"/>
      <c r="UML18" s="20"/>
      <c r="UMM18"/>
      <c r="UMN18" s="20"/>
      <c r="UMO18"/>
      <c r="UMP18" s="20"/>
      <c r="UMQ18"/>
      <c r="UMR18" s="20"/>
      <c r="UMS18"/>
      <c r="UMT18" s="20"/>
      <c r="UMU18"/>
      <c r="UMV18" s="20"/>
      <c r="UMW18"/>
      <c r="UMX18" s="20"/>
      <c r="UMY18"/>
      <c r="UMZ18" s="20"/>
      <c r="UNA18"/>
      <c r="UNB18" s="20"/>
      <c r="UNC18"/>
      <c r="UND18" s="20"/>
      <c r="UNE18"/>
      <c r="UNF18" s="20"/>
      <c r="UNG18"/>
      <c r="UNH18" s="20"/>
      <c r="UNI18"/>
      <c r="UNJ18" s="20"/>
      <c r="UNK18"/>
      <c r="UNL18" s="20"/>
      <c r="UNM18"/>
      <c r="UNN18" s="20"/>
      <c r="UNO18"/>
      <c r="UNP18" s="20"/>
      <c r="UNQ18"/>
      <c r="UNR18" s="20"/>
      <c r="UNS18"/>
      <c r="UNT18" s="20"/>
      <c r="UNU18"/>
      <c r="UNV18" s="20"/>
      <c r="UNW18"/>
      <c r="UNX18" s="20"/>
      <c r="UNY18"/>
      <c r="UNZ18" s="20"/>
      <c r="UOA18"/>
      <c r="UOB18" s="20"/>
      <c r="UOC18"/>
      <c r="UOD18" s="20"/>
      <c r="UOE18"/>
      <c r="UOF18" s="20"/>
      <c r="UOG18"/>
      <c r="UOH18" s="20"/>
      <c r="UOI18"/>
      <c r="UOJ18" s="20"/>
      <c r="UOK18"/>
      <c r="UOL18" s="20"/>
      <c r="UOM18"/>
      <c r="UON18" s="20"/>
      <c r="UOO18"/>
      <c r="UOP18" s="20"/>
      <c r="UOQ18"/>
      <c r="UOR18" s="20"/>
      <c r="UOS18"/>
      <c r="UOT18" s="20"/>
      <c r="UOU18"/>
      <c r="UOV18" s="20"/>
      <c r="UOW18"/>
      <c r="UOX18" s="20"/>
      <c r="UOY18"/>
      <c r="UOZ18" s="20"/>
      <c r="UPA18"/>
      <c r="UPB18" s="20"/>
      <c r="UPC18"/>
      <c r="UPD18" s="20"/>
      <c r="UPE18"/>
      <c r="UPF18" s="20"/>
      <c r="UPG18"/>
      <c r="UPH18" s="20"/>
      <c r="UPI18"/>
      <c r="UPJ18" s="20"/>
      <c r="UPK18"/>
      <c r="UPL18" s="20"/>
      <c r="UPM18"/>
      <c r="UPN18" s="20"/>
      <c r="UPO18"/>
      <c r="UPP18" s="20"/>
      <c r="UPQ18"/>
      <c r="UPR18" s="20"/>
      <c r="UPS18"/>
      <c r="UPT18" s="20"/>
      <c r="UPU18"/>
      <c r="UPV18" s="20"/>
      <c r="UPW18"/>
      <c r="UPX18" s="20"/>
      <c r="UPY18"/>
      <c r="UPZ18" s="20"/>
      <c r="UQA18"/>
      <c r="UQB18" s="20"/>
      <c r="UQC18"/>
      <c r="UQD18" s="20"/>
      <c r="UQE18"/>
      <c r="UQF18" s="20"/>
      <c r="UQG18"/>
      <c r="UQH18" s="20"/>
      <c r="UQI18"/>
      <c r="UQJ18" s="20"/>
      <c r="UQK18"/>
      <c r="UQL18" s="20"/>
      <c r="UQM18"/>
      <c r="UQN18" s="20"/>
      <c r="UQO18"/>
      <c r="UQP18" s="20"/>
      <c r="UQQ18"/>
      <c r="UQR18" s="20"/>
      <c r="UQS18"/>
      <c r="UQT18" s="20"/>
      <c r="UQU18"/>
      <c r="UQV18" s="20"/>
      <c r="UQW18"/>
      <c r="UQX18" s="20"/>
      <c r="UQY18"/>
      <c r="UQZ18" s="20"/>
      <c r="URA18"/>
      <c r="URB18" s="20"/>
      <c r="URC18"/>
      <c r="URD18" s="20"/>
      <c r="URE18"/>
      <c r="URF18" s="20"/>
      <c r="URG18"/>
      <c r="URH18" s="20"/>
      <c r="URI18"/>
      <c r="URJ18" s="20"/>
      <c r="URK18"/>
      <c r="URL18" s="20"/>
      <c r="URM18"/>
      <c r="URN18" s="20"/>
      <c r="URO18"/>
      <c r="URP18" s="20"/>
      <c r="URQ18"/>
      <c r="URR18" s="20"/>
      <c r="URS18"/>
      <c r="URT18" s="20"/>
      <c r="URU18"/>
      <c r="URV18" s="20"/>
      <c r="URW18"/>
      <c r="URX18" s="20"/>
      <c r="URY18"/>
      <c r="URZ18" s="20"/>
      <c r="USA18"/>
      <c r="USB18" s="20"/>
      <c r="USC18"/>
      <c r="USD18" s="20"/>
      <c r="USE18"/>
      <c r="USF18" s="20"/>
      <c r="USG18"/>
      <c r="USH18" s="20"/>
      <c r="USI18"/>
      <c r="USJ18" s="20"/>
      <c r="USK18"/>
      <c r="USL18" s="20"/>
      <c r="USM18"/>
      <c r="USN18" s="20"/>
      <c r="USO18"/>
      <c r="USP18" s="20"/>
      <c r="USQ18"/>
      <c r="USR18" s="20"/>
      <c r="USS18"/>
      <c r="UST18" s="20"/>
      <c r="USU18"/>
      <c r="USV18" s="20"/>
      <c r="USW18"/>
      <c r="USX18" s="20"/>
      <c r="USY18"/>
      <c r="USZ18" s="20"/>
      <c r="UTA18"/>
      <c r="UTB18" s="20"/>
      <c r="UTC18"/>
      <c r="UTD18" s="20"/>
      <c r="UTE18"/>
      <c r="UTF18" s="20"/>
      <c r="UTG18"/>
      <c r="UTH18" s="20"/>
      <c r="UTI18"/>
      <c r="UTJ18" s="20"/>
      <c r="UTK18"/>
      <c r="UTL18" s="20"/>
      <c r="UTM18"/>
      <c r="UTN18" s="20"/>
      <c r="UTO18"/>
      <c r="UTP18" s="20"/>
      <c r="UTQ18"/>
      <c r="UTR18" s="20"/>
      <c r="UTS18"/>
      <c r="UTT18" s="20"/>
      <c r="UTU18"/>
      <c r="UTV18" s="20"/>
      <c r="UTW18"/>
      <c r="UTX18" s="20"/>
      <c r="UTY18"/>
      <c r="UTZ18" s="20"/>
      <c r="UUA18"/>
      <c r="UUB18" s="20"/>
      <c r="UUC18"/>
      <c r="UUD18" s="20"/>
      <c r="UUE18"/>
      <c r="UUF18" s="20"/>
      <c r="UUG18"/>
      <c r="UUH18" s="20"/>
      <c r="UUI18"/>
      <c r="UUJ18" s="20"/>
      <c r="UUK18"/>
      <c r="UUL18" s="20"/>
      <c r="UUM18"/>
      <c r="UUN18" s="20"/>
      <c r="UUO18"/>
      <c r="UUP18" s="20"/>
      <c r="UUQ18"/>
      <c r="UUR18" s="20"/>
      <c r="UUS18"/>
      <c r="UUT18" s="20"/>
      <c r="UUU18"/>
      <c r="UUV18" s="20"/>
      <c r="UUW18"/>
      <c r="UUX18" s="20"/>
      <c r="UUY18"/>
      <c r="UUZ18" s="20"/>
      <c r="UVA18"/>
      <c r="UVB18" s="20"/>
      <c r="UVC18"/>
      <c r="UVD18" s="20"/>
      <c r="UVE18"/>
      <c r="UVF18" s="20"/>
      <c r="UVG18"/>
      <c r="UVH18" s="20"/>
      <c r="UVI18"/>
      <c r="UVJ18" s="20"/>
      <c r="UVK18"/>
      <c r="UVL18" s="20"/>
      <c r="UVM18"/>
      <c r="UVN18" s="20"/>
      <c r="UVO18"/>
      <c r="UVP18" s="20"/>
      <c r="UVQ18"/>
      <c r="UVR18" s="20"/>
      <c r="UVS18"/>
      <c r="UVT18" s="20"/>
      <c r="UVU18"/>
      <c r="UVV18" s="20"/>
      <c r="UVW18"/>
      <c r="UVX18" s="20"/>
      <c r="UVY18"/>
      <c r="UVZ18" s="20"/>
      <c r="UWA18"/>
      <c r="UWB18" s="20"/>
      <c r="UWC18"/>
      <c r="UWD18" s="20"/>
      <c r="UWE18"/>
      <c r="UWF18" s="20"/>
      <c r="UWG18"/>
      <c r="UWH18" s="20"/>
      <c r="UWI18"/>
      <c r="UWJ18" s="20"/>
      <c r="UWK18"/>
      <c r="UWL18" s="20"/>
      <c r="UWM18"/>
      <c r="UWN18" s="20"/>
      <c r="UWO18"/>
      <c r="UWP18" s="20"/>
      <c r="UWQ18"/>
      <c r="UWR18" s="20"/>
      <c r="UWS18"/>
      <c r="UWT18" s="20"/>
      <c r="UWU18"/>
      <c r="UWV18" s="20"/>
      <c r="UWW18"/>
      <c r="UWX18" s="20"/>
      <c r="UWY18"/>
      <c r="UWZ18" s="20"/>
      <c r="UXA18"/>
      <c r="UXB18" s="20"/>
      <c r="UXC18"/>
      <c r="UXD18" s="20"/>
      <c r="UXE18"/>
      <c r="UXF18" s="20"/>
      <c r="UXG18"/>
      <c r="UXH18" s="20"/>
      <c r="UXI18"/>
      <c r="UXJ18" s="20"/>
      <c r="UXK18"/>
      <c r="UXL18" s="20"/>
      <c r="UXM18"/>
      <c r="UXN18" s="20"/>
      <c r="UXO18"/>
      <c r="UXP18" s="20"/>
      <c r="UXQ18"/>
      <c r="UXR18" s="20"/>
      <c r="UXS18"/>
      <c r="UXT18" s="20"/>
      <c r="UXU18"/>
      <c r="UXV18" s="20"/>
      <c r="UXW18"/>
      <c r="UXX18" s="20"/>
      <c r="UXY18"/>
      <c r="UXZ18" s="20"/>
      <c r="UYA18"/>
      <c r="UYB18" s="20"/>
      <c r="UYC18"/>
      <c r="UYD18" s="20"/>
      <c r="UYE18"/>
      <c r="UYF18" s="20"/>
      <c r="UYG18"/>
      <c r="UYH18" s="20"/>
      <c r="UYI18"/>
      <c r="UYJ18" s="20"/>
      <c r="UYK18"/>
      <c r="UYL18" s="20"/>
      <c r="UYM18"/>
      <c r="UYN18" s="20"/>
      <c r="UYO18"/>
      <c r="UYP18" s="20"/>
      <c r="UYQ18"/>
      <c r="UYR18" s="20"/>
      <c r="UYS18"/>
      <c r="UYT18" s="20"/>
      <c r="UYU18"/>
      <c r="UYV18" s="20"/>
      <c r="UYW18"/>
      <c r="UYX18" s="20"/>
      <c r="UYY18"/>
      <c r="UYZ18" s="20"/>
      <c r="UZA18"/>
      <c r="UZB18" s="20"/>
      <c r="UZC18"/>
      <c r="UZD18" s="20"/>
      <c r="UZE18"/>
      <c r="UZF18" s="20"/>
      <c r="UZG18"/>
      <c r="UZH18" s="20"/>
      <c r="UZI18"/>
      <c r="UZJ18" s="20"/>
      <c r="UZK18"/>
      <c r="UZL18" s="20"/>
      <c r="UZM18"/>
      <c r="UZN18" s="20"/>
      <c r="UZO18"/>
      <c r="UZP18" s="20"/>
      <c r="UZQ18"/>
      <c r="UZR18" s="20"/>
      <c r="UZS18"/>
      <c r="UZT18" s="20"/>
      <c r="UZU18"/>
      <c r="UZV18" s="20"/>
      <c r="UZW18"/>
      <c r="UZX18" s="20"/>
      <c r="UZY18"/>
      <c r="UZZ18" s="20"/>
      <c r="VAA18"/>
      <c r="VAB18" s="20"/>
      <c r="VAC18"/>
      <c r="VAD18" s="20"/>
      <c r="VAE18"/>
      <c r="VAF18" s="20"/>
      <c r="VAG18"/>
      <c r="VAH18" s="20"/>
      <c r="VAI18"/>
      <c r="VAJ18" s="20"/>
      <c r="VAK18"/>
      <c r="VAL18" s="20"/>
      <c r="VAM18"/>
      <c r="VAN18" s="20"/>
      <c r="VAO18"/>
      <c r="VAP18" s="20"/>
      <c r="VAQ18"/>
      <c r="VAR18" s="20"/>
      <c r="VAS18"/>
      <c r="VAT18" s="20"/>
      <c r="VAU18"/>
      <c r="VAV18" s="20"/>
      <c r="VAW18"/>
      <c r="VAX18" s="20"/>
      <c r="VAY18"/>
      <c r="VAZ18" s="20"/>
      <c r="VBA18"/>
      <c r="VBB18" s="20"/>
      <c r="VBC18"/>
      <c r="VBD18" s="20"/>
      <c r="VBE18"/>
      <c r="VBF18" s="20"/>
      <c r="VBG18"/>
      <c r="VBH18" s="20"/>
      <c r="VBI18"/>
      <c r="VBJ18" s="20"/>
      <c r="VBK18"/>
      <c r="VBL18" s="20"/>
      <c r="VBM18"/>
      <c r="VBN18" s="20"/>
      <c r="VBO18"/>
      <c r="VBP18" s="20"/>
      <c r="VBQ18"/>
      <c r="VBR18" s="20"/>
      <c r="VBS18"/>
      <c r="VBT18" s="20"/>
      <c r="VBU18"/>
      <c r="VBV18" s="20"/>
      <c r="VBW18"/>
      <c r="VBX18" s="20"/>
      <c r="VBY18"/>
      <c r="VBZ18" s="20"/>
      <c r="VCA18"/>
      <c r="VCB18" s="20"/>
      <c r="VCC18"/>
      <c r="VCD18" s="20"/>
      <c r="VCE18"/>
      <c r="VCF18" s="20"/>
      <c r="VCG18"/>
      <c r="VCH18" s="20"/>
      <c r="VCI18"/>
      <c r="VCJ18" s="20"/>
      <c r="VCK18"/>
      <c r="VCL18" s="20"/>
      <c r="VCM18"/>
      <c r="VCN18" s="20"/>
      <c r="VCO18"/>
      <c r="VCP18" s="20"/>
      <c r="VCQ18"/>
      <c r="VCR18" s="20"/>
      <c r="VCS18"/>
      <c r="VCT18" s="20"/>
      <c r="VCU18"/>
      <c r="VCV18" s="20"/>
      <c r="VCW18"/>
      <c r="VCX18" s="20"/>
      <c r="VCY18"/>
      <c r="VCZ18" s="20"/>
      <c r="VDA18"/>
      <c r="VDB18" s="20"/>
      <c r="VDC18"/>
      <c r="VDD18" s="20"/>
      <c r="VDE18"/>
      <c r="VDF18" s="20"/>
      <c r="VDG18"/>
      <c r="VDH18" s="20"/>
      <c r="VDI18"/>
      <c r="VDJ18" s="20"/>
      <c r="VDK18"/>
      <c r="VDL18" s="20"/>
      <c r="VDM18"/>
      <c r="VDN18" s="20"/>
      <c r="VDO18"/>
      <c r="VDP18" s="20"/>
      <c r="VDQ18"/>
      <c r="VDR18" s="20"/>
      <c r="VDS18"/>
      <c r="VDT18" s="20"/>
      <c r="VDU18"/>
      <c r="VDV18" s="20"/>
      <c r="VDW18"/>
      <c r="VDX18" s="20"/>
      <c r="VDY18"/>
      <c r="VDZ18" s="20"/>
      <c r="VEA18"/>
      <c r="VEB18" s="20"/>
      <c r="VEC18"/>
      <c r="VED18" s="20"/>
      <c r="VEE18"/>
      <c r="VEF18" s="20"/>
      <c r="VEG18"/>
      <c r="VEH18" s="20"/>
      <c r="VEI18"/>
      <c r="VEJ18" s="20"/>
      <c r="VEK18"/>
      <c r="VEL18" s="20"/>
      <c r="VEM18"/>
      <c r="VEN18" s="20"/>
      <c r="VEO18"/>
      <c r="VEP18" s="20"/>
      <c r="VEQ18"/>
      <c r="VER18" s="20"/>
      <c r="VES18"/>
      <c r="VET18" s="20"/>
      <c r="VEU18"/>
      <c r="VEV18" s="20"/>
      <c r="VEW18"/>
      <c r="VEX18" s="20"/>
      <c r="VEY18"/>
      <c r="VEZ18" s="20"/>
      <c r="VFA18"/>
      <c r="VFB18" s="20"/>
      <c r="VFC18"/>
      <c r="VFD18" s="20"/>
      <c r="VFE18"/>
      <c r="VFF18" s="20"/>
      <c r="VFG18"/>
      <c r="VFH18" s="20"/>
      <c r="VFI18"/>
      <c r="VFJ18" s="20"/>
      <c r="VFK18"/>
      <c r="VFL18" s="20"/>
      <c r="VFM18"/>
      <c r="VFN18" s="20"/>
      <c r="VFO18"/>
      <c r="VFP18" s="20"/>
      <c r="VFQ18"/>
      <c r="VFR18" s="20"/>
      <c r="VFS18"/>
      <c r="VFT18" s="20"/>
      <c r="VFU18"/>
      <c r="VFV18" s="20"/>
      <c r="VFW18"/>
      <c r="VFX18" s="20"/>
      <c r="VFY18"/>
      <c r="VFZ18" s="20"/>
      <c r="VGA18"/>
      <c r="VGB18" s="20"/>
      <c r="VGC18"/>
      <c r="VGD18" s="20"/>
      <c r="VGE18"/>
      <c r="VGF18" s="20"/>
      <c r="VGG18"/>
      <c r="VGH18" s="20"/>
      <c r="VGI18"/>
      <c r="VGJ18" s="20"/>
      <c r="VGK18"/>
      <c r="VGL18" s="20"/>
      <c r="VGM18"/>
      <c r="VGN18" s="20"/>
      <c r="VGO18"/>
      <c r="VGP18" s="20"/>
      <c r="VGQ18"/>
      <c r="VGR18" s="20"/>
      <c r="VGS18"/>
      <c r="VGT18" s="20"/>
      <c r="VGU18"/>
      <c r="VGV18" s="20"/>
      <c r="VGW18"/>
      <c r="VGX18" s="20"/>
      <c r="VGY18"/>
      <c r="VGZ18" s="20"/>
      <c r="VHA18"/>
      <c r="VHB18" s="20"/>
      <c r="VHC18"/>
      <c r="VHD18" s="20"/>
      <c r="VHE18"/>
      <c r="VHF18" s="20"/>
      <c r="VHG18"/>
      <c r="VHH18" s="20"/>
      <c r="VHI18"/>
      <c r="VHJ18" s="20"/>
      <c r="VHK18"/>
      <c r="VHL18" s="20"/>
      <c r="VHM18"/>
      <c r="VHN18" s="20"/>
      <c r="VHO18"/>
      <c r="VHP18" s="20"/>
      <c r="VHQ18"/>
      <c r="VHR18" s="20"/>
      <c r="VHS18"/>
      <c r="VHT18" s="20"/>
      <c r="VHU18"/>
      <c r="VHV18" s="20"/>
      <c r="VHW18"/>
      <c r="VHX18" s="20"/>
      <c r="VHY18"/>
      <c r="VHZ18" s="20"/>
      <c r="VIA18"/>
      <c r="VIB18" s="20"/>
      <c r="VIC18"/>
      <c r="VID18" s="20"/>
      <c r="VIE18"/>
      <c r="VIF18" s="20"/>
      <c r="VIG18"/>
      <c r="VIH18" s="20"/>
      <c r="VII18"/>
      <c r="VIJ18" s="20"/>
      <c r="VIK18"/>
      <c r="VIL18" s="20"/>
      <c r="VIM18"/>
      <c r="VIN18" s="20"/>
      <c r="VIO18"/>
      <c r="VIP18" s="20"/>
      <c r="VIQ18"/>
      <c r="VIR18" s="20"/>
      <c r="VIS18"/>
      <c r="VIT18" s="20"/>
      <c r="VIU18"/>
      <c r="VIV18" s="20"/>
      <c r="VIW18"/>
      <c r="VIX18" s="20"/>
      <c r="VIY18"/>
      <c r="VIZ18" s="20"/>
      <c r="VJA18"/>
      <c r="VJB18" s="20"/>
      <c r="VJC18"/>
      <c r="VJD18" s="20"/>
      <c r="VJE18"/>
      <c r="VJF18" s="20"/>
      <c r="VJG18"/>
      <c r="VJH18" s="20"/>
      <c r="VJI18"/>
      <c r="VJJ18" s="20"/>
      <c r="VJK18"/>
      <c r="VJL18" s="20"/>
      <c r="VJM18"/>
      <c r="VJN18" s="20"/>
      <c r="VJO18"/>
      <c r="VJP18" s="20"/>
      <c r="VJQ18"/>
      <c r="VJR18" s="20"/>
      <c r="VJS18"/>
      <c r="VJT18" s="20"/>
      <c r="VJU18"/>
      <c r="VJV18" s="20"/>
      <c r="VJW18"/>
      <c r="VJX18" s="20"/>
      <c r="VJY18"/>
      <c r="VJZ18" s="20"/>
      <c r="VKA18"/>
      <c r="VKB18" s="20"/>
      <c r="VKC18"/>
      <c r="VKD18" s="20"/>
      <c r="VKE18"/>
      <c r="VKF18" s="20"/>
      <c r="VKG18"/>
      <c r="VKH18" s="20"/>
      <c r="VKI18"/>
      <c r="VKJ18" s="20"/>
      <c r="VKK18"/>
      <c r="VKL18" s="20"/>
      <c r="VKM18"/>
      <c r="VKN18" s="20"/>
      <c r="VKO18"/>
      <c r="VKP18" s="20"/>
      <c r="VKQ18"/>
      <c r="VKR18" s="20"/>
      <c r="VKS18"/>
      <c r="VKT18" s="20"/>
      <c r="VKU18"/>
      <c r="VKV18" s="20"/>
      <c r="VKW18"/>
      <c r="VKX18" s="20"/>
      <c r="VKY18"/>
      <c r="VKZ18" s="20"/>
      <c r="VLA18"/>
      <c r="VLB18" s="20"/>
      <c r="VLC18"/>
      <c r="VLD18" s="20"/>
      <c r="VLE18"/>
      <c r="VLF18" s="20"/>
      <c r="VLG18"/>
      <c r="VLH18" s="20"/>
      <c r="VLI18"/>
      <c r="VLJ18" s="20"/>
      <c r="VLK18"/>
      <c r="VLL18" s="20"/>
      <c r="VLM18"/>
      <c r="VLN18" s="20"/>
      <c r="VLO18"/>
      <c r="VLP18" s="20"/>
      <c r="VLQ18"/>
      <c r="VLR18" s="20"/>
      <c r="VLS18"/>
      <c r="VLT18" s="20"/>
      <c r="VLU18"/>
      <c r="VLV18" s="20"/>
      <c r="VLW18"/>
      <c r="VLX18" s="20"/>
      <c r="VLY18"/>
      <c r="VLZ18" s="20"/>
      <c r="VMA18"/>
      <c r="VMB18" s="20"/>
      <c r="VMC18"/>
      <c r="VMD18" s="20"/>
      <c r="VME18"/>
      <c r="VMF18" s="20"/>
      <c r="VMG18"/>
      <c r="VMH18" s="20"/>
      <c r="VMI18"/>
      <c r="VMJ18" s="20"/>
      <c r="VMK18"/>
      <c r="VML18" s="20"/>
      <c r="VMM18"/>
      <c r="VMN18" s="20"/>
      <c r="VMO18"/>
      <c r="VMP18" s="20"/>
      <c r="VMQ18"/>
      <c r="VMR18" s="20"/>
      <c r="VMS18"/>
      <c r="VMT18" s="20"/>
      <c r="VMU18"/>
      <c r="VMV18" s="20"/>
      <c r="VMW18"/>
      <c r="VMX18" s="20"/>
      <c r="VMY18"/>
      <c r="VMZ18" s="20"/>
      <c r="VNA18"/>
      <c r="VNB18" s="20"/>
      <c r="VNC18"/>
      <c r="VND18" s="20"/>
      <c r="VNE18"/>
      <c r="VNF18" s="20"/>
      <c r="VNG18"/>
      <c r="VNH18" s="20"/>
      <c r="VNI18"/>
      <c r="VNJ18" s="20"/>
      <c r="VNK18"/>
      <c r="VNL18" s="20"/>
      <c r="VNM18"/>
      <c r="VNN18" s="20"/>
      <c r="VNO18"/>
      <c r="VNP18" s="20"/>
      <c r="VNQ18"/>
      <c r="VNR18" s="20"/>
      <c r="VNS18"/>
      <c r="VNT18" s="20"/>
      <c r="VNU18"/>
      <c r="VNV18" s="20"/>
      <c r="VNW18"/>
      <c r="VNX18" s="20"/>
      <c r="VNY18"/>
      <c r="VNZ18" s="20"/>
      <c r="VOA18"/>
      <c r="VOB18" s="20"/>
      <c r="VOC18"/>
      <c r="VOD18" s="20"/>
      <c r="VOE18"/>
      <c r="VOF18" s="20"/>
      <c r="VOG18"/>
      <c r="VOH18" s="20"/>
      <c r="VOI18"/>
      <c r="VOJ18" s="20"/>
      <c r="VOK18"/>
      <c r="VOL18" s="20"/>
      <c r="VOM18"/>
      <c r="VON18" s="20"/>
      <c r="VOO18"/>
      <c r="VOP18" s="20"/>
      <c r="VOQ18"/>
      <c r="VOR18" s="20"/>
      <c r="VOS18"/>
      <c r="VOT18" s="20"/>
      <c r="VOU18"/>
      <c r="VOV18" s="20"/>
      <c r="VOW18"/>
      <c r="VOX18" s="20"/>
      <c r="VOY18"/>
      <c r="VOZ18" s="20"/>
      <c r="VPA18"/>
      <c r="VPB18" s="20"/>
      <c r="VPC18"/>
      <c r="VPD18" s="20"/>
      <c r="VPE18"/>
      <c r="VPF18" s="20"/>
      <c r="VPG18"/>
      <c r="VPH18" s="20"/>
      <c r="VPI18"/>
      <c r="VPJ18" s="20"/>
      <c r="VPK18"/>
      <c r="VPL18" s="20"/>
      <c r="VPM18"/>
      <c r="VPN18" s="20"/>
      <c r="VPO18"/>
      <c r="VPP18" s="20"/>
      <c r="VPQ18"/>
      <c r="VPR18" s="20"/>
      <c r="VPS18"/>
      <c r="VPT18" s="20"/>
      <c r="VPU18"/>
      <c r="VPV18" s="20"/>
      <c r="VPW18"/>
      <c r="VPX18" s="20"/>
      <c r="VPY18"/>
      <c r="VPZ18" s="20"/>
      <c r="VQA18"/>
      <c r="VQB18" s="20"/>
      <c r="VQC18"/>
      <c r="VQD18" s="20"/>
      <c r="VQE18"/>
      <c r="VQF18" s="20"/>
      <c r="VQG18"/>
      <c r="VQH18" s="20"/>
      <c r="VQI18"/>
      <c r="VQJ18" s="20"/>
      <c r="VQK18"/>
      <c r="VQL18" s="20"/>
      <c r="VQM18"/>
      <c r="VQN18" s="20"/>
      <c r="VQO18"/>
      <c r="VQP18" s="20"/>
      <c r="VQQ18"/>
      <c r="VQR18" s="20"/>
      <c r="VQS18"/>
      <c r="VQT18" s="20"/>
      <c r="VQU18"/>
      <c r="VQV18" s="20"/>
      <c r="VQW18"/>
      <c r="VQX18" s="20"/>
      <c r="VQY18"/>
      <c r="VQZ18" s="20"/>
      <c r="VRA18"/>
      <c r="VRB18" s="20"/>
      <c r="VRC18"/>
      <c r="VRD18" s="20"/>
      <c r="VRE18"/>
      <c r="VRF18" s="20"/>
      <c r="VRG18"/>
      <c r="VRH18" s="20"/>
      <c r="VRI18"/>
      <c r="VRJ18" s="20"/>
      <c r="VRK18"/>
      <c r="VRL18" s="20"/>
      <c r="VRM18"/>
      <c r="VRN18" s="20"/>
      <c r="VRO18"/>
      <c r="VRP18" s="20"/>
      <c r="VRQ18"/>
      <c r="VRR18" s="20"/>
      <c r="VRS18"/>
      <c r="VRT18" s="20"/>
      <c r="VRU18"/>
      <c r="VRV18" s="20"/>
      <c r="VRW18"/>
      <c r="VRX18" s="20"/>
      <c r="VRY18"/>
      <c r="VRZ18" s="20"/>
      <c r="VSA18"/>
      <c r="VSB18" s="20"/>
      <c r="VSC18"/>
      <c r="VSD18" s="20"/>
      <c r="VSE18"/>
      <c r="VSF18" s="20"/>
      <c r="VSG18"/>
      <c r="VSH18" s="20"/>
      <c r="VSI18"/>
      <c r="VSJ18" s="20"/>
      <c r="VSK18"/>
      <c r="VSL18" s="20"/>
      <c r="VSM18"/>
      <c r="VSN18" s="20"/>
      <c r="VSO18"/>
      <c r="VSP18" s="20"/>
      <c r="VSQ18"/>
      <c r="VSR18" s="20"/>
      <c r="VSS18"/>
      <c r="VST18" s="20"/>
      <c r="VSU18"/>
      <c r="VSV18" s="20"/>
      <c r="VSW18"/>
      <c r="VSX18" s="20"/>
      <c r="VSY18"/>
      <c r="VSZ18" s="20"/>
      <c r="VTA18"/>
      <c r="VTB18" s="20"/>
      <c r="VTC18"/>
      <c r="VTD18" s="20"/>
      <c r="VTE18"/>
      <c r="VTF18" s="20"/>
      <c r="VTG18"/>
      <c r="VTH18" s="20"/>
      <c r="VTI18"/>
      <c r="VTJ18" s="20"/>
      <c r="VTK18"/>
      <c r="VTL18" s="20"/>
      <c r="VTM18"/>
      <c r="VTN18" s="20"/>
      <c r="VTO18"/>
      <c r="VTP18" s="20"/>
      <c r="VTQ18"/>
      <c r="VTR18" s="20"/>
      <c r="VTS18"/>
      <c r="VTT18" s="20"/>
      <c r="VTU18"/>
      <c r="VTV18" s="20"/>
      <c r="VTW18"/>
      <c r="VTX18" s="20"/>
      <c r="VTY18"/>
      <c r="VTZ18" s="20"/>
      <c r="VUA18"/>
      <c r="VUB18" s="20"/>
      <c r="VUC18"/>
      <c r="VUD18" s="20"/>
      <c r="VUE18"/>
      <c r="VUF18" s="20"/>
      <c r="VUG18"/>
      <c r="VUH18" s="20"/>
      <c r="VUI18"/>
      <c r="VUJ18" s="20"/>
      <c r="VUK18"/>
      <c r="VUL18" s="20"/>
      <c r="VUM18"/>
      <c r="VUN18" s="20"/>
      <c r="VUO18"/>
      <c r="VUP18" s="20"/>
      <c r="VUQ18"/>
      <c r="VUR18" s="20"/>
      <c r="VUS18"/>
      <c r="VUT18" s="20"/>
      <c r="VUU18"/>
      <c r="VUV18" s="20"/>
      <c r="VUW18"/>
      <c r="VUX18" s="20"/>
      <c r="VUY18"/>
      <c r="VUZ18" s="20"/>
      <c r="VVA18"/>
      <c r="VVB18" s="20"/>
      <c r="VVC18"/>
      <c r="VVD18" s="20"/>
      <c r="VVE18"/>
      <c r="VVF18" s="20"/>
      <c r="VVG18"/>
      <c r="VVH18" s="20"/>
      <c r="VVI18"/>
      <c r="VVJ18" s="20"/>
      <c r="VVK18"/>
      <c r="VVL18" s="20"/>
      <c r="VVM18"/>
      <c r="VVN18" s="20"/>
      <c r="VVO18"/>
      <c r="VVP18" s="20"/>
      <c r="VVQ18"/>
      <c r="VVR18" s="20"/>
      <c r="VVS18"/>
      <c r="VVT18" s="20"/>
      <c r="VVU18"/>
      <c r="VVV18" s="20"/>
      <c r="VVW18"/>
      <c r="VVX18" s="20"/>
      <c r="VVY18"/>
      <c r="VVZ18" s="20"/>
      <c r="VWA18"/>
      <c r="VWB18" s="20"/>
      <c r="VWC18"/>
      <c r="VWD18" s="20"/>
      <c r="VWE18"/>
      <c r="VWF18" s="20"/>
      <c r="VWG18"/>
      <c r="VWH18" s="20"/>
      <c r="VWI18"/>
      <c r="VWJ18" s="20"/>
      <c r="VWK18"/>
      <c r="VWL18" s="20"/>
      <c r="VWM18"/>
      <c r="VWN18" s="20"/>
      <c r="VWO18"/>
      <c r="VWP18" s="20"/>
      <c r="VWQ18"/>
      <c r="VWR18" s="20"/>
      <c r="VWS18"/>
      <c r="VWT18" s="20"/>
      <c r="VWU18"/>
      <c r="VWV18" s="20"/>
      <c r="VWW18"/>
      <c r="VWX18" s="20"/>
      <c r="VWY18"/>
      <c r="VWZ18" s="20"/>
      <c r="VXA18"/>
      <c r="VXB18" s="20"/>
      <c r="VXC18"/>
      <c r="VXD18" s="20"/>
      <c r="VXE18"/>
      <c r="VXF18" s="20"/>
      <c r="VXG18"/>
      <c r="VXH18" s="20"/>
      <c r="VXI18"/>
      <c r="VXJ18" s="20"/>
      <c r="VXK18"/>
      <c r="VXL18" s="20"/>
      <c r="VXM18"/>
      <c r="VXN18" s="20"/>
      <c r="VXO18"/>
      <c r="VXP18" s="20"/>
      <c r="VXQ18"/>
      <c r="VXR18" s="20"/>
      <c r="VXS18"/>
      <c r="VXT18" s="20"/>
      <c r="VXU18"/>
      <c r="VXV18" s="20"/>
      <c r="VXW18"/>
      <c r="VXX18" s="20"/>
      <c r="VXY18"/>
      <c r="VXZ18" s="20"/>
      <c r="VYA18"/>
      <c r="VYB18" s="20"/>
      <c r="VYC18"/>
      <c r="VYD18" s="20"/>
      <c r="VYE18"/>
      <c r="VYF18" s="20"/>
      <c r="VYG18"/>
      <c r="VYH18" s="20"/>
      <c r="VYI18"/>
      <c r="VYJ18" s="20"/>
      <c r="VYK18"/>
      <c r="VYL18" s="20"/>
      <c r="VYM18"/>
      <c r="VYN18" s="20"/>
      <c r="VYO18"/>
      <c r="VYP18" s="20"/>
      <c r="VYQ18"/>
      <c r="VYR18" s="20"/>
      <c r="VYS18"/>
      <c r="VYT18" s="20"/>
      <c r="VYU18"/>
      <c r="VYV18" s="20"/>
      <c r="VYW18"/>
      <c r="VYX18" s="20"/>
      <c r="VYY18"/>
      <c r="VYZ18" s="20"/>
      <c r="VZA18"/>
      <c r="VZB18" s="20"/>
      <c r="VZC18"/>
      <c r="VZD18" s="20"/>
      <c r="VZE18"/>
      <c r="VZF18" s="20"/>
      <c r="VZG18"/>
      <c r="VZH18" s="20"/>
      <c r="VZI18"/>
      <c r="VZJ18" s="20"/>
      <c r="VZK18"/>
      <c r="VZL18" s="20"/>
      <c r="VZM18"/>
      <c r="VZN18" s="20"/>
      <c r="VZO18"/>
      <c r="VZP18" s="20"/>
      <c r="VZQ18"/>
      <c r="VZR18" s="20"/>
      <c r="VZS18"/>
      <c r="VZT18" s="20"/>
      <c r="VZU18"/>
      <c r="VZV18" s="20"/>
      <c r="VZW18"/>
      <c r="VZX18" s="20"/>
      <c r="VZY18"/>
      <c r="VZZ18" s="20"/>
      <c r="WAA18"/>
      <c r="WAB18" s="20"/>
      <c r="WAC18"/>
      <c r="WAD18" s="20"/>
      <c r="WAE18"/>
      <c r="WAF18" s="20"/>
      <c r="WAG18"/>
      <c r="WAH18" s="20"/>
      <c r="WAI18"/>
      <c r="WAJ18" s="20"/>
      <c r="WAK18"/>
      <c r="WAL18" s="20"/>
      <c r="WAM18"/>
      <c r="WAN18" s="20"/>
      <c r="WAO18"/>
      <c r="WAP18" s="20"/>
      <c r="WAQ18"/>
      <c r="WAR18" s="20"/>
      <c r="WAS18"/>
      <c r="WAT18" s="20"/>
      <c r="WAU18"/>
      <c r="WAV18" s="20"/>
      <c r="WAW18"/>
      <c r="WAX18" s="20"/>
      <c r="WAY18"/>
      <c r="WAZ18" s="20"/>
      <c r="WBA18"/>
      <c r="WBB18" s="20"/>
      <c r="WBC18"/>
      <c r="WBD18" s="20"/>
      <c r="WBE18"/>
      <c r="WBF18" s="20"/>
      <c r="WBG18"/>
      <c r="WBH18" s="20"/>
      <c r="WBI18"/>
      <c r="WBJ18" s="20"/>
      <c r="WBK18"/>
      <c r="WBL18" s="20"/>
      <c r="WBM18"/>
      <c r="WBN18" s="20"/>
      <c r="WBO18"/>
      <c r="WBP18" s="20"/>
      <c r="WBQ18"/>
      <c r="WBR18" s="20"/>
      <c r="WBS18"/>
      <c r="WBT18" s="20"/>
      <c r="WBU18"/>
      <c r="WBV18" s="20"/>
      <c r="WBW18"/>
      <c r="WBX18" s="20"/>
      <c r="WBY18"/>
      <c r="WBZ18" s="20"/>
      <c r="WCA18"/>
      <c r="WCB18" s="20"/>
      <c r="WCC18"/>
      <c r="WCD18" s="20"/>
      <c r="WCE18"/>
      <c r="WCF18" s="20"/>
      <c r="WCG18"/>
      <c r="WCH18" s="20"/>
      <c r="WCI18"/>
      <c r="WCJ18" s="20"/>
      <c r="WCK18"/>
      <c r="WCL18" s="20"/>
      <c r="WCM18"/>
      <c r="WCN18" s="20"/>
      <c r="WCO18"/>
      <c r="WCP18" s="20"/>
      <c r="WCQ18"/>
      <c r="WCR18" s="20"/>
      <c r="WCS18"/>
      <c r="WCT18" s="20"/>
      <c r="WCU18"/>
      <c r="WCV18" s="20"/>
      <c r="WCW18"/>
      <c r="WCX18" s="20"/>
      <c r="WCY18"/>
      <c r="WCZ18" s="20"/>
      <c r="WDA18"/>
      <c r="WDB18" s="20"/>
      <c r="WDC18"/>
      <c r="WDD18" s="20"/>
      <c r="WDE18"/>
      <c r="WDF18" s="20"/>
      <c r="WDG18"/>
      <c r="WDH18" s="20"/>
      <c r="WDI18"/>
      <c r="WDJ18" s="20"/>
      <c r="WDK18"/>
      <c r="WDL18" s="20"/>
      <c r="WDM18"/>
      <c r="WDN18" s="20"/>
      <c r="WDO18"/>
      <c r="WDP18" s="20"/>
      <c r="WDQ18"/>
      <c r="WDR18" s="20"/>
      <c r="WDS18"/>
      <c r="WDT18" s="20"/>
      <c r="WDU18"/>
      <c r="WDV18" s="20"/>
      <c r="WDW18"/>
      <c r="WDX18" s="20"/>
      <c r="WDY18"/>
      <c r="WDZ18" s="20"/>
      <c r="WEA18"/>
      <c r="WEB18" s="20"/>
      <c r="WEC18"/>
      <c r="WED18" s="20"/>
      <c r="WEE18"/>
      <c r="WEF18" s="20"/>
      <c r="WEG18"/>
      <c r="WEH18" s="20"/>
      <c r="WEI18"/>
      <c r="WEJ18" s="20"/>
      <c r="WEK18"/>
      <c r="WEL18" s="20"/>
      <c r="WEM18"/>
      <c r="WEN18" s="20"/>
      <c r="WEO18"/>
      <c r="WEP18" s="20"/>
      <c r="WEQ18"/>
      <c r="WER18" s="20"/>
      <c r="WES18"/>
      <c r="WET18" s="20"/>
      <c r="WEU18"/>
      <c r="WEV18" s="20"/>
      <c r="WEW18"/>
      <c r="WEX18" s="20"/>
      <c r="WEY18"/>
      <c r="WEZ18" s="20"/>
      <c r="WFA18"/>
      <c r="WFB18" s="20"/>
      <c r="WFC18"/>
      <c r="WFD18" s="20"/>
      <c r="WFE18"/>
      <c r="WFF18" s="20"/>
      <c r="WFG18"/>
      <c r="WFH18" s="20"/>
      <c r="WFI18"/>
      <c r="WFJ18" s="20"/>
      <c r="WFK18"/>
      <c r="WFL18" s="20"/>
      <c r="WFM18"/>
      <c r="WFN18" s="20"/>
      <c r="WFO18"/>
      <c r="WFP18" s="20"/>
      <c r="WFQ18"/>
      <c r="WFR18" s="20"/>
      <c r="WFS18"/>
      <c r="WFT18" s="20"/>
      <c r="WFU18"/>
      <c r="WFV18" s="20"/>
      <c r="WFW18"/>
      <c r="WFX18" s="20"/>
      <c r="WFY18"/>
      <c r="WFZ18" s="20"/>
      <c r="WGA18"/>
      <c r="WGB18" s="20"/>
      <c r="WGC18"/>
      <c r="WGD18" s="20"/>
      <c r="WGE18"/>
      <c r="WGF18" s="20"/>
      <c r="WGG18"/>
      <c r="WGH18" s="20"/>
      <c r="WGI18"/>
      <c r="WGJ18" s="20"/>
      <c r="WGK18"/>
      <c r="WGL18" s="20"/>
      <c r="WGM18"/>
      <c r="WGN18" s="20"/>
      <c r="WGO18"/>
      <c r="WGP18" s="20"/>
      <c r="WGQ18"/>
      <c r="WGR18" s="20"/>
      <c r="WGS18"/>
      <c r="WGT18" s="20"/>
      <c r="WGU18"/>
      <c r="WGV18" s="20"/>
      <c r="WGW18"/>
      <c r="WGX18" s="20"/>
      <c r="WGY18"/>
      <c r="WGZ18" s="20"/>
      <c r="WHA18"/>
      <c r="WHB18" s="20"/>
      <c r="WHC18"/>
      <c r="WHD18" s="20"/>
      <c r="WHE18"/>
      <c r="WHF18" s="20"/>
      <c r="WHG18"/>
      <c r="WHH18" s="20"/>
      <c r="WHI18"/>
      <c r="WHJ18" s="20"/>
      <c r="WHK18"/>
      <c r="WHL18" s="20"/>
      <c r="WHM18"/>
      <c r="WHN18" s="20"/>
      <c r="WHO18"/>
      <c r="WHP18" s="20"/>
      <c r="WHQ18"/>
      <c r="WHR18" s="20"/>
      <c r="WHS18"/>
      <c r="WHT18" s="20"/>
      <c r="WHU18"/>
      <c r="WHV18" s="20"/>
      <c r="WHW18"/>
      <c r="WHX18" s="20"/>
      <c r="WHY18"/>
      <c r="WHZ18" s="20"/>
      <c r="WIA18"/>
      <c r="WIB18" s="20"/>
      <c r="WIC18"/>
      <c r="WID18" s="20"/>
      <c r="WIE18"/>
      <c r="WIF18" s="20"/>
      <c r="WIG18"/>
      <c r="WIH18" s="20"/>
      <c r="WII18"/>
      <c r="WIJ18" s="20"/>
      <c r="WIK18"/>
      <c r="WIL18" s="20"/>
      <c r="WIM18"/>
      <c r="WIN18" s="20"/>
      <c r="WIO18"/>
      <c r="WIP18" s="20"/>
      <c r="WIQ18"/>
      <c r="WIR18" s="20"/>
      <c r="WIS18"/>
      <c r="WIT18" s="20"/>
      <c r="WIU18"/>
      <c r="WIV18" s="20"/>
      <c r="WIW18"/>
      <c r="WIX18" s="20"/>
      <c r="WIY18"/>
      <c r="WIZ18" s="20"/>
      <c r="WJA18"/>
      <c r="WJB18" s="20"/>
      <c r="WJC18"/>
      <c r="WJD18" s="20"/>
      <c r="WJE18"/>
      <c r="WJF18" s="20"/>
      <c r="WJG18"/>
      <c r="WJH18" s="20"/>
      <c r="WJI18"/>
      <c r="WJJ18" s="20"/>
      <c r="WJK18"/>
      <c r="WJL18" s="20"/>
      <c r="WJM18"/>
      <c r="WJN18" s="20"/>
      <c r="WJO18"/>
      <c r="WJP18" s="20"/>
      <c r="WJQ18"/>
      <c r="WJR18" s="20"/>
      <c r="WJS18"/>
      <c r="WJT18" s="20"/>
      <c r="WJU18"/>
      <c r="WJV18" s="20"/>
      <c r="WJW18"/>
      <c r="WJX18" s="20"/>
      <c r="WJY18"/>
      <c r="WJZ18" s="20"/>
      <c r="WKA18"/>
      <c r="WKB18" s="20"/>
      <c r="WKC18"/>
      <c r="WKD18" s="20"/>
      <c r="WKE18"/>
      <c r="WKF18" s="20"/>
      <c r="WKG18"/>
      <c r="WKH18" s="20"/>
      <c r="WKI18"/>
      <c r="WKJ18" s="20"/>
      <c r="WKK18"/>
      <c r="WKL18" s="20"/>
      <c r="WKM18"/>
      <c r="WKN18" s="20"/>
      <c r="WKO18"/>
      <c r="WKP18" s="20"/>
      <c r="WKQ18"/>
      <c r="WKR18" s="20"/>
      <c r="WKS18"/>
      <c r="WKT18" s="20"/>
      <c r="WKU18"/>
      <c r="WKV18" s="20"/>
      <c r="WKW18"/>
      <c r="WKX18" s="20"/>
      <c r="WKY18"/>
      <c r="WKZ18" s="20"/>
      <c r="WLA18"/>
      <c r="WLB18" s="20"/>
      <c r="WLC18"/>
      <c r="WLD18" s="20"/>
      <c r="WLE18"/>
      <c r="WLF18" s="20"/>
      <c r="WLG18"/>
      <c r="WLH18" s="20"/>
      <c r="WLI18"/>
      <c r="WLJ18" s="20"/>
      <c r="WLK18"/>
      <c r="WLL18" s="20"/>
      <c r="WLM18"/>
      <c r="WLN18" s="20"/>
      <c r="WLO18"/>
      <c r="WLP18" s="20"/>
      <c r="WLQ18"/>
      <c r="WLR18" s="20"/>
      <c r="WLS18"/>
      <c r="WLT18" s="20"/>
      <c r="WLU18"/>
      <c r="WLV18" s="20"/>
      <c r="WLW18"/>
      <c r="WLX18" s="20"/>
      <c r="WLY18"/>
      <c r="WLZ18" s="20"/>
      <c r="WMA18"/>
      <c r="WMB18" s="20"/>
      <c r="WMC18"/>
      <c r="WMD18" s="20"/>
      <c r="WME18"/>
      <c r="WMF18" s="20"/>
      <c r="WMG18"/>
      <c r="WMH18" s="20"/>
      <c r="WMI18"/>
      <c r="WMJ18" s="20"/>
      <c r="WMK18"/>
      <c r="WML18" s="20"/>
      <c r="WMM18"/>
      <c r="WMN18" s="20"/>
      <c r="WMO18"/>
      <c r="WMP18" s="20"/>
      <c r="WMQ18"/>
      <c r="WMR18" s="20"/>
      <c r="WMS18"/>
      <c r="WMT18" s="20"/>
      <c r="WMU18"/>
      <c r="WMV18" s="20"/>
      <c r="WMW18"/>
      <c r="WMX18" s="20"/>
      <c r="WMY18"/>
      <c r="WMZ18" s="20"/>
      <c r="WNA18"/>
      <c r="WNB18" s="20"/>
      <c r="WNC18"/>
      <c r="WND18" s="20"/>
      <c r="WNE18"/>
      <c r="WNF18" s="20"/>
      <c r="WNG18"/>
      <c r="WNH18" s="20"/>
      <c r="WNI18"/>
      <c r="WNJ18" s="20"/>
      <c r="WNK18"/>
      <c r="WNL18" s="20"/>
      <c r="WNM18"/>
      <c r="WNN18" s="20"/>
      <c r="WNO18"/>
      <c r="WNP18" s="20"/>
      <c r="WNQ18"/>
      <c r="WNR18" s="20"/>
      <c r="WNS18"/>
      <c r="WNT18" s="20"/>
      <c r="WNU18"/>
      <c r="WNV18" s="20"/>
      <c r="WNW18"/>
      <c r="WNX18" s="20"/>
      <c r="WNY18"/>
      <c r="WNZ18" s="20"/>
      <c r="WOA18"/>
      <c r="WOB18" s="20"/>
      <c r="WOC18"/>
      <c r="WOD18" s="20"/>
      <c r="WOE18"/>
      <c r="WOF18" s="20"/>
      <c r="WOG18"/>
      <c r="WOH18" s="20"/>
      <c r="WOI18"/>
      <c r="WOJ18" s="20"/>
      <c r="WOK18"/>
      <c r="WOL18" s="20"/>
      <c r="WOM18"/>
      <c r="WON18" s="20"/>
      <c r="WOO18"/>
      <c r="WOP18" s="20"/>
      <c r="WOQ18"/>
      <c r="WOR18" s="20"/>
      <c r="WOS18"/>
      <c r="WOT18" s="20"/>
      <c r="WOU18"/>
      <c r="WOV18" s="20"/>
      <c r="WOW18"/>
      <c r="WOX18" s="20"/>
      <c r="WOY18"/>
      <c r="WOZ18" s="20"/>
      <c r="WPA18"/>
      <c r="WPB18" s="20"/>
      <c r="WPC18"/>
      <c r="WPD18" s="20"/>
      <c r="WPE18"/>
      <c r="WPF18" s="20"/>
      <c r="WPG18"/>
      <c r="WPH18" s="20"/>
      <c r="WPI18"/>
      <c r="WPJ18" s="20"/>
      <c r="WPK18"/>
      <c r="WPL18" s="20"/>
      <c r="WPM18"/>
      <c r="WPN18" s="20"/>
      <c r="WPO18"/>
      <c r="WPP18" s="20"/>
      <c r="WPQ18"/>
      <c r="WPR18" s="20"/>
      <c r="WPS18"/>
      <c r="WPT18" s="20"/>
      <c r="WPU18"/>
      <c r="WPV18" s="20"/>
      <c r="WPW18"/>
      <c r="WPX18" s="20"/>
      <c r="WPY18"/>
      <c r="WPZ18" s="20"/>
      <c r="WQA18"/>
      <c r="WQB18" s="20"/>
      <c r="WQC18"/>
      <c r="WQD18" s="20"/>
      <c r="WQE18"/>
      <c r="WQF18" s="20"/>
      <c r="WQG18"/>
      <c r="WQH18" s="20"/>
      <c r="WQI18"/>
      <c r="WQJ18" s="20"/>
      <c r="WQK18"/>
      <c r="WQL18" s="20"/>
      <c r="WQM18"/>
      <c r="WQN18" s="20"/>
      <c r="WQO18"/>
      <c r="WQP18" s="20"/>
      <c r="WQQ18"/>
      <c r="WQR18" s="20"/>
      <c r="WQS18"/>
      <c r="WQT18" s="20"/>
      <c r="WQU18"/>
      <c r="WQV18" s="20"/>
      <c r="WQW18"/>
      <c r="WQX18" s="20"/>
      <c r="WQY18"/>
      <c r="WQZ18" s="20"/>
      <c r="WRA18"/>
      <c r="WRB18" s="20"/>
      <c r="WRC18"/>
      <c r="WRD18" s="20"/>
      <c r="WRE18"/>
      <c r="WRF18" s="20"/>
      <c r="WRG18"/>
      <c r="WRH18" s="20"/>
      <c r="WRI18"/>
      <c r="WRJ18" s="20"/>
      <c r="WRK18"/>
      <c r="WRL18" s="20"/>
      <c r="WRM18"/>
      <c r="WRN18" s="20"/>
      <c r="WRO18"/>
      <c r="WRP18" s="20"/>
      <c r="WRQ18"/>
      <c r="WRR18" s="20"/>
      <c r="WRS18"/>
      <c r="WRT18" s="20"/>
      <c r="WRU18"/>
      <c r="WRV18" s="20"/>
      <c r="WRW18"/>
      <c r="WRX18" s="20"/>
      <c r="WRY18"/>
      <c r="WRZ18" s="20"/>
      <c r="WSA18"/>
      <c r="WSB18" s="20"/>
      <c r="WSC18"/>
      <c r="WSD18" s="20"/>
      <c r="WSE18"/>
      <c r="WSF18" s="20"/>
      <c r="WSG18"/>
      <c r="WSH18" s="20"/>
      <c r="WSI18"/>
      <c r="WSJ18" s="20"/>
      <c r="WSK18"/>
      <c r="WSL18" s="20"/>
      <c r="WSM18"/>
      <c r="WSN18" s="20"/>
      <c r="WSO18"/>
      <c r="WSP18" s="20"/>
      <c r="WSQ18"/>
      <c r="WSR18" s="20"/>
      <c r="WSS18"/>
      <c r="WST18" s="20"/>
      <c r="WSU18"/>
      <c r="WSV18" s="20"/>
      <c r="WSW18"/>
      <c r="WSX18" s="20"/>
      <c r="WSY18"/>
      <c r="WSZ18" s="20"/>
      <c r="WTA18"/>
      <c r="WTB18" s="20"/>
      <c r="WTC18"/>
      <c r="WTD18" s="20"/>
      <c r="WTE18"/>
      <c r="WTF18" s="20"/>
      <c r="WTG18"/>
      <c r="WTH18" s="20"/>
      <c r="WTI18"/>
      <c r="WTJ18" s="20"/>
      <c r="WTK18"/>
      <c r="WTL18" s="20"/>
      <c r="WTM18"/>
      <c r="WTN18" s="20"/>
      <c r="WTO18"/>
      <c r="WTP18" s="20"/>
      <c r="WTQ18"/>
      <c r="WTR18" s="20"/>
      <c r="WTS18"/>
      <c r="WTT18" s="20"/>
      <c r="WTU18"/>
      <c r="WTV18" s="20"/>
      <c r="WTW18"/>
      <c r="WTX18" s="20"/>
      <c r="WTY18"/>
      <c r="WTZ18" s="20"/>
      <c r="WUA18"/>
      <c r="WUB18" s="20"/>
      <c r="WUC18"/>
      <c r="WUD18" s="20"/>
      <c r="WUE18"/>
      <c r="WUF18" s="20"/>
      <c r="WUG18"/>
      <c r="WUH18" s="20"/>
      <c r="WUI18"/>
      <c r="WUJ18" s="20"/>
      <c r="WUK18"/>
      <c r="WUL18" s="20"/>
      <c r="WUM18"/>
      <c r="WUN18" s="20"/>
      <c r="WUO18"/>
      <c r="WUP18" s="20"/>
      <c r="WUQ18"/>
      <c r="WUR18" s="20"/>
      <c r="WUS18"/>
      <c r="WUT18" s="20"/>
      <c r="WUU18"/>
      <c r="WUV18" s="20"/>
      <c r="WUW18"/>
      <c r="WUX18" s="20"/>
      <c r="WUY18"/>
      <c r="WUZ18" s="20"/>
      <c r="WVA18"/>
      <c r="WVB18" s="20"/>
      <c r="WVC18"/>
      <c r="WVD18" s="20"/>
      <c r="WVE18"/>
      <c r="WVF18" s="20"/>
      <c r="WVG18"/>
      <c r="WVH18" s="20"/>
      <c r="WVI18"/>
      <c r="WVJ18" s="20"/>
      <c r="WVK18"/>
      <c r="WVL18" s="20"/>
      <c r="WVM18"/>
      <c r="WVN18" s="20"/>
      <c r="WVO18"/>
      <c r="WVP18" s="20"/>
      <c r="WVQ18"/>
      <c r="WVR18" s="20"/>
      <c r="WVS18"/>
      <c r="WVT18" s="20"/>
      <c r="WVU18"/>
      <c r="WVV18" s="20"/>
      <c r="WVW18"/>
      <c r="WVX18" s="20"/>
      <c r="WVY18"/>
      <c r="WVZ18" s="20"/>
      <c r="WWA18"/>
      <c r="WWB18" s="20"/>
      <c r="WWC18"/>
      <c r="WWD18" s="20"/>
      <c r="WWE18"/>
      <c r="WWF18" s="20"/>
      <c r="WWG18"/>
      <c r="WWH18" s="20"/>
      <c r="WWI18"/>
      <c r="WWJ18" s="20"/>
      <c r="WWK18"/>
      <c r="WWL18" s="20"/>
      <c r="WWM18"/>
      <c r="WWN18" s="20"/>
      <c r="WWO18"/>
      <c r="WWP18" s="20"/>
      <c r="WWQ18"/>
      <c r="WWR18" s="20"/>
      <c r="WWS18"/>
      <c r="WWT18" s="20"/>
      <c r="WWU18"/>
      <c r="WWV18" s="20"/>
      <c r="WWW18"/>
      <c r="WWX18" s="20"/>
      <c r="WWY18"/>
      <c r="WWZ18" s="20"/>
      <c r="WXA18"/>
      <c r="WXB18" s="20"/>
      <c r="WXC18"/>
      <c r="WXD18" s="20"/>
      <c r="WXE18"/>
      <c r="WXF18" s="20"/>
      <c r="WXG18"/>
      <c r="WXH18" s="20"/>
      <c r="WXI18"/>
      <c r="WXJ18" s="20"/>
      <c r="WXK18"/>
      <c r="WXL18" s="20"/>
      <c r="WXM18"/>
      <c r="WXN18" s="20"/>
      <c r="WXO18"/>
      <c r="WXP18" s="20"/>
      <c r="WXQ18"/>
      <c r="WXR18" s="20"/>
      <c r="WXS18"/>
      <c r="WXT18" s="20"/>
      <c r="WXU18"/>
      <c r="WXV18" s="20"/>
      <c r="WXW18"/>
      <c r="WXX18" s="20"/>
      <c r="WXY18"/>
      <c r="WXZ18" s="20"/>
      <c r="WYA18"/>
      <c r="WYB18" s="20"/>
      <c r="WYC18"/>
      <c r="WYD18" s="20"/>
      <c r="WYE18"/>
      <c r="WYF18" s="20"/>
      <c r="WYG18"/>
      <c r="WYH18" s="20"/>
      <c r="WYI18"/>
      <c r="WYJ18" s="20"/>
      <c r="WYK18"/>
      <c r="WYL18" s="20"/>
      <c r="WYM18"/>
      <c r="WYN18" s="20"/>
      <c r="WYO18"/>
      <c r="WYP18" s="20"/>
      <c r="WYQ18"/>
      <c r="WYR18" s="20"/>
      <c r="WYS18"/>
      <c r="WYT18" s="20"/>
      <c r="WYU18"/>
      <c r="WYV18" s="20"/>
      <c r="WYW18"/>
      <c r="WYX18" s="20"/>
      <c r="WYY18"/>
      <c r="WYZ18" s="20"/>
      <c r="WZA18"/>
      <c r="WZB18" s="20"/>
      <c r="WZC18"/>
      <c r="WZD18" s="20"/>
      <c r="WZE18"/>
      <c r="WZF18" s="20"/>
      <c r="WZG18"/>
      <c r="WZH18" s="20"/>
      <c r="WZI18"/>
      <c r="WZJ18" s="20"/>
      <c r="WZK18"/>
      <c r="WZL18" s="20"/>
      <c r="WZM18"/>
      <c r="WZN18" s="20"/>
      <c r="WZO18"/>
      <c r="WZP18" s="20"/>
      <c r="WZQ18"/>
      <c r="WZR18" s="20"/>
      <c r="WZS18"/>
      <c r="WZT18" s="20"/>
      <c r="WZU18"/>
      <c r="WZV18" s="20"/>
      <c r="WZW18"/>
      <c r="WZX18" s="20"/>
      <c r="WZY18"/>
      <c r="WZZ18" s="20"/>
      <c r="XAA18"/>
      <c r="XAB18" s="20"/>
      <c r="XAC18"/>
      <c r="XAD18" s="20"/>
      <c r="XAE18"/>
      <c r="XAF18" s="20"/>
      <c r="XAG18"/>
      <c r="XAH18" s="20"/>
      <c r="XAI18"/>
      <c r="XAJ18" s="20"/>
      <c r="XAK18"/>
      <c r="XAL18" s="20"/>
      <c r="XAM18"/>
      <c r="XAN18" s="20"/>
      <c r="XAO18"/>
      <c r="XAP18" s="20"/>
      <c r="XAQ18"/>
      <c r="XAR18" s="20"/>
      <c r="XAS18"/>
      <c r="XAT18" s="20"/>
      <c r="XAU18"/>
      <c r="XAV18" s="20"/>
      <c r="XAW18"/>
      <c r="XAX18" s="20"/>
      <c r="XAY18"/>
      <c r="XAZ18" s="20"/>
      <c r="XBA18"/>
      <c r="XBB18" s="20"/>
      <c r="XBC18"/>
      <c r="XBD18" s="20"/>
      <c r="XBE18"/>
      <c r="XBF18" s="20"/>
      <c r="XBG18"/>
      <c r="XBH18" s="20"/>
      <c r="XBI18"/>
      <c r="XBJ18" s="20"/>
      <c r="XBK18"/>
      <c r="XBL18" s="20"/>
      <c r="XBM18"/>
      <c r="XBN18" s="20"/>
      <c r="XBO18"/>
      <c r="XBP18" s="20"/>
      <c r="XBQ18"/>
      <c r="XBR18" s="20"/>
      <c r="XBS18"/>
      <c r="XBT18" s="20"/>
      <c r="XBU18"/>
      <c r="XBV18" s="20"/>
      <c r="XBW18"/>
      <c r="XBX18" s="20"/>
      <c r="XBY18"/>
      <c r="XBZ18" s="20"/>
      <c r="XCA18"/>
      <c r="XCB18" s="20"/>
      <c r="XCC18"/>
      <c r="XCD18" s="20"/>
      <c r="XCE18"/>
      <c r="XCF18" s="20"/>
      <c r="XCG18"/>
      <c r="XCH18" s="20"/>
      <c r="XCI18"/>
      <c r="XCJ18" s="20"/>
      <c r="XCK18"/>
      <c r="XCL18" s="20"/>
      <c r="XCM18"/>
      <c r="XCN18" s="20"/>
      <c r="XCO18"/>
      <c r="XCP18" s="20"/>
      <c r="XCQ18"/>
      <c r="XCR18" s="20"/>
      <c r="XCS18"/>
      <c r="XCT18" s="20"/>
      <c r="XCU18"/>
      <c r="XCV18" s="20"/>
      <c r="XCW18"/>
      <c r="XCX18" s="20"/>
      <c r="XCY18"/>
      <c r="XCZ18" s="20"/>
      <c r="XDA18"/>
      <c r="XDB18" s="20"/>
      <c r="XDC18"/>
      <c r="XDD18" s="20"/>
      <c r="XDE18"/>
      <c r="XDF18" s="20"/>
      <c r="XDG18"/>
      <c r="XDH18" s="20"/>
      <c r="XDI18"/>
      <c r="XDJ18" s="20"/>
      <c r="XDK18"/>
      <c r="XDL18" s="20"/>
      <c r="XDM18"/>
      <c r="XDN18" s="20"/>
      <c r="XDO18"/>
      <c r="XDP18" s="20"/>
      <c r="XDQ18"/>
      <c r="XDR18" s="20"/>
      <c r="XDS18"/>
      <c r="XDT18" s="20"/>
      <c r="XDU18"/>
      <c r="XDV18" s="20"/>
      <c r="XDW18"/>
      <c r="XDX18" s="20"/>
      <c r="XDY18"/>
      <c r="XDZ18" s="20"/>
      <c r="XEA18"/>
      <c r="XEB18" s="20"/>
      <c r="XEC18"/>
      <c r="XED18" s="20"/>
      <c r="XEE18"/>
      <c r="XEF18" s="20"/>
      <c r="XEG18"/>
      <c r="XEH18" s="20"/>
      <c r="XEI18"/>
      <c r="XEJ18" s="20"/>
      <c r="XEK18"/>
      <c r="XEL18" s="20"/>
      <c r="XEM18"/>
      <c r="XEN18" s="20"/>
      <c r="XEO18"/>
      <c r="XEP18" s="20"/>
      <c r="XEQ18"/>
      <c r="XER18" s="20"/>
      <c r="XES18"/>
      <c r="XET18" s="20"/>
      <c r="XEU18"/>
      <c r="XEV18" s="20"/>
      <c r="XEW18"/>
      <c r="XEX18" s="20"/>
      <c r="XEY18"/>
      <c r="XEZ18" s="20"/>
      <c r="XFA18"/>
    </row>
    <row r="19" spans="1:16381" ht="20.5" customHeight="1" x14ac:dyDescent="0.45">
      <c r="A19" s="20"/>
      <c r="B19" s="258" t="s">
        <v>590</v>
      </c>
      <c r="C19" s="258"/>
      <c r="D19" s="170">
        <f>COUNTIF('3. Level A Evaluation'!D22:D572,Hoja4!A5)+COUNTIF('3. Level A Evaluation'!D616:D638,Hoja4!A5)+COUNTIF('3. Level A Evaluation'!D683:D683,Hoja4!A5)+COUNTIF(E8,Hoja4!A5)</f>
        <v>0</v>
      </c>
      <c r="E19" s="20"/>
      <c r="F19"/>
      <c r="G19" s="20"/>
      <c r="H19"/>
      <c r="I19" s="20"/>
      <c r="J19"/>
      <c r="K19"/>
      <c r="L19" s="20"/>
      <c r="M19"/>
      <c r="N19" s="20"/>
      <c r="O19"/>
      <c r="P19" s="20"/>
      <c r="Q19"/>
      <c r="R19" s="20"/>
      <c r="S19"/>
      <c r="T19" s="20"/>
      <c r="U19"/>
      <c r="V19" s="20"/>
      <c r="W19"/>
      <c r="X19" s="20"/>
      <c r="Y19"/>
      <c r="Z19" s="20"/>
      <c r="AA19"/>
      <c r="AB19" s="20"/>
      <c r="AC19"/>
      <c r="AD19" s="20"/>
      <c r="AE19"/>
      <c r="AF19" s="20"/>
      <c r="AG19"/>
      <c r="AH19" s="20"/>
      <c r="AI19"/>
      <c r="AJ19" s="20"/>
      <c r="AK19"/>
      <c r="AL19" s="20"/>
      <c r="AM19"/>
      <c r="AN19" s="20"/>
      <c r="AO19"/>
      <c r="AP19" s="20"/>
      <c r="AQ19"/>
      <c r="AR19" s="20"/>
      <c r="AS19"/>
      <c r="AT19" s="20"/>
      <c r="AU19"/>
      <c r="AV19" s="20"/>
      <c r="AW19"/>
      <c r="AX19" s="20"/>
      <c r="AY19"/>
      <c r="AZ19" s="20"/>
      <c r="BA19"/>
      <c r="BB19" s="20"/>
      <c r="BC19"/>
      <c r="BD19" s="20"/>
      <c r="BE19"/>
      <c r="BF19" s="20"/>
      <c r="BG19"/>
      <c r="BH19" s="20"/>
      <c r="BI19"/>
      <c r="BJ19" s="20"/>
      <c r="BK19"/>
      <c r="BL19" s="20"/>
      <c r="BM19"/>
      <c r="BN19" s="20"/>
      <c r="BO19"/>
      <c r="BP19" s="20"/>
      <c r="BQ19"/>
      <c r="BR19" s="20"/>
      <c r="BS19"/>
      <c r="BT19" s="20"/>
      <c r="BU19"/>
      <c r="BV19" s="20"/>
      <c r="BW19"/>
      <c r="BX19" s="20"/>
      <c r="BY19"/>
      <c r="BZ19" s="20"/>
      <c r="CA19"/>
      <c r="CB19" s="20"/>
      <c r="CC19"/>
      <c r="CD19" s="20"/>
      <c r="CE19"/>
      <c r="CF19" s="20"/>
      <c r="CG19"/>
      <c r="CH19" s="20"/>
      <c r="CI19"/>
      <c r="CJ19" s="20"/>
      <c r="CK19"/>
      <c r="CL19" s="20"/>
      <c r="CM19"/>
      <c r="CN19" s="20"/>
      <c r="CO19"/>
      <c r="CP19" s="20"/>
      <c r="CQ19"/>
      <c r="CR19" s="20"/>
      <c r="CS19"/>
      <c r="CT19" s="20"/>
      <c r="CU19"/>
      <c r="CV19" s="20"/>
      <c r="CW19"/>
      <c r="CX19" s="20"/>
      <c r="CY19"/>
      <c r="CZ19" s="20"/>
      <c r="DA19"/>
      <c r="DB19" s="20"/>
      <c r="DC19"/>
      <c r="DD19" s="20"/>
      <c r="DE19"/>
      <c r="DF19" s="20"/>
      <c r="DG19"/>
      <c r="DH19" s="20"/>
      <c r="DI19"/>
      <c r="DJ19" s="20"/>
      <c r="DK19"/>
      <c r="DL19" s="20"/>
      <c r="DM19"/>
      <c r="DN19" s="20"/>
      <c r="DO19"/>
      <c r="DP19" s="20"/>
      <c r="DQ19"/>
      <c r="DR19" s="20"/>
      <c r="DS19"/>
      <c r="DT19" s="20"/>
      <c r="DU19"/>
      <c r="DV19" s="20"/>
      <c r="DW19"/>
      <c r="DX19" s="20"/>
      <c r="DY19"/>
      <c r="DZ19" s="20"/>
      <c r="EA19"/>
      <c r="EB19" s="20"/>
      <c r="EC19"/>
      <c r="ED19" s="20"/>
      <c r="EE19"/>
      <c r="EF19" s="20"/>
      <c r="EG19"/>
      <c r="EH19" s="20"/>
      <c r="EI19"/>
      <c r="EJ19" s="20"/>
      <c r="EK19"/>
      <c r="EL19" s="20"/>
      <c r="EM19"/>
      <c r="EN19" s="20"/>
      <c r="EO19"/>
      <c r="EP19" s="20"/>
      <c r="EQ19"/>
      <c r="ER19" s="20"/>
      <c r="ES19"/>
      <c r="ET19" s="20"/>
      <c r="EU19"/>
      <c r="EV19" s="20"/>
      <c r="EW19"/>
      <c r="EX19" s="20"/>
      <c r="EY19"/>
      <c r="EZ19" s="20"/>
      <c r="FA19"/>
      <c r="FB19" s="20"/>
      <c r="FC19"/>
      <c r="FD19" s="20"/>
      <c r="FE19"/>
      <c r="FF19" s="20"/>
      <c r="FG19"/>
      <c r="FH19" s="20"/>
      <c r="FI19"/>
      <c r="FJ19" s="20"/>
      <c r="FK19"/>
      <c r="FL19" s="20"/>
      <c r="FM19"/>
      <c r="FN19" s="20"/>
      <c r="FO19"/>
      <c r="FP19" s="20"/>
      <c r="FQ19"/>
      <c r="FR19" s="20"/>
      <c r="FS19"/>
      <c r="FT19" s="20"/>
      <c r="FU19"/>
      <c r="FV19" s="20"/>
      <c r="FW19"/>
      <c r="FX19" s="20"/>
      <c r="FY19"/>
      <c r="FZ19" s="20"/>
      <c r="GA19"/>
      <c r="GB19" s="20"/>
      <c r="GC19"/>
      <c r="GD19" s="20"/>
      <c r="GE19"/>
      <c r="GF19" s="20"/>
      <c r="GG19"/>
      <c r="GH19" s="20"/>
      <c r="GI19"/>
      <c r="GJ19" s="20"/>
      <c r="GK19"/>
      <c r="GL19" s="20"/>
      <c r="GM19"/>
      <c r="GN19" s="20"/>
      <c r="GO19"/>
      <c r="GP19" s="20"/>
      <c r="GQ19"/>
      <c r="GR19" s="20"/>
      <c r="GS19"/>
      <c r="GT19" s="20"/>
      <c r="GU19"/>
      <c r="GV19" s="20"/>
      <c r="GW19"/>
      <c r="GX19" s="20"/>
      <c r="GY19"/>
      <c r="GZ19" s="20"/>
      <c r="HA19"/>
      <c r="HB19" s="20"/>
      <c r="HC19"/>
      <c r="HD19" s="20"/>
      <c r="HE19"/>
      <c r="HF19" s="20"/>
      <c r="HG19"/>
      <c r="HH19" s="20"/>
      <c r="HI19"/>
      <c r="HJ19" s="20"/>
      <c r="HK19"/>
      <c r="HL19" s="20"/>
      <c r="HM19"/>
      <c r="HN19" s="20"/>
      <c r="HO19"/>
      <c r="HP19" s="20"/>
      <c r="HQ19"/>
      <c r="HR19" s="20"/>
      <c r="HS19"/>
      <c r="HT19" s="20"/>
      <c r="HU19"/>
      <c r="HV19" s="20"/>
      <c r="HW19"/>
      <c r="HX19" s="20"/>
      <c r="HY19"/>
      <c r="HZ19" s="20"/>
      <c r="IA19"/>
      <c r="IB19" s="20"/>
      <c r="IC19"/>
      <c r="ID19" s="20"/>
      <c r="IE19"/>
      <c r="IF19" s="20"/>
      <c r="IG19"/>
      <c r="IH19" s="20"/>
      <c r="II19"/>
      <c r="IJ19" s="20"/>
      <c r="IK19"/>
      <c r="IL19" s="20"/>
      <c r="IM19"/>
      <c r="IN19" s="20"/>
      <c r="IO19"/>
      <c r="IP19" s="20"/>
      <c r="IQ19"/>
      <c r="IR19" s="20"/>
      <c r="IS19"/>
      <c r="IT19" s="20"/>
      <c r="IU19"/>
      <c r="IV19" s="20"/>
      <c r="IW19"/>
      <c r="IX19" s="20"/>
      <c r="IY19"/>
      <c r="IZ19" s="20"/>
      <c r="JA19"/>
      <c r="JB19" s="20"/>
      <c r="JC19"/>
      <c r="JD19" s="20"/>
      <c r="JE19"/>
      <c r="JF19" s="20"/>
      <c r="JG19"/>
      <c r="JH19" s="20"/>
      <c r="JI19"/>
      <c r="JJ19" s="20"/>
      <c r="JK19"/>
      <c r="JL19" s="20"/>
      <c r="JM19"/>
      <c r="JN19" s="20"/>
      <c r="JO19"/>
      <c r="JP19" s="20"/>
      <c r="JQ19"/>
      <c r="JR19" s="20"/>
      <c r="JS19"/>
      <c r="JT19" s="20"/>
      <c r="JU19"/>
      <c r="JV19" s="20"/>
      <c r="JW19"/>
      <c r="JX19" s="20"/>
      <c r="JY19"/>
      <c r="JZ19" s="20"/>
      <c r="KA19"/>
      <c r="KB19" s="20"/>
      <c r="KC19"/>
      <c r="KD19" s="20"/>
      <c r="KE19"/>
      <c r="KF19" s="20"/>
      <c r="KG19"/>
      <c r="KH19" s="20"/>
      <c r="KI19"/>
      <c r="KJ19" s="20"/>
      <c r="KK19"/>
      <c r="KL19" s="20"/>
      <c r="KM19"/>
      <c r="KN19" s="20"/>
      <c r="KO19"/>
      <c r="KP19" s="20"/>
      <c r="KQ19"/>
      <c r="KR19" s="20"/>
      <c r="KS19"/>
      <c r="KT19" s="20"/>
      <c r="KU19"/>
      <c r="KV19" s="20"/>
      <c r="KW19"/>
      <c r="KX19" s="20"/>
      <c r="KY19"/>
      <c r="KZ19" s="20"/>
      <c r="LA19"/>
      <c r="LB19" s="20"/>
      <c r="LC19"/>
      <c r="LD19" s="20"/>
      <c r="LE19"/>
      <c r="LF19" s="20"/>
      <c r="LG19"/>
      <c r="LH19" s="20"/>
      <c r="LI19"/>
      <c r="LJ19" s="20"/>
      <c r="LK19"/>
      <c r="LL19" s="20"/>
      <c r="LM19"/>
      <c r="LN19" s="20"/>
      <c r="LO19"/>
      <c r="LP19" s="20"/>
      <c r="LQ19"/>
      <c r="LR19" s="20"/>
      <c r="LS19"/>
      <c r="LT19" s="20"/>
      <c r="LU19"/>
      <c r="LV19" s="20"/>
      <c r="LW19"/>
      <c r="LX19" s="20"/>
      <c r="LY19"/>
      <c r="LZ19" s="20"/>
      <c r="MA19"/>
      <c r="MB19" s="20"/>
      <c r="MC19"/>
      <c r="MD19" s="20"/>
      <c r="ME19"/>
      <c r="MF19" s="20"/>
      <c r="MG19"/>
      <c r="MH19" s="20"/>
      <c r="MI19"/>
      <c r="MJ19" s="20"/>
      <c r="MK19"/>
      <c r="ML19" s="20"/>
      <c r="MM19"/>
      <c r="MN19" s="20"/>
      <c r="MO19"/>
      <c r="MP19" s="20"/>
      <c r="MQ19"/>
      <c r="MR19" s="20"/>
      <c r="MS19"/>
      <c r="MT19" s="20"/>
      <c r="MU19"/>
      <c r="MV19" s="20"/>
      <c r="MW19"/>
      <c r="MX19" s="20"/>
      <c r="MY19"/>
      <c r="MZ19" s="20"/>
      <c r="NA19"/>
      <c r="NB19" s="20"/>
      <c r="NC19"/>
      <c r="ND19" s="20"/>
      <c r="NE19"/>
      <c r="NF19" s="20"/>
      <c r="NG19"/>
      <c r="NH19" s="20"/>
      <c r="NI19"/>
      <c r="NJ19" s="20"/>
      <c r="NK19"/>
      <c r="NL19" s="20"/>
      <c r="NM19"/>
      <c r="NN19" s="20"/>
      <c r="NO19"/>
      <c r="NP19" s="20"/>
      <c r="NQ19"/>
      <c r="NR19" s="20"/>
      <c r="NS19"/>
      <c r="NT19" s="20"/>
      <c r="NU19"/>
      <c r="NV19" s="20"/>
      <c r="NW19"/>
      <c r="NX19" s="20"/>
      <c r="NY19"/>
      <c r="NZ19" s="20"/>
      <c r="OA19"/>
      <c r="OB19" s="20"/>
      <c r="OC19"/>
      <c r="OD19" s="20"/>
      <c r="OE19"/>
      <c r="OF19" s="20"/>
      <c r="OG19"/>
      <c r="OH19" s="20"/>
      <c r="OI19"/>
      <c r="OJ19" s="20"/>
      <c r="OK19"/>
      <c r="OL19" s="20"/>
      <c r="OM19"/>
      <c r="ON19" s="20"/>
      <c r="OO19"/>
      <c r="OP19" s="20"/>
      <c r="OQ19"/>
      <c r="OR19" s="20"/>
      <c r="OS19"/>
      <c r="OT19" s="20"/>
      <c r="OU19"/>
      <c r="OV19" s="20"/>
      <c r="OW19"/>
      <c r="OX19" s="20"/>
      <c r="OY19"/>
      <c r="OZ19" s="20"/>
      <c r="PA19"/>
      <c r="PB19" s="20"/>
      <c r="PC19"/>
      <c r="PD19" s="20"/>
      <c r="PE19"/>
      <c r="PF19" s="20"/>
      <c r="PG19"/>
      <c r="PH19" s="20"/>
      <c r="PI19"/>
      <c r="PJ19" s="20"/>
      <c r="PK19"/>
      <c r="PL19" s="20"/>
      <c r="PM19"/>
      <c r="PN19" s="20"/>
      <c r="PO19"/>
      <c r="PP19" s="20"/>
      <c r="PQ19"/>
      <c r="PR19" s="20"/>
      <c r="PS19"/>
      <c r="PT19" s="20"/>
      <c r="PU19"/>
      <c r="PV19" s="20"/>
      <c r="PW19"/>
      <c r="PX19" s="20"/>
      <c r="PY19"/>
      <c r="PZ19" s="20"/>
      <c r="QA19"/>
      <c r="QB19" s="20"/>
      <c r="QC19"/>
      <c r="QD19" s="20"/>
      <c r="QE19"/>
      <c r="QF19" s="20"/>
      <c r="QG19"/>
      <c r="QH19" s="20"/>
      <c r="QI19"/>
      <c r="QJ19" s="20"/>
      <c r="QK19"/>
      <c r="QL19" s="20"/>
      <c r="QM19"/>
      <c r="QN19" s="20"/>
      <c r="QO19"/>
      <c r="QP19" s="20"/>
      <c r="QQ19"/>
      <c r="QR19" s="20"/>
      <c r="QS19"/>
      <c r="QT19" s="20"/>
      <c r="QU19"/>
      <c r="QV19" s="20"/>
      <c r="QW19"/>
      <c r="QX19" s="20"/>
      <c r="QY19"/>
      <c r="QZ19" s="20"/>
      <c r="RA19"/>
      <c r="RB19" s="20"/>
      <c r="RC19"/>
      <c r="RD19" s="20"/>
      <c r="RE19"/>
      <c r="RF19" s="20"/>
      <c r="RG19"/>
      <c r="RH19" s="20"/>
      <c r="RI19"/>
      <c r="RJ19" s="20"/>
      <c r="RK19"/>
      <c r="RL19" s="20"/>
      <c r="RM19"/>
      <c r="RN19" s="20"/>
      <c r="RO19"/>
      <c r="RP19" s="20"/>
      <c r="RQ19"/>
      <c r="RR19" s="20"/>
      <c r="RS19"/>
      <c r="RT19" s="20"/>
      <c r="RU19"/>
      <c r="RV19" s="20"/>
      <c r="RW19"/>
      <c r="RX19" s="20"/>
      <c r="RY19"/>
      <c r="RZ19" s="20"/>
      <c r="SA19"/>
      <c r="SB19" s="20"/>
      <c r="SC19"/>
      <c r="SD19" s="20"/>
      <c r="SE19"/>
      <c r="SF19" s="20"/>
      <c r="SG19"/>
      <c r="SH19" s="20"/>
      <c r="SI19"/>
      <c r="SJ19" s="20"/>
      <c r="SK19"/>
      <c r="SL19" s="20"/>
      <c r="SM19"/>
      <c r="SN19" s="20"/>
      <c r="SO19"/>
      <c r="SP19" s="20"/>
      <c r="SQ19"/>
      <c r="SR19" s="20"/>
      <c r="SS19"/>
      <c r="ST19" s="20"/>
      <c r="SU19"/>
      <c r="SV19" s="20"/>
      <c r="SW19"/>
      <c r="SX19" s="20"/>
      <c r="SY19"/>
      <c r="SZ19" s="20"/>
      <c r="TA19"/>
      <c r="TB19" s="20"/>
      <c r="TC19"/>
      <c r="TD19" s="20"/>
      <c r="TE19"/>
      <c r="TF19" s="20"/>
      <c r="TG19"/>
      <c r="TH19" s="20"/>
      <c r="TI19"/>
      <c r="TJ19" s="20"/>
      <c r="TK19"/>
      <c r="TL19" s="20"/>
      <c r="TM19"/>
      <c r="TN19" s="20"/>
      <c r="TO19"/>
      <c r="TP19" s="20"/>
      <c r="TQ19"/>
      <c r="TR19" s="20"/>
      <c r="TS19"/>
      <c r="TT19" s="20"/>
      <c r="TU19"/>
      <c r="TV19" s="20"/>
      <c r="TW19"/>
      <c r="TX19" s="20"/>
      <c r="TY19"/>
      <c r="TZ19" s="20"/>
      <c r="UA19"/>
      <c r="UB19" s="20"/>
      <c r="UC19"/>
      <c r="UD19" s="20"/>
      <c r="UE19"/>
      <c r="UF19" s="20"/>
      <c r="UG19"/>
      <c r="UH19" s="20"/>
      <c r="UI19"/>
      <c r="UJ19" s="20"/>
      <c r="UK19"/>
      <c r="UL19" s="20"/>
      <c r="UM19"/>
      <c r="UN19" s="20"/>
      <c r="UO19"/>
      <c r="UP19" s="20"/>
      <c r="UQ19"/>
      <c r="UR19" s="20"/>
      <c r="US19"/>
      <c r="UT19" s="20"/>
      <c r="UU19"/>
      <c r="UV19" s="20"/>
      <c r="UW19"/>
      <c r="UX19" s="20"/>
      <c r="UY19"/>
      <c r="UZ19" s="20"/>
      <c r="VA19"/>
      <c r="VB19" s="20"/>
      <c r="VC19"/>
      <c r="VD19" s="20"/>
      <c r="VE19"/>
      <c r="VF19" s="20"/>
      <c r="VG19"/>
      <c r="VH19" s="20"/>
      <c r="VI19"/>
      <c r="VJ19" s="20"/>
      <c r="VK19"/>
      <c r="VL19" s="20"/>
      <c r="VM19"/>
      <c r="VN19" s="20"/>
      <c r="VO19"/>
      <c r="VP19" s="20"/>
      <c r="VQ19"/>
      <c r="VR19" s="20"/>
      <c r="VS19"/>
      <c r="VT19" s="20"/>
      <c r="VU19"/>
      <c r="VV19" s="20"/>
      <c r="VW19"/>
      <c r="VX19" s="20"/>
      <c r="VY19"/>
      <c r="VZ19" s="20"/>
      <c r="WA19"/>
      <c r="WB19" s="20"/>
      <c r="WC19"/>
      <c r="WD19" s="20"/>
      <c r="WE19"/>
      <c r="WF19" s="20"/>
      <c r="WG19"/>
      <c r="WH19" s="20"/>
      <c r="WI19"/>
      <c r="WJ19" s="20"/>
      <c r="WK19"/>
      <c r="WL19" s="20"/>
      <c r="WM19"/>
      <c r="WN19" s="20"/>
      <c r="WO19"/>
      <c r="WP19" s="20"/>
      <c r="WQ19"/>
      <c r="WR19" s="20"/>
      <c r="WS19"/>
      <c r="WT19" s="20"/>
      <c r="WU19"/>
      <c r="WV19" s="20"/>
      <c r="WW19"/>
      <c r="WX19" s="20"/>
      <c r="WY19"/>
      <c r="WZ19" s="20"/>
      <c r="XA19"/>
      <c r="XB19" s="20"/>
      <c r="XC19"/>
      <c r="XD19" s="20"/>
      <c r="XE19"/>
      <c r="XF19" s="20"/>
      <c r="XG19"/>
      <c r="XH19" s="20"/>
      <c r="XI19"/>
      <c r="XJ19" s="20"/>
      <c r="XK19"/>
      <c r="XL19" s="20"/>
      <c r="XM19"/>
      <c r="XN19" s="20"/>
      <c r="XO19"/>
      <c r="XP19" s="20"/>
      <c r="XQ19"/>
      <c r="XR19" s="20"/>
      <c r="XS19"/>
      <c r="XT19" s="20"/>
      <c r="XU19"/>
      <c r="XV19" s="20"/>
      <c r="XW19"/>
      <c r="XX19" s="20"/>
      <c r="XY19"/>
      <c r="XZ19" s="20"/>
      <c r="YA19"/>
      <c r="YB19" s="20"/>
      <c r="YC19"/>
      <c r="YD19" s="20"/>
      <c r="YE19"/>
      <c r="YF19" s="20"/>
      <c r="YG19"/>
      <c r="YH19" s="20"/>
      <c r="YI19"/>
      <c r="YJ19" s="20"/>
      <c r="YK19"/>
      <c r="YL19" s="20"/>
      <c r="YM19"/>
      <c r="YN19" s="20"/>
      <c r="YO19"/>
      <c r="YP19" s="20"/>
      <c r="YQ19"/>
      <c r="YR19" s="20"/>
      <c r="YS19"/>
      <c r="YT19" s="20"/>
      <c r="YU19"/>
      <c r="YV19" s="20"/>
      <c r="YW19"/>
      <c r="YX19" s="20"/>
      <c r="YY19"/>
      <c r="YZ19" s="20"/>
      <c r="ZA19"/>
      <c r="ZB19" s="20"/>
      <c r="ZC19"/>
      <c r="ZD19" s="20"/>
      <c r="ZE19"/>
      <c r="ZF19" s="20"/>
      <c r="ZG19"/>
      <c r="ZH19" s="20"/>
      <c r="ZI19"/>
      <c r="ZJ19" s="20"/>
      <c r="ZK19"/>
      <c r="ZL19" s="20"/>
      <c r="ZM19"/>
      <c r="ZN19" s="20"/>
      <c r="ZO19"/>
      <c r="ZP19" s="20"/>
      <c r="ZQ19"/>
      <c r="ZR19" s="20"/>
      <c r="ZS19"/>
      <c r="ZT19" s="20"/>
      <c r="ZU19"/>
      <c r="ZV19" s="20"/>
      <c r="ZW19"/>
      <c r="ZX19" s="20"/>
      <c r="ZY19"/>
      <c r="ZZ19" s="20"/>
      <c r="AAA19"/>
      <c r="AAB19" s="20"/>
      <c r="AAC19"/>
      <c r="AAD19" s="20"/>
      <c r="AAE19"/>
      <c r="AAF19" s="20"/>
      <c r="AAG19"/>
      <c r="AAH19" s="20"/>
      <c r="AAI19"/>
      <c r="AAJ19" s="20"/>
      <c r="AAK19"/>
      <c r="AAL19" s="20"/>
      <c r="AAM19"/>
      <c r="AAN19" s="20"/>
      <c r="AAO19"/>
      <c r="AAP19" s="20"/>
      <c r="AAQ19"/>
      <c r="AAR19" s="20"/>
      <c r="AAS19"/>
      <c r="AAT19" s="20"/>
      <c r="AAU19"/>
      <c r="AAV19" s="20"/>
      <c r="AAW19"/>
      <c r="AAX19" s="20"/>
      <c r="AAY19"/>
      <c r="AAZ19" s="20"/>
      <c r="ABA19"/>
      <c r="ABB19" s="20"/>
      <c r="ABC19"/>
      <c r="ABD19" s="20"/>
      <c r="ABE19"/>
      <c r="ABF19" s="20"/>
      <c r="ABG19"/>
      <c r="ABH19" s="20"/>
      <c r="ABI19"/>
      <c r="ABJ19" s="20"/>
      <c r="ABK19"/>
      <c r="ABL19" s="20"/>
      <c r="ABM19"/>
      <c r="ABN19" s="20"/>
      <c r="ABO19"/>
      <c r="ABP19" s="20"/>
      <c r="ABQ19"/>
      <c r="ABR19" s="20"/>
      <c r="ABS19"/>
      <c r="ABT19" s="20"/>
      <c r="ABU19"/>
      <c r="ABV19" s="20"/>
      <c r="ABW19"/>
      <c r="ABX19" s="20"/>
      <c r="ABY19"/>
      <c r="ABZ19" s="20"/>
      <c r="ACA19"/>
      <c r="ACB19" s="20"/>
      <c r="ACC19"/>
      <c r="ACD19" s="20"/>
      <c r="ACE19"/>
      <c r="ACF19" s="20"/>
      <c r="ACG19"/>
      <c r="ACH19" s="20"/>
      <c r="ACI19"/>
      <c r="ACJ19" s="20"/>
      <c r="ACK19"/>
      <c r="ACL19" s="20"/>
      <c r="ACM19"/>
      <c r="ACN19" s="20"/>
      <c r="ACO19"/>
      <c r="ACP19" s="20"/>
      <c r="ACQ19"/>
      <c r="ACR19" s="20"/>
      <c r="ACS19"/>
      <c r="ACT19" s="20"/>
      <c r="ACU19"/>
      <c r="ACV19" s="20"/>
      <c r="ACW19"/>
      <c r="ACX19" s="20"/>
      <c r="ACY19"/>
      <c r="ACZ19" s="20"/>
      <c r="ADA19"/>
      <c r="ADB19" s="20"/>
      <c r="ADC19"/>
      <c r="ADD19" s="20"/>
      <c r="ADE19"/>
      <c r="ADF19" s="20"/>
      <c r="ADG19"/>
      <c r="ADH19" s="20"/>
      <c r="ADI19"/>
      <c r="ADJ19" s="20"/>
      <c r="ADK19"/>
      <c r="ADL19" s="20"/>
      <c r="ADM19"/>
      <c r="ADN19" s="20"/>
      <c r="ADO19"/>
      <c r="ADP19" s="20"/>
      <c r="ADQ19"/>
      <c r="ADR19" s="20"/>
      <c r="ADS19"/>
      <c r="ADT19" s="20"/>
      <c r="ADU19"/>
      <c r="ADV19" s="20"/>
      <c r="ADW19"/>
      <c r="ADX19" s="20"/>
      <c r="ADY19"/>
      <c r="ADZ19" s="20"/>
      <c r="AEA19"/>
      <c r="AEB19" s="20"/>
      <c r="AEC19"/>
      <c r="AED19" s="20"/>
      <c r="AEE19"/>
      <c r="AEF19" s="20"/>
      <c r="AEG19"/>
      <c r="AEH19" s="20"/>
      <c r="AEI19"/>
      <c r="AEJ19" s="20"/>
      <c r="AEK19"/>
      <c r="AEL19" s="20"/>
      <c r="AEM19"/>
      <c r="AEN19" s="20"/>
      <c r="AEO19"/>
      <c r="AEP19" s="20"/>
      <c r="AEQ19"/>
      <c r="AER19" s="20"/>
      <c r="AES19"/>
      <c r="AET19" s="20"/>
      <c r="AEU19"/>
      <c r="AEV19" s="20"/>
      <c r="AEW19"/>
      <c r="AEX19" s="20"/>
      <c r="AEY19"/>
      <c r="AEZ19" s="20"/>
      <c r="AFA19"/>
      <c r="AFB19" s="20"/>
      <c r="AFC19"/>
      <c r="AFD19" s="20"/>
      <c r="AFE19"/>
      <c r="AFF19" s="20"/>
      <c r="AFG19"/>
      <c r="AFH19" s="20"/>
      <c r="AFI19"/>
      <c r="AFJ19" s="20"/>
      <c r="AFK19"/>
      <c r="AFL19" s="20"/>
      <c r="AFM19"/>
      <c r="AFN19" s="20"/>
      <c r="AFO19"/>
      <c r="AFP19" s="20"/>
      <c r="AFQ19"/>
      <c r="AFR19" s="20"/>
      <c r="AFS19"/>
      <c r="AFT19" s="20"/>
      <c r="AFU19"/>
      <c r="AFV19" s="20"/>
      <c r="AFW19"/>
      <c r="AFX19" s="20"/>
      <c r="AFY19"/>
      <c r="AFZ19" s="20"/>
      <c r="AGA19"/>
      <c r="AGB19" s="20"/>
      <c r="AGC19"/>
      <c r="AGD19" s="20"/>
      <c r="AGE19"/>
      <c r="AGF19" s="20"/>
      <c r="AGG19"/>
      <c r="AGH19" s="20"/>
      <c r="AGI19"/>
      <c r="AGJ19" s="20"/>
      <c r="AGK19"/>
      <c r="AGL19" s="20"/>
      <c r="AGM19"/>
      <c r="AGN19" s="20"/>
      <c r="AGO19"/>
      <c r="AGP19" s="20"/>
      <c r="AGQ19"/>
      <c r="AGR19" s="20"/>
      <c r="AGS19"/>
      <c r="AGT19" s="20"/>
      <c r="AGU19"/>
      <c r="AGV19" s="20"/>
      <c r="AGW19"/>
      <c r="AGX19" s="20"/>
      <c r="AGY19"/>
      <c r="AGZ19" s="20"/>
      <c r="AHA19"/>
      <c r="AHB19" s="20"/>
      <c r="AHC19"/>
      <c r="AHD19" s="20"/>
      <c r="AHE19"/>
      <c r="AHF19" s="20"/>
      <c r="AHG19"/>
      <c r="AHH19" s="20"/>
      <c r="AHI19"/>
      <c r="AHJ19" s="20"/>
      <c r="AHK19"/>
      <c r="AHL19" s="20"/>
      <c r="AHM19"/>
      <c r="AHN19" s="20"/>
      <c r="AHO19"/>
      <c r="AHP19" s="20"/>
      <c r="AHQ19"/>
      <c r="AHR19" s="20"/>
      <c r="AHS19"/>
      <c r="AHT19" s="20"/>
      <c r="AHU19"/>
      <c r="AHV19" s="20"/>
      <c r="AHW19"/>
      <c r="AHX19" s="20"/>
      <c r="AHY19"/>
      <c r="AHZ19" s="20"/>
      <c r="AIA19"/>
      <c r="AIB19" s="20"/>
      <c r="AIC19"/>
      <c r="AID19" s="20"/>
      <c r="AIE19"/>
      <c r="AIF19" s="20"/>
      <c r="AIG19"/>
      <c r="AIH19" s="20"/>
      <c r="AII19"/>
      <c r="AIJ19" s="20"/>
      <c r="AIK19"/>
      <c r="AIL19" s="20"/>
      <c r="AIM19"/>
      <c r="AIN19" s="20"/>
      <c r="AIO19"/>
      <c r="AIP19" s="20"/>
      <c r="AIQ19"/>
      <c r="AIR19" s="20"/>
      <c r="AIS19"/>
      <c r="AIT19" s="20"/>
      <c r="AIU19"/>
      <c r="AIV19" s="20"/>
      <c r="AIW19"/>
      <c r="AIX19" s="20"/>
      <c r="AIY19"/>
      <c r="AIZ19" s="20"/>
      <c r="AJA19"/>
      <c r="AJB19" s="20"/>
      <c r="AJC19"/>
      <c r="AJD19" s="20"/>
      <c r="AJE19"/>
      <c r="AJF19" s="20"/>
      <c r="AJG19"/>
      <c r="AJH19" s="20"/>
      <c r="AJI19"/>
      <c r="AJJ19" s="20"/>
      <c r="AJK19"/>
      <c r="AJL19" s="20"/>
      <c r="AJM19"/>
      <c r="AJN19" s="20"/>
      <c r="AJO19"/>
      <c r="AJP19" s="20"/>
      <c r="AJQ19"/>
      <c r="AJR19" s="20"/>
      <c r="AJS19"/>
      <c r="AJT19" s="20"/>
      <c r="AJU19"/>
      <c r="AJV19" s="20"/>
      <c r="AJW19"/>
      <c r="AJX19" s="20"/>
      <c r="AJY19"/>
      <c r="AJZ19" s="20"/>
      <c r="AKA19"/>
      <c r="AKB19" s="20"/>
      <c r="AKC19"/>
      <c r="AKD19" s="20"/>
      <c r="AKE19"/>
      <c r="AKF19" s="20"/>
      <c r="AKG19"/>
      <c r="AKH19" s="20"/>
      <c r="AKI19"/>
      <c r="AKJ19" s="20"/>
      <c r="AKK19"/>
      <c r="AKL19" s="20"/>
      <c r="AKM19"/>
      <c r="AKN19" s="20"/>
      <c r="AKO19"/>
      <c r="AKP19" s="20"/>
      <c r="AKQ19"/>
      <c r="AKR19" s="20"/>
      <c r="AKS19"/>
      <c r="AKT19" s="20"/>
      <c r="AKU19"/>
      <c r="AKV19" s="20"/>
      <c r="AKW19"/>
      <c r="AKX19" s="20"/>
      <c r="AKY19"/>
      <c r="AKZ19" s="20"/>
      <c r="ALA19"/>
      <c r="ALB19" s="20"/>
      <c r="ALC19"/>
      <c r="ALD19" s="20"/>
      <c r="ALE19"/>
      <c r="ALF19" s="20"/>
      <c r="ALG19"/>
      <c r="ALH19" s="20"/>
      <c r="ALI19"/>
      <c r="ALJ19" s="20"/>
      <c r="ALK19"/>
      <c r="ALL19" s="20"/>
      <c r="ALM19"/>
      <c r="ALN19" s="20"/>
      <c r="ALO19"/>
      <c r="ALP19" s="20"/>
      <c r="ALQ19"/>
      <c r="ALR19" s="20"/>
      <c r="ALS19"/>
      <c r="ALT19" s="20"/>
      <c r="ALU19"/>
      <c r="ALV19" s="20"/>
      <c r="ALW19"/>
      <c r="ALX19" s="20"/>
      <c r="ALY19"/>
      <c r="ALZ19" s="20"/>
      <c r="AMA19"/>
      <c r="AMB19" s="20"/>
      <c r="AMC19"/>
      <c r="AMD19" s="20"/>
      <c r="AME19"/>
      <c r="AMF19" s="20"/>
      <c r="AMG19"/>
      <c r="AMH19" s="20"/>
      <c r="AMI19"/>
      <c r="AMJ19" s="20"/>
      <c r="AMK19"/>
      <c r="AML19" s="20"/>
      <c r="AMM19"/>
      <c r="AMN19" s="20"/>
      <c r="AMO19"/>
      <c r="AMP19" s="20"/>
      <c r="AMQ19"/>
      <c r="AMR19" s="20"/>
      <c r="AMS19"/>
      <c r="AMT19" s="20"/>
      <c r="AMU19"/>
      <c r="AMV19" s="20"/>
      <c r="AMW19"/>
      <c r="AMX19" s="20"/>
      <c r="AMY19"/>
      <c r="AMZ19" s="20"/>
      <c r="ANA19"/>
      <c r="ANB19" s="20"/>
      <c r="ANC19"/>
      <c r="AND19" s="20"/>
      <c r="ANE19"/>
      <c r="ANF19" s="20"/>
      <c r="ANG19"/>
      <c r="ANH19" s="20"/>
      <c r="ANI19"/>
      <c r="ANJ19" s="20"/>
      <c r="ANK19"/>
      <c r="ANL19" s="20"/>
      <c r="ANM19"/>
      <c r="ANN19" s="20"/>
      <c r="ANO19"/>
      <c r="ANP19" s="20"/>
      <c r="ANQ19"/>
      <c r="ANR19" s="20"/>
      <c r="ANS19"/>
      <c r="ANT19" s="20"/>
      <c r="ANU19"/>
      <c r="ANV19" s="20"/>
      <c r="ANW19"/>
      <c r="ANX19" s="20"/>
      <c r="ANY19"/>
      <c r="ANZ19" s="20"/>
      <c r="AOA19"/>
      <c r="AOB19" s="20"/>
      <c r="AOC19"/>
      <c r="AOD19" s="20"/>
      <c r="AOE19"/>
      <c r="AOF19" s="20"/>
      <c r="AOG19"/>
      <c r="AOH19" s="20"/>
      <c r="AOI19"/>
      <c r="AOJ19" s="20"/>
      <c r="AOK19"/>
      <c r="AOL19" s="20"/>
      <c r="AOM19"/>
      <c r="AON19" s="20"/>
      <c r="AOO19"/>
      <c r="AOP19" s="20"/>
      <c r="AOQ19"/>
      <c r="AOR19" s="20"/>
      <c r="AOS19"/>
      <c r="AOT19" s="20"/>
      <c r="AOU19"/>
      <c r="AOV19" s="20"/>
      <c r="AOW19"/>
      <c r="AOX19" s="20"/>
      <c r="AOY19"/>
      <c r="AOZ19" s="20"/>
      <c r="APA19"/>
      <c r="APB19" s="20"/>
      <c r="APC19"/>
      <c r="APD19" s="20"/>
      <c r="APE19"/>
      <c r="APF19" s="20"/>
      <c r="APG19"/>
      <c r="APH19" s="20"/>
      <c r="API19"/>
      <c r="APJ19" s="20"/>
      <c r="APK19"/>
      <c r="APL19" s="20"/>
      <c r="APM19"/>
      <c r="APN19" s="20"/>
      <c r="APO19"/>
      <c r="APP19" s="20"/>
      <c r="APQ19"/>
      <c r="APR19" s="20"/>
      <c r="APS19"/>
      <c r="APT19" s="20"/>
      <c r="APU19"/>
      <c r="APV19" s="20"/>
      <c r="APW19"/>
      <c r="APX19" s="20"/>
      <c r="APY19"/>
      <c r="APZ19" s="20"/>
      <c r="AQA19"/>
      <c r="AQB19" s="20"/>
      <c r="AQC19"/>
      <c r="AQD19" s="20"/>
      <c r="AQE19"/>
      <c r="AQF19" s="20"/>
      <c r="AQG19"/>
      <c r="AQH19" s="20"/>
      <c r="AQI19"/>
      <c r="AQJ19" s="20"/>
      <c r="AQK19"/>
      <c r="AQL19" s="20"/>
      <c r="AQM19"/>
      <c r="AQN19" s="20"/>
      <c r="AQO19"/>
      <c r="AQP19" s="20"/>
      <c r="AQQ19"/>
      <c r="AQR19" s="20"/>
      <c r="AQS19"/>
      <c r="AQT19" s="20"/>
      <c r="AQU19"/>
      <c r="AQV19" s="20"/>
      <c r="AQW19"/>
      <c r="AQX19" s="20"/>
      <c r="AQY19"/>
      <c r="AQZ19" s="20"/>
      <c r="ARA19"/>
      <c r="ARB19" s="20"/>
      <c r="ARC19"/>
      <c r="ARD19" s="20"/>
      <c r="ARE19"/>
      <c r="ARF19" s="20"/>
      <c r="ARG19"/>
      <c r="ARH19" s="20"/>
      <c r="ARI19"/>
      <c r="ARJ19" s="20"/>
      <c r="ARK19"/>
      <c r="ARL19" s="20"/>
      <c r="ARM19"/>
      <c r="ARN19" s="20"/>
      <c r="ARO19"/>
      <c r="ARP19" s="20"/>
      <c r="ARQ19"/>
      <c r="ARR19" s="20"/>
      <c r="ARS19"/>
      <c r="ART19" s="20"/>
      <c r="ARU19"/>
      <c r="ARV19" s="20"/>
      <c r="ARW19"/>
      <c r="ARX19" s="20"/>
      <c r="ARY19"/>
      <c r="ARZ19" s="20"/>
      <c r="ASA19"/>
      <c r="ASB19" s="20"/>
      <c r="ASC19"/>
      <c r="ASD19" s="20"/>
      <c r="ASE19"/>
      <c r="ASF19" s="20"/>
      <c r="ASG19"/>
      <c r="ASH19" s="20"/>
      <c r="ASI19"/>
      <c r="ASJ19" s="20"/>
      <c r="ASK19"/>
      <c r="ASL19" s="20"/>
      <c r="ASM19"/>
      <c r="ASN19" s="20"/>
      <c r="ASO19"/>
      <c r="ASP19" s="20"/>
      <c r="ASQ19"/>
      <c r="ASR19" s="20"/>
      <c r="ASS19"/>
      <c r="AST19" s="20"/>
      <c r="ASU19"/>
      <c r="ASV19" s="20"/>
      <c r="ASW19"/>
      <c r="ASX19" s="20"/>
      <c r="ASY19"/>
      <c r="ASZ19" s="20"/>
      <c r="ATA19"/>
      <c r="ATB19" s="20"/>
      <c r="ATC19"/>
      <c r="ATD19" s="20"/>
      <c r="ATE19"/>
      <c r="ATF19" s="20"/>
      <c r="ATG19"/>
      <c r="ATH19" s="20"/>
      <c r="ATI19"/>
      <c r="ATJ19" s="20"/>
      <c r="ATK19"/>
      <c r="ATL19" s="20"/>
      <c r="ATM19"/>
      <c r="ATN19" s="20"/>
      <c r="ATO19"/>
      <c r="ATP19" s="20"/>
      <c r="ATQ19"/>
      <c r="ATR19" s="20"/>
      <c r="ATS19"/>
      <c r="ATT19" s="20"/>
      <c r="ATU19"/>
      <c r="ATV19" s="20"/>
      <c r="ATW19"/>
      <c r="ATX19" s="20"/>
      <c r="ATY19"/>
      <c r="ATZ19" s="20"/>
      <c r="AUA19"/>
      <c r="AUB19" s="20"/>
      <c r="AUC19"/>
      <c r="AUD19" s="20"/>
      <c r="AUE19"/>
      <c r="AUF19" s="20"/>
      <c r="AUG19"/>
      <c r="AUH19" s="20"/>
      <c r="AUI19"/>
      <c r="AUJ19" s="20"/>
      <c r="AUK19"/>
      <c r="AUL19" s="20"/>
      <c r="AUM19"/>
      <c r="AUN19" s="20"/>
      <c r="AUO19"/>
      <c r="AUP19" s="20"/>
      <c r="AUQ19"/>
      <c r="AUR19" s="20"/>
      <c r="AUS19"/>
      <c r="AUT19" s="20"/>
      <c r="AUU19"/>
      <c r="AUV19" s="20"/>
      <c r="AUW19"/>
      <c r="AUX19" s="20"/>
      <c r="AUY19"/>
      <c r="AUZ19" s="20"/>
      <c r="AVA19"/>
      <c r="AVB19" s="20"/>
      <c r="AVC19"/>
      <c r="AVD19" s="20"/>
      <c r="AVE19"/>
      <c r="AVF19" s="20"/>
      <c r="AVG19"/>
      <c r="AVH19" s="20"/>
      <c r="AVI19"/>
      <c r="AVJ19" s="20"/>
      <c r="AVK19"/>
      <c r="AVL19" s="20"/>
      <c r="AVM19"/>
      <c r="AVN19" s="20"/>
      <c r="AVO19"/>
      <c r="AVP19" s="20"/>
      <c r="AVQ19"/>
      <c r="AVR19" s="20"/>
      <c r="AVS19"/>
      <c r="AVT19" s="20"/>
      <c r="AVU19"/>
      <c r="AVV19" s="20"/>
      <c r="AVW19"/>
      <c r="AVX19" s="20"/>
      <c r="AVY19"/>
      <c r="AVZ19" s="20"/>
      <c r="AWA19"/>
      <c r="AWB19" s="20"/>
      <c r="AWC19"/>
      <c r="AWD19" s="20"/>
      <c r="AWE19"/>
      <c r="AWF19" s="20"/>
      <c r="AWG19"/>
      <c r="AWH19" s="20"/>
      <c r="AWI19"/>
      <c r="AWJ19" s="20"/>
      <c r="AWK19"/>
      <c r="AWL19" s="20"/>
      <c r="AWM19"/>
      <c r="AWN19" s="20"/>
      <c r="AWO19"/>
      <c r="AWP19" s="20"/>
      <c r="AWQ19"/>
      <c r="AWR19" s="20"/>
      <c r="AWS19"/>
      <c r="AWT19" s="20"/>
      <c r="AWU19"/>
      <c r="AWV19" s="20"/>
      <c r="AWW19"/>
      <c r="AWX19" s="20"/>
      <c r="AWY19"/>
      <c r="AWZ19" s="20"/>
      <c r="AXA19"/>
      <c r="AXB19" s="20"/>
      <c r="AXC19"/>
      <c r="AXD19" s="20"/>
      <c r="AXE19"/>
      <c r="AXF19" s="20"/>
      <c r="AXG19"/>
      <c r="AXH19" s="20"/>
      <c r="AXI19"/>
      <c r="AXJ19" s="20"/>
      <c r="AXK19"/>
      <c r="AXL19" s="20"/>
      <c r="AXM19"/>
      <c r="AXN19" s="20"/>
      <c r="AXO19"/>
      <c r="AXP19" s="20"/>
      <c r="AXQ19"/>
      <c r="AXR19" s="20"/>
      <c r="AXS19"/>
      <c r="AXT19" s="20"/>
      <c r="AXU19"/>
      <c r="AXV19" s="20"/>
      <c r="AXW19"/>
      <c r="AXX19" s="20"/>
      <c r="AXY19"/>
      <c r="AXZ19" s="20"/>
      <c r="AYA19"/>
      <c r="AYB19" s="20"/>
      <c r="AYC19"/>
      <c r="AYD19" s="20"/>
      <c r="AYE19"/>
      <c r="AYF19" s="20"/>
      <c r="AYG19"/>
      <c r="AYH19" s="20"/>
      <c r="AYI19"/>
      <c r="AYJ19" s="20"/>
      <c r="AYK19"/>
      <c r="AYL19" s="20"/>
      <c r="AYM19"/>
      <c r="AYN19" s="20"/>
      <c r="AYO19"/>
      <c r="AYP19" s="20"/>
      <c r="AYQ19"/>
      <c r="AYR19" s="20"/>
      <c r="AYS19"/>
      <c r="AYT19" s="20"/>
      <c r="AYU19"/>
      <c r="AYV19" s="20"/>
      <c r="AYW19"/>
      <c r="AYX19" s="20"/>
      <c r="AYY19"/>
      <c r="AYZ19" s="20"/>
      <c r="AZA19"/>
      <c r="AZB19" s="20"/>
      <c r="AZC19"/>
      <c r="AZD19" s="20"/>
      <c r="AZE19"/>
      <c r="AZF19" s="20"/>
      <c r="AZG19"/>
      <c r="AZH19" s="20"/>
      <c r="AZI19"/>
      <c r="AZJ19" s="20"/>
      <c r="AZK19"/>
      <c r="AZL19" s="20"/>
      <c r="AZM19"/>
      <c r="AZN19" s="20"/>
      <c r="AZO19"/>
      <c r="AZP19" s="20"/>
      <c r="AZQ19"/>
      <c r="AZR19" s="20"/>
      <c r="AZS19"/>
      <c r="AZT19" s="20"/>
      <c r="AZU19"/>
      <c r="AZV19" s="20"/>
      <c r="AZW19"/>
      <c r="AZX19" s="20"/>
      <c r="AZY19"/>
      <c r="AZZ19" s="20"/>
      <c r="BAA19"/>
      <c r="BAB19" s="20"/>
      <c r="BAC19"/>
      <c r="BAD19" s="20"/>
      <c r="BAE19"/>
      <c r="BAF19" s="20"/>
      <c r="BAG19"/>
      <c r="BAH19" s="20"/>
      <c r="BAI19"/>
      <c r="BAJ19" s="20"/>
      <c r="BAK19"/>
      <c r="BAL19" s="20"/>
      <c r="BAM19"/>
      <c r="BAN19" s="20"/>
      <c r="BAO19"/>
      <c r="BAP19" s="20"/>
      <c r="BAQ19"/>
      <c r="BAR19" s="20"/>
      <c r="BAS19"/>
      <c r="BAT19" s="20"/>
      <c r="BAU19"/>
      <c r="BAV19" s="20"/>
      <c r="BAW19"/>
      <c r="BAX19" s="20"/>
      <c r="BAY19"/>
      <c r="BAZ19" s="20"/>
      <c r="BBA19"/>
      <c r="BBB19" s="20"/>
      <c r="BBC19"/>
      <c r="BBD19" s="20"/>
      <c r="BBE19"/>
      <c r="BBF19" s="20"/>
      <c r="BBG19"/>
      <c r="BBH19" s="20"/>
      <c r="BBI19"/>
      <c r="BBJ19" s="20"/>
      <c r="BBK19"/>
      <c r="BBL19" s="20"/>
      <c r="BBM19"/>
      <c r="BBN19" s="20"/>
      <c r="BBO19"/>
      <c r="BBP19" s="20"/>
      <c r="BBQ19"/>
      <c r="BBR19" s="20"/>
      <c r="BBS19"/>
      <c r="BBT19" s="20"/>
      <c r="BBU19"/>
      <c r="BBV19" s="20"/>
      <c r="BBW19"/>
      <c r="BBX19" s="20"/>
      <c r="BBY19"/>
      <c r="BBZ19" s="20"/>
      <c r="BCA19"/>
      <c r="BCB19" s="20"/>
      <c r="BCC19"/>
      <c r="BCD19" s="20"/>
      <c r="BCE19"/>
      <c r="BCF19" s="20"/>
      <c r="BCG19"/>
      <c r="BCH19" s="20"/>
      <c r="BCI19"/>
      <c r="BCJ19" s="20"/>
      <c r="BCK19"/>
      <c r="BCL19" s="20"/>
      <c r="BCM19"/>
      <c r="BCN19" s="20"/>
      <c r="BCO19"/>
      <c r="BCP19" s="20"/>
      <c r="BCQ19"/>
      <c r="BCR19" s="20"/>
      <c r="BCS19"/>
      <c r="BCT19" s="20"/>
      <c r="BCU19"/>
      <c r="BCV19" s="20"/>
      <c r="BCW19"/>
      <c r="BCX19" s="20"/>
      <c r="BCY19"/>
      <c r="BCZ19" s="20"/>
      <c r="BDA19"/>
      <c r="BDB19" s="20"/>
      <c r="BDC19"/>
      <c r="BDD19" s="20"/>
      <c r="BDE19"/>
      <c r="BDF19" s="20"/>
      <c r="BDG19"/>
      <c r="BDH19" s="20"/>
      <c r="BDI19"/>
      <c r="BDJ19" s="20"/>
      <c r="BDK19"/>
      <c r="BDL19" s="20"/>
      <c r="BDM19"/>
      <c r="BDN19" s="20"/>
      <c r="BDO19"/>
      <c r="BDP19" s="20"/>
      <c r="BDQ19"/>
      <c r="BDR19" s="20"/>
      <c r="BDS19"/>
      <c r="BDT19" s="20"/>
      <c r="BDU19"/>
      <c r="BDV19" s="20"/>
      <c r="BDW19"/>
      <c r="BDX19" s="20"/>
      <c r="BDY19"/>
      <c r="BDZ19" s="20"/>
      <c r="BEA19"/>
      <c r="BEB19" s="20"/>
      <c r="BEC19"/>
      <c r="BED19" s="20"/>
      <c r="BEE19"/>
      <c r="BEF19" s="20"/>
      <c r="BEG19"/>
      <c r="BEH19" s="20"/>
      <c r="BEI19"/>
      <c r="BEJ19" s="20"/>
      <c r="BEK19"/>
      <c r="BEL19" s="20"/>
      <c r="BEM19"/>
      <c r="BEN19" s="20"/>
      <c r="BEO19"/>
      <c r="BEP19" s="20"/>
      <c r="BEQ19"/>
      <c r="BER19" s="20"/>
      <c r="BES19"/>
      <c r="BET19" s="20"/>
      <c r="BEU19"/>
      <c r="BEV19" s="20"/>
      <c r="BEW19"/>
      <c r="BEX19" s="20"/>
      <c r="BEY19"/>
      <c r="BEZ19" s="20"/>
      <c r="BFA19"/>
      <c r="BFB19" s="20"/>
      <c r="BFC19"/>
      <c r="BFD19" s="20"/>
      <c r="BFE19"/>
      <c r="BFF19" s="20"/>
      <c r="BFG19"/>
      <c r="BFH19" s="20"/>
      <c r="BFI19"/>
      <c r="BFJ19" s="20"/>
      <c r="BFK19"/>
      <c r="BFL19" s="20"/>
      <c r="BFM19"/>
      <c r="BFN19" s="20"/>
      <c r="BFO19"/>
      <c r="BFP19" s="20"/>
      <c r="BFQ19"/>
      <c r="BFR19" s="20"/>
      <c r="BFS19"/>
      <c r="BFT19" s="20"/>
      <c r="BFU19"/>
      <c r="BFV19" s="20"/>
      <c r="BFW19"/>
      <c r="BFX19" s="20"/>
      <c r="BFY19"/>
      <c r="BFZ19" s="20"/>
      <c r="BGA19"/>
      <c r="BGB19" s="20"/>
      <c r="BGC19"/>
      <c r="BGD19" s="20"/>
      <c r="BGE19"/>
      <c r="BGF19" s="20"/>
      <c r="BGG19"/>
      <c r="BGH19" s="20"/>
      <c r="BGI19"/>
      <c r="BGJ19" s="20"/>
      <c r="BGK19"/>
      <c r="BGL19" s="20"/>
      <c r="BGM19"/>
      <c r="BGN19" s="20"/>
      <c r="BGO19"/>
      <c r="BGP19" s="20"/>
      <c r="BGQ19"/>
      <c r="BGR19" s="20"/>
      <c r="BGS19"/>
      <c r="BGT19" s="20"/>
      <c r="BGU19"/>
      <c r="BGV19" s="20"/>
      <c r="BGW19"/>
      <c r="BGX19" s="20"/>
      <c r="BGY19"/>
      <c r="BGZ19" s="20"/>
      <c r="BHA19"/>
      <c r="BHB19" s="20"/>
      <c r="BHC19"/>
      <c r="BHD19" s="20"/>
      <c r="BHE19"/>
      <c r="BHF19" s="20"/>
      <c r="BHG19"/>
      <c r="BHH19" s="20"/>
      <c r="BHI19"/>
      <c r="BHJ19" s="20"/>
      <c r="BHK19"/>
      <c r="BHL19" s="20"/>
      <c r="BHM19"/>
      <c r="BHN19" s="20"/>
      <c r="BHO19"/>
      <c r="BHP19" s="20"/>
      <c r="BHQ19"/>
      <c r="BHR19" s="20"/>
      <c r="BHS19"/>
      <c r="BHT19" s="20"/>
      <c r="BHU19"/>
      <c r="BHV19" s="20"/>
      <c r="BHW19"/>
      <c r="BHX19" s="20"/>
      <c r="BHY19"/>
      <c r="BHZ19" s="20"/>
      <c r="BIA19"/>
      <c r="BIB19" s="20"/>
      <c r="BIC19"/>
      <c r="BID19" s="20"/>
      <c r="BIE19"/>
      <c r="BIF19" s="20"/>
      <c r="BIG19"/>
      <c r="BIH19" s="20"/>
      <c r="BII19"/>
      <c r="BIJ19" s="20"/>
      <c r="BIK19"/>
      <c r="BIL19" s="20"/>
      <c r="BIM19"/>
      <c r="BIN19" s="20"/>
      <c r="BIO19"/>
      <c r="BIP19" s="20"/>
      <c r="BIQ19"/>
      <c r="BIR19" s="20"/>
      <c r="BIS19"/>
      <c r="BIT19" s="20"/>
      <c r="BIU19"/>
      <c r="BIV19" s="20"/>
      <c r="BIW19"/>
      <c r="BIX19" s="20"/>
      <c r="BIY19"/>
      <c r="BIZ19" s="20"/>
      <c r="BJA19"/>
      <c r="BJB19" s="20"/>
      <c r="BJC19"/>
      <c r="BJD19" s="20"/>
      <c r="BJE19"/>
      <c r="BJF19" s="20"/>
      <c r="BJG19"/>
      <c r="BJH19" s="20"/>
      <c r="BJI19"/>
      <c r="BJJ19" s="20"/>
      <c r="BJK19"/>
      <c r="BJL19" s="20"/>
      <c r="BJM19"/>
      <c r="BJN19" s="20"/>
      <c r="BJO19"/>
      <c r="BJP19" s="20"/>
      <c r="BJQ19"/>
      <c r="BJR19" s="20"/>
      <c r="BJS19"/>
      <c r="BJT19" s="20"/>
      <c r="BJU19"/>
      <c r="BJV19" s="20"/>
      <c r="BJW19"/>
      <c r="BJX19" s="20"/>
      <c r="BJY19"/>
      <c r="BJZ19" s="20"/>
      <c r="BKA19"/>
      <c r="BKB19" s="20"/>
      <c r="BKC19"/>
      <c r="BKD19" s="20"/>
      <c r="BKE19"/>
      <c r="BKF19" s="20"/>
      <c r="BKG19"/>
      <c r="BKH19" s="20"/>
      <c r="BKI19"/>
      <c r="BKJ19" s="20"/>
      <c r="BKK19"/>
      <c r="BKL19" s="20"/>
      <c r="BKM19"/>
      <c r="BKN19" s="20"/>
      <c r="BKO19"/>
      <c r="BKP19" s="20"/>
      <c r="BKQ19"/>
      <c r="BKR19" s="20"/>
      <c r="BKS19"/>
      <c r="BKT19" s="20"/>
      <c r="BKU19"/>
      <c r="BKV19" s="20"/>
      <c r="BKW19"/>
      <c r="BKX19" s="20"/>
      <c r="BKY19"/>
      <c r="BKZ19" s="20"/>
      <c r="BLA19"/>
      <c r="BLB19" s="20"/>
      <c r="BLC19"/>
      <c r="BLD19" s="20"/>
      <c r="BLE19"/>
      <c r="BLF19" s="20"/>
      <c r="BLG19"/>
      <c r="BLH19" s="20"/>
      <c r="BLI19"/>
      <c r="BLJ19" s="20"/>
      <c r="BLK19"/>
      <c r="BLL19" s="20"/>
      <c r="BLM19"/>
      <c r="BLN19" s="20"/>
      <c r="BLO19"/>
      <c r="BLP19" s="20"/>
      <c r="BLQ19"/>
      <c r="BLR19" s="20"/>
      <c r="BLS19"/>
      <c r="BLT19" s="20"/>
      <c r="BLU19"/>
      <c r="BLV19" s="20"/>
      <c r="BLW19"/>
      <c r="BLX19" s="20"/>
      <c r="BLY19"/>
      <c r="BLZ19" s="20"/>
      <c r="BMA19"/>
      <c r="BMB19" s="20"/>
      <c r="BMC19"/>
      <c r="BMD19" s="20"/>
      <c r="BME19"/>
      <c r="BMF19" s="20"/>
      <c r="BMG19"/>
      <c r="BMH19" s="20"/>
      <c r="BMI19"/>
      <c r="BMJ19" s="20"/>
      <c r="BMK19"/>
      <c r="BML19" s="20"/>
      <c r="BMM19"/>
      <c r="BMN19" s="20"/>
      <c r="BMO19"/>
      <c r="BMP19" s="20"/>
      <c r="BMQ19"/>
      <c r="BMR19" s="20"/>
      <c r="BMS19"/>
      <c r="BMT19" s="20"/>
      <c r="BMU19"/>
      <c r="BMV19" s="20"/>
      <c r="BMW19"/>
      <c r="BMX19" s="20"/>
      <c r="BMY19"/>
      <c r="BMZ19" s="20"/>
      <c r="BNA19"/>
      <c r="BNB19" s="20"/>
      <c r="BNC19"/>
      <c r="BND19" s="20"/>
      <c r="BNE19"/>
      <c r="BNF19" s="20"/>
      <c r="BNG19"/>
      <c r="BNH19" s="20"/>
      <c r="BNI19"/>
      <c r="BNJ19" s="20"/>
      <c r="BNK19"/>
      <c r="BNL19" s="20"/>
      <c r="BNM19"/>
      <c r="BNN19" s="20"/>
      <c r="BNO19"/>
      <c r="BNP19" s="20"/>
      <c r="BNQ19"/>
      <c r="BNR19" s="20"/>
      <c r="BNS19"/>
      <c r="BNT19" s="20"/>
      <c r="BNU19"/>
      <c r="BNV19" s="20"/>
      <c r="BNW19"/>
      <c r="BNX19" s="20"/>
      <c r="BNY19"/>
      <c r="BNZ19" s="20"/>
      <c r="BOA19"/>
      <c r="BOB19" s="20"/>
      <c r="BOC19"/>
      <c r="BOD19" s="20"/>
      <c r="BOE19"/>
      <c r="BOF19" s="20"/>
      <c r="BOG19"/>
      <c r="BOH19" s="20"/>
      <c r="BOI19"/>
      <c r="BOJ19" s="20"/>
      <c r="BOK19"/>
      <c r="BOL19" s="20"/>
      <c r="BOM19"/>
      <c r="BON19" s="20"/>
      <c r="BOO19"/>
      <c r="BOP19" s="20"/>
      <c r="BOQ19"/>
      <c r="BOR19" s="20"/>
      <c r="BOS19"/>
      <c r="BOT19" s="20"/>
      <c r="BOU19"/>
      <c r="BOV19" s="20"/>
      <c r="BOW19"/>
      <c r="BOX19" s="20"/>
      <c r="BOY19"/>
      <c r="BOZ19" s="20"/>
      <c r="BPA19"/>
      <c r="BPB19" s="20"/>
      <c r="BPC19"/>
      <c r="BPD19" s="20"/>
      <c r="BPE19"/>
      <c r="BPF19" s="20"/>
      <c r="BPG19"/>
      <c r="BPH19" s="20"/>
      <c r="BPI19"/>
      <c r="BPJ19" s="20"/>
      <c r="BPK19"/>
      <c r="BPL19" s="20"/>
      <c r="BPM19"/>
      <c r="BPN19" s="20"/>
      <c r="BPO19"/>
      <c r="BPP19" s="20"/>
      <c r="BPQ19"/>
      <c r="BPR19" s="20"/>
      <c r="BPS19"/>
      <c r="BPT19" s="20"/>
      <c r="BPU19"/>
      <c r="BPV19" s="20"/>
      <c r="BPW19"/>
      <c r="BPX19" s="20"/>
      <c r="BPY19"/>
      <c r="BPZ19" s="20"/>
      <c r="BQA19"/>
      <c r="BQB19" s="20"/>
      <c r="BQC19"/>
      <c r="BQD19" s="20"/>
      <c r="BQE19"/>
      <c r="BQF19" s="20"/>
      <c r="BQG19"/>
      <c r="BQH19" s="20"/>
      <c r="BQI19"/>
      <c r="BQJ19" s="20"/>
      <c r="BQK19"/>
      <c r="BQL19" s="20"/>
      <c r="BQM19"/>
      <c r="BQN19" s="20"/>
      <c r="BQO19"/>
      <c r="BQP19" s="20"/>
      <c r="BQQ19"/>
      <c r="BQR19" s="20"/>
      <c r="BQS19"/>
      <c r="BQT19" s="20"/>
      <c r="BQU19"/>
      <c r="BQV19" s="20"/>
      <c r="BQW19"/>
      <c r="BQX19" s="20"/>
      <c r="BQY19"/>
      <c r="BQZ19" s="20"/>
      <c r="BRA19"/>
      <c r="BRB19" s="20"/>
      <c r="BRC19"/>
      <c r="BRD19" s="20"/>
      <c r="BRE19"/>
      <c r="BRF19" s="20"/>
      <c r="BRG19"/>
      <c r="BRH19" s="20"/>
      <c r="BRI19"/>
      <c r="BRJ19" s="20"/>
      <c r="BRK19"/>
      <c r="BRL19" s="20"/>
      <c r="BRM19"/>
      <c r="BRN19" s="20"/>
      <c r="BRO19"/>
      <c r="BRP19" s="20"/>
      <c r="BRQ19"/>
      <c r="BRR19" s="20"/>
      <c r="BRS19"/>
      <c r="BRT19" s="20"/>
      <c r="BRU19"/>
      <c r="BRV19" s="20"/>
      <c r="BRW19"/>
      <c r="BRX19" s="20"/>
      <c r="BRY19"/>
      <c r="BRZ19" s="20"/>
      <c r="BSA19"/>
      <c r="BSB19" s="20"/>
      <c r="BSC19"/>
      <c r="BSD19" s="20"/>
      <c r="BSE19"/>
      <c r="BSF19" s="20"/>
      <c r="BSG19"/>
      <c r="BSH19" s="20"/>
      <c r="BSI19"/>
      <c r="BSJ19" s="20"/>
      <c r="BSK19"/>
      <c r="BSL19" s="20"/>
      <c r="BSM19"/>
      <c r="BSN19" s="20"/>
      <c r="BSO19"/>
      <c r="BSP19" s="20"/>
      <c r="BSQ19"/>
      <c r="BSR19" s="20"/>
      <c r="BSS19"/>
      <c r="BST19" s="20"/>
      <c r="BSU19"/>
      <c r="BSV19" s="20"/>
      <c r="BSW19"/>
      <c r="BSX19" s="20"/>
      <c r="BSY19"/>
      <c r="BSZ19" s="20"/>
      <c r="BTA19"/>
      <c r="BTB19" s="20"/>
      <c r="BTC19"/>
      <c r="BTD19" s="20"/>
      <c r="BTE19"/>
      <c r="BTF19" s="20"/>
      <c r="BTG19"/>
      <c r="BTH19" s="20"/>
      <c r="BTI19"/>
      <c r="BTJ19" s="20"/>
      <c r="BTK19"/>
      <c r="BTL19" s="20"/>
      <c r="BTM19"/>
      <c r="BTN19" s="20"/>
      <c r="BTO19"/>
      <c r="BTP19" s="20"/>
      <c r="BTQ19"/>
      <c r="BTR19" s="20"/>
      <c r="BTS19"/>
      <c r="BTT19" s="20"/>
      <c r="BTU19"/>
      <c r="BTV19" s="20"/>
      <c r="BTW19"/>
      <c r="BTX19" s="20"/>
      <c r="BTY19"/>
      <c r="BTZ19" s="20"/>
      <c r="BUA19"/>
      <c r="BUB19" s="20"/>
      <c r="BUC19"/>
      <c r="BUD19" s="20"/>
      <c r="BUE19"/>
      <c r="BUF19" s="20"/>
      <c r="BUG19"/>
      <c r="BUH19" s="20"/>
      <c r="BUI19"/>
      <c r="BUJ19" s="20"/>
      <c r="BUK19"/>
      <c r="BUL19" s="20"/>
      <c r="BUM19"/>
      <c r="BUN19" s="20"/>
      <c r="BUO19"/>
      <c r="BUP19" s="20"/>
      <c r="BUQ19"/>
      <c r="BUR19" s="20"/>
      <c r="BUS19"/>
      <c r="BUT19" s="20"/>
      <c r="BUU19"/>
      <c r="BUV19" s="20"/>
      <c r="BUW19"/>
      <c r="BUX19" s="20"/>
      <c r="BUY19"/>
      <c r="BUZ19" s="20"/>
      <c r="BVA19"/>
      <c r="BVB19" s="20"/>
      <c r="BVC19"/>
      <c r="BVD19" s="20"/>
      <c r="BVE19"/>
      <c r="BVF19" s="20"/>
      <c r="BVG19"/>
      <c r="BVH19" s="20"/>
      <c r="BVI19"/>
      <c r="BVJ19" s="20"/>
      <c r="BVK19"/>
      <c r="BVL19" s="20"/>
      <c r="BVM19"/>
      <c r="BVN19" s="20"/>
      <c r="BVO19"/>
      <c r="BVP19" s="20"/>
      <c r="BVQ19"/>
      <c r="BVR19" s="20"/>
      <c r="BVS19"/>
      <c r="BVT19" s="20"/>
      <c r="BVU19"/>
      <c r="BVV19" s="20"/>
      <c r="BVW19"/>
      <c r="BVX19" s="20"/>
      <c r="BVY19"/>
      <c r="BVZ19" s="20"/>
      <c r="BWA19"/>
      <c r="BWB19" s="20"/>
      <c r="BWC19"/>
      <c r="BWD19" s="20"/>
      <c r="BWE19"/>
      <c r="BWF19" s="20"/>
      <c r="BWG19"/>
      <c r="BWH19" s="20"/>
      <c r="BWI19"/>
      <c r="BWJ19" s="20"/>
      <c r="BWK19"/>
      <c r="BWL19" s="20"/>
      <c r="BWM19"/>
      <c r="BWN19" s="20"/>
      <c r="BWO19"/>
      <c r="BWP19" s="20"/>
      <c r="BWQ19"/>
      <c r="BWR19" s="20"/>
      <c r="BWS19"/>
      <c r="BWT19" s="20"/>
      <c r="BWU19"/>
      <c r="BWV19" s="20"/>
      <c r="BWW19"/>
      <c r="BWX19" s="20"/>
      <c r="BWY19"/>
      <c r="BWZ19" s="20"/>
      <c r="BXA19"/>
      <c r="BXB19" s="20"/>
      <c r="BXC19"/>
      <c r="BXD19" s="20"/>
      <c r="BXE19"/>
      <c r="BXF19" s="20"/>
      <c r="BXG19"/>
      <c r="BXH19" s="20"/>
      <c r="BXI19"/>
      <c r="BXJ19" s="20"/>
      <c r="BXK19"/>
      <c r="BXL19" s="20"/>
      <c r="BXM19"/>
      <c r="BXN19" s="20"/>
      <c r="BXO19"/>
      <c r="BXP19" s="20"/>
      <c r="BXQ19"/>
      <c r="BXR19" s="20"/>
      <c r="BXS19"/>
      <c r="BXT19" s="20"/>
      <c r="BXU19"/>
      <c r="BXV19" s="20"/>
      <c r="BXW19"/>
      <c r="BXX19" s="20"/>
      <c r="BXY19"/>
      <c r="BXZ19" s="20"/>
      <c r="BYA19"/>
      <c r="BYB19" s="20"/>
      <c r="BYC19"/>
      <c r="BYD19" s="20"/>
      <c r="BYE19"/>
      <c r="BYF19" s="20"/>
      <c r="BYG19"/>
      <c r="BYH19" s="20"/>
      <c r="BYI19"/>
      <c r="BYJ19" s="20"/>
      <c r="BYK19"/>
      <c r="BYL19" s="20"/>
      <c r="BYM19"/>
      <c r="BYN19" s="20"/>
      <c r="BYO19"/>
      <c r="BYP19" s="20"/>
      <c r="BYQ19"/>
      <c r="BYR19" s="20"/>
      <c r="BYS19"/>
      <c r="BYT19" s="20"/>
      <c r="BYU19"/>
      <c r="BYV19" s="20"/>
      <c r="BYW19"/>
      <c r="BYX19" s="20"/>
      <c r="BYY19"/>
      <c r="BYZ19" s="20"/>
      <c r="BZA19"/>
      <c r="BZB19" s="20"/>
      <c r="BZC19"/>
      <c r="BZD19" s="20"/>
      <c r="BZE19"/>
      <c r="BZF19" s="20"/>
      <c r="BZG19"/>
      <c r="BZH19" s="20"/>
      <c r="BZI19"/>
      <c r="BZJ19" s="20"/>
      <c r="BZK19"/>
      <c r="BZL19" s="20"/>
      <c r="BZM19"/>
      <c r="BZN19" s="20"/>
      <c r="BZO19"/>
      <c r="BZP19" s="20"/>
      <c r="BZQ19"/>
      <c r="BZR19" s="20"/>
      <c r="BZS19"/>
      <c r="BZT19" s="20"/>
      <c r="BZU19"/>
      <c r="BZV19" s="20"/>
      <c r="BZW19"/>
      <c r="BZX19" s="20"/>
      <c r="BZY19"/>
      <c r="BZZ19" s="20"/>
      <c r="CAA19"/>
      <c r="CAB19" s="20"/>
      <c r="CAC19"/>
      <c r="CAD19" s="20"/>
      <c r="CAE19"/>
      <c r="CAF19" s="20"/>
      <c r="CAG19"/>
      <c r="CAH19" s="20"/>
      <c r="CAI19"/>
      <c r="CAJ19" s="20"/>
      <c r="CAK19"/>
      <c r="CAL19" s="20"/>
      <c r="CAM19"/>
      <c r="CAN19" s="20"/>
      <c r="CAO19"/>
      <c r="CAP19" s="20"/>
      <c r="CAQ19"/>
      <c r="CAR19" s="20"/>
      <c r="CAS19"/>
      <c r="CAT19" s="20"/>
      <c r="CAU19"/>
      <c r="CAV19" s="20"/>
      <c r="CAW19"/>
      <c r="CAX19" s="20"/>
      <c r="CAY19"/>
      <c r="CAZ19" s="20"/>
      <c r="CBA19"/>
      <c r="CBB19" s="20"/>
      <c r="CBC19"/>
      <c r="CBD19" s="20"/>
      <c r="CBE19"/>
      <c r="CBF19" s="20"/>
      <c r="CBG19"/>
      <c r="CBH19" s="20"/>
      <c r="CBI19"/>
      <c r="CBJ19" s="20"/>
      <c r="CBK19"/>
      <c r="CBL19" s="20"/>
      <c r="CBM19"/>
      <c r="CBN19" s="20"/>
      <c r="CBO19"/>
      <c r="CBP19" s="20"/>
      <c r="CBQ19"/>
      <c r="CBR19" s="20"/>
      <c r="CBS19"/>
      <c r="CBT19" s="20"/>
      <c r="CBU19"/>
      <c r="CBV19" s="20"/>
      <c r="CBW19"/>
      <c r="CBX19" s="20"/>
      <c r="CBY19"/>
      <c r="CBZ19" s="20"/>
      <c r="CCA19"/>
      <c r="CCB19" s="20"/>
      <c r="CCC19"/>
      <c r="CCD19" s="20"/>
      <c r="CCE19"/>
      <c r="CCF19" s="20"/>
      <c r="CCG19"/>
      <c r="CCH19" s="20"/>
      <c r="CCI19"/>
      <c r="CCJ19" s="20"/>
      <c r="CCK19"/>
      <c r="CCL19" s="20"/>
      <c r="CCM19"/>
      <c r="CCN19" s="20"/>
      <c r="CCO19"/>
      <c r="CCP19" s="20"/>
      <c r="CCQ19"/>
      <c r="CCR19" s="20"/>
      <c r="CCS19"/>
      <c r="CCT19" s="20"/>
      <c r="CCU19"/>
      <c r="CCV19" s="20"/>
      <c r="CCW19"/>
      <c r="CCX19" s="20"/>
      <c r="CCY19"/>
      <c r="CCZ19" s="20"/>
      <c r="CDA19"/>
      <c r="CDB19" s="20"/>
      <c r="CDC19"/>
      <c r="CDD19" s="20"/>
      <c r="CDE19"/>
      <c r="CDF19" s="20"/>
      <c r="CDG19"/>
      <c r="CDH19" s="20"/>
      <c r="CDI19"/>
      <c r="CDJ19" s="20"/>
      <c r="CDK19"/>
      <c r="CDL19" s="20"/>
      <c r="CDM19"/>
      <c r="CDN19" s="20"/>
      <c r="CDO19"/>
      <c r="CDP19" s="20"/>
      <c r="CDQ19"/>
      <c r="CDR19" s="20"/>
      <c r="CDS19"/>
      <c r="CDT19" s="20"/>
      <c r="CDU19"/>
      <c r="CDV19" s="20"/>
      <c r="CDW19"/>
      <c r="CDX19" s="20"/>
      <c r="CDY19"/>
      <c r="CDZ19" s="20"/>
      <c r="CEA19"/>
      <c r="CEB19" s="20"/>
      <c r="CEC19"/>
      <c r="CED19" s="20"/>
      <c r="CEE19"/>
      <c r="CEF19" s="20"/>
      <c r="CEG19"/>
      <c r="CEH19" s="20"/>
      <c r="CEI19"/>
      <c r="CEJ19" s="20"/>
      <c r="CEK19"/>
      <c r="CEL19" s="20"/>
      <c r="CEM19"/>
      <c r="CEN19" s="20"/>
      <c r="CEO19"/>
      <c r="CEP19" s="20"/>
      <c r="CEQ19"/>
      <c r="CER19" s="20"/>
      <c r="CES19"/>
      <c r="CET19" s="20"/>
      <c r="CEU19"/>
      <c r="CEV19" s="20"/>
      <c r="CEW19"/>
      <c r="CEX19" s="20"/>
      <c r="CEY19"/>
      <c r="CEZ19" s="20"/>
      <c r="CFA19"/>
      <c r="CFB19" s="20"/>
      <c r="CFC19"/>
      <c r="CFD19" s="20"/>
      <c r="CFE19"/>
      <c r="CFF19" s="20"/>
      <c r="CFG19"/>
      <c r="CFH19" s="20"/>
      <c r="CFI19"/>
      <c r="CFJ19" s="20"/>
      <c r="CFK19"/>
      <c r="CFL19" s="20"/>
      <c r="CFM19"/>
      <c r="CFN19" s="20"/>
      <c r="CFO19"/>
      <c r="CFP19" s="20"/>
      <c r="CFQ19"/>
      <c r="CFR19" s="20"/>
      <c r="CFS19"/>
      <c r="CFT19" s="20"/>
      <c r="CFU19"/>
      <c r="CFV19" s="20"/>
      <c r="CFW19"/>
      <c r="CFX19" s="20"/>
      <c r="CFY19"/>
      <c r="CFZ19" s="20"/>
      <c r="CGA19"/>
      <c r="CGB19" s="20"/>
      <c r="CGC19"/>
      <c r="CGD19" s="20"/>
      <c r="CGE19"/>
      <c r="CGF19" s="20"/>
      <c r="CGG19"/>
      <c r="CGH19" s="20"/>
      <c r="CGI19"/>
      <c r="CGJ19" s="20"/>
      <c r="CGK19"/>
      <c r="CGL19" s="20"/>
      <c r="CGM19"/>
      <c r="CGN19" s="20"/>
      <c r="CGO19"/>
      <c r="CGP19" s="20"/>
      <c r="CGQ19"/>
      <c r="CGR19" s="20"/>
      <c r="CGS19"/>
      <c r="CGT19" s="20"/>
      <c r="CGU19"/>
      <c r="CGV19" s="20"/>
      <c r="CGW19"/>
      <c r="CGX19" s="20"/>
      <c r="CGY19"/>
      <c r="CGZ19" s="20"/>
      <c r="CHA19"/>
      <c r="CHB19" s="20"/>
      <c r="CHC19"/>
      <c r="CHD19" s="20"/>
      <c r="CHE19"/>
      <c r="CHF19" s="20"/>
      <c r="CHG19"/>
      <c r="CHH19" s="20"/>
      <c r="CHI19"/>
      <c r="CHJ19" s="20"/>
      <c r="CHK19"/>
      <c r="CHL19" s="20"/>
      <c r="CHM19"/>
      <c r="CHN19" s="20"/>
      <c r="CHO19"/>
      <c r="CHP19" s="20"/>
      <c r="CHQ19"/>
      <c r="CHR19" s="20"/>
      <c r="CHS19"/>
      <c r="CHT19" s="20"/>
      <c r="CHU19"/>
      <c r="CHV19" s="20"/>
      <c r="CHW19"/>
      <c r="CHX19" s="20"/>
      <c r="CHY19"/>
      <c r="CHZ19" s="20"/>
      <c r="CIA19"/>
      <c r="CIB19" s="20"/>
      <c r="CIC19"/>
      <c r="CID19" s="20"/>
      <c r="CIE19"/>
      <c r="CIF19" s="20"/>
      <c r="CIG19"/>
      <c r="CIH19" s="20"/>
      <c r="CII19"/>
      <c r="CIJ19" s="20"/>
      <c r="CIK19"/>
      <c r="CIL19" s="20"/>
      <c r="CIM19"/>
      <c r="CIN19" s="20"/>
      <c r="CIO19"/>
      <c r="CIP19" s="20"/>
      <c r="CIQ19"/>
      <c r="CIR19" s="20"/>
      <c r="CIS19"/>
      <c r="CIT19" s="20"/>
      <c r="CIU19"/>
      <c r="CIV19" s="20"/>
      <c r="CIW19"/>
      <c r="CIX19" s="20"/>
      <c r="CIY19"/>
      <c r="CIZ19" s="20"/>
      <c r="CJA19"/>
      <c r="CJB19" s="20"/>
      <c r="CJC19"/>
      <c r="CJD19" s="20"/>
      <c r="CJE19"/>
      <c r="CJF19" s="20"/>
      <c r="CJG19"/>
      <c r="CJH19" s="20"/>
      <c r="CJI19"/>
      <c r="CJJ19" s="20"/>
      <c r="CJK19"/>
      <c r="CJL19" s="20"/>
      <c r="CJM19"/>
      <c r="CJN19" s="20"/>
      <c r="CJO19"/>
      <c r="CJP19" s="20"/>
      <c r="CJQ19"/>
      <c r="CJR19" s="20"/>
      <c r="CJS19"/>
      <c r="CJT19" s="20"/>
      <c r="CJU19"/>
      <c r="CJV19" s="20"/>
      <c r="CJW19"/>
      <c r="CJX19" s="20"/>
      <c r="CJY19"/>
      <c r="CJZ19" s="20"/>
      <c r="CKA19"/>
      <c r="CKB19" s="20"/>
      <c r="CKC19"/>
      <c r="CKD19" s="20"/>
      <c r="CKE19"/>
      <c r="CKF19" s="20"/>
      <c r="CKG19"/>
      <c r="CKH19" s="20"/>
      <c r="CKI19"/>
      <c r="CKJ19" s="20"/>
      <c r="CKK19"/>
      <c r="CKL19" s="20"/>
      <c r="CKM19"/>
      <c r="CKN19" s="20"/>
      <c r="CKO19"/>
      <c r="CKP19" s="20"/>
      <c r="CKQ19"/>
      <c r="CKR19" s="20"/>
      <c r="CKS19"/>
      <c r="CKT19" s="20"/>
      <c r="CKU19"/>
      <c r="CKV19" s="20"/>
      <c r="CKW19"/>
      <c r="CKX19" s="20"/>
      <c r="CKY19"/>
      <c r="CKZ19" s="20"/>
      <c r="CLA19"/>
      <c r="CLB19" s="20"/>
      <c r="CLC19"/>
      <c r="CLD19" s="20"/>
      <c r="CLE19"/>
      <c r="CLF19" s="20"/>
      <c r="CLG19"/>
      <c r="CLH19" s="20"/>
      <c r="CLI19"/>
      <c r="CLJ19" s="20"/>
      <c r="CLK19"/>
      <c r="CLL19" s="20"/>
      <c r="CLM19"/>
      <c r="CLN19" s="20"/>
      <c r="CLO19"/>
      <c r="CLP19" s="20"/>
      <c r="CLQ19"/>
      <c r="CLR19" s="20"/>
      <c r="CLS19"/>
      <c r="CLT19" s="20"/>
      <c r="CLU19"/>
      <c r="CLV19" s="20"/>
      <c r="CLW19"/>
      <c r="CLX19" s="20"/>
      <c r="CLY19"/>
      <c r="CLZ19" s="20"/>
      <c r="CMA19"/>
      <c r="CMB19" s="20"/>
      <c r="CMC19"/>
      <c r="CMD19" s="20"/>
      <c r="CME19"/>
      <c r="CMF19" s="20"/>
      <c r="CMG19"/>
      <c r="CMH19" s="20"/>
      <c r="CMI19"/>
      <c r="CMJ19" s="20"/>
      <c r="CMK19"/>
      <c r="CML19" s="20"/>
      <c r="CMM19"/>
      <c r="CMN19" s="20"/>
      <c r="CMO19"/>
      <c r="CMP19" s="20"/>
      <c r="CMQ19"/>
      <c r="CMR19" s="20"/>
      <c r="CMS19"/>
      <c r="CMT19" s="20"/>
      <c r="CMU19"/>
      <c r="CMV19" s="20"/>
      <c r="CMW19"/>
      <c r="CMX19" s="20"/>
      <c r="CMY19"/>
      <c r="CMZ19" s="20"/>
      <c r="CNA19"/>
      <c r="CNB19" s="20"/>
      <c r="CNC19"/>
      <c r="CND19" s="20"/>
      <c r="CNE19"/>
      <c r="CNF19" s="20"/>
      <c r="CNG19"/>
      <c r="CNH19" s="20"/>
      <c r="CNI19"/>
      <c r="CNJ19" s="20"/>
      <c r="CNK19"/>
      <c r="CNL19" s="20"/>
      <c r="CNM19"/>
      <c r="CNN19" s="20"/>
      <c r="CNO19"/>
      <c r="CNP19" s="20"/>
      <c r="CNQ19"/>
      <c r="CNR19" s="20"/>
      <c r="CNS19"/>
      <c r="CNT19" s="20"/>
      <c r="CNU19"/>
      <c r="CNV19" s="20"/>
      <c r="CNW19"/>
      <c r="CNX19" s="20"/>
      <c r="CNY19"/>
      <c r="CNZ19" s="20"/>
      <c r="COA19"/>
      <c r="COB19" s="20"/>
      <c r="COC19"/>
      <c r="COD19" s="20"/>
      <c r="COE19"/>
      <c r="COF19" s="20"/>
      <c r="COG19"/>
      <c r="COH19" s="20"/>
      <c r="COI19"/>
      <c r="COJ19" s="20"/>
      <c r="COK19"/>
      <c r="COL19" s="20"/>
      <c r="COM19"/>
      <c r="CON19" s="20"/>
      <c r="COO19"/>
      <c r="COP19" s="20"/>
      <c r="COQ19"/>
      <c r="COR19" s="20"/>
      <c r="COS19"/>
      <c r="COT19" s="20"/>
      <c r="COU19"/>
      <c r="COV19" s="20"/>
      <c r="COW19"/>
      <c r="COX19" s="20"/>
      <c r="COY19"/>
      <c r="COZ19" s="20"/>
      <c r="CPA19"/>
      <c r="CPB19" s="20"/>
      <c r="CPC19"/>
      <c r="CPD19" s="20"/>
      <c r="CPE19"/>
      <c r="CPF19" s="20"/>
      <c r="CPG19"/>
      <c r="CPH19" s="20"/>
      <c r="CPI19"/>
      <c r="CPJ19" s="20"/>
      <c r="CPK19"/>
      <c r="CPL19" s="20"/>
      <c r="CPM19"/>
      <c r="CPN19" s="20"/>
      <c r="CPO19"/>
      <c r="CPP19" s="20"/>
      <c r="CPQ19"/>
      <c r="CPR19" s="20"/>
      <c r="CPS19"/>
      <c r="CPT19" s="20"/>
      <c r="CPU19"/>
      <c r="CPV19" s="20"/>
      <c r="CPW19"/>
      <c r="CPX19" s="20"/>
      <c r="CPY19"/>
      <c r="CPZ19" s="20"/>
      <c r="CQA19"/>
      <c r="CQB19" s="20"/>
      <c r="CQC19"/>
      <c r="CQD19" s="20"/>
      <c r="CQE19"/>
      <c r="CQF19" s="20"/>
      <c r="CQG19"/>
      <c r="CQH19" s="20"/>
      <c r="CQI19"/>
      <c r="CQJ19" s="20"/>
      <c r="CQK19"/>
      <c r="CQL19" s="20"/>
      <c r="CQM19"/>
      <c r="CQN19" s="20"/>
      <c r="CQO19"/>
      <c r="CQP19" s="20"/>
      <c r="CQQ19"/>
      <c r="CQR19" s="20"/>
      <c r="CQS19"/>
      <c r="CQT19" s="20"/>
      <c r="CQU19"/>
      <c r="CQV19" s="20"/>
      <c r="CQW19"/>
      <c r="CQX19" s="20"/>
      <c r="CQY19"/>
      <c r="CQZ19" s="20"/>
      <c r="CRA19"/>
      <c r="CRB19" s="20"/>
      <c r="CRC19"/>
      <c r="CRD19" s="20"/>
      <c r="CRE19"/>
      <c r="CRF19" s="20"/>
      <c r="CRG19"/>
      <c r="CRH19" s="20"/>
      <c r="CRI19"/>
      <c r="CRJ19" s="20"/>
      <c r="CRK19"/>
      <c r="CRL19" s="20"/>
      <c r="CRM19"/>
      <c r="CRN19" s="20"/>
      <c r="CRO19"/>
      <c r="CRP19" s="20"/>
      <c r="CRQ19"/>
      <c r="CRR19" s="20"/>
      <c r="CRS19"/>
      <c r="CRT19" s="20"/>
      <c r="CRU19"/>
      <c r="CRV19" s="20"/>
      <c r="CRW19"/>
      <c r="CRX19" s="20"/>
      <c r="CRY19"/>
      <c r="CRZ19" s="20"/>
      <c r="CSA19"/>
      <c r="CSB19" s="20"/>
      <c r="CSC19"/>
      <c r="CSD19" s="20"/>
      <c r="CSE19"/>
      <c r="CSF19" s="20"/>
      <c r="CSG19"/>
      <c r="CSH19" s="20"/>
      <c r="CSI19"/>
      <c r="CSJ19" s="20"/>
      <c r="CSK19"/>
      <c r="CSL19" s="20"/>
      <c r="CSM19"/>
      <c r="CSN19" s="20"/>
      <c r="CSO19"/>
      <c r="CSP19" s="20"/>
      <c r="CSQ19"/>
      <c r="CSR19" s="20"/>
      <c r="CSS19"/>
      <c r="CST19" s="20"/>
      <c r="CSU19"/>
      <c r="CSV19" s="20"/>
      <c r="CSW19"/>
      <c r="CSX19" s="20"/>
      <c r="CSY19"/>
      <c r="CSZ19" s="20"/>
      <c r="CTA19"/>
      <c r="CTB19" s="20"/>
      <c r="CTC19"/>
      <c r="CTD19" s="20"/>
      <c r="CTE19"/>
      <c r="CTF19" s="20"/>
      <c r="CTG19"/>
      <c r="CTH19" s="20"/>
      <c r="CTI19"/>
      <c r="CTJ19" s="20"/>
      <c r="CTK19"/>
      <c r="CTL19" s="20"/>
      <c r="CTM19"/>
      <c r="CTN19" s="20"/>
      <c r="CTO19"/>
      <c r="CTP19" s="20"/>
      <c r="CTQ19"/>
      <c r="CTR19" s="20"/>
      <c r="CTS19"/>
      <c r="CTT19" s="20"/>
      <c r="CTU19"/>
      <c r="CTV19" s="20"/>
      <c r="CTW19"/>
      <c r="CTX19" s="20"/>
      <c r="CTY19"/>
      <c r="CTZ19" s="20"/>
      <c r="CUA19"/>
      <c r="CUB19" s="20"/>
      <c r="CUC19"/>
      <c r="CUD19" s="20"/>
      <c r="CUE19"/>
      <c r="CUF19" s="20"/>
      <c r="CUG19"/>
      <c r="CUH19" s="20"/>
      <c r="CUI19"/>
      <c r="CUJ19" s="20"/>
      <c r="CUK19"/>
      <c r="CUL19" s="20"/>
      <c r="CUM19"/>
      <c r="CUN19" s="20"/>
      <c r="CUO19"/>
      <c r="CUP19" s="20"/>
      <c r="CUQ19"/>
      <c r="CUR19" s="20"/>
      <c r="CUS19"/>
      <c r="CUT19" s="20"/>
      <c r="CUU19"/>
      <c r="CUV19" s="20"/>
      <c r="CUW19"/>
      <c r="CUX19" s="20"/>
      <c r="CUY19"/>
      <c r="CUZ19" s="20"/>
      <c r="CVA19"/>
      <c r="CVB19" s="20"/>
      <c r="CVC19"/>
      <c r="CVD19" s="20"/>
      <c r="CVE19"/>
      <c r="CVF19" s="20"/>
      <c r="CVG19"/>
      <c r="CVH19" s="20"/>
      <c r="CVI19"/>
      <c r="CVJ19" s="20"/>
      <c r="CVK19"/>
      <c r="CVL19" s="20"/>
      <c r="CVM19"/>
      <c r="CVN19" s="20"/>
      <c r="CVO19"/>
      <c r="CVP19" s="20"/>
      <c r="CVQ19"/>
      <c r="CVR19" s="20"/>
      <c r="CVS19"/>
      <c r="CVT19" s="20"/>
      <c r="CVU19"/>
      <c r="CVV19" s="20"/>
      <c r="CVW19"/>
      <c r="CVX19" s="20"/>
      <c r="CVY19"/>
      <c r="CVZ19" s="20"/>
      <c r="CWA19"/>
      <c r="CWB19" s="20"/>
      <c r="CWC19"/>
      <c r="CWD19" s="20"/>
      <c r="CWE19"/>
      <c r="CWF19" s="20"/>
      <c r="CWG19"/>
      <c r="CWH19" s="20"/>
      <c r="CWI19"/>
      <c r="CWJ19" s="20"/>
      <c r="CWK19"/>
      <c r="CWL19" s="20"/>
      <c r="CWM19"/>
      <c r="CWN19" s="20"/>
      <c r="CWO19"/>
      <c r="CWP19" s="20"/>
      <c r="CWQ19"/>
      <c r="CWR19" s="20"/>
      <c r="CWS19"/>
      <c r="CWT19" s="20"/>
      <c r="CWU19"/>
      <c r="CWV19" s="20"/>
      <c r="CWW19"/>
      <c r="CWX19" s="20"/>
      <c r="CWY19"/>
      <c r="CWZ19" s="20"/>
      <c r="CXA19"/>
      <c r="CXB19" s="20"/>
      <c r="CXC19"/>
      <c r="CXD19" s="20"/>
      <c r="CXE19"/>
      <c r="CXF19" s="20"/>
      <c r="CXG19"/>
      <c r="CXH19" s="20"/>
      <c r="CXI19"/>
      <c r="CXJ19" s="20"/>
      <c r="CXK19"/>
      <c r="CXL19" s="20"/>
      <c r="CXM19"/>
      <c r="CXN19" s="20"/>
      <c r="CXO19"/>
      <c r="CXP19" s="20"/>
      <c r="CXQ19"/>
      <c r="CXR19" s="20"/>
      <c r="CXS19"/>
      <c r="CXT19" s="20"/>
      <c r="CXU19"/>
      <c r="CXV19" s="20"/>
      <c r="CXW19"/>
      <c r="CXX19" s="20"/>
      <c r="CXY19"/>
      <c r="CXZ19" s="20"/>
      <c r="CYA19"/>
      <c r="CYB19" s="20"/>
      <c r="CYC19"/>
      <c r="CYD19" s="20"/>
      <c r="CYE19"/>
      <c r="CYF19" s="20"/>
      <c r="CYG19"/>
      <c r="CYH19" s="20"/>
      <c r="CYI19"/>
      <c r="CYJ19" s="20"/>
      <c r="CYK19"/>
      <c r="CYL19" s="20"/>
      <c r="CYM19"/>
      <c r="CYN19" s="20"/>
      <c r="CYO19"/>
      <c r="CYP19" s="20"/>
      <c r="CYQ19"/>
      <c r="CYR19" s="20"/>
      <c r="CYS19"/>
      <c r="CYT19" s="20"/>
      <c r="CYU19"/>
      <c r="CYV19" s="20"/>
      <c r="CYW19"/>
      <c r="CYX19" s="20"/>
      <c r="CYY19"/>
      <c r="CYZ19" s="20"/>
      <c r="CZA19"/>
      <c r="CZB19" s="20"/>
      <c r="CZC19"/>
      <c r="CZD19" s="20"/>
      <c r="CZE19"/>
      <c r="CZF19" s="20"/>
      <c r="CZG19"/>
      <c r="CZH19" s="20"/>
      <c r="CZI19"/>
      <c r="CZJ19" s="20"/>
      <c r="CZK19"/>
      <c r="CZL19" s="20"/>
      <c r="CZM19"/>
      <c r="CZN19" s="20"/>
      <c r="CZO19"/>
      <c r="CZP19" s="20"/>
      <c r="CZQ19"/>
      <c r="CZR19" s="20"/>
      <c r="CZS19"/>
      <c r="CZT19" s="20"/>
      <c r="CZU19"/>
      <c r="CZV19" s="20"/>
      <c r="CZW19"/>
      <c r="CZX19" s="20"/>
      <c r="CZY19"/>
      <c r="CZZ19" s="20"/>
      <c r="DAA19"/>
      <c r="DAB19" s="20"/>
      <c r="DAC19"/>
      <c r="DAD19" s="20"/>
      <c r="DAE19"/>
      <c r="DAF19" s="20"/>
      <c r="DAG19"/>
      <c r="DAH19" s="20"/>
      <c r="DAI19"/>
      <c r="DAJ19" s="20"/>
      <c r="DAK19"/>
      <c r="DAL19" s="20"/>
      <c r="DAM19"/>
      <c r="DAN19" s="20"/>
      <c r="DAO19"/>
      <c r="DAP19" s="20"/>
      <c r="DAQ19"/>
      <c r="DAR19" s="20"/>
      <c r="DAS19"/>
      <c r="DAT19" s="20"/>
      <c r="DAU19"/>
      <c r="DAV19" s="20"/>
      <c r="DAW19"/>
      <c r="DAX19" s="20"/>
      <c r="DAY19"/>
      <c r="DAZ19" s="20"/>
      <c r="DBA19"/>
      <c r="DBB19" s="20"/>
      <c r="DBC19"/>
      <c r="DBD19" s="20"/>
      <c r="DBE19"/>
      <c r="DBF19" s="20"/>
      <c r="DBG19"/>
      <c r="DBH19" s="20"/>
      <c r="DBI19"/>
      <c r="DBJ19" s="20"/>
      <c r="DBK19"/>
      <c r="DBL19" s="20"/>
      <c r="DBM19"/>
      <c r="DBN19" s="20"/>
      <c r="DBO19"/>
      <c r="DBP19" s="20"/>
      <c r="DBQ19"/>
      <c r="DBR19" s="20"/>
      <c r="DBS19"/>
      <c r="DBT19" s="20"/>
      <c r="DBU19"/>
      <c r="DBV19" s="20"/>
      <c r="DBW19"/>
      <c r="DBX19" s="20"/>
      <c r="DBY19"/>
      <c r="DBZ19" s="20"/>
      <c r="DCA19"/>
      <c r="DCB19" s="20"/>
      <c r="DCC19"/>
      <c r="DCD19" s="20"/>
      <c r="DCE19"/>
      <c r="DCF19" s="20"/>
      <c r="DCG19"/>
      <c r="DCH19" s="20"/>
      <c r="DCI19"/>
      <c r="DCJ19" s="20"/>
      <c r="DCK19"/>
      <c r="DCL19" s="20"/>
      <c r="DCM19"/>
      <c r="DCN19" s="20"/>
      <c r="DCO19"/>
      <c r="DCP19" s="20"/>
      <c r="DCQ19"/>
      <c r="DCR19" s="20"/>
      <c r="DCS19"/>
      <c r="DCT19" s="20"/>
      <c r="DCU19"/>
      <c r="DCV19" s="20"/>
      <c r="DCW19"/>
      <c r="DCX19" s="20"/>
      <c r="DCY19"/>
      <c r="DCZ19" s="20"/>
      <c r="DDA19"/>
      <c r="DDB19" s="20"/>
      <c r="DDC19"/>
      <c r="DDD19" s="20"/>
      <c r="DDE19"/>
      <c r="DDF19" s="20"/>
      <c r="DDG19"/>
      <c r="DDH19" s="20"/>
      <c r="DDI19"/>
      <c r="DDJ19" s="20"/>
      <c r="DDK19"/>
      <c r="DDL19" s="20"/>
      <c r="DDM19"/>
      <c r="DDN19" s="20"/>
      <c r="DDO19"/>
      <c r="DDP19" s="20"/>
      <c r="DDQ19"/>
      <c r="DDR19" s="20"/>
      <c r="DDS19"/>
      <c r="DDT19" s="20"/>
      <c r="DDU19"/>
      <c r="DDV19" s="20"/>
      <c r="DDW19"/>
      <c r="DDX19" s="20"/>
      <c r="DDY19"/>
      <c r="DDZ19" s="20"/>
      <c r="DEA19"/>
      <c r="DEB19" s="20"/>
      <c r="DEC19"/>
      <c r="DED19" s="20"/>
      <c r="DEE19"/>
      <c r="DEF19" s="20"/>
      <c r="DEG19"/>
      <c r="DEH19" s="20"/>
      <c r="DEI19"/>
      <c r="DEJ19" s="20"/>
      <c r="DEK19"/>
      <c r="DEL19" s="20"/>
      <c r="DEM19"/>
      <c r="DEN19" s="20"/>
      <c r="DEO19"/>
      <c r="DEP19" s="20"/>
      <c r="DEQ19"/>
      <c r="DER19" s="20"/>
      <c r="DES19"/>
      <c r="DET19" s="20"/>
      <c r="DEU19"/>
      <c r="DEV19" s="20"/>
      <c r="DEW19"/>
      <c r="DEX19" s="20"/>
      <c r="DEY19"/>
      <c r="DEZ19" s="20"/>
      <c r="DFA19"/>
      <c r="DFB19" s="20"/>
      <c r="DFC19"/>
      <c r="DFD19" s="20"/>
      <c r="DFE19"/>
      <c r="DFF19" s="20"/>
      <c r="DFG19"/>
      <c r="DFH19" s="20"/>
      <c r="DFI19"/>
      <c r="DFJ19" s="20"/>
      <c r="DFK19"/>
      <c r="DFL19" s="20"/>
      <c r="DFM19"/>
      <c r="DFN19" s="20"/>
      <c r="DFO19"/>
      <c r="DFP19" s="20"/>
      <c r="DFQ19"/>
      <c r="DFR19" s="20"/>
      <c r="DFS19"/>
      <c r="DFT19" s="20"/>
      <c r="DFU19"/>
      <c r="DFV19" s="20"/>
      <c r="DFW19"/>
      <c r="DFX19" s="20"/>
      <c r="DFY19"/>
      <c r="DFZ19" s="20"/>
      <c r="DGA19"/>
      <c r="DGB19" s="20"/>
      <c r="DGC19"/>
      <c r="DGD19" s="20"/>
      <c r="DGE19"/>
      <c r="DGF19" s="20"/>
      <c r="DGG19"/>
      <c r="DGH19" s="20"/>
      <c r="DGI19"/>
      <c r="DGJ19" s="20"/>
      <c r="DGK19"/>
      <c r="DGL19" s="20"/>
      <c r="DGM19"/>
      <c r="DGN19" s="20"/>
      <c r="DGO19"/>
      <c r="DGP19" s="20"/>
      <c r="DGQ19"/>
      <c r="DGR19" s="20"/>
      <c r="DGS19"/>
      <c r="DGT19" s="20"/>
      <c r="DGU19"/>
      <c r="DGV19" s="20"/>
      <c r="DGW19"/>
      <c r="DGX19" s="20"/>
      <c r="DGY19"/>
      <c r="DGZ19" s="20"/>
      <c r="DHA19"/>
      <c r="DHB19" s="20"/>
      <c r="DHC19"/>
      <c r="DHD19" s="20"/>
      <c r="DHE19"/>
      <c r="DHF19" s="20"/>
      <c r="DHG19"/>
      <c r="DHH19" s="20"/>
      <c r="DHI19"/>
      <c r="DHJ19" s="20"/>
      <c r="DHK19"/>
      <c r="DHL19" s="20"/>
      <c r="DHM19"/>
      <c r="DHN19" s="20"/>
      <c r="DHO19"/>
      <c r="DHP19" s="20"/>
      <c r="DHQ19"/>
      <c r="DHR19" s="20"/>
      <c r="DHS19"/>
      <c r="DHT19" s="20"/>
      <c r="DHU19"/>
      <c r="DHV19" s="20"/>
      <c r="DHW19"/>
      <c r="DHX19" s="20"/>
      <c r="DHY19"/>
      <c r="DHZ19" s="20"/>
      <c r="DIA19"/>
      <c r="DIB19" s="20"/>
      <c r="DIC19"/>
      <c r="DID19" s="20"/>
      <c r="DIE19"/>
      <c r="DIF19" s="20"/>
      <c r="DIG19"/>
      <c r="DIH19" s="20"/>
      <c r="DII19"/>
      <c r="DIJ19" s="20"/>
      <c r="DIK19"/>
      <c r="DIL19" s="20"/>
      <c r="DIM19"/>
      <c r="DIN19" s="20"/>
      <c r="DIO19"/>
      <c r="DIP19" s="20"/>
      <c r="DIQ19"/>
      <c r="DIR19" s="20"/>
      <c r="DIS19"/>
      <c r="DIT19" s="20"/>
      <c r="DIU19"/>
      <c r="DIV19" s="20"/>
      <c r="DIW19"/>
      <c r="DIX19" s="20"/>
      <c r="DIY19"/>
      <c r="DIZ19" s="20"/>
      <c r="DJA19"/>
      <c r="DJB19" s="20"/>
      <c r="DJC19"/>
      <c r="DJD19" s="20"/>
      <c r="DJE19"/>
      <c r="DJF19" s="20"/>
      <c r="DJG19"/>
      <c r="DJH19" s="20"/>
      <c r="DJI19"/>
      <c r="DJJ19" s="20"/>
      <c r="DJK19"/>
      <c r="DJL19" s="20"/>
      <c r="DJM19"/>
      <c r="DJN19" s="20"/>
      <c r="DJO19"/>
      <c r="DJP19" s="20"/>
      <c r="DJQ19"/>
      <c r="DJR19" s="20"/>
      <c r="DJS19"/>
      <c r="DJT19" s="20"/>
      <c r="DJU19"/>
      <c r="DJV19" s="20"/>
      <c r="DJW19"/>
      <c r="DJX19" s="20"/>
      <c r="DJY19"/>
      <c r="DJZ19" s="20"/>
      <c r="DKA19"/>
      <c r="DKB19" s="20"/>
      <c r="DKC19"/>
      <c r="DKD19" s="20"/>
      <c r="DKE19"/>
      <c r="DKF19" s="20"/>
      <c r="DKG19"/>
      <c r="DKH19" s="20"/>
      <c r="DKI19"/>
      <c r="DKJ19" s="20"/>
      <c r="DKK19"/>
      <c r="DKL19" s="20"/>
      <c r="DKM19"/>
      <c r="DKN19" s="20"/>
      <c r="DKO19"/>
      <c r="DKP19" s="20"/>
      <c r="DKQ19"/>
      <c r="DKR19" s="20"/>
      <c r="DKS19"/>
      <c r="DKT19" s="20"/>
      <c r="DKU19"/>
      <c r="DKV19" s="20"/>
      <c r="DKW19"/>
      <c r="DKX19" s="20"/>
      <c r="DKY19"/>
      <c r="DKZ19" s="20"/>
      <c r="DLA19"/>
      <c r="DLB19" s="20"/>
      <c r="DLC19"/>
      <c r="DLD19" s="20"/>
      <c r="DLE19"/>
      <c r="DLF19" s="20"/>
      <c r="DLG19"/>
      <c r="DLH19" s="20"/>
      <c r="DLI19"/>
      <c r="DLJ19" s="20"/>
      <c r="DLK19"/>
      <c r="DLL19" s="20"/>
      <c r="DLM19"/>
      <c r="DLN19" s="20"/>
      <c r="DLO19"/>
      <c r="DLP19" s="20"/>
      <c r="DLQ19"/>
      <c r="DLR19" s="20"/>
      <c r="DLS19"/>
      <c r="DLT19" s="20"/>
      <c r="DLU19"/>
      <c r="DLV19" s="20"/>
      <c r="DLW19"/>
      <c r="DLX19" s="20"/>
      <c r="DLY19"/>
      <c r="DLZ19" s="20"/>
      <c r="DMA19"/>
      <c r="DMB19" s="20"/>
      <c r="DMC19"/>
      <c r="DMD19" s="20"/>
      <c r="DME19"/>
      <c r="DMF19" s="20"/>
      <c r="DMG19"/>
      <c r="DMH19" s="20"/>
      <c r="DMI19"/>
      <c r="DMJ19" s="20"/>
      <c r="DMK19"/>
      <c r="DML19" s="20"/>
      <c r="DMM19"/>
      <c r="DMN19" s="20"/>
      <c r="DMO19"/>
      <c r="DMP19" s="20"/>
      <c r="DMQ19"/>
      <c r="DMR19" s="20"/>
      <c r="DMS19"/>
      <c r="DMT19" s="20"/>
      <c r="DMU19"/>
      <c r="DMV19" s="20"/>
      <c r="DMW19"/>
      <c r="DMX19" s="20"/>
      <c r="DMY19"/>
      <c r="DMZ19" s="20"/>
      <c r="DNA19"/>
      <c r="DNB19" s="20"/>
      <c r="DNC19"/>
      <c r="DND19" s="20"/>
      <c r="DNE19"/>
      <c r="DNF19" s="20"/>
      <c r="DNG19"/>
      <c r="DNH19" s="20"/>
      <c r="DNI19"/>
      <c r="DNJ19" s="20"/>
      <c r="DNK19"/>
      <c r="DNL19" s="20"/>
      <c r="DNM19"/>
      <c r="DNN19" s="20"/>
      <c r="DNO19"/>
      <c r="DNP19" s="20"/>
      <c r="DNQ19"/>
      <c r="DNR19" s="20"/>
      <c r="DNS19"/>
      <c r="DNT19" s="20"/>
      <c r="DNU19"/>
      <c r="DNV19" s="20"/>
      <c r="DNW19"/>
      <c r="DNX19" s="20"/>
      <c r="DNY19"/>
      <c r="DNZ19" s="20"/>
      <c r="DOA19"/>
      <c r="DOB19" s="20"/>
      <c r="DOC19"/>
      <c r="DOD19" s="20"/>
      <c r="DOE19"/>
      <c r="DOF19" s="20"/>
      <c r="DOG19"/>
      <c r="DOH19" s="20"/>
      <c r="DOI19"/>
      <c r="DOJ19" s="20"/>
      <c r="DOK19"/>
      <c r="DOL19" s="20"/>
      <c r="DOM19"/>
      <c r="DON19" s="20"/>
      <c r="DOO19"/>
      <c r="DOP19" s="20"/>
      <c r="DOQ19"/>
      <c r="DOR19" s="20"/>
      <c r="DOS19"/>
      <c r="DOT19" s="20"/>
      <c r="DOU19"/>
      <c r="DOV19" s="20"/>
      <c r="DOW19"/>
      <c r="DOX19" s="20"/>
      <c r="DOY19"/>
      <c r="DOZ19" s="20"/>
      <c r="DPA19"/>
      <c r="DPB19" s="20"/>
      <c r="DPC19"/>
      <c r="DPD19" s="20"/>
      <c r="DPE19"/>
      <c r="DPF19" s="20"/>
      <c r="DPG19"/>
      <c r="DPH19" s="20"/>
      <c r="DPI19"/>
      <c r="DPJ19" s="20"/>
      <c r="DPK19"/>
      <c r="DPL19" s="20"/>
      <c r="DPM19"/>
      <c r="DPN19" s="20"/>
      <c r="DPO19"/>
      <c r="DPP19" s="20"/>
      <c r="DPQ19"/>
      <c r="DPR19" s="20"/>
      <c r="DPS19"/>
      <c r="DPT19" s="20"/>
      <c r="DPU19"/>
      <c r="DPV19" s="20"/>
      <c r="DPW19"/>
      <c r="DPX19" s="20"/>
      <c r="DPY19"/>
      <c r="DPZ19" s="20"/>
      <c r="DQA19"/>
      <c r="DQB19" s="20"/>
      <c r="DQC19"/>
      <c r="DQD19" s="20"/>
      <c r="DQE19"/>
      <c r="DQF19" s="20"/>
      <c r="DQG19"/>
      <c r="DQH19" s="20"/>
      <c r="DQI19"/>
      <c r="DQJ19" s="20"/>
      <c r="DQK19"/>
      <c r="DQL19" s="20"/>
      <c r="DQM19"/>
      <c r="DQN19" s="20"/>
      <c r="DQO19"/>
      <c r="DQP19" s="20"/>
      <c r="DQQ19"/>
      <c r="DQR19" s="20"/>
      <c r="DQS19"/>
      <c r="DQT19" s="20"/>
      <c r="DQU19"/>
      <c r="DQV19" s="20"/>
      <c r="DQW19"/>
      <c r="DQX19" s="20"/>
      <c r="DQY19"/>
      <c r="DQZ19" s="20"/>
      <c r="DRA19"/>
      <c r="DRB19" s="20"/>
      <c r="DRC19"/>
      <c r="DRD19" s="20"/>
      <c r="DRE19"/>
      <c r="DRF19" s="20"/>
      <c r="DRG19"/>
      <c r="DRH19" s="20"/>
      <c r="DRI19"/>
      <c r="DRJ19" s="20"/>
      <c r="DRK19"/>
      <c r="DRL19" s="20"/>
      <c r="DRM19"/>
      <c r="DRN19" s="20"/>
      <c r="DRO19"/>
      <c r="DRP19" s="20"/>
      <c r="DRQ19"/>
      <c r="DRR19" s="20"/>
      <c r="DRS19"/>
      <c r="DRT19" s="20"/>
      <c r="DRU19"/>
      <c r="DRV19" s="20"/>
      <c r="DRW19"/>
      <c r="DRX19" s="20"/>
      <c r="DRY19"/>
      <c r="DRZ19" s="20"/>
      <c r="DSA19"/>
      <c r="DSB19" s="20"/>
      <c r="DSC19"/>
      <c r="DSD19" s="20"/>
      <c r="DSE19"/>
      <c r="DSF19" s="20"/>
      <c r="DSG19"/>
      <c r="DSH19" s="20"/>
      <c r="DSI19"/>
      <c r="DSJ19" s="20"/>
      <c r="DSK19"/>
      <c r="DSL19" s="20"/>
      <c r="DSM19"/>
      <c r="DSN19" s="20"/>
      <c r="DSO19"/>
      <c r="DSP19" s="20"/>
      <c r="DSQ19"/>
      <c r="DSR19" s="20"/>
      <c r="DSS19"/>
      <c r="DST19" s="20"/>
      <c r="DSU19"/>
      <c r="DSV19" s="20"/>
      <c r="DSW19"/>
      <c r="DSX19" s="20"/>
      <c r="DSY19"/>
      <c r="DSZ19" s="20"/>
      <c r="DTA19"/>
      <c r="DTB19" s="20"/>
      <c r="DTC19"/>
      <c r="DTD19" s="20"/>
      <c r="DTE19"/>
      <c r="DTF19" s="20"/>
      <c r="DTG19"/>
      <c r="DTH19" s="20"/>
      <c r="DTI19"/>
      <c r="DTJ19" s="20"/>
      <c r="DTK19"/>
      <c r="DTL19" s="20"/>
      <c r="DTM19"/>
      <c r="DTN19" s="20"/>
      <c r="DTO19"/>
      <c r="DTP19" s="20"/>
      <c r="DTQ19"/>
      <c r="DTR19" s="20"/>
      <c r="DTS19"/>
      <c r="DTT19" s="20"/>
      <c r="DTU19"/>
      <c r="DTV19" s="20"/>
      <c r="DTW19"/>
      <c r="DTX19" s="20"/>
      <c r="DTY19"/>
      <c r="DTZ19" s="20"/>
      <c r="DUA19"/>
      <c r="DUB19" s="20"/>
      <c r="DUC19"/>
      <c r="DUD19" s="20"/>
      <c r="DUE19"/>
      <c r="DUF19" s="20"/>
      <c r="DUG19"/>
      <c r="DUH19" s="20"/>
      <c r="DUI19"/>
      <c r="DUJ19" s="20"/>
      <c r="DUK19"/>
      <c r="DUL19" s="20"/>
      <c r="DUM19"/>
      <c r="DUN19" s="20"/>
      <c r="DUO19"/>
      <c r="DUP19" s="20"/>
      <c r="DUQ19"/>
      <c r="DUR19" s="20"/>
      <c r="DUS19"/>
      <c r="DUT19" s="20"/>
      <c r="DUU19"/>
      <c r="DUV19" s="20"/>
      <c r="DUW19"/>
      <c r="DUX19" s="20"/>
      <c r="DUY19"/>
      <c r="DUZ19" s="20"/>
      <c r="DVA19"/>
      <c r="DVB19" s="20"/>
      <c r="DVC19"/>
      <c r="DVD19" s="20"/>
      <c r="DVE19"/>
      <c r="DVF19" s="20"/>
      <c r="DVG19"/>
      <c r="DVH19" s="20"/>
      <c r="DVI19"/>
      <c r="DVJ19" s="20"/>
      <c r="DVK19"/>
      <c r="DVL19" s="20"/>
      <c r="DVM19"/>
      <c r="DVN19" s="20"/>
      <c r="DVO19"/>
      <c r="DVP19" s="20"/>
      <c r="DVQ19"/>
      <c r="DVR19" s="20"/>
      <c r="DVS19"/>
      <c r="DVT19" s="20"/>
      <c r="DVU19"/>
      <c r="DVV19" s="20"/>
      <c r="DVW19"/>
      <c r="DVX19" s="20"/>
      <c r="DVY19"/>
      <c r="DVZ19" s="20"/>
      <c r="DWA19"/>
      <c r="DWB19" s="20"/>
      <c r="DWC19"/>
      <c r="DWD19" s="20"/>
      <c r="DWE19"/>
      <c r="DWF19" s="20"/>
      <c r="DWG19"/>
      <c r="DWH19" s="20"/>
      <c r="DWI19"/>
      <c r="DWJ19" s="20"/>
      <c r="DWK19"/>
      <c r="DWL19" s="20"/>
      <c r="DWM19"/>
      <c r="DWN19" s="20"/>
      <c r="DWO19"/>
      <c r="DWP19" s="20"/>
      <c r="DWQ19"/>
      <c r="DWR19" s="20"/>
      <c r="DWS19"/>
      <c r="DWT19" s="20"/>
      <c r="DWU19"/>
      <c r="DWV19" s="20"/>
      <c r="DWW19"/>
      <c r="DWX19" s="20"/>
      <c r="DWY19"/>
      <c r="DWZ19" s="20"/>
      <c r="DXA19"/>
      <c r="DXB19" s="20"/>
      <c r="DXC19"/>
      <c r="DXD19" s="20"/>
      <c r="DXE19"/>
      <c r="DXF19" s="20"/>
      <c r="DXG19"/>
      <c r="DXH19" s="20"/>
      <c r="DXI19"/>
      <c r="DXJ19" s="20"/>
      <c r="DXK19"/>
      <c r="DXL19" s="20"/>
      <c r="DXM19"/>
      <c r="DXN19" s="20"/>
      <c r="DXO19"/>
      <c r="DXP19" s="20"/>
      <c r="DXQ19"/>
      <c r="DXR19" s="20"/>
      <c r="DXS19"/>
      <c r="DXT19" s="20"/>
      <c r="DXU19"/>
      <c r="DXV19" s="20"/>
      <c r="DXW19"/>
      <c r="DXX19" s="20"/>
      <c r="DXY19"/>
      <c r="DXZ19" s="20"/>
      <c r="DYA19"/>
      <c r="DYB19" s="20"/>
      <c r="DYC19"/>
      <c r="DYD19" s="20"/>
      <c r="DYE19"/>
      <c r="DYF19" s="20"/>
      <c r="DYG19"/>
      <c r="DYH19" s="20"/>
      <c r="DYI19"/>
      <c r="DYJ19" s="20"/>
      <c r="DYK19"/>
      <c r="DYL19" s="20"/>
      <c r="DYM19"/>
      <c r="DYN19" s="20"/>
      <c r="DYO19"/>
      <c r="DYP19" s="20"/>
      <c r="DYQ19"/>
      <c r="DYR19" s="20"/>
      <c r="DYS19"/>
      <c r="DYT19" s="20"/>
      <c r="DYU19"/>
      <c r="DYV19" s="20"/>
      <c r="DYW19"/>
      <c r="DYX19" s="20"/>
      <c r="DYY19"/>
      <c r="DYZ19" s="20"/>
      <c r="DZA19"/>
      <c r="DZB19" s="20"/>
      <c r="DZC19"/>
      <c r="DZD19" s="20"/>
      <c r="DZE19"/>
      <c r="DZF19" s="20"/>
      <c r="DZG19"/>
      <c r="DZH19" s="20"/>
      <c r="DZI19"/>
      <c r="DZJ19" s="20"/>
      <c r="DZK19"/>
      <c r="DZL19" s="20"/>
      <c r="DZM19"/>
      <c r="DZN19" s="20"/>
      <c r="DZO19"/>
      <c r="DZP19" s="20"/>
      <c r="DZQ19"/>
      <c r="DZR19" s="20"/>
      <c r="DZS19"/>
      <c r="DZT19" s="20"/>
      <c r="DZU19"/>
      <c r="DZV19" s="20"/>
      <c r="DZW19"/>
      <c r="DZX19" s="20"/>
      <c r="DZY19"/>
      <c r="DZZ19" s="20"/>
      <c r="EAA19"/>
      <c r="EAB19" s="20"/>
      <c r="EAC19"/>
      <c r="EAD19" s="20"/>
      <c r="EAE19"/>
      <c r="EAF19" s="20"/>
      <c r="EAG19"/>
      <c r="EAH19" s="20"/>
      <c r="EAI19"/>
      <c r="EAJ19" s="20"/>
      <c r="EAK19"/>
      <c r="EAL19" s="20"/>
      <c r="EAM19"/>
      <c r="EAN19" s="20"/>
      <c r="EAO19"/>
      <c r="EAP19" s="20"/>
      <c r="EAQ19"/>
      <c r="EAR19" s="20"/>
      <c r="EAS19"/>
      <c r="EAT19" s="20"/>
      <c r="EAU19"/>
      <c r="EAV19" s="20"/>
      <c r="EAW19"/>
      <c r="EAX19" s="20"/>
      <c r="EAY19"/>
      <c r="EAZ19" s="20"/>
      <c r="EBA19"/>
      <c r="EBB19" s="20"/>
      <c r="EBC19"/>
      <c r="EBD19" s="20"/>
      <c r="EBE19"/>
      <c r="EBF19" s="20"/>
      <c r="EBG19"/>
      <c r="EBH19" s="20"/>
      <c r="EBI19"/>
      <c r="EBJ19" s="20"/>
      <c r="EBK19"/>
      <c r="EBL19" s="20"/>
      <c r="EBM19"/>
      <c r="EBN19" s="20"/>
      <c r="EBO19"/>
      <c r="EBP19" s="20"/>
      <c r="EBQ19"/>
      <c r="EBR19" s="20"/>
      <c r="EBS19"/>
      <c r="EBT19" s="20"/>
      <c r="EBU19"/>
      <c r="EBV19" s="20"/>
      <c r="EBW19"/>
      <c r="EBX19" s="20"/>
      <c r="EBY19"/>
      <c r="EBZ19" s="20"/>
      <c r="ECA19"/>
      <c r="ECB19" s="20"/>
      <c r="ECC19"/>
      <c r="ECD19" s="20"/>
      <c r="ECE19"/>
      <c r="ECF19" s="20"/>
      <c r="ECG19"/>
      <c r="ECH19" s="20"/>
      <c r="ECI19"/>
      <c r="ECJ19" s="20"/>
      <c r="ECK19"/>
      <c r="ECL19" s="20"/>
      <c r="ECM19"/>
      <c r="ECN19" s="20"/>
      <c r="ECO19"/>
      <c r="ECP19" s="20"/>
      <c r="ECQ19"/>
      <c r="ECR19" s="20"/>
      <c r="ECS19"/>
      <c r="ECT19" s="20"/>
      <c r="ECU19"/>
      <c r="ECV19" s="20"/>
      <c r="ECW19"/>
      <c r="ECX19" s="20"/>
      <c r="ECY19"/>
      <c r="ECZ19" s="20"/>
      <c r="EDA19"/>
      <c r="EDB19" s="20"/>
      <c r="EDC19"/>
      <c r="EDD19" s="20"/>
      <c r="EDE19"/>
      <c r="EDF19" s="20"/>
      <c r="EDG19"/>
      <c r="EDH19" s="20"/>
      <c r="EDI19"/>
      <c r="EDJ19" s="20"/>
      <c r="EDK19"/>
      <c r="EDL19" s="20"/>
      <c r="EDM19"/>
      <c r="EDN19" s="20"/>
      <c r="EDO19"/>
      <c r="EDP19" s="20"/>
      <c r="EDQ19"/>
      <c r="EDR19" s="20"/>
      <c r="EDS19"/>
      <c r="EDT19" s="20"/>
      <c r="EDU19"/>
      <c r="EDV19" s="20"/>
      <c r="EDW19"/>
      <c r="EDX19" s="20"/>
      <c r="EDY19"/>
      <c r="EDZ19" s="20"/>
      <c r="EEA19"/>
      <c r="EEB19" s="20"/>
      <c r="EEC19"/>
      <c r="EED19" s="20"/>
      <c r="EEE19"/>
      <c r="EEF19" s="20"/>
      <c r="EEG19"/>
      <c r="EEH19" s="20"/>
      <c r="EEI19"/>
      <c r="EEJ19" s="20"/>
      <c r="EEK19"/>
      <c r="EEL19" s="20"/>
      <c r="EEM19"/>
      <c r="EEN19" s="20"/>
      <c r="EEO19"/>
      <c r="EEP19" s="20"/>
      <c r="EEQ19"/>
      <c r="EER19" s="20"/>
      <c r="EES19"/>
      <c r="EET19" s="20"/>
      <c r="EEU19"/>
      <c r="EEV19" s="20"/>
      <c r="EEW19"/>
      <c r="EEX19" s="20"/>
      <c r="EEY19"/>
      <c r="EEZ19" s="20"/>
      <c r="EFA19"/>
      <c r="EFB19" s="20"/>
      <c r="EFC19"/>
      <c r="EFD19" s="20"/>
      <c r="EFE19"/>
      <c r="EFF19" s="20"/>
      <c r="EFG19"/>
      <c r="EFH19" s="20"/>
      <c r="EFI19"/>
      <c r="EFJ19" s="20"/>
      <c r="EFK19"/>
      <c r="EFL19" s="20"/>
      <c r="EFM19"/>
      <c r="EFN19" s="20"/>
      <c r="EFO19"/>
      <c r="EFP19" s="20"/>
      <c r="EFQ19"/>
      <c r="EFR19" s="20"/>
      <c r="EFS19"/>
      <c r="EFT19" s="20"/>
      <c r="EFU19"/>
      <c r="EFV19" s="20"/>
      <c r="EFW19"/>
      <c r="EFX19" s="20"/>
      <c r="EFY19"/>
      <c r="EFZ19" s="20"/>
      <c r="EGA19"/>
      <c r="EGB19" s="20"/>
      <c r="EGC19"/>
      <c r="EGD19" s="20"/>
      <c r="EGE19"/>
      <c r="EGF19" s="20"/>
      <c r="EGG19"/>
      <c r="EGH19" s="20"/>
      <c r="EGI19"/>
      <c r="EGJ19" s="20"/>
      <c r="EGK19"/>
      <c r="EGL19" s="20"/>
      <c r="EGM19"/>
      <c r="EGN19" s="20"/>
      <c r="EGO19"/>
      <c r="EGP19" s="20"/>
      <c r="EGQ19"/>
      <c r="EGR19" s="20"/>
      <c r="EGS19"/>
      <c r="EGT19" s="20"/>
      <c r="EGU19"/>
      <c r="EGV19" s="20"/>
      <c r="EGW19"/>
      <c r="EGX19" s="20"/>
      <c r="EGY19"/>
      <c r="EGZ19" s="20"/>
      <c r="EHA19"/>
      <c r="EHB19" s="20"/>
      <c r="EHC19"/>
      <c r="EHD19" s="20"/>
      <c r="EHE19"/>
      <c r="EHF19" s="20"/>
      <c r="EHG19"/>
      <c r="EHH19" s="20"/>
      <c r="EHI19"/>
      <c r="EHJ19" s="20"/>
      <c r="EHK19"/>
      <c r="EHL19" s="20"/>
      <c r="EHM19"/>
      <c r="EHN19" s="20"/>
      <c r="EHO19"/>
      <c r="EHP19" s="20"/>
      <c r="EHQ19"/>
      <c r="EHR19" s="20"/>
      <c r="EHS19"/>
      <c r="EHT19" s="20"/>
      <c r="EHU19"/>
      <c r="EHV19" s="20"/>
      <c r="EHW19"/>
      <c r="EHX19" s="20"/>
      <c r="EHY19"/>
      <c r="EHZ19" s="20"/>
      <c r="EIA19"/>
      <c r="EIB19" s="20"/>
      <c r="EIC19"/>
      <c r="EID19" s="20"/>
      <c r="EIE19"/>
      <c r="EIF19" s="20"/>
      <c r="EIG19"/>
      <c r="EIH19" s="20"/>
      <c r="EII19"/>
      <c r="EIJ19" s="20"/>
      <c r="EIK19"/>
      <c r="EIL19" s="20"/>
      <c r="EIM19"/>
      <c r="EIN19" s="20"/>
      <c r="EIO19"/>
      <c r="EIP19" s="20"/>
      <c r="EIQ19"/>
      <c r="EIR19" s="20"/>
      <c r="EIS19"/>
      <c r="EIT19" s="20"/>
      <c r="EIU19"/>
      <c r="EIV19" s="20"/>
      <c r="EIW19"/>
      <c r="EIX19" s="20"/>
      <c r="EIY19"/>
      <c r="EIZ19" s="20"/>
      <c r="EJA19"/>
      <c r="EJB19" s="20"/>
      <c r="EJC19"/>
      <c r="EJD19" s="20"/>
      <c r="EJE19"/>
      <c r="EJF19" s="20"/>
      <c r="EJG19"/>
      <c r="EJH19" s="20"/>
      <c r="EJI19"/>
      <c r="EJJ19" s="20"/>
      <c r="EJK19"/>
      <c r="EJL19" s="20"/>
      <c r="EJM19"/>
      <c r="EJN19" s="20"/>
      <c r="EJO19"/>
      <c r="EJP19" s="20"/>
      <c r="EJQ19"/>
      <c r="EJR19" s="20"/>
      <c r="EJS19"/>
      <c r="EJT19" s="20"/>
      <c r="EJU19"/>
      <c r="EJV19" s="20"/>
      <c r="EJW19"/>
      <c r="EJX19" s="20"/>
      <c r="EJY19"/>
      <c r="EJZ19" s="20"/>
      <c r="EKA19"/>
      <c r="EKB19" s="20"/>
      <c r="EKC19"/>
      <c r="EKD19" s="20"/>
      <c r="EKE19"/>
      <c r="EKF19" s="20"/>
      <c r="EKG19"/>
      <c r="EKH19" s="20"/>
      <c r="EKI19"/>
      <c r="EKJ19" s="20"/>
      <c r="EKK19"/>
      <c r="EKL19" s="20"/>
      <c r="EKM19"/>
      <c r="EKN19" s="20"/>
      <c r="EKO19"/>
      <c r="EKP19" s="20"/>
      <c r="EKQ19"/>
      <c r="EKR19" s="20"/>
      <c r="EKS19"/>
      <c r="EKT19" s="20"/>
      <c r="EKU19"/>
      <c r="EKV19" s="20"/>
      <c r="EKW19"/>
      <c r="EKX19" s="20"/>
      <c r="EKY19"/>
      <c r="EKZ19" s="20"/>
      <c r="ELA19"/>
      <c r="ELB19" s="20"/>
      <c r="ELC19"/>
      <c r="ELD19" s="20"/>
      <c r="ELE19"/>
      <c r="ELF19" s="20"/>
      <c r="ELG19"/>
      <c r="ELH19" s="20"/>
      <c r="ELI19"/>
      <c r="ELJ19" s="20"/>
      <c r="ELK19"/>
      <c r="ELL19" s="20"/>
      <c r="ELM19"/>
      <c r="ELN19" s="20"/>
      <c r="ELO19"/>
      <c r="ELP19" s="20"/>
      <c r="ELQ19"/>
      <c r="ELR19" s="20"/>
      <c r="ELS19"/>
      <c r="ELT19" s="20"/>
      <c r="ELU19"/>
      <c r="ELV19" s="20"/>
      <c r="ELW19"/>
      <c r="ELX19" s="20"/>
      <c r="ELY19"/>
      <c r="ELZ19" s="20"/>
      <c r="EMA19"/>
      <c r="EMB19" s="20"/>
      <c r="EMC19"/>
      <c r="EMD19" s="20"/>
      <c r="EME19"/>
      <c r="EMF19" s="20"/>
      <c r="EMG19"/>
      <c r="EMH19" s="20"/>
      <c r="EMI19"/>
      <c r="EMJ19" s="20"/>
      <c r="EMK19"/>
      <c r="EML19" s="20"/>
      <c r="EMM19"/>
      <c r="EMN19" s="20"/>
      <c r="EMO19"/>
      <c r="EMP19" s="20"/>
      <c r="EMQ19"/>
      <c r="EMR19" s="20"/>
      <c r="EMS19"/>
      <c r="EMT19" s="20"/>
      <c r="EMU19"/>
      <c r="EMV19" s="20"/>
      <c r="EMW19"/>
      <c r="EMX19" s="20"/>
      <c r="EMY19"/>
      <c r="EMZ19" s="20"/>
      <c r="ENA19"/>
      <c r="ENB19" s="20"/>
      <c r="ENC19"/>
      <c r="END19" s="20"/>
      <c r="ENE19"/>
      <c r="ENF19" s="20"/>
      <c r="ENG19"/>
      <c r="ENH19" s="20"/>
      <c r="ENI19"/>
      <c r="ENJ19" s="20"/>
      <c r="ENK19"/>
      <c r="ENL19" s="20"/>
      <c r="ENM19"/>
      <c r="ENN19" s="20"/>
      <c r="ENO19"/>
      <c r="ENP19" s="20"/>
      <c r="ENQ19"/>
      <c r="ENR19" s="20"/>
      <c r="ENS19"/>
      <c r="ENT19" s="20"/>
      <c r="ENU19"/>
      <c r="ENV19" s="20"/>
      <c r="ENW19"/>
      <c r="ENX19" s="20"/>
      <c r="ENY19"/>
      <c r="ENZ19" s="20"/>
      <c r="EOA19"/>
      <c r="EOB19" s="20"/>
      <c r="EOC19"/>
      <c r="EOD19" s="20"/>
      <c r="EOE19"/>
      <c r="EOF19" s="20"/>
      <c r="EOG19"/>
      <c r="EOH19" s="20"/>
      <c r="EOI19"/>
      <c r="EOJ19" s="20"/>
      <c r="EOK19"/>
      <c r="EOL19" s="20"/>
      <c r="EOM19"/>
      <c r="EON19" s="20"/>
      <c r="EOO19"/>
      <c r="EOP19" s="20"/>
      <c r="EOQ19"/>
      <c r="EOR19" s="20"/>
      <c r="EOS19"/>
      <c r="EOT19" s="20"/>
      <c r="EOU19"/>
      <c r="EOV19" s="20"/>
      <c r="EOW19"/>
      <c r="EOX19" s="20"/>
      <c r="EOY19"/>
      <c r="EOZ19" s="20"/>
      <c r="EPA19"/>
      <c r="EPB19" s="20"/>
      <c r="EPC19"/>
      <c r="EPD19" s="20"/>
      <c r="EPE19"/>
      <c r="EPF19" s="20"/>
      <c r="EPG19"/>
      <c r="EPH19" s="20"/>
      <c r="EPI19"/>
      <c r="EPJ19" s="20"/>
      <c r="EPK19"/>
      <c r="EPL19" s="20"/>
      <c r="EPM19"/>
      <c r="EPN19" s="20"/>
      <c r="EPO19"/>
      <c r="EPP19" s="20"/>
      <c r="EPQ19"/>
      <c r="EPR19" s="20"/>
      <c r="EPS19"/>
      <c r="EPT19" s="20"/>
      <c r="EPU19"/>
      <c r="EPV19" s="20"/>
      <c r="EPW19"/>
      <c r="EPX19" s="20"/>
      <c r="EPY19"/>
      <c r="EPZ19" s="20"/>
      <c r="EQA19"/>
      <c r="EQB19" s="20"/>
      <c r="EQC19"/>
      <c r="EQD19" s="20"/>
      <c r="EQE19"/>
      <c r="EQF19" s="20"/>
      <c r="EQG19"/>
      <c r="EQH19" s="20"/>
      <c r="EQI19"/>
      <c r="EQJ19" s="20"/>
      <c r="EQK19"/>
      <c r="EQL19" s="20"/>
      <c r="EQM19"/>
      <c r="EQN19" s="20"/>
      <c r="EQO19"/>
      <c r="EQP19" s="20"/>
      <c r="EQQ19"/>
      <c r="EQR19" s="20"/>
      <c r="EQS19"/>
      <c r="EQT19" s="20"/>
      <c r="EQU19"/>
      <c r="EQV19" s="20"/>
      <c r="EQW19"/>
      <c r="EQX19" s="20"/>
      <c r="EQY19"/>
      <c r="EQZ19" s="20"/>
      <c r="ERA19"/>
      <c r="ERB19" s="20"/>
      <c r="ERC19"/>
      <c r="ERD19" s="20"/>
      <c r="ERE19"/>
      <c r="ERF19" s="20"/>
      <c r="ERG19"/>
      <c r="ERH19" s="20"/>
      <c r="ERI19"/>
      <c r="ERJ19" s="20"/>
      <c r="ERK19"/>
      <c r="ERL19" s="20"/>
      <c r="ERM19"/>
      <c r="ERN19" s="20"/>
      <c r="ERO19"/>
      <c r="ERP19" s="20"/>
      <c r="ERQ19"/>
      <c r="ERR19" s="20"/>
      <c r="ERS19"/>
      <c r="ERT19" s="20"/>
      <c r="ERU19"/>
      <c r="ERV19" s="20"/>
      <c r="ERW19"/>
      <c r="ERX19" s="20"/>
      <c r="ERY19"/>
      <c r="ERZ19" s="20"/>
      <c r="ESA19"/>
      <c r="ESB19" s="20"/>
      <c r="ESC19"/>
      <c r="ESD19" s="20"/>
      <c r="ESE19"/>
      <c r="ESF19" s="20"/>
      <c r="ESG19"/>
      <c r="ESH19" s="20"/>
      <c r="ESI19"/>
      <c r="ESJ19" s="20"/>
      <c r="ESK19"/>
      <c r="ESL19" s="20"/>
      <c r="ESM19"/>
      <c r="ESN19" s="20"/>
      <c r="ESO19"/>
      <c r="ESP19" s="20"/>
      <c r="ESQ19"/>
      <c r="ESR19" s="20"/>
      <c r="ESS19"/>
      <c r="EST19" s="20"/>
      <c r="ESU19"/>
      <c r="ESV19" s="20"/>
      <c r="ESW19"/>
      <c r="ESX19" s="20"/>
      <c r="ESY19"/>
      <c r="ESZ19" s="20"/>
      <c r="ETA19"/>
      <c r="ETB19" s="20"/>
      <c r="ETC19"/>
      <c r="ETD19" s="20"/>
      <c r="ETE19"/>
      <c r="ETF19" s="20"/>
      <c r="ETG19"/>
      <c r="ETH19" s="20"/>
      <c r="ETI19"/>
      <c r="ETJ19" s="20"/>
      <c r="ETK19"/>
      <c r="ETL19" s="20"/>
      <c r="ETM19"/>
      <c r="ETN19" s="20"/>
      <c r="ETO19"/>
      <c r="ETP19" s="20"/>
      <c r="ETQ19"/>
      <c r="ETR19" s="20"/>
      <c r="ETS19"/>
      <c r="ETT19" s="20"/>
      <c r="ETU19"/>
      <c r="ETV19" s="20"/>
      <c r="ETW19"/>
      <c r="ETX19" s="20"/>
      <c r="ETY19"/>
      <c r="ETZ19" s="20"/>
      <c r="EUA19"/>
      <c r="EUB19" s="20"/>
      <c r="EUC19"/>
      <c r="EUD19" s="20"/>
      <c r="EUE19"/>
      <c r="EUF19" s="20"/>
      <c r="EUG19"/>
      <c r="EUH19" s="20"/>
      <c r="EUI19"/>
      <c r="EUJ19" s="20"/>
      <c r="EUK19"/>
      <c r="EUL19" s="20"/>
      <c r="EUM19"/>
      <c r="EUN19" s="20"/>
      <c r="EUO19"/>
      <c r="EUP19" s="20"/>
      <c r="EUQ19"/>
      <c r="EUR19" s="20"/>
      <c r="EUS19"/>
      <c r="EUT19" s="20"/>
      <c r="EUU19"/>
      <c r="EUV19" s="20"/>
      <c r="EUW19"/>
      <c r="EUX19" s="20"/>
      <c r="EUY19"/>
      <c r="EUZ19" s="20"/>
      <c r="EVA19"/>
      <c r="EVB19" s="20"/>
      <c r="EVC19"/>
      <c r="EVD19" s="20"/>
      <c r="EVE19"/>
      <c r="EVF19" s="20"/>
      <c r="EVG19"/>
      <c r="EVH19" s="20"/>
      <c r="EVI19"/>
      <c r="EVJ19" s="20"/>
      <c r="EVK19"/>
      <c r="EVL19" s="20"/>
      <c r="EVM19"/>
      <c r="EVN19" s="20"/>
      <c r="EVO19"/>
      <c r="EVP19" s="20"/>
      <c r="EVQ19"/>
      <c r="EVR19" s="20"/>
      <c r="EVS19"/>
      <c r="EVT19" s="20"/>
      <c r="EVU19"/>
      <c r="EVV19" s="20"/>
      <c r="EVW19"/>
      <c r="EVX19" s="20"/>
      <c r="EVY19"/>
      <c r="EVZ19" s="20"/>
      <c r="EWA19"/>
      <c r="EWB19" s="20"/>
      <c r="EWC19"/>
      <c r="EWD19" s="20"/>
      <c r="EWE19"/>
      <c r="EWF19" s="20"/>
      <c r="EWG19"/>
      <c r="EWH19" s="20"/>
      <c r="EWI19"/>
      <c r="EWJ19" s="20"/>
      <c r="EWK19"/>
      <c r="EWL19" s="20"/>
      <c r="EWM19"/>
      <c r="EWN19" s="20"/>
      <c r="EWO19"/>
      <c r="EWP19" s="20"/>
      <c r="EWQ19"/>
      <c r="EWR19" s="20"/>
      <c r="EWS19"/>
      <c r="EWT19" s="20"/>
      <c r="EWU19"/>
      <c r="EWV19" s="20"/>
      <c r="EWW19"/>
      <c r="EWX19" s="20"/>
      <c r="EWY19"/>
      <c r="EWZ19" s="20"/>
      <c r="EXA19"/>
      <c r="EXB19" s="20"/>
      <c r="EXC19"/>
      <c r="EXD19" s="20"/>
      <c r="EXE19"/>
      <c r="EXF19" s="20"/>
      <c r="EXG19"/>
      <c r="EXH19" s="20"/>
      <c r="EXI19"/>
      <c r="EXJ19" s="20"/>
      <c r="EXK19"/>
      <c r="EXL19" s="20"/>
      <c r="EXM19"/>
      <c r="EXN19" s="20"/>
      <c r="EXO19"/>
      <c r="EXP19" s="20"/>
      <c r="EXQ19"/>
      <c r="EXR19" s="20"/>
      <c r="EXS19"/>
      <c r="EXT19" s="20"/>
      <c r="EXU19"/>
      <c r="EXV19" s="20"/>
      <c r="EXW19"/>
      <c r="EXX19" s="20"/>
      <c r="EXY19"/>
      <c r="EXZ19" s="20"/>
      <c r="EYA19"/>
      <c r="EYB19" s="20"/>
      <c r="EYC19"/>
      <c r="EYD19" s="20"/>
      <c r="EYE19"/>
      <c r="EYF19" s="20"/>
      <c r="EYG19"/>
      <c r="EYH19" s="20"/>
      <c r="EYI19"/>
      <c r="EYJ19" s="20"/>
      <c r="EYK19"/>
      <c r="EYL19" s="20"/>
      <c r="EYM19"/>
      <c r="EYN19" s="20"/>
      <c r="EYO19"/>
      <c r="EYP19" s="20"/>
      <c r="EYQ19"/>
      <c r="EYR19" s="20"/>
      <c r="EYS19"/>
      <c r="EYT19" s="20"/>
      <c r="EYU19"/>
      <c r="EYV19" s="20"/>
      <c r="EYW19"/>
      <c r="EYX19" s="20"/>
      <c r="EYY19"/>
      <c r="EYZ19" s="20"/>
      <c r="EZA19"/>
      <c r="EZB19" s="20"/>
      <c r="EZC19"/>
      <c r="EZD19" s="20"/>
      <c r="EZE19"/>
      <c r="EZF19" s="20"/>
      <c r="EZG19"/>
      <c r="EZH19" s="20"/>
      <c r="EZI19"/>
      <c r="EZJ19" s="20"/>
      <c r="EZK19"/>
      <c r="EZL19" s="20"/>
      <c r="EZM19"/>
      <c r="EZN19" s="20"/>
      <c r="EZO19"/>
      <c r="EZP19" s="20"/>
      <c r="EZQ19"/>
      <c r="EZR19" s="20"/>
      <c r="EZS19"/>
      <c r="EZT19" s="20"/>
      <c r="EZU19"/>
      <c r="EZV19" s="20"/>
      <c r="EZW19"/>
      <c r="EZX19" s="20"/>
      <c r="EZY19"/>
      <c r="EZZ19" s="20"/>
      <c r="FAA19"/>
      <c r="FAB19" s="20"/>
      <c r="FAC19"/>
      <c r="FAD19" s="20"/>
      <c r="FAE19"/>
      <c r="FAF19" s="20"/>
      <c r="FAG19"/>
      <c r="FAH19" s="20"/>
      <c r="FAI19"/>
      <c r="FAJ19" s="20"/>
      <c r="FAK19"/>
      <c r="FAL19" s="20"/>
      <c r="FAM19"/>
      <c r="FAN19" s="20"/>
      <c r="FAO19"/>
      <c r="FAP19" s="20"/>
      <c r="FAQ19"/>
      <c r="FAR19" s="20"/>
      <c r="FAS19"/>
      <c r="FAT19" s="20"/>
      <c r="FAU19"/>
      <c r="FAV19" s="20"/>
      <c r="FAW19"/>
      <c r="FAX19" s="20"/>
      <c r="FAY19"/>
      <c r="FAZ19" s="20"/>
      <c r="FBA19"/>
      <c r="FBB19" s="20"/>
      <c r="FBC19"/>
      <c r="FBD19" s="20"/>
      <c r="FBE19"/>
      <c r="FBF19" s="20"/>
      <c r="FBG19"/>
      <c r="FBH19" s="20"/>
      <c r="FBI19"/>
      <c r="FBJ19" s="20"/>
      <c r="FBK19"/>
      <c r="FBL19" s="20"/>
      <c r="FBM19"/>
      <c r="FBN19" s="20"/>
      <c r="FBO19"/>
      <c r="FBP19" s="20"/>
      <c r="FBQ19"/>
      <c r="FBR19" s="20"/>
      <c r="FBS19"/>
      <c r="FBT19" s="20"/>
      <c r="FBU19"/>
      <c r="FBV19" s="20"/>
      <c r="FBW19"/>
      <c r="FBX19" s="20"/>
      <c r="FBY19"/>
      <c r="FBZ19" s="20"/>
      <c r="FCA19"/>
      <c r="FCB19" s="20"/>
      <c r="FCC19"/>
      <c r="FCD19" s="20"/>
      <c r="FCE19"/>
      <c r="FCF19" s="20"/>
      <c r="FCG19"/>
      <c r="FCH19" s="20"/>
      <c r="FCI19"/>
      <c r="FCJ19" s="20"/>
      <c r="FCK19"/>
      <c r="FCL19" s="20"/>
      <c r="FCM19"/>
      <c r="FCN19" s="20"/>
      <c r="FCO19"/>
      <c r="FCP19" s="20"/>
      <c r="FCQ19"/>
      <c r="FCR19" s="20"/>
      <c r="FCS19"/>
      <c r="FCT19" s="20"/>
      <c r="FCU19"/>
      <c r="FCV19" s="20"/>
      <c r="FCW19"/>
      <c r="FCX19" s="20"/>
      <c r="FCY19"/>
      <c r="FCZ19" s="20"/>
      <c r="FDA19"/>
      <c r="FDB19" s="20"/>
      <c r="FDC19"/>
      <c r="FDD19" s="20"/>
      <c r="FDE19"/>
      <c r="FDF19" s="20"/>
      <c r="FDG19"/>
      <c r="FDH19" s="20"/>
      <c r="FDI19"/>
      <c r="FDJ19" s="20"/>
      <c r="FDK19"/>
      <c r="FDL19" s="20"/>
      <c r="FDM19"/>
      <c r="FDN19" s="20"/>
      <c r="FDO19"/>
      <c r="FDP19" s="20"/>
      <c r="FDQ19"/>
      <c r="FDR19" s="20"/>
      <c r="FDS19"/>
      <c r="FDT19" s="20"/>
      <c r="FDU19"/>
      <c r="FDV19" s="20"/>
      <c r="FDW19"/>
      <c r="FDX19" s="20"/>
      <c r="FDY19"/>
      <c r="FDZ19" s="20"/>
      <c r="FEA19"/>
      <c r="FEB19" s="20"/>
      <c r="FEC19"/>
      <c r="FED19" s="20"/>
      <c r="FEE19"/>
      <c r="FEF19" s="20"/>
      <c r="FEG19"/>
      <c r="FEH19" s="20"/>
      <c r="FEI19"/>
      <c r="FEJ19" s="20"/>
      <c r="FEK19"/>
      <c r="FEL19" s="20"/>
      <c r="FEM19"/>
      <c r="FEN19" s="20"/>
      <c r="FEO19"/>
      <c r="FEP19" s="20"/>
      <c r="FEQ19"/>
      <c r="FER19" s="20"/>
      <c r="FES19"/>
      <c r="FET19" s="20"/>
      <c r="FEU19"/>
      <c r="FEV19" s="20"/>
      <c r="FEW19"/>
      <c r="FEX19" s="20"/>
      <c r="FEY19"/>
      <c r="FEZ19" s="20"/>
      <c r="FFA19"/>
      <c r="FFB19" s="20"/>
      <c r="FFC19"/>
      <c r="FFD19" s="20"/>
      <c r="FFE19"/>
      <c r="FFF19" s="20"/>
      <c r="FFG19"/>
      <c r="FFH19" s="20"/>
      <c r="FFI19"/>
      <c r="FFJ19" s="20"/>
      <c r="FFK19"/>
      <c r="FFL19" s="20"/>
      <c r="FFM19"/>
      <c r="FFN19" s="20"/>
      <c r="FFO19"/>
      <c r="FFP19" s="20"/>
      <c r="FFQ19"/>
      <c r="FFR19" s="20"/>
      <c r="FFS19"/>
      <c r="FFT19" s="20"/>
      <c r="FFU19"/>
      <c r="FFV19" s="20"/>
      <c r="FFW19"/>
      <c r="FFX19" s="20"/>
      <c r="FFY19"/>
      <c r="FFZ19" s="20"/>
      <c r="FGA19"/>
      <c r="FGB19" s="20"/>
      <c r="FGC19"/>
      <c r="FGD19" s="20"/>
      <c r="FGE19"/>
      <c r="FGF19" s="20"/>
      <c r="FGG19"/>
      <c r="FGH19" s="20"/>
      <c r="FGI19"/>
      <c r="FGJ19" s="20"/>
      <c r="FGK19"/>
      <c r="FGL19" s="20"/>
      <c r="FGM19"/>
      <c r="FGN19" s="20"/>
      <c r="FGO19"/>
      <c r="FGP19" s="20"/>
      <c r="FGQ19"/>
      <c r="FGR19" s="20"/>
      <c r="FGS19"/>
      <c r="FGT19" s="20"/>
      <c r="FGU19"/>
      <c r="FGV19" s="20"/>
      <c r="FGW19"/>
      <c r="FGX19" s="20"/>
      <c r="FGY19"/>
      <c r="FGZ19" s="20"/>
      <c r="FHA19"/>
      <c r="FHB19" s="20"/>
      <c r="FHC19"/>
      <c r="FHD19" s="20"/>
      <c r="FHE19"/>
      <c r="FHF19" s="20"/>
      <c r="FHG19"/>
      <c r="FHH19" s="20"/>
      <c r="FHI19"/>
      <c r="FHJ19" s="20"/>
      <c r="FHK19"/>
      <c r="FHL19" s="20"/>
      <c r="FHM19"/>
      <c r="FHN19" s="20"/>
      <c r="FHO19"/>
      <c r="FHP19" s="20"/>
      <c r="FHQ19"/>
      <c r="FHR19" s="20"/>
      <c r="FHS19"/>
      <c r="FHT19" s="20"/>
      <c r="FHU19"/>
      <c r="FHV19" s="20"/>
      <c r="FHW19"/>
      <c r="FHX19" s="20"/>
      <c r="FHY19"/>
      <c r="FHZ19" s="20"/>
      <c r="FIA19"/>
      <c r="FIB19" s="20"/>
      <c r="FIC19"/>
      <c r="FID19" s="20"/>
      <c r="FIE19"/>
      <c r="FIF19" s="20"/>
      <c r="FIG19"/>
      <c r="FIH19" s="20"/>
      <c r="FII19"/>
      <c r="FIJ19" s="20"/>
      <c r="FIK19"/>
      <c r="FIL19" s="20"/>
      <c r="FIM19"/>
      <c r="FIN19" s="20"/>
      <c r="FIO19"/>
      <c r="FIP19" s="20"/>
      <c r="FIQ19"/>
      <c r="FIR19" s="20"/>
      <c r="FIS19"/>
      <c r="FIT19" s="20"/>
      <c r="FIU19"/>
      <c r="FIV19" s="20"/>
      <c r="FIW19"/>
      <c r="FIX19" s="20"/>
      <c r="FIY19"/>
      <c r="FIZ19" s="20"/>
      <c r="FJA19"/>
      <c r="FJB19" s="20"/>
      <c r="FJC19"/>
      <c r="FJD19" s="20"/>
      <c r="FJE19"/>
      <c r="FJF19" s="20"/>
      <c r="FJG19"/>
      <c r="FJH19" s="20"/>
      <c r="FJI19"/>
      <c r="FJJ19" s="20"/>
      <c r="FJK19"/>
      <c r="FJL19" s="20"/>
      <c r="FJM19"/>
      <c r="FJN19" s="20"/>
      <c r="FJO19"/>
      <c r="FJP19" s="20"/>
      <c r="FJQ19"/>
      <c r="FJR19" s="20"/>
      <c r="FJS19"/>
      <c r="FJT19" s="20"/>
      <c r="FJU19"/>
      <c r="FJV19" s="20"/>
      <c r="FJW19"/>
      <c r="FJX19" s="20"/>
      <c r="FJY19"/>
      <c r="FJZ19" s="20"/>
      <c r="FKA19"/>
      <c r="FKB19" s="20"/>
      <c r="FKC19"/>
      <c r="FKD19" s="20"/>
      <c r="FKE19"/>
      <c r="FKF19" s="20"/>
      <c r="FKG19"/>
      <c r="FKH19" s="20"/>
      <c r="FKI19"/>
      <c r="FKJ19" s="20"/>
      <c r="FKK19"/>
      <c r="FKL19" s="20"/>
      <c r="FKM19"/>
      <c r="FKN19" s="20"/>
      <c r="FKO19"/>
      <c r="FKP19" s="20"/>
      <c r="FKQ19"/>
      <c r="FKR19" s="20"/>
      <c r="FKS19"/>
      <c r="FKT19" s="20"/>
      <c r="FKU19"/>
      <c r="FKV19" s="20"/>
      <c r="FKW19"/>
      <c r="FKX19" s="20"/>
      <c r="FKY19"/>
      <c r="FKZ19" s="20"/>
      <c r="FLA19"/>
      <c r="FLB19" s="20"/>
      <c r="FLC19"/>
      <c r="FLD19" s="20"/>
      <c r="FLE19"/>
      <c r="FLF19" s="20"/>
      <c r="FLG19"/>
      <c r="FLH19" s="20"/>
      <c r="FLI19"/>
      <c r="FLJ19" s="20"/>
      <c r="FLK19"/>
      <c r="FLL19" s="20"/>
      <c r="FLM19"/>
      <c r="FLN19" s="20"/>
      <c r="FLO19"/>
      <c r="FLP19" s="20"/>
      <c r="FLQ19"/>
      <c r="FLR19" s="20"/>
      <c r="FLS19"/>
      <c r="FLT19" s="20"/>
      <c r="FLU19"/>
      <c r="FLV19" s="20"/>
      <c r="FLW19"/>
      <c r="FLX19" s="20"/>
      <c r="FLY19"/>
      <c r="FLZ19" s="20"/>
      <c r="FMA19"/>
      <c r="FMB19" s="20"/>
      <c r="FMC19"/>
      <c r="FMD19" s="20"/>
      <c r="FME19"/>
      <c r="FMF19" s="20"/>
      <c r="FMG19"/>
      <c r="FMH19" s="20"/>
      <c r="FMI19"/>
      <c r="FMJ19" s="20"/>
      <c r="FMK19"/>
      <c r="FML19" s="20"/>
      <c r="FMM19"/>
      <c r="FMN19" s="20"/>
      <c r="FMO19"/>
      <c r="FMP19" s="20"/>
      <c r="FMQ19"/>
      <c r="FMR19" s="20"/>
      <c r="FMS19"/>
      <c r="FMT19" s="20"/>
      <c r="FMU19"/>
      <c r="FMV19" s="20"/>
      <c r="FMW19"/>
      <c r="FMX19" s="20"/>
      <c r="FMY19"/>
      <c r="FMZ19" s="20"/>
      <c r="FNA19"/>
      <c r="FNB19" s="20"/>
      <c r="FNC19"/>
      <c r="FND19" s="20"/>
      <c r="FNE19"/>
      <c r="FNF19" s="20"/>
      <c r="FNG19"/>
      <c r="FNH19" s="20"/>
      <c r="FNI19"/>
      <c r="FNJ19" s="20"/>
      <c r="FNK19"/>
      <c r="FNL19" s="20"/>
      <c r="FNM19"/>
      <c r="FNN19" s="20"/>
      <c r="FNO19"/>
      <c r="FNP19" s="20"/>
      <c r="FNQ19"/>
      <c r="FNR19" s="20"/>
      <c r="FNS19"/>
      <c r="FNT19" s="20"/>
      <c r="FNU19"/>
      <c r="FNV19" s="20"/>
      <c r="FNW19"/>
      <c r="FNX19" s="20"/>
      <c r="FNY19"/>
      <c r="FNZ19" s="20"/>
      <c r="FOA19"/>
      <c r="FOB19" s="20"/>
      <c r="FOC19"/>
      <c r="FOD19" s="20"/>
      <c r="FOE19"/>
      <c r="FOF19" s="20"/>
      <c r="FOG19"/>
      <c r="FOH19" s="20"/>
      <c r="FOI19"/>
      <c r="FOJ19" s="20"/>
      <c r="FOK19"/>
      <c r="FOL19" s="20"/>
      <c r="FOM19"/>
      <c r="FON19" s="20"/>
      <c r="FOO19"/>
      <c r="FOP19" s="20"/>
      <c r="FOQ19"/>
      <c r="FOR19" s="20"/>
      <c r="FOS19"/>
      <c r="FOT19" s="20"/>
      <c r="FOU19"/>
      <c r="FOV19" s="20"/>
      <c r="FOW19"/>
      <c r="FOX19" s="20"/>
      <c r="FOY19"/>
      <c r="FOZ19" s="20"/>
      <c r="FPA19"/>
      <c r="FPB19" s="20"/>
      <c r="FPC19"/>
      <c r="FPD19" s="20"/>
      <c r="FPE19"/>
      <c r="FPF19" s="20"/>
      <c r="FPG19"/>
      <c r="FPH19" s="20"/>
      <c r="FPI19"/>
      <c r="FPJ19" s="20"/>
      <c r="FPK19"/>
      <c r="FPL19" s="20"/>
      <c r="FPM19"/>
      <c r="FPN19" s="20"/>
      <c r="FPO19"/>
      <c r="FPP19" s="20"/>
      <c r="FPQ19"/>
      <c r="FPR19" s="20"/>
      <c r="FPS19"/>
      <c r="FPT19" s="20"/>
      <c r="FPU19"/>
      <c r="FPV19" s="20"/>
      <c r="FPW19"/>
      <c r="FPX19" s="20"/>
      <c r="FPY19"/>
      <c r="FPZ19" s="20"/>
      <c r="FQA19"/>
      <c r="FQB19" s="20"/>
      <c r="FQC19"/>
      <c r="FQD19" s="20"/>
      <c r="FQE19"/>
      <c r="FQF19" s="20"/>
      <c r="FQG19"/>
      <c r="FQH19" s="20"/>
      <c r="FQI19"/>
      <c r="FQJ19" s="20"/>
      <c r="FQK19"/>
      <c r="FQL19" s="20"/>
      <c r="FQM19"/>
      <c r="FQN19" s="20"/>
      <c r="FQO19"/>
      <c r="FQP19" s="20"/>
      <c r="FQQ19"/>
      <c r="FQR19" s="20"/>
      <c r="FQS19"/>
      <c r="FQT19" s="20"/>
      <c r="FQU19"/>
      <c r="FQV19" s="20"/>
      <c r="FQW19"/>
      <c r="FQX19" s="20"/>
      <c r="FQY19"/>
      <c r="FQZ19" s="20"/>
      <c r="FRA19"/>
      <c r="FRB19" s="20"/>
      <c r="FRC19"/>
      <c r="FRD19" s="20"/>
      <c r="FRE19"/>
      <c r="FRF19" s="20"/>
      <c r="FRG19"/>
      <c r="FRH19" s="20"/>
      <c r="FRI19"/>
      <c r="FRJ19" s="20"/>
      <c r="FRK19"/>
      <c r="FRL19" s="20"/>
      <c r="FRM19"/>
      <c r="FRN19" s="20"/>
      <c r="FRO19"/>
      <c r="FRP19" s="20"/>
      <c r="FRQ19"/>
      <c r="FRR19" s="20"/>
      <c r="FRS19"/>
      <c r="FRT19" s="20"/>
      <c r="FRU19"/>
      <c r="FRV19" s="20"/>
      <c r="FRW19"/>
      <c r="FRX19" s="20"/>
      <c r="FRY19"/>
      <c r="FRZ19" s="20"/>
      <c r="FSA19"/>
      <c r="FSB19" s="20"/>
      <c r="FSC19"/>
      <c r="FSD19" s="20"/>
      <c r="FSE19"/>
      <c r="FSF19" s="20"/>
      <c r="FSG19"/>
      <c r="FSH19" s="20"/>
      <c r="FSI19"/>
      <c r="FSJ19" s="20"/>
      <c r="FSK19"/>
      <c r="FSL19" s="20"/>
      <c r="FSM19"/>
      <c r="FSN19" s="20"/>
      <c r="FSO19"/>
      <c r="FSP19" s="20"/>
      <c r="FSQ19"/>
      <c r="FSR19" s="20"/>
      <c r="FSS19"/>
      <c r="FST19" s="20"/>
      <c r="FSU19"/>
      <c r="FSV19" s="20"/>
      <c r="FSW19"/>
      <c r="FSX19" s="20"/>
      <c r="FSY19"/>
      <c r="FSZ19" s="20"/>
      <c r="FTA19"/>
      <c r="FTB19" s="20"/>
      <c r="FTC19"/>
      <c r="FTD19" s="20"/>
      <c r="FTE19"/>
      <c r="FTF19" s="20"/>
      <c r="FTG19"/>
      <c r="FTH19" s="20"/>
      <c r="FTI19"/>
      <c r="FTJ19" s="20"/>
      <c r="FTK19"/>
      <c r="FTL19" s="20"/>
      <c r="FTM19"/>
      <c r="FTN19" s="20"/>
      <c r="FTO19"/>
      <c r="FTP19" s="20"/>
      <c r="FTQ19"/>
      <c r="FTR19" s="20"/>
      <c r="FTS19"/>
      <c r="FTT19" s="20"/>
      <c r="FTU19"/>
      <c r="FTV19" s="20"/>
      <c r="FTW19"/>
      <c r="FTX19" s="20"/>
      <c r="FTY19"/>
      <c r="FTZ19" s="20"/>
      <c r="FUA19"/>
      <c r="FUB19" s="20"/>
      <c r="FUC19"/>
      <c r="FUD19" s="20"/>
      <c r="FUE19"/>
      <c r="FUF19" s="20"/>
      <c r="FUG19"/>
      <c r="FUH19" s="20"/>
      <c r="FUI19"/>
      <c r="FUJ19" s="20"/>
      <c r="FUK19"/>
      <c r="FUL19" s="20"/>
      <c r="FUM19"/>
      <c r="FUN19" s="20"/>
      <c r="FUO19"/>
      <c r="FUP19" s="20"/>
      <c r="FUQ19"/>
      <c r="FUR19" s="20"/>
      <c r="FUS19"/>
      <c r="FUT19" s="20"/>
      <c r="FUU19"/>
      <c r="FUV19" s="20"/>
      <c r="FUW19"/>
      <c r="FUX19" s="20"/>
      <c r="FUY19"/>
      <c r="FUZ19" s="20"/>
      <c r="FVA19"/>
      <c r="FVB19" s="20"/>
      <c r="FVC19"/>
      <c r="FVD19" s="20"/>
      <c r="FVE19"/>
      <c r="FVF19" s="20"/>
      <c r="FVG19"/>
      <c r="FVH19" s="20"/>
      <c r="FVI19"/>
      <c r="FVJ19" s="20"/>
      <c r="FVK19"/>
      <c r="FVL19" s="20"/>
      <c r="FVM19"/>
      <c r="FVN19" s="20"/>
      <c r="FVO19"/>
      <c r="FVP19" s="20"/>
      <c r="FVQ19"/>
      <c r="FVR19" s="20"/>
      <c r="FVS19"/>
      <c r="FVT19" s="20"/>
      <c r="FVU19"/>
      <c r="FVV19" s="20"/>
      <c r="FVW19"/>
      <c r="FVX19" s="20"/>
      <c r="FVY19"/>
      <c r="FVZ19" s="20"/>
      <c r="FWA19"/>
      <c r="FWB19" s="20"/>
      <c r="FWC19"/>
      <c r="FWD19" s="20"/>
      <c r="FWE19"/>
      <c r="FWF19" s="20"/>
      <c r="FWG19"/>
      <c r="FWH19" s="20"/>
      <c r="FWI19"/>
      <c r="FWJ19" s="20"/>
      <c r="FWK19"/>
      <c r="FWL19" s="20"/>
      <c r="FWM19"/>
      <c r="FWN19" s="20"/>
      <c r="FWO19"/>
      <c r="FWP19" s="20"/>
      <c r="FWQ19"/>
      <c r="FWR19" s="20"/>
      <c r="FWS19"/>
      <c r="FWT19" s="20"/>
      <c r="FWU19"/>
      <c r="FWV19" s="20"/>
      <c r="FWW19"/>
      <c r="FWX19" s="20"/>
      <c r="FWY19"/>
      <c r="FWZ19" s="20"/>
      <c r="FXA19"/>
      <c r="FXB19" s="20"/>
      <c r="FXC19"/>
      <c r="FXD19" s="20"/>
      <c r="FXE19"/>
      <c r="FXF19" s="20"/>
      <c r="FXG19"/>
      <c r="FXH19" s="20"/>
      <c r="FXI19"/>
      <c r="FXJ19" s="20"/>
      <c r="FXK19"/>
      <c r="FXL19" s="20"/>
      <c r="FXM19"/>
      <c r="FXN19" s="20"/>
      <c r="FXO19"/>
      <c r="FXP19" s="20"/>
      <c r="FXQ19"/>
      <c r="FXR19" s="20"/>
      <c r="FXS19"/>
      <c r="FXT19" s="20"/>
      <c r="FXU19"/>
      <c r="FXV19" s="20"/>
      <c r="FXW19"/>
      <c r="FXX19" s="20"/>
      <c r="FXY19"/>
      <c r="FXZ19" s="20"/>
      <c r="FYA19"/>
      <c r="FYB19" s="20"/>
      <c r="FYC19"/>
      <c r="FYD19" s="20"/>
      <c r="FYE19"/>
      <c r="FYF19" s="20"/>
      <c r="FYG19"/>
      <c r="FYH19" s="20"/>
      <c r="FYI19"/>
      <c r="FYJ19" s="20"/>
      <c r="FYK19"/>
      <c r="FYL19" s="20"/>
      <c r="FYM19"/>
      <c r="FYN19" s="20"/>
      <c r="FYO19"/>
      <c r="FYP19" s="20"/>
      <c r="FYQ19"/>
      <c r="FYR19" s="20"/>
      <c r="FYS19"/>
      <c r="FYT19" s="20"/>
      <c r="FYU19"/>
      <c r="FYV19" s="20"/>
      <c r="FYW19"/>
      <c r="FYX19" s="20"/>
      <c r="FYY19"/>
      <c r="FYZ19" s="20"/>
      <c r="FZA19"/>
      <c r="FZB19" s="20"/>
      <c r="FZC19"/>
      <c r="FZD19" s="20"/>
      <c r="FZE19"/>
      <c r="FZF19" s="20"/>
      <c r="FZG19"/>
      <c r="FZH19" s="20"/>
      <c r="FZI19"/>
      <c r="FZJ19" s="20"/>
      <c r="FZK19"/>
      <c r="FZL19" s="20"/>
      <c r="FZM19"/>
      <c r="FZN19" s="20"/>
      <c r="FZO19"/>
      <c r="FZP19" s="20"/>
      <c r="FZQ19"/>
      <c r="FZR19" s="20"/>
      <c r="FZS19"/>
      <c r="FZT19" s="20"/>
      <c r="FZU19"/>
      <c r="FZV19" s="20"/>
      <c r="FZW19"/>
      <c r="FZX19" s="20"/>
      <c r="FZY19"/>
      <c r="FZZ19" s="20"/>
      <c r="GAA19"/>
      <c r="GAB19" s="20"/>
      <c r="GAC19"/>
      <c r="GAD19" s="20"/>
      <c r="GAE19"/>
      <c r="GAF19" s="20"/>
      <c r="GAG19"/>
      <c r="GAH19" s="20"/>
      <c r="GAI19"/>
      <c r="GAJ19" s="20"/>
      <c r="GAK19"/>
      <c r="GAL19" s="20"/>
      <c r="GAM19"/>
      <c r="GAN19" s="20"/>
      <c r="GAO19"/>
      <c r="GAP19" s="20"/>
      <c r="GAQ19"/>
      <c r="GAR19" s="20"/>
      <c r="GAS19"/>
      <c r="GAT19" s="20"/>
      <c r="GAU19"/>
      <c r="GAV19" s="20"/>
      <c r="GAW19"/>
      <c r="GAX19" s="20"/>
      <c r="GAY19"/>
      <c r="GAZ19" s="20"/>
      <c r="GBA19"/>
      <c r="GBB19" s="20"/>
      <c r="GBC19"/>
      <c r="GBD19" s="20"/>
      <c r="GBE19"/>
      <c r="GBF19" s="20"/>
      <c r="GBG19"/>
      <c r="GBH19" s="20"/>
      <c r="GBI19"/>
      <c r="GBJ19" s="20"/>
      <c r="GBK19"/>
      <c r="GBL19" s="20"/>
      <c r="GBM19"/>
      <c r="GBN19" s="20"/>
      <c r="GBO19"/>
      <c r="GBP19" s="20"/>
      <c r="GBQ19"/>
      <c r="GBR19" s="20"/>
      <c r="GBS19"/>
      <c r="GBT19" s="20"/>
      <c r="GBU19"/>
      <c r="GBV19" s="20"/>
      <c r="GBW19"/>
      <c r="GBX19" s="20"/>
      <c r="GBY19"/>
      <c r="GBZ19" s="20"/>
      <c r="GCA19"/>
      <c r="GCB19" s="20"/>
      <c r="GCC19"/>
      <c r="GCD19" s="20"/>
      <c r="GCE19"/>
      <c r="GCF19" s="20"/>
      <c r="GCG19"/>
      <c r="GCH19" s="20"/>
      <c r="GCI19"/>
      <c r="GCJ19" s="20"/>
      <c r="GCK19"/>
      <c r="GCL19" s="20"/>
      <c r="GCM19"/>
      <c r="GCN19" s="20"/>
      <c r="GCO19"/>
      <c r="GCP19" s="20"/>
      <c r="GCQ19"/>
      <c r="GCR19" s="20"/>
      <c r="GCS19"/>
      <c r="GCT19" s="20"/>
      <c r="GCU19"/>
      <c r="GCV19" s="20"/>
      <c r="GCW19"/>
      <c r="GCX19" s="20"/>
      <c r="GCY19"/>
      <c r="GCZ19" s="20"/>
      <c r="GDA19"/>
      <c r="GDB19" s="20"/>
      <c r="GDC19"/>
      <c r="GDD19" s="20"/>
      <c r="GDE19"/>
      <c r="GDF19" s="20"/>
      <c r="GDG19"/>
      <c r="GDH19" s="20"/>
      <c r="GDI19"/>
      <c r="GDJ19" s="20"/>
      <c r="GDK19"/>
      <c r="GDL19" s="20"/>
      <c r="GDM19"/>
      <c r="GDN19" s="20"/>
      <c r="GDO19"/>
      <c r="GDP19" s="20"/>
      <c r="GDQ19"/>
      <c r="GDR19" s="20"/>
      <c r="GDS19"/>
      <c r="GDT19" s="20"/>
      <c r="GDU19"/>
      <c r="GDV19" s="20"/>
      <c r="GDW19"/>
      <c r="GDX19" s="20"/>
      <c r="GDY19"/>
      <c r="GDZ19" s="20"/>
      <c r="GEA19"/>
      <c r="GEB19" s="20"/>
      <c r="GEC19"/>
      <c r="GED19" s="20"/>
      <c r="GEE19"/>
      <c r="GEF19" s="20"/>
      <c r="GEG19"/>
      <c r="GEH19" s="20"/>
      <c r="GEI19"/>
      <c r="GEJ19" s="20"/>
      <c r="GEK19"/>
      <c r="GEL19" s="20"/>
      <c r="GEM19"/>
      <c r="GEN19" s="20"/>
      <c r="GEO19"/>
      <c r="GEP19" s="20"/>
      <c r="GEQ19"/>
      <c r="GER19" s="20"/>
      <c r="GES19"/>
      <c r="GET19" s="20"/>
      <c r="GEU19"/>
      <c r="GEV19" s="20"/>
      <c r="GEW19"/>
      <c r="GEX19" s="20"/>
      <c r="GEY19"/>
      <c r="GEZ19" s="20"/>
      <c r="GFA19"/>
      <c r="GFB19" s="20"/>
      <c r="GFC19"/>
      <c r="GFD19" s="20"/>
      <c r="GFE19"/>
      <c r="GFF19" s="20"/>
      <c r="GFG19"/>
      <c r="GFH19" s="20"/>
      <c r="GFI19"/>
      <c r="GFJ19" s="20"/>
      <c r="GFK19"/>
      <c r="GFL19" s="20"/>
      <c r="GFM19"/>
      <c r="GFN19" s="20"/>
      <c r="GFO19"/>
      <c r="GFP19" s="20"/>
      <c r="GFQ19"/>
      <c r="GFR19" s="20"/>
      <c r="GFS19"/>
      <c r="GFT19" s="20"/>
      <c r="GFU19"/>
      <c r="GFV19" s="20"/>
      <c r="GFW19"/>
      <c r="GFX19" s="20"/>
      <c r="GFY19"/>
      <c r="GFZ19" s="20"/>
      <c r="GGA19"/>
      <c r="GGB19" s="20"/>
      <c r="GGC19"/>
      <c r="GGD19" s="20"/>
      <c r="GGE19"/>
      <c r="GGF19" s="20"/>
      <c r="GGG19"/>
      <c r="GGH19" s="20"/>
      <c r="GGI19"/>
      <c r="GGJ19" s="20"/>
      <c r="GGK19"/>
      <c r="GGL19" s="20"/>
      <c r="GGM19"/>
      <c r="GGN19" s="20"/>
      <c r="GGO19"/>
      <c r="GGP19" s="20"/>
      <c r="GGQ19"/>
      <c r="GGR19" s="20"/>
      <c r="GGS19"/>
      <c r="GGT19" s="20"/>
      <c r="GGU19"/>
      <c r="GGV19" s="20"/>
      <c r="GGW19"/>
      <c r="GGX19" s="20"/>
      <c r="GGY19"/>
      <c r="GGZ19" s="20"/>
      <c r="GHA19"/>
      <c r="GHB19" s="20"/>
      <c r="GHC19"/>
      <c r="GHD19" s="20"/>
      <c r="GHE19"/>
      <c r="GHF19" s="20"/>
      <c r="GHG19"/>
      <c r="GHH19" s="20"/>
      <c r="GHI19"/>
      <c r="GHJ19" s="20"/>
      <c r="GHK19"/>
      <c r="GHL19" s="20"/>
      <c r="GHM19"/>
      <c r="GHN19" s="20"/>
      <c r="GHO19"/>
      <c r="GHP19" s="20"/>
      <c r="GHQ19"/>
      <c r="GHR19" s="20"/>
      <c r="GHS19"/>
      <c r="GHT19" s="20"/>
      <c r="GHU19"/>
      <c r="GHV19" s="20"/>
      <c r="GHW19"/>
      <c r="GHX19" s="20"/>
      <c r="GHY19"/>
      <c r="GHZ19" s="20"/>
      <c r="GIA19"/>
      <c r="GIB19" s="20"/>
      <c r="GIC19"/>
      <c r="GID19" s="20"/>
      <c r="GIE19"/>
      <c r="GIF19" s="20"/>
      <c r="GIG19"/>
      <c r="GIH19" s="20"/>
      <c r="GII19"/>
      <c r="GIJ19" s="20"/>
      <c r="GIK19"/>
      <c r="GIL19" s="20"/>
      <c r="GIM19"/>
      <c r="GIN19" s="20"/>
      <c r="GIO19"/>
      <c r="GIP19" s="20"/>
      <c r="GIQ19"/>
      <c r="GIR19" s="20"/>
      <c r="GIS19"/>
      <c r="GIT19" s="20"/>
      <c r="GIU19"/>
      <c r="GIV19" s="20"/>
      <c r="GIW19"/>
      <c r="GIX19" s="20"/>
      <c r="GIY19"/>
      <c r="GIZ19" s="20"/>
      <c r="GJA19"/>
      <c r="GJB19" s="20"/>
      <c r="GJC19"/>
      <c r="GJD19" s="20"/>
      <c r="GJE19"/>
      <c r="GJF19" s="20"/>
      <c r="GJG19"/>
      <c r="GJH19" s="20"/>
      <c r="GJI19"/>
      <c r="GJJ19" s="20"/>
      <c r="GJK19"/>
      <c r="GJL19" s="20"/>
      <c r="GJM19"/>
      <c r="GJN19" s="20"/>
      <c r="GJO19"/>
      <c r="GJP19" s="20"/>
      <c r="GJQ19"/>
      <c r="GJR19" s="20"/>
      <c r="GJS19"/>
      <c r="GJT19" s="20"/>
      <c r="GJU19"/>
      <c r="GJV19" s="20"/>
      <c r="GJW19"/>
      <c r="GJX19" s="20"/>
      <c r="GJY19"/>
      <c r="GJZ19" s="20"/>
      <c r="GKA19"/>
      <c r="GKB19" s="20"/>
      <c r="GKC19"/>
      <c r="GKD19" s="20"/>
      <c r="GKE19"/>
      <c r="GKF19" s="20"/>
      <c r="GKG19"/>
      <c r="GKH19" s="20"/>
      <c r="GKI19"/>
      <c r="GKJ19" s="20"/>
      <c r="GKK19"/>
      <c r="GKL19" s="20"/>
      <c r="GKM19"/>
      <c r="GKN19" s="20"/>
      <c r="GKO19"/>
      <c r="GKP19" s="20"/>
      <c r="GKQ19"/>
      <c r="GKR19" s="20"/>
      <c r="GKS19"/>
      <c r="GKT19" s="20"/>
      <c r="GKU19"/>
      <c r="GKV19" s="20"/>
      <c r="GKW19"/>
      <c r="GKX19" s="20"/>
      <c r="GKY19"/>
      <c r="GKZ19" s="20"/>
      <c r="GLA19"/>
      <c r="GLB19" s="20"/>
      <c r="GLC19"/>
      <c r="GLD19" s="20"/>
      <c r="GLE19"/>
      <c r="GLF19" s="20"/>
      <c r="GLG19"/>
      <c r="GLH19" s="20"/>
      <c r="GLI19"/>
      <c r="GLJ19" s="20"/>
      <c r="GLK19"/>
      <c r="GLL19" s="20"/>
      <c r="GLM19"/>
      <c r="GLN19" s="20"/>
      <c r="GLO19"/>
      <c r="GLP19" s="20"/>
      <c r="GLQ19"/>
      <c r="GLR19" s="20"/>
      <c r="GLS19"/>
      <c r="GLT19" s="20"/>
      <c r="GLU19"/>
      <c r="GLV19" s="20"/>
      <c r="GLW19"/>
      <c r="GLX19" s="20"/>
      <c r="GLY19"/>
      <c r="GLZ19" s="20"/>
      <c r="GMA19"/>
      <c r="GMB19" s="20"/>
      <c r="GMC19"/>
      <c r="GMD19" s="20"/>
      <c r="GME19"/>
      <c r="GMF19" s="20"/>
      <c r="GMG19"/>
      <c r="GMH19" s="20"/>
      <c r="GMI19"/>
      <c r="GMJ19" s="20"/>
      <c r="GMK19"/>
      <c r="GML19" s="20"/>
      <c r="GMM19"/>
      <c r="GMN19" s="20"/>
      <c r="GMO19"/>
      <c r="GMP19" s="20"/>
      <c r="GMQ19"/>
      <c r="GMR19" s="20"/>
      <c r="GMS19"/>
      <c r="GMT19" s="20"/>
      <c r="GMU19"/>
      <c r="GMV19" s="20"/>
      <c r="GMW19"/>
      <c r="GMX19" s="20"/>
      <c r="GMY19"/>
      <c r="GMZ19" s="20"/>
      <c r="GNA19"/>
      <c r="GNB19" s="20"/>
      <c r="GNC19"/>
      <c r="GND19" s="20"/>
      <c r="GNE19"/>
      <c r="GNF19" s="20"/>
      <c r="GNG19"/>
      <c r="GNH19" s="20"/>
      <c r="GNI19"/>
      <c r="GNJ19" s="20"/>
      <c r="GNK19"/>
      <c r="GNL19" s="20"/>
      <c r="GNM19"/>
      <c r="GNN19" s="20"/>
      <c r="GNO19"/>
      <c r="GNP19" s="20"/>
      <c r="GNQ19"/>
      <c r="GNR19" s="20"/>
      <c r="GNS19"/>
      <c r="GNT19" s="20"/>
      <c r="GNU19"/>
      <c r="GNV19" s="20"/>
      <c r="GNW19"/>
      <c r="GNX19" s="20"/>
      <c r="GNY19"/>
      <c r="GNZ19" s="20"/>
      <c r="GOA19"/>
      <c r="GOB19" s="20"/>
      <c r="GOC19"/>
      <c r="GOD19" s="20"/>
      <c r="GOE19"/>
      <c r="GOF19" s="20"/>
      <c r="GOG19"/>
      <c r="GOH19" s="20"/>
      <c r="GOI19"/>
      <c r="GOJ19" s="20"/>
      <c r="GOK19"/>
      <c r="GOL19" s="20"/>
      <c r="GOM19"/>
      <c r="GON19" s="20"/>
      <c r="GOO19"/>
      <c r="GOP19" s="20"/>
      <c r="GOQ19"/>
      <c r="GOR19" s="20"/>
      <c r="GOS19"/>
      <c r="GOT19" s="20"/>
      <c r="GOU19"/>
      <c r="GOV19" s="20"/>
      <c r="GOW19"/>
      <c r="GOX19" s="20"/>
      <c r="GOY19"/>
      <c r="GOZ19" s="20"/>
      <c r="GPA19"/>
      <c r="GPB19" s="20"/>
      <c r="GPC19"/>
      <c r="GPD19" s="20"/>
      <c r="GPE19"/>
      <c r="GPF19" s="20"/>
      <c r="GPG19"/>
      <c r="GPH19" s="20"/>
      <c r="GPI19"/>
      <c r="GPJ19" s="20"/>
      <c r="GPK19"/>
      <c r="GPL19" s="20"/>
      <c r="GPM19"/>
      <c r="GPN19" s="20"/>
      <c r="GPO19"/>
      <c r="GPP19" s="20"/>
      <c r="GPQ19"/>
      <c r="GPR19" s="20"/>
      <c r="GPS19"/>
      <c r="GPT19" s="20"/>
      <c r="GPU19"/>
      <c r="GPV19" s="20"/>
      <c r="GPW19"/>
      <c r="GPX19" s="20"/>
      <c r="GPY19"/>
      <c r="GPZ19" s="20"/>
      <c r="GQA19"/>
      <c r="GQB19" s="20"/>
      <c r="GQC19"/>
      <c r="GQD19" s="20"/>
      <c r="GQE19"/>
      <c r="GQF19" s="20"/>
      <c r="GQG19"/>
      <c r="GQH19" s="20"/>
      <c r="GQI19"/>
      <c r="GQJ19" s="20"/>
      <c r="GQK19"/>
      <c r="GQL19" s="20"/>
      <c r="GQM19"/>
      <c r="GQN19" s="20"/>
      <c r="GQO19"/>
      <c r="GQP19" s="20"/>
      <c r="GQQ19"/>
      <c r="GQR19" s="20"/>
      <c r="GQS19"/>
      <c r="GQT19" s="20"/>
      <c r="GQU19"/>
      <c r="GQV19" s="20"/>
      <c r="GQW19"/>
      <c r="GQX19" s="20"/>
      <c r="GQY19"/>
      <c r="GQZ19" s="20"/>
      <c r="GRA19"/>
      <c r="GRB19" s="20"/>
      <c r="GRC19"/>
      <c r="GRD19" s="20"/>
      <c r="GRE19"/>
      <c r="GRF19" s="20"/>
      <c r="GRG19"/>
      <c r="GRH19" s="20"/>
      <c r="GRI19"/>
      <c r="GRJ19" s="20"/>
      <c r="GRK19"/>
      <c r="GRL19" s="20"/>
      <c r="GRM19"/>
      <c r="GRN19" s="20"/>
      <c r="GRO19"/>
      <c r="GRP19" s="20"/>
      <c r="GRQ19"/>
      <c r="GRR19" s="20"/>
      <c r="GRS19"/>
      <c r="GRT19" s="20"/>
      <c r="GRU19"/>
      <c r="GRV19" s="20"/>
      <c r="GRW19"/>
      <c r="GRX19" s="20"/>
      <c r="GRY19"/>
      <c r="GRZ19" s="20"/>
      <c r="GSA19"/>
      <c r="GSB19" s="20"/>
      <c r="GSC19"/>
      <c r="GSD19" s="20"/>
      <c r="GSE19"/>
      <c r="GSF19" s="20"/>
      <c r="GSG19"/>
      <c r="GSH19" s="20"/>
      <c r="GSI19"/>
      <c r="GSJ19" s="20"/>
      <c r="GSK19"/>
      <c r="GSL19" s="20"/>
      <c r="GSM19"/>
      <c r="GSN19" s="20"/>
      <c r="GSO19"/>
      <c r="GSP19" s="20"/>
      <c r="GSQ19"/>
      <c r="GSR19" s="20"/>
      <c r="GSS19"/>
      <c r="GST19" s="20"/>
      <c r="GSU19"/>
      <c r="GSV19" s="20"/>
      <c r="GSW19"/>
      <c r="GSX19" s="20"/>
      <c r="GSY19"/>
      <c r="GSZ19" s="20"/>
      <c r="GTA19"/>
      <c r="GTB19" s="20"/>
      <c r="GTC19"/>
      <c r="GTD19" s="20"/>
      <c r="GTE19"/>
      <c r="GTF19" s="20"/>
      <c r="GTG19"/>
      <c r="GTH19" s="20"/>
      <c r="GTI19"/>
      <c r="GTJ19" s="20"/>
      <c r="GTK19"/>
      <c r="GTL19" s="20"/>
      <c r="GTM19"/>
      <c r="GTN19" s="20"/>
      <c r="GTO19"/>
      <c r="GTP19" s="20"/>
      <c r="GTQ19"/>
      <c r="GTR19" s="20"/>
      <c r="GTS19"/>
      <c r="GTT19" s="20"/>
      <c r="GTU19"/>
      <c r="GTV19" s="20"/>
      <c r="GTW19"/>
      <c r="GTX19" s="20"/>
      <c r="GTY19"/>
      <c r="GTZ19" s="20"/>
      <c r="GUA19"/>
      <c r="GUB19" s="20"/>
      <c r="GUC19"/>
      <c r="GUD19" s="20"/>
      <c r="GUE19"/>
      <c r="GUF19" s="20"/>
      <c r="GUG19"/>
      <c r="GUH19" s="20"/>
      <c r="GUI19"/>
      <c r="GUJ19" s="20"/>
      <c r="GUK19"/>
      <c r="GUL19" s="20"/>
      <c r="GUM19"/>
      <c r="GUN19" s="20"/>
      <c r="GUO19"/>
      <c r="GUP19" s="20"/>
      <c r="GUQ19"/>
      <c r="GUR19" s="20"/>
      <c r="GUS19"/>
      <c r="GUT19" s="20"/>
      <c r="GUU19"/>
      <c r="GUV19" s="20"/>
      <c r="GUW19"/>
      <c r="GUX19" s="20"/>
      <c r="GUY19"/>
      <c r="GUZ19" s="20"/>
      <c r="GVA19"/>
      <c r="GVB19" s="20"/>
      <c r="GVC19"/>
      <c r="GVD19" s="20"/>
      <c r="GVE19"/>
      <c r="GVF19" s="20"/>
      <c r="GVG19"/>
      <c r="GVH19" s="20"/>
      <c r="GVI19"/>
      <c r="GVJ19" s="20"/>
      <c r="GVK19"/>
      <c r="GVL19" s="20"/>
      <c r="GVM19"/>
      <c r="GVN19" s="20"/>
      <c r="GVO19"/>
      <c r="GVP19" s="20"/>
      <c r="GVQ19"/>
      <c r="GVR19" s="20"/>
      <c r="GVS19"/>
      <c r="GVT19" s="20"/>
      <c r="GVU19"/>
      <c r="GVV19" s="20"/>
      <c r="GVW19"/>
      <c r="GVX19" s="20"/>
      <c r="GVY19"/>
      <c r="GVZ19" s="20"/>
      <c r="GWA19"/>
      <c r="GWB19" s="20"/>
      <c r="GWC19"/>
      <c r="GWD19" s="20"/>
      <c r="GWE19"/>
      <c r="GWF19" s="20"/>
      <c r="GWG19"/>
      <c r="GWH19" s="20"/>
      <c r="GWI19"/>
      <c r="GWJ19" s="20"/>
      <c r="GWK19"/>
      <c r="GWL19" s="20"/>
      <c r="GWM19"/>
      <c r="GWN19" s="20"/>
      <c r="GWO19"/>
      <c r="GWP19" s="20"/>
      <c r="GWQ19"/>
      <c r="GWR19" s="20"/>
      <c r="GWS19"/>
      <c r="GWT19" s="20"/>
      <c r="GWU19"/>
      <c r="GWV19" s="20"/>
      <c r="GWW19"/>
      <c r="GWX19" s="20"/>
      <c r="GWY19"/>
      <c r="GWZ19" s="20"/>
      <c r="GXA19"/>
      <c r="GXB19" s="20"/>
      <c r="GXC19"/>
      <c r="GXD19" s="20"/>
      <c r="GXE19"/>
      <c r="GXF19" s="20"/>
      <c r="GXG19"/>
      <c r="GXH19" s="20"/>
      <c r="GXI19"/>
      <c r="GXJ19" s="20"/>
      <c r="GXK19"/>
      <c r="GXL19" s="20"/>
      <c r="GXM19"/>
      <c r="GXN19" s="20"/>
      <c r="GXO19"/>
      <c r="GXP19" s="20"/>
      <c r="GXQ19"/>
      <c r="GXR19" s="20"/>
      <c r="GXS19"/>
      <c r="GXT19" s="20"/>
      <c r="GXU19"/>
      <c r="GXV19" s="20"/>
      <c r="GXW19"/>
      <c r="GXX19" s="20"/>
      <c r="GXY19"/>
      <c r="GXZ19" s="20"/>
      <c r="GYA19"/>
      <c r="GYB19" s="20"/>
      <c r="GYC19"/>
      <c r="GYD19" s="20"/>
      <c r="GYE19"/>
      <c r="GYF19" s="20"/>
      <c r="GYG19"/>
      <c r="GYH19" s="20"/>
      <c r="GYI19"/>
      <c r="GYJ19" s="20"/>
      <c r="GYK19"/>
      <c r="GYL19" s="20"/>
      <c r="GYM19"/>
      <c r="GYN19" s="20"/>
      <c r="GYO19"/>
      <c r="GYP19" s="20"/>
      <c r="GYQ19"/>
      <c r="GYR19" s="20"/>
      <c r="GYS19"/>
      <c r="GYT19" s="20"/>
      <c r="GYU19"/>
      <c r="GYV19" s="20"/>
      <c r="GYW19"/>
      <c r="GYX19" s="20"/>
      <c r="GYY19"/>
      <c r="GYZ19" s="20"/>
      <c r="GZA19"/>
      <c r="GZB19" s="20"/>
      <c r="GZC19"/>
      <c r="GZD19" s="20"/>
      <c r="GZE19"/>
      <c r="GZF19" s="20"/>
      <c r="GZG19"/>
      <c r="GZH19" s="20"/>
      <c r="GZI19"/>
      <c r="GZJ19" s="20"/>
      <c r="GZK19"/>
      <c r="GZL19" s="20"/>
      <c r="GZM19"/>
      <c r="GZN19" s="20"/>
      <c r="GZO19"/>
      <c r="GZP19" s="20"/>
      <c r="GZQ19"/>
      <c r="GZR19" s="20"/>
      <c r="GZS19"/>
      <c r="GZT19" s="20"/>
      <c r="GZU19"/>
      <c r="GZV19" s="20"/>
      <c r="GZW19"/>
      <c r="GZX19" s="20"/>
      <c r="GZY19"/>
      <c r="GZZ19" s="20"/>
      <c r="HAA19"/>
      <c r="HAB19" s="20"/>
      <c r="HAC19"/>
      <c r="HAD19" s="20"/>
      <c r="HAE19"/>
      <c r="HAF19" s="20"/>
      <c r="HAG19"/>
      <c r="HAH19" s="20"/>
      <c r="HAI19"/>
      <c r="HAJ19" s="20"/>
      <c r="HAK19"/>
      <c r="HAL19" s="20"/>
      <c r="HAM19"/>
      <c r="HAN19" s="20"/>
      <c r="HAO19"/>
      <c r="HAP19" s="20"/>
      <c r="HAQ19"/>
      <c r="HAR19" s="20"/>
      <c r="HAS19"/>
      <c r="HAT19" s="20"/>
      <c r="HAU19"/>
      <c r="HAV19" s="20"/>
      <c r="HAW19"/>
      <c r="HAX19" s="20"/>
      <c r="HAY19"/>
      <c r="HAZ19" s="20"/>
      <c r="HBA19"/>
      <c r="HBB19" s="20"/>
      <c r="HBC19"/>
      <c r="HBD19" s="20"/>
      <c r="HBE19"/>
      <c r="HBF19" s="20"/>
      <c r="HBG19"/>
      <c r="HBH19" s="20"/>
      <c r="HBI19"/>
      <c r="HBJ19" s="20"/>
      <c r="HBK19"/>
      <c r="HBL19" s="20"/>
      <c r="HBM19"/>
      <c r="HBN19" s="20"/>
      <c r="HBO19"/>
      <c r="HBP19" s="20"/>
      <c r="HBQ19"/>
      <c r="HBR19" s="20"/>
      <c r="HBS19"/>
      <c r="HBT19" s="20"/>
      <c r="HBU19"/>
      <c r="HBV19" s="20"/>
      <c r="HBW19"/>
      <c r="HBX19" s="20"/>
      <c r="HBY19"/>
      <c r="HBZ19" s="20"/>
      <c r="HCA19"/>
      <c r="HCB19" s="20"/>
      <c r="HCC19"/>
      <c r="HCD19" s="20"/>
      <c r="HCE19"/>
      <c r="HCF19" s="20"/>
      <c r="HCG19"/>
      <c r="HCH19" s="20"/>
      <c r="HCI19"/>
      <c r="HCJ19" s="20"/>
      <c r="HCK19"/>
      <c r="HCL19" s="20"/>
      <c r="HCM19"/>
      <c r="HCN19" s="20"/>
      <c r="HCO19"/>
      <c r="HCP19" s="20"/>
      <c r="HCQ19"/>
      <c r="HCR19" s="20"/>
      <c r="HCS19"/>
      <c r="HCT19" s="20"/>
      <c r="HCU19"/>
      <c r="HCV19" s="20"/>
      <c r="HCW19"/>
      <c r="HCX19" s="20"/>
      <c r="HCY19"/>
      <c r="HCZ19" s="20"/>
      <c r="HDA19"/>
      <c r="HDB19" s="20"/>
      <c r="HDC19"/>
      <c r="HDD19" s="20"/>
      <c r="HDE19"/>
      <c r="HDF19" s="20"/>
      <c r="HDG19"/>
      <c r="HDH19" s="20"/>
      <c r="HDI19"/>
      <c r="HDJ19" s="20"/>
      <c r="HDK19"/>
      <c r="HDL19" s="20"/>
      <c r="HDM19"/>
      <c r="HDN19" s="20"/>
      <c r="HDO19"/>
      <c r="HDP19" s="20"/>
      <c r="HDQ19"/>
      <c r="HDR19" s="20"/>
      <c r="HDS19"/>
      <c r="HDT19" s="20"/>
      <c r="HDU19"/>
      <c r="HDV19" s="20"/>
      <c r="HDW19"/>
      <c r="HDX19" s="20"/>
      <c r="HDY19"/>
      <c r="HDZ19" s="20"/>
      <c r="HEA19"/>
      <c r="HEB19" s="20"/>
      <c r="HEC19"/>
      <c r="HED19" s="20"/>
      <c r="HEE19"/>
      <c r="HEF19" s="20"/>
      <c r="HEG19"/>
      <c r="HEH19" s="20"/>
      <c r="HEI19"/>
      <c r="HEJ19" s="20"/>
      <c r="HEK19"/>
      <c r="HEL19" s="20"/>
      <c r="HEM19"/>
      <c r="HEN19" s="20"/>
      <c r="HEO19"/>
      <c r="HEP19" s="20"/>
      <c r="HEQ19"/>
      <c r="HER19" s="20"/>
      <c r="HES19"/>
      <c r="HET19" s="20"/>
      <c r="HEU19"/>
      <c r="HEV19" s="20"/>
      <c r="HEW19"/>
      <c r="HEX19" s="20"/>
      <c r="HEY19"/>
      <c r="HEZ19" s="20"/>
      <c r="HFA19"/>
      <c r="HFB19" s="20"/>
      <c r="HFC19"/>
      <c r="HFD19" s="20"/>
      <c r="HFE19"/>
      <c r="HFF19" s="20"/>
      <c r="HFG19"/>
      <c r="HFH19" s="20"/>
      <c r="HFI19"/>
      <c r="HFJ19" s="20"/>
      <c r="HFK19"/>
      <c r="HFL19" s="20"/>
      <c r="HFM19"/>
      <c r="HFN19" s="20"/>
      <c r="HFO19"/>
      <c r="HFP19" s="20"/>
      <c r="HFQ19"/>
      <c r="HFR19" s="20"/>
      <c r="HFS19"/>
      <c r="HFT19" s="20"/>
      <c r="HFU19"/>
      <c r="HFV19" s="20"/>
      <c r="HFW19"/>
      <c r="HFX19" s="20"/>
      <c r="HFY19"/>
      <c r="HFZ19" s="20"/>
      <c r="HGA19"/>
      <c r="HGB19" s="20"/>
      <c r="HGC19"/>
      <c r="HGD19" s="20"/>
      <c r="HGE19"/>
      <c r="HGF19" s="20"/>
      <c r="HGG19"/>
      <c r="HGH19" s="20"/>
      <c r="HGI19"/>
      <c r="HGJ19" s="20"/>
      <c r="HGK19"/>
      <c r="HGL19" s="20"/>
      <c r="HGM19"/>
      <c r="HGN19" s="20"/>
      <c r="HGO19"/>
      <c r="HGP19" s="20"/>
      <c r="HGQ19"/>
      <c r="HGR19" s="20"/>
      <c r="HGS19"/>
      <c r="HGT19" s="20"/>
      <c r="HGU19"/>
      <c r="HGV19" s="20"/>
      <c r="HGW19"/>
      <c r="HGX19" s="20"/>
      <c r="HGY19"/>
      <c r="HGZ19" s="20"/>
      <c r="HHA19"/>
      <c r="HHB19" s="20"/>
      <c r="HHC19"/>
      <c r="HHD19" s="20"/>
      <c r="HHE19"/>
      <c r="HHF19" s="20"/>
      <c r="HHG19"/>
      <c r="HHH19" s="20"/>
      <c r="HHI19"/>
      <c r="HHJ19" s="20"/>
      <c r="HHK19"/>
      <c r="HHL19" s="20"/>
      <c r="HHM19"/>
      <c r="HHN19" s="20"/>
      <c r="HHO19"/>
      <c r="HHP19" s="20"/>
      <c r="HHQ19"/>
      <c r="HHR19" s="20"/>
      <c r="HHS19"/>
      <c r="HHT19" s="20"/>
      <c r="HHU19"/>
      <c r="HHV19" s="20"/>
      <c r="HHW19"/>
      <c r="HHX19" s="20"/>
      <c r="HHY19"/>
      <c r="HHZ19" s="20"/>
      <c r="HIA19"/>
      <c r="HIB19" s="20"/>
      <c r="HIC19"/>
      <c r="HID19" s="20"/>
      <c r="HIE19"/>
      <c r="HIF19" s="20"/>
      <c r="HIG19"/>
      <c r="HIH19" s="20"/>
      <c r="HII19"/>
      <c r="HIJ19" s="20"/>
      <c r="HIK19"/>
      <c r="HIL19" s="20"/>
      <c r="HIM19"/>
      <c r="HIN19" s="20"/>
      <c r="HIO19"/>
      <c r="HIP19" s="20"/>
      <c r="HIQ19"/>
      <c r="HIR19" s="20"/>
      <c r="HIS19"/>
      <c r="HIT19" s="20"/>
      <c r="HIU19"/>
      <c r="HIV19" s="20"/>
      <c r="HIW19"/>
      <c r="HIX19" s="20"/>
      <c r="HIY19"/>
      <c r="HIZ19" s="20"/>
      <c r="HJA19"/>
      <c r="HJB19" s="20"/>
      <c r="HJC19"/>
      <c r="HJD19" s="20"/>
      <c r="HJE19"/>
      <c r="HJF19" s="20"/>
      <c r="HJG19"/>
      <c r="HJH19" s="20"/>
      <c r="HJI19"/>
      <c r="HJJ19" s="20"/>
      <c r="HJK19"/>
      <c r="HJL19" s="20"/>
      <c r="HJM19"/>
      <c r="HJN19" s="20"/>
      <c r="HJO19"/>
      <c r="HJP19" s="20"/>
      <c r="HJQ19"/>
      <c r="HJR19" s="20"/>
      <c r="HJS19"/>
      <c r="HJT19" s="20"/>
      <c r="HJU19"/>
      <c r="HJV19" s="20"/>
      <c r="HJW19"/>
      <c r="HJX19" s="20"/>
      <c r="HJY19"/>
      <c r="HJZ19" s="20"/>
      <c r="HKA19"/>
      <c r="HKB19" s="20"/>
      <c r="HKC19"/>
      <c r="HKD19" s="20"/>
      <c r="HKE19"/>
      <c r="HKF19" s="20"/>
      <c r="HKG19"/>
      <c r="HKH19" s="20"/>
      <c r="HKI19"/>
      <c r="HKJ19" s="20"/>
      <c r="HKK19"/>
      <c r="HKL19" s="20"/>
      <c r="HKM19"/>
      <c r="HKN19" s="20"/>
      <c r="HKO19"/>
      <c r="HKP19" s="20"/>
      <c r="HKQ19"/>
      <c r="HKR19" s="20"/>
      <c r="HKS19"/>
      <c r="HKT19" s="20"/>
      <c r="HKU19"/>
      <c r="HKV19" s="20"/>
      <c r="HKW19"/>
      <c r="HKX19" s="20"/>
      <c r="HKY19"/>
      <c r="HKZ19" s="20"/>
      <c r="HLA19"/>
      <c r="HLB19" s="20"/>
      <c r="HLC19"/>
      <c r="HLD19" s="20"/>
      <c r="HLE19"/>
      <c r="HLF19" s="20"/>
      <c r="HLG19"/>
      <c r="HLH19" s="20"/>
      <c r="HLI19"/>
      <c r="HLJ19" s="20"/>
      <c r="HLK19"/>
      <c r="HLL19" s="20"/>
      <c r="HLM19"/>
      <c r="HLN19" s="20"/>
      <c r="HLO19"/>
      <c r="HLP19" s="20"/>
      <c r="HLQ19"/>
      <c r="HLR19" s="20"/>
      <c r="HLS19"/>
      <c r="HLT19" s="20"/>
      <c r="HLU19"/>
      <c r="HLV19" s="20"/>
      <c r="HLW19"/>
      <c r="HLX19" s="20"/>
      <c r="HLY19"/>
      <c r="HLZ19" s="20"/>
      <c r="HMA19"/>
      <c r="HMB19" s="20"/>
      <c r="HMC19"/>
      <c r="HMD19" s="20"/>
      <c r="HME19"/>
      <c r="HMF19" s="20"/>
      <c r="HMG19"/>
      <c r="HMH19" s="20"/>
      <c r="HMI19"/>
      <c r="HMJ19" s="20"/>
      <c r="HMK19"/>
      <c r="HML19" s="20"/>
      <c r="HMM19"/>
      <c r="HMN19" s="20"/>
      <c r="HMO19"/>
      <c r="HMP19" s="20"/>
      <c r="HMQ19"/>
      <c r="HMR19" s="20"/>
      <c r="HMS19"/>
      <c r="HMT19" s="20"/>
      <c r="HMU19"/>
      <c r="HMV19" s="20"/>
      <c r="HMW19"/>
      <c r="HMX19" s="20"/>
      <c r="HMY19"/>
      <c r="HMZ19" s="20"/>
      <c r="HNA19"/>
      <c r="HNB19" s="20"/>
      <c r="HNC19"/>
      <c r="HND19" s="20"/>
      <c r="HNE19"/>
      <c r="HNF19" s="20"/>
      <c r="HNG19"/>
      <c r="HNH19" s="20"/>
      <c r="HNI19"/>
      <c r="HNJ19" s="20"/>
      <c r="HNK19"/>
      <c r="HNL19" s="20"/>
      <c r="HNM19"/>
      <c r="HNN19" s="20"/>
      <c r="HNO19"/>
      <c r="HNP19" s="20"/>
      <c r="HNQ19"/>
      <c r="HNR19" s="20"/>
      <c r="HNS19"/>
      <c r="HNT19" s="20"/>
      <c r="HNU19"/>
      <c r="HNV19" s="20"/>
      <c r="HNW19"/>
      <c r="HNX19" s="20"/>
      <c r="HNY19"/>
      <c r="HNZ19" s="20"/>
      <c r="HOA19"/>
      <c r="HOB19" s="20"/>
      <c r="HOC19"/>
      <c r="HOD19" s="20"/>
      <c r="HOE19"/>
      <c r="HOF19" s="20"/>
      <c r="HOG19"/>
      <c r="HOH19" s="20"/>
      <c r="HOI19"/>
      <c r="HOJ19" s="20"/>
      <c r="HOK19"/>
      <c r="HOL19" s="20"/>
      <c r="HOM19"/>
      <c r="HON19" s="20"/>
      <c r="HOO19"/>
      <c r="HOP19" s="20"/>
      <c r="HOQ19"/>
      <c r="HOR19" s="20"/>
      <c r="HOS19"/>
      <c r="HOT19" s="20"/>
      <c r="HOU19"/>
      <c r="HOV19" s="20"/>
      <c r="HOW19"/>
      <c r="HOX19" s="20"/>
      <c r="HOY19"/>
      <c r="HOZ19" s="20"/>
      <c r="HPA19"/>
      <c r="HPB19" s="20"/>
      <c r="HPC19"/>
      <c r="HPD19" s="20"/>
      <c r="HPE19"/>
      <c r="HPF19" s="20"/>
      <c r="HPG19"/>
      <c r="HPH19" s="20"/>
      <c r="HPI19"/>
      <c r="HPJ19" s="20"/>
      <c r="HPK19"/>
      <c r="HPL19" s="20"/>
      <c r="HPM19"/>
      <c r="HPN19" s="20"/>
      <c r="HPO19"/>
      <c r="HPP19" s="20"/>
      <c r="HPQ19"/>
      <c r="HPR19" s="20"/>
      <c r="HPS19"/>
      <c r="HPT19" s="20"/>
      <c r="HPU19"/>
      <c r="HPV19" s="20"/>
      <c r="HPW19"/>
      <c r="HPX19" s="20"/>
      <c r="HPY19"/>
      <c r="HPZ19" s="20"/>
      <c r="HQA19"/>
      <c r="HQB19" s="20"/>
      <c r="HQC19"/>
      <c r="HQD19" s="20"/>
      <c r="HQE19"/>
      <c r="HQF19" s="20"/>
      <c r="HQG19"/>
      <c r="HQH19" s="20"/>
      <c r="HQI19"/>
      <c r="HQJ19" s="20"/>
      <c r="HQK19"/>
      <c r="HQL19" s="20"/>
      <c r="HQM19"/>
      <c r="HQN19" s="20"/>
      <c r="HQO19"/>
      <c r="HQP19" s="20"/>
      <c r="HQQ19"/>
      <c r="HQR19" s="20"/>
      <c r="HQS19"/>
      <c r="HQT19" s="20"/>
      <c r="HQU19"/>
      <c r="HQV19" s="20"/>
      <c r="HQW19"/>
      <c r="HQX19" s="20"/>
      <c r="HQY19"/>
      <c r="HQZ19" s="20"/>
      <c r="HRA19"/>
      <c r="HRB19" s="20"/>
      <c r="HRC19"/>
      <c r="HRD19" s="20"/>
      <c r="HRE19"/>
      <c r="HRF19" s="20"/>
      <c r="HRG19"/>
      <c r="HRH19" s="20"/>
      <c r="HRI19"/>
      <c r="HRJ19" s="20"/>
      <c r="HRK19"/>
      <c r="HRL19" s="20"/>
      <c r="HRM19"/>
      <c r="HRN19" s="20"/>
      <c r="HRO19"/>
      <c r="HRP19" s="20"/>
      <c r="HRQ19"/>
      <c r="HRR19" s="20"/>
      <c r="HRS19"/>
      <c r="HRT19" s="20"/>
      <c r="HRU19"/>
      <c r="HRV19" s="20"/>
      <c r="HRW19"/>
      <c r="HRX19" s="20"/>
      <c r="HRY19"/>
      <c r="HRZ19" s="20"/>
      <c r="HSA19"/>
      <c r="HSB19" s="20"/>
      <c r="HSC19"/>
      <c r="HSD19" s="20"/>
      <c r="HSE19"/>
      <c r="HSF19" s="20"/>
      <c r="HSG19"/>
      <c r="HSH19" s="20"/>
      <c r="HSI19"/>
      <c r="HSJ19" s="20"/>
      <c r="HSK19"/>
      <c r="HSL19" s="20"/>
      <c r="HSM19"/>
      <c r="HSN19" s="20"/>
      <c r="HSO19"/>
      <c r="HSP19" s="20"/>
      <c r="HSQ19"/>
      <c r="HSR19" s="20"/>
      <c r="HSS19"/>
      <c r="HST19" s="20"/>
      <c r="HSU19"/>
      <c r="HSV19" s="20"/>
      <c r="HSW19"/>
      <c r="HSX19" s="20"/>
      <c r="HSY19"/>
      <c r="HSZ19" s="20"/>
      <c r="HTA19"/>
      <c r="HTB19" s="20"/>
      <c r="HTC19"/>
      <c r="HTD19" s="20"/>
      <c r="HTE19"/>
      <c r="HTF19" s="20"/>
      <c r="HTG19"/>
      <c r="HTH19" s="20"/>
      <c r="HTI19"/>
      <c r="HTJ19" s="20"/>
      <c r="HTK19"/>
      <c r="HTL19" s="20"/>
      <c r="HTM19"/>
      <c r="HTN19" s="20"/>
      <c r="HTO19"/>
      <c r="HTP19" s="20"/>
      <c r="HTQ19"/>
      <c r="HTR19" s="20"/>
      <c r="HTS19"/>
      <c r="HTT19" s="20"/>
      <c r="HTU19"/>
      <c r="HTV19" s="20"/>
      <c r="HTW19"/>
      <c r="HTX19" s="20"/>
      <c r="HTY19"/>
      <c r="HTZ19" s="20"/>
      <c r="HUA19"/>
      <c r="HUB19" s="20"/>
      <c r="HUC19"/>
      <c r="HUD19" s="20"/>
      <c r="HUE19"/>
      <c r="HUF19" s="20"/>
      <c r="HUG19"/>
      <c r="HUH19" s="20"/>
      <c r="HUI19"/>
      <c r="HUJ19" s="20"/>
      <c r="HUK19"/>
      <c r="HUL19" s="20"/>
      <c r="HUM19"/>
      <c r="HUN19" s="20"/>
      <c r="HUO19"/>
      <c r="HUP19" s="20"/>
      <c r="HUQ19"/>
      <c r="HUR19" s="20"/>
      <c r="HUS19"/>
      <c r="HUT19" s="20"/>
      <c r="HUU19"/>
      <c r="HUV19" s="20"/>
      <c r="HUW19"/>
      <c r="HUX19" s="20"/>
      <c r="HUY19"/>
      <c r="HUZ19" s="20"/>
      <c r="HVA19"/>
      <c r="HVB19" s="20"/>
      <c r="HVC19"/>
      <c r="HVD19" s="20"/>
      <c r="HVE19"/>
      <c r="HVF19" s="20"/>
      <c r="HVG19"/>
      <c r="HVH19" s="20"/>
      <c r="HVI19"/>
      <c r="HVJ19" s="20"/>
      <c r="HVK19"/>
      <c r="HVL19" s="20"/>
      <c r="HVM19"/>
      <c r="HVN19" s="20"/>
      <c r="HVO19"/>
      <c r="HVP19" s="20"/>
      <c r="HVQ19"/>
      <c r="HVR19" s="20"/>
      <c r="HVS19"/>
      <c r="HVT19" s="20"/>
      <c r="HVU19"/>
      <c r="HVV19" s="20"/>
      <c r="HVW19"/>
      <c r="HVX19" s="20"/>
      <c r="HVY19"/>
      <c r="HVZ19" s="20"/>
      <c r="HWA19"/>
      <c r="HWB19" s="20"/>
      <c r="HWC19"/>
      <c r="HWD19" s="20"/>
      <c r="HWE19"/>
      <c r="HWF19" s="20"/>
      <c r="HWG19"/>
      <c r="HWH19" s="20"/>
      <c r="HWI19"/>
      <c r="HWJ19" s="20"/>
      <c r="HWK19"/>
      <c r="HWL19" s="20"/>
      <c r="HWM19"/>
      <c r="HWN19" s="20"/>
      <c r="HWO19"/>
      <c r="HWP19" s="20"/>
      <c r="HWQ19"/>
      <c r="HWR19" s="20"/>
      <c r="HWS19"/>
      <c r="HWT19" s="20"/>
      <c r="HWU19"/>
      <c r="HWV19" s="20"/>
      <c r="HWW19"/>
      <c r="HWX19" s="20"/>
      <c r="HWY19"/>
      <c r="HWZ19" s="20"/>
      <c r="HXA19"/>
      <c r="HXB19" s="20"/>
      <c r="HXC19"/>
      <c r="HXD19" s="20"/>
      <c r="HXE19"/>
      <c r="HXF19" s="20"/>
      <c r="HXG19"/>
      <c r="HXH19" s="20"/>
      <c r="HXI19"/>
      <c r="HXJ19" s="20"/>
      <c r="HXK19"/>
      <c r="HXL19" s="20"/>
      <c r="HXM19"/>
      <c r="HXN19" s="20"/>
      <c r="HXO19"/>
      <c r="HXP19" s="20"/>
      <c r="HXQ19"/>
      <c r="HXR19" s="20"/>
      <c r="HXS19"/>
      <c r="HXT19" s="20"/>
      <c r="HXU19"/>
      <c r="HXV19" s="20"/>
      <c r="HXW19"/>
      <c r="HXX19" s="20"/>
      <c r="HXY19"/>
      <c r="HXZ19" s="20"/>
      <c r="HYA19"/>
      <c r="HYB19" s="20"/>
      <c r="HYC19"/>
      <c r="HYD19" s="20"/>
      <c r="HYE19"/>
      <c r="HYF19" s="20"/>
      <c r="HYG19"/>
      <c r="HYH19" s="20"/>
      <c r="HYI19"/>
      <c r="HYJ19" s="20"/>
      <c r="HYK19"/>
      <c r="HYL19" s="20"/>
      <c r="HYM19"/>
      <c r="HYN19" s="20"/>
      <c r="HYO19"/>
      <c r="HYP19" s="20"/>
      <c r="HYQ19"/>
      <c r="HYR19" s="20"/>
      <c r="HYS19"/>
      <c r="HYT19" s="20"/>
      <c r="HYU19"/>
      <c r="HYV19" s="20"/>
      <c r="HYW19"/>
      <c r="HYX19" s="20"/>
      <c r="HYY19"/>
      <c r="HYZ19" s="20"/>
      <c r="HZA19"/>
      <c r="HZB19" s="20"/>
      <c r="HZC19"/>
      <c r="HZD19" s="20"/>
      <c r="HZE19"/>
      <c r="HZF19" s="20"/>
      <c r="HZG19"/>
      <c r="HZH19" s="20"/>
      <c r="HZI19"/>
      <c r="HZJ19" s="20"/>
      <c r="HZK19"/>
      <c r="HZL19" s="20"/>
      <c r="HZM19"/>
      <c r="HZN19" s="20"/>
      <c r="HZO19"/>
      <c r="HZP19" s="20"/>
      <c r="HZQ19"/>
      <c r="HZR19" s="20"/>
      <c r="HZS19"/>
      <c r="HZT19" s="20"/>
      <c r="HZU19"/>
      <c r="HZV19" s="20"/>
      <c r="HZW19"/>
      <c r="HZX19" s="20"/>
      <c r="HZY19"/>
      <c r="HZZ19" s="20"/>
      <c r="IAA19"/>
      <c r="IAB19" s="20"/>
      <c r="IAC19"/>
      <c r="IAD19" s="20"/>
      <c r="IAE19"/>
      <c r="IAF19" s="20"/>
      <c r="IAG19"/>
      <c r="IAH19" s="20"/>
      <c r="IAI19"/>
      <c r="IAJ19" s="20"/>
      <c r="IAK19"/>
      <c r="IAL19" s="20"/>
      <c r="IAM19"/>
      <c r="IAN19" s="20"/>
      <c r="IAO19"/>
      <c r="IAP19" s="20"/>
      <c r="IAQ19"/>
      <c r="IAR19" s="20"/>
      <c r="IAS19"/>
      <c r="IAT19" s="20"/>
      <c r="IAU19"/>
      <c r="IAV19" s="20"/>
      <c r="IAW19"/>
      <c r="IAX19" s="20"/>
      <c r="IAY19"/>
      <c r="IAZ19" s="20"/>
      <c r="IBA19"/>
      <c r="IBB19" s="20"/>
      <c r="IBC19"/>
      <c r="IBD19" s="20"/>
      <c r="IBE19"/>
      <c r="IBF19" s="20"/>
      <c r="IBG19"/>
      <c r="IBH19" s="20"/>
      <c r="IBI19"/>
      <c r="IBJ19" s="20"/>
      <c r="IBK19"/>
      <c r="IBL19" s="20"/>
      <c r="IBM19"/>
      <c r="IBN19" s="20"/>
      <c r="IBO19"/>
      <c r="IBP19" s="20"/>
      <c r="IBQ19"/>
      <c r="IBR19" s="20"/>
      <c r="IBS19"/>
      <c r="IBT19" s="20"/>
      <c r="IBU19"/>
      <c r="IBV19" s="20"/>
      <c r="IBW19"/>
      <c r="IBX19" s="20"/>
      <c r="IBY19"/>
      <c r="IBZ19" s="20"/>
      <c r="ICA19"/>
      <c r="ICB19" s="20"/>
      <c r="ICC19"/>
      <c r="ICD19" s="20"/>
      <c r="ICE19"/>
      <c r="ICF19" s="20"/>
      <c r="ICG19"/>
      <c r="ICH19" s="20"/>
      <c r="ICI19"/>
      <c r="ICJ19" s="20"/>
      <c r="ICK19"/>
      <c r="ICL19" s="20"/>
      <c r="ICM19"/>
      <c r="ICN19" s="20"/>
      <c r="ICO19"/>
      <c r="ICP19" s="20"/>
      <c r="ICQ19"/>
      <c r="ICR19" s="20"/>
      <c r="ICS19"/>
      <c r="ICT19" s="20"/>
      <c r="ICU19"/>
      <c r="ICV19" s="20"/>
      <c r="ICW19"/>
      <c r="ICX19" s="20"/>
      <c r="ICY19"/>
      <c r="ICZ19" s="20"/>
      <c r="IDA19"/>
      <c r="IDB19" s="20"/>
      <c r="IDC19"/>
      <c r="IDD19" s="20"/>
      <c r="IDE19"/>
      <c r="IDF19" s="20"/>
      <c r="IDG19"/>
      <c r="IDH19" s="20"/>
      <c r="IDI19"/>
      <c r="IDJ19" s="20"/>
      <c r="IDK19"/>
      <c r="IDL19" s="20"/>
      <c r="IDM19"/>
      <c r="IDN19" s="20"/>
      <c r="IDO19"/>
      <c r="IDP19" s="20"/>
      <c r="IDQ19"/>
      <c r="IDR19" s="20"/>
      <c r="IDS19"/>
      <c r="IDT19" s="20"/>
      <c r="IDU19"/>
      <c r="IDV19" s="20"/>
      <c r="IDW19"/>
      <c r="IDX19" s="20"/>
      <c r="IDY19"/>
      <c r="IDZ19" s="20"/>
      <c r="IEA19"/>
      <c r="IEB19" s="20"/>
      <c r="IEC19"/>
      <c r="IED19" s="20"/>
      <c r="IEE19"/>
      <c r="IEF19" s="20"/>
      <c r="IEG19"/>
      <c r="IEH19" s="20"/>
      <c r="IEI19"/>
      <c r="IEJ19" s="20"/>
      <c r="IEK19"/>
      <c r="IEL19" s="20"/>
      <c r="IEM19"/>
      <c r="IEN19" s="20"/>
      <c r="IEO19"/>
      <c r="IEP19" s="20"/>
      <c r="IEQ19"/>
      <c r="IER19" s="20"/>
      <c r="IES19"/>
      <c r="IET19" s="20"/>
      <c r="IEU19"/>
      <c r="IEV19" s="20"/>
      <c r="IEW19"/>
      <c r="IEX19" s="20"/>
      <c r="IEY19"/>
      <c r="IEZ19" s="20"/>
      <c r="IFA19"/>
      <c r="IFB19" s="20"/>
      <c r="IFC19"/>
      <c r="IFD19" s="20"/>
      <c r="IFE19"/>
      <c r="IFF19" s="20"/>
      <c r="IFG19"/>
      <c r="IFH19" s="20"/>
      <c r="IFI19"/>
      <c r="IFJ19" s="20"/>
      <c r="IFK19"/>
      <c r="IFL19" s="20"/>
      <c r="IFM19"/>
      <c r="IFN19" s="20"/>
      <c r="IFO19"/>
      <c r="IFP19" s="20"/>
      <c r="IFQ19"/>
      <c r="IFR19" s="20"/>
      <c r="IFS19"/>
      <c r="IFT19" s="20"/>
      <c r="IFU19"/>
      <c r="IFV19" s="20"/>
      <c r="IFW19"/>
      <c r="IFX19" s="20"/>
      <c r="IFY19"/>
      <c r="IFZ19" s="20"/>
      <c r="IGA19"/>
      <c r="IGB19" s="20"/>
      <c r="IGC19"/>
      <c r="IGD19" s="20"/>
      <c r="IGE19"/>
      <c r="IGF19" s="20"/>
      <c r="IGG19"/>
      <c r="IGH19" s="20"/>
      <c r="IGI19"/>
      <c r="IGJ19" s="20"/>
      <c r="IGK19"/>
      <c r="IGL19" s="20"/>
      <c r="IGM19"/>
      <c r="IGN19" s="20"/>
      <c r="IGO19"/>
      <c r="IGP19" s="20"/>
      <c r="IGQ19"/>
      <c r="IGR19" s="20"/>
      <c r="IGS19"/>
      <c r="IGT19" s="20"/>
      <c r="IGU19"/>
      <c r="IGV19" s="20"/>
      <c r="IGW19"/>
      <c r="IGX19" s="20"/>
      <c r="IGY19"/>
      <c r="IGZ19" s="20"/>
      <c r="IHA19"/>
      <c r="IHB19" s="20"/>
      <c r="IHC19"/>
      <c r="IHD19" s="20"/>
      <c r="IHE19"/>
      <c r="IHF19" s="20"/>
      <c r="IHG19"/>
      <c r="IHH19" s="20"/>
      <c r="IHI19"/>
      <c r="IHJ19" s="20"/>
      <c r="IHK19"/>
      <c r="IHL19" s="20"/>
      <c r="IHM19"/>
      <c r="IHN19" s="20"/>
      <c r="IHO19"/>
      <c r="IHP19" s="20"/>
      <c r="IHQ19"/>
      <c r="IHR19" s="20"/>
      <c r="IHS19"/>
      <c r="IHT19" s="20"/>
      <c r="IHU19"/>
      <c r="IHV19" s="20"/>
      <c r="IHW19"/>
      <c r="IHX19" s="20"/>
      <c r="IHY19"/>
      <c r="IHZ19" s="20"/>
      <c r="IIA19"/>
      <c r="IIB19" s="20"/>
      <c r="IIC19"/>
      <c r="IID19" s="20"/>
      <c r="IIE19"/>
      <c r="IIF19" s="20"/>
      <c r="IIG19"/>
      <c r="IIH19" s="20"/>
      <c r="III19"/>
      <c r="IIJ19" s="20"/>
      <c r="IIK19"/>
      <c r="IIL19" s="20"/>
      <c r="IIM19"/>
      <c r="IIN19" s="20"/>
      <c r="IIO19"/>
      <c r="IIP19" s="20"/>
      <c r="IIQ19"/>
      <c r="IIR19" s="20"/>
      <c r="IIS19"/>
      <c r="IIT19" s="20"/>
      <c r="IIU19"/>
      <c r="IIV19" s="20"/>
      <c r="IIW19"/>
      <c r="IIX19" s="20"/>
      <c r="IIY19"/>
      <c r="IIZ19" s="20"/>
      <c r="IJA19"/>
      <c r="IJB19" s="20"/>
      <c r="IJC19"/>
      <c r="IJD19" s="20"/>
      <c r="IJE19"/>
      <c r="IJF19" s="20"/>
      <c r="IJG19"/>
      <c r="IJH19" s="20"/>
      <c r="IJI19"/>
      <c r="IJJ19" s="20"/>
      <c r="IJK19"/>
      <c r="IJL19" s="20"/>
      <c r="IJM19"/>
      <c r="IJN19" s="20"/>
      <c r="IJO19"/>
      <c r="IJP19" s="20"/>
      <c r="IJQ19"/>
      <c r="IJR19" s="20"/>
      <c r="IJS19"/>
      <c r="IJT19" s="20"/>
      <c r="IJU19"/>
      <c r="IJV19" s="20"/>
      <c r="IJW19"/>
      <c r="IJX19" s="20"/>
      <c r="IJY19"/>
      <c r="IJZ19" s="20"/>
      <c r="IKA19"/>
      <c r="IKB19" s="20"/>
      <c r="IKC19"/>
      <c r="IKD19" s="20"/>
      <c r="IKE19"/>
      <c r="IKF19" s="20"/>
      <c r="IKG19"/>
      <c r="IKH19" s="20"/>
      <c r="IKI19"/>
      <c r="IKJ19" s="20"/>
      <c r="IKK19"/>
      <c r="IKL19" s="20"/>
      <c r="IKM19"/>
      <c r="IKN19" s="20"/>
      <c r="IKO19"/>
      <c r="IKP19" s="20"/>
      <c r="IKQ19"/>
      <c r="IKR19" s="20"/>
      <c r="IKS19"/>
      <c r="IKT19" s="20"/>
      <c r="IKU19"/>
      <c r="IKV19" s="20"/>
      <c r="IKW19"/>
      <c r="IKX19" s="20"/>
      <c r="IKY19"/>
      <c r="IKZ19" s="20"/>
      <c r="ILA19"/>
      <c r="ILB19" s="20"/>
      <c r="ILC19"/>
      <c r="ILD19" s="20"/>
      <c r="ILE19"/>
      <c r="ILF19" s="20"/>
      <c r="ILG19"/>
      <c r="ILH19" s="20"/>
      <c r="ILI19"/>
      <c r="ILJ19" s="20"/>
      <c r="ILK19"/>
      <c r="ILL19" s="20"/>
      <c r="ILM19"/>
      <c r="ILN19" s="20"/>
      <c r="ILO19"/>
      <c r="ILP19" s="20"/>
      <c r="ILQ19"/>
      <c r="ILR19" s="20"/>
      <c r="ILS19"/>
      <c r="ILT19" s="20"/>
      <c r="ILU19"/>
      <c r="ILV19" s="20"/>
      <c r="ILW19"/>
      <c r="ILX19" s="20"/>
      <c r="ILY19"/>
      <c r="ILZ19" s="20"/>
      <c r="IMA19"/>
      <c r="IMB19" s="20"/>
      <c r="IMC19"/>
      <c r="IMD19" s="20"/>
      <c r="IME19"/>
      <c r="IMF19" s="20"/>
      <c r="IMG19"/>
      <c r="IMH19" s="20"/>
      <c r="IMI19"/>
      <c r="IMJ19" s="20"/>
      <c r="IMK19"/>
      <c r="IML19" s="20"/>
      <c r="IMM19"/>
      <c r="IMN19" s="20"/>
      <c r="IMO19"/>
      <c r="IMP19" s="20"/>
      <c r="IMQ19"/>
      <c r="IMR19" s="20"/>
      <c r="IMS19"/>
      <c r="IMT19" s="20"/>
      <c r="IMU19"/>
      <c r="IMV19" s="20"/>
      <c r="IMW19"/>
      <c r="IMX19" s="20"/>
      <c r="IMY19"/>
      <c r="IMZ19" s="20"/>
      <c r="INA19"/>
      <c r="INB19" s="20"/>
      <c r="INC19"/>
      <c r="IND19" s="20"/>
      <c r="INE19"/>
      <c r="INF19" s="20"/>
      <c r="ING19"/>
      <c r="INH19" s="20"/>
      <c r="INI19"/>
      <c r="INJ19" s="20"/>
      <c r="INK19"/>
      <c r="INL19" s="20"/>
      <c r="INM19"/>
      <c r="INN19" s="20"/>
      <c r="INO19"/>
      <c r="INP19" s="20"/>
      <c r="INQ19"/>
      <c r="INR19" s="20"/>
      <c r="INS19"/>
      <c r="INT19" s="20"/>
      <c r="INU19"/>
      <c r="INV19" s="20"/>
      <c r="INW19"/>
      <c r="INX19" s="20"/>
      <c r="INY19"/>
      <c r="INZ19" s="20"/>
      <c r="IOA19"/>
      <c r="IOB19" s="20"/>
      <c r="IOC19"/>
      <c r="IOD19" s="20"/>
      <c r="IOE19"/>
      <c r="IOF19" s="20"/>
      <c r="IOG19"/>
      <c r="IOH19" s="20"/>
      <c r="IOI19"/>
      <c r="IOJ19" s="20"/>
      <c r="IOK19"/>
      <c r="IOL19" s="20"/>
      <c r="IOM19"/>
      <c r="ION19" s="20"/>
      <c r="IOO19"/>
      <c r="IOP19" s="20"/>
      <c r="IOQ19"/>
      <c r="IOR19" s="20"/>
      <c r="IOS19"/>
      <c r="IOT19" s="20"/>
      <c r="IOU19"/>
      <c r="IOV19" s="20"/>
      <c r="IOW19"/>
      <c r="IOX19" s="20"/>
      <c r="IOY19"/>
      <c r="IOZ19" s="20"/>
      <c r="IPA19"/>
      <c r="IPB19" s="20"/>
      <c r="IPC19"/>
      <c r="IPD19" s="20"/>
      <c r="IPE19"/>
      <c r="IPF19" s="20"/>
      <c r="IPG19"/>
      <c r="IPH19" s="20"/>
      <c r="IPI19"/>
      <c r="IPJ19" s="20"/>
      <c r="IPK19"/>
      <c r="IPL19" s="20"/>
      <c r="IPM19"/>
      <c r="IPN19" s="20"/>
      <c r="IPO19"/>
      <c r="IPP19" s="20"/>
      <c r="IPQ19"/>
      <c r="IPR19" s="20"/>
      <c r="IPS19"/>
      <c r="IPT19" s="20"/>
      <c r="IPU19"/>
      <c r="IPV19" s="20"/>
      <c r="IPW19"/>
      <c r="IPX19" s="20"/>
      <c r="IPY19"/>
      <c r="IPZ19" s="20"/>
      <c r="IQA19"/>
      <c r="IQB19" s="20"/>
      <c r="IQC19"/>
      <c r="IQD19" s="20"/>
      <c r="IQE19"/>
      <c r="IQF19" s="20"/>
      <c r="IQG19"/>
      <c r="IQH19" s="20"/>
      <c r="IQI19"/>
      <c r="IQJ19" s="20"/>
      <c r="IQK19"/>
      <c r="IQL19" s="20"/>
      <c r="IQM19"/>
      <c r="IQN19" s="20"/>
      <c r="IQO19"/>
      <c r="IQP19" s="20"/>
      <c r="IQQ19"/>
      <c r="IQR19" s="20"/>
      <c r="IQS19"/>
      <c r="IQT19" s="20"/>
      <c r="IQU19"/>
      <c r="IQV19" s="20"/>
      <c r="IQW19"/>
      <c r="IQX19" s="20"/>
      <c r="IQY19"/>
      <c r="IQZ19" s="20"/>
      <c r="IRA19"/>
      <c r="IRB19" s="20"/>
      <c r="IRC19"/>
      <c r="IRD19" s="20"/>
      <c r="IRE19"/>
      <c r="IRF19" s="20"/>
      <c r="IRG19"/>
      <c r="IRH19" s="20"/>
      <c r="IRI19"/>
      <c r="IRJ19" s="20"/>
      <c r="IRK19"/>
      <c r="IRL19" s="20"/>
      <c r="IRM19"/>
      <c r="IRN19" s="20"/>
      <c r="IRO19"/>
      <c r="IRP19" s="20"/>
      <c r="IRQ19"/>
      <c r="IRR19" s="20"/>
      <c r="IRS19"/>
      <c r="IRT19" s="20"/>
      <c r="IRU19"/>
      <c r="IRV19" s="20"/>
      <c r="IRW19"/>
      <c r="IRX19" s="20"/>
      <c r="IRY19"/>
      <c r="IRZ19" s="20"/>
      <c r="ISA19"/>
      <c r="ISB19" s="20"/>
      <c r="ISC19"/>
      <c r="ISD19" s="20"/>
      <c r="ISE19"/>
      <c r="ISF19" s="20"/>
      <c r="ISG19"/>
      <c r="ISH19" s="20"/>
      <c r="ISI19"/>
      <c r="ISJ19" s="20"/>
      <c r="ISK19"/>
      <c r="ISL19" s="20"/>
      <c r="ISM19"/>
      <c r="ISN19" s="20"/>
      <c r="ISO19"/>
      <c r="ISP19" s="20"/>
      <c r="ISQ19"/>
      <c r="ISR19" s="20"/>
      <c r="ISS19"/>
      <c r="IST19" s="20"/>
      <c r="ISU19"/>
      <c r="ISV19" s="20"/>
      <c r="ISW19"/>
      <c r="ISX19" s="20"/>
      <c r="ISY19"/>
      <c r="ISZ19" s="20"/>
      <c r="ITA19"/>
      <c r="ITB19" s="20"/>
      <c r="ITC19"/>
      <c r="ITD19" s="20"/>
      <c r="ITE19"/>
      <c r="ITF19" s="20"/>
      <c r="ITG19"/>
      <c r="ITH19" s="20"/>
      <c r="ITI19"/>
      <c r="ITJ19" s="20"/>
      <c r="ITK19"/>
      <c r="ITL19" s="20"/>
      <c r="ITM19"/>
      <c r="ITN19" s="20"/>
      <c r="ITO19"/>
      <c r="ITP19" s="20"/>
      <c r="ITQ19"/>
      <c r="ITR19" s="20"/>
      <c r="ITS19"/>
      <c r="ITT19" s="20"/>
      <c r="ITU19"/>
      <c r="ITV19" s="20"/>
      <c r="ITW19"/>
      <c r="ITX19" s="20"/>
      <c r="ITY19"/>
      <c r="ITZ19" s="20"/>
      <c r="IUA19"/>
      <c r="IUB19" s="20"/>
      <c r="IUC19"/>
      <c r="IUD19" s="20"/>
      <c r="IUE19"/>
      <c r="IUF19" s="20"/>
      <c r="IUG19"/>
      <c r="IUH19" s="20"/>
      <c r="IUI19"/>
      <c r="IUJ19" s="20"/>
      <c r="IUK19"/>
      <c r="IUL19" s="20"/>
      <c r="IUM19"/>
      <c r="IUN19" s="20"/>
      <c r="IUO19"/>
      <c r="IUP19" s="20"/>
      <c r="IUQ19"/>
      <c r="IUR19" s="20"/>
      <c r="IUS19"/>
      <c r="IUT19" s="20"/>
      <c r="IUU19"/>
      <c r="IUV19" s="20"/>
      <c r="IUW19"/>
      <c r="IUX19" s="20"/>
      <c r="IUY19"/>
      <c r="IUZ19" s="20"/>
      <c r="IVA19"/>
      <c r="IVB19" s="20"/>
      <c r="IVC19"/>
      <c r="IVD19" s="20"/>
      <c r="IVE19"/>
      <c r="IVF19" s="20"/>
      <c r="IVG19"/>
      <c r="IVH19" s="20"/>
      <c r="IVI19"/>
      <c r="IVJ19" s="20"/>
      <c r="IVK19"/>
      <c r="IVL19" s="20"/>
      <c r="IVM19"/>
      <c r="IVN19" s="20"/>
      <c r="IVO19"/>
      <c r="IVP19" s="20"/>
      <c r="IVQ19"/>
      <c r="IVR19" s="20"/>
      <c r="IVS19"/>
      <c r="IVT19" s="20"/>
      <c r="IVU19"/>
      <c r="IVV19" s="20"/>
      <c r="IVW19"/>
      <c r="IVX19" s="20"/>
      <c r="IVY19"/>
      <c r="IVZ19" s="20"/>
      <c r="IWA19"/>
      <c r="IWB19" s="20"/>
      <c r="IWC19"/>
      <c r="IWD19" s="20"/>
      <c r="IWE19"/>
      <c r="IWF19" s="20"/>
      <c r="IWG19"/>
      <c r="IWH19" s="20"/>
      <c r="IWI19"/>
      <c r="IWJ19" s="20"/>
      <c r="IWK19"/>
      <c r="IWL19" s="20"/>
      <c r="IWM19"/>
      <c r="IWN19" s="20"/>
      <c r="IWO19"/>
      <c r="IWP19" s="20"/>
      <c r="IWQ19"/>
      <c r="IWR19" s="20"/>
      <c r="IWS19"/>
      <c r="IWT19" s="20"/>
      <c r="IWU19"/>
      <c r="IWV19" s="20"/>
      <c r="IWW19"/>
      <c r="IWX19" s="20"/>
      <c r="IWY19"/>
      <c r="IWZ19" s="20"/>
      <c r="IXA19"/>
      <c r="IXB19" s="20"/>
      <c r="IXC19"/>
      <c r="IXD19" s="20"/>
      <c r="IXE19"/>
      <c r="IXF19" s="20"/>
      <c r="IXG19"/>
      <c r="IXH19" s="20"/>
      <c r="IXI19"/>
      <c r="IXJ19" s="20"/>
      <c r="IXK19"/>
      <c r="IXL19" s="20"/>
      <c r="IXM19"/>
      <c r="IXN19" s="20"/>
      <c r="IXO19"/>
      <c r="IXP19" s="20"/>
      <c r="IXQ19"/>
      <c r="IXR19" s="20"/>
      <c r="IXS19"/>
      <c r="IXT19" s="20"/>
      <c r="IXU19"/>
      <c r="IXV19" s="20"/>
      <c r="IXW19"/>
      <c r="IXX19" s="20"/>
      <c r="IXY19"/>
      <c r="IXZ19" s="20"/>
      <c r="IYA19"/>
      <c r="IYB19" s="20"/>
      <c r="IYC19"/>
      <c r="IYD19" s="20"/>
      <c r="IYE19"/>
      <c r="IYF19" s="20"/>
      <c r="IYG19"/>
      <c r="IYH19" s="20"/>
      <c r="IYI19"/>
      <c r="IYJ19" s="20"/>
      <c r="IYK19"/>
      <c r="IYL19" s="20"/>
      <c r="IYM19"/>
      <c r="IYN19" s="20"/>
      <c r="IYO19"/>
      <c r="IYP19" s="20"/>
      <c r="IYQ19"/>
      <c r="IYR19" s="20"/>
      <c r="IYS19"/>
      <c r="IYT19" s="20"/>
      <c r="IYU19"/>
      <c r="IYV19" s="20"/>
      <c r="IYW19"/>
      <c r="IYX19" s="20"/>
      <c r="IYY19"/>
      <c r="IYZ19" s="20"/>
      <c r="IZA19"/>
      <c r="IZB19" s="20"/>
      <c r="IZC19"/>
      <c r="IZD19" s="20"/>
      <c r="IZE19"/>
      <c r="IZF19" s="20"/>
      <c r="IZG19"/>
      <c r="IZH19" s="20"/>
      <c r="IZI19"/>
      <c r="IZJ19" s="20"/>
      <c r="IZK19"/>
      <c r="IZL19" s="20"/>
      <c r="IZM19"/>
      <c r="IZN19" s="20"/>
      <c r="IZO19"/>
      <c r="IZP19" s="20"/>
      <c r="IZQ19"/>
      <c r="IZR19" s="20"/>
      <c r="IZS19"/>
      <c r="IZT19" s="20"/>
      <c r="IZU19"/>
      <c r="IZV19" s="20"/>
      <c r="IZW19"/>
      <c r="IZX19" s="20"/>
      <c r="IZY19"/>
      <c r="IZZ19" s="20"/>
      <c r="JAA19"/>
      <c r="JAB19" s="20"/>
      <c r="JAC19"/>
      <c r="JAD19" s="20"/>
      <c r="JAE19"/>
      <c r="JAF19" s="20"/>
      <c r="JAG19"/>
      <c r="JAH19" s="20"/>
      <c r="JAI19"/>
      <c r="JAJ19" s="20"/>
      <c r="JAK19"/>
      <c r="JAL19" s="20"/>
      <c r="JAM19"/>
      <c r="JAN19" s="20"/>
      <c r="JAO19"/>
      <c r="JAP19" s="20"/>
      <c r="JAQ19"/>
      <c r="JAR19" s="20"/>
      <c r="JAS19"/>
      <c r="JAT19" s="20"/>
      <c r="JAU19"/>
      <c r="JAV19" s="20"/>
      <c r="JAW19"/>
      <c r="JAX19" s="20"/>
      <c r="JAY19"/>
      <c r="JAZ19" s="20"/>
      <c r="JBA19"/>
      <c r="JBB19" s="20"/>
      <c r="JBC19"/>
      <c r="JBD19" s="20"/>
      <c r="JBE19"/>
      <c r="JBF19" s="20"/>
      <c r="JBG19"/>
      <c r="JBH19" s="20"/>
      <c r="JBI19"/>
      <c r="JBJ19" s="20"/>
      <c r="JBK19"/>
      <c r="JBL19" s="20"/>
      <c r="JBM19"/>
      <c r="JBN19" s="20"/>
      <c r="JBO19"/>
      <c r="JBP19" s="20"/>
      <c r="JBQ19"/>
      <c r="JBR19" s="20"/>
      <c r="JBS19"/>
      <c r="JBT19" s="20"/>
      <c r="JBU19"/>
      <c r="JBV19" s="20"/>
      <c r="JBW19"/>
      <c r="JBX19" s="20"/>
      <c r="JBY19"/>
      <c r="JBZ19" s="20"/>
      <c r="JCA19"/>
      <c r="JCB19" s="20"/>
      <c r="JCC19"/>
      <c r="JCD19" s="20"/>
      <c r="JCE19"/>
      <c r="JCF19" s="20"/>
      <c r="JCG19"/>
      <c r="JCH19" s="20"/>
      <c r="JCI19"/>
      <c r="JCJ19" s="20"/>
      <c r="JCK19"/>
      <c r="JCL19" s="20"/>
      <c r="JCM19"/>
      <c r="JCN19" s="20"/>
      <c r="JCO19"/>
      <c r="JCP19" s="20"/>
      <c r="JCQ19"/>
      <c r="JCR19" s="20"/>
      <c r="JCS19"/>
      <c r="JCT19" s="20"/>
      <c r="JCU19"/>
      <c r="JCV19" s="20"/>
      <c r="JCW19"/>
      <c r="JCX19" s="20"/>
      <c r="JCY19"/>
      <c r="JCZ19" s="20"/>
      <c r="JDA19"/>
      <c r="JDB19" s="20"/>
      <c r="JDC19"/>
      <c r="JDD19" s="20"/>
      <c r="JDE19"/>
      <c r="JDF19" s="20"/>
      <c r="JDG19"/>
      <c r="JDH19" s="20"/>
      <c r="JDI19"/>
      <c r="JDJ19" s="20"/>
      <c r="JDK19"/>
      <c r="JDL19" s="20"/>
      <c r="JDM19"/>
      <c r="JDN19" s="20"/>
      <c r="JDO19"/>
      <c r="JDP19" s="20"/>
      <c r="JDQ19"/>
      <c r="JDR19" s="20"/>
      <c r="JDS19"/>
      <c r="JDT19" s="20"/>
      <c r="JDU19"/>
      <c r="JDV19" s="20"/>
      <c r="JDW19"/>
      <c r="JDX19" s="20"/>
      <c r="JDY19"/>
      <c r="JDZ19" s="20"/>
      <c r="JEA19"/>
      <c r="JEB19" s="20"/>
      <c r="JEC19"/>
      <c r="JED19" s="20"/>
      <c r="JEE19"/>
      <c r="JEF19" s="20"/>
      <c r="JEG19"/>
      <c r="JEH19" s="20"/>
      <c r="JEI19"/>
      <c r="JEJ19" s="20"/>
      <c r="JEK19"/>
      <c r="JEL19" s="20"/>
      <c r="JEM19"/>
      <c r="JEN19" s="20"/>
      <c r="JEO19"/>
      <c r="JEP19" s="20"/>
      <c r="JEQ19"/>
      <c r="JER19" s="20"/>
      <c r="JES19"/>
      <c r="JET19" s="20"/>
      <c r="JEU19"/>
      <c r="JEV19" s="20"/>
      <c r="JEW19"/>
      <c r="JEX19" s="20"/>
      <c r="JEY19"/>
      <c r="JEZ19" s="20"/>
      <c r="JFA19"/>
      <c r="JFB19" s="20"/>
      <c r="JFC19"/>
      <c r="JFD19" s="20"/>
      <c r="JFE19"/>
      <c r="JFF19" s="20"/>
      <c r="JFG19"/>
      <c r="JFH19" s="20"/>
      <c r="JFI19"/>
      <c r="JFJ19" s="20"/>
      <c r="JFK19"/>
      <c r="JFL19" s="20"/>
      <c r="JFM19"/>
      <c r="JFN19" s="20"/>
      <c r="JFO19"/>
      <c r="JFP19" s="20"/>
      <c r="JFQ19"/>
      <c r="JFR19" s="20"/>
      <c r="JFS19"/>
      <c r="JFT19" s="20"/>
      <c r="JFU19"/>
      <c r="JFV19" s="20"/>
      <c r="JFW19"/>
      <c r="JFX19" s="20"/>
      <c r="JFY19"/>
      <c r="JFZ19" s="20"/>
      <c r="JGA19"/>
      <c r="JGB19" s="20"/>
      <c r="JGC19"/>
      <c r="JGD19" s="20"/>
      <c r="JGE19"/>
      <c r="JGF19" s="20"/>
      <c r="JGG19"/>
      <c r="JGH19" s="20"/>
      <c r="JGI19"/>
      <c r="JGJ19" s="20"/>
      <c r="JGK19"/>
      <c r="JGL19" s="20"/>
      <c r="JGM19"/>
      <c r="JGN19" s="20"/>
      <c r="JGO19"/>
      <c r="JGP19" s="20"/>
      <c r="JGQ19"/>
      <c r="JGR19" s="20"/>
      <c r="JGS19"/>
      <c r="JGT19" s="20"/>
      <c r="JGU19"/>
      <c r="JGV19" s="20"/>
      <c r="JGW19"/>
      <c r="JGX19" s="20"/>
      <c r="JGY19"/>
      <c r="JGZ19" s="20"/>
      <c r="JHA19"/>
      <c r="JHB19" s="20"/>
      <c r="JHC19"/>
      <c r="JHD19" s="20"/>
      <c r="JHE19"/>
      <c r="JHF19" s="20"/>
      <c r="JHG19"/>
      <c r="JHH19" s="20"/>
      <c r="JHI19"/>
      <c r="JHJ19" s="20"/>
      <c r="JHK19"/>
      <c r="JHL19" s="20"/>
      <c r="JHM19"/>
      <c r="JHN19" s="20"/>
      <c r="JHO19"/>
      <c r="JHP19" s="20"/>
      <c r="JHQ19"/>
      <c r="JHR19" s="20"/>
      <c r="JHS19"/>
      <c r="JHT19" s="20"/>
      <c r="JHU19"/>
      <c r="JHV19" s="20"/>
      <c r="JHW19"/>
      <c r="JHX19" s="20"/>
      <c r="JHY19"/>
      <c r="JHZ19" s="20"/>
      <c r="JIA19"/>
      <c r="JIB19" s="20"/>
      <c r="JIC19"/>
      <c r="JID19" s="20"/>
      <c r="JIE19"/>
      <c r="JIF19" s="20"/>
      <c r="JIG19"/>
      <c r="JIH19" s="20"/>
      <c r="JII19"/>
      <c r="JIJ19" s="20"/>
      <c r="JIK19"/>
      <c r="JIL19" s="20"/>
      <c r="JIM19"/>
      <c r="JIN19" s="20"/>
      <c r="JIO19"/>
      <c r="JIP19" s="20"/>
      <c r="JIQ19"/>
      <c r="JIR19" s="20"/>
      <c r="JIS19"/>
      <c r="JIT19" s="20"/>
      <c r="JIU19"/>
      <c r="JIV19" s="20"/>
      <c r="JIW19"/>
      <c r="JIX19" s="20"/>
      <c r="JIY19"/>
      <c r="JIZ19" s="20"/>
      <c r="JJA19"/>
      <c r="JJB19" s="20"/>
      <c r="JJC19"/>
      <c r="JJD19" s="20"/>
      <c r="JJE19"/>
      <c r="JJF19" s="20"/>
      <c r="JJG19"/>
      <c r="JJH19" s="20"/>
      <c r="JJI19"/>
      <c r="JJJ19" s="20"/>
      <c r="JJK19"/>
      <c r="JJL19" s="20"/>
      <c r="JJM19"/>
      <c r="JJN19" s="20"/>
      <c r="JJO19"/>
      <c r="JJP19" s="20"/>
      <c r="JJQ19"/>
      <c r="JJR19" s="20"/>
      <c r="JJS19"/>
      <c r="JJT19" s="20"/>
      <c r="JJU19"/>
      <c r="JJV19" s="20"/>
      <c r="JJW19"/>
      <c r="JJX19" s="20"/>
      <c r="JJY19"/>
      <c r="JJZ19" s="20"/>
      <c r="JKA19"/>
      <c r="JKB19" s="20"/>
      <c r="JKC19"/>
      <c r="JKD19" s="20"/>
      <c r="JKE19"/>
      <c r="JKF19" s="20"/>
      <c r="JKG19"/>
      <c r="JKH19" s="20"/>
      <c r="JKI19"/>
      <c r="JKJ19" s="20"/>
      <c r="JKK19"/>
      <c r="JKL19" s="20"/>
      <c r="JKM19"/>
      <c r="JKN19" s="20"/>
      <c r="JKO19"/>
      <c r="JKP19" s="20"/>
      <c r="JKQ19"/>
      <c r="JKR19" s="20"/>
      <c r="JKS19"/>
      <c r="JKT19" s="20"/>
      <c r="JKU19"/>
      <c r="JKV19" s="20"/>
      <c r="JKW19"/>
      <c r="JKX19" s="20"/>
      <c r="JKY19"/>
      <c r="JKZ19" s="20"/>
      <c r="JLA19"/>
      <c r="JLB19" s="20"/>
      <c r="JLC19"/>
      <c r="JLD19" s="20"/>
      <c r="JLE19"/>
      <c r="JLF19" s="20"/>
      <c r="JLG19"/>
      <c r="JLH19" s="20"/>
      <c r="JLI19"/>
      <c r="JLJ19" s="20"/>
      <c r="JLK19"/>
      <c r="JLL19" s="20"/>
      <c r="JLM19"/>
      <c r="JLN19" s="20"/>
      <c r="JLO19"/>
      <c r="JLP19" s="20"/>
      <c r="JLQ19"/>
      <c r="JLR19" s="20"/>
      <c r="JLS19"/>
      <c r="JLT19" s="20"/>
      <c r="JLU19"/>
      <c r="JLV19" s="20"/>
      <c r="JLW19"/>
      <c r="JLX19" s="20"/>
      <c r="JLY19"/>
      <c r="JLZ19" s="20"/>
      <c r="JMA19"/>
      <c r="JMB19" s="20"/>
      <c r="JMC19"/>
      <c r="JMD19" s="20"/>
      <c r="JME19"/>
      <c r="JMF19" s="20"/>
      <c r="JMG19"/>
      <c r="JMH19" s="20"/>
      <c r="JMI19"/>
      <c r="JMJ19" s="20"/>
      <c r="JMK19"/>
      <c r="JML19" s="20"/>
      <c r="JMM19"/>
      <c r="JMN19" s="20"/>
      <c r="JMO19"/>
      <c r="JMP19" s="20"/>
      <c r="JMQ19"/>
      <c r="JMR19" s="20"/>
      <c r="JMS19"/>
      <c r="JMT19" s="20"/>
      <c r="JMU19"/>
      <c r="JMV19" s="20"/>
      <c r="JMW19"/>
      <c r="JMX19" s="20"/>
      <c r="JMY19"/>
      <c r="JMZ19" s="20"/>
      <c r="JNA19"/>
      <c r="JNB19" s="20"/>
      <c r="JNC19"/>
      <c r="JND19" s="20"/>
      <c r="JNE19"/>
      <c r="JNF19" s="20"/>
      <c r="JNG19"/>
      <c r="JNH19" s="20"/>
      <c r="JNI19"/>
      <c r="JNJ19" s="20"/>
      <c r="JNK19"/>
      <c r="JNL19" s="20"/>
      <c r="JNM19"/>
      <c r="JNN19" s="20"/>
      <c r="JNO19"/>
      <c r="JNP19" s="20"/>
      <c r="JNQ19"/>
      <c r="JNR19" s="20"/>
      <c r="JNS19"/>
      <c r="JNT19" s="20"/>
      <c r="JNU19"/>
      <c r="JNV19" s="20"/>
      <c r="JNW19"/>
      <c r="JNX19" s="20"/>
      <c r="JNY19"/>
      <c r="JNZ19" s="20"/>
      <c r="JOA19"/>
      <c r="JOB19" s="20"/>
      <c r="JOC19"/>
      <c r="JOD19" s="20"/>
      <c r="JOE19"/>
      <c r="JOF19" s="20"/>
      <c r="JOG19"/>
      <c r="JOH19" s="20"/>
      <c r="JOI19"/>
      <c r="JOJ19" s="20"/>
      <c r="JOK19"/>
      <c r="JOL19" s="20"/>
      <c r="JOM19"/>
      <c r="JON19" s="20"/>
      <c r="JOO19"/>
      <c r="JOP19" s="20"/>
      <c r="JOQ19"/>
      <c r="JOR19" s="20"/>
      <c r="JOS19"/>
      <c r="JOT19" s="20"/>
      <c r="JOU19"/>
      <c r="JOV19" s="20"/>
      <c r="JOW19"/>
      <c r="JOX19" s="20"/>
      <c r="JOY19"/>
      <c r="JOZ19" s="20"/>
      <c r="JPA19"/>
      <c r="JPB19" s="20"/>
      <c r="JPC19"/>
      <c r="JPD19" s="20"/>
      <c r="JPE19"/>
      <c r="JPF19" s="20"/>
      <c r="JPG19"/>
      <c r="JPH19" s="20"/>
      <c r="JPI19"/>
      <c r="JPJ19" s="20"/>
      <c r="JPK19"/>
      <c r="JPL19" s="20"/>
      <c r="JPM19"/>
      <c r="JPN19" s="20"/>
      <c r="JPO19"/>
      <c r="JPP19" s="20"/>
      <c r="JPQ19"/>
      <c r="JPR19" s="20"/>
      <c r="JPS19"/>
      <c r="JPT19" s="20"/>
      <c r="JPU19"/>
      <c r="JPV19" s="20"/>
      <c r="JPW19"/>
      <c r="JPX19" s="20"/>
      <c r="JPY19"/>
      <c r="JPZ19" s="20"/>
      <c r="JQA19"/>
      <c r="JQB19" s="20"/>
      <c r="JQC19"/>
      <c r="JQD19" s="20"/>
      <c r="JQE19"/>
      <c r="JQF19" s="20"/>
      <c r="JQG19"/>
      <c r="JQH19" s="20"/>
      <c r="JQI19"/>
      <c r="JQJ19" s="20"/>
      <c r="JQK19"/>
      <c r="JQL19" s="20"/>
      <c r="JQM19"/>
      <c r="JQN19" s="20"/>
      <c r="JQO19"/>
      <c r="JQP19" s="20"/>
      <c r="JQQ19"/>
      <c r="JQR19" s="20"/>
      <c r="JQS19"/>
      <c r="JQT19" s="20"/>
      <c r="JQU19"/>
      <c r="JQV19" s="20"/>
      <c r="JQW19"/>
      <c r="JQX19" s="20"/>
      <c r="JQY19"/>
      <c r="JQZ19" s="20"/>
      <c r="JRA19"/>
      <c r="JRB19" s="20"/>
      <c r="JRC19"/>
      <c r="JRD19" s="20"/>
      <c r="JRE19"/>
      <c r="JRF19" s="20"/>
      <c r="JRG19"/>
      <c r="JRH19" s="20"/>
      <c r="JRI19"/>
      <c r="JRJ19" s="20"/>
      <c r="JRK19"/>
      <c r="JRL19" s="20"/>
      <c r="JRM19"/>
      <c r="JRN19" s="20"/>
      <c r="JRO19"/>
      <c r="JRP19" s="20"/>
      <c r="JRQ19"/>
      <c r="JRR19" s="20"/>
      <c r="JRS19"/>
      <c r="JRT19" s="20"/>
      <c r="JRU19"/>
      <c r="JRV19" s="20"/>
      <c r="JRW19"/>
      <c r="JRX19" s="20"/>
      <c r="JRY19"/>
      <c r="JRZ19" s="20"/>
      <c r="JSA19"/>
      <c r="JSB19" s="20"/>
      <c r="JSC19"/>
      <c r="JSD19" s="20"/>
      <c r="JSE19"/>
      <c r="JSF19" s="20"/>
      <c r="JSG19"/>
      <c r="JSH19" s="20"/>
      <c r="JSI19"/>
      <c r="JSJ19" s="20"/>
      <c r="JSK19"/>
      <c r="JSL19" s="20"/>
      <c r="JSM19"/>
      <c r="JSN19" s="20"/>
      <c r="JSO19"/>
      <c r="JSP19" s="20"/>
      <c r="JSQ19"/>
      <c r="JSR19" s="20"/>
      <c r="JSS19"/>
      <c r="JST19" s="20"/>
      <c r="JSU19"/>
      <c r="JSV19" s="20"/>
      <c r="JSW19"/>
      <c r="JSX19" s="20"/>
      <c r="JSY19"/>
      <c r="JSZ19" s="20"/>
      <c r="JTA19"/>
      <c r="JTB19" s="20"/>
      <c r="JTC19"/>
      <c r="JTD19" s="20"/>
      <c r="JTE19"/>
      <c r="JTF19" s="20"/>
      <c r="JTG19"/>
      <c r="JTH19" s="20"/>
      <c r="JTI19"/>
      <c r="JTJ19" s="20"/>
      <c r="JTK19"/>
      <c r="JTL19" s="20"/>
      <c r="JTM19"/>
      <c r="JTN19" s="20"/>
      <c r="JTO19"/>
      <c r="JTP19" s="20"/>
      <c r="JTQ19"/>
      <c r="JTR19" s="20"/>
      <c r="JTS19"/>
      <c r="JTT19" s="20"/>
      <c r="JTU19"/>
      <c r="JTV19" s="20"/>
      <c r="JTW19"/>
      <c r="JTX19" s="20"/>
      <c r="JTY19"/>
      <c r="JTZ19" s="20"/>
      <c r="JUA19"/>
      <c r="JUB19" s="20"/>
      <c r="JUC19"/>
      <c r="JUD19" s="20"/>
      <c r="JUE19"/>
      <c r="JUF19" s="20"/>
      <c r="JUG19"/>
      <c r="JUH19" s="20"/>
      <c r="JUI19"/>
      <c r="JUJ19" s="20"/>
      <c r="JUK19"/>
      <c r="JUL19" s="20"/>
      <c r="JUM19"/>
      <c r="JUN19" s="20"/>
      <c r="JUO19"/>
      <c r="JUP19" s="20"/>
      <c r="JUQ19"/>
      <c r="JUR19" s="20"/>
      <c r="JUS19"/>
      <c r="JUT19" s="20"/>
      <c r="JUU19"/>
      <c r="JUV19" s="20"/>
      <c r="JUW19"/>
      <c r="JUX19" s="20"/>
      <c r="JUY19"/>
      <c r="JUZ19" s="20"/>
      <c r="JVA19"/>
      <c r="JVB19" s="20"/>
      <c r="JVC19"/>
      <c r="JVD19" s="20"/>
      <c r="JVE19"/>
      <c r="JVF19" s="20"/>
      <c r="JVG19"/>
      <c r="JVH19" s="20"/>
      <c r="JVI19"/>
      <c r="JVJ19" s="20"/>
      <c r="JVK19"/>
      <c r="JVL19" s="20"/>
      <c r="JVM19"/>
      <c r="JVN19" s="20"/>
      <c r="JVO19"/>
      <c r="JVP19" s="20"/>
      <c r="JVQ19"/>
      <c r="JVR19" s="20"/>
      <c r="JVS19"/>
      <c r="JVT19" s="20"/>
      <c r="JVU19"/>
      <c r="JVV19" s="20"/>
      <c r="JVW19"/>
      <c r="JVX19" s="20"/>
      <c r="JVY19"/>
      <c r="JVZ19" s="20"/>
      <c r="JWA19"/>
      <c r="JWB19" s="20"/>
      <c r="JWC19"/>
      <c r="JWD19" s="20"/>
      <c r="JWE19"/>
      <c r="JWF19" s="20"/>
      <c r="JWG19"/>
      <c r="JWH19" s="20"/>
      <c r="JWI19"/>
      <c r="JWJ19" s="20"/>
      <c r="JWK19"/>
      <c r="JWL19" s="20"/>
      <c r="JWM19"/>
      <c r="JWN19" s="20"/>
      <c r="JWO19"/>
      <c r="JWP19" s="20"/>
      <c r="JWQ19"/>
      <c r="JWR19" s="20"/>
      <c r="JWS19"/>
      <c r="JWT19" s="20"/>
      <c r="JWU19"/>
      <c r="JWV19" s="20"/>
      <c r="JWW19"/>
      <c r="JWX19" s="20"/>
      <c r="JWY19"/>
      <c r="JWZ19" s="20"/>
      <c r="JXA19"/>
      <c r="JXB19" s="20"/>
      <c r="JXC19"/>
      <c r="JXD19" s="20"/>
      <c r="JXE19"/>
      <c r="JXF19" s="20"/>
      <c r="JXG19"/>
      <c r="JXH19" s="20"/>
      <c r="JXI19"/>
      <c r="JXJ19" s="20"/>
      <c r="JXK19"/>
      <c r="JXL19" s="20"/>
      <c r="JXM19"/>
      <c r="JXN19" s="20"/>
      <c r="JXO19"/>
      <c r="JXP19" s="20"/>
      <c r="JXQ19"/>
      <c r="JXR19" s="20"/>
      <c r="JXS19"/>
      <c r="JXT19" s="20"/>
      <c r="JXU19"/>
      <c r="JXV19" s="20"/>
      <c r="JXW19"/>
      <c r="JXX19" s="20"/>
      <c r="JXY19"/>
      <c r="JXZ19" s="20"/>
      <c r="JYA19"/>
      <c r="JYB19" s="20"/>
      <c r="JYC19"/>
      <c r="JYD19" s="20"/>
      <c r="JYE19"/>
      <c r="JYF19" s="20"/>
      <c r="JYG19"/>
      <c r="JYH19" s="20"/>
      <c r="JYI19"/>
      <c r="JYJ19" s="20"/>
      <c r="JYK19"/>
      <c r="JYL19" s="20"/>
      <c r="JYM19"/>
      <c r="JYN19" s="20"/>
      <c r="JYO19"/>
      <c r="JYP19" s="20"/>
      <c r="JYQ19"/>
      <c r="JYR19" s="20"/>
      <c r="JYS19"/>
      <c r="JYT19" s="20"/>
      <c r="JYU19"/>
      <c r="JYV19" s="20"/>
      <c r="JYW19"/>
      <c r="JYX19" s="20"/>
      <c r="JYY19"/>
      <c r="JYZ19" s="20"/>
      <c r="JZA19"/>
      <c r="JZB19" s="20"/>
      <c r="JZC19"/>
      <c r="JZD19" s="20"/>
      <c r="JZE19"/>
      <c r="JZF19" s="20"/>
      <c r="JZG19"/>
      <c r="JZH19" s="20"/>
      <c r="JZI19"/>
      <c r="JZJ19" s="20"/>
      <c r="JZK19"/>
      <c r="JZL19" s="20"/>
      <c r="JZM19"/>
      <c r="JZN19" s="20"/>
      <c r="JZO19"/>
      <c r="JZP19" s="20"/>
      <c r="JZQ19"/>
      <c r="JZR19" s="20"/>
      <c r="JZS19"/>
      <c r="JZT19" s="20"/>
      <c r="JZU19"/>
      <c r="JZV19" s="20"/>
      <c r="JZW19"/>
      <c r="JZX19" s="20"/>
      <c r="JZY19"/>
      <c r="JZZ19" s="20"/>
      <c r="KAA19"/>
      <c r="KAB19" s="20"/>
      <c r="KAC19"/>
      <c r="KAD19" s="20"/>
      <c r="KAE19"/>
      <c r="KAF19" s="20"/>
      <c r="KAG19"/>
      <c r="KAH19" s="20"/>
      <c r="KAI19"/>
      <c r="KAJ19" s="20"/>
      <c r="KAK19"/>
      <c r="KAL19" s="20"/>
      <c r="KAM19"/>
      <c r="KAN19" s="20"/>
      <c r="KAO19"/>
      <c r="KAP19" s="20"/>
      <c r="KAQ19"/>
      <c r="KAR19" s="20"/>
      <c r="KAS19"/>
      <c r="KAT19" s="20"/>
      <c r="KAU19"/>
      <c r="KAV19" s="20"/>
      <c r="KAW19"/>
      <c r="KAX19" s="20"/>
      <c r="KAY19"/>
      <c r="KAZ19" s="20"/>
      <c r="KBA19"/>
      <c r="KBB19" s="20"/>
      <c r="KBC19"/>
      <c r="KBD19" s="20"/>
      <c r="KBE19"/>
      <c r="KBF19" s="20"/>
      <c r="KBG19"/>
      <c r="KBH19" s="20"/>
      <c r="KBI19"/>
      <c r="KBJ19" s="20"/>
      <c r="KBK19"/>
      <c r="KBL19" s="20"/>
      <c r="KBM19"/>
      <c r="KBN19" s="20"/>
      <c r="KBO19"/>
      <c r="KBP19" s="20"/>
      <c r="KBQ19"/>
      <c r="KBR19" s="20"/>
      <c r="KBS19"/>
      <c r="KBT19" s="20"/>
      <c r="KBU19"/>
      <c r="KBV19" s="20"/>
      <c r="KBW19"/>
      <c r="KBX19" s="20"/>
      <c r="KBY19"/>
      <c r="KBZ19" s="20"/>
      <c r="KCA19"/>
      <c r="KCB19" s="20"/>
      <c r="KCC19"/>
      <c r="KCD19" s="20"/>
      <c r="KCE19"/>
      <c r="KCF19" s="20"/>
      <c r="KCG19"/>
      <c r="KCH19" s="20"/>
      <c r="KCI19"/>
      <c r="KCJ19" s="20"/>
      <c r="KCK19"/>
      <c r="KCL19" s="20"/>
      <c r="KCM19"/>
      <c r="KCN19" s="20"/>
      <c r="KCO19"/>
      <c r="KCP19" s="20"/>
      <c r="KCQ19"/>
      <c r="KCR19" s="20"/>
      <c r="KCS19"/>
      <c r="KCT19" s="20"/>
      <c r="KCU19"/>
      <c r="KCV19" s="20"/>
      <c r="KCW19"/>
      <c r="KCX19" s="20"/>
      <c r="KCY19"/>
      <c r="KCZ19" s="20"/>
      <c r="KDA19"/>
      <c r="KDB19" s="20"/>
      <c r="KDC19"/>
      <c r="KDD19" s="20"/>
      <c r="KDE19"/>
      <c r="KDF19" s="20"/>
      <c r="KDG19"/>
      <c r="KDH19" s="20"/>
      <c r="KDI19"/>
      <c r="KDJ19" s="20"/>
      <c r="KDK19"/>
      <c r="KDL19" s="20"/>
      <c r="KDM19"/>
      <c r="KDN19" s="20"/>
      <c r="KDO19"/>
      <c r="KDP19" s="20"/>
      <c r="KDQ19"/>
      <c r="KDR19" s="20"/>
      <c r="KDS19"/>
      <c r="KDT19" s="20"/>
      <c r="KDU19"/>
      <c r="KDV19" s="20"/>
      <c r="KDW19"/>
      <c r="KDX19" s="20"/>
      <c r="KDY19"/>
      <c r="KDZ19" s="20"/>
      <c r="KEA19"/>
      <c r="KEB19" s="20"/>
      <c r="KEC19"/>
      <c r="KED19" s="20"/>
      <c r="KEE19"/>
      <c r="KEF19" s="20"/>
      <c r="KEG19"/>
      <c r="KEH19" s="20"/>
      <c r="KEI19"/>
      <c r="KEJ19" s="20"/>
      <c r="KEK19"/>
      <c r="KEL19" s="20"/>
      <c r="KEM19"/>
      <c r="KEN19" s="20"/>
      <c r="KEO19"/>
      <c r="KEP19" s="20"/>
      <c r="KEQ19"/>
      <c r="KER19" s="20"/>
      <c r="KES19"/>
      <c r="KET19" s="20"/>
      <c r="KEU19"/>
      <c r="KEV19" s="20"/>
      <c r="KEW19"/>
      <c r="KEX19" s="20"/>
      <c r="KEY19"/>
      <c r="KEZ19" s="20"/>
      <c r="KFA19"/>
      <c r="KFB19" s="20"/>
      <c r="KFC19"/>
      <c r="KFD19" s="20"/>
      <c r="KFE19"/>
      <c r="KFF19" s="20"/>
      <c r="KFG19"/>
      <c r="KFH19" s="20"/>
      <c r="KFI19"/>
      <c r="KFJ19" s="20"/>
      <c r="KFK19"/>
      <c r="KFL19" s="20"/>
      <c r="KFM19"/>
      <c r="KFN19" s="20"/>
      <c r="KFO19"/>
      <c r="KFP19" s="20"/>
      <c r="KFQ19"/>
      <c r="KFR19" s="20"/>
      <c r="KFS19"/>
      <c r="KFT19" s="20"/>
      <c r="KFU19"/>
      <c r="KFV19" s="20"/>
      <c r="KFW19"/>
      <c r="KFX19" s="20"/>
      <c r="KFY19"/>
      <c r="KFZ19" s="20"/>
      <c r="KGA19"/>
      <c r="KGB19" s="20"/>
      <c r="KGC19"/>
      <c r="KGD19" s="20"/>
      <c r="KGE19"/>
      <c r="KGF19" s="20"/>
      <c r="KGG19"/>
      <c r="KGH19" s="20"/>
      <c r="KGI19"/>
      <c r="KGJ19" s="20"/>
      <c r="KGK19"/>
      <c r="KGL19" s="20"/>
      <c r="KGM19"/>
      <c r="KGN19" s="20"/>
      <c r="KGO19"/>
      <c r="KGP19" s="20"/>
      <c r="KGQ19"/>
      <c r="KGR19" s="20"/>
      <c r="KGS19"/>
      <c r="KGT19" s="20"/>
      <c r="KGU19"/>
      <c r="KGV19" s="20"/>
      <c r="KGW19"/>
      <c r="KGX19" s="20"/>
      <c r="KGY19"/>
      <c r="KGZ19" s="20"/>
      <c r="KHA19"/>
      <c r="KHB19" s="20"/>
      <c r="KHC19"/>
      <c r="KHD19" s="20"/>
      <c r="KHE19"/>
      <c r="KHF19" s="20"/>
      <c r="KHG19"/>
      <c r="KHH19" s="20"/>
      <c r="KHI19"/>
      <c r="KHJ19" s="20"/>
      <c r="KHK19"/>
      <c r="KHL19" s="20"/>
      <c r="KHM19"/>
      <c r="KHN19" s="20"/>
      <c r="KHO19"/>
      <c r="KHP19" s="20"/>
      <c r="KHQ19"/>
      <c r="KHR19" s="20"/>
      <c r="KHS19"/>
      <c r="KHT19" s="20"/>
      <c r="KHU19"/>
      <c r="KHV19" s="20"/>
      <c r="KHW19"/>
      <c r="KHX19" s="20"/>
      <c r="KHY19"/>
      <c r="KHZ19" s="20"/>
      <c r="KIA19"/>
      <c r="KIB19" s="20"/>
      <c r="KIC19"/>
      <c r="KID19" s="20"/>
      <c r="KIE19"/>
      <c r="KIF19" s="20"/>
      <c r="KIG19"/>
      <c r="KIH19" s="20"/>
      <c r="KII19"/>
      <c r="KIJ19" s="20"/>
      <c r="KIK19"/>
      <c r="KIL19" s="20"/>
      <c r="KIM19"/>
      <c r="KIN19" s="20"/>
      <c r="KIO19"/>
      <c r="KIP19" s="20"/>
      <c r="KIQ19"/>
      <c r="KIR19" s="20"/>
      <c r="KIS19"/>
      <c r="KIT19" s="20"/>
      <c r="KIU19"/>
      <c r="KIV19" s="20"/>
      <c r="KIW19"/>
      <c r="KIX19" s="20"/>
      <c r="KIY19"/>
      <c r="KIZ19" s="20"/>
      <c r="KJA19"/>
      <c r="KJB19" s="20"/>
      <c r="KJC19"/>
      <c r="KJD19" s="20"/>
      <c r="KJE19"/>
      <c r="KJF19" s="20"/>
      <c r="KJG19"/>
      <c r="KJH19" s="20"/>
      <c r="KJI19"/>
      <c r="KJJ19" s="20"/>
      <c r="KJK19"/>
      <c r="KJL19" s="20"/>
      <c r="KJM19"/>
      <c r="KJN19" s="20"/>
      <c r="KJO19"/>
      <c r="KJP19" s="20"/>
      <c r="KJQ19"/>
      <c r="KJR19" s="20"/>
      <c r="KJS19"/>
      <c r="KJT19" s="20"/>
      <c r="KJU19"/>
      <c r="KJV19" s="20"/>
      <c r="KJW19"/>
      <c r="KJX19" s="20"/>
      <c r="KJY19"/>
      <c r="KJZ19" s="20"/>
      <c r="KKA19"/>
      <c r="KKB19" s="20"/>
      <c r="KKC19"/>
      <c r="KKD19" s="20"/>
      <c r="KKE19"/>
      <c r="KKF19" s="20"/>
      <c r="KKG19"/>
      <c r="KKH19" s="20"/>
      <c r="KKI19"/>
      <c r="KKJ19" s="20"/>
      <c r="KKK19"/>
      <c r="KKL19" s="20"/>
      <c r="KKM19"/>
      <c r="KKN19" s="20"/>
      <c r="KKO19"/>
      <c r="KKP19" s="20"/>
      <c r="KKQ19"/>
      <c r="KKR19" s="20"/>
      <c r="KKS19"/>
      <c r="KKT19" s="20"/>
      <c r="KKU19"/>
      <c r="KKV19" s="20"/>
      <c r="KKW19"/>
      <c r="KKX19" s="20"/>
      <c r="KKY19"/>
      <c r="KKZ19" s="20"/>
      <c r="KLA19"/>
      <c r="KLB19" s="20"/>
      <c r="KLC19"/>
      <c r="KLD19" s="20"/>
      <c r="KLE19"/>
      <c r="KLF19" s="20"/>
      <c r="KLG19"/>
      <c r="KLH19" s="20"/>
      <c r="KLI19"/>
      <c r="KLJ19" s="20"/>
      <c r="KLK19"/>
      <c r="KLL19" s="20"/>
      <c r="KLM19"/>
      <c r="KLN19" s="20"/>
      <c r="KLO19"/>
      <c r="KLP19" s="20"/>
      <c r="KLQ19"/>
      <c r="KLR19" s="20"/>
      <c r="KLS19"/>
      <c r="KLT19" s="20"/>
      <c r="KLU19"/>
      <c r="KLV19" s="20"/>
      <c r="KLW19"/>
      <c r="KLX19" s="20"/>
      <c r="KLY19"/>
      <c r="KLZ19" s="20"/>
      <c r="KMA19"/>
      <c r="KMB19" s="20"/>
      <c r="KMC19"/>
      <c r="KMD19" s="20"/>
      <c r="KME19"/>
      <c r="KMF19" s="20"/>
      <c r="KMG19"/>
      <c r="KMH19" s="20"/>
      <c r="KMI19"/>
      <c r="KMJ19" s="20"/>
      <c r="KMK19"/>
      <c r="KML19" s="20"/>
      <c r="KMM19"/>
      <c r="KMN19" s="20"/>
      <c r="KMO19"/>
      <c r="KMP19" s="20"/>
      <c r="KMQ19"/>
      <c r="KMR19" s="20"/>
      <c r="KMS19"/>
      <c r="KMT19" s="20"/>
      <c r="KMU19"/>
      <c r="KMV19" s="20"/>
      <c r="KMW19"/>
      <c r="KMX19" s="20"/>
      <c r="KMY19"/>
      <c r="KMZ19" s="20"/>
      <c r="KNA19"/>
      <c r="KNB19" s="20"/>
      <c r="KNC19"/>
      <c r="KND19" s="20"/>
      <c r="KNE19"/>
      <c r="KNF19" s="20"/>
      <c r="KNG19"/>
      <c r="KNH19" s="20"/>
      <c r="KNI19"/>
      <c r="KNJ19" s="20"/>
      <c r="KNK19"/>
      <c r="KNL19" s="20"/>
      <c r="KNM19"/>
      <c r="KNN19" s="20"/>
      <c r="KNO19"/>
      <c r="KNP19" s="20"/>
      <c r="KNQ19"/>
      <c r="KNR19" s="20"/>
      <c r="KNS19"/>
      <c r="KNT19" s="20"/>
      <c r="KNU19"/>
      <c r="KNV19" s="20"/>
      <c r="KNW19"/>
      <c r="KNX19" s="20"/>
      <c r="KNY19"/>
      <c r="KNZ19" s="20"/>
      <c r="KOA19"/>
      <c r="KOB19" s="20"/>
      <c r="KOC19"/>
      <c r="KOD19" s="20"/>
      <c r="KOE19"/>
      <c r="KOF19" s="20"/>
      <c r="KOG19"/>
      <c r="KOH19" s="20"/>
      <c r="KOI19"/>
      <c r="KOJ19" s="20"/>
      <c r="KOK19"/>
      <c r="KOL19" s="20"/>
      <c r="KOM19"/>
      <c r="KON19" s="20"/>
      <c r="KOO19"/>
      <c r="KOP19" s="20"/>
      <c r="KOQ19"/>
      <c r="KOR19" s="20"/>
      <c r="KOS19"/>
      <c r="KOT19" s="20"/>
      <c r="KOU19"/>
      <c r="KOV19" s="20"/>
      <c r="KOW19"/>
      <c r="KOX19" s="20"/>
      <c r="KOY19"/>
      <c r="KOZ19" s="20"/>
      <c r="KPA19"/>
      <c r="KPB19" s="20"/>
      <c r="KPC19"/>
      <c r="KPD19" s="20"/>
      <c r="KPE19"/>
      <c r="KPF19" s="20"/>
      <c r="KPG19"/>
      <c r="KPH19" s="20"/>
      <c r="KPI19"/>
      <c r="KPJ19" s="20"/>
      <c r="KPK19"/>
      <c r="KPL19" s="20"/>
      <c r="KPM19"/>
      <c r="KPN19" s="20"/>
      <c r="KPO19"/>
      <c r="KPP19" s="20"/>
      <c r="KPQ19"/>
      <c r="KPR19" s="20"/>
      <c r="KPS19"/>
      <c r="KPT19" s="20"/>
      <c r="KPU19"/>
      <c r="KPV19" s="20"/>
      <c r="KPW19"/>
      <c r="KPX19" s="20"/>
      <c r="KPY19"/>
      <c r="KPZ19" s="20"/>
      <c r="KQA19"/>
      <c r="KQB19" s="20"/>
      <c r="KQC19"/>
      <c r="KQD19" s="20"/>
      <c r="KQE19"/>
      <c r="KQF19" s="20"/>
      <c r="KQG19"/>
      <c r="KQH19" s="20"/>
      <c r="KQI19"/>
      <c r="KQJ19" s="20"/>
      <c r="KQK19"/>
      <c r="KQL19" s="20"/>
      <c r="KQM19"/>
      <c r="KQN19" s="20"/>
      <c r="KQO19"/>
      <c r="KQP19" s="20"/>
      <c r="KQQ19"/>
      <c r="KQR19" s="20"/>
      <c r="KQS19"/>
      <c r="KQT19" s="20"/>
      <c r="KQU19"/>
      <c r="KQV19" s="20"/>
      <c r="KQW19"/>
      <c r="KQX19" s="20"/>
      <c r="KQY19"/>
      <c r="KQZ19" s="20"/>
      <c r="KRA19"/>
      <c r="KRB19" s="20"/>
      <c r="KRC19"/>
      <c r="KRD19" s="20"/>
      <c r="KRE19"/>
      <c r="KRF19" s="20"/>
      <c r="KRG19"/>
      <c r="KRH19" s="20"/>
      <c r="KRI19"/>
      <c r="KRJ19" s="20"/>
      <c r="KRK19"/>
      <c r="KRL19" s="20"/>
      <c r="KRM19"/>
      <c r="KRN19" s="20"/>
      <c r="KRO19"/>
      <c r="KRP19" s="20"/>
      <c r="KRQ19"/>
      <c r="KRR19" s="20"/>
      <c r="KRS19"/>
      <c r="KRT19" s="20"/>
      <c r="KRU19"/>
      <c r="KRV19" s="20"/>
      <c r="KRW19"/>
      <c r="KRX19" s="20"/>
      <c r="KRY19"/>
      <c r="KRZ19" s="20"/>
      <c r="KSA19"/>
      <c r="KSB19" s="20"/>
      <c r="KSC19"/>
      <c r="KSD19" s="20"/>
      <c r="KSE19"/>
      <c r="KSF19" s="20"/>
      <c r="KSG19"/>
      <c r="KSH19" s="20"/>
      <c r="KSI19"/>
      <c r="KSJ19" s="20"/>
      <c r="KSK19"/>
      <c r="KSL19" s="20"/>
      <c r="KSM19"/>
      <c r="KSN19" s="20"/>
      <c r="KSO19"/>
      <c r="KSP19" s="20"/>
      <c r="KSQ19"/>
      <c r="KSR19" s="20"/>
      <c r="KSS19"/>
      <c r="KST19" s="20"/>
      <c r="KSU19"/>
      <c r="KSV19" s="20"/>
      <c r="KSW19"/>
      <c r="KSX19" s="20"/>
      <c r="KSY19"/>
      <c r="KSZ19" s="20"/>
      <c r="KTA19"/>
      <c r="KTB19" s="20"/>
      <c r="KTC19"/>
      <c r="KTD19" s="20"/>
      <c r="KTE19"/>
      <c r="KTF19" s="20"/>
      <c r="KTG19"/>
      <c r="KTH19" s="20"/>
      <c r="KTI19"/>
      <c r="KTJ19" s="20"/>
      <c r="KTK19"/>
      <c r="KTL19" s="20"/>
      <c r="KTM19"/>
      <c r="KTN19" s="20"/>
      <c r="KTO19"/>
      <c r="KTP19" s="20"/>
      <c r="KTQ19"/>
      <c r="KTR19" s="20"/>
      <c r="KTS19"/>
      <c r="KTT19" s="20"/>
      <c r="KTU19"/>
      <c r="KTV19" s="20"/>
      <c r="KTW19"/>
      <c r="KTX19" s="20"/>
      <c r="KTY19"/>
      <c r="KTZ19" s="20"/>
      <c r="KUA19"/>
      <c r="KUB19" s="20"/>
      <c r="KUC19"/>
      <c r="KUD19" s="20"/>
      <c r="KUE19"/>
      <c r="KUF19" s="20"/>
      <c r="KUG19"/>
      <c r="KUH19" s="20"/>
      <c r="KUI19"/>
      <c r="KUJ19" s="20"/>
      <c r="KUK19"/>
      <c r="KUL19" s="20"/>
      <c r="KUM19"/>
      <c r="KUN19" s="20"/>
      <c r="KUO19"/>
      <c r="KUP19" s="20"/>
      <c r="KUQ19"/>
      <c r="KUR19" s="20"/>
      <c r="KUS19"/>
      <c r="KUT19" s="20"/>
      <c r="KUU19"/>
      <c r="KUV19" s="20"/>
      <c r="KUW19"/>
      <c r="KUX19" s="20"/>
      <c r="KUY19"/>
      <c r="KUZ19" s="20"/>
      <c r="KVA19"/>
      <c r="KVB19" s="20"/>
      <c r="KVC19"/>
      <c r="KVD19" s="20"/>
      <c r="KVE19"/>
      <c r="KVF19" s="20"/>
      <c r="KVG19"/>
      <c r="KVH19" s="20"/>
      <c r="KVI19"/>
      <c r="KVJ19" s="20"/>
      <c r="KVK19"/>
      <c r="KVL19" s="20"/>
      <c r="KVM19"/>
      <c r="KVN19" s="20"/>
      <c r="KVO19"/>
      <c r="KVP19" s="20"/>
      <c r="KVQ19"/>
      <c r="KVR19" s="20"/>
      <c r="KVS19"/>
      <c r="KVT19" s="20"/>
      <c r="KVU19"/>
      <c r="KVV19" s="20"/>
      <c r="KVW19"/>
      <c r="KVX19" s="20"/>
      <c r="KVY19"/>
      <c r="KVZ19" s="20"/>
      <c r="KWA19"/>
      <c r="KWB19" s="20"/>
      <c r="KWC19"/>
      <c r="KWD19" s="20"/>
      <c r="KWE19"/>
      <c r="KWF19" s="20"/>
      <c r="KWG19"/>
      <c r="KWH19" s="20"/>
      <c r="KWI19"/>
      <c r="KWJ19" s="20"/>
      <c r="KWK19"/>
      <c r="KWL19" s="20"/>
      <c r="KWM19"/>
      <c r="KWN19" s="20"/>
      <c r="KWO19"/>
      <c r="KWP19" s="20"/>
      <c r="KWQ19"/>
      <c r="KWR19" s="20"/>
      <c r="KWS19"/>
      <c r="KWT19" s="20"/>
      <c r="KWU19"/>
      <c r="KWV19" s="20"/>
      <c r="KWW19"/>
      <c r="KWX19" s="20"/>
      <c r="KWY19"/>
      <c r="KWZ19" s="20"/>
      <c r="KXA19"/>
      <c r="KXB19" s="20"/>
      <c r="KXC19"/>
      <c r="KXD19" s="20"/>
      <c r="KXE19"/>
      <c r="KXF19" s="20"/>
      <c r="KXG19"/>
      <c r="KXH19" s="20"/>
      <c r="KXI19"/>
      <c r="KXJ19" s="20"/>
      <c r="KXK19"/>
      <c r="KXL19" s="20"/>
      <c r="KXM19"/>
      <c r="KXN19" s="20"/>
      <c r="KXO19"/>
      <c r="KXP19" s="20"/>
      <c r="KXQ19"/>
      <c r="KXR19" s="20"/>
      <c r="KXS19"/>
      <c r="KXT19" s="20"/>
      <c r="KXU19"/>
      <c r="KXV19" s="20"/>
      <c r="KXW19"/>
      <c r="KXX19" s="20"/>
      <c r="KXY19"/>
      <c r="KXZ19" s="20"/>
      <c r="KYA19"/>
      <c r="KYB19" s="20"/>
      <c r="KYC19"/>
      <c r="KYD19" s="20"/>
      <c r="KYE19"/>
      <c r="KYF19" s="20"/>
      <c r="KYG19"/>
      <c r="KYH19" s="20"/>
      <c r="KYI19"/>
      <c r="KYJ19" s="20"/>
      <c r="KYK19"/>
      <c r="KYL19" s="20"/>
      <c r="KYM19"/>
      <c r="KYN19" s="20"/>
      <c r="KYO19"/>
      <c r="KYP19" s="20"/>
      <c r="KYQ19"/>
      <c r="KYR19" s="20"/>
      <c r="KYS19"/>
      <c r="KYT19" s="20"/>
      <c r="KYU19"/>
      <c r="KYV19" s="20"/>
      <c r="KYW19"/>
      <c r="KYX19" s="20"/>
      <c r="KYY19"/>
      <c r="KYZ19" s="20"/>
      <c r="KZA19"/>
      <c r="KZB19" s="20"/>
      <c r="KZC19"/>
      <c r="KZD19" s="20"/>
      <c r="KZE19"/>
      <c r="KZF19" s="20"/>
      <c r="KZG19"/>
      <c r="KZH19" s="20"/>
      <c r="KZI19"/>
      <c r="KZJ19" s="20"/>
      <c r="KZK19"/>
      <c r="KZL19" s="20"/>
      <c r="KZM19"/>
      <c r="KZN19" s="20"/>
      <c r="KZO19"/>
      <c r="KZP19" s="20"/>
      <c r="KZQ19"/>
      <c r="KZR19" s="20"/>
      <c r="KZS19"/>
      <c r="KZT19" s="20"/>
      <c r="KZU19"/>
      <c r="KZV19" s="20"/>
      <c r="KZW19"/>
      <c r="KZX19" s="20"/>
      <c r="KZY19"/>
      <c r="KZZ19" s="20"/>
      <c r="LAA19"/>
      <c r="LAB19" s="20"/>
      <c r="LAC19"/>
      <c r="LAD19" s="20"/>
      <c r="LAE19"/>
      <c r="LAF19" s="20"/>
      <c r="LAG19"/>
      <c r="LAH19" s="20"/>
      <c r="LAI19"/>
      <c r="LAJ19" s="20"/>
      <c r="LAK19"/>
      <c r="LAL19" s="20"/>
      <c r="LAM19"/>
      <c r="LAN19" s="20"/>
      <c r="LAO19"/>
      <c r="LAP19" s="20"/>
      <c r="LAQ19"/>
      <c r="LAR19" s="20"/>
      <c r="LAS19"/>
      <c r="LAT19" s="20"/>
      <c r="LAU19"/>
      <c r="LAV19" s="20"/>
      <c r="LAW19"/>
      <c r="LAX19" s="20"/>
      <c r="LAY19"/>
      <c r="LAZ19" s="20"/>
      <c r="LBA19"/>
      <c r="LBB19" s="20"/>
      <c r="LBC19"/>
      <c r="LBD19" s="20"/>
      <c r="LBE19"/>
      <c r="LBF19" s="20"/>
      <c r="LBG19"/>
      <c r="LBH19" s="20"/>
      <c r="LBI19"/>
      <c r="LBJ19" s="20"/>
      <c r="LBK19"/>
      <c r="LBL19" s="20"/>
      <c r="LBM19"/>
      <c r="LBN19" s="20"/>
      <c r="LBO19"/>
      <c r="LBP19" s="20"/>
      <c r="LBQ19"/>
      <c r="LBR19" s="20"/>
      <c r="LBS19"/>
      <c r="LBT19" s="20"/>
      <c r="LBU19"/>
      <c r="LBV19" s="20"/>
      <c r="LBW19"/>
      <c r="LBX19" s="20"/>
      <c r="LBY19"/>
      <c r="LBZ19" s="20"/>
      <c r="LCA19"/>
      <c r="LCB19" s="20"/>
      <c r="LCC19"/>
      <c r="LCD19" s="20"/>
      <c r="LCE19"/>
      <c r="LCF19" s="20"/>
      <c r="LCG19"/>
      <c r="LCH19" s="20"/>
      <c r="LCI19"/>
      <c r="LCJ19" s="20"/>
      <c r="LCK19"/>
      <c r="LCL19" s="20"/>
      <c r="LCM19"/>
      <c r="LCN19" s="20"/>
      <c r="LCO19"/>
      <c r="LCP19" s="20"/>
      <c r="LCQ19"/>
      <c r="LCR19" s="20"/>
      <c r="LCS19"/>
      <c r="LCT19" s="20"/>
      <c r="LCU19"/>
      <c r="LCV19" s="20"/>
      <c r="LCW19"/>
      <c r="LCX19" s="20"/>
      <c r="LCY19"/>
      <c r="LCZ19" s="20"/>
      <c r="LDA19"/>
      <c r="LDB19" s="20"/>
      <c r="LDC19"/>
      <c r="LDD19" s="20"/>
      <c r="LDE19"/>
      <c r="LDF19" s="20"/>
      <c r="LDG19"/>
      <c r="LDH19" s="20"/>
      <c r="LDI19"/>
      <c r="LDJ19" s="20"/>
      <c r="LDK19"/>
      <c r="LDL19" s="20"/>
      <c r="LDM19"/>
      <c r="LDN19" s="20"/>
      <c r="LDO19"/>
      <c r="LDP19" s="20"/>
      <c r="LDQ19"/>
      <c r="LDR19" s="20"/>
      <c r="LDS19"/>
      <c r="LDT19" s="20"/>
      <c r="LDU19"/>
      <c r="LDV19" s="20"/>
      <c r="LDW19"/>
      <c r="LDX19" s="20"/>
      <c r="LDY19"/>
      <c r="LDZ19" s="20"/>
      <c r="LEA19"/>
      <c r="LEB19" s="20"/>
      <c r="LEC19"/>
      <c r="LED19" s="20"/>
      <c r="LEE19"/>
      <c r="LEF19" s="20"/>
      <c r="LEG19"/>
      <c r="LEH19" s="20"/>
      <c r="LEI19"/>
      <c r="LEJ19" s="20"/>
      <c r="LEK19"/>
      <c r="LEL19" s="20"/>
      <c r="LEM19"/>
      <c r="LEN19" s="20"/>
      <c r="LEO19"/>
      <c r="LEP19" s="20"/>
      <c r="LEQ19"/>
      <c r="LER19" s="20"/>
      <c r="LES19"/>
      <c r="LET19" s="20"/>
      <c r="LEU19"/>
      <c r="LEV19" s="20"/>
      <c r="LEW19"/>
      <c r="LEX19" s="20"/>
      <c r="LEY19"/>
      <c r="LEZ19" s="20"/>
      <c r="LFA19"/>
      <c r="LFB19" s="20"/>
      <c r="LFC19"/>
      <c r="LFD19" s="20"/>
      <c r="LFE19"/>
      <c r="LFF19" s="20"/>
      <c r="LFG19"/>
      <c r="LFH19" s="20"/>
      <c r="LFI19"/>
      <c r="LFJ19" s="20"/>
      <c r="LFK19"/>
      <c r="LFL19" s="20"/>
      <c r="LFM19"/>
      <c r="LFN19" s="20"/>
      <c r="LFO19"/>
      <c r="LFP19" s="20"/>
      <c r="LFQ19"/>
      <c r="LFR19" s="20"/>
      <c r="LFS19"/>
      <c r="LFT19" s="20"/>
      <c r="LFU19"/>
      <c r="LFV19" s="20"/>
      <c r="LFW19"/>
      <c r="LFX19" s="20"/>
      <c r="LFY19"/>
      <c r="LFZ19" s="20"/>
      <c r="LGA19"/>
      <c r="LGB19" s="20"/>
      <c r="LGC19"/>
      <c r="LGD19" s="20"/>
      <c r="LGE19"/>
      <c r="LGF19" s="20"/>
      <c r="LGG19"/>
      <c r="LGH19" s="20"/>
      <c r="LGI19"/>
      <c r="LGJ19" s="20"/>
      <c r="LGK19"/>
      <c r="LGL19" s="20"/>
      <c r="LGM19"/>
      <c r="LGN19" s="20"/>
      <c r="LGO19"/>
      <c r="LGP19" s="20"/>
      <c r="LGQ19"/>
      <c r="LGR19" s="20"/>
      <c r="LGS19"/>
      <c r="LGT19" s="20"/>
      <c r="LGU19"/>
      <c r="LGV19" s="20"/>
      <c r="LGW19"/>
      <c r="LGX19" s="20"/>
      <c r="LGY19"/>
      <c r="LGZ19" s="20"/>
      <c r="LHA19"/>
      <c r="LHB19" s="20"/>
      <c r="LHC19"/>
      <c r="LHD19" s="20"/>
      <c r="LHE19"/>
      <c r="LHF19" s="20"/>
      <c r="LHG19"/>
      <c r="LHH19" s="20"/>
      <c r="LHI19"/>
      <c r="LHJ19" s="20"/>
      <c r="LHK19"/>
      <c r="LHL19" s="20"/>
      <c r="LHM19"/>
      <c r="LHN19" s="20"/>
      <c r="LHO19"/>
      <c r="LHP19" s="20"/>
      <c r="LHQ19"/>
      <c r="LHR19" s="20"/>
      <c r="LHS19"/>
      <c r="LHT19" s="20"/>
      <c r="LHU19"/>
      <c r="LHV19" s="20"/>
      <c r="LHW19"/>
      <c r="LHX19" s="20"/>
      <c r="LHY19"/>
      <c r="LHZ19" s="20"/>
      <c r="LIA19"/>
      <c r="LIB19" s="20"/>
      <c r="LIC19"/>
      <c r="LID19" s="20"/>
      <c r="LIE19"/>
      <c r="LIF19" s="20"/>
      <c r="LIG19"/>
      <c r="LIH19" s="20"/>
      <c r="LII19"/>
      <c r="LIJ19" s="20"/>
      <c r="LIK19"/>
      <c r="LIL19" s="20"/>
      <c r="LIM19"/>
      <c r="LIN19" s="20"/>
      <c r="LIO19"/>
      <c r="LIP19" s="20"/>
      <c r="LIQ19"/>
      <c r="LIR19" s="20"/>
      <c r="LIS19"/>
      <c r="LIT19" s="20"/>
      <c r="LIU19"/>
      <c r="LIV19" s="20"/>
      <c r="LIW19"/>
      <c r="LIX19" s="20"/>
      <c r="LIY19"/>
      <c r="LIZ19" s="20"/>
      <c r="LJA19"/>
      <c r="LJB19" s="20"/>
      <c r="LJC19"/>
      <c r="LJD19" s="20"/>
      <c r="LJE19"/>
      <c r="LJF19" s="20"/>
      <c r="LJG19"/>
      <c r="LJH19" s="20"/>
      <c r="LJI19"/>
      <c r="LJJ19" s="20"/>
      <c r="LJK19"/>
      <c r="LJL19" s="20"/>
      <c r="LJM19"/>
      <c r="LJN19" s="20"/>
      <c r="LJO19"/>
      <c r="LJP19" s="20"/>
      <c r="LJQ19"/>
      <c r="LJR19" s="20"/>
      <c r="LJS19"/>
      <c r="LJT19" s="20"/>
      <c r="LJU19"/>
      <c r="LJV19" s="20"/>
      <c r="LJW19"/>
      <c r="LJX19" s="20"/>
      <c r="LJY19"/>
      <c r="LJZ19" s="20"/>
      <c r="LKA19"/>
      <c r="LKB19" s="20"/>
      <c r="LKC19"/>
      <c r="LKD19" s="20"/>
      <c r="LKE19"/>
      <c r="LKF19" s="20"/>
      <c r="LKG19"/>
      <c r="LKH19" s="20"/>
      <c r="LKI19"/>
      <c r="LKJ19" s="20"/>
      <c r="LKK19"/>
      <c r="LKL19" s="20"/>
      <c r="LKM19"/>
      <c r="LKN19" s="20"/>
      <c r="LKO19"/>
      <c r="LKP19" s="20"/>
      <c r="LKQ19"/>
      <c r="LKR19" s="20"/>
      <c r="LKS19"/>
      <c r="LKT19" s="20"/>
      <c r="LKU19"/>
      <c r="LKV19" s="20"/>
      <c r="LKW19"/>
      <c r="LKX19" s="20"/>
      <c r="LKY19"/>
      <c r="LKZ19" s="20"/>
      <c r="LLA19"/>
      <c r="LLB19" s="20"/>
      <c r="LLC19"/>
      <c r="LLD19" s="20"/>
      <c r="LLE19"/>
      <c r="LLF19" s="20"/>
      <c r="LLG19"/>
      <c r="LLH19" s="20"/>
      <c r="LLI19"/>
      <c r="LLJ19" s="20"/>
      <c r="LLK19"/>
      <c r="LLL19" s="20"/>
      <c r="LLM19"/>
      <c r="LLN19" s="20"/>
      <c r="LLO19"/>
      <c r="LLP19" s="20"/>
      <c r="LLQ19"/>
      <c r="LLR19" s="20"/>
      <c r="LLS19"/>
      <c r="LLT19" s="20"/>
      <c r="LLU19"/>
      <c r="LLV19" s="20"/>
      <c r="LLW19"/>
      <c r="LLX19" s="20"/>
      <c r="LLY19"/>
      <c r="LLZ19" s="20"/>
      <c r="LMA19"/>
      <c r="LMB19" s="20"/>
      <c r="LMC19"/>
      <c r="LMD19" s="20"/>
      <c r="LME19"/>
      <c r="LMF19" s="20"/>
      <c r="LMG19"/>
      <c r="LMH19" s="20"/>
      <c r="LMI19"/>
      <c r="LMJ19" s="20"/>
      <c r="LMK19"/>
      <c r="LML19" s="20"/>
      <c r="LMM19"/>
      <c r="LMN19" s="20"/>
      <c r="LMO19"/>
      <c r="LMP19" s="20"/>
      <c r="LMQ19"/>
      <c r="LMR19" s="20"/>
      <c r="LMS19"/>
      <c r="LMT19" s="20"/>
      <c r="LMU19"/>
      <c r="LMV19" s="20"/>
      <c r="LMW19"/>
      <c r="LMX19" s="20"/>
      <c r="LMY19"/>
      <c r="LMZ19" s="20"/>
      <c r="LNA19"/>
      <c r="LNB19" s="20"/>
      <c r="LNC19"/>
      <c r="LND19" s="20"/>
      <c r="LNE19"/>
      <c r="LNF19" s="20"/>
      <c r="LNG19"/>
      <c r="LNH19" s="20"/>
      <c r="LNI19"/>
      <c r="LNJ19" s="20"/>
      <c r="LNK19"/>
      <c r="LNL19" s="20"/>
      <c r="LNM19"/>
      <c r="LNN19" s="20"/>
      <c r="LNO19"/>
      <c r="LNP19" s="20"/>
      <c r="LNQ19"/>
      <c r="LNR19" s="20"/>
      <c r="LNS19"/>
      <c r="LNT19" s="20"/>
      <c r="LNU19"/>
      <c r="LNV19" s="20"/>
      <c r="LNW19"/>
      <c r="LNX19" s="20"/>
      <c r="LNY19"/>
      <c r="LNZ19" s="20"/>
      <c r="LOA19"/>
      <c r="LOB19" s="20"/>
      <c r="LOC19"/>
      <c r="LOD19" s="20"/>
      <c r="LOE19"/>
      <c r="LOF19" s="20"/>
      <c r="LOG19"/>
      <c r="LOH19" s="20"/>
      <c r="LOI19"/>
      <c r="LOJ19" s="20"/>
      <c r="LOK19"/>
      <c r="LOL19" s="20"/>
      <c r="LOM19"/>
      <c r="LON19" s="20"/>
      <c r="LOO19"/>
      <c r="LOP19" s="20"/>
      <c r="LOQ19"/>
      <c r="LOR19" s="20"/>
      <c r="LOS19"/>
      <c r="LOT19" s="20"/>
      <c r="LOU19"/>
      <c r="LOV19" s="20"/>
      <c r="LOW19"/>
      <c r="LOX19" s="20"/>
      <c r="LOY19"/>
      <c r="LOZ19" s="20"/>
      <c r="LPA19"/>
      <c r="LPB19" s="20"/>
      <c r="LPC19"/>
      <c r="LPD19" s="20"/>
      <c r="LPE19"/>
      <c r="LPF19" s="20"/>
      <c r="LPG19"/>
      <c r="LPH19" s="20"/>
      <c r="LPI19"/>
      <c r="LPJ19" s="20"/>
      <c r="LPK19"/>
      <c r="LPL19" s="20"/>
      <c r="LPM19"/>
      <c r="LPN19" s="20"/>
      <c r="LPO19"/>
      <c r="LPP19" s="20"/>
      <c r="LPQ19"/>
      <c r="LPR19" s="20"/>
      <c r="LPS19"/>
      <c r="LPT19" s="20"/>
      <c r="LPU19"/>
      <c r="LPV19" s="20"/>
      <c r="LPW19"/>
      <c r="LPX19" s="20"/>
      <c r="LPY19"/>
      <c r="LPZ19" s="20"/>
      <c r="LQA19"/>
      <c r="LQB19" s="20"/>
      <c r="LQC19"/>
      <c r="LQD19" s="20"/>
      <c r="LQE19"/>
      <c r="LQF19" s="20"/>
      <c r="LQG19"/>
      <c r="LQH19" s="20"/>
      <c r="LQI19"/>
      <c r="LQJ19" s="20"/>
      <c r="LQK19"/>
      <c r="LQL19" s="20"/>
      <c r="LQM19"/>
      <c r="LQN19" s="20"/>
      <c r="LQO19"/>
      <c r="LQP19" s="20"/>
      <c r="LQQ19"/>
      <c r="LQR19" s="20"/>
      <c r="LQS19"/>
      <c r="LQT19" s="20"/>
      <c r="LQU19"/>
      <c r="LQV19" s="20"/>
      <c r="LQW19"/>
      <c r="LQX19" s="20"/>
      <c r="LQY19"/>
      <c r="LQZ19" s="20"/>
      <c r="LRA19"/>
      <c r="LRB19" s="20"/>
      <c r="LRC19"/>
      <c r="LRD19" s="20"/>
      <c r="LRE19"/>
      <c r="LRF19" s="20"/>
      <c r="LRG19"/>
      <c r="LRH19" s="20"/>
      <c r="LRI19"/>
      <c r="LRJ19" s="20"/>
      <c r="LRK19"/>
      <c r="LRL19" s="20"/>
      <c r="LRM19"/>
      <c r="LRN19" s="20"/>
      <c r="LRO19"/>
      <c r="LRP19" s="20"/>
      <c r="LRQ19"/>
      <c r="LRR19" s="20"/>
      <c r="LRS19"/>
      <c r="LRT19" s="20"/>
      <c r="LRU19"/>
      <c r="LRV19" s="20"/>
      <c r="LRW19"/>
      <c r="LRX19" s="20"/>
      <c r="LRY19"/>
      <c r="LRZ19" s="20"/>
      <c r="LSA19"/>
      <c r="LSB19" s="20"/>
      <c r="LSC19"/>
      <c r="LSD19" s="20"/>
      <c r="LSE19"/>
      <c r="LSF19" s="20"/>
      <c r="LSG19"/>
      <c r="LSH19" s="20"/>
      <c r="LSI19"/>
      <c r="LSJ19" s="20"/>
      <c r="LSK19"/>
      <c r="LSL19" s="20"/>
      <c r="LSM19"/>
      <c r="LSN19" s="20"/>
      <c r="LSO19"/>
      <c r="LSP19" s="20"/>
      <c r="LSQ19"/>
      <c r="LSR19" s="20"/>
      <c r="LSS19"/>
      <c r="LST19" s="20"/>
      <c r="LSU19"/>
      <c r="LSV19" s="20"/>
      <c r="LSW19"/>
      <c r="LSX19" s="20"/>
      <c r="LSY19"/>
      <c r="LSZ19" s="20"/>
      <c r="LTA19"/>
      <c r="LTB19" s="20"/>
      <c r="LTC19"/>
      <c r="LTD19" s="20"/>
      <c r="LTE19"/>
      <c r="LTF19" s="20"/>
      <c r="LTG19"/>
      <c r="LTH19" s="20"/>
      <c r="LTI19"/>
      <c r="LTJ19" s="20"/>
      <c r="LTK19"/>
      <c r="LTL19" s="20"/>
      <c r="LTM19"/>
      <c r="LTN19" s="20"/>
      <c r="LTO19"/>
      <c r="LTP19" s="20"/>
      <c r="LTQ19"/>
      <c r="LTR19" s="20"/>
      <c r="LTS19"/>
      <c r="LTT19" s="20"/>
      <c r="LTU19"/>
      <c r="LTV19" s="20"/>
      <c r="LTW19"/>
      <c r="LTX19" s="20"/>
      <c r="LTY19"/>
      <c r="LTZ19" s="20"/>
      <c r="LUA19"/>
      <c r="LUB19" s="20"/>
      <c r="LUC19"/>
      <c r="LUD19" s="20"/>
      <c r="LUE19"/>
      <c r="LUF19" s="20"/>
      <c r="LUG19"/>
      <c r="LUH19" s="20"/>
      <c r="LUI19"/>
      <c r="LUJ19" s="20"/>
      <c r="LUK19"/>
      <c r="LUL19" s="20"/>
      <c r="LUM19"/>
      <c r="LUN19" s="20"/>
      <c r="LUO19"/>
      <c r="LUP19" s="20"/>
      <c r="LUQ19"/>
      <c r="LUR19" s="20"/>
      <c r="LUS19"/>
      <c r="LUT19" s="20"/>
      <c r="LUU19"/>
      <c r="LUV19" s="20"/>
      <c r="LUW19"/>
      <c r="LUX19" s="20"/>
      <c r="LUY19"/>
      <c r="LUZ19" s="20"/>
      <c r="LVA19"/>
      <c r="LVB19" s="20"/>
      <c r="LVC19"/>
      <c r="LVD19" s="20"/>
      <c r="LVE19"/>
      <c r="LVF19" s="20"/>
      <c r="LVG19"/>
      <c r="LVH19" s="20"/>
      <c r="LVI19"/>
      <c r="LVJ19" s="20"/>
      <c r="LVK19"/>
      <c r="LVL19" s="20"/>
      <c r="LVM19"/>
      <c r="LVN19" s="20"/>
      <c r="LVO19"/>
      <c r="LVP19" s="20"/>
      <c r="LVQ19"/>
      <c r="LVR19" s="20"/>
      <c r="LVS19"/>
      <c r="LVT19" s="20"/>
      <c r="LVU19"/>
      <c r="LVV19" s="20"/>
      <c r="LVW19"/>
      <c r="LVX19" s="20"/>
      <c r="LVY19"/>
      <c r="LVZ19" s="20"/>
      <c r="LWA19"/>
      <c r="LWB19" s="20"/>
      <c r="LWC19"/>
      <c r="LWD19" s="20"/>
      <c r="LWE19"/>
      <c r="LWF19" s="20"/>
      <c r="LWG19"/>
      <c r="LWH19" s="20"/>
      <c r="LWI19"/>
      <c r="LWJ19" s="20"/>
      <c r="LWK19"/>
      <c r="LWL19" s="20"/>
      <c r="LWM19"/>
      <c r="LWN19" s="20"/>
      <c r="LWO19"/>
      <c r="LWP19" s="20"/>
      <c r="LWQ19"/>
      <c r="LWR19" s="20"/>
      <c r="LWS19"/>
      <c r="LWT19" s="20"/>
      <c r="LWU19"/>
      <c r="LWV19" s="20"/>
      <c r="LWW19"/>
      <c r="LWX19" s="20"/>
      <c r="LWY19"/>
      <c r="LWZ19" s="20"/>
      <c r="LXA19"/>
      <c r="LXB19" s="20"/>
      <c r="LXC19"/>
      <c r="LXD19" s="20"/>
      <c r="LXE19"/>
      <c r="LXF19" s="20"/>
      <c r="LXG19"/>
      <c r="LXH19" s="20"/>
      <c r="LXI19"/>
      <c r="LXJ19" s="20"/>
      <c r="LXK19"/>
      <c r="LXL19" s="20"/>
      <c r="LXM19"/>
      <c r="LXN19" s="20"/>
      <c r="LXO19"/>
      <c r="LXP19" s="20"/>
      <c r="LXQ19"/>
      <c r="LXR19" s="20"/>
      <c r="LXS19"/>
      <c r="LXT19" s="20"/>
      <c r="LXU19"/>
      <c r="LXV19" s="20"/>
      <c r="LXW19"/>
      <c r="LXX19" s="20"/>
      <c r="LXY19"/>
      <c r="LXZ19" s="20"/>
      <c r="LYA19"/>
      <c r="LYB19" s="20"/>
      <c r="LYC19"/>
      <c r="LYD19" s="20"/>
      <c r="LYE19"/>
      <c r="LYF19" s="20"/>
      <c r="LYG19"/>
      <c r="LYH19" s="20"/>
      <c r="LYI19"/>
      <c r="LYJ19" s="20"/>
      <c r="LYK19"/>
      <c r="LYL19" s="20"/>
      <c r="LYM19"/>
      <c r="LYN19" s="20"/>
      <c r="LYO19"/>
      <c r="LYP19" s="20"/>
      <c r="LYQ19"/>
      <c r="LYR19" s="20"/>
      <c r="LYS19"/>
      <c r="LYT19" s="20"/>
      <c r="LYU19"/>
      <c r="LYV19" s="20"/>
      <c r="LYW19"/>
      <c r="LYX19" s="20"/>
      <c r="LYY19"/>
      <c r="LYZ19" s="20"/>
      <c r="LZA19"/>
      <c r="LZB19" s="20"/>
      <c r="LZC19"/>
      <c r="LZD19" s="20"/>
      <c r="LZE19"/>
      <c r="LZF19" s="20"/>
      <c r="LZG19"/>
      <c r="LZH19" s="20"/>
      <c r="LZI19"/>
      <c r="LZJ19" s="20"/>
      <c r="LZK19"/>
      <c r="LZL19" s="20"/>
      <c r="LZM19"/>
      <c r="LZN19" s="20"/>
      <c r="LZO19"/>
      <c r="LZP19" s="20"/>
      <c r="LZQ19"/>
      <c r="LZR19" s="20"/>
      <c r="LZS19"/>
      <c r="LZT19" s="20"/>
      <c r="LZU19"/>
      <c r="LZV19" s="20"/>
      <c r="LZW19"/>
      <c r="LZX19" s="20"/>
      <c r="LZY19"/>
      <c r="LZZ19" s="20"/>
      <c r="MAA19"/>
      <c r="MAB19" s="20"/>
      <c r="MAC19"/>
      <c r="MAD19" s="20"/>
      <c r="MAE19"/>
      <c r="MAF19" s="20"/>
      <c r="MAG19"/>
      <c r="MAH19" s="20"/>
      <c r="MAI19"/>
      <c r="MAJ19" s="20"/>
      <c r="MAK19"/>
      <c r="MAL19" s="20"/>
      <c r="MAM19"/>
      <c r="MAN19" s="20"/>
      <c r="MAO19"/>
      <c r="MAP19" s="20"/>
      <c r="MAQ19"/>
      <c r="MAR19" s="20"/>
      <c r="MAS19"/>
      <c r="MAT19" s="20"/>
      <c r="MAU19"/>
      <c r="MAV19" s="20"/>
      <c r="MAW19"/>
      <c r="MAX19" s="20"/>
      <c r="MAY19"/>
      <c r="MAZ19" s="20"/>
      <c r="MBA19"/>
      <c r="MBB19" s="20"/>
      <c r="MBC19"/>
      <c r="MBD19" s="20"/>
      <c r="MBE19"/>
      <c r="MBF19" s="20"/>
      <c r="MBG19"/>
      <c r="MBH19" s="20"/>
      <c r="MBI19"/>
      <c r="MBJ19" s="20"/>
      <c r="MBK19"/>
      <c r="MBL19" s="20"/>
      <c r="MBM19"/>
      <c r="MBN19" s="20"/>
      <c r="MBO19"/>
      <c r="MBP19" s="20"/>
      <c r="MBQ19"/>
      <c r="MBR19" s="20"/>
      <c r="MBS19"/>
      <c r="MBT19" s="20"/>
      <c r="MBU19"/>
      <c r="MBV19" s="20"/>
      <c r="MBW19"/>
      <c r="MBX19" s="20"/>
      <c r="MBY19"/>
      <c r="MBZ19" s="20"/>
      <c r="MCA19"/>
      <c r="MCB19" s="20"/>
      <c r="MCC19"/>
      <c r="MCD19" s="20"/>
      <c r="MCE19"/>
      <c r="MCF19" s="20"/>
      <c r="MCG19"/>
      <c r="MCH19" s="20"/>
      <c r="MCI19"/>
      <c r="MCJ19" s="20"/>
      <c r="MCK19"/>
      <c r="MCL19" s="20"/>
      <c r="MCM19"/>
      <c r="MCN19" s="20"/>
      <c r="MCO19"/>
      <c r="MCP19" s="20"/>
      <c r="MCQ19"/>
      <c r="MCR19" s="20"/>
      <c r="MCS19"/>
      <c r="MCT19" s="20"/>
      <c r="MCU19"/>
      <c r="MCV19" s="20"/>
      <c r="MCW19"/>
      <c r="MCX19" s="20"/>
      <c r="MCY19"/>
      <c r="MCZ19" s="20"/>
      <c r="MDA19"/>
      <c r="MDB19" s="20"/>
      <c r="MDC19"/>
      <c r="MDD19" s="20"/>
      <c r="MDE19"/>
      <c r="MDF19" s="20"/>
      <c r="MDG19"/>
      <c r="MDH19" s="20"/>
      <c r="MDI19"/>
      <c r="MDJ19" s="20"/>
      <c r="MDK19"/>
      <c r="MDL19" s="20"/>
      <c r="MDM19"/>
      <c r="MDN19" s="20"/>
      <c r="MDO19"/>
      <c r="MDP19" s="20"/>
      <c r="MDQ19"/>
      <c r="MDR19" s="20"/>
      <c r="MDS19"/>
      <c r="MDT19" s="20"/>
      <c r="MDU19"/>
      <c r="MDV19" s="20"/>
      <c r="MDW19"/>
      <c r="MDX19" s="20"/>
      <c r="MDY19"/>
      <c r="MDZ19" s="20"/>
      <c r="MEA19"/>
      <c r="MEB19" s="20"/>
      <c r="MEC19"/>
      <c r="MED19" s="20"/>
      <c r="MEE19"/>
      <c r="MEF19" s="20"/>
      <c r="MEG19"/>
      <c r="MEH19" s="20"/>
      <c r="MEI19"/>
      <c r="MEJ19" s="20"/>
      <c r="MEK19"/>
      <c r="MEL19" s="20"/>
      <c r="MEM19"/>
      <c r="MEN19" s="20"/>
      <c r="MEO19"/>
      <c r="MEP19" s="20"/>
      <c r="MEQ19"/>
      <c r="MER19" s="20"/>
      <c r="MES19"/>
      <c r="MET19" s="20"/>
      <c r="MEU19"/>
      <c r="MEV19" s="20"/>
      <c r="MEW19"/>
      <c r="MEX19" s="20"/>
      <c r="MEY19"/>
      <c r="MEZ19" s="20"/>
      <c r="MFA19"/>
      <c r="MFB19" s="20"/>
      <c r="MFC19"/>
      <c r="MFD19" s="20"/>
      <c r="MFE19"/>
      <c r="MFF19" s="20"/>
      <c r="MFG19"/>
      <c r="MFH19" s="20"/>
      <c r="MFI19"/>
      <c r="MFJ19" s="20"/>
      <c r="MFK19"/>
      <c r="MFL19" s="20"/>
      <c r="MFM19"/>
      <c r="MFN19" s="20"/>
      <c r="MFO19"/>
      <c r="MFP19" s="20"/>
      <c r="MFQ19"/>
      <c r="MFR19" s="20"/>
      <c r="MFS19"/>
      <c r="MFT19" s="20"/>
      <c r="MFU19"/>
      <c r="MFV19" s="20"/>
      <c r="MFW19"/>
      <c r="MFX19" s="20"/>
      <c r="MFY19"/>
      <c r="MFZ19" s="20"/>
      <c r="MGA19"/>
      <c r="MGB19" s="20"/>
      <c r="MGC19"/>
      <c r="MGD19" s="20"/>
      <c r="MGE19"/>
      <c r="MGF19" s="20"/>
      <c r="MGG19"/>
      <c r="MGH19" s="20"/>
      <c r="MGI19"/>
      <c r="MGJ19" s="20"/>
      <c r="MGK19"/>
      <c r="MGL19" s="20"/>
      <c r="MGM19"/>
      <c r="MGN19" s="20"/>
      <c r="MGO19"/>
      <c r="MGP19" s="20"/>
      <c r="MGQ19"/>
      <c r="MGR19" s="20"/>
      <c r="MGS19"/>
      <c r="MGT19" s="20"/>
      <c r="MGU19"/>
      <c r="MGV19" s="20"/>
      <c r="MGW19"/>
      <c r="MGX19" s="20"/>
      <c r="MGY19"/>
      <c r="MGZ19" s="20"/>
      <c r="MHA19"/>
      <c r="MHB19" s="20"/>
      <c r="MHC19"/>
      <c r="MHD19" s="20"/>
      <c r="MHE19"/>
      <c r="MHF19" s="20"/>
      <c r="MHG19"/>
      <c r="MHH19" s="20"/>
      <c r="MHI19"/>
      <c r="MHJ19" s="20"/>
      <c r="MHK19"/>
      <c r="MHL19" s="20"/>
      <c r="MHM19"/>
      <c r="MHN19" s="20"/>
      <c r="MHO19"/>
      <c r="MHP19" s="20"/>
      <c r="MHQ19"/>
      <c r="MHR19" s="20"/>
      <c r="MHS19"/>
      <c r="MHT19" s="20"/>
      <c r="MHU19"/>
      <c r="MHV19" s="20"/>
      <c r="MHW19"/>
      <c r="MHX19" s="20"/>
      <c r="MHY19"/>
      <c r="MHZ19" s="20"/>
      <c r="MIA19"/>
      <c r="MIB19" s="20"/>
      <c r="MIC19"/>
      <c r="MID19" s="20"/>
      <c r="MIE19"/>
      <c r="MIF19" s="20"/>
      <c r="MIG19"/>
      <c r="MIH19" s="20"/>
      <c r="MII19"/>
      <c r="MIJ19" s="20"/>
      <c r="MIK19"/>
      <c r="MIL19" s="20"/>
      <c r="MIM19"/>
      <c r="MIN19" s="20"/>
      <c r="MIO19"/>
      <c r="MIP19" s="20"/>
      <c r="MIQ19"/>
      <c r="MIR19" s="20"/>
      <c r="MIS19"/>
      <c r="MIT19" s="20"/>
      <c r="MIU19"/>
      <c r="MIV19" s="20"/>
      <c r="MIW19"/>
      <c r="MIX19" s="20"/>
      <c r="MIY19"/>
      <c r="MIZ19" s="20"/>
      <c r="MJA19"/>
      <c r="MJB19" s="20"/>
      <c r="MJC19"/>
      <c r="MJD19" s="20"/>
      <c r="MJE19"/>
      <c r="MJF19" s="20"/>
      <c r="MJG19"/>
      <c r="MJH19" s="20"/>
      <c r="MJI19"/>
      <c r="MJJ19" s="20"/>
      <c r="MJK19"/>
      <c r="MJL19" s="20"/>
      <c r="MJM19"/>
      <c r="MJN19" s="20"/>
      <c r="MJO19"/>
      <c r="MJP19" s="20"/>
      <c r="MJQ19"/>
      <c r="MJR19" s="20"/>
      <c r="MJS19"/>
      <c r="MJT19" s="20"/>
      <c r="MJU19"/>
      <c r="MJV19" s="20"/>
      <c r="MJW19"/>
      <c r="MJX19" s="20"/>
      <c r="MJY19"/>
      <c r="MJZ19" s="20"/>
      <c r="MKA19"/>
      <c r="MKB19" s="20"/>
      <c r="MKC19"/>
      <c r="MKD19" s="20"/>
      <c r="MKE19"/>
      <c r="MKF19" s="20"/>
      <c r="MKG19"/>
      <c r="MKH19" s="20"/>
      <c r="MKI19"/>
      <c r="MKJ19" s="20"/>
      <c r="MKK19"/>
      <c r="MKL19" s="20"/>
      <c r="MKM19"/>
      <c r="MKN19" s="20"/>
      <c r="MKO19"/>
      <c r="MKP19" s="20"/>
      <c r="MKQ19"/>
      <c r="MKR19" s="20"/>
      <c r="MKS19"/>
      <c r="MKT19" s="20"/>
      <c r="MKU19"/>
      <c r="MKV19" s="20"/>
      <c r="MKW19"/>
      <c r="MKX19" s="20"/>
      <c r="MKY19"/>
      <c r="MKZ19" s="20"/>
      <c r="MLA19"/>
      <c r="MLB19" s="20"/>
      <c r="MLC19"/>
      <c r="MLD19" s="20"/>
      <c r="MLE19"/>
      <c r="MLF19" s="20"/>
      <c r="MLG19"/>
      <c r="MLH19" s="20"/>
      <c r="MLI19"/>
      <c r="MLJ19" s="20"/>
      <c r="MLK19"/>
      <c r="MLL19" s="20"/>
      <c r="MLM19"/>
      <c r="MLN19" s="20"/>
      <c r="MLO19"/>
      <c r="MLP19" s="20"/>
      <c r="MLQ19"/>
      <c r="MLR19" s="20"/>
      <c r="MLS19"/>
      <c r="MLT19" s="20"/>
      <c r="MLU19"/>
      <c r="MLV19" s="20"/>
      <c r="MLW19"/>
      <c r="MLX19" s="20"/>
      <c r="MLY19"/>
      <c r="MLZ19" s="20"/>
      <c r="MMA19"/>
      <c r="MMB19" s="20"/>
      <c r="MMC19"/>
      <c r="MMD19" s="20"/>
      <c r="MME19"/>
      <c r="MMF19" s="20"/>
      <c r="MMG19"/>
      <c r="MMH19" s="20"/>
      <c r="MMI19"/>
      <c r="MMJ19" s="20"/>
      <c r="MMK19"/>
      <c r="MML19" s="20"/>
      <c r="MMM19"/>
      <c r="MMN19" s="20"/>
      <c r="MMO19"/>
      <c r="MMP19" s="20"/>
      <c r="MMQ19"/>
      <c r="MMR19" s="20"/>
      <c r="MMS19"/>
      <c r="MMT19" s="20"/>
      <c r="MMU19"/>
      <c r="MMV19" s="20"/>
      <c r="MMW19"/>
      <c r="MMX19" s="20"/>
      <c r="MMY19"/>
      <c r="MMZ19" s="20"/>
      <c r="MNA19"/>
      <c r="MNB19" s="20"/>
      <c r="MNC19"/>
      <c r="MND19" s="20"/>
      <c r="MNE19"/>
      <c r="MNF19" s="20"/>
      <c r="MNG19"/>
      <c r="MNH19" s="20"/>
      <c r="MNI19"/>
      <c r="MNJ19" s="20"/>
      <c r="MNK19"/>
      <c r="MNL19" s="20"/>
      <c r="MNM19"/>
      <c r="MNN19" s="20"/>
      <c r="MNO19"/>
      <c r="MNP19" s="20"/>
      <c r="MNQ19"/>
      <c r="MNR19" s="20"/>
      <c r="MNS19"/>
      <c r="MNT19" s="20"/>
      <c r="MNU19"/>
      <c r="MNV19" s="20"/>
      <c r="MNW19"/>
      <c r="MNX19" s="20"/>
      <c r="MNY19"/>
      <c r="MNZ19" s="20"/>
      <c r="MOA19"/>
      <c r="MOB19" s="20"/>
      <c r="MOC19"/>
      <c r="MOD19" s="20"/>
      <c r="MOE19"/>
      <c r="MOF19" s="20"/>
      <c r="MOG19"/>
      <c r="MOH19" s="20"/>
      <c r="MOI19"/>
      <c r="MOJ19" s="20"/>
      <c r="MOK19"/>
      <c r="MOL19" s="20"/>
      <c r="MOM19"/>
      <c r="MON19" s="20"/>
      <c r="MOO19"/>
      <c r="MOP19" s="20"/>
      <c r="MOQ19"/>
      <c r="MOR19" s="20"/>
      <c r="MOS19"/>
      <c r="MOT19" s="20"/>
      <c r="MOU19"/>
      <c r="MOV19" s="20"/>
      <c r="MOW19"/>
      <c r="MOX19" s="20"/>
      <c r="MOY19"/>
      <c r="MOZ19" s="20"/>
      <c r="MPA19"/>
      <c r="MPB19" s="20"/>
      <c r="MPC19"/>
      <c r="MPD19" s="20"/>
      <c r="MPE19"/>
      <c r="MPF19" s="20"/>
      <c r="MPG19"/>
      <c r="MPH19" s="20"/>
      <c r="MPI19"/>
      <c r="MPJ19" s="20"/>
      <c r="MPK19"/>
      <c r="MPL19" s="20"/>
      <c r="MPM19"/>
      <c r="MPN19" s="20"/>
      <c r="MPO19"/>
      <c r="MPP19" s="20"/>
      <c r="MPQ19"/>
      <c r="MPR19" s="20"/>
      <c r="MPS19"/>
      <c r="MPT19" s="20"/>
      <c r="MPU19"/>
      <c r="MPV19" s="20"/>
      <c r="MPW19"/>
      <c r="MPX19" s="20"/>
      <c r="MPY19"/>
      <c r="MPZ19" s="20"/>
      <c r="MQA19"/>
      <c r="MQB19" s="20"/>
      <c r="MQC19"/>
      <c r="MQD19" s="20"/>
      <c r="MQE19"/>
      <c r="MQF19" s="20"/>
      <c r="MQG19"/>
      <c r="MQH19" s="20"/>
      <c r="MQI19"/>
      <c r="MQJ19" s="20"/>
      <c r="MQK19"/>
      <c r="MQL19" s="20"/>
      <c r="MQM19"/>
      <c r="MQN19" s="20"/>
      <c r="MQO19"/>
      <c r="MQP19" s="20"/>
      <c r="MQQ19"/>
      <c r="MQR19" s="20"/>
      <c r="MQS19"/>
      <c r="MQT19" s="20"/>
      <c r="MQU19"/>
      <c r="MQV19" s="20"/>
      <c r="MQW19"/>
      <c r="MQX19" s="20"/>
      <c r="MQY19"/>
      <c r="MQZ19" s="20"/>
      <c r="MRA19"/>
      <c r="MRB19" s="20"/>
      <c r="MRC19"/>
      <c r="MRD19" s="20"/>
      <c r="MRE19"/>
      <c r="MRF19" s="20"/>
      <c r="MRG19"/>
      <c r="MRH19" s="20"/>
      <c r="MRI19"/>
      <c r="MRJ19" s="20"/>
      <c r="MRK19"/>
      <c r="MRL19" s="20"/>
      <c r="MRM19"/>
      <c r="MRN19" s="20"/>
      <c r="MRO19"/>
      <c r="MRP19" s="20"/>
      <c r="MRQ19"/>
      <c r="MRR19" s="20"/>
      <c r="MRS19"/>
      <c r="MRT19" s="20"/>
      <c r="MRU19"/>
      <c r="MRV19" s="20"/>
      <c r="MRW19"/>
      <c r="MRX19" s="20"/>
      <c r="MRY19"/>
      <c r="MRZ19" s="20"/>
      <c r="MSA19"/>
      <c r="MSB19" s="20"/>
      <c r="MSC19"/>
      <c r="MSD19" s="20"/>
      <c r="MSE19"/>
      <c r="MSF19" s="20"/>
      <c r="MSG19"/>
      <c r="MSH19" s="20"/>
      <c r="MSI19"/>
      <c r="MSJ19" s="20"/>
      <c r="MSK19"/>
      <c r="MSL19" s="20"/>
      <c r="MSM19"/>
      <c r="MSN19" s="20"/>
      <c r="MSO19"/>
      <c r="MSP19" s="20"/>
      <c r="MSQ19"/>
      <c r="MSR19" s="20"/>
      <c r="MSS19"/>
      <c r="MST19" s="20"/>
      <c r="MSU19"/>
      <c r="MSV19" s="20"/>
      <c r="MSW19"/>
      <c r="MSX19" s="20"/>
      <c r="MSY19"/>
      <c r="MSZ19" s="20"/>
      <c r="MTA19"/>
      <c r="MTB19" s="20"/>
      <c r="MTC19"/>
      <c r="MTD19" s="20"/>
      <c r="MTE19"/>
      <c r="MTF19" s="20"/>
      <c r="MTG19"/>
      <c r="MTH19" s="20"/>
      <c r="MTI19"/>
      <c r="MTJ19" s="20"/>
      <c r="MTK19"/>
      <c r="MTL19" s="20"/>
      <c r="MTM19"/>
      <c r="MTN19" s="20"/>
      <c r="MTO19"/>
      <c r="MTP19" s="20"/>
      <c r="MTQ19"/>
      <c r="MTR19" s="20"/>
      <c r="MTS19"/>
      <c r="MTT19" s="20"/>
      <c r="MTU19"/>
      <c r="MTV19" s="20"/>
      <c r="MTW19"/>
      <c r="MTX19" s="20"/>
      <c r="MTY19"/>
      <c r="MTZ19" s="20"/>
      <c r="MUA19"/>
      <c r="MUB19" s="20"/>
      <c r="MUC19"/>
      <c r="MUD19" s="20"/>
      <c r="MUE19"/>
      <c r="MUF19" s="20"/>
      <c r="MUG19"/>
      <c r="MUH19" s="20"/>
      <c r="MUI19"/>
      <c r="MUJ19" s="20"/>
      <c r="MUK19"/>
      <c r="MUL19" s="20"/>
      <c r="MUM19"/>
      <c r="MUN19" s="20"/>
      <c r="MUO19"/>
      <c r="MUP19" s="20"/>
      <c r="MUQ19"/>
      <c r="MUR19" s="20"/>
      <c r="MUS19"/>
      <c r="MUT19" s="20"/>
      <c r="MUU19"/>
      <c r="MUV19" s="20"/>
      <c r="MUW19"/>
      <c r="MUX19" s="20"/>
      <c r="MUY19"/>
      <c r="MUZ19" s="20"/>
      <c r="MVA19"/>
      <c r="MVB19" s="20"/>
      <c r="MVC19"/>
      <c r="MVD19" s="20"/>
      <c r="MVE19"/>
      <c r="MVF19" s="20"/>
      <c r="MVG19"/>
      <c r="MVH19" s="20"/>
      <c r="MVI19"/>
      <c r="MVJ19" s="20"/>
      <c r="MVK19"/>
      <c r="MVL19" s="20"/>
      <c r="MVM19"/>
      <c r="MVN19" s="20"/>
      <c r="MVO19"/>
      <c r="MVP19" s="20"/>
      <c r="MVQ19"/>
      <c r="MVR19" s="20"/>
      <c r="MVS19"/>
      <c r="MVT19" s="20"/>
      <c r="MVU19"/>
      <c r="MVV19" s="20"/>
      <c r="MVW19"/>
      <c r="MVX19" s="20"/>
      <c r="MVY19"/>
      <c r="MVZ19" s="20"/>
      <c r="MWA19"/>
      <c r="MWB19" s="20"/>
      <c r="MWC19"/>
      <c r="MWD19" s="20"/>
      <c r="MWE19"/>
      <c r="MWF19" s="20"/>
      <c r="MWG19"/>
      <c r="MWH19" s="20"/>
      <c r="MWI19"/>
      <c r="MWJ19" s="20"/>
      <c r="MWK19"/>
      <c r="MWL19" s="20"/>
      <c r="MWM19"/>
      <c r="MWN19" s="20"/>
      <c r="MWO19"/>
      <c r="MWP19" s="20"/>
      <c r="MWQ19"/>
      <c r="MWR19" s="20"/>
      <c r="MWS19"/>
      <c r="MWT19" s="20"/>
      <c r="MWU19"/>
      <c r="MWV19" s="20"/>
      <c r="MWW19"/>
      <c r="MWX19" s="20"/>
      <c r="MWY19"/>
      <c r="MWZ19" s="20"/>
      <c r="MXA19"/>
      <c r="MXB19" s="20"/>
      <c r="MXC19"/>
      <c r="MXD19" s="20"/>
      <c r="MXE19"/>
      <c r="MXF19" s="20"/>
      <c r="MXG19"/>
      <c r="MXH19" s="20"/>
      <c r="MXI19"/>
      <c r="MXJ19" s="20"/>
      <c r="MXK19"/>
      <c r="MXL19" s="20"/>
      <c r="MXM19"/>
      <c r="MXN19" s="20"/>
      <c r="MXO19"/>
      <c r="MXP19" s="20"/>
      <c r="MXQ19"/>
      <c r="MXR19" s="20"/>
      <c r="MXS19"/>
      <c r="MXT19" s="20"/>
      <c r="MXU19"/>
      <c r="MXV19" s="20"/>
      <c r="MXW19"/>
      <c r="MXX19" s="20"/>
      <c r="MXY19"/>
      <c r="MXZ19" s="20"/>
      <c r="MYA19"/>
      <c r="MYB19" s="20"/>
      <c r="MYC19"/>
      <c r="MYD19" s="20"/>
      <c r="MYE19"/>
      <c r="MYF19" s="20"/>
      <c r="MYG19"/>
      <c r="MYH19" s="20"/>
      <c r="MYI19"/>
      <c r="MYJ19" s="20"/>
      <c r="MYK19"/>
      <c r="MYL19" s="20"/>
      <c r="MYM19"/>
      <c r="MYN19" s="20"/>
      <c r="MYO19"/>
      <c r="MYP19" s="20"/>
      <c r="MYQ19"/>
      <c r="MYR19" s="20"/>
      <c r="MYS19"/>
      <c r="MYT19" s="20"/>
      <c r="MYU19"/>
      <c r="MYV19" s="20"/>
      <c r="MYW19"/>
      <c r="MYX19" s="20"/>
      <c r="MYY19"/>
      <c r="MYZ19" s="20"/>
      <c r="MZA19"/>
      <c r="MZB19" s="20"/>
      <c r="MZC19"/>
      <c r="MZD19" s="20"/>
      <c r="MZE19"/>
      <c r="MZF19" s="20"/>
      <c r="MZG19"/>
      <c r="MZH19" s="20"/>
      <c r="MZI19"/>
      <c r="MZJ19" s="20"/>
      <c r="MZK19"/>
      <c r="MZL19" s="20"/>
      <c r="MZM19"/>
      <c r="MZN19" s="20"/>
      <c r="MZO19"/>
      <c r="MZP19" s="20"/>
      <c r="MZQ19"/>
      <c r="MZR19" s="20"/>
      <c r="MZS19"/>
      <c r="MZT19" s="20"/>
      <c r="MZU19"/>
      <c r="MZV19" s="20"/>
      <c r="MZW19"/>
      <c r="MZX19" s="20"/>
      <c r="MZY19"/>
      <c r="MZZ19" s="20"/>
      <c r="NAA19"/>
      <c r="NAB19" s="20"/>
      <c r="NAC19"/>
      <c r="NAD19" s="20"/>
      <c r="NAE19"/>
      <c r="NAF19" s="20"/>
      <c r="NAG19"/>
      <c r="NAH19" s="20"/>
      <c r="NAI19"/>
      <c r="NAJ19" s="20"/>
      <c r="NAK19"/>
      <c r="NAL19" s="20"/>
      <c r="NAM19"/>
      <c r="NAN19" s="20"/>
      <c r="NAO19"/>
      <c r="NAP19" s="20"/>
      <c r="NAQ19"/>
      <c r="NAR19" s="20"/>
      <c r="NAS19"/>
      <c r="NAT19" s="20"/>
      <c r="NAU19"/>
      <c r="NAV19" s="20"/>
      <c r="NAW19"/>
      <c r="NAX19" s="20"/>
      <c r="NAY19"/>
      <c r="NAZ19" s="20"/>
      <c r="NBA19"/>
      <c r="NBB19" s="20"/>
      <c r="NBC19"/>
      <c r="NBD19" s="20"/>
      <c r="NBE19"/>
      <c r="NBF19" s="20"/>
      <c r="NBG19"/>
      <c r="NBH19" s="20"/>
      <c r="NBI19"/>
      <c r="NBJ19" s="20"/>
      <c r="NBK19"/>
      <c r="NBL19" s="20"/>
      <c r="NBM19"/>
      <c r="NBN19" s="20"/>
      <c r="NBO19"/>
      <c r="NBP19" s="20"/>
      <c r="NBQ19"/>
      <c r="NBR19" s="20"/>
      <c r="NBS19"/>
      <c r="NBT19" s="20"/>
      <c r="NBU19"/>
      <c r="NBV19" s="20"/>
      <c r="NBW19"/>
      <c r="NBX19" s="20"/>
      <c r="NBY19"/>
      <c r="NBZ19" s="20"/>
      <c r="NCA19"/>
      <c r="NCB19" s="20"/>
      <c r="NCC19"/>
      <c r="NCD19" s="20"/>
      <c r="NCE19"/>
      <c r="NCF19" s="20"/>
      <c r="NCG19"/>
      <c r="NCH19" s="20"/>
      <c r="NCI19"/>
      <c r="NCJ19" s="20"/>
      <c r="NCK19"/>
      <c r="NCL19" s="20"/>
      <c r="NCM19"/>
      <c r="NCN19" s="20"/>
      <c r="NCO19"/>
      <c r="NCP19" s="20"/>
      <c r="NCQ19"/>
      <c r="NCR19" s="20"/>
      <c r="NCS19"/>
      <c r="NCT19" s="20"/>
      <c r="NCU19"/>
      <c r="NCV19" s="20"/>
      <c r="NCW19"/>
      <c r="NCX19" s="20"/>
      <c r="NCY19"/>
      <c r="NCZ19" s="20"/>
      <c r="NDA19"/>
      <c r="NDB19" s="20"/>
      <c r="NDC19"/>
      <c r="NDD19" s="20"/>
      <c r="NDE19"/>
      <c r="NDF19" s="20"/>
      <c r="NDG19"/>
      <c r="NDH19" s="20"/>
      <c r="NDI19"/>
      <c r="NDJ19" s="20"/>
      <c r="NDK19"/>
      <c r="NDL19" s="20"/>
      <c r="NDM19"/>
      <c r="NDN19" s="20"/>
      <c r="NDO19"/>
      <c r="NDP19" s="20"/>
      <c r="NDQ19"/>
      <c r="NDR19" s="20"/>
      <c r="NDS19"/>
      <c r="NDT19" s="20"/>
      <c r="NDU19"/>
      <c r="NDV19" s="20"/>
      <c r="NDW19"/>
      <c r="NDX19" s="20"/>
      <c r="NDY19"/>
      <c r="NDZ19" s="20"/>
      <c r="NEA19"/>
      <c r="NEB19" s="20"/>
      <c r="NEC19"/>
      <c r="NED19" s="20"/>
      <c r="NEE19"/>
      <c r="NEF19" s="20"/>
      <c r="NEG19"/>
      <c r="NEH19" s="20"/>
      <c r="NEI19"/>
      <c r="NEJ19" s="20"/>
      <c r="NEK19"/>
      <c r="NEL19" s="20"/>
      <c r="NEM19"/>
      <c r="NEN19" s="20"/>
      <c r="NEO19"/>
      <c r="NEP19" s="20"/>
      <c r="NEQ19"/>
      <c r="NER19" s="20"/>
      <c r="NES19"/>
      <c r="NET19" s="20"/>
      <c r="NEU19"/>
      <c r="NEV19" s="20"/>
      <c r="NEW19"/>
      <c r="NEX19" s="20"/>
      <c r="NEY19"/>
      <c r="NEZ19" s="20"/>
      <c r="NFA19"/>
      <c r="NFB19" s="20"/>
      <c r="NFC19"/>
      <c r="NFD19" s="20"/>
      <c r="NFE19"/>
      <c r="NFF19" s="20"/>
      <c r="NFG19"/>
      <c r="NFH19" s="20"/>
      <c r="NFI19"/>
      <c r="NFJ19" s="20"/>
      <c r="NFK19"/>
      <c r="NFL19" s="20"/>
      <c r="NFM19"/>
      <c r="NFN19" s="20"/>
      <c r="NFO19"/>
      <c r="NFP19" s="20"/>
      <c r="NFQ19"/>
      <c r="NFR19" s="20"/>
      <c r="NFS19"/>
      <c r="NFT19" s="20"/>
      <c r="NFU19"/>
      <c r="NFV19" s="20"/>
      <c r="NFW19"/>
      <c r="NFX19" s="20"/>
      <c r="NFY19"/>
      <c r="NFZ19" s="20"/>
      <c r="NGA19"/>
      <c r="NGB19" s="20"/>
      <c r="NGC19"/>
      <c r="NGD19" s="20"/>
      <c r="NGE19"/>
      <c r="NGF19" s="20"/>
      <c r="NGG19"/>
      <c r="NGH19" s="20"/>
      <c r="NGI19"/>
      <c r="NGJ19" s="20"/>
      <c r="NGK19"/>
      <c r="NGL19" s="20"/>
      <c r="NGM19"/>
      <c r="NGN19" s="20"/>
      <c r="NGO19"/>
      <c r="NGP19" s="20"/>
      <c r="NGQ19"/>
      <c r="NGR19" s="20"/>
      <c r="NGS19"/>
      <c r="NGT19" s="20"/>
      <c r="NGU19"/>
      <c r="NGV19" s="20"/>
      <c r="NGW19"/>
      <c r="NGX19" s="20"/>
      <c r="NGY19"/>
      <c r="NGZ19" s="20"/>
      <c r="NHA19"/>
      <c r="NHB19" s="20"/>
      <c r="NHC19"/>
      <c r="NHD19" s="20"/>
      <c r="NHE19"/>
      <c r="NHF19" s="20"/>
      <c r="NHG19"/>
      <c r="NHH19" s="20"/>
      <c r="NHI19"/>
      <c r="NHJ19" s="20"/>
      <c r="NHK19"/>
      <c r="NHL19" s="20"/>
      <c r="NHM19"/>
      <c r="NHN19" s="20"/>
      <c r="NHO19"/>
      <c r="NHP19" s="20"/>
      <c r="NHQ19"/>
      <c r="NHR19" s="20"/>
      <c r="NHS19"/>
      <c r="NHT19" s="20"/>
      <c r="NHU19"/>
      <c r="NHV19" s="20"/>
      <c r="NHW19"/>
      <c r="NHX19" s="20"/>
      <c r="NHY19"/>
      <c r="NHZ19" s="20"/>
      <c r="NIA19"/>
      <c r="NIB19" s="20"/>
      <c r="NIC19"/>
      <c r="NID19" s="20"/>
      <c r="NIE19"/>
      <c r="NIF19" s="20"/>
      <c r="NIG19"/>
      <c r="NIH19" s="20"/>
      <c r="NII19"/>
      <c r="NIJ19" s="20"/>
      <c r="NIK19"/>
      <c r="NIL19" s="20"/>
      <c r="NIM19"/>
      <c r="NIN19" s="20"/>
      <c r="NIO19"/>
      <c r="NIP19" s="20"/>
      <c r="NIQ19"/>
      <c r="NIR19" s="20"/>
      <c r="NIS19"/>
      <c r="NIT19" s="20"/>
      <c r="NIU19"/>
      <c r="NIV19" s="20"/>
      <c r="NIW19"/>
      <c r="NIX19" s="20"/>
      <c r="NIY19"/>
      <c r="NIZ19" s="20"/>
      <c r="NJA19"/>
      <c r="NJB19" s="20"/>
      <c r="NJC19"/>
      <c r="NJD19" s="20"/>
      <c r="NJE19"/>
      <c r="NJF19" s="20"/>
      <c r="NJG19"/>
      <c r="NJH19" s="20"/>
      <c r="NJI19"/>
      <c r="NJJ19" s="20"/>
      <c r="NJK19"/>
      <c r="NJL19" s="20"/>
      <c r="NJM19"/>
      <c r="NJN19" s="20"/>
      <c r="NJO19"/>
      <c r="NJP19" s="20"/>
      <c r="NJQ19"/>
      <c r="NJR19" s="20"/>
      <c r="NJS19"/>
      <c r="NJT19" s="20"/>
      <c r="NJU19"/>
      <c r="NJV19" s="20"/>
      <c r="NJW19"/>
      <c r="NJX19" s="20"/>
      <c r="NJY19"/>
      <c r="NJZ19" s="20"/>
      <c r="NKA19"/>
      <c r="NKB19" s="20"/>
      <c r="NKC19"/>
      <c r="NKD19" s="20"/>
      <c r="NKE19"/>
      <c r="NKF19" s="20"/>
      <c r="NKG19"/>
      <c r="NKH19" s="20"/>
      <c r="NKI19"/>
      <c r="NKJ19" s="20"/>
      <c r="NKK19"/>
      <c r="NKL19" s="20"/>
      <c r="NKM19"/>
      <c r="NKN19" s="20"/>
      <c r="NKO19"/>
      <c r="NKP19" s="20"/>
      <c r="NKQ19"/>
      <c r="NKR19" s="20"/>
      <c r="NKS19"/>
      <c r="NKT19" s="20"/>
      <c r="NKU19"/>
      <c r="NKV19" s="20"/>
      <c r="NKW19"/>
      <c r="NKX19" s="20"/>
      <c r="NKY19"/>
      <c r="NKZ19" s="20"/>
      <c r="NLA19"/>
      <c r="NLB19" s="20"/>
      <c r="NLC19"/>
      <c r="NLD19" s="20"/>
      <c r="NLE19"/>
      <c r="NLF19" s="20"/>
      <c r="NLG19"/>
      <c r="NLH19" s="20"/>
      <c r="NLI19"/>
      <c r="NLJ19" s="20"/>
      <c r="NLK19"/>
      <c r="NLL19" s="20"/>
      <c r="NLM19"/>
      <c r="NLN19" s="20"/>
      <c r="NLO19"/>
      <c r="NLP19" s="20"/>
      <c r="NLQ19"/>
      <c r="NLR19" s="20"/>
      <c r="NLS19"/>
      <c r="NLT19" s="20"/>
      <c r="NLU19"/>
      <c r="NLV19" s="20"/>
      <c r="NLW19"/>
      <c r="NLX19" s="20"/>
      <c r="NLY19"/>
      <c r="NLZ19" s="20"/>
      <c r="NMA19"/>
      <c r="NMB19" s="20"/>
      <c r="NMC19"/>
      <c r="NMD19" s="20"/>
      <c r="NME19"/>
      <c r="NMF19" s="20"/>
      <c r="NMG19"/>
      <c r="NMH19" s="20"/>
      <c r="NMI19"/>
      <c r="NMJ19" s="20"/>
      <c r="NMK19"/>
      <c r="NML19" s="20"/>
      <c r="NMM19"/>
      <c r="NMN19" s="20"/>
      <c r="NMO19"/>
      <c r="NMP19" s="20"/>
      <c r="NMQ19"/>
      <c r="NMR19" s="20"/>
      <c r="NMS19"/>
      <c r="NMT19" s="20"/>
      <c r="NMU19"/>
      <c r="NMV19" s="20"/>
      <c r="NMW19"/>
      <c r="NMX19" s="20"/>
      <c r="NMY19"/>
      <c r="NMZ19" s="20"/>
      <c r="NNA19"/>
      <c r="NNB19" s="20"/>
      <c r="NNC19"/>
      <c r="NND19" s="20"/>
      <c r="NNE19"/>
      <c r="NNF19" s="20"/>
      <c r="NNG19"/>
      <c r="NNH19" s="20"/>
      <c r="NNI19"/>
      <c r="NNJ19" s="20"/>
      <c r="NNK19"/>
      <c r="NNL19" s="20"/>
      <c r="NNM19"/>
      <c r="NNN19" s="20"/>
      <c r="NNO19"/>
      <c r="NNP19" s="20"/>
      <c r="NNQ19"/>
      <c r="NNR19" s="20"/>
      <c r="NNS19"/>
      <c r="NNT19" s="20"/>
      <c r="NNU19"/>
      <c r="NNV19" s="20"/>
      <c r="NNW19"/>
      <c r="NNX19" s="20"/>
      <c r="NNY19"/>
      <c r="NNZ19" s="20"/>
      <c r="NOA19"/>
      <c r="NOB19" s="20"/>
      <c r="NOC19"/>
      <c r="NOD19" s="20"/>
      <c r="NOE19"/>
      <c r="NOF19" s="20"/>
      <c r="NOG19"/>
      <c r="NOH19" s="20"/>
      <c r="NOI19"/>
      <c r="NOJ19" s="20"/>
      <c r="NOK19"/>
      <c r="NOL19" s="20"/>
      <c r="NOM19"/>
      <c r="NON19" s="20"/>
      <c r="NOO19"/>
      <c r="NOP19" s="20"/>
      <c r="NOQ19"/>
      <c r="NOR19" s="20"/>
      <c r="NOS19"/>
      <c r="NOT19" s="20"/>
      <c r="NOU19"/>
      <c r="NOV19" s="20"/>
      <c r="NOW19"/>
      <c r="NOX19" s="20"/>
      <c r="NOY19"/>
      <c r="NOZ19" s="20"/>
      <c r="NPA19"/>
      <c r="NPB19" s="20"/>
      <c r="NPC19"/>
      <c r="NPD19" s="20"/>
      <c r="NPE19"/>
      <c r="NPF19" s="20"/>
      <c r="NPG19"/>
      <c r="NPH19" s="20"/>
      <c r="NPI19"/>
      <c r="NPJ19" s="20"/>
      <c r="NPK19"/>
      <c r="NPL19" s="20"/>
      <c r="NPM19"/>
      <c r="NPN19" s="20"/>
      <c r="NPO19"/>
      <c r="NPP19" s="20"/>
      <c r="NPQ19"/>
      <c r="NPR19" s="20"/>
      <c r="NPS19"/>
      <c r="NPT19" s="20"/>
      <c r="NPU19"/>
      <c r="NPV19" s="20"/>
      <c r="NPW19"/>
      <c r="NPX19" s="20"/>
      <c r="NPY19"/>
      <c r="NPZ19" s="20"/>
      <c r="NQA19"/>
      <c r="NQB19" s="20"/>
      <c r="NQC19"/>
      <c r="NQD19" s="20"/>
      <c r="NQE19"/>
      <c r="NQF19" s="20"/>
      <c r="NQG19"/>
      <c r="NQH19" s="20"/>
      <c r="NQI19"/>
      <c r="NQJ19" s="20"/>
      <c r="NQK19"/>
      <c r="NQL19" s="20"/>
      <c r="NQM19"/>
      <c r="NQN19" s="20"/>
      <c r="NQO19"/>
      <c r="NQP19" s="20"/>
      <c r="NQQ19"/>
      <c r="NQR19" s="20"/>
      <c r="NQS19"/>
      <c r="NQT19" s="20"/>
      <c r="NQU19"/>
      <c r="NQV19" s="20"/>
      <c r="NQW19"/>
      <c r="NQX19" s="20"/>
      <c r="NQY19"/>
      <c r="NQZ19" s="20"/>
      <c r="NRA19"/>
      <c r="NRB19" s="20"/>
      <c r="NRC19"/>
      <c r="NRD19" s="20"/>
      <c r="NRE19"/>
      <c r="NRF19" s="20"/>
      <c r="NRG19"/>
      <c r="NRH19" s="20"/>
      <c r="NRI19"/>
      <c r="NRJ19" s="20"/>
      <c r="NRK19"/>
      <c r="NRL19" s="20"/>
      <c r="NRM19"/>
      <c r="NRN19" s="20"/>
      <c r="NRO19"/>
      <c r="NRP19" s="20"/>
      <c r="NRQ19"/>
      <c r="NRR19" s="20"/>
      <c r="NRS19"/>
      <c r="NRT19" s="20"/>
      <c r="NRU19"/>
      <c r="NRV19" s="20"/>
      <c r="NRW19"/>
      <c r="NRX19" s="20"/>
      <c r="NRY19"/>
      <c r="NRZ19" s="20"/>
      <c r="NSA19"/>
      <c r="NSB19" s="20"/>
      <c r="NSC19"/>
      <c r="NSD19" s="20"/>
      <c r="NSE19"/>
      <c r="NSF19" s="20"/>
      <c r="NSG19"/>
      <c r="NSH19" s="20"/>
      <c r="NSI19"/>
      <c r="NSJ19" s="20"/>
      <c r="NSK19"/>
      <c r="NSL19" s="20"/>
      <c r="NSM19"/>
      <c r="NSN19" s="20"/>
      <c r="NSO19"/>
      <c r="NSP19" s="20"/>
      <c r="NSQ19"/>
      <c r="NSR19" s="20"/>
      <c r="NSS19"/>
      <c r="NST19" s="20"/>
      <c r="NSU19"/>
      <c r="NSV19" s="20"/>
      <c r="NSW19"/>
      <c r="NSX19" s="20"/>
      <c r="NSY19"/>
      <c r="NSZ19" s="20"/>
      <c r="NTA19"/>
      <c r="NTB19" s="20"/>
      <c r="NTC19"/>
      <c r="NTD19" s="20"/>
      <c r="NTE19"/>
      <c r="NTF19" s="20"/>
      <c r="NTG19"/>
      <c r="NTH19" s="20"/>
      <c r="NTI19"/>
      <c r="NTJ19" s="20"/>
      <c r="NTK19"/>
      <c r="NTL19" s="20"/>
      <c r="NTM19"/>
      <c r="NTN19" s="20"/>
      <c r="NTO19"/>
      <c r="NTP19" s="20"/>
      <c r="NTQ19"/>
      <c r="NTR19" s="20"/>
      <c r="NTS19"/>
      <c r="NTT19" s="20"/>
      <c r="NTU19"/>
      <c r="NTV19" s="20"/>
      <c r="NTW19"/>
      <c r="NTX19" s="20"/>
      <c r="NTY19"/>
      <c r="NTZ19" s="20"/>
      <c r="NUA19"/>
      <c r="NUB19" s="20"/>
      <c r="NUC19"/>
      <c r="NUD19" s="20"/>
      <c r="NUE19"/>
      <c r="NUF19" s="20"/>
      <c r="NUG19"/>
      <c r="NUH19" s="20"/>
      <c r="NUI19"/>
      <c r="NUJ19" s="20"/>
      <c r="NUK19"/>
      <c r="NUL19" s="20"/>
      <c r="NUM19"/>
      <c r="NUN19" s="20"/>
      <c r="NUO19"/>
      <c r="NUP19" s="20"/>
      <c r="NUQ19"/>
      <c r="NUR19" s="20"/>
      <c r="NUS19"/>
      <c r="NUT19" s="20"/>
      <c r="NUU19"/>
      <c r="NUV19" s="20"/>
      <c r="NUW19"/>
      <c r="NUX19" s="20"/>
      <c r="NUY19"/>
      <c r="NUZ19" s="20"/>
      <c r="NVA19"/>
      <c r="NVB19" s="20"/>
      <c r="NVC19"/>
      <c r="NVD19" s="20"/>
      <c r="NVE19"/>
      <c r="NVF19" s="20"/>
      <c r="NVG19"/>
      <c r="NVH19" s="20"/>
      <c r="NVI19"/>
      <c r="NVJ19" s="20"/>
      <c r="NVK19"/>
      <c r="NVL19" s="20"/>
      <c r="NVM19"/>
      <c r="NVN19" s="20"/>
      <c r="NVO19"/>
      <c r="NVP19" s="20"/>
      <c r="NVQ19"/>
      <c r="NVR19" s="20"/>
      <c r="NVS19"/>
      <c r="NVT19" s="20"/>
      <c r="NVU19"/>
      <c r="NVV19" s="20"/>
      <c r="NVW19"/>
      <c r="NVX19" s="20"/>
      <c r="NVY19"/>
      <c r="NVZ19" s="20"/>
      <c r="NWA19"/>
      <c r="NWB19" s="20"/>
      <c r="NWC19"/>
      <c r="NWD19" s="20"/>
      <c r="NWE19"/>
      <c r="NWF19" s="20"/>
      <c r="NWG19"/>
      <c r="NWH19" s="20"/>
      <c r="NWI19"/>
      <c r="NWJ19" s="20"/>
      <c r="NWK19"/>
      <c r="NWL19" s="20"/>
      <c r="NWM19"/>
      <c r="NWN19" s="20"/>
      <c r="NWO19"/>
      <c r="NWP19" s="20"/>
      <c r="NWQ19"/>
      <c r="NWR19" s="20"/>
      <c r="NWS19"/>
      <c r="NWT19" s="20"/>
      <c r="NWU19"/>
      <c r="NWV19" s="20"/>
      <c r="NWW19"/>
      <c r="NWX19" s="20"/>
      <c r="NWY19"/>
      <c r="NWZ19" s="20"/>
      <c r="NXA19"/>
      <c r="NXB19" s="20"/>
      <c r="NXC19"/>
      <c r="NXD19" s="20"/>
      <c r="NXE19"/>
      <c r="NXF19" s="20"/>
      <c r="NXG19"/>
      <c r="NXH19" s="20"/>
      <c r="NXI19"/>
      <c r="NXJ19" s="20"/>
      <c r="NXK19"/>
      <c r="NXL19" s="20"/>
      <c r="NXM19"/>
      <c r="NXN19" s="20"/>
      <c r="NXO19"/>
      <c r="NXP19" s="20"/>
      <c r="NXQ19"/>
      <c r="NXR19" s="20"/>
      <c r="NXS19"/>
      <c r="NXT19" s="20"/>
      <c r="NXU19"/>
      <c r="NXV19" s="20"/>
      <c r="NXW19"/>
      <c r="NXX19" s="20"/>
      <c r="NXY19"/>
      <c r="NXZ19" s="20"/>
      <c r="NYA19"/>
      <c r="NYB19" s="20"/>
      <c r="NYC19"/>
      <c r="NYD19" s="20"/>
      <c r="NYE19"/>
      <c r="NYF19" s="20"/>
      <c r="NYG19"/>
      <c r="NYH19" s="20"/>
      <c r="NYI19"/>
      <c r="NYJ19" s="20"/>
      <c r="NYK19"/>
      <c r="NYL19" s="20"/>
      <c r="NYM19"/>
      <c r="NYN19" s="20"/>
      <c r="NYO19"/>
      <c r="NYP19" s="20"/>
      <c r="NYQ19"/>
      <c r="NYR19" s="20"/>
      <c r="NYS19"/>
      <c r="NYT19" s="20"/>
      <c r="NYU19"/>
      <c r="NYV19" s="20"/>
      <c r="NYW19"/>
      <c r="NYX19" s="20"/>
      <c r="NYY19"/>
      <c r="NYZ19" s="20"/>
      <c r="NZA19"/>
      <c r="NZB19" s="20"/>
      <c r="NZC19"/>
      <c r="NZD19" s="20"/>
      <c r="NZE19"/>
      <c r="NZF19" s="20"/>
      <c r="NZG19"/>
      <c r="NZH19" s="20"/>
      <c r="NZI19"/>
      <c r="NZJ19" s="20"/>
      <c r="NZK19"/>
      <c r="NZL19" s="20"/>
      <c r="NZM19"/>
      <c r="NZN19" s="20"/>
      <c r="NZO19"/>
      <c r="NZP19" s="20"/>
      <c r="NZQ19"/>
      <c r="NZR19" s="20"/>
      <c r="NZS19"/>
      <c r="NZT19" s="20"/>
      <c r="NZU19"/>
      <c r="NZV19" s="20"/>
      <c r="NZW19"/>
      <c r="NZX19" s="20"/>
      <c r="NZY19"/>
      <c r="NZZ19" s="20"/>
      <c r="OAA19"/>
      <c r="OAB19" s="20"/>
      <c r="OAC19"/>
      <c r="OAD19" s="20"/>
      <c r="OAE19"/>
      <c r="OAF19" s="20"/>
      <c r="OAG19"/>
      <c r="OAH19" s="20"/>
      <c r="OAI19"/>
      <c r="OAJ19" s="20"/>
      <c r="OAK19"/>
      <c r="OAL19" s="20"/>
      <c r="OAM19"/>
      <c r="OAN19" s="20"/>
      <c r="OAO19"/>
      <c r="OAP19" s="20"/>
      <c r="OAQ19"/>
      <c r="OAR19" s="20"/>
      <c r="OAS19"/>
      <c r="OAT19" s="20"/>
      <c r="OAU19"/>
      <c r="OAV19" s="20"/>
      <c r="OAW19"/>
      <c r="OAX19" s="20"/>
      <c r="OAY19"/>
      <c r="OAZ19" s="20"/>
      <c r="OBA19"/>
      <c r="OBB19" s="20"/>
      <c r="OBC19"/>
      <c r="OBD19" s="20"/>
      <c r="OBE19"/>
      <c r="OBF19" s="20"/>
      <c r="OBG19"/>
      <c r="OBH19" s="20"/>
      <c r="OBI19"/>
      <c r="OBJ19" s="20"/>
      <c r="OBK19"/>
      <c r="OBL19" s="20"/>
      <c r="OBM19"/>
      <c r="OBN19" s="20"/>
      <c r="OBO19"/>
      <c r="OBP19" s="20"/>
      <c r="OBQ19"/>
      <c r="OBR19" s="20"/>
      <c r="OBS19"/>
      <c r="OBT19" s="20"/>
      <c r="OBU19"/>
      <c r="OBV19" s="20"/>
      <c r="OBW19"/>
      <c r="OBX19" s="20"/>
      <c r="OBY19"/>
      <c r="OBZ19" s="20"/>
      <c r="OCA19"/>
      <c r="OCB19" s="20"/>
      <c r="OCC19"/>
      <c r="OCD19" s="20"/>
      <c r="OCE19"/>
      <c r="OCF19" s="20"/>
      <c r="OCG19"/>
      <c r="OCH19" s="20"/>
      <c r="OCI19"/>
      <c r="OCJ19" s="20"/>
      <c r="OCK19"/>
      <c r="OCL19" s="20"/>
      <c r="OCM19"/>
      <c r="OCN19" s="20"/>
      <c r="OCO19"/>
      <c r="OCP19" s="20"/>
      <c r="OCQ19"/>
      <c r="OCR19" s="20"/>
      <c r="OCS19"/>
      <c r="OCT19" s="20"/>
      <c r="OCU19"/>
      <c r="OCV19" s="20"/>
      <c r="OCW19"/>
      <c r="OCX19" s="20"/>
      <c r="OCY19"/>
      <c r="OCZ19" s="20"/>
      <c r="ODA19"/>
      <c r="ODB19" s="20"/>
      <c r="ODC19"/>
      <c r="ODD19" s="20"/>
      <c r="ODE19"/>
      <c r="ODF19" s="20"/>
      <c r="ODG19"/>
      <c r="ODH19" s="20"/>
      <c r="ODI19"/>
      <c r="ODJ19" s="20"/>
      <c r="ODK19"/>
      <c r="ODL19" s="20"/>
      <c r="ODM19"/>
      <c r="ODN19" s="20"/>
      <c r="ODO19"/>
      <c r="ODP19" s="20"/>
      <c r="ODQ19"/>
      <c r="ODR19" s="20"/>
      <c r="ODS19"/>
      <c r="ODT19" s="20"/>
      <c r="ODU19"/>
      <c r="ODV19" s="20"/>
      <c r="ODW19"/>
      <c r="ODX19" s="20"/>
      <c r="ODY19"/>
      <c r="ODZ19" s="20"/>
      <c r="OEA19"/>
      <c r="OEB19" s="20"/>
      <c r="OEC19"/>
      <c r="OED19" s="20"/>
      <c r="OEE19"/>
      <c r="OEF19" s="20"/>
      <c r="OEG19"/>
      <c r="OEH19" s="20"/>
      <c r="OEI19"/>
      <c r="OEJ19" s="20"/>
      <c r="OEK19"/>
      <c r="OEL19" s="20"/>
      <c r="OEM19"/>
      <c r="OEN19" s="20"/>
      <c r="OEO19"/>
      <c r="OEP19" s="20"/>
      <c r="OEQ19"/>
      <c r="OER19" s="20"/>
      <c r="OES19"/>
      <c r="OET19" s="20"/>
      <c r="OEU19"/>
      <c r="OEV19" s="20"/>
      <c r="OEW19"/>
      <c r="OEX19" s="20"/>
      <c r="OEY19"/>
      <c r="OEZ19" s="20"/>
      <c r="OFA19"/>
      <c r="OFB19" s="20"/>
      <c r="OFC19"/>
      <c r="OFD19" s="20"/>
      <c r="OFE19"/>
      <c r="OFF19" s="20"/>
      <c r="OFG19"/>
      <c r="OFH19" s="20"/>
      <c r="OFI19"/>
      <c r="OFJ19" s="20"/>
      <c r="OFK19"/>
      <c r="OFL19" s="20"/>
      <c r="OFM19"/>
      <c r="OFN19" s="20"/>
      <c r="OFO19"/>
      <c r="OFP19" s="20"/>
      <c r="OFQ19"/>
      <c r="OFR19" s="20"/>
      <c r="OFS19"/>
      <c r="OFT19" s="20"/>
      <c r="OFU19"/>
      <c r="OFV19" s="20"/>
      <c r="OFW19"/>
      <c r="OFX19" s="20"/>
      <c r="OFY19"/>
      <c r="OFZ19" s="20"/>
      <c r="OGA19"/>
      <c r="OGB19" s="20"/>
      <c r="OGC19"/>
      <c r="OGD19" s="20"/>
      <c r="OGE19"/>
      <c r="OGF19" s="20"/>
      <c r="OGG19"/>
      <c r="OGH19" s="20"/>
      <c r="OGI19"/>
      <c r="OGJ19" s="20"/>
      <c r="OGK19"/>
      <c r="OGL19" s="20"/>
      <c r="OGM19"/>
      <c r="OGN19" s="20"/>
      <c r="OGO19"/>
      <c r="OGP19" s="20"/>
      <c r="OGQ19"/>
      <c r="OGR19" s="20"/>
      <c r="OGS19"/>
      <c r="OGT19" s="20"/>
      <c r="OGU19"/>
      <c r="OGV19" s="20"/>
      <c r="OGW19"/>
      <c r="OGX19" s="20"/>
      <c r="OGY19"/>
      <c r="OGZ19" s="20"/>
      <c r="OHA19"/>
      <c r="OHB19" s="20"/>
      <c r="OHC19"/>
      <c r="OHD19" s="20"/>
      <c r="OHE19"/>
      <c r="OHF19" s="20"/>
      <c r="OHG19"/>
      <c r="OHH19" s="20"/>
      <c r="OHI19"/>
      <c r="OHJ19" s="20"/>
      <c r="OHK19"/>
      <c r="OHL19" s="20"/>
      <c r="OHM19"/>
      <c r="OHN19" s="20"/>
      <c r="OHO19"/>
      <c r="OHP19" s="20"/>
      <c r="OHQ19"/>
      <c r="OHR19" s="20"/>
      <c r="OHS19"/>
      <c r="OHT19" s="20"/>
      <c r="OHU19"/>
      <c r="OHV19" s="20"/>
      <c r="OHW19"/>
      <c r="OHX19" s="20"/>
      <c r="OHY19"/>
      <c r="OHZ19" s="20"/>
      <c r="OIA19"/>
      <c r="OIB19" s="20"/>
      <c r="OIC19"/>
      <c r="OID19" s="20"/>
      <c r="OIE19"/>
      <c r="OIF19" s="20"/>
      <c r="OIG19"/>
      <c r="OIH19" s="20"/>
      <c r="OII19"/>
      <c r="OIJ19" s="20"/>
      <c r="OIK19"/>
      <c r="OIL19" s="20"/>
      <c r="OIM19"/>
      <c r="OIN19" s="20"/>
      <c r="OIO19"/>
      <c r="OIP19" s="20"/>
      <c r="OIQ19"/>
      <c r="OIR19" s="20"/>
      <c r="OIS19"/>
      <c r="OIT19" s="20"/>
      <c r="OIU19"/>
      <c r="OIV19" s="20"/>
      <c r="OIW19"/>
      <c r="OIX19" s="20"/>
      <c r="OIY19"/>
      <c r="OIZ19" s="20"/>
      <c r="OJA19"/>
      <c r="OJB19" s="20"/>
      <c r="OJC19"/>
      <c r="OJD19" s="20"/>
      <c r="OJE19"/>
      <c r="OJF19" s="20"/>
      <c r="OJG19"/>
      <c r="OJH19" s="20"/>
      <c r="OJI19"/>
      <c r="OJJ19" s="20"/>
      <c r="OJK19"/>
      <c r="OJL19" s="20"/>
      <c r="OJM19"/>
      <c r="OJN19" s="20"/>
      <c r="OJO19"/>
      <c r="OJP19" s="20"/>
      <c r="OJQ19"/>
      <c r="OJR19" s="20"/>
      <c r="OJS19"/>
      <c r="OJT19" s="20"/>
      <c r="OJU19"/>
      <c r="OJV19" s="20"/>
      <c r="OJW19"/>
      <c r="OJX19" s="20"/>
      <c r="OJY19"/>
      <c r="OJZ19" s="20"/>
      <c r="OKA19"/>
      <c r="OKB19" s="20"/>
      <c r="OKC19"/>
      <c r="OKD19" s="20"/>
      <c r="OKE19"/>
      <c r="OKF19" s="20"/>
      <c r="OKG19"/>
      <c r="OKH19" s="20"/>
      <c r="OKI19"/>
      <c r="OKJ19" s="20"/>
      <c r="OKK19"/>
      <c r="OKL19" s="20"/>
      <c r="OKM19"/>
      <c r="OKN19" s="20"/>
      <c r="OKO19"/>
      <c r="OKP19" s="20"/>
      <c r="OKQ19"/>
      <c r="OKR19" s="20"/>
      <c r="OKS19"/>
      <c r="OKT19" s="20"/>
      <c r="OKU19"/>
      <c r="OKV19" s="20"/>
      <c r="OKW19"/>
      <c r="OKX19" s="20"/>
      <c r="OKY19"/>
      <c r="OKZ19" s="20"/>
      <c r="OLA19"/>
      <c r="OLB19" s="20"/>
      <c r="OLC19"/>
      <c r="OLD19" s="20"/>
      <c r="OLE19"/>
      <c r="OLF19" s="20"/>
      <c r="OLG19"/>
      <c r="OLH19" s="20"/>
      <c r="OLI19"/>
      <c r="OLJ19" s="20"/>
      <c r="OLK19"/>
      <c r="OLL19" s="20"/>
      <c r="OLM19"/>
      <c r="OLN19" s="20"/>
      <c r="OLO19"/>
      <c r="OLP19" s="20"/>
      <c r="OLQ19"/>
      <c r="OLR19" s="20"/>
      <c r="OLS19"/>
      <c r="OLT19" s="20"/>
      <c r="OLU19"/>
      <c r="OLV19" s="20"/>
      <c r="OLW19"/>
      <c r="OLX19" s="20"/>
      <c r="OLY19"/>
      <c r="OLZ19" s="20"/>
      <c r="OMA19"/>
      <c r="OMB19" s="20"/>
      <c r="OMC19"/>
      <c r="OMD19" s="20"/>
      <c r="OME19"/>
      <c r="OMF19" s="20"/>
      <c r="OMG19"/>
      <c r="OMH19" s="20"/>
      <c r="OMI19"/>
      <c r="OMJ19" s="20"/>
      <c r="OMK19"/>
      <c r="OML19" s="20"/>
      <c r="OMM19"/>
      <c r="OMN19" s="20"/>
      <c r="OMO19"/>
      <c r="OMP19" s="20"/>
      <c r="OMQ19"/>
      <c r="OMR19" s="20"/>
      <c r="OMS19"/>
      <c r="OMT19" s="20"/>
      <c r="OMU19"/>
      <c r="OMV19" s="20"/>
      <c r="OMW19"/>
      <c r="OMX19" s="20"/>
      <c r="OMY19"/>
      <c r="OMZ19" s="20"/>
      <c r="ONA19"/>
      <c r="ONB19" s="20"/>
      <c r="ONC19"/>
      <c r="OND19" s="20"/>
      <c r="ONE19"/>
      <c r="ONF19" s="20"/>
      <c r="ONG19"/>
      <c r="ONH19" s="20"/>
      <c r="ONI19"/>
      <c r="ONJ19" s="20"/>
      <c r="ONK19"/>
      <c r="ONL19" s="20"/>
      <c r="ONM19"/>
      <c r="ONN19" s="20"/>
      <c r="ONO19"/>
      <c r="ONP19" s="20"/>
      <c r="ONQ19"/>
      <c r="ONR19" s="20"/>
      <c r="ONS19"/>
      <c r="ONT19" s="20"/>
      <c r="ONU19"/>
      <c r="ONV19" s="20"/>
      <c r="ONW19"/>
      <c r="ONX19" s="20"/>
      <c r="ONY19"/>
      <c r="ONZ19" s="20"/>
      <c r="OOA19"/>
      <c r="OOB19" s="20"/>
      <c r="OOC19"/>
      <c r="OOD19" s="20"/>
      <c r="OOE19"/>
      <c r="OOF19" s="20"/>
      <c r="OOG19"/>
      <c r="OOH19" s="20"/>
      <c r="OOI19"/>
      <c r="OOJ19" s="20"/>
      <c r="OOK19"/>
      <c r="OOL19" s="20"/>
      <c r="OOM19"/>
      <c r="OON19" s="20"/>
      <c r="OOO19"/>
      <c r="OOP19" s="20"/>
      <c r="OOQ19"/>
      <c r="OOR19" s="20"/>
      <c r="OOS19"/>
      <c r="OOT19" s="20"/>
      <c r="OOU19"/>
      <c r="OOV19" s="20"/>
      <c r="OOW19"/>
      <c r="OOX19" s="20"/>
      <c r="OOY19"/>
      <c r="OOZ19" s="20"/>
      <c r="OPA19"/>
      <c r="OPB19" s="20"/>
      <c r="OPC19"/>
      <c r="OPD19" s="20"/>
      <c r="OPE19"/>
      <c r="OPF19" s="20"/>
      <c r="OPG19"/>
      <c r="OPH19" s="20"/>
      <c r="OPI19"/>
      <c r="OPJ19" s="20"/>
      <c r="OPK19"/>
      <c r="OPL19" s="20"/>
      <c r="OPM19"/>
      <c r="OPN19" s="20"/>
      <c r="OPO19"/>
      <c r="OPP19" s="20"/>
      <c r="OPQ19"/>
      <c r="OPR19" s="20"/>
      <c r="OPS19"/>
      <c r="OPT19" s="20"/>
      <c r="OPU19"/>
      <c r="OPV19" s="20"/>
      <c r="OPW19"/>
      <c r="OPX19" s="20"/>
      <c r="OPY19"/>
      <c r="OPZ19" s="20"/>
      <c r="OQA19"/>
      <c r="OQB19" s="20"/>
      <c r="OQC19"/>
      <c r="OQD19" s="20"/>
      <c r="OQE19"/>
      <c r="OQF19" s="20"/>
      <c r="OQG19"/>
      <c r="OQH19" s="20"/>
      <c r="OQI19"/>
      <c r="OQJ19" s="20"/>
      <c r="OQK19"/>
      <c r="OQL19" s="20"/>
      <c r="OQM19"/>
      <c r="OQN19" s="20"/>
      <c r="OQO19"/>
      <c r="OQP19" s="20"/>
      <c r="OQQ19"/>
      <c r="OQR19" s="20"/>
      <c r="OQS19"/>
      <c r="OQT19" s="20"/>
      <c r="OQU19"/>
      <c r="OQV19" s="20"/>
      <c r="OQW19"/>
      <c r="OQX19" s="20"/>
      <c r="OQY19"/>
      <c r="OQZ19" s="20"/>
      <c r="ORA19"/>
      <c r="ORB19" s="20"/>
      <c r="ORC19"/>
      <c r="ORD19" s="20"/>
      <c r="ORE19"/>
      <c r="ORF19" s="20"/>
      <c r="ORG19"/>
      <c r="ORH19" s="20"/>
      <c r="ORI19"/>
      <c r="ORJ19" s="20"/>
      <c r="ORK19"/>
      <c r="ORL19" s="20"/>
      <c r="ORM19"/>
      <c r="ORN19" s="20"/>
      <c r="ORO19"/>
      <c r="ORP19" s="20"/>
      <c r="ORQ19"/>
      <c r="ORR19" s="20"/>
      <c r="ORS19"/>
      <c r="ORT19" s="20"/>
      <c r="ORU19"/>
      <c r="ORV19" s="20"/>
      <c r="ORW19"/>
      <c r="ORX19" s="20"/>
      <c r="ORY19"/>
      <c r="ORZ19" s="20"/>
      <c r="OSA19"/>
      <c r="OSB19" s="20"/>
      <c r="OSC19"/>
      <c r="OSD19" s="20"/>
      <c r="OSE19"/>
      <c r="OSF19" s="20"/>
      <c r="OSG19"/>
      <c r="OSH19" s="20"/>
      <c r="OSI19"/>
      <c r="OSJ19" s="20"/>
      <c r="OSK19"/>
      <c r="OSL19" s="20"/>
      <c r="OSM19"/>
      <c r="OSN19" s="20"/>
      <c r="OSO19"/>
      <c r="OSP19" s="20"/>
      <c r="OSQ19"/>
      <c r="OSR19" s="20"/>
      <c r="OSS19"/>
      <c r="OST19" s="20"/>
      <c r="OSU19"/>
      <c r="OSV19" s="20"/>
      <c r="OSW19"/>
      <c r="OSX19" s="20"/>
      <c r="OSY19"/>
      <c r="OSZ19" s="20"/>
      <c r="OTA19"/>
      <c r="OTB19" s="20"/>
      <c r="OTC19"/>
      <c r="OTD19" s="20"/>
      <c r="OTE19"/>
      <c r="OTF19" s="20"/>
      <c r="OTG19"/>
      <c r="OTH19" s="20"/>
      <c r="OTI19"/>
      <c r="OTJ19" s="20"/>
      <c r="OTK19"/>
      <c r="OTL19" s="20"/>
      <c r="OTM19"/>
      <c r="OTN19" s="20"/>
      <c r="OTO19"/>
      <c r="OTP19" s="20"/>
      <c r="OTQ19"/>
      <c r="OTR19" s="20"/>
      <c r="OTS19"/>
      <c r="OTT19" s="20"/>
      <c r="OTU19"/>
      <c r="OTV19" s="20"/>
      <c r="OTW19"/>
      <c r="OTX19" s="20"/>
      <c r="OTY19"/>
      <c r="OTZ19" s="20"/>
      <c r="OUA19"/>
      <c r="OUB19" s="20"/>
      <c r="OUC19"/>
      <c r="OUD19" s="20"/>
      <c r="OUE19"/>
      <c r="OUF19" s="20"/>
      <c r="OUG19"/>
      <c r="OUH19" s="20"/>
      <c r="OUI19"/>
      <c r="OUJ19" s="20"/>
      <c r="OUK19"/>
      <c r="OUL19" s="20"/>
      <c r="OUM19"/>
      <c r="OUN19" s="20"/>
      <c r="OUO19"/>
      <c r="OUP19" s="20"/>
      <c r="OUQ19"/>
      <c r="OUR19" s="20"/>
      <c r="OUS19"/>
      <c r="OUT19" s="20"/>
      <c r="OUU19"/>
      <c r="OUV19" s="20"/>
      <c r="OUW19"/>
      <c r="OUX19" s="20"/>
      <c r="OUY19"/>
      <c r="OUZ19" s="20"/>
      <c r="OVA19"/>
      <c r="OVB19" s="20"/>
      <c r="OVC19"/>
      <c r="OVD19" s="20"/>
      <c r="OVE19"/>
      <c r="OVF19" s="20"/>
      <c r="OVG19"/>
      <c r="OVH19" s="20"/>
      <c r="OVI19"/>
      <c r="OVJ19" s="20"/>
      <c r="OVK19"/>
      <c r="OVL19" s="20"/>
      <c r="OVM19"/>
      <c r="OVN19" s="20"/>
      <c r="OVO19"/>
      <c r="OVP19" s="20"/>
      <c r="OVQ19"/>
      <c r="OVR19" s="20"/>
      <c r="OVS19"/>
      <c r="OVT19" s="20"/>
      <c r="OVU19"/>
      <c r="OVV19" s="20"/>
      <c r="OVW19"/>
      <c r="OVX19" s="20"/>
      <c r="OVY19"/>
      <c r="OVZ19" s="20"/>
      <c r="OWA19"/>
      <c r="OWB19" s="20"/>
      <c r="OWC19"/>
      <c r="OWD19" s="20"/>
      <c r="OWE19"/>
      <c r="OWF19" s="20"/>
      <c r="OWG19"/>
      <c r="OWH19" s="20"/>
      <c r="OWI19"/>
      <c r="OWJ19" s="20"/>
      <c r="OWK19"/>
      <c r="OWL19" s="20"/>
      <c r="OWM19"/>
      <c r="OWN19" s="20"/>
      <c r="OWO19"/>
      <c r="OWP19" s="20"/>
      <c r="OWQ19"/>
      <c r="OWR19" s="20"/>
      <c r="OWS19"/>
      <c r="OWT19" s="20"/>
      <c r="OWU19"/>
      <c r="OWV19" s="20"/>
      <c r="OWW19"/>
      <c r="OWX19" s="20"/>
      <c r="OWY19"/>
      <c r="OWZ19" s="20"/>
      <c r="OXA19"/>
      <c r="OXB19" s="20"/>
      <c r="OXC19"/>
      <c r="OXD19" s="20"/>
      <c r="OXE19"/>
      <c r="OXF19" s="20"/>
      <c r="OXG19"/>
      <c r="OXH19" s="20"/>
      <c r="OXI19"/>
      <c r="OXJ19" s="20"/>
      <c r="OXK19"/>
      <c r="OXL19" s="20"/>
      <c r="OXM19"/>
      <c r="OXN19" s="20"/>
      <c r="OXO19"/>
      <c r="OXP19" s="20"/>
      <c r="OXQ19"/>
      <c r="OXR19" s="20"/>
      <c r="OXS19"/>
      <c r="OXT19" s="20"/>
      <c r="OXU19"/>
      <c r="OXV19" s="20"/>
      <c r="OXW19"/>
      <c r="OXX19" s="20"/>
      <c r="OXY19"/>
      <c r="OXZ19" s="20"/>
      <c r="OYA19"/>
      <c r="OYB19" s="20"/>
      <c r="OYC19"/>
      <c r="OYD19" s="20"/>
      <c r="OYE19"/>
      <c r="OYF19" s="20"/>
      <c r="OYG19"/>
      <c r="OYH19" s="20"/>
      <c r="OYI19"/>
      <c r="OYJ19" s="20"/>
      <c r="OYK19"/>
      <c r="OYL19" s="20"/>
      <c r="OYM19"/>
      <c r="OYN19" s="20"/>
      <c r="OYO19"/>
      <c r="OYP19" s="20"/>
      <c r="OYQ19"/>
      <c r="OYR19" s="20"/>
      <c r="OYS19"/>
      <c r="OYT19" s="20"/>
      <c r="OYU19"/>
      <c r="OYV19" s="20"/>
      <c r="OYW19"/>
      <c r="OYX19" s="20"/>
      <c r="OYY19"/>
      <c r="OYZ19" s="20"/>
      <c r="OZA19"/>
      <c r="OZB19" s="20"/>
      <c r="OZC19"/>
      <c r="OZD19" s="20"/>
      <c r="OZE19"/>
      <c r="OZF19" s="20"/>
      <c r="OZG19"/>
      <c r="OZH19" s="20"/>
      <c r="OZI19"/>
      <c r="OZJ19" s="20"/>
      <c r="OZK19"/>
      <c r="OZL19" s="20"/>
      <c r="OZM19"/>
      <c r="OZN19" s="20"/>
      <c r="OZO19"/>
      <c r="OZP19" s="20"/>
      <c r="OZQ19"/>
      <c r="OZR19" s="20"/>
      <c r="OZS19"/>
      <c r="OZT19" s="20"/>
      <c r="OZU19"/>
      <c r="OZV19" s="20"/>
      <c r="OZW19"/>
      <c r="OZX19" s="20"/>
      <c r="OZY19"/>
      <c r="OZZ19" s="20"/>
      <c r="PAA19"/>
      <c r="PAB19" s="20"/>
      <c r="PAC19"/>
      <c r="PAD19" s="20"/>
      <c r="PAE19"/>
      <c r="PAF19" s="20"/>
      <c r="PAG19"/>
      <c r="PAH19" s="20"/>
      <c r="PAI19"/>
      <c r="PAJ19" s="20"/>
      <c r="PAK19"/>
      <c r="PAL19" s="20"/>
      <c r="PAM19"/>
      <c r="PAN19" s="20"/>
      <c r="PAO19"/>
      <c r="PAP19" s="20"/>
      <c r="PAQ19"/>
      <c r="PAR19" s="20"/>
      <c r="PAS19"/>
      <c r="PAT19" s="20"/>
      <c r="PAU19"/>
      <c r="PAV19" s="20"/>
      <c r="PAW19"/>
      <c r="PAX19" s="20"/>
      <c r="PAY19"/>
      <c r="PAZ19" s="20"/>
      <c r="PBA19"/>
      <c r="PBB19" s="20"/>
      <c r="PBC19"/>
      <c r="PBD19" s="20"/>
      <c r="PBE19"/>
      <c r="PBF19" s="20"/>
      <c r="PBG19"/>
      <c r="PBH19" s="20"/>
      <c r="PBI19"/>
      <c r="PBJ19" s="20"/>
      <c r="PBK19"/>
      <c r="PBL19" s="20"/>
      <c r="PBM19"/>
      <c r="PBN19" s="20"/>
      <c r="PBO19"/>
      <c r="PBP19" s="20"/>
      <c r="PBQ19"/>
      <c r="PBR19" s="20"/>
      <c r="PBS19"/>
      <c r="PBT19" s="20"/>
      <c r="PBU19"/>
      <c r="PBV19" s="20"/>
      <c r="PBW19"/>
      <c r="PBX19" s="20"/>
      <c r="PBY19"/>
      <c r="PBZ19" s="20"/>
      <c r="PCA19"/>
      <c r="PCB19" s="20"/>
      <c r="PCC19"/>
      <c r="PCD19" s="20"/>
      <c r="PCE19"/>
      <c r="PCF19" s="20"/>
      <c r="PCG19"/>
      <c r="PCH19" s="20"/>
      <c r="PCI19"/>
      <c r="PCJ19" s="20"/>
      <c r="PCK19"/>
      <c r="PCL19" s="20"/>
      <c r="PCM19"/>
      <c r="PCN19" s="20"/>
      <c r="PCO19"/>
      <c r="PCP19" s="20"/>
      <c r="PCQ19"/>
      <c r="PCR19" s="20"/>
      <c r="PCS19"/>
      <c r="PCT19" s="20"/>
      <c r="PCU19"/>
      <c r="PCV19" s="20"/>
      <c r="PCW19"/>
      <c r="PCX19" s="20"/>
      <c r="PCY19"/>
      <c r="PCZ19" s="20"/>
      <c r="PDA19"/>
      <c r="PDB19" s="20"/>
      <c r="PDC19"/>
      <c r="PDD19" s="20"/>
      <c r="PDE19"/>
      <c r="PDF19" s="20"/>
      <c r="PDG19"/>
      <c r="PDH19" s="20"/>
      <c r="PDI19"/>
      <c r="PDJ19" s="20"/>
      <c r="PDK19"/>
      <c r="PDL19" s="20"/>
      <c r="PDM19"/>
      <c r="PDN19" s="20"/>
      <c r="PDO19"/>
      <c r="PDP19" s="20"/>
      <c r="PDQ19"/>
      <c r="PDR19" s="20"/>
      <c r="PDS19"/>
      <c r="PDT19" s="20"/>
      <c r="PDU19"/>
      <c r="PDV19" s="20"/>
      <c r="PDW19"/>
      <c r="PDX19" s="20"/>
      <c r="PDY19"/>
      <c r="PDZ19" s="20"/>
      <c r="PEA19"/>
      <c r="PEB19" s="20"/>
      <c r="PEC19"/>
      <c r="PED19" s="20"/>
      <c r="PEE19"/>
      <c r="PEF19" s="20"/>
      <c r="PEG19"/>
      <c r="PEH19" s="20"/>
      <c r="PEI19"/>
      <c r="PEJ19" s="20"/>
      <c r="PEK19"/>
      <c r="PEL19" s="20"/>
      <c r="PEM19"/>
      <c r="PEN19" s="20"/>
      <c r="PEO19"/>
      <c r="PEP19" s="20"/>
      <c r="PEQ19"/>
      <c r="PER19" s="20"/>
      <c r="PES19"/>
      <c r="PET19" s="20"/>
      <c r="PEU19"/>
      <c r="PEV19" s="20"/>
      <c r="PEW19"/>
      <c r="PEX19" s="20"/>
      <c r="PEY19"/>
      <c r="PEZ19" s="20"/>
      <c r="PFA19"/>
      <c r="PFB19" s="20"/>
      <c r="PFC19"/>
      <c r="PFD19" s="20"/>
      <c r="PFE19"/>
      <c r="PFF19" s="20"/>
      <c r="PFG19"/>
      <c r="PFH19" s="20"/>
      <c r="PFI19"/>
      <c r="PFJ19" s="20"/>
      <c r="PFK19"/>
      <c r="PFL19" s="20"/>
      <c r="PFM19"/>
      <c r="PFN19" s="20"/>
      <c r="PFO19"/>
      <c r="PFP19" s="20"/>
      <c r="PFQ19"/>
      <c r="PFR19" s="20"/>
      <c r="PFS19"/>
      <c r="PFT19" s="20"/>
      <c r="PFU19"/>
      <c r="PFV19" s="20"/>
      <c r="PFW19"/>
      <c r="PFX19" s="20"/>
      <c r="PFY19"/>
      <c r="PFZ19" s="20"/>
      <c r="PGA19"/>
      <c r="PGB19" s="20"/>
      <c r="PGC19"/>
      <c r="PGD19" s="20"/>
      <c r="PGE19"/>
      <c r="PGF19" s="20"/>
      <c r="PGG19"/>
      <c r="PGH19" s="20"/>
      <c r="PGI19"/>
      <c r="PGJ19" s="20"/>
      <c r="PGK19"/>
      <c r="PGL19" s="20"/>
      <c r="PGM19"/>
      <c r="PGN19" s="20"/>
      <c r="PGO19"/>
      <c r="PGP19" s="20"/>
      <c r="PGQ19"/>
      <c r="PGR19" s="20"/>
      <c r="PGS19"/>
      <c r="PGT19" s="20"/>
      <c r="PGU19"/>
      <c r="PGV19" s="20"/>
      <c r="PGW19"/>
      <c r="PGX19" s="20"/>
      <c r="PGY19"/>
      <c r="PGZ19" s="20"/>
      <c r="PHA19"/>
      <c r="PHB19" s="20"/>
      <c r="PHC19"/>
      <c r="PHD19" s="20"/>
      <c r="PHE19"/>
      <c r="PHF19" s="20"/>
      <c r="PHG19"/>
      <c r="PHH19" s="20"/>
      <c r="PHI19"/>
      <c r="PHJ19" s="20"/>
      <c r="PHK19"/>
      <c r="PHL19" s="20"/>
      <c r="PHM19"/>
      <c r="PHN19" s="20"/>
      <c r="PHO19"/>
      <c r="PHP19" s="20"/>
      <c r="PHQ19"/>
      <c r="PHR19" s="20"/>
      <c r="PHS19"/>
      <c r="PHT19" s="20"/>
      <c r="PHU19"/>
      <c r="PHV19" s="20"/>
      <c r="PHW19"/>
      <c r="PHX19" s="20"/>
      <c r="PHY19"/>
      <c r="PHZ19" s="20"/>
      <c r="PIA19"/>
      <c r="PIB19" s="20"/>
      <c r="PIC19"/>
      <c r="PID19" s="20"/>
      <c r="PIE19"/>
      <c r="PIF19" s="20"/>
      <c r="PIG19"/>
      <c r="PIH19" s="20"/>
      <c r="PII19"/>
      <c r="PIJ19" s="20"/>
      <c r="PIK19"/>
      <c r="PIL19" s="20"/>
      <c r="PIM19"/>
      <c r="PIN19" s="20"/>
      <c r="PIO19"/>
      <c r="PIP19" s="20"/>
      <c r="PIQ19"/>
      <c r="PIR19" s="20"/>
      <c r="PIS19"/>
      <c r="PIT19" s="20"/>
      <c r="PIU19"/>
      <c r="PIV19" s="20"/>
      <c r="PIW19"/>
      <c r="PIX19" s="20"/>
      <c r="PIY19"/>
      <c r="PIZ19" s="20"/>
      <c r="PJA19"/>
      <c r="PJB19" s="20"/>
      <c r="PJC19"/>
      <c r="PJD19" s="20"/>
      <c r="PJE19"/>
      <c r="PJF19" s="20"/>
      <c r="PJG19"/>
      <c r="PJH19" s="20"/>
      <c r="PJI19"/>
      <c r="PJJ19" s="20"/>
      <c r="PJK19"/>
      <c r="PJL19" s="20"/>
      <c r="PJM19"/>
      <c r="PJN19" s="20"/>
      <c r="PJO19"/>
      <c r="PJP19" s="20"/>
      <c r="PJQ19"/>
      <c r="PJR19" s="20"/>
      <c r="PJS19"/>
      <c r="PJT19" s="20"/>
      <c r="PJU19"/>
      <c r="PJV19" s="20"/>
      <c r="PJW19"/>
      <c r="PJX19" s="20"/>
      <c r="PJY19"/>
      <c r="PJZ19" s="20"/>
      <c r="PKA19"/>
      <c r="PKB19" s="20"/>
      <c r="PKC19"/>
      <c r="PKD19" s="20"/>
      <c r="PKE19"/>
      <c r="PKF19" s="20"/>
      <c r="PKG19"/>
      <c r="PKH19" s="20"/>
      <c r="PKI19"/>
      <c r="PKJ19" s="20"/>
      <c r="PKK19"/>
      <c r="PKL19" s="20"/>
      <c r="PKM19"/>
      <c r="PKN19" s="20"/>
      <c r="PKO19"/>
      <c r="PKP19" s="20"/>
      <c r="PKQ19"/>
      <c r="PKR19" s="20"/>
      <c r="PKS19"/>
      <c r="PKT19" s="20"/>
      <c r="PKU19"/>
      <c r="PKV19" s="20"/>
      <c r="PKW19"/>
      <c r="PKX19" s="20"/>
      <c r="PKY19"/>
      <c r="PKZ19" s="20"/>
      <c r="PLA19"/>
      <c r="PLB19" s="20"/>
      <c r="PLC19"/>
      <c r="PLD19" s="20"/>
      <c r="PLE19"/>
      <c r="PLF19" s="20"/>
      <c r="PLG19"/>
      <c r="PLH19" s="20"/>
      <c r="PLI19"/>
      <c r="PLJ19" s="20"/>
      <c r="PLK19"/>
      <c r="PLL19" s="20"/>
      <c r="PLM19"/>
      <c r="PLN19" s="20"/>
      <c r="PLO19"/>
      <c r="PLP19" s="20"/>
      <c r="PLQ19"/>
      <c r="PLR19" s="20"/>
      <c r="PLS19"/>
      <c r="PLT19" s="20"/>
      <c r="PLU19"/>
      <c r="PLV19" s="20"/>
      <c r="PLW19"/>
      <c r="PLX19" s="20"/>
      <c r="PLY19"/>
      <c r="PLZ19" s="20"/>
      <c r="PMA19"/>
      <c r="PMB19" s="20"/>
      <c r="PMC19"/>
      <c r="PMD19" s="20"/>
      <c r="PME19"/>
      <c r="PMF19" s="20"/>
      <c r="PMG19"/>
      <c r="PMH19" s="20"/>
      <c r="PMI19"/>
      <c r="PMJ19" s="20"/>
      <c r="PMK19"/>
      <c r="PML19" s="20"/>
      <c r="PMM19"/>
      <c r="PMN19" s="20"/>
      <c r="PMO19"/>
      <c r="PMP19" s="20"/>
      <c r="PMQ19"/>
      <c r="PMR19" s="20"/>
      <c r="PMS19"/>
      <c r="PMT19" s="20"/>
      <c r="PMU19"/>
      <c r="PMV19" s="20"/>
      <c r="PMW19"/>
      <c r="PMX19" s="20"/>
      <c r="PMY19"/>
      <c r="PMZ19" s="20"/>
      <c r="PNA19"/>
      <c r="PNB19" s="20"/>
      <c r="PNC19"/>
      <c r="PND19" s="20"/>
      <c r="PNE19"/>
      <c r="PNF19" s="20"/>
      <c r="PNG19"/>
      <c r="PNH19" s="20"/>
      <c r="PNI19"/>
      <c r="PNJ19" s="20"/>
      <c r="PNK19"/>
      <c r="PNL19" s="20"/>
      <c r="PNM19"/>
      <c r="PNN19" s="20"/>
      <c r="PNO19"/>
      <c r="PNP19" s="20"/>
      <c r="PNQ19"/>
      <c r="PNR19" s="20"/>
      <c r="PNS19"/>
      <c r="PNT19" s="20"/>
      <c r="PNU19"/>
      <c r="PNV19" s="20"/>
      <c r="PNW19"/>
      <c r="PNX19" s="20"/>
      <c r="PNY19"/>
      <c r="PNZ19" s="20"/>
      <c r="POA19"/>
      <c r="POB19" s="20"/>
      <c r="POC19"/>
      <c r="POD19" s="20"/>
      <c r="POE19"/>
      <c r="POF19" s="20"/>
      <c r="POG19"/>
      <c r="POH19" s="20"/>
      <c r="POI19"/>
      <c r="POJ19" s="20"/>
      <c r="POK19"/>
      <c r="POL19" s="20"/>
      <c r="POM19"/>
      <c r="PON19" s="20"/>
      <c r="POO19"/>
      <c r="POP19" s="20"/>
      <c r="POQ19"/>
      <c r="POR19" s="20"/>
      <c r="POS19"/>
      <c r="POT19" s="20"/>
      <c r="POU19"/>
      <c r="POV19" s="20"/>
      <c r="POW19"/>
      <c r="POX19" s="20"/>
      <c r="POY19"/>
      <c r="POZ19" s="20"/>
      <c r="PPA19"/>
      <c r="PPB19" s="20"/>
      <c r="PPC19"/>
      <c r="PPD19" s="20"/>
      <c r="PPE19"/>
      <c r="PPF19" s="20"/>
      <c r="PPG19"/>
      <c r="PPH19" s="20"/>
      <c r="PPI19"/>
      <c r="PPJ19" s="20"/>
      <c r="PPK19"/>
      <c r="PPL19" s="20"/>
      <c r="PPM19"/>
      <c r="PPN19" s="20"/>
      <c r="PPO19"/>
      <c r="PPP19" s="20"/>
      <c r="PPQ19"/>
      <c r="PPR19" s="20"/>
      <c r="PPS19"/>
      <c r="PPT19" s="20"/>
      <c r="PPU19"/>
      <c r="PPV19" s="20"/>
      <c r="PPW19"/>
      <c r="PPX19" s="20"/>
      <c r="PPY19"/>
      <c r="PPZ19" s="20"/>
      <c r="PQA19"/>
      <c r="PQB19" s="20"/>
      <c r="PQC19"/>
      <c r="PQD19" s="20"/>
      <c r="PQE19"/>
      <c r="PQF19" s="20"/>
      <c r="PQG19"/>
      <c r="PQH19" s="20"/>
      <c r="PQI19"/>
      <c r="PQJ19" s="20"/>
      <c r="PQK19"/>
      <c r="PQL19" s="20"/>
      <c r="PQM19"/>
      <c r="PQN19" s="20"/>
      <c r="PQO19"/>
      <c r="PQP19" s="20"/>
      <c r="PQQ19"/>
      <c r="PQR19" s="20"/>
      <c r="PQS19"/>
      <c r="PQT19" s="20"/>
      <c r="PQU19"/>
      <c r="PQV19" s="20"/>
      <c r="PQW19"/>
      <c r="PQX19" s="20"/>
      <c r="PQY19"/>
      <c r="PQZ19" s="20"/>
      <c r="PRA19"/>
      <c r="PRB19" s="20"/>
      <c r="PRC19"/>
      <c r="PRD19" s="20"/>
      <c r="PRE19"/>
      <c r="PRF19" s="20"/>
      <c r="PRG19"/>
      <c r="PRH19" s="20"/>
      <c r="PRI19"/>
      <c r="PRJ19" s="20"/>
      <c r="PRK19"/>
      <c r="PRL19" s="20"/>
      <c r="PRM19"/>
      <c r="PRN19" s="20"/>
      <c r="PRO19"/>
      <c r="PRP19" s="20"/>
      <c r="PRQ19"/>
      <c r="PRR19" s="20"/>
      <c r="PRS19"/>
      <c r="PRT19" s="20"/>
      <c r="PRU19"/>
      <c r="PRV19" s="20"/>
      <c r="PRW19"/>
      <c r="PRX19" s="20"/>
      <c r="PRY19"/>
      <c r="PRZ19" s="20"/>
      <c r="PSA19"/>
      <c r="PSB19" s="20"/>
      <c r="PSC19"/>
      <c r="PSD19" s="20"/>
      <c r="PSE19"/>
      <c r="PSF19" s="20"/>
      <c r="PSG19"/>
      <c r="PSH19" s="20"/>
      <c r="PSI19"/>
      <c r="PSJ19" s="20"/>
      <c r="PSK19"/>
      <c r="PSL19" s="20"/>
      <c r="PSM19"/>
      <c r="PSN19" s="20"/>
      <c r="PSO19"/>
      <c r="PSP19" s="20"/>
      <c r="PSQ19"/>
      <c r="PSR19" s="20"/>
      <c r="PSS19"/>
      <c r="PST19" s="20"/>
      <c r="PSU19"/>
      <c r="PSV19" s="20"/>
      <c r="PSW19"/>
      <c r="PSX19" s="20"/>
      <c r="PSY19"/>
      <c r="PSZ19" s="20"/>
      <c r="PTA19"/>
      <c r="PTB19" s="20"/>
      <c r="PTC19"/>
      <c r="PTD19" s="20"/>
      <c r="PTE19"/>
      <c r="PTF19" s="20"/>
      <c r="PTG19"/>
      <c r="PTH19" s="20"/>
      <c r="PTI19"/>
      <c r="PTJ19" s="20"/>
      <c r="PTK19"/>
      <c r="PTL19" s="20"/>
      <c r="PTM19"/>
      <c r="PTN19" s="20"/>
      <c r="PTO19"/>
      <c r="PTP19" s="20"/>
      <c r="PTQ19"/>
      <c r="PTR19" s="20"/>
      <c r="PTS19"/>
      <c r="PTT19" s="20"/>
      <c r="PTU19"/>
      <c r="PTV19" s="20"/>
      <c r="PTW19"/>
      <c r="PTX19" s="20"/>
      <c r="PTY19"/>
      <c r="PTZ19" s="20"/>
      <c r="PUA19"/>
      <c r="PUB19" s="20"/>
      <c r="PUC19"/>
      <c r="PUD19" s="20"/>
      <c r="PUE19"/>
      <c r="PUF19" s="20"/>
      <c r="PUG19"/>
      <c r="PUH19" s="20"/>
      <c r="PUI19"/>
      <c r="PUJ19" s="20"/>
      <c r="PUK19"/>
      <c r="PUL19" s="20"/>
      <c r="PUM19"/>
      <c r="PUN19" s="20"/>
      <c r="PUO19"/>
      <c r="PUP19" s="20"/>
      <c r="PUQ19"/>
      <c r="PUR19" s="20"/>
      <c r="PUS19"/>
      <c r="PUT19" s="20"/>
      <c r="PUU19"/>
      <c r="PUV19" s="20"/>
      <c r="PUW19"/>
      <c r="PUX19" s="20"/>
      <c r="PUY19"/>
      <c r="PUZ19" s="20"/>
      <c r="PVA19"/>
      <c r="PVB19" s="20"/>
      <c r="PVC19"/>
      <c r="PVD19" s="20"/>
      <c r="PVE19"/>
      <c r="PVF19" s="20"/>
      <c r="PVG19"/>
      <c r="PVH19" s="20"/>
      <c r="PVI19"/>
      <c r="PVJ19" s="20"/>
      <c r="PVK19"/>
      <c r="PVL19" s="20"/>
      <c r="PVM19"/>
      <c r="PVN19" s="20"/>
      <c r="PVO19"/>
      <c r="PVP19" s="20"/>
      <c r="PVQ19"/>
      <c r="PVR19" s="20"/>
      <c r="PVS19"/>
      <c r="PVT19" s="20"/>
      <c r="PVU19"/>
      <c r="PVV19" s="20"/>
      <c r="PVW19"/>
      <c r="PVX19" s="20"/>
      <c r="PVY19"/>
      <c r="PVZ19" s="20"/>
      <c r="PWA19"/>
      <c r="PWB19" s="20"/>
      <c r="PWC19"/>
      <c r="PWD19" s="20"/>
      <c r="PWE19"/>
      <c r="PWF19" s="20"/>
      <c r="PWG19"/>
      <c r="PWH19" s="20"/>
      <c r="PWI19"/>
      <c r="PWJ19" s="20"/>
      <c r="PWK19"/>
      <c r="PWL19" s="20"/>
      <c r="PWM19"/>
      <c r="PWN19" s="20"/>
      <c r="PWO19"/>
      <c r="PWP19" s="20"/>
      <c r="PWQ19"/>
      <c r="PWR19" s="20"/>
      <c r="PWS19"/>
      <c r="PWT19" s="20"/>
      <c r="PWU19"/>
      <c r="PWV19" s="20"/>
      <c r="PWW19"/>
      <c r="PWX19" s="20"/>
      <c r="PWY19"/>
      <c r="PWZ19" s="20"/>
      <c r="PXA19"/>
      <c r="PXB19" s="20"/>
      <c r="PXC19"/>
      <c r="PXD19" s="20"/>
      <c r="PXE19"/>
      <c r="PXF19" s="20"/>
      <c r="PXG19"/>
      <c r="PXH19" s="20"/>
      <c r="PXI19"/>
      <c r="PXJ19" s="20"/>
      <c r="PXK19"/>
      <c r="PXL19" s="20"/>
      <c r="PXM19"/>
      <c r="PXN19" s="20"/>
      <c r="PXO19"/>
      <c r="PXP19" s="20"/>
      <c r="PXQ19"/>
      <c r="PXR19" s="20"/>
      <c r="PXS19"/>
      <c r="PXT19" s="20"/>
      <c r="PXU19"/>
      <c r="PXV19" s="20"/>
      <c r="PXW19"/>
      <c r="PXX19" s="20"/>
      <c r="PXY19"/>
      <c r="PXZ19" s="20"/>
      <c r="PYA19"/>
      <c r="PYB19" s="20"/>
      <c r="PYC19"/>
      <c r="PYD19" s="20"/>
      <c r="PYE19"/>
      <c r="PYF19" s="20"/>
      <c r="PYG19"/>
      <c r="PYH19" s="20"/>
      <c r="PYI19"/>
      <c r="PYJ19" s="20"/>
      <c r="PYK19"/>
      <c r="PYL19" s="20"/>
      <c r="PYM19"/>
      <c r="PYN19" s="20"/>
      <c r="PYO19"/>
      <c r="PYP19" s="20"/>
      <c r="PYQ19"/>
      <c r="PYR19" s="20"/>
      <c r="PYS19"/>
      <c r="PYT19" s="20"/>
      <c r="PYU19"/>
      <c r="PYV19" s="20"/>
      <c r="PYW19"/>
      <c r="PYX19" s="20"/>
      <c r="PYY19"/>
      <c r="PYZ19" s="20"/>
      <c r="PZA19"/>
      <c r="PZB19" s="20"/>
      <c r="PZC19"/>
      <c r="PZD19" s="20"/>
      <c r="PZE19"/>
      <c r="PZF19" s="20"/>
      <c r="PZG19"/>
      <c r="PZH19" s="20"/>
      <c r="PZI19"/>
      <c r="PZJ19" s="20"/>
      <c r="PZK19"/>
      <c r="PZL19" s="20"/>
      <c r="PZM19"/>
      <c r="PZN19" s="20"/>
      <c r="PZO19"/>
      <c r="PZP19" s="20"/>
      <c r="PZQ19"/>
      <c r="PZR19" s="20"/>
      <c r="PZS19"/>
      <c r="PZT19" s="20"/>
      <c r="PZU19"/>
      <c r="PZV19" s="20"/>
      <c r="PZW19"/>
      <c r="PZX19" s="20"/>
      <c r="PZY19"/>
      <c r="PZZ19" s="20"/>
      <c r="QAA19"/>
      <c r="QAB19" s="20"/>
      <c r="QAC19"/>
      <c r="QAD19" s="20"/>
      <c r="QAE19"/>
      <c r="QAF19" s="20"/>
      <c r="QAG19"/>
      <c r="QAH19" s="20"/>
      <c r="QAI19"/>
      <c r="QAJ19" s="20"/>
      <c r="QAK19"/>
      <c r="QAL19" s="20"/>
      <c r="QAM19"/>
      <c r="QAN19" s="20"/>
      <c r="QAO19"/>
      <c r="QAP19" s="20"/>
      <c r="QAQ19"/>
      <c r="QAR19" s="20"/>
      <c r="QAS19"/>
      <c r="QAT19" s="20"/>
      <c r="QAU19"/>
      <c r="QAV19" s="20"/>
      <c r="QAW19"/>
      <c r="QAX19" s="20"/>
      <c r="QAY19"/>
      <c r="QAZ19" s="20"/>
      <c r="QBA19"/>
      <c r="QBB19" s="20"/>
      <c r="QBC19"/>
      <c r="QBD19" s="20"/>
      <c r="QBE19"/>
      <c r="QBF19" s="20"/>
      <c r="QBG19"/>
      <c r="QBH19" s="20"/>
      <c r="QBI19"/>
      <c r="QBJ19" s="20"/>
      <c r="QBK19"/>
      <c r="QBL19" s="20"/>
      <c r="QBM19"/>
      <c r="QBN19" s="20"/>
      <c r="QBO19"/>
      <c r="QBP19" s="20"/>
      <c r="QBQ19"/>
      <c r="QBR19" s="20"/>
      <c r="QBS19"/>
      <c r="QBT19" s="20"/>
      <c r="QBU19"/>
      <c r="QBV19" s="20"/>
      <c r="QBW19"/>
      <c r="QBX19" s="20"/>
      <c r="QBY19"/>
      <c r="QBZ19" s="20"/>
      <c r="QCA19"/>
      <c r="QCB19" s="20"/>
      <c r="QCC19"/>
      <c r="QCD19" s="20"/>
      <c r="QCE19"/>
      <c r="QCF19" s="20"/>
      <c r="QCG19"/>
      <c r="QCH19" s="20"/>
      <c r="QCI19"/>
      <c r="QCJ19" s="20"/>
      <c r="QCK19"/>
      <c r="QCL19" s="20"/>
      <c r="QCM19"/>
      <c r="QCN19" s="20"/>
      <c r="QCO19"/>
      <c r="QCP19" s="20"/>
      <c r="QCQ19"/>
      <c r="QCR19" s="20"/>
      <c r="QCS19"/>
      <c r="QCT19" s="20"/>
      <c r="QCU19"/>
      <c r="QCV19" s="20"/>
      <c r="QCW19"/>
      <c r="QCX19" s="20"/>
      <c r="QCY19"/>
      <c r="QCZ19" s="20"/>
      <c r="QDA19"/>
      <c r="QDB19" s="20"/>
      <c r="QDC19"/>
      <c r="QDD19" s="20"/>
      <c r="QDE19"/>
      <c r="QDF19" s="20"/>
      <c r="QDG19"/>
      <c r="QDH19" s="20"/>
      <c r="QDI19"/>
      <c r="QDJ19" s="20"/>
      <c r="QDK19"/>
      <c r="QDL19" s="20"/>
      <c r="QDM19"/>
      <c r="QDN19" s="20"/>
      <c r="QDO19"/>
      <c r="QDP19" s="20"/>
      <c r="QDQ19"/>
      <c r="QDR19" s="20"/>
      <c r="QDS19"/>
      <c r="QDT19" s="20"/>
      <c r="QDU19"/>
      <c r="QDV19" s="20"/>
      <c r="QDW19"/>
      <c r="QDX19" s="20"/>
      <c r="QDY19"/>
      <c r="QDZ19" s="20"/>
      <c r="QEA19"/>
      <c r="QEB19" s="20"/>
      <c r="QEC19"/>
      <c r="QED19" s="20"/>
      <c r="QEE19"/>
      <c r="QEF19" s="20"/>
      <c r="QEG19"/>
      <c r="QEH19" s="20"/>
      <c r="QEI19"/>
      <c r="QEJ19" s="20"/>
      <c r="QEK19"/>
      <c r="QEL19" s="20"/>
      <c r="QEM19"/>
      <c r="QEN19" s="20"/>
      <c r="QEO19"/>
      <c r="QEP19" s="20"/>
      <c r="QEQ19"/>
      <c r="QER19" s="20"/>
      <c r="QES19"/>
      <c r="QET19" s="20"/>
      <c r="QEU19"/>
      <c r="QEV19" s="20"/>
      <c r="QEW19"/>
      <c r="QEX19" s="20"/>
      <c r="QEY19"/>
      <c r="QEZ19" s="20"/>
      <c r="QFA19"/>
      <c r="QFB19" s="20"/>
      <c r="QFC19"/>
      <c r="QFD19" s="20"/>
      <c r="QFE19"/>
      <c r="QFF19" s="20"/>
      <c r="QFG19"/>
      <c r="QFH19" s="20"/>
      <c r="QFI19"/>
      <c r="QFJ19" s="20"/>
      <c r="QFK19"/>
      <c r="QFL19" s="20"/>
      <c r="QFM19"/>
      <c r="QFN19" s="20"/>
      <c r="QFO19"/>
      <c r="QFP19" s="20"/>
      <c r="QFQ19"/>
      <c r="QFR19" s="20"/>
      <c r="QFS19"/>
      <c r="QFT19" s="20"/>
      <c r="QFU19"/>
      <c r="QFV19" s="20"/>
      <c r="QFW19"/>
      <c r="QFX19" s="20"/>
      <c r="QFY19"/>
      <c r="QFZ19" s="20"/>
      <c r="QGA19"/>
      <c r="QGB19" s="20"/>
      <c r="QGC19"/>
      <c r="QGD19" s="20"/>
      <c r="QGE19"/>
      <c r="QGF19" s="20"/>
      <c r="QGG19"/>
      <c r="QGH19" s="20"/>
      <c r="QGI19"/>
      <c r="QGJ19" s="20"/>
      <c r="QGK19"/>
      <c r="QGL19" s="20"/>
      <c r="QGM19"/>
      <c r="QGN19" s="20"/>
      <c r="QGO19"/>
      <c r="QGP19" s="20"/>
      <c r="QGQ19"/>
      <c r="QGR19" s="20"/>
      <c r="QGS19"/>
      <c r="QGT19" s="20"/>
      <c r="QGU19"/>
      <c r="QGV19" s="20"/>
      <c r="QGW19"/>
      <c r="QGX19" s="20"/>
      <c r="QGY19"/>
      <c r="QGZ19" s="20"/>
      <c r="QHA19"/>
      <c r="QHB19" s="20"/>
      <c r="QHC19"/>
      <c r="QHD19" s="20"/>
      <c r="QHE19"/>
      <c r="QHF19" s="20"/>
      <c r="QHG19"/>
      <c r="QHH19" s="20"/>
      <c r="QHI19"/>
      <c r="QHJ19" s="20"/>
      <c r="QHK19"/>
      <c r="QHL19" s="20"/>
      <c r="QHM19"/>
      <c r="QHN19" s="20"/>
      <c r="QHO19"/>
      <c r="QHP19" s="20"/>
      <c r="QHQ19"/>
      <c r="QHR19" s="20"/>
      <c r="QHS19"/>
      <c r="QHT19" s="20"/>
      <c r="QHU19"/>
      <c r="QHV19" s="20"/>
      <c r="QHW19"/>
      <c r="QHX19" s="20"/>
      <c r="QHY19"/>
      <c r="QHZ19" s="20"/>
      <c r="QIA19"/>
      <c r="QIB19" s="20"/>
      <c r="QIC19"/>
      <c r="QID19" s="20"/>
      <c r="QIE19"/>
      <c r="QIF19" s="20"/>
      <c r="QIG19"/>
      <c r="QIH19" s="20"/>
      <c r="QII19"/>
      <c r="QIJ19" s="20"/>
      <c r="QIK19"/>
      <c r="QIL19" s="20"/>
      <c r="QIM19"/>
      <c r="QIN19" s="20"/>
      <c r="QIO19"/>
      <c r="QIP19" s="20"/>
      <c r="QIQ19"/>
      <c r="QIR19" s="20"/>
      <c r="QIS19"/>
      <c r="QIT19" s="20"/>
      <c r="QIU19"/>
      <c r="QIV19" s="20"/>
      <c r="QIW19"/>
      <c r="QIX19" s="20"/>
      <c r="QIY19"/>
      <c r="QIZ19" s="20"/>
      <c r="QJA19"/>
      <c r="QJB19" s="20"/>
      <c r="QJC19"/>
      <c r="QJD19" s="20"/>
      <c r="QJE19"/>
      <c r="QJF19" s="20"/>
      <c r="QJG19"/>
      <c r="QJH19" s="20"/>
      <c r="QJI19"/>
      <c r="QJJ19" s="20"/>
      <c r="QJK19"/>
      <c r="QJL19" s="20"/>
      <c r="QJM19"/>
      <c r="QJN19" s="20"/>
      <c r="QJO19"/>
      <c r="QJP19" s="20"/>
      <c r="QJQ19"/>
      <c r="QJR19" s="20"/>
      <c r="QJS19"/>
      <c r="QJT19" s="20"/>
      <c r="QJU19"/>
      <c r="QJV19" s="20"/>
      <c r="QJW19"/>
      <c r="QJX19" s="20"/>
      <c r="QJY19"/>
      <c r="QJZ19" s="20"/>
      <c r="QKA19"/>
      <c r="QKB19" s="20"/>
      <c r="QKC19"/>
      <c r="QKD19" s="20"/>
      <c r="QKE19"/>
      <c r="QKF19" s="20"/>
      <c r="QKG19"/>
      <c r="QKH19" s="20"/>
      <c r="QKI19"/>
      <c r="QKJ19" s="20"/>
      <c r="QKK19"/>
      <c r="QKL19" s="20"/>
      <c r="QKM19"/>
      <c r="QKN19" s="20"/>
      <c r="QKO19"/>
      <c r="QKP19" s="20"/>
      <c r="QKQ19"/>
      <c r="QKR19" s="20"/>
      <c r="QKS19"/>
      <c r="QKT19" s="20"/>
      <c r="QKU19"/>
      <c r="QKV19" s="20"/>
      <c r="QKW19"/>
      <c r="QKX19" s="20"/>
      <c r="QKY19"/>
      <c r="QKZ19" s="20"/>
      <c r="QLA19"/>
      <c r="QLB19" s="20"/>
      <c r="QLC19"/>
      <c r="QLD19" s="20"/>
      <c r="QLE19"/>
      <c r="QLF19" s="20"/>
      <c r="QLG19"/>
      <c r="QLH19" s="20"/>
      <c r="QLI19"/>
      <c r="QLJ19" s="20"/>
      <c r="QLK19"/>
      <c r="QLL19" s="20"/>
      <c r="QLM19"/>
      <c r="QLN19" s="20"/>
      <c r="QLO19"/>
      <c r="QLP19" s="20"/>
      <c r="QLQ19"/>
      <c r="QLR19" s="20"/>
      <c r="QLS19"/>
      <c r="QLT19" s="20"/>
      <c r="QLU19"/>
      <c r="QLV19" s="20"/>
      <c r="QLW19"/>
      <c r="QLX19" s="20"/>
      <c r="QLY19"/>
      <c r="QLZ19" s="20"/>
      <c r="QMA19"/>
      <c r="QMB19" s="20"/>
      <c r="QMC19"/>
      <c r="QMD19" s="20"/>
      <c r="QME19"/>
      <c r="QMF19" s="20"/>
      <c r="QMG19"/>
      <c r="QMH19" s="20"/>
      <c r="QMI19"/>
      <c r="QMJ19" s="20"/>
      <c r="QMK19"/>
      <c r="QML19" s="20"/>
      <c r="QMM19"/>
      <c r="QMN19" s="20"/>
      <c r="QMO19"/>
      <c r="QMP19" s="20"/>
      <c r="QMQ19"/>
      <c r="QMR19" s="20"/>
      <c r="QMS19"/>
      <c r="QMT19" s="20"/>
      <c r="QMU19"/>
      <c r="QMV19" s="20"/>
      <c r="QMW19"/>
      <c r="QMX19" s="20"/>
      <c r="QMY19"/>
      <c r="QMZ19" s="20"/>
      <c r="QNA19"/>
      <c r="QNB19" s="20"/>
      <c r="QNC19"/>
      <c r="QND19" s="20"/>
      <c r="QNE19"/>
      <c r="QNF19" s="20"/>
      <c r="QNG19"/>
      <c r="QNH19" s="20"/>
      <c r="QNI19"/>
      <c r="QNJ19" s="20"/>
      <c r="QNK19"/>
      <c r="QNL19" s="20"/>
      <c r="QNM19"/>
      <c r="QNN19" s="20"/>
      <c r="QNO19"/>
      <c r="QNP19" s="20"/>
      <c r="QNQ19"/>
      <c r="QNR19" s="20"/>
      <c r="QNS19"/>
      <c r="QNT19" s="20"/>
      <c r="QNU19"/>
      <c r="QNV19" s="20"/>
      <c r="QNW19"/>
      <c r="QNX19" s="20"/>
      <c r="QNY19"/>
      <c r="QNZ19" s="20"/>
      <c r="QOA19"/>
      <c r="QOB19" s="20"/>
      <c r="QOC19"/>
      <c r="QOD19" s="20"/>
      <c r="QOE19"/>
      <c r="QOF19" s="20"/>
      <c r="QOG19"/>
      <c r="QOH19" s="20"/>
      <c r="QOI19"/>
      <c r="QOJ19" s="20"/>
      <c r="QOK19"/>
      <c r="QOL19" s="20"/>
      <c r="QOM19"/>
      <c r="QON19" s="20"/>
      <c r="QOO19"/>
      <c r="QOP19" s="20"/>
      <c r="QOQ19"/>
      <c r="QOR19" s="20"/>
      <c r="QOS19"/>
      <c r="QOT19" s="20"/>
      <c r="QOU19"/>
      <c r="QOV19" s="20"/>
      <c r="QOW19"/>
      <c r="QOX19" s="20"/>
      <c r="QOY19"/>
      <c r="QOZ19" s="20"/>
      <c r="QPA19"/>
      <c r="QPB19" s="20"/>
      <c r="QPC19"/>
      <c r="QPD19" s="20"/>
      <c r="QPE19"/>
      <c r="QPF19" s="20"/>
      <c r="QPG19"/>
      <c r="QPH19" s="20"/>
      <c r="QPI19"/>
      <c r="QPJ19" s="20"/>
      <c r="QPK19"/>
      <c r="QPL19" s="20"/>
      <c r="QPM19"/>
      <c r="QPN19" s="20"/>
      <c r="QPO19"/>
      <c r="QPP19" s="20"/>
      <c r="QPQ19"/>
      <c r="QPR19" s="20"/>
      <c r="QPS19"/>
      <c r="QPT19" s="20"/>
      <c r="QPU19"/>
      <c r="QPV19" s="20"/>
      <c r="QPW19"/>
      <c r="QPX19" s="20"/>
      <c r="QPY19"/>
      <c r="QPZ19" s="20"/>
      <c r="QQA19"/>
      <c r="QQB19" s="20"/>
      <c r="QQC19"/>
      <c r="QQD19" s="20"/>
      <c r="QQE19"/>
      <c r="QQF19" s="20"/>
      <c r="QQG19"/>
      <c r="QQH19" s="20"/>
      <c r="QQI19"/>
      <c r="QQJ19" s="20"/>
      <c r="QQK19"/>
      <c r="QQL19" s="20"/>
      <c r="QQM19"/>
      <c r="QQN19" s="20"/>
      <c r="QQO19"/>
      <c r="QQP19" s="20"/>
      <c r="QQQ19"/>
      <c r="QQR19" s="20"/>
      <c r="QQS19"/>
      <c r="QQT19" s="20"/>
      <c r="QQU19"/>
      <c r="QQV19" s="20"/>
      <c r="QQW19"/>
      <c r="QQX19" s="20"/>
      <c r="QQY19"/>
      <c r="QQZ19" s="20"/>
      <c r="QRA19"/>
      <c r="QRB19" s="20"/>
      <c r="QRC19"/>
      <c r="QRD19" s="20"/>
      <c r="QRE19"/>
      <c r="QRF19" s="20"/>
      <c r="QRG19"/>
      <c r="QRH19" s="20"/>
      <c r="QRI19"/>
      <c r="QRJ19" s="20"/>
      <c r="QRK19"/>
      <c r="QRL19" s="20"/>
      <c r="QRM19"/>
      <c r="QRN19" s="20"/>
      <c r="QRO19"/>
      <c r="QRP19" s="20"/>
      <c r="QRQ19"/>
      <c r="QRR19" s="20"/>
      <c r="QRS19"/>
      <c r="QRT19" s="20"/>
      <c r="QRU19"/>
      <c r="QRV19" s="20"/>
      <c r="QRW19"/>
      <c r="QRX19" s="20"/>
      <c r="QRY19"/>
      <c r="QRZ19" s="20"/>
      <c r="QSA19"/>
      <c r="QSB19" s="20"/>
      <c r="QSC19"/>
      <c r="QSD19" s="20"/>
      <c r="QSE19"/>
      <c r="QSF19" s="20"/>
      <c r="QSG19"/>
      <c r="QSH19" s="20"/>
      <c r="QSI19"/>
      <c r="QSJ19" s="20"/>
      <c r="QSK19"/>
      <c r="QSL19" s="20"/>
      <c r="QSM19"/>
      <c r="QSN19" s="20"/>
      <c r="QSO19"/>
      <c r="QSP19" s="20"/>
      <c r="QSQ19"/>
      <c r="QSR19" s="20"/>
      <c r="QSS19"/>
      <c r="QST19" s="20"/>
      <c r="QSU19"/>
      <c r="QSV19" s="20"/>
      <c r="QSW19"/>
      <c r="QSX19" s="20"/>
      <c r="QSY19"/>
      <c r="QSZ19" s="20"/>
      <c r="QTA19"/>
      <c r="QTB19" s="20"/>
      <c r="QTC19"/>
      <c r="QTD19" s="20"/>
      <c r="QTE19"/>
      <c r="QTF19" s="20"/>
      <c r="QTG19"/>
      <c r="QTH19" s="20"/>
      <c r="QTI19"/>
      <c r="QTJ19" s="20"/>
      <c r="QTK19"/>
      <c r="QTL19" s="20"/>
      <c r="QTM19"/>
      <c r="QTN19" s="20"/>
      <c r="QTO19"/>
      <c r="QTP19" s="20"/>
      <c r="QTQ19"/>
      <c r="QTR19" s="20"/>
      <c r="QTS19"/>
      <c r="QTT19" s="20"/>
      <c r="QTU19"/>
      <c r="QTV19" s="20"/>
      <c r="QTW19"/>
      <c r="QTX19" s="20"/>
      <c r="QTY19"/>
      <c r="QTZ19" s="20"/>
      <c r="QUA19"/>
      <c r="QUB19" s="20"/>
      <c r="QUC19"/>
      <c r="QUD19" s="20"/>
      <c r="QUE19"/>
      <c r="QUF19" s="20"/>
      <c r="QUG19"/>
      <c r="QUH19" s="20"/>
      <c r="QUI19"/>
      <c r="QUJ19" s="20"/>
      <c r="QUK19"/>
      <c r="QUL19" s="20"/>
      <c r="QUM19"/>
      <c r="QUN19" s="20"/>
      <c r="QUO19"/>
      <c r="QUP19" s="20"/>
      <c r="QUQ19"/>
      <c r="QUR19" s="20"/>
      <c r="QUS19"/>
      <c r="QUT19" s="20"/>
      <c r="QUU19"/>
      <c r="QUV19" s="20"/>
      <c r="QUW19"/>
      <c r="QUX19" s="20"/>
      <c r="QUY19"/>
      <c r="QUZ19" s="20"/>
      <c r="QVA19"/>
      <c r="QVB19" s="20"/>
      <c r="QVC19"/>
      <c r="QVD19" s="20"/>
      <c r="QVE19"/>
      <c r="QVF19" s="20"/>
      <c r="QVG19"/>
      <c r="QVH19" s="20"/>
      <c r="QVI19"/>
      <c r="QVJ19" s="20"/>
      <c r="QVK19"/>
      <c r="QVL19" s="20"/>
      <c r="QVM19"/>
      <c r="QVN19" s="20"/>
      <c r="QVO19"/>
      <c r="QVP19" s="20"/>
      <c r="QVQ19"/>
      <c r="QVR19" s="20"/>
      <c r="QVS19"/>
      <c r="QVT19" s="20"/>
      <c r="QVU19"/>
      <c r="QVV19" s="20"/>
      <c r="QVW19"/>
      <c r="QVX19" s="20"/>
      <c r="QVY19"/>
      <c r="QVZ19" s="20"/>
      <c r="QWA19"/>
      <c r="QWB19" s="20"/>
      <c r="QWC19"/>
      <c r="QWD19" s="20"/>
      <c r="QWE19"/>
      <c r="QWF19" s="20"/>
      <c r="QWG19"/>
      <c r="QWH19" s="20"/>
      <c r="QWI19"/>
      <c r="QWJ19" s="20"/>
      <c r="QWK19"/>
      <c r="QWL19" s="20"/>
      <c r="QWM19"/>
      <c r="QWN19" s="20"/>
      <c r="QWO19"/>
      <c r="QWP19" s="20"/>
      <c r="QWQ19"/>
      <c r="QWR19" s="20"/>
      <c r="QWS19"/>
      <c r="QWT19" s="20"/>
      <c r="QWU19"/>
      <c r="QWV19" s="20"/>
      <c r="QWW19"/>
      <c r="QWX19" s="20"/>
      <c r="QWY19"/>
      <c r="QWZ19" s="20"/>
      <c r="QXA19"/>
      <c r="QXB19" s="20"/>
      <c r="QXC19"/>
      <c r="QXD19" s="20"/>
      <c r="QXE19"/>
      <c r="QXF19" s="20"/>
      <c r="QXG19"/>
      <c r="QXH19" s="20"/>
      <c r="QXI19"/>
      <c r="QXJ19" s="20"/>
      <c r="QXK19"/>
      <c r="QXL19" s="20"/>
      <c r="QXM19"/>
      <c r="QXN19" s="20"/>
      <c r="QXO19"/>
      <c r="QXP19" s="20"/>
      <c r="QXQ19"/>
      <c r="QXR19" s="20"/>
      <c r="QXS19"/>
      <c r="QXT19" s="20"/>
      <c r="QXU19"/>
      <c r="QXV19" s="20"/>
      <c r="QXW19"/>
      <c r="QXX19" s="20"/>
      <c r="QXY19"/>
      <c r="QXZ19" s="20"/>
      <c r="QYA19"/>
      <c r="QYB19" s="20"/>
      <c r="QYC19"/>
      <c r="QYD19" s="20"/>
      <c r="QYE19"/>
      <c r="QYF19" s="20"/>
      <c r="QYG19"/>
      <c r="QYH19" s="20"/>
      <c r="QYI19"/>
      <c r="QYJ19" s="20"/>
      <c r="QYK19"/>
      <c r="QYL19" s="20"/>
      <c r="QYM19"/>
      <c r="QYN19" s="20"/>
      <c r="QYO19"/>
      <c r="QYP19" s="20"/>
      <c r="QYQ19"/>
      <c r="QYR19" s="20"/>
      <c r="QYS19"/>
      <c r="QYT19" s="20"/>
      <c r="QYU19"/>
      <c r="QYV19" s="20"/>
      <c r="QYW19"/>
      <c r="QYX19" s="20"/>
      <c r="QYY19"/>
      <c r="QYZ19" s="20"/>
      <c r="QZA19"/>
      <c r="QZB19" s="20"/>
      <c r="QZC19"/>
      <c r="QZD19" s="20"/>
      <c r="QZE19"/>
      <c r="QZF19" s="20"/>
      <c r="QZG19"/>
      <c r="QZH19" s="20"/>
      <c r="QZI19"/>
      <c r="QZJ19" s="20"/>
      <c r="QZK19"/>
      <c r="QZL19" s="20"/>
      <c r="QZM19"/>
      <c r="QZN19" s="20"/>
      <c r="QZO19"/>
      <c r="QZP19" s="20"/>
      <c r="QZQ19"/>
      <c r="QZR19" s="20"/>
      <c r="QZS19"/>
      <c r="QZT19" s="20"/>
      <c r="QZU19"/>
      <c r="QZV19" s="20"/>
      <c r="QZW19"/>
      <c r="QZX19" s="20"/>
      <c r="QZY19"/>
      <c r="QZZ19" s="20"/>
      <c r="RAA19"/>
      <c r="RAB19" s="20"/>
      <c r="RAC19"/>
      <c r="RAD19" s="20"/>
      <c r="RAE19"/>
      <c r="RAF19" s="20"/>
      <c r="RAG19"/>
      <c r="RAH19" s="20"/>
      <c r="RAI19"/>
      <c r="RAJ19" s="20"/>
      <c r="RAK19"/>
      <c r="RAL19" s="20"/>
      <c r="RAM19"/>
      <c r="RAN19" s="20"/>
      <c r="RAO19"/>
      <c r="RAP19" s="20"/>
      <c r="RAQ19"/>
      <c r="RAR19" s="20"/>
      <c r="RAS19"/>
      <c r="RAT19" s="20"/>
      <c r="RAU19"/>
      <c r="RAV19" s="20"/>
      <c r="RAW19"/>
      <c r="RAX19" s="20"/>
      <c r="RAY19"/>
      <c r="RAZ19" s="20"/>
      <c r="RBA19"/>
      <c r="RBB19" s="20"/>
      <c r="RBC19"/>
      <c r="RBD19" s="20"/>
      <c r="RBE19"/>
      <c r="RBF19" s="20"/>
      <c r="RBG19"/>
      <c r="RBH19" s="20"/>
      <c r="RBI19"/>
      <c r="RBJ19" s="20"/>
      <c r="RBK19"/>
      <c r="RBL19" s="20"/>
      <c r="RBM19"/>
      <c r="RBN19" s="20"/>
      <c r="RBO19"/>
      <c r="RBP19" s="20"/>
      <c r="RBQ19"/>
      <c r="RBR19" s="20"/>
      <c r="RBS19"/>
      <c r="RBT19" s="20"/>
      <c r="RBU19"/>
      <c r="RBV19" s="20"/>
      <c r="RBW19"/>
      <c r="RBX19" s="20"/>
      <c r="RBY19"/>
      <c r="RBZ19" s="20"/>
      <c r="RCA19"/>
      <c r="RCB19" s="20"/>
      <c r="RCC19"/>
      <c r="RCD19" s="20"/>
      <c r="RCE19"/>
      <c r="RCF19" s="20"/>
      <c r="RCG19"/>
      <c r="RCH19" s="20"/>
      <c r="RCI19"/>
      <c r="RCJ19" s="20"/>
      <c r="RCK19"/>
      <c r="RCL19" s="20"/>
      <c r="RCM19"/>
      <c r="RCN19" s="20"/>
      <c r="RCO19"/>
      <c r="RCP19" s="20"/>
      <c r="RCQ19"/>
      <c r="RCR19" s="20"/>
      <c r="RCS19"/>
      <c r="RCT19" s="20"/>
      <c r="RCU19"/>
      <c r="RCV19" s="20"/>
      <c r="RCW19"/>
      <c r="RCX19" s="20"/>
      <c r="RCY19"/>
      <c r="RCZ19" s="20"/>
      <c r="RDA19"/>
      <c r="RDB19" s="20"/>
      <c r="RDC19"/>
      <c r="RDD19" s="20"/>
      <c r="RDE19"/>
      <c r="RDF19" s="20"/>
      <c r="RDG19"/>
      <c r="RDH19" s="20"/>
      <c r="RDI19"/>
      <c r="RDJ19" s="20"/>
      <c r="RDK19"/>
      <c r="RDL19" s="20"/>
      <c r="RDM19"/>
      <c r="RDN19" s="20"/>
      <c r="RDO19"/>
      <c r="RDP19" s="20"/>
      <c r="RDQ19"/>
      <c r="RDR19" s="20"/>
      <c r="RDS19"/>
      <c r="RDT19" s="20"/>
      <c r="RDU19"/>
      <c r="RDV19" s="20"/>
      <c r="RDW19"/>
      <c r="RDX19" s="20"/>
      <c r="RDY19"/>
      <c r="RDZ19" s="20"/>
      <c r="REA19"/>
      <c r="REB19" s="20"/>
      <c r="REC19"/>
      <c r="RED19" s="20"/>
      <c r="REE19"/>
      <c r="REF19" s="20"/>
      <c r="REG19"/>
      <c r="REH19" s="20"/>
      <c r="REI19"/>
      <c r="REJ19" s="20"/>
      <c r="REK19"/>
      <c r="REL19" s="20"/>
      <c r="REM19"/>
      <c r="REN19" s="20"/>
      <c r="REO19"/>
      <c r="REP19" s="20"/>
      <c r="REQ19"/>
      <c r="RER19" s="20"/>
      <c r="RES19"/>
      <c r="RET19" s="20"/>
      <c r="REU19"/>
      <c r="REV19" s="20"/>
      <c r="REW19"/>
      <c r="REX19" s="20"/>
      <c r="REY19"/>
      <c r="REZ19" s="20"/>
      <c r="RFA19"/>
      <c r="RFB19" s="20"/>
      <c r="RFC19"/>
      <c r="RFD19" s="20"/>
      <c r="RFE19"/>
      <c r="RFF19" s="20"/>
      <c r="RFG19"/>
      <c r="RFH19" s="20"/>
      <c r="RFI19"/>
      <c r="RFJ19" s="20"/>
      <c r="RFK19"/>
      <c r="RFL19" s="20"/>
      <c r="RFM19"/>
      <c r="RFN19" s="20"/>
      <c r="RFO19"/>
      <c r="RFP19" s="20"/>
      <c r="RFQ19"/>
      <c r="RFR19" s="20"/>
      <c r="RFS19"/>
      <c r="RFT19" s="20"/>
      <c r="RFU19"/>
      <c r="RFV19" s="20"/>
      <c r="RFW19"/>
      <c r="RFX19" s="20"/>
      <c r="RFY19"/>
      <c r="RFZ19" s="20"/>
      <c r="RGA19"/>
      <c r="RGB19" s="20"/>
      <c r="RGC19"/>
      <c r="RGD19" s="20"/>
      <c r="RGE19"/>
      <c r="RGF19" s="20"/>
      <c r="RGG19"/>
      <c r="RGH19" s="20"/>
      <c r="RGI19"/>
      <c r="RGJ19" s="20"/>
      <c r="RGK19"/>
      <c r="RGL19" s="20"/>
      <c r="RGM19"/>
      <c r="RGN19" s="20"/>
      <c r="RGO19"/>
      <c r="RGP19" s="20"/>
      <c r="RGQ19"/>
      <c r="RGR19" s="20"/>
      <c r="RGS19"/>
      <c r="RGT19" s="20"/>
      <c r="RGU19"/>
      <c r="RGV19" s="20"/>
      <c r="RGW19"/>
      <c r="RGX19" s="20"/>
      <c r="RGY19"/>
      <c r="RGZ19" s="20"/>
      <c r="RHA19"/>
      <c r="RHB19" s="20"/>
      <c r="RHC19"/>
      <c r="RHD19" s="20"/>
      <c r="RHE19"/>
      <c r="RHF19" s="20"/>
      <c r="RHG19"/>
      <c r="RHH19" s="20"/>
      <c r="RHI19"/>
      <c r="RHJ19" s="20"/>
      <c r="RHK19"/>
      <c r="RHL19" s="20"/>
      <c r="RHM19"/>
      <c r="RHN19" s="20"/>
      <c r="RHO19"/>
      <c r="RHP19" s="20"/>
      <c r="RHQ19"/>
      <c r="RHR19" s="20"/>
      <c r="RHS19"/>
      <c r="RHT19" s="20"/>
      <c r="RHU19"/>
      <c r="RHV19" s="20"/>
      <c r="RHW19"/>
      <c r="RHX19" s="20"/>
      <c r="RHY19"/>
      <c r="RHZ19" s="20"/>
      <c r="RIA19"/>
      <c r="RIB19" s="20"/>
      <c r="RIC19"/>
      <c r="RID19" s="20"/>
      <c r="RIE19"/>
      <c r="RIF19" s="20"/>
      <c r="RIG19"/>
      <c r="RIH19" s="20"/>
      <c r="RII19"/>
      <c r="RIJ19" s="20"/>
      <c r="RIK19"/>
      <c r="RIL19" s="20"/>
      <c r="RIM19"/>
      <c r="RIN19" s="20"/>
      <c r="RIO19"/>
      <c r="RIP19" s="20"/>
      <c r="RIQ19"/>
      <c r="RIR19" s="20"/>
      <c r="RIS19"/>
      <c r="RIT19" s="20"/>
      <c r="RIU19"/>
      <c r="RIV19" s="20"/>
      <c r="RIW19"/>
      <c r="RIX19" s="20"/>
      <c r="RIY19"/>
      <c r="RIZ19" s="20"/>
      <c r="RJA19"/>
      <c r="RJB19" s="20"/>
      <c r="RJC19"/>
      <c r="RJD19" s="20"/>
      <c r="RJE19"/>
      <c r="RJF19" s="20"/>
      <c r="RJG19"/>
      <c r="RJH19" s="20"/>
      <c r="RJI19"/>
      <c r="RJJ19" s="20"/>
      <c r="RJK19"/>
      <c r="RJL19" s="20"/>
      <c r="RJM19"/>
      <c r="RJN19" s="20"/>
      <c r="RJO19"/>
      <c r="RJP19" s="20"/>
      <c r="RJQ19"/>
      <c r="RJR19" s="20"/>
      <c r="RJS19"/>
      <c r="RJT19" s="20"/>
      <c r="RJU19"/>
      <c r="RJV19" s="20"/>
      <c r="RJW19"/>
      <c r="RJX19" s="20"/>
      <c r="RJY19"/>
      <c r="RJZ19" s="20"/>
      <c r="RKA19"/>
      <c r="RKB19" s="20"/>
      <c r="RKC19"/>
      <c r="RKD19" s="20"/>
      <c r="RKE19"/>
      <c r="RKF19" s="20"/>
      <c r="RKG19"/>
      <c r="RKH19" s="20"/>
      <c r="RKI19"/>
      <c r="RKJ19" s="20"/>
      <c r="RKK19"/>
      <c r="RKL19" s="20"/>
      <c r="RKM19"/>
      <c r="RKN19" s="20"/>
      <c r="RKO19"/>
      <c r="RKP19" s="20"/>
      <c r="RKQ19"/>
      <c r="RKR19" s="20"/>
      <c r="RKS19"/>
      <c r="RKT19" s="20"/>
      <c r="RKU19"/>
      <c r="RKV19" s="20"/>
      <c r="RKW19"/>
      <c r="RKX19" s="20"/>
      <c r="RKY19"/>
      <c r="RKZ19" s="20"/>
      <c r="RLA19"/>
      <c r="RLB19" s="20"/>
      <c r="RLC19"/>
      <c r="RLD19" s="20"/>
      <c r="RLE19"/>
      <c r="RLF19" s="20"/>
      <c r="RLG19"/>
      <c r="RLH19" s="20"/>
      <c r="RLI19"/>
      <c r="RLJ19" s="20"/>
      <c r="RLK19"/>
      <c r="RLL19" s="20"/>
      <c r="RLM19"/>
      <c r="RLN19" s="20"/>
      <c r="RLO19"/>
      <c r="RLP19" s="20"/>
      <c r="RLQ19"/>
      <c r="RLR19" s="20"/>
      <c r="RLS19"/>
      <c r="RLT19" s="20"/>
      <c r="RLU19"/>
      <c r="RLV19" s="20"/>
      <c r="RLW19"/>
      <c r="RLX19" s="20"/>
      <c r="RLY19"/>
      <c r="RLZ19" s="20"/>
      <c r="RMA19"/>
      <c r="RMB19" s="20"/>
      <c r="RMC19"/>
      <c r="RMD19" s="20"/>
      <c r="RME19"/>
      <c r="RMF19" s="20"/>
      <c r="RMG19"/>
      <c r="RMH19" s="20"/>
      <c r="RMI19"/>
      <c r="RMJ19" s="20"/>
      <c r="RMK19"/>
      <c r="RML19" s="20"/>
      <c r="RMM19"/>
      <c r="RMN19" s="20"/>
      <c r="RMO19"/>
      <c r="RMP19" s="20"/>
      <c r="RMQ19"/>
      <c r="RMR19" s="20"/>
      <c r="RMS19"/>
      <c r="RMT19" s="20"/>
      <c r="RMU19"/>
      <c r="RMV19" s="20"/>
      <c r="RMW19"/>
      <c r="RMX19" s="20"/>
      <c r="RMY19"/>
      <c r="RMZ19" s="20"/>
      <c r="RNA19"/>
      <c r="RNB19" s="20"/>
      <c r="RNC19"/>
      <c r="RND19" s="20"/>
      <c r="RNE19"/>
      <c r="RNF19" s="20"/>
      <c r="RNG19"/>
      <c r="RNH19" s="20"/>
      <c r="RNI19"/>
      <c r="RNJ19" s="20"/>
      <c r="RNK19"/>
      <c r="RNL19" s="20"/>
      <c r="RNM19"/>
      <c r="RNN19" s="20"/>
      <c r="RNO19"/>
      <c r="RNP19" s="20"/>
      <c r="RNQ19"/>
      <c r="RNR19" s="20"/>
      <c r="RNS19"/>
      <c r="RNT19" s="20"/>
      <c r="RNU19"/>
      <c r="RNV19" s="20"/>
      <c r="RNW19"/>
      <c r="RNX19" s="20"/>
      <c r="RNY19"/>
      <c r="RNZ19" s="20"/>
      <c r="ROA19"/>
      <c r="ROB19" s="20"/>
      <c r="ROC19"/>
      <c r="ROD19" s="20"/>
      <c r="ROE19"/>
      <c r="ROF19" s="20"/>
      <c r="ROG19"/>
      <c r="ROH19" s="20"/>
      <c r="ROI19"/>
      <c r="ROJ19" s="20"/>
      <c r="ROK19"/>
      <c r="ROL19" s="20"/>
      <c r="ROM19"/>
      <c r="RON19" s="20"/>
      <c r="ROO19"/>
      <c r="ROP19" s="20"/>
      <c r="ROQ19"/>
      <c r="ROR19" s="20"/>
      <c r="ROS19"/>
      <c r="ROT19" s="20"/>
      <c r="ROU19"/>
      <c r="ROV19" s="20"/>
      <c r="ROW19"/>
      <c r="ROX19" s="20"/>
      <c r="ROY19"/>
      <c r="ROZ19" s="20"/>
      <c r="RPA19"/>
      <c r="RPB19" s="20"/>
      <c r="RPC19"/>
      <c r="RPD19" s="20"/>
      <c r="RPE19"/>
      <c r="RPF19" s="20"/>
      <c r="RPG19"/>
      <c r="RPH19" s="20"/>
      <c r="RPI19"/>
      <c r="RPJ19" s="20"/>
      <c r="RPK19"/>
      <c r="RPL19" s="20"/>
      <c r="RPM19"/>
      <c r="RPN19" s="20"/>
      <c r="RPO19"/>
      <c r="RPP19" s="20"/>
      <c r="RPQ19"/>
      <c r="RPR19" s="20"/>
      <c r="RPS19"/>
      <c r="RPT19" s="20"/>
      <c r="RPU19"/>
      <c r="RPV19" s="20"/>
      <c r="RPW19"/>
      <c r="RPX19" s="20"/>
      <c r="RPY19"/>
      <c r="RPZ19" s="20"/>
      <c r="RQA19"/>
      <c r="RQB19" s="20"/>
      <c r="RQC19"/>
      <c r="RQD19" s="20"/>
      <c r="RQE19"/>
      <c r="RQF19" s="20"/>
      <c r="RQG19"/>
      <c r="RQH19" s="20"/>
      <c r="RQI19"/>
      <c r="RQJ19" s="20"/>
      <c r="RQK19"/>
      <c r="RQL19" s="20"/>
      <c r="RQM19"/>
      <c r="RQN19" s="20"/>
      <c r="RQO19"/>
      <c r="RQP19" s="20"/>
      <c r="RQQ19"/>
      <c r="RQR19" s="20"/>
      <c r="RQS19"/>
      <c r="RQT19" s="20"/>
      <c r="RQU19"/>
      <c r="RQV19" s="20"/>
      <c r="RQW19"/>
      <c r="RQX19" s="20"/>
      <c r="RQY19"/>
      <c r="RQZ19" s="20"/>
      <c r="RRA19"/>
      <c r="RRB19" s="20"/>
      <c r="RRC19"/>
      <c r="RRD19" s="20"/>
      <c r="RRE19"/>
      <c r="RRF19" s="20"/>
      <c r="RRG19"/>
      <c r="RRH19" s="20"/>
      <c r="RRI19"/>
      <c r="RRJ19" s="20"/>
      <c r="RRK19"/>
      <c r="RRL19" s="20"/>
      <c r="RRM19"/>
      <c r="RRN19" s="20"/>
      <c r="RRO19"/>
      <c r="RRP19" s="20"/>
      <c r="RRQ19"/>
      <c r="RRR19" s="20"/>
      <c r="RRS19"/>
      <c r="RRT19" s="20"/>
      <c r="RRU19"/>
      <c r="RRV19" s="20"/>
      <c r="RRW19"/>
      <c r="RRX19" s="20"/>
      <c r="RRY19"/>
      <c r="RRZ19" s="20"/>
      <c r="RSA19"/>
      <c r="RSB19" s="20"/>
      <c r="RSC19"/>
      <c r="RSD19" s="20"/>
      <c r="RSE19"/>
      <c r="RSF19" s="20"/>
      <c r="RSG19"/>
      <c r="RSH19" s="20"/>
      <c r="RSI19"/>
      <c r="RSJ19" s="20"/>
      <c r="RSK19"/>
      <c r="RSL19" s="20"/>
      <c r="RSM19"/>
      <c r="RSN19" s="20"/>
      <c r="RSO19"/>
      <c r="RSP19" s="20"/>
      <c r="RSQ19"/>
      <c r="RSR19" s="20"/>
      <c r="RSS19"/>
      <c r="RST19" s="20"/>
      <c r="RSU19"/>
      <c r="RSV19" s="20"/>
      <c r="RSW19"/>
      <c r="RSX19" s="20"/>
      <c r="RSY19"/>
      <c r="RSZ19" s="20"/>
      <c r="RTA19"/>
      <c r="RTB19" s="20"/>
      <c r="RTC19"/>
      <c r="RTD19" s="20"/>
      <c r="RTE19"/>
      <c r="RTF19" s="20"/>
      <c r="RTG19"/>
      <c r="RTH19" s="20"/>
      <c r="RTI19"/>
      <c r="RTJ19" s="20"/>
      <c r="RTK19"/>
      <c r="RTL19" s="20"/>
      <c r="RTM19"/>
      <c r="RTN19" s="20"/>
      <c r="RTO19"/>
      <c r="RTP19" s="20"/>
      <c r="RTQ19"/>
      <c r="RTR19" s="20"/>
      <c r="RTS19"/>
      <c r="RTT19" s="20"/>
      <c r="RTU19"/>
      <c r="RTV19" s="20"/>
      <c r="RTW19"/>
      <c r="RTX19" s="20"/>
      <c r="RTY19"/>
      <c r="RTZ19" s="20"/>
      <c r="RUA19"/>
      <c r="RUB19" s="20"/>
      <c r="RUC19"/>
      <c r="RUD19" s="20"/>
      <c r="RUE19"/>
      <c r="RUF19" s="20"/>
      <c r="RUG19"/>
      <c r="RUH19" s="20"/>
      <c r="RUI19"/>
      <c r="RUJ19" s="20"/>
      <c r="RUK19"/>
      <c r="RUL19" s="20"/>
      <c r="RUM19"/>
      <c r="RUN19" s="20"/>
      <c r="RUO19"/>
      <c r="RUP19" s="20"/>
      <c r="RUQ19"/>
      <c r="RUR19" s="20"/>
      <c r="RUS19"/>
      <c r="RUT19" s="20"/>
      <c r="RUU19"/>
      <c r="RUV19" s="20"/>
      <c r="RUW19"/>
      <c r="RUX19" s="20"/>
      <c r="RUY19"/>
      <c r="RUZ19" s="20"/>
      <c r="RVA19"/>
      <c r="RVB19" s="20"/>
      <c r="RVC19"/>
      <c r="RVD19" s="20"/>
      <c r="RVE19"/>
      <c r="RVF19" s="20"/>
      <c r="RVG19"/>
      <c r="RVH19" s="20"/>
      <c r="RVI19"/>
      <c r="RVJ19" s="20"/>
      <c r="RVK19"/>
      <c r="RVL19" s="20"/>
      <c r="RVM19"/>
      <c r="RVN19" s="20"/>
      <c r="RVO19"/>
      <c r="RVP19" s="20"/>
      <c r="RVQ19"/>
      <c r="RVR19" s="20"/>
      <c r="RVS19"/>
      <c r="RVT19" s="20"/>
      <c r="RVU19"/>
      <c r="RVV19" s="20"/>
      <c r="RVW19"/>
      <c r="RVX19" s="20"/>
      <c r="RVY19"/>
      <c r="RVZ19" s="20"/>
      <c r="RWA19"/>
      <c r="RWB19" s="20"/>
      <c r="RWC19"/>
      <c r="RWD19" s="20"/>
      <c r="RWE19"/>
      <c r="RWF19" s="20"/>
      <c r="RWG19"/>
      <c r="RWH19" s="20"/>
      <c r="RWI19"/>
      <c r="RWJ19" s="20"/>
      <c r="RWK19"/>
      <c r="RWL19" s="20"/>
      <c r="RWM19"/>
      <c r="RWN19" s="20"/>
      <c r="RWO19"/>
      <c r="RWP19" s="20"/>
      <c r="RWQ19"/>
      <c r="RWR19" s="20"/>
      <c r="RWS19"/>
      <c r="RWT19" s="20"/>
      <c r="RWU19"/>
      <c r="RWV19" s="20"/>
      <c r="RWW19"/>
      <c r="RWX19" s="20"/>
      <c r="RWY19"/>
      <c r="RWZ19" s="20"/>
      <c r="RXA19"/>
      <c r="RXB19" s="20"/>
      <c r="RXC19"/>
      <c r="RXD19" s="20"/>
      <c r="RXE19"/>
      <c r="RXF19" s="20"/>
      <c r="RXG19"/>
      <c r="RXH19" s="20"/>
      <c r="RXI19"/>
      <c r="RXJ19" s="20"/>
      <c r="RXK19"/>
      <c r="RXL19" s="20"/>
      <c r="RXM19"/>
      <c r="RXN19" s="20"/>
      <c r="RXO19"/>
      <c r="RXP19" s="20"/>
      <c r="RXQ19"/>
      <c r="RXR19" s="20"/>
      <c r="RXS19"/>
      <c r="RXT19" s="20"/>
      <c r="RXU19"/>
      <c r="RXV19" s="20"/>
      <c r="RXW19"/>
      <c r="RXX19" s="20"/>
      <c r="RXY19"/>
      <c r="RXZ19" s="20"/>
      <c r="RYA19"/>
      <c r="RYB19" s="20"/>
      <c r="RYC19"/>
      <c r="RYD19" s="20"/>
      <c r="RYE19"/>
      <c r="RYF19" s="20"/>
      <c r="RYG19"/>
      <c r="RYH19" s="20"/>
      <c r="RYI19"/>
      <c r="RYJ19" s="20"/>
      <c r="RYK19"/>
      <c r="RYL19" s="20"/>
      <c r="RYM19"/>
      <c r="RYN19" s="20"/>
      <c r="RYO19"/>
      <c r="RYP19" s="20"/>
      <c r="RYQ19"/>
      <c r="RYR19" s="20"/>
      <c r="RYS19"/>
      <c r="RYT19" s="20"/>
      <c r="RYU19"/>
      <c r="RYV19" s="20"/>
      <c r="RYW19"/>
      <c r="RYX19" s="20"/>
      <c r="RYY19"/>
      <c r="RYZ19" s="20"/>
      <c r="RZA19"/>
      <c r="RZB19" s="20"/>
      <c r="RZC19"/>
      <c r="RZD19" s="20"/>
      <c r="RZE19"/>
      <c r="RZF19" s="20"/>
      <c r="RZG19"/>
      <c r="RZH19" s="20"/>
      <c r="RZI19"/>
      <c r="RZJ19" s="20"/>
      <c r="RZK19"/>
      <c r="RZL19" s="20"/>
      <c r="RZM19"/>
      <c r="RZN19" s="20"/>
      <c r="RZO19"/>
      <c r="RZP19" s="20"/>
      <c r="RZQ19"/>
      <c r="RZR19" s="20"/>
      <c r="RZS19"/>
      <c r="RZT19" s="20"/>
      <c r="RZU19"/>
      <c r="RZV19" s="20"/>
      <c r="RZW19"/>
      <c r="RZX19" s="20"/>
      <c r="RZY19"/>
      <c r="RZZ19" s="20"/>
      <c r="SAA19"/>
      <c r="SAB19" s="20"/>
      <c r="SAC19"/>
      <c r="SAD19" s="20"/>
      <c r="SAE19"/>
      <c r="SAF19" s="20"/>
      <c r="SAG19"/>
      <c r="SAH19" s="20"/>
      <c r="SAI19"/>
      <c r="SAJ19" s="20"/>
      <c r="SAK19"/>
      <c r="SAL19" s="20"/>
      <c r="SAM19"/>
      <c r="SAN19" s="20"/>
      <c r="SAO19"/>
      <c r="SAP19" s="20"/>
      <c r="SAQ19"/>
      <c r="SAR19" s="20"/>
      <c r="SAS19"/>
      <c r="SAT19" s="20"/>
      <c r="SAU19"/>
      <c r="SAV19" s="20"/>
      <c r="SAW19"/>
      <c r="SAX19" s="20"/>
      <c r="SAY19"/>
      <c r="SAZ19" s="20"/>
      <c r="SBA19"/>
      <c r="SBB19" s="20"/>
      <c r="SBC19"/>
      <c r="SBD19" s="20"/>
      <c r="SBE19"/>
      <c r="SBF19" s="20"/>
      <c r="SBG19"/>
      <c r="SBH19" s="20"/>
      <c r="SBI19"/>
      <c r="SBJ19" s="20"/>
      <c r="SBK19"/>
      <c r="SBL19" s="20"/>
      <c r="SBM19"/>
      <c r="SBN19" s="20"/>
      <c r="SBO19"/>
      <c r="SBP19" s="20"/>
      <c r="SBQ19"/>
      <c r="SBR19" s="20"/>
      <c r="SBS19"/>
      <c r="SBT19" s="20"/>
      <c r="SBU19"/>
      <c r="SBV19" s="20"/>
      <c r="SBW19"/>
      <c r="SBX19" s="20"/>
      <c r="SBY19"/>
      <c r="SBZ19" s="20"/>
      <c r="SCA19"/>
      <c r="SCB19" s="20"/>
      <c r="SCC19"/>
      <c r="SCD19" s="20"/>
      <c r="SCE19"/>
      <c r="SCF19" s="20"/>
      <c r="SCG19"/>
      <c r="SCH19" s="20"/>
      <c r="SCI19"/>
      <c r="SCJ19" s="20"/>
      <c r="SCK19"/>
      <c r="SCL19" s="20"/>
      <c r="SCM19"/>
      <c r="SCN19" s="20"/>
      <c r="SCO19"/>
      <c r="SCP19" s="20"/>
      <c r="SCQ19"/>
      <c r="SCR19" s="20"/>
      <c r="SCS19"/>
      <c r="SCT19" s="20"/>
      <c r="SCU19"/>
      <c r="SCV19" s="20"/>
      <c r="SCW19"/>
      <c r="SCX19" s="20"/>
      <c r="SCY19"/>
      <c r="SCZ19" s="20"/>
      <c r="SDA19"/>
      <c r="SDB19" s="20"/>
      <c r="SDC19"/>
      <c r="SDD19" s="20"/>
      <c r="SDE19"/>
      <c r="SDF19" s="20"/>
      <c r="SDG19"/>
      <c r="SDH19" s="20"/>
      <c r="SDI19"/>
      <c r="SDJ19" s="20"/>
      <c r="SDK19"/>
      <c r="SDL19" s="20"/>
      <c r="SDM19"/>
      <c r="SDN19" s="20"/>
      <c r="SDO19"/>
      <c r="SDP19" s="20"/>
      <c r="SDQ19"/>
      <c r="SDR19" s="20"/>
      <c r="SDS19"/>
      <c r="SDT19" s="20"/>
      <c r="SDU19"/>
      <c r="SDV19" s="20"/>
      <c r="SDW19"/>
      <c r="SDX19" s="20"/>
      <c r="SDY19"/>
      <c r="SDZ19" s="20"/>
      <c r="SEA19"/>
      <c r="SEB19" s="20"/>
      <c r="SEC19"/>
      <c r="SED19" s="20"/>
      <c r="SEE19"/>
      <c r="SEF19" s="20"/>
      <c r="SEG19"/>
      <c r="SEH19" s="20"/>
      <c r="SEI19"/>
      <c r="SEJ19" s="20"/>
      <c r="SEK19"/>
      <c r="SEL19" s="20"/>
      <c r="SEM19"/>
      <c r="SEN19" s="20"/>
      <c r="SEO19"/>
      <c r="SEP19" s="20"/>
      <c r="SEQ19"/>
      <c r="SER19" s="20"/>
      <c r="SES19"/>
      <c r="SET19" s="20"/>
      <c r="SEU19"/>
      <c r="SEV19" s="20"/>
      <c r="SEW19"/>
      <c r="SEX19" s="20"/>
      <c r="SEY19"/>
      <c r="SEZ19" s="20"/>
      <c r="SFA19"/>
      <c r="SFB19" s="20"/>
      <c r="SFC19"/>
      <c r="SFD19" s="20"/>
      <c r="SFE19"/>
      <c r="SFF19" s="20"/>
      <c r="SFG19"/>
      <c r="SFH19" s="20"/>
      <c r="SFI19"/>
      <c r="SFJ19" s="20"/>
      <c r="SFK19"/>
      <c r="SFL19" s="20"/>
      <c r="SFM19"/>
      <c r="SFN19" s="20"/>
      <c r="SFO19"/>
      <c r="SFP19" s="20"/>
      <c r="SFQ19"/>
      <c r="SFR19" s="20"/>
      <c r="SFS19"/>
      <c r="SFT19" s="20"/>
      <c r="SFU19"/>
      <c r="SFV19" s="20"/>
      <c r="SFW19"/>
      <c r="SFX19" s="20"/>
      <c r="SFY19"/>
      <c r="SFZ19" s="20"/>
      <c r="SGA19"/>
      <c r="SGB19" s="20"/>
      <c r="SGC19"/>
      <c r="SGD19" s="20"/>
      <c r="SGE19"/>
      <c r="SGF19" s="20"/>
      <c r="SGG19"/>
      <c r="SGH19" s="20"/>
      <c r="SGI19"/>
      <c r="SGJ19" s="20"/>
      <c r="SGK19"/>
      <c r="SGL19" s="20"/>
      <c r="SGM19"/>
      <c r="SGN19" s="20"/>
      <c r="SGO19"/>
      <c r="SGP19" s="20"/>
      <c r="SGQ19"/>
      <c r="SGR19" s="20"/>
      <c r="SGS19"/>
      <c r="SGT19" s="20"/>
      <c r="SGU19"/>
      <c r="SGV19" s="20"/>
      <c r="SGW19"/>
      <c r="SGX19" s="20"/>
      <c r="SGY19"/>
      <c r="SGZ19" s="20"/>
      <c r="SHA19"/>
      <c r="SHB19" s="20"/>
      <c r="SHC19"/>
      <c r="SHD19" s="20"/>
      <c r="SHE19"/>
      <c r="SHF19" s="20"/>
      <c r="SHG19"/>
      <c r="SHH19" s="20"/>
      <c r="SHI19"/>
      <c r="SHJ19" s="20"/>
      <c r="SHK19"/>
      <c r="SHL19" s="20"/>
      <c r="SHM19"/>
      <c r="SHN19" s="20"/>
      <c r="SHO19"/>
      <c r="SHP19" s="20"/>
      <c r="SHQ19"/>
      <c r="SHR19" s="20"/>
      <c r="SHS19"/>
      <c r="SHT19" s="20"/>
      <c r="SHU19"/>
      <c r="SHV19" s="20"/>
      <c r="SHW19"/>
      <c r="SHX19" s="20"/>
      <c r="SHY19"/>
      <c r="SHZ19" s="20"/>
      <c r="SIA19"/>
      <c r="SIB19" s="20"/>
      <c r="SIC19"/>
      <c r="SID19" s="20"/>
      <c r="SIE19"/>
      <c r="SIF19" s="20"/>
      <c r="SIG19"/>
      <c r="SIH19" s="20"/>
      <c r="SII19"/>
      <c r="SIJ19" s="20"/>
      <c r="SIK19"/>
      <c r="SIL19" s="20"/>
      <c r="SIM19"/>
      <c r="SIN19" s="20"/>
      <c r="SIO19"/>
      <c r="SIP19" s="20"/>
      <c r="SIQ19"/>
      <c r="SIR19" s="20"/>
      <c r="SIS19"/>
      <c r="SIT19" s="20"/>
      <c r="SIU19"/>
      <c r="SIV19" s="20"/>
      <c r="SIW19"/>
      <c r="SIX19" s="20"/>
      <c r="SIY19"/>
      <c r="SIZ19" s="20"/>
      <c r="SJA19"/>
      <c r="SJB19" s="20"/>
      <c r="SJC19"/>
      <c r="SJD19" s="20"/>
      <c r="SJE19"/>
      <c r="SJF19" s="20"/>
      <c r="SJG19"/>
      <c r="SJH19" s="20"/>
      <c r="SJI19"/>
      <c r="SJJ19" s="20"/>
      <c r="SJK19"/>
      <c r="SJL19" s="20"/>
      <c r="SJM19"/>
      <c r="SJN19" s="20"/>
      <c r="SJO19"/>
      <c r="SJP19" s="20"/>
      <c r="SJQ19"/>
      <c r="SJR19" s="20"/>
      <c r="SJS19"/>
      <c r="SJT19" s="20"/>
      <c r="SJU19"/>
      <c r="SJV19" s="20"/>
      <c r="SJW19"/>
      <c r="SJX19" s="20"/>
      <c r="SJY19"/>
      <c r="SJZ19" s="20"/>
      <c r="SKA19"/>
      <c r="SKB19" s="20"/>
      <c r="SKC19"/>
      <c r="SKD19" s="20"/>
      <c r="SKE19"/>
      <c r="SKF19" s="20"/>
      <c r="SKG19"/>
      <c r="SKH19" s="20"/>
      <c r="SKI19"/>
      <c r="SKJ19" s="20"/>
      <c r="SKK19"/>
      <c r="SKL19" s="20"/>
      <c r="SKM19"/>
      <c r="SKN19" s="20"/>
      <c r="SKO19"/>
      <c r="SKP19" s="20"/>
      <c r="SKQ19"/>
      <c r="SKR19" s="20"/>
      <c r="SKS19"/>
      <c r="SKT19" s="20"/>
      <c r="SKU19"/>
      <c r="SKV19" s="20"/>
      <c r="SKW19"/>
      <c r="SKX19" s="20"/>
      <c r="SKY19"/>
      <c r="SKZ19" s="20"/>
      <c r="SLA19"/>
      <c r="SLB19" s="20"/>
      <c r="SLC19"/>
      <c r="SLD19" s="20"/>
      <c r="SLE19"/>
      <c r="SLF19" s="20"/>
      <c r="SLG19"/>
      <c r="SLH19" s="20"/>
      <c r="SLI19"/>
      <c r="SLJ19" s="20"/>
      <c r="SLK19"/>
      <c r="SLL19" s="20"/>
      <c r="SLM19"/>
      <c r="SLN19" s="20"/>
      <c r="SLO19"/>
      <c r="SLP19" s="20"/>
      <c r="SLQ19"/>
      <c r="SLR19" s="20"/>
      <c r="SLS19"/>
      <c r="SLT19" s="20"/>
      <c r="SLU19"/>
      <c r="SLV19" s="20"/>
      <c r="SLW19"/>
      <c r="SLX19" s="20"/>
      <c r="SLY19"/>
      <c r="SLZ19" s="20"/>
      <c r="SMA19"/>
      <c r="SMB19" s="20"/>
      <c r="SMC19"/>
      <c r="SMD19" s="20"/>
      <c r="SME19"/>
      <c r="SMF19" s="20"/>
      <c r="SMG19"/>
      <c r="SMH19" s="20"/>
      <c r="SMI19"/>
      <c r="SMJ19" s="20"/>
      <c r="SMK19"/>
      <c r="SML19" s="20"/>
      <c r="SMM19"/>
      <c r="SMN19" s="20"/>
      <c r="SMO19"/>
      <c r="SMP19" s="20"/>
      <c r="SMQ19"/>
      <c r="SMR19" s="20"/>
      <c r="SMS19"/>
      <c r="SMT19" s="20"/>
      <c r="SMU19"/>
      <c r="SMV19" s="20"/>
      <c r="SMW19"/>
      <c r="SMX19" s="20"/>
      <c r="SMY19"/>
      <c r="SMZ19" s="20"/>
      <c r="SNA19"/>
      <c r="SNB19" s="20"/>
      <c r="SNC19"/>
      <c r="SND19" s="20"/>
      <c r="SNE19"/>
      <c r="SNF19" s="20"/>
      <c r="SNG19"/>
      <c r="SNH19" s="20"/>
      <c r="SNI19"/>
      <c r="SNJ19" s="20"/>
      <c r="SNK19"/>
      <c r="SNL19" s="20"/>
      <c r="SNM19"/>
      <c r="SNN19" s="20"/>
      <c r="SNO19"/>
      <c r="SNP19" s="20"/>
      <c r="SNQ19"/>
      <c r="SNR19" s="20"/>
      <c r="SNS19"/>
      <c r="SNT19" s="20"/>
      <c r="SNU19"/>
      <c r="SNV19" s="20"/>
      <c r="SNW19"/>
      <c r="SNX19" s="20"/>
      <c r="SNY19"/>
      <c r="SNZ19" s="20"/>
      <c r="SOA19"/>
      <c r="SOB19" s="20"/>
      <c r="SOC19"/>
      <c r="SOD19" s="20"/>
      <c r="SOE19"/>
      <c r="SOF19" s="20"/>
      <c r="SOG19"/>
      <c r="SOH19" s="20"/>
      <c r="SOI19"/>
      <c r="SOJ19" s="20"/>
      <c r="SOK19"/>
      <c r="SOL19" s="20"/>
      <c r="SOM19"/>
      <c r="SON19" s="20"/>
      <c r="SOO19"/>
      <c r="SOP19" s="20"/>
      <c r="SOQ19"/>
      <c r="SOR19" s="20"/>
      <c r="SOS19"/>
      <c r="SOT19" s="20"/>
      <c r="SOU19"/>
      <c r="SOV19" s="20"/>
      <c r="SOW19"/>
      <c r="SOX19" s="20"/>
      <c r="SOY19"/>
      <c r="SOZ19" s="20"/>
      <c r="SPA19"/>
      <c r="SPB19" s="20"/>
      <c r="SPC19"/>
      <c r="SPD19" s="20"/>
      <c r="SPE19"/>
      <c r="SPF19" s="20"/>
      <c r="SPG19"/>
      <c r="SPH19" s="20"/>
      <c r="SPI19"/>
      <c r="SPJ19" s="20"/>
      <c r="SPK19"/>
      <c r="SPL19" s="20"/>
      <c r="SPM19"/>
      <c r="SPN19" s="20"/>
      <c r="SPO19"/>
      <c r="SPP19" s="20"/>
      <c r="SPQ19"/>
      <c r="SPR19" s="20"/>
      <c r="SPS19"/>
      <c r="SPT19" s="20"/>
      <c r="SPU19"/>
      <c r="SPV19" s="20"/>
      <c r="SPW19"/>
      <c r="SPX19" s="20"/>
      <c r="SPY19"/>
      <c r="SPZ19" s="20"/>
      <c r="SQA19"/>
      <c r="SQB19" s="20"/>
      <c r="SQC19"/>
      <c r="SQD19" s="20"/>
      <c r="SQE19"/>
      <c r="SQF19" s="20"/>
      <c r="SQG19"/>
      <c r="SQH19" s="20"/>
      <c r="SQI19"/>
      <c r="SQJ19" s="20"/>
      <c r="SQK19"/>
      <c r="SQL19" s="20"/>
      <c r="SQM19"/>
      <c r="SQN19" s="20"/>
      <c r="SQO19"/>
      <c r="SQP19" s="20"/>
      <c r="SQQ19"/>
      <c r="SQR19" s="20"/>
      <c r="SQS19"/>
      <c r="SQT19" s="20"/>
      <c r="SQU19"/>
      <c r="SQV19" s="20"/>
      <c r="SQW19"/>
      <c r="SQX19" s="20"/>
      <c r="SQY19"/>
      <c r="SQZ19" s="20"/>
      <c r="SRA19"/>
      <c r="SRB19" s="20"/>
      <c r="SRC19"/>
      <c r="SRD19" s="20"/>
      <c r="SRE19"/>
      <c r="SRF19" s="20"/>
      <c r="SRG19"/>
      <c r="SRH19" s="20"/>
      <c r="SRI19"/>
      <c r="SRJ19" s="20"/>
      <c r="SRK19"/>
      <c r="SRL19" s="20"/>
      <c r="SRM19"/>
      <c r="SRN19" s="20"/>
      <c r="SRO19"/>
      <c r="SRP19" s="20"/>
      <c r="SRQ19"/>
      <c r="SRR19" s="20"/>
      <c r="SRS19"/>
      <c r="SRT19" s="20"/>
      <c r="SRU19"/>
      <c r="SRV19" s="20"/>
      <c r="SRW19"/>
      <c r="SRX19" s="20"/>
      <c r="SRY19"/>
      <c r="SRZ19" s="20"/>
      <c r="SSA19"/>
      <c r="SSB19" s="20"/>
      <c r="SSC19"/>
      <c r="SSD19" s="20"/>
      <c r="SSE19"/>
      <c r="SSF19" s="20"/>
      <c r="SSG19"/>
      <c r="SSH19" s="20"/>
      <c r="SSI19"/>
      <c r="SSJ19" s="20"/>
      <c r="SSK19"/>
      <c r="SSL19" s="20"/>
      <c r="SSM19"/>
      <c r="SSN19" s="20"/>
      <c r="SSO19"/>
      <c r="SSP19" s="20"/>
      <c r="SSQ19"/>
      <c r="SSR19" s="20"/>
      <c r="SSS19"/>
      <c r="SST19" s="20"/>
      <c r="SSU19"/>
      <c r="SSV19" s="20"/>
      <c r="SSW19"/>
      <c r="SSX19" s="20"/>
      <c r="SSY19"/>
      <c r="SSZ19" s="20"/>
      <c r="STA19"/>
      <c r="STB19" s="20"/>
      <c r="STC19"/>
      <c r="STD19" s="20"/>
      <c r="STE19"/>
      <c r="STF19" s="20"/>
      <c r="STG19"/>
      <c r="STH19" s="20"/>
      <c r="STI19"/>
      <c r="STJ19" s="20"/>
      <c r="STK19"/>
      <c r="STL19" s="20"/>
      <c r="STM19"/>
      <c r="STN19" s="20"/>
      <c r="STO19"/>
      <c r="STP19" s="20"/>
      <c r="STQ19"/>
      <c r="STR19" s="20"/>
      <c r="STS19"/>
      <c r="STT19" s="20"/>
      <c r="STU19"/>
      <c r="STV19" s="20"/>
      <c r="STW19"/>
      <c r="STX19" s="20"/>
      <c r="STY19"/>
      <c r="STZ19" s="20"/>
      <c r="SUA19"/>
      <c r="SUB19" s="20"/>
      <c r="SUC19"/>
      <c r="SUD19" s="20"/>
      <c r="SUE19"/>
      <c r="SUF19" s="20"/>
      <c r="SUG19"/>
      <c r="SUH19" s="20"/>
      <c r="SUI19"/>
      <c r="SUJ19" s="20"/>
      <c r="SUK19"/>
      <c r="SUL19" s="20"/>
      <c r="SUM19"/>
      <c r="SUN19" s="20"/>
      <c r="SUO19"/>
      <c r="SUP19" s="20"/>
      <c r="SUQ19"/>
      <c r="SUR19" s="20"/>
      <c r="SUS19"/>
      <c r="SUT19" s="20"/>
      <c r="SUU19"/>
      <c r="SUV19" s="20"/>
      <c r="SUW19"/>
      <c r="SUX19" s="20"/>
      <c r="SUY19"/>
      <c r="SUZ19" s="20"/>
      <c r="SVA19"/>
      <c r="SVB19" s="20"/>
      <c r="SVC19"/>
      <c r="SVD19" s="20"/>
      <c r="SVE19"/>
      <c r="SVF19" s="20"/>
      <c r="SVG19"/>
      <c r="SVH19" s="20"/>
      <c r="SVI19"/>
      <c r="SVJ19" s="20"/>
      <c r="SVK19"/>
      <c r="SVL19" s="20"/>
      <c r="SVM19"/>
      <c r="SVN19" s="20"/>
      <c r="SVO19"/>
      <c r="SVP19" s="20"/>
      <c r="SVQ19"/>
      <c r="SVR19" s="20"/>
      <c r="SVS19"/>
      <c r="SVT19" s="20"/>
      <c r="SVU19"/>
      <c r="SVV19" s="20"/>
      <c r="SVW19"/>
      <c r="SVX19" s="20"/>
      <c r="SVY19"/>
      <c r="SVZ19" s="20"/>
      <c r="SWA19"/>
      <c r="SWB19" s="20"/>
      <c r="SWC19"/>
      <c r="SWD19" s="20"/>
      <c r="SWE19"/>
      <c r="SWF19" s="20"/>
      <c r="SWG19"/>
      <c r="SWH19" s="20"/>
      <c r="SWI19"/>
      <c r="SWJ19" s="20"/>
      <c r="SWK19"/>
      <c r="SWL19" s="20"/>
      <c r="SWM19"/>
      <c r="SWN19" s="20"/>
      <c r="SWO19"/>
      <c r="SWP19" s="20"/>
      <c r="SWQ19"/>
      <c r="SWR19" s="20"/>
      <c r="SWS19"/>
      <c r="SWT19" s="20"/>
      <c r="SWU19"/>
      <c r="SWV19" s="20"/>
      <c r="SWW19"/>
      <c r="SWX19" s="20"/>
      <c r="SWY19"/>
      <c r="SWZ19" s="20"/>
      <c r="SXA19"/>
      <c r="SXB19" s="20"/>
      <c r="SXC19"/>
      <c r="SXD19" s="20"/>
      <c r="SXE19"/>
      <c r="SXF19" s="20"/>
      <c r="SXG19"/>
      <c r="SXH19" s="20"/>
      <c r="SXI19"/>
      <c r="SXJ19" s="20"/>
      <c r="SXK19"/>
      <c r="SXL19" s="20"/>
      <c r="SXM19"/>
      <c r="SXN19" s="20"/>
      <c r="SXO19"/>
      <c r="SXP19" s="20"/>
      <c r="SXQ19"/>
      <c r="SXR19" s="20"/>
      <c r="SXS19"/>
      <c r="SXT19" s="20"/>
      <c r="SXU19"/>
      <c r="SXV19" s="20"/>
      <c r="SXW19"/>
      <c r="SXX19" s="20"/>
      <c r="SXY19"/>
      <c r="SXZ19" s="20"/>
      <c r="SYA19"/>
      <c r="SYB19" s="20"/>
      <c r="SYC19"/>
      <c r="SYD19" s="20"/>
      <c r="SYE19"/>
      <c r="SYF19" s="20"/>
      <c r="SYG19"/>
      <c r="SYH19" s="20"/>
      <c r="SYI19"/>
      <c r="SYJ19" s="20"/>
      <c r="SYK19"/>
      <c r="SYL19" s="20"/>
      <c r="SYM19"/>
      <c r="SYN19" s="20"/>
      <c r="SYO19"/>
      <c r="SYP19" s="20"/>
      <c r="SYQ19"/>
      <c r="SYR19" s="20"/>
      <c r="SYS19"/>
      <c r="SYT19" s="20"/>
      <c r="SYU19"/>
      <c r="SYV19" s="20"/>
      <c r="SYW19"/>
      <c r="SYX19" s="20"/>
      <c r="SYY19"/>
      <c r="SYZ19" s="20"/>
      <c r="SZA19"/>
      <c r="SZB19" s="20"/>
      <c r="SZC19"/>
      <c r="SZD19" s="20"/>
      <c r="SZE19"/>
      <c r="SZF19" s="20"/>
      <c r="SZG19"/>
      <c r="SZH19" s="20"/>
      <c r="SZI19"/>
      <c r="SZJ19" s="20"/>
      <c r="SZK19"/>
      <c r="SZL19" s="20"/>
      <c r="SZM19"/>
      <c r="SZN19" s="20"/>
      <c r="SZO19"/>
      <c r="SZP19" s="20"/>
      <c r="SZQ19"/>
      <c r="SZR19" s="20"/>
      <c r="SZS19"/>
      <c r="SZT19" s="20"/>
      <c r="SZU19"/>
      <c r="SZV19" s="20"/>
      <c r="SZW19"/>
      <c r="SZX19" s="20"/>
      <c r="SZY19"/>
      <c r="SZZ19" s="20"/>
      <c r="TAA19"/>
      <c r="TAB19" s="20"/>
      <c r="TAC19"/>
      <c r="TAD19" s="20"/>
      <c r="TAE19"/>
      <c r="TAF19" s="20"/>
      <c r="TAG19"/>
      <c r="TAH19" s="20"/>
      <c r="TAI19"/>
      <c r="TAJ19" s="20"/>
      <c r="TAK19"/>
      <c r="TAL19" s="20"/>
      <c r="TAM19"/>
      <c r="TAN19" s="20"/>
      <c r="TAO19"/>
      <c r="TAP19" s="20"/>
      <c r="TAQ19"/>
      <c r="TAR19" s="20"/>
      <c r="TAS19"/>
      <c r="TAT19" s="20"/>
      <c r="TAU19"/>
      <c r="TAV19" s="20"/>
      <c r="TAW19"/>
      <c r="TAX19" s="20"/>
      <c r="TAY19"/>
      <c r="TAZ19" s="20"/>
      <c r="TBA19"/>
      <c r="TBB19" s="20"/>
      <c r="TBC19"/>
      <c r="TBD19" s="20"/>
      <c r="TBE19"/>
      <c r="TBF19" s="20"/>
      <c r="TBG19"/>
      <c r="TBH19" s="20"/>
      <c r="TBI19"/>
      <c r="TBJ19" s="20"/>
      <c r="TBK19"/>
      <c r="TBL19" s="20"/>
      <c r="TBM19"/>
      <c r="TBN19" s="20"/>
      <c r="TBO19"/>
      <c r="TBP19" s="20"/>
      <c r="TBQ19"/>
      <c r="TBR19" s="20"/>
      <c r="TBS19"/>
      <c r="TBT19" s="20"/>
      <c r="TBU19"/>
      <c r="TBV19" s="20"/>
      <c r="TBW19"/>
      <c r="TBX19" s="20"/>
      <c r="TBY19"/>
      <c r="TBZ19" s="20"/>
      <c r="TCA19"/>
      <c r="TCB19" s="20"/>
      <c r="TCC19"/>
      <c r="TCD19" s="20"/>
      <c r="TCE19"/>
      <c r="TCF19" s="20"/>
      <c r="TCG19"/>
      <c r="TCH19" s="20"/>
      <c r="TCI19"/>
      <c r="TCJ19" s="20"/>
      <c r="TCK19"/>
      <c r="TCL19" s="20"/>
      <c r="TCM19"/>
      <c r="TCN19" s="20"/>
      <c r="TCO19"/>
      <c r="TCP19" s="20"/>
      <c r="TCQ19"/>
      <c r="TCR19" s="20"/>
      <c r="TCS19"/>
      <c r="TCT19" s="20"/>
      <c r="TCU19"/>
      <c r="TCV19" s="20"/>
      <c r="TCW19"/>
      <c r="TCX19" s="20"/>
      <c r="TCY19"/>
      <c r="TCZ19" s="20"/>
      <c r="TDA19"/>
      <c r="TDB19" s="20"/>
      <c r="TDC19"/>
      <c r="TDD19" s="20"/>
      <c r="TDE19"/>
      <c r="TDF19" s="20"/>
      <c r="TDG19"/>
      <c r="TDH19" s="20"/>
      <c r="TDI19"/>
      <c r="TDJ19" s="20"/>
      <c r="TDK19"/>
      <c r="TDL19" s="20"/>
      <c r="TDM19"/>
      <c r="TDN19" s="20"/>
      <c r="TDO19"/>
      <c r="TDP19" s="20"/>
      <c r="TDQ19"/>
      <c r="TDR19" s="20"/>
      <c r="TDS19"/>
      <c r="TDT19" s="20"/>
      <c r="TDU19"/>
      <c r="TDV19" s="20"/>
      <c r="TDW19"/>
      <c r="TDX19" s="20"/>
      <c r="TDY19"/>
      <c r="TDZ19" s="20"/>
      <c r="TEA19"/>
      <c r="TEB19" s="20"/>
      <c r="TEC19"/>
      <c r="TED19" s="20"/>
      <c r="TEE19"/>
      <c r="TEF19" s="20"/>
      <c r="TEG19"/>
      <c r="TEH19" s="20"/>
      <c r="TEI19"/>
      <c r="TEJ19" s="20"/>
      <c r="TEK19"/>
      <c r="TEL19" s="20"/>
      <c r="TEM19"/>
      <c r="TEN19" s="20"/>
      <c r="TEO19"/>
      <c r="TEP19" s="20"/>
      <c r="TEQ19"/>
      <c r="TER19" s="20"/>
      <c r="TES19"/>
      <c r="TET19" s="20"/>
      <c r="TEU19"/>
      <c r="TEV19" s="20"/>
      <c r="TEW19"/>
      <c r="TEX19" s="20"/>
      <c r="TEY19"/>
      <c r="TEZ19" s="20"/>
      <c r="TFA19"/>
      <c r="TFB19" s="20"/>
      <c r="TFC19"/>
      <c r="TFD19" s="20"/>
      <c r="TFE19"/>
      <c r="TFF19" s="20"/>
      <c r="TFG19"/>
      <c r="TFH19" s="20"/>
      <c r="TFI19"/>
      <c r="TFJ19" s="20"/>
      <c r="TFK19"/>
      <c r="TFL19" s="20"/>
      <c r="TFM19"/>
      <c r="TFN19" s="20"/>
      <c r="TFO19"/>
      <c r="TFP19" s="20"/>
      <c r="TFQ19"/>
      <c r="TFR19" s="20"/>
      <c r="TFS19"/>
      <c r="TFT19" s="20"/>
      <c r="TFU19"/>
      <c r="TFV19" s="20"/>
      <c r="TFW19"/>
      <c r="TFX19" s="20"/>
      <c r="TFY19"/>
      <c r="TFZ19" s="20"/>
      <c r="TGA19"/>
      <c r="TGB19" s="20"/>
      <c r="TGC19"/>
      <c r="TGD19" s="20"/>
      <c r="TGE19"/>
      <c r="TGF19" s="20"/>
      <c r="TGG19"/>
      <c r="TGH19" s="20"/>
      <c r="TGI19"/>
      <c r="TGJ19" s="20"/>
      <c r="TGK19"/>
      <c r="TGL19" s="20"/>
      <c r="TGM19"/>
      <c r="TGN19" s="20"/>
      <c r="TGO19"/>
      <c r="TGP19" s="20"/>
      <c r="TGQ19"/>
      <c r="TGR19" s="20"/>
      <c r="TGS19"/>
      <c r="TGT19" s="20"/>
      <c r="TGU19"/>
      <c r="TGV19" s="20"/>
      <c r="TGW19"/>
      <c r="TGX19" s="20"/>
      <c r="TGY19"/>
      <c r="TGZ19" s="20"/>
      <c r="THA19"/>
      <c r="THB19" s="20"/>
      <c r="THC19"/>
      <c r="THD19" s="20"/>
      <c r="THE19"/>
      <c r="THF19" s="20"/>
      <c r="THG19"/>
      <c r="THH19" s="20"/>
      <c r="THI19"/>
      <c r="THJ19" s="20"/>
      <c r="THK19"/>
      <c r="THL19" s="20"/>
      <c r="THM19"/>
      <c r="THN19" s="20"/>
      <c r="THO19"/>
      <c r="THP19" s="20"/>
      <c r="THQ19"/>
      <c r="THR19" s="20"/>
      <c r="THS19"/>
      <c r="THT19" s="20"/>
      <c r="THU19"/>
      <c r="THV19" s="20"/>
      <c r="THW19"/>
      <c r="THX19" s="20"/>
      <c r="THY19"/>
      <c r="THZ19" s="20"/>
      <c r="TIA19"/>
      <c r="TIB19" s="20"/>
      <c r="TIC19"/>
      <c r="TID19" s="20"/>
      <c r="TIE19"/>
      <c r="TIF19" s="20"/>
      <c r="TIG19"/>
      <c r="TIH19" s="20"/>
      <c r="TII19"/>
      <c r="TIJ19" s="20"/>
      <c r="TIK19"/>
      <c r="TIL19" s="20"/>
      <c r="TIM19"/>
      <c r="TIN19" s="20"/>
      <c r="TIO19"/>
      <c r="TIP19" s="20"/>
      <c r="TIQ19"/>
      <c r="TIR19" s="20"/>
      <c r="TIS19"/>
      <c r="TIT19" s="20"/>
      <c r="TIU19"/>
      <c r="TIV19" s="20"/>
      <c r="TIW19"/>
      <c r="TIX19" s="20"/>
      <c r="TIY19"/>
      <c r="TIZ19" s="20"/>
      <c r="TJA19"/>
      <c r="TJB19" s="20"/>
      <c r="TJC19"/>
      <c r="TJD19" s="20"/>
      <c r="TJE19"/>
      <c r="TJF19" s="20"/>
      <c r="TJG19"/>
      <c r="TJH19" s="20"/>
      <c r="TJI19"/>
      <c r="TJJ19" s="20"/>
      <c r="TJK19"/>
      <c r="TJL19" s="20"/>
      <c r="TJM19"/>
      <c r="TJN19" s="20"/>
      <c r="TJO19"/>
      <c r="TJP19" s="20"/>
      <c r="TJQ19"/>
      <c r="TJR19" s="20"/>
      <c r="TJS19"/>
      <c r="TJT19" s="20"/>
      <c r="TJU19"/>
      <c r="TJV19" s="20"/>
      <c r="TJW19"/>
      <c r="TJX19" s="20"/>
      <c r="TJY19"/>
      <c r="TJZ19" s="20"/>
      <c r="TKA19"/>
      <c r="TKB19" s="20"/>
      <c r="TKC19"/>
      <c r="TKD19" s="20"/>
      <c r="TKE19"/>
      <c r="TKF19" s="20"/>
      <c r="TKG19"/>
      <c r="TKH19" s="20"/>
      <c r="TKI19"/>
      <c r="TKJ19" s="20"/>
      <c r="TKK19"/>
      <c r="TKL19" s="20"/>
      <c r="TKM19"/>
      <c r="TKN19" s="20"/>
      <c r="TKO19"/>
      <c r="TKP19" s="20"/>
      <c r="TKQ19"/>
      <c r="TKR19" s="20"/>
      <c r="TKS19"/>
      <c r="TKT19" s="20"/>
      <c r="TKU19"/>
      <c r="TKV19" s="20"/>
      <c r="TKW19"/>
      <c r="TKX19" s="20"/>
      <c r="TKY19"/>
      <c r="TKZ19" s="20"/>
      <c r="TLA19"/>
      <c r="TLB19" s="20"/>
      <c r="TLC19"/>
      <c r="TLD19" s="20"/>
      <c r="TLE19"/>
      <c r="TLF19" s="20"/>
      <c r="TLG19"/>
      <c r="TLH19" s="20"/>
      <c r="TLI19"/>
      <c r="TLJ19" s="20"/>
      <c r="TLK19"/>
      <c r="TLL19" s="20"/>
      <c r="TLM19"/>
      <c r="TLN19" s="20"/>
      <c r="TLO19"/>
      <c r="TLP19" s="20"/>
      <c r="TLQ19"/>
      <c r="TLR19" s="20"/>
      <c r="TLS19"/>
      <c r="TLT19" s="20"/>
      <c r="TLU19"/>
      <c r="TLV19" s="20"/>
      <c r="TLW19"/>
      <c r="TLX19" s="20"/>
      <c r="TLY19"/>
      <c r="TLZ19" s="20"/>
      <c r="TMA19"/>
      <c r="TMB19" s="20"/>
      <c r="TMC19"/>
      <c r="TMD19" s="20"/>
      <c r="TME19"/>
      <c r="TMF19" s="20"/>
      <c r="TMG19"/>
      <c r="TMH19" s="20"/>
      <c r="TMI19"/>
      <c r="TMJ19" s="20"/>
      <c r="TMK19"/>
      <c r="TML19" s="20"/>
      <c r="TMM19"/>
      <c r="TMN19" s="20"/>
      <c r="TMO19"/>
      <c r="TMP19" s="20"/>
      <c r="TMQ19"/>
      <c r="TMR19" s="20"/>
      <c r="TMS19"/>
      <c r="TMT19" s="20"/>
      <c r="TMU19"/>
      <c r="TMV19" s="20"/>
      <c r="TMW19"/>
      <c r="TMX19" s="20"/>
      <c r="TMY19"/>
      <c r="TMZ19" s="20"/>
      <c r="TNA19"/>
      <c r="TNB19" s="20"/>
      <c r="TNC19"/>
      <c r="TND19" s="20"/>
      <c r="TNE19"/>
      <c r="TNF19" s="20"/>
      <c r="TNG19"/>
      <c r="TNH19" s="20"/>
      <c r="TNI19"/>
      <c r="TNJ19" s="20"/>
      <c r="TNK19"/>
      <c r="TNL19" s="20"/>
      <c r="TNM19"/>
      <c r="TNN19" s="20"/>
      <c r="TNO19"/>
      <c r="TNP19" s="20"/>
      <c r="TNQ19"/>
      <c r="TNR19" s="20"/>
      <c r="TNS19"/>
      <c r="TNT19" s="20"/>
      <c r="TNU19"/>
      <c r="TNV19" s="20"/>
      <c r="TNW19"/>
      <c r="TNX19" s="20"/>
      <c r="TNY19"/>
      <c r="TNZ19" s="20"/>
      <c r="TOA19"/>
      <c r="TOB19" s="20"/>
      <c r="TOC19"/>
      <c r="TOD19" s="20"/>
      <c r="TOE19"/>
      <c r="TOF19" s="20"/>
      <c r="TOG19"/>
      <c r="TOH19" s="20"/>
      <c r="TOI19"/>
      <c r="TOJ19" s="20"/>
      <c r="TOK19"/>
      <c r="TOL19" s="20"/>
      <c r="TOM19"/>
      <c r="TON19" s="20"/>
      <c r="TOO19"/>
      <c r="TOP19" s="20"/>
      <c r="TOQ19"/>
      <c r="TOR19" s="20"/>
      <c r="TOS19"/>
      <c r="TOT19" s="20"/>
      <c r="TOU19"/>
      <c r="TOV19" s="20"/>
      <c r="TOW19"/>
      <c r="TOX19" s="20"/>
      <c r="TOY19"/>
      <c r="TOZ19" s="20"/>
      <c r="TPA19"/>
      <c r="TPB19" s="20"/>
      <c r="TPC19"/>
      <c r="TPD19" s="20"/>
      <c r="TPE19"/>
      <c r="TPF19" s="20"/>
      <c r="TPG19"/>
      <c r="TPH19" s="20"/>
      <c r="TPI19"/>
      <c r="TPJ19" s="20"/>
      <c r="TPK19"/>
      <c r="TPL19" s="20"/>
      <c r="TPM19"/>
      <c r="TPN19" s="20"/>
      <c r="TPO19"/>
      <c r="TPP19" s="20"/>
      <c r="TPQ19"/>
      <c r="TPR19" s="20"/>
      <c r="TPS19"/>
      <c r="TPT19" s="20"/>
      <c r="TPU19"/>
      <c r="TPV19" s="20"/>
      <c r="TPW19"/>
      <c r="TPX19" s="20"/>
      <c r="TPY19"/>
      <c r="TPZ19" s="20"/>
      <c r="TQA19"/>
      <c r="TQB19" s="20"/>
      <c r="TQC19"/>
      <c r="TQD19" s="20"/>
      <c r="TQE19"/>
      <c r="TQF19" s="20"/>
      <c r="TQG19"/>
      <c r="TQH19" s="20"/>
      <c r="TQI19"/>
      <c r="TQJ19" s="20"/>
      <c r="TQK19"/>
      <c r="TQL19" s="20"/>
      <c r="TQM19"/>
      <c r="TQN19" s="20"/>
      <c r="TQO19"/>
      <c r="TQP19" s="20"/>
      <c r="TQQ19"/>
      <c r="TQR19" s="20"/>
      <c r="TQS19"/>
      <c r="TQT19" s="20"/>
      <c r="TQU19"/>
      <c r="TQV19" s="20"/>
      <c r="TQW19"/>
      <c r="TQX19" s="20"/>
      <c r="TQY19"/>
      <c r="TQZ19" s="20"/>
      <c r="TRA19"/>
      <c r="TRB19" s="20"/>
      <c r="TRC19"/>
      <c r="TRD19" s="20"/>
      <c r="TRE19"/>
      <c r="TRF19" s="20"/>
      <c r="TRG19"/>
      <c r="TRH19" s="20"/>
      <c r="TRI19"/>
      <c r="TRJ19" s="20"/>
      <c r="TRK19"/>
      <c r="TRL19" s="20"/>
      <c r="TRM19"/>
      <c r="TRN19" s="20"/>
      <c r="TRO19"/>
      <c r="TRP19" s="20"/>
      <c r="TRQ19"/>
      <c r="TRR19" s="20"/>
      <c r="TRS19"/>
      <c r="TRT19" s="20"/>
      <c r="TRU19"/>
      <c r="TRV19" s="20"/>
      <c r="TRW19"/>
      <c r="TRX19" s="20"/>
      <c r="TRY19"/>
      <c r="TRZ19" s="20"/>
      <c r="TSA19"/>
      <c r="TSB19" s="20"/>
      <c r="TSC19"/>
      <c r="TSD19" s="20"/>
      <c r="TSE19"/>
      <c r="TSF19" s="20"/>
      <c r="TSG19"/>
      <c r="TSH19" s="20"/>
      <c r="TSI19"/>
      <c r="TSJ19" s="20"/>
      <c r="TSK19"/>
      <c r="TSL19" s="20"/>
      <c r="TSM19"/>
      <c r="TSN19" s="20"/>
      <c r="TSO19"/>
      <c r="TSP19" s="20"/>
      <c r="TSQ19"/>
      <c r="TSR19" s="20"/>
      <c r="TSS19"/>
      <c r="TST19" s="20"/>
      <c r="TSU19"/>
      <c r="TSV19" s="20"/>
      <c r="TSW19"/>
      <c r="TSX19" s="20"/>
      <c r="TSY19"/>
      <c r="TSZ19" s="20"/>
      <c r="TTA19"/>
      <c r="TTB19" s="20"/>
      <c r="TTC19"/>
      <c r="TTD19" s="20"/>
      <c r="TTE19"/>
      <c r="TTF19" s="20"/>
      <c r="TTG19"/>
      <c r="TTH19" s="20"/>
      <c r="TTI19"/>
      <c r="TTJ19" s="20"/>
      <c r="TTK19"/>
      <c r="TTL19" s="20"/>
      <c r="TTM19"/>
      <c r="TTN19" s="20"/>
      <c r="TTO19"/>
      <c r="TTP19" s="20"/>
      <c r="TTQ19"/>
      <c r="TTR19" s="20"/>
      <c r="TTS19"/>
      <c r="TTT19" s="20"/>
      <c r="TTU19"/>
      <c r="TTV19" s="20"/>
      <c r="TTW19"/>
      <c r="TTX19" s="20"/>
      <c r="TTY19"/>
      <c r="TTZ19" s="20"/>
      <c r="TUA19"/>
      <c r="TUB19" s="20"/>
      <c r="TUC19"/>
      <c r="TUD19" s="20"/>
      <c r="TUE19"/>
      <c r="TUF19" s="20"/>
      <c r="TUG19"/>
      <c r="TUH19" s="20"/>
      <c r="TUI19"/>
      <c r="TUJ19" s="20"/>
      <c r="TUK19"/>
      <c r="TUL19" s="20"/>
      <c r="TUM19"/>
      <c r="TUN19" s="20"/>
      <c r="TUO19"/>
      <c r="TUP19" s="20"/>
      <c r="TUQ19"/>
      <c r="TUR19" s="20"/>
      <c r="TUS19"/>
      <c r="TUT19" s="20"/>
      <c r="TUU19"/>
      <c r="TUV19" s="20"/>
      <c r="TUW19"/>
      <c r="TUX19" s="20"/>
      <c r="TUY19"/>
      <c r="TUZ19" s="20"/>
      <c r="TVA19"/>
      <c r="TVB19" s="20"/>
      <c r="TVC19"/>
      <c r="TVD19" s="20"/>
      <c r="TVE19"/>
      <c r="TVF19" s="20"/>
      <c r="TVG19"/>
      <c r="TVH19" s="20"/>
      <c r="TVI19"/>
      <c r="TVJ19" s="20"/>
      <c r="TVK19"/>
      <c r="TVL19" s="20"/>
      <c r="TVM19"/>
      <c r="TVN19" s="20"/>
      <c r="TVO19"/>
      <c r="TVP19" s="20"/>
      <c r="TVQ19"/>
      <c r="TVR19" s="20"/>
      <c r="TVS19"/>
      <c r="TVT19" s="20"/>
      <c r="TVU19"/>
      <c r="TVV19" s="20"/>
      <c r="TVW19"/>
      <c r="TVX19" s="20"/>
      <c r="TVY19"/>
      <c r="TVZ19" s="20"/>
      <c r="TWA19"/>
      <c r="TWB19" s="20"/>
      <c r="TWC19"/>
      <c r="TWD19" s="20"/>
      <c r="TWE19"/>
      <c r="TWF19" s="20"/>
      <c r="TWG19"/>
      <c r="TWH19" s="20"/>
      <c r="TWI19"/>
      <c r="TWJ19" s="20"/>
      <c r="TWK19"/>
      <c r="TWL19" s="20"/>
      <c r="TWM19"/>
      <c r="TWN19" s="20"/>
      <c r="TWO19"/>
      <c r="TWP19" s="20"/>
      <c r="TWQ19"/>
      <c r="TWR19" s="20"/>
      <c r="TWS19"/>
      <c r="TWT19" s="20"/>
      <c r="TWU19"/>
      <c r="TWV19" s="20"/>
      <c r="TWW19"/>
      <c r="TWX19" s="20"/>
      <c r="TWY19"/>
      <c r="TWZ19" s="20"/>
      <c r="TXA19"/>
      <c r="TXB19" s="20"/>
      <c r="TXC19"/>
      <c r="TXD19" s="20"/>
      <c r="TXE19"/>
      <c r="TXF19" s="20"/>
      <c r="TXG19"/>
      <c r="TXH19" s="20"/>
      <c r="TXI19"/>
      <c r="TXJ19" s="20"/>
      <c r="TXK19"/>
      <c r="TXL19" s="20"/>
      <c r="TXM19"/>
      <c r="TXN19" s="20"/>
      <c r="TXO19"/>
      <c r="TXP19" s="20"/>
      <c r="TXQ19"/>
      <c r="TXR19" s="20"/>
      <c r="TXS19"/>
      <c r="TXT19" s="20"/>
      <c r="TXU19"/>
      <c r="TXV19" s="20"/>
      <c r="TXW19"/>
      <c r="TXX19" s="20"/>
      <c r="TXY19"/>
      <c r="TXZ19" s="20"/>
      <c r="TYA19"/>
      <c r="TYB19" s="20"/>
      <c r="TYC19"/>
      <c r="TYD19" s="20"/>
      <c r="TYE19"/>
      <c r="TYF19" s="20"/>
      <c r="TYG19"/>
      <c r="TYH19" s="20"/>
      <c r="TYI19"/>
      <c r="TYJ19" s="20"/>
      <c r="TYK19"/>
      <c r="TYL19" s="20"/>
      <c r="TYM19"/>
      <c r="TYN19" s="20"/>
      <c r="TYO19"/>
      <c r="TYP19" s="20"/>
      <c r="TYQ19"/>
      <c r="TYR19" s="20"/>
      <c r="TYS19"/>
      <c r="TYT19" s="20"/>
      <c r="TYU19"/>
      <c r="TYV19" s="20"/>
      <c r="TYW19"/>
      <c r="TYX19" s="20"/>
      <c r="TYY19"/>
      <c r="TYZ19" s="20"/>
      <c r="TZA19"/>
      <c r="TZB19" s="20"/>
      <c r="TZC19"/>
      <c r="TZD19" s="20"/>
      <c r="TZE19"/>
      <c r="TZF19" s="20"/>
      <c r="TZG19"/>
      <c r="TZH19" s="20"/>
      <c r="TZI19"/>
      <c r="TZJ19" s="20"/>
      <c r="TZK19"/>
      <c r="TZL19" s="20"/>
      <c r="TZM19"/>
      <c r="TZN19" s="20"/>
      <c r="TZO19"/>
      <c r="TZP19" s="20"/>
      <c r="TZQ19"/>
      <c r="TZR19" s="20"/>
      <c r="TZS19"/>
      <c r="TZT19" s="20"/>
      <c r="TZU19"/>
      <c r="TZV19" s="20"/>
      <c r="TZW19"/>
      <c r="TZX19" s="20"/>
      <c r="TZY19"/>
      <c r="TZZ19" s="20"/>
      <c r="UAA19"/>
      <c r="UAB19" s="20"/>
      <c r="UAC19"/>
      <c r="UAD19" s="20"/>
      <c r="UAE19"/>
      <c r="UAF19" s="20"/>
      <c r="UAG19"/>
      <c r="UAH19" s="20"/>
      <c r="UAI19"/>
      <c r="UAJ19" s="20"/>
      <c r="UAK19"/>
      <c r="UAL19" s="20"/>
      <c r="UAM19"/>
      <c r="UAN19" s="20"/>
      <c r="UAO19"/>
      <c r="UAP19" s="20"/>
      <c r="UAQ19"/>
      <c r="UAR19" s="20"/>
      <c r="UAS19"/>
      <c r="UAT19" s="20"/>
      <c r="UAU19"/>
      <c r="UAV19" s="20"/>
      <c r="UAW19"/>
      <c r="UAX19" s="20"/>
      <c r="UAY19"/>
      <c r="UAZ19" s="20"/>
      <c r="UBA19"/>
      <c r="UBB19" s="20"/>
      <c r="UBC19"/>
      <c r="UBD19" s="20"/>
      <c r="UBE19"/>
      <c r="UBF19" s="20"/>
      <c r="UBG19"/>
      <c r="UBH19" s="20"/>
      <c r="UBI19"/>
      <c r="UBJ19" s="20"/>
      <c r="UBK19"/>
      <c r="UBL19" s="20"/>
      <c r="UBM19"/>
      <c r="UBN19" s="20"/>
      <c r="UBO19"/>
      <c r="UBP19" s="20"/>
      <c r="UBQ19"/>
      <c r="UBR19" s="20"/>
      <c r="UBS19"/>
      <c r="UBT19" s="20"/>
      <c r="UBU19"/>
      <c r="UBV19" s="20"/>
      <c r="UBW19"/>
      <c r="UBX19" s="20"/>
      <c r="UBY19"/>
      <c r="UBZ19" s="20"/>
      <c r="UCA19"/>
      <c r="UCB19" s="20"/>
      <c r="UCC19"/>
      <c r="UCD19" s="20"/>
      <c r="UCE19"/>
      <c r="UCF19" s="20"/>
      <c r="UCG19"/>
      <c r="UCH19" s="20"/>
      <c r="UCI19"/>
      <c r="UCJ19" s="20"/>
      <c r="UCK19"/>
      <c r="UCL19" s="20"/>
      <c r="UCM19"/>
      <c r="UCN19" s="20"/>
      <c r="UCO19"/>
      <c r="UCP19" s="20"/>
      <c r="UCQ19"/>
      <c r="UCR19" s="20"/>
      <c r="UCS19"/>
      <c r="UCT19" s="20"/>
      <c r="UCU19"/>
      <c r="UCV19" s="20"/>
      <c r="UCW19"/>
      <c r="UCX19" s="20"/>
      <c r="UCY19"/>
      <c r="UCZ19" s="20"/>
      <c r="UDA19"/>
      <c r="UDB19" s="20"/>
      <c r="UDC19"/>
      <c r="UDD19" s="20"/>
      <c r="UDE19"/>
      <c r="UDF19" s="20"/>
      <c r="UDG19"/>
      <c r="UDH19" s="20"/>
      <c r="UDI19"/>
      <c r="UDJ19" s="20"/>
      <c r="UDK19"/>
      <c r="UDL19" s="20"/>
      <c r="UDM19"/>
      <c r="UDN19" s="20"/>
      <c r="UDO19"/>
      <c r="UDP19" s="20"/>
      <c r="UDQ19"/>
      <c r="UDR19" s="20"/>
      <c r="UDS19"/>
      <c r="UDT19" s="20"/>
      <c r="UDU19"/>
      <c r="UDV19" s="20"/>
      <c r="UDW19"/>
      <c r="UDX19" s="20"/>
      <c r="UDY19"/>
      <c r="UDZ19" s="20"/>
      <c r="UEA19"/>
      <c r="UEB19" s="20"/>
      <c r="UEC19"/>
      <c r="UED19" s="20"/>
      <c r="UEE19"/>
      <c r="UEF19" s="20"/>
      <c r="UEG19"/>
      <c r="UEH19" s="20"/>
      <c r="UEI19"/>
      <c r="UEJ19" s="20"/>
      <c r="UEK19"/>
      <c r="UEL19" s="20"/>
      <c r="UEM19"/>
      <c r="UEN19" s="20"/>
      <c r="UEO19"/>
      <c r="UEP19" s="20"/>
      <c r="UEQ19"/>
      <c r="UER19" s="20"/>
      <c r="UES19"/>
      <c r="UET19" s="20"/>
      <c r="UEU19"/>
      <c r="UEV19" s="20"/>
      <c r="UEW19"/>
      <c r="UEX19" s="20"/>
      <c r="UEY19"/>
      <c r="UEZ19" s="20"/>
      <c r="UFA19"/>
      <c r="UFB19" s="20"/>
      <c r="UFC19"/>
      <c r="UFD19" s="20"/>
      <c r="UFE19"/>
      <c r="UFF19" s="20"/>
      <c r="UFG19"/>
      <c r="UFH19" s="20"/>
      <c r="UFI19"/>
      <c r="UFJ19" s="20"/>
      <c r="UFK19"/>
      <c r="UFL19" s="20"/>
      <c r="UFM19"/>
      <c r="UFN19" s="20"/>
      <c r="UFO19"/>
      <c r="UFP19" s="20"/>
      <c r="UFQ19"/>
      <c r="UFR19" s="20"/>
      <c r="UFS19"/>
      <c r="UFT19" s="20"/>
      <c r="UFU19"/>
      <c r="UFV19" s="20"/>
      <c r="UFW19"/>
      <c r="UFX19" s="20"/>
      <c r="UFY19"/>
      <c r="UFZ19" s="20"/>
      <c r="UGA19"/>
      <c r="UGB19" s="20"/>
      <c r="UGC19"/>
      <c r="UGD19" s="20"/>
      <c r="UGE19"/>
      <c r="UGF19" s="20"/>
      <c r="UGG19"/>
      <c r="UGH19" s="20"/>
      <c r="UGI19"/>
      <c r="UGJ19" s="20"/>
      <c r="UGK19"/>
      <c r="UGL19" s="20"/>
      <c r="UGM19"/>
      <c r="UGN19" s="20"/>
      <c r="UGO19"/>
      <c r="UGP19" s="20"/>
      <c r="UGQ19"/>
      <c r="UGR19" s="20"/>
      <c r="UGS19"/>
      <c r="UGT19" s="20"/>
      <c r="UGU19"/>
      <c r="UGV19" s="20"/>
      <c r="UGW19"/>
      <c r="UGX19" s="20"/>
      <c r="UGY19"/>
      <c r="UGZ19" s="20"/>
      <c r="UHA19"/>
      <c r="UHB19" s="20"/>
      <c r="UHC19"/>
      <c r="UHD19" s="20"/>
      <c r="UHE19"/>
      <c r="UHF19" s="20"/>
      <c r="UHG19"/>
      <c r="UHH19" s="20"/>
      <c r="UHI19"/>
      <c r="UHJ19" s="20"/>
      <c r="UHK19"/>
      <c r="UHL19" s="20"/>
      <c r="UHM19"/>
      <c r="UHN19" s="20"/>
      <c r="UHO19"/>
      <c r="UHP19" s="20"/>
      <c r="UHQ19"/>
      <c r="UHR19" s="20"/>
      <c r="UHS19"/>
      <c r="UHT19" s="20"/>
      <c r="UHU19"/>
      <c r="UHV19" s="20"/>
      <c r="UHW19"/>
      <c r="UHX19" s="20"/>
      <c r="UHY19"/>
      <c r="UHZ19" s="20"/>
      <c r="UIA19"/>
      <c r="UIB19" s="20"/>
      <c r="UIC19"/>
      <c r="UID19" s="20"/>
      <c r="UIE19"/>
      <c r="UIF19" s="20"/>
      <c r="UIG19"/>
      <c r="UIH19" s="20"/>
      <c r="UII19"/>
      <c r="UIJ19" s="20"/>
      <c r="UIK19"/>
      <c r="UIL19" s="20"/>
      <c r="UIM19"/>
      <c r="UIN19" s="20"/>
      <c r="UIO19"/>
      <c r="UIP19" s="20"/>
      <c r="UIQ19"/>
      <c r="UIR19" s="20"/>
      <c r="UIS19"/>
      <c r="UIT19" s="20"/>
      <c r="UIU19"/>
      <c r="UIV19" s="20"/>
      <c r="UIW19"/>
      <c r="UIX19" s="20"/>
      <c r="UIY19"/>
      <c r="UIZ19" s="20"/>
      <c r="UJA19"/>
      <c r="UJB19" s="20"/>
      <c r="UJC19"/>
      <c r="UJD19" s="20"/>
      <c r="UJE19"/>
      <c r="UJF19" s="20"/>
      <c r="UJG19"/>
      <c r="UJH19" s="20"/>
      <c r="UJI19"/>
      <c r="UJJ19" s="20"/>
      <c r="UJK19"/>
      <c r="UJL19" s="20"/>
      <c r="UJM19"/>
      <c r="UJN19" s="20"/>
      <c r="UJO19"/>
      <c r="UJP19" s="20"/>
      <c r="UJQ19"/>
      <c r="UJR19" s="20"/>
      <c r="UJS19"/>
      <c r="UJT19" s="20"/>
      <c r="UJU19"/>
      <c r="UJV19" s="20"/>
      <c r="UJW19"/>
      <c r="UJX19" s="20"/>
      <c r="UJY19"/>
      <c r="UJZ19" s="20"/>
      <c r="UKA19"/>
      <c r="UKB19" s="20"/>
      <c r="UKC19"/>
      <c r="UKD19" s="20"/>
      <c r="UKE19"/>
      <c r="UKF19" s="20"/>
      <c r="UKG19"/>
      <c r="UKH19" s="20"/>
      <c r="UKI19"/>
      <c r="UKJ19" s="20"/>
      <c r="UKK19"/>
      <c r="UKL19" s="20"/>
      <c r="UKM19"/>
      <c r="UKN19" s="20"/>
      <c r="UKO19"/>
      <c r="UKP19" s="20"/>
      <c r="UKQ19"/>
      <c r="UKR19" s="20"/>
      <c r="UKS19"/>
      <c r="UKT19" s="20"/>
      <c r="UKU19"/>
      <c r="UKV19" s="20"/>
      <c r="UKW19"/>
      <c r="UKX19" s="20"/>
      <c r="UKY19"/>
      <c r="UKZ19" s="20"/>
      <c r="ULA19"/>
      <c r="ULB19" s="20"/>
      <c r="ULC19"/>
      <c r="ULD19" s="20"/>
      <c r="ULE19"/>
      <c r="ULF19" s="20"/>
      <c r="ULG19"/>
      <c r="ULH19" s="20"/>
      <c r="ULI19"/>
      <c r="ULJ19" s="20"/>
      <c r="ULK19"/>
      <c r="ULL19" s="20"/>
      <c r="ULM19"/>
      <c r="ULN19" s="20"/>
      <c r="ULO19"/>
      <c r="ULP19" s="20"/>
      <c r="ULQ19"/>
      <c r="ULR19" s="20"/>
      <c r="ULS19"/>
      <c r="ULT19" s="20"/>
      <c r="ULU19"/>
      <c r="ULV19" s="20"/>
      <c r="ULW19"/>
      <c r="ULX19" s="20"/>
      <c r="ULY19"/>
      <c r="ULZ19" s="20"/>
      <c r="UMA19"/>
      <c r="UMB19" s="20"/>
      <c r="UMC19"/>
      <c r="UMD19" s="20"/>
      <c r="UME19"/>
      <c r="UMF19" s="20"/>
      <c r="UMG19"/>
      <c r="UMH19" s="20"/>
      <c r="UMI19"/>
      <c r="UMJ19" s="20"/>
      <c r="UMK19"/>
      <c r="UML19" s="20"/>
      <c r="UMM19"/>
      <c r="UMN19" s="20"/>
      <c r="UMO19"/>
      <c r="UMP19" s="20"/>
      <c r="UMQ19"/>
      <c r="UMR19" s="20"/>
      <c r="UMS19"/>
      <c r="UMT19" s="20"/>
      <c r="UMU19"/>
      <c r="UMV19" s="20"/>
      <c r="UMW19"/>
      <c r="UMX19" s="20"/>
      <c r="UMY19"/>
      <c r="UMZ19" s="20"/>
      <c r="UNA19"/>
      <c r="UNB19" s="20"/>
      <c r="UNC19"/>
      <c r="UND19" s="20"/>
      <c r="UNE19"/>
      <c r="UNF19" s="20"/>
      <c r="UNG19"/>
      <c r="UNH19" s="20"/>
      <c r="UNI19"/>
      <c r="UNJ19" s="20"/>
      <c r="UNK19"/>
      <c r="UNL19" s="20"/>
      <c r="UNM19"/>
      <c r="UNN19" s="20"/>
      <c r="UNO19"/>
      <c r="UNP19" s="20"/>
      <c r="UNQ19"/>
      <c r="UNR19" s="20"/>
      <c r="UNS19"/>
      <c r="UNT19" s="20"/>
      <c r="UNU19"/>
      <c r="UNV19" s="20"/>
      <c r="UNW19"/>
      <c r="UNX19" s="20"/>
      <c r="UNY19"/>
      <c r="UNZ19" s="20"/>
      <c r="UOA19"/>
      <c r="UOB19" s="20"/>
      <c r="UOC19"/>
      <c r="UOD19" s="20"/>
      <c r="UOE19"/>
      <c r="UOF19" s="20"/>
      <c r="UOG19"/>
      <c r="UOH19" s="20"/>
      <c r="UOI19"/>
      <c r="UOJ19" s="20"/>
      <c r="UOK19"/>
      <c r="UOL19" s="20"/>
      <c r="UOM19"/>
      <c r="UON19" s="20"/>
      <c r="UOO19"/>
      <c r="UOP19" s="20"/>
      <c r="UOQ19"/>
      <c r="UOR19" s="20"/>
      <c r="UOS19"/>
      <c r="UOT19" s="20"/>
      <c r="UOU19"/>
      <c r="UOV19" s="20"/>
      <c r="UOW19"/>
      <c r="UOX19" s="20"/>
      <c r="UOY19"/>
      <c r="UOZ19" s="20"/>
      <c r="UPA19"/>
      <c r="UPB19" s="20"/>
      <c r="UPC19"/>
      <c r="UPD19" s="20"/>
      <c r="UPE19"/>
      <c r="UPF19" s="20"/>
      <c r="UPG19"/>
      <c r="UPH19" s="20"/>
      <c r="UPI19"/>
      <c r="UPJ19" s="20"/>
      <c r="UPK19"/>
      <c r="UPL19" s="20"/>
      <c r="UPM19"/>
      <c r="UPN19" s="20"/>
      <c r="UPO19"/>
      <c r="UPP19" s="20"/>
      <c r="UPQ19"/>
      <c r="UPR19" s="20"/>
      <c r="UPS19"/>
      <c r="UPT19" s="20"/>
      <c r="UPU19"/>
      <c r="UPV19" s="20"/>
      <c r="UPW19"/>
      <c r="UPX19" s="20"/>
      <c r="UPY19"/>
      <c r="UPZ19" s="20"/>
      <c r="UQA19"/>
      <c r="UQB19" s="20"/>
      <c r="UQC19"/>
      <c r="UQD19" s="20"/>
      <c r="UQE19"/>
      <c r="UQF19" s="20"/>
      <c r="UQG19"/>
      <c r="UQH19" s="20"/>
      <c r="UQI19"/>
      <c r="UQJ19" s="20"/>
      <c r="UQK19"/>
      <c r="UQL19" s="20"/>
      <c r="UQM19"/>
      <c r="UQN19" s="20"/>
      <c r="UQO19"/>
      <c r="UQP19" s="20"/>
      <c r="UQQ19"/>
      <c r="UQR19" s="20"/>
      <c r="UQS19"/>
      <c r="UQT19" s="20"/>
      <c r="UQU19"/>
      <c r="UQV19" s="20"/>
      <c r="UQW19"/>
      <c r="UQX19" s="20"/>
      <c r="UQY19"/>
      <c r="UQZ19" s="20"/>
      <c r="URA19"/>
      <c r="URB19" s="20"/>
      <c r="URC19"/>
      <c r="URD19" s="20"/>
      <c r="URE19"/>
      <c r="URF19" s="20"/>
      <c r="URG19"/>
      <c r="URH19" s="20"/>
      <c r="URI19"/>
      <c r="URJ19" s="20"/>
      <c r="URK19"/>
      <c r="URL19" s="20"/>
      <c r="URM19"/>
      <c r="URN19" s="20"/>
      <c r="URO19"/>
      <c r="URP19" s="20"/>
      <c r="URQ19"/>
      <c r="URR19" s="20"/>
      <c r="URS19"/>
      <c r="URT19" s="20"/>
      <c r="URU19"/>
      <c r="URV19" s="20"/>
      <c r="URW19"/>
      <c r="URX19" s="20"/>
      <c r="URY19"/>
      <c r="URZ19" s="20"/>
      <c r="USA19"/>
      <c r="USB19" s="20"/>
      <c r="USC19"/>
      <c r="USD19" s="20"/>
      <c r="USE19"/>
      <c r="USF19" s="20"/>
      <c r="USG19"/>
      <c r="USH19" s="20"/>
      <c r="USI19"/>
      <c r="USJ19" s="20"/>
      <c r="USK19"/>
      <c r="USL19" s="20"/>
      <c r="USM19"/>
      <c r="USN19" s="20"/>
      <c r="USO19"/>
      <c r="USP19" s="20"/>
      <c r="USQ19"/>
      <c r="USR19" s="20"/>
      <c r="USS19"/>
      <c r="UST19" s="20"/>
      <c r="USU19"/>
      <c r="USV19" s="20"/>
      <c r="USW19"/>
      <c r="USX19" s="20"/>
      <c r="USY19"/>
      <c r="USZ19" s="20"/>
      <c r="UTA19"/>
      <c r="UTB19" s="20"/>
      <c r="UTC19"/>
      <c r="UTD19" s="20"/>
      <c r="UTE19"/>
      <c r="UTF19" s="20"/>
      <c r="UTG19"/>
      <c r="UTH19" s="20"/>
      <c r="UTI19"/>
      <c r="UTJ19" s="20"/>
      <c r="UTK19"/>
      <c r="UTL19" s="20"/>
      <c r="UTM19"/>
      <c r="UTN19" s="20"/>
      <c r="UTO19"/>
      <c r="UTP19" s="20"/>
      <c r="UTQ19"/>
      <c r="UTR19" s="20"/>
      <c r="UTS19"/>
      <c r="UTT19" s="20"/>
      <c r="UTU19"/>
      <c r="UTV19" s="20"/>
      <c r="UTW19"/>
      <c r="UTX19" s="20"/>
      <c r="UTY19"/>
      <c r="UTZ19" s="20"/>
      <c r="UUA19"/>
      <c r="UUB19" s="20"/>
      <c r="UUC19"/>
      <c r="UUD19" s="20"/>
      <c r="UUE19"/>
      <c r="UUF19" s="20"/>
      <c r="UUG19"/>
      <c r="UUH19" s="20"/>
      <c r="UUI19"/>
      <c r="UUJ19" s="20"/>
      <c r="UUK19"/>
      <c r="UUL19" s="20"/>
      <c r="UUM19"/>
      <c r="UUN19" s="20"/>
      <c r="UUO19"/>
      <c r="UUP19" s="20"/>
      <c r="UUQ19"/>
      <c r="UUR19" s="20"/>
      <c r="UUS19"/>
      <c r="UUT19" s="20"/>
      <c r="UUU19"/>
      <c r="UUV19" s="20"/>
      <c r="UUW19"/>
      <c r="UUX19" s="20"/>
      <c r="UUY19"/>
      <c r="UUZ19" s="20"/>
      <c r="UVA19"/>
      <c r="UVB19" s="20"/>
      <c r="UVC19"/>
      <c r="UVD19" s="20"/>
      <c r="UVE19"/>
      <c r="UVF19" s="20"/>
      <c r="UVG19"/>
      <c r="UVH19" s="20"/>
      <c r="UVI19"/>
      <c r="UVJ19" s="20"/>
      <c r="UVK19"/>
      <c r="UVL19" s="20"/>
      <c r="UVM19"/>
      <c r="UVN19" s="20"/>
      <c r="UVO19"/>
      <c r="UVP19" s="20"/>
      <c r="UVQ19"/>
      <c r="UVR19" s="20"/>
      <c r="UVS19"/>
      <c r="UVT19" s="20"/>
      <c r="UVU19"/>
      <c r="UVV19" s="20"/>
      <c r="UVW19"/>
      <c r="UVX19" s="20"/>
      <c r="UVY19"/>
      <c r="UVZ19" s="20"/>
      <c r="UWA19"/>
      <c r="UWB19" s="20"/>
      <c r="UWC19"/>
      <c r="UWD19" s="20"/>
      <c r="UWE19"/>
      <c r="UWF19" s="20"/>
      <c r="UWG19"/>
      <c r="UWH19" s="20"/>
      <c r="UWI19"/>
      <c r="UWJ19" s="20"/>
      <c r="UWK19"/>
      <c r="UWL19" s="20"/>
      <c r="UWM19"/>
      <c r="UWN19" s="20"/>
      <c r="UWO19"/>
      <c r="UWP19" s="20"/>
      <c r="UWQ19"/>
      <c r="UWR19" s="20"/>
      <c r="UWS19"/>
      <c r="UWT19" s="20"/>
      <c r="UWU19"/>
      <c r="UWV19" s="20"/>
      <c r="UWW19"/>
      <c r="UWX19" s="20"/>
      <c r="UWY19"/>
      <c r="UWZ19" s="20"/>
      <c r="UXA19"/>
      <c r="UXB19" s="20"/>
      <c r="UXC19"/>
      <c r="UXD19" s="20"/>
      <c r="UXE19"/>
      <c r="UXF19" s="20"/>
      <c r="UXG19"/>
      <c r="UXH19" s="20"/>
      <c r="UXI19"/>
      <c r="UXJ19" s="20"/>
      <c r="UXK19"/>
      <c r="UXL19" s="20"/>
      <c r="UXM19"/>
      <c r="UXN19" s="20"/>
      <c r="UXO19"/>
      <c r="UXP19" s="20"/>
      <c r="UXQ19"/>
      <c r="UXR19" s="20"/>
      <c r="UXS19"/>
      <c r="UXT19" s="20"/>
      <c r="UXU19"/>
      <c r="UXV19" s="20"/>
      <c r="UXW19"/>
      <c r="UXX19" s="20"/>
      <c r="UXY19"/>
      <c r="UXZ19" s="20"/>
      <c r="UYA19"/>
      <c r="UYB19" s="20"/>
      <c r="UYC19"/>
      <c r="UYD19" s="20"/>
      <c r="UYE19"/>
      <c r="UYF19" s="20"/>
      <c r="UYG19"/>
      <c r="UYH19" s="20"/>
      <c r="UYI19"/>
      <c r="UYJ19" s="20"/>
      <c r="UYK19"/>
      <c r="UYL19" s="20"/>
      <c r="UYM19"/>
      <c r="UYN19" s="20"/>
      <c r="UYO19"/>
      <c r="UYP19" s="20"/>
      <c r="UYQ19"/>
      <c r="UYR19" s="20"/>
      <c r="UYS19"/>
      <c r="UYT19" s="20"/>
      <c r="UYU19"/>
      <c r="UYV19" s="20"/>
      <c r="UYW19"/>
      <c r="UYX19" s="20"/>
      <c r="UYY19"/>
      <c r="UYZ19" s="20"/>
      <c r="UZA19"/>
      <c r="UZB19" s="20"/>
      <c r="UZC19"/>
      <c r="UZD19" s="20"/>
      <c r="UZE19"/>
      <c r="UZF19" s="20"/>
      <c r="UZG19"/>
      <c r="UZH19" s="20"/>
      <c r="UZI19"/>
      <c r="UZJ19" s="20"/>
      <c r="UZK19"/>
      <c r="UZL19" s="20"/>
      <c r="UZM19"/>
      <c r="UZN19" s="20"/>
      <c r="UZO19"/>
      <c r="UZP19" s="20"/>
      <c r="UZQ19"/>
      <c r="UZR19" s="20"/>
      <c r="UZS19"/>
      <c r="UZT19" s="20"/>
      <c r="UZU19"/>
      <c r="UZV19" s="20"/>
      <c r="UZW19"/>
      <c r="UZX19" s="20"/>
      <c r="UZY19"/>
      <c r="UZZ19" s="20"/>
      <c r="VAA19"/>
      <c r="VAB19" s="20"/>
      <c r="VAC19"/>
      <c r="VAD19" s="20"/>
      <c r="VAE19"/>
      <c r="VAF19" s="20"/>
      <c r="VAG19"/>
      <c r="VAH19" s="20"/>
      <c r="VAI19"/>
      <c r="VAJ19" s="20"/>
      <c r="VAK19"/>
      <c r="VAL19" s="20"/>
      <c r="VAM19"/>
      <c r="VAN19" s="20"/>
      <c r="VAO19"/>
      <c r="VAP19" s="20"/>
      <c r="VAQ19"/>
      <c r="VAR19" s="20"/>
      <c r="VAS19"/>
      <c r="VAT19" s="20"/>
      <c r="VAU19"/>
      <c r="VAV19" s="20"/>
      <c r="VAW19"/>
      <c r="VAX19" s="20"/>
      <c r="VAY19"/>
      <c r="VAZ19" s="20"/>
      <c r="VBA19"/>
      <c r="VBB19" s="20"/>
      <c r="VBC19"/>
      <c r="VBD19" s="20"/>
      <c r="VBE19"/>
      <c r="VBF19" s="20"/>
      <c r="VBG19"/>
      <c r="VBH19" s="20"/>
      <c r="VBI19"/>
      <c r="VBJ19" s="20"/>
      <c r="VBK19"/>
      <c r="VBL19" s="20"/>
      <c r="VBM19"/>
      <c r="VBN19" s="20"/>
      <c r="VBO19"/>
      <c r="VBP19" s="20"/>
      <c r="VBQ19"/>
      <c r="VBR19" s="20"/>
      <c r="VBS19"/>
      <c r="VBT19" s="20"/>
      <c r="VBU19"/>
      <c r="VBV19" s="20"/>
      <c r="VBW19"/>
      <c r="VBX19" s="20"/>
      <c r="VBY19"/>
      <c r="VBZ19" s="20"/>
      <c r="VCA19"/>
      <c r="VCB19" s="20"/>
      <c r="VCC19"/>
      <c r="VCD19" s="20"/>
      <c r="VCE19"/>
      <c r="VCF19" s="20"/>
      <c r="VCG19"/>
      <c r="VCH19" s="20"/>
      <c r="VCI19"/>
      <c r="VCJ19" s="20"/>
      <c r="VCK19"/>
      <c r="VCL19" s="20"/>
      <c r="VCM19"/>
      <c r="VCN19" s="20"/>
      <c r="VCO19"/>
      <c r="VCP19" s="20"/>
      <c r="VCQ19"/>
      <c r="VCR19" s="20"/>
      <c r="VCS19"/>
      <c r="VCT19" s="20"/>
      <c r="VCU19"/>
      <c r="VCV19" s="20"/>
      <c r="VCW19"/>
      <c r="VCX19" s="20"/>
      <c r="VCY19"/>
      <c r="VCZ19" s="20"/>
      <c r="VDA19"/>
      <c r="VDB19" s="20"/>
      <c r="VDC19"/>
      <c r="VDD19" s="20"/>
      <c r="VDE19"/>
      <c r="VDF19" s="20"/>
      <c r="VDG19"/>
      <c r="VDH19" s="20"/>
      <c r="VDI19"/>
      <c r="VDJ19" s="20"/>
      <c r="VDK19"/>
      <c r="VDL19" s="20"/>
      <c r="VDM19"/>
      <c r="VDN19" s="20"/>
      <c r="VDO19"/>
      <c r="VDP19" s="20"/>
      <c r="VDQ19"/>
      <c r="VDR19" s="20"/>
      <c r="VDS19"/>
      <c r="VDT19" s="20"/>
      <c r="VDU19"/>
      <c r="VDV19" s="20"/>
      <c r="VDW19"/>
      <c r="VDX19" s="20"/>
      <c r="VDY19"/>
      <c r="VDZ19" s="20"/>
      <c r="VEA19"/>
      <c r="VEB19" s="20"/>
      <c r="VEC19"/>
      <c r="VED19" s="20"/>
      <c r="VEE19"/>
      <c r="VEF19" s="20"/>
      <c r="VEG19"/>
      <c r="VEH19" s="20"/>
      <c r="VEI19"/>
      <c r="VEJ19" s="20"/>
      <c r="VEK19"/>
      <c r="VEL19" s="20"/>
      <c r="VEM19"/>
      <c r="VEN19" s="20"/>
      <c r="VEO19"/>
      <c r="VEP19" s="20"/>
      <c r="VEQ19"/>
      <c r="VER19" s="20"/>
      <c r="VES19"/>
      <c r="VET19" s="20"/>
      <c r="VEU19"/>
      <c r="VEV19" s="20"/>
      <c r="VEW19"/>
      <c r="VEX19" s="20"/>
      <c r="VEY19"/>
      <c r="VEZ19" s="20"/>
      <c r="VFA19"/>
      <c r="VFB19" s="20"/>
      <c r="VFC19"/>
      <c r="VFD19" s="20"/>
      <c r="VFE19"/>
      <c r="VFF19" s="20"/>
      <c r="VFG19"/>
      <c r="VFH19" s="20"/>
      <c r="VFI19"/>
      <c r="VFJ19" s="20"/>
      <c r="VFK19"/>
      <c r="VFL19" s="20"/>
      <c r="VFM19"/>
      <c r="VFN19" s="20"/>
      <c r="VFO19"/>
      <c r="VFP19" s="20"/>
      <c r="VFQ19"/>
      <c r="VFR19" s="20"/>
      <c r="VFS19"/>
      <c r="VFT19" s="20"/>
      <c r="VFU19"/>
      <c r="VFV19" s="20"/>
      <c r="VFW19"/>
      <c r="VFX19" s="20"/>
      <c r="VFY19"/>
      <c r="VFZ19" s="20"/>
      <c r="VGA19"/>
      <c r="VGB19" s="20"/>
      <c r="VGC19"/>
      <c r="VGD19" s="20"/>
      <c r="VGE19"/>
      <c r="VGF19" s="20"/>
      <c r="VGG19"/>
      <c r="VGH19" s="20"/>
      <c r="VGI19"/>
      <c r="VGJ19" s="20"/>
      <c r="VGK19"/>
      <c r="VGL19" s="20"/>
      <c r="VGM19"/>
      <c r="VGN19" s="20"/>
      <c r="VGO19"/>
      <c r="VGP19" s="20"/>
      <c r="VGQ19"/>
      <c r="VGR19" s="20"/>
      <c r="VGS19"/>
      <c r="VGT19" s="20"/>
      <c r="VGU19"/>
      <c r="VGV19" s="20"/>
      <c r="VGW19"/>
      <c r="VGX19" s="20"/>
      <c r="VGY19"/>
      <c r="VGZ19" s="20"/>
      <c r="VHA19"/>
      <c r="VHB19" s="20"/>
      <c r="VHC19"/>
      <c r="VHD19" s="20"/>
      <c r="VHE19"/>
      <c r="VHF19" s="20"/>
      <c r="VHG19"/>
      <c r="VHH19" s="20"/>
      <c r="VHI19"/>
      <c r="VHJ19" s="20"/>
      <c r="VHK19"/>
      <c r="VHL19" s="20"/>
      <c r="VHM19"/>
      <c r="VHN19" s="20"/>
      <c r="VHO19"/>
      <c r="VHP19" s="20"/>
      <c r="VHQ19"/>
      <c r="VHR19" s="20"/>
      <c r="VHS19"/>
      <c r="VHT19" s="20"/>
      <c r="VHU19"/>
      <c r="VHV19" s="20"/>
      <c r="VHW19"/>
      <c r="VHX19" s="20"/>
      <c r="VHY19"/>
      <c r="VHZ19" s="20"/>
      <c r="VIA19"/>
      <c r="VIB19" s="20"/>
      <c r="VIC19"/>
      <c r="VID19" s="20"/>
      <c r="VIE19"/>
      <c r="VIF19" s="20"/>
      <c r="VIG19"/>
      <c r="VIH19" s="20"/>
      <c r="VII19"/>
      <c r="VIJ19" s="20"/>
      <c r="VIK19"/>
      <c r="VIL19" s="20"/>
      <c r="VIM19"/>
      <c r="VIN19" s="20"/>
      <c r="VIO19"/>
      <c r="VIP19" s="20"/>
      <c r="VIQ19"/>
      <c r="VIR19" s="20"/>
      <c r="VIS19"/>
      <c r="VIT19" s="20"/>
      <c r="VIU19"/>
      <c r="VIV19" s="20"/>
      <c r="VIW19"/>
      <c r="VIX19" s="20"/>
      <c r="VIY19"/>
      <c r="VIZ19" s="20"/>
      <c r="VJA19"/>
      <c r="VJB19" s="20"/>
      <c r="VJC19"/>
      <c r="VJD19" s="20"/>
      <c r="VJE19"/>
      <c r="VJF19" s="20"/>
      <c r="VJG19"/>
      <c r="VJH19" s="20"/>
      <c r="VJI19"/>
      <c r="VJJ19" s="20"/>
      <c r="VJK19"/>
      <c r="VJL19" s="20"/>
      <c r="VJM19"/>
      <c r="VJN19" s="20"/>
      <c r="VJO19"/>
      <c r="VJP19" s="20"/>
      <c r="VJQ19"/>
      <c r="VJR19" s="20"/>
      <c r="VJS19"/>
      <c r="VJT19" s="20"/>
      <c r="VJU19"/>
      <c r="VJV19" s="20"/>
      <c r="VJW19"/>
      <c r="VJX19" s="20"/>
      <c r="VJY19"/>
      <c r="VJZ19" s="20"/>
      <c r="VKA19"/>
      <c r="VKB19" s="20"/>
      <c r="VKC19"/>
      <c r="VKD19" s="20"/>
      <c r="VKE19"/>
      <c r="VKF19" s="20"/>
      <c r="VKG19"/>
      <c r="VKH19" s="20"/>
      <c r="VKI19"/>
      <c r="VKJ19" s="20"/>
      <c r="VKK19"/>
      <c r="VKL19" s="20"/>
      <c r="VKM19"/>
      <c r="VKN19" s="20"/>
      <c r="VKO19"/>
      <c r="VKP19" s="20"/>
      <c r="VKQ19"/>
      <c r="VKR19" s="20"/>
      <c r="VKS19"/>
      <c r="VKT19" s="20"/>
      <c r="VKU19"/>
      <c r="VKV19" s="20"/>
      <c r="VKW19"/>
      <c r="VKX19" s="20"/>
      <c r="VKY19"/>
      <c r="VKZ19" s="20"/>
      <c r="VLA19"/>
      <c r="VLB19" s="20"/>
      <c r="VLC19"/>
      <c r="VLD19" s="20"/>
      <c r="VLE19"/>
      <c r="VLF19" s="20"/>
      <c r="VLG19"/>
      <c r="VLH19" s="20"/>
      <c r="VLI19"/>
      <c r="VLJ19" s="20"/>
      <c r="VLK19"/>
      <c r="VLL19" s="20"/>
      <c r="VLM19"/>
      <c r="VLN19" s="20"/>
      <c r="VLO19"/>
      <c r="VLP19" s="20"/>
      <c r="VLQ19"/>
      <c r="VLR19" s="20"/>
      <c r="VLS19"/>
      <c r="VLT19" s="20"/>
      <c r="VLU19"/>
      <c r="VLV19" s="20"/>
      <c r="VLW19"/>
      <c r="VLX19" s="20"/>
      <c r="VLY19"/>
      <c r="VLZ19" s="20"/>
      <c r="VMA19"/>
      <c r="VMB19" s="20"/>
      <c r="VMC19"/>
      <c r="VMD19" s="20"/>
      <c r="VME19"/>
      <c r="VMF19" s="20"/>
      <c r="VMG19"/>
      <c r="VMH19" s="20"/>
      <c r="VMI19"/>
      <c r="VMJ19" s="20"/>
      <c r="VMK19"/>
      <c r="VML19" s="20"/>
      <c r="VMM19"/>
      <c r="VMN19" s="20"/>
      <c r="VMO19"/>
      <c r="VMP19" s="20"/>
      <c r="VMQ19"/>
      <c r="VMR19" s="20"/>
      <c r="VMS19"/>
      <c r="VMT19" s="20"/>
      <c r="VMU19"/>
      <c r="VMV19" s="20"/>
      <c r="VMW19"/>
      <c r="VMX19" s="20"/>
      <c r="VMY19"/>
      <c r="VMZ19" s="20"/>
      <c r="VNA19"/>
      <c r="VNB19" s="20"/>
      <c r="VNC19"/>
      <c r="VND19" s="20"/>
      <c r="VNE19"/>
      <c r="VNF19" s="20"/>
      <c r="VNG19"/>
      <c r="VNH19" s="20"/>
      <c r="VNI19"/>
      <c r="VNJ19" s="20"/>
      <c r="VNK19"/>
      <c r="VNL19" s="20"/>
      <c r="VNM19"/>
      <c r="VNN19" s="20"/>
      <c r="VNO19"/>
      <c r="VNP19" s="20"/>
      <c r="VNQ19"/>
      <c r="VNR19" s="20"/>
      <c r="VNS19"/>
      <c r="VNT19" s="20"/>
      <c r="VNU19"/>
      <c r="VNV19" s="20"/>
      <c r="VNW19"/>
      <c r="VNX19" s="20"/>
      <c r="VNY19"/>
      <c r="VNZ19" s="20"/>
      <c r="VOA19"/>
      <c r="VOB19" s="20"/>
      <c r="VOC19"/>
      <c r="VOD19" s="20"/>
      <c r="VOE19"/>
      <c r="VOF19" s="20"/>
      <c r="VOG19"/>
      <c r="VOH19" s="20"/>
      <c r="VOI19"/>
      <c r="VOJ19" s="20"/>
      <c r="VOK19"/>
      <c r="VOL19" s="20"/>
      <c r="VOM19"/>
      <c r="VON19" s="20"/>
      <c r="VOO19"/>
      <c r="VOP19" s="20"/>
      <c r="VOQ19"/>
      <c r="VOR19" s="20"/>
      <c r="VOS19"/>
      <c r="VOT19" s="20"/>
      <c r="VOU19"/>
      <c r="VOV19" s="20"/>
      <c r="VOW19"/>
      <c r="VOX19" s="20"/>
      <c r="VOY19"/>
      <c r="VOZ19" s="20"/>
      <c r="VPA19"/>
      <c r="VPB19" s="20"/>
      <c r="VPC19"/>
      <c r="VPD19" s="20"/>
      <c r="VPE19"/>
      <c r="VPF19" s="20"/>
      <c r="VPG19"/>
      <c r="VPH19" s="20"/>
      <c r="VPI19"/>
      <c r="VPJ19" s="20"/>
      <c r="VPK19"/>
      <c r="VPL19" s="20"/>
      <c r="VPM19"/>
      <c r="VPN19" s="20"/>
      <c r="VPO19"/>
      <c r="VPP19" s="20"/>
      <c r="VPQ19"/>
      <c r="VPR19" s="20"/>
      <c r="VPS19"/>
      <c r="VPT19" s="20"/>
      <c r="VPU19"/>
      <c r="VPV19" s="20"/>
      <c r="VPW19"/>
      <c r="VPX19" s="20"/>
      <c r="VPY19"/>
      <c r="VPZ19" s="20"/>
      <c r="VQA19"/>
      <c r="VQB19" s="20"/>
      <c r="VQC19"/>
      <c r="VQD19" s="20"/>
      <c r="VQE19"/>
      <c r="VQF19" s="20"/>
      <c r="VQG19"/>
      <c r="VQH19" s="20"/>
      <c r="VQI19"/>
      <c r="VQJ19" s="20"/>
      <c r="VQK19"/>
      <c r="VQL19" s="20"/>
      <c r="VQM19"/>
      <c r="VQN19" s="20"/>
      <c r="VQO19"/>
      <c r="VQP19" s="20"/>
      <c r="VQQ19"/>
      <c r="VQR19" s="20"/>
      <c r="VQS19"/>
      <c r="VQT19" s="20"/>
      <c r="VQU19"/>
      <c r="VQV19" s="20"/>
      <c r="VQW19"/>
      <c r="VQX19" s="20"/>
      <c r="VQY19"/>
      <c r="VQZ19" s="20"/>
      <c r="VRA19"/>
      <c r="VRB19" s="20"/>
      <c r="VRC19"/>
      <c r="VRD19" s="20"/>
      <c r="VRE19"/>
      <c r="VRF19" s="20"/>
      <c r="VRG19"/>
      <c r="VRH19" s="20"/>
      <c r="VRI19"/>
      <c r="VRJ19" s="20"/>
      <c r="VRK19"/>
      <c r="VRL19" s="20"/>
      <c r="VRM19"/>
      <c r="VRN19" s="20"/>
      <c r="VRO19"/>
      <c r="VRP19" s="20"/>
      <c r="VRQ19"/>
      <c r="VRR19" s="20"/>
      <c r="VRS19"/>
      <c r="VRT19" s="20"/>
      <c r="VRU19"/>
      <c r="VRV19" s="20"/>
      <c r="VRW19"/>
      <c r="VRX19" s="20"/>
      <c r="VRY19"/>
      <c r="VRZ19" s="20"/>
      <c r="VSA19"/>
      <c r="VSB19" s="20"/>
      <c r="VSC19"/>
      <c r="VSD19" s="20"/>
      <c r="VSE19"/>
      <c r="VSF19" s="20"/>
      <c r="VSG19"/>
      <c r="VSH19" s="20"/>
      <c r="VSI19"/>
      <c r="VSJ19" s="20"/>
      <c r="VSK19"/>
      <c r="VSL19" s="20"/>
      <c r="VSM19"/>
      <c r="VSN19" s="20"/>
      <c r="VSO19"/>
      <c r="VSP19" s="20"/>
      <c r="VSQ19"/>
      <c r="VSR19" s="20"/>
      <c r="VSS19"/>
      <c r="VST19" s="20"/>
      <c r="VSU19"/>
      <c r="VSV19" s="20"/>
      <c r="VSW19"/>
      <c r="VSX19" s="20"/>
      <c r="VSY19"/>
      <c r="VSZ19" s="20"/>
      <c r="VTA19"/>
      <c r="VTB19" s="20"/>
      <c r="VTC19"/>
      <c r="VTD19" s="20"/>
      <c r="VTE19"/>
      <c r="VTF19" s="20"/>
      <c r="VTG19"/>
      <c r="VTH19" s="20"/>
      <c r="VTI19"/>
      <c r="VTJ19" s="20"/>
      <c r="VTK19"/>
      <c r="VTL19" s="20"/>
      <c r="VTM19"/>
      <c r="VTN19" s="20"/>
      <c r="VTO19"/>
      <c r="VTP19" s="20"/>
      <c r="VTQ19"/>
      <c r="VTR19" s="20"/>
      <c r="VTS19"/>
      <c r="VTT19" s="20"/>
      <c r="VTU19"/>
      <c r="VTV19" s="20"/>
      <c r="VTW19"/>
      <c r="VTX19" s="20"/>
      <c r="VTY19"/>
      <c r="VTZ19" s="20"/>
      <c r="VUA19"/>
      <c r="VUB19" s="20"/>
      <c r="VUC19"/>
      <c r="VUD19" s="20"/>
      <c r="VUE19"/>
      <c r="VUF19" s="20"/>
      <c r="VUG19"/>
      <c r="VUH19" s="20"/>
      <c r="VUI19"/>
      <c r="VUJ19" s="20"/>
      <c r="VUK19"/>
      <c r="VUL19" s="20"/>
      <c r="VUM19"/>
      <c r="VUN19" s="20"/>
      <c r="VUO19"/>
      <c r="VUP19" s="20"/>
      <c r="VUQ19"/>
      <c r="VUR19" s="20"/>
      <c r="VUS19"/>
      <c r="VUT19" s="20"/>
      <c r="VUU19"/>
      <c r="VUV19" s="20"/>
      <c r="VUW19"/>
      <c r="VUX19" s="20"/>
      <c r="VUY19"/>
      <c r="VUZ19" s="20"/>
      <c r="VVA19"/>
      <c r="VVB19" s="20"/>
      <c r="VVC19"/>
      <c r="VVD19" s="20"/>
      <c r="VVE19"/>
      <c r="VVF19" s="20"/>
      <c r="VVG19"/>
      <c r="VVH19" s="20"/>
      <c r="VVI19"/>
      <c r="VVJ19" s="20"/>
      <c r="VVK19"/>
      <c r="VVL19" s="20"/>
      <c r="VVM19"/>
      <c r="VVN19" s="20"/>
      <c r="VVO19"/>
      <c r="VVP19" s="20"/>
      <c r="VVQ19"/>
      <c r="VVR19" s="20"/>
      <c r="VVS19"/>
      <c r="VVT19" s="20"/>
      <c r="VVU19"/>
      <c r="VVV19" s="20"/>
      <c r="VVW19"/>
      <c r="VVX19" s="20"/>
      <c r="VVY19"/>
      <c r="VVZ19" s="20"/>
      <c r="VWA19"/>
      <c r="VWB19" s="20"/>
      <c r="VWC19"/>
      <c r="VWD19" s="20"/>
      <c r="VWE19"/>
      <c r="VWF19" s="20"/>
      <c r="VWG19"/>
      <c r="VWH19" s="20"/>
      <c r="VWI19"/>
      <c r="VWJ19" s="20"/>
      <c r="VWK19"/>
      <c r="VWL19" s="20"/>
      <c r="VWM19"/>
      <c r="VWN19" s="20"/>
      <c r="VWO19"/>
      <c r="VWP19" s="20"/>
      <c r="VWQ19"/>
      <c r="VWR19" s="20"/>
      <c r="VWS19"/>
      <c r="VWT19" s="20"/>
      <c r="VWU19"/>
      <c r="VWV19" s="20"/>
      <c r="VWW19"/>
      <c r="VWX19" s="20"/>
      <c r="VWY19"/>
      <c r="VWZ19" s="20"/>
      <c r="VXA19"/>
      <c r="VXB19" s="20"/>
      <c r="VXC19"/>
      <c r="VXD19" s="20"/>
      <c r="VXE19"/>
      <c r="VXF19" s="20"/>
      <c r="VXG19"/>
      <c r="VXH19" s="20"/>
      <c r="VXI19"/>
      <c r="VXJ19" s="20"/>
      <c r="VXK19"/>
      <c r="VXL19" s="20"/>
      <c r="VXM19"/>
      <c r="VXN19" s="20"/>
      <c r="VXO19"/>
      <c r="VXP19" s="20"/>
      <c r="VXQ19"/>
      <c r="VXR19" s="20"/>
      <c r="VXS19"/>
      <c r="VXT19" s="20"/>
      <c r="VXU19"/>
      <c r="VXV19" s="20"/>
      <c r="VXW19"/>
      <c r="VXX19" s="20"/>
      <c r="VXY19"/>
      <c r="VXZ19" s="20"/>
      <c r="VYA19"/>
      <c r="VYB19" s="20"/>
      <c r="VYC19"/>
      <c r="VYD19" s="20"/>
      <c r="VYE19"/>
      <c r="VYF19" s="20"/>
      <c r="VYG19"/>
      <c r="VYH19" s="20"/>
      <c r="VYI19"/>
      <c r="VYJ19" s="20"/>
      <c r="VYK19"/>
      <c r="VYL19" s="20"/>
      <c r="VYM19"/>
      <c r="VYN19" s="20"/>
      <c r="VYO19"/>
      <c r="VYP19" s="20"/>
      <c r="VYQ19"/>
      <c r="VYR19" s="20"/>
      <c r="VYS19"/>
      <c r="VYT19" s="20"/>
      <c r="VYU19"/>
      <c r="VYV19" s="20"/>
      <c r="VYW19"/>
      <c r="VYX19" s="20"/>
      <c r="VYY19"/>
      <c r="VYZ19" s="20"/>
      <c r="VZA19"/>
      <c r="VZB19" s="20"/>
      <c r="VZC19"/>
      <c r="VZD19" s="20"/>
      <c r="VZE19"/>
      <c r="VZF19" s="20"/>
      <c r="VZG19"/>
      <c r="VZH19" s="20"/>
      <c r="VZI19"/>
      <c r="VZJ19" s="20"/>
      <c r="VZK19"/>
      <c r="VZL19" s="20"/>
      <c r="VZM19"/>
      <c r="VZN19" s="20"/>
      <c r="VZO19"/>
      <c r="VZP19" s="20"/>
      <c r="VZQ19"/>
      <c r="VZR19" s="20"/>
      <c r="VZS19"/>
      <c r="VZT19" s="20"/>
      <c r="VZU19"/>
      <c r="VZV19" s="20"/>
      <c r="VZW19"/>
      <c r="VZX19" s="20"/>
      <c r="VZY19"/>
      <c r="VZZ19" s="20"/>
      <c r="WAA19"/>
      <c r="WAB19" s="20"/>
      <c r="WAC19"/>
      <c r="WAD19" s="20"/>
      <c r="WAE19"/>
      <c r="WAF19" s="20"/>
      <c r="WAG19"/>
      <c r="WAH19" s="20"/>
      <c r="WAI19"/>
      <c r="WAJ19" s="20"/>
      <c r="WAK19"/>
      <c r="WAL19" s="20"/>
      <c r="WAM19"/>
      <c r="WAN19" s="20"/>
      <c r="WAO19"/>
      <c r="WAP19" s="20"/>
      <c r="WAQ19"/>
      <c r="WAR19" s="20"/>
      <c r="WAS19"/>
      <c r="WAT19" s="20"/>
      <c r="WAU19"/>
      <c r="WAV19" s="20"/>
      <c r="WAW19"/>
      <c r="WAX19" s="20"/>
      <c r="WAY19"/>
      <c r="WAZ19" s="20"/>
      <c r="WBA19"/>
      <c r="WBB19" s="20"/>
      <c r="WBC19"/>
      <c r="WBD19" s="20"/>
      <c r="WBE19"/>
      <c r="WBF19" s="20"/>
      <c r="WBG19"/>
      <c r="WBH19" s="20"/>
      <c r="WBI19"/>
      <c r="WBJ19" s="20"/>
      <c r="WBK19"/>
      <c r="WBL19" s="20"/>
      <c r="WBM19"/>
      <c r="WBN19" s="20"/>
      <c r="WBO19"/>
      <c r="WBP19" s="20"/>
      <c r="WBQ19"/>
      <c r="WBR19" s="20"/>
      <c r="WBS19"/>
      <c r="WBT19" s="20"/>
      <c r="WBU19"/>
      <c r="WBV19" s="20"/>
      <c r="WBW19"/>
      <c r="WBX19" s="20"/>
      <c r="WBY19"/>
      <c r="WBZ19" s="20"/>
      <c r="WCA19"/>
      <c r="WCB19" s="20"/>
      <c r="WCC19"/>
      <c r="WCD19" s="20"/>
      <c r="WCE19"/>
      <c r="WCF19" s="20"/>
      <c r="WCG19"/>
      <c r="WCH19" s="20"/>
      <c r="WCI19"/>
      <c r="WCJ19" s="20"/>
      <c r="WCK19"/>
      <c r="WCL19" s="20"/>
      <c r="WCM19"/>
      <c r="WCN19" s="20"/>
      <c r="WCO19"/>
      <c r="WCP19" s="20"/>
      <c r="WCQ19"/>
      <c r="WCR19" s="20"/>
      <c r="WCS19"/>
      <c r="WCT19" s="20"/>
      <c r="WCU19"/>
      <c r="WCV19" s="20"/>
      <c r="WCW19"/>
      <c r="WCX19" s="20"/>
      <c r="WCY19"/>
      <c r="WCZ19" s="20"/>
      <c r="WDA19"/>
      <c r="WDB19" s="20"/>
      <c r="WDC19"/>
      <c r="WDD19" s="20"/>
      <c r="WDE19"/>
      <c r="WDF19" s="20"/>
      <c r="WDG19"/>
      <c r="WDH19" s="20"/>
      <c r="WDI19"/>
      <c r="WDJ19" s="20"/>
      <c r="WDK19"/>
      <c r="WDL19" s="20"/>
      <c r="WDM19"/>
      <c r="WDN19" s="20"/>
      <c r="WDO19"/>
      <c r="WDP19" s="20"/>
      <c r="WDQ19"/>
      <c r="WDR19" s="20"/>
      <c r="WDS19"/>
      <c r="WDT19" s="20"/>
      <c r="WDU19"/>
      <c r="WDV19" s="20"/>
      <c r="WDW19"/>
      <c r="WDX19" s="20"/>
      <c r="WDY19"/>
      <c r="WDZ19" s="20"/>
      <c r="WEA19"/>
      <c r="WEB19" s="20"/>
      <c r="WEC19"/>
      <c r="WED19" s="20"/>
      <c r="WEE19"/>
      <c r="WEF19" s="20"/>
      <c r="WEG19"/>
      <c r="WEH19" s="20"/>
      <c r="WEI19"/>
      <c r="WEJ19" s="20"/>
      <c r="WEK19"/>
      <c r="WEL19" s="20"/>
      <c r="WEM19"/>
      <c r="WEN19" s="20"/>
      <c r="WEO19"/>
      <c r="WEP19" s="20"/>
      <c r="WEQ19"/>
      <c r="WER19" s="20"/>
      <c r="WES19"/>
      <c r="WET19" s="20"/>
      <c r="WEU19"/>
      <c r="WEV19" s="20"/>
      <c r="WEW19"/>
      <c r="WEX19" s="20"/>
      <c r="WEY19"/>
      <c r="WEZ19" s="20"/>
      <c r="WFA19"/>
      <c r="WFB19" s="20"/>
      <c r="WFC19"/>
      <c r="WFD19" s="20"/>
      <c r="WFE19"/>
      <c r="WFF19" s="20"/>
      <c r="WFG19"/>
      <c r="WFH19" s="20"/>
      <c r="WFI19"/>
      <c r="WFJ19" s="20"/>
      <c r="WFK19"/>
      <c r="WFL19" s="20"/>
      <c r="WFM19"/>
      <c r="WFN19" s="20"/>
      <c r="WFO19"/>
      <c r="WFP19" s="20"/>
      <c r="WFQ19"/>
      <c r="WFR19" s="20"/>
      <c r="WFS19"/>
      <c r="WFT19" s="20"/>
      <c r="WFU19"/>
      <c r="WFV19" s="20"/>
      <c r="WFW19"/>
      <c r="WFX19" s="20"/>
      <c r="WFY19"/>
      <c r="WFZ19" s="20"/>
      <c r="WGA19"/>
      <c r="WGB19" s="20"/>
      <c r="WGC19"/>
      <c r="WGD19" s="20"/>
      <c r="WGE19"/>
      <c r="WGF19" s="20"/>
      <c r="WGG19"/>
      <c r="WGH19" s="20"/>
      <c r="WGI19"/>
      <c r="WGJ19" s="20"/>
      <c r="WGK19"/>
      <c r="WGL19" s="20"/>
      <c r="WGM19"/>
      <c r="WGN19" s="20"/>
      <c r="WGO19"/>
      <c r="WGP19" s="20"/>
      <c r="WGQ19"/>
      <c r="WGR19" s="20"/>
      <c r="WGS19"/>
      <c r="WGT19" s="20"/>
      <c r="WGU19"/>
      <c r="WGV19" s="20"/>
      <c r="WGW19"/>
      <c r="WGX19" s="20"/>
      <c r="WGY19"/>
      <c r="WGZ19" s="20"/>
      <c r="WHA19"/>
      <c r="WHB19" s="20"/>
      <c r="WHC19"/>
      <c r="WHD19" s="20"/>
      <c r="WHE19"/>
      <c r="WHF19" s="20"/>
      <c r="WHG19"/>
      <c r="WHH19" s="20"/>
      <c r="WHI19"/>
      <c r="WHJ19" s="20"/>
      <c r="WHK19"/>
      <c r="WHL19" s="20"/>
      <c r="WHM19"/>
      <c r="WHN19" s="20"/>
      <c r="WHO19"/>
      <c r="WHP19" s="20"/>
      <c r="WHQ19"/>
      <c r="WHR19" s="20"/>
      <c r="WHS19"/>
      <c r="WHT19" s="20"/>
      <c r="WHU19"/>
      <c r="WHV19" s="20"/>
      <c r="WHW19"/>
      <c r="WHX19" s="20"/>
      <c r="WHY19"/>
      <c r="WHZ19" s="20"/>
      <c r="WIA19"/>
      <c r="WIB19" s="20"/>
      <c r="WIC19"/>
      <c r="WID19" s="20"/>
      <c r="WIE19"/>
      <c r="WIF19" s="20"/>
      <c r="WIG19"/>
      <c r="WIH19" s="20"/>
      <c r="WII19"/>
      <c r="WIJ19" s="20"/>
      <c r="WIK19"/>
      <c r="WIL19" s="20"/>
      <c r="WIM19"/>
      <c r="WIN19" s="20"/>
      <c r="WIO19"/>
      <c r="WIP19" s="20"/>
      <c r="WIQ19"/>
      <c r="WIR19" s="20"/>
      <c r="WIS19"/>
      <c r="WIT19" s="20"/>
      <c r="WIU19"/>
      <c r="WIV19" s="20"/>
      <c r="WIW19"/>
      <c r="WIX19" s="20"/>
      <c r="WIY19"/>
      <c r="WIZ19" s="20"/>
      <c r="WJA19"/>
      <c r="WJB19" s="20"/>
      <c r="WJC19"/>
      <c r="WJD19" s="20"/>
      <c r="WJE19"/>
      <c r="WJF19" s="20"/>
      <c r="WJG19"/>
      <c r="WJH19" s="20"/>
      <c r="WJI19"/>
      <c r="WJJ19" s="20"/>
      <c r="WJK19"/>
      <c r="WJL19" s="20"/>
      <c r="WJM19"/>
      <c r="WJN19" s="20"/>
      <c r="WJO19"/>
      <c r="WJP19" s="20"/>
      <c r="WJQ19"/>
      <c r="WJR19" s="20"/>
      <c r="WJS19"/>
      <c r="WJT19" s="20"/>
      <c r="WJU19"/>
      <c r="WJV19" s="20"/>
      <c r="WJW19"/>
      <c r="WJX19" s="20"/>
      <c r="WJY19"/>
      <c r="WJZ19" s="20"/>
      <c r="WKA19"/>
      <c r="WKB19" s="20"/>
      <c r="WKC19"/>
      <c r="WKD19" s="20"/>
      <c r="WKE19"/>
      <c r="WKF19" s="20"/>
      <c r="WKG19"/>
      <c r="WKH19" s="20"/>
      <c r="WKI19"/>
      <c r="WKJ19" s="20"/>
      <c r="WKK19"/>
      <c r="WKL19" s="20"/>
      <c r="WKM19"/>
      <c r="WKN19" s="20"/>
      <c r="WKO19"/>
      <c r="WKP19" s="20"/>
      <c r="WKQ19"/>
      <c r="WKR19" s="20"/>
      <c r="WKS19"/>
      <c r="WKT19" s="20"/>
      <c r="WKU19"/>
      <c r="WKV19" s="20"/>
      <c r="WKW19"/>
      <c r="WKX19" s="20"/>
      <c r="WKY19"/>
      <c r="WKZ19" s="20"/>
      <c r="WLA19"/>
      <c r="WLB19" s="20"/>
      <c r="WLC19"/>
      <c r="WLD19" s="20"/>
      <c r="WLE19"/>
      <c r="WLF19" s="20"/>
      <c r="WLG19"/>
      <c r="WLH19" s="20"/>
      <c r="WLI19"/>
      <c r="WLJ19" s="20"/>
      <c r="WLK19"/>
      <c r="WLL19" s="20"/>
      <c r="WLM19"/>
      <c r="WLN19" s="20"/>
      <c r="WLO19"/>
      <c r="WLP19" s="20"/>
      <c r="WLQ19"/>
      <c r="WLR19" s="20"/>
      <c r="WLS19"/>
      <c r="WLT19" s="20"/>
      <c r="WLU19"/>
      <c r="WLV19" s="20"/>
      <c r="WLW19"/>
      <c r="WLX19" s="20"/>
      <c r="WLY19"/>
      <c r="WLZ19" s="20"/>
      <c r="WMA19"/>
      <c r="WMB19" s="20"/>
      <c r="WMC19"/>
      <c r="WMD19" s="20"/>
      <c r="WME19"/>
      <c r="WMF19" s="20"/>
      <c r="WMG19"/>
      <c r="WMH19" s="20"/>
      <c r="WMI19"/>
      <c r="WMJ19" s="20"/>
      <c r="WMK19"/>
      <c r="WML19" s="20"/>
      <c r="WMM19"/>
      <c r="WMN19" s="20"/>
      <c r="WMO19"/>
      <c r="WMP19" s="20"/>
      <c r="WMQ19"/>
      <c r="WMR19" s="20"/>
      <c r="WMS19"/>
      <c r="WMT19" s="20"/>
      <c r="WMU19"/>
      <c r="WMV19" s="20"/>
      <c r="WMW19"/>
      <c r="WMX19" s="20"/>
      <c r="WMY19"/>
      <c r="WMZ19" s="20"/>
      <c r="WNA19"/>
      <c r="WNB19" s="20"/>
      <c r="WNC19"/>
      <c r="WND19" s="20"/>
      <c r="WNE19"/>
      <c r="WNF19" s="20"/>
      <c r="WNG19"/>
      <c r="WNH19" s="20"/>
      <c r="WNI19"/>
      <c r="WNJ19" s="20"/>
      <c r="WNK19"/>
      <c r="WNL19" s="20"/>
      <c r="WNM19"/>
      <c r="WNN19" s="20"/>
      <c r="WNO19"/>
      <c r="WNP19" s="20"/>
      <c r="WNQ19"/>
      <c r="WNR19" s="20"/>
      <c r="WNS19"/>
      <c r="WNT19" s="20"/>
      <c r="WNU19"/>
      <c r="WNV19" s="20"/>
      <c r="WNW19"/>
      <c r="WNX19" s="20"/>
      <c r="WNY19"/>
      <c r="WNZ19" s="20"/>
      <c r="WOA19"/>
      <c r="WOB19" s="20"/>
      <c r="WOC19"/>
      <c r="WOD19" s="20"/>
      <c r="WOE19"/>
      <c r="WOF19" s="20"/>
      <c r="WOG19"/>
      <c r="WOH19" s="20"/>
      <c r="WOI19"/>
      <c r="WOJ19" s="20"/>
      <c r="WOK19"/>
      <c r="WOL19" s="20"/>
      <c r="WOM19"/>
      <c r="WON19" s="20"/>
      <c r="WOO19"/>
      <c r="WOP19" s="20"/>
      <c r="WOQ19"/>
      <c r="WOR19" s="20"/>
      <c r="WOS19"/>
      <c r="WOT19" s="20"/>
      <c r="WOU19"/>
      <c r="WOV19" s="20"/>
      <c r="WOW19"/>
      <c r="WOX19" s="20"/>
      <c r="WOY19"/>
      <c r="WOZ19" s="20"/>
      <c r="WPA19"/>
      <c r="WPB19" s="20"/>
      <c r="WPC19"/>
      <c r="WPD19" s="20"/>
      <c r="WPE19"/>
      <c r="WPF19" s="20"/>
      <c r="WPG19"/>
      <c r="WPH19" s="20"/>
      <c r="WPI19"/>
      <c r="WPJ19" s="20"/>
      <c r="WPK19"/>
      <c r="WPL19" s="20"/>
      <c r="WPM19"/>
      <c r="WPN19" s="20"/>
      <c r="WPO19"/>
      <c r="WPP19" s="20"/>
      <c r="WPQ19"/>
      <c r="WPR19" s="20"/>
      <c r="WPS19"/>
      <c r="WPT19" s="20"/>
      <c r="WPU19"/>
      <c r="WPV19" s="20"/>
      <c r="WPW19"/>
      <c r="WPX19" s="20"/>
      <c r="WPY19"/>
      <c r="WPZ19" s="20"/>
      <c r="WQA19"/>
      <c r="WQB19" s="20"/>
      <c r="WQC19"/>
      <c r="WQD19" s="20"/>
      <c r="WQE19"/>
      <c r="WQF19" s="20"/>
      <c r="WQG19"/>
      <c r="WQH19" s="20"/>
      <c r="WQI19"/>
      <c r="WQJ19" s="20"/>
      <c r="WQK19"/>
      <c r="WQL19" s="20"/>
      <c r="WQM19"/>
      <c r="WQN19" s="20"/>
      <c r="WQO19"/>
      <c r="WQP19" s="20"/>
      <c r="WQQ19"/>
      <c r="WQR19" s="20"/>
      <c r="WQS19"/>
      <c r="WQT19" s="20"/>
      <c r="WQU19"/>
      <c r="WQV19" s="20"/>
      <c r="WQW19"/>
      <c r="WQX19" s="20"/>
      <c r="WQY19"/>
      <c r="WQZ19" s="20"/>
      <c r="WRA19"/>
      <c r="WRB19" s="20"/>
      <c r="WRC19"/>
      <c r="WRD19" s="20"/>
      <c r="WRE19"/>
      <c r="WRF19" s="20"/>
      <c r="WRG19"/>
      <c r="WRH19" s="20"/>
      <c r="WRI19"/>
      <c r="WRJ19" s="20"/>
      <c r="WRK19"/>
      <c r="WRL19" s="20"/>
      <c r="WRM19"/>
      <c r="WRN19" s="20"/>
      <c r="WRO19"/>
      <c r="WRP19" s="20"/>
      <c r="WRQ19"/>
      <c r="WRR19" s="20"/>
      <c r="WRS19"/>
      <c r="WRT19" s="20"/>
      <c r="WRU19"/>
      <c r="WRV19" s="20"/>
      <c r="WRW19"/>
      <c r="WRX19" s="20"/>
      <c r="WRY19"/>
      <c r="WRZ19" s="20"/>
      <c r="WSA19"/>
      <c r="WSB19" s="20"/>
      <c r="WSC19"/>
      <c r="WSD19" s="20"/>
      <c r="WSE19"/>
      <c r="WSF19" s="20"/>
      <c r="WSG19"/>
      <c r="WSH19" s="20"/>
      <c r="WSI19"/>
      <c r="WSJ19" s="20"/>
      <c r="WSK19"/>
      <c r="WSL19" s="20"/>
      <c r="WSM19"/>
      <c r="WSN19" s="20"/>
      <c r="WSO19"/>
      <c r="WSP19" s="20"/>
      <c r="WSQ19"/>
      <c r="WSR19" s="20"/>
      <c r="WSS19"/>
      <c r="WST19" s="20"/>
      <c r="WSU19"/>
      <c r="WSV19" s="20"/>
      <c r="WSW19"/>
      <c r="WSX19" s="20"/>
      <c r="WSY19"/>
      <c r="WSZ19" s="20"/>
      <c r="WTA19"/>
      <c r="WTB19" s="20"/>
      <c r="WTC19"/>
      <c r="WTD19" s="20"/>
      <c r="WTE19"/>
      <c r="WTF19" s="20"/>
      <c r="WTG19"/>
      <c r="WTH19" s="20"/>
      <c r="WTI19"/>
      <c r="WTJ19" s="20"/>
      <c r="WTK19"/>
      <c r="WTL19" s="20"/>
      <c r="WTM19"/>
      <c r="WTN19" s="20"/>
      <c r="WTO19"/>
      <c r="WTP19" s="20"/>
      <c r="WTQ19"/>
      <c r="WTR19" s="20"/>
      <c r="WTS19"/>
      <c r="WTT19" s="20"/>
      <c r="WTU19"/>
      <c r="WTV19" s="20"/>
      <c r="WTW19"/>
      <c r="WTX19" s="20"/>
      <c r="WTY19"/>
      <c r="WTZ19" s="20"/>
      <c r="WUA19"/>
      <c r="WUB19" s="20"/>
      <c r="WUC19"/>
      <c r="WUD19" s="20"/>
      <c r="WUE19"/>
      <c r="WUF19" s="20"/>
      <c r="WUG19"/>
      <c r="WUH19" s="20"/>
      <c r="WUI19"/>
      <c r="WUJ19" s="20"/>
      <c r="WUK19"/>
      <c r="WUL19" s="20"/>
      <c r="WUM19"/>
      <c r="WUN19" s="20"/>
      <c r="WUO19"/>
      <c r="WUP19" s="20"/>
      <c r="WUQ19"/>
      <c r="WUR19" s="20"/>
      <c r="WUS19"/>
      <c r="WUT19" s="20"/>
      <c r="WUU19"/>
      <c r="WUV19" s="20"/>
      <c r="WUW19"/>
      <c r="WUX19" s="20"/>
      <c r="WUY19"/>
      <c r="WUZ19" s="20"/>
      <c r="WVA19"/>
      <c r="WVB19" s="20"/>
      <c r="WVC19"/>
      <c r="WVD19" s="20"/>
      <c r="WVE19"/>
      <c r="WVF19" s="20"/>
      <c r="WVG19"/>
      <c r="WVH19" s="20"/>
      <c r="WVI19"/>
      <c r="WVJ19" s="20"/>
      <c r="WVK19"/>
      <c r="WVL19" s="20"/>
      <c r="WVM19"/>
      <c r="WVN19" s="20"/>
      <c r="WVO19"/>
      <c r="WVP19" s="20"/>
      <c r="WVQ19"/>
      <c r="WVR19" s="20"/>
      <c r="WVS19"/>
      <c r="WVT19" s="20"/>
      <c r="WVU19"/>
      <c r="WVV19" s="20"/>
      <c r="WVW19"/>
      <c r="WVX19" s="20"/>
      <c r="WVY19"/>
      <c r="WVZ19" s="20"/>
      <c r="WWA19"/>
      <c r="WWB19" s="20"/>
      <c r="WWC19"/>
      <c r="WWD19" s="20"/>
      <c r="WWE19"/>
      <c r="WWF19" s="20"/>
      <c r="WWG19"/>
      <c r="WWH19" s="20"/>
      <c r="WWI19"/>
      <c r="WWJ19" s="20"/>
      <c r="WWK19"/>
      <c r="WWL19" s="20"/>
      <c r="WWM19"/>
      <c r="WWN19" s="20"/>
      <c r="WWO19"/>
      <c r="WWP19" s="20"/>
      <c r="WWQ19"/>
      <c r="WWR19" s="20"/>
      <c r="WWS19"/>
      <c r="WWT19" s="20"/>
      <c r="WWU19"/>
      <c r="WWV19" s="20"/>
      <c r="WWW19"/>
      <c r="WWX19" s="20"/>
      <c r="WWY19"/>
      <c r="WWZ19" s="20"/>
      <c r="WXA19"/>
      <c r="WXB19" s="20"/>
      <c r="WXC19"/>
      <c r="WXD19" s="20"/>
      <c r="WXE19"/>
      <c r="WXF19" s="20"/>
      <c r="WXG19"/>
      <c r="WXH19" s="20"/>
      <c r="WXI19"/>
      <c r="WXJ19" s="20"/>
      <c r="WXK19"/>
      <c r="WXL19" s="20"/>
      <c r="WXM19"/>
      <c r="WXN19" s="20"/>
      <c r="WXO19"/>
      <c r="WXP19" s="20"/>
      <c r="WXQ19"/>
      <c r="WXR19" s="20"/>
      <c r="WXS19"/>
      <c r="WXT19" s="20"/>
      <c r="WXU19"/>
      <c r="WXV19" s="20"/>
      <c r="WXW19"/>
      <c r="WXX19" s="20"/>
      <c r="WXY19"/>
      <c r="WXZ19" s="20"/>
      <c r="WYA19"/>
      <c r="WYB19" s="20"/>
      <c r="WYC19"/>
      <c r="WYD19" s="20"/>
      <c r="WYE19"/>
      <c r="WYF19" s="20"/>
      <c r="WYG19"/>
      <c r="WYH19" s="20"/>
      <c r="WYI19"/>
      <c r="WYJ19" s="20"/>
      <c r="WYK19"/>
      <c r="WYL19" s="20"/>
      <c r="WYM19"/>
      <c r="WYN19" s="20"/>
      <c r="WYO19"/>
      <c r="WYP19" s="20"/>
      <c r="WYQ19"/>
      <c r="WYR19" s="20"/>
      <c r="WYS19"/>
      <c r="WYT19" s="20"/>
      <c r="WYU19"/>
      <c r="WYV19" s="20"/>
      <c r="WYW19"/>
      <c r="WYX19" s="20"/>
      <c r="WYY19"/>
      <c r="WYZ19" s="20"/>
      <c r="WZA19"/>
      <c r="WZB19" s="20"/>
      <c r="WZC19"/>
      <c r="WZD19" s="20"/>
      <c r="WZE19"/>
      <c r="WZF19" s="20"/>
      <c r="WZG19"/>
      <c r="WZH19" s="20"/>
      <c r="WZI19"/>
      <c r="WZJ19" s="20"/>
      <c r="WZK19"/>
      <c r="WZL19" s="20"/>
      <c r="WZM19"/>
      <c r="WZN19" s="20"/>
      <c r="WZO19"/>
      <c r="WZP19" s="20"/>
      <c r="WZQ19"/>
      <c r="WZR19" s="20"/>
      <c r="WZS19"/>
      <c r="WZT19" s="20"/>
      <c r="WZU19"/>
      <c r="WZV19" s="20"/>
      <c r="WZW19"/>
      <c r="WZX19" s="20"/>
      <c r="WZY19"/>
      <c r="WZZ19" s="20"/>
      <c r="XAA19"/>
      <c r="XAB19" s="20"/>
      <c r="XAC19"/>
      <c r="XAD19" s="20"/>
      <c r="XAE19"/>
      <c r="XAF19" s="20"/>
      <c r="XAG19"/>
      <c r="XAH19" s="20"/>
      <c r="XAI19"/>
      <c r="XAJ19" s="20"/>
      <c r="XAK19"/>
      <c r="XAL19" s="20"/>
      <c r="XAM19"/>
      <c r="XAN19" s="20"/>
      <c r="XAO19"/>
      <c r="XAP19" s="20"/>
      <c r="XAQ19"/>
      <c r="XAR19" s="20"/>
      <c r="XAS19"/>
      <c r="XAT19" s="20"/>
      <c r="XAU19"/>
      <c r="XAV19" s="20"/>
      <c r="XAW19"/>
      <c r="XAX19" s="20"/>
      <c r="XAY19"/>
      <c r="XAZ19" s="20"/>
      <c r="XBA19"/>
      <c r="XBB19" s="20"/>
      <c r="XBC19"/>
      <c r="XBD19" s="20"/>
      <c r="XBE19"/>
      <c r="XBF19" s="20"/>
      <c r="XBG19"/>
      <c r="XBH19" s="20"/>
      <c r="XBI19"/>
      <c r="XBJ19" s="20"/>
      <c r="XBK19"/>
      <c r="XBL19" s="20"/>
      <c r="XBM19"/>
      <c r="XBN19" s="20"/>
      <c r="XBO19"/>
      <c r="XBP19" s="20"/>
      <c r="XBQ19"/>
      <c r="XBR19" s="20"/>
      <c r="XBS19"/>
      <c r="XBT19" s="20"/>
      <c r="XBU19"/>
      <c r="XBV19" s="20"/>
      <c r="XBW19"/>
      <c r="XBX19" s="20"/>
      <c r="XBY19"/>
      <c r="XBZ19" s="20"/>
      <c r="XCA19"/>
      <c r="XCB19" s="20"/>
      <c r="XCC19"/>
      <c r="XCD19" s="20"/>
      <c r="XCE19"/>
      <c r="XCF19" s="20"/>
      <c r="XCG19"/>
      <c r="XCH19" s="20"/>
      <c r="XCI19"/>
      <c r="XCJ19" s="20"/>
      <c r="XCK19"/>
      <c r="XCL19" s="20"/>
      <c r="XCM19"/>
      <c r="XCN19" s="20"/>
      <c r="XCO19"/>
      <c r="XCP19" s="20"/>
      <c r="XCQ19"/>
      <c r="XCR19" s="20"/>
      <c r="XCS19"/>
      <c r="XCT19" s="20"/>
      <c r="XCU19"/>
      <c r="XCV19" s="20"/>
      <c r="XCW19"/>
      <c r="XCX19" s="20"/>
      <c r="XCY19"/>
      <c r="XCZ19" s="20"/>
      <c r="XDA19"/>
      <c r="XDB19" s="20"/>
      <c r="XDC19"/>
      <c r="XDD19" s="20"/>
      <c r="XDE19"/>
      <c r="XDF19" s="20"/>
      <c r="XDG19"/>
      <c r="XDH19" s="20"/>
      <c r="XDI19"/>
      <c r="XDJ19" s="20"/>
      <c r="XDK19"/>
      <c r="XDL19" s="20"/>
      <c r="XDM19"/>
      <c r="XDN19" s="20"/>
      <c r="XDO19"/>
      <c r="XDP19" s="20"/>
      <c r="XDQ19"/>
      <c r="XDR19" s="20"/>
      <c r="XDS19"/>
      <c r="XDT19" s="20"/>
      <c r="XDU19"/>
      <c r="XDV19" s="20"/>
      <c r="XDW19"/>
      <c r="XDX19" s="20"/>
      <c r="XDY19"/>
      <c r="XDZ19" s="20"/>
      <c r="XEA19"/>
      <c r="XEB19" s="20"/>
      <c r="XEC19"/>
      <c r="XED19" s="20"/>
      <c r="XEE19"/>
      <c r="XEF19" s="20"/>
      <c r="XEG19"/>
      <c r="XEH19" s="20"/>
      <c r="XEI19"/>
      <c r="XEJ19" s="20"/>
      <c r="XEK19"/>
      <c r="XEL19" s="20"/>
      <c r="XEM19"/>
      <c r="XEN19" s="20"/>
      <c r="XEO19"/>
      <c r="XEP19" s="20"/>
      <c r="XEQ19"/>
      <c r="XER19" s="20"/>
      <c r="XES19"/>
      <c r="XET19" s="20"/>
      <c r="XEU19"/>
      <c r="XEV19" s="20"/>
      <c r="XEW19"/>
      <c r="XEX19" s="20"/>
      <c r="XEY19"/>
      <c r="XEZ19" s="20"/>
      <c r="XFA19"/>
    </row>
    <row r="20" spans="1:16381" ht="20.5" customHeight="1" x14ac:dyDescent="0.45">
      <c r="A20" s="20"/>
      <c r="B20" s="258" t="s">
        <v>591</v>
      </c>
      <c r="C20" s="258"/>
      <c r="D20" s="170">
        <f>COUNTIF('4. Level AA Evaluation'!D21:D307,Hoja4!A5)+COUNTIF('4. Level AA Evaluation'!D395:D483,Hoja4!A5)+COUNTIF('4. Level AA Evaluation'!D527:D527,Hoja4!A5)+D19</f>
        <v>0</v>
      </c>
      <c r="E20" s="20"/>
      <c r="F20"/>
      <c r="G20" s="20"/>
      <c r="H20"/>
      <c r="I20" s="20"/>
      <c r="J20"/>
      <c r="K20"/>
      <c r="L20" s="20"/>
      <c r="M20"/>
      <c r="N20" s="20"/>
      <c r="O20"/>
      <c r="P20" s="20"/>
      <c r="Q20"/>
      <c r="R20" s="20"/>
      <c r="S20"/>
      <c r="T20" s="20"/>
      <c r="U20"/>
      <c r="V20" s="20"/>
      <c r="W20"/>
      <c r="X20" s="20"/>
      <c r="Y20"/>
      <c r="Z20" s="20"/>
      <c r="AA20"/>
      <c r="AB20" s="20"/>
      <c r="AC20"/>
      <c r="AD20" s="20"/>
      <c r="AE20"/>
      <c r="AF20" s="20"/>
      <c r="AG20"/>
      <c r="AH20" s="20"/>
      <c r="AI20"/>
      <c r="AJ20" s="20"/>
      <c r="AK20"/>
      <c r="AL20" s="20"/>
      <c r="AM20"/>
      <c r="AN20" s="20"/>
      <c r="AO20"/>
      <c r="AP20" s="20"/>
      <c r="AQ20"/>
      <c r="AR20" s="20"/>
      <c r="AS20"/>
      <c r="AT20" s="20"/>
      <c r="AU20"/>
      <c r="AV20" s="20"/>
      <c r="AW20"/>
      <c r="AX20" s="20"/>
      <c r="AY20"/>
      <c r="AZ20" s="20"/>
      <c r="BA20"/>
      <c r="BB20" s="20"/>
      <c r="BC20"/>
      <c r="BD20" s="20"/>
      <c r="BE20"/>
      <c r="BF20" s="20"/>
      <c r="BG20"/>
      <c r="BH20" s="20"/>
      <c r="BI20"/>
      <c r="BJ20" s="20"/>
      <c r="BK20"/>
      <c r="BL20" s="20"/>
      <c r="BM20"/>
      <c r="BN20" s="20"/>
      <c r="BO20"/>
      <c r="BP20" s="20"/>
      <c r="BQ20"/>
      <c r="BR20" s="20"/>
      <c r="BS20"/>
      <c r="BT20" s="20"/>
      <c r="BU20"/>
      <c r="BV20" s="20"/>
      <c r="BW20"/>
      <c r="BX20" s="20"/>
      <c r="BY20"/>
      <c r="BZ20" s="20"/>
      <c r="CA20"/>
      <c r="CB20" s="20"/>
      <c r="CC20"/>
      <c r="CD20" s="20"/>
      <c r="CE20"/>
      <c r="CF20" s="20"/>
      <c r="CG20"/>
      <c r="CH20" s="20"/>
      <c r="CI20"/>
      <c r="CJ20" s="20"/>
      <c r="CK20"/>
      <c r="CL20" s="20"/>
      <c r="CM20"/>
      <c r="CN20" s="20"/>
      <c r="CO20"/>
      <c r="CP20" s="20"/>
      <c r="CQ20"/>
      <c r="CR20" s="20"/>
      <c r="CS20"/>
      <c r="CT20" s="20"/>
      <c r="CU20"/>
      <c r="CV20" s="20"/>
      <c r="CW20"/>
      <c r="CX20" s="20"/>
      <c r="CY20"/>
      <c r="CZ20" s="20"/>
      <c r="DA20"/>
      <c r="DB20" s="20"/>
      <c r="DC20"/>
      <c r="DD20" s="20"/>
      <c r="DE20"/>
      <c r="DF20" s="20"/>
      <c r="DG20"/>
      <c r="DH20" s="20"/>
      <c r="DI20"/>
      <c r="DJ20" s="20"/>
      <c r="DK20"/>
      <c r="DL20" s="20"/>
      <c r="DM20"/>
      <c r="DN20" s="20"/>
      <c r="DO20"/>
      <c r="DP20" s="20"/>
      <c r="DQ20"/>
      <c r="DR20" s="20"/>
      <c r="DS20"/>
      <c r="DT20" s="20"/>
      <c r="DU20"/>
      <c r="DV20" s="20"/>
      <c r="DW20"/>
      <c r="DX20" s="20"/>
      <c r="DY20"/>
      <c r="DZ20" s="20"/>
      <c r="EA20"/>
      <c r="EB20" s="20"/>
      <c r="EC20"/>
      <c r="ED20" s="20"/>
      <c r="EE20"/>
      <c r="EF20" s="20"/>
      <c r="EG20"/>
      <c r="EH20" s="20"/>
      <c r="EI20"/>
      <c r="EJ20" s="20"/>
      <c r="EK20"/>
      <c r="EL20" s="20"/>
      <c r="EM20"/>
      <c r="EN20" s="20"/>
      <c r="EO20"/>
      <c r="EP20" s="20"/>
      <c r="EQ20"/>
      <c r="ER20" s="20"/>
      <c r="ES20"/>
      <c r="ET20" s="20"/>
      <c r="EU20"/>
      <c r="EV20" s="20"/>
      <c r="EW20"/>
      <c r="EX20" s="20"/>
      <c r="EY20"/>
      <c r="EZ20" s="20"/>
      <c r="FA20"/>
      <c r="FB20" s="20"/>
      <c r="FC20"/>
      <c r="FD20" s="20"/>
      <c r="FE20"/>
      <c r="FF20" s="20"/>
      <c r="FG20"/>
      <c r="FH20" s="20"/>
      <c r="FI20"/>
      <c r="FJ20" s="20"/>
      <c r="FK20"/>
      <c r="FL20" s="20"/>
      <c r="FM20"/>
      <c r="FN20" s="20"/>
      <c r="FO20"/>
      <c r="FP20" s="20"/>
      <c r="FQ20"/>
      <c r="FR20" s="20"/>
      <c r="FS20"/>
      <c r="FT20" s="20"/>
      <c r="FU20"/>
      <c r="FV20" s="20"/>
      <c r="FW20"/>
      <c r="FX20" s="20"/>
      <c r="FY20"/>
      <c r="FZ20" s="20"/>
      <c r="GA20"/>
      <c r="GB20" s="20"/>
      <c r="GC20"/>
      <c r="GD20" s="20"/>
      <c r="GE20"/>
      <c r="GF20" s="20"/>
      <c r="GG20"/>
      <c r="GH20" s="20"/>
      <c r="GI20"/>
      <c r="GJ20" s="20"/>
      <c r="GK20"/>
      <c r="GL20" s="20"/>
      <c r="GM20"/>
      <c r="GN20" s="20"/>
      <c r="GO20"/>
      <c r="GP20" s="20"/>
      <c r="GQ20"/>
      <c r="GR20" s="20"/>
      <c r="GS20"/>
      <c r="GT20" s="20"/>
      <c r="GU20"/>
      <c r="GV20" s="20"/>
      <c r="GW20"/>
      <c r="GX20" s="20"/>
      <c r="GY20"/>
      <c r="GZ20" s="20"/>
      <c r="HA20"/>
      <c r="HB20" s="20"/>
      <c r="HC20"/>
      <c r="HD20" s="20"/>
      <c r="HE20"/>
      <c r="HF20" s="20"/>
      <c r="HG20"/>
      <c r="HH20" s="20"/>
      <c r="HI20"/>
      <c r="HJ20" s="20"/>
      <c r="HK20"/>
      <c r="HL20" s="20"/>
      <c r="HM20"/>
      <c r="HN20" s="20"/>
      <c r="HO20"/>
      <c r="HP20" s="20"/>
      <c r="HQ20"/>
      <c r="HR20" s="20"/>
      <c r="HS20"/>
      <c r="HT20" s="20"/>
      <c r="HU20"/>
      <c r="HV20" s="20"/>
      <c r="HW20"/>
      <c r="HX20" s="20"/>
      <c r="HY20"/>
      <c r="HZ20" s="20"/>
      <c r="IA20"/>
      <c r="IB20" s="20"/>
      <c r="IC20"/>
      <c r="ID20" s="20"/>
      <c r="IE20"/>
      <c r="IF20" s="20"/>
      <c r="IG20"/>
      <c r="IH20" s="20"/>
      <c r="II20"/>
      <c r="IJ20" s="20"/>
      <c r="IK20"/>
      <c r="IL20" s="20"/>
      <c r="IM20"/>
      <c r="IN20" s="20"/>
      <c r="IO20"/>
      <c r="IP20" s="20"/>
      <c r="IQ20"/>
      <c r="IR20" s="20"/>
      <c r="IS20"/>
      <c r="IT20" s="20"/>
      <c r="IU20"/>
      <c r="IV20" s="20"/>
      <c r="IW20"/>
      <c r="IX20" s="20"/>
      <c r="IY20"/>
      <c r="IZ20" s="20"/>
      <c r="JA20"/>
      <c r="JB20" s="20"/>
      <c r="JC20"/>
      <c r="JD20" s="20"/>
      <c r="JE20"/>
      <c r="JF20" s="20"/>
      <c r="JG20"/>
      <c r="JH20" s="20"/>
      <c r="JI20"/>
      <c r="JJ20" s="20"/>
      <c r="JK20"/>
      <c r="JL20" s="20"/>
      <c r="JM20"/>
      <c r="JN20" s="20"/>
      <c r="JO20"/>
      <c r="JP20" s="20"/>
      <c r="JQ20"/>
      <c r="JR20" s="20"/>
      <c r="JS20"/>
      <c r="JT20" s="20"/>
      <c r="JU20"/>
      <c r="JV20" s="20"/>
      <c r="JW20"/>
      <c r="JX20" s="20"/>
      <c r="JY20"/>
      <c r="JZ20" s="20"/>
      <c r="KA20"/>
      <c r="KB20" s="20"/>
      <c r="KC20"/>
      <c r="KD20" s="20"/>
      <c r="KE20"/>
      <c r="KF20" s="20"/>
      <c r="KG20"/>
      <c r="KH20" s="20"/>
      <c r="KI20"/>
      <c r="KJ20" s="20"/>
      <c r="KK20"/>
      <c r="KL20" s="20"/>
      <c r="KM20"/>
      <c r="KN20" s="20"/>
      <c r="KO20"/>
      <c r="KP20" s="20"/>
      <c r="KQ20"/>
      <c r="KR20" s="20"/>
      <c r="KS20"/>
      <c r="KT20" s="20"/>
      <c r="KU20"/>
      <c r="KV20" s="20"/>
      <c r="KW20"/>
      <c r="KX20" s="20"/>
      <c r="KY20"/>
      <c r="KZ20" s="20"/>
      <c r="LA20"/>
      <c r="LB20" s="20"/>
      <c r="LC20"/>
      <c r="LD20" s="20"/>
      <c r="LE20"/>
      <c r="LF20" s="20"/>
      <c r="LG20"/>
      <c r="LH20" s="20"/>
      <c r="LI20"/>
      <c r="LJ20" s="20"/>
      <c r="LK20"/>
      <c r="LL20" s="20"/>
      <c r="LM20"/>
      <c r="LN20" s="20"/>
      <c r="LO20"/>
      <c r="LP20" s="20"/>
      <c r="LQ20"/>
      <c r="LR20" s="20"/>
      <c r="LS20"/>
      <c r="LT20" s="20"/>
      <c r="LU20"/>
      <c r="LV20" s="20"/>
      <c r="LW20"/>
      <c r="LX20" s="20"/>
      <c r="LY20"/>
      <c r="LZ20" s="20"/>
      <c r="MA20"/>
      <c r="MB20" s="20"/>
      <c r="MC20"/>
      <c r="MD20" s="20"/>
      <c r="ME20"/>
      <c r="MF20" s="20"/>
      <c r="MG20"/>
      <c r="MH20" s="20"/>
      <c r="MI20"/>
      <c r="MJ20" s="20"/>
      <c r="MK20"/>
      <c r="ML20" s="20"/>
      <c r="MM20"/>
      <c r="MN20" s="20"/>
      <c r="MO20"/>
      <c r="MP20" s="20"/>
      <c r="MQ20"/>
      <c r="MR20" s="20"/>
      <c r="MS20"/>
      <c r="MT20" s="20"/>
      <c r="MU20"/>
      <c r="MV20" s="20"/>
      <c r="MW20"/>
      <c r="MX20" s="20"/>
      <c r="MY20"/>
      <c r="MZ20" s="20"/>
      <c r="NA20"/>
      <c r="NB20" s="20"/>
      <c r="NC20"/>
      <c r="ND20" s="20"/>
      <c r="NE20"/>
      <c r="NF20" s="20"/>
      <c r="NG20"/>
      <c r="NH20" s="20"/>
      <c r="NI20"/>
      <c r="NJ20" s="20"/>
      <c r="NK20"/>
      <c r="NL20" s="20"/>
      <c r="NM20"/>
      <c r="NN20" s="20"/>
      <c r="NO20"/>
      <c r="NP20" s="20"/>
      <c r="NQ20"/>
      <c r="NR20" s="20"/>
      <c r="NS20"/>
      <c r="NT20" s="20"/>
      <c r="NU20"/>
      <c r="NV20" s="20"/>
      <c r="NW20"/>
      <c r="NX20" s="20"/>
      <c r="NY20"/>
      <c r="NZ20" s="20"/>
      <c r="OA20"/>
      <c r="OB20" s="20"/>
      <c r="OC20"/>
      <c r="OD20" s="20"/>
      <c r="OE20"/>
      <c r="OF20" s="20"/>
      <c r="OG20"/>
      <c r="OH20" s="20"/>
      <c r="OI20"/>
      <c r="OJ20" s="20"/>
      <c r="OK20"/>
      <c r="OL20" s="20"/>
      <c r="OM20"/>
      <c r="ON20" s="20"/>
      <c r="OO20"/>
      <c r="OP20" s="20"/>
      <c r="OQ20"/>
      <c r="OR20" s="20"/>
      <c r="OS20"/>
      <c r="OT20" s="20"/>
      <c r="OU20"/>
      <c r="OV20" s="20"/>
      <c r="OW20"/>
      <c r="OX20" s="20"/>
      <c r="OY20"/>
      <c r="OZ20" s="20"/>
      <c r="PA20"/>
      <c r="PB20" s="20"/>
      <c r="PC20"/>
      <c r="PD20" s="20"/>
      <c r="PE20"/>
      <c r="PF20" s="20"/>
      <c r="PG20"/>
      <c r="PH20" s="20"/>
      <c r="PI20"/>
      <c r="PJ20" s="20"/>
      <c r="PK20"/>
      <c r="PL20" s="20"/>
      <c r="PM20"/>
      <c r="PN20" s="20"/>
      <c r="PO20"/>
      <c r="PP20" s="20"/>
      <c r="PQ20"/>
      <c r="PR20" s="20"/>
      <c r="PS20"/>
      <c r="PT20" s="20"/>
      <c r="PU20"/>
      <c r="PV20" s="20"/>
      <c r="PW20"/>
      <c r="PX20" s="20"/>
      <c r="PY20"/>
      <c r="PZ20" s="20"/>
      <c r="QA20"/>
      <c r="QB20" s="20"/>
      <c r="QC20"/>
      <c r="QD20" s="20"/>
      <c r="QE20"/>
      <c r="QF20" s="20"/>
      <c r="QG20"/>
      <c r="QH20" s="20"/>
      <c r="QI20"/>
      <c r="QJ20" s="20"/>
      <c r="QK20"/>
      <c r="QL20" s="20"/>
      <c r="QM20"/>
      <c r="QN20" s="20"/>
      <c r="QO20"/>
      <c r="QP20" s="20"/>
      <c r="QQ20"/>
      <c r="QR20" s="20"/>
      <c r="QS20"/>
      <c r="QT20" s="20"/>
      <c r="QU20"/>
      <c r="QV20" s="20"/>
      <c r="QW20"/>
      <c r="QX20" s="20"/>
      <c r="QY20"/>
      <c r="QZ20" s="20"/>
      <c r="RA20"/>
      <c r="RB20" s="20"/>
      <c r="RC20"/>
      <c r="RD20" s="20"/>
      <c r="RE20"/>
      <c r="RF20" s="20"/>
      <c r="RG20"/>
      <c r="RH20" s="20"/>
      <c r="RI20"/>
      <c r="RJ20" s="20"/>
      <c r="RK20"/>
      <c r="RL20" s="20"/>
      <c r="RM20"/>
      <c r="RN20" s="20"/>
      <c r="RO20"/>
      <c r="RP20" s="20"/>
      <c r="RQ20"/>
      <c r="RR20" s="20"/>
      <c r="RS20"/>
      <c r="RT20" s="20"/>
      <c r="RU20"/>
      <c r="RV20" s="20"/>
      <c r="RW20"/>
      <c r="RX20" s="20"/>
      <c r="RY20"/>
      <c r="RZ20" s="20"/>
      <c r="SA20"/>
      <c r="SB20" s="20"/>
      <c r="SC20"/>
      <c r="SD20" s="20"/>
      <c r="SE20"/>
      <c r="SF20" s="20"/>
      <c r="SG20"/>
      <c r="SH20" s="20"/>
      <c r="SI20"/>
      <c r="SJ20" s="20"/>
      <c r="SK20"/>
      <c r="SL20" s="20"/>
      <c r="SM20"/>
      <c r="SN20" s="20"/>
      <c r="SO20"/>
      <c r="SP20" s="20"/>
      <c r="SQ20"/>
      <c r="SR20" s="20"/>
      <c r="SS20"/>
      <c r="ST20" s="20"/>
      <c r="SU20"/>
      <c r="SV20" s="20"/>
      <c r="SW20"/>
      <c r="SX20" s="20"/>
      <c r="SY20"/>
      <c r="SZ20" s="20"/>
      <c r="TA20"/>
      <c r="TB20" s="20"/>
      <c r="TC20"/>
      <c r="TD20" s="20"/>
      <c r="TE20"/>
      <c r="TF20" s="20"/>
      <c r="TG20"/>
      <c r="TH20" s="20"/>
      <c r="TI20"/>
      <c r="TJ20" s="20"/>
      <c r="TK20"/>
      <c r="TL20" s="20"/>
      <c r="TM20"/>
      <c r="TN20" s="20"/>
      <c r="TO20"/>
      <c r="TP20" s="20"/>
      <c r="TQ20"/>
      <c r="TR20" s="20"/>
      <c r="TS20"/>
      <c r="TT20" s="20"/>
      <c r="TU20"/>
      <c r="TV20" s="20"/>
      <c r="TW20"/>
      <c r="TX20" s="20"/>
      <c r="TY20"/>
      <c r="TZ20" s="20"/>
      <c r="UA20"/>
      <c r="UB20" s="20"/>
      <c r="UC20"/>
      <c r="UD20" s="20"/>
      <c r="UE20"/>
      <c r="UF20" s="20"/>
      <c r="UG20"/>
      <c r="UH20" s="20"/>
      <c r="UI20"/>
      <c r="UJ20" s="20"/>
      <c r="UK20"/>
      <c r="UL20" s="20"/>
      <c r="UM20"/>
      <c r="UN20" s="20"/>
      <c r="UO20"/>
      <c r="UP20" s="20"/>
      <c r="UQ20"/>
      <c r="UR20" s="20"/>
      <c r="US20"/>
      <c r="UT20" s="20"/>
      <c r="UU20"/>
      <c r="UV20" s="20"/>
      <c r="UW20"/>
      <c r="UX20" s="20"/>
      <c r="UY20"/>
      <c r="UZ20" s="20"/>
      <c r="VA20"/>
      <c r="VB20" s="20"/>
      <c r="VC20"/>
      <c r="VD20" s="20"/>
      <c r="VE20"/>
      <c r="VF20" s="20"/>
      <c r="VG20"/>
      <c r="VH20" s="20"/>
      <c r="VI20"/>
      <c r="VJ20" s="20"/>
      <c r="VK20"/>
      <c r="VL20" s="20"/>
      <c r="VM20"/>
      <c r="VN20" s="20"/>
      <c r="VO20"/>
      <c r="VP20" s="20"/>
      <c r="VQ20"/>
      <c r="VR20" s="20"/>
      <c r="VS20"/>
      <c r="VT20" s="20"/>
      <c r="VU20"/>
      <c r="VV20" s="20"/>
      <c r="VW20"/>
      <c r="VX20" s="20"/>
      <c r="VY20"/>
      <c r="VZ20" s="20"/>
      <c r="WA20"/>
      <c r="WB20" s="20"/>
      <c r="WC20"/>
      <c r="WD20" s="20"/>
      <c r="WE20"/>
      <c r="WF20" s="20"/>
      <c r="WG20"/>
      <c r="WH20" s="20"/>
      <c r="WI20"/>
      <c r="WJ20" s="20"/>
      <c r="WK20"/>
      <c r="WL20" s="20"/>
      <c r="WM20"/>
      <c r="WN20" s="20"/>
      <c r="WO20"/>
      <c r="WP20" s="20"/>
      <c r="WQ20"/>
      <c r="WR20" s="20"/>
      <c r="WS20"/>
      <c r="WT20" s="20"/>
      <c r="WU20"/>
      <c r="WV20" s="20"/>
      <c r="WW20"/>
      <c r="WX20" s="20"/>
      <c r="WY20"/>
      <c r="WZ20" s="20"/>
      <c r="XA20"/>
      <c r="XB20" s="20"/>
      <c r="XC20"/>
      <c r="XD20" s="20"/>
      <c r="XE20"/>
      <c r="XF20" s="20"/>
      <c r="XG20"/>
      <c r="XH20" s="20"/>
      <c r="XI20"/>
      <c r="XJ20" s="20"/>
      <c r="XK20"/>
      <c r="XL20" s="20"/>
      <c r="XM20"/>
      <c r="XN20" s="20"/>
      <c r="XO20"/>
      <c r="XP20" s="20"/>
      <c r="XQ20"/>
      <c r="XR20" s="20"/>
      <c r="XS20"/>
      <c r="XT20" s="20"/>
      <c r="XU20"/>
      <c r="XV20" s="20"/>
      <c r="XW20"/>
      <c r="XX20" s="20"/>
      <c r="XY20"/>
      <c r="XZ20" s="20"/>
      <c r="YA20"/>
      <c r="YB20" s="20"/>
      <c r="YC20"/>
      <c r="YD20" s="20"/>
      <c r="YE20"/>
      <c r="YF20" s="20"/>
      <c r="YG20"/>
      <c r="YH20" s="20"/>
      <c r="YI20"/>
      <c r="YJ20" s="20"/>
      <c r="YK20"/>
      <c r="YL20" s="20"/>
      <c r="YM20"/>
      <c r="YN20" s="20"/>
      <c r="YO20"/>
      <c r="YP20" s="20"/>
      <c r="YQ20"/>
      <c r="YR20" s="20"/>
      <c r="YS20"/>
      <c r="YT20" s="20"/>
      <c r="YU20"/>
      <c r="YV20" s="20"/>
      <c r="YW20"/>
      <c r="YX20" s="20"/>
      <c r="YY20"/>
      <c r="YZ20" s="20"/>
      <c r="ZA20"/>
      <c r="ZB20" s="20"/>
      <c r="ZC20"/>
      <c r="ZD20" s="20"/>
      <c r="ZE20"/>
      <c r="ZF20" s="20"/>
      <c r="ZG20"/>
      <c r="ZH20" s="20"/>
      <c r="ZI20"/>
      <c r="ZJ20" s="20"/>
      <c r="ZK20"/>
      <c r="ZL20" s="20"/>
      <c r="ZM20"/>
      <c r="ZN20" s="20"/>
      <c r="ZO20"/>
      <c r="ZP20" s="20"/>
      <c r="ZQ20"/>
      <c r="ZR20" s="20"/>
      <c r="ZS20"/>
      <c r="ZT20" s="20"/>
      <c r="ZU20"/>
      <c r="ZV20" s="20"/>
      <c r="ZW20"/>
      <c r="ZX20" s="20"/>
      <c r="ZY20"/>
      <c r="ZZ20" s="20"/>
      <c r="AAA20"/>
      <c r="AAB20" s="20"/>
      <c r="AAC20"/>
      <c r="AAD20" s="20"/>
      <c r="AAE20"/>
      <c r="AAF20" s="20"/>
      <c r="AAG20"/>
      <c r="AAH20" s="20"/>
      <c r="AAI20"/>
      <c r="AAJ20" s="20"/>
      <c r="AAK20"/>
      <c r="AAL20" s="20"/>
      <c r="AAM20"/>
      <c r="AAN20" s="20"/>
      <c r="AAO20"/>
      <c r="AAP20" s="20"/>
      <c r="AAQ20"/>
      <c r="AAR20" s="20"/>
      <c r="AAS20"/>
      <c r="AAT20" s="20"/>
      <c r="AAU20"/>
      <c r="AAV20" s="20"/>
      <c r="AAW20"/>
      <c r="AAX20" s="20"/>
      <c r="AAY20"/>
      <c r="AAZ20" s="20"/>
      <c r="ABA20"/>
      <c r="ABB20" s="20"/>
      <c r="ABC20"/>
      <c r="ABD20" s="20"/>
      <c r="ABE20"/>
      <c r="ABF20" s="20"/>
      <c r="ABG20"/>
      <c r="ABH20" s="20"/>
      <c r="ABI20"/>
      <c r="ABJ20" s="20"/>
      <c r="ABK20"/>
      <c r="ABL20" s="20"/>
      <c r="ABM20"/>
      <c r="ABN20" s="20"/>
      <c r="ABO20"/>
      <c r="ABP20" s="20"/>
      <c r="ABQ20"/>
      <c r="ABR20" s="20"/>
      <c r="ABS20"/>
      <c r="ABT20" s="20"/>
      <c r="ABU20"/>
      <c r="ABV20" s="20"/>
      <c r="ABW20"/>
      <c r="ABX20" s="20"/>
      <c r="ABY20"/>
      <c r="ABZ20" s="20"/>
      <c r="ACA20"/>
      <c r="ACB20" s="20"/>
      <c r="ACC20"/>
      <c r="ACD20" s="20"/>
      <c r="ACE20"/>
      <c r="ACF20" s="20"/>
      <c r="ACG20"/>
      <c r="ACH20" s="20"/>
      <c r="ACI20"/>
      <c r="ACJ20" s="20"/>
      <c r="ACK20"/>
      <c r="ACL20" s="20"/>
      <c r="ACM20"/>
      <c r="ACN20" s="20"/>
      <c r="ACO20"/>
      <c r="ACP20" s="20"/>
      <c r="ACQ20"/>
      <c r="ACR20" s="20"/>
      <c r="ACS20"/>
      <c r="ACT20" s="20"/>
      <c r="ACU20"/>
      <c r="ACV20" s="20"/>
      <c r="ACW20"/>
      <c r="ACX20" s="20"/>
      <c r="ACY20"/>
      <c r="ACZ20" s="20"/>
      <c r="ADA20"/>
      <c r="ADB20" s="20"/>
      <c r="ADC20"/>
      <c r="ADD20" s="20"/>
      <c r="ADE20"/>
      <c r="ADF20" s="20"/>
      <c r="ADG20"/>
      <c r="ADH20" s="20"/>
      <c r="ADI20"/>
      <c r="ADJ20" s="20"/>
      <c r="ADK20"/>
      <c r="ADL20" s="20"/>
      <c r="ADM20"/>
      <c r="ADN20" s="20"/>
      <c r="ADO20"/>
      <c r="ADP20" s="20"/>
      <c r="ADQ20"/>
      <c r="ADR20" s="20"/>
      <c r="ADS20"/>
      <c r="ADT20" s="20"/>
      <c r="ADU20"/>
      <c r="ADV20" s="20"/>
      <c r="ADW20"/>
      <c r="ADX20" s="20"/>
      <c r="ADY20"/>
      <c r="ADZ20" s="20"/>
      <c r="AEA20"/>
      <c r="AEB20" s="20"/>
      <c r="AEC20"/>
      <c r="AED20" s="20"/>
      <c r="AEE20"/>
      <c r="AEF20" s="20"/>
      <c r="AEG20"/>
      <c r="AEH20" s="20"/>
      <c r="AEI20"/>
      <c r="AEJ20" s="20"/>
      <c r="AEK20"/>
      <c r="AEL20" s="20"/>
      <c r="AEM20"/>
      <c r="AEN20" s="20"/>
      <c r="AEO20"/>
      <c r="AEP20" s="20"/>
      <c r="AEQ20"/>
      <c r="AER20" s="20"/>
      <c r="AES20"/>
      <c r="AET20" s="20"/>
      <c r="AEU20"/>
      <c r="AEV20" s="20"/>
      <c r="AEW20"/>
      <c r="AEX20" s="20"/>
      <c r="AEY20"/>
      <c r="AEZ20" s="20"/>
      <c r="AFA20"/>
      <c r="AFB20" s="20"/>
      <c r="AFC20"/>
      <c r="AFD20" s="20"/>
      <c r="AFE20"/>
      <c r="AFF20" s="20"/>
      <c r="AFG20"/>
      <c r="AFH20" s="20"/>
      <c r="AFI20"/>
      <c r="AFJ20" s="20"/>
      <c r="AFK20"/>
      <c r="AFL20" s="20"/>
      <c r="AFM20"/>
      <c r="AFN20" s="20"/>
      <c r="AFO20"/>
      <c r="AFP20" s="20"/>
      <c r="AFQ20"/>
      <c r="AFR20" s="20"/>
      <c r="AFS20"/>
      <c r="AFT20" s="20"/>
      <c r="AFU20"/>
      <c r="AFV20" s="20"/>
      <c r="AFW20"/>
      <c r="AFX20" s="20"/>
      <c r="AFY20"/>
      <c r="AFZ20" s="20"/>
      <c r="AGA20"/>
      <c r="AGB20" s="20"/>
      <c r="AGC20"/>
      <c r="AGD20" s="20"/>
      <c r="AGE20"/>
      <c r="AGF20" s="20"/>
      <c r="AGG20"/>
      <c r="AGH20" s="20"/>
      <c r="AGI20"/>
      <c r="AGJ20" s="20"/>
      <c r="AGK20"/>
      <c r="AGL20" s="20"/>
      <c r="AGM20"/>
      <c r="AGN20" s="20"/>
      <c r="AGO20"/>
      <c r="AGP20" s="20"/>
      <c r="AGQ20"/>
      <c r="AGR20" s="20"/>
      <c r="AGS20"/>
      <c r="AGT20" s="20"/>
      <c r="AGU20"/>
      <c r="AGV20" s="20"/>
      <c r="AGW20"/>
      <c r="AGX20" s="20"/>
      <c r="AGY20"/>
      <c r="AGZ20" s="20"/>
      <c r="AHA20"/>
      <c r="AHB20" s="20"/>
      <c r="AHC20"/>
      <c r="AHD20" s="20"/>
      <c r="AHE20"/>
      <c r="AHF20" s="20"/>
      <c r="AHG20"/>
      <c r="AHH20" s="20"/>
      <c r="AHI20"/>
      <c r="AHJ20" s="20"/>
      <c r="AHK20"/>
      <c r="AHL20" s="20"/>
      <c r="AHM20"/>
      <c r="AHN20" s="20"/>
      <c r="AHO20"/>
      <c r="AHP20" s="20"/>
      <c r="AHQ20"/>
      <c r="AHR20" s="20"/>
      <c r="AHS20"/>
      <c r="AHT20" s="20"/>
      <c r="AHU20"/>
      <c r="AHV20" s="20"/>
      <c r="AHW20"/>
      <c r="AHX20" s="20"/>
      <c r="AHY20"/>
      <c r="AHZ20" s="20"/>
      <c r="AIA20"/>
      <c r="AIB20" s="20"/>
      <c r="AIC20"/>
      <c r="AID20" s="20"/>
      <c r="AIE20"/>
      <c r="AIF20" s="20"/>
      <c r="AIG20"/>
      <c r="AIH20" s="20"/>
      <c r="AII20"/>
      <c r="AIJ20" s="20"/>
      <c r="AIK20"/>
      <c r="AIL20" s="20"/>
      <c r="AIM20"/>
      <c r="AIN20" s="20"/>
      <c r="AIO20"/>
      <c r="AIP20" s="20"/>
      <c r="AIQ20"/>
      <c r="AIR20" s="20"/>
      <c r="AIS20"/>
      <c r="AIT20" s="20"/>
      <c r="AIU20"/>
      <c r="AIV20" s="20"/>
      <c r="AIW20"/>
      <c r="AIX20" s="20"/>
      <c r="AIY20"/>
      <c r="AIZ20" s="20"/>
      <c r="AJA20"/>
      <c r="AJB20" s="20"/>
      <c r="AJC20"/>
      <c r="AJD20" s="20"/>
      <c r="AJE20"/>
      <c r="AJF20" s="20"/>
      <c r="AJG20"/>
      <c r="AJH20" s="20"/>
      <c r="AJI20"/>
      <c r="AJJ20" s="20"/>
      <c r="AJK20"/>
      <c r="AJL20" s="20"/>
      <c r="AJM20"/>
      <c r="AJN20" s="20"/>
      <c r="AJO20"/>
      <c r="AJP20" s="20"/>
      <c r="AJQ20"/>
      <c r="AJR20" s="20"/>
      <c r="AJS20"/>
      <c r="AJT20" s="20"/>
      <c r="AJU20"/>
      <c r="AJV20" s="20"/>
      <c r="AJW20"/>
      <c r="AJX20" s="20"/>
      <c r="AJY20"/>
      <c r="AJZ20" s="20"/>
      <c r="AKA20"/>
      <c r="AKB20" s="20"/>
      <c r="AKC20"/>
      <c r="AKD20" s="20"/>
      <c r="AKE20"/>
      <c r="AKF20" s="20"/>
      <c r="AKG20"/>
      <c r="AKH20" s="20"/>
      <c r="AKI20"/>
      <c r="AKJ20" s="20"/>
      <c r="AKK20"/>
      <c r="AKL20" s="20"/>
      <c r="AKM20"/>
      <c r="AKN20" s="20"/>
      <c r="AKO20"/>
      <c r="AKP20" s="20"/>
      <c r="AKQ20"/>
      <c r="AKR20" s="20"/>
      <c r="AKS20"/>
      <c r="AKT20" s="20"/>
      <c r="AKU20"/>
      <c r="AKV20" s="20"/>
      <c r="AKW20"/>
      <c r="AKX20" s="20"/>
      <c r="AKY20"/>
      <c r="AKZ20" s="20"/>
      <c r="ALA20"/>
      <c r="ALB20" s="20"/>
      <c r="ALC20"/>
      <c r="ALD20" s="20"/>
      <c r="ALE20"/>
      <c r="ALF20" s="20"/>
      <c r="ALG20"/>
      <c r="ALH20" s="20"/>
      <c r="ALI20"/>
      <c r="ALJ20" s="20"/>
      <c r="ALK20"/>
      <c r="ALL20" s="20"/>
      <c r="ALM20"/>
      <c r="ALN20" s="20"/>
      <c r="ALO20"/>
      <c r="ALP20" s="20"/>
      <c r="ALQ20"/>
      <c r="ALR20" s="20"/>
      <c r="ALS20"/>
      <c r="ALT20" s="20"/>
      <c r="ALU20"/>
      <c r="ALV20" s="20"/>
      <c r="ALW20"/>
      <c r="ALX20" s="20"/>
      <c r="ALY20"/>
      <c r="ALZ20" s="20"/>
      <c r="AMA20"/>
      <c r="AMB20" s="20"/>
      <c r="AMC20"/>
      <c r="AMD20" s="20"/>
      <c r="AME20"/>
      <c r="AMF20" s="20"/>
      <c r="AMG20"/>
      <c r="AMH20" s="20"/>
      <c r="AMI20"/>
      <c r="AMJ20" s="20"/>
      <c r="AMK20"/>
      <c r="AML20" s="20"/>
      <c r="AMM20"/>
      <c r="AMN20" s="20"/>
      <c r="AMO20"/>
      <c r="AMP20" s="20"/>
      <c r="AMQ20"/>
      <c r="AMR20" s="20"/>
      <c r="AMS20"/>
      <c r="AMT20" s="20"/>
      <c r="AMU20"/>
      <c r="AMV20" s="20"/>
      <c r="AMW20"/>
      <c r="AMX20" s="20"/>
      <c r="AMY20"/>
      <c r="AMZ20" s="20"/>
      <c r="ANA20"/>
      <c r="ANB20" s="20"/>
      <c r="ANC20"/>
      <c r="AND20" s="20"/>
      <c r="ANE20"/>
      <c r="ANF20" s="20"/>
      <c r="ANG20"/>
      <c r="ANH20" s="20"/>
      <c r="ANI20"/>
      <c r="ANJ20" s="20"/>
      <c r="ANK20"/>
      <c r="ANL20" s="20"/>
      <c r="ANM20"/>
      <c r="ANN20" s="20"/>
      <c r="ANO20"/>
      <c r="ANP20" s="20"/>
      <c r="ANQ20"/>
      <c r="ANR20" s="20"/>
      <c r="ANS20"/>
      <c r="ANT20" s="20"/>
      <c r="ANU20"/>
      <c r="ANV20" s="20"/>
      <c r="ANW20"/>
      <c r="ANX20" s="20"/>
      <c r="ANY20"/>
      <c r="ANZ20" s="20"/>
      <c r="AOA20"/>
      <c r="AOB20" s="20"/>
      <c r="AOC20"/>
      <c r="AOD20" s="20"/>
      <c r="AOE20"/>
      <c r="AOF20" s="20"/>
      <c r="AOG20"/>
      <c r="AOH20" s="20"/>
      <c r="AOI20"/>
      <c r="AOJ20" s="20"/>
      <c r="AOK20"/>
      <c r="AOL20" s="20"/>
      <c r="AOM20"/>
      <c r="AON20" s="20"/>
      <c r="AOO20"/>
      <c r="AOP20" s="20"/>
      <c r="AOQ20"/>
      <c r="AOR20" s="20"/>
      <c r="AOS20"/>
      <c r="AOT20" s="20"/>
      <c r="AOU20"/>
      <c r="AOV20" s="20"/>
      <c r="AOW20"/>
      <c r="AOX20" s="20"/>
      <c r="AOY20"/>
      <c r="AOZ20" s="20"/>
      <c r="APA20"/>
      <c r="APB20" s="20"/>
      <c r="APC20"/>
      <c r="APD20" s="20"/>
      <c r="APE20"/>
      <c r="APF20" s="20"/>
      <c r="APG20"/>
      <c r="APH20" s="20"/>
      <c r="API20"/>
      <c r="APJ20" s="20"/>
      <c r="APK20"/>
      <c r="APL20" s="20"/>
      <c r="APM20"/>
      <c r="APN20" s="20"/>
      <c r="APO20"/>
      <c r="APP20" s="20"/>
      <c r="APQ20"/>
      <c r="APR20" s="20"/>
      <c r="APS20"/>
      <c r="APT20" s="20"/>
      <c r="APU20"/>
      <c r="APV20" s="20"/>
      <c r="APW20"/>
      <c r="APX20" s="20"/>
      <c r="APY20"/>
      <c r="APZ20" s="20"/>
      <c r="AQA20"/>
      <c r="AQB20" s="20"/>
      <c r="AQC20"/>
      <c r="AQD20" s="20"/>
      <c r="AQE20"/>
      <c r="AQF20" s="20"/>
      <c r="AQG20"/>
      <c r="AQH20" s="20"/>
      <c r="AQI20"/>
      <c r="AQJ20" s="20"/>
      <c r="AQK20"/>
      <c r="AQL20" s="20"/>
      <c r="AQM20"/>
      <c r="AQN20" s="20"/>
      <c r="AQO20"/>
      <c r="AQP20" s="20"/>
      <c r="AQQ20"/>
      <c r="AQR20" s="20"/>
      <c r="AQS20"/>
      <c r="AQT20" s="20"/>
      <c r="AQU20"/>
      <c r="AQV20" s="20"/>
      <c r="AQW20"/>
      <c r="AQX20" s="20"/>
      <c r="AQY20"/>
      <c r="AQZ20" s="20"/>
      <c r="ARA20"/>
      <c r="ARB20" s="20"/>
      <c r="ARC20"/>
      <c r="ARD20" s="20"/>
      <c r="ARE20"/>
      <c r="ARF20" s="20"/>
      <c r="ARG20"/>
      <c r="ARH20" s="20"/>
      <c r="ARI20"/>
      <c r="ARJ20" s="20"/>
      <c r="ARK20"/>
      <c r="ARL20" s="20"/>
      <c r="ARM20"/>
      <c r="ARN20" s="20"/>
      <c r="ARO20"/>
      <c r="ARP20" s="20"/>
      <c r="ARQ20"/>
      <c r="ARR20" s="20"/>
      <c r="ARS20"/>
      <c r="ART20" s="20"/>
      <c r="ARU20"/>
      <c r="ARV20" s="20"/>
      <c r="ARW20"/>
      <c r="ARX20" s="20"/>
      <c r="ARY20"/>
      <c r="ARZ20" s="20"/>
      <c r="ASA20"/>
      <c r="ASB20" s="20"/>
      <c r="ASC20"/>
      <c r="ASD20" s="20"/>
      <c r="ASE20"/>
      <c r="ASF20" s="20"/>
      <c r="ASG20"/>
      <c r="ASH20" s="20"/>
      <c r="ASI20"/>
      <c r="ASJ20" s="20"/>
      <c r="ASK20"/>
      <c r="ASL20" s="20"/>
      <c r="ASM20"/>
      <c r="ASN20" s="20"/>
      <c r="ASO20"/>
      <c r="ASP20" s="20"/>
      <c r="ASQ20"/>
      <c r="ASR20" s="20"/>
      <c r="ASS20"/>
      <c r="AST20" s="20"/>
      <c r="ASU20"/>
      <c r="ASV20" s="20"/>
      <c r="ASW20"/>
      <c r="ASX20" s="20"/>
      <c r="ASY20"/>
      <c r="ASZ20" s="20"/>
      <c r="ATA20"/>
      <c r="ATB20" s="20"/>
      <c r="ATC20"/>
      <c r="ATD20" s="20"/>
      <c r="ATE20"/>
      <c r="ATF20" s="20"/>
      <c r="ATG20"/>
      <c r="ATH20" s="20"/>
      <c r="ATI20"/>
      <c r="ATJ20" s="20"/>
      <c r="ATK20"/>
      <c r="ATL20" s="20"/>
      <c r="ATM20"/>
      <c r="ATN20" s="20"/>
      <c r="ATO20"/>
      <c r="ATP20" s="20"/>
      <c r="ATQ20"/>
      <c r="ATR20" s="20"/>
      <c r="ATS20"/>
      <c r="ATT20" s="20"/>
      <c r="ATU20"/>
      <c r="ATV20" s="20"/>
      <c r="ATW20"/>
      <c r="ATX20" s="20"/>
      <c r="ATY20"/>
      <c r="ATZ20" s="20"/>
      <c r="AUA20"/>
      <c r="AUB20" s="20"/>
      <c r="AUC20"/>
      <c r="AUD20" s="20"/>
      <c r="AUE20"/>
      <c r="AUF20" s="20"/>
      <c r="AUG20"/>
      <c r="AUH20" s="20"/>
      <c r="AUI20"/>
      <c r="AUJ20" s="20"/>
      <c r="AUK20"/>
      <c r="AUL20" s="20"/>
      <c r="AUM20"/>
      <c r="AUN20" s="20"/>
      <c r="AUO20"/>
      <c r="AUP20" s="20"/>
      <c r="AUQ20"/>
      <c r="AUR20" s="20"/>
      <c r="AUS20"/>
      <c r="AUT20" s="20"/>
      <c r="AUU20"/>
      <c r="AUV20" s="20"/>
      <c r="AUW20"/>
      <c r="AUX20" s="20"/>
      <c r="AUY20"/>
      <c r="AUZ20" s="20"/>
      <c r="AVA20"/>
      <c r="AVB20" s="20"/>
      <c r="AVC20"/>
      <c r="AVD20" s="20"/>
      <c r="AVE20"/>
      <c r="AVF20" s="20"/>
      <c r="AVG20"/>
      <c r="AVH20" s="20"/>
      <c r="AVI20"/>
      <c r="AVJ20" s="20"/>
      <c r="AVK20"/>
      <c r="AVL20" s="20"/>
      <c r="AVM20"/>
      <c r="AVN20" s="20"/>
      <c r="AVO20"/>
      <c r="AVP20" s="20"/>
      <c r="AVQ20"/>
      <c r="AVR20" s="20"/>
      <c r="AVS20"/>
      <c r="AVT20" s="20"/>
      <c r="AVU20"/>
      <c r="AVV20" s="20"/>
      <c r="AVW20"/>
      <c r="AVX20" s="20"/>
      <c r="AVY20"/>
      <c r="AVZ20" s="20"/>
      <c r="AWA20"/>
      <c r="AWB20" s="20"/>
      <c r="AWC20"/>
      <c r="AWD20" s="20"/>
      <c r="AWE20"/>
      <c r="AWF20" s="20"/>
      <c r="AWG20"/>
      <c r="AWH20" s="20"/>
      <c r="AWI20"/>
      <c r="AWJ20" s="20"/>
      <c r="AWK20"/>
      <c r="AWL20" s="20"/>
      <c r="AWM20"/>
      <c r="AWN20" s="20"/>
      <c r="AWO20"/>
      <c r="AWP20" s="20"/>
      <c r="AWQ20"/>
      <c r="AWR20" s="20"/>
      <c r="AWS20"/>
      <c r="AWT20" s="20"/>
      <c r="AWU20"/>
      <c r="AWV20" s="20"/>
      <c r="AWW20"/>
      <c r="AWX20" s="20"/>
      <c r="AWY20"/>
      <c r="AWZ20" s="20"/>
      <c r="AXA20"/>
      <c r="AXB20" s="20"/>
      <c r="AXC20"/>
      <c r="AXD20" s="20"/>
      <c r="AXE20"/>
      <c r="AXF20" s="20"/>
      <c r="AXG20"/>
      <c r="AXH20" s="20"/>
      <c r="AXI20"/>
      <c r="AXJ20" s="20"/>
      <c r="AXK20"/>
      <c r="AXL20" s="20"/>
      <c r="AXM20"/>
      <c r="AXN20" s="20"/>
      <c r="AXO20"/>
      <c r="AXP20" s="20"/>
      <c r="AXQ20"/>
      <c r="AXR20" s="20"/>
      <c r="AXS20"/>
      <c r="AXT20" s="20"/>
      <c r="AXU20"/>
      <c r="AXV20" s="20"/>
      <c r="AXW20"/>
      <c r="AXX20" s="20"/>
      <c r="AXY20"/>
      <c r="AXZ20" s="20"/>
      <c r="AYA20"/>
      <c r="AYB20" s="20"/>
      <c r="AYC20"/>
      <c r="AYD20" s="20"/>
      <c r="AYE20"/>
      <c r="AYF20" s="20"/>
      <c r="AYG20"/>
      <c r="AYH20" s="20"/>
      <c r="AYI20"/>
      <c r="AYJ20" s="20"/>
      <c r="AYK20"/>
      <c r="AYL20" s="20"/>
      <c r="AYM20"/>
      <c r="AYN20" s="20"/>
      <c r="AYO20"/>
      <c r="AYP20" s="20"/>
      <c r="AYQ20"/>
      <c r="AYR20" s="20"/>
      <c r="AYS20"/>
      <c r="AYT20" s="20"/>
      <c r="AYU20"/>
      <c r="AYV20" s="20"/>
      <c r="AYW20"/>
      <c r="AYX20" s="20"/>
      <c r="AYY20"/>
      <c r="AYZ20" s="20"/>
      <c r="AZA20"/>
      <c r="AZB20" s="20"/>
      <c r="AZC20"/>
      <c r="AZD20" s="20"/>
      <c r="AZE20"/>
      <c r="AZF20" s="20"/>
      <c r="AZG20"/>
      <c r="AZH20" s="20"/>
      <c r="AZI20"/>
      <c r="AZJ20" s="20"/>
      <c r="AZK20"/>
      <c r="AZL20" s="20"/>
      <c r="AZM20"/>
      <c r="AZN20" s="20"/>
      <c r="AZO20"/>
      <c r="AZP20" s="20"/>
      <c r="AZQ20"/>
      <c r="AZR20" s="20"/>
      <c r="AZS20"/>
      <c r="AZT20" s="20"/>
      <c r="AZU20"/>
      <c r="AZV20" s="20"/>
      <c r="AZW20"/>
      <c r="AZX20" s="20"/>
      <c r="AZY20"/>
      <c r="AZZ20" s="20"/>
      <c r="BAA20"/>
      <c r="BAB20" s="20"/>
      <c r="BAC20"/>
      <c r="BAD20" s="20"/>
      <c r="BAE20"/>
      <c r="BAF20" s="20"/>
      <c r="BAG20"/>
      <c r="BAH20" s="20"/>
      <c r="BAI20"/>
      <c r="BAJ20" s="20"/>
      <c r="BAK20"/>
      <c r="BAL20" s="20"/>
      <c r="BAM20"/>
      <c r="BAN20" s="20"/>
      <c r="BAO20"/>
      <c r="BAP20" s="20"/>
      <c r="BAQ20"/>
      <c r="BAR20" s="20"/>
      <c r="BAS20"/>
      <c r="BAT20" s="20"/>
      <c r="BAU20"/>
      <c r="BAV20" s="20"/>
      <c r="BAW20"/>
      <c r="BAX20" s="20"/>
      <c r="BAY20"/>
      <c r="BAZ20" s="20"/>
      <c r="BBA20"/>
      <c r="BBB20" s="20"/>
      <c r="BBC20"/>
      <c r="BBD20" s="20"/>
      <c r="BBE20"/>
      <c r="BBF20" s="20"/>
      <c r="BBG20"/>
      <c r="BBH20" s="20"/>
      <c r="BBI20"/>
      <c r="BBJ20" s="20"/>
      <c r="BBK20"/>
      <c r="BBL20" s="20"/>
      <c r="BBM20"/>
      <c r="BBN20" s="20"/>
      <c r="BBO20"/>
      <c r="BBP20" s="20"/>
      <c r="BBQ20"/>
      <c r="BBR20" s="20"/>
      <c r="BBS20"/>
      <c r="BBT20" s="20"/>
      <c r="BBU20"/>
      <c r="BBV20" s="20"/>
      <c r="BBW20"/>
      <c r="BBX20" s="20"/>
      <c r="BBY20"/>
      <c r="BBZ20" s="20"/>
      <c r="BCA20"/>
      <c r="BCB20" s="20"/>
      <c r="BCC20"/>
      <c r="BCD20" s="20"/>
      <c r="BCE20"/>
      <c r="BCF20" s="20"/>
      <c r="BCG20"/>
      <c r="BCH20" s="20"/>
      <c r="BCI20"/>
      <c r="BCJ20" s="20"/>
      <c r="BCK20"/>
      <c r="BCL20" s="20"/>
      <c r="BCM20"/>
      <c r="BCN20" s="20"/>
      <c r="BCO20"/>
      <c r="BCP20" s="20"/>
      <c r="BCQ20"/>
      <c r="BCR20" s="20"/>
      <c r="BCS20"/>
      <c r="BCT20" s="20"/>
      <c r="BCU20"/>
      <c r="BCV20" s="20"/>
      <c r="BCW20"/>
      <c r="BCX20" s="20"/>
      <c r="BCY20"/>
      <c r="BCZ20" s="20"/>
      <c r="BDA20"/>
      <c r="BDB20" s="20"/>
      <c r="BDC20"/>
      <c r="BDD20" s="20"/>
      <c r="BDE20"/>
      <c r="BDF20" s="20"/>
      <c r="BDG20"/>
      <c r="BDH20" s="20"/>
      <c r="BDI20"/>
      <c r="BDJ20" s="20"/>
      <c r="BDK20"/>
      <c r="BDL20" s="20"/>
      <c r="BDM20"/>
      <c r="BDN20" s="20"/>
      <c r="BDO20"/>
      <c r="BDP20" s="20"/>
      <c r="BDQ20"/>
      <c r="BDR20" s="20"/>
      <c r="BDS20"/>
      <c r="BDT20" s="20"/>
      <c r="BDU20"/>
      <c r="BDV20" s="20"/>
      <c r="BDW20"/>
      <c r="BDX20" s="20"/>
      <c r="BDY20"/>
      <c r="BDZ20" s="20"/>
      <c r="BEA20"/>
      <c r="BEB20" s="20"/>
      <c r="BEC20"/>
      <c r="BED20" s="20"/>
      <c r="BEE20"/>
      <c r="BEF20" s="20"/>
      <c r="BEG20"/>
      <c r="BEH20" s="20"/>
      <c r="BEI20"/>
      <c r="BEJ20" s="20"/>
      <c r="BEK20"/>
      <c r="BEL20" s="20"/>
      <c r="BEM20"/>
      <c r="BEN20" s="20"/>
      <c r="BEO20"/>
      <c r="BEP20" s="20"/>
      <c r="BEQ20"/>
      <c r="BER20" s="20"/>
      <c r="BES20"/>
      <c r="BET20" s="20"/>
      <c r="BEU20"/>
      <c r="BEV20" s="20"/>
      <c r="BEW20"/>
      <c r="BEX20" s="20"/>
      <c r="BEY20"/>
      <c r="BEZ20" s="20"/>
      <c r="BFA20"/>
      <c r="BFB20" s="20"/>
      <c r="BFC20"/>
      <c r="BFD20" s="20"/>
      <c r="BFE20"/>
      <c r="BFF20" s="20"/>
      <c r="BFG20"/>
      <c r="BFH20" s="20"/>
      <c r="BFI20"/>
      <c r="BFJ20" s="20"/>
      <c r="BFK20"/>
      <c r="BFL20" s="20"/>
      <c r="BFM20"/>
      <c r="BFN20" s="20"/>
      <c r="BFO20"/>
      <c r="BFP20" s="20"/>
      <c r="BFQ20"/>
      <c r="BFR20" s="20"/>
      <c r="BFS20"/>
      <c r="BFT20" s="20"/>
      <c r="BFU20"/>
      <c r="BFV20" s="20"/>
      <c r="BFW20"/>
      <c r="BFX20" s="20"/>
      <c r="BFY20"/>
      <c r="BFZ20" s="20"/>
      <c r="BGA20"/>
      <c r="BGB20" s="20"/>
      <c r="BGC20"/>
      <c r="BGD20" s="20"/>
      <c r="BGE20"/>
      <c r="BGF20" s="20"/>
      <c r="BGG20"/>
      <c r="BGH20" s="20"/>
      <c r="BGI20"/>
      <c r="BGJ20" s="20"/>
      <c r="BGK20"/>
      <c r="BGL20" s="20"/>
      <c r="BGM20"/>
      <c r="BGN20" s="20"/>
      <c r="BGO20"/>
      <c r="BGP20" s="20"/>
      <c r="BGQ20"/>
      <c r="BGR20" s="20"/>
      <c r="BGS20"/>
      <c r="BGT20" s="20"/>
      <c r="BGU20"/>
      <c r="BGV20" s="20"/>
      <c r="BGW20"/>
      <c r="BGX20" s="20"/>
      <c r="BGY20"/>
      <c r="BGZ20" s="20"/>
      <c r="BHA20"/>
      <c r="BHB20" s="20"/>
      <c r="BHC20"/>
      <c r="BHD20" s="20"/>
      <c r="BHE20"/>
      <c r="BHF20" s="20"/>
      <c r="BHG20"/>
      <c r="BHH20" s="20"/>
      <c r="BHI20"/>
      <c r="BHJ20" s="20"/>
      <c r="BHK20"/>
      <c r="BHL20" s="20"/>
      <c r="BHM20"/>
      <c r="BHN20" s="20"/>
      <c r="BHO20"/>
      <c r="BHP20" s="20"/>
      <c r="BHQ20"/>
      <c r="BHR20" s="20"/>
      <c r="BHS20"/>
      <c r="BHT20" s="20"/>
      <c r="BHU20"/>
      <c r="BHV20" s="20"/>
      <c r="BHW20"/>
      <c r="BHX20" s="20"/>
      <c r="BHY20"/>
      <c r="BHZ20" s="20"/>
      <c r="BIA20"/>
      <c r="BIB20" s="20"/>
      <c r="BIC20"/>
      <c r="BID20" s="20"/>
      <c r="BIE20"/>
      <c r="BIF20" s="20"/>
      <c r="BIG20"/>
      <c r="BIH20" s="20"/>
      <c r="BII20"/>
      <c r="BIJ20" s="20"/>
      <c r="BIK20"/>
      <c r="BIL20" s="20"/>
      <c r="BIM20"/>
      <c r="BIN20" s="20"/>
      <c r="BIO20"/>
      <c r="BIP20" s="20"/>
      <c r="BIQ20"/>
      <c r="BIR20" s="20"/>
      <c r="BIS20"/>
      <c r="BIT20" s="20"/>
      <c r="BIU20"/>
      <c r="BIV20" s="20"/>
      <c r="BIW20"/>
      <c r="BIX20" s="20"/>
      <c r="BIY20"/>
      <c r="BIZ20" s="20"/>
      <c r="BJA20"/>
      <c r="BJB20" s="20"/>
      <c r="BJC20"/>
      <c r="BJD20" s="20"/>
      <c r="BJE20"/>
      <c r="BJF20" s="20"/>
      <c r="BJG20"/>
      <c r="BJH20" s="20"/>
      <c r="BJI20"/>
      <c r="BJJ20" s="20"/>
      <c r="BJK20"/>
      <c r="BJL20" s="20"/>
      <c r="BJM20"/>
      <c r="BJN20" s="20"/>
      <c r="BJO20"/>
      <c r="BJP20" s="20"/>
      <c r="BJQ20"/>
      <c r="BJR20" s="20"/>
      <c r="BJS20"/>
      <c r="BJT20" s="20"/>
      <c r="BJU20"/>
      <c r="BJV20" s="20"/>
      <c r="BJW20"/>
      <c r="BJX20" s="20"/>
      <c r="BJY20"/>
      <c r="BJZ20" s="20"/>
      <c r="BKA20"/>
      <c r="BKB20" s="20"/>
      <c r="BKC20"/>
      <c r="BKD20" s="20"/>
      <c r="BKE20"/>
      <c r="BKF20" s="20"/>
      <c r="BKG20"/>
      <c r="BKH20" s="20"/>
      <c r="BKI20"/>
      <c r="BKJ20" s="20"/>
      <c r="BKK20"/>
      <c r="BKL20" s="20"/>
      <c r="BKM20"/>
      <c r="BKN20" s="20"/>
      <c r="BKO20"/>
      <c r="BKP20" s="20"/>
      <c r="BKQ20"/>
      <c r="BKR20" s="20"/>
      <c r="BKS20"/>
      <c r="BKT20" s="20"/>
      <c r="BKU20"/>
      <c r="BKV20" s="20"/>
      <c r="BKW20"/>
      <c r="BKX20" s="20"/>
      <c r="BKY20"/>
      <c r="BKZ20" s="20"/>
      <c r="BLA20"/>
      <c r="BLB20" s="20"/>
      <c r="BLC20"/>
      <c r="BLD20" s="20"/>
      <c r="BLE20"/>
      <c r="BLF20" s="20"/>
      <c r="BLG20"/>
      <c r="BLH20" s="20"/>
      <c r="BLI20"/>
      <c r="BLJ20" s="20"/>
      <c r="BLK20"/>
      <c r="BLL20" s="20"/>
      <c r="BLM20"/>
      <c r="BLN20" s="20"/>
      <c r="BLO20"/>
      <c r="BLP20" s="20"/>
      <c r="BLQ20"/>
      <c r="BLR20" s="20"/>
      <c r="BLS20"/>
      <c r="BLT20" s="20"/>
      <c r="BLU20"/>
      <c r="BLV20" s="20"/>
      <c r="BLW20"/>
      <c r="BLX20" s="20"/>
      <c r="BLY20"/>
      <c r="BLZ20" s="20"/>
      <c r="BMA20"/>
      <c r="BMB20" s="20"/>
      <c r="BMC20"/>
      <c r="BMD20" s="20"/>
      <c r="BME20"/>
      <c r="BMF20" s="20"/>
      <c r="BMG20"/>
      <c r="BMH20" s="20"/>
      <c r="BMI20"/>
      <c r="BMJ20" s="20"/>
      <c r="BMK20"/>
      <c r="BML20" s="20"/>
      <c r="BMM20"/>
      <c r="BMN20" s="20"/>
      <c r="BMO20"/>
      <c r="BMP20" s="20"/>
      <c r="BMQ20"/>
      <c r="BMR20" s="20"/>
      <c r="BMS20"/>
      <c r="BMT20" s="20"/>
      <c r="BMU20"/>
      <c r="BMV20" s="20"/>
      <c r="BMW20"/>
      <c r="BMX20" s="20"/>
      <c r="BMY20"/>
      <c r="BMZ20" s="20"/>
      <c r="BNA20"/>
      <c r="BNB20" s="20"/>
      <c r="BNC20"/>
      <c r="BND20" s="20"/>
      <c r="BNE20"/>
      <c r="BNF20" s="20"/>
      <c r="BNG20"/>
      <c r="BNH20" s="20"/>
      <c r="BNI20"/>
      <c r="BNJ20" s="20"/>
      <c r="BNK20"/>
      <c r="BNL20" s="20"/>
      <c r="BNM20"/>
      <c r="BNN20" s="20"/>
      <c r="BNO20"/>
      <c r="BNP20" s="20"/>
      <c r="BNQ20"/>
      <c r="BNR20" s="20"/>
      <c r="BNS20"/>
      <c r="BNT20" s="20"/>
      <c r="BNU20"/>
      <c r="BNV20" s="20"/>
      <c r="BNW20"/>
      <c r="BNX20" s="20"/>
      <c r="BNY20"/>
      <c r="BNZ20" s="20"/>
      <c r="BOA20"/>
      <c r="BOB20" s="20"/>
      <c r="BOC20"/>
      <c r="BOD20" s="20"/>
      <c r="BOE20"/>
      <c r="BOF20" s="20"/>
      <c r="BOG20"/>
      <c r="BOH20" s="20"/>
      <c r="BOI20"/>
      <c r="BOJ20" s="20"/>
      <c r="BOK20"/>
      <c r="BOL20" s="20"/>
      <c r="BOM20"/>
      <c r="BON20" s="20"/>
      <c r="BOO20"/>
      <c r="BOP20" s="20"/>
      <c r="BOQ20"/>
      <c r="BOR20" s="20"/>
      <c r="BOS20"/>
      <c r="BOT20" s="20"/>
      <c r="BOU20"/>
      <c r="BOV20" s="20"/>
      <c r="BOW20"/>
      <c r="BOX20" s="20"/>
      <c r="BOY20"/>
      <c r="BOZ20" s="20"/>
      <c r="BPA20"/>
      <c r="BPB20" s="20"/>
      <c r="BPC20"/>
      <c r="BPD20" s="20"/>
      <c r="BPE20"/>
      <c r="BPF20" s="20"/>
      <c r="BPG20"/>
      <c r="BPH20" s="20"/>
      <c r="BPI20"/>
      <c r="BPJ20" s="20"/>
      <c r="BPK20"/>
      <c r="BPL20" s="20"/>
      <c r="BPM20"/>
      <c r="BPN20" s="20"/>
      <c r="BPO20"/>
      <c r="BPP20" s="20"/>
      <c r="BPQ20"/>
      <c r="BPR20" s="20"/>
      <c r="BPS20"/>
      <c r="BPT20" s="20"/>
      <c r="BPU20"/>
      <c r="BPV20" s="20"/>
      <c r="BPW20"/>
      <c r="BPX20" s="20"/>
      <c r="BPY20"/>
      <c r="BPZ20" s="20"/>
      <c r="BQA20"/>
      <c r="BQB20" s="20"/>
      <c r="BQC20"/>
      <c r="BQD20" s="20"/>
      <c r="BQE20"/>
      <c r="BQF20" s="20"/>
      <c r="BQG20"/>
      <c r="BQH20" s="20"/>
      <c r="BQI20"/>
      <c r="BQJ20" s="20"/>
      <c r="BQK20"/>
      <c r="BQL20" s="20"/>
      <c r="BQM20"/>
      <c r="BQN20" s="20"/>
      <c r="BQO20"/>
      <c r="BQP20" s="20"/>
      <c r="BQQ20"/>
      <c r="BQR20" s="20"/>
      <c r="BQS20"/>
      <c r="BQT20" s="20"/>
      <c r="BQU20"/>
      <c r="BQV20" s="20"/>
      <c r="BQW20"/>
      <c r="BQX20" s="20"/>
      <c r="BQY20"/>
      <c r="BQZ20" s="20"/>
      <c r="BRA20"/>
      <c r="BRB20" s="20"/>
      <c r="BRC20"/>
      <c r="BRD20" s="20"/>
      <c r="BRE20"/>
      <c r="BRF20" s="20"/>
      <c r="BRG20"/>
      <c r="BRH20" s="20"/>
      <c r="BRI20"/>
      <c r="BRJ20" s="20"/>
      <c r="BRK20"/>
      <c r="BRL20" s="20"/>
      <c r="BRM20"/>
      <c r="BRN20" s="20"/>
      <c r="BRO20"/>
      <c r="BRP20" s="20"/>
      <c r="BRQ20"/>
      <c r="BRR20" s="20"/>
      <c r="BRS20"/>
      <c r="BRT20" s="20"/>
      <c r="BRU20"/>
      <c r="BRV20" s="20"/>
      <c r="BRW20"/>
      <c r="BRX20" s="20"/>
      <c r="BRY20"/>
      <c r="BRZ20" s="20"/>
      <c r="BSA20"/>
      <c r="BSB20" s="20"/>
      <c r="BSC20"/>
      <c r="BSD20" s="20"/>
      <c r="BSE20"/>
      <c r="BSF20" s="20"/>
      <c r="BSG20"/>
      <c r="BSH20" s="20"/>
      <c r="BSI20"/>
      <c r="BSJ20" s="20"/>
      <c r="BSK20"/>
      <c r="BSL20" s="20"/>
      <c r="BSM20"/>
      <c r="BSN20" s="20"/>
      <c r="BSO20"/>
      <c r="BSP20" s="20"/>
      <c r="BSQ20"/>
      <c r="BSR20" s="20"/>
      <c r="BSS20"/>
      <c r="BST20" s="20"/>
      <c r="BSU20"/>
      <c r="BSV20" s="20"/>
      <c r="BSW20"/>
      <c r="BSX20" s="20"/>
      <c r="BSY20"/>
      <c r="BSZ20" s="20"/>
      <c r="BTA20"/>
      <c r="BTB20" s="20"/>
      <c r="BTC20"/>
      <c r="BTD20" s="20"/>
      <c r="BTE20"/>
      <c r="BTF20" s="20"/>
      <c r="BTG20"/>
      <c r="BTH20" s="20"/>
      <c r="BTI20"/>
      <c r="BTJ20" s="20"/>
      <c r="BTK20"/>
      <c r="BTL20" s="20"/>
      <c r="BTM20"/>
      <c r="BTN20" s="20"/>
      <c r="BTO20"/>
      <c r="BTP20" s="20"/>
      <c r="BTQ20"/>
      <c r="BTR20" s="20"/>
      <c r="BTS20"/>
      <c r="BTT20" s="20"/>
      <c r="BTU20"/>
      <c r="BTV20" s="20"/>
      <c r="BTW20"/>
      <c r="BTX20" s="20"/>
      <c r="BTY20"/>
      <c r="BTZ20" s="20"/>
      <c r="BUA20"/>
      <c r="BUB20" s="20"/>
      <c r="BUC20"/>
      <c r="BUD20" s="20"/>
      <c r="BUE20"/>
      <c r="BUF20" s="20"/>
      <c r="BUG20"/>
      <c r="BUH20" s="20"/>
      <c r="BUI20"/>
      <c r="BUJ20" s="20"/>
      <c r="BUK20"/>
      <c r="BUL20" s="20"/>
      <c r="BUM20"/>
      <c r="BUN20" s="20"/>
      <c r="BUO20"/>
      <c r="BUP20" s="20"/>
      <c r="BUQ20"/>
      <c r="BUR20" s="20"/>
      <c r="BUS20"/>
      <c r="BUT20" s="20"/>
      <c r="BUU20"/>
      <c r="BUV20" s="20"/>
      <c r="BUW20"/>
      <c r="BUX20" s="20"/>
      <c r="BUY20"/>
      <c r="BUZ20" s="20"/>
      <c r="BVA20"/>
      <c r="BVB20" s="20"/>
      <c r="BVC20"/>
      <c r="BVD20" s="20"/>
      <c r="BVE20"/>
      <c r="BVF20" s="20"/>
      <c r="BVG20"/>
      <c r="BVH20" s="20"/>
      <c r="BVI20"/>
      <c r="BVJ20" s="20"/>
      <c r="BVK20"/>
      <c r="BVL20" s="20"/>
      <c r="BVM20"/>
      <c r="BVN20" s="20"/>
      <c r="BVO20"/>
      <c r="BVP20" s="20"/>
      <c r="BVQ20"/>
      <c r="BVR20" s="20"/>
      <c r="BVS20"/>
      <c r="BVT20" s="20"/>
      <c r="BVU20"/>
      <c r="BVV20" s="20"/>
      <c r="BVW20"/>
      <c r="BVX20" s="20"/>
      <c r="BVY20"/>
      <c r="BVZ20" s="20"/>
      <c r="BWA20"/>
      <c r="BWB20" s="20"/>
      <c r="BWC20"/>
      <c r="BWD20" s="20"/>
      <c r="BWE20"/>
      <c r="BWF20" s="20"/>
      <c r="BWG20"/>
      <c r="BWH20" s="20"/>
      <c r="BWI20"/>
      <c r="BWJ20" s="20"/>
      <c r="BWK20"/>
      <c r="BWL20" s="20"/>
      <c r="BWM20"/>
      <c r="BWN20" s="20"/>
      <c r="BWO20"/>
      <c r="BWP20" s="20"/>
      <c r="BWQ20"/>
      <c r="BWR20" s="20"/>
      <c r="BWS20"/>
      <c r="BWT20" s="20"/>
      <c r="BWU20"/>
      <c r="BWV20" s="20"/>
      <c r="BWW20"/>
      <c r="BWX20" s="20"/>
      <c r="BWY20"/>
      <c r="BWZ20" s="20"/>
      <c r="BXA20"/>
      <c r="BXB20" s="20"/>
      <c r="BXC20"/>
      <c r="BXD20" s="20"/>
      <c r="BXE20"/>
      <c r="BXF20" s="20"/>
      <c r="BXG20"/>
      <c r="BXH20" s="20"/>
      <c r="BXI20"/>
      <c r="BXJ20" s="20"/>
      <c r="BXK20"/>
      <c r="BXL20" s="20"/>
      <c r="BXM20"/>
      <c r="BXN20" s="20"/>
      <c r="BXO20"/>
      <c r="BXP20" s="20"/>
      <c r="BXQ20"/>
      <c r="BXR20" s="20"/>
      <c r="BXS20"/>
      <c r="BXT20" s="20"/>
      <c r="BXU20"/>
      <c r="BXV20" s="20"/>
      <c r="BXW20"/>
      <c r="BXX20" s="20"/>
      <c r="BXY20"/>
      <c r="BXZ20" s="20"/>
      <c r="BYA20"/>
      <c r="BYB20" s="20"/>
      <c r="BYC20"/>
      <c r="BYD20" s="20"/>
      <c r="BYE20"/>
      <c r="BYF20" s="20"/>
      <c r="BYG20"/>
      <c r="BYH20" s="20"/>
      <c r="BYI20"/>
      <c r="BYJ20" s="20"/>
      <c r="BYK20"/>
      <c r="BYL20" s="20"/>
      <c r="BYM20"/>
      <c r="BYN20" s="20"/>
      <c r="BYO20"/>
      <c r="BYP20" s="20"/>
      <c r="BYQ20"/>
      <c r="BYR20" s="20"/>
      <c r="BYS20"/>
      <c r="BYT20" s="20"/>
      <c r="BYU20"/>
      <c r="BYV20" s="20"/>
      <c r="BYW20"/>
      <c r="BYX20" s="20"/>
      <c r="BYY20"/>
      <c r="BYZ20" s="20"/>
      <c r="BZA20"/>
      <c r="BZB20" s="20"/>
      <c r="BZC20"/>
      <c r="BZD20" s="20"/>
      <c r="BZE20"/>
      <c r="BZF20" s="20"/>
      <c r="BZG20"/>
      <c r="BZH20" s="20"/>
      <c r="BZI20"/>
      <c r="BZJ20" s="20"/>
      <c r="BZK20"/>
      <c r="BZL20" s="20"/>
      <c r="BZM20"/>
      <c r="BZN20" s="20"/>
      <c r="BZO20"/>
      <c r="BZP20" s="20"/>
      <c r="BZQ20"/>
      <c r="BZR20" s="20"/>
      <c r="BZS20"/>
      <c r="BZT20" s="20"/>
      <c r="BZU20"/>
      <c r="BZV20" s="20"/>
      <c r="BZW20"/>
      <c r="BZX20" s="20"/>
      <c r="BZY20"/>
      <c r="BZZ20" s="20"/>
      <c r="CAA20"/>
      <c r="CAB20" s="20"/>
      <c r="CAC20"/>
      <c r="CAD20" s="20"/>
      <c r="CAE20"/>
      <c r="CAF20" s="20"/>
      <c r="CAG20"/>
      <c r="CAH20" s="20"/>
      <c r="CAI20"/>
      <c r="CAJ20" s="20"/>
      <c r="CAK20"/>
      <c r="CAL20" s="20"/>
      <c r="CAM20"/>
      <c r="CAN20" s="20"/>
      <c r="CAO20"/>
      <c r="CAP20" s="20"/>
      <c r="CAQ20"/>
      <c r="CAR20" s="20"/>
      <c r="CAS20"/>
      <c r="CAT20" s="20"/>
      <c r="CAU20"/>
      <c r="CAV20" s="20"/>
      <c r="CAW20"/>
      <c r="CAX20" s="20"/>
      <c r="CAY20"/>
      <c r="CAZ20" s="20"/>
      <c r="CBA20"/>
      <c r="CBB20" s="20"/>
      <c r="CBC20"/>
      <c r="CBD20" s="20"/>
      <c r="CBE20"/>
      <c r="CBF20" s="20"/>
      <c r="CBG20"/>
      <c r="CBH20" s="20"/>
      <c r="CBI20"/>
      <c r="CBJ20" s="20"/>
      <c r="CBK20"/>
      <c r="CBL20" s="20"/>
      <c r="CBM20"/>
      <c r="CBN20" s="20"/>
      <c r="CBO20"/>
      <c r="CBP20" s="20"/>
      <c r="CBQ20"/>
      <c r="CBR20" s="20"/>
      <c r="CBS20"/>
      <c r="CBT20" s="20"/>
      <c r="CBU20"/>
      <c r="CBV20" s="20"/>
      <c r="CBW20"/>
      <c r="CBX20" s="20"/>
      <c r="CBY20"/>
      <c r="CBZ20" s="20"/>
      <c r="CCA20"/>
      <c r="CCB20" s="20"/>
      <c r="CCC20"/>
      <c r="CCD20" s="20"/>
      <c r="CCE20"/>
      <c r="CCF20" s="20"/>
      <c r="CCG20"/>
      <c r="CCH20" s="20"/>
      <c r="CCI20"/>
      <c r="CCJ20" s="20"/>
      <c r="CCK20"/>
      <c r="CCL20" s="20"/>
      <c r="CCM20"/>
      <c r="CCN20" s="20"/>
      <c r="CCO20"/>
      <c r="CCP20" s="20"/>
      <c r="CCQ20"/>
      <c r="CCR20" s="20"/>
      <c r="CCS20"/>
      <c r="CCT20" s="20"/>
      <c r="CCU20"/>
      <c r="CCV20" s="20"/>
      <c r="CCW20"/>
      <c r="CCX20" s="20"/>
      <c r="CCY20"/>
      <c r="CCZ20" s="20"/>
      <c r="CDA20"/>
      <c r="CDB20" s="20"/>
      <c r="CDC20"/>
      <c r="CDD20" s="20"/>
      <c r="CDE20"/>
      <c r="CDF20" s="20"/>
      <c r="CDG20"/>
      <c r="CDH20" s="20"/>
      <c r="CDI20"/>
      <c r="CDJ20" s="20"/>
      <c r="CDK20"/>
      <c r="CDL20" s="20"/>
      <c r="CDM20"/>
      <c r="CDN20" s="20"/>
      <c r="CDO20"/>
      <c r="CDP20" s="20"/>
      <c r="CDQ20"/>
      <c r="CDR20" s="20"/>
      <c r="CDS20"/>
      <c r="CDT20" s="20"/>
      <c r="CDU20"/>
      <c r="CDV20" s="20"/>
      <c r="CDW20"/>
      <c r="CDX20" s="20"/>
      <c r="CDY20"/>
      <c r="CDZ20" s="20"/>
      <c r="CEA20"/>
      <c r="CEB20" s="20"/>
      <c r="CEC20"/>
      <c r="CED20" s="20"/>
      <c r="CEE20"/>
      <c r="CEF20" s="20"/>
      <c r="CEG20"/>
      <c r="CEH20" s="20"/>
      <c r="CEI20"/>
      <c r="CEJ20" s="20"/>
      <c r="CEK20"/>
      <c r="CEL20" s="20"/>
      <c r="CEM20"/>
      <c r="CEN20" s="20"/>
      <c r="CEO20"/>
      <c r="CEP20" s="20"/>
      <c r="CEQ20"/>
      <c r="CER20" s="20"/>
      <c r="CES20"/>
      <c r="CET20" s="20"/>
      <c r="CEU20"/>
      <c r="CEV20" s="20"/>
      <c r="CEW20"/>
      <c r="CEX20" s="20"/>
      <c r="CEY20"/>
      <c r="CEZ20" s="20"/>
      <c r="CFA20"/>
      <c r="CFB20" s="20"/>
      <c r="CFC20"/>
      <c r="CFD20" s="20"/>
      <c r="CFE20"/>
      <c r="CFF20" s="20"/>
      <c r="CFG20"/>
      <c r="CFH20" s="20"/>
      <c r="CFI20"/>
      <c r="CFJ20" s="20"/>
      <c r="CFK20"/>
      <c r="CFL20" s="20"/>
      <c r="CFM20"/>
      <c r="CFN20" s="20"/>
      <c r="CFO20"/>
      <c r="CFP20" s="20"/>
      <c r="CFQ20"/>
      <c r="CFR20" s="20"/>
      <c r="CFS20"/>
      <c r="CFT20" s="20"/>
      <c r="CFU20"/>
      <c r="CFV20" s="20"/>
      <c r="CFW20"/>
      <c r="CFX20" s="20"/>
      <c r="CFY20"/>
      <c r="CFZ20" s="20"/>
      <c r="CGA20"/>
      <c r="CGB20" s="20"/>
      <c r="CGC20"/>
      <c r="CGD20" s="20"/>
      <c r="CGE20"/>
      <c r="CGF20" s="20"/>
      <c r="CGG20"/>
      <c r="CGH20" s="20"/>
      <c r="CGI20"/>
      <c r="CGJ20" s="20"/>
      <c r="CGK20"/>
      <c r="CGL20" s="20"/>
      <c r="CGM20"/>
      <c r="CGN20" s="20"/>
      <c r="CGO20"/>
      <c r="CGP20" s="20"/>
      <c r="CGQ20"/>
      <c r="CGR20" s="20"/>
      <c r="CGS20"/>
      <c r="CGT20" s="20"/>
      <c r="CGU20"/>
      <c r="CGV20" s="20"/>
      <c r="CGW20"/>
      <c r="CGX20" s="20"/>
      <c r="CGY20"/>
      <c r="CGZ20" s="20"/>
      <c r="CHA20"/>
      <c r="CHB20" s="20"/>
      <c r="CHC20"/>
      <c r="CHD20" s="20"/>
      <c r="CHE20"/>
      <c r="CHF20" s="20"/>
      <c r="CHG20"/>
      <c r="CHH20" s="20"/>
      <c r="CHI20"/>
      <c r="CHJ20" s="20"/>
      <c r="CHK20"/>
      <c r="CHL20" s="20"/>
      <c r="CHM20"/>
      <c r="CHN20" s="20"/>
      <c r="CHO20"/>
      <c r="CHP20" s="20"/>
      <c r="CHQ20"/>
      <c r="CHR20" s="20"/>
      <c r="CHS20"/>
      <c r="CHT20" s="20"/>
      <c r="CHU20"/>
      <c r="CHV20" s="20"/>
      <c r="CHW20"/>
      <c r="CHX20" s="20"/>
      <c r="CHY20"/>
      <c r="CHZ20" s="20"/>
      <c r="CIA20"/>
      <c r="CIB20" s="20"/>
      <c r="CIC20"/>
      <c r="CID20" s="20"/>
      <c r="CIE20"/>
      <c r="CIF20" s="20"/>
      <c r="CIG20"/>
      <c r="CIH20" s="20"/>
      <c r="CII20"/>
      <c r="CIJ20" s="20"/>
      <c r="CIK20"/>
      <c r="CIL20" s="20"/>
      <c r="CIM20"/>
      <c r="CIN20" s="20"/>
      <c r="CIO20"/>
      <c r="CIP20" s="20"/>
      <c r="CIQ20"/>
      <c r="CIR20" s="20"/>
      <c r="CIS20"/>
      <c r="CIT20" s="20"/>
      <c r="CIU20"/>
      <c r="CIV20" s="20"/>
      <c r="CIW20"/>
      <c r="CIX20" s="20"/>
      <c r="CIY20"/>
      <c r="CIZ20" s="20"/>
      <c r="CJA20"/>
      <c r="CJB20" s="20"/>
      <c r="CJC20"/>
      <c r="CJD20" s="20"/>
      <c r="CJE20"/>
      <c r="CJF20" s="20"/>
      <c r="CJG20"/>
      <c r="CJH20" s="20"/>
      <c r="CJI20"/>
      <c r="CJJ20" s="20"/>
      <c r="CJK20"/>
      <c r="CJL20" s="20"/>
      <c r="CJM20"/>
      <c r="CJN20" s="20"/>
      <c r="CJO20"/>
      <c r="CJP20" s="20"/>
      <c r="CJQ20"/>
      <c r="CJR20" s="20"/>
      <c r="CJS20"/>
      <c r="CJT20" s="20"/>
      <c r="CJU20"/>
      <c r="CJV20" s="20"/>
      <c r="CJW20"/>
      <c r="CJX20" s="20"/>
      <c r="CJY20"/>
      <c r="CJZ20" s="20"/>
      <c r="CKA20"/>
      <c r="CKB20" s="20"/>
      <c r="CKC20"/>
      <c r="CKD20" s="20"/>
      <c r="CKE20"/>
      <c r="CKF20" s="20"/>
      <c r="CKG20"/>
      <c r="CKH20" s="20"/>
      <c r="CKI20"/>
      <c r="CKJ20" s="20"/>
      <c r="CKK20"/>
      <c r="CKL20" s="20"/>
      <c r="CKM20"/>
      <c r="CKN20" s="20"/>
      <c r="CKO20"/>
      <c r="CKP20" s="20"/>
      <c r="CKQ20"/>
      <c r="CKR20" s="20"/>
      <c r="CKS20"/>
      <c r="CKT20" s="20"/>
      <c r="CKU20"/>
      <c r="CKV20" s="20"/>
      <c r="CKW20"/>
      <c r="CKX20" s="20"/>
      <c r="CKY20"/>
      <c r="CKZ20" s="20"/>
      <c r="CLA20"/>
      <c r="CLB20" s="20"/>
      <c r="CLC20"/>
      <c r="CLD20" s="20"/>
      <c r="CLE20"/>
      <c r="CLF20" s="20"/>
      <c r="CLG20"/>
      <c r="CLH20" s="20"/>
      <c r="CLI20"/>
      <c r="CLJ20" s="20"/>
      <c r="CLK20"/>
      <c r="CLL20" s="20"/>
      <c r="CLM20"/>
      <c r="CLN20" s="20"/>
      <c r="CLO20"/>
      <c r="CLP20" s="20"/>
      <c r="CLQ20"/>
      <c r="CLR20" s="20"/>
      <c r="CLS20"/>
      <c r="CLT20" s="20"/>
      <c r="CLU20"/>
      <c r="CLV20" s="20"/>
      <c r="CLW20"/>
      <c r="CLX20" s="20"/>
      <c r="CLY20"/>
      <c r="CLZ20" s="20"/>
      <c r="CMA20"/>
      <c r="CMB20" s="20"/>
      <c r="CMC20"/>
      <c r="CMD20" s="20"/>
      <c r="CME20"/>
      <c r="CMF20" s="20"/>
      <c r="CMG20"/>
      <c r="CMH20" s="20"/>
      <c r="CMI20"/>
      <c r="CMJ20" s="20"/>
      <c r="CMK20"/>
      <c r="CML20" s="20"/>
      <c r="CMM20"/>
      <c r="CMN20" s="20"/>
      <c r="CMO20"/>
      <c r="CMP20" s="20"/>
      <c r="CMQ20"/>
      <c r="CMR20" s="20"/>
      <c r="CMS20"/>
      <c r="CMT20" s="20"/>
      <c r="CMU20"/>
      <c r="CMV20" s="20"/>
      <c r="CMW20"/>
      <c r="CMX20" s="20"/>
      <c r="CMY20"/>
      <c r="CMZ20" s="20"/>
      <c r="CNA20"/>
      <c r="CNB20" s="20"/>
      <c r="CNC20"/>
      <c r="CND20" s="20"/>
      <c r="CNE20"/>
      <c r="CNF20" s="20"/>
      <c r="CNG20"/>
      <c r="CNH20" s="20"/>
      <c r="CNI20"/>
      <c r="CNJ20" s="20"/>
      <c r="CNK20"/>
      <c r="CNL20" s="20"/>
      <c r="CNM20"/>
      <c r="CNN20" s="20"/>
      <c r="CNO20"/>
      <c r="CNP20" s="20"/>
      <c r="CNQ20"/>
      <c r="CNR20" s="20"/>
      <c r="CNS20"/>
      <c r="CNT20" s="20"/>
      <c r="CNU20"/>
      <c r="CNV20" s="20"/>
      <c r="CNW20"/>
      <c r="CNX20" s="20"/>
      <c r="CNY20"/>
      <c r="CNZ20" s="20"/>
      <c r="COA20"/>
      <c r="COB20" s="20"/>
      <c r="COC20"/>
      <c r="COD20" s="20"/>
      <c r="COE20"/>
      <c r="COF20" s="20"/>
      <c r="COG20"/>
      <c r="COH20" s="20"/>
      <c r="COI20"/>
      <c r="COJ20" s="20"/>
      <c r="COK20"/>
      <c r="COL20" s="20"/>
      <c r="COM20"/>
      <c r="CON20" s="20"/>
      <c r="COO20"/>
      <c r="COP20" s="20"/>
      <c r="COQ20"/>
      <c r="COR20" s="20"/>
      <c r="COS20"/>
      <c r="COT20" s="20"/>
      <c r="COU20"/>
      <c r="COV20" s="20"/>
      <c r="COW20"/>
      <c r="COX20" s="20"/>
      <c r="COY20"/>
      <c r="COZ20" s="20"/>
      <c r="CPA20"/>
      <c r="CPB20" s="20"/>
      <c r="CPC20"/>
      <c r="CPD20" s="20"/>
      <c r="CPE20"/>
      <c r="CPF20" s="20"/>
      <c r="CPG20"/>
      <c r="CPH20" s="20"/>
      <c r="CPI20"/>
      <c r="CPJ20" s="20"/>
      <c r="CPK20"/>
      <c r="CPL20" s="20"/>
      <c r="CPM20"/>
      <c r="CPN20" s="20"/>
      <c r="CPO20"/>
      <c r="CPP20" s="20"/>
      <c r="CPQ20"/>
      <c r="CPR20" s="20"/>
      <c r="CPS20"/>
      <c r="CPT20" s="20"/>
      <c r="CPU20"/>
      <c r="CPV20" s="20"/>
      <c r="CPW20"/>
      <c r="CPX20" s="20"/>
      <c r="CPY20"/>
      <c r="CPZ20" s="20"/>
      <c r="CQA20"/>
      <c r="CQB20" s="20"/>
      <c r="CQC20"/>
      <c r="CQD20" s="20"/>
      <c r="CQE20"/>
      <c r="CQF20" s="20"/>
      <c r="CQG20"/>
      <c r="CQH20" s="20"/>
      <c r="CQI20"/>
      <c r="CQJ20" s="20"/>
      <c r="CQK20"/>
      <c r="CQL20" s="20"/>
      <c r="CQM20"/>
      <c r="CQN20" s="20"/>
      <c r="CQO20"/>
      <c r="CQP20" s="20"/>
      <c r="CQQ20"/>
      <c r="CQR20" s="20"/>
      <c r="CQS20"/>
      <c r="CQT20" s="20"/>
      <c r="CQU20"/>
      <c r="CQV20" s="20"/>
      <c r="CQW20"/>
      <c r="CQX20" s="20"/>
      <c r="CQY20"/>
      <c r="CQZ20" s="20"/>
      <c r="CRA20"/>
      <c r="CRB20" s="20"/>
      <c r="CRC20"/>
      <c r="CRD20" s="20"/>
      <c r="CRE20"/>
      <c r="CRF20" s="20"/>
      <c r="CRG20"/>
      <c r="CRH20" s="20"/>
      <c r="CRI20"/>
      <c r="CRJ20" s="20"/>
      <c r="CRK20"/>
      <c r="CRL20" s="20"/>
      <c r="CRM20"/>
      <c r="CRN20" s="20"/>
      <c r="CRO20"/>
      <c r="CRP20" s="20"/>
      <c r="CRQ20"/>
      <c r="CRR20" s="20"/>
      <c r="CRS20"/>
      <c r="CRT20" s="20"/>
      <c r="CRU20"/>
      <c r="CRV20" s="20"/>
      <c r="CRW20"/>
      <c r="CRX20" s="20"/>
      <c r="CRY20"/>
      <c r="CRZ20" s="20"/>
      <c r="CSA20"/>
      <c r="CSB20" s="20"/>
      <c r="CSC20"/>
      <c r="CSD20" s="20"/>
      <c r="CSE20"/>
      <c r="CSF20" s="20"/>
      <c r="CSG20"/>
      <c r="CSH20" s="20"/>
      <c r="CSI20"/>
      <c r="CSJ20" s="20"/>
      <c r="CSK20"/>
      <c r="CSL20" s="20"/>
      <c r="CSM20"/>
      <c r="CSN20" s="20"/>
      <c r="CSO20"/>
      <c r="CSP20" s="20"/>
      <c r="CSQ20"/>
      <c r="CSR20" s="20"/>
      <c r="CSS20"/>
      <c r="CST20" s="20"/>
      <c r="CSU20"/>
      <c r="CSV20" s="20"/>
      <c r="CSW20"/>
      <c r="CSX20" s="20"/>
      <c r="CSY20"/>
      <c r="CSZ20" s="20"/>
      <c r="CTA20"/>
      <c r="CTB20" s="20"/>
      <c r="CTC20"/>
      <c r="CTD20" s="20"/>
      <c r="CTE20"/>
      <c r="CTF20" s="20"/>
      <c r="CTG20"/>
      <c r="CTH20" s="20"/>
      <c r="CTI20"/>
      <c r="CTJ20" s="20"/>
      <c r="CTK20"/>
      <c r="CTL20" s="20"/>
      <c r="CTM20"/>
      <c r="CTN20" s="20"/>
      <c r="CTO20"/>
      <c r="CTP20" s="20"/>
      <c r="CTQ20"/>
      <c r="CTR20" s="20"/>
      <c r="CTS20"/>
      <c r="CTT20" s="20"/>
      <c r="CTU20"/>
      <c r="CTV20" s="20"/>
      <c r="CTW20"/>
      <c r="CTX20" s="20"/>
      <c r="CTY20"/>
      <c r="CTZ20" s="20"/>
      <c r="CUA20"/>
      <c r="CUB20" s="20"/>
      <c r="CUC20"/>
      <c r="CUD20" s="20"/>
      <c r="CUE20"/>
      <c r="CUF20" s="20"/>
      <c r="CUG20"/>
      <c r="CUH20" s="20"/>
      <c r="CUI20"/>
      <c r="CUJ20" s="20"/>
      <c r="CUK20"/>
      <c r="CUL20" s="20"/>
      <c r="CUM20"/>
      <c r="CUN20" s="20"/>
      <c r="CUO20"/>
      <c r="CUP20" s="20"/>
      <c r="CUQ20"/>
      <c r="CUR20" s="20"/>
      <c r="CUS20"/>
      <c r="CUT20" s="20"/>
      <c r="CUU20"/>
      <c r="CUV20" s="20"/>
      <c r="CUW20"/>
      <c r="CUX20" s="20"/>
      <c r="CUY20"/>
      <c r="CUZ20" s="20"/>
      <c r="CVA20"/>
      <c r="CVB20" s="20"/>
      <c r="CVC20"/>
      <c r="CVD20" s="20"/>
      <c r="CVE20"/>
      <c r="CVF20" s="20"/>
      <c r="CVG20"/>
      <c r="CVH20" s="20"/>
      <c r="CVI20"/>
      <c r="CVJ20" s="20"/>
      <c r="CVK20"/>
      <c r="CVL20" s="20"/>
      <c r="CVM20"/>
      <c r="CVN20" s="20"/>
      <c r="CVO20"/>
      <c r="CVP20" s="20"/>
      <c r="CVQ20"/>
      <c r="CVR20" s="20"/>
      <c r="CVS20"/>
      <c r="CVT20" s="20"/>
      <c r="CVU20"/>
      <c r="CVV20" s="20"/>
      <c r="CVW20"/>
      <c r="CVX20" s="20"/>
      <c r="CVY20"/>
      <c r="CVZ20" s="20"/>
      <c r="CWA20"/>
      <c r="CWB20" s="20"/>
      <c r="CWC20"/>
      <c r="CWD20" s="20"/>
      <c r="CWE20"/>
      <c r="CWF20" s="20"/>
      <c r="CWG20"/>
      <c r="CWH20" s="20"/>
      <c r="CWI20"/>
      <c r="CWJ20" s="20"/>
      <c r="CWK20"/>
      <c r="CWL20" s="20"/>
      <c r="CWM20"/>
      <c r="CWN20" s="20"/>
      <c r="CWO20"/>
      <c r="CWP20" s="20"/>
      <c r="CWQ20"/>
      <c r="CWR20" s="20"/>
      <c r="CWS20"/>
      <c r="CWT20" s="20"/>
      <c r="CWU20"/>
      <c r="CWV20" s="20"/>
      <c r="CWW20"/>
      <c r="CWX20" s="20"/>
      <c r="CWY20"/>
      <c r="CWZ20" s="20"/>
      <c r="CXA20"/>
      <c r="CXB20" s="20"/>
      <c r="CXC20"/>
      <c r="CXD20" s="20"/>
      <c r="CXE20"/>
      <c r="CXF20" s="20"/>
      <c r="CXG20"/>
      <c r="CXH20" s="20"/>
      <c r="CXI20"/>
      <c r="CXJ20" s="20"/>
      <c r="CXK20"/>
      <c r="CXL20" s="20"/>
      <c r="CXM20"/>
      <c r="CXN20" s="20"/>
      <c r="CXO20"/>
      <c r="CXP20" s="20"/>
      <c r="CXQ20"/>
      <c r="CXR20" s="20"/>
      <c r="CXS20"/>
      <c r="CXT20" s="20"/>
      <c r="CXU20"/>
      <c r="CXV20" s="20"/>
      <c r="CXW20"/>
      <c r="CXX20" s="20"/>
      <c r="CXY20"/>
      <c r="CXZ20" s="20"/>
      <c r="CYA20"/>
      <c r="CYB20" s="20"/>
      <c r="CYC20"/>
      <c r="CYD20" s="20"/>
      <c r="CYE20"/>
      <c r="CYF20" s="20"/>
      <c r="CYG20"/>
      <c r="CYH20" s="20"/>
      <c r="CYI20"/>
      <c r="CYJ20" s="20"/>
      <c r="CYK20"/>
      <c r="CYL20" s="20"/>
      <c r="CYM20"/>
      <c r="CYN20" s="20"/>
      <c r="CYO20"/>
      <c r="CYP20" s="20"/>
      <c r="CYQ20"/>
      <c r="CYR20" s="20"/>
      <c r="CYS20"/>
      <c r="CYT20" s="20"/>
      <c r="CYU20"/>
      <c r="CYV20" s="20"/>
      <c r="CYW20"/>
      <c r="CYX20" s="20"/>
      <c r="CYY20"/>
      <c r="CYZ20" s="20"/>
      <c r="CZA20"/>
      <c r="CZB20" s="20"/>
      <c r="CZC20"/>
      <c r="CZD20" s="20"/>
      <c r="CZE20"/>
      <c r="CZF20" s="20"/>
      <c r="CZG20"/>
      <c r="CZH20" s="20"/>
      <c r="CZI20"/>
      <c r="CZJ20" s="20"/>
      <c r="CZK20"/>
      <c r="CZL20" s="20"/>
      <c r="CZM20"/>
      <c r="CZN20" s="20"/>
      <c r="CZO20"/>
      <c r="CZP20" s="20"/>
      <c r="CZQ20"/>
      <c r="CZR20" s="20"/>
      <c r="CZS20"/>
      <c r="CZT20" s="20"/>
      <c r="CZU20"/>
      <c r="CZV20" s="20"/>
      <c r="CZW20"/>
      <c r="CZX20" s="20"/>
      <c r="CZY20"/>
      <c r="CZZ20" s="20"/>
      <c r="DAA20"/>
      <c r="DAB20" s="20"/>
      <c r="DAC20"/>
      <c r="DAD20" s="20"/>
      <c r="DAE20"/>
      <c r="DAF20" s="20"/>
      <c r="DAG20"/>
      <c r="DAH20" s="20"/>
      <c r="DAI20"/>
      <c r="DAJ20" s="20"/>
      <c r="DAK20"/>
      <c r="DAL20" s="20"/>
      <c r="DAM20"/>
      <c r="DAN20" s="20"/>
      <c r="DAO20"/>
      <c r="DAP20" s="20"/>
      <c r="DAQ20"/>
      <c r="DAR20" s="20"/>
      <c r="DAS20"/>
      <c r="DAT20" s="20"/>
      <c r="DAU20"/>
      <c r="DAV20" s="20"/>
      <c r="DAW20"/>
      <c r="DAX20" s="20"/>
      <c r="DAY20"/>
      <c r="DAZ20" s="20"/>
      <c r="DBA20"/>
      <c r="DBB20" s="20"/>
      <c r="DBC20"/>
      <c r="DBD20" s="20"/>
      <c r="DBE20"/>
      <c r="DBF20" s="20"/>
      <c r="DBG20"/>
      <c r="DBH20" s="20"/>
      <c r="DBI20"/>
      <c r="DBJ20" s="20"/>
      <c r="DBK20"/>
      <c r="DBL20" s="20"/>
      <c r="DBM20"/>
      <c r="DBN20" s="20"/>
      <c r="DBO20"/>
      <c r="DBP20" s="20"/>
      <c r="DBQ20"/>
      <c r="DBR20" s="20"/>
      <c r="DBS20"/>
      <c r="DBT20" s="20"/>
      <c r="DBU20"/>
      <c r="DBV20" s="20"/>
      <c r="DBW20"/>
      <c r="DBX20" s="20"/>
      <c r="DBY20"/>
      <c r="DBZ20" s="20"/>
      <c r="DCA20"/>
      <c r="DCB20" s="20"/>
      <c r="DCC20"/>
      <c r="DCD20" s="20"/>
      <c r="DCE20"/>
      <c r="DCF20" s="20"/>
      <c r="DCG20"/>
      <c r="DCH20" s="20"/>
      <c r="DCI20"/>
      <c r="DCJ20" s="20"/>
      <c r="DCK20"/>
      <c r="DCL20" s="20"/>
      <c r="DCM20"/>
      <c r="DCN20" s="20"/>
      <c r="DCO20"/>
      <c r="DCP20" s="20"/>
      <c r="DCQ20"/>
      <c r="DCR20" s="20"/>
      <c r="DCS20"/>
      <c r="DCT20" s="20"/>
      <c r="DCU20"/>
      <c r="DCV20" s="20"/>
      <c r="DCW20"/>
      <c r="DCX20" s="20"/>
      <c r="DCY20"/>
      <c r="DCZ20" s="20"/>
      <c r="DDA20"/>
      <c r="DDB20" s="20"/>
      <c r="DDC20"/>
      <c r="DDD20" s="20"/>
      <c r="DDE20"/>
      <c r="DDF20" s="20"/>
      <c r="DDG20"/>
      <c r="DDH20" s="20"/>
      <c r="DDI20"/>
      <c r="DDJ20" s="20"/>
      <c r="DDK20"/>
      <c r="DDL20" s="20"/>
      <c r="DDM20"/>
      <c r="DDN20" s="20"/>
      <c r="DDO20"/>
      <c r="DDP20" s="20"/>
      <c r="DDQ20"/>
      <c r="DDR20" s="20"/>
      <c r="DDS20"/>
      <c r="DDT20" s="20"/>
      <c r="DDU20"/>
      <c r="DDV20" s="20"/>
      <c r="DDW20"/>
      <c r="DDX20" s="20"/>
      <c r="DDY20"/>
      <c r="DDZ20" s="20"/>
      <c r="DEA20"/>
      <c r="DEB20" s="20"/>
      <c r="DEC20"/>
      <c r="DED20" s="20"/>
      <c r="DEE20"/>
      <c r="DEF20" s="20"/>
      <c r="DEG20"/>
      <c r="DEH20" s="20"/>
      <c r="DEI20"/>
      <c r="DEJ20" s="20"/>
      <c r="DEK20"/>
      <c r="DEL20" s="20"/>
      <c r="DEM20"/>
      <c r="DEN20" s="20"/>
      <c r="DEO20"/>
      <c r="DEP20" s="20"/>
      <c r="DEQ20"/>
      <c r="DER20" s="20"/>
      <c r="DES20"/>
      <c r="DET20" s="20"/>
      <c r="DEU20"/>
      <c r="DEV20" s="20"/>
      <c r="DEW20"/>
      <c r="DEX20" s="20"/>
      <c r="DEY20"/>
      <c r="DEZ20" s="20"/>
      <c r="DFA20"/>
      <c r="DFB20" s="20"/>
      <c r="DFC20"/>
      <c r="DFD20" s="20"/>
      <c r="DFE20"/>
      <c r="DFF20" s="20"/>
      <c r="DFG20"/>
      <c r="DFH20" s="20"/>
      <c r="DFI20"/>
      <c r="DFJ20" s="20"/>
      <c r="DFK20"/>
      <c r="DFL20" s="20"/>
      <c r="DFM20"/>
      <c r="DFN20" s="20"/>
      <c r="DFO20"/>
      <c r="DFP20" s="20"/>
      <c r="DFQ20"/>
      <c r="DFR20" s="20"/>
      <c r="DFS20"/>
      <c r="DFT20" s="20"/>
      <c r="DFU20"/>
      <c r="DFV20" s="20"/>
      <c r="DFW20"/>
      <c r="DFX20" s="20"/>
      <c r="DFY20"/>
      <c r="DFZ20" s="20"/>
      <c r="DGA20"/>
      <c r="DGB20" s="20"/>
      <c r="DGC20"/>
      <c r="DGD20" s="20"/>
      <c r="DGE20"/>
      <c r="DGF20" s="20"/>
      <c r="DGG20"/>
      <c r="DGH20" s="20"/>
      <c r="DGI20"/>
      <c r="DGJ20" s="20"/>
      <c r="DGK20"/>
      <c r="DGL20" s="20"/>
      <c r="DGM20"/>
      <c r="DGN20" s="20"/>
      <c r="DGO20"/>
      <c r="DGP20" s="20"/>
      <c r="DGQ20"/>
      <c r="DGR20" s="20"/>
      <c r="DGS20"/>
      <c r="DGT20" s="20"/>
      <c r="DGU20"/>
      <c r="DGV20" s="20"/>
      <c r="DGW20"/>
      <c r="DGX20" s="20"/>
      <c r="DGY20"/>
      <c r="DGZ20" s="20"/>
      <c r="DHA20"/>
      <c r="DHB20" s="20"/>
      <c r="DHC20"/>
      <c r="DHD20" s="20"/>
      <c r="DHE20"/>
      <c r="DHF20" s="20"/>
      <c r="DHG20"/>
      <c r="DHH20" s="20"/>
      <c r="DHI20"/>
      <c r="DHJ20" s="20"/>
      <c r="DHK20"/>
      <c r="DHL20" s="20"/>
      <c r="DHM20"/>
      <c r="DHN20" s="20"/>
      <c r="DHO20"/>
      <c r="DHP20" s="20"/>
      <c r="DHQ20"/>
      <c r="DHR20" s="20"/>
      <c r="DHS20"/>
      <c r="DHT20" s="20"/>
      <c r="DHU20"/>
      <c r="DHV20" s="20"/>
      <c r="DHW20"/>
      <c r="DHX20" s="20"/>
      <c r="DHY20"/>
      <c r="DHZ20" s="20"/>
      <c r="DIA20"/>
      <c r="DIB20" s="20"/>
      <c r="DIC20"/>
      <c r="DID20" s="20"/>
      <c r="DIE20"/>
      <c r="DIF20" s="20"/>
      <c r="DIG20"/>
      <c r="DIH20" s="20"/>
      <c r="DII20"/>
      <c r="DIJ20" s="20"/>
      <c r="DIK20"/>
      <c r="DIL20" s="20"/>
      <c r="DIM20"/>
      <c r="DIN20" s="20"/>
      <c r="DIO20"/>
      <c r="DIP20" s="20"/>
      <c r="DIQ20"/>
      <c r="DIR20" s="20"/>
      <c r="DIS20"/>
      <c r="DIT20" s="20"/>
      <c r="DIU20"/>
      <c r="DIV20" s="20"/>
      <c r="DIW20"/>
      <c r="DIX20" s="20"/>
      <c r="DIY20"/>
      <c r="DIZ20" s="20"/>
      <c r="DJA20"/>
      <c r="DJB20" s="20"/>
      <c r="DJC20"/>
      <c r="DJD20" s="20"/>
      <c r="DJE20"/>
      <c r="DJF20" s="20"/>
      <c r="DJG20"/>
      <c r="DJH20" s="20"/>
      <c r="DJI20"/>
      <c r="DJJ20" s="20"/>
      <c r="DJK20"/>
      <c r="DJL20" s="20"/>
      <c r="DJM20"/>
      <c r="DJN20" s="20"/>
      <c r="DJO20"/>
      <c r="DJP20" s="20"/>
      <c r="DJQ20"/>
      <c r="DJR20" s="20"/>
      <c r="DJS20"/>
      <c r="DJT20" s="20"/>
      <c r="DJU20"/>
      <c r="DJV20" s="20"/>
      <c r="DJW20"/>
      <c r="DJX20" s="20"/>
      <c r="DJY20"/>
      <c r="DJZ20" s="20"/>
      <c r="DKA20"/>
      <c r="DKB20" s="20"/>
      <c r="DKC20"/>
      <c r="DKD20" s="20"/>
      <c r="DKE20"/>
      <c r="DKF20" s="20"/>
      <c r="DKG20"/>
      <c r="DKH20" s="20"/>
      <c r="DKI20"/>
      <c r="DKJ20" s="20"/>
      <c r="DKK20"/>
      <c r="DKL20" s="20"/>
      <c r="DKM20"/>
      <c r="DKN20" s="20"/>
      <c r="DKO20"/>
      <c r="DKP20" s="20"/>
      <c r="DKQ20"/>
      <c r="DKR20" s="20"/>
      <c r="DKS20"/>
      <c r="DKT20" s="20"/>
      <c r="DKU20"/>
      <c r="DKV20" s="20"/>
      <c r="DKW20"/>
      <c r="DKX20" s="20"/>
      <c r="DKY20"/>
      <c r="DKZ20" s="20"/>
      <c r="DLA20"/>
      <c r="DLB20" s="20"/>
      <c r="DLC20"/>
      <c r="DLD20" s="20"/>
      <c r="DLE20"/>
      <c r="DLF20" s="20"/>
      <c r="DLG20"/>
      <c r="DLH20" s="20"/>
      <c r="DLI20"/>
      <c r="DLJ20" s="20"/>
      <c r="DLK20"/>
      <c r="DLL20" s="20"/>
      <c r="DLM20"/>
      <c r="DLN20" s="20"/>
      <c r="DLO20"/>
      <c r="DLP20" s="20"/>
      <c r="DLQ20"/>
      <c r="DLR20" s="20"/>
      <c r="DLS20"/>
      <c r="DLT20" s="20"/>
      <c r="DLU20"/>
      <c r="DLV20" s="20"/>
      <c r="DLW20"/>
      <c r="DLX20" s="20"/>
      <c r="DLY20"/>
      <c r="DLZ20" s="20"/>
      <c r="DMA20"/>
      <c r="DMB20" s="20"/>
      <c r="DMC20"/>
      <c r="DMD20" s="20"/>
      <c r="DME20"/>
      <c r="DMF20" s="20"/>
      <c r="DMG20"/>
      <c r="DMH20" s="20"/>
      <c r="DMI20"/>
      <c r="DMJ20" s="20"/>
      <c r="DMK20"/>
      <c r="DML20" s="20"/>
      <c r="DMM20"/>
      <c r="DMN20" s="20"/>
      <c r="DMO20"/>
      <c r="DMP20" s="20"/>
      <c r="DMQ20"/>
      <c r="DMR20" s="20"/>
      <c r="DMS20"/>
      <c r="DMT20" s="20"/>
      <c r="DMU20"/>
      <c r="DMV20" s="20"/>
      <c r="DMW20"/>
      <c r="DMX20" s="20"/>
      <c r="DMY20"/>
      <c r="DMZ20" s="20"/>
      <c r="DNA20"/>
      <c r="DNB20" s="20"/>
      <c r="DNC20"/>
      <c r="DND20" s="20"/>
      <c r="DNE20"/>
      <c r="DNF20" s="20"/>
      <c r="DNG20"/>
      <c r="DNH20" s="20"/>
      <c r="DNI20"/>
      <c r="DNJ20" s="20"/>
      <c r="DNK20"/>
      <c r="DNL20" s="20"/>
      <c r="DNM20"/>
      <c r="DNN20" s="20"/>
      <c r="DNO20"/>
      <c r="DNP20" s="20"/>
      <c r="DNQ20"/>
      <c r="DNR20" s="20"/>
      <c r="DNS20"/>
      <c r="DNT20" s="20"/>
      <c r="DNU20"/>
      <c r="DNV20" s="20"/>
      <c r="DNW20"/>
      <c r="DNX20" s="20"/>
      <c r="DNY20"/>
      <c r="DNZ20" s="20"/>
      <c r="DOA20"/>
      <c r="DOB20" s="20"/>
      <c r="DOC20"/>
      <c r="DOD20" s="20"/>
      <c r="DOE20"/>
      <c r="DOF20" s="20"/>
      <c r="DOG20"/>
      <c r="DOH20" s="20"/>
      <c r="DOI20"/>
      <c r="DOJ20" s="20"/>
      <c r="DOK20"/>
      <c r="DOL20" s="20"/>
      <c r="DOM20"/>
      <c r="DON20" s="20"/>
      <c r="DOO20"/>
      <c r="DOP20" s="20"/>
      <c r="DOQ20"/>
      <c r="DOR20" s="20"/>
      <c r="DOS20"/>
      <c r="DOT20" s="20"/>
      <c r="DOU20"/>
      <c r="DOV20" s="20"/>
      <c r="DOW20"/>
      <c r="DOX20" s="20"/>
      <c r="DOY20"/>
      <c r="DOZ20" s="20"/>
      <c r="DPA20"/>
      <c r="DPB20" s="20"/>
      <c r="DPC20"/>
      <c r="DPD20" s="20"/>
      <c r="DPE20"/>
      <c r="DPF20" s="20"/>
      <c r="DPG20"/>
      <c r="DPH20" s="20"/>
      <c r="DPI20"/>
      <c r="DPJ20" s="20"/>
      <c r="DPK20"/>
      <c r="DPL20" s="20"/>
      <c r="DPM20"/>
      <c r="DPN20" s="20"/>
      <c r="DPO20"/>
      <c r="DPP20" s="20"/>
      <c r="DPQ20"/>
      <c r="DPR20" s="20"/>
      <c r="DPS20"/>
      <c r="DPT20" s="20"/>
      <c r="DPU20"/>
      <c r="DPV20" s="20"/>
      <c r="DPW20"/>
      <c r="DPX20" s="20"/>
      <c r="DPY20"/>
      <c r="DPZ20" s="20"/>
      <c r="DQA20"/>
      <c r="DQB20" s="20"/>
      <c r="DQC20"/>
      <c r="DQD20" s="20"/>
      <c r="DQE20"/>
      <c r="DQF20" s="20"/>
      <c r="DQG20"/>
      <c r="DQH20" s="20"/>
      <c r="DQI20"/>
      <c r="DQJ20" s="20"/>
      <c r="DQK20"/>
      <c r="DQL20" s="20"/>
      <c r="DQM20"/>
      <c r="DQN20" s="20"/>
      <c r="DQO20"/>
      <c r="DQP20" s="20"/>
      <c r="DQQ20"/>
      <c r="DQR20" s="20"/>
      <c r="DQS20"/>
      <c r="DQT20" s="20"/>
      <c r="DQU20"/>
      <c r="DQV20" s="20"/>
      <c r="DQW20"/>
      <c r="DQX20" s="20"/>
      <c r="DQY20"/>
      <c r="DQZ20" s="20"/>
      <c r="DRA20"/>
      <c r="DRB20" s="20"/>
      <c r="DRC20"/>
      <c r="DRD20" s="20"/>
      <c r="DRE20"/>
      <c r="DRF20" s="20"/>
      <c r="DRG20"/>
      <c r="DRH20" s="20"/>
      <c r="DRI20"/>
      <c r="DRJ20" s="20"/>
      <c r="DRK20"/>
      <c r="DRL20" s="20"/>
      <c r="DRM20"/>
      <c r="DRN20" s="20"/>
      <c r="DRO20"/>
      <c r="DRP20" s="20"/>
      <c r="DRQ20"/>
      <c r="DRR20" s="20"/>
      <c r="DRS20"/>
      <c r="DRT20" s="20"/>
      <c r="DRU20"/>
      <c r="DRV20" s="20"/>
      <c r="DRW20"/>
      <c r="DRX20" s="20"/>
      <c r="DRY20"/>
      <c r="DRZ20" s="20"/>
      <c r="DSA20"/>
      <c r="DSB20" s="20"/>
      <c r="DSC20"/>
      <c r="DSD20" s="20"/>
      <c r="DSE20"/>
      <c r="DSF20" s="20"/>
      <c r="DSG20"/>
      <c r="DSH20" s="20"/>
      <c r="DSI20"/>
      <c r="DSJ20" s="20"/>
      <c r="DSK20"/>
      <c r="DSL20" s="20"/>
      <c r="DSM20"/>
      <c r="DSN20" s="20"/>
      <c r="DSO20"/>
      <c r="DSP20" s="20"/>
      <c r="DSQ20"/>
      <c r="DSR20" s="20"/>
      <c r="DSS20"/>
      <c r="DST20" s="20"/>
      <c r="DSU20"/>
      <c r="DSV20" s="20"/>
      <c r="DSW20"/>
      <c r="DSX20" s="20"/>
      <c r="DSY20"/>
      <c r="DSZ20" s="20"/>
      <c r="DTA20"/>
      <c r="DTB20" s="20"/>
      <c r="DTC20"/>
      <c r="DTD20" s="20"/>
      <c r="DTE20"/>
      <c r="DTF20" s="20"/>
      <c r="DTG20"/>
      <c r="DTH20" s="20"/>
      <c r="DTI20"/>
      <c r="DTJ20" s="20"/>
      <c r="DTK20"/>
      <c r="DTL20" s="20"/>
      <c r="DTM20"/>
      <c r="DTN20" s="20"/>
      <c r="DTO20"/>
      <c r="DTP20" s="20"/>
      <c r="DTQ20"/>
      <c r="DTR20" s="20"/>
      <c r="DTS20"/>
      <c r="DTT20" s="20"/>
      <c r="DTU20"/>
      <c r="DTV20" s="20"/>
      <c r="DTW20"/>
      <c r="DTX20" s="20"/>
      <c r="DTY20"/>
      <c r="DTZ20" s="20"/>
      <c r="DUA20"/>
      <c r="DUB20" s="20"/>
      <c r="DUC20"/>
      <c r="DUD20" s="20"/>
      <c r="DUE20"/>
      <c r="DUF20" s="20"/>
      <c r="DUG20"/>
      <c r="DUH20" s="20"/>
      <c r="DUI20"/>
      <c r="DUJ20" s="20"/>
      <c r="DUK20"/>
      <c r="DUL20" s="20"/>
      <c r="DUM20"/>
      <c r="DUN20" s="20"/>
      <c r="DUO20"/>
      <c r="DUP20" s="20"/>
      <c r="DUQ20"/>
      <c r="DUR20" s="20"/>
      <c r="DUS20"/>
      <c r="DUT20" s="20"/>
      <c r="DUU20"/>
      <c r="DUV20" s="20"/>
      <c r="DUW20"/>
      <c r="DUX20" s="20"/>
      <c r="DUY20"/>
      <c r="DUZ20" s="20"/>
      <c r="DVA20"/>
      <c r="DVB20" s="20"/>
      <c r="DVC20"/>
      <c r="DVD20" s="20"/>
      <c r="DVE20"/>
      <c r="DVF20" s="20"/>
      <c r="DVG20"/>
      <c r="DVH20" s="20"/>
      <c r="DVI20"/>
      <c r="DVJ20" s="20"/>
      <c r="DVK20"/>
      <c r="DVL20" s="20"/>
      <c r="DVM20"/>
      <c r="DVN20" s="20"/>
      <c r="DVO20"/>
      <c r="DVP20" s="20"/>
      <c r="DVQ20"/>
      <c r="DVR20" s="20"/>
      <c r="DVS20"/>
      <c r="DVT20" s="20"/>
      <c r="DVU20"/>
      <c r="DVV20" s="20"/>
      <c r="DVW20"/>
      <c r="DVX20" s="20"/>
      <c r="DVY20"/>
      <c r="DVZ20" s="20"/>
      <c r="DWA20"/>
      <c r="DWB20" s="20"/>
      <c r="DWC20"/>
      <c r="DWD20" s="20"/>
      <c r="DWE20"/>
      <c r="DWF20" s="20"/>
      <c r="DWG20"/>
      <c r="DWH20" s="20"/>
      <c r="DWI20"/>
      <c r="DWJ20" s="20"/>
      <c r="DWK20"/>
      <c r="DWL20" s="20"/>
      <c r="DWM20"/>
      <c r="DWN20" s="20"/>
      <c r="DWO20"/>
      <c r="DWP20" s="20"/>
      <c r="DWQ20"/>
      <c r="DWR20" s="20"/>
      <c r="DWS20"/>
      <c r="DWT20" s="20"/>
      <c r="DWU20"/>
      <c r="DWV20" s="20"/>
      <c r="DWW20"/>
      <c r="DWX20" s="20"/>
      <c r="DWY20"/>
      <c r="DWZ20" s="20"/>
      <c r="DXA20"/>
      <c r="DXB20" s="20"/>
      <c r="DXC20"/>
      <c r="DXD20" s="20"/>
      <c r="DXE20"/>
      <c r="DXF20" s="20"/>
      <c r="DXG20"/>
      <c r="DXH20" s="20"/>
      <c r="DXI20"/>
      <c r="DXJ20" s="20"/>
      <c r="DXK20"/>
      <c r="DXL20" s="20"/>
      <c r="DXM20"/>
      <c r="DXN20" s="20"/>
      <c r="DXO20"/>
      <c r="DXP20" s="20"/>
      <c r="DXQ20"/>
      <c r="DXR20" s="20"/>
      <c r="DXS20"/>
      <c r="DXT20" s="20"/>
      <c r="DXU20"/>
      <c r="DXV20" s="20"/>
      <c r="DXW20"/>
      <c r="DXX20" s="20"/>
      <c r="DXY20"/>
      <c r="DXZ20" s="20"/>
      <c r="DYA20"/>
      <c r="DYB20" s="20"/>
      <c r="DYC20"/>
      <c r="DYD20" s="20"/>
      <c r="DYE20"/>
      <c r="DYF20" s="20"/>
      <c r="DYG20"/>
      <c r="DYH20" s="20"/>
      <c r="DYI20"/>
      <c r="DYJ20" s="20"/>
      <c r="DYK20"/>
      <c r="DYL20" s="20"/>
      <c r="DYM20"/>
      <c r="DYN20" s="20"/>
      <c r="DYO20"/>
      <c r="DYP20" s="20"/>
      <c r="DYQ20"/>
      <c r="DYR20" s="20"/>
      <c r="DYS20"/>
      <c r="DYT20" s="20"/>
      <c r="DYU20"/>
      <c r="DYV20" s="20"/>
      <c r="DYW20"/>
      <c r="DYX20" s="20"/>
      <c r="DYY20"/>
      <c r="DYZ20" s="20"/>
      <c r="DZA20"/>
      <c r="DZB20" s="20"/>
      <c r="DZC20"/>
      <c r="DZD20" s="20"/>
      <c r="DZE20"/>
      <c r="DZF20" s="20"/>
      <c r="DZG20"/>
      <c r="DZH20" s="20"/>
      <c r="DZI20"/>
      <c r="DZJ20" s="20"/>
      <c r="DZK20"/>
      <c r="DZL20" s="20"/>
      <c r="DZM20"/>
      <c r="DZN20" s="20"/>
      <c r="DZO20"/>
      <c r="DZP20" s="20"/>
      <c r="DZQ20"/>
      <c r="DZR20" s="20"/>
      <c r="DZS20"/>
      <c r="DZT20" s="20"/>
      <c r="DZU20"/>
      <c r="DZV20" s="20"/>
      <c r="DZW20"/>
      <c r="DZX20" s="20"/>
      <c r="DZY20"/>
      <c r="DZZ20" s="20"/>
      <c r="EAA20"/>
      <c r="EAB20" s="20"/>
      <c r="EAC20"/>
      <c r="EAD20" s="20"/>
      <c r="EAE20"/>
      <c r="EAF20" s="20"/>
      <c r="EAG20"/>
      <c r="EAH20" s="20"/>
      <c r="EAI20"/>
      <c r="EAJ20" s="20"/>
      <c r="EAK20"/>
      <c r="EAL20" s="20"/>
      <c r="EAM20"/>
      <c r="EAN20" s="20"/>
      <c r="EAO20"/>
      <c r="EAP20" s="20"/>
      <c r="EAQ20"/>
      <c r="EAR20" s="20"/>
      <c r="EAS20"/>
      <c r="EAT20" s="20"/>
      <c r="EAU20"/>
      <c r="EAV20" s="20"/>
      <c r="EAW20"/>
      <c r="EAX20" s="20"/>
      <c r="EAY20"/>
      <c r="EAZ20" s="20"/>
      <c r="EBA20"/>
      <c r="EBB20" s="20"/>
      <c r="EBC20"/>
      <c r="EBD20" s="20"/>
      <c r="EBE20"/>
      <c r="EBF20" s="20"/>
      <c r="EBG20"/>
      <c r="EBH20" s="20"/>
      <c r="EBI20"/>
      <c r="EBJ20" s="20"/>
      <c r="EBK20"/>
      <c r="EBL20" s="20"/>
      <c r="EBM20"/>
      <c r="EBN20" s="20"/>
      <c r="EBO20"/>
      <c r="EBP20" s="20"/>
      <c r="EBQ20"/>
      <c r="EBR20" s="20"/>
      <c r="EBS20"/>
      <c r="EBT20" s="20"/>
      <c r="EBU20"/>
      <c r="EBV20" s="20"/>
      <c r="EBW20"/>
      <c r="EBX20" s="20"/>
      <c r="EBY20"/>
      <c r="EBZ20" s="20"/>
      <c r="ECA20"/>
      <c r="ECB20" s="20"/>
      <c r="ECC20"/>
      <c r="ECD20" s="20"/>
      <c r="ECE20"/>
      <c r="ECF20" s="20"/>
      <c r="ECG20"/>
      <c r="ECH20" s="20"/>
      <c r="ECI20"/>
      <c r="ECJ20" s="20"/>
      <c r="ECK20"/>
      <c r="ECL20" s="20"/>
      <c r="ECM20"/>
      <c r="ECN20" s="20"/>
      <c r="ECO20"/>
      <c r="ECP20" s="20"/>
      <c r="ECQ20"/>
      <c r="ECR20" s="20"/>
      <c r="ECS20"/>
      <c r="ECT20" s="20"/>
      <c r="ECU20"/>
      <c r="ECV20" s="20"/>
      <c r="ECW20"/>
      <c r="ECX20" s="20"/>
      <c r="ECY20"/>
      <c r="ECZ20" s="20"/>
      <c r="EDA20"/>
      <c r="EDB20" s="20"/>
      <c r="EDC20"/>
      <c r="EDD20" s="20"/>
      <c r="EDE20"/>
      <c r="EDF20" s="20"/>
      <c r="EDG20"/>
      <c r="EDH20" s="20"/>
      <c r="EDI20"/>
      <c r="EDJ20" s="20"/>
      <c r="EDK20"/>
      <c r="EDL20" s="20"/>
      <c r="EDM20"/>
      <c r="EDN20" s="20"/>
      <c r="EDO20"/>
      <c r="EDP20" s="20"/>
      <c r="EDQ20"/>
      <c r="EDR20" s="20"/>
      <c r="EDS20"/>
      <c r="EDT20" s="20"/>
      <c r="EDU20"/>
      <c r="EDV20" s="20"/>
      <c r="EDW20"/>
      <c r="EDX20" s="20"/>
      <c r="EDY20"/>
      <c r="EDZ20" s="20"/>
      <c r="EEA20"/>
      <c r="EEB20" s="20"/>
      <c r="EEC20"/>
      <c r="EED20" s="20"/>
      <c r="EEE20"/>
      <c r="EEF20" s="20"/>
      <c r="EEG20"/>
      <c r="EEH20" s="20"/>
      <c r="EEI20"/>
      <c r="EEJ20" s="20"/>
      <c r="EEK20"/>
      <c r="EEL20" s="20"/>
      <c r="EEM20"/>
      <c r="EEN20" s="20"/>
      <c r="EEO20"/>
      <c r="EEP20" s="20"/>
      <c r="EEQ20"/>
      <c r="EER20" s="20"/>
      <c r="EES20"/>
      <c r="EET20" s="20"/>
      <c r="EEU20"/>
      <c r="EEV20" s="20"/>
      <c r="EEW20"/>
      <c r="EEX20" s="20"/>
      <c r="EEY20"/>
      <c r="EEZ20" s="20"/>
      <c r="EFA20"/>
      <c r="EFB20" s="20"/>
      <c r="EFC20"/>
      <c r="EFD20" s="20"/>
      <c r="EFE20"/>
      <c r="EFF20" s="20"/>
      <c r="EFG20"/>
      <c r="EFH20" s="20"/>
      <c r="EFI20"/>
      <c r="EFJ20" s="20"/>
      <c r="EFK20"/>
      <c r="EFL20" s="20"/>
      <c r="EFM20"/>
      <c r="EFN20" s="20"/>
      <c r="EFO20"/>
      <c r="EFP20" s="20"/>
      <c r="EFQ20"/>
      <c r="EFR20" s="20"/>
      <c r="EFS20"/>
      <c r="EFT20" s="20"/>
      <c r="EFU20"/>
      <c r="EFV20" s="20"/>
      <c r="EFW20"/>
      <c r="EFX20" s="20"/>
      <c r="EFY20"/>
      <c r="EFZ20" s="20"/>
      <c r="EGA20"/>
      <c r="EGB20" s="20"/>
      <c r="EGC20"/>
      <c r="EGD20" s="20"/>
      <c r="EGE20"/>
      <c r="EGF20" s="20"/>
      <c r="EGG20"/>
      <c r="EGH20" s="20"/>
      <c r="EGI20"/>
      <c r="EGJ20" s="20"/>
      <c r="EGK20"/>
      <c r="EGL20" s="20"/>
      <c r="EGM20"/>
      <c r="EGN20" s="20"/>
      <c r="EGO20"/>
      <c r="EGP20" s="20"/>
      <c r="EGQ20"/>
      <c r="EGR20" s="20"/>
      <c r="EGS20"/>
      <c r="EGT20" s="20"/>
      <c r="EGU20"/>
      <c r="EGV20" s="20"/>
      <c r="EGW20"/>
      <c r="EGX20" s="20"/>
      <c r="EGY20"/>
      <c r="EGZ20" s="20"/>
      <c r="EHA20"/>
      <c r="EHB20" s="20"/>
      <c r="EHC20"/>
      <c r="EHD20" s="20"/>
      <c r="EHE20"/>
      <c r="EHF20" s="20"/>
      <c r="EHG20"/>
      <c r="EHH20" s="20"/>
      <c r="EHI20"/>
      <c r="EHJ20" s="20"/>
      <c r="EHK20"/>
      <c r="EHL20" s="20"/>
      <c r="EHM20"/>
      <c r="EHN20" s="20"/>
      <c r="EHO20"/>
      <c r="EHP20" s="20"/>
      <c r="EHQ20"/>
      <c r="EHR20" s="20"/>
      <c r="EHS20"/>
      <c r="EHT20" s="20"/>
      <c r="EHU20"/>
      <c r="EHV20" s="20"/>
      <c r="EHW20"/>
      <c r="EHX20" s="20"/>
      <c r="EHY20"/>
      <c r="EHZ20" s="20"/>
      <c r="EIA20"/>
      <c r="EIB20" s="20"/>
      <c r="EIC20"/>
      <c r="EID20" s="20"/>
      <c r="EIE20"/>
      <c r="EIF20" s="20"/>
      <c r="EIG20"/>
      <c r="EIH20" s="20"/>
      <c r="EII20"/>
      <c r="EIJ20" s="20"/>
      <c r="EIK20"/>
      <c r="EIL20" s="20"/>
      <c r="EIM20"/>
      <c r="EIN20" s="20"/>
      <c r="EIO20"/>
      <c r="EIP20" s="20"/>
      <c r="EIQ20"/>
      <c r="EIR20" s="20"/>
      <c r="EIS20"/>
      <c r="EIT20" s="20"/>
      <c r="EIU20"/>
      <c r="EIV20" s="20"/>
      <c r="EIW20"/>
      <c r="EIX20" s="20"/>
      <c r="EIY20"/>
      <c r="EIZ20" s="20"/>
      <c r="EJA20"/>
      <c r="EJB20" s="20"/>
      <c r="EJC20"/>
      <c r="EJD20" s="20"/>
      <c r="EJE20"/>
      <c r="EJF20" s="20"/>
      <c r="EJG20"/>
      <c r="EJH20" s="20"/>
      <c r="EJI20"/>
      <c r="EJJ20" s="20"/>
      <c r="EJK20"/>
      <c r="EJL20" s="20"/>
      <c r="EJM20"/>
      <c r="EJN20" s="20"/>
      <c r="EJO20"/>
      <c r="EJP20" s="20"/>
      <c r="EJQ20"/>
      <c r="EJR20" s="20"/>
      <c r="EJS20"/>
      <c r="EJT20" s="20"/>
      <c r="EJU20"/>
      <c r="EJV20" s="20"/>
      <c r="EJW20"/>
      <c r="EJX20" s="20"/>
      <c r="EJY20"/>
      <c r="EJZ20" s="20"/>
      <c r="EKA20"/>
      <c r="EKB20" s="20"/>
      <c r="EKC20"/>
      <c r="EKD20" s="20"/>
      <c r="EKE20"/>
      <c r="EKF20" s="20"/>
      <c r="EKG20"/>
      <c r="EKH20" s="20"/>
      <c r="EKI20"/>
      <c r="EKJ20" s="20"/>
      <c r="EKK20"/>
      <c r="EKL20" s="20"/>
      <c r="EKM20"/>
      <c r="EKN20" s="20"/>
      <c r="EKO20"/>
      <c r="EKP20" s="20"/>
      <c r="EKQ20"/>
      <c r="EKR20" s="20"/>
      <c r="EKS20"/>
      <c r="EKT20" s="20"/>
      <c r="EKU20"/>
      <c r="EKV20" s="20"/>
      <c r="EKW20"/>
      <c r="EKX20" s="20"/>
      <c r="EKY20"/>
      <c r="EKZ20" s="20"/>
      <c r="ELA20"/>
      <c r="ELB20" s="20"/>
      <c r="ELC20"/>
      <c r="ELD20" s="20"/>
      <c r="ELE20"/>
      <c r="ELF20" s="20"/>
      <c r="ELG20"/>
      <c r="ELH20" s="20"/>
      <c r="ELI20"/>
      <c r="ELJ20" s="20"/>
      <c r="ELK20"/>
      <c r="ELL20" s="20"/>
      <c r="ELM20"/>
      <c r="ELN20" s="20"/>
      <c r="ELO20"/>
      <c r="ELP20" s="20"/>
      <c r="ELQ20"/>
      <c r="ELR20" s="20"/>
      <c r="ELS20"/>
      <c r="ELT20" s="20"/>
      <c r="ELU20"/>
      <c r="ELV20" s="20"/>
      <c r="ELW20"/>
      <c r="ELX20" s="20"/>
      <c r="ELY20"/>
      <c r="ELZ20" s="20"/>
      <c r="EMA20"/>
      <c r="EMB20" s="20"/>
      <c r="EMC20"/>
      <c r="EMD20" s="20"/>
      <c r="EME20"/>
      <c r="EMF20" s="20"/>
      <c r="EMG20"/>
      <c r="EMH20" s="20"/>
      <c r="EMI20"/>
      <c r="EMJ20" s="20"/>
      <c r="EMK20"/>
      <c r="EML20" s="20"/>
      <c r="EMM20"/>
      <c r="EMN20" s="20"/>
      <c r="EMO20"/>
      <c r="EMP20" s="20"/>
      <c r="EMQ20"/>
      <c r="EMR20" s="20"/>
      <c r="EMS20"/>
      <c r="EMT20" s="20"/>
      <c r="EMU20"/>
      <c r="EMV20" s="20"/>
      <c r="EMW20"/>
      <c r="EMX20" s="20"/>
      <c r="EMY20"/>
      <c r="EMZ20" s="20"/>
      <c r="ENA20"/>
      <c r="ENB20" s="20"/>
      <c r="ENC20"/>
      <c r="END20" s="20"/>
      <c r="ENE20"/>
      <c r="ENF20" s="20"/>
      <c r="ENG20"/>
      <c r="ENH20" s="20"/>
      <c r="ENI20"/>
      <c r="ENJ20" s="20"/>
      <c r="ENK20"/>
      <c r="ENL20" s="20"/>
      <c r="ENM20"/>
      <c r="ENN20" s="20"/>
      <c r="ENO20"/>
      <c r="ENP20" s="20"/>
      <c r="ENQ20"/>
      <c r="ENR20" s="20"/>
      <c r="ENS20"/>
      <c r="ENT20" s="20"/>
      <c r="ENU20"/>
      <c r="ENV20" s="20"/>
      <c r="ENW20"/>
      <c r="ENX20" s="20"/>
      <c r="ENY20"/>
      <c r="ENZ20" s="20"/>
      <c r="EOA20"/>
      <c r="EOB20" s="20"/>
      <c r="EOC20"/>
      <c r="EOD20" s="20"/>
      <c r="EOE20"/>
      <c r="EOF20" s="20"/>
      <c r="EOG20"/>
      <c r="EOH20" s="20"/>
      <c r="EOI20"/>
      <c r="EOJ20" s="20"/>
      <c r="EOK20"/>
      <c r="EOL20" s="20"/>
      <c r="EOM20"/>
      <c r="EON20" s="20"/>
      <c r="EOO20"/>
      <c r="EOP20" s="20"/>
      <c r="EOQ20"/>
      <c r="EOR20" s="20"/>
      <c r="EOS20"/>
      <c r="EOT20" s="20"/>
      <c r="EOU20"/>
      <c r="EOV20" s="20"/>
      <c r="EOW20"/>
      <c r="EOX20" s="20"/>
      <c r="EOY20"/>
      <c r="EOZ20" s="20"/>
      <c r="EPA20"/>
      <c r="EPB20" s="20"/>
      <c r="EPC20"/>
      <c r="EPD20" s="20"/>
      <c r="EPE20"/>
      <c r="EPF20" s="20"/>
      <c r="EPG20"/>
      <c r="EPH20" s="20"/>
      <c r="EPI20"/>
      <c r="EPJ20" s="20"/>
      <c r="EPK20"/>
      <c r="EPL20" s="20"/>
      <c r="EPM20"/>
      <c r="EPN20" s="20"/>
      <c r="EPO20"/>
      <c r="EPP20" s="20"/>
      <c r="EPQ20"/>
      <c r="EPR20" s="20"/>
      <c r="EPS20"/>
      <c r="EPT20" s="20"/>
      <c r="EPU20"/>
      <c r="EPV20" s="20"/>
      <c r="EPW20"/>
      <c r="EPX20" s="20"/>
      <c r="EPY20"/>
      <c r="EPZ20" s="20"/>
      <c r="EQA20"/>
      <c r="EQB20" s="20"/>
      <c r="EQC20"/>
      <c r="EQD20" s="20"/>
      <c r="EQE20"/>
      <c r="EQF20" s="20"/>
      <c r="EQG20"/>
      <c r="EQH20" s="20"/>
      <c r="EQI20"/>
      <c r="EQJ20" s="20"/>
      <c r="EQK20"/>
      <c r="EQL20" s="20"/>
      <c r="EQM20"/>
      <c r="EQN20" s="20"/>
      <c r="EQO20"/>
      <c r="EQP20" s="20"/>
      <c r="EQQ20"/>
      <c r="EQR20" s="20"/>
      <c r="EQS20"/>
      <c r="EQT20" s="20"/>
      <c r="EQU20"/>
      <c r="EQV20" s="20"/>
      <c r="EQW20"/>
      <c r="EQX20" s="20"/>
      <c r="EQY20"/>
      <c r="EQZ20" s="20"/>
      <c r="ERA20"/>
      <c r="ERB20" s="20"/>
      <c r="ERC20"/>
      <c r="ERD20" s="20"/>
      <c r="ERE20"/>
      <c r="ERF20" s="20"/>
      <c r="ERG20"/>
      <c r="ERH20" s="20"/>
      <c r="ERI20"/>
      <c r="ERJ20" s="20"/>
      <c r="ERK20"/>
      <c r="ERL20" s="20"/>
      <c r="ERM20"/>
      <c r="ERN20" s="20"/>
      <c r="ERO20"/>
      <c r="ERP20" s="20"/>
      <c r="ERQ20"/>
      <c r="ERR20" s="20"/>
      <c r="ERS20"/>
      <c r="ERT20" s="20"/>
      <c r="ERU20"/>
      <c r="ERV20" s="20"/>
      <c r="ERW20"/>
      <c r="ERX20" s="20"/>
      <c r="ERY20"/>
      <c r="ERZ20" s="20"/>
      <c r="ESA20"/>
      <c r="ESB20" s="20"/>
      <c r="ESC20"/>
      <c r="ESD20" s="20"/>
      <c r="ESE20"/>
      <c r="ESF20" s="20"/>
      <c r="ESG20"/>
      <c r="ESH20" s="20"/>
      <c r="ESI20"/>
      <c r="ESJ20" s="20"/>
      <c r="ESK20"/>
      <c r="ESL20" s="20"/>
      <c r="ESM20"/>
      <c r="ESN20" s="20"/>
      <c r="ESO20"/>
      <c r="ESP20" s="20"/>
      <c r="ESQ20"/>
      <c r="ESR20" s="20"/>
      <c r="ESS20"/>
      <c r="EST20" s="20"/>
      <c r="ESU20"/>
      <c r="ESV20" s="20"/>
      <c r="ESW20"/>
      <c r="ESX20" s="20"/>
      <c r="ESY20"/>
      <c r="ESZ20" s="20"/>
      <c r="ETA20"/>
      <c r="ETB20" s="20"/>
      <c r="ETC20"/>
      <c r="ETD20" s="20"/>
      <c r="ETE20"/>
      <c r="ETF20" s="20"/>
      <c r="ETG20"/>
      <c r="ETH20" s="20"/>
      <c r="ETI20"/>
      <c r="ETJ20" s="20"/>
      <c r="ETK20"/>
      <c r="ETL20" s="20"/>
      <c r="ETM20"/>
      <c r="ETN20" s="20"/>
      <c r="ETO20"/>
      <c r="ETP20" s="20"/>
      <c r="ETQ20"/>
      <c r="ETR20" s="20"/>
      <c r="ETS20"/>
      <c r="ETT20" s="20"/>
      <c r="ETU20"/>
      <c r="ETV20" s="20"/>
      <c r="ETW20"/>
      <c r="ETX20" s="20"/>
      <c r="ETY20"/>
      <c r="ETZ20" s="20"/>
      <c r="EUA20"/>
      <c r="EUB20" s="20"/>
      <c r="EUC20"/>
      <c r="EUD20" s="20"/>
      <c r="EUE20"/>
      <c r="EUF20" s="20"/>
      <c r="EUG20"/>
      <c r="EUH20" s="20"/>
      <c r="EUI20"/>
      <c r="EUJ20" s="20"/>
      <c r="EUK20"/>
      <c r="EUL20" s="20"/>
      <c r="EUM20"/>
      <c r="EUN20" s="20"/>
      <c r="EUO20"/>
      <c r="EUP20" s="20"/>
      <c r="EUQ20"/>
      <c r="EUR20" s="20"/>
      <c r="EUS20"/>
      <c r="EUT20" s="20"/>
      <c r="EUU20"/>
      <c r="EUV20" s="20"/>
      <c r="EUW20"/>
      <c r="EUX20" s="20"/>
      <c r="EUY20"/>
      <c r="EUZ20" s="20"/>
      <c r="EVA20"/>
      <c r="EVB20" s="20"/>
      <c r="EVC20"/>
      <c r="EVD20" s="20"/>
      <c r="EVE20"/>
      <c r="EVF20" s="20"/>
      <c r="EVG20"/>
      <c r="EVH20" s="20"/>
      <c r="EVI20"/>
      <c r="EVJ20" s="20"/>
      <c r="EVK20"/>
      <c r="EVL20" s="20"/>
      <c r="EVM20"/>
      <c r="EVN20" s="20"/>
      <c r="EVO20"/>
      <c r="EVP20" s="20"/>
      <c r="EVQ20"/>
      <c r="EVR20" s="20"/>
      <c r="EVS20"/>
      <c r="EVT20" s="20"/>
      <c r="EVU20"/>
      <c r="EVV20" s="20"/>
      <c r="EVW20"/>
      <c r="EVX20" s="20"/>
      <c r="EVY20"/>
      <c r="EVZ20" s="20"/>
      <c r="EWA20"/>
      <c r="EWB20" s="20"/>
      <c r="EWC20"/>
      <c r="EWD20" s="20"/>
      <c r="EWE20"/>
      <c r="EWF20" s="20"/>
      <c r="EWG20"/>
      <c r="EWH20" s="20"/>
      <c r="EWI20"/>
      <c r="EWJ20" s="20"/>
      <c r="EWK20"/>
      <c r="EWL20" s="20"/>
      <c r="EWM20"/>
      <c r="EWN20" s="20"/>
      <c r="EWO20"/>
      <c r="EWP20" s="20"/>
      <c r="EWQ20"/>
      <c r="EWR20" s="20"/>
      <c r="EWS20"/>
      <c r="EWT20" s="20"/>
      <c r="EWU20"/>
      <c r="EWV20" s="20"/>
      <c r="EWW20"/>
      <c r="EWX20" s="20"/>
      <c r="EWY20"/>
      <c r="EWZ20" s="20"/>
      <c r="EXA20"/>
      <c r="EXB20" s="20"/>
      <c r="EXC20"/>
      <c r="EXD20" s="20"/>
      <c r="EXE20"/>
      <c r="EXF20" s="20"/>
      <c r="EXG20"/>
      <c r="EXH20" s="20"/>
      <c r="EXI20"/>
      <c r="EXJ20" s="20"/>
      <c r="EXK20"/>
      <c r="EXL20" s="20"/>
      <c r="EXM20"/>
      <c r="EXN20" s="20"/>
      <c r="EXO20"/>
      <c r="EXP20" s="20"/>
      <c r="EXQ20"/>
      <c r="EXR20" s="20"/>
      <c r="EXS20"/>
      <c r="EXT20" s="20"/>
      <c r="EXU20"/>
      <c r="EXV20" s="20"/>
      <c r="EXW20"/>
      <c r="EXX20" s="20"/>
      <c r="EXY20"/>
      <c r="EXZ20" s="20"/>
      <c r="EYA20"/>
      <c r="EYB20" s="20"/>
      <c r="EYC20"/>
      <c r="EYD20" s="20"/>
      <c r="EYE20"/>
      <c r="EYF20" s="20"/>
      <c r="EYG20"/>
      <c r="EYH20" s="20"/>
      <c r="EYI20"/>
      <c r="EYJ20" s="20"/>
      <c r="EYK20"/>
      <c r="EYL20" s="20"/>
      <c r="EYM20"/>
      <c r="EYN20" s="20"/>
      <c r="EYO20"/>
      <c r="EYP20" s="20"/>
      <c r="EYQ20"/>
      <c r="EYR20" s="20"/>
      <c r="EYS20"/>
      <c r="EYT20" s="20"/>
      <c r="EYU20"/>
      <c r="EYV20" s="20"/>
      <c r="EYW20"/>
      <c r="EYX20" s="20"/>
      <c r="EYY20"/>
      <c r="EYZ20" s="20"/>
      <c r="EZA20"/>
      <c r="EZB20" s="20"/>
      <c r="EZC20"/>
      <c r="EZD20" s="20"/>
      <c r="EZE20"/>
      <c r="EZF20" s="20"/>
      <c r="EZG20"/>
      <c r="EZH20" s="20"/>
      <c r="EZI20"/>
      <c r="EZJ20" s="20"/>
      <c r="EZK20"/>
      <c r="EZL20" s="20"/>
      <c r="EZM20"/>
      <c r="EZN20" s="20"/>
      <c r="EZO20"/>
      <c r="EZP20" s="20"/>
      <c r="EZQ20"/>
      <c r="EZR20" s="20"/>
      <c r="EZS20"/>
      <c r="EZT20" s="20"/>
      <c r="EZU20"/>
      <c r="EZV20" s="20"/>
      <c r="EZW20"/>
      <c r="EZX20" s="20"/>
      <c r="EZY20"/>
      <c r="EZZ20" s="20"/>
      <c r="FAA20"/>
      <c r="FAB20" s="20"/>
      <c r="FAC20"/>
      <c r="FAD20" s="20"/>
      <c r="FAE20"/>
      <c r="FAF20" s="20"/>
      <c r="FAG20"/>
      <c r="FAH20" s="20"/>
      <c r="FAI20"/>
      <c r="FAJ20" s="20"/>
      <c r="FAK20"/>
      <c r="FAL20" s="20"/>
      <c r="FAM20"/>
      <c r="FAN20" s="20"/>
      <c r="FAO20"/>
      <c r="FAP20" s="20"/>
      <c r="FAQ20"/>
      <c r="FAR20" s="20"/>
      <c r="FAS20"/>
      <c r="FAT20" s="20"/>
      <c r="FAU20"/>
      <c r="FAV20" s="20"/>
      <c r="FAW20"/>
      <c r="FAX20" s="20"/>
      <c r="FAY20"/>
      <c r="FAZ20" s="20"/>
      <c r="FBA20"/>
      <c r="FBB20" s="20"/>
      <c r="FBC20"/>
      <c r="FBD20" s="20"/>
      <c r="FBE20"/>
      <c r="FBF20" s="20"/>
      <c r="FBG20"/>
      <c r="FBH20" s="20"/>
      <c r="FBI20"/>
      <c r="FBJ20" s="20"/>
      <c r="FBK20"/>
      <c r="FBL20" s="20"/>
      <c r="FBM20"/>
      <c r="FBN20" s="20"/>
      <c r="FBO20"/>
      <c r="FBP20" s="20"/>
      <c r="FBQ20"/>
      <c r="FBR20" s="20"/>
      <c r="FBS20"/>
      <c r="FBT20" s="20"/>
      <c r="FBU20"/>
      <c r="FBV20" s="20"/>
      <c r="FBW20"/>
      <c r="FBX20" s="20"/>
      <c r="FBY20"/>
      <c r="FBZ20" s="20"/>
      <c r="FCA20"/>
      <c r="FCB20" s="20"/>
      <c r="FCC20"/>
      <c r="FCD20" s="20"/>
      <c r="FCE20"/>
      <c r="FCF20" s="20"/>
      <c r="FCG20"/>
      <c r="FCH20" s="20"/>
      <c r="FCI20"/>
      <c r="FCJ20" s="20"/>
      <c r="FCK20"/>
      <c r="FCL20" s="20"/>
      <c r="FCM20"/>
      <c r="FCN20" s="20"/>
      <c r="FCO20"/>
      <c r="FCP20" s="20"/>
      <c r="FCQ20"/>
      <c r="FCR20" s="20"/>
      <c r="FCS20"/>
      <c r="FCT20" s="20"/>
      <c r="FCU20"/>
      <c r="FCV20" s="20"/>
      <c r="FCW20"/>
      <c r="FCX20" s="20"/>
      <c r="FCY20"/>
      <c r="FCZ20" s="20"/>
      <c r="FDA20"/>
      <c r="FDB20" s="20"/>
      <c r="FDC20"/>
      <c r="FDD20" s="20"/>
      <c r="FDE20"/>
      <c r="FDF20" s="20"/>
      <c r="FDG20"/>
      <c r="FDH20" s="20"/>
      <c r="FDI20"/>
      <c r="FDJ20" s="20"/>
      <c r="FDK20"/>
      <c r="FDL20" s="20"/>
      <c r="FDM20"/>
      <c r="FDN20" s="20"/>
      <c r="FDO20"/>
      <c r="FDP20" s="20"/>
      <c r="FDQ20"/>
      <c r="FDR20" s="20"/>
      <c r="FDS20"/>
      <c r="FDT20" s="20"/>
      <c r="FDU20"/>
      <c r="FDV20" s="20"/>
      <c r="FDW20"/>
      <c r="FDX20" s="20"/>
      <c r="FDY20"/>
      <c r="FDZ20" s="20"/>
      <c r="FEA20"/>
      <c r="FEB20" s="20"/>
      <c r="FEC20"/>
      <c r="FED20" s="20"/>
      <c r="FEE20"/>
      <c r="FEF20" s="20"/>
      <c r="FEG20"/>
      <c r="FEH20" s="20"/>
      <c r="FEI20"/>
      <c r="FEJ20" s="20"/>
      <c r="FEK20"/>
      <c r="FEL20" s="20"/>
      <c r="FEM20"/>
      <c r="FEN20" s="20"/>
      <c r="FEO20"/>
      <c r="FEP20" s="20"/>
      <c r="FEQ20"/>
      <c r="FER20" s="20"/>
      <c r="FES20"/>
      <c r="FET20" s="20"/>
      <c r="FEU20"/>
      <c r="FEV20" s="20"/>
      <c r="FEW20"/>
      <c r="FEX20" s="20"/>
      <c r="FEY20"/>
      <c r="FEZ20" s="20"/>
      <c r="FFA20"/>
      <c r="FFB20" s="20"/>
      <c r="FFC20"/>
      <c r="FFD20" s="20"/>
      <c r="FFE20"/>
      <c r="FFF20" s="20"/>
      <c r="FFG20"/>
      <c r="FFH20" s="20"/>
      <c r="FFI20"/>
      <c r="FFJ20" s="20"/>
      <c r="FFK20"/>
      <c r="FFL20" s="20"/>
      <c r="FFM20"/>
      <c r="FFN20" s="20"/>
      <c r="FFO20"/>
      <c r="FFP20" s="20"/>
      <c r="FFQ20"/>
      <c r="FFR20" s="20"/>
      <c r="FFS20"/>
      <c r="FFT20" s="20"/>
      <c r="FFU20"/>
      <c r="FFV20" s="20"/>
      <c r="FFW20"/>
      <c r="FFX20" s="20"/>
      <c r="FFY20"/>
      <c r="FFZ20" s="20"/>
      <c r="FGA20"/>
      <c r="FGB20" s="20"/>
      <c r="FGC20"/>
      <c r="FGD20" s="20"/>
      <c r="FGE20"/>
      <c r="FGF20" s="20"/>
      <c r="FGG20"/>
      <c r="FGH20" s="20"/>
      <c r="FGI20"/>
      <c r="FGJ20" s="20"/>
      <c r="FGK20"/>
      <c r="FGL20" s="20"/>
      <c r="FGM20"/>
      <c r="FGN20" s="20"/>
      <c r="FGO20"/>
      <c r="FGP20" s="20"/>
      <c r="FGQ20"/>
      <c r="FGR20" s="20"/>
      <c r="FGS20"/>
      <c r="FGT20" s="20"/>
      <c r="FGU20"/>
      <c r="FGV20" s="20"/>
      <c r="FGW20"/>
      <c r="FGX20" s="20"/>
      <c r="FGY20"/>
      <c r="FGZ20" s="20"/>
      <c r="FHA20"/>
      <c r="FHB20" s="20"/>
      <c r="FHC20"/>
      <c r="FHD20" s="20"/>
      <c r="FHE20"/>
      <c r="FHF20" s="20"/>
      <c r="FHG20"/>
      <c r="FHH20" s="20"/>
      <c r="FHI20"/>
      <c r="FHJ20" s="20"/>
      <c r="FHK20"/>
      <c r="FHL20" s="20"/>
      <c r="FHM20"/>
      <c r="FHN20" s="20"/>
      <c r="FHO20"/>
      <c r="FHP20" s="20"/>
      <c r="FHQ20"/>
      <c r="FHR20" s="20"/>
      <c r="FHS20"/>
      <c r="FHT20" s="20"/>
      <c r="FHU20"/>
      <c r="FHV20" s="20"/>
      <c r="FHW20"/>
      <c r="FHX20" s="20"/>
      <c r="FHY20"/>
      <c r="FHZ20" s="20"/>
      <c r="FIA20"/>
      <c r="FIB20" s="20"/>
      <c r="FIC20"/>
      <c r="FID20" s="20"/>
      <c r="FIE20"/>
      <c r="FIF20" s="20"/>
      <c r="FIG20"/>
      <c r="FIH20" s="20"/>
      <c r="FII20"/>
      <c r="FIJ20" s="20"/>
      <c r="FIK20"/>
      <c r="FIL20" s="20"/>
      <c r="FIM20"/>
      <c r="FIN20" s="20"/>
      <c r="FIO20"/>
      <c r="FIP20" s="20"/>
      <c r="FIQ20"/>
      <c r="FIR20" s="20"/>
      <c r="FIS20"/>
      <c r="FIT20" s="20"/>
      <c r="FIU20"/>
      <c r="FIV20" s="20"/>
      <c r="FIW20"/>
      <c r="FIX20" s="20"/>
      <c r="FIY20"/>
      <c r="FIZ20" s="20"/>
      <c r="FJA20"/>
      <c r="FJB20" s="20"/>
      <c r="FJC20"/>
      <c r="FJD20" s="20"/>
      <c r="FJE20"/>
      <c r="FJF20" s="20"/>
      <c r="FJG20"/>
      <c r="FJH20" s="20"/>
      <c r="FJI20"/>
      <c r="FJJ20" s="20"/>
      <c r="FJK20"/>
      <c r="FJL20" s="20"/>
      <c r="FJM20"/>
      <c r="FJN20" s="20"/>
      <c r="FJO20"/>
      <c r="FJP20" s="20"/>
      <c r="FJQ20"/>
      <c r="FJR20" s="20"/>
      <c r="FJS20"/>
      <c r="FJT20" s="20"/>
      <c r="FJU20"/>
      <c r="FJV20" s="20"/>
      <c r="FJW20"/>
      <c r="FJX20" s="20"/>
      <c r="FJY20"/>
      <c r="FJZ20" s="20"/>
      <c r="FKA20"/>
      <c r="FKB20" s="20"/>
      <c r="FKC20"/>
      <c r="FKD20" s="20"/>
      <c r="FKE20"/>
      <c r="FKF20" s="20"/>
      <c r="FKG20"/>
      <c r="FKH20" s="20"/>
      <c r="FKI20"/>
      <c r="FKJ20" s="20"/>
      <c r="FKK20"/>
      <c r="FKL20" s="20"/>
      <c r="FKM20"/>
      <c r="FKN20" s="20"/>
      <c r="FKO20"/>
      <c r="FKP20" s="20"/>
      <c r="FKQ20"/>
      <c r="FKR20" s="20"/>
      <c r="FKS20"/>
      <c r="FKT20" s="20"/>
      <c r="FKU20"/>
      <c r="FKV20" s="20"/>
      <c r="FKW20"/>
      <c r="FKX20" s="20"/>
      <c r="FKY20"/>
      <c r="FKZ20" s="20"/>
      <c r="FLA20"/>
      <c r="FLB20" s="20"/>
      <c r="FLC20"/>
      <c r="FLD20" s="20"/>
      <c r="FLE20"/>
      <c r="FLF20" s="20"/>
      <c r="FLG20"/>
      <c r="FLH20" s="20"/>
      <c r="FLI20"/>
      <c r="FLJ20" s="20"/>
      <c r="FLK20"/>
      <c r="FLL20" s="20"/>
      <c r="FLM20"/>
      <c r="FLN20" s="20"/>
      <c r="FLO20"/>
      <c r="FLP20" s="20"/>
      <c r="FLQ20"/>
      <c r="FLR20" s="20"/>
      <c r="FLS20"/>
      <c r="FLT20" s="20"/>
      <c r="FLU20"/>
      <c r="FLV20" s="20"/>
      <c r="FLW20"/>
      <c r="FLX20" s="20"/>
      <c r="FLY20"/>
      <c r="FLZ20" s="20"/>
      <c r="FMA20"/>
      <c r="FMB20" s="20"/>
      <c r="FMC20"/>
      <c r="FMD20" s="20"/>
      <c r="FME20"/>
      <c r="FMF20" s="20"/>
      <c r="FMG20"/>
      <c r="FMH20" s="20"/>
      <c r="FMI20"/>
      <c r="FMJ20" s="20"/>
      <c r="FMK20"/>
      <c r="FML20" s="20"/>
      <c r="FMM20"/>
      <c r="FMN20" s="20"/>
      <c r="FMO20"/>
      <c r="FMP20" s="20"/>
      <c r="FMQ20"/>
      <c r="FMR20" s="20"/>
      <c r="FMS20"/>
      <c r="FMT20" s="20"/>
      <c r="FMU20"/>
      <c r="FMV20" s="20"/>
      <c r="FMW20"/>
      <c r="FMX20" s="20"/>
      <c r="FMY20"/>
      <c r="FMZ20" s="20"/>
      <c r="FNA20"/>
      <c r="FNB20" s="20"/>
      <c r="FNC20"/>
      <c r="FND20" s="20"/>
      <c r="FNE20"/>
      <c r="FNF20" s="20"/>
      <c r="FNG20"/>
      <c r="FNH20" s="20"/>
      <c r="FNI20"/>
      <c r="FNJ20" s="20"/>
      <c r="FNK20"/>
      <c r="FNL20" s="20"/>
      <c r="FNM20"/>
      <c r="FNN20" s="20"/>
      <c r="FNO20"/>
      <c r="FNP20" s="20"/>
      <c r="FNQ20"/>
      <c r="FNR20" s="20"/>
      <c r="FNS20"/>
      <c r="FNT20" s="20"/>
      <c r="FNU20"/>
      <c r="FNV20" s="20"/>
      <c r="FNW20"/>
      <c r="FNX20" s="20"/>
      <c r="FNY20"/>
      <c r="FNZ20" s="20"/>
      <c r="FOA20"/>
      <c r="FOB20" s="20"/>
      <c r="FOC20"/>
      <c r="FOD20" s="20"/>
      <c r="FOE20"/>
      <c r="FOF20" s="20"/>
      <c r="FOG20"/>
      <c r="FOH20" s="20"/>
      <c r="FOI20"/>
      <c r="FOJ20" s="20"/>
      <c r="FOK20"/>
      <c r="FOL20" s="20"/>
      <c r="FOM20"/>
      <c r="FON20" s="20"/>
      <c r="FOO20"/>
      <c r="FOP20" s="20"/>
      <c r="FOQ20"/>
      <c r="FOR20" s="20"/>
      <c r="FOS20"/>
      <c r="FOT20" s="20"/>
      <c r="FOU20"/>
      <c r="FOV20" s="20"/>
      <c r="FOW20"/>
      <c r="FOX20" s="20"/>
      <c r="FOY20"/>
      <c r="FOZ20" s="20"/>
      <c r="FPA20"/>
      <c r="FPB20" s="20"/>
      <c r="FPC20"/>
      <c r="FPD20" s="20"/>
      <c r="FPE20"/>
      <c r="FPF20" s="20"/>
      <c r="FPG20"/>
      <c r="FPH20" s="20"/>
      <c r="FPI20"/>
      <c r="FPJ20" s="20"/>
      <c r="FPK20"/>
      <c r="FPL20" s="20"/>
      <c r="FPM20"/>
      <c r="FPN20" s="20"/>
      <c r="FPO20"/>
      <c r="FPP20" s="20"/>
      <c r="FPQ20"/>
      <c r="FPR20" s="20"/>
      <c r="FPS20"/>
      <c r="FPT20" s="20"/>
      <c r="FPU20"/>
      <c r="FPV20" s="20"/>
      <c r="FPW20"/>
      <c r="FPX20" s="20"/>
      <c r="FPY20"/>
      <c r="FPZ20" s="20"/>
      <c r="FQA20"/>
      <c r="FQB20" s="20"/>
      <c r="FQC20"/>
      <c r="FQD20" s="20"/>
      <c r="FQE20"/>
      <c r="FQF20" s="20"/>
      <c r="FQG20"/>
      <c r="FQH20" s="20"/>
      <c r="FQI20"/>
      <c r="FQJ20" s="20"/>
      <c r="FQK20"/>
      <c r="FQL20" s="20"/>
      <c r="FQM20"/>
      <c r="FQN20" s="20"/>
      <c r="FQO20"/>
      <c r="FQP20" s="20"/>
      <c r="FQQ20"/>
      <c r="FQR20" s="20"/>
      <c r="FQS20"/>
      <c r="FQT20" s="20"/>
      <c r="FQU20"/>
      <c r="FQV20" s="20"/>
      <c r="FQW20"/>
      <c r="FQX20" s="20"/>
      <c r="FQY20"/>
      <c r="FQZ20" s="20"/>
      <c r="FRA20"/>
      <c r="FRB20" s="20"/>
      <c r="FRC20"/>
      <c r="FRD20" s="20"/>
      <c r="FRE20"/>
      <c r="FRF20" s="20"/>
      <c r="FRG20"/>
      <c r="FRH20" s="20"/>
      <c r="FRI20"/>
      <c r="FRJ20" s="20"/>
      <c r="FRK20"/>
      <c r="FRL20" s="20"/>
      <c r="FRM20"/>
      <c r="FRN20" s="20"/>
      <c r="FRO20"/>
      <c r="FRP20" s="20"/>
      <c r="FRQ20"/>
      <c r="FRR20" s="20"/>
      <c r="FRS20"/>
      <c r="FRT20" s="20"/>
      <c r="FRU20"/>
      <c r="FRV20" s="20"/>
      <c r="FRW20"/>
      <c r="FRX20" s="20"/>
      <c r="FRY20"/>
      <c r="FRZ20" s="20"/>
      <c r="FSA20"/>
      <c r="FSB20" s="20"/>
      <c r="FSC20"/>
      <c r="FSD20" s="20"/>
      <c r="FSE20"/>
      <c r="FSF20" s="20"/>
      <c r="FSG20"/>
      <c r="FSH20" s="20"/>
      <c r="FSI20"/>
      <c r="FSJ20" s="20"/>
      <c r="FSK20"/>
      <c r="FSL20" s="20"/>
      <c r="FSM20"/>
      <c r="FSN20" s="20"/>
      <c r="FSO20"/>
      <c r="FSP20" s="20"/>
      <c r="FSQ20"/>
      <c r="FSR20" s="20"/>
      <c r="FSS20"/>
      <c r="FST20" s="20"/>
      <c r="FSU20"/>
      <c r="FSV20" s="20"/>
      <c r="FSW20"/>
      <c r="FSX20" s="20"/>
      <c r="FSY20"/>
      <c r="FSZ20" s="20"/>
      <c r="FTA20"/>
      <c r="FTB20" s="20"/>
      <c r="FTC20"/>
      <c r="FTD20" s="20"/>
      <c r="FTE20"/>
      <c r="FTF20" s="20"/>
      <c r="FTG20"/>
      <c r="FTH20" s="20"/>
      <c r="FTI20"/>
      <c r="FTJ20" s="20"/>
      <c r="FTK20"/>
      <c r="FTL20" s="20"/>
      <c r="FTM20"/>
      <c r="FTN20" s="20"/>
      <c r="FTO20"/>
      <c r="FTP20" s="20"/>
      <c r="FTQ20"/>
      <c r="FTR20" s="20"/>
      <c r="FTS20"/>
      <c r="FTT20" s="20"/>
      <c r="FTU20"/>
      <c r="FTV20" s="20"/>
      <c r="FTW20"/>
      <c r="FTX20" s="20"/>
      <c r="FTY20"/>
      <c r="FTZ20" s="20"/>
      <c r="FUA20"/>
      <c r="FUB20" s="20"/>
      <c r="FUC20"/>
      <c r="FUD20" s="20"/>
      <c r="FUE20"/>
      <c r="FUF20" s="20"/>
      <c r="FUG20"/>
      <c r="FUH20" s="20"/>
      <c r="FUI20"/>
      <c r="FUJ20" s="20"/>
      <c r="FUK20"/>
      <c r="FUL20" s="20"/>
      <c r="FUM20"/>
      <c r="FUN20" s="20"/>
      <c r="FUO20"/>
      <c r="FUP20" s="20"/>
      <c r="FUQ20"/>
      <c r="FUR20" s="20"/>
      <c r="FUS20"/>
      <c r="FUT20" s="20"/>
      <c r="FUU20"/>
      <c r="FUV20" s="20"/>
      <c r="FUW20"/>
      <c r="FUX20" s="20"/>
      <c r="FUY20"/>
      <c r="FUZ20" s="20"/>
      <c r="FVA20"/>
      <c r="FVB20" s="20"/>
      <c r="FVC20"/>
      <c r="FVD20" s="20"/>
      <c r="FVE20"/>
      <c r="FVF20" s="20"/>
      <c r="FVG20"/>
      <c r="FVH20" s="20"/>
      <c r="FVI20"/>
      <c r="FVJ20" s="20"/>
      <c r="FVK20"/>
      <c r="FVL20" s="20"/>
      <c r="FVM20"/>
      <c r="FVN20" s="20"/>
      <c r="FVO20"/>
      <c r="FVP20" s="20"/>
      <c r="FVQ20"/>
      <c r="FVR20" s="20"/>
      <c r="FVS20"/>
      <c r="FVT20" s="20"/>
      <c r="FVU20"/>
      <c r="FVV20" s="20"/>
      <c r="FVW20"/>
      <c r="FVX20" s="20"/>
      <c r="FVY20"/>
      <c r="FVZ20" s="20"/>
      <c r="FWA20"/>
      <c r="FWB20" s="20"/>
      <c r="FWC20"/>
      <c r="FWD20" s="20"/>
      <c r="FWE20"/>
      <c r="FWF20" s="20"/>
      <c r="FWG20"/>
      <c r="FWH20" s="20"/>
      <c r="FWI20"/>
      <c r="FWJ20" s="20"/>
      <c r="FWK20"/>
      <c r="FWL20" s="20"/>
      <c r="FWM20"/>
      <c r="FWN20" s="20"/>
      <c r="FWO20"/>
      <c r="FWP20" s="20"/>
      <c r="FWQ20"/>
      <c r="FWR20" s="20"/>
      <c r="FWS20"/>
      <c r="FWT20" s="20"/>
      <c r="FWU20"/>
      <c r="FWV20" s="20"/>
      <c r="FWW20"/>
      <c r="FWX20" s="20"/>
      <c r="FWY20"/>
      <c r="FWZ20" s="20"/>
      <c r="FXA20"/>
      <c r="FXB20" s="20"/>
      <c r="FXC20"/>
      <c r="FXD20" s="20"/>
      <c r="FXE20"/>
      <c r="FXF20" s="20"/>
      <c r="FXG20"/>
      <c r="FXH20" s="20"/>
      <c r="FXI20"/>
      <c r="FXJ20" s="20"/>
      <c r="FXK20"/>
      <c r="FXL20" s="20"/>
      <c r="FXM20"/>
      <c r="FXN20" s="20"/>
      <c r="FXO20"/>
      <c r="FXP20" s="20"/>
      <c r="FXQ20"/>
      <c r="FXR20" s="20"/>
      <c r="FXS20"/>
      <c r="FXT20" s="20"/>
      <c r="FXU20"/>
      <c r="FXV20" s="20"/>
      <c r="FXW20"/>
      <c r="FXX20" s="20"/>
      <c r="FXY20"/>
      <c r="FXZ20" s="20"/>
      <c r="FYA20"/>
      <c r="FYB20" s="20"/>
      <c r="FYC20"/>
      <c r="FYD20" s="20"/>
      <c r="FYE20"/>
      <c r="FYF20" s="20"/>
      <c r="FYG20"/>
      <c r="FYH20" s="20"/>
      <c r="FYI20"/>
      <c r="FYJ20" s="20"/>
      <c r="FYK20"/>
      <c r="FYL20" s="20"/>
      <c r="FYM20"/>
      <c r="FYN20" s="20"/>
      <c r="FYO20"/>
      <c r="FYP20" s="20"/>
      <c r="FYQ20"/>
      <c r="FYR20" s="20"/>
      <c r="FYS20"/>
      <c r="FYT20" s="20"/>
      <c r="FYU20"/>
      <c r="FYV20" s="20"/>
      <c r="FYW20"/>
      <c r="FYX20" s="20"/>
      <c r="FYY20"/>
      <c r="FYZ20" s="20"/>
      <c r="FZA20"/>
      <c r="FZB20" s="20"/>
      <c r="FZC20"/>
      <c r="FZD20" s="20"/>
      <c r="FZE20"/>
      <c r="FZF20" s="20"/>
      <c r="FZG20"/>
      <c r="FZH20" s="20"/>
      <c r="FZI20"/>
      <c r="FZJ20" s="20"/>
      <c r="FZK20"/>
      <c r="FZL20" s="20"/>
      <c r="FZM20"/>
      <c r="FZN20" s="20"/>
      <c r="FZO20"/>
      <c r="FZP20" s="20"/>
      <c r="FZQ20"/>
      <c r="FZR20" s="20"/>
      <c r="FZS20"/>
      <c r="FZT20" s="20"/>
      <c r="FZU20"/>
      <c r="FZV20" s="20"/>
      <c r="FZW20"/>
      <c r="FZX20" s="20"/>
      <c r="FZY20"/>
      <c r="FZZ20" s="20"/>
      <c r="GAA20"/>
      <c r="GAB20" s="20"/>
      <c r="GAC20"/>
      <c r="GAD20" s="20"/>
      <c r="GAE20"/>
      <c r="GAF20" s="20"/>
      <c r="GAG20"/>
      <c r="GAH20" s="20"/>
      <c r="GAI20"/>
      <c r="GAJ20" s="20"/>
      <c r="GAK20"/>
      <c r="GAL20" s="20"/>
      <c r="GAM20"/>
      <c r="GAN20" s="20"/>
      <c r="GAO20"/>
      <c r="GAP20" s="20"/>
      <c r="GAQ20"/>
      <c r="GAR20" s="20"/>
      <c r="GAS20"/>
      <c r="GAT20" s="20"/>
      <c r="GAU20"/>
      <c r="GAV20" s="20"/>
      <c r="GAW20"/>
      <c r="GAX20" s="20"/>
      <c r="GAY20"/>
      <c r="GAZ20" s="20"/>
      <c r="GBA20"/>
      <c r="GBB20" s="20"/>
      <c r="GBC20"/>
      <c r="GBD20" s="20"/>
      <c r="GBE20"/>
      <c r="GBF20" s="20"/>
      <c r="GBG20"/>
      <c r="GBH20" s="20"/>
      <c r="GBI20"/>
      <c r="GBJ20" s="20"/>
      <c r="GBK20"/>
      <c r="GBL20" s="20"/>
      <c r="GBM20"/>
      <c r="GBN20" s="20"/>
      <c r="GBO20"/>
      <c r="GBP20" s="20"/>
      <c r="GBQ20"/>
      <c r="GBR20" s="20"/>
      <c r="GBS20"/>
      <c r="GBT20" s="20"/>
      <c r="GBU20"/>
      <c r="GBV20" s="20"/>
      <c r="GBW20"/>
      <c r="GBX20" s="20"/>
      <c r="GBY20"/>
      <c r="GBZ20" s="20"/>
      <c r="GCA20"/>
      <c r="GCB20" s="20"/>
      <c r="GCC20"/>
      <c r="GCD20" s="20"/>
      <c r="GCE20"/>
      <c r="GCF20" s="20"/>
      <c r="GCG20"/>
      <c r="GCH20" s="20"/>
      <c r="GCI20"/>
      <c r="GCJ20" s="20"/>
      <c r="GCK20"/>
      <c r="GCL20" s="20"/>
      <c r="GCM20"/>
      <c r="GCN20" s="20"/>
      <c r="GCO20"/>
      <c r="GCP20" s="20"/>
      <c r="GCQ20"/>
      <c r="GCR20" s="20"/>
      <c r="GCS20"/>
      <c r="GCT20" s="20"/>
      <c r="GCU20"/>
      <c r="GCV20" s="20"/>
      <c r="GCW20"/>
      <c r="GCX20" s="20"/>
      <c r="GCY20"/>
      <c r="GCZ20" s="20"/>
      <c r="GDA20"/>
      <c r="GDB20" s="20"/>
      <c r="GDC20"/>
      <c r="GDD20" s="20"/>
      <c r="GDE20"/>
      <c r="GDF20" s="20"/>
      <c r="GDG20"/>
      <c r="GDH20" s="20"/>
      <c r="GDI20"/>
      <c r="GDJ20" s="20"/>
      <c r="GDK20"/>
      <c r="GDL20" s="20"/>
      <c r="GDM20"/>
      <c r="GDN20" s="20"/>
      <c r="GDO20"/>
      <c r="GDP20" s="20"/>
      <c r="GDQ20"/>
      <c r="GDR20" s="20"/>
      <c r="GDS20"/>
      <c r="GDT20" s="20"/>
      <c r="GDU20"/>
      <c r="GDV20" s="20"/>
      <c r="GDW20"/>
      <c r="GDX20" s="20"/>
      <c r="GDY20"/>
      <c r="GDZ20" s="20"/>
      <c r="GEA20"/>
      <c r="GEB20" s="20"/>
      <c r="GEC20"/>
      <c r="GED20" s="20"/>
      <c r="GEE20"/>
      <c r="GEF20" s="20"/>
      <c r="GEG20"/>
      <c r="GEH20" s="20"/>
      <c r="GEI20"/>
      <c r="GEJ20" s="20"/>
      <c r="GEK20"/>
      <c r="GEL20" s="20"/>
      <c r="GEM20"/>
      <c r="GEN20" s="20"/>
      <c r="GEO20"/>
      <c r="GEP20" s="20"/>
      <c r="GEQ20"/>
      <c r="GER20" s="20"/>
      <c r="GES20"/>
      <c r="GET20" s="20"/>
      <c r="GEU20"/>
      <c r="GEV20" s="20"/>
      <c r="GEW20"/>
      <c r="GEX20" s="20"/>
      <c r="GEY20"/>
      <c r="GEZ20" s="20"/>
      <c r="GFA20"/>
      <c r="GFB20" s="20"/>
      <c r="GFC20"/>
      <c r="GFD20" s="20"/>
      <c r="GFE20"/>
      <c r="GFF20" s="20"/>
      <c r="GFG20"/>
      <c r="GFH20" s="20"/>
      <c r="GFI20"/>
      <c r="GFJ20" s="20"/>
      <c r="GFK20"/>
      <c r="GFL20" s="20"/>
      <c r="GFM20"/>
      <c r="GFN20" s="20"/>
      <c r="GFO20"/>
      <c r="GFP20" s="20"/>
      <c r="GFQ20"/>
      <c r="GFR20" s="20"/>
      <c r="GFS20"/>
      <c r="GFT20" s="20"/>
      <c r="GFU20"/>
      <c r="GFV20" s="20"/>
      <c r="GFW20"/>
      <c r="GFX20" s="20"/>
      <c r="GFY20"/>
      <c r="GFZ20" s="20"/>
      <c r="GGA20"/>
      <c r="GGB20" s="20"/>
      <c r="GGC20"/>
      <c r="GGD20" s="20"/>
      <c r="GGE20"/>
      <c r="GGF20" s="20"/>
      <c r="GGG20"/>
      <c r="GGH20" s="20"/>
      <c r="GGI20"/>
      <c r="GGJ20" s="20"/>
      <c r="GGK20"/>
      <c r="GGL20" s="20"/>
      <c r="GGM20"/>
      <c r="GGN20" s="20"/>
      <c r="GGO20"/>
      <c r="GGP20" s="20"/>
      <c r="GGQ20"/>
      <c r="GGR20" s="20"/>
      <c r="GGS20"/>
      <c r="GGT20" s="20"/>
      <c r="GGU20"/>
      <c r="GGV20" s="20"/>
      <c r="GGW20"/>
      <c r="GGX20" s="20"/>
      <c r="GGY20"/>
      <c r="GGZ20" s="20"/>
      <c r="GHA20"/>
      <c r="GHB20" s="20"/>
      <c r="GHC20"/>
      <c r="GHD20" s="20"/>
      <c r="GHE20"/>
      <c r="GHF20" s="20"/>
      <c r="GHG20"/>
      <c r="GHH20" s="20"/>
      <c r="GHI20"/>
      <c r="GHJ20" s="20"/>
      <c r="GHK20"/>
      <c r="GHL20" s="20"/>
      <c r="GHM20"/>
      <c r="GHN20" s="20"/>
      <c r="GHO20"/>
      <c r="GHP20" s="20"/>
      <c r="GHQ20"/>
      <c r="GHR20" s="20"/>
      <c r="GHS20"/>
      <c r="GHT20" s="20"/>
      <c r="GHU20"/>
      <c r="GHV20" s="20"/>
      <c r="GHW20"/>
      <c r="GHX20" s="20"/>
      <c r="GHY20"/>
      <c r="GHZ20" s="20"/>
      <c r="GIA20"/>
      <c r="GIB20" s="20"/>
      <c r="GIC20"/>
      <c r="GID20" s="20"/>
      <c r="GIE20"/>
      <c r="GIF20" s="20"/>
      <c r="GIG20"/>
      <c r="GIH20" s="20"/>
      <c r="GII20"/>
      <c r="GIJ20" s="20"/>
      <c r="GIK20"/>
      <c r="GIL20" s="20"/>
      <c r="GIM20"/>
      <c r="GIN20" s="20"/>
      <c r="GIO20"/>
      <c r="GIP20" s="20"/>
      <c r="GIQ20"/>
      <c r="GIR20" s="20"/>
      <c r="GIS20"/>
      <c r="GIT20" s="20"/>
      <c r="GIU20"/>
      <c r="GIV20" s="20"/>
      <c r="GIW20"/>
      <c r="GIX20" s="20"/>
      <c r="GIY20"/>
      <c r="GIZ20" s="20"/>
      <c r="GJA20"/>
      <c r="GJB20" s="20"/>
      <c r="GJC20"/>
      <c r="GJD20" s="20"/>
      <c r="GJE20"/>
      <c r="GJF20" s="20"/>
      <c r="GJG20"/>
      <c r="GJH20" s="20"/>
      <c r="GJI20"/>
      <c r="GJJ20" s="20"/>
      <c r="GJK20"/>
      <c r="GJL20" s="20"/>
      <c r="GJM20"/>
      <c r="GJN20" s="20"/>
      <c r="GJO20"/>
      <c r="GJP20" s="20"/>
      <c r="GJQ20"/>
      <c r="GJR20" s="20"/>
      <c r="GJS20"/>
      <c r="GJT20" s="20"/>
      <c r="GJU20"/>
      <c r="GJV20" s="20"/>
      <c r="GJW20"/>
      <c r="GJX20" s="20"/>
      <c r="GJY20"/>
      <c r="GJZ20" s="20"/>
      <c r="GKA20"/>
      <c r="GKB20" s="20"/>
      <c r="GKC20"/>
      <c r="GKD20" s="20"/>
      <c r="GKE20"/>
      <c r="GKF20" s="20"/>
      <c r="GKG20"/>
      <c r="GKH20" s="20"/>
      <c r="GKI20"/>
      <c r="GKJ20" s="20"/>
      <c r="GKK20"/>
      <c r="GKL20" s="20"/>
      <c r="GKM20"/>
      <c r="GKN20" s="20"/>
      <c r="GKO20"/>
      <c r="GKP20" s="20"/>
      <c r="GKQ20"/>
      <c r="GKR20" s="20"/>
      <c r="GKS20"/>
      <c r="GKT20" s="20"/>
      <c r="GKU20"/>
      <c r="GKV20" s="20"/>
      <c r="GKW20"/>
      <c r="GKX20" s="20"/>
      <c r="GKY20"/>
      <c r="GKZ20" s="20"/>
      <c r="GLA20"/>
      <c r="GLB20" s="20"/>
      <c r="GLC20"/>
      <c r="GLD20" s="20"/>
      <c r="GLE20"/>
      <c r="GLF20" s="20"/>
      <c r="GLG20"/>
      <c r="GLH20" s="20"/>
      <c r="GLI20"/>
      <c r="GLJ20" s="20"/>
      <c r="GLK20"/>
      <c r="GLL20" s="20"/>
      <c r="GLM20"/>
      <c r="GLN20" s="20"/>
      <c r="GLO20"/>
      <c r="GLP20" s="20"/>
      <c r="GLQ20"/>
      <c r="GLR20" s="20"/>
      <c r="GLS20"/>
      <c r="GLT20" s="20"/>
      <c r="GLU20"/>
      <c r="GLV20" s="20"/>
      <c r="GLW20"/>
      <c r="GLX20" s="20"/>
      <c r="GLY20"/>
      <c r="GLZ20" s="20"/>
      <c r="GMA20"/>
      <c r="GMB20" s="20"/>
      <c r="GMC20"/>
      <c r="GMD20" s="20"/>
      <c r="GME20"/>
      <c r="GMF20" s="20"/>
      <c r="GMG20"/>
      <c r="GMH20" s="20"/>
      <c r="GMI20"/>
      <c r="GMJ20" s="20"/>
      <c r="GMK20"/>
      <c r="GML20" s="20"/>
      <c r="GMM20"/>
      <c r="GMN20" s="20"/>
      <c r="GMO20"/>
      <c r="GMP20" s="20"/>
      <c r="GMQ20"/>
      <c r="GMR20" s="20"/>
      <c r="GMS20"/>
      <c r="GMT20" s="20"/>
      <c r="GMU20"/>
      <c r="GMV20" s="20"/>
      <c r="GMW20"/>
      <c r="GMX20" s="20"/>
      <c r="GMY20"/>
      <c r="GMZ20" s="20"/>
      <c r="GNA20"/>
      <c r="GNB20" s="20"/>
      <c r="GNC20"/>
      <c r="GND20" s="20"/>
      <c r="GNE20"/>
      <c r="GNF20" s="20"/>
      <c r="GNG20"/>
      <c r="GNH20" s="20"/>
      <c r="GNI20"/>
      <c r="GNJ20" s="20"/>
      <c r="GNK20"/>
      <c r="GNL20" s="20"/>
      <c r="GNM20"/>
      <c r="GNN20" s="20"/>
      <c r="GNO20"/>
      <c r="GNP20" s="20"/>
      <c r="GNQ20"/>
      <c r="GNR20" s="20"/>
      <c r="GNS20"/>
      <c r="GNT20" s="20"/>
      <c r="GNU20"/>
      <c r="GNV20" s="20"/>
      <c r="GNW20"/>
      <c r="GNX20" s="20"/>
      <c r="GNY20"/>
      <c r="GNZ20" s="20"/>
      <c r="GOA20"/>
      <c r="GOB20" s="20"/>
      <c r="GOC20"/>
      <c r="GOD20" s="20"/>
      <c r="GOE20"/>
      <c r="GOF20" s="20"/>
      <c r="GOG20"/>
      <c r="GOH20" s="20"/>
      <c r="GOI20"/>
      <c r="GOJ20" s="20"/>
      <c r="GOK20"/>
      <c r="GOL20" s="20"/>
      <c r="GOM20"/>
      <c r="GON20" s="20"/>
      <c r="GOO20"/>
      <c r="GOP20" s="20"/>
      <c r="GOQ20"/>
      <c r="GOR20" s="20"/>
      <c r="GOS20"/>
      <c r="GOT20" s="20"/>
      <c r="GOU20"/>
      <c r="GOV20" s="20"/>
      <c r="GOW20"/>
      <c r="GOX20" s="20"/>
      <c r="GOY20"/>
      <c r="GOZ20" s="20"/>
      <c r="GPA20"/>
      <c r="GPB20" s="20"/>
      <c r="GPC20"/>
      <c r="GPD20" s="20"/>
      <c r="GPE20"/>
      <c r="GPF20" s="20"/>
      <c r="GPG20"/>
      <c r="GPH20" s="20"/>
      <c r="GPI20"/>
      <c r="GPJ20" s="20"/>
      <c r="GPK20"/>
      <c r="GPL20" s="20"/>
      <c r="GPM20"/>
      <c r="GPN20" s="20"/>
      <c r="GPO20"/>
      <c r="GPP20" s="20"/>
      <c r="GPQ20"/>
      <c r="GPR20" s="20"/>
      <c r="GPS20"/>
      <c r="GPT20" s="20"/>
      <c r="GPU20"/>
      <c r="GPV20" s="20"/>
      <c r="GPW20"/>
      <c r="GPX20" s="20"/>
      <c r="GPY20"/>
      <c r="GPZ20" s="20"/>
      <c r="GQA20"/>
      <c r="GQB20" s="20"/>
      <c r="GQC20"/>
      <c r="GQD20" s="20"/>
      <c r="GQE20"/>
      <c r="GQF20" s="20"/>
      <c r="GQG20"/>
      <c r="GQH20" s="20"/>
      <c r="GQI20"/>
      <c r="GQJ20" s="20"/>
      <c r="GQK20"/>
      <c r="GQL20" s="20"/>
      <c r="GQM20"/>
      <c r="GQN20" s="20"/>
      <c r="GQO20"/>
      <c r="GQP20" s="20"/>
      <c r="GQQ20"/>
      <c r="GQR20" s="20"/>
      <c r="GQS20"/>
      <c r="GQT20" s="20"/>
      <c r="GQU20"/>
      <c r="GQV20" s="20"/>
      <c r="GQW20"/>
      <c r="GQX20" s="20"/>
      <c r="GQY20"/>
      <c r="GQZ20" s="20"/>
      <c r="GRA20"/>
      <c r="GRB20" s="20"/>
      <c r="GRC20"/>
      <c r="GRD20" s="20"/>
      <c r="GRE20"/>
      <c r="GRF20" s="20"/>
      <c r="GRG20"/>
      <c r="GRH20" s="20"/>
      <c r="GRI20"/>
      <c r="GRJ20" s="20"/>
      <c r="GRK20"/>
      <c r="GRL20" s="20"/>
      <c r="GRM20"/>
      <c r="GRN20" s="20"/>
      <c r="GRO20"/>
      <c r="GRP20" s="20"/>
      <c r="GRQ20"/>
      <c r="GRR20" s="20"/>
      <c r="GRS20"/>
      <c r="GRT20" s="20"/>
      <c r="GRU20"/>
      <c r="GRV20" s="20"/>
      <c r="GRW20"/>
      <c r="GRX20" s="20"/>
      <c r="GRY20"/>
      <c r="GRZ20" s="20"/>
      <c r="GSA20"/>
      <c r="GSB20" s="20"/>
      <c r="GSC20"/>
      <c r="GSD20" s="20"/>
      <c r="GSE20"/>
      <c r="GSF20" s="20"/>
      <c r="GSG20"/>
      <c r="GSH20" s="20"/>
      <c r="GSI20"/>
      <c r="GSJ20" s="20"/>
      <c r="GSK20"/>
      <c r="GSL20" s="20"/>
      <c r="GSM20"/>
      <c r="GSN20" s="20"/>
      <c r="GSO20"/>
      <c r="GSP20" s="20"/>
      <c r="GSQ20"/>
      <c r="GSR20" s="20"/>
      <c r="GSS20"/>
      <c r="GST20" s="20"/>
      <c r="GSU20"/>
      <c r="GSV20" s="20"/>
      <c r="GSW20"/>
      <c r="GSX20" s="20"/>
      <c r="GSY20"/>
      <c r="GSZ20" s="20"/>
      <c r="GTA20"/>
      <c r="GTB20" s="20"/>
      <c r="GTC20"/>
      <c r="GTD20" s="20"/>
      <c r="GTE20"/>
      <c r="GTF20" s="20"/>
      <c r="GTG20"/>
      <c r="GTH20" s="20"/>
      <c r="GTI20"/>
      <c r="GTJ20" s="20"/>
      <c r="GTK20"/>
      <c r="GTL20" s="20"/>
      <c r="GTM20"/>
      <c r="GTN20" s="20"/>
      <c r="GTO20"/>
      <c r="GTP20" s="20"/>
      <c r="GTQ20"/>
      <c r="GTR20" s="20"/>
      <c r="GTS20"/>
      <c r="GTT20" s="20"/>
      <c r="GTU20"/>
      <c r="GTV20" s="20"/>
      <c r="GTW20"/>
      <c r="GTX20" s="20"/>
      <c r="GTY20"/>
      <c r="GTZ20" s="20"/>
      <c r="GUA20"/>
      <c r="GUB20" s="20"/>
      <c r="GUC20"/>
      <c r="GUD20" s="20"/>
      <c r="GUE20"/>
      <c r="GUF20" s="20"/>
      <c r="GUG20"/>
      <c r="GUH20" s="20"/>
      <c r="GUI20"/>
      <c r="GUJ20" s="20"/>
      <c r="GUK20"/>
      <c r="GUL20" s="20"/>
      <c r="GUM20"/>
      <c r="GUN20" s="20"/>
      <c r="GUO20"/>
      <c r="GUP20" s="20"/>
      <c r="GUQ20"/>
      <c r="GUR20" s="20"/>
      <c r="GUS20"/>
      <c r="GUT20" s="20"/>
      <c r="GUU20"/>
      <c r="GUV20" s="20"/>
      <c r="GUW20"/>
      <c r="GUX20" s="20"/>
      <c r="GUY20"/>
      <c r="GUZ20" s="20"/>
      <c r="GVA20"/>
      <c r="GVB20" s="20"/>
      <c r="GVC20"/>
      <c r="GVD20" s="20"/>
      <c r="GVE20"/>
      <c r="GVF20" s="20"/>
      <c r="GVG20"/>
      <c r="GVH20" s="20"/>
      <c r="GVI20"/>
      <c r="GVJ20" s="20"/>
      <c r="GVK20"/>
      <c r="GVL20" s="20"/>
      <c r="GVM20"/>
      <c r="GVN20" s="20"/>
      <c r="GVO20"/>
      <c r="GVP20" s="20"/>
      <c r="GVQ20"/>
      <c r="GVR20" s="20"/>
      <c r="GVS20"/>
      <c r="GVT20" s="20"/>
      <c r="GVU20"/>
      <c r="GVV20" s="20"/>
      <c r="GVW20"/>
      <c r="GVX20" s="20"/>
      <c r="GVY20"/>
      <c r="GVZ20" s="20"/>
      <c r="GWA20"/>
      <c r="GWB20" s="20"/>
      <c r="GWC20"/>
      <c r="GWD20" s="20"/>
      <c r="GWE20"/>
      <c r="GWF20" s="20"/>
      <c r="GWG20"/>
      <c r="GWH20" s="20"/>
      <c r="GWI20"/>
      <c r="GWJ20" s="20"/>
      <c r="GWK20"/>
      <c r="GWL20" s="20"/>
      <c r="GWM20"/>
      <c r="GWN20" s="20"/>
      <c r="GWO20"/>
      <c r="GWP20" s="20"/>
      <c r="GWQ20"/>
      <c r="GWR20" s="20"/>
      <c r="GWS20"/>
      <c r="GWT20" s="20"/>
      <c r="GWU20"/>
      <c r="GWV20" s="20"/>
      <c r="GWW20"/>
      <c r="GWX20" s="20"/>
      <c r="GWY20"/>
      <c r="GWZ20" s="20"/>
      <c r="GXA20"/>
      <c r="GXB20" s="20"/>
      <c r="GXC20"/>
      <c r="GXD20" s="20"/>
      <c r="GXE20"/>
      <c r="GXF20" s="20"/>
      <c r="GXG20"/>
      <c r="GXH20" s="20"/>
      <c r="GXI20"/>
      <c r="GXJ20" s="20"/>
      <c r="GXK20"/>
      <c r="GXL20" s="20"/>
      <c r="GXM20"/>
      <c r="GXN20" s="20"/>
      <c r="GXO20"/>
      <c r="GXP20" s="20"/>
      <c r="GXQ20"/>
      <c r="GXR20" s="20"/>
      <c r="GXS20"/>
      <c r="GXT20" s="20"/>
      <c r="GXU20"/>
      <c r="GXV20" s="20"/>
      <c r="GXW20"/>
      <c r="GXX20" s="20"/>
      <c r="GXY20"/>
      <c r="GXZ20" s="20"/>
      <c r="GYA20"/>
      <c r="GYB20" s="20"/>
      <c r="GYC20"/>
      <c r="GYD20" s="20"/>
      <c r="GYE20"/>
      <c r="GYF20" s="20"/>
      <c r="GYG20"/>
      <c r="GYH20" s="20"/>
      <c r="GYI20"/>
      <c r="GYJ20" s="20"/>
      <c r="GYK20"/>
      <c r="GYL20" s="20"/>
      <c r="GYM20"/>
      <c r="GYN20" s="20"/>
      <c r="GYO20"/>
      <c r="GYP20" s="20"/>
      <c r="GYQ20"/>
      <c r="GYR20" s="20"/>
      <c r="GYS20"/>
      <c r="GYT20" s="20"/>
      <c r="GYU20"/>
      <c r="GYV20" s="20"/>
      <c r="GYW20"/>
      <c r="GYX20" s="20"/>
      <c r="GYY20"/>
      <c r="GYZ20" s="20"/>
      <c r="GZA20"/>
      <c r="GZB20" s="20"/>
      <c r="GZC20"/>
      <c r="GZD20" s="20"/>
      <c r="GZE20"/>
      <c r="GZF20" s="20"/>
      <c r="GZG20"/>
      <c r="GZH20" s="20"/>
      <c r="GZI20"/>
      <c r="GZJ20" s="20"/>
      <c r="GZK20"/>
      <c r="GZL20" s="20"/>
      <c r="GZM20"/>
      <c r="GZN20" s="20"/>
      <c r="GZO20"/>
      <c r="GZP20" s="20"/>
      <c r="GZQ20"/>
      <c r="GZR20" s="20"/>
      <c r="GZS20"/>
      <c r="GZT20" s="20"/>
      <c r="GZU20"/>
      <c r="GZV20" s="20"/>
      <c r="GZW20"/>
      <c r="GZX20" s="20"/>
      <c r="GZY20"/>
      <c r="GZZ20" s="20"/>
      <c r="HAA20"/>
      <c r="HAB20" s="20"/>
      <c r="HAC20"/>
      <c r="HAD20" s="20"/>
      <c r="HAE20"/>
      <c r="HAF20" s="20"/>
      <c r="HAG20"/>
      <c r="HAH20" s="20"/>
      <c r="HAI20"/>
      <c r="HAJ20" s="20"/>
      <c r="HAK20"/>
      <c r="HAL20" s="20"/>
      <c r="HAM20"/>
      <c r="HAN20" s="20"/>
      <c r="HAO20"/>
      <c r="HAP20" s="20"/>
      <c r="HAQ20"/>
      <c r="HAR20" s="20"/>
      <c r="HAS20"/>
      <c r="HAT20" s="20"/>
      <c r="HAU20"/>
      <c r="HAV20" s="20"/>
      <c r="HAW20"/>
      <c r="HAX20" s="20"/>
      <c r="HAY20"/>
      <c r="HAZ20" s="20"/>
      <c r="HBA20"/>
      <c r="HBB20" s="20"/>
      <c r="HBC20"/>
      <c r="HBD20" s="20"/>
      <c r="HBE20"/>
      <c r="HBF20" s="20"/>
      <c r="HBG20"/>
      <c r="HBH20" s="20"/>
      <c r="HBI20"/>
      <c r="HBJ20" s="20"/>
      <c r="HBK20"/>
      <c r="HBL20" s="20"/>
      <c r="HBM20"/>
      <c r="HBN20" s="20"/>
      <c r="HBO20"/>
      <c r="HBP20" s="20"/>
      <c r="HBQ20"/>
      <c r="HBR20" s="20"/>
      <c r="HBS20"/>
      <c r="HBT20" s="20"/>
      <c r="HBU20"/>
      <c r="HBV20" s="20"/>
      <c r="HBW20"/>
      <c r="HBX20" s="20"/>
      <c r="HBY20"/>
      <c r="HBZ20" s="20"/>
      <c r="HCA20"/>
      <c r="HCB20" s="20"/>
      <c r="HCC20"/>
      <c r="HCD20" s="20"/>
      <c r="HCE20"/>
      <c r="HCF20" s="20"/>
      <c r="HCG20"/>
      <c r="HCH20" s="20"/>
      <c r="HCI20"/>
      <c r="HCJ20" s="20"/>
      <c r="HCK20"/>
      <c r="HCL20" s="20"/>
      <c r="HCM20"/>
      <c r="HCN20" s="20"/>
      <c r="HCO20"/>
      <c r="HCP20" s="20"/>
      <c r="HCQ20"/>
      <c r="HCR20" s="20"/>
      <c r="HCS20"/>
      <c r="HCT20" s="20"/>
      <c r="HCU20"/>
      <c r="HCV20" s="20"/>
      <c r="HCW20"/>
      <c r="HCX20" s="20"/>
      <c r="HCY20"/>
      <c r="HCZ20" s="20"/>
      <c r="HDA20"/>
      <c r="HDB20" s="20"/>
      <c r="HDC20"/>
      <c r="HDD20" s="20"/>
      <c r="HDE20"/>
      <c r="HDF20" s="20"/>
      <c r="HDG20"/>
      <c r="HDH20" s="20"/>
      <c r="HDI20"/>
      <c r="HDJ20" s="20"/>
      <c r="HDK20"/>
      <c r="HDL20" s="20"/>
      <c r="HDM20"/>
      <c r="HDN20" s="20"/>
      <c r="HDO20"/>
      <c r="HDP20" s="20"/>
      <c r="HDQ20"/>
      <c r="HDR20" s="20"/>
      <c r="HDS20"/>
      <c r="HDT20" s="20"/>
      <c r="HDU20"/>
      <c r="HDV20" s="20"/>
      <c r="HDW20"/>
      <c r="HDX20" s="20"/>
      <c r="HDY20"/>
      <c r="HDZ20" s="20"/>
      <c r="HEA20"/>
      <c r="HEB20" s="20"/>
      <c r="HEC20"/>
      <c r="HED20" s="20"/>
      <c r="HEE20"/>
      <c r="HEF20" s="20"/>
      <c r="HEG20"/>
      <c r="HEH20" s="20"/>
      <c r="HEI20"/>
      <c r="HEJ20" s="20"/>
      <c r="HEK20"/>
      <c r="HEL20" s="20"/>
      <c r="HEM20"/>
      <c r="HEN20" s="20"/>
      <c r="HEO20"/>
      <c r="HEP20" s="20"/>
      <c r="HEQ20"/>
      <c r="HER20" s="20"/>
      <c r="HES20"/>
      <c r="HET20" s="20"/>
      <c r="HEU20"/>
      <c r="HEV20" s="20"/>
      <c r="HEW20"/>
      <c r="HEX20" s="20"/>
      <c r="HEY20"/>
      <c r="HEZ20" s="20"/>
      <c r="HFA20"/>
      <c r="HFB20" s="20"/>
      <c r="HFC20"/>
      <c r="HFD20" s="20"/>
      <c r="HFE20"/>
      <c r="HFF20" s="20"/>
      <c r="HFG20"/>
      <c r="HFH20" s="20"/>
      <c r="HFI20"/>
      <c r="HFJ20" s="20"/>
      <c r="HFK20"/>
      <c r="HFL20" s="20"/>
      <c r="HFM20"/>
      <c r="HFN20" s="20"/>
      <c r="HFO20"/>
      <c r="HFP20" s="20"/>
      <c r="HFQ20"/>
      <c r="HFR20" s="20"/>
      <c r="HFS20"/>
      <c r="HFT20" s="20"/>
      <c r="HFU20"/>
      <c r="HFV20" s="20"/>
      <c r="HFW20"/>
      <c r="HFX20" s="20"/>
      <c r="HFY20"/>
      <c r="HFZ20" s="20"/>
      <c r="HGA20"/>
      <c r="HGB20" s="20"/>
      <c r="HGC20"/>
      <c r="HGD20" s="20"/>
      <c r="HGE20"/>
      <c r="HGF20" s="20"/>
      <c r="HGG20"/>
      <c r="HGH20" s="20"/>
      <c r="HGI20"/>
      <c r="HGJ20" s="20"/>
      <c r="HGK20"/>
      <c r="HGL20" s="20"/>
      <c r="HGM20"/>
      <c r="HGN20" s="20"/>
      <c r="HGO20"/>
      <c r="HGP20" s="20"/>
      <c r="HGQ20"/>
      <c r="HGR20" s="20"/>
      <c r="HGS20"/>
      <c r="HGT20" s="20"/>
      <c r="HGU20"/>
      <c r="HGV20" s="20"/>
      <c r="HGW20"/>
      <c r="HGX20" s="20"/>
      <c r="HGY20"/>
      <c r="HGZ20" s="20"/>
      <c r="HHA20"/>
      <c r="HHB20" s="20"/>
      <c r="HHC20"/>
      <c r="HHD20" s="20"/>
      <c r="HHE20"/>
      <c r="HHF20" s="20"/>
      <c r="HHG20"/>
      <c r="HHH20" s="20"/>
      <c r="HHI20"/>
      <c r="HHJ20" s="20"/>
      <c r="HHK20"/>
      <c r="HHL20" s="20"/>
      <c r="HHM20"/>
      <c r="HHN20" s="20"/>
      <c r="HHO20"/>
      <c r="HHP20" s="20"/>
      <c r="HHQ20"/>
      <c r="HHR20" s="20"/>
      <c r="HHS20"/>
      <c r="HHT20" s="20"/>
      <c r="HHU20"/>
      <c r="HHV20" s="20"/>
      <c r="HHW20"/>
      <c r="HHX20" s="20"/>
      <c r="HHY20"/>
      <c r="HHZ20" s="20"/>
      <c r="HIA20"/>
      <c r="HIB20" s="20"/>
      <c r="HIC20"/>
      <c r="HID20" s="20"/>
      <c r="HIE20"/>
      <c r="HIF20" s="20"/>
      <c r="HIG20"/>
      <c r="HIH20" s="20"/>
      <c r="HII20"/>
      <c r="HIJ20" s="20"/>
      <c r="HIK20"/>
      <c r="HIL20" s="20"/>
      <c r="HIM20"/>
      <c r="HIN20" s="20"/>
      <c r="HIO20"/>
      <c r="HIP20" s="20"/>
      <c r="HIQ20"/>
      <c r="HIR20" s="20"/>
      <c r="HIS20"/>
      <c r="HIT20" s="20"/>
      <c r="HIU20"/>
      <c r="HIV20" s="20"/>
      <c r="HIW20"/>
      <c r="HIX20" s="20"/>
      <c r="HIY20"/>
      <c r="HIZ20" s="20"/>
      <c r="HJA20"/>
      <c r="HJB20" s="20"/>
      <c r="HJC20"/>
      <c r="HJD20" s="20"/>
      <c r="HJE20"/>
      <c r="HJF20" s="20"/>
      <c r="HJG20"/>
      <c r="HJH20" s="20"/>
      <c r="HJI20"/>
      <c r="HJJ20" s="20"/>
      <c r="HJK20"/>
      <c r="HJL20" s="20"/>
      <c r="HJM20"/>
      <c r="HJN20" s="20"/>
      <c r="HJO20"/>
      <c r="HJP20" s="20"/>
      <c r="HJQ20"/>
      <c r="HJR20" s="20"/>
      <c r="HJS20"/>
      <c r="HJT20" s="20"/>
      <c r="HJU20"/>
      <c r="HJV20" s="20"/>
      <c r="HJW20"/>
      <c r="HJX20" s="20"/>
      <c r="HJY20"/>
      <c r="HJZ20" s="20"/>
      <c r="HKA20"/>
      <c r="HKB20" s="20"/>
      <c r="HKC20"/>
      <c r="HKD20" s="20"/>
      <c r="HKE20"/>
      <c r="HKF20" s="20"/>
      <c r="HKG20"/>
      <c r="HKH20" s="20"/>
      <c r="HKI20"/>
      <c r="HKJ20" s="20"/>
      <c r="HKK20"/>
      <c r="HKL20" s="20"/>
      <c r="HKM20"/>
      <c r="HKN20" s="20"/>
      <c r="HKO20"/>
      <c r="HKP20" s="20"/>
      <c r="HKQ20"/>
      <c r="HKR20" s="20"/>
      <c r="HKS20"/>
      <c r="HKT20" s="20"/>
      <c r="HKU20"/>
      <c r="HKV20" s="20"/>
      <c r="HKW20"/>
      <c r="HKX20" s="20"/>
      <c r="HKY20"/>
      <c r="HKZ20" s="20"/>
      <c r="HLA20"/>
      <c r="HLB20" s="20"/>
      <c r="HLC20"/>
      <c r="HLD20" s="20"/>
      <c r="HLE20"/>
      <c r="HLF20" s="20"/>
      <c r="HLG20"/>
      <c r="HLH20" s="20"/>
      <c r="HLI20"/>
      <c r="HLJ20" s="20"/>
      <c r="HLK20"/>
      <c r="HLL20" s="20"/>
      <c r="HLM20"/>
      <c r="HLN20" s="20"/>
      <c r="HLO20"/>
      <c r="HLP20" s="20"/>
      <c r="HLQ20"/>
      <c r="HLR20" s="20"/>
      <c r="HLS20"/>
      <c r="HLT20" s="20"/>
      <c r="HLU20"/>
      <c r="HLV20" s="20"/>
      <c r="HLW20"/>
      <c r="HLX20" s="20"/>
      <c r="HLY20"/>
      <c r="HLZ20" s="20"/>
      <c r="HMA20"/>
      <c r="HMB20" s="20"/>
      <c r="HMC20"/>
      <c r="HMD20" s="20"/>
      <c r="HME20"/>
      <c r="HMF20" s="20"/>
      <c r="HMG20"/>
      <c r="HMH20" s="20"/>
      <c r="HMI20"/>
      <c r="HMJ20" s="20"/>
      <c r="HMK20"/>
      <c r="HML20" s="20"/>
      <c r="HMM20"/>
      <c r="HMN20" s="20"/>
      <c r="HMO20"/>
      <c r="HMP20" s="20"/>
      <c r="HMQ20"/>
      <c r="HMR20" s="20"/>
      <c r="HMS20"/>
      <c r="HMT20" s="20"/>
      <c r="HMU20"/>
      <c r="HMV20" s="20"/>
      <c r="HMW20"/>
      <c r="HMX20" s="20"/>
      <c r="HMY20"/>
      <c r="HMZ20" s="20"/>
      <c r="HNA20"/>
      <c r="HNB20" s="20"/>
      <c r="HNC20"/>
      <c r="HND20" s="20"/>
      <c r="HNE20"/>
      <c r="HNF20" s="20"/>
      <c r="HNG20"/>
      <c r="HNH20" s="20"/>
      <c r="HNI20"/>
      <c r="HNJ20" s="20"/>
      <c r="HNK20"/>
      <c r="HNL20" s="20"/>
      <c r="HNM20"/>
      <c r="HNN20" s="20"/>
      <c r="HNO20"/>
      <c r="HNP20" s="20"/>
      <c r="HNQ20"/>
      <c r="HNR20" s="20"/>
      <c r="HNS20"/>
      <c r="HNT20" s="20"/>
      <c r="HNU20"/>
      <c r="HNV20" s="20"/>
      <c r="HNW20"/>
      <c r="HNX20" s="20"/>
      <c r="HNY20"/>
      <c r="HNZ20" s="20"/>
      <c r="HOA20"/>
      <c r="HOB20" s="20"/>
      <c r="HOC20"/>
      <c r="HOD20" s="20"/>
      <c r="HOE20"/>
      <c r="HOF20" s="20"/>
      <c r="HOG20"/>
      <c r="HOH20" s="20"/>
      <c r="HOI20"/>
      <c r="HOJ20" s="20"/>
      <c r="HOK20"/>
      <c r="HOL20" s="20"/>
      <c r="HOM20"/>
      <c r="HON20" s="20"/>
      <c r="HOO20"/>
      <c r="HOP20" s="20"/>
      <c r="HOQ20"/>
      <c r="HOR20" s="20"/>
      <c r="HOS20"/>
      <c r="HOT20" s="20"/>
      <c r="HOU20"/>
      <c r="HOV20" s="20"/>
      <c r="HOW20"/>
      <c r="HOX20" s="20"/>
      <c r="HOY20"/>
      <c r="HOZ20" s="20"/>
      <c r="HPA20"/>
      <c r="HPB20" s="20"/>
      <c r="HPC20"/>
      <c r="HPD20" s="20"/>
      <c r="HPE20"/>
      <c r="HPF20" s="20"/>
      <c r="HPG20"/>
      <c r="HPH20" s="20"/>
      <c r="HPI20"/>
      <c r="HPJ20" s="20"/>
      <c r="HPK20"/>
      <c r="HPL20" s="20"/>
      <c r="HPM20"/>
      <c r="HPN20" s="20"/>
      <c r="HPO20"/>
      <c r="HPP20" s="20"/>
      <c r="HPQ20"/>
      <c r="HPR20" s="20"/>
      <c r="HPS20"/>
      <c r="HPT20" s="20"/>
      <c r="HPU20"/>
      <c r="HPV20" s="20"/>
      <c r="HPW20"/>
      <c r="HPX20" s="20"/>
      <c r="HPY20"/>
      <c r="HPZ20" s="20"/>
      <c r="HQA20"/>
      <c r="HQB20" s="20"/>
      <c r="HQC20"/>
      <c r="HQD20" s="20"/>
      <c r="HQE20"/>
      <c r="HQF20" s="20"/>
      <c r="HQG20"/>
      <c r="HQH20" s="20"/>
      <c r="HQI20"/>
      <c r="HQJ20" s="20"/>
      <c r="HQK20"/>
      <c r="HQL20" s="20"/>
      <c r="HQM20"/>
      <c r="HQN20" s="20"/>
      <c r="HQO20"/>
      <c r="HQP20" s="20"/>
      <c r="HQQ20"/>
      <c r="HQR20" s="20"/>
      <c r="HQS20"/>
      <c r="HQT20" s="20"/>
      <c r="HQU20"/>
      <c r="HQV20" s="20"/>
      <c r="HQW20"/>
      <c r="HQX20" s="20"/>
      <c r="HQY20"/>
      <c r="HQZ20" s="20"/>
      <c r="HRA20"/>
      <c r="HRB20" s="20"/>
      <c r="HRC20"/>
      <c r="HRD20" s="20"/>
      <c r="HRE20"/>
      <c r="HRF20" s="20"/>
      <c r="HRG20"/>
      <c r="HRH20" s="20"/>
      <c r="HRI20"/>
      <c r="HRJ20" s="20"/>
      <c r="HRK20"/>
      <c r="HRL20" s="20"/>
      <c r="HRM20"/>
      <c r="HRN20" s="20"/>
      <c r="HRO20"/>
      <c r="HRP20" s="20"/>
      <c r="HRQ20"/>
      <c r="HRR20" s="20"/>
      <c r="HRS20"/>
      <c r="HRT20" s="20"/>
      <c r="HRU20"/>
      <c r="HRV20" s="20"/>
      <c r="HRW20"/>
      <c r="HRX20" s="20"/>
      <c r="HRY20"/>
      <c r="HRZ20" s="20"/>
      <c r="HSA20"/>
      <c r="HSB20" s="20"/>
      <c r="HSC20"/>
      <c r="HSD20" s="20"/>
      <c r="HSE20"/>
      <c r="HSF20" s="20"/>
      <c r="HSG20"/>
      <c r="HSH20" s="20"/>
      <c r="HSI20"/>
      <c r="HSJ20" s="20"/>
      <c r="HSK20"/>
      <c r="HSL20" s="20"/>
      <c r="HSM20"/>
      <c r="HSN20" s="20"/>
      <c r="HSO20"/>
      <c r="HSP20" s="20"/>
      <c r="HSQ20"/>
      <c r="HSR20" s="20"/>
      <c r="HSS20"/>
      <c r="HST20" s="20"/>
      <c r="HSU20"/>
      <c r="HSV20" s="20"/>
      <c r="HSW20"/>
      <c r="HSX20" s="20"/>
      <c r="HSY20"/>
      <c r="HSZ20" s="20"/>
      <c r="HTA20"/>
      <c r="HTB20" s="20"/>
      <c r="HTC20"/>
      <c r="HTD20" s="20"/>
      <c r="HTE20"/>
      <c r="HTF20" s="20"/>
      <c r="HTG20"/>
      <c r="HTH20" s="20"/>
      <c r="HTI20"/>
      <c r="HTJ20" s="20"/>
      <c r="HTK20"/>
      <c r="HTL20" s="20"/>
      <c r="HTM20"/>
      <c r="HTN20" s="20"/>
      <c r="HTO20"/>
      <c r="HTP20" s="20"/>
      <c r="HTQ20"/>
      <c r="HTR20" s="20"/>
      <c r="HTS20"/>
      <c r="HTT20" s="20"/>
      <c r="HTU20"/>
      <c r="HTV20" s="20"/>
      <c r="HTW20"/>
      <c r="HTX20" s="20"/>
      <c r="HTY20"/>
      <c r="HTZ20" s="20"/>
      <c r="HUA20"/>
      <c r="HUB20" s="20"/>
      <c r="HUC20"/>
      <c r="HUD20" s="20"/>
      <c r="HUE20"/>
      <c r="HUF20" s="20"/>
      <c r="HUG20"/>
      <c r="HUH20" s="20"/>
      <c r="HUI20"/>
      <c r="HUJ20" s="20"/>
      <c r="HUK20"/>
      <c r="HUL20" s="20"/>
      <c r="HUM20"/>
      <c r="HUN20" s="20"/>
      <c r="HUO20"/>
      <c r="HUP20" s="20"/>
      <c r="HUQ20"/>
      <c r="HUR20" s="20"/>
      <c r="HUS20"/>
      <c r="HUT20" s="20"/>
      <c r="HUU20"/>
      <c r="HUV20" s="20"/>
      <c r="HUW20"/>
      <c r="HUX20" s="20"/>
      <c r="HUY20"/>
      <c r="HUZ20" s="20"/>
      <c r="HVA20"/>
      <c r="HVB20" s="20"/>
      <c r="HVC20"/>
      <c r="HVD20" s="20"/>
      <c r="HVE20"/>
      <c r="HVF20" s="20"/>
      <c r="HVG20"/>
      <c r="HVH20" s="20"/>
      <c r="HVI20"/>
      <c r="HVJ20" s="20"/>
      <c r="HVK20"/>
      <c r="HVL20" s="20"/>
      <c r="HVM20"/>
      <c r="HVN20" s="20"/>
      <c r="HVO20"/>
      <c r="HVP20" s="20"/>
      <c r="HVQ20"/>
      <c r="HVR20" s="20"/>
      <c r="HVS20"/>
      <c r="HVT20" s="20"/>
      <c r="HVU20"/>
      <c r="HVV20" s="20"/>
      <c r="HVW20"/>
      <c r="HVX20" s="20"/>
      <c r="HVY20"/>
      <c r="HVZ20" s="20"/>
      <c r="HWA20"/>
      <c r="HWB20" s="20"/>
      <c r="HWC20"/>
      <c r="HWD20" s="20"/>
      <c r="HWE20"/>
      <c r="HWF20" s="20"/>
      <c r="HWG20"/>
      <c r="HWH20" s="20"/>
      <c r="HWI20"/>
      <c r="HWJ20" s="20"/>
      <c r="HWK20"/>
      <c r="HWL20" s="20"/>
      <c r="HWM20"/>
      <c r="HWN20" s="20"/>
      <c r="HWO20"/>
      <c r="HWP20" s="20"/>
      <c r="HWQ20"/>
      <c r="HWR20" s="20"/>
      <c r="HWS20"/>
      <c r="HWT20" s="20"/>
      <c r="HWU20"/>
      <c r="HWV20" s="20"/>
      <c r="HWW20"/>
      <c r="HWX20" s="20"/>
      <c r="HWY20"/>
      <c r="HWZ20" s="20"/>
      <c r="HXA20"/>
      <c r="HXB20" s="20"/>
      <c r="HXC20"/>
      <c r="HXD20" s="20"/>
      <c r="HXE20"/>
      <c r="HXF20" s="20"/>
      <c r="HXG20"/>
      <c r="HXH20" s="20"/>
      <c r="HXI20"/>
      <c r="HXJ20" s="20"/>
      <c r="HXK20"/>
      <c r="HXL20" s="20"/>
      <c r="HXM20"/>
      <c r="HXN20" s="20"/>
      <c r="HXO20"/>
      <c r="HXP20" s="20"/>
      <c r="HXQ20"/>
      <c r="HXR20" s="20"/>
      <c r="HXS20"/>
      <c r="HXT20" s="20"/>
      <c r="HXU20"/>
      <c r="HXV20" s="20"/>
      <c r="HXW20"/>
      <c r="HXX20" s="20"/>
      <c r="HXY20"/>
      <c r="HXZ20" s="20"/>
      <c r="HYA20"/>
      <c r="HYB20" s="20"/>
      <c r="HYC20"/>
      <c r="HYD20" s="20"/>
      <c r="HYE20"/>
      <c r="HYF20" s="20"/>
      <c r="HYG20"/>
      <c r="HYH20" s="20"/>
      <c r="HYI20"/>
      <c r="HYJ20" s="20"/>
      <c r="HYK20"/>
      <c r="HYL20" s="20"/>
      <c r="HYM20"/>
      <c r="HYN20" s="20"/>
      <c r="HYO20"/>
      <c r="HYP20" s="20"/>
      <c r="HYQ20"/>
      <c r="HYR20" s="20"/>
      <c r="HYS20"/>
      <c r="HYT20" s="20"/>
      <c r="HYU20"/>
      <c r="HYV20" s="20"/>
      <c r="HYW20"/>
      <c r="HYX20" s="20"/>
      <c r="HYY20"/>
      <c r="HYZ20" s="20"/>
      <c r="HZA20"/>
      <c r="HZB20" s="20"/>
      <c r="HZC20"/>
      <c r="HZD20" s="20"/>
      <c r="HZE20"/>
      <c r="HZF20" s="20"/>
      <c r="HZG20"/>
      <c r="HZH20" s="20"/>
      <c r="HZI20"/>
      <c r="HZJ20" s="20"/>
      <c r="HZK20"/>
      <c r="HZL20" s="20"/>
      <c r="HZM20"/>
      <c r="HZN20" s="20"/>
      <c r="HZO20"/>
      <c r="HZP20" s="20"/>
      <c r="HZQ20"/>
      <c r="HZR20" s="20"/>
      <c r="HZS20"/>
      <c r="HZT20" s="20"/>
      <c r="HZU20"/>
      <c r="HZV20" s="20"/>
      <c r="HZW20"/>
      <c r="HZX20" s="20"/>
      <c r="HZY20"/>
      <c r="HZZ20" s="20"/>
      <c r="IAA20"/>
      <c r="IAB20" s="20"/>
      <c r="IAC20"/>
      <c r="IAD20" s="20"/>
      <c r="IAE20"/>
      <c r="IAF20" s="20"/>
      <c r="IAG20"/>
      <c r="IAH20" s="20"/>
      <c r="IAI20"/>
      <c r="IAJ20" s="20"/>
      <c r="IAK20"/>
      <c r="IAL20" s="20"/>
      <c r="IAM20"/>
      <c r="IAN20" s="20"/>
      <c r="IAO20"/>
      <c r="IAP20" s="20"/>
      <c r="IAQ20"/>
      <c r="IAR20" s="20"/>
      <c r="IAS20"/>
      <c r="IAT20" s="20"/>
      <c r="IAU20"/>
      <c r="IAV20" s="20"/>
      <c r="IAW20"/>
      <c r="IAX20" s="20"/>
      <c r="IAY20"/>
      <c r="IAZ20" s="20"/>
      <c r="IBA20"/>
      <c r="IBB20" s="20"/>
      <c r="IBC20"/>
      <c r="IBD20" s="20"/>
      <c r="IBE20"/>
      <c r="IBF20" s="20"/>
      <c r="IBG20"/>
      <c r="IBH20" s="20"/>
      <c r="IBI20"/>
      <c r="IBJ20" s="20"/>
      <c r="IBK20"/>
      <c r="IBL20" s="20"/>
      <c r="IBM20"/>
      <c r="IBN20" s="20"/>
      <c r="IBO20"/>
      <c r="IBP20" s="20"/>
      <c r="IBQ20"/>
      <c r="IBR20" s="20"/>
      <c r="IBS20"/>
      <c r="IBT20" s="20"/>
      <c r="IBU20"/>
      <c r="IBV20" s="20"/>
      <c r="IBW20"/>
      <c r="IBX20" s="20"/>
      <c r="IBY20"/>
      <c r="IBZ20" s="20"/>
      <c r="ICA20"/>
      <c r="ICB20" s="20"/>
      <c r="ICC20"/>
      <c r="ICD20" s="20"/>
      <c r="ICE20"/>
      <c r="ICF20" s="20"/>
      <c r="ICG20"/>
      <c r="ICH20" s="20"/>
      <c r="ICI20"/>
      <c r="ICJ20" s="20"/>
      <c r="ICK20"/>
      <c r="ICL20" s="20"/>
      <c r="ICM20"/>
      <c r="ICN20" s="20"/>
      <c r="ICO20"/>
      <c r="ICP20" s="20"/>
      <c r="ICQ20"/>
      <c r="ICR20" s="20"/>
      <c r="ICS20"/>
      <c r="ICT20" s="20"/>
      <c r="ICU20"/>
      <c r="ICV20" s="20"/>
      <c r="ICW20"/>
      <c r="ICX20" s="20"/>
      <c r="ICY20"/>
      <c r="ICZ20" s="20"/>
      <c r="IDA20"/>
      <c r="IDB20" s="20"/>
      <c r="IDC20"/>
      <c r="IDD20" s="20"/>
      <c r="IDE20"/>
      <c r="IDF20" s="20"/>
      <c r="IDG20"/>
      <c r="IDH20" s="20"/>
      <c r="IDI20"/>
      <c r="IDJ20" s="20"/>
      <c r="IDK20"/>
      <c r="IDL20" s="20"/>
      <c r="IDM20"/>
      <c r="IDN20" s="20"/>
      <c r="IDO20"/>
      <c r="IDP20" s="20"/>
      <c r="IDQ20"/>
      <c r="IDR20" s="20"/>
      <c r="IDS20"/>
      <c r="IDT20" s="20"/>
      <c r="IDU20"/>
      <c r="IDV20" s="20"/>
      <c r="IDW20"/>
      <c r="IDX20" s="20"/>
      <c r="IDY20"/>
      <c r="IDZ20" s="20"/>
      <c r="IEA20"/>
      <c r="IEB20" s="20"/>
      <c r="IEC20"/>
      <c r="IED20" s="20"/>
      <c r="IEE20"/>
      <c r="IEF20" s="20"/>
      <c r="IEG20"/>
      <c r="IEH20" s="20"/>
      <c r="IEI20"/>
      <c r="IEJ20" s="20"/>
      <c r="IEK20"/>
      <c r="IEL20" s="20"/>
      <c r="IEM20"/>
      <c r="IEN20" s="20"/>
      <c r="IEO20"/>
      <c r="IEP20" s="20"/>
      <c r="IEQ20"/>
      <c r="IER20" s="20"/>
      <c r="IES20"/>
      <c r="IET20" s="20"/>
      <c r="IEU20"/>
      <c r="IEV20" s="20"/>
      <c r="IEW20"/>
      <c r="IEX20" s="20"/>
      <c r="IEY20"/>
      <c r="IEZ20" s="20"/>
      <c r="IFA20"/>
      <c r="IFB20" s="20"/>
      <c r="IFC20"/>
      <c r="IFD20" s="20"/>
      <c r="IFE20"/>
      <c r="IFF20" s="20"/>
      <c r="IFG20"/>
      <c r="IFH20" s="20"/>
      <c r="IFI20"/>
      <c r="IFJ20" s="20"/>
      <c r="IFK20"/>
      <c r="IFL20" s="20"/>
      <c r="IFM20"/>
      <c r="IFN20" s="20"/>
      <c r="IFO20"/>
      <c r="IFP20" s="20"/>
      <c r="IFQ20"/>
      <c r="IFR20" s="20"/>
      <c r="IFS20"/>
      <c r="IFT20" s="20"/>
      <c r="IFU20"/>
      <c r="IFV20" s="20"/>
      <c r="IFW20"/>
      <c r="IFX20" s="20"/>
      <c r="IFY20"/>
      <c r="IFZ20" s="20"/>
      <c r="IGA20"/>
      <c r="IGB20" s="20"/>
      <c r="IGC20"/>
      <c r="IGD20" s="20"/>
      <c r="IGE20"/>
      <c r="IGF20" s="20"/>
      <c r="IGG20"/>
      <c r="IGH20" s="20"/>
      <c r="IGI20"/>
      <c r="IGJ20" s="20"/>
      <c r="IGK20"/>
      <c r="IGL20" s="20"/>
      <c r="IGM20"/>
      <c r="IGN20" s="20"/>
      <c r="IGO20"/>
      <c r="IGP20" s="20"/>
      <c r="IGQ20"/>
      <c r="IGR20" s="20"/>
      <c r="IGS20"/>
      <c r="IGT20" s="20"/>
      <c r="IGU20"/>
      <c r="IGV20" s="20"/>
      <c r="IGW20"/>
      <c r="IGX20" s="20"/>
      <c r="IGY20"/>
      <c r="IGZ20" s="20"/>
      <c r="IHA20"/>
      <c r="IHB20" s="20"/>
      <c r="IHC20"/>
      <c r="IHD20" s="20"/>
      <c r="IHE20"/>
      <c r="IHF20" s="20"/>
      <c r="IHG20"/>
      <c r="IHH20" s="20"/>
      <c r="IHI20"/>
      <c r="IHJ20" s="20"/>
      <c r="IHK20"/>
      <c r="IHL20" s="20"/>
      <c r="IHM20"/>
      <c r="IHN20" s="20"/>
      <c r="IHO20"/>
      <c r="IHP20" s="20"/>
      <c r="IHQ20"/>
      <c r="IHR20" s="20"/>
      <c r="IHS20"/>
      <c r="IHT20" s="20"/>
      <c r="IHU20"/>
      <c r="IHV20" s="20"/>
      <c r="IHW20"/>
      <c r="IHX20" s="20"/>
      <c r="IHY20"/>
      <c r="IHZ20" s="20"/>
      <c r="IIA20"/>
      <c r="IIB20" s="20"/>
      <c r="IIC20"/>
      <c r="IID20" s="20"/>
      <c r="IIE20"/>
      <c r="IIF20" s="20"/>
      <c r="IIG20"/>
      <c r="IIH20" s="20"/>
      <c r="III20"/>
      <c r="IIJ20" s="20"/>
      <c r="IIK20"/>
      <c r="IIL20" s="20"/>
      <c r="IIM20"/>
      <c r="IIN20" s="20"/>
      <c r="IIO20"/>
      <c r="IIP20" s="20"/>
      <c r="IIQ20"/>
      <c r="IIR20" s="20"/>
      <c r="IIS20"/>
      <c r="IIT20" s="20"/>
      <c r="IIU20"/>
      <c r="IIV20" s="20"/>
      <c r="IIW20"/>
      <c r="IIX20" s="20"/>
      <c r="IIY20"/>
      <c r="IIZ20" s="20"/>
      <c r="IJA20"/>
      <c r="IJB20" s="20"/>
      <c r="IJC20"/>
      <c r="IJD20" s="20"/>
      <c r="IJE20"/>
      <c r="IJF20" s="20"/>
      <c r="IJG20"/>
      <c r="IJH20" s="20"/>
      <c r="IJI20"/>
      <c r="IJJ20" s="20"/>
      <c r="IJK20"/>
      <c r="IJL20" s="20"/>
      <c r="IJM20"/>
      <c r="IJN20" s="20"/>
      <c r="IJO20"/>
      <c r="IJP20" s="20"/>
      <c r="IJQ20"/>
      <c r="IJR20" s="20"/>
      <c r="IJS20"/>
      <c r="IJT20" s="20"/>
      <c r="IJU20"/>
      <c r="IJV20" s="20"/>
      <c r="IJW20"/>
      <c r="IJX20" s="20"/>
      <c r="IJY20"/>
      <c r="IJZ20" s="20"/>
      <c r="IKA20"/>
      <c r="IKB20" s="20"/>
      <c r="IKC20"/>
      <c r="IKD20" s="20"/>
      <c r="IKE20"/>
      <c r="IKF20" s="20"/>
      <c r="IKG20"/>
      <c r="IKH20" s="20"/>
      <c r="IKI20"/>
      <c r="IKJ20" s="20"/>
      <c r="IKK20"/>
      <c r="IKL20" s="20"/>
      <c r="IKM20"/>
      <c r="IKN20" s="20"/>
      <c r="IKO20"/>
      <c r="IKP20" s="20"/>
      <c r="IKQ20"/>
      <c r="IKR20" s="20"/>
      <c r="IKS20"/>
      <c r="IKT20" s="20"/>
      <c r="IKU20"/>
      <c r="IKV20" s="20"/>
      <c r="IKW20"/>
      <c r="IKX20" s="20"/>
      <c r="IKY20"/>
      <c r="IKZ20" s="20"/>
      <c r="ILA20"/>
      <c r="ILB20" s="20"/>
      <c r="ILC20"/>
      <c r="ILD20" s="20"/>
      <c r="ILE20"/>
      <c r="ILF20" s="20"/>
      <c r="ILG20"/>
      <c r="ILH20" s="20"/>
      <c r="ILI20"/>
      <c r="ILJ20" s="20"/>
      <c r="ILK20"/>
      <c r="ILL20" s="20"/>
      <c r="ILM20"/>
      <c r="ILN20" s="20"/>
      <c r="ILO20"/>
      <c r="ILP20" s="20"/>
      <c r="ILQ20"/>
      <c r="ILR20" s="20"/>
      <c r="ILS20"/>
      <c r="ILT20" s="20"/>
      <c r="ILU20"/>
      <c r="ILV20" s="20"/>
      <c r="ILW20"/>
      <c r="ILX20" s="20"/>
      <c r="ILY20"/>
      <c r="ILZ20" s="20"/>
      <c r="IMA20"/>
      <c r="IMB20" s="20"/>
      <c r="IMC20"/>
      <c r="IMD20" s="20"/>
      <c r="IME20"/>
      <c r="IMF20" s="20"/>
      <c r="IMG20"/>
      <c r="IMH20" s="20"/>
      <c r="IMI20"/>
      <c r="IMJ20" s="20"/>
      <c r="IMK20"/>
      <c r="IML20" s="20"/>
      <c r="IMM20"/>
      <c r="IMN20" s="20"/>
      <c r="IMO20"/>
      <c r="IMP20" s="20"/>
      <c r="IMQ20"/>
      <c r="IMR20" s="20"/>
      <c r="IMS20"/>
      <c r="IMT20" s="20"/>
      <c r="IMU20"/>
      <c r="IMV20" s="20"/>
      <c r="IMW20"/>
      <c r="IMX20" s="20"/>
      <c r="IMY20"/>
      <c r="IMZ20" s="20"/>
      <c r="INA20"/>
      <c r="INB20" s="20"/>
      <c r="INC20"/>
      <c r="IND20" s="20"/>
      <c r="INE20"/>
      <c r="INF20" s="20"/>
      <c r="ING20"/>
      <c r="INH20" s="20"/>
      <c r="INI20"/>
      <c r="INJ20" s="20"/>
      <c r="INK20"/>
      <c r="INL20" s="20"/>
      <c r="INM20"/>
      <c r="INN20" s="20"/>
      <c r="INO20"/>
      <c r="INP20" s="20"/>
      <c r="INQ20"/>
      <c r="INR20" s="20"/>
      <c r="INS20"/>
      <c r="INT20" s="20"/>
      <c r="INU20"/>
      <c r="INV20" s="20"/>
      <c r="INW20"/>
      <c r="INX20" s="20"/>
      <c r="INY20"/>
      <c r="INZ20" s="20"/>
      <c r="IOA20"/>
      <c r="IOB20" s="20"/>
      <c r="IOC20"/>
      <c r="IOD20" s="20"/>
      <c r="IOE20"/>
      <c r="IOF20" s="20"/>
      <c r="IOG20"/>
      <c r="IOH20" s="20"/>
      <c r="IOI20"/>
      <c r="IOJ20" s="20"/>
      <c r="IOK20"/>
      <c r="IOL20" s="20"/>
      <c r="IOM20"/>
      <c r="ION20" s="20"/>
      <c r="IOO20"/>
      <c r="IOP20" s="20"/>
      <c r="IOQ20"/>
      <c r="IOR20" s="20"/>
      <c r="IOS20"/>
      <c r="IOT20" s="20"/>
      <c r="IOU20"/>
      <c r="IOV20" s="20"/>
      <c r="IOW20"/>
      <c r="IOX20" s="20"/>
      <c r="IOY20"/>
      <c r="IOZ20" s="20"/>
      <c r="IPA20"/>
      <c r="IPB20" s="20"/>
      <c r="IPC20"/>
      <c r="IPD20" s="20"/>
      <c r="IPE20"/>
      <c r="IPF20" s="20"/>
      <c r="IPG20"/>
      <c r="IPH20" s="20"/>
      <c r="IPI20"/>
      <c r="IPJ20" s="20"/>
      <c r="IPK20"/>
      <c r="IPL20" s="20"/>
      <c r="IPM20"/>
      <c r="IPN20" s="20"/>
      <c r="IPO20"/>
      <c r="IPP20" s="20"/>
      <c r="IPQ20"/>
      <c r="IPR20" s="20"/>
      <c r="IPS20"/>
      <c r="IPT20" s="20"/>
      <c r="IPU20"/>
      <c r="IPV20" s="20"/>
      <c r="IPW20"/>
      <c r="IPX20" s="20"/>
      <c r="IPY20"/>
      <c r="IPZ20" s="20"/>
      <c r="IQA20"/>
      <c r="IQB20" s="20"/>
      <c r="IQC20"/>
      <c r="IQD20" s="20"/>
      <c r="IQE20"/>
      <c r="IQF20" s="20"/>
      <c r="IQG20"/>
      <c r="IQH20" s="20"/>
      <c r="IQI20"/>
      <c r="IQJ20" s="20"/>
      <c r="IQK20"/>
      <c r="IQL20" s="20"/>
      <c r="IQM20"/>
      <c r="IQN20" s="20"/>
      <c r="IQO20"/>
      <c r="IQP20" s="20"/>
      <c r="IQQ20"/>
      <c r="IQR20" s="20"/>
      <c r="IQS20"/>
      <c r="IQT20" s="20"/>
      <c r="IQU20"/>
      <c r="IQV20" s="20"/>
      <c r="IQW20"/>
      <c r="IQX20" s="20"/>
      <c r="IQY20"/>
      <c r="IQZ20" s="20"/>
      <c r="IRA20"/>
      <c r="IRB20" s="20"/>
      <c r="IRC20"/>
      <c r="IRD20" s="20"/>
      <c r="IRE20"/>
      <c r="IRF20" s="20"/>
      <c r="IRG20"/>
      <c r="IRH20" s="20"/>
      <c r="IRI20"/>
      <c r="IRJ20" s="20"/>
      <c r="IRK20"/>
      <c r="IRL20" s="20"/>
      <c r="IRM20"/>
      <c r="IRN20" s="20"/>
      <c r="IRO20"/>
      <c r="IRP20" s="20"/>
      <c r="IRQ20"/>
      <c r="IRR20" s="20"/>
      <c r="IRS20"/>
      <c r="IRT20" s="20"/>
      <c r="IRU20"/>
      <c r="IRV20" s="20"/>
      <c r="IRW20"/>
      <c r="IRX20" s="20"/>
      <c r="IRY20"/>
      <c r="IRZ20" s="20"/>
      <c r="ISA20"/>
      <c r="ISB20" s="20"/>
      <c r="ISC20"/>
      <c r="ISD20" s="20"/>
      <c r="ISE20"/>
      <c r="ISF20" s="20"/>
      <c r="ISG20"/>
      <c r="ISH20" s="20"/>
      <c r="ISI20"/>
      <c r="ISJ20" s="20"/>
      <c r="ISK20"/>
      <c r="ISL20" s="20"/>
      <c r="ISM20"/>
      <c r="ISN20" s="20"/>
      <c r="ISO20"/>
      <c r="ISP20" s="20"/>
      <c r="ISQ20"/>
      <c r="ISR20" s="20"/>
      <c r="ISS20"/>
      <c r="IST20" s="20"/>
      <c r="ISU20"/>
      <c r="ISV20" s="20"/>
      <c r="ISW20"/>
      <c r="ISX20" s="20"/>
      <c r="ISY20"/>
      <c r="ISZ20" s="20"/>
      <c r="ITA20"/>
      <c r="ITB20" s="20"/>
      <c r="ITC20"/>
      <c r="ITD20" s="20"/>
      <c r="ITE20"/>
      <c r="ITF20" s="20"/>
      <c r="ITG20"/>
      <c r="ITH20" s="20"/>
      <c r="ITI20"/>
      <c r="ITJ20" s="20"/>
      <c r="ITK20"/>
      <c r="ITL20" s="20"/>
      <c r="ITM20"/>
      <c r="ITN20" s="20"/>
      <c r="ITO20"/>
      <c r="ITP20" s="20"/>
      <c r="ITQ20"/>
      <c r="ITR20" s="20"/>
      <c r="ITS20"/>
      <c r="ITT20" s="20"/>
      <c r="ITU20"/>
      <c r="ITV20" s="20"/>
      <c r="ITW20"/>
      <c r="ITX20" s="20"/>
      <c r="ITY20"/>
      <c r="ITZ20" s="20"/>
      <c r="IUA20"/>
      <c r="IUB20" s="20"/>
      <c r="IUC20"/>
      <c r="IUD20" s="20"/>
      <c r="IUE20"/>
      <c r="IUF20" s="20"/>
      <c r="IUG20"/>
      <c r="IUH20" s="20"/>
      <c r="IUI20"/>
      <c r="IUJ20" s="20"/>
      <c r="IUK20"/>
      <c r="IUL20" s="20"/>
      <c r="IUM20"/>
      <c r="IUN20" s="20"/>
      <c r="IUO20"/>
      <c r="IUP20" s="20"/>
      <c r="IUQ20"/>
      <c r="IUR20" s="20"/>
      <c r="IUS20"/>
      <c r="IUT20" s="20"/>
      <c r="IUU20"/>
      <c r="IUV20" s="20"/>
      <c r="IUW20"/>
      <c r="IUX20" s="20"/>
      <c r="IUY20"/>
      <c r="IUZ20" s="20"/>
      <c r="IVA20"/>
      <c r="IVB20" s="20"/>
      <c r="IVC20"/>
      <c r="IVD20" s="20"/>
      <c r="IVE20"/>
      <c r="IVF20" s="20"/>
      <c r="IVG20"/>
      <c r="IVH20" s="20"/>
      <c r="IVI20"/>
      <c r="IVJ20" s="20"/>
      <c r="IVK20"/>
      <c r="IVL20" s="20"/>
      <c r="IVM20"/>
      <c r="IVN20" s="20"/>
      <c r="IVO20"/>
      <c r="IVP20" s="20"/>
      <c r="IVQ20"/>
      <c r="IVR20" s="20"/>
      <c r="IVS20"/>
      <c r="IVT20" s="20"/>
      <c r="IVU20"/>
      <c r="IVV20" s="20"/>
      <c r="IVW20"/>
      <c r="IVX20" s="20"/>
      <c r="IVY20"/>
      <c r="IVZ20" s="20"/>
      <c r="IWA20"/>
      <c r="IWB20" s="20"/>
      <c r="IWC20"/>
      <c r="IWD20" s="20"/>
      <c r="IWE20"/>
      <c r="IWF20" s="20"/>
      <c r="IWG20"/>
      <c r="IWH20" s="20"/>
      <c r="IWI20"/>
      <c r="IWJ20" s="20"/>
      <c r="IWK20"/>
      <c r="IWL20" s="20"/>
      <c r="IWM20"/>
      <c r="IWN20" s="20"/>
      <c r="IWO20"/>
      <c r="IWP20" s="20"/>
      <c r="IWQ20"/>
      <c r="IWR20" s="20"/>
      <c r="IWS20"/>
      <c r="IWT20" s="20"/>
      <c r="IWU20"/>
      <c r="IWV20" s="20"/>
      <c r="IWW20"/>
      <c r="IWX20" s="20"/>
      <c r="IWY20"/>
      <c r="IWZ20" s="20"/>
      <c r="IXA20"/>
      <c r="IXB20" s="20"/>
      <c r="IXC20"/>
      <c r="IXD20" s="20"/>
      <c r="IXE20"/>
      <c r="IXF20" s="20"/>
      <c r="IXG20"/>
      <c r="IXH20" s="20"/>
      <c r="IXI20"/>
      <c r="IXJ20" s="20"/>
      <c r="IXK20"/>
      <c r="IXL20" s="20"/>
      <c r="IXM20"/>
      <c r="IXN20" s="20"/>
      <c r="IXO20"/>
      <c r="IXP20" s="20"/>
      <c r="IXQ20"/>
      <c r="IXR20" s="20"/>
      <c r="IXS20"/>
      <c r="IXT20" s="20"/>
      <c r="IXU20"/>
      <c r="IXV20" s="20"/>
      <c r="IXW20"/>
      <c r="IXX20" s="20"/>
      <c r="IXY20"/>
      <c r="IXZ20" s="20"/>
      <c r="IYA20"/>
      <c r="IYB20" s="20"/>
      <c r="IYC20"/>
      <c r="IYD20" s="20"/>
      <c r="IYE20"/>
      <c r="IYF20" s="20"/>
      <c r="IYG20"/>
      <c r="IYH20" s="20"/>
      <c r="IYI20"/>
      <c r="IYJ20" s="20"/>
      <c r="IYK20"/>
      <c r="IYL20" s="20"/>
      <c r="IYM20"/>
      <c r="IYN20" s="20"/>
      <c r="IYO20"/>
      <c r="IYP20" s="20"/>
      <c r="IYQ20"/>
      <c r="IYR20" s="20"/>
      <c r="IYS20"/>
      <c r="IYT20" s="20"/>
      <c r="IYU20"/>
      <c r="IYV20" s="20"/>
      <c r="IYW20"/>
      <c r="IYX20" s="20"/>
      <c r="IYY20"/>
      <c r="IYZ20" s="20"/>
      <c r="IZA20"/>
      <c r="IZB20" s="20"/>
      <c r="IZC20"/>
      <c r="IZD20" s="20"/>
      <c r="IZE20"/>
      <c r="IZF20" s="20"/>
      <c r="IZG20"/>
      <c r="IZH20" s="20"/>
      <c r="IZI20"/>
      <c r="IZJ20" s="20"/>
      <c r="IZK20"/>
      <c r="IZL20" s="20"/>
      <c r="IZM20"/>
      <c r="IZN20" s="20"/>
      <c r="IZO20"/>
      <c r="IZP20" s="20"/>
      <c r="IZQ20"/>
      <c r="IZR20" s="20"/>
      <c r="IZS20"/>
      <c r="IZT20" s="20"/>
      <c r="IZU20"/>
      <c r="IZV20" s="20"/>
      <c r="IZW20"/>
      <c r="IZX20" s="20"/>
      <c r="IZY20"/>
      <c r="IZZ20" s="20"/>
      <c r="JAA20"/>
      <c r="JAB20" s="20"/>
      <c r="JAC20"/>
      <c r="JAD20" s="20"/>
      <c r="JAE20"/>
      <c r="JAF20" s="20"/>
      <c r="JAG20"/>
      <c r="JAH20" s="20"/>
      <c r="JAI20"/>
      <c r="JAJ20" s="20"/>
      <c r="JAK20"/>
      <c r="JAL20" s="20"/>
      <c r="JAM20"/>
      <c r="JAN20" s="20"/>
      <c r="JAO20"/>
      <c r="JAP20" s="20"/>
      <c r="JAQ20"/>
      <c r="JAR20" s="20"/>
      <c r="JAS20"/>
      <c r="JAT20" s="20"/>
      <c r="JAU20"/>
      <c r="JAV20" s="20"/>
      <c r="JAW20"/>
      <c r="JAX20" s="20"/>
      <c r="JAY20"/>
      <c r="JAZ20" s="20"/>
      <c r="JBA20"/>
      <c r="JBB20" s="20"/>
      <c r="JBC20"/>
      <c r="JBD20" s="20"/>
      <c r="JBE20"/>
      <c r="JBF20" s="20"/>
      <c r="JBG20"/>
      <c r="JBH20" s="20"/>
      <c r="JBI20"/>
      <c r="JBJ20" s="20"/>
      <c r="JBK20"/>
      <c r="JBL20" s="20"/>
      <c r="JBM20"/>
      <c r="JBN20" s="20"/>
      <c r="JBO20"/>
      <c r="JBP20" s="20"/>
      <c r="JBQ20"/>
      <c r="JBR20" s="20"/>
      <c r="JBS20"/>
      <c r="JBT20" s="20"/>
      <c r="JBU20"/>
      <c r="JBV20" s="20"/>
      <c r="JBW20"/>
      <c r="JBX20" s="20"/>
      <c r="JBY20"/>
      <c r="JBZ20" s="20"/>
      <c r="JCA20"/>
      <c r="JCB20" s="20"/>
      <c r="JCC20"/>
      <c r="JCD20" s="20"/>
      <c r="JCE20"/>
      <c r="JCF20" s="20"/>
      <c r="JCG20"/>
      <c r="JCH20" s="20"/>
      <c r="JCI20"/>
      <c r="JCJ20" s="20"/>
      <c r="JCK20"/>
      <c r="JCL20" s="20"/>
      <c r="JCM20"/>
      <c r="JCN20" s="20"/>
      <c r="JCO20"/>
      <c r="JCP20" s="20"/>
      <c r="JCQ20"/>
      <c r="JCR20" s="20"/>
      <c r="JCS20"/>
      <c r="JCT20" s="20"/>
      <c r="JCU20"/>
      <c r="JCV20" s="20"/>
      <c r="JCW20"/>
      <c r="JCX20" s="20"/>
      <c r="JCY20"/>
      <c r="JCZ20" s="20"/>
      <c r="JDA20"/>
      <c r="JDB20" s="20"/>
      <c r="JDC20"/>
      <c r="JDD20" s="20"/>
      <c r="JDE20"/>
      <c r="JDF20" s="20"/>
      <c r="JDG20"/>
      <c r="JDH20" s="20"/>
      <c r="JDI20"/>
      <c r="JDJ20" s="20"/>
      <c r="JDK20"/>
      <c r="JDL20" s="20"/>
      <c r="JDM20"/>
      <c r="JDN20" s="20"/>
      <c r="JDO20"/>
      <c r="JDP20" s="20"/>
      <c r="JDQ20"/>
      <c r="JDR20" s="20"/>
      <c r="JDS20"/>
      <c r="JDT20" s="20"/>
      <c r="JDU20"/>
      <c r="JDV20" s="20"/>
      <c r="JDW20"/>
      <c r="JDX20" s="20"/>
      <c r="JDY20"/>
      <c r="JDZ20" s="20"/>
      <c r="JEA20"/>
      <c r="JEB20" s="20"/>
      <c r="JEC20"/>
      <c r="JED20" s="20"/>
      <c r="JEE20"/>
      <c r="JEF20" s="20"/>
      <c r="JEG20"/>
      <c r="JEH20" s="20"/>
      <c r="JEI20"/>
      <c r="JEJ20" s="20"/>
      <c r="JEK20"/>
      <c r="JEL20" s="20"/>
      <c r="JEM20"/>
      <c r="JEN20" s="20"/>
      <c r="JEO20"/>
      <c r="JEP20" s="20"/>
      <c r="JEQ20"/>
      <c r="JER20" s="20"/>
      <c r="JES20"/>
      <c r="JET20" s="20"/>
      <c r="JEU20"/>
      <c r="JEV20" s="20"/>
      <c r="JEW20"/>
      <c r="JEX20" s="20"/>
      <c r="JEY20"/>
      <c r="JEZ20" s="20"/>
      <c r="JFA20"/>
      <c r="JFB20" s="20"/>
      <c r="JFC20"/>
      <c r="JFD20" s="20"/>
      <c r="JFE20"/>
      <c r="JFF20" s="20"/>
      <c r="JFG20"/>
      <c r="JFH20" s="20"/>
      <c r="JFI20"/>
      <c r="JFJ20" s="20"/>
      <c r="JFK20"/>
      <c r="JFL20" s="20"/>
      <c r="JFM20"/>
      <c r="JFN20" s="20"/>
      <c r="JFO20"/>
      <c r="JFP20" s="20"/>
      <c r="JFQ20"/>
      <c r="JFR20" s="20"/>
      <c r="JFS20"/>
      <c r="JFT20" s="20"/>
      <c r="JFU20"/>
      <c r="JFV20" s="20"/>
      <c r="JFW20"/>
      <c r="JFX20" s="20"/>
      <c r="JFY20"/>
      <c r="JFZ20" s="20"/>
      <c r="JGA20"/>
      <c r="JGB20" s="20"/>
      <c r="JGC20"/>
      <c r="JGD20" s="20"/>
      <c r="JGE20"/>
      <c r="JGF20" s="20"/>
      <c r="JGG20"/>
      <c r="JGH20" s="20"/>
      <c r="JGI20"/>
      <c r="JGJ20" s="20"/>
      <c r="JGK20"/>
      <c r="JGL20" s="20"/>
      <c r="JGM20"/>
      <c r="JGN20" s="20"/>
      <c r="JGO20"/>
      <c r="JGP20" s="20"/>
      <c r="JGQ20"/>
      <c r="JGR20" s="20"/>
      <c r="JGS20"/>
      <c r="JGT20" s="20"/>
      <c r="JGU20"/>
      <c r="JGV20" s="20"/>
      <c r="JGW20"/>
      <c r="JGX20" s="20"/>
      <c r="JGY20"/>
      <c r="JGZ20" s="20"/>
      <c r="JHA20"/>
      <c r="JHB20" s="20"/>
      <c r="JHC20"/>
      <c r="JHD20" s="20"/>
      <c r="JHE20"/>
      <c r="JHF20" s="20"/>
      <c r="JHG20"/>
      <c r="JHH20" s="20"/>
      <c r="JHI20"/>
      <c r="JHJ20" s="20"/>
      <c r="JHK20"/>
      <c r="JHL20" s="20"/>
      <c r="JHM20"/>
      <c r="JHN20" s="20"/>
      <c r="JHO20"/>
      <c r="JHP20" s="20"/>
      <c r="JHQ20"/>
      <c r="JHR20" s="20"/>
      <c r="JHS20"/>
      <c r="JHT20" s="20"/>
      <c r="JHU20"/>
      <c r="JHV20" s="20"/>
      <c r="JHW20"/>
      <c r="JHX20" s="20"/>
      <c r="JHY20"/>
      <c r="JHZ20" s="20"/>
      <c r="JIA20"/>
      <c r="JIB20" s="20"/>
      <c r="JIC20"/>
      <c r="JID20" s="20"/>
      <c r="JIE20"/>
      <c r="JIF20" s="20"/>
      <c r="JIG20"/>
      <c r="JIH20" s="20"/>
      <c r="JII20"/>
      <c r="JIJ20" s="20"/>
      <c r="JIK20"/>
      <c r="JIL20" s="20"/>
      <c r="JIM20"/>
      <c r="JIN20" s="20"/>
      <c r="JIO20"/>
      <c r="JIP20" s="20"/>
      <c r="JIQ20"/>
      <c r="JIR20" s="20"/>
      <c r="JIS20"/>
      <c r="JIT20" s="20"/>
      <c r="JIU20"/>
      <c r="JIV20" s="20"/>
      <c r="JIW20"/>
      <c r="JIX20" s="20"/>
      <c r="JIY20"/>
      <c r="JIZ20" s="20"/>
      <c r="JJA20"/>
      <c r="JJB20" s="20"/>
      <c r="JJC20"/>
      <c r="JJD20" s="20"/>
      <c r="JJE20"/>
      <c r="JJF20" s="20"/>
      <c r="JJG20"/>
      <c r="JJH20" s="20"/>
      <c r="JJI20"/>
      <c r="JJJ20" s="20"/>
      <c r="JJK20"/>
      <c r="JJL20" s="20"/>
      <c r="JJM20"/>
      <c r="JJN20" s="20"/>
      <c r="JJO20"/>
      <c r="JJP20" s="20"/>
      <c r="JJQ20"/>
      <c r="JJR20" s="20"/>
      <c r="JJS20"/>
      <c r="JJT20" s="20"/>
      <c r="JJU20"/>
      <c r="JJV20" s="20"/>
      <c r="JJW20"/>
      <c r="JJX20" s="20"/>
      <c r="JJY20"/>
      <c r="JJZ20" s="20"/>
      <c r="JKA20"/>
      <c r="JKB20" s="20"/>
      <c r="JKC20"/>
      <c r="JKD20" s="20"/>
      <c r="JKE20"/>
      <c r="JKF20" s="20"/>
      <c r="JKG20"/>
      <c r="JKH20" s="20"/>
      <c r="JKI20"/>
      <c r="JKJ20" s="20"/>
      <c r="JKK20"/>
      <c r="JKL20" s="20"/>
      <c r="JKM20"/>
      <c r="JKN20" s="20"/>
      <c r="JKO20"/>
      <c r="JKP20" s="20"/>
      <c r="JKQ20"/>
      <c r="JKR20" s="20"/>
      <c r="JKS20"/>
      <c r="JKT20" s="20"/>
      <c r="JKU20"/>
      <c r="JKV20" s="20"/>
      <c r="JKW20"/>
      <c r="JKX20" s="20"/>
      <c r="JKY20"/>
      <c r="JKZ20" s="20"/>
      <c r="JLA20"/>
      <c r="JLB20" s="20"/>
      <c r="JLC20"/>
      <c r="JLD20" s="20"/>
      <c r="JLE20"/>
      <c r="JLF20" s="20"/>
      <c r="JLG20"/>
      <c r="JLH20" s="20"/>
      <c r="JLI20"/>
      <c r="JLJ20" s="20"/>
      <c r="JLK20"/>
      <c r="JLL20" s="20"/>
      <c r="JLM20"/>
      <c r="JLN20" s="20"/>
      <c r="JLO20"/>
      <c r="JLP20" s="20"/>
      <c r="JLQ20"/>
      <c r="JLR20" s="20"/>
      <c r="JLS20"/>
      <c r="JLT20" s="20"/>
      <c r="JLU20"/>
      <c r="JLV20" s="20"/>
      <c r="JLW20"/>
      <c r="JLX20" s="20"/>
      <c r="JLY20"/>
      <c r="JLZ20" s="20"/>
      <c r="JMA20"/>
      <c r="JMB20" s="20"/>
      <c r="JMC20"/>
      <c r="JMD20" s="20"/>
      <c r="JME20"/>
      <c r="JMF20" s="20"/>
      <c r="JMG20"/>
      <c r="JMH20" s="20"/>
      <c r="JMI20"/>
      <c r="JMJ20" s="20"/>
      <c r="JMK20"/>
      <c r="JML20" s="20"/>
      <c r="JMM20"/>
      <c r="JMN20" s="20"/>
      <c r="JMO20"/>
      <c r="JMP20" s="20"/>
      <c r="JMQ20"/>
      <c r="JMR20" s="20"/>
      <c r="JMS20"/>
      <c r="JMT20" s="20"/>
      <c r="JMU20"/>
      <c r="JMV20" s="20"/>
      <c r="JMW20"/>
      <c r="JMX20" s="20"/>
      <c r="JMY20"/>
      <c r="JMZ20" s="20"/>
      <c r="JNA20"/>
      <c r="JNB20" s="20"/>
      <c r="JNC20"/>
      <c r="JND20" s="20"/>
      <c r="JNE20"/>
      <c r="JNF20" s="20"/>
      <c r="JNG20"/>
      <c r="JNH20" s="20"/>
      <c r="JNI20"/>
      <c r="JNJ20" s="20"/>
      <c r="JNK20"/>
      <c r="JNL20" s="20"/>
      <c r="JNM20"/>
      <c r="JNN20" s="20"/>
      <c r="JNO20"/>
      <c r="JNP20" s="20"/>
      <c r="JNQ20"/>
      <c r="JNR20" s="20"/>
      <c r="JNS20"/>
      <c r="JNT20" s="20"/>
      <c r="JNU20"/>
      <c r="JNV20" s="20"/>
      <c r="JNW20"/>
      <c r="JNX20" s="20"/>
      <c r="JNY20"/>
      <c r="JNZ20" s="20"/>
      <c r="JOA20"/>
      <c r="JOB20" s="20"/>
      <c r="JOC20"/>
      <c r="JOD20" s="20"/>
      <c r="JOE20"/>
      <c r="JOF20" s="20"/>
      <c r="JOG20"/>
      <c r="JOH20" s="20"/>
      <c r="JOI20"/>
      <c r="JOJ20" s="20"/>
      <c r="JOK20"/>
      <c r="JOL20" s="20"/>
      <c r="JOM20"/>
      <c r="JON20" s="20"/>
      <c r="JOO20"/>
      <c r="JOP20" s="20"/>
      <c r="JOQ20"/>
      <c r="JOR20" s="20"/>
      <c r="JOS20"/>
      <c r="JOT20" s="20"/>
      <c r="JOU20"/>
      <c r="JOV20" s="20"/>
      <c r="JOW20"/>
      <c r="JOX20" s="20"/>
      <c r="JOY20"/>
      <c r="JOZ20" s="20"/>
      <c r="JPA20"/>
      <c r="JPB20" s="20"/>
      <c r="JPC20"/>
      <c r="JPD20" s="20"/>
      <c r="JPE20"/>
      <c r="JPF20" s="20"/>
      <c r="JPG20"/>
      <c r="JPH20" s="20"/>
      <c r="JPI20"/>
      <c r="JPJ20" s="20"/>
      <c r="JPK20"/>
      <c r="JPL20" s="20"/>
      <c r="JPM20"/>
      <c r="JPN20" s="20"/>
      <c r="JPO20"/>
      <c r="JPP20" s="20"/>
      <c r="JPQ20"/>
      <c r="JPR20" s="20"/>
      <c r="JPS20"/>
      <c r="JPT20" s="20"/>
      <c r="JPU20"/>
      <c r="JPV20" s="20"/>
      <c r="JPW20"/>
      <c r="JPX20" s="20"/>
      <c r="JPY20"/>
      <c r="JPZ20" s="20"/>
      <c r="JQA20"/>
      <c r="JQB20" s="20"/>
      <c r="JQC20"/>
      <c r="JQD20" s="20"/>
      <c r="JQE20"/>
      <c r="JQF20" s="20"/>
      <c r="JQG20"/>
      <c r="JQH20" s="20"/>
      <c r="JQI20"/>
      <c r="JQJ20" s="20"/>
      <c r="JQK20"/>
      <c r="JQL20" s="20"/>
      <c r="JQM20"/>
      <c r="JQN20" s="20"/>
      <c r="JQO20"/>
      <c r="JQP20" s="20"/>
      <c r="JQQ20"/>
      <c r="JQR20" s="20"/>
      <c r="JQS20"/>
      <c r="JQT20" s="20"/>
      <c r="JQU20"/>
      <c r="JQV20" s="20"/>
      <c r="JQW20"/>
      <c r="JQX20" s="20"/>
      <c r="JQY20"/>
      <c r="JQZ20" s="20"/>
      <c r="JRA20"/>
      <c r="JRB20" s="20"/>
      <c r="JRC20"/>
      <c r="JRD20" s="20"/>
      <c r="JRE20"/>
      <c r="JRF20" s="20"/>
      <c r="JRG20"/>
      <c r="JRH20" s="20"/>
      <c r="JRI20"/>
      <c r="JRJ20" s="20"/>
      <c r="JRK20"/>
      <c r="JRL20" s="20"/>
      <c r="JRM20"/>
      <c r="JRN20" s="20"/>
      <c r="JRO20"/>
      <c r="JRP20" s="20"/>
      <c r="JRQ20"/>
      <c r="JRR20" s="20"/>
      <c r="JRS20"/>
      <c r="JRT20" s="20"/>
      <c r="JRU20"/>
      <c r="JRV20" s="20"/>
      <c r="JRW20"/>
      <c r="JRX20" s="20"/>
      <c r="JRY20"/>
      <c r="JRZ20" s="20"/>
      <c r="JSA20"/>
      <c r="JSB20" s="20"/>
      <c r="JSC20"/>
      <c r="JSD20" s="20"/>
      <c r="JSE20"/>
      <c r="JSF20" s="20"/>
      <c r="JSG20"/>
      <c r="JSH20" s="20"/>
      <c r="JSI20"/>
      <c r="JSJ20" s="20"/>
      <c r="JSK20"/>
      <c r="JSL20" s="20"/>
      <c r="JSM20"/>
      <c r="JSN20" s="20"/>
      <c r="JSO20"/>
      <c r="JSP20" s="20"/>
      <c r="JSQ20"/>
      <c r="JSR20" s="20"/>
      <c r="JSS20"/>
      <c r="JST20" s="20"/>
      <c r="JSU20"/>
      <c r="JSV20" s="20"/>
      <c r="JSW20"/>
      <c r="JSX20" s="20"/>
      <c r="JSY20"/>
      <c r="JSZ20" s="20"/>
      <c r="JTA20"/>
      <c r="JTB20" s="20"/>
      <c r="JTC20"/>
      <c r="JTD20" s="20"/>
      <c r="JTE20"/>
      <c r="JTF20" s="20"/>
      <c r="JTG20"/>
      <c r="JTH20" s="20"/>
      <c r="JTI20"/>
      <c r="JTJ20" s="20"/>
      <c r="JTK20"/>
      <c r="JTL20" s="20"/>
      <c r="JTM20"/>
      <c r="JTN20" s="20"/>
      <c r="JTO20"/>
      <c r="JTP20" s="20"/>
      <c r="JTQ20"/>
      <c r="JTR20" s="20"/>
      <c r="JTS20"/>
      <c r="JTT20" s="20"/>
      <c r="JTU20"/>
      <c r="JTV20" s="20"/>
      <c r="JTW20"/>
      <c r="JTX20" s="20"/>
      <c r="JTY20"/>
      <c r="JTZ20" s="20"/>
      <c r="JUA20"/>
      <c r="JUB20" s="20"/>
      <c r="JUC20"/>
      <c r="JUD20" s="20"/>
      <c r="JUE20"/>
      <c r="JUF20" s="20"/>
      <c r="JUG20"/>
      <c r="JUH20" s="20"/>
      <c r="JUI20"/>
      <c r="JUJ20" s="20"/>
      <c r="JUK20"/>
      <c r="JUL20" s="20"/>
      <c r="JUM20"/>
      <c r="JUN20" s="20"/>
      <c r="JUO20"/>
      <c r="JUP20" s="20"/>
      <c r="JUQ20"/>
      <c r="JUR20" s="20"/>
      <c r="JUS20"/>
      <c r="JUT20" s="20"/>
      <c r="JUU20"/>
      <c r="JUV20" s="20"/>
      <c r="JUW20"/>
      <c r="JUX20" s="20"/>
      <c r="JUY20"/>
      <c r="JUZ20" s="20"/>
      <c r="JVA20"/>
      <c r="JVB20" s="20"/>
      <c r="JVC20"/>
      <c r="JVD20" s="20"/>
      <c r="JVE20"/>
      <c r="JVF20" s="20"/>
      <c r="JVG20"/>
      <c r="JVH20" s="20"/>
      <c r="JVI20"/>
      <c r="JVJ20" s="20"/>
      <c r="JVK20"/>
      <c r="JVL20" s="20"/>
      <c r="JVM20"/>
      <c r="JVN20" s="20"/>
      <c r="JVO20"/>
      <c r="JVP20" s="20"/>
      <c r="JVQ20"/>
      <c r="JVR20" s="20"/>
      <c r="JVS20"/>
      <c r="JVT20" s="20"/>
      <c r="JVU20"/>
      <c r="JVV20" s="20"/>
      <c r="JVW20"/>
      <c r="JVX20" s="20"/>
      <c r="JVY20"/>
      <c r="JVZ20" s="20"/>
      <c r="JWA20"/>
      <c r="JWB20" s="20"/>
      <c r="JWC20"/>
      <c r="JWD20" s="20"/>
      <c r="JWE20"/>
      <c r="JWF20" s="20"/>
      <c r="JWG20"/>
      <c r="JWH20" s="20"/>
      <c r="JWI20"/>
      <c r="JWJ20" s="20"/>
      <c r="JWK20"/>
      <c r="JWL20" s="20"/>
      <c r="JWM20"/>
      <c r="JWN20" s="20"/>
      <c r="JWO20"/>
      <c r="JWP20" s="20"/>
      <c r="JWQ20"/>
      <c r="JWR20" s="20"/>
      <c r="JWS20"/>
      <c r="JWT20" s="20"/>
      <c r="JWU20"/>
      <c r="JWV20" s="20"/>
      <c r="JWW20"/>
      <c r="JWX20" s="20"/>
      <c r="JWY20"/>
      <c r="JWZ20" s="20"/>
      <c r="JXA20"/>
      <c r="JXB20" s="20"/>
      <c r="JXC20"/>
      <c r="JXD20" s="20"/>
      <c r="JXE20"/>
      <c r="JXF20" s="20"/>
      <c r="JXG20"/>
      <c r="JXH20" s="20"/>
      <c r="JXI20"/>
      <c r="JXJ20" s="20"/>
      <c r="JXK20"/>
      <c r="JXL20" s="20"/>
      <c r="JXM20"/>
      <c r="JXN20" s="20"/>
      <c r="JXO20"/>
      <c r="JXP20" s="20"/>
      <c r="JXQ20"/>
      <c r="JXR20" s="20"/>
      <c r="JXS20"/>
      <c r="JXT20" s="20"/>
      <c r="JXU20"/>
      <c r="JXV20" s="20"/>
      <c r="JXW20"/>
      <c r="JXX20" s="20"/>
      <c r="JXY20"/>
      <c r="JXZ20" s="20"/>
      <c r="JYA20"/>
      <c r="JYB20" s="20"/>
      <c r="JYC20"/>
      <c r="JYD20" s="20"/>
      <c r="JYE20"/>
      <c r="JYF20" s="20"/>
      <c r="JYG20"/>
      <c r="JYH20" s="20"/>
      <c r="JYI20"/>
      <c r="JYJ20" s="20"/>
      <c r="JYK20"/>
      <c r="JYL20" s="20"/>
      <c r="JYM20"/>
      <c r="JYN20" s="20"/>
      <c r="JYO20"/>
      <c r="JYP20" s="20"/>
      <c r="JYQ20"/>
      <c r="JYR20" s="20"/>
      <c r="JYS20"/>
      <c r="JYT20" s="20"/>
      <c r="JYU20"/>
      <c r="JYV20" s="20"/>
      <c r="JYW20"/>
      <c r="JYX20" s="20"/>
      <c r="JYY20"/>
      <c r="JYZ20" s="20"/>
      <c r="JZA20"/>
      <c r="JZB20" s="20"/>
      <c r="JZC20"/>
      <c r="JZD20" s="20"/>
      <c r="JZE20"/>
      <c r="JZF20" s="20"/>
      <c r="JZG20"/>
      <c r="JZH20" s="20"/>
      <c r="JZI20"/>
      <c r="JZJ20" s="20"/>
      <c r="JZK20"/>
      <c r="JZL20" s="20"/>
      <c r="JZM20"/>
      <c r="JZN20" s="20"/>
      <c r="JZO20"/>
      <c r="JZP20" s="20"/>
      <c r="JZQ20"/>
      <c r="JZR20" s="20"/>
      <c r="JZS20"/>
      <c r="JZT20" s="20"/>
      <c r="JZU20"/>
      <c r="JZV20" s="20"/>
      <c r="JZW20"/>
      <c r="JZX20" s="20"/>
      <c r="JZY20"/>
      <c r="JZZ20" s="20"/>
      <c r="KAA20"/>
      <c r="KAB20" s="20"/>
      <c r="KAC20"/>
      <c r="KAD20" s="20"/>
      <c r="KAE20"/>
      <c r="KAF20" s="20"/>
      <c r="KAG20"/>
      <c r="KAH20" s="20"/>
      <c r="KAI20"/>
      <c r="KAJ20" s="20"/>
      <c r="KAK20"/>
      <c r="KAL20" s="20"/>
      <c r="KAM20"/>
      <c r="KAN20" s="20"/>
      <c r="KAO20"/>
      <c r="KAP20" s="20"/>
      <c r="KAQ20"/>
      <c r="KAR20" s="20"/>
      <c r="KAS20"/>
      <c r="KAT20" s="20"/>
      <c r="KAU20"/>
      <c r="KAV20" s="20"/>
      <c r="KAW20"/>
      <c r="KAX20" s="20"/>
      <c r="KAY20"/>
      <c r="KAZ20" s="20"/>
      <c r="KBA20"/>
      <c r="KBB20" s="20"/>
      <c r="KBC20"/>
      <c r="KBD20" s="20"/>
      <c r="KBE20"/>
      <c r="KBF20" s="20"/>
      <c r="KBG20"/>
      <c r="KBH20" s="20"/>
      <c r="KBI20"/>
      <c r="KBJ20" s="20"/>
      <c r="KBK20"/>
      <c r="KBL20" s="20"/>
      <c r="KBM20"/>
      <c r="KBN20" s="20"/>
      <c r="KBO20"/>
      <c r="KBP20" s="20"/>
      <c r="KBQ20"/>
      <c r="KBR20" s="20"/>
      <c r="KBS20"/>
      <c r="KBT20" s="20"/>
      <c r="KBU20"/>
      <c r="KBV20" s="20"/>
      <c r="KBW20"/>
      <c r="KBX20" s="20"/>
      <c r="KBY20"/>
      <c r="KBZ20" s="20"/>
      <c r="KCA20"/>
      <c r="KCB20" s="20"/>
      <c r="KCC20"/>
      <c r="KCD20" s="20"/>
      <c r="KCE20"/>
      <c r="KCF20" s="20"/>
      <c r="KCG20"/>
      <c r="KCH20" s="20"/>
      <c r="KCI20"/>
      <c r="KCJ20" s="20"/>
      <c r="KCK20"/>
      <c r="KCL20" s="20"/>
      <c r="KCM20"/>
      <c r="KCN20" s="20"/>
      <c r="KCO20"/>
      <c r="KCP20" s="20"/>
      <c r="KCQ20"/>
      <c r="KCR20" s="20"/>
      <c r="KCS20"/>
      <c r="KCT20" s="20"/>
      <c r="KCU20"/>
      <c r="KCV20" s="20"/>
      <c r="KCW20"/>
      <c r="KCX20" s="20"/>
      <c r="KCY20"/>
      <c r="KCZ20" s="20"/>
      <c r="KDA20"/>
      <c r="KDB20" s="20"/>
      <c r="KDC20"/>
      <c r="KDD20" s="20"/>
      <c r="KDE20"/>
      <c r="KDF20" s="20"/>
      <c r="KDG20"/>
      <c r="KDH20" s="20"/>
      <c r="KDI20"/>
      <c r="KDJ20" s="20"/>
      <c r="KDK20"/>
      <c r="KDL20" s="20"/>
      <c r="KDM20"/>
      <c r="KDN20" s="20"/>
      <c r="KDO20"/>
      <c r="KDP20" s="20"/>
      <c r="KDQ20"/>
      <c r="KDR20" s="20"/>
      <c r="KDS20"/>
      <c r="KDT20" s="20"/>
      <c r="KDU20"/>
      <c r="KDV20" s="20"/>
      <c r="KDW20"/>
      <c r="KDX20" s="20"/>
      <c r="KDY20"/>
      <c r="KDZ20" s="20"/>
      <c r="KEA20"/>
      <c r="KEB20" s="20"/>
      <c r="KEC20"/>
      <c r="KED20" s="20"/>
      <c r="KEE20"/>
      <c r="KEF20" s="20"/>
      <c r="KEG20"/>
      <c r="KEH20" s="20"/>
      <c r="KEI20"/>
      <c r="KEJ20" s="20"/>
      <c r="KEK20"/>
      <c r="KEL20" s="20"/>
      <c r="KEM20"/>
      <c r="KEN20" s="20"/>
      <c r="KEO20"/>
      <c r="KEP20" s="20"/>
      <c r="KEQ20"/>
      <c r="KER20" s="20"/>
      <c r="KES20"/>
      <c r="KET20" s="20"/>
      <c r="KEU20"/>
      <c r="KEV20" s="20"/>
      <c r="KEW20"/>
      <c r="KEX20" s="20"/>
      <c r="KEY20"/>
      <c r="KEZ20" s="20"/>
      <c r="KFA20"/>
      <c r="KFB20" s="20"/>
      <c r="KFC20"/>
      <c r="KFD20" s="20"/>
      <c r="KFE20"/>
      <c r="KFF20" s="20"/>
      <c r="KFG20"/>
      <c r="KFH20" s="20"/>
      <c r="KFI20"/>
      <c r="KFJ20" s="20"/>
      <c r="KFK20"/>
      <c r="KFL20" s="20"/>
      <c r="KFM20"/>
      <c r="KFN20" s="20"/>
      <c r="KFO20"/>
      <c r="KFP20" s="20"/>
      <c r="KFQ20"/>
      <c r="KFR20" s="20"/>
      <c r="KFS20"/>
      <c r="KFT20" s="20"/>
      <c r="KFU20"/>
      <c r="KFV20" s="20"/>
      <c r="KFW20"/>
      <c r="KFX20" s="20"/>
      <c r="KFY20"/>
      <c r="KFZ20" s="20"/>
      <c r="KGA20"/>
      <c r="KGB20" s="20"/>
      <c r="KGC20"/>
      <c r="KGD20" s="20"/>
      <c r="KGE20"/>
      <c r="KGF20" s="20"/>
      <c r="KGG20"/>
      <c r="KGH20" s="20"/>
      <c r="KGI20"/>
      <c r="KGJ20" s="20"/>
      <c r="KGK20"/>
      <c r="KGL20" s="20"/>
      <c r="KGM20"/>
      <c r="KGN20" s="20"/>
      <c r="KGO20"/>
      <c r="KGP20" s="20"/>
      <c r="KGQ20"/>
      <c r="KGR20" s="20"/>
      <c r="KGS20"/>
      <c r="KGT20" s="20"/>
      <c r="KGU20"/>
      <c r="KGV20" s="20"/>
      <c r="KGW20"/>
      <c r="KGX20" s="20"/>
      <c r="KGY20"/>
      <c r="KGZ20" s="20"/>
      <c r="KHA20"/>
      <c r="KHB20" s="20"/>
      <c r="KHC20"/>
      <c r="KHD20" s="20"/>
      <c r="KHE20"/>
      <c r="KHF20" s="20"/>
      <c r="KHG20"/>
      <c r="KHH20" s="20"/>
      <c r="KHI20"/>
      <c r="KHJ20" s="20"/>
      <c r="KHK20"/>
      <c r="KHL20" s="20"/>
      <c r="KHM20"/>
      <c r="KHN20" s="20"/>
      <c r="KHO20"/>
      <c r="KHP20" s="20"/>
      <c r="KHQ20"/>
      <c r="KHR20" s="20"/>
      <c r="KHS20"/>
      <c r="KHT20" s="20"/>
      <c r="KHU20"/>
      <c r="KHV20" s="20"/>
      <c r="KHW20"/>
      <c r="KHX20" s="20"/>
      <c r="KHY20"/>
      <c r="KHZ20" s="20"/>
      <c r="KIA20"/>
      <c r="KIB20" s="20"/>
      <c r="KIC20"/>
      <c r="KID20" s="20"/>
      <c r="KIE20"/>
      <c r="KIF20" s="20"/>
      <c r="KIG20"/>
      <c r="KIH20" s="20"/>
      <c r="KII20"/>
      <c r="KIJ20" s="20"/>
      <c r="KIK20"/>
      <c r="KIL20" s="20"/>
      <c r="KIM20"/>
      <c r="KIN20" s="20"/>
      <c r="KIO20"/>
      <c r="KIP20" s="20"/>
      <c r="KIQ20"/>
      <c r="KIR20" s="20"/>
      <c r="KIS20"/>
      <c r="KIT20" s="20"/>
      <c r="KIU20"/>
      <c r="KIV20" s="20"/>
      <c r="KIW20"/>
      <c r="KIX20" s="20"/>
      <c r="KIY20"/>
      <c r="KIZ20" s="20"/>
      <c r="KJA20"/>
      <c r="KJB20" s="20"/>
      <c r="KJC20"/>
      <c r="KJD20" s="20"/>
      <c r="KJE20"/>
      <c r="KJF20" s="20"/>
      <c r="KJG20"/>
      <c r="KJH20" s="20"/>
      <c r="KJI20"/>
      <c r="KJJ20" s="20"/>
      <c r="KJK20"/>
      <c r="KJL20" s="20"/>
      <c r="KJM20"/>
      <c r="KJN20" s="20"/>
      <c r="KJO20"/>
      <c r="KJP20" s="20"/>
      <c r="KJQ20"/>
      <c r="KJR20" s="20"/>
      <c r="KJS20"/>
      <c r="KJT20" s="20"/>
      <c r="KJU20"/>
      <c r="KJV20" s="20"/>
      <c r="KJW20"/>
      <c r="KJX20" s="20"/>
      <c r="KJY20"/>
      <c r="KJZ20" s="20"/>
      <c r="KKA20"/>
      <c r="KKB20" s="20"/>
      <c r="KKC20"/>
      <c r="KKD20" s="20"/>
      <c r="KKE20"/>
      <c r="KKF20" s="20"/>
      <c r="KKG20"/>
      <c r="KKH20" s="20"/>
      <c r="KKI20"/>
      <c r="KKJ20" s="20"/>
      <c r="KKK20"/>
      <c r="KKL20" s="20"/>
      <c r="KKM20"/>
      <c r="KKN20" s="20"/>
      <c r="KKO20"/>
      <c r="KKP20" s="20"/>
      <c r="KKQ20"/>
      <c r="KKR20" s="20"/>
      <c r="KKS20"/>
      <c r="KKT20" s="20"/>
      <c r="KKU20"/>
      <c r="KKV20" s="20"/>
      <c r="KKW20"/>
      <c r="KKX20" s="20"/>
      <c r="KKY20"/>
      <c r="KKZ20" s="20"/>
      <c r="KLA20"/>
      <c r="KLB20" s="20"/>
      <c r="KLC20"/>
      <c r="KLD20" s="20"/>
      <c r="KLE20"/>
      <c r="KLF20" s="20"/>
      <c r="KLG20"/>
      <c r="KLH20" s="20"/>
      <c r="KLI20"/>
      <c r="KLJ20" s="20"/>
      <c r="KLK20"/>
      <c r="KLL20" s="20"/>
      <c r="KLM20"/>
      <c r="KLN20" s="20"/>
      <c r="KLO20"/>
      <c r="KLP20" s="20"/>
      <c r="KLQ20"/>
      <c r="KLR20" s="20"/>
      <c r="KLS20"/>
      <c r="KLT20" s="20"/>
      <c r="KLU20"/>
      <c r="KLV20" s="20"/>
      <c r="KLW20"/>
      <c r="KLX20" s="20"/>
      <c r="KLY20"/>
      <c r="KLZ20" s="20"/>
      <c r="KMA20"/>
      <c r="KMB20" s="20"/>
      <c r="KMC20"/>
      <c r="KMD20" s="20"/>
      <c r="KME20"/>
      <c r="KMF20" s="20"/>
      <c r="KMG20"/>
      <c r="KMH20" s="20"/>
      <c r="KMI20"/>
      <c r="KMJ20" s="20"/>
      <c r="KMK20"/>
      <c r="KML20" s="20"/>
      <c r="KMM20"/>
      <c r="KMN20" s="20"/>
      <c r="KMO20"/>
      <c r="KMP20" s="20"/>
      <c r="KMQ20"/>
      <c r="KMR20" s="20"/>
      <c r="KMS20"/>
      <c r="KMT20" s="20"/>
      <c r="KMU20"/>
      <c r="KMV20" s="20"/>
      <c r="KMW20"/>
      <c r="KMX20" s="20"/>
      <c r="KMY20"/>
      <c r="KMZ20" s="20"/>
      <c r="KNA20"/>
      <c r="KNB20" s="20"/>
      <c r="KNC20"/>
      <c r="KND20" s="20"/>
      <c r="KNE20"/>
      <c r="KNF20" s="20"/>
      <c r="KNG20"/>
      <c r="KNH20" s="20"/>
      <c r="KNI20"/>
      <c r="KNJ20" s="20"/>
      <c r="KNK20"/>
      <c r="KNL20" s="20"/>
      <c r="KNM20"/>
      <c r="KNN20" s="20"/>
      <c r="KNO20"/>
      <c r="KNP20" s="20"/>
      <c r="KNQ20"/>
      <c r="KNR20" s="20"/>
      <c r="KNS20"/>
      <c r="KNT20" s="20"/>
      <c r="KNU20"/>
      <c r="KNV20" s="20"/>
      <c r="KNW20"/>
      <c r="KNX20" s="20"/>
      <c r="KNY20"/>
      <c r="KNZ20" s="20"/>
      <c r="KOA20"/>
      <c r="KOB20" s="20"/>
      <c r="KOC20"/>
      <c r="KOD20" s="20"/>
      <c r="KOE20"/>
      <c r="KOF20" s="20"/>
      <c r="KOG20"/>
      <c r="KOH20" s="20"/>
      <c r="KOI20"/>
      <c r="KOJ20" s="20"/>
      <c r="KOK20"/>
      <c r="KOL20" s="20"/>
      <c r="KOM20"/>
      <c r="KON20" s="20"/>
      <c r="KOO20"/>
      <c r="KOP20" s="20"/>
      <c r="KOQ20"/>
      <c r="KOR20" s="20"/>
      <c r="KOS20"/>
      <c r="KOT20" s="20"/>
      <c r="KOU20"/>
      <c r="KOV20" s="20"/>
      <c r="KOW20"/>
      <c r="KOX20" s="20"/>
      <c r="KOY20"/>
      <c r="KOZ20" s="20"/>
      <c r="KPA20"/>
      <c r="KPB20" s="20"/>
      <c r="KPC20"/>
      <c r="KPD20" s="20"/>
      <c r="KPE20"/>
      <c r="KPF20" s="20"/>
      <c r="KPG20"/>
      <c r="KPH20" s="20"/>
      <c r="KPI20"/>
      <c r="KPJ20" s="20"/>
      <c r="KPK20"/>
      <c r="KPL20" s="20"/>
      <c r="KPM20"/>
      <c r="KPN20" s="20"/>
      <c r="KPO20"/>
      <c r="KPP20" s="20"/>
      <c r="KPQ20"/>
      <c r="KPR20" s="20"/>
      <c r="KPS20"/>
      <c r="KPT20" s="20"/>
      <c r="KPU20"/>
      <c r="KPV20" s="20"/>
      <c r="KPW20"/>
      <c r="KPX20" s="20"/>
      <c r="KPY20"/>
      <c r="KPZ20" s="20"/>
      <c r="KQA20"/>
      <c r="KQB20" s="20"/>
      <c r="KQC20"/>
      <c r="KQD20" s="20"/>
      <c r="KQE20"/>
      <c r="KQF20" s="20"/>
      <c r="KQG20"/>
      <c r="KQH20" s="20"/>
      <c r="KQI20"/>
      <c r="KQJ20" s="20"/>
      <c r="KQK20"/>
      <c r="KQL20" s="20"/>
      <c r="KQM20"/>
      <c r="KQN20" s="20"/>
      <c r="KQO20"/>
      <c r="KQP20" s="20"/>
      <c r="KQQ20"/>
      <c r="KQR20" s="20"/>
      <c r="KQS20"/>
      <c r="KQT20" s="20"/>
      <c r="KQU20"/>
      <c r="KQV20" s="20"/>
      <c r="KQW20"/>
      <c r="KQX20" s="20"/>
      <c r="KQY20"/>
      <c r="KQZ20" s="20"/>
      <c r="KRA20"/>
      <c r="KRB20" s="20"/>
      <c r="KRC20"/>
      <c r="KRD20" s="20"/>
      <c r="KRE20"/>
      <c r="KRF20" s="20"/>
      <c r="KRG20"/>
      <c r="KRH20" s="20"/>
      <c r="KRI20"/>
      <c r="KRJ20" s="20"/>
      <c r="KRK20"/>
      <c r="KRL20" s="20"/>
      <c r="KRM20"/>
      <c r="KRN20" s="20"/>
      <c r="KRO20"/>
      <c r="KRP20" s="20"/>
      <c r="KRQ20"/>
      <c r="KRR20" s="20"/>
      <c r="KRS20"/>
      <c r="KRT20" s="20"/>
      <c r="KRU20"/>
      <c r="KRV20" s="20"/>
      <c r="KRW20"/>
      <c r="KRX20" s="20"/>
      <c r="KRY20"/>
      <c r="KRZ20" s="20"/>
      <c r="KSA20"/>
      <c r="KSB20" s="20"/>
      <c r="KSC20"/>
      <c r="KSD20" s="20"/>
      <c r="KSE20"/>
      <c r="KSF20" s="20"/>
      <c r="KSG20"/>
      <c r="KSH20" s="20"/>
      <c r="KSI20"/>
      <c r="KSJ20" s="20"/>
      <c r="KSK20"/>
      <c r="KSL20" s="20"/>
      <c r="KSM20"/>
      <c r="KSN20" s="20"/>
      <c r="KSO20"/>
      <c r="KSP20" s="20"/>
      <c r="KSQ20"/>
      <c r="KSR20" s="20"/>
      <c r="KSS20"/>
      <c r="KST20" s="20"/>
      <c r="KSU20"/>
      <c r="KSV20" s="20"/>
      <c r="KSW20"/>
      <c r="KSX20" s="20"/>
      <c r="KSY20"/>
      <c r="KSZ20" s="20"/>
      <c r="KTA20"/>
      <c r="KTB20" s="20"/>
      <c r="KTC20"/>
      <c r="KTD20" s="20"/>
      <c r="KTE20"/>
      <c r="KTF20" s="20"/>
      <c r="KTG20"/>
      <c r="KTH20" s="20"/>
      <c r="KTI20"/>
      <c r="KTJ20" s="20"/>
      <c r="KTK20"/>
      <c r="KTL20" s="20"/>
      <c r="KTM20"/>
      <c r="KTN20" s="20"/>
      <c r="KTO20"/>
      <c r="KTP20" s="20"/>
      <c r="KTQ20"/>
      <c r="KTR20" s="20"/>
      <c r="KTS20"/>
      <c r="KTT20" s="20"/>
      <c r="KTU20"/>
      <c r="KTV20" s="20"/>
      <c r="KTW20"/>
      <c r="KTX20" s="20"/>
      <c r="KTY20"/>
      <c r="KTZ20" s="20"/>
      <c r="KUA20"/>
      <c r="KUB20" s="20"/>
      <c r="KUC20"/>
      <c r="KUD20" s="20"/>
      <c r="KUE20"/>
      <c r="KUF20" s="20"/>
      <c r="KUG20"/>
      <c r="KUH20" s="20"/>
      <c r="KUI20"/>
      <c r="KUJ20" s="20"/>
      <c r="KUK20"/>
      <c r="KUL20" s="20"/>
      <c r="KUM20"/>
      <c r="KUN20" s="20"/>
      <c r="KUO20"/>
      <c r="KUP20" s="20"/>
      <c r="KUQ20"/>
      <c r="KUR20" s="20"/>
      <c r="KUS20"/>
      <c r="KUT20" s="20"/>
      <c r="KUU20"/>
      <c r="KUV20" s="20"/>
      <c r="KUW20"/>
      <c r="KUX20" s="20"/>
      <c r="KUY20"/>
      <c r="KUZ20" s="20"/>
      <c r="KVA20"/>
      <c r="KVB20" s="20"/>
      <c r="KVC20"/>
      <c r="KVD20" s="20"/>
      <c r="KVE20"/>
      <c r="KVF20" s="20"/>
      <c r="KVG20"/>
      <c r="KVH20" s="20"/>
      <c r="KVI20"/>
      <c r="KVJ20" s="20"/>
      <c r="KVK20"/>
      <c r="KVL20" s="20"/>
      <c r="KVM20"/>
      <c r="KVN20" s="20"/>
      <c r="KVO20"/>
      <c r="KVP20" s="20"/>
      <c r="KVQ20"/>
      <c r="KVR20" s="20"/>
      <c r="KVS20"/>
      <c r="KVT20" s="20"/>
      <c r="KVU20"/>
      <c r="KVV20" s="20"/>
      <c r="KVW20"/>
      <c r="KVX20" s="20"/>
      <c r="KVY20"/>
      <c r="KVZ20" s="20"/>
      <c r="KWA20"/>
      <c r="KWB20" s="20"/>
      <c r="KWC20"/>
      <c r="KWD20" s="20"/>
      <c r="KWE20"/>
      <c r="KWF20" s="20"/>
      <c r="KWG20"/>
      <c r="KWH20" s="20"/>
      <c r="KWI20"/>
      <c r="KWJ20" s="20"/>
      <c r="KWK20"/>
      <c r="KWL20" s="20"/>
      <c r="KWM20"/>
      <c r="KWN20" s="20"/>
      <c r="KWO20"/>
      <c r="KWP20" s="20"/>
      <c r="KWQ20"/>
      <c r="KWR20" s="20"/>
      <c r="KWS20"/>
      <c r="KWT20" s="20"/>
      <c r="KWU20"/>
      <c r="KWV20" s="20"/>
      <c r="KWW20"/>
      <c r="KWX20" s="20"/>
      <c r="KWY20"/>
      <c r="KWZ20" s="20"/>
      <c r="KXA20"/>
      <c r="KXB20" s="20"/>
      <c r="KXC20"/>
      <c r="KXD20" s="20"/>
      <c r="KXE20"/>
      <c r="KXF20" s="20"/>
      <c r="KXG20"/>
      <c r="KXH20" s="20"/>
      <c r="KXI20"/>
      <c r="KXJ20" s="20"/>
      <c r="KXK20"/>
      <c r="KXL20" s="20"/>
      <c r="KXM20"/>
      <c r="KXN20" s="20"/>
      <c r="KXO20"/>
      <c r="KXP20" s="20"/>
      <c r="KXQ20"/>
      <c r="KXR20" s="20"/>
      <c r="KXS20"/>
      <c r="KXT20" s="20"/>
      <c r="KXU20"/>
      <c r="KXV20" s="20"/>
      <c r="KXW20"/>
      <c r="KXX20" s="20"/>
      <c r="KXY20"/>
      <c r="KXZ20" s="20"/>
      <c r="KYA20"/>
      <c r="KYB20" s="20"/>
      <c r="KYC20"/>
      <c r="KYD20" s="20"/>
      <c r="KYE20"/>
      <c r="KYF20" s="20"/>
      <c r="KYG20"/>
      <c r="KYH20" s="20"/>
      <c r="KYI20"/>
      <c r="KYJ20" s="20"/>
      <c r="KYK20"/>
      <c r="KYL20" s="20"/>
      <c r="KYM20"/>
      <c r="KYN20" s="20"/>
      <c r="KYO20"/>
      <c r="KYP20" s="20"/>
      <c r="KYQ20"/>
      <c r="KYR20" s="20"/>
      <c r="KYS20"/>
      <c r="KYT20" s="20"/>
      <c r="KYU20"/>
      <c r="KYV20" s="20"/>
      <c r="KYW20"/>
      <c r="KYX20" s="20"/>
      <c r="KYY20"/>
      <c r="KYZ20" s="20"/>
      <c r="KZA20"/>
      <c r="KZB20" s="20"/>
      <c r="KZC20"/>
      <c r="KZD20" s="20"/>
      <c r="KZE20"/>
      <c r="KZF20" s="20"/>
      <c r="KZG20"/>
      <c r="KZH20" s="20"/>
      <c r="KZI20"/>
      <c r="KZJ20" s="20"/>
      <c r="KZK20"/>
      <c r="KZL20" s="20"/>
      <c r="KZM20"/>
      <c r="KZN20" s="20"/>
      <c r="KZO20"/>
      <c r="KZP20" s="20"/>
      <c r="KZQ20"/>
      <c r="KZR20" s="20"/>
      <c r="KZS20"/>
      <c r="KZT20" s="20"/>
      <c r="KZU20"/>
      <c r="KZV20" s="20"/>
      <c r="KZW20"/>
      <c r="KZX20" s="20"/>
      <c r="KZY20"/>
      <c r="KZZ20" s="20"/>
      <c r="LAA20"/>
      <c r="LAB20" s="20"/>
      <c r="LAC20"/>
      <c r="LAD20" s="20"/>
      <c r="LAE20"/>
      <c r="LAF20" s="20"/>
      <c r="LAG20"/>
      <c r="LAH20" s="20"/>
      <c r="LAI20"/>
      <c r="LAJ20" s="20"/>
      <c r="LAK20"/>
      <c r="LAL20" s="20"/>
      <c r="LAM20"/>
      <c r="LAN20" s="20"/>
      <c r="LAO20"/>
      <c r="LAP20" s="20"/>
      <c r="LAQ20"/>
      <c r="LAR20" s="20"/>
      <c r="LAS20"/>
      <c r="LAT20" s="20"/>
      <c r="LAU20"/>
      <c r="LAV20" s="20"/>
      <c r="LAW20"/>
      <c r="LAX20" s="20"/>
      <c r="LAY20"/>
      <c r="LAZ20" s="20"/>
      <c r="LBA20"/>
      <c r="LBB20" s="20"/>
      <c r="LBC20"/>
      <c r="LBD20" s="20"/>
      <c r="LBE20"/>
      <c r="LBF20" s="20"/>
      <c r="LBG20"/>
      <c r="LBH20" s="20"/>
      <c r="LBI20"/>
      <c r="LBJ20" s="20"/>
      <c r="LBK20"/>
      <c r="LBL20" s="20"/>
      <c r="LBM20"/>
      <c r="LBN20" s="20"/>
      <c r="LBO20"/>
      <c r="LBP20" s="20"/>
      <c r="LBQ20"/>
      <c r="LBR20" s="20"/>
      <c r="LBS20"/>
      <c r="LBT20" s="20"/>
      <c r="LBU20"/>
      <c r="LBV20" s="20"/>
      <c r="LBW20"/>
      <c r="LBX20" s="20"/>
      <c r="LBY20"/>
      <c r="LBZ20" s="20"/>
      <c r="LCA20"/>
      <c r="LCB20" s="20"/>
      <c r="LCC20"/>
      <c r="LCD20" s="20"/>
      <c r="LCE20"/>
      <c r="LCF20" s="20"/>
      <c r="LCG20"/>
      <c r="LCH20" s="20"/>
      <c r="LCI20"/>
      <c r="LCJ20" s="20"/>
      <c r="LCK20"/>
      <c r="LCL20" s="20"/>
      <c r="LCM20"/>
      <c r="LCN20" s="20"/>
      <c r="LCO20"/>
      <c r="LCP20" s="20"/>
      <c r="LCQ20"/>
      <c r="LCR20" s="20"/>
      <c r="LCS20"/>
      <c r="LCT20" s="20"/>
      <c r="LCU20"/>
      <c r="LCV20" s="20"/>
      <c r="LCW20"/>
      <c r="LCX20" s="20"/>
      <c r="LCY20"/>
      <c r="LCZ20" s="20"/>
      <c r="LDA20"/>
      <c r="LDB20" s="20"/>
      <c r="LDC20"/>
      <c r="LDD20" s="20"/>
      <c r="LDE20"/>
      <c r="LDF20" s="20"/>
      <c r="LDG20"/>
      <c r="LDH20" s="20"/>
      <c r="LDI20"/>
      <c r="LDJ20" s="20"/>
      <c r="LDK20"/>
      <c r="LDL20" s="20"/>
      <c r="LDM20"/>
      <c r="LDN20" s="20"/>
      <c r="LDO20"/>
      <c r="LDP20" s="20"/>
      <c r="LDQ20"/>
      <c r="LDR20" s="20"/>
      <c r="LDS20"/>
      <c r="LDT20" s="20"/>
      <c r="LDU20"/>
      <c r="LDV20" s="20"/>
      <c r="LDW20"/>
      <c r="LDX20" s="20"/>
      <c r="LDY20"/>
      <c r="LDZ20" s="20"/>
      <c r="LEA20"/>
      <c r="LEB20" s="20"/>
      <c r="LEC20"/>
      <c r="LED20" s="20"/>
      <c r="LEE20"/>
      <c r="LEF20" s="20"/>
      <c r="LEG20"/>
      <c r="LEH20" s="20"/>
      <c r="LEI20"/>
      <c r="LEJ20" s="20"/>
      <c r="LEK20"/>
      <c r="LEL20" s="20"/>
      <c r="LEM20"/>
      <c r="LEN20" s="20"/>
      <c r="LEO20"/>
      <c r="LEP20" s="20"/>
      <c r="LEQ20"/>
      <c r="LER20" s="20"/>
      <c r="LES20"/>
      <c r="LET20" s="20"/>
      <c r="LEU20"/>
      <c r="LEV20" s="20"/>
      <c r="LEW20"/>
      <c r="LEX20" s="20"/>
      <c r="LEY20"/>
      <c r="LEZ20" s="20"/>
      <c r="LFA20"/>
      <c r="LFB20" s="20"/>
      <c r="LFC20"/>
      <c r="LFD20" s="20"/>
      <c r="LFE20"/>
      <c r="LFF20" s="20"/>
      <c r="LFG20"/>
      <c r="LFH20" s="20"/>
      <c r="LFI20"/>
      <c r="LFJ20" s="20"/>
      <c r="LFK20"/>
      <c r="LFL20" s="20"/>
      <c r="LFM20"/>
      <c r="LFN20" s="20"/>
      <c r="LFO20"/>
      <c r="LFP20" s="20"/>
      <c r="LFQ20"/>
      <c r="LFR20" s="20"/>
      <c r="LFS20"/>
      <c r="LFT20" s="20"/>
      <c r="LFU20"/>
      <c r="LFV20" s="20"/>
      <c r="LFW20"/>
      <c r="LFX20" s="20"/>
      <c r="LFY20"/>
      <c r="LFZ20" s="20"/>
      <c r="LGA20"/>
      <c r="LGB20" s="20"/>
      <c r="LGC20"/>
      <c r="LGD20" s="20"/>
      <c r="LGE20"/>
      <c r="LGF20" s="20"/>
      <c r="LGG20"/>
      <c r="LGH20" s="20"/>
      <c r="LGI20"/>
      <c r="LGJ20" s="20"/>
      <c r="LGK20"/>
      <c r="LGL20" s="20"/>
      <c r="LGM20"/>
      <c r="LGN20" s="20"/>
      <c r="LGO20"/>
      <c r="LGP20" s="20"/>
      <c r="LGQ20"/>
      <c r="LGR20" s="20"/>
      <c r="LGS20"/>
      <c r="LGT20" s="20"/>
      <c r="LGU20"/>
      <c r="LGV20" s="20"/>
      <c r="LGW20"/>
      <c r="LGX20" s="20"/>
      <c r="LGY20"/>
      <c r="LGZ20" s="20"/>
      <c r="LHA20"/>
      <c r="LHB20" s="20"/>
      <c r="LHC20"/>
      <c r="LHD20" s="20"/>
      <c r="LHE20"/>
      <c r="LHF20" s="20"/>
      <c r="LHG20"/>
      <c r="LHH20" s="20"/>
      <c r="LHI20"/>
      <c r="LHJ20" s="20"/>
      <c r="LHK20"/>
      <c r="LHL20" s="20"/>
      <c r="LHM20"/>
      <c r="LHN20" s="20"/>
      <c r="LHO20"/>
      <c r="LHP20" s="20"/>
      <c r="LHQ20"/>
      <c r="LHR20" s="20"/>
      <c r="LHS20"/>
      <c r="LHT20" s="20"/>
      <c r="LHU20"/>
      <c r="LHV20" s="20"/>
      <c r="LHW20"/>
      <c r="LHX20" s="20"/>
      <c r="LHY20"/>
      <c r="LHZ20" s="20"/>
      <c r="LIA20"/>
      <c r="LIB20" s="20"/>
      <c r="LIC20"/>
      <c r="LID20" s="20"/>
      <c r="LIE20"/>
      <c r="LIF20" s="20"/>
      <c r="LIG20"/>
      <c r="LIH20" s="20"/>
      <c r="LII20"/>
      <c r="LIJ20" s="20"/>
      <c r="LIK20"/>
      <c r="LIL20" s="20"/>
      <c r="LIM20"/>
      <c r="LIN20" s="20"/>
      <c r="LIO20"/>
      <c r="LIP20" s="20"/>
      <c r="LIQ20"/>
      <c r="LIR20" s="20"/>
      <c r="LIS20"/>
      <c r="LIT20" s="20"/>
      <c r="LIU20"/>
      <c r="LIV20" s="20"/>
      <c r="LIW20"/>
      <c r="LIX20" s="20"/>
      <c r="LIY20"/>
      <c r="LIZ20" s="20"/>
      <c r="LJA20"/>
      <c r="LJB20" s="20"/>
      <c r="LJC20"/>
      <c r="LJD20" s="20"/>
      <c r="LJE20"/>
      <c r="LJF20" s="20"/>
      <c r="LJG20"/>
      <c r="LJH20" s="20"/>
      <c r="LJI20"/>
      <c r="LJJ20" s="20"/>
      <c r="LJK20"/>
      <c r="LJL20" s="20"/>
      <c r="LJM20"/>
      <c r="LJN20" s="20"/>
      <c r="LJO20"/>
      <c r="LJP20" s="20"/>
      <c r="LJQ20"/>
      <c r="LJR20" s="20"/>
      <c r="LJS20"/>
      <c r="LJT20" s="20"/>
      <c r="LJU20"/>
      <c r="LJV20" s="20"/>
      <c r="LJW20"/>
      <c r="LJX20" s="20"/>
      <c r="LJY20"/>
      <c r="LJZ20" s="20"/>
      <c r="LKA20"/>
      <c r="LKB20" s="20"/>
      <c r="LKC20"/>
      <c r="LKD20" s="20"/>
      <c r="LKE20"/>
      <c r="LKF20" s="20"/>
      <c r="LKG20"/>
      <c r="LKH20" s="20"/>
      <c r="LKI20"/>
      <c r="LKJ20" s="20"/>
      <c r="LKK20"/>
      <c r="LKL20" s="20"/>
      <c r="LKM20"/>
      <c r="LKN20" s="20"/>
      <c r="LKO20"/>
      <c r="LKP20" s="20"/>
      <c r="LKQ20"/>
      <c r="LKR20" s="20"/>
      <c r="LKS20"/>
      <c r="LKT20" s="20"/>
      <c r="LKU20"/>
      <c r="LKV20" s="20"/>
      <c r="LKW20"/>
      <c r="LKX20" s="20"/>
      <c r="LKY20"/>
      <c r="LKZ20" s="20"/>
      <c r="LLA20"/>
      <c r="LLB20" s="20"/>
      <c r="LLC20"/>
      <c r="LLD20" s="20"/>
      <c r="LLE20"/>
      <c r="LLF20" s="20"/>
      <c r="LLG20"/>
      <c r="LLH20" s="20"/>
      <c r="LLI20"/>
      <c r="LLJ20" s="20"/>
      <c r="LLK20"/>
      <c r="LLL20" s="20"/>
      <c r="LLM20"/>
      <c r="LLN20" s="20"/>
      <c r="LLO20"/>
      <c r="LLP20" s="20"/>
      <c r="LLQ20"/>
      <c r="LLR20" s="20"/>
      <c r="LLS20"/>
      <c r="LLT20" s="20"/>
      <c r="LLU20"/>
      <c r="LLV20" s="20"/>
      <c r="LLW20"/>
      <c r="LLX20" s="20"/>
      <c r="LLY20"/>
      <c r="LLZ20" s="20"/>
      <c r="LMA20"/>
      <c r="LMB20" s="20"/>
      <c r="LMC20"/>
      <c r="LMD20" s="20"/>
      <c r="LME20"/>
      <c r="LMF20" s="20"/>
      <c r="LMG20"/>
      <c r="LMH20" s="20"/>
      <c r="LMI20"/>
      <c r="LMJ20" s="20"/>
      <c r="LMK20"/>
      <c r="LML20" s="20"/>
      <c r="LMM20"/>
      <c r="LMN20" s="20"/>
      <c r="LMO20"/>
      <c r="LMP20" s="20"/>
      <c r="LMQ20"/>
      <c r="LMR20" s="20"/>
      <c r="LMS20"/>
      <c r="LMT20" s="20"/>
      <c r="LMU20"/>
      <c r="LMV20" s="20"/>
      <c r="LMW20"/>
      <c r="LMX20" s="20"/>
      <c r="LMY20"/>
      <c r="LMZ20" s="20"/>
      <c r="LNA20"/>
      <c r="LNB20" s="20"/>
      <c r="LNC20"/>
      <c r="LND20" s="20"/>
      <c r="LNE20"/>
      <c r="LNF20" s="20"/>
      <c r="LNG20"/>
      <c r="LNH20" s="20"/>
      <c r="LNI20"/>
      <c r="LNJ20" s="20"/>
      <c r="LNK20"/>
      <c r="LNL20" s="20"/>
      <c r="LNM20"/>
      <c r="LNN20" s="20"/>
      <c r="LNO20"/>
      <c r="LNP20" s="20"/>
      <c r="LNQ20"/>
      <c r="LNR20" s="20"/>
      <c r="LNS20"/>
      <c r="LNT20" s="20"/>
      <c r="LNU20"/>
      <c r="LNV20" s="20"/>
      <c r="LNW20"/>
      <c r="LNX20" s="20"/>
      <c r="LNY20"/>
      <c r="LNZ20" s="20"/>
      <c r="LOA20"/>
      <c r="LOB20" s="20"/>
      <c r="LOC20"/>
      <c r="LOD20" s="20"/>
      <c r="LOE20"/>
      <c r="LOF20" s="20"/>
      <c r="LOG20"/>
      <c r="LOH20" s="20"/>
      <c r="LOI20"/>
      <c r="LOJ20" s="20"/>
      <c r="LOK20"/>
      <c r="LOL20" s="20"/>
      <c r="LOM20"/>
      <c r="LON20" s="20"/>
      <c r="LOO20"/>
      <c r="LOP20" s="20"/>
      <c r="LOQ20"/>
      <c r="LOR20" s="20"/>
      <c r="LOS20"/>
      <c r="LOT20" s="20"/>
      <c r="LOU20"/>
      <c r="LOV20" s="20"/>
      <c r="LOW20"/>
      <c r="LOX20" s="20"/>
      <c r="LOY20"/>
      <c r="LOZ20" s="20"/>
      <c r="LPA20"/>
      <c r="LPB20" s="20"/>
      <c r="LPC20"/>
      <c r="LPD20" s="20"/>
      <c r="LPE20"/>
      <c r="LPF20" s="20"/>
      <c r="LPG20"/>
      <c r="LPH20" s="20"/>
      <c r="LPI20"/>
      <c r="LPJ20" s="20"/>
      <c r="LPK20"/>
      <c r="LPL20" s="20"/>
      <c r="LPM20"/>
      <c r="LPN20" s="20"/>
      <c r="LPO20"/>
      <c r="LPP20" s="20"/>
      <c r="LPQ20"/>
      <c r="LPR20" s="20"/>
      <c r="LPS20"/>
      <c r="LPT20" s="20"/>
      <c r="LPU20"/>
      <c r="LPV20" s="20"/>
      <c r="LPW20"/>
      <c r="LPX20" s="20"/>
      <c r="LPY20"/>
      <c r="LPZ20" s="20"/>
      <c r="LQA20"/>
      <c r="LQB20" s="20"/>
      <c r="LQC20"/>
      <c r="LQD20" s="20"/>
      <c r="LQE20"/>
      <c r="LQF20" s="20"/>
      <c r="LQG20"/>
      <c r="LQH20" s="20"/>
      <c r="LQI20"/>
      <c r="LQJ20" s="20"/>
      <c r="LQK20"/>
      <c r="LQL20" s="20"/>
      <c r="LQM20"/>
      <c r="LQN20" s="20"/>
      <c r="LQO20"/>
      <c r="LQP20" s="20"/>
      <c r="LQQ20"/>
      <c r="LQR20" s="20"/>
      <c r="LQS20"/>
      <c r="LQT20" s="20"/>
      <c r="LQU20"/>
      <c r="LQV20" s="20"/>
      <c r="LQW20"/>
      <c r="LQX20" s="20"/>
      <c r="LQY20"/>
      <c r="LQZ20" s="20"/>
      <c r="LRA20"/>
      <c r="LRB20" s="20"/>
      <c r="LRC20"/>
      <c r="LRD20" s="20"/>
      <c r="LRE20"/>
      <c r="LRF20" s="20"/>
      <c r="LRG20"/>
      <c r="LRH20" s="20"/>
      <c r="LRI20"/>
      <c r="LRJ20" s="20"/>
      <c r="LRK20"/>
      <c r="LRL20" s="20"/>
      <c r="LRM20"/>
      <c r="LRN20" s="20"/>
      <c r="LRO20"/>
      <c r="LRP20" s="20"/>
      <c r="LRQ20"/>
      <c r="LRR20" s="20"/>
      <c r="LRS20"/>
      <c r="LRT20" s="20"/>
      <c r="LRU20"/>
      <c r="LRV20" s="20"/>
      <c r="LRW20"/>
      <c r="LRX20" s="20"/>
      <c r="LRY20"/>
      <c r="LRZ20" s="20"/>
      <c r="LSA20"/>
      <c r="LSB20" s="20"/>
      <c r="LSC20"/>
      <c r="LSD20" s="20"/>
      <c r="LSE20"/>
      <c r="LSF20" s="20"/>
      <c r="LSG20"/>
      <c r="LSH20" s="20"/>
      <c r="LSI20"/>
      <c r="LSJ20" s="20"/>
      <c r="LSK20"/>
      <c r="LSL20" s="20"/>
      <c r="LSM20"/>
      <c r="LSN20" s="20"/>
      <c r="LSO20"/>
      <c r="LSP20" s="20"/>
      <c r="LSQ20"/>
      <c r="LSR20" s="20"/>
      <c r="LSS20"/>
      <c r="LST20" s="20"/>
      <c r="LSU20"/>
      <c r="LSV20" s="20"/>
      <c r="LSW20"/>
      <c r="LSX20" s="20"/>
      <c r="LSY20"/>
      <c r="LSZ20" s="20"/>
      <c r="LTA20"/>
      <c r="LTB20" s="20"/>
      <c r="LTC20"/>
      <c r="LTD20" s="20"/>
      <c r="LTE20"/>
      <c r="LTF20" s="20"/>
      <c r="LTG20"/>
      <c r="LTH20" s="20"/>
      <c r="LTI20"/>
      <c r="LTJ20" s="20"/>
      <c r="LTK20"/>
      <c r="LTL20" s="20"/>
      <c r="LTM20"/>
      <c r="LTN20" s="20"/>
      <c r="LTO20"/>
      <c r="LTP20" s="20"/>
      <c r="LTQ20"/>
      <c r="LTR20" s="20"/>
      <c r="LTS20"/>
      <c r="LTT20" s="20"/>
      <c r="LTU20"/>
      <c r="LTV20" s="20"/>
      <c r="LTW20"/>
      <c r="LTX20" s="20"/>
      <c r="LTY20"/>
      <c r="LTZ20" s="20"/>
      <c r="LUA20"/>
      <c r="LUB20" s="20"/>
      <c r="LUC20"/>
      <c r="LUD20" s="20"/>
      <c r="LUE20"/>
      <c r="LUF20" s="20"/>
      <c r="LUG20"/>
      <c r="LUH20" s="20"/>
      <c r="LUI20"/>
      <c r="LUJ20" s="20"/>
      <c r="LUK20"/>
      <c r="LUL20" s="20"/>
      <c r="LUM20"/>
      <c r="LUN20" s="20"/>
      <c r="LUO20"/>
      <c r="LUP20" s="20"/>
      <c r="LUQ20"/>
      <c r="LUR20" s="20"/>
      <c r="LUS20"/>
      <c r="LUT20" s="20"/>
      <c r="LUU20"/>
      <c r="LUV20" s="20"/>
      <c r="LUW20"/>
      <c r="LUX20" s="20"/>
      <c r="LUY20"/>
      <c r="LUZ20" s="20"/>
      <c r="LVA20"/>
      <c r="LVB20" s="20"/>
      <c r="LVC20"/>
      <c r="LVD20" s="20"/>
      <c r="LVE20"/>
      <c r="LVF20" s="20"/>
      <c r="LVG20"/>
      <c r="LVH20" s="20"/>
      <c r="LVI20"/>
      <c r="LVJ20" s="20"/>
      <c r="LVK20"/>
      <c r="LVL20" s="20"/>
      <c r="LVM20"/>
      <c r="LVN20" s="20"/>
      <c r="LVO20"/>
      <c r="LVP20" s="20"/>
      <c r="LVQ20"/>
      <c r="LVR20" s="20"/>
      <c r="LVS20"/>
      <c r="LVT20" s="20"/>
      <c r="LVU20"/>
      <c r="LVV20" s="20"/>
      <c r="LVW20"/>
      <c r="LVX20" s="20"/>
      <c r="LVY20"/>
      <c r="LVZ20" s="20"/>
      <c r="LWA20"/>
      <c r="LWB20" s="20"/>
      <c r="LWC20"/>
      <c r="LWD20" s="20"/>
      <c r="LWE20"/>
      <c r="LWF20" s="20"/>
      <c r="LWG20"/>
      <c r="LWH20" s="20"/>
      <c r="LWI20"/>
      <c r="LWJ20" s="20"/>
      <c r="LWK20"/>
      <c r="LWL20" s="20"/>
      <c r="LWM20"/>
      <c r="LWN20" s="20"/>
      <c r="LWO20"/>
      <c r="LWP20" s="20"/>
      <c r="LWQ20"/>
      <c r="LWR20" s="20"/>
      <c r="LWS20"/>
      <c r="LWT20" s="20"/>
      <c r="LWU20"/>
      <c r="LWV20" s="20"/>
      <c r="LWW20"/>
      <c r="LWX20" s="20"/>
      <c r="LWY20"/>
      <c r="LWZ20" s="20"/>
      <c r="LXA20"/>
      <c r="LXB20" s="20"/>
      <c r="LXC20"/>
      <c r="LXD20" s="20"/>
      <c r="LXE20"/>
      <c r="LXF20" s="20"/>
      <c r="LXG20"/>
      <c r="LXH20" s="20"/>
      <c r="LXI20"/>
      <c r="LXJ20" s="20"/>
      <c r="LXK20"/>
      <c r="LXL20" s="20"/>
      <c r="LXM20"/>
      <c r="LXN20" s="20"/>
      <c r="LXO20"/>
      <c r="LXP20" s="20"/>
      <c r="LXQ20"/>
      <c r="LXR20" s="20"/>
      <c r="LXS20"/>
      <c r="LXT20" s="20"/>
      <c r="LXU20"/>
      <c r="LXV20" s="20"/>
      <c r="LXW20"/>
      <c r="LXX20" s="20"/>
      <c r="LXY20"/>
      <c r="LXZ20" s="20"/>
      <c r="LYA20"/>
      <c r="LYB20" s="20"/>
      <c r="LYC20"/>
      <c r="LYD20" s="20"/>
      <c r="LYE20"/>
      <c r="LYF20" s="20"/>
      <c r="LYG20"/>
      <c r="LYH20" s="20"/>
      <c r="LYI20"/>
      <c r="LYJ20" s="20"/>
      <c r="LYK20"/>
      <c r="LYL20" s="20"/>
      <c r="LYM20"/>
      <c r="LYN20" s="20"/>
      <c r="LYO20"/>
      <c r="LYP20" s="20"/>
      <c r="LYQ20"/>
      <c r="LYR20" s="20"/>
      <c r="LYS20"/>
      <c r="LYT20" s="20"/>
      <c r="LYU20"/>
      <c r="LYV20" s="20"/>
      <c r="LYW20"/>
      <c r="LYX20" s="20"/>
      <c r="LYY20"/>
      <c r="LYZ20" s="20"/>
      <c r="LZA20"/>
      <c r="LZB20" s="20"/>
      <c r="LZC20"/>
      <c r="LZD20" s="20"/>
      <c r="LZE20"/>
      <c r="LZF20" s="20"/>
      <c r="LZG20"/>
      <c r="LZH20" s="20"/>
      <c r="LZI20"/>
      <c r="LZJ20" s="20"/>
      <c r="LZK20"/>
      <c r="LZL20" s="20"/>
      <c r="LZM20"/>
      <c r="LZN20" s="20"/>
      <c r="LZO20"/>
      <c r="LZP20" s="20"/>
      <c r="LZQ20"/>
      <c r="LZR20" s="20"/>
      <c r="LZS20"/>
      <c r="LZT20" s="20"/>
      <c r="LZU20"/>
      <c r="LZV20" s="20"/>
      <c r="LZW20"/>
      <c r="LZX20" s="20"/>
      <c r="LZY20"/>
      <c r="LZZ20" s="20"/>
      <c r="MAA20"/>
      <c r="MAB20" s="20"/>
      <c r="MAC20"/>
      <c r="MAD20" s="20"/>
      <c r="MAE20"/>
      <c r="MAF20" s="20"/>
      <c r="MAG20"/>
      <c r="MAH20" s="20"/>
      <c r="MAI20"/>
      <c r="MAJ20" s="20"/>
      <c r="MAK20"/>
      <c r="MAL20" s="20"/>
      <c r="MAM20"/>
      <c r="MAN20" s="20"/>
      <c r="MAO20"/>
      <c r="MAP20" s="20"/>
      <c r="MAQ20"/>
      <c r="MAR20" s="20"/>
      <c r="MAS20"/>
      <c r="MAT20" s="20"/>
      <c r="MAU20"/>
      <c r="MAV20" s="20"/>
      <c r="MAW20"/>
      <c r="MAX20" s="20"/>
      <c r="MAY20"/>
      <c r="MAZ20" s="20"/>
      <c r="MBA20"/>
      <c r="MBB20" s="20"/>
      <c r="MBC20"/>
      <c r="MBD20" s="20"/>
      <c r="MBE20"/>
      <c r="MBF20" s="20"/>
      <c r="MBG20"/>
      <c r="MBH20" s="20"/>
      <c r="MBI20"/>
      <c r="MBJ20" s="20"/>
      <c r="MBK20"/>
      <c r="MBL20" s="20"/>
      <c r="MBM20"/>
      <c r="MBN20" s="20"/>
      <c r="MBO20"/>
      <c r="MBP20" s="20"/>
      <c r="MBQ20"/>
      <c r="MBR20" s="20"/>
      <c r="MBS20"/>
      <c r="MBT20" s="20"/>
      <c r="MBU20"/>
      <c r="MBV20" s="20"/>
      <c r="MBW20"/>
      <c r="MBX20" s="20"/>
      <c r="MBY20"/>
      <c r="MBZ20" s="20"/>
      <c r="MCA20"/>
      <c r="MCB20" s="20"/>
      <c r="MCC20"/>
      <c r="MCD20" s="20"/>
      <c r="MCE20"/>
      <c r="MCF20" s="20"/>
      <c r="MCG20"/>
      <c r="MCH20" s="20"/>
      <c r="MCI20"/>
      <c r="MCJ20" s="20"/>
      <c r="MCK20"/>
      <c r="MCL20" s="20"/>
      <c r="MCM20"/>
      <c r="MCN20" s="20"/>
      <c r="MCO20"/>
      <c r="MCP20" s="20"/>
      <c r="MCQ20"/>
      <c r="MCR20" s="20"/>
      <c r="MCS20"/>
      <c r="MCT20" s="20"/>
      <c r="MCU20"/>
      <c r="MCV20" s="20"/>
      <c r="MCW20"/>
      <c r="MCX20" s="20"/>
      <c r="MCY20"/>
      <c r="MCZ20" s="20"/>
      <c r="MDA20"/>
      <c r="MDB20" s="20"/>
      <c r="MDC20"/>
      <c r="MDD20" s="20"/>
      <c r="MDE20"/>
      <c r="MDF20" s="20"/>
      <c r="MDG20"/>
      <c r="MDH20" s="20"/>
      <c r="MDI20"/>
      <c r="MDJ20" s="20"/>
      <c r="MDK20"/>
      <c r="MDL20" s="20"/>
      <c r="MDM20"/>
      <c r="MDN20" s="20"/>
      <c r="MDO20"/>
      <c r="MDP20" s="20"/>
      <c r="MDQ20"/>
      <c r="MDR20" s="20"/>
      <c r="MDS20"/>
      <c r="MDT20" s="20"/>
      <c r="MDU20"/>
      <c r="MDV20" s="20"/>
      <c r="MDW20"/>
      <c r="MDX20" s="20"/>
      <c r="MDY20"/>
      <c r="MDZ20" s="20"/>
      <c r="MEA20"/>
      <c r="MEB20" s="20"/>
      <c r="MEC20"/>
      <c r="MED20" s="20"/>
      <c r="MEE20"/>
      <c r="MEF20" s="20"/>
      <c r="MEG20"/>
      <c r="MEH20" s="20"/>
      <c r="MEI20"/>
      <c r="MEJ20" s="20"/>
      <c r="MEK20"/>
      <c r="MEL20" s="20"/>
      <c r="MEM20"/>
      <c r="MEN20" s="20"/>
      <c r="MEO20"/>
      <c r="MEP20" s="20"/>
      <c r="MEQ20"/>
      <c r="MER20" s="20"/>
      <c r="MES20"/>
      <c r="MET20" s="20"/>
      <c r="MEU20"/>
      <c r="MEV20" s="20"/>
      <c r="MEW20"/>
      <c r="MEX20" s="20"/>
      <c r="MEY20"/>
      <c r="MEZ20" s="20"/>
      <c r="MFA20"/>
      <c r="MFB20" s="20"/>
      <c r="MFC20"/>
      <c r="MFD20" s="20"/>
      <c r="MFE20"/>
      <c r="MFF20" s="20"/>
      <c r="MFG20"/>
      <c r="MFH20" s="20"/>
      <c r="MFI20"/>
      <c r="MFJ20" s="20"/>
      <c r="MFK20"/>
      <c r="MFL20" s="20"/>
      <c r="MFM20"/>
      <c r="MFN20" s="20"/>
      <c r="MFO20"/>
      <c r="MFP20" s="20"/>
      <c r="MFQ20"/>
      <c r="MFR20" s="20"/>
      <c r="MFS20"/>
      <c r="MFT20" s="20"/>
      <c r="MFU20"/>
      <c r="MFV20" s="20"/>
      <c r="MFW20"/>
      <c r="MFX20" s="20"/>
      <c r="MFY20"/>
      <c r="MFZ20" s="20"/>
      <c r="MGA20"/>
      <c r="MGB20" s="20"/>
      <c r="MGC20"/>
      <c r="MGD20" s="20"/>
      <c r="MGE20"/>
      <c r="MGF20" s="20"/>
      <c r="MGG20"/>
      <c r="MGH20" s="20"/>
      <c r="MGI20"/>
      <c r="MGJ20" s="20"/>
      <c r="MGK20"/>
      <c r="MGL20" s="20"/>
      <c r="MGM20"/>
      <c r="MGN20" s="20"/>
      <c r="MGO20"/>
      <c r="MGP20" s="20"/>
      <c r="MGQ20"/>
      <c r="MGR20" s="20"/>
      <c r="MGS20"/>
      <c r="MGT20" s="20"/>
      <c r="MGU20"/>
      <c r="MGV20" s="20"/>
      <c r="MGW20"/>
      <c r="MGX20" s="20"/>
      <c r="MGY20"/>
      <c r="MGZ20" s="20"/>
      <c r="MHA20"/>
      <c r="MHB20" s="20"/>
      <c r="MHC20"/>
      <c r="MHD20" s="20"/>
      <c r="MHE20"/>
      <c r="MHF20" s="20"/>
      <c r="MHG20"/>
      <c r="MHH20" s="20"/>
      <c r="MHI20"/>
      <c r="MHJ20" s="20"/>
      <c r="MHK20"/>
      <c r="MHL20" s="20"/>
      <c r="MHM20"/>
      <c r="MHN20" s="20"/>
      <c r="MHO20"/>
      <c r="MHP20" s="20"/>
      <c r="MHQ20"/>
      <c r="MHR20" s="20"/>
      <c r="MHS20"/>
      <c r="MHT20" s="20"/>
      <c r="MHU20"/>
      <c r="MHV20" s="20"/>
      <c r="MHW20"/>
      <c r="MHX20" s="20"/>
      <c r="MHY20"/>
      <c r="MHZ20" s="20"/>
      <c r="MIA20"/>
      <c r="MIB20" s="20"/>
      <c r="MIC20"/>
      <c r="MID20" s="20"/>
      <c r="MIE20"/>
      <c r="MIF20" s="20"/>
      <c r="MIG20"/>
      <c r="MIH20" s="20"/>
      <c r="MII20"/>
      <c r="MIJ20" s="20"/>
      <c r="MIK20"/>
      <c r="MIL20" s="20"/>
      <c r="MIM20"/>
      <c r="MIN20" s="20"/>
      <c r="MIO20"/>
      <c r="MIP20" s="20"/>
      <c r="MIQ20"/>
      <c r="MIR20" s="20"/>
      <c r="MIS20"/>
      <c r="MIT20" s="20"/>
      <c r="MIU20"/>
      <c r="MIV20" s="20"/>
      <c r="MIW20"/>
      <c r="MIX20" s="20"/>
      <c r="MIY20"/>
      <c r="MIZ20" s="20"/>
      <c r="MJA20"/>
      <c r="MJB20" s="20"/>
      <c r="MJC20"/>
      <c r="MJD20" s="20"/>
      <c r="MJE20"/>
      <c r="MJF20" s="20"/>
      <c r="MJG20"/>
      <c r="MJH20" s="20"/>
      <c r="MJI20"/>
      <c r="MJJ20" s="20"/>
      <c r="MJK20"/>
      <c r="MJL20" s="20"/>
      <c r="MJM20"/>
      <c r="MJN20" s="20"/>
      <c r="MJO20"/>
      <c r="MJP20" s="20"/>
      <c r="MJQ20"/>
      <c r="MJR20" s="20"/>
      <c r="MJS20"/>
      <c r="MJT20" s="20"/>
      <c r="MJU20"/>
      <c r="MJV20" s="20"/>
      <c r="MJW20"/>
      <c r="MJX20" s="20"/>
      <c r="MJY20"/>
      <c r="MJZ20" s="20"/>
      <c r="MKA20"/>
      <c r="MKB20" s="20"/>
      <c r="MKC20"/>
      <c r="MKD20" s="20"/>
      <c r="MKE20"/>
      <c r="MKF20" s="20"/>
      <c r="MKG20"/>
      <c r="MKH20" s="20"/>
      <c r="MKI20"/>
      <c r="MKJ20" s="20"/>
      <c r="MKK20"/>
      <c r="MKL20" s="20"/>
      <c r="MKM20"/>
      <c r="MKN20" s="20"/>
      <c r="MKO20"/>
      <c r="MKP20" s="20"/>
      <c r="MKQ20"/>
      <c r="MKR20" s="20"/>
      <c r="MKS20"/>
      <c r="MKT20" s="20"/>
      <c r="MKU20"/>
      <c r="MKV20" s="20"/>
      <c r="MKW20"/>
      <c r="MKX20" s="20"/>
      <c r="MKY20"/>
      <c r="MKZ20" s="20"/>
      <c r="MLA20"/>
      <c r="MLB20" s="20"/>
      <c r="MLC20"/>
      <c r="MLD20" s="20"/>
      <c r="MLE20"/>
      <c r="MLF20" s="20"/>
      <c r="MLG20"/>
      <c r="MLH20" s="20"/>
      <c r="MLI20"/>
      <c r="MLJ20" s="20"/>
      <c r="MLK20"/>
      <c r="MLL20" s="20"/>
      <c r="MLM20"/>
      <c r="MLN20" s="20"/>
      <c r="MLO20"/>
      <c r="MLP20" s="20"/>
      <c r="MLQ20"/>
      <c r="MLR20" s="20"/>
      <c r="MLS20"/>
      <c r="MLT20" s="20"/>
      <c r="MLU20"/>
      <c r="MLV20" s="20"/>
      <c r="MLW20"/>
      <c r="MLX20" s="20"/>
      <c r="MLY20"/>
      <c r="MLZ20" s="20"/>
      <c r="MMA20"/>
      <c r="MMB20" s="20"/>
      <c r="MMC20"/>
      <c r="MMD20" s="20"/>
      <c r="MME20"/>
      <c r="MMF20" s="20"/>
      <c r="MMG20"/>
      <c r="MMH20" s="20"/>
      <c r="MMI20"/>
      <c r="MMJ20" s="20"/>
      <c r="MMK20"/>
      <c r="MML20" s="20"/>
      <c r="MMM20"/>
      <c r="MMN20" s="20"/>
      <c r="MMO20"/>
      <c r="MMP20" s="20"/>
      <c r="MMQ20"/>
      <c r="MMR20" s="20"/>
      <c r="MMS20"/>
      <c r="MMT20" s="20"/>
      <c r="MMU20"/>
      <c r="MMV20" s="20"/>
      <c r="MMW20"/>
      <c r="MMX20" s="20"/>
      <c r="MMY20"/>
      <c r="MMZ20" s="20"/>
      <c r="MNA20"/>
      <c r="MNB20" s="20"/>
      <c r="MNC20"/>
      <c r="MND20" s="20"/>
      <c r="MNE20"/>
      <c r="MNF20" s="20"/>
      <c r="MNG20"/>
      <c r="MNH20" s="20"/>
      <c r="MNI20"/>
      <c r="MNJ20" s="20"/>
      <c r="MNK20"/>
      <c r="MNL20" s="20"/>
      <c r="MNM20"/>
      <c r="MNN20" s="20"/>
      <c r="MNO20"/>
      <c r="MNP20" s="20"/>
      <c r="MNQ20"/>
      <c r="MNR20" s="20"/>
      <c r="MNS20"/>
      <c r="MNT20" s="20"/>
      <c r="MNU20"/>
      <c r="MNV20" s="20"/>
      <c r="MNW20"/>
      <c r="MNX20" s="20"/>
      <c r="MNY20"/>
      <c r="MNZ20" s="20"/>
      <c r="MOA20"/>
      <c r="MOB20" s="20"/>
      <c r="MOC20"/>
      <c r="MOD20" s="20"/>
      <c r="MOE20"/>
      <c r="MOF20" s="20"/>
      <c r="MOG20"/>
      <c r="MOH20" s="20"/>
      <c r="MOI20"/>
      <c r="MOJ20" s="20"/>
      <c r="MOK20"/>
      <c r="MOL20" s="20"/>
      <c r="MOM20"/>
      <c r="MON20" s="20"/>
      <c r="MOO20"/>
      <c r="MOP20" s="20"/>
      <c r="MOQ20"/>
      <c r="MOR20" s="20"/>
      <c r="MOS20"/>
      <c r="MOT20" s="20"/>
      <c r="MOU20"/>
      <c r="MOV20" s="20"/>
      <c r="MOW20"/>
      <c r="MOX20" s="20"/>
      <c r="MOY20"/>
      <c r="MOZ20" s="20"/>
      <c r="MPA20"/>
      <c r="MPB20" s="20"/>
      <c r="MPC20"/>
      <c r="MPD20" s="20"/>
      <c r="MPE20"/>
      <c r="MPF20" s="20"/>
      <c r="MPG20"/>
      <c r="MPH20" s="20"/>
      <c r="MPI20"/>
      <c r="MPJ20" s="20"/>
      <c r="MPK20"/>
      <c r="MPL20" s="20"/>
      <c r="MPM20"/>
      <c r="MPN20" s="20"/>
      <c r="MPO20"/>
      <c r="MPP20" s="20"/>
      <c r="MPQ20"/>
      <c r="MPR20" s="20"/>
      <c r="MPS20"/>
      <c r="MPT20" s="20"/>
      <c r="MPU20"/>
      <c r="MPV20" s="20"/>
      <c r="MPW20"/>
      <c r="MPX20" s="20"/>
      <c r="MPY20"/>
      <c r="MPZ20" s="20"/>
      <c r="MQA20"/>
      <c r="MQB20" s="20"/>
      <c r="MQC20"/>
      <c r="MQD20" s="20"/>
      <c r="MQE20"/>
      <c r="MQF20" s="20"/>
      <c r="MQG20"/>
      <c r="MQH20" s="20"/>
      <c r="MQI20"/>
      <c r="MQJ20" s="20"/>
      <c r="MQK20"/>
      <c r="MQL20" s="20"/>
      <c r="MQM20"/>
      <c r="MQN20" s="20"/>
      <c r="MQO20"/>
      <c r="MQP20" s="20"/>
      <c r="MQQ20"/>
      <c r="MQR20" s="20"/>
      <c r="MQS20"/>
      <c r="MQT20" s="20"/>
      <c r="MQU20"/>
      <c r="MQV20" s="20"/>
      <c r="MQW20"/>
      <c r="MQX20" s="20"/>
      <c r="MQY20"/>
      <c r="MQZ20" s="20"/>
      <c r="MRA20"/>
      <c r="MRB20" s="20"/>
      <c r="MRC20"/>
      <c r="MRD20" s="20"/>
      <c r="MRE20"/>
      <c r="MRF20" s="20"/>
      <c r="MRG20"/>
      <c r="MRH20" s="20"/>
      <c r="MRI20"/>
      <c r="MRJ20" s="20"/>
      <c r="MRK20"/>
      <c r="MRL20" s="20"/>
      <c r="MRM20"/>
      <c r="MRN20" s="20"/>
      <c r="MRO20"/>
      <c r="MRP20" s="20"/>
      <c r="MRQ20"/>
      <c r="MRR20" s="20"/>
      <c r="MRS20"/>
      <c r="MRT20" s="20"/>
      <c r="MRU20"/>
      <c r="MRV20" s="20"/>
      <c r="MRW20"/>
      <c r="MRX20" s="20"/>
      <c r="MRY20"/>
      <c r="MRZ20" s="20"/>
      <c r="MSA20"/>
      <c r="MSB20" s="20"/>
      <c r="MSC20"/>
      <c r="MSD20" s="20"/>
      <c r="MSE20"/>
      <c r="MSF20" s="20"/>
      <c r="MSG20"/>
      <c r="MSH20" s="20"/>
      <c r="MSI20"/>
      <c r="MSJ20" s="20"/>
      <c r="MSK20"/>
      <c r="MSL20" s="20"/>
      <c r="MSM20"/>
      <c r="MSN20" s="20"/>
      <c r="MSO20"/>
      <c r="MSP20" s="20"/>
      <c r="MSQ20"/>
      <c r="MSR20" s="20"/>
      <c r="MSS20"/>
      <c r="MST20" s="20"/>
      <c r="MSU20"/>
      <c r="MSV20" s="20"/>
      <c r="MSW20"/>
      <c r="MSX20" s="20"/>
      <c r="MSY20"/>
      <c r="MSZ20" s="20"/>
      <c r="MTA20"/>
      <c r="MTB20" s="20"/>
      <c r="MTC20"/>
      <c r="MTD20" s="20"/>
      <c r="MTE20"/>
      <c r="MTF20" s="20"/>
      <c r="MTG20"/>
      <c r="MTH20" s="20"/>
      <c r="MTI20"/>
      <c r="MTJ20" s="20"/>
      <c r="MTK20"/>
      <c r="MTL20" s="20"/>
      <c r="MTM20"/>
      <c r="MTN20" s="20"/>
      <c r="MTO20"/>
      <c r="MTP20" s="20"/>
      <c r="MTQ20"/>
      <c r="MTR20" s="20"/>
      <c r="MTS20"/>
      <c r="MTT20" s="20"/>
      <c r="MTU20"/>
      <c r="MTV20" s="20"/>
      <c r="MTW20"/>
      <c r="MTX20" s="20"/>
      <c r="MTY20"/>
      <c r="MTZ20" s="20"/>
      <c r="MUA20"/>
      <c r="MUB20" s="20"/>
      <c r="MUC20"/>
      <c r="MUD20" s="20"/>
      <c r="MUE20"/>
      <c r="MUF20" s="20"/>
      <c r="MUG20"/>
      <c r="MUH20" s="20"/>
      <c r="MUI20"/>
      <c r="MUJ20" s="20"/>
      <c r="MUK20"/>
      <c r="MUL20" s="20"/>
      <c r="MUM20"/>
      <c r="MUN20" s="20"/>
      <c r="MUO20"/>
      <c r="MUP20" s="20"/>
      <c r="MUQ20"/>
      <c r="MUR20" s="20"/>
      <c r="MUS20"/>
      <c r="MUT20" s="20"/>
      <c r="MUU20"/>
      <c r="MUV20" s="20"/>
      <c r="MUW20"/>
      <c r="MUX20" s="20"/>
      <c r="MUY20"/>
      <c r="MUZ20" s="20"/>
      <c r="MVA20"/>
      <c r="MVB20" s="20"/>
      <c r="MVC20"/>
      <c r="MVD20" s="20"/>
      <c r="MVE20"/>
      <c r="MVF20" s="20"/>
      <c r="MVG20"/>
      <c r="MVH20" s="20"/>
      <c r="MVI20"/>
      <c r="MVJ20" s="20"/>
      <c r="MVK20"/>
      <c r="MVL20" s="20"/>
      <c r="MVM20"/>
      <c r="MVN20" s="20"/>
      <c r="MVO20"/>
      <c r="MVP20" s="20"/>
      <c r="MVQ20"/>
      <c r="MVR20" s="20"/>
      <c r="MVS20"/>
      <c r="MVT20" s="20"/>
      <c r="MVU20"/>
      <c r="MVV20" s="20"/>
      <c r="MVW20"/>
      <c r="MVX20" s="20"/>
      <c r="MVY20"/>
      <c r="MVZ20" s="20"/>
      <c r="MWA20"/>
      <c r="MWB20" s="20"/>
      <c r="MWC20"/>
      <c r="MWD20" s="20"/>
      <c r="MWE20"/>
      <c r="MWF20" s="20"/>
      <c r="MWG20"/>
      <c r="MWH20" s="20"/>
      <c r="MWI20"/>
      <c r="MWJ20" s="20"/>
      <c r="MWK20"/>
      <c r="MWL20" s="20"/>
      <c r="MWM20"/>
      <c r="MWN20" s="20"/>
      <c r="MWO20"/>
      <c r="MWP20" s="20"/>
      <c r="MWQ20"/>
      <c r="MWR20" s="20"/>
      <c r="MWS20"/>
      <c r="MWT20" s="20"/>
      <c r="MWU20"/>
      <c r="MWV20" s="20"/>
      <c r="MWW20"/>
      <c r="MWX20" s="20"/>
      <c r="MWY20"/>
      <c r="MWZ20" s="20"/>
      <c r="MXA20"/>
      <c r="MXB20" s="20"/>
      <c r="MXC20"/>
      <c r="MXD20" s="20"/>
      <c r="MXE20"/>
      <c r="MXF20" s="20"/>
      <c r="MXG20"/>
      <c r="MXH20" s="20"/>
      <c r="MXI20"/>
      <c r="MXJ20" s="20"/>
      <c r="MXK20"/>
      <c r="MXL20" s="20"/>
      <c r="MXM20"/>
      <c r="MXN20" s="20"/>
      <c r="MXO20"/>
      <c r="MXP20" s="20"/>
      <c r="MXQ20"/>
      <c r="MXR20" s="20"/>
      <c r="MXS20"/>
      <c r="MXT20" s="20"/>
      <c r="MXU20"/>
      <c r="MXV20" s="20"/>
      <c r="MXW20"/>
      <c r="MXX20" s="20"/>
      <c r="MXY20"/>
      <c r="MXZ20" s="20"/>
      <c r="MYA20"/>
      <c r="MYB20" s="20"/>
      <c r="MYC20"/>
      <c r="MYD20" s="20"/>
      <c r="MYE20"/>
      <c r="MYF20" s="20"/>
      <c r="MYG20"/>
      <c r="MYH20" s="20"/>
      <c r="MYI20"/>
      <c r="MYJ20" s="20"/>
      <c r="MYK20"/>
      <c r="MYL20" s="20"/>
      <c r="MYM20"/>
      <c r="MYN20" s="20"/>
      <c r="MYO20"/>
      <c r="MYP20" s="20"/>
      <c r="MYQ20"/>
      <c r="MYR20" s="20"/>
      <c r="MYS20"/>
      <c r="MYT20" s="20"/>
      <c r="MYU20"/>
      <c r="MYV20" s="20"/>
      <c r="MYW20"/>
      <c r="MYX20" s="20"/>
      <c r="MYY20"/>
      <c r="MYZ20" s="20"/>
      <c r="MZA20"/>
      <c r="MZB20" s="20"/>
      <c r="MZC20"/>
      <c r="MZD20" s="20"/>
      <c r="MZE20"/>
      <c r="MZF20" s="20"/>
      <c r="MZG20"/>
      <c r="MZH20" s="20"/>
      <c r="MZI20"/>
      <c r="MZJ20" s="20"/>
      <c r="MZK20"/>
      <c r="MZL20" s="20"/>
      <c r="MZM20"/>
      <c r="MZN20" s="20"/>
      <c r="MZO20"/>
      <c r="MZP20" s="20"/>
      <c r="MZQ20"/>
      <c r="MZR20" s="20"/>
      <c r="MZS20"/>
      <c r="MZT20" s="20"/>
      <c r="MZU20"/>
      <c r="MZV20" s="20"/>
      <c r="MZW20"/>
      <c r="MZX20" s="20"/>
      <c r="MZY20"/>
      <c r="MZZ20" s="20"/>
      <c r="NAA20"/>
      <c r="NAB20" s="20"/>
      <c r="NAC20"/>
      <c r="NAD20" s="20"/>
      <c r="NAE20"/>
      <c r="NAF20" s="20"/>
      <c r="NAG20"/>
      <c r="NAH20" s="20"/>
      <c r="NAI20"/>
      <c r="NAJ20" s="20"/>
      <c r="NAK20"/>
      <c r="NAL20" s="20"/>
      <c r="NAM20"/>
      <c r="NAN20" s="20"/>
      <c r="NAO20"/>
      <c r="NAP20" s="20"/>
      <c r="NAQ20"/>
      <c r="NAR20" s="20"/>
      <c r="NAS20"/>
      <c r="NAT20" s="20"/>
      <c r="NAU20"/>
      <c r="NAV20" s="20"/>
      <c r="NAW20"/>
      <c r="NAX20" s="20"/>
      <c r="NAY20"/>
      <c r="NAZ20" s="20"/>
      <c r="NBA20"/>
      <c r="NBB20" s="20"/>
      <c r="NBC20"/>
      <c r="NBD20" s="20"/>
      <c r="NBE20"/>
      <c r="NBF20" s="20"/>
      <c r="NBG20"/>
      <c r="NBH20" s="20"/>
      <c r="NBI20"/>
      <c r="NBJ20" s="20"/>
      <c r="NBK20"/>
      <c r="NBL20" s="20"/>
      <c r="NBM20"/>
      <c r="NBN20" s="20"/>
      <c r="NBO20"/>
      <c r="NBP20" s="20"/>
      <c r="NBQ20"/>
      <c r="NBR20" s="20"/>
      <c r="NBS20"/>
      <c r="NBT20" s="20"/>
      <c r="NBU20"/>
      <c r="NBV20" s="20"/>
      <c r="NBW20"/>
      <c r="NBX20" s="20"/>
      <c r="NBY20"/>
      <c r="NBZ20" s="20"/>
      <c r="NCA20"/>
      <c r="NCB20" s="20"/>
      <c r="NCC20"/>
      <c r="NCD20" s="20"/>
      <c r="NCE20"/>
      <c r="NCF20" s="20"/>
      <c r="NCG20"/>
      <c r="NCH20" s="20"/>
      <c r="NCI20"/>
      <c r="NCJ20" s="20"/>
      <c r="NCK20"/>
      <c r="NCL20" s="20"/>
      <c r="NCM20"/>
      <c r="NCN20" s="20"/>
      <c r="NCO20"/>
      <c r="NCP20" s="20"/>
      <c r="NCQ20"/>
      <c r="NCR20" s="20"/>
      <c r="NCS20"/>
      <c r="NCT20" s="20"/>
      <c r="NCU20"/>
      <c r="NCV20" s="20"/>
      <c r="NCW20"/>
      <c r="NCX20" s="20"/>
      <c r="NCY20"/>
      <c r="NCZ20" s="20"/>
      <c r="NDA20"/>
      <c r="NDB20" s="20"/>
      <c r="NDC20"/>
      <c r="NDD20" s="20"/>
      <c r="NDE20"/>
      <c r="NDF20" s="20"/>
      <c r="NDG20"/>
      <c r="NDH20" s="20"/>
      <c r="NDI20"/>
      <c r="NDJ20" s="20"/>
      <c r="NDK20"/>
      <c r="NDL20" s="20"/>
      <c r="NDM20"/>
      <c r="NDN20" s="20"/>
      <c r="NDO20"/>
      <c r="NDP20" s="20"/>
      <c r="NDQ20"/>
      <c r="NDR20" s="20"/>
      <c r="NDS20"/>
      <c r="NDT20" s="20"/>
      <c r="NDU20"/>
      <c r="NDV20" s="20"/>
      <c r="NDW20"/>
      <c r="NDX20" s="20"/>
      <c r="NDY20"/>
      <c r="NDZ20" s="20"/>
      <c r="NEA20"/>
      <c r="NEB20" s="20"/>
      <c r="NEC20"/>
      <c r="NED20" s="20"/>
      <c r="NEE20"/>
      <c r="NEF20" s="20"/>
      <c r="NEG20"/>
      <c r="NEH20" s="20"/>
      <c r="NEI20"/>
      <c r="NEJ20" s="20"/>
      <c r="NEK20"/>
      <c r="NEL20" s="20"/>
      <c r="NEM20"/>
      <c r="NEN20" s="20"/>
      <c r="NEO20"/>
      <c r="NEP20" s="20"/>
      <c r="NEQ20"/>
      <c r="NER20" s="20"/>
      <c r="NES20"/>
      <c r="NET20" s="20"/>
      <c r="NEU20"/>
      <c r="NEV20" s="20"/>
      <c r="NEW20"/>
      <c r="NEX20" s="20"/>
      <c r="NEY20"/>
      <c r="NEZ20" s="20"/>
      <c r="NFA20"/>
      <c r="NFB20" s="20"/>
      <c r="NFC20"/>
      <c r="NFD20" s="20"/>
      <c r="NFE20"/>
      <c r="NFF20" s="20"/>
      <c r="NFG20"/>
      <c r="NFH20" s="20"/>
      <c r="NFI20"/>
      <c r="NFJ20" s="20"/>
      <c r="NFK20"/>
      <c r="NFL20" s="20"/>
      <c r="NFM20"/>
      <c r="NFN20" s="20"/>
      <c r="NFO20"/>
      <c r="NFP20" s="20"/>
      <c r="NFQ20"/>
      <c r="NFR20" s="20"/>
      <c r="NFS20"/>
      <c r="NFT20" s="20"/>
      <c r="NFU20"/>
      <c r="NFV20" s="20"/>
      <c r="NFW20"/>
      <c r="NFX20" s="20"/>
      <c r="NFY20"/>
      <c r="NFZ20" s="20"/>
      <c r="NGA20"/>
      <c r="NGB20" s="20"/>
      <c r="NGC20"/>
      <c r="NGD20" s="20"/>
      <c r="NGE20"/>
      <c r="NGF20" s="20"/>
      <c r="NGG20"/>
      <c r="NGH20" s="20"/>
      <c r="NGI20"/>
      <c r="NGJ20" s="20"/>
      <c r="NGK20"/>
      <c r="NGL20" s="20"/>
      <c r="NGM20"/>
      <c r="NGN20" s="20"/>
      <c r="NGO20"/>
      <c r="NGP20" s="20"/>
      <c r="NGQ20"/>
      <c r="NGR20" s="20"/>
      <c r="NGS20"/>
      <c r="NGT20" s="20"/>
      <c r="NGU20"/>
      <c r="NGV20" s="20"/>
      <c r="NGW20"/>
      <c r="NGX20" s="20"/>
      <c r="NGY20"/>
      <c r="NGZ20" s="20"/>
      <c r="NHA20"/>
      <c r="NHB20" s="20"/>
      <c r="NHC20"/>
      <c r="NHD20" s="20"/>
      <c r="NHE20"/>
      <c r="NHF20" s="20"/>
      <c r="NHG20"/>
      <c r="NHH20" s="20"/>
      <c r="NHI20"/>
      <c r="NHJ20" s="20"/>
      <c r="NHK20"/>
      <c r="NHL20" s="20"/>
      <c r="NHM20"/>
      <c r="NHN20" s="20"/>
      <c r="NHO20"/>
      <c r="NHP20" s="20"/>
      <c r="NHQ20"/>
      <c r="NHR20" s="20"/>
      <c r="NHS20"/>
      <c r="NHT20" s="20"/>
      <c r="NHU20"/>
      <c r="NHV20" s="20"/>
      <c r="NHW20"/>
      <c r="NHX20" s="20"/>
      <c r="NHY20"/>
      <c r="NHZ20" s="20"/>
      <c r="NIA20"/>
      <c r="NIB20" s="20"/>
      <c r="NIC20"/>
      <c r="NID20" s="20"/>
      <c r="NIE20"/>
      <c r="NIF20" s="20"/>
      <c r="NIG20"/>
      <c r="NIH20" s="20"/>
      <c r="NII20"/>
      <c r="NIJ20" s="20"/>
      <c r="NIK20"/>
      <c r="NIL20" s="20"/>
      <c r="NIM20"/>
      <c r="NIN20" s="20"/>
      <c r="NIO20"/>
      <c r="NIP20" s="20"/>
      <c r="NIQ20"/>
      <c r="NIR20" s="20"/>
      <c r="NIS20"/>
      <c r="NIT20" s="20"/>
      <c r="NIU20"/>
      <c r="NIV20" s="20"/>
      <c r="NIW20"/>
      <c r="NIX20" s="20"/>
      <c r="NIY20"/>
      <c r="NIZ20" s="20"/>
      <c r="NJA20"/>
      <c r="NJB20" s="20"/>
      <c r="NJC20"/>
      <c r="NJD20" s="20"/>
      <c r="NJE20"/>
      <c r="NJF20" s="20"/>
      <c r="NJG20"/>
      <c r="NJH20" s="20"/>
      <c r="NJI20"/>
      <c r="NJJ20" s="20"/>
      <c r="NJK20"/>
      <c r="NJL20" s="20"/>
      <c r="NJM20"/>
      <c r="NJN20" s="20"/>
      <c r="NJO20"/>
      <c r="NJP20" s="20"/>
      <c r="NJQ20"/>
      <c r="NJR20" s="20"/>
      <c r="NJS20"/>
      <c r="NJT20" s="20"/>
      <c r="NJU20"/>
      <c r="NJV20" s="20"/>
      <c r="NJW20"/>
      <c r="NJX20" s="20"/>
      <c r="NJY20"/>
      <c r="NJZ20" s="20"/>
      <c r="NKA20"/>
      <c r="NKB20" s="20"/>
      <c r="NKC20"/>
      <c r="NKD20" s="20"/>
      <c r="NKE20"/>
      <c r="NKF20" s="20"/>
      <c r="NKG20"/>
      <c r="NKH20" s="20"/>
      <c r="NKI20"/>
      <c r="NKJ20" s="20"/>
      <c r="NKK20"/>
      <c r="NKL20" s="20"/>
      <c r="NKM20"/>
      <c r="NKN20" s="20"/>
      <c r="NKO20"/>
      <c r="NKP20" s="20"/>
      <c r="NKQ20"/>
      <c r="NKR20" s="20"/>
      <c r="NKS20"/>
      <c r="NKT20" s="20"/>
      <c r="NKU20"/>
      <c r="NKV20" s="20"/>
      <c r="NKW20"/>
      <c r="NKX20" s="20"/>
      <c r="NKY20"/>
      <c r="NKZ20" s="20"/>
      <c r="NLA20"/>
      <c r="NLB20" s="20"/>
      <c r="NLC20"/>
      <c r="NLD20" s="20"/>
      <c r="NLE20"/>
      <c r="NLF20" s="20"/>
      <c r="NLG20"/>
      <c r="NLH20" s="20"/>
      <c r="NLI20"/>
      <c r="NLJ20" s="20"/>
      <c r="NLK20"/>
      <c r="NLL20" s="20"/>
      <c r="NLM20"/>
      <c r="NLN20" s="20"/>
      <c r="NLO20"/>
      <c r="NLP20" s="20"/>
      <c r="NLQ20"/>
      <c r="NLR20" s="20"/>
      <c r="NLS20"/>
      <c r="NLT20" s="20"/>
      <c r="NLU20"/>
      <c r="NLV20" s="20"/>
      <c r="NLW20"/>
      <c r="NLX20" s="20"/>
      <c r="NLY20"/>
      <c r="NLZ20" s="20"/>
      <c r="NMA20"/>
      <c r="NMB20" s="20"/>
      <c r="NMC20"/>
      <c r="NMD20" s="20"/>
      <c r="NME20"/>
      <c r="NMF20" s="20"/>
      <c r="NMG20"/>
      <c r="NMH20" s="20"/>
      <c r="NMI20"/>
      <c r="NMJ20" s="20"/>
      <c r="NMK20"/>
      <c r="NML20" s="20"/>
      <c r="NMM20"/>
      <c r="NMN20" s="20"/>
      <c r="NMO20"/>
      <c r="NMP20" s="20"/>
      <c r="NMQ20"/>
      <c r="NMR20" s="20"/>
      <c r="NMS20"/>
      <c r="NMT20" s="20"/>
      <c r="NMU20"/>
      <c r="NMV20" s="20"/>
      <c r="NMW20"/>
      <c r="NMX20" s="20"/>
      <c r="NMY20"/>
      <c r="NMZ20" s="20"/>
      <c r="NNA20"/>
      <c r="NNB20" s="20"/>
      <c r="NNC20"/>
      <c r="NND20" s="20"/>
      <c r="NNE20"/>
      <c r="NNF20" s="20"/>
      <c r="NNG20"/>
      <c r="NNH20" s="20"/>
      <c r="NNI20"/>
      <c r="NNJ20" s="20"/>
      <c r="NNK20"/>
      <c r="NNL20" s="20"/>
      <c r="NNM20"/>
      <c r="NNN20" s="20"/>
      <c r="NNO20"/>
      <c r="NNP20" s="20"/>
      <c r="NNQ20"/>
      <c r="NNR20" s="20"/>
      <c r="NNS20"/>
      <c r="NNT20" s="20"/>
      <c r="NNU20"/>
      <c r="NNV20" s="20"/>
      <c r="NNW20"/>
      <c r="NNX20" s="20"/>
      <c r="NNY20"/>
      <c r="NNZ20" s="20"/>
      <c r="NOA20"/>
      <c r="NOB20" s="20"/>
      <c r="NOC20"/>
      <c r="NOD20" s="20"/>
      <c r="NOE20"/>
      <c r="NOF20" s="20"/>
      <c r="NOG20"/>
      <c r="NOH20" s="20"/>
      <c r="NOI20"/>
      <c r="NOJ20" s="20"/>
      <c r="NOK20"/>
      <c r="NOL20" s="20"/>
      <c r="NOM20"/>
      <c r="NON20" s="20"/>
      <c r="NOO20"/>
      <c r="NOP20" s="20"/>
      <c r="NOQ20"/>
      <c r="NOR20" s="20"/>
      <c r="NOS20"/>
      <c r="NOT20" s="20"/>
      <c r="NOU20"/>
      <c r="NOV20" s="20"/>
      <c r="NOW20"/>
      <c r="NOX20" s="20"/>
      <c r="NOY20"/>
      <c r="NOZ20" s="20"/>
      <c r="NPA20"/>
      <c r="NPB20" s="20"/>
      <c r="NPC20"/>
      <c r="NPD20" s="20"/>
      <c r="NPE20"/>
      <c r="NPF20" s="20"/>
      <c r="NPG20"/>
      <c r="NPH20" s="20"/>
      <c r="NPI20"/>
      <c r="NPJ20" s="20"/>
      <c r="NPK20"/>
      <c r="NPL20" s="20"/>
      <c r="NPM20"/>
      <c r="NPN20" s="20"/>
      <c r="NPO20"/>
      <c r="NPP20" s="20"/>
      <c r="NPQ20"/>
      <c r="NPR20" s="20"/>
      <c r="NPS20"/>
      <c r="NPT20" s="20"/>
      <c r="NPU20"/>
      <c r="NPV20" s="20"/>
      <c r="NPW20"/>
      <c r="NPX20" s="20"/>
      <c r="NPY20"/>
      <c r="NPZ20" s="20"/>
      <c r="NQA20"/>
      <c r="NQB20" s="20"/>
      <c r="NQC20"/>
      <c r="NQD20" s="20"/>
      <c r="NQE20"/>
      <c r="NQF20" s="20"/>
      <c r="NQG20"/>
      <c r="NQH20" s="20"/>
      <c r="NQI20"/>
      <c r="NQJ20" s="20"/>
      <c r="NQK20"/>
      <c r="NQL20" s="20"/>
      <c r="NQM20"/>
      <c r="NQN20" s="20"/>
      <c r="NQO20"/>
      <c r="NQP20" s="20"/>
      <c r="NQQ20"/>
      <c r="NQR20" s="20"/>
      <c r="NQS20"/>
      <c r="NQT20" s="20"/>
      <c r="NQU20"/>
      <c r="NQV20" s="20"/>
      <c r="NQW20"/>
      <c r="NQX20" s="20"/>
      <c r="NQY20"/>
      <c r="NQZ20" s="20"/>
      <c r="NRA20"/>
      <c r="NRB20" s="20"/>
      <c r="NRC20"/>
      <c r="NRD20" s="20"/>
      <c r="NRE20"/>
      <c r="NRF20" s="20"/>
      <c r="NRG20"/>
      <c r="NRH20" s="20"/>
      <c r="NRI20"/>
      <c r="NRJ20" s="20"/>
      <c r="NRK20"/>
      <c r="NRL20" s="20"/>
      <c r="NRM20"/>
      <c r="NRN20" s="20"/>
      <c r="NRO20"/>
      <c r="NRP20" s="20"/>
      <c r="NRQ20"/>
      <c r="NRR20" s="20"/>
      <c r="NRS20"/>
      <c r="NRT20" s="20"/>
      <c r="NRU20"/>
      <c r="NRV20" s="20"/>
      <c r="NRW20"/>
      <c r="NRX20" s="20"/>
      <c r="NRY20"/>
      <c r="NRZ20" s="20"/>
      <c r="NSA20"/>
      <c r="NSB20" s="20"/>
      <c r="NSC20"/>
      <c r="NSD20" s="20"/>
      <c r="NSE20"/>
      <c r="NSF20" s="20"/>
      <c r="NSG20"/>
      <c r="NSH20" s="20"/>
      <c r="NSI20"/>
      <c r="NSJ20" s="20"/>
      <c r="NSK20"/>
      <c r="NSL20" s="20"/>
      <c r="NSM20"/>
      <c r="NSN20" s="20"/>
      <c r="NSO20"/>
      <c r="NSP20" s="20"/>
      <c r="NSQ20"/>
      <c r="NSR20" s="20"/>
      <c r="NSS20"/>
      <c r="NST20" s="20"/>
      <c r="NSU20"/>
      <c r="NSV20" s="20"/>
      <c r="NSW20"/>
      <c r="NSX20" s="20"/>
      <c r="NSY20"/>
      <c r="NSZ20" s="20"/>
      <c r="NTA20"/>
      <c r="NTB20" s="20"/>
      <c r="NTC20"/>
      <c r="NTD20" s="20"/>
      <c r="NTE20"/>
      <c r="NTF20" s="20"/>
      <c r="NTG20"/>
      <c r="NTH20" s="20"/>
      <c r="NTI20"/>
      <c r="NTJ20" s="20"/>
      <c r="NTK20"/>
      <c r="NTL20" s="20"/>
      <c r="NTM20"/>
      <c r="NTN20" s="20"/>
      <c r="NTO20"/>
      <c r="NTP20" s="20"/>
      <c r="NTQ20"/>
      <c r="NTR20" s="20"/>
      <c r="NTS20"/>
      <c r="NTT20" s="20"/>
      <c r="NTU20"/>
      <c r="NTV20" s="20"/>
      <c r="NTW20"/>
      <c r="NTX20" s="20"/>
      <c r="NTY20"/>
      <c r="NTZ20" s="20"/>
      <c r="NUA20"/>
      <c r="NUB20" s="20"/>
      <c r="NUC20"/>
      <c r="NUD20" s="20"/>
      <c r="NUE20"/>
      <c r="NUF20" s="20"/>
      <c r="NUG20"/>
      <c r="NUH20" s="20"/>
      <c r="NUI20"/>
      <c r="NUJ20" s="20"/>
      <c r="NUK20"/>
      <c r="NUL20" s="20"/>
      <c r="NUM20"/>
      <c r="NUN20" s="20"/>
      <c r="NUO20"/>
      <c r="NUP20" s="20"/>
      <c r="NUQ20"/>
      <c r="NUR20" s="20"/>
      <c r="NUS20"/>
      <c r="NUT20" s="20"/>
      <c r="NUU20"/>
      <c r="NUV20" s="20"/>
      <c r="NUW20"/>
      <c r="NUX20" s="20"/>
      <c r="NUY20"/>
      <c r="NUZ20" s="20"/>
      <c r="NVA20"/>
      <c r="NVB20" s="20"/>
      <c r="NVC20"/>
      <c r="NVD20" s="20"/>
      <c r="NVE20"/>
      <c r="NVF20" s="20"/>
      <c r="NVG20"/>
      <c r="NVH20" s="20"/>
      <c r="NVI20"/>
      <c r="NVJ20" s="20"/>
      <c r="NVK20"/>
      <c r="NVL20" s="20"/>
      <c r="NVM20"/>
      <c r="NVN20" s="20"/>
      <c r="NVO20"/>
      <c r="NVP20" s="20"/>
      <c r="NVQ20"/>
      <c r="NVR20" s="20"/>
      <c r="NVS20"/>
      <c r="NVT20" s="20"/>
      <c r="NVU20"/>
      <c r="NVV20" s="20"/>
      <c r="NVW20"/>
      <c r="NVX20" s="20"/>
      <c r="NVY20"/>
      <c r="NVZ20" s="20"/>
      <c r="NWA20"/>
      <c r="NWB20" s="20"/>
      <c r="NWC20"/>
      <c r="NWD20" s="20"/>
      <c r="NWE20"/>
      <c r="NWF20" s="20"/>
      <c r="NWG20"/>
      <c r="NWH20" s="20"/>
      <c r="NWI20"/>
      <c r="NWJ20" s="20"/>
      <c r="NWK20"/>
      <c r="NWL20" s="20"/>
      <c r="NWM20"/>
      <c r="NWN20" s="20"/>
      <c r="NWO20"/>
      <c r="NWP20" s="20"/>
      <c r="NWQ20"/>
      <c r="NWR20" s="20"/>
      <c r="NWS20"/>
      <c r="NWT20" s="20"/>
      <c r="NWU20"/>
      <c r="NWV20" s="20"/>
      <c r="NWW20"/>
      <c r="NWX20" s="20"/>
      <c r="NWY20"/>
      <c r="NWZ20" s="20"/>
      <c r="NXA20"/>
      <c r="NXB20" s="20"/>
      <c r="NXC20"/>
      <c r="NXD20" s="20"/>
      <c r="NXE20"/>
      <c r="NXF20" s="20"/>
      <c r="NXG20"/>
      <c r="NXH20" s="20"/>
      <c r="NXI20"/>
      <c r="NXJ20" s="20"/>
      <c r="NXK20"/>
      <c r="NXL20" s="20"/>
      <c r="NXM20"/>
      <c r="NXN20" s="20"/>
      <c r="NXO20"/>
      <c r="NXP20" s="20"/>
      <c r="NXQ20"/>
      <c r="NXR20" s="20"/>
      <c r="NXS20"/>
      <c r="NXT20" s="20"/>
      <c r="NXU20"/>
      <c r="NXV20" s="20"/>
      <c r="NXW20"/>
      <c r="NXX20" s="20"/>
      <c r="NXY20"/>
      <c r="NXZ20" s="20"/>
      <c r="NYA20"/>
      <c r="NYB20" s="20"/>
      <c r="NYC20"/>
      <c r="NYD20" s="20"/>
      <c r="NYE20"/>
      <c r="NYF20" s="20"/>
      <c r="NYG20"/>
      <c r="NYH20" s="20"/>
      <c r="NYI20"/>
      <c r="NYJ20" s="20"/>
      <c r="NYK20"/>
      <c r="NYL20" s="20"/>
      <c r="NYM20"/>
      <c r="NYN20" s="20"/>
      <c r="NYO20"/>
      <c r="NYP20" s="20"/>
      <c r="NYQ20"/>
      <c r="NYR20" s="20"/>
      <c r="NYS20"/>
      <c r="NYT20" s="20"/>
      <c r="NYU20"/>
      <c r="NYV20" s="20"/>
      <c r="NYW20"/>
      <c r="NYX20" s="20"/>
      <c r="NYY20"/>
      <c r="NYZ20" s="20"/>
      <c r="NZA20"/>
      <c r="NZB20" s="20"/>
      <c r="NZC20"/>
      <c r="NZD20" s="20"/>
      <c r="NZE20"/>
      <c r="NZF20" s="20"/>
      <c r="NZG20"/>
      <c r="NZH20" s="20"/>
      <c r="NZI20"/>
      <c r="NZJ20" s="20"/>
      <c r="NZK20"/>
      <c r="NZL20" s="20"/>
      <c r="NZM20"/>
      <c r="NZN20" s="20"/>
      <c r="NZO20"/>
      <c r="NZP20" s="20"/>
      <c r="NZQ20"/>
      <c r="NZR20" s="20"/>
      <c r="NZS20"/>
      <c r="NZT20" s="20"/>
      <c r="NZU20"/>
      <c r="NZV20" s="20"/>
      <c r="NZW20"/>
      <c r="NZX20" s="20"/>
      <c r="NZY20"/>
      <c r="NZZ20" s="20"/>
      <c r="OAA20"/>
      <c r="OAB20" s="20"/>
      <c r="OAC20"/>
      <c r="OAD20" s="20"/>
      <c r="OAE20"/>
      <c r="OAF20" s="20"/>
      <c r="OAG20"/>
      <c r="OAH20" s="20"/>
      <c r="OAI20"/>
      <c r="OAJ20" s="20"/>
      <c r="OAK20"/>
      <c r="OAL20" s="20"/>
      <c r="OAM20"/>
      <c r="OAN20" s="20"/>
      <c r="OAO20"/>
      <c r="OAP20" s="20"/>
      <c r="OAQ20"/>
      <c r="OAR20" s="20"/>
      <c r="OAS20"/>
      <c r="OAT20" s="20"/>
      <c r="OAU20"/>
      <c r="OAV20" s="20"/>
      <c r="OAW20"/>
      <c r="OAX20" s="20"/>
      <c r="OAY20"/>
      <c r="OAZ20" s="20"/>
      <c r="OBA20"/>
      <c r="OBB20" s="20"/>
      <c r="OBC20"/>
      <c r="OBD20" s="20"/>
      <c r="OBE20"/>
      <c r="OBF20" s="20"/>
      <c r="OBG20"/>
      <c r="OBH20" s="20"/>
      <c r="OBI20"/>
      <c r="OBJ20" s="20"/>
      <c r="OBK20"/>
      <c r="OBL20" s="20"/>
      <c r="OBM20"/>
      <c r="OBN20" s="20"/>
      <c r="OBO20"/>
      <c r="OBP20" s="20"/>
      <c r="OBQ20"/>
      <c r="OBR20" s="20"/>
      <c r="OBS20"/>
      <c r="OBT20" s="20"/>
      <c r="OBU20"/>
      <c r="OBV20" s="20"/>
      <c r="OBW20"/>
      <c r="OBX20" s="20"/>
      <c r="OBY20"/>
      <c r="OBZ20" s="20"/>
      <c r="OCA20"/>
      <c r="OCB20" s="20"/>
      <c r="OCC20"/>
      <c r="OCD20" s="20"/>
      <c r="OCE20"/>
      <c r="OCF20" s="20"/>
      <c r="OCG20"/>
      <c r="OCH20" s="20"/>
      <c r="OCI20"/>
      <c r="OCJ20" s="20"/>
      <c r="OCK20"/>
      <c r="OCL20" s="20"/>
      <c r="OCM20"/>
      <c r="OCN20" s="20"/>
      <c r="OCO20"/>
      <c r="OCP20" s="20"/>
      <c r="OCQ20"/>
      <c r="OCR20" s="20"/>
      <c r="OCS20"/>
      <c r="OCT20" s="20"/>
      <c r="OCU20"/>
      <c r="OCV20" s="20"/>
      <c r="OCW20"/>
      <c r="OCX20" s="20"/>
      <c r="OCY20"/>
      <c r="OCZ20" s="20"/>
      <c r="ODA20"/>
      <c r="ODB20" s="20"/>
      <c r="ODC20"/>
      <c r="ODD20" s="20"/>
      <c r="ODE20"/>
      <c r="ODF20" s="20"/>
      <c r="ODG20"/>
      <c r="ODH20" s="20"/>
      <c r="ODI20"/>
      <c r="ODJ20" s="20"/>
      <c r="ODK20"/>
      <c r="ODL20" s="20"/>
      <c r="ODM20"/>
      <c r="ODN20" s="20"/>
      <c r="ODO20"/>
      <c r="ODP20" s="20"/>
      <c r="ODQ20"/>
      <c r="ODR20" s="20"/>
      <c r="ODS20"/>
      <c r="ODT20" s="20"/>
      <c r="ODU20"/>
      <c r="ODV20" s="20"/>
      <c r="ODW20"/>
      <c r="ODX20" s="20"/>
      <c r="ODY20"/>
      <c r="ODZ20" s="20"/>
      <c r="OEA20"/>
      <c r="OEB20" s="20"/>
      <c r="OEC20"/>
      <c r="OED20" s="20"/>
      <c r="OEE20"/>
      <c r="OEF20" s="20"/>
      <c r="OEG20"/>
      <c r="OEH20" s="20"/>
      <c r="OEI20"/>
      <c r="OEJ20" s="20"/>
      <c r="OEK20"/>
      <c r="OEL20" s="20"/>
      <c r="OEM20"/>
      <c r="OEN20" s="20"/>
      <c r="OEO20"/>
      <c r="OEP20" s="20"/>
      <c r="OEQ20"/>
      <c r="OER20" s="20"/>
      <c r="OES20"/>
      <c r="OET20" s="20"/>
      <c r="OEU20"/>
      <c r="OEV20" s="20"/>
      <c r="OEW20"/>
      <c r="OEX20" s="20"/>
      <c r="OEY20"/>
      <c r="OEZ20" s="20"/>
      <c r="OFA20"/>
      <c r="OFB20" s="20"/>
      <c r="OFC20"/>
      <c r="OFD20" s="20"/>
      <c r="OFE20"/>
      <c r="OFF20" s="20"/>
      <c r="OFG20"/>
      <c r="OFH20" s="20"/>
      <c r="OFI20"/>
      <c r="OFJ20" s="20"/>
      <c r="OFK20"/>
      <c r="OFL20" s="20"/>
      <c r="OFM20"/>
      <c r="OFN20" s="20"/>
      <c r="OFO20"/>
      <c r="OFP20" s="20"/>
      <c r="OFQ20"/>
      <c r="OFR20" s="20"/>
      <c r="OFS20"/>
      <c r="OFT20" s="20"/>
      <c r="OFU20"/>
      <c r="OFV20" s="20"/>
      <c r="OFW20"/>
      <c r="OFX20" s="20"/>
      <c r="OFY20"/>
      <c r="OFZ20" s="20"/>
      <c r="OGA20"/>
      <c r="OGB20" s="20"/>
      <c r="OGC20"/>
      <c r="OGD20" s="20"/>
      <c r="OGE20"/>
      <c r="OGF20" s="20"/>
      <c r="OGG20"/>
      <c r="OGH20" s="20"/>
      <c r="OGI20"/>
      <c r="OGJ20" s="20"/>
      <c r="OGK20"/>
      <c r="OGL20" s="20"/>
      <c r="OGM20"/>
      <c r="OGN20" s="20"/>
      <c r="OGO20"/>
      <c r="OGP20" s="20"/>
      <c r="OGQ20"/>
      <c r="OGR20" s="20"/>
      <c r="OGS20"/>
      <c r="OGT20" s="20"/>
      <c r="OGU20"/>
      <c r="OGV20" s="20"/>
      <c r="OGW20"/>
      <c r="OGX20" s="20"/>
      <c r="OGY20"/>
      <c r="OGZ20" s="20"/>
      <c r="OHA20"/>
      <c r="OHB20" s="20"/>
      <c r="OHC20"/>
      <c r="OHD20" s="20"/>
      <c r="OHE20"/>
      <c r="OHF20" s="20"/>
      <c r="OHG20"/>
      <c r="OHH20" s="20"/>
      <c r="OHI20"/>
      <c r="OHJ20" s="20"/>
      <c r="OHK20"/>
      <c r="OHL20" s="20"/>
      <c r="OHM20"/>
      <c r="OHN20" s="20"/>
      <c r="OHO20"/>
      <c r="OHP20" s="20"/>
      <c r="OHQ20"/>
      <c r="OHR20" s="20"/>
      <c r="OHS20"/>
      <c r="OHT20" s="20"/>
      <c r="OHU20"/>
      <c r="OHV20" s="20"/>
      <c r="OHW20"/>
      <c r="OHX20" s="20"/>
      <c r="OHY20"/>
      <c r="OHZ20" s="20"/>
      <c r="OIA20"/>
      <c r="OIB20" s="20"/>
      <c r="OIC20"/>
      <c r="OID20" s="20"/>
      <c r="OIE20"/>
      <c r="OIF20" s="20"/>
      <c r="OIG20"/>
      <c r="OIH20" s="20"/>
      <c r="OII20"/>
      <c r="OIJ20" s="20"/>
      <c r="OIK20"/>
      <c r="OIL20" s="20"/>
      <c r="OIM20"/>
      <c r="OIN20" s="20"/>
      <c r="OIO20"/>
      <c r="OIP20" s="20"/>
      <c r="OIQ20"/>
      <c r="OIR20" s="20"/>
      <c r="OIS20"/>
      <c r="OIT20" s="20"/>
      <c r="OIU20"/>
      <c r="OIV20" s="20"/>
      <c r="OIW20"/>
      <c r="OIX20" s="20"/>
      <c r="OIY20"/>
      <c r="OIZ20" s="20"/>
      <c r="OJA20"/>
      <c r="OJB20" s="20"/>
      <c r="OJC20"/>
      <c r="OJD20" s="20"/>
      <c r="OJE20"/>
      <c r="OJF20" s="20"/>
      <c r="OJG20"/>
      <c r="OJH20" s="20"/>
      <c r="OJI20"/>
      <c r="OJJ20" s="20"/>
      <c r="OJK20"/>
      <c r="OJL20" s="20"/>
      <c r="OJM20"/>
      <c r="OJN20" s="20"/>
      <c r="OJO20"/>
      <c r="OJP20" s="20"/>
      <c r="OJQ20"/>
      <c r="OJR20" s="20"/>
      <c r="OJS20"/>
      <c r="OJT20" s="20"/>
      <c r="OJU20"/>
      <c r="OJV20" s="20"/>
      <c r="OJW20"/>
      <c r="OJX20" s="20"/>
      <c r="OJY20"/>
      <c r="OJZ20" s="20"/>
      <c r="OKA20"/>
      <c r="OKB20" s="20"/>
      <c r="OKC20"/>
      <c r="OKD20" s="20"/>
      <c r="OKE20"/>
      <c r="OKF20" s="20"/>
      <c r="OKG20"/>
      <c r="OKH20" s="20"/>
      <c r="OKI20"/>
      <c r="OKJ20" s="20"/>
      <c r="OKK20"/>
      <c r="OKL20" s="20"/>
      <c r="OKM20"/>
      <c r="OKN20" s="20"/>
      <c r="OKO20"/>
      <c r="OKP20" s="20"/>
      <c r="OKQ20"/>
      <c r="OKR20" s="20"/>
      <c r="OKS20"/>
      <c r="OKT20" s="20"/>
      <c r="OKU20"/>
      <c r="OKV20" s="20"/>
      <c r="OKW20"/>
      <c r="OKX20" s="20"/>
      <c r="OKY20"/>
      <c r="OKZ20" s="20"/>
      <c r="OLA20"/>
      <c r="OLB20" s="20"/>
      <c r="OLC20"/>
      <c r="OLD20" s="20"/>
      <c r="OLE20"/>
      <c r="OLF20" s="20"/>
      <c r="OLG20"/>
      <c r="OLH20" s="20"/>
      <c r="OLI20"/>
      <c r="OLJ20" s="20"/>
      <c r="OLK20"/>
      <c r="OLL20" s="20"/>
      <c r="OLM20"/>
      <c r="OLN20" s="20"/>
      <c r="OLO20"/>
      <c r="OLP20" s="20"/>
      <c r="OLQ20"/>
      <c r="OLR20" s="20"/>
      <c r="OLS20"/>
      <c r="OLT20" s="20"/>
      <c r="OLU20"/>
      <c r="OLV20" s="20"/>
      <c r="OLW20"/>
      <c r="OLX20" s="20"/>
      <c r="OLY20"/>
      <c r="OLZ20" s="20"/>
      <c r="OMA20"/>
      <c r="OMB20" s="20"/>
      <c r="OMC20"/>
      <c r="OMD20" s="20"/>
      <c r="OME20"/>
      <c r="OMF20" s="20"/>
      <c r="OMG20"/>
      <c r="OMH20" s="20"/>
      <c r="OMI20"/>
      <c r="OMJ20" s="20"/>
      <c r="OMK20"/>
      <c r="OML20" s="20"/>
      <c r="OMM20"/>
      <c r="OMN20" s="20"/>
      <c r="OMO20"/>
      <c r="OMP20" s="20"/>
      <c r="OMQ20"/>
      <c r="OMR20" s="20"/>
      <c r="OMS20"/>
      <c r="OMT20" s="20"/>
      <c r="OMU20"/>
      <c r="OMV20" s="20"/>
      <c r="OMW20"/>
      <c r="OMX20" s="20"/>
      <c r="OMY20"/>
      <c r="OMZ20" s="20"/>
      <c r="ONA20"/>
      <c r="ONB20" s="20"/>
      <c r="ONC20"/>
      <c r="OND20" s="20"/>
      <c r="ONE20"/>
      <c r="ONF20" s="20"/>
      <c r="ONG20"/>
      <c r="ONH20" s="20"/>
      <c r="ONI20"/>
      <c r="ONJ20" s="20"/>
      <c r="ONK20"/>
      <c r="ONL20" s="20"/>
      <c r="ONM20"/>
      <c r="ONN20" s="20"/>
      <c r="ONO20"/>
      <c r="ONP20" s="20"/>
      <c r="ONQ20"/>
      <c r="ONR20" s="20"/>
      <c r="ONS20"/>
      <c r="ONT20" s="20"/>
      <c r="ONU20"/>
      <c r="ONV20" s="20"/>
      <c r="ONW20"/>
      <c r="ONX20" s="20"/>
      <c r="ONY20"/>
      <c r="ONZ20" s="20"/>
      <c r="OOA20"/>
      <c r="OOB20" s="20"/>
      <c r="OOC20"/>
      <c r="OOD20" s="20"/>
      <c r="OOE20"/>
      <c r="OOF20" s="20"/>
      <c r="OOG20"/>
      <c r="OOH20" s="20"/>
      <c r="OOI20"/>
      <c r="OOJ20" s="20"/>
      <c r="OOK20"/>
      <c r="OOL20" s="20"/>
      <c r="OOM20"/>
      <c r="OON20" s="20"/>
      <c r="OOO20"/>
      <c r="OOP20" s="20"/>
      <c r="OOQ20"/>
      <c r="OOR20" s="20"/>
      <c r="OOS20"/>
      <c r="OOT20" s="20"/>
      <c r="OOU20"/>
      <c r="OOV20" s="20"/>
      <c r="OOW20"/>
      <c r="OOX20" s="20"/>
      <c r="OOY20"/>
      <c r="OOZ20" s="20"/>
      <c r="OPA20"/>
      <c r="OPB20" s="20"/>
      <c r="OPC20"/>
      <c r="OPD20" s="20"/>
      <c r="OPE20"/>
      <c r="OPF20" s="20"/>
      <c r="OPG20"/>
      <c r="OPH20" s="20"/>
      <c r="OPI20"/>
      <c r="OPJ20" s="20"/>
      <c r="OPK20"/>
      <c r="OPL20" s="20"/>
      <c r="OPM20"/>
      <c r="OPN20" s="20"/>
      <c r="OPO20"/>
      <c r="OPP20" s="20"/>
      <c r="OPQ20"/>
      <c r="OPR20" s="20"/>
      <c r="OPS20"/>
      <c r="OPT20" s="20"/>
      <c r="OPU20"/>
      <c r="OPV20" s="20"/>
      <c r="OPW20"/>
      <c r="OPX20" s="20"/>
      <c r="OPY20"/>
      <c r="OPZ20" s="20"/>
      <c r="OQA20"/>
      <c r="OQB20" s="20"/>
      <c r="OQC20"/>
      <c r="OQD20" s="20"/>
      <c r="OQE20"/>
      <c r="OQF20" s="20"/>
      <c r="OQG20"/>
      <c r="OQH20" s="20"/>
      <c r="OQI20"/>
      <c r="OQJ20" s="20"/>
      <c r="OQK20"/>
      <c r="OQL20" s="20"/>
      <c r="OQM20"/>
      <c r="OQN20" s="20"/>
      <c r="OQO20"/>
      <c r="OQP20" s="20"/>
      <c r="OQQ20"/>
      <c r="OQR20" s="20"/>
      <c r="OQS20"/>
      <c r="OQT20" s="20"/>
      <c r="OQU20"/>
      <c r="OQV20" s="20"/>
      <c r="OQW20"/>
      <c r="OQX20" s="20"/>
      <c r="OQY20"/>
      <c r="OQZ20" s="20"/>
      <c r="ORA20"/>
      <c r="ORB20" s="20"/>
      <c r="ORC20"/>
      <c r="ORD20" s="20"/>
      <c r="ORE20"/>
      <c r="ORF20" s="20"/>
      <c r="ORG20"/>
      <c r="ORH20" s="20"/>
      <c r="ORI20"/>
      <c r="ORJ20" s="20"/>
      <c r="ORK20"/>
      <c r="ORL20" s="20"/>
      <c r="ORM20"/>
      <c r="ORN20" s="20"/>
      <c r="ORO20"/>
      <c r="ORP20" s="20"/>
      <c r="ORQ20"/>
      <c r="ORR20" s="20"/>
      <c r="ORS20"/>
      <c r="ORT20" s="20"/>
      <c r="ORU20"/>
      <c r="ORV20" s="20"/>
      <c r="ORW20"/>
      <c r="ORX20" s="20"/>
      <c r="ORY20"/>
      <c r="ORZ20" s="20"/>
      <c r="OSA20"/>
      <c r="OSB20" s="20"/>
      <c r="OSC20"/>
      <c r="OSD20" s="20"/>
      <c r="OSE20"/>
      <c r="OSF20" s="20"/>
      <c r="OSG20"/>
      <c r="OSH20" s="20"/>
      <c r="OSI20"/>
      <c r="OSJ20" s="20"/>
      <c r="OSK20"/>
      <c r="OSL20" s="20"/>
      <c r="OSM20"/>
      <c r="OSN20" s="20"/>
      <c r="OSO20"/>
      <c r="OSP20" s="20"/>
      <c r="OSQ20"/>
      <c r="OSR20" s="20"/>
      <c r="OSS20"/>
      <c r="OST20" s="20"/>
      <c r="OSU20"/>
      <c r="OSV20" s="20"/>
      <c r="OSW20"/>
      <c r="OSX20" s="20"/>
      <c r="OSY20"/>
      <c r="OSZ20" s="20"/>
      <c r="OTA20"/>
      <c r="OTB20" s="20"/>
      <c r="OTC20"/>
      <c r="OTD20" s="20"/>
      <c r="OTE20"/>
      <c r="OTF20" s="20"/>
      <c r="OTG20"/>
      <c r="OTH20" s="20"/>
      <c r="OTI20"/>
      <c r="OTJ20" s="20"/>
      <c r="OTK20"/>
      <c r="OTL20" s="20"/>
      <c r="OTM20"/>
      <c r="OTN20" s="20"/>
      <c r="OTO20"/>
      <c r="OTP20" s="20"/>
      <c r="OTQ20"/>
      <c r="OTR20" s="20"/>
      <c r="OTS20"/>
      <c r="OTT20" s="20"/>
      <c r="OTU20"/>
      <c r="OTV20" s="20"/>
      <c r="OTW20"/>
      <c r="OTX20" s="20"/>
      <c r="OTY20"/>
      <c r="OTZ20" s="20"/>
      <c r="OUA20"/>
      <c r="OUB20" s="20"/>
      <c r="OUC20"/>
      <c r="OUD20" s="20"/>
      <c r="OUE20"/>
      <c r="OUF20" s="20"/>
      <c r="OUG20"/>
      <c r="OUH20" s="20"/>
      <c r="OUI20"/>
      <c r="OUJ20" s="20"/>
      <c r="OUK20"/>
      <c r="OUL20" s="20"/>
      <c r="OUM20"/>
      <c r="OUN20" s="20"/>
      <c r="OUO20"/>
      <c r="OUP20" s="20"/>
      <c r="OUQ20"/>
      <c r="OUR20" s="20"/>
      <c r="OUS20"/>
      <c r="OUT20" s="20"/>
      <c r="OUU20"/>
      <c r="OUV20" s="20"/>
      <c r="OUW20"/>
      <c r="OUX20" s="20"/>
      <c r="OUY20"/>
      <c r="OUZ20" s="20"/>
      <c r="OVA20"/>
      <c r="OVB20" s="20"/>
      <c r="OVC20"/>
      <c r="OVD20" s="20"/>
      <c r="OVE20"/>
      <c r="OVF20" s="20"/>
      <c r="OVG20"/>
      <c r="OVH20" s="20"/>
      <c r="OVI20"/>
      <c r="OVJ20" s="20"/>
      <c r="OVK20"/>
      <c r="OVL20" s="20"/>
      <c r="OVM20"/>
      <c r="OVN20" s="20"/>
      <c r="OVO20"/>
      <c r="OVP20" s="20"/>
      <c r="OVQ20"/>
      <c r="OVR20" s="20"/>
      <c r="OVS20"/>
      <c r="OVT20" s="20"/>
      <c r="OVU20"/>
      <c r="OVV20" s="20"/>
      <c r="OVW20"/>
      <c r="OVX20" s="20"/>
      <c r="OVY20"/>
      <c r="OVZ20" s="20"/>
      <c r="OWA20"/>
      <c r="OWB20" s="20"/>
      <c r="OWC20"/>
      <c r="OWD20" s="20"/>
      <c r="OWE20"/>
      <c r="OWF20" s="20"/>
      <c r="OWG20"/>
      <c r="OWH20" s="20"/>
      <c r="OWI20"/>
      <c r="OWJ20" s="20"/>
      <c r="OWK20"/>
      <c r="OWL20" s="20"/>
      <c r="OWM20"/>
      <c r="OWN20" s="20"/>
      <c r="OWO20"/>
      <c r="OWP20" s="20"/>
      <c r="OWQ20"/>
      <c r="OWR20" s="20"/>
      <c r="OWS20"/>
      <c r="OWT20" s="20"/>
      <c r="OWU20"/>
      <c r="OWV20" s="20"/>
      <c r="OWW20"/>
      <c r="OWX20" s="20"/>
      <c r="OWY20"/>
      <c r="OWZ20" s="20"/>
      <c r="OXA20"/>
      <c r="OXB20" s="20"/>
      <c r="OXC20"/>
      <c r="OXD20" s="20"/>
      <c r="OXE20"/>
      <c r="OXF20" s="20"/>
      <c r="OXG20"/>
      <c r="OXH20" s="20"/>
      <c r="OXI20"/>
      <c r="OXJ20" s="20"/>
      <c r="OXK20"/>
      <c r="OXL20" s="20"/>
      <c r="OXM20"/>
      <c r="OXN20" s="20"/>
      <c r="OXO20"/>
      <c r="OXP20" s="20"/>
      <c r="OXQ20"/>
      <c r="OXR20" s="20"/>
      <c r="OXS20"/>
      <c r="OXT20" s="20"/>
      <c r="OXU20"/>
      <c r="OXV20" s="20"/>
      <c r="OXW20"/>
      <c r="OXX20" s="20"/>
      <c r="OXY20"/>
      <c r="OXZ20" s="20"/>
      <c r="OYA20"/>
      <c r="OYB20" s="20"/>
      <c r="OYC20"/>
      <c r="OYD20" s="20"/>
      <c r="OYE20"/>
      <c r="OYF20" s="20"/>
      <c r="OYG20"/>
      <c r="OYH20" s="20"/>
      <c r="OYI20"/>
      <c r="OYJ20" s="20"/>
      <c r="OYK20"/>
      <c r="OYL20" s="20"/>
      <c r="OYM20"/>
      <c r="OYN20" s="20"/>
      <c r="OYO20"/>
      <c r="OYP20" s="20"/>
      <c r="OYQ20"/>
      <c r="OYR20" s="20"/>
      <c r="OYS20"/>
      <c r="OYT20" s="20"/>
      <c r="OYU20"/>
      <c r="OYV20" s="20"/>
      <c r="OYW20"/>
      <c r="OYX20" s="20"/>
      <c r="OYY20"/>
      <c r="OYZ20" s="20"/>
      <c r="OZA20"/>
      <c r="OZB20" s="20"/>
      <c r="OZC20"/>
      <c r="OZD20" s="20"/>
      <c r="OZE20"/>
      <c r="OZF20" s="20"/>
      <c r="OZG20"/>
      <c r="OZH20" s="20"/>
      <c r="OZI20"/>
      <c r="OZJ20" s="20"/>
      <c r="OZK20"/>
      <c r="OZL20" s="20"/>
      <c r="OZM20"/>
      <c r="OZN20" s="20"/>
      <c r="OZO20"/>
      <c r="OZP20" s="20"/>
      <c r="OZQ20"/>
      <c r="OZR20" s="20"/>
      <c r="OZS20"/>
      <c r="OZT20" s="20"/>
      <c r="OZU20"/>
      <c r="OZV20" s="20"/>
      <c r="OZW20"/>
      <c r="OZX20" s="20"/>
      <c r="OZY20"/>
      <c r="OZZ20" s="20"/>
      <c r="PAA20"/>
      <c r="PAB20" s="20"/>
      <c r="PAC20"/>
      <c r="PAD20" s="20"/>
      <c r="PAE20"/>
      <c r="PAF20" s="20"/>
      <c r="PAG20"/>
      <c r="PAH20" s="20"/>
      <c r="PAI20"/>
      <c r="PAJ20" s="20"/>
      <c r="PAK20"/>
      <c r="PAL20" s="20"/>
      <c r="PAM20"/>
      <c r="PAN20" s="20"/>
      <c r="PAO20"/>
      <c r="PAP20" s="20"/>
      <c r="PAQ20"/>
      <c r="PAR20" s="20"/>
      <c r="PAS20"/>
      <c r="PAT20" s="20"/>
      <c r="PAU20"/>
      <c r="PAV20" s="20"/>
      <c r="PAW20"/>
      <c r="PAX20" s="20"/>
      <c r="PAY20"/>
      <c r="PAZ20" s="20"/>
      <c r="PBA20"/>
      <c r="PBB20" s="20"/>
      <c r="PBC20"/>
      <c r="PBD20" s="20"/>
      <c r="PBE20"/>
      <c r="PBF20" s="20"/>
      <c r="PBG20"/>
      <c r="PBH20" s="20"/>
      <c r="PBI20"/>
      <c r="PBJ20" s="20"/>
      <c r="PBK20"/>
      <c r="PBL20" s="20"/>
      <c r="PBM20"/>
      <c r="PBN20" s="20"/>
      <c r="PBO20"/>
      <c r="PBP20" s="20"/>
      <c r="PBQ20"/>
      <c r="PBR20" s="20"/>
      <c r="PBS20"/>
      <c r="PBT20" s="20"/>
      <c r="PBU20"/>
      <c r="PBV20" s="20"/>
      <c r="PBW20"/>
      <c r="PBX20" s="20"/>
      <c r="PBY20"/>
      <c r="PBZ20" s="20"/>
      <c r="PCA20"/>
      <c r="PCB20" s="20"/>
      <c r="PCC20"/>
      <c r="PCD20" s="20"/>
      <c r="PCE20"/>
      <c r="PCF20" s="20"/>
      <c r="PCG20"/>
      <c r="PCH20" s="20"/>
      <c r="PCI20"/>
      <c r="PCJ20" s="20"/>
      <c r="PCK20"/>
      <c r="PCL20" s="20"/>
      <c r="PCM20"/>
      <c r="PCN20" s="20"/>
      <c r="PCO20"/>
      <c r="PCP20" s="20"/>
      <c r="PCQ20"/>
      <c r="PCR20" s="20"/>
      <c r="PCS20"/>
      <c r="PCT20" s="20"/>
      <c r="PCU20"/>
      <c r="PCV20" s="20"/>
      <c r="PCW20"/>
      <c r="PCX20" s="20"/>
      <c r="PCY20"/>
      <c r="PCZ20" s="20"/>
      <c r="PDA20"/>
      <c r="PDB20" s="20"/>
      <c r="PDC20"/>
      <c r="PDD20" s="20"/>
      <c r="PDE20"/>
      <c r="PDF20" s="20"/>
      <c r="PDG20"/>
      <c r="PDH20" s="20"/>
      <c r="PDI20"/>
      <c r="PDJ20" s="20"/>
      <c r="PDK20"/>
      <c r="PDL20" s="20"/>
      <c r="PDM20"/>
      <c r="PDN20" s="20"/>
      <c r="PDO20"/>
      <c r="PDP20" s="20"/>
      <c r="PDQ20"/>
      <c r="PDR20" s="20"/>
      <c r="PDS20"/>
      <c r="PDT20" s="20"/>
      <c r="PDU20"/>
      <c r="PDV20" s="20"/>
      <c r="PDW20"/>
      <c r="PDX20" s="20"/>
      <c r="PDY20"/>
      <c r="PDZ20" s="20"/>
      <c r="PEA20"/>
      <c r="PEB20" s="20"/>
      <c r="PEC20"/>
      <c r="PED20" s="20"/>
      <c r="PEE20"/>
      <c r="PEF20" s="20"/>
      <c r="PEG20"/>
      <c r="PEH20" s="20"/>
      <c r="PEI20"/>
      <c r="PEJ20" s="20"/>
      <c r="PEK20"/>
      <c r="PEL20" s="20"/>
      <c r="PEM20"/>
      <c r="PEN20" s="20"/>
      <c r="PEO20"/>
      <c r="PEP20" s="20"/>
      <c r="PEQ20"/>
      <c r="PER20" s="20"/>
      <c r="PES20"/>
      <c r="PET20" s="20"/>
      <c r="PEU20"/>
      <c r="PEV20" s="20"/>
      <c r="PEW20"/>
      <c r="PEX20" s="20"/>
      <c r="PEY20"/>
      <c r="PEZ20" s="20"/>
      <c r="PFA20"/>
      <c r="PFB20" s="20"/>
      <c r="PFC20"/>
      <c r="PFD20" s="20"/>
      <c r="PFE20"/>
      <c r="PFF20" s="20"/>
      <c r="PFG20"/>
      <c r="PFH20" s="20"/>
      <c r="PFI20"/>
      <c r="PFJ20" s="20"/>
      <c r="PFK20"/>
      <c r="PFL20" s="20"/>
      <c r="PFM20"/>
      <c r="PFN20" s="20"/>
      <c r="PFO20"/>
      <c r="PFP20" s="20"/>
      <c r="PFQ20"/>
      <c r="PFR20" s="20"/>
      <c r="PFS20"/>
      <c r="PFT20" s="20"/>
      <c r="PFU20"/>
      <c r="PFV20" s="20"/>
      <c r="PFW20"/>
      <c r="PFX20" s="20"/>
      <c r="PFY20"/>
      <c r="PFZ20" s="20"/>
      <c r="PGA20"/>
      <c r="PGB20" s="20"/>
      <c r="PGC20"/>
      <c r="PGD20" s="20"/>
      <c r="PGE20"/>
      <c r="PGF20" s="20"/>
      <c r="PGG20"/>
      <c r="PGH20" s="20"/>
      <c r="PGI20"/>
      <c r="PGJ20" s="20"/>
      <c r="PGK20"/>
      <c r="PGL20" s="20"/>
      <c r="PGM20"/>
      <c r="PGN20" s="20"/>
      <c r="PGO20"/>
      <c r="PGP20" s="20"/>
      <c r="PGQ20"/>
      <c r="PGR20" s="20"/>
      <c r="PGS20"/>
      <c r="PGT20" s="20"/>
      <c r="PGU20"/>
      <c r="PGV20" s="20"/>
      <c r="PGW20"/>
      <c r="PGX20" s="20"/>
      <c r="PGY20"/>
      <c r="PGZ20" s="20"/>
      <c r="PHA20"/>
      <c r="PHB20" s="20"/>
      <c r="PHC20"/>
      <c r="PHD20" s="20"/>
      <c r="PHE20"/>
      <c r="PHF20" s="20"/>
      <c r="PHG20"/>
      <c r="PHH20" s="20"/>
      <c r="PHI20"/>
      <c r="PHJ20" s="20"/>
      <c r="PHK20"/>
      <c r="PHL20" s="20"/>
      <c r="PHM20"/>
      <c r="PHN20" s="20"/>
      <c r="PHO20"/>
      <c r="PHP20" s="20"/>
      <c r="PHQ20"/>
      <c r="PHR20" s="20"/>
      <c r="PHS20"/>
      <c r="PHT20" s="20"/>
      <c r="PHU20"/>
      <c r="PHV20" s="20"/>
      <c r="PHW20"/>
      <c r="PHX20" s="20"/>
      <c r="PHY20"/>
      <c r="PHZ20" s="20"/>
      <c r="PIA20"/>
      <c r="PIB20" s="20"/>
      <c r="PIC20"/>
      <c r="PID20" s="20"/>
      <c r="PIE20"/>
      <c r="PIF20" s="20"/>
      <c r="PIG20"/>
      <c r="PIH20" s="20"/>
      <c r="PII20"/>
      <c r="PIJ20" s="20"/>
      <c r="PIK20"/>
      <c r="PIL20" s="20"/>
      <c r="PIM20"/>
      <c r="PIN20" s="20"/>
      <c r="PIO20"/>
      <c r="PIP20" s="20"/>
      <c r="PIQ20"/>
      <c r="PIR20" s="20"/>
      <c r="PIS20"/>
      <c r="PIT20" s="20"/>
      <c r="PIU20"/>
      <c r="PIV20" s="20"/>
      <c r="PIW20"/>
      <c r="PIX20" s="20"/>
      <c r="PIY20"/>
      <c r="PIZ20" s="20"/>
      <c r="PJA20"/>
      <c r="PJB20" s="20"/>
      <c r="PJC20"/>
      <c r="PJD20" s="20"/>
      <c r="PJE20"/>
      <c r="PJF20" s="20"/>
      <c r="PJG20"/>
      <c r="PJH20" s="20"/>
      <c r="PJI20"/>
      <c r="PJJ20" s="20"/>
      <c r="PJK20"/>
      <c r="PJL20" s="20"/>
      <c r="PJM20"/>
      <c r="PJN20" s="20"/>
      <c r="PJO20"/>
      <c r="PJP20" s="20"/>
      <c r="PJQ20"/>
      <c r="PJR20" s="20"/>
      <c r="PJS20"/>
      <c r="PJT20" s="20"/>
      <c r="PJU20"/>
      <c r="PJV20" s="20"/>
      <c r="PJW20"/>
      <c r="PJX20" s="20"/>
      <c r="PJY20"/>
      <c r="PJZ20" s="20"/>
      <c r="PKA20"/>
      <c r="PKB20" s="20"/>
      <c r="PKC20"/>
      <c r="PKD20" s="20"/>
      <c r="PKE20"/>
      <c r="PKF20" s="20"/>
      <c r="PKG20"/>
      <c r="PKH20" s="20"/>
      <c r="PKI20"/>
      <c r="PKJ20" s="20"/>
      <c r="PKK20"/>
      <c r="PKL20" s="20"/>
      <c r="PKM20"/>
      <c r="PKN20" s="20"/>
      <c r="PKO20"/>
      <c r="PKP20" s="20"/>
      <c r="PKQ20"/>
      <c r="PKR20" s="20"/>
      <c r="PKS20"/>
      <c r="PKT20" s="20"/>
      <c r="PKU20"/>
      <c r="PKV20" s="20"/>
      <c r="PKW20"/>
      <c r="PKX20" s="20"/>
      <c r="PKY20"/>
      <c r="PKZ20" s="20"/>
      <c r="PLA20"/>
      <c r="PLB20" s="20"/>
      <c r="PLC20"/>
      <c r="PLD20" s="20"/>
      <c r="PLE20"/>
      <c r="PLF20" s="20"/>
      <c r="PLG20"/>
      <c r="PLH20" s="20"/>
      <c r="PLI20"/>
      <c r="PLJ20" s="20"/>
      <c r="PLK20"/>
      <c r="PLL20" s="20"/>
      <c r="PLM20"/>
      <c r="PLN20" s="20"/>
      <c r="PLO20"/>
      <c r="PLP20" s="20"/>
      <c r="PLQ20"/>
      <c r="PLR20" s="20"/>
      <c r="PLS20"/>
      <c r="PLT20" s="20"/>
      <c r="PLU20"/>
      <c r="PLV20" s="20"/>
      <c r="PLW20"/>
      <c r="PLX20" s="20"/>
      <c r="PLY20"/>
      <c r="PLZ20" s="20"/>
      <c r="PMA20"/>
      <c r="PMB20" s="20"/>
      <c r="PMC20"/>
      <c r="PMD20" s="20"/>
      <c r="PME20"/>
      <c r="PMF20" s="20"/>
      <c r="PMG20"/>
      <c r="PMH20" s="20"/>
      <c r="PMI20"/>
      <c r="PMJ20" s="20"/>
      <c r="PMK20"/>
      <c r="PML20" s="20"/>
      <c r="PMM20"/>
      <c r="PMN20" s="20"/>
      <c r="PMO20"/>
      <c r="PMP20" s="20"/>
      <c r="PMQ20"/>
      <c r="PMR20" s="20"/>
      <c r="PMS20"/>
      <c r="PMT20" s="20"/>
      <c r="PMU20"/>
      <c r="PMV20" s="20"/>
      <c r="PMW20"/>
      <c r="PMX20" s="20"/>
      <c r="PMY20"/>
      <c r="PMZ20" s="20"/>
      <c r="PNA20"/>
      <c r="PNB20" s="20"/>
      <c r="PNC20"/>
      <c r="PND20" s="20"/>
      <c r="PNE20"/>
      <c r="PNF20" s="20"/>
      <c r="PNG20"/>
      <c r="PNH20" s="20"/>
      <c r="PNI20"/>
      <c r="PNJ20" s="20"/>
      <c r="PNK20"/>
      <c r="PNL20" s="20"/>
      <c r="PNM20"/>
      <c r="PNN20" s="20"/>
      <c r="PNO20"/>
      <c r="PNP20" s="20"/>
      <c r="PNQ20"/>
      <c r="PNR20" s="20"/>
      <c r="PNS20"/>
      <c r="PNT20" s="20"/>
      <c r="PNU20"/>
      <c r="PNV20" s="20"/>
      <c r="PNW20"/>
      <c r="PNX20" s="20"/>
      <c r="PNY20"/>
      <c r="PNZ20" s="20"/>
      <c r="POA20"/>
      <c r="POB20" s="20"/>
      <c r="POC20"/>
      <c r="POD20" s="20"/>
      <c r="POE20"/>
      <c r="POF20" s="20"/>
      <c r="POG20"/>
      <c r="POH20" s="20"/>
      <c r="POI20"/>
      <c r="POJ20" s="20"/>
      <c r="POK20"/>
      <c r="POL20" s="20"/>
      <c r="POM20"/>
      <c r="PON20" s="20"/>
      <c r="POO20"/>
      <c r="POP20" s="20"/>
      <c r="POQ20"/>
      <c r="POR20" s="20"/>
      <c r="POS20"/>
      <c r="POT20" s="20"/>
      <c r="POU20"/>
      <c r="POV20" s="20"/>
      <c r="POW20"/>
      <c r="POX20" s="20"/>
      <c r="POY20"/>
      <c r="POZ20" s="20"/>
      <c r="PPA20"/>
      <c r="PPB20" s="20"/>
      <c r="PPC20"/>
      <c r="PPD20" s="20"/>
      <c r="PPE20"/>
      <c r="PPF20" s="20"/>
      <c r="PPG20"/>
      <c r="PPH20" s="20"/>
      <c r="PPI20"/>
      <c r="PPJ20" s="20"/>
      <c r="PPK20"/>
      <c r="PPL20" s="20"/>
      <c r="PPM20"/>
      <c r="PPN20" s="20"/>
      <c r="PPO20"/>
      <c r="PPP20" s="20"/>
      <c r="PPQ20"/>
      <c r="PPR20" s="20"/>
      <c r="PPS20"/>
      <c r="PPT20" s="20"/>
      <c r="PPU20"/>
      <c r="PPV20" s="20"/>
      <c r="PPW20"/>
      <c r="PPX20" s="20"/>
      <c r="PPY20"/>
      <c r="PPZ20" s="20"/>
      <c r="PQA20"/>
      <c r="PQB20" s="20"/>
      <c r="PQC20"/>
      <c r="PQD20" s="20"/>
      <c r="PQE20"/>
      <c r="PQF20" s="20"/>
      <c r="PQG20"/>
      <c r="PQH20" s="20"/>
      <c r="PQI20"/>
      <c r="PQJ20" s="20"/>
      <c r="PQK20"/>
      <c r="PQL20" s="20"/>
      <c r="PQM20"/>
      <c r="PQN20" s="20"/>
      <c r="PQO20"/>
      <c r="PQP20" s="20"/>
      <c r="PQQ20"/>
      <c r="PQR20" s="20"/>
      <c r="PQS20"/>
      <c r="PQT20" s="20"/>
      <c r="PQU20"/>
      <c r="PQV20" s="20"/>
      <c r="PQW20"/>
      <c r="PQX20" s="20"/>
      <c r="PQY20"/>
      <c r="PQZ20" s="20"/>
      <c r="PRA20"/>
      <c r="PRB20" s="20"/>
      <c r="PRC20"/>
      <c r="PRD20" s="20"/>
      <c r="PRE20"/>
      <c r="PRF20" s="20"/>
      <c r="PRG20"/>
      <c r="PRH20" s="20"/>
      <c r="PRI20"/>
      <c r="PRJ20" s="20"/>
      <c r="PRK20"/>
      <c r="PRL20" s="20"/>
      <c r="PRM20"/>
      <c r="PRN20" s="20"/>
      <c r="PRO20"/>
      <c r="PRP20" s="20"/>
      <c r="PRQ20"/>
      <c r="PRR20" s="20"/>
      <c r="PRS20"/>
      <c r="PRT20" s="20"/>
      <c r="PRU20"/>
      <c r="PRV20" s="20"/>
      <c r="PRW20"/>
      <c r="PRX20" s="20"/>
      <c r="PRY20"/>
      <c r="PRZ20" s="20"/>
      <c r="PSA20"/>
      <c r="PSB20" s="20"/>
      <c r="PSC20"/>
      <c r="PSD20" s="20"/>
      <c r="PSE20"/>
      <c r="PSF20" s="20"/>
      <c r="PSG20"/>
      <c r="PSH20" s="20"/>
      <c r="PSI20"/>
      <c r="PSJ20" s="20"/>
      <c r="PSK20"/>
      <c r="PSL20" s="20"/>
      <c r="PSM20"/>
      <c r="PSN20" s="20"/>
      <c r="PSO20"/>
      <c r="PSP20" s="20"/>
      <c r="PSQ20"/>
      <c r="PSR20" s="20"/>
      <c r="PSS20"/>
      <c r="PST20" s="20"/>
      <c r="PSU20"/>
      <c r="PSV20" s="20"/>
      <c r="PSW20"/>
      <c r="PSX20" s="20"/>
      <c r="PSY20"/>
      <c r="PSZ20" s="20"/>
      <c r="PTA20"/>
      <c r="PTB20" s="20"/>
      <c r="PTC20"/>
      <c r="PTD20" s="20"/>
      <c r="PTE20"/>
      <c r="PTF20" s="20"/>
      <c r="PTG20"/>
      <c r="PTH20" s="20"/>
      <c r="PTI20"/>
      <c r="PTJ20" s="20"/>
      <c r="PTK20"/>
      <c r="PTL20" s="20"/>
      <c r="PTM20"/>
      <c r="PTN20" s="20"/>
      <c r="PTO20"/>
      <c r="PTP20" s="20"/>
      <c r="PTQ20"/>
      <c r="PTR20" s="20"/>
      <c r="PTS20"/>
      <c r="PTT20" s="20"/>
      <c r="PTU20"/>
      <c r="PTV20" s="20"/>
      <c r="PTW20"/>
      <c r="PTX20" s="20"/>
      <c r="PTY20"/>
      <c r="PTZ20" s="20"/>
      <c r="PUA20"/>
      <c r="PUB20" s="20"/>
      <c r="PUC20"/>
      <c r="PUD20" s="20"/>
      <c r="PUE20"/>
      <c r="PUF20" s="20"/>
      <c r="PUG20"/>
      <c r="PUH20" s="20"/>
      <c r="PUI20"/>
      <c r="PUJ20" s="20"/>
      <c r="PUK20"/>
      <c r="PUL20" s="20"/>
      <c r="PUM20"/>
      <c r="PUN20" s="20"/>
      <c r="PUO20"/>
      <c r="PUP20" s="20"/>
      <c r="PUQ20"/>
      <c r="PUR20" s="20"/>
      <c r="PUS20"/>
      <c r="PUT20" s="20"/>
      <c r="PUU20"/>
      <c r="PUV20" s="20"/>
      <c r="PUW20"/>
      <c r="PUX20" s="20"/>
      <c r="PUY20"/>
      <c r="PUZ20" s="20"/>
      <c r="PVA20"/>
      <c r="PVB20" s="20"/>
      <c r="PVC20"/>
      <c r="PVD20" s="20"/>
      <c r="PVE20"/>
      <c r="PVF20" s="20"/>
      <c r="PVG20"/>
      <c r="PVH20" s="20"/>
      <c r="PVI20"/>
      <c r="PVJ20" s="20"/>
      <c r="PVK20"/>
      <c r="PVL20" s="20"/>
      <c r="PVM20"/>
      <c r="PVN20" s="20"/>
      <c r="PVO20"/>
      <c r="PVP20" s="20"/>
      <c r="PVQ20"/>
      <c r="PVR20" s="20"/>
      <c r="PVS20"/>
      <c r="PVT20" s="20"/>
      <c r="PVU20"/>
      <c r="PVV20" s="20"/>
      <c r="PVW20"/>
      <c r="PVX20" s="20"/>
      <c r="PVY20"/>
      <c r="PVZ20" s="20"/>
      <c r="PWA20"/>
      <c r="PWB20" s="20"/>
      <c r="PWC20"/>
      <c r="PWD20" s="20"/>
      <c r="PWE20"/>
      <c r="PWF20" s="20"/>
      <c r="PWG20"/>
      <c r="PWH20" s="20"/>
      <c r="PWI20"/>
      <c r="PWJ20" s="20"/>
      <c r="PWK20"/>
      <c r="PWL20" s="20"/>
      <c r="PWM20"/>
      <c r="PWN20" s="20"/>
      <c r="PWO20"/>
      <c r="PWP20" s="20"/>
      <c r="PWQ20"/>
      <c r="PWR20" s="20"/>
      <c r="PWS20"/>
      <c r="PWT20" s="20"/>
      <c r="PWU20"/>
      <c r="PWV20" s="20"/>
      <c r="PWW20"/>
      <c r="PWX20" s="20"/>
      <c r="PWY20"/>
      <c r="PWZ20" s="20"/>
      <c r="PXA20"/>
      <c r="PXB20" s="20"/>
      <c r="PXC20"/>
      <c r="PXD20" s="20"/>
      <c r="PXE20"/>
      <c r="PXF20" s="20"/>
      <c r="PXG20"/>
      <c r="PXH20" s="20"/>
      <c r="PXI20"/>
      <c r="PXJ20" s="20"/>
      <c r="PXK20"/>
      <c r="PXL20" s="20"/>
      <c r="PXM20"/>
      <c r="PXN20" s="20"/>
      <c r="PXO20"/>
      <c r="PXP20" s="20"/>
      <c r="PXQ20"/>
      <c r="PXR20" s="20"/>
      <c r="PXS20"/>
      <c r="PXT20" s="20"/>
      <c r="PXU20"/>
      <c r="PXV20" s="20"/>
      <c r="PXW20"/>
      <c r="PXX20" s="20"/>
      <c r="PXY20"/>
      <c r="PXZ20" s="20"/>
      <c r="PYA20"/>
      <c r="PYB20" s="20"/>
      <c r="PYC20"/>
      <c r="PYD20" s="20"/>
      <c r="PYE20"/>
      <c r="PYF20" s="20"/>
      <c r="PYG20"/>
      <c r="PYH20" s="20"/>
      <c r="PYI20"/>
      <c r="PYJ20" s="20"/>
      <c r="PYK20"/>
      <c r="PYL20" s="20"/>
      <c r="PYM20"/>
      <c r="PYN20" s="20"/>
      <c r="PYO20"/>
      <c r="PYP20" s="20"/>
      <c r="PYQ20"/>
      <c r="PYR20" s="20"/>
      <c r="PYS20"/>
      <c r="PYT20" s="20"/>
      <c r="PYU20"/>
      <c r="PYV20" s="20"/>
      <c r="PYW20"/>
      <c r="PYX20" s="20"/>
      <c r="PYY20"/>
      <c r="PYZ20" s="20"/>
      <c r="PZA20"/>
      <c r="PZB20" s="20"/>
      <c r="PZC20"/>
      <c r="PZD20" s="20"/>
      <c r="PZE20"/>
      <c r="PZF20" s="20"/>
      <c r="PZG20"/>
      <c r="PZH20" s="20"/>
      <c r="PZI20"/>
      <c r="PZJ20" s="20"/>
      <c r="PZK20"/>
      <c r="PZL20" s="20"/>
      <c r="PZM20"/>
      <c r="PZN20" s="20"/>
      <c r="PZO20"/>
      <c r="PZP20" s="20"/>
      <c r="PZQ20"/>
      <c r="PZR20" s="20"/>
      <c r="PZS20"/>
      <c r="PZT20" s="20"/>
      <c r="PZU20"/>
      <c r="PZV20" s="20"/>
      <c r="PZW20"/>
      <c r="PZX20" s="20"/>
      <c r="PZY20"/>
      <c r="PZZ20" s="20"/>
      <c r="QAA20"/>
      <c r="QAB20" s="20"/>
      <c r="QAC20"/>
      <c r="QAD20" s="20"/>
      <c r="QAE20"/>
      <c r="QAF20" s="20"/>
      <c r="QAG20"/>
      <c r="QAH20" s="20"/>
      <c r="QAI20"/>
      <c r="QAJ20" s="20"/>
      <c r="QAK20"/>
      <c r="QAL20" s="20"/>
      <c r="QAM20"/>
      <c r="QAN20" s="20"/>
      <c r="QAO20"/>
      <c r="QAP20" s="20"/>
      <c r="QAQ20"/>
      <c r="QAR20" s="20"/>
      <c r="QAS20"/>
      <c r="QAT20" s="20"/>
      <c r="QAU20"/>
      <c r="QAV20" s="20"/>
      <c r="QAW20"/>
      <c r="QAX20" s="20"/>
      <c r="QAY20"/>
      <c r="QAZ20" s="20"/>
      <c r="QBA20"/>
      <c r="QBB20" s="20"/>
      <c r="QBC20"/>
      <c r="QBD20" s="20"/>
      <c r="QBE20"/>
      <c r="QBF20" s="20"/>
      <c r="QBG20"/>
      <c r="QBH20" s="20"/>
      <c r="QBI20"/>
      <c r="QBJ20" s="20"/>
      <c r="QBK20"/>
      <c r="QBL20" s="20"/>
      <c r="QBM20"/>
      <c r="QBN20" s="20"/>
      <c r="QBO20"/>
      <c r="QBP20" s="20"/>
      <c r="QBQ20"/>
      <c r="QBR20" s="20"/>
      <c r="QBS20"/>
      <c r="QBT20" s="20"/>
      <c r="QBU20"/>
      <c r="QBV20" s="20"/>
      <c r="QBW20"/>
      <c r="QBX20" s="20"/>
      <c r="QBY20"/>
      <c r="QBZ20" s="20"/>
      <c r="QCA20"/>
      <c r="QCB20" s="20"/>
      <c r="QCC20"/>
      <c r="QCD20" s="20"/>
      <c r="QCE20"/>
      <c r="QCF20" s="20"/>
      <c r="QCG20"/>
      <c r="QCH20" s="20"/>
      <c r="QCI20"/>
      <c r="QCJ20" s="20"/>
      <c r="QCK20"/>
      <c r="QCL20" s="20"/>
      <c r="QCM20"/>
      <c r="QCN20" s="20"/>
      <c r="QCO20"/>
      <c r="QCP20" s="20"/>
      <c r="QCQ20"/>
      <c r="QCR20" s="20"/>
      <c r="QCS20"/>
      <c r="QCT20" s="20"/>
      <c r="QCU20"/>
      <c r="QCV20" s="20"/>
      <c r="QCW20"/>
      <c r="QCX20" s="20"/>
      <c r="QCY20"/>
      <c r="QCZ20" s="20"/>
      <c r="QDA20"/>
      <c r="QDB20" s="20"/>
      <c r="QDC20"/>
      <c r="QDD20" s="20"/>
      <c r="QDE20"/>
      <c r="QDF20" s="20"/>
      <c r="QDG20"/>
      <c r="QDH20" s="20"/>
      <c r="QDI20"/>
      <c r="QDJ20" s="20"/>
      <c r="QDK20"/>
      <c r="QDL20" s="20"/>
      <c r="QDM20"/>
      <c r="QDN20" s="20"/>
      <c r="QDO20"/>
      <c r="QDP20" s="20"/>
      <c r="QDQ20"/>
      <c r="QDR20" s="20"/>
      <c r="QDS20"/>
      <c r="QDT20" s="20"/>
      <c r="QDU20"/>
      <c r="QDV20" s="20"/>
      <c r="QDW20"/>
      <c r="QDX20" s="20"/>
      <c r="QDY20"/>
      <c r="QDZ20" s="20"/>
      <c r="QEA20"/>
      <c r="QEB20" s="20"/>
      <c r="QEC20"/>
      <c r="QED20" s="20"/>
      <c r="QEE20"/>
      <c r="QEF20" s="20"/>
      <c r="QEG20"/>
      <c r="QEH20" s="20"/>
      <c r="QEI20"/>
      <c r="QEJ20" s="20"/>
      <c r="QEK20"/>
      <c r="QEL20" s="20"/>
      <c r="QEM20"/>
      <c r="QEN20" s="20"/>
      <c r="QEO20"/>
      <c r="QEP20" s="20"/>
      <c r="QEQ20"/>
      <c r="QER20" s="20"/>
      <c r="QES20"/>
      <c r="QET20" s="20"/>
      <c r="QEU20"/>
      <c r="QEV20" s="20"/>
      <c r="QEW20"/>
      <c r="QEX20" s="20"/>
      <c r="QEY20"/>
      <c r="QEZ20" s="20"/>
      <c r="QFA20"/>
      <c r="QFB20" s="20"/>
      <c r="QFC20"/>
      <c r="QFD20" s="20"/>
      <c r="QFE20"/>
      <c r="QFF20" s="20"/>
      <c r="QFG20"/>
      <c r="QFH20" s="20"/>
      <c r="QFI20"/>
      <c r="QFJ20" s="20"/>
      <c r="QFK20"/>
      <c r="QFL20" s="20"/>
      <c r="QFM20"/>
      <c r="QFN20" s="20"/>
      <c r="QFO20"/>
      <c r="QFP20" s="20"/>
      <c r="QFQ20"/>
      <c r="QFR20" s="20"/>
      <c r="QFS20"/>
      <c r="QFT20" s="20"/>
      <c r="QFU20"/>
      <c r="QFV20" s="20"/>
      <c r="QFW20"/>
      <c r="QFX20" s="20"/>
      <c r="QFY20"/>
      <c r="QFZ20" s="20"/>
      <c r="QGA20"/>
      <c r="QGB20" s="20"/>
      <c r="QGC20"/>
      <c r="QGD20" s="20"/>
      <c r="QGE20"/>
      <c r="QGF20" s="20"/>
      <c r="QGG20"/>
      <c r="QGH20" s="20"/>
      <c r="QGI20"/>
      <c r="QGJ20" s="20"/>
      <c r="QGK20"/>
      <c r="QGL20" s="20"/>
      <c r="QGM20"/>
      <c r="QGN20" s="20"/>
      <c r="QGO20"/>
      <c r="QGP20" s="20"/>
      <c r="QGQ20"/>
      <c r="QGR20" s="20"/>
      <c r="QGS20"/>
      <c r="QGT20" s="20"/>
      <c r="QGU20"/>
      <c r="QGV20" s="20"/>
      <c r="QGW20"/>
      <c r="QGX20" s="20"/>
      <c r="QGY20"/>
      <c r="QGZ20" s="20"/>
      <c r="QHA20"/>
      <c r="QHB20" s="20"/>
      <c r="QHC20"/>
      <c r="QHD20" s="20"/>
      <c r="QHE20"/>
      <c r="QHF20" s="20"/>
      <c r="QHG20"/>
      <c r="QHH20" s="20"/>
      <c r="QHI20"/>
      <c r="QHJ20" s="20"/>
      <c r="QHK20"/>
      <c r="QHL20" s="20"/>
      <c r="QHM20"/>
      <c r="QHN20" s="20"/>
      <c r="QHO20"/>
      <c r="QHP20" s="20"/>
      <c r="QHQ20"/>
      <c r="QHR20" s="20"/>
      <c r="QHS20"/>
      <c r="QHT20" s="20"/>
      <c r="QHU20"/>
      <c r="QHV20" s="20"/>
      <c r="QHW20"/>
      <c r="QHX20" s="20"/>
      <c r="QHY20"/>
      <c r="QHZ20" s="20"/>
      <c r="QIA20"/>
      <c r="QIB20" s="20"/>
      <c r="QIC20"/>
      <c r="QID20" s="20"/>
      <c r="QIE20"/>
      <c r="QIF20" s="20"/>
      <c r="QIG20"/>
      <c r="QIH20" s="20"/>
      <c r="QII20"/>
      <c r="QIJ20" s="20"/>
      <c r="QIK20"/>
      <c r="QIL20" s="20"/>
      <c r="QIM20"/>
      <c r="QIN20" s="20"/>
      <c r="QIO20"/>
      <c r="QIP20" s="20"/>
      <c r="QIQ20"/>
      <c r="QIR20" s="20"/>
      <c r="QIS20"/>
      <c r="QIT20" s="20"/>
      <c r="QIU20"/>
      <c r="QIV20" s="20"/>
      <c r="QIW20"/>
      <c r="QIX20" s="20"/>
      <c r="QIY20"/>
      <c r="QIZ20" s="20"/>
      <c r="QJA20"/>
      <c r="QJB20" s="20"/>
      <c r="QJC20"/>
      <c r="QJD20" s="20"/>
      <c r="QJE20"/>
      <c r="QJF20" s="20"/>
      <c r="QJG20"/>
      <c r="QJH20" s="20"/>
      <c r="QJI20"/>
      <c r="QJJ20" s="20"/>
      <c r="QJK20"/>
      <c r="QJL20" s="20"/>
      <c r="QJM20"/>
      <c r="QJN20" s="20"/>
      <c r="QJO20"/>
      <c r="QJP20" s="20"/>
      <c r="QJQ20"/>
      <c r="QJR20" s="20"/>
      <c r="QJS20"/>
      <c r="QJT20" s="20"/>
      <c r="QJU20"/>
      <c r="QJV20" s="20"/>
      <c r="QJW20"/>
      <c r="QJX20" s="20"/>
      <c r="QJY20"/>
      <c r="QJZ20" s="20"/>
      <c r="QKA20"/>
      <c r="QKB20" s="20"/>
      <c r="QKC20"/>
      <c r="QKD20" s="20"/>
      <c r="QKE20"/>
      <c r="QKF20" s="20"/>
      <c r="QKG20"/>
      <c r="QKH20" s="20"/>
      <c r="QKI20"/>
      <c r="QKJ20" s="20"/>
      <c r="QKK20"/>
      <c r="QKL20" s="20"/>
      <c r="QKM20"/>
      <c r="QKN20" s="20"/>
      <c r="QKO20"/>
      <c r="QKP20" s="20"/>
      <c r="QKQ20"/>
      <c r="QKR20" s="20"/>
      <c r="QKS20"/>
      <c r="QKT20" s="20"/>
      <c r="QKU20"/>
      <c r="QKV20" s="20"/>
      <c r="QKW20"/>
      <c r="QKX20" s="20"/>
      <c r="QKY20"/>
      <c r="QKZ20" s="20"/>
      <c r="QLA20"/>
      <c r="QLB20" s="20"/>
      <c r="QLC20"/>
      <c r="QLD20" s="20"/>
      <c r="QLE20"/>
      <c r="QLF20" s="20"/>
      <c r="QLG20"/>
      <c r="QLH20" s="20"/>
      <c r="QLI20"/>
      <c r="QLJ20" s="20"/>
      <c r="QLK20"/>
      <c r="QLL20" s="20"/>
      <c r="QLM20"/>
      <c r="QLN20" s="20"/>
      <c r="QLO20"/>
      <c r="QLP20" s="20"/>
      <c r="QLQ20"/>
      <c r="QLR20" s="20"/>
      <c r="QLS20"/>
      <c r="QLT20" s="20"/>
      <c r="QLU20"/>
      <c r="QLV20" s="20"/>
      <c r="QLW20"/>
      <c r="QLX20" s="20"/>
      <c r="QLY20"/>
      <c r="QLZ20" s="20"/>
      <c r="QMA20"/>
      <c r="QMB20" s="20"/>
      <c r="QMC20"/>
      <c r="QMD20" s="20"/>
      <c r="QME20"/>
      <c r="QMF20" s="20"/>
      <c r="QMG20"/>
      <c r="QMH20" s="20"/>
      <c r="QMI20"/>
      <c r="QMJ20" s="20"/>
      <c r="QMK20"/>
      <c r="QML20" s="20"/>
      <c r="QMM20"/>
      <c r="QMN20" s="20"/>
      <c r="QMO20"/>
      <c r="QMP20" s="20"/>
      <c r="QMQ20"/>
      <c r="QMR20" s="20"/>
      <c r="QMS20"/>
      <c r="QMT20" s="20"/>
      <c r="QMU20"/>
      <c r="QMV20" s="20"/>
      <c r="QMW20"/>
      <c r="QMX20" s="20"/>
      <c r="QMY20"/>
      <c r="QMZ20" s="20"/>
      <c r="QNA20"/>
      <c r="QNB20" s="20"/>
      <c r="QNC20"/>
      <c r="QND20" s="20"/>
      <c r="QNE20"/>
      <c r="QNF20" s="20"/>
      <c r="QNG20"/>
      <c r="QNH20" s="20"/>
      <c r="QNI20"/>
      <c r="QNJ20" s="20"/>
      <c r="QNK20"/>
      <c r="QNL20" s="20"/>
      <c r="QNM20"/>
      <c r="QNN20" s="20"/>
      <c r="QNO20"/>
      <c r="QNP20" s="20"/>
      <c r="QNQ20"/>
      <c r="QNR20" s="20"/>
      <c r="QNS20"/>
      <c r="QNT20" s="20"/>
      <c r="QNU20"/>
      <c r="QNV20" s="20"/>
      <c r="QNW20"/>
      <c r="QNX20" s="20"/>
      <c r="QNY20"/>
      <c r="QNZ20" s="20"/>
      <c r="QOA20"/>
      <c r="QOB20" s="20"/>
      <c r="QOC20"/>
      <c r="QOD20" s="20"/>
      <c r="QOE20"/>
      <c r="QOF20" s="20"/>
      <c r="QOG20"/>
      <c r="QOH20" s="20"/>
      <c r="QOI20"/>
      <c r="QOJ20" s="20"/>
      <c r="QOK20"/>
      <c r="QOL20" s="20"/>
      <c r="QOM20"/>
      <c r="QON20" s="20"/>
      <c r="QOO20"/>
      <c r="QOP20" s="20"/>
      <c r="QOQ20"/>
      <c r="QOR20" s="20"/>
      <c r="QOS20"/>
      <c r="QOT20" s="20"/>
      <c r="QOU20"/>
      <c r="QOV20" s="20"/>
      <c r="QOW20"/>
      <c r="QOX20" s="20"/>
      <c r="QOY20"/>
      <c r="QOZ20" s="20"/>
      <c r="QPA20"/>
      <c r="QPB20" s="20"/>
      <c r="QPC20"/>
      <c r="QPD20" s="20"/>
      <c r="QPE20"/>
      <c r="QPF20" s="20"/>
      <c r="QPG20"/>
      <c r="QPH20" s="20"/>
      <c r="QPI20"/>
      <c r="QPJ20" s="20"/>
      <c r="QPK20"/>
      <c r="QPL20" s="20"/>
      <c r="QPM20"/>
      <c r="QPN20" s="20"/>
      <c r="QPO20"/>
      <c r="QPP20" s="20"/>
      <c r="QPQ20"/>
      <c r="QPR20" s="20"/>
      <c r="QPS20"/>
      <c r="QPT20" s="20"/>
      <c r="QPU20"/>
      <c r="QPV20" s="20"/>
      <c r="QPW20"/>
      <c r="QPX20" s="20"/>
      <c r="QPY20"/>
      <c r="QPZ20" s="20"/>
      <c r="QQA20"/>
      <c r="QQB20" s="20"/>
      <c r="QQC20"/>
      <c r="QQD20" s="20"/>
      <c r="QQE20"/>
      <c r="QQF20" s="20"/>
      <c r="QQG20"/>
      <c r="QQH20" s="20"/>
      <c r="QQI20"/>
      <c r="QQJ20" s="20"/>
      <c r="QQK20"/>
      <c r="QQL20" s="20"/>
      <c r="QQM20"/>
      <c r="QQN20" s="20"/>
      <c r="QQO20"/>
      <c r="QQP20" s="20"/>
      <c r="QQQ20"/>
      <c r="QQR20" s="20"/>
      <c r="QQS20"/>
      <c r="QQT20" s="20"/>
      <c r="QQU20"/>
      <c r="QQV20" s="20"/>
      <c r="QQW20"/>
      <c r="QQX20" s="20"/>
      <c r="QQY20"/>
      <c r="QQZ20" s="20"/>
      <c r="QRA20"/>
      <c r="QRB20" s="20"/>
      <c r="QRC20"/>
      <c r="QRD20" s="20"/>
      <c r="QRE20"/>
      <c r="QRF20" s="20"/>
      <c r="QRG20"/>
      <c r="QRH20" s="20"/>
      <c r="QRI20"/>
      <c r="QRJ20" s="20"/>
      <c r="QRK20"/>
      <c r="QRL20" s="20"/>
      <c r="QRM20"/>
      <c r="QRN20" s="20"/>
      <c r="QRO20"/>
      <c r="QRP20" s="20"/>
      <c r="QRQ20"/>
      <c r="QRR20" s="20"/>
      <c r="QRS20"/>
      <c r="QRT20" s="20"/>
      <c r="QRU20"/>
      <c r="QRV20" s="20"/>
      <c r="QRW20"/>
      <c r="QRX20" s="20"/>
      <c r="QRY20"/>
      <c r="QRZ20" s="20"/>
      <c r="QSA20"/>
      <c r="QSB20" s="20"/>
      <c r="QSC20"/>
      <c r="QSD20" s="20"/>
      <c r="QSE20"/>
      <c r="QSF20" s="20"/>
      <c r="QSG20"/>
      <c r="QSH20" s="20"/>
      <c r="QSI20"/>
      <c r="QSJ20" s="20"/>
      <c r="QSK20"/>
      <c r="QSL20" s="20"/>
      <c r="QSM20"/>
      <c r="QSN20" s="20"/>
      <c r="QSO20"/>
      <c r="QSP20" s="20"/>
      <c r="QSQ20"/>
      <c r="QSR20" s="20"/>
      <c r="QSS20"/>
      <c r="QST20" s="20"/>
      <c r="QSU20"/>
      <c r="QSV20" s="20"/>
      <c r="QSW20"/>
      <c r="QSX20" s="20"/>
      <c r="QSY20"/>
      <c r="QSZ20" s="20"/>
      <c r="QTA20"/>
      <c r="QTB20" s="20"/>
      <c r="QTC20"/>
      <c r="QTD20" s="20"/>
      <c r="QTE20"/>
      <c r="QTF20" s="20"/>
      <c r="QTG20"/>
      <c r="QTH20" s="20"/>
      <c r="QTI20"/>
      <c r="QTJ20" s="20"/>
      <c r="QTK20"/>
      <c r="QTL20" s="20"/>
      <c r="QTM20"/>
      <c r="QTN20" s="20"/>
      <c r="QTO20"/>
      <c r="QTP20" s="20"/>
      <c r="QTQ20"/>
      <c r="QTR20" s="20"/>
      <c r="QTS20"/>
      <c r="QTT20" s="20"/>
      <c r="QTU20"/>
      <c r="QTV20" s="20"/>
      <c r="QTW20"/>
      <c r="QTX20" s="20"/>
      <c r="QTY20"/>
      <c r="QTZ20" s="20"/>
      <c r="QUA20"/>
      <c r="QUB20" s="20"/>
      <c r="QUC20"/>
      <c r="QUD20" s="20"/>
      <c r="QUE20"/>
      <c r="QUF20" s="20"/>
      <c r="QUG20"/>
      <c r="QUH20" s="20"/>
      <c r="QUI20"/>
      <c r="QUJ20" s="20"/>
      <c r="QUK20"/>
      <c r="QUL20" s="20"/>
      <c r="QUM20"/>
      <c r="QUN20" s="20"/>
      <c r="QUO20"/>
      <c r="QUP20" s="20"/>
      <c r="QUQ20"/>
      <c r="QUR20" s="20"/>
      <c r="QUS20"/>
      <c r="QUT20" s="20"/>
      <c r="QUU20"/>
      <c r="QUV20" s="20"/>
      <c r="QUW20"/>
      <c r="QUX20" s="20"/>
      <c r="QUY20"/>
      <c r="QUZ20" s="20"/>
      <c r="QVA20"/>
      <c r="QVB20" s="20"/>
      <c r="QVC20"/>
      <c r="QVD20" s="20"/>
      <c r="QVE20"/>
      <c r="QVF20" s="20"/>
      <c r="QVG20"/>
      <c r="QVH20" s="20"/>
      <c r="QVI20"/>
      <c r="QVJ20" s="20"/>
      <c r="QVK20"/>
      <c r="QVL20" s="20"/>
      <c r="QVM20"/>
      <c r="QVN20" s="20"/>
      <c r="QVO20"/>
      <c r="QVP20" s="20"/>
      <c r="QVQ20"/>
      <c r="QVR20" s="20"/>
      <c r="QVS20"/>
      <c r="QVT20" s="20"/>
      <c r="QVU20"/>
      <c r="QVV20" s="20"/>
      <c r="QVW20"/>
      <c r="QVX20" s="20"/>
      <c r="QVY20"/>
      <c r="QVZ20" s="20"/>
      <c r="QWA20"/>
      <c r="QWB20" s="20"/>
      <c r="QWC20"/>
      <c r="QWD20" s="20"/>
      <c r="QWE20"/>
      <c r="QWF20" s="20"/>
      <c r="QWG20"/>
      <c r="QWH20" s="20"/>
      <c r="QWI20"/>
      <c r="QWJ20" s="20"/>
      <c r="QWK20"/>
      <c r="QWL20" s="20"/>
      <c r="QWM20"/>
      <c r="QWN20" s="20"/>
      <c r="QWO20"/>
      <c r="QWP20" s="20"/>
      <c r="QWQ20"/>
      <c r="QWR20" s="20"/>
      <c r="QWS20"/>
      <c r="QWT20" s="20"/>
      <c r="QWU20"/>
      <c r="QWV20" s="20"/>
      <c r="QWW20"/>
      <c r="QWX20" s="20"/>
      <c r="QWY20"/>
      <c r="QWZ20" s="20"/>
      <c r="QXA20"/>
      <c r="QXB20" s="20"/>
      <c r="QXC20"/>
      <c r="QXD20" s="20"/>
      <c r="QXE20"/>
      <c r="QXF20" s="20"/>
      <c r="QXG20"/>
      <c r="QXH20" s="20"/>
      <c r="QXI20"/>
      <c r="QXJ20" s="20"/>
      <c r="QXK20"/>
      <c r="QXL20" s="20"/>
      <c r="QXM20"/>
      <c r="QXN20" s="20"/>
      <c r="QXO20"/>
      <c r="QXP20" s="20"/>
      <c r="QXQ20"/>
      <c r="QXR20" s="20"/>
      <c r="QXS20"/>
      <c r="QXT20" s="20"/>
      <c r="QXU20"/>
      <c r="QXV20" s="20"/>
      <c r="QXW20"/>
      <c r="QXX20" s="20"/>
      <c r="QXY20"/>
      <c r="QXZ20" s="20"/>
      <c r="QYA20"/>
      <c r="QYB20" s="20"/>
      <c r="QYC20"/>
      <c r="QYD20" s="20"/>
      <c r="QYE20"/>
      <c r="QYF20" s="20"/>
      <c r="QYG20"/>
      <c r="QYH20" s="20"/>
      <c r="QYI20"/>
      <c r="QYJ20" s="20"/>
      <c r="QYK20"/>
      <c r="QYL20" s="20"/>
      <c r="QYM20"/>
      <c r="QYN20" s="20"/>
      <c r="QYO20"/>
      <c r="QYP20" s="20"/>
      <c r="QYQ20"/>
      <c r="QYR20" s="20"/>
      <c r="QYS20"/>
      <c r="QYT20" s="20"/>
      <c r="QYU20"/>
      <c r="QYV20" s="20"/>
      <c r="QYW20"/>
      <c r="QYX20" s="20"/>
      <c r="QYY20"/>
      <c r="QYZ20" s="20"/>
      <c r="QZA20"/>
      <c r="QZB20" s="20"/>
      <c r="QZC20"/>
      <c r="QZD20" s="20"/>
      <c r="QZE20"/>
      <c r="QZF20" s="20"/>
      <c r="QZG20"/>
      <c r="QZH20" s="20"/>
      <c r="QZI20"/>
      <c r="QZJ20" s="20"/>
      <c r="QZK20"/>
      <c r="QZL20" s="20"/>
      <c r="QZM20"/>
      <c r="QZN20" s="20"/>
      <c r="QZO20"/>
      <c r="QZP20" s="20"/>
      <c r="QZQ20"/>
      <c r="QZR20" s="20"/>
      <c r="QZS20"/>
      <c r="QZT20" s="20"/>
      <c r="QZU20"/>
      <c r="QZV20" s="20"/>
      <c r="QZW20"/>
      <c r="QZX20" s="20"/>
      <c r="QZY20"/>
      <c r="QZZ20" s="20"/>
      <c r="RAA20"/>
      <c r="RAB20" s="20"/>
      <c r="RAC20"/>
      <c r="RAD20" s="20"/>
      <c r="RAE20"/>
      <c r="RAF20" s="20"/>
      <c r="RAG20"/>
      <c r="RAH20" s="20"/>
      <c r="RAI20"/>
      <c r="RAJ20" s="20"/>
      <c r="RAK20"/>
      <c r="RAL20" s="20"/>
      <c r="RAM20"/>
      <c r="RAN20" s="20"/>
      <c r="RAO20"/>
      <c r="RAP20" s="20"/>
      <c r="RAQ20"/>
      <c r="RAR20" s="20"/>
      <c r="RAS20"/>
      <c r="RAT20" s="20"/>
      <c r="RAU20"/>
      <c r="RAV20" s="20"/>
      <c r="RAW20"/>
      <c r="RAX20" s="20"/>
      <c r="RAY20"/>
      <c r="RAZ20" s="20"/>
      <c r="RBA20"/>
      <c r="RBB20" s="20"/>
      <c r="RBC20"/>
      <c r="RBD20" s="20"/>
      <c r="RBE20"/>
      <c r="RBF20" s="20"/>
      <c r="RBG20"/>
      <c r="RBH20" s="20"/>
      <c r="RBI20"/>
      <c r="RBJ20" s="20"/>
      <c r="RBK20"/>
      <c r="RBL20" s="20"/>
      <c r="RBM20"/>
      <c r="RBN20" s="20"/>
      <c r="RBO20"/>
      <c r="RBP20" s="20"/>
      <c r="RBQ20"/>
      <c r="RBR20" s="20"/>
      <c r="RBS20"/>
      <c r="RBT20" s="20"/>
      <c r="RBU20"/>
      <c r="RBV20" s="20"/>
      <c r="RBW20"/>
      <c r="RBX20" s="20"/>
      <c r="RBY20"/>
      <c r="RBZ20" s="20"/>
      <c r="RCA20"/>
      <c r="RCB20" s="20"/>
      <c r="RCC20"/>
      <c r="RCD20" s="20"/>
      <c r="RCE20"/>
      <c r="RCF20" s="20"/>
      <c r="RCG20"/>
      <c r="RCH20" s="20"/>
      <c r="RCI20"/>
      <c r="RCJ20" s="20"/>
      <c r="RCK20"/>
      <c r="RCL20" s="20"/>
      <c r="RCM20"/>
      <c r="RCN20" s="20"/>
      <c r="RCO20"/>
      <c r="RCP20" s="20"/>
      <c r="RCQ20"/>
      <c r="RCR20" s="20"/>
      <c r="RCS20"/>
      <c r="RCT20" s="20"/>
      <c r="RCU20"/>
      <c r="RCV20" s="20"/>
      <c r="RCW20"/>
      <c r="RCX20" s="20"/>
      <c r="RCY20"/>
      <c r="RCZ20" s="20"/>
      <c r="RDA20"/>
      <c r="RDB20" s="20"/>
      <c r="RDC20"/>
      <c r="RDD20" s="20"/>
      <c r="RDE20"/>
      <c r="RDF20" s="20"/>
      <c r="RDG20"/>
      <c r="RDH20" s="20"/>
      <c r="RDI20"/>
      <c r="RDJ20" s="20"/>
      <c r="RDK20"/>
      <c r="RDL20" s="20"/>
      <c r="RDM20"/>
      <c r="RDN20" s="20"/>
      <c r="RDO20"/>
      <c r="RDP20" s="20"/>
      <c r="RDQ20"/>
      <c r="RDR20" s="20"/>
      <c r="RDS20"/>
      <c r="RDT20" s="20"/>
      <c r="RDU20"/>
      <c r="RDV20" s="20"/>
      <c r="RDW20"/>
      <c r="RDX20" s="20"/>
      <c r="RDY20"/>
      <c r="RDZ20" s="20"/>
      <c r="REA20"/>
      <c r="REB20" s="20"/>
      <c r="REC20"/>
      <c r="RED20" s="20"/>
      <c r="REE20"/>
      <c r="REF20" s="20"/>
      <c r="REG20"/>
      <c r="REH20" s="20"/>
      <c r="REI20"/>
      <c r="REJ20" s="20"/>
      <c r="REK20"/>
      <c r="REL20" s="20"/>
      <c r="REM20"/>
      <c r="REN20" s="20"/>
      <c r="REO20"/>
      <c r="REP20" s="20"/>
      <c r="REQ20"/>
      <c r="RER20" s="20"/>
      <c r="RES20"/>
      <c r="RET20" s="20"/>
      <c r="REU20"/>
      <c r="REV20" s="20"/>
      <c r="REW20"/>
      <c r="REX20" s="20"/>
      <c r="REY20"/>
      <c r="REZ20" s="20"/>
      <c r="RFA20"/>
      <c r="RFB20" s="20"/>
      <c r="RFC20"/>
      <c r="RFD20" s="20"/>
      <c r="RFE20"/>
      <c r="RFF20" s="20"/>
      <c r="RFG20"/>
      <c r="RFH20" s="20"/>
      <c r="RFI20"/>
      <c r="RFJ20" s="20"/>
      <c r="RFK20"/>
      <c r="RFL20" s="20"/>
      <c r="RFM20"/>
      <c r="RFN20" s="20"/>
      <c r="RFO20"/>
      <c r="RFP20" s="20"/>
      <c r="RFQ20"/>
      <c r="RFR20" s="20"/>
      <c r="RFS20"/>
      <c r="RFT20" s="20"/>
      <c r="RFU20"/>
      <c r="RFV20" s="20"/>
      <c r="RFW20"/>
      <c r="RFX20" s="20"/>
      <c r="RFY20"/>
      <c r="RFZ20" s="20"/>
      <c r="RGA20"/>
      <c r="RGB20" s="20"/>
      <c r="RGC20"/>
      <c r="RGD20" s="20"/>
      <c r="RGE20"/>
      <c r="RGF20" s="20"/>
      <c r="RGG20"/>
      <c r="RGH20" s="20"/>
      <c r="RGI20"/>
      <c r="RGJ20" s="20"/>
      <c r="RGK20"/>
      <c r="RGL20" s="20"/>
      <c r="RGM20"/>
      <c r="RGN20" s="20"/>
      <c r="RGO20"/>
      <c r="RGP20" s="20"/>
      <c r="RGQ20"/>
      <c r="RGR20" s="20"/>
      <c r="RGS20"/>
      <c r="RGT20" s="20"/>
      <c r="RGU20"/>
      <c r="RGV20" s="20"/>
      <c r="RGW20"/>
      <c r="RGX20" s="20"/>
      <c r="RGY20"/>
      <c r="RGZ20" s="20"/>
      <c r="RHA20"/>
      <c r="RHB20" s="20"/>
      <c r="RHC20"/>
      <c r="RHD20" s="20"/>
      <c r="RHE20"/>
      <c r="RHF20" s="20"/>
      <c r="RHG20"/>
      <c r="RHH20" s="20"/>
      <c r="RHI20"/>
      <c r="RHJ20" s="20"/>
      <c r="RHK20"/>
      <c r="RHL20" s="20"/>
      <c r="RHM20"/>
      <c r="RHN20" s="20"/>
      <c r="RHO20"/>
      <c r="RHP20" s="20"/>
      <c r="RHQ20"/>
      <c r="RHR20" s="20"/>
      <c r="RHS20"/>
      <c r="RHT20" s="20"/>
      <c r="RHU20"/>
      <c r="RHV20" s="20"/>
      <c r="RHW20"/>
      <c r="RHX20" s="20"/>
      <c r="RHY20"/>
      <c r="RHZ20" s="20"/>
      <c r="RIA20"/>
      <c r="RIB20" s="20"/>
      <c r="RIC20"/>
      <c r="RID20" s="20"/>
      <c r="RIE20"/>
      <c r="RIF20" s="20"/>
      <c r="RIG20"/>
      <c r="RIH20" s="20"/>
      <c r="RII20"/>
      <c r="RIJ20" s="20"/>
      <c r="RIK20"/>
      <c r="RIL20" s="20"/>
      <c r="RIM20"/>
      <c r="RIN20" s="20"/>
      <c r="RIO20"/>
      <c r="RIP20" s="20"/>
      <c r="RIQ20"/>
      <c r="RIR20" s="20"/>
      <c r="RIS20"/>
      <c r="RIT20" s="20"/>
      <c r="RIU20"/>
      <c r="RIV20" s="20"/>
      <c r="RIW20"/>
      <c r="RIX20" s="20"/>
      <c r="RIY20"/>
      <c r="RIZ20" s="20"/>
      <c r="RJA20"/>
      <c r="RJB20" s="20"/>
      <c r="RJC20"/>
      <c r="RJD20" s="20"/>
      <c r="RJE20"/>
      <c r="RJF20" s="20"/>
      <c r="RJG20"/>
      <c r="RJH20" s="20"/>
      <c r="RJI20"/>
      <c r="RJJ20" s="20"/>
      <c r="RJK20"/>
      <c r="RJL20" s="20"/>
      <c r="RJM20"/>
      <c r="RJN20" s="20"/>
      <c r="RJO20"/>
      <c r="RJP20" s="20"/>
      <c r="RJQ20"/>
      <c r="RJR20" s="20"/>
      <c r="RJS20"/>
      <c r="RJT20" s="20"/>
      <c r="RJU20"/>
      <c r="RJV20" s="20"/>
      <c r="RJW20"/>
      <c r="RJX20" s="20"/>
      <c r="RJY20"/>
      <c r="RJZ20" s="20"/>
      <c r="RKA20"/>
      <c r="RKB20" s="20"/>
      <c r="RKC20"/>
      <c r="RKD20" s="20"/>
      <c r="RKE20"/>
      <c r="RKF20" s="20"/>
      <c r="RKG20"/>
      <c r="RKH20" s="20"/>
      <c r="RKI20"/>
      <c r="RKJ20" s="20"/>
      <c r="RKK20"/>
      <c r="RKL20" s="20"/>
      <c r="RKM20"/>
      <c r="RKN20" s="20"/>
      <c r="RKO20"/>
      <c r="RKP20" s="20"/>
      <c r="RKQ20"/>
      <c r="RKR20" s="20"/>
      <c r="RKS20"/>
      <c r="RKT20" s="20"/>
      <c r="RKU20"/>
      <c r="RKV20" s="20"/>
      <c r="RKW20"/>
      <c r="RKX20" s="20"/>
      <c r="RKY20"/>
      <c r="RKZ20" s="20"/>
      <c r="RLA20"/>
      <c r="RLB20" s="20"/>
      <c r="RLC20"/>
      <c r="RLD20" s="20"/>
      <c r="RLE20"/>
      <c r="RLF20" s="20"/>
      <c r="RLG20"/>
      <c r="RLH20" s="20"/>
      <c r="RLI20"/>
      <c r="RLJ20" s="20"/>
      <c r="RLK20"/>
      <c r="RLL20" s="20"/>
      <c r="RLM20"/>
      <c r="RLN20" s="20"/>
      <c r="RLO20"/>
      <c r="RLP20" s="20"/>
      <c r="RLQ20"/>
      <c r="RLR20" s="20"/>
      <c r="RLS20"/>
      <c r="RLT20" s="20"/>
      <c r="RLU20"/>
      <c r="RLV20" s="20"/>
      <c r="RLW20"/>
      <c r="RLX20" s="20"/>
      <c r="RLY20"/>
      <c r="RLZ20" s="20"/>
      <c r="RMA20"/>
      <c r="RMB20" s="20"/>
      <c r="RMC20"/>
      <c r="RMD20" s="20"/>
      <c r="RME20"/>
      <c r="RMF20" s="20"/>
      <c r="RMG20"/>
      <c r="RMH20" s="20"/>
      <c r="RMI20"/>
      <c r="RMJ20" s="20"/>
      <c r="RMK20"/>
      <c r="RML20" s="20"/>
      <c r="RMM20"/>
      <c r="RMN20" s="20"/>
      <c r="RMO20"/>
      <c r="RMP20" s="20"/>
      <c r="RMQ20"/>
      <c r="RMR20" s="20"/>
      <c r="RMS20"/>
      <c r="RMT20" s="20"/>
      <c r="RMU20"/>
      <c r="RMV20" s="20"/>
      <c r="RMW20"/>
      <c r="RMX20" s="20"/>
      <c r="RMY20"/>
      <c r="RMZ20" s="20"/>
      <c r="RNA20"/>
      <c r="RNB20" s="20"/>
      <c r="RNC20"/>
      <c r="RND20" s="20"/>
      <c r="RNE20"/>
      <c r="RNF20" s="20"/>
      <c r="RNG20"/>
      <c r="RNH20" s="20"/>
      <c r="RNI20"/>
      <c r="RNJ20" s="20"/>
      <c r="RNK20"/>
      <c r="RNL20" s="20"/>
      <c r="RNM20"/>
      <c r="RNN20" s="20"/>
      <c r="RNO20"/>
      <c r="RNP20" s="20"/>
      <c r="RNQ20"/>
      <c r="RNR20" s="20"/>
      <c r="RNS20"/>
      <c r="RNT20" s="20"/>
      <c r="RNU20"/>
      <c r="RNV20" s="20"/>
      <c r="RNW20"/>
      <c r="RNX20" s="20"/>
      <c r="RNY20"/>
      <c r="RNZ20" s="20"/>
      <c r="ROA20"/>
      <c r="ROB20" s="20"/>
      <c r="ROC20"/>
      <c r="ROD20" s="20"/>
      <c r="ROE20"/>
      <c r="ROF20" s="20"/>
      <c r="ROG20"/>
      <c r="ROH20" s="20"/>
      <c r="ROI20"/>
      <c r="ROJ20" s="20"/>
      <c r="ROK20"/>
      <c r="ROL20" s="20"/>
      <c r="ROM20"/>
      <c r="RON20" s="20"/>
      <c r="ROO20"/>
      <c r="ROP20" s="20"/>
      <c r="ROQ20"/>
      <c r="ROR20" s="20"/>
      <c r="ROS20"/>
      <c r="ROT20" s="20"/>
      <c r="ROU20"/>
      <c r="ROV20" s="20"/>
      <c r="ROW20"/>
      <c r="ROX20" s="20"/>
      <c r="ROY20"/>
      <c r="ROZ20" s="20"/>
      <c r="RPA20"/>
      <c r="RPB20" s="20"/>
      <c r="RPC20"/>
      <c r="RPD20" s="20"/>
      <c r="RPE20"/>
      <c r="RPF20" s="20"/>
      <c r="RPG20"/>
      <c r="RPH20" s="20"/>
      <c r="RPI20"/>
      <c r="RPJ20" s="20"/>
      <c r="RPK20"/>
      <c r="RPL20" s="20"/>
      <c r="RPM20"/>
      <c r="RPN20" s="20"/>
      <c r="RPO20"/>
      <c r="RPP20" s="20"/>
      <c r="RPQ20"/>
      <c r="RPR20" s="20"/>
      <c r="RPS20"/>
      <c r="RPT20" s="20"/>
      <c r="RPU20"/>
      <c r="RPV20" s="20"/>
      <c r="RPW20"/>
      <c r="RPX20" s="20"/>
      <c r="RPY20"/>
      <c r="RPZ20" s="20"/>
      <c r="RQA20"/>
      <c r="RQB20" s="20"/>
      <c r="RQC20"/>
      <c r="RQD20" s="20"/>
      <c r="RQE20"/>
      <c r="RQF20" s="20"/>
      <c r="RQG20"/>
      <c r="RQH20" s="20"/>
      <c r="RQI20"/>
      <c r="RQJ20" s="20"/>
      <c r="RQK20"/>
      <c r="RQL20" s="20"/>
      <c r="RQM20"/>
      <c r="RQN20" s="20"/>
      <c r="RQO20"/>
      <c r="RQP20" s="20"/>
      <c r="RQQ20"/>
      <c r="RQR20" s="20"/>
      <c r="RQS20"/>
      <c r="RQT20" s="20"/>
      <c r="RQU20"/>
      <c r="RQV20" s="20"/>
      <c r="RQW20"/>
      <c r="RQX20" s="20"/>
      <c r="RQY20"/>
      <c r="RQZ20" s="20"/>
      <c r="RRA20"/>
      <c r="RRB20" s="20"/>
      <c r="RRC20"/>
      <c r="RRD20" s="20"/>
      <c r="RRE20"/>
      <c r="RRF20" s="20"/>
      <c r="RRG20"/>
      <c r="RRH20" s="20"/>
      <c r="RRI20"/>
      <c r="RRJ20" s="20"/>
      <c r="RRK20"/>
      <c r="RRL20" s="20"/>
      <c r="RRM20"/>
      <c r="RRN20" s="20"/>
      <c r="RRO20"/>
      <c r="RRP20" s="20"/>
      <c r="RRQ20"/>
      <c r="RRR20" s="20"/>
      <c r="RRS20"/>
      <c r="RRT20" s="20"/>
      <c r="RRU20"/>
      <c r="RRV20" s="20"/>
      <c r="RRW20"/>
      <c r="RRX20" s="20"/>
      <c r="RRY20"/>
      <c r="RRZ20" s="20"/>
      <c r="RSA20"/>
      <c r="RSB20" s="20"/>
      <c r="RSC20"/>
      <c r="RSD20" s="20"/>
      <c r="RSE20"/>
      <c r="RSF20" s="20"/>
      <c r="RSG20"/>
      <c r="RSH20" s="20"/>
      <c r="RSI20"/>
      <c r="RSJ20" s="20"/>
      <c r="RSK20"/>
      <c r="RSL20" s="20"/>
      <c r="RSM20"/>
      <c r="RSN20" s="20"/>
      <c r="RSO20"/>
      <c r="RSP20" s="20"/>
      <c r="RSQ20"/>
      <c r="RSR20" s="20"/>
      <c r="RSS20"/>
      <c r="RST20" s="20"/>
      <c r="RSU20"/>
      <c r="RSV20" s="20"/>
      <c r="RSW20"/>
      <c r="RSX20" s="20"/>
      <c r="RSY20"/>
      <c r="RSZ20" s="20"/>
      <c r="RTA20"/>
      <c r="RTB20" s="20"/>
      <c r="RTC20"/>
      <c r="RTD20" s="20"/>
      <c r="RTE20"/>
      <c r="RTF20" s="20"/>
      <c r="RTG20"/>
      <c r="RTH20" s="20"/>
      <c r="RTI20"/>
      <c r="RTJ20" s="20"/>
      <c r="RTK20"/>
      <c r="RTL20" s="20"/>
      <c r="RTM20"/>
      <c r="RTN20" s="20"/>
      <c r="RTO20"/>
      <c r="RTP20" s="20"/>
      <c r="RTQ20"/>
      <c r="RTR20" s="20"/>
      <c r="RTS20"/>
      <c r="RTT20" s="20"/>
      <c r="RTU20"/>
      <c r="RTV20" s="20"/>
      <c r="RTW20"/>
      <c r="RTX20" s="20"/>
      <c r="RTY20"/>
      <c r="RTZ20" s="20"/>
      <c r="RUA20"/>
      <c r="RUB20" s="20"/>
      <c r="RUC20"/>
      <c r="RUD20" s="20"/>
      <c r="RUE20"/>
      <c r="RUF20" s="20"/>
      <c r="RUG20"/>
      <c r="RUH20" s="20"/>
      <c r="RUI20"/>
      <c r="RUJ20" s="20"/>
      <c r="RUK20"/>
      <c r="RUL20" s="20"/>
      <c r="RUM20"/>
      <c r="RUN20" s="20"/>
      <c r="RUO20"/>
      <c r="RUP20" s="20"/>
      <c r="RUQ20"/>
      <c r="RUR20" s="20"/>
      <c r="RUS20"/>
      <c r="RUT20" s="20"/>
      <c r="RUU20"/>
      <c r="RUV20" s="20"/>
      <c r="RUW20"/>
      <c r="RUX20" s="20"/>
      <c r="RUY20"/>
      <c r="RUZ20" s="20"/>
      <c r="RVA20"/>
      <c r="RVB20" s="20"/>
      <c r="RVC20"/>
      <c r="RVD20" s="20"/>
      <c r="RVE20"/>
      <c r="RVF20" s="20"/>
      <c r="RVG20"/>
      <c r="RVH20" s="20"/>
      <c r="RVI20"/>
      <c r="RVJ20" s="20"/>
      <c r="RVK20"/>
      <c r="RVL20" s="20"/>
      <c r="RVM20"/>
      <c r="RVN20" s="20"/>
      <c r="RVO20"/>
      <c r="RVP20" s="20"/>
      <c r="RVQ20"/>
      <c r="RVR20" s="20"/>
      <c r="RVS20"/>
      <c r="RVT20" s="20"/>
      <c r="RVU20"/>
      <c r="RVV20" s="20"/>
      <c r="RVW20"/>
      <c r="RVX20" s="20"/>
      <c r="RVY20"/>
      <c r="RVZ20" s="20"/>
      <c r="RWA20"/>
      <c r="RWB20" s="20"/>
      <c r="RWC20"/>
      <c r="RWD20" s="20"/>
      <c r="RWE20"/>
      <c r="RWF20" s="20"/>
      <c r="RWG20"/>
      <c r="RWH20" s="20"/>
      <c r="RWI20"/>
      <c r="RWJ20" s="20"/>
      <c r="RWK20"/>
      <c r="RWL20" s="20"/>
      <c r="RWM20"/>
      <c r="RWN20" s="20"/>
      <c r="RWO20"/>
      <c r="RWP20" s="20"/>
      <c r="RWQ20"/>
      <c r="RWR20" s="20"/>
      <c r="RWS20"/>
      <c r="RWT20" s="20"/>
      <c r="RWU20"/>
      <c r="RWV20" s="20"/>
      <c r="RWW20"/>
      <c r="RWX20" s="20"/>
      <c r="RWY20"/>
      <c r="RWZ20" s="20"/>
      <c r="RXA20"/>
      <c r="RXB20" s="20"/>
      <c r="RXC20"/>
      <c r="RXD20" s="20"/>
      <c r="RXE20"/>
      <c r="RXF20" s="20"/>
      <c r="RXG20"/>
      <c r="RXH20" s="20"/>
      <c r="RXI20"/>
      <c r="RXJ20" s="20"/>
      <c r="RXK20"/>
      <c r="RXL20" s="20"/>
      <c r="RXM20"/>
      <c r="RXN20" s="20"/>
      <c r="RXO20"/>
      <c r="RXP20" s="20"/>
      <c r="RXQ20"/>
      <c r="RXR20" s="20"/>
      <c r="RXS20"/>
      <c r="RXT20" s="20"/>
      <c r="RXU20"/>
      <c r="RXV20" s="20"/>
      <c r="RXW20"/>
      <c r="RXX20" s="20"/>
      <c r="RXY20"/>
      <c r="RXZ20" s="20"/>
      <c r="RYA20"/>
      <c r="RYB20" s="20"/>
      <c r="RYC20"/>
      <c r="RYD20" s="20"/>
      <c r="RYE20"/>
      <c r="RYF20" s="20"/>
      <c r="RYG20"/>
      <c r="RYH20" s="20"/>
      <c r="RYI20"/>
      <c r="RYJ20" s="20"/>
      <c r="RYK20"/>
      <c r="RYL20" s="20"/>
      <c r="RYM20"/>
      <c r="RYN20" s="20"/>
      <c r="RYO20"/>
      <c r="RYP20" s="20"/>
      <c r="RYQ20"/>
      <c r="RYR20" s="20"/>
      <c r="RYS20"/>
      <c r="RYT20" s="20"/>
      <c r="RYU20"/>
      <c r="RYV20" s="20"/>
      <c r="RYW20"/>
      <c r="RYX20" s="20"/>
      <c r="RYY20"/>
      <c r="RYZ20" s="20"/>
      <c r="RZA20"/>
      <c r="RZB20" s="20"/>
      <c r="RZC20"/>
      <c r="RZD20" s="20"/>
      <c r="RZE20"/>
      <c r="RZF20" s="20"/>
      <c r="RZG20"/>
      <c r="RZH20" s="20"/>
      <c r="RZI20"/>
      <c r="RZJ20" s="20"/>
      <c r="RZK20"/>
      <c r="RZL20" s="20"/>
      <c r="RZM20"/>
      <c r="RZN20" s="20"/>
      <c r="RZO20"/>
      <c r="RZP20" s="20"/>
      <c r="RZQ20"/>
      <c r="RZR20" s="20"/>
      <c r="RZS20"/>
      <c r="RZT20" s="20"/>
      <c r="RZU20"/>
      <c r="RZV20" s="20"/>
      <c r="RZW20"/>
      <c r="RZX20" s="20"/>
      <c r="RZY20"/>
      <c r="RZZ20" s="20"/>
      <c r="SAA20"/>
      <c r="SAB20" s="20"/>
      <c r="SAC20"/>
      <c r="SAD20" s="20"/>
      <c r="SAE20"/>
      <c r="SAF20" s="20"/>
      <c r="SAG20"/>
      <c r="SAH20" s="20"/>
      <c r="SAI20"/>
      <c r="SAJ20" s="20"/>
      <c r="SAK20"/>
      <c r="SAL20" s="20"/>
      <c r="SAM20"/>
      <c r="SAN20" s="20"/>
      <c r="SAO20"/>
      <c r="SAP20" s="20"/>
      <c r="SAQ20"/>
      <c r="SAR20" s="20"/>
      <c r="SAS20"/>
      <c r="SAT20" s="20"/>
      <c r="SAU20"/>
      <c r="SAV20" s="20"/>
      <c r="SAW20"/>
      <c r="SAX20" s="20"/>
      <c r="SAY20"/>
      <c r="SAZ20" s="20"/>
      <c r="SBA20"/>
      <c r="SBB20" s="20"/>
      <c r="SBC20"/>
      <c r="SBD20" s="20"/>
      <c r="SBE20"/>
      <c r="SBF20" s="20"/>
      <c r="SBG20"/>
      <c r="SBH20" s="20"/>
      <c r="SBI20"/>
      <c r="SBJ20" s="20"/>
      <c r="SBK20"/>
      <c r="SBL20" s="20"/>
      <c r="SBM20"/>
      <c r="SBN20" s="20"/>
      <c r="SBO20"/>
      <c r="SBP20" s="20"/>
      <c r="SBQ20"/>
      <c r="SBR20" s="20"/>
      <c r="SBS20"/>
      <c r="SBT20" s="20"/>
      <c r="SBU20"/>
      <c r="SBV20" s="20"/>
      <c r="SBW20"/>
      <c r="SBX20" s="20"/>
      <c r="SBY20"/>
      <c r="SBZ20" s="20"/>
      <c r="SCA20"/>
      <c r="SCB20" s="20"/>
      <c r="SCC20"/>
      <c r="SCD20" s="20"/>
      <c r="SCE20"/>
      <c r="SCF20" s="20"/>
      <c r="SCG20"/>
      <c r="SCH20" s="20"/>
      <c r="SCI20"/>
      <c r="SCJ20" s="20"/>
      <c r="SCK20"/>
      <c r="SCL20" s="20"/>
      <c r="SCM20"/>
      <c r="SCN20" s="20"/>
      <c r="SCO20"/>
      <c r="SCP20" s="20"/>
      <c r="SCQ20"/>
      <c r="SCR20" s="20"/>
      <c r="SCS20"/>
      <c r="SCT20" s="20"/>
      <c r="SCU20"/>
      <c r="SCV20" s="20"/>
      <c r="SCW20"/>
      <c r="SCX20" s="20"/>
      <c r="SCY20"/>
      <c r="SCZ20" s="20"/>
      <c r="SDA20"/>
      <c r="SDB20" s="20"/>
      <c r="SDC20"/>
      <c r="SDD20" s="20"/>
      <c r="SDE20"/>
      <c r="SDF20" s="20"/>
      <c r="SDG20"/>
      <c r="SDH20" s="20"/>
      <c r="SDI20"/>
      <c r="SDJ20" s="20"/>
      <c r="SDK20"/>
      <c r="SDL20" s="20"/>
      <c r="SDM20"/>
      <c r="SDN20" s="20"/>
      <c r="SDO20"/>
      <c r="SDP20" s="20"/>
      <c r="SDQ20"/>
      <c r="SDR20" s="20"/>
      <c r="SDS20"/>
      <c r="SDT20" s="20"/>
      <c r="SDU20"/>
      <c r="SDV20" s="20"/>
      <c r="SDW20"/>
      <c r="SDX20" s="20"/>
      <c r="SDY20"/>
      <c r="SDZ20" s="20"/>
      <c r="SEA20"/>
      <c r="SEB20" s="20"/>
      <c r="SEC20"/>
      <c r="SED20" s="20"/>
      <c r="SEE20"/>
      <c r="SEF20" s="20"/>
      <c r="SEG20"/>
      <c r="SEH20" s="20"/>
      <c r="SEI20"/>
      <c r="SEJ20" s="20"/>
      <c r="SEK20"/>
      <c r="SEL20" s="20"/>
      <c r="SEM20"/>
      <c r="SEN20" s="20"/>
      <c r="SEO20"/>
      <c r="SEP20" s="20"/>
      <c r="SEQ20"/>
      <c r="SER20" s="20"/>
      <c r="SES20"/>
      <c r="SET20" s="20"/>
      <c r="SEU20"/>
      <c r="SEV20" s="20"/>
      <c r="SEW20"/>
      <c r="SEX20" s="20"/>
      <c r="SEY20"/>
      <c r="SEZ20" s="20"/>
      <c r="SFA20"/>
      <c r="SFB20" s="20"/>
      <c r="SFC20"/>
      <c r="SFD20" s="20"/>
      <c r="SFE20"/>
      <c r="SFF20" s="20"/>
      <c r="SFG20"/>
      <c r="SFH20" s="20"/>
      <c r="SFI20"/>
      <c r="SFJ20" s="20"/>
      <c r="SFK20"/>
      <c r="SFL20" s="20"/>
      <c r="SFM20"/>
      <c r="SFN20" s="20"/>
      <c r="SFO20"/>
      <c r="SFP20" s="20"/>
      <c r="SFQ20"/>
      <c r="SFR20" s="20"/>
      <c r="SFS20"/>
      <c r="SFT20" s="20"/>
      <c r="SFU20"/>
      <c r="SFV20" s="20"/>
      <c r="SFW20"/>
      <c r="SFX20" s="20"/>
      <c r="SFY20"/>
      <c r="SFZ20" s="20"/>
      <c r="SGA20"/>
      <c r="SGB20" s="20"/>
      <c r="SGC20"/>
      <c r="SGD20" s="20"/>
      <c r="SGE20"/>
      <c r="SGF20" s="20"/>
      <c r="SGG20"/>
      <c r="SGH20" s="20"/>
      <c r="SGI20"/>
      <c r="SGJ20" s="20"/>
      <c r="SGK20"/>
      <c r="SGL20" s="20"/>
      <c r="SGM20"/>
      <c r="SGN20" s="20"/>
      <c r="SGO20"/>
      <c r="SGP20" s="20"/>
      <c r="SGQ20"/>
      <c r="SGR20" s="20"/>
      <c r="SGS20"/>
      <c r="SGT20" s="20"/>
      <c r="SGU20"/>
      <c r="SGV20" s="20"/>
      <c r="SGW20"/>
      <c r="SGX20" s="20"/>
      <c r="SGY20"/>
      <c r="SGZ20" s="20"/>
      <c r="SHA20"/>
      <c r="SHB20" s="20"/>
      <c r="SHC20"/>
      <c r="SHD20" s="20"/>
      <c r="SHE20"/>
      <c r="SHF20" s="20"/>
      <c r="SHG20"/>
      <c r="SHH20" s="20"/>
      <c r="SHI20"/>
      <c r="SHJ20" s="20"/>
      <c r="SHK20"/>
      <c r="SHL20" s="20"/>
      <c r="SHM20"/>
      <c r="SHN20" s="20"/>
      <c r="SHO20"/>
      <c r="SHP20" s="20"/>
      <c r="SHQ20"/>
      <c r="SHR20" s="20"/>
      <c r="SHS20"/>
      <c r="SHT20" s="20"/>
      <c r="SHU20"/>
      <c r="SHV20" s="20"/>
      <c r="SHW20"/>
      <c r="SHX20" s="20"/>
      <c r="SHY20"/>
      <c r="SHZ20" s="20"/>
      <c r="SIA20"/>
      <c r="SIB20" s="20"/>
      <c r="SIC20"/>
      <c r="SID20" s="20"/>
      <c r="SIE20"/>
      <c r="SIF20" s="20"/>
      <c r="SIG20"/>
      <c r="SIH20" s="20"/>
      <c r="SII20"/>
      <c r="SIJ20" s="20"/>
      <c r="SIK20"/>
      <c r="SIL20" s="20"/>
      <c r="SIM20"/>
      <c r="SIN20" s="20"/>
      <c r="SIO20"/>
      <c r="SIP20" s="20"/>
      <c r="SIQ20"/>
      <c r="SIR20" s="20"/>
      <c r="SIS20"/>
      <c r="SIT20" s="20"/>
      <c r="SIU20"/>
      <c r="SIV20" s="20"/>
      <c r="SIW20"/>
      <c r="SIX20" s="20"/>
      <c r="SIY20"/>
      <c r="SIZ20" s="20"/>
      <c r="SJA20"/>
      <c r="SJB20" s="20"/>
      <c r="SJC20"/>
      <c r="SJD20" s="20"/>
      <c r="SJE20"/>
      <c r="SJF20" s="20"/>
      <c r="SJG20"/>
      <c r="SJH20" s="20"/>
      <c r="SJI20"/>
      <c r="SJJ20" s="20"/>
      <c r="SJK20"/>
      <c r="SJL20" s="20"/>
      <c r="SJM20"/>
      <c r="SJN20" s="20"/>
      <c r="SJO20"/>
      <c r="SJP20" s="20"/>
      <c r="SJQ20"/>
      <c r="SJR20" s="20"/>
      <c r="SJS20"/>
      <c r="SJT20" s="20"/>
      <c r="SJU20"/>
      <c r="SJV20" s="20"/>
      <c r="SJW20"/>
      <c r="SJX20" s="20"/>
      <c r="SJY20"/>
      <c r="SJZ20" s="20"/>
      <c r="SKA20"/>
      <c r="SKB20" s="20"/>
      <c r="SKC20"/>
      <c r="SKD20" s="20"/>
      <c r="SKE20"/>
      <c r="SKF20" s="20"/>
      <c r="SKG20"/>
      <c r="SKH20" s="20"/>
      <c r="SKI20"/>
      <c r="SKJ20" s="20"/>
      <c r="SKK20"/>
      <c r="SKL20" s="20"/>
      <c r="SKM20"/>
      <c r="SKN20" s="20"/>
      <c r="SKO20"/>
      <c r="SKP20" s="20"/>
      <c r="SKQ20"/>
      <c r="SKR20" s="20"/>
      <c r="SKS20"/>
      <c r="SKT20" s="20"/>
      <c r="SKU20"/>
      <c r="SKV20" s="20"/>
      <c r="SKW20"/>
      <c r="SKX20" s="20"/>
      <c r="SKY20"/>
      <c r="SKZ20" s="20"/>
      <c r="SLA20"/>
      <c r="SLB20" s="20"/>
      <c r="SLC20"/>
      <c r="SLD20" s="20"/>
      <c r="SLE20"/>
      <c r="SLF20" s="20"/>
      <c r="SLG20"/>
      <c r="SLH20" s="20"/>
      <c r="SLI20"/>
      <c r="SLJ20" s="20"/>
      <c r="SLK20"/>
      <c r="SLL20" s="20"/>
      <c r="SLM20"/>
      <c r="SLN20" s="20"/>
      <c r="SLO20"/>
      <c r="SLP20" s="20"/>
      <c r="SLQ20"/>
      <c r="SLR20" s="20"/>
      <c r="SLS20"/>
      <c r="SLT20" s="20"/>
      <c r="SLU20"/>
      <c r="SLV20" s="20"/>
      <c r="SLW20"/>
      <c r="SLX20" s="20"/>
      <c r="SLY20"/>
      <c r="SLZ20" s="20"/>
      <c r="SMA20"/>
      <c r="SMB20" s="20"/>
      <c r="SMC20"/>
      <c r="SMD20" s="20"/>
      <c r="SME20"/>
      <c r="SMF20" s="20"/>
      <c r="SMG20"/>
      <c r="SMH20" s="20"/>
      <c r="SMI20"/>
      <c r="SMJ20" s="20"/>
      <c r="SMK20"/>
      <c r="SML20" s="20"/>
      <c r="SMM20"/>
      <c r="SMN20" s="20"/>
      <c r="SMO20"/>
      <c r="SMP20" s="20"/>
      <c r="SMQ20"/>
      <c r="SMR20" s="20"/>
      <c r="SMS20"/>
      <c r="SMT20" s="20"/>
      <c r="SMU20"/>
      <c r="SMV20" s="20"/>
      <c r="SMW20"/>
      <c r="SMX20" s="20"/>
      <c r="SMY20"/>
      <c r="SMZ20" s="20"/>
      <c r="SNA20"/>
      <c r="SNB20" s="20"/>
      <c r="SNC20"/>
      <c r="SND20" s="20"/>
      <c r="SNE20"/>
      <c r="SNF20" s="20"/>
      <c r="SNG20"/>
      <c r="SNH20" s="20"/>
      <c r="SNI20"/>
      <c r="SNJ20" s="20"/>
      <c r="SNK20"/>
      <c r="SNL20" s="20"/>
      <c r="SNM20"/>
      <c r="SNN20" s="20"/>
      <c r="SNO20"/>
      <c r="SNP20" s="20"/>
      <c r="SNQ20"/>
      <c r="SNR20" s="20"/>
      <c r="SNS20"/>
      <c r="SNT20" s="20"/>
      <c r="SNU20"/>
      <c r="SNV20" s="20"/>
      <c r="SNW20"/>
      <c r="SNX20" s="20"/>
      <c r="SNY20"/>
      <c r="SNZ20" s="20"/>
      <c r="SOA20"/>
      <c r="SOB20" s="20"/>
      <c r="SOC20"/>
      <c r="SOD20" s="20"/>
      <c r="SOE20"/>
      <c r="SOF20" s="20"/>
      <c r="SOG20"/>
      <c r="SOH20" s="20"/>
      <c r="SOI20"/>
      <c r="SOJ20" s="20"/>
      <c r="SOK20"/>
      <c r="SOL20" s="20"/>
      <c r="SOM20"/>
      <c r="SON20" s="20"/>
      <c r="SOO20"/>
      <c r="SOP20" s="20"/>
      <c r="SOQ20"/>
      <c r="SOR20" s="20"/>
      <c r="SOS20"/>
      <c r="SOT20" s="20"/>
      <c r="SOU20"/>
      <c r="SOV20" s="20"/>
      <c r="SOW20"/>
      <c r="SOX20" s="20"/>
      <c r="SOY20"/>
      <c r="SOZ20" s="20"/>
      <c r="SPA20"/>
      <c r="SPB20" s="20"/>
      <c r="SPC20"/>
      <c r="SPD20" s="20"/>
      <c r="SPE20"/>
      <c r="SPF20" s="20"/>
      <c r="SPG20"/>
      <c r="SPH20" s="20"/>
      <c r="SPI20"/>
      <c r="SPJ20" s="20"/>
      <c r="SPK20"/>
      <c r="SPL20" s="20"/>
      <c r="SPM20"/>
      <c r="SPN20" s="20"/>
      <c r="SPO20"/>
      <c r="SPP20" s="20"/>
      <c r="SPQ20"/>
      <c r="SPR20" s="20"/>
      <c r="SPS20"/>
      <c r="SPT20" s="20"/>
      <c r="SPU20"/>
      <c r="SPV20" s="20"/>
      <c r="SPW20"/>
      <c r="SPX20" s="20"/>
      <c r="SPY20"/>
      <c r="SPZ20" s="20"/>
      <c r="SQA20"/>
      <c r="SQB20" s="20"/>
      <c r="SQC20"/>
      <c r="SQD20" s="20"/>
      <c r="SQE20"/>
      <c r="SQF20" s="20"/>
      <c r="SQG20"/>
      <c r="SQH20" s="20"/>
      <c r="SQI20"/>
      <c r="SQJ20" s="20"/>
      <c r="SQK20"/>
      <c r="SQL20" s="20"/>
      <c r="SQM20"/>
      <c r="SQN20" s="20"/>
      <c r="SQO20"/>
      <c r="SQP20" s="20"/>
      <c r="SQQ20"/>
      <c r="SQR20" s="20"/>
      <c r="SQS20"/>
      <c r="SQT20" s="20"/>
      <c r="SQU20"/>
      <c r="SQV20" s="20"/>
      <c r="SQW20"/>
      <c r="SQX20" s="20"/>
      <c r="SQY20"/>
      <c r="SQZ20" s="20"/>
      <c r="SRA20"/>
      <c r="SRB20" s="20"/>
      <c r="SRC20"/>
      <c r="SRD20" s="20"/>
      <c r="SRE20"/>
      <c r="SRF20" s="20"/>
      <c r="SRG20"/>
      <c r="SRH20" s="20"/>
      <c r="SRI20"/>
      <c r="SRJ20" s="20"/>
      <c r="SRK20"/>
      <c r="SRL20" s="20"/>
      <c r="SRM20"/>
      <c r="SRN20" s="20"/>
      <c r="SRO20"/>
      <c r="SRP20" s="20"/>
      <c r="SRQ20"/>
      <c r="SRR20" s="20"/>
      <c r="SRS20"/>
      <c r="SRT20" s="20"/>
      <c r="SRU20"/>
      <c r="SRV20" s="20"/>
      <c r="SRW20"/>
      <c r="SRX20" s="20"/>
      <c r="SRY20"/>
      <c r="SRZ20" s="20"/>
      <c r="SSA20"/>
      <c r="SSB20" s="20"/>
      <c r="SSC20"/>
      <c r="SSD20" s="20"/>
      <c r="SSE20"/>
      <c r="SSF20" s="20"/>
      <c r="SSG20"/>
      <c r="SSH20" s="20"/>
      <c r="SSI20"/>
      <c r="SSJ20" s="20"/>
      <c r="SSK20"/>
      <c r="SSL20" s="20"/>
      <c r="SSM20"/>
      <c r="SSN20" s="20"/>
      <c r="SSO20"/>
      <c r="SSP20" s="20"/>
      <c r="SSQ20"/>
      <c r="SSR20" s="20"/>
      <c r="SSS20"/>
      <c r="SST20" s="20"/>
      <c r="SSU20"/>
      <c r="SSV20" s="20"/>
      <c r="SSW20"/>
      <c r="SSX20" s="20"/>
      <c r="SSY20"/>
      <c r="SSZ20" s="20"/>
      <c r="STA20"/>
      <c r="STB20" s="20"/>
      <c r="STC20"/>
      <c r="STD20" s="20"/>
      <c r="STE20"/>
      <c r="STF20" s="20"/>
      <c r="STG20"/>
      <c r="STH20" s="20"/>
      <c r="STI20"/>
      <c r="STJ20" s="20"/>
      <c r="STK20"/>
      <c r="STL20" s="20"/>
      <c r="STM20"/>
      <c r="STN20" s="20"/>
      <c r="STO20"/>
      <c r="STP20" s="20"/>
      <c r="STQ20"/>
      <c r="STR20" s="20"/>
      <c r="STS20"/>
      <c r="STT20" s="20"/>
      <c r="STU20"/>
      <c r="STV20" s="20"/>
      <c r="STW20"/>
      <c r="STX20" s="20"/>
      <c r="STY20"/>
      <c r="STZ20" s="20"/>
      <c r="SUA20"/>
      <c r="SUB20" s="20"/>
      <c r="SUC20"/>
      <c r="SUD20" s="20"/>
      <c r="SUE20"/>
      <c r="SUF20" s="20"/>
      <c r="SUG20"/>
      <c r="SUH20" s="20"/>
      <c r="SUI20"/>
      <c r="SUJ20" s="20"/>
      <c r="SUK20"/>
      <c r="SUL20" s="20"/>
      <c r="SUM20"/>
      <c r="SUN20" s="20"/>
      <c r="SUO20"/>
      <c r="SUP20" s="20"/>
      <c r="SUQ20"/>
      <c r="SUR20" s="20"/>
      <c r="SUS20"/>
      <c r="SUT20" s="20"/>
      <c r="SUU20"/>
      <c r="SUV20" s="20"/>
      <c r="SUW20"/>
      <c r="SUX20" s="20"/>
      <c r="SUY20"/>
      <c r="SUZ20" s="20"/>
      <c r="SVA20"/>
      <c r="SVB20" s="20"/>
      <c r="SVC20"/>
      <c r="SVD20" s="20"/>
      <c r="SVE20"/>
      <c r="SVF20" s="20"/>
      <c r="SVG20"/>
      <c r="SVH20" s="20"/>
      <c r="SVI20"/>
      <c r="SVJ20" s="20"/>
      <c r="SVK20"/>
      <c r="SVL20" s="20"/>
      <c r="SVM20"/>
      <c r="SVN20" s="20"/>
      <c r="SVO20"/>
      <c r="SVP20" s="20"/>
      <c r="SVQ20"/>
      <c r="SVR20" s="20"/>
      <c r="SVS20"/>
      <c r="SVT20" s="20"/>
      <c r="SVU20"/>
      <c r="SVV20" s="20"/>
      <c r="SVW20"/>
      <c r="SVX20" s="20"/>
      <c r="SVY20"/>
      <c r="SVZ20" s="20"/>
      <c r="SWA20"/>
      <c r="SWB20" s="20"/>
      <c r="SWC20"/>
      <c r="SWD20" s="20"/>
      <c r="SWE20"/>
      <c r="SWF20" s="20"/>
      <c r="SWG20"/>
      <c r="SWH20" s="20"/>
      <c r="SWI20"/>
      <c r="SWJ20" s="20"/>
      <c r="SWK20"/>
      <c r="SWL20" s="20"/>
      <c r="SWM20"/>
      <c r="SWN20" s="20"/>
      <c r="SWO20"/>
      <c r="SWP20" s="20"/>
      <c r="SWQ20"/>
      <c r="SWR20" s="20"/>
      <c r="SWS20"/>
      <c r="SWT20" s="20"/>
      <c r="SWU20"/>
      <c r="SWV20" s="20"/>
      <c r="SWW20"/>
      <c r="SWX20" s="20"/>
      <c r="SWY20"/>
      <c r="SWZ20" s="20"/>
      <c r="SXA20"/>
      <c r="SXB20" s="20"/>
      <c r="SXC20"/>
      <c r="SXD20" s="20"/>
      <c r="SXE20"/>
      <c r="SXF20" s="20"/>
      <c r="SXG20"/>
      <c r="SXH20" s="20"/>
      <c r="SXI20"/>
      <c r="SXJ20" s="20"/>
      <c r="SXK20"/>
      <c r="SXL20" s="20"/>
      <c r="SXM20"/>
      <c r="SXN20" s="20"/>
      <c r="SXO20"/>
      <c r="SXP20" s="20"/>
      <c r="SXQ20"/>
      <c r="SXR20" s="20"/>
      <c r="SXS20"/>
      <c r="SXT20" s="20"/>
      <c r="SXU20"/>
      <c r="SXV20" s="20"/>
      <c r="SXW20"/>
      <c r="SXX20" s="20"/>
      <c r="SXY20"/>
      <c r="SXZ20" s="20"/>
      <c r="SYA20"/>
      <c r="SYB20" s="20"/>
      <c r="SYC20"/>
      <c r="SYD20" s="20"/>
      <c r="SYE20"/>
      <c r="SYF20" s="20"/>
      <c r="SYG20"/>
      <c r="SYH20" s="20"/>
      <c r="SYI20"/>
      <c r="SYJ20" s="20"/>
      <c r="SYK20"/>
      <c r="SYL20" s="20"/>
      <c r="SYM20"/>
      <c r="SYN20" s="20"/>
      <c r="SYO20"/>
      <c r="SYP20" s="20"/>
      <c r="SYQ20"/>
      <c r="SYR20" s="20"/>
      <c r="SYS20"/>
      <c r="SYT20" s="20"/>
      <c r="SYU20"/>
      <c r="SYV20" s="20"/>
      <c r="SYW20"/>
      <c r="SYX20" s="20"/>
      <c r="SYY20"/>
      <c r="SYZ20" s="20"/>
      <c r="SZA20"/>
      <c r="SZB20" s="20"/>
      <c r="SZC20"/>
      <c r="SZD20" s="20"/>
      <c r="SZE20"/>
      <c r="SZF20" s="20"/>
      <c r="SZG20"/>
      <c r="SZH20" s="20"/>
      <c r="SZI20"/>
      <c r="SZJ20" s="20"/>
      <c r="SZK20"/>
      <c r="SZL20" s="20"/>
      <c r="SZM20"/>
      <c r="SZN20" s="20"/>
      <c r="SZO20"/>
      <c r="SZP20" s="20"/>
      <c r="SZQ20"/>
      <c r="SZR20" s="20"/>
      <c r="SZS20"/>
      <c r="SZT20" s="20"/>
      <c r="SZU20"/>
      <c r="SZV20" s="20"/>
      <c r="SZW20"/>
      <c r="SZX20" s="20"/>
      <c r="SZY20"/>
      <c r="SZZ20" s="20"/>
      <c r="TAA20"/>
      <c r="TAB20" s="20"/>
      <c r="TAC20"/>
      <c r="TAD20" s="20"/>
      <c r="TAE20"/>
      <c r="TAF20" s="20"/>
      <c r="TAG20"/>
      <c r="TAH20" s="20"/>
      <c r="TAI20"/>
      <c r="TAJ20" s="20"/>
      <c r="TAK20"/>
      <c r="TAL20" s="20"/>
      <c r="TAM20"/>
      <c r="TAN20" s="20"/>
      <c r="TAO20"/>
      <c r="TAP20" s="20"/>
      <c r="TAQ20"/>
      <c r="TAR20" s="20"/>
      <c r="TAS20"/>
      <c r="TAT20" s="20"/>
      <c r="TAU20"/>
      <c r="TAV20" s="20"/>
      <c r="TAW20"/>
      <c r="TAX20" s="20"/>
      <c r="TAY20"/>
      <c r="TAZ20" s="20"/>
      <c r="TBA20"/>
      <c r="TBB20" s="20"/>
      <c r="TBC20"/>
      <c r="TBD20" s="20"/>
      <c r="TBE20"/>
      <c r="TBF20" s="20"/>
      <c r="TBG20"/>
      <c r="TBH20" s="20"/>
      <c r="TBI20"/>
      <c r="TBJ20" s="20"/>
      <c r="TBK20"/>
      <c r="TBL20" s="20"/>
      <c r="TBM20"/>
      <c r="TBN20" s="20"/>
      <c r="TBO20"/>
      <c r="TBP20" s="20"/>
      <c r="TBQ20"/>
      <c r="TBR20" s="20"/>
      <c r="TBS20"/>
      <c r="TBT20" s="20"/>
      <c r="TBU20"/>
      <c r="TBV20" s="20"/>
      <c r="TBW20"/>
      <c r="TBX20" s="20"/>
      <c r="TBY20"/>
      <c r="TBZ20" s="20"/>
      <c r="TCA20"/>
      <c r="TCB20" s="20"/>
      <c r="TCC20"/>
      <c r="TCD20" s="20"/>
      <c r="TCE20"/>
      <c r="TCF20" s="20"/>
      <c r="TCG20"/>
      <c r="TCH20" s="20"/>
      <c r="TCI20"/>
      <c r="TCJ20" s="20"/>
      <c r="TCK20"/>
      <c r="TCL20" s="20"/>
      <c r="TCM20"/>
      <c r="TCN20" s="20"/>
      <c r="TCO20"/>
      <c r="TCP20" s="20"/>
      <c r="TCQ20"/>
      <c r="TCR20" s="20"/>
      <c r="TCS20"/>
      <c r="TCT20" s="20"/>
      <c r="TCU20"/>
      <c r="TCV20" s="20"/>
      <c r="TCW20"/>
      <c r="TCX20" s="20"/>
      <c r="TCY20"/>
      <c r="TCZ20" s="20"/>
      <c r="TDA20"/>
      <c r="TDB20" s="20"/>
      <c r="TDC20"/>
      <c r="TDD20" s="20"/>
      <c r="TDE20"/>
      <c r="TDF20" s="20"/>
      <c r="TDG20"/>
      <c r="TDH20" s="20"/>
      <c r="TDI20"/>
      <c r="TDJ20" s="20"/>
      <c r="TDK20"/>
      <c r="TDL20" s="20"/>
      <c r="TDM20"/>
      <c r="TDN20" s="20"/>
      <c r="TDO20"/>
      <c r="TDP20" s="20"/>
      <c r="TDQ20"/>
      <c r="TDR20" s="20"/>
      <c r="TDS20"/>
      <c r="TDT20" s="20"/>
      <c r="TDU20"/>
      <c r="TDV20" s="20"/>
      <c r="TDW20"/>
      <c r="TDX20" s="20"/>
      <c r="TDY20"/>
      <c r="TDZ20" s="20"/>
      <c r="TEA20"/>
      <c r="TEB20" s="20"/>
      <c r="TEC20"/>
      <c r="TED20" s="20"/>
      <c r="TEE20"/>
      <c r="TEF20" s="20"/>
      <c r="TEG20"/>
      <c r="TEH20" s="20"/>
      <c r="TEI20"/>
      <c r="TEJ20" s="20"/>
      <c r="TEK20"/>
      <c r="TEL20" s="20"/>
      <c r="TEM20"/>
      <c r="TEN20" s="20"/>
      <c r="TEO20"/>
      <c r="TEP20" s="20"/>
      <c r="TEQ20"/>
      <c r="TER20" s="20"/>
      <c r="TES20"/>
      <c r="TET20" s="20"/>
      <c r="TEU20"/>
      <c r="TEV20" s="20"/>
      <c r="TEW20"/>
      <c r="TEX20" s="20"/>
      <c r="TEY20"/>
      <c r="TEZ20" s="20"/>
      <c r="TFA20"/>
      <c r="TFB20" s="20"/>
      <c r="TFC20"/>
      <c r="TFD20" s="20"/>
      <c r="TFE20"/>
      <c r="TFF20" s="20"/>
      <c r="TFG20"/>
      <c r="TFH20" s="20"/>
      <c r="TFI20"/>
      <c r="TFJ20" s="20"/>
      <c r="TFK20"/>
      <c r="TFL20" s="20"/>
      <c r="TFM20"/>
      <c r="TFN20" s="20"/>
      <c r="TFO20"/>
      <c r="TFP20" s="20"/>
      <c r="TFQ20"/>
      <c r="TFR20" s="20"/>
      <c r="TFS20"/>
      <c r="TFT20" s="20"/>
      <c r="TFU20"/>
      <c r="TFV20" s="20"/>
      <c r="TFW20"/>
      <c r="TFX20" s="20"/>
      <c r="TFY20"/>
      <c r="TFZ20" s="20"/>
      <c r="TGA20"/>
      <c r="TGB20" s="20"/>
      <c r="TGC20"/>
      <c r="TGD20" s="20"/>
      <c r="TGE20"/>
      <c r="TGF20" s="20"/>
      <c r="TGG20"/>
      <c r="TGH20" s="20"/>
      <c r="TGI20"/>
      <c r="TGJ20" s="20"/>
      <c r="TGK20"/>
      <c r="TGL20" s="20"/>
      <c r="TGM20"/>
      <c r="TGN20" s="20"/>
      <c r="TGO20"/>
      <c r="TGP20" s="20"/>
      <c r="TGQ20"/>
      <c r="TGR20" s="20"/>
      <c r="TGS20"/>
      <c r="TGT20" s="20"/>
      <c r="TGU20"/>
      <c r="TGV20" s="20"/>
      <c r="TGW20"/>
      <c r="TGX20" s="20"/>
      <c r="TGY20"/>
      <c r="TGZ20" s="20"/>
      <c r="THA20"/>
      <c r="THB20" s="20"/>
      <c r="THC20"/>
      <c r="THD20" s="20"/>
      <c r="THE20"/>
      <c r="THF20" s="20"/>
      <c r="THG20"/>
      <c r="THH20" s="20"/>
      <c r="THI20"/>
      <c r="THJ20" s="20"/>
      <c r="THK20"/>
      <c r="THL20" s="20"/>
      <c r="THM20"/>
      <c r="THN20" s="20"/>
      <c r="THO20"/>
      <c r="THP20" s="20"/>
      <c r="THQ20"/>
      <c r="THR20" s="20"/>
      <c r="THS20"/>
      <c r="THT20" s="20"/>
      <c r="THU20"/>
      <c r="THV20" s="20"/>
      <c r="THW20"/>
      <c r="THX20" s="20"/>
      <c r="THY20"/>
      <c r="THZ20" s="20"/>
      <c r="TIA20"/>
      <c r="TIB20" s="20"/>
      <c r="TIC20"/>
      <c r="TID20" s="20"/>
      <c r="TIE20"/>
      <c r="TIF20" s="20"/>
      <c r="TIG20"/>
      <c r="TIH20" s="20"/>
      <c r="TII20"/>
      <c r="TIJ20" s="20"/>
      <c r="TIK20"/>
      <c r="TIL20" s="20"/>
      <c r="TIM20"/>
      <c r="TIN20" s="20"/>
      <c r="TIO20"/>
      <c r="TIP20" s="20"/>
      <c r="TIQ20"/>
      <c r="TIR20" s="20"/>
      <c r="TIS20"/>
      <c r="TIT20" s="20"/>
      <c r="TIU20"/>
      <c r="TIV20" s="20"/>
      <c r="TIW20"/>
      <c r="TIX20" s="20"/>
      <c r="TIY20"/>
      <c r="TIZ20" s="20"/>
      <c r="TJA20"/>
      <c r="TJB20" s="20"/>
      <c r="TJC20"/>
      <c r="TJD20" s="20"/>
      <c r="TJE20"/>
      <c r="TJF20" s="20"/>
      <c r="TJG20"/>
      <c r="TJH20" s="20"/>
      <c r="TJI20"/>
      <c r="TJJ20" s="20"/>
      <c r="TJK20"/>
      <c r="TJL20" s="20"/>
      <c r="TJM20"/>
      <c r="TJN20" s="20"/>
      <c r="TJO20"/>
      <c r="TJP20" s="20"/>
      <c r="TJQ20"/>
      <c r="TJR20" s="20"/>
      <c r="TJS20"/>
      <c r="TJT20" s="20"/>
      <c r="TJU20"/>
      <c r="TJV20" s="20"/>
      <c r="TJW20"/>
      <c r="TJX20" s="20"/>
      <c r="TJY20"/>
      <c r="TJZ20" s="20"/>
      <c r="TKA20"/>
      <c r="TKB20" s="20"/>
      <c r="TKC20"/>
      <c r="TKD20" s="20"/>
      <c r="TKE20"/>
      <c r="TKF20" s="20"/>
      <c r="TKG20"/>
      <c r="TKH20" s="20"/>
      <c r="TKI20"/>
      <c r="TKJ20" s="20"/>
      <c r="TKK20"/>
      <c r="TKL20" s="20"/>
      <c r="TKM20"/>
      <c r="TKN20" s="20"/>
      <c r="TKO20"/>
      <c r="TKP20" s="20"/>
      <c r="TKQ20"/>
      <c r="TKR20" s="20"/>
      <c r="TKS20"/>
      <c r="TKT20" s="20"/>
      <c r="TKU20"/>
      <c r="TKV20" s="20"/>
      <c r="TKW20"/>
      <c r="TKX20" s="20"/>
      <c r="TKY20"/>
      <c r="TKZ20" s="20"/>
      <c r="TLA20"/>
      <c r="TLB20" s="20"/>
      <c r="TLC20"/>
      <c r="TLD20" s="20"/>
      <c r="TLE20"/>
      <c r="TLF20" s="20"/>
      <c r="TLG20"/>
      <c r="TLH20" s="20"/>
      <c r="TLI20"/>
      <c r="TLJ20" s="20"/>
      <c r="TLK20"/>
      <c r="TLL20" s="20"/>
      <c r="TLM20"/>
      <c r="TLN20" s="20"/>
      <c r="TLO20"/>
      <c r="TLP20" s="20"/>
      <c r="TLQ20"/>
      <c r="TLR20" s="20"/>
      <c r="TLS20"/>
      <c r="TLT20" s="20"/>
      <c r="TLU20"/>
      <c r="TLV20" s="20"/>
      <c r="TLW20"/>
      <c r="TLX20" s="20"/>
      <c r="TLY20"/>
      <c r="TLZ20" s="20"/>
      <c r="TMA20"/>
      <c r="TMB20" s="20"/>
      <c r="TMC20"/>
      <c r="TMD20" s="20"/>
      <c r="TME20"/>
      <c r="TMF20" s="20"/>
      <c r="TMG20"/>
      <c r="TMH20" s="20"/>
      <c r="TMI20"/>
      <c r="TMJ20" s="20"/>
      <c r="TMK20"/>
      <c r="TML20" s="20"/>
      <c r="TMM20"/>
      <c r="TMN20" s="20"/>
      <c r="TMO20"/>
      <c r="TMP20" s="20"/>
      <c r="TMQ20"/>
      <c r="TMR20" s="20"/>
      <c r="TMS20"/>
      <c r="TMT20" s="20"/>
      <c r="TMU20"/>
      <c r="TMV20" s="20"/>
      <c r="TMW20"/>
      <c r="TMX20" s="20"/>
      <c r="TMY20"/>
      <c r="TMZ20" s="20"/>
      <c r="TNA20"/>
      <c r="TNB20" s="20"/>
      <c r="TNC20"/>
      <c r="TND20" s="20"/>
      <c r="TNE20"/>
      <c r="TNF20" s="20"/>
      <c r="TNG20"/>
      <c r="TNH20" s="20"/>
      <c r="TNI20"/>
      <c r="TNJ20" s="20"/>
      <c r="TNK20"/>
      <c r="TNL20" s="20"/>
      <c r="TNM20"/>
      <c r="TNN20" s="20"/>
      <c r="TNO20"/>
      <c r="TNP20" s="20"/>
      <c r="TNQ20"/>
      <c r="TNR20" s="20"/>
      <c r="TNS20"/>
      <c r="TNT20" s="20"/>
      <c r="TNU20"/>
      <c r="TNV20" s="20"/>
      <c r="TNW20"/>
      <c r="TNX20" s="20"/>
      <c r="TNY20"/>
      <c r="TNZ20" s="20"/>
      <c r="TOA20"/>
      <c r="TOB20" s="20"/>
      <c r="TOC20"/>
      <c r="TOD20" s="20"/>
      <c r="TOE20"/>
      <c r="TOF20" s="20"/>
      <c r="TOG20"/>
      <c r="TOH20" s="20"/>
      <c r="TOI20"/>
      <c r="TOJ20" s="20"/>
      <c r="TOK20"/>
      <c r="TOL20" s="20"/>
      <c r="TOM20"/>
      <c r="TON20" s="20"/>
      <c r="TOO20"/>
      <c r="TOP20" s="20"/>
      <c r="TOQ20"/>
      <c r="TOR20" s="20"/>
      <c r="TOS20"/>
      <c r="TOT20" s="20"/>
      <c r="TOU20"/>
      <c r="TOV20" s="20"/>
      <c r="TOW20"/>
      <c r="TOX20" s="20"/>
      <c r="TOY20"/>
      <c r="TOZ20" s="20"/>
      <c r="TPA20"/>
      <c r="TPB20" s="20"/>
      <c r="TPC20"/>
      <c r="TPD20" s="20"/>
      <c r="TPE20"/>
      <c r="TPF20" s="20"/>
      <c r="TPG20"/>
      <c r="TPH20" s="20"/>
      <c r="TPI20"/>
      <c r="TPJ20" s="20"/>
      <c r="TPK20"/>
      <c r="TPL20" s="20"/>
      <c r="TPM20"/>
      <c r="TPN20" s="20"/>
      <c r="TPO20"/>
      <c r="TPP20" s="20"/>
      <c r="TPQ20"/>
      <c r="TPR20" s="20"/>
      <c r="TPS20"/>
      <c r="TPT20" s="20"/>
      <c r="TPU20"/>
      <c r="TPV20" s="20"/>
      <c r="TPW20"/>
      <c r="TPX20" s="20"/>
      <c r="TPY20"/>
      <c r="TPZ20" s="20"/>
      <c r="TQA20"/>
      <c r="TQB20" s="20"/>
      <c r="TQC20"/>
      <c r="TQD20" s="20"/>
      <c r="TQE20"/>
      <c r="TQF20" s="20"/>
      <c r="TQG20"/>
      <c r="TQH20" s="20"/>
      <c r="TQI20"/>
      <c r="TQJ20" s="20"/>
      <c r="TQK20"/>
      <c r="TQL20" s="20"/>
      <c r="TQM20"/>
      <c r="TQN20" s="20"/>
      <c r="TQO20"/>
      <c r="TQP20" s="20"/>
      <c r="TQQ20"/>
      <c r="TQR20" s="20"/>
      <c r="TQS20"/>
      <c r="TQT20" s="20"/>
      <c r="TQU20"/>
      <c r="TQV20" s="20"/>
      <c r="TQW20"/>
      <c r="TQX20" s="20"/>
      <c r="TQY20"/>
      <c r="TQZ20" s="20"/>
      <c r="TRA20"/>
      <c r="TRB20" s="20"/>
      <c r="TRC20"/>
      <c r="TRD20" s="20"/>
      <c r="TRE20"/>
      <c r="TRF20" s="20"/>
      <c r="TRG20"/>
      <c r="TRH20" s="20"/>
      <c r="TRI20"/>
      <c r="TRJ20" s="20"/>
      <c r="TRK20"/>
      <c r="TRL20" s="20"/>
      <c r="TRM20"/>
      <c r="TRN20" s="20"/>
      <c r="TRO20"/>
      <c r="TRP20" s="20"/>
      <c r="TRQ20"/>
      <c r="TRR20" s="20"/>
      <c r="TRS20"/>
      <c r="TRT20" s="20"/>
      <c r="TRU20"/>
      <c r="TRV20" s="20"/>
      <c r="TRW20"/>
      <c r="TRX20" s="20"/>
      <c r="TRY20"/>
      <c r="TRZ20" s="20"/>
      <c r="TSA20"/>
      <c r="TSB20" s="20"/>
      <c r="TSC20"/>
      <c r="TSD20" s="20"/>
      <c r="TSE20"/>
      <c r="TSF20" s="20"/>
      <c r="TSG20"/>
      <c r="TSH20" s="20"/>
      <c r="TSI20"/>
      <c r="TSJ20" s="20"/>
      <c r="TSK20"/>
      <c r="TSL20" s="20"/>
      <c r="TSM20"/>
      <c r="TSN20" s="20"/>
      <c r="TSO20"/>
      <c r="TSP20" s="20"/>
      <c r="TSQ20"/>
      <c r="TSR20" s="20"/>
      <c r="TSS20"/>
      <c r="TST20" s="20"/>
      <c r="TSU20"/>
      <c r="TSV20" s="20"/>
      <c r="TSW20"/>
      <c r="TSX20" s="20"/>
      <c r="TSY20"/>
      <c r="TSZ20" s="20"/>
      <c r="TTA20"/>
      <c r="TTB20" s="20"/>
      <c r="TTC20"/>
      <c r="TTD20" s="20"/>
      <c r="TTE20"/>
      <c r="TTF20" s="20"/>
      <c r="TTG20"/>
      <c r="TTH20" s="20"/>
      <c r="TTI20"/>
      <c r="TTJ20" s="20"/>
      <c r="TTK20"/>
      <c r="TTL20" s="20"/>
      <c r="TTM20"/>
      <c r="TTN20" s="20"/>
      <c r="TTO20"/>
      <c r="TTP20" s="20"/>
      <c r="TTQ20"/>
      <c r="TTR20" s="20"/>
      <c r="TTS20"/>
      <c r="TTT20" s="20"/>
      <c r="TTU20"/>
      <c r="TTV20" s="20"/>
      <c r="TTW20"/>
      <c r="TTX20" s="20"/>
      <c r="TTY20"/>
      <c r="TTZ20" s="20"/>
      <c r="TUA20"/>
      <c r="TUB20" s="20"/>
      <c r="TUC20"/>
      <c r="TUD20" s="20"/>
      <c r="TUE20"/>
      <c r="TUF20" s="20"/>
      <c r="TUG20"/>
      <c r="TUH20" s="20"/>
      <c r="TUI20"/>
      <c r="TUJ20" s="20"/>
      <c r="TUK20"/>
      <c r="TUL20" s="20"/>
      <c r="TUM20"/>
      <c r="TUN20" s="20"/>
      <c r="TUO20"/>
      <c r="TUP20" s="20"/>
      <c r="TUQ20"/>
      <c r="TUR20" s="20"/>
      <c r="TUS20"/>
      <c r="TUT20" s="20"/>
      <c r="TUU20"/>
      <c r="TUV20" s="20"/>
      <c r="TUW20"/>
      <c r="TUX20" s="20"/>
      <c r="TUY20"/>
      <c r="TUZ20" s="20"/>
      <c r="TVA20"/>
      <c r="TVB20" s="20"/>
      <c r="TVC20"/>
      <c r="TVD20" s="20"/>
      <c r="TVE20"/>
      <c r="TVF20" s="20"/>
      <c r="TVG20"/>
      <c r="TVH20" s="20"/>
      <c r="TVI20"/>
      <c r="TVJ20" s="20"/>
      <c r="TVK20"/>
      <c r="TVL20" s="20"/>
      <c r="TVM20"/>
      <c r="TVN20" s="20"/>
      <c r="TVO20"/>
      <c r="TVP20" s="20"/>
      <c r="TVQ20"/>
      <c r="TVR20" s="20"/>
      <c r="TVS20"/>
      <c r="TVT20" s="20"/>
      <c r="TVU20"/>
      <c r="TVV20" s="20"/>
      <c r="TVW20"/>
      <c r="TVX20" s="20"/>
      <c r="TVY20"/>
      <c r="TVZ20" s="20"/>
      <c r="TWA20"/>
      <c r="TWB20" s="20"/>
      <c r="TWC20"/>
      <c r="TWD20" s="20"/>
      <c r="TWE20"/>
      <c r="TWF20" s="20"/>
      <c r="TWG20"/>
      <c r="TWH20" s="20"/>
      <c r="TWI20"/>
      <c r="TWJ20" s="20"/>
      <c r="TWK20"/>
      <c r="TWL20" s="20"/>
      <c r="TWM20"/>
      <c r="TWN20" s="20"/>
      <c r="TWO20"/>
      <c r="TWP20" s="20"/>
      <c r="TWQ20"/>
      <c r="TWR20" s="20"/>
      <c r="TWS20"/>
      <c r="TWT20" s="20"/>
      <c r="TWU20"/>
      <c r="TWV20" s="20"/>
      <c r="TWW20"/>
      <c r="TWX20" s="20"/>
      <c r="TWY20"/>
      <c r="TWZ20" s="20"/>
      <c r="TXA20"/>
      <c r="TXB20" s="20"/>
      <c r="TXC20"/>
      <c r="TXD20" s="20"/>
      <c r="TXE20"/>
      <c r="TXF20" s="20"/>
      <c r="TXG20"/>
      <c r="TXH20" s="20"/>
      <c r="TXI20"/>
      <c r="TXJ20" s="20"/>
      <c r="TXK20"/>
      <c r="TXL20" s="20"/>
      <c r="TXM20"/>
      <c r="TXN20" s="20"/>
      <c r="TXO20"/>
      <c r="TXP20" s="20"/>
      <c r="TXQ20"/>
      <c r="TXR20" s="20"/>
      <c r="TXS20"/>
      <c r="TXT20" s="20"/>
      <c r="TXU20"/>
      <c r="TXV20" s="20"/>
      <c r="TXW20"/>
      <c r="TXX20" s="20"/>
      <c r="TXY20"/>
      <c r="TXZ20" s="20"/>
      <c r="TYA20"/>
      <c r="TYB20" s="20"/>
      <c r="TYC20"/>
      <c r="TYD20" s="20"/>
      <c r="TYE20"/>
      <c r="TYF20" s="20"/>
      <c r="TYG20"/>
      <c r="TYH20" s="20"/>
      <c r="TYI20"/>
      <c r="TYJ20" s="20"/>
      <c r="TYK20"/>
      <c r="TYL20" s="20"/>
      <c r="TYM20"/>
      <c r="TYN20" s="20"/>
      <c r="TYO20"/>
      <c r="TYP20" s="20"/>
      <c r="TYQ20"/>
      <c r="TYR20" s="20"/>
      <c r="TYS20"/>
      <c r="TYT20" s="20"/>
      <c r="TYU20"/>
      <c r="TYV20" s="20"/>
      <c r="TYW20"/>
      <c r="TYX20" s="20"/>
      <c r="TYY20"/>
      <c r="TYZ20" s="20"/>
      <c r="TZA20"/>
      <c r="TZB20" s="20"/>
      <c r="TZC20"/>
      <c r="TZD20" s="20"/>
      <c r="TZE20"/>
      <c r="TZF20" s="20"/>
      <c r="TZG20"/>
      <c r="TZH20" s="20"/>
      <c r="TZI20"/>
      <c r="TZJ20" s="20"/>
      <c r="TZK20"/>
      <c r="TZL20" s="20"/>
      <c r="TZM20"/>
      <c r="TZN20" s="20"/>
      <c r="TZO20"/>
      <c r="TZP20" s="20"/>
      <c r="TZQ20"/>
      <c r="TZR20" s="20"/>
      <c r="TZS20"/>
      <c r="TZT20" s="20"/>
      <c r="TZU20"/>
      <c r="TZV20" s="20"/>
      <c r="TZW20"/>
      <c r="TZX20" s="20"/>
      <c r="TZY20"/>
      <c r="TZZ20" s="20"/>
      <c r="UAA20"/>
      <c r="UAB20" s="20"/>
      <c r="UAC20"/>
      <c r="UAD20" s="20"/>
      <c r="UAE20"/>
      <c r="UAF20" s="20"/>
      <c r="UAG20"/>
      <c r="UAH20" s="20"/>
      <c r="UAI20"/>
      <c r="UAJ20" s="20"/>
      <c r="UAK20"/>
      <c r="UAL20" s="20"/>
      <c r="UAM20"/>
      <c r="UAN20" s="20"/>
      <c r="UAO20"/>
      <c r="UAP20" s="20"/>
      <c r="UAQ20"/>
      <c r="UAR20" s="20"/>
      <c r="UAS20"/>
      <c r="UAT20" s="20"/>
      <c r="UAU20"/>
      <c r="UAV20" s="20"/>
      <c r="UAW20"/>
      <c r="UAX20" s="20"/>
      <c r="UAY20"/>
      <c r="UAZ20" s="20"/>
      <c r="UBA20"/>
      <c r="UBB20" s="20"/>
      <c r="UBC20"/>
      <c r="UBD20" s="20"/>
      <c r="UBE20"/>
      <c r="UBF20" s="20"/>
      <c r="UBG20"/>
      <c r="UBH20" s="20"/>
      <c r="UBI20"/>
      <c r="UBJ20" s="20"/>
      <c r="UBK20"/>
      <c r="UBL20" s="20"/>
      <c r="UBM20"/>
      <c r="UBN20" s="20"/>
      <c r="UBO20"/>
      <c r="UBP20" s="20"/>
      <c r="UBQ20"/>
      <c r="UBR20" s="20"/>
      <c r="UBS20"/>
      <c r="UBT20" s="20"/>
      <c r="UBU20"/>
      <c r="UBV20" s="20"/>
      <c r="UBW20"/>
      <c r="UBX20" s="20"/>
      <c r="UBY20"/>
      <c r="UBZ20" s="20"/>
      <c r="UCA20"/>
      <c r="UCB20" s="20"/>
      <c r="UCC20"/>
      <c r="UCD20" s="20"/>
      <c r="UCE20"/>
      <c r="UCF20" s="20"/>
      <c r="UCG20"/>
      <c r="UCH20" s="20"/>
      <c r="UCI20"/>
      <c r="UCJ20" s="20"/>
      <c r="UCK20"/>
      <c r="UCL20" s="20"/>
      <c r="UCM20"/>
      <c r="UCN20" s="20"/>
      <c r="UCO20"/>
      <c r="UCP20" s="20"/>
      <c r="UCQ20"/>
      <c r="UCR20" s="20"/>
      <c r="UCS20"/>
      <c r="UCT20" s="20"/>
      <c r="UCU20"/>
      <c r="UCV20" s="20"/>
      <c r="UCW20"/>
      <c r="UCX20" s="20"/>
      <c r="UCY20"/>
      <c r="UCZ20" s="20"/>
      <c r="UDA20"/>
      <c r="UDB20" s="20"/>
      <c r="UDC20"/>
      <c r="UDD20" s="20"/>
      <c r="UDE20"/>
      <c r="UDF20" s="20"/>
      <c r="UDG20"/>
      <c r="UDH20" s="20"/>
      <c r="UDI20"/>
      <c r="UDJ20" s="20"/>
      <c r="UDK20"/>
      <c r="UDL20" s="20"/>
      <c r="UDM20"/>
      <c r="UDN20" s="20"/>
      <c r="UDO20"/>
      <c r="UDP20" s="20"/>
      <c r="UDQ20"/>
      <c r="UDR20" s="20"/>
      <c r="UDS20"/>
      <c r="UDT20" s="20"/>
      <c r="UDU20"/>
      <c r="UDV20" s="20"/>
      <c r="UDW20"/>
      <c r="UDX20" s="20"/>
      <c r="UDY20"/>
      <c r="UDZ20" s="20"/>
      <c r="UEA20"/>
      <c r="UEB20" s="20"/>
      <c r="UEC20"/>
      <c r="UED20" s="20"/>
      <c r="UEE20"/>
      <c r="UEF20" s="20"/>
      <c r="UEG20"/>
      <c r="UEH20" s="20"/>
      <c r="UEI20"/>
      <c r="UEJ20" s="20"/>
      <c r="UEK20"/>
      <c r="UEL20" s="20"/>
      <c r="UEM20"/>
      <c r="UEN20" s="20"/>
      <c r="UEO20"/>
      <c r="UEP20" s="20"/>
      <c r="UEQ20"/>
      <c r="UER20" s="20"/>
      <c r="UES20"/>
      <c r="UET20" s="20"/>
      <c r="UEU20"/>
      <c r="UEV20" s="20"/>
      <c r="UEW20"/>
      <c r="UEX20" s="20"/>
      <c r="UEY20"/>
      <c r="UEZ20" s="20"/>
      <c r="UFA20"/>
      <c r="UFB20" s="20"/>
      <c r="UFC20"/>
      <c r="UFD20" s="20"/>
      <c r="UFE20"/>
      <c r="UFF20" s="20"/>
      <c r="UFG20"/>
      <c r="UFH20" s="20"/>
      <c r="UFI20"/>
      <c r="UFJ20" s="20"/>
      <c r="UFK20"/>
      <c r="UFL20" s="20"/>
      <c r="UFM20"/>
      <c r="UFN20" s="20"/>
      <c r="UFO20"/>
      <c r="UFP20" s="20"/>
      <c r="UFQ20"/>
      <c r="UFR20" s="20"/>
      <c r="UFS20"/>
      <c r="UFT20" s="20"/>
      <c r="UFU20"/>
      <c r="UFV20" s="20"/>
      <c r="UFW20"/>
      <c r="UFX20" s="20"/>
      <c r="UFY20"/>
      <c r="UFZ20" s="20"/>
      <c r="UGA20"/>
      <c r="UGB20" s="20"/>
      <c r="UGC20"/>
      <c r="UGD20" s="20"/>
      <c r="UGE20"/>
      <c r="UGF20" s="20"/>
      <c r="UGG20"/>
      <c r="UGH20" s="20"/>
      <c r="UGI20"/>
      <c r="UGJ20" s="20"/>
      <c r="UGK20"/>
      <c r="UGL20" s="20"/>
      <c r="UGM20"/>
      <c r="UGN20" s="20"/>
      <c r="UGO20"/>
      <c r="UGP20" s="20"/>
      <c r="UGQ20"/>
      <c r="UGR20" s="20"/>
      <c r="UGS20"/>
      <c r="UGT20" s="20"/>
      <c r="UGU20"/>
      <c r="UGV20" s="20"/>
      <c r="UGW20"/>
      <c r="UGX20" s="20"/>
      <c r="UGY20"/>
      <c r="UGZ20" s="20"/>
      <c r="UHA20"/>
      <c r="UHB20" s="20"/>
      <c r="UHC20"/>
      <c r="UHD20" s="20"/>
      <c r="UHE20"/>
      <c r="UHF20" s="20"/>
      <c r="UHG20"/>
      <c r="UHH20" s="20"/>
      <c r="UHI20"/>
      <c r="UHJ20" s="20"/>
      <c r="UHK20"/>
      <c r="UHL20" s="20"/>
      <c r="UHM20"/>
      <c r="UHN20" s="20"/>
      <c r="UHO20"/>
      <c r="UHP20" s="20"/>
      <c r="UHQ20"/>
      <c r="UHR20" s="20"/>
      <c r="UHS20"/>
      <c r="UHT20" s="20"/>
      <c r="UHU20"/>
      <c r="UHV20" s="20"/>
      <c r="UHW20"/>
      <c r="UHX20" s="20"/>
      <c r="UHY20"/>
      <c r="UHZ20" s="20"/>
      <c r="UIA20"/>
      <c r="UIB20" s="20"/>
      <c r="UIC20"/>
      <c r="UID20" s="20"/>
      <c r="UIE20"/>
      <c r="UIF20" s="20"/>
      <c r="UIG20"/>
      <c r="UIH20" s="20"/>
      <c r="UII20"/>
      <c r="UIJ20" s="20"/>
      <c r="UIK20"/>
      <c r="UIL20" s="20"/>
      <c r="UIM20"/>
      <c r="UIN20" s="20"/>
      <c r="UIO20"/>
      <c r="UIP20" s="20"/>
      <c r="UIQ20"/>
      <c r="UIR20" s="20"/>
      <c r="UIS20"/>
      <c r="UIT20" s="20"/>
      <c r="UIU20"/>
      <c r="UIV20" s="20"/>
      <c r="UIW20"/>
      <c r="UIX20" s="20"/>
      <c r="UIY20"/>
      <c r="UIZ20" s="20"/>
      <c r="UJA20"/>
      <c r="UJB20" s="20"/>
      <c r="UJC20"/>
      <c r="UJD20" s="20"/>
      <c r="UJE20"/>
      <c r="UJF20" s="20"/>
      <c r="UJG20"/>
      <c r="UJH20" s="20"/>
      <c r="UJI20"/>
      <c r="UJJ20" s="20"/>
      <c r="UJK20"/>
      <c r="UJL20" s="20"/>
      <c r="UJM20"/>
      <c r="UJN20" s="20"/>
      <c r="UJO20"/>
      <c r="UJP20" s="20"/>
      <c r="UJQ20"/>
      <c r="UJR20" s="20"/>
      <c r="UJS20"/>
      <c r="UJT20" s="20"/>
      <c r="UJU20"/>
      <c r="UJV20" s="20"/>
      <c r="UJW20"/>
      <c r="UJX20" s="20"/>
      <c r="UJY20"/>
      <c r="UJZ20" s="20"/>
      <c r="UKA20"/>
      <c r="UKB20" s="20"/>
      <c r="UKC20"/>
      <c r="UKD20" s="20"/>
      <c r="UKE20"/>
      <c r="UKF20" s="20"/>
      <c r="UKG20"/>
      <c r="UKH20" s="20"/>
      <c r="UKI20"/>
      <c r="UKJ20" s="20"/>
      <c r="UKK20"/>
      <c r="UKL20" s="20"/>
      <c r="UKM20"/>
      <c r="UKN20" s="20"/>
      <c r="UKO20"/>
      <c r="UKP20" s="20"/>
      <c r="UKQ20"/>
      <c r="UKR20" s="20"/>
      <c r="UKS20"/>
      <c r="UKT20" s="20"/>
      <c r="UKU20"/>
      <c r="UKV20" s="20"/>
      <c r="UKW20"/>
      <c r="UKX20" s="20"/>
      <c r="UKY20"/>
      <c r="UKZ20" s="20"/>
      <c r="ULA20"/>
      <c r="ULB20" s="20"/>
      <c r="ULC20"/>
      <c r="ULD20" s="20"/>
      <c r="ULE20"/>
      <c r="ULF20" s="20"/>
      <c r="ULG20"/>
      <c r="ULH20" s="20"/>
      <c r="ULI20"/>
      <c r="ULJ20" s="20"/>
      <c r="ULK20"/>
      <c r="ULL20" s="20"/>
      <c r="ULM20"/>
      <c r="ULN20" s="20"/>
      <c r="ULO20"/>
      <c r="ULP20" s="20"/>
      <c r="ULQ20"/>
      <c r="ULR20" s="20"/>
      <c r="ULS20"/>
      <c r="ULT20" s="20"/>
      <c r="ULU20"/>
      <c r="ULV20" s="20"/>
      <c r="ULW20"/>
      <c r="ULX20" s="20"/>
      <c r="ULY20"/>
      <c r="ULZ20" s="20"/>
      <c r="UMA20"/>
      <c r="UMB20" s="20"/>
      <c r="UMC20"/>
      <c r="UMD20" s="20"/>
      <c r="UME20"/>
      <c r="UMF20" s="20"/>
      <c r="UMG20"/>
      <c r="UMH20" s="20"/>
      <c r="UMI20"/>
      <c r="UMJ20" s="20"/>
      <c r="UMK20"/>
      <c r="UML20" s="20"/>
      <c r="UMM20"/>
      <c r="UMN20" s="20"/>
      <c r="UMO20"/>
      <c r="UMP20" s="20"/>
      <c r="UMQ20"/>
      <c r="UMR20" s="20"/>
      <c r="UMS20"/>
      <c r="UMT20" s="20"/>
      <c r="UMU20"/>
      <c r="UMV20" s="20"/>
      <c r="UMW20"/>
      <c r="UMX20" s="20"/>
      <c r="UMY20"/>
      <c r="UMZ20" s="20"/>
      <c r="UNA20"/>
      <c r="UNB20" s="20"/>
      <c r="UNC20"/>
      <c r="UND20" s="20"/>
      <c r="UNE20"/>
      <c r="UNF20" s="20"/>
      <c r="UNG20"/>
      <c r="UNH20" s="20"/>
      <c r="UNI20"/>
      <c r="UNJ20" s="20"/>
      <c r="UNK20"/>
      <c r="UNL20" s="20"/>
      <c r="UNM20"/>
      <c r="UNN20" s="20"/>
      <c r="UNO20"/>
      <c r="UNP20" s="20"/>
      <c r="UNQ20"/>
      <c r="UNR20" s="20"/>
      <c r="UNS20"/>
      <c r="UNT20" s="20"/>
      <c r="UNU20"/>
      <c r="UNV20" s="20"/>
      <c r="UNW20"/>
      <c r="UNX20" s="20"/>
      <c r="UNY20"/>
      <c r="UNZ20" s="20"/>
      <c r="UOA20"/>
      <c r="UOB20" s="20"/>
      <c r="UOC20"/>
      <c r="UOD20" s="20"/>
      <c r="UOE20"/>
      <c r="UOF20" s="20"/>
      <c r="UOG20"/>
      <c r="UOH20" s="20"/>
      <c r="UOI20"/>
      <c r="UOJ20" s="20"/>
      <c r="UOK20"/>
      <c r="UOL20" s="20"/>
      <c r="UOM20"/>
      <c r="UON20" s="20"/>
      <c r="UOO20"/>
      <c r="UOP20" s="20"/>
      <c r="UOQ20"/>
      <c r="UOR20" s="20"/>
      <c r="UOS20"/>
      <c r="UOT20" s="20"/>
      <c r="UOU20"/>
      <c r="UOV20" s="20"/>
      <c r="UOW20"/>
      <c r="UOX20" s="20"/>
      <c r="UOY20"/>
      <c r="UOZ20" s="20"/>
      <c r="UPA20"/>
      <c r="UPB20" s="20"/>
      <c r="UPC20"/>
      <c r="UPD20" s="20"/>
      <c r="UPE20"/>
      <c r="UPF20" s="20"/>
      <c r="UPG20"/>
      <c r="UPH20" s="20"/>
      <c r="UPI20"/>
      <c r="UPJ20" s="20"/>
      <c r="UPK20"/>
      <c r="UPL20" s="20"/>
      <c r="UPM20"/>
      <c r="UPN20" s="20"/>
      <c r="UPO20"/>
      <c r="UPP20" s="20"/>
      <c r="UPQ20"/>
      <c r="UPR20" s="20"/>
      <c r="UPS20"/>
      <c r="UPT20" s="20"/>
      <c r="UPU20"/>
      <c r="UPV20" s="20"/>
      <c r="UPW20"/>
      <c r="UPX20" s="20"/>
      <c r="UPY20"/>
      <c r="UPZ20" s="20"/>
      <c r="UQA20"/>
      <c r="UQB20" s="20"/>
      <c r="UQC20"/>
      <c r="UQD20" s="20"/>
      <c r="UQE20"/>
      <c r="UQF20" s="20"/>
      <c r="UQG20"/>
      <c r="UQH20" s="20"/>
      <c r="UQI20"/>
      <c r="UQJ20" s="20"/>
      <c r="UQK20"/>
      <c r="UQL20" s="20"/>
      <c r="UQM20"/>
      <c r="UQN20" s="20"/>
      <c r="UQO20"/>
      <c r="UQP20" s="20"/>
      <c r="UQQ20"/>
      <c r="UQR20" s="20"/>
      <c r="UQS20"/>
      <c r="UQT20" s="20"/>
      <c r="UQU20"/>
      <c r="UQV20" s="20"/>
      <c r="UQW20"/>
      <c r="UQX20" s="20"/>
      <c r="UQY20"/>
      <c r="UQZ20" s="20"/>
      <c r="URA20"/>
      <c r="URB20" s="20"/>
      <c r="URC20"/>
      <c r="URD20" s="20"/>
      <c r="URE20"/>
      <c r="URF20" s="20"/>
      <c r="URG20"/>
      <c r="URH20" s="20"/>
      <c r="URI20"/>
      <c r="URJ20" s="20"/>
      <c r="URK20"/>
      <c r="URL20" s="20"/>
      <c r="URM20"/>
      <c r="URN20" s="20"/>
      <c r="URO20"/>
      <c r="URP20" s="20"/>
      <c r="URQ20"/>
      <c r="URR20" s="20"/>
      <c r="URS20"/>
      <c r="URT20" s="20"/>
      <c r="URU20"/>
      <c r="URV20" s="20"/>
      <c r="URW20"/>
      <c r="URX20" s="20"/>
      <c r="URY20"/>
      <c r="URZ20" s="20"/>
      <c r="USA20"/>
      <c r="USB20" s="20"/>
      <c r="USC20"/>
      <c r="USD20" s="20"/>
      <c r="USE20"/>
      <c r="USF20" s="20"/>
      <c r="USG20"/>
      <c r="USH20" s="20"/>
      <c r="USI20"/>
      <c r="USJ20" s="20"/>
      <c r="USK20"/>
      <c r="USL20" s="20"/>
      <c r="USM20"/>
      <c r="USN20" s="20"/>
      <c r="USO20"/>
      <c r="USP20" s="20"/>
      <c r="USQ20"/>
      <c r="USR20" s="20"/>
      <c r="USS20"/>
      <c r="UST20" s="20"/>
      <c r="USU20"/>
      <c r="USV20" s="20"/>
      <c r="USW20"/>
      <c r="USX20" s="20"/>
      <c r="USY20"/>
      <c r="USZ20" s="20"/>
      <c r="UTA20"/>
      <c r="UTB20" s="20"/>
      <c r="UTC20"/>
      <c r="UTD20" s="20"/>
      <c r="UTE20"/>
      <c r="UTF20" s="20"/>
      <c r="UTG20"/>
      <c r="UTH20" s="20"/>
      <c r="UTI20"/>
      <c r="UTJ20" s="20"/>
      <c r="UTK20"/>
      <c r="UTL20" s="20"/>
      <c r="UTM20"/>
      <c r="UTN20" s="20"/>
      <c r="UTO20"/>
      <c r="UTP20" s="20"/>
      <c r="UTQ20"/>
      <c r="UTR20" s="20"/>
      <c r="UTS20"/>
      <c r="UTT20" s="20"/>
      <c r="UTU20"/>
      <c r="UTV20" s="20"/>
      <c r="UTW20"/>
      <c r="UTX20" s="20"/>
      <c r="UTY20"/>
      <c r="UTZ20" s="20"/>
      <c r="UUA20"/>
      <c r="UUB20" s="20"/>
      <c r="UUC20"/>
      <c r="UUD20" s="20"/>
      <c r="UUE20"/>
      <c r="UUF20" s="20"/>
      <c r="UUG20"/>
      <c r="UUH20" s="20"/>
      <c r="UUI20"/>
      <c r="UUJ20" s="20"/>
      <c r="UUK20"/>
      <c r="UUL20" s="20"/>
      <c r="UUM20"/>
      <c r="UUN20" s="20"/>
      <c r="UUO20"/>
      <c r="UUP20" s="20"/>
      <c r="UUQ20"/>
      <c r="UUR20" s="20"/>
      <c r="UUS20"/>
      <c r="UUT20" s="20"/>
      <c r="UUU20"/>
      <c r="UUV20" s="20"/>
      <c r="UUW20"/>
      <c r="UUX20" s="20"/>
      <c r="UUY20"/>
      <c r="UUZ20" s="20"/>
      <c r="UVA20"/>
      <c r="UVB20" s="20"/>
      <c r="UVC20"/>
      <c r="UVD20" s="20"/>
      <c r="UVE20"/>
      <c r="UVF20" s="20"/>
      <c r="UVG20"/>
      <c r="UVH20" s="20"/>
      <c r="UVI20"/>
      <c r="UVJ20" s="20"/>
      <c r="UVK20"/>
      <c r="UVL20" s="20"/>
      <c r="UVM20"/>
      <c r="UVN20" s="20"/>
      <c r="UVO20"/>
      <c r="UVP20" s="20"/>
      <c r="UVQ20"/>
      <c r="UVR20" s="20"/>
      <c r="UVS20"/>
      <c r="UVT20" s="20"/>
      <c r="UVU20"/>
      <c r="UVV20" s="20"/>
      <c r="UVW20"/>
      <c r="UVX20" s="20"/>
      <c r="UVY20"/>
      <c r="UVZ20" s="20"/>
      <c r="UWA20"/>
      <c r="UWB20" s="20"/>
      <c r="UWC20"/>
      <c r="UWD20" s="20"/>
      <c r="UWE20"/>
      <c r="UWF20" s="20"/>
      <c r="UWG20"/>
      <c r="UWH20" s="20"/>
      <c r="UWI20"/>
      <c r="UWJ20" s="20"/>
      <c r="UWK20"/>
      <c r="UWL20" s="20"/>
      <c r="UWM20"/>
      <c r="UWN20" s="20"/>
      <c r="UWO20"/>
      <c r="UWP20" s="20"/>
      <c r="UWQ20"/>
      <c r="UWR20" s="20"/>
      <c r="UWS20"/>
      <c r="UWT20" s="20"/>
      <c r="UWU20"/>
      <c r="UWV20" s="20"/>
      <c r="UWW20"/>
      <c r="UWX20" s="20"/>
      <c r="UWY20"/>
      <c r="UWZ20" s="20"/>
      <c r="UXA20"/>
      <c r="UXB20" s="20"/>
      <c r="UXC20"/>
      <c r="UXD20" s="20"/>
      <c r="UXE20"/>
      <c r="UXF20" s="20"/>
      <c r="UXG20"/>
      <c r="UXH20" s="20"/>
      <c r="UXI20"/>
      <c r="UXJ20" s="20"/>
      <c r="UXK20"/>
      <c r="UXL20" s="20"/>
      <c r="UXM20"/>
      <c r="UXN20" s="20"/>
      <c r="UXO20"/>
      <c r="UXP20" s="20"/>
      <c r="UXQ20"/>
      <c r="UXR20" s="20"/>
      <c r="UXS20"/>
      <c r="UXT20" s="20"/>
      <c r="UXU20"/>
      <c r="UXV20" s="20"/>
      <c r="UXW20"/>
      <c r="UXX20" s="20"/>
      <c r="UXY20"/>
      <c r="UXZ20" s="20"/>
      <c r="UYA20"/>
      <c r="UYB20" s="20"/>
      <c r="UYC20"/>
      <c r="UYD20" s="20"/>
      <c r="UYE20"/>
      <c r="UYF20" s="20"/>
      <c r="UYG20"/>
      <c r="UYH20" s="20"/>
      <c r="UYI20"/>
      <c r="UYJ20" s="20"/>
      <c r="UYK20"/>
      <c r="UYL20" s="20"/>
      <c r="UYM20"/>
      <c r="UYN20" s="20"/>
      <c r="UYO20"/>
      <c r="UYP20" s="20"/>
      <c r="UYQ20"/>
      <c r="UYR20" s="20"/>
      <c r="UYS20"/>
      <c r="UYT20" s="20"/>
      <c r="UYU20"/>
      <c r="UYV20" s="20"/>
      <c r="UYW20"/>
      <c r="UYX20" s="20"/>
      <c r="UYY20"/>
      <c r="UYZ20" s="20"/>
      <c r="UZA20"/>
      <c r="UZB20" s="20"/>
      <c r="UZC20"/>
      <c r="UZD20" s="20"/>
      <c r="UZE20"/>
      <c r="UZF20" s="20"/>
      <c r="UZG20"/>
      <c r="UZH20" s="20"/>
      <c r="UZI20"/>
      <c r="UZJ20" s="20"/>
      <c r="UZK20"/>
      <c r="UZL20" s="20"/>
      <c r="UZM20"/>
      <c r="UZN20" s="20"/>
      <c r="UZO20"/>
      <c r="UZP20" s="20"/>
      <c r="UZQ20"/>
      <c r="UZR20" s="20"/>
      <c r="UZS20"/>
      <c r="UZT20" s="20"/>
      <c r="UZU20"/>
      <c r="UZV20" s="20"/>
      <c r="UZW20"/>
      <c r="UZX20" s="20"/>
      <c r="UZY20"/>
      <c r="UZZ20" s="20"/>
      <c r="VAA20"/>
      <c r="VAB20" s="20"/>
      <c r="VAC20"/>
      <c r="VAD20" s="20"/>
      <c r="VAE20"/>
      <c r="VAF20" s="20"/>
      <c r="VAG20"/>
      <c r="VAH20" s="20"/>
      <c r="VAI20"/>
      <c r="VAJ20" s="20"/>
      <c r="VAK20"/>
      <c r="VAL20" s="20"/>
      <c r="VAM20"/>
      <c r="VAN20" s="20"/>
      <c r="VAO20"/>
      <c r="VAP20" s="20"/>
      <c r="VAQ20"/>
      <c r="VAR20" s="20"/>
      <c r="VAS20"/>
      <c r="VAT20" s="20"/>
      <c r="VAU20"/>
      <c r="VAV20" s="20"/>
      <c r="VAW20"/>
      <c r="VAX20" s="20"/>
      <c r="VAY20"/>
      <c r="VAZ20" s="20"/>
      <c r="VBA20"/>
      <c r="VBB20" s="20"/>
      <c r="VBC20"/>
      <c r="VBD20" s="20"/>
      <c r="VBE20"/>
      <c r="VBF20" s="20"/>
      <c r="VBG20"/>
      <c r="VBH20" s="20"/>
      <c r="VBI20"/>
      <c r="VBJ20" s="20"/>
      <c r="VBK20"/>
      <c r="VBL20" s="20"/>
      <c r="VBM20"/>
      <c r="VBN20" s="20"/>
      <c r="VBO20"/>
      <c r="VBP20" s="20"/>
      <c r="VBQ20"/>
      <c r="VBR20" s="20"/>
      <c r="VBS20"/>
      <c r="VBT20" s="20"/>
      <c r="VBU20"/>
      <c r="VBV20" s="20"/>
      <c r="VBW20"/>
      <c r="VBX20" s="20"/>
      <c r="VBY20"/>
      <c r="VBZ20" s="20"/>
      <c r="VCA20"/>
      <c r="VCB20" s="20"/>
      <c r="VCC20"/>
      <c r="VCD20" s="20"/>
      <c r="VCE20"/>
      <c r="VCF20" s="20"/>
      <c r="VCG20"/>
      <c r="VCH20" s="20"/>
      <c r="VCI20"/>
      <c r="VCJ20" s="20"/>
      <c r="VCK20"/>
      <c r="VCL20" s="20"/>
      <c r="VCM20"/>
      <c r="VCN20" s="20"/>
      <c r="VCO20"/>
      <c r="VCP20" s="20"/>
      <c r="VCQ20"/>
      <c r="VCR20" s="20"/>
      <c r="VCS20"/>
      <c r="VCT20" s="20"/>
      <c r="VCU20"/>
      <c r="VCV20" s="20"/>
      <c r="VCW20"/>
      <c r="VCX20" s="20"/>
      <c r="VCY20"/>
      <c r="VCZ20" s="20"/>
      <c r="VDA20"/>
      <c r="VDB20" s="20"/>
      <c r="VDC20"/>
      <c r="VDD20" s="20"/>
      <c r="VDE20"/>
      <c r="VDF20" s="20"/>
      <c r="VDG20"/>
      <c r="VDH20" s="20"/>
      <c r="VDI20"/>
      <c r="VDJ20" s="20"/>
      <c r="VDK20"/>
      <c r="VDL20" s="20"/>
      <c r="VDM20"/>
      <c r="VDN20" s="20"/>
      <c r="VDO20"/>
      <c r="VDP20" s="20"/>
      <c r="VDQ20"/>
      <c r="VDR20" s="20"/>
      <c r="VDS20"/>
      <c r="VDT20" s="20"/>
      <c r="VDU20"/>
      <c r="VDV20" s="20"/>
      <c r="VDW20"/>
      <c r="VDX20" s="20"/>
      <c r="VDY20"/>
      <c r="VDZ20" s="20"/>
      <c r="VEA20"/>
      <c r="VEB20" s="20"/>
      <c r="VEC20"/>
      <c r="VED20" s="20"/>
      <c r="VEE20"/>
      <c r="VEF20" s="20"/>
      <c r="VEG20"/>
      <c r="VEH20" s="20"/>
      <c r="VEI20"/>
      <c r="VEJ20" s="20"/>
      <c r="VEK20"/>
      <c r="VEL20" s="20"/>
      <c r="VEM20"/>
      <c r="VEN20" s="20"/>
      <c r="VEO20"/>
      <c r="VEP20" s="20"/>
      <c r="VEQ20"/>
      <c r="VER20" s="20"/>
      <c r="VES20"/>
      <c r="VET20" s="20"/>
      <c r="VEU20"/>
      <c r="VEV20" s="20"/>
      <c r="VEW20"/>
      <c r="VEX20" s="20"/>
      <c r="VEY20"/>
      <c r="VEZ20" s="20"/>
      <c r="VFA20"/>
      <c r="VFB20" s="20"/>
      <c r="VFC20"/>
      <c r="VFD20" s="20"/>
      <c r="VFE20"/>
      <c r="VFF20" s="20"/>
      <c r="VFG20"/>
      <c r="VFH20" s="20"/>
      <c r="VFI20"/>
      <c r="VFJ20" s="20"/>
      <c r="VFK20"/>
      <c r="VFL20" s="20"/>
      <c r="VFM20"/>
      <c r="VFN20" s="20"/>
      <c r="VFO20"/>
      <c r="VFP20" s="20"/>
      <c r="VFQ20"/>
      <c r="VFR20" s="20"/>
      <c r="VFS20"/>
      <c r="VFT20" s="20"/>
      <c r="VFU20"/>
      <c r="VFV20" s="20"/>
      <c r="VFW20"/>
      <c r="VFX20" s="20"/>
      <c r="VFY20"/>
      <c r="VFZ20" s="20"/>
      <c r="VGA20"/>
      <c r="VGB20" s="20"/>
      <c r="VGC20"/>
      <c r="VGD20" s="20"/>
      <c r="VGE20"/>
      <c r="VGF20" s="20"/>
      <c r="VGG20"/>
      <c r="VGH20" s="20"/>
      <c r="VGI20"/>
      <c r="VGJ20" s="20"/>
      <c r="VGK20"/>
      <c r="VGL20" s="20"/>
      <c r="VGM20"/>
      <c r="VGN20" s="20"/>
      <c r="VGO20"/>
      <c r="VGP20" s="20"/>
      <c r="VGQ20"/>
      <c r="VGR20" s="20"/>
      <c r="VGS20"/>
      <c r="VGT20" s="20"/>
      <c r="VGU20"/>
      <c r="VGV20" s="20"/>
      <c r="VGW20"/>
      <c r="VGX20" s="20"/>
      <c r="VGY20"/>
      <c r="VGZ20" s="20"/>
      <c r="VHA20"/>
      <c r="VHB20" s="20"/>
      <c r="VHC20"/>
      <c r="VHD20" s="20"/>
      <c r="VHE20"/>
      <c r="VHF20" s="20"/>
      <c r="VHG20"/>
      <c r="VHH20" s="20"/>
      <c r="VHI20"/>
      <c r="VHJ20" s="20"/>
      <c r="VHK20"/>
      <c r="VHL20" s="20"/>
      <c r="VHM20"/>
      <c r="VHN20" s="20"/>
      <c r="VHO20"/>
      <c r="VHP20" s="20"/>
      <c r="VHQ20"/>
      <c r="VHR20" s="20"/>
      <c r="VHS20"/>
      <c r="VHT20" s="20"/>
      <c r="VHU20"/>
      <c r="VHV20" s="20"/>
      <c r="VHW20"/>
      <c r="VHX20" s="20"/>
      <c r="VHY20"/>
      <c r="VHZ20" s="20"/>
      <c r="VIA20"/>
      <c r="VIB20" s="20"/>
      <c r="VIC20"/>
      <c r="VID20" s="20"/>
      <c r="VIE20"/>
      <c r="VIF20" s="20"/>
      <c r="VIG20"/>
      <c r="VIH20" s="20"/>
      <c r="VII20"/>
      <c r="VIJ20" s="20"/>
      <c r="VIK20"/>
      <c r="VIL20" s="20"/>
      <c r="VIM20"/>
      <c r="VIN20" s="20"/>
      <c r="VIO20"/>
      <c r="VIP20" s="20"/>
      <c r="VIQ20"/>
      <c r="VIR20" s="20"/>
      <c r="VIS20"/>
      <c r="VIT20" s="20"/>
      <c r="VIU20"/>
      <c r="VIV20" s="20"/>
      <c r="VIW20"/>
      <c r="VIX20" s="20"/>
      <c r="VIY20"/>
      <c r="VIZ20" s="20"/>
      <c r="VJA20"/>
      <c r="VJB20" s="20"/>
      <c r="VJC20"/>
      <c r="VJD20" s="20"/>
      <c r="VJE20"/>
      <c r="VJF20" s="20"/>
      <c r="VJG20"/>
      <c r="VJH20" s="20"/>
      <c r="VJI20"/>
      <c r="VJJ20" s="20"/>
      <c r="VJK20"/>
      <c r="VJL20" s="20"/>
      <c r="VJM20"/>
      <c r="VJN20" s="20"/>
      <c r="VJO20"/>
      <c r="VJP20" s="20"/>
      <c r="VJQ20"/>
      <c r="VJR20" s="20"/>
      <c r="VJS20"/>
      <c r="VJT20" s="20"/>
      <c r="VJU20"/>
      <c r="VJV20" s="20"/>
      <c r="VJW20"/>
      <c r="VJX20" s="20"/>
      <c r="VJY20"/>
      <c r="VJZ20" s="20"/>
      <c r="VKA20"/>
      <c r="VKB20" s="20"/>
      <c r="VKC20"/>
      <c r="VKD20" s="20"/>
      <c r="VKE20"/>
      <c r="VKF20" s="20"/>
      <c r="VKG20"/>
      <c r="VKH20" s="20"/>
      <c r="VKI20"/>
      <c r="VKJ20" s="20"/>
      <c r="VKK20"/>
      <c r="VKL20" s="20"/>
      <c r="VKM20"/>
      <c r="VKN20" s="20"/>
      <c r="VKO20"/>
      <c r="VKP20" s="20"/>
      <c r="VKQ20"/>
      <c r="VKR20" s="20"/>
      <c r="VKS20"/>
      <c r="VKT20" s="20"/>
      <c r="VKU20"/>
      <c r="VKV20" s="20"/>
      <c r="VKW20"/>
      <c r="VKX20" s="20"/>
      <c r="VKY20"/>
      <c r="VKZ20" s="20"/>
      <c r="VLA20"/>
      <c r="VLB20" s="20"/>
      <c r="VLC20"/>
      <c r="VLD20" s="20"/>
      <c r="VLE20"/>
      <c r="VLF20" s="20"/>
      <c r="VLG20"/>
      <c r="VLH20" s="20"/>
      <c r="VLI20"/>
      <c r="VLJ20" s="20"/>
      <c r="VLK20"/>
      <c r="VLL20" s="20"/>
      <c r="VLM20"/>
      <c r="VLN20" s="20"/>
      <c r="VLO20"/>
      <c r="VLP20" s="20"/>
      <c r="VLQ20"/>
      <c r="VLR20" s="20"/>
      <c r="VLS20"/>
      <c r="VLT20" s="20"/>
      <c r="VLU20"/>
      <c r="VLV20" s="20"/>
      <c r="VLW20"/>
      <c r="VLX20" s="20"/>
      <c r="VLY20"/>
      <c r="VLZ20" s="20"/>
      <c r="VMA20"/>
      <c r="VMB20" s="20"/>
      <c r="VMC20"/>
      <c r="VMD20" s="20"/>
      <c r="VME20"/>
      <c r="VMF20" s="20"/>
      <c r="VMG20"/>
      <c r="VMH20" s="20"/>
      <c r="VMI20"/>
      <c r="VMJ20" s="20"/>
      <c r="VMK20"/>
      <c r="VML20" s="20"/>
      <c r="VMM20"/>
      <c r="VMN20" s="20"/>
      <c r="VMO20"/>
      <c r="VMP20" s="20"/>
      <c r="VMQ20"/>
      <c r="VMR20" s="20"/>
      <c r="VMS20"/>
      <c r="VMT20" s="20"/>
      <c r="VMU20"/>
      <c r="VMV20" s="20"/>
      <c r="VMW20"/>
      <c r="VMX20" s="20"/>
      <c r="VMY20"/>
      <c r="VMZ20" s="20"/>
      <c r="VNA20"/>
      <c r="VNB20" s="20"/>
      <c r="VNC20"/>
      <c r="VND20" s="20"/>
      <c r="VNE20"/>
      <c r="VNF20" s="20"/>
      <c r="VNG20"/>
      <c r="VNH20" s="20"/>
      <c r="VNI20"/>
      <c r="VNJ20" s="20"/>
      <c r="VNK20"/>
      <c r="VNL20" s="20"/>
      <c r="VNM20"/>
      <c r="VNN20" s="20"/>
      <c r="VNO20"/>
      <c r="VNP20" s="20"/>
      <c r="VNQ20"/>
      <c r="VNR20" s="20"/>
      <c r="VNS20"/>
      <c r="VNT20" s="20"/>
      <c r="VNU20"/>
      <c r="VNV20" s="20"/>
      <c r="VNW20"/>
      <c r="VNX20" s="20"/>
      <c r="VNY20"/>
      <c r="VNZ20" s="20"/>
      <c r="VOA20"/>
      <c r="VOB20" s="20"/>
      <c r="VOC20"/>
      <c r="VOD20" s="20"/>
      <c r="VOE20"/>
      <c r="VOF20" s="20"/>
      <c r="VOG20"/>
      <c r="VOH20" s="20"/>
      <c r="VOI20"/>
      <c r="VOJ20" s="20"/>
      <c r="VOK20"/>
      <c r="VOL20" s="20"/>
      <c r="VOM20"/>
      <c r="VON20" s="20"/>
      <c r="VOO20"/>
      <c r="VOP20" s="20"/>
      <c r="VOQ20"/>
      <c r="VOR20" s="20"/>
      <c r="VOS20"/>
      <c r="VOT20" s="20"/>
      <c r="VOU20"/>
      <c r="VOV20" s="20"/>
      <c r="VOW20"/>
      <c r="VOX20" s="20"/>
      <c r="VOY20"/>
      <c r="VOZ20" s="20"/>
      <c r="VPA20"/>
      <c r="VPB20" s="20"/>
      <c r="VPC20"/>
      <c r="VPD20" s="20"/>
      <c r="VPE20"/>
      <c r="VPF20" s="20"/>
      <c r="VPG20"/>
      <c r="VPH20" s="20"/>
      <c r="VPI20"/>
      <c r="VPJ20" s="20"/>
      <c r="VPK20"/>
      <c r="VPL20" s="20"/>
      <c r="VPM20"/>
      <c r="VPN20" s="20"/>
      <c r="VPO20"/>
      <c r="VPP20" s="20"/>
      <c r="VPQ20"/>
      <c r="VPR20" s="20"/>
      <c r="VPS20"/>
      <c r="VPT20" s="20"/>
      <c r="VPU20"/>
      <c r="VPV20" s="20"/>
      <c r="VPW20"/>
      <c r="VPX20" s="20"/>
      <c r="VPY20"/>
      <c r="VPZ20" s="20"/>
      <c r="VQA20"/>
      <c r="VQB20" s="20"/>
      <c r="VQC20"/>
      <c r="VQD20" s="20"/>
      <c r="VQE20"/>
      <c r="VQF20" s="20"/>
      <c r="VQG20"/>
      <c r="VQH20" s="20"/>
      <c r="VQI20"/>
      <c r="VQJ20" s="20"/>
      <c r="VQK20"/>
      <c r="VQL20" s="20"/>
      <c r="VQM20"/>
      <c r="VQN20" s="20"/>
      <c r="VQO20"/>
      <c r="VQP20" s="20"/>
      <c r="VQQ20"/>
      <c r="VQR20" s="20"/>
      <c r="VQS20"/>
      <c r="VQT20" s="20"/>
      <c r="VQU20"/>
      <c r="VQV20" s="20"/>
      <c r="VQW20"/>
      <c r="VQX20" s="20"/>
      <c r="VQY20"/>
      <c r="VQZ20" s="20"/>
      <c r="VRA20"/>
      <c r="VRB20" s="20"/>
      <c r="VRC20"/>
      <c r="VRD20" s="20"/>
      <c r="VRE20"/>
      <c r="VRF20" s="20"/>
      <c r="VRG20"/>
      <c r="VRH20" s="20"/>
      <c r="VRI20"/>
      <c r="VRJ20" s="20"/>
      <c r="VRK20"/>
      <c r="VRL20" s="20"/>
      <c r="VRM20"/>
      <c r="VRN20" s="20"/>
      <c r="VRO20"/>
      <c r="VRP20" s="20"/>
      <c r="VRQ20"/>
      <c r="VRR20" s="20"/>
      <c r="VRS20"/>
      <c r="VRT20" s="20"/>
      <c r="VRU20"/>
      <c r="VRV20" s="20"/>
      <c r="VRW20"/>
      <c r="VRX20" s="20"/>
      <c r="VRY20"/>
      <c r="VRZ20" s="20"/>
      <c r="VSA20"/>
      <c r="VSB20" s="20"/>
      <c r="VSC20"/>
      <c r="VSD20" s="20"/>
      <c r="VSE20"/>
      <c r="VSF20" s="20"/>
      <c r="VSG20"/>
      <c r="VSH20" s="20"/>
      <c r="VSI20"/>
      <c r="VSJ20" s="20"/>
      <c r="VSK20"/>
      <c r="VSL20" s="20"/>
      <c r="VSM20"/>
      <c r="VSN20" s="20"/>
      <c r="VSO20"/>
      <c r="VSP20" s="20"/>
      <c r="VSQ20"/>
      <c r="VSR20" s="20"/>
      <c r="VSS20"/>
      <c r="VST20" s="20"/>
      <c r="VSU20"/>
      <c r="VSV20" s="20"/>
      <c r="VSW20"/>
      <c r="VSX20" s="20"/>
      <c r="VSY20"/>
      <c r="VSZ20" s="20"/>
      <c r="VTA20"/>
      <c r="VTB20" s="20"/>
      <c r="VTC20"/>
      <c r="VTD20" s="20"/>
      <c r="VTE20"/>
      <c r="VTF20" s="20"/>
      <c r="VTG20"/>
      <c r="VTH20" s="20"/>
      <c r="VTI20"/>
      <c r="VTJ20" s="20"/>
      <c r="VTK20"/>
      <c r="VTL20" s="20"/>
      <c r="VTM20"/>
      <c r="VTN20" s="20"/>
      <c r="VTO20"/>
      <c r="VTP20" s="20"/>
      <c r="VTQ20"/>
      <c r="VTR20" s="20"/>
      <c r="VTS20"/>
      <c r="VTT20" s="20"/>
      <c r="VTU20"/>
      <c r="VTV20" s="20"/>
      <c r="VTW20"/>
      <c r="VTX20" s="20"/>
      <c r="VTY20"/>
      <c r="VTZ20" s="20"/>
      <c r="VUA20"/>
      <c r="VUB20" s="20"/>
      <c r="VUC20"/>
      <c r="VUD20" s="20"/>
      <c r="VUE20"/>
      <c r="VUF20" s="20"/>
      <c r="VUG20"/>
      <c r="VUH20" s="20"/>
      <c r="VUI20"/>
      <c r="VUJ20" s="20"/>
      <c r="VUK20"/>
      <c r="VUL20" s="20"/>
      <c r="VUM20"/>
      <c r="VUN20" s="20"/>
      <c r="VUO20"/>
      <c r="VUP20" s="20"/>
      <c r="VUQ20"/>
      <c r="VUR20" s="20"/>
      <c r="VUS20"/>
      <c r="VUT20" s="20"/>
      <c r="VUU20"/>
      <c r="VUV20" s="20"/>
      <c r="VUW20"/>
      <c r="VUX20" s="20"/>
      <c r="VUY20"/>
      <c r="VUZ20" s="20"/>
      <c r="VVA20"/>
      <c r="VVB20" s="20"/>
      <c r="VVC20"/>
      <c r="VVD20" s="20"/>
      <c r="VVE20"/>
      <c r="VVF20" s="20"/>
      <c r="VVG20"/>
      <c r="VVH20" s="20"/>
      <c r="VVI20"/>
      <c r="VVJ20" s="20"/>
      <c r="VVK20"/>
      <c r="VVL20" s="20"/>
      <c r="VVM20"/>
      <c r="VVN20" s="20"/>
      <c r="VVO20"/>
      <c r="VVP20" s="20"/>
      <c r="VVQ20"/>
      <c r="VVR20" s="20"/>
      <c r="VVS20"/>
      <c r="VVT20" s="20"/>
      <c r="VVU20"/>
      <c r="VVV20" s="20"/>
      <c r="VVW20"/>
      <c r="VVX20" s="20"/>
      <c r="VVY20"/>
      <c r="VVZ20" s="20"/>
      <c r="VWA20"/>
      <c r="VWB20" s="20"/>
      <c r="VWC20"/>
      <c r="VWD20" s="20"/>
      <c r="VWE20"/>
      <c r="VWF20" s="20"/>
      <c r="VWG20"/>
      <c r="VWH20" s="20"/>
      <c r="VWI20"/>
      <c r="VWJ20" s="20"/>
      <c r="VWK20"/>
      <c r="VWL20" s="20"/>
      <c r="VWM20"/>
      <c r="VWN20" s="20"/>
      <c r="VWO20"/>
      <c r="VWP20" s="20"/>
      <c r="VWQ20"/>
      <c r="VWR20" s="20"/>
      <c r="VWS20"/>
      <c r="VWT20" s="20"/>
      <c r="VWU20"/>
      <c r="VWV20" s="20"/>
      <c r="VWW20"/>
      <c r="VWX20" s="20"/>
      <c r="VWY20"/>
      <c r="VWZ20" s="20"/>
      <c r="VXA20"/>
      <c r="VXB20" s="20"/>
      <c r="VXC20"/>
      <c r="VXD20" s="20"/>
      <c r="VXE20"/>
      <c r="VXF20" s="20"/>
      <c r="VXG20"/>
      <c r="VXH20" s="20"/>
      <c r="VXI20"/>
      <c r="VXJ20" s="20"/>
      <c r="VXK20"/>
      <c r="VXL20" s="20"/>
      <c r="VXM20"/>
      <c r="VXN20" s="20"/>
      <c r="VXO20"/>
      <c r="VXP20" s="20"/>
      <c r="VXQ20"/>
      <c r="VXR20" s="20"/>
      <c r="VXS20"/>
      <c r="VXT20" s="20"/>
      <c r="VXU20"/>
      <c r="VXV20" s="20"/>
      <c r="VXW20"/>
      <c r="VXX20" s="20"/>
      <c r="VXY20"/>
      <c r="VXZ20" s="20"/>
      <c r="VYA20"/>
      <c r="VYB20" s="20"/>
      <c r="VYC20"/>
      <c r="VYD20" s="20"/>
      <c r="VYE20"/>
      <c r="VYF20" s="20"/>
      <c r="VYG20"/>
      <c r="VYH20" s="20"/>
      <c r="VYI20"/>
      <c r="VYJ20" s="20"/>
      <c r="VYK20"/>
      <c r="VYL20" s="20"/>
      <c r="VYM20"/>
      <c r="VYN20" s="20"/>
      <c r="VYO20"/>
      <c r="VYP20" s="20"/>
      <c r="VYQ20"/>
      <c r="VYR20" s="20"/>
      <c r="VYS20"/>
      <c r="VYT20" s="20"/>
      <c r="VYU20"/>
      <c r="VYV20" s="20"/>
      <c r="VYW20"/>
      <c r="VYX20" s="20"/>
      <c r="VYY20"/>
      <c r="VYZ20" s="20"/>
      <c r="VZA20"/>
      <c r="VZB20" s="20"/>
      <c r="VZC20"/>
      <c r="VZD20" s="20"/>
      <c r="VZE20"/>
      <c r="VZF20" s="20"/>
      <c r="VZG20"/>
      <c r="VZH20" s="20"/>
      <c r="VZI20"/>
      <c r="VZJ20" s="20"/>
      <c r="VZK20"/>
      <c r="VZL20" s="20"/>
      <c r="VZM20"/>
      <c r="VZN20" s="20"/>
      <c r="VZO20"/>
      <c r="VZP20" s="20"/>
      <c r="VZQ20"/>
      <c r="VZR20" s="20"/>
      <c r="VZS20"/>
      <c r="VZT20" s="20"/>
      <c r="VZU20"/>
      <c r="VZV20" s="20"/>
      <c r="VZW20"/>
      <c r="VZX20" s="20"/>
      <c r="VZY20"/>
      <c r="VZZ20" s="20"/>
      <c r="WAA20"/>
      <c r="WAB20" s="20"/>
      <c r="WAC20"/>
      <c r="WAD20" s="20"/>
      <c r="WAE20"/>
      <c r="WAF20" s="20"/>
      <c r="WAG20"/>
      <c r="WAH20" s="20"/>
      <c r="WAI20"/>
      <c r="WAJ20" s="20"/>
      <c r="WAK20"/>
      <c r="WAL20" s="20"/>
      <c r="WAM20"/>
      <c r="WAN20" s="20"/>
      <c r="WAO20"/>
      <c r="WAP20" s="20"/>
      <c r="WAQ20"/>
      <c r="WAR20" s="20"/>
      <c r="WAS20"/>
      <c r="WAT20" s="20"/>
      <c r="WAU20"/>
      <c r="WAV20" s="20"/>
      <c r="WAW20"/>
      <c r="WAX20" s="20"/>
      <c r="WAY20"/>
      <c r="WAZ20" s="20"/>
      <c r="WBA20"/>
      <c r="WBB20" s="20"/>
      <c r="WBC20"/>
      <c r="WBD20" s="20"/>
      <c r="WBE20"/>
      <c r="WBF20" s="20"/>
      <c r="WBG20"/>
      <c r="WBH20" s="20"/>
      <c r="WBI20"/>
      <c r="WBJ20" s="20"/>
      <c r="WBK20"/>
      <c r="WBL20" s="20"/>
      <c r="WBM20"/>
      <c r="WBN20" s="20"/>
      <c r="WBO20"/>
      <c r="WBP20" s="20"/>
      <c r="WBQ20"/>
      <c r="WBR20" s="20"/>
      <c r="WBS20"/>
      <c r="WBT20" s="20"/>
      <c r="WBU20"/>
      <c r="WBV20" s="20"/>
      <c r="WBW20"/>
      <c r="WBX20" s="20"/>
      <c r="WBY20"/>
      <c r="WBZ20" s="20"/>
      <c r="WCA20"/>
      <c r="WCB20" s="20"/>
      <c r="WCC20"/>
      <c r="WCD20" s="20"/>
      <c r="WCE20"/>
      <c r="WCF20" s="20"/>
      <c r="WCG20"/>
      <c r="WCH20" s="20"/>
      <c r="WCI20"/>
      <c r="WCJ20" s="20"/>
      <c r="WCK20"/>
      <c r="WCL20" s="20"/>
      <c r="WCM20"/>
      <c r="WCN20" s="20"/>
      <c r="WCO20"/>
      <c r="WCP20" s="20"/>
      <c r="WCQ20"/>
      <c r="WCR20" s="20"/>
      <c r="WCS20"/>
      <c r="WCT20" s="20"/>
      <c r="WCU20"/>
      <c r="WCV20" s="20"/>
      <c r="WCW20"/>
      <c r="WCX20" s="20"/>
      <c r="WCY20"/>
      <c r="WCZ20" s="20"/>
      <c r="WDA20"/>
      <c r="WDB20" s="20"/>
      <c r="WDC20"/>
      <c r="WDD20" s="20"/>
      <c r="WDE20"/>
      <c r="WDF20" s="20"/>
      <c r="WDG20"/>
      <c r="WDH20" s="20"/>
      <c r="WDI20"/>
      <c r="WDJ20" s="20"/>
      <c r="WDK20"/>
      <c r="WDL20" s="20"/>
      <c r="WDM20"/>
      <c r="WDN20" s="20"/>
      <c r="WDO20"/>
      <c r="WDP20" s="20"/>
      <c r="WDQ20"/>
      <c r="WDR20" s="20"/>
      <c r="WDS20"/>
      <c r="WDT20" s="20"/>
      <c r="WDU20"/>
      <c r="WDV20" s="20"/>
      <c r="WDW20"/>
      <c r="WDX20" s="20"/>
      <c r="WDY20"/>
      <c r="WDZ20" s="20"/>
      <c r="WEA20"/>
      <c r="WEB20" s="20"/>
      <c r="WEC20"/>
      <c r="WED20" s="20"/>
      <c r="WEE20"/>
      <c r="WEF20" s="20"/>
      <c r="WEG20"/>
      <c r="WEH20" s="20"/>
      <c r="WEI20"/>
      <c r="WEJ20" s="20"/>
      <c r="WEK20"/>
      <c r="WEL20" s="20"/>
      <c r="WEM20"/>
      <c r="WEN20" s="20"/>
      <c r="WEO20"/>
      <c r="WEP20" s="20"/>
      <c r="WEQ20"/>
      <c r="WER20" s="20"/>
      <c r="WES20"/>
      <c r="WET20" s="20"/>
      <c r="WEU20"/>
      <c r="WEV20" s="20"/>
      <c r="WEW20"/>
      <c r="WEX20" s="20"/>
      <c r="WEY20"/>
      <c r="WEZ20" s="20"/>
      <c r="WFA20"/>
      <c r="WFB20" s="20"/>
      <c r="WFC20"/>
      <c r="WFD20" s="20"/>
      <c r="WFE20"/>
      <c r="WFF20" s="20"/>
      <c r="WFG20"/>
      <c r="WFH20" s="20"/>
      <c r="WFI20"/>
      <c r="WFJ20" s="20"/>
      <c r="WFK20"/>
      <c r="WFL20" s="20"/>
      <c r="WFM20"/>
      <c r="WFN20" s="20"/>
      <c r="WFO20"/>
      <c r="WFP20" s="20"/>
      <c r="WFQ20"/>
      <c r="WFR20" s="20"/>
      <c r="WFS20"/>
      <c r="WFT20" s="20"/>
      <c r="WFU20"/>
      <c r="WFV20" s="20"/>
      <c r="WFW20"/>
      <c r="WFX20" s="20"/>
      <c r="WFY20"/>
      <c r="WFZ20" s="20"/>
      <c r="WGA20"/>
      <c r="WGB20" s="20"/>
      <c r="WGC20"/>
      <c r="WGD20" s="20"/>
      <c r="WGE20"/>
      <c r="WGF20" s="20"/>
      <c r="WGG20"/>
      <c r="WGH20" s="20"/>
      <c r="WGI20"/>
      <c r="WGJ20" s="20"/>
      <c r="WGK20"/>
      <c r="WGL20" s="20"/>
      <c r="WGM20"/>
      <c r="WGN20" s="20"/>
      <c r="WGO20"/>
      <c r="WGP20" s="20"/>
      <c r="WGQ20"/>
      <c r="WGR20" s="20"/>
      <c r="WGS20"/>
      <c r="WGT20" s="20"/>
      <c r="WGU20"/>
      <c r="WGV20" s="20"/>
      <c r="WGW20"/>
      <c r="WGX20" s="20"/>
      <c r="WGY20"/>
      <c r="WGZ20" s="20"/>
      <c r="WHA20"/>
      <c r="WHB20" s="20"/>
      <c r="WHC20"/>
      <c r="WHD20" s="20"/>
      <c r="WHE20"/>
      <c r="WHF20" s="20"/>
      <c r="WHG20"/>
      <c r="WHH20" s="20"/>
      <c r="WHI20"/>
      <c r="WHJ20" s="20"/>
      <c r="WHK20"/>
      <c r="WHL20" s="20"/>
      <c r="WHM20"/>
      <c r="WHN20" s="20"/>
      <c r="WHO20"/>
      <c r="WHP20" s="20"/>
      <c r="WHQ20"/>
      <c r="WHR20" s="20"/>
      <c r="WHS20"/>
      <c r="WHT20" s="20"/>
      <c r="WHU20"/>
      <c r="WHV20" s="20"/>
      <c r="WHW20"/>
      <c r="WHX20" s="20"/>
      <c r="WHY20"/>
      <c r="WHZ20" s="20"/>
      <c r="WIA20"/>
      <c r="WIB20" s="20"/>
      <c r="WIC20"/>
      <c r="WID20" s="20"/>
      <c r="WIE20"/>
      <c r="WIF20" s="20"/>
      <c r="WIG20"/>
      <c r="WIH20" s="20"/>
      <c r="WII20"/>
      <c r="WIJ20" s="20"/>
      <c r="WIK20"/>
      <c r="WIL20" s="20"/>
      <c r="WIM20"/>
      <c r="WIN20" s="20"/>
      <c r="WIO20"/>
      <c r="WIP20" s="20"/>
      <c r="WIQ20"/>
      <c r="WIR20" s="20"/>
      <c r="WIS20"/>
      <c r="WIT20" s="20"/>
      <c r="WIU20"/>
      <c r="WIV20" s="20"/>
      <c r="WIW20"/>
      <c r="WIX20" s="20"/>
      <c r="WIY20"/>
      <c r="WIZ20" s="20"/>
      <c r="WJA20"/>
      <c r="WJB20" s="20"/>
      <c r="WJC20"/>
      <c r="WJD20" s="20"/>
      <c r="WJE20"/>
      <c r="WJF20" s="20"/>
      <c r="WJG20"/>
      <c r="WJH20" s="20"/>
      <c r="WJI20"/>
      <c r="WJJ20" s="20"/>
      <c r="WJK20"/>
      <c r="WJL20" s="20"/>
      <c r="WJM20"/>
      <c r="WJN20" s="20"/>
      <c r="WJO20"/>
      <c r="WJP20" s="20"/>
      <c r="WJQ20"/>
      <c r="WJR20" s="20"/>
      <c r="WJS20"/>
      <c r="WJT20" s="20"/>
      <c r="WJU20"/>
      <c r="WJV20" s="20"/>
      <c r="WJW20"/>
      <c r="WJX20" s="20"/>
      <c r="WJY20"/>
      <c r="WJZ20" s="20"/>
      <c r="WKA20"/>
      <c r="WKB20" s="20"/>
      <c r="WKC20"/>
      <c r="WKD20" s="20"/>
      <c r="WKE20"/>
      <c r="WKF20" s="20"/>
      <c r="WKG20"/>
      <c r="WKH20" s="20"/>
      <c r="WKI20"/>
      <c r="WKJ20" s="20"/>
      <c r="WKK20"/>
      <c r="WKL20" s="20"/>
      <c r="WKM20"/>
      <c r="WKN20" s="20"/>
      <c r="WKO20"/>
      <c r="WKP20" s="20"/>
      <c r="WKQ20"/>
      <c r="WKR20" s="20"/>
      <c r="WKS20"/>
      <c r="WKT20" s="20"/>
      <c r="WKU20"/>
      <c r="WKV20" s="20"/>
      <c r="WKW20"/>
      <c r="WKX20" s="20"/>
      <c r="WKY20"/>
      <c r="WKZ20" s="20"/>
      <c r="WLA20"/>
      <c r="WLB20" s="20"/>
      <c r="WLC20"/>
      <c r="WLD20" s="20"/>
      <c r="WLE20"/>
      <c r="WLF20" s="20"/>
      <c r="WLG20"/>
      <c r="WLH20" s="20"/>
      <c r="WLI20"/>
      <c r="WLJ20" s="20"/>
      <c r="WLK20"/>
      <c r="WLL20" s="20"/>
      <c r="WLM20"/>
      <c r="WLN20" s="20"/>
      <c r="WLO20"/>
      <c r="WLP20" s="20"/>
      <c r="WLQ20"/>
      <c r="WLR20" s="20"/>
      <c r="WLS20"/>
      <c r="WLT20" s="20"/>
      <c r="WLU20"/>
      <c r="WLV20" s="20"/>
      <c r="WLW20"/>
      <c r="WLX20" s="20"/>
      <c r="WLY20"/>
      <c r="WLZ20" s="20"/>
      <c r="WMA20"/>
      <c r="WMB20" s="20"/>
      <c r="WMC20"/>
      <c r="WMD20" s="20"/>
      <c r="WME20"/>
      <c r="WMF20" s="20"/>
      <c r="WMG20"/>
      <c r="WMH20" s="20"/>
      <c r="WMI20"/>
      <c r="WMJ20" s="20"/>
      <c r="WMK20"/>
      <c r="WML20" s="20"/>
      <c r="WMM20"/>
      <c r="WMN20" s="20"/>
      <c r="WMO20"/>
      <c r="WMP20" s="20"/>
      <c r="WMQ20"/>
      <c r="WMR20" s="20"/>
      <c r="WMS20"/>
      <c r="WMT20" s="20"/>
      <c r="WMU20"/>
      <c r="WMV20" s="20"/>
      <c r="WMW20"/>
      <c r="WMX20" s="20"/>
      <c r="WMY20"/>
      <c r="WMZ20" s="20"/>
      <c r="WNA20"/>
      <c r="WNB20" s="20"/>
      <c r="WNC20"/>
      <c r="WND20" s="20"/>
      <c r="WNE20"/>
      <c r="WNF20" s="20"/>
      <c r="WNG20"/>
      <c r="WNH20" s="20"/>
      <c r="WNI20"/>
      <c r="WNJ20" s="20"/>
      <c r="WNK20"/>
      <c r="WNL20" s="20"/>
      <c r="WNM20"/>
      <c r="WNN20" s="20"/>
      <c r="WNO20"/>
      <c r="WNP20" s="20"/>
      <c r="WNQ20"/>
      <c r="WNR20" s="20"/>
      <c r="WNS20"/>
      <c r="WNT20" s="20"/>
      <c r="WNU20"/>
      <c r="WNV20" s="20"/>
      <c r="WNW20"/>
      <c r="WNX20" s="20"/>
      <c r="WNY20"/>
      <c r="WNZ20" s="20"/>
      <c r="WOA20"/>
      <c r="WOB20" s="20"/>
      <c r="WOC20"/>
      <c r="WOD20" s="20"/>
      <c r="WOE20"/>
      <c r="WOF20" s="20"/>
      <c r="WOG20"/>
      <c r="WOH20" s="20"/>
      <c r="WOI20"/>
      <c r="WOJ20" s="20"/>
      <c r="WOK20"/>
      <c r="WOL20" s="20"/>
      <c r="WOM20"/>
      <c r="WON20" s="20"/>
      <c r="WOO20"/>
      <c r="WOP20" s="20"/>
      <c r="WOQ20"/>
      <c r="WOR20" s="20"/>
      <c r="WOS20"/>
      <c r="WOT20" s="20"/>
      <c r="WOU20"/>
      <c r="WOV20" s="20"/>
      <c r="WOW20"/>
      <c r="WOX20" s="20"/>
      <c r="WOY20"/>
      <c r="WOZ20" s="20"/>
      <c r="WPA20"/>
      <c r="WPB20" s="20"/>
      <c r="WPC20"/>
      <c r="WPD20" s="20"/>
      <c r="WPE20"/>
      <c r="WPF20" s="20"/>
      <c r="WPG20"/>
      <c r="WPH20" s="20"/>
      <c r="WPI20"/>
      <c r="WPJ20" s="20"/>
      <c r="WPK20"/>
      <c r="WPL20" s="20"/>
      <c r="WPM20"/>
      <c r="WPN20" s="20"/>
      <c r="WPO20"/>
      <c r="WPP20" s="20"/>
      <c r="WPQ20"/>
      <c r="WPR20" s="20"/>
      <c r="WPS20"/>
      <c r="WPT20" s="20"/>
      <c r="WPU20"/>
      <c r="WPV20" s="20"/>
      <c r="WPW20"/>
      <c r="WPX20" s="20"/>
      <c r="WPY20"/>
      <c r="WPZ20" s="20"/>
      <c r="WQA20"/>
      <c r="WQB20" s="20"/>
      <c r="WQC20"/>
      <c r="WQD20" s="20"/>
      <c r="WQE20"/>
      <c r="WQF20" s="20"/>
      <c r="WQG20"/>
      <c r="WQH20" s="20"/>
      <c r="WQI20"/>
      <c r="WQJ20" s="20"/>
      <c r="WQK20"/>
      <c r="WQL20" s="20"/>
      <c r="WQM20"/>
      <c r="WQN20" s="20"/>
      <c r="WQO20"/>
      <c r="WQP20" s="20"/>
      <c r="WQQ20"/>
      <c r="WQR20" s="20"/>
      <c r="WQS20"/>
      <c r="WQT20" s="20"/>
      <c r="WQU20"/>
      <c r="WQV20" s="20"/>
      <c r="WQW20"/>
      <c r="WQX20" s="20"/>
      <c r="WQY20"/>
      <c r="WQZ20" s="20"/>
      <c r="WRA20"/>
      <c r="WRB20" s="20"/>
      <c r="WRC20"/>
      <c r="WRD20" s="20"/>
      <c r="WRE20"/>
      <c r="WRF20" s="20"/>
      <c r="WRG20"/>
      <c r="WRH20" s="20"/>
      <c r="WRI20"/>
      <c r="WRJ20" s="20"/>
      <c r="WRK20"/>
      <c r="WRL20" s="20"/>
      <c r="WRM20"/>
      <c r="WRN20" s="20"/>
      <c r="WRO20"/>
      <c r="WRP20" s="20"/>
      <c r="WRQ20"/>
      <c r="WRR20" s="20"/>
      <c r="WRS20"/>
      <c r="WRT20" s="20"/>
      <c r="WRU20"/>
      <c r="WRV20" s="20"/>
      <c r="WRW20"/>
      <c r="WRX20" s="20"/>
      <c r="WRY20"/>
      <c r="WRZ20" s="20"/>
      <c r="WSA20"/>
      <c r="WSB20" s="20"/>
      <c r="WSC20"/>
      <c r="WSD20" s="20"/>
      <c r="WSE20"/>
      <c r="WSF20" s="20"/>
      <c r="WSG20"/>
      <c r="WSH20" s="20"/>
      <c r="WSI20"/>
      <c r="WSJ20" s="20"/>
      <c r="WSK20"/>
      <c r="WSL20" s="20"/>
      <c r="WSM20"/>
      <c r="WSN20" s="20"/>
      <c r="WSO20"/>
      <c r="WSP20" s="20"/>
      <c r="WSQ20"/>
      <c r="WSR20" s="20"/>
      <c r="WSS20"/>
      <c r="WST20" s="20"/>
      <c r="WSU20"/>
      <c r="WSV20" s="20"/>
      <c r="WSW20"/>
      <c r="WSX20" s="20"/>
      <c r="WSY20"/>
      <c r="WSZ20" s="20"/>
      <c r="WTA20"/>
      <c r="WTB20" s="20"/>
      <c r="WTC20"/>
      <c r="WTD20" s="20"/>
      <c r="WTE20"/>
      <c r="WTF20" s="20"/>
      <c r="WTG20"/>
      <c r="WTH20" s="20"/>
      <c r="WTI20"/>
      <c r="WTJ20" s="20"/>
      <c r="WTK20"/>
      <c r="WTL20" s="20"/>
      <c r="WTM20"/>
      <c r="WTN20" s="20"/>
      <c r="WTO20"/>
      <c r="WTP20" s="20"/>
      <c r="WTQ20"/>
      <c r="WTR20" s="20"/>
      <c r="WTS20"/>
      <c r="WTT20" s="20"/>
      <c r="WTU20"/>
      <c r="WTV20" s="20"/>
      <c r="WTW20"/>
      <c r="WTX20" s="20"/>
      <c r="WTY20"/>
      <c r="WTZ20" s="20"/>
      <c r="WUA20"/>
      <c r="WUB20" s="20"/>
      <c r="WUC20"/>
      <c r="WUD20" s="20"/>
      <c r="WUE20"/>
      <c r="WUF20" s="20"/>
      <c r="WUG20"/>
      <c r="WUH20" s="20"/>
      <c r="WUI20"/>
      <c r="WUJ20" s="20"/>
      <c r="WUK20"/>
      <c r="WUL20" s="20"/>
      <c r="WUM20"/>
      <c r="WUN20" s="20"/>
      <c r="WUO20"/>
      <c r="WUP20" s="20"/>
      <c r="WUQ20"/>
      <c r="WUR20" s="20"/>
      <c r="WUS20"/>
      <c r="WUT20" s="20"/>
      <c r="WUU20"/>
      <c r="WUV20" s="20"/>
      <c r="WUW20"/>
      <c r="WUX20" s="20"/>
      <c r="WUY20"/>
      <c r="WUZ20" s="20"/>
      <c r="WVA20"/>
      <c r="WVB20" s="20"/>
      <c r="WVC20"/>
      <c r="WVD20" s="20"/>
      <c r="WVE20"/>
      <c r="WVF20" s="20"/>
      <c r="WVG20"/>
      <c r="WVH20" s="20"/>
      <c r="WVI20"/>
      <c r="WVJ20" s="20"/>
      <c r="WVK20"/>
      <c r="WVL20" s="20"/>
      <c r="WVM20"/>
      <c r="WVN20" s="20"/>
      <c r="WVO20"/>
      <c r="WVP20" s="20"/>
      <c r="WVQ20"/>
      <c r="WVR20" s="20"/>
      <c r="WVS20"/>
      <c r="WVT20" s="20"/>
      <c r="WVU20"/>
      <c r="WVV20" s="20"/>
      <c r="WVW20"/>
      <c r="WVX20" s="20"/>
      <c r="WVY20"/>
      <c r="WVZ20" s="20"/>
      <c r="WWA20"/>
      <c r="WWB20" s="20"/>
      <c r="WWC20"/>
      <c r="WWD20" s="20"/>
      <c r="WWE20"/>
      <c r="WWF20" s="20"/>
      <c r="WWG20"/>
      <c r="WWH20" s="20"/>
      <c r="WWI20"/>
      <c r="WWJ20" s="20"/>
      <c r="WWK20"/>
      <c r="WWL20" s="20"/>
      <c r="WWM20"/>
      <c r="WWN20" s="20"/>
      <c r="WWO20"/>
      <c r="WWP20" s="20"/>
      <c r="WWQ20"/>
      <c r="WWR20" s="20"/>
      <c r="WWS20"/>
      <c r="WWT20" s="20"/>
      <c r="WWU20"/>
      <c r="WWV20" s="20"/>
      <c r="WWW20"/>
      <c r="WWX20" s="20"/>
      <c r="WWY20"/>
      <c r="WWZ20" s="20"/>
      <c r="WXA20"/>
      <c r="WXB20" s="20"/>
      <c r="WXC20"/>
      <c r="WXD20" s="20"/>
      <c r="WXE20"/>
      <c r="WXF20" s="20"/>
      <c r="WXG20"/>
      <c r="WXH20" s="20"/>
      <c r="WXI20"/>
      <c r="WXJ20" s="20"/>
      <c r="WXK20"/>
      <c r="WXL20" s="20"/>
      <c r="WXM20"/>
      <c r="WXN20" s="20"/>
      <c r="WXO20"/>
      <c r="WXP20" s="20"/>
      <c r="WXQ20"/>
      <c r="WXR20" s="20"/>
      <c r="WXS20"/>
      <c r="WXT20" s="20"/>
      <c r="WXU20"/>
      <c r="WXV20" s="20"/>
      <c r="WXW20"/>
      <c r="WXX20" s="20"/>
      <c r="WXY20"/>
      <c r="WXZ20" s="20"/>
      <c r="WYA20"/>
      <c r="WYB20" s="20"/>
      <c r="WYC20"/>
      <c r="WYD20" s="20"/>
      <c r="WYE20"/>
      <c r="WYF20" s="20"/>
      <c r="WYG20"/>
      <c r="WYH20" s="20"/>
      <c r="WYI20"/>
      <c r="WYJ20" s="20"/>
      <c r="WYK20"/>
      <c r="WYL20" s="20"/>
      <c r="WYM20"/>
      <c r="WYN20" s="20"/>
      <c r="WYO20"/>
      <c r="WYP20" s="20"/>
      <c r="WYQ20"/>
      <c r="WYR20" s="20"/>
      <c r="WYS20"/>
      <c r="WYT20" s="20"/>
      <c r="WYU20"/>
      <c r="WYV20" s="20"/>
      <c r="WYW20"/>
      <c r="WYX20" s="20"/>
      <c r="WYY20"/>
      <c r="WYZ20" s="20"/>
      <c r="WZA20"/>
      <c r="WZB20" s="20"/>
      <c r="WZC20"/>
      <c r="WZD20" s="20"/>
      <c r="WZE20"/>
      <c r="WZF20" s="20"/>
      <c r="WZG20"/>
      <c r="WZH20" s="20"/>
      <c r="WZI20"/>
      <c r="WZJ20" s="20"/>
      <c r="WZK20"/>
      <c r="WZL20" s="20"/>
      <c r="WZM20"/>
      <c r="WZN20" s="20"/>
      <c r="WZO20"/>
      <c r="WZP20" s="20"/>
      <c r="WZQ20"/>
      <c r="WZR20" s="20"/>
      <c r="WZS20"/>
      <c r="WZT20" s="20"/>
      <c r="WZU20"/>
      <c r="WZV20" s="20"/>
      <c r="WZW20"/>
      <c r="WZX20" s="20"/>
      <c r="WZY20"/>
      <c r="WZZ20" s="20"/>
      <c r="XAA20"/>
      <c r="XAB20" s="20"/>
      <c r="XAC20"/>
      <c r="XAD20" s="20"/>
      <c r="XAE20"/>
      <c r="XAF20" s="20"/>
      <c r="XAG20"/>
      <c r="XAH20" s="20"/>
      <c r="XAI20"/>
      <c r="XAJ20" s="20"/>
      <c r="XAK20"/>
      <c r="XAL20" s="20"/>
      <c r="XAM20"/>
      <c r="XAN20" s="20"/>
      <c r="XAO20"/>
      <c r="XAP20" s="20"/>
      <c r="XAQ20"/>
      <c r="XAR20" s="20"/>
      <c r="XAS20"/>
      <c r="XAT20" s="20"/>
      <c r="XAU20"/>
      <c r="XAV20" s="20"/>
      <c r="XAW20"/>
      <c r="XAX20" s="20"/>
      <c r="XAY20"/>
      <c r="XAZ20" s="20"/>
      <c r="XBA20"/>
      <c r="XBB20" s="20"/>
      <c r="XBC20"/>
      <c r="XBD20" s="20"/>
      <c r="XBE20"/>
      <c r="XBF20" s="20"/>
      <c r="XBG20"/>
      <c r="XBH20" s="20"/>
      <c r="XBI20"/>
      <c r="XBJ20" s="20"/>
      <c r="XBK20"/>
      <c r="XBL20" s="20"/>
      <c r="XBM20"/>
      <c r="XBN20" s="20"/>
      <c r="XBO20"/>
      <c r="XBP20" s="20"/>
      <c r="XBQ20"/>
      <c r="XBR20" s="20"/>
      <c r="XBS20"/>
      <c r="XBT20" s="20"/>
      <c r="XBU20"/>
      <c r="XBV20" s="20"/>
      <c r="XBW20"/>
      <c r="XBX20" s="20"/>
      <c r="XBY20"/>
      <c r="XBZ20" s="20"/>
      <c r="XCA20"/>
      <c r="XCB20" s="20"/>
      <c r="XCC20"/>
      <c r="XCD20" s="20"/>
      <c r="XCE20"/>
      <c r="XCF20" s="20"/>
      <c r="XCG20"/>
      <c r="XCH20" s="20"/>
      <c r="XCI20"/>
      <c r="XCJ20" s="20"/>
      <c r="XCK20"/>
      <c r="XCL20" s="20"/>
      <c r="XCM20"/>
      <c r="XCN20" s="20"/>
      <c r="XCO20"/>
      <c r="XCP20" s="20"/>
      <c r="XCQ20"/>
      <c r="XCR20" s="20"/>
      <c r="XCS20"/>
      <c r="XCT20" s="20"/>
      <c r="XCU20"/>
      <c r="XCV20" s="20"/>
      <c r="XCW20"/>
      <c r="XCX20" s="20"/>
      <c r="XCY20"/>
      <c r="XCZ20" s="20"/>
      <c r="XDA20"/>
      <c r="XDB20" s="20"/>
      <c r="XDC20"/>
      <c r="XDD20" s="20"/>
      <c r="XDE20"/>
      <c r="XDF20" s="20"/>
      <c r="XDG20"/>
      <c r="XDH20" s="20"/>
      <c r="XDI20"/>
      <c r="XDJ20" s="20"/>
      <c r="XDK20"/>
      <c r="XDL20" s="20"/>
      <c r="XDM20"/>
      <c r="XDN20" s="20"/>
      <c r="XDO20"/>
      <c r="XDP20" s="20"/>
      <c r="XDQ20"/>
      <c r="XDR20" s="20"/>
      <c r="XDS20"/>
      <c r="XDT20" s="20"/>
      <c r="XDU20"/>
      <c r="XDV20" s="20"/>
      <c r="XDW20"/>
      <c r="XDX20" s="20"/>
      <c r="XDY20"/>
      <c r="XDZ20" s="20"/>
      <c r="XEA20"/>
      <c r="XEB20" s="20"/>
      <c r="XEC20"/>
      <c r="XED20" s="20"/>
      <c r="XEE20"/>
      <c r="XEF20" s="20"/>
      <c r="XEG20"/>
      <c r="XEH20" s="20"/>
      <c r="XEI20"/>
      <c r="XEJ20" s="20"/>
      <c r="XEK20"/>
      <c r="XEL20" s="20"/>
      <c r="XEM20"/>
      <c r="XEN20" s="20"/>
      <c r="XEO20"/>
      <c r="XEP20" s="20"/>
      <c r="XEQ20"/>
      <c r="XER20" s="20"/>
      <c r="XES20"/>
      <c r="XET20" s="20"/>
      <c r="XEU20"/>
      <c r="XEV20" s="20"/>
      <c r="XEW20"/>
      <c r="XEX20" s="20"/>
      <c r="XEY20"/>
      <c r="XEZ20" s="20"/>
      <c r="XFA20"/>
    </row>
    <row r="21" spans="1:16381" ht="20.5" customHeight="1" x14ac:dyDescent="0.45">
      <c r="A21" s="20"/>
      <c r="B21" s="258" t="s">
        <v>592</v>
      </c>
      <c r="C21" s="258"/>
      <c r="D21" s="170">
        <f>COUNTIF('3. Level A Evaluation'!D22:D572,Hoja4!A7)+COUNTIF('3. Level A Evaluation'!D616:D638,Hoja4!A7)+COUNTIF('3. Level A Evaluation'!D683:D683,Hoja4!A7)+COUNTIF(E8,Hoja4!A7)</f>
        <v>0</v>
      </c>
      <c r="E21" s="20"/>
      <c r="F21"/>
      <c r="G21" s="20"/>
      <c r="H21"/>
      <c r="I21" s="20"/>
      <c r="J21"/>
      <c r="K21"/>
      <c r="L21" s="20"/>
      <c r="M21"/>
      <c r="N21" s="20"/>
      <c r="O21"/>
      <c r="P21" s="20"/>
      <c r="Q21"/>
      <c r="R21" s="20"/>
      <c r="S21"/>
      <c r="T21" s="20"/>
      <c r="U21"/>
      <c r="V21" s="20"/>
      <c r="W21"/>
      <c r="X21" s="20"/>
      <c r="Y21"/>
      <c r="Z21" s="20"/>
      <c r="AA21"/>
      <c r="AB21" s="20"/>
      <c r="AC21"/>
      <c r="AD21" s="20"/>
      <c r="AE21"/>
      <c r="AF21" s="20"/>
      <c r="AG21"/>
      <c r="AH21" s="20"/>
      <c r="AI21"/>
      <c r="AJ21" s="20"/>
      <c r="AK21"/>
      <c r="AL21" s="20"/>
      <c r="AM21"/>
      <c r="AN21" s="20"/>
      <c r="AO21"/>
      <c r="AP21" s="20"/>
      <c r="AQ21"/>
      <c r="AR21" s="20"/>
      <c r="AS21"/>
      <c r="AT21" s="20"/>
      <c r="AU21"/>
      <c r="AV21" s="20"/>
      <c r="AW21"/>
      <c r="AX21" s="20"/>
      <c r="AY21"/>
      <c r="AZ21" s="20"/>
      <c r="BA21"/>
      <c r="BB21" s="20"/>
      <c r="BC21"/>
      <c r="BD21" s="20"/>
      <c r="BE21"/>
      <c r="BF21" s="20"/>
      <c r="BG21"/>
      <c r="BH21" s="20"/>
      <c r="BI21"/>
      <c r="BJ21" s="20"/>
      <c r="BK21"/>
      <c r="BL21" s="20"/>
      <c r="BM21"/>
      <c r="BN21" s="20"/>
      <c r="BO21"/>
      <c r="BP21" s="20"/>
      <c r="BQ21"/>
      <c r="BR21" s="20"/>
      <c r="BS21"/>
      <c r="BT21" s="20"/>
      <c r="BU21"/>
      <c r="BV21" s="20"/>
      <c r="BW21"/>
      <c r="BX21" s="20"/>
      <c r="BY21"/>
      <c r="BZ21" s="20"/>
      <c r="CA21"/>
      <c r="CB21" s="20"/>
      <c r="CC21"/>
      <c r="CD21" s="20"/>
      <c r="CE21"/>
      <c r="CF21" s="20"/>
      <c r="CG21"/>
      <c r="CH21" s="20"/>
      <c r="CI21"/>
      <c r="CJ21" s="20"/>
      <c r="CK21"/>
      <c r="CL21" s="20"/>
      <c r="CM21"/>
      <c r="CN21" s="20"/>
      <c r="CO21"/>
      <c r="CP21" s="20"/>
      <c r="CQ21"/>
      <c r="CR21" s="20"/>
      <c r="CS21"/>
      <c r="CT21" s="20"/>
      <c r="CU21"/>
      <c r="CV21" s="20"/>
      <c r="CW21"/>
      <c r="CX21" s="20"/>
      <c r="CY21"/>
      <c r="CZ21" s="20"/>
      <c r="DA21"/>
      <c r="DB21" s="20"/>
      <c r="DC21"/>
      <c r="DD21" s="20"/>
      <c r="DE21"/>
      <c r="DF21" s="20"/>
      <c r="DG21"/>
      <c r="DH21" s="20"/>
      <c r="DI21"/>
      <c r="DJ21" s="20"/>
      <c r="DK21"/>
      <c r="DL21" s="20"/>
      <c r="DM21"/>
      <c r="DN21" s="20"/>
      <c r="DO21"/>
      <c r="DP21" s="20"/>
      <c r="DQ21"/>
      <c r="DR21" s="20"/>
      <c r="DS21"/>
      <c r="DT21" s="20"/>
      <c r="DU21"/>
      <c r="DV21" s="20"/>
      <c r="DW21"/>
      <c r="DX21" s="20"/>
      <c r="DY21"/>
      <c r="DZ21" s="20"/>
      <c r="EA21"/>
      <c r="EB21" s="20"/>
      <c r="EC21"/>
      <c r="ED21" s="20"/>
      <c r="EE21"/>
      <c r="EF21" s="20"/>
      <c r="EG21"/>
      <c r="EH21" s="20"/>
      <c r="EI21"/>
      <c r="EJ21" s="20"/>
      <c r="EK21"/>
      <c r="EL21" s="20"/>
      <c r="EM21"/>
      <c r="EN21" s="20"/>
      <c r="EO21"/>
      <c r="EP21" s="20"/>
      <c r="EQ21"/>
      <c r="ER21" s="20"/>
      <c r="ES21"/>
      <c r="ET21" s="20"/>
      <c r="EU21"/>
      <c r="EV21" s="20"/>
      <c r="EW21"/>
      <c r="EX21" s="20"/>
      <c r="EY21"/>
      <c r="EZ21" s="20"/>
      <c r="FA21"/>
      <c r="FB21" s="20"/>
      <c r="FC21"/>
      <c r="FD21" s="20"/>
      <c r="FE21"/>
      <c r="FF21" s="20"/>
      <c r="FG21"/>
      <c r="FH21" s="20"/>
      <c r="FI21"/>
      <c r="FJ21" s="20"/>
      <c r="FK21"/>
      <c r="FL21" s="20"/>
      <c r="FM21"/>
      <c r="FN21" s="20"/>
      <c r="FO21"/>
      <c r="FP21" s="20"/>
      <c r="FQ21"/>
      <c r="FR21" s="20"/>
      <c r="FS21"/>
      <c r="FT21" s="20"/>
      <c r="FU21"/>
      <c r="FV21" s="20"/>
      <c r="FW21"/>
      <c r="FX21" s="20"/>
      <c r="FY21"/>
      <c r="FZ21" s="20"/>
      <c r="GA21"/>
      <c r="GB21" s="20"/>
      <c r="GC21"/>
      <c r="GD21" s="20"/>
      <c r="GE21"/>
      <c r="GF21" s="20"/>
      <c r="GG21"/>
      <c r="GH21" s="20"/>
      <c r="GI21"/>
      <c r="GJ21" s="20"/>
      <c r="GK21"/>
      <c r="GL21" s="20"/>
      <c r="GM21"/>
      <c r="GN21" s="20"/>
      <c r="GO21"/>
      <c r="GP21" s="20"/>
      <c r="GQ21"/>
      <c r="GR21" s="20"/>
      <c r="GS21"/>
      <c r="GT21" s="20"/>
      <c r="GU21"/>
      <c r="GV21" s="20"/>
      <c r="GW21"/>
      <c r="GX21" s="20"/>
      <c r="GY21"/>
      <c r="GZ21" s="20"/>
      <c r="HA21"/>
      <c r="HB21" s="20"/>
      <c r="HC21"/>
      <c r="HD21" s="20"/>
      <c r="HE21"/>
      <c r="HF21" s="20"/>
      <c r="HG21"/>
      <c r="HH21" s="20"/>
      <c r="HI21"/>
      <c r="HJ21" s="20"/>
      <c r="HK21"/>
      <c r="HL21" s="20"/>
      <c r="HM21"/>
      <c r="HN21" s="20"/>
      <c r="HO21"/>
      <c r="HP21" s="20"/>
      <c r="HQ21"/>
      <c r="HR21" s="20"/>
      <c r="HS21"/>
      <c r="HT21" s="20"/>
      <c r="HU21"/>
      <c r="HV21" s="20"/>
      <c r="HW21"/>
      <c r="HX21" s="20"/>
      <c r="HY21"/>
      <c r="HZ21" s="20"/>
      <c r="IA21"/>
      <c r="IB21" s="20"/>
      <c r="IC21"/>
      <c r="ID21" s="20"/>
      <c r="IE21"/>
      <c r="IF21" s="20"/>
      <c r="IG21"/>
      <c r="IH21" s="20"/>
      <c r="II21"/>
      <c r="IJ21" s="20"/>
      <c r="IK21"/>
      <c r="IL21" s="20"/>
      <c r="IM21"/>
      <c r="IN21" s="20"/>
      <c r="IO21"/>
      <c r="IP21" s="20"/>
      <c r="IQ21"/>
      <c r="IR21" s="20"/>
      <c r="IS21"/>
      <c r="IT21" s="20"/>
      <c r="IU21"/>
      <c r="IV21" s="20"/>
      <c r="IW21"/>
      <c r="IX21" s="20"/>
      <c r="IY21"/>
      <c r="IZ21" s="20"/>
      <c r="JA21"/>
      <c r="JB21" s="20"/>
      <c r="JC21"/>
      <c r="JD21" s="20"/>
      <c r="JE21"/>
      <c r="JF21" s="20"/>
      <c r="JG21"/>
      <c r="JH21" s="20"/>
      <c r="JI21"/>
      <c r="JJ21" s="20"/>
      <c r="JK21"/>
      <c r="JL21" s="20"/>
      <c r="JM21"/>
      <c r="JN21" s="20"/>
      <c r="JO21"/>
      <c r="JP21" s="20"/>
      <c r="JQ21"/>
      <c r="JR21" s="20"/>
      <c r="JS21"/>
      <c r="JT21" s="20"/>
      <c r="JU21"/>
      <c r="JV21" s="20"/>
      <c r="JW21"/>
      <c r="JX21" s="20"/>
      <c r="JY21"/>
      <c r="JZ21" s="20"/>
      <c r="KA21"/>
      <c r="KB21" s="20"/>
      <c r="KC21"/>
      <c r="KD21" s="20"/>
      <c r="KE21"/>
      <c r="KF21" s="20"/>
      <c r="KG21"/>
      <c r="KH21" s="20"/>
      <c r="KI21"/>
      <c r="KJ21" s="20"/>
      <c r="KK21"/>
      <c r="KL21" s="20"/>
      <c r="KM21"/>
      <c r="KN21" s="20"/>
      <c r="KO21"/>
      <c r="KP21" s="20"/>
      <c r="KQ21"/>
      <c r="KR21" s="20"/>
      <c r="KS21"/>
      <c r="KT21" s="20"/>
      <c r="KU21"/>
      <c r="KV21" s="20"/>
      <c r="KW21"/>
      <c r="KX21" s="20"/>
      <c r="KY21"/>
      <c r="KZ21" s="20"/>
      <c r="LA21"/>
      <c r="LB21" s="20"/>
      <c r="LC21"/>
      <c r="LD21" s="20"/>
      <c r="LE21"/>
      <c r="LF21" s="20"/>
      <c r="LG21"/>
      <c r="LH21" s="20"/>
      <c r="LI21"/>
      <c r="LJ21" s="20"/>
      <c r="LK21"/>
      <c r="LL21" s="20"/>
      <c r="LM21"/>
      <c r="LN21" s="20"/>
      <c r="LO21"/>
      <c r="LP21" s="20"/>
      <c r="LQ21"/>
      <c r="LR21" s="20"/>
      <c r="LS21"/>
      <c r="LT21" s="20"/>
      <c r="LU21"/>
      <c r="LV21" s="20"/>
      <c r="LW21"/>
      <c r="LX21" s="20"/>
      <c r="LY21"/>
      <c r="LZ21" s="20"/>
      <c r="MA21"/>
      <c r="MB21" s="20"/>
      <c r="MC21"/>
      <c r="MD21" s="20"/>
      <c r="ME21"/>
      <c r="MF21" s="20"/>
      <c r="MG21"/>
      <c r="MH21" s="20"/>
      <c r="MI21"/>
      <c r="MJ21" s="20"/>
      <c r="MK21"/>
      <c r="ML21" s="20"/>
      <c r="MM21"/>
      <c r="MN21" s="20"/>
      <c r="MO21"/>
      <c r="MP21" s="20"/>
      <c r="MQ21"/>
      <c r="MR21" s="20"/>
      <c r="MS21"/>
      <c r="MT21" s="20"/>
      <c r="MU21"/>
      <c r="MV21" s="20"/>
      <c r="MW21"/>
      <c r="MX21" s="20"/>
      <c r="MY21"/>
      <c r="MZ21" s="20"/>
      <c r="NA21"/>
      <c r="NB21" s="20"/>
      <c r="NC21"/>
      <c r="ND21" s="20"/>
      <c r="NE21"/>
      <c r="NF21" s="20"/>
      <c r="NG21"/>
      <c r="NH21" s="20"/>
      <c r="NI21"/>
      <c r="NJ21" s="20"/>
      <c r="NK21"/>
      <c r="NL21" s="20"/>
      <c r="NM21"/>
      <c r="NN21" s="20"/>
      <c r="NO21"/>
      <c r="NP21" s="20"/>
      <c r="NQ21"/>
      <c r="NR21" s="20"/>
      <c r="NS21"/>
      <c r="NT21" s="20"/>
      <c r="NU21"/>
      <c r="NV21" s="20"/>
      <c r="NW21"/>
      <c r="NX21" s="20"/>
      <c r="NY21"/>
      <c r="NZ21" s="20"/>
      <c r="OA21"/>
      <c r="OB21" s="20"/>
      <c r="OC21"/>
      <c r="OD21" s="20"/>
      <c r="OE21"/>
      <c r="OF21" s="20"/>
      <c r="OG21"/>
      <c r="OH21" s="20"/>
      <c r="OI21"/>
      <c r="OJ21" s="20"/>
      <c r="OK21"/>
      <c r="OL21" s="20"/>
      <c r="OM21"/>
      <c r="ON21" s="20"/>
      <c r="OO21"/>
      <c r="OP21" s="20"/>
      <c r="OQ21"/>
      <c r="OR21" s="20"/>
      <c r="OS21"/>
      <c r="OT21" s="20"/>
      <c r="OU21"/>
      <c r="OV21" s="20"/>
      <c r="OW21"/>
      <c r="OX21" s="20"/>
      <c r="OY21"/>
      <c r="OZ21" s="20"/>
      <c r="PA21"/>
      <c r="PB21" s="20"/>
      <c r="PC21"/>
      <c r="PD21" s="20"/>
      <c r="PE21"/>
      <c r="PF21" s="20"/>
      <c r="PG21"/>
      <c r="PH21" s="20"/>
      <c r="PI21"/>
      <c r="PJ21" s="20"/>
      <c r="PK21"/>
      <c r="PL21" s="20"/>
      <c r="PM21"/>
      <c r="PN21" s="20"/>
      <c r="PO21"/>
      <c r="PP21" s="20"/>
      <c r="PQ21"/>
      <c r="PR21" s="20"/>
      <c r="PS21"/>
      <c r="PT21" s="20"/>
      <c r="PU21"/>
      <c r="PV21" s="20"/>
      <c r="PW21"/>
      <c r="PX21" s="20"/>
      <c r="PY21"/>
      <c r="PZ21" s="20"/>
      <c r="QA21"/>
      <c r="QB21" s="20"/>
      <c r="QC21"/>
      <c r="QD21" s="20"/>
      <c r="QE21"/>
      <c r="QF21" s="20"/>
      <c r="QG21"/>
      <c r="QH21" s="20"/>
      <c r="QI21"/>
      <c r="QJ21" s="20"/>
      <c r="QK21"/>
      <c r="QL21" s="20"/>
      <c r="QM21"/>
      <c r="QN21" s="20"/>
      <c r="QO21"/>
      <c r="QP21" s="20"/>
      <c r="QQ21"/>
      <c r="QR21" s="20"/>
      <c r="QS21"/>
      <c r="QT21" s="20"/>
      <c r="QU21"/>
      <c r="QV21" s="20"/>
      <c r="QW21"/>
      <c r="QX21" s="20"/>
      <c r="QY21"/>
      <c r="QZ21" s="20"/>
      <c r="RA21"/>
      <c r="RB21" s="20"/>
      <c r="RC21"/>
      <c r="RD21" s="20"/>
      <c r="RE21"/>
      <c r="RF21" s="20"/>
      <c r="RG21"/>
      <c r="RH21" s="20"/>
      <c r="RI21"/>
      <c r="RJ21" s="20"/>
      <c r="RK21"/>
      <c r="RL21" s="20"/>
      <c r="RM21"/>
      <c r="RN21" s="20"/>
      <c r="RO21"/>
      <c r="RP21" s="20"/>
      <c r="RQ21"/>
      <c r="RR21" s="20"/>
      <c r="RS21"/>
      <c r="RT21" s="20"/>
      <c r="RU21"/>
      <c r="RV21" s="20"/>
      <c r="RW21"/>
      <c r="RX21" s="20"/>
      <c r="RY21"/>
      <c r="RZ21" s="20"/>
      <c r="SA21"/>
      <c r="SB21" s="20"/>
      <c r="SC21"/>
      <c r="SD21" s="20"/>
      <c r="SE21"/>
      <c r="SF21" s="20"/>
      <c r="SG21"/>
      <c r="SH21" s="20"/>
      <c r="SI21"/>
      <c r="SJ21" s="20"/>
      <c r="SK21"/>
      <c r="SL21" s="20"/>
      <c r="SM21"/>
      <c r="SN21" s="20"/>
      <c r="SO21"/>
      <c r="SP21" s="20"/>
      <c r="SQ21"/>
      <c r="SR21" s="20"/>
      <c r="SS21"/>
      <c r="ST21" s="20"/>
      <c r="SU21"/>
      <c r="SV21" s="20"/>
      <c r="SW21"/>
      <c r="SX21" s="20"/>
      <c r="SY21"/>
      <c r="SZ21" s="20"/>
      <c r="TA21"/>
      <c r="TB21" s="20"/>
      <c r="TC21"/>
      <c r="TD21" s="20"/>
      <c r="TE21"/>
      <c r="TF21" s="20"/>
      <c r="TG21"/>
      <c r="TH21" s="20"/>
      <c r="TI21"/>
      <c r="TJ21" s="20"/>
      <c r="TK21"/>
      <c r="TL21" s="20"/>
      <c r="TM21"/>
      <c r="TN21" s="20"/>
      <c r="TO21"/>
      <c r="TP21" s="20"/>
      <c r="TQ21"/>
      <c r="TR21" s="20"/>
      <c r="TS21"/>
      <c r="TT21" s="20"/>
      <c r="TU21"/>
      <c r="TV21" s="20"/>
      <c r="TW21"/>
      <c r="TX21" s="20"/>
      <c r="TY21"/>
      <c r="TZ21" s="20"/>
      <c r="UA21"/>
      <c r="UB21" s="20"/>
      <c r="UC21"/>
      <c r="UD21" s="20"/>
      <c r="UE21"/>
      <c r="UF21" s="20"/>
      <c r="UG21"/>
      <c r="UH21" s="20"/>
      <c r="UI21"/>
      <c r="UJ21" s="20"/>
      <c r="UK21"/>
      <c r="UL21" s="20"/>
      <c r="UM21"/>
      <c r="UN21" s="20"/>
      <c r="UO21"/>
      <c r="UP21" s="20"/>
      <c r="UQ21"/>
      <c r="UR21" s="20"/>
      <c r="US21"/>
      <c r="UT21" s="20"/>
      <c r="UU21"/>
      <c r="UV21" s="20"/>
      <c r="UW21"/>
      <c r="UX21" s="20"/>
      <c r="UY21"/>
      <c r="UZ21" s="20"/>
      <c r="VA21"/>
      <c r="VB21" s="20"/>
      <c r="VC21"/>
      <c r="VD21" s="20"/>
      <c r="VE21"/>
      <c r="VF21" s="20"/>
      <c r="VG21"/>
      <c r="VH21" s="20"/>
      <c r="VI21"/>
      <c r="VJ21" s="20"/>
      <c r="VK21"/>
      <c r="VL21" s="20"/>
      <c r="VM21"/>
      <c r="VN21" s="20"/>
      <c r="VO21"/>
      <c r="VP21" s="20"/>
      <c r="VQ21"/>
      <c r="VR21" s="20"/>
      <c r="VS21"/>
      <c r="VT21" s="20"/>
      <c r="VU21"/>
      <c r="VV21" s="20"/>
      <c r="VW21"/>
      <c r="VX21" s="20"/>
      <c r="VY21"/>
      <c r="VZ21" s="20"/>
      <c r="WA21"/>
      <c r="WB21" s="20"/>
      <c r="WC21"/>
      <c r="WD21" s="20"/>
      <c r="WE21"/>
      <c r="WF21" s="20"/>
      <c r="WG21"/>
      <c r="WH21" s="20"/>
      <c r="WI21"/>
      <c r="WJ21" s="20"/>
      <c r="WK21"/>
      <c r="WL21" s="20"/>
      <c r="WM21"/>
      <c r="WN21" s="20"/>
      <c r="WO21"/>
      <c r="WP21" s="20"/>
      <c r="WQ21"/>
      <c r="WR21" s="20"/>
      <c r="WS21"/>
      <c r="WT21" s="20"/>
      <c r="WU21"/>
      <c r="WV21" s="20"/>
      <c r="WW21"/>
      <c r="WX21" s="20"/>
      <c r="WY21"/>
      <c r="WZ21" s="20"/>
      <c r="XA21"/>
      <c r="XB21" s="20"/>
      <c r="XC21"/>
      <c r="XD21" s="20"/>
      <c r="XE21"/>
      <c r="XF21" s="20"/>
      <c r="XG21"/>
      <c r="XH21" s="20"/>
      <c r="XI21"/>
      <c r="XJ21" s="20"/>
      <c r="XK21"/>
      <c r="XL21" s="20"/>
      <c r="XM21"/>
      <c r="XN21" s="20"/>
      <c r="XO21"/>
      <c r="XP21" s="20"/>
      <c r="XQ21"/>
      <c r="XR21" s="20"/>
      <c r="XS21"/>
      <c r="XT21" s="20"/>
      <c r="XU21"/>
      <c r="XV21" s="20"/>
      <c r="XW21"/>
      <c r="XX21" s="20"/>
      <c r="XY21"/>
      <c r="XZ21" s="20"/>
      <c r="YA21"/>
      <c r="YB21" s="20"/>
      <c r="YC21"/>
      <c r="YD21" s="20"/>
      <c r="YE21"/>
      <c r="YF21" s="20"/>
      <c r="YG21"/>
      <c r="YH21" s="20"/>
      <c r="YI21"/>
      <c r="YJ21" s="20"/>
      <c r="YK21"/>
      <c r="YL21" s="20"/>
      <c r="YM21"/>
      <c r="YN21" s="20"/>
      <c r="YO21"/>
      <c r="YP21" s="20"/>
      <c r="YQ21"/>
      <c r="YR21" s="20"/>
      <c r="YS21"/>
      <c r="YT21" s="20"/>
      <c r="YU21"/>
      <c r="YV21" s="20"/>
      <c r="YW21"/>
      <c r="YX21" s="20"/>
      <c r="YY21"/>
      <c r="YZ21" s="20"/>
      <c r="ZA21"/>
      <c r="ZB21" s="20"/>
      <c r="ZC21"/>
      <c r="ZD21" s="20"/>
      <c r="ZE21"/>
      <c r="ZF21" s="20"/>
      <c r="ZG21"/>
      <c r="ZH21" s="20"/>
      <c r="ZI21"/>
      <c r="ZJ21" s="20"/>
      <c r="ZK21"/>
      <c r="ZL21" s="20"/>
      <c r="ZM21"/>
      <c r="ZN21" s="20"/>
      <c r="ZO21"/>
      <c r="ZP21" s="20"/>
      <c r="ZQ21"/>
      <c r="ZR21" s="20"/>
      <c r="ZS21"/>
      <c r="ZT21" s="20"/>
      <c r="ZU21"/>
      <c r="ZV21" s="20"/>
      <c r="ZW21"/>
      <c r="ZX21" s="20"/>
      <c r="ZY21"/>
      <c r="ZZ21" s="20"/>
      <c r="AAA21"/>
      <c r="AAB21" s="20"/>
      <c r="AAC21"/>
      <c r="AAD21" s="20"/>
      <c r="AAE21"/>
      <c r="AAF21" s="20"/>
      <c r="AAG21"/>
      <c r="AAH21" s="20"/>
      <c r="AAI21"/>
      <c r="AAJ21" s="20"/>
      <c r="AAK21"/>
      <c r="AAL21" s="20"/>
      <c r="AAM21"/>
      <c r="AAN21" s="20"/>
      <c r="AAO21"/>
      <c r="AAP21" s="20"/>
      <c r="AAQ21"/>
      <c r="AAR21" s="20"/>
      <c r="AAS21"/>
      <c r="AAT21" s="20"/>
      <c r="AAU21"/>
      <c r="AAV21" s="20"/>
      <c r="AAW21"/>
      <c r="AAX21" s="20"/>
      <c r="AAY21"/>
      <c r="AAZ21" s="20"/>
      <c r="ABA21"/>
      <c r="ABB21" s="20"/>
      <c r="ABC21"/>
      <c r="ABD21" s="20"/>
      <c r="ABE21"/>
      <c r="ABF21" s="20"/>
      <c r="ABG21"/>
      <c r="ABH21" s="20"/>
      <c r="ABI21"/>
      <c r="ABJ21" s="20"/>
      <c r="ABK21"/>
      <c r="ABL21" s="20"/>
      <c r="ABM21"/>
      <c r="ABN21" s="20"/>
      <c r="ABO21"/>
      <c r="ABP21" s="20"/>
      <c r="ABQ21"/>
      <c r="ABR21" s="20"/>
      <c r="ABS21"/>
      <c r="ABT21" s="20"/>
      <c r="ABU21"/>
      <c r="ABV21" s="20"/>
      <c r="ABW21"/>
      <c r="ABX21" s="20"/>
      <c r="ABY21"/>
      <c r="ABZ21" s="20"/>
      <c r="ACA21"/>
      <c r="ACB21" s="20"/>
      <c r="ACC21"/>
      <c r="ACD21" s="20"/>
      <c r="ACE21"/>
      <c r="ACF21" s="20"/>
      <c r="ACG21"/>
      <c r="ACH21" s="20"/>
      <c r="ACI21"/>
      <c r="ACJ21" s="20"/>
      <c r="ACK21"/>
      <c r="ACL21" s="20"/>
      <c r="ACM21"/>
      <c r="ACN21" s="20"/>
      <c r="ACO21"/>
      <c r="ACP21" s="20"/>
      <c r="ACQ21"/>
      <c r="ACR21" s="20"/>
      <c r="ACS21"/>
      <c r="ACT21" s="20"/>
      <c r="ACU21"/>
      <c r="ACV21" s="20"/>
      <c r="ACW21"/>
      <c r="ACX21" s="20"/>
      <c r="ACY21"/>
      <c r="ACZ21" s="20"/>
      <c r="ADA21"/>
      <c r="ADB21" s="20"/>
      <c r="ADC21"/>
      <c r="ADD21" s="20"/>
      <c r="ADE21"/>
      <c r="ADF21" s="20"/>
      <c r="ADG21"/>
      <c r="ADH21" s="20"/>
      <c r="ADI21"/>
      <c r="ADJ21" s="20"/>
      <c r="ADK21"/>
      <c r="ADL21" s="20"/>
      <c r="ADM21"/>
      <c r="ADN21" s="20"/>
      <c r="ADO21"/>
      <c r="ADP21" s="20"/>
      <c r="ADQ21"/>
      <c r="ADR21" s="20"/>
      <c r="ADS21"/>
      <c r="ADT21" s="20"/>
      <c r="ADU21"/>
      <c r="ADV21" s="20"/>
      <c r="ADW21"/>
      <c r="ADX21" s="20"/>
      <c r="ADY21"/>
      <c r="ADZ21" s="20"/>
      <c r="AEA21"/>
      <c r="AEB21" s="20"/>
      <c r="AEC21"/>
      <c r="AED21" s="20"/>
      <c r="AEE21"/>
      <c r="AEF21" s="20"/>
      <c r="AEG21"/>
      <c r="AEH21" s="20"/>
      <c r="AEI21"/>
      <c r="AEJ21" s="20"/>
      <c r="AEK21"/>
      <c r="AEL21" s="20"/>
      <c r="AEM21"/>
      <c r="AEN21" s="20"/>
      <c r="AEO21"/>
      <c r="AEP21" s="20"/>
      <c r="AEQ21"/>
      <c r="AER21" s="20"/>
      <c r="AES21"/>
      <c r="AET21" s="20"/>
      <c r="AEU21"/>
      <c r="AEV21" s="20"/>
      <c r="AEW21"/>
      <c r="AEX21" s="20"/>
      <c r="AEY21"/>
      <c r="AEZ21" s="20"/>
      <c r="AFA21"/>
      <c r="AFB21" s="20"/>
      <c r="AFC21"/>
      <c r="AFD21" s="20"/>
      <c r="AFE21"/>
      <c r="AFF21" s="20"/>
      <c r="AFG21"/>
      <c r="AFH21" s="20"/>
      <c r="AFI21"/>
      <c r="AFJ21" s="20"/>
      <c r="AFK21"/>
      <c r="AFL21" s="20"/>
      <c r="AFM21"/>
      <c r="AFN21" s="20"/>
      <c r="AFO21"/>
      <c r="AFP21" s="20"/>
      <c r="AFQ21"/>
      <c r="AFR21" s="20"/>
      <c r="AFS21"/>
      <c r="AFT21" s="20"/>
      <c r="AFU21"/>
      <c r="AFV21" s="20"/>
      <c r="AFW21"/>
      <c r="AFX21" s="20"/>
      <c r="AFY21"/>
      <c r="AFZ21" s="20"/>
      <c r="AGA21"/>
      <c r="AGB21" s="20"/>
      <c r="AGC21"/>
      <c r="AGD21" s="20"/>
      <c r="AGE21"/>
      <c r="AGF21" s="20"/>
      <c r="AGG21"/>
      <c r="AGH21" s="20"/>
      <c r="AGI21"/>
      <c r="AGJ21" s="20"/>
      <c r="AGK21"/>
      <c r="AGL21" s="20"/>
      <c r="AGM21"/>
      <c r="AGN21" s="20"/>
      <c r="AGO21"/>
      <c r="AGP21" s="20"/>
      <c r="AGQ21"/>
      <c r="AGR21" s="20"/>
      <c r="AGS21"/>
      <c r="AGT21" s="20"/>
      <c r="AGU21"/>
      <c r="AGV21" s="20"/>
      <c r="AGW21"/>
      <c r="AGX21" s="20"/>
      <c r="AGY21"/>
      <c r="AGZ21" s="20"/>
      <c r="AHA21"/>
      <c r="AHB21" s="20"/>
      <c r="AHC21"/>
      <c r="AHD21" s="20"/>
      <c r="AHE21"/>
      <c r="AHF21" s="20"/>
      <c r="AHG21"/>
      <c r="AHH21" s="20"/>
      <c r="AHI21"/>
      <c r="AHJ21" s="20"/>
      <c r="AHK21"/>
      <c r="AHL21" s="20"/>
      <c r="AHM21"/>
      <c r="AHN21" s="20"/>
      <c r="AHO21"/>
      <c r="AHP21" s="20"/>
      <c r="AHQ21"/>
      <c r="AHR21" s="20"/>
      <c r="AHS21"/>
      <c r="AHT21" s="20"/>
      <c r="AHU21"/>
      <c r="AHV21" s="20"/>
      <c r="AHW21"/>
      <c r="AHX21" s="20"/>
      <c r="AHY21"/>
      <c r="AHZ21" s="20"/>
      <c r="AIA21"/>
      <c r="AIB21" s="20"/>
      <c r="AIC21"/>
      <c r="AID21" s="20"/>
      <c r="AIE21"/>
      <c r="AIF21" s="20"/>
      <c r="AIG21"/>
      <c r="AIH21" s="20"/>
      <c r="AII21"/>
      <c r="AIJ21" s="20"/>
      <c r="AIK21"/>
      <c r="AIL21" s="20"/>
      <c r="AIM21"/>
      <c r="AIN21" s="20"/>
      <c r="AIO21"/>
      <c r="AIP21" s="20"/>
      <c r="AIQ21"/>
      <c r="AIR21" s="20"/>
      <c r="AIS21"/>
      <c r="AIT21" s="20"/>
      <c r="AIU21"/>
      <c r="AIV21" s="20"/>
      <c r="AIW21"/>
      <c r="AIX21" s="20"/>
      <c r="AIY21"/>
      <c r="AIZ21" s="20"/>
      <c r="AJA21"/>
      <c r="AJB21" s="20"/>
      <c r="AJC21"/>
      <c r="AJD21" s="20"/>
      <c r="AJE21"/>
      <c r="AJF21" s="20"/>
      <c r="AJG21"/>
      <c r="AJH21" s="20"/>
      <c r="AJI21"/>
      <c r="AJJ21" s="20"/>
      <c r="AJK21"/>
      <c r="AJL21" s="20"/>
      <c r="AJM21"/>
      <c r="AJN21" s="20"/>
      <c r="AJO21"/>
      <c r="AJP21" s="20"/>
      <c r="AJQ21"/>
      <c r="AJR21" s="20"/>
      <c r="AJS21"/>
      <c r="AJT21" s="20"/>
      <c r="AJU21"/>
      <c r="AJV21" s="20"/>
      <c r="AJW21"/>
      <c r="AJX21" s="20"/>
      <c r="AJY21"/>
      <c r="AJZ21" s="20"/>
      <c r="AKA21"/>
      <c r="AKB21" s="20"/>
      <c r="AKC21"/>
      <c r="AKD21" s="20"/>
      <c r="AKE21"/>
      <c r="AKF21" s="20"/>
      <c r="AKG21"/>
      <c r="AKH21" s="20"/>
      <c r="AKI21"/>
      <c r="AKJ21" s="20"/>
      <c r="AKK21"/>
      <c r="AKL21" s="20"/>
      <c r="AKM21"/>
      <c r="AKN21" s="20"/>
      <c r="AKO21"/>
      <c r="AKP21" s="20"/>
      <c r="AKQ21"/>
      <c r="AKR21" s="20"/>
      <c r="AKS21"/>
      <c r="AKT21" s="20"/>
      <c r="AKU21"/>
      <c r="AKV21" s="20"/>
      <c r="AKW21"/>
      <c r="AKX21" s="20"/>
      <c r="AKY21"/>
      <c r="AKZ21" s="20"/>
      <c r="ALA21"/>
      <c r="ALB21" s="20"/>
      <c r="ALC21"/>
      <c r="ALD21" s="20"/>
      <c r="ALE21"/>
      <c r="ALF21" s="20"/>
      <c r="ALG21"/>
      <c r="ALH21" s="20"/>
      <c r="ALI21"/>
      <c r="ALJ21" s="20"/>
      <c r="ALK21"/>
      <c r="ALL21" s="20"/>
      <c r="ALM21"/>
      <c r="ALN21" s="20"/>
      <c r="ALO21"/>
      <c r="ALP21" s="20"/>
      <c r="ALQ21"/>
      <c r="ALR21" s="20"/>
      <c r="ALS21"/>
      <c r="ALT21" s="20"/>
      <c r="ALU21"/>
      <c r="ALV21" s="20"/>
      <c r="ALW21"/>
      <c r="ALX21" s="20"/>
      <c r="ALY21"/>
      <c r="ALZ21" s="20"/>
      <c r="AMA21"/>
      <c r="AMB21" s="20"/>
      <c r="AMC21"/>
      <c r="AMD21" s="20"/>
      <c r="AME21"/>
      <c r="AMF21" s="20"/>
      <c r="AMG21"/>
      <c r="AMH21" s="20"/>
      <c r="AMI21"/>
      <c r="AMJ21" s="20"/>
      <c r="AMK21"/>
      <c r="AML21" s="20"/>
      <c r="AMM21"/>
      <c r="AMN21" s="20"/>
      <c r="AMO21"/>
      <c r="AMP21" s="20"/>
      <c r="AMQ21"/>
      <c r="AMR21" s="20"/>
      <c r="AMS21"/>
      <c r="AMT21" s="20"/>
      <c r="AMU21"/>
      <c r="AMV21" s="20"/>
      <c r="AMW21"/>
      <c r="AMX21" s="20"/>
      <c r="AMY21"/>
      <c r="AMZ21" s="20"/>
      <c r="ANA21"/>
      <c r="ANB21" s="20"/>
      <c r="ANC21"/>
      <c r="AND21" s="20"/>
      <c r="ANE21"/>
      <c r="ANF21" s="20"/>
      <c r="ANG21"/>
      <c r="ANH21" s="20"/>
      <c r="ANI21"/>
      <c r="ANJ21" s="20"/>
      <c r="ANK21"/>
      <c r="ANL21" s="20"/>
      <c r="ANM21"/>
      <c r="ANN21" s="20"/>
      <c r="ANO21"/>
      <c r="ANP21" s="20"/>
      <c r="ANQ21"/>
      <c r="ANR21" s="20"/>
      <c r="ANS21"/>
      <c r="ANT21" s="20"/>
      <c r="ANU21"/>
      <c r="ANV21" s="20"/>
      <c r="ANW21"/>
      <c r="ANX21" s="20"/>
      <c r="ANY21"/>
      <c r="ANZ21" s="20"/>
      <c r="AOA21"/>
      <c r="AOB21" s="20"/>
      <c r="AOC21"/>
      <c r="AOD21" s="20"/>
      <c r="AOE21"/>
      <c r="AOF21" s="20"/>
      <c r="AOG21"/>
      <c r="AOH21" s="20"/>
      <c r="AOI21"/>
      <c r="AOJ21" s="20"/>
      <c r="AOK21"/>
      <c r="AOL21" s="20"/>
      <c r="AOM21"/>
      <c r="AON21" s="20"/>
      <c r="AOO21"/>
      <c r="AOP21" s="20"/>
      <c r="AOQ21"/>
      <c r="AOR21" s="20"/>
      <c r="AOS21"/>
      <c r="AOT21" s="20"/>
      <c r="AOU21"/>
      <c r="AOV21" s="20"/>
      <c r="AOW21"/>
      <c r="AOX21" s="20"/>
      <c r="AOY21"/>
      <c r="AOZ21" s="20"/>
      <c r="APA21"/>
      <c r="APB21" s="20"/>
      <c r="APC21"/>
      <c r="APD21" s="20"/>
      <c r="APE21"/>
      <c r="APF21" s="20"/>
      <c r="APG21"/>
      <c r="APH21" s="20"/>
      <c r="API21"/>
      <c r="APJ21" s="20"/>
      <c r="APK21"/>
      <c r="APL21" s="20"/>
      <c r="APM21"/>
      <c r="APN21" s="20"/>
      <c r="APO21"/>
      <c r="APP21" s="20"/>
      <c r="APQ21"/>
      <c r="APR21" s="20"/>
      <c r="APS21"/>
      <c r="APT21" s="20"/>
      <c r="APU21"/>
      <c r="APV21" s="20"/>
      <c r="APW21"/>
      <c r="APX21" s="20"/>
      <c r="APY21"/>
      <c r="APZ21" s="20"/>
      <c r="AQA21"/>
      <c r="AQB21" s="20"/>
      <c r="AQC21"/>
      <c r="AQD21" s="20"/>
      <c r="AQE21"/>
      <c r="AQF21" s="20"/>
      <c r="AQG21"/>
      <c r="AQH21" s="20"/>
      <c r="AQI21"/>
      <c r="AQJ21" s="20"/>
      <c r="AQK21"/>
      <c r="AQL21" s="20"/>
      <c r="AQM21"/>
      <c r="AQN21" s="20"/>
      <c r="AQO21"/>
      <c r="AQP21" s="20"/>
      <c r="AQQ21"/>
      <c r="AQR21" s="20"/>
      <c r="AQS21"/>
      <c r="AQT21" s="20"/>
      <c r="AQU21"/>
      <c r="AQV21" s="20"/>
      <c r="AQW21"/>
      <c r="AQX21" s="20"/>
      <c r="AQY21"/>
      <c r="AQZ21" s="20"/>
      <c r="ARA21"/>
      <c r="ARB21" s="20"/>
      <c r="ARC21"/>
      <c r="ARD21" s="20"/>
      <c r="ARE21"/>
      <c r="ARF21" s="20"/>
      <c r="ARG21"/>
      <c r="ARH21" s="20"/>
      <c r="ARI21"/>
      <c r="ARJ21" s="20"/>
      <c r="ARK21"/>
      <c r="ARL21" s="20"/>
      <c r="ARM21"/>
      <c r="ARN21" s="20"/>
      <c r="ARO21"/>
      <c r="ARP21" s="20"/>
      <c r="ARQ21"/>
      <c r="ARR21" s="20"/>
      <c r="ARS21"/>
      <c r="ART21" s="20"/>
      <c r="ARU21"/>
      <c r="ARV21" s="20"/>
      <c r="ARW21"/>
      <c r="ARX21" s="20"/>
      <c r="ARY21"/>
      <c r="ARZ21" s="20"/>
      <c r="ASA21"/>
      <c r="ASB21" s="20"/>
      <c r="ASC21"/>
      <c r="ASD21" s="20"/>
      <c r="ASE21"/>
      <c r="ASF21" s="20"/>
      <c r="ASG21"/>
      <c r="ASH21" s="20"/>
      <c r="ASI21"/>
      <c r="ASJ21" s="20"/>
      <c r="ASK21"/>
      <c r="ASL21" s="20"/>
      <c r="ASM21"/>
      <c r="ASN21" s="20"/>
      <c r="ASO21"/>
      <c r="ASP21" s="20"/>
      <c r="ASQ21"/>
      <c r="ASR21" s="20"/>
      <c r="ASS21"/>
      <c r="AST21" s="20"/>
      <c r="ASU21"/>
      <c r="ASV21" s="20"/>
      <c r="ASW21"/>
      <c r="ASX21" s="20"/>
      <c r="ASY21"/>
      <c r="ASZ21" s="20"/>
      <c r="ATA21"/>
      <c r="ATB21" s="20"/>
      <c r="ATC21"/>
      <c r="ATD21" s="20"/>
      <c r="ATE21"/>
      <c r="ATF21" s="20"/>
      <c r="ATG21"/>
      <c r="ATH21" s="20"/>
      <c r="ATI21"/>
      <c r="ATJ21" s="20"/>
      <c r="ATK21"/>
      <c r="ATL21" s="20"/>
      <c r="ATM21"/>
      <c r="ATN21" s="20"/>
      <c r="ATO21"/>
      <c r="ATP21" s="20"/>
      <c r="ATQ21"/>
      <c r="ATR21" s="20"/>
      <c r="ATS21"/>
      <c r="ATT21" s="20"/>
      <c r="ATU21"/>
      <c r="ATV21" s="20"/>
      <c r="ATW21"/>
      <c r="ATX21" s="20"/>
      <c r="ATY21"/>
      <c r="ATZ21" s="20"/>
      <c r="AUA21"/>
      <c r="AUB21" s="20"/>
      <c r="AUC21"/>
      <c r="AUD21" s="20"/>
      <c r="AUE21"/>
      <c r="AUF21" s="20"/>
      <c r="AUG21"/>
      <c r="AUH21" s="20"/>
      <c r="AUI21"/>
      <c r="AUJ21" s="20"/>
      <c r="AUK21"/>
      <c r="AUL21" s="20"/>
      <c r="AUM21"/>
      <c r="AUN21" s="20"/>
      <c r="AUO21"/>
      <c r="AUP21" s="20"/>
      <c r="AUQ21"/>
      <c r="AUR21" s="20"/>
      <c r="AUS21"/>
      <c r="AUT21" s="20"/>
      <c r="AUU21"/>
      <c r="AUV21" s="20"/>
      <c r="AUW21"/>
      <c r="AUX21" s="20"/>
      <c r="AUY21"/>
      <c r="AUZ21" s="20"/>
      <c r="AVA21"/>
      <c r="AVB21" s="20"/>
      <c r="AVC21"/>
      <c r="AVD21" s="20"/>
      <c r="AVE21"/>
      <c r="AVF21" s="20"/>
      <c r="AVG21"/>
      <c r="AVH21" s="20"/>
      <c r="AVI21"/>
      <c r="AVJ21" s="20"/>
      <c r="AVK21"/>
      <c r="AVL21" s="20"/>
      <c r="AVM21"/>
      <c r="AVN21" s="20"/>
      <c r="AVO21"/>
      <c r="AVP21" s="20"/>
      <c r="AVQ21"/>
      <c r="AVR21" s="20"/>
      <c r="AVS21"/>
      <c r="AVT21" s="20"/>
      <c r="AVU21"/>
      <c r="AVV21" s="20"/>
      <c r="AVW21"/>
      <c r="AVX21" s="20"/>
      <c r="AVY21"/>
      <c r="AVZ21" s="20"/>
      <c r="AWA21"/>
      <c r="AWB21" s="20"/>
      <c r="AWC21"/>
      <c r="AWD21" s="20"/>
      <c r="AWE21"/>
      <c r="AWF21" s="20"/>
      <c r="AWG21"/>
      <c r="AWH21" s="20"/>
      <c r="AWI21"/>
      <c r="AWJ21" s="20"/>
      <c r="AWK21"/>
      <c r="AWL21" s="20"/>
      <c r="AWM21"/>
      <c r="AWN21" s="20"/>
      <c r="AWO21"/>
      <c r="AWP21" s="20"/>
      <c r="AWQ21"/>
      <c r="AWR21" s="20"/>
      <c r="AWS21"/>
      <c r="AWT21" s="20"/>
      <c r="AWU21"/>
      <c r="AWV21" s="20"/>
      <c r="AWW21"/>
      <c r="AWX21" s="20"/>
      <c r="AWY21"/>
      <c r="AWZ21" s="20"/>
      <c r="AXA21"/>
      <c r="AXB21" s="20"/>
      <c r="AXC21"/>
      <c r="AXD21" s="20"/>
      <c r="AXE21"/>
      <c r="AXF21" s="20"/>
      <c r="AXG21"/>
      <c r="AXH21" s="20"/>
      <c r="AXI21"/>
      <c r="AXJ21" s="20"/>
      <c r="AXK21"/>
      <c r="AXL21" s="20"/>
      <c r="AXM21"/>
      <c r="AXN21" s="20"/>
      <c r="AXO21"/>
      <c r="AXP21" s="20"/>
      <c r="AXQ21"/>
      <c r="AXR21" s="20"/>
      <c r="AXS21"/>
      <c r="AXT21" s="20"/>
      <c r="AXU21"/>
      <c r="AXV21" s="20"/>
      <c r="AXW21"/>
      <c r="AXX21" s="20"/>
      <c r="AXY21"/>
      <c r="AXZ21" s="20"/>
      <c r="AYA21"/>
      <c r="AYB21" s="20"/>
      <c r="AYC21"/>
      <c r="AYD21" s="20"/>
      <c r="AYE21"/>
      <c r="AYF21" s="20"/>
      <c r="AYG21"/>
      <c r="AYH21" s="20"/>
      <c r="AYI21"/>
      <c r="AYJ21" s="20"/>
      <c r="AYK21"/>
      <c r="AYL21" s="20"/>
      <c r="AYM21"/>
      <c r="AYN21" s="20"/>
      <c r="AYO21"/>
      <c r="AYP21" s="20"/>
      <c r="AYQ21"/>
      <c r="AYR21" s="20"/>
      <c r="AYS21"/>
      <c r="AYT21" s="20"/>
      <c r="AYU21"/>
      <c r="AYV21" s="20"/>
      <c r="AYW21"/>
      <c r="AYX21" s="20"/>
      <c r="AYY21"/>
      <c r="AYZ21" s="20"/>
      <c r="AZA21"/>
      <c r="AZB21" s="20"/>
      <c r="AZC21"/>
      <c r="AZD21" s="20"/>
      <c r="AZE21"/>
      <c r="AZF21" s="20"/>
      <c r="AZG21"/>
      <c r="AZH21" s="20"/>
      <c r="AZI21"/>
      <c r="AZJ21" s="20"/>
      <c r="AZK21"/>
      <c r="AZL21" s="20"/>
      <c r="AZM21"/>
      <c r="AZN21" s="20"/>
      <c r="AZO21"/>
      <c r="AZP21" s="20"/>
      <c r="AZQ21"/>
      <c r="AZR21" s="20"/>
      <c r="AZS21"/>
      <c r="AZT21" s="20"/>
      <c r="AZU21"/>
      <c r="AZV21" s="20"/>
      <c r="AZW21"/>
      <c r="AZX21" s="20"/>
      <c r="AZY21"/>
      <c r="AZZ21" s="20"/>
      <c r="BAA21"/>
      <c r="BAB21" s="20"/>
      <c r="BAC21"/>
      <c r="BAD21" s="20"/>
      <c r="BAE21"/>
      <c r="BAF21" s="20"/>
      <c r="BAG21"/>
      <c r="BAH21" s="20"/>
      <c r="BAI21"/>
      <c r="BAJ21" s="20"/>
      <c r="BAK21"/>
      <c r="BAL21" s="20"/>
      <c r="BAM21"/>
      <c r="BAN21" s="20"/>
      <c r="BAO21"/>
      <c r="BAP21" s="20"/>
      <c r="BAQ21"/>
      <c r="BAR21" s="20"/>
      <c r="BAS21"/>
      <c r="BAT21" s="20"/>
      <c r="BAU21"/>
      <c r="BAV21" s="20"/>
      <c r="BAW21"/>
      <c r="BAX21" s="20"/>
      <c r="BAY21"/>
      <c r="BAZ21" s="20"/>
      <c r="BBA21"/>
      <c r="BBB21" s="20"/>
      <c r="BBC21"/>
      <c r="BBD21" s="20"/>
      <c r="BBE21"/>
      <c r="BBF21" s="20"/>
      <c r="BBG21"/>
      <c r="BBH21" s="20"/>
      <c r="BBI21"/>
      <c r="BBJ21" s="20"/>
      <c r="BBK21"/>
      <c r="BBL21" s="20"/>
      <c r="BBM21"/>
      <c r="BBN21" s="20"/>
      <c r="BBO21"/>
      <c r="BBP21" s="20"/>
      <c r="BBQ21"/>
      <c r="BBR21" s="20"/>
      <c r="BBS21"/>
      <c r="BBT21" s="20"/>
      <c r="BBU21"/>
      <c r="BBV21" s="20"/>
      <c r="BBW21"/>
      <c r="BBX21" s="20"/>
      <c r="BBY21"/>
      <c r="BBZ21" s="20"/>
      <c r="BCA21"/>
      <c r="BCB21" s="20"/>
      <c r="BCC21"/>
      <c r="BCD21" s="20"/>
      <c r="BCE21"/>
      <c r="BCF21" s="20"/>
      <c r="BCG21"/>
      <c r="BCH21" s="20"/>
      <c r="BCI21"/>
      <c r="BCJ21" s="20"/>
      <c r="BCK21"/>
      <c r="BCL21" s="20"/>
      <c r="BCM21"/>
      <c r="BCN21" s="20"/>
      <c r="BCO21"/>
      <c r="BCP21" s="20"/>
      <c r="BCQ21"/>
      <c r="BCR21" s="20"/>
      <c r="BCS21"/>
      <c r="BCT21" s="20"/>
      <c r="BCU21"/>
      <c r="BCV21" s="20"/>
      <c r="BCW21"/>
      <c r="BCX21" s="20"/>
      <c r="BCY21"/>
      <c r="BCZ21" s="20"/>
      <c r="BDA21"/>
      <c r="BDB21" s="20"/>
      <c r="BDC21"/>
      <c r="BDD21" s="20"/>
      <c r="BDE21"/>
      <c r="BDF21" s="20"/>
      <c r="BDG21"/>
      <c r="BDH21" s="20"/>
      <c r="BDI21"/>
      <c r="BDJ21" s="20"/>
      <c r="BDK21"/>
      <c r="BDL21" s="20"/>
      <c r="BDM21"/>
      <c r="BDN21" s="20"/>
      <c r="BDO21"/>
      <c r="BDP21" s="20"/>
      <c r="BDQ21"/>
      <c r="BDR21" s="20"/>
      <c r="BDS21"/>
      <c r="BDT21" s="20"/>
      <c r="BDU21"/>
      <c r="BDV21" s="20"/>
      <c r="BDW21"/>
      <c r="BDX21" s="20"/>
      <c r="BDY21"/>
      <c r="BDZ21" s="20"/>
      <c r="BEA21"/>
      <c r="BEB21" s="20"/>
      <c r="BEC21"/>
      <c r="BED21" s="20"/>
      <c r="BEE21"/>
      <c r="BEF21" s="20"/>
      <c r="BEG21"/>
      <c r="BEH21" s="20"/>
      <c r="BEI21"/>
      <c r="BEJ21" s="20"/>
      <c r="BEK21"/>
      <c r="BEL21" s="20"/>
      <c r="BEM21"/>
      <c r="BEN21" s="20"/>
      <c r="BEO21"/>
      <c r="BEP21" s="20"/>
      <c r="BEQ21"/>
      <c r="BER21" s="20"/>
      <c r="BES21"/>
      <c r="BET21" s="20"/>
      <c r="BEU21"/>
      <c r="BEV21" s="20"/>
      <c r="BEW21"/>
      <c r="BEX21" s="20"/>
      <c r="BEY21"/>
      <c r="BEZ21" s="20"/>
      <c r="BFA21"/>
      <c r="BFB21" s="20"/>
      <c r="BFC21"/>
      <c r="BFD21" s="20"/>
      <c r="BFE21"/>
      <c r="BFF21" s="20"/>
      <c r="BFG21"/>
      <c r="BFH21" s="20"/>
      <c r="BFI21"/>
      <c r="BFJ21" s="20"/>
      <c r="BFK21"/>
      <c r="BFL21" s="20"/>
      <c r="BFM21"/>
      <c r="BFN21" s="20"/>
      <c r="BFO21"/>
      <c r="BFP21" s="20"/>
      <c r="BFQ21"/>
      <c r="BFR21" s="20"/>
      <c r="BFS21"/>
      <c r="BFT21" s="20"/>
      <c r="BFU21"/>
      <c r="BFV21" s="20"/>
      <c r="BFW21"/>
      <c r="BFX21" s="20"/>
      <c r="BFY21"/>
      <c r="BFZ21" s="20"/>
      <c r="BGA21"/>
      <c r="BGB21" s="20"/>
      <c r="BGC21"/>
      <c r="BGD21" s="20"/>
      <c r="BGE21"/>
      <c r="BGF21" s="20"/>
      <c r="BGG21"/>
      <c r="BGH21" s="20"/>
      <c r="BGI21"/>
      <c r="BGJ21" s="20"/>
      <c r="BGK21"/>
      <c r="BGL21" s="20"/>
      <c r="BGM21"/>
      <c r="BGN21" s="20"/>
      <c r="BGO21"/>
      <c r="BGP21" s="20"/>
      <c r="BGQ21"/>
      <c r="BGR21" s="20"/>
      <c r="BGS21"/>
      <c r="BGT21" s="20"/>
      <c r="BGU21"/>
      <c r="BGV21" s="20"/>
      <c r="BGW21"/>
      <c r="BGX21" s="20"/>
      <c r="BGY21"/>
      <c r="BGZ21" s="20"/>
      <c r="BHA21"/>
      <c r="BHB21" s="20"/>
      <c r="BHC21"/>
      <c r="BHD21" s="20"/>
      <c r="BHE21"/>
      <c r="BHF21" s="20"/>
      <c r="BHG21"/>
      <c r="BHH21" s="20"/>
      <c r="BHI21"/>
      <c r="BHJ21" s="20"/>
      <c r="BHK21"/>
      <c r="BHL21" s="20"/>
      <c r="BHM21"/>
      <c r="BHN21" s="20"/>
      <c r="BHO21"/>
      <c r="BHP21" s="20"/>
      <c r="BHQ21"/>
      <c r="BHR21" s="20"/>
      <c r="BHS21"/>
      <c r="BHT21" s="20"/>
      <c r="BHU21"/>
      <c r="BHV21" s="20"/>
      <c r="BHW21"/>
      <c r="BHX21" s="20"/>
      <c r="BHY21"/>
      <c r="BHZ21" s="20"/>
      <c r="BIA21"/>
      <c r="BIB21" s="20"/>
      <c r="BIC21"/>
      <c r="BID21" s="20"/>
      <c r="BIE21"/>
      <c r="BIF21" s="20"/>
      <c r="BIG21"/>
      <c r="BIH21" s="20"/>
      <c r="BII21"/>
      <c r="BIJ21" s="20"/>
      <c r="BIK21"/>
      <c r="BIL21" s="20"/>
      <c r="BIM21"/>
      <c r="BIN21" s="20"/>
      <c r="BIO21"/>
      <c r="BIP21" s="20"/>
      <c r="BIQ21"/>
      <c r="BIR21" s="20"/>
      <c r="BIS21"/>
      <c r="BIT21" s="20"/>
      <c r="BIU21"/>
      <c r="BIV21" s="20"/>
      <c r="BIW21"/>
      <c r="BIX21" s="20"/>
      <c r="BIY21"/>
      <c r="BIZ21" s="20"/>
      <c r="BJA21"/>
      <c r="BJB21" s="20"/>
      <c r="BJC21"/>
      <c r="BJD21" s="20"/>
      <c r="BJE21"/>
      <c r="BJF21" s="20"/>
      <c r="BJG21"/>
      <c r="BJH21" s="20"/>
      <c r="BJI21"/>
      <c r="BJJ21" s="20"/>
      <c r="BJK21"/>
      <c r="BJL21" s="20"/>
      <c r="BJM21"/>
      <c r="BJN21" s="20"/>
      <c r="BJO21"/>
      <c r="BJP21" s="20"/>
      <c r="BJQ21"/>
      <c r="BJR21" s="20"/>
      <c r="BJS21"/>
      <c r="BJT21" s="20"/>
      <c r="BJU21"/>
      <c r="BJV21" s="20"/>
      <c r="BJW21"/>
      <c r="BJX21" s="20"/>
      <c r="BJY21"/>
      <c r="BJZ21" s="20"/>
      <c r="BKA21"/>
      <c r="BKB21" s="20"/>
      <c r="BKC21"/>
      <c r="BKD21" s="20"/>
      <c r="BKE21"/>
      <c r="BKF21" s="20"/>
      <c r="BKG21"/>
      <c r="BKH21" s="20"/>
      <c r="BKI21"/>
      <c r="BKJ21" s="20"/>
      <c r="BKK21"/>
      <c r="BKL21" s="20"/>
      <c r="BKM21"/>
      <c r="BKN21" s="20"/>
      <c r="BKO21"/>
      <c r="BKP21" s="20"/>
      <c r="BKQ21"/>
      <c r="BKR21" s="20"/>
      <c r="BKS21"/>
      <c r="BKT21" s="20"/>
      <c r="BKU21"/>
      <c r="BKV21" s="20"/>
      <c r="BKW21"/>
      <c r="BKX21" s="20"/>
      <c r="BKY21"/>
      <c r="BKZ21" s="20"/>
      <c r="BLA21"/>
      <c r="BLB21" s="20"/>
      <c r="BLC21"/>
      <c r="BLD21" s="20"/>
      <c r="BLE21"/>
      <c r="BLF21" s="20"/>
      <c r="BLG21"/>
      <c r="BLH21" s="20"/>
      <c r="BLI21"/>
      <c r="BLJ21" s="20"/>
      <c r="BLK21"/>
      <c r="BLL21" s="20"/>
      <c r="BLM21"/>
      <c r="BLN21" s="20"/>
      <c r="BLO21"/>
      <c r="BLP21" s="20"/>
      <c r="BLQ21"/>
      <c r="BLR21" s="20"/>
      <c r="BLS21"/>
      <c r="BLT21" s="20"/>
      <c r="BLU21"/>
      <c r="BLV21" s="20"/>
      <c r="BLW21"/>
      <c r="BLX21" s="20"/>
      <c r="BLY21"/>
      <c r="BLZ21" s="20"/>
      <c r="BMA21"/>
      <c r="BMB21" s="20"/>
      <c r="BMC21"/>
      <c r="BMD21" s="20"/>
      <c r="BME21"/>
      <c r="BMF21" s="20"/>
      <c r="BMG21"/>
      <c r="BMH21" s="20"/>
      <c r="BMI21"/>
      <c r="BMJ21" s="20"/>
      <c r="BMK21"/>
      <c r="BML21" s="20"/>
      <c r="BMM21"/>
      <c r="BMN21" s="20"/>
      <c r="BMO21"/>
      <c r="BMP21" s="20"/>
      <c r="BMQ21"/>
      <c r="BMR21" s="20"/>
      <c r="BMS21"/>
      <c r="BMT21" s="20"/>
      <c r="BMU21"/>
      <c r="BMV21" s="20"/>
      <c r="BMW21"/>
      <c r="BMX21" s="20"/>
      <c r="BMY21"/>
      <c r="BMZ21" s="20"/>
      <c r="BNA21"/>
      <c r="BNB21" s="20"/>
      <c r="BNC21"/>
      <c r="BND21" s="20"/>
      <c r="BNE21"/>
      <c r="BNF21" s="20"/>
      <c r="BNG21"/>
      <c r="BNH21" s="20"/>
      <c r="BNI21"/>
      <c r="BNJ21" s="20"/>
      <c r="BNK21"/>
      <c r="BNL21" s="20"/>
      <c r="BNM21"/>
      <c r="BNN21" s="20"/>
      <c r="BNO21"/>
      <c r="BNP21" s="20"/>
      <c r="BNQ21"/>
      <c r="BNR21" s="20"/>
      <c r="BNS21"/>
      <c r="BNT21" s="20"/>
      <c r="BNU21"/>
      <c r="BNV21" s="20"/>
      <c r="BNW21"/>
      <c r="BNX21" s="20"/>
      <c r="BNY21"/>
      <c r="BNZ21" s="20"/>
      <c r="BOA21"/>
      <c r="BOB21" s="20"/>
      <c r="BOC21"/>
      <c r="BOD21" s="20"/>
      <c r="BOE21"/>
      <c r="BOF21" s="20"/>
      <c r="BOG21"/>
      <c r="BOH21" s="20"/>
      <c r="BOI21"/>
      <c r="BOJ21" s="20"/>
      <c r="BOK21"/>
      <c r="BOL21" s="20"/>
      <c r="BOM21"/>
      <c r="BON21" s="20"/>
      <c r="BOO21"/>
      <c r="BOP21" s="20"/>
      <c r="BOQ21"/>
      <c r="BOR21" s="20"/>
      <c r="BOS21"/>
      <c r="BOT21" s="20"/>
      <c r="BOU21"/>
      <c r="BOV21" s="20"/>
      <c r="BOW21"/>
      <c r="BOX21" s="20"/>
      <c r="BOY21"/>
      <c r="BOZ21" s="20"/>
      <c r="BPA21"/>
      <c r="BPB21" s="20"/>
      <c r="BPC21"/>
      <c r="BPD21" s="20"/>
      <c r="BPE21"/>
      <c r="BPF21" s="20"/>
      <c r="BPG21"/>
      <c r="BPH21" s="20"/>
      <c r="BPI21"/>
      <c r="BPJ21" s="20"/>
      <c r="BPK21"/>
      <c r="BPL21" s="20"/>
      <c r="BPM21"/>
      <c r="BPN21" s="20"/>
      <c r="BPO21"/>
      <c r="BPP21" s="20"/>
      <c r="BPQ21"/>
      <c r="BPR21" s="20"/>
      <c r="BPS21"/>
      <c r="BPT21" s="20"/>
      <c r="BPU21"/>
      <c r="BPV21" s="20"/>
      <c r="BPW21"/>
      <c r="BPX21" s="20"/>
      <c r="BPY21"/>
      <c r="BPZ21" s="20"/>
      <c r="BQA21"/>
      <c r="BQB21" s="20"/>
      <c r="BQC21"/>
      <c r="BQD21" s="20"/>
      <c r="BQE21"/>
      <c r="BQF21" s="20"/>
      <c r="BQG21"/>
      <c r="BQH21" s="20"/>
      <c r="BQI21"/>
      <c r="BQJ21" s="20"/>
      <c r="BQK21"/>
      <c r="BQL21" s="20"/>
      <c r="BQM21"/>
      <c r="BQN21" s="20"/>
      <c r="BQO21"/>
      <c r="BQP21" s="20"/>
      <c r="BQQ21"/>
      <c r="BQR21" s="20"/>
      <c r="BQS21"/>
      <c r="BQT21" s="20"/>
      <c r="BQU21"/>
      <c r="BQV21" s="20"/>
      <c r="BQW21"/>
      <c r="BQX21" s="20"/>
      <c r="BQY21"/>
      <c r="BQZ21" s="20"/>
      <c r="BRA21"/>
      <c r="BRB21" s="20"/>
      <c r="BRC21"/>
      <c r="BRD21" s="20"/>
      <c r="BRE21"/>
      <c r="BRF21" s="20"/>
      <c r="BRG21"/>
      <c r="BRH21" s="20"/>
      <c r="BRI21"/>
      <c r="BRJ21" s="20"/>
      <c r="BRK21"/>
      <c r="BRL21" s="20"/>
      <c r="BRM21"/>
      <c r="BRN21" s="20"/>
      <c r="BRO21"/>
      <c r="BRP21" s="20"/>
      <c r="BRQ21"/>
      <c r="BRR21" s="20"/>
      <c r="BRS21"/>
      <c r="BRT21" s="20"/>
      <c r="BRU21"/>
      <c r="BRV21" s="20"/>
      <c r="BRW21"/>
      <c r="BRX21" s="20"/>
      <c r="BRY21"/>
      <c r="BRZ21" s="20"/>
      <c r="BSA21"/>
      <c r="BSB21" s="20"/>
      <c r="BSC21"/>
      <c r="BSD21" s="20"/>
      <c r="BSE21"/>
      <c r="BSF21" s="20"/>
      <c r="BSG21"/>
      <c r="BSH21" s="20"/>
      <c r="BSI21"/>
      <c r="BSJ21" s="20"/>
      <c r="BSK21"/>
      <c r="BSL21" s="20"/>
      <c r="BSM21"/>
      <c r="BSN21" s="20"/>
      <c r="BSO21"/>
      <c r="BSP21" s="20"/>
      <c r="BSQ21"/>
      <c r="BSR21" s="20"/>
      <c r="BSS21"/>
      <c r="BST21" s="20"/>
      <c r="BSU21"/>
      <c r="BSV21" s="20"/>
      <c r="BSW21"/>
      <c r="BSX21" s="20"/>
      <c r="BSY21"/>
      <c r="BSZ21" s="20"/>
      <c r="BTA21"/>
      <c r="BTB21" s="20"/>
      <c r="BTC21"/>
      <c r="BTD21" s="20"/>
      <c r="BTE21"/>
      <c r="BTF21" s="20"/>
      <c r="BTG21"/>
      <c r="BTH21" s="20"/>
      <c r="BTI21"/>
      <c r="BTJ21" s="20"/>
      <c r="BTK21"/>
      <c r="BTL21" s="20"/>
      <c r="BTM21"/>
      <c r="BTN21" s="20"/>
      <c r="BTO21"/>
      <c r="BTP21" s="20"/>
      <c r="BTQ21"/>
      <c r="BTR21" s="20"/>
      <c r="BTS21"/>
      <c r="BTT21" s="20"/>
      <c r="BTU21"/>
      <c r="BTV21" s="20"/>
      <c r="BTW21"/>
      <c r="BTX21" s="20"/>
      <c r="BTY21"/>
      <c r="BTZ21" s="20"/>
      <c r="BUA21"/>
      <c r="BUB21" s="20"/>
      <c r="BUC21"/>
      <c r="BUD21" s="20"/>
      <c r="BUE21"/>
      <c r="BUF21" s="20"/>
      <c r="BUG21"/>
      <c r="BUH21" s="20"/>
      <c r="BUI21"/>
      <c r="BUJ21" s="20"/>
      <c r="BUK21"/>
      <c r="BUL21" s="20"/>
      <c r="BUM21"/>
      <c r="BUN21" s="20"/>
      <c r="BUO21"/>
      <c r="BUP21" s="20"/>
      <c r="BUQ21"/>
      <c r="BUR21" s="20"/>
      <c r="BUS21"/>
      <c r="BUT21" s="20"/>
      <c r="BUU21"/>
      <c r="BUV21" s="20"/>
      <c r="BUW21"/>
      <c r="BUX21" s="20"/>
      <c r="BUY21"/>
      <c r="BUZ21" s="20"/>
      <c r="BVA21"/>
      <c r="BVB21" s="20"/>
      <c r="BVC21"/>
      <c r="BVD21" s="20"/>
      <c r="BVE21"/>
      <c r="BVF21" s="20"/>
      <c r="BVG21"/>
      <c r="BVH21" s="20"/>
      <c r="BVI21"/>
      <c r="BVJ21" s="20"/>
      <c r="BVK21"/>
      <c r="BVL21" s="20"/>
      <c r="BVM21"/>
      <c r="BVN21" s="20"/>
      <c r="BVO21"/>
      <c r="BVP21" s="20"/>
      <c r="BVQ21"/>
      <c r="BVR21" s="20"/>
      <c r="BVS21"/>
      <c r="BVT21" s="20"/>
      <c r="BVU21"/>
      <c r="BVV21" s="20"/>
      <c r="BVW21"/>
      <c r="BVX21" s="20"/>
      <c r="BVY21"/>
      <c r="BVZ21" s="20"/>
      <c r="BWA21"/>
      <c r="BWB21" s="20"/>
      <c r="BWC21"/>
      <c r="BWD21" s="20"/>
      <c r="BWE21"/>
      <c r="BWF21" s="20"/>
      <c r="BWG21"/>
      <c r="BWH21" s="20"/>
      <c r="BWI21"/>
      <c r="BWJ21" s="20"/>
      <c r="BWK21"/>
      <c r="BWL21" s="20"/>
      <c r="BWM21"/>
      <c r="BWN21" s="20"/>
      <c r="BWO21"/>
      <c r="BWP21" s="20"/>
      <c r="BWQ21"/>
      <c r="BWR21" s="20"/>
      <c r="BWS21"/>
      <c r="BWT21" s="20"/>
      <c r="BWU21"/>
      <c r="BWV21" s="20"/>
      <c r="BWW21"/>
      <c r="BWX21" s="20"/>
      <c r="BWY21"/>
      <c r="BWZ21" s="20"/>
      <c r="BXA21"/>
      <c r="BXB21" s="20"/>
      <c r="BXC21"/>
      <c r="BXD21" s="20"/>
      <c r="BXE21"/>
      <c r="BXF21" s="20"/>
      <c r="BXG21"/>
      <c r="BXH21" s="20"/>
      <c r="BXI21"/>
      <c r="BXJ21" s="20"/>
      <c r="BXK21"/>
      <c r="BXL21" s="20"/>
      <c r="BXM21"/>
      <c r="BXN21" s="20"/>
      <c r="BXO21"/>
      <c r="BXP21" s="20"/>
      <c r="BXQ21"/>
      <c r="BXR21" s="20"/>
      <c r="BXS21"/>
      <c r="BXT21" s="20"/>
      <c r="BXU21"/>
      <c r="BXV21" s="20"/>
      <c r="BXW21"/>
      <c r="BXX21" s="20"/>
      <c r="BXY21"/>
      <c r="BXZ21" s="20"/>
      <c r="BYA21"/>
      <c r="BYB21" s="20"/>
      <c r="BYC21"/>
      <c r="BYD21" s="20"/>
      <c r="BYE21"/>
      <c r="BYF21" s="20"/>
      <c r="BYG21"/>
      <c r="BYH21" s="20"/>
      <c r="BYI21"/>
      <c r="BYJ21" s="20"/>
      <c r="BYK21"/>
      <c r="BYL21" s="20"/>
      <c r="BYM21"/>
      <c r="BYN21" s="20"/>
      <c r="BYO21"/>
      <c r="BYP21" s="20"/>
      <c r="BYQ21"/>
      <c r="BYR21" s="20"/>
      <c r="BYS21"/>
      <c r="BYT21" s="20"/>
      <c r="BYU21"/>
      <c r="BYV21" s="20"/>
      <c r="BYW21"/>
      <c r="BYX21" s="20"/>
      <c r="BYY21"/>
      <c r="BYZ21" s="20"/>
      <c r="BZA21"/>
      <c r="BZB21" s="20"/>
      <c r="BZC21"/>
      <c r="BZD21" s="20"/>
      <c r="BZE21"/>
      <c r="BZF21" s="20"/>
      <c r="BZG21"/>
      <c r="BZH21" s="20"/>
      <c r="BZI21"/>
      <c r="BZJ21" s="20"/>
      <c r="BZK21"/>
      <c r="BZL21" s="20"/>
      <c r="BZM21"/>
      <c r="BZN21" s="20"/>
      <c r="BZO21"/>
      <c r="BZP21" s="20"/>
      <c r="BZQ21"/>
      <c r="BZR21" s="20"/>
      <c r="BZS21"/>
      <c r="BZT21" s="20"/>
      <c r="BZU21"/>
      <c r="BZV21" s="20"/>
      <c r="BZW21"/>
      <c r="BZX21" s="20"/>
      <c r="BZY21"/>
      <c r="BZZ21" s="20"/>
      <c r="CAA21"/>
      <c r="CAB21" s="20"/>
      <c r="CAC21"/>
      <c r="CAD21" s="20"/>
      <c r="CAE21"/>
      <c r="CAF21" s="20"/>
      <c r="CAG21"/>
      <c r="CAH21" s="20"/>
      <c r="CAI21"/>
      <c r="CAJ21" s="20"/>
      <c r="CAK21"/>
      <c r="CAL21" s="20"/>
      <c r="CAM21"/>
      <c r="CAN21" s="20"/>
      <c r="CAO21"/>
      <c r="CAP21" s="20"/>
      <c r="CAQ21"/>
      <c r="CAR21" s="20"/>
      <c r="CAS21"/>
      <c r="CAT21" s="20"/>
      <c r="CAU21"/>
      <c r="CAV21" s="20"/>
      <c r="CAW21"/>
      <c r="CAX21" s="20"/>
      <c r="CAY21"/>
      <c r="CAZ21" s="20"/>
      <c r="CBA21"/>
      <c r="CBB21" s="20"/>
      <c r="CBC21"/>
      <c r="CBD21" s="20"/>
      <c r="CBE21"/>
      <c r="CBF21" s="20"/>
      <c r="CBG21"/>
      <c r="CBH21" s="20"/>
      <c r="CBI21"/>
      <c r="CBJ21" s="20"/>
      <c r="CBK21"/>
      <c r="CBL21" s="20"/>
      <c r="CBM21"/>
      <c r="CBN21" s="20"/>
      <c r="CBO21"/>
      <c r="CBP21" s="20"/>
      <c r="CBQ21"/>
      <c r="CBR21" s="20"/>
      <c r="CBS21"/>
      <c r="CBT21" s="20"/>
      <c r="CBU21"/>
      <c r="CBV21" s="20"/>
      <c r="CBW21"/>
      <c r="CBX21" s="20"/>
      <c r="CBY21"/>
      <c r="CBZ21" s="20"/>
      <c r="CCA21"/>
      <c r="CCB21" s="20"/>
      <c r="CCC21"/>
      <c r="CCD21" s="20"/>
      <c r="CCE21"/>
      <c r="CCF21" s="20"/>
      <c r="CCG21"/>
      <c r="CCH21" s="20"/>
      <c r="CCI21"/>
      <c r="CCJ21" s="20"/>
      <c r="CCK21"/>
      <c r="CCL21" s="20"/>
      <c r="CCM21"/>
      <c r="CCN21" s="20"/>
      <c r="CCO21"/>
      <c r="CCP21" s="20"/>
      <c r="CCQ21"/>
      <c r="CCR21" s="20"/>
      <c r="CCS21"/>
      <c r="CCT21" s="20"/>
      <c r="CCU21"/>
      <c r="CCV21" s="20"/>
      <c r="CCW21"/>
      <c r="CCX21" s="20"/>
      <c r="CCY21"/>
      <c r="CCZ21" s="20"/>
      <c r="CDA21"/>
      <c r="CDB21" s="20"/>
      <c r="CDC21"/>
      <c r="CDD21" s="20"/>
      <c r="CDE21"/>
      <c r="CDF21" s="20"/>
      <c r="CDG21"/>
      <c r="CDH21" s="20"/>
      <c r="CDI21"/>
      <c r="CDJ21" s="20"/>
      <c r="CDK21"/>
      <c r="CDL21" s="20"/>
      <c r="CDM21"/>
      <c r="CDN21" s="20"/>
      <c r="CDO21"/>
      <c r="CDP21" s="20"/>
      <c r="CDQ21"/>
      <c r="CDR21" s="20"/>
      <c r="CDS21"/>
      <c r="CDT21" s="20"/>
      <c r="CDU21"/>
      <c r="CDV21" s="20"/>
      <c r="CDW21"/>
      <c r="CDX21" s="20"/>
      <c r="CDY21"/>
      <c r="CDZ21" s="20"/>
      <c r="CEA21"/>
      <c r="CEB21" s="20"/>
      <c r="CEC21"/>
      <c r="CED21" s="20"/>
      <c r="CEE21"/>
      <c r="CEF21" s="20"/>
      <c r="CEG21"/>
      <c r="CEH21" s="20"/>
      <c r="CEI21"/>
      <c r="CEJ21" s="20"/>
      <c r="CEK21"/>
      <c r="CEL21" s="20"/>
      <c r="CEM21"/>
      <c r="CEN21" s="20"/>
      <c r="CEO21"/>
      <c r="CEP21" s="20"/>
      <c r="CEQ21"/>
      <c r="CER21" s="20"/>
      <c r="CES21"/>
      <c r="CET21" s="20"/>
      <c r="CEU21"/>
      <c r="CEV21" s="20"/>
      <c r="CEW21"/>
      <c r="CEX21" s="20"/>
      <c r="CEY21"/>
      <c r="CEZ21" s="20"/>
      <c r="CFA21"/>
      <c r="CFB21" s="20"/>
      <c r="CFC21"/>
      <c r="CFD21" s="20"/>
      <c r="CFE21"/>
      <c r="CFF21" s="20"/>
      <c r="CFG21"/>
      <c r="CFH21" s="20"/>
      <c r="CFI21"/>
      <c r="CFJ21" s="20"/>
      <c r="CFK21"/>
      <c r="CFL21" s="20"/>
      <c r="CFM21"/>
      <c r="CFN21" s="20"/>
      <c r="CFO21"/>
      <c r="CFP21" s="20"/>
      <c r="CFQ21"/>
      <c r="CFR21" s="20"/>
      <c r="CFS21"/>
      <c r="CFT21" s="20"/>
      <c r="CFU21"/>
      <c r="CFV21" s="20"/>
      <c r="CFW21"/>
      <c r="CFX21" s="20"/>
      <c r="CFY21"/>
      <c r="CFZ21" s="20"/>
      <c r="CGA21"/>
      <c r="CGB21" s="20"/>
      <c r="CGC21"/>
      <c r="CGD21" s="20"/>
      <c r="CGE21"/>
      <c r="CGF21" s="20"/>
      <c r="CGG21"/>
      <c r="CGH21" s="20"/>
      <c r="CGI21"/>
      <c r="CGJ21" s="20"/>
      <c r="CGK21"/>
      <c r="CGL21" s="20"/>
      <c r="CGM21"/>
      <c r="CGN21" s="20"/>
      <c r="CGO21"/>
      <c r="CGP21" s="20"/>
      <c r="CGQ21"/>
      <c r="CGR21" s="20"/>
      <c r="CGS21"/>
      <c r="CGT21" s="20"/>
      <c r="CGU21"/>
      <c r="CGV21" s="20"/>
      <c r="CGW21"/>
      <c r="CGX21" s="20"/>
      <c r="CGY21"/>
      <c r="CGZ21" s="20"/>
      <c r="CHA21"/>
      <c r="CHB21" s="20"/>
      <c r="CHC21"/>
      <c r="CHD21" s="20"/>
      <c r="CHE21"/>
      <c r="CHF21" s="20"/>
      <c r="CHG21"/>
      <c r="CHH21" s="20"/>
      <c r="CHI21"/>
      <c r="CHJ21" s="20"/>
      <c r="CHK21"/>
      <c r="CHL21" s="20"/>
      <c r="CHM21"/>
      <c r="CHN21" s="20"/>
      <c r="CHO21"/>
      <c r="CHP21" s="20"/>
      <c r="CHQ21"/>
      <c r="CHR21" s="20"/>
      <c r="CHS21"/>
      <c r="CHT21" s="20"/>
      <c r="CHU21"/>
      <c r="CHV21" s="20"/>
      <c r="CHW21"/>
      <c r="CHX21" s="20"/>
      <c r="CHY21"/>
      <c r="CHZ21" s="20"/>
      <c r="CIA21"/>
      <c r="CIB21" s="20"/>
      <c r="CIC21"/>
      <c r="CID21" s="20"/>
      <c r="CIE21"/>
      <c r="CIF21" s="20"/>
      <c r="CIG21"/>
      <c r="CIH21" s="20"/>
      <c r="CII21"/>
      <c r="CIJ21" s="20"/>
      <c r="CIK21"/>
      <c r="CIL21" s="20"/>
      <c r="CIM21"/>
      <c r="CIN21" s="20"/>
      <c r="CIO21"/>
      <c r="CIP21" s="20"/>
      <c r="CIQ21"/>
      <c r="CIR21" s="20"/>
      <c r="CIS21"/>
      <c r="CIT21" s="20"/>
      <c r="CIU21"/>
      <c r="CIV21" s="20"/>
      <c r="CIW21"/>
      <c r="CIX21" s="20"/>
      <c r="CIY21"/>
      <c r="CIZ21" s="20"/>
      <c r="CJA21"/>
      <c r="CJB21" s="20"/>
      <c r="CJC21"/>
      <c r="CJD21" s="20"/>
      <c r="CJE21"/>
      <c r="CJF21" s="20"/>
      <c r="CJG21"/>
      <c r="CJH21" s="20"/>
      <c r="CJI21"/>
      <c r="CJJ21" s="20"/>
      <c r="CJK21"/>
      <c r="CJL21" s="20"/>
      <c r="CJM21"/>
      <c r="CJN21" s="20"/>
      <c r="CJO21"/>
      <c r="CJP21" s="20"/>
      <c r="CJQ21"/>
      <c r="CJR21" s="20"/>
      <c r="CJS21"/>
      <c r="CJT21" s="20"/>
      <c r="CJU21"/>
      <c r="CJV21" s="20"/>
      <c r="CJW21"/>
      <c r="CJX21" s="20"/>
      <c r="CJY21"/>
      <c r="CJZ21" s="20"/>
      <c r="CKA21"/>
      <c r="CKB21" s="20"/>
      <c r="CKC21"/>
      <c r="CKD21" s="20"/>
      <c r="CKE21"/>
      <c r="CKF21" s="20"/>
      <c r="CKG21"/>
      <c r="CKH21" s="20"/>
      <c r="CKI21"/>
      <c r="CKJ21" s="20"/>
      <c r="CKK21"/>
      <c r="CKL21" s="20"/>
      <c r="CKM21"/>
      <c r="CKN21" s="20"/>
      <c r="CKO21"/>
      <c r="CKP21" s="20"/>
      <c r="CKQ21"/>
      <c r="CKR21" s="20"/>
      <c r="CKS21"/>
      <c r="CKT21" s="20"/>
      <c r="CKU21"/>
      <c r="CKV21" s="20"/>
      <c r="CKW21"/>
      <c r="CKX21" s="20"/>
      <c r="CKY21"/>
      <c r="CKZ21" s="20"/>
      <c r="CLA21"/>
      <c r="CLB21" s="20"/>
      <c r="CLC21"/>
      <c r="CLD21" s="20"/>
      <c r="CLE21"/>
      <c r="CLF21" s="20"/>
      <c r="CLG21"/>
      <c r="CLH21" s="20"/>
      <c r="CLI21"/>
      <c r="CLJ21" s="20"/>
      <c r="CLK21"/>
      <c r="CLL21" s="20"/>
      <c r="CLM21"/>
      <c r="CLN21" s="20"/>
      <c r="CLO21"/>
      <c r="CLP21" s="20"/>
      <c r="CLQ21"/>
      <c r="CLR21" s="20"/>
      <c r="CLS21"/>
      <c r="CLT21" s="20"/>
      <c r="CLU21"/>
      <c r="CLV21" s="20"/>
      <c r="CLW21"/>
      <c r="CLX21" s="20"/>
      <c r="CLY21"/>
      <c r="CLZ21" s="20"/>
      <c r="CMA21"/>
      <c r="CMB21" s="20"/>
      <c r="CMC21"/>
      <c r="CMD21" s="20"/>
      <c r="CME21"/>
      <c r="CMF21" s="20"/>
      <c r="CMG21"/>
      <c r="CMH21" s="20"/>
      <c r="CMI21"/>
      <c r="CMJ21" s="20"/>
      <c r="CMK21"/>
      <c r="CML21" s="20"/>
      <c r="CMM21"/>
      <c r="CMN21" s="20"/>
      <c r="CMO21"/>
      <c r="CMP21" s="20"/>
      <c r="CMQ21"/>
      <c r="CMR21" s="20"/>
      <c r="CMS21"/>
      <c r="CMT21" s="20"/>
      <c r="CMU21"/>
      <c r="CMV21" s="20"/>
      <c r="CMW21"/>
      <c r="CMX21" s="20"/>
      <c r="CMY21"/>
      <c r="CMZ21" s="20"/>
      <c r="CNA21"/>
      <c r="CNB21" s="20"/>
      <c r="CNC21"/>
      <c r="CND21" s="20"/>
      <c r="CNE21"/>
      <c r="CNF21" s="20"/>
      <c r="CNG21"/>
      <c r="CNH21" s="20"/>
      <c r="CNI21"/>
      <c r="CNJ21" s="20"/>
      <c r="CNK21"/>
      <c r="CNL21" s="20"/>
      <c r="CNM21"/>
      <c r="CNN21" s="20"/>
      <c r="CNO21"/>
      <c r="CNP21" s="20"/>
      <c r="CNQ21"/>
      <c r="CNR21" s="20"/>
      <c r="CNS21"/>
      <c r="CNT21" s="20"/>
      <c r="CNU21"/>
      <c r="CNV21" s="20"/>
      <c r="CNW21"/>
      <c r="CNX21" s="20"/>
      <c r="CNY21"/>
      <c r="CNZ21" s="20"/>
      <c r="COA21"/>
      <c r="COB21" s="20"/>
      <c r="COC21"/>
      <c r="COD21" s="20"/>
      <c r="COE21"/>
      <c r="COF21" s="20"/>
      <c r="COG21"/>
      <c r="COH21" s="20"/>
      <c r="COI21"/>
      <c r="COJ21" s="20"/>
      <c r="COK21"/>
      <c r="COL21" s="20"/>
      <c r="COM21"/>
      <c r="CON21" s="20"/>
      <c r="COO21"/>
      <c r="COP21" s="20"/>
      <c r="COQ21"/>
      <c r="COR21" s="20"/>
      <c r="COS21"/>
      <c r="COT21" s="20"/>
      <c r="COU21"/>
      <c r="COV21" s="20"/>
      <c r="COW21"/>
      <c r="COX21" s="20"/>
      <c r="COY21"/>
      <c r="COZ21" s="20"/>
      <c r="CPA21"/>
      <c r="CPB21" s="20"/>
      <c r="CPC21"/>
      <c r="CPD21" s="20"/>
      <c r="CPE21"/>
      <c r="CPF21" s="20"/>
      <c r="CPG21"/>
      <c r="CPH21" s="20"/>
      <c r="CPI21"/>
      <c r="CPJ21" s="20"/>
      <c r="CPK21"/>
      <c r="CPL21" s="20"/>
      <c r="CPM21"/>
      <c r="CPN21" s="20"/>
      <c r="CPO21"/>
      <c r="CPP21" s="20"/>
      <c r="CPQ21"/>
      <c r="CPR21" s="20"/>
      <c r="CPS21"/>
      <c r="CPT21" s="20"/>
      <c r="CPU21"/>
      <c r="CPV21" s="20"/>
      <c r="CPW21"/>
      <c r="CPX21" s="20"/>
      <c r="CPY21"/>
      <c r="CPZ21" s="20"/>
      <c r="CQA21"/>
      <c r="CQB21" s="20"/>
      <c r="CQC21"/>
      <c r="CQD21" s="20"/>
      <c r="CQE21"/>
      <c r="CQF21" s="20"/>
      <c r="CQG21"/>
      <c r="CQH21" s="20"/>
      <c r="CQI21"/>
      <c r="CQJ21" s="20"/>
      <c r="CQK21"/>
      <c r="CQL21" s="20"/>
      <c r="CQM21"/>
      <c r="CQN21" s="20"/>
      <c r="CQO21"/>
      <c r="CQP21" s="20"/>
      <c r="CQQ21"/>
      <c r="CQR21" s="20"/>
      <c r="CQS21"/>
      <c r="CQT21" s="20"/>
      <c r="CQU21"/>
      <c r="CQV21" s="20"/>
      <c r="CQW21"/>
      <c r="CQX21" s="20"/>
      <c r="CQY21"/>
      <c r="CQZ21" s="20"/>
      <c r="CRA21"/>
      <c r="CRB21" s="20"/>
      <c r="CRC21"/>
      <c r="CRD21" s="20"/>
      <c r="CRE21"/>
      <c r="CRF21" s="20"/>
      <c r="CRG21"/>
      <c r="CRH21" s="20"/>
      <c r="CRI21"/>
      <c r="CRJ21" s="20"/>
      <c r="CRK21"/>
      <c r="CRL21" s="20"/>
      <c r="CRM21"/>
      <c r="CRN21" s="20"/>
      <c r="CRO21"/>
      <c r="CRP21" s="20"/>
      <c r="CRQ21"/>
      <c r="CRR21" s="20"/>
      <c r="CRS21"/>
      <c r="CRT21" s="20"/>
      <c r="CRU21"/>
      <c r="CRV21" s="20"/>
      <c r="CRW21"/>
      <c r="CRX21" s="20"/>
      <c r="CRY21"/>
      <c r="CRZ21" s="20"/>
      <c r="CSA21"/>
      <c r="CSB21" s="20"/>
      <c r="CSC21"/>
      <c r="CSD21" s="20"/>
      <c r="CSE21"/>
      <c r="CSF21" s="20"/>
      <c r="CSG21"/>
      <c r="CSH21" s="20"/>
      <c r="CSI21"/>
      <c r="CSJ21" s="20"/>
      <c r="CSK21"/>
      <c r="CSL21" s="20"/>
      <c r="CSM21"/>
      <c r="CSN21" s="20"/>
      <c r="CSO21"/>
      <c r="CSP21" s="20"/>
      <c r="CSQ21"/>
      <c r="CSR21" s="20"/>
      <c r="CSS21"/>
      <c r="CST21" s="20"/>
      <c r="CSU21"/>
      <c r="CSV21" s="20"/>
      <c r="CSW21"/>
      <c r="CSX21" s="20"/>
      <c r="CSY21"/>
      <c r="CSZ21" s="20"/>
      <c r="CTA21"/>
      <c r="CTB21" s="20"/>
      <c r="CTC21"/>
      <c r="CTD21" s="20"/>
      <c r="CTE21"/>
      <c r="CTF21" s="20"/>
      <c r="CTG21"/>
      <c r="CTH21" s="20"/>
      <c r="CTI21"/>
      <c r="CTJ21" s="20"/>
      <c r="CTK21"/>
      <c r="CTL21" s="20"/>
      <c r="CTM21"/>
      <c r="CTN21" s="20"/>
      <c r="CTO21"/>
      <c r="CTP21" s="20"/>
      <c r="CTQ21"/>
      <c r="CTR21" s="20"/>
      <c r="CTS21"/>
      <c r="CTT21" s="20"/>
      <c r="CTU21"/>
      <c r="CTV21" s="20"/>
      <c r="CTW21"/>
      <c r="CTX21" s="20"/>
      <c r="CTY21"/>
      <c r="CTZ21" s="20"/>
      <c r="CUA21"/>
      <c r="CUB21" s="20"/>
      <c r="CUC21"/>
      <c r="CUD21" s="20"/>
      <c r="CUE21"/>
      <c r="CUF21" s="20"/>
      <c r="CUG21"/>
      <c r="CUH21" s="20"/>
      <c r="CUI21"/>
      <c r="CUJ21" s="20"/>
      <c r="CUK21"/>
      <c r="CUL21" s="20"/>
      <c r="CUM21"/>
      <c r="CUN21" s="20"/>
      <c r="CUO21"/>
      <c r="CUP21" s="20"/>
      <c r="CUQ21"/>
      <c r="CUR21" s="20"/>
      <c r="CUS21"/>
      <c r="CUT21" s="20"/>
      <c r="CUU21"/>
      <c r="CUV21" s="20"/>
      <c r="CUW21"/>
      <c r="CUX21" s="20"/>
      <c r="CUY21"/>
      <c r="CUZ21" s="20"/>
      <c r="CVA21"/>
      <c r="CVB21" s="20"/>
      <c r="CVC21"/>
      <c r="CVD21" s="20"/>
      <c r="CVE21"/>
      <c r="CVF21" s="20"/>
      <c r="CVG21"/>
      <c r="CVH21" s="20"/>
      <c r="CVI21"/>
      <c r="CVJ21" s="20"/>
      <c r="CVK21"/>
      <c r="CVL21" s="20"/>
      <c r="CVM21"/>
      <c r="CVN21" s="20"/>
      <c r="CVO21"/>
      <c r="CVP21" s="20"/>
      <c r="CVQ21"/>
      <c r="CVR21" s="20"/>
      <c r="CVS21"/>
      <c r="CVT21" s="20"/>
      <c r="CVU21"/>
      <c r="CVV21" s="20"/>
      <c r="CVW21"/>
      <c r="CVX21" s="20"/>
      <c r="CVY21"/>
      <c r="CVZ21" s="20"/>
      <c r="CWA21"/>
      <c r="CWB21" s="20"/>
      <c r="CWC21"/>
      <c r="CWD21" s="20"/>
      <c r="CWE21"/>
      <c r="CWF21" s="20"/>
      <c r="CWG21"/>
      <c r="CWH21" s="20"/>
      <c r="CWI21"/>
      <c r="CWJ21" s="20"/>
      <c r="CWK21"/>
      <c r="CWL21" s="20"/>
      <c r="CWM21"/>
      <c r="CWN21" s="20"/>
      <c r="CWO21"/>
      <c r="CWP21" s="20"/>
      <c r="CWQ21"/>
      <c r="CWR21" s="20"/>
      <c r="CWS21"/>
      <c r="CWT21" s="20"/>
      <c r="CWU21"/>
      <c r="CWV21" s="20"/>
      <c r="CWW21"/>
      <c r="CWX21" s="20"/>
      <c r="CWY21"/>
      <c r="CWZ21" s="20"/>
      <c r="CXA21"/>
      <c r="CXB21" s="20"/>
      <c r="CXC21"/>
      <c r="CXD21" s="20"/>
      <c r="CXE21"/>
      <c r="CXF21" s="20"/>
      <c r="CXG21"/>
      <c r="CXH21" s="20"/>
      <c r="CXI21"/>
      <c r="CXJ21" s="20"/>
      <c r="CXK21"/>
      <c r="CXL21" s="20"/>
      <c r="CXM21"/>
      <c r="CXN21" s="20"/>
      <c r="CXO21"/>
      <c r="CXP21" s="20"/>
      <c r="CXQ21"/>
      <c r="CXR21" s="20"/>
      <c r="CXS21"/>
      <c r="CXT21" s="20"/>
      <c r="CXU21"/>
      <c r="CXV21" s="20"/>
      <c r="CXW21"/>
      <c r="CXX21" s="20"/>
      <c r="CXY21"/>
      <c r="CXZ21" s="20"/>
      <c r="CYA21"/>
      <c r="CYB21" s="20"/>
      <c r="CYC21"/>
      <c r="CYD21" s="20"/>
      <c r="CYE21"/>
      <c r="CYF21" s="20"/>
      <c r="CYG21"/>
      <c r="CYH21" s="20"/>
      <c r="CYI21"/>
      <c r="CYJ21" s="20"/>
      <c r="CYK21"/>
      <c r="CYL21" s="20"/>
      <c r="CYM21"/>
      <c r="CYN21" s="20"/>
      <c r="CYO21"/>
      <c r="CYP21" s="20"/>
      <c r="CYQ21"/>
      <c r="CYR21" s="20"/>
      <c r="CYS21"/>
      <c r="CYT21" s="20"/>
      <c r="CYU21"/>
      <c r="CYV21" s="20"/>
      <c r="CYW21"/>
      <c r="CYX21" s="20"/>
      <c r="CYY21"/>
      <c r="CYZ21" s="20"/>
      <c r="CZA21"/>
      <c r="CZB21" s="20"/>
      <c r="CZC21"/>
      <c r="CZD21" s="20"/>
      <c r="CZE21"/>
      <c r="CZF21" s="20"/>
      <c r="CZG21"/>
      <c r="CZH21" s="20"/>
      <c r="CZI21"/>
      <c r="CZJ21" s="20"/>
      <c r="CZK21"/>
      <c r="CZL21" s="20"/>
      <c r="CZM21"/>
      <c r="CZN21" s="20"/>
      <c r="CZO21"/>
      <c r="CZP21" s="20"/>
      <c r="CZQ21"/>
      <c r="CZR21" s="20"/>
      <c r="CZS21"/>
      <c r="CZT21" s="20"/>
      <c r="CZU21"/>
      <c r="CZV21" s="20"/>
      <c r="CZW21"/>
      <c r="CZX21" s="20"/>
      <c r="CZY21"/>
      <c r="CZZ21" s="20"/>
      <c r="DAA21"/>
      <c r="DAB21" s="20"/>
      <c r="DAC21"/>
      <c r="DAD21" s="20"/>
      <c r="DAE21"/>
      <c r="DAF21" s="20"/>
      <c r="DAG21"/>
      <c r="DAH21" s="20"/>
      <c r="DAI21"/>
      <c r="DAJ21" s="20"/>
      <c r="DAK21"/>
      <c r="DAL21" s="20"/>
      <c r="DAM21"/>
      <c r="DAN21" s="20"/>
      <c r="DAO21"/>
      <c r="DAP21" s="20"/>
      <c r="DAQ21"/>
      <c r="DAR21" s="20"/>
      <c r="DAS21"/>
      <c r="DAT21" s="20"/>
      <c r="DAU21"/>
      <c r="DAV21" s="20"/>
      <c r="DAW21"/>
      <c r="DAX21" s="20"/>
      <c r="DAY21"/>
      <c r="DAZ21" s="20"/>
      <c r="DBA21"/>
      <c r="DBB21" s="20"/>
      <c r="DBC21"/>
      <c r="DBD21" s="20"/>
      <c r="DBE21"/>
      <c r="DBF21" s="20"/>
      <c r="DBG21"/>
      <c r="DBH21" s="20"/>
      <c r="DBI21"/>
      <c r="DBJ21" s="20"/>
      <c r="DBK21"/>
      <c r="DBL21" s="20"/>
      <c r="DBM21"/>
      <c r="DBN21" s="20"/>
      <c r="DBO21"/>
      <c r="DBP21" s="20"/>
      <c r="DBQ21"/>
      <c r="DBR21" s="20"/>
      <c r="DBS21"/>
      <c r="DBT21" s="20"/>
      <c r="DBU21"/>
      <c r="DBV21" s="20"/>
      <c r="DBW21"/>
      <c r="DBX21" s="20"/>
      <c r="DBY21"/>
      <c r="DBZ21" s="20"/>
      <c r="DCA21"/>
      <c r="DCB21" s="20"/>
      <c r="DCC21"/>
      <c r="DCD21" s="20"/>
      <c r="DCE21"/>
      <c r="DCF21" s="20"/>
      <c r="DCG21"/>
      <c r="DCH21" s="20"/>
      <c r="DCI21"/>
      <c r="DCJ21" s="20"/>
      <c r="DCK21"/>
      <c r="DCL21" s="20"/>
      <c r="DCM21"/>
      <c r="DCN21" s="20"/>
      <c r="DCO21"/>
      <c r="DCP21" s="20"/>
      <c r="DCQ21"/>
      <c r="DCR21" s="20"/>
      <c r="DCS21"/>
      <c r="DCT21" s="20"/>
      <c r="DCU21"/>
      <c r="DCV21" s="20"/>
      <c r="DCW21"/>
      <c r="DCX21" s="20"/>
      <c r="DCY21"/>
      <c r="DCZ21" s="20"/>
      <c r="DDA21"/>
      <c r="DDB21" s="20"/>
      <c r="DDC21"/>
      <c r="DDD21" s="20"/>
      <c r="DDE21"/>
      <c r="DDF21" s="20"/>
      <c r="DDG21"/>
      <c r="DDH21" s="20"/>
      <c r="DDI21"/>
      <c r="DDJ21" s="20"/>
      <c r="DDK21"/>
      <c r="DDL21" s="20"/>
      <c r="DDM21"/>
      <c r="DDN21" s="20"/>
      <c r="DDO21"/>
      <c r="DDP21" s="20"/>
      <c r="DDQ21"/>
      <c r="DDR21" s="20"/>
      <c r="DDS21"/>
      <c r="DDT21" s="20"/>
      <c r="DDU21"/>
      <c r="DDV21" s="20"/>
      <c r="DDW21"/>
      <c r="DDX21" s="20"/>
      <c r="DDY21"/>
      <c r="DDZ21" s="20"/>
      <c r="DEA21"/>
      <c r="DEB21" s="20"/>
      <c r="DEC21"/>
      <c r="DED21" s="20"/>
      <c r="DEE21"/>
      <c r="DEF21" s="20"/>
      <c r="DEG21"/>
      <c r="DEH21" s="20"/>
      <c r="DEI21"/>
      <c r="DEJ21" s="20"/>
      <c r="DEK21"/>
      <c r="DEL21" s="20"/>
      <c r="DEM21"/>
      <c r="DEN21" s="20"/>
      <c r="DEO21"/>
      <c r="DEP21" s="20"/>
      <c r="DEQ21"/>
      <c r="DER21" s="20"/>
      <c r="DES21"/>
      <c r="DET21" s="20"/>
      <c r="DEU21"/>
      <c r="DEV21" s="20"/>
      <c r="DEW21"/>
      <c r="DEX21" s="20"/>
      <c r="DEY21"/>
      <c r="DEZ21" s="20"/>
      <c r="DFA21"/>
      <c r="DFB21" s="20"/>
      <c r="DFC21"/>
      <c r="DFD21" s="20"/>
      <c r="DFE21"/>
      <c r="DFF21" s="20"/>
      <c r="DFG21"/>
      <c r="DFH21" s="20"/>
      <c r="DFI21"/>
      <c r="DFJ21" s="20"/>
      <c r="DFK21"/>
      <c r="DFL21" s="20"/>
      <c r="DFM21"/>
      <c r="DFN21" s="20"/>
      <c r="DFO21"/>
      <c r="DFP21" s="20"/>
      <c r="DFQ21"/>
      <c r="DFR21" s="20"/>
      <c r="DFS21"/>
      <c r="DFT21" s="20"/>
      <c r="DFU21"/>
      <c r="DFV21" s="20"/>
      <c r="DFW21"/>
      <c r="DFX21" s="20"/>
      <c r="DFY21"/>
      <c r="DFZ21" s="20"/>
      <c r="DGA21"/>
      <c r="DGB21" s="20"/>
      <c r="DGC21"/>
      <c r="DGD21" s="20"/>
      <c r="DGE21"/>
      <c r="DGF21" s="20"/>
      <c r="DGG21"/>
      <c r="DGH21" s="20"/>
      <c r="DGI21"/>
      <c r="DGJ21" s="20"/>
      <c r="DGK21"/>
      <c r="DGL21" s="20"/>
      <c r="DGM21"/>
      <c r="DGN21" s="20"/>
      <c r="DGO21"/>
      <c r="DGP21" s="20"/>
      <c r="DGQ21"/>
      <c r="DGR21" s="20"/>
      <c r="DGS21"/>
      <c r="DGT21" s="20"/>
      <c r="DGU21"/>
      <c r="DGV21" s="20"/>
      <c r="DGW21"/>
      <c r="DGX21" s="20"/>
      <c r="DGY21"/>
      <c r="DGZ21" s="20"/>
      <c r="DHA21"/>
      <c r="DHB21" s="20"/>
      <c r="DHC21"/>
      <c r="DHD21" s="20"/>
      <c r="DHE21"/>
      <c r="DHF21" s="20"/>
      <c r="DHG21"/>
      <c r="DHH21" s="20"/>
      <c r="DHI21"/>
      <c r="DHJ21" s="20"/>
      <c r="DHK21"/>
      <c r="DHL21" s="20"/>
      <c r="DHM21"/>
      <c r="DHN21" s="20"/>
      <c r="DHO21"/>
      <c r="DHP21" s="20"/>
      <c r="DHQ21"/>
      <c r="DHR21" s="20"/>
      <c r="DHS21"/>
      <c r="DHT21" s="20"/>
      <c r="DHU21"/>
      <c r="DHV21" s="20"/>
      <c r="DHW21"/>
      <c r="DHX21" s="20"/>
      <c r="DHY21"/>
      <c r="DHZ21" s="20"/>
      <c r="DIA21"/>
      <c r="DIB21" s="20"/>
      <c r="DIC21"/>
      <c r="DID21" s="20"/>
      <c r="DIE21"/>
      <c r="DIF21" s="20"/>
      <c r="DIG21"/>
      <c r="DIH21" s="20"/>
      <c r="DII21"/>
      <c r="DIJ21" s="20"/>
      <c r="DIK21"/>
      <c r="DIL21" s="20"/>
      <c r="DIM21"/>
      <c r="DIN21" s="20"/>
      <c r="DIO21"/>
      <c r="DIP21" s="20"/>
      <c r="DIQ21"/>
      <c r="DIR21" s="20"/>
      <c r="DIS21"/>
      <c r="DIT21" s="20"/>
      <c r="DIU21"/>
      <c r="DIV21" s="20"/>
      <c r="DIW21"/>
      <c r="DIX21" s="20"/>
      <c r="DIY21"/>
      <c r="DIZ21" s="20"/>
      <c r="DJA21"/>
      <c r="DJB21" s="20"/>
      <c r="DJC21"/>
      <c r="DJD21" s="20"/>
      <c r="DJE21"/>
      <c r="DJF21" s="20"/>
      <c r="DJG21"/>
      <c r="DJH21" s="20"/>
      <c r="DJI21"/>
      <c r="DJJ21" s="20"/>
      <c r="DJK21"/>
      <c r="DJL21" s="20"/>
      <c r="DJM21"/>
      <c r="DJN21" s="20"/>
      <c r="DJO21"/>
      <c r="DJP21" s="20"/>
      <c r="DJQ21"/>
      <c r="DJR21" s="20"/>
      <c r="DJS21"/>
      <c r="DJT21" s="20"/>
      <c r="DJU21"/>
      <c r="DJV21" s="20"/>
      <c r="DJW21"/>
      <c r="DJX21" s="20"/>
      <c r="DJY21"/>
      <c r="DJZ21" s="20"/>
      <c r="DKA21"/>
      <c r="DKB21" s="20"/>
      <c r="DKC21"/>
      <c r="DKD21" s="20"/>
      <c r="DKE21"/>
      <c r="DKF21" s="20"/>
      <c r="DKG21"/>
      <c r="DKH21" s="20"/>
      <c r="DKI21"/>
      <c r="DKJ21" s="20"/>
      <c r="DKK21"/>
      <c r="DKL21" s="20"/>
      <c r="DKM21"/>
      <c r="DKN21" s="20"/>
      <c r="DKO21"/>
      <c r="DKP21" s="20"/>
      <c r="DKQ21"/>
      <c r="DKR21" s="20"/>
      <c r="DKS21"/>
      <c r="DKT21" s="20"/>
      <c r="DKU21"/>
      <c r="DKV21" s="20"/>
      <c r="DKW21"/>
      <c r="DKX21" s="20"/>
      <c r="DKY21"/>
      <c r="DKZ21" s="20"/>
      <c r="DLA21"/>
      <c r="DLB21" s="20"/>
      <c r="DLC21"/>
      <c r="DLD21" s="20"/>
      <c r="DLE21"/>
      <c r="DLF21" s="20"/>
      <c r="DLG21"/>
      <c r="DLH21" s="20"/>
      <c r="DLI21"/>
      <c r="DLJ21" s="20"/>
      <c r="DLK21"/>
      <c r="DLL21" s="20"/>
      <c r="DLM21"/>
      <c r="DLN21" s="20"/>
      <c r="DLO21"/>
      <c r="DLP21" s="20"/>
      <c r="DLQ21"/>
      <c r="DLR21" s="20"/>
      <c r="DLS21"/>
      <c r="DLT21" s="20"/>
      <c r="DLU21"/>
      <c r="DLV21" s="20"/>
      <c r="DLW21"/>
      <c r="DLX21" s="20"/>
      <c r="DLY21"/>
      <c r="DLZ21" s="20"/>
      <c r="DMA21"/>
      <c r="DMB21" s="20"/>
      <c r="DMC21"/>
      <c r="DMD21" s="20"/>
      <c r="DME21"/>
      <c r="DMF21" s="20"/>
      <c r="DMG21"/>
      <c r="DMH21" s="20"/>
      <c r="DMI21"/>
      <c r="DMJ21" s="20"/>
      <c r="DMK21"/>
      <c r="DML21" s="20"/>
      <c r="DMM21"/>
      <c r="DMN21" s="20"/>
      <c r="DMO21"/>
      <c r="DMP21" s="20"/>
      <c r="DMQ21"/>
      <c r="DMR21" s="20"/>
      <c r="DMS21"/>
      <c r="DMT21" s="20"/>
      <c r="DMU21"/>
      <c r="DMV21" s="20"/>
      <c r="DMW21"/>
      <c r="DMX21" s="20"/>
      <c r="DMY21"/>
      <c r="DMZ21" s="20"/>
      <c r="DNA21"/>
      <c r="DNB21" s="20"/>
      <c r="DNC21"/>
      <c r="DND21" s="20"/>
      <c r="DNE21"/>
      <c r="DNF21" s="20"/>
      <c r="DNG21"/>
      <c r="DNH21" s="20"/>
      <c r="DNI21"/>
      <c r="DNJ21" s="20"/>
      <c r="DNK21"/>
      <c r="DNL21" s="20"/>
      <c r="DNM21"/>
      <c r="DNN21" s="20"/>
      <c r="DNO21"/>
      <c r="DNP21" s="20"/>
      <c r="DNQ21"/>
      <c r="DNR21" s="20"/>
      <c r="DNS21"/>
      <c r="DNT21" s="20"/>
      <c r="DNU21"/>
      <c r="DNV21" s="20"/>
      <c r="DNW21"/>
      <c r="DNX21" s="20"/>
      <c r="DNY21"/>
      <c r="DNZ21" s="20"/>
      <c r="DOA21"/>
      <c r="DOB21" s="20"/>
      <c r="DOC21"/>
      <c r="DOD21" s="20"/>
      <c r="DOE21"/>
      <c r="DOF21" s="20"/>
      <c r="DOG21"/>
      <c r="DOH21" s="20"/>
      <c r="DOI21"/>
      <c r="DOJ21" s="20"/>
      <c r="DOK21"/>
      <c r="DOL21" s="20"/>
      <c r="DOM21"/>
      <c r="DON21" s="20"/>
      <c r="DOO21"/>
      <c r="DOP21" s="20"/>
      <c r="DOQ21"/>
      <c r="DOR21" s="20"/>
      <c r="DOS21"/>
      <c r="DOT21" s="20"/>
      <c r="DOU21"/>
      <c r="DOV21" s="20"/>
      <c r="DOW21"/>
      <c r="DOX21" s="20"/>
      <c r="DOY21"/>
      <c r="DOZ21" s="20"/>
      <c r="DPA21"/>
      <c r="DPB21" s="20"/>
      <c r="DPC21"/>
      <c r="DPD21" s="20"/>
      <c r="DPE21"/>
      <c r="DPF21" s="20"/>
      <c r="DPG21"/>
      <c r="DPH21" s="20"/>
      <c r="DPI21"/>
      <c r="DPJ21" s="20"/>
      <c r="DPK21"/>
      <c r="DPL21" s="20"/>
      <c r="DPM21"/>
      <c r="DPN21" s="20"/>
      <c r="DPO21"/>
      <c r="DPP21" s="20"/>
      <c r="DPQ21"/>
      <c r="DPR21" s="20"/>
      <c r="DPS21"/>
      <c r="DPT21" s="20"/>
      <c r="DPU21"/>
      <c r="DPV21" s="20"/>
      <c r="DPW21"/>
      <c r="DPX21" s="20"/>
      <c r="DPY21"/>
      <c r="DPZ21" s="20"/>
      <c r="DQA21"/>
      <c r="DQB21" s="20"/>
      <c r="DQC21"/>
      <c r="DQD21" s="20"/>
      <c r="DQE21"/>
      <c r="DQF21" s="20"/>
      <c r="DQG21"/>
      <c r="DQH21" s="20"/>
      <c r="DQI21"/>
      <c r="DQJ21" s="20"/>
      <c r="DQK21"/>
      <c r="DQL21" s="20"/>
      <c r="DQM21"/>
      <c r="DQN21" s="20"/>
      <c r="DQO21"/>
      <c r="DQP21" s="20"/>
      <c r="DQQ21"/>
      <c r="DQR21" s="20"/>
      <c r="DQS21"/>
      <c r="DQT21" s="20"/>
      <c r="DQU21"/>
      <c r="DQV21" s="20"/>
      <c r="DQW21"/>
      <c r="DQX21" s="20"/>
      <c r="DQY21"/>
      <c r="DQZ21" s="20"/>
      <c r="DRA21"/>
      <c r="DRB21" s="20"/>
      <c r="DRC21"/>
      <c r="DRD21" s="20"/>
      <c r="DRE21"/>
      <c r="DRF21" s="20"/>
      <c r="DRG21"/>
      <c r="DRH21" s="20"/>
      <c r="DRI21"/>
      <c r="DRJ21" s="20"/>
      <c r="DRK21"/>
      <c r="DRL21" s="20"/>
      <c r="DRM21"/>
      <c r="DRN21" s="20"/>
      <c r="DRO21"/>
      <c r="DRP21" s="20"/>
      <c r="DRQ21"/>
      <c r="DRR21" s="20"/>
      <c r="DRS21"/>
      <c r="DRT21" s="20"/>
      <c r="DRU21"/>
      <c r="DRV21" s="20"/>
      <c r="DRW21"/>
      <c r="DRX21" s="20"/>
      <c r="DRY21"/>
      <c r="DRZ21" s="20"/>
      <c r="DSA21"/>
      <c r="DSB21" s="20"/>
      <c r="DSC21"/>
      <c r="DSD21" s="20"/>
      <c r="DSE21"/>
      <c r="DSF21" s="20"/>
      <c r="DSG21"/>
      <c r="DSH21" s="20"/>
      <c r="DSI21"/>
      <c r="DSJ21" s="20"/>
      <c r="DSK21"/>
      <c r="DSL21" s="20"/>
      <c r="DSM21"/>
      <c r="DSN21" s="20"/>
      <c r="DSO21"/>
      <c r="DSP21" s="20"/>
      <c r="DSQ21"/>
      <c r="DSR21" s="20"/>
      <c r="DSS21"/>
      <c r="DST21" s="20"/>
      <c r="DSU21"/>
      <c r="DSV21" s="20"/>
      <c r="DSW21"/>
      <c r="DSX21" s="20"/>
      <c r="DSY21"/>
      <c r="DSZ21" s="20"/>
      <c r="DTA21"/>
      <c r="DTB21" s="20"/>
      <c r="DTC21"/>
      <c r="DTD21" s="20"/>
      <c r="DTE21"/>
      <c r="DTF21" s="20"/>
      <c r="DTG21"/>
      <c r="DTH21" s="20"/>
      <c r="DTI21"/>
      <c r="DTJ21" s="20"/>
      <c r="DTK21"/>
      <c r="DTL21" s="20"/>
      <c r="DTM21"/>
      <c r="DTN21" s="20"/>
      <c r="DTO21"/>
      <c r="DTP21" s="20"/>
      <c r="DTQ21"/>
      <c r="DTR21" s="20"/>
      <c r="DTS21"/>
      <c r="DTT21" s="20"/>
      <c r="DTU21"/>
      <c r="DTV21" s="20"/>
      <c r="DTW21"/>
      <c r="DTX21" s="20"/>
      <c r="DTY21"/>
      <c r="DTZ21" s="20"/>
      <c r="DUA21"/>
      <c r="DUB21" s="20"/>
      <c r="DUC21"/>
      <c r="DUD21" s="20"/>
      <c r="DUE21"/>
      <c r="DUF21" s="20"/>
      <c r="DUG21"/>
      <c r="DUH21" s="20"/>
      <c r="DUI21"/>
      <c r="DUJ21" s="20"/>
      <c r="DUK21"/>
      <c r="DUL21" s="20"/>
      <c r="DUM21"/>
      <c r="DUN21" s="20"/>
      <c r="DUO21"/>
      <c r="DUP21" s="20"/>
      <c r="DUQ21"/>
      <c r="DUR21" s="20"/>
      <c r="DUS21"/>
      <c r="DUT21" s="20"/>
      <c r="DUU21"/>
      <c r="DUV21" s="20"/>
      <c r="DUW21"/>
      <c r="DUX21" s="20"/>
      <c r="DUY21"/>
      <c r="DUZ21" s="20"/>
      <c r="DVA21"/>
      <c r="DVB21" s="20"/>
      <c r="DVC21"/>
      <c r="DVD21" s="20"/>
      <c r="DVE21"/>
      <c r="DVF21" s="20"/>
      <c r="DVG21"/>
      <c r="DVH21" s="20"/>
      <c r="DVI21"/>
      <c r="DVJ21" s="20"/>
      <c r="DVK21"/>
      <c r="DVL21" s="20"/>
      <c r="DVM21"/>
      <c r="DVN21" s="20"/>
      <c r="DVO21"/>
      <c r="DVP21" s="20"/>
      <c r="DVQ21"/>
      <c r="DVR21" s="20"/>
      <c r="DVS21"/>
      <c r="DVT21" s="20"/>
      <c r="DVU21"/>
      <c r="DVV21" s="20"/>
      <c r="DVW21"/>
      <c r="DVX21" s="20"/>
      <c r="DVY21"/>
      <c r="DVZ21" s="20"/>
      <c r="DWA21"/>
      <c r="DWB21" s="20"/>
      <c r="DWC21"/>
      <c r="DWD21" s="20"/>
      <c r="DWE21"/>
      <c r="DWF21" s="20"/>
      <c r="DWG21"/>
      <c r="DWH21" s="20"/>
      <c r="DWI21"/>
      <c r="DWJ21" s="20"/>
      <c r="DWK21"/>
      <c r="DWL21" s="20"/>
      <c r="DWM21"/>
      <c r="DWN21" s="20"/>
      <c r="DWO21"/>
      <c r="DWP21" s="20"/>
      <c r="DWQ21"/>
      <c r="DWR21" s="20"/>
      <c r="DWS21"/>
      <c r="DWT21" s="20"/>
      <c r="DWU21"/>
      <c r="DWV21" s="20"/>
      <c r="DWW21"/>
      <c r="DWX21" s="20"/>
      <c r="DWY21"/>
      <c r="DWZ21" s="20"/>
      <c r="DXA21"/>
      <c r="DXB21" s="20"/>
      <c r="DXC21"/>
      <c r="DXD21" s="20"/>
      <c r="DXE21"/>
      <c r="DXF21" s="20"/>
      <c r="DXG21"/>
      <c r="DXH21" s="20"/>
      <c r="DXI21"/>
      <c r="DXJ21" s="20"/>
      <c r="DXK21"/>
      <c r="DXL21" s="20"/>
      <c r="DXM21"/>
      <c r="DXN21" s="20"/>
      <c r="DXO21"/>
      <c r="DXP21" s="20"/>
      <c r="DXQ21"/>
      <c r="DXR21" s="20"/>
      <c r="DXS21"/>
      <c r="DXT21" s="20"/>
      <c r="DXU21"/>
      <c r="DXV21" s="20"/>
      <c r="DXW21"/>
      <c r="DXX21" s="20"/>
      <c r="DXY21"/>
      <c r="DXZ21" s="20"/>
      <c r="DYA21"/>
      <c r="DYB21" s="20"/>
      <c r="DYC21"/>
      <c r="DYD21" s="20"/>
      <c r="DYE21"/>
      <c r="DYF21" s="20"/>
      <c r="DYG21"/>
      <c r="DYH21" s="20"/>
      <c r="DYI21"/>
      <c r="DYJ21" s="20"/>
      <c r="DYK21"/>
      <c r="DYL21" s="20"/>
      <c r="DYM21"/>
      <c r="DYN21" s="20"/>
      <c r="DYO21"/>
      <c r="DYP21" s="20"/>
      <c r="DYQ21"/>
      <c r="DYR21" s="20"/>
      <c r="DYS21"/>
      <c r="DYT21" s="20"/>
      <c r="DYU21"/>
      <c r="DYV21" s="20"/>
      <c r="DYW21"/>
      <c r="DYX21" s="20"/>
      <c r="DYY21"/>
      <c r="DYZ21" s="20"/>
      <c r="DZA21"/>
      <c r="DZB21" s="20"/>
      <c r="DZC21"/>
      <c r="DZD21" s="20"/>
      <c r="DZE21"/>
      <c r="DZF21" s="20"/>
      <c r="DZG21"/>
      <c r="DZH21" s="20"/>
      <c r="DZI21"/>
      <c r="DZJ21" s="20"/>
      <c r="DZK21"/>
      <c r="DZL21" s="20"/>
      <c r="DZM21"/>
      <c r="DZN21" s="20"/>
      <c r="DZO21"/>
      <c r="DZP21" s="20"/>
      <c r="DZQ21"/>
      <c r="DZR21" s="20"/>
      <c r="DZS21"/>
      <c r="DZT21" s="20"/>
      <c r="DZU21"/>
      <c r="DZV21" s="20"/>
      <c r="DZW21"/>
      <c r="DZX21" s="20"/>
      <c r="DZY21"/>
      <c r="DZZ21" s="20"/>
      <c r="EAA21"/>
      <c r="EAB21" s="20"/>
      <c r="EAC21"/>
      <c r="EAD21" s="20"/>
      <c r="EAE21"/>
      <c r="EAF21" s="20"/>
      <c r="EAG21"/>
      <c r="EAH21" s="20"/>
      <c r="EAI21"/>
      <c r="EAJ21" s="20"/>
      <c r="EAK21"/>
      <c r="EAL21" s="20"/>
      <c r="EAM21"/>
      <c r="EAN21" s="20"/>
      <c r="EAO21"/>
      <c r="EAP21" s="20"/>
      <c r="EAQ21"/>
      <c r="EAR21" s="20"/>
      <c r="EAS21"/>
      <c r="EAT21" s="20"/>
      <c r="EAU21"/>
      <c r="EAV21" s="20"/>
      <c r="EAW21"/>
      <c r="EAX21" s="20"/>
      <c r="EAY21"/>
      <c r="EAZ21" s="20"/>
      <c r="EBA21"/>
      <c r="EBB21" s="20"/>
      <c r="EBC21"/>
      <c r="EBD21" s="20"/>
      <c r="EBE21"/>
      <c r="EBF21" s="20"/>
      <c r="EBG21"/>
      <c r="EBH21" s="20"/>
      <c r="EBI21"/>
      <c r="EBJ21" s="20"/>
      <c r="EBK21"/>
      <c r="EBL21" s="20"/>
      <c r="EBM21"/>
      <c r="EBN21" s="20"/>
      <c r="EBO21"/>
      <c r="EBP21" s="20"/>
      <c r="EBQ21"/>
      <c r="EBR21" s="20"/>
      <c r="EBS21"/>
      <c r="EBT21" s="20"/>
      <c r="EBU21"/>
      <c r="EBV21" s="20"/>
      <c r="EBW21"/>
      <c r="EBX21" s="20"/>
      <c r="EBY21"/>
      <c r="EBZ21" s="20"/>
      <c r="ECA21"/>
      <c r="ECB21" s="20"/>
      <c r="ECC21"/>
      <c r="ECD21" s="20"/>
      <c r="ECE21"/>
      <c r="ECF21" s="20"/>
      <c r="ECG21"/>
      <c r="ECH21" s="20"/>
      <c r="ECI21"/>
      <c r="ECJ21" s="20"/>
      <c r="ECK21"/>
      <c r="ECL21" s="20"/>
      <c r="ECM21"/>
      <c r="ECN21" s="20"/>
      <c r="ECO21"/>
      <c r="ECP21" s="20"/>
      <c r="ECQ21"/>
      <c r="ECR21" s="20"/>
      <c r="ECS21"/>
      <c r="ECT21" s="20"/>
      <c r="ECU21"/>
      <c r="ECV21" s="20"/>
      <c r="ECW21"/>
      <c r="ECX21" s="20"/>
      <c r="ECY21"/>
      <c r="ECZ21" s="20"/>
      <c r="EDA21"/>
      <c r="EDB21" s="20"/>
      <c r="EDC21"/>
      <c r="EDD21" s="20"/>
      <c r="EDE21"/>
      <c r="EDF21" s="20"/>
      <c r="EDG21"/>
      <c r="EDH21" s="20"/>
      <c r="EDI21"/>
      <c r="EDJ21" s="20"/>
      <c r="EDK21"/>
      <c r="EDL21" s="20"/>
      <c r="EDM21"/>
      <c r="EDN21" s="20"/>
      <c r="EDO21"/>
      <c r="EDP21" s="20"/>
      <c r="EDQ21"/>
      <c r="EDR21" s="20"/>
      <c r="EDS21"/>
      <c r="EDT21" s="20"/>
      <c r="EDU21"/>
      <c r="EDV21" s="20"/>
      <c r="EDW21"/>
      <c r="EDX21" s="20"/>
      <c r="EDY21"/>
      <c r="EDZ21" s="20"/>
      <c r="EEA21"/>
      <c r="EEB21" s="20"/>
      <c r="EEC21"/>
      <c r="EED21" s="20"/>
      <c r="EEE21"/>
      <c r="EEF21" s="20"/>
      <c r="EEG21"/>
      <c r="EEH21" s="20"/>
      <c r="EEI21"/>
      <c r="EEJ21" s="20"/>
      <c r="EEK21"/>
      <c r="EEL21" s="20"/>
      <c r="EEM21"/>
      <c r="EEN21" s="20"/>
      <c r="EEO21"/>
      <c r="EEP21" s="20"/>
      <c r="EEQ21"/>
      <c r="EER21" s="20"/>
      <c r="EES21"/>
      <c r="EET21" s="20"/>
      <c r="EEU21"/>
      <c r="EEV21" s="20"/>
      <c r="EEW21"/>
      <c r="EEX21" s="20"/>
      <c r="EEY21"/>
      <c r="EEZ21" s="20"/>
      <c r="EFA21"/>
      <c r="EFB21" s="20"/>
      <c r="EFC21"/>
      <c r="EFD21" s="20"/>
      <c r="EFE21"/>
      <c r="EFF21" s="20"/>
      <c r="EFG21"/>
      <c r="EFH21" s="20"/>
      <c r="EFI21"/>
      <c r="EFJ21" s="20"/>
      <c r="EFK21"/>
      <c r="EFL21" s="20"/>
      <c r="EFM21"/>
      <c r="EFN21" s="20"/>
      <c r="EFO21"/>
      <c r="EFP21" s="20"/>
      <c r="EFQ21"/>
      <c r="EFR21" s="20"/>
      <c r="EFS21"/>
      <c r="EFT21" s="20"/>
      <c r="EFU21"/>
      <c r="EFV21" s="20"/>
      <c r="EFW21"/>
      <c r="EFX21" s="20"/>
      <c r="EFY21"/>
      <c r="EFZ21" s="20"/>
      <c r="EGA21"/>
      <c r="EGB21" s="20"/>
      <c r="EGC21"/>
      <c r="EGD21" s="20"/>
      <c r="EGE21"/>
      <c r="EGF21" s="20"/>
      <c r="EGG21"/>
      <c r="EGH21" s="20"/>
      <c r="EGI21"/>
      <c r="EGJ21" s="20"/>
      <c r="EGK21"/>
      <c r="EGL21" s="20"/>
      <c r="EGM21"/>
      <c r="EGN21" s="20"/>
      <c r="EGO21"/>
      <c r="EGP21" s="20"/>
      <c r="EGQ21"/>
      <c r="EGR21" s="20"/>
      <c r="EGS21"/>
      <c r="EGT21" s="20"/>
      <c r="EGU21"/>
      <c r="EGV21" s="20"/>
      <c r="EGW21"/>
      <c r="EGX21" s="20"/>
      <c r="EGY21"/>
      <c r="EGZ21" s="20"/>
      <c r="EHA21"/>
      <c r="EHB21" s="20"/>
      <c r="EHC21"/>
      <c r="EHD21" s="20"/>
      <c r="EHE21"/>
      <c r="EHF21" s="20"/>
      <c r="EHG21"/>
      <c r="EHH21" s="20"/>
      <c r="EHI21"/>
      <c r="EHJ21" s="20"/>
      <c r="EHK21"/>
      <c r="EHL21" s="20"/>
      <c r="EHM21"/>
      <c r="EHN21" s="20"/>
      <c r="EHO21"/>
      <c r="EHP21" s="20"/>
      <c r="EHQ21"/>
      <c r="EHR21" s="20"/>
      <c r="EHS21"/>
      <c r="EHT21" s="20"/>
      <c r="EHU21"/>
      <c r="EHV21" s="20"/>
      <c r="EHW21"/>
      <c r="EHX21" s="20"/>
      <c r="EHY21"/>
      <c r="EHZ21" s="20"/>
      <c r="EIA21"/>
      <c r="EIB21" s="20"/>
      <c r="EIC21"/>
      <c r="EID21" s="20"/>
      <c r="EIE21"/>
      <c r="EIF21" s="20"/>
      <c r="EIG21"/>
      <c r="EIH21" s="20"/>
      <c r="EII21"/>
      <c r="EIJ21" s="20"/>
      <c r="EIK21"/>
      <c r="EIL21" s="20"/>
      <c r="EIM21"/>
      <c r="EIN21" s="20"/>
      <c r="EIO21"/>
      <c r="EIP21" s="20"/>
      <c r="EIQ21"/>
      <c r="EIR21" s="20"/>
      <c r="EIS21"/>
      <c r="EIT21" s="20"/>
      <c r="EIU21"/>
      <c r="EIV21" s="20"/>
      <c r="EIW21"/>
      <c r="EIX21" s="20"/>
      <c r="EIY21"/>
      <c r="EIZ21" s="20"/>
      <c r="EJA21"/>
      <c r="EJB21" s="20"/>
      <c r="EJC21"/>
      <c r="EJD21" s="20"/>
      <c r="EJE21"/>
      <c r="EJF21" s="20"/>
      <c r="EJG21"/>
      <c r="EJH21" s="20"/>
      <c r="EJI21"/>
      <c r="EJJ21" s="20"/>
      <c r="EJK21"/>
      <c r="EJL21" s="20"/>
      <c r="EJM21"/>
      <c r="EJN21" s="20"/>
      <c r="EJO21"/>
      <c r="EJP21" s="20"/>
      <c r="EJQ21"/>
      <c r="EJR21" s="20"/>
      <c r="EJS21"/>
      <c r="EJT21" s="20"/>
      <c r="EJU21"/>
      <c r="EJV21" s="20"/>
      <c r="EJW21"/>
      <c r="EJX21" s="20"/>
      <c r="EJY21"/>
      <c r="EJZ21" s="20"/>
      <c r="EKA21"/>
      <c r="EKB21" s="20"/>
      <c r="EKC21"/>
      <c r="EKD21" s="20"/>
      <c r="EKE21"/>
      <c r="EKF21" s="20"/>
      <c r="EKG21"/>
      <c r="EKH21" s="20"/>
      <c r="EKI21"/>
      <c r="EKJ21" s="20"/>
      <c r="EKK21"/>
      <c r="EKL21" s="20"/>
      <c r="EKM21"/>
      <c r="EKN21" s="20"/>
      <c r="EKO21"/>
      <c r="EKP21" s="20"/>
      <c r="EKQ21"/>
      <c r="EKR21" s="20"/>
      <c r="EKS21"/>
      <c r="EKT21" s="20"/>
      <c r="EKU21"/>
      <c r="EKV21" s="20"/>
      <c r="EKW21"/>
      <c r="EKX21" s="20"/>
      <c r="EKY21"/>
      <c r="EKZ21" s="20"/>
      <c r="ELA21"/>
      <c r="ELB21" s="20"/>
      <c r="ELC21"/>
      <c r="ELD21" s="20"/>
      <c r="ELE21"/>
      <c r="ELF21" s="20"/>
      <c r="ELG21"/>
      <c r="ELH21" s="20"/>
      <c r="ELI21"/>
      <c r="ELJ21" s="20"/>
      <c r="ELK21"/>
      <c r="ELL21" s="20"/>
      <c r="ELM21"/>
      <c r="ELN21" s="20"/>
      <c r="ELO21"/>
      <c r="ELP21" s="20"/>
      <c r="ELQ21"/>
      <c r="ELR21" s="20"/>
      <c r="ELS21"/>
      <c r="ELT21" s="20"/>
      <c r="ELU21"/>
      <c r="ELV21" s="20"/>
      <c r="ELW21"/>
      <c r="ELX21" s="20"/>
      <c r="ELY21"/>
      <c r="ELZ21" s="20"/>
      <c r="EMA21"/>
      <c r="EMB21" s="20"/>
      <c r="EMC21"/>
      <c r="EMD21" s="20"/>
      <c r="EME21"/>
      <c r="EMF21" s="20"/>
      <c r="EMG21"/>
      <c r="EMH21" s="20"/>
      <c r="EMI21"/>
      <c r="EMJ21" s="20"/>
      <c r="EMK21"/>
      <c r="EML21" s="20"/>
      <c r="EMM21"/>
      <c r="EMN21" s="20"/>
      <c r="EMO21"/>
      <c r="EMP21" s="20"/>
      <c r="EMQ21"/>
      <c r="EMR21" s="20"/>
      <c r="EMS21"/>
      <c r="EMT21" s="20"/>
      <c r="EMU21"/>
      <c r="EMV21" s="20"/>
      <c r="EMW21"/>
      <c r="EMX21" s="20"/>
      <c r="EMY21"/>
      <c r="EMZ21" s="20"/>
      <c r="ENA21"/>
      <c r="ENB21" s="20"/>
      <c r="ENC21"/>
      <c r="END21" s="20"/>
      <c r="ENE21"/>
      <c r="ENF21" s="20"/>
      <c r="ENG21"/>
      <c r="ENH21" s="20"/>
      <c r="ENI21"/>
      <c r="ENJ21" s="20"/>
      <c r="ENK21"/>
      <c r="ENL21" s="20"/>
      <c r="ENM21"/>
      <c r="ENN21" s="20"/>
      <c r="ENO21"/>
      <c r="ENP21" s="20"/>
      <c r="ENQ21"/>
      <c r="ENR21" s="20"/>
      <c r="ENS21"/>
      <c r="ENT21" s="20"/>
      <c r="ENU21"/>
      <c r="ENV21" s="20"/>
      <c r="ENW21"/>
      <c r="ENX21" s="20"/>
      <c r="ENY21"/>
      <c r="ENZ21" s="20"/>
      <c r="EOA21"/>
      <c r="EOB21" s="20"/>
      <c r="EOC21"/>
      <c r="EOD21" s="20"/>
      <c r="EOE21"/>
      <c r="EOF21" s="20"/>
      <c r="EOG21"/>
      <c r="EOH21" s="20"/>
      <c r="EOI21"/>
      <c r="EOJ21" s="20"/>
      <c r="EOK21"/>
      <c r="EOL21" s="20"/>
      <c r="EOM21"/>
      <c r="EON21" s="20"/>
      <c r="EOO21"/>
      <c r="EOP21" s="20"/>
      <c r="EOQ21"/>
      <c r="EOR21" s="20"/>
      <c r="EOS21"/>
      <c r="EOT21" s="20"/>
      <c r="EOU21"/>
      <c r="EOV21" s="20"/>
      <c r="EOW21"/>
      <c r="EOX21" s="20"/>
      <c r="EOY21"/>
      <c r="EOZ21" s="20"/>
      <c r="EPA21"/>
      <c r="EPB21" s="20"/>
      <c r="EPC21"/>
      <c r="EPD21" s="20"/>
      <c r="EPE21"/>
      <c r="EPF21" s="20"/>
      <c r="EPG21"/>
      <c r="EPH21" s="20"/>
      <c r="EPI21"/>
      <c r="EPJ21" s="20"/>
      <c r="EPK21"/>
      <c r="EPL21" s="20"/>
      <c r="EPM21"/>
      <c r="EPN21" s="20"/>
      <c r="EPO21"/>
      <c r="EPP21" s="20"/>
      <c r="EPQ21"/>
      <c r="EPR21" s="20"/>
      <c r="EPS21"/>
      <c r="EPT21" s="20"/>
      <c r="EPU21"/>
      <c r="EPV21" s="20"/>
      <c r="EPW21"/>
      <c r="EPX21" s="20"/>
      <c r="EPY21"/>
      <c r="EPZ21" s="20"/>
      <c r="EQA21"/>
      <c r="EQB21" s="20"/>
      <c r="EQC21"/>
      <c r="EQD21" s="20"/>
      <c r="EQE21"/>
      <c r="EQF21" s="20"/>
      <c r="EQG21"/>
      <c r="EQH21" s="20"/>
      <c r="EQI21"/>
      <c r="EQJ21" s="20"/>
      <c r="EQK21"/>
      <c r="EQL21" s="20"/>
      <c r="EQM21"/>
      <c r="EQN21" s="20"/>
      <c r="EQO21"/>
      <c r="EQP21" s="20"/>
      <c r="EQQ21"/>
      <c r="EQR21" s="20"/>
      <c r="EQS21"/>
      <c r="EQT21" s="20"/>
      <c r="EQU21"/>
      <c r="EQV21" s="20"/>
      <c r="EQW21"/>
      <c r="EQX21" s="20"/>
      <c r="EQY21"/>
      <c r="EQZ21" s="20"/>
      <c r="ERA21"/>
      <c r="ERB21" s="20"/>
      <c r="ERC21"/>
      <c r="ERD21" s="20"/>
      <c r="ERE21"/>
      <c r="ERF21" s="20"/>
      <c r="ERG21"/>
      <c r="ERH21" s="20"/>
      <c r="ERI21"/>
      <c r="ERJ21" s="20"/>
      <c r="ERK21"/>
      <c r="ERL21" s="20"/>
      <c r="ERM21"/>
      <c r="ERN21" s="20"/>
      <c r="ERO21"/>
      <c r="ERP21" s="20"/>
      <c r="ERQ21"/>
      <c r="ERR21" s="20"/>
      <c r="ERS21"/>
      <c r="ERT21" s="20"/>
      <c r="ERU21"/>
      <c r="ERV21" s="20"/>
      <c r="ERW21"/>
      <c r="ERX21" s="20"/>
      <c r="ERY21"/>
      <c r="ERZ21" s="20"/>
      <c r="ESA21"/>
      <c r="ESB21" s="20"/>
      <c r="ESC21"/>
      <c r="ESD21" s="20"/>
      <c r="ESE21"/>
      <c r="ESF21" s="20"/>
      <c r="ESG21"/>
      <c r="ESH21" s="20"/>
      <c r="ESI21"/>
      <c r="ESJ21" s="20"/>
      <c r="ESK21"/>
      <c r="ESL21" s="20"/>
      <c r="ESM21"/>
      <c r="ESN21" s="20"/>
      <c r="ESO21"/>
      <c r="ESP21" s="20"/>
      <c r="ESQ21"/>
      <c r="ESR21" s="20"/>
      <c r="ESS21"/>
      <c r="EST21" s="20"/>
      <c r="ESU21"/>
      <c r="ESV21" s="20"/>
      <c r="ESW21"/>
      <c r="ESX21" s="20"/>
      <c r="ESY21"/>
      <c r="ESZ21" s="20"/>
      <c r="ETA21"/>
      <c r="ETB21" s="20"/>
      <c r="ETC21"/>
      <c r="ETD21" s="20"/>
      <c r="ETE21"/>
      <c r="ETF21" s="20"/>
      <c r="ETG21"/>
      <c r="ETH21" s="20"/>
      <c r="ETI21"/>
      <c r="ETJ21" s="20"/>
      <c r="ETK21"/>
      <c r="ETL21" s="20"/>
      <c r="ETM21"/>
      <c r="ETN21" s="20"/>
      <c r="ETO21"/>
      <c r="ETP21" s="20"/>
      <c r="ETQ21"/>
      <c r="ETR21" s="20"/>
      <c r="ETS21"/>
      <c r="ETT21" s="20"/>
      <c r="ETU21"/>
      <c r="ETV21" s="20"/>
      <c r="ETW21"/>
      <c r="ETX21" s="20"/>
      <c r="ETY21"/>
      <c r="ETZ21" s="20"/>
      <c r="EUA21"/>
      <c r="EUB21" s="20"/>
      <c r="EUC21"/>
      <c r="EUD21" s="20"/>
      <c r="EUE21"/>
      <c r="EUF21" s="20"/>
      <c r="EUG21"/>
      <c r="EUH21" s="20"/>
      <c r="EUI21"/>
      <c r="EUJ21" s="20"/>
      <c r="EUK21"/>
      <c r="EUL21" s="20"/>
      <c r="EUM21"/>
      <c r="EUN21" s="20"/>
      <c r="EUO21"/>
      <c r="EUP21" s="20"/>
      <c r="EUQ21"/>
      <c r="EUR21" s="20"/>
      <c r="EUS21"/>
      <c r="EUT21" s="20"/>
      <c r="EUU21"/>
      <c r="EUV21" s="20"/>
      <c r="EUW21"/>
      <c r="EUX21" s="20"/>
      <c r="EUY21"/>
      <c r="EUZ21" s="20"/>
      <c r="EVA21"/>
      <c r="EVB21" s="20"/>
      <c r="EVC21"/>
      <c r="EVD21" s="20"/>
      <c r="EVE21"/>
      <c r="EVF21" s="20"/>
      <c r="EVG21"/>
      <c r="EVH21" s="20"/>
      <c r="EVI21"/>
      <c r="EVJ21" s="20"/>
      <c r="EVK21"/>
      <c r="EVL21" s="20"/>
      <c r="EVM21"/>
      <c r="EVN21" s="20"/>
      <c r="EVO21"/>
      <c r="EVP21" s="20"/>
      <c r="EVQ21"/>
      <c r="EVR21" s="20"/>
      <c r="EVS21"/>
      <c r="EVT21" s="20"/>
      <c r="EVU21"/>
      <c r="EVV21" s="20"/>
      <c r="EVW21"/>
      <c r="EVX21" s="20"/>
      <c r="EVY21"/>
      <c r="EVZ21" s="20"/>
      <c r="EWA21"/>
      <c r="EWB21" s="20"/>
      <c r="EWC21"/>
      <c r="EWD21" s="20"/>
      <c r="EWE21"/>
      <c r="EWF21" s="20"/>
      <c r="EWG21"/>
      <c r="EWH21" s="20"/>
      <c r="EWI21"/>
      <c r="EWJ21" s="20"/>
      <c r="EWK21"/>
      <c r="EWL21" s="20"/>
      <c r="EWM21"/>
      <c r="EWN21" s="20"/>
      <c r="EWO21"/>
      <c r="EWP21" s="20"/>
      <c r="EWQ21"/>
      <c r="EWR21" s="20"/>
      <c r="EWS21"/>
      <c r="EWT21" s="20"/>
      <c r="EWU21"/>
      <c r="EWV21" s="20"/>
      <c r="EWW21"/>
      <c r="EWX21" s="20"/>
      <c r="EWY21"/>
      <c r="EWZ21" s="20"/>
      <c r="EXA21"/>
      <c r="EXB21" s="20"/>
      <c r="EXC21"/>
      <c r="EXD21" s="20"/>
      <c r="EXE21"/>
      <c r="EXF21" s="20"/>
      <c r="EXG21"/>
      <c r="EXH21" s="20"/>
      <c r="EXI21"/>
      <c r="EXJ21" s="20"/>
      <c r="EXK21"/>
      <c r="EXL21" s="20"/>
      <c r="EXM21"/>
      <c r="EXN21" s="20"/>
      <c r="EXO21"/>
      <c r="EXP21" s="20"/>
      <c r="EXQ21"/>
      <c r="EXR21" s="20"/>
      <c r="EXS21"/>
      <c r="EXT21" s="20"/>
      <c r="EXU21"/>
      <c r="EXV21" s="20"/>
      <c r="EXW21"/>
      <c r="EXX21" s="20"/>
      <c r="EXY21"/>
      <c r="EXZ21" s="20"/>
      <c r="EYA21"/>
      <c r="EYB21" s="20"/>
      <c r="EYC21"/>
      <c r="EYD21" s="20"/>
      <c r="EYE21"/>
      <c r="EYF21" s="20"/>
      <c r="EYG21"/>
      <c r="EYH21" s="20"/>
      <c r="EYI21"/>
      <c r="EYJ21" s="20"/>
      <c r="EYK21"/>
      <c r="EYL21" s="20"/>
      <c r="EYM21"/>
      <c r="EYN21" s="20"/>
      <c r="EYO21"/>
      <c r="EYP21" s="20"/>
      <c r="EYQ21"/>
      <c r="EYR21" s="20"/>
      <c r="EYS21"/>
      <c r="EYT21" s="20"/>
      <c r="EYU21"/>
      <c r="EYV21" s="20"/>
      <c r="EYW21"/>
      <c r="EYX21" s="20"/>
      <c r="EYY21"/>
      <c r="EYZ21" s="20"/>
      <c r="EZA21"/>
      <c r="EZB21" s="20"/>
      <c r="EZC21"/>
      <c r="EZD21" s="20"/>
      <c r="EZE21"/>
      <c r="EZF21" s="20"/>
      <c r="EZG21"/>
      <c r="EZH21" s="20"/>
      <c r="EZI21"/>
      <c r="EZJ21" s="20"/>
      <c r="EZK21"/>
      <c r="EZL21" s="20"/>
      <c r="EZM21"/>
      <c r="EZN21" s="20"/>
      <c r="EZO21"/>
      <c r="EZP21" s="20"/>
      <c r="EZQ21"/>
      <c r="EZR21" s="20"/>
      <c r="EZS21"/>
      <c r="EZT21" s="20"/>
      <c r="EZU21"/>
      <c r="EZV21" s="20"/>
      <c r="EZW21"/>
      <c r="EZX21" s="20"/>
      <c r="EZY21"/>
      <c r="EZZ21" s="20"/>
      <c r="FAA21"/>
      <c r="FAB21" s="20"/>
      <c r="FAC21"/>
      <c r="FAD21" s="20"/>
      <c r="FAE21"/>
      <c r="FAF21" s="20"/>
      <c r="FAG21"/>
      <c r="FAH21" s="20"/>
      <c r="FAI21"/>
      <c r="FAJ21" s="20"/>
      <c r="FAK21"/>
      <c r="FAL21" s="20"/>
      <c r="FAM21"/>
      <c r="FAN21" s="20"/>
      <c r="FAO21"/>
      <c r="FAP21" s="20"/>
      <c r="FAQ21"/>
      <c r="FAR21" s="20"/>
      <c r="FAS21"/>
      <c r="FAT21" s="20"/>
      <c r="FAU21"/>
      <c r="FAV21" s="20"/>
      <c r="FAW21"/>
      <c r="FAX21" s="20"/>
      <c r="FAY21"/>
      <c r="FAZ21" s="20"/>
      <c r="FBA21"/>
      <c r="FBB21" s="20"/>
      <c r="FBC21"/>
      <c r="FBD21" s="20"/>
      <c r="FBE21"/>
      <c r="FBF21" s="20"/>
      <c r="FBG21"/>
      <c r="FBH21" s="20"/>
      <c r="FBI21"/>
      <c r="FBJ21" s="20"/>
      <c r="FBK21"/>
      <c r="FBL21" s="20"/>
      <c r="FBM21"/>
      <c r="FBN21" s="20"/>
      <c r="FBO21"/>
      <c r="FBP21" s="20"/>
      <c r="FBQ21"/>
      <c r="FBR21" s="20"/>
      <c r="FBS21"/>
      <c r="FBT21" s="20"/>
      <c r="FBU21"/>
      <c r="FBV21" s="20"/>
      <c r="FBW21"/>
      <c r="FBX21" s="20"/>
      <c r="FBY21"/>
      <c r="FBZ21" s="20"/>
      <c r="FCA21"/>
      <c r="FCB21" s="20"/>
      <c r="FCC21"/>
      <c r="FCD21" s="20"/>
      <c r="FCE21"/>
      <c r="FCF21" s="20"/>
      <c r="FCG21"/>
      <c r="FCH21" s="20"/>
      <c r="FCI21"/>
      <c r="FCJ21" s="20"/>
      <c r="FCK21"/>
      <c r="FCL21" s="20"/>
      <c r="FCM21"/>
      <c r="FCN21" s="20"/>
      <c r="FCO21"/>
      <c r="FCP21" s="20"/>
      <c r="FCQ21"/>
      <c r="FCR21" s="20"/>
      <c r="FCS21"/>
      <c r="FCT21" s="20"/>
      <c r="FCU21"/>
      <c r="FCV21" s="20"/>
      <c r="FCW21"/>
      <c r="FCX21" s="20"/>
      <c r="FCY21"/>
      <c r="FCZ21" s="20"/>
      <c r="FDA21"/>
      <c r="FDB21" s="20"/>
      <c r="FDC21"/>
      <c r="FDD21" s="20"/>
      <c r="FDE21"/>
      <c r="FDF21" s="20"/>
      <c r="FDG21"/>
      <c r="FDH21" s="20"/>
      <c r="FDI21"/>
      <c r="FDJ21" s="20"/>
      <c r="FDK21"/>
      <c r="FDL21" s="20"/>
      <c r="FDM21"/>
      <c r="FDN21" s="20"/>
      <c r="FDO21"/>
      <c r="FDP21" s="20"/>
      <c r="FDQ21"/>
      <c r="FDR21" s="20"/>
      <c r="FDS21"/>
      <c r="FDT21" s="20"/>
      <c r="FDU21"/>
      <c r="FDV21" s="20"/>
      <c r="FDW21"/>
      <c r="FDX21" s="20"/>
      <c r="FDY21"/>
      <c r="FDZ21" s="20"/>
      <c r="FEA21"/>
      <c r="FEB21" s="20"/>
      <c r="FEC21"/>
      <c r="FED21" s="20"/>
      <c r="FEE21"/>
      <c r="FEF21" s="20"/>
      <c r="FEG21"/>
      <c r="FEH21" s="20"/>
      <c r="FEI21"/>
      <c r="FEJ21" s="20"/>
      <c r="FEK21"/>
      <c r="FEL21" s="20"/>
      <c r="FEM21"/>
      <c r="FEN21" s="20"/>
      <c r="FEO21"/>
      <c r="FEP21" s="20"/>
      <c r="FEQ21"/>
      <c r="FER21" s="20"/>
      <c r="FES21"/>
      <c r="FET21" s="20"/>
      <c r="FEU21"/>
      <c r="FEV21" s="20"/>
      <c r="FEW21"/>
      <c r="FEX21" s="20"/>
      <c r="FEY21"/>
      <c r="FEZ21" s="20"/>
      <c r="FFA21"/>
      <c r="FFB21" s="20"/>
      <c r="FFC21"/>
      <c r="FFD21" s="20"/>
      <c r="FFE21"/>
      <c r="FFF21" s="20"/>
      <c r="FFG21"/>
      <c r="FFH21" s="20"/>
      <c r="FFI21"/>
      <c r="FFJ21" s="20"/>
      <c r="FFK21"/>
      <c r="FFL21" s="20"/>
      <c r="FFM21"/>
      <c r="FFN21" s="20"/>
      <c r="FFO21"/>
      <c r="FFP21" s="20"/>
      <c r="FFQ21"/>
      <c r="FFR21" s="20"/>
      <c r="FFS21"/>
      <c r="FFT21" s="20"/>
      <c r="FFU21"/>
      <c r="FFV21" s="20"/>
      <c r="FFW21"/>
      <c r="FFX21" s="20"/>
      <c r="FFY21"/>
      <c r="FFZ21" s="20"/>
      <c r="FGA21"/>
      <c r="FGB21" s="20"/>
      <c r="FGC21"/>
      <c r="FGD21" s="20"/>
      <c r="FGE21"/>
      <c r="FGF21" s="20"/>
      <c r="FGG21"/>
      <c r="FGH21" s="20"/>
      <c r="FGI21"/>
      <c r="FGJ21" s="20"/>
      <c r="FGK21"/>
      <c r="FGL21" s="20"/>
      <c r="FGM21"/>
      <c r="FGN21" s="20"/>
      <c r="FGO21"/>
      <c r="FGP21" s="20"/>
      <c r="FGQ21"/>
      <c r="FGR21" s="20"/>
      <c r="FGS21"/>
      <c r="FGT21" s="20"/>
      <c r="FGU21"/>
      <c r="FGV21" s="20"/>
      <c r="FGW21"/>
      <c r="FGX21" s="20"/>
      <c r="FGY21"/>
      <c r="FGZ21" s="20"/>
      <c r="FHA21"/>
      <c r="FHB21" s="20"/>
      <c r="FHC21"/>
      <c r="FHD21" s="20"/>
      <c r="FHE21"/>
      <c r="FHF21" s="20"/>
      <c r="FHG21"/>
      <c r="FHH21" s="20"/>
      <c r="FHI21"/>
      <c r="FHJ21" s="20"/>
      <c r="FHK21"/>
      <c r="FHL21" s="20"/>
      <c r="FHM21"/>
      <c r="FHN21" s="20"/>
      <c r="FHO21"/>
      <c r="FHP21" s="20"/>
      <c r="FHQ21"/>
      <c r="FHR21" s="20"/>
      <c r="FHS21"/>
      <c r="FHT21" s="20"/>
      <c r="FHU21"/>
      <c r="FHV21" s="20"/>
      <c r="FHW21"/>
      <c r="FHX21" s="20"/>
      <c r="FHY21"/>
      <c r="FHZ21" s="20"/>
      <c r="FIA21"/>
      <c r="FIB21" s="20"/>
      <c r="FIC21"/>
      <c r="FID21" s="20"/>
      <c r="FIE21"/>
      <c r="FIF21" s="20"/>
      <c r="FIG21"/>
      <c r="FIH21" s="20"/>
      <c r="FII21"/>
      <c r="FIJ21" s="20"/>
      <c r="FIK21"/>
      <c r="FIL21" s="20"/>
      <c r="FIM21"/>
      <c r="FIN21" s="20"/>
      <c r="FIO21"/>
      <c r="FIP21" s="20"/>
      <c r="FIQ21"/>
      <c r="FIR21" s="20"/>
      <c r="FIS21"/>
      <c r="FIT21" s="20"/>
      <c r="FIU21"/>
      <c r="FIV21" s="20"/>
      <c r="FIW21"/>
      <c r="FIX21" s="20"/>
      <c r="FIY21"/>
      <c r="FIZ21" s="20"/>
      <c r="FJA21"/>
      <c r="FJB21" s="20"/>
      <c r="FJC21"/>
      <c r="FJD21" s="20"/>
      <c r="FJE21"/>
      <c r="FJF21" s="20"/>
      <c r="FJG21"/>
      <c r="FJH21" s="20"/>
      <c r="FJI21"/>
      <c r="FJJ21" s="20"/>
      <c r="FJK21"/>
      <c r="FJL21" s="20"/>
      <c r="FJM21"/>
      <c r="FJN21" s="20"/>
      <c r="FJO21"/>
      <c r="FJP21" s="20"/>
      <c r="FJQ21"/>
      <c r="FJR21" s="20"/>
      <c r="FJS21"/>
      <c r="FJT21" s="20"/>
      <c r="FJU21"/>
      <c r="FJV21" s="20"/>
      <c r="FJW21"/>
      <c r="FJX21" s="20"/>
      <c r="FJY21"/>
      <c r="FJZ21" s="20"/>
      <c r="FKA21"/>
      <c r="FKB21" s="20"/>
      <c r="FKC21"/>
      <c r="FKD21" s="20"/>
      <c r="FKE21"/>
      <c r="FKF21" s="20"/>
      <c r="FKG21"/>
      <c r="FKH21" s="20"/>
      <c r="FKI21"/>
      <c r="FKJ21" s="20"/>
      <c r="FKK21"/>
      <c r="FKL21" s="20"/>
      <c r="FKM21"/>
      <c r="FKN21" s="20"/>
      <c r="FKO21"/>
      <c r="FKP21" s="20"/>
      <c r="FKQ21"/>
      <c r="FKR21" s="20"/>
      <c r="FKS21"/>
      <c r="FKT21" s="20"/>
      <c r="FKU21"/>
      <c r="FKV21" s="20"/>
      <c r="FKW21"/>
      <c r="FKX21" s="20"/>
      <c r="FKY21"/>
      <c r="FKZ21" s="20"/>
      <c r="FLA21"/>
      <c r="FLB21" s="20"/>
      <c r="FLC21"/>
      <c r="FLD21" s="20"/>
      <c r="FLE21"/>
      <c r="FLF21" s="20"/>
      <c r="FLG21"/>
      <c r="FLH21" s="20"/>
      <c r="FLI21"/>
      <c r="FLJ21" s="20"/>
      <c r="FLK21"/>
      <c r="FLL21" s="20"/>
      <c r="FLM21"/>
      <c r="FLN21" s="20"/>
      <c r="FLO21"/>
      <c r="FLP21" s="20"/>
      <c r="FLQ21"/>
      <c r="FLR21" s="20"/>
      <c r="FLS21"/>
      <c r="FLT21" s="20"/>
      <c r="FLU21"/>
      <c r="FLV21" s="20"/>
      <c r="FLW21"/>
      <c r="FLX21" s="20"/>
      <c r="FLY21"/>
      <c r="FLZ21" s="20"/>
      <c r="FMA21"/>
      <c r="FMB21" s="20"/>
      <c r="FMC21"/>
      <c r="FMD21" s="20"/>
      <c r="FME21"/>
      <c r="FMF21" s="20"/>
      <c r="FMG21"/>
      <c r="FMH21" s="20"/>
      <c r="FMI21"/>
      <c r="FMJ21" s="20"/>
      <c r="FMK21"/>
      <c r="FML21" s="20"/>
      <c r="FMM21"/>
      <c r="FMN21" s="20"/>
      <c r="FMO21"/>
      <c r="FMP21" s="20"/>
      <c r="FMQ21"/>
      <c r="FMR21" s="20"/>
      <c r="FMS21"/>
      <c r="FMT21" s="20"/>
      <c r="FMU21"/>
      <c r="FMV21" s="20"/>
      <c r="FMW21"/>
      <c r="FMX21" s="20"/>
      <c r="FMY21"/>
      <c r="FMZ21" s="20"/>
      <c r="FNA21"/>
      <c r="FNB21" s="20"/>
      <c r="FNC21"/>
      <c r="FND21" s="20"/>
      <c r="FNE21"/>
      <c r="FNF21" s="20"/>
      <c r="FNG21"/>
      <c r="FNH21" s="20"/>
      <c r="FNI21"/>
      <c r="FNJ21" s="20"/>
      <c r="FNK21"/>
      <c r="FNL21" s="20"/>
      <c r="FNM21"/>
      <c r="FNN21" s="20"/>
      <c r="FNO21"/>
      <c r="FNP21" s="20"/>
      <c r="FNQ21"/>
      <c r="FNR21" s="20"/>
      <c r="FNS21"/>
      <c r="FNT21" s="20"/>
      <c r="FNU21"/>
      <c r="FNV21" s="20"/>
      <c r="FNW21"/>
      <c r="FNX21" s="20"/>
      <c r="FNY21"/>
      <c r="FNZ21" s="20"/>
      <c r="FOA21"/>
      <c r="FOB21" s="20"/>
      <c r="FOC21"/>
      <c r="FOD21" s="20"/>
      <c r="FOE21"/>
      <c r="FOF21" s="20"/>
      <c r="FOG21"/>
      <c r="FOH21" s="20"/>
      <c r="FOI21"/>
      <c r="FOJ21" s="20"/>
      <c r="FOK21"/>
      <c r="FOL21" s="20"/>
      <c r="FOM21"/>
      <c r="FON21" s="20"/>
      <c r="FOO21"/>
      <c r="FOP21" s="20"/>
      <c r="FOQ21"/>
      <c r="FOR21" s="20"/>
      <c r="FOS21"/>
      <c r="FOT21" s="20"/>
      <c r="FOU21"/>
      <c r="FOV21" s="20"/>
      <c r="FOW21"/>
      <c r="FOX21" s="20"/>
      <c r="FOY21"/>
      <c r="FOZ21" s="20"/>
      <c r="FPA21"/>
      <c r="FPB21" s="20"/>
      <c r="FPC21"/>
      <c r="FPD21" s="20"/>
      <c r="FPE21"/>
      <c r="FPF21" s="20"/>
      <c r="FPG21"/>
      <c r="FPH21" s="20"/>
      <c r="FPI21"/>
      <c r="FPJ21" s="20"/>
      <c r="FPK21"/>
      <c r="FPL21" s="20"/>
      <c r="FPM21"/>
      <c r="FPN21" s="20"/>
      <c r="FPO21"/>
      <c r="FPP21" s="20"/>
      <c r="FPQ21"/>
      <c r="FPR21" s="20"/>
      <c r="FPS21"/>
      <c r="FPT21" s="20"/>
      <c r="FPU21"/>
      <c r="FPV21" s="20"/>
      <c r="FPW21"/>
      <c r="FPX21" s="20"/>
      <c r="FPY21"/>
      <c r="FPZ21" s="20"/>
      <c r="FQA21"/>
      <c r="FQB21" s="20"/>
      <c r="FQC21"/>
      <c r="FQD21" s="20"/>
      <c r="FQE21"/>
      <c r="FQF21" s="20"/>
      <c r="FQG21"/>
      <c r="FQH21" s="20"/>
      <c r="FQI21"/>
      <c r="FQJ21" s="20"/>
      <c r="FQK21"/>
      <c r="FQL21" s="20"/>
      <c r="FQM21"/>
      <c r="FQN21" s="20"/>
      <c r="FQO21"/>
      <c r="FQP21" s="20"/>
      <c r="FQQ21"/>
      <c r="FQR21" s="20"/>
      <c r="FQS21"/>
      <c r="FQT21" s="20"/>
      <c r="FQU21"/>
      <c r="FQV21" s="20"/>
      <c r="FQW21"/>
      <c r="FQX21" s="20"/>
      <c r="FQY21"/>
      <c r="FQZ21" s="20"/>
      <c r="FRA21"/>
      <c r="FRB21" s="20"/>
      <c r="FRC21"/>
      <c r="FRD21" s="20"/>
      <c r="FRE21"/>
      <c r="FRF21" s="20"/>
      <c r="FRG21"/>
      <c r="FRH21" s="20"/>
      <c r="FRI21"/>
      <c r="FRJ21" s="20"/>
      <c r="FRK21"/>
      <c r="FRL21" s="20"/>
      <c r="FRM21"/>
      <c r="FRN21" s="20"/>
      <c r="FRO21"/>
      <c r="FRP21" s="20"/>
      <c r="FRQ21"/>
      <c r="FRR21" s="20"/>
      <c r="FRS21"/>
      <c r="FRT21" s="20"/>
      <c r="FRU21"/>
      <c r="FRV21" s="20"/>
      <c r="FRW21"/>
      <c r="FRX21" s="20"/>
      <c r="FRY21"/>
      <c r="FRZ21" s="20"/>
      <c r="FSA21"/>
      <c r="FSB21" s="20"/>
      <c r="FSC21"/>
      <c r="FSD21" s="20"/>
      <c r="FSE21"/>
      <c r="FSF21" s="20"/>
      <c r="FSG21"/>
      <c r="FSH21" s="20"/>
      <c r="FSI21"/>
      <c r="FSJ21" s="20"/>
      <c r="FSK21"/>
      <c r="FSL21" s="20"/>
      <c r="FSM21"/>
      <c r="FSN21" s="20"/>
      <c r="FSO21"/>
      <c r="FSP21" s="20"/>
      <c r="FSQ21"/>
      <c r="FSR21" s="20"/>
      <c r="FSS21"/>
      <c r="FST21" s="20"/>
      <c r="FSU21"/>
      <c r="FSV21" s="20"/>
      <c r="FSW21"/>
      <c r="FSX21" s="20"/>
      <c r="FSY21"/>
      <c r="FSZ21" s="20"/>
      <c r="FTA21"/>
      <c r="FTB21" s="20"/>
      <c r="FTC21"/>
      <c r="FTD21" s="20"/>
      <c r="FTE21"/>
      <c r="FTF21" s="20"/>
      <c r="FTG21"/>
      <c r="FTH21" s="20"/>
      <c r="FTI21"/>
      <c r="FTJ21" s="20"/>
      <c r="FTK21"/>
      <c r="FTL21" s="20"/>
      <c r="FTM21"/>
      <c r="FTN21" s="20"/>
      <c r="FTO21"/>
      <c r="FTP21" s="20"/>
      <c r="FTQ21"/>
      <c r="FTR21" s="20"/>
      <c r="FTS21"/>
      <c r="FTT21" s="20"/>
      <c r="FTU21"/>
      <c r="FTV21" s="20"/>
      <c r="FTW21"/>
      <c r="FTX21" s="20"/>
      <c r="FTY21"/>
      <c r="FTZ21" s="20"/>
      <c r="FUA21"/>
      <c r="FUB21" s="20"/>
      <c r="FUC21"/>
      <c r="FUD21" s="20"/>
      <c r="FUE21"/>
      <c r="FUF21" s="20"/>
      <c r="FUG21"/>
      <c r="FUH21" s="20"/>
      <c r="FUI21"/>
      <c r="FUJ21" s="20"/>
      <c r="FUK21"/>
      <c r="FUL21" s="20"/>
      <c r="FUM21"/>
      <c r="FUN21" s="20"/>
      <c r="FUO21"/>
      <c r="FUP21" s="20"/>
      <c r="FUQ21"/>
      <c r="FUR21" s="20"/>
      <c r="FUS21"/>
      <c r="FUT21" s="20"/>
      <c r="FUU21"/>
      <c r="FUV21" s="20"/>
      <c r="FUW21"/>
      <c r="FUX21" s="20"/>
      <c r="FUY21"/>
      <c r="FUZ21" s="20"/>
      <c r="FVA21"/>
      <c r="FVB21" s="20"/>
      <c r="FVC21"/>
      <c r="FVD21" s="20"/>
      <c r="FVE21"/>
      <c r="FVF21" s="20"/>
      <c r="FVG21"/>
      <c r="FVH21" s="20"/>
      <c r="FVI21"/>
      <c r="FVJ21" s="20"/>
      <c r="FVK21"/>
      <c r="FVL21" s="20"/>
      <c r="FVM21"/>
      <c r="FVN21" s="20"/>
      <c r="FVO21"/>
      <c r="FVP21" s="20"/>
      <c r="FVQ21"/>
      <c r="FVR21" s="20"/>
      <c r="FVS21"/>
      <c r="FVT21" s="20"/>
      <c r="FVU21"/>
      <c r="FVV21" s="20"/>
      <c r="FVW21"/>
      <c r="FVX21" s="20"/>
      <c r="FVY21"/>
      <c r="FVZ21" s="20"/>
      <c r="FWA21"/>
      <c r="FWB21" s="20"/>
      <c r="FWC21"/>
      <c r="FWD21" s="20"/>
      <c r="FWE21"/>
      <c r="FWF21" s="20"/>
      <c r="FWG21"/>
      <c r="FWH21" s="20"/>
      <c r="FWI21"/>
      <c r="FWJ21" s="20"/>
      <c r="FWK21"/>
      <c r="FWL21" s="20"/>
      <c r="FWM21"/>
      <c r="FWN21" s="20"/>
      <c r="FWO21"/>
      <c r="FWP21" s="20"/>
      <c r="FWQ21"/>
      <c r="FWR21" s="20"/>
      <c r="FWS21"/>
      <c r="FWT21" s="20"/>
      <c r="FWU21"/>
      <c r="FWV21" s="20"/>
      <c r="FWW21"/>
      <c r="FWX21" s="20"/>
      <c r="FWY21"/>
      <c r="FWZ21" s="20"/>
      <c r="FXA21"/>
      <c r="FXB21" s="20"/>
      <c r="FXC21"/>
      <c r="FXD21" s="20"/>
      <c r="FXE21"/>
      <c r="FXF21" s="20"/>
      <c r="FXG21"/>
      <c r="FXH21" s="20"/>
      <c r="FXI21"/>
      <c r="FXJ21" s="20"/>
      <c r="FXK21"/>
      <c r="FXL21" s="20"/>
      <c r="FXM21"/>
      <c r="FXN21" s="20"/>
      <c r="FXO21"/>
      <c r="FXP21" s="20"/>
      <c r="FXQ21"/>
      <c r="FXR21" s="20"/>
      <c r="FXS21"/>
      <c r="FXT21" s="20"/>
      <c r="FXU21"/>
      <c r="FXV21" s="20"/>
      <c r="FXW21"/>
      <c r="FXX21" s="20"/>
      <c r="FXY21"/>
      <c r="FXZ21" s="20"/>
      <c r="FYA21"/>
      <c r="FYB21" s="20"/>
      <c r="FYC21"/>
      <c r="FYD21" s="20"/>
      <c r="FYE21"/>
      <c r="FYF21" s="20"/>
      <c r="FYG21"/>
      <c r="FYH21" s="20"/>
      <c r="FYI21"/>
      <c r="FYJ21" s="20"/>
      <c r="FYK21"/>
      <c r="FYL21" s="20"/>
      <c r="FYM21"/>
      <c r="FYN21" s="20"/>
      <c r="FYO21"/>
      <c r="FYP21" s="20"/>
      <c r="FYQ21"/>
      <c r="FYR21" s="20"/>
      <c r="FYS21"/>
      <c r="FYT21" s="20"/>
      <c r="FYU21"/>
      <c r="FYV21" s="20"/>
      <c r="FYW21"/>
      <c r="FYX21" s="20"/>
      <c r="FYY21"/>
      <c r="FYZ21" s="20"/>
      <c r="FZA21"/>
      <c r="FZB21" s="20"/>
      <c r="FZC21"/>
      <c r="FZD21" s="20"/>
      <c r="FZE21"/>
      <c r="FZF21" s="20"/>
      <c r="FZG21"/>
      <c r="FZH21" s="20"/>
      <c r="FZI21"/>
      <c r="FZJ21" s="20"/>
      <c r="FZK21"/>
      <c r="FZL21" s="20"/>
      <c r="FZM21"/>
      <c r="FZN21" s="20"/>
      <c r="FZO21"/>
      <c r="FZP21" s="20"/>
      <c r="FZQ21"/>
      <c r="FZR21" s="20"/>
      <c r="FZS21"/>
      <c r="FZT21" s="20"/>
      <c r="FZU21"/>
      <c r="FZV21" s="20"/>
      <c r="FZW21"/>
      <c r="FZX21" s="20"/>
      <c r="FZY21"/>
      <c r="FZZ21" s="20"/>
      <c r="GAA21"/>
      <c r="GAB21" s="20"/>
      <c r="GAC21"/>
      <c r="GAD21" s="20"/>
      <c r="GAE21"/>
      <c r="GAF21" s="20"/>
      <c r="GAG21"/>
      <c r="GAH21" s="20"/>
      <c r="GAI21"/>
      <c r="GAJ21" s="20"/>
      <c r="GAK21"/>
      <c r="GAL21" s="20"/>
      <c r="GAM21"/>
      <c r="GAN21" s="20"/>
      <c r="GAO21"/>
      <c r="GAP21" s="20"/>
      <c r="GAQ21"/>
      <c r="GAR21" s="20"/>
      <c r="GAS21"/>
      <c r="GAT21" s="20"/>
      <c r="GAU21"/>
      <c r="GAV21" s="20"/>
      <c r="GAW21"/>
      <c r="GAX21" s="20"/>
      <c r="GAY21"/>
      <c r="GAZ21" s="20"/>
      <c r="GBA21"/>
      <c r="GBB21" s="20"/>
      <c r="GBC21"/>
      <c r="GBD21" s="20"/>
      <c r="GBE21"/>
      <c r="GBF21" s="20"/>
      <c r="GBG21"/>
      <c r="GBH21" s="20"/>
      <c r="GBI21"/>
      <c r="GBJ21" s="20"/>
      <c r="GBK21"/>
      <c r="GBL21" s="20"/>
      <c r="GBM21"/>
      <c r="GBN21" s="20"/>
      <c r="GBO21"/>
      <c r="GBP21" s="20"/>
      <c r="GBQ21"/>
      <c r="GBR21" s="20"/>
      <c r="GBS21"/>
      <c r="GBT21" s="20"/>
      <c r="GBU21"/>
      <c r="GBV21" s="20"/>
      <c r="GBW21"/>
      <c r="GBX21" s="20"/>
      <c r="GBY21"/>
      <c r="GBZ21" s="20"/>
      <c r="GCA21"/>
      <c r="GCB21" s="20"/>
      <c r="GCC21"/>
      <c r="GCD21" s="20"/>
      <c r="GCE21"/>
      <c r="GCF21" s="20"/>
      <c r="GCG21"/>
      <c r="GCH21" s="20"/>
      <c r="GCI21"/>
      <c r="GCJ21" s="20"/>
      <c r="GCK21"/>
      <c r="GCL21" s="20"/>
      <c r="GCM21"/>
      <c r="GCN21" s="20"/>
      <c r="GCO21"/>
      <c r="GCP21" s="20"/>
      <c r="GCQ21"/>
      <c r="GCR21" s="20"/>
      <c r="GCS21"/>
      <c r="GCT21" s="20"/>
      <c r="GCU21"/>
      <c r="GCV21" s="20"/>
      <c r="GCW21"/>
      <c r="GCX21" s="20"/>
      <c r="GCY21"/>
      <c r="GCZ21" s="20"/>
      <c r="GDA21"/>
      <c r="GDB21" s="20"/>
      <c r="GDC21"/>
      <c r="GDD21" s="20"/>
      <c r="GDE21"/>
      <c r="GDF21" s="20"/>
      <c r="GDG21"/>
      <c r="GDH21" s="20"/>
      <c r="GDI21"/>
      <c r="GDJ21" s="20"/>
      <c r="GDK21"/>
      <c r="GDL21" s="20"/>
      <c r="GDM21"/>
      <c r="GDN21" s="20"/>
      <c r="GDO21"/>
      <c r="GDP21" s="20"/>
      <c r="GDQ21"/>
      <c r="GDR21" s="20"/>
      <c r="GDS21"/>
      <c r="GDT21" s="20"/>
      <c r="GDU21"/>
      <c r="GDV21" s="20"/>
      <c r="GDW21"/>
      <c r="GDX21" s="20"/>
      <c r="GDY21"/>
      <c r="GDZ21" s="20"/>
      <c r="GEA21"/>
      <c r="GEB21" s="20"/>
      <c r="GEC21"/>
      <c r="GED21" s="20"/>
      <c r="GEE21"/>
      <c r="GEF21" s="20"/>
      <c r="GEG21"/>
      <c r="GEH21" s="20"/>
      <c r="GEI21"/>
      <c r="GEJ21" s="20"/>
      <c r="GEK21"/>
      <c r="GEL21" s="20"/>
      <c r="GEM21"/>
      <c r="GEN21" s="20"/>
      <c r="GEO21"/>
      <c r="GEP21" s="20"/>
      <c r="GEQ21"/>
      <c r="GER21" s="20"/>
      <c r="GES21"/>
      <c r="GET21" s="20"/>
      <c r="GEU21"/>
      <c r="GEV21" s="20"/>
      <c r="GEW21"/>
      <c r="GEX21" s="20"/>
      <c r="GEY21"/>
      <c r="GEZ21" s="20"/>
      <c r="GFA21"/>
      <c r="GFB21" s="20"/>
      <c r="GFC21"/>
      <c r="GFD21" s="20"/>
      <c r="GFE21"/>
      <c r="GFF21" s="20"/>
      <c r="GFG21"/>
      <c r="GFH21" s="20"/>
      <c r="GFI21"/>
      <c r="GFJ21" s="20"/>
      <c r="GFK21"/>
      <c r="GFL21" s="20"/>
      <c r="GFM21"/>
      <c r="GFN21" s="20"/>
      <c r="GFO21"/>
      <c r="GFP21" s="20"/>
      <c r="GFQ21"/>
      <c r="GFR21" s="20"/>
      <c r="GFS21"/>
      <c r="GFT21" s="20"/>
      <c r="GFU21"/>
      <c r="GFV21" s="20"/>
      <c r="GFW21"/>
      <c r="GFX21" s="20"/>
      <c r="GFY21"/>
      <c r="GFZ21" s="20"/>
      <c r="GGA21"/>
      <c r="GGB21" s="20"/>
      <c r="GGC21"/>
      <c r="GGD21" s="20"/>
      <c r="GGE21"/>
      <c r="GGF21" s="20"/>
      <c r="GGG21"/>
      <c r="GGH21" s="20"/>
      <c r="GGI21"/>
      <c r="GGJ21" s="20"/>
      <c r="GGK21"/>
      <c r="GGL21" s="20"/>
      <c r="GGM21"/>
      <c r="GGN21" s="20"/>
      <c r="GGO21"/>
      <c r="GGP21" s="20"/>
      <c r="GGQ21"/>
      <c r="GGR21" s="20"/>
      <c r="GGS21"/>
      <c r="GGT21" s="20"/>
      <c r="GGU21"/>
      <c r="GGV21" s="20"/>
      <c r="GGW21"/>
      <c r="GGX21" s="20"/>
      <c r="GGY21"/>
      <c r="GGZ21" s="20"/>
      <c r="GHA21"/>
      <c r="GHB21" s="20"/>
      <c r="GHC21"/>
      <c r="GHD21" s="20"/>
      <c r="GHE21"/>
      <c r="GHF21" s="20"/>
      <c r="GHG21"/>
      <c r="GHH21" s="20"/>
      <c r="GHI21"/>
      <c r="GHJ21" s="20"/>
      <c r="GHK21"/>
      <c r="GHL21" s="20"/>
      <c r="GHM21"/>
      <c r="GHN21" s="20"/>
      <c r="GHO21"/>
      <c r="GHP21" s="20"/>
      <c r="GHQ21"/>
      <c r="GHR21" s="20"/>
      <c r="GHS21"/>
      <c r="GHT21" s="20"/>
      <c r="GHU21"/>
      <c r="GHV21" s="20"/>
      <c r="GHW21"/>
      <c r="GHX21" s="20"/>
      <c r="GHY21"/>
      <c r="GHZ21" s="20"/>
      <c r="GIA21"/>
      <c r="GIB21" s="20"/>
      <c r="GIC21"/>
      <c r="GID21" s="20"/>
      <c r="GIE21"/>
      <c r="GIF21" s="20"/>
      <c r="GIG21"/>
      <c r="GIH21" s="20"/>
      <c r="GII21"/>
      <c r="GIJ21" s="20"/>
      <c r="GIK21"/>
      <c r="GIL21" s="20"/>
      <c r="GIM21"/>
      <c r="GIN21" s="20"/>
      <c r="GIO21"/>
      <c r="GIP21" s="20"/>
      <c r="GIQ21"/>
      <c r="GIR21" s="20"/>
      <c r="GIS21"/>
      <c r="GIT21" s="20"/>
      <c r="GIU21"/>
      <c r="GIV21" s="20"/>
      <c r="GIW21"/>
      <c r="GIX21" s="20"/>
      <c r="GIY21"/>
      <c r="GIZ21" s="20"/>
      <c r="GJA21"/>
      <c r="GJB21" s="20"/>
      <c r="GJC21"/>
      <c r="GJD21" s="20"/>
      <c r="GJE21"/>
      <c r="GJF21" s="20"/>
      <c r="GJG21"/>
      <c r="GJH21" s="20"/>
      <c r="GJI21"/>
      <c r="GJJ21" s="20"/>
      <c r="GJK21"/>
      <c r="GJL21" s="20"/>
      <c r="GJM21"/>
      <c r="GJN21" s="20"/>
      <c r="GJO21"/>
      <c r="GJP21" s="20"/>
      <c r="GJQ21"/>
      <c r="GJR21" s="20"/>
      <c r="GJS21"/>
      <c r="GJT21" s="20"/>
      <c r="GJU21"/>
      <c r="GJV21" s="20"/>
      <c r="GJW21"/>
      <c r="GJX21" s="20"/>
      <c r="GJY21"/>
      <c r="GJZ21" s="20"/>
      <c r="GKA21"/>
      <c r="GKB21" s="20"/>
      <c r="GKC21"/>
      <c r="GKD21" s="20"/>
      <c r="GKE21"/>
      <c r="GKF21" s="20"/>
      <c r="GKG21"/>
      <c r="GKH21" s="20"/>
      <c r="GKI21"/>
      <c r="GKJ21" s="20"/>
      <c r="GKK21"/>
      <c r="GKL21" s="20"/>
      <c r="GKM21"/>
      <c r="GKN21" s="20"/>
      <c r="GKO21"/>
      <c r="GKP21" s="20"/>
      <c r="GKQ21"/>
      <c r="GKR21" s="20"/>
      <c r="GKS21"/>
      <c r="GKT21" s="20"/>
      <c r="GKU21"/>
      <c r="GKV21" s="20"/>
      <c r="GKW21"/>
      <c r="GKX21" s="20"/>
      <c r="GKY21"/>
      <c r="GKZ21" s="20"/>
      <c r="GLA21"/>
      <c r="GLB21" s="20"/>
      <c r="GLC21"/>
      <c r="GLD21" s="20"/>
      <c r="GLE21"/>
      <c r="GLF21" s="20"/>
      <c r="GLG21"/>
      <c r="GLH21" s="20"/>
      <c r="GLI21"/>
      <c r="GLJ21" s="20"/>
      <c r="GLK21"/>
      <c r="GLL21" s="20"/>
      <c r="GLM21"/>
      <c r="GLN21" s="20"/>
      <c r="GLO21"/>
      <c r="GLP21" s="20"/>
      <c r="GLQ21"/>
      <c r="GLR21" s="20"/>
      <c r="GLS21"/>
      <c r="GLT21" s="20"/>
      <c r="GLU21"/>
      <c r="GLV21" s="20"/>
      <c r="GLW21"/>
      <c r="GLX21" s="20"/>
      <c r="GLY21"/>
      <c r="GLZ21" s="20"/>
      <c r="GMA21"/>
      <c r="GMB21" s="20"/>
      <c r="GMC21"/>
      <c r="GMD21" s="20"/>
      <c r="GME21"/>
      <c r="GMF21" s="20"/>
      <c r="GMG21"/>
      <c r="GMH21" s="20"/>
      <c r="GMI21"/>
      <c r="GMJ21" s="20"/>
      <c r="GMK21"/>
      <c r="GML21" s="20"/>
      <c r="GMM21"/>
      <c r="GMN21" s="20"/>
      <c r="GMO21"/>
      <c r="GMP21" s="20"/>
      <c r="GMQ21"/>
      <c r="GMR21" s="20"/>
      <c r="GMS21"/>
      <c r="GMT21" s="20"/>
      <c r="GMU21"/>
      <c r="GMV21" s="20"/>
      <c r="GMW21"/>
      <c r="GMX21" s="20"/>
      <c r="GMY21"/>
      <c r="GMZ21" s="20"/>
      <c r="GNA21"/>
      <c r="GNB21" s="20"/>
      <c r="GNC21"/>
      <c r="GND21" s="20"/>
      <c r="GNE21"/>
      <c r="GNF21" s="20"/>
      <c r="GNG21"/>
      <c r="GNH21" s="20"/>
      <c r="GNI21"/>
      <c r="GNJ21" s="20"/>
      <c r="GNK21"/>
      <c r="GNL21" s="20"/>
      <c r="GNM21"/>
      <c r="GNN21" s="20"/>
      <c r="GNO21"/>
      <c r="GNP21" s="20"/>
      <c r="GNQ21"/>
      <c r="GNR21" s="20"/>
      <c r="GNS21"/>
      <c r="GNT21" s="20"/>
      <c r="GNU21"/>
      <c r="GNV21" s="20"/>
      <c r="GNW21"/>
      <c r="GNX21" s="20"/>
      <c r="GNY21"/>
      <c r="GNZ21" s="20"/>
      <c r="GOA21"/>
      <c r="GOB21" s="20"/>
      <c r="GOC21"/>
      <c r="GOD21" s="20"/>
      <c r="GOE21"/>
      <c r="GOF21" s="20"/>
      <c r="GOG21"/>
      <c r="GOH21" s="20"/>
      <c r="GOI21"/>
      <c r="GOJ21" s="20"/>
      <c r="GOK21"/>
      <c r="GOL21" s="20"/>
      <c r="GOM21"/>
      <c r="GON21" s="20"/>
      <c r="GOO21"/>
      <c r="GOP21" s="20"/>
      <c r="GOQ21"/>
      <c r="GOR21" s="20"/>
      <c r="GOS21"/>
      <c r="GOT21" s="20"/>
      <c r="GOU21"/>
      <c r="GOV21" s="20"/>
      <c r="GOW21"/>
      <c r="GOX21" s="20"/>
      <c r="GOY21"/>
      <c r="GOZ21" s="20"/>
      <c r="GPA21"/>
      <c r="GPB21" s="20"/>
      <c r="GPC21"/>
      <c r="GPD21" s="20"/>
      <c r="GPE21"/>
      <c r="GPF21" s="20"/>
      <c r="GPG21"/>
      <c r="GPH21" s="20"/>
      <c r="GPI21"/>
      <c r="GPJ21" s="20"/>
      <c r="GPK21"/>
      <c r="GPL21" s="20"/>
      <c r="GPM21"/>
      <c r="GPN21" s="20"/>
      <c r="GPO21"/>
      <c r="GPP21" s="20"/>
      <c r="GPQ21"/>
      <c r="GPR21" s="20"/>
      <c r="GPS21"/>
      <c r="GPT21" s="20"/>
      <c r="GPU21"/>
      <c r="GPV21" s="20"/>
      <c r="GPW21"/>
      <c r="GPX21" s="20"/>
      <c r="GPY21"/>
      <c r="GPZ21" s="20"/>
      <c r="GQA21"/>
      <c r="GQB21" s="20"/>
      <c r="GQC21"/>
      <c r="GQD21" s="20"/>
      <c r="GQE21"/>
      <c r="GQF21" s="20"/>
      <c r="GQG21"/>
      <c r="GQH21" s="20"/>
      <c r="GQI21"/>
      <c r="GQJ21" s="20"/>
      <c r="GQK21"/>
      <c r="GQL21" s="20"/>
      <c r="GQM21"/>
      <c r="GQN21" s="20"/>
      <c r="GQO21"/>
      <c r="GQP21" s="20"/>
      <c r="GQQ21"/>
      <c r="GQR21" s="20"/>
      <c r="GQS21"/>
      <c r="GQT21" s="20"/>
      <c r="GQU21"/>
      <c r="GQV21" s="20"/>
      <c r="GQW21"/>
      <c r="GQX21" s="20"/>
      <c r="GQY21"/>
      <c r="GQZ21" s="20"/>
      <c r="GRA21"/>
      <c r="GRB21" s="20"/>
      <c r="GRC21"/>
      <c r="GRD21" s="20"/>
      <c r="GRE21"/>
      <c r="GRF21" s="20"/>
      <c r="GRG21"/>
      <c r="GRH21" s="20"/>
      <c r="GRI21"/>
      <c r="GRJ21" s="20"/>
      <c r="GRK21"/>
      <c r="GRL21" s="20"/>
      <c r="GRM21"/>
      <c r="GRN21" s="20"/>
      <c r="GRO21"/>
      <c r="GRP21" s="20"/>
      <c r="GRQ21"/>
      <c r="GRR21" s="20"/>
      <c r="GRS21"/>
      <c r="GRT21" s="20"/>
      <c r="GRU21"/>
      <c r="GRV21" s="20"/>
      <c r="GRW21"/>
      <c r="GRX21" s="20"/>
      <c r="GRY21"/>
      <c r="GRZ21" s="20"/>
      <c r="GSA21"/>
      <c r="GSB21" s="20"/>
      <c r="GSC21"/>
      <c r="GSD21" s="20"/>
      <c r="GSE21"/>
      <c r="GSF21" s="20"/>
      <c r="GSG21"/>
      <c r="GSH21" s="20"/>
      <c r="GSI21"/>
      <c r="GSJ21" s="20"/>
      <c r="GSK21"/>
      <c r="GSL21" s="20"/>
      <c r="GSM21"/>
      <c r="GSN21" s="20"/>
      <c r="GSO21"/>
      <c r="GSP21" s="20"/>
      <c r="GSQ21"/>
      <c r="GSR21" s="20"/>
      <c r="GSS21"/>
      <c r="GST21" s="20"/>
      <c r="GSU21"/>
      <c r="GSV21" s="20"/>
      <c r="GSW21"/>
      <c r="GSX21" s="20"/>
      <c r="GSY21"/>
      <c r="GSZ21" s="20"/>
      <c r="GTA21"/>
      <c r="GTB21" s="20"/>
      <c r="GTC21"/>
      <c r="GTD21" s="20"/>
      <c r="GTE21"/>
      <c r="GTF21" s="20"/>
      <c r="GTG21"/>
      <c r="GTH21" s="20"/>
      <c r="GTI21"/>
      <c r="GTJ21" s="20"/>
      <c r="GTK21"/>
      <c r="GTL21" s="20"/>
      <c r="GTM21"/>
      <c r="GTN21" s="20"/>
      <c r="GTO21"/>
      <c r="GTP21" s="20"/>
      <c r="GTQ21"/>
      <c r="GTR21" s="20"/>
      <c r="GTS21"/>
      <c r="GTT21" s="20"/>
      <c r="GTU21"/>
      <c r="GTV21" s="20"/>
      <c r="GTW21"/>
      <c r="GTX21" s="20"/>
      <c r="GTY21"/>
      <c r="GTZ21" s="20"/>
      <c r="GUA21"/>
      <c r="GUB21" s="20"/>
      <c r="GUC21"/>
      <c r="GUD21" s="20"/>
      <c r="GUE21"/>
      <c r="GUF21" s="20"/>
      <c r="GUG21"/>
      <c r="GUH21" s="20"/>
      <c r="GUI21"/>
      <c r="GUJ21" s="20"/>
      <c r="GUK21"/>
      <c r="GUL21" s="20"/>
      <c r="GUM21"/>
      <c r="GUN21" s="20"/>
      <c r="GUO21"/>
      <c r="GUP21" s="20"/>
      <c r="GUQ21"/>
      <c r="GUR21" s="20"/>
      <c r="GUS21"/>
      <c r="GUT21" s="20"/>
      <c r="GUU21"/>
      <c r="GUV21" s="20"/>
      <c r="GUW21"/>
      <c r="GUX21" s="20"/>
      <c r="GUY21"/>
      <c r="GUZ21" s="20"/>
      <c r="GVA21"/>
      <c r="GVB21" s="20"/>
      <c r="GVC21"/>
      <c r="GVD21" s="20"/>
      <c r="GVE21"/>
      <c r="GVF21" s="20"/>
      <c r="GVG21"/>
      <c r="GVH21" s="20"/>
      <c r="GVI21"/>
      <c r="GVJ21" s="20"/>
      <c r="GVK21"/>
      <c r="GVL21" s="20"/>
      <c r="GVM21"/>
      <c r="GVN21" s="20"/>
      <c r="GVO21"/>
      <c r="GVP21" s="20"/>
      <c r="GVQ21"/>
      <c r="GVR21" s="20"/>
      <c r="GVS21"/>
      <c r="GVT21" s="20"/>
      <c r="GVU21"/>
      <c r="GVV21" s="20"/>
      <c r="GVW21"/>
      <c r="GVX21" s="20"/>
      <c r="GVY21"/>
      <c r="GVZ21" s="20"/>
      <c r="GWA21"/>
      <c r="GWB21" s="20"/>
      <c r="GWC21"/>
      <c r="GWD21" s="20"/>
      <c r="GWE21"/>
      <c r="GWF21" s="20"/>
      <c r="GWG21"/>
      <c r="GWH21" s="20"/>
      <c r="GWI21"/>
      <c r="GWJ21" s="20"/>
      <c r="GWK21"/>
      <c r="GWL21" s="20"/>
      <c r="GWM21"/>
      <c r="GWN21" s="20"/>
      <c r="GWO21"/>
      <c r="GWP21" s="20"/>
      <c r="GWQ21"/>
      <c r="GWR21" s="20"/>
      <c r="GWS21"/>
      <c r="GWT21" s="20"/>
      <c r="GWU21"/>
      <c r="GWV21" s="20"/>
      <c r="GWW21"/>
      <c r="GWX21" s="20"/>
      <c r="GWY21"/>
      <c r="GWZ21" s="20"/>
      <c r="GXA21"/>
      <c r="GXB21" s="20"/>
      <c r="GXC21"/>
      <c r="GXD21" s="20"/>
      <c r="GXE21"/>
      <c r="GXF21" s="20"/>
      <c r="GXG21"/>
      <c r="GXH21" s="20"/>
      <c r="GXI21"/>
      <c r="GXJ21" s="20"/>
      <c r="GXK21"/>
      <c r="GXL21" s="20"/>
      <c r="GXM21"/>
      <c r="GXN21" s="20"/>
      <c r="GXO21"/>
      <c r="GXP21" s="20"/>
      <c r="GXQ21"/>
      <c r="GXR21" s="20"/>
      <c r="GXS21"/>
      <c r="GXT21" s="20"/>
      <c r="GXU21"/>
      <c r="GXV21" s="20"/>
      <c r="GXW21"/>
      <c r="GXX21" s="20"/>
      <c r="GXY21"/>
      <c r="GXZ21" s="20"/>
      <c r="GYA21"/>
      <c r="GYB21" s="20"/>
      <c r="GYC21"/>
      <c r="GYD21" s="20"/>
      <c r="GYE21"/>
      <c r="GYF21" s="20"/>
      <c r="GYG21"/>
      <c r="GYH21" s="20"/>
      <c r="GYI21"/>
      <c r="GYJ21" s="20"/>
      <c r="GYK21"/>
      <c r="GYL21" s="20"/>
      <c r="GYM21"/>
      <c r="GYN21" s="20"/>
      <c r="GYO21"/>
      <c r="GYP21" s="20"/>
      <c r="GYQ21"/>
      <c r="GYR21" s="20"/>
      <c r="GYS21"/>
      <c r="GYT21" s="20"/>
      <c r="GYU21"/>
      <c r="GYV21" s="20"/>
      <c r="GYW21"/>
      <c r="GYX21" s="20"/>
      <c r="GYY21"/>
      <c r="GYZ21" s="20"/>
      <c r="GZA21"/>
      <c r="GZB21" s="20"/>
      <c r="GZC21"/>
      <c r="GZD21" s="20"/>
      <c r="GZE21"/>
      <c r="GZF21" s="20"/>
      <c r="GZG21"/>
      <c r="GZH21" s="20"/>
      <c r="GZI21"/>
      <c r="GZJ21" s="20"/>
      <c r="GZK21"/>
      <c r="GZL21" s="20"/>
      <c r="GZM21"/>
      <c r="GZN21" s="20"/>
      <c r="GZO21"/>
      <c r="GZP21" s="20"/>
      <c r="GZQ21"/>
      <c r="GZR21" s="20"/>
      <c r="GZS21"/>
      <c r="GZT21" s="20"/>
      <c r="GZU21"/>
      <c r="GZV21" s="20"/>
      <c r="GZW21"/>
      <c r="GZX21" s="20"/>
      <c r="GZY21"/>
      <c r="GZZ21" s="20"/>
      <c r="HAA21"/>
      <c r="HAB21" s="20"/>
      <c r="HAC21"/>
      <c r="HAD21" s="20"/>
      <c r="HAE21"/>
      <c r="HAF21" s="20"/>
      <c r="HAG21"/>
      <c r="HAH21" s="20"/>
      <c r="HAI21"/>
      <c r="HAJ21" s="20"/>
      <c r="HAK21"/>
      <c r="HAL21" s="20"/>
      <c r="HAM21"/>
      <c r="HAN21" s="20"/>
      <c r="HAO21"/>
      <c r="HAP21" s="20"/>
      <c r="HAQ21"/>
      <c r="HAR21" s="20"/>
      <c r="HAS21"/>
      <c r="HAT21" s="20"/>
      <c r="HAU21"/>
      <c r="HAV21" s="20"/>
      <c r="HAW21"/>
      <c r="HAX21" s="20"/>
      <c r="HAY21"/>
      <c r="HAZ21" s="20"/>
      <c r="HBA21"/>
      <c r="HBB21" s="20"/>
      <c r="HBC21"/>
      <c r="HBD21" s="20"/>
      <c r="HBE21"/>
      <c r="HBF21" s="20"/>
      <c r="HBG21"/>
      <c r="HBH21" s="20"/>
      <c r="HBI21"/>
      <c r="HBJ21" s="20"/>
      <c r="HBK21"/>
      <c r="HBL21" s="20"/>
      <c r="HBM21"/>
      <c r="HBN21" s="20"/>
      <c r="HBO21"/>
      <c r="HBP21" s="20"/>
      <c r="HBQ21"/>
      <c r="HBR21" s="20"/>
      <c r="HBS21"/>
      <c r="HBT21" s="20"/>
      <c r="HBU21"/>
      <c r="HBV21" s="20"/>
      <c r="HBW21"/>
      <c r="HBX21" s="20"/>
      <c r="HBY21"/>
      <c r="HBZ21" s="20"/>
      <c r="HCA21"/>
      <c r="HCB21" s="20"/>
      <c r="HCC21"/>
      <c r="HCD21" s="20"/>
      <c r="HCE21"/>
      <c r="HCF21" s="20"/>
      <c r="HCG21"/>
      <c r="HCH21" s="20"/>
      <c r="HCI21"/>
      <c r="HCJ21" s="20"/>
      <c r="HCK21"/>
      <c r="HCL21" s="20"/>
      <c r="HCM21"/>
      <c r="HCN21" s="20"/>
      <c r="HCO21"/>
      <c r="HCP21" s="20"/>
      <c r="HCQ21"/>
      <c r="HCR21" s="20"/>
      <c r="HCS21"/>
      <c r="HCT21" s="20"/>
      <c r="HCU21"/>
      <c r="HCV21" s="20"/>
      <c r="HCW21"/>
      <c r="HCX21" s="20"/>
      <c r="HCY21"/>
      <c r="HCZ21" s="20"/>
      <c r="HDA21"/>
      <c r="HDB21" s="20"/>
      <c r="HDC21"/>
      <c r="HDD21" s="20"/>
      <c r="HDE21"/>
      <c r="HDF21" s="20"/>
      <c r="HDG21"/>
      <c r="HDH21" s="20"/>
      <c r="HDI21"/>
      <c r="HDJ21" s="20"/>
      <c r="HDK21"/>
      <c r="HDL21" s="20"/>
      <c r="HDM21"/>
      <c r="HDN21" s="20"/>
      <c r="HDO21"/>
      <c r="HDP21" s="20"/>
      <c r="HDQ21"/>
      <c r="HDR21" s="20"/>
      <c r="HDS21"/>
      <c r="HDT21" s="20"/>
      <c r="HDU21"/>
      <c r="HDV21" s="20"/>
      <c r="HDW21"/>
      <c r="HDX21" s="20"/>
      <c r="HDY21"/>
      <c r="HDZ21" s="20"/>
      <c r="HEA21"/>
      <c r="HEB21" s="20"/>
      <c r="HEC21"/>
      <c r="HED21" s="20"/>
      <c r="HEE21"/>
      <c r="HEF21" s="20"/>
      <c r="HEG21"/>
      <c r="HEH21" s="20"/>
      <c r="HEI21"/>
      <c r="HEJ21" s="20"/>
      <c r="HEK21"/>
      <c r="HEL21" s="20"/>
      <c r="HEM21"/>
      <c r="HEN21" s="20"/>
      <c r="HEO21"/>
      <c r="HEP21" s="20"/>
      <c r="HEQ21"/>
      <c r="HER21" s="20"/>
      <c r="HES21"/>
      <c r="HET21" s="20"/>
      <c r="HEU21"/>
      <c r="HEV21" s="20"/>
      <c r="HEW21"/>
      <c r="HEX21" s="20"/>
      <c r="HEY21"/>
      <c r="HEZ21" s="20"/>
      <c r="HFA21"/>
      <c r="HFB21" s="20"/>
      <c r="HFC21"/>
      <c r="HFD21" s="20"/>
      <c r="HFE21"/>
      <c r="HFF21" s="20"/>
      <c r="HFG21"/>
      <c r="HFH21" s="20"/>
      <c r="HFI21"/>
      <c r="HFJ21" s="20"/>
      <c r="HFK21"/>
      <c r="HFL21" s="20"/>
      <c r="HFM21"/>
      <c r="HFN21" s="20"/>
      <c r="HFO21"/>
      <c r="HFP21" s="20"/>
      <c r="HFQ21"/>
      <c r="HFR21" s="20"/>
      <c r="HFS21"/>
      <c r="HFT21" s="20"/>
      <c r="HFU21"/>
      <c r="HFV21" s="20"/>
      <c r="HFW21"/>
      <c r="HFX21" s="20"/>
      <c r="HFY21"/>
      <c r="HFZ21" s="20"/>
      <c r="HGA21"/>
      <c r="HGB21" s="20"/>
      <c r="HGC21"/>
      <c r="HGD21" s="20"/>
      <c r="HGE21"/>
      <c r="HGF21" s="20"/>
      <c r="HGG21"/>
      <c r="HGH21" s="20"/>
      <c r="HGI21"/>
      <c r="HGJ21" s="20"/>
      <c r="HGK21"/>
      <c r="HGL21" s="20"/>
      <c r="HGM21"/>
      <c r="HGN21" s="20"/>
      <c r="HGO21"/>
      <c r="HGP21" s="20"/>
      <c r="HGQ21"/>
      <c r="HGR21" s="20"/>
      <c r="HGS21"/>
      <c r="HGT21" s="20"/>
      <c r="HGU21"/>
      <c r="HGV21" s="20"/>
      <c r="HGW21"/>
      <c r="HGX21" s="20"/>
      <c r="HGY21"/>
      <c r="HGZ21" s="20"/>
      <c r="HHA21"/>
      <c r="HHB21" s="20"/>
      <c r="HHC21"/>
      <c r="HHD21" s="20"/>
      <c r="HHE21"/>
      <c r="HHF21" s="20"/>
      <c r="HHG21"/>
      <c r="HHH21" s="20"/>
      <c r="HHI21"/>
      <c r="HHJ21" s="20"/>
      <c r="HHK21"/>
      <c r="HHL21" s="20"/>
      <c r="HHM21"/>
      <c r="HHN21" s="20"/>
      <c r="HHO21"/>
      <c r="HHP21" s="20"/>
      <c r="HHQ21"/>
      <c r="HHR21" s="20"/>
      <c r="HHS21"/>
      <c r="HHT21" s="20"/>
      <c r="HHU21"/>
      <c r="HHV21" s="20"/>
      <c r="HHW21"/>
      <c r="HHX21" s="20"/>
      <c r="HHY21"/>
      <c r="HHZ21" s="20"/>
      <c r="HIA21"/>
      <c r="HIB21" s="20"/>
      <c r="HIC21"/>
      <c r="HID21" s="20"/>
      <c r="HIE21"/>
      <c r="HIF21" s="20"/>
      <c r="HIG21"/>
      <c r="HIH21" s="20"/>
      <c r="HII21"/>
      <c r="HIJ21" s="20"/>
      <c r="HIK21"/>
      <c r="HIL21" s="20"/>
      <c r="HIM21"/>
      <c r="HIN21" s="20"/>
      <c r="HIO21"/>
      <c r="HIP21" s="20"/>
      <c r="HIQ21"/>
      <c r="HIR21" s="20"/>
      <c r="HIS21"/>
      <c r="HIT21" s="20"/>
      <c r="HIU21"/>
      <c r="HIV21" s="20"/>
      <c r="HIW21"/>
      <c r="HIX21" s="20"/>
      <c r="HIY21"/>
      <c r="HIZ21" s="20"/>
      <c r="HJA21"/>
      <c r="HJB21" s="20"/>
      <c r="HJC21"/>
      <c r="HJD21" s="20"/>
      <c r="HJE21"/>
      <c r="HJF21" s="20"/>
      <c r="HJG21"/>
      <c r="HJH21" s="20"/>
      <c r="HJI21"/>
      <c r="HJJ21" s="20"/>
      <c r="HJK21"/>
      <c r="HJL21" s="20"/>
      <c r="HJM21"/>
      <c r="HJN21" s="20"/>
      <c r="HJO21"/>
      <c r="HJP21" s="20"/>
      <c r="HJQ21"/>
      <c r="HJR21" s="20"/>
      <c r="HJS21"/>
      <c r="HJT21" s="20"/>
      <c r="HJU21"/>
      <c r="HJV21" s="20"/>
      <c r="HJW21"/>
      <c r="HJX21" s="20"/>
      <c r="HJY21"/>
      <c r="HJZ21" s="20"/>
      <c r="HKA21"/>
      <c r="HKB21" s="20"/>
      <c r="HKC21"/>
      <c r="HKD21" s="20"/>
      <c r="HKE21"/>
      <c r="HKF21" s="20"/>
      <c r="HKG21"/>
      <c r="HKH21" s="20"/>
      <c r="HKI21"/>
      <c r="HKJ21" s="20"/>
      <c r="HKK21"/>
      <c r="HKL21" s="20"/>
      <c r="HKM21"/>
      <c r="HKN21" s="20"/>
      <c r="HKO21"/>
      <c r="HKP21" s="20"/>
      <c r="HKQ21"/>
      <c r="HKR21" s="20"/>
      <c r="HKS21"/>
      <c r="HKT21" s="20"/>
      <c r="HKU21"/>
      <c r="HKV21" s="20"/>
      <c r="HKW21"/>
      <c r="HKX21" s="20"/>
      <c r="HKY21"/>
      <c r="HKZ21" s="20"/>
      <c r="HLA21"/>
      <c r="HLB21" s="20"/>
      <c r="HLC21"/>
      <c r="HLD21" s="20"/>
      <c r="HLE21"/>
      <c r="HLF21" s="20"/>
      <c r="HLG21"/>
      <c r="HLH21" s="20"/>
      <c r="HLI21"/>
      <c r="HLJ21" s="20"/>
      <c r="HLK21"/>
      <c r="HLL21" s="20"/>
      <c r="HLM21"/>
      <c r="HLN21" s="20"/>
      <c r="HLO21"/>
      <c r="HLP21" s="20"/>
      <c r="HLQ21"/>
      <c r="HLR21" s="20"/>
      <c r="HLS21"/>
      <c r="HLT21" s="20"/>
      <c r="HLU21"/>
      <c r="HLV21" s="20"/>
      <c r="HLW21"/>
      <c r="HLX21" s="20"/>
      <c r="HLY21"/>
      <c r="HLZ21" s="20"/>
      <c r="HMA21"/>
      <c r="HMB21" s="20"/>
      <c r="HMC21"/>
      <c r="HMD21" s="20"/>
      <c r="HME21"/>
      <c r="HMF21" s="20"/>
      <c r="HMG21"/>
      <c r="HMH21" s="20"/>
      <c r="HMI21"/>
      <c r="HMJ21" s="20"/>
      <c r="HMK21"/>
      <c r="HML21" s="20"/>
      <c r="HMM21"/>
      <c r="HMN21" s="20"/>
      <c r="HMO21"/>
      <c r="HMP21" s="20"/>
      <c r="HMQ21"/>
      <c r="HMR21" s="20"/>
      <c r="HMS21"/>
      <c r="HMT21" s="20"/>
      <c r="HMU21"/>
      <c r="HMV21" s="20"/>
      <c r="HMW21"/>
      <c r="HMX21" s="20"/>
      <c r="HMY21"/>
      <c r="HMZ21" s="20"/>
      <c r="HNA21"/>
      <c r="HNB21" s="20"/>
      <c r="HNC21"/>
      <c r="HND21" s="20"/>
      <c r="HNE21"/>
      <c r="HNF21" s="20"/>
      <c r="HNG21"/>
      <c r="HNH21" s="20"/>
      <c r="HNI21"/>
      <c r="HNJ21" s="20"/>
      <c r="HNK21"/>
      <c r="HNL21" s="20"/>
      <c r="HNM21"/>
      <c r="HNN21" s="20"/>
      <c r="HNO21"/>
      <c r="HNP21" s="20"/>
      <c r="HNQ21"/>
      <c r="HNR21" s="20"/>
      <c r="HNS21"/>
      <c r="HNT21" s="20"/>
      <c r="HNU21"/>
      <c r="HNV21" s="20"/>
      <c r="HNW21"/>
      <c r="HNX21" s="20"/>
      <c r="HNY21"/>
      <c r="HNZ21" s="20"/>
      <c r="HOA21"/>
      <c r="HOB21" s="20"/>
      <c r="HOC21"/>
      <c r="HOD21" s="20"/>
      <c r="HOE21"/>
      <c r="HOF21" s="20"/>
      <c r="HOG21"/>
      <c r="HOH21" s="20"/>
      <c r="HOI21"/>
      <c r="HOJ21" s="20"/>
      <c r="HOK21"/>
      <c r="HOL21" s="20"/>
      <c r="HOM21"/>
      <c r="HON21" s="20"/>
      <c r="HOO21"/>
      <c r="HOP21" s="20"/>
      <c r="HOQ21"/>
      <c r="HOR21" s="20"/>
      <c r="HOS21"/>
      <c r="HOT21" s="20"/>
      <c r="HOU21"/>
      <c r="HOV21" s="20"/>
      <c r="HOW21"/>
      <c r="HOX21" s="20"/>
      <c r="HOY21"/>
      <c r="HOZ21" s="20"/>
      <c r="HPA21"/>
      <c r="HPB21" s="20"/>
      <c r="HPC21"/>
      <c r="HPD21" s="20"/>
      <c r="HPE21"/>
      <c r="HPF21" s="20"/>
      <c r="HPG21"/>
      <c r="HPH21" s="20"/>
      <c r="HPI21"/>
      <c r="HPJ21" s="20"/>
      <c r="HPK21"/>
      <c r="HPL21" s="20"/>
      <c r="HPM21"/>
      <c r="HPN21" s="20"/>
      <c r="HPO21"/>
      <c r="HPP21" s="20"/>
      <c r="HPQ21"/>
      <c r="HPR21" s="20"/>
      <c r="HPS21"/>
      <c r="HPT21" s="20"/>
      <c r="HPU21"/>
      <c r="HPV21" s="20"/>
      <c r="HPW21"/>
      <c r="HPX21" s="20"/>
      <c r="HPY21"/>
      <c r="HPZ21" s="20"/>
      <c r="HQA21"/>
      <c r="HQB21" s="20"/>
      <c r="HQC21"/>
      <c r="HQD21" s="20"/>
      <c r="HQE21"/>
      <c r="HQF21" s="20"/>
      <c r="HQG21"/>
      <c r="HQH21" s="20"/>
      <c r="HQI21"/>
      <c r="HQJ21" s="20"/>
      <c r="HQK21"/>
      <c r="HQL21" s="20"/>
      <c r="HQM21"/>
      <c r="HQN21" s="20"/>
      <c r="HQO21"/>
      <c r="HQP21" s="20"/>
      <c r="HQQ21"/>
      <c r="HQR21" s="20"/>
      <c r="HQS21"/>
      <c r="HQT21" s="20"/>
      <c r="HQU21"/>
      <c r="HQV21" s="20"/>
      <c r="HQW21"/>
      <c r="HQX21" s="20"/>
      <c r="HQY21"/>
      <c r="HQZ21" s="20"/>
      <c r="HRA21"/>
      <c r="HRB21" s="20"/>
      <c r="HRC21"/>
      <c r="HRD21" s="20"/>
      <c r="HRE21"/>
      <c r="HRF21" s="20"/>
      <c r="HRG21"/>
      <c r="HRH21" s="20"/>
      <c r="HRI21"/>
      <c r="HRJ21" s="20"/>
      <c r="HRK21"/>
      <c r="HRL21" s="20"/>
      <c r="HRM21"/>
      <c r="HRN21" s="20"/>
      <c r="HRO21"/>
      <c r="HRP21" s="20"/>
      <c r="HRQ21"/>
      <c r="HRR21" s="20"/>
      <c r="HRS21"/>
      <c r="HRT21" s="20"/>
      <c r="HRU21"/>
      <c r="HRV21" s="20"/>
      <c r="HRW21"/>
      <c r="HRX21" s="20"/>
      <c r="HRY21"/>
      <c r="HRZ21" s="20"/>
      <c r="HSA21"/>
      <c r="HSB21" s="20"/>
      <c r="HSC21"/>
      <c r="HSD21" s="20"/>
      <c r="HSE21"/>
      <c r="HSF21" s="20"/>
      <c r="HSG21"/>
      <c r="HSH21" s="20"/>
      <c r="HSI21"/>
      <c r="HSJ21" s="20"/>
      <c r="HSK21"/>
      <c r="HSL21" s="20"/>
      <c r="HSM21"/>
      <c r="HSN21" s="20"/>
      <c r="HSO21"/>
      <c r="HSP21" s="20"/>
      <c r="HSQ21"/>
      <c r="HSR21" s="20"/>
      <c r="HSS21"/>
      <c r="HST21" s="20"/>
      <c r="HSU21"/>
      <c r="HSV21" s="20"/>
      <c r="HSW21"/>
      <c r="HSX21" s="20"/>
      <c r="HSY21"/>
      <c r="HSZ21" s="20"/>
      <c r="HTA21"/>
      <c r="HTB21" s="20"/>
      <c r="HTC21"/>
      <c r="HTD21" s="20"/>
      <c r="HTE21"/>
      <c r="HTF21" s="20"/>
      <c r="HTG21"/>
      <c r="HTH21" s="20"/>
      <c r="HTI21"/>
      <c r="HTJ21" s="20"/>
      <c r="HTK21"/>
      <c r="HTL21" s="20"/>
      <c r="HTM21"/>
      <c r="HTN21" s="20"/>
      <c r="HTO21"/>
      <c r="HTP21" s="20"/>
      <c r="HTQ21"/>
      <c r="HTR21" s="20"/>
      <c r="HTS21"/>
      <c r="HTT21" s="20"/>
      <c r="HTU21"/>
      <c r="HTV21" s="20"/>
      <c r="HTW21"/>
      <c r="HTX21" s="20"/>
      <c r="HTY21"/>
      <c r="HTZ21" s="20"/>
      <c r="HUA21"/>
      <c r="HUB21" s="20"/>
      <c r="HUC21"/>
      <c r="HUD21" s="20"/>
      <c r="HUE21"/>
      <c r="HUF21" s="20"/>
      <c r="HUG21"/>
      <c r="HUH21" s="20"/>
      <c r="HUI21"/>
      <c r="HUJ21" s="20"/>
      <c r="HUK21"/>
      <c r="HUL21" s="20"/>
      <c r="HUM21"/>
      <c r="HUN21" s="20"/>
      <c r="HUO21"/>
      <c r="HUP21" s="20"/>
      <c r="HUQ21"/>
      <c r="HUR21" s="20"/>
      <c r="HUS21"/>
      <c r="HUT21" s="20"/>
      <c r="HUU21"/>
      <c r="HUV21" s="20"/>
      <c r="HUW21"/>
      <c r="HUX21" s="20"/>
      <c r="HUY21"/>
      <c r="HUZ21" s="20"/>
      <c r="HVA21"/>
      <c r="HVB21" s="20"/>
      <c r="HVC21"/>
      <c r="HVD21" s="20"/>
      <c r="HVE21"/>
      <c r="HVF21" s="20"/>
      <c r="HVG21"/>
      <c r="HVH21" s="20"/>
      <c r="HVI21"/>
      <c r="HVJ21" s="20"/>
      <c r="HVK21"/>
      <c r="HVL21" s="20"/>
      <c r="HVM21"/>
      <c r="HVN21" s="20"/>
      <c r="HVO21"/>
      <c r="HVP21" s="20"/>
      <c r="HVQ21"/>
      <c r="HVR21" s="20"/>
      <c r="HVS21"/>
      <c r="HVT21" s="20"/>
      <c r="HVU21"/>
      <c r="HVV21" s="20"/>
      <c r="HVW21"/>
      <c r="HVX21" s="20"/>
      <c r="HVY21"/>
      <c r="HVZ21" s="20"/>
      <c r="HWA21"/>
      <c r="HWB21" s="20"/>
      <c r="HWC21"/>
      <c r="HWD21" s="20"/>
      <c r="HWE21"/>
      <c r="HWF21" s="20"/>
      <c r="HWG21"/>
      <c r="HWH21" s="20"/>
      <c r="HWI21"/>
      <c r="HWJ21" s="20"/>
      <c r="HWK21"/>
      <c r="HWL21" s="20"/>
      <c r="HWM21"/>
      <c r="HWN21" s="20"/>
      <c r="HWO21"/>
      <c r="HWP21" s="20"/>
      <c r="HWQ21"/>
      <c r="HWR21" s="20"/>
      <c r="HWS21"/>
      <c r="HWT21" s="20"/>
      <c r="HWU21"/>
      <c r="HWV21" s="20"/>
      <c r="HWW21"/>
      <c r="HWX21" s="20"/>
      <c r="HWY21"/>
      <c r="HWZ21" s="20"/>
      <c r="HXA21"/>
      <c r="HXB21" s="20"/>
      <c r="HXC21"/>
      <c r="HXD21" s="20"/>
      <c r="HXE21"/>
      <c r="HXF21" s="20"/>
      <c r="HXG21"/>
      <c r="HXH21" s="20"/>
      <c r="HXI21"/>
      <c r="HXJ21" s="20"/>
      <c r="HXK21"/>
      <c r="HXL21" s="20"/>
      <c r="HXM21"/>
      <c r="HXN21" s="20"/>
      <c r="HXO21"/>
      <c r="HXP21" s="20"/>
      <c r="HXQ21"/>
      <c r="HXR21" s="20"/>
      <c r="HXS21"/>
      <c r="HXT21" s="20"/>
      <c r="HXU21"/>
      <c r="HXV21" s="20"/>
      <c r="HXW21"/>
      <c r="HXX21" s="20"/>
      <c r="HXY21"/>
      <c r="HXZ21" s="20"/>
      <c r="HYA21"/>
      <c r="HYB21" s="20"/>
      <c r="HYC21"/>
      <c r="HYD21" s="20"/>
      <c r="HYE21"/>
      <c r="HYF21" s="20"/>
      <c r="HYG21"/>
      <c r="HYH21" s="20"/>
      <c r="HYI21"/>
      <c r="HYJ21" s="20"/>
      <c r="HYK21"/>
      <c r="HYL21" s="20"/>
      <c r="HYM21"/>
      <c r="HYN21" s="20"/>
      <c r="HYO21"/>
      <c r="HYP21" s="20"/>
      <c r="HYQ21"/>
      <c r="HYR21" s="20"/>
      <c r="HYS21"/>
      <c r="HYT21" s="20"/>
      <c r="HYU21"/>
      <c r="HYV21" s="20"/>
      <c r="HYW21"/>
      <c r="HYX21" s="20"/>
      <c r="HYY21"/>
      <c r="HYZ21" s="20"/>
      <c r="HZA21"/>
      <c r="HZB21" s="20"/>
      <c r="HZC21"/>
      <c r="HZD21" s="20"/>
      <c r="HZE21"/>
      <c r="HZF21" s="20"/>
      <c r="HZG21"/>
      <c r="HZH21" s="20"/>
      <c r="HZI21"/>
      <c r="HZJ21" s="20"/>
      <c r="HZK21"/>
      <c r="HZL21" s="20"/>
      <c r="HZM21"/>
      <c r="HZN21" s="20"/>
      <c r="HZO21"/>
      <c r="HZP21" s="20"/>
      <c r="HZQ21"/>
      <c r="HZR21" s="20"/>
      <c r="HZS21"/>
      <c r="HZT21" s="20"/>
      <c r="HZU21"/>
      <c r="HZV21" s="20"/>
      <c r="HZW21"/>
      <c r="HZX21" s="20"/>
      <c r="HZY21"/>
      <c r="HZZ21" s="20"/>
      <c r="IAA21"/>
      <c r="IAB21" s="20"/>
      <c r="IAC21"/>
      <c r="IAD21" s="20"/>
      <c r="IAE21"/>
      <c r="IAF21" s="20"/>
      <c r="IAG21"/>
      <c r="IAH21" s="20"/>
      <c r="IAI21"/>
      <c r="IAJ21" s="20"/>
      <c r="IAK21"/>
      <c r="IAL21" s="20"/>
      <c r="IAM21"/>
      <c r="IAN21" s="20"/>
      <c r="IAO21"/>
      <c r="IAP21" s="20"/>
      <c r="IAQ21"/>
      <c r="IAR21" s="20"/>
      <c r="IAS21"/>
      <c r="IAT21" s="20"/>
      <c r="IAU21"/>
      <c r="IAV21" s="20"/>
      <c r="IAW21"/>
      <c r="IAX21" s="20"/>
      <c r="IAY21"/>
      <c r="IAZ21" s="20"/>
      <c r="IBA21"/>
      <c r="IBB21" s="20"/>
      <c r="IBC21"/>
      <c r="IBD21" s="20"/>
      <c r="IBE21"/>
      <c r="IBF21" s="20"/>
      <c r="IBG21"/>
      <c r="IBH21" s="20"/>
      <c r="IBI21"/>
      <c r="IBJ21" s="20"/>
      <c r="IBK21"/>
      <c r="IBL21" s="20"/>
      <c r="IBM21"/>
      <c r="IBN21" s="20"/>
      <c r="IBO21"/>
      <c r="IBP21" s="20"/>
      <c r="IBQ21"/>
      <c r="IBR21" s="20"/>
      <c r="IBS21"/>
      <c r="IBT21" s="20"/>
      <c r="IBU21"/>
      <c r="IBV21" s="20"/>
      <c r="IBW21"/>
      <c r="IBX21" s="20"/>
      <c r="IBY21"/>
      <c r="IBZ21" s="20"/>
      <c r="ICA21"/>
      <c r="ICB21" s="20"/>
      <c r="ICC21"/>
      <c r="ICD21" s="20"/>
      <c r="ICE21"/>
      <c r="ICF21" s="20"/>
      <c r="ICG21"/>
      <c r="ICH21" s="20"/>
      <c r="ICI21"/>
      <c r="ICJ21" s="20"/>
      <c r="ICK21"/>
      <c r="ICL21" s="20"/>
      <c r="ICM21"/>
      <c r="ICN21" s="20"/>
      <c r="ICO21"/>
      <c r="ICP21" s="20"/>
      <c r="ICQ21"/>
      <c r="ICR21" s="20"/>
      <c r="ICS21"/>
      <c r="ICT21" s="20"/>
      <c r="ICU21"/>
      <c r="ICV21" s="20"/>
      <c r="ICW21"/>
      <c r="ICX21" s="20"/>
      <c r="ICY21"/>
      <c r="ICZ21" s="20"/>
      <c r="IDA21"/>
      <c r="IDB21" s="20"/>
      <c r="IDC21"/>
      <c r="IDD21" s="20"/>
      <c r="IDE21"/>
      <c r="IDF21" s="20"/>
      <c r="IDG21"/>
      <c r="IDH21" s="20"/>
      <c r="IDI21"/>
      <c r="IDJ21" s="20"/>
      <c r="IDK21"/>
      <c r="IDL21" s="20"/>
      <c r="IDM21"/>
      <c r="IDN21" s="20"/>
      <c r="IDO21"/>
      <c r="IDP21" s="20"/>
      <c r="IDQ21"/>
      <c r="IDR21" s="20"/>
      <c r="IDS21"/>
      <c r="IDT21" s="20"/>
      <c r="IDU21"/>
      <c r="IDV21" s="20"/>
      <c r="IDW21"/>
      <c r="IDX21" s="20"/>
      <c r="IDY21"/>
      <c r="IDZ21" s="20"/>
      <c r="IEA21"/>
      <c r="IEB21" s="20"/>
      <c r="IEC21"/>
      <c r="IED21" s="20"/>
      <c r="IEE21"/>
      <c r="IEF21" s="20"/>
      <c r="IEG21"/>
      <c r="IEH21" s="20"/>
      <c r="IEI21"/>
      <c r="IEJ21" s="20"/>
      <c r="IEK21"/>
      <c r="IEL21" s="20"/>
      <c r="IEM21"/>
      <c r="IEN21" s="20"/>
      <c r="IEO21"/>
      <c r="IEP21" s="20"/>
      <c r="IEQ21"/>
      <c r="IER21" s="20"/>
      <c r="IES21"/>
      <c r="IET21" s="20"/>
      <c r="IEU21"/>
      <c r="IEV21" s="20"/>
      <c r="IEW21"/>
      <c r="IEX21" s="20"/>
      <c r="IEY21"/>
      <c r="IEZ21" s="20"/>
      <c r="IFA21"/>
      <c r="IFB21" s="20"/>
      <c r="IFC21"/>
      <c r="IFD21" s="20"/>
      <c r="IFE21"/>
      <c r="IFF21" s="20"/>
      <c r="IFG21"/>
      <c r="IFH21" s="20"/>
      <c r="IFI21"/>
      <c r="IFJ21" s="20"/>
      <c r="IFK21"/>
      <c r="IFL21" s="20"/>
      <c r="IFM21"/>
      <c r="IFN21" s="20"/>
      <c r="IFO21"/>
      <c r="IFP21" s="20"/>
      <c r="IFQ21"/>
      <c r="IFR21" s="20"/>
      <c r="IFS21"/>
      <c r="IFT21" s="20"/>
      <c r="IFU21"/>
      <c r="IFV21" s="20"/>
      <c r="IFW21"/>
      <c r="IFX21" s="20"/>
      <c r="IFY21"/>
      <c r="IFZ21" s="20"/>
      <c r="IGA21"/>
      <c r="IGB21" s="20"/>
      <c r="IGC21"/>
      <c r="IGD21" s="20"/>
      <c r="IGE21"/>
      <c r="IGF21" s="20"/>
      <c r="IGG21"/>
      <c r="IGH21" s="20"/>
      <c r="IGI21"/>
      <c r="IGJ21" s="20"/>
      <c r="IGK21"/>
      <c r="IGL21" s="20"/>
      <c r="IGM21"/>
      <c r="IGN21" s="20"/>
      <c r="IGO21"/>
      <c r="IGP21" s="20"/>
      <c r="IGQ21"/>
      <c r="IGR21" s="20"/>
      <c r="IGS21"/>
      <c r="IGT21" s="20"/>
      <c r="IGU21"/>
      <c r="IGV21" s="20"/>
      <c r="IGW21"/>
      <c r="IGX21" s="20"/>
      <c r="IGY21"/>
      <c r="IGZ21" s="20"/>
      <c r="IHA21"/>
      <c r="IHB21" s="20"/>
      <c r="IHC21"/>
      <c r="IHD21" s="20"/>
      <c r="IHE21"/>
      <c r="IHF21" s="20"/>
      <c r="IHG21"/>
      <c r="IHH21" s="20"/>
      <c r="IHI21"/>
      <c r="IHJ21" s="20"/>
      <c r="IHK21"/>
      <c r="IHL21" s="20"/>
      <c r="IHM21"/>
      <c r="IHN21" s="20"/>
      <c r="IHO21"/>
      <c r="IHP21" s="20"/>
      <c r="IHQ21"/>
      <c r="IHR21" s="20"/>
      <c r="IHS21"/>
      <c r="IHT21" s="20"/>
      <c r="IHU21"/>
      <c r="IHV21" s="20"/>
      <c r="IHW21"/>
      <c r="IHX21" s="20"/>
      <c r="IHY21"/>
      <c r="IHZ21" s="20"/>
      <c r="IIA21"/>
      <c r="IIB21" s="20"/>
      <c r="IIC21"/>
      <c r="IID21" s="20"/>
      <c r="IIE21"/>
      <c r="IIF21" s="20"/>
      <c r="IIG21"/>
      <c r="IIH21" s="20"/>
      <c r="III21"/>
      <c r="IIJ21" s="20"/>
      <c r="IIK21"/>
      <c r="IIL21" s="20"/>
      <c r="IIM21"/>
      <c r="IIN21" s="20"/>
      <c r="IIO21"/>
      <c r="IIP21" s="20"/>
      <c r="IIQ21"/>
      <c r="IIR21" s="20"/>
      <c r="IIS21"/>
      <c r="IIT21" s="20"/>
      <c r="IIU21"/>
      <c r="IIV21" s="20"/>
      <c r="IIW21"/>
      <c r="IIX21" s="20"/>
      <c r="IIY21"/>
      <c r="IIZ21" s="20"/>
      <c r="IJA21"/>
      <c r="IJB21" s="20"/>
      <c r="IJC21"/>
      <c r="IJD21" s="20"/>
      <c r="IJE21"/>
      <c r="IJF21" s="20"/>
      <c r="IJG21"/>
      <c r="IJH21" s="20"/>
      <c r="IJI21"/>
      <c r="IJJ21" s="20"/>
      <c r="IJK21"/>
      <c r="IJL21" s="20"/>
      <c r="IJM21"/>
      <c r="IJN21" s="20"/>
      <c r="IJO21"/>
      <c r="IJP21" s="20"/>
      <c r="IJQ21"/>
      <c r="IJR21" s="20"/>
      <c r="IJS21"/>
      <c r="IJT21" s="20"/>
      <c r="IJU21"/>
      <c r="IJV21" s="20"/>
      <c r="IJW21"/>
      <c r="IJX21" s="20"/>
      <c r="IJY21"/>
      <c r="IJZ21" s="20"/>
      <c r="IKA21"/>
      <c r="IKB21" s="20"/>
      <c r="IKC21"/>
      <c r="IKD21" s="20"/>
      <c r="IKE21"/>
      <c r="IKF21" s="20"/>
      <c r="IKG21"/>
      <c r="IKH21" s="20"/>
      <c r="IKI21"/>
      <c r="IKJ21" s="20"/>
      <c r="IKK21"/>
      <c r="IKL21" s="20"/>
      <c r="IKM21"/>
      <c r="IKN21" s="20"/>
      <c r="IKO21"/>
      <c r="IKP21" s="20"/>
      <c r="IKQ21"/>
      <c r="IKR21" s="20"/>
      <c r="IKS21"/>
      <c r="IKT21" s="20"/>
      <c r="IKU21"/>
      <c r="IKV21" s="20"/>
      <c r="IKW21"/>
      <c r="IKX21" s="20"/>
      <c r="IKY21"/>
      <c r="IKZ21" s="20"/>
      <c r="ILA21"/>
      <c r="ILB21" s="20"/>
      <c r="ILC21"/>
      <c r="ILD21" s="20"/>
      <c r="ILE21"/>
      <c r="ILF21" s="20"/>
      <c r="ILG21"/>
      <c r="ILH21" s="20"/>
      <c r="ILI21"/>
      <c r="ILJ21" s="20"/>
      <c r="ILK21"/>
      <c r="ILL21" s="20"/>
      <c r="ILM21"/>
      <c r="ILN21" s="20"/>
      <c r="ILO21"/>
      <c r="ILP21" s="20"/>
      <c r="ILQ21"/>
      <c r="ILR21" s="20"/>
      <c r="ILS21"/>
      <c r="ILT21" s="20"/>
      <c r="ILU21"/>
      <c r="ILV21" s="20"/>
      <c r="ILW21"/>
      <c r="ILX21" s="20"/>
      <c r="ILY21"/>
      <c r="ILZ21" s="20"/>
      <c r="IMA21"/>
      <c r="IMB21" s="20"/>
      <c r="IMC21"/>
      <c r="IMD21" s="20"/>
      <c r="IME21"/>
      <c r="IMF21" s="20"/>
      <c r="IMG21"/>
      <c r="IMH21" s="20"/>
      <c r="IMI21"/>
      <c r="IMJ21" s="20"/>
      <c r="IMK21"/>
      <c r="IML21" s="20"/>
      <c r="IMM21"/>
      <c r="IMN21" s="20"/>
      <c r="IMO21"/>
      <c r="IMP21" s="20"/>
      <c r="IMQ21"/>
      <c r="IMR21" s="20"/>
      <c r="IMS21"/>
      <c r="IMT21" s="20"/>
      <c r="IMU21"/>
      <c r="IMV21" s="20"/>
      <c r="IMW21"/>
      <c r="IMX21" s="20"/>
      <c r="IMY21"/>
      <c r="IMZ21" s="20"/>
      <c r="INA21"/>
      <c r="INB21" s="20"/>
      <c r="INC21"/>
      <c r="IND21" s="20"/>
      <c r="INE21"/>
      <c r="INF21" s="20"/>
      <c r="ING21"/>
      <c r="INH21" s="20"/>
      <c r="INI21"/>
      <c r="INJ21" s="20"/>
      <c r="INK21"/>
      <c r="INL21" s="20"/>
      <c r="INM21"/>
      <c r="INN21" s="20"/>
      <c r="INO21"/>
      <c r="INP21" s="20"/>
      <c r="INQ21"/>
      <c r="INR21" s="20"/>
      <c r="INS21"/>
      <c r="INT21" s="20"/>
      <c r="INU21"/>
      <c r="INV21" s="20"/>
      <c r="INW21"/>
      <c r="INX21" s="20"/>
      <c r="INY21"/>
      <c r="INZ21" s="20"/>
      <c r="IOA21"/>
      <c r="IOB21" s="20"/>
      <c r="IOC21"/>
      <c r="IOD21" s="20"/>
      <c r="IOE21"/>
      <c r="IOF21" s="20"/>
      <c r="IOG21"/>
      <c r="IOH21" s="20"/>
      <c r="IOI21"/>
      <c r="IOJ21" s="20"/>
      <c r="IOK21"/>
      <c r="IOL21" s="20"/>
      <c r="IOM21"/>
      <c r="ION21" s="20"/>
      <c r="IOO21"/>
      <c r="IOP21" s="20"/>
      <c r="IOQ21"/>
      <c r="IOR21" s="20"/>
      <c r="IOS21"/>
      <c r="IOT21" s="20"/>
      <c r="IOU21"/>
      <c r="IOV21" s="20"/>
      <c r="IOW21"/>
      <c r="IOX21" s="20"/>
      <c r="IOY21"/>
      <c r="IOZ21" s="20"/>
      <c r="IPA21"/>
      <c r="IPB21" s="20"/>
      <c r="IPC21"/>
      <c r="IPD21" s="20"/>
      <c r="IPE21"/>
      <c r="IPF21" s="20"/>
      <c r="IPG21"/>
      <c r="IPH21" s="20"/>
      <c r="IPI21"/>
      <c r="IPJ21" s="20"/>
      <c r="IPK21"/>
      <c r="IPL21" s="20"/>
      <c r="IPM21"/>
      <c r="IPN21" s="20"/>
      <c r="IPO21"/>
      <c r="IPP21" s="20"/>
      <c r="IPQ21"/>
      <c r="IPR21" s="20"/>
      <c r="IPS21"/>
      <c r="IPT21" s="20"/>
      <c r="IPU21"/>
      <c r="IPV21" s="20"/>
      <c r="IPW21"/>
      <c r="IPX21" s="20"/>
      <c r="IPY21"/>
      <c r="IPZ21" s="20"/>
      <c r="IQA21"/>
      <c r="IQB21" s="20"/>
      <c r="IQC21"/>
      <c r="IQD21" s="20"/>
      <c r="IQE21"/>
      <c r="IQF21" s="20"/>
      <c r="IQG21"/>
      <c r="IQH21" s="20"/>
      <c r="IQI21"/>
      <c r="IQJ21" s="20"/>
      <c r="IQK21"/>
      <c r="IQL21" s="20"/>
      <c r="IQM21"/>
      <c r="IQN21" s="20"/>
      <c r="IQO21"/>
      <c r="IQP21" s="20"/>
      <c r="IQQ21"/>
      <c r="IQR21" s="20"/>
      <c r="IQS21"/>
      <c r="IQT21" s="20"/>
      <c r="IQU21"/>
      <c r="IQV21" s="20"/>
      <c r="IQW21"/>
      <c r="IQX21" s="20"/>
      <c r="IQY21"/>
      <c r="IQZ21" s="20"/>
      <c r="IRA21"/>
      <c r="IRB21" s="20"/>
      <c r="IRC21"/>
      <c r="IRD21" s="20"/>
      <c r="IRE21"/>
      <c r="IRF21" s="20"/>
      <c r="IRG21"/>
      <c r="IRH21" s="20"/>
      <c r="IRI21"/>
      <c r="IRJ21" s="20"/>
      <c r="IRK21"/>
      <c r="IRL21" s="20"/>
      <c r="IRM21"/>
      <c r="IRN21" s="20"/>
      <c r="IRO21"/>
      <c r="IRP21" s="20"/>
      <c r="IRQ21"/>
      <c r="IRR21" s="20"/>
      <c r="IRS21"/>
      <c r="IRT21" s="20"/>
      <c r="IRU21"/>
      <c r="IRV21" s="20"/>
      <c r="IRW21"/>
      <c r="IRX21" s="20"/>
      <c r="IRY21"/>
      <c r="IRZ21" s="20"/>
      <c r="ISA21"/>
      <c r="ISB21" s="20"/>
      <c r="ISC21"/>
      <c r="ISD21" s="20"/>
      <c r="ISE21"/>
      <c r="ISF21" s="20"/>
      <c r="ISG21"/>
      <c r="ISH21" s="20"/>
      <c r="ISI21"/>
      <c r="ISJ21" s="20"/>
      <c r="ISK21"/>
      <c r="ISL21" s="20"/>
      <c r="ISM21"/>
      <c r="ISN21" s="20"/>
      <c r="ISO21"/>
      <c r="ISP21" s="20"/>
      <c r="ISQ21"/>
      <c r="ISR21" s="20"/>
      <c r="ISS21"/>
      <c r="IST21" s="20"/>
      <c r="ISU21"/>
      <c r="ISV21" s="20"/>
      <c r="ISW21"/>
      <c r="ISX21" s="20"/>
      <c r="ISY21"/>
      <c r="ISZ21" s="20"/>
      <c r="ITA21"/>
      <c r="ITB21" s="20"/>
      <c r="ITC21"/>
      <c r="ITD21" s="20"/>
      <c r="ITE21"/>
      <c r="ITF21" s="20"/>
      <c r="ITG21"/>
      <c r="ITH21" s="20"/>
      <c r="ITI21"/>
      <c r="ITJ21" s="20"/>
      <c r="ITK21"/>
      <c r="ITL21" s="20"/>
      <c r="ITM21"/>
      <c r="ITN21" s="20"/>
      <c r="ITO21"/>
      <c r="ITP21" s="20"/>
      <c r="ITQ21"/>
      <c r="ITR21" s="20"/>
      <c r="ITS21"/>
      <c r="ITT21" s="20"/>
      <c r="ITU21"/>
      <c r="ITV21" s="20"/>
      <c r="ITW21"/>
      <c r="ITX21" s="20"/>
      <c r="ITY21"/>
      <c r="ITZ21" s="20"/>
      <c r="IUA21"/>
      <c r="IUB21" s="20"/>
      <c r="IUC21"/>
      <c r="IUD21" s="20"/>
      <c r="IUE21"/>
      <c r="IUF21" s="20"/>
      <c r="IUG21"/>
      <c r="IUH21" s="20"/>
      <c r="IUI21"/>
      <c r="IUJ21" s="20"/>
      <c r="IUK21"/>
      <c r="IUL21" s="20"/>
      <c r="IUM21"/>
      <c r="IUN21" s="20"/>
      <c r="IUO21"/>
      <c r="IUP21" s="20"/>
      <c r="IUQ21"/>
      <c r="IUR21" s="20"/>
      <c r="IUS21"/>
      <c r="IUT21" s="20"/>
      <c r="IUU21"/>
      <c r="IUV21" s="20"/>
      <c r="IUW21"/>
      <c r="IUX21" s="20"/>
      <c r="IUY21"/>
      <c r="IUZ21" s="20"/>
      <c r="IVA21"/>
      <c r="IVB21" s="20"/>
      <c r="IVC21"/>
      <c r="IVD21" s="20"/>
      <c r="IVE21"/>
      <c r="IVF21" s="20"/>
      <c r="IVG21"/>
      <c r="IVH21" s="20"/>
      <c r="IVI21"/>
      <c r="IVJ21" s="20"/>
      <c r="IVK21"/>
      <c r="IVL21" s="20"/>
      <c r="IVM21"/>
      <c r="IVN21" s="20"/>
      <c r="IVO21"/>
      <c r="IVP21" s="20"/>
      <c r="IVQ21"/>
      <c r="IVR21" s="20"/>
      <c r="IVS21"/>
      <c r="IVT21" s="20"/>
      <c r="IVU21"/>
      <c r="IVV21" s="20"/>
      <c r="IVW21"/>
      <c r="IVX21" s="20"/>
      <c r="IVY21"/>
      <c r="IVZ21" s="20"/>
      <c r="IWA21"/>
      <c r="IWB21" s="20"/>
      <c r="IWC21"/>
      <c r="IWD21" s="20"/>
      <c r="IWE21"/>
      <c r="IWF21" s="20"/>
      <c r="IWG21"/>
      <c r="IWH21" s="20"/>
      <c r="IWI21"/>
      <c r="IWJ21" s="20"/>
      <c r="IWK21"/>
      <c r="IWL21" s="20"/>
      <c r="IWM21"/>
      <c r="IWN21" s="20"/>
      <c r="IWO21"/>
      <c r="IWP21" s="20"/>
      <c r="IWQ21"/>
      <c r="IWR21" s="20"/>
      <c r="IWS21"/>
      <c r="IWT21" s="20"/>
      <c r="IWU21"/>
      <c r="IWV21" s="20"/>
      <c r="IWW21"/>
      <c r="IWX21" s="20"/>
      <c r="IWY21"/>
      <c r="IWZ21" s="20"/>
      <c r="IXA21"/>
      <c r="IXB21" s="20"/>
      <c r="IXC21"/>
      <c r="IXD21" s="20"/>
      <c r="IXE21"/>
      <c r="IXF21" s="20"/>
      <c r="IXG21"/>
      <c r="IXH21" s="20"/>
      <c r="IXI21"/>
      <c r="IXJ21" s="20"/>
      <c r="IXK21"/>
      <c r="IXL21" s="20"/>
      <c r="IXM21"/>
      <c r="IXN21" s="20"/>
      <c r="IXO21"/>
      <c r="IXP21" s="20"/>
      <c r="IXQ21"/>
      <c r="IXR21" s="20"/>
      <c r="IXS21"/>
      <c r="IXT21" s="20"/>
      <c r="IXU21"/>
      <c r="IXV21" s="20"/>
      <c r="IXW21"/>
      <c r="IXX21" s="20"/>
      <c r="IXY21"/>
      <c r="IXZ21" s="20"/>
      <c r="IYA21"/>
      <c r="IYB21" s="20"/>
      <c r="IYC21"/>
      <c r="IYD21" s="20"/>
      <c r="IYE21"/>
      <c r="IYF21" s="20"/>
      <c r="IYG21"/>
      <c r="IYH21" s="20"/>
      <c r="IYI21"/>
      <c r="IYJ21" s="20"/>
      <c r="IYK21"/>
      <c r="IYL21" s="20"/>
      <c r="IYM21"/>
      <c r="IYN21" s="20"/>
      <c r="IYO21"/>
      <c r="IYP21" s="20"/>
      <c r="IYQ21"/>
      <c r="IYR21" s="20"/>
      <c r="IYS21"/>
      <c r="IYT21" s="20"/>
      <c r="IYU21"/>
      <c r="IYV21" s="20"/>
      <c r="IYW21"/>
      <c r="IYX21" s="20"/>
      <c r="IYY21"/>
      <c r="IYZ21" s="20"/>
      <c r="IZA21"/>
      <c r="IZB21" s="20"/>
      <c r="IZC21"/>
      <c r="IZD21" s="20"/>
      <c r="IZE21"/>
      <c r="IZF21" s="20"/>
      <c r="IZG21"/>
      <c r="IZH21" s="20"/>
      <c r="IZI21"/>
      <c r="IZJ21" s="20"/>
      <c r="IZK21"/>
      <c r="IZL21" s="20"/>
      <c r="IZM21"/>
      <c r="IZN21" s="20"/>
      <c r="IZO21"/>
      <c r="IZP21" s="20"/>
      <c r="IZQ21"/>
      <c r="IZR21" s="20"/>
      <c r="IZS21"/>
      <c r="IZT21" s="20"/>
      <c r="IZU21"/>
      <c r="IZV21" s="20"/>
      <c r="IZW21"/>
      <c r="IZX21" s="20"/>
      <c r="IZY21"/>
      <c r="IZZ21" s="20"/>
      <c r="JAA21"/>
      <c r="JAB21" s="20"/>
      <c r="JAC21"/>
      <c r="JAD21" s="20"/>
      <c r="JAE21"/>
      <c r="JAF21" s="20"/>
      <c r="JAG21"/>
      <c r="JAH21" s="20"/>
      <c r="JAI21"/>
      <c r="JAJ21" s="20"/>
      <c r="JAK21"/>
      <c r="JAL21" s="20"/>
      <c r="JAM21"/>
      <c r="JAN21" s="20"/>
      <c r="JAO21"/>
      <c r="JAP21" s="20"/>
      <c r="JAQ21"/>
      <c r="JAR21" s="20"/>
      <c r="JAS21"/>
      <c r="JAT21" s="20"/>
      <c r="JAU21"/>
      <c r="JAV21" s="20"/>
      <c r="JAW21"/>
      <c r="JAX21" s="20"/>
      <c r="JAY21"/>
      <c r="JAZ21" s="20"/>
      <c r="JBA21"/>
      <c r="JBB21" s="20"/>
      <c r="JBC21"/>
      <c r="JBD21" s="20"/>
      <c r="JBE21"/>
      <c r="JBF21" s="20"/>
      <c r="JBG21"/>
      <c r="JBH21" s="20"/>
      <c r="JBI21"/>
      <c r="JBJ21" s="20"/>
      <c r="JBK21"/>
      <c r="JBL21" s="20"/>
      <c r="JBM21"/>
      <c r="JBN21" s="20"/>
      <c r="JBO21"/>
      <c r="JBP21" s="20"/>
      <c r="JBQ21"/>
      <c r="JBR21" s="20"/>
      <c r="JBS21"/>
      <c r="JBT21" s="20"/>
      <c r="JBU21"/>
      <c r="JBV21" s="20"/>
      <c r="JBW21"/>
      <c r="JBX21" s="20"/>
      <c r="JBY21"/>
      <c r="JBZ21" s="20"/>
      <c r="JCA21"/>
      <c r="JCB21" s="20"/>
      <c r="JCC21"/>
      <c r="JCD21" s="20"/>
      <c r="JCE21"/>
      <c r="JCF21" s="20"/>
      <c r="JCG21"/>
      <c r="JCH21" s="20"/>
      <c r="JCI21"/>
      <c r="JCJ21" s="20"/>
      <c r="JCK21"/>
      <c r="JCL21" s="20"/>
      <c r="JCM21"/>
      <c r="JCN21" s="20"/>
      <c r="JCO21"/>
      <c r="JCP21" s="20"/>
      <c r="JCQ21"/>
      <c r="JCR21" s="20"/>
      <c r="JCS21"/>
      <c r="JCT21" s="20"/>
      <c r="JCU21"/>
      <c r="JCV21" s="20"/>
      <c r="JCW21"/>
      <c r="JCX21" s="20"/>
      <c r="JCY21"/>
      <c r="JCZ21" s="20"/>
      <c r="JDA21"/>
      <c r="JDB21" s="20"/>
      <c r="JDC21"/>
      <c r="JDD21" s="20"/>
      <c r="JDE21"/>
      <c r="JDF21" s="20"/>
      <c r="JDG21"/>
      <c r="JDH21" s="20"/>
      <c r="JDI21"/>
      <c r="JDJ21" s="20"/>
      <c r="JDK21"/>
      <c r="JDL21" s="20"/>
      <c r="JDM21"/>
      <c r="JDN21" s="20"/>
      <c r="JDO21"/>
      <c r="JDP21" s="20"/>
      <c r="JDQ21"/>
      <c r="JDR21" s="20"/>
      <c r="JDS21"/>
      <c r="JDT21" s="20"/>
      <c r="JDU21"/>
      <c r="JDV21" s="20"/>
      <c r="JDW21"/>
      <c r="JDX21" s="20"/>
      <c r="JDY21"/>
      <c r="JDZ21" s="20"/>
      <c r="JEA21"/>
      <c r="JEB21" s="20"/>
      <c r="JEC21"/>
      <c r="JED21" s="20"/>
      <c r="JEE21"/>
      <c r="JEF21" s="20"/>
      <c r="JEG21"/>
      <c r="JEH21" s="20"/>
      <c r="JEI21"/>
      <c r="JEJ21" s="20"/>
      <c r="JEK21"/>
      <c r="JEL21" s="20"/>
      <c r="JEM21"/>
      <c r="JEN21" s="20"/>
      <c r="JEO21"/>
      <c r="JEP21" s="20"/>
      <c r="JEQ21"/>
      <c r="JER21" s="20"/>
      <c r="JES21"/>
      <c r="JET21" s="20"/>
      <c r="JEU21"/>
      <c r="JEV21" s="20"/>
      <c r="JEW21"/>
      <c r="JEX21" s="20"/>
      <c r="JEY21"/>
      <c r="JEZ21" s="20"/>
      <c r="JFA21"/>
      <c r="JFB21" s="20"/>
      <c r="JFC21"/>
      <c r="JFD21" s="20"/>
      <c r="JFE21"/>
      <c r="JFF21" s="20"/>
      <c r="JFG21"/>
      <c r="JFH21" s="20"/>
      <c r="JFI21"/>
      <c r="JFJ21" s="20"/>
      <c r="JFK21"/>
      <c r="JFL21" s="20"/>
      <c r="JFM21"/>
      <c r="JFN21" s="20"/>
      <c r="JFO21"/>
      <c r="JFP21" s="20"/>
      <c r="JFQ21"/>
      <c r="JFR21" s="20"/>
      <c r="JFS21"/>
      <c r="JFT21" s="20"/>
      <c r="JFU21"/>
      <c r="JFV21" s="20"/>
      <c r="JFW21"/>
      <c r="JFX21" s="20"/>
      <c r="JFY21"/>
      <c r="JFZ21" s="20"/>
      <c r="JGA21"/>
      <c r="JGB21" s="20"/>
      <c r="JGC21"/>
      <c r="JGD21" s="20"/>
      <c r="JGE21"/>
      <c r="JGF21" s="20"/>
      <c r="JGG21"/>
      <c r="JGH21" s="20"/>
      <c r="JGI21"/>
      <c r="JGJ21" s="20"/>
      <c r="JGK21"/>
      <c r="JGL21" s="20"/>
      <c r="JGM21"/>
      <c r="JGN21" s="20"/>
      <c r="JGO21"/>
      <c r="JGP21" s="20"/>
      <c r="JGQ21"/>
      <c r="JGR21" s="20"/>
      <c r="JGS21"/>
      <c r="JGT21" s="20"/>
      <c r="JGU21"/>
      <c r="JGV21" s="20"/>
      <c r="JGW21"/>
      <c r="JGX21" s="20"/>
      <c r="JGY21"/>
      <c r="JGZ21" s="20"/>
      <c r="JHA21"/>
      <c r="JHB21" s="20"/>
      <c r="JHC21"/>
      <c r="JHD21" s="20"/>
      <c r="JHE21"/>
      <c r="JHF21" s="20"/>
      <c r="JHG21"/>
      <c r="JHH21" s="20"/>
      <c r="JHI21"/>
      <c r="JHJ21" s="20"/>
      <c r="JHK21"/>
      <c r="JHL21" s="20"/>
      <c r="JHM21"/>
      <c r="JHN21" s="20"/>
      <c r="JHO21"/>
      <c r="JHP21" s="20"/>
      <c r="JHQ21"/>
      <c r="JHR21" s="20"/>
      <c r="JHS21"/>
      <c r="JHT21" s="20"/>
      <c r="JHU21"/>
      <c r="JHV21" s="20"/>
      <c r="JHW21"/>
      <c r="JHX21" s="20"/>
      <c r="JHY21"/>
      <c r="JHZ21" s="20"/>
      <c r="JIA21"/>
      <c r="JIB21" s="20"/>
      <c r="JIC21"/>
      <c r="JID21" s="20"/>
      <c r="JIE21"/>
      <c r="JIF21" s="20"/>
      <c r="JIG21"/>
      <c r="JIH21" s="20"/>
      <c r="JII21"/>
      <c r="JIJ21" s="20"/>
      <c r="JIK21"/>
      <c r="JIL21" s="20"/>
      <c r="JIM21"/>
      <c r="JIN21" s="20"/>
      <c r="JIO21"/>
      <c r="JIP21" s="20"/>
      <c r="JIQ21"/>
      <c r="JIR21" s="20"/>
      <c r="JIS21"/>
      <c r="JIT21" s="20"/>
      <c r="JIU21"/>
      <c r="JIV21" s="20"/>
      <c r="JIW21"/>
      <c r="JIX21" s="20"/>
      <c r="JIY21"/>
      <c r="JIZ21" s="20"/>
      <c r="JJA21"/>
      <c r="JJB21" s="20"/>
      <c r="JJC21"/>
      <c r="JJD21" s="20"/>
      <c r="JJE21"/>
      <c r="JJF21" s="20"/>
      <c r="JJG21"/>
      <c r="JJH21" s="20"/>
      <c r="JJI21"/>
      <c r="JJJ21" s="20"/>
      <c r="JJK21"/>
      <c r="JJL21" s="20"/>
      <c r="JJM21"/>
      <c r="JJN21" s="20"/>
      <c r="JJO21"/>
      <c r="JJP21" s="20"/>
      <c r="JJQ21"/>
      <c r="JJR21" s="20"/>
      <c r="JJS21"/>
      <c r="JJT21" s="20"/>
      <c r="JJU21"/>
      <c r="JJV21" s="20"/>
      <c r="JJW21"/>
      <c r="JJX21" s="20"/>
      <c r="JJY21"/>
      <c r="JJZ21" s="20"/>
      <c r="JKA21"/>
      <c r="JKB21" s="20"/>
      <c r="JKC21"/>
      <c r="JKD21" s="20"/>
      <c r="JKE21"/>
      <c r="JKF21" s="20"/>
      <c r="JKG21"/>
      <c r="JKH21" s="20"/>
      <c r="JKI21"/>
      <c r="JKJ21" s="20"/>
      <c r="JKK21"/>
      <c r="JKL21" s="20"/>
      <c r="JKM21"/>
      <c r="JKN21" s="20"/>
      <c r="JKO21"/>
      <c r="JKP21" s="20"/>
      <c r="JKQ21"/>
      <c r="JKR21" s="20"/>
      <c r="JKS21"/>
      <c r="JKT21" s="20"/>
      <c r="JKU21"/>
      <c r="JKV21" s="20"/>
      <c r="JKW21"/>
      <c r="JKX21" s="20"/>
      <c r="JKY21"/>
      <c r="JKZ21" s="20"/>
      <c r="JLA21"/>
      <c r="JLB21" s="20"/>
      <c r="JLC21"/>
      <c r="JLD21" s="20"/>
      <c r="JLE21"/>
      <c r="JLF21" s="20"/>
      <c r="JLG21"/>
      <c r="JLH21" s="20"/>
      <c r="JLI21"/>
      <c r="JLJ21" s="20"/>
      <c r="JLK21"/>
      <c r="JLL21" s="20"/>
      <c r="JLM21"/>
      <c r="JLN21" s="20"/>
      <c r="JLO21"/>
      <c r="JLP21" s="20"/>
      <c r="JLQ21"/>
      <c r="JLR21" s="20"/>
      <c r="JLS21"/>
      <c r="JLT21" s="20"/>
      <c r="JLU21"/>
      <c r="JLV21" s="20"/>
      <c r="JLW21"/>
      <c r="JLX21" s="20"/>
      <c r="JLY21"/>
      <c r="JLZ21" s="20"/>
      <c r="JMA21"/>
      <c r="JMB21" s="20"/>
      <c r="JMC21"/>
      <c r="JMD21" s="20"/>
      <c r="JME21"/>
      <c r="JMF21" s="20"/>
      <c r="JMG21"/>
      <c r="JMH21" s="20"/>
      <c r="JMI21"/>
      <c r="JMJ21" s="20"/>
      <c r="JMK21"/>
      <c r="JML21" s="20"/>
      <c r="JMM21"/>
      <c r="JMN21" s="20"/>
      <c r="JMO21"/>
      <c r="JMP21" s="20"/>
      <c r="JMQ21"/>
      <c r="JMR21" s="20"/>
      <c r="JMS21"/>
      <c r="JMT21" s="20"/>
      <c r="JMU21"/>
      <c r="JMV21" s="20"/>
      <c r="JMW21"/>
      <c r="JMX21" s="20"/>
      <c r="JMY21"/>
      <c r="JMZ21" s="20"/>
      <c r="JNA21"/>
      <c r="JNB21" s="20"/>
      <c r="JNC21"/>
      <c r="JND21" s="20"/>
      <c r="JNE21"/>
      <c r="JNF21" s="20"/>
      <c r="JNG21"/>
      <c r="JNH21" s="20"/>
      <c r="JNI21"/>
      <c r="JNJ21" s="20"/>
      <c r="JNK21"/>
      <c r="JNL21" s="20"/>
      <c r="JNM21"/>
      <c r="JNN21" s="20"/>
      <c r="JNO21"/>
      <c r="JNP21" s="20"/>
      <c r="JNQ21"/>
      <c r="JNR21" s="20"/>
      <c r="JNS21"/>
      <c r="JNT21" s="20"/>
      <c r="JNU21"/>
      <c r="JNV21" s="20"/>
      <c r="JNW21"/>
      <c r="JNX21" s="20"/>
      <c r="JNY21"/>
      <c r="JNZ21" s="20"/>
      <c r="JOA21"/>
      <c r="JOB21" s="20"/>
      <c r="JOC21"/>
      <c r="JOD21" s="20"/>
      <c r="JOE21"/>
      <c r="JOF21" s="20"/>
      <c r="JOG21"/>
      <c r="JOH21" s="20"/>
      <c r="JOI21"/>
      <c r="JOJ21" s="20"/>
      <c r="JOK21"/>
      <c r="JOL21" s="20"/>
      <c r="JOM21"/>
      <c r="JON21" s="20"/>
      <c r="JOO21"/>
      <c r="JOP21" s="20"/>
      <c r="JOQ21"/>
      <c r="JOR21" s="20"/>
      <c r="JOS21"/>
      <c r="JOT21" s="20"/>
      <c r="JOU21"/>
      <c r="JOV21" s="20"/>
      <c r="JOW21"/>
      <c r="JOX21" s="20"/>
      <c r="JOY21"/>
      <c r="JOZ21" s="20"/>
      <c r="JPA21"/>
      <c r="JPB21" s="20"/>
      <c r="JPC21"/>
      <c r="JPD21" s="20"/>
      <c r="JPE21"/>
      <c r="JPF21" s="20"/>
      <c r="JPG21"/>
      <c r="JPH21" s="20"/>
      <c r="JPI21"/>
      <c r="JPJ21" s="20"/>
      <c r="JPK21"/>
      <c r="JPL21" s="20"/>
      <c r="JPM21"/>
      <c r="JPN21" s="20"/>
      <c r="JPO21"/>
      <c r="JPP21" s="20"/>
      <c r="JPQ21"/>
      <c r="JPR21" s="20"/>
      <c r="JPS21"/>
      <c r="JPT21" s="20"/>
      <c r="JPU21"/>
      <c r="JPV21" s="20"/>
      <c r="JPW21"/>
      <c r="JPX21" s="20"/>
      <c r="JPY21"/>
      <c r="JPZ21" s="20"/>
      <c r="JQA21"/>
      <c r="JQB21" s="20"/>
      <c r="JQC21"/>
      <c r="JQD21" s="20"/>
      <c r="JQE21"/>
      <c r="JQF21" s="20"/>
      <c r="JQG21"/>
      <c r="JQH21" s="20"/>
      <c r="JQI21"/>
      <c r="JQJ21" s="20"/>
      <c r="JQK21"/>
      <c r="JQL21" s="20"/>
      <c r="JQM21"/>
      <c r="JQN21" s="20"/>
      <c r="JQO21"/>
      <c r="JQP21" s="20"/>
      <c r="JQQ21"/>
      <c r="JQR21" s="20"/>
      <c r="JQS21"/>
      <c r="JQT21" s="20"/>
      <c r="JQU21"/>
      <c r="JQV21" s="20"/>
      <c r="JQW21"/>
      <c r="JQX21" s="20"/>
      <c r="JQY21"/>
      <c r="JQZ21" s="20"/>
      <c r="JRA21"/>
      <c r="JRB21" s="20"/>
      <c r="JRC21"/>
      <c r="JRD21" s="20"/>
      <c r="JRE21"/>
      <c r="JRF21" s="20"/>
      <c r="JRG21"/>
      <c r="JRH21" s="20"/>
      <c r="JRI21"/>
      <c r="JRJ21" s="20"/>
      <c r="JRK21"/>
      <c r="JRL21" s="20"/>
      <c r="JRM21"/>
      <c r="JRN21" s="20"/>
      <c r="JRO21"/>
      <c r="JRP21" s="20"/>
      <c r="JRQ21"/>
      <c r="JRR21" s="20"/>
      <c r="JRS21"/>
      <c r="JRT21" s="20"/>
      <c r="JRU21"/>
      <c r="JRV21" s="20"/>
      <c r="JRW21"/>
      <c r="JRX21" s="20"/>
      <c r="JRY21"/>
      <c r="JRZ21" s="20"/>
      <c r="JSA21"/>
      <c r="JSB21" s="20"/>
      <c r="JSC21"/>
      <c r="JSD21" s="20"/>
      <c r="JSE21"/>
      <c r="JSF21" s="20"/>
      <c r="JSG21"/>
      <c r="JSH21" s="20"/>
      <c r="JSI21"/>
      <c r="JSJ21" s="20"/>
      <c r="JSK21"/>
      <c r="JSL21" s="20"/>
      <c r="JSM21"/>
      <c r="JSN21" s="20"/>
      <c r="JSO21"/>
      <c r="JSP21" s="20"/>
      <c r="JSQ21"/>
      <c r="JSR21" s="20"/>
      <c r="JSS21"/>
      <c r="JST21" s="20"/>
      <c r="JSU21"/>
      <c r="JSV21" s="20"/>
      <c r="JSW21"/>
      <c r="JSX21" s="20"/>
      <c r="JSY21"/>
      <c r="JSZ21" s="20"/>
      <c r="JTA21"/>
      <c r="JTB21" s="20"/>
      <c r="JTC21"/>
      <c r="JTD21" s="20"/>
      <c r="JTE21"/>
      <c r="JTF21" s="20"/>
      <c r="JTG21"/>
      <c r="JTH21" s="20"/>
      <c r="JTI21"/>
      <c r="JTJ21" s="20"/>
      <c r="JTK21"/>
      <c r="JTL21" s="20"/>
      <c r="JTM21"/>
      <c r="JTN21" s="20"/>
      <c r="JTO21"/>
      <c r="JTP21" s="20"/>
      <c r="JTQ21"/>
      <c r="JTR21" s="20"/>
      <c r="JTS21"/>
      <c r="JTT21" s="20"/>
      <c r="JTU21"/>
      <c r="JTV21" s="20"/>
      <c r="JTW21"/>
      <c r="JTX21" s="20"/>
      <c r="JTY21"/>
      <c r="JTZ21" s="20"/>
      <c r="JUA21"/>
      <c r="JUB21" s="20"/>
      <c r="JUC21"/>
      <c r="JUD21" s="20"/>
      <c r="JUE21"/>
      <c r="JUF21" s="20"/>
      <c r="JUG21"/>
      <c r="JUH21" s="20"/>
      <c r="JUI21"/>
      <c r="JUJ21" s="20"/>
      <c r="JUK21"/>
      <c r="JUL21" s="20"/>
      <c r="JUM21"/>
      <c r="JUN21" s="20"/>
      <c r="JUO21"/>
      <c r="JUP21" s="20"/>
      <c r="JUQ21"/>
      <c r="JUR21" s="20"/>
      <c r="JUS21"/>
      <c r="JUT21" s="20"/>
      <c r="JUU21"/>
      <c r="JUV21" s="20"/>
      <c r="JUW21"/>
      <c r="JUX21" s="20"/>
      <c r="JUY21"/>
      <c r="JUZ21" s="20"/>
      <c r="JVA21"/>
      <c r="JVB21" s="20"/>
      <c r="JVC21"/>
      <c r="JVD21" s="20"/>
      <c r="JVE21"/>
      <c r="JVF21" s="20"/>
      <c r="JVG21"/>
      <c r="JVH21" s="20"/>
      <c r="JVI21"/>
      <c r="JVJ21" s="20"/>
      <c r="JVK21"/>
      <c r="JVL21" s="20"/>
      <c r="JVM21"/>
      <c r="JVN21" s="20"/>
      <c r="JVO21"/>
      <c r="JVP21" s="20"/>
      <c r="JVQ21"/>
      <c r="JVR21" s="20"/>
      <c r="JVS21"/>
      <c r="JVT21" s="20"/>
      <c r="JVU21"/>
      <c r="JVV21" s="20"/>
      <c r="JVW21"/>
      <c r="JVX21" s="20"/>
      <c r="JVY21"/>
      <c r="JVZ21" s="20"/>
      <c r="JWA21"/>
      <c r="JWB21" s="20"/>
      <c r="JWC21"/>
      <c r="JWD21" s="20"/>
      <c r="JWE21"/>
      <c r="JWF21" s="20"/>
      <c r="JWG21"/>
      <c r="JWH21" s="20"/>
      <c r="JWI21"/>
      <c r="JWJ21" s="20"/>
      <c r="JWK21"/>
      <c r="JWL21" s="20"/>
      <c r="JWM21"/>
      <c r="JWN21" s="20"/>
      <c r="JWO21"/>
      <c r="JWP21" s="20"/>
      <c r="JWQ21"/>
      <c r="JWR21" s="20"/>
      <c r="JWS21"/>
      <c r="JWT21" s="20"/>
      <c r="JWU21"/>
      <c r="JWV21" s="20"/>
      <c r="JWW21"/>
      <c r="JWX21" s="20"/>
      <c r="JWY21"/>
      <c r="JWZ21" s="20"/>
      <c r="JXA21"/>
      <c r="JXB21" s="20"/>
      <c r="JXC21"/>
      <c r="JXD21" s="20"/>
      <c r="JXE21"/>
      <c r="JXF21" s="20"/>
      <c r="JXG21"/>
      <c r="JXH21" s="20"/>
      <c r="JXI21"/>
      <c r="JXJ21" s="20"/>
      <c r="JXK21"/>
      <c r="JXL21" s="20"/>
      <c r="JXM21"/>
      <c r="JXN21" s="20"/>
      <c r="JXO21"/>
      <c r="JXP21" s="20"/>
      <c r="JXQ21"/>
      <c r="JXR21" s="20"/>
      <c r="JXS21"/>
      <c r="JXT21" s="20"/>
      <c r="JXU21"/>
      <c r="JXV21" s="20"/>
      <c r="JXW21"/>
      <c r="JXX21" s="20"/>
      <c r="JXY21"/>
      <c r="JXZ21" s="20"/>
      <c r="JYA21"/>
      <c r="JYB21" s="20"/>
      <c r="JYC21"/>
      <c r="JYD21" s="20"/>
      <c r="JYE21"/>
      <c r="JYF21" s="20"/>
      <c r="JYG21"/>
      <c r="JYH21" s="20"/>
      <c r="JYI21"/>
      <c r="JYJ21" s="20"/>
      <c r="JYK21"/>
      <c r="JYL21" s="20"/>
      <c r="JYM21"/>
      <c r="JYN21" s="20"/>
      <c r="JYO21"/>
      <c r="JYP21" s="20"/>
      <c r="JYQ21"/>
      <c r="JYR21" s="20"/>
      <c r="JYS21"/>
      <c r="JYT21" s="20"/>
      <c r="JYU21"/>
      <c r="JYV21" s="20"/>
      <c r="JYW21"/>
      <c r="JYX21" s="20"/>
      <c r="JYY21"/>
      <c r="JYZ21" s="20"/>
      <c r="JZA21"/>
      <c r="JZB21" s="20"/>
      <c r="JZC21"/>
      <c r="JZD21" s="20"/>
      <c r="JZE21"/>
      <c r="JZF21" s="20"/>
      <c r="JZG21"/>
      <c r="JZH21" s="20"/>
      <c r="JZI21"/>
      <c r="JZJ21" s="20"/>
      <c r="JZK21"/>
      <c r="JZL21" s="20"/>
      <c r="JZM21"/>
      <c r="JZN21" s="20"/>
      <c r="JZO21"/>
      <c r="JZP21" s="20"/>
      <c r="JZQ21"/>
      <c r="JZR21" s="20"/>
      <c r="JZS21"/>
      <c r="JZT21" s="20"/>
      <c r="JZU21"/>
      <c r="JZV21" s="20"/>
      <c r="JZW21"/>
      <c r="JZX21" s="20"/>
      <c r="JZY21"/>
      <c r="JZZ21" s="20"/>
      <c r="KAA21"/>
      <c r="KAB21" s="20"/>
      <c r="KAC21"/>
      <c r="KAD21" s="20"/>
      <c r="KAE21"/>
      <c r="KAF21" s="20"/>
      <c r="KAG21"/>
      <c r="KAH21" s="20"/>
      <c r="KAI21"/>
      <c r="KAJ21" s="20"/>
      <c r="KAK21"/>
      <c r="KAL21" s="20"/>
      <c r="KAM21"/>
      <c r="KAN21" s="20"/>
      <c r="KAO21"/>
      <c r="KAP21" s="20"/>
      <c r="KAQ21"/>
      <c r="KAR21" s="20"/>
      <c r="KAS21"/>
      <c r="KAT21" s="20"/>
      <c r="KAU21"/>
      <c r="KAV21" s="20"/>
      <c r="KAW21"/>
      <c r="KAX21" s="20"/>
      <c r="KAY21"/>
      <c r="KAZ21" s="20"/>
      <c r="KBA21"/>
      <c r="KBB21" s="20"/>
      <c r="KBC21"/>
      <c r="KBD21" s="20"/>
      <c r="KBE21"/>
      <c r="KBF21" s="20"/>
      <c r="KBG21"/>
      <c r="KBH21" s="20"/>
      <c r="KBI21"/>
      <c r="KBJ21" s="20"/>
      <c r="KBK21"/>
      <c r="KBL21" s="20"/>
      <c r="KBM21"/>
      <c r="KBN21" s="20"/>
      <c r="KBO21"/>
      <c r="KBP21" s="20"/>
      <c r="KBQ21"/>
      <c r="KBR21" s="20"/>
      <c r="KBS21"/>
      <c r="KBT21" s="20"/>
      <c r="KBU21"/>
      <c r="KBV21" s="20"/>
      <c r="KBW21"/>
      <c r="KBX21" s="20"/>
      <c r="KBY21"/>
      <c r="KBZ21" s="20"/>
      <c r="KCA21"/>
      <c r="KCB21" s="20"/>
      <c r="KCC21"/>
      <c r="KCD21" s="20"/>
      <c r="KCE21"/>
      <c r="KCF21" s="20"/>
      <c r="KCG21"/>
      <c r="KCH21" s="20"/>
      <c r="KCI21"/>
      <c r="KCJ21" s="20"/>
      <c r="KCK21"/>
      <c r="KCL21" s="20"/>
      <c r="KCM21"/>
      <c r="KCN21" s="20"/>
      <c r="KCO21"/>
      <c r="KCP21" s="20"/>
      <c r="KCQ21"/>
      <c r="KCR21" s="20"/>
      <c r="KCS21"/>
      <c r="KCT21" s="20"/>
      <c r="KCU21"/>
      <c r="KCV21" s="20"/>
      <c r="KCW21"/>
      <c r="KCX21" s="20"/>
      <c r="KCY21"/>
      <c r="KCZ21" s="20"/>
      <c r="KDA21"/>
      <c r="KDB21" s="20"/>
      <c r="KDC21"/>
      <c r="KDD21" s="20"/>
      <c r="KDE21"/>
      <c r="KDF21" s="20"/>
      <c r="KDG21"/>
      <c r="KDH21" s="20"/>
      <c r="KDI21"/>
      <c r="KDJ21" s="20"/>
      <c r="KDK21"/>
      <c r="KDL21" s="20"/>
      <c r="KDM21"/>
      <c r="KDN21" s="20"/>
      <c r="KDO21"/>
      <c r="KDP21" s="20"/>
      <c r="KDQ21"/>
      <c r="KDR21" s="20"/>
      <c r="KDS21"/>
      <c r="KDT21" s="20"/>
      <c r="KDU21"/>
      <c r="KDV21" s="20"/>
      <c r="KDW21"/>
      <c r="KDX21" s="20"/>
      <c r="KDY21"/>
      <c r="KDZ21" s="20"/>
      <c r="KEA21"/>
      <c r="KEB21" s="20"/>
      <c r="KEC21"/>
      <c r="KED21" s="20"/>
      <c r="KEE21"/>
      <c r="KEF21" s="20"/>
      <c r="KEG21"/>
      <c r="KEH21" s="20"/>
      <c r="KEI21"/>
      <c r="KEJ21" s="20"/>
      <c r="KEK21"/>
      <c r="KEL21" s="20"/>
      <c r="KEM21"/>
      <c r="KEN21" s="20"/>
      <c r="KEO21"/>
      <c r="KEP21" s="20"/>
      <c r="KEQ21"/>
      <c r="KER21" s="20"/>
      <c r="KES21"/>
      <c r="KET21" s="20"/>
      <c r="KEU21"/>
      <c r="KEV21" s="20"/>
      <c r="KEW21"/>
      <c r="KEX21" s="20"/>
      <c r="KEY21"/>
      <c r="KEZ21" s="20"/>
      <c r="KFA21"/>
      <c r="KFB21" s="20"/>
      <c r="KFC21"/>
      <c r="KFD21" s="20"/>
      <c r="KFE21"/>
      <c r="KFF21" s="20"/>
      <c r="KFG21"/>
      <c r="KFH21" s="20"/>
      <c r="KFI21"/>
      <c r="KFJ21" s="20"/>
      <c r="KFK21"/>
      <c r="KFL21" s="20"/>
      <c r="KFM21"/>
      <c r="KFN21" s="20"/>
      <c r="KFO21"/>
      <c r="KFP21" s="20"/>
      <c r="KFQ21"/>
      <c r="KFR21" s="20"/>
      <c r="KFS21"/>
      <c r="KFT21" s="20"/>
      <c r="KFU21"/>
      <c r="KFV21" s="20"/>
      <c r="KFW21"/>
      <c r="KFX21" s="20"/>
      <c r="KFY21"/>
      <c r="KFZ21" s="20"/>
      <c r="KGA21"/>
      <c r="KGB21" s="20"/>
      <c r="KGC21"/>
      <c r="KGD21" s="20"/>
      <c r="KGE21"/>
      <c r="KGF21" s="20"/>
      <c r="KGG21"/>
      <c r="KGH21" s="20"/>
      <c r="KGI21"/>
      <c r="KGJ21" s="20"/>
      <c r="KGK21"/>
      <c r="KGL21" s="20"/>
      <c r="KGM21"/>
      <c r="KGN21" s="20"/>
      <c r="KGO21"/>
      <c r="KGP21" s="20"/>
      <c r="KGQ21"/>
      <c r="KGR21" s="20"/>
      <c r="KGS21"/>
      <c r="KGT21" s="20"/>
      <c r="KGU21"/>
      <c r="KGV21" s="20"/>
      <c r="KGW21"/>
      <c r="KGX21" s="20"/>
      <c r="KGY21"/>
      <c r="KGZ21" s="20"/>
      <c r="KHA21"/>
      <c r="KHB21" s="20"/>
      <c r="KHC21"/>
      <c r="KHD21" s="20"/>
      <c r="KHE21"/>
      <c r="KHF21" s="20"/>
      <c r="KHG21"/>
      <c r="KHH21" s="20"/>
      <c r="KHI21"/>
      <c r="KHJ21" s="20"/>
      <c r="KHK21"/>
      <c r="KHL21" s="20"/>
      <c r="KHM21"/>
      <c r="KHN21" s="20"/>
      <c r="KHO21"/>
      <c r="KHP21" s="20"/>
      <c r="KHQ21"/>
      <c r="KHR21" s="20"/>
      <c r="KHS21"/>
      <c r="KHT21" s="20"/>
      <c r="KHU21"/>
      <c r="KHV21" s="20"/>
      <c r="KHW21"/>
      <c r="KHX21" s="20"/>
      <c r="KHY21"/>
      <c r="KHZ21" s="20"/>
      <c r="KIA21"/>
      <c r="KIB21" s="20"/>
      <c r="KIC21"/>
      <c r="KID21" s="20"/>
      <c r="KIE21"/>
      <c r="KIF21" s="20"/>
      <c r="KIG21"/>
      <c r="KIH21" s="20"/>
      <c r="KII21"/>
      <c r="KIJ21" s="20"/>
      <c r="KIK21"/>
      <c r="KIL21" s="20"/>
      <c r="KIM21"/>
      <c r="KIN21" s="20"/>
      <c r="KIO21"/>
      <c r="KIP21" s="20"/>
      <c r="KIQ21"/>
      <c r="KIR21" s="20"/>
      <c r="KIS21"/>
      <c r="KIT21" s="20"/>
      <c r="KIU21"/>
      <c r="KIV21" s="20"/>
      <c r="KIW21"/>
      <c r="KIX21" s="20"/>
      <c r="KIY21"/>
      <c r="KIZ21" s="20"/>
      <c r="KJA21"/>
      <c r="KJB21" s="20"/>
      <c r="KJC21"/>
      <c r="KJD21" s="20"/>
      <c r="KJE21"/>
      <c r="KJF21" s="20"/>
      <c r="KJG21"/>
      <c r="KJH21" s="20"/>
      <c r="KJI21"/>
      <c r="KJJ21" s="20"/>
      <c r="KJK21"/>
      <c r="KJL21" s="20"/>
      <c r="KJM21"/>
      <c r="KJN21" s="20"/>
      <c r="KJO21"/>
      <c r="KJP21" s="20"/>
      <c r="KJQ21"/>
      <c r="KJR21" s="20"/>
      <c r="KJS21"/>
      <c r="KJT21" s="20"/>
      <c r="KJU21"/>
      <c r="KJV21" s="20"/>
      <c r="KJW21"/>
      <c r="KJX21" s="20"/>
      <c r="KJY21"/>
      <c r="KJZ21" s="20"/>
      <c r="KKA21"/>
      <c r="KKB21" s="20"/>
      <c r="KKC21"/>
      <c r="KKD21" s="20"/>
      <c r="KKE21"/>
      <c r="KKF21" s="20"/>
      <c r="KKG21"/>
      <c r="KKH21" s="20"/>
      <c r="KKI21"/>
      <c r="KKJ21" s="20"/>
      <c r="KKK21"/>
      <c r="KKL21" s="20"/>
      <c r="KKM21"/>
      <c r="KKN21" s="20"/>
      <c r="KKO21"/>
      <c r="KKP21" s="20"/>
      <c r="KKQ21"/>
      <c r="KKR21" s="20"/>
      <c r="KKS21"/>
      <c r="KKT21" s="20"/>
      <c r="KKU21"/>
      <c r="KKV21" s="20"/>
      <c r="KKW21"/>
      <c r="KKX21" s="20"/>
      <c r="KKY21"/>
      <c r="KKZ21" s="20"/>
      <c r="KLA21"/>
      <c r="KLB21" s="20"/>
      <c r="KLC21"/>
      <c r="KLD21" s="20"/>
      <c r="KLE21"/>
      <c r="KLF21" s="20"/>
      <c r="KLG21"/>
      <c r="KLH21" s="20"/>
      <c r="KLI21"/>
      <c r="KLJ21" s="20"/>
      <c r="KLK21"/>
      <c r="KLL21" s="20"/>
      <c r="KLM21"/>
      <c r="KLN21" s="20"/>
      <c r="KLO21"/>
      <c r="KLP21" s="20"/>
      <c r="KLQ21"/>
      <c r="KLR21" s="20"/>
      <c r="KLS21"/>
      <c r="KLT21" s="20"/>
      <c r="KLU21"/>
      <c r="KLV21" s="20"/>
      <c r="KLW21"/>
      <c r="KLX21" s="20"/>
      <c r="KLY21"/>
      <c r="KLZ21" s="20"/>
      <c r="KMA21"/>
      <c r="KMB21" s="20"/>
      <c r="KMC21"/>
      <c r="KMD21" s="20"/>
      <c r="KME21"/>
      <c r="KMF21" s="20"/>
      <c r="KMG21"/>
      <c r="KMH21" s="20"/>
      <c r="KMI21"/>
      <c r="KMJ21" s="20"/>
      <c r="KMK21"/>
      <c r="KML21" s="20"/>
      <c r="KMM21"/>
      <c r="KMN21" s="20"/>
      <c r="KMO21"/>
      <c r="KMP21" s="20"/>
      <c r="KMQ21"/>
      <c r="KMR21" s="20"/>
      <c r="KMS21"/>
      <c r="KMT21" s="20"/>
      <c r="KMU21"/>
      <c r="KMV21" s="20"/>
      <c r="KMW21"/>
      <c r="KMX21" s="20"/>
      <c r="KMY21"/>
      <c r="KMZ21" s="20"/>
      <c r="KNA21"/>
      <c r="KNB21" s="20"/>
      <c r="KNC21"/>
      <c r="KND21" s="20"/>
      <c r="KNE21"/>
      <c r="KNF21" s="20"/>
      <c r="KNG21"/>
      <c r="KNH21" s="20"/>
      <c r="KNI21"/>
      <c r="KNJ21" s="20"/>
      <c r="KNK21"/>
      <c r="KNL21" s="20"/>
      <c r="KNM21"/>
      <c r="KNN21" s="20"/>
      <c r="KNO21"/>
      <c r="KNP21" s="20"/>
      <c r="KNQ21"/>
      <c r="KNR21" s="20"/>
      <c r="KNS21"/>
      <c r="KNT21" s="20"/>
      <c r="KNU21"/>
      <c r="KNV21" s="20"/>
      <c r="KNW21"/>
      <c r="KNX21" s="20"/>
      <c r="KNY21"/>
      <c r="KNZ21" s="20"/>
      <c r="KOA21"/>
      <c r="KOB21" s="20"/>
      <c r="KOC21"/>
      <c r="KOD21" s="20"/>
      <c r="KOE21"/>
      <c r="KOF21" s="20"/>
      <c r="KOG21"/>
      <c r="KOH21" s="20"/>
      <c r="KOI21"/>
      <c r="KOJ21" s="20"/>
      <c r="KOK21"/>
      <c r="KOL21" s="20"/>
      <c r="KOM21"/>
      <c r="KON21" s="20"/>
      <c r="KOO21"/>
      <c r="KOP21" s="20"/>
      <c r="KOQ21"/>
      <c r="KOR21" s="20"/>
      <c r="KOS21"/>
      <c r="KOT21" s="20"/>
      <c r="KOU21"/>
      <c r="KOV21" s="20"/>
      <c r="KOW21"/>
      <c r="KOX21" s="20"/>
      <c r="KOY21"/>
      <c r="KOZ21" s="20"/>
      <c r="KPA21"/>
      <c r="KPB21" s="20"/>
      <c r="KPC21"/>
      <c r="KPD21" s="20"/>
      <c r="KPE21"/>
      <c r="KPF21" s="20"/>
      <c r="KPG21"/>
      <c r="KPH21" s="20"/>
      <c r="KPI21"/>
      <c r="KPJ21" s="20"/>
      <c r="KPK21"/>
      <c r="KPL21" s="20"/>
      <c r="KPM21"/>
      <c r="KPN21" s="20"/>
      <c r="KPO21"/>
      <c r="KPP21" s="20"/>
      <c r="KPQ21"/>
      <c r="KPR21" s="20"/>
      <c r="KPS21"/>
      <c r="KPT21" s="20"/>
      <c r="KPU21"/>
      <c r="KPV21" s="20"/>
      <c r="KPW21"/>
      <c r="KPX21" s="20"/>
      <c r="KPY21"/>
      <c r="KPZ21" s="20"/>
      <c r="KQA21"/>
      <c r="KQB21" s="20"/>
      <c r="KQC21"/>
      <c r="KQD21" s="20"/>
      <c r="KQE21"/>
      <c r="KQF21" s="20"/>
      <c r="KQG21"/>
      <c r="KQH21" s="20"/>
      <c r="KQI21"/>
      <c r="KQJ21" s="20"/>
      <c r="KQK21"/>
      <c r="KQL21" s="20"/>
      <c r="KQM21"/>
      <c r="KQN21" s="20"/>
      <c r="KQO21"/>
      <c r="KQP21" s="20"/>
      <c r="KQQ21"/>
      <c r="KQR21" s="20"/>
      <c r="KQS21"/>
      <c r="KQT21" s="20"/>
      <c r="KQU21"/>
      <c r="KQV21" s="20"/>
      <c r="KQW21"/>
      <c r="KQX21" s="20"/>
      <c r="KQY21"/>
      <c r="KQZ21" s="20"/>
      <c r="KRA21"/>
      <c r="KRB21" s="20"/>
      <c r="KRC21"/>
      <c r="KRD21" s="20"/>
      <c r="KRE21"/>
      <c r="KRF21" s="20"/>
      <c r="KRG21"/>
      <c r="KRH21" s="20"/>
      <c r="KRI21"/>
      <c r="KRJ21" s="20"/>
      <c r="KRK21"/>
      <c r="KRL21" s="20"/>
      <c r="KRM21"/>
      <c r="KRN21" s="20"/>
      <c r="KRO21"/>
      <c r="KRP21" s="20"/>
      <c r="KRQ21"/>
      <c r="KRR21" s="20"/>
      <c r="KRS21"/>
      <c r="KRT21" s="20"/>
      <c r="KRU21"/>
      <c r="KRV21" s="20"/>
      <c r="KRW21"/>
      <c r="KRX21" s="20"/>
      <c r="KRY21"/>
      <c r="KRZ21" s="20"/>
      <c r="KSA21"/>
      <c r="KSB21" s="20"/>
      <c r="KSC21"/>
      <c r="KSD21" s="20"/>
      <c r="KSE21"/>
      <c r="KSF21" s="20"/>
      <c r="KSG21"/>
      <c r="KSH21" s="20"/>
      <c r="KSI21"/>
      <c r="KSJ21" s="20"/>
      <c r="KSK21"/>
      <c r="KSL21" s="20"/>
      <c r="KSM21"/>
      <c r="KSN21" s="20"/>
      <c r="KSO21"/>
      <c r="KSP21" s="20"/>
      <c r="KSQ21"/>
      <c r="KSR21" s="20"/>
      <c r="KSS21"/>
      <c r="KST21" s="20"/>
      <c r="KSU21"/>
      <c r="KSV21" s="20"/>
      <c r="KSW21"/>
      <c r="KSX21" s="20"/>
      <c r="KSY21"/>
      <c r="KSZ21" s="20"/>
      <c r="KTA21"/>
      <c r="KTB21" s="20"/>
      <c r="KTC21"/>
      <c r="KTD21" s="20"/>
      <c r="KTE21"/>
      <c r="KTF21" s="20"/>
      <c r="KTG21"/>
      <c r="KTH21" s="20"/>
      <c r="KTI21"/>
      <c r="KTJ21" s="20"/>
      <c r="KTK21"/>
      <c r="KTL21" s="20"/>
      <c r="KTM21"/>
      <c r="KTN21" s="20"/>
      <c r="KTO21"/>
      <c r="KTP21" s="20"/>
      <c r="KTQ21"/>
      <c r="KTR21" s="20"/>
      <c r="KTS21"/>
      <c r="KTT21" s="20"/>
      <c r="KTU21"/>
      <c r="KTV21" s="20"/>
      <c r="KTW21"/>
      <c r="KTX21" s="20"/>
      <c r="KTY21"/>
      <c r="KTZ21" s="20"/>
      <c r="KUA21"/>
      <c r="KUB21" s="20"/>
      <c r="KUC21"/>
      <c r="KUD21" s="20"/>
      <c r="KUE21"/>
      <c r="KUF21" s="20"/>
      <c r="KUG21"/>
      <c r="KUH21" s="20"/>
      <c r="KUI21"/>
      <c r="KUJ21" s="20"/>
      <c r="KUK21"/>
      <c r="KUL21" s="20"/>
      <c r="KUM21"/>
      <c r="KUN21" s="20"/>
      <c r="KUO21"/>
      <c r="KUP21" s="20"/>
      <c r="KUQ21"/>
      <c r="KUR21" s="20"/>
      <c r="KUS21"/>
      <c r="KUT21" s="20"/>
      <c r="KUU21"/>
      <c r="KUV21" s="20"/>
      <c r="KUW21"/>
      <c r="KUX21" s="20"/>
      <c r="KUY21"/>
      <c r="KUZ21" s="20"/>
      <c r="KVA21"/>
      <c r="KVB21" s="20"/>
      <c r="KVC21"/>
      <c r="KVD21" s="20"/>
      <c r="KVE21"/>
      <c r="KVF21" s="20"/>
      <c r="KVG21"/>
      <c r="KVH21" s="20"/>
      <c r="KVI21"/>
      <c r="KVJ21" s="20"/>
      <c r="KVK21"/>
      <c r="KVL21" s="20"/>
      <c r="KVM21"/>
      <c r="KVN21" s="20"/>
      <c r="KVO21"/>
      <c r="KVP21" s="20"/>
      <c r="KVQ21"/>
      <c r="KVR21" s="20"/>
      <c r="KVS21"/>
      <c r="KVT21" s="20"/>
      <c r="KVU21"/>
      <c r="KVV21" s="20"/>
      <c r="KVW21"/>
      <c r="KVX21" s="20"/>
      <c r="KVY21"/>
      <c r="KVZ21" s="20"/>
      <c r="KWA21"/>
      <c r="KWB21" s="20"/>
      <c r="KWC21"/>
      <c r="KWD21" s="20"/>
      <c r="KWE21"/>
      <c r="KWF21" s="20"/>
      <c r="KWG21"/>
      <c r="KWH21" s="20"/>
      <c r="KWI21"/>
      <c r="KWJ21" s="20"/>
      <c r="KWK21"/>
      <c r="KWL21" s="20"/>
      <c r="KWM21"/>
      <c r="KWN21" s="20"/>
      <c r="KWO21"/>
      <c r="KWP21" s="20"/>
      <c r="KWQ21"/>
      <c r="KWR21" s="20"/>
      <c r="KWS21"/>
      <c r="KWT21" s="20"/>
      <c r="KWU21"/>
      <c r="KWV21" s="20"/>
      <c r="KWW21"/>
      <c r="KWX21" s="20"/>
      <c r="KWY21"/>
      <c r="KWZ21" s="20"/>
      <c r="KXA21"/>
      <c r="KXB21" s="20"/>
      <c r="KXC21"/>
      <c r="KXD21" s="20"/>
      <c r="KXE21"/>
      <c r="KXF21" s="20"/>
      <c r="KXG21"/>
      <c r="KXH21" s="20"/>
      <c r="KXI21"/>
      <c r="KXJ21" s="20"/>
      <c r="KXK21"/>
      <c r="KXL21" s="20"/>
      <c r="KXM21"/>
      <c r="KXN21" s="20"/>
      <c r="KXO21"/>
      <c r="KXP21" s="20"/>
      <c r="KXQ21"/>
      <c r="KXR21" s="20"/>
      <c r="KXS21"/>
      <c r="KXT21" s="20"/>
      <c r="KXU21"/>
      <c r="KXV21" s="20"/>
      <c r="KXW21"/>
      <c r="KXX21" s="20"/>
      <c r="KXY21"/>
      <c r="KXZ21" s="20"/>
      <c r="KYA21"/>
      <c r="KYB21" s="20"/>
      <c r="KYC21"/>
      <c r="KYD21" s="20"/>
      <c r="KYE21"/>
      <c r="KYF21" s="20"/>
      <c r="KYG21"/>
      <c r="KYH21" s="20"/>
      <c r="KYI21"/>
      <c r="KYJ21" s="20"/>
      <c r="KYK21"/>
      <c r="KYL21" s="20"/>
      <c r="KYM21"/>
      <c r="KYN21" s="20"/>
      <c r="KYO21"/>
      <c r="KYP21" s="20"/>
      <c r="KYQ21"/>
      <c r="KYR21" s="20"/>
      <c r="KYS21"/>
      <c r="KYT21" s="20"/>
      <c r="KYU21"/>
      <c r="KYV21" s="20"/>
      <c r="KYW21"/>
      <c r="KYX21" s="20"/>
      <c r="KYY21"/>
      <c r="KYZ21" s="20"/>
      <c r="KZA21"/>
      <c r="KZB21" s="20"/>
      <c r="KZC21"/>
      <c r="KZD21" s="20"/>
      <c r="KZE21"/>
      <c r="KZF21" s="20"/>
      <c r="KZG21"/>
      <c r="KZH21" s="20"/>
      <c r="KZI21"/>
      <c r="KZJ21" s="20"/>
      <c r="KZK21"/>
      <c r="KZL21" s="20"/>
      <c r="KZM21"/>
      <c r="KZN21" s="20"/>
      <c r="KZO21"/>
      <c r="KZP21" s="20"/>
      <c r="KZQ21"/>
      <c r="KZR21" s="20"/>
      <c r="KZS21"/>
      <c r="KZT21" s="20"/>
      <c r="KZU21"/>
      <c r="KZV21" s="20"/>
      <c r="KZW21"/>
      <c r="KZX21" s="20"/>
      <c r="KZY21"/>
      <c r="KZZ21" s="20"/>
      <c r="LAA21"/>
      <c r="LAB21" s="20"/>
      <c r="LAC21"/>
      <c r="LAD21" s="20"/>
      <c r="LAE21"/>
      <c r="LAF21" s="20"/>
      <c r="LAG21"/>
      <c r="LAH21" s="20"/>
      <c r="LAI21"/>
      <c r="LAJ21" s="20"/>
      <c r="LAK21"/>
      <c r="LAL21" s="20"/>
      <c r="LAM21"/>
      <c r="LAN21" s="20"/>
      <c r="LAO21"/>
      <c r="LAP21" s="20"/>
      <c r="LAQ21"/>
      <c r="LAR21" s="20"/>
      <c r="LAS21"/>
      <c r="LAT21" s="20"/>
      <c r="LAU21"/>
      <c r="LAV21" s="20"/>
      <c r="LAW21"/>
      <c r="LAX21" s="20"/>
      <c r="LAY21"/>
      <c r="LAZ21" s="20"/>
      <c r="LBA21"/>
      <c r="LBB21" s="20"/>
      <c r="LBC21"/>
      <c r="LBD21" s="20"/>
      <c r="LBE21"/>
      <c r="LBF21" s="20"/>
      <c r="LBG21"/>
      <c r="LBH21" s="20"/>
      <c r="LBI21"/>
      <c r="LBJ21" s="20"/>
      <c r="LBK21"/>
      <c r="LBL21" s="20"/>
      <c r="LBM21"/>
      <c r="LBN21" s="20"/>
      <c r="LBO21"/>
      <c r="LBP21" s="20"/>
      <c r="LBQ21"/>
      <c r="LBR21" s="20"/>
      <c r="LBS21"/>
      <c r="LBT21" s="20"/>
      <c r="LBU21"/>
      <c r="LBV21" s="20"/>
      <c r="LBW21"/>
      <c r="LBX21" s="20"/>
      <c r="LBY21"/>
      <c r="LBZ21" s="20"/>
      <c r="LCA21"/>
      <c r="LCB21" s="20"/>
      <c r="LCC21"/>
      <c r="LCD21" s="20"/>
      <c r="LCE21"/>
      <c r="LCF21" s="20"/>
      <c r="LCG21"/>
      <c r="LCH21" s="20"/>
      <c r="LCI21"/>
      <c r="LCJ21" s="20"/>
      <c r="LCK21"/>
      <c r="LCL21" s="20"/>
      <c r="LCM21"/>
      <c r="LCN21" s="20"/>
      <c r="LCO21"/>
      <c r="LCP21" s="20"/>
      <c r="LCQ21"/>
      <c r="LCR21" s="20"/>
      <c r="LCS21"/>
      <c r="LCT21" s="20"/>
      <c r="LCU21"/>
      <c r="LCV21" s="20"/>
      <c r="LCW21"/>
      <c r="LCX21" s="20"/>
      <c r="LCY21"/>
      <c r="LCZ21" s="20"/>
      <c r="LDA21"/>
      <c r="LDB21" s="20"/>
      <c r="LDC21"/>
      <c r="LDD21" s="20"/>
      <c r="LDE21"/>
      <c r="LDF21" s="20"/>
      <c r="LDG21"/>
      <c r="LDH21" s="20"/>
      <c r="LDI21"/>
      <c r="LDJ21" s="20"/>
      <c r="LDK21"/>
      <c r="LDL21" s="20"/>
      <c r="LDM21"/>
      <c r="LDN21" s="20"/>
      <c r="LDO21"/>
      <c r="LDP21" s="20"/>
      <c r="LDQ21"/>
      <c r="LDR21" s="20"/>
      <c r="LDS21"/>
      <c r="LDT21" s="20"/>
      <c r="LDU21"/>
      <c r="LDV21" s="20"/>
      <c r="LDW21"/>
      <c r="LDX21" s="20"/>
      <c r="LDY21"/>
      <c r="LDZ21" s="20"/>
      <c r="LEA21"/>
      <c r="LEB21" s="20"/>
      <c r="LEC21"/>
      <c r="LED21" s="20"/>
      <c r="LEE21"/>
      <c r="LEF21" s="20"/>
      <c r="LEG21"/>
      <c r="LEH21" s="20"/>
      <c r="LEI21"/>
      <c r="LEJ21" s="20"/>
      <c r="LEK21"/>
      <c r="LEL21" s="20"/>
      <c r="LEM21"/>
      <c r="LEN21" s="20"/>
      <c r="LEO21"/>
      <c r="LEP21" s="20"/>
      <c r="LEQ21"/>
      <c r="LER21" s="20"/>
      <c r="LES21"/>
      <c r="LET21" s="20"/>
      <c r="LEU21"/>
      <c r="LEV21" s="20"/>
      <c r="LEW21"/>
      <c r="LEX21" s="20"/>
      <c r="LEY21"/>
      <c r="LEZ21" s="20"/>
      <c r="LFA21"/>
      <c r="LFB21" s="20"/>
      <c r="LFC21"/>
      <c r="LFD21" s="20"/>
      <c r="LFE21"/>
      <c r="LFF21" s="20"/>
      <c r="LFG21"/>
      <c r="LFH21" s="20"/>
      <c r="LFI21"/>
      <c r="LFJ21" s="20"/>
      <c r="LFK21"/>
      <c r="LFL21" s="20"/>
      <c r="LFM21"/>
      <c r="LFN21" s="20"/>
      <c r="LFO21"/>
      <c r="LFP21" s="20"/>
      <c r="LFQ21"/>
      <c r="LFR21" s="20"/>
      <c r="LFS21"/>
      <c r="LFT21" s="20"/>
      <c r="LFU21"/>
      <c r="LFV21" s="20"/>
      <c r="LFW21"/>
      <c r="LFX21" s="20"/>
      <c r="LFY21"/>
      <c r="LFZ21" s="20"/>
      <c r="LGA21"/>
      <c r="LGB21" s="20"/>
      <c r="LGC21"/>
      <c r="LGD21" s="20"/>
      <c r="LGE21"/>
      <c r="LGF21" s="20"/>
      <c r="LGG21"/>
      <c r="LGH21" s="20"/>
      <c r="LGI21"/>
      <c r="LGJ21" s="20"/>
      <c r="LGK21"/>
      <c r="LGL21" s="20"/>
      <c r="LGM21"/>
      <c r="LGN21" s="20"/>
      <c r="LGO21"/>
      <c r="LGP21" s="20"/>
      <c r="LGQ21"/>
      <c r="LGR21" s="20"/>
      <c r="LGS21"/>
      <c r="LGT21" s="20"/>
      <c r="LGU21"/>
      <c r="LGV21" s="20"/>
      <c r="LGW21"/>
      <c r="LGX21" s="20"/>
      <c r="LGY21"/>
      <c r="LGZ21" s="20"/>
      <c r="LHA21"/>
      <c r="LHB21" s="20"/>
      <c r="LHC21"/>
      <c r="LHD21" s="20"/>
      <c r="LHE21"/>
      <c r="LHF21" s="20"/>
      <c r="LHG21"/>
      <c r="LHH21" s="20"/>
      <c r="LHI21"/>
      <c r="LHJ21" s="20"/>
      <c r="LHK21"/>
      <c r="LHL21" s="20"/>
      <c r="LHM21"/>
      <c r="LHN21" s="20"/>
      <c r="LHO21"/>
      <c r="LHP21" s="20"/>
      <c r="LHQ21"/>
      <c r="LHR21" s="20"/>
      <c r="LHS21"/>
      <c r="LHT21" s="20"/>
      <c r="LHU21"/>
      <c r="LHV21" s="20"/>
      <c r="LHW21"/>
      <c r="LHX21" s="20"/>
      <c r="LHY21"/>
      <c r="LHZ21" s="20"/>
      <c r="LIA21"/>
      <c r="LIB21" s="20"/>
      <c r="LIC21"/>
      <c r="LID21" s="20"/>
      <c r="LIE21"/>
      <c r="LIF21" s="20"/>
      <c r="LIG21"/>
      <c r="LIH21" s="20"/>
      <c r="LII21"/>
      <c r="LIJ21" s="20"/>
      <c r="LIK21"/>
      <c r="LIL21" s="20"/>
      <c r="LIM21"/>
      <c r="LIN21" s="20"/>
      <c r="LIO21"/>
      <c r="LIP21" s="20"/>
      <c r="LIQ21"/>
      <c r="LIR21" s="20"/>
      <c r="LIS21"/>
      <c r="LIT21" s="20"/>
      <c r="LIU21"/>
      <c r="LIV21" s="20"/>
      <c r="LIW21"/>
      <c r="LIX21" s="20"/>
      <c r="LIY21"/>
      <c r="LIZ21" s="20"/>
      <c r="LJA21"/>
      <c r="LJB21" s="20"/>
      <c r="LJC21"/>
      <c r="LJD21" s="20"/>
      <c r="LJE21"/>
      <c r="LJF21" s="20"/>
      <c r="LJG21"/>
      <c r="LJH21" s="20"/>
      <c r="LJI21"/>
      <c r="LJJ21" s="20"/>
      <c r="LJK21"/>
      <c r="LJL21" s="20"/>
      <c r="LJM21"/>
      <c r="LJN21" s="20"/>
      <c r="LJO21"/>
      <c r="LJP21" s="20"/>
      <c r="LJQ21"/>
      <c r="LJR21" s="20"/>
      <c r="LJS21"/>
      <c r="LJT21" s="20"/>
      <c r="LJU21"/>
      <c r="LJV21" s="20"/>
      <c r="LJW21"/>
      <c r="LJX21" s="20"/>
      <c r="LJY21"/>
      <c r="LJZ21" s="20"/>
      <c r="LKA21"/>
      <c r="LKB21" s="20"/>
      <c r="LKC21"/>
      <c r="LKD21" s="20"/>
      <c r="LKE21"/>
      <c r="LKF21" s="20"/>
      <c r="LKG21"/>
      <c r="LKH21" s="20"/>
      <c r="LKI21"/>
      <c r="LKJ21" s="20"/>
      <c r="LKK21"/>
      <c r="LKL21" s="20"/>
      <c r="LKM21"/>
      <c r="LKN21" s="20"/>
      <c r="LKO21"/>
      <c r="LKP21" s="20"/>
      <c r="LKQ21"/>
      <c r="LKR21" s="20"/>
      <c r="LKS21"/>
      <c r="LKT21" s="20"/>
      <c r="LKU21"/>
      <c r="LKV21" s="20"/>
      <c r="LKW21"/>
      <c r="LKX21" s="20"/>
      <c r="LKY21"/>
      <c r="LKZ21" s="20"/>
      <c r="LLA21"/>
      <c r="LLB21" s="20"/>
      <c r="LLC21"/>
      <c r="LLD21" s="20"/>
      <c r="LLE21"/>
      <c r="LLF21" s="20"/>
      <c r="LLG21"/>
      <c r="LLH21" s="20"/>
      <c r="LLI21"/>
      <c r="LLJ21" s="20"/>
      <c r="LLK21"/>
      <c r="LLL21" s="20"/>
      <c r="LLM21"/>
      <c r="LLN21" s="20"/>
      <c r="LLO21"/>
      <c r="LLP21" s="20"/>
      <c r="LLQ21"/>
      <c r="LLR21" s="20"/>
      <c r="LLS21"/>
      <c r="LLT21" s="20"/>
      <c r="LLU21"/>
      <c r="LLV21" s="20"/>
      <c r="LLW21"/>
      <c r="LLX21" s="20"/>
      <c r="LLY21"/>
      <c r="LLZ21" s="20"/>
      <c r="LMA21"/>
      <c r="LMB21" s="20"/>
      <c r="LMC21"/>
      <c r="LMD21" s="20"/>
      <c r="LME21"/>
      <c r="LMF21" s="20"/>
      <c r="LMG21"/>
      <c r="LMH21" s="20"/>
      <c r="LMI21"/>
      <c r="LMJ21" s="20"/>
      <c r="LMK21"/>
      <c r="LML21" s="20"/>
      <c r="LMM21"/>
      <c r="LMN21" s="20"/>
      <c r="LMO21"/>
      <c r="LMP21" s="20"/>
      <c r="LMQ21"/>
      <c r="LMR21" s="20"/>
      <c r="LMS21"/>
      <c r="LMT21" s="20"/>
      <c r="LMU21"/>
      <c r="LMV21" s="20"/>
      <c r="LMW21"/>
      <c r="LMX21" s="20"/>
      <c r="LMY21"/>
      <c r="LMZ21" s="20"/>
      <c r="LNA21"/>
      <c r="LNB21" s="20"/>
      <c r="LNC21"/>
      <c r="LND21" s="20"/>
      <c r="LNE21"/>
      <c r="LNF21" s="20"/>
      <c r="LNG21"/>
      <c r="LNH21" s="20"/>
      <c r="LNI21"/>
      <c r="LNJ21" s="20"/>
      <c r="LNK21"/>
      <c r="LNL21" s="20"/>
      <c r="LNM21"/>
      <c r="LNN21" s="20"/>
      <c r="LNO21"/>
      <c r="LNP21" s="20"/>
      <c r="LNQ21"/>
      <c r="LNR21" s="20"/>
      <c r="LNS21"/>
      <c r="LNT21" s="20"/>
      <c r="LNU21"/>
      <c r="LNV21" s="20"/>
      <c r="LNW21"/>
      <c r="LNX21" s="20"/>
      <c r="LNY21"/>
      <c r="LNZ21" s="20"/>
      <c r="LOA21"/>
      <c r="LOB21" s="20"/>
      <c r="LOC21"/>
      <c r="LOD21" s="20"/>
      <c r="LOE21"/>
      <c r="LOF21" s="20"/>
      <c r="LOG21"/>
      <c r="LOH21" s="20"/>
      <c r="LOI21"/>
      <c r="LOJ21" s="20"/>
      <c r="LOK21"/>
      <c r="LOL21" s="20"/>
      <c r="LOM21"/>
      <c r="LON21" s="20"/>
      <c r="LOO21"/>
      <c r="LOP21" s="20"/>
      <c r="LOQ21"/>
      <c r="LOR21" s="20"/>
      <c r="LOS21"/>
      <c r="LOT21" s="20"/>
      <c r="LOU21"/>
      <c r="LOV21" s="20"/>
      <c r="LOW21"/>
      <c r="LOX21" s="20"/>
      <c r="LOY21"/>
      <c r="LOZ21" s="20"/>
      <c r="LPA21"/>
      <c r="LPB21" s="20"/>
      <c r="LPC21"/>
      <c r="LPD21" s="20"/>
      <c r="LPE21"/>
      <c r="LPF21" s="20"/>
      <c r="LPG21"/>
      <c r="LPH21" s="20"/>
      <c r="LPI21"/>
      <c r="LPJ21" s="20"/>
      <c r="LPK21"/>
      <c r="LPL21" s="20"/>
      <c r="LPM21"/>
      <c r="LPN21" s="20"/>
      <c r="LPO21"/>
      <c r="LPP21" s="20"/>
      <c r="LPQ21"/>
      <c r="LPR21" s="20"/>
      <c r="LPS21"/>
      <c r="LPT21" s="20"/>
      <c r="LPU21"/>
      <c r="LPV21" s="20"/>
      <c r="LPW21"/>
      <c r="LPX21" s="20"/>
      <c r="LPY21"/>
      <c r="LPZ21" s="20"/>
      <c r="LQA21"/>
      <c r="LQB21" s="20"/>
      <c r="LQC21"/>
      <c r="LQD21" s="20"/>
      <c r="LQE21"/>
      <c r="LQF21" s="20"/>
      <c r="LQG21"/>
      <c r="LQH21" s="20"/>
      <c r="LQI21"/>
      <c r="LQJ21" s="20"/>
      <c r="LQK21"/>
      <c r="LQL21" s="20"/>
      <c r="LQM21"/>
      <c r="LQN21" s="20"/>
      <c r="LQO21"/>
      <c r="LQP21" s="20"/>
      <c r="LQQ21"/>
      <c r="LQR21" s="20"/>
      <c r="LQS21"/>
      <c r="LQT21" s="20"/>
      <c r="LQU21"/>
      <c r="LQV21" s="20"/>
      <c r="LQW21"/>
      <c r="LQX21" s="20"/>
      <c r="LQY21"/>
      <c r="LQZ21" s="20"/>
      <c r="LRA21"/>
      <c r="LRB21" s="20"/>
      <c r="LRC21"/>
      <c r="LRD21" s="20"/>
      <c r="LRE21"/>
      <c r="LRF21" s="20"/>
      <c r="LRG21"/>
      <c r="LRH21" s="20"/>
      <c r="LRI21"/>
      <c r="LRJ21" s="20"/>
      <c r="LRK21"/>
      <c r="LRL21" s="20"/>
      <c r="LRM21"/>
      <c r="LRN21" s="20"/>
      <c r="LRO21"/>
      <c r="LRP21" s="20"/>
      <c r="LRQ21"/>
      <c r="LRR21" s="20"/>
      <c r="LRS21"/>
      <c r="LRT21" s="20"/>
      <c r="LRU21"/>
      <c r="LRV21" s="20"/>
      <c r="LRW21"/>
      <c r="LRX21" s="20"/>
      <c r="LRY21"/>
      <c r="LRZ21" s="20"/>
      <c r="LSA21"/>
      <c r="LSB21" s="20"/>
      <c r="LSC21"/>
      <c r="LSD21" s="20"/>
      <c r="LSE21"/>
      <c r="LSF21" s="20"/>
      <c r="LSG21"/>
      <c r="LSH21" s="20"/>
      <c r="LSI21"/>
      <c r="LSJ21" s="20"/>
      <c r="LSK21"/>
      <c r="LSL21" s="20"/>
      <c r="LSM21"/>
      <c r="LSN21" s="20"/>
      <c r="LSO21"/>
      <c r="LSP21" s="20"/>
      <c r="LSQ21"/>
      <c r="LSR21" s="20"/>
      <c r="LSS21"/>
      <c r="LST21" s="20"/>
      <c r="LSU21"/>
      <c r="LSV21" s="20"/>
      <c r="LSW21"/>
      <c r="LSX21" s="20"/>
      <c r="LSY21"/>
      <c r="LSZ21" s="20"/>
      <c r="LTA21"/>
      <c r="LTB21" s="20"/>
      <c r="LTC21"/>
      <c r="LTD21" s="20"/>
      <c r="LTE21"/>
      <c r="LTF21" s="20"/>
      <c r="LTG21"/>
      <c r="LTH21" s="20"/>
      <c r="LTI21"/>
      <c r="LTJ21" s="20"/>
      <c r="LTK21"/>
      <c r="LTL21" s="20"/>
      <c r="LTM21"/>
      <c r="LTN21" s="20"/>
      <c r="LTO21"/>
      <c r="LTP21" s="20"/>
      <c r="LTQ21"/>
      <c r="LTR21" s="20"/>
      <c r="LTS21"/>
      <c r="LTT21" s="20"/>
      <c r="LTU21"/>
      <c r="LTV21" s="20"/>
      <c r="LTW21"/>
      <c r="LTX21" s="20"/>
      <c r="LTY21"/>
      <c r="LTZ21" s="20"/>
      <c r="LUA21"/>
      <c r="LUB21" s="20"/>
      <c r="LUC21"/>
      <c r="LUD21" s="20"/>
      <c r="LUE21"/>
      <c r="LUF21" s="20"/>
      <c r="LUG21"/>
      <c r="LUH21" s="20"/>
      <c r="LUI21"/>
      <c r="LUJ21" s="20"/>
      <c r="LUK21"/>
      <c r="LUL21" s="20"/>
      <c r="LUM21"/>
      <c r="LUN21" s="20"/>
      <c r="LUO21"/>
      <c r="LUP21" s="20"/>
      <c r="LUQ21"/>
      <c r="LUR21" s="20"/>
      <c r="LUS21"/>
      <c r="LUT21" s="20"/>
      <c r="LUU21"/>
      <c r="LUV21" s="20"/>
      <c r="LUW21"/>
      <c r="LUX21" s="20"/>
      <c r="LUY21"/>
      <c r="LUZ21" s="20"/>
      <c r="LVA21"/>
      <c r="LVB21" s="20"/>
      <c r="LVC21"/>
      <c r="LVD21" s="20"/>
      <c r="LVE21"/>
      <c r="LVF21" s="20"/>
      <c r="LVG21"/>
      <c r="LVH21" s="20"/>
      <c r="LVI21"/>
      <c r="LVJ21" s="20"/>
      <c r="LVK21"/>
      <c r="LVL21" s="20"/>
      <c r="LVM21"/>
      <c r="LVN21" s="20"/>
      <c r="LVO21"/>
      <c r="LVP21" s="20"/>
      <c r="LVQ21"/>
      <c r="LVR21" s="20"/>
      <c r="LVS21"/>
      <c r="LVT21" s="20"/>
      <c r="LVU21"/>
      <c r="LVV21" s="20"/>
      <c r="LVW21"/>
      <c r="LVX21" s="20"/>
      <c r="LVY21"/>
      <c r="LVZ21" s="20"/>
      <c r="LWA21"/>
      <c r="LWB21" s="20"/>
      <c r="LWC21"/>
      <c r="LWD21" s="20"/>
      <c r="LWE21"/>
      <c r="LWF21" s="20"/>
      <c r="LWG21"/>
      <c r="LWH21" s="20"/>
      <c r="LWI21"/>
      <c r="LWJ21" s="20"/>
      <c r="LWK21"/>
      <c r="LWL21" s="20"/>
      <c r="LWM21"/>
      <c r="LWN21" s="20"/>
      <c r="LWO21"/>
      <c r="LWP21" s="20"/>
      <c r="LWQ21"/>
      <c r="LWR21" s="20"/>
      <c r="LWS21"/>
      <c r="LWT21" s="20"/>
      <c r="LWU21"/>
      <c r="LWV21" s="20"/>
      <c r="LWW21"/>
      <c r="LWX21" s="20"/>
      <c r="LWY21"/>
      <c r="LWZ21" s="20"/>
      <c r="LXA21"/>
      <c r="LXB21" s="20"/>
      <c r="LXC21"/>
      <c r="LXD21" s="20"/>
      <c r="LXE21"/>
      <c r="LXF21" s="20"/>
      <c r="LXG21"/>
      <c r="LXH21" s="20"/>
      <c r="LXI21"/>
      <c r="LXJ21" s="20"/>
      <c r="LXK21"/>
      <c r="LXL21" s="20"/>
      <c r="LXM21"/>
      <c r="LXN21" s="20"/>
      <c r="LXO21"/>
      <c r="LXP21" s="20"/>
      <c r="LXQ21"/>
      <c r="LXR21" s="20"/>
      <c r="LXS21"/>
      <c r="LXT21" s="20"/>
      <c r="LXU21"/>
      <c r="LXV21" s="20"/>
      <c r="LXW21"/>
      <c r="LXX21" s="20"/>
      <c r="LXY21"/>
      <c r="LXZ21" s="20"/>
      <c r="LYA21"/>
      <c r="LYB21" s="20"/>
      <c r="LYC21"/>
      <c r="LYD21" s="20"/>
      <c r="LYE21"/>
      <c r="LYF21" s="20"/>
      <c r="LYG21"/>
      <c r="LYH21" s="20"/>
      <c r="LYI21"/>
      <c r="LYJ21" s="20"/>
      <c r="LYK21"/>
      <c r="LYL21" s="20"/>
      <c r="LYM21"/>
      <c r="LYN21" s="20"/>
      <c r="LYO21"/>
      <c r="LYP21" s="20"/>
      <c r="LYQ21"/>
      <c r="LYR21" s="20"/>
      <c r="LYS21"/>
      <c r="LYT21" s="20"/>
      <c r="LYU21"/>
      <c r="LYV21" s="20"/>
      <c r="LYW21"/>
      <c r="LYX21" s="20"/>
      <c r="LYY21"/>
      <c r="LYZ21" s="20"/>
      <c r="LZA21"/>
      <c r="LZB21" s="20"/>
      <c r="LZC21"/>
      <c r="LZD21" s="20"/>
      <c r="LZE21"/>
      <c r="LZF21" s="20"/>
      <c r="LZG21"/>
      <c r="LZH21" s="20"/>
      <c r="LZI21"/>
      <c r="LZJ21" s="20"/>
      <c r="LZK21"/>
      <c r="LZL21" s="20"/>
      <c r="LZM21"/>
      <c r="LZN21" s="20"/>
      <c r="LZO21"/>
      <c r="LZP21" s="20"/>
      <c r="LZQ21"/>
      <c r="LZR21" s="20"/>
      <c r="LZS21"/>
      <c r="LZT21" s="20"/>
      <c r="LZU21"/>
      <c r="LZV21" s="20"/>
      <c r="LZW21"/>
      <c r="LZX21" s="20"/>
      <c r="LZY21"/>
      <c r="LZZ21" s="20"/>
      <c r="MAA21"/>
      <c r="MAB21" s="20"/>
      <c r="MAC21"/>
      <c r="MAD21" s="20"/>
      <c r="MAE21"/>
      <c r="MAF21" s="20"/>
      <c r="MAG21"/>
      <c r="MAH21" s="20"/>
      <c r="MAI21"/>
      <c r="MAJ21" s="20"/>
      <c r="MAK21"/>
      <c r="MAL21" s="20"/>
      <c r="MAM21"/>
      <c r="MAN21" s="20"/>
      <c r="MAO21"/>
      <c r="MAP21" s="20"/>
      <c r="MAQ21"/>
      <c r="MAR21" s="20"/>
      <c r="MAS21"/>
      <c r="MAT21" s="20"/>
      <c r="MAU21"/>
      <c r="MAV21" s="20"/>
      <c r="MAW21"/>
      <c r="MAX21" s="20"/>
      <c r="MAY21"/>
      <c r="MAZ21" s="20"/>
      <c r="MBA21"/>
      <c r="MBB21" s="20"/>
      <c r="MBC21"/>
      <c r="MBD21" s="20"/>
      <c r="MBE21"/>
      <c r="MBF21" s="20"/>
      <c r="MBG21"/>
      <c r="MBH21" s="20"/>
      <c r="MBI21"/>
      <c r="MBJ21" s="20"/>
      <c r="MBK21"/>
      <c r="MBL21" s="20"/>
      <c r="MBM21"/>
      <c r="MBN21" s="20"/>
      <c r="MBO21"/>
      <c r="MBP21" s="20"/>
      <c r="MBQ21"/>
      <c r="MBR21" s="20"/>
      <c r="MBS21"/>
      <c r="MBT21" s="20"/>
      <c r="MBU21"/>
      <c r="MBV21" s="20"/>
      <c r="MBW21"/>
      <c r="MBX21" s="20"/>
      <c r="MBY21"/>
      <c r="MBZ21" s="20"/>
      <c r="MCA21"/>
      <c r="MCB21" s="20"/>
      <c r="MCC21"/>
      <c r="MCD21" s="20"/>
      <c r="MCE21"/>
      <c r="MCF21" s="20"/>
      <c r="MCG21"/>
      <c r="MCH21" s="20"/>
      <c r="MCI21"/>
      <c r="MCJ21" s="20"/>
      <c r="MCK21"/>
      <c r="MCL21" s="20"/>
      <c r="MCM21"/>
      <c r="MCN21" s="20"/>
      <c r="MCO21"/>
      <c r="MCP21" s="20"/>
      <c r="MCQ21"/>
      <c r="MCR21" s="20"/>
      <c r="MCS21"/>
      <c r="MCT21" s="20"/>
      <c r="MCU21"/>
      <c r="MCV21" s="20"/>
      <c r="MCW21"/>
      <c r="MCX21" s="20"/>
      <c r="MCY21"/>
      <c r="MCZ21" s="20"/>
      <c r="MDA21"/>
      <c r="MDB21" s="20"/>
      <c r="MDC21"/>
      <c r="MDD21" s="20"/>
      <c r="MDE21"/>
      <c r="MDF21" s="20"/>
      <c r="MDG21"/>
      <c r="MDH21" s="20"/>
      <c r="MDI21"/>
      <c r="MDJ21" s="20"/>
      <c r="MDK21"/>
      <c r="MDL21" s="20"/>
      <c r="MDM21"/>
      <c r="MDN21" s="20"/>
      <c r="MDO21"/>
      <c r="MDP21" s="20"/>
      <c r="MDQ21"/>
      <c r="MDR21" s="20"/>
      <c r="MDS21"/>
      <c r="MDT21" s="20"/>
      <c r="MDU21"/>
      <c r="MDV21" s="20"/>
      <c r="MDW21"/>
      <c r="MDX21" s="20"/>
      <c r="MDY21"/>
      <c r="MDZ21" s="20"/>
      <c r="MEA21"/>
      <c r="MEB21" s="20"/>
      <c r="MEC21"/>
      <c r="MED21" s="20"/>
      <c r="MEE21"/>
      <c r="MEF21" s="20"/>
      <c r="MEG21"/>
      <c r="MEH21" s="20"/>
      <c r="MEI21"/>
      <c r="MEJ21" s="20"/>
      <c r="MEK21"/>
      <c r="MEL21" s="20"/>
      <c r="MEM21"/>
      <c r="MEN21" s="20"/>
      <c r="MEO21"/>
      <c r="MEP21" s="20"/>
      <c r="MEQ21"/>
      <c r="MER21" s="20"/>
      <c r="MES21"/>
      <c r="MET21" s="20"/>
      <c r="MEU21"/>
      <c r="MEV21" s="20"/>
      <c r="MEW21"/>
      <c r="MEX21" s="20"/>
      <c r="MEY21"/>
      <c r="MEZ21" s="20"/>
      <c r="MFA21"/>
      <c r="MFB21" s="20"/>
      <c r="MFC21"/>
      <c r="MFD21" s="20"/>
      <c r="MFE21"/>
      <c r="MFF21" s="20"/>
      <c r="MFG21"/>
      <c r="MFH21" s="20"/>
      <c r="MFI21"/>
      <c r="MFJ21" s="20"/>
      <c r="MFK21"/>
      <c r="MFL21" s="20"/>
      <c r="MFM21"/>
      <c r="MFN21" s="20"/>
      <c r="MFO21"/>
      <c r="MFP21" s="20"/>
      <c r="MFQ21"/>
      <c r="MFR21" s="20"/>
      <c r="MFS21"/>
      <c r="MFT21" s="20"/>
      <c r="MFU21"/>
      <c r="MFV21" s="20"/>
      <c r="MFW21"/>
      <c r="MFX21" s="20"/>
      <c r="MFY21"/>
      <c r="MFZ21" s="20"/>
      <c r="MGA21"/>
      <c r="MGB21" s="20"/>
      <c r="MGC21"/>
      <c r="MGD21" s="20"/>
      <c r="MGE21"/>
      <c r="MGF21" s="20"/>
      <c r="MGG21"/>
      <c r="MGH21" s="20"/>
      <c r="MGI21"/>
      <c r="MGJ21" s="20"/>
      <c r="MGK21"/>
      <c r="MGL21" s="20"/>
      <c r="MGM21"/>
      <c r="MGN21" s="20"/>
      <c r="MGO21"/>
      <c r="MGP21" s="20"/>
      <c r="MGQ21"/>
      <c r="MGR21" s="20"/>
      <c r="MGS21"/>
      <c r="MGT21" s="20"/>
      <c r="MGU21"/>
      <c r="MGV21" s="20"/>
      <c r="MGW21"/>
      <c r="MGX21" s="20"/>
      <c r="MGY21"/>
      <c r="MGZ21" s="20"/>
      <c r="MHA21"/>
      <c r="MHB21" s="20"/>
      <c r="MHC21"/>
      <c r="MHD21" s="20"/>
      <c r="MHE21"/>
      <c r="MHF21" s="20"/>
      <c r="MHG21"/>
      <c r="MHH21" s="20"/>
      <c r="MHI21"/>
      <c r="MHJ21" s="20"/>
      <c r="MHK21"/>
      <c r="MHL21" s="20"/>
      <c r="MHM21"/>
      <c r="MHN21" s="20"/>
      <c r="MHO21"/>
      <c r="MHP21" s="20"/>
      <c r="MHQ21"/>
      <c r="MHR21" s="20"/>
      <c r="MHS21"/>
      <c r="MHT21" s="20"/>
      <c r="MHU21"/>
      <c r="MHV21" s="20"/>
      <c r="MHW21"/>
      <c r="MHX21" s="20"/>
      <c r="MHY21"/>
      <c r="MHZ21" s="20"/>
      <c r="MIA21"/>
      <c r="MIB21" s="20"/>
      <c r="MIC21"/>
      <c r="MID21" s="20"/>
      <c r="MIE21"/>
      <c r="MIF21" s="20"/>
      <c r="MIG21"/>
      <c r="MIH21" s="20"/>
      <c r="MII21"/>
      <c r="MIJ21" s="20"/>
      <c r="MIK21"/>
      <c r="MIL21" s="20"/>
      <c r="MIM21"/>
      <c r="MIN21" s="20"/>
      <c r="MIO21"/>
      <c r="MIP21" s="20"/>
      <c r="MIQ21"/>
      <c r="MIR21" s="20"/>
      <c r="MIS21"/>
      <c r="MIT21" s="20"/>
      <c r="MIU21"/>
      <c r="MIV21" s="20"/>
      <c r="MIW21"/>
      <c r="MIX21" s="20"/>
      <c r="MIY21"/>
      <c r="MIZ21" s="20"/>
      <c r="MJA21"/>
      <c r="MJB21" s="20"/>
      <c r="MJC21"/>
      <c r="MJD21" s="20"/>
      <c r="MJE21"/>
      <c r="MJF21" s="20"/>
      <c r="MJG21"/>
      <c r="MJH21" s="20"/>
      <c r="MJI21"/>
      <c r="MJJ21" s="20"/>
      <c r="MJK21"/>
      <c r="MJL21" s="20"/>
      <c r="MJM21"/>
      <c r="MJN21" s="20"/>
      <c r="MJO21"/>
      <c r="MJP21" s="20"/>
      <c r="MJQ21"/>
      <c r="MJR21" s="20"/>
      <c r="MJS21"/>
      <c r="MJT21" s="20"/>
      <c r="MJU21"/>
      <c r="MJV21" s="20"/>
      <c r="MJW21"/>
      <c r="MJX21" s="20"/>
      <c r="MJY21"/>
      <c r="MJZ21" s="20"/>
      <c r="MKA21"/>
      <c r="MKB21" s="20"/>
      <c r="MKC21"/>
      <c r="MKD21" s="20"/>
      <c r="MKE21"/>
      <c r="MKF21" s="20"/>
      <c r="MKG21"/>
      <c r="MKH21" s="20"/>
      <c r="MKI21"/>
      <c r="MKJ21" s="20"/>
      <c r="MKK21"/>
      <c r="MKL21" s="20"/>
      <c r="MKM21"/>
      <c r="MKN21" s="20"/>
      <c r="MKO21"/>
      <c r="MKP21" s="20"/>
      <c r="MKQ21"/>
      <c r="MKR21" s="20"/>
      <c r="MKS21"/>
      <c r="MKT21" s="20"/>
      <c r="MKU21"/>
      <c r="MKV21" s="20"/>
      <c r="MKW21"/>
      <c r="MKX21" s="20"/>
      <c r="MKY21"/>
      <c r="MKZ21" s="20"/>
      <c r="MLA21"/>
      <c r="MLB21" s="20"/>
      <c r="MLC21"/>
      <c r="MLD21" s="20"/>
      <c r="MLE21"/>
      <c r="MLF21" s="20"/>
      <c r="MLG21"/>
      <c r="MLH21" s="20"/>
      <c r="MLI21"/>
      <c r="MLJ21" s="20"/>
      <c r="MLK21"/>
      <c r="MLL21" s="20"/>
      <c r="MLM21"/>
      <c r="MLN21" s="20"/>
      <c r="MLO21"/>
      <c r="MLP21" s="20"/>
      <c r="MLQ21"/>
      <c r="MLR21" s="20"/>
      <c r="MLS21"/>
      <c r="MLT21" s="20"/>
      <c r="MLU21"/>
      <c r="MLV21" s="20"/>
      <c r="MLW21"/>
      <c r="MLX21" s="20"/>
      <c r="MLY21"/>
      <c r="MLZ21" s="20"/>
      <c r="MMA21"/>
      <c r="MMB21" s="20"/>
      <c r="MMC21"/>
      <c r="MMD21" s="20"/>
      <c r="MME21"/>
      <c r="MMF21" s="20"/>
      <c r="MMG21"/>
      <c r="MMH21" s="20"/>
      <c r="MMI21"/>
      <c r="MMJ21" s="20"/>
      <c r="MMK21"/>
      <c r="MML21" s="20"/>
      <c r="MMM21"/>
      <c r="MMN21" s="20"/>
      <c r="MMO21"/>
      <c r="MMP21" s="20"/>
      <c r="MMQ21"/>
      <c r="MMR21" s="20"/>
      <c r="MMS21"/>
      <c r="MMT21" s="20"/>
      <c r="MMU21"/>
      <c r="MMV21" s="20"/>
      <c r="MMW21"/>
      <c r="MMX21" s="20"/>
      <c r="MMY21"/>
      <c r="MMZ21" s="20"/>
      <c r="MNA21"/>
      <c r="MNB21" s="20"/>
      <c r="MNC21"/>
      <c r="MND21" s="20"/>
      <c r="MNE21"/>
      <c r="MNF21" s="20"/>
      <c r="MNG21"/>
      <c r="MNH21" s="20"/>
      <c r="MNI21"/>
      <c r="MNJ21" s="20"/>
      <c r="MNK21"/>
      <c r="MNL21" s="20"/>
      <c r="MNM21"/>
      <c r="MNN21" s="20"/>
      <c r="MNO21"/>
      <c r="MNP21" s="20"/>
      <c r="MNQ21"/>
      <c r="MNR21" s="20"/>
      <c r="MNS21"/>
      <c r="MNT21" s="20"/>
      <c r="MNU21"/>
      <c r="MNV21" s="20"/>
      <c r="MNW21"/>
      <c r="MNX21" s="20"/>
      <c r="MNY21"/>
      <c r="MNZ21" s="20"/>
      <c r="MOA21"/>
      <c r="MOB21" s="20"/>
      <c r="MOC21"/>
      <c r="MOD21" s="20"/>
      <c r="MOE21"/>
      <c r="MOF21" s="20"/>
      <c r="MOG21"/>
      <c r="MOH21" s="20"/>
      <c r="MOI21"/>
      <c r="MOJ21" s="20"/>
      <c r="MOK21"/>
      <c r="MOL21" s="20"/>
      <c r="MOM21"/>
      <c r="MON21" s="20"/>
      <c r="MOO21"/>
      <c r="MOP21" s="20"/>
      <c r="MOQ21"/>
      <c r="MOR21" s="20"/>
      <c r="MOS21"/>
      <c r="MOT21" s="20"/>
      <c r="MOU21"/>
      <c r="MOV21" s="20"/>
      <c r="MOW21"/>
      <c r="MOX21" s="20"/>
      <c r="MOY21"/>
      <c r="MOZ21" s="20"/>
      <c r="MPA21"/>
      <c r="MPB21" s="20"/>
      <c r="MPC21"/>
      <c r="MPD21" s="20"/>
      <c r="MPE21"/>
      <c r="MPF21" s="20"/>
      <c r="MPG21"/>
      <c r="MPH21" s="20"/>
      <c r="MPI21"/>
      <c r="MPJ21" s="20"/>
      <c r="MPK21"/>
      <c r="MPL21" s="20"/>
      <c r="MPM21"/>
      <c r="MPN21" s="20"/>
      <c r="MPO21"/>
      <c r="MPP21" s="20"/>
      <c r="MPQ21"/>
      <c r="MPR21" s="20"/>
      <c r="MPS21"/>
      <c r="MPT21" s="20"/>
      <c r="MPU21"/>
      <c r="MPV21" s="20"/>
      <c r="MPW21"/>
      <c r="MPX21" s="20"/>
      <c r="MPY21"/>
      <c r="MPZ21" s="20"/>
      <c r="MQA21"/>
      <c r="MQB21" s="20"/>
      <c r="MQC21"/>
      <c r="MQD21" s="20"/>
      <c r="MQE21"/>
      <c r="MQF21" s="20"/>
      <c r="MQG21"/>
      <c r="MQH21" s="20"/>
      <c r="MQI21"/>
      <c r="MQJ21" s="20"/>
      <c r="MQK21"/>
      <c r="MQL21" s="20"/>
      <c r="MQM21"/>
      <c r="MQN21" s="20"/>
      <c r="MQO21"/>
      <c r="MQP21" s="20"/>
      <c r="MQQ21"/>
      <c r="MQR21" s="20"/>
      <c r="MQS21"/>
      <c r="MQT21" s="20"/>
      <c r="MQU21"/>
      <c r="MQV21" s="20"/>
      <c r="MQW21"/>
      <c r="MQX21" s="20"/>
      <c r="MQY21"/>
      <c r="MQZ21" s="20"/>
      <c r="MRA21"/>
      <c r="MRB21" s="20"/>
      <c r="MRC21"/>
      <c r="MRD21" s="20"/>
      <c r="MRE21"/>
      <c r="MRF21" s="20"/>
      <c r="MRG21"/>
      <c r="MRH21" s="20"/>
      <c r="MRI21"/>
      <c r="MRJ21" s="20"/>
      <c r="MRK21"/>
      <c r="MRL21" s="20"/>
      <c r="MRM21"/>
      <c r="MRN21" s="20"/>
      <c r="MRO21"/>
      <c r="MRP21" s="20"/>
      <c r="MRQ21"/>
      <c r="MRR21" s="20"/>
      <c r="MRS21"/>
      <c r="MRT21" s="20"/>
      <c r="MRU21"/>
      <c r="MRV21" s="20"/>
      <c r="MRW21"/>
      <c r="MRX21" s="20"/>
      <c r="MRY21"/>
      <c r="MRZ21" s="20"/>
      <c r="MSA21"/>
      <c r="MSB21" s="20"/>
      <c r="MSC21"/>
      <c r="MSD21" s="20"/>
      <c r="MSE21"/>
      <c r="MSF21" s="20"/>
      <c r="MSG21"/>
      <c r="MSH21" s="20"/>
      <c r="MSI21"/>
      <c r="MSJ21" s="20"/>
      <c r="MSK21"/>
      <c r="MSL21" s="20"/>
      <c r="MSM21"/>
      <c r="MSN21" s="20"/>
      <c r="MSO21"/>
      <c r="MSP21" s="20"/>
      <c r="MSQ21"/>
      <c r="MSR21" s="20"/>
      <c r="MSS21"/>
      <c r="MST21" s="20"/>
      <c r="MSU21"/>
      <c r="MSV21" s="20"/>
      <c r="MSW21"/>
      <c r="MSX21" s="20"/>
      <c r="MSY21"/>
      <c r="MSZ21" s="20"/>
      <c r="MTA21"/>
      <c r="MTB21" s="20"/>
      <c r="MTC21"/>
      <c r="MTD21" s="20"/>
      <c r="MTE21"/>
      <c r="MTF21" s="20"/>
      <c r="MTG21"/>
      <c r="MTH21" s="20"/>
      <c r="MTI21"/>
      <c r="MTJ21" s="20"/>
      <c r="MTK21"/>
      <c r="MTL21" s="20"/>
      <c r="MTM21"/>
      <c r="MTN21" s="20"/>
      <c r="MTO21"/>
      <c r="MTP21" s="20"/>
      <c r="MTQ21"/>
      <c r="MTR21" s="20"/>
      <c r="MTS21"/>
      <c r="MTT21" s="20"/>
      <c r="MTU21"/>
      <c r="MTV21" s="20"/>
      <c r="MTW21"/>
      <c r="MTX21" s="20"/>
      <c r="MTY21"/>
      <c r="MTZ21" s="20"/>
      <c r="MUA21"/>
      <c r="MUB21" s="20"/>
      <c r="MUC21"/>
      <c r="MUD21" s="20"/>
      <c r="MUE21"/>
      <c r="MUF21" s="20"/>
      <c r="MUG21"/>
      <c r="MUH21" s="20"/>
      <c r="MUI21"/>
      <c r="MUJ21" s="20"/>
      <c r="MUK21"/>
      <c r="MUL21" s="20"/>
      <c r="MUM21"/>
      <c r="MUN21" s="20"/>
      <c r="MUO21"/>
      <c r="MUP21" s="20"/>
      <c r="MUQ21"/>
      <c r="MUR21" s="20"/>
      <c r="MUS21"/>
      <c r="MUT21" s="20"/>
      <c r="MUU21"/>
      <c r="MUV21" s="20"/>
      <c r="MUW21"/>
      <c r="MUX21" s="20"/>
      <c r="MUY21"/>
      <c r="MUZ21" s="20"/>
      <c r="MVA21"/>
      <c r="MVB21" s="20"/>
      <c r="MVC21"/>
      <c r="MVD21" s="20"/>
      <c r="MVE21"/>
      <c r="MVF21" s="20"/>
      <c r="MVG21"/>
      <c r="MVH21" s="20"/>
      <c r="MVI21"/>
      <c r="MVJ21" s="20"/>
      <c r="MVK21"/>
      <c r="MVL21" s="20"/>
      <c r="MVM21"/>
      <c r="MVN21" s="20"/>
      <c r="MVO21"/>
      <c r="MVP21" s="20"/>
      <c r="MVQ21"/>
      <c r="MVR21" s="20"/>
      <c r="MVS21"/>
      <c r="MVT21" s="20"/>
      <c r="MVU21"/>
      <c r="MVV21" s="20"/>
      <c r="MVW21"/>
      <c r="MVX21" s="20"/>
      <c r="MVY21"/>
      <c r="MVZ21" s="20"/>
      <c r="MWA21"/>
      <c r="MWB21" s="20"/>
      <c r="MWC21"/>
      <c r="MWD21" s="20"/>
      <c r="MWE21"/>
      <c r="MWF21" s="20"/>
      <c r="MWG21"/>
      <c r="MWH21" s="20"/>
      <c r="MWI21"/>
      <c r="MWJ21" s="20"/>
      <c r="MWK21"/>
      <c r="MWL21" s="20"/>
      <c r="MWM21"/>
      <c r="MWN21" s="20"/>
      <c r="MWO21"/>
      <c r="MWP21" s="20"/>
      <c r="MWQ21"/>
      <c r="MWR21" s="20"/>
      <c r="MWS21"/>
      <c r="MWT21" s="20"/>
      <c r="MWU21"/>
      <c r="MWV21" s="20"/>
      <c r="MWW21"/>
      <c r="MWX21" s="20"/>
      <c r="MWY21"/>
      <c r="MWZ21" s="20"/>
      <c r="MXA21"/>
      <c r="MXB21" s="20"/>
      <c r="MXC21"/>
      <c r="MXD21" s="20"/>
      <c r="MXE21"/>
      <c r="MXF21" s="20"/>
      <c r="MXG21"/>
      <c r="MXH21" s="20"/>
      <c r="MXI21"/>
      <c r="MXJ21" s="20"/>
      <c r="MXK21"/>
      <c r="MXL21" s="20"/>
      <c r="MXM21"/>
      <c r="MXN21" s="20"/>
      <c r="MXO21"/>
      <c r="MXP21" s="20"/>
      <c r="MXQ21"/>
      <c r="MXR21" s="20"/>
      <c r="MXS21"/>
      <c r="MXT21" s="20"/>
      <c r="MXU21"/>
      <c r="MXV21" s="20"/>
      <c r="MXW21"/>
      <c r="MXX21" s="20"/>
      <c r="MXY21"/>
      <c r="MXZ21" s="20"/>
      <c r="MYA21"/>
      <c r="MYB21" s="20"/>
      <c r="MYC21"/>
      <c r="MYD21" s="20"/>
      <c r="MYE21"/>
      <c r="MYF21" s="20"/>
      <c r="MYG21"/>
      <c r="MYH21" s="20"/>
      <c r="MYI21"/>
      <c r="MYJ21" s="20"/>
      <c r="MYK21"/>
      <c r="MYL21" s="20"/>
      <c r="MYM21"/>
      <c r="MYN21" s="20"/>
      <c r="MYO21"/>
      <c r="MYP21" s="20"/>
      <c r="MYQ21"/>
      <c r="MYR21" s="20"/>
      <c r="MYS21"/>
      <c r="MYT21" s="20"/>
      <c r="MYU21"/>
      <c r="MYV21" s="20"/>
      <c r="MYW21"/>
      <c r="MYX21" s="20"/>
      <c r="MYY21"/>
      <c r="MYZ21" s="20"/>
      <c r="MZA21"/>
      <c r="MZB21" s="20"/>
      <c r="MZC21"/>
      <c r="MZD21" s="20"/>
      <c r="MZE21"/>
      <c r="MZF21" s="20"/>
      <c r="MZG21"/>
      <c r="MZH21" s="20"/>
      <c r="MZI21"/>
      <c r="MZJ21" s="20"/>
      <c r="MZK21"/>
      <c r="MZL21" s="20"/>
      <c r="MZM21"/>
      <c r="MZN21" s="20"/>
      <c r="MZO21"/>
      <c r="MZP21" s="20"/>
      <c r="MZQ21"/>
      <c r="MZR21" s="20"/>
      <c r="MZS21"/>
      <c r="MZT21" s="20"/>
      <c r="MZU21"/>
      <c r="MZV21" s="20"/>
      <c r="MZW21"/>
      <c r="MZX21" s="20"/>
      <c r="MZY21"/>
      <c r="MZZ21" s="20"/>
      <c r="NAA21"/>
      <c r="NAB21" s="20"/>
      <c r="NAC21"/>
      <c r="NAD21" s="20"/>
      <c r="NAE21"/>
      <c r="NAF21" s="20"/>
      <c r="NAG21"/>
      <c r="NAH21" s="20"/>
      <c r="NAI21"/>
      <c r="NAJ21" s="20"/>
      <c r="NAK21"/>
      <c r="NAL21" s="20"/>
      <c r="NAM21"/>
      <c r="NAN21" s="20"/>
      <c r="NAO21"/>
      <c r="NAP21" s="20"/>
      <c r="NAQ21"/>
      <c r="NAR21" s="20"/>
      <c r="NAS21"/>
      <c r="NAT21" s="20"/>
      <c r="NAU21"/>
      <c r="NAV21" s="20"/>
      <c r="NAW21"/>
      <c r="NAX21" s="20"/>
      <c r="NAY21"/>
      <c r="NAZ21" s="20"/>
      <c r="NBA21"/>
      <c r="NBB21" s="20"/>
      <c r="NBC21"/>
      <c r="NBD21" s="20"/>
      <c r="NBE21"/>
      <c r="NBF21" s="20"/>
      <c r="NBG21"/>
      <c r="NBH21" s="20"/>
      <c r="NBI21"/>
      <c r="NBJ21" s="20"/>
      <c r="NBK21"/>
      <c r="NBL21" s="20"/>
      <c r="NBM21"/>
      <c r="NBN21" s="20"/>
      <c r="NBO21"/>
      <c r="NBP21" s="20"/>
      <c r="NBQ21"/>
      <c r="NBR21" s="20"/>
      <c r="NBS21"/>
      <c r="NBT21" s="20"/>
      <c r="NBU21"/>
      <c r="NBV21" s="20"/>
      <c r="NBW21"/>
      <c r="NBX21" s="20"/>
      <c r="NBY21"/>
      <c r="NBZ21" s="20"/>
      <c r="NCA21"/>
      <c r="NCB21" s="20"/>
      <c r="NCC21"/>
      <c r="NCD21" s="20"/>
      <c r="NCE21"/>
      <c r="NCF21" s="20"/>
      <c r="NCG21"/>
      <c r="NCH21" s="20"/>
      <c r="NCI21"/>
      <c r="NCJ21" s="20"/>
      <c r="NCK21"/>
      <c r="NCL21" s="20"/>
      <c r="NCM21"/>
      <c r="NCN21" s="20"/>
      <c r="NCO21"/>
      <c r="NCP21" s="20"/>
      <c r="NCQ21"/>
      <c r="NCR21" s="20"/>
      <c r="NCS21"/>
      <c r="NCT21" s="20"/>
      <c r="NCU21"/>
      <c r="NCV21" s="20"/>
      <c r="NCW21"/>
      <c r="NCX21" s="20"/>
      <c r="NCY21"/>
      <c r="NCZ21" s="20"/>
      <c r="NDA21"/>
      <c r="NDB21" s="20"/>
      <c r="NDC21"/>
      <c r="NDD21" s="20"/>
      <c r="NDE21"/>
      <c r="NDF21" s="20"/>
      <c r="NDG21"/>
      <c r="NDH21" s="20"/>
      <c r="NDI21"/>
      <c r="NDJ21" s="20"/>
      <c r="NDK21"/>
      <c r="NDL21" s="20"/>
      <c r="NDM21"/>
      <c r="NDN21" s="20"/>
      <c r="NDO21"/>
      <c r="NDP21" s="20"/>
      <c r="NDQ21"/>
      <c r="NDR21" s="20"/>
      <c r="NDS21"/>
      <c r="NDT21" s="20"/>
      <c r="NDU21"/>
      <c r="NDV21" s="20"/>
      <c r="NDW21"/>
      <c r="NDX21" s="20"/>
      <c r="NDY21"/>
      <c r="NDZ21" s="20"/>
      <c r="NEA21"/>
      <c r="NEB21" s="20"/>
      <c r="NEC21"/>
      <c r="NED21" s="20"/>
      <c r="NEE21"/>
      <c r="NEF21" s="20"/>
      <c r="NEG21"/>
      <c r="NEH21" s="20"/>
      <c r="NEI21"/>
      <c r="NEJ21" s="20"/>
      <c r="NEK21"/>
      <c r="NEL21" s="20"/>
      <c r="NEM21"/>
      <c r="NEN21" s="20"/>
      <c r="NEO21"/>
      <c r="NEP21" s="20"/>
      <c r="NEQ21"/>
      <c r="NER21" s="20"/>
      <c r="NES21"/>
      <c r="NET21" s="20"/>
      <c r="NEU21"/>
      <c r="NEV21" s="20"/>
      <c r="NEW21"/>
      <c r="NEX21" s="20"/>
      <c r="NEY21"/>
      <c r="NEZ21" s="20"/>
      <c r="NFA21"/>
      <c r="NFB21" s="20"/>
      <c r="NFC21"/>
      <c r="NFD21" s="20"/>
      <c r="NFE21"/>
      <c r="NFF21" s="20"/>
      <c r="NFG21"/>
      <c r="NFH21" s="20"/>
      <c r="NFI21"/>
      <c r="NFJ21" s="20"/>
      <c r="NFK21"/>
      <c r="NFL21" s="20"/>
      <c r="NFM21"/>
      <c r="NFN21" s="20"/>
      <c r="NFO21"/>
      <c r="NFP21" s="20"/>
      <c r="NFQ21"/>
      <c r="NFR21" s="20"/>
      <c r="NFS21"/>
      <c r="NFT21" s="20"/>
      <c r="NFU21"/>
      <c r="NFV21" s="20"/>
      <c r="NFW21"/>
      <c r="NFX21" s="20"/>
      <c r="NFY21"/>
      <c r="NFZ21" s="20"/>
      <c r="NGA21"/>
      <c r="NGB21" s="20"/>
      <c r="NGC21"/>
      <c r="NGD21" s="20"/>
      <c r="NGE21"/>
      <c r="NGF21" s="20"/>
      <c r="NGG21"/>
      <c r="NGH21" s="20"/>
      <c r="NGI21"/>
      <c r="NGJ21" s="20"/>
      <c r="NGK21"/>
      <c r="NGL21" s="20"/>
      <c r="NGM21"/>
      <c r="NGN21" s="20"/>
      <c r="NGO21"/>
      <c r="NGP21" s="20"/>
      <c r="NGQ21"/>
      <c r="NGR21" s="20"/>
      <c r="NGS21"/>
      <c r="NGT21" s="20"/>
      <c r="NGU21"/>
      <c r="NGV21" s="20"/>
      <c r="NGW21"/>
      <c r="NGX21" s="20"/>
      <c r="NGY21"/>
      <c r="NGZ21" s="20"/>
      <c r="NHA21"/>
      <c r="NHB21" s="20"/>
      <c r="NHC21"/>
      <c r="NHD21" s="20"/>
      <c r="NHE21"/>
      <c r="NHF21" s="20"/>
      <c r="NHG21"/>
      <c r="NHH21" s="20"/>
      <c r="NHI21"/>
      <c r="NHJ21" s="20"/>
      <c r="NHK21"/>
      <c r="NHL21" s="20"/>
      <c r="NHM21"/>
      <c r="NHN21" s="20"/>
      <c r="NHO21"/>
      <c r="NHP21" s="20"/>
      <c r="NHQ21"/>
      <c r="NHR21" s="20"/>
      <c r="NHS21"/>
      <c r="NHT21" s="20"/>
      <c r="NHU21"/>
      <c r="NHV21" s="20"/>
      <c r="NHW21"/>
      <c r="NHX21" s="20"/>
      <c r="NHY21"/>
      <c r="NHZ21" s="20"/>
      <c r="NIA21"/>
      <c r="NIB21" s="20"/>
      <c r="NIC21"/>
      <c r="NID21" s="20"/>
      <c r="NIE21"/>
      <c r="NIF21" s="20"/>
      <c r="NIG21"/>
      <c r="NIH21" s="20"/>
      <c r="NII21"/>
      <c r="NIJ21" s="20"/>
      <c r="NIK21"/>
      <c r="NIL21" s="20"/>
      <c r="NIM21"/>
      <c r="NIN21" s="20"/>
      <c r="NIO21"/>
      <c r="NIP21" s="20"/>
      <c r="NIQ21"/>
      <c r="NIR21" s="20"/>
      <c r="NIS21"/>
      <c r="NIT21" s="20"/>
      <c r="NIU21"/>
      <c r="NIV21" s="20"/>
      <c r="NIW21"/>
      <c r="NIX21" s="20"/>
      <c r="NIY21"/>
      <c r="NIZ21" s="20"/>
      <c r="NJA21"/>
      <c r="NJB21" s="20"/>
      <c r="NJC21"/>
      <c r="NJD21" s="20"/>
      <c r="NJE21"/>
      <c r="NJF21" s="20"/>
      <c r="NJG21"/>
      <c r="NJH21" s="20"/>
      <c r="NJI21"/>
      <c r="NJJ21" s="20"/>
      <c r="NJK21"/>
      <c r="NJL21" s="20"/>
      <c r="NJM21"/>
      <c r="NJN21" s="20"/>
      <c r="NJO21"/>
      <c r="NJP21" s="20"/>
      <c r="NJQ21"/>
      <c r="NJR21" s="20"/>
      <c r="NJS21"/>
      <c r="NJT21" s="20"/>
      <c r="NJU21"/>
      <c r="NJV21" s="20"/>
      <c r="NJW21"/>
      <c r="NJX21" s="20"/>
      <c r="NJY21"/>
      <c r="NJZ21" s="20"/>
      <c r="NKA21"/>
      <c r="NKB21" s="20"/>
      <c r="NKC21"/>
      <c r="NKD21" s="20"/>
      <c r="NKE21"/>
      <c r="NKF21" s="20"/>
      <c r="NKG21"/>
      <c r="NKH21" s="20"/>
      <c r="NKI21"/>
      <c r="NKJ21" s="20"/>
      <c r="NKK21"/>
      <c r="NKL21" s="20"/>
      <c r="NKM21"/>
      <c r="NKN21" s="20"/>
      <c r="NKO21"/>
      <c r="NKP21" s="20"/>
      <c r="NKQ21"/>
      <c r="NKR21" s="20"/>
      <c r="NKS21"/>
      <c r="NKT21" s="20"/>
      <c r="NKU21"/>
      <c r="NKV21" s="20"/>
      <c r="NKW21"/>
      <c r="NKX21" s="20"/>
      <c r="NKY21"/>
      <c r="NKZ21" s="20"/>
      <c r="NLA21"/>
      <c r="NLB21" s="20"/>
      <c r="NLC21"/>
      <c r="NLD21" s="20"/>
      <c r="NLE21"/>
      <c r="NLF21" s="20"/>
      <c r="NLG21"/>
      <c r="NLH21" s="20"/>
      <c r="NLI21"/>
      <c r="NLJ21" s="20"/>
      <c r="NLK21"/>
      <c r="NLL21" s="20"/>
      <c r="NLM21"/>
      <c r="NLN21" s="20"/>
      <c r="NLO21"/>
      <c r="NLP21" s="20"/>
      <c r="NLQ21"/>
      <c r="NLR21" s="20"/>
      <c r="NLS21"/>
      <c r="NLT21" s="20"/>
      <c r="NLU21"/>
      <c r="NLV21" s="20"/>
      <c r="NLW21"/>
      <c r="NLX21" s="20"/>
      <c r="NLY21"/>
      <c r="NLZ21" s="20"/>
      <c r="NMA21"/>
      <c r="NMB21" s="20"/>
      <c r="NMC21"/>
      <c r="NMD21" s="20"/>
      <c r="NME21"/>
      <c r="NMF21" s="20"/>
      <c r="NMG21"/>
      <c r="NMH21" s="20"/>
      <c r="NMI21"/>
      <c r="NMJ21" s="20"/>
      <c r="NMK21"/>
      <c r="NML21" s="20"/>
      <c r="NMM21"/>
      <c r="NMN21" s="20"/>
      <c r="NMO21"/>
      <c r="NMP21" s="20"/>
      <c r="NMQ21"/>
      <c r="NMR21" s="20"/>
      <c r="NMS21"/>
      <c r="NMT21" s="20"/>
      <c r="NMU21"/>
      <c r="NMV21" s="20"/>
      <c r="NMW21"/>
      <c r="NMX21" s="20"/>
      <c r="NMY21"/>
      <c r="NMZ21" s="20"/>
      <c r="NNA21"/>
      <c r="NNB21" s="20"/>
      <c r="NNC21"/>
      <c r="NND21" s="20"/>
      <c r="NNE21"/>
      <c r="NNF21" s="20"/>
      <c r="NNG21"/>
      <c r="NNH21" s="20"/>
      <c r="NNI21"/>
      <c r="NNJ21" s="20"/>
      <c r="NNK21"/>
      <c r="NNL21" s="20"/>
      <c r="NNM21"/>
      <c r="NNN21" s="20"/>
      <c r="NNO21"/>
      <c r="NNP21" s="20"/>
      <c r="NNQ21"/>
      <c r="NNR21" s="20"/>
      <c r="NNS21"/>
      <c r="NNT21" s="20"/>
      <c r="NNU21"/>
      <c r="NNV21" s="20"/>
      <c r="NNW21"/>
      <c r="NNX21" s="20"/>
      <c r="NNY21"/>
      <c r="NNZ21" s="20"/>
      <c r="NOA21"/>
      <c r="NOB21" s="20"/>
      <c r="NOC21"/>
      <c r="NOD21" s="20"/>
      <c r="NOE21"/>
      <c r="NOF21" s="20"/>
      <c r="NOG21"/>
      <c r="NOH21" s="20"/>
      <c r="NOI21"/>
      <c r="NOJ21" s="20"/>
      <c r="NOK21"/>
      <c r="NOL21" s="20"/>
      <c r="NOM21"/>
      <c r="NON21" s="20"/>
      <c r="NOO21"/>
      <c r="NOP21" s="20"/>
      <c r="NOQ21"/>
      <c r="NOR21" s="20"/>
      <c r="NOS21"/>
      <c r="NOT21" s="20"/>
      <c r="NOU21"/>
      <c r="NOV21" s="20"/>
      <c r="NOW21"/>
      <c r="NOX21" s="20"/>
      <c r="NOY21"/>
      <c r="NOZ21" s="20"/>
      <c r="NPA21"/>
      <c r="NPB21" s="20"/>
      <c r="NPC21"/>
      <c r="NPD21" s="20"/>
      <c r="NPE21"/>
      <c r="NPF21" s="20"/>
      <c r="NPG21"/>
      <c r="NPH21" s="20"/>
      <c r="NPI21"/>
      <c r="NPJ21" s="20"/>
      <c r="NPK21"/>
      <c r="NPL21" s="20"/>
      <c r="NPM21"/>
      <c r="NPN21" s="20"/>
      <c r="NPO21"/>
      <c r="NPP21" s="20"/>
      <c r="NPQ21"/>
      <c r="NPR21" s="20"/>
      <c r="NPS21"/>
      <c r="NPT21" s="20"/>
      <c r="NPU21"/>
      <c r="NPV21" s="20"/>
      <c r="NPW21"/>
      <c r="NPX21" s="20"/>
      <c r="NPY21"/>
      <c r="NPZ21" s="20"/>
      <c r="NQA21"/>
      <c r="NQB21" s="20"/>
      <c r="NQC21"/>
      <c r="NQD21" s="20"/>
      <c r="NQE21"/>
      <c r="NQF21" s="20"/>
      <c r="NQG21"/>
      <c r="NQH21" s="20"/>
      <c r="NQI21"/>
      <c r="NQJ21" s="20"/>
      <c r="NQK21"/>
      <c r="NQL21" s="20"/>
      <c r="NQM21"/>
      <c r="NQN21" s="20"/>
      <c r="NQO21"/>
      <c r="NQP21" s="20"/>
      <c r="NQQ21"/>
      <c r="NQR21" s="20"/>
      <c r="NQS21"/>
      <c r="NQT21" s="20"/>
      <c r="NQU21"/>
      <c r="NQV21" s="20"/>
      <c r="NQW21"/>
      <c r="NQX21" s="20"/>
      <c r="NQY21"/>
      <c r="NQZ21" s="20"/>
      <c r="NRA21"/>
      <c r="NRB21" s="20"/>
      <c r="NRC21"/>
      <c r="NRD21" s="20"/>
      <c r="NRE21"/>
      <c r="NRF21" s="20"/>
      <c r="NRG21"/>
      <c r="NRH21" s="20"/>
      <c r="NRI21"/>
      <c r="NRJ21" s="20"/>
      <c r="NRK21"/>
      <c r="NRL21" s="20"/>
      <c r="NRM21"/>
      <c r="NRN21" s="20"/>
      <c r="NRO21"/>
      <c r="NRP21" s="20"/>
      <c r="NRQ21"/>
      <c r="NRR21" s="20"/>
      <c r="NRS21"/>
      <c r="NRT21" s="20"/>
      <c r="NRU21"/>
      <c r="NRV21" s="20"/>
      <c r="NRW21"/>
      <c r="NRX21" s="20"/>
      <c r="NRY21"/>
      <c r="NRZ21" s="20"/>
      <c r="NSA21"/>
      <c r="NSB21" s="20"/>
      <c r="NSC21"/>
      <c r="NSD21" s="20"/>
      <c r="NSE21"/>
      <c r="NSF21" s="20"/>
      <c r="NSG21"/>
      <c r="NSH21" s="20"/>
      <c r="NSI21"/>
      <c r="NSJ21" s="20"/>
      <c r="NSK21"/>
      <c r="NSL21" s="20"/>
      <c r="NSM21"/>
      <c r="NSN21" s="20"/>
      <c r="NSO21"/>
      <c r="NSP21" s="20"/>
      <c r="NSQ21"/>
      <c r="NSR21" s="20"/>
      <c r="NSS21"/>
      <c r="NST21" s="20"/>
      <c r="NSU21"/>
      <c r="NSV21" s="20"/>
      <c r="NSW21"/>
      <c r="NSX21" s="20"/>
      <c r="NSY21"/>
      <c r="NSZ21" s="20"/>
      <c r="NTA21"/>
      <c r="NTB21" s="20"/>
      <c r="NTC21"/>
      <c r="NTD21" s="20"/>
      <c r="NTE21"/>
      <c r="NTF21" s="20"/>
      <c r="NTG21"/>
      <c r="NTH21" s="20"/>
      <c r="NTI21"/>
      <c r="NTJ21" s="20"/>
      <c r="NTK21"/>
      <c r="NTL21" s="20"/>
      <c r="NTM21"/>
      <c r="NTN21" s="20"/>
      <c r="NTO21"/>
      <c r="NTP21" s="20"/>
      <c r="NTQ21"/>
      <c r="NTR21" s="20"/>
      <c r="NTS21"/>
      <c r="NTT21" s="20"/>
      <c r="NTU21"/>
      <c r="NTV21" s="20"/>
      <c r="NTW21"/>
      <c r="NTX21" s="20"/>
      <c r="NTY21"/>
      <c r="NTZ21" s="20"/>
      <c r="NUA21"/>
      <c r="NUB21" s="20"/>
      <c r="NUC21"/>
      <c r="NUD21" s="20"/>
      <c r="NUE21"/>
      <c r="NUF21" s="20"/>
      <c r="NUG21"/>
      <c r="NUH21" s="20"/>
      <c r="NUI21"/>
      <c r="NUJ21" s="20"/>
      <c r="NUK21"/>
      <c r="NUL21" s="20"/>
      <c r="NUM21"/>
      <c r="NUN21" s="20"/>
      <c r="NUO21"/>
      <c r="NUP21" s="20"/>
      <c r="NUQ21"/>
      <c r="NUR21" s="20"/>
      <c r="NUS21"/>
      <c r="NUT21" s="20"/>
      <c r="NUU21"/>
      <c r="NUV21" s="20"/>
      <c r="NUW21"/>
      <c r="NUX21" s="20"/>
      <c r="NUY21"/>
      <c r="NUZ21" s="20"/>
      <c r="NVA21"/>
      <c r="NVB21" s="20"/>
      <c r="NVC21"/>
      <c r="NVD21" s="20"/>
      <c r="NVE21"/>
      <c r="NVF21" s="20"/>
      <c r="NVG21"/>
      <c r="NVH21" s="20"/>
      <c r="NVI21"/>
      <c r="NVJ21" s="20"/>
      <c r="NVK21"/>
      <c r="NVL21" s="20"/>
      <c r="NVM21"/>
      <c r="NVN21" s="20"/>
      <c r="NVO21"/>
      <c r="NVP21" s="20"/>
      <c r="NVQ21"/>
      <c r="NVR21" s="20"/>
      <c r="NVS21"/>
      <c r="NVT21" s="20"/>
      <c r="NVU21"/>
      <c r="NVV21" s="20"/>
      <c r="NVW21"/>
      <c r="NVX21" s="20"/>
      <c r="NVY21"/>
      <c r="NVZ21" s="20"/>
      <c r="NWA21"/>
      <c r="NWB21" s="20"/>
      <c r="NWC21"/>
      <c r="NWD21" s="20"/>
      <c r="NWE21"/>
      <c r="NWF21" s="20"/>
      <c r="NWG21"/>
      <c r="NWH21" s="20"/>
      <c r="NWI21"/>
      <c r="NWJ21" s="20"/>
      <c r="NWK21"/>
      <c r="NWL21" s="20"/>
      <c r="NWM21"/>
      <c r="NWN21" s="20"/>
      <c r="NWO21"/>
      <c r="NWP21" s="20"/>
      <c r="NWQ21"/>
      <c r="NWR21" s="20"/>
      <c r="NWS21"/>
      <c r="NWT21" s="20"/>
      <c r="NWU21"/>
      <c r="NWV21" s="20"/>
      <c r="NWW21"/>
      <c r="NWX21" s="20"/>
      <c r="NWY21"/>
      <c r="NWZ21" s="20"/>
      <c r="NXA21"/>
      <c r="NXB21" s="20"/>
      <c r="NXC21"/>
      <c r="NXD21" s="20"/>
      <c r="NXE21"/>
      <c r="NXF21" s="20"/>
      <c r="NXG21"/>
      <c r="NXH21" s="20"/>
      <c r="NXI21"/>
      <c r="NXJ21" s="20"/>
      <c r="NXK21"/>
      <c r="NXL21" s="20"/>
      <c r="NXM21"/>
      <c r="NXN21" s="20"/>
      <c r="NXO21"/>
      <c r="NXP21" s="20"/>
      <c r="NXQ21"/>
      <c r="NXR21" s="20"/>
      <c r="NXS21"/>
      <c r="NXT21" s="20"/>
      <c r="NXU21"/>
      <c r="NXV21" s="20"/>
      <c r="NXW21"/>
      <c r="NXX21" s="20"/>
      <c r="NXY21"/>
      <c r="NXZ21" s="20"/>
      <c r="NYA21"/>
      <c r="NYB21" s="20"/>
      <c r="NYC21"/>
      <c r="NYD21" s="20"/>
      <c r="NYE21"/>
      <c r="NYF21" s="20"/>
      <c r="NYG21"/>
      <c r="NYH21" s="20"/>
      <c r="NYI21"/>
      <c r="NYJ21" s="20"/>
      <c r="NYK21"/>
      <c r="NYL21" s="20"/>
      <c r="NYM21"/>
      <c r="NYN21" s="20"/>
      <c r="NYO21"/>
      <c r="NYP21" s="20"/>
      <c r="NYQ21"/>
      <c r="NYR21" s="20"/>
      <c r="NYS21"/>
      <c r="NYT21" s="20"/>
      <c r="NYU21"/>
      <c r="NYV21" s="20"/>
      <c r="NYW21"/>
      <c r="NYX21" s="20"/>
      <c r="NYY21"/>
      <c r="NYZ21" s="20"/>
      <c r="NZA21"/>
      <c r="NZB21" s="20"/>
      <c r="NZC21"/>
      <c r="NZD21" s="20"/>
      <c r="NZE21"/>
      <c r="NZF21" s="20"/>
      <c r="NZG21"/>
      <c r="NZH21" s="20"/>
      <c r="NZI21"/>
      <c r="NZJ21" s="20"/>
      <c r="NZK21"/>
      <c r="NZL21" s="20"/>
      <c r="NZM21"/>
      <c r="NZN21" s="20"/>
      <c r="NZO21"/>
      <c r="NZP21" s="20"/>
      <c r="NZQ21"/>
      <c r="NZR21" s="20"/>
      <c r="NZS21"/>
      <c r="NZT21" s="20"/>
      <c r="NZU21"/>
      <c r="NZV21" s="20"/>
      <c r="NZW21"/>
      <c r="NZX21" s="20"/>
      <c r="NZY21"/>
      <c r="NZZ21" s="20"/>
      <c r="OAA21"/>
      <c r="OAB21" s="20"/>
      <c r="OAC21"/>
      <c r="OAD21" s="20"/>
      <c r="OAE21"/>
      <c r="OAF21" s="20"/>
      <c r="OAG21"/>
      <c r="OAH21" s="20"/>
      <c r="OAI21"/>
      <c r="OAJ21" s="20"/>
      <c r="OAK21"/>
      <c r="OAL21" s="20"/>
      <c r="OAM21"/>
      <c r="OAN21" s="20"/>
      <c r="OAO21"/>
      <c r="OAP21" s="20"/>
      <c r="OAQ21"/>
      <c r="OAR21" s="20"/>
      <c r="OAS21"/>
      <c r="OAT21" s="20"/>
      <c r="OAU21"/>
      <c r="OAV21" s="20"/>
      <c r="OAW21"/>
      <c r="OAX21" s="20"/>
      <c r="OAY21"/>
      <c r="OAZ21" s="20"/>
      <c r="OBA21"/>
      <c r="OBB21" s="20"/>
      <c r="OBC21"/>
      <c r="OBD21" s="20"/>
      <c r="OBE21"/>
      <c r="OBF21" s="20"/>
      <c r="OBG21"/>
      <c r="OBH21" s="20"/>
      <c r="OBI21"/>
      <c r="OBJ21" s="20"/>
      <c r="OBK21"/>
      <c r="OBL21" s="20"/>
      <c r="OBM21"/>
      <c r="OBN21" s="20"/>
      <c r="OBO21"/>
      <c r="OBP21" s="20"/>
      <c r="OBQ21"/>
      <c r="OBR21" s="20"/>
      <c r="OBS21"/>
      <c r="OBT21" s="20"/>
      <c r="OBU21"/>
      <c r="OBV21" s="20"/>
      <c r="OBW21"/>
      <c r="OBX21" s="20"/>
      <c r="OBY21"/>
      <c r="OBZ21" s="20"/>
      <c r="OCA21"/>
      <c r="OCB21" s="20"/>
      <c r="OCC21"/>
      <c r="OCD21" s="20"/>
      <c r="OCE21"/>
      <c r="OCF21" s="20"/>
      <c r="OCG21"/>
      <c r="OCH21" s="20"/>
      <c r="OCI21"/>
      <c r="OCJ21" s="20"/>
      <c r="OCK21"/>
      <c r="OCL21" s="20"/>
      <c r="OCM21"/>
      <c r="OCN21" s="20"/>
      <c r="OCO21"/>
      <c r="OCP21" s="20"/>
      <c r="OCQ21"/>
      <c r="OCR21" s="20"/>
      <c r="OCS21"/>
      <c r="OCT21" s="20"/>
      <c r="OCU21"/>
      <c r="OCV21" s="20"/>
      <c r="OCW21"/>
      <c r="OCX21" s="20"/>
      <c r="OCY21"/>
      <c r="OCZ21" s="20"/>
      <c r="ODA21"/>
      <c r="ODB21" s="20"/>
      <c r="ODC21"/>
      <c r="ODD21" s="20"/>
      <c r="ODE21"/>
      <c r="ODF21" s="20"/>
      <c r="ODG21"/>
      <c r="ODH21" s="20"/>
      <c r="ODI21"/>
      <c r="ODJ21" s="20"/>
      <c r="ODK21"/>
      <c r="ODL21" s="20"/>
      <c r="ODM21"/>
      <c r="ODN21" s="20"/>
      <c r="ODO21"/>
      <c r="ODP21" s="20"/>
      <c r="ODQ21"/>
      <c r="ODR21" s="20"/>
      <c r="ODS21"/>
      <c r="ODT21" s="20"/>
      <c r="ODU21"/>
      <c r="ODV21" s="20"/>
      <c r="ODW21"/>
      <c r="ODX21" s="20"/>
      <c r="ODY21"/>
      <c r="ODZ21" s="20"/>
      <c r="OEA21"/>
      <c r="OEB21" s="20"/>
      <c r="OEC21"/>
      <c r="OED21" s="20"/>
      <c r="OEE21"/>
      <c r="OEF21" s="20"/>
      <c r="OEG21"/>
      <c r="OEH21" s="20"/>
      <c r="OEI21"/>
      <c r="OEJ21" s="20"/>
      <c r="OEK21"/>
      <c r="OEL21" s="20"/>
      <c r="OEM21"/>
      <c r="OEN21" s="20"/>
      <c r="OEO21"/>
      <c r="OEP21" s="20"/>
      <c r="OEQ21"/>
      <c r="OER21" s="20"/>
      <c r="OES21"/>
      <c r="OET21" s="20"/>
      <c r="OEU21"/>
      <c r="OEV21" s="20"/>
      <c r="OEW21"/>
      <c r="OEX21" s="20"/>
      <c r="OEY21"/>
      <c r="OEZ21" s="20"/>
      <c r="OFA21"/>
      <c r="OFB21" s="20"/>
      <c r="OFC21"/>
      <c r="OFD21" s="20"/>
      <c r="OFE21"/>
      <c r="OFF21" s="20"/>
      <c r="OFG21"/>
      <c r="OFH21" s="20"/>
      <c r="OFI21"/>
      <c r="OFJ21" s="20"/>
      <c r="OFK21"/>
      <c r="OFL21" s="20"/>
      <c r="OFM21"/>
      <c r="OFN21" s="20"/>
      <c r="OFO21"/>
      <c r="OFP21" s="20"/>
      <c r="OFQ21"/>
      <c r="OFR21" s="20"/>
      <c r="OFS21"/>
      <c r="OFT21" s="20"/>
      <c r="OFU21"/>
      <c r="OFV21" s="20"/>
      <c r="OFW21"/>
      <c r="OFX21" s="20"/>
      <c r="OFY21"/>
      <c r="OFZ21" s="20"/>
      <c r="OGA21"/>
      <c r="OGB21" s="20"/>
      <c r="OGC21"/>
      <c r="OGD21" s="20"/>
      <c r="OGE21"/>
      <c r="OGF21" s="20"/>
      <c r="OGG21"/>
      <c r="OGH21" s="20"/>
      <c r="OGI21"/>
      <c r="OGJ21" s="20"/>
      <c r="OGK21"/>
      <c r="OGL21" s="20"/>
      <c r="OGM21"/>
      <c r="OGN21" s="20"/>
      <c r="OGO21"/>
      <c r="OGP21" s="20"/>
      <c r="OGQ21"/>
      <c r="OGR21" s="20"/>
      <c r="OGS21"/>
      <c r="OGT21" s="20"/>
      <c r="OGU21"/>
      <c r="OGV21" s="20"/>
      <c r="OGW21"/>
      <c r="OGX21" s="20"/>
      <c r="OGY21"/>
      <c r="OGZ21" s="20"/>
      <c r="OHA21"/>
      <c r="OHB21" s="20"/>
      <c r="OHC21"/>
      <c r="OHD21" s="20"/>
      <c r="OHE21"/>
      <c r="OHF21" s="20"/>
      <c r="OHG21"/>
      <c r="OHH21" s="20"/>
      <c r="OHI21"/>
      <c r="OHJ21" s="20"/>
      <c r="OHK21"/>
      <c r="OHL21" s="20"/>
      <c r="OHM21"/>
      <c r="OHN21" s="20"/>
      <c r="OHO21"/>
      <c r="OHP21" s="20"/>
      <c r="OHQ21"/>
      <c r="OHR21" s="20"/>
      <c r="OHS21"/>
      <c r="OHT21" s="20"/>
      <c r="OHU21"/>
      <c r="OHV21" s="20"/>
      <c r="OHW21"/>
      <c r="OHX21" s="20"/>
      <c r="OHY21"/>
      <c r="OHZ21" s="20"/>
      <c r="OIA21"/>
      <c r="OIB21" s="20"/>
      <c r="OIC21"/>
      <c r="OID21" s="20"/>
      <c r="OIE21"/>
      <c r="OIF21" s="20"/>
      <c r="OIG21"/>
      <c r="OIH21" s="20"/>
      <c r="OII21"/>
      <c r="OIJ21" s="20"/>
      <c r="OIK21"/>
      <c r="OIL21" s="20"/>
      <c r="OIM21"/>
      <c r="OIN21" s="20"/>
      <c r="OIO21"/>
      <c r="OIP21" s="20"/>
      <c r="OIQ21"/>
      <c r="OIR21" s="20"/>
      <c r="OIS21"/>
      <c r="OIT21" s="20"/>
      <c r="OIU21"/>
      <c r="OIV21" s="20"/>
      <c r="OIW21"/>
      <c r="OIX21" s="20"/>
      <c r="OIY21"/>
      <c r="OIZ21" s="20"/>
      <c r="OJA21"/>
      <c r="OJB21" s="20"/>
      <c r="OJC21"/>
      <c r="OJD21" s="20"/>
      <c r="OJE21"/>
      <c r="OJF21" s="20"/>
      <c r="OJG21"/>
      <c r="OJH21" s="20"/>
      <c r="OJI21"/>
      <c r="OJJ21" s="20"/>
      <c r="OJK21"/>
      <c r="OJL21" s="20"/>
      <c r="OJM21"/>
      <c r="OJN21" s="20"/>
      <c r="OJO21"/>
      <c r="OJP21" s="20"/>
      <c r="OJQ21"/>
      <c r="OJR21" s="20"/>
      <c r="OJS21"/>
      <c r="OJT21" s="20"/>
      <c r="OJU21"/>
      <c r="OJV21" s="20"/>
      <c r="OJW21"/>
      <c r="OJX21" s="20"/>
      <c r="OJY21"/>
      <c r="OJZ21" s="20"/>
      <c r="OKA21"/>
      <c r="OKB21" s="20"/>
      <c r="OKC21"/>
      <c r="OKD21" s="20"/>
      <c r="OKE21"/>
      <c r="OKF21" s="20"/>
      <c r="OKG21"/>
      <c r="OKH21" s="20"/>
      <c r="OKI21"/>
      <c r="OKJ21" s="20"/>
      <c r="OKK21"/>
      <c r="OKL21" s="20"/>
      <c r="OKM21"/>
      <c r="OKN21" s="20"/>
      <c r="OKO21"/>
      <c r="OKP21" s="20"/>
      <c r="OKQ21"/>
      <c r="OKR21" s="20"/>
      <c r="OKS21"/>
      <c r="OKT21" s="20"/>
      <c r="OKU21"/>
      <c r="OKV21" s="20"/>
      <c r="OKW21"/>
      <c r="OKX21" s="20"/>
      <c r="OKY21"/>
      <c r="OKZ21" s="20"/>
      <c r="OLA21"/>
      <c r="OLB21" s="20"/>
      <c r="OLC21"/>
      <c r="OLD21" s="20"/>
      <c r="OLE21"/>
      <c r="OLF21" s="20"/>
      <c r="OLG21"/>
      <c r="OLH21" s="20"/>
      <c r="OLI21"/>
      <c r="OLJ21" s="20"/>
      <c r="OLK21"/>
      <c r="OLL21" s="20"/>
      <c r="OLM21"/>
      <c r="OLN21" s="20"/>
      <c r="OLO21"/>
      <c r="OLP21" s="20"/>
      <c r="OLQ21"/>
      <c r="OLR21" s="20"/>
      <c r="OLS21"/>
      <c r="OLT21" s="20"/>
      <c r="OLU21"/>
      <c r="OLV21" s="20"/>
      <c r="OLW21"/>
      <c r="OLX21" s="20"/>
      <c r="OLY21"/>
      <c r="OLZ21" s="20"/>
      <c r="OMA21"/>
      <c r="OMB21" s="20"/>
      <c r="OMC21"/>
      <c r="OMD21" s="20"/>
      <c r="OME21"/>
      <c r="OMF21" s="20"/>
      <c r="OMG21"/>
      <c r="OMH21" s="20"/>
      <c r="OMI21"/>
      <c r="OMJ21" s="20"/>
      <c r="OMK21"/>
      <c r="OML21" s="20"/>
      <c r="OMM21"/>
      <c r="OMN21" s="20"/>
      <c r="OMO21"/>
      <c r="OMP21" s="20"/>
      <c r="OMQ21"/>
      <c r="OMR21" s="20"/>
      <c r="OMS21"/>
      <c r="OMT21" s="20"/>
      <c r="OMU21"/>
      <c r="OMV21" s="20"/>
      <c r="OMW21"/>
      <c r="OMX21" s="20"/>
      <c r="OMY21"/>
      <c r="OMZ21" s="20"/>
      <c r="ONA21"/>
      <c r="ONB21" s="20"/>
      <c r="ONC21"/>
      <c r="OND21" s="20"/>
      <c r="ONE21"/>
      <c r="ONF21" s="20"/>
      <c r="ONG21"/>
      <c r="ONH21" s="20"/>
      <c r="ONI21"/>
      <c r="ONJ21" s="20"/>
      <c r="ONK21"/>
      <c r="ONL21" s="20"/>
      <c r="ONM21"/>
      <c r="ONN21" s="20"/>
      <c r="ONO21"/>
      <c r="ONP21" s="20"/>
      <c r="ONQ21"/>
      <c r="ONR21" s="20"/>
      <c r="ONS21"/>
      <c r="ONT21" s="20"/>
      <c r="ONU21"/>
      <c r="ONV21" s="20"/>
      <c r="ONW21"/>
      <c r="ONX21" s="20"/>
      <c r="ONY21"/>
      <c r="ONZ21" s="20"/>
      <c r="OOA21"/>
      <c r="OOB21" s="20"/>
      <c r="OOC21"/>
      <c r="OOD21" s="20"/>
      <c r="OOE21"/>
      <c r="OOF21" s="20"/>
      <c r="OOG21"/>
      <c r="OOH21" s="20"/>
      <c r="OOI21"/>
      <c r="OOJ21" s="20"/>
      <c r="OOK21"/>
      <c r="OOL21" s="20"/>
      <c r="OOM21"/>
      <c r="OON21" s="20"/>
      <c r="OOO21"/>
      <c r="OOP21" s="20"/>
      <c r="OOQ21"/>
      <c r="OOR21" s="20"/>
      <c r="OOS21"/>
      <c r="OOT21" s="20"/>
      <c r="OOU21"/>
      <c r="OOV21" s="20"/>
      <c r="OOW21"/>
      <c r="OOX21" s="20"/>
      <c r="OOY21"/>
      <c r="OOZ21" s="20"/>
      <c r="OPA21"/>
      <c r="OPB21" s="20"/>
      <c r="OPC21"/>
      <c r="OPD21" s="20"/>
      <c r="OPE21"/>
      <c r="OPF21" s="20"/>
      <c r="OPG21"/>
      <c r="OPH21" s="20"/>
      <c r="OPI21"/>
      <c r="OPJ21" s="20"/>
      <c r="OPK21"/>
      <c r="OPL21" s="20"/>
      <c r="OPM21"/>
      <c r="OPN21" s="20"/>
      <c r="OPO21"/>
      <c r="OPP21" s="20"/>
      <c r="OPQ21"/>
      <c r="OPR21" s="20"/>
      <c r="OPS21"/>
      <c r="OPT21" s="20"/>
      <c r="OPU21"/>
      <c r="OPV21" s="20"/>
      <c r="OPW21"/>
      <c r="OPX21" s="20"/>
      <c r="OPY21"/>
      <c r="OPZ21" s="20"/>
      <c r="OQA21"/>
      <c r="OQB21" s="20"/>
      <c r="OQC21"/>
      <c r="OQD21" s="20"/>
      <c r="OQE21"/>
      <c r="OQF21" s="20"/>
      <c r="OQG21"/>
      <c r="OQH21" s="20"/>
      <c r="OQI21"/>
      <c r="OQJ21" s="20"/>
      <c r="OQK21"/>
      <c r="OQL21" s="20"/>
      <c r="OQM21"/>
      <c r="OQN21" s="20"/>
      <c r="OQO21"/>
      <c r="OQP21" s="20"/>
      <c r="OQQ21"/>
      <c r="OQR21" s="20"/>
      <c r="OQS21"/>
      <c r="OQT21" s="20"/>
      <c r="OQU21"/>
      <c r="OQV21" s="20"/>
      <c r="OQW21"/>
      <c r="OQX21" s="20"/>
      <c r="OQY21"/>
      <c r="OQZ21" s="20"/>
      <c r="ORA21"/>
      <c r="ORB21" s="20"/>
      <c r="ORC21"/>
      <c r="ORD21" s="20"/>
      <c r="ORE21"/>
      <c r="ORF21" s="20"/>
      <c r="ORG21"/>
      <c r="ORH21" s="20"/>
      <c r="ORI21"/>
      <c r="ORJ21" s="20"/>
      <c r="ORK21"/>
      <c r="ORL21" s="20"/>
      <c r="ORM21"/>
      <c r="ORN21" s="20"/>
      <c r="ORO21"/>
      <c r="ORP21" s="20"/>
      <c r="ORQ21"/>
      <c r="ORR21" s="20"/>
      <c r="ORS21"/>
      <c r="ORT21" s="20"/>
      <c r="ORU21"/>
      <c r="ORV21" s="20"/>
      <c r="ORW21"/>
      <c r="ORX21" s="20"/>
      <c r="ORY21"/>
      <c r="ORZ21" s="20"/>
      <c r="OSA21"/>
      <c r="OSB21" s="20"/>
      <c r="OSC21"/>
      <c r="OSD21" s="20"/>
      <c r="OSE21"/>
      <c r="OSF21" s="20"/>
      <c r="OSG21"/>
      <c r="OSH21" s="20"/>
      <c r="OSI21"/>
      <c r="OSJ21" s="20"/>
      <c r="OSK21"/>
      <c r="OSL21" s="20"/>
      <c r="OSM21"/>
      <c r="OSN21" s="20"/>
      <c r="OSO21"/>
      <c r="OSP21" s="20"/>
      <c r="OSQ21"/>
      <c r="OSR21" s="20"/>
      <c r="OSS21"/>
      <c r="OST21" s="20"/>
      <c r="OSU21"/>
      <c r="OSV21" s="20"/>
      <c r="OSW21"/>
      <c r="OSX21" s="20"/>
      <c r="OSY21"/>
      <c r="OSZ21" s="20"/>
      <c r="OTA21"/>
      <c r="OTB21" s="20"/>
      <c r="OTC21"/>
      <c r="OTD21" s="20"/>
      <c r="OTE21"/>
      <c r="OTF21" s="20"/>
      <c r="OTG21"/>
      <c r="OTH21" s="20"/>
      <c r="OTI21"/>
      <c r="OTJ21" s="20"/>
      <c r="OTK21"/>
      <c r="OTL21" s="20"/>
      <c r="OTM21"/>
      <c r="OTN21" s="20"/>
      <c r="OTO21"/>
      <c r="OTP21" s="20"/>
      <c r="OTQ21"/>
      <c r="OTR21" s="20"/>
      <c r="OTS21"/>
      <c r="OTT21" s="20"/>
      <c r="OTU21"/>
      <c r="OTV21" s="20"/>
      <c r="OTW21"/>
      <c r="OTX21" s="20"/>
      <c r="OTY21"/>
      <c r="OTZ21" s="20"/>
      <c r="OUA21"/>
      <c r="OUB21" s="20"/>
      <c r="OUC21"/>
      <c r="OUD21" s="20"/>
      <c r="OUE21"/>
      <c r="OUF21" s="20"/>
      <c r="OUG21"/>
      <c r="OUH21" s="20"/>
      <c r="OUI21"/>
      <c r="OUJ21" s="20"/>
      <c r="OUK21"/>
      <c r="OUL21" s="20"/>
      <c r="OUM21"/>
      <c r="OUN21" s="20"/>
      <c r="OUO21"/>
      <c r="OUP21" s="20"/>
      <c r="OUQ21"/>
      <c r="OUR21" s="20"/>
      <c r="OUS21"/>
      <c r="OUT21" s="20"/>
      <c r="OUU21"/>
      <c r="OUV21" s="20"/>
      <c r="OUW21"/>
      <c r="OUX21" s="20"/>
      <c r="OUY21"/>
      <c r="OUZ21" s="20"/>
      <c r="OVA21"/>
      <c r="OVB21" s="20"/>
      <c r="OVC21"/>
      <c r="OVD21" s="20"/>
      <c r="OVE21"/>
      <c r="OVF21" s="20"/>
      <c r="OVG21"/>
      <c r="OVH21" s="20"/>
      <c r="OVI21"/>
      <c r="OVJ21" s="20"/>
      <c r="OVK21"/>
      <c r="OVL21" s="20"/>
      <c r="OVM21"/>
      <c r="OVN21" s="20"/>
      <c r="OVO21"/>
      <c r="OVP21" s="20"/>
      <c r="OVQ21"/>
      <c r="OVR21" s="20"/>
      <c r="OVS21"/>
      <c r="OVT21" s="20"/>
      <c r="OVU21"/>
      <c r="OVV21" s="20"/>
      <c r="OVW21"/>
      <c r="OVX21" s="20"/>
      <c r="OVY21"/>
      <c r="OVZ21" s="20"/>
      <c r="OWA21"/>
      <c r="OWB21" s="20"/>
      <c r="OWC21"/>
      <c r="OWD21" s="20"/>
      <c r="OWE21"/>
      <c r="OWF21" s="20"/>
      <c r="OWG21"/>
      <c r="OWH21" s="20"/>
      <c r="OWI21"/>
      <c r="OWJ21" s="20"/>
      <c r="OWK21"/>
      <c r="OWL21" s="20"/>
      <c r="OWM21"/>
      <c r="OWN21" s="20"/>
      <c r="OWO21"/>
      <c r="OWP21" s="20"/>
      <c r="OWQ21"/>
      <c r="OWR21" s="20"/>
      <c r="OWS21"/>
      <c r="OWT21" s="20"/>
      <c r="OWU21"/>
      <c r="OWV21" s="20"/>
      <c r="OWW21"/>
      <c r="OWX21" s="20"/>
      <c r="OWY21"/>
      <c r="OWZ21" s="20"/>
      <c r="OXA21"/>
      <c r="OXB21" s="20"/>
      <c r="OXC21"/>
      <c r="OXD21" s="20"/>
      <c r="OXE21"/>
      <c r="OXF21" s="20"/>
      <c r="OXG21"/>
      <c r="OXH21" s="20"/>
      <c r="OXI21"/>
      <c r="OXJ21" s="20"/>
      <c r="OXK21"/>
      <c r="OXL21" s="20"/>
      <c r="OXM21"/>
      <c r="OXN21" s="20"/>
      <c r="OXO21"/>
      <c r="OXP21" s="20"/>
      <c r="OXQ21"/>
      <c r="OXR21" s="20"/>
      <c r="OXS21"/>
      <c r="OXT21" s="20"/>
      <c r="OXU21"/>
      <c r="OXV21" s="20"/>
      <c r="OXW21"/>
      <c r="OXX21" s="20"/>
      <c r="OXY21"/>
      <c r="OXZ21" s="20"/>
      <c r="OYA21"/>
      <c r="OYB21" s="20"/>
      <c r="OYC21"/>
      <c r="OYD21" s="20"/>
      <c r="OYE21"/>
      <c r="OYF21" s="20"/>
      <c r="OYG21"/>
      <c r="OYH21" s="20"/>
      <c r="OYI21"/>
      <c r="OYJ21" s="20"/>
      <c r="OYK21"/>
      <c r="OYL21" s="20"/>
      <c r="OYM21"/>
      <c r="OYN21" s="20"/>
      <c r="OYO21"/>
      <c r="OYP21" s="20"/>
      <c r="OYQ21"/>
      <c r="OYR21" s="20"/>
      <c r="OYS21"/>
      <c r="OYT21" s="20"/>
      <c r="OYU21"/>
      <c r="OYV21" s="20"/>
      <c r="OYW21"/>
      <c r="OYX21" s="20"/>
      <c r="OYY21"/>
      <c r="OYZ21" s="20"/>
      <c r="OZA21"/>
      <c r="OZB21" s="20"/>
      <c r="OZC21"/>
      <c r="OZD21" s="20"/>
      <c r="OZE21"/>
      <c r="OZF21" s="20"/>
      <c r="OZG21"/>
      <c r="OZH21" s="20"/>
      <c r="OZI21"/>
      <c r="OZJ21" s="20"/>
      <c r="OZK21"/>
      <c r="OZL21" s="20"/>
      <c r="OZM21"/>
      <c r="OZN21" s="20"/>
      <c r="OZO21"/>
      <c r="OZP21" s="20"/>
      <c r="OZQ21"/>
      <c r="OZR21" s="20"/>
      <c r="OZS21"/>
      <c r="OZT21" s="20"/>
      <c r="OZU21"/>
      <c r="OZV21" s="20"/>
      <c r="OZW21"/>
      <c r="OZX21" s="20"/>
      <c r="OZY21"/>
      <c r="OZZ21" s="20"/>
      <c r="PAA21"/>
      <c r="PAB21" s="20"/>
      <c r="PAC21"/>
      <c r="PAD21" s="20"/>
      <c r="PAE21"/>
      <c r="PAF21" s="20"/>
      <c r="PAG21"/>
      <c r="PAH21" s="20"/>
      <c r="PAI21"/>
      <c r="PAJ21" s="20"/>
      <c r="PAK21"/>
      <c r="PAL21" s="20"/>
      <c r="PAM21"/>
      <c r="PAN21" s="20"/>
      <c r="PAO21"/>
      <c r="PAP21" s="20"/>
      <c r="PAQ21"/>
      <c r="PAR21" s="20"/>
      <c r="PAS21"/>
      <c r="PAT21" s="20"/>
      <c r="PAU21"/>
      <c r="PAV21" s="20"/>
      <c r="PAW21"/>
      <c r="PAX21" s="20"/>
      <c r="PAY21"/>
      <c r="PAZ21" s="20"/>
      <c r="PBA21"/>
      <c r="PBB21" s="20"/>
      <c r="PBC21"/>
      <c r="PBD21" s="20"/>
      <c r="PBE21"/>
      <c r="PBF21" s="20"/>
      <c r="PBG21"/>
      <c r="PBH21" s="20"/>
      <c r="PBI21"/>
      <c r="PBJ21" s="20"/>
      <c r="PBK21"/>
      <c r="PBL21" s="20"/>
      <c r="PBM21"/>
      <c r="PBN21" s="20"/>
      <c r="PBO21"/>
      <c r="PBP21" s="20"/>
      <c r="PBQ21"/>
      <c r="PBR21" s="20"/>
      <c r="PBS21"/>
      <c r="PBT21" s="20"/>
      <c r="PBU21"/>
      <c r="PBV21" s="20"/>
      <c r="PBW21"/>
      <c r="PBX21" s="20"/>
      <c r="PBY21"/>
      <c r="PBZ21" s="20"/>
      <c r="PCA21"/>
      <c r="PCB21" s="20"/>
      <c r="PCC21"/>
      <c r="PCD21" s="20"/>
      <c r="PCE21"/>
      <c r="PCF21" s="20"/>
      <c r="PCG21"/>
      <c r="PCH21" s="20"/>
      <c r="PCI21"/>
      <c r="PCJ21" s="20"/>
      <c r="PCK21"/>
      <c r="PCL21" s="20"/>
      <c r="PCM21"/>
      <c r="PCN21" s="20"/>
      <c r="PCO21"/>
      <c r="PCP21" s="20"/>
      <c r="PCQ21"/>
      <c r="PCR21" s="20"/>
      <c r="PCS21"/>
      <c r="PCT21" s="20"/>
      <c r="PCU21"/>
      <c r="PCV21" s="20"/>
      <c r="PCW21"/>
      <c r="PCX21" s="20"/>
      <c r="PCY21"/>
      <c r="PCZ21" s="20"/>
      <c r="PDA21"/>
      <c r="PDB21" s="20"/>
      <c r="PDC21"/>
      <c r="PDD21" s="20"/>
      <c r="PDE21"/>
      <c r="PDF21" s="20"/>
      <c r="PDG21"/>
      <c r="PDH21" s="20"/>
      <c r="PDI21"/>
      <c r="PDJ21" s="20"/>
      <c r="PDK21"/>
      <c r="PDL21" s="20"/>
      <c r="PDM21"/>
      <c r="PDN21" s="20"/>
      <c r="PDO21"/>
      <c r="PDP21" s="20"/>
      <c r="PDQ21"/>
      <c r="PDR21" s="20"/>
      <c r="PDS21"/>
      <c r="PDT21" s="20"/>
      <c r="PDU21"/>
      <c r="PDV21" s="20"/>
      <c r="PDW21"/>
      <c r="PDX21" s="20"/>
      <c r="PDY21"/>
      <c r="PDZ21" s="20"/>
      <c r="PEA21"/>
      <c r="PEB21" s="20"/>
      <c r="PEC21"/>
      <c r="PED21" s="20"/>
      <c r="PEE21"/>
      <c r="PEF21" s="20"/>
      <c r="PEG21"/>
      <c r="PEH21" s="20"/>
      <c r="PEI21"/>
      <c r="PEJ21" s="20"/>
      <c r="PEK21"/>
      <c r="PEL21" s="20"/>
      <c r="PEM21"/>
      <c r="PEN21" s="20"/>
      <c r="PEO21"/>
      <c r="PEP21" s="20"/>
      <c r="PEQ21"/>
      <c r="PER21" s="20"/>
      <c r="PES21"/>
      <c r="PET21" s="20"/>
      <c r="PEU21"/>
      <c r="PEV21" s="20"/>
      <c r="PEW21"/>
      <c r="PEX21" s="20"/>
      <c r="PEY21"/>
      <c r="PEZ21" s="20"/>
      <c r="PFA21"/>
      <c r="PFB21" s="20"/>
      <c r="PFC21"/>
      <c r="PFD21" s="20"/>
      <c r="PFE21"/>
      <c r="PFF21" s="20"/>
      <c r="PFG21"/>
      <c r="PFH21" s="20"/>
      <c r="PFI21"/>
      <c r="PFJ21" s="20"/>
      <c r="PFK21"/>
      <c r="PFL21" s="20"/>
      <c r="PFM21"/>
      <c r="PFN21" s="20"/>
      <c r="PFO21"/>
      <c r="PFP21" s="20"/>
      <c r="PFQ21"/>
      <c r="PFR21" s="20"/>
      <c r="PFS21"/>
      <c r="PFT21" s="20"/>
      <c r="PFU21"/>
      <c r="PFV21" s="20"/>
      <c r="PFW21"/>
      <c r="PFX21" s="20"/>
      <c r="PFY21"/>
      <c r="PFZ21" s="20"/>
      <c r="PGA21"/>
      <c r="PGB21" s="20"/>
      <c r="PGC21"/>
      <c r="PGD21" s="20"/>
      <c r="PGE21"/>
      <c r="PGF21" s="20"/>
      <c r="PGG21"/>
      <c r="PGH21" s="20"/>
      <c r="PGI21"/>
      <c r="PGJ21" s="20"/>
      <c r="PGK21"/>
      <c r="PGL21" s="20"/>
      <c r="PGM21"/>
      <c r="PGN21" s="20"/>
      <c r="PGO21"/>
      <c r="PGP21" s="20"/>
      <c r="PGQ21"/>
      <c r="PGR21" s="20"/>
      <c r="PGS21"/>
      <c r="PGT21" s="20"/>
      <c r="PGU21"/>
      <c r="PGV21" s="20"/>
      <c r="PGW21"/>
      <c r="PGX21" s="20"/>
      <c r="PGY21"/>
      <c r="PGZ21" s="20"/>
      <c r="PHA21"/>
      <c r="PHB21" s="20"/>
      <c r="PHC21"/>
      <c r="PHD21" s="20"/>
      <c r="PHE21"/>
      <c r="PHF21" s="20"/>
      <c r="PHG21"/>
      <c r="PHH21" s="20"/>
      <c r="PHI21"/>
      <c r="PHJ21" s="20"/>
      <c r="PHK21"/>
      <c r="PHL21" s="20"/>
      <c r="PHM21"/>
      <c r="PHN21" s="20"/>
      <c r="PHO21"/>
      <c r="PHP21" s="20"/>
      <c r="PHQ21"/>
      <c r="PHR21" s="20"/>
      <c r="PHS21"/>
      <c r="PHT21" s="20"/>
      <c r="PHU21"/>
      <c r="PHV21" s="20"/>
      <c r="PHW21"/>
      <c r="PHX21" s="20"/>
      <c r="PHY21"/>
      <c r="PHZ21" s="20"/>
      <c r="PIA21"/>
      <c r="PIB21" s="20"/>
      <c r="PIC21"/>
      <c r="PID21" s="20"/>
      <c r="PIE21"/>
      <c r="PIF21" s="20"/>
      <c r="PIG21"/>
      <c r="PIH21" s="20"/>
      <c r="PII21"/>
      <c r="PIJ21" s="20"/>
      <c r="PIK21"/>
      <c r="PIL21" s="20"/>
      <c r="PIM21"/>
      <c r="PIN21" s="20"/>
      <c r="PIO21"/>
      <c r="PIP21" s="20"/>
      <c r="PIQ21"/>
      <c r="PIR21" s="20"/>
      <c r="PIS21"/>
      <c r="PIT21" s="20"/>
      <c r="PIU21"/>
      <c r="PIV21" s="20"/>
      <c r="PIW21"/>
      <c r="PIX21" s="20"/>
      <c r="PIY21"/>
      <c r="PIZ21" s="20"/>
      <c r="PJA21"/>
      <c r="PJB21" s="20"/>
      <c r="PJC21"/>
      <c r="PJD21" s="20"/>
      <c r="PJE21"/>
      <c r="PJF21" s="20"/>
      <c r="PJG21"/>
      <c r="PJH21" s="20"/>
      <c r="PJI21"/>
      <c r="PJJ21" s="20"/>
      <c r="PJK21"/>
      <c r="PJL21" s="20"/>
      <c r="PJM21"/>
      <c r="PJN21" s="20"/>
      <c r="PJO21"/>
      <c r="PJP21" s="20"/>
      <c r="PJQ21"/>
      <c r="PJR21" s="20"/>
      <c r="PJS21"/>
      <c r="PJT21" s="20"/>
      <c r="PJU21"/>
      <c r="PJV21" s="20"/>
      <c r="PJW21"/>
      <c r="PJX21" s="20"/>
      <c r="PJY21"/>
      <c r="PJZ21" s="20"/>
      <c r="PKA21"/>
      <c r="PKB21" s="20"/>
      <c r="PKC21"/>
      <c r="PKD21" s="20"/>
      <c r="PKE21"/>
      <c r="PKF21" s="20"/>
      <c r="PKG21"/>
      <c r="PKH21" s="20"/>
      <c r="PKI21"/>
      <c r="PKJ21" s="20"/>
      <c r="PKK21"/>
      <c r="PKL21" s="20"/>
      <c r="PKM21"/>
      <c r="PKN21" s="20"/>
      <c r="PKO21"/>
      <c r="PKP21" s="20"/>
      <c r="PKQ21"/>
      <c r="PKR21" s="20"/>
      <c r="PKS21"/>
      <c r="PKT21" s="20"/>
      <c r="PKU21"/>
      <c r="PKV21" s="20"/>
      <c r="PKW21"/>
      <c r="PKX21" s="20"/>
      <c r="PKY21"/>
      <c r="PKZ21" s="20"/>
      <c r="PLA21"/>
      <c r="PLB21" s="20"/>
      <c r="PLC21"/>
      <c r="PLD21" s="20"/>
      <c r="PLE21"/>
      <c r="PLF21" s="20"/>
      <c r="PLG21"/>
      <c r="PLH21" s="20"/>
      <c r="PLI21"/>
      <c r="PLJ21" s="20"/>
      <c r="PLK21"/>
      <c r="PLL21" s="20"/>
      <c r="PLM21"/>
      <c r="PLN21" s="20"/>
      <c r="PLO21"/>
      <c r="PLP21" s="20"/>
      <c r="PLQ21"/>
      <c r="PLR21" s="20"/>
      <c r="PLS21"/>
      <c r="PLT21" s="20"/>
      <c r="PLU21"/>
      <c r="PLV21" s="20"/>
      <c r="PLW21"/>
      <c r="PLX21" s="20"/>
      <c r="PLY21"/>
      <c r="PLZ21" s="20"/>
      <c r="PMA21"/>
      <c r="PMB21" s="20"/>
      <c r="PMC21"/>
      <c r="PMD21" s="20"/>
      <c r="PME21"/>
      <c r="PMF21" s="20"/>
      <c r="PMG21"/>
      <c r="PMH21" s="20"/>
      <c r="PMI21"/>
      <c r="PMJ21" s="20"/>
      <c r="PMK21"/>
      <c r="PML21" s="20"/>
      <c r="PMM21"/>
      <c r="PMN21" s="20"/>
      <c r="PMO21"/>
      <c r="PMP21" s="20"/>
      <c r="PMQ21"/>
      <c r="PMR21" s="20"/>
      <c r="PMS21"/>
      <c r="PMT21" s="20"/>
      <c r="PMU21"/>
      <c r="PMV21" s="20"/>
      <c r="PMW21"/>
      <c r="PMX21" s="20"/>
      <c r="PMY21"/>
      <c r="PMZ21" s="20"/>
      <c r="PNA21"/>
      <c r="PNB21" s="20"/>
      <c r="PNC21"/>
      <c r="PND21" s="20"/>
      <c r="PNE21"/>
      <c r="PNF21" s="20"/>
      <c r="PNG21"/>
      <c r="PNH21" s="20"/>
      <c r="PNI21"/>
      <c r="PNJ21" s="20"/>
      <c r="PNK21"/>
      <c r="PNL21" s="20"/>
      <c r="PNM21"/>
      <c r="PNN21" s="20"/>
      <c r="PNO21"/>
      <c r="PNP21" s="20"/>
      <c r="PNQ21"/>
      <c r="PNR21" s="20"/>
      <c r="PNS21"/>
      <c r="PNT21" s="20"/>
      <c r="PNU21"/>
      <c r="PNV21" s="20"/>
      <c r="PNW21"/>
      <c r="PNX21" s="20"/>
      <c r="PNY21"/>
      <c r="PNZ21" s="20"/>
      <c r="POA21"/>
      <c r="POB21" s="20"/>
      <c r="POC21"/>
      <c r="POD21" s="20"/>
      <c r="POE21"/>
      <c r="POF21" s="20"/>
      <c r="POG21"/>
      <c r="POH21" s="20"/>
      <c r="POI21"/>
      <c r="POJ21" s="20"/>
      <c r="POK21"/>
      <c r="POL21" s="20"/>
      <c r="POM21"/>
      <c r="PON21" s="20"/>
      <c r="POO21"/>
      <c r="POP21" s="20"/>
      <c r="POQ21"/>
      <c r="POR21" s="20"/>
      <c r="POS21"/>
      <c r="POT21" s="20"/>
      <c r="POU21"/>
      <c r="POV21" s="20"/>
      <c r="POW21"/>
      <c r="POX21" s="20"/>
      <c r="POY21"/>
      <c r="POZ21" s="20"/>
      <c r="PPA21"/>
      <c r="PPB21" s="20"/>
      <c r="PPC21"/>
      <c r="PPD21" s="20"/>
      <c r="PPE21"/>
      <c r="PPF21" s="20"/>
      <c r="PPG21"/>
      <c r="PPH21" s="20"/>
      <c r="PPI21"/>
      <c r="PPJ21" s="20"/>
      <c r="PPK21"/>
      <c r="PPL21" s="20"/>
      <c r="PPM21"/>
      <c r="PPN21" s="20"/>
      <c r="PPO21"/>
      <c r="PPP21" s="20"/>
      <c r="PPQ21"/>
      <c r="PPR21" s="20"/>
      <c r="PPS21"/>
      <c r="PPT21" s="20"/>
      <c r="PPU21"/>
      <c r="PPV21" s="20"/>
      <c r="PPW21"/>
      <c r="PPX21" s="20"/>
      <c r="PPY21"/>
      <c r="PPZ21" s="20"/>
      <c r="PQA21"/>
      <c r="PQB21" s="20"/>
      <c r="PQC21"/>
      <c r="PQD21" s="20"/>
      <c r="PQE21"/>
      <c r="PQF21" s="20"/>
      <c r="PQG21"/>
      <c r="PQH21" s="20"/>
      <c r="PQI21"/>
      <c r="PQJ21" s="20"/>
      <c r="PQK21"/>
      <c r="PQL21" s="20"/>
      <c r="PQM21"/>
      <c r="PQN21" s="20"/>
      <c r="PQO21"/>
      <c r="PQP21" s="20"/>
      <c r="PQQ21"/>
      <c r="PQR21" s="20"/>
      <c r="PQS21"/>
      <c r="PQT21" s="20"/>
      <c r="PQU21"/>
      <c r="PQV21" s="20"/>
      <c r="PQW21"/>
      <c r="PQX21" s="20"/>
      <c r="PQY21"/>
      <c r="PQZ21" s="20"/>
      <c r="PRA21"/>
      <c r="PRB21" s="20"/>
      <c r="PRC21"/>
      <c r="PRD21" s="20"/>
      <c r="PRE21"/>
      <c r="PRF21" s="20"/>
      <c r="PRG21"/>
      <c r="PRH21" s="20"/>
      <c r="PRI21"/>
      <c r="PRJ21" s="20"/>
      <c r="PRK21"/>
      <c r="PRL21" s="20"/>
      <c r="PRM21"/>
      <c r="PRN21" s="20"/>
      <c r="PRO21"/>
      <c r="PRP21" s="20"/>
      <c r="PRQ21"/>
      <c r="PRR21" s="20"/>
      <c r="PRS21"/>
      <c r="PRT21" s="20"/>
      <c r="PRU21"/>
      <c r="PRV21" s="20"/>
      <c r="PRW21"/>
      <c r="PRX21" s="20"/>
      <c r="PRY21"/>
      <c r="PRZ21" s="20"/>
      <c r="PSA21"/>
      <c r="PSB21" s="20"/>
      <c r="PSC21"/>
      <c r="PSD21" s="20"/>
      <c r="PSE21"/>
      <c r="PSF21" s="20"/>
      <c r="PSG21"/>
      <c r="PSH21" s="20"/>
      <c r="PSI21"/>
      <c r="PSJ21" s="20"/>
      <c r="PSK21"/>
      <c r="PSL21" s="20"/>
      <c r="PSM21"/>
      <c r="PSN21" s="20"/>
      <c r="PSO21"/>
      <c r="PSP21" s="20"/>
      <c r="PSQ21"/>
      <c r="PSR21" s="20"/>
      <c r="PSS21"/>
      <c r="PST21" s="20"/>
      <c r="PSU21"/>
      <c r="PSV21" s="20"/>
      <c r="PSW21"/>
      <c r="PSX21" s="20"/>
      <c r="PSY21"/>
      <c r="PSZ21" s="20"/>
      <c r="PTA21"/>
      <c r="PTB21" s="20"/>
      <c r="PTC21"/>
      <c r="PTD21" s="20"/>
      <c r="PTE21"/>
      <c r="PTF21" s="20"/>
      <c r="PTG21"/>
      <c r="PTH21" s="20"/>
      <c r="PTI21"/>
      <c r="PTJ21" s="20"/>
      <c r="PTK21"/>
      <c r="PTL21" s="20"/>
      <c r="PTM21"/>
      <c r="PTN21" s="20"/>
      <c r="PTO21"/>
      <c r="PTP21" s="20"/>
      <c r="PTQ21"/>
      <c r="PTR21" s="20"/>
      <c r="PTS21"/>
      <c r="PTT21" s="20"/>
      <c r="PTU21"/>
      <c r="PTV21" s="20"/>
      <c r="PTW21"/>
      <c r="PTX21" s="20"/>
      <c r="PTY21"/>
      <c r="PTZ21" s="20"/>
      <c r="PUA21"/>
      <c r="PUB21" s="20"/>
      <c r="PUC21"/>
      <c r="PUD21" s="20"/>
      <c r="PUE21"/>
      <c r="PUF21" s="20"/>
      <c r="PUG21"/>
      <c r="PUH21" s="20"/>
      <c r="PUI21"/>
      <c r="PUJ21" s="20"/>
      <c r="PUK21"/>
      <c r="PUL21" s="20"/>
      <c r="PUM21"/>
      <c r="PUN21" s="20"/>
      <c r="PUO21"/>
      <c r="PUP21" s="20"/>
      <c r="PUQ21"/>
      <c r="PUR21" s="20"/>
      <c r="PUS21"/>
      <c r="PUT21" s="20"/>
      <c r="PUU21"/>
      <c r="PUV21" s="20"/>
      <c r="PUW21"/>
      <c r="PUX21" s="20"/>
      <c r="PUY21"/>
      <c r="PUZ21" s="20"/>
      <c r="PVA21"/>
      <c r="PVB21" s="20"/>
      <c r="PVC21"/>
      <c r="PVD21" s="20"/>
      <c r="PVE21"/>
      <c r="PVF21" s="20"/>
      <c r="PVG21"/>
      <c r="PVH21" s="20"/>
      <c r="PVI21"/>
      <c r="PVJ21" s="20"/>
      <c r="PVK21"/>
      <c r="PVL21" s="20"/>
      <c r="PVM21"/>
      <c r="PVN21" s="20"/>
      <c r="PVO21"/>
      <c r="PVP21" s="20"/>
      <c r="PVQ21"/>
      <c r="PVR21" s="20"/>
      <c r="PVS21"/>
      <c r="PVT21" s="20"/>
      <c r="PVU21"/>
      <c r="PVV21" s="20"/>
      <c r="PVW21"/>
      <c r="PVX21" s="20"/>
      <c r="PVY21"/>
      <c r="PVZ21" s="20"/>
      <c r="PWA21"/>
      <c r="PWB21" s="20"/>
      <c r="PWC21"/>
      <c r="PWD21" s="20"/>
      <c r="PWE21"/>
      <c r="PWF21" s="20"/>
      <c r="PWG21"/>
      <c r="PWH21" s="20"/>
      <c r="PWI21"/>
      <c r="PWJ21" s="20"/>
      <c r="PWK21"/>
      <c r="PWL21" s="20"/>
      <c r="PWM21"/>
      <c r="PWN21" s="20"/>
      <c r="PWO21"/>
      <c r="PWP21" s="20"/>
      <c r="PWQ21"/>
      <c r="PWR21" s="20"/>
      <c r="PWS21"/>
      <c r="PWT21" s="20"/>
      <c r="PWU21"/>
      <c r="PWV21" s="20"/>
      <c r="PWW21"/>
      <c r="PWX21" s="20"/>
      <c r="PWY21"/>
      <c r="PWZ21" s="20"/>
      <c r="PXA21"/>
      <c r="PXB21" s="20"/>
      <c r="PXC21"/>
      <c r="PXD21" s="20"/>
      <c r="PXE21"/>
      <c r="PXF21" s="20"/>
      <c r="PXG21"/>
      <c r="PXH21" s="20"/>
      <c r="PXI21"/>
      <c r="PXJ21" s="20"/>
      <c r="PXK21"/>
      <c r="PXL21" s="20"/>
      <c r="PXM21"/>
      <c r="PXN21" s="20"/>
      <c r="PXO21"/>
      <c r="PXP21" s="20"/>
      <c r="PXQ21"/>
      <c r="PXR21" s="20"/>
      <c r="PXS21"/>
      <c r="PXT21" s="20"/>
      <c r="PXU21"/>
      <c r="PXV21" s="20"/>
      <c r="PXW21"/>
      <c r="PXX21" s="20"/>
      <c r="PXY21"/>
      <c r="PXZ21" s="20"/>
      <c r="PYA21"/>
      <c r="PYB21" s="20"/>
      <c r="PYC21"/>
      <c r="PYD21" s="20"/>
      <c r="PYE21"/>
      <c r="PYF21" s="20"/>
      <c r="PYG21"/>
      <c r="PYH21" s="20"/>
      <c r="PYI21"/>
      <c r="PYJ21" s="20"/>
      <c r="PYK21"/>
      <c r="PYL21" s="20"/>
      <c r="PYM21"/>
      <c r="PYN21" s="20"/>
      <c r="PYO21"/>
      <c r="PYP21" s="20"/>
      <c r="PYQ21"/>
      <c r="PYR21" s="20"/>
      <c r="PYS21"/>
      <c r="PYT21" s="20"/>
      <c r="PYU21"/>
      <c r="PYV21" s="20"/>
      <c r="PYW21"/>
      <c r="PYX21" s="20"/>
      <c r="PYY21"/>
      <c r="PYZ21" s="20"/>
      <c r="PZA21"/>
      <c r="PZB21" s="20"/>
      <c r="PZC21"/>
      <c r="PZD21" s="20"/>
      <c r="PZE21"/>
      <c r="PZF21" s="20"/>
      <c r="PZG21"/>
      <c r="PZH21" s="20"/>
      <c r="PZI21"/>
      <c r="PZJ21" s="20"/>
      <c r="PZK21"/>
      <c r="PZL21" s="20"/>
      <c r="PZM21"/>
      <c r="PZN21" s="20"/>
      <c r="PZO21"/>
      <c r="PZP21" s="20"/>
      <c r="PZQ21"/>
      <c r="PZR21" s="20"/>
      <c r="PZS21"/>
      <c r="PZT21" s="20"/>
      <c r="PZU21"/>
      <c r="PZV21" s="20"/>
      <c r="PZW21"/>
      <c r="PZX21" s="20"/>
      <c r="PZY21"/>
      <c r="PZZ21" s="20"/>
      <c r="QAA21"/>
      <c r="QAB21" s="20"/>
      <c r="QAC21"/>
      <c r="QAD21" s="20"/>
      <c r="QAE21"/>
      <c r="QAF21" s="20"/>
      <c r="QAG21"/>
      <c r="QAH21" s="20"/>
      <c r="QAI21"/>
      <c r="QAJ21" s="20"/>
      <c r="QAK21"/>
      <c r="QAL21" s="20"/>
      <c r="QAM21"/>
      <c r="QAN21" s="20"/>
      <c r="QAO21"/>
      <c r="QAP21" s="20"/>
      <c r="QAQ21"/>
      <c r="QAR21" s="20"/>
      <c r="QAS21"/>
      <c r="QAT21" s="20"/>
      <c r="QAU21"/>
      <c r="QAV21" s="20"/>
      <c r="QAW21"/>
      <c r="QAX21" s="20"/>
      <c r="QAY21"/>
      <c r="QAZ21" s="20"/>
      <c r="QBA21"/>
      <c r="QBB21" s="20"/>
      <c r="QBC21"/>
      <c r="QBD21" s="20"/>
      <c r="QBE21"/>
      <c r="QBF21" s="20"/>
      <c r="QBG21"/>
      <c r="QBH21" s="20"/>
      <c r="QBI21"/>
      <c r="QBJ21" s="20"/>
      <c r="QBK21"/>
      <c r="QBL21" s="20"/>
      <c r="QBM21"/>
      <c r="QBN21" s="20"/>
      <c r="QBO21"/>
      <c r="QBP21" s="20"/>
      <c r="QBQ21"/>
      <c r="QBR21" s="20"/>
      <c r="QBS21"/>
      <c r="QBT21" s="20"/>
      <c r="QBU21"/>
      <c r="QBV21" s="20"/>
      <c r="QBW21"/>
      <c r="QBX21" s="20"/>
      <c r="QBY21"/>
      <c r="QBZ21" s="20"/>
      <c r="QCA21"/>
      <c r="QCB21" s="20"/>
      <c r="QCC21"/>
      <c r="QCD21" s="20"/>
      <c r="QCE21"/>
      <c r="QCF21" s="20"/>
      <c r="QCG21"/>
      <c r="QCH21" s="20"/>
      <c r="QCI21"/>
      <c r="QCJ21" s="20"/>
      <c r="QCK21"/>
      <c r="QCL21" s="20"/>
      <c r="QCM21"/>
      <c r="QCN21" s="20"/>
      <c r="QCO21"/>
      <c r="QCP21" s="20"/>
      <c r="QCQ21"/>
      <c r="QCR21" s="20"/>
      <c r="QCS21"/>
      <c r="QCT21" s="20"/>
      <c r="QCU21"/>
      <c r="QCV21" s="20"/>
      <c r="QCW21"/>
      <c r="QCX21" s="20"/>
      <c r="QCY21"/>
      <c r="QCZ21" s="20"/>
      <c r="QDA21"/>
      <c r="QDB21" s="20"/>
      <c r="QDC21"/>
      <c r="QDD21" s="20"/>
      <c r="QDE21"/>
      <c r="QDF21" s="20"/>
      <c r="QDG21"/>
      <c r="QDH21" s="20"/>
      <c r="QDI21"/>
      <c r="QDJ21" s="20"/>
      <c r="QDK21"/>
      <c r="QDL21" s="20"/>
      <c r="QDM21"/>
      <c r="QDN21" s="20"/>
      <c r="QDO21"/>
      <c r="QDP21" s="20"/>
      <c r="QDQ21"/>
      <c r="QDR21" s="20"/>
      <c r="QDS21"/>
      <c r="QDT21" s="20"/>
      <c r="QDU21"/>
      <c r="QDV21" s="20"/>
      <c r="QDW21"/>
      <c r="QDX21" s="20"/>
      <c r="QDY21"/>
      <c r="QDZ21" s="20"/>
      <c r="QEA21"/>
      <c r="QEB21" s="20"/>
      <c r="QEC21"/>
      <c r="QED21" s="20"/>
      <c r="QEE21"/>
      <c r="QEF21" s="20"/>
      <c r="QEG21"/>
      <c r="QEH21" s="20"/>
      <c r="QEI21"/>
      <c r="QEJ21" s="20"/>
      <c r="QEK21"/>
      <c r="QEL21" s="20"/>
      <c r="QEM21"/>
      <c r="QEN21" s="20"/>
      <c r="QEO21"/>
      <c r="QEP21" s="20"/>
      <c r="QEQ21"/>
      <c r="QER21" s="20"/>
      <c r="QES21"/>
      <c r="QET21" s="20"/>
      <c r="QEU21"/>
      <c r="QEV21" s="20"/>
      <c r="QEW21"/>
      <c r="QEX21" s="20"/>
      <c r="QEY21"/>
      <c r="QEZ21" s="20"/>
      <c r="QFA21"/>
      <c r="QFB21" s="20"/>
      <c r="QFC21"/>
      <c r="QFD21" s="20"/>
      <c r="QFE21"/>
      <c r="QFF21" s="20"/>
      <c r="QFG21"/>
      <c r="QFH21" s="20"/>
      <c r="QFI21"/>
      <c r="QFJ21" s="20"/>
      <c r="QFK21"/>
      <c r="QFL21" s="20"/>
      <c r="QFM21"/>
      <c r="QFN21" s="20"/>
      <c r="QFO21"/>
      <c r="QFP21" s="20"/>
      <c r="QFQ21"/>
      <c r="QFR21" s="20"/>
      <c r="QFS21"/>
      <c r="QFT21" s="20"/>
      <c r="QFU21"/>
      <c r="QFV21" s="20"/>
      <c r="QFW21"/>
      <c r="QFX21" s="20"/>
      <c r="QFY21"/>
      <c r="QFZ21" s="20"/>
      <c r="QGA21"/>
      <c r="QGB21" s="20"/>
      <c r="QGC21"/>
      <c r="QGD21" s="20"/>
      <c r="QGE21"/>
      <c r="QGF21" s="20"/>
      <c r="QGG21"/>
      <c r="QGH21" s="20"/>
      <c r="QGI21"/>
      <c r="QGJ21" s="20"/>
      <c r="QGK21"/>
      <c r="QGL21" s="20"/>
      <c r="QGM21"/>
      <c r="QGN21" s="20"/>
      <c r="QGO21"/>
      <c r="QGP21" s="20"/>
      <c r="QGQ21"/>
      <c r="QGR21" s="20"/>
      <c r="QGS21"/>
      <c r="QGT21" s="20"/>
      <c r="QGU21"/>
      <c r="QGV21" s="20"/>
      <c r="QGW21"/>
      <c r="QGX21" s="20"/>
      <c r="QGY21"/>
      <c r="QGZ21" s="20"/>
      <c r="QHA21"/>
      <c r="QHB21" s="20"/>
      <c r="QHC21"/>
      <c r="QHD21" s="20"/>
      <c r="QHE21"/>
      <c r="QHF21" s="20"/>
      <c r="QHG21"/>
      <c r="QHH21" s="20"/>
      <c r="QHI21"/>
      <c r="QHJ21" s="20"/>
      <c r="QHK21"/>
      <c r="QHL21" s="20"/>
      <c r="QHM21"/>
      <c r="QHN21" s="20"/>
      <c r="QHO21"/>
      <c r="QHP21" s="20"/>
      <c r="QHQ21"/>
      <c r="QHR21" s="20"/>
      <c r="QHS21"/>
      <c r="QHT21" s="20"/>
      <c r="QHU21"/>
      <c r="QHV21" s="20"/>
      <c r="QHW21"/>
      <c r="QHX21" s="20"/>
      <c r="QHY21"/>
      <c r="QHZ21" s="20"/>
      <c r="QIA21"/>
      <c r="QIB21" s="20"/>
      <c r="QIC21"/>
      <c r="QID21" s="20"/>
      <c r="QIE21"/>
      <c r="QIF21" s="20"/>
      <c r="QIG21"/>
      <c r="QIH21" s="20"/>
      <c r="QII21"/>
      <c r="QIJ21" s="20"/>
      <c r="QIK21"/>
      <c r="QIL21" s="20"/>
      <c r="QIM21"/>
      <c r="QIN21" s="20"/>
      <c r="QIO21"/>
      <c r="QIP21" s="20"/>
      <c r="QIQ21"/>
      <c r="QIR21" s="20"/>
      <c r="QIS21"/>
      <c r="QIT21" s="20"/>
      <c r="QIU21"/>
      <c r="QIV21" s="20"/>
      <c r="QIW21"/>
      <c r="QIX21" s="20"/>
      <c r="QIY21"/>
      <c r="QIZ21" s="20"/>
      <c r="QJA21"/>
      <c r="QJB21" s="20"/>
      <c r="QJC21"/>
      <c r="QJD21" s="20"/>
      <c r="QJE21"/>
      <c r="QJF21" s="20"/>
      <c r="QJG21"/>
      <c r="QJH21" s="20"/>
      <c r="QJI21"/>
      <c r="QJJ21" s="20"/>
      <c r="QJK21"/>
      <c r="QJL21" s="20"/>
      <c r="QJM21"/>
      <c r="QJN21" s="20"/>
      <c r="QJO21"/>
      <c r="QJP21" s="20"/>
      <c r="QJQ21"/>
      <c r="QJR21" s="20"/>
      <c r="QJS21"/>
      <c r="QJT21" s="20"/>
      <c r="QJU21"/>
      <c r="QJV21" s="20"/>
      <c r="QJW21"/>
      <c r="QJX21" s="20"/>
      <c r="QJY21"/>
      <c r="QJZ21" s="20"/>
      <c r="QKA21"/>
      <c r="QKB21" s="20"/>
      <c r="QKC21"/>
      <c r="QKD21" s="20"/>
      <c r="QKE21"/>
      <c r="QKF21" s="20"/>
      <c r="QKG21"/>
      <c r="QKH21" s="20"/>
      <c r="QKI21"/>
      <c r="QKJ21" s="20"/>
      <c r="QKK21"/>
      <c r="QKL21" s="20"/>
      <c r="QKM21"/>
      <c r="QKN21" s="20"/>
      <c r="QKO21"/>
      <c r="QKP21" s="20"/>
      <c r="QKQ21"/>
      <c r="QKR21" s="20"/>
      <c r="QKS21"/>
      <c r="QKT21" s="20"/>
      <c r="QKU21"/>
      <c r="QKV21" s="20"/>
      <c r="QKW21"/>
      <c r="QKX21" s="20"/>
      <c r="QKY21"/>
      <c r="QKZ21" s="20"/>
      <c r="QLA21"/>
      <c r="QLB21" s="20"/>
      <c r="QLC21"/>
      <c r="QLD21" s="20"/>
      <c r="QLE21"/>
      <c r="QLF21" s="20"/>
      <c r="QLG21"/>
      <c r="QLH21" s="20"/>
      <c r="QLI21"/>
      <c r="QLJ21" s="20"/>
      <c r="QLK21"/>
      <c r="QLL21" s="20"/>
      <c r="QLM21"/>
      <c r="QLN21" s="20"/>
      <c r="QLO21"/>
      <c r="QLP21" s="20"/>
      <c r="QLQ21"/>
      <c r="QLR21" s="20"/>
      <c r="QLS21"/>
      <c r="QLT21" s="20"/>
      <c r="QLU21"/>
      <c r="QLV21" s="20"/>
      <c r="QLW21"/>
      <c r="QLX21" s="20"/>
      <c r="QLY21"/>
      <c r="QLZ21" s="20"/>
      <c r="QMA21"/>
      <c r="QMB21" s="20"/>
      <c r="QMC21"/>
      <c r="QMD21" s="20"/>
      <c r="QME21"/>
      <c r="QMF21" s="20"/>
      <c r="QMG21"/>
      <c r="QMH21" s="20"/>
      <c r="QMI21"/>
      <c r="QMJ21" s="20"/>
      <c r="QMK21"/>
      <c r="QML21" s="20"/>
      <c r="QMM21"/>
      <c r="QMN21" s="20"/>
      <c r="QMO21"/>
      <c r="QMP21" s="20"/>
      <c r="QMQ21"/>
      <c r="QMR21" s="20"/>
      <c r="QMS21"/>
      <c r="QMT21" s="20"/>
      <c r="QMU21"/>
      <c r="QMV21" s="20"/>
      <c r="QMW21"/>
      <c r="QMX21" s="20"/>
      <c r="QMY21"/>
      <c r="QMZ21" s="20"/>
      <c r="QNA21"/>
      <c r="QNB21" s="20"/>
      <c r="QNC21"/>
      <c r="QND21" s="20"/>
      <c r="QNE21"/>
      <c r="QNF21" s="20"/>
      <c r="QNG21"/>
      <c r="QNH21" s="20"/>
      <c r="QNI21"/>
      <c r="QNJ21" s="20"/>
      <c r="QNK21"/>
      <c r="QNL21" s="20"/>
      <c r="QNM21"/>
      <c r="QNN21" s="20"/>
      <c r="QNO21"/>
      <c r="QNP21" s="20"/>
      <c r="QNQ21"/>
      <c r="QNR21" s="20"/>
      <c r="QNS21"/>
      <c r="QNT21" s="20"/>
      <c r="QNU21"/>
      <c r="QNV21" s="20"/>
      <c r="QNW21"/>
      <c r="QNX21" s="20"/>
      <c r="QNY21"/>
      <c r="QNZ21" s="20"/>
      <c r="QOA21"/>
      <c r="QOB21" s="20"/>
      <c r="QOC21"/>
      <c r="QOD21" s="20"/>
      <c r="QOE21"/>
      <c r="QOF21" s="20"/>
      <c r="QOG21"/>
      <c r="QOH21" s="20"/>
      <c r="QOI21"/>
      <c r="QOJ21" s="20"/>
      <c r="QOK21"/>
      <c r="QOL21" s="20"/>
      <c r="QOM21"/>
      <c r="QON21" s="20"/>
      <c r="QOO21"/>
      <c r="QOP21" s="20"/>
      <c r="QOQ21"/>
      <c r="QOR21" s="20"/>
      <c r="QOS21"/>
      <c r="QOT21" s="20"/>
      <c r="QOU21"/>
      <c r="QOV21" s="20"/>
      <c r="QOW21"/>
      <c r="QOX21" s="20"/>
      <c r="QOY21"/>
      <c r="QOZ21" s="20"/>
      <c r="QPA21"/>
      <c r="QPB21" s="20"/>
      <c r="QPC21"/>
      <c r="QPD21" s="20"/>
      <c r="QPE21"/>
      <c r="QPF21" s="20"/>
      <c r="QPG21"/>
      <c r="QPH21" s="20"/>
      <c r="QPI21"/>
      <c r="QPJ21" s="20"/>
      <c r="QPK21"/>
      <c r="QPL21" s="20"/>
      <c r="QPM21"/>
      <c r="QPN21" s="20"/>
      <c r="QPO21"/>
      <c r="QPP21" s="20"/>
      <c r="QPQ21"/>
      <c r="QPR21" s="20"/>
      <c r="QPS21"/>
      <c r="QPT21" s="20"/>
      <c r="QPU21"/>
      <c r="QPV21" s="20"/>
      <c r="QPW21"/>
      <c r="QPX21" s="20"/>
      <c r="QPY21"/>
      <c r="QPZ21" s="20"/>
      <c r="QQA21"/>
      <c r="QQB21" s="20"/>
      <c r="QQC21"/>
      <c r="QQD21" s="20"/>
      <c r="QQE21"/>
      <c r="QQF21" s="20"/>
      <c r="QQG21"/>
      <c r="QQH21" s="20"/>
      <c r="QQI21"/>
      <c r="QQJ21" s="20"/>
      <c r="QQK21"/>
      <c r="QQL21" s="20"/>
      <c r="QQM21"/>
      <c r="QQN21" s="20"/>
      <c r="QQO21"/>
      <c r="QQP21" s="20"/>
      <c r="QQQ21"/>
      <c r="QQR21" s="20"/>
      <c r="QQS21"/>
      <c r="QQT21" s="20"/>
      <c r="QQU21"/>
      <c r="QQV21" s="20"/>
      <c r="QQW21"/>
      <c r="QQX21" s="20"/>
      <c r="QQY21"/>
      <c r="QQZ21" s="20"/>
      <c r="QRA21"/>
      <c r="QRB21" s="20"/>
      <c r="QRC21"/>
      <c r="QRD21" s="20"/>
      <c r="QRE21"/>
      <c r="QRF21" s="20"/>
      <c r="QRG21"/>
      <c r="QRH21" s="20"/>
      <c r="QRI21"/>
      <c r="QRJ21" s="20"/>
      <c r="QRK21"/>
      <c r="QRL21" s="20"/>
      <c r="QRM21"/>
      <c r="QRN21" s="20"/>
      <c r="QRO21"/>
      <c r="QRP21" s="20"/>
      <c r="QRQ21"/>
      <c r="QRR21" s="20"/>
      <c r="QRS21"/>
      <c r="QRT21" s="20"/>
      <c r="QRU21"/>
      <c r="QRV21" s="20"/>
      <c r="QRW21"/>
      <c r="QRX21" s="20"/>
      <c r="QRY21"/>
      <c r="QRZ21" s="20"/>
      <c r="QSA21"/>
      <c r="QSB21" s="20"/>
      <c r="QSC21"/>
      <c r="QSD21" s="20"/>
      <c r="QSE21"/>
      <c r="QSF21" s="20"/>
      <c r="QSG21"/>
      <c r="QSH21" s="20"/>
      <c r="QSI21"/>
      <c r="QSJ21" s="20"/>
      <c r="QSK21"/>
      <c r="QSL21" s="20"/>
      <c r="QSM21"/>
      <c r="QSN21" s="20"/>
      <c r="QSO21"/>
      <c r="QSP21" s="20"/>
      <c r="QSQ21"/>
      <c r="QSR21" s="20"/>
      <c r="QSS21"/>
      <c r="QST21" s="20"/>
      <c r="QSU21"/>
      <c r="QSV21" s="20"/>
      <c r="QSW21"/>
      <c r="QSX21" s="20"/>
      <c r="QSY21"/>
      <c r="QSZ21" s="20"/>
      <c r="QTA21"/>
      <c r="QTB21" s="20"/>
      <c r="QTC21"/>
      <c r="QTD21" s="20"/>
      <c r="QTE21"/>
      <c r="QTF21" s="20"/>
      <c r="QTG21"/>
      <c r="QTH21" s="20"/>
      <c r="QTI21"/>
      <c r="QTJ21" s="20"/>
      <c r="QTK21"/>
      <c r="QTL21" s="20"/>
      <c r="QTM21"/>
      <c r="QTN21" s="20"/>
      <c r="QTO21"/>
      <c r="QTP21" s="20"/>
      <c r="QTQ21"/>
      <c r="QTR21" s="20"/>
      <c r="QTS21"/>
      <c r="QTT21" s="20"/>
      <c r="QTU21"/>
      <c r="QTV21" s="20"/>
      <c r="QTW21"/>
      <c r="QTX21" s="20"/>
      <c r="QTY21"/>
      <c r="QTZ21" s="20"/>
      <c r="QUA21"/>
      <c r="QUB21" s="20"/>
      <c r="QUC21"/>
      <c r="QUD21" s="20"/>
      <c r="QUE21"/>
      <c r="QUF21" s="20"/>
      <c r="QUG21"/>
      <c r="QUH21" s="20"/>
      <c r="QUI21"/>
      <c r="QUJ21" s="20"/>
      <c r="QUK21"/>
      <c r="QUL21" s="20"/>
      <c r="QUM21"/>
      <c r="QUN21" s="20"/>
      <c r="QUO21"/>
      <c r="QUP21" s="20"/>
      <c r="QUQ21"/>
      <c r="QUR21" s="20"/>
      <c r="QUS21"/>
      <c r="QUT21" s="20"/>
      <c r="QUU21"/>
      <c r="QUV21" s="20"/>
      <c r="QUW21"/>
      <c r="QUX21" s="20"/>
      <c r="QUY21"/>
      <c r="QUZ21" s="20"/>
      <c r="QVA21"/>
      <c r="QVB21" s="20"/>
      <c r="QVC21"/>
      <c r="QVD21" s="20"/>
      <c r="QVE21"/>
      <c r="QVF21" s="20"/>
      <c r="QVG21"/>
      <c r="QVH21" s="20"/>
      <c r="QVI21"/>
      <c r="QVJ21" s="20"/>
      <c r="QVK21"/>
      <c r="QVL21" s="20"/>
      <c r="QVM21"/>
      <c r="QVN21" s="20"/>
      <c r="QVO21"/>
      <c r="QVP21" s="20"/>
      <c r="QVQ21"/>
      <c r="QVR21" s="20"/>
      <c r="QVS21"/>
      <c r="QVT21" s="20"/>
      <c r="QVU21"/>
      <c r="QVV21" s="20"/>
      <c r="QVW21"/>
      <c r="QVX21" s="20"/>
      <c r="QVY21"/>
      <c r="QVZ21" s="20"/>
      <c r="QWA21"/>
      <c r="QWB21" s="20"/>
      <c r="QWC21"/>
      <c r="QWD21" s="20"/>
      <c r="QWE21"/>
      <c r="QWF21" s="20"/>
      <c r="QWG21"/>
      <c r="QWH21" s="20"/>
      <c r="QWI21"/>
      <c r="QWJ21" s="20"/>
      <c r="QWK21"/>
      <c r="QWL21" s="20"/>
      <c r="QWM21"/>
      <c r="QWN21" s="20"/>
      <c r="QWO21"/>
      <c r="QWP21" s="20"/>
      <c r="QWQ21"/>
      <c r="QWR21" s="20"/>
      <c r="QWS21"/>
      <c r="QWT21" s="20"/>
      <c r="QWU21"/>
      <c r="QWV21" s="20"/>
      <c r="QWW21"/>
      <c r="QWX21" s="20"/>
      <c r="QWY21"/>
      <c r="QWZ21" s="20"/>
      <c r="QXA21"/>
      <c r="QXB21" s="20"/>
      <c r="QXC21"/>
      <c r="QXD21" s="20"/>
      <c r="QXE21"/>
      <c r="QXF21" s="20"/>
      <c r="QXG21"/>
      <c r="QXH21" s="20"/>
      <c r="QXI21"/>
      <c r="QXJ21" s="20"/>
      <c r="QXK21"/>
      <c r="QXL21" s="20"/>
      <c r="QXM21"/>
      <c r="QXN21" s="20"/>
      <c r="QXO21"/>
      <c r="QXP21" s="20"/>
      <c r="QXQ21"/>
      <c r="QXR21" s="20"/>
      <c r="QXS21"/>
      <c r="QXT21" s="20"/>
      <c r="QXU21"/>
      <c r="QXV21" s="20"/>
      <c r="QXW21"/>
      <c r="QXX21" s="20"/>
      <c r="QXY21"/>
      <c r="QXZ21" s="20"/>
      <c r="QYA21"/>
      <c r="QYB21" s="20"/>
      <c r="QYC21"/>
      <c r="QYD21" s="20"/>
      <c r="QYE21"/>
      <c r="QYF21" s="20"/>
      <c r="QYG21"/>
      <c r="QYH21" s="20"/>
      <c r="QYI21"/>
      <c r="QYJ21" s="20"/>
      <c r="QYK21"/>
      <c r="QYL21" s="20"/>
      <c r="QYM21"/>
      <c r="QYN21" s="20"/>
      <c r="QYO21"/>
      <c r="QYP21" s="20"/>
      <c r="QYQ21"/>
      <c r="QYR21" s="20"/>
      <c r="QYS21"/>
      <c r="QYT21" s="20"/>
      <c r="QYU21"/>
      <c r="QYV21" s="20"/>
      <c r="QYW21"/>
      <c r="QYX21" s="20"/>
      <c r="QYY21"/>
      <c r="QYZ21" s="20"/>
      <c r="QZA21"/>
      <c r="QZB21" s="20"/>
      <c r="QZC21"/>
      <c r="QZD21" s="20"/>
      <c r="QZE21"/>
      <c r="QZF21" s="20"/>
      <c r="QZG21"/>
      <c r="QZH21" s="20"/>
      <c r="QZI21"/>
      <c r="QZJ21" s="20"/>
      <c r="QZK21"/>
      <c r="QZL21" s="20"/>
      <c r="QZM21"/>
      <c r="QZN21" s="20"/>
      <c r="QZO21"/>
      <c r="QZP21" s="20"/>
      <c r="QZQ21"/>
      <c r="QZR21" s="20"/>
      <c r="QZS21"/>
      <c r="QZT21" s="20"/>
      <c r="QZU21"/>
      <c r="QZV21" s="20"/>
      <c r="QZW21"/>
      <c r="QZX21" s="20"/>
      <c r="QZY21"/>
      <c r="QZZ21" s="20"/>
      <c r="RAA21"/>
      <c r="RAB21" s="20"/>
      <c r="RAC21"/>
      <c r="RAD21" s="20"/>
      <c r="RAE21"/>
      <c r="RAF21" s="20"/>
      <c r="RAG21"/>
      <c r="RAH21" s="20"/>
      <c r="RAI21"/>
      <c r="RAJ21" s="20"/>
      <c r="RAK21"/>
      <c r="RAL21" s="20"/>
      <c r="RAM21"/>
      <c r="RAN21" s="20"/>
      <c r="RAO21"/>
      <c r="RAP21" s="20"/>
      <c r="RAQ21"/>
      <c r="RAR21" s="20"/>
      <c r="RAS21"/>
      <c r="RAT21" s="20"/>
      <c r="RAU21"/>
      <c r="RAV21" s="20"/>
      <c r="RAW21"/>
      <c r="RAX21" s="20"/>
      <c r="RAY21"/>
      <c r="RAZ21" s="20"/>
      <c r="RBA21"/>
      <c r="RBB21" s="20"/>
      <c r="RBC21"/>
      <c r="RBD21" s="20"/>
      <c r="RBE21"/>
      <c r="RBF21" s="20"/>
      <c r="RBG21"/>
      <c r="RBH21" s="20"/>
      <c r="RBI21"/>
      <c r="RBJ21" s="20"/>
      <c r="RBK21"/>
      <c r="RBL21" s="20"/>
      <c r="RBM21"/>
      <c r="RBN21" s="20"/>
      <c r="RBO21"/>
      <c r="RBP21" s="20"/>
      <c r="RBQ21"/>
      <c r="RBR21" s="20"/>
      <c r="RBS21"/>
      <c r="RBT21" s="20"/>
      <c r="RBU21"/>
      <c r="RBV21" s="20"/>
      <c r="RBW21"/>
      <c r="RBX21" s="20"/>
      <c r="RBY21"/>
      <c r="RBZ21" s="20"/>
      <c r="RCA21"/>
      <c r="RCB21" s="20"/>
      <c r="RCC21"/>
      <c r="RCD21" s="20"/>
      <c r="RCE21"/>
      <c r="RCF21" s="20"/>
      <c r="RCG21"/>
      <c r="RCH21" s="20"/>
      <c r="RCI21"/>
      <c r="RCJ21" s="20"/>
      <c r="RCK21"/>
      <c r="RCL21" s="20"/>
      <c r="RCM21"/>
      <c r="RCN21" s="20"/>
      <c r="RCO21"/>
      <c r="RCP21" s="20"/>
      <c r="RCQ21"/>
      <c r="RCR21" s="20"/>
      <c r="RCS21"/>
      <c r="RCT21" s="20"/>
      <c r="RCU21"/>
      <c r="RCV21" s="20"/>
      <c r="RCW21"/>
      <c r="RCX21" s="20"/>
      <c r="RCY21"/>
      <c r="RCZ21" s="20"/>
      <c r="RDA21"/>
      <c r="RDB21" s="20"/>
      <c r="RDC21"/>
      <c r="RDD21" s="20"/>
      <c r="RDE21"/>
      <c r="RDF21" s="20"/>
      <c r="RDG21"/>
      <c r="RDH21" s="20"/>
      <c r="RDI21"/>
      <c r="RDJ21" s="20"/>
      <c r="RDK21"/>
      <c r="RDL21" s="20"/>
      <c r="RDM21"/>
      <c r="RDN21" s="20"/>
      <c r="RDO21"/>
      <c r="RDP21" s="20"/>
      <c r="RDQ21"/>
      <c r="RDR21" s="20"/>
      <c r="RDS21"/>
      <c r="RDT21" s="20"/>
      <c r="RDU21"/>
      <c r="RDV21" s="20"/>
      <c r="RDW21"/>
      <c r="RDX21" s="20"/>
      <c r="RDY21"/>
      <c r="RDZ21" s="20"/>
      <c r="REA21"/>
      <c r="REB21" s="20"/>
      <c r="REC21"/>
      <c r="RED21" s="20"/>
      <c r="REE21"/>
      <c r="REF21" s="20"/>
      <c r="REG21"/>
      <c r="REH21" s="20"/>
      <c r="REI21"/>
      <c r="REJ21" s="20"/>
      <c r="REK21"/>
      <c r="REL21" s="20"/>
      <c r="REM21"/>
      <c r="REN21" s="20"/>
      <c r="REO21"/>
      <c r="REP21" s="20"/>
      <c r="REQ21"/>
      <c r="RER21" s="20"/>
      <c r="RES21"/>
      <c r="RET21" s="20"/>
      <c r="REU21"/>
      <c r="REV21" s="20"/>
      <c r="REW21"/>
      <c r="REX21" s="20"/>
      <c r="REY21"/>
      <c r="REZ21" s="20"/>
      <c r="RFA21"/>
      <c r="RFB21" s="20"/>
      <c r="RFC21"/>
      <c r="RFD21" s="20"/>
      <c r="RFE21"/>
      <c r="RFF21" s="20"/>
      <c r="RFG21"/>
      <c r="RFH21" s="20"/>
      <c r="RFI21"/>
      <c r="RFJ21" s="20"/>
      <c r="RFK21"/>
      <c r="RFL21" s="20"/>
      <c r="RFM21"/>
      <c r="RFN21" s="20"/>
      <c r="RFO21"/>
      <c r="RFP21" s="20"/>
      <c r="RFQ21"/>
      <c r="RFR21" s="20"/>
      <c r="RFS21"/>
      <c r="RFT21" s="20"/>
      <c r="RFU21"/>
      <c r="RFV21" s="20"/>
      <c r="RFW21"/>
      <c r="RFX21" s="20"/>
      <c r="RFY21"/>
      <c r="RFZ21" s="20"/>
      <c r="RGA21"/>
      <c r="RGB21" s="20"/>
      <c r="RGC21"/>
      <c r="RGD21" s="20"/>
      <c r="RGE21"/>
      <c r="RGF21" s="20"/>
      <c r="RGG21"/>
      <c r="RGH21" s="20"/>
      <c r="RGI21"/>
      <c r="RGJ21" s="20"/>
      <c r="RGK21"/>
      <c r="RGL21" s="20"/>
      <c r="RGM21"/>
      <c r="RGN21" s="20"/>
      <c r="RGO21"/>
      <c r="RGP21" s="20"/>
      <c r="RGQ21"/>
      <c r="RGR21" s="20"/>
      <c r="RGS21"/>
      <c r="RGT21" s="20"/>
      <c r="RGU21"/>
      <c r="RGV21" s="20"/>
      <c r="RGW21"/>
      <c r="RGX21" s="20"/>
      <c r="RGY21"/>
      <c r="RGZ21" s="20"/>
      <c r="RHA21"/>
      <c r="RHB21" s="20"/>
      <c r="RHC21"/>
      <c r="RHD21" s="20"/>
      <c r="RHE21"/>
      <c r="RHF21" s="20"/>
      <c r="RHG21"/>
      <c r="RHH21" s="20"/>
      <c r="RHI21"/>
      <c r="RHJ21" s="20"/>
      <c r="RHK21"/>
      <c r="RHL21" s="20"/>
      <c r="RHM21"/>
      <c r="RHN21" s="20"/>
      <c r="RHO21"/>
      <c r="RHP21" s="20"/>
      <c r="RHQ21"/>
      <c r="RHR21" s="20"/>
      <c r="RHS21"/>
      <c r="RHT21" s="20"/>
      <c r="RHU21"/>
      <c r="RHV21" s="20"/>
      <c r="RHW21"/>
      <c r="RHX21" s="20"/>
      <c r="RHY21"/>
      <c r="RHZ21" s="20"/>
      <c r="RIA21"/>
      <c r="RIB21" s="20"/>
      <c r="RIC21"/>
      <c r="RID21" s="20"/>
      <c r="RIE21"/>
      <c r="RIF21" s="20"/>
      <c r="RIG21"/>
      <c r="RIH21" s="20"/>
      <c r="RII21"/>
      <c r="RIJ21" s="20"/>
      <c r="RIK21"/>
      <c r="RIL21" s="20"/>
      <c r="RIM21"/>
      <c r="RIN21" s="20"/>
      <c r="RIO21"/>
      <c r="RIP21" s="20"/>
      <c r="RIQ21"/>
      <c r="RIR21" s="20"/>
      <c r="RIS21"/>
      <c r="RIT21" s="20"/>
      <c r="RIU21"/>
      <c r="RIV21" s="20"/>
      <c r="RIW21"/>
      <c r="RIX21" s="20"/>
      <c r="RIY21"/>
      <c r="RIZ21" s="20"/>
      <c r="RJA21"/>
      <c r="RJB21" s="20"/>
      <c r="RJC21"/>
      <c r="RJD21" s="20"/>
      <c r="RJE21"/>
      <c r="RJF21" s="20"/>
      <c r="RJG21"/>
      <c r="RJH21" s="20"/>
      <c r="RJI21"/>
      <c r="RJJ21" s="20"/>
      <c r="RJK21"/>
      <c r="RJL21" s="20"/>
      <c r="RJM21"/>
      <c r="RJN21" s="20"/>
      <c r="RJO21"/>
      <c r="RJP21" s="20"/>
      <c r="RJQ21"/>
      <c r="RJR21" s="20"/>
      <c r="RJS21"/>
      <c r="RJT21" s="20"/>
      <c r="RJU21"/>
      <c r="RJV21" s="20"/>
      <c r="RJW21"/>
      <c r="RJX21" s="20"/>
      <c r="RJY21"/>
      <c r="RJZ21" s="20"/>
      <c r="RKA21"/>
      <c r="RKB21" s="20"/>
      <c r="RKC21"/>
      <c r="RKD21" s="20"/>
      <c r="RKE21"/>
      <c r="RKF21" s="20"/>
      <c r="RKG21"/>
      <c r="RKH21" s="20"/>
      <c r="RKI21"/>
      <c r="RKJ21" s="20"/>
      <c r="RKK21"/>
      <c r="RKL21" s="20"/>
      <c r="RKM21"/>
      <c r="RKN21" s="20"/>
      <c r="RKO21"/>
      <c r="RKP21" s="20"/>
      <c r="RKQ21"/>
      <c r="RKR21" s="20"/>
      <c r="RKS21"/>
      <c r="RKT21" s="20"/>
      <c r="RKU21"/>
      <c r="RKV21" s="20"/>
      <c r="RKW21"/>
      <c r="RKX21" s="20"/>
      <c r="RKY21"/>
      <c r="RKZ21" s="20"/>
      <c r="RLA21"/>
      <c r="RLB21" s="20"/>
      <c r="RLC21"/>
      <c r="RLD21" s="20"/>
      <c r="RLE21"/>
      <c r="RLF21" s="20"/>
      <c r="RLG21"/>
      <c r="RLH21" s="20"/>
      <c r="RLI21"/>
      <c r="RLJ21" s="20"/>
      <c r="RLK21"/>
      <c r="RLL21" s="20"/>
      <c r="RLM21"/>
      <c r="RLN21" s="20"/>
      <c r="RLO21"/>
      <c r="RLP21" s="20"/>
      <c r="RLQ21"/>
      <c r="RLR21" s="20"/>
      <c r="RLS21"/>
      <c r="RLT21" s="20"/>
      <c r="RLU21"/>
      <c r="RLV21" s="20"/>
      <c r="RLW21"/>
      <c r="RLX21" s="20"/>
      <c r="RLY21"/>
      <c r="RLZ21" s="20"/>
      <c r="RMA21"/>
      <c r="RMB21" s="20"/>
      <c r="RMC21"/>
      <c r="RMD21" s="20"/>
      <c r="RME21"/>
      <c r="RMF21" s="20"/>
      <c r="RMG21"/>
      <c r="RMH21" s="20"/>
      <c r="RMI21"/>
      <c r="RMJ21" s="20"/>
      <c r="RMK21"/>
      <c r="RML21" s="20"/>
      <c r="RMM21"/>
      <c r="RMN21" s="20"/>
      <c r="RMO21"/>
      <c r="RMP21" s="20"/>
      <c r="RMQ21"/>
      <c r="RMR21" s="20"/>
      <c r="RMS21"/>
      <c r="RMT21" s="20"/>
      <c r="RMU21"/>
      <c r="RMV21" s="20"/>
      <c r="RMW21"/>
      <c r="RMX21" s="20"/>
      <c r="RMY21"/>
      <c r="RMZ21" s="20"/>
      <c r="RNA21"/>
      <c r="RNB21" s="20"/>
      <c r="RNC21"/>
      <c r="RND21" s="20"/>
      <c r="RNE21"/>
      <c r="RNF21" s="20"/>
      <c r="RNG21"/>
      <c r="RNH21" s="20"/>
      <c r="RNI21"/>
      <c r="RNJ21" s="20"/>
      <c r="RNK21"/>
      <c r="RNL21" s="20"/>
      <c r="RNM21"/>
      <c r="RNN21" s="20"/>
      <c r="RNO21"/>
      <c r="RNP21" s="20"/>
      <c r="RNQ21"/>
      <c r="RNR21" s="20"/>
      <c r="RNS21"/>
      <c r="RNT21" s="20"/>
      <c r="RNU21"/>
      <c r="RNV21" s="20"/>
      <c r="RNW21"/>
      <c r="RNX21" s="20"/>
      <c r="RNY21"/>
      <c r="RNZ21" s="20"/>
      <c r="ROA21"/>
      <c r="ROB21" s="20"/>
      <c r="ROC21"/>
      <c r="ROD21" s="20"/>
      <c r="ROE21"/>
      <c r="ROF21" s="20"/>
      <c r="ROG21"/>
      <c r="ROH21" s="20"/>
      <c r="ROI21"/>
      <c r="ROJ21" s="20"/>
      <c r="ROK21"/>
      <c r="ROL21" s="20"/>
      <c r="ROM21"/>
      <c r="RON21" s="20"/>
      <c r="ROO21"/>
      <c r="ROP21" s="20"/>
      <c r="ROQ21"/>
      <c r="ROR21" s="20"/>
      <c r="ROS21"/>
      <c r="ROT21" s="20"/>
      <c r="ROU21"/>
      <c r="ROV21" s="20"/>
      <c r="ROW21"/>
      <c r="ROX21" s="20"/>
      <c r="ROY21"/>
      <c r="ROZ21" s="20"/>
      <c r="RPA21"/>
      <c r="RPB21" s="20"/>
      <c r="RPC21"/>
      <c r="RPD21" s="20"/>
      <c r="RPE21"/>
      <c r="RPF21" s="20"/>
      <c r="RPG21"/>
      <c r="RPH21" s="20"/>
      <c r="RPI21"/>
      <c r="RPJ21" s="20"/>
      <c r="RPK21"/>
      <c r="RPL21" s="20"/>
      <c r="RPM21"/>
      <c r="RPN21" s="20"/>
      <c r="RPO21"/>
      <c r="RPP21" s="20"/>
      <c r="RPQ21"/>
      <c r="RPR21" s="20"/>
      <c r="RPS21"/>
      <c r="RPT21" s="20"/>
      <c r="RPU21"/>
      <c r="RPV21" s="20"/>
      <c r="RPW21"/>
      <c r="RPX21" s="20"/>
      <c r="RPY21"/>
      <c r="RPZ21" s="20"/>
      <c r="RQA21"/>
      <c r="RQB21" s="20"/>
      <c r="RQC21"/>
      <c r="RQD21" s="20"/>
      <c r="RQE21"/>
      <c r="RQF21" s="20"/>
      <c r="RQG21"/>
      <c r="RQH21" s="20"/>
      <c r="RQI21"/>
      <c r="RQJ21" s="20"/>
      <c r="RQK21"/>
      <c r="RQL21" s="20"/>
      <c r="RQM21"/>
      <c r="RQN21" s="20"/>
      <c r="RQO21"/>
      <c r="RQP21" s="20"/>
      <c r="RQQ21"/>
      <c r="RQR21" s="20"/>
      <c r="RQS21"/>
      <c r="RQT21" s="20"/>
      <c r="RQU21"/>
      <c r="RQV21" s="20"/>
      <c r="RQW21"/>
      <c r="RQX21" s="20"/>
      <c r="RQY21"/>
      <c r="RQZ21" s="20"/>
      <c r="RRA21"/>
      <c r="RRB21" s="20"/>
      <c r="RRC21"/>
      <c r="RRD21" s="20"/>
      <c r="RRE21"/>
      <c r="RRF21" s="20"/>
      <c r="RRG21"/>
      <c r="RRH21" s="20"/>
      <c r="RRI21"/>
      <c r="RRJ21" s="20"/>
      <c r="RRK21"/>
      <c r="RRL21" s="20"/>
      <c r="RRM21"/>
      <c r="RRN21" s="20"/>
      <c r="RRO21"/>
      <c r="RRP21" s="20"/>
      <c r="RRQ21"/>
      <c r="RRR21" s="20"/>
      <c r="RRS21"/>
      <c r="RRT21" s="20"/>
      <c r="RRU21"/>
      <c r="RRV21" s="20"/>
      <c r="RRW21"/>
      <c r="RRX21" s="20"/>
      <c r="RRY21"/>
      <c r="RRZ21" s="20"/>
      <c r="RSA21"/>
      <c r="RSB21" s="20"/>
      <c r="RSC21"/>
      <c r="RSD21" s="20"/>
      <c r="RSE21"/>
      <c r="RSF21" s="20"/>
      <c r="RSG21"/>
      <c r="RSH21" s="20"/>
      <c r="RSI21"/>
      <c r="RSJ21" s="20"/>
      <c r="RSK21"/>
      <c r="RSL21" s="20"/>
      <c r="RSM21"/>
      <c r="RSN21" s="20"/>
      <c r="RSO21"/>
      <c r="RSP21" s="20"/>
      <c r="RSQ21"/>
      <c r="RSR21" s="20"/>
      <c r="RSS21"/>
      <c r="RST21" s="20"/>
      <c r="RSU21"/>
      <c r="RSV21" s="20"/>
      <c r="RSW21"/>
      <c r="RSX21" s="20"/>
      <c r="RSY21"/>
      <c r="RSZ21" s="20"/>
      <c r="RTA21"/>
      <c r="RTB21" s="20"/>
      <c r="RTC21"/>
      <c r="RTD21" s="20"/>
      <c r="RTE21"/>
      <c r="RTF21" s="20"/>
      <c r="RTG21"/>
      <c r="RTH21" s="20"/>
      <c r="RTI21"/>
      <c r="RTJ21" s="20"/>
      <c r="RTK21"/>
      <c r="RTL21" s="20"/>
      <c r="RTM21"/>
      <c r="RTN21" s="20"/>
      <c r="RTO21"/>
      <c r="RTP21" s="20"/>
      <c r="RTQ21"/>
      <c r="RTR21" s="20"/>
      <c r="RTS21"/>
      <c r="RTT21" s="20"/>
      <c r="RTU21"/>
      <c r="RTV21" s="20"/>
      <c r="RTW21"/>
      <c r="RTX21" s="20"/>
      <c r="RTY21"/>
      <c r="RTZ21" s="20"/>
      <c r="RUA21"/>
      <c r="RUB21" s="20"/>
      <c r="RUC21"/>
      <c r="RUD21" s="20"/>
      <c r="RUE21"/>
      <c r="RUF21" s="20"/>
      <c r="RUG21"/>
      <c r="RUH21" s="20"/>
      <c r="RUI21"/>
      <c r="RUJ21" s="20"/>
      <c r="RUK21"/>
      <c r="RUL21" s="20"/>
      <c r="RUM21"/>
      <c r="RUN21" s="20"/>
      <c r="RUO21"/>
      <c r="RUP21" s="20"/>
      <c r="RUQ21"/>
      <c r="RUR21" s="20"/>
      <c r="RUS21"/>
      <c r="RUT21" s="20"/>
      <c r="RUU21"/>
      <c r="RUV21" s="20"/>
      <c r="RUW21"/>
      <c r="RUX21" s="20"/>
      <c r="RUY21"/>
      <c r="RUZ21" s="20"/>
      <c r="RVA21"/>
      <c r="RVB21" s="20"/>
      <c r="RVC21"/>
      <c r="RVD21" s="20"/>
      <c r="RVE21"/>
      <c r="RVF21" s="20"/>
      <c r="RVG21"/>
      <c r="RVH21" s="20"/>
      <c r="RVI21"/>
      <c r="RVJ21" s="20"/>
      <c r="RVK21"/>
      <c r="RVL21" s="20"/>
      <c r="RVM21"/>
      <c r="RVN21" s="20"/>
      <c r="RVO21"/>
      <c r="RVP21" s="20"/>
      <c r="RVQ21"/>
      <c r="RVR21" s="20"/>
      <c r="RVS21"/>
      <c r="RVT21" s="20"/>
      <c r="RVU21"/>
      <c r="RVV21" s="20"/>
      <c r="RVW21"/>
      <c r="RVX21" s="20"/>
      <c r="RVY21"/>
      <c r="RVZ21" s="20"/>
      <c r="RWA21"/>
      <c r="RWB21" s="20"/>
      <c r="RWC21"/>
      <c r="RWD21" s="20"/>
      <c r="RWE21"/>
      <c r="RWF21" s="20"/>
      <c r="RWG21"/>
      <c r="RWH21" s="20"/>
      <c r="RWI21"/>
      <c r="RWJ21" s="20"/>
      <c r="RWK21"/>
      <c r="RWL21" s="20"/>
      <c r="RWM21"/>
      <c r="RWN21" s="20"/>
      <c r="RWO21"/>
      <c r="RWP21" s="20"/>
      <c r="RWQ21"/>
      <c r="RWR21" s="20"/>
      <c r="RWS21"/>
      <c r="RWT21" s="20"/>
      <c r="RWU21"/>
      <c r="RWV21" s="20"/>
      <c r="RWW21"/>
      <c r="RWX21" s="20"/>
      <c r="RWY21"/>
      <c r="RWZ21" s="20"/>
      <c r="RXA21"/>
      <c r="RXB21" s="20"/>
      <c r="RXC21"/>
      <c r="RXD21" s="20"/>
      <c r="RXE21"/>
      <c r="RXF21" s="20"/>
      <c r="RXG21"/>
      <c r="RXH21" s="20"/>
      <c r="RXI21"/>
      <c r="RXJ21" s="20"/>
      <c r="RXK21"/>
      <c r="RXL21" s="20"/>
      <c r="RXM21"/>
      <c r="RXN21" s="20"/>
      <c r="RXO21"/>
      <c r="RXP21" s="20"/>
      <c r="RXQ21"/>
      <c r="RXR21" s="20"/>
      <c r="RXS21"/>
      <c r="RXT21" s="20"/>
      <c r="RXU21"/>
      <c r="RXV21" s="20"/>
      <c r="RXW21"/>
      <c r="RXX21" s="20"/>
      <c r="RXY21"/>
      <c r="RXZ21" s="20"/>
      <c r="RYA21"/>
      <c r="RYB21" s="20"/>
      <c r="RYC21"/>
      <c r="RYD21" s="20"/>
      <c r="RYE21"/>
      <c r="RYF21" s="20"/>
      <c r="RYG21"/>
      <c r="RYH21" s="20"/>
      <c r="RYI21"/>
      <c r="RYJ21" s="20"/>
      <c r="RYK21"/>
      <c r="RYL21" s="20"/>
      <c r="RYM21"/>
      <c r="RYN21" s="20"/>
      <c r="RYO21"/>
      <c r="RYP21" s="20"/>
      <c r="RYQ21"/>
      <c r="RYR21" s="20"/>
      <c r="RYS21"/>
      <c r="RYT21" s="20"/>
      <c r="RYU21"/>
      <c r="RYV21" s="20"/>
      <c r="RYW21"/>
      <c r="RYX21" s="20"/>
      <c r="RYY21"/>
      <c r="RYZ21" s="20"/>
      <c r="RZA21"/>
      <c r="RZB21" s="20"/>
      <c r="RZC21"/>
      <c r="RZD21" s="20"/>
      <c r="RZE21"/>
      <c r="RZF21" s="20"/>
      <c r="RZG21"/>
      <c r="RZH21" s="20"/>
      <c r="RZI21"/>
      <c r="RZJ21" s="20"/>
      <c r="RZK21"/>
      <c r="RZL21" s="20"/>
      <c r="RZM21"/>
      <c r="RZN21" s="20"/>
      <c r="RZO21"/>
      <c r="RZP21" s="20"/>
      <c r="RZQ21"/>
      <c r="RZR21" s="20"/>
      <c r="RZS21"/>
      <c r="RZT21" s="20"/>
      <c r="RZU21"/>
      <c r="RZV21" s="20"/>
      <c r="RZW21"/>
      <c r="RZX21" s="20"/>
      <c r="RZY21"/>
      <c r="RZZ21" s="20"/>
      <c r="SAA21"/>
      <c r="SAB21" s="20"/>
      <c r="SAC21"/>
      <c r="SAD21" s="20"/>
      <c r="SAE21"/>
      <c r="SAF21" s="20"/>
      <c r="SAG21"/>
      <c r="SAH21" s="20"/>
      <c r="SAI21"/>
      <c r="SAJ21" s="20"/>
      <c r="SAK21"/>
      <c r="SAL21" s="20"/>
      <c r="SAM21"/>
      <c r="SAN21" s="20"/>
      <c r="SAO21"/>
      <c r="SAP21" s="20"/>
      <c r="SAQ21"/>
      <c r="SAR21" s="20"/>
      <c r="SAS21"/>
      <c r="SAT21" s="20"/>
      <c r="SAU21"/>
      <c r="SAV21" s="20"/>
      <c r="SAW21"/>
      <c r="SAX21" s="20"/>
      <c r="SAY21"/>
      <c r="SAZ21" s="20"/>
      <c r="SBA21"/>
      <c r="SBB21" s="20"/>
      <c r="SBC21"/>
      <c r="SBD21" s="20"/>
      <c r="SBE21"/>
      <c r="SBF21" s="20"/>
      <c r="SBG21"/>
      <c r="SBH21" s="20"/>
      <c r="SBI21"/>
      <c r="SBJ21" s="20"/>
      <c r="SBK21"/>
      <c r="SBL21" s="20"/>
      <c r="SBM21"/>
      <c r="SBN21" s="20"/>
      <c r="SBO21"/>
      <c r="SBP21" s="20"/>
      <c r="SBQ21"/>
      <c r="SBR21" s="20"/>
      <c r="SBS21"/>
      <c r="SBT21" s="20"/>
      <c r="SBU21"/>
      <c r="SBV21" s="20"/>
      <c r="SBW21"/>
      <c r="SBX21" s="20"/>
      <c r="SBY21"/>
      <c r="SBZ21" s="20"/>
      <c r="SCA21"/>
      <c r="SCB21" s="20"/>
      <c r="SCC21"/>
      <c r="SCD21" s="20"/>
      <c r="SCE21"/>
      <c r="SCF21" s="20"/>
      <c r="SCG21"/>
      <c r="SCH21" s="20"/>
      <c r="SCI21"/>
      <c r="SCJ21" s="20"/>
      <c r="SCK21"/>
      <c r="SCL21" s="20"/>
      <c r="SCM21"/>
      <c r="SCN21" s="20"/>
      <c r="SCO21"/>
      <c r="SCP21" s="20"/>
      <c r="SCQ21"/>
      <c r="SCR21" s="20"/>
      <c r="SCS21"/>
      <c r="SCT21" s="20"/>
      <c r="SCU21"/>
      <c r="SCV21" s="20"/>
      <c r="SCW21"/>
      <c r="SCX21" s="20"/>
      <c r="SCY21"/>
      <c r="SCZ21" s="20"/>
      <c r="SDA21"/>
      <c r="SDB21" s="20"/>
      <c r="SDC21"/>
      <c r="SDD21" s="20"/>
      <c r="SDE21"/>
      <c r="SDF21" s="20"/>
      <c r="SDG21"/>
      <c r="SDH21" s="20"/>
      <c r="SDI21"/>
      <c r="SDJ21" s="20"/>
      <c r="SDK21"/>
      <c r="SDL21" s="20"/>
      <c r="SDM21"/>
      <c r="SDN21" s="20"/>
      <c r="SDO21"/>
      <c r="SDP21" s="20"/>
      <c r="SDQ21"/>
      <c r="SDR21" s="20"/>
      <c r="SDS21"/>
      <c r="SDT21" s="20"/>
      <c r="SDU21"/>
      <c r="SDV21" s="20"/>
      <c r="SDW21"/>
      <c r="SDX21" s="20"/>
      <c r="SDY21"/>
      <c r="SDZ21" s="20"/>
      <c r="SEA21"/>
      <c r="SEB21" s="20"/>
      <c r="SEC21"/>
      <c r="SED21" s="20"/>
      <c r="SEE21"/>
      <c r="SEF21" s="20"/>
      <c r="SEG21"/>
      <c r="SEH21" s="20"/>
      <c r="SEI21"/>
      <c r="SEJ21" s="20"/>
      <c r="SEK21"/>
      <c r="SEL21" s="20"/>
      <c r="SEM21"/>
      <c r="SEN21" s="20"/>
      <c r="SEO21"/>
      <c r="SEP21" s="20"/>
      <c r="SEQ21"/>
      <c r="SER21" s="20"/>
      <c r="SES21"/>
      <c r="SET21" s="20"/>
      <c r="SEU21"/>
      <c r="SEV21" s="20"/>
      <c r="SEW21"/>
      <c r="SEX21" s="20"/>
      <c r="SEY21"/>
      <c r="SEZ21" s="20"/>
      <c r="SFA21"/>
      <c r="SFB21" s="20"/>
      <c r="SFC21"/>
      <c r="SFD21" s="20"/>
      <c r="SFE21"/>
      <c r="SFF21" s="20"/>
      <c r="SFG21"/>
      <c r="SFH21" s="20"/>
      <c r="SFI21"/>
      <c r="SFJ21" s="20"/>
      <c r="SFK21"/>
      <c r="SFL21" s="20"/>
      <c r="SFM21"/>
      <c r="SFN21" s="20"/>
      <c r="SFO21"/>
      <c r="SFP21" s="20"/>
      <c r="SFQ21"/>
      <c r="SFR21" s="20"/>
      <c r="SFS21"/>
      <c r="SFT21" s="20"/>
      <c r="SFU21"/>
      <c r="SFV21" s="20"/>
      <c r="SFW21"/>
      <c r="SFX21" s="20"/>
      <c r="SFY21"/>
      <c r="SFZ21" s="20"/>
      <c r="SGA21"/>
      <c r="SGB21" s="20"/>
      <c r="SGC21"/>
      <c r="SGD21" s="20"/>
      <c r="SGE21"/>
      <c r="SGF21" s="20"/>
      <c r="SGG21"/>
      <c r="SGH21" s="20"/>
      <c r="SGI21"/>
      <c r="SGJ21" s="20"/>
      <c r="SGK21"/>
      <c r="SGL21" s="20"/>
      <c r="SGM21"/>
      <c r="SGN21" s="20"/>
      <c r="SGO21"/>
      <c r="SGP21" s="20"/>
      <c r="SGQ21"/>
      <c r="SGR21" s="20"/>
      <c r="SGS21"/>
      <c r="SGT21" s="20"/>
      <c r="SGU21"/>
      <c r="SGV21" s="20"/>
      <c r="SGW21"/>
      <c r="SGX21" s="20"/>
      <c r="SGY21"/>
      <c r="SGZ21" s="20"/>
      <c r="SHA21"/>
      <c r="SHB21" s="20"/>
      <c r="SHC21"/>
      <c r="SHD21" s="20"/>
      <c r="SHE21"/>
      <c r="SHF21" s="20"/>
      <c r="SHG21"/>
      <c r="SHH21" s="20"/>
      <c r="SHI21"/>
      <c r="SHJ21" s="20"/>
      <c r="SHK21"/>
      <c r="SHL21" s="20"/>
      <c r="SHM21"/>
      <c r="SHN21" s="20"/>
      <c r="SHO21"/>
      <c r="SHP21" s="20"/>
      <c r="SHQ21"/>
      <c r="SHR21" s="20"/>
      <c r="SHS21"/>
      <c r="SHT21" s="20"/>
      <c r="SHU21"/>
      <c r="SHV21" s="20"/>
      <c r="SHW21"/>
      <c r="SHX21" s="20"/>
      <c r="SHY21"/>
      <c r="SHZ21" s="20"/>
      <c r="SIA21"/>
      <c r="SIB21" s="20"/>
      <c r="SIC21"/>
      <c r="SID21" s="20"/>
      <c r="SIE21"/>
      <c r="SIF21" s="20"/>
      <c r="SIG21"/>
      <c r="SIH21" s="20"/>
      <c r="SII21"/>
      <c r="SIJ21" s="20"/>
      <c r="SIK21"/>
      <c r="SIL21" s="20"/>
      <c r="SIM21"/>
      <c r="SIN21" s="20"/>
      <c r="SIO21"/>
      <c r="SIP21" s="20"/>
      <c r="SIQ21"/>
      <c r="SIR21" s="20"/>
      <c r="SIS21"/>
      <c r="SIT21" s="20"/>
      <c r="SIU21"/>
      <c r="SIV21" s="20"/>
      <c r="SIW21"/>
      <c r="SIX21" s="20"/>
      <c r="SIY21"/>
      <c r="SIZ21" s="20"/>
      <c r="SJA21"/>
      <c r="SJB21" s="20"/>
      <c r="SJC21"/>
      <c r="SJD21" s="20"/>
      <c r="SJE21"/>
      <c r="SJF21" s="20"/>
      <c r="SJG21"/>
      <c r="SJH21" s="20"/>
      <c r="SJI21"/>
      <c r="SJJ21" s="20"/>
      <c r="SJK21"/>
      <c r="SJL21" s="20"/>
      <c r="SJM21"/>
      <c r="SJN21" s="20"/>
      <c r="SJO21"/>
      <c r="SJP21" s="20"/>
      <c r="SJQ21"/>
      <c r="SJR21" s="20"/>
      <c r="SJS21"/>
      <c r="SJT21" s="20"/>
      <c r="SJU21"/>
      <c r="SJV21" s="20"/>
      <c r="SJW21"/>
      <c r="SJX21" s="20"/>
      <c r="SJY21"/>
      <c r="SJZ21" s="20"/>
      <c r="SKA21"/>
      <c r="SKB21" s="20"/>
      <c r="SKC21"/>
      <c r="SKD21" s="20"/>
      <c r="SKE21"/>
      <c r="SKF21" s="20"/>
      <c r="SKG21"/>
      <c r="SKH21" s="20"/>
      <c r="SKI21"/>
      <c r="SKJ21" s="20"/>
      <c r="SKK21"/>
      <c r="SKL21" s="20"/>
      <c r="SKM21"/>
      <c r="SKN21" s="20"/>
      <c r="SKO21"/>
      <c r="SKP21" s="20"/>
      <c r="SKQ21"/>
      <c r="SKR21" s="20"/>
      <c r="SKS21"/>
      <c r="SKT21" s="20"/>
      <c r="SKU21"/>
      <c r="SKV21" s="20"/>
      <c r="SKW21"/>
      <c r="SKX21" s="20"/>
      <c r="SKY21"/>
      <c r="SKZ21" s="20"/>
      <c r="SLA21"/>
      <c r="SLB21" s="20"/>
      <c r="SLC21"/>
      <c r="SLD21" s="20"/>
      <c r="SLE21"/>
      <c r="SLF21" s="20"/>
      <c r="SLG21"/>
      <c r="SLH21" s="20"/>
      <c r="SLI21"/>
      <c r="SLJ21" s="20"/>
      <c r="SLK21"/>
      <c r="SLL21" s="20"/>
      <c r="SLM21"/>
      <c r="SLN21" s="20"/>
      <c r="SLO21"/>
      <c r="SLP21" s="20"/>
      <c r="SLQ21"/>
      <c r="SLR21" s="20"/>
      <c r="SLS21"/>
      <c r="SLT21" s="20"/>
      <c r="SLU21"/>
      <c r="SLV21" s="20"/>
      <c r="SLW21"/>
      <c r="SLX21" s="20"/>
      <c r="SLY21"/>
      <c r="SLZ21" s="20"/>
      <c r="SMA21"/>
      <c r="SMB21" s="20"/>
      <c r="SMC21"/>
      <c r="SMD21" s="20"/>
      <c r="SME21"/>
      <c r="SMF21" s="20"/>
      <c r="SMG21"/>
      <c r="SMH21" s="20"/>
      <c r="SMI21"/>
      <c r="SMJ21" s="20"/>
      <c r="SMK21"/>
      <c r="SML21" s="20"/>
      <c r="SMM21"/>
      <c r="SMN21" s="20"/>
      <c r="SMO21"/>
      <c r="SMP21" s="20"/>
      <c r="SMQ21"/>
      <c r="SMR21" s="20"/>
      <c r="SMS21"/>
      <c r="SMT21" s="20"/>
      <c r="SMU21"/>
      <c r="SMV21" s="20"/>
      <c r="SMW21"/>
      <c r="SMX21" s="20"/>
      <c r="SMY21"/>
      <c r="SMZ21" s="20"/>
      <c r="SNA21"/>
      <c r="SNB21" s="20"/>
      <c r="SNC21"/>
      <c r="SND21" s="20"/>
      <c r="SNE21"/>
      <c r="SNF21" s="20"/>
      <c r="SNG21"/>
      <c r="SNH21" s="20"/>
      <c r="SNI21"/>
      <c r="SNJ21" s="20"/>
      <c r="SNK21"/>
      <c r="SNL21" s="20"/>
      <c r="SNM21"/>
      <c r="SNN21" s="20"/>
      <c r="SNO21"/>
      <c r="SNP21" s="20"/>
      <c r="SNQ21"/>
      <c r="SNR21" s="20"/>
      <c r="SNS21"/>
      <c r="SNT21" s="20"/>
      <c r="SNU21"/>
      <c r="SNV21" s="20"/>
      <c r="SNW21"/>
      <c r="SNX21" s="20"/>
      <c r="SNY21"/>
      <c r="SNZ21" s="20"/>
      <c r="SOA21"/>
      <c r="SOB21" s="20"/>
      <c r="SOC21"/>
      <c r="SOD21" s="20"/>
      <c r="SOE21"/>
      <c r="SOF21" s="20"/>
      <c r="SOG21"/>
      <c r="SOH21" s="20"/>
      <c r="SOI21"/>
      <c r="SOJ21" s="20"/>
      <c r="SOK21"/>
      <c r="SOL21" s="20"/>
      <c r="SOM21"/>
      <c r="SON21" s="20"/>
      <c r="SOO21"/>
      <c r="SOP21" s="20"/>
      <c r="SOQ21"/>
      <c r="SOR21" s="20"/>
      <c r="SOS21"/>
      <c r="SOT21" s="20"/>
      <c r="SOU21"/>
      <c r="SOV21" s="20"/>
      <c r="SOW21"/>
      <c r="SOX21" s="20"/>
      <c r="SOY21"/>
      <c r="SOZ21" s="20"/>
      <c r="SPA21"/>
      <c r="SPB21" s="20"/>
      <c r="SPC21"/>
      <c r="SPD21" s="20"/>
      <c r="SPE21"/>
      <c r="SPF21" s="20"/>
      <c r="SPG21"/>
      <c r="SPH21" s="20"/>
      <c r="SPI21"/>
      <c r="SPJ21" s="20"/>
      <c r="SPK21"/>
      <c r="SPL21" s="20"/>
      <c r="SPM21"/>
      <c r="SPN21" s="20"/>
      <c r="SPO21"/>
      <c r="SPP21" s="20"/>
      <c r="SPQ21"/>
      <c r="SPR21" s="20"/>
      <c r="SPS21"/>
      <c r="SPT21" s="20"/>
      <c r="SPU21"/>
      <c r="SPV21" s="20"/>
      <c r="SPW21"/>
      <c r="SPX21" s="20"/>
      <c r="SPY21"/>
      <c r="SPZ21" s="20"/>
      <c r="SQA21"/>
      <c r="SQB21" s="20"/>
      <c r="SQC21"/>
      <c r="SQD21" s="20"/>
      <c r="SQE21"/>
      <c r="SQF21" s="20"/>
      <c r="SQG21"/>
      <c r="SQH21" s="20"/>
      <c r="SQI21"/>
      <c r="SQJ21" s="20"/>
      <c r="SQK21"/>
      <c r="SQL21" s="20"/>
      <c r="SQM21"/>
      <c r="SQN21" s="20"/>
      <c r="SQO21"/>
      <c r="SQP21" s="20"/>
      <c r="SQQ21"/>
      <c r="SQR21" s="20"/>
      <c r="SQS21"/>
      <c r="SQT21" s="20"/>
      <c r="SQU21"/>
      <c r="SQV21" s="20"/>
      <c r="SQW21"/>
      <c r="SQX21" s="20"/>
      <c r="SQY21"/>
      <c r="SQZ21" s="20"/>
      <c r="SRA21"/>
      <c r="SRB21" s="20"/>
      <c r="SRC21"/>
      <c r="SRD21" s="20"/>
      <c r="SRE21"/>
      <c r="SRF21" s="20"/>
      <c r="SRG21"/>
      <c r="SRH21" s="20"/>
      <c r="SRI21"/>
      <c r="SRJ21" s="20"/>
      <c r="SRK21"/>
      <c r="SRL21" s="20"/>
      <c r="SRM21"/>
      <c r="SRN21" s="20"/>
      <c r="SRO21"/>
      <c r="SRP21" s="20"/>
      <c r="SRQ21"/>
      <c r="SRR21" s="20"/>
      <c r="SRS21"/>
      <c r="SRT21" s="20"/>
      <c r="SRU21"/>
      <c r="SRV21" s="20"/>
      <c r="SRW21"/>
      <c r="SRX21" s="20"/>
      <c r="SRY21"/>
      <c r="SRZ21" s="20"/>
      <c r="SSA21"/>
      <c r="SSB21" s="20"/>
      <c r="SSC21"/>
      <c r="SSD21" s="20"/>
      <c r="SSE21"/>
      <c r="SSF21" s="20"/>
      <c r="SSG21"/>
      <c r="SSH21" s="20"/>
      <c r="SSI21"/>
      <c r="SSJ21" s="20"/>
      <c r="SSK21"/>
      <c r="SSL21" s="20"/>
      <c r="SSM21"/>
      <c r="SSN21" s="20"/>
      <c r="SSO21"/>
      <c r="SSP21" s="20"/>
      <c r="SSQ21"/>
      <c r="SSR21" s="20"/>
      <c r="SSS21"/>
      <c r="SST21" s="20"/>
      <c r="SSU21"/>
      <c r="SSV21" s="20"/>
      <c r="SSW21"/>
      <c r="SSX21" s="20"/>
      <c r="SSY21"/>
      <c r="SSZ21" s="20"/>
      <c r="STA21"/>
      <c r="STB21" s="20"/>
      <c r="STC21"/>
      <c r="STD21" s="20"/>
      <c r="STE21"/>
      <c r="STF21" s="20"/>
      <c r="STG21"/>
      <c r="STH21" s="20"/>
      <c r="STI21"/>
      <c r="STJ21" s="20"/>
      <c r="STK21"/>
      <c r="STL21" s="20"/>
      <c r="STM21"/>
      <c r="STN21" s="20"/>
      <c r="STO21"/>
      <c r="STP21" s="20"/>
      <c r="STQ21"/>
      <c r="STR21" s="20"/>
      <c r="STS21"/>
      <c r="STT21" s="20"/>
      <c r="STU21"/>
      <c r="STV21" s="20"/>
      <c r="STW21"/>
      <c r="STX21" s="20"/>
      <c r="STY21"/>
      <c r="STZ21" s="20"/>
      <c r="SUA21"/>
      <c r="SUB21" s="20"/>
      <c r="SUC21"/>
      <c r="SUD21" s="20"/>
      <c r="SUE21"/>
      <c r="SUF21" s="20"/>
      <c r="SUG21"/>
      <c r="SUH21" s="20"/>
      <c r="SUI21"/>
      <c r="SUJ21" s="20"/>
      <c r="SUK21"/>
      <c r="SUL21" s="20"/>
      <c r="SUM21"/>
      <c r="SUN21" s="20"/>
      <c r="SUO21"/>
      <c r="SUP21" s="20"/>
      <c r="SUQ21"/>
      <c r="SUR21" s="20"/>
      <c r="SUS21"/>
      <c r="SUT21" s="20"/>
      <c r="SUU21"/>
      <c r="SUV21" s="20"/>
      <c r="SUW21"/>
      <c r="SUX21" s="20"/>
      <c r="SUY21"/>
      <c r="SUZ21" s="20"/>
      <c r="SVA21"/>
      <c r="SVB21" s="20"/>
      <c r="SVC21"/>
      <c r="SVD21" s="20"/>
      <c r="SVE21"/>
      <c r="SVF21" s="20"/>
      <c r="SVG21"/>
      <c r="SVH21" s="20"/>
      <c r="SVI21"/>
      <c r="SVJ21" s="20"/>
      <c r="SVK21"/>
      <c r="SVL21" s="20"/>
      <c r="SVM21"/>
      <c r="SVN21" s="20"/>
      <c r="SVO21"/>
      <c r="SVP21" s="20"/>
      <c r="SVQ21"/>
      <c r="SVR21" s="20"/>
      <c r="SVS21"/>
      <c r="SVT21" s="20"/>
      <c r="SVU21"/>
      <c r="SVV21" s="20"/>
      <c r="SVW21"/>
      <c r="SVX21" s="20"/>
      <c r="SVY21"/>
      <c r="SVZ21" s="20"/>
      <c r="SWA21"/>
      <c r="SWB21" s="20"/>
      <c r="SWC21"/>
      <c r="SWD21" s="20"/>
      <c r="SWE21"/>
      <c r="SWF21" s="20"/>
      <c r="SWG21"/>
      <c r="SWH21" s="20"/>
      <c r="SWI21"/>
      <c r="SWJ21" s="20"/>
      <c r="SWK21"/>
      <c r="SWL21" s="20"/>
      <c r="SWM21"/>
      <c r="SWN21" s="20"/>
      <c r="SWO21"/>
      <c r="SWP21" s="20"/>
      <c r="SWQ21"/>
      <c r="SWR21" s="20"/>
      <c r="SWS21"/>
      <c r="SWT21" s="20"/>
      <c r="SWU21"/>
      <c r="SWV21" s="20"/>
      <c r="SWW21"/>
      <c r="SWX21" s="20"/>
      <c r="SWY21"/>
      <c r="SWZ21" s="20"/>
      <c r="SXA21"/>
      <c r="SXB21" s="20"/>
      <c r="SXC21"/>
      <c r="SXD21" s="20"/>
      <c r="SXE21"/>
      <c r="SXF21" s="20"/>
      <c r="SXG21"/>
      <c r="SXH21" s="20"/>
      <c r="SXI21"/>
      <c r="SXJ21" s="20"/>
      <c r="SXK21"/>
      <c r="SXL21" s="20"/>
      <c r="SXM21"/>
      <c r="SXN21" s="20"/>
      <c r="SXO21"/>
      <c r="SXP21" s="20"/>
      <c r="SXQ21"/>
      <c r="SXR21" s="20"/>
      <c r="SXS21"/>
      <c r="SXT21" s="20"/>
      <c r="SXU21"/>
      <c r="SXV21" s="20"/>
      <c r="SXW21"/>
      <c r="SXX21" s="20"/>
      <c r="SXY21"/>
      <c r="SXZ21" s="20"/>
      <c r="SYA21"/>
      <c r="SYB21" s="20"/>
      <c r="SYC21"/>
      <c r="SYD21" s="20"/>
      <c r="SYE21"/>
      <c r="SYF21" s="20"/>
      <c r="SYG21"/>
      <c r="SYH21" s="20"/>
      <c r="SYI21"/>
      <c r="SYJ21" s="20"/>
      <c r="SYK21"/>
      <c r="SYL21" s="20"/>
      <c r="SYM21"/>
      <c r="SYN21" s="20"/>
      <c r="SYO21"/>
      <c r="SYP21" s="20"/>
      <c r="SYQ21"/>
      <c r="SYR21" s="20"/>
      <c r="SYS21"/>
      <c r="SYT21" s="20"/>
      <c r="SYU21"/>
      <c r="SYV21" s="20"/>
      <c r="SYW21"/>
      <c r="SYX21" s="20"/>
      <c r="SYY21"/>
      <c r="SYZ21" s="20"/>
      <c r="SZA21"/>
      <c r="SZB21" s="20"/>
      <c r="SZC21"/>
      <c r="SZD21" s="20"/>
      <c r="SZE21"/>
      <c r="SZF21" s="20"/>
      <c r="SZG21"/>
      <c r="SZH21" s="20"/>
      <c r="SZI21"/>
      <c r="SZJ21" s="20"/>
      <c r="SZK21"/>
      <c r="SZL21" s="20"/>
      <c r="SZM21"/>
      <c r="SZN21" s="20"/>
      <c r="SZO21"/>
      <c r="SZP21" s="20"/>
      <c r="SZQ21"/>
      <c r="SZR21" s="20"/>
      <c r="SZS21"/>
      <c r="SZT21" s="20"/>
      <c r="SZU21"/>
      <c r="SZV21" s="20"/>
      <c r="SZW21"/>
      <c r="SZX21" s="20"/>
      <c r="SZY21"/>
      <c r="SZZ21" s="20"/>
      <c r="TAA21"/>
      <c r="TAB21" s="20"/>
      <c r="TAC21"/>
      <c r="TAD21" s="20"/>
      <c r="TAE21"/>
      <c r="TAF21" s="20"/>
      <c r="TAG21"/>
      <c r="TAH21" s="20"/>
      <c r="TAI21"/>
      <c r="TAJ21" s="20"/>
      <c r="TAK21"/>
      <c r="TAL21" s="20"/>
      <c r="TAM21"/>
      <c r="TAN21" s="20"/>
      <c r="TAO21"/>
      <c r="TAP21" s="20"/>
      <c r="TAQ21"/>
      <c r="TAR21" s="20"/>
      <c r="TAS21"/>
      <c r="TAT21" s="20"/>
      <c r="TAU21"/>
      <c r="TAV21" s="20"/>
      <c r="TAW21"/>
      <c r="TAX21" s="20"/>
      <c r="TAY21"/>
      <c r="TAZ21" s="20"/>
      <c r="TBA21"/>
      <c r="TBB21" s="20"/>
      <c r="TBC21"/>
      <c r="TBD21" s="20"/>
      <c r="TBE21"/>
      <c r="TBF21" s="20"/>
      <c r="TBG21"/>
      <c r="TBH21" s="20"/>
      <c r="TBI21"/>
      <c r="TBJ21" s="20"/>
      <c r="TBK21"/>
      <c r="TBL21" s="20"/>
      <c r="TBM21"/>
      <c r="TBN21" s="20"/>
      <c r="TBO21"/>
      <c r="TBP21" s="20"/>
      <c r="TBQ21"/>
      <c r="TBR21" s="20"/>
      <c r="TBS21"/>
      <c r="TBT21" s="20"/>
      <c r="TBU21"/>
      <c r="TBV21" s="20"/>
      <c r="TBW21"/>
      <c r="TBX21" s="20"/>
      <c r="TBY21"/>
      <c r="TBZ21" s="20"/>
      <c r="TCA21"/>
      <c r="TCB21" s="20"/>
      <c r="TCC21"/>
      <c r="TCD21" s="20"/>
      <c r="TCE21"/>
      <c r="TCF21" s="20"/>
      <c r="TCG21"/>
      <c r="TCH21" s="20"/>
      <c r="TCI21"/>
      <c r="TCJ21" s="20"/>
      <c r="TCK21"/>
      <c r="TCL21" s="20"/>
      <c r="TCM21"/>
      <c r="TCN21" s="20"/>
      <c r="TCO21"/>
      <c r="TCP21" s="20"/>
      <c r="TCQ21"/>
      <c r="TCR21" s="20"/>
      <c r="TCS21"/>
      <c r="TCT21" s="20"/>
      <c r="TCU21"/>
      <c r="TCV21" s="20"/>
      <c r="TCW21"/>
      <c r="TCX21" s="20"/>
      <c r="TCY21"/>
      <c r="TCZ21" s="20"/>
      <c r="TDA21"/>
      <c r="TDB21" s="20"/>
      <c r="TDC21"/>
      <c r="TDD21" s="20"/>
      <c r="TDE21"/>
      <c r="TDF21" s="20"/>
      <c r="TDG21"/>
      <c r="TDH21" s="20"/>
      <c r="TDI21"/>
      <c r="TDJ21" s="20"/>
      <c r="TDK21"/>
      <c r="TDL21" s="20"/>
      <c r="TDM21"/>
      <c r="TDN21" s="20"/>
      <c r="TDO21"/>
      <c r="TDP21" s="20"/>
      <c r="TDQ21"/>
      <c r="TDR21" s="20"/>
      <c r="TDS21"/>
      <c r="TDT21" s="20"/>
      <c r="TDU21"/>
      <c r="TDV21" s="20"/>
      <c r="TDW21"/>
      <c r="TDX21" s="20"/>
      <c r="TDY21"/>
      <c r="TDZ21" s="20"/>
      <c r="TEA21"/>
      <c r="TEB21" s="20"/>
      <c r="TEC21"/>
      <c r="TED21" s="20"/>
      <c r="TEE21"/>
      <c r="TEF21" s="20"/>
      <c r="TEG21"/>
      <c r="TEH21" s="20"/>
      <c r="TEI21"/>
      <c r="TEJ21" s="20"/>
      <c r="TEK21"/>
      <c r="TEL21" s="20"/>
      <c r="TEM21"/>
      <c r="TEN21" s="20"/>
      <c r="TEO21"/>
      <c r="TEP21" s="20"/>
      <c r="TEQ21"/>
      <c r="TER21" s="20"/>
      <c r="TES21"/>
      <c r="TET21" s="20"/>
      <c r="TEU21"/>
      <c r="TEV21" s="20"/>
      <c r="TEW21"/>
      <c r="TEX21" s="20"/>
      <c r="TEY21"/>
      <c r="TEZ21" s="20"/>
      <c r="TFA21"/>
      <c r="TFB21" s="20"/>
      <c r="TFC21"/>
      <c r="TFD21" s="20"/>
      <c r="TFE21"/>
      <c r="TFF21" s="20"/>
      <c r="TFG21"/>
      <c r="TFH21" s="20"/>
      <c r="TFI21"/>
      <c r="TFJ21" s="20"/>
      <c r="TFK21"/>
      <c r="TFL21" s="20"/>
      <c r="TFM21"/>
      <c r="TFN21" s="20"/>
      <c r="TFO21"/>
      <c r="TFP21" s="20"/>
      <c r="TFQ21"/>
      <c r="TFR21" s="20"/>
      <c r="TFS21"/>
      <c r="TFT21" s="20"/>
      <c r="TFU21"/>
      <c r="TFV21" s="20"/>
      <c r="TFW21"/>
      <c r="TFX21" s="20"/>
      <c r="TFY21"/>
      <c r="TFZ21" s="20"/>
      <c r="TGA21"/>
      <c r="TGB21" s="20"/>
      <c r="TGC21"/>
      <c r="TGD21" s="20"/>
      <c r="TGE21"/>
      <c r="TGF21" s="20"/>
      <c r="TGG21"/>
      <c r="TGH21" s="20"/>
      <c r="TGI21"/>
      <c r="TGJ21" s="20"/>
      <c r="TGK21"/>
      <c r="TGL21" s="20"/>
      <c r="TGM21"/>
      <c r="TGN21" s="20"/>
      <c r="TGO21"/>
      <c r="TGP21" s="20"/>
      <c r="TGQ21"/>
      <c r="TGR21" s="20"/>
      <c r="TGS21"/>
      <c r="TGT21" s="20"/>
      <c r="TGU21"/>
      <c r="TGV21" s="20"/>
      <c r="TGW21"/>
      <c r="TGX21" s="20"/>
      <c r="TGY21"/>
      <c r="TGZ21" s="20"/>
      <c r="THA21"/>
      <c r="THB21" s="20"/>
      <c r="THC21"/>
      <c r="THD21" s="20"/>
      <c r="THE21"/>
      <c r="THF21" s="20"/>
      <c r="THG21"/>
      <c r="THH21" s="20"/>
      <c r="THI21"/>
      <c r="THJ21" s="20"/>
      <c r="THK21"/>
      <c r="THL21" s="20"/>
      <c r="THM21"/>
      <c r="THN21" s="20"/>
      <c r="THO21"/>
      <c r="THP21" s="20"/>
      <c r="THQ21"/>
      <c r="THR21" s="20"/>
      <c r="THS21"/>
      <c r="THT21" s="20"/>
      <c r="THU21"/>
      <c r="THV21" s="20"/>
      <c r="THW21"/>
      <c r="THX21" s="20"/>
      <c r="THY21"/>
      <c r="THZ21" s="20"/>
      <c r="TIA21"/>
      <c r="TIB21" s="20"/>
      <c r="TIC21"/>
      <c r="TID21" s="20"/>
      <c r="TIE21"/>
      <c r="TIF21" s="20"/>
      <c r="TIG21"/>
      <c r="TIH21" s="20"/>
      <c r="TII21"/>
      <c r="TIJ21" s="20"/>
      <c r="TIK21"/>
      <c r="TIL21" s="20"/>
      <c r="TIM21"/>
      <c r="TIN21" s="20"/>
      <c r="TIO21"/>
      <c r="TIP21" s="20"/>
      <c r="TIQ21"/>
      <c r="TIR21" s="20"/>
      <c r="TIS21"/>
      <c r="TIT21" s="20"/>
      <c r="TIU21"/>
      <c r="TIV21" s="20"/>
      <c r="TIW21"/>
      <c r="TIX21" s="20"/>
      <c r="TIY21"/>
      <c r="TIZ21" s="20"/>
      <c r="TJA21"/>
      <c r="TJB21" s="20"/>
      <c r="TJC21"/>
      <c r="TJD21" s="20"/>
      <c r="TJE21"/>
      <c r="TJF21" s="20"/>
      <c r="TJG21"/>
      <c r="TJH21" s="20"/>
      <c r="TJI21"/>
      <c r="TJJ21" s="20"/>
      <c r="TJK21"/>
      <c r="TJL21" s="20"/>
      <c r="TJM21"/>
      <c r="TJN21" s="20"/>
      <c r="TJO21"/>
      <c r="TJP21" s="20"/>
      <c r="TJQ21"/>
      <c r="TJR21" s="20"/>
      <c r="TJS21"/>
      <c r="TJT21" s="20"/>
      <c r="TJU21"/>
      <c r="TJV21" s="20"/>
      <c r="TJW21"/>
      <c r="TJX21" s="20"/>
      <c r="TJY21"/>
      <c r="TJZ21" s="20"/>
      <c r="TKA21"/>
      <c r="TKB21" s="20"/>
      <c r="TKC21"/>
      <c r="TKD21" s="20"/>
      <c r="TKE21"/>
      <c r="TKF21" s="20"/>
      <c r="TKG21"/>
      <c r="TKH21" s="20"/>
      <c r="TKI21"/>
      <c r="TKJ21" s="20"/>
      <c r="TKK21"/>
      <c r="TKL21" s="20"/>
      <c r="TKM21"/>
      <c r="TKN21" s="20"/>
      <c r="TKO21"/>
      <c r="TKP21" s="20"/>
      <c r="TKQ21"/>
      <c r="TKR21" s="20"/>
      <c r="TKS21"/>
      <c r="TKT21" s="20"/>
      <c r="TKU21"/>
      <c r="TKV21" s="20"/>
      <c r="TKW21"/>
      <c r="TKX21" s="20"/>
      <c r="TKY21"/>
      <c r="TKZ21" s="20"/>
      <c r="TLA21"/>
      <c r="TLB21" s="20"/>
      <c r="TLC21"/>
      <c r="TLD21" s="20"/>
      <c r="TLE21"/>
      <c r="TLF21" s="20"/>
      <c r="TLG21"/>
      <c r="TLH21" s="20"/>
      <c r="TLI21"/>
      <c r="TLJ21" s="20"/>
      <c r="TLK21"/>
      <c r="TLL21" s="20"/>
      <c r="TLM21"/>
      <c r="TLN21" s="20"/>
      <c r="TLO21"/>
      <c r="TLP21" s="20"/>
      <c r="TLQ21"/>
      <c r="TLR21" s="20"/>
      <c r="TLS21"/>
      <c r="TLT21" s="20"/>
      <c r="TLU21"/>
      <c r="TLV21" s="20"/>
      <c r="TLW21"/>
      <c r="TLX21" s="20"/>
      <c r="TLY21"/>
      <c r="TLZ21" s="20"/>
      <c r="TMA21"/>
      <c r="TMB21" s="20"/>
      <c r="TMC21"/>
      <c r="TMD21" s="20"/>
      <c r="TME21"/>
      <c r="TMF21" s="20"/>
      <c r="TMG21"/>
      <c r="TMH21" s="20"/>
      <c r="TMI21"/>
      <c r="TMJ21" s="20"/>
      <c r="TMK21"/>
      <c r="TML21" s="20"/>
      <c r="TMM21"/>
      <c r="TMN21" s="20"/>
      <c r="TMO21"/>
      <c r="TMP21" s="20"/>
      <c r="TMQ21"/>
      <c r="TMR21" s="20"/>
      <c r="TMS21"/>
      <c r="TMT21" s="20"/>
      <c r="TMU21"/>
      <c r="TMV21" s="20"/>
      <c r="TMW21"/>
      <c r="TMX21" s="20"/>
      <c r="TMY21"/>
      <c r="TMZ21" s="20"/>
      <c r="TNA21"/>
      <c r="TNB21" s="20"/>
      <c r="TNC21"/>
      <c r="TND21" s="20"/>
      <c r="TNE21"/>
      <c r="TNF21" s="20"/>
      <c r="TNG21"/>
      <c r="TNH21" s="20"/>
      <c r="TNI21"/>
      <c r="TNJ21" s="20"/>
      <c r="TNK21"/>
      <c r="TNL21" s="20"/>
      <c r="TNM21"/>
      <c r="TNN21" s="20"/>
      <c r="TNO21"/>
      <c r="TNP21" s="20"/>
      <c r="TNQ21"/>
      <c r="TNR21" s="20"/>
      <c r="TNS21"/>
      <c r="TNT21" s="20"/>
      <c r="TNU21"/>
      <c r="TNV21" s="20"/>
      <c r="TNW21"/>
      <c r="TNX21" s="20"/>
      <c r="TNY21"/>
      <c r="TNZ21" s="20"/>
      <c r="TOA21"/>
      <c r="TOB21" s="20"/>
      <c r="TOC21"/>
      <c r="TOD21" s="20"/>
      <c r="TOE21"/>
      <c r="TOF21" s="20"/>
      <c r="TOG21"/>
      <c r="TOH21" s="20"/>
      <c r="TOI21"/>
      <c r="TOJ21" s="20"/>
      <c r="TOK21"/>
      <c r="TOL21" s="20"/>
      <c r="TOM21"/>
      <c r="TON21" s="20"/>
      <c r="TOO21"/>
      <c r="TOP21" s="20"/>
      <c r="TOQ21"/>
      <c r="TOR21" s="20"/>
      <c r="TOS21"/>
      <c r="TOT21" s="20"/>
      <c r="TOU21"/>
      <c r="TOV21" s="20"/>
      <c r="TOW21"/>
      <c r="TOX21" s="20"/>
      <c r="TOY21"/>
      <c r="TOZ21" s="20"/>
      <c r="TPA21"/>
      <c r="TPB21" s="20"/>
      <c r="TPC21"/>
      <c r="TPD21" s="20"/>
      <c r="TPE21"/>
      <c r="TPF21" s="20"/>
      <c r="TPG21"/>
      <c r="TPH21" s="20"/>
      <c r="TPI21"/>
      <c r="TPJ21" s="20"/>
      <c r="TPK21"/>
      <c r="TPL21" s="20"/>
      <c r="TPM21"/>
      <c r="TPN21" s="20"/>
      <c r="TPO21"/>
      <c r="TPP21" s="20"/>
      <c r="TPQ21"/>
      <c r="TPR21" s="20"/>
      <c r="TPS21"/>
      <c r="TPT21" s="20"/>
      <c r="TPU21"/>
      <c r="TPV21" s="20"/>
      <c r="TPW21"/>
      <c r="TPX21" s="20"/>
      <c r="TPY21"/>
      <c r="TPZ21" s="20"/>
      <c r="TQA21"/>
      <c r="TQB21" s="20"/>
      <c r="TQC21"/>
      <c r="TQD21" s="20"/>
      <c r="TQE21"/>
      <c r="TQF21" s="20"/>
      <c r="TQG21"/>
      <c r="TQH21" s="20"/>
      <c r="TQI21"/>
      <c r="TQJ21" s="20"/>
      <c r="TQK21"/>
      <c r="TQL21" s="20"/>
      <c r="TQM21"/>
      <c r="TQN21" s="20"/>
      <c r="TQO21"/>
      <c r="TQP21" s="20"/>
      <c r="TQQ21"/>
      <c r="TQR21" s="20"/>
      <c r="TQS21"/>
      <c r="TQT21" s="20"/>
      <c r="TQU21"/>
      <c r="TQV21" s="20"/>
      <c r="TQW21"/>
      <c r="TQX21" s="20"/>
      <c r="TQY21"/>
      <c r="TQZ21" s="20"/>
      <c r="TRA21"/>
      <c r="TRB21" s="20"/>
      <c r="TRC21"/>
      <c r="TRD21" s="20"/>
      <c r="TRE21"/>
      <c r="TRF21" s="20"/>
      <c r="TRG21"/>
      <c r="TRH21" s="20"/>
      <c r="TRI21"/>
      <c r="TRJ21" s="20"/>
      <c r="TRK21"/>
      <c r="TRL21" s="20"/>
      <c r="TRM21"/>
      <c r="TRN21" s="20"/>
      <c r="TRO21"/>
      <c r="TRP21" s="20"/>
      <c r="TRQ21"/>
      <c r="TRR21" s="20"/>
      <c r="TRS21"/>
      <c r="TRT21" s="20"/>
      <c r="TRU21"/>
      <c r="TRV21" s="20"/>
      <c r="TRW21"/>
      <c r="TRX21" s="20"/>
      <c r="TRY21"/>
      <c r="TRZ21" s="20"/>
      <c r="TSA21"/>
      <c r="TSB21" s="20"/>
      <c r="TSC21"/>
      <c r="TSD21" s="20"/>
      <c r="TSE21"/>
      <c r="TSF21" s="20"/>
      <c r="TSG21"/>
      <c r="TSH21" s="20"/>
      <c r="TSI21"/>
      <c r="TSJ21" s="20"/>
      <c r="TSK21"/>
      <c r="TSL21" s="20"/>
      <c r="TSM21"/>
      <c r="TSN21" s="20"/>
      <c r="TSO21"/>
      <c r="TSP21" s="20"/>
      <c r="TSQ21"/>
      <c r="TSR21" s="20"/>
      <c r="TSS21"/>
      <c r="TST21" s="20"/>
      <c r="TSU21"/>
      <c r="TSV21" s="20"/>
      <c r="TSW21"/>
      <c r="TSX21" s="20"/>
      <c r="TSY21"/>
      <c r="TSZ21" s="20"/>
      <c r="TTA21"/>
      <c r="TTB21" s="20"/>
      <c r="TTC21"/>
      <c r="TTD21" s="20"/>
      <c r="TTE21"/>
      <c r="TTF21" s="20"/>
      <c r="TTG21"/>
      <c r="TTH21" s="20"/>
      <c r="TTI21"/>
      <c r="TTJ21" s="20"/>
      <c r="TTK21"/>
      <c r="TTL21" s="20"/>
      <c r="TTM21"/>
      <c r="TTN21" s="20"/>
      <c r="TTO21"/>
      <c r="TTP21" s="20"/>
      <c r="TTQ21"/>
      <c r="TTR21" s="20"/>
      <c r="TTS21"/>
      <c r="TTT21" s="20"/>
      <c r="TTU21"/>
      <c r="TTV21" s="20"/>
      <c r="TTW21"/>
      <c r="TTX21" s="20"/>
      <c r="TTY21"/>
      <c r="TTZ21" s="20"/>
      <c r="TUA21"/>
      <c r="TUB21" s="20"/>
      <c r="TUC21"/>
      <c r="TUD21" s="20"/>
      <c r="TUE21"/>
      <c r="TUF21" s="20"/>
      <c r="TUG21"/>
      <c r="TUH21" s="20"/>
      <c r="TUI21"/>
      <c r="TUJ21" s="20"/>
      <c r="TUK21"/>
      <c r="TUL21" s="20"/>
      <c r="TUM21"/>
      <c r="TUN21" s="20"/>
      <c r="TUO21"/>
      <c r="TUP21" s="20"/>
      <c r="TUQ21"/>
      <c r="TUR21" s="20"/>
      <c r="TUS21"/>
      <c r="TUT21" s="20"/>
      <c r="TUU21"/>
      <c r="TUV21" s="20"/>
      <c r="TUW21"/>
      <c r="TUX21" s="20"/>
      <c r="TUY21"/>
      <c r="TUZ21" s="20"/>
      <c r="TVA21"/>
      <c r="TVB21" s="20"/>
      <c r="TVC21"/>
      <c r="TVD21" s="20"/>
      <c r="TVE21"/>
      <c r="TVF21" s="20"/>
      <c r="TVG21"/>
      <c r="TVH21" s="20"/>
      <c r="TVI21"/>
      <c r="TVJ21" s="20"/>
      <c r="TVK21"/>
      <c r="TVL21" s="20"/>
      <c r="TVM21"/>
      <c r="TVN21" s="20"/>
      <c r="TVO21"/>
      <c r="TVP21" s="20"/>
      <c r="TVQ21"/>
      <c r="TVR21" s="20"/>
      <c r="TVS21"/>
      <c r="TVT21" s="20"/>
      <c r="TVU21"/>
      <c r="TVV21" s="20"/>
      <c r="TVW21"/>
      <c r="TVX21" s="20"/>
      <c r="TVY21"/>
      <c r="TVZ21" s="20"/>
      <c r="TWA21"/>
      <c r="TWB21" s="20"/>
      <c r="TWC21"/>
      <c r="TWD21" s="20"/>
      <c r="TWE21"/>
      <c r="TWF21" s="20"/>
      <c r="TWG21"/>
      <c r="TWH21" s="20"/>
      <c r="TWI21"/>
      <c r="TWJ21" s="20"/>
      <c r="TWK21"/>
      <c r="TWL21" s="20"/>
      <c r="TWM21"/>
      <c r="TWN21" s="20"/>
      <c r="TWO21"/>
      <c r="TWP21" s="20"/>
      <c r="TWQ21"/>
      <c r="TWR21" s="20"/>
      <c r="TWS21"/>
      <c r="TWT21" s="20"/>
      <c r="TWU21"/>
      <c r="TWV21" s="20"/>
      <c r="TWW21"/>
      <c r="TWX21" s="20"/>
      <c r="TWY21"/>
      <c r="TWZ21" s="20"/>
      <c r="TXA21"/>
      <c r="TXB21" s="20"/>
      <c r="TXC21"/>
      <c r="TXD21" s="20"/>
      <c r="TXE21"/>
      <c r="TXF21" s="20"/>
      <c r="TXG21"/>
      <c r="TXH21" s="20"/>
      <c r="TXI21"/>
      <c r="TXJ21" s="20"/>
      <c r="TXK21"/>
      <c r="TXL21" s="20"/>
      <c r="TXM21"/>
      <c r="TXN21" s="20"/>
      <c r="TXO21"/>
      <c r="TXP21" s="20"/>
      <c r="TXQ21"/>
      <c r="TXR21" s="20"/>
      <c r="TXS21"/>
      <c r="TXT21" s="20"/>
      <c r="TXU21"/>
      <c r="TXV21" s="20"/>
      <c r="TXW21"/>
      <c r="TXX21" s="20"/>
      <c r="TXY21"/>
      <c r="TXZ21" s="20"/>
      <c r="TYA21"/>
      <c r="TYB21" s="20"/>
      <c r="TYC21"/>
      <c r="TYD21" s="20"/>
      <c r="TYE21"/>
      <c r="TYF21" s="20"/>
      <c r="TYG21"/>
      <c r="TYH21" s="20"/>
      <c r="TYI21"/>
      <c r="TYJ21" s="20"/>
      <c r="TYK21"/>
      <c r="TYL21" s="20"/>
      <c r="TYM21"/>
      <c r="TYN21" s="20"/>
      <c r="TYO21"/>
      <c r="TYP21" s="20"/>
      <c r="TYQ21"/>
      <c r="TYR21" s="20"/>
      <c r="TYS21"/>
      <c r="TYT21" s="20"/>
      <c r="TYU21"/>
      <c r="TYV21" s="20"/>
      <c r="TYW21"/>
      <c r="TYX21" s="20"/>
      <c r="TYY21"/>
      <c r="TYZ21" s="20"/>
      <c r="TZA21"/>
      <c r="TZB21" s="20"/>
      <c r="TZC21"/>
      <c r="TZD21" s="20"/>
      <c r="TZE21"/>
      <c r="TZF21" s="20"/>
      <c r="TZG21"/>
      <c r="TZH21" s="20"/>
      <c r="TZI21"/>
      <c r="TZJ21" s="20"/>
      <c r="TZK21"/>
      <c r="TZL21" s="20"/>
      <c r="TZM21"/>
      <c r="TZN21" s="20"/>
      <c r="TZO21"/>
      <c r="TZP21" s="20"/>
      <c r="TZQ21"/>
      <c r="TZR21" s="20"/>
      <c r="TZS21"/>
      <c r="TZT21" s="20"/>
      <c r="TZU21"/>
      <c r="TZV21" s="20"/>
      <c r="TZW21"/>
      <c r="TZX21" s="20"/>
      <c r="TZY21"/>
      <c r="TZZ21" s="20"/>
      <c r="UAA21"/>
      <c r="UAB21" s="20"/>
      <c r="UAC21"/>
      <c r="UAD21" s="20"/>
      <c r="UAE21"/>
      <c r="UAF21" s="20"/>
      <c r="UAG21"/>
      <c r="UAH21" s="20"/>
      <c r="UAI21"/>
      <c r="UAJ21" s="20"/>
      <c r="UAK21"/>
      <c r="UAL21" s="20"/>
      <c r="UAM21"/>
      <c r="UAN21" s="20"/>
      <c r="UAO21"/>
      <c r="UAP21" s="20"/>
      <c r="UAQ21"/>
      <c r="UAR21" s="20"/>
      <c r="UAS21"/>
      <c r="UAT21" s="20"/>
      <c r="UAU21"/>
      <c r="UAV21" s="20"/>
      <c r="UAW21"/>
      <c r="UAX21" s="20"/>
      <c r="UAY21"/>
      <c r="UAZ21" s="20"/>
      <c r="UBA21"/>
      <c r="UBB21" s="20"/>
      <c r="UBC21"/>
      <c r="UBD21" s="20"/>
      <c r="UBE21"/>
      <c r="UBF21" s="20"/>
      <c r="UBG21"/>
      <c r="UBH21" s="20"/>
      <c r="UBI21"/>
      <c r="UBJ21" s="20"/>
      <c r="UBK21"/>
      <c r="UBL21" s="20"/>
      <c r="UBM21"/>
      <c r="UBN21" s="20"/>
      <c r="UBO21"/>
      <c r="UBP21" s="20"/>
      <c r="UBQ21"/>
      <c r="UBR21" s="20"/>
      <c r="UBS21"/>
      <c r="UBT21" s="20"/>
      <c r="UBU21"/>
      <c r="UBV21" s="20"/>
      <c r="UBW21"/>
      <c r="UBX21" s="20"/>
      <c r="UBY21"/>
      <c r="UBZ21" s="20"/>
      <c r="UCA21"/>
      <c r="UCB21" s="20"/>
      <c r="UCC21"/>
      <c r="UCD21" s="20"/>
      <c r="UCE21"/>
      <c r="UCF21" s="20"/>
      <c r="UCG21"/>
      <c r="UCH21" s="20"/>
      <c r="UCI21"/>
      <c r="UCJ21" s="20"/>
      <c r="UCK21"/>
      <c r="UCL21" s="20"/>
      <c r="UCM21"/>
      <c r="UCN21" s="20"/>
      <c r="UCO21"/>
      <c r="UCP21" s="20"/>
      <c r="UCQ21"/>
      <c r="UCR21" s="20"/>
      <c r="UCS21"/>
      <c r="UCT21" s="20"/>
      <c r="UCU21"/>
      <c r="UCV21" s="20"/>
      <c r="UCW21"/>
      <c r="UCX21" s="20"/>
      <c r="UCY21"/>
      <c r="UCZ21" s="20"/>
      <c r="UDA21"/>
      <c r="UDB21" s="20"/>
      <c r="UDC21"/>
      <c r="UDD21" s="20"/>
      <c r="UDE21"/>
      <c r="UDF21" s="20"/>
      <c r="UDG21"/>
      <c r="UDH21" s="20"/>
      <c r="UDI21"/>
      <c r="UDJ21" s="20"/>
      <c r="UDK21"/>
      <c r="UDL21" s="20"/>
      <c r="UDM21"/>
      <c r="UDN21" s="20"/>
      <c r="UDO21"/>
      <c r="UDP21" s="20"/>
      <c r="UDQ21"/>
      <c r="UDR21" s="20"/>
      <c r="UDS21"/>
      <c r="UDT21" s="20"/>
      <c r="UDU21"/>
      <c r="UDV21" s="20"/>
      <c r="UDW21"/>
      <c r="UDX21" s="20"/>
      <c r="UDY21"/>
      <c r="UDZ21" s="20"/>
      <c r="UEA21"/>
      <c r="UEB21" s="20"/>
      <c r="UEC21"/>
      <c r="UED21" s="20"/>
      <c r="UEE21"/>
      <c r="UEF21" s="20"/>
      <c r="UEG21"/>
      <c r="UEH21" s="20"/>
      <c r="UEI21"/>
      <c r="UEJ21" s="20"/>
      <c r="UEK21"/>
      <c r="UEL21" s="20"/>
      <c r="UEM21"/>
      <c r="UEN21" s="20"/>
      <c r="UEO21"/>
      <c r="UEP21" s="20"/>
      <c r="UEQ21"/>
      <c r="UER21" s="20"/>
      <c r="UES21"/>
      <c r="UET21" s="20"/>
      <c r="UEU21"/>
      <c r="UEV21" s="20"/>
      <c r="UEW21"/>
      <c r="UEX21" s="20"/>
      <c r="UEY21"/>
      <c r="UEZ21" s="20"/>
      <c r="UFA21"/>
      <c r="UFB21" s="20"/>
      <c r="UFC21"/>
      <c r="UFD21" s="20"/>
      <c r="UFE21"/>
      <c r="UFF21" s="20"/>
      <c r="UFG21"/>
      <c r="UFH21" s="20"/>
      <c r="UFI21"/>
      <c r="UFJ21" s="20"/>
      <c r="UFK21"/>
      <c r="UFL21" s="20"/>
      <c r="UFM21"/>
      <c r="UFN21" s="20"/>
      <c r="UFO21"/>
      <c r="UFP21" s="20"/>
      <c r="UFQ21"/>
      <c r="UFR21" s="20"/>
      <c r="UFS21"/>
      <c r="UFT21" s="20"/>
      <c r="UFU21"/>
      <c r="UFV21" s="20"/>
      <c r="UFW21"/>
      <c r="UFX21" s="20"/>
      <c r="UFY21"/>
      <c r="UFZ21" s="20"/>
      <c r="UGA21"/>
      <c r="UGB21" s="20"/>
      <c r="UGC21"/>
      <c r="UGD21" s="20"/>
      <c r="UGE21"/>
      <c r="UGF21" s="20"/>
      <c r="UGG21"/>
      <c r="UGH21" s="20"/>
      <c r="UGI21"/>
      <c r="UGJ21" s="20"/>
      <c r="UGK21"/>
      <c r="UGL21" s="20"/>
      <c r="UGM21"/>
      <c r="UGN21" s="20"/>
      <c r="UGO21"/>
      <c r="UGP21" s="20"/>
      <c r="UGQ21"/>
      <c r="UGR21" s="20"/>
      <c r="UGS21"/>
      <c r="UGT21" s="20"/>
      <c r="UGU21"/>
      <c r="UGV21" s="20"/>
      <c r="UGW21"/>
      <c r="UGX21" s="20"/>
      <c r="UGY21"/>
      <c r="UGZ21" s="20"/>
      <c r="UHA21"/>
      <c r="UHB21" s="20"/>
      <c r="UHC21"/>
      <c r="UHD21" s="20"/>
      <c r="UHE21"/>
      <c r="UHF21" s="20"/>
      <c r="UHG21"/>
      <c r="UHH21" s="20"/>
      <c r="UHI21"/>
      <c r="UHJ21" s="20"/>
      <c r="UHK21"/>
      <c r="UHL21" s="20"/>
      <c r="UHM21"/>
      <c r="UHN21" s="20"/>
      <c r="UHO21"/>
      <c r="UHP21" s="20"/>
      <c r="UHQ21"/>
      <c r="UHR21" s="20"/>
      <c r="UHS21"/>
      <c r="UHT21" s="20"/>
      <c r="UHU21"/>
      <c r="UHV21" s="20"/>
      <c r="UHW21"/>
      <c r="UHX21" s="20"/>
      <c r="UHY21"/>
      <c r="UHZ21" s="20"/>
      <c r="UIA21"/>
      <c r="UIB21" s="20"/>
      <c r="UIC21"/>
      <c r="UID21" s="20"/>
      <c r="UIE21"/>
      <c r="UIF21" s="20"/>
      <c r="UIG21"/>
      <c r="UIH21" s="20"/>
      <c r="UII21"/>
      <c r="UIJ21" s="20"/>
      <c r="UIK21"/>
      <c r="UIL21" s="20"/>
      <c r="UIM21"/>
      <c r="UIN21" s="20"/>
      <c r="UIO21"/>
      <c r="UIP21" s="20"/>
      <c r="UIQ21"/>
      <c r="UIR21" s="20"/>
      <c r="UIS21"/>
      <c r="UIT21" s="20"/>
      <c r="UIU21"/>
      <c r="UIV21" s="20"/>
      <c r="UIW21"/>
      <c r="UIX21" s="20"/>
      <c r="UIY21"/>
      <c r="UIZ21" s="20"/>
      <c r="UJA21"/>
      <c r="UJB21" s="20"/>
      <c r="UJC21"/>
      <c r="UJD21" s="20"/>
      <c r="UJE21"/>
      <c r="UJF21" s="20"/>
      <c r="UJG21"/>
      <c r="UJH21" s="20"/>
      <c r="UJI21"/>
      <c r="UJJ21" s="20"/>
      <c r="UJK21"/>
      <c r="UJL21" s="20"/>
      <c r="UJM21"/>
      <c r="UJN21" s="20"/>
      <c r="UJO21"/>
      <c r="UJP21" s="20"/>
      <c r="UJQ21"/>
      <c r="UJR21" s="20"/>
      <c r="UJS21"/>
      <c r="UJT21" s="20"/>
      <c r="UJU21"/>
      <c r="UJV21" s="20"/>
      <c r="UJW21"/>
      <c r="UJX21" s="20"/>
      <c r="UJY21"/>
      <c r="UJZ21" s="20"/>
      <c r="UKA21"/>
      <c r="UKB21" s="20"/>
      <c r="UKC21"/>
      <c r="UKD21" s="20"/>
      <c r="UKE21"/>
      <c r="UKF21" s="20"/>
      <c r="UKG21"/>
      <c r="UKH21" s="20"/>
      <c r="UKI21"/>
      <c r="UKJ21" s="20"/>
      <c r="UKK21"/>
      <c r="UKL21" s="20"/>
      <c r="UKM21"/>
      <c r="UKN21" s="20"/>
      <c r="UKO21"/>
      <c r="UKP21" s="20"/>
      <c r="UKQ21"/>
      <c r="UKR21" s="20"/>
      <c r="UKS21"/>
      <c r="UKT21" s="20"/>
      <c r="UKU21"/>
      <c r="UKV21" s="20"/>
      <c r="UKW21"/>
      <c r="UKX21" s="20"/>
      <c r="UKY21"/>
      <c r="UKZ21" s="20"/>
      <c r="ULA21"/>
      <c r="ULB21" s="20"/>
      <c r="ULC21"/>
      <c r="ULD21" s="20"/>
      <c r="ULE21"/>
      <c r="ULF21" s="20"/>
      <c r="ULG21"/>
      <c r="ULH21" s="20"/>
      <c r="ULI21"/>
      <c r="ULJ21" s="20"/>
      <c r="ULK21"/>
      <c r="ULL21" s="20"/>
      <c r="ULM21"/>
      <c r="ULN21" s="20"/>
      <c r="ULO21"/>
      <c r="ULP21" s="20"/>
      <c r="ULQ21"/>
      <c r="ULR21" s="20"/>
      <c r="ULS21"/>
      <c r="ULT21" s="20"/>
      <c r="ULU21"/>
      <c r="ULV21" s="20"/>
      <c r="ULW21"/>
      <c r="ULX21" s="20"/>
      <c r="ULY21"/>
      <c r="ULZ21" s="20"/>
      <c r="UMA21"/>
      <c r="UMB21" s="20"/>
      <c r="UMC21"/>
      <c r="UMD21" s="20"/>
      <c r="UME21"/>
      <c r="UMF21" s="20"/>
      <c r="UMG21"/>
      <c r="UMH21" s="20"/>
      <c r="UMI21"/>
      <c r="UMJ21" s="20"/>
      <c r="UMK21"/>
      <c r="UML21" s="20"/>
      <c r="UMM21"/>
      <c r="UMN21" s="20"/>
      <c r="UMO21"/>
      <c r="UMP21" s="20"/>
      <c r="UMQ21"/>
      <c r="UMR21" s="20"/>
      <c r="UMS21"/>
      <c r="UMT21" s="20"/>
      <c r="UMU21"/>
      <c r="UMV21" s="20"/>
      <c r="UMW21"/>
      <c r="UMX21" s="20"/>
      <c r="UMY21"/>
      <c r="UMZ21" s="20"/>
      <c r="UNA21"/>
      <c r="UNB21" s="20"/>
      <c r="UNC21"/>
      <c r="UND21" s="20"/>
      <c r="UNE21"/>
      <c r="UNF21" s="20"/>
      <c r="UNG21"/>
      <c r="UNH21" s="20"/>
      <c r="UNI21"/>
      <c r="UNJ21" s="20"/>
      <c r="UNK21"/>
      <c r="UNL21" s="20"/>
      <c r="UNM21"/>
      <c r="UNN21" s="20"/>
      <c r="UNO21"/>
      <c r="UNP21" s="20"/>
      <c r="UNQ21"/>
      <c r="UNR21" s="20"/>
      <c r="UNS21"/>
      <c r="UNT21" s="20"/>
      <c r="UNU21"/>
      <c r="UNV21" s="20"/>
      <c r="UNW21"/>
      <c r="UNX21" s="20"/>
      <c r="UNY21"/>
      <c r="UNZ21" s="20"/>
      <c r="UOA21"/>
      <c r="UOB21" s="20"/>
      <c r="UOC21"/>
      <c r="UOD21" s="20"/>
      <c r="UOE21"/>
      <c r="UOF21" s="20"/>
      <c r="UOG21"/>
      <c r="UOH21" s="20"/>
      <c r="UOI21"/>
      <c r="UOJ21" s="20"/>
      <c r="UOK21"/>
      <c r="UOL21" s="20"/>
      <c r="UOM21"/>
      <c r="UON21" s="20"/>
      <c r="UOO21"/>
      <c r="UOP21" s="20"/>
      <c r="UOQ21"/>
      <c r="UOR21" s="20"/>
      <c r="UOS21"/>
      <c r="UOT21" s="20"/>
      <c r="UOU21"/>
      <c r="UOV21" s="20"/>
      <c r="UOW21"/>
      <c r="UOX21" s="20"/>
      <c r="UOY21"/>
      <c r="UOZ21" s="20"/>
      <c r="UPA21"/>
      <c r="UPB21" s="20"/>
      <c r="UPC21"/>
      <c r="UPD21" s="20"/>
      <c r="UPE21"/>
      <c r="UPF21" s="20"/>
      <c r="UPG21"/>
      <c r="UPH21" s="20"/>
      <c r="UPI21"/>
      <c r="UPJ21" s="20"/>
      <c r="UPK21"/>
      <c r="UPL21" s="20"/>
      <c r="UPM21"/>
      <c r="UPN21" s="20"/>
      <c r="UPO21"/>
      <c r="UPP21" s="20"/>
      <c r="UPQ21"/>
      <c r="UPR21" s="20"/>
      <c r="UPS21"/>
      <c r="UPT21" s="20"/>
      <c r="UPU21"/>
      <c r="UPV21" s="20"/>
      <c r="UPW21"/>
      <c r="UPX21" s="20"/>
      <c r="UPY21"/>
      <c r="UPZ21" s="20"/>
      <c r="UQA21"/>
      <c r="UQB21" s="20"/>
      <c r="UQC21"/>
      <c r="UQD21" s="20"/>
      <c r="UQE21"/>
      <c r="UQF21" s="20"/>
      <c r="UQG21"/>
      <c r="UQH21" s="20"/>
      <c r="UQI21"/>
      <c r="UQJ21" s="20"/>
      <c r="UQK21"/>
      <c r="UQL21" s="20"/>
      <c r="UQM21"/>
      <c r="UQN21" s="20"/>
      <c r="UQO21"/>
      <c r="UQP21" s="20"/>
      <c r="UQQ21"/>
      <c r="UQR21" s="20"/>
      <c r="UQS21"/>
      <c r="UQT21" s="20"/>
      <c r="UQU21"/>
      <c r="UQV21" s="20"/>
      <c r="UQW21"/>
      <c r="UQX21" s="20"/>
      <c r="UQY21"/>
      <c r="UQZ21" s="20"/>
      <c r="URA21"/>
      <c r="URB21" s="20"/>
      <c r="URC21"/>
      <c r="URD21" s="20"/>
      <c r="URE21"/>
      <c r="URF21" s="20"/>
      <c r="URG21"/>
      <c r="URH21" s="20"/>
      <c r="URI21"/>
      <c r="URJ21" s="20"/>
      <c r="URK21"/>
      <c r="URL21" s="20"/>
      <c r="URM21"/>
      <c r="URN21" s="20"/>
      <c r="URO21"/>
      <c r="URP21" s="20"/>
      <c r="URQ21"/>
      <c r="URR21" s="20"/>
      <c r="URS21"/>
      <c r="URT21" s="20"/>
      <c r="URU21"/>
      <c r="URV21" s="20"/>
      <c r="URW21"/>
      <c r="URX21" s="20"/>
      <c r="URY21"/>
      <c r="URZ21" s="20"/>
      <c r="USA21"/>
      <c r="USB21" s="20"/>
      <c r="USC21"/>
      <c r="USD21" s="20"/>
      <c r="USE21"/>
      <c r="USF21" s="20"/>
      <c r="USG21"/>
      <c r="USH21" s="20"/>
      <c r="USI21"/>
      <c r="USJ21" s="20"/>
      <c r="USK21"/>
      <c r="USL21" s="20"/>
      <c r="USM21"/>
      <c r="USN21" s="20"/>
      <c r="USO21"/>
      <c r="USP21" s="20"/>
      <c r="USQ21"/>
      <c r="USR21" s="20"/>
      <c r="USS21"/>
      <c r="UST21" s="20"/>
      <c r="USU21"/>
      <c r="USV21" s="20"/>
      <c r="USW21"/>
      <c r="USX21" s="20"/>
      <c r="USY21"/>
      <c r="USZ21" s="20"/>
      <c r="UTA21"/>
      <c r="UTB21" s="20"/>
      <c r="UTC21"/>
      <c r="UTD21" s="20"/>
      <c r="UTE21"/>
      <c r="UTF21" s="20"/>
      <c r="UTG21"/>
      <c r="UTH21" s="20"/>
      <c r="UTI21"/>
      <c r="UTJ21" s="20"/>
      <c r="UTK21"/>
      <c r="UTL21" s="20"/>
      <c r="UTM21"/>
      <c r="UTN21" s="20"/>
      <c r="UTO21"/>
      <c r="UTP21" s="20"/>
      <c r="UTQ21"/>
      <c r="UTR21" s="20"/>
      <c r="UTS21"/>
      <c r="UTT21" s="20"/>
      <c r="UTU21"/>
      <c r="UTV21" s="20"/>
      <c r="UTW21"/>
      <c r="UTX21" s="20"/>
      <c r="UTY21"/>
      <c r="UTZ21" s="20"/>
      <c r="UUA21"/>
      <c r="UUB21" s="20"/>
      <c r="UUC21"/>
      <c r="UUD21" s="20"/>
      <c r="UUE21"/>
      <c r="UUF21" s="20"/>
      <c r="UUG21"/>
      <c r="UUH21" s="20"/>
      <c r="UUI21"/>
      <c r="UUJ21" s="20"/>
      <c r="UUK21"/>
      <c r="UUL21" s="20"/>
      <c r="UUM21"/>
      <c r="UUN21" s="20"/>
      <c r="UUO21"/>
      <c r="UUP21" s="20"/>
      <c r="UUQ21"/>
      <c r="UUR21" s="20"/>
      <c r="UUS21"/>
      <c r="UUT21" s="20"/>
      <c r="UUU21"/>
      <c r="UUV21" s="20"/>
      <c r="UUW21"/>
      <c r="UUX21" s="20"/>
      <c r="UUY21"/>
      <c r="UUZ21" s="20"/>
      <c r="UVA21"/>
      <c r="UVB21" s="20"/>
      <c r="UVC21"/>
      <c r="UVD21" s="20"/>
      <c r="UVE21"/>
      <c r="UVF21" s="20"/>
      <c r="UVG21"/>
      <c r="UVH21" s="20"/>
      <c r="UVI21"/>
      <c r="UVJ21" s="20"/>
      <c r="UVK21"/>
      <c r="UVL21" s="20"/>
      <c r="UVM21"/>
      <c r="UVN21" s="20"/>
      <c r="UVO21"/>
      <c r="UVP21" s="20"/>
      <c r="UVQ21"/>
      <c r="UVR21" s="20"/>
      <c r="UVS21"/>
      <c r="UVT21" s="20"/>
      <c r="UVU21"/>
      <c r="UVV21" s="20"/>
      <c r="UVW21"/>
      <c r="UVX21" s="20"/>
      <c r="UVY21"/>
      <c r="UVZ21" s="20"/>
      <c r="UWA21"/>
      <c r="UWB21" s="20"/>
      <c r="UWC21"/>
      <c r="UWD21" s="20"/>
      <c r="UWE21"/>
      <c r="UWF21" s="20"/>
      <c r="UWG21"/>
      <c r="UWH21" s="20"/>
      <c r="UWI21"/>
      <c r="UWJ21" s="20"/>
      <c r="UWK21"/>
      <c r="UWL21" s="20"/>
      <c r="UWM21"/>
      <c r="UWN21" s="20"/>
      <c r="UWO21"/>
      <c r="UWP21" s="20"/>
      <c r="UWQ21"/>
      <c r="UWR21" s="20"/>
      <c r="UWS21"/>
      <c r="UWT21" s="20"/>
      <c r="UWU21"/>
      <c r="UWV21" s="20"/>
      <c r="UWW21"/>
      <c r="UWX21" s="20"/>
      <c r="UWY21"/>
      <c r="UWZ21" s="20"/>
      <c r="UXA21"/>
      <c r="UXB21" s="20"/>
      <c r="UXC21"/>
      <c r="UXD21" s="20"/>
      <c r="UXE21"/>
      <c r="UXF21" s="20"/>
      <c r="UXG21"/>
      <c r="UXH21" s="20"/>
      <c r="UXI21"/>
      <c r="UXJ21" s="20"/>
      <c r="UXK21"/>
      <c r="UXL21" s="20"/>
      <c r="UXM21"/>
      <c r="UXN21" s="20"/>
      <c r="UXO21"/>
      <c r="UXP21" s="20"/>
      <c r="UXQ21"/>
      <c r="UXR21" s="20"/>
      <c r="UXS21"/>
      <c r="UXT21" s="20"/>
      <c r="UXU21"/>
      <c r="UXV21" s="20"/>
      <c r="UXW21"/>
      <c r="UXX21" s="20"/>
      <c r="UXY21"/>
      <c r="UXZ21" s="20"/>
      <c r="UYA21"/>
      <c r="UYB21" s="20"/>
      <c r="UYC21"/>
      <c r="UYD21" s="20"/>
      <c r="UYE21"/>
      <c r="UYF21" s="20"/>
      <c r="UYG21"/>
      <c r="UYH21" s="20"/>
      <c r="UYI21"/>
      <c r="UYJ21" s="20"/>
      <c r="UYK21"/>
      <c r="UYL21" s="20"/>
      <c r="UYM21"/>
      <c r="UYN21" s="20"/>
      <c r="UYO21"/>
      <c r="UYP21" s="20"/>
      <c r="UYQ21"/>
      <c r="UYR21" s="20"/>
      <c r="UYS21"/>
      <c r="UYT21" s="20"/>
      <c r="UYU21"/>
      <c r="UYV21" s="20"/>
      <c r="UYW21"/>
      <c r="UYX21" s="20"/>
      <c r="UYY21"/>
      <c r="UYZ21" s="20"/>
      <c r="UZA21"/>
      <c r="UZB21" s="20"/>
      <c r="UZC21"/>
      <c r="UZD21" s="20"/>
      <c r="UZE21"/>
      <c r="UZF21" s="20"/>
      <c r="UZG21"/>
      <c r="UZH21" s="20"/>
      <c r="UZI21"/>
      <c r="UZJ21" s="20"/>
      <c r="UZK21"/>
      <c r="UZL21" s="20"/>
      <c r="UZM21"/>
      <c r="UZN21" s="20"/>
      <c r="UZO21"/>
      <c r="UZP21" s="20"/>
      <c r="UZQ21"/>
      <c r="UZR21" s="20"/>
      <c r="UZS21"/>
      <c r="UZT21" s="20"/>
      <c r="UZU21"/>
      <c r="UZV21" s="20"/>
      <c r="UZW21"/>
      <c r="UZX21" s="20"/>
      <c r="UZY21"/>
      <c r="UZZ21" s="20"/>
      <c r="VAA21"/>
      <c r="VAB21" s="20"/>
      <c r="VAC21"/>
      <c r="VAD21" s="20"/>
      <c r="VAE21"/>
      <c r="VAF21" s="20"/>
      <c r="VAG21"/>
      <c r="VAH21" s="20"/>
      <c r="VAI21"/>
      <c r="VAJ21" s="20"/>
      <c r="VAK21"/>
      <c r="VAL21" s="20"/>
      <c r="VAM21"/>
      <c r="VAN21" s="20"/>
      <c r="VAO21"/>
      <c r="VAP21" s="20"/>
      <c r="VAQ21"/>
      <c r="VAR21" s="20"/>
      <c r="VAS21"/>
      <c r="VAT21" s="20"/>
      <c r="VAU21"/>
      <c r="VAV21" s="20"/>
      <c r="VAW21"/>
      <c r="VAX21" s="20"/>
      <c r="VAY21"/>
      <c r="VAZ21" s="20"/>
      <c r="VBA21"/>
      <c r="VBB21" s="20"/>
      <c r="VBC21"/>
      <c r="VBD21" s="20"/>
      <c r="VBE21"/>
      <c r="VBF21" s="20"/>
      <c r="VBG21"/>
      <c r="VBH21" s="20"/>
      <c r="VBI21"/>
      <c r="VBJ21" s="20"/>
      <c r="VBK21"/>
      <c r="VBL21" s="20"/>
      <c r="VBM21"/>
      <c r="VBN21" s="20"/>
      <c r="VBO21"/>
      <c r="VBP21" s="20"/>
      <c r="VBQ21"/>
      <c r="VBR21" s="20"/>
      <c r="VBS21"/>
      <c r="VBT21" s="20"/>
      <c r="VBU21"/>
      <c r="VBV21" s="20"/>
      <c r="VBW21"/>
      <c r="VBX21" s="20"/>
      <c r="VBY21"/>
      <c r="VBZ21" s="20"/>
      <c r="VCA21"/>
      <c r="VCB21" s="20"/>
      <c r="VCC21"/>
      <c r="VCD21" s="20"/>
      <c r="VCE21"/>
      <c r="VCF21" s="20"/>
      <c r="VCG21"/>
      <c r="VCH21" s="20"/>
      <c r="VCI21"/>
      <c r="VCJ21" s="20"/>
      <c r="VCK21"/>
      <c r="VCL21" s="20"/>
      <c r="VCM21"/>
      <c r="VCN21" s="20"/>
      <c r="VCO21"/>
      <c r="VCP21" s="20"/>
      <c r="VCQ21"/>
      <c r="VCR21" s="20"/>
      <c r="VCS21"/>
      <c r="VCT21" s="20"/>
      <c r="VCU21"/>
      <c r="VCV21" s="20"/>
      <c r="VCW21"/>
      <c r="VCX21" s="20"/>
      <c r="VCY21"/>
      <c r="VCZ21" s="20"/>
      <c r="VDA21"/>
      <c r="VDB21" s="20"/>
      <c r="VDC21"/>
      <c r="VDD21" s="20"/>
      <c r="VDE21"/>
      <c r="VDF21" s="20"/>
      <c r="VDG21"/>
      <c r="VDH21" s="20"/>
      <c r="VDI21"/>
      <c r="VDJ21" s="20"/>
      <c r="VDK21"/>
      <c r="VDL21" s="20"/>
      <c r="VDM21"/>
      <c r="VDN21" s="20"/>
      <c r="VDO21"/>
      <c r="VDP21" s="20"/>
      <c r="VDQ21"/>
      <c r="VDR21" s="20"/>
      <c r="VDS21"/>
      <c r="VDT21" s="20"/>
      <c r="VDU21"/>
      <c r="VDV21" s="20"/>
      <c r="VDW21"/>
      <c r="VDX21" s="20"/>
      <c r="VDY21"/>
      <c r="VDZ21" s="20"/>
      <c r="VEA21"/>
      <c r="VEB21" s="20"/>
      <c r="VEC21"/>
      <c r="VED21" s="20"/>
      <c r="VEE21"/>
      <c r="VEF21" s="20"/>
      <c r="VEG21"/>
      <c r="VEH21" s="20"/>
      <c r="VEI21"/>
      <c r="VEJ21" s="20"/>
      <c r="VEK21"/>
      <c r="VEL21" s="20"/>
      <c r="VEM21"/>
      <c r="VEN21" s="20"/>
      <c r="VEO21"/>
      <c r="VEP21" s="20"/>
      <c r="VEQ21"/>
      <c r="VER21" s="20"/>
      <c r="VES21"/>
      <c r="VET21" s="20"/>
      <c r="VEU21"/>
      <c r="VEV21" s="20"/>
      <c r="VEW21"/>
      <c r="VEX21" s="20"/>
      <c r="VEY21"/>
      <c r="VEZ21" s="20"/>
      <c r="VFA21"/>
      <c r="VFB21" s="20"/>
      <c r="VFC21"/>
      <c r="VFD21" s="20"/>
      <c r="VFE21"/>
      <c r="VFF21" s="20"/>
      <c r="VFG21"/>
      <c r="VFH21" s="20"/>
      <c r="VFI21"/>
      <c r="VFJ21" s="20"/>
      <c r="VFK21"/>
      <c r="VFL21" s="20"/>
      <c r="VFM21"/>
      <c r="VFN21" s="20"/>
      <c r="VFO21"/>
      <c r="VFP21" s="20"/>
      <c r="VFQ21"/>
      <c r="VFR21" s="20"/>
      <c r="VFS21"/>
      <c r="VFT21" s="20"/>
      <c r="VFU21"/>
      <c r="VFV21" s="20"/>
      <c r="VFW21"/>
      <c r="VFX21" s="20"/>
      <c r="VFY21"/>
      <c r="VFZ21" s="20"/>
      <c r="VGA21"/>
      <c r="VGB21" s="20"/>
      <c r="VGC21"/>
      <c r="VGD21" s="20"/>
      <c r="VGE21"/>
      <c r="VGF21" s="20"/>
      <c r="VGG21"/>
      <c r="VGH21" s="20"/>
      <c r="VGI21"/>
      <c r="VGJ21" s="20"/>
      <c r="VGK21"/>
      <c r="VGL21" s="20"/>
      <c r="VGM21"/>
      <c r="VGN21" s="20"/>
      <c r="VGO21"/>
      <c r="VGP21" s="20"/>
      <c r="VGQ21"/>
      <c r="VGR21" s="20"/>
      <c r="VGS21"/>
      <c r="VGT21" s="20"/>
      <c r="VGU21"/>
      <c r="VGV21" s="20"/>
      <c r="VGW21"/>
      <c r="VGX21" s="20"/>
      <c r="VGY21"/>
      <c r="VGZ21" s="20"/>
      <c r="VHA21"/>
      <c r="VHB21" s="20"/>
      <c r="VHC21"/>
      <c r="VHD21" s="20"/>
      <c r="VHE21"/>
      <c r="VHF21" s="20"/>
      <c r="VHG21"/>
      <c r="VHH21" s="20"/>
      <c r="VHI21"/>
      <c r="VHJ21" s="20"/>
      <c r="VHK21"/>
      <c r="VHL21" s="20"/>
      <c r="VHM21"/>
      <c r="VHN21" s="20"/>
      <c r="VHO21"/>
      <c r="VHP21" s="20"/>
      <c r="VHQ21"/>
      <c r="VHR21" s="20"/>
      <c r="VHS21"/>
      <c r="VHT21" s="20"/>
      <c r="VHU21"/>
      <c r="VHV21" s="20"/>
      <c r="VHW21"/>
      <c r="VHX21" s="20"/>
      <c r="VHY21"/>
      <c r="VHZ21" s="20"/>
      <c r="VIA21"/>
      <c r="VIB21" s="20"/>
      <c r="VIC21"/>
      <c r="VID21" s="20"/>
      <c r="VIE21"/>
      <c r="VIF21" s="20"/>
      <c r="VIG21"/>
      <c r="VIH21" s="20"/>
      <c r="VII21"/>
      <c r="VIJ21" s="20"/>
      <c r="VIK21"/>
      <c r="VIL21" s="20"/>
      <c r="VIM21"/>
      <c r="VIN21" s="20"/>
      <c r="VIO21"/>
      <c r="VIP21" s="20"/>
      <c r="VIQ21"/>
      <c r="VIR21" s="20"/>
      <c r="VIS21"/>
      <c r="VIT21" s="20"/>
      <c r="VIU21"/>
      <c r="VIV21" s="20"/>
      <c r="VIW21"/>
      <c r="VIX21" s="20"/>
      <c r="VIY21"/>
      <c r="VIZ21" s="20"/>
      <c r="VJA21"/>
      <c r="VJB21" s="20"/>
      <c r="VJC21"/>
      <c r="VJD21" s="20"/>
      <c r="VJE21"/>
      <c r="VJF21" s="20"/>
      <c r="VJG21"/>
      <c r="VJH21" s="20"/>
      <c r="VJI21"/>
      <c r="VJJ21" s="20"/>
      <c r="VJK21"/>
      <c r="VJL21" s="20"/>
      <c r="VJM21"/>
      <c r="VJN21" s="20"/>
      <c r="VJO21"/>
      <c r="VJP21" s="20"/>
      <c r="VJQ21"/>
      <c r="VJR21" s="20"/>
      <c r="VJS21"/>
      <c r="VJT21" s="20"/>
      <c r="VJU21"/>
      <c r="VJV21" s="20"/>
      <c r="VJW21"/>
      <c r="VJX21" s="20"/>
      <c r="VJY21"/>
      <c r="VJZ21" s="20"/>
      <c r="VKA21"/>
      <c r="VKB21" s="20"/>
      <c r="VKC21"/>
      <c r="VKD21" s="20"/>
      <c r="VKE21"/>
      <c r="VKF21" s="20"/>
      <c r="VKG21"/>
      <c r="VKH21" s="20"/>
      <c r="VKI21"/>
      <c r="VKJ21" s="20"/>
      <c r="VKK21"/>
      <c r="VKL21" s="20"/>
      <c r="VKM21"/>
      <c r="VKN21" s="20"/>
      <c r="VKO21"/>
      <c r="VKP21" s="20"/>
      <c r="VKQ21"/>
      <c r="VKR21" s="20"/>
      <c r="VKS21"/>
      <c r="VKT21" s="20"/>
      <c r="VKU21"/>
      <c r="VKV21" s="20"/>
      <c r="VKW21"/>
      <c r="VKX21" s="20"/>
      <c r="VKY21"/>
      <c r="VKZ21" s="20"/>
      <c r="VLA21"/>
      <c r="VLB21" s="20"/>
      <c r="VLC21"/>
      <c r="VLD21" s="20"/>
      <c r="VLE21"/>
      <c r="VLF21" s="20"/>
      <c r="VLG21"/>
      <c r="VLH21" s="20"/>
      <c r="VLI21"/>
      <c r="VLJ21" s="20"/>
      <c r="VLK21"/>
      <c r="VLL21" s="20"/>
      <c r="VLM21"/>
      <c r="VLN21" s="20"/>
      <c r="VLO21"/>
      <c r="VLP21" s="20"/>
      <c r="VLQ21"/>
      <c r="VLR21" s="20"/>
      <c r="VLS21"/>
      <c r="VLT21" s="20"/>
      <c r="VLU21"/>
      <c r="VLV21" s="20"/>
      <c r="VLW21"/>
      <c r="VLX21" s="20"/>
      <c r="VLY21"/>
      <c r="VLZ21" s="20"/>
      <c r="VMA21"/>
      <c r="VMB21" s="20"/>
      <c r="VMC21"/>
      <c r="VMD21" s="20"/>
      <c r="VME21"/>
      <c r="VMF21" s="20"/>
      <c r="VMG21"/>
      <c r="VMH21" s="20"/>
      <c r="VMI21"/>
      <c r="VMJ21" s="20"/>
      <c r="VMK21"/>
      <c r="VML21" s="20"/>
      <c r="VMM21"/>
      <c r="VMN21" s="20"/>
      <c r="VMO21"/>
      <c r="VMP21" s="20"/>
      <c r="VMQ21"/>
      <c r="VMR21" s="20"/>
      <c r="VMS21"/>
      <c r="VMT21" s="20"/>
      <c r="VMU21"/>
      <c r="VMV21" s="20"/>
      <c r="VMW21"/>
      <c r="VMX21" s="20"/>
      <c r="VMY21"/>
      <c r="VMZ21" s="20"/>
      <c r="VNA21"/>
      <c r="VNB21" s="20"/>
      <c r="VNC21"/>
      <c r="VND21" s="20"/>
      <c r="VNE21"/>
      <c r="VNF21" s="20"/>
      <c r="VNG21"/>
      <c r="VNH21" s="20"/>
      <c r="VNI21"/>
      <c r="VNJ21" s="20"/>
      <c r="VNK21"/>
      <c r="VNL21" s="20"/>
      <c r="VNM21"/>
      <c r="VNN21" s="20"/>
      <c r="VNO21"/>
      <c r="VNP21" s="20"/>
      <c r="VNQ21"/>
      <c r="VNR21" s="20"/>
      <c r="VNS21"/>
      <c r="VNT21" s="20"/>
      <c r="VNU21"/>
      <c r="VNV21" s="20"/>
      <c r="VNW21"/>
      <c r="VNX21" s="20"/>
      <c r="VNY21"/>
      <c r="VNZ21" s="20"/>
      <c r="VOA21"/>
      <c r="VOB21" s="20"/>
      <c r="VOC21"/>
      <c r="VOD21" s="20"/>
      <c r="VOE21"/>
      <c r="VOF21" s="20"/>
      <c r="VOG21"/>
      <c r="VOH21" s="20"/>
      <c r="VOI21"/>
      <c r="VOJ21" s="20"/>
      <c r="VOK21"/>
      <c r="VOL21" s="20"/>
      <c r="VOM21"/>
      <c r="VON21" s="20"/>
      <c r="VOO21"/>
      <c r="VOP21" s="20"/>
      <c r="VOQ21"/>
      <c r="VOR21" s="20"/>
      <c r="VOS21"/>
      <c r="VOT21" s="20"/>
      <c r="VOU21"/>
      <c r="VOV21" s="20"/>
      <c r="VOW21"/>
      <c r="VOX21" s="20"/>
      <c r="VOY21"/>
      <c r="VOZ21" s="20"/>
      <c r="VPA21"/>
      <c r="VPB21" s="20"/>
      <c r="VPC21"/>
      <c r="VPD21" s="20"/>
      <c r="VPE21"/>
      <c r="VPF21" s="20"/>
      <c r="VPG21"/>
      <c r="VPH21" s="20"/>
      <c r="VPI21"/>
      <c r="VPJ21" s="20"/>
      <c r="VPK21"/>
      <c r="VPL21" s="20"/>
      <c r="VPM21"/>
      <c r="VPN21" s="20"/>
      <c r="VPO21"/>
      <c r="VPP21" s="20"/>
      <c r="VPQ21"/>
      <c r="VPR21" s="20"/>
      <c r="VPS21"/>
      <c r="VPT21" s="20"/>
      <c r="VPU21"/>
      <c r="VPV21" s="20"/>
      <c r="VPW21"/>
      <c r="VPX21" s="20"/>
      <c r="VPY21"/>
      <c r="VPZ21" s="20"/>
      <c r="VQA21"/>
      <c r="VQB21" s="20"/>
      <c r="VQC21"/>
      <c r="VQD21" s="20"/>
      <c r="VQE21"/>
      <c r="VQF21" s="20"/>
      <c r="VQG21"/>
      <c r="VQH21" s="20"/>
      <c r="VQI21"/>
      <c r="VQJ21" s="20"/>
      <c r="VQK21"/>
      <c r="VQL21" s="20"/>
      <c r="VQM21"/>
      <c r="VQN21" s="20"/>
      <c r="VQO21"/>
      <c r="VQP21" s="20"/>
      <c r="VQQ21"/>
      <c r="VQR21" s="20"/>
      <c r="VQS21"/>
      <c r="VQT21" s="20"/>
      <c r="VQU21"/>
      <c r="VQV21" s="20"/>
      <c r="VQW21"/>
      <c r="VQX21" s="20"/>
      <c r="VQY21"/>
      <c r="VQZ21" s="20"/>
      <c r="VRA21"/>
      <c r="VRB21" s="20"/>
      <c r="VRC21"/>
      <c r="VRD21" s="20"/>
      <c r="VRE21"/>
      <c r="VRF21" s="20"/>
      <c r="VRG21"/>
      <c r="VRH21" s="20"/>
      <c r="VRI21"/>
      <c r="VRJ21" s="20"/>
      <c r="VRK21"/>
      <c r="VRL21" s="20"/>
      <c r="VRM21"/>
      <c r="VRN21" s="20"/>
      <c r="VRO21"/>
      <c r="VRP21" s="20"/>
      <c r="VRQ21"/>
      <c r="VRR21" s="20"/>
      <c r="VRS21"/>
      <c r="VRT21" s="20"/>
      <c r="VRU21"/>
      <c r="VRV21" s="20"/>
      <c r="VRW21"/>
      <c r="VRX21" s="20"/>
      <c r="VRY21"/>
      <c r="VRZ21" s="20"/>
      <c r="VSA21"/>
      <c r="VSB21" s="20"/>
      <c r="VSC21"/>
      <c r="VSD21" s="20"/>
      <c r="VSE21"/>
      <c r="VSF21" s="20"/>
      <c r="VSG21"/>
      <c r="VSH21" s="20"/>
      <c r="VSI21"/>
      <c r="VSJ21" s="20"/>
      <c r="VSK21"/>
      <c r="VSL21" s="20"/>
      <c r="VSM21"/>
      <c r="VSN21" s="20"/>
      <c r="VSO21"/>
      <c r="VSP21" s="20"/>
      <c r="VSQ21"/>
      <c r="VSR21" s="20"/>
      <c r="VSS21"/>
      <c r="VST21" s="20"/>
      <c r="VSU21"/>
      <c r="VSV21" s="20"/>
      <c r="VSW21"/>
      <c r="VSX21" s="20"/>
      <c r="VSY21"/>
      <c r="VSZ21" s="20"/>
      <c r="VTA21"/>
      <c r="VTB21" s="20"/>
      <c r="VTC21"/>
      <c r="VTD21" s="20"/>
      <c r="VTE21"/>
      <c r="VTF21" s="20"/>
      <c r="VTG21"/>
      <c r="VTH21" s="20"/>
      <c r="VTI21"/>
      <c r="VTJ21" s="20"/>
      <c r="VTK21"/>
      <c r="VTL21" s="20"/>
      <c r="VTM21"/>
      <c r="VTN21" s="20"/>
      <c r="VTO21"/>
      <c r="VTP21" s="20"/>
      <c r="VTQ21"/>
      <c r="VTR21" s="20"/>
      <c r="VTS21"/>
      <c r="VTT21" s="20"/>
      <c r="VTU21"/>
      <c r="VTV21" s="20"/>
      <c r="VTW21"/>
      <c r="VTX21" s="20"/>
      <c r="VTY21"/>
      <c r="VTZ21" s="20"/>
      <c r="VUA21"/>
      <c r="VUB21" s="20"/>
      <c r="VUC21"/>
      <c r="VUD21" s="20"/>
      <c r="VUE21"/>
      <c r="VUF21" s="20"/>
      <c r="VUG21"/>
      <c r="VUH21" s="20"/>
      <c r="VUI21"/>
      <c r="VUJ21" s="20"/>
      <c r="VUK21"/>
      <c r="VUL21" s="20"/>
      <c r="VUM21"/>
      <c r="VUN21" s="20"/>
      <c r="VUO21"/>
      <c r="VUP21" s="20"/>
      <c r="VUQ21"/>
      <c r="VUR21" s="20"/>
      <c r="VUS21"/>
      <c r="VUT21" s="20"/>
      <c r="VUU21"/>
      <c r="VUV21" s="20"/>
      <c r="VUW21"/>
      <c r="VUX21" s="20"/>
      <c r="VUY21"/>
      <c r="VUZ21" s="20"/>
      <c r="VVA21"/>
      <c r="VVB21" s="20"/>
      <c r="VVC21"/>
      <c r="VVD21" s="20"/>
      <c r="VVE21"/>
      <c r="VVF21" s="20"/>
      <c r="VVG21"/>
      <c r="VVH21" s="20"/>
      <c r="VVI21"/>
      <c r="VVJ21" s="20"/>
      <c r="VVK21"/>
      <c r="VVL21" s="20"/>
      <c r="VVM21"/>
      <c r="VVN21" s="20"/>
      <c r="VVO21"/>
      <c r="VVP21" s="20"/>
      <c r="VVQ21"/>
      <c r="VVR21" s="20"/>
      <c r="VVS21"/>
      <c r="VVT21" s="20"/>
      <c r="VVU21"/>
      <c r="VVV21" s="20"/>
      <c r="VVW21"/>
      <c r="VVX21" s="20"/>
      <c r="VVY21"/>
      <c r="VVZ21" s="20"/>
      <c r="VWA21"/>
      <c r="VWB21" s="20"/>
      <c r="VWC21"/>
      <c r="VWD21" s="20"/>
      <c r="VWE21"/>
      <c r="VWF21" s="20"/>
      <c r="VWG21"/>
      <c r="VWH21" s="20"/>
      <c r="VWI21"/>
      <c r="VWJ21" s="20"/>
      <c r="VWK21"/>
      <c r="VWL21" s="20"/>
      <c r="VWM21"/>
      <c r="VWN21" s="20"/>
      <c r="VWO21"/>
      <c r="VWP21" s="20"/>
      <c r="VWQ21"/>
      <c r="VWR21" s="20"/>
      <c r="VWS21"/>
      <c r="VWT21" s="20"/>
      <c r="VWU21"/>
      <c r="VWV21" s="20"/>
      <c r="VWW21"/>
      <c r="VWX21" s="20"/>
      <c r="VWY21"/>
      <c r="VWZ21" s="20"/>
      <c r="VXA21"/>
      <c r="VXB21" s="20"/>
      <c r="VXC21"/>
      <c r="VXD21" s="20"/>
      <c r="VXE21"/>
      <c r="VXF21" s="20"/>
      <c r="VXG21"/>
      <c r="VXH21" s="20"/>
      <c r="VXI21"/>
      <c r="VXJ21" s="20"/>
      <c r="VXK21"/>
      <c r="VXL21" s="20"/>
      <c r="VXM21"/>
      <c r="VXN21" s="20"/>
      <c r="VXO21"/>
      <c r="VXP21" s="20"/>
      <c r="VXQ21"/>
      <c r="VXR21" s="20"/>
      <c r="VXS21"/>
      <c r="VXT21" s="20"/>
      <c r="VXU21"/>
      <c r="VXV21" s="20"/>
      <c r="VXW21"/>
      <c r="VXX21" s="20"/>
      <c r="VXY21"/>
      <c r="VXZ21" s="20"/>
      <c r="VYA21"/>
      <c r="VYB21" s="20"/>
      <c r="VYC21"/>
      <c r="VYD21" s="20"/>
      <c r="VYE21"/>
      <c r="VYF21" s="20"/>
      <c r="VYG21"/>
      <c r="VYH21" s="20"/>
      <c r="VYI21"/>
      <c r="VYJ21" s="20"/>
      <c r="VYK21"/>
      <c r="VYL21" s="20"/>
      <c r="VYM21"/>
      <c r="VYN21" s="20"/>
      <c r="VYO21"/>
      <c r="VYP21" s="20"/>
      <c r="VYQ21"/>
      <c r="VYR21" s="20"/>
      <c r="VYS21"/>
      <c r="VYT21" s="20"/>
      <c r="VYU21"/>
      <c r="VYV21" s="20"/>
      <c r="VYW21"/>
      <c r="VYX21" s="20"/>
      <c r="VYY21"/>
      <c r="VYZ21" s="20"/>
      <c r="VZA21"/>
      <c r="VZB21" s="20"/>
      <c r="VZC21"/>
      <c r="VZD21" s="20"/>
      <c r="VZE21"/>
      <c r="VZF21" s="20"/>
      <c r="VZG21"/>
      <c r="VZH21" s="20"/>
      <c r="VZI21"/>
      <c r="VZJ21" s="20"/>
      <c r="VZK21"/>
      <c r="VZL21" s="20"/>
      <c r="VZM21"/>
      <c r="VZN21" s="20"/>
      <c r="VZO21"/>
      <c r="VZP21" s="20"/>
      <c r="VZQ21"/>
      <c r="VZR21" s="20"/>
      <c r="VZS21"/>
      <c r="VZT21" s="20"/>
      <c r="VZU21"/>
      <c r="VZV21" s="20"/>
      <c r="VZW21"/>
      <c r="VZX21" s="20"/>
      <c r="VZY21"/>
      <c r="VZZ21" s="20"/>
      <c r="WAA21"/>
      <c r="WAB21" s="20"/>
      <c r="WAC21"/>
      <c r="WAD21" s="20"/>
      <c r="WAE21"/>
      <c r="WAF21" s="20"/>
      <c r="WAG21"/>
      <c r="WAH21" s="20"/>
      <c r="WAI21"/>
      <c r="WAJ21" s="20"/>
      <c r="WAK21"/>
      <c r="WAL21" s="20"/>
      <c r="WAM21"/>
      <c r="WAN21" s="20"/>
      <c r="WAO21"/>
      <c r="WAP21" s="20"/>
      <c r="WAQ21"/>
      <c r="WAR21" s="20"/>
      <c r="WAS21"/>
      <c r="WAT21" s="20"/>
      <c r="WAU21"/>
      <c r="WAV21" s="20"/>
      <c r="WAW21"/>
      <c r="WAX21" s="20"/>
      <c r="WAY21"/>
      <c r="WAZ21" s="20"/>
      <c r="WBA21"/>
      <c r="WBB21" s="20"/>
      <c r="WBC21"/>
      <c r="WBD21" s="20"/>
      <c r="WBE21"/>
      <c r="WBF21" s="20"/>
      <c r="WBG21"/>
      <c r="WBH21" s="20"/>
      <c r="WBI21"/>
      <c r="WBJ21" s="20"/>
      <c r="WBK21"/>
      <c r="WBL21" s="20"/>
      <c r="WBM21"/>
      <c r="WBN21" s="20"/>
      <c r="WBO21"/>
      <c r="WBP21" s="20"/>
      <c r="WBQ21"/>
      <c r="WBR21" s="20"/>
      <c r="WBS21"/>
      <c r="WBT21" s="20"/>
      <c r="WBU21"/>
      <c r="WBV21" s="20"/>
      <c r="WBW21"/>
      <c r="WBX21" s="20"/>
      <c r="WBY21"/>
      <c r="WBZ21" s="20"/>
      <c r="WCA21"/>
      <c r="WCB21" s="20"/>
      <c r="WCC21"/>
      <c r="WCD21" s="20"/>
      <c r="WCE21"/>
      <c r="WCF21" s="20"/>
      <c r="WCG21"/>
      <c r="WCH21" s="20"/>
      <c r="WCI21"/>
      <c r="WCJ21" s="20"/>
      <c r="WCK21"/>
      <c r="WCL21" s="20"/>
      <c r="WCM21"/>
      <c r="WCN21" s="20"/>
      <c r="WCO21"/>
      <c r="WCP21" s="20"/>
      <c r="WCQ21"/>
      <c r="WCR21" s="20"/>
      <c r="WCS21"/>
      <c r="WCT21" s="20"/>
      <c r="WCU21"/>
      <c r="WCV21" s="20"/>
      <c r="WCW21"/>
      <c r="WCX21" s="20"/>
      <c r="WCY21"/>
      <c r="WCZ21" s="20"/>
      <c r="WDA21"/>
      <c r="WDB21" s="20"/>
      <c r="WDC21"/>
      <c r="WDD21" s="20"/>
      <c r="WDE21"/>
      <c r="WDF21" s="20"/>
      <c r="WDG21"/>
      <c r="WDH21" s="20"/>
      <c r="WDI21"/>
      <c r="WDJ21" s="20"/>
      <c r="WDK21"/>
      <c r="WDL21" s="20"/>
      <c r="WDM21"/>
      <c r="WDN21" s="20"/>
      <c r="WDO21"/>
      <c r="WDP21" s="20"/>
      <c r="WDQ21"/>
      <c r="WDR21" s="20"/>
      <c r="WDS21"/>
      <c r="WDT21" s="20"/>
      <c r="WDU21"/>
      <c r="WDV21" s="20"/>
      <c r="WDW21"/>
      <c r="WDX21" s="20"/>
      <c r="WDY21"/>
      <c r="WDZ21" s="20"/>
      <c r="WEA21"/>
      <c r="WEB21" s="20"/>
      <c r="WEC21"/>
      <c r="WED21" s="20"/>
      <c r="WEE21"/>
      <c r="WEF21" s="20"/>
      <c r="WEG21"/>
      <c r="WEH21" s="20"/>
      <c r="WEI21"/>
      <c r="WEJ21" s="20"/>
      <c r="WEK21"/>
      <c r="WEL21" s="20"/>
      <c r="WEM21"/>
      <c r="WEN21" s="20"/>
      <c r="WEO21"/>
      <c r="WEP21" s="20"/>
      <c r="WEQ21"/>
      <c r="WER21" s="20"/>
      <c r="WES21"/>
      <c r="WET21" s="20"/>
      <c r="WEU21"/>
      <c r="WEV21" s="20"/>
      <c r="WEW21"/>
      <c r="WEX21" s="20"/>
      <c r="WEY21"/>
      <c r="WEZ21" s="20"/>
      <c r="WFA21"/>
      <c r="WFB21" s="20"/>
      <c r="WFC21"/>
      <c r="WFD21" s="20"/>
      <c r="WFE21"/>
      <c r="WFF21" s="20"/>
      <c r="WFG21"/>
      <c r="WFH21" s="20"/>
      <c r="WFI21"/>
      <c r="WFJ21" s="20"/>
      <c r="WFK21"/>
      <c r="WFL21" s="20"/>
      <c r="WFM21"/>
      <c r="WFN21" s="20"/>
      <c r="WFO21"/>
      <c r="WFP21" s="20"/>
      <c r="WFQ21"/>
      <c r="WFR21" s="20"/>
      <c r="WFS21"/>
      <c r="WFT21" s="20"/>
      <c r="WFU21"/>
      <c r="WFV21" s="20"/>
      <c r="WFW21"/>
      <c r="WFX21" s="20"/>
      <c r="WFY21"/>
      <c r="WFZ21" s="20"/>
      <c r="WGA21"/>
      <c r="WGB21" s="20"/>
      <c r="WGC21"/>
      <c r="WGD21" s="20"/>
      <c r="WGE21"/>
      <c r="WGF21" s="20"/>
      <c r="WGG21"/>
      <c r="WGH21" s="20"/>
      <c r="WGI21"/>
      <c r="WGJ21" s="20"/>
      <c r="WGK21"/>
      <c r="WGL21" s="20"/>
      <c r="WGM21"/>
      <c r="WGN21" s="20"/>
      <c r="WGO21"/>
      <c r="WGP21" s="20"/>
      <c r="WGQ21"/>
      <c r="WGR21" s="20"/>
      <c r="WGS21"/>
      <c r="WGT21" s="20"/>
      <c r="WGU21"/>
      <c r="WGV21" s="20"/>
      <c r="WGW21"/>
      <c r="WGX21" s="20"/>
      <c r="WGY21"/>
      <c r="WGZ21" s="20"/>
      <c r="WHA21"/>
      <c r="WHB21" s="20"/>
      <c r="WHC21"/>
      <c r="WHD21" s="20"/>
      <c r="WHE21"/>
      <c r="WHF21" s="20"/>
      <c r="WHG21"/>
      <c r="WHH21" s="20"/>
      <c r="WHI21"/>
      <c r="WHJ21" s="20"/>
      <c r="WHK21"/>
      <c r="WHL21" s="20"/>
      <c r="WHM21"/>
      <c r="WHN21" s="20"/>
      <c r="WHO21"/>
      <c r="WHP21" s="20"/>
      <c r="WHQ21"/>
      <c r="WHR21" s="20"/>
      <c r="WHS21"/>
      <c r="WHT21" s="20"/>
      <c r="WHU21"/>
      <c r="WHV21" s="20"/>
      <c r="WHW21"/>
      <c r="WHX21" s="20"/>
      <c r="WHY21"/>
      <c r="WHZ21" s="20"/>
      <c r="WIA21"/>
      <c r="WIB21" s="20"/>
      <c r="WIC21"/>
      <c r="WID21" s="20"/>
      <c r="WIE21"/>
      <c r="WIF21" s="20"/>
      <c r="WIG21"/>
      <c r="WIH21" s="20"/>
      <c r="WII21"/>
      <c r="WIJ21" s="20"/>
      <c r="WIK21"/>
      <c r="WIL21" s="20"/>
      <c r="WIM21"/>
      <c r="WIN21" s="20"/>
      <c r="WIO21"/>
      <c r="WIP21" s="20"/>
      <c r="WIQ21"/>
      <c r="WIR21" s="20"/>
      <c r="WIS21"/>
      <c r="WIT21" s="20"/>
      <c r="WIU21"/>
      <c r="WIV21" s="20"/>
      <c r="WIW21"/>
      <c r="WIX21" s="20"/>
      <c r="WIY21"/>
      <c r="WIZ21" s="20"/>
      <c r="WJA21"/>
      <c r="WJB21" s="20"/>
      <c r="WJC21"/>
      <c r="WJD21" s="20"/>
      <c r="WJE21"/>
      <c r="WJF21" s="20"/>
      <c r="WJG21"/>
      <c r="WJH21" s="20"/>
      <c r="WJI21"/>
      <c r="WJJ21" s="20"/>
      <c r="WJK21"/>
      <c r="WJL21" s="20"/>
      <c r="WJM21"/>
      <c r="WJN21" s="20"/>
      <c r="WJO21"/>
      <c r="WJP21" s="20"/>
      <c r="WJQ21"/>
      <c r="WJR21" s="20"/>
      <c r="WJS21"/>
      <c r="WJT21" s="20"/>
      <c r="WJU21"/>
      <c r="WJV21" s="20"/>
      <c r="WJW21"/>
      <c r="WJX21" s="20"/>
      <c r="WJY21"/>
      <c r="WJZ21" s="20"/>
      <c r="WKA21"/>
      <c r="WKB21" s="20"/>
      <c r="WKC21"/>
      <c r="WKD21" s="20"/>
      <c r="WKE21"/>
      <c r="WKF21" s="20"/>
      <c r="WKG21"/>
      <c r="WKH21" s="20"/>
      <c r="WKI21"/>
      <c r="WKJ21" s="20"/>
      <c r="WKK21"/>
      <c r="WKL21" s="20"/>
      <c r="WKM21"/>
      <c r="WKN21" s="20"/>
      <c r="WKO21"/>
      <c r="WKP21" s="20"/>
      <c r="WKQ21"/>
      <c r="WKR21" s="20"/>
      <c r="WKS21"/>
      <c r="WKT21" s="20"/>
      <c r="WKU21"/>
      <c r="WKV21" s="20"/>
      <c r="WKW21"/>
      <c r="WKX21" s="20"/>
      <c r="WKY21"/>
      <c r="WKZ21" s="20"/>
      <c r="WLA21"/>
      <c r="WLB21" s="20"/>
      <c r="WLC21"/>
      <c r="WLD21" s="20"/>
      <c r="WLE21"/>
      <c r="WLF21" s="20"/>
      <c r="WLG21"/>
      <c r="WLH21" s="20"/>
      <c r="WLI21"/>
      <c r="WLJ21" s="20"/>
      <c r="WLK21"/>
      <c r="WLL21" s="20"/>
      <c r="WLM21"/>
      <c r="WLN21" s="20"/>
      <c r="WLO21"/>
      <c r="WLP21" s="20"/>
      <c r="WLQ21"/>
      <c r="WLR21" s="20"/>
      <c r="WLS21"/>
      <c r="WLT21" s="20"/>
      <c r="WLU21"/>
      <c r="WLV21" s="20"/>
      <c r="WLW21"/>
      <c r="WLX21" s="20"/>
      <c r="WLY21"/>
      <c r="WLZ21" s="20"/>
      <c r="WMA21"/>
      <c r="WMB21" s="20"/>
      <c r="WMC21"/>
      <c r="WMD21" s="20"/>
      <c r="WME21"/>
      <c r="WMF21" s="20"/>
      <c r="WMG21"/>
      <c r="WMH21" s="20"/>
      <c r="WMI21"/>
      <c r="WMJ21" s="20"/>
      <c r="WMK21"/>
      <c r="WML21" s="20"/>
      <c r="WMM21"/>
      <c r="WMN21" s="20"/>
      <c r="WMO21"/>
      <c r="WMP21" s="20"/>
      <c r="WMQ21"/>
      <c r="WMR21" s="20"/>
      <c r="WMS21"/>
      <c r="WMT21" s="20"/>
      <c r="WMU21"/>
      <c r="WMV21" s="20"/>
      <c r="WMW21"/>
      <c r="WMX21" s="20"/>
      <c r="WMY21"/>
      <c r="WMZ21" s="20"/>
      <c r="WNA21"/>
      <c r="WNB21" s="20"/>
      <c r="WNC21"/>
      <c r="WND21" s="20"/>
      <c r="WNE21"/>
      <c r="WNF21" s="20"/>
      <c r="WNG21"/>
      <c r="WNH21" s="20"/>
      <c r="WNI21"/>
      <c r="WNJ21" s="20"/>
      <c r="WNK21"/>
      <c r="WNL21" s="20"/>
      <c r="WNM21"/>
      <c r="WNN21" s="20"/>
      <c r="WNO21"/>
      <c r="WNP21" s="20"/>
      <c r="WNQ21"/>
      <c r="WNR21" s="20"/>
      <c r="WNS21"/>
      <c r="WNT21" s="20"/>
      <c r="WNU21"/>
      <c r="WNV21" s="20"/>
      <c r="WNW21"/>
      <c r="WNX21" s="20"/>
      <c r="WNY21"/>
      <c r="WNZ21" s="20"/>
      <c r="WOA21"/>
      <c r="WOB21" s="20"/>
      <c r="WOC21"/>
      <c r="WOD21" s="20"/>
      <c r="WOE21"/>
      <c r="WOF21" s="20"/>
      <c r="WOG21"/>
      <c r="WOH21" s="20"/>
      <c r="WOI21"/>
      <c r="WOJ21" s="20"/>
      <c r="WOK21"/>
      <c r="WOL21" s="20"/>
      <c r="WOM21"/>
      <c r="WON21" s="20"/>
      <c r="WOO21"/>
      <c r="WOP21" s="20"/>
      <c r="WOQ21"/>
      <c r="WOR21" s="20"/>
      <c r="WOS21"/>
      <c r="WOT21" s="20"/>
      <c r="WOU21"/>
      <c r="WOV21" s="20"/>
      <c r="WOW21"/>
      <c r="WOX21" s="20"/>
      <c r="WOY21"/>
      <c r="WOZ21" s="20"/>
      <c r="WPA21"/>
      <c r="WPB21" s="20"/>
      <c r="WPC21"/>
      <c r="WPD21" s="20"/>
      <c r="WPE21"/>
      <c r="WPF21" s="20"/>
      <c r="WPG21"/>
      <c r="WPH21" s="20"/>
      <c r="WPI21"/>
      <c r="WPJ21" s="20"/>
      <c r="WPK21"/>
      <c r="WPL21" s="20"/>
      <c r="WPM21"/>
      <c r="WPN21" s="20"/>
      <c r="WPO21"/>
      <c r="WPP21" s="20"/>
      <c r="WPQ21"/>
      <c r="WPR21" s="20"/>
      <c r="WPS21"/>
      <c r="WPT21" s="20"/>
      <c r="WPU21"/>
      <c r="WPV21" s="20"/>
      <c r="WPW21"/>
      <c r="WPX21" s="20"/>
      <c r="WPY21"/>
      <c r="WPZ21" s="20"/>
      <c r="WQA21"/>
      <c r="WQB21" s="20"/>
      <c r="WQC21"/>
      <c r="WQD21" s="20"/>
      <c r="WQE21"/>
      <c r="WQF21" s="20"/>
      <c r="WQG21"/>
      <c r="WQH21" s="20"/>
      <c r="WQI21"/>
      <c r="WQJ21" s="20"/>
      <c r="WQK21"/>
      <c r="WQL21" s="20"/>
      <c r="WQM21"/>
      <c r="WQN21" s="20"/>
      <c r="WQO21"/>
      <c r="WQP21" s="20"/>
      <c r="WQQ21"/>
      <c r="WQR21" s="20"/>
      <c r="WQS21"/>
      <c r="WQT21" s="20"/>
      <c r="WQU21"/>
      <c r="WQV21" s="20"/>
      <c r="WQW21"/>
      <c r="WQX21" s="20"/>
      <c r="WQY21"/>
      <c r="WQZ21" s="20"/>
      <c r="WRA21"/>
      <c r="WRB21" s="20"/>
      <c r="WRC21"/>
      <c r="WRD21" s="20"/>
      <c r="WRE21"/>
      <c r="WRF21" s="20"/>
      <c r="WRG21"/>
      <c r="WRH21" s="20"/>
      <c r="WRI21"/>
      <c r="WRJ21" s="20"/>
      <c r="WRK21"/>
      <c r="WRL21" s="20"/>
      <c r="WRM21"/>
      <c r="WRN21" s="20"/>
      <c r="WRO21"/>
      <c r="WRP21" s="20"/>
      <c r="WRQ21"/>
      <c r="WRR21" s="20"/>
      <c r="WRS21"/>
      <c r="WRT21" s="20"/>
      <c r="WRU21"/>
      <c r="WRV21" s="20"/>
      <c r="WRW21"/>
      <c r="WRX21" s="20"/>
      <c r="WRY21"/>
      <c r="WRZ21" s="20"/>
      <c r="WSA21"/>
      <c r="WSB21" s="20"/>
      <c r="WSC21"/>
      <c r="WSD21" s="20"/>
      <c r="WSE21"/>
      <c r="WSF21" s="20"/>
      <c r="WSG21"/>
      <c r="WSH21" s="20"/>
      <c r="WSI21"/>
      <c r="WSJ21" s="20"/>
      <c r="WSK21"/>
      <c r="WSL21" s="20"/>
      <c r="WSM21"/>
      <c r="WSN21" s="20"/>
      <c r="WSO21"/>
      <c r="WSP21" s="20"/>
      <c r="WSQ21"/>
      <c r="WSR21" s="20"/>
      <c r="WSS21"/>
      <c r="WST21" s="20"/>
      <c r="WSU21"/>
      <c r="WSV21" s="20"/>
      <c r="WSW21"/>
      <c r="WSX21" s="20"/>
      <c r="WSY21"/>
      <c r="WSZ21" s="20"/>
      <c r="WTA21"/>
      <c r="WTB21" s="20"/>
      <c r="WTC21"/>
      <c r="WTD21" s="20"/>
      <c r="WTE21"/>
      <c r="WTF21" s="20"/>
      <c r="WTG21"/>
      <c r="WTH21" s="20"/>
      <c r="WTI21"/>
      <c r="WTJ21" s="20"/>
      <c r="WTK21"/>
      <c r="WTL21" s="20"/>
      <c r="WTM21"/>
      <c r="WTN21" s="20"/>
      <c r="WTO21"/>
      <c r="WTP21" s="20"/>
      <c r="WTQ21"/>
      <c r="WTR21" s="20"/>
      <c r="WTS21"/>
      <c r="WTT21" s="20"/>
      <c r="WTU21"/>
      <c r="WTV21" s="20"/>
      <c r="WTW21"/>
      <c r="WTX21" s="20"/>
      <c r="WTY21"/>
      <c r="WTZ21" s="20"/>
      <c r="WUA21"/>
      <c r="WUB21" s="20"/>
      <c r="WUC21"/>
      <c r="WUD21" s="20"/>
      <c r="WUE21"/>
      <c r="WUF21" s="20"/>
      <c r="WUG21"/>
      <c r="WUH21" s="20"/>
      <c r="WUI21"/>
      <c r="WUJ21" s="20"/>
      <c r="WUK21"/>
      <c r="WUL21" s="20"/>
      <c r="WUM21"/>
      <c r="WUN21" s="20"/>
      <c r="WUO21"/>
      <c r="WUP21" s="20"/>
      <c r="WUQ21"/>
      <c r="WUR21" s="20"/>
      <c r="WUS21"/>
      <c r="WUT21" s="20"/>
      <c r="WUU21"/>
      <c r="WUV21" s="20"/>
      <c r="WUW21"/>
      <c r="WUX21" s="20"/>
      <c r="WUY21"/>
      <c r="WUZ21" s="20"/>
      <c r="WVA21"/>
      <c r="WVB21" s="20"/>
      <c r="WVC21"/>
      <c r="WVD21" s="20"/>
      <c r="WVE21"/>
      <c r="WVF21" s="20"/>
      <c r="WVG21"/>
      <c r="WVH21" s="20"/>
      <c r="WVI21"/>
      <c r="WVJ21" s="20"/>
      <c r="WVK21"/>
      <c r="WVL21" s="20"/>
      <c r="WVM21"/>
      <c r="WVN21" s="20"/>
      <c r="WVO21"/>
      <c r="WVP21" s="20"/>
      <c r="WVQ21"/>
      <c r="WVR21" s="20"/>
      <c r="WVS21"/>
      <c r="WVT21" s="20"/>
      <c r="WVU21"/>
      <c r="WVV21" s="20"/>
      <c r="WVW21"/>
      <c r="WVX21" s="20"/>
      <c r="WVY21"/>
      <c r="WVZ21" s="20"/>
      <c r="WWA21"/>
      <c r="WWB21" s="20"/>
      <c r="WWC21"/>
      <c r="WWD21" s="20"/>
      <c r="WWE21"/>
      <c r="WWF21" s="20"/>
      <c r="WWG21"/>
      <c r="WWH21" s="20"/>
      <c r="WWI21"/>
      <c r="WWJ21" s="20"/>
      <c r="WWK21"/>
      <c r="WWL21" s="20"/>
      <c r="WWM21"/>
      <c r="WWN21" s="20"/>
      <c r="WWO21"/>
      <c r="WWP21" s="20"/>
      <c r="WWQ21"/>
      <c r="WWR21" s="20"/>
      <c r="WWS21"/>
      <c r="WWT21" s="20"/>
      <c r="WWU21"/>
      <c r="WWV21" s="20"/>
      <c r="WWW21"/>
      <c r="WWX21" s="20"/>
      <c r="WWY21"/>
      <c r="WWZ21" s="20"/>
      <c r="WXA21"/>
      <c r="WXB21" s="20"/>
      <c r="WXC21"/>
      <c r="WXD21" s="20"/>
      <c r="WXE21"/>
      <c r="WXF21" s="20"/>
      <c r="WXG21"/>
      <c r="WXH21" s="20"/>
      <c r="WXI21"/>
      <c r="WXJ21" s="20"/>
      <c r="WXK21"/>
      <c r="WXL21" s="20"/>
      <c r="WXM21"/>
      <c r="WXN21" s="20"/>
      <c r="WXO21"/>
      <c r="WXP21" s="20"/>
      <c r="WXQ21"/>
      <c r="WXR21" s="20"/>
      <c r="WXS21"/>
      <c r="WXT21" s="20"/>
      <c r="WXU21"/>
      <c r="WXV21" s="20"/>
      <c r="WXW21"/>
      <c r="WXX21" s="20"/>
      <c r="WXY21"/>
      <c r="WXZ21" s="20"/>
      <c r="WYA21"/>
      <c r="WYB21" s="20"/>
      <c r="WYC21"/>
      <c r="WYD21" s="20"/>
      <c r="WYE21"/>
      <c r="WYF21" s="20"/>
      <c r="WYG21"/>
      <c r="WYH21" s="20"/>
      <c r="WYI21"/>
      <c r="WYJ21" s="20"/>
      <c r="WYK21"/>
      <c r="WYL21" s="20"/>
      <c r="WYM21"/>
      <c r="WYN21" s="20"/>
      <c r="WYO21"/>
      <c r="WYP21" s="20"/>
      <c r="WYQ21"/>
      <c r="WYR21" s="20"/>
      <c r="WYS21"/>
      <c r="WYT21" s="20"/>
      <c r="WYU21"/>
      <c r="WYV21" s="20"/>
      <c r="WYW21"/>
      <c r="WYX21" s="20"/>
      <c r="WYY21"/>
      <c r="WYZ21" s="20"/>
      <c r="WZA21"/>
      <c r="WZB21" s="20"/>
      <c r="WZC21"/>
      <c r="WZD21" s="20"/>
      <c r="WZE21"/>
      <c r="WZF21" s="20"/>
      <c r="WZG21"/>
      <c r="WZH21" s="20"/>
      <c r="WZI21"/>
      <c r="WZJ21" s="20"/>
      <c r="WZK21"/>
      <c r="WZL21" s="20"/>
      <c r="WZM21"/>
      <c r="WZN21" s="20"/>
      <c r="WZO21"/>
      <c r="WZP21" s="20"/>
      <c r="WZQ21"/>
      <c r="WZR21" s="20"/>
      <c r="WZS21"/>
      <c r="WZT21" s="20"/>
      <c r="WZU21"/>
      <c r="WZV21" s="20"/>
      <c r="WZW21"/>
      <c r="WZX21" s="20"/>
      <c r="WZY21"/>
      <c r="WZZ21" s="20"/>
      <c r="XAA21"/>
      <c r="XAB21" s="20"/>
      <c r="XAC21"/>
      <c r="XAD21" s="20"/>
      <c r="XAE21"/>
      <c r="XAF21" s="20"/>
      <c r="XAG21"/>
      <c r="XAH21" s="20"/>
      <c r="XAI21"/>
      <c r="XAJ21" s="20"/>
      <c r="XAK21"/>
      <c r="XAL21" s="20"/>
      <c r="XAM21"/>
      <c r="XAN21" s="20"/>
      <c r="XAO21"/>
      <c r="XAP21" s="20"/>
      <c r="XAQ21"/>
      <c r="XAR21" s="20"/>
      <c r="XAS21"/>
      <c r="XAT21" s="20"/>
      <c r="XAU21"/>
      <c r="XAV21" s="20"/>
      <c r="XAW21"/>
      <c r="XAX21" s="20"/>
      <c r="XAY21"/>
      <c r="XAZ21" s="20"/>
      <c r="XBA21"/>
      <c r="XBB21" s="20"/>
      <c r="XBC21"/>
      <c r="XBD21" s="20"/>
      <c r="XBE21"/>
      <c r="XBF21" s="20"/>
      <c r="XBG21"/>
      <c r="XBH21" s="20"/>
      <c r="XBI21"/>
      <c r="XBJ21" s="20"/>
      <c r="XBK21"/>
      <c r="XBL21" s="20"/>
      <c r="XBM21"/>
      <c r="XBN21" s="20"/>
      <c r="XBO21"/>
      <c r="XBP21" s="20"/>
      <c r="XBQ21"/>
      <c r="XBR21" s="20"/>
      <c r="XBS21"/>
      <c r="XBT21" s="20"/>
      <c r="XBU21"/>
      <c r="XBV21" s="20"/>
      <c r="XBW21"/>
      <c r="XBX21" s="20"/>
      <c r="XBY21"/>
      <c r="XBZ21" s="20"/>
      <c r="XCA21"/>
      <c r="XCB21" s="20"/>
      <c r="XCC21"/>
      <c r="XCD21" s="20"/>
      <c r="XCE21"/>
      <c r="XCF21" s="20"/>
      <c r="XCG21"/>
      <c r="XCH21" s="20"/>
      <c r="XCI21"/>
      <c r="XCJ21" s="20"/>
      <c r="XCK21"/>
      <c r="XCL21" s="20"/>
      <c r="XCM21"/>
      <c r="XCN21" s="20"/>
      <c r="XCO21"/>
      <c r="XCP21" s="20"/>
      <c r="XCQ21"/>
      <c r="XCR21" s="20"/>
      <c r="XCS21"/>
      <c r="XCT21" s="20"/>
      <c r="XCU21"/>
      <c r="XCV21" s="20"/>
      <c r="XCW21"/>
      <c r="XCX21" s="20"/>
      <c r="XCY21"/>
      <c r="XCZ21" s="20"/>
      <c r="XDA21"/>
      <c r="XDB21" s="20"/>
      <c r="XDC21"/>
      <c r="XDD21" s="20"/>
      <c r="XDE21"/>
      <c r="XDF21" s="20"/>
      <c r="XDG21"/>
      <c r="XDH21" s="20"/>
      <c r="XDI21"/>
      <c r="XDJ21" s="20"/>
      <c r="XDK21"/>
      <c r="XDL21" s="20"/>
      <c r="XDM21"/>
      <c r="XDN21" s="20"/>
      <c r="XDO21"/>
      <c r="XDP21" s="20"/>
      <c r="XDQ21"/>
      <c r="XDR21" s="20"/>
      <c r="XDS21"/>
      <c r="XDT21" s="20"/>
      <c r="XDU21"/>
      <c r="XDV21" s="20"/>
      <c r="XDW21"/>
      <c r="XDX21" s="20"/>
      <c r="XDY21"/>
      <c r="XDZ21" s="20"/>
      <c r="XEA21"/>
      <c r="XEB21" s="20"/>
      <c r="XEC21"/>
      <c r="XED21" s="20"/>
      <c r="XEE21"/>
      <c r="XEF21" s="20"/>
      <c r="XEG21"/>
      <c r="XEH21" s="20"/>
      <c r="XEI21"/>
      <c r="XEJ21" s="20"/>
      <c r="XEK21"/>
      <c r="XEL21" s="20"/>
      <c r="XEM21"/>
      <c r="XEN21" s="20"/>
      <c r="XEO21"/>
      <c r="XEP21" s="20"/>
      <c r="XEQ21"/>
      <c r="XER21" s="20"/>
      <c r="XES21"/>
      <c r="XET21" s="20"/>
      <c r="XEU21"/>
      <c r="XEV21" s="20"/>
      <c r="XEW21"/>
      <c r="XEX21" s="20"/>
      <c r="XEY21"/>
      <c r="XEZ21" s="20"/>
      <c r="XFA21"/>
    </row>
    <row r="22" spans="1:16381" ht="20.5" customHeight="1" x14ac:dyDescent="0.45">
      <c r="A22" s="20"/>
      <c r="B22" s="259" t="s">
        <v>593</v>
      </c>
      <c r="C22" s="259"/>
      <c r="D22" s="170">
        <f>COUNTIF('4. Level AA Evaluation'!D21:D307,Hoja4!A7)+COUNTIF('4. Level AA Evaluation'!D395:D483,Hoja4!A7)+COUNTIF('4. Level AA Evaluation'!D527:D527,Hoja4!A7)+D21</f>
        <v>0</v>
      </c>
      <c r="E22" s="20"/>
      <c r="F22"/>
      <c r="G22" s="20"/>
      <c r="H22"/>
      <c r="I22" s="20"/>
      <c r="J22"/>
      <c r="K22"/>
      <c r="L22" s="20"/>
      <c r="M22"/>
      <c r="N22" s="20"/>
      <c r="O22"/>
      <c r="P22" s="20"/>
      <c r="Q22"/>
      <c r="R22" s="20"/>
      <c r="S22"/>
      <c r="T22" s="20"/>
      <c r="U22"/>
      <c r="V22" s="20"/>
      <c r="W22"/>
      <c r="X22" s="20"/>
      <c r="Y22"/>
      <c r="Z22" s="20"/>
      <c r="AA22"/>
      <c r="AB22" s="20"/>
      <c r="AC22"/>
      <c r="AD22" s="20"/>
      <c r="AE22"/>
      <c r="AF22" s="20"/>
      <c r="AG22"/>
      <c r="AH22" s="20"/>
      <c r="AI22"/>
      <c r="AJ22" s="20"/>
      <c r="AK22"/>
      <c r="AL22" s="20"/>
      <c r="AM22"/>
      <c r="AN22" s="20"/>
      <c r="AO22"/>
      <c r="AP22" s="20"/>
      <c r="AQ22"/>
      <c r="AR22" s="20"/>
      <c r="AS22"/>
      <c r="AT22" s="20"/>
      <c r="AU22"/>
      <c r="AV22" s="20"/>
      <c r="AW22"/>
      <c r="AX22" s="20"/>
      <c r="AY22"/>
      <c r="AZ22" s="20"/>
      <c r="BA22"/>
      <c r="BB22" s="20"/>
      <c r="BC22"/>
      <c r="BD22" s="20"/>
      <c r="BE22"/>
      <c r="BF22" s="20"/>
      <c r="BG22"/>
      <c r="BH22" s="20"/>
      <c r="BI22"/>
      <c r="BJ22" s="20"/>
      <c r="BK22"/>
      <c r="BL22" s="20"/>
      <c r="BM22"/>
      <c r="BN22" s="20"/>
      <c r="BO22"/>
      <c r="BP22" s="20"/>
      <c r="BQ22"/>
      <c r="BR22" s="20"/>
      <c r="BS22"/>
      <c r="BT22" s="20"/>
      <c r="BU22"/>
      <c r="BV22" s="20"/>
      <c r="BW22"/>
      <c r="BX22" s="20"/>
      <c r="BY22"/>
      <c r="BZ22" s="20"/>
      <c r="CA22"/>
      <c r="CB22" s="20"/>
      <c r="CC22"/>
      <c r="CD22" s="20"/>
      <c r="CE22"/>
      <c r="CF22" s="20"/>
      <c r="CG22"/>
      <c r="CH22" s="20"/>
      <c r="CI22"/>
      <c r="CJ22" s="20"/>
      <c r="CK22"/>
      <c r="CL22" s="20"/>
      <c r="CM22"/>
      <c r="CN22" s="20"/>
      <c r="CO22"/>
      <c r="CP22" s="20"/>
      <c r="CQ22"/>
      <c r="CR22" s="20"/>
      <c r="CS22"/>
      <c r="CT22" s="20"/>
      <c r="CU22"/>
      <c r="CV22" s="20"/>
      <c r="CW22"/>
      <c r="CX22" s="20"/>
      <c r="CY22"/>
      <c r="CZ22" s="20"/>
      <c r="DA22"/>
      <c r="DB22" s="20"/>
      <c r="DC22"/>
      <c r="DD22" s="20"/>
      <c r="DE22"/>
      <c r="DF22" s="20"/>
      <c r="DG22"/>
      <c r="DH22" s="20"/>
      <c r="DI22"/>
      <c r="DJ22" s="20"/>
      <c r="DK22"/>
      <c r="DL22" s="20"/>
      <c r="DM22"/>
      <c r="DN22" s="20"/>
      <c r="DO22"/>
      <c r="DP22" s="20"/>
      <c r="DQ22"/>
      <c r="DR22" s="20"/>
      <c r="DS22"/>
      <c r="DT22" s="20"/>
      <c r="DU22"/>
      <c r="DV22" s="20"/>
      <c r="DW22"/>
      <c r="DX22" s="20"/>
      <c r="DY22"/>
      <c r="DZ22" s="20"/>
      <c r="EA22"/>
      <c r="EB22" s="20"/>
      <c r="EC22"/>
      <c r="ED22" s="20"/>
      <c r="EE22"/>
      <c r="EF22" s="20"/>
      <c r="EG22"/>
      <c r="EH22" s="20"/>
      <c r="EI22"/>
      <c r="EJ22" s="20"/>
      <c r="EK22"/>
      <c r="EL22" s="20"/>
      <c r="EM22"/>
      <c r="EN22" s="20"/>
      <c r="EO22"/>
      <c r="EP22" s="20"/>
      <c r="EQ22"/>
      <c r="ER22" s="20"/>
      <c r="ES22"/>
      <c r="ET22" s="20"/>
      <c r="EU22"/>
      <c r="EV22" s="20"/>
      <c r="EW22"/>
      <c r="EX22" s="20"/>
      <c r="EY22"/>
      <c r="EZ22" s="20"/>
      <c r="FA22"/>
      <c r="FB22" s="20"/>
      <c r="FC22"/>
      <c r="FD22" s="20"/>
      <c r="FE22"/>
      <c r="FF22" s="20"/>
      <c r="FG22"/>
      <c r="FH22" s="20"/>
      <c r="FI22"/>
      <c r="FJ22" s="20"/>
      <c r="FK22"/>
      <c r="FL22" s="20"/>
      <c r="FM22"/>
      <c r="FN22" s="20"/>
      <c r="FO22"/>
      <c r="FP22" s="20"/>
      <c r="FQ22"/>
      <c r="FR22" s="20"/>
      <c r="FS22"/>
      <c r="FT22" s="20"/>
      <c r="FU22"/>
      <c r="FV22" s="20"/>
      <c r="FW22"/>
      <c r="FX22" s="20"/>
      <c r="FY22"/>
      <c r="FZ22" s="20"/>
      <c r="GA22"/>
      <c r="GB22" s="20"/>
      <c r="GC22"/>
      <c r="GD22" s="20"/>
      <c r="GE22"/>
      <c r="GF22" s="20"/>
      <c r="GG22"/>
      <c r="GH22" s="20"/>
      <c r="GI22"/>
      <c r="GJ22" s="20"/>
      <c r="GK22"/>
      <c r="GL22" s="20"/>
      <c r="GM22"/>
      <c r="GN22" s="20"/>
      <c r="GO22"/>
      <c r="GP22" s="20"/>
      <c r="GQ22"/>
      <c r="GR22" s="20"/>
      <c r="GS22"/>
      <c r="GT22" s="20"/>
      <c r="GU22"/>
      <c r="GV22" s="20"/>
      <c r="GW22"/>
      <c r="GX22" s="20"/>
      <c r="GY22"/>
      <c r="GZ22" s="20"/>
      <c r="HA22"/>
      <c r="HB22" s="20"/>
      <c r="HC22"/>
      <c r="HD22" s="20"/>
      <c r="HE22"/>
      <c r="HF22" s="20"/>
      <c r="HG22"/>
      <c r="HH22" s="20"/>
      <c r="HI22"/>
      <c r="HJ22" s="20"/>
      <c r="HK22"/>
      <c r="HL22" s="20"/>
      <c r="HM22"/>
      <c r="HN22" s="20"/>
      <c r="HO22"/>
      <c r="HP22" s="20"/>
      <c r="HQ22"/>
      <c r="HR22" s="20"/>
      <c r="HS22"/>
      <c r="HT22" s="20"/>
      <c r="HU22"/>
      <c r="HV22" s="20"/>
      <c r="HW22"/>
      <c r="HX22" s="20"/>
      <c r="HY22"/>
      <c r="HZ22" s="20"/>
      <c r="IA22"/>
      <c r="IB22" s="20"/>
      <c r="IC22"/>
      <c r="ID22" s="20"/>
      <c r="IE22"/>
      <c r="IF22" s="20"/>
      <c r="IG22"/>
      <c r="IH22" s="20"/>
      <c r="II22"/>
      <c r="IJ22" s="20"/>
      <c r="IK22"/>
      <c r="IL22" s="20"/>
      <c r="IM22"/>
      <c r="IN22" s="20"/>
      <c r="IO22"/>
      <c r="IP22" s="20"/>
      <c r="IQ22"/>
      <c r="IR22" s="20"/>
      <c r="IS22"/>
      <c r="IT22" s="20"/>
      <c r="IU22"/>
      <c r="IV22" s="20"/>
      <c r="IW22"/>
      <c r="IX22" s="20"/>
      <c r="IY22"/>
      <c r="IZ22" s="20"/>
      <c r="JA22"/>
      <c r="JB22" s="20"/>
      <c r="JC22"/>
      <c r="JD22" s="20"/>
      <c r="JE22"/>
      <c r="JF22" s="20"/>
      <c r="JG22"/>
      <c r="JH22" s="20"/>
      <c r="JI22"/>
      <c r="JJ22" s="20"/>
      <c r="JK22"/>
      <c r="JL22" s="20"/>
      <c r="JM22"/>
      <c r="JN22" s="20"/>
      <c r="JO22"/>
      <c r="JP22" s="20"/>
      <c r="JQ22"/>
      <c r="JR22" s="20"/>
      <c r="JS22"/>
      <c r="JT22" s="20"/>
      <c r="JU22"/>
      <c r="JV22" s="20"/>
      <c r="JW22"/>
      <c r="JX22" s="20"/>
      <c r="JY22"/>
      <c r="JZ22" s="20"/>
      <c r="KA22"/>
      <c r="KB22" s="20"/>
      <c r="KC22"/>
      <c r="KD22" s="20"/>
      <c r="KE22"/>
      <c r="KF22" s="20"/>
      <c r="KG22"/>
      <c r="KH22" s="20"/>
      <c r="KI22"/>
      <c r="KJ22" s="20"/>
      <c r="KK22"/>
      <c r="KL22" s="20"/>
      <c r="KM22"/>
      <c r="KN22" s="20"/>
      <c r="KO22"/>
      <c r="KP22" s="20"/>
      <c r="KQ22"/>
      <c r="KR22" s="20"/>
      <c r="KS22"/>
      <c r="KT22" s="20"/>
      <c r="KU22"/>
      <c r="KV22" s="20"/>
      <c r="KW22"/>
      <c r="KX22" s="20"/>
      <c r="KY22"/>
      <c r="KZ22" s="20"/>
      <c r="LA22"/>
      <c r="LB22" s="20"/>
      <c r="LC22"/>
      <c r="LD22" s="20"/>
      <c r="LE22"/>
      <c r="LF22" s="20"/>
      <c r="LG22"/>
      <c r="LH22" s="20"/>
      <c r="LI22"/>
      <c r="LJ22" s="20"/>
      <c r="LK22"/>
      <c r="LL22" s="20"/>
      <c r="LM22"/>
      <c r="LN22" s="20"/>
      <c r="LO22"/>
      <c r="LP22" s="20"/>
      <c r="LQ22"/>
      <c r="LR22" s="20"/>
      <c r="LS22"/>
      <c r="LT22" s="20"/>
      <c r="LU22"/>
      <c r="LV22" s="20"/>
      <c r="LW22"/>
      <c r="LX22" s="20"/>
      <c r="LY22"/>
      <c r="LZ22" s="20"/>
      <c r="MA22"/>
      <c r="MB22" s="20"/>
      <c r="MC22"/>
      <c r="MD22" s="20"/>
      <c r="ME22"/>
      <c r="MF22" s="20"/>
      <c r="MG22"/>
      <c r="MH22" s="20"/>
      <c r="MI22"/>
      <c r="MJ22" s="20"/>
      <c r="MK22"/>
      <c r="ML22" s="20"/>
      <c r="MM22"/>
      <c r="MN22" s="20"/>
      <c r="MO22"/>
      <c r="MP22" s="20"/>
      <c r="MQ22"/>
      <c r="MR22" s="20"/>
      <c r="MS22"/>
      <c r="MT22" s="20"/>
      <c r="MU22"/>
      <c r="MV22" s="20"/>
      <c r="MW22"/>
      <c r="MX22" s="20"/>
      <c r="MY22"/>
      <c r="MZ22" s="20"/>
      <c r="NA22"/>
      <c r="NB22" s="20"/>
      <c r="NC22"/>
      <c r="ND22" s="20"/>
      <c r="NE22"/>
      <c r="NF22" s="20"/>
      <c r="NG22"/>
      <c r="NH22" s="20"/>
      <c r="NI22"/>
      <c r="NJ22" s="20"/>
      <c r="NK22"/>
      <c r="NL22" s="20"/>
      <c r="NM22"/>
      <c r="NN22" s="20"/>
      <c r="NO22"/>
      <c r="NP22" s="20"/>
      <c r="NQ22"/>
      <c r="NR22" s="20"/>
      <c r="NS22"/>
      <c r="NT22" s="20"/>
      <c r="NU22"/>
      <c r="NV22" s="20"/>
      <c r="NW22"/>
      <c r="NX22" s="20"/>
      <c r="NY22"/>
      <c r="NZ22" s="20"/>
      <c r="OA22"/>
      <c r="OB22" s="20"/>
      <c r="OC22"/>
      <c r="OD22" s="20"/>
      <c r="OE22"/>
      <c r="OF22" s="20"/>
      <c r="OG22"/>
      <c r="OH22" s="20"/>
      <c r="OI22"/>
      <c r="OJ22" s="20"/>
      <c r="OK22"/>
      <c r="OL22" s="20"/>
      <c r="OM22"/>
      <c r="ON22" s="20"/>
      <c r="OO22"/>
      <c r="OP22" s="20"/>
      <c r="OQ22"/>
      <c r="OR22" s="20"/>
      <c r="OS22"/>
      <c r="OT22" s="20"/>
      <c r="OU22"/>
      <c r="OV22" s="20"/>
      <c r="OW22"/>
      <c r="OX22" s="20"/>
      <c r="OY22"/>
      <c r="OZ22" s="20"/>
      <c r="PA22"/>
      <c r="PB22" s="20"/>
      <c r="PC22"/>
      <c r="PD22" s="20"/>
      <c r="PE22"/>
      <c r="PF22" s="20"/>
      <c r="PG22"/>
      <c r="PH22" s="20"/>
      <c r="PI22"/>
      <c r="PJ22" s="20"/>
      <c r="PK22"/>
      <c r="PL22" s="20"/>
      <c r="PM22"/>
      <c r="PN22" s="20"/>
      <c r="PO22"/>
      <c r="PP22" s="20"/>
      <c r="PQ22"/>
      <c r="PR22" s="20"/>
      <c r="PS22"/>
      <c r="PT22" s="20"/>
      <c r="PU22"/>
      <c r="PV22" s="20"/>
      <c r="PW22"/>
      <c r="PX22" s="20"/>
      <c r="PY22"/>
      <c r="PZ22" s="20"/>
      <c r="QA22"/>
      <c r="QB22" s="20"/>
      <c r="QC22"/>
      <c r="QD22" s="20"/>
      <c r="QE22"/>
      <c r="QF22" s="20"/>
      <c r="QG22"/>
      <c r="QH22" s="20"/>
      <c r="QI22"/>
      <c r="QJ22" s="20"/>
      <c r="QK22"/>
      <c r="QL22" s="20"/>
      <c r="QM22"/>
      <c r="QN22" s="20"/>
      <c r="QO22"/>
      <c r="QP22" s="20"/>
      <c r="QQ22"/>
      <c r="QR22" s="20"/>
      <c r="QS22"/>
      <c r="QT22" s="20"/>
      <c r="QU22"/>
      <c r="QV22" s="20"/>
      <c r="QW22"/>
      <c r="QX22" s="20"/>
      <c r="QY22"/>
      <c r="QZ22" s="20"/>
      <c r="RA22"/>
      <c r="RB22" s="20"/>
      <c r="RC22"/>
      <c r="RD22" s="20"/>
      <c r="RE22"/>
      <c r="RF22" s="20"/>
      <c r="RG22"/>
      <c r="RH22" s="20"/>
      <c r="RI22"/>
      <c r="RJ22" s="20"/>
      <c r="RK22"/>
      <c r="RL22" s="20"/>
      <c r="RM22"/>
      <c r="RN22" s="20"/>
      <c r="RO22"/>
      <c r="RP22" s="20"/>
      <c r="RQ22"/>
      <c r="RR22" s="20"/>
      <c r="RS22"/>
      <c r="RT22" s="20"/>
      <c r="RU22"/>
      <c r="RV22" s="20"/>
      <c r="RW22"/>
      <c r="RX22" s="20"/>
      <c r="RY22"/>
      <c r="RZ22" s="20"/>
      <c r="SA22"/>
      <c r="SB22" s="20"/>
      <c r="SC22"/>
      <c r="SD22" s="20"/>
      <c r="SE22"/>
      <c r="SF22" s="20"/>
      <c r="SG22"/>
      <c r="SH22" s="20"/>
      <c r="SI22"/>
      <c r="SJ22" s="20"/>
      <c r="SK22"/>
      <c r="SL22" s="20"/>
      <c r="SM22"/>
      <c r="SN22" s="20"/>
      <c r="SO22"/>
      <c r="SP22" s="20"/>
      <c r="SQ22"/>
      <c r="SR22" s="20"/>
      <c r="SS22"/>
      <c r="ST22" s="20"/>
      <c r="SU22"/>
      <c r="SV22" s="20"/>
      <c r="SW22"/>
      <c r="SX22" s="20"/>
      <c r="SY22"/>
      <c r="SZ22" s="20"/>
      <c r="TA22"/>
      <c r="TB22" s="20"/>
      <c r="TC22"/>
      <c r="TD22" s="20"/>
      <c r="TE22"/>
      <c r="TF22" s="20"/>
      <c r="TG22"/>
      <c r="TH22" s="20"/>
      <c r="TI22"/>
      <c r="TJ22" s="20"/>
      <c r="TK22"/>
      <c r="TL22" s="20"/>
      <c r="TM22"/>
      <c r="TN22" s="20"/>
      <c r="TO22"/>
      <c r="TP22" s="20"/>
      <c r="TQ22"/>
      <c r="TR22" s="20"/>
      <c r="TS22"/>
      <c r="TT22" s="20"/>
      <c r="TU22"/>
      <c r="TV22" s="20"/>
      <c r="TW22"/>
      <c r="TX22" s="20"/>
      <c r="TY22"/>
      <c r="TZ22" s="20"/>
      <c r="UA22"/>
      <c r="UB22" s="20"/>
      <c r="UC22"/>
      <c r="UD22" s="20"/>
      <c r="UE22"/>
      <c r="UF22" s="20"/>
      <c r="UG22"/>
      <c r="UH22" s="20"/>
      <c r="UI22"/>
      <c r="UJ22" s="20"/>
      <c r="UK22"/>
      <c r="UL22" s="20"/>
      <c r="UM22"/>
      <c r="UN22" s="20"/>
      <c r="UO22"/>
      <c r="UP22" s="20"/>
      <c r="UQ22"/>
      <c r="UR22" s="20"/>
      <c r="US22"/>
      <c r="UT22" s="20"/>
      <c r="UU22"/>
      <c r="UV22" s="20"/>
      <c r="UW22"/>
      <c r="UX22" s="20"/>
      <c r="UY22"/>
      <c r="UZ22" s="20"/>
      <c r="VA22"/>
      <c r="VB22" s="20"/>
      <c r="VC22"/>
      <c r="VD22" s="20"/>
      <c r="VE22"/>
      <c r="VF22" s="20"/>
      <c r="VG22"/>
      <c r="VH22" s="20"/>
      <c r="VI22"/>
      <c r="VJ22" s="20"/>
      <c r="VK22"/>
      <c r="VL22" s="20"/>
      <c r="VM22"/>
      <c r="VN22" s="20"/>
      <c r="VO22"/>
      <c r="VP22" s="20"/>
      <c r="VQ22"/>
      <c r="VR22" s="20"/>
      <c r="VS22"/>
      <c r="VT22" s="20"/>
      <c r="VU22"/>
      <c r="VV22" s="20"/>
      <c r="VW22"/>
      <c r="VX22" s="20"/>
      <c r="VY22"/>
      <c r="VZ22" s="20"/>
      <c r="WA22"/>
      <c r="WB22" s="20"/>
      <c r="WC22"/>
      <c r="WD22" s="20"/>
      <c r="WE22"/>
      <c r="WF22" s="20"/>
      <c r="WG22"/>
      <c r="WH22" s="20"/>
      <c r="WI22"/>
      <c r="WJ22" s="20"/>
      <c r="WK22"/>
      <c r="WL22" s="20"/>
      <c r="WM22"/>
      <c r="WN22" s="20"/>
      <c r="WO22"/>
      <c r="WP22" s="20"/>
      <c r="WQ22"/>
      <c r="WR22" s="20"/>
      <c r="WS22"/>
      <c r="WT22" s="20"/>
      <c r="WU22"/>
      <c r="WV22" s="20"/>
      <c r="WW22"/>
      <c r="WX22" s="20"/>
      <c r="WY22"/>
      <c r="WZ22" s="20"/>
      <c r="XA22"/>
      <c r="XB22" s="20"/>
      <c r="XC22"/>
      <c r="XD22" s="20"/>
      <c r="XE22"/>
      <c r="XF22" s="20"/>
      <c r="XG22"/>
      <c r="XH22" s="20"/>
      <c r="XI22"/>
      <c r="XJ22" s="20"/>
      <c r="XK22"/>
      <c r="XL22" s="20"/>
      <c r="XM22"/>
      <c r="XN22" s="20"/>
      <c r="XO22"/>
      <c r="XP22" s="20"/>
      <c r="XQ22"/>
      <c r="XR22" s="20"/>
      <c r="XS22"/>
      <c r="XT22" s="20"/>
      <c r="XU22"/>
      <c r="XV22" s="20"/>
      <c r="XW22"/>
      <c r="XX22" s="20"/>
      <c r="XY22"/>
      <c r="XZ22" s="20"/>
      <c r="YA22"/>
      <c r="YB22" s="20"/>
      <c r="YC22"/>
      <c r="YD22" s="20"/>
      <c r="YE22"/>
      <c r="YF22" s="20"/>
      <c r="YG22"/>
      <c r="YH22" s="20"/>
      <c r="YI22"/>
      <c r="YJ22" s="20"/>
      <c r="YK22"/>
      <c r="YL22" s="20"/>
      <c r="YM22"/>
      <c r="YN22" s="20"/>
      <c r="YO22"/>
      <c r="YP22" s="20"/>
      <c r="YQ22"/>
      <c r="YR22" s="20"/>
      <c r="YS22"/>
      <c r="YT22" s="20"/>
      <c r="YU22"/>
      <c r="YV22" s="20"/>
      <c r="YW22"/>
      <c r="YX22" s="20"/>
      <c r="YY22"/>
      <c r="YZ22" s="20"/>
      <c r="ZA22"/>
      <c r="ZB22" s="20"/>
      <c r="ZC22"/>
      <c r="ZD22" s="20"/>
      <c r="ZE22"/>
      <c r="ZF22" s="20"/>
      <c r="ZG22"/>
      <c r="ZH22" s="20"/>
      <c r="ZI22"/>
      <c r="ZJ22" s="20"/>
      <c r="ZK22"/>
      <c r="ZL22" s="20"/>
      <c r="ZM22"/>
      <c r="ZN22" s="20"/>
      <c r="ZO22"/>
      <c r="ZP22" s="20"/>
      <c r="ZQ22"/>
      <c r="ZR22" s="20"/>
      <c r="ZS22"/>
      <c r="ZT22" s="20"/>
      <c r="ZU22"/>
      <c r="ZV22" s="20"/>
      <c r="ZW22"/>
      <c r="ZX22" s="20"/>
      <c r="ZY22"/>
      <c r="ZZ22" s="20"/>
      <c r="AAA22"/>
      <c r="AAB22" s="20"/>
      <c r="AAC22"/>
      <c r="AAD22" s="20"/>
      <c r="AAE22"/>
      <c r="AAF22" s="20"/>
      <c r="AAG22"/>
      <c r="AAH22" s="20"/>
      <c r="AAI22"/>
      <c r="AAJ22" s="20"/>
      <c r="AAK22"/>
      <c r="AAL22" s="20"/>
      <c r="AAM22"/>
      <c r="AAN22" s="20"/>
      <c r="AAO22"/>
      <c r="AAP22" s="20"/>
      <c r="AAQ22"/>
      <c r="AAR22" s="20"/>
      <c r="AAS22"/>
      <c r="AAT22" s="20"/>
      <c r="AAU22"/>
      <c r="AAV22" s="20"/>
      <c r="AAW22"/>
      <c r="AAX22" s="20"/>
      <c r="AAY22"/>
      <c r="AAZ22" s="20"/>
      <c r="ABA22"/>
      <c r="ABB22" s="20"/>
      <c r="ABC22"/>
      <c r="ABD22" s="20"/>
      <c r="ABE22"/>
      <c r="ABF22" s="20"/>
      <c r="ABG22"/>
      <c r="ABH22" s="20"/>
      <c r="ABI22"/>
      <c r="ABJ22" s="20"/>
      <c r="ABK22"/>
      <c r="ABL22" s="20"/>
      <c r="ABM22"/>
      <c r="ABN22" s="20"/>
      <c r="ABO22"/>
      <c r="ABP22" s="20"/>
      <c r="ABQ22"/>
      <c r="ABR22" s="20"/>
      <c r="ABS22"/>
      <c r="ABT22" s="20"/>
      <c r="ABU22"/>
      <c r="ABV22" s="20"/>
      <c r="ABW22"/>
      <c r="ABX22" s="20"/>
      <c r="ABY22"/>
      <c r="ABZ22" s="20"/>
      <c r="ACA22"/>
      <c r="ACB22" s="20"/>
      <c r="ACC22"/>
      <c r="ACD22" s="20"/>
      <c r="ACE22"/>
      <c r="ACF22" s="20"/>
      <c r="ACG22"/>
      <c r="ACH22" s="20"/>
      <c r="ACI22"/>
      <c r="ACJ22" s="20"/>
      <c r="ACK22"/>
      <c r="ACL22" s="20"/>
      <c r="ACM22"/>
      <c r="ACN22" s="20"/>
      <c r="ACO22"/>
      <c r="ACP22" s="20"/>
      <c r="ACQ22"/>
      <c r="ACR22" s="20"/>
      <c r="ACS22"/>
      <c r="ACT22" s="20"/>
      <c r="ACU22"/>
      <c r="ACV22" s="20"/>
      <c r="ACW22"/>
      <c r="ACX22" s="20"/>
      <c r="ACY22"/>
      <c r="ACZ22" s="20"/>
      <c r="ADA22"/>
      <c r="ADB22" s="20"/>
      <c r="ADC22"/>
      <c r="ADD22" s="20"/>
      <c r="ADE22"/>
      <c r="ADF22" s="20"/>
      <c r="ADG22"/>
      <c r="ADH22" s="20"/>
      <c r="ADI22"/>
      <c r="ADJ22" s="20"/>
      <c r="ADK22"/>
      <c r="ADL22" s="20"/>
      <c r="ADM22"/>
      <c r="ADN22" s="20"/>
      <c r="ADO22"/>
      <c r="ADP22" s="20"/>
      <c r="ADQ22"/>
      <c r="ADR22" s="20"/>
      <c r="ADS22"/>
      <c r="ADT22" s="20"/>
      <c r="ADU22"/>
      <c r="ADV22" s="20"/>
      <c r="ADW22"/>
      <c r="ADX22" s="20"/>
      <c r="ADY22"/>
      <c r="ADZ22" s="20"/>
      <c r="AEA22"/>
      <c r="AEB22" s="20"/>
      <c r="AEC22"/>
      <c r="AED22" s="20"/>
      <c r="AEE22"/>
      <c r="AEF22" s="20"/>
      <c r="AEG22"/>
      <c r="AEH22" s="20"/>
      <c r="AEI22"/>
      <c r="AEJ22" s="20"/>
      <c r="AEK22"/>
      <c r="AEL22" s="20"/>
      <c r="AEM22"/>
      <c r="AEN22" s="20"/>
      <c r="AEO22"/>
      <c r="AEP22" s="20"/>
      <c r="AEQ22"/>
      <c r="AER22" s="20"/>
      <c r="AES22"/>
      <c r="AET22" s="20"/>
      <c r="AEU22"/>
      <c r="AEV22" s="20"/>
      <c r="AEW22"/>
      <c r="AEX22" s="20"/>
      <c r="AEY22"/>
      <c r="AEZ22" s="20"/>
      <c r="AFA22"/>
      <c r="AFB22" s="20"/>
      <c r="AFC22"/>
      <c r="AFD22" s="20"/>
      <c r="AFE22"/>
      <c r="AFF22" s="20"/>
      <c r="AFG22"/>
      <c r="AFH22" s="20"/>
      <c r="AFI22"/>
      <c r="AFJ22" s="20"/>
      <c r="AFK22"/>
      <c r="AFL22" s="20"/>
      <c r="AFM22"/>
      <c r="AFN22" s="20"/>
      <c r="AFO22"/>
      <c r="AFP22" s="20"/>
      <c r="AFQ22"/>
      <c r="AFR22" s="20"/>
      <c r="AFS22"/>
      <c r="AFT22" s="20"/>
      <c r="AFU22"/>
      <c r="AFV22" s="20"/>
      <c r="AFW22"/>
      <c r="AFX22" s="20"/>
      <c r="AFY22"/>
      <c r="AFZ22" s="20"/>
      <c r="AGA22"/>
      <c r="AGB22" s="20"/>
      <c r="AGC22"/>
      <c r="AGD22" s="20"/>
      <c r="AGE22"/>
      <c r="AGF22" s="20"/>
      <c r="AGG22"/>
      <c r="AGH22" s="20"/>
      <c r="AGI22"/>
      <c r="AGJ22" s="20"/>
      <c r="AGK22"/>
      <c r="AGL22" s="20"/>
      <c r="AGM22"/>
      <c r="AGN22" s="20"/>
      <c r="AGO22"/>
      <c r="AGP22" s="20"/>
      <c r="AGQ22"/>
      <c r="AGR22" s="20"/>
      <c r="AGS22"/>
      <c r="AGT22" s="20"/>
      <c r="AGU22"/>
      <c r="AGV22" s="20"/>
      <c r="AGW22"/>
      <c r="AGX22" s="20"/>
      <c r="AGY22"/>
      <c r="AGZ22" s="20"/>
      <c r="AHA22"/>
      <c r="AHB22" s="20"/>
      <c r="AHC22"/>
      <c r="AHD22" s="20"/>
      <c r="AHE22"/>
      <c r="AHF22" s="20"/>
      <c r="AHG22"/>
      <c r="AHH22" s="20"/>
      <c r="AHI22"/>
      <c r="AHJ22" s="20"/>
      <c r="AHK22"/>
      <c r="AHL22" s="20"/>
      <c r="AHM22"/>
      <c r="AHN22" s="20"/>
      <c r="AHO22"/>
      <c r="AHP22" s="20"/>
      <c r="AHQ22"/>
      <c r="AHR22" s="20"/>
      <c r="AHS22"/>
      <c r="AHT22" s="20"/>
      <c r="AHU22"/>
      <c r="AHV22" s="20"/>
      <c r="AHW22"/>
      <c r="AHX22" s="20"/>
      <c r="AHY22"/>
      <c r="AHZ22" s="20"/>
      <c r="AIA22"/>
      <c r="AIB22" s="20"/>
      <c r="AIC22"/>
      <c r="AID22" s="20"/>
      <c r="AIE22"/>
      <c r="AIF22" s="20"/>
      <c r="AIG22"/>
      <c r="AIH22" s="20"/>
      <c r="AII22"/>
      <c r="AIJ22" s="20"/>
      <c r="AIK22"/>
      <c r="AIL22" s="20"/>
      <c r="AIM22"/>
      <c r="AIN22" s="20"/>
      <c r="AIO22"/>
      <c r="AIP22" s="20"/>
      <c r="AIQ22"/>
      <c r="AIR22" s="20"/>
      <c r="AIS22"/>
      <c r="AIT22" s="20"/>
      <c r="AIU22"/>
      <c r="AIV22" s="20"/>
      <c r="AIW22"/>
      <c r="AIX22" s="20"/>
      <c r="AIY22"/>
      <c r="AIZ22" s="20"/>
      <c r="AJA22"/>
      <c r="AJB22" s="20"/>
      <c r="AJC22"/>
      <c r="AJD22" s="20"/>
      <c r="AJE22"/>
      <c r="AJF22" s="20"/>
      <c r="AJG22"/>
      <c r="AJH22" s="20"/>
      <c r="AJI22"/>
      <c r="AJJ22" s="20"/>
      <c r="AJK22"/>
      <c r="AJL22" s="20"/>
      <c r="AJM22"/>
      <c r="AJN22" s="20"/>
      <c r="AJO22"/>
      <c r="AJP22" s="20"/>
      <c r="AJQ22"/>
      <c r="AJR22" s="20"/>
      <c r="AJS22"/>
      <c r="AJT22" s="20"/>
      <c r="AJU22"/>
      <c r="AJV22" s="20"/>
      <c r="AJW22"/>
      <c r="AJX22" s="20"/>
      <c r="AJY22"/>
      <c r="AJZ22" s="20"/>
      <c r="AKA22"/>
      <c r="AKB22" s="20"/>
      <c r="AKC22"/>
      <c r="AKD22" s="20"/>
      <c r="AKE22"/>
      <c r="AKF22" s="20"/>
      <c r="AKG22"/>
      <c r="AKH22" s="20"/>
      <c r="AKI22"/>
      <c r="AKJ22" s="20"/>
      <c r="AKK22"/>
      <c r="AKL22" s="20"/>
      <c r="AKM22"/>
      <c r="AKN22" s="20"/>
      <c r="AKO22"/>
      <c r="AKP22" s="20"/>
      <c r="AKQ22"/>
      <c r="AKR22" s="20"/>
      <c r="AKS22"/>
      <c r="AKT22" s="20"/>
      <c r="AKU22"/>
      <c r="AKV22" s="20"/>
      <c r="AKW22"/>
      <c r="AKX22" s="20"/>
      <c r="AKY22"/>
      <c r="AKZ22" s="20"/>
      <c r="ALA22"/>
      <c r="ALB22" s="20"/>
      <c r="ALC22"/>
      <c r="ALD22" s="20"/>
      <c r="ALE22"/>
      <c r="ALF22" s="20"/>
      <c r="ALG22"/>
      <c r="ALH22" s="20"/>
      <c r="ALI22"/>
      <c r="ALJ22" s="20"/>
      <c r="ALK22"/>
      <c r="ALL22" s="20"/>
      <c r="ALM22"/>
      <c r="ALN22" s="20"/>
      <c r="ALO22"/>
      <c r="ALP22" s="20"/>
      <c r="ALQ22"/>
      <c r="ALR22" s="20"/>
      <c r="ALS22"/>
      <c r="ALT22" s="20"/>
      <c r="ALU22"/>
      <c r="ALV22" s="20"/>
      <c r="ALW22"/>
      <c r="ALX22" s="20"/>
      <c r="ALY22"/>
      <c r="ALZ22" s="20"/>
      <c r="AMA22"/>
      <c r="AMB22" s="20"/>
      <c r="AMC22"/>
      <c r="AMD22" s="20"/>
      <c r="AME22"/>
      <c r="AMF22" s="20"/>
      <c r="AMG22"/>
      <c r="AMH22" s="20"/>
      <c r="AMI22"/>
      <c r="AMJ22" s="20"/>
      <c r="AMK22"/>
      <c r="AML22" s="20"/>
      <c r="AMM22"/>
      <c r="AMN22" s="20"/>
      <c r="AMO22"/>
      <c r="AMP22" s="20"/>
      <c r="AMQ22"/>
      <c r="AMR22" s="20"/>
      <c r="AMS22"/>
      <c r="AMT22" s="20"/>
      <c r="AMU22"/>
      <c r="AMV22" s="20"/>
      <c r="AMW22"/>
      <c r="AMX22" s="20"/>
      <c r="AMY22"/>
      <c r="AMZ22" s="20"/>
      <c r="ANA22"/>
      <c r="ANB22" s="20"/>
      <c r="ANC22"/>
      <c r="AND22" s="20"/>
      <c r="ANE22"/>
      <c r="ANF22" s="20"/>
      <c r="ANG22"/>
      <c r="ANH22" s="20"/>
      <c r="ANI22"/>
      <c r="ANJ22" s="20"/>
      <c r="ANK22"/>
      <c r="ANL22" s="20"/>
      <c r="ANM22"/>
      <c r="ANN22" s="20"/>
      <c r="ANO22"/>
      <c r="ANP22" s="20"/>
      <c r="ANQ22"/>
      <c r="ANR22" s="20"/>
      <c r="ANS22"/>
      <c r="ANT22" s="20"/>
      <c r="ANU22"/>
      <c r="ANV22" s="20"/>
      <c r="ANW22"/>
      <c r="ANX22" s="20"/>
      <c r="ANY22"/>
      <c r="ANZ22" s="20"/>
      <c r="AOA22"/>
      <c r="AOB22" s="20"/>
      <c r="AOC22"/>
      <c r="AOD22" s="20"/>
      <c r="AOE22"/>
      <c r="AOF22" s="20"/>
      <c r="AOG22"/>
      <c r="AOH22" s="20"/>
      <c r="AOI22"/>
      <c r="AOJ22" s="20"/>
      <c r="AOK22"/>
      <c r="AOL22" s="20"/>
      <c r="AOM22"/>
      <c r="AON22" s="20"/>
      <c r="AOO22"/>
      <c r="AOP22" s="20"/>
      <c r="AOQ22"/>
      <c r="AOR22" s="20"/>
      <c r="AOS22"/>
      <c r="AOT22" s="20"/>
      <c r="AOU22"/>
      <c r="AOV22" s="20"/>
      <c r="AOW22"/>
      <c r="AOX22" s="20"/>
      <c r="AOY22"/>
      <c r="AOZ22" s="20"/>
      <c r="APA22"/>
      <c r="APB22" s="20"/>
      <c r="APC22"/>
      <c r="APD22" s="20"/>
      <c r="APE22"/>
      <c r="APF22" s="20"/>
      <c r="APG22"/>
      <c r="APH22" s="20"/>
      <c r="API22"/>
      <c r="APJ22" s="20"/>
      <c r="APK22"/>
      <c r="APL22" s="20"/>
      <c r="APM22"/>
      <c r="APN22" s="20"/>
      <c r="APO22"/>
      <c r="APP22" s="20"/>
      <c r="APQ22"/>
      <c r="APR22" s="20"/>
      <c r="APS22"/>
      <c r="APT22" s="20"/>
      <c r="APU22"/>
      <c r="APV22" s="20"/>
      <c r="APW22"/>
      <c r="APX22" s="20"/>
      <c r="APY22"/>
      <c r="APZ22" s="20"/>
      <c r="AQA22"/>
      <c r="AQB22" s="20"/>
      <c r="AQC22"/>
      <c r="AQD22" s="20"/>
      <c r="AQE22"/>
      <c r="AQF22" s="20"/>
      <c r="AQG22"/>
      <c r="AQH22" s="20"/>
      <c r="AQI22"/>
      <c r="AQJ22" s="20"/>
      <c r="AQK22"/>
      <c r="AQL22" s="20"/>
      <c r="AQM22"/>
      <c r="AQN22" s="20"/>
      <c r="AQO22"/>
      <c r="AQP22" s="20"/>
      <c r="AQQ22"/>
      <c r="AQR22" s="20"/>
      <c r="AQS22"/>
      <c r="AQT22" s="20"/>
      <c r="AQU22"/>
      <c r="AQV22" s="20"/>
      <c r="AQW22"/>
      <c r="AQX22" s="20"/>
      <c r="AQY22"/>
      <c r="AQZ22" s="20"/>
      <c r="ARA22"/>
      <c r="ARB22" s="20"/>
      <c r="ARC22"/>
      <c r="ARD22" s="20"/>
      <c r="ARE22"/>
      <c r="ARF22" s="20"/>
      <c r="ARG22"/>
      <c r="ARH22" s="20"/>
      <c r="ARI22"/>
      <c r="ARJ22" s="20"/>
      <c r="ARK22"/>
      <c r="ARL22" s="20"/>
      <c r="ARM22"/>
      <c r="ARN22" s="20"/>
      <c r="ARO22"/>
      <c r="ARP22" s="20"/>
      <c r="ARQ22"/>
      <c r="ARR22" s="20"/>
      <c r="ARS22"/>
      <c r="ART22" s="20"/>
      <c r="ARU22"/>
      <c r="ARV22" s="20"/>
      <c r="ARW22"/>
      <c r="ARX22" s="20"/>
      <c r="ARY22"/>
      <c r="ARZ22" s="20"/>
      <c r="ASA22"/>
      <c r="ASB22" s="20"/>
      <c r="ASC22"/>
      <c r="ASD22" s="20"/>
      <c r="ASE22"/>
      <c r="ASF22" s="20"/>
      <c r="ASG22"/>
      <c r="ASH22" s="20"/>
      <c r="ASI22"/>
      <c r="ASJ22" s="20"/>
      <c r="ASK22"/>
      <c r="ASL22" s="20"/>
      <c r="ASM22"/>
      <c r="ASN22" s="20"/>
      <c r="ASO22"/>
      <c r="ASP22" s="20"/>
      <c r="ASQ22"/>
      <c r="ASR22" s="20"/>
      <c r="ASS22"/>
      <c r="AST22" s="20"/>
      <c r="ASU22"/>
      <c r="ASV22" s="20"/>
      <c r="ASW22"/>
      <c r="ASX22" s="20"/>
      <c r="ASY22"/>
      <c r="ASZ22" s="20"/>
      <c r="ATA22"/>
      <c r="ATB22" s="20"/>
      <c r="ATC22"/>
      <c r="ATD22" s="20"/>
      <c r="ATE22"/>
      <c r="ATF22" s="20"/>
      <c r="ATG22"/>
      <c r="ATH22" s="20"/>
      <c r="ATI22"/>
      <c r="ATJ22" s="20"/>
      <c r="ATK22"/>
      <c r="ATL22" s="20"/>
      <c r="ATM22"/>
      <c r="ATN22" s="20"/>
      <c r="ATO22"/>
      <c r="ATP22" s="20"/>
      <c r="ATQ22"/>
      <c r="ATR22" s="20"/>
      <c r="ATS22"/>
      <c r="ATT22" s="20"/>
      <c r="ATU22"/>
      <c r="ATV22" s="20"/>
      <c r="ATW22"/>
      <c r="ATX22" s="20"/>
      <c r="ATY22"/>
      <c r="ATZ22" s="20"/>
      <c r="AUA22"/>
      <c r="AUB22" s="20"/>
      <c r="AUC22"/>
      <c r="AUD22" s="20"/>
      <c r="AUE22"/>
      <c r="AUF22" s="20"/>
      <c r="AUG22"/>
      <c r="AUH22" s="20"/>
      <c r="AUI22"/>
      <c r="AUJ22" s="20"/>
      <c r="AUK22"/>
      <c r="AUL22" s="20"/>
      <c r="AUM22"/>
      <c r="AUN22" s="20"/>
      <c r="AUO22"/>
      <c r="AUP22" s="20"/>
      <c r="AUQ22"/>
      <c r="AUR22" s="20"/>
      <c r="AUS22"/>
      <c r="AUT22" s="20"/>
      <c r="AUU22"/>
      <c r="AUV22" s="20"/>
      <c r="AUW22"/>
      <c r="AUX22" s="20"/>
      <c r="AUY22"/>
      <c r="AUZ22" s="20"/>
      <c r="AVA22"/>
      <c r="AVB22" s="20"/>
      <c r="AVC22"/>
      <c r="AVD22" s="20"/>
      <c r="AVE22"/>
      <c r="AVF22" s="20"/>
      <c r="AVG22"/>
      <c r="AVH22" s="20"/>
      <c r="AVI22"/>
      <c r="AVJ22" s="20"/>
      <c r="AVK22"/>
      <c r="AVL22" s="20"/>
      <c r="AVM22"/>
      <c r="AVN22" s="20"/>
      <c r="AVO22"/>
      <c r="AVP22" s="20"/>
      <c r="AVQ22"/>
      <c r="AVR22" s="20"/>
      <c r="AVS22"/>
      <c r="AVT22" s="20"/>
      <c r="AVU22"/>
      <c r="AVV22" s="20"/>
      <c r="AVW22"/>
      <c r="AVX22" s="20"/>
      <c r="AVY22"/>
      <c r="AVZ22" s="20"/>
      <c r="AWA22"/>
      <c r="AWB22" s="20"/>
      <c r="AWC22"/>
      <c r="AWD22" s="20"/>
      <c r="AWE22"/>
      <c r="AWF22" s="20"/>
      <c r="AWG22"/>
      <c r="AWH22" s="20"/>
      <c r="AWI22"/>
      <c r="AWJ22" s="20"/>
      <c r="AWK22"/>
      <c r="AWL22" s="20"/>
      <c r="AWM22"/>
      <c r="AWN22" s="20"/>
      <c r="AWO22"/>
      <c r="AWP22" s="20"/>
      <c r="AWQ22"/>
      <c r="AWR22" s="20"/>
      <c r="AWS22"/>
      <c r="AWT22" s="20"/>
      <c r="AWU22"/>
      <c r="AWV22" s="20"/>
      <c r="AWW22"/>
      <c r="AWX22" s="20"/>
      <c r="AWY22"/>
      <c r="AWZ22" s="20"/>
      <c r="AXA22"/>
      <c r="AXB22" s="20"/>
      <c r="AXC22"/>
      <c r="AXD22" s="20"/>
      <c r="AXE22"/>
      <c r="AXF22" s="20"/>
      <c r="AXG22"/>
      <c r="AXH22" s="20"/>
      <c r="AXI22"/>
      <c r="AXJ22" s="20"/>
      <c r="AXK22"/>
      <c r="AXL22" s="20"/>
      <c r="AXM22"/>
      <c r="AXN22" s="20"/>
      <c r="AXO22"/>
      <c r="AXP22" s="20"/>
      <c r="AXQ22"/>
      <c r="AXR22" s="20"/>
      <c r="AXS22"/>
      <c r="AXT22" s="20"/>
      <c r="AXU22"/>
      <c r="AXV22" s="20"/>
      <c r="AXW22"/>
      <c r="AXX22" s="20"/>
      <c r="AXY22"/>
      <c r="AXZ22" s="20"/>
      <c r="AYA22"/>
      <c r="AYB22" s="20"/>
      <c r="AYC22"/>
      <c r="AYD22" s="20"/>
      <c r="AYE22"/>
      <c r="AYF22" s="20"/>
      <c r="AYG22"/>
      <c r="AYH22" s="20"/>
      <c r="AYI22"/>
      <c r="AYJ22" s="20"/>
      <c r="AYK22"/>
      <c r="AYL22" s="20"/>
      <c r="AYM22"/>
      <c r="AYN22" s="20"/>
      <c r="AYO22"/>
      <c r="AYP22" s="20"/>
      <c r="AYQ22"/>
      <c r="AYR22" s="20"/>
      <c r="AYS22"/>
      <c r="AYT22" s="20"/>
      <c r="AYU22"/>
      <c r="AYV22" s="20"/>
      <c r="AYW22"/>
      <c r="AYX22" s="20"/>
      <c r="AYY22"/>
      <c r="AYZ22" s="20"/>
      <c r="AZA22"/>
      <c r="AZB22" s="20"/>
      <c r="AZC22"/>
      <c r="AZD22" s="20"/>
      <c r="AZE22"/>
      <c r="AZF22" s="20"/>
      <c r="AZG22"/>
      <c r="AZH22" s="20"/>
      <c r="AZI22"/>
      <c r="AZJ22" s="20"/>
      <c r="AZK22"/>
      <c r="AZL22" s="20"/>
      <c r="AZM22"/>
      <c r="AZN22" s="20"/>
      <c r="AZO22"/>
      <c r="AZP22" s="20"/>
      <c r="AZQ22"/>
      <c r="AZR22" s="20"/>
      <c r="AZS22"/>
      <c r="AZT22" s="20"/>
      <c r="AZU22"/>
      <c r="AZV22" s="20"/>
      <c r="AZW22"/>
      <c r="AZX22" s="20"/>
      <c r="AZY22"/>
      <c r="AZZ22" s="20"/>
      <c r="BAA22"/>
      <c r="BAB22" s="20"/>
      <c r="BAC22"/>
      <c r="BAD22" s="20"/>
      <c r="BAE22"/>
      <c r="BAF22" s="20"/>
      <c r="BAG22"/>
      <c r="BAH22" s="20"/>
      <c r="BAI22"/>
      <c r="BAJ22" s="20"/>
      <c r="BAK22"/>
      <c r="BAL22" s="20"/>
      <c r="BAM22"/>
      <c r="BAN22" s="20"/>
      <c r="BAO22"/>
      <c r="BAP22" s="20"/>
      <c r="BAQ22"/>
      <c r="BAR22" s="20"/>
      <c r="BAS22"/>
      <c r="BAT22" s="20"/>
      <c r="BAU22"/>
      <c r="BAV22" s="20"/>
      <c r="BAW22"/>
      <c r="BAX22" s="20"/>
      <c r="BAY22"/>
      <c r="BAZ22" s="20"/>
      <c r="BBA22"/>
      <c r="BBB22" s="20"/>
      <c r="BBC22"/>
      <c r="BBD22" s="20"/>
      <c r="BBE22"/>
      <c r="BBF22" s="20"/>
      <c r="BBG22"/>
      <c r="BBH22" s="20"/>
      <c r="BBI22"/>
      <c r="BBJ22" s="20"/>
      <c r="BBK22"/>
      <c r="BBL22" s="20"/>
      <c r="BBM22"/>
      <c r="BBN22" s="20"/>
      <c r="BBO22"/>
      <c r="BBP22" s="20"/>
      <c r="BBQ22"/>
      <c r="BBR22" s="20"/>
      <c r="BBS22"/>
      <c r="BBT22" s="20"/>
      <c r="BBU22"/>
      <c r="BBV22" s="20"/>
      <c r="BBW22"/>
      <c r="BBX22" s="20"/>
      <c r="BBY22"/>
      <c r="BBZ22" s="20"/>
      <c r="BCA22"/>
      <c r="BCB22" s="20"/>
      <c r="BCC22"/>
      <c r="BCD22" s="20"/>
      <c r="BCE22"/>
      <c r="BCF22" s="20"/>
      <c r="BCG22"/>
      <c r="BCH22" s="20"/>
      <c r="BCI22"/>
      <c r="BCJ22" s="20"/>
      <c r="BCK22"/>
      <c r="BCL22" s="20"/>
      <c r="BCM22"/>
      <c r="BCN22" s="20"/>
      <c r="BCO22"/>
      <c r="BCP22" s="20"/>
      <c r="BCQ22"/>
      <c r="BCR22" s="20"/>
      <c r="BCS22"/>
      <c r="BCT22" s="20"/>
      <c r="BCU22"/>
      <c r="BCV22" s="20"/>
      <c r="BCW22"/>
      <c r="BCX22" s="20"/>
      <c r="BCY22"/>
      <c r="BCZ22" s="20"/>
      <c r="BDA22"/>
      <c r="BDB22" s="20"/>
      <c r="BDC22"/>
      <c r="BDD22" s="20"/>
      <c r="BDE22"/>
      <c r="BDF22" s="20"/>
      <c r="BDG22"/>
      <c r="BDH22" s="20"/>
      <c r="BDI22"/>
      <c r="BDJ22" s="20"/>
      <c r="BDK22"/>
      <c r="BDL22" s="20"/>
      <c r="BDM22"/>
      <c r="BDN22" s="20"/>
      <c r="BDO22"/>
      <c r="BDP22" s="20"/>
      <c r="BDQ22"/>
      <c r="BDR22" s="20"/>
      <c r="BDS22"/>
      <c r="BDT22" s="20"/>
      <c r="BDU22"/>
      <c r="BDV22" s="20"/>
      <c r="BDW22"/>
      <c r="BDX22" s="20"/>
      <c r="BDY22"/>
      <c r="BDZ22" s="20"/>
      <c r="BEA22"/>
      <c r="BEB22" s="20"/>
      <c r="BEC22"/>
      <c r="BED22" s="20"/>
      <c r="BEE22"/>
      <c r="BEF22" s="20"/>
      <c r="BEG22"/>
      <c r="BEH22" s="20"/>
      <c r="BEI22"/>
      <c r="BEJ22" s="20"/>
      <c r="BEK22"/>
      <c r="BEL22" s="20"/>
      <c r="BEM22"/>
      <c r="BEN22" s="20"/>
      <c r="BEO22"/>
      <c r="BEP22" s="20"/>
      <c r="BEQ22"/>
      <c r="BER22" s="20"/>
      <c r="BES22"/>
      <c r="BET22" s="20"/>
      <c r="BEU22"/>
      <c r="BEV22" s="20"/>
      <c r="BEW22"/>
      <c r="BEX22" s="20"/>
      <c r="BEY22"/>
      <c r="BEZ22" s="20"/>
      <c r="BFA22"/>
      <c r="BFB22" s="20"/>
      <c r="BFC22"/>
      <c r="BFD22" s="20"/>
      <c r="BFE22"/>
      <c r="BFF22" s="20"/>
      <c r="BFG22"/>
      <c r="BFH22" s="20"/>
      <c r="BFI22"/>
      <c r="BFJ22" s="20"/>
      <c r="BFK22"/>
      <c r="BFL22" s="20"/>
      <c r="BFM22"/>
      <c r="BFN22" s="20"/>
      <c r="BFO22"/>
      <c r="BFP22" s="20"/>
      <c r="BFQ22"/>
      <c r="BFR22" s="20"/>
      <c r="BFS22"/>
      <c r="BFT22" s="20"/>
      <c r="BFU22"/>
      <c r="BFV22" s="20"/>
      <c r="BFW22"/>
      <c r="BFX22" s="20"/>
      <c r="BFY22"/>
      <c r="BFZ22" s="20"/>
      <c r="BGA22"/>
      <c r="BGB22" s="20"/>
      <c r="BGC22"/>
      <c r="BGD22" s="20"/>
      <c r="BGE22"/>
      <c r="BGF22" s="20"/>
      <c r="BGG22"/>
      <c r="BGH22" s="20"/>
      <c r="BGI22"/>
      <c r="BGJ22" s="20"/>
      <c r="BGK22"/>
      <c r="BGL22" s="20"/>
      <c r="BGM22"/>
      <c r="BGN22" s="20"/>
      <c r="BGO22"/>
      <c r="BGP22" s="20"/>
      <c r="BGQ22"/>
      <c r="BGR22" s="20"/>
      <c r="BGS22"/>
      <c r="BGT22" s="20"/>
      <c r="BGU22"/>
      <c r="BGV22" s="20"/>
      <c r="BGW22"/>
      <c r="BGX22" s="20"/>
      <c r="BGY22"/>
      <c r="BGZ22" s="20"/>
      <c r="BHA22"/>
      <c r="BHB22" s="20"/>
      <c r="BHC22"/>
      <c r="BHD22" s="20"/>
      <c r="BHE22"/>
      <c r="BHF22" s="20"/>
      <c r="BHG22"/>
      <c r="BHH22" s="20"/>
      <c r="BHI22"/>
      <c r="BHJ22" s="20"/>
      <c r="BHK22"/>
      <c r="BHL22" s="20"/>
      <c r="BHM22"/>
      <c r="BHN22" s="20"/>
      <c r="BHO22"/>
      <c r="BHP22" s="20"/>
      <c r="BHQ22"/>
      <c r="BHR22" s="20"/>
      <c r="BHS22"/>
      <c r="BHT22" s="20"/>
      <c r="BHU22"/>
      <c r="BHV22" s="20"/>
      <c r="BHW22"/>
      <c r="BHX22" s="20"/>
      <c r="BHY22"/>
      <c r="BHZ22" s="20"/>
      <c r="BIA22"/>
      <c r="BIB22" s="20"/>
      <c r="BIC22"/>
      <c r="BID22" s="20"/>
      <c r="BIE22"/>
      <c r="BIF22" s="20"/>
      <c r="BIG22"/>
      <c r="BIH22" s="20"/>
      <c r="BII22"/>
      <c r="BIJ22" s="20"/>
      <c r="BIK22"/>
      <c r="BIL22" s="20"/>
      <c r="BIM22"/>
      <c r="BIN22" s="20"/>
      <c r="BIO22"/>
      <c r="BIP22" s="20"/>
      <c r="BIQ22"/>
      <c r="BIR22" s="20"/>
      <c r="BIS22"/>
      <c r="BIT22" s="20"/>
      <c r="BIU22"/>
      <c r="BIV22" s="20"/>
      <c r="BIW22"/>
      <c r="BIX22" s="20"/>
      <c r="BIY22"/>
      <c r="BIZ22" s="20"/>
      <c r="BJA22"/>
      <c r="BJB22" s="20"/>
      <c r="BJC22"/>
      <c r="BJD22" s="20"/>
      <c r="BJE22"/>
      <c r="BJF22" s="20"/>
      <c r="BJG22"/>
      <c r="BJH22" s="20"/>
      <c r="BJI22"/>
      <c r="BJJ22" s="20"/>
      <c r="BJK22"/>
      <c r="BJL22" s="20"/>
      <c r="BJM22"/>
      <c r="BJN22" s="20"/>
      <c r="BJO22"/>
      <c r="BJP22" s="20"/>
      <c r="BJQ22"/>
      <c r="BJR22" s="20"/>
      <c r="BJS22"/>
      <c r="BJT22" s="20"/>
      <c r="BJU22"/>
      <c r="BJV22" s="20"/>
      <c r="BJW22"/>
      <c r="BJX22" s="20"/>
      <c r="BJY22"/>
      <c r="BJZ22" s="20"/>
      <c r="BKA22"/>
      <c r="BKB22" s="20"/>
      <c r="BKC22"/>
      <c r="BKD22" s="20"/>
      <c r="BKE22"/>
      <c r="BKF22" s="20"/>
      <c r="BKG22"/>
      <c r="BKH22" s="20"/>
      <c r="BKI22"/>
      <c r="BKJ22" s="20"/>
      <c r="BKK22"/>
      <c r="BKL22" s="20"/>
      <c r="BKM22"/>
      <c r="BKN22" s="20"/>
      <c r="BKO22"/>
      <c r="BKP22" s="20"/>
      <c r="BKQ22"/>
      <c r="BKR22" s="20"/>
      <c r="BKS22"/>
      <c r="BKT22" s="20"/>
      <c r="BKU22"/>
      <c r="BKV22" s="20"/>
      <c r="BKW22"/>
      <c r="BKX22" s="20"/>
      <c r="BKY22"/>
      <c r="BKZ22" s="20"/>
      <c r="BLA22"/>
      <c r="BLB22" s="20"/>
      <c r="BLC22"/>
      <c r="BLD22" s="20"/>
      <c r="BLE22"/>
      <c r="BLF22" s="20"/>
      <c r="BLG22"/>
      <c r="BLH22" s="20"/>
      <c r="BLI22"/>
      <c r="BLJ22" s="20"/>
      <c r="BLK22"/>
      <c r="BLL22" s="20"/>
      <c r="BLM22"/>
      <c r="BLN22" s="20"/>
      <c r="BLO22"/>
      <c r="BLP22" s="20"/>
      <c r="BLQ22"/>
      <c r="BLR22" s="20"/>
      <c r="BLS22"/>
      <c r="BLT22" s="20"/>
      <c r="BLU22"/>
      <c r="BLV22" s="20"/>
      <c r="BLW22"/>
      <c r="BLX22" s="20"/>
      <c r="BLY22"/>
      <c r="BLZ22" s="20"/>
      <c r="BMA22"/>
      <c r="BMB22" s="20"/>
      <c r="BMC22"/>
      <c r="BMD22" s="20"/>
      <c r="BME22"/>
      <c r="BMF22" s="20"/>
      <c r="BMG22"/>
      <c r="BMH22" s="20"/>
      <c r="BMI22"/>
      <c r="BMJ22" s="20"/>
      <c r="BMK22"/>
      <c r="BML22" s="20"/>
      <c r="BMM22"/>
      <c r="BMN22" s="20"/>
      <c r="BMO22"/>
      <c r="BMP22" s="20"/>
      <c r="BMQ22"/>
      <c r="BMR22" s="20"/>
      <c r="BMS22"/>
      <c r="BMT22" s="20"/>
      <c r="BMU22"/>
      <c r="BMV22" s="20"/>
      <c r="BMW22"/>
      <c r="BMX22" s="20"/>
      <c r="BMY22"/>
      <c r="BMZ22" s="20"/>
      <c r="BNA22"/>
      <c r="BNB22" s="20"/>
      <c r="BNC22"/>
      <c r="BND22" s="20"/>
      <c r="BNE22"/>
      <c r="BNF22" s="20"/>
      <c r="BNG22"/>
      <c r="BNH22" s="20"/>
      <c r="BNI22"/>
      <c r="BNJ22" s="20"/>
      <c r="BNK22"/>
      <c r="BNL22" s="20"/>
      <c r="BNM22"/>
      <c r="BNN22" s="20"/>
      <c r="BNO22"/>
      <c r="BNP22" s="20"/>
      <c r="BNQ22"/>
      <c r="BNR22" s="20"/>
      <c r="BNS22"/>
      <c r="BNT22" s="20"/>
      <c r="BNU22"/>
      <c r="BNV22" s="20"/>
      <c r="BNW22"/>
      <c r="BNX22" s="20"/>
      <c r="BNY22"/>
      <c r="BNZ22" s="20"/>
      <c r="BOA22"/>
      <c r="BOB22" s="20"/>
      <c r="BOC22"/>
      <c r="BOD22" s="20"/>
      <c r="BOE22"/>
      <c r="BOF22" s="20"/>
      <c r="BOG22"/>
      <c r="BOH22" s="20"/>
      <c r="BOI22"/>
      <c r="BOJ22" s="20"/>
      <c r="BOK22"/>
      <c r="BOL22" s="20"/>
      <c r="BOM22"/>
      <c r="BON22" s="20"/>
      <c r="BOO22"/>
      <c r="BOP22" s="20"/>
      <c r="BOQ22"/>
      <c r="BOR22" s="20"/>
      <c r="BOS22"/>
      <c r="BOT22" s="20"/>
      <c r="BOU22"/>
      <c r="BOV22" s="20"/>
      <c r="BOW22"/>
      <c r="BOX22" s="20"/>
      <c r="BOY22"/>
      <c r="BOZ22" s="20"/>
      <c r="BPA22"/>
      <c r="BPB22" s="20"/>
      <c r="BPC22"/>
      <c r="BPD22" s="20"/>
      <c r="BPE22"/>
      <c r="BPF22" s="20"/>
      <c r="BPG22"/>
      <c r="BPH22" s="20"/>
      <c r="BPI22"/>
      <c r="BPJ22" s="20"/>
      <c r="BPK22"/>
      <c r="BPL22" s="20"/>
      <c r="BPM22"/>
      <c r="BPN22" s="20"/>
      <c r="BPO22"/>
      <c r="BPP22" s="20"/>
      <c r="BPQ22"/>
      <c r="BPR22" s="20"/>
      <c r="BPS22"/>
      <c r="BPT22" s="20"/>
      <c r="BPU22"/>
      <c r="BPV22" s="20"/>
      <c r="BPW22"/>
      <c r="BPX22" s="20"/>
      <c r="BPY22"/>
      <c r="BPZ22" s="20"/>
      <c r="BQA22"/>
      <c r="BQB22" s="20"/>
      <c r="BQC22"/>
      <c r="BQD22" s="20"/>
      <c r="BQE22"/>
      <c r="BQF22" s="20"/>
      <c r="BQG22"/>
      <c r="BQH22" s="20"/>
      <c r="BQI22"/>
      <c r="BQJ22" s="20"/>
      <c r="BQK22"/>
      <c r="BQL22" s="20"/>
      <c r="BQM22"/>
      <c r="BQN22" s="20"/>
      <c r="BQO22"/>
      <c r="BQP22" s="20"/>
      <c r="BQQ22"/>
      <c r="BQR22" s="20"/>
      <c r="BQS22"/>
      <c r="BQT22" s="20"/>
      <c r="BQU22"/>
      <c r="BQV22" s="20"/>
      <c r="BQW22"/>
      <c r="BQX22" s="20"/>
      <c r="BQY22"/>
      <c r="BQZ22" s="20"/>
      <c r="BRA22"/>
      <c r="BRB22" s="20"/>
      <c r="BRC22"/>
      <c r="BRD22" s="20"/>
      <c r="BRE22"/>
      <c r="BRF22" s="20"/>
      <c r="BRG22"/>
      <c r="BRH22" s="20"/>
      <c r="BRI22"/>
      <c r="BRJ22" s="20"/>
      <c r="BRK22"/>
      <c r="BRL22" s="20"/>
      <c r="BRM22"/>
      <c r="BRN22" s="20"/>
      <c r="BRO22"/>
      <c r="BRP22" s="20"/>
      <c r="BRQ22"/>
      <c r="BRR22" s="20"/>
      <c r="BRS22"/>
      <c r="BRT22" s="20"/>
      <c r="BRU22"/>
      <c r="BRV22" s="20"/>
      <c r="BRW22"/>
      <c r="BRX22" s="20"/>
      <c r="BRY22"/>
      <c r="BRZ22" s="20"/>
      <c r="BSA22"/>
      <c r="BSB22" s="20"/>
      <c r="BSC22"/>
      <c r="BSD22" s="20"/>
      <c r="BSE22"/>
      <c r="BSF22" s="20"/>
      <c r="BSG22"/>
      <c r="BSH22" s="20"/>
      <c r="BSI22"/>
      <c r="BSJ22" s="20"/>
      <c r="BSK22"/>
      <c r="BSL22" s="20"/>
      <c r="BSM22"/>
      <c r="BSN22" s="20"/>
      <c r="BSO22"/>
      <c r="BSP22" s="20"/>
      <c r="BSQ22"/>
      <c r="BSR22" s="20"/>
      <c r="BSS22"/>
      <c r="BST22" s="20"/>
      <c r="BSU22"/>
      <c r="BSV22" s="20"/>
      <c r="BSW22"/>
      <c r="BSX22" s="20"/>
      <c r="BSY22"/>
      <c r="BSZ22" s="20"/>
      <c r="BTA22"/>
      <c r="BTB22" s="20"/>
      <c r="BTC22"/>
      <c r="BTD22" s="20"/>
      <c r="BTE22"/>
      <c r="BTF22" s="20"/>
      <c r="BTG22"/>
      <c r="BTH22" s="20"/>
      <c r="BTI22"/>
      <c r="BTJ22" s="20"/>
      <c r="BTK22"/>
      <c r="BTL22" s="20"/>
      <c r="BTM22"/>
      <c r="BTN22" s="20"/>
      <c r="BTO22"/>
      <c r="BTP22" s="20"/>
      <c r="BTQ22"/>
      <c r="BTR22" s="20"/>
      <c r="BTS22"/>
      <c r="BTT22" s="20"/>
      <c r="BTU22"/>
      <c r="BTV22" s="20"/>
      <c r="BTW22"/>
      <c r="BTX22" s="20"/>
      <c r="BTY22"/>
      <c r="BTZ22" s="20"/>
      <c r="BUA22"/>
      <c r="BUB22" s="20"/>
      <c r="BUC22"/>
      <c r="BUD22" s="20"/>
      <c r="BUE22"/>
      <c r="BUF22" s="20"/>
      <c r="BUG22"/>
      <c r="BUH22" s="20"/>
      <c r="BUI22"/>
      <c r="BUJ22" s="20"/>
      <c r="BUK22"/>
      <c r="BUL22" s="20"/>
      <c r="BUM22"/>
      <c r="BUN22" s="20"/>
      <c r="BUO22"/>
      <c r="BUP22" s="20"/>
      <c r="BUQ22"/>
      <c r="BUR22" s="20"/>
      <c r="BUS22"/>
      <c r="BUT22" s="20"/>
      <c r="BUU22"/>
      <c r="BUV22" s="20"/>
      <c r="BUW22"/>
      <c r="BUX22" s="20"/>
      <c r="BUY22"/>
      <c r="BUZ22" s="20"/>
      <c r="BVA22"/>
      <c r="BVB22" s="20"/>
      <c r="BVC22"/>
      <c r="BVD22" s="20"/>
      <c r="BVE22"/>
      <c r="BVF22" s="20"/>
      <c r="BVG22"/>
      <c r="BVH22" s="20"/>
      <c r="BVI22"/>
      <c r="BVJ22" s="20"/>
      <c r="BVK22"/>
      <c r="BVL22" s="20"/>
      <c r="BVM22"/>
      <c r="BVN22" s="20"/>
      <c r="BVO22"/>
      <c r="BVP22" s="20"/>
      <c r="BVQ22"/>
      <c r="BVR22" s="20"/>
      <c r="BVS22"/>
      <c r="BVT22" s="20"/>
      <c r="BVU22"/>
      <c r="BVV22" s="20"/>
      <c r="BVW22"/>
      <c r="BVX22" s="20"/>
      <c r="BVY22"/>
      <c r="BVZ22" s="20"/>
      <c r="BWA22"/>
      <c r="BWB22" s="20"/>
      <c r="BWC22"/>
      <c r="BWD22" s="20"/>
      <c r="BWE22"/>
      <c r="BWF22" s="20"/>
      <c r="BWG22"/>
      <c r="BWH22" s="20"/>
      <c r="BWI22"/>
      <c r="BWJ22" s="20"/>
      <c r="BWK22"/>
      <c r="BWL22" s="20"/>
      <c r="BWM22"/>
      <c r="BWN22" s="20"/>
      <c r="BWO22"/>
      <c r="BWP22" s="20"/>
      <c r="BWQ22"/>
      <c r="BWR22" s="20"/>
      <c r="BWS22"/>
      <c r="BWT22" s="20"/>
      <c r="BWU22"/>
      <c r="BWV22" s="20"/>
      <c r="BWW22"/>
      <c r="BWX22" s="20"/>
      <c r="BWY22"/>
      <c r="BWZ22" s="20"/>
      <c r="BXA22"/>
      <c r="BXB22" s="20"/>
      <c r="BXC22"/>
      <c r="BXD22" s="20"/>
      <c r="BXE22"/>
      <c r="BXF22" s="20"/>
      <c r="BXG22"/>
      <c r="BXH22" s="20"/>
      <c r="BXI22"/>
      <c r="BXJ22" s="20"/>
      <c r="BXK22"/>
      <c r="BXL22" s="20"/>
      <c r="BXM22"/>
      <c r="BXN22" s="20"/>
      <c r="BXO22"/>
      <c r="BXP22" s="20"/>
      <c r="BXQ22"/>
      <c r="BXR22" s="20"/>
      <c r="BXS22"/>
      <c r="BXT22" s="20"/>
      <c r="BXU22"/>
      <c r="BXV22" s="20"/>
      <c r="BXW22"/>
      <c r="BXX22" s="20"/>
      <c r="BXY22"/>
      <c r="BXZ22" s="20"/>
      <c r="BYA22"/>
      <c r="BYB22" s="20"/>
      <c r="BYC22"/>
      <c r="BYD22" s="20"/>
      <c r="BYE22"/>
      <c r="BYF22" s="20"/>
      <c r="BYG22"/>
      <c r="BYH22" s="20"/>
      <c r="BYI22"/>
      <c r="BYJ22" s="20"/>
      <c r="BYK22"/>
      <c r="BYL22" s="20"/>
      <c r="BYM22"/>
      <c r="BYN22" s="20"/>
      <c r="BYO22"/>
      <c r="BYP22" s="20"/>
      <c r="BYQ22"/>
      <c r="BYR22" s="20"/>
      <c r="BYS22"/>
      <c r="BYT22" s="20"/>
      <c r="BYU22"/>
      <c r="BYV22" s="20"/>
      <c r="BYW22"/>
      <c r="BYX22" s="20"/>
      <c r="BYY22"/>
      <c r="BYZ22" s="20"/>
      <c r="BZA22"/>
      <c r="BZB22" s="20"/>
      <c r="BZC22"/>
      <c r="BZD22" s="20"/>
      <c r="BZE22"/>
      <c r="BZF22" s="20"/>
      <c r="BZG22"/>
      <c r="BZH22" s="20"/>
      <c r="BZI22"/>
      <c r="BZJ22" s="20"/>
      <c r="BZK22"/>
      <c r="BZL22" s="20"/>
      <c r="BZM22"/>
      <c r="BZN22" s="20"/>
      <c r="BZO22"/>
      <c r="BZP22" s="20"/>
      <c r="BZQ22"/>
      <c r="BZR22" s="20"/>
      <c r="BZS22"/>
      <c r="BZT22" s="20"/>
      <c r="BZU22"/>
      <c r="BZV22" s="20"/>
      <c r="BZW22"/>
      <c r="BZX22" s="20"/>
      <c r="BZY22"/>
      <c r="BZZ22" s="20"/>
      <c r="CAA22"/>
      <c r="CAB22" s="20"/>
      <c r="CAC22"/>
      <c r="CAD22" s="20"/>
      <c r="CAE22"/>
      <c r="CAF22" s="20"/>
      <c r="CAG22"/>
      <c r="CAH22" s="20"/>
      <c r="CAI22"/>
      <c r="CAJ22" s="20"/>
      <c r="CAK22"/>
      <c r="CAL22" s="20"/>
      <c r="CAM22"/>
      <c r="CAN22" s="20"/>
      <c r="CAO22"/>
      <c r="CAP22" s="20"/>
      <c r="CAQ22"/>
      <c r="CAR22" s="20"/>
      <c r="CAS22"/>
      <c r="CAT22" s="20"/>
      <c r="CAU22"/>
      <c r="CAV22" s="20"/>
      <c r="CAW22"/>
      <c r="CAX22" s="20"/>
      <c r="CAY22"/>
      <c r="CAZ22" s="20"/>
      <c r="CBA22"/>
      <c r="CBB22" s="20"/>
      <c r="CBC22"/>
      <c r="CBD22" s="20"/>
      <c r="CBE22"/>
      <c r="CBF22" s="20"/>
      <c r="CBG22"/>
      <c r="CBH22" s="20"/>
      <c r="CBI22"/>
      <c r="CBJ22" s="20"/>
      <c r="CBK22"/>
      <c r="CBL22" s="20"/>
      <c r="CBM22"/>
      <c r="CBN22" s="20"/>
      <c r="CBO22"/>
      <c r="CBP22" s="20"/>
      <c r="CBQ22"/>
      <c r="CBR22" s="20"/>
      <c r="CBS22"/>
      <c r="CBT22" s="20"/>
      <c r="CBU22"/>
      <c r="CBV22" s="20"/>
      <c r="CBW22"/>
      <c r="CBX22" s="20"/>
      <c r="CBY22"/>
      <c r="CBZ22" s="20"/>
      <c r="CCA22"/>
      <c r="CCB22" s="20"/>
      <c r="CCC22"/>
      <c r="CCD22" s="20"/>
      <c r="CCE22"/>
      <c r="CCF22" s="20"/>
      <c r="CCG22"/>
      <c r="CCH22" s="20"/>
      <c r="CCI22"/>
      <c r="CCJ22" s="20"/>
      <c r="CCK22"/>
      <c r="CCL22" s="20"/>
      <c r="CCM22"/>
      <c r="CCN22" s="20"/>
      <c r="CCO22"/>
      <c r="CCP22" s="20"/>
      <c r="CCQ22"/>
      <c r="CCR22" s="20"/>
      <c r="CCS22"/>
      <c r="CCT22" s="20"/>
      <c r="CCU22"/>
      <c r="CCV22" s="20"/>
      <c r="CCW22"/>
      <c r="CCX22" s="20"/>
      <c r="CCY22"/>
      <c r="CCZ22" s="20"/>
      <c r="CDA22"/>
      <c r="CDB22" s="20"/>
      <c r="CDC22"/>
      <c r="CDD22" s="20"/>
      <c r="CDE22"/>
      <c r="CDF22" s="20"/>
      <c r="CDG22"/>
      <c r="CDH22" s="20"/>
      <c r="CDI22"/>
      <c r="CDJ22" s="20"/>
      <c r="CDK22"/>
      <c r="CDL22" s="20"/>
      <c r="CDM22"/>
      <c r="CDN22" s="20"/>
      <c r="CDO22"/>
      <c r="CDP22" s="20"/>
      <c r="CDQ22"/>
      <c r="CDR22" s="20"/>
      <c r="CDS22"/>
      <c r="CDT22" s="20"/>
      <c r="CDU22"/>
      <c r="CDV22" s="20"/>
      <c r="CDW22"/>
      <c r="CDX22" s="20"/>
      <c r="CDY22"/>
      <c r="CDZ22" s="20"/>
      <c r="CEA22"/>
      <c r="CEB22" s="20"/>
      <c r="CEC22"/>
      <c r="CED22" s="20"/>
      <c r="CEE22"/>
      <c r="CEF22" s="20"/>
      <c r="CEG22"/>
      <c r="CEH22" s="20"/>
      <c r="CEI22"/>
      <c r="CEJ22" s="20"/>
      <c r="CEK22"/>
      <c r="CEL22" s="20"/>
      <c r="CEM22"/>
      <c r="CEN22" s="20"/>
      <c r="CEO22"/>
      <c r="CEP22" s="20"/>
      <c r="CEQ22"/>
      <c r="CER22" s="20"/>
      <c r="CES22"/>
      <c r="CET22" s="20"/>
      <c r="CEU22"/>
      <c r="CEV22" s="20"/>
      <c r="CEW22"/>
      <c r="CEX22" s="20"/>
      <c r="CEY22"/>
      <c r="CEZ22" s="20"/>
      <c r="CFA22"/>
      <c r="CFB22" s="20"/>
      <c r="CFC22"/>
      <c r="CFD22" s="20"/>
      <c r="CFE22"/>
      <c r="CFF22" s="20"/>
      <c r="CFG22"/>
      <c r="CFH22" s="20"/>
      <c r="CFI22"/>
      <c r="CFJ22" s="20"/>
      <c r="CFK22"/>
      <c r="CFL22" s="20"/>
      <c r="CFM22"/>
      <c r="CFN22" s="20"/>
      <c r="CFO22"/>
      <c r="CFP22" s="20"/>
      <c r="CFQ22"/>
      <c r="CFR22" s="20"/>
      <c r="CFS22"/>
      <c r="CFT22" s="20"/>
      <c r="CFU22"/>
      <c r="CFV22" s="20"/>
      <c r="CFW22"/>
      <c r="CFX22" s="20"/>
      <c r="CFY22"/>
      <c r="CFZ22" s="20"/>
      <c r="CGA22"/>
      <c r="CGB22" s="20"/>
      <c r="CGC22"/>
      <c r="CGD22" s="20"/>
      <c r="CGE22"/>
      <c r="CGF22" s="20"/>
      <c r="CGG22"/>
      <c r="CGH22" s="20"/>
      <c r="CGI22"/>
      <c r="CGJ22" s="20"/>
      <c r="CGK22"/>
      <c r="CGL22" s="20"/>
      <c r="CGM22"/>
      <c r="CGN22" s="20"/>
      <c r="CGO22"/>
      <c r="CGP22" s="20"/>
      <c r="CGQ22"/>
      <c r="CGR22" s="20"/>
      <c r="CGS22"/>
      <c r="CGT22" s="20"/>
      <c r="CGU22"/>
      <c r="CGV22" s="20"/>
      <c r="CGW22"/>
      <c r="CGX22" s="20"/>
      <c r="CGY22"/>
      <c r="CGZ22" s="20"/>
      <c r="CHA22"/>
      <c r="CHB22" s="20"/>
      <c r="CHC22"/>
      <c r="CHD22" s="20"/>
      <c r="CHE22"/>
      <c r="CHF22" s="20"/>
      <c r="CHG22"/>
      <c r="CHH22" s="20"/>
      <c r="CHI22"/>
      <c r="CHJ22" s="20"/>
      <c r="CHK22"/>
      <c r="CHL22" s="20"/>
      <c r="CHM22"/>
      <c r="CHN22" s="20"/>
      <c r="CHO22"/>
      <c r="CHP22" s="20"/>
      <c r="CHQ22"/>
      <c r="CHR22" s="20"/>
      <c r="CHS22"/>
      <c r="CHT22" s="20"/>
      <c r="CHU22"/>
      <c r="CHV22" s="20"/>
      <c r="CHW22"/>
      <c r="CHX22" s="20"/>
      <c r="CHY22"/>
      <c r="CHZ22" s="20"/>
      <c r="CIA22"/>
      <c r="CIB22" s="20"/>
      <c r="CIC22"/>
      <c r="CID22" s="20"/>
      <c r="CIE22"/>
      <c r="CIF22" s="20"/>
      <c r="CIG22"/>
      <c r="CIH22" s="20"/>
      <c r="CII22"/>
      <c r="CIJ22" s="20"/>
      <c r="CIK22"/>
      <c r="CIL22" s="20"/>
      <c r="CIM22"/>
      <c r="CIN22" s="20"/>
      <c r="CIO22"/>
      <c r="CIP22" s="20"/>
      <c r="CIQ22"/>
      <c r="CIR22" s="20"/>
      <c r="CIS22"/>
      <c r="CIT22" s="20"/>
      <c r="CIU22"/>
      <c r="CIV22" s="20"/>
      <c r="CIW22"/>
      <c r="CIX22" s="20"/>
      <c r="CIY22"/>
      <c r="CIZ22" s="20"/>
      <c r="CJA22"/>
      <c r="CJB22" s="20"/>
      <c r="CJC22"/>
      <c r="CJD22" s="20"/>
      <c r="CJE22"/>
      <c r="CJF22" s="20"/>
      <c r="CJG22"/>
      <c r="CJH22" s="20"/>
      <c r="CJI22"/>
      <c r="CJJ22" s="20"/>
      <c r="CJK22"/>
      <c r="CJL22" s="20"/>
      <c r="CJM22"/>
      <c r="CJN22" s="20"/>
      <c r="CJO22"/>
      <c r="CJP22" s="20"/>
      <c r="CJQ22"/>
      <c r="CJR22" s="20"/>
      <c r="CJS22"/>
      <c r="CJT22" s="20"/>
      <c r="CJU22"/>
      <c r="CJV22" s="20"/>
      <c r="CJW22"/>
      <c r="CJX22" s="20"/>
      <c r="CJY22"/>
      <c r="CJZ22" s="20"/>
      <c r="CKA22"/>
      <c r="CKB22" s="20"/>
      <c r="CKC22"/>
      <c r="CKD22" s="20"/>
      <c r="CKE22"/>
      <c r="CKF22" s="20"/>
      <c r="CKG22"/>
      <c r="CKH22" s="20"/>
      <c r="CKI22"/>
      <c r="CKJ22" s="20"/>
      <c r="CKK22"/>
      <c r="CKL22" s="20"/>
      <c r="CKM22"/>
      <c r="CKN22" s="20"/>
      <c r="CKO22"/>
      <c r="CKP22" s="20"/>
      <c r="CKQ22"/>
      <c r="CKR22" s="20"/>
      <c r="CKS22"/>
      <c r="CKT22" s="20"/>
      <c r="CKU22"/>
      <c r="CKV22" s="20"/>
      <c r="CKW22"/>
      <c r="CKX22" s="20"/>
      <c r="CKY22"/>
      <c r="CKZ22" s="20"/>
      <c r="CLA22"/>
      <c r="CLB22" s="20"/>
      <c r="CLC22"/>
      <c r="CLD22" s="20"/>
      <c r="CLE22"/>
      <c r="CLF22" s="20"/>
      <c r="CLG22"/>
      <c r="CLH22" s="20"/>
      <c r="CLI22"/>
      <c r="CLJ22" s="20"/>
      <c r="CLK22"/>
      <c r="CLL22" s="20"/>
      <c r="CLM22"/>
      <c r="CLN22" s="20"/>
      <c r="CLO22"/>
      <c r="CLP22" s="20"/>
      <c r="CLQ22"/>
      <c r="CLR22" s="20"/>
      <c r="CLS22"/>
      <c r="CLT22" s="20"/>
      <c r="CLU22"/>
      <c r="CLV22" s="20"/>
      <c r="CLW22"/>
      <c r="CLX22" s="20"/>
      <c r="CLY22"/>
      <c r="CLZ22" s="20"/>
      <c r="CMA22"/>
      <c r="CMB22" s="20"/>
      <c r="CMC22"/>
      <c r="CMD22" s="20"/>
      <c r="CME22"/>
      <c r="CMF22" s="20"/>
      <c r="CMG22"/>
      <c r="CMH22" s="20"/>
      <c r="CMI22"/>
      <c r="CMJ22" s="20"/>
      <c r="CMK22"/>
      <c r="CML22" s="20"/>
      <c r="CMM22"/>
      <c r="CMN22" s="20"/>
      <c r="CMO22"/>
      <c r="CMP22" s="20"/>
      <c r="CMQ22"/>
      <c r="CMR22" s="20"/>
      <c r="CMS22"/>
      <c r="CMT22" s="20"/>
      <c r="CMU22"/>
      <c r="CMV22" s="20"/>
      <c r="CMW22"/>
      <c r="CMX22" s="20"/>
      <c r="CMY22"/>
      <c r="CMZ22" s="20"/>
      <c r="CNA22"/>
      <c r="CNB22" s="20"/>
      <c r="CNC22"/>
      <c r="CND22" s="20"/>
      <c r="CNE22"/>
      <c r="CNF22" s="20"/>
      <c r="CNG22"/>
      <c r="CNH22" s="20"/>
      <c r="CNI22"/>
      <c r="CNJ22" s="20"/>
      <c r="CNK22"/>
      <c r="CNL22" s="20"/>
      <c r="CNM22"/>
      <c r="CNN22" s="20"/>
      <c r="CNO22"/>
      <c r="CNP22" s="20"/>
      <c r="CNQ22"/>
      <c r="CNR22" s="20"/>
      <c r="CNS22"/>
      <c r="CNT22" s="20"/>
      <c r="CNU22"/>
      <c r="CNV22" s="20"/>
      <c r="CNW22"/>
      <c r="CNX22" s="20"/>
      <c r="CNY22"/>
      <c r="CNZ22" s="20"/>
      <c r="COA22"/>
      <c r="COB22" s="20"/>
      <c r="COC22"/>
      <c r="COD22" s="20"/>
      <c r="COE22"/>
      <c r="COF22" s="20"/>
      <c r="COG22"/>
      <c r="COH22" s="20"/>
      <c r="COI22"/>
      <c r="COJ22" s="20"/>
      <c r="COK22"/>
      <c r="COL22" s="20"/>
      <c r="COM22"/>
      <c r="CON22" s="20"/>
      <c r="COO22"/>
      <c r="COP22" s="20"/>
      <c r="COQ22"/>
      <c r="COR22" s="20"/>
      <c r="COS22"/>
      <c r="COT22" s="20"/>
      <c r="COU22"/>
      <c r="COV22" s="20"/>
      <c r="COW22"/>
      <c r="COX22" s="20"/>
      <c r="COY22"/>
      <c r="COZ22" s="20"/>
      <c r="CPA22"/>
      <c r="CPB22" s="20"/>
      <c r="CPC22"/>
      <c r="CPD22" s="20"/>
      <c r="CPE22"/>
      <c r="CPF22" s="20"/>
      <c r="CPG22"/>
      <c r="CPH22" s="20"/>
      <c r="CPI22"/>
      <c r="CPJ22" s="20"/>
      <c r="CPK22"/>
      <c r="CPL22" s="20"/>
      <c r="CPM22"/>
      <c r="CPN22" s="20"/>
      <c r="CPO22"/>
      <c r="CPP22" s="20"/>
      <c r="CPQ22"/>
      <c r="CPR22" s="20"/>
      <c r="CPS22"/>
      <c r="CPT22" s="20"/>
      <c r="CPU22"/>
      <c r="CPV22" s="20"/>
      <c r="CPW22"/>
      <c r="CPX22" s="20"/>
      <c r="CPY22"/>
      <c r="CPZ22" s="20"/>
      <c r="CQA22"/>
      <c r="CQB22" s="20"/>
      <c r="CQC22"/>
      <c r="CQD22" s="20"/>
      <c r="CQE22"/>
      <c r="CQF22" s="20"/>
      <c r="CQG22"/>
      <c r="CQH22" s="20"/>
      <c r="CQI22"/>
      <c r="CQJ22" s="20"/>
      <c r="CQK22"/>
      <c r="CQL22" s="20"/>
      <c r="CQM22"/>
      <c r="CQN22" s="20"/>
      <c r="CQO22"/>
      <c r="CQP22" s="20"/>
      <c r="CQQ22"/>
      <c r="CQR22" s="20"/>
      <c r="CQS22"/>
      <c r="CQT22" s="20"/>
      <c r="CQU22"/>
      <c r="CQV22" s="20"/>
      <c r="CQW22"/>
      <c r="CQX22" s="20"/>
      <c r="CQY22"/>
      <c r="CQZ22" s="20"/>
      <c r="CRA22"/>
      <c r="CRB22" s="20"/>
      <c r="CRC22"/>
      <c r="CRD22" s="20"/>
      <c r="CRE22"/>
      <c r="CRF22" s="20"/>
      <c r="CRG22"/>
      <c r="CRH22" s="20"/>
      <c r="CRI22"/>
      <c r="CRJ22" s="20"/>
      <c r="CRK22"/>
      <c r="CRL22" s="20"/>
      <c r="CRM22"/>
      <c r="CRN22" s="20"/>
      <c r="CRO22"/>
      <c r="CRP22" s="20"/>
      <c r="CRQ22"/>
      <c r="CRR22" s="20"/>
      <c r="CRS22"/>
      <c r="CRT22" s="20"/>
      <c r="CRU22"/>
      <c r="CRV22" s="20"/>
      <c r="CRW22"/>
      <c r="CRX22" s="20"/>
      <c r="CRY22"/>
      <c r="CRZ22" s="20"/>
      <c r="CSA22"/>
      <c r="CSB22" s="20"/>
      <c r="CSC22"/>
      <c r="CSD22" s="20"/>
      <c r="CSE22"/>
      <c r="CSF22" s="20"/>
      <c r="CSG22"/>
      <c r="CSH22" s="20"/>
      <c r="CSI22"/>
      <c r="CSJ22" s="20"/>
      <c r="CSK22"/>
      <c r="CSL22" s="20"/>
      <c r="CSM22"/>
      <c r="CSN22" s="20"/>
      <c r="CSO22"/>
      <c r="CSP22" s="20"/>
      <c r="CSQ22"/>
      <c r="CSR22" s="20"/>
      <c r="CSS22"/>
      <c r="CST22" s="20"/>
      <c r="CSU22"/>
      <c r="CSV22" s="20"/>
      <c r="CSW22"/>
      <c r="CSX22" s="20"/>
      <c r="CSY22"/>
      <c r="CSZ22" s="20"/>
      <c r="CTA22"/>
      <c r="CTB22" s="20"/>
      <c r="CTC22"/>
      <c r="CTD22" s="20"/>
      <c r="CTE22"/>
      <c r="CTF22" s="20"/>
      <c r="CTG22"/>
      <c r="CTH22" s="20"/>
      <c r="CTI22"/>
      <c r="CTJ22" s="20"/>
      <c r="CTK22"/>
      <c r="CTL22" s="20"/>
      <c r="CTM22"/>
      <c r="CTN22" s="20"/>
      <c r="CTO22"/>
      <c r="CTP22" s="20"/>
      <c r="CTQ22"/>
      <c r="CTR22" s="20"/>
      <c r="CTS22"/>
      <c r="CTT22" s="20"/>
      <c r="CTU22"/>
      <c r="CTV22" s="20"/>
      <c r="CTW22"/>
      <c r="CTX22" s="20"/>
      <c r="CTY22"/>
      <c r="CTZ22" s="20"/>
      <c r="CUA22"/>
      <c r="CUB22" s="20"/>
      <c r="CUC22"/>
      <c r="CUD22" s="20"/>
      <c r="CUE22"/>
      <c r="CUF22" s="20"/>
      <c r="CUG22"/>
      <c r="CUH22" s="20"/>
      <c r="CUI22"/>
      <c r="CUJ22" s="20"/>
      <c r="CUK22"/>
      <c r="CUL22" s="20"/>
      <c r="CUM22"/>
      <c r="CUN22" s="20"/>
      <c r="CUO22"/>
      <c r="CUP22" s="20"/>
      <c r="CUQ22"/>
      <c r="CUR22" s="20"/>
      <c r="CUS22"/>
      <c r="CUT22" s="20"/>
      <c r="CUU22"/>
      <c r="CUV22" s="20"/>
      <c r="CUW22"/>
      <c r="CUX22" s="20"/>
      <c r="CUY22"/>
      <c r="CUZ22" s="20"/>
      <c r="CVA22"/>
      <c r="CVB22" s="20"/>
      <c r="CVC22"/>
      <c r="CVD22" s="20"/>
      <c r="CVE22"/>
      <c r="CVF22" s="20"/>
      <c r="CVG22"/>
      <c r="CVH22" s="20"/>
      <c r="CVI22"/>
      <c r="CVJ22" s="20"/>
      <c r="CVK22"/>
      <c r="CVL22" s="20"/>
      <c r="CVM22"/>
      <c r="CVN22" s="20"/>
      <c r="CVO22"/>
      <c r="CVP22" s="20"/>
      <c r="CVQ22"/>
      <c r="CVR22" s="20"/>
      <c r="CVS22"/>
      <c r="CVT22" s="20"/>
      <c r="CVU22"/>
      <c r="CVV22" s="20"/>
      <c r="CVW22"/>
      <c r="CVX22" s="20"/>
      <c r="CVY22"/>
      <c r="CVZ22" s="20"/>
      <c r="CWA22"/>
      <c r="CWB22" s="20"/>
      <c r="CWC22"/>
      <c r="CWD22" s="20"/>
      <c r="CWE22"/>
      <c r="CWF22" s="20"/>
      <c r="CWG22"/>
      <c r="CWH22" s="20"/>
      <c r="CWI22"/>
      <c r="CWJ22" s="20"/>
      <c r="CWK22"/>
      <c r="CWL22" s="20"/>
      <c r="CWM22"/>
      <c r="CWN22" s="20"/>
      <c r="CWO22"/>
      <c r="CWP22" s="20"/>
      <c r="CWQ22"/>
      <c r="CWR22" s="20"/>
      <c r="CWS22"/>
      <c r="CWT22" s="20"/>
      <c r="CWU22"/>
      <c r="CWV22" s="20"/>
      <c r="CWW22"/>
      <c r="CWX22" s="20"/>
      <c r="CWY22"/>
      <c r="CWZ22" s="20"/>
      <c r="CXA22"/>
      <c r="CXB22" s="20"/>
      <c r="CXC22"/>
      <c r="CXD22" s="20"/>
      <c r="CXE22"/>
      <c r="CXF22" s="20"/>
      <c r="CXG22"/>
      <c r="CXH22" s="20"/>
      <c r="CXI22"/>
      <c r="CXJ22" s="20"/>
      <c r="CXK22"/>
      <c r="CXL22" s="20"/>
      <c r="CXM22"/>
      <c r="CXN22" s="20"/>
      <c r="CXO22"/>
      <c r="CXP22" s="20"/>
      <c r="CXQ22"/>
      <c r="CXR22" s="20"/>
      <c r="CXS22"/>
      <c r="CXT22" s="20"/>
      <c r="CXU22"/>
      <c r="CXV22" s="20"/>
      <c r="CXW22"/>
      <c r="CXX22" s="20"/>
      <c r="CXY22"/>
      <c r="CXZ22" s="20"/>
      <c r="CYA22"/>
      <c r="CYB22" s="20"/>
      <c r="CYC22"/>
      <c r="CYD22" s="20"/>
      <c r="CYE22"/>
      <c r="CYF22" s="20"/>
      <c r="CYG22"/>
      <c r="CYH22" s="20"/>
      <c r="CYI22"/>
      <c r="CYJ22" s="20"/>
      <c r="CYK22"/>
      <c r="CYL22" s="20"/>
      <c r="CYM22"/>
      <c r="CYN22" s="20"/>
      <c r="CYO22"/>
      <c r="CYP22" s="20"/>
      <c r="CYQ22"/>
      <c r="CYR22" s="20"/>
      <c r="CYS22"/>
      <c r="CYT22" s="20"/>
      <c r="CYU22"/>
      <c r="CYV22" s="20"/>
      <c r="CYW22"/>
      <c r="CYX22" s="20"/>
      <c r="CYY22"/>
      <c r="CYZ22" s="20"/>
      <c r="CZA22"/>
      <c r="CZB22" s="20"/>
      <c r="CZC22"/>
      <c r="CZD22" s="20"/>
      <c r="CZE22"/>
      <c r="CZF22" s="20"/>
      <c r="CZG22"/>
      <c r="CZH22" s="20"/>
      <c r="CZI22"/>
      <c r="CZJ22" s="20"/>
      <c r="CZK22"/>
      <c r="CZL22" s="20"/>
      <c r="CZM22"/>
      <c r="CZN22" s="20"/>
      <c r="CZO22"/>
      <c r="CZP22" s="20"/>
      <c r="CZQ22"/>
      <c r="CZR22" s="20"/>
      <c r="CZS22"/>
      <c r="CZT22" s="20"/>
      <c r="CZU22"/>
      <c r="CZV22" s="20"/>
      <c r="CZW22"/>
      <c r="CZX22" s="20"/>
      <c r="CZY22"/>
      <c r="CZZ22" s="20"/>
      <c r="DAA22"/>
      <c r="DAB22" s="20"/>
      <c r="DAC22"/>
      <c r="DAD22" s="20"/>
      <c r="DAE22"/>
      <c r="DAF22" s="20"/>
      <c r="DAG22"/>
      <c r="DAH22" s="20"/>
      <c r="DAI22"/>
      <c r="DAJ22" s="20"/>
      <c r="DAK22"/>
      <c r="DAL22" s="20"/>
      <c r="DAM22"/>
      <c r="DAN22" s="20"/>
      <c r="DAO22"/>
      <c r="DAP22" s="20"/>
      <c r="DAQ22"/>
      <c r="DAR22" s="20"/>
      <c r="DAS22"/>
      <c r="DAT22" s="20"/>
      <c r="DAU22"/>
      <c r="DAV22" s="20"/>
      <c r="DAW22"/>
      <c r="DAX22" s="20"/>
      <c r="DAY22"/>
      <c r="DAZ22" s="20"/>
      <c r="DBA22"/>
      <c r="DBB22" s="20"/>
      <c r="DBC22"/>
      <c r="DBD22" s="20"/>
      <c r="DBE22"/>
      <c r="DBF22" s="20"/>
      <c r="DBG22"/>
      <c r="DBH22" s="20"/>
      <c r="DBI22"/>
      <c r="DBJ22" s="20"/>
      <c r="DBK22"/>
      <c r="DBL22" s="20"/>
      <c r="DBM22"/>
      <c r="DBN22" s="20"/>
      <c r="DBO22"/>
      <c r="DBP22" s="20"/>
      <c r="DBQ22"/>
      <c r="DBR22" s="20"/>
      <c r="DBS22"/>
      <c r="DBT22" s="20"/>
      <c r="DBU22"/>
      <c r="DBV22" s="20"/>
      <c r="DBW22"/>
      <c r="DBX22" s="20"/>
      <c r="DBY22"/>
      <c r="DBZ22" s="20"/>
      <c r="DCA22"/>
      <c r="DCB22" s="20"/>
      <c r="DCC22"/>
      <c r="DCD22" s="20"/>
      <c r="DCE22"/>
      <c r="DCF22" s="20"/>
      <c r="DCG22"/>
      <c r="DCH22" s="20"/>
      <c r="DCI22"/>
      <c r="DCJ22" s="20"/>
      <c r="DCK22"/>
      <c r="DCL22" s="20"/>
      <c r="DCM22"/>
      <c r="DCN22" s="20"/>
      <c r="DCO22"/>
      <c r="DCP22" s="20"/>
      <c r="DCQ22"/>
      <c r="DCR22" s="20"/>
      <c r="DCS22"/>
      <c r="DCT22" s="20"/>
      <c r="DCU22"/>
      <c r="DCV22" s="20"/>
      <c r="DCW22"/>
      <c r="DCX22" s="20"/>
      <c r="DCY22"/>
      <c r="DCZ22" s="20"/>
      <c r="DDA22"/>
      <c r="DDB22" s="20"/>
      <c r="DDC22"/>
      <c r="DDD22" s="20"/>
      <c r="DDE22"/>
      <c r="DDF22" s="20"/>
      <c r="DDG22"/>
      <c r="DDH22" s="20"/>
      <c r="DDI22"/>
      <c r="DDJ22" s="20"/>
      <c r="DDK22"/>
      <c r="DDL22" s="20"/>
      <c r="DDM22"/>
      <c r="DDN22" s="20"/>
      <c r="DDO22"/>
      <c r="DDP22" s="20"/>
      <c r="DDQ22"/>
      <c r="DDR22" s="20"/>
      <c r="DDS22"/>
      <c r="DDT22" s="20"/>
      <c r="DDU22"/>
      <c r="DDV22" s="20"/>
      <c r="DDW22"/>
      <c r="DDX22" s="20"/>
      <c r="DDY22"/>
      <c r="DDZ22" s="20"/>
      <c r="DEA22"/>
      <c r="DEB22" s="20"/>
      <c r="DEC22"/>
      <c r="DED22" s="20"/>
      <c r="DEE22"/>
      <c r="DEF22" s="20"/>
      <c r="DEG22"/>
      <c r="DEH22" s="20"/>
      <c r="DEI22"/>
      <c r="DEJ22" s="20"/>
      <c r="DEK22"/>
      <c r="DEL22" s="20"/>
      <c r="DEM22"/>
      <c r="DEN22" s="20"/>
      <c r="DEO22"/>
      <c r="DEP22" s="20"/>
      <c r="DEQ22"/>
      <c r="DER22" s="20"/>
      <c r="DES22"/>
      <c r="DET22" s="20"/>
      <c r="DEU22"/>
      <c r="DEV22" s="20"/>
      <c r="DEW22"/>
      <c r="DEX22" s="20"/>
      <c r="DEY22"/>
      <c r="DEZ22" s="20"/>
      <c r="DFA22"/>
      <c r="DFB22" s="20"/>
      <c r="DFC22"/>
      <c r="DFD22" s="20"/>
      <c r="DFE22"/>
      <c r="DFF22" s="20"/>
      <c r="DFG22"/>
      <c r="DFH22" s="20"/>
      <c r="DFI22"/>
      <c r="DFJ22" s="20"/>
      <c r="DFK22"/>
      <c r="DFL22" s="20"/>
      <c r="DFM22"/>
      <c r="DFN22" s="20"/>
      <c r="DFO22"/>
      <c r="DFP22" s="20"/>
      <c r="DFQ22"/>
      <c r="DFR22" s="20"/>
      <c r="DFS22"/>
      <c r="DFT22" s="20"/>
      <c r="DFU22"/>
      <c r="DFV22" s="20"/>
      <c r="DFW22"/>
      <c r="DFX22" s="20"/>
      <c r="DFY22"/>
      <c r="DFZ22" s="20"/>
      <c r="DGA22"/>
      <c r="DGB22" s="20"/>
      <c r="DGC22"/>
      <c r="DGD22" s="20"/>
      <c r="DGE22"/>
      <c r="DGF22" s="20"/>
      <c r="DGG22"/>
      <c r="DGH22" s="20"/>
      <c r="DGI22"/>
      <c r="DGJ22" s="20"/>
      <c r="DGK22"/>
      <c r="DGL22" s="20"/>
      <c r="DGM22"/>
      <c r="DGN22" s="20"/>
      <c r="DGO22"/>
      <c r="DGP22" s="20"/>
      <c r="DGQ22"/>
      <c r="DGR22" s="20"/>
      <c r="DGS22"/>
      <c r="DGT22" s="20"/>
      <c r="DGU22"/>
      <c r="DGV22" s="20"/>
      <c r="DGW22"/>
      <c r="DGX22" s="20"/>
      <c r="DGY22"/>
      <c r="DGZ22" s="20"/>
      <c r="DHA22"/>
      <c r="DHB22" s="20"/>
      <c r="DHC22"/>
      <c r="DHD22" s="20"/>
      <c r="DHE22"/>
      <c r="DHF22" s="20"/>
      <c r="DHG22"/>
      <c r="DHH22" s="20"/>
      <c r="DHI22"/>
      <c r="DHJ22" s="20"/>
      <c r="DHK22"/>
      <c r="DHL22" s="20"/>
      <c r="DHM22"/>
      <c r="DHN22" s="20"/>
      <c r="DHO22"/>
      <c r="DHP22" s="20"/>
      <c r="DHQ22"/>
      <c r="DHR22" s="20"/>
      <c r="DHS22"/>
      <c r="DHT22" s="20"/>
      <c r="DHU22"/>
      <c r="DHV22" s="20"/>
      <c r="DHW22"/>
      <c r="DHX22" s="20"/>
      <c r="DHY22"/>
      <c r="DHZ22" s="20"/>
      <c r="DIA22"/>
      <c r="DIB22" s="20"/>
      <c r="DIC22"/>
      <c r="DID22" s="20"/>
      <c r="DIE22"/>
      <c r="DIF22" s="20"/>
      <c r="DIG22"/>
      <c r="DIH22" s="20"/>
      <c r="DII22"/>
      <c r="DIJ22" s="20"/>
      <c r="DIK22"/>
      <c r="DIL22" s="20"/>
      <c r="DIM22"/>
      <c r="DIN22" s="20"/>
      <c r="DIO22"/>
      <c r="DIP22" s="20"/>
      <c r="DIQ22"/>
      <c r="DIR22" s="20"/>
      <c r="DIS22"/>
      <c r="DIT22" s="20"/>
      <c r="DIU22"/>
      <c r="DIV22" s="20"/>
      <c r="DIW22"/>
      <c r="DIX22" s="20"/>
      <c r="DIY22"/>
      <c r="DIZ22" s="20"/>
      <c r="DJA22"/>
      <c r="DJB22" s="20"/>
      <c r="DJC22"/>
      <c r="DJD22" s="20"/>
      <c r="DJE22"/>
      <c r="DJF22" s="20"/>
      <c r="DJG22"/>
      <c r="DJH22" s="20"/>
      <c r="DJI22"/>
      <c r="DJJ22" s="20"/>
      <c r="DJK22"/>
      <c r="DJL22" s="20"/>
      <c r="DJM22"/>
      <c r="DJN22" s="20"/>
      <c r="DJO22"/>
      <c r="DJP22" s="20"/>
      <c r="DJQ22"/>
      <c r="DJR22" s="20"/>
      <c r="DJS22"/>
      <c r="DJT22" s="20"/>
      <c r="DJU22"/>
      <c r="DJV22" s="20"/>
      <c r="DJW22"/>
      <c r="DJX22" s="20"/>
      <c r="DJY22"/>
      <c r="DJZ22" s="20"/>
      <c r="DKA22"/>
      <c r="DKB22" s="20"/>
      <c r="DKC22"/>
      <c r="DKD22" s="20"/>
      <c r="DKE22"/>
      <c r="DKF22" s="20"/>
      <c r="DKG22"/>
      <c r="DKH22" s="20"/>
      <c r="DKI22"/>
      <c r="DKJ22" s="20"/>
      <c r="DKK22"/>
      <c r="DKL22" s="20"/>
      <c r="DKM22"/>
      <c r="DKN22" s="20"/>
      <c r="DKO22"/>
      <c r="DKP22" s="20"/>
      <c r="DKQ22"/>
      <c r="DKR22" s="20"/>
      <c r="DKS22"/>
      <c r="DKT22" s="20"/>
      <c r="DKU22"/>
      <c r="DKV22" s="20"/>
      <c r="DKW22"/>
      <c r="DKX22" s="20"/>
      <c r="DKY22"/>
      <c r="DKZ22" s="20"/>
      <c r="DLA22"/>
      <c r="DLB22" s="20"/>
      <c r="DLC22"/>
      <c r="DLD22" s="20"/>
      <c r="DLE22"/>
      <c r="DLF22" s="20"/>
      <c r="DLG22"/>
      <c r="DLH22" s="20"/>
      <c r="DLI22"/>
      <c r="DLJ22" s="20"/>
      <c r="DLK22"/>
      <c r="DLL22" s="20"/>
      <c r="DLM22"/>
      <c r="DLN22" s="20"/>
      <c r="DLO22"/>
      <c r="DLP22" s="20"/>
      <c r="DLQ22"/>
      <c r="DLR22" s="20"/>
      <c r="DLS22"/>
      <c r="DLT22" s="20"/>
      <c r="DLU22"/>
      <c r="DLV22" s="20"/>
      <c r="DLW22"/>
      <c r="DLX22" s="20"/>
      <c r="DLY22"/>
      <c r="DLZ22" s="20"/>
      <c r="DMA22"/>
      <c r="DMB22" s="20"/>
      <c r="DMC22"/>
      <c r="DMD22" s="20"/>
      <c r="DME22"/>
      <c r="DMF22" s="20"/>
      <c r="DMG22"/>
      <c r="DMH22" s="20"/>
      <c r="DMI22"/>
      <c r="DMJ22" s="20"/>
      <c r="DMK22"/>
      <c r="DML22" s="20"/>
      <c r="DMM22"/>
      <c r="DMN22" s="20"/>
      <c r="DMO22"/>
      <c r="DMP22" s="20"/>
      <c r="DMQ22"/>
      <c r="DMR22" s="20"/>
      <c r="DMS22"/>
      <c r="DMT22" s="20"/>
      <c r="DMU22"/>
      <c r="DMV22" s="20"/>
      <c r="DMW22"/>
      <c r="DMX22" s="20"/>
      <c r="DMY22"/>
      <c r="DMZ22" s="20"/>
      <c r="DNA22"/>
      <c r="DNB22" s="20"/>
      <c r="DNC22"/>
      <c r="DND22" s="20"/>
      <c r="DNE22"/>
      <c r="DNF22" s="20"/>
      <c r="DNG22"/>
      <c r="DNH22" s="20"/>
      <c r="DNI22"/>
      <c r="DNJ22" s="20"/>
      <c r="DNK22"/>
      <c r="DNL22" s="20"/>
      <c r="DNM22"/>
      <c r="DNN22" s="20"/>
      <c r="DNO22"/>
      <c r="DNP22" s="20"/>
      <c r="DNQ22"/>
      <c r="DNR22" s="20"/>
      <c r="DNS22"/>
      <c r="DNT22" s="20"/>
      <c r="DNU22"/>
      <c r="DNV22" s="20"/>
      <c r="DNW22"/>
      <c r="DNX22" s="20"/>
      <c r="DNY22"/>
      <c r="DNZ22" s="20"/>
      <c r="DOA22"/>
      <c r="DOB22" s="20"/>
      <c r="DOC22"/>
      <c r="DOD22" s="20"/>
      <c r="DOE22"/>
      <c r="DOF22" s="20"/>
      <c r="DOG22"/>
      <c r="DOH22" s="20"/>
      <c r="DOI22"/>
      <c r="DOJ22" s="20"/>
      <c r="DOK22"/>
      <c r="DOL22" s="20"/>
      <c r="DOM22"/>
      <c r="DON22" s="20"/>
      <c r="DOO22"/>
      <c r="DOP22" s="20"/>
      <c r="DOQ22"/>
      <c r="DOR22" s="20"/>
      <c r="DOS22"/>
      <c r="DOT22" s="20"/>
      <c r="DOU22"/>
      <c r="DOV22" s="20"/>
      <c r="DOW22"/>
      <c r="DOX22" s="20"/>
      <c r="DOY22"/>
      <c r="DOZ22" s="20"/>
      <c r="DPA22"/>
      <c r="DPB22" s="20"/>
      <c r="DPC22"/>
      <c r="DPD22" s="20"/>
      <c r="DPE22"/>
      <c r="DPF22" s="20"/>
      <c r="DPG22"/>
      <c r="DPH22" s="20"/>
      <c r="DPI22"/>
      <c r="DPJ22" s="20"/>
      <c r="DPK22"/>
      <c r="DPL22" s="20"/>
      <c r="DPM22"/>
      <c r="DPN22" s="20"/>
      <c r="DPO22"/>
      <c r="DPP22" s="20"/>
      <c r="DPQ22"/>
      <c r="DPR22" s="20"/>
      <c r="DPS22"/>
      <c r="DPT22" s="20"/>
      <c r="DPU22"/>
      <c r="DPV22" s="20"/>
      <c r="DPW22"/>
      <c r="DPX22" s="20"/>
      <c r="DPY22"/>
      <c r="DPZ22" s="20"/>
      <c r="DQA22"/>
      <c r="DQB22" s="20"/>
      <c r="DQC22"/>
      <c r="DQD22" s="20"/>
      <c r="DQE22"/>
      <c r="DQF22" s="20"/>
      <c r="DQG22"/>
      <c r="DQH22" s="20"/>
      <c r="DQI22"/>
      <c r="DQJ22" s="20"/>
      <c r="DQK22"/>
      <c r="DQL22" s="20"/>
      <c r="DQM22"/>
      <c r="DQN22" s="20"/>
      <c r="DQO22"/>
      <c r="DQP22" s="20"/>
      <c r="DQQ22"/>
      <c r="DQR22" s="20"/>
      <c r="DQS22"/>
      <c r="DQT22" s="20"/>
      <c r="DQU22"/>
      <c r="DQV22" s="20"/>
      <c r="DQW22"/>
      <c r="DQX22" s="20"/>
      <c r="DQY22"/>
      <c r="DQZ22" s="20"/>
      <c r="DRA22"/>
      <c r="DRB22" s="20"/>
      <c r="DRC22"/>
      <c r="DRD22" s="20"/>
      <c r="DRE22"/>
      <c r="DRF22" s="20"/>
      <c r="DRG22"/>
      <c r="DRH22" s="20"/>
      <c r="DRI22"/>
      <c r="DRJ22" s="20"/>
      <c r="DRK22"/>
      <c r="DRL22" s="20"/>
      <c r="DRM22"/>
      <c r="DRN22" s="20"/>
      <c r="DRO22"/>
      <c r="DRP22" s="20"/>
      <c r="DRQ22"/>
      <c r="DRR22" s="20"/>
      <c r="DRS22"/>
      <c r="DRT22" s="20"/>
      <c r="DRU22"/>
      <c r="DRV22" s="20"/>
      <c r="DRW22"/>
      <c r="DRX22" s="20"/>
      <c r="DRY22"/>
      <c r="DRZ22" s="20"/>
      <c r="DSA22"/>
      <c r="DSB22" s="20"/>
      <c r="DSC22"/>
      <c r="DSD22" s="20"/>
      <c r="DSE22"/>
      <c r="DSF22" s="20"/>
      <c r="DSG22"/>
      <c r="DSH22" s="20"/>
      <c r="DSI22"/>
      <c r="DSJ22" s="20"/>
      <c r="DSK22"/>
      <c r="DSL22" s="20"/>
      <c r="DSM22"/>
      <c r="DSN22" s="20"/>
      <c r="DSO22"/>
      <c r="DSP22" s="20"/>
      <c r="DSQ22"/>
      <c r="DSR22" s="20"/>
      <c r="DSS22"/>
      <c r="DST22" s="20"/>
      <c r="DSU22"/>
      <c r="DSV22" s="20"/>
      <c r="DSW22"/>
      <c r="DSX22" s="20"/>
      <c r="DSY22"/>
      <c r="DSZ22" s="20"/>
      <c r="DTA22"/>
      <c r="DTB22" s="20"/>
      <c r="DTC22"/>
      <c r="DTD22" s="20"/>
      <c r="DTE22"/>
      <c r="DTF22" s="20"/>
      <c r="DTG22"/>
      <c r="DTH22" s="20"/>
      <c r="DTI22"/>
      <c r="DTJ22" s="20"/>
      <c r="DTK22"/>
      <c r="DTL22" s="20"/>
      <c r="DTM22"/>
      <c r="DTN22" s="20"/>
      <c r="DTO22"/>
      <c r="DTP22" s="20"/>
      <c r="DTQ22"/>
      <c r="DTR22" s="20"/>
      <c r="DTS22"/>
      <c r="DTT22" s="20"/>
      <c r="DTU22"/>
      <c r="DTV22" s="20"/>
      <c r="DTW22"/>
      <c r="DTX22" s="20"/>
      <c r="DTY22"/>
      <c r="DTZ22" s="20"/>
      <c r="DUA22"/>
      <c r="DUB22" s="20"/>
      <c r="DUC22"/>
      <c r="DUD22" s="20"/>
      <c r="DUE22"/>
      <c r="DUF22" s="20"/>
      <c r="DUG22"/>
      <c r="DUH22" s="20"/>
      <c r="DUI22"/>
      <c r="DUJ22" s="20"/>
      <c r="DUK22"/>
      <c r="DUL22" s="20"/>
      <c r="DUM22"/>
      <c r="DUN22" s="20"/>
      <c r="DUO22"/>
      <c r="DUP22" s="20"/>
      <c r="DUQ22"/>
      <c r="DUR22" s="20"/>
      <c r="DUS22"/>
      <c r="DUT22" s="20"/>
      <c r="DUU22"/>
      <c r="DUV22" s="20"/>
      <c r="DUW22"/>
      <c r="DUX22" s="20"/>
      <c r="DUY22"/>
      <c r="DUZ22" s="20"/>
      <c r="DVA22"/>
      <c r="DVB22" s="20"/>
      <c r="DVC22"/>
      <c r="DVD22" s="20"/>
      <c r="DVE22"/>
      <c r="DVF22" s="20"/>
      <c r="DVG22"/>
      <c r="DVH22" s="20"/>
      <c r="DVI22"/>
      <c r="DVJ22" s="20"/>
      <c r="DVK22"/>
      <c r="DVL22" s="20"/>
      <c r="DVM22"/>
      <c r="DVN22" s="20"/>
      <c r="DVO22"/>
      <c r="DVP22" s="20"/>
      <c r="DVQ22"/>
      <c r="DVR22" s="20"/>
      <c r="DVS22"/>
      <c r="DVT22" s="20"/>
      <c r="DVU22"/>
      <c r="DVV22" s="20"/>
      <c r="DVW22"/>
      <c r="DVX22" s="20"/>
      <c r="DVY22"/>
      <c r="DVZ22" s="20"/>
      <c r="DWA22"/>
      <c r="DWB22" s="20"/>
      <c r="DWC22"/>
      <c r="DWD22" s="20"/>
      <c r="DWE22"/>
      <c r="DWF22" s="20"/>
      <c r="DWG22"/>
      <c r="DWH22" s="20"/>
      <c r="DWI22"/>
      <c r="DWJ22" s="20"/>
      <c r="DWK22"/>
      <c r="DWL22" s="20"/>
      <c r="DWM22"/>
      <c r="DWN22" s="20"/>
      <c r="DWO22"/>
      <c r="DWP22" s="20"/>
      <c r="DWQ22"/>
      <c r="DWR22" s="20"/>
      <c r="DWS22"/>
      <c r="DWT22" s="20"/>
      <c r="DWU22"/>
      <c r="DWV22" s="20"/>
      <c r="DWW22"/>
      <c r="DWX22" s="20"/>
      <c r="DWY22"/>
      <c r="DWZ22" s="20"/>
      <c r="DXA22"/>
      <c r="DXB22" s="20"/>
      <c r="DXC22"/>
      <c r="DXD22" s="20"/>
      <c r="DXE22"/>
      <c r="DXF22" s="20"/>
      <c r="DXG22"/>
      <c r="DXH22" s="20"/>
      <c r="DXI22"/>
      <c r="DXJ22" s="20"/>
      <c r="DXK22"/>
      <c r="DXL22" s="20"/>
      <c r="DXM22"/>
      <c r="DXN22" s="20"/>
      <c r="DXO22"/>
      <c r="DXP22" s="20"/>
      <c r="DXQ22"/>
      <c r="DXR22" s="20"/>
      <c r="DXS22"/>
      <c r="DXT22" s="20"/>
      <c r="DXU22"/>
      <c r="DXV22" s="20"/>
      <c r="DXW22"/>
      <c r="DXX22" s="20"/>
      <c r="DXY22"/>
      <c r="DXZ22" s="20"/>
      <c r="DYA22"/>
      <c r="DYB22" s="20"/>
      <c r="DYC22"/>
      <c r="DYD22" s="20"/>
      <c r="DYE22"/>
      <c r="DYF22" s="20"/>
      <c r="DYG22"/>
      <c r="DYH22" s="20"/>
      <c r="DYI22"/>
      <c r="DYJ22" s="20"/>
      <c r="DYK22"/>
      <c r="DYL22" s="20"/>
      <c r="DYM22"/>
      <c r="DYN22" s="20"/>
      <c r="DYO22"/>
      <c r="DYP22" s="20"/>
      <c r="DYQ22"/>
      <c r="DYR22" s="20"/>
      <c r="DYS22"/>
      <c r="DYT22" s="20"/>
      <c r="DYU22"/>
      <c r="DYV22" s="20"/>
      <c r="DYW22"/>
      <c r="DYX22" s="20"/>
      <c r="DYY22"/>
      <c r="DYZ22" s="20"/>
      <c r="DZA22"/>
      <c r="DZB22" s="20"/>
      <c r="DZC22"/>
      <c r="DZD22" s="20"/>
      <c r="DZE22"/>
      <c r="DZF22" s="20"/>
      <c r="DZG22"/>
      <c r="DZH22" s="20"/>
      <c r="DZI22"/>
      <c r="DZJ22" s="20"/>
      <c r="DZK22"/>
      <c r="DZL22" s="20"/>
      <c r="DZM22"/>
      <c r="DZN22" s="20"/>
      <c r="DZO22"/>
      <c r="DZP22" s="20"/>
      <c r="DZQ22"/>
      <c r="DZR22" s="20"/>
      <c r="DZS22"/>
      <c r="DZT22" s="20"/>
      <c r="DZU22"/>
      <c r="DZV22" s="20"/>
      <c r="DZW22"/>
      <c r="DZX22" s="20"/>
      <c r="DZY22"/>
      <c r="DZZ22" s="20"/>
      <c r="EAA22"/>
      <c r="EAB22" s="20"/>
      <c r="EAC22"/>
      <c r="EAD22" s="20"/>
      <c r="EAE22"/>
      <c r="EAF22" s="20"/>
      <c r="EAG22"/>
      <c r="EAH22" s="20"/>
      <c r="EAI22"/>
      <c r="EAJ22" s="20"/>
      <c r="EAK22"/>
      <c r="EAL22" s="20"/>
      <c r="EAM22"/>
      <c r="EAN22" s="20"/>
      <c r="EAO22"/>
      <c r="EAP22" s="20"/>
      <c r="EAQ22"/>
      <c r="EAR22" s="20"/>
      <c r="EAS22"/>
      <c r="EAT22" s="20"/>
      <c r="EAU22"/>
      <c r="EAV22" s="20"/>
      <c r="EAW22"/>
      <c r="EAX22" s="20"/>
      <c r="EAY22"/>
      <c r="EAZ22" s="20"/>
      <c r="EBA22"/>
      <c r="EBB22" s="20"/>
      <c r="EBC22"/>
      <c r="EBD22" s="20"/>
      <c r="EBE22"/>
      <c r="EBF22" s="20"/>
      <c r="EBG22"/>
      <c r="EBH22" s="20"/>
      <c r="EBI22"/>
      <c r="EBJ22" s="20"/>
      <c r="EBK22"/>
      <c r="EBL22" s="20"/>
      <c r="EBM22"/>
      <c r="EBN22" s="20"/>
      <c r="EBO22"/>
      <c r="EBP22" s="20"/>
      <c r="EBQ22"/>
      <c r="EBR22" s="20"/>
      <c r="EBS22"/>
      <c r="EBT22" s="20"/>
      <c r="EBU22"/>
      <c r="EBV22" s="20"/>
      <c r="EBW22"/>
      <c r="EBX22" s="20"/>
      <c r="EBY22"/>
      <c r="EBZ22" s="20"/>
      <c r="ECA22"/>
      <c r="ECB22" s="20"/>
      <c r="ECC22"/>
      <c r="ECD22" s="20"/>
      <c r="ECE22"/>
      <c r="ECF22" s="20"/>
      <c r="ECG22"/>
      <c r="ECH22" s="20"/>
      <c r="ECI22"/>
      <c r="ECJ22" s="20"/>
      <c r="ECK22"/>
      <c r="ECL22" s="20"/>
      <c r="ECM22"/>
      <c r="ECN22" s="20"/>
      <c r="ECO22"/>
      <c r="ECP22" s="20"/>
      <c r="ECQ22"/>
      <c r="ECR22" s="20"/>
      <c r="ECS22"/>
      <c r="ECT22" s="20"/>
      <c r="ECU22"/>
      <c r="ECV22" s="20"/>
      <c r="ECW22"/>
      <c r="ECX22" s="20"/>
      <c r="ECY22"/>
      <c r="ECZ22" s="20"/>
      <c r="EDA22"/>
      <c r="EDB22" s="20"/>
      <c r="EDC22"/>
      <c r="EDD22" s="20"/>
      <c r="EDE22"/>
      <c r="EDF22" s="20"/>
      <c r="EDG22"/>
      <c r="EDH22" s="20"/>
      <c r="EDI22"/>
      <c r="EDJ22" s="20"/>
      <c r="EDK22"/>
      <c r="EDL22" s="20"/>
      <c r="EDM22"/>
      <c r="EDN22" s="20"/>
      <c r="EDO22"/>
      <c r="EDP22" s="20"/>
      <c r="EDQ22"/>
      <c r="EDR22" s="20"/>
      <c r="EDS22"/>
      <c r="EDT22" s="20"/>
      <c r="EDU22"/>
      <c r="EDV22" s="20"/>
      <c r="EDW22"/>
      <c r="EDX22" s="20"/>
      <c r="EDY22"/>
      <c r="EDZ22" s="20"/>
      <c r="EEA22"/>
      <c r="EEB22" s="20"/>
      <c r="EEC22"/>
      <c r="EED22" s="20"/>
      <c r="EEE22"/>
      <c r="EEF22" s="20"/>
      <c r="EEG22"/>
      <c r="EEH22" s="20"/>
      <c r="EEI22"/>
      <c r="EEJ22" s="20"/>
      <c r="EEK22"/>
      <c r="EEL22" s="20"/>
      <c r="EEM22"/>
      <c r="EEN22" s="20"/>
      <c r="EEO22"/>
      <c r="EEP22" s="20"/>
      <c r="EEQ22"/>
      <c r="EER22" s="20"/>
      <c r="EES22"/>
      <c r="EET22" s="20"/>
      <c r="EEU22"/>
      <c r="EEV22" s="20"/>
      <c r="EEW22"/>
      <c r="EEX22" s="20"/>
      <c r="EEY22"/>
      <c r="EEZ22" s="20"/>
      <c r="EFA22"/>
      <c r="EFB22" s="20"/>
      <c r="EFC22"/>
      <c r="EFD22" s="20"/>
      <c r="EFE22"/>
      <c r="EFF22" s="20"/>
      <c r="EFG22"/>
      <c r="EFH22" s="20"/>
      <c r="EFI22"/>
      <c r="EFJ22" s="20"/>
      <c r="EFK22"/>
      <c r="EFL22" s="20"/>
      <c r="EFM22"/>
      <c r="EFN22" s="20"/>
      <c r="EFO22"/>
      <c r="EFP22" s="20"/>
      <c r="EFQ22"/>
      <c r="EFR22" s="20"/>
      <c r="EFS22"/>
      <c r="EFT22" s="20"/>
      <c r="EFU22"/>
      <c r="EFV22" s="20"/>
      <c r="EFW22"/>
      <c r="EFX22" s="20"/>
      <c r="EFY22"/>
      <c r="EFZ22" s="20"/>
      <c r="EGA22"/>
      <c r="EGB22" s="20"/>
      <c r="EGC22"/>
      <c r="EGD22" s="20"/>
      <c r="EGE22"/>
      <c r="EGF22" s="20"/>
      <c r="EGG22"/>
      <c r="EGH22" s="20"/>
      <c r="EGI22"/>
      <c r="EGJ22" s="20"/>
      <c r="EGK22"/>
      <c r="EGL22" s="20"/>
      <c r="EGM22"/>
      <c r="EGN22" s="20"/>
      <c r="EGO22"/>
      <c r="EGP22" s="20"/>
      <c r="EGQ22"/>
      <c r="EGR22" s="20"/>
      <c r="EGS22"/>
      <c r="EGT22" s="20"/>
      <c r="EGU22"/>
      <c r="EGV22" s="20"/>
      <c r="EGW22"/>
      <c r="EGX22" s="20"/>
      <c r="EGY22"/>
      <c r="EGZ22" s="20"/>
      <c r="EHA22"/>
      <c r="EHB22" s="20"/>
      <c r="EHC22"/>
      <c r="EHD22" s="20"/>
      <c r="EHE22"/>
      <c r="EHF22" s="20"/>
      <c r="EHG22"/>
      <c r="EHH22" s="20"/>
      <c r="EHI22"/>
      <c r="EHJ22" s="20"/>
      <c r="EHK22"/>
      <c r="EHL22" s="20"/>
      <c r="EHM22"/>
      <c r="EHN22" s="20"/>
      <c r="EHO22"/>
      <c r="EHP22" s="20"/>
      <c r="EHQ22"/>
      <c r="EHR22" s="20"/>
      <c r="EHS22"/>
      <c r="EHT22" s="20"/>
      <c r="EHU22"/>
      <c r="EHV22" s="20"/>
      <c r="EHW22"/>
      <c r="EHX22" s="20"/>
      <c r="EHY22"/>
      <c r="EHZ22" s="20"/>
      <c r="EIA22"/>
      <c r="EIB22" s="20"/>
      <c r="EIC22"/>
      <c r="EID22" s="20"/>
      <c r="EIE22"/>
      <c r="EIF22" s="20"/>
      <c r="EIG22"/>
      <c r="EIH22" s="20"/>
      <c r="EII22"/>
      <c r="EIJ22" s="20"/>
      <c r="EIK22"/>
      <c r="EIL22" s="20"/>
      <c r="EIM22"/>
      <c r="EIN22" s="20"/>
      <c r="EIO22"/>
      <c r="EIP22" s="20"/>
      <c r="EIQ22"/>
      <c r="EIR22" s="20"/>
      <c r="EIS22"/>
      <c r="EIT22" s="20"/>
      <c r="EIU22"/>
      <c r="EIV22" s="20"/>
      <c r="EIW22"/>
      <c r="EIX22" s="20"/>
      <c r="EIY22"/>
      <c r="EIZ22" s="20"/>
      <c r="EJA22"/>
      <c r="EJB22" s="20"/>
      <c r="EJC22"/>
      <c r="EJD22" s="20"/>
      <c r="EJE22"/>
      <c r="EJF22" s="20"/>
      <c r="EJG22"/>
      <c r="EJH22" s="20"/>
      <c r="EJI22"/>
      <c r="EJJ22" s="20"/>
      <c r="EJK22"/>
      <c r="EJL22" s="20"/>
      <c r="EJM22"/>
      <c r="EJN22" s="20"/>
      <c r="EJO22"/>
      <c r="EJP22" s="20"/>
      <c r="EJQ22"/>
      <c r="EJR22" s="20"/>
      <c r="EJS22"/>
      <c r="EJT22" s="20"/>
      <c r="EJU22"/>
      <c r="EJV22" s="20"/>
      <c r="EJW22"/>
      <c r="EJX22" s="20"/>
      <c r="EJY22"/>
      <c r="EJZ22" s="20"/>
      <c r="EKA22"/>
      <c r="EKB22" s="20"/>
      <c r="EKC22"/>
      <c r="EKD22" s="20"/>
      <c r="EKE22"/>
      <c r="EKF22" s="20"/>
      <c r="EKG22"/>
      <c r="EKH22" s="20"/>
      <c r="EKI22"/>
      <c r="EKJ22" s="20"/>
      <c r="EKK22"/>
      <c r="EKL22" s="20"/>
      <c r="EKM22"/>
      <c r="EKN22" s="20"/>
      <c r="EKO22"/>
      <c r="EKP22" s="20"/>
      <c r="EKQ22"/>
      <c r="EKR22" s="20"/>
      <c r="EKS22"/>
      <c r="EKT22" s="20"/>
      <c r="EKU22"/>
      <c r="EKV22" s="20"/>
      <c r="EKW22"/>
      <c r="EKX22" s="20"/>
      <c r="EKY22"/>
      <c r="EKZ22" s="20"/>
      <c r="ELA22"/>
      <c r="ELB22" s="20"/>
      <c r="ELC22"/>
      <c r="ELD22" s="20"/>
      <c r="ELE22"/>
      <c r="ELF22" s="20"/>
      <c r="ELG22"/>
      <c r="ELH22" s="20"/>
      <c r="ELI22"/>
      <c r="ELJ22" s="20"/>
      <c r="ELK22"/>
      <c r="ELL22" s="20"/>
      <c r="ELM22"/>
      <c r="ELN22" s="20"/>
      <c r="ELO22"/>
      <c r="ELP22" s="20"/>
      <c r="ELQ22"/>
      <c r="ELR22" s="20"/>
      <c r="ELS22"/>
      <c r="ELT22" s="20"/>
      <c r="ELU22"/>
      <c r="ELV22" s="20"/>
      <c r="ELW22"/>
      <c r="ELX22" s="20"/>
      <c r="ELY22"/>
      <c r="ELZ22" s="20"/>
      <c r="EMA22"/>
      <c r="EMB22" s="20"/>
      <c r="EMC22"/>
      <c r="EMD22" s="20"/>
      <c r="EME22"/>
      <c r="EMF22" s="20"/>
      <c r="EMG22"/>
      <c r="EMH22" s="20"/>
      <c r="EMI22"/>
      <c r="EMJ22" s="20"/>
      <c r="EMK22"/>
      <c r="EML22" s="20"/>
      <c r="EMM22"/>
      <c r="EMN22" s="20"/>
      <c r="EMO22"/>
      <c r="EMP22" s="20"/>
      <c r="EMQ22"/>
      <c r="EMR22" s="20"/>
      <c r="EMS22"/>
      <c r="EMT22" s="20"/>
      <c r="EMU22"/>
      <c r="EMV22" s="20"/>
      <c r="EMW22"/>
      <c r="EMX22" s="20"/>
      <c r="EMY22"/>
      <c r="EMZ22" s="20"/>
      <c r="ENA22"/>
      <c r="ENB22" s="20"/>
      <c r="ENC22"/>
      <c r="END22" s="20"/>
      <c r="ENE22"/>
      <c r="ENF22" s="20"/>
      <c r="ENG22"/>
      <c r="ENH22" s="20"/>
      <c r="ENI22"/>
      <c r="ENJ22" s="20"/>
      <c r="ENK22"/>
      <c r="ENL22" s="20"/>
      <c r="ENM22"/>
      <c r="ENN22" s="20"/>
      <c r="ENO22"/>
      <c r="ENP22" s="20"/>
      <c r="ENQ22"/>
      <c r="ENR22" s="20"/>
      <c r="ENS22"/>
      <c r="ENT22" s="20"/>
      <c r="ENU22"/>
      <c r="ENV22" s="20"/>
      <c r="ENW22"/>
      <c r="ENX22" s="20"/>
      <c r="ENY22"/>
      <c r="ENZ22" s="20"/>
      <c r="EOA22"/>
      <c r="EOB22" s="20"/>
      <c r="EOC22"/>
      <c r="EOD22" s="20"/>
      <c r="EOE22"/>
      <c r="EOF22" s="20"/>
      <c r="EOG22"/>
      <c r="EOH22" s="20"/>
      <c r="EOI22"/>
      <c r="EOJ22" s="20"/>
      <c r="EOK22"/>
      <c r="EOL22" s="20"/>
      <c r="EOM22"/>
      <c r="EON22" s="20"/>
      <c r="EOO22"/>
      <c r="EOP22" s="20"/>
      <c r="EOQ22"/>
      <c r="EOR22" s="20"/>
      <c r="EOS22"/>
      <c r="EOT22" s="20"/>
      <c r="EOU22"/>
      <c r="EOV22" s="20"/>
      <c r="EOW22"/>
      <c r="EOX22" s="20"/>
      <c r="EOY22"/>
      <c r="EOZ22" s="20"/>
      <c r="EPA22"/>
      <c r="EPB22" s="20"/>
      <c r="EPC22"/>
      <c r="EPD22" s="20"/>
      <c r="EPE22"/>
      <c r="EPF22" s="20"/>
      <c r="EPG22"/>
      <c r="EPH22" s="20"/>
      <c r="EPI22"/>
      <c r="EPJ22" s="20"/>
      <c r="EPK22"/>
      <c r="EPL22" s="20"/>
      <c r="EPM22"/>
      <c r="EPN22" s="20"/>
      <c r="EPO22"/>
      <c r="EPP22" s="20"/>
      <c r="EPQ22"/>
      <c r="EPR22" s="20"/>
      <c r="EPS22"/>
      <c r="EPT22" s="20"/>
      <c r="EPU22"/>
      <c r="EPV22" s="20"/>
      <c r="EPW22"/>
      <c r="EPX22" s="20"/>
      <c r="EPY22"/>
      <c r="EPZ22" s="20"/>
      <c r="EQA22"/>
      <c r="EQB22" s="20"/>
      <c r="EQC22"/>
      <c r="EQD22" s="20"/>
      <c r="EQE22"/>
      <c r="EQF22" s="20"/>
      <c r="EQG22"/>
      <c r="EQH22" s="20"/>
      <c r="EQI22"/>
      <c r="EQJ22" s="20"/>
      <c r="EQK22"/>
      <c r="EQL22" s="20"/>
      <c r="EQM22"/>
      <c r="EQN22" s="20"/>
      <c r="EQO22"/>
      <c r="EQP22" s="20"/>
      <c r="EQQ22"/>
      <c r="EQR22" s="20"/>
      <c r="EQS22"/>
      <c r="EQT22" s="20"/>
      <c r="EQU22"/>
      <c r="EQV22" s="20"/>
      <c r="EQW22"/>
      <c r="EQX22" s="20"/>
      <c r="EQY22"/>
      <c r="EQZ22" s="20"/>
      <c r="ERA22"/>
      <c r="ERB22" s="20"/>
      <c r="ERC22"/>
      <c r="ERD22" s="20"/>
      <c r="ERE22"/>
      <c r="ERF22" s="20"/>
      <c r="ERG22"/>
      <c r="ERH22" s="20"/>
      <c r="ERI22"/>
      <c r="ERJ22" s="20"/>
      <c r="ERK22"/>
      <c r="ERL22" s="20"/>
      <c r="ERM22"/>
      <c r="ERN22" s="20"/>
      <c r="ERO22"/>
      <c r="ERP22" s="20"/>
      <c r="ERQ22"/>
      <c r="ERR22" s="20"/>
      <c r="ERS22"/>
      <c r="ERT22" s="20"/>
      <c r="ERU22"/>
      <c r="ERV22" s="20"/>
      <c r="ERW22"/>
      <c r="ERX22" s="20"/>
      <c r="ERY22"/>
      <c r="ERZ22" s="20"/>
      <c r="ESA22"/>
      <c r="ESB22" s="20"/>
      <c r="ESC22"/>
      <c r="ESD22" s="20"/>
      <c r="ESE22"/>
      <c r="ESF22" s="20"/>
      <c r="ESG22"/>
      <c r="ESH22" s="20"/>
      <c r="ESI22"/>
      <c r="ESJ22" s="20"/>
      <c r="ESK22"/>
      <c r="ESL22" s="20"/>
      <c r="ESM22"/>
      <c r="ESN22" s="20"/>
      <c r="ESO22"/>
      <c r="ESP22" s="20"/>
      <c r="ESQ22"/>
      <c r="ESR22" s="20"/>
      <c r="ESS22"/>
      <c r="EST22" s="20"/>
      <c r="ESU22"/>
      <c r="ESV22" s="20"/>
      <c r="ESW22"/>
      <c r="ESX22" s="20"/>
      <c r="ESY22"/>
      <c r="ESZ22" s="20"/>
      <c r="ETA22"/>
      <c r="ETB22" s="20"/>
      <c r="ETC22"/>
      <c r="ETD22" s="20"/>
      <c r="ETE22"/>
      <c r="ETF22" s="20"/>
      <c r="ETG22"/>
      <c r="ETH22" s="20"/>
      <c r="ETI22"/>
      <c r="ETJ22" s="20"/>
      <c r="ETK22"/>
      <c r="ETL22" s="20"/>
      <c r="ETM22"/>
      <c r="ETN22" s="20"/>
      <c r="ETO22"/>
      <c r="ETP22" s="20"/>
      <c r="ETQ22"/>
      <c r="ETR22" s="20"/>
      <c r="ETS22"/>
      <c r="ETT22" s="20"/>
      <c r="ETU22"/>
      <c r="ETV22" s="20"/>
      <c r="ETW22"/>
      <c r="ETX22" s="20"/>
      <c r="ETY22"/>
      <c r="ETZ22" s="20"/>
      <c r="EUA22"/>
      <c r="EUB22" s="20"/>
      <c r="EUC22"/>
      <c r="EUD22" s="20"/>
      <c r="EUE22"/>
      <c r="EUF22" s="20"/>
      <c r="EUG22"/>
      <c r="EUH22" s="20"/>
      <c r="EUI22"/>
      <c r="EUJ22" s="20"/>
      <c r="EUK22"/>
      <c r="EUL22" s="20"/>
      <c r="EUM22"/>
      <c r="EUN22" s="20"/>
      <c r="EUO22"/>
      <c r="EUP22" s="20"/>
      <c r="EUQ22"/>
      <c r="EUR22" s="20"/>
      <c r="EUS22"/>
      <c r="EUT22" s="20"/>
      <c r="EUU22"/>
      <c r="EUV22" s="20"/>
      <c r="EUW22"/>
      <c r="EUX22" s="20"/>
      <c r="EUY22"/>
      <c r="EUZ22" s="20"/>
      <c r="EVA22"/>
      <c r="EVB22" s="20"/>
      <c r="EVC22"/>
      <c r="EVD22" s="20"/>
      <c r="EVE22"/>
      <c r="EVF22" s="20"/>
      <c r="EVG22"/>
      <c r="EVH22" s="20"/>
      <c r="EVI22"/>
      <c r="EVJ22" s="20"/>
      <c r="EVK22"/>
      <c r="EVL22" s="20"/>
      <c r="EVM22"/>
      <c r="EVN22" s="20"/>
      <c r="EVO22"/>
      <c r="EVP22" s="20"/>
      <c r="EVQ22"/>
      <c r="EVR22" s="20"/>
      <c r="EVS22"/>
      <c r="EVT22" s="20"/>
      <c r="EVU22"/>
      <c r="EVV22" s="20"/>
      <c r="EVW22"/>
      <c r="EVX22" s="20"/>
      <c r="EVY22"/>
      <c r="EVZ22" s="20"/>
      <c r="EWA22"/>
      <c r="EWB22" s="20"/>
      <c r="EWC22"/>
      <c r="EWD22" s="20"/>
      <c r="EWE22"/>
      <c r="EWF22" s="20"/>
      <c r="EWG22"/>
      <c r="EWH22" s="20"/>
      <c r="EWI22"/>
      <c r="EWJ22" s="20"/>
      <c r="EWK22"/>
      <c r="EWL22" s="20"/>
      <c r="EWM22"/>
      <c r="EWN22" s="20"/>
      <c r="EWO22"/>
      <c r="EWP22" s="20"/>
      <c r="EWQ22"/>
      <c r="EWR22" s="20"/>
      <c r="EWS22"/>
      <c r="EWT22" s="20"/>
      <c r="EWU22"/>
      <c r="EWV22" s="20"/>
      <c r="EWW22"/>
      <c r="EWX22" s="20"/>
      <c r="EWY22"/>
      <c r="EWZ22" s="20"/>
      <c r="EXA22"/>
      <c r="EXB22" s="20"/>
      <c r="EXC22"/>
      <c r="EXD22" s="20"/>
      <c r="EXE22"/>
      <c r="EXF22" s="20"/>
      <c r="EXG22"/>
      <c r="EXH22" s="20"/>
      <c r="EXI22"/>
      <c r="EXJ22" s="20"/>
      <c r="EXK22"/>
      <c r="EXL22" s="20"/>
      <c r="EXM22"/>
      <c r="EXN22" s="20"/>
      <c r="EXO22"/>
      <c r="EXP22" s="20"/>
      <c r="EXQ22"/>
      <c r="EXR22" s="20"/>
      <c r="EXS22"/>
      <c r="EXT22" s="20"/>
      <c r="EXU22"/>
      <c r="EXV22" s="20"/>
      <c r="EXW22"/>
      <c r="EXX22" s="20"/>
      <c r="EXY22"/>
      <c r="EXZ22" s="20"/>
      <c r="EYA22"/>
      <c r="EYB22" s="20"/>
      <c r="EYC22"/>
      <c r="EYD22" s="20"/>
      <c r="EYE22"/>
      <c r="EYF22" s="20"/>
      <c r="EYG22"/>
      <c r="EYH22" s="20"/>
      <c r="EYI22"/>
      <c r="EYJ22" s="20"/>
      <c r="EYK22"/>
      <c r="EYL22" s="20"/>
      <c r="EYM22"/>
      <c r="EYN22" s="20"/>
      <c r="EYO22"/>
      <c r="EYP22" s="20"/>
      <c r="EYQ22"/>
      <c r="EYR22" s="20"/>
      <c r="EYS22"/>
      <c r="EYT22" s="20"/>
      <c r="EYU22"/>
      <c r="EYV22" s="20"/>
      <c r="EYW22"/>
      <c r="EYX22" s="20"/>
      <c r="EYY22"/>
      <c r="EYZ22" s="20"/>
      <c r="EZA22"/>
      <c r="EZB22" s="20"/>
      <c r="EZC22"/>
      <c r="EZD22" s="20"/>
      <c r="EZE22"/>
      <c r="EZF22" s="20"/>
      <c r="EZG22"/>
      <c r="EZH22" s="20"/>
      <c r="EZI22"/>
      <c r="EZJ22" s="20"/>
      <c r="EZK22"/>
      <c r="EZL22" s="20"/>
      <c r="EZM22"/>
      <c r="EZN22" s="20"/>
      <c r="EZO22"/>
      <c r="EZP22" s="20"/>
      <c r="EZQ22"/>
      <c r="EZR22" s="20"/>
      <c r="EZS22"/>
      <c r="EZT22" s="20"/>
      <c r="EZU22"/>
      <c r="EZV22" s="20"/>
      <c r="EZW22"/>
      <c r="EZX22" s="20"/>
      <c r="EZY22"/>
      <c r="EZZ22" s="20"/>
      <c r="FAA22"/>
      <c r="FAB22" s="20"/>
      <c r="FAC22"/>
      <c r="FAD22" s="20"/>
      <c r="FAE22"/>
      <c r="FAF22" s="20"/>
      <c r="FAG22"/>
      <c r="FAH22" s="20"/>
      <c r="FAI22"/>
      <c r="FAJ22" s="20"/>
      <c r="FAK22"/>
      <c r="FAL22" s="20"/>
      <c r="FAM22"/>
      <c r="FAN22" s="20"/>
      <c r="FAO22"/>
      <c r="FAP22" s="20"/>
      <c r="FAQ22"/>
      <c r="FAR22" s="20"/>
      <c r="FAS22"/>
      <c r="FAT22" s="20"/>
      <c r="FAU22"/>
      <c r="FAV22" s="20"/>
      <c r="FAW22"/>
      <c r="FAX22" s="20"/>
      <c r="FAY22"/>
      <c r="FAZ22" s="20"/>
      <c r="FBA22"/>
      <c r="FBB22" s="20"/>
      <c r="FBC22"/>
      <c r="FBD22" s="20"/>
      <c r="FBE22"/>
      <c r="FBF22" s="20"/>
      <c r="FBG22"/>
      <c r="FBH22" s="20"/>
      <c r="FBI22"/>
      <c r="FBJ22" s="20"/>
      <c r="FBK22"/>
      <c r="FBL22" s="20"/>
      <c r="FBM22"/>
      <c r="FBN22" s="20"/>
      <c r="FBO22"/>
      <c r="FBP22" s="20"/>
      <c r="FBQ22"/>
      <c r="FBR22" s="20"/>
      <c r="FBS22"/>
      <c r="FBT22" s="20"/>
      <c r="FBU22"/>
      <c r="FBV22" s="20"/>
      <c r="FBW22"/>
      <c r="FBX22" s="20"/>
      <c r="FBY22"/>
      <c r="FBZ22" s="20"/>
      <c r="FCA22"/>
      <c r="FCB22" s="20"/>
      <c r="FCC22"/>
      <c r="FCD22" s="20"/>
      <c r="FCE22"/>
      <c r="FCF22" s="20"/>
      <c r="FCG22"/>
      <c r="FCH22" s="20"/>
      <c r="FCI22"/>
      <c r="FCJ22" s="20"/>
      <c r="FCK22"/>
      <c r="FCL22" s="20"/>
      <c r="FCM22"/>
      <c r="FCN22" s="20"/>
      <c r="FCO22"/>
      <c r="FCP22" s="20"/>
      <c r="FCQ22"/>
      <c r="FCR22" s="20"/>
      <c r="FCS22"/>
      <c r="FCT22" s="20"/>
      <c r="FCU22"/>
      <c r="FCV22" s="20"/>
      <c r="FCW22"/>
      <c r="FCX22" s="20"/>
      <c r="FCY22"/>
      <c r="FCZ22" s="20"/>
      <c r="FDA22"/>
      <c r="FDB22" s="20"/>
      <c r="FDC22"/>
      <c r="FDD22" s="20"/>
      <c r="FDE22"/>
      <c r="FDF22" s="20"/>
      <c r="FDG22"/>
      <c r="FDH22" s="20"/>
      <c r="FDI22"/>
      <c r="FDJ22" s="20"/>
      <c r="FDK22"/>
      <c r="FDL22" s="20"/>
      <c r="FDM22"/>
      <c r="FDN22" s="20"/>
      <c r="FDO22"/>
      <c r="FDP22" s="20"/>
      <c r="FDQ22"/>
      <c r="FDR22" s="20"/>
      <c r="FDS22"/>
      <c r="FDT22" s="20"/>
      <c r="FDU22"/>
      <c r="FDV22" s="20"/>
      <c r="FDW22"/>
      <c r="FDX22" s="20"/>
      <c r="FDY22"/>
      <c r="FDZ22" s="20"/>
      <c r="FEA22"/>
      <c r="FEB22" s="20"/>
      <c r="FEC22"/>
      <c r="FED22" s="20"/>
      <c r="FEE22"/>
      <c r="FEF22" s="20"/>
      <c r="FEG22"/>
      <c r="FEH22" s="20"/>
      <c r="FEI22"/>
      <c r="FEJ22" s="20"/>
      <c r="FEK22"/>
      <c r="FEL22" s="20"/>
      <c r="FEM22"/>
      <c r="FEN22" s="20"/>
      <c r="FEO22"/>
      <c r="FEP22" s="20"/>
      <c r="FEQ22"/>
      <c r="FER22" s="20"/>
      <c r="FES22"/>
      <c r="FET22" s="20"/>
      <c r="FEU22"/>
      <c r="FEV22" s="20"/>
      <c r="FEW22"/>
      <c r="FEX22" s="20"/>
      <c r="FEY22"/>
      <c r="FEZ22" s="20"/>
      <c r="FFA22"/>
      <c r="FFB22" s="20"/>
      <c r="FFC22"/>
      <c r="FFD22" s="20"/>
      <c r="FFE22"/>
      <c r="FFF22" s="20"/>
      <c r="FFG22"/>
      <c r="FFH22" s="20"/>
      <c r="FFI22"/>
      <c r="FFJ22" s="20"/>
      <c r="FFK22"/>
      <c r="FFL22" s="20"/>
      <c r="FFM22"/>
      <c r="FFN22" s="20"/>
      <c r="FFO22"/>
      <c r="FFP22" s="20"/>
      <c r="FFQ22"/>
      <c r="FFR22" s="20"/>
      <c r="FFS22"/>
      <c r="FFT22" s="20"/>
      <c r="FFU22"/>
      <c r="FFV22" s="20"/>
      <c r="FFW22"/>
      <c r="FFX22" s="20"/>
      <c r="FFY22"/>
      <c r="FFZ22" s="20"/>
      <c r="FGA22"/>
      <c r="FGB22" s="20"/>
      <c r="FGC22"/>
      <c r="FGD22" s="20"/>
      <c r="FGE22"/>
      <c r="FGF22" s="20"/>
      <c r="FGG22"/>
      <c r="FGH22" s="20"/>
      <c r="FGI22"/>
      <c r="FGJ22" s="20"/>
      <c r="FGK22"/>
      <c r="FGL22" s="20"/>
      <c r="FGM22"/>
      <c r="FGN22" s="20"/>
      <c r="FGO22"/>
      <c r="FGP22" s="20"/>
      <c r="FGQ22"/>
      <c r="FGR22" s="20"/>
      <c r="FGS22"/>
      <c r="FGT22" s="20"/>
      <c r="FGU22"/>
      <c r="FGV22" s="20"/>
      <c r="FGW22"/>
      <c r="FGX22" s="20"/>
      <c r="FGY22"/>
      <c r="FGZ22" s="20"/>
      <c r="FHA22"/>
      <c r="FHB22" s="20"/>
      <c r="FHC22"/>
      <c r="FHD22" s="20"/>
      <c r="FHE22"/>
      <c r="FHF22" s="20"/>
      <c r="FHG22"/>
      <c r="FHH22" s="20"/>
      <c r="FHI22"/>
      <c r="FHJ22" s="20"/>
      <c r="FHK22"/>
      <c r="FHL22" s="20"/>
      <c r="FHM22"/>
      <c r="FHN22" s="20"/>
      <c r="FHO22"/>
      <c r="FHP22" s="20"/>
      <c r="FHQ22"/>
      <c r="FHR22" s="20"/>
      <c r="FHS22"/>
      <c r="FHT22" s="20"/>
      <c r="FHU22"/>
      <c r="FHV22" s="20"/>
      <c r="FHW22"/>
      <c r="FHX22" s="20"/>
      <c r="FHY22"/>
      <c r="FHZ22" s="20"/>
      <c r="FIA22"/>
      <c r="FIB22" s="20"/>
      <c r="FIC22"/>
      <c r="FID22" s="20"/>
      <c r="FIE22"/>
      <c r="FIF22" s="20"/>
      <c r="FIG22"/>
      <c r="FIH22" s="20"/>
      <c r="FII22"/>
      <c r="FIJ22" s="20"/>
      <c r="FIK22"/>
      <c r="FIL22" s="20"/>
      <c r="FIM22"/>
      <c r="FIN22" s="20"/>
      <c r="FIO22"/>
      <c r="FIP22" s="20"/>
      <c r="FIQ22"/>
      <c r="FIR22" s="20"/>
      <c r="FIS22"/>
      <c r="FIT22" s="20"/>
      <c r="FIU22"/>
      <c r="FIV22" s="20"/>
      <c r="FIW22"/>
      <c r="FIX22" s="20"/>
      <c r="FIY22"/>
      <c r="FIZ22" s="20"/>
      <c r="FJA22"/>
      <c r="FJB22" s="20"/>
      <c r="FJC22"/>
      <c r="FJD22" s="20"/>
      <c r="FJE22"/>
      <c r="FJF22" s="20"/>
      <c r="FJG22"/>
      <c r="FJH22" s="20"/>
      <c r="FJI22"/>
      <c r="FJJ22" s="20"/>
      <c r="FJK22"/>
      <c r="FJL22" s="20"/>
      <c r="FJM22"/>
      <c r="FJN22" s="20"/>
      <c r="FJO22"/>
      <c r="FJP22" s="20"/>
      <c r="FJQ22"/>
      <c r="FJR22" s="20"/>
      <c r="FJS22"/>
      <c r="FJT22" s="20"/>
      <c r="FJU22"/>
      <c r="FJV22" s="20"/>
      <c r="FJW22"/>
      <c r="FJX22" s="20"/>
      <c r="FJY22"/>
      <c r="FJZ22" s="20"/>
      <c r="FKA22"/>
      <c r="FKB22" s="20"/>
      <c r="FKC22"/>
      <c r="FKD22" s="20"/>
      <c r="FKE22"/>
      <c r="FKF22" s="20"/>
      <c r="FKG22"/>
      <c r="FKH22" s="20"/>
      <c r="FKI22"/>
      <c r="FKJ22" s="20"/>
      <c r="FKK22"/>
      <c r="FKL22" s="20"/>
      <c r="FKM22"/>
      <c r="FKN22" s="20"/>
      <c r="FKO22"/>
      <c r="FKP22" s="20"/>
      <c r="FKQ22"/>
      <c r="FKR22" s="20"/>
      <c r="FKS22"/>
      <c r="FKT22" s="20"/>
      <c r="FKU22"/>
      <c r="FKV22" s="20"/>
      <c r="FKW22"/>
      <c r="FKX22" s="20"/>
      <c r="FKY22"/>
      <c r="FKZ22" s="20"/>
      <c r="FLA22"/>
      <c r="FLB22" s="20"/>
      <c r="FLC22"/>
      <c r="FLD22" s="20"/>
      <c r="FLE22"/>
      <c r="FLF22" s="20"/>
      <c r="FLG22"/>
      <c r="FLH22" s="20"/>
      <c r="FLI22"/>
      <c r="FLJ22" s="20"/>
      <c r="FLK22"/>
      <c r="FLL22" s="20"/>
      <c r="FLM22"/>
      <c r="FLN22" s="20"/>
      <c r="FLO22"/>
      <c r="FLP22" s="20"/>
      <c r="FLQ22"/>
      <c r="FLR22" s="20"/>
      <c r="FLS22"/>
      <c r="FLT22" s="20"/>
      <c r="FLU22"/>
      <c r="FLV22" s="20"/>
      <c r="FLW22"/>
      <c r="FLX22" s="20"/>
      <c r="FLY22"/>
      <c r="FLZ22" s="20"/>
      <c r="FMA22"/>
      <c r="FMB22" s="20"/>
      <c r="FMC22"/>
      <c r="FMD22" s="20"/>
      <c r="FME22"/>
      <c r="FMF22" s="20"/>
      <c r="FMG22"/>
      <c r="FMH22" s="20"/>
      <c r="FMI22"/>
      <c r="FMJ22" s="20"/>
      <c r="FMK22"/>
      <c r="FML22" s="20"/>
      <c r="FMM22"/>
      <c r="FMN22" s="20"/>
      <c r="FMO22"/>
      <c r="FMP22" s="20"/>
      <c r="FMQ22"/>
      <c r="FMR22" s="20"/>
      <c r="FMS22"/>
      <c r="FMT22" s="20"/>
      <c r="FMU22"/>
      <c r="FMV22" s="20"/>
      <c r="FMW22"/>
      <c r="FMX22" s="20"/>
      <c r="FMY22"/>
      <c r="FMZ22" s="20"/>
      <c r="FNA22"/>
      <c r="FNB22" s="20"/>
      <c r="FNC22"/>
      <c r="FND22" s="20"/>
      <c r="FNE22"/>
      <c r="FNF22" s="20"/>
      <c r="FNG22"/>
      <c r="FNH22" s="20"/>
      <c r="FNI22"/>
      <c r="FNJ22" s="20"/>
      <c r="FNK22"/>
      <c r="FNL22" s="20"/>
      <c r="FNM22"/>
      <c r="FNN22" s="20"/>
      <c r="FNO22"/>
      <c r="FNP22" s="20"/>
      <c r="FNQ22"/>
      <c r="FNR22" s="20"/>
      <c r="FNS22"/>
      <c r="FNT22" s="20"/>
      <c r="FNU22"/>
      <c r="FNV22" s="20"/>
      <c r="FNW22"/>
      <c r="FNX22" s="20"/>
      <c r="FNY22"/>
      <c r="FNZ22" s="20"/>
      <c r="FOA22"/>
      <c r="FOB22" s="20"/>
      <c r="FOC22"/>
      <c r="FOD22" s="20"/>
      <c r="FOE22"/>
      <c r="FOF22" s="20"/>
      <c r="FOG22"/>
      <c r="FOH22" s="20"/>
      <c r="FOI22"/>
      <c r="FOJ22" s="20"/>
      <c r="FOK22"/>
      <c r="FOL22" s="20"/>
      <c r="FOM22"/>
      <c r="FON22" s="20"/>
      <c r="FOO22"/>
      <c r="FOP22" s="20"/>
      <c r="FOQ22"/>
      <c r="FOR22" s="20"/>
      <c r="FOS22"/>
      <c r="FOT22" s="20"/>
      <c r="FOU22"/>
      <c r="FOV22" s="20"/>
      <c r="FOW22"/>
      <c r="FOX22" s="20"/>
      <c r="FOY22"/>
      <c r="FOZ22" s="20"/>
      <c r="FPA22"/>
      <c r="FPB22" s="20"/>
      <c r="FPC22"/>
      <c r="FPD22" s="20"/>
      <c r="FPE22"/>
      <c r="FPF22" s="20"/>
      <c r="FPG22"/>
      <c r="FPH22" s="20"/>
      <c r="FPI22"/>
      <c r="FPJ22" s="20"/>
      <c r="FPK22"/>
      <c r="FPL22" s="20"/>
      <c r="FPM22"/>
      <c r="FPN22" s="20"/>
      <c r="FPO22"/>
      <c r="FPP22" s="20"/>
      <c r="FPQ22"/>
      <c r="FPR22" s="20"/>
      <c r="FPS22"/>
      <c r="FPT22" s="20"/>
      <c r="FPU22"/>
      <c r="FPV22" s="20"/>
      <c r="FPW22"/>
      <c r="FPX22" s="20"/>
      <c r="FPY22"/>
      <c r="FPZ22" s="20"/>
      <c r="FQA22"/>
      <c r="FQB22" s="20"/>
      <c r="FQC22"/>
      <c r="FQD22" s="20"/>
      <c r="FQE22"/>
      <c r="FQF22" s="20"/>
      <c r="FQG22"/>
      <c r="FQH22" s="20"/>
      <c r="FQI22"/>
      <c r="FQJ22" s="20"/>
      <c r="FQK22"/>
      <c r="FQL22" s="20"/>
      <c r="FQM22"/>
      <c r="FQN22" s="20"/>
      <c r="FQO22"/>
      <c r="FQP22" s="20"/>
      <c r="FQQ22"/>
      <c r="FQR22" s="20"/>
      <c r="FQS22"/>
      <c r="FQT22" s="20"/>
      <c r="FQU22"/>
      <c r="FQV22" s="20"/>
      <c r="FQW22"/>
      <c r="FQX22" s="20"/>
      <c r="FQY22"/>
      <c r="FQZ22" s="20"/>
      <c r="FRA22"/>
      <c r="FRB22" s="20"/>
      <c r="FRC22"/>
      <c r="FRD22" s="20"/>
      <c r="FRE22"/>
      <c r="FRF22" s="20"/>
      <c r="FRG22"/>
      <c r="FRH22" s="20"/>
      <c r="FRI22"/>
      <c r="FRJ22" s="20"/>
      <c r="FRK22"/>
      <c r="FRL22" s="20"/>
      <c r="FRM22"/>
      <c r="FRN22" s="20"/>
      <c r="FRO22"/>
      <c r="FRP22" s="20"/>
      <c r="FRQ22"/>
      <c r="FRR22" s="20"/>
      <c r="FRS22"/>
      <c r="FRT22" s="20"/>
      <c r="FRU22"/>
      <c r="FRV22" s="20"/>
      <c r="FRW22"/>
      <c r="FRX22" s="20"/>
      <c r="FRY22"/>
      <c r="FRZ22" s="20"/>
      <c r="FSA22"/>
      <c r="FSB22" s="20"/>
      <c r="FSC22"/>
      <c r="FSD22" s="20"/>
      <c r="FSE22"/>
      <c r="FSF22" s="20"/>
      <c r="FSG22"/>
      <c r="FSH22" s="20"/>
      <c r="FSI22"/>
      <c r="FSJ22" s="20"/>
      <c r="FSK22"/>
      <c r="FSL22" s="20"/>
      <c r="FSM22"/>
      <c r="FSN22" s="20"/>
      <c r="FSO22"/>
      <c r="FSP22" s="20"/>
      <c r="FSQ22"/>
      <c r="FSR22" s="20"/>
      <c r="FSS22"/>
      <c r="FST22" s="20"/>
      <c r="FSU22"/>
      <c r="FSV22" s="20"/>
      <c r="FSW22"/>
      <c r="FSX22" s="20"/>
      <c r="FSY22"/>
      <c r="FSZ22" s="20"/>
      <c r="FTA22"/>
      <c r="FTB22" s="20"/>
      <c r="FTC22"/>
      <c r="FTD22" s="20"/>
      <c r="FTE22"/>
      <c r="FTF22" s="20"/>
      <c r="FTG22"/>
      <c r="FTH22" s="20"/>
      <c r="FTI22"/>
      <c r="FTJ22" s="20"/>
      <c r="FTK22"/>
      <c r="FTL22" s="20"/>
      <c r="FTM22"/>
      <c r="FTN22" s="20"/>
      <c r="FTO22"/>
      <c r="FTP22" s="20"/>
      <c r="FTQ22"/>
      <c r="FTR22" s="20"/>
      <c r="FTS22"/>
      <c r="FTT22" s="20"/>
      <c r="FTU22"/>
      <c r="FTV22" s="20"/>
      <c r="FTW22"/>
      <c r="FTX22" s="20"/>
      <c r="FTY22"/>
      <c r="FTZ22" s="20"/>
      <c r="FUA22"/>
      <c r="FUB22" s="20"/>
      <c r="FUC22"/>
      <c r="FUD22" s="20"/>
      <c r="FUE22"/>
      <c r="FUF22" s="20"/>
      <c r="FUG22"/>
      <c r="FUH22" s="20"/>
      <c r="FUI22"/>
      <c r="FUJ22" s="20"/>
      <c r="FUK22"/>
      <c r="FUL22" s="20"/>
      <c r="FUM22"/>
      <c r="FUN22" s="20"/>
      <c r="FUO22"/>
      <c r="FUP22" s="20"/>
      <c r="FUQ22"/>
      <c r="FUR22" s="20"/>
      <c r="FUS22"/>
      <c r="FUT22" s="20"/>
      <c r="FUU22"/>
      <c r="FUV22" s="20"/>
      <c r="FUW22"/>
      <c r="FUX22" s="20"/>
      <c r="FUY22"/>
      <c r="FUZ22" s="20"/>
      <c r="FVA22"/>
      <c r="FVB22" s="20"/>
      <c r="FVC22"/>
      <c r="FVD22" s="20"/>
      <c r="FVE22"/>
      <c r="FVF22" s="20"/>
      <c r="FVG22"/>
      <c r="FVH22" s="20"/>
      <c r="FVI22"/>
      <c r="FVJ22" s="20"/>
      <c r="FVK22"/>
      <c r="FVL22" s="20"/>
      <c r="FVM22"/>
      <c r="FVN22" s="20"/>
      <c r="FVO22"/>
      <c r="FVP22" s="20"/>
      <c r="FVQ22"/>
      <c r="FVR22" s="20"/>
      <c r="FVS22"/>
      <c r="FVT22" s="20"/>
      <c r="FVU22"/>
      <c r="FVV22" s="20"/>
      <c r="FVW22"/>
      <c r="FVX22" s="20"/>
      <c r="FVY22"/>
      <c r="FVZ22" s="20"/>
      <c r="FWA22"/>
      <c r="FWB22" s="20"/>
      <c r="FWC22"/>
      <c r="FWD22" s="20"/>
      <c r="FWE22"/>
      <c r="FWF22" s="20"/>
      <c r="FWG22"/>
      <c r="FWH22" s="20"/>
      <c r="FWI22"/>
      <c r="FWJ22" s="20"/>
      <c r="FWK22"/>
      <c r="FWL22" s="20"/>
      <c r="FWM22"/>
      <c r="FWN22" s="20"/>
      <c r="FWO22"/>
      <c r="FWP22" s="20"/>
      <c r="FWQ22"/>
      <c r="FWR22" s="20"/>
      <c r="FWS22"/>
      <c r="FWT22" s="20"/>
      <c r="FWU22"/>
      <c r="FWV22" s="20"/>
      <c r="FWW22"/>
      <c r="FWX22" s="20"/>
      <c r="FWY22"/>
      <c r="FWZ22" s="20"/>
      <c r="FXA22"/>
      <c r="FXB22" s="20"/>
      <c r="FXC22"/>
      <c r="FXD22" s="20"/>
      <c r="FXE22"/>
      <c r="FXF22" s="20"/>
      <c r="FXG22"/>
      <c r="FXH22" s="20"/>
      <c r="FXI22"/>
      <c r="FXJ22" s="20"/>
      <c r="FXK22"/>
      <c r="FXL22" s="20"/>
      <c r="FXM22"/>
      <c r="FXN22" s="20"/>
      <c r="FXO22"/>
      <c r="FXP22" s="20"/>
      <c r="FXQ22"/>
      <c r="FXR22" s="20"/>
      <c r="FXS22"/>
      <c r="FXT22" s="20"/>
      <c r="FXU22"/>
      <c r="FXV22" s="20"/>
      <c r="FXW22"/>
      <c r="FXX22" s="20"/>
      <c r="FXY22"/>
      <c r="FXZ22" s="20"/>
      <c r="FYA22"/>
      <c r="FYB22" s="20"/>
      <c r="FYC22"/>
      <c r="FYD22" s="20"/>
      <c r="FYE22"/>
      <c r="FYF22" s="20"/>
      <c r="FYG22"/>
      <c r="FYH22" s="20"/>
      <c r="FYI22"/>
      <c r="FYJ22" s="20"/>
      <c r="FYK22"/>
      <c r="FYL22" s="20"/>
      <c r="FYM22"/>
      <c r="FYN22" s="20"/>
      <c r="FYO22"/>
      <c r="FYP22" s="20"/>
      <c r="FYQ22"/>
      <c r="FYR22" s="20"/>
      <c r="FYS22"/>
      <c r="FYT22" s="20"/>
      <c r="FYU22"/>
      <c r="FYV22" s="20"/>
      <c r="FYW22"/>
      <c r="FYX22" s="20"/>
      <c r="FYY22"/>
      <c r="FYZ22" s="20"/>
      <c r="FZA22"/>
      <c r="FZB22" s="20"/>
      <c r="FZC22"/>
      <c r="FZD22" s="20"/>
      <c r="FZE22"/>
      <c r="FZF22" s="20"/>
      <c r="FZG22"/>
      <c r="FZH22" s="20"/>
      <c r="FZI22"/>
      <c r="FZJ22" s="20"/>
      <c r="FZK22"/>
      <c r="FZL22" s="20"/>
      <c r="FZM22"/>
      <c r="FZN22" s="20"/>
      <c r="FZO22"/>
      <c r="FZP22" s="20"/>
      <c r="FZQ22"/>
      <c r="FZR22" s="20"/>
      <c r="FZS22"/>
      <c r="FZT22" s="20"/>
      <c r="FZU22"/>
      <c r="FZV22" s="20"/>
      <c r="FZW22"/>
      <c r="FZX22" s="20"/>
      <c r="FZY22"/>
      <c r="FZZ22" s="20"/>
      <c r="GAA22"/>
      <c r="GAB22" s="20"/>
      <c r="GAC22"/>
      <c r="GAD22" s="20"/>
      <c r="GAE22"/>
      <c r="GAF22" s="20"/>
      <c r="GAG22"/>
      <c r="GAH22" s="20"/>
      <c r="GAI22"/>
      <c r="GAJ22" s="20"/>
      <c r="GAK22"/>
      <c r="GAL22" s="20"/>
      <c r="GAM22"/>
      <c r="GAN22" s="20"/>
      <c r="GAO22"/>
      <c r="GAP22" s="20"/>
      <c r="GAQ22"/>
      <c r="GAR22" s="20"/>
      <c r="GAS22"/>
      <c r="GAT22" s="20"/>
      <c r="GAU22"/>
      <c r="GAV22" s="20"/>
      <c r="GAW22"/>
      <c r="GAX22" s="20"/>
      <c r="GAY22"/>
      <c r="GAZ22" s="20"/>
      <c r="GBA22"/>
      <c r="GBB22" s="20"/>
      <c r="GBC22"/>
      <c r="GBD22" s="20"/>
      <c r="GBE22"/>
      <c r="GBF22" s="20"/>
      <c r="GBG22"/>
      <c r="GBH22" s="20"/>
      <c r="GBI22"/>
      <c r="GBJ22" s="20"/>
      <c r="GBK22"/>
      <c r="GBL22" s="20"/>
      <c r="GBM22"/>
      <c r="GBN22" s="20"/>
      <c r="GBO22"/>
      <c r="GBP22" s="20"/>
      <c r="GBQ22"/>
      <c r="GBR22" s="20"/>
      <c r="GBS22"/>
      <c r="GBT22" s="20"/>
      <c r="GBU22"/>
      <c r="GBV22" s="20"/>
      <c r="GBW22"/>
      <c r="GBX22" s="20"/>
      <c r="GBY22"/>
      <c r="GBZ22" s="20"/>
      <c r="GCA22"/>
      <c r="GCB22" s="20"/>
      <c r="GCC22"/>
      <c r="GCD22" s="20"/>
      <c r="GCE22"/>
      <c r="GCF22" s="20"/>
      <c r="GCG22"/>
      <c r="GCH22" s="20"/>
      <c r="GCI22"/>
      <c r="GCJ22" s="20"/>
      <c r="GCK22"/>
      <c r="GCL22" s="20"/>
      <c r="GCM22"/>
      <c r="GCN22" s="20"/>
      <c r="GCO22"/>
      <c r="GCP22" s="20"/>
      <c r="GCQ22"/>
      <c r="GCR22" s="20"/>
      <c r="GCS22"/>
      <c r="GCT22" s="20"/>
      <c r="GCU22"/>
      <c r="GCV22" s="20"/>
      <c r="GCW22"/>
      <c r="GCX22" s="20"/>
      <c r="GCY22"/>
      <c r="GCZ22" s="20"/>
      <c r="GDA22"/>
      <c r="GDB22" s="20"/>
      <c r="GDC22"/>
      <c r="GDD22" s="20"/>
      <c r="GDE22"/>
      <c r="GDF22" s="20"/>
      <c r="GDG22"/>
      <c r="GDH22" s="20"/>
      <c r="GDI22"/>
      <c r="GDJ22" s="20"/>
      <c r="GDK22"/>
      <c r="GDL22" s="20"/>
      <c r="GDM22"/>
      <c r="GDN22" s="20"/>
      <c r="GDO22"/>
      <c r="GDP22" s="20"/>
      <c r="GDQ22"/>
      <c r="GDR22" s="20"/>
      <c r="GDS22"/>
      <c r="GDT22" s="20"/>
      <c r="GDU22"/>
      <c r="GDV22" s="20"/>
      <c r="GDW22"/>
      <c r="GDX22" s="20"/>
      <c r="GDY22"/>
      <c r="GDZ22" s="20"/>
      <c r="GEA22"/>
      <c r="GEB22" s="20"/>
      <c r="GEC22"/>
      <c r="GED22" s="20"/>
      <c r="GEE22"/>
      <c r="GEF22" s="20"/>
      <c r="GEG22"/>
      <c r="GEH22" s="20"/>
      <c r="GEI22"/>
      <c r="GEJ22" s="20"/>
      <c r="GEK22"/>
      <c r="GEL22" s="20"/>
      <c r="GEM22"/>
      <c r="GEN22" s="20"/>
      <c r="GEO22"/>
      <c r="GEP22" s="20"/>
      <c r="GEQ22"/>
      <c r="GER22" s="20"/>
      <c r="GES22"/>
      <c r="GET22" s="20"/>
      <c r="GEU22"/>
      <c r="GEV22" s="20"/>
      <c r="GEW22"/>
      <c r="GEX22" s="20"/>
      <c r="GEY22"/>
      <c r="GEZ22" s="20"/>
      <c r="GFA22"/>
      <c r="GFB22" s="20"/>
      <c r="GFC22"/>
      <c r="GFD22" s="20"/>
      <c r="GFE22"/>
      <c r="GFF22" s="20"/>
      <c r="GFG22"/>
      <c r="GFH22" s="20"/>
      <c r="GFI22"/>
      <c r="GFJ22" s="20"/>
      <c r="GFK22"/>
      <c r="GFL22" s="20"/>
      <c r="GFM22"/>
      <c r="GFN22" s="20"/>
      <c r="GFO22"/>
      <c r="GFP22" s="20"/>
      <c r="GFQ22"/>
      <c r="GFR22" s="20"/>
      <c r="GFS22"/>
      <c r="GFT22" s="20"/>
      <c r="GFU22"/>
      <c r="GFV22" s="20"/>
      <c r="GFW22"/>
      <c r="GFX22" s="20"/>
      <c r="GFY22"/>
      <c r="GFZ22" s="20"/>
      <c r="GGA22"/>
      <c r="GGB22" s="20"/>
      <c r="GGC22"/>
      <c r="GGD22" s="20"/>
      <c r="GGE22"/>
      <c r="GGF22" s="20"/>
      <c r="GGG22"/>
      <c r="GGH22" s="20"/>
      <c r="GGI22"/>
      <c r="GGJ22" s="20"/>
      <c r="GGK22"/>
      <c r="GGL22" s="20"/>
      <c r="GGM22"/>
      <c r="GGN22" s="20"/>
      <c r="GGO22"/>
      <c r="GGP22" s="20"/>
      <c r="GGQ22"/>
      <c r="GGR22" s="20"/>
      <c r="GGS22"/>
      <c r="GGT22" s="20"/>
      <c r="GGU22"/>
      <c r="GGV22" s="20"/>
      <c r="GGW22"/>
      <c r="GGX22" s="20"/>
      <c r="GGY22"/>
      <c r="GGZ22" s="20"/>
      <c r="GHA22"/>
      <c r="GHB22" s="20"/>
      <c r="GHC22"/>
      <c r="GHD22" s="20"/>
      <c r="GHE22"/>
      <c r="GHF22" s="20"/>
      <c r="GHG22"/>
      <c r="GHH22" s="20"/>
      <c r="GHI22"/>
      <c r="GHJ22" s="20"/>
      <c r="GHK22"/>
      <c r="GHL22" s="20"/>
      <c r="GHM22"/>
      <c r="GHN22" s="20"/>
      <c r="GHO22"/>
      <c r="GHP22" s="20"/>
      <c r="GHQ22"/>
      <c r="GHR22" s="20"/>
      <c r="GHS22"/>
      <c r="GHT22" s="20"/>
      <c r="GHU22"/>
      <c r="GHV22" s="20"/>
      <c r="GHW22"/>
      <c r="GHX22" s="20"/>
      <c r="GHY22"/>
      <c r="GHZ22" s="20"/>
      <c r="GIA22"/>
      <c r="GIB22" s="20"/>
      <c r="GIC22"/>
      <c r="GID22" s="20"/>
      <c r="GIE22"/>
      <c r="GIF22" s="20"/>
      <c r="GIG22"/>
      <c r="GIH22" s="20"/>
      <c r="GII22"/>
      <c r="GIJ22" s="20"/>
      <c r="GIK22"/>
      <c r="GIL22" s="20"/>
      <c r="GIM22"/>
      <c r="GIN22" s="20"/>
      <c r="GIO22"/>
      <c r="GIP22" s="20"/>
      <c r="GIQ22"/>
      <c r="GIR22" s="20"/>
      <c r="GIS22"/>
      <c r="GIT22" s="20"/>
      <c r="GIU22"/>
      <c r="GIV22" s="20"/>
      <c r="GIW22"/>
      <c r="GIX22" s="20"/>
      <c r="GIY22"/>
      <c r="GIZ22" s="20"/>
      <c r="GJA22"/>
      <c r="GJB22" s="20"/>
      <c r="GJC22"/>
      <c r="GJD22" s="20"/>
      <c r="GJE22"/>
      <c r="GJF22" s="20"/>
      <c r="GJG22"/>
      <c r="GJH22" s="20"/>
      <c r="GJI22"/>
      <c r="GJJ22" s="20"/>
      <c r="GJK22"/>
      <c r="GJL22" s="20"/>
      <c r="GJM22"/>
      <c r="GJN22" s="20"/>
      <c r="GJO22"/>
      <c r="GJP22" s="20"/>
      <c r="GJQ22"/>
      <c r="GJR22" s="20"/>
      <c r="GJS22"/>
      <c r="GJT22" s="20"/>
      <c r="GJU22"/>
      <c r="GJV22" s="20"/>
      <c r="GJW22"/>
      <c r="GJX22" s="20"/>
      <c r="GJY22"/>
      <c r="GJZ22" s="20"/>
      <c r="GKA22"/>
      <c r="GKB22" s="20"/>
      <c r="GKC22"/>
      <c r="GKD22" s="20"/>
      <c r="GKE22"/>
      <c r="GKF22" s="20"/>
      <c r="GKG22"/>
      <c r="GKH22" s="20"/>
      <c r="GKI22"/>
      <c r="GKJ22" s="20"/>
      <c r="GKK22"/>
      <c r="GKL22" s="20"/>
      <c r="GKM22"/>
      <c r="GKN22" s="20"/>
      <c r="GKO22"/>
      <c r="GKP22" s="20"/>
      <c r="GKQ22"/>
      <c r="GKR22" s="20"/>
      <c r="GKS22"/>
      <c r="GKT22" s="20"/>
      <c r="GKU22"/>
      <c r="GKV22" s="20"/>
      <c r="GKW22"/>
      <c r="GKX22" s="20"/>
      <c r="GKY22"/>
      <c r="GKZ22" s="20"/>
      <c r="GLA22"/>
      <c r="GLB22" s="20"/>
      <c r="GLC22"/>
      <c r="GLD22" s="20"/>
      <c r="GLE22"/>
      <c r="GLF22" s="20"/>
      <c r="GLG22"/>
      <c r="GLH22" s="20"/>
      <c r="GLI22"/>
      <c r="GLJ22" s="20"/>
      <c r="GLK22"/>
      <c r="GLL22" s="20"/>
      <c r="GLM22"/>
      <c r="GLN22" s="20"/>
      <c r="GLO22"/>
      <c r="GLP22" s="20"/>
      <c r="GLQ22"/>
      <c r="GLR22" s="20"/>
      <c r="GLS22"/>
      <c r="GLT22" s="20"/>
      <c r="GLU22"/>
      <c r="GLV22" s="20"/>
      <c r="GLW22"/>
      <c r="GLX22" s="20"/>
      <c r="GLY22"/>
      <c r="GLZ22" s="20"/>
      <c r="GMA22"/>
      <c r="GMB22" s="20"/>
      <c r="GMC22"/>
      <c r="GMD22" s="20"/>
      <c r="GME22"/>
      <c r="GMF22" s="20"/>
      <c r="GMG22"/>
      <c r="GMH22" s="20"/>
      <c r="GMI22"/>
      <c r="GMJ22" s="20"/>
      <c r="GMK22"/>
      <c r="GML22" s="20"/>
      <c r="GMM22"/>
      <c r="GMN22" s="20"/>
      <c r="GMO22"/>
      <c r="GMP22" s="20"/>
      <c r="GMQ22"/>
      <c r="GMR22" s="20"/>
      <c r="GMS22"/>
      <c r="GMT22" s="20"/>
      <c r="GMU22"/>
      <c r="GMV22" s="20"/>
      <c r="GMW22"/>
      <c r="GMX22" s="20"/>
      <c r="GMY22"/>
      <c r="GMZ22" s="20"/>
      <c r="GNA22"/>
      <c r="GNB22" s="20"/>
      <c r="GNC22"/>
      <c r="GND22" s="20"/>
      <c r="GNE22"/>
      <c r="GNF22" s="20"/>
      <c r="GNG22"/>
      <c r="GNH22" s="20"/>
      <c r="GNI22"/>
      <c r="GNJ22" s="20"/>
      <c r="GNK22"/>
      <c r="GNL22" s="20"/>
      <c r="GNM22"/>
      <c r="GNN22" s="20"/>
      <c r="GNO22"/>
      <c r="GNP22" s="20"/>
      <c r="GNQ22"/>
      <c r="GNR22" s="20"/>
      <c r="GNS22"/>
      <c r="GNT22" s="20"/>
      <c r="GNU22"/>
      <c r="GNV22" s="20"/>
      <c r="GNW22"/>
      <c r="GNX22" s="20"/>
      <c r="GNY22"/>
      <c r="GNZ22" s="20"/>
      <c r="GOA22"/>
      <c r="GOB22" s="20"/>
      <c r="GOC22"/>
      <c r="GOD22" s="20"/>
      <c r="GOE22"/>
      <c r="GOF22" s="20"/>
      <c r="GOG22"/>
      <c r="GOH22" s="20"/>
      <c r="GOI22"/>
      <c r="GOJ22" s="20"/>
      <c r="GOK22"/>
      <c r="GOL22" s="20"/>
      <c r="GOM22"/>
      <c r="GON22" s="20"/>
      <c r="GOO22"/>
      <c r="GOP22" s="20"/>
      <c r="GOQ22"/>
      <c r="GOR22" s="20"/>
      <c r="GOS22"/>
      <c r="GOT22" s="20"/>
      <c r="GOU22"/>
      <c r="GOV22" s="20"/>
      <c r="GOW22"/>
      <c r="GOX22" s="20"/>
      <c r="GOY22"/>
      <c r="GOZ22" s="20"/>
      <c r="GPA22"/>
      <c r="GPB22" s="20"/>
      <c r="GPC22"/>
      <c r="GPD22" s="20"/>
      <c r="GPE22"/>
      <c r="GPF22" s="20"/>
      <c r="GPG22"/>
      <c r="GPH22" s="20"/>
      <c r="GPI22"/>
      <c r="GPJ22" s="20"/>
      <c r="GPK22"/>
      <c r="GPL22" s="20"/>
      <c r="GPM22"/>
      <c r="GPN22" s="20"/>
      <c r="GPO22"/>
      <c r="GPP22" s="20"/>
      <c r="GPQ22"/>
      <c r="GPR22" s="20"/>
      <c r="GPS22"/>
      <c r="GPT22" s="20"/>
      <c r="GPU22"/>
      <c r="GPV22" s="20"/>
      <c r="GPW22"/>
      <c r="GPX22" s="20"/>
      <c r="GPY22"/>
      <c r="GPZ22" s="20"/>
      <c r="GQA22"/>
      <c r="GQB22" s="20"/>
      <c r="GQC22"/>
      <c r="GQD22" s="20"/>
      <c r="GQE22"/>
      <c r="GQF22" s="20"/>
      <c r="GQG22"/>
      <c r="GQH22" s="20"/>
      <c r="GQI22"/>
      <c r="GQJ22" s="20"/>
      <c r="GQK22"/>
      <c r="GQL22" s="20"/>
      <c r="GQM22"/>
      <c r="GQN22" s="20"/>
      <c r="GQO22"/>
      <c r="GQP22" s="20"/>
      <c r="GQQ22"/>
      <c r="GQR22" s="20"/>
      <c r="GQS22"/>
      <c r="GQT22" s="20"/>
      <c r="GQU22"/>
      <c r="GQV22" s="20"/>
      <c r="GQW22"/>
      <c r="GQX22" s="20"/>
      <c r="GQY22"/>
      <c r="GQZ22" s="20"/>
      <c r="GRA22"/>
      <c r="GRB22" s="20"/>
      <c r="GRC22"/>
      <c r="GRD22" s="20"/>
      <c r="GRE22"/>
      <c r="GRF22" s="20"/>
      <c r="GRG22"/>
      <c r="GRH22" s="20"/>
      <c r="GRI22"/>
      <c r="GRJ22" s="20"/>
      <c r="GRK22"/>
      <c r="GRL22" s="20"/>
      <c r="GRM22"/>
      <c r="GRN22" s="20"/>
      <c r="GRO22"/>
      <c r="GRP22" s="20"/>
      <c r="GRQ22"/>
      <c r="GRR22" s="20"/>
      <c r="GRS22"/>
      <c r="GRT22" s="20"/>
      <c r="GRU22"/>
      <c r="GRV22" s="20"/>
      <c r="GRW22"/>
      <c r="GRX22" s="20"/>
      <c r="GRY22"/>
      <c r="GRZ22" s="20"/>
      <c r="GSA22"/>
      <c r="GSB22" s="20"/>
      <c r="GSC22"/>
      <c r="GSD22" s="20"/>
      <c r="GSE22"/>
      <c r="GSF22" s="20"/>
      <c r="GSG22"/>
      <c r="GSH22" s="20"/>
      <c r="GSI22"/>
      <c r="GSJ22" s="20"/>
      <c r="GSK22"/>
      <c r="GSL22" s="20"/>
      <c r="GSM22"/>
      <c r="GSN22" s="20"/>
      <c r="GSO22"/>
      <c r="GSP22" s="20"/>
      <c r="GSQ22"/>
      <c r="GSR22" s="20"/>
      <c r="GSS22"/>
      <c r="GST22" s="20"/>
      <c r="GSU22"/>
      <c r="GSV22" s="20"/>
      <c r="GSW22"/>
      <c r="GSX22" s="20"/>
      <c r="GSY22"/>
      <c r="GSZ22" s="20"/>
      <c r="GTA22"/>
      <c r="GTB22" s="20"/>
      <c r="GTC22"/>
      <c r="GTD22" s="20"/>
      <c r="GTE22"/>
      <c r="GTF22" s="20"/>
      <c r="GTG22"/>
      <c r="GTH22" s="20"/>
      <c r="GTI22"/>
      <c r="GTJ22" s="20"/>
      <c r="GTK22"/>
      <c r="GTL22" s="20"/>
      <c r="GTM22"/>
      <c r="GTN22" s="20"/>
      <c r="GTO22"/>
      <c r="GTP22" s="20"/>
      <c r="GTQ22"/>
      <c r="GTR22" s="20"/>
      <c r="GTS22"/>
      <c r="GTT22" s="20"/>
      <c r="GTU22"/>
      <c r="GTV22" s="20"/>
      <c r="GTW22"/>
      <c r="GTX22" s="20"/>
      <c r="GTY22"/>
      <c r="GTZ22" s="20"/>
      <c r="GUA22"/>
      <c r="GUB22" s="20"/>
      <c r="GUC22"/>
      <c r="GUD22" s="20"/>
      <c r="GUE22"/>
      <c r="GUF22" s="20"/>
      <c r="GUG22"/>
      <c r="GUH22" s="20"/>
      <c r="GUI22"/>
      <c r="GUJ22" s="20"/>
      <c r="GUK22"/>
      <c r="GUL22" s="20"/>
      <c r="GUM22"/>
      <c r="GUN22" s="20"/>
      <c r="GUO22"/>
      <c r="GUP22" s="20"/>
      <c r="GUQ22"/>
      <c r="GUR22" s="20"/>
      <c r="GUS22"/>
      <c r="GUT22" s="20"/>
      <c r="GUU22"/>
      <c r="GUV22" s="20"/>
      <c r="GUW22"/>
      <c r="GUX22" s="20"/>
      <c r="GUY22"/>
      <c r="GUZ22" s="20"/>
      <c r="GVA22"/>
      <c r="GVB22" s="20"/>
      <c r="GVC22"/>
      <c r="GVD22" s="20"/>
      <c r="GVE22"/>
      <c r="GVF22" s="20"/>
      <c r="GVG22"/>
      <c r="GVH22" s="20"/>
      <c r="GVI22"/>
      <c r="GVJ22" s="20"/>
      <c r="GVK22"/>
      <c r="GVL22" s="20"/>
      <c r="GVM22"/>
      <c r="GVN22" s="20"/>
      <c r="GVO22"/>
      <c r="GVP22" s="20"/>
      <c r="GVQ22"/>
      <c r="GVR22" s="20"/>
      <c r="GVS22"/>
      <c r="GVT22" s="20"/>
      <c r="GVU22"/>
      <c r="GVV22" s="20"/>
      <c r="GVW22"/>
      <c r="GVX22" s="20"/>
      <c r="GVY22"/>
      <c r="GVZ22" s="20"/>
      <c r="GWA22"/>
      <c r="GWB22" s="20"/>
      <c r="GWC22"/>
      <c r="GWD22" s="20"/>
      <c r="GWE22"/>
      <c r="GWF22" s="20"/>
      <c r="GWG22"/>
      <c r="GWH22" s="20"/>
      <c r="GWI22"/>
      <c r="GWJ22" s="20"/>
      <c r="GWK22"/>
      <c r="GWL22" s="20"/>
      <c r="GWM22"/>
      <c r="GWN22" s="20"/>
      <c r="GWO22"/>
      <c r="GWP22" s="20"/>
      <c r="GWQ22"/>
      <c r="GWR22" s="20"/>
      <c r="GWS22"/>
      <c r="GWT22" s="20"/>
      <c r="GWU22"/>
      <c r="GWV22" s="20"/>
      <c r="GWW22"/>
      <c r="GWX22" s="20"/>
      <c r="GWY22"/>
      <c r="GWZ22" s="20"/>
      <c r="GXA22"/>
      <c r="GXB22" s="20"/>
      <c r="GXC22"/>
      <c r="GXD22" s="20"/>
      <c r="GXE22"/>
      <c r="GXF22" s="20"/>
      <c r="GXG22"/>
      <c r="GXH22" s="20"/>
      <c r="GXI22"/>
      <c r="GXJ22" s="20"/>
      <c r="GXK22"/>
      <c r="GXL22" s="20"/>
      <c r="GXM22"/>
      <c r="GXN22" s="20"/>
      <c r="GXO22"/>
      <c r="GXP22" s="20"/>
      <c r="GXQ22"/>
      <c r="GXR22" s="20"/>
      <c r="GXS22"/>
      <c r="GXT22" s="20"/>
      <c r="GXU22"/>
      <c r="GXV22" s="20"/>
      <c r="GXW22"/>
      <c r="GXX22" s="20"/>
      <c r="GXY22"/>
      <c r="GXZ22" s="20"/>
      <c r="GYA22"/>
      <c r="GYB22" s="20"/>
      <c r="GYC22"/>
      <c r="GYD22" s="20"/>
      <c r="GYE22"/>
      <c r="GYF22" s="20"/>
      <c r="GYG22"/>
      <c r="GYH22" s="20"/>
      <c r="GYI22"/>
      <c r="GYJ22" s="20"/>
      <c r="GYK22"/>
      <c r="GYL22" s="20"/>
      <c r="GYM22"/>
      <c r="GYN22" s="20"/>
      <c r="GYO22"/>
      <c r="GYP22" s="20"/>
      <c r="GYQ22"/>
      <c r="GYR22" s="20"/>
      <c r="GYS22"/>
      <c r="GYT22" s="20"/>
      <c r="GYU22"/>
      <c r="GYV22" s="20"/>
      <c r="GYW22"/>
      <c r="GYX22" s="20"/>
      <c r="GYY22"/>
      <c r="GYZ22" s="20"/>
      <c r="GZA22"/>
      <c r="GZB22" s="20"/>
      <c r="GZC22"/>
      <c r="GZD22" s="20"/>
      <c r="GZE22"/>
      <c r="GZF22" s="20"/>
      <c r="GZG22"/>
      <c r="GZH22" s="20"/>
      <c r="GZI22"/>
      <c r="GZJ22" s="20"/>
      <c r="GZK22"/>
      <c r="GZL22" s="20"/>
      <c r="GZM22"/>
      <c r="GZN22" s="20"/>
      <c r="GZO22"/>
      <c r="GZP22" s="20"/>
      <c r="GZQ22"/>
      <c r="GZR22" s="20"/>
      <c r="GZS22"/>
      <c r="GZT22" s="20"/>
      <c r="GZU22"/>
      <c r="GZV22" s="20"/>
      <c r="GZW22"/>
      <c r="GZX22" s="20"/>
      <c r="GZY22"/>
      <c r="GZZ22" s="20"/>
      <c r="HAA22"/>
      <c r="HAB22" s="20"/>
      <c r="HAC22"/>
      <c r="HAD22" s="20"/>
      <c r="HAE22"/>
      <c r="HAF22" s="20"/>
      <c r="HAG22"/>
      <c r="HAH22" s="20"/>
      <c r="HAI22"/>
      <c r="HAJ22" s="20"/>
      <c r="HAK22"/>
      <c r="HAL22" s="20"/>
      <c r="HAM22"/>
      <c r="HAN22" s="20"/>
      <c r="HAO22"/>
      <c r="HAP22" s="20"/>
      <c r="HAQ22"/>
      <c r="HAR22" s="20"/>
      <c r="HAS22"/>
      <c r="HAT22" s="20"/>
      <c r="HAU22"/>
      <c r="HAV22" s="20"/>
      <c r="HAW22"/>
      <c r="HAX22" s="20"/>
      <c r="HAY22"/>
      <c r="HAZ22" s="20"/>
      <c r="HBA22"/>
      <c r="HBB22" s="20"/>
      <c r="HBC22"/>
      <c r="HBD22" s="20"/>
      <c r="HBE22"/>
      <c r="HBF22" s="20"/>
      <c r="HBG22"/>
      <c r="HBH22" s="20"/>
      <c r="HBI22"/>
      <c r="HBJ22" s="20"/>
      <c r="HBK22"/>
      <c r="HBL22" s="20"/>
      <c r="HBM22"/>
      <c r="HBN22" s="20"/>
      <c r="HBO22"/>
      <c r="HBP22" s="20"/>
      <c r="HBQ22"/>
      <c r="HBR22" s="20"/>
      <c r="HBS22"/>
      <c r="HBT22" s="20"/>
      <c r="HBU22"/>
      <c r="HBV22" s="20"/>
      <c r="HBW22"/>
      <c r="HBX22" s="20"/>
      <c r="HBY22"/>
      <c r="HBZ22" s="20"/>
      <c r="HCA22"/>
      <c r="HCB22" s="20"/>
      <c r="HCC22"/>
      <c r="HCD22" s="20"/>
      <c r="HCE22"/>
      <c r="HCF22" s="20"/>
      <c r="HCG22"/>
      <c r="HCH22" s="20"/>
      <c r="HCI22"/>
      <c r="HCJ22" s="20"/>
      <c r="HCK22"/>
      <c r="HCL22" s="20"/>
      <c r="HCM22"/>
      <c r="HCN22" s="20"/>
      <c r="HCO22"/>
      <c r="HCP22" s="20"/>
      <c r="HCQ22"/>
      <c r="HCR22" s="20"/>
      <c r="HCS22"/>
      <c r="HCT22" s="20"/>
      <c r="HCU22"/>
      <c r="HCV22" s="20"/>
      <c r="HCW22"/>
      <c r="HCX22" s="20"/>
      <c r="HCY22"/>
      <c r="HCZ22" s="20"/>
      <c r="HDA22"/>
      <c r="HDB22" s="20"/>
      <c r="HDC22"/>
      <c r="HDD22" s="20"/>
      <c r="HDE22"/>
      <c r="HDF22" s="20"/>
      <c r="HDG22"/>
      <c r="HDH22" s="20"/>
      <c r="HDI22"/>
      <c r="HDJ22" s="20"/>
      <c r="HDK22"/>
      <c r="HDL22" s="20"/>
      <c r="HDM22"/>
      <c r="HDN22" s="20"/>
      <c r="HDO22"/>
      <c r="HDP22" s="20"/>
      <c r="HDQ22"/>
      <c r="HDR22" s="20"/>
      <c r="HDS22"/>
      <c r="HDT22" s="20"/>
      <c r="HDU22"/>
      <c r="HDV22" s="20"/>
      <c r="HDW22"/>
      <c r="HDX22" s="20"/>
      <c r="HDY22"/>
      <c r="HDZ22" s="20"/>
      <c r="HEA22"/>
      <c r="HEB22" s="20"/>
      <c r="HEC22"/>
      <c r="HED22" s="20"/>
      <c r="HEE22"/>
      <c r="HEF22" s="20"/>
      <c r="HEG22"/>
      <c r="HEH22" s="20"/>
      <c r="HEI22"/>
      <c r="HEJ22" s="20"/>
      <c r="HEK22"/>
      <c r="HEL22" s="20"/>
      <c r="HEM22"/>
      <c r="HEN22" s="20"/>
      <c r="HEO22"/>
      <c r="HEP22" s="20"/>
      <c r="HEQ22"/>
      <c r="HER22" s="20"/>
      <c r="HES22"/>
      <c r="HET22" s="20"/>
      <c r="HEU22"/>
      <c r="HEV22" s="20"/>
      <c r="HEW22"/>
      <c r="HEX22" s="20"/>
      <c r="HEY22"/>
      <c r="HEZ22" s="20"/>
      <c r="HFA22"/>
      <c r="HFB22" s="20"/>
      <c r="HFC22"/>
      <c r="HFD22" s="20"/>
      <c r="HFE22"/>
      <c r="HFF22" s="20"/>
      <c r="HFG22"/>
      <c r="HFH22" s="20"/>
      <c r="HFI22"/>
      <c r="HFJ22" s="20"/>
      <c r="HFK22"/>
      <c r="HFL22" s="20"/>
      <c r="HFM22"/>
      <c r="HFN22" s="20"/>
      <c r="HFO22"/>
      <c r="HFP22" s="20"/>
      <c r="HFQ22"/>
      <c r="HFR22" s="20"/>
      <c r="HFS22"/>
      <c r="HFT22" s="20"/>
      <c r="HFU22"/>
      <c r="HFV22" s="20"/>
      <c r="HFW22"/>
      <c r="HFX22" s="20"/>
      <c r="HFY22"/>
      <c r="HFZ22" s="20"/>
      <c r="HGA22"/>
      <c r="HGB22" s="20"/>
      <c r="HGC22"/>
      <c r="HGD22" s="20"/>
      <c r="HGE22"/>
      <c r="HGF22" s="20"/>
      <c r="HGG22"/>
      <c r="HGH22" s="20"/>
      <c r="HGI22"/>
      <c r="HGJ22" s="20"/>
      <c r="HGK22"/>
      <c r="HGL22" s="20"/>
      <c r="HGM22"/>
      <c r="HGN22" s="20"/>
      <c r="HGO22"/>
      <c r="HGP22" s="20"/>
      <c r="HGQ22"/>
      <c r="HGR22" s="20"/>
      <c r="HGS22"/>
      <c r="HGT22" s="20"/>
      <c r="HGU22"/>
      <c r="HGV22" s="20"/>
      <c r="HGW22"/>
      <c r="HGX22" s="20"/>
      <c r="HGY22"/>
      <c r="HGZ22" s="20"/>
      <c r="HHA22"/>
      <c r="HHB22" s="20"/>
      <c r="HHC22"/>
      <c r="HHD22" s="20"/>
      <c r="HHE22"/>
      <c r="HHF22" s="20"/>
      <c r="HHG22"/>
      <c r="HHH22" s="20"/>
      <c r="HHI22"/>
      <c r="HHJ22" s="20"/>
      <c r="HHK22"/>
      <c r="HHL22" s="20"/>
      <c r="HHM22"/>
      <c r="HHN22" s="20"/>
      <c r="HHO22"/>
      <c r="HHP22" s="20"/>
      <c r="HHQ22"/>
      <c r="HHR22" s="20"/>
      <c r="HHS22"/>
      <c r="HHT22" s="20"/>
      <c r="HHU22"/>
      <c r="HHV22" s="20"/>
      <c r="HHW22"/>
      <c r="HHX22" s="20"/>
      <c r="HHY22"/>
      <c r="HHZ22" s="20"/>
      <c r="HIA22"/>
      <c r="HIB22" s="20"/>
      <c r="HIC22"/>
      <c r="HID22" s="20"/>
      <c r="HIE22"/>
      <c r="HIF22" s="20"/>
      <c r="HIG22"/>
      <c r="HIH22" s="20"/>
      <c r="HII22"/>
      <c r="HIJ22" s="20"/>
      <c r="HIK22"/>
      <c r="HIL22" s="20"/>
      <c r="HIM22"/>
      <c r="HIN22" s="20"/>
      <c r="HIO22"/>
      <c r="HIP22" s="20"/>
      <c r="HIQ22"/>
      <c r="HIR22" s="20"/>
      <c r="HIS22"/>
      <c r="HIT22" s="20"/>
      <c r="HIU22"/>
      <c r="HIV22" s="20"/>
      <c r="HIW22"/>
      <c r="HIX22" s="20"/>
      <c r="HIY22"/>
      <c r="HIZ22" s="20"/>
      <c r="HJA22"/>
      <c r="HJB22" s="20"/>
      <c r="HJC22"/>
      <c r="HJD22" s="20"/>
      <c r="HJE22"/>
      <c r="HJF22" s="20"/>
      <c r="HJG22"/>
      <c r="HJH22" s="20"/>
      <c r="HJI22"/>
      <c r="HJJ22" s="20"/>
      <c r="HJK22"/>
      <c r="HJL22" s="20"/>
      <c r="HJM22"/>
      <c r="HJN22" s="20"/>
      <c r="HJO22"/>
      <c r="HJP22" s="20"/>
      <c r="HJQ22"/>
      <c r="HJR22" s="20"/>
      <c r="HJS22"/>
      <c r="HJT22" s="20"/>
      <c r="HJU22"/>
      <c r="HJV22" s="20"/>
      <c r="HJW22"/>
      <c r="HJX22" s="20"/>
      <c r="HJY22"/>
      <c r="HJZ22" s="20"/>
      <c r="HKA22"/>
      <c r="HKB22" s="20"/>
      <c r="HKC22"/>
      <c r="HKD22" s="20"/>
      <c r="HKE22"/>
      <c r="HKF22" s="20"/>
      <c r="HKG22"/>
      <c r="HKH22" s="20"/>
      <c r="HKI22"/>
      <c r="HKJ22" s="20"/>
      <c r="HKK22"/>
      <c r="HKL22" s="20"/>
      <c r="HKM22"/>
      <c r="HKN22" s="20"/>
      <c r="HKO22"/>
      <c r="HKP22" s="20"/>
      <c r="HKQ22"/>
      <c r="HKR22" s="20"/>
      <c r="HKS22"/>
      <c r="HKT22" s="20"/>
      <c r="HKU22"/>
      <c r="HKV22" s="20"/>
      <c r="HKW22"/>
      <c r="HKX22" s="20"/>
      <c r="HKY22"/>
      <c r="HKZ22" s="20"/>
      <c r="HLA22"/>
      <c r="HLB22" s="20"/>
      <c r="HLC22"/>
      <c r="HLD22" s="20"/>
      <c r="HLE22"/>
      <c r="HLF22" s="20"/>
      <c r="HLG22"/>
      <c r="HLH22" s="20"/>
      <c r="HLI22"/>
      <c r="HLJ22" s="20"/>
      <c r="HLK22"/>
      <c r="HLL22" s="20"/>
      <c r="HLM22"/>
      <c r="HLN22" s="20"/>
      <c r="HLO22"/>
      <c r="HLP22" s="20"/>
      <c r="HLQ22"/>
      <c r="HLR22" s="20"/>
      <c r="HLS22"/>
      <c r="HLT22" s="20"/>
      <c r="HLU22"/>
      <c r="HLV22" s="20"/>
      <c r="HLW22"/>
      <c r="HLX22" s="20"/>
      <c r="HLY22"/>
      <c r="HLZ22" s="20"/>
      <c r="HMA22"/>
      <c r="HMB22" s="20"/>
      <c r="HMC22"/>
      <c r="HMD22" s="20"/>
      <c r="HME22"/>
      <c r="HMF22" s="20"/>
      <c r="HMG22"/>
      <c r="HMH22" s="20"/>
      <c r="HMI22"/>
      <c r="HMJ22" s="20"/>
      <c r="HMK22"/>
      <c r="HML22" s="20"/>
      <c r="HMM22"/>
      <c r="HMN22" s="20"/>
      <c r="HMO22"/>
      <c r="HMP22" s="20"/>
      <c r="HMQ22"/>
      <c r="HMR22" s="20"/>
      <c r="HMS22"/>
      <c r="HMT22" s="20"/>
      <c r="HMU22"/>
      <c r="HMV22" s="20"/>
      <c r="HMW22"/>
      <c r="HMX22" s="20"/>
      <c r="HMY22"/>
      <c r="HMZ22" s="20"/>
      <c r="HNA22"/>
      <c r="HNB22" s="20"/>
      <c r="HNC22"/>
      <c r="HND22" s="20"/>
      <c r="HNE22"/>
      <c r="HNF22" s="20"/>
      <c r="HNG22"/>
      <c r="HNH22" s="20"/>
      <c r="HNI22"/>
      <c r="HNJ22" s="20"/>
      <c r="HNK22"/>
      <c r="HNL22" s="20"/>
      <c r="HNM22"/>
      <c r="HNN22" s="20"/>
      <c r="HNO22"/>
      <c r="HNP22" s="20"/>
      <c r="HNQ22"/>
      <c r="HNR22" s="20"/>
      <c r="HNS22"/>
      <c r="HNT22" s="20"/>
      <c r="HNU22"/>
      <c r="HNV22" s="20"/>
      <c r="HNW22"/>
      <c r="HNX22" s="20"/>
      <c r="HNY22"/>
      <c r="HNZ22" s="20"/>
      <c r="HOA22"/>
      <c r="HOB22" s="20"/>
      <c r="HOC22"/>
      <c r="HOD22" s="20"/>
      <c r="HOE22"/>
      <c r="HOF22" s="20"/>
      <c r="HOG22"/>
      <c r="HOH22" s="20"/>
      <c r="HOI22"/>
      <c r="HOJ22" s="20"/>
      <c r="HOK22"/>
      <c r="HOL22" s="20"/>
      <c r="HOM22"/>
      <c r="HON22" s="20"/>
      <c r="HOO22"/>
      <c r="HOP22" s="20"/>
      <c r="HOQ22"/>
      <c r="HOR22" s="20"/>
      <c r="HOS22"/>
      <c r="HOT22" s="20"/>
      <c r="HOU22"/>
      <c r="HOV22" s="20"/>
      <c r="HOW22"/>
      <c r="HOX22" s="20"/>
      <c r="HOY22"/>
      <c r="HOZ22" s="20"/>
      <c r="HPA22"/>
      <c r="HPB22" s="20"/>
      <c r="HPC22"/>
      <c r="HPD22" s="20"/>
      <c r="HPE22"/>
      <c r="HPF22" s="20"/>
      <c r="HPG22"/>
      <c r="HPH22" s="20"/>
      <c r="HPI22"/>
      <c r="HPJ22" s="20"/>
      <c r="HPK22"/>
      <c r="HPL22" s="20"/>
      <c r="HPM22"/>
      <c r="HPN22" s="20"/>
      <c r="HPO22"/>
      <c r="HPP22" s="20"/>
      <c r="HPQ22"/>
      <c r="HPR22" s="20"/>
      <c r="HPS22"/>
      <c r="HPT22" s="20"/>
      <c r="HPU22"/>
      <c r="HPV22" s="20"/>
      <c r="HPW22"/>
      <c r="HPX22" s="20"/>
      <c r="HPY22"/>
      <c r="HPZ22" s="20"/>
      <c r="HQA22"/>
      <c r="HQB22" s="20"/>
      <c r="HQC22"/>
      <c r="HQD22" s="20"/>
      <c r="HQE22"/>
      <c r="HQF22" s="20"/>
      <c r="HQG22"/>
      <c r="HQH22" s="20"/>
      <c r="HQI22"/>
      <c r="HQJ22" s="20"/>
      <c r="HQK22"/>
      <c r="HQL22" s="20"/>
      <c r="HQM22"/>
      <c r="HQN22" s="20"/>
      <c r="HQO22"/>
      <c r="HQP22" s="20"/>
      <c r="HQQ22"/>
      <c r="HQR22" s="20"/>
      <c r="HQS22"/>
      <c r="HQT22" s="20"/>
      <c r="HQU22"/>
      <c r="HQV22" s="20"/>
      <c r="HQW22"/>
      <c r="HQX22" s="20"/>
      <c r="HQY22"/>
      <c r="HQZ22" s="20"/>
      <c r="HRA22"/>
      <c r="HRB22" s="20"/>
      <c r="HRC22"/>
      <c r="HRD22" s="20"/>
      <c r="HRE22"/>
      <c r="HRF22" s="20"/>
      <c r="HRG22"/>
      <c r="HRH22" s="20"/>
      <c r="HRI22"/>
      <c r="HRJ22" s="20"/>
      <c r="HRK22"/>
      <c r="HRL22" s="20"/>
      <c r="HRM22"/>
      <c r="HRN22" s="20"/>
      <c r="HRO22"/>
      <c r="HRP22" s="20"/>
      <c r="HRQ22"/>
      <c r="HRR22" s="20"/>
      <c r="HRS22"/>
      <c r="HRT22" s="20"/>
      <c r="HRU22"/>
      <c r="HRV22" s="20"/>
      <c r="HRW22"/>
      <c r="HRX22" s="20"/>
      <c r="HRY22"/>
      <c r="HRZ22" s="20"/>
      <c r="HSA22"/>
      <c r="HSB22" s="20"/>
      <c r="HSC22"/>
      <c r="HSD22" s="20"/>
      <c r="HSE22"/>
      <c r="HSF22" s="20"/>
      <c r="HSG22"/>
      <c r="HSH22" s="20"/>
      <c r="HSI22"/>
      <c r="HSJ22" s="20"/>
      <c r="HSK22"/>
      <c r="HSL22" s="20"/>
      <c r="HSM22"/>
      <c r="HSN22" s="20"/>
      <c r="HSO22"/>
      <c r="HSP22" s="20"/>
      <c r="HSQ22"/>
      <c r="HSR22" s="20"/>
      <c r="HSS22"/>
      <c r="HST22" s="20"/>
      <c r="HSU22"/>
      <c r="HSV22" s="20"/>
      <c r="HSW22"/>
      <c r="HSX22" s="20"/>
      <c r="HSY22"/>
      <c r="HSZ22" s="20"/>
      <c r="HTA22"/>
      <c r="HTB22" s="20"/>
      <c r="HTC22"/>
      <c r="HTD22" s="20"/>
      <c r="HTE22"/>
      <c r="HTF22" s="20"/>
      <c r="HTG22"/>
      <c r="HTH22" s="20"/>
      <c r="HTI22"/>
      <c r="HTJ22" s="20"/>
      <c r="HTK22"/>
      <c r="HTL22" s="20"/>
      <c r="HTM22"/>
      <c r="HTN22" s="20"/>
      <c r="HTO22"/>
      <c r="HTP22" s="20"/>
      <c r="HTQ22"/>
      <c r="HTR22" s="20"/>
      <c r="HTS22"/>
      <c r="HTT22" s="20"/>
      <c r="HTU22"/>
      <c r="HTV22" s="20"/>
      <c r="HTW22"/>
      <c r="HTX22" s="20"/>
      <c r="HTY22"/>
      <c r="HTZ22" s="20"/>
      <c r="HUA22"/>
      <c r="HUB22" s="20"/>
      <c r="HUC22"/>
      <c r="HUD22" s="20"/>
      <c r="HUE22"/>
      <c r="HUF22" s="20"/>
      <c r="HUG22"/>
      <c r="HUH22" s="20"/>
      <c r="HUI22"/>
      <c r="HUJ22" s="20"/>
      <c r="HUK22"/>
      <c r="HUL22" s="20"/>
      <c r="HUM22"/>
      <c r="HUN22" s="20"/>
      <c r="HUO22"/>
      <c r="HUP22" s="20"/>
      <c r="HUQ22"/>
      <c r="HUR22" s="20"/>
      <c r="HUS22"/>
      <c r="HUT22" s="20"/>
      <c r="HUU22"/>
      <c r="HUV22" s="20"/>
      <c r="HUW22"/>
      <c r="HUX22" s="20"/>
      <c r="HUY22"/>
      <c r="HUZ22" s="20"/>
      <c r="HVA22"/>
      <c r="HVB22" s="20"/>
      <c r="HVC22"/>
      <c r="HVD22" s="20"/>
      <c r="HVE22"/>
      <c r="HVF22" s="20"/>
      <c r="HVG22"/>
      <c r="HVH22" s="20"/>
      <c r="HVI22"/>
      <c r="HVJ22" s="20"/>
      <c r="HVK22"/>
      <c r="HVL22" s="20"/>
      <c r="HVM22"/>
      <c r="HVN22" s="20"/>
      <c r="HVO22"/>
      <c r="HVP22" s="20"/>
      <c r="HVQ22"/>
      <c r="HVR22" s="20"/>
      <c r="HVS22"/>
      <c r="HVT22" s="20"/>
      <c r="HVU22"/>
      <c r="HVV22" s="20"/>
      <c r="HVW22"/>
      <c r="HVX22" s="20"/>
      <c r="HVY22"/>
      <c r="HVZ22" s="20"/>
      <c r="HWA22"/>
      <c r="HWB22" s="20"/>
      <c r="HWC22"/>
      <c r="HWD22" s="20"/>
      <c r="HWE22"/>
      <c r="HWF22" s="20"/>
      <c r="HWG22"/>
      <c r="HWH22" s="20"/>
      <c r="HWI22"/>
      <c r="HWJ22" s="20"/>
      <c r="HWK22"/>
      <c r="HWL22" s="20"/>
      <c r="HWM22"/>
      <c r="HWN22" s="20"/>
      <c r="HWO22"/>
      <c r="HWP22" s="20"/>
      <c r="HWQ22"/>
      <c r="HWR22" s="20"/>
      <c r="HWS22"/>
      <c r="HWT22" s="20"/>
      <c r="HWU22"/>
      <c r="HWV22" s="20"/>
      <c r="HWW22"/>
      <c r="HWX22" s="20"/>
      <c r="HWY22"/>
      <c r="HWZ22" s="20"/>
      <c r="HXA22"/>
      <c r="HXB22" s="20"/>
      <c r="HXC22"/>
      <c r="HXD22" s="20"/>
      <c r="HXE22"/>
      <c r="HXF22" s="20"/>
      <c r="HXG22"/>
      <c r="HXH22" s="20"/>
      <c r="HXI22"/>
      <c r="HXJ22" s="20"/>
      <c r="HXK22"/>
      <c r="HXL22" s="20"/>
      <c r="HXM22"/>
      <c r="HXN22" s="20"/>
      <c r="HXO22"/>
      <c r="HXP22" s="20"/>
      <c r="HXQ22"/>
      <c r="HXR22" s="20"/>
      <c r="HXS22"/>
      <c r="HXT22" s="20"/>
      <c r="HXU22"/>
      <c r="HXV22" s="20"/>
      <c r="HXW22"/>
      <c r="HXX22" s="20"/>
      <c r="HXY22"/>
      <c r="HXZ22" s="20"/>
      <c r="HYA22"/>
      <c r="HYB22" s="20"/>
      <c r="HYC22"/>
      <c r="HYD22" s="20"/>
      <c r="HYE22"/>
      <c r="HYF22" s="20"/>
      <c r="HYG22"/>
      <c r="HYH22" s="20"/>
      <c r="HYI22"/>
      <c r="HYJ22" s="20"/>
      <c r="HYK22"/>
      <c r="HYL22" s="20"/>
      <c r="HYM22"/>
      <c r="HYN22" s="20"/>
      <c r="HYO22"/>
      <c r="HYP22" s="20"/>
      <c r="HYQ22"/>
      <c r="HYR22" s="20"/>
      <c r="HYS22"/>
      <c r="HYT22" s="20"/>
      <c r="HYU22"/>
      <c r="HYV22" s="20"/>
      <c r="HYW22"/>
      <c r="HYX22" s="20"/>
      <c r="HYY22"/>
      <c r="HYZ22" s="20"/>
      <c r="HZA22"/>
      <c r="HZB22" s="20"/>
      <c r="HZC22"/>
      <c r="HZD22" s="20"/>
      <c r="HZE22"/>
      <c r="HZF22" s="20"/>
      <c r="HZG22"/>
      <c r="HZH22" s="20"/>
      <c r="HZI22"/>
      <c r="HZJ22" s="20"/>
      <c r="HZK22"/>
      <c r="HZL22" s="20"/>
      <c r="HZM22"/>
      <c r="HZN22" s="20"/>
      <c r="HZO22"/>
      <c r="HZP22" s="20"/>
      <c r="HZQ22"/>
      <c r="HZR22" s="20"/>
      <c r="HZS22"/>
      <c r="HZT22" s="20"/>
      <c r="HZU22"/>
      <c r="HZV22" s="20"/>
      <c r="HZW22"/>
      <c r="HZX22" s="20"/>
      <c r="HZY22"/>
      <c r="HZZ22" s="20"/>
      <c r="IAA22"/>
      <c r="IAB22" s="20"/>
      <c r="IAC22"/>
      <c r="IAD22" s="20"/>
      <c r="IAE22"/>
      <c r="IAF22" s="20"/>
      <c r="IAG22"/>
      <c r="IAH22" s="20"/>
      <c r="IAI22"/>
      <c r="IAJ22" s="20"/>
      <c r="IAK22"/>
      <c r="IAL22" s="20"/>
      <c r="IAM22"/>
      <c r="IAN22" s="20"/>
      <c r="IAO22"/>
      <c r="IAP22" s="20"/>
      <c r="IAQ22"/>
      <c r="IAR22" s="20"/>
      <c r="IAS22"/>
      <c r="IAT22" s="20"/>
      <c r="IAU22"/>
      <c r="IAV22" s="20"/>
      <c r="IAW22"/>
      <c r="IAX22" s="20"/>
      <c r="IAY22"/>
      <c r="IAZ22" s="20"/>
      <c r="IBA22"/>
      <c r="IBB22" s="20"/>
      <c r="IBC22"/>
      <c r="IBD22" s="20"/>
      <c r="IBE22"/>
      <c r="IBF22" s="20"/>
      <c r="IBG22"/>
      <c r="IBH22" s="20"/>
      <c r="IBI22"/>
      <c r="IBJ22" s="20"/>
      <c r="IBK22"/>
      <c r="IBL22" s="20"/>
      <c r="IBM22"/>
      <c r="IBN22" s="20"/>
      <c r="IBO22"/>
      <c r="IBP22" s="20"/>
      <c r="IBQ22"/>
      <c r="IBR22" s="20"/>
      <c r="IBS22"/>
      <c r="IBT22" s="20"/>
      <c r="IBU22"/>
      <c r="IBV22" s="20"/>
      <c r="IBW22"/>
      <c r="IBX22" s="20"/>
      <c r="IBY22"/>
      <c r="IBZ22" s="20"/>
      <c r="ICA22"/>
      <c r="ICB22" s="20"/>
      <c r="ICC22"/>
      <c r="ICD22" s="20"/>
      <c r="ICE22"/>
      <c r="ICF22" s="20"/>
      <c r="ICG22"/>
      <c r="ICH22" s="20"/>
      <c r="ICI22"/>
      <c r="ICJ22" s="20"/>
      <c r="ICK22"/>
      <c r="ICL22" s="20"/>
      <c r="ICM22"/>
      <c r="ICN22" s="20"/>
      <c r="ICO22"/>
      <c r="ICP22" s="20"/>
      <c r="ICQ22"/>
      <c r="ICR22" s="20"/>
      <c r="ICS22"/>
      <c r="ICT22" s="20"/>
      <c r="ICU22"/>
      <c r="ICV22" s="20"/>
      <c r="ICW22"/>
      <c r="ICX22" s="20"/>
      <c r="ICY22"/>
      <c r="ICZ22" s="20"/>
      <c r="IDA22"/>
      <c r="IDB22" s="20"/>
      <c r="IDC22"/>
      <c r="IDD22" s="20"/>
      <c r="IDE22"/>
      <c r="IDF22" s="20"/>
      <c r="IDG22"/>
      <c r="IDH22" s="20"/>
      <c r="IDI22"/>
      <c r="IDJ22" s="20"/>
      <c r="IDK22"/>
      <c r="IDL22" s="20"/>
      <c r="IDM22"/>
      <c r="IDN22" s="20"/>
      <c r="IDO22"/>
      <c r="IDP22" s="20"/>
      <c r="IDQ22"/>
      <c r="IDR22" s="20"/>
      <c r="IDS22"/>
      <c r="IDT22" s="20"/>
      <c r="IDU22"/>
      <c r="IDV22" s="20"/>
      <c r="IDW22"/>
      <c r="IDX22" s="20"/>
      <c r="IDY22"/>
      <c r="IDZ22" s="20"/>
      <c r="IEA22"/>
      <c r="IEB22" s="20"/>
      <c r="IEC22"/>
      <c r="IED22" s="20"/>
      <c r="IEE22"/>
      <c r="IEF22" s="20"/>
      <c r="IEG22"/>
      <c r="IEH22" s="20"/>
      <c r="IEI22"/>
      <c r="IEJ22" s="20"/>
      <c r="IEK22"/>
      <c r="IEL22" s="20"/>
      <c r="IEM22"/>
      <c r="IEN22" s="20"/>
      <c r="IEO22"/>
      <c r="IEP22" s="20"/>
      <c r="IEQ22"/>
      <c r="IER22" s="20"/>
      <c r="IES22"/>
      <c r="IET22" s="20"/>
      <c r="IEU22"/>
      <c r="IEV22" s="20"/>
      <c r="IEW22"/>
      <c r="IEX22" s="20"/>
      <c r="IEY22"/>
      <c r="IEZ22" s="20"/>
      <c r="IFA22"/>
      <c r="IFB22" s="20"/>
      <c r="IFC22"/>
      <c r="IFD22" s="20"/>
      <c r="IFE22"/>
      <c r="IFF22" s="20"/>
      <c r="IFG22"/>
      <c r="IFH22" s="20"/>
      <c r="IFI22"/>
      <c r="IFJ22" s="20"/>
      <c r="IFK22"/>
      <c r="IFL22" s="20"/>
      <c r="IFM22"/>
      <c r="IFN22" s="20"/>
      <c r="IFO22"/>
      <c r="IFP22" s="20"/>
      <c r="IFQ22"/>
      <c r="IFR22" s="20"/>
      <c r="IFS22"/>
      <c r="IFT22" s="20"/>
      <c r="IFU22"/>
      <c r="IFV22" s="20"/>
      <c r="IFW22"/>
      <c r="IFX22" s="20"/>
      <c r="IFY22"/>
      <c r="IFZ22" s="20"/>
      <c r="IGA22"/>
      <c r="IGB22" s="20"/>
      <c r="IGC22"/>
      <c r="IGD22" s="20"/>
      <c r="IGE22"/>
      <c r="IGF22" s="20"/>
      <c r="IGG22"/>
      <c r="IGH22" s="20"/>
      <c r="IGI22"/>
      <c r="IGJ22" s="20"/>
      <c r="IGK22"/>
      <c r="IGL22" s="20"/>
      <c r="IGM22"/>
      <c r="IGN22" s="20"/>
      <c r="IGO22"/>
      <c r="IGP22" s="20"/>
      <c r="IGQ22"/>
      <c r="IGR22" s="20"/>
      <c r="IGS22"/>
      <c r="IGT22" s="20"/>
      <c r="IGU22"/>
      <c r="IGV22" s="20"/>
      <c r="IGW22"/>
      <c r="IGX22" s="20"/>
      <c r="IGY22"/>
      <c r="IGZ22" s="20"/>
      <c r="IHA22"/>
      <c r="IHB22" s="20"/>
      <c r="IHC22"/>
      <c r="IHD22" s="20"/>
      <c r="IHE22"/>
      <c r="IHF22" s="20"/>
      <c r="IHG22"/>
      <c r="IHH22" s="20"/>
      <c r="IHI22"/>
      <c r="IHJ22" s="20"/>
      <c r="IHK22"/>
      <c r="IHL22" s="20"/>
      <c r="IHM22"/>
      <c r="IHN22" s="20"/>
      <c r="IHO22"/>
      <c r="IHP22" s="20"/>
      <c r="IHQ22"/>
      <c r="IHR22" s="20"/>
      <c r="IHS22"/>
      <c r="IHT22" s="20"/>
      <c r="IHU22"/>
      <c r="IHV22" s="20"/>
      <c r="IHW22"/>
      <c r="IHX22" s="20"/>
      <c r="IHY22"/>
      <c r="IHZ22" s="20"/>
      <c r="IIA22"/>
      <c r="IIB22" s="20"/>
      <c r="IIC22"/>
      <c r="IID22" s="20"/>
      <c r="IIE22"/>
      <c r="IIF22" s="20"/>
      <c r="IIG22"/>
      <c r="IIH22" s="20"/>
      <c r="III22"/>
      <c r="IIJ22" s="20"/>
      <c r="IIK22"/>
      <c r="IIL22" s="20"/>
      <c r="IIM22"/>
      <c r="IIN22" s="20"/>
      <c r="IIO22"/>
      <c r="IIP22" s="20"/>
      <c r="IIQ22"/>
      <c r="IIR22" s="20"/>
      <c r="IIS22"/>
      <c r="IIT22" s="20"/>
      <c r="IIU22"/>
      <c r="IIV22" s="20"/>
      <c r="IIW22"/>
      <c r="IIX22" s="20"/>
      <c r="IIY22"/>
      <c r="IIZ22" s="20"/>
      <c r="IJA22"/>
      <c r="IJB22" s="20"/>
      <c r="IJC22"/>
      <c r="IJD22" s="20"/>
      <c r="IJE22"/>
      <c r="IJF22" s="20"/>
      <c r="IJG22"/>
      <c r="IJH22" s="20"/>
      <c r="IJI22"/>
      <c r="IJJ22" s="20"/>
      <c r="IJK22"/>
      <c r="IJL22" s="20"/>
      <c r="IJM22"/>
      <c r="IJN22" s="20"/>
      <c r="IJO22"/>
      <c r="IJP22" s="20"/>
      <c r="IJQ22"/>
      <c r="IJR22" s="20"/>
      <c r="IJS22"/>
      <c r="IJT22" s="20"/>
      <c r="IJU22"/>
      <c r="IJV22" s="20"/>
      <c r="IJW22"/>
      <c r="IJX22" s="20"/>
      <c r="IJY22"/>
      <c r="IJZ22" s="20"/>
      <c r="IKA22"/>
      <c r="IKB22" s="20"/>
      <c r="IKC22"/>
      <c r="IKD22" s="20"/>
      <c r="IKE22"/>
      <c r="IKF22" s="20"/>
      <c r="IKG22"/>
      <c r="IKH22" s="20"/>
      <c r="IKI22"/>
      <c r="IKJ22" s="20"/>
      <c r="IKK22"/>
      <c r="IKL22" s="20"/>
      <c r="IKM22"/>
      <c r="IKN22" s="20"/>
      <c r="IKO22"/>
      <c r="IKP22" s="20"/>
      <c r="IKQ22"/>
      <c r="IKR22" s="20"/>
      <c r="IKS22"/>
      <c r="IKT22" s="20"/>
      <c r="IKU22"/>
      <c r="IKV22" s="20"/>
      <c r="IKW22"/>
      <c r="IKX22" s="20"/>
      <c r="IKY22"/>
      <c r="IKZ22" s="20"/>
      <c r="ILA22"/>
      <c r="ILB22" s="20"/>
      <c r="ILC22"/>
      <c r="ILD22" s="20"/>
      <c r="ILE22"/>
      <c r="ILF22" s="20"/>
      <c r="ILG22"/>
      <c r="ILH22" s="20"/>
      <c r="ILI22"/>
      <c r="ILJ22" s="20"/>
      <c r="ILK22"/>
      <c r="ILL22" s="20"/>
      <c r="ILM22"/>
      <c r="ILN22" s="20"/>
      <c r="ILO22"/>
      <c r="ILP22" s="20"/>
      <c r="ILQ22"/>
      <c r="ILR22" s="20"/>
      <c r="ILS22"/>
      <c r="ILT22" s="20"/>
      <c r="ILU22"/>
      <c r="ILV22" s="20"/>
      <c r="ILW22"/>
      <c r="ILX22" s="20"/>
      <c r="ILY22"/>
      <c r="ILZ22" s="20"/>
      <c r="IMA22"/>
      <c r="IMB22" s="20"/>
      <c r="IMC22"/>
      <c r="IMD22" s="20"/>
      <c r="IME22"/>
      <c r="IMF22" s="20"/>
      <c r="IMG22"/>
      <c r="IMH22" s="20"/>
      <c r="IMI22"/>
      <c r="IMJ22" s="20"/>
      <c r="IMK22"/>
      <c r="IML22" s="20"/>
      <c r="IMM22"/>
      <c r="IMN22" s="20"/>
      <c r="IMO22"/>
      <c r="IMP22" s="20"/>
      <c r="IMQ22"/>
      <c r="IMR22" s="20"/>
      <c r="IMS22"/>
      <c r="IMT22" s="20"/>
      <c r="IMU22"/>
      <c r="IMV22" s="20"/>
      <c r="IMW22"/>
      <c r="IMX22" s="20"/>
      <c r="IMY22"/>
      <c r="IMZ22" s="20"/>
      <c r="INA22"/>
      <c r="INB22" s="20"/>
      <c r="INC22"/>
      <c r="IND22" s="20"/>
      <c r="INE22"/>
      <c r="INF22" s="20"/>
      <c r="ING22"/>
      <c r="INH22" s="20"/>
      <c r="INI22"/>
      <c r="INJ22" s="20"/>
      <c r="INK22"/>
      <c r="INL22" s="20"/>
      <c r="INM22"/>
      <c r="INN22" s="20"/>
      <c r="INO22"/>
      <c r="INP22" s="20"/>
      <c r="INQ22"/>
      <c r="INR22" s="20"/>
      <c r="INS22"/>
      <c r="INT22" s="20"/>
      <c r="INU22"/>
      <c r="INV22" s="20"/>
      <c r="INW22"/>
      <c r="INX22" s="20"/>
      <c r="INY22"/>
      <c r="INZ22" s="20"/>
      <c r="IOA22"/>
      <c r="IOB22" s="20"/>
      <c r="IOC22"/>
      <c r="IOD22" s="20"/>
      <c r="IOE22"/>
      <c r="IOF22" s="20"/>
      <c r="IOG22"/>
      <c r="IOH22" s="20"/>
      <c r="IOI22"/>
      <c r="IOJ22" s="20"/>
      <c r="IOK22"/>
      <c r="IOL22" s="20"/>
      <c r="IOM22"/>
      <c r="ION22" s="20"/>
      <c r="IOO22"/>
      <c r="IOP22" s="20"/>
      <c r="IOQ22"/>
      <c r="IOR22" s="20"/>
      <c r="IOS22"/>
      <c r="IOT22" s="20"/>
      <c r="IOU22"/>
      <c r="IOV22" s="20"/>
      <c r="IOW22"/>
      <c r="IOX22" s="20"/>
      <c r="IOY22"/>
      <c r="IOZ22" s="20"/>
      <c r="IPA22"/>
      <c r="IPB22" s="20"/>
      <c r="IPC22"/>
      <c r="IPD22" s="20"/>
      <c r="IPE22"/>
      <c r="IPF22" s="20"/>
      <c r="IPG22"/>
      <c r="IPH22" s="20"/>
      <c r="IPI22"/>
      <c r="IPJ22" s="20"/>
      <c r="IPK22"/>
      <c r="IPL22" s="20"/>
      <c r="IPM22"/>
      <c r="IPN22" s="20"/>
      <c r="IPO22"/>
      <c r="IPP22" s="20"/>
      <c r="IPQ22"/>
      <c r="IPR22" s="20"/>
      <c r="IPS22"/>
      <c r="IPT22" s="20"/>
      <c r="IPU22"/>
      <c r="IPV22" s="20"/>
      <c r="IPW22"/>
      <c r="IPX22" s="20"/>
      <c r="IPY22"/>
      <c r="IPZ22" s="20"/>
      <c r="IQA22"/>
      <c r="IQB22" s="20"/>
      <c r="IQC22"/>
      <c r="IQD22" s="20"/>
      <c r="IQE22"/>
      <c r="IQF22" s="20"/>
      <c r="IQG22"/>
      <c r="IQH22" s="20"/>
      <c r="IQI22"/>
      <c r="IQJ22" s="20"/>
      <c r="IQK22"/>
      <c r="IQL22" s="20"/>
      <c r="IQM22"/>
      <c r="IQN22" s="20"/>
      <c r="IQO22"/>
      <c r="IQP22" s="20"/>
      <c r="IQQ22"/>
      <c r="IQR22" s="20"/>
      <c r="IQS22"/>
      <c r="IQT22" s="20"/>
      <c r="IQU22"/>
      <c r="IQV22" s="20"/>
      <c r="IQW22"/>
      <c r="IQX22" s="20"/>
      <c r="IQY22"/>
      <c r="IQZ22" s="20"/>
      <c r="IRA22"/>
      <c r="IRB22" s="20"/>
      <c r="IRC22"/>
      <c r="IRD22" s="20"/>
      <c r="IRE22"/>
      <c r="IRF22" s="20"/>
      <c r="IRG22"/>
      <c r="IRH22" s="20"/>
      <c r="IRI22"/>
      <c r="IRJ22" s="20"/>
      <c r="IRK22"/>
      <c r="IRL22" s="20"/>
      <c r="IRM22"/>
      <c r="IRN22" s="20"/>
      <c r="IRO22"/>
      <c r="IRP22" s="20"/>
      <c r="IRQ22"/>
      <c r="IRR22" s="20"/>
      <c r="IRS22"/>
      <c r="IRT22" s="20"/>
      <c r="IRU22"/>
      <c r="IRV22" s="20"/>
      <c r="IRW22"/>
      <c r="IRX22" s="20"/>
      <c r="IRY22"/>
      <c r="IRZ22" s="20"/>
      <c r="ISA22"/>
      <c r="ISB22" s="20"/>
      <c r="ISC22"/>
      <c r="ISD22" s="20"/>
      <c r="ISE22"/>
      <c r="ISF22" s="20"/>
      <c r="ISG22"/>
      <c r="ISH22" s="20"/>
      <c r="ISI22"/>
      <c r="ISJ22" s="20"/>
      <c r="ISK22"/>
      <c r="ISL22" s="20"/>
      <c r="ISM22"/>
      <c r="ISN22" s="20"/>
      <c r="ISO22"/>
      <c r="ISP22" s="20"/>
      <c r="ISQ22"/>
      <c r="ISR22" s="20"/>
      <c r="ISS22"/>
      <c r="IST22" s="20"/>
      <c r="ISU22"/>
      <c r="ISV22" s="20"/>
      <c r="ISW22"/>
      <c r="ISX22" s="20"/>
      <c r="ISY22"/>
      <c r="ISZ22" s="20"/>
      <c r="ITA22"/>
      <c r="ITB22" s="20"/>
      <c r="ITC22"/>
      <c r="ITD22" s="20"/>
      <c r="ITE22"/>
      <c r="ITF22" s="20"/>
      <c r="ITG22"/>
      <c r="ITH22" s="20"/>
      <c r="ITI22"/>
      <c r="ITJ22" s="20"/>
      <c r="ITK22"/>
      <c r="ITL22" s="20"/>
      <c r="ITM22"/>
      <c r="ITN22" s="20"/>
      <c r="ITO22"/>
      <c r="ITP22" s="20"/>
      <c r="ITQ22"/>
      <c r="ITR22" s="20"/>
      <c r="ITS22"/>
      <c r="ITT22" s="20"/>
      <c r="ITU22"/>
      <c r="ITV22" s="20"/>
      <c r="ITW22"/>
      <c r="ITX22" s="20"/>
      <c r="ITY22"/>
      <c r="ITZ22" s="20"/>
      <c r="IUA22"/>
      <c r="IUB22" s="20"/>
      <c r="IUC22"/>
      <c r="IUD22" s="20"/>
      <c r="IUE22"/>
      <c r="IUF22" s="20"/>
      <c r="IUG22"/>
      <c r="IUH22" s="20"/>
      <c r="IUI22"/>
      <c r="IUJ22" s="20"/>
      <c r="IUK22"/>
      <c r="IUL22" s="20"/>
      <c r="IUM22"/>
      <c r="IUN22" s="20"/>
      <c r="IUO22"/>
      <c r="IUP22" s="20"/>
      <c r="IUQ22"/>
      <c r="IUR22" s="20"/>
      <c r="IUS22"/>
      <c r="IUT22" s="20"/>
      <c r="IUU22"/>
      <c r="IUV22" s="20"/>
      <c r="IUW22"/>
      <c r="IUX22" s="20"/>
      <c r="IUY22"/>
      <c r="IUZ22" s="20"/>
      <c r="IVA22"/>
      <c r="IVB22" s="20"/>
      <c r="IVC22"/>
      <c r="IVD22" s="20"/>
      <c r="IVE22"/>
      <c r="IVF22" s="20"/>
      <c r="IVG22"/>
      <c r="IVH22" s="20"/>
      <c r="IVI22"/>
      <c r="IVJ22" s="20"/>
      <c r="IVK22"/>
      <c r="IVL22" s="20"/>
      <c r="IVM22"/>
      <c r="IVN22" s="20"/>
      <c r="IVO22"/>
      <c r="IVP22" s="20"/>
      <c r="IVQ22"/>
      <c r="IVR22" s="20"/>
      <c r="IVS22"/>
      <c r="IVT22" s="20"/>
      <c r="IVU22"/>
      <c r="IVV22" s="20"/>
      <c r="IVW22"/>
      <c r="IVX22" s="20"/>
      <c r="IVY22"/>
      <c r="IVZ22" s="20"/>
      <c r="IWA22"/>
      <c r="IWB22" s="20"/>
      <c r="IWC22"/>
      <c r="IWD22" s="20"/>
      <c r="IWE22"/>
      <c r="IWF22" s="20"/>
      <c r="IWG22"/>
      <c r="IWH22" s="20"/>
      <c r="IWI22"/>
      <c r="IWJ22" s="20"/>
      <c r="IWK22"/>
      <c r="IWL22" s="20"/>
      <c r="IWM22"/>
      <c r="IWN22" s="20"/>
      <c r="IWO22"/>
      <c r="IWP22" s="20"/>
      <c r="IWQ22"/>
      <c r="IWR22" s="20"/>
      <c r="IWS22"/>
      <c r="IWT22" s="20"/>
      <c r="IWU22"/>
      <c r="IWV22" s="20"/>
      <c r="IWW22"/>
      <c r="IWX22" s="20"/>
      <c r="IWY22"/>
      <c r="IWZ22" s="20"/>
      <c r="IXA22"/>
      <c r="IXB22" s="20"/>
      <c r="IXC22"/>
      <c r="IXD22" s="20"/>
      <c r="IXE22"/>
      <c r="IXF22" s="20"/>
      <c r="IXG22"/>
      <c r="IXH22" s="20"/>
      <c r="IXI22"/>
      <c r="IXJ22" s="20"/>
      <c r="IXK22"/>
      <c r="IXL22" s="20"/>
      <c r="IXM22"/>
      <c r="IXN22" s="20"/>
      <c r="IXO22"/>
      <c r="IXP22" s="20"/>
      <c r="IXQ22"/>
      <c r="IXR22" s="20"/>
      <c r="IXS22"/>
      <c r="IXT22" s="20"/>
      <c r="IXU22"/>
      <c r="IXV22" s="20"/>
      <c r="IXW22"/>
      <c r="IXX22" s="20"/>
      <c r="IXY22"/>
      <c r="IXZ22" s="20"/>
      <c r="IYA22"/>
      <c r="IYB22" s="20"/>
      <c r="IYC22"/>
      <c r="IYD22" s="20"/>
      <c r="IYE22"/>
      <c r="IYF22" s="20"/>
      <c r="IYG22"/>
      <c r="IYH22" s="20"/>
      <c r="IYI22"/>
      <c r="IYJ22" s="20"/>
      <c r="IYK22"/>
      <c r="IYL22" s="20"/>
      <c r="IYM22"/>
      <c r="IYN22" s="20"/>
      <c r="IYO22"/>
      <c r="IYP22" s="20"/>
      <c r="IYQ22"/>
      <c r="IYR22" s="20"/>
      <c r="IYS22"/>
      <c r="IYT22" s="20"/>
      <c r="IYU22"/>
      <c r="IYV22" s="20"/>
      <c r="IYW22"/>
      <c r="IYX22" s="20"/>
      <c r="IYY22"/>
      <c r="IYZ22" s="20"/>
      <c r="IZA22"/>
      <c r="IZB22" s="20"/>
      <c r="IZC22"/>
      <c r="IZD22" s="20"/>
      <c r="IZE22"/>
      <c r="IZF22" s="20"/>
      <c r="IZG22"/>
      <c r="IZH22" s="20"/>
      <c r="IZI22"/>
      <c r="IZJ22" s="20"/>
      <c r="IZK22"/>
      <c r="IZL22" s="20"/>
      <c r="IZM22"/>
      <c r="IZN22" s="20"/>
      <c r="IZO22"/>
      <c r="IZP22" s="20"/>
      <c r="IZQ22"/>
      <c r="IZR22" s="20"/>
      <c r="IZS22"/>
      <c r="IZT22" s="20"/>
      <c r="IZU22"/>
      <c r="IZV22" s="20"/>
      <c r="IZW22"/>
      <c r="IZX22" s="20"/>
      <c r="IZY22"/>
      <c r="IZZ22" s="20"/>
      <c r="JAA22"/>
      <c r="JAB22" s="20"/>
      <c r="JAC22"/>
      <c r="JAD22" s="20"/>
      <c r="JAE22"/>
      <c r="JAF22" s="20"/>
      <c r="JAG22"/>
      <c r="JAH22" s="20"/>
      <c r="JAI22"/>
      <c r="JAJ22" s="20"/>
      <c r="JAK22"/>
      <c r="JAL22" s="20"/>
      <c r="JAM22"/>
      <c r="JAN22" s="20"/>
      <c r="JAO22"/>
      <c r="JAP22" s="20"/>
      <c r="JAQ22"/>
      <c r="JAR22" s="20"/>
      <c r="JAS22"/>
      <c r="JAT22" s="20"/>
      <c r="JAU22"/>
      <c r="JAV22" s="20"/>
      <c r="JAW22"/>
      <c r="JAX22" s="20"/>
      <c r="JAY22"/>
      <c r="JAZ22" s="20"/>
      <c r="JBA22"/>
      <c r="JBB22" s="20"/>
      <c r="JBC22"/>
      <c r="JBD22" s="20"/>
      <c r="JBE22"/>
      <c r="JBF22" s="20"/>
      <c r="JBG22"/>
      <c r="JBH22" s="20"/>
      <c r="JBI22"/>
      <c r="JBJ22" s="20"/>
      <c r="JBK22"/>
      <c r="JBL22" s="20"/>
      <c r="JBM22"/>
      <c r="JBN22" s="20"/>
      <c r="JBO22"/>
      <c r="JBP22" s="20"/>
      <c r="JBQ22"/>
      <c r="JBR22" s="20"/>
      <c r="JBS22"/>
      <c r="JBT22" s="20"/>
      <c r="JBU22"/>
      <c r="JBV22" s="20"/>
      <c r="JBW22"/>
      <c r="JBX22" s="20"/>
      <c r="JBY22"/>
      <c r="JBZ22" s="20"/>
      <c r="JCA22"/>
      <c r="JCB22" s="20"/>
      <c r="JCC22"/>
      <c r="JCD22" s="20"/>
      <c r="JCE22"/>
      <c r="JCF22" s="20"/>
      <c r="JCG22"/>
      <c r="JCH22" s="20"/>
      <c r="JCI22"/>
      <c r="JCJ22" s="20"/>
      <c r="JCK22"/>
      <c r="JCL22" s="20"/>
      <c r="JCM22"/>
      <c r="JCN22" s="20"/>
      <c r="JCO22"/>
      <c r="JCP22" s="20"/>
      <c r="JCQ22"/>
      <c r="JCR22" s="20"/>
      <c r="JCS22"/>
      <c r="JCT22" s="20"/>
      <c r="JCU22"/>
      <c r="JCV22" s="20"/>
      <c r="JCW22"/>
      <c r="JCX22" s="20"/>
      <c r="JCY22"/>
      <c r="JCZ22" s="20"/>
      <c r="JDA22"/>
      <c r="JDB22" s="20"/>
      <c r="JDC22"/>
      <c r="JDD22" s="20"/>
      <c r="JDE22"/>
      <c r="JDF22" s="20"/>
      <c r="JDG22"/>
      <c r="JDH22" s="20"/>
      <c r="JDI22"/>
      <c r="JDJ22" s="20"/>
      <c r="JDK22"/>
      <c r="JDL22" s="20"/>
      <c r="JDM22"/>
      <c r="JDN22" s="20"/>
      <c r="JDO22"/>
      <c r="JDP22" s="20"/>
      <c r="JDQ22"/>
      <c r="JDR22" s="20"/>
      <c r="JDS22"/>
      <c r="JDT22" s="20"/>
      <c r="JDU22"/>
      <c r="JDV22" s="20"/>
      <c r="JDW22"/>
      <c r="JDX22" s="20"/>
      <c r="JDY22"/>
      <c r="JDZ22" s="20"/>
      <c r="JEA22"/>
      <c r="JEB22" s="20"/>
      <c r="JEC22"/>
      <c r="JED22" s="20"/>
      <c r="JEE22"/>
      <c r="JEF22" s="20"/>
      <c r="JEG22"/>
      <c r="JEH22" s="20"/>
      <c r="JEI22"/>
      <c r="JEJ22" s="20"/>
      <c r="JEK22"/>
      <c r="JEL22" s="20"/>
      <c r="JEM22"/>
      <c r="JEN22" s="20"/>
      <c r="JEO22"/>
      <c r="JEP22" s="20"/>
      <c r="JEQ22"/>
      <c r="JER22" s="20"/>
      <c r="JES22"/>
      <c r="JET22" s="20"/>
      <c r="JEU22"/>
      <c r="JEV22" s="20"/>
      <c r="JEW22"/>
      <c r="JEX22" s="20"/>
      <c r="JEY22"/>
      <c r="JEZ22" s="20"/>
      <c r="JFA22"/>
      <c r="JFB22" s="20"/>
      <c r="JFC22"/>
      <c r="JFD22" s="20"/>
      <c r="JFE22"/>
      <c r="JFF22" s="20"/>
      <c r="JFG22"/>
      <c r="JFH22" s="20"/>
      <c r="JFI22"/>
      <c r="JFJ22" s="20"/>
      <c r="JFK22"/>
      <c r="JFL22" s="20"/>
      <c r="JFM22"/>
      <c r="JFN22" s="20"/>
      <c r="JFO22"/>
      <c r="JFP22" s="20"/>
      <c r="JFQ22"/>
      <c r="JFR22" s="20"/>
      <c r="JFS22"/>
      <c r="JFT22" s="20"/>
      <c r="JFU22"/>
      <c r="JFV22" s="20"/>
      <c r="JFW22"/>
      <c r="JFX22" s="20"/>
      <c r="JFY22"/>
      <c r="JFZ22" s="20"/>
      <c r="JGA22"/>
      <c r="JGB22" s="20"/>
      <c r="JGC22"/>
      <c r="JGD22" s="20"/>
      <c r="JGE22"/>
      <c r="JGF22" s="20"/>
      <c r="JGG22"/>
      <c r="JGH22" s="20"/>
      <c r="JGI22"/>
      <c r="JGJ22" s="20"/>
      <c r="JGK22"/>
      <c r="JGL22" s="20"/>
      <c r="JGM22"/>
      <c r="JGN22" s="20"/>
      <c r="JGO22"/>
      <c r="JGP22" s="20"/>
      <c r="JGQ22"/>
      <c r="JGR22" s="20"/>
      <c r="JGS22"/>
      <c r="JGT22" s="20"/>
      <c r="JGU22"/>
      <c r="JGV22" s="20"/>
      <c r="JGW22"/>
      <c r="JGX22" s="20"/>
      <c r="JGY22"/>
      <c r="JGZ22" s="20"/>
      <c r="JHA22"/>
      <c r="JHB22" s="20"/>
      <c r="JHC22"/>
      <c r="JHD22" s="20"/>
      <c r="JHE22"/>
      <c r="JHF22" s="20"/>
      <c r="JHG22"/>
      <c r="JHH22" s="20"/>
      <c r="JHI22"/>
      <c r="JHJ22" s="20"/>
      <c r="JHK22"/>
      <c r="JHL22" s="20"/>
      <c r="JHM22"/>
      <c r="JHN22" s="20"/>
      <c r="JHO22"/>
      <c r="JHP22" s="20"/>
      <c r="JHQ22"/>
      <c r="JHR22" s="20"/>
      <c r="JHS22"/>
      <c r="JHT22" s="20"/>
      <c r="JHU22"/>
      <c r="JHV22" s="20"/>
      <c r="JHW22"/>
      <c r="JHX22" s="20"/>
      <c r="JHY22"/>
      <c r="JHZ22" s="20"/>
      <c r="JIA22"/>
      <c r="JIB22" s="20"/>
      <c r="JIC22"/>
      <c r="JID22" s="20"/>
      <c r="JIE22"/>
      <c r="JIF22" s="20"/>
      <c r="JIG22"/>
      <c r="JIH22" s="20"/>
      <c r="JII22"/>
      <c r="JIJ22" s="20"/>
      <c r="JIK22"/>
      <c r="JIL22" s="20"/>
      <c r="JIM22"/>
      <c r="JIN22" s="20"/>
      <c r="JIO22"/>
      <c r="JIP22" s="20"/>
      <c r="JIQ22"/>
      <c r="JIR22" s="20"/>
      <c r="JIS22"/>
      <c r="JIT22" s="20"/>
      <c r="JIU22"/>
      <c r="JIV22" s="20"/>
      <c r="JIW22"/>
      <c r="JIX22" s="20"/>
      <c r="JIY22"/>
      <c r="JIZ22" s="20"/>
      <c r="JJA22"/>
      <c r="JJB22" s="20"/>
      <c r="JJC22"/>
      <c r="JJD22" s="20"/>
      <c r="JJE22"/>
      <c r="JJF22" s="20"/>
      <c r="JJG22"/>
      <c r="JJH22" s="20"/>
      <c r="JJI22"/>
      <c r="JJJ22" s="20"/>
      <c r="JJK22"/>
      <c r="JJL22" s="20"/>
      <c r="JJM22"/>
      <c r="JJN22" s="20"/>
      <c r="JJO22"/>
      <c r="JJP22" s="20"/>
      <c r="JJQ22"/>
      <c r="JJR22" s="20"/>
      <c r="JJS22"/>
      <c r="JJT22" s="20"/>
      <c r="JJU22"/>
      <c r="JJV22" s="20"/>
      <c r="JJW22"/>
      <c r="JJX22" s="20"/>
      <c r="JJY22"/>
      <c r="JJZ22" s="20"/>
      <c r="JKA22"/>
      <c r="JKB22" s="20"/>
      <c r="JKC22"/>
      <c r="JKD22" s="20"/>
      <c r="JKE22"/>
      <c r="JKF22" s="20"/>
      <c r="JKG22"/>
      <c r="JKH22" s="20"/>
      <c r="JKI22"/>
      <c r="JKJ22" s="20"/>
      <c r="JKK22"/>
      <c r="JKL22" s="20"/>
      <c r="JKM22"/>
      <c r="JKN22" s="20"/>
      <c r="JKO22"/>
      <c r="JKP22" s="20"/>
      <c r="JKQ22"/>
      <c r="JKR22" s="20"/>
      <c r="JKS22"/>
      <c r="JKT22" s="20"/>
      <c r="JKU22"/>
      <c r="JKV22" s="20"/>
      <c r="JKW22"/>
      <c r="JKX22" s="20"/>
      <c r="JKY22"/>
      <c r="JKZ22" s="20"/>
      <c r="JLA22"/>
      <c r="JLB22" s="20"/>
      <c r="JLC22"/>
      <c r="JLD22" s="20"/>
      <c r="JLE22"/>
      <c r="JLF22" s="20"/>
      <c r="JLG22"/>
      <c r="JLH22" s="20"/>
      <c r="JLI22"/>
      <c r="JLJ22" s="20"/>
      <c r="JLK22"/>
      <c r="JLL22" s="20"/>
      <c r="JLM22"/>
      <c r="JLN22" s="20"/>
      <c r="JLO22"/>
      <c r="JLP22" s="20"/>
      <c r="JLQ22"/>
      <c r="JLR22" s="20"/>
      <c r="JLS22"/>
      <c r="JLT22" s="20"/>
      <c r="JLU22"/>
      <c r="JLV22" s="20"/>
      <c r="JLW22"/>
      <c r="JLX22" s="20"/>
      <c r="JLY22"/>
      <c r="JLZ22" s="20"/>
      <c r="JMA22"/>
      <c r="JMB22" s="20"/>
      <c r="JMC22"/>
      <c r="JMD22" s="20"/>
      <c r="JME22"/>
      <c r="JMF22" s="20"/>
      <c r="JMG22"/>
      <c r="JMH22" s="20"/>
      <c r="JMI22"/>
      <c r="JMJ22" s="20"/>
      <c r="JMK22"/>
      <c r="JML22" s="20"/>
      <c r="JMM22"/>
      <c r="JMN22" s="20"/>
      <c r="JMO22"/>
      <c r="JMP22" s="20"/>
      <c r="JMQ22"/>
      <c r="JMR22" s="20"/>
      <c r="JMS22"/>
      <c r="JMT22" s="20"/>
      <c r="JMU22"/>
      <c r="JMV22" s="20"/>
      <c r="JMW22"/>
      <c r="JMX22" s="20"/>
      <c r="JMY22"/>
      <c r="JMZ22" s="20"/>
      <c r="JNA22"/>
      <c r="JNB22" s="20"/>
      <c r="JNC22"/>
      <c r="JND22" s="20"/>
      <c r="JNE22"/>
      <c r="JNF22" s="20"/>
      <c r="JNG22"/>
      <c r="JNH22" s="20"/>
      <c r="JNI22"/>
      <c r="JNJ22" s="20"/>
      <c r="JNK22"/>
      <c r="JNL22" s="20"/>
      <c r="JNM22"/>
      <c r="JNN22" s="20"/>
      <c r="JNO22"/>
      <c r="JNP22" s="20"/>
      <c r="JNQ22"/>
      <c r="JNR22" s="20"/>
      <c r="JNS22"/>
      <c r="JNT22" s="20"/>
      <c r="JNU22"/>
      <c r="JNV22" s="20"/>
      <c r="JNW22"/>
      <c r="JNX22" s="20"/>
      <c r="JNY22"/>
      <c r="JNZ22" s="20"/>
      <c r="JOA22"/>
      <c r="JOB22" s="20"/>
      <c r="JOC22"/>
      <c r="JOD22" s="20"/>
      <c r="JOE22"/>
      <c r="JOF22" s="20"/>
      <c r="JOG22"/>
      <c r="JOH22" s="20"/>
      <c r="JOI22"/>
      <c r="JOJ22" s="20"/>
      <c r="JOK22"/>
      <c r="JOL22" s="20"/>
      <c r="JOM22"/>
      <c r="JON22" s="20"/>
      <c r="JOO22"/>
      <c r="JOP22" s="20"/>
      <c r="JOQ22"/>
      <c r="JOR22" s="20"/>
      <c r="JOS22"/>
      <c r="JOT22" s="20"/>
      <c r="JOU22"/>
      <c r="JOV22" s="20"/>
      <c r="JOW22"/>
      <c r="JOX22" s="20"/>
      <c r="JOY22"/>
      <c r="JOZ22" s="20"/>
      <c r="JPA22"/>
      <c r="JPB22" s="20"/>
      <c r="JPC22"/>
      <c r="JPD22" s="20"/>
      <c r="JPE22"/>
      <c r="JPF22" s="20"/>
      <c r="JPG22"/>
      <c r="JPH22" s="20"/>
      <c r="JPI22"/>
      <c r="JPJ22" s="20"/>
      <c r="JPK22"/>
      <c r="JPL22" s="20"/>
      <c r="JPM22"/>
      <c r="JPN22" s="20"/>
      <c r="JPO22"/>
      <c r="JPP22" s="20"/>
      <c r="JPQ22"/>
      <c r="JPR22" s="20"/>
      <c r="JPS22"/>
      <c r="JPT22" s="20"/>
      <c r="JPU22"/>
      <c r="JPV22" s="20"/>
      <c r="JPW22"/>
      <c r="JPX22" s="20"/>
      <c r="JPY22"/>
      <c r="JPZ22" s="20"/>
      <c r="JQA22"/>
      <c r="JQB22" s="20"/>
      <c r="JQC22"/>
      <c r="JQD22" s="20"/>
      <c r="JQE22"/>
      <c r="JQF22" s="20"/>
      <c r="JQG22"/>
      <c r="JQH22" s="20"/>
      <c r="JQI22"/>
      <c r="JQJ22" s="20"/>
      <c r="JQK22"/>
      <c r="JQL22" s="20"/>
      <c r="JQM22"/>
      <c r="JQN22" s="20"/>
      <c r="JQO22"/>
      <c r="JQP22" s="20"/>
      <c r="JQQ22"/>
      <c r="JQR22" s="20"/>
      <c r="JQS22"/>
      <c r="JQT22" s="20"/>
      <c r="JQU22"/>
      <c r="JQV22" s="20"/>
      <c r="JQW22"/>
      <c r="JQX22" s="20"/>
      <c r="JQY22"/>
      <c r="JQZ22" s="20"/>
      <c r="JRA22"/>
      <c r="JRB22" s="20"/>
      <c r="JRC22"/>
      <c r="JRD22" s="20"/>
      <c r="JRE22"/>
      <c r="JRF22" s="20"/>
      <c r="JRG22"/>
      <c r="JRH22" s="20"/>
      <c r="JRI22"/>
      <c r="JRJ22" s="20"/>
      <c r="JRK22"/>
      <c r="JRL22" s="20"/>
      <c r="JRM22"/>
      <c r="JRN22" s="20"/>
      <c r="JRO22"/>
      <c r="JRP22" s="20"/>
      <c r="JRQ22"/>
      <c r="JRR22" s="20"/>
      <c r="JRS22"/>
      <c r="JRT22" s="20"/>
      <c r="JRU22"/>
      <c r="JRV22" s="20"/>
      <c r="JRW22"/>
      <c r="JRX22" s="20"/>
      <c r="JRY22"/>
      <c r="JRZ22" s="20"/>
      <c r="JSA22"/>
      <c r="JSB22" s="20"/>
      <c r="JSC22"/>
      <c r="JSD22" s="20"/>
      <c r="JSE22"/>
      <c r="JSF22" s="20"/>
      <c r="JSG22"/>
      <c r="JSH22" s="20"/>
      <c r="JSI22"/>
      <c r="JSJ22" s="20"/>
      <c r="JSK22"/>
      <c r="JSL22" s="20"/>
      <c r="JSM22"/>
      <c r="JSN22" s="20"/>
      <c r="JSO22"/>
      <c r="JSP22" s="20"/>
      <c r="JSQ22"/>
      <c r="JSR22" s="20"/>
      <c r="JSS22"/>
      <c r="JST22" s="20"/>
      <c r="JSU22"/>
      <c r="JSV22" s="20"/>
      <c r="JSW22"/>
      <c r="JSX22" s="20"/>
      <c r="JSY22"/>
      <c r="JSZ22" s="20"/>
      <c r="JTA22"/>
      <c r="JTB22" s="20"/>
      <c r="JTC22"/>
      <c r="JTD22" s="20"/>
      <c r="JTE22"/>
      <c r="JTF22" s="20"/>
      <c r="JTG22"/>
      <c r="JTH22" s="20"/>
      <c r="JTI22"/>
      <c r="JTJ22" s="20"/>
      <c r="JTK22"/>
      <c r="JTL22" s="20"/>
      <c r="JTM22"/>
      <c r="JTN22" s="20"/>
      <c r="JTO22"/>
      <c r="JTP22" s="20"/>
      <c r="JTQ22"/>
      <c r="JTR22" s="20"/>
      <c r="JTS22"/>
      <c r="JTT22" s="20"/>
      <c r="JTU22"/>
      <c r="JTV22" s="20"/>
      <c r="JTW22"/>
      <c r="JTX22" s="20"/>
      <c r="JTY22"/>
      <c r="JTZ22" s="20"/>
      <c r="JUA22"/>
      <c r="JUB22" s="20"/>
      <c r="JUC22"/>
      <c r="JUD22" s="20"/>
      <c r="JUE22"/>
      <c r="JUF22" s="20"/>
      <c r="JUG22"/>
      <c r="JUH22" s="20"/>
      <c r="JUI22"/>
      <c r="JUJ22" s="20"/>
      <c r="JUK22"/>
      <c r="JUL22" s="20"/>
      <c r="JUM22"/>
      <c r="JUN22" s="20"/>
      <c r="JUO22"/>
      <c r="JUP22" s="20"/>
      <c r="JUQ22"/>
      <c r="JUR22" s="20"/>
      <c r="JUS22"/>
      <c r="JUT22" s="20"/>
      <c r="JUU22"/>
      <c r="JUV22" s="20"/>
      <c r="JUW22"/>
      <c r="JUX22" s="20"/>
      <c r="JUY22"/>
      <c r="JUZ22" s="20"/>
      <c r="JVA22"/>
      <c r="JVB22" s="20"/>
      <c r="JVC22"/>
      <c r="JVD22" s="20"/>
      <c r="JVE22"/>
      <c r="JVF22" s="20"/>
      <c r="JVG22"/>
      <c r="JVH22" s="20"/>
      <c r="JVI22"/>
      <c r="JVJ22" s="20"/>
      <c r="JVK22"/>
      <c r="JVL22" s="20"/>
      <c r="JVM22"/>
      <c r="JVN22" s="20"/>
      <c r="JVO22"/>
      <c r="JVP22" s="20"/>
      <c r="JVQ22"/>
      <c r="JVR22" s="20"/>
      <c r="JVS22"/>
      <c r="JVT22" s="20"/>
      <c r="JVU22"/>
      <c r="JVV22" s="20"/>
      <c r="JVW22"/>
      <c r="JVX22" s="20"/>
      <c r="JVY22"/>
      <c r="JVZ22" s="20"/>
      <c r="JWA22"/>
      <c r="JWB22" s="20"/>
      <c r="JWC22"/>
      <c r="JWD22" s="20"/>
      <c r="JWE22"/>
      <c r="JWF22" s="20"/>
      <c r="JWG22"/>
      <c r="JWH22" s="20"/>
      <c r="JWI22"/>
      <c r="JWJ22" s="20"/>
      <c r="JWK22"/>
      <c r="JWL22" s="20"/>
      <c r="JWM22"/>
      <c r="JWN22" s="20"/>
      <c r="JWO22"/>
      <c r="JWP22" s="20"/>
      <c r="JWQ22"/>
      <c r="JWR22" s="20"/>
      <c r="JWS22"/>
      <c r="JWT22" s="20"/>
      <c r="JWU22"/>
      <c r="JWV22" s="20"/>
      <c r="JWW22"/>
      <c r="JWX22" s="20"/>
      <c r="JWY22"/>
      <c r="JWZ22" s="20"/>
      <c r="JXA22"/>
      <c r="JXB22" s="20"/>
      <c r="JXC22"/>
      <c r="JXD22" s="20"/>
      <c r="JXE22"/>
      <c r="JXF22" s="20"/>
      <c r="JXG22"/>
      <c r="JXH22" s="20"/>
      <c r="JXI22"/>
      <c r="JXJ22" s="20"/>
      <c r="JXK22"/>
      <c r="JXL22" s="20"/>
      <c r="JXM22"/>
      <c r="JXN22" s="20"/>
      <c r="JXO22"/>
      <c r="JXP22" s="20"/>
      <c r="JXQ22"/>
      <c r="JXR22" s="20"/>
      <c r="JXS22"/>
      <c r="JXT22" s="20"/>
      <c r="JXU22"/>
      <c r="JXV22" s="20"/>
      <c r="JXW22"/>
      <c r="JXX22" s="20"/>
      <c r="JXY22"/>
      <c r="JXZ22" s="20"/>
      <c r="JYA22"/>
      <c r="JYB22" s="20"/>
      <c r="JYC22"/>
      <c r="JYD22" s="20"/>
      <c r="JYE22"/>
      <c r="JYF22" s="20"/>
      <c r="JYG22"/>
      <c r="JYH22" s="20"/>
      <c r="JYI22"/>
      <c r="JYJ22" s="20"/>
      <c r="JYK22"/>
      <c r="JYL22" s="20"/>
      <c r="JYM22"/>
      <c r="JYN22" s="20"/>
      <c r="JYO22"/>
      <c r="JYP22" s="20"/>
      <c r="JYQ22"/>
      <c r="JYR22" s="20"/>
      <c r="JYS22"/>
      <c r="JYT22" s="20"/>
      <c r="JYU22"/>
      <c r="JYV22" s="20"/>
      <c r="JYW22"/>
      <c r="JYX22" s="20"/>
      <c r="JYY22"/>
      <c r="JYZ22" s="20"/>
      <c r="JZA22"/>
      <c r="JZB22" s="20"/>
      <c r="JZC22"/>
      <c r="JZD22" s="20"/>
      <c r="JZE22"/>
      <c r="JZF22" s="20"/>
      <c r="JZG22"/>
      <c r="JZH22" s="20"/>
      <c r="JZI22"/>
      <c r="JZJ22" s="20"/>
      <c r="JZK22"/>
      <c r="JZL22" s="20"/>
      <c r="JZM22"/>
      <c r="JZN22" s="20"/>
      <c r="JZO22"/>
      <c r="JZP22" s="20"/>
      <c r="JZQ22"/>
      <c r="JZR22" s="20"/>
      <c r="JZS22"/>
      <c r="JZT22" s="20"/>
      <c r="JZU22"/>
      <c r="JZV22" s="20"/>
      <c r="JZW22"/>
      <c r="JZX22" s="20"/>
      <c r="JZY22"/>
      <c r="JZZ22" s="20"/>
      <c r="KAA22"/>
      <c r="KAB22" s="20"/>
      <c r="KAC22"/>
      <c r="KAD22" s="20"/>
      <c r="KAE22"/>
      <c r="KAF22" s="20"/>
      <c r="KAG22"/>
      <c r="KAH22" s="20"/>
      <c r="KAI22"/>
      <c r="KAJ22" s="20"/>
      <c r="KAK22"/>
      <c r="KAL22" s="20"/>
      <c r="KAM22"/>
      <c r="KAN22" s="20"/>
      <c r="KAO22"/>
      <c r="KAP22" s="20"/>
      <c r="KAQ22"/>
      <c r="KAR22" s="20"/>
      <c r="KAS22"/>
      <c r="KAT22" s="20"/>
      <c r="KAU22"/>
      <c r="KAV22" s="20"/>
      <c r="KAW22"/>
      <c r="KAX22" s="20"/>
      <c r="KAY22"/>
      <c r="KAZ22" s="20"/>
      <c r="KBA22"/>
      <c r="KBB22" s="20"/>
      <c r="KBC22"/>
      <c r="KBD22" s="20"/>
      <c r="KBE22"/>
      <c r="KBF22" s="20"/>
      <c r="KBG22"/>
      <c r="KBH22" s="20"/>
      <c r="KBI22"/>
      <c r="KBJ22" s="20"/>
      <c r="KBK22"/>
      <c r="KBL22" s="20"/>
      <c r="KBM22"/>
      <c r="KBN22" s="20"/>
      <c r="KBO22"/>
      <c r="KBP22" s="20"/>
      <c r="KBQ22"/>
      <c r="KBR22" s="20"/>
      <c r="KBS22"/>
      <c r="KBT22" s="20"/>
      <c r="KBU22"/>
      <c r="KBV22" s="20"/>
      <c r="KBW22"/>
      <c r="KBX22" s="20"/>
      <c r="KBY22"/>
      <c r="KBZ22" s="20"/>
      <c r="KCA22"/>
      <c r="KCB22" s="20"/>
      <c r="KCC22"/>
      <c r="KCD22" s="20"/>
      <c r="KCE22"/>
      <c r="KCF22" s="20"/>
      <c r="KCG22"/>
      <c r="KCH22" s="20"/>
      <c r="KCI22"/>
      <c r="KCJ22" s="20"/>
      <c r="KCK22"/>
      <c r="KCL22" s="20"/>
      <c r="KCM22"/>
      <c r="KCN22" s="20"/>
      <c r="KCO22"/>
      <c r="KCP22" s="20"/>
      <c r="KCQ22"/>
      <c r="KCR22" s="20"/>
      <c r="KCS22"/>
      <c r="KCT22" s="20"/>
      <c r="KCU22"/>
      <c r="KCV22" s="20"/>
      <c r="KCW22"/>
      <c r="KCX22" s="20"/>
      <c r="KCY22"/>
      <c r="KCZ22" s="20"/>
      <c r="KDA22"/>
      <c r="KDB22" s="20"/>
      <c r="KDC22"/>
      <c r="KDD22" s="20"/>
      <c r="KDE22"/>
      <c r="KDF22" s="20"/>
      <c r="KDG22"/>
      <c r="KDH22" s="20"/>
      <c r="KDI22"/>
      <c r="KDJ22" s="20"/>
      <c r="KDK22"/>
      <c r="KDL22" s="20"/>
      <c r="KDM22"/>
      <c r="KDN22" s="20"/>
      <c r="KDO22"/>
      <c r="KDP22" s="20"/>
      <c r="KDQ22"/>
      <c r="KDR22" s="20"/>
      <c r="KDS22"/>
      <c r="KDT22" s="20"/>
      <c r="KDU22"/>
      <c r="KDV22" s="20"/>
      <c r="KDW22"/>
      <c r="KDX22" s="20"/>
      <c r="KDY22"/>
      <c r="KDZ22" s="20"/>
      <c r="KEA22"/>
      <c r="KEB22" s="20"/>
      <c r="KEC22"/>
      <c r="KED22" s="20"/>
      <c r="KEE22"/>
      <c r="KEF22" s="20"/>
      <c r="KEG22"/>
      <c r="KEH22" s="20"/>
      <c r="KEI22"/>
      <c r="KEJ22" s="20"/>
      <c r="KEK22"/>
      <c r="KEL22" s="20"/>
      <c r="KEM22"/>
      <c r="KEN22" s="20"/>
      <c r="KEO22"/>
      <c r="KEP22" s="20"/>
      <c r="KEQ22"/>
      <c r="KER22" s="20"/>
      <c r="KES22"/>
      <c r="KET22" s="20"/>
      <c r="KEU22"/>
      <c r="KEV22" s="20"/>
      <c r="KEW22"/>
      <c r="KEX22" s="20"/>
      <c r="KEY22"/>
      <c r="KEZ22" s="20"/>
      <c r="KFA22"/>
      <c r="KFB22" s="20"/>
      <c r="KFC22"/>
      <c r="KFD22" s="20"/>
      <c r="KFE22"/>
      <c r="KFF22" s="20"/>
      <c r="KFG22"/>
      <c r="KFH22" s="20"/>
      <c r="KFI22"/>
      <c r="KFJ22" s="20"/>
      <c r="KFK22"/>
      <c r="KFL22" s="20"/>
      <c r="KFM22"/>
      <c r="KFN22" s="20"/>
      <c r="KFO22"/>
      <c r="KFP22" s="20"/>
      <c r="KFQ22"/>
      <c r="KFR22" s="20"/>
      <c r="KFS22"/>
      <c r="KFT22" s="20"/>
      <c r="KFU22"/>
      <c r="KFV22" s="20"/>
      <c r="KFW22"/>
      <c r="KFX22" s="20"/>
      <c r="KFY22"/>
      <c r="KFZ22" s="20"/>
      <c r="KGA22"/>
      <c r="KGB22" s="20"/>
      <c r="KGC22"/>
      <c r="KGD22" s="20"/>
      <c r="KGE22"/>
      <c r="KGF22" s="20"/>
      <c r="KGG22"/>
      <c r="KGH22" s="20"/>
      <c r="KGI22"/>
      <c r="KGJ22" s="20"/>
      <c r="KGK22"/>
      <c r="KGL22" s="20"/>
      <c r="KGM22"/>
      <c r="KGN22" s="20"/>
      <c r="KGO22"/>
      <c r="KGP22" s="20"/>
      <c r="KGQ22"/>
      <c r="KGR22" s="20"/>
      <c r="KGS22"/>
      <c r="KGT22" s="20"/>
      <c r="KGU22"/>
      <c r="KGV22" s="20"/>
      <c r="KGW22"/>
      <c r="KGX22" s="20"/>
      <c r="KGY22"/>
      <c r="KGZ22" s="20"/>
      <c r="KHA22"/>
      <c r="KHB22" s="20"/>
      <c r="KHC22"/>
      <c r="KHD22" s="20"/>
      <c r="KHE22"/>
      <c r="KHF22" s="20"/>
      <c r="KHG22"/>
      <c r="KHH22" s="20"/>
      <c r="KHI22"/>
      <c r="KHJ22" s="20"/>
      <c r="KHK22"/>
      <c r="KHL22" s="20"/>
      <c r="KHM22"/>
      <c r="KHN22" s="20"/>
      <c r="KHO22"/>
      <c r="KHP22" s="20"/>
      <c r="KHQ22"/>
      <c r="KHR22" s="20"/>
      <c r="KHS22"/>
      <c r="KHT22" s="20"/>
      <c r="KHU22"/>
      <c r="KHV22" s="20"/>
      <c r="KHW22"/>
      <c r="KHX22" s="20"/>
      <c r="KHY22"/>
      <c r="KHZ22" s="20"/>
      <c r="KIA22"/>
      <c r="KIB22" s="20"/>
      <c r="KIC22"/>
      <c r="KID22" s="20"/>
      <c r="KIE22"/>
      <c r="KIF22" s="20"/>
      <c r="KIG22"/>
      <c r="KIH22" s="20"/>
      <c r="KII22"/>
      <c r="KIJ22" s="20"/>
      <c r="KIK22"/>
      <c r="KIL22" s="20"/>
      <c r="KIM22"/>
      <c r="KIN22" s="20"/>
      <c r="KIO22"/>
      <c r="KIP22" s="20"/>
      <c r="KIQ22"/>
      <c r="KIR22" s="20"/>
      <c r="KIS22"/>
      <c r="KIT22" s="20"/>
      <c r="KIU22"/>
      <c r="KIV22" s="20"/>
      <c r="KIW22"/>
      <c r="KIX22" s="20"/>
      <c r="KIY22"/>
      <c r="KIZ22" s="20"/>
      <c r="KJA22"/>
      <c r="KJB22" s="20"/>
      <c r="KJC22"/>
      <c r="KJD22" s="20"/>
      <c r="KJE22"/>
      <c r="KJF22" s="20"/>
      <c r="KJG22"/>
      <c r="KJH22" s="20"/>
      <c r="KJI22"/>
      <c r="KJJ22" s="20"/>
      <c r="KJK22"/>
      <c r="KJL22" s="20"/>
      <c r="KJM22"/>
      <c r="KJN22" s="20"/>
      <c r="KJO22"/>
      <c r="KJP22" s="20"/>
      <c r="KJQ22"/>
      <c r="KJR22" s="20"/>
      <c r="KJS22"/>
      <c r="KJT22" s="20"/>
      <c r="KJU22"/>
      <c r="KJV22" s="20"/>
      <c r="KJW22"/>
      <c r="KJX22" s="20"/>
      <c r="KJY22"/>
      <c r="KJZ22" s="20"/>
      <c r="KKA22"/>
      <c r="KKB22" s="20"/>
      <c r="KKC22"/>
      <c r="KKD22" s="20"/>
      <c r="KKE22"/>
      <c r="KKF22" s="20"/>
      <c r="KKG22"/>
      <c r="KKH22" s="20"/>
      <c r="KKI22"/>
      <c r="KKJ22" s="20"/>
      <c r="KKK22"/>
      <c r="KKL22" s="20"/>
      <c r="KKM22"/>
      <c r="KKN22" s="20"/>
      <c r="KKO22"/>
      <c r="KKP22" s="20"/>
      <c r="KKQ22"/>
      <c r="KKR22" s="20"/>
      <c r="KKS22"/>
      <c r="KKT22" s="20"/>
      <c r="KKU22"/>
      <c r="KKV22" s="20"/>
      <c r="KKW22"/>
      <c r="KKX22" s="20"/>
      <c r="KKY22"/>
      <c r="KKZ22" s="20"/>
      <c r="KLA22"/>
      <c r="KLB22" s="20"/>
      <c r="KLC22"/>
      <c r="KLD22" s="20"/>
      <c r="KLE22"/>
      <c r="KLF22" s="20"/>
      <c r="KLG22"/>
      <c r="KLH22" s="20"/>
      <c r="KLI22"/>
      <c r="KLJ22" s="20"/>
      <c r="KLK22"/>
      <c r="KLL22" s="20"/>
      <c r="KLM22"/>
      <c r="KLN22" s="20"/>
      <c r="KLO22"/>
      <c r="KLP22" s="20"/>
      <c r="KLQ22"/>
      <c r="KLR22" s="20"/>
      <c r="KLS22"/>
      <c r="KLT22" s="20"/>
      <c r="KLU22"/>
      <c r="KLV22" s="20"/>
      <c r="KLW22"/>
      <c r="KLX22" s="20"/>
      <c r="KLY22"/>
      <c r="KLZ22" s="20"/>
      <c r="KMA22"/>
      <c r="KMB22" s="20"/>
      <c r="KMC22"/>
      <c r="KMD22" s="20"/>
      <c r="KME22"/>
      <c r="KMF22" s="20"/>
      <c r="KMG22"/>
      <c r="KMH22" s="20"/>
      <c r="KMI22"/>
      <c r="KMJ22" s="20"/>
      <c r="KMK22"/>
      <c r="KML22" s="20"/>
      <c r="KMM22"/>
      <c r="KMN22" s="20"/>
      <c r="KMO22"/>
      <c r="KMP22" s="20"/>
      <c r="KMQ22"/>
      <c r="KMR22" s="20"/>
      <c r="KMS22"/>
      <c r="KMT22" s="20"/>
      <c r="KMU22"/>
      <c r="KMV22" s="20"/>
      <c r="KMW22"/>
      <c r="KMX22" s="20"/>
      <c r="KMY22"/>
      <c r="KMZ22" s="20"/>
      <c r="KNA22"/>
      <c r="KNB22" s="20"/>
      <c r="KNC22"/>
      <c r="KND22" s="20"/>
      <c r="KNE22"/>
      <c r="KNF22" s="20"/>
      <c r="KNG22"/>
      <c r="KNH22" s="20"/>
      <c r="KNI22"/>
      <c r="KNJ22" s="20"/>
      <c r="KNK22"/>
      <c r="KNL22" s="20"/>
      <c r="KNM22"/>
      <c r="KNN22" s="20"/>
      <c r="KNO22"/>
      <c r="KNP22" s="20"/>
      <c r="KNQ22"/>
      <c r="KNR22" s="20"/>
      <c r="KNS22"/>
      <c r="KNT22" s="20"/>
      <c r="KNU22"/>
      <c r="KNV22" s="20"/>
      <c r="KNW22"/>
      <c r="KNX22" s="20"/>
      <c r="KNY22"/>
      <c r="KNZ22" s="20"/>
      <c r="KOA22"/>
      <c r="KOB22" s="20"/>
      <c r="KOC22"/>
      <c r="KOD22" s="20"/>
      <c r="KOE22"/>
      <c r="KOF22" s="20"/>
      <c r="KOG22"/>
      <c r="KOH22" s="20"/>
      <c r="KOI22"/>
      <c r="KOJ22" s="20"/>
      <c r="KOK22"/>
      <c r="KOL22" s="20"/>
      <c r="KOM22"/>
      <c r="KON22" s="20"/>
      <c r="KOO22"/>
      <c r="KOP22" s="20"/>
      <c r="KOQ22"/>
      <c r="KOR22" s="20"/>
      <c r="KOS22"/>
      <c r="KOT22" s="20"/>
      <c r="KOU22"/>
      <c r="KOV22" s="20"/>
      <c r="KOW22"/>
      <c r="KOX22" s="20"/>
      <c r="KOY22"/>
      <c r="KOZ22" s="20"/>
      <c r="KPA22"/>
      <c r="KPB22" s="20"/>
      <c r="KPC22"/>
      <c r="KPD22" s="20"/>
      <c r="KPE22"/>
      <c r="KPF22" s="20"/>
      <c r="KPG22"/>
      <c r="KPH22" s="20"/>
      <c r="KPI22"/>
      <c r="KPJ22" s="20"/>
      <c r="KPK22"/>
      <c r="KPL22" s="20"/>
      <c r="KPM22"/>
      <c r="KPN22" s="20"/>
      <c r="KPO22"/>
      <c r="KPP22" s="20"/>
      <c r="KPQ22"/>
      <c r="KPR22" s="20"/>
      <c r="KPS22"/>
      <c r="KPT22" s="20"/>
      <c r="KPU22"/>
      <c r="KPV22" s="20"/>
      <c r="KPW22"/>
      <c r="KPX22" s="20"/>
      <c r="KPY22"/>
      <c r="KPZ22" s="20"/>
      <c r="KQA22"/>
      <c r="KQB22" s="20"/>
      <c r="KQC22"/>
      <c r="KQD22" s="20"/>
      <c r="KQE22"/>
      <c r="KQF22" s="20"/>
      <c r="KQG22"/>
      <c r="KQH22" s="20"/>
      <c r="KQI22"/>
      <c r="KQJ22" s="20"/>
      <c r="KQK22"/>
      <c r="KQL22" s="20"/>
      <c r="KQM22"/>
      <c r="KQN22" s="20"/>
      <c r="KQO22"/>
      <c r="KQP22" s="20"/>
      <c r="KQQ22"/>
      <c r="KQR22" s="20"/>
      <c r="KQS22"/>
      <c r="KQT22" s="20"/>
      <c r="KQU22"/>
      <c r="KQV22" s="20"/>
      <c r="KQW22"/>
      <c r="KQX22" s="20"/>
      <c r="KQY22"/>
      <c r="KQZ22" s="20"/>
      <c r="KRA22"/>
      <c r="KRB22" s="20"/>
      <c r="KRC22"/>
      <c r="KRD22" s="20"/>
      <c r="KRE22"/>
      <c r="KRF22" s="20"/>
      <c r="KRG22"/>
      <c r="KRH22" s="20"/>
      <c r="KRI22"/>
      <c r="KRJ22" s="20"/>
      <c r="KRK22"/>
      <c r="KRL22" s="20"/>
      <c r="KRM22"/>
      <c r="KRN22" s="20"/>
      <c r="KRO22"/>
      <c r="KRP22" s="20"/>
      <c r="KRQ22"/>
      <c r="KRR22" s="20"/>
      <c r="KRS22"/>
      <c r="KRT22" s="20"/>
      <c r="KRU22"/>
      <c r="KRV22" s="20"/>
      <c r="KRW22"/>
      <c r="KRX22" s="20"/>
      <c r="KRY22"/>
      <c r="KRZ22" s="20"/>
      <c r="KSA22"/>
      <c r="KSB22" s="20"/>
      <c r="KSC22"/>
      <c r="KSD22" s="20"/>
      <c r="KSE22"/>
      <c r="KSF22" s="20"/>
      <c r="KSG22"/>
      <c r="KSH22" s="20"/>
      <c r="KSI22"/>
      <c r="KSJ22" s="20"/>
      <c r="KSK22"/>
      <c r="KSL22" s="20"/>
      <c r="KSM22"/>
      <c r="KSN22" s="20"/>
      <c r="KSO22"/>
      <c r="KSP22" s="20"/>
      <c r="KSQ22"/>
      <c r="KSR22" s="20"/>
      <c r="KSS22"/>
      <c r="KST22" s="20"/>
      <c r="KSU22"/>
      <c r="KSV22" s="20"/>
      <c r="KSW22"/>
      <c r="KSX22" s="20"/>
      <c r="KSY22"/>
      <c r="KSZ22" s="20"/>
      <c r="KTA22"/>
      <c r="KTB22" s="20"/>
      <c r="KTC22"/>
      <c r="KTD22" s="20"/>
      <c r="KTE22"/>
      <c r="KTF22" s="20"/>
      <c r="KTG22"/>
      <c r="KTH22" s="20"/>
      <c r="KTI22"/>
      <c r="KTJ22" s="20"/>
      <c r="KTK22"/>
      <c r="KTL22" s="20"/>
      <c r="KTM22"/>
      <c r="KTN22" s="20"/>
      <c r="KTO22"/>
      <c r="KTP22" s="20"/>
      <c r="KTQ22"/>
      <c r="KTR22" s="20"/>
      <c r="KTS22"/>
      <c r="KTT22" s="20"/>
      <c r="KTU22"/>
      <c r="KTV22" s="20"/>
      <c r="KTW22"/>
      <c r="KTX22" s="20"/>
      <c r="KTY22"/>
      <c r="KTZ22" s="20"/>
      <c r="KUA22"/>
      <c r="KUB22" s="20"/>
      <c r="KUC22"/>
      <c r="KUD22" s="20"/>
      <c r="KUE22"/>
      <c r="KUF22" s="20"/>
      <c r="KUG22"/>
      <c r="KUH22" s="20"/>
      <c r="KUI22"/>
      <c r="KUJ22" s="20"/>
      <c r="KUK22"/>
      <c r="KUL22" s="20"/>
      <c r="KUM22"/>
      <c r="KUN22" s="20"/>
      <c r="KUO22"/>
      <c r="KUP22" s="20"/>
      <c r="KUQ22"/>
      <c r="KUR22" s="20"/>
      <c r="KUS22"/>
      <c r="KUT22" s="20"/>
      <c r="KUU22"/>
      <c r="KUV22" s="20"/>
      <c r="KUW22"/>
      <c r="KUX22" s="20"/>
      <c r="KUY22"/>
      <c r="KUZ22" s="20"/>
      <c r="KVA22"/>
      <c r="KVB22" s="20"/>
      <c r="KVC22"/>
      <c r="KVD22" s="20"/>
      <c r="KVE22"/>
      <c r="KVF22" s="20"/>
      <c r="KVG22"/>
      <c r="KVH22" s="20"/>
      <c r="KVI22"/>
      <c r="KVJ22" s="20"/>
      <c r="KVK22"/>
      <c r="KVL22" s="20"/>
      <c r="KVM22"/>
      <c r="KVN22" s="20"/>
      <c r="KVO22"/>
      <c r="KVP22" s="20"/>
      <c r="KVQ22"/>
      <c r="KVR22" s="20"/>
      <c r="KVS22"/>
      <c r="KVT22" s="20"/>
      <c r="KVU22"/>
      <c r="KVV22" s="20"/>
      <c r="KVW22"/>
      <c r="KVX22" s="20"/>
      <c r="KVY22"/>
      <c r="KVZ22" s="20"/>
      <c r="KWA22"/>
      <c r="KWB22" s="20"/>
      <c r="KWC22"/>
      <c r="KWD22" s="20"/>
      <c r="KWE22"/>
      <c r="KWF22" s="20"/>
      <c r="KWG22"/>
      <c r="KWH22" s="20"/>
      <c r="KWI22"/>
      <c r="KWJ22" s="20"/>
      <c r="KWK22"/>
      <c r="KWL22" s="20"/>
      <c r="KWM22"/>
      <c r="KWN22" s="20"/>
      <c r="KWO22"/>
      <c r="KWP22" s="20"/>
      <c r="KWQ22"/>
      <c r="KWR22" s="20"/>
      <c r="KWS22"/>
      <c r="KWT22" s="20"/>
      <c r="KWU22"/>
      <c r="KWV22" s="20"/>
      <c r="KWW22"/>
      <c r="KWX22" s="20"/>
      <c r="KWY22"/>
      <c r="KWZ22" s="20"/>
      <c r="KXA22"/>
      <c r="KXB22" s="20"/>
      <c r="KXC22"/>
      <c r="KXD22" s="20"/>
      <c r="KXE22"/>
      <c r="KXF22" s="20"/>
      <c r="KXG22"/>
      <c r="KXH22" s="20"/>
      <c r="KXI22"/>
      <c r="KXJ22" s="20"/>
      <c r="KXK22"/>
      <c r="KXL22" s="20"/>
      <c r="KXM22"/>
      <c r="KXN22" s="20"/>
      <c r="KXO22"/>
      <c r="KXP22" s="20"/>
      <c r="KXQ22"/>
      <c r="KXR22" s="20"/>
      <c r="KXS22"/>
      <c r="KXT22" s="20"/>
      <c r="KXU22"/>
      <c r="KXV22" s="20"/>
      <c r="KXW22"/>
      <c r="KXX22" s="20"/>
      <c r="KXY22"/>
      <c r="KXZ22" s="20"/>
      <c r="KYA22"/>
      <c r="KYB22" s="20"/>
      <c r="KYC22"/>
      <c r="KYD22" s="20"/>
      <c r="KYE22"/>
      <c r="KYF22" s="20"/>
      <c r="KYG22"/>
      <c r="KYH22" s="20"/>
      <c r="KYI22"/>
      <c r="KYJ22" s="20"/>
      <c r="KYK22"/>
      <c r="KYL22" s="20"/>
      <c r="KYM22"/>
      <c r="KYN22" s="20"/>
      <c r="KYO22"/>
      <c r="KYP22" s="20"/>
      <c r="KYQ22"/>
      <c r="KYR22" s="20"/>
      <c r="KYS22"/>
      <c r="KYT22" s="20"/>
      <c r="KYU22"/>
      <c r="KYV22" s="20"/>
      <c r="KYW22"/>
      <c r="KYX22" s="20"/>
      <c r="KYY22"/>
      <c r="KYZ22" s="20"/>
      <c r="KZA22"/>
      <c r="KZB22" s="20"/>
      <c r="KZC22"/>
      <c r="KZD22" s="20"/>
      <c r="KZE22"/>
      <c r="KZF22" s="20"/>
      <c r="KZG22"/>
      <c r="KZH22" s="20"/>
      <c r="KZI22"/>
      <c r="KZJ22" s="20"/>
      <c r="KZK22"/>
      <c r="KZL22" s="20"/>
      <c r="KZM22"/>
      <c r="KZN22" s="20"/>
      <c r="KZO22"/>
      <c r="KZP22" s="20"/>
      <c r="KZQ22"/>
      <c r="KZR22" s="20"/>
      <c r="KZS22"/>
      <c r="KZT22" s="20"/>
      <c r="KZU22"/>
      <c r="KZV22" s="20"/>
      <c r="KZW22"/>
      <c r="KZX22" s="20"/>
      <c r="KZY22"/>
      <c r="KZZ22" s="20"/>
      <c r="LAA22"/>
      <c r="LAB22" s="20"/>
      <c r="LAC22"/>
      <c r="LAD22" s="20"/>
      <c r="LAE22"/>
      <c r="LAF22" s="20"/>
      <c r="LAG22"/>
      <c r="LAH22" s="20"/>
      <c r="LAI22"/>
      <c r="LAJ22" s="20"/>
      <c r="LAK22"/>
      <c r="LAL22" s="20"/>
      <c r="LAM22"/>
      <c r="LAN22" s="20"/>
      <c r="LAO22"/>
      <c r="LAP22" s="20"/>
      <c r="LAQ22"/>
      <c r="LAR22" s="20"/>
      <c r="LAS22"/>
      <c r="LAT22" s="20"/>
      <c r="LAU22"/>
      <c r="LAV22" s="20"/>
      <c r="LAW22"/>
      <c r="LAX22" s="20"/>
      <c r="LAY22"/>
      <c r="LAZ22" s="20"/>
      <c r="LBA22"/>
      <c r="LBB22" s="20"/>
      <c r="LBC22"/>
      <c r="LBD22" s="20"/>
      <c r="LBE22"/>
      <c r="LBF22" s="20"/>
      <c r="LBG22"/>
      <c r="LBH22" s="20"/>
      <c r="LBI22"/>
      <c r="LBJ22" s="20"/>
      <c r="LBK22"/>
      <c r="LBL22" s="20"/>
      <c r="LBM22"/>
      <c r="LBN22" s="20"/>
      <c r="LBO22"/>
      <c r="LBP22" s="20"/>
      <c r="LBQ22"/>
      <c r="LBR22" s="20"/>
      <c r="LBS22"/>
      <c r="LBT22" s="20"/>
      <c r="LBU22"/>
      <c r="LBV22" s="20"/>
      <c r="LBW22"/>
      <c r="LBX22" s="20"/>
      <c r="LBY22"/>
      <c r="LBZ22" s="20"/>
      <c r="LCA22"/>
      <c r="LCB22" s="20"/>
      <c r="LCC22"/>
      <c r="LCD22" s="20"/>
      <c r="LCE22"/>
      <c r="LCF22" s="20"/>
      <c r="LCG22"/>
      <c r="LCH22" s="20"/>
      <c r="LCI22"/>
      <c r="LCJ22" s="20"/>
      <c r="LCK22"/>
      <c r="LCL22" s="20"/>
      <c r="LCM22"/>
      <c r="LCN22" s="20"/>
      <c r="LCO22"/>
      <c r="LCP22" s="20"/>
      <c r="LCQ22"/>
      <c r="LCR22" s="20"/>
      <c r="LCS22"/>
      <c r="LCT22" s="20"/>
      <c r="LCU22"/>
      <c r="LCV22" s="20"/>
      <c r="LCW22"/>
      <c r="LCX22" s="20"/>
      <c r="LCY22"/>
      <c r="LCZ22" s="20"/>
      <c r="LDA22"/>
      <c r="LDB22" s="20"/>
      <c r="LDC22"/>
      <c r="LDD22" s="20"/>
      <c r="LDE22"/>
      <c r="LDF22" s="20"/>
      <c r="LDG22"/>
      <c r="LDH22" s="20"/>
      <c r="LDI22"/>
      <c r="LDJ22" s="20"/>
      <c r="LDK22"/>
      <c r="LDL22" s="20"/>
      <c r="LDM22"/>
      <c r="LDN22" s="20"/>
      <c r="LDO22"/>
      <c r="LDP22" s="20"/>
      <c r="LDQ22"/>
      <c r="LDR22" s="20"/>
      <c r="LDS22"/>
      <c r="LDT22" s="20"/>
      <c r="LDU22"/>
      <c r="LDV22" s="20"/>
      <c r="LDW22"/>
      <c r="LDX22" s="20"/>
      <c r="LDY22"/>
      <c r="LDZ22" s="20"/>
      <c r="LEA22"/>
      <c r="LEB22" s="20"/>
      <c r="LEC22"/>
      <c r="LED22" s="20"/>
      <c r="LEE22"/>
      <c r="LEF22" s="20"/>
      <c r="LEG22"/>
      <c r="LEH22" s="20"/>
      <c r="LEI22"/>
      <c r="LEJ22" s="20"/>
      <c r="LEK22"/>
      <c r="LEL22" s="20"/>
      <c r="LEM22"/>
      <c r="LEN22" s="20"/>
      <c r="LEO22"/>
      <c r="LEP22" s="20"/>
      <c r="LEQ22"/>
      <c r="LER22" s="20"/>
      <c r="LES22"/>
      <c r="LET22" s="20"/>
      <c r="LEU22"/>
      <c r="LEV22" s="20"/>
      <c r="LEW22"/>
      <c r="LEX22" s="20"/>
      <c r="LEY22"/>
      <c r="LEZ22" s="20"/>
      <c r="LFA22"/>
      <c r="LFB22" s="20"/>
      <c r="LFC22"/>
      <c r="LFD22" s="20"/>
      <c r="LFE22"/>
      <c r="LFF22" s="20"/>
      <c r="LFG22"/>
      <c r="LFH22" s="20"/>
      <c r="LFI22"/>
      <c r="LFJ22" s="20"/>
      <c r="LFK22"/>
      <c r="LFL22" s="20"/>
      <c r="LFM22"/>
      <c r="LFN22" s="20"/>
      <c r="LFO22"/>
      <c r="LFP22" s="20"/>
      <c r="LFQ22"/>
      <c r="LFR22" s="20"/>
      <c r="LFS22"/>
      <c r="LFT22" s="20"/>
      <c r="LFU22"/>
      <c r="LFV22" s="20"/>
      <c r="LFW22"/>
      <c r="LFX22" s="20"/>
      <c r="LFY22"/>
      <c r="LFZ22" s="20"/>
      <c r="LGA22"/>
      <c r="LGB22" s="20"/>
      <c r="LGC22"/>
      <c r="LGD22" s="20"/>
      <c r="LGE22"/>
      <c r="LGF22" s="20"/>
      <c r="LGG22"/>
      <c r="LGH22" s="20"/>
      <c r="LGI22"/>
      <c r="LGJ22" s="20"/>
      <c r="LGK22"/>
      <c r="LGL22" s="20"/>
      <c r="LGM22"/>
      <c r="LGN22" s="20"/>
      <c r="LGO22"/>
      <c r="LGP22" s="20"/>
      <c r="LGQ22"/>
      <c r="LGR22" s="20"/>
      <c r="LGS22"/>
      <c r="LGT22" s="20"/>
      <c r="LGU22"/>
      <c r="LGV22" s="20"/>
      <c r="LGW22"/>
      <c r="LGX22" s="20"/>
      <c r="LGY22"/>
      <c r="LGZ22" s="20"/>
      <c r="LHA22"/>
      <c r="LHB22" s="20"/>
      <c r="LHC22"/>
      <c r="LHD22" s="20"/>
      <c r="LHE22"/>
      <c r="LHF22" s="20"/>
      <c r="LHG22"/>
      <c r="LHH22" s="20"/>
      <c r="LHI22"/>
      <c r="LHJ22" s="20"/>
      <c r="LHK22"/>
      <c r="LHL22" s="20"/>
      <c r="LHM22"/>
      <c r="LHN22" s="20"/>
      <c r="LHO22"/>
      <c r="LHP22" s="20"/>
      <c r="LHQ22"/>
      <c r="LHR22" s="20"/>
      <c r="LHS22"/>
      <c r="LHT22" s="20"/>
      <c r="LHU22"/>
      <c r="LHV22" s="20"/>
      <c r="LHW22"/>
      <c r="LHX22" s="20"/>
      <c r="LHY22"/>
      <c r="LHZ22" s="20"/>
      <c r="LIA22"/>
      <c r="LIB22" s="20"/>
      <c r="LIC22"/>
      <c r="LID22" s="20"/>
      <c r="LIE22"/>
      <c r="LIF22" s="20"/>
      <c r="LIG22"/>
      <c r="LIH22" s="20"/>
      <c r="LII22"/>
      <c r="LIJ22" s="20"/>
      <c r="LIK22"/>
      <c r="LIL22" s="20"/>
      <c r="LIM22"/>
      <c r="LIN22" s="20"/>
      <c r="LIO22"/>
      <c r="LIP22" s="20"/>
      <c r="LIQ22"/>
      <c r="LIR22" s="20"/>
      <c r="LIS22"/>
      <c r="LIT22" s="20"/>
      <c r="LIU22"/>
      <c r="LIV22" s="20"/>
      <c r="LIW22"/>
      <c r="LIX22" s="20"/>
      <c r="LIY22"/>
      <c r="LIZ22" s="20"/>
      <c r="LJA22"/>
      <c r="LJB22" s="20"/>
      <c r="LJC22"/>
      <c r="LJD22" s="20"/>
      <c r="LJE22"/>
      <c r="LJF22" s="20"/>
      <c r="LJG22"/>
      <c r="LJH22" s="20"/>
      <c r="LJI22"/>
      <c r="LJJ22" s="20"/>
      <c r="LJK22"/>
      <c r="LJL22" s="20"/>
      <c r="LJM22"/>
      <c r="LJN22" s="20"/>
      <c r="LJO22"/>
      <c r="LJP22" s="20"/>
      <c r="LJQ22"/>
      <c r="LJR22" s="20"/>
      <c r="LJS22"/>
      <c r="LJT22" s="20"/>
      <c r="LJU22"/>
      <c r="LJV22" s="20"/>
      <c r="LJW22"/>
      <c r="LJX22" s="20"/>
      <c r="LJY22"/>
      <c r="LJZ22" s="20"/>
      <c r="LKA22"/>
      <c r="LKB22" s="20"/>
      <c r="LKC22"/>
      <c r="LKD22" s="20"/>
      <c r="LKE22"/>
      <c r="LKF22" s="20"/>
      <c r="LKG22"/>
      <c r="LKH22" s="20"/>
      <c r="LKI22"/>
      <c r="LKJ22" s="20"/>
      <c r="LKK22"/>
      <c r="LKL22" s="20"/>
      <c r="LKM22"/>
      <c r="LKN22" s="20"/>
      <c r="LKO22"/>
      <c r="LKP22" s="20"/>
      <c r="LKQ22"/>
      <c r="LKR22" s="20"/>
      <c r="LKS22"/>
      <c r="LKT22" s="20"/>
      <c r="LKU22"/>
      <c r="LKV22" s="20"/>
      <c r="LKW22"/>
      <c r="LKX22" s="20"/>
      <c r="LKY22"/>
      <c r="LKZ22" s="20"/>
      <c r="LLA22"/>
      <c r="LLB22" s="20"/>
      <c r="LLC22"/>
      <c r="LLD22" s="20"/>
      <c r="LLE22"/>
      <c r="LLF22" s="20"/>
      <c r="LLG22"/>
      <c r="LLH22" s="20"/>
      <c r="LLI22"/>
      <c r="LLJ22" s="20"/>
      <c r="LLK22"/>
      <c r="LLL22" s="20"/>
      <c r="LLM22"/>
      <c r="LLN22" s="20"/>
      <c r="LLO22"/>
      <c r="LLP22" s="20"/>
      <c r="LLQ22"/>
      <c r="LLR22" s="20"/>
      <c r="LLS22"/>
      <c r="LLT22" s="20"/>
      <c r="LLU22"/>
      <c r="LLV22" s="20"/>
      <c r="LLW22"/>
      <c r="LLX22" s="20"/>
      <c r="LLY22"/>
      <c r="LLZ22" s="20"/>
      <c r="LMA22"/>
      <c r="LMB22" s="20"/>
      <c r="LMC22"/>
      <c r="LMD22" s="20"/>
      <c r="LME22"/>
      <c r="LMF22" s="20"/>
      <c r="LMG22"/>
      <c r="LMH22" s="20"/>
      <c r="LMI22"/>
      <c r="LMJ22" s="20"/>
      <c r="LMK22"/>
      <c r="LML22" s="20"/>
      <c r="LMM22"/>
      <c r="LMN22" s="20"/>
      <c r="LMO22"/>
      <c r="LMP22" s="20"/>
      <c r="LMQ22"/>
      <c r="LMR22" s="20"/>
      <c r="LMS22"/>
      <c r="LMT22" s="20"/>
      <c r="LMU22"/>
      <c r="LMV22" s="20"/>
      <c r="LMW22"/>
      <c r="LMX22" s="20"/>
      <c r="LMY22"/>
      <c r="LMZ22" s="20"/>
      <c r="LNA22"/>
      <c r="LNB22" s="20"/>
      <c r="LNC22"/>
      <c r="LND22" s="20"/>
      <c r="LNE22"/>
      <c r="LNF22" s="20"/>
      <c r="LNG22"/>
      <c r="LNH22" s="20"/>
      <c r="LNI22"/>
      <c r="LNJ22" s="20"/>
      <c r="LNK22"/>
      <c r="LNL22" s="20"/>
      <c r="LNM22"/>
      <c r="LNN22" s="20"/>
      <c r="LNO22"/>
      <c r="LNP22" s="20"/>
      <c r="LNQ22"/>
      <c r="LNR22" s="20"/>
      <c r="LNS22"/>
      <c r="LNT22" s="20"/>
      <c r="LNU22"/>
      <c r="LNV22" s="20"/>
      <c r="LNW22"/>
      <c r="LNX22" s="20"/>
      <c r="LNY22"/>
      <c r="LNZ22" s="20"/>
      <c r="LOA22"/>
      <c r="LOB22" s="20"/>
      <c r="LOC22"/>
      <c r="LOD22" s="20"/>
      <c r="LOE22"/>
      <c r="LOF22" s="20"/>
      <c r="LOG22"/>
      <c r="LOH22" s="20"/>
      <c r="LOI22"/>
      <c r="LOJ22" s="20"/>
      <c r="LOK22"/>
      <c r="LOL22" s="20"/>
      <c r="LOM22"/>
      <c r="LON22" s="20"/>
      <c r="LOO22"/>
      <c r="LOP22" s="20"/>
      <c r="LOQ22"/>
      <c r="LOR22" s="20"/>
      <c r="LOS22"/>
      <c r="LOT22" s="20"/>
      <c r="LOU22"/>
      <c r="LOV22" s="20"/>
      <c r="LOW22"/>
      <c r="LOX22" s="20"/>
      <c r="LOY22"/>
      <c r="LOZ22" s="20"/>
      <c r="LPA22"/>
      <c r="LPB22" s="20"/>
      <c r="LPC22"/>
      <c r="LPD22" s="20"/>
      <c r="LPE22"/>
      <c r="LPF22" s="20"/>
      <c r="LPG22"/>
      <c r="LPH22" s="20"/>
      <c r="LPI22"/>
      <c r="LPJ22" s="20"/>
      <c r="LPK22"/>
      <c r="LPL22" s="20"/>
      <c r="LPM22"/>
      <c r="LPN22" s="20"/>
      <c r="LPO22"/>
      <c r="LPP22" s="20"/>
      <c r="LPQ22"/>
      <c r="LPR22" s="20"/>
      <c r="LPS22"/>
      <c r="LPT22" s="20"/>
      <c r="LPU22"/>
      <c r="LPV22" s="20"/>
      <c r="LPW22"/>
      <c r="LPX22" s="20"/>
      <c r="LPY22"/>
      <c r="LPZ22" s="20"/>
      <c r="LQA22"/>
      <c r="LQB22" s="20"/>
      <c r="LQC22"/>
      <c r="LQD22" s="20"/>
      <c r="LQE22"/>
      <c r="LQF22" s="20"/>
      <c r="LQG22"/>
      <c r="LQH22" s="20"/>
      <c r="LQI22"/>
      <c r="LQJ22" s="20"/>
      <c r="LQK22"/>
      <c r="LQL22" s="20"/>
      <c r="LQM22"/>
      <c r="LQN22" s="20"/>
      <c r="LQO22"/>
      <c r="LQP22" s="20"/>
      <c r="LQQ22"/>
      <c r="LQR22" s="20"/>
      <c r="LQS22"/>
      <c r="LQT22" s="20"/>
      <c r="LQU22"/>
      <c r="LQV22" s="20"/>
      <c r="LQW22"/>
      <c r="LQX22" s="20"/>
      <c r="LQY22"/>
      <c r="LQZ22" s="20"/>
      <c r="LRA22"/>
      <c r="LRB22" s="20"/>
      <c r="LRC22"/>
      <c r="LRD22" s="20"/>
      <c r="LRE22"/>
      <c r="LRF22" s="20"/>
      <c r="LRG22"/>
      <c r="LRH22" s="20"/>
      <c r="LRI22"/>
      <c r="LRJ22" s="20"/>
      <c r="LRK22"/>
      <c r="LRL22" s="20"/>
      <c r="LRM22"/>
      <c r="LRN22" s="20"/>
      <c r="LRO22"/>
      <c r="LRP22" s="20"/>
      <c r="LRQ22"/>
      <c r="LRR22" s="20"/>
      <c r="LRS22"/>
      <c r="LRT22" s="20"/>
      <c r="LRU22"/>
      <c r="LRV22" s="20"/>
      <c r="LRW22"/>
      <c r="LRX22" s="20"/>
      <c r="LRY22"/>
      <c r="LRZ22" s="20"/>
      <c r="LSA22"/>
      <c r="LSB22" s="20"/>
      <c r="LSC22"/>
      <c r="LSD22" s="20"/>
      <c r="LSE22"/>
      <c r="LSF22" s="20"/>
      <c r="LSG22"/>
      <c r="LSH22" s="20"/>
      <c r="LSI22"/>
      <c r="LSJ22" s="20"/>
      <c r="LSK22"/>
      <c r="LSL22" s="20"/>
      <c r="LSM22"/>
      <c r="LSN22" s="20"/>
      <c r="LSO22"/>
      <c r="LSP22" s="20"/>
      <c r="LSQ22"/>
      <c r="LSR22" s="20"/>
      <c r="LSS22"/>
      <c r="LST22" s="20"/>
      <c r="LSU22"/>
      <c r="LSV22" s="20"/>
      <c r="LSW22"/>
      <c r="LSX22" s="20"/>
      <c r="LSY22"/>
      <c r="LSZ22" s="20"/>
      <c r="LTA22"/>
      <c r="LTB22" s="20"/>
      <c r="LTC22"/>
      <c r="LTD22" s="20"/>
      <c r="LTE22"/>
      <c r="LTF22" s="20"/>
      <c r="LTG22"/>
      <c r="LTH22" s="20"/>
      <c r="LTI22"/>
      <c r="LTJ22" s="20"/>
      <c r="LTK22"/>
      <c r="LTL22" s="20"/>
      <c r="LTM22"/>
      <c r="LTN22" s="20"/>
      <c r="LTO22"/>
      <c r="LTP22" s="20"/>
      <c r="LTQ22"/>
      <c r="LTR22" s="20"/>
      <c r="LTS22"/>
      <c r="LTT22" s="20"/>
      <c r="LTU22"/>
      <c r="LTV22" s="20"/>
      <c r="LTW22"/>
      <c r="LTX22" s="20"/>
      <c r="LTY22"/>
      <c r="LTZ22" s="20"/>
      <c r="LUA22"/>
      <c r="LUB22" s="20"/>
      <c r="LUC22"/>
      <c r="LUD22" s="20"/>
      <c r="LUE22"/>
      <c r="LUF22" s="20"/>
      <c r="LUG22"/>
      <c r="LUH22" s="20"/>
      <c r="LUI22"/>
      <c r="LUJ22" s="20"/>
      <c r="LUK22"/>
      <c r="LUL22" s="20"/>
      <c r="LUM22"/>
      <c r="LUN22" s="20"/>
      <c r="LUO22"/>
      <c r="LUP22" s="20"/>
      <c r="LUQ22"/>
      <c r="LUR22" s="20"/>
      <c r="LUS22"/>
      <c r="LUT22" s="20"/>
      <c r="LUU22"/>
      <c r="LUV22" s="20"/>
      <c r="LUW22"/>
      <c r="LUX22" s="20"/>
      <c r="LUY22"/>
      <c r="LUZ22" s="20"/>
      <c r="LVA22"/>
      <c r="LVB22" s="20"/>
      <c r="LVC22"/>
      <c r="LVD22" s="20"/>
      <c r="LVE22"/>
      <c r="LVF22" s="20"/>
      <c r="LVG22"/>
      <c r="LVH22" s="20"/>
      <c r="LVI22"/>
      <c r="LVJ22" s="20"/>
      <c r="LVK22"/>
      <c r="LVL22" s="20"/>
      <c r="LVM22"/>
      <c r="LVN22" s="20"/>
      <c r="LVO22"/>
      <c r="LVP22" s="20"/>
      <c r="LVQ22"/>
      <c r="LVR22" s="20"/>
      <c r="LVS22"/>
      <c r="LVT22" s="20"/>
      <c r="LVU22"/>
      <c r="LVV22" s="20"/>
      <c r="LVW22"/>
      <c r="LVX22" s="20"/>
      <c r="LVY22"/>
      <c r="LVZ22" s="20"/>
      <c r="LWA22"/>
      <c r="LWB22" s="20"/>
      <c r="LWC22"/>
      <c r="LWD22" s="20"/>
      <c r="LWE22"/>
      <c r="LWF22" s="20"/>
      <c r="LWG22"/>
      <c r="LWH22" s="20"/>
      <c r="LWI22"/>
      <c r="LWJ22" s="20"/>
      <c r="LWK22"/>
      <c r="LWL22" s="20"/>
      <c r="LWM22"/>
      <c r="LWN22" s="20"/>
      <c r="LWO22"/>
      <c r="LWP22" s="20"/>
      <c r="LWQ22"/>
      <c r="LWR22" s="20"/>
      <c r="LWS22"/>
      <c r="LWT22" s="20"/>
      <c r="LWU22"/>
      <c r="LWV22" s="20"/>
      <c r="LWW22"/>
      <c r="LWX22" s="20"/>
      <c r="LWY22"/>
      <c r="LWZ22" s="20"/>
      <c r="LXA22"/>
      <c r="LXB22" s="20"/>
      <c r="LXC22"/>
      <c r="LXD22" s="20"/>
      <c r="LXE22"/>
      <c r="LXF22" s="20"/>
      <c r="LXG22"/>
      <c r="LXH22" s="20"/>
      <c r="LXI22"/>
      <c r="LXJ22" s="20"/>
      <c r="LXK22"/>
      <c r="LXL22" s="20"/>
      <c r="LXM22"/>
      <c r="LXN22" s="20"/>
      <c r="LXO22"/>
      <c r="LXP22" s="20"/>
      <c r="LXQ22"/>
      <c r="LXR22" s="20"/>
      <c r="LXS22"/>
      <c r="LXT22" s="20"/>
      <c r="LXU22"/>
      <c r="LXV22" s="20"/>
      <c r="LXW22"/>
      <c r="LXX22" s="20"/>
      <c r="LXY22"/>
      <c r="LXZ22" s="20"/>
      <c r="LYA22"/>
      <c r="LYB22" s="20"/>
      <c r="LYC22"/>
      <c r="LYD22" s="20"/>
      <c r="LYE22"/>
      <c r="LYF22" s="20"/>
      <c r="LYG22"/>
      <c r="LYH22" s="20"/>
      <c r="LYI22"/>
      <c r="LYJ22" s="20"/>
      <c r="LYK22"/>
      <c r="LYL22" s="20"/>
      <c r="LYM22"/>
      <c r="LYN22" s="20"/>
      <c r="LYO22"/>
      <c r="LYP22" s="20"/>
      <c r="LYQ22"/>
      <c r="LYR22" s="20"/>
      <c r="LYS22"/>
      <c r="LYT22" s="20"/>
      <c r="LYU22"/>
      <c r="LYV22" s="20"/>
      <c r="LYW22"/>
      <c r="LYX22" s="20"/>
      <c r="LYY22"/>
      <c r="LYZ22" s="20"/>
      <c r="LZA22"/>
      <c r="LZB22" s="20"/>
      <c r="LZC22"/>
      <c r="LZD22" s="20"/>
      <c r="LZE22"/>
      <c r="LZF22" s="20"/>
      <c r="LZG22"/>
      <c r="LZH22" s="20"/>
      <c r="LZI22"/>
      <c r="LZJ22" s="20"/>
      <c r="LZK22"/>
      <c r="LZL22" s="20"/>
      <c r="LZM22"/>
      <c r="LZN22" s="20"/>
      <c r="LZO22"/>
      <c r="LZP22" s="20"/>
      <c r="LZQ22"/>
      <c r="LZR22" s="20"/>
      <c r="LZS22"/>
      <c r="LZT22" s="20"/>
      <c r="LZU22"/>
      <c r="LZV22" s="20"/>
      <c r="LZW22"/>
      <c r="LZX22" s="20"/>
      <c r="LZY22"/>
      <c r="LZZ22" s="20"/>
      <c r="MAA22"/>
      <c r="MAB22" s="20"/>
      <c r="MAC22"/>
      <c r="MAD22" s="20"/>
      <c r="MAE22"/>
      <c r="MAF22" s="20"/>
      <c r="MAG22"/>
      <c r="MAH22" s="20"/>
      <c r="MAI22"/>
      <c r="MAJ22" s="20"/>
      <c r="MAK22"/>
      <c r="MAL22" s="20"/>
      <c r="MAM22"/>
      <c r="MAN22" s="20"/>
      <c r="MAO22"/>
      <c r="MAP22" s="20"/>
      <c r="MAQ22"/>
      <c r="MAR22" s="20"/>
      <c r="MAS22"/>
      <c r="MAT22" s="20"/>
      <c r="MAU22"/>
      <c r="MAV22" s="20"/>
      <c r="MAW22"/>
      <c r="MAX22" s="20"/>
      <c r="MAY22"/>
      <c r="MAZ22" s="20"/>
      <c r="MBA22"/>
      <c r="MBB22" s="20"/>
      <c r="MBC22"/>
      <c r="MBD22" s="20"/>
      <c r="MBE22"/>
      <c r="MBF22" s="20"/>
      <c r="MBG22"/>
      <c r="MBH22" s="20"/>
      <c r="MBI22"/>
      <c r="MBJ22" s="20"/>
      <c r="MBK22"/>
      <c r="MBL22" s="20"/>
      <c r="MBM22"/>
      <c r="MBN22" s="20"/>
      <c r="MBO22"/>
      <c r="MBP22" s="20"/>
      <c r="MBQ22"/>
      <c r="MBR22" s="20"/>
      <c r="MBS22"/>
      <c r="MBT22" s="20"/>
      <c r="MBU22"/>
      <c r="MBV22" s="20"/>
      <c r="MBW22"/>
      <c r="MBX22" s="20"/>
      <c r="MBY22"/>
      <c r="MBZ22" s="20"/>
      <c r="MCA22"/>
      <c r="MCB22" s="20"/>
      <c r="MCC22"/>
      <c r="MCD22" s="20"/>
      <c r="MCE22"/>
      <c r="MCF22" s="20"/>
      <c r="MCG22"/>
      <c r="MCH22" s="20"/>
      <c r="MCI22"/>
      <c r="MCJ22" s="20"/>
      <c r="MCK22"/>
      <c r="MCL22" s="20"/>
      <c r="MCM22"/>
      <c r="MCN22" s="20"/>
      <c r="MCO22"/>
      <c r="MCP22" s="20"/>
      <c r="MCQ22"/>
      <c r="MCR22" s="20"/>
      <c r="MCS22"/>
      <c r="MCT22" s="20"/>
      <c r="MCU22"/>
      <c r="MCV22" s="20"/>
      <c r="MCW22"/>
      <c r="MCX22" s="20"/>
      <c r="MCY22"/>
      <c r="MCZ22" s="20"/>
      <c r="MDA22"/>
      <c r="MDB22" s="20"/>
      <c r="MDC22"/>
      <c r="MDD22" s="20"/>
      <c r="MDE22"/>
      <c r="MDF22" s="20"/>
      <c r="MDG22"/>
      <c r="MDH22" s="20"/>
      <c r="MDI22"/>
      <c r="MDJ22" s="20"/>
      <c r="MDK22"/>
      <c r="MDL22" s="20"/>
      <c r="MDM22"/>
      <c r="MDN22" s="20"/>
      <c r="MDO22"/>
      <c r="MDP22" s="20"/>
      <c r="MDQ22"/>
      <c r="MDR22" s="20"/>
      <c r="MDS22"/>
      <c r="MDT22" s="20"/>
      <c r="MDU22"/>
      <c r="MDV22" s="20"/>
      <c r="MDW22"/>
      <c r="MDX22" s="20"/>
      <c r="MDY22"/>
      <c r="MDZ22" s="20"/>
      <c r="MEA22"/>
      <c r="MEB22" s="20"/>
      <c r="MEC22"/>
      <c r="MED22" s="20"/>
      <c r="MEE22"/>
      <c r="MEF22" s="20"/>
      <c r="MEG22"/>
      <c r="MEH22" s="20"/>
      <c r="MEI22"/>
      <c r="MEJ22" s="20"/>
      <c r="MEK22"/>
      <c r="MEL22" s="20"/>
      <c r="MEM22"/>
      <c r="MEN22" s="20"/>
      <c r="MEO22"/>
      <c r="MEP22" s="20"/>
      <c r="MEQ22"/>
      <c r="MER22" s="20"/>
      <c r="MES22"/>
      <c r="MET22" s="20"/>
      <c r="MEU22"/>
      <c r="MEV22" s="20"/>
      <c r="MEW22"/>
      <c r="MEX22" s="20"/>
      <c r="MEY22"/>
      <c r="MEZ22" s="20"/>
      <c r="MFA22"/>
      <c r="MFB22" s="20"/>
      <c r="MFC22"/>
      <c r="MFD22" s="20"/>
      <c r="MFE22"/>
      <c r="MFF22" s="20"/>
      <c r="MFG22"/>
      <c r="MFH22" s="20"/>
      <c r="MFI22"/>
      <c r="MFJ22" s="20"/>
      <c r="MFK22"/>
      <c r="MFL22" s="20"/>
      <c r="MFM22"/>
      <c r="MFN22" s="20"/>
      <c r="MFO22"/>
      <c r="MFP22" s="20"/>
      <c r="MFQ22"/>
      <c r="MFR22" s="20"/>
      <c r="MFS22"/>
      <c r="MFT22" s="20"/>
      <c r="MFU22"/>
      <c r="MFV22" s="20"/>
      <c r="MFW22"/>
      <c r="MFX22" s="20"/>
      <c r="MFY22"/>
      <c r="MFZ22" s="20"/>
      <c r="MGA22"/>
      <c r="MGB22" s="20"/>
      <c r="MGC22"/>
      <c r="MGD22" s="20"/>
      <c r="MGE22"/>
      <c r="MGF22" s="20"/>
      <c r="MGG22"/>
      <c r="MGH22" s="20"/>
      <c r="MGI22"/>
      <c r="MGJ22" s="20"/>
      <c r="MGK22"/>
      <c r="MGL22" s="20"/>
      <c r="MGM22"/>
      <c r="MGN22" s="20"/>
      <c r="MGO22"/>
      <c r="MGP22" s="20"/>
      <c r="MGQ22"/>
      <c r="MGR22" s="20"/>
      <c r="MGS22"/>
      <c r="MGT22" s="20"/>
      <c r="MGU22"/>
      <c r="MGV22" s="20"/>
      <c r="MGW22"/>
      <c r="MGX22" s="20"/>
      <c r="MGY22"/>
      <c r="MGZ22" s="20"/>
      <c r="MHA22"/>
      <c r="MHB22" s="20"/>
      <c r="MHC22"/>
      <c r="MHD22" s="20"/>
      <c r="MHE22"/>
      <c r="MHF22" s="20"/>
      <c r="MHG22"/>
      <c r="MHH22" s="20"/>
      <c r="MHI22"/>
      <c r="MHJ22" s="20"/>
      <c r="MHK22"/>
      <c r="MHL22" s="20"/>
      <c r="MHM22"/>
      <c r="MHN22" s="20"/>
      <c r="MHO22"/>
      <c r="MHP22" s="20"/>
      <c r="MHQ22"/>
      <c r="MHR22" s="20"/>
      <c r="MHS22"/>
      <c r="MHT22" s="20"/>
      <c r="MHU22"/>
      <c r="MHV22" s="20"/>
      <c r="MHW22"/>
      <c r="MHX22" s="20"/>
      <c r="MHY22"/>
      <c r="MHZ22" s="20"/>
      <c r="MIA22"/>
      <c r="MIB22" s="20"/>
      <c r="MIC22"/>
      <c r="MID22" s="20"/>
      <c r="MIE22"/>
      <c r="MIF22" s="20"/>
      <c r="MIG22"/>
      <c r="MIH22" s="20"/>
      <c r="MII22"/>
      <c r="MIJ22" s="20"/>
      <c r="MIK22"/>
      <c r="MIL22" s="20"/>
      <c r="MIM22"/>
      <c r="MIN22" s="20"/>
      <c r="MIO22"/>
      <c r="MIP22" s="20"/>
      <c r="MIQ22"/>
      <c r="MIR22" s="20"/>
      <c r="MIS22"/>
      <c r="MIT22" s="20"/>
      <c r="MIU22"/>
      <c r="MIV22" s="20"/>
      <c r="MIW22"/>
      <c r="MIX22" s="20"/>
      <c r="MIY22"/>
      <c r="MIZ22" s="20"/>
      <c r="MJA22"/>
      <c r="MJB22" s="20"/>
      <c r="MJC22"/>
      <c r="MJD22" s="20"/>
      <c r="MJE22"/>
      <c r="MJF22" s="20"/>
      <c r="MJG22"/>
      <c r="MJH22" s="20"/>
      <c r="MJI22"/>
      <c r="MJJ22" s="20"/>
      <c r="MJK22"/>
      <c r="MJL22" s="20"/>
      <c r="MJM22"/>
      <c r="MJN22" s="20"/>
      <c r="MJO22"/>
      <c r="MJP22" s="20"/>
      <c r="MJQ22"/>
      <c r="MJR22" s="20"/>
      <c r="MJS22"/>
      <c r="MJT22" s="20"/>
      <c r="MJU22"/>
      <c r="MJV22" s="20"/>
      <c r="MJW22"/>
      <c r="MJX22" s="20"/>
      <c r="MJY22"/>
      <c r="MJZ22" s="20"/>
      <c r="MKA22"/>
      <c r="MKB22" s="20"/>
      <c r="MKC22"/>
      <c r="MKD22" s="20"/>
      <c r="MKE22"/>
      <c r="MKF22" s="20"/>
      <c r="MKG22"/>
      <c r="MKH22" s="20"/>
      <c r="MKI22"/>
      <c r="MKJ22" s="20"/>
      <c r="MKK22"/>
      <c r="MKL22" s="20"/>
      <c r="MKM22"/>
      <c r="MKN22" s="20"/>
      <c r="MKO22"/>
      <c r="MKP22" s="20"/>
      <c r="MKQ22"/>
      <c r="MKR22" s="20"/>
      <c r="MKS22"/>
      <c r="MKT22" s="20"/>
      <c r="MKU22"/>
      <c r="MKV22" s="20"/>
      <c r="MKW22"/>
      <c r="MKX22" s="20"/>
      <c r="MKY22"/>
      <c r="MKZ22" s="20"/>
      <c r="MLA22"/>
      <c r="MLB22" s="20"/>
      <c r="MLC22"/>
      <c r="MLD22" s="20"/>
      <c r="MLE22"/>
      <c r="MLF22" s="20"/>
      <c r="MLG22"/>
      <c r="MLH22" s="20"/>
      <c r="MLI22"/>
      <c r="MLJ22" s="20"/>
      <c r="MLK22"/>
      <c r="MLL22" s="20"/>
      <c r="MLM22"/>
      <c r="MLN22" s="20"/>
      <c r="MLO22"/>
      <c r="MLP22" s="20"/>
      <c r="MLQ22"/>
      <c r="MLR22" s="20"/>
      <c r="MLS22"/>
      <c r="MLT22" s="20"/>
      <c r="MLU22"/>
      <c r="MLV22" s="20"/>
      <c r="MLW22"/>
      <c r="MLX22" s="20"/>
      <c r="MLY22"/>
      <c r="MLZ22" s="20"/>
      <c r="MMA22"/>
      <c r="MMB22" s="20"/>
      <c r="MMC22"/>
      <c r="MMD22" s="20"/>
      <c r="MME22"/>
      <c r="MMF22" s="20"/>
      <c r="MMG22"/>
      <c r="MMH22" s="20"/>
      <c r="MMI22"/>
      <c r="MMJ22" s="20"/>
      <c r="MMK22"/>
      <c r="MML22" s="20"/>
      <c r="MMM22"/>
      <c r="MMN22" s="20"/>
      <c r="MMO22"/>
      <c r="MMP22" s="20"/>
      <c r="MMQ22"/>
      <c r="MMR22" s="20"/>
      <c r="MMS22"/>
      <c r="MMT22" s="20"/>
      <c r="MMU22"/>
      <c r="MMV22" s="20"/>
      <c r="MMW22"/>
      <c r="MMX22" s="20"/>
      <c r="MMY22"/>
      <c r="MMZ22" s="20"/>
      <c r="MNA22"/>
      <c r="MNB22" s="20"/>
      <c r="MNC22"/>
      <c r="MND22" s="20"/>
      <c r="MNE22"/>
      <c r="MNF22" s="20"/>
      <c r="MNG22"/>
      <c r="MNH22" s="20"/>
      <c r="MNI22"/>
      <c r="MNJ22" s="20"/>
      <c r="MNK22"/>
      <c r="MNL22" s="20"/>
      <c r="MNM22"/>
      <c r="MNN22" s="20"/>
      <c r="MNO22"/>
      <c r="MNP22" s="20"/>
      <c r="MNQ22"/>
      <c r="MNR22" s="20"/>
      <c r="MNS22"/>
      <c r="MNT22" s="20"/>
      <c r="MNU22"/>
      <c r="MNV22" s="20"/>
      <c r="MNW22"/>
      <c r="MNX22" s="20"/>
      <c r="MNY22"/>
      <c r="MNZ22" s="20"/>
      <c r="MOA22"/>
      <c r="MOB22" s="20"/>
      <c r="MOC22"/>
      <c r="MOD22" s="20"/>
      <c r="MOE22"/>
      <c r="MOF22" s="20"/>
      <c r="MOG22"/>
      <c r="MOH22" s="20"/>
      <c r="MOI22"/>
      <c r="MOJ22" s="20"/>
      <c r="MOK22"/>
      <c r="MOL22" s="20"/>
      <c r="MOM22"/>
      <c r="MON22" s="20"/>
      <c r="MOO22"/>
      <c r="MOP22" s="20"/>
      <c r="MOQ22"/>
      <c r="MOR22" s="20"/>
      <c r="MOS22"/>
      <c r="MOT22" s="20"/>
      <c r="MOU22"/>
      <c r="MOV22" s="20"/>
      <c r="MOW22"/>
      <c r="MOX22" s="20"/>
      <c r="MOY22"/>
      <c r="MOZ22" s="20"/>
      <c r="MPA22"/>
      <c r="MPB22" s="20"/>
      <c r="MPC22"/>
      <c r="MPD22" s="20"/>
      <c r="MPE22"/>
      <c r="MPF22" s="20"/>
      <c r="MPG22"/>
      <c r="MPH22" s="20"/>
      <c r="MPI22"/>
      <c r="MPJ22" s="20"/>
      <c r="MPK22"/>
      <c r="MPL22" s="20"/>
      <c r="MPM22"/>
      <c r="MPN22" s="20"/>
      <c r="MPO22"/>
      <c r="MPP22" s="20"/>
      <c r="MPQ22"/>
      <c r="MPR22" s="20"/>
      <c r="MPS22"/>
      <c r="MPT22" s="20"/>
      <c r="MPU22"/>
      <c r="MPV22" s="20"/>
      <c r="MPW22"/>
      <c r="MPX22" s="20"/>
      <c r="MPY22"/>
      <c r="MPZ22" s="20"/>
      <c r="MQA22"/>
      <c r="MQB22" s="20"/>
      <c r="MQC22"/>
      <c r="MQD22" s="20"/>
      <c r="MQE22"/>
      <c r="MQF22" s="20"/>
      <c r="MQG22"/>
      <c r="MQH22" s="20"/>
      <c r="MQI22"/>
      <c r="MQJ22" s="20"/>
      <c r="MQK22"/>
      <c r="MQL22" s="20"/>
      <c r="MQM22"/>
      <c r="MQN22" s="20"/>
      <c r="MQO22"/>
      <c r="MQP22" s="20"/>
      <c r="MQQ22"/>
      <c r="MQR22" s="20"/>
      <c r="MQS22"/>
      <c r="MQT22" s="20"/>
      <c r="MQU22"/>
      <c r="MQV22" s="20"/>
      <c r="MQW22"/>
      <c r="MQX22" s="20"/>
      <c r="MQY22"/>
      <c r="MQZ22" s="20"/>
      <c r="MRA22"/>
      <c r="MRB22" s="20"/>
      <c r="MRC22"/>
      <c r="MRD22" s="20"/>
      <c r="MRE22"/>
      <c r="MRF22" s="20"/>
      <c r="MRG22"/>
      <c r="MRH22" s="20"/>
      <c r="MRI22"/>
      <c r="MRJ22" s="20"/>
      <c r="MRK22"/>
      <c r="MRL22" s="20"/>
      <c r="MRM22"/>
      <c r="MRN22" s="20"/>
      <c r="MRO22"/>
      <c r="MRP22" s="20"/>
      <c r="MRQ22"/>
      <c r="MRR22" s="20"/>
      <c r="MRS22"/>
      <c r="MRT22" s="20"/>
      <c r="MRU22"/>
      <c r="MRV22" s="20"/>
      <c r="MRW22"/>
      <c r="MRX22" s="20"/>
      <c r="MRY22"/>
      <c r="MRZ22" s="20"/>
      <c r="MSA22"/>
      <c r="MSB22" s="20"/>
      <c r="MSC22"/>
      <c r="MSD22" s="20"/>
      <c r="MSE22"/>
      <c r="MSF22" s="20"/>
      <c r="MSG22"/>
      <c r="MSH22" s="20"/>
      <c r="MSI22"/>
      <c r="MSJ22" s="20"/>
      <c r="MSK22"/>
      <c r="MSL22" s="20"/>
      <c r="MSM22"/>
      <c r="MSN22" s="20"/>
      <c r="MSO22"/>
      <c r="MSP22" s="20"/>
      <c r="MSQ22"/>
      <c r="MSR22" s="20"/>
      <c r="MSS22"/>
      <c r="MST22" s="20"/>
      <c r="MSU22"/>
      <c r="MSV22" s="20"/>
      <c r="MSW22"/>
      <c r="MSX22" s="20"/>
      <c r="MSY22"/>
      <c r="MSZ22" s="20"/>
      <c r="MTA22"/>
      <c r="MTB22" s="20"/>
      <c r="MTC22"/>
      <c r="MTD22" s="20"/>
      <c r="MTE22"/>
      <c r="MTF22" s="20"/>
      <c r="MTG22"/>
      <c r="MTH22" s="20"/>
      <c r="MTI22"/>
      <c r="MTJ22" s="20"/>
      <c r="MTK22"/>
      <c r="MTL22" s="20"/>
      <c r="MTM22"/>
      <c r="MTN22" s="20"/>
      <c r="MTO22"/>
      <c r="MTP22" s="20"/>
      <c r="MTQ22"/>
      <c r="MTR22" s="20"/>
      <c r="MTS22"/>
      <c r="MTT22" s="20"/>
      <c r="MTU22"/>
      <c r="MTV22" s="20"/>
      <c r="MTW22"/>
      <c r="MTX22" s="20"/>
      <c r="MTY22"/>
      <c r="MTZ22" s="20"/>
      <c r="MUA22"/>
      <c r="MUB22" s="20"/>
      <c r="MUC22"/>
      <c r="MUD22" s="20"/>
      <c r="MUE22"/>
      <c r="MUF22" s="20"/>
      <c r="MUG22"/>
      <c r="MUH22" s="20"/>
      <c r="MUI22"/>
      <c r="MUJ22" s="20"/>
      <c r="MUK22"/>
      <c r="MUL22" s="20"/>
      <c r="MUM22"/>
      <c r="MUN22" s="20"/>
      <c r="MUO22"/>
      <c r="MUP22" s="20"/>
      <c r="MUQ22"/>
      <c r="MUR22" s="20"/>
      <c r="MUS22"/>
      <c r="MUT22" s="20"/>
      <c r="MUU22"/>
      <c r="MUV22" s="20"/>
      <c r="MUW22"/>
      <c r="MUX22" s="20"/>
      <c r="MUY22"/>
      <c r="MUZ22" s="20"/>
      <c r="MVA22"/>
      <c r="MVB22" s="20"/>
      <c r="MVC22"/>
      <c r="MVD22" s="20"/>
      <c r="MVE22"/>
      <c r="MVF22" s="20"/>
      <c r="MVG22"/>
      <c r="MVH22" s="20"/>
      <c r="MVI22"/>
      <c r="MVJ22" s="20"/>
      <c r="MVK22"/>
      <c r="MVL22" s="20"/>
      <c r="MVM22"/>
      <c r="MVN22" s="20"/>
      <c r="MVO22"/>
      <c r="MVP22" s="20"/>
      <c r="MVQ22"/>
      <c r="MVR22" s="20"/>
      <c r="MVS22"/>
      <c r="MVT22" s="20"/>
      <c r="MVU22"/>
      <c r="MVV22" s="20"/>
      <c r="MVW22"/>
      <c r="MVX22" s="20"/>
      <c r="MVY22"/>
      <c r="MVZ22" s="20"/>
      <c r="MWA22"/>
      <c r="MWB22" s="20"/>
      <c r="MWC22"/>
      <c r="MWD22" s="20"/>
      <c r="MWE22"/>
      <c r="MWF22" s="20"/>
      <c r="MWG22"/>
      <c r="MWH22" s="20"/>
      <c r="MWI22"/>
      <c r="MWJ22" s="20"/>
      <c r="MWK22"/>
      <c r="MWL22" s="20"/>
      <c r="MWM22"/>
      <c r="MWN22" s="20"/>
      <c r="MWO22"/>
      <c r="MWP22" s="20"/>
      <c r="MWQ22"/>
      <c r="MWR22" s="20"/>
      <c r="MWS22"/>
      <c r="MWT22" s="20"/>
      <c r="MWU22"/>
      <c r="MWV22" s="20"/>
      <c r="MWW22"/>
      <c r="MWX22" s="20"/>
      <c r="MWY22"/>
      <c r="MWZ22" s="20"/>
      <c r="MXA22"/>
      <c r="MXB22" s="20"/>
      <c r="MXC22"/>
      <c r="MXD22" s="20"/>
      <c r="MXE22"/>
      <c r="MXF22" s="20"/>
      <c r="MXG22"/>
      <c r="MXH22" s="20"/>
      <c r="MXI22"/>
      <c r="MXJ22" s="20"/>
      <c r="MXK22"/>
      <c r="MXL22" s="20"/>
      <c r="MXM22"/>
      <c r="MXN22" s="20"/>
      <c r="MXO22"/>
      <c r="MXP22" s="20"/>
      <c r="MXQ22"/>
      <c r="MXR22" s="20"/>
      <c r="MXS22"/>
      <c r="MXT22" s="20"/>
      <c r="MXU22"/>
      <c r="MXV22" s="20"/>
      <c r="MXW22"/>
      <c r="MXX22" s="20"/>
      <c r="MXY22"/>
      <c r="MXZ22" s="20"/>
      <c r="MYA22"/>
      <c r="MYB22" s="20"/>
      <c r="MYC22"/>
      <c r="MYD22" s="20"/>
      <c r="MYE22"/>
      <c r="MYF22" s="20"/>
      <c r="MYG22"/>
      <c r="MYH22" s="20"/>
      <c r="MYI22"/>
      <c r="MYJ22" s="20"/>
      <c r="MYK22"/>
      <c r="MYL22" s="20"/>
      <c r="MYM22"/>
      <c r="MYN22" s="20"/>
      <c r="MYO22"/>
      <c r="MYP22" s="20"/>
      <c r="MYQ22"/>
      <c r="MYR22" s="20"/>
      <c r="MYS22"/>
      <c r="MYT22" s="20"/>
      <c r="MYU22"/>
      <c r="MYV22" s="20"/>
      <c r="MYW22"/>
      <c r="MYX22" s="20"/>
      <c r="MYY22"/>
      <c r="MYZ22" s="20"/>
      <c r="MZA22"/>
      <c r="MZB22" s="20"/>
      <c r="MZC22"/>
      <c r="MZD22" s="20"/>
      <c r="MZE22"/>
      <c r="MZF22" s="20"/>
      <c r="MZG22"/>
      <c r="MZH22" s="20"/>
      <c r="MZI22"/>
      <c r="MZJ22" s="20"/>
      <c r="MZK22"/>
      <c r="MZL22" s="20"/>
      <c r="MZM22"/>
      <c r="MZN22" s="20"/>
      <c r="MZO22"/>
      <c r="MZP22" s="20"/>
      <c r="MZQ22"/>
      <c r="MZR22" s="20"/>
      <c r="MZS22"/>
      <c r="MZT22" s="20"/>
      <c r="MZU22"/>
      <c r="MZV22" s="20"/>
      <c r="MZW22"/>
      <c r="MZX22" s="20"/>
      <c r="MZY22"/>
      <c r="MZZ22" s="20"/>
      <c r="NAA22"/>
      <c r="NAB22" s="20"/>
      <c r="NAC22"/>
      <c r="NAD22" s="20"/>
      <c r="NAE22"/>
      <c r="NAF22" s="20"/>
      <c r="NAG22"/>
      <c r="NAH22" s="20"/>
      <c r="NAI22"/>
      <c r="NAJ22" s="20"/>
      <c r="NAK22"/>
      <c r="NAL22" s="20"/>
      <c r="NAM22"/>
      <c r="NAN22" s="20"/>
      <c r="NAO22"/>
      <c r="NAP22" s="20"/>
      <c r="NAQ22"/>
      <c r="NAR22" s="20"/>
      <c r="NAS22"/>
      <c r="NAT22" s="20"/>
      <c r="NAU22"/>
      <c r="NAV22" s="20"/>
      <c r="NAW22"/>
      <c r="NAX22" s="20"/>
      <c r="NAY22"/>
      <c r="NAZ22" s="20"/>
      <c r="NBA22"/>
      <c r="NBB22" s="20"/>
      <c r="NBC22"/>
      <c r="NBD22" s="20"/>
      <c r="NBE22"/>
      <c r="NBF22" s="20"/>
      <c r="NBG22"/>
      <c r="NBH22" s="20"/>
      <c r="NBI22"/>
      <c r="NBJ22" s="20"/>
      <c r="NBK22"/>
      <c r="NBL22" s="20"/>
      <c r="NBM22"/>
      <c r="NBN22" s="20"/>
      <c r="NBO22"/>
      <c r="NBP22" s="20"/>
      <c r="NBQ22"/>
      <c r="NBR22" s="20"/>
      <c r="NBS22"/>
      <c r="NBT22" s="20"/>
      <c r="NBU22"/>
      <c r="NBV22" s="20"/>
      <c r="NBW22"/>
      <c r="NBX22" s="20"/>
      <c r="NBY22"/>
      <c r="NBZ22" s="20"/>
      <c r="NCA22"/>
      <c r="NCB22" s="20"/>
      <c r="NCC22"/>
      <c r="NCD22" s="20"/>
      <c r="NCE22"/>
      <c r="NCF22" s="20"/>
      <c r="NCG22"/>
      <c r="NCH22" s="20"/>
      <c r="NCI22"/>
      <c r="NCJ22" s="20"/>
      <c r="NCK22"/>
      <c r="NCL22" s="20"/>
      <c r="NCM22"/>
      <c r="NCN22" s="20"/>
      <c r="NCO22"/>
      <c r="NCP22" s="20"/>
      <c r="NCQ22"/>
      <c r="NCR22" s="20"/>
      <c r="NCS22"/>
      <c r="NCT22" s="20"/>
      <c r="NCU22"/>
      <c r="NCV22" s="20"/>
      <c r="NCW22"/>
      <c r="NCX22" s="20"/>
      <c r="NCY22"/>
      <c r="NCZ22" s="20"/>
      <c r="NDA22"/>
      <c r="NDB22" s="20"/>
      <c r="NDC22"/>
      <c r="NDD22" s="20"/>
      <c r="NDE22"/>
      <c r="NDF22" s="20"/>
      <c r="NDG22"/>
      <c r="NDH22" s="20"/>
      <c r="NDI22"/>
      <c r="NDJ22" s="20"/>
      <c r="NDK22"/>
      <c r="NDL22" s="20"/>
      <c r="NDM22"/>
      <c r="NDN22" s="20"/>
      <c r="NDO22"/>
      <c r="NDP22" s="20"/>
      <c r="NDQ22"/>
      <c r="NDR22" s="20"/>
      <c r="NDS22"/>
      <c r="NDT22" s="20"/>
      <c r="NDU22"/>
      <c r="NDV22" s="20"/>
      <c r="NDW22"/>
      <c r="NDX22" s="20"/>
      <c r="NDY22"/>
      <c r="NDZ22" s="20"/>
      <c r="NEA22"/>
      <c r="NEB22" s="20"/>
      <c r="NEC22"/>
      <c r="NED22" s="20"/>
      <c r="NEE22"/>
      <c r="NEF22" s="20"/>
      <c r="NEG22"/>
      <c r="NEH22" s="20"/>
      <c r="NEI22"/>
      <c r="NEJ22" s="20"/>
      <c r="NEK22"/>
      <c r="NEL22" s="20"/>
      <c r="NEM22"/>
      <c r="NEN22" s="20"/>
      <c r="NEO22"/>
      <c r="NEP22" s="20"/>
      <c r="NEQ22"/>
      <c r="NER22" s="20"/>
      <c r="NES22"/>
      <c r="NET22" s="20"/>
      <c r="NEU22"/>
      <c r="NEV22" s="20"/>
      <c r="NEW22"/>
      <c r="NEX22" s="20"/>
      <c r="NEY22"/>
      <c r="NEZ22" s="20"/>
      <c r="NFA22"/>
      <c r="NFB22" s="20"/>
      <c r="NFC22"/>
      <c r="NFD22" s="20"/>
      <c r="NFE22"/>
      <c r="NFF22" s="20"/>
      <c r="NFG22"/>
      <c r="NFH22" s="20"/>
      <c r="NFI22"/>
      <c r="NFJ22" s="20"/>
      <c r="NFK22"/>
      <c r="NFL22" s="20"/>
      <c r="NFM22"/>
      <c r="NFN22" s="20"/>
      <c r="NFO22"/>
      <c r="NFP22" s="20"/>
      <c r="NFQ22"/>
      <c r="NFR22" s="20"/>
      <c r="NFS22"/>
      <c r="NFT22" s="20"/>
      <c r="NFU22"/>
      <c r="NFV22" s="20"/>
      <c r="NFW22"/>
      <c r="NFX22" s="20"/>
      <c r="NFY22"/>
      <c r="NFZ22" s="20"/>
      <c r="NGA22"/>
      <c r="NGB22" s="20"/>
      <c r="NGC22"/>
      <c r="NGD22" s="20"/>
      <c r="NGE22"/>
      <c r="NGF22" s="20"/>
      <c r="NGG22"/>
      <c r="NGH22" s="20"/>
      <c r="NGI22"/>
      <c r="NGJ22" s="20"/>
      <c r="NGK22"/>
      <c r="NGL22" s="20"/>
      <c r="NGM22"/>
      <c r="NGN22" s="20"/>
      <c r="NGO22"/>
      <c r="NGP22" s="20"/>
      <c r="NGQ22"/>
      <c r="NGR22" s="20"/>
      <c r="NGS22"/>
      <c r="NGT22" s="20"/>
      <c r="NGU22"/>
      <c r="NGV22" s="20"/>
      <c r="NGW22"/>
      <c r="NGX22" s="20"/>
      <c r="NGY22"/>
      <c r="NGZ22" s="20"/>
      <c r="NHA22"/>
      <c r="NHB22" s="20"/>
      <c r="NHC22"/>
      <c r="NHD22" s="20"/>
      <c r="NHE22"/>
      <c r="NHF22" s="20"/>
      <c r="NHG22"/>
      <c r="NHH22" s="20"/>
      <c r="NHI22"/>
      <c r="NHJ22" s="20"/>
      <c r="NHK22"/>
      <c r="NHL22" s="20"/>
      <c r="NHM22"/>
      <c r="NHN22" s="20"/>
      <c r="NHO22"/>
      <c r="NHP22" s="20"/>
      <c r="NHQ22"/>
      <c r="NHR22" s="20"/>
      <c r="NHS22"/>
      <c r="NHT22" s="20"/>
      <c r="NHU22"/>
      <c r="NHV22" s="20"/>
      <c r="NHW22"/>
      <c r="NHX22" s="20"/>
      <c r="NHY22"/>
      <c r="NHZ22" s="20"/>
      <c r="NIA22"/>
      <c r="NIB22" s="20"/>
      <c r="NIC22"/>
      <c r="NID22" s="20"/>
      <c r="NIE22"/>
      <c r="NIF22" s="20"/>
      <c r="NIG22"/>
      <c r="NIH22" s="20"/>
      <c r="NII22"/>
      <c r="NIJ22" s="20"/>
      <c r="NIK22"/>
      <c r="NIL22" s="20"/>
      <c r="NIM22"/>
      <c r="NIN22" s="20"/>
      <c r="NIO22"/>
      <c r="NIP22" s="20"/>
      <c r="NIQ22"/>
      <c r="NIR22" s="20"/>
      <c r="NIS22"/>
      <c r="NIT22" s="20"/>
      <c r="NIU22"/>
      <c r="NIV22" s="20"/>
      <c r="NIW22"/>
      <c r="NIX22" s="20"/>
      <c r="NIY22"/>
      <c r="NIZ22" s="20"/>
      <c r="NJA22"/>
      <c r="NJB22" s="20"/>
      <c r="NJC22"/>
      <c r="NJD22" s="20"/>
      <c r="NJE22"/>
      <c r="NJF22" s="20"/>
      <c r="NJG22"/>
      <c r="NJH22" s="20"/>
      <c r="NJI22"/>
      <c r="NJJ22" s="20"/>
      <c r="NJK22"/>
      <c r="NJL22" s="20"/>
      <c r="NJM22"/>
      <c r="NJN22" s="20"/>
      <c r="NJO22"/>
      <c r="NJP22" s="20"/>
      <c r="NJQ22"/>
      <c r="NJR22" s="20"/>
      <c r="NJS22"/>
      <c r="NJT22" s="20"/>
      <c r="NJU22"/>
      <c r="NJV22" s="20"/>
      <c r="NJW22"/>
      <c r="NJX22" s="20"/>
      <c r="NJY22"/>
      <c r="NJZ22" s="20"/>
      <c r="NKA22"/>
      <c r="NKB22" s="20"/>
      <c r="NKC22"/>
      <c r="NKD22" s="20"/>
      <c r="NKE22"/>
      <c r="NKF22" s="20"/>
      <c r="NKG22"/>
      <c r="NKH22" s="20"/>
      <c r="NKI22"/>
      <c r="NKJ22" s="20"/>
      <c r="NKK22"/>
      <c r="NKL22" s="20"/>
      <c r="NKM22"/>
      <c r="NKN22" s="20"/>
      <c r="NKO22"/>
      <c r="NKP22" s="20"/>
      <c r="NKQ22"/>
      <c r="NKR22" s="20"/>
      <c r="NKS22"/>
      <c r="NKT22" s="20"/>
      <c r="NKU22"/>
      <c r="NKV22" s="20"/>
      <c r="NKW22"/>
      <c r="NKX22" s="20"/>
      <c r="NKY22"/>
      <c r="NKZ22" s="20"/>
      <c r="NLA22"/>
      <c r="NLB22" s="20"/>
      <c r="NLC22"/>
      <c r="NLD22" s="20"/>
      <c r="NLE22"/>
      <c r="NLF22" s="20"/>
      <c r="NLG22"/>
      <c r="NLH22" s="20"/>
      <c r="NLI22"/>
      <c r="NLJ22" s="20"/>
      <c r="NLK22"/>
      <c r="NLL22" s="20"/>
      <c r="NLM22"/>
      <c r="NLN22" s="20"/>
      <c r="NLO22"/>
      <c r="NLP22" s="20"/>
      <c r="NLQ22"/>
      <c r="NLR22" s="20"/>
      <c r="NLS22"/>
      <c r="NLT22" s="20"/>
      <c r="NLU22"/>
      <c r="NLV22" s="20"/>
      <c r="NLW22"/>
      <c r="NLX22" s="20"/>
      <c r="NLY22"/>
      <c r="NLZ22" s="20"/>
      <c r="NMA22"/>
      <c r="NMB22" s="20"/>
      <c r="NMC22"/>
      <c r="NMD22" s="20"/>
      <c r="NME22"/>
      <c r="NMF22" s="20"/>
      <c r="NMG22"/>
      <c r="NMH22" s="20"/>
      <c r="NMI22"/>
      <c r="NMJ22" s="20"/>
      <c r="NMK22"/>
      <c r="NML22" s="20"/>
      <c r="NMM22"/>
      <c r="NMN22" s="20"/>
      <c r="NMO22"/>
      <c r="NMP22" s="20"/>
      <c r="NMQ22"/>
      <c r="NMR22" s="20"/>
      <c r="NMS22"/>
      <c r="NMT22" s="20"/>
      <c r="NMU22"/>
      <c r="NMV22" s="20"/>
      <c r="NMW22"/>
      <c r="NMX22" s="20"/>
      <c r="NMY22"/>
      <c r="NMZ22" s="20"/>
      <c r="NNA22"/>
      <c r="NNB22" s="20"/>
      <c r="NNC22"/>
      <c r="NND22" s="20"/>
      <c r="NNE22"/>
      <c r="NNF22" s="20"/>
      <c r="NNG22"/>
      <c r="NNH22" s="20"/>
      <c r="NNI22"/>
      <c r="NNJ22" s="20"/>
      <c r="NNK22"/>
      <c r="NNL22" s="20"/>
      <c r="NNM22"/>
      <c r="NNN22" s="20"/>
      <c r="NNO22"/>
      <c r="NNP22" s="20"/>
      <c r="NNQ22"/>
      <c r="NNR22" s="20"/>
      <c r="NNS22"/>
      <c r="NNT22" s="20"/>
      <c r="NNU22"/>
      <c r="NNV22" s="20"/>
      <c r="NNW22"/>
      <c r="NNX22" s="20"/>
      <c r="NNY22"/>
      <c r="NNZ22" s="20"/>
      <c r="NOA22"/>
      <c r="NOB22" s="20"/>
      <c r="NOC22"/>
      <c r="NOD22" s="20"/>
      <c r="NOE22"/>
      <c r="NOF22" s="20"/>
      <c r="NOG22"/>
      <c r="NOH22" s="20"/>
      <c r="NOI22"/>
      <c r="NOJ22" s="20"/>
      <c r="NOK22"/>
      <c r="NOL22" s="20"/>
      <c r="NOM22"/>
      <c r="NON22" s="20"/>
      <c r="NOO22"/>
      <c r="NOP22" s="20"/>
      <c r="NOQ22"/>
      <c r="NOR22" s="20"/>
      <c r="NOS22"/>
      <c r="NOT22" s="20"/>
      <c r="NOU22"/>
      <c r="NOV22" s="20"/>
      <c r="NOW22"/>
      <c r="NOX22" s="20"/>
      <c r="NOY22"/>
      <c r="NOZ22" s="20"/>
      <c r="NPA22"/>
      <c r="NPB22" s="20"/>
      <c r="NPC22"/>
      <c r="NPD22" s="20"/>
      <c r="NPE22"/>
      <c r="NPF22" s="20"/>
      <c r="NPG22"/>
      <c r="NPH22" s="20"/>
      <c r="NPI22"/>
      <c r="NPJ22" s="20"/>
      <c r="NPK22"/>
      <c r="NPL22" s="20"/>
      <c r="NPM22"/>
      <c r="NPN22" s="20"/>
      <c r="NPO22"/>
      <c r="NPP22" s="20"/>
      <c r="NPQ22"/>
      <c r="NPR22" s="20"/>
      <c r="NPS22"/>
      <c r="NPT22" s="20"/>
      <c r="NPU22"/>
      <c r="NPV22" s="20"/>
      <c r="NPW22"/>
      <c r="NPX22" s="20"/>
      <c r="NPY22"/>
      <c r="NPZ22" s="20"/>
      <c r="NQA22"/>
      <c r="NQB22" s="20"/>
      <c r="NQC22"/>
      <c r="NQD22" s="20"/>
      <c r="NQE22"/>
      <c r="NQF22" s="20"/>
      <c r="NQG22"/>
      <c r="NQH22" s="20"/>
      <c r="NQI22"/>
      <c r="NQJ22" s="20"/>
      <c r="NQK22"/>
      <c r="NQL22" s="20"/>
      <c r="NQM22"/>
      <c r="NQN22" s="20"/>
      <c r="NQO22"/>
      <c r="NQP22" s="20"/>
      <c r="NQQ22"/>
      <c r="NQR22" s="20"/>
      <c r="NQS22"/>
      <c r="NQT22" s="20"/>
      <c r="NQU22"/>
      <c r="NQV22" s="20"/>
      <c r="NQW22"/>
      <c r="NQX22" s="20"/>
      <c r="NQY22"/>
      <c r="NQZ22" s="20"/>
      <c r="NRA22"/>
      <c r="NRB22" s="20"/>
      <c r="NRC22"/>
      <c r="NRD22" s="20"/>
      <c r="NRE22"/>
      <c r="NRF22" s="20"/>
      <c r="NRG22"/>
      <c r="NRH22" s="20"/>
      <c r="NRI22"/>
      <c r="NRJ22" s="20"/>
      <c r="NRK22"/>
      <c r="NRL22" s="20"/>
      <c r="NRM22"/>
      <c r="NRN22" s="20"/>
      <c r="NRO22"/>
      <c r="NRP22" s="20"/>
      <c r="NRQ22"/>
      <c r="NRR22" s="20"/>
      <c r="NRS22"/>
      <c r="NRT22" s="20"/>
      <c r="NRU22"/>
      <c r="NRV22" s="20"/>
      <c r="NRW22"/>
      <c r="NRX22" s="20"/>
      <c r="NRY22"/>
      <c r="NRZ22" s="20"/>
      <c r="NSA22"/>
      <c r="NSB22" s="20"/>
      <c r="NSC22"/>
      <c r="NSD22" s="20"/>
      <c r="NSE22"/>
      <c r="NSF22" s="20"/>
      <c r="NSG22"/>
      <c r="NSH22" s="20"/>
      <c r="NSI22"/>
      <c r="NSJ22" s="20"/>
      <c r="NSK22"/>
      <c r="NSL22" s="20"/>
      <c r="NSM22"/>
      <c r="NSN22" s="20"/>
      <c r="NSO22"/>
      <c r="NSP22" s="20"/>
      <c r="NSQ22"/>
      <c r="NSR22" s="20"/>
      <c r="NSS22"/>
      <c r="NST22" s="20"/>
      <c r="NSU22"/>
      <c r="NSV22" s="20"/>
      <c r="NSW22"/>
      <c r="NSX22" s="20"/>
      <c r="NSY22"/>
      <c r="NSZ22" s="20"/>
      <c r="NTA22"/>
      <c r="NTB22" s="20"/>
      <c r="NTC22"/>
      <c r="NTD22" s="20"/>
      <c r="NTE22"/>
      <c r="NTF22" s="20"/>
      <c r="NTG22"/>
      <c r="NTH22" s="20"/>
      <c r="NTI22"/>
      <c r="NTJ22" s="20"/>
      <c r="NTK22"/>
      <c r="NTL22" s="20"/>
      <c r="NTM22"/>
      <c r="NTN22" s="20"/>
      <c r="NTO22"/>
      <c r="NTP22" s="20"/>
      <c r="NTQ22"/>
      <c r="NTR22" s="20"/>
      <c r="NTS22"/>
      <c r="NTT22" s="20"/>
      <c r="NTU22"/>
      <c r="NTV22" s="20"/>
      <c r="NTW22"/>
      <c r="NTX22" s="20"/>
      <c r="NTY22"/>
      <c r="NTZ22" s="20"/>
      <c r="NUA22"/>
      <c r="NUB22" s="20"/>
      <c r="NUC22"/>
      <c r="NUD22" s="20"/>
      <c r="NUE22"/>
      <c r="NUF22" s="20"/>
      <c r="NUG22"/>
      <c r="NUH22" s="20"/>
      <c r="NUI22"/>
      <c r="NUJ22" s="20"/>
      <c r="NUK22"/>
      <c r="NUL22" s="20"/>
      <c r="NUM22"/>
      <c r="NUN22" s="20"/>
      <c r="NUO22"/>
      <c r="NUP22" s="20"/>
      <c r="NUQ22"/>
      <c r="NUR22" s="20"/>
      <c r="NUS22"/>
      <c r="NUT22" s="20"/>
      <c r="NUU22"/>
      <c r="NUV22" s="20"/>
      <c r="NUW22"/>
      <c r="NUX22" s="20"/>
      <c r="NUY22"/>
      <c r="NUZ22" s="20"/>
      <c r="NVA22"/>
      <c r="NVB22" s="20"/>
      <c r="NVC22"/>
      <c r="NVD22" s="20"/>
      <c r="NVE22"/>
      <c r="NVF22" s="20"/>
      <c r="NVG22"/>
      <c r="NVH22" s="20"/>
      <c r="NVI22"/>
      <c r="NVJ22" s="20"/>
      <c r="NVK22"/>
      <c r="NVL22" s="20"/>
      <c r="NVM22"/>
      <c r="NVN22" s="20"/>
      <c r="NVO22"/>
      <c r="NVP22" s="20"/>
      <c r="NVQ22"/>
      <c r="NVR22" s="20"/>
      <c r="NVS22"/>
      <c r="NVT22" s="20"/>
      <c r="NVU22"/>
      <c r="NVV22" s="20"/>
      <c r="NVW22"/>
      <c r="NVX22" s="20"/>
      <c r="NVY22"/>
      <c r="NVZ22" s="20"/>
      <c r="NWA22"/>
      <c r="NWB22" s="20"/>
      <c r="NWC22"/>
      <c r="NWD22" s="20"/>
      <c r="NWE22"/>
      <c r="NWF22" s="20"/>
      <c r="NWG22"/>
      <c r="NWH22" s="20"/>
      <c r="NWI22"/>
      <c r="NWJ22" s="20"/>
      <c r="NWK22"/>
      <c r="NWL22" s="20"/>
      <c r="NWM22"/>
      <c r="NWN22" s="20"/>
      <c r="NWO22"/>
      <c r="NWP22" s="20"/>
      <c r="NWQ22"/>
      <c r="NWR22" s="20"/>
      <c r="NWS22"/>
      <c r="NWT22" s="20"/>
      <c r="NWU22"/>
      <c r="NWV22" s="20"/>
      <c r="NWW22"/>
      <c r="NWX22" s="20"/>
      <c r="NWY22"/>
      <c r="NWZ22" s="20"/>
      <c r="NXA22"/>
      <c r="NXB22" s="20"/>
      <c r="NXC22"/>
      <c r="NXD22" s="20"/>
      <c r="NXE22"/>
      <c r="NXF22" s="20"/>
      <c r="NXG22"/>
      <c r="NXH22" s="20"/>
      <c r="NXI22"/>
      <c r="NXJ22" s="20"/>
      <c r="NXK22"/>
      <c r="NXL22" s="20"/>
      <c r="NXM22"/>
      <c r="NXN22" s="20"/>
      <c r="NXO22"/>
      <c r="NXP22" s="20"/>
      <c r="NXQ22"/>
      <c r="NXR22" s="20"/>
      <c r="NXS22"/>
      <c r="NXT22" s="20"/>
      <c r="NXU22"/>
      <c r="NXV22" s="20"/>
      <c r="NXW22"/>
      <c r="NXX22" s="20"/>
      <c r="NXY22"/>
      <c r="NXZ22" s="20"/>
      <c r="NYA22"/>
      <c r="NYB22" s="20"/>
      <c r="NYC22"/>
      <c r="NYD22" s="20"/>
      <c r="NYE22"/>
      <c r="NYF22" s="20"/>
      <c r="NYG22"/>
      <c r="NYH22" s="20"/>
      <c r="NYI22"/>
      <c r="NYJ22" s="20"/>
      <c r="NYK22"/>
      <c r="NYL22" s="20"/>
      <c r="NYM22"/>
      <c r="NYN22" s="20"/>
      <c r="NYO22"/>
      <c r="NYP22" s="20"/>
      <c r="NYQ22"/>
      <c r="NYR22" s="20"/>
      <c r="NYS22"/>
      <c r="NYT22" s="20"/>
      <c r="NYU22"/>
      <c r="NYV22" s="20"/>
      <c r="NYW22"/>
      <c r="NYX22" s="20"/>
      <c r="NYY22"/>
      <c r="NYZ22" s="20"/>
      <c r="NZA22"/>
      <c r="NZB22" s="20"/>
      <c r="NZC22"/>
      <c r="NZD22" s="20"/>
      <c r="NZE22"/>
      <c r="NZF22" s="20"/>
      <c r="NZG22"/>
      <c r="NZH22" s="20"/>
      <c r="NZI22"/>
      <c r="NZJ22" s="20"/>
      <c r="NZK22"/>
      <c r="NZL22" s="20"/>
      <c r="NZM22"/>
      <c r="NZN22" s="20"/>
      <c r="NZO22"/>
      <c r="NZP22" s="20"/>
      <c r="NZQ22"/>
      <c r="NZR22" s="20"/>
      <c r="NZS22"/>
      <c r="NZT22" s="20"/>
      <c r="NZU22"/>
      <c r="NZV22" s="20"/>
      <c r="NZW22"/>
      <c r="NZX22" s="20"/>
      <c r="NZY22"/>
      <c r="NZZ22" s="20"/>
      <c r="OAA22"/>
      <c r="OAB22" s="20"/>
      <c r="OAC22"/>
      <c r="OAD22" s="20"/>
      <c r="OAE22"/>
      <c r="OAF22" s="20"/>
      <c r="OAG22"/>
      <c r="OAH22" s="20"/>
      <c r="OAI22"/>
      <c r="OAJ22" s="20"/>
      <c r="OAK22"/>
      <c r="OAL22" s="20"/>
      <c r="OAM22"/>
      <c r="OAN22" s="20"/>
      <c r="OAO22"/>
      <c r="OAP22" s="20"/>
      <c r="OAQ22"/>
      <c r="OAR22" s="20"/>
      <c r="OAS22"/>
      <c r="OAT22" s="20"/>
      <c r="OAU22"/>
      <c r="OAV22" s="20"/>
      <c r="OAW22"/>
      <c r="OAX22" s="20"/>
      <c r="OAY22"/>
      <c r="OAZ22" s="20"/>
      <c r="OBA22"/>
      <c r="OBB22" s="20"/>
      <c r="OBC22"/>
      <c r="OBD22" s="20"/>
      <c r="OBE22"/>
      <c r="OBF22" s="20"/>
      <c r="OBG22"/>
      <c r="OBH22" s="20"/>
      <c r="OBI22"/>
      <c r="OBJ22" s="20"/>
      <c r="OBK22"/>
      <c r="OBL22" s="20"/>
      <c r="OBM22"/>
      <c r="OBN22" s="20"/>
      <c r="OBO22"/>
      <c r="OBP22" s="20"/>
      <c r="OBQ22"/>
      <c r="OBR22" s="20"/>
      <c r="OBS22"/>
      <c r="OBT22" s="20"/>
      <c r="OBU22"/>
      <c r="OBV22" s="20"/>
      <c r="OBW22"/>
      <c r="OBX22" s="20"/>
      <c r="OBY22"/>
      <c r="OBZ22" s="20"/>
      <c r="OCA22"/>
      <c r="OCB22" s="20"/>
      <c r="OCC22"/>
      <c r="OCD22" s="20"/>
      <c r="OCE22"/>
      <c r="OCF22" s="20"/>
      <c r="OCG22"/>
      <c r="OCH22" s="20"/>
      <c r="OCI22"/>
      <c r="OCJ22" s="20"/>
      <c r="OCK22"/>
      <c r="OCL22" s="20"/>
      <c r="OCM22"/>
      <c r="OCN22" s="20"/>
      <c r="OCO22"/>
      <c r="OCP22" s="20"/>
      <c r="OCQ22"/>
      <c r="OCR22" s="20"/>
      <c r="OCS22"/>
      <c r="OCT22" s="20"/>
      <c r="OCU22"/>
      <c r="OCV22" s="20"/>
      <c r="OCW22"/>
      <c r="OCX22" s="20"/>
      <c r="OCY22"/>
      <c r="OCZ22" s="20"/>
      <c r="ODA22"/>
      <c r="ODB22" s="20"/>
      <c r="ODC22"/>
      <c r="ODD22" s="20"/>
      <c r="ODE22"/>
      <c r="ODF22" s="20"/>
      <c r="ODG22"/>
      <c r="ODH22" s="20"/>
      <c r="ODI22"/>
      <c r="ODJ22" s="20"/>
      <c r="ODK22"/>
      <c r="ODL22" s="20"/>
      <c r="ODM22"/>
      <c r="ODN22" s="20"/>
      <c r="ODO22"/>
      <c r="ODP22" s="20"/>
      <c r="ODQ22"/>
      <c r="ODR22" s="20"/>
      <c r="ODS22"/>
      <c r="ODT22" s="20"/>
      <c r="ODU22"/>
      <c r="ODV22" s="20"/>
      <c r="ODW22"/>
      <c r="ODX22" s="20"/>
      <c r="ODY22"/>
      <c r="ODZ22" s="20"/>
      <c r="OEA22"/>
      <c r="OEB22" s="20"/>
      <c r="OEC22"/>
      <c r="OED22" s="20"/>
      <c r="OEE22"/>
      <c r="OEF22" s="20"/>
      <c r="OEG22"/>
      <c r="OEH22" s="20"/>
      <c r="OEI22"/>
      <c r="OEJ22" s="20"/>
      <c r="OEK22"/>
      <c r="OEL22" s="20"/>
      <c r="OEM22"/>
      <c r="OEN22" s="20"/>
      <c r="OEO22"/>
      <c r="OEP22" s="20"/>
      <c r="OEQ22"/>
      <c r="OER22" s="20"/>
      <c r="OES22"/>
      <c r="OET22" s="20"/>
      <c r="OEU22"/>
      <c r="OEV22" s="20"/>
      <c r="OEW22"/>
      <c r="OEX22" s="20"/>
      <c r="OEY22"/>
      <c r="OEZ22" s="20"/>
      <c r="OFA22"/>
      <c r="OFB22" s="20"/>
      <c r="OFC22"/>
      <c r="OFD22" s="20"/>
      <c r="OFE22"/>
      <c r="OFF22" s="20"/>
      <c r="OFG22"/>
      <c r="OFH22" s="20"/>
      <c r="OFI22"/>
      <c r="OFJ22" s="20"/>
      <c r="OFK22"/>
      <c r="OFL22" s="20"/>
      <c r="OFM22"/>
      <c r="OFN22" s="20"/>
      <c r="OFO22"/>
      <c r="OFP22" s="20"/>
      <c r="OFQ22"/>
      <c r="OFR22" s="20"/>
      <c r="OFS22"/>
      <c r="OFT22" s="20"/>
      <c r="OFU22"/>
      <c r="OFV22" s="20"/>
      <c r="OFW22"/>
      <c r="OFX22" s="20"/>
      <c r="OFY22"/>
      <c r="OFZ22" s="20"/>
      <c r="OGA22"/>
      <c r="OGB22" s="20"/>
      <c r="OGC22"/>
      <c r="OGD22" s="20"/>
      <c r="OGE22"/>
      <c r="OGF22" s="20"/>
      <c r="OGG22"/>
      <c r="OGH22" s="20"/>
      <c r="OGI22"/>
      <c r="OGJ22" s="20"/>
      <c r="OGK22"/>
      <c r="OGL22" s="20"/>
      <c r="OGM22"/>
      <c r="OGN22" s="20"/>
      <c r="OGO22"/>
      <c r="OGP22" s="20"/>
      <c r="OGQ22"/>
      <c r="OGR22" s="20"/>
      <c r="OGS22"/>
      <c r="OGT22" s="20"/>
      <c r="OGU22"/>
      <c r="OGV22" s="20"/>
      <c r="OGW22"/>
      <c r="OGX22" s="20"/>
      <c r="OGY22"/>
      <c r="OGZ22" s="20"/>
      <c r="OHA22"/>
      <c r="OHB22" s="20"/>
      <c r="OHC22"/>
      <c r="OHD22" s="20"/>
      <c r="OHE22"/>
      <c r="OHF22" s="20"/>
      <c r="OHG22"/>
      <c r="OHH22" s="20"/>
      <c r="OHI22"/>
      <c r="OHJ22" s="20"/>
      <c r="OHK22"/>
      <c r="OHL22" s="20"/>
      <c r="OHM22"/>
      <c r="OHN22" s="20"/>
      <c r="OHO22"/>
      <c r="OHP22" s="20"/>
      <c r="OHQ22"/>
      <c r="OHR22" s="20"/>
      <c r="OHS22"/>
      <c r="OHT22" s="20"/>
      <c r="OHU22"/>
      <c r="OHV22" s="20"/>
      <c r="OHW22"/>
      <c r="OHX22" s="20"/>
      <c r="OHY22"/>
      <c r="OHZ22" s="20"/>
      <c r="OIA22"/>
      <c r="OIB22" s="20"/>
      <c r="OIC22"/>
      <c r="OID22" s="20"/>
      <c r="OIE22"/>
      <c r="OIF22" s="20"/>
      <c r="OIG22"/>
      <c r="OIH22" s="20"/>
      <c r="OII22"/>
      <c r="OIJ22" s="20"/>
      <c r="OIK22"/>
      <c r="OIL22" s="20"/>
      <c r="OIM22"/>
      <c r="OIN22" s="20"/>
      <c r="OIO22"/>
      <c r="OIP22" s="20"/>
      <c r="OIQ22"/>
      <c r="OIR22" s="20"/>
      <c r="OIS22"/>
      <c r="OIT22" s="20"/>
      <c r="OIU22"/>
      <c r="OIV22" s="20"/>
      <c r="OIW22"/>
      <c r="OIX22" s="20"/>
      <c r="OIY22"/>
      <c r="OIZ22" s="20"/>
      <c r="OJA22"/>
      <c r="OJB22" s="20"/>
      <c r="OJC22"/>
      <c r="OJD22" s="20"/>
      <c r="OJE22"/>
      <c r="OJF22" s="20"/>
      <c r="OJG22"/>
      <c r="OJH22" s="20"/>
      <c r="OJI22"/>
      <c r="OJJ22" s="20"/>
      <c r="OJK22"/>
      <c r="OJL22" s="20"/>
      <c r="OJM22"/>
      <c r="OJN22" s="20"/>
      <c r="OJO22"/>
      <c r="OJP22" s="20"/>
      <c r="OJQ22"/>
      <c r="OJR22" s="20"/>
      <c r="OJS22"/>
      <c r="OJT22" s="20"/>
      <c r="OJU22"/>
      <c r="OJV22" s="20"/>
      <c r="OJW22"/>
      <c r="OJX22" s="20"/>
      <c r="OJY22"/>
      <c r="OJZ22" s="20"/>
      <c r="OKA22"/>
      <c r="OKB22" s="20"/>
      <c r="OKC22"/>
      <c r="OKD22" s="20"/>
      <c r="OKE22"/>
      <c r="OKF22" s="20"/>
      <c r="OKG22"/>
      <c r="OKH22" s="20"/>
      <c r="OKI22"/>
      <c r="OKJ22" s="20"/>
      <c r="OKK22"/>
      <c r="OKL22" s="20"/>
      <c r="OKM22"/>
      <c r="OKN22" s="20"/>
      <c r="OKO22"/>
      <c r="OKP22" s="20"/>
      <c r="OKQ22"/>
      <c r="OKR22" s="20"/>
      <c r="OKS22"/>
      <c r="OKT22" s="20"/>
      <c r="OKU22"/>
      <c r="OKV22" s="20"/>
      <c r="OKW22"/>
      <c r="OKX22" s="20"/>
      <c r="OKY22"/>
      <c r="OKZ22" s="20"/>
      <c r="OLA22"/>
      <c r="OLB22" s="20"/>
      <c r="OLC22"/>
      <c r="OLD22" s="20"/>
      <c r="OLE22"/>
      <c r="OLF22" s="20"/>
      <c r="OLG22"/>
      <c r="OLH22" s="20"/>
      <c r="OLI22"/>
      <c r="OLJ22" s="20"/>
      <c r="OLK22"/>
      <c r="OLL22" s="20"/>
      <c r="OLM22"/>
      <c r="OLN22" s="20"/>
      <c r="OLO22"/>
      <c r="OLP22" s="20"/>
      <c r="OLQ22"/>
      <c r="OLR22" s="20"/>
      <c r="OLS22"/>
      <c r="OLT22" s="20"/>
      <c r="OLU22"/>
      <c r="OLV22" s="20"/>
      <c r="OLW22"/>
      <c r="OLX22" s="20"/>
      <c r="OLY22"/>
      <c r="OLZ22" s="20"/>
      <c r="OMA22"/>
      <c r="OMB22" s="20"/>
      <c r="OMC22"/>
      <c r="OMD22" s="20"/>
      <c r="OME22"/>
      <c r="OMF22" s="20"/>
      <c r="OMG22"/>
      <c r="OMH22" s="20"/>
      <c r="OMI22"/>
      <c r="OMJ22" s="20"/>
      <c r="OMK22"/>
      <c r="OML22" s="20"/>
      <c r="OMM22"/>
      <c r="OMN22" s="20"/>
      <c r="OMO22"/>
      <c r="OMP22" s="20"/>
      <c r="OMQ22"/>
      <c r="OMR22" s="20"/>
      <c r="OMS22"/>
      <c r="OMT22" s="20"/>
      <c r="OMU22"/>
      <c r="OMV22" s="20"/>
      <c r="OMW22"/>
      <c r="OMX22" s="20"/>
      <c r="OMY22"/>
      <c r="OMZ22" s="20"/>
      <c r="ONA22"/>
      <c r="ONB22" s="20"/>
      <c r="ONC22"/>
      <c r="OND22" s="20"/>
      <c r="ONE22"/>
      <c r="ONF22" s="20"/>
      <c r="ONG22"/>
      <c r="ONH22" s="20"/>
      <c r="ONI22"/>
      <c r="ONJ22" s="20"/>
      <c r="ONK22"/>
      <c r="ONL22" s="20"/>
      <c r="ONM22"/>
      <c r="ONN22" s="20"/>
      <c r="ONO22"/>
      <c r="ONP22" s="20"/>
      <c r="ONQ22"/>
      <c r="ONR22" s="20"/>
      <c r="ONS22"/>
      <c r="ONT22" s="20"/>
      <c r="ONU22"/>
      <c r="ONV22" s="20"/>
      <c r="ONW22"/>
      <c r="ONX22" s="20"/>
      <c r="ONY22"/>
      <c r="ONZ22" s="20"/>
      <c r="OOA22"/>
      <c r="OOB22" s="20"/>
      <c r="OOC22"/>
      <c r="OOD22" s="20"/>
      <c r="OOE22"/>
      <c r="OOF22" s="20"/>
      <c r="OOG22"/>
      <c r="OOH22" s="20"/>
      <c r="OOI22"/>
      <c r="OOJ22" s="20"/>
      <c r="OOK22"/>
      <c r="OOL22" s="20"/>
      <c r="OOM22"/>
      <c r="OON22" s="20"/>
      <c r="OOO22"/>
      <c r="OOP22" s="20"/>
      <c r="OOQ22"/>
      <c r="OOR22" s="20"/>
      <c r="OOS22"/>
      <c r="OOT22" s="20"/>
      <c r="OOU22"/>
      <c r="OOV22" s="20"/>
      <c r="OOW22"/>
      <c r="OOX22" s="20"/>
      <c r="OOY22"/>
      <c r="OOZ22" s="20"/>
      <c r="OPA22"/>
      <c r="OPB22" s="20"/>
      <c r="OPC22"/>
      <c r="OPD22" s="20"/>
      <c r="OPE22"/>
      <c r="OPF22" s="20"/>
      <c r="OPG22"/>
      <c r="OPH22" s="20"/>
      <c r="OPI22"/>
      <c r="OPJ22" s="20"/>
      <c r="OPK22"/>
      <c r="OPL22" s="20"/>
      <c r="OPM22"/>
      <c r="OPN22" s="20"/>
      <c r="OPO22"/>
      <c r="OPP22" s="20"/>
      <c r="OPQ22"/>
      <c r="OPR22" s="20"/>
      <c r="OPS22"/>
      <c r="OPT22" s="20"/>
      <c r="OPU22"/>
      <c r="OPV22" s="20"/>
      <c r="OPW22"/>
      <c r="OPX22" s="20"/>
      <c r="OPY22"/>
      <c r="OPZ22" s="20"/>
      <c r="OQA22"/>
      <c r="OQB22" s="20"/>
      <c r="OQC22"/>
      <c r="OQD22" s="20"/>
      <c r="OQE22"/>
      <c r="OQF22" s="20"/>
      <c r="OQG22"/>
      <c r="OQH22" s="20"/>
      <c r="OQI22"/>
      <c r="OQJ22" s="20"/>
      <c r="OQK22"/>
      <c r="OQL22" s="20"/>
      <c r="OQM22"/>
      <c r="OQN22" s="20"/>
      <c r="OQO22"/>
      <c r="OQP22" s="20"/>
      <c r="OQQ22"/>
      <c r="OQR22" s="20"/>
      <c r="OQS22"/>
      <c r="OQT22" s="20"/>
      <c r="OQU22"/>
      <c r="OQV22" s="20"/>
      <c r="OQW22"/>
      <c r="OQX22" s="20"/>
      <c r="OQY22"/>
      <c r="OQZ22" s="20"/>
      <c r="ORA22"/>
      <c r="ORB22" s="20"/>
      <c r="ORC22"/>
      <c r="ORD22" s="20"/>
      <c r="ORE22"/>
      <c r="ORF22" s="20"/>
      <c r="ORG22"/>
      <c r="ORH22" s="20"/>
      <c r="ORI22"/>
      <c r="ORJ22" s="20"/>
      <c r="ORK22"/>
      <c r="ORL22" s="20"/>
      <c r="ORM22"/>
      <c r="ORN22" s="20"/>
      <c r="ORO22"/>
      <c r="ORP22" s="20"/>
      <c r="ORQ22"/>
      <c r="ORR22" s="20"/>
      <c r="ORS22"/>
      <c r="ORT22" s="20"/>
      <c r="ORU22"/>
      <c r="ORV22" s="20"/>
      <c r="ORW22"/>
      <c r="ORX22" s="20"/>
      <c r="ORY22"/>
      <c r="ORZ22" s="20"/>
      <c r="OSA22"/>
      <c r="OSB22" s="20"/>
      <c r="OSC22"/>
      <c r="OSD22" s="20"/>
      <c r="OSE22"/>
      <c r="OSF22" s="20"/>
      <c r="OSG22"/>
      <c r="OSH22" s="20"/>
      <c r="OSI22"/>
      <c r="OSJ22" s="20"/>
      <c r="OSK22"/>
      <c r="OSL22" s="20"/>
      <c r="OSM22"/>
      <c r="OSN22" s="20"/>
      <c r="OSO22"/>
      <c r="OSP22" s="20"/>
      <c r="OSQ22"/>
      <c r="OSR22" s="20"/>
      <c r="OSS22"/>
      <c r="OST22" s="20"/>
      <c r="OSU22"/>
      <c r="OSV22" s="20"/>
      <c r="OSW22"/>
      <c r="OSX22" s="20"/>
      <c r="OSY22"/>
      <c r="OSZ22" s="20"/>
      <c r="OTA22"/>
      <c r="OTB22" s="20"/>
      <c r="OTC22"/>
      <c r="OTD22" s="20"/>
      <c r="OTE22"/>
      <c r="OTF22" s="20"/>
      <c r="OTG22"/>
      <c r="OTH22" s="20"/>
      <c r="OTI22"/>
      <c r="OTJ22" s="20"/>
      <c r="OTK22"/>
      <c r="OTL22" s="20"/>
      <c r="OTM22"/>
      <c r="OTN22" s="20"/>
      <c r="OTO22"/>
      <c r="OTP22" s="20"/>
      <c r="OTQ22"/>
      <c r="OTR22" s="20"/>
      <c r="OTS22"/>
      <c r="OTT22" s="20"/>
      <c r="OTU22"/>
      <c r="OTV22" s="20"/>
      <c r="OTW22"/>
      <c r="OTX22" s="20"/>
      <c r="OTY22"/>
      <c r="OTZ22" s="20"/>
      <c r="OUA22"/>
      <c r="OUB22" s="20"/>
      <c r="OUC22"/>
      <c r="OUD22" s="20"/>
      <c r="OUE22"/>
      <c r="OUF22" s="20"/>
      <c r="OUG22"/>
      <c r="OUH22" s="20"/>
      <c r="OUI22"/>
      <c r="OUJ22" s="20"/>
      <c r="OUK22"/>
      <c r="OUL22" s="20"/>
      <c r="OUM22"/>
      <c r="OUN22" s="20"/>
      <c r="OUO22"/>
      <c r="OUP22" s="20"/>
      <c r="OUQ22"/>
      <c r="OUR22" s="20"/>
      <c r="OUS22"/>
      <c r="OUT22" s="20"/>
      <c r="OUU22"/>
      <c r="OUV22" s="20"/>
      <c r="OUW22"/>
      <c r="OUX22" s="20"/>
      <c r="OUY22"/>
      <c r="OUZ22" s="20"/>
      <c r="OVA22"/>
      <c r="OVB22" s="20"/>
      <c r="OVC22"/>
      <c r="OVD22" s="20"/>
      <c r="OVE22"/>
      <c r="OVF22" s="20"/>
      <c r="OVG22"/>
      <c r="OVH22" s="20"/>
      <c r="OVI22"/>
      <c r="OVJ22" s="20"/>
      <c r="OVK22"/>
      <c r="OVL22" s="20"/>
      <c r="OVM22"/>
      <c r="OVN22" s="20"/>
      <c r="OVO22"/>
      <c r="OVP22" s="20"/>
      <c r="OVQ22"/>
      <c r="OVR22" s="20"/>
      <c r="OVS22"/>
      <c r="OVT22" s="20"/>
      <c r="OVU22"/>
      <c r="OVV22" s="20"/>
      <c r="OVW22"/>
      <c r="OVX22" s="20"/>
      <c r="OVY22"/>
      <c r="OVZ22" s="20"/>
      <c r="OWA22"/>
      <c r="OWB22" s="20"/>
      <c r="OWC22"/>
      <c r="OWD22" s="20"/>
      <c r="OWE22"/>
      <c r="OWF22" s="20"/>
      <c r="OWG22"/>
      <c r="OWH22" s="20"/>
      <c r="OWI22"/>
      <c r="OWJ22" s="20"/>
      <c r="OWK22"/>
      <c r="OWL22" s="20"/>
      <c r="OWM22"/>
      <c r="OWN22" s="20"/>
      <c r="OWO22"/>
      <c r="OWP22" s="20"/>
      <c r="OWQ22"/>
      <c r="OWR22" s="20"/>
      <c r="OWS22"/>
      <c r="OWT22" s="20"/>
      <c r="OWU22"/>
      <c r="OWV22" s="20"/>
      <c r="OWW22"/>
      <c r="OWX22" s="20"/>
      <c r="OWY22"/>
      <c r="OWZ22" s="20"/>
      <c r="OXA22"/>
      <c r="OXB22" s="20"/>
      <c r="OXC22"/>
      <c r="OXD22" s="20"/>
      <c r="OXE22"/>
      <c r="OXF22" s="20"/>
      <c r="OXG22"/>
      <c r="OXH22" s="20"/>
      <c r="OXI22"/>
      <c r="OXJ22" s="20"/>
      <c r="OXK22"/>
      <c r="OXL22" s="20"/>
      <c r="OXM22"/>
      <c r="OXN22" s="20"/>
      <c r="OXO22"/>
      <c r="OXP22" s="20"/>
      <c r="OXQ22"/>
      <c r="OXR22" s="20"/>
      <c r="OXS22"/>
      <c r="OXT22" s="20"/>
      <c r="OXU22"/>
      <c r="OXV22" s="20"/>
      <c r="OXW22"/>
      <c r="OXX22" s="20"/>
      <c r="OXY22"/>
      <c r="OXZ22" s="20"/>
      <c r="OYA22"/>
      <c r="OYB22" s="20"/>
      <c r="OYC22"/>
      <c r="OYD22" s="20"/>
      <c r="OYE22"/>
      <c r="OYF22" s="20"/>
      <c r="OYG22"/>
      <c r="OYH22" s="20"/>
      <c r="OYI22"/>
      <c r="OYJ22" s="20"/>
      <c r="OYK22"/>
      <c r="OYL22" s="20"/>
      <c r="OYM22"/>
      <c r="OYN22" s="20"/>
      <c r="OYO22"/>
      <c r="OYP22" s="20"/>
      <c r="OYQ22"/>
      <c r="OYR22" s="20"/>
      <c r="OYS22"/>
      <c r="OYT22" s="20"/>
      <c r="OYU22"/>
      <c r="OYV22" s="20"/>
      <c r="OYW22"/>
      <c r="OYX22" s="20"/>
      <c r="OYY22"/>
      <c r="OYZ22" s="20"/>
      <c r="OZA22"/>
      <c r="OZB22" s="20"/>
      <c r="OZC22"/>
      <c r="OZD22" s="20"/>
      <c r="OZE22"/>
      <c r="OZF22" s="20"/>
      <c r="OZG22"/>
      <c r="OZH22" s="20"/>
      <c r="OZI22"/>
      <c r="OZJ22" s="20"/>
      <c r="OZK22"/>
      <c r="OZL22" s="20"/>
      <c r="OZM22"/>
      <c r="OZN22" s="20"/>
      <c r="OZO22"/>
      <c r="OZP22" s="20"/>
      <c r="OZQ22"/>
      <c r="OZR22" s="20"/>
      <c r="OZS22"/>
      <c r="OZT22" s="20"/>
      <c r="OZU22"/>
      <c r="OZV22" s="20"/>
      <c r="OZW22"/>
      <c r="OZX22" s="20"/>
      <c r="OZY22"/>
      <c r="OZZ22" s="20"/>
      <c r="PAA22"/>
      <c r="PAB22" s="20"/>
      <c r="PAC22"/>
      <c r="PAD22" s="20"/>
      <c r="PAE22"/>
      <c r="PAF22" s="20"/>
      <c r="PAG22"/>
      <c r="PAH22" s="20"/>
      <c r="PAI22"/>
      <c r="PAJ22" s="20"/>
      <c r="PAK22"/>
      <c r="PAL22" s="20"/>
      <c r="PAM22"/>
      <c r="PAN22" s="20"/>
      <c r="PAO22"/>
      <c r="PAP22" s="20"/>
      <c r="PAQ22"/>
      <c r="PAR22" s="20"/>
      <c r="PAS22"/>
      <c r="PAT22" s="20"/>
      <c r="PAU22"/>
      <c r="PAV22" s="20"/>
      <c r="PAW22"/>
      <c r="PAX22" s="20"/>
      <c r="PAY22"/>
      <c r="PAZ22" s="20"/>
      <c r="PBA22"/>
      <c r="PBB22" s="20"/>
      <c r="PBC22"/>
      <c r="PBD22" s="20"/>
      <c r="PBE22"/>
      <c r="PBF22" s="20"/>
      <c r="PBG22"/>
      <c r="PBH22" s="20"/>
      <c r="PBI22"/>
      <c r="PBJ22" s="20"/>
      <c r="PBK22"/>
      <c r="PBL22" s="20"/>
      <c r="PBM22"/>
      <c r="PBN22" s="20"/>
      <c r="PBO22"/>
      <c r="PBP22" s="20"/>
      <c r="PBQ22"/>
      <c r="PBR22" s="20"/>
      <c r="PBS22"/>
      <c r="PBT22" s="20"/>
      <c r="PBU22"/>
      <c r="PBV22" s="20"/>
      <c r="PBW22"/>
      <c r="PBX22" s="20"/>
      <c r="PBY22"/>
      <c r="PBZ22" s="20"/>
      <c r="PCA22"/>
      <c r="PCB22" s="20"/>
      <c r="PCC22"/>
      <c r="PCD22" s="20"/>
      <c r="PCE22"/>
      <c r="PCF22" s="20"/>
      <c r="PCG22"/>
      <c r="PCH22" s="20"/>
      <c r="PCI22"/>
      <c r="PCJ22" s="20"/>
      <c r="PCK22"/>
      <c r="PCL22" s="20"/>
      <c r="PCM22"/>
      <c r="PCN22" s="20"/>
      <c r="PCO22"/>
      <c r="PCP22" s="20"/>
      <c r="PCQ22"/>
      <c r="PCR22" s="20"/>
      <c r="PCS22"/>
      <c r="PCT22" s="20"/>
      <c r="PCU22"/>
      <c r="PCV22" s="20"/>
      <c r="PCW22"/>
      <c r="PCX22" s="20"/>
      <c r="PCY22"/>
      <c r="PCZ22" s="20"/>
      <c r="PDA22"/>
      <c r="PDB22" s="20"/>
      <c r="PDC22"/>
      <c r="PDD22" s="20"/>
      <c r="PDE22"/>
      <c r="PDF22" s="20"/>
      <c r="PDG22"/>
      <c r="PDH22" s="20"/>
      <c r="PDI22"/>
      <c r="PDJ22" s="20"/>
      <c r="PDK22"/>
      <c r="PDL22" s="20"/>
      <c r="PDM22"/>
      <c r="PDN22" s="20"/>
      <c r="PDO22"/>
      <c r="PDP22" s="20"/>
      <c r="PDQ22"/>
      <c r="PDR22" s="20"/>
      <c r="PDS22"/>
      <c r="PDT22" s="20"/>
      <c r="PDU22"/>
      <c r="PDV22" s="20"/>
      <c r="PDW22"/>
      <c r="PDX22" s="20"/>
      <c r="PDY22"/>
      <c r="PDZ22" s="20"/>
      <c r="PEA22"/>
      <c r="PEB22" s="20"/>
      <c r="PEC22"/>
      <c r="PED22" s="20"/>
      <c r="PEE22"/>
      <c r="PEF22" s="20"/>
      <c r="PEG22"/>
      <c r="PEH22" s="20"/>
      <c r="PEI22"/>
      <c r="PEJ22" s="20"/>
      <c r="PEK22"/>
      <c r="PEL22" s="20"/>
      <c r="PEM22"/>
      <c r="PEN22" s="20"/>
      <c r="PEO22"/>
      <c r="PEP22" s="20"/>
      <c r="PEQ22"/>
      <c r="PER22" s="20"/>
      <c r="PES22"/>
      <c r="PET22" s="20"/>
      <c r="PEU22"/>
      <c r="PEV22" s="20"/>
      <c r="PEW22"/>
      <c r="PEX22" s="20"/>
      <c r="PEY22"/>
      <c r="PEZ22" s="20"/>
      <c r="PFA22"/>
      <c r="PFB22" s="20"/>
      <c r="PFC22"/>
      <c r="PFD22" s="20"/>
      <c r="PFE22"/>
      <c r="PFF22" s="20"/>
      <c r="PFG22"/>
      <c r="PFH22" s="20"/>
      <c r="PFI22"/>
      <c r="PFJ22" s="20"/>
      <c r="PFK22"/>
      <c r="PFL22" s="20"/>
      <c r="PFM22"/>
      <c r="PFN22" s="20"/>
      <c r="PFO22"/>
      <c r="PFP22" s="20"/>
      <c r="PFQ22"/>
      <c r="PFR22" s="20"/>
      <c r="PFS22"/>
      <c r="PFT22" s="20"/>
      <c r="PFU22"/>
      <c r="PFV22" s="20"/>
      <c r="PFW22"/>
      <c r="PFX22" s="20"/>
      <c r="PFY22"/>
      <c r="PFZ22" s="20"/>
      <c r="PGA22"/>
      <c r="PGB22" s="20"/>
      <c r="PGC22"/>
      <c r="PGD22" s="20"/>
      <c r="PGE22"/>
      <c r="PGF22" s="20"/>
      <c r="PGG22"/>
      <c r="PGH22" s="20"/>
      <c r="PGI22"/>
      <c r="PGJ22" s="20"/>
      <c r="PGK22"/>
      <c r="PGL22" s="20"/>
      <c r="PGM22"/>
      <c r="PGN22" s="20"/>
      <c r="PGO22"/>
      <c r="PGP22" s="20"/>
      <c r="PGQ22"/>
      <c r="PGR22" s="20"/>
      <c r="PGS22"/>
      <c r="PGT22" s="20"/>
      <c r="PGU22"/>
      <c r="PGV22" s="20"/>
      <c r="PGW22"/>
      <c r="PGX22" s="20"/>
      <c r="PGY22"/>
      <c r="PGZ22" s="20"/>
      <c r="PHA22"/>
      <c r="PHB22" s="20"/>
      <c r="PHC22"/>
      <c r="PHD22" s="20"/>
      <c r="PHE22"/>
      <c r="PHF22" s="20"/>
      <c r="PHG22"/>
      <c r="PHH22" s="20"/>
      <c r="PHI22"/>
      <c r="PHJ22" s="20"/>
      <c r="PHK22"/>
      <c r="PHL22" s="20"/>
      <c r="PHM22"/>
      <c r="PHN22" s="20"/>
      <c r="PHO22"/>
      <c r="PHP22" s="20"/>
      <c r="PHQ22"/>
      <c r="PHR22" s="20"/>
      <c r="PHS22"/>
      <c r="PHT22" s="20"/>
      <c r="PHU22"/>
      <c r="PHV22" s="20"/>
      <c r="PHW22"/>
      <c r="PHX22" s="20"/>
      <c r="PHY22"/>
      <c r="PHZ22" s="20"/>
      <c r="PIA22"/>
      <c r="PIB22" s="20"/>
      <c r="PIC22"/>
      <c r="PID22" s="20"/>
      <c r="PIE22"/>
      <c r="PIF22" s="20"/>
      <c r="PIG22"/>
      <c r="PIH22" s="20"/>
      <c r="PII22"/>
      <c r="PIJ22" s="20"/>
      <c r="PIK22"/>
      <c r="PIL22" s="20"/>
      <c r="PIM22"/>
      <c r="PIN22" s="20"/>
      <c r="PIO22"/>
      <c r="PIP22" s="20"/>
      <c r="PIQ22"/>
      <c r="PIR22" s="20"/>
      <c r="PIS22"/>
      <c r="PIT22" s="20"/>
      <c r="PIU22"/>
      <c r="PIV22" s="20"/>
      <c r="PIW22"/>
      <c r="PIX22" s="20"/>
      <c r="PIY22"/>
      <c r="PIZ22" s="20"/>
      <c r="PJA22"/>
      <c r="PJB22" s="20"/>
      <c r="PJC22"/>
      <c r="PJD22" s="20"/>
      <c r="PJE22"/>
      <c r="PJF22" s="20"/>
      <c r="PJG22"/>
      <c r="PJH22" s="20"/>
      <c r="PJI22"/>
      <c r="PJJ22" s="20"/>
      <c r="PJK22"/>
      <c r="PJL22" s="20"/>
      <c r="PJM22"/>
      <c r="PJN22" s="20"/>
      <c r="PJO22"/>
      <c r="PJP22" s="20"/>
      <c r="PJQ22"/>
      <c r="PJR22" s="20"/>
      <c r="PJS22"/>
      <c r="PJT22" s="20"/>
      <c r="PJU22"/>
      <c r="PJV22" s="20"/>
      <c r="PJW22"/>
      <c r="PJX22" s="20"/>
      <c r="PJY22"/>
      <c r="PJZ22" s="20"/>
      <c r="PKA22"/>
      <c r="PKB22" s="20"/>
      <c r="PKC22"/>
      <c r="PKD22" s="20"/>
      <c r="PKE22"/>
      <c r="PKF22" s="20"/>
      <c r="PKG22"/>
      <c r="PKH22" s="20"/>
      <c r="PKI22"/>
      <c r="PKJ22" s="20"/>
      <c r="PKK22"/>
      <c r="PKL22" s="20"/>
      <c r="PKM22"/>
      <c r="PKN22" s="20"/>
      <c r="PKO22"/>
      <c r="PKP22" s="20"/>
      <c r="PKQ22"/>
      <c r="PKR22" s="20"/>
      <c r="PKS22"/>
      <c r="PKT22" s="20"/>
      <c r="PKU22"/>
      <c r="PKV22" s="20"/>
      <c r="PKW22"/>
      <c r="PKX22" s="20"/>
      <c r="PKY22"/>
      <c r="PKZ22" s="20"/>
      <c r="PLA22"/>
      <c r="PLB22" s="20"/>
      <c r="PLC22"/>
      <c r="PLD22" s="20"/>
      <c r="PLE22"/>
      <c r="PLF22" s="20"/>
      <c r="PLG22"/>
      <c r="PLH22" s="20"/>
      <c r="PLI22"/>
      <c r="PLJ22" s="20"/>
      <c r="PLK22"/>
      <c r="PLL22" s="20"/>
      <c r="PLM22"/>
      <c r="PLN22" s="20"/>
      <c r="PLO22"/>
      <c r="PLP22" s="20"/>
      <c r="PLQ22"/>
      <c r="PLR22" s="20"/>
      <c r="PLS22"/>
      <c r="PLT22" s="20"/>
      <c r="PLU22"/>
      <c r="PLV22" s="20"/>
      <c r="PLW22"/>
      <c r="PLX22" s="20"/>
      <c r="PLY22"/>
      <c r="PLZ22" s="20"/>
      <c r="PMA22"/>
      <c r="PMB22" s="20"/>
      <c r="PMC22"/>
      <c r="PMD22" s="20"/>
      <c r="PME22"/>
      <c r="PMF22" s="20"/>
      <c r="PMG22"/>
      <c r="PMH22" s="20"/>
      <c r="PMI22"/>
      <c r="PMJ22" s="20"/>
      <c r="PMK22"/>
      <c r="PML22" s="20"/>
      <c r="PMM22"/>
      <c r="PMN22" s="20"/>
      <c r="PMO22"/>
      <c r="PMP22" s="20"/>
      <c r="PMQ22"/>
      <c r="PMR22" s="20"/>
      <c r="PMS22"/>
      <c r="PMT22" s="20"/>
      <c r="PMU22"/>
      <c r="PMV22" s="20"/>
      <c r="PMW22"/>
      <c r="PMX22" s="20"/>
      <c r="PMY22"/>
      <c r="PMZ22" s="20"/>
      <c r="PNA22"/>
      <c r="PNB22" s="20"/>
      <c r="PNC22"/>
      <c r="PND22" s="20"/>
      <c r="PNE22"/>
      <c r="PNF22" s="20"/>
      <c r="PNG22"/>
      <c r="PNH22" s="20"/>
      <c r="PNI22"/>
      <c r="PNJ22" s="20"/>
      <c r="PNK22"/>
      <c r="PNL22" s="20"/>
      <c r="PNM22"/>
      <c r="PNN22" s="20"/>
      <c r="PNO22"/>
      <c r="PNP22" s="20"/>
      <c r="PNQ22"/>
      <c r="PNR22" s="20"/>
      <c r="PNS22"/>
      <c r="PNT22" s="20"/>
      <c r="PNU22"/>
      <c r="PNV22" s="20"/>
      <c r="PNW22"/>
      <c r="PNX22" s="20"/>
      <c r="PNY22"/>
      <c r="PNZ22" s="20"/>
      <c r="POA22"/>
      <c r="POB22" s="20"/>
      <c r="POC22"/>
      <c r="POD22" s="20"/>
      <c r="POE22"/>
      <c r="POF22" s="20"/>
      <c r="POG22"/>
      <c r="POH22" s="20"/>
      <c r="POI22"/>
      <c r="POJ22" s="20"/>
      <c r="POK22"/>
      <c r="POL22" s="20"/>
      <c r="POM22"/>
      <c r="PON22" s="20"/>
      <c r="POO22"/>
      <c r="POP22" s="20"/>
      <c r="POQ22"/>
      <c r="POR22" s="20"/>
      <c r="POS22"/>
      <c r="POT22" s="20"/>
      <c r="POU22"/>
      <c r="POV22" s="20"/>
      <c r="POW22"/>
      <c r="POX22" s="20"/>
      <c r="POY22"/>
      <c r="POZ22" s="20"/>
      <c r="PPA22"/>
      <c r="PPB22" s="20"/>
      <c r="PPC22"/>
      <c r="PPD22" s="20"/>
      <c r="PPE22"/>
      <c r="PPF22" s="20"/>
      <c r="PPG22"/>
      <c r="PPH22" s="20"/>
      <c r="PPI22"/>
      <c r="PPJ22" s="20"/>
      <c r="PPK22"/>
      <c r="PPL22" s="20"/>
      <c r="PPM22"/>
      <c r="PPN22" s="20"/>
      <c r="PPO22"/>
      <c r="PPP22" s="20"/>
      <c r="PPQ22"/>
      <c r="PPR22" s="20"/>
      <c r="PPS22"/>
      <c r="PPT22" s="20"/>
      <c r="PPU22"/>
      <c r="PPV22" s="20"/>
      <c r="PPW22"/>
      <c r="PPX22" s="20"/>
      <c r="PPY22"/>
      <c r="PPZ22" s="20"/>
      <c r="PQA22"/>
      <c r="PQB22" s="20"/>
      <c r="PQC22"/>
      <c r="PQD22" s="20"/>
      <c r="PQE22"/>
      <c r="PQF22" s="20"/>
      <c r="PQG22"/>
      <c r="PQH22" s="20"/>
      <c r="PQI22"/>
      <c r="PQJ22" s="20"/>
      <c r="PQK22"/>
      <c r="PQL22" s="20"/>
      <c r="PQM22"/>
      <c r="PQN22" s="20"/>
      <c r="PQO22"/>
      <c r="PQP22" s="20"/>
      <c r="PQQ22"/>
      <c r="PQR22" s="20"/>
      <c r="PQS22"/>
      <c r="PQT22" s="20"/>
      <c r="PQU22"/>
      <c r="PQV22" s="20"/>
      <c r="PQW22"/>
      <c r="PQX22" s="20"/>
      <c r="PQY22"/>
      <c r="PQZ22" s="20"/>
      <c r="PRA22"/>
      <c r="PRB22" s="20"/>
      <c r="PRC22"/>
      <c r="PRD22" s="20"/>
      <c r="PRE22"/>
      <c r="PRF22" s="20"/>
      <c r="PRG22"/>
      <c r="PRH22" s="20"/>
      <c r="PRI22"/>
      <c r="PRJ22" s="20"/>
      <c r="PRK22"/>
      <c r="PRL22" s="20"/>
      <c r="PRM22"/>
      <c r="PRN22" s="20"/>
      <c r="PRO22"/>
      <c r="PRP22" s="20"/>
      <c r="PRQ22"/>
      <c r="PRR22" s="20"/>
      <c r="PRS22"/>
      <c r="PRT22" s="20"/>
      <c r="PRU22"/>
      <c r="PRV22" s="20"/>
      <c r="PRW22"/>
      <c r="PRX22" s="20"/>
      <c r="PRY22"/>
      <c r="PRZ22" s="20"/>
      <c r="PSA22"/>
      <c r="PSB22" s="20"/>
      <c r="PSC22"/>
      <c r="PSD22" s="20"/>
      <c r="PSE22"/>
      <c r="PSF22" s="20"/>
      <c r="PSG22"/>
      <c r="PSH22" s="20"/>
      <c r="PSI22"/>
      <c r="PSJ22" s="20"/>
      <c r="PSK22"/>
      <c r="PSL22" s="20"/>
      <c r="PSM22"/>
      <c r="PSN22" s="20"/>
      <c r="PSO22"/>
      <c r="PSP22" s="20"/>
      <c r="PSQ22"/>
      <c r="PSR22" s="20"/>
      <c r="PSS22"/>
      <c r="PST22" s="20"/>
      <c r="PSU22"/>
      <c r="PSV22" s="20"/>
      <c r="PSW22"/>
      <c r="PSX22" s="20"/>
      <c r="PSY22"/>
      <c r="PSZ22" s="20"/>
      <c r="PTA22"/>
      <c r="PTB22" s="20"/>
      <c r="PTC22"/>
      <c r="PTD22" s="20"/>
      <c r="PTE22"/>
      <c r="PTF22" s="20"/>
      <c r="PTG22"/>
      <c r="PTH22" s="20"/>
      <c r="PTI22"/>
      <c r="PTJ22" s="20"/>
      <c r="PTK22"/>
      <c r="PTL22" s="20"/>
      <c r="PTM22"/>
      <c r="PTN22" s="20"/>
      <c r="PTO22"/>
      <c r="PTP22" s="20"/>
      <c r="PTQ22"/>
      <c r="PTR22" s="20"/>
      <c r="PTS22"/>
      <c r="PTT22" s="20"/>
      <c r="PTU22"/>
      <c r="PTV22" s="20"/>
      <c r="PTW22"/>
      <c r="PTX22" s="20"/>
      <c r="PTY22"/>
      <c r="PTZ22" s="20"/>
      <c r="PUA22"/>
      <c r="PUB22" s="20"/>
      <c r="PUC22"/>
      <c r="PUD22" s="20"/>
      <c r="PUE22"/>
      <c r="PUF22" s="20"/>
      <c r="PUG22"/>
      <c r="PUH22" s="20"/>
      <c r="PUI22"/>
      <c r="PUJ22" s="20"/>
      <c r="PUK22"/>
      <c r="PUL22" s="20"/>
      <c r="PUM22"/>
      <c r="PUN22" s="20"/>
      <c r="PUO22"/>
      <c r="PUP22" s="20"/>
      <c r="PUQ22"/>
      <c r="PUR22" s="20"/>
      <c r="PUS22"/>
      <c r="PUT22" s="20"/>
      <c r="PUU22"/>
      <c r="PUV22" s="20"/>
      <c r="PUW22"/>
      <c r="PUX22" s="20"/>
      <c r="PUY22"/>
      <c r="PUZ22" s="20"/>
      <c r="PVA22"/>
      <c r="PVB22" s="20"/>
      <c r="PVC22"/>
      <c r="PVD22" s="20"/>
      <c r="PVE22"/>
      <c r="PVF22" s="20"/>
      <c r="PVG22"/>
      <c r="PVH22" s="20"/>
      <c r="PVI22"/>
      <c r="PVJ22" s="20"/>
      <c r="PVK22"/>
      <c r="PVL22" s="20"/>
      <c r="PVM22"/>
      <c r="PVN22" s="20"/>
      <c r="PVO22"/>
      <c r="PVP22" s="20"/>
      <c r="PVQ22"/>
      <c r="PVR22" s="20"/>
      <c r="PVS22"/>
      <c r="PVT22" s="20"/>
      <c r="PVU22"/>
      <c r="PVV22" s="20"/>
      <c r="PVW22"/>
      <c r="PVX22" s="20"/>
      <c r="PVY22"/>
      <c r="PVZ22" s="20"/>
      <c r="PWA22"/>
      <c r="PWB22" s="20"/>
      <c r="PWC22"/>
      <c r="PWD22" s="20"/>
      <c r="PWE22"/>
      <c r="PWF22" s="20"/>
      <c r="PWG22"/>
      <c r="PWH22" s="20"/>
      <c r="PWI22"/>
      <c r="PWJ22" s="20"/>
      <c r="PWK22"/>
      <c r="PWL22" s="20"/>
      <c r="PWM22"/>
      <c r="PWN22" s="20"/>
      <c r="PWO22"/>
      <c r="PWP22" s="20"/>
      <c r="PWQ22"/>
      <c r="PWR22" s="20"/>
      <c r="PWS22"/>
      <c r="PWT22" s="20"/>
      <c r="PWU22"/>
      <c r="PWV22" s="20"/>
      <c r="PWW22"/>
      <c r="PWX22" s="20"/>
      <c r="PWY22"/>
      <c r="PWZ22" s="20"/>
      <c r="PXA22"/>
      <c r="PXB22" s="20"/>
      <c r="PXC22"/>
      <c r="PXD22" s="20"/>
      <c r="PXE22"/>
      <c r="PXF22" s="20"/>
      <c r="PXG22"/>
      <c r="PXH22" s="20"/>
      <c r="PXI22"/>
      <c r="PXJ22" s="20"/>
      <c r="PXK22"/>
      <c r="PXL22" s="20"/>
      <c r="PXM22"/>
      <c r="PXN22" s="20"/>
      <c r="PXO22"/>
      <c r="PXP22" s="20"/>
      <c r="PXQ22"/>
      <c r="PXR22" s="20"/>
      <c r="PXS22"/>
      <c r="PXT22" s="20"/>
      <c r="PXU22"/>
      <c r="PXV22" s="20"/>
      <c r="PXW22"/>
      <c r="PXX22" s="20"/>
      <c r="PXY22"/>
      <c r="PXZ22" s="20"/>
      <c r="PYA22"/>
      <c r="PYB22" s="20"/>
      <c r="PYC22"/>
      <c r="PYD22" s="20"/>
      <c r="PYE22"/>
      <c r="PYF22" s="20"/>
      <c r="PYG22"/>
      <c r="PYH22" s="20"/>
      <c r="PYI22"/>
      <c r="PYJ22" s="20"/>
      <c r="PYK22"/>
      <c r="PYL22" s="20"/>
      <c r="PYM22"/>
      <c r="PYN22" s="20"/>
      <c r="PYO22"/>
      <c r="PYP22" s="20"/>
      <c r="PYQ22"/>
      <c r="PYR22" s="20"/>
      <c r="PYS22"/>
      <c r="PYT22" s="20"/>
      <c r="PYU22"/>
      <c r="PYV22" s="20"/>
      <c r="PYW22"/>
      <c r="PYX22" s="20"/>
      <c r="PYY22"/>
      <c r="PYZ22" s="20"/>
      <c r="PZA22"/>
      <c r="PZB22" s="20"/>
      <c r="PZC22"/>
      <c r="PZD22" s="20"/>
      <c r="PZE22"/>
      <c r="PZF22" s="20"/>
      <c r="PZG22"/>
      <c r="PZH22" s="20"/>
      <c r="PZI22"/>
      <c r="PZJ22" s="20"/>
      <c r="PZK22"/>
      <c r="PZL22" s="20"/>
      <c r="PZM22"/>
      <c r="PZN22" s="20"/>
      <c r="PZO22"/>
      <c r="PZP22" s="20"/>
      <c r="PZQ22"/>
      <c r="PZR22" s="20"/>
      <c r="PZS22"/>
      <c r="PZT22" s="20"/>
      <c r="PZU22"/>
      <c r="PZV22" s="20"/>
      <c r="PZW22"/>
      <c r="PZX22" s="20"/>
      <c r="PZY22"/>
      <c r="PZZ22" s="20"/>
      <c r="QAA22"/>
      <c r="QAB22" s="20"/>
      <c r="QAC22"/>
      <c r="QAD22" s="20"/>
      <c r="QAE22"/>
      <c r="QAF22" s="20"/>
      <c r="QAG22"/>
      <c r="QAH22" s="20"/>
      <c r="QAI22"/>
      <c r="QAJ22" s="20"/>
      <c r="QAK22"/>
      <c r="QAL22" s="20"/>
      <c r="QAM22"/>
      <c r="QAN22" s="20"/>
      <c r="QAO22"/>
      <c r="QAP22" s="20"/>
      <c r="QAQ22"/>
      <c r="QAR22" s="20"/>
      <c r="QAS22"/>
      <c r="QAT22" s="20"/>
      <c r="QAU22"/>
      <c r="QAV22" s="20"/>
      <c r="QAW22"/>
      <c r="QAX22" s="20"/>
      <c r="QAY22"/>
      <c r="QAZ22" s="20"/>
      <c r="QBA22"/>
      <c r="QBB22" s="20"/>
      <c r="QBC22"/>
      <c r="QBD22" s="20"/>
      <c r="QBE22"/>
      <c r="QBF22" s="20"/>
      <c r="QBG22"/>
      <c r="QBH22" s="20"/>
      <c r="QBI22"/>
      <c r="QBJ22" s="20"/>
      <c r="QBK22"/>
      <c r="QBL22" s="20"/>
      <c r="QBM22"/>
      <c r="QBN22" s="20"/>
      <c r="QBO22"/>
      <c r="QBP22" s="20"/>
      <c r="QBQ22"/>
      <c r="QBR22" s="20"/>
      <c r="QBS22"/>
      <c r="QBT22" s="20"/>
      <c r="QBU22"/>
      <c r="QBV22" s="20"/>
      <c r="QBW22"/>
      <c r="QBX22" s="20"/>
      <c r="QBY22"/>
      <c r="QBZ22" s="20"/>
      <c r="QCA22"/>
      <c r="QCB22" s="20"/>
      <c r="QCC22"/>
      <c r="QCD22" s="20"/>
      <c r="QCE22"/>
      <c r="QCF22" s="20"/>
      <c r="QCG22"/>
      <c r="QCH22" s="20"/>
      <c r="QCI22"/>
      <c r="QCJ22" s="20"/>
      <c r="QCK22"/>
      <c r="QCL22" s="20"/>
      <c r="QCM22"/>
      <c r="QCN22" s="20"/>
      <c r="QCO22"/>
      <c r="QCP22" s="20"/>
      <c r="QCQ22"/>
      <c r="QCR22" s="20"/>
      <c r="QCS22"/>
      <c r="QCT22" s="20"/>
      <c r="QCU22"/>
      <c r="QCV22" s="20"/>
      <c r="QCW22"/>
      <c r="QCX22" s="20"/>
      <c r="QCY22"/>
      <c r="QCZ22" s="20"/>
      <c r="QDA22"/>
      <c r="QDB22" s="20"/>
      <c r="QDC22"/>
      <c r="QDD22" s="20"/>
      <c r="QDE22"/>
      <c r="QDF22" s="20"/>
      <c r="QDG22"/>
      <c r="QDH22" s="20"/>
      <c r="QDI22"/>
      <c r="QDJ22" s="20"/>
      <c r="QDK22"/>
      <c r="QDL22" s="20"/>
      <c r="QDM22"/>
      <c r="QDN22" s="20"/>
      <c r="QDO22"/>
      <c r="QDP22" s="20"/>
      <c r="QDQ22"/>
      <c r="QDR22" s="20"/>
      <c r="QDS22"/>
      <c r="QDT22" s="20"/>
      <c r="QDU22"/>
      <c r="QDV22" s="20"/>
      <c r="QDW22"/>
      <c r="QDX22" s="20"/>
      <c r="QDY22"/>
      <c r="QDZ22" s="20"/>
      <c r="QEA22"/>
      <c r="QEB22" s="20"/>
      <c r="QEC22"/>
      <c r="QED22" s="20"/>
      <c r="QEE22"/>
      <c r="QEF22" s="20"/>
      <c r="QEG22"/>
      <c r="QEH22" s="20"/>
      <c r="QEI22"/>
      <c r="QEJ22" s="20"/>
      <c r="QEK22"/>
      <c r="QEL22" s="20"/>
      <c r="QEM22"/>
      <c r="QEN22" s="20"/>
      <c r="QEO22"/>
      <c r="QEP22" s="20"/>
      <c r="QEQ22"/>
      <c r="QER22" s="20"/>
      <c r="QES22"/>
      <c r="QET22" s="20"/>
      <c r="QEU22"/>
      <c r="QEV22" s="20"/>
      <c r="QEW22"/>
      <c r="QEX22" s="20"/>
      <c r="QEY22"/>
      <c r="QEZ22" s="20"/>
      <c r="QFA22"/>
      <c r="QFB22" s="20"/>
      <c r="QFC22"/>
      <c r="QFD22" s="20"/>
      <c r="QFE22"/>
      <c r="QFF22" s="20"/>
      <c r="QFG22"/>
      <c r="QFH22" s="20"/>
      <c r="QFI22"/>
      <c r="QFJ22" s="20"/>
      <c r="QFK22"/>
      <c r="QFL22" s="20"/>
      <c r="QFM22"/>
      <c r="QFN22" s="20"/>
      <c r="QFO22"/>
      <c r="QFP22" s="20"/>
      <c r="QFQ22"/>
      <c r="QFR22" s="20"/>
      <c r="QFS22"/>
      <c r="QFT22" s="20"/>
      <c r="QFU22"/>
      <c r="QFV22" s="20"/>
      <c r="QFW22"/>
      <c r="QFX22" s="20"/>
      <c r="QFY22"/>
      <c r="QFZ22" s="20"/>
      <c r="QGA22"/>
      <c r="QGB22" s="20"/>
      <c r="QGC22"/>
      <c r="QGD22" s="20"/>
      <c r="QGE22"/>
      <c r="QGF22" s="20"/>
      <c r="QGG22"/>
      <c r="QGH22" s="20"/>
      <c r="QGI22"/>
      <c r="QGJ22" s="20"/>
      <c r="QGK22"/>
      <c r="QGL22" s="20"/>
      <c r="QGM22"/>
      <c r="QGN22" s="20"/>
      <c r="QGO22"/>
      <c r="QGP22" s="20"/>
      <c r="QGQ22"/>
      <c r="QGR22" s="20"/>
      <c r="QGS22"/>
      <c r="QGT22" s="20"/>
      <c r="QGU22"/>
      <c r="QGV22" s="20"/>
      <c r="QGW22"/>
      <c r="QGX22" s="20"/>
      <c r="QGY22"/>
      <c r="QGZ22" s="20"/>
      <c r="QHA22"/>
      <c r="QHB22" s="20"/>
      <c r="QHC22"/>
      <c r="QHD22" s="20"/>
      <c r="QHE22"/>
      <c r="QHF22" s="20"/>
      <c r="QHG22"/>
      <c r="QHH22" s="20"/>
      <c r="QHI22"/>
      <c r="QHJ22" s="20"/>
      <c r="QHK22"/>
      <c r="QHL22" s="20"/>
      <c r="QHM22"/>
      <c r="QHN22" s="20"/>
      <c r="QHO22"/>
      <c r="QHP22" s="20"/>
      <c r="QHQ22"/>
      <c r="QHR22" s="20"/>
      <c r="QHS22"/>
      <c r="QHT22" s="20"/>
      <c r="QHU22"/>
      <c r="QHV22" s="20"/>
      <c r="QHW22"/>
      <c r="QHX22" s="20"/>
      <c r="QHY22"/>
      <c r="QHZ22" s="20"/>
      <c r="QIA22"/>
      <c r="QIB22" s="20"/>
      <c r="QIC22"/>
      <c r="QID22" s="20"/>
      <c r="QIE22"/>
      <c r="QIF22" s="20"/>
      <c r="QIG22"/>
      <c r="QIH22" s="20"/>
      <c r="QII22"/>
      <c r="QIJ22" s="20"/>
      <c r="QIK22"/>
      <c r="QIL22" s="20"/>
      <c r="QIM22"/>
      <c r="QIN22" s="20"/>
      <c r="QIO22"/>
      <c r="QIP22" s="20"/>
      <c r="QIQ22"/>
      <c r="QIR22" s="20"/>
      <c r="QIS22"/>
      <c r="QIT22" s="20"/>
      <c r="QIU22"/>
      <c r="QIV22" s="20"/>
      <c r="QIW22"/>
      <c r="QIX22" s="20"/>
      <c r="QIY22"/>
      <c r="QIZ22" s="20"/>
      <c r="QJA22"/>
      <c r="QJB22" s="20"/>
      <c r="QJC22"/>
      <c r="QJD22" s="20"/>
      <c r="QJE22"/>
      <c r="QJF22" s="20"/>
      <c r="QJG22"/>
      <c r="QJH22" s="20"/>
      <c r="QJI22"/>
      <c r="QJJ22" s="20"/>
      <c r="QJK22"/>
      <c r="QJL22" s="20"/>
      <c r="QJM22"/>
      <c r="QJN22" s="20"/>
      <c r="QJO22"/>
      <c r="QJP22" s="20"/>
      <c r="QJQ22"/>
      <c r="QJR22" s="20"/>
      <c r="QJS22"/>
      <c r="QJT22" s="20"/>
      <c r="QJU22"/>
      <c r="QJV22" s="20"/>
      <c r="QJW22"/>
      <c r="QJX22" s="20"/>
      <c r="QJY22"/>
      <c r="QJZ22" s="20"/>
      <c r="QKA22"/>
      <c r="QKB22" s="20"/>
      <c r="QKC22"/>
      <c r="QKD22" s="20"/>
      <c r="QKE22"/>
      <c r="QKF22" s="20"/>
      <c r="QKG22"/>
      <c r="QKH22" s="20"/>
      <c r="QKI22"/>
      <c r="QKJ22" s="20"/>
      <c r="QKK22"/>
      <c r="QKL22" s="20"/>
      <c r="QKM22"/>
      <c r="QKN22" s="20"/>
      <c r="QKO22"/>
      <c r="QKP22" s="20"/>
      <c r="QKQ22"/>
      <c r="QKR22" s="20"/>
      <c r="QKS22"/>
      <c r="QKT22" s="20"/>
      <c r="QKU22"/>
      <c r="QKV22" s="20"/>
      <c r="QKW22"/>
      <c r="QKX22" s="20"/>
      <c r="QKY22"/>
      <c r="QKZ22" s="20"/>
      <c r="QLA22"/>
      <c r="QLB22" s="20"/>
      <c r="QLC22"/>
      <c r="QLD22" s="20"/>
      <c r="QLE22"/>
      <c r="QLF22" s="20"/>
      <c r="QLG22"/>
      <c r="QLH22" s="20"/>
      <c r="QLI22"/>
      <c r="QLJ22" s="20"/>
      <c r="QLK22"/>
      <c r="QLL22" s="20"/>
      <c r="QLM22"/>
      <c r="QLN22" s="20"/>
      <c r="QLO22"/>
      <c r="QLP22" s="20"/>
      <c r="QLQ22"/>
      <c r="QLR22" s="20"/>
      <c r="QLS22"/>
      <c r="QLT22" s="20"/>
      <c r="QLU22"/>
      <c r="QLV22" s="20"/>
      <c r="QLW22"/>
      <c r="QLX22" s="20"/>
      <c r="QLY22"/>
      <c r="QLZ22" s="20"/>
      <c r="QMA22"/>
      <c r="QMB22" s="20"/>
      <c r="QMC22"/>
      <c r="QMD22" s="20"/>
      <c r="QME22"/>
      <c r="QMF22" s="20"/>
      <c r="QMG22"/>
      <c r="QMH22" s="20"/>
      <c r="QMI22"/>
      <c r="QMJ22" s="20"/>
      <c r="QMK22"/>
      <c r="QML22" s="20"/>
      <c r="QMM22"/>
      <c r="QMN22" s="20"/>
      <c r="QMO22"/>
      <c r="QMP22" s="20"/>
      <c r="QMQ22"/>
      <c r="QMR22" s="20"/>
      <c r="QMS22"/>
      <c r="QMT22" s="20"/>
      <c r="QMU22"/>
      <c r="QMV22" s="20"/>
      <c r="QMW22"/>
      <c r="QMX22" s="20"/>
      <c r="QMY22"/>
      <c r="QMZ22" s="20"/>
      <c r="QNA22"/>
      <c r="QNB22" s="20"/>
      <c r="QNC22"/>
      <c r="QND22" s="20"/>
      <c r="QNE22"/>
      <c r="QNF22" s="20"/>
      <c r="QNG22"/>
      <c r="QNH22" s="20"/>
      <c r="QNI22"/>
      <c r="QNJ22" s="20"/>
      <c r="QNK22"/>
      <c r="QNL22" s="20"/>
      <c r="QNM22"/>
      <c r="QNN22" s="20"/>
      <c r="QNO22"/>
      <c r="QNP22" s="20"/>
      <c r="QNQ22"/>
      <c r="QNR22" s="20"/>
      <c r="QNS22"/>
      <c r="QNT22" s="20"/>
      <c r="QNU22"/>
      <c r="QNV22" s="20"/>
      <c r="QNW22"/>
      <c r="QNX22" s="20"/>
      <c r="QNY22"/>
      <c r="QNZ22" s="20"/>
      <c r="QOA22"/>
      <c r="QOB22" s="20"/>
      <c r="QOC22"/>
      <c r="QOD22" s="20"/>
      <c r="QOE22"/>
      <c r="QOF22" s="20"/>
      <c r="QOG22"/>
      <c r="QOH22" s="20"/>
      <c r="QOI22"/>
      <c r="QOJ22" s="20"/>
      <c r="QOK22"/>
      <c r="QOL22" s="20"/>
      <c r="QOM22"/>
      <c r="QON22" s="20"/>
      <c r="QOO22"/>
      <c r="QOP22" s="20"/>
      <c r="QOQ22"/>
      <c r="QOR22" s="20"/>
      <c r="QOS22"/>
      <c r="QOT22" s="20"/>
      <c r="QOU22"/>
      <c r="QOV22" s="20"/>
      <c r="QOW22"/>
      <c r="QOX22" s="20"/>
      <c r="QOY22"/>
      <c r="QOZ22" s="20"/>
      <c r="QPA22"/>
      <c r="QPB22" s="20"/>
      <c r="QPC22"/>
      <c r="QPD22" s="20"/>
      <c r="QPE22"/>
      <c r="QPF22" s="20"/>
      <c r="QPG22"/>
      <c r="QPH22" s="20"/>
      <c r="QPI22"/>
      <c r="QPJ22" s="20"/>
      <c r="QPK22"/>
      <c r="QPL22" s="20"/>
      <c r="QPM22"/>
      <c r="QPN22" s="20"/>
      <c r="QPO22"/>
      <c r="QPP22" s="20"/>
      <c r="QPQ22"/>
      <c r="QPR22" s="20"/>
      <c r="QPS22"/>
      <c r="QPT22" s="20"/>
      <c r="QPU22"/>
      <c r="QPV22" s="20"/>
      <c r="QPW22"/>
      <c r="QPX22" s="20"/>
      <c r="QPY22"/>
      <c r="QPZ22" s="20"/>
      <c r="QQA22"/>
      <c r="QQB22" s="20"/>
      <c r="QQC22"/>
      <c r="QQD22" s="20"/>
      <c r="QQE22"/>
      <c r="QQF22" s="20"/>
      <c r="QQG22"/>
      <c r="QQH22" s="20"/>
      <c r="QQI22"/>
      <c r="QQJ22" s="20"/>
      <c r="QQK22"/>
      <c r="QQL22" s="20"/>
      <c r="QQM22"/>
      <c r="QQN22" s="20"/>
      <c r="QQO22"/>
      <c r="QQP22" s="20"/>
      <c r="QQQ22"/>
      <c r="QQR22" s="20"/>
      <c r="QQS22"/>
      <c r="QQT22" s="20"/>
      <c r="QQU22"/>
      <c r="QQV22" s="20"/>
      <c r="QQW22"/>
      <c r="QQX22" s="20"/>
      <c r="QQY22"/>
      <c r="QQZ22" s="20"/>
      <c r="QRA22"/>
      <c r="QRB22" s="20"/>
      <c r="QRC22"/>
      <c r="QRD22" s="20"/>
      <c r="QRE22"/>
      <c r="QRF22" s="20"/>
      <c r="QRG22"/>
      <c r="QRH22" s="20"/>
      <c r="QRI22"/>
      <c r="QRJ22" s="20"/>
      <c r="QRK22"/>
      <c r="QRL22" s="20"/>
      <c r="QRM22"/>
      <c r="QRN22" s="20"/>
      <c r="QRO22"/>
      <c r="QRP22" s="20"/>
      <c r="QRQ22"/>
      <c r="QRR22" s="20"/>
      <c r="QRS22"/>
      <c r="QRT22" s="20"/>
      <c r="QRU22"/>
      <c r="QRV22" s="20"/>
      <c r="QRW22"/>
      <c r="QRX22" s="20"/>
      <c r="QRY22"/>
      <c r="QRZ22" s="20"/>
      <c r="QSA22"/>
      <c r="QSB22" s="20"/>
      <c r="QSC22"/>
      <c r="QSD22" s="20"/>
      <c r="QSE22"/>
      <c r="QSF22" s="20"/>
      <c r="QSG22"/>
      <c r="QSH22" s="20"/>
      <c r="QSI22"/>
      <c r="QSJ22" s="20"/>
      <c r="QSK22"/>
      <c r="QSL22" s="20"/>
      <c r="QSM22"/>
      <c r="QSN22" s="20"/>
      <c r="QSO22"/>
      <c r="QSP22" s="20"/>
      <c r="QSQ22"/>
      <c r="QSR22" s="20"/>
      <c r="QSS22"/>
      <c r="QST22" s="20"/>
      <c r="QSU22"/>
      <c r="QSV22" s="20"/>
      <c r="QSW22"/>
      <c r="QSX22" s="20"/>
      <c r="QSY22"/>
      <c r="QSZ22" s="20"/>
      <c r="QTA22"/>
      <c r="QTB22" s="20"/>
      <c r="QTC22"/>
      <c r="QTD22" s="20"/>
      <c r="QTE22"/>
      <c r="QTF22" s="20"/>
      <c r="QTG22"/>
      <c r="QTH22" s="20"/>
      <c r="QTI22"/>
      <c r="QTJ22" s="20"/>
      <c r="QTK22"/>
      <c r="QTL22" s="20"/>
      <c r="QTM22"/>
      <c r="QTN22" s="20"/>
      <c r="QTO22"/>
      <c r="QTP22" s="20"/>
      <c r="QTQ22"/>
      <c r="QTR22" s="20"/>
      <c r="QTS22"/>
      <c r="QTT22" s="20"/>
      <c r="QTU22"/>
      <c r="QTV22" s="20"/>
      <c r="QTW22"/>
      <c r="QTX22" s="20"/>
      <c r="QTY22"/>
      <c r="QTZ22" s="20"/>
      <c r="QUA22"/>
      <c r="QUB22" s="20"/>
      <c r="QUC22"/>
      <c r="QUD22" s="20"/>
      <c r="QUE22"/>
      <c r="QUF22" s="20"/>
      <c r="QUG22"/>
      <c r="QUH22" s="20"/>
      <c r="QUI22"/>
      <c r="QUJ22" s="20"/>
      <c r="QUK22"/>
      <c r="QUL22" s="20"/>
      <c r="QUM22"/>
      <c r="QUN22" s="20"/>
      <c r="QUO22"/>
      <c r="QUP22" s="20"/>
      <c r="QUQ22"/>
      <c r="QUR22" s="20"/>
      <c r="QUS22"/>
      <c r="QUT22" s="20"/>
      <c r="QUU22"/>
      <c r="QUV22" s="20"/>
      <c r="QUW22"/>
      <c r="QUX22" s="20"/>
      <c r="QUY22"/>
      <c r="QUZ22" s="20"/>
      <c r="QVA22"/>
      <c r="QVB22" s="20"/>
      <c r="QVC22"/>
      <c r="QVD22" s="20"/>
      <c r="QVE22"/>
      <c r="QVF22" s="20"/>
      <c r="QVG22"/>
      <c r="QVH22" s="20"/>
      <c r="QVI22"/>
      <c r="QVJ22" s="20"/>
      <c r="QVK22"/>
      <c r="QVL22" s="20"/>
      <c r="QVM22"/>
      <c r="QVN22" s="20"/>
      <c r="QVO22"/>
      <c r="QVP22" s="20"/>
      <c r="QVQ22"/>
      <c r="QVR22" s="20"/>
      <c r="QVS22"/>
      <c r="QVT22" s="20"/>
      <c r="QVU22"/>
      <c r="QVV22" s="20"/>
      <c r="QVW22"/>
      <c r="QVX22" s="20"/>
      <c r="QVY22"/>
      <c r="QVZ22" s="20"/>
      <c r="QWA22"/>
      <c r="QWB22" s="20"/>
      <c r="QWC22"/>
      <c r="QWD22" s="20"/>
      <c r="QWE22"/>
      <c r="QWF22" s="20"/>
      <c r="QWG22"/>
      <c r="QWH22" s="20"/>
      <c r="QWI22"/>
      <c r="QWJ22" s="20"/>
      <c r="QWK22"/>
      <c r="QWL22" s="20"/>
      <c r="QWM22"/>
      <c r="QWN22" s="20"/>
      <c r="QWO22"/>
      <c r="QWP22" s="20"/>
      <c r="QWQ22"/>
      <c r="QWR22" s="20"/>
      <c r="QWS22"/>
      <c r="QWT22" s="20"/>
      <c r="QWU22"/>
      <c r="QWV22" s="20"/>
      <c r="QWW22"/>
      <c r="QWX22" s="20"/>
      <c r="QWY22"/>
      <c r="QWZ22" s="20"/>
      <c r="QXA22"/>
      <c r="QXB22" s="20"/>
      <c r="QXC22"/>
      <c r="QXD22" s="20"/>
      <c r="QXE22"/>
      <c r="QXF22" s="20"/>
      <c r="QXG22"/>
      <c r="QXH22" s="20"/>
      <c r="QXI22"/>
      <c r="QXJ22" s="20"/>
      <c r="QXK22"/>
      <c r="QXL22" s="20"/>
      <c r="QXM22"/>
      <c r="QXN22" s="20"/>
      <c r="QXO22"/>
      <c r="QXP22" s="20"/>
      <c r="QXQ22"/>
      <c r="QXR22" s="20"/>
      <c r="QXS22"/>
      <c r="QXT22" s="20"/>
      <c r="QXU22"/>
      <c r="QXV22" s="20"/>
      <c r="QXW22"/>
      <c r="QXX22" s="20"/>
      <c r="QXY22"/>
      <c r="QXZ22" s="20"/>
      <c r="QYA22"/>
      <c r="QYB22" s="20"/>
      <c r="QYC22"/>
      <c r="QYD22" s="20"/>
      <c r="QYE22"/>
      <c r="QYF22" s="20"/>
      <c r="QYG22"/>
      <c r="QYH22" s="20"/>
      <c r="QYI22"/>
      <c r="QYJ22" s="20"/>
      <c r="QYK22"/>
      <c r="QYL22" s="20"/>
      <c r="QYM22"/>
      <c r="QYN22" s="20"/>
      <c r="QYO22"/>
      <c r="QYP22" s="20"/>
      <c r="QYQ22"/>
      <c r="QYR22" s="20"/>
      <c r="QYS22"/>
      <c r="QYT22" s="20"/>
      <c r="QYU22"/>
      <c r="QYV22" s="20"/>
      <c r="QYW22"/>
      <c r="QYX22" s="20"/>
      <c r="QYY22"/>
      <c r="QYZ22" s="20"/>
      <c r="QZA22"/>
      <c r="QZB22" s="20"/>
      <c r="QZC22"/>
      <c r="QZD22" s="20"/>
      <c r="QZE22"/>
      <c r="QZF22" s="20"/>
      <c r="QZG22"/>
      <c r="QZH22" s="20"/>
      <c r="QZI22"/>
      <c r="QZJ22" s="20"/>
      <c r="QZK22"/>
      <c r="QZL22" s="20"/>
      <c r="QZM22"/>
      <c r="QZN22" s="20"/>
      <c r="QZO22"/>
      <c r="QZP22" s="20"/>
      <c r="QZQ22"/>
      <c r="QZR22" s="20"/>
      <c r="QZS22"/>
      <c r="QZT22" s="20"/>
      <c r="QZU22"/>
      <c r="QZV22" s="20"/>
      <c r="QZW22"/>
      <c r="QZX22" s="20"/>
      <c r="QZY22"/>
      <c r="QZZ22" s="20"/>
      <c r="RAA22"/>
      <c r="RAB22" s="20"/>
      <c r="RAC22"/>
      <c r="RAD22" s="20"/>
      <c r="RAE22"/>
      <c r="RAF22" s="20"/>
      <c r="RAG22"/>
      <c r="RAH22" s="20"/>
      <c r="RAI22"/>
      <c r="RAJ22" s="20"/>
      <c r="RAK22"/>
      <c r="RAL22" s="20"/>
      <c r="RAM22"/>
      <c r="RAN22" s="20"/>
      <c r="RAO22"/>
      <c r="RAP22" s="20"/>
      <c r="RAQ22"/>
      <c r="RAR22" s="20"/>
      <c r="RAS22"/>
      <c r="RAT22" s="20"/>
      <c r="RAU22"/>
      <c r="RAV22" s="20"/>
      <c r="RAW22"/>
      <c r="RAX22" s="20"/>
      <c r="RAY22"/>
      <c r="RAZ22" s="20"/>
      <c r="RBA22"/>
      <c r="RBB22" s="20"/>
      <c r="RBC22"/>
      <c r="RBD22" s="20"/>
      <c r="RBE22"/>
      <c r="RBF22" s="20"/>
      <c r="RBG22"/>
      <c r="RBH22" s="20"/>
      <c r="RBI22"/>
      <c r="RBJ22" s="20"/>
      <c r="RBK22"/>
      <c r="RBL22" s="20"/>
      <c r="RBM22"/>
      <c r="RBN22" s="20"/>
      <c r="RBO22"/>
      <c r="RBP22" s="20"/>
      <c r="RBQ22"/>
      <c r="RBR22" s="20"/>
      <c r="RBS22"/>
      <c r="RBT22" s="20"/>
      <c r="RBU22"/>
      <c r="RBV22" s="20"/>
      <c r="RBW22"/>
      <c r="RBX22" s="20"/>
      <c r="RBY22"/>
      <c r="RBZ22" s="20"/>
      <c r="RCA22"/>
      <c r="RCB22" s="20"/>
      <c r="RCC22"/>
      <c r="RCD22" s="20"/>
      <c r="RCE22"/>
      <c r="RCF22" s="20"/>
      <c r="RCG22"/>
      <c r="RCH22" s="20"/>
      <c r="RCI22"/>
      <c r="RCJ22" s="20"/>
      <c r="RCK22"/>
      <c r="RCL22" s="20"/>
      <c r="RCM22"/>
      <c r="RCN22" s="20"/>
      <c r="RCO22"/>
      <c r="RCP22" s="20"/>
      <c r="RCQ22"/>
      <c r="RCR22" s="20"/>
      <c r="RCS22"/>
      <c r="RCT22" s="20"/>
      <c r="RCU22"/>
      <c r="RCV22" s="20"/>
      <c r="RCW22"/>
      <c r="RCX22" s="20"/>
      <c r="RCY22"/>
      <c r="RCZ22" s="20"/>
      <c r="RDA22"/>
      <c r="RDB22" s="20"/>
      <c r="RDC22"/>
      <c r="RDD22" s="20"/>
      <c r="RDE22"/>
      <c r="RDF22" s="20"/>
      <c r="RDG22"/>
      <c r="RDH22" s="20"/>
      <c r="RDI22"/>
      <c r="RDJ22" s="20"/>
      <c r="RDK22"/>
      <c r="RDL22" s="20"/>
      <c r="RDM22"/>
      <c r="RDN22" s="20"/>
      <c r="RDO22"/>
      <c r="RDP22" s="20"/>
      <c r="RDQ22"/>
      <c r="RDR22" s="20"/>
      <c r="RDS22"/>
      <c r="RDT22" s="20"/>
      <c r="RDU22"/>
      <c r="RDV22" s="20"/>
      <c r="RDW22"/>
      <c r="RDX22" s="20"/>
      <c r="RDY22"/>
      <c r="RDZ22" s="20"/>
      <c r="REA22"/>
      <c r="REB22" s="20"/>
      <c r="REC22"/>
      <c r="RED22" s="20"/>
      <c r="REE22"/>
      <c r="REF22" s="20"/>
      <c r="REG22"/>
      <c r="REH22" s="20"/>
      <c r="REI22"/>
      <c r="REJ22" s="20"/>
      <c r="REK22"/>
      <c r="REL22" s="20"/>
      <c r="REM22"/>
      <c r="REN22" s="20"/>
      <c r="REO22"/>
      <c r="REP22" s="20"/>
      <c r="REQ22"/>
      <c r="RER22" s="20"/>
      <c r="RES22"/>
      <c r="RET22" s="20"/>
      <c r="REU22"/>
      <c r="REV22" s="20"/>
      <c r="REW22"/>
      <c r="REX22" s="20"/>
      <c r="REY22"/>
      <c r="REZ22" s="20"/>
      <c r="RFA22"/>
      <c r="RFB22" s="20"/>
      <c r="RFC22"/>
      <c r="RFD22" s="20"/>
      <c r="RFE22"/>
      <c r="RFF22" s="20"/>
      <c r="RFG22"/>
      <c r="RFH22" s="20"/>
      <c r="RFI22"/>
      <c r="RFJ22" s="20"/>
      <c r="RFK22"/>
      <c r="RFL22" s="20"/>
      <c r="RFM22"/>
      <c r="RFN22" s="20"/>
      <c r="RFO22"/>
      <c r="RFP22" s="20"/>
      <c r="RFQ22"/>
      <c r="RFR22" s="20"/>
      <c r="RFS22"/>
      <c r="RFT22" s="20"/>
      <c r="RFU22"/>
      <c r="RFV22" s="20"/>
      <c r="RFW22"/>
      <c r="RFX22" s="20"/>
      <c r="RFY22"/>
      <c r="RFZ22" s="20"/>
      <c r="RGA22"/>
      <c r="RGB22" s="20"/>
      <c r="RGC22"/>
      <c r="RGD22" s="20"/>
      <c r="RGE22"/>
      <c r="RGF22" s="20"/>
      <c r="RGG22"/>
      <c r="RGH22" s="20"/>
      <c r="RGI22"/>
      <c r="RGJ22" s="20"/>
      <c r="RGK22"/>
      <c r="RGL22" s="20"/>
      <c r="RGM22"/>
      <c r="RGN22" s="20"/>
      <c r="RGO22"/>
      <c r="RGP22" s="20"/>
      <c r="RGQ22"/>
      <c r="RGR22" s="20"/>
      <c r="RGS22"/>
      <c r="RGT22" s="20"/>
      <c r="RGU22"/>
      <c r="RGV22" s="20"/>
      <c r="RGW22"/>
      <c r="RGX22" s="20"/>
      <c r="RGY22"/>
      <c r="RGZ22" s="20"/>
      <c r="RHA22"/>
      <c r="RHB22" s="20"/>
      <c r="RHC22"/>
      <c r="RHD22" s="20"/>
      <c r="RHE22"/>
      <c r="RHF22" s="20"/>
      <c r="RHG22"/>
      <c r="RHH22" s="20"/>
      <c r="RHI22"/>
      <c r="RHJ22" s="20"/>
      <c r="RHK22"/>
      <c r="RHL22" s="20"/>
      <c r="RHM22"/>
      <c r="RHN22" s="20"/>
      <c r="RHO22"/>
      <c r="RHP22" s="20"/>
      <c r="RHQ22"/>
      <c r="RHR22" s="20"/>
      <c r="RHS22"/>
      <c r="RHT22" s="20"/>
      <c r="RHU22"/>
      <c r="RHV22" s="20"/>
      <c r="RHW22"/>
      <c r="RHX22" s="20"/>
      <c r="RHY22"/>
      <c r="RHZ22" s="20"/>
      <c r="RIA22"/>
      <c r="RIB22" s="20"/>
      <c r="RIC22"/>
      <c r="RID22" s="20"/>
      <c r="RIE22"/>
      <c r="RIF22" s="20"/>
      <c r="RIG22"/>
      <c r="RIH22" s="20"/>
      <c r="RII22"/>
      <c r="RIJ22" s="20"/>
      <c r="RIK22"/>
      <c r="RIL22" s="20"/>
      <c r="RIM22"/>
      <c r="RIN22" s="20"/>
      <c r="RIO22"/>
      <c r="RIP22" s="20"/>
      <c r="RIQ22"/>
      <c r="RIR22" s="20"/>
      <c r="RIS22"/>
      <c r="RIT22" s="20"/>
      <c r="RIU22"/>
      <c r="RIV22" s="20"/>
      <c r="RIW22"/>
      <c r="RIX22" s="20"/>
      <c r="RIY22"/>
      <c r="RIZ22" s="20"/>
      <c r="RJA22"/>
      <c r="RJB22" s="20"/>
      <c r="RJC22"/>
      <c r="RJD22" s="20"/>
      <c r="RJE22"/>
      <c r="RJF22" s="20"/>
      <c r="RJG22"/>
      <c r="RJH22" s="20"/>
      <c r="RJI22"/>
      <c r="RJJ22" s="20"/>
      <c r="RJK22"/>
      <c r="RJL22" s="20"/>
      <c r="RJM22"/>
      <c r="RJN22" s="20"/>
      <c r="RJO22"/>
      <c r="RJP22" s="20"/>
      <c r="RJQ22"/>
      <c r="RJR22" s="20"/>
      <c r="RJS22"/>
      <c r="RJT22" s="20"/>
      <c r="RJU22"/>
      <c r="RJV22" s="20"/>
      <c r="RJW22"/>
      <c r="RJX22" s="20"/>
      <c r="RJY22"/>
      <c r="RJZ22" s="20"/>
      <c r="RKA22"/>
      <c r="RKB22" s="20"/>
      <c r="RKC22"/>
      <c r="RKD22" s="20"/>
      <c r="RKE22"/>
      <c r="RKF22" s="20"/>
      <c r="RKG22"/>
      <c r="RKH22" s="20"/>
      <c r="RKI22"/>
      <c r="RKJ22" s="20"/>
      <c r="RKK22"/>
      <c r="RKL22" s="20"/>
      <c r="RKM22"/>
      <c r="RKN22" s="20"/>
      <c r="RKO22"/>
      <c r="RKP22" s="20"/>
      <c r="RKQ22"/>
      <c r="RKR22" s="20"/>
      <c r="RKS22"/>
      <c r="RKT22" s="20"/>
      <c r="RKU22"/>
      <c r="RKV22" s="20"/>
      <c r="RKW22"/>
      <c r="RKX22" s="20"/>
      <c r="RKY22"/>
      <c r="RKZ22" s="20"/>
      <c r="RLA22"/>
      <c r="RLB22" s="20"/>
      <c r="RLC22"/>
      <c r="RLD22" s="20"/>
      <c r="RLE22"/>
      <c r="RLF22" s="20"/>
      <c r="RLG22"/>
      <c r="RLH22" s="20"/>
      <c r="RLI22"/>
      <c r="RLJ22" s="20"/>
      <c r="RLK22"/>
      <c r="RLL22" s="20"/>
      <c r="RLM22"/>
      <c r="RLN22" s="20"/>
      <c r="RLO22"/>
      <c r="RLP22" s="20"/>
      <c r="RLQ22"/>
      <c r="RLR22" s="20"/>
      <c r="RLS22"/>
      <c r="RLT22" s="20"/>
      <c r="RLU22"/>
      <c r="RLV22" s="20"/>
      <c r="RLW22"/>
      <c r="RLX22" s="20"/>
      <c r="RLY22"/>
      <c r="RLZ22" s="20"/>
      <c r="RMA22"/>
      <c r="RMB22" s="20"/>
      <c r="RMC22"/>
      <c r="RMD22" s="20"/>
      <c r="RME22"/>
      <c r="RMF22" s="20"/>
      <c r="RMG22"/>
      <c r="RMH22" s="20"/>
      <c r="RMI22"/>
      <c r="RMJ22" s="20"/>
      <c r="RMK22"/>
      <c r="RML22" s="20"/>
      <c r="RMM22"/>
      <c r="RMN22" s="20"/>
      <c r="RMO22"/>
      <c r="RMP22" s="20"/>
      <c r="RMQ22"/>
      <c r="RMR22" s="20"/>
      <c r="RMS22"/>
      <c r="RMT22" s="20"/>
      <c r="RMU22"/>
      <c r="RMV22" s="20"/>
      <c r="RMW22"/>
      <c r="RMX22" s="20"/>
      <c r="RMY22"/>
      <c r="RMZ22" s="20"/>
      <c r="RNA22"/>
      <c r="RNB22" s="20"/>
      <c r="RNC22"/>
      <c r="RND22" s="20"/>
      <c r="RNE22"/>
      <c r="RNF22" s="20"/>
      <c r="RNG22"/>
      <c r="RNH22" s="20"/>
      <c r="RNI22"/>
      <c r="RNJ22" s="20"/>
      <c r="RNK22"/>
      <c r="RNL22" s="20"/>
      <c r="RNM22"/>
      <c r="RNN22" s="20"/>
      <c r="RNO22"/>
      <c r="RNP22" s="20"/>
      <c r="RNQ22"/>
      <c r="RNR22" s="20"/>
      <c r="RNS22"/>
      <c r="RNT22" s="20"/>
      <c r="RNU22"/>
      <c r="RNV22" s="20"/>
      <c r="RNW22"/>
      <c r="RNX22" s="20"/>
      <c r="RNY22"/>
      <c r="RNZ22" s="20"/>
      <c r="ROA22"/>
      <c r="ROB22" s="20"/>
      <c r="ROC22"/>
      <c r="ROD22" s="20"/>
      <c r="ROE22"/>
      <c r="ROF22" s="20"/>
      <c r="ROG22"/>
      <c r="ROH22" s="20"/>
      <c r="ROI22"/>
      <c r="ROJ22" s="20"/>
      <c r="ROK22"/>
      <c r="ROL22" s="20"/>
      <c r="ROM22"/>
      <c r="RON22" s="20"/>
      <c r="ROO22"/>
      <c r="ROP22" s="20"/>
      <c r="ROQ22"/>
      <c r="ROR22" s="20"/>
      <c r="ROS22"/>
      <c r="ROT22" s="20"/>
      <c r="ROU22"/>
      <c r="ROV22" s="20"/>
      <c r="ROW22"/>
      <c r="ROX22" s="20"/>
      <c r="ROY22"/>
      <c r="ROZ22" s="20"/>
      <c r="RPA22"/>
      <c r="RPB22" s="20"/>
      <c r="RPC22"/>
      <c r="RPD22" s="20"/>
      <c r="RPE22"/>
      <c r="RPF22" s="20"/>
      <c r="RPG22"/>
      <c r="RPH22" s="20"/>
      <c r="RPI22"/>
      <c r="RPJ22" s="20"/>
      <c r="RPK22"/>
      <c r="RPL22" s="20"/>
      <c r="RPM22"/>
      <c r="RPN22" s="20"/>
      <c r="RPO22"/>
      <c r="RPP22" s="20"/>
      <c r="RPQ22"/>
      <c r="RPR22" s="20"/>
      <c r="RPS22"/>
      <c r="RPT22" s="20"/>
      <c r="RPU22"/>
      <c r="RPV22" s="20"/>
      <c r="RPW22"/>
      <c r="RPX22" s="20"/>
      <c r="RPY22"/>
      <c r="RPZ22" s="20"/>
      <c r="RQA22"/>
      <c r="RQB22" s="20"/>
      <c r="RQC22"/>
      <c r="RQD22" s="20"/>
      <c r="RQE22"/>
      <c r="RQF22" s="20"/>
      <c r="RQG22"/>
      <c r="RQH22" s="20"/>
      <c r="RQI22"/>
      <c r="RQJ22" s="20"/>
      <c r="RQK22"/>
      <c r="RQL22" s="20"/>
      <c r="RQM22"/>
      <c r="RQN22" s="20"/>
      <c r="RQO22"/>
      <c r="RQP22" s="20"/>
      <c r="RQQ22"/>
      <c r="RQR22" s="20"/>
      <c r="RQS22"/>
      <c r="RQT22" s="20"/>
      <c r="RQU22"/>
      <c r="RQV22" s="20"/>
      <c r="RQW22"/>
      <c r="RQX22" s="20"/>
      <c r="RQY22"/>
      <c r="RQZ22" s="20"/>
      <c r="RRA22"/>
      <c r="RRB22" s="20"/>
      <c r="RRC22"/>
      <c r="RRD22" s="20"/>
      <c r="RRE22"/>
      <c r="RRF22" s="20"/>
      <c r="RRG22"/>
      <c r="RRH22" s="20"/>
      <c r="RRI22"/>
      <c r="RRJ22" s="20"/>
      <c r="RRK22"/>
      <c r="RRL22" s="20"/>
      <c r="RRM22"/>
      <c r="RRN22" s="20"/>
      <c r="RRO22"/>
      <c r="RRP22" s="20"/>
      <c r="RRQ22"/>
      <c r="RRR22" s="20"/>
      <c r="RRS22"/>
      <c r="RRT22" s="20"/>
      <c r="RRU22"/>
      <c r="RRV22" s="20"/>
      <c r="RRW22"/>
      <c r="RRX22" s="20"/>
      <c r="RRY22"/>
      <c r="RRZ22" s="20"/>
      <c r="RSA22"/>
      <c r="RSB22" s="20"/>
      <c r="RSC22"/>
      <c r="RSD22" s="20"/>
      <c r="RSE22"/>
      <c r="RSF22" s="20"/>
      <c r="RSG22"/>
      <c r="RSH22" s="20"/>
      <c r="RSI22"/>
      <c r="RSJ22" s="20"/>
      <c r="RSK22"/>
      <c r="RSL22" s="20"/>
      <c r="RSM22"/>
      <c r="RSN22" s="20"/>
      <c r="RSO22"/>
      <c r="RSP22" s="20"/>
      <c r="RSQ22"/>
      <c r="RSR22" s="20"/>
      <c r="RSS22"/>
      <c r="RST22" s="20"/>
      <c r="RSU22"/>
      <c r="RSV22" s="20"/>
      <c r="RSW22"/>
      <c r="RSX22" s="20"/>
      <c r="RSY22"/>
      <c r="RSZ22" s="20"/>
      <c r="RTA22"/>
      <c r="RTB22" s="20"/>
      <c r="RTC22"/>
      <c r="RTD22" s="20"/>
      <c r="RTE22"/>
      <c r="RTF22" s="20"/>
      <c r="RTG22"/>
      <c r="RTH22" s="20"/>
      <c r="RTI22"/>
      <c r="RTJ22" s="20"/>
      <c r="RTK22"/>
      <c r="RTL22" s="20"/>
      <c r="RTM22"/>
      <c r="RTN22" s="20"/>
      <c r="RTO22"/>
      <c r="RTP22" s="20"/>
      <c r="RTQ22"/>
      <c r="RTR22" s="20"/>
      <c r="RTS22"/>
      <c r="RTT22" s="20"/>
      <c r="RTU22"/>
      <c r="RTV22" s="20"/>
      <c r="RTW22"/>
      <c r="RTX22" s="20"/>
      <c r="RTY22"/>
      <c r="RTZ22" s="20"/>
      <c r="RUA22"/>
      <c r="RUB22" s="20"/>
      <c r="RUC22"/>
      <c r="RUD22" s="20"/>
      <c r="RUE22"/>
      <c r="RUF22" s="20"/>
      <c r="RUG22"/>
      <c r="RUH22" s="20"/>
      <c r="RUI22"/>
      <c r="RUJ22" s="20"/>
      <c r="RUK22"/>
      <c r="RUL22" s="20"/>
      <c r="RUM22"/>
      <c r="RUN22" s="20"/>
      <c r="RUO22"/>
      <c r="RUP22" s="20"/>
      <c r="RUQ22"/>
      <c r="RUR22" s="20"/>
      <c r="RUS22"/>
      <c r="RUT22" s="20"/>
      <c r="RUU22"/>
      <c r="RUV22" s="20"/>
      <c r="RUW22"/>
      <c r="RUX22" s="20"/>
      <c r="RUY22"/>
      <c r="RUZ22" s="20"/>
      <c r="RVA22"/>
      <c r="RVB22" s="20"/>
      <c r="RVC22"/>
      <c r="RVD22" s="20"/>
      <c r="RVE22"/>
      <c r="RVF22" s="20"/>
      <c r="RVG22"/>
      <c r="RVH22" s="20"/>
      <c r="RVI22"/>
      <c r="RVJ22" s="20"/>
      <c r="RVK22"/>
      <c r="RVL22" s="20"/>
      <c r="RVM22"/>
      <c r="RVN22" s="20"/>
      <c r="RVO22"/>
      <c r="RVP22" s="20"/>
      <c r="RVQ22"/>
      <c r="RVR22" s="20"/>
      <c r="RVS22"/>
      <c r="RVT22" s="20"/>
      <c r="RVU22"/>
      <c r="RVV22" s="20"/>
      <c r="RVW22"/>
      <c r="RVX22" s="20"/>
      <c r="RVY22"/>
      <c r="RVZ22" s="20"/>
      <c r="RWA22"/>
      <c r="RWB22" s="20"/>
      <c r="RWC22"/>
      <c r="RWD22" s="20"/>
      <c r="RWE22"/>
      <c r="RWF22" s="20"/>
      <c r="RWG22"/>
      <c r="RWH22" s="20"/>
      <c r="RWI22"/>
      <c r="RWJ22" s="20"/>
      <c r="RWK22"/>
      <c r="RWL22" s="20"/>
      <c r="RWM22"/>
      <c r="RWN22" s="20"/>
      <c r="RWO22"/>
      <c r="RWP22" s="20"/>
      <c r="RWQ22"/>
      <c r="RWR22" s="20"/>
      <c r="RWS22"/>
      <c r="RWT22" s="20"/>
      <c r="RWU22"/>
      <c r="RWV22" s="20"/>
      <c r="RWW22"/>
      <c r="RWX22" s="20"/>
      <c r="RWY22"/>
      <c r="RWZ22" s="20"/>
      <c r="RXA22"/>
      <c r="RXB22" s="20"/>
      <c r="RXC22"/>
      <c r="RXD22" s="20"/>
      <c r="RXE22"/>
      <c r="RXF22" s="20"/>
      <c r="RXG22"/>
      <c r="RXH22" s="20"/>
      <c r="RXI22"/>
      <c r="RXJ22" s="20"/>
      <c r="RXK22"/>
      <c r="RXL22" s="20"/>
      <c r="RXM22"/>
      <c r="RXN22" s="20"/>
      <c r="RXO22"/>
      <c r="RXP22" s="20"/>
      <c r="RXQ22"/>
      <c r="RXR22" s="20"/>
      <c r="RXS22"/>
      <c r="RXT22" s="20"/>
      <c r="RXU22"/>
      <c r="RXV22" s="20"/>
      <c r="RXW22"/>
      <c r="RXX22" s="20"/>
      <c r="RXY22"/>
      <c r="RXZ22" s="20"/>
      <c r="RYA22"/>
      <c r="RYB22" s="20"/>
      <c r="RYC22"/>
      <c r="RYD22" s="20"/>
      <c r="RYE22"/>
      <c r="RYF22" s="20"/>
      <c r="RYG22"/>
      <c r="RYH22" s="20"/>
      <c r="RYI22"/>
      <c r="RYJ22" s="20"/>
      <c r="RYK22"/>
      <c r="RYL22" s="20"/>
      <c r="RYM22"/>
      <c r="RYN22" s="20"/>
      <c r="RYO22"/>
      <c r="RYP22" s="20"/>
      <c r="RYQ22"/>
      <c r="RYR22" s="20"/>
      <c r="RYS22"/>
      <c r="RYT22" s="20"/>
      <c r="RYU22"/>
      <c r="RYV22" s="20"/>
      <c r="RYW22"/>
      <c r="RYX22" s="20"/>
      <c r="RYY22"/>
      <c r="RYZ22" s="20"/>
      <c r="RZA22"/>
      <c r="RZB22" s="20"/>
      <c r="RZC22"/>
      <c r="RZD22" s="20"/>
      <c r="RZE22"/>
      <c r="RZF22" s="20"/>
      <c r="RZG22"/>
      <c r="RZH22" s="20"/>
      <c r="RZI22"/>
      <c r="RZJ22" s="20"/>
      <c r="RZK22"/>
      <c r="RZL22" s="20"/>
      <c r="RZM22"/>
      <c r="RZN22" s="20"/>
      <c r="RZO22"/>
      <c r="RZP22" s="20"/>
      <c r="RZQ22"/>
      <c r="RZR22" s="20"/>
      <c r="RZS22"/>
      <c r="RZT22" s="20"/>
      <c r="RZU22"/>
      <c r="RZV22" s="20"/>
      <c r="RZW22"/>
      <c r="RZX22" s="20"/>
      <c r="RZY22"/>
      <c r="RZZ22" s="20"/>
      <c r="SAA22"/>
      <c r="SAB22" s="20"/>
      <c r="SAC22"/>
      <c r="SAD22" s="20"/>
      <c r="SAE22"/>
      <c r="SAF22" s="20"/>
      <c r="SAG22"/>
      <c r="SAH22" s="20"/>
      <c r="SAI22"/>
      <c r="SAJ22" s="20"/>
      <c r="SAK22"/>
      <c r="SAL22" s="20"/>
      <c r="SAM22"/>
      <c r="SAN22" s="20"/>
      <c r="SAO22"/>
      <c r="SAP22" s="20"/>
      <c r="SAQ22"/>
      <c r="SAR22" s="20"/>
      <c r="SAS22"/>
      <c r="SAT22" s="20"/>
      <c r="SAU22"/>
      <c r="SAV22" s="20"/>
      <c r="SAW22"/>
      <c r="SAX22" s="20"/>
      <c r="SAY22"/>
      <c r="SAZ22" s="20"/>
      <c r="SBA22"/>
      <c r="SBB22" s="20"/>
      <c r="SBC22"/>
      <c r="SBD22" s="20"/>
      <c r="SBE22"/>
      <c r="SBF22" s="20"/>
      <c r="SBG22"/>
      <c r="SBH22" s="20"/>
      <c r="SBI22"/>
      <c r="SBJ22" s="20"/>
      <c r="SBK22"/>
      <c r="SBL22" s="20"/>
      <c r="SBM22"/>
      <c r="SBN22" s="20"/>
      <c r="SBO22"/>
      <c r="SBP22" s="20"/>
      <c r="SBQ22"/>
      <c r="SBR22" s="20"/>
      <c r="SBS22"/>
      <c r="SBT22" s="20"/>
      <c r="SBU22"/>
      <c r="SBV22" s="20"/>
      <c r="SBW22"/>
      <c r="SBX22" s="20"/>
      <c r="SBY22"/>
      <c r="SBZ22" s="20"/>
      <c r="SCA22"/>
      <c r="SCB22" s="20"/>
      <c r="SCC22"/>
      <c r="SCD22" s="20"/>
      <c r="SCE22"/>
      <c r="SCF22" s="20"/>
      <c r="SCG22"/>
      <c r="SCH22" s="20"/>
      <c r="SCI22"/>
      <c r="SCJ22" s="20"/>
      <c r="SCK22"/>
      <c r="SCL22" s="20"/>
      <c r="SCM22"/>
      <c r="SCN22" s="20"/>
      <c r="SCO22"/>
      <c r="SCP22" s="20"/>
      <c r="SCQ22"/>
      <c r="SCR22" s="20"/>
      <c r="SCS22"/>
      <c r="SCT22" s="20"/>
      <c r="SCU22"/>
      <c r="SCV22" s="20"/>
      <c r="SCW22"/>
      <c r="SCX22" s="20"/>
      <c r="SCY22"/>
      <c r="SCZ22" s="20"/>
      <c r="SDA22"/>
      <c r="SDB22" s="20"/>
      <c r="SDC22"/>
      <c r="SDD22" s="20"/>
      <c r="SDE22"/>
      <c r="SDF22" s="20"/>
      <c r="SDG22"/>
      <c r="SDH22" s="20"/>
      <c r="SDI22"/>
      <c r="SDJ22" s="20"/>
      <c r="SDK22"/>
      <c r="SDL22" s="20"/>
      <c r="SDM22"/>
      <c r="SDN22" s="20"/>
      <c r="SDO22"/>
      <c r="SDP22" s="20"/>
      <c r="SDQ22"/>
      <c r="SDR22" s="20"/>
      <c r="SDS22"/>
      <c r="SDT22" s="20"/>
      <c r="SDU22"/>
      <c r="SDV22" s="20"/>
      <c r="SDW22"/>
      <c r="SDX22" s="20"/>
      <c r="SDY22"/>
      <c r="SDZ22" s="20"/>
      <c r="SEA22"/>
      <c r="SEB22" s="20"/>
      <c r="SEC22"/>
      <c r="SED22" s="20"/>
      <c r="SEE22"/>
      <c r="SEF22" s="20"/>
      <c r="SEG22"/>
      <c r="SEH22" s="20"/>
      <c r="SEI22"/>
      <c r="SEJ22" s="20"/>
      <c r="SEK22"/>
      <c r="SEL22" s="20"/>
      <c r="SEM22"/>
      <c r="SEN22" s="20"/>
      <c r="SEO22"/>
      <c r="SEP22" s="20"/>
      <c r="SEQ22"/>
      <c r="SER22" s="20"/>
      <c r="SES22"/>
      <c r="SET22" s="20"/>
      <c r="SEU22"/>
      <c r="SEV22" s="20"/>
      <c r="SEW22"/>
      <c r="SEX22" s="20"/>
      <c r="SEY22"/>
      <c r="SEZ22" s="20"/>
      <c r="SFA22"/>
      <c r="SFB22" s="20"/>
      <c r="SFC22"/>
      <c r="SFD22" s="20"/>
      <c r="SFE22"/>
      <c r="SFF22" s="20"/>
      <c r="SFG22"/>
      <c r="SFH22" s="20"/>
      <c r="SFI22"/>
      <c r="SFJ22" s="20"/>
      <c r="SFK22"/>
      <c r="SFL22" s="20"/>
      <c r="SFM22"/>
      <c r="SFN22" s="20"/>
      <c r="SFO22"/>
      <c r="SFP22" s="20"/>
      <c r="SFQ22"/>
      <c r="SFR22" s="20"/>
      <c r="SFS22"/>
      <c r="SFT22" s="20"/>
      <c r="SFU22"/>
      <c r="SFV22" s="20"/>
      <c r="SFW22"/>
      <c r="SFX22" s="20"/>
      <c r="SFY22"/>
      <c r="SFZ22" s="20"/>
      <c r="SGA22"/>
      <c r="SGB22" s="20"/>
      <c r="SGC22"/>
      <c r="SGD22" s="20"/>
      <c r="SGE22"/>
      <c r="SGF22" s="20"/>
      <c r="SGG22"/>
      <c r="SGH22" s="20"/>
      <c r="SGI22"/>
      <c r="SGJ22" s="20"/>
      <c r="SGK22"/>
      <c r="SGL22" s="20"/>
      <c r="SGM22"/>
      <c r="SGN22" s="20"/>
      <c r="SGO22"/>
      <c r="SGP22" s="20"/>
      <c r="SGQ22"/>
      <c r="SGR22" s="20"/>
      <c r="SGS22"/>
      <c r="SGT22" s="20"/>
      <c r="SGU22"/>
      <c r="SGV22" s="20"/>
      <c r="SGW22"/>
      <c r="SGX22" s="20"/>
      <c r="SGY22"/>
      <c r="SGZ22" s="20"/>
      <c r="SHA22"/>
      <c r="SHB22" s="20"/>
      <c r="SHC22"/>
      <c r="SHD22" s="20"/>
      <c r="SHE22"/>
      <c r="SHF22" s="20"/>
      <c r="SHG22"/>
      <c r="SHH22" s="20"/>
      <c r="SHI22"/>
      <c r="SHJ22" s="20"/>
      <c r="SHK22"/>
      <c r="SHL22" s="20"/>
      <c r="SHM22"/>
      <c r="SHN22" s="20"/>
      <c r="SHO22"/>
      <c r="SHP22" s="20"/>
      <c r="SHQ22"/>
      <c r="SHR22" s="20"/>
      <c r="SHS22"/>
      <c r="SHT22" s="20"/>
      <c r="SHU22"/>
      <c r="SHV22" s="20"/>
      <c r="SHW22"/>
      <c r="SHX22" s="20"/>
      <c r="SHY22"/>
      <c r="SHZ22" s="20"/>
      <c r="SIA22"/>
      <c r="SIB22" s="20"/>
      <c r="SIC22"/>
      <c r="SID22" s="20"/>
      <c r="SIE22"/>
      <c r="SIF22" s="20"/>
      <c r="SIG22"/>
      <c r="SIH22" s="20"/>
      <c r="SII22"/>
      <c r="SIJ22" s="20"/>
      <c r="SIK22"/>
      <c r="SIL22" s="20"/>
      <c r="SIM22"/>
      <c r="SIN22" s="20"/>
      <c r="SIO22"/>
      <c r="SIP22" s="20"/>
      <c r="SIQ22"/>
      <c r="SIR22" s="20"/>
      <c r="SIS22"/>
      <c r="SIT22" s="20"/>
      <c r="SIU22"/>
      <c r="SIV22" s="20"/>
      <c r="SIW22"/>
      <c r="SIX22" s="20"/>
      <c r="SIY22"/>
      <c r="SIZ22" s="20"/>
      <c r="SJA22"/>
      <c r="SJB22" s="20"/>
      <c r="SJC22"/>
      <c r="SJD22" s="20"/>
      <c r="SJE22"/>
      <c r="SJF22" s="20"/>
      <c r="SJG22"/>
      <c r="SJH22" s="20"/>
      <c r="SJI22"/>
      <c r="SJJ22" s="20"/>
      <c r="SJK22"/>
      <c r="SJL22" s="20"/>
      <c r="SJM22"/>
      <c r="SJN22" s="20"/>
      <c r="SJO22"/>
      <c r="SJP22" s="20"/>
      <c r="SJQ22"/>
      <c r="SJR22" s="20"/>
      <c r="SJS22"/>
      <c r="SJT22" s="20"/>
      <c r="SJU22"/>
      <c r="SJV22" s="20"/>
      <c r="SJW22"/>
      <c r="SJX22" s="20"/>
      <c r="SJY22"/>
      <c r="SJZ22" s="20"/>
      <c r="SKA22"/>
      <c r="SKB22" s="20"/>
      <c r="SKC22"/>
      <c r="SKD22" s="20"/>
      <c r="SKE22"/>
      <c r="SKF22" s="20"/>
      <c r="SKG22"/>
      <c r="SKH22" s="20"/>
      <c r="SKI22"/>
      <c r="SKJ22" s="20"/>
      <c r="SKK22"/>
      <c r="SKL22" s="20"/>
      <c r="SKM22"/>
      <c r="SKN22" s="20"/>
      <c r="SKO22"/>
      <c r="SKP22" s="20"/>
      <c r="SKQ22"/>
      <c r="SKR22" s="20"/>
      <c r="SKS22"/>
      <c r="SKT22" s="20"/>
      <c r="SKU22"/>
      <c r="SKV22" s="20"/>
      <c r="SKW22"/>
      <c r="SKX22" s="20"/>
      <c r="SKY22"/>
      <c r="SKZ22" s="20"/>
      <c r="SLA22"/>
      <c r="SLB22" s="20"/>
      <c r="SLC22"/>
      <c r="SLD22" s="20"/>
      <c r="SLE22"/>
      <c r="SLF22" s="20"/>
      <c r="SLG22"/>
      <c r="SLH22" s="20"/>
      <c r="SLI22"/>
      <c r="SLJ22" s="20"/>
      <c r="SLK22"/>
      <c r="SLL22" s="20"/>
      <c r="SLM22"/>
      <c r="SLN22" s="20"/>
      <c r="SLO22"/>
      <c r="SLP22" s="20"/>
      <c r="SLQ22"/>
      <c r="SLR22" s="20"/>
      <c r="SLS22"/>
      <c r="SLT22" s="20"/>
      <c r="SLU22"/>
      <c r="SLV22" s="20"/>
      <c r="SLW22"/>
      <c r="SLX22" s="20"/>
      <c r="SLY22"/>
      <c r="SLZ22" s="20"/>
      <c r="SMA22"/>
      <c r="SMB22" s="20"/>
      <c r="SMC22"/>
      <c r="SMD22" s="20"/>
      <c r="SME22"/>
      <c r="SMF22" s="20"/>
      <c r="SMG22"/>
      <c r="SMH22" s="20"/>
      <c r="SMI22"/>
      <c r="SMJ22" s="20"/>
      <c r="SMK22"/>
      <c r="SML22" s="20"/>
      <c r="SMM22"/>
      <c r="SMN22" s="20"/>
      <c r="SMO22"/>
      <c r="SMP22" s="20"/>
      <c r="SMQ22"/>
      <c r="SMR22" s="20"/>
      <c r="SMS22"/>
      <c r="SMT22" s="20"/>
      <c r="SMU22"/>
      <c r="SMV22" s="20"/>
      <c r="SMW22"/>
      <c r="SMX22" s="20"/>
      <c r="SMY22"/>
      <c r="SMZ22" s="20"/>
      <c r="SNA22"/>
      <c r="SNB22" s="20"/>
      <c r="SNC22"/>
      <c r="SND22" s="20"/>
      <c r="SNE22"/>
      <c r="SNF22" s="20"/>
      <c r="SNG22"/>
      <c r="SNH22" s="20"/>
      <c r="SNI22"/>
      <c r="SNJ22" s="20"/>
      <c r="SNK22"/>
      <c r="SNL22" s="20"/>
      <c r="SNM22"/>
      <c r="SNN22" s="20"/>
      <c r="SNO22"/>
      <c r="SNP22" s="20"/>
      <c r="SNQ22"/>
      <c r="SNR22" s="20"/>
      <c r="SNS22"/>
      <c r="SNT22" s="20"/>
      <c r="SNU22"/>
      <c r="SNV22" s="20"/>
      <c r="SNW22"/>
      <c r="SNX22" s="20"/>
      <c r="SNY22"/>
      <c r="SNZ22" s="20"/>
      <c r="SOA22"/>
      <c r="SOB22" s="20"/>
      <c r="SOC22"/>
      <c r="SOD22" s="20"/>
      <c r="SOE22"/>
      <c r="SOF22" s="20"/>
      <c r="SOG22"/>
      <c r="SOH22" s="20"/>
      <c r="SOI22"/>
      <c r="SOJ22" s="20"/>
      <c r="SOK22"/>
      <c r="SOL22" s="20"/>
      <c r="SOM22"/>
      <c r="SON22" s="20"/>
      <c r="SOO22"/>
      <c r="SOP22" s="20"/>
      <c r="SOQ22"/>
      <c r="SOR22" s="20"/>
      <c r="SOS22"/>
      <c r="SOT22" s="20"/>
      <c r="SOU22"/>
      <c r="SOV22" s="20"/>
      <c r="SOW22"/>
      <c r="SOX22" s="20"/>
      <c r="SOY22"/>
      <c r="SOZ22" s="20"/>
      <c r="SPA22"/>
      <c r="SPB22" s="20"/>
      <c r="SPC22"/>
      <c r="SPD22" s="20"/>
      <c r="SPE22"/>
      <c r="SPF22" s="20"/>
      <c r="SPG22"/>
      <c r="SPH22" s="20"/>
      <c r="SPI22"/>
      <c r="SPJ22" s="20"/>
      <c r="SPK22"/>
      <c r="SPL22" s="20"/>
      <c r="SPM22"/>
      <c r="SPN22" s="20"/>
      <c r="SPO22"/>
      <c r="SPP22" s="20"/>
      <c r="SPQ22"/>
      <c r="SPR22" s="20"/>
      <c r="SPS22"/>
      <c r="SPT22" s="20"/>
      <c r="SPU22"/>
      <c r="SPV22" s="20"/>
      <c r="SPW22"/>
      <c r="SPX22" s="20"/>
      <c r="SPY22"/>
      <c r="SPZ22" s="20"/>
      <c r="SQA22"/>
      <c r="SQB22" s="20"/>
      <c r="SQC22"/>
      <c r="SQD22" s="20"/>
      <c r="SQE22"/>
      <c r="SQF22" s="20"/>
      <c r="SQG22"/>
      <c r="SQH22" s="20"/>
      <c r="SQI22"/>
      <c r="SQJ22" s="20"/>
      <c r="SQK22"/>
      <c r="SQL22" s="20"/>
      <c r="SQM22"/>
      <c r="SQN22" s="20"/>
      <c r="SQO22"/>
      <c r="SQP22" s="20"/>
      <c r="SQQ22"/>
      <c r="SQR22" s="20"/>
      <c r="SQS22"/>
      <c r="SQT22" s="20"/>
      <c r="SQU22"/>
      <c r="SQV22" s="20"/>
      <c r="SQW22"/>
      <c r="SQX22" s="20"/>
      <c r="SQY22"/>
      <c r="SQZ22" s="20"/>
      <c r="SRA22"/>
      <c r="SRB22" s="20"/>
      <c r="SRC22"/>
      <c r="SRD22" s="20"/>
      <c r="SRE22"/>
      <c r="SRF22" s="20"/>
      <c r="SRG22"/>
      <c r="SRH22" s="20"/>
      <c r="SRI22"/>
      <c r="SRJ22" s="20"/>
      <c r="SRK22"/>
      <c r="SRL22" s="20"/>
      <c r="SRM22"/>
      <c r="SRN22" s="20"/>
      <c r="SRO22"/>
      <c r="SRP22" s="20"/>
      <c r="SRQ22"/>
      <c r="SRR22" s="20"/>
      <c r="SRS22"/>
      <c r="SRT22" s="20"/>
      <c r="SRU22"/>
      <c r="SRV22" s="20"/>
      <c r="SRW22"/>
      <c r="SRX22" s="20"/>
      <c r="SRY22"/>
      <c r="SRZ22" s="20"/>
      <c r="SSA22"/>
      <c r="SSB22" s="20"/>
      <c r="SSC22"/>
      <c r="SSD22" s="20"/>
      <c r="SSE22"/>
      <c r="SSF22" s="20"/>
      <c r="SSG22"/>
      <c r="SSH22" s="20"/>
      <c r="SSI22"/>
      <c r="SSJ22" s="20"/>
      <c r="SSK22"/>
      <c r="SSL22" s="20"/>
      <c r="SSM22"/>
      <c r="SSN22" s="20"/>
      <c r="SSO22"/>
      <c r="SSP22" s="20"/>
      <c r="SSQ22"/>
      <c r="SSR22" s="20"/>
      <c r="SSS22"/>
      <c r="SST22" s="20"/>
      <c r="SSU22"/>
      <c r="SSV22" s="20"/>
      <c r="SSW22"/>
      <c r="SSX22" s="20"/>
      <c r="SSY22"/>
      <c r="SSZ22" s="20"/>
      <c r="STA22"/>
      <c r="STB22" s="20"/>
      <c r="STC22"/>
      <c r="STD22" s="20"/>
      <c r="STE22"/>
      <c r="STF22" s="20"/>
      <c r="STG22"/>
      <c r="STH22" s="20"/>
      <c r="STI22"/>
      <c r="STJ22" s="20"/>
      <c r="STK22"/>
      <c r="STL22" s="20"/>
      <c r="STM22"/>
      <c r="STN22" s="20"/>
      <c r="STO22"/>
      <c r="STP22" s="20"/>
      <c r="STQ22"/>
      <c r="STR22" s="20"/>
      <c r="STS22"/>
      <c r="STT22" s="20"/>
      <c r="STU22"/>
      <c r="STV22" s="20"/>
      <c r="STW22"/>
      <c r="STX22" s="20"/>
      <c r="STY22"/>
      <c r="STZ22" s="20"/>
      <c r="SUA22"/>
      <c r="SUB22" s="20"/>
      <c r="SUC22"/>
      <c r="SUD22" s="20"/>
      <c r="SUE22"/>
      <c r="SUF22" s="20"/>
      <c r="SUG22"/>
      <c r="SUH22" s="20"/>
      <c r="SUI22"/>
      <c r="SUJ22" s="20"/>
      <c r="SUK22"/>
      <c r="SUL22" s="20"/>
      <c r="SUM22"/>
      <c r="SUN22" s="20"/>
      <c r="SUO22"/>
      <c r="SUP22" s="20"/>
      <c r="SUQ22"/>
      <c r="SUR22" s="20"/>
      <c r="SUS22"/>
      <c r="SUT22" s="20"/>
      <c r="SUU22"/>
      <c r="SUV22" s="20"/>
      <c r="SUW22"/>
      <c r="SUX22" s="20"/>
      <c r="SUY22"/>
      <c r="SUZ22" s="20"/>
      <c r="SVA22"/>
      <c r="SVB22" s="20"/>
      <c r="SVC22"/>
      <c r="SVD22" s="20"/>
      <c r="SVE22"/>
      <c r="SVF22" s="20"/>
      <c r="SVG22"/>
      <c r="SVH22" s="20"/>
      <c r="SVI22"/>
      <c r="SVJ22" s="20"/>
      <c r="SVK22"/>
      <c r="SVL22" s="20"/>
      <c r="SVM22"/>
      <c r="SVN22" s="20"/>
      <c r="SVO22"/>
      <c r="SVP22" s="20"/>
      <c r="SVQ22"/>
      <c r="SVR22" s="20"/>
      <c r="SVS22"/>
      <c r="SVT22" s="20"/>
      <c r="SVU22"/>
      <c r="SVV22" s="20"/>
      <c r="SVW22"/>
      <c r="SVX22" s="20"/>
      <c r="SVY22"/>
      <c r="SVZ22" s="20"/>
      <c r="SWA22"/>
      <c r="SWB22" s="20"/>
      <c r="SWC22"/>
      <c r="SWD22" s="20"/>
      <c r="SWE22"/>
      <c r="SWF22" s="20"/>
      <c r="SWG22"/>
      <c r="SWH22" s="20"/>
      <c r="SWI22"/>
      <c r="SWJ22" s="20"/>
      <c r="SWK22"/>
      <c r="SWL22" s="20"/>
      <c r="SWM22"/>
      <c r="SWN22" s="20"/>
      <c r="SWO22"/>
      <c r="SWP22" s="20"/>
      <c r="SWQ22"/>
      <c r="SWR22" s="20"/>
      <c r="SWS22"/>
      <c r="SWT22" s="20"/>
      <c r="SWU22"/>
      <c r="SWV22" s="20"/>
      <c r="SWW22"/>
      <c r="SWX22" s="20"/>
      <c r="SWY22"/>
      <c r="SWZ22" s="20"/>
      <c r="SXA22"/>
      <c r="SXB22" s="20"/>
      <c r="SXC22"/>
      <c r="SXD22" s="20"/>
      <c r="SXE22"/>
      <c r="SXF22" s="20"/>
      <c r="SXG22"/>
      <c r="SXH22" s="20"/>
      <c r="SXI22"/>
      <c r="SXJ22" s="20"/>
      <c r="SXK22"/>
      <c r="SXL22" s="20"/>
      <c r="SXM22"/>
      <c r="SXN22" s="20"/>
      <c r="SXO22"/>
      <c r="SXP22" s="20"/>
      <c r="SXQ22"/>
      <c r="SXR22" s="20"/>
      <c r="SXS22"/>
      <c r="SXT22" s="20"/>
      <c r="SXU22"/>
      <c r="SXV22" s="20"/>
      <c r="SXW22"/>
      <c r="SXX22" s="20"/>
      <c r="SXY22"/>
      <c r="SXZ22" s="20"/>
      <c r="SYA22"/>
      <c r="SYB22" s="20"/>
      <c r="SYC22"/>
      <c r="SYD22" s="20"/>
      <c r="SYE22"/>
      <c r="SYF22" s="20"/>
      <c r="SYG22"/>
      <c r="SYH22" s="20"/>
      <c r="SYI22"/>
      <c r="SYJ22" s="20"/>
      <c r="SYK22"/>
      <c r="SYL22" s="20"/>
      <c r="SYM22"/>
      <c r="SYN22" s="20"/>
      <c r="SYO22"/>
      <c r="SYP22" s="20"/>
      <c r="SYQ22"/>
      <c r="SYR22" s="20"/>
      <c r="SYS22"/>
      <c r="SYT22" s="20"/>
      <c r="SYU22"/>
      <c r="SYV22" s="20"/>
      <c r="SYW22"/>
      <c r="SYX22" s="20"/>
      <c r="SYY22"/>
      <c r="SYZ22" s="20"/>
      <c r="SZA22"/>
      <c r="SZB22" s="20"/>
      <c r="SZC22"/>
      <c r="SZD22" s="20"/>
      <c r="SZE22"/>
      <c r="SZF22" s="20"/>
      <c r="SZG22"/>
      <c r="SZH22" s="20"/>
      <c r="SZI22"/>
      <c r="SZJ22" s="20"/>
      <c r="SZK22"/>
      <c r="SZL22" s="20"/>
      <c r="SZM22"/>
      <c r="SZN22" s="20"/>
      <c r="SZO22"/>
      <c r="SZP22" s="20"/>
      <c r="SZQ22"/>
      <c r="SZR22" s="20"/>
      <c r="SZS22"/>
      <c r="SZT22" s="20"/>
      <c r="SZU22"/>
      <c r="SZV22" s="20"/>
      <c r="SZW22"/>
      <c r="SZX22" s="20"/>
      <c r="SZY22"/>
      <c r="SZZ22" s="20"/>
      <c r="TAA22"/>
      <c r="TAB22" s="20"/>
      <c r="TAC22"/>
      <c r="TAD22" s="20"/>
      <c r="TAE22"/>
      <c r="TAF22" s="20"/>
      <c r="TAG22"/>
      <c r="TAH22" s="20"/>
      <c r="TAI22"/>
      <c r="TAJ22" s="20"/>
      <c r="TAK22"/>
      <c r="TAL22" s="20"/>
      <c r="TAM22"/>
      <c r="TAN22" s="20"/>
      <c r="TAO22"/>
      <c r="TAP22" s="20"/>
      <c r="TAQ22"/>
      <c r="TAR22" s="20"/>
      <c r="TAS22"/>
      <c r="TAT22" s="20"/>
      <c r="TAU22"/>
      <c r="TAV22" s="20"/>
      <c r="TAW22"/>
      <c r="TAX22" s="20"/>
      <c r="TAY22"/>
      <c r="TAZ22" s="20"/>
      <c r="TBA22"/>
      <c r="TBB22" s="20"/>
      <c r="TBC22"/>
      <c r="TBD22" s="20"/>
      <c r="TBE22"/>
      <c r="TBF22" s="20"/>
      <c r="TBG22"/>
      <c r="TBH22" s="20"/>
      <c r="TBI22"/>
      <c r="TBJ22" s="20"/>
      <c r="TBK22"/>
      <c r="TBL22" s="20"/>
      <c r="TBM22"/>
      <c r="TBN22" s="20"/>
      <c r="TBO22"/>
      <c r="TBP22" s="20"/>
      <c r="TBQ22"/>
      <c r="TBR22" s="20"/>
      <c r="TBS22"/>
      <c r="TBT22" s="20"/>
      <c r="TBU22"/>
      <c r="TBV22" s="20"/>
      <c r="TBW22"/>
      <c r="TBX22" s="20"/>
      <c r="TBY22"/>
      <c r="TBZ22" s="20"/>
      <c r="TCA22"/>
      <c r="TCB22" s="20"/>
      <c r="TCC22"/>
      <c r="TCD22" s="20"/>
      <c r="TCE22"/>
      <c r="TCF22" s="20"/>
      <c r="TCG22"/>
      <c r="TCH22" s="20"/>
      <c r="TCI22"/>
      <c r="TCJ22" s="20"/>
      <c r="TCK22"/>
      <c r="TCL22" s="20"/>
      <c r="TCM22"/>
      <c r="TCN22" s="20"/>
      <c r="TCO22"/>
      <c r="TCP22" s="20"/>
      <c r="TCQ22"/>
      <c r="TCR22" s="20"/>
      <c r="TCS22"/>
      <c r="TCT22" s="20"/>
      <c r="TCU22"/>
      <c r="TCV22" s="20"/>
      <c r="TCW22"/>
      <c r="TCX22" s="20"/>
      <c r="TCY22"/>
      <c r="TCZ22" s="20"/>
      <c r="TDA22"/>
      <c r="TDB22" s="20"/>
      <c r="TDC22"/>
      <c r="TDD22" s="20"/>
      <c r="TDE22"/>
      <c r="TDF22" s="20"/>
      <c r="TDG22"/>
      <c r="TDH22" s="20"/>
      <c r="TDI22"/>
      <c r="TDJ22" s="20"/>
      <c r="TDK22"/>
      <c r="TDL22" s="20"/>
      <c r="TDM22"/>
      <c r="TDN22" s="20"/>
      <c r="TDO22"/>
      <c r="TDP22" s="20"/>
      <c r="TDQ22"/>
      <c r="TDR22" s="20"/>
      <c r="TDS22"/>
      <c r="TDT22" s="20"/>
      <c r="TDU22"/>
      <c r="TDV22" s="20"/>
      <c r="TDW22"/>
      <c r="TDX22" s="20"/>
      <c r="TDY22"/>
      <c r="TDZ22" s="20"/>
      <c r="TEA22"/>
      <c r="TEB22" s="20"/>
      <c r="TEC22"/>
      <c r="TED22" s="20"/>
      <c r="TEE22"/>
      <c r="TEF22" s="20"/>
      <c r="TEG22"/>
      <c r="TEH22" s="20"/>
      <c r="TEI22"/>
      <c r="TEJ22" s="20"/>
      <c r="TEK22"/>
      <c r="TEL22" s="20"/>
      <c r="TEM22"/>
      <c r="TEN22" s="20"/>
      <c r="TEO22"/>
      <c r="TEP22" s="20"/>
      <c r="TEQ22"/>
      <c r="TER22" s="20"/>
      <c r="TES22"/>
      <c r="TET22" s="20"/>
      <c r="TEU22"/>
      <c r="TEV22" s="20"/>
      <c r="TEW22"/>
      <c r="TEX22" s="20"/>
      <c r="TEY22"/>
      <c r="TEZ22" s="20"/>
      <c r="TFA22"/>
      <c r="TFB22" s="20"/>
      <c r="TFC22"/>
      <c r="TFD22" s="20"/>
      <c r="TFE22"/>
      <c r="TFF22" s="20"/>
      <c r="TFG22"/>
      <c r="TFH22" s="20"/>
      <c r="TFI22"/>
      <c r="TFJ22" s="20"/>
      <c r="TFK22"/>
      <c r="TFL22" s="20"/>
      <c r="TFM22"/>
      <c r="TFN22" s="20"/>
      <c r="TFO22"/>
      <c r="TFP22" s="20"/>
      <c r="TFQ22"/>
      <c r="TFR22" s="20"/>
      <c r="TFS22"/>
      <c r="TFT22" s="20"/>
      <c r="TFU22"/>
      <c r="TFV22" s="20"/>
      <c r="TFW22"/>
      <c r="TFX22" s="20"/>
      <c r="TFY22"/>
      <c r="TFZ22" s="20"/>
      <c r="TGA22"/>
      <c r="TGB22" s="20"/>
      <c r="TGC22"/>
      <c r="TGD22" s="20"/>
      <c r="TGE22"/>
      <c r="TGF22" s="20"/>
      <c r="TGG22"/>
      <c r="TGH22" s="20"/>
      <c r="TGI22"/>
      <c r="TGJ22" s="20"/>
      <c r="TGK22"/>
      <c r="TGL22" s="20"/>
      <c r="TGM22"/>
      <c r="TGN22" s="20"/>
      <c r="TGO22"/>
      <c r="TGP22" s="20"/>
      <c r="TGQ22"/>
      <c r="TGR22" s="20"/>
      <c r="TGS22"/>
      <c r="TGT22" s="20"/>
      <c r="TGU22"/>
      <c r="TGV22" s="20"/>
      <c r="TGW22"/>
      <c r="TGX22" s="20"/>
      <c r="TGY22"/>
      <c r="TGZ22" s="20"/>
      <c r="THA22"/>
      <c r="THB22" s="20"/>
      <c r="THC22"/>
      <c r="THD22" s="20"/>
      <c r="THE22"/>
      <c r="THF22" s="20"/>
      <c r="THG22"/>
      <c r="THH22" s="20"/>
      <c r="THI22"/>
      <c r="THJ22" s="20"/>
      <c r="THK22"/>
      <c r="THL22" s="20"/>
      <c r="THM22"/>
      <c r="THN22" s="20"/>
      <c r="THO22"/>
      <c r="THP22" s="20"/>
      <c r="THQ22"/>
      <c r="THR22" s="20"/>
      <c r="THS22"/>
      <c r="THT22" s="20"/>
      <c r="THU22"/>
      <c r="THV22" s="20"/>
      <c r="THW22"/>
      <c r="THX22" s="20"/>
      <c r="THY22"/>
      <c r="THZ22" s="20"/>
      <c r="TIA22"/>
      <c r="TIB22" s="20"/>
      <c r="TIC22"/>
      <c r="TID22" s="20"/>
      <c r="TIE22"/>
      <c r="TIF22" s="20"/>
      <c r="TIG22"/>
      <c r="TIH22" s="20"/>
      <c r="TII22"/>
      <c r="TIJ22" s="20"/>
      <c r="TIK22"/>
      <c r="TIL22" s="20"/>
      <c r="TIM22"/>
      <c r="TIN22" s="20"/>
      <c r="TIO22"/>
      <c r="TIP22" s="20"/>
      <c r="TIQ22"/>
      <c r="TIR22" s="20"/>
      <c r="TIS22"/>
      <c r="TIT22" s="20"/>
      <c r="TIU22"/>
      <c r="TIV22" s="20"/>
      <c r="TIW22"/>
      <c r="TIX22" s="20"/>
      <c r="TIY22"/>
      <c r="TIZ22" s="20"/>
      <c r="TJA22"/>
      <c r="TJB22" s="20"/>
      <c r="TJC22"/>
      <c r="TJD22" s="20"/>
      <c r="TJE22"/>
      <c r="TJF22" s="20"/>
      <c r="TJG22"/>
      <c r="TJH22" s="20"/>
      <c r="TJI22"/>
      <c r="TJJ22" s="20"/>
      <c r="TJK22"/>
      <c r="TJL22" s="20"/>
      <c r="TJM22"/>
      <c r="TJN22" s="20"/>
      <c r="TJO22"/>
      <c r="TJP22" s="20"/>
      <c r="TJQ22"/>
      <c r="TJR22" s="20"/>
      <c r="TJS22"/>
      <c r="TJT22" s="20"/>
      <c r="TJU22"/>
      <c r="TJV22" s="20"/>
      <c r="TJW22"/>
      <c r="TJX22" s="20"/>
      <c r="TJY22"/>
      <c r="TJZ22" s="20"/>
      <c r="TKA22"/>
      <c r="TKB22" s="20"/>
      <c r="TKC22"/>
      <c r="TKD22" s="20"/>
      <c r="TKE22"/>
      <c r="TKF22" s="20"/>
      <c r="TKG22"/>
      <c r="TKH22" s="20"/>
      <c r="TKI22"/>
      <c r="TKJ22" s="20"/>
      <c r="TKK22"/>
      <c r="TKL22" s="20"/>
      <c r="TKM22"/>
      <c r="TKN22" s="20"/>
      <c r="TKO22"/>
      <c r="TKP22" s="20"/>
      <c r="TKQ22"/>
      <c r="TKR22" s="20"/>
      <c r="TKS22"/>
      <c r="TKT22" s="20"/>
      <c r="TKU22"/>
      <c r="TKV22" s="20"/>
      <c r="TKW22"/>
      <c r="TKX22" s="20"/>
      <c r="TKY22"/>
      <c r="TKZ22" s="20"/>
      <c r="TLA22"/>
      <c r="TLB22" s="20"/>
      <c r="TLC22"/>
      <c r="TLD22" s="20"/>
      <c r="TLE22"/>
      <c r="TLF22" s="20"/>
      <c r="TLG22"/>
      <c r="TLH22" s="20"/>
      <c r="TLI22"/>
      <c r="TLJ22" s="20"/>
      <c r="TLK22"/>
      <c r="TLL22" s="20"/>
      <c r="TLM22"/>
      <c r="TLN22" s="20"/>
      <c r="TLO22"/>
      <c r="TLP22" s="20"/>
      <c r="TLQ22"/>
      <c r="TLR22" s="20"/>
      <c r="TLS22"/>
      <c r="TLT22" s="20"/>
      <c r="TLU22"/>
      <c r="TLV22" s="20"/>
      <c r="TLW22"/>
      <c r="TLX22" s="20"/>
      <c r="TLY22"/>
      <c r="TLZ22" s="20"/>
      <c r="TMA22"/>
      <c r="TMB22" s="20"/>
      <c r="TMC22"/>
      <c r="TMD22" s="20"/>
      <c r="TME22"/>
      <c r="TMF22" s="20"/>
      <c r="TMG22"/>
      <c r="TMH22" s="20"/>
      <c r="TMI22"/>
      <c r="TMJ22" s="20"/>
      <c r="TMK22"/>
      <c r="TML22" s="20"/>
      <c r="TMM22"/>
      <c r="TMN22" s="20"/>
      <c r="TMO22"/>
      <c r="TMP22" s="20"/>
      <c r="TMQ22"/>
      <c r="TMR22" s="20"/>
      <c r="TMS22"/>
      <c r="TMT22" s="20"/>
      <c r="TMU22"/>
      <c r="TMV22" s="20"/>
      <c r="TMW22"/>
      <c r="TMX22" s="20"/>
      <c r="TMY22"/>
      <c r="TMZ22" s="20"/>
      <c r="TNA22"/>
      <c r="TNB22" s="20"/>
      <c r="TNC22"/>
      <c r="TND22" s="20"/>
      <c r="TNE22"/>
      <c r="TNF22" s="20"/>
      <c r="TNG22"/>
      <c r="TNH22" s="20"/>
      <c r="TNI22"/>
      <c r="TNJ22" s="20"/>
      <c r="TNK22"/>
      <c r="TNL22" s="20"/>
      <c r="TNM22"/>
      <c r="TNN22" s="20"/>
      <c r="TNO22"/>
      <c r="TNP22" s="20"/>
      <c r="TNQ22"/>
      <c r="TNR22" s="20"/>
      <c r="TNS22"/>
      <c r="TNT22" s="20"/>
      <c r="TNU22"/>
      <c r="TNV22" s="20"/>
      <c r="TNW22"/>
      <c r="TNX22" s="20"/>
      <c r="TNY22"/>
      <c r="TNZ22" s="20"/>
      <c r="TOA22"/>
      <c r="TOB22" s="20"/>
      <c r="TOC22"/>
      <c r="TOD22" s="20"/>
      <c r="TOE22"/>
      <c r="TOF22" s="20"/>
      <c r="TOG22"/>
      <c r="TOH22" s="20"/>
      <c r="TOI22"/>
      <c r="TOJ22" s="20"/>
      <c r="TOK22"/>
      <c r="TOL22" s="20"/>
      <c r="TOM22"/>
      <c r="TON22" s="20"/>
      <c r="TOO22"/>
      <c r="TOP22" s="20"/>
      <c r="TOQ22"/>
      <c r="TOR22" s="20"/>
      <c r="TOS22"/>
      <c r="TOT22" s="20"/>
      <c r="TOU22"/>
      <c r="TOV22" s="20"/>
      <c r="TOW22"/>
      <c r="TOX22" s="20"/>
      <c r="TOY22"/>
      <c r="TOZ22" s="20"/>
      <c r="TPA22"/>
      <c r="TPB22" s="20"/>
      <c r="TPC22"/>
      <c r="TPD22" s="20"/>
      <c r="TPE22"/>
      <c r="TPF22" s="20"/>
      <c r="TPG22"/>
      <c r="TPH22" s="20"/>
      <c r="TPI22"/>
      <c r="TPJ22" s="20"/>
      <c r="TPK22"/>
      <c r="TPL22" s="20"/>
      <c r="TPM22"/>
      <c r="TPN22" s="20"/>
      <c r="TPO22"/>
      <c r="TPP22" s="20"/>
      <c r="TPQ22"/>
      <c r="TPR22" s="20"/>
      <c r="TPS22"/>
      <c r="TPT22" s="20"/>
      <c r="TPU22"/>
      <c r="TPV22" s="20"/>
      <c r="TPW22"/>
      <c r="TPX22" s="20"/>
      <c r="TPY22"/>
      <c r="TPZ22" s="20"/>
      <c r="TQA22"/>
      <c r="TQB22" s="20"/>
      <c r="TQC22"/>
      <c r="TQD22" s="20"/>
      <c r="TQE22"/>
      <c r="TQF22" s="20"/>
      <c r="TQG22"/>
      <c r="TQH22" s="20"/>
      <c r="TQI22"/>
      <c r="TQJ22" s="20"/>
      <c r="TQK22"/>
      <c r="TQL22" s="20"/>
      <c r="TQM22"/>
      <c r="TQN22" s="20"/>
      <c r="TQO22"/>
      <c r="TQP22" s="20"/>
      <c r="TQQ22"/>
      <c r="TQR22" s="20"/>
      <c r="TQS22"/>
      <c r="TQT22" s="20"/>
      <c r="TQU22"/>
      <c r="TQV22" s="20"/>
      <c r="TQW22"/>
      <c r="TQX22" s="20"/>
      <c r="TQY22"/>
      <c r="TQZ22" s="20"/>
      <c r="TRA22"/>
      <c r="TRB22" s="20"/>
      <c r="TRC22"/>
      <c r="TRD22" s="20"/>
      <c r="TRE22"/>
      <c r="TRF22" s="20"/>
      <c r="TRG22"/>
      <c r="TRH22" s="20"/>
      <c r="TRI22"/>
      <c r="TRJ22" s="20"/>
      <c r="TRK22"/>
      <c r="TRL22" s="20"/>
      <c r="TRM22"/>
      <c r="TRN22" s="20"/>
      <c r="TRO22"/>
      <c r="TRP22" s="20"/>
      <c r="TRQ22"/>
      <c r="TRR22" s="20"/>
      <c r="TRS22"/>
      <c r="TRT22" s="20"/>
      <c r="TRU22"/>
      <c r="TRV22" s="20"/>
      <c r="TRW22"/>
      <c r="TRX22" s="20"/>
      <c r="TRY22"/>
      <c r="TRZ22" s="20"/>
      <c r="TSA22"/>
      <c r="TSB22" s="20"/>
      <c r="TSC22"/>
      <c r="TSD22" s="20"/>
      <c r="TSE22"/>
      <c r="TSF22" s="20"/>
      <c r="TSG22"/>
      <c r="TSH22" s="20"/>
      <c r="TSI22"/>
      <c r="TSJ22" s="20"/>
      <c r="TSK22"/>
      <c r="TSL22" s="20"/>
      <c r="TSM22"/>
      <c r="TSN22" s="20"/>
      <c r="TSO22"/>
      <c r="TSP22" s="20"/>
      <c r="TSQ22"/>
      <c r="TSR22" s="20"/>
      <c r="TSS22"/>
      <c r="TST22" s="20"/>
      <c r="TSU22"/>
      <c r="TSV22" s="20"/>
      <c r="TSW22"/>
      <c r="TSX22" s="20"/>
      <c r="TSY22"/>
      <c r="TSZ22" s="20"/>
      <c r="TTA22"/>
      <c r="TTB22" s="20"/>
      <c r="TTC22"/>
      <c r="TTD22" s="20"/>
      <c r="TTE22"/>
      <c r="TTF22" s="20"/>
      <c r="TTG22"/>
      <c r="TTH22" s="20"/>
      <c r="TTI22"/>
      <c r="TTJ22" s="20"/>
      <c r="TTK22"/>
      <c r="TTL22" s="20"/>
      <c r="TTM22"/>
      <c r="TTN22" s="20"/>
      <c r="TTO22"/>
      <c r="TTP22" s="20"/>
      <c r="TTQ22"/>
      <c r="TTR22" s="20"/>
      <c r="TTS22"/>
      <c r="TTT22" s="20"/>
      <c r="TTU22"/>
      <c r="TTV22" s="20"/>
      <c r="TTW22"/>
      <c r="TTX22" s="20"/>
      <c r="TTY22"/>
      <c r="TTZ22" s="20"/>
      <c r="TUA22"/>
      <c r="TUB22" s="20"/>
      <c r="TUC22"/>
      <c r="TUD22" s="20"/>
      <c r="TUE22"/>
      <c r="TUF22" s="20"/>
      <c r="TUG22"/>
      <c r="TUH22" s="20"/>
      <c r="TUI22"/>
      <c r="TUJ22" s="20"/>
      <c r="TUK22"/>
      <c r="TUL22" s="20"/>
      <c r="TUM22"/>
      <c r="TUN22" s="20"/>
      <c r="TUO22"/>
      <c r="TUP22" s="20"/>
      <c r="TUQ22"/>
      <c r="TUR22" s="20"/>
      <c r="TUS22"/>
      <c r="TUT22" s="20"/>
      <c r="TUU22"/>
      <c r="TUV22" s="20"/>
      <c r="TUW22"/>
      <c r="TUX22" s="20"/>
      <c r="TUY22"/>
      <c r="TUZ22" s="20"/>
      <c r="TVA22"/>
      <c r="TVB22" s="20"/>
      <c r="TVC22"/>
      <c r="TVD22" s="20"/>
      <c r="TVE22"/>
      <c r="TVF22" s="20"/>
      <c r="TVG22"/>
      <c r="TVH22" s="20"/>
      <c r="TVI22"/>
      <c r="TVJ22" s="20"/>
      <c r="TVK22"/>
      <c r="TVL22" s="20"/>
      <c r="TVM22"/>
      <c r="TVN22" s="20"/>
      <c r="TVO22"/>
      <c r="TVP22" s="20"/>
      <c r="TVQ22"/>
      <c r="TVR22" s="20"/>
      <c r="TVS22"/>
      <c r="TVT22" s="20"/>
      <c r="TVU22"/>
      <c r="TVV22" s="20"/>
      <c r="TVW22"/>
      <c r="TVX22" s="20"/>
      <c r="TVY22"/>
      <c r="TVZ22" s="20"/>
      <c r="TWA22"/>
      <c r="TWB22" s="20"/>
      <c r="TWC22"/>
      <c r="TWD22" s="20"/>
      <c r="TWE22"/>
      <c r="TWF22" s="20"/>
      <c r="TWG22"/>
      <c r="TWH22" s="20"/>
      <c r="TWI22"/>
      <c r="TWJ22" s="20"/>
      <c r="TWK22"/>
      <c r="TWL22" s="20"/>
      <c r="TWM22"/>
      <c r="TWN22" s="20"/>
      <c r="TWO22"/>
      <c r="TWP22" s="20"/>
      <c r="TWQ22"/>
      <c r="TWR22" s="20"/>
      <c r="TWS22"/>
      <c r="TWT22" s="20"/>
      <c r="TWU22"/>
      <c r="TWV22" s="20"/>
      <c r="TWW22"/>
      <c r="TWX22" s="20"/>
      <c r="TWY22"/>
      <c r="TWZ22" s="20"/>
      <c r="TXA22"/>
      <c r="TXB22" s="20"/>
      <c r="TXC22"/>
      <c r="TXD22" s="20"/>
      <c r="TXE22"/>
      <c r="TXF22" s="20"/>
      <c r="TXG22"/>
      <c r="TXH22" s="20"/>
      <c r="TXI22"/>
      <c r="TXJ22" s="20"/>
      <c r="TXK22"/>
      <c r="TXL22" s="20"/>
      <c r="TXM22"/>
      <c r="TXN22" s="20"/>
      <c r="TXO22"/>
      <c r="TXP22" s="20"/>
      <c r="TXQ22"/>
      <c r="TXR22" s="20"/>
      <c r="TXS22"/>
      <c r="TXT22" s="20"/>
      <c r="TXU22"/>
      <c r="TXV22" s="20"/>
      <c r="TXW22"/>
      <c r="TXX22" s="20"/>
      <c r="TXY22"/>
      <c r="TXZ22" s="20"/>
      <c r="TYA22"/>
      <c r="TYB22" s="20"/>
      <c r="TYC22"/>
      <c r="TYD22" s="20"/>
      <c r="TYE22"/>
      <c r="TYF22" s="20"/>
      <c r="TYG22"/>
      <c r="TYH22" s="20"/>
      <c r="TYI22"/>
      <c r="TYJ22" s="20"/>
      <c r="TYK22"/>
      <c r="TYL22" s="20"/>
      <c r="TYM22"/>
      <c r="TYN22" s="20"/>
      <c r="TYO22"/>
      <c r="TYP22" s="20"/>
      <c r="TYQ22"/>
      <c r="TYR22" s="20"/>
      <c r="TYS22"/>
      <c r="TYT22" s="20"/>
      <c r="TYU22"/>
      <c r="TYV22" s="20"/>
      <c r="TYW22"/>
      <c r="TYX22" s="20"/>
      <c r="TYY22"/>
      <c r="TYZ22" s="20"/>
      <c r="TZA22"/>
      <c r="TZB22" s="20"/>
      <c r="TZC22"/>
      <c r="TZD22" s="20"/>
      <c r="TZE22"/>
      <c r="TZF22" s="20"/>
      <c r="TZG22"/>
      <c r="TZH22" s="20"/>
      <c r="TZI22"/>
      <c r="TZJ22" s="20"/>
      <c r="TZK22"/>
      <c r="TZL22" s="20"/>
      <c r="TZM22"/>
      <c r="TZN22" s="20"/>
      <c r="TZO22"/>
      <c r="TZP22" s="20"/>
      <c r="TZQ22"/>
      <c r="TZR22" s="20"/>
      <c r="TZS22"/>
      <c r="TZT22" s="20"/>
      <c r="TZU22"/>
      <c r="TZV22" s="20"/>
      <c r="TZW22"/>
      <c r="TZX22" s="20"/>
      <c r="TZY22"/>
      <c r="TZZ22" s="20"/>
      <c r="UAA22"/>
      <c r="UAB22" s="20"/>
      <c r="UAC22"/>
      <c r="UAD22" s="20"/>
      <c r="UAE22"/>
      <c r="UAF22" s="20"/>
      <c r="UAG22"/>
      <c r="UAH22" s="20"/>
      <c r="UAI22"/>
      <c r="UAJ22" s="20"/>
      <c r="UAK22"/>
      <c r="UAL22" s="20"/>
      <c r="UAM22"/>
      <c r="UAN22" s="20"/>
      <c r="UAO22"/>
      <c r="UAP22" s="20"/>
      <c r="UAQ22"/>
      <c r="UAR22" s="20"/>
      <c r="UAS22"/>
      <c r="UAT22" s="20"/>
      <c r="UAU22"/>
      <c r="UAV22" s="20"/>
      <c r="UAW22"/>
      <c r="UAX22" s="20"/>
      <c r="UAY22"/>
      <c r="UAZ22" s="20"/>
      <c r="UBA22"/>
      <c r="UBB22" s="20"/>
      <c r="UBC22"/>
      <c r="UBD22" s="20"/>
      <c r="UBE22"/>
      <c r="UBF22" s="20"/>
      <c r="UBG22"/>
      <c r="UBH22" s="20"/>
      <c r="UBI22"/>
      <c r="UBJ22" s="20"/>
      <c r="UBK22"/>
      <c r="UBL22" s="20"/>
      <c r="UBM22"/>
      <c r="UBN22" s="20"/>
      <c r="UBO22"/>
      <c r="UBP22" s="20"/>
      <c r="UBQ22"/>
      <c r="UBR22" s="20"/>
      <c r="UBS22"/>
      <c r="UBT22" s="20"/>
      <c r="UBU22"/>
      <c r="UBV22" s="20"/>
      <c r="UBW22"/>
      <c r="UBX22" s="20"/>
      <c r="UBY22"/>
      <c r="UBZ22" s="20"/>
      <c r="UCA22"/>
      <c r="UCB22" s="20"/>
      <c r="UCC22"/>
      <c r="UCD22" s="20"/>
      <c r="UCE22"/>
      <c r="UCF22" s="20"/>
      <c r="UCG22"/>
      <c r="UCH22" s="20"/>
      <c r="UCI22"/>
      <c r="UCJ22" s="20"/>
      <c r="UCK22"/>
      <c r="UCL22" s="20"/>
      <c r="UCM22"/>
      <c r="UCN22" s="20"/>
      <c r="UCO22"/>
      <c r="UCP22" s="20"/>
      <c r="UCQ22"/>
      <c r="UCR22" s="20"/>
      <c r="UCS22"/>
      <c r="UCT22" s="20"/>
      <c r="UCU22"/>
      <c r="UCV22" s="20"/>
      <c r="UCW22"/>
      <c r="UCX22" s="20"/>
      <c r="UCY22"/>
      <c r="UCZ22" s="20"/>
      <c r="UDA22"/>
      <c r="UDB22" s="20"/>
      <c r="UDC22"/>
      <c r="UDD22" s="20"/>
      <c r="UDE22"/>
      <c r="UDF22" s="20"/>
      <c r="UDG22"/>
      <c r="UDH22" s="20"/>
      <c r="UDI22"/>
      <c r="UDJ22" s="20"/>
      <c r="UDK22"/>
      <c r="UDL22" s="20"/>
      <c r="UDM22"/>
      <c r="UDN22" s="20"/>
      <c r="UDO22"/>
      <c r="UDP22" s="20"/>
      <c r="UDQ22"/>
      <c r="UDR22" s="20"/>
      <c r="UDS22"/>
      <c r="UDT22" s="20"/>
      <c r="UDU22"/>
      <c r="UDV22" s="20"/>
      <c r="UDW22"/>
      <c r="UDX22" s="20"/>
      <c r="UDY22"/>
      <c r="UDZ22" s="20"/>
      <c r="UEA22"/>
      <c r="UEB22" s="20"/>
      <c r="UEC22"/>
      <c r="UED22" s="20"/>
      <c r="UEE22"/>
      <c r="UEF22" s="20"/>
      <c r="UEG22"/>
      <c r="UEH22" s="20"/>
      <c r="UEI22"/>
      <c r="UEJ22" s="20"/>
      <c r="UEK22"/>
      <c r="UEL22" s="20"/>
      <c r="UEM22"/>
      <c r="UEN22" s="20"/>
      <c r="UEO22"/>
      <c r="UEP22" s="20"/>
      <c r="UEQ22"/>
      <c r="UER22" s="20"/>
      <c r="UES22"/>
      <c r="UET22" s="20"/>
      <c r="UEU22"/>
      <c r="UEV22" s="20"/>
      <c r="UEW22"/>
      <c r="UEX22" s="20"/>
      <c r="UEY22"/>
      <c r="UEZ22" s="20"/>
      <c r="UFA22"/>
      <c r="UFB22" s="20"/>
      <c r="UFC22"/>
      <c r="UFD22" s="20"/>
      <c r="UFE22"/>
      <c r="UFF22" s="20"/>
      <c r="UFG22"/>
      <c r="UFH22" s="20"/>
      <c r="UFI22"/>
      <c r="UFJ22" s="20"/>
      <c r="UFK22"/>
      <c r="UFL22" s="20"/>
      <c r="UFM22"/>
      <c r="UFN22" s="20"/>
      <c r="UFO22"/>
      <c r="UFP22" s="20"/>
      <c r="UFQ22"/>
      <c r="UFR22" s="20"/>
      <c r="UFS22"/>
      <c r="UFT22" s="20"/>
      <c r="UFU22"/>
      <c r="UFV22" s="20"/>
      <c r="UFW22"/>
      <c r="UFX22" s="20"/>
      <c r="UFY22"/>
      <c r="UFZ22" s="20"/>
      <c r="UGA22"/>
      <c r="UGB22" s="20"/>
      <c r="UGC22"/>
      <c r="UGD22" s="20"/>
      <c r="UGE22"/>
      <c r="UGF22" s="20"/>
      <c r="UGG22"/>
      <c r="UGH22" s="20"/>
      <c r="UGI22"/>
      <c r="UGJ22" s="20"/>
      <c r="UGK22"/>
      <c r="UGL22" s="20"/>
      <c r="UGM22"/>
      <c r="UGN22" s="20"/>
      <c r="UGO22"/>
      <c r="UGP22" s="20"/>
      <c r="UGQ22"/>
      <c r="UGR22" s="20"/>
      <c r="UGS22"/>
      <c r="UGT22" s="20"/>
      <c r="UGU22"/>
      <c r="UGV22" s="20"/>
      <c r="UGW22"/>
      <c r="UGX22" s="20"/>
      <c r="UGY22"/>
      <c r="UGZ22" s="20"/>
      <c r="UHA22"/>
      <c r="UHB22" s="20"/>
      <c r="UHC22"/>
      <c r="UHD22" s="20"/>
      <c r="UHE22"/>
      <c r="UHF22" s="20"/>
      <c r="UHG22"/>
      <c r="UHH22" s="20"/>
      <c r="UHI22"/>
      <c r="UHJ22" s="20"/>
      <c r="UHK22"/>
      <c r="UHL22" s="20"/>
      <c r="UHM22"/>
      <c r="UHN22" s="20"/>
      <c r="UHO22"/>
      <c r="UHP22" s="20"/>
      <c r="UHQ22"/>
      <c r="UHR22" s="20"/>
      <c r="UHS22"/>
      <c r="UHT22" s="20"/>
      <c r="UHU22"/>
      <c r="UHV22" s="20"/>
      <c r="UHW22"/>
      <c r="UHX22" s="20"/>
      <c r="UHY22"/>
      <c r="UHZ22" s="20"/>
      <c r="UIA22"/>
      <c r="UIB22" s="20"/>
      <c r="UIC22"/>
      <c r="UID22" s="20"/>
      <c r="UIE22"/>
      <c r="UIF22" s="20"/>
      <c r="UIG22"/>
      <c r="UIH22" s="20"/>
      <c r="UII22"/>
      <c r="UIJ22" s="20"/>
      <c r="UIK22"/>
      <c r="UIL22" s="20"/>
      <c r="UIM22"/>
      <c r="UIN22" s="20"/>
      <c r="UIO22"/>
      <c r="UIP22" s="20"/>
      <c r="UIQ22"/>
      <c r="UIR22" s="20"/>
      <c r="UIS22"/>
      <c r="UIT22" s="20"/>
      <c r="UIU22"/>
      <c r="UIV22" s="20"/>
      <c r="UIW22"/>
      <c r="UIX22" s="20"/>
      <c r="UIY22"/>
      <c r="UIZ22" s="20"/>
      <c r="UJA22"/>
      <c r="UJB22" s="20"/>
      <c r="UJC22"/>
      <c r="UJD22" s="20"/>
      <c r="UJE22"/>
      <c r="UJF22" s="20"/>
      <c r="UJG22"/>
      <c r="UJH22" s="20"/>
      <c r="UJI22"/>
      <c r="UJJ22" s="20"/>
      <c r="UJK22"/>
      <c r="UJL22" s="20"/>
      <c r="UJM22"/>
      <c r="UJN22" s="20"/>
      <c r="UJO22"/>
      <c r="UJP22" s="20"/>
      <c r="UJQ22"/>
      <c r="UJR22" s="20"/>
      <c r="UJS22"/>
      <c r="UJT22" s="20"/>
      <c r="UJU22"/>
      <c r="UJV22" s="20"/>
      <c r="UJW22"/>
      <c r="UJX22" s="20"/>
      <c r="UJY22"/>
      <c r="UJZ22" s="20"/>
      <c r="UKA22"/>
      <c r="UKB22" s="20"/>
      <c r="UKC22"/>
      <c r="UKD22" s="20"/>
      <c r="UKE22"/>
      <c r="UKF22" s="20"/>
      <c r="UKG22"/>
      <c r="UKH22" s="20"/>
      <c r="UKI22"/>
      <c r="UKJ22" s="20"/>
      <c r="UKK22"/>
      <c r="UKL22" s="20"/>
      <c r="UKM22"/>
      <c r="UKN22" s="20"/>
      <c r="UKO22"/>
      <c r="UKP22" s="20"/>
      <c r="UKQ22"/>
      <c r="UKR22" s="20"/>
      <c r="UKS22"/>
      <c r="UKT22" s="20"/>
      <c r="UKU22"/>
      <c r="UKV22" s="20"/>
      <c r="UKW22"/>
      <c r="UKX22" s="20"/>
      <c r="UKY22"/>
      <c r="UKZ22" s="20"/>
      <c r="ULA22"/>
      <c r="ULB22" s="20"/>
      <c r="ULC22"/>
      <c r="ULD22" s="20"/>
      <c r="ULE22"/>
      <c r="ULF22" s="20"/>
      <c r="ULG22"/>
      <c r="ULH22" s="20"/>
      <c r="ULI22"/>
      <c r="ULJ22" s="20"/>
      <c r="ULK22"/>
      <c r="ULL22" s="20"/>
      <c r="ULM22"/>
      <c r="ULN22" s="20"/>
      <c r="ULO22"/>
      <c r="ULP22" s="20"/>
      <c r="ULQ22"/>
      <c r="ULR22" s="20"/>
      <c r="ULS22"/>
      <c r="ULT22" s="20"/>
      <c r="ULU22"/>
      <c r="ULV22" s="20"/>
      <c r="ULW22"/>
      <c r="ULX22" s="20"/>
      <c r="ULY22"/>
      <c r="ULZ22" s="20"/>
      <c r="UMA22"/>
      <c r="UMB22" s="20"/>
      <c r="UMC22"/>
      <c r="UMD22" s="20"/>
      <c r="UME22"/>
      <c r="UMF22" s="20"/>
      <c r="UMG22"/>
      <c r="UMH22" s="20"/>
      <c r="UMI22"/>
      <c r="UMJ22" s="20"/>
      <c r="UMK22"/>
      <c r="UML22" s="20"/>
      <c r="UMM22"/>
      <c r="UMN22" s="20"/>
      <c r="UMO22"/>
      <c r="UMP22" s="20"/>
      <c r="UMQ22"/>
      <c r="UMR22" s="20"/>
      <c r="UMS22"/>
      <c r="UMT22" s="20"/>
      <c r="UMU22"/>
      <c r="UMV22" s="20"/>
      <c r="UMW22"/>
      <c r="UMX22" s="20"/>
      <c r="UMY22"/>
      <c r="UMZ22" s="20"/>
      <c r="UNA22"/>
      <c r="UNB22" s="20"/>
      <c r="UNC22"/>
      <c r="UND22" s="20"/>
      <c r="UNE22"/>
      <c r="UNF22" s="20"/>
      <c r="UNG22"/>
      <c r="UNH22" s="20"/>
      <c r="UNI22"/>
      <c r="UNJ22" s="20"/>
      <c r="UNK22"/>
      <c r="UNL22" s="20"/>
      <c r="UNM22"/>
      <c r="UNN22" s="20"/>
      <c r="UNO22"/>
      <c r="UNP22" s="20"/>
      <c r="UNQ22"/>
      <c r="UNR22" s="20"/>
      <c r="UNS22"/>
      <c r="UNT22" s="20"/>
      <c r="UNU22"/>
      <c r="UNV22" s="20"/>
      <c r="UNW22"/>
      <c r="UNX22" s="20"/>
      <c r="UNY22"/>
      <c r="UNZ22" s="20"/>
      <c r="UOA22"/>
      <c r="UOB22" s="20"/>
      <c r="UOC22"/>
      <c r="UOD22" s="20"/>
      <c r="UOE22"/>
      <c r="UOF22" s="20"/>
      <c r="UOG22"/>
      <c r="UOH22" s="20"/>
      <c r="UOI22"/>
      <c r="UOJ22" s="20"/>
      <c r="UOK22"/>
      <c r="UOL22" s="20"/>
      <c r="UOM22"/>
      <c r="UON22" s="20"/>
      <c r="UOO22"/>
      <c r="UOP22" s="20"/>
      <c r="UOQ22"/>
      <c r="UOR22" s="20"/>
      <c r="UOS22"/>
      <c r="UOT22" s="20"/>
      <c r="UOU22"/>
      <c r="UOV22" s="20"/>
      <c r="UOW22"/>
      <c r="UOX22" s="20"/>
      <c r="UOY22"/>
      <c r="UOZ22" s="20"/>
      <c r="UPA22"/>
      <c r="UPB22" s="20"/>
      <c r="UPC22"/>
      <c r="UPD22" s="20"/>
      <c r="UPE22"/>
      <c r="UPF22" s="20"/>
      <c r="UPG22"/>
      <c r="UPH22" s="20"/>
      <c r="UPI22"/>
      <c r="UPJ22" s="20"/>
      <c r="UPK22"/>
      <c r="UPL22" s="20"/>
      <c r="UPM22"/>
      <c r="UPN22" s="20"/>
      <c r="UPO22"/>
      <c r="UPP22" s="20"/>
      <c r="UPQ22"/>
      <c r="UPR22" s="20"/>
      <c r="UPS22"/>
      <c r="UPT22" s="20"/>
      <c r="UPU22"/>
      <c r="UPV22" s="20"/>
      <c r="UPW22"/>
      <c r="UPX22" s="20"/>
      <c r="UPY22"/>
      <c r="UPZ22" s="20"/>
      <c r="UQA22"/>
      <c r="UQB22" s="20"/>
      <c r="UQC22"/>
      <c r="UQD22" s="20"/>
      <c r="UQE22"/>
      <c r="UQF22" s="20"/>
      <c r="UQG22"/>
      <c r="UQH22" s="20"/>
      <c r="UQI22"/>
      <c r="UQJ22" s="20"/>
      <c r="UQK22"/>
      <c r="UQL22" s="20"/>
      <c r="UQM22"/>
      <c r="UQN22" s="20"/>
      <c r="UQO22"/>
      <c r="UQP22" s="20"/>
      <c r="UQQ22"/>
      <c r="UQR22" s="20"/>
      <c r="UQS22"/>
      <c r="UQT22" s="20"/>
      <c r="UQU22"/>
      <c r="UQV22" s="20"/>
      <c r="UQW22"/>
      <c r="UQX22" s="20"/>
      <c r="UQY22"/>
      <c r="UQZ22" s="20"/>
      <c r="URA22"/>
      <c r="URB22" s="20"/>
      <c r="URC22"/>
      <c r="URD22" s="20"/>
      <c r="URE22"/>
      <c r="URF22" s="20"/>
      <c r="URG22"/>
      <c r="URH22" s="20"/>
      <c r="URI22"/>
      <c r="URJ22" s="20"/>
      <c r="URK22"/>
      <c r="URL22" s="20"/>
      <c r="URM22"/>
      <c r="URN22" s="20"/>
      <c r="URO22"/>
      <c r="URP22" s="20"/>
      <c r="URQ22"/>
      <c r="URR22" s="20"/>
      <c r="URS22"/>
      <c r="URT22" s="20"/>
      <c r="URU22"/>
      <c r="URV22" s="20"/>
      <c r="URW22"/>
      <c r="URX22" s="20"/>
      <c r="URY22"/>
      <c r="URZ22" s="20"/>
      <c r="USA22"/>
      <c r="USB22" s="20"/>
      <c r="USC22"/>
      <c r="USD22" s="20"/>
      <c r="USE22"/>
      <c r="USF22" s="20"/>
      <c r="USG22"/>
      <c r="USH22" s="20"/>
      <c r="USI22"/>
      <c r="USJ22" s="20"/>
      <c r="USK22"/>
      <c r="USL22" s="20"/>
      <c r="USM22"/>
      <c r="USN22" s="20"/>
      <c r="USO22"/>
      <c r="USP22" s="20"/>
      <c r="USQ22"/>
      <c r="USR22" s="20"/>
      <c r="USS22"/>
      <c r="UST22" s="20"/>
      <c r="USU22"/>
      <c r="USV22" s="20"/>
      <c r="USW22"/>
      <c r="USX22" s="20"/>
      <c r="USY22"/>
      <c r="USZ22" s="20"/>
      <c r="UTA22"/>
      <c r="UTB22" s="20"/>
      <c r="UTC22"/>
      <c r="UTD22" s="20"/>
      <c r="UTE22"/>
      <c r="UTF22" s="20"/>
      <c r="UTG22"/>
      <c r="UTH22" s="20"/>
      <c r="UTI22"/>
      <c r="UTJ22" s="20"/>
      <c r="UTK22"/>
      <c r="UTL22" s="20"/>
      <c r="UTM22"/>
      <c r="UTN22" s="20"/>
      <c r="UTO22"/>
      <c r="UTP22" s="20"/>
      <c r="UTQ22"/>
      <c r="UTR22" s="20"/>
      <c r="UTS22"/>
      <c r="UTT22" s="20"/>
      <c r="UTU22"/>
      <c r="UTV22" s="20"/>
      <c r="UTW22"/>
      <c r="UTX22" s="20"/>
      <c r="UTY22"/>
      <c r="UTZ22" s="20"/>
      <c r="UUA22"/>
      <c r="UUB22" s="20"/>
      <c r="UUC22"/>
      <c r="UUD22" s="20"/>
      <c r="UUE22"/>
      <c r="UUF22" s="20"/>
      <c r="UUG22"/>
      <c r="UUH22" s="20"/>
      <c r="UUI22"/>
      <c r="UUJ22" s="20"/>
      <c r="UUK22"/>
      <c r="UUL22" s="20"/>
      <c r="UUM22"/>
      <c r="UUN22" s="20"/>
      <c r="UUO22"/>
      <c r="UUP22" s="20"/>
      <c r="UUQ22"/>
      <c r="UUR22" s="20"/>
      <c r="UUS22"/>
      <c r="UUT22" s="20"/>
      <c r="UUU22"/>
      <c r="UUV22" s="20"/>
      <c r="UUW22"/>
      <c r="UUX22" s="20"/>
      <c r="UUY22"/>
      <c r="UUZ22" s="20"/>
      <c r="UVA22"/>
      <c r="UVB22" s="20"/>
      <c r="UVC22"/>
      <c r="UVD22" s="20"/>
      <c r="UVE22"/>
      <c r="UVF22" s="20"/>
      <c r="UVG22"/>
      <c r="UVH22" s="20"/>
      <c r="UVI22"/>
      <c r="UVJ22" s="20"/>
      <c r="UVK22"/>
      <c r="UVL22" s="20"/>
      <c r="UVM22"/>
      <c r="UVN22" s="20"/>
      <c r="UVO22"/>
      <c r="UVP22" s="20"/>
      <c r="UVQ22"/>
      <c r="UVR22" s="20"/>
      <c r="UVS22"/>
      <c r="UVT22" s="20"/>
      <c r="UVU22"/>
      <c r="UVV22" s="20"/>
      <c r="UVW22"/>
      <c r="UVX22" s="20"/>
      <c r="UVY22"/>
      <c r="UVZ22" s="20"/>
      <c r="UWA22"/>
      <c r="UWB22" s="20"/>
      <c r="UWC22"/>
      <c r="UWD22" s="20"/>
      <c r="UWE22"/>
      <c r="UWF22" s="20"/>
      <c r="UWG22"/>
      <c r="UWH22" s="20"/>
      <c r="UWI22"/>
      <c r="UWJ22" s="20"/>
      <c r="UWK22"/>
      <c r="UWL22" s="20"/>
      <c r="UWM22"/>
      <c r="UWN22" s="20"/>
      <c r="UWO22"/>
      <c r="UWP22" s="20"/>
      <c r="UWQ22"/>
      <c r="UWR22" s="20"/>
      <c r="UWS22"/>
      <c r="UWT22" s="20"/>
      <c r="UWU22"/>
      <c r="UWV22" s="20"/>
      <c r="UWW22"/>
      <c r="UWX22" s="20"/>
      <c r="UWY22"/>
      <c r="UWZ22" s="20"/>
      <c r="UXA22"/>
      <c r="UXB22" s="20"/>
      <c r="UXC22"/>
      <c r="UXD22" s="20"/>
      <c r="UXE22"/>
      <c r="UXF22" s="20"/>
      <c r="UXG22"/>
      <c r="UXH22" s="20"/>
      <c r="UXI22"/>
      <c r="UXJ22" s="20"/>
      <c r="UXK22"/>
      <c r="UXL22" s="20"/>
      <c r="UXM22"/>
      <c r="UXN22" s="20"/>
      <c r="UXO22"/>
      <c r="UXP22" s="20"/>
      <c r="UXQ22"/>
      <c r="UXR22" s="20"/>
      <c r="UXS22"/>
      <c r="UXT22" s="20"/>
      <c r="UXU22"/>
      <c r="UXV22" s="20"/>
      <c r="UXW22"/>
      <c r="UXX22" s="20"/>
      <c r="UXY22"/>
      <c r="UXZ22" s="20"/>
      <c r="UYA22"/>
      <c r="UYB22" s="20"/>
      <c r="UYC22"/>
      <c r="UYD22" s="20"/>
      <c r="UYE22"/>
      <c r="UYF22" s="20"/>
      <c r="UYG22"/>
      <c r="UYH22" s="20"/>
      <c r="UYI22"/>
      <c r="UYJ22" s="20"/>
      <c r="UYK22"/>
      <c r="UYL22" s="20"/>
      <c r="UYM22"/>
      <c r="UYN22" s="20"/>
      <c r="UYO22"/>
      <c r="UYP22" s="20"/>
      <c r="UYQ22"/>
      <c r="UYR22" s="20"/>
      <c r="UYS22"/>
      <c r="UYT22" s="20"/>
      <c r="UYU22"/>
      <c r="UYV22" s="20"/>
      <c r="UYW22"/>
      <c r="UYX22" s="20"/>
      <c r="UYY22"/>
      <c r="UYZ22" s="20"/>
      <c r="UZA22"/>
      <c r="UZB22" s="20"/>
      <c r="UZC22"/>
      <c r="UZD22" s="20"/>
      <c r="UZE22"/>
      <c r="UZF22" s="20"/>
      <c r="UZG22"/>
      <c r="UZH22" s="20"/>
      <c r="UZI22"/>
      <c r="UZJ22" s="20"/>
      <c r="UZK22"/>
      <c r="UZL22" s="20"/>
      <c r="UZM22"/>
      <c r="UZN22" s="20"/>
      <c r="UZO22"/>
      <c r="UZP22" s="20"/>
      <c r="UZQ22"/>
      <c r="UZR22" s="20"/>
      <c r="UZS22"/>
      <c r="UZT22" s="20"/>
      <c r="UZU22"/>
      <c r="UZV22" s="20"/>
      <c r="UZW22"/>
      <c r="UZX22" s="20"/>
      <c r="UZY22"/>
      <c r="UZZ22" s="20"/>
      <c r="VAA22"/>
      <c r="VAB22" s="20"/>
      <c r="VAC22"/>
      <c r="VAD22" s="20"/>
      <c r="VAE22"/>
      <c r="VAF22" s="20"/>
      <c r="VAG22"/>
      <c r="VAH22" s="20"/>
      <c r="VAI22"/>
      <c r="VAJ22" s="20"/>
      <c r="VAK22"/>
      <c r="VAL22" s="20"/>
      <c r="VAM22"/>
      <c r="VAN22" s="20"/>
      <c r="VAO22"/>
      <c r="VAP22" s="20"/>
      <c r="VAQ22"/>
      <c r="VAR22" s="20"/>
      <c r="VAS22"/>
      <c r="VAT22" s="20"/>
      <c r="VAU22"/>
      <c r="VAV22" s="20"/>
      <c r="VAW22"/>
      <c r="VAX22" s="20"/>
      <c r="VAY22"/>
      <c r="VAZ22" s="20"/>
      <c r="VBA22"/>
      <c r="VBB22" s="20"/>
      <c r="VBC22"/>
      <c r="VBD22" s="20"/>
      <c r="VBE22"/>
      <c r="VBF22" s="20"/>
      <c r="VBG22"/>
      <c r="VBH22" s="20"/>
      <c r="VBI22"/>
      <c r="VBJ22" s="20"/>
      <c r="VBK22"/>
      <c r="VBL22" s="20"/>
      <c r="VBM22"/>
      <c r="VBN22" s="20"/>
      <c r="VBO22"/>
      <c r="VBP22" s="20"/>
      <c r="VBQ22"/>
      <c r="VBR22" s="20"/>
      <c r="VBS22"/>
      <c r="VBT22" s="20"/>
      <c r="VBU22"/>
      <c r="VBV22" s="20"/>
      <c r="VBW22"/>
      <c r="VBX22" s="20"/>
      <c r="VBY22"/>
      <c r="VBZ22" s="20"/>
      <c r="VCA22"/>
      <c r="VCB22" s="20"/>
      <c r="VCC22"/>
      <c r="VCD22" s="20"/>
      <c r="VCE22"/>
      <c r="VCF22" s="20"/>
      <c r="VCG22"/>
      <c r="VCH22" s="20"/>
      <c r="VCI22"/>
      <c r="VCJ22" s="20"/>
      <c r="VCK22"/>
      <c r="VCL22" s="20"/>
      <c r="VCM22"/>
      <c r="VCN22" s="20"/>
      <c r="VCO22"/>
      <c r="VCP22" s="20"/>
      <c r="VCQ22"/>
      <c r="VCR22" s="20"/>
      <c r="VCS22"/>
      <c r="VCT22" s="20"/>
      <c r="VCU22"/>
      <c r="VCV22" s="20"/>
      <c r="VCW22"/>
      <c r="VCX22" s="20"/>
      <c r="VCY22"/>
      <c r="VCZ22" s="20"/>
      <c r="VDA22"/>
      <c r="VDB22" s="20"/>
      <c r="VDC22"/>
      <c r="VDD22" s="20"/>
      <c r="VDE22"/>
      <c r="VDF22" s="20"/>
      <c r="VDG22"/>
      <c r="VDH22" s="20"/>
      <c r="VDI22"/>
      <c r="VDJ22" s="20"/>
      <c r="VDK22"/>
      <c r="VDL22" s="20"/>
      <c r="VDM22"/>
      <c r="VDN22" s="20"/>
      <c r="VDO22"/>
      <c r="VDP22" s="20"/>
      <c r="VDQ22"/>
      <c r="VDR22" s="20"/>
      <c r="VDS22"/>
      <c r="VDT22" s="20"/>
      <c r="VDU22"/>
      <c r="VDV22" s="20"/>
      <c r="VDW22"/>
      <c r="VDX22" s="20"/>
      <c r="VDY22"/>
      <c r="VDZ22" s="20"/>
      <c r="VEA22"/>
      <c r="VEB22" s="20"/>
      <c r="VEC22"/>
      <c r="VED22" s="20"/>
      <c r="VEE22"/>
      <c r="VEF22" s="20"/>
      <c r="VEG22"/>
      <c r="VEH22" s="20"/>
      <c r="VEI22"/>
      <c r="VEJ22" s="20"/>
      <c r="VEK22"/>
      <c r="VEL22" s="20"/>
      <c r="VEM22"/>
      <c r="VEN22" s="20"/>
      <c r="VEO22"/>
      <c r="VEP22" s="20"/>
      <c r="VEQ22"/>
      <c r="VER22" s="20"/>
      <c r="VES22"/>
      <c r="VET22" s="20"/>
      <c r="VEU22"/>
      <c r="VEV22" s="20"/>
      <c r="VEW22"/>
      <c r="VEX22" s="20"/>
      <c r="VEY22"/>
      <c r="VEZ22" s="20"/>
      <c r="VFA22"/>
      <c r="VFB22" s="20"/>
      <c r="VFC22"/>
      <c r="VFD22" s="20"/>
      <c r="VFE22"/>
      <c r="VFF22" s="20"/>
      <c r="VFG22"/>
      <c r="VFH22" s="20"/>
      <c r="VFI22"/>
      <c r="VFJ22" s="20"/>
      <c r="VFK22"/>
      <c r="VFL22" s="20"/>
      <c r="VFM22"/>
      <c r="VFN22" s="20"/>
      <c r="VFO22"/>
      <c r="VFP22" s="20"/>
      <c r="VFQ22"/>
      <c r="VFR22" s="20"/>
      <c r="VFS22"/>
      <c r="VFT22" s="20"/>
      <c r="VFU22"/>
      <c r="VFV22" s="20"/>
      <c r="VFW22"/>
      <c r="VFX22" s="20"/>
      <c r="VFY22"/>
      <c r="VFZ22" s="20"/>
      <c r="VGA22"/>
      <c r="VGB22" s="20"/>
      <c r="VGC22"/>
      <c r="VGD22" s="20"/>
      <c r="VGE22"/>
      <c r="VGF22" s="20"/>
      <c r="VGG22"/>
      <c r="VGH22" s="20"/>
      <c r="VGI22"/>
      <c r="VGJ22" s="20"/>
      <c r="VGK22"/>
      <c r="VGL22" s="20"/>
      <c r="VGM22"/>
      <c r="VGN22" s="20"/>
      <c r="VGO22"/>
      <c r="VGP22" s="20"/>
      <c r="VGQ22"/>
      <c r="VGR22" s="20"/>
      <c r="VGS22"/>
      <c r="VGT22" s="20"/>
      <c r="VGU22"/>
      <c r="VGV22" s="20"/>
      <c r="VGW22"/>
      <c r="VGX22" s="20"/>
      <c r="VGY22"/>
      <c r="VGZ22" s="20"/>
      <c r="VHA22"/>
      <c r="VHB22" s="20"/>
      <c r="VHC22"/>
      <c r="VHD22" s="20"/>
      <c r="VHE22"/>
      <c r="VHF22" s="20"/>
      <c r="VHG22"/>
      <c r="VHH22" s="20"/>
      <c r="VHI22"/>
      <c r="VHJ22" s="20"/>
      <c r="VHK22"/>
      <c r="VHL22" s="20"/>
      <c r="VHM22"/>
      <c r="VHN22" s="20"/>
      <c r="VHO22"/>
      <c r="VHP22" s="20"/>
      <c r="VHQ22"/>
      <c r="VHR22" s="20"/>
      <c r="VHS22"/>
      <c r="VHT22" s="20"/>
      <c r="VHU22"/>
      <c r="VHV22" s="20"/>
      <c r="VHW22"/>
      <c r="VHX22" s="20"/>
      <c r="VHY22"/>
      <c r="VHZ22" s="20"/>
      <c r="VIA22"/>
      <c r="VIB22" s="20"/>
      <c r="VIC22"/>
      <c r="VID22" s="20"/>
      <c r="VIE22"/>
      <c r="VIF22" s="20"/>
      <c r="VIG22"/>
      <c r="VIH22" s="20"/>
      <c r="VII22"/>
      <c r="VIJ22" s="20"/>
      <c r="VIK22"/>
      <c r="VIL22" s="20"/>
      <c r="VIM22"/>
      <c r="VIN22" s="20"/>
      <c r="VIO22"/>
      <c r="VIP22" s="20"/>
      <c r="VIQ22"/>
      <c r="VIR22" s="20"/>
      <c r="VIS22"/>
      <c r="VIT22" s="20"/>
      <c r="VIU22"/>
      <c r="VIV22" s="20"/>
      <c r="VIW22"/>
      <c r="VIX22" s="20"/>
      <c r="VIY22"/>
      <c r="VIZ22" s="20"/>
      <c r="VJA22"/>
      <c r="VJB22" s="20"/>
      <c r="VJC22"/>
      <c r="VJD22" s="20"/>
      <c r="VJE22"/>
      <c r="VJF22" s="20"/>
      <c r="VJG22"/>
      <c r="VJH22" s="20"/>
      <c r="VJI22"/>
      <c r="VJJ22" s="20"/>
      <c r="VJK22"/>
      <c r="VJL22" s="20"/>
      <c r="VJM22"/>
      <c r="VJN22" s="20"/>
      <c r="VJO22"/>
      <c r="VJP22" s="20"/>
      <c r="VJQ22"/>
      <c r="VJR22" s="20"/>
      <c r="VJS22"/>
      <c r="VJT22" s="20"/>
      <c r="VJU22"/>
      <c r="VJV22" s="20"/>
      <c r="VJW22"/>
      <c r="VJX22" s="20"/>
      <c r="VJY22"/>
      <c r="VJZ22" s="20"/>
      <c r="VKA22"/>
      <c r="VKB22" s="20"/>
      <c r="VKC22"/>
      <c r="VKD22" s="20"/>
      <c r="VKE22"/>
      <c r="VKF22" s="20"/>
      <c r="VKG22"/>
      <c r="VKH22" s="20"/>
      <c r="VKI22"/>
      <c r="VKJ22" s="20"/>
      <c r="VKK22"/>
      <c r="VKL22" s="20"/>
      <c r="VKM22"/>
      <c r="VKN22" s="20"/>
      <c r="VKO22"/>
      <c r="VKP22" s="20"/>
      <c r="VKQ22"/>
      <c r="VKR22" s="20"/>
      <c r="VKS22"/>
      <c r="VKT22" s="20"/>
      <c r="VKU22"/>
      <c r="VKV22" s="20"/>
      <c r="VKW22"/>
      <c r="VKX22" s="20"/>
      <c r="VKY22"/>
      <c r="VKZ22" s="20"/>
      <c r="VLA22"/>
      <c r="VLB22" s="20"/>
      <c r="VLC22"/>
      <c r="VLD22" s="20"/>
      <c r="VLE22"/>
      <c r="VLF22" s="20"/>
      <c r="VLG22"/>
      <c r="VLH22" s="20"/>
      <c r="VLI22"/>
      <c r="VLJ22" s="20"/>
      <c r="VLK22"/>
      <c r="VLL22" s="20"/>
      <c r="VLM22"/>
      <c r="VLN22" s="20"/>
      <c r="VLO22"/>
      <c r="VLP22" s="20"/>
      <c r="VLQ22"/>
      <c r="VLR22" s="20"/>
      <c r="VLS22"/>
      <c r="VLT22" s="20"/>
      <c r="VLU22"/>
      <c r="VLV22" s="20"/>
      <c r="VLW22"/>
      <c r="VLX22" s="20"/>
      <c r="VLY22"/>
      <c r="VLZ22" s="20"/>
      <c r="VMA22"/>
      <c r="VMB22" s="20"/>
      <c r="VMC22"/>
      <c r="VMD22" s="20"/>
      <c r="VME22"/>
      <c r="VMF22" s="20"/>
      <c r="VMG22"/>
      <c r="VMH22" s="20"/>
      <c r="VMI22"/>
      <c r="VMJ22" s="20"/>
      <c r="VMK22"/>
      <c r="VML22" s="20"/>
      <c r="VMM22"/>
      <c r="VMN22" s="20"/>
      <c r="VMO22"/>
      <c r="VMP22" s="20"/>
      <c r="VMQ22"/>
      <c r="VMR22" s="20"/>
      <c r="VMS22"/>
      <c r="VMT22" s="20"/>
      <c r="VMU22"/>
      <c r="VMV22" s="20"/>
      <c r="VMW22"/>
      <c r="VMX22" s="20"/>
      <c r="VMY22"/>
      <c r="VMZ22" s="20"/>
      <c r="VNA22"/>
      <c r="VNB22" s="20"/>
      <c r="VNC22"/>
      <c r="VND22" s="20"/>
      <c r="VNE22"/>
      <c r="VNF22" s="20"/>
      <c r="VNG22"/>
      <c r="VNH22" s="20"/>
      <c r="VNI22"/>
      <c r="VNJ22" s="20"/>
      <c r="VNK22"/>
      <c r="VNL22" s="20"/>
      <c r="VNM22"/>
      <c r="VNN22" s="20"/>
      <c r="VNO22"/>
      <c r="VNP22" s="20"/>
      <c r="VNQ22"/>
      <c r="VNR22" s="20"/>
      <c r="VNS22"/>
      <c r="VNT22" s="20"/>
      <c r="VNU22"/>
      <c r="VNV22" s="20"/>
      <c r="VNW22"/>
      <c r="VNX22" s="20"/>
      <c r="VNY22"/>
      <c r="VNZ22" s="20"/>
      <c r="VOA22"/>
      <c r="VOB22" s="20"/>
      <c r="VOC22"/>
      <c r="VOD22" s="20"/>
      <c r="VOE22"/>
      <c r="VOF22" s="20"/>
      <c r="VOG22"/>
      <c r="VOH22" s="20"/>
      <c r="VOI22"/>
      <c r="VOJ22" s="20"/>
      <c r="VOK22"/>
      <c r="VOL22" s="20"/>
      <c r="VOM22"/>
      <c r="VON22" s="20"/>
      <c r="VOO22"/>
      <c r="VOP22" s="20"/>
      <c r="VOQ22"/>
      <c r="VOR22" s="20"/>
      <c r="VOS22"/>
      <c r="VOT22" s="20"/>
      <c r="VOU22"/>
      <c r="VOV22" s="20"/>
      <c r="VOW22"/>
      <c r="VOX22" s="20"/>
      <c r="VOY22"/>
      <c r="VOZ22" s="20"/>
      <c r="VPA22"/>
      <c r="VPB22" s="20"/>
      <c r="VPC22"/>
      <c r="VPD22" s="20"/>
      <c r="VPE22"/>
      <c r="VPF22" s="20"/>
      <c r="VPG22"/>
      <c r="VPH22" s="20"/>
      <c r="VPI22"/>
      <c r="VPJ22" s="20"/>
      <c r="VPK22"/>
      <c r="VPL22" s="20"/>
      <c r="VPM22"/>
      <c r="VPN22" s="20"/>
      <c r="VPO22"/>
      <c r="VPP22" s="20"/>
      <c r="VPQ22"/>
      <c r="VPR22" s="20"/>
      <c r="VPS22"/>
      <c r="VPT22" s="20"/>
      <c r="VPU22"/>
      <c r="VPV22" s="20"/>
      <c r="VPW22"/>
      <c r="VPX22" s="20"/>
      <c r="VPY22"/>
      <c r="VPZ22" s="20"/>
      <c r="VQA22"/>
      <c r="VQB22" s="20"/>
      <c r="VQC22"/>
      <c r="VQD22" s="20"/>
      <c r="VQE22"/>
      <c r="VQF22" s="20"/>
      <c r="VQG22"/>
      <c r="VQH22" s="20"/>
      <c r="VQI22"/>
      <c r="VQJ22" s="20"/>
      <c r="VQK22"/>
      <c r="VQL22" s="20"/>
      <c r="VQM22"/>
      <c r="VQN22" s="20"/>
      <c r="VQO22"/>
      <c r="VQP22" s="20"/>
      <c r="VQQ22"/>
      <c r="VQR22" s="20"/>
      <c r="VQS22"/>
      <c r="VQT22" s="20"/>
      <c r="VQU22"/>
      <c r="VQV22" s="20"/>
      <c r="VQW22"/>
      <c r="VQX22" s="20"/>
      <c r="VQY22"/>
      <c r="VQZ22" s="20"/>
      <c r="VRA22"/>
      <c r="VRB22" s="20"/>
      <c r="VRC22"/>
      <c r="VRD22" s="20"/>
      <c r="VRE22"/>
      <c r="VRF22" s="20"/>
      <c r="VRG22"/>
      <c r="VRH22" s="20"/>
      <c r="VRI22"/>
      <c r="VRJ22" s="20"/>
      <c r="VRK22"/>
      <c r="VRL22" s="20"/>
      <c r="VRM22"/>
      <c r="VRN22" s="20"/>
      <c r="VRO22"/>
      <c r="VRP22" s="20"/>
      <c r="VRQ22"/>
      <c r="VRR22" s="20"/>
      <c r="VRS22"/>
      <c r="VRT22" s="20"/>
      <c r="VRU22"/>
      <c r="VRV22" s="20"/>
      <c r="VRW22"/>
      <c r="VRX22" s="20"/>
      <c r="VRY22"/>
      <c r="VRZ22" s="20"/>
      <c r="VSA22"/>
      <c r="VSB22" s="20"/>
      <c r="VSC22"/>
      <c r="VSD22" s="20"/>
      <c r="VSE22"/>
      <c r="VSF22" s="20"/>
      <c r="VSG22"/>
      <c r="VSH22" s="20"/>
      <c r="VSI22"/>
      <c r="VSJ22" s="20"/>
      <c r="VSK22"/>
      <c r="VSL22" s="20"/>
      <c r="VSM22"/>
      <c r="VSN22" s="20"/>
      <c r="VSO22"/>
      <c r="VSP22" s="20"/>
      <c r="VSQ22"/>
      <c r="VSR22" s="20"/>
      <c r="VSS22"/>
      <c r="VST22" s="20"/>
      <c r="VSU22"/>
      <c r="VSV22" s="20"/>
      <c r="VSW22"/>
      <c r="VSX22" s="20"/>
      <c r="VSY22"/>
      <c r="VSZ22" s="20"/>
      <c r="VTA22"/>
      <c r="VTB22" s="20"/>
      <c r="VTC22"/>
      <c r="VTD22" s="20"/>
      <c r="VTE22"/>
      <c r="VTF22" s="20"/>
      <c r="VTG22"/>
      <c r="VTH22" s="20"/>
      <c r="VTI22"/>
      <c r="VTJ22" s="20"/>
      <c r="VTK22"/>
      <c r="VTL22" s="20"/>
      <c r="VTM22"/>
      <c r="VTN22" s="20"/>
      <c r="VTO22"/>
      <c r="VTP22" s="20"/>
      <c r="VTQ22"/>
      <c r="VTR22" s="20"/>
      <c r="VTS22"/>
      <c r="VTT22" s="20"/>
      <c r="VTU22"/>
      <c r="VTV22" s="20"/>
      <c r="VTW22"/>
      <c r="VTX22" s="20"/>
      <c r="VTY22"/>
      <c r="VTZ22" s="20"/>
      <c r="VUA22"/>
      <c r="VUB22" s="20"/>
      <c r="VUC22"/>
      <c r="VUD22" s="20"/>
      <c r="VUE22"/>
      <c r="VUF22" s="20"/>
      <c r="VUG22"/>
      <c r="VUH22" s="20"/>
      <c r="VUI22"/>
      <c r="VUJ22" s="20"/>
      <c r="VUK22"/>
      <c r="VUL22" s="20"/>
      <c r="VUM22"/>
      <c r="VUN22" s="20"/>
      <c r="VUO22"/>
      <c r="VUP22" s="20"/>
      <c r="VUQ22"/>
      <c r="VUR22" s="20"/>
      <c r="VUS22"/>
      <c r="VUT22" s="20"/>
      <c r="VUU22"/>
      <c r="VUV22" s="20"/>
      <c r="VUW22"/>
      <c r="VUX22" s="20"/>
      <c r="VUY22"/>
      <c r="VUZ22" s="20"/>
      <c r="VVA22"/>
      <c r="VVB22" s="20"/>
      <c r="VVC22"/>
      <c r="VVD22" s="20"/>
      <c r="VVE22"/>
      <c r="VVF22" s="20"/>
      <c r="VVG22"/>
      <c r="VVH22" s="20"/>
      <c r="VVI22"/>
      <c r="VVJ22" s="20"/>
      <c r="VVK22"/>
      <c r="VVL22" s="20"/>
      <c r="VVM22"/>
      <c r="VVN22" s="20"/>
      <c r="VVO22"/>
      <c r="VVP22" s="20"/>
      <c r="VVQ22"/>
      <c r="VVR22" s="20"/>
      <c r="VVS22"/>
      <c r="VVT22" s="20"/>
      <c r="VVU22"/>
      <c r="VVV22" s="20"/>
      <c r="VVW22"/>
      <c r="VVX22" s="20"/>
      <c r="VVY22"/>
      <c r="VVZ22" s="20"/>
      <c r="VWA22"/>
      <c r="VWB22" s="20"/>
      <c r="VWC22"/>
      <c r="VWD22" s="20"/>
      <c r="VWE22"/>
      <c r="VWF22" s="20"/>
      <c r="VWG22"/>
      <c r="VWH22" s="20"/>
      <c r="VWI22"/>
      <c r="VWJ22" s="20"/>
      <c r="VWK22"/>
      <c r="VWL22" s="20"/>
      <c r="VWM22"/>
      <c r="VWN22" s="20"/>
      <c r="VWO22"/>
      <c r="VWP22" s="20"/>
      <c r="VWQ22"/>
      <c r="VWR22" s="20"/>
      <c r="VWS22"/>
      <c r="VWT22" s="20"/>
      <c r="VWU22"/>
      <c r="VWV22" s="20"/>
      <c r="VWW22"/>
      <c r="VWX22" s="20"/>
      <c r="VWY22"/>
      <c r="VWZ22" s="20"/>
      <c r="VXA22"/>
      <c r="VXB22" s="20"/>
      <c r="VXC22"/>
      <c r="VXD22" s="20"/>
      <c r="VXE22"/>
      <c r="VXF22" s="20"/>
      <c r="VXG22"/>
      <c r="VXH22" s="20"/>
      <c r="VXI22"/>
      <c r="VXJ22" s="20"/>
      <c r="VXK22"/>
      <c r="VXL22" s="20"/>
      <c r="VXM22"/>
      <c r="VXN22" s="20"/>
      <c r="VXO22"/>
      <c r="VXP22" s="20"/>
      <c r="VXQ22"/>
      <c r="VXR22" s="20"/>
      <c r="VXS22"/>
      <c r="VXT22" s="20"/>
      <c r="VXU22"/>
      <c r="VXV22" s="20"/>
      <c r="VXW22"/>
      <c r="VXX22" s="20"/>
      <c r="VXY22"/>
      <c r="VXZ22" s="20"/>
      <c r="VYA22"/>
      <c r="VYB22" s="20"/>
      <c r="VYC22"/>
      <c r="VYD22" s="20"/>
      <c r="VYE22"/>
      <c r="VYF22" s="20"/>
      <c r="VYG22"/>
      <c r="VYH22" s="20"/>
      <c r="VYI22"/>
      <c r="VYJ22" s="20"/>
      <c r="VYK22"/>
      <c r="VYL22" s="20"/>
      <c r="VYM22"/>
      <c r="VYN22" s="20"/>
      <c r="VYO22"/>
      <c r="VYP22" s="20"/>
      <c r="VYQ22"/>
      <c r="VYR22" s="20"/>
      <c r="VYS22"/>
      <c r="VYT22" s="20"/>
      <c r="VYU22"/>
      <c r="VYV22" s="20"/>
      <c r="VYW22"/>
      <c r="VYX22" s="20"/>
      <c r="VYY22"/>
      <c r="VYZ22" s="20"/>
      <c r="VZA22"/>
      <c r="VZB22" s="20"/>
      <c r="VZC22"/>
      <c r="VZD22" s="20"/>
      <c r="VZE22"/>
      <c r="VZF22" s="20"/>
      <c r="VZG22"/>
      <c r="VZH22" s="20"/>
      <c r="VZI22"/>
      <c r="VZJ22" s="20"/>
      <c r="VZK22"/>
      <c r="VZL22" s="20"/>
      <c r="VZM22"/>
      <c r="VZN22" s="20"/>
      <c r="VZO22"/>
      <c r="VZP22" s="20"/>
      <c r="VZQ22"/>
      <c r="VZR22" s="20"/>
      <c r="VZS22"/>
      <c r="VZT22" s="20"/>
      <c r="VZU22"/>
      <c r="VZV22" s="20"/>
      <c r="VZW22"/>
      <c r="VZX22" s="20"/>
      <c r="VZY22"/>
      <c r="VZZ22" s="20"/>
      <c r="WAA22"/>
      <c r="WAB22" s="20"/>
      <c r="WAC22"/>
      <c r="WAD22" s="20"/>
      <c r="WAE22"/>
      <c r="WAF22" s="20"/>
      <c r="WAG22"/>
      <c r="WAH22" s="20"/>
      <c r="WAI22"/>
      <c r="WAJ22" s="20"/>
      <c r="WAK22"/>
      <c r="WAL22" s="20"/>
      <c r="WAM22"/>
      <c r="WAN22" s="20"/>
      <c r="WAO22"/>
      <c r="WAP22" s="20"/>
      <c r="WAQ22"/>
      <c r="WAR22" s="20"/>
      <c r="WAS22"/>
      <c r="WAT22" s="20"/>
      <c r="WAU22"/>
      <c r="WAV22" s="20"/>
      <c r="WAW22"/>
      <c r="WAX22" s="20"/>
      <c r="WAY22"/>
      <c r="WAZ22" s="20"/>
      <c r="WBA22"/>
      <c r="WBB22" s="20"/>
      <c r="WBC22"/>
      <c r="WBD22" s="20"/>
      <c r="WBE22"/>
      <c r="WBF22" s="20"/>
      <c r="WBG22"/>
      <c r="WBH22" s="20"/>
      <c r="WBI22"/>
      <c r="WBJ22" s="20"/>
      <c r="WBK22"/>
      <c r="WBL22" s="20"/>
      <c r="WBM22"/>
      <c r="WBN22" s="20"/>
      <c r="WBO22"/>
      <c r="WBP22" s="20"/>
      <c r="WBQ22"/>
      <c r="WBR22" s="20"/>
      <c r="WBS22"/>
      <c r="WBT22" s="20"/>
      <c r="WBU22"/>
      <c r="WBV22" s="20"/>
      <c r="WBW22"/>
      <c r="WBX22" s="20"/>
      <c r="WBY22"/>
      <c r="WBZ22" s="20"/>
      <c r="WCA22"/>
      <c r="WCB22" s="20"/>
      <c r="WCC22"/>
      <c r="WCD22" s="20"/>
      <c r="WCE22"/>
      <c r="WCF22" s="20"/>
      <c r="WCG22"/>
      <c r="WCH22" s="20"/>
      <c r="WCI22"/>
      <c r="WCJ22" s="20"/>
      <c r="WCK22"/>
      <c r="WCL22" s="20"/>
      <c r="WCM22"/>
      <c r="WCN22" s="20"/>
      <c r="WCO22"/>
      <c r="WCP22" s="20"/>
      <c r="WCQ22"/>
      <c r="WCR22" s="20"/>
      <c r="WCS22"/>
      <c r="WCT22" s="20"/>
      <c r="WCU22"/>
      <c r="WCV22" s="20"/>
      <c r="WCW22"/>
      <c r="WCX22" s="20"/>
      <c r="WCY22"/>
      <c r="WCZ22" s="20"/>
      <c r="WDA22"/>
      <c r="WDB22" s="20"/>
      <c r="WDC22"/>
      <c r="WDD22" s="20"/>
      <c r="WDE22"/>
      <c r="WDF22" s="20"/>
      <c r="WDG22"/>
      <c r="WDH22" s="20"/>
      <c r="WDI22"/>
      <c r="WDJ22" s="20"/>
      <c r="WDK22"/>
      <c r="WDL22" s="20"/>
      <c r="WDM22"/>
      <c r="WDN22" s="20"/>
      <c r="WDO22"/>
      <c r="WDP22" s="20"/>
      <c r="WDQ22"/>
      <c r="WDR22" s="20"/>
      <c r="WDS22"/>
      <c r="WDT22" s="20"/>
      <c r="WDU22"/>
      <c r="WDV22" s="20"/>
      <c r="WDW22"/>
      <c r="WDX22" s="20"/>
      <c r="WDY22"/>
      <c r="WDZ22" s="20"/>
      <c r="WEA22"/>
      <c r="WEB22" s="20"/>
      <c r="WEC22"/>
      <c r="WED22" s="20"/>
      <c r="WEE22"/>
      <c r="WEF22" s="20"/>
      <c r="WEG22"/>
      <c r="WEH22" s="20"/>
      <c r="WEI22"/>
      <c r="WEJ22" s="20"/>
      <c r="WEK22"/>
      <c r="WEL22" s="20"/>
      <c r="WEM22"/>
      <c r="WEN22" s="20"/>
      <c r="WEO22"/>
      <c r="WEP22" s="20"/>
      <c r="WEQ22"/>
      <c r="WER22" s="20"/>
      <c r="WES22"/>
      <c r="WET22" s="20"/>
      <c r="WEU22"/>
      <c r="WEV22" s="20"/>
      <c r="WEW22"/>
      <c r="WEX22" s="20"/>
      <c r="WEY22"/>
      <c r="WEZ22" s="20"/>
      <c r="WFA22"/>
      <c r="WFB22" s="20"/>
      <c r="WFC22"/>
      <c r="WFD22" s="20"/>
      <c r="WFE22"/>
      <c r="WFF22" s="20"/>
      <c r="WFG22"/>
      <c r="WFH22" s="20"/>
      <c r="WFI22"/>
      <c r="WFJ22" s="20"/>
      <c r="WFK22"/>
      <c r="WFL22" s="20"/>
      <c r="WFM22"/>
      <c r="WFN22" s="20"/>
      <c r="WFO22"/>
      <c r="WFP22" s="20"/>
      <c r="WFQ22"/>
      <c r="WFR22" s="20"/>
      <c r="WFS22"/>
      <c r="WFT22" s="20"/>
      <c r="WFU22"/>
      <c r="WFV22" s="20"/>
      <c r="WFW22"/>
      <c r="WFX22" s="20"/>
      <c r="WFY22"/>
      <c r="WFZ22" s="20"/>
      <c r="WGA22"/>
      <c r="WGB22" s="20"/>
      <c r="WGC22"/>
      <c r="WGD22" s="20"/>
      <c r="WGE22"/>
      <c r="WGF22" s="20"/>
      <c r="WGG22"/>
      <c r="WGH22" s="20"/>
      <c r="WGI22"/>
      <c r="WGJ22" s="20"/>
      <c r="WGK22"/>
      <c r="WGL22" s="20"/>
      <c r="WGM22"/>
      <c r="WGN22" s="20"/>
      <c r="WGO22"/>
      <c r="WGP22" s="20"/>
      <c r="WGQ22"/>
      <c r="WGR22" s="20"/>
      <c r="WGS22"/>
      <c r="WGT22" s="20"/>
      <c r="WGU22"/>
      <c r="WGV22" s="20"/>
      <c r="WGW22"/>
      <c r="WGX22" s="20"/>
      <c r="WGY22"/>
      <c r="WGZ22" s="20"/>
      <c r="WHA22"/>
      <c r="WHB22" s="20"/>
      <c r="WHC22"/>
      <c r="WHD22" s="20"/>
      <c r="WHE22"/>
      <c r="WHF22" s="20"/>
      <c r="WHG22"/>
      <c r="WHH22" s="20"/>
      <c r="WHI22"/>
      <c r="WHJ22" s="20"/>
      <c r="WHK22"/>
      <c r="WHL22" s="20"/>
      <c r="WHM22"/>
      <c r="WHN22" s="20"/>
      <c r="WHO22"/>
      <c r="WHP22" s="20"/>
      <c r="WHQ22"/>
      <c r="WHR22" s="20"/>
      <c r="WHS22"/>
      <c r="WHT22" s="20"/>
      <c r="WHU22"/>
      <c r="WHV22" s="20"/>
      <c r="WHW22"/>
      <c r="WHX22" s="20"/>
      <c r="WHY22"/>
      <c r="WHZ22" s="20"/>
      <c r="WIA22"/>
      <c r="WIB22" s="20"/>
      <c r="WIC22"/>
      <c r="WID22" s="20"/>
      <c r="WIE22"/>
      <c r="WIF22" s="20"/>
      <c r="WIG22"/>
      <c r="WIH22" s="20"/>
      <c r="WII22"/>
      <c r="WIJ22" s="20"/>
      <c r="WIK22"/>
      <c r="WIL22" s="20"/>
      <c r="WIM22"/>
      <c r="WIN22" s="20"/>
      <c r="WIO22"/>
      <c r="WIP22" s="20"/>
      <c r="WIQ22"/>
      <c r="WIR22" s="20"/>
      <c r="WIS22"/>
      <c r="WIT22" s="20"/>
      <c r="WIU22"/>
      <c r="WIV22" s="20"/>
      <c r="WIW22"/>
      <c r="WIX22" s="20"/>
      <c r="WIY22"/>
      <c r="WIZ22" s="20"/>
      <c r="WJA22"/>
      <c r="WJB22" s="20"/>
      <c r="WJC22"/>
      <c r="WJD22" s="20"/>
      <c r="WJE22"/>
      <c r="WJF22" s="20"/>
      <c r="WJG22"/>
      <c r="WJH22" s="20"/>
      <c r="WJI22"/>
      <c r="WJJ22" s="20"/>
      <c r="WJK22"/>
      <c r="WJL22" s="20"/>
      <c r="WJM22"/>
      <c r="WJN22" s="20"/>
      <c r="WJO22"/>
      <c r="WJP22" s="20"/>
      <c r="WJQ22"/>
      <c r="WJR22" s="20"/>
      <c r="WJS22"/>
      <c r="WJT22" s="20"/>
      <c r="WJU22"/>
      <c r="WJV22" s="20"/>
      <c r="WJW22"/>
      <c r="WJX22" s="20"/>
      <c r="WJY22"/>
      <c r="WJZ22" s="20"/>
      <c r="WKA22"/>
      <c r="WKB22" s="20"/>
      <c r="WKC22"/>
      <c r="WKD22" s="20"/>
      <c r="WKE22"/>
      <c r="WKF22" s="20"/>
      <c r="WKG22"/>
      <c r="WKH22" s="20"/>
      <c r="WKI22"/>
      <c r="WKJ22" s="20"/>
      <c r="WKK22"/>
      <c r="WKL22" s="20"/>
      <c r="WKM22"/>
      <c r="WKN22" s="20"/>
      <c r="WKO22"/>
      <c r="WKP22" s="20"/>
      <c r="WKQ22"/>
      <c r="WKR22" s="20"/>
      <c r="WKS22"/>
      <c r="WKT22" s="20"/>
      <c r="WKU22"/>
      <c r="WKV22" s="20"/>
      <c r="WKW22"/>
      <c r="WKX22" s="20"/>
      <c r="WKY22"/>
      <c r="WKZ22" s="20"/>
      <c r="WLA22"/>
      <c r="WLB22" s="20"/>
      <c r="WLC22"/>
      <c r="WLD22" s="20"/>
      <c r="WLE22"/>
      <c r="WLF22" s="20"/>
      <c r="WLG22"/>
      <c r="WLH22" s="20"/>
      <c r="WLI22"/>
      <c r="WLJ22" s="20"/>
      <c r="WLK22"/>
      <c r="WLL22" s="20"/>
      <c r="WLM22"/>
      <c r="WLN22" s="20"/>
      <c r="WLO22"/>
      <c r="WLP22" s="20"/>
      <c r="WLQ22"/>
      <c r="WLR22" s="20"/>
      <c r="WLS22"/>
      <c r="WLT22" s="20"/>
      <c r="WLU22"/>
      <c r="WLV22" s="20"/>
      <c r="WLW22"/>
      <c r="WLX22" s="20"/>
      <c r="WLY22"/>
      <c r="WLZ22" s="20"/>
      <c r="WMA22"/>
      <c r="WMB22" s="20"/>
      <c r="WMC22"/>
      <c r="WMD22" s="20"/>
      <c r="WME22"/>
      <c r="WMF22" s="20"/>
      <c r="WMG22"/>
      <c r="WMH22" s="20"/>
      <c r="WMI22"/>
      <c r="WMJ22" s="20"/>
      <c r="WMK22"/>
      <c r="WML22" s="20"/>
      <c r="WMM22"/>
      <c r="WMN22" s="20"/>
      <c r="WMO22"/>
      <c r="WMP22" s="20"/>
      <c r="WMQ22"/>
      <c r="WMR22" s="20"/>
      <c r="WMS22"/>
      <c r="WMT22" s="20"/>
      <c r="WMU22"/>
      <c r="WMV22" s="20"/>
      <c r="WMW22"/>
      <c r="WMX22" s="20"/>
      <c r="WMY22"/>
      <c r="WMZ22" s="20"/>
      <c r="WNA22"/>
      <c r="WNB22" s="20"/>
      <c r="WNC22"/>
      <c r="WND22" s="20"/>
      <c r="WNE22"/>
      <c r="WNF22" s="20"/>
      <c r="WNG22"/>
      <c r="WNH22" s="20"/>
      <c r="WNI22"/>
      <c r="WNJ22" s="20"/>
      <c r="WNK22"/>
      <c r="WNL22" s="20"/>
      <c r="WNM22"/>
      <c r="WNN22" s="20"/>
      <c r="WNO22"/>
      <c r="WNP22" s="20"/>
      <c r="WNQ22"/>
      <c r="WNR22" s="20"/>
      <c r="WNS22"/>
      <c r="WNT22" s="20"/>
      <c r="WNU22"/>
      <c r="WNV22" s="20"/>
      <c r="WNW22"/>
      <c r="WNX22" s="20"/>
      <c r="WNY22"/>
      <c r="WNZ22" s="20"/>
      <c r="WOA22"/>
      <c r="WOB22" s="20"/>
      <c r="WOC22"/>
      <c r="WOD22" s="20"/>
      <c r="WOE22"/>
      <c r="WOF22" s="20"/>
      <c r="WOG22"/>
      <c r="WOH22" s="20"/>
      <c r="WOI22"/>
      <c r="WOJ22" s="20"/>
      <c r="WOK22"/>
      <c r="WOL22" s="20"/>
      <c r="WOM22"/>
      <c r="WON22" s="20"/>
      <c r="WOO22"/>
      <c r="WOP22" s="20"/>
      <c r="WOQ22"/>
      <c r="WOR22" s="20"/>
      <c r="WOS22"/>
      <c r="WOT22" s="20"/>
      <c r="WOU22"/>
      <c r="WOV22" s="20"/>
      <c r="WOW22"/>
      <c r="WOX22" s="20"/>
      <c r="WOY22"/>
      <c r="WOZ22" s="20"/>
      <c r="WPA22"/>
      <c r="WPB22" s="20"/>
      <c r="WPC22"/>
      <c r="WPD22" s="20"/>
      <c r="WPE22"/>
      <c r="WPF22" s="20"/>
      <c r="WPG22"/>
      <c r="WPH22" s="20"/>
      <c r="WPI22"/>
      <c r="WPJ22" s="20"/>
      <c r="WPK22"/>
      <c r="WPL22" s="20"/>
      <c r="WPM22"/>
      <c r="WPN22" s="20"/>
      <c r="WPO22"/>
      <c r="WPP22" s="20"/>
      <c r="WPQ22"/>
      <c r="WPR22" s="20"/>
      <c r="WPS22"/>
      <c r="WPT22" s="20"/>
      <c r="WPU22"/>
      <c r="WPV22" s="20"/>
      <c r="WPW22"/>
      <c r="WPX22" s="20"/>
      <c r="WPY22"/>
      <c r="WPZ22" s="20"/>
      <c r="WQA22"/>
      <c r="WQB22" s="20"/>
      <c r="WQC22"/>
      <c r="WQD22" s="20"/>
      <c r="WQE22"/>
      <c r="WQF22" s="20"/>
      <c r="WQG22"/>
      <c r="WQH22" s="20"/>
      <c r="WQI22"/>
      <c r="WQJ22" s="20"/>
      <c r="WQK22"/>
      <c r="WQL22" s="20"/>
      <c r="WQM22"/>
      <c r="WQN22" s="20"/>
      <c r="WQO22"/>
      <c r="WQP22" s="20"/>
      <c r="WQQ22"/>
      <c r="WQR22" s="20"/>
      <c r="WQS22"/>
      <c r="WQT22" s="20"/>
      <c r="WQU22"/>
      <c r="WQV22" s="20"/>
      <c r="WQW22"/>
      <c r="WQX22" s="20"/>
      <c r="WQY22"/>
      <c r="WQZ22" s="20"/>
      <c r="WRA22"/>
      <c r="WRB22" s="20"/>
      <c r="WRC22"/>
      <c r="WRD22" s="20"/>
      <c r="WRE22"/>
      <c r="WRF22" s="20"/>
      <c r="WRG22"/>
      <c r="WRH22" s="20"/>
      <c r="WRI22"/>
      <c r="WRJ22" s="20"/>
      <c r="WRK22"/>
      <c r="WRL22" s="20"/>
      <c r="WRM22"/>
      <c r="WRN22" s="20"/>
      <c r="WRO22"/>
      <c r="WRP22" s="20"/>
      <c r="WRQ22"/>
      <c r="WRR22" s="20"/>
      <c r="WRS22"/>
      <c r="WRT22" s="20"/>
      <c r="WRU22"/>
      <c r="WRV22" s="20"/>
      <c r="WRW22"/>
      <c r="WRX22" s="20"/>
      <c r="WRY22"/>
      <c r="WRZ22" s="20"/>
      <c r="WSA22"/>
      <c r="WSB22" s="20"/>
      <c r="WSC22"/>
      <c r="WSD22" s="20"/>
      <c r="WSE22"/>
      <c r="WSF22" s="20"/>
      <c r="WSG22"/>
      <c r="WSH22" s="20"/>
      <c r="WSI22"/>
      <c r="WSJ22" s="20"/>
      <c r="WSK22"/>
      <c r="WSL22" s="20"/>
      <c r="WSM22"/>
      <c r="WSN22" s="20"/>
      <c r="WSO22"/>
      <c r="WSP22" s="20"/>
      <c r="WSQ22"/>
      <c r="WSR22" s="20"/>
      <c r="WSS22"/>
      <c r="WST22" s="20"/>
      <c r="WSU22"/>
      <c r="WSV22" s="20"/>
      <c r="WSW22"/>
      <c r="WSX22" s="20"/>
      <c r="WSY22"/>
      <c r="WSZ22" s="20"/>
      <c r="WTA22"/>
      <c r="WTB22" s="20"/>
      <c r="WTC22"/>
      <c r="WTD22" s="20"/>
      <c r="WTE22"/>
      <c r="WTF22" s="20"/>
      <c r="WTG22"/>
      <c r="WTH22" s="20"/>
      <c r="WTI22"/>
      <c r="WTJ22" s="20"/>
      <c r="WTK22"/>
      <c r="WTL22" s="20"/>
      <c r="WTM22"/>
      <c r="WTN22" s="20"/>
      <c r="WTO22"/>
      <c r="WTP22" s="20"/>
      <c r="WTQ22"/>
      <c r="WTR22" s="20"/>
      <c r="WTS22"/>
      <c r="WTT22" s="20"/>
      <c r="WTU22"/>
      <c r="WTV22" s="20"/>
      <c r="WTW22"/>
      <c r="WTX22" s="20"/>
      <c r="WTY22"/>
      <c r="WTZ22" s="20"/>
      <c r="WUA22"/>
      <c r="WUB22" s="20"/>
      <c r="WUC22"/>
      <c r="WUD22" s="20"/>
      <c r="WUE22"/>
      <c r="WUF22" s="20"/>
      <c r="WUG22"/>
      <c r="WUH22" s="20"/>
      <c r="WUI22"/>
      <c r="WUJ22" s="20"/>
      <c r="WUK22"/>
      <c r="WUL22" s="20"/>
      <c r="WUM22"/>
      <c r="WUN22" s="20"/>
      <c r="WUO22"/>
      <c r="WUP22" s="20"/>
      <c r="WUQ22"/>
      <c r="WUR22" s="20"/>
      <c r="WUS22"/>
      <c r="WUT22" s="20"/>
      <c r="WUU22"/>
      <c r="WUV22" s="20"/>
      <c r="WUW22"/>
      <c r="WUX22" s="20"/>
      <c r="WUY22"/>
      <c r="WUZ22" s="20"/>
      <c r="WVA22"/>
      <c r="WVB22" s="20"/>
      <c r="WVC22"/>
      <c r="WVD22" s="20"/>
      <c r="WVE22"/>
      <c r="WVF22" s="20"/>
      <c r="WVG22"/>
      <c r="WVH22" s="20"/>
      <c r="WVI22"/>
      <c r="WVJ22" s="20"/>
      <c r="WVK22"/>
      <c r="WVL22" s="20"/>
      <c r="WVM22"/>
      <c r="WVN22" s="20"/>
      <c r="WVO22"/>
      <c r="WVP22" s="20"/>
      <c r="WVQ22"/>
      <c r="WVR22" s="20"/>
      <c r="WVS22"/>
      <c r="WVT22" s="20"/>
      <c r="WVU22"/>
      <c r="WVV22" s="20"/>
      <c r="WVW22"/>
      <c r="WVX22" s="20"/>
      <c r="WVY22"/>
      <c r="WVZ22" s="20"/>
      <c r="WWA22"/>
      <c r="WWB22" s="20"/>
      <c r="WWC22"/>
      <c r="WWD22" s="20"/>
      <c r="WWE22"/>
      <c r="WWF22" s="20"/>
      <c r="WWG22"/>
      <c r="WWH22" s="20"/>
      <c r="WWI22"/>
      <c r="WWJ22" s="20"/>
      <c r="WWK22"/>
      <c r="WWL22" s="20"/>
      <c r="WWM22"/>
      <c r="WWN22" s="20"/>
      <c r="WWO22"/>
      <c r="WWP22" s="20"/>
      <c r="WWQ22"/>
      <c r="WWR22" s="20"/>
      <c r="WWS22"/>
      <c r="WWT22" s="20"/>
      <c r="WWU22"/>
      <c r="WWV22" s="20"/>
      <c r="WWW22"/>
      <c r="WWX22" s="20"/>
      <c r="WWY22"/>
      <c r="WWZ22" s="20"/>
      <c r="WXA22"/>
      <c r="WXB22" s="20"/>
      <c r="WXC22"/>
      <c r="WXD22" s="20"/>
      <c r="WXE22"/>
      <c r="WXF22" s="20"/>
      <c r="WXG22"/>
      <c r="WXH22" s="20"/>
      <c r="WXI22"/>
      <c r="WXJ22" s="20"/>
      <c r="WXK22"/>
      <c r="WXL22" s="20"/>
      <c r="WXM22"/>
      <c r="WXN22" s="20"/>
      <c r="WXO22"/>
      <c r="WXP22" s="20"/>
      <c r="WXQ22"/>
      <c r="WXR22" s="20"/>
      <c r="WXS22"/>
      <c r="WXT22" s="20"/>
      <c r="WXU22"/>
      <c r="WXV22" s="20"/>
      <c r="WXW22"/>
      <c r="WXX22" s="20"/>
      <c r="WXY22"/>
      <c r="WXZ22" s="20"/>
      <c r="WYA22"/>
      <c r="WYB22" s="20"/>
      <c r="WYC22"/>
      <c r="WYD22" s="20"/>
      <c r="WYE22"/>
      <c r="WYF22" s="20"/>
      <c r="WYG22"/>
      <c r="WYH22" s="20"/>
      <c r="WYI22"/>
      <c r="WYJ22" s="20"/>
      <c r="WYK22"/>
      <c r="WYL22" s="20"/>
      <c r="WYM22"/>
      <c r="WYN22" s="20"/>
      <c r="WYO22"/>
      <c r="WYP22" s="20"/>
      <c r="WYQ22"/>
      <c r="WYR22" s="20"/>
      <c r="WYS22"/>
      <c r="WYT22" s="20"/>
      <c r="WYU22"/>
      <c r="WYV22" s="20"/>
      <c r="WYW22"/>
      <c r="WYX22" s="20"/>
      <c r="WYY22"/>
      <c r="WYZ22" s="20"/>
      <c r="WZA22"/>
      <c r="WZB22" s="20"/>
      <c r="WZC22"/>
      <c r="WZD22" s="20"/>
      <c r="WZE22"/>
      <c r="WZF22" s="20"/>
      <c r="WZG22"/>
      <c r="WZH22" s="20"/>
      <c r="WZI22"/>
      <c r="WZJ22" s="20"/>
      <c r="WZK22"/>
      <c r="WZL22" s="20"/>
      <c r="WZM22"/>
      <c r="WZN22" s="20"/>
      <c r="WZO22"/>
      <c r="WZP22" s="20"/>
      <c r="WZQ22"/>
      <c r="WZR22" s="20"/>
      <c r="WZS22"/>
      <c r="WZT22" s="20"/>
      <c r="WZU22"/>
      <c r="WZV22" s="20"/>
      <c r="WZW22"/>
      <c r="WZX22" s="20"/>
      <c r="WZY22"/>
      <c r="WZZ22" s="20"/>
      <c r="XAA22"/>
      <c r="XAB22" s="20"/>
      <c r="XAC22"/>
      <c r="XAD22" s="20"/>
      <c r="XAE22"/>
      <c r="XAF22" s="20"/>
      <c r="XAG22"/>
      <c r="XAH22" s="20"/>
      <c r="XAI22"/>
      <c r="XAJ22" s="20"/>
      <c r="XAK22"/>
      <c r="XAL22" s="20"/>
      <c r="XAM22"/>
      <c r="XAN22" s="20"/>
      <c r="XAO22"/>
      <c r="XAP22" s="20"/>
      <c r="XAQ22"/>
      <c r="XAR22" s="20"/>
      <c r="XAS22"/>
      <c r="XAT22" s="20"/>
      <c r="XAU22"/>
      <c r="XAV22" s="20"/>
      <c r="XAW22"/>
      <c r="XAX22" s="20"/>
      <c r="XAY22"/>
      <c r="XAZ22" s="20"/>
      <c r="XBA22"/>
      <c r="XBB22" s="20"/>
      <c r="XBC22"/>
      <c r="XBD22" s="20"/>
      <c r="XBE22"/>
      <c r="XBF22" s="20"/>
      <c r="XBG22"/>
      <c r="XBH22" s="20"/>
      <c r="XBI22"/>
      <c r="XBJ22" s="20"/>
      <c r="XBK22"/>
      <c r="XBL22" s="20"/>
      <c r="XBM22"/>
      <c r="XBN22" s="20"/>
      <c r="XBO22"/>
      <c r="XBP22" s="20"/>
      <c r="XBQ22"/>
      <c r="XBR22" s="20"/>
      <c r="XBS22"/>
      <c r="XBT22" s="20"/>
      <c r="XBU22"/>
      <c r="XBV22" s="20"/>
      <c r="XBW22"/>
      <c r="XBX22" s="20"/>
      <c r="XBY22"/>
      <c r="XBZ22" s="20"/>
      <c r="XCA22"/>
      <c r="XCB22" s="20"/>
      <c r="XCC22"/>
      <c r="XCD22" s="20"/>
      <c r="XCE22"/>
      <c r="XCF22" s="20"/>
      <c r="XCG22"/>
      <c r="XCH22" s="20"/>
      <c r="XCI22"/>
      <c r="XCJ22" s="20"/>
      <c r="XCK22"/>
      <c r="XCL22" s="20"/>
      <c r="XCM22"/>
      <c r="XCN22" s="20"/>
      <c r="XCO22"/>
      <c r="XCP22" s="20"/>
      <c r="XCQ22"/>
      <c r="XCR22" s="20"/>
      <c r="XCS22"/>
      <c r="XCT22" s="20"/>
      <c r="XCU22"/>
      <c r="XCV22" s="20"/>
      <c r="XCW22"/>
      <c r="XCX22" s="20"/>
      <c r="XCY22"/>
      <c r="XCZ22" s="20"/>
      <c r="XDA22"/>
      <c r="XDB22" s="20"/>
      <c r="XDC22"/>
      <c r="XDD22" s="20"/>
      <c r="XDE22"/>
      <c r="XDF22" s="20"/>
      <c r="XDG22"/>
      <c r="XDH22" s="20"/>
      <c r="XDI22"/>
      <c r="XDJ22" s="20"/>
      <c r="XDK22"/>
      <c r="XDL22" s="20"/>
      <c r="XDM22"/>
      <c r="XDN22" s="20"/>
      <c r="XDO22"/>
      <c r="XDP22" s="20"/>
      <c r="XDQ22"/>
      <c r="XDR22" s="20"/>
      <c r="XDS22"/>
      <c r="XDT22" s="20"/>
      <c r="XDU22"/>
      <c r="XDV22" s="20"/>
      <c r="XDW22"/>
      <c r="XDX22" s="20"/>
      <c r="XDY22"/>
      <c r="XDZ22" s="20"/>
      <c r="XEA22"/>
      <c r="XEB22" s="20"/>
      <c r="XEC22"/>
      <c r="XED22" s="20"/>
      <c r="XEE22"/>
      <c r="XEF22" s="20"/>
      <c r="XEG22"/>
      <c r="XEH22" s="20"/>
      <c r="XEI22"/>
      <c r="XEJ22" s="20"/>
      <c r="XEK22"/>
      <c r="XEL22" s="20"/>
      <c r="XEM22"/>
      <c r="XEN22" s="20"/>
      <c r="XEO22"/>
      <c r="XEP22" s="20"/>
      <c r="XEQ22"/>
      <c r="XER22" s="20"/>
      <c r="XES22"/>
      <c r="XET22" s="20"/>
      <c r="XEU22"/>
      <c r="XEV22" s="20"/>
      <c r="XEW22"/>
      <c r="XEX22" s="20"/>
      <c r="XEY22"/>
      <c r="XEZ22" s="20"/>
      <c r="XFA22"/>
    </row>
    <row r="23" spans="1:16381" ht="25.25" customHeight="1" x14ac:dyDescent="0.45">
      <c r="A23" s="20"/>
      <c r="B23"/>
      <c r="C23" s="20"/>
      <c r="D23"/>
      <c r="E23" s="20"/>
      <c r="F23"/>
      <c r="G23" s="20"/>
      <c r="H23"/>
      <c r="I23" s="20"/>
      <c r="J23"/>
      <c r="K23"/>
      <c r="L23" s="20"/>
      <c r="M23"/>
      <c r="N23" s="20"/>
      <c r="O23"/>
      <c r="P23" s="20"/>
      <c r="Q23"/>
      <c r="R23" s="20"/>
      <c r="S23"/>
      <c r="T23" s="20"/>
      <c r="U23"/>
      <c r="V23" s="20"/>
      <c r="W23"/>
      <c r="X23" s="20"/>
      <c r="Y23"/>
      <c r="Z23" s="20"/>
      <c r="AA23"/>
      <c r="AB23" s="20"/>
      <c r="AC23"/>
      <c r="AD23" s="20"/>
      <c r="AE23"/>
      <c r="AF23" s="20"/>
      <c r="AG23"/>
      <c r="AH23" s="20"/>
      <c r="AI23"/>
      <c r="AJ23" s="20"/>
      <c r="AK23"/>
      <c r="AL23" s="20"/>
      <c r="AM23"/>
      <c r="AN23" s="20"/>
      <c r="AO23"/>
      <c r="AP23" s="20"/>
      <c r="AQ23"/>
      <c r="AR23" s="20"/>
      <c r="AS23"/>
      <c r="AT23" s="20"/>
      <c r="AU23"/>
      <c r="AV23" s="20"/>
      <c r="AW23"/>
      <c r="AX23" s="20"/>
      <c r="AY23"/>
      <c r="AZ23" s="20"/>
      <c r="BA23"/>
      <c r="BB23" s="20"/>
      <c r="BC23"/>
      <c r="BD23" s="20"/>
      <c r="BE23"/>
      <c r="BF23" s="20"/>
      <c r="BG23"/>
      <c r="BH23" s="20"/>
      <c r="BI23"/>
      <c r="BJ23" s="20"/>
      <c r="BK23"/>
      <c r="BL23" s="20"/>
      <c r="BM23"/>
      <c r="BN23" s="20"/>
      <c r="BO23"/>
      <c r="BP23" s="20"/>
      <c r="BQ23"/>
      <c r="BR23" s="20"/>
      <c r="BS23"/>
      <c r="BT23" s="20"/>
      <c r="BU23"/>
      <c r="BV23" s="20"/>
      <c r="BW23"/>
      <c r="BX23" s="20"/>
      <c r="BY23"/>
      <c r="BZ23" s="20"/>
      <c r="CA23"/>
      <c r="CB23" s="20"/>
      <c r="CC23"/>
      <c r="CD23" s="20"/>
      <c r="CE23"/>
      <c r="CF23" s="20"/>
      <c r="CG23"/>
      <c r="CH23" s="20"/>
      <c r="CI23"/>
      <c r="CJ23" s="20"/>
      <c r="CK23"/>
      <c r="CL23" s="20"/>
      <c r="CM23"/>
      <c r="CN23" s="20"/>
      <c r="CO23"/>
      <c r="CP23" s="20"/>
      <c r="CQ23"/>
      <c r="CR23" s="20"/>
      <c r="CS23"/>
      <c r="CT23" s="20"/>
      <c r="CU23"/>
      <c r="CV23" s="20"/>
      <c r="CW23"/>
      <c r="CX23" s="20"/>
      <c r="CY23"/>
      <c r="CZ23" s="20"/>
      <c r="DA23"/>
      <c r="DB23" s="20"/>
      <c r="DC23"/>
      <c r="DD23" s="20"/>
      <c r="DE23"/>
      <c r="DF23" s="20"/>
      <c r="DG23"/>
      <c r="DH23" s="20"/>
      <c r="DI23"/>
      <c r="DJ23" s="20"/>
      <c r="DK23"/>
      <c r="DL23" s="20"/>
      <c r="DM23"/>
      <c r="DN23" s="20"/>
      <c r="DO23"/>
      <c r="DP23" s="20"/>
      <c r="DQ23"/>
      <c r="DR23" s="20"/>
      <c r="DS23"/>
      <c r="DT23" s="20"/>
      <c r="DU23"/>
      <c r="DV23" s="20"/>
      <c r="DW23"/>
      <c r="DX23" s="20"/>
      <c r="DY23"/>
      <c r="DZ23" s="20"/>
      <c r="EA23"/>
      <c r="EB23" s="20"/>
      <c r="EC23"/>
      <c r="ED23" s="20"/>
      <c r="EE23"/>
      <c r="EF23" s="20"/>
      <c r="EG23"/>
      <c r="EH23" s="20"/>
      <c r="EI23"/>
      <c r="EJ23" s="20"/>
      <c r="EK23"/>
      <c r="EL23" s="20"/>
      <c r="EM23"/>
      <c r="EN23" s="20"/>
      <c r="EO23"/>
      <c r="EP23" s="20"/>
      <c r="EQ23"/>
      <c r="ER23" s="20"/>
      <c r="ES23"/>
      <c r="ET23" s="20"/>
      <c r="EU23"/>
      <c r="EV23" s="20"/>
      <c r="EW23"/>
      <c r="EX23" s="20"/>
      <c r="EY23"/>
      <c r="EZ23" s="20"/>
      <c r="FA23"/>
      <c r="FB23" s="20"/>
      <c r="FC23"/>
      <c r="FD23" s="20"/>
      <c r="FE23"/>
      <c r="FF23" s="20"/>
      <c r="FG23"/>
      <c r="FH23" s="20"/>
      <c r="FI23"/>
      <c r="FJ23" s="20"/>
      <c r="FK23"/>
      <c r="FL23" s="20"/>
      <c r="FM23"/>
      <c r="FN23" s="20"/>
      <c r="FO23"/>
      <c r="FP23" s="20"/>
      <c r="FQ23"/>
      <c r="FR23" s="20"/>
      <c r="FS23"/>
      <c r="FT23" s="20"/>
      <c r="FU23"/>
      <c r="FV23" s="20"/>
      <c r="FW23"/>
      <c r="FX23" s="20"/>
      <c r="FY23"/>
      <c r="FZ23" s="20"/>
      <c r="GA23"/>
      <c r="GB23" s="20"/>
      <c r="GC23"/>
      <c r="GD23" s="20"/>
      <c r="GE23"/>
      <c r="GF23" s="20"/>
      <c r="GG23"/>
      <c r="GH23" s="20"/>
      <c r="GI23"/>
      <c r="GJ23" s="20"/>
      <c r="GK23"/>
      <c r="GL23" s="20"/>
      <c r="GM23"/>
      <c r="GN23" s="20"/>
      <c r="GO23"/>
      <c r="GP23" s="20"/>
      <c r="GQ23"/>
      <c r="GR23" s="20"/>
      <c r="GS23"/>
      <c r="GT23" s="20"/>
      <c r="GU23"/>
      <c r="GV23" s="20"/>
      <c r="GW23"/>
      <c r="GX23" s="20"/>
      <c r="GY23"/>
      <c r="GZ23" s="20"/>
      <c r="HA23"/>
      <c r="HB23" s="20"/>
      <c r="HC23"/>
      <c r="HD23" s="20"/>
      <c r="HE23"/>
      <c r="HF23" s="20"/>
      <c r="HG23"/>
      <c r="HH23" s="20"/>
      <c r="HI23"/>
      <c r="HJ23" s="20"/>
      <c r="HK23"/>
      <c r="HL23" s="20"/>
      <c r="HM23"/>
      <c r="HN23" s="20"/>
      <c r="HO23"/>
      <c r="HP23" s="20"/>
      <c r="HQ23"/>
      <c r="HR23" s="20"/>
      <c r="HS23"/>
      <c r="HT23" s="20"/>
      <c r="HU23"/>
      <c r="HV23" s="20"/>
      <c r="HW23"/>
      <c r="HX23" s="20"/>
      <c r="HY23"/>
      <c r="HZ23" s="20"/>
      <c r="IA23"/>
      <c r="IB23" s="20"/>
      <c r="IC23"/>
      <c r="ID23" s="20"/>
      <c r="IE23"/>
      <c r="IF23" s="20"/>
      <c r="IG23"/>
      <c r="IH23" s="20"/>
      <c r="II23"/>
      <c r="IJ23" s="20"/>
      <c r="IK23"/>
      <c r="IL23" s="20"/>
      <c r="IM23"/>
      <c r="IN23" s="20"/>
      <c r="IO23"/>
      <c r="IP23" s="20"/>
      <c r="IQ23"/>
      <c r="IR23" s="20"/>
      <c r="IS23"/>
      <c r="IT23" s="20"/>
      <c r="IU23"/>
      <c r="IV23" s="20"/>
      <c r="IW23"/>
      <c r="IX23" s="20"/>
      <c r="IY23"/>
      <c r="IZ23" s="20"/>
      <c r="JA23"/>
      <c r="JB23" s="20"/>
      <c r="JC23"/>
      <c r="JD23" s="20"/>
      <c r="JE23"/>
      <c r="JF23" s="20"/>
      <c r="JG23"/>
      <c r="JH23" s="20"/>
      <c r="JI23"/>
      <c r="JJ23" s="20"/>
      <c r="JK23"/>
      <c r="JL23" s="20"/>
      <c r="JM23"/>
      <c r="JN23" s="20"/>
      <c r="JO23"/>
      <c r="JP23" s="20"/>
      <c r="JQ23"/>
      <c r="JR23" s="20"/>
      <c r="JS23"/>
      <c r="JT23" s="20"/>
      <c r="JU23"/>
      <c r="JV23" s="20"/>
      <c r="JW23"/>
      <c r="JX23" s="20"/>
      <c r="JY23"/>
      <c r="JZ23" s="20"/>
      <c r="KA23"/>
      <c r="KB23" s="20"/>
      <c r="KC23"/>
      <c r="KD23" s="20"/>
      <c r="KE23"/>
      <c r="KF23" s="20"/>
      <c r="KG23"/>
      <c r="KH23" s="20"/>
      <c r="KI23"/>
      <c r="KJ23" s="20"/>
      <c r="KK23"/>
      <c r="KL23" s="20"/>
      <c r="KM23"/>
      <c r="KN23" s="20"/>
      <c r="KO23"/>
      <c r="KP23" s="20"/>
      <c r="KQ23"/>
      <c r="KR23" s="20"/>
      <c r="KS23"/>
      <c r="KT23" s="20"/>
      <c r="KU23"/>
      <c r="KV23" s="20"/>
      <c r="KW23"/>
      <c r="KX23" s="20"/>
      <c r="KY23"/>
      <c r="KZ23" s="20"/>
      <c r="LA23"/>
      <c r="LB23" s="20"/>
      <c r="LC23"/>
      <c r="LD23" s="20"/>
      <c r="LE23"/>
      <c r="LF23" s="20"/>
      <c r="LG23"/>
      <c r="LH23" s="20"/>
      <c r="LI23"/>
      <c r="LJ23" s="20"/>
      <c r="LK23"/>
      <c r="LL23" s="20"/>
      <c r="LM23"/>
      <c r="LN23" s="20"/>
      <c r="LO23"/>
      <c r="LP23" s="20"/>
      <c r="LQ23"/>
      <c r="LR23" s="20"/>
      <c r="LS23"/>
      <c r="LT23" s="20"/>
      <c r="LU23"/>
      <c r="LV23" s="20"/>
      <c r="LW23"/>
      <c r="LX23" s="20"/>
      <c r="LY23"/>
      <c r="LZ23" s="20"/>
      <c r="MA23"/>
      <c r="MB23" s="20"/>
      <c r="MC23"/>
      <c r="MD23" s="20"/>
      <c r="ME23"/>
      <c r="MF23" s="20"/>
      <c r="MG23"/>
      <c r="MH23" s="20"/>
      <c r="MI23"/>
      <c r="MJ23" s="20"/>
      <c r="MK23"/>
      <c r="ML23" s="20"/>
      <c r="MM23"/>
      <c r="MN23" s="20"/>
      <c r="MO23"/>
      <c r="MP23" s="20"/>
      <c r="MQ23"/>
      <c r="MR23" s="20"/>
      <c r="MS23"/>
      <c r="MT23" s="20"/>
      <c r="MU23"/>
      <c r="MV23" s="20"/>
      <c r="MW23"/>
      <c r="MX23" s="20"/>
      <c r="MY23"/>
      <c r="MZ23" s="20"/>
      <c r="NA23"/>
      <c r="NB23" s="20"/>
      <c r="NC23"/>
      <c r="ND23" s="20"/>
      <c r="NE23"/>
      <c r="NF23" s="20"/>
      <c r="NG23"/>
      <c r="NH23" s="20"/>
      <c r="NI23"/>
      <c r="NJ23" s="20"/>
      <c r="NK23"/>
      <c r="NL23" s="20"/>
      <c r="NM23"/>
      <c r="NN23" s="20"/>
      <c r="NO23"/>
      <c r="NP23" s="20"/>
      <c r="NQ23"/>
      <c r="NR23" s="20"/>
      <c r="NS23"/>
      <c r="NT23" s="20"/>
      <c r="NU23"/>
      <c r="NV23" s="20"/>
      <c r="NW23"/>
      <c r="NX23" s="20"/>
      <c r="NY23"/>
      <c r="NZ23" s="20"/>
      <c r="OA23"/>
      <c r="OB23" s="20"/>
      <c r="OC23"/>
      <c r="OD23" s="20"/>
      <c r="OE23"/>
      <c r="OF23" s="20"/>
      <c r="OG23"/>
      <c r="OH23" s="20"/>
      <c r="OI23"/>
      <c r="OJ23" s="20"/>
      <c r="OK23"/>
      <c r="OL23" s="20"/>
      <c r="OM23"/>
      <c r="ON23" s="20"/>
      <c r="OO23"/>
      <c r="OP23" s="20"/>
      <c r="OQ23"/>
      <c r="OR23" s="20"/>
      <c r="OS23"/>
      <c r="OT23" s="20"/>
      <c r="OU23"/>
      <c r="OV23" s="20"/>
      <c r="OW23"/>
      <c r="OX23" s="20"/>
      <c r="OY23"/>
      <c r="OZ23" s="20"/>
      <c r="PA23"/>
      <c r="PB23" s="20"/>
      <c r="PC23"/>
      <c r="PD23" s="20"/>
      <c r="PE23"/>
      <c r="PF23" s="20"/>
      <c r="PG23"/>
      <c r="PH23" s="20"/>
      <c r="PI23"/>
      <c r="PJ23" s="20"/>
      <c r="PK23"/>
      <c r="PL23" s="20"/>
      <c r="PM23"/>
      <c r="PN23" s="20"/>
      <c r="PO23"/>
      <c r="PP23" s="20"/>
      <c r="PQ23"/>
      <c r="PR23" s="20"/>
      <c r="PS23"/>
      <c r="PT23" s="20"/>
      <c r="PU23"/>
      <c r="PV23" s="20"/>
      <c r="PW23"/>
      <c r="PX23" s="20"/>
      <c r="PY23"/>
      <c r="PZ23" s="20"/>
      <c r="QA23"/>
      <c r="QB23" s="20"/>
      <c r="QC23"/>
      <c r="QD23" s="20"/>
      <c r="QE23"/>
      <c r="QF23" s="20"/>
      <c r="QG23"/>
      <c r="QH23" s="20"/>
      <c r="QI23"/>
      <c r="QJ23" s="20"/>
      <c r="QK23"/>
      <c r="QL23" s="20"/>
      <c r="QM23"/>
      <c r="QN23" s="20"/>
      <c r="QO23"/>
      <c r="QP23" s="20"/>
      <c r="QQ23"/>
      <c r="QR23" s="20"/>
      <c r="QS23"/>
      <c r="QT23" s="20"/>
      <c r="QU23"/>
      <c r="QV23" s="20"/>
      <c r="QW23"/>
      <c r="QX23" s="20"/>
      <c r="QY23"/>
      <c r="QZ23" s="20"/>
      <c r="RA23"/>
      <c r="RB23" s="20"/>
      <c r="RC23"/>
      <c r="RD23" s="20"/>
      <c r="RE23"/>
      <c r="RF23" s="20"/>
      <c r="RG23"/>
      <c r="RH23" s="20"/>
      <c r="RI23"/>
      <c r="RJ23" s="20"/>
      <c r="RK23"/>
      <c r="RL23" s="20"/>
      <c r="RM23"/>
      <c r="RN23" s="20"/>
      <c r="RO23"/>
      <c r="RP23" s="20"/>
      <c r="RQ23"/>
      <c r="RR23" s="20"/>
      <c r="RS23"/>
      <c r="RT23" s="20"/>
      <c r="RU23"/>
      <c r="RV23" s="20"/>
      <c r="RW23"/>
      <c r="RX23" s="20"/>
      <c r="RY23"/>
      <c r="RZ23" s="20"/>
      <c r="SA23"/>
      <c r="SB23" s="20"/>
      <c r="SC23"/>
      <c r="SD23" s="20"/>
      <c r="SE23"/>
      <c r="SF23" s="20"/>
      <c r="SG23"/>
      <c r="SH23" s="20"/>
      <c r="SI23"/>
      <c r="SJ23" s="20"/>
      <c r="SK23"/>
      <c r="SL23" s="20"/>
      <c r="SM23"/>
      <c r="SN23" s="20"/>
      <c r="SO23"/>
      <c r="SP23" s="20"/>
      <c r="SQ23"/>
      <c r="SR23" s="20"/>
      <c r="SS23"/>
      <c r="ST23" s="20"/>
      <c r="SU23"/>
      <c r="SV23" s="20"/>
      <c r="SW23"/>
      <c r="SX23" s="20"/>
      <c r="SY23"/>
      <c r="SZ23" s="20"/>
      <c r="TA23"/>
      <c r="TB23" s="20"/>
      <c r="TC23"/>
      <c r="TD23" s="20"/>
      <c r="TE23"/>
      <c r="TF23" s="20"/>
      <c r="TG23"/>
      <c r="TH23" s="20"/>
      <c r="TI23"/>
      <c r="TJ23" s="20"/>
      <c r="TK23"/>
      <c r="TL23" s="20"/>
      <c r="TM23"/>
      <c r="TN23" s="20"/>
      <c r="TO23"/>
      <c r="TP23" s="20"/>
      <c r="TQ23"/>
      <c r="TR23" s="20"/>
      <c r="TS23"/>
      <c r="TT23" s="20"/>
      <c r="TU23"/>
      <c r="TV23" s="20"/>
      <c r="TW23"/>
      <c r="TX23" s="20"/>
      <c r="TY23"/>
      <c r="TZ23" s="20"/>
      <c r="UA23"/>
      <c r="UB23" s="20"/>
      <c r="UC23"/>
      <c r="UD23" s="20"/>
      <c r="UE23"/>
      <c r="UF23" s="20"/>
      <c r="UG23"/>
      <c r="UH23" s="20"/>
      <c r="UI23"/>
      <c r="UJ23" s="20"/>
      <c r="UK23"/>
      <c r="UL23" s="20"/>
      <c r="UM23"/>
      <c r="UN23" s="20"/>
      <c r="UO23"/>
      <c r="UP23" s="20"/>
      <c r="UQ23"/>
      <c r="UR23" s="20"/>
      <c r="US23"/>
      <c r="UT23" s="20"/>
      <c r="UU23"/>
      <c r="UV23" s="20"/>
      <c r="UW23"/>
      <c r="UX23" s="20"/>
      <c r="UY23"/>
      <c r="UZ23" s="20"/>
      <c r="VA23"/>
      <c r="VB23" s="20"/>
      <c r="VC23"/>
      <c r="VD23" s="20"/>
      <c r="VE23"/>
      <c r="VF23" s="20"/>
      <c r="VG23"/>
      <c r="VH23" s="20"/>
      <c r="VI23"/>
      <c r="VJ23" s="20"/>
      <c r="VK23"/>
      <c r="VL23" s="20"/>
      <c r="VM23"/>
      <c r="VN23" s="20"/>
      <c r="VO23"/>
      <c r="VP23" s="20"/>
      <c r="VQ23"/>
      <c r="VR23" s="20"/>
      <c r="VS23"/>
      <c r="VT23" s="20"/>
      <c r="VU23"/>
      <c r="VV23" s="20"/>
      <c r="VW23"/>
      <c r="VX23" s="20"/>
      <c r="VY23"/>
      <c r="VZ23" s="20"/>
      <c r="WA23"/>
      <c r="WB23" s="20"/>
      <c r="WC23"/>
      <c r="WD23" s="20"/>
      <c r="WE23"/>
      <c r="WF23" s="20"/>
      <c r="WG23"/>
      <c r="WH23" s="20"/>
      <c r="WI23"/>
      <c r="WJ23" s="20"/>
      <c r="WK23"/>
      <c r="WL23" s="20"/>
      <c r="WM23"/>
      <c r="WN23" s="20"/>
      <c r="WO23"/>
      <c r="WP23" s="20"/>
      <c r="WQ23"/>
      <c r="WR23" s="20"/>
      <c r="WS23"/>
      <c r="WT23" s="20"/>
      <c r="WU23"/>
      <c r="WV23" s="20"/>
      <c r="WW23"/>
      <c r="WX23" s="20"/>
      <c r="WY23"/>
      <c r="WZ23" s="20"/>
      <c r="XA23"/>
      <c r="XB23" s="20"/>
      <c r="XC23"/>
      <c r="XD23" s="20"/>
      <c r="XE23"/>
      <c r="XF23" s="20"/>
      <c r="XG23"/>
      <c r="XH23" s="20"/>
      <c r="XI23"/>
      <c r="XJ23" s="20"/>
      <c r="XK23"/>
      <c r="XL23" s="20"/>
      <c r="XM23"/>
      <c r="XN23" s="20"/>
      <c r="XO23"/>
      <c r="XP23" s="20"/>
      <c r="XQ23"/>
      <c r="XR23" s="20"/>
      <c r="XS23"/>
      <c r="XT23" s="20"/>
      <c r="XU23"/>
      <c r="XV23" s="20"/>
      <c r="XW23"/>
      <c r="XX23" s="20"/>
      <c r="XY23"/>
      <c r="XZ23" s="20"/>
      <c r="YA23"/>
      <c r="YB23" s="20"/>
      <c r="YC23"/>
      <c r="YD23" s="20"/>
      <c r="YE23"/>
      <c r="YF23" s="20"/>
      <c r="YG23"/>
      <c r="YH23" s="20"/>
      <c r="YI23"/>
      <c r="YJ23" s="20"/>
      <c r="YK23"/>
      <c r="YL23" s="20"/>
      <c r="YM23"/>
      <c r="YN23" s="20"/>
      <c r="YO23"/>
      <c r="YP23" s="20"/>
      <c r="YQ23"/>
      <c r="YR23" s="20"/>
      <c r="YS23"/>
      <c r="YT23" s="20"/>
      <c r="YU23"/>
      <c r="YV23" s="20"/>
      <c r="YW23"/>
      <c r="YX23" s="20"/>
      <c r="YY23"/>
      <c r="YZ23" s="20"/>
      <c r="ZA23"/>
      <c r="ZB23" s="20"/>
      <c r="ZC23"/>
      <c r="ZD23" s="20"/>
      <c r="ZE23"/>
      <c r="ZF23" s="20"/>
      <c r="ZG23"/>
      <c r="ZH23" s="20"/>
      <c r="ZI23"/>
      <c r="ZJ23" s="20"/>
      <c r="ZK23"/>
      <c r="ZL23" s="20"/>
      <c r="ZM23"/>
      <c r="ZN23" s="20"/>
      <c r="ZO23"/>
      <c r="ZP23" s="20"/>
      <c r="ZQ23"/>
      <c r="ZR23" s="20"/>
      <c r="ZS23"/>
      <c r="ZT23" s="20"/>
      <c r="ZU23"/>
      <c r="ZV23" s="20"/>
      <c r="ZW23"/>
      <c r="ZX23" s="20"/>
      <c r="ZY23"/>
      <c r="ZZ23" s="20"/>
      <c r="AAA23"/>
      <c r="AAB23" s="20"/>
      <c r="AAC23"/>
      <c r="AAD23" s="20"/>
      <c r="AAE23"/>
      <c r="AAF23" s="20"/>
      <c r="AAG23"/>
      <c r="AAH23" s="20"/>
      <c r="AAI23"/>
      <c r="AAJ23" s="20"/>
      <c r="AAK23"/>
      <c r="AAL23" s="20"/>
      <c r="AAM23"/>
      <c r="AAN23" s="20"/>
      <c r="AAO23"/>
      <c r="AAP23" s="20"/>
      <c r="AAQ23"/>
      <c r="AAR23" s="20"/>
      <c r="AAS23"/>
      <c r="AAT23" s="20"/>
      <c r="AAU23"/>
      <c r="AAV23" s="20"/>
      <c r="AAW23"/>
      <c r="AAX23" s="20"/>
      <c r="AAY23"/>
      <c r="AAZ23" s="20"/>
      <c r="ABA23"/>
      <c r="ABB23" s="20"/>
      <c r="ABC23"/>
      <c r="ABD23" s="20"/>
      <c r="ABE23"/>
      <c r="ABF23" s="20"/>
      <c r="ABG23"/>
      <c r="ABH23" s="20"/>
      <c r="ABI23"/>
      <c r="ABJ23" s="20"/>
      <c r="ABK23"/>
      <c r="ABL23" s="20"/>
      <c r="ABM23"/>
      <c r="ABN23" s="20"/>
      <c r="ABO23"/>
      <c r="ABP23" s="20"/>
      <c r="ABQ23"/>
      <c r="ABR23" s="20"/>
      <c r="ABS23"/>
      <c r="ABT23" s="20"/>
      <c r="ABU23"/>
      <c r="ABV23" s="20"/>
      <c r="ABW23"/>
      <c r="ABX23" s="20"/>
      <c r="ABY23"/>
      <c r="ABZ23" s="20"/>
      <c r="ACA23"/>
      <c r="ACB23" s="20"/>
      <c r="ACC23"/>
      <c r="ACD23" s="20"/>
      <c r="ACE23"/>
      <c r="ACF23" s="20"/>
      <c r="ACG23"/>
      <c r="ACH23" s="20"/>
      <c r="ACI23"/>
      <c r="ACJ23" s="20"/>
      <c r="ACK23"/>
      <c r="ACL23" s="20"/>
      <c r="ACM23"/>
      <c r="ACN23" s="20"/>
      <c r="ACO23"/>
      <c r="ACP23" s="20"/>
      <c r="ACQ23"/>
      <c r="ACR23" s="20"/>
      <c r="ACS23"/>
      <c r="ACT23" s="20"/>
      <c r="ACU23"/>
      <c r="ACV23" s="20"/>
      <c r="ACW23"/>
      <c r="ACX23" s="20"/>
      <c r="ACY23"/>
      <c r="ACZ23" s="20"/>
      <c r="ADA23"/>
      <c r="ADB23" s="20"/>
      <c r="ADC23"/>
      <c r="ADD23" s="20"/>
      <c r="ADE23"/>
      <c r="ADF23" s="20"/>
      <c r="ADG23"/>
      <c r="ADH23" s="20"/>
      <c r="ADI23"/>
      <c r="ADJ23" s="20"/>
      <c r="ADK23"/>
      <c r="ADL23" s="20"/>
      <c r="ADM23"/>
      <c r="ADN23" s="20"/>
      <c r="ADO23"/>
      <c r="ADP23" s="20"/>
      <c r="ADQ23"/>
      <c r="ADR23" s="20"/>
      <c r="ADS23"/>
      <c r="ADT23" s="20"/>
      <c r="ADU23"/>
      <c r="ADV23" s="20"/>
      <c r="ADW23"/>
      <c r="ADX23" s="20"/>
      <c r="ADY23"/>
      <c r="ADZ23" s="20"/>
      <c r="AEA23"/>
      <c r="AEB23" s="20"/>
      <c r="AEC23"/>
      <c r="AED23" s="20"/>
      <c r="AEE23"/>
      <c r="AEF23" s="20"/>
      <c r="AEG23"/>
      <c r="AEH23" s="20"/>
      <c r="AEI23"/>
      <c r="AEJ23" s="20"/>
      <c r="AEK23"/>
      <c r="AEL23" s="20"/>
      <c r="AEM23"/>
      <c r="AEN23" s="20"/>
      <c r="AEO23"/>
      <c r="AEP23" s="20"/>
      <c r="AEQ23"/>
      <c r="AER23" s="20"/>
      <c r="AES23"/>
      <c r="AET23" s="20"/>
      <c r="AEU23"/>
      <c r="AEV23" s="20"/>
      <c r="AEW23"/>
      <c r="AEX23" s="20"/>
      <c r="AEY23"/>
      <c r="AEZ23" s="20"/>
      <c r="AFA23"/>
      <c r="AFB23" s="20"/>
      <c r="AFC23"/>
      <c r="AFD23" s="20"/>
      <c r="AFE23"/>
      <c r="AFF23" s="20"/>
      <c r="AFG23"/>
      <c r="AFH23" s="20"/>
      <c r="AFI23"/>
      <c r="AFJ23" s="20"/>
      <c r="AFK23"/>
      <c r="AFL23" s="20"/>
      <c r="AFM23"/>
      <c r="AFN23" s="20"/>
      <c r="AFO23"/>
      <c r="AFP23" s="20"/>
      <c r="AFQ23"/>
      <c r="AFR23" s="20"/>
      <c r="AFS23"/>
      <c r="AFT23" s="20"/>
      <c r="AFU23"/>
      <c r="AFV23" s="20"/>
      <c r="AFW23"/>
      <c r="AFX23" s="20"/>
      <c r="AFY23"/>
      <c r="AFZ23" s="20"/>
      <c r="AGA23"/>
      <c r="AGB23" s="20"/>
      <c r="AGC23"/>
      <c r="AGD23" s="20"/>
      <c r="AGE23"/>
      <c r="AGF23" s="20"/>
      <c r="AGG23"/>
      <c r="AGH23" s="20"/>
      <c r="AGI23"/>
      <c r="AGJ23" s="20"/>
      <c r="AGK23"/>
      <c r="AGL23" s="20"/>
      <c r="AGM23"/>
      <c r="AGN23" s="20"/>
      <c r="AGO23"/>
      <c r="AGP23" s="20"/>
      <c r="AGQ23"/>
      <c r="AGR23" s="20"/>
      <c r="AGS23"/>
      <c r="AGT23" s="20"/>
      <c r="AGU23"/>
      <c r="AGV23" s="20"/>
      <c r="AGW23"/>
      <c r="AGX23" s="20"/>
      <c r="AGY23"/>
      <c r="AGZ23" s="20"/>
      <c r="AHA23"/>
      <c r="AHB23" s="20"/>
      <c r="AHC23"/>
      <c r="AHD23" s="20"/>
      <c r="AHE23"/>
      <c r="AHF23" s="20"/>
      <c r="AHG23"/>
      <c r="AHH23" s="20"/>
      <c r="AHI23"/>
      <c r="AHJ23" s="20"/>
      <c r="AHK23"/>
      <c r="AHL23" s="20"/>
      <c r="AHM23"/>
      <c r="AHN23" s="20"/>
      <c r="AHO23"/>
      <c r="AHP23" s="20"/>
      <c r="AHQ23"/>
      <c r="AHR23" s="20"/>
      <c r="AHS23"/>
      <c r="AHT23" s="20"/>
      <c r="AHU23"/>
      <c r="AHV23" s="20"/>
      <c r="AHW23"/>
      <c r="AHX23" s="20"/>
      <c r="AHY23"/>
      <c r="AHZ23" s="20"/>
      <c r="AIA23"/>
      <c r="AIB23" s="20"/>
      <c r="AIC23"/>
      <c r="AID23" s="20"/>
      <c r="AIE23"/>
      <c r="AIF23" s="20"/>
      <c r="AIG23"/>
      <c r="AIH23" s="20"/>
      <c r="AII23"/>
      <c r="AIJ23" s="20"/>
      <c r="AIK23"/>
      <c r="AIL23" s="20"/>
      <c r="AIM23"/>
      <c r="AIN23" s="20"/>
      <c r="AIO23"/>
      <c r="AIP23" s="20"/>
      <c r="AIQ23"/>
      <c r="AIR23" s="20"/>
      <c r="AIS23"/>
      <c r="AIT23" s="20"/>
      <c r="AIU23"/>
      <c r="AIV23" s="20"/>
      <c r="AIW23"/>
      <c r="AIX23" s="20"/>
      <c r="AIY23"/>
      <c r="AIZ23" s="20"/>
      <c r="AJA23"/>
      <c r="AJB23" s="20"/>
      <c r="AJC23"/>
      <c r="AJD23" s="20"/>
      <c r="AJE23"/>
      <c r="AJF23" s="20"/>
      <c r="AJG23"/>
      <c r="AJH23" s="20"/>
      <c r="AJI23"/>
      <c r="AJJ23" s="20"/>
      <c r="AJK23"/>
      <c r="AJL23" s="20"/>
      <c r="AJM23"/>
      <c r="AJN23" s="20"/>
      <c r="AJO23"/>
      <c r="AJP23" s="20"/>
      <c r="AJQ23"/>
      <c r="AJR23" s="20"/>
      <c r="AJS23"/>
      <c r="AJT23" s="20"/>
      <c r="AJU23"/>
      <c r="AJV23" s="20"/>
      <c r="AJW23"/>
      <c r="AJX23" s="20"/>
      <c r="AJY23"/>
      <c r="AJZ23" s="20"/>
      <c r="AKA23"/>
      <c r="AKB23" s="20"/>
      <c r="AKC23"/>
      <c r="AKD23" s="20"/>
      <c r="AKE23"/>
      <c r="AKF23" s="20"/>
      <c r="AKG23"/>
      <c r="AKH23" s="20"/>
      <c r="AKI23"/>
      <c r="AKJ23" s="20"/>
      <c r="AKK23"/>
      <c r="AKL23" s="20"/>
      <c r="AKM23"/>
      <c r="AKN23" s="20"/>
      <c r="AKO23"/>
      <c r="AKP23" s="20"/>
      <c r="AKQ23"/>
      <c r="AKR23" s="20"/>
      <c r="AKS23"/>
      <c r="AKT23" s="20"/>
      <c r="AKU23"/>
      <c r="AKV23" s="20"/>
      <c r="AKW23"/>
      <c r="AKX23" s="20"/>
      <c r="AKY23"/>
      <c r="AKZ23" s="20"/>
      <c r="ALA23"/>
      <c r="ALB23" s="20"/>
      <c r="ALC23"/>
      <c r="ALD23" s="20"/>
      <c r="ALE23"/>
      <c r="ALF23" s="20"/>
      <c r="ALG23"/>
      <c r="ALH23" s="20"/>
      <c r="ALI23"/>
      <c r="ALJ23" s="20"/>
      <c r="ALK23"/>
      <c r="ALL23" s="20"/>
      <c r="ALM23"/>
      <c r="ALN23" s="20"/>
      <c r="ALO23"/>
      <c r="ALP23" s="20"/>
      <c r="ALQ23"/>
      <c r="ALR23" s="20"/>
      <c r="ALS23"/>
      <c r="ALT23" s="20"/>
      <c r="ALU23"/>
      <c r="ALV23" s="20"/>
      <c r="ALW23"/>
      <c r="ALX23" s="20"/>
      <c r="ALY23"/>
      <c r="ALZ23" s="20"/>
      <c r="AMA23"/>
      <c r="AMB23" s="20"/>
      <c r="AMC23"/>
      <c r="AMD23" s="20"/>
      <c r="AME23"/>
      <c r="AMF23" s="20"/>
      <c r="AMG23"/>
      <c r="AMH23" s="20"/>
      <c r="AMI23"/>
      <c r="AMJ23" s="20"/>
      <c r="AMK23"/>
      <c r="AML23" s="20"/>
      <c r="AMM23"/>
      <c r="AMN23" s="20"/>
      <c r="AMO23"/>
      <c r="AMP23" s="20"/>
      <c r="AMQ23"/>
      <c r="AMR23" s="20"/>
      <c r="AMS23"/>
      <c r="AMT23" s="20"/>
      <c r="AMU23"/>
      <c r="AMV23" s="20"/>
      <c r="AMW23"/>
      <c r="AMX23" s="20"/>
      <c r="AMY23"/>
      <c r="AMZ23" s="20"/>
      <c r="ANA23"/>
      <c r="ANB23" s="20"/>
      <c r="ANC23"/>
      <c r="AND23" s="20"/>
      <c r="ANE23"/>
      <c r="ANF23" s="20"/>
      <c r="ANG23"/>
      <c r="ANH23" s="20"/>
      <c r="ANI23"/>
      <c r="ANJ23" s="20"/>
      <c r="ANK23"/>
      <c r="ANL23" s="20"/>
      <c r="ANM23"/>
      <c r="ANN23" s="20"/>
      <c r="ANO23"/>
      <c r="ANP23" s="20"/>
      <c r="ANQ23"/>
      <c r="ANR23" s="20"/>
      <c r="ANS23"/>
      <c r="ANT23" s="20"/>
      <c r="ANU23"/>
      <c r="ANV23" s="20"/>
      <c r="ANW23"/>
      <c r="ANX23" s="20"/>
      <c r="ANY23"/>
      <c r="ANZ23" s="20"/>
      <c r="AOA23"/>
      <c r="AOB23" s="20"/>
      <c r="AOC23"/>
      <c r="AOD23" s="20"/>
      <c r="AOE23"/>
      <c r="AOF23" s="20"/>
      <c r="AOG23"/>
      <c r="AOH23" s="20"/>
      <c r="AOI23"/>
      <c r="AOJ23" s="20"/>
      <c r="AOK23"/>
      <c r="AOL23" s="20"/>
      <c r="AOM23"/>
      <c r="AON23" s="20"/>
      <c r="AOO23"/>
      <c r="AOP23" s="20"/>
      <c r="AOQ23"/>
      <c r="AOR23" s="20"/>
      <c r="AOS23"/>
      <c r="AOT23" s="20"/>
      <c r="AOU23"/>
      <c r="AOV23" s="20"/>
      <c r="AOW23"/>
      <c r="AOX23" s="20"/>
      <c r="AOY23"/>
      <c r="AOZ23" s="20"/>
      <c r="APA23"/>
      <c r="APB23" s="20"/>
      <c r="APC23"/>
      <c r="APD23" s="20"/>
      <c r="APE23"/>
      <c r="APF23" s="20"/>
      <c r="APG23"/>
      <c r="APH23" s="20"/>
      <c r="API23"/>
      <c r="APJ23" s="20"/>
      <c r="APK23"/>
      <c r="APL23" s="20"/>
      <c r="APM23"/>
      <c r="APN23" s="20"/>
      <c r="APO23"/>
      <c r="APP23" s="20"/>
      <c r="APQ23"/>
      <c r="APR23" s="20"/>
      <c r="APS23"/>
      <c r="APT23" s="20"/>
      <c r="APU23"/>
      <c r="APV23" s="20"/>
      <c r="APW23"/>
      <c r="APX23" s="20"/>
      <c r="APY23"/>
      <c r="APZ23" s="20"/>
      <c r="AQA23"/>
      <c r="AQB23" s="20"/>
      <c r="AQC23"/>
      <c r="AQD23" s="20"/>
      <c r="AQE23"/>
      <c r="AQF23" s="20"/>
      <c r="AQG23"/>
      <c r="AQH23" s="20"/>
      <c r="AQI23"/>
      <c r="AQJ23" s="20"/>
      <c r="AQK23"/>
      <c r="AQL23" s="20"/>
      <c r="AQM23"/>
      <c r="AQN23" s="20"/>
      <c r="AQO23"/>
      <c r="AQP23" s="20"/>
      <c r="AQQ23"/>
      <c r="AQR23" s="20"/>
      <c r="AQS23"/>
      <c r="AQT23" s="20"/>
      <c r="AQU23"/>
      <c r="AQV23" s="20"/>
      <c r="AQW23"/>
      <c r="AQX23" s="20"/>
      <c r="AQY23"/>
      <c r="AQZ23" s="20"/>
      <c r="ARA23"/>
      <c r="ARB23" s="20"/>
      <c r="ARC23"/>
      <c r="ARD23" s="20"/>
      <c r="ARE23"/>
      <c r="ARF23" s="20"/>
      <c r="ARG23"/>
      <c r="ARH23" s="20"/>
      <c r="ARI23"/>
      <c r="ARJ23" s="20"/>
      <c r="ARK23"/>
      <c r="ARL23" s="20"/>
      <c r="ARM23"/>
      <c r="ARN23" s="20"/>
      <c r="ARO23"/>
      <c r="ARP23" s="20"/>
      <c r="ARQ23"/>
      <c r="ARR23" s="20"/>
      <c r="ARS23"/>
      <c r="ART23" s="20"/>
      <c r="ARU23"/>
      <c r="ARV23" s="20"/>
      <c r="ARW23"/>
      <c r="ARX23" s="20"/>
      <c r="ARY23"/>
      <c r="ARZ23" s="20"/>
      <c r="ASA23"/>
      <c r="ASB23" s="20"/>
      <c r="ASC23"/>
      <c r="ASD23" s="20"/>
      <c r="ASE23"/>
      <c r="ASF23" s="20"/>
      <c r="ASG23"/>
      <c r="ASH23" s="20"/>
      <c r="ASI23"/>
      <c r="ASJ23" s="20"/>
      <c r="ASK23"/>
      <c r="ASL23" s="20"/>
      <c r="ASM23"/>
      <c r="ASN23" s="20"/>
      <c r="ASO23"/>
      <c r="ASP23" s="20"/>
      <c r="ASQ23"/>
      <c r="ASR23" s="20"/>
      <c r="ASS23"/>
      <c r="AST23" s="20"/>
      <c r="ASU23"/>
      <c r="ASV23" s="20"/>
      <c r="ASW23"/>
      <c r="ASX23" s="20"/>
      <c r="ASY23"/>
      <c r="ASZ23" s="20"/>
      <c r="ATA23"/>
      <c r="ATB23" s="20"/>
      <c r="ATC23"/>
      <c r="ATD23" s="20"/>
      <c r="ATE23"/>
      <c r="ATF23" s="20"/>
      <c r="ATG23"/>
      <c r="ATH23" s="20"/>
      <c r="ATI23"/>
      <c r="ATJ23" s="20"/>
      <c r="ATK23"/>
      <c r="ATL23" s="20"/>
      <c r="ATM23"/>
      <c r="ATN23" s="20"/>
      <c r="ATO23"/>
      <c r="ATP23" s="20"/>
      <c r="ATQ23"/>
      <c r="ATR23" s="20"/>
      <c r="ATS23"/>
      <c r="ATT23" s="20"/>
      <c r="ATU23"/>
      <c r="ATV23" s="20"/>
      <c r="ATW23"/>
      <c r="ATX23" s="20"/>
      <c r="ATY23"/>
      <c r="ATZ23" s="20"/>
      <c r="AUA23"/>
      <c r="AUB23" s="20"/>
      <c r="AUC23"/>
      <c r="AUD23" s="20"/>
      <c r="AUE23"/>
      <c r="AUF23" s="20"/>
      <c r="AUG23"/>
      <c r="AUH23" s="20"/>
      <c r="AUI23"/>
      <c r="AUJ23" s="20"/>
      <c r="AUK23"/>
      <c r="AUL23" s="20"/>
      <c r="AUM23"/>
      <c r="AUN23" s="20"/>
      <c r="AUO23"/>
      <c r="AUP23" s="20"/>
      <c r="AUQ23"/>
      <c r="AUR23" s="20"/>
      <c r="AUS23"/>
      <c r="AUT23" s="20"/>
      <c r="AUU23"/>
      <c r="AUV23" s="20"/>
      <c r="AUW23"/>
      <c r="AUX23" s="20"/>
      <c r="AUY23"/>
      <c r="AUZ23" s="20"/>
      <c r="AVA23"/>
      <c r="AVB23" s="20"/>
      <c r="AVC23"/>
      <c r="AVD23" s="20"/>
      <c r="AVE23"/>
      <c r="AVF23" s="20"/>
      <c r="AVG23"/>
      <c r="AVH23" s="20"/>
      <c r="AVI23"/>
      <c r="AVJ23" s="20"/>
      <c r="AVK23"/>
      <c r="AVL23" s="20"/>
      <c r="AVM23"/>
      <c r="AVN23" s="20"/>
      <c r="AVO23"/>
      <c r="AVP23" s="20"/>
      <c r="AVQ23"/>
      <c r="AVR23" s="20"/>
      <c r="AVS23"/>
      <c r="AVT23" s="20"/>
      <c r="AVU23"/>
      <c r="AVV23" s="20"/>
      <c r="AVW23"/>
      <c r="AVX23" s="20"/>
      <c r="AVY23"/>
      <c r="AVZ23" s="20"/>
      <c r="AWA23"/>
      <c r="AWB23" s="20"/>
      <c r="AWC23"/>
      <c r="AWD23" s="20"/>
      <c r="AWE23"/>
      <c r="AWF23" s="20"/>
      <c r="AWG23"/>
      <c r="AWH23" s="20"/>
      <c r="AWI23"/>
      <c r="AWJ23" s="20"/>
      <c r="AWK23"/>
      <c r="AWL23" s="20"/>
      <c r="AWM23"/>
      <c r="AWN23" s="20"/>
      <c r="AWO23"/>
      <c r="AWP23" s="20"/>
      <c r="AWQ23"/>
      <c r="AWR23" s="20"/>
      <c r="AWS23"/>
      <c r="AWT23" s="20"/>
      <c r="AWU23"/>
      <c r="AWV23" s="20"/>
      <c r="AWW23"/>
      <c r="AWX23" s="20"/>
      <c r="AWY23"/>
      <c r="AWZ23" s="20"/>
      <c r="AXA23"/>
      <c r="AXB23" s="20"/>
      <c r="AXC23"/>
      <c r="AXD23" s="20"/>
      <c r="AXE23"/>
      <c r="AXF23" s="20"/>
      <c r="AXG23"/>
      <c r="AXH23" s="20"/>
      <c r="AXI23"/>
      <c r="AXJ23" s="20"/>
      <c r="AXK23"/>
      <c r="AXL23" s="20"/>
      <c r="AXM23"/>
      <c r="AXN23" s="20"/>
      <c r="AXO23"/>
      <c r="AXP23" s="20"/>
      <c r="AXQ23"/>
      <c r="AXR23" s="20"/>
      <c r="AXS23"/>
      <c r="AXT23" s="20"/>
      <c r="AXU23"/>
      <c r="AXV23" s="20"/>
      <c r="AXW23"/>
      <c r="AXX23" s="20"/>
      <c r="AXY23"/>
      <c r="AXZ23" s="20"/>
      <c r="AYA23"/>
      <c r="AYB23" s="20"/>
      <c r="AYC23"/>
      <c r="AYD23" s="20"/>
      <c r="AYE23"/>
      <c r="AYF23" s="20"/>
      <c r="AYG23"/>
      <c r="AYH23" s="20"/>
      <c r="AYI23"/>
      <c r="AYJ23" s="20"/>
      <c r="AYK23"/>
      <c r="AYL23" s="20"/>
      <c r="AYM23"/>
      <c r="AYN23" s="20"/>
      <c r="AYO23"/>
      <c r="AYP23" s="20"/>
      <c r="AYQ23"/>
      <c r="AYR23" s="20"/>
      <c r="AYS23"/>
      <c r="AYT23" s="20"/>
      <c r="AYU23"/>
      <c r="AYV23" s="20"/>
      <c r="AYW23"/>
      <c r="AYX23" s="20"/>
      <c r="AYY23"/>
      <c r="AYZ23" s="20"/>
      <c r="AZA23"/>
      <c r="AZB23" s="20"/>
      <c r="AZC23"/>
      <c r="AZD23" s="20"/>
      <c r="AZE23"/>
      <c r="AZF23" s="20"/>
      <c r="AZG23"/>
      <c r="AZH23" s="20"/>
      <c r="AZI23"/>
      <c r="AZJ23" s="20"/>
      <c r="AZK23"/>
      <c r="AZL23" s="20"/>
      <c r="AZM23"/>
      <c r="AZN23" s="20"/>
      <c r="AZO23"/>
      <c r="AZP23" s="20"/>
      <c r="AZQ23"/>
      <c r="AZR23" s="20"/>
      <c r="AZS23"/>
      <c r="AZT23" s="20"/>
      <c r="AZU23"/>
      <c r="AZV23" s="20"/>
      <c r="AZW23"/>
      <c r="AZX23" s="20"/>
      <c r="AZY23"/>
      <c r="AZZ23" s="20"/>
      <c r="BAA23"/>
      <c r="BAB23" s="20"/>
      <c r="BAC23"/>
      <c r="BAD23" s="20"/>
      <c r="BAE23"/>
      <c r="BAF23" s="20"/>
      <c r="BAG23"/>
      <c r="BAH23" s="20"/>
      <c r="BAI23"/>
      <c r="BAJ23" s="20"/>
      <c r="BAK23"/>
      <c r="BAL23" s="20"/>
      <c r="BAM23"/>
      <c r="BAN23" s="20"/>
      <c r="BAO23"/>
      <c r="BAP23" s="20"/>
      <c r="BAQ23"/>
      <c r="BAR23" s="20"/>
      <c r="BAS23"/>
      <c r="BAT23" s="20"/>
      <c r="BAU23"/>
      <c r="BAV23" s="20"/>
      <c r="BAW23"/>
      <c r="BAX23" s="20"/>
      <c r="BAY23"/>
      <c r="BAZ23" s="20"/>
      <c r="BBA23"/>
      <c r="BBB23" s="20"/>
      <c r="BBC23"/>
      <c r="BBD23" s="20"/>
      <c r="BBE23"/>
      <c r="BBF23" s="20"/>
      <c r="BBG23"/>
      <c r="BBH23" s="20"/>
      <c r="BBI23"/>
      <c r="BBJ23" s="20"/>
      <c r="BBK23"/>
      <c r="BBL23" s="20"/>
      <c r="BBM23"/>
      <c r="BBN23" s="20"/>
      <c r="BBO23"/>
      <c r="BBP23" s="20"/>
      <c r="BBQ23"/>
      <c r="BBR23" s="20"/>
      <c r="BBS23"/>
      <c r="BBT23" s="20"/>
      <c r="BBU23"/>
      <c r="BBV23" s="20"/>
      <c r="BBW23"/>
      <c r="BBX23" s="20"/>
      <c r="BBY23"/>
      <c r="BBZ23" s="20"/>
      <c r="BCA23"/>
      <c r="BCB23" s="20"/>
      <c r="BCC23"/>
      <c r="BCD23" s="20"/>
      <c r="BCE23"/>
      <c r="BCF23" s="20"/>
      <c r="BCG23"/>
      <c r="BCH23" s="20"/>
      <c r="BCI23"/>
      <c r="BCJ23" s="20"/>
      <c r="BCK23"/>
      <c r="BCL23" s="20"/>
      <c r="BCM23"/>
      <c r="BCN23" s="20"/>
      <c r="BCO23"/>
      <c r="BCP23" s="20"/>
      <c r="BCQ23"/>
      <c r="BCR23" s="20"/>
      <c r="BCS23"/>
      <c r="BCT23" s="20"/>
      <c r="BCU23"/>
      <c r="BCV23" s="20"/>
      <c r="BCW23"/>
      <c r="BCX23" s="20"/>
      <c r="BCY23"/>
      <c r="BCZ23" s="20"/>
      <c r="BDA23"/>
      <c r="BDB23" s="20"/>
      <c r="BDC23"/>
      <c r="BDD23" s="20"/>
      <c r="BDE23"/>
      <c r="BDF23" s="20"/>
      <c r="BDG23"/>
      <c r="BDH23" s="20"/>
      <c r="BDI23"/>
      <c r="BDJ23" s="20"/>
      <c r="BDK23"/>
      <c r="BDL23" s="20"/>
      <c r="BDM23"/>
      <c r="BDN23" s="20"/>
      <c r="BDO23"/>
      <c r="BDP23" s="20"/>
      <c r="BDQ23"/>
      <c r="BDR23" s="20"/>
      <c r="BDS23"/>
      <c r="BDT23" s="20"/>
      <c r="BDU23"/>
      <c r="BDV23" s="20"/>
      <c r="BDW23"/>
      <c r="BDX23" s="20"/>
      <c r="BDY23"/>
      <c r="BDZ23" s="20"/>
      <c r="BEA23"/>
      <c r="BEB23" s="20"/>
      <c r="BEC23"/>
      <c r="BED23" s="20"/>
      <c r="BEE23"/>
      <c r="BEF23" s="20"/>
      <c r="BEG23"/>
      <c r="BEH23" s="20"/>
      <c r="BEI23"/>
      <c r="BEJ23" s="20"/>
      <c r="BEK23"/>
      <c r="BEL23" s="20"/>
      <c r="BEM23"/>
      <c r="BEN23" s="20"/>
      <c r="BEO23"/>
      <c r="BEP23" s="20"/>
      <c r="BEQ23"/>
      <c r="BER23" s="20"/>
      <c r="BES23"/>
      <c r="BET23" s="20"/>
      <c r="BEU23"/>
      <c r="BEV23" s="20"/>
      <c r="BEW23"/>
      <c r="BEX23" s="20"/>
      <c r="BEY23"/>
      <c r="BEZ23" s="20"/>
      <c r="BFA23"/>
      <c r="BFB23" s="20"/>
      <c r="BFC23"/>
      <c r="BFD23" s="20"/>
      <c r="BFE23"/>
      <c r="BFF23" s="20"/>
      <c r="BFG23"/>
      <c r="BFH23" s="20"/>
      <c r="BFI23"/>
      <c r="BFJ23" s="20"/>
      <c r="BFK23"/>
      <c r="BFL23" s="20"/>
      <c r="BFM23"/>
      <c r="BFN23" s="20"/>
      <c r="BFO23"/>
      <c r="BFP23" s="20"/>
      <c r="BFQ23"/>
      <c r="BFR23" s="20"/>
      <c r="BFS23"/>
      <c r="BFT23" s="20"/>
      <c r="BFU23"/>
      <c r="BFV23" s="20"/>
      <c r="BFW23"/>
      <c r="BFX23" s="20"/>
      <c r="BFY23"/>
      <c r="BFZ23" s="20"/>
      <c r="BGA23"/>
      <c r="BGB23" s="20"/>
      <c r="BGC23"/>
      <c r="BGD23" s="20"/>
      <c r="BGE23"/>
      <c r="BGF23" s="20"/>
      <c r="BGG23"/>
      <c r="BGH23" s="20"/>
      <c r="BGI23"/>
      <c r="BGJ23" s="20"/>
      <c r="BGK23"/>
      <c r="BGL23" s="20"/>
      <c r="BGM23"/>
      <c r="BGN23" s="20"/>
      <c r="BGO23"/>
      <c r="BGP23" s="20"/>
      <c r="BGQ23"/>
      <c r="BGR23" s="20"/>
      <c r="BGS23"/>
      <c r="BGT23" s="20"/>
      <c r="BGU23"/>
      <c r="BGV23" s="20"/>
      <c r="BGW23"/>
      <c r="BGX23" s="20"/>
      <c r="BGY23"/>
      <c r="BGZ23" s="20"/>
      <c r="BHA23"/>
      <c r="BHB23" s="20"/>
      <c r="BHC23"/>
      <c r="BHD23" s="20"/>
      <c r="BHE23"/>
      <c r="BHF23" s="20"/>
      <c r="BHG23"/>
      <c r="BHH23" s="20"/>
      <c r="BHI23"/>
      <c r="BHJ23" s="20"/>
      <c r="BHK23"/>
      <c r="BHL23" s="20"/>
      <c r="BHM23"/>
      <c r="BHN23" s="20"/>
      <c r="BHO23"/>
      <c r="BHP23" s="20"/>
      <c r="BHQ23"/>
      <c r="BHR23" s="20"/>
      <c r="BHS23"/>
      <c r="BHT23" s="20"/>
      <c r="BHU23"/>
      <c r="BHV23" s="20"/>
      <c r="BHW23"/>
      <c r="BHX23" s="20"/>
      <c r="BHY23"/>
      <c r="BHZ23" s="20"/>
      <c r="BIA23"/>
      <c r="BIB23" s="20"/>
      <c r="BIC23"/>
      <c r="BID23" s="20"/>
      <c r="BIE23"/>
      <c r="BIF23" s="20"/>
      <c r="BIG23"/>
      <c r="BIH23" s="20"/>
      <c r="BII23"/>
      <c r="BIJ23" s="20"/>
      <c r="BIK23"/>
      <c r="BIL23" s="20"/>
      <c r="BIM23"/>
      <c r="BIN23" s="20"/>
      <c r="BIO23"/>
      <c r="BIP23" s="20"/>
      <c r="BIQ23"/>
      <c r="BIR23" s="20"/>
      <c r="BIS23"/>
      <c r="BIT23" s="20"/>
      <c r="BIU23"/>
      <c r="BIV23" s="20"/>
      <c r="BIW23"/>
      <c r="BIX23" s="20"/>
      <c r="BIY23"/>
      <c r="BIZ23" s="20"/>
      <c r="BJA23"/>
      <c r="BJB23" s="20"/>
      <c r="BJC23"/>
      <c r="BJD23" s="20"/>
      <c r="BJE23"/>
      <c r="BJF23" s="20"/>
      <c r="BJG23"/>
      <c r="BJH23" s="20"/>
      <c r="BJI23"/>
      <c r="BJJ23" s="20"/>
      <c r="BJK23"/>
      <c r="BJL23" s="20"/>
      <c r="BJM23"/>
      <c r="BJN23" s="20"/>
      <c r="BJO23"/>
      <c r="BJP23" s="20"/>
      <c r="BJQ23"/>
      <c r="BJR23" s="20"/>
      <c r="BJS23"/>
      <c r="BJT23" s="20"/>
      <c r="BJU23"/>
      <c r="BJV23" s="20"/>
      <c r="BJW23"/>
      <c r="BJX23" s="20"/>
      <c r="BJY23"/>
      <c r="BJZ23" s="20"/>
      <c r="BKA23"/>
      <c r="BKB23" s="20"/>
      <c r="BKC23"/>
      <c r="BKD23" s="20"/>
      <c r="BKE23"/>
      <c r="BKF23" s="20"/>
      <c r="BKG23"/>
      <c r="BKH23" s="20"/>
      <c r="BKI23"/>
      <c r="BKJ23" s="20"/>
      <c r="BKK23"/>
      <c r="BKL23" s="20"/>
      <c r="BKM23"/>
      <c r="BKN23" s="20"/>
      <c r="BKO23"/>
      <c r="BKP23" s="20"/>
      <c r="BKQ23"/>
      <c r="BKR23" s="20"/>
      <c r="BKS23"/>
      <c r="BKT23" s="20"/>
      <c r="BKU23"/>
      <c r="BKV23" s="20"/>
      <c r="BKW23"/>
      <c r="BKX23" s="20"/>
      <c r="BKY23"/>
      <c r="BKZ23" s="20"/>
      <c r="BLA23"/>
      <c r="BLB23" s="20"/>
      <c r="BLC23"/>
      <c r="BLD23" s="20"/>
      <c r="BLE23"/>
      <c r="BLF23" s="20"/>
      <c r="BLG23"/>
      <c r="BLH23" s="20"/>
      <c r="BLI23"/>
      <c r="BLJ23" s="20"/>
      <c r="BLK23"/>
      <c r="BLL23" s="20"/>
      <c r="BLM23"/>
      <c r="BLN23" s="20"/>
      <c r="BLO23"/>
      <c r="BLP23" s="20"/>
      <c r="BLQ23"/>
      <c r="BLR23" s="20"/>
      <c r="BLS23"/>
      <c r="BLT23" s="20"/>
      <c r="BLU23"/>
      <c r="BLV23" s="20"/>
      <c r="BLW23"/>
      <c r="BLX23" s="20"/>
      <c r="BLY23"/>
      <c r="BLZ23" s="20"/>
      <c r="BMA23"/>
      <c r="BMB23" s="20"/>
      <c r="BMC23"/>
      <c r="BMD23" s="20"/>
      <c r="BME23"/>
      <c r="BMF23" s="20"/>
      <c r="BMG23"/>
      <c r="BMH23" s="20"/>
      <c r="BMI23"/>
      <c r="BMJ23" s="20"/>
      <c r="BMK23"/>
      <c r="BML23" s="20"/>
      <c r="BMM23"/>
      <c r="BMN23" s="20"/>
      <c r="BMO23"/>
      <c r="BMP23" s="20"/>
      <c r="BMQ23"/>
      <c r="BMR23" s="20"/>
      <c r="BMS23"/>
      <c r="BMT23" s="20"/>
      <c r="BMU23"/>
      <c r="BMV23" s="20"/>
      <c r="BMW23"/>
      <c r="BMX23" s="20"/>
      <c r="BMY23"/>
      <c r="BMZ23" s="20"/>
      <c r="BNA23"/>
      <c r="BNB23" s="20"/>
      <c r="BNC23"/>
      <c r="BND23" s="20"/>
      <c r="BNE23"/>
      <c r="BNF23" s="20"/>
      <c r="BNG23"/>
      <c r="BNH23" s="20"/>
      <c r="BNI23"/>
      <c r="BNJ23" s="20"/>
      <c r="BNK23"/>
      <c r="BNL23" s="20"/>
      <c r="BNM23"/>
      <c r="BNN23" s="20"/>
      <c r="BNO23"/>
      <c r="BNP23" s="20"/>
      <c r="BNQ23"/>
      <c r="BNR23" s="20"/>
      <c r="BNS23"/>
      <c r="BNT23" s="20"/>
      <c r="BNU23"/>
      <c r="BNV23" s="20"/>
      <c r="BNW23"/>
      <c r="BNX23" s="20"/>
      <c r="BNY23"/>
      <c r="BNZ23" s="20"/>
      <c r="BOA23"/>
      <c r="BOB23" s="20"/>
      <c r="BOC23"/>
      <c r="BOD23" s="20"/>
      <c r="BOE23"/>
      <c r="BOF23" s="20"/>
      <c r="BOG23"/>
      <c r="BOH23" s="20"/>
      <c r="BOI23"/>
      <c r="BOJ23" s="20"/>
      <c r="BOK23"/>
      <c r="BOL23" s="20"/>
      <c r="BOM23"/>
      <c r="BON23" s="20"/>
      <c r="BOO23"/>
      <c r="BOP23" s="20"/>
      <c r="BOQ23"/>
      <c r="BOR23" s="20"/>
      <c r="BOS23"/>
      <c r="BOT23" s="20"/>
      <c r="BOU23"/>
      <c r="BOV23" s="20"/>
      <c r="BOW23"/>
      <c r="BOX23" s="20"/>
      <c r="BOY23"/>
      <c r="BOZ23" s="20"/>
      <c r="BPA23"/>
      <c r="BPB23" s="20"/>
      <c r="BPC23"/>
      <c r="BPD23" s="20"/>
      <c r="BPE23"/>
      <c r="BPF23" s="20"/>
      <c r="BPG23"/>
      <c r="BPH23" s="20"/>
      <c r="BPI23"/>
      <c r="BPJ23" s="20"/>
      <c r="BPK23"/>
      <c r="BPL23" s="20"/>
      <c r="BPM23"/>
      <c r="BPN23" s="20"/>
      <c r="BPO23"/>
      <c r="BPP23" s="20"/>
      <c r="BPQ23"/>
      <c r="BPR23" s="20"/>
      <c r="BPS23"/>
      <c r="BPT23" s="20"/>
      <c r="BPU23"/>
      <c r="BPV23" s="20"/>
      <c r="BPW23"/>
      <c r="BPX23" s="20"/>
      <c r="BPY23"/>
      <c r="BPZ23" s="20"/>
      <c r="BQA23"/>
      <c r="BQB23" s="20"/>
      <c r="BQC23"/>
      <c r="BQD23" s="20"/>
      <c r="BQE23"/>
      <c r="BQF23" s="20"/>
      <c r="BQG23"/>
      <c r="BQH23" s="20"/>
      <c r="BQI23"/>
      <c r="BQJ23" s="20"/>
      <c r="BQK23"/>
      <c r="BQL23" s="20"/>
      <c r="BQM23"/>
      <c r="BQN23" s="20"/>
      <c r="BQO23"/>
      <c r="BQP23" s="20"/>
      <c r="BQQ23"/>
      <c r="BQR23" s="20"/>
      <c r="BQS23"/>
      <c r="BQT23" s="20"/>
      <c r="BQU23"/>
      <c r="BQV23" s="20"/>
      <c r="BQW23"/>
      <c r="BQX23" s="20"/>
      <c r="BQY23"/>
      <c r="BQZ23" s="20"/>
      <c r="BRA23"/>
      <c r="BRB23" s="20"/>
      <c r="BRC23"/>
      <c r="BRD23" s="20"/>
      <c r="BRE23"/>
      <c r="BRF23" s="20"/>
      <c r="BRG23"/>
      <c r="BRH23" s="20"/>
      <c r="BRI23"/>
      <c r="BRJ23" s="20"/>
      <c r="BRK23"/>
      <c r="BRL23" s="20"/>
      <c r="BRM23"/>
      <c r="BRN23" s="20"/>
      <c r="BRO23"/>
      <c r="BRP23" s="20"/>
      <c r="BRQ23"/>
      <c r="BRR23" s="20"/>
      <c r="BRS23"/>
      <c r="BRT23" s="20"/>
      <c r="BRU23"/>
      <c r="BRV23" s="20"/>
      <c r="BRW23"/>
      <c r="BRX23" s="20"/>
      <c r="BRY23"/>
      <c r="BRZ23" s="20"/>
      <c r="BSA23"/>
      <c r="BSB23" s="20"/>
      <c r="BSC23"/>
      <c r="BSD23" s="20"/>
      <c r="BSE23"/>
      <c r="BSF23" s="20"/>
      <c r="BSG23"/>
      <c r="BSH23" s="20"/>
      <c r="BSI23"/>
      <c r="BSJ23" s="20"/>
      <c r="BSK23"/>
      <c r="BSL23" s="20"/>
      <c r="BSM23"/>
      <c r="BSN23" s="20"/>
      <c r="BSO23"/>
      <c r="BSP23" s="20"/>
      <c r="BSQ23"/>
      <c r="BSR23" s="20"/>
      <c r="BSS23"/>
      <c r="BST23" s="20"/>
      <c r="BSU23"/>
      <c r="BSV23" s="20"/>
      <c r="BSW23"/>
      <c r="BSX23" s="20"/>
      <c r="BSY23"/>
      <c r="BSZ23" s="20"/>
      <c r="BTA23"/>
      <c r="BTB23" s="20"/>
      <c r="BTC23"/>
      <c r="BTD23" s="20"/>
      <c r="BTE23"/>
      <c r="BTF23" s="20"/>
      <c r="BTG23"/>
      <c r="BTH23" s="20"/>
      <c r="BTI23"/>
      <c r="BTJ23" s="20"/>
      <c r="BTK23"/>
      <c r="BTL23" s="20"/>
      <c r="BTM23"/>
      <c r="BTN23" s="20"/>
      <c r="BTO23"/>
      <c r="BTP23" s="20"/>
      <c r="BTQ23"/>
      <c r="BTR23" s="20"/>
      <c r="BTS23"/>
      <c r="BTT23" s="20"/>
      <c r="BTU23"/>
      <c r="BTV23" s="20"/>
      <c r="BTW23"/>
      <c r="BTX23" s="20"/>
      <c r="BTY23"/>
      <c r="BTZ23" s="20"/>
      <c r="BUA23"/>
      <c r="BUB23" s="20"/>
      <c r="BUC23"/>
      <c r="BUD23" s="20"/>
      <c r="BUE23"/>
      <c r="BUF23" s="20"/>
      <c r="BUG23"/>
      <c r="BUH23" s="20"/>
      <c r="BUI23"/>
      <c r="BUJ23" s="20"/>
      <c r="BUK23"/>
      <c r="BUL23" s="20"/>
      <c r="BUM23"/>
      <c r="BUN23" s="20"/>
      <c r="BUO23"/>
      <c r="BUP23" s="20"/>
      <c r="BUQ23"/>
      <c r="BUR23" s="20"/>
      <c r="BUS23"/>
      <c r="BUT23" s="20"/>
      <c r="BUU23"/>
      <c r="BUV23" s="20"/>
      <c r="BUW23"/>
      <c r="BUX23" s="20"/>
      <c r="BUY23"/>
      <c r="BUZ23" s="20"/>
      <c r="BVA23"/>
      <c r="BVB23" s="20"/>
      <c r="BVC23"/>
      <c r="BVD23" s="20"/>
      <c r="BVE23"/>
      <c r="BVF23" s="20"/>
      <c r="BVG23"/>
      <c r="BVH23" s="20"/>
      <c r="BVI23"/>
      <c r="BVJ23" s="20"/>
      <c r="BVK23"/>
      <c r="BVL23" s="20"/>
      <c r="BVM23"/>
      <c r="BVN23" s="20"/>
      <c r="BVO23"/>
      <c r="BVP23" s="20"/>
      <c r="BVQ23"/>
      <c r="BVR23" s="20"/>
      <c r="BVS23"/>
      <c r="BVT23" s="20"/>
      <c r="BVU23"/>
      <c r="BVV23" s="20"/>
      <c r="BVW23"/>
      <c r="BVX23" s="20"/>
      <c r="BVY23"/>
      <c r="BVZ23" s="20"/>
      <c r="BWA23"/>
      <c r="BWB23" s="20"/>
      <c r="BWC23"/>
      <c r="BWD23" s="20"/>
      <c r="BWE23"/>
      <c r="BWF23" s="20"/>
      <c r="BWG23"/>
      <c r="BWH23" s="20"/>
      <c r="BWI23"/>
      <c r="BWJ23" s="20"/>
      <c r="BWK23"/>
      <c r="BWL23" s="20"/>
      <c r="BWM23"/>
      <c r="BWN23" s="20"/>
      <c r="BWO23"/>
      <c r="BWP23" s="20"/>
      <c r="BWQ23"/>
      <c r="BWR23" s="20"/>
      <c r="BWS23"/>
      <c r="BWT23" s="20"/>
      <c r="BWU23"/>
      <c r="BWV23" s="20"/>
      <c r="BWW23"/>
      <c r="BWX23" s="20"/>
      <c r="BWY23"/>
      <c r="BWZ23" s="20"/>
      <c r="BXA23"/>
      <c r="BXB23" s="20"/>
      <c r="BXC23"/>
      <c r="BXD23" s="20"/>
      <c r="BXE23"/>
      <c r="BXF23" s="20"/>
      <c r="BXG23"/>
      <c r="BXH23" s="20"/>
      <c r="BXI23"/>
      <c r="BXJ23" s="20"/>
      <c r="BXK23"/>
      <c r="BXL23" s="20"/>
      <c r="BXM23"/>
      <c r="BXN23" s="20"/>
      <c r="BXO23"/>
      <c r="BXP23" s="20"/>
      <c r="BXQ23"/>
      <c r="BXR23" s="20"/>
      <c r="BXS23"/>
      <c r="BXT23" s="20"/>
      <c r="BXU23"/>
      <c r="BXV23" s="20"/>
      <c r="BXW23"/>
      <c r="BXX23" s="20"/>
      <c r="BXY23"/>
      <c r="BXZ23" s="20"/>
      <c r="BYA23"/>
      <c r="BYB23" s="20"/>
      <c r="BYC23"/>
      <c r="BYD23" s="20"/>
      <c r="BYE23"/>
      <c r="BYF23" s="20"/>
      <c r="BYG23"/>
      <c r="BYH23" s="20"/>
      <c r="BYI23"/>
      <c r="BYJ23" s="20"/>
      <c r="BYK23"/>
      <c r="BYL23" s="20"/>
      <c r="BYM23"/>
      <c r="BYN23" s="20"/>
      <c r="BYO23"/>
      <c r="BYP23" s="20"/>
      <c r="BYQ23"/>
      <c r="BYR23" s="20"/>
      <c r="BYS23"/>
      <c r="BYT23" s="20"/>
      <c r="BYU23"/>
      <c r="BYV23" s="20"/>
      <c r="BYW23"/>
      <c r="BYX23" s="20"/>
      <c r="BYY23"/>
      <c r="BYZ23" s="20"/>
      <c r="BZA23"/>
      <c r="BZB23" s="20"/>
      <c r="BZC23"/>
      <c r="BZD23" s="20"/>
      <c r="BZE23"/>
      <c r="BZF23" s="20"/>
      <c r="BZG23"/>
      <c r="BZH23" s="20"/>
      <c r="BZI23"/>
      <c r="BZJ23" s="20"/>
      <c r="BZK23"/>
      <c r="BZL23" s="20"/>
      <c r="BZM23"/>
      <c r="BZN23" s="20"/>
      <c r="BZO23"/>
      <c r="BZP23" s="20"/>
      <c r="BZQ23"/>
      <c r="BZR23" s="20"/>
      <c r="BZS23"/>
      <c r="BZT23" s="20"/>
      <c r="BZU23"/>
      <c r="BZV23" s="20"/>
      <c r="BZW23"/>
      <c r="BZX23" s="20"/>
      <c r="BZY23"/>
      <c r="BZZ23" s="20"/>
      <c r="CAA23"/>
      <c r="CAB23" s="20"/>
      <c r="CAC23"/>
      <c r="CAD23" s="20"/>
      <c r="CAE23"/>
      <c r="CAF23" s="20"/>
      <c r="CAG23"/>
      <c r="CAH23" s="20"/>
      <c r="CAI23"/>
      <c r="CAJ23" s="20"/>
      <c r="CAK23"/>
      <c r="CAL23" s="20"/>
      <c r="CAM23"/>
      <c r="CAN23" s="20"/>
      <c r="CAO23"/>
      <c r="CAP23" s="20"/>
      <c r="CAQ23"/>
      <c r="CAR23" s="20"/>
      <c r="CAS23"/>
      <c r="CAT23" s="20"/>
      <c r="CAU23"/>
      <c r="CAV23" s="20"/>
      <c r="CAW23"/>
      <c r="CAX23" s="20"/>
      <c r="CAY23"/>
      <c r="CAZ23" s="20"/>
      <c r="CBA23"/>
      <c r="CBB23" s="20"/>
      <c r="CBC23"/>
      <c r="CBD23" s="20"/>
      <c r="CBE23"/>
      <c r="CBF23" s="20"/>
      <c r="CBG23"/>
      <c r="CBH23" s="20"/>
      <c r="CBI23"/>
      <c r="CBJ23" s="20"/>
      <c r="CBK23"/>
      <c r="CBL23" s="20"/>
      <c r="CBM23"/>
      <c r="CBN23" s="20"/>
      <c r="CBO23"/>
      <c r="CBP23" s="20"/>
      <c r="CBQ23"/>
      <c r="CBR23" s="20"/>
      <c r="CBS23"/>
      <c r="CBT23" s="20"/>
      <c r="CBU23"/>
      <c r="CBV23" s="20"/>
      <c r="CBW23"/>
      <c r="CBX23" s="20"/>
      <c r="CBY23"/>
      <c r="CBZ23" s="20"/>
      <c r="CCA23"/>
      <c r="CCB23" s="20"/>
      <c r="CCC23"/>
      <c r="CCD23" s="20"/>
      <c r="CCE23"/>
      <c r="CCF23" s="20"/>
      <c r="CCG23"/>
      <c r="CCH23" s="20"/>
      <c r="CCI23"/>
      <c r="CCJ23" s="20"/>
      <c r="CCK23"/>
      <c r="CCL23" s="20"/>
      <c r="CCM23"/>
      <c r="CCN23" s="20"/>
      <c r="CCO23"/>
      <c r="CCP23" s="20"/>
      <c r="CCQ23"/>
      <c r="CCR23" s="20"/>
      <c r="CCS23"/>
      <c r="CCT23" s="20"/>
      <c r="CCU23"/>
      <c r="CCV23" s="20"/>
      <c r="CCW23"/>
      <c r="CCX23" s="20"/>
      <c r="CCY23"/>
      <c r="CCZ23" s="20"/>
      <c r="CDA23"/>
      <c r="CDB23" s="20"/>
      <c r="CDC23"/>
      <c r="CDD23" s="20"/>
      <c r="CDE23"/>
      <c r="CDF23" s="20"/>
      <c r="CDG23"/>
      <c r="CDH23" s="20"/>
      <c r="CDI23"/>
      <c r="CDJ23" s="20"/>
      <c r="CDK23"/>
      <c r="CDL23" s="20"/>
      <c r="CDM23"/>
      <c r="CDN23" s="20"/>
      <c r="CDO23"/>
      <c r="CDP23" s="20"/>
      <c r="CDQ23"/>
      <c r="CDR23" s="20"/>
      <c r="CDS23"/>
      <c r="CDT23" s="20"/>
      <c r="CDU23"/>
      <c r="CDV23" s="20"/>
      <c r="CDW23"/>
      <c r="CDX23" s="20"/>
      <c r="CDY23"/>
      <c r="CDZ23" s="20"/>
      <c r="CEA23"/>
      <c r="CEB23" s="20"/>
      <c r="CEC23"/>
      <c r="CED23" s="20"/>
      <c r="CEE23"/>
      <c r="CEF23" s="20"/>
      <c r="CEG23"/>
      <c r="CEH23" s="20"/>
      <c r="CEI23"/>
      <c r="CEJ23" s="20"/>
      <c r="CEK23"/>
      <c r="CEL23" s="20"/>
      <c r="CEM23"/>
      <c r="CEN23" s="20"/>
      <c r="CEO23"/>
      <c r="CEP23" s="20"/>
      <c r="CEQ23"/>
      <c r="CER23" s="20"/>
      <c r="CES23"/>
      <c r="CET23" s="20"/>
      <c r="CEU23"/>
      <c r="CEV23" s="20"/>
      <c r="CEW23"/>
      <c r="CEX23" s="20"/>
      <c r="CEY23"/>
      <c r="CEZ23" s="20"/>
      <c r="CFA23"/>
      <c r="CFB23" s="20"/>
      <c r="CFC23"/>
      <c r="CFD23" s="20"/>
      <c r="CFE23"/>
      <c r="CFF23" s="20"/>
      <c r="CFG23"/>
      <c r="CFH23" s="20"/>
      <c r="CFI23"/>
      <c r="CFJ23" s="20"/>
      <c r="CFK23"/>
      <c r="CFL23" s="20"/>
      <c r="CFM23"/>
      <c r="CFN23" s="20"/>
      <c r="CFO23"/>
      <c r="CFP23" s="20"/>
      <c r="CFQ23"/>
      <c r="CFR23" s="20"/>
      <c r="CFS23"/>
      <c r="CFT23" s="20"/>
      <c r="CFU23"/>
      <c r="CFV23" s="20"/>
      <c r="CFW23"/>
      <c r="CFX23" s="20"/>
      <c r="CFY23"/>
      <c r="CFZ23" s="20"/>
      <c r="CGA23"/>
      <c r="CGB23" s="20"/>
      <c r="CGC23"/>
      <c r="CGD23" s="20"/>
      <c r="CGE23"/>
      <c r="CGF23" s="20"/>
      <c r="CGG23"/>
      <c r="CGH23" s="20"/>
      <c r="CGI23"/>
      <c r="CGJ23" s="20"/>
      <c r="CGK23"/>
      <c r="CGL23" s="20"/>
      <c r="CGM23"/>
      <c r="CGN23" s="20"/>
      <c r="CGO23"/>
      <c r="CGP23" s="20"/>
      <c r="CGQ23"/>
      <c r="CGR23" s="20"/>
      <c r="CGS23"/>
      <c r="CGT23" s="20"/>
      <c r="CGU23"/>
      <c r="CGV23" s="20"/>
      <c r="CGW23"/>
      <c r="CGX23" s="20"/>
      <c r="CGY23"/>
      <c r="CGZ23" s="20"/>
      <c r="CHA23"/>
      <c r="CHB23" s="20"/>
      <c r="CHC23"/>
      <c r="CHD23" s="20"/>
      <c r="CHE23"/>
      <c r="CHF23" s="20"/>
      <c r="CHG23"/>
      <c r="CHH23" s="20"/>
      <c r="CHI23"/>
      <c r="CHJ23" s="20"/>
      <c r="CHK23"/>
      <c r="CHL23" s="20"/>
      <c r="CHM23"/>
      <c r="CHN23" s="20"/>
      <c r="CHO23"/>
      <c r="CHP23" s="20"/>
      <c r="CHQ23"/>
      <c r="CHR23" s="20"/>
      <c r="CHS23"/>
      <c r="CHT23" s="20"/>
      <c r="CHU23"/>
      <c r="CHV23" s="20"/>
      <c r="CHW23"/>
      <c r="CHX23" s="20"/>
      <c r="CHY23"/>
      <c r="CHZ23" s="20"/>
      <c r="CIA23"/>
      <c r="CIB23" s="20"/>
      <c r="CIC23"/>
      <c r="CID23" s="20"/>
      <c r="CIE23"/>
      <c r="CIF23" s="20"/>
      <c r="CIG23"/>
      <c r="CIH23" s="20"/>
      <c r="CII23"/>
      <c r="CIJ23" s="20"/>
      <c r="CIK23"/>
      <c r="CIL23" s="20"/>
      <c r="CIM23"/>
      <c r="CIN23" s="20"/>
      <c r="CIO23"/>
      <c r="CIP23" s="20"/>
      <c r="CIQ23"/>
      <c r="CIR23" s="20"/>
      <c r="CIS23"/>
      <c r="CIT23" s="20"/>
      <c r="CIU23"/>
      <c r="CIV23" s="20"/>
      <c r="CIW23"/>
      <c r="CIX23" s="20"/>
      <c r="CIY23"/>
      <c r="CIZ23" s="20"/>
      <c r="CJA23"/>
      <c r="CJB23" s="20"/>
      <c r="CJC23"/>
      <c r="CJD23" s="20"/>
      <c r="CJE23"/>
      <c r="CJF23" s="20"/>
      <c r="CJG23"/>
      <c r="CJH23" s="20"/>
      <c r="CJI23"/>
      <c r="CJJ23" s="20"/>
      <c r="CJK23"/>
      <c r="CJL23" s="20"/>
      <c r="CJM23"/>
      <c r="CJN23" s="20"/>
      <c r="CJO23"/>
      <c r="CJP23" s="20"/>
      <c r="CJQ23"/>
      <c r="CJR23" s="20"/>
      <c r="CJS23"/>
      <c r="CJT23" s="20"/>
      <c r="CJU23"/>
      <c r="CJV23" s="20"/>
      <c r="CJW23"/>
      <c r="CJX23" s="20"/>
      <c r="CJY23"/>
      <c r="CJZ23" s="20"/>
      <c r="CKA23"/>
      <c r="CKB23" s="20"/>
      <c r="CKC23"/>
      <c r="CKD23" s="20"/>
      <c r="CKE23"/>
      <c r="CKF23" s="20"/>
      <c r="CKG23"/>
      <c r="CKH23" s="20"/>
      <c r="CKI23"/>
      <c r="CKJ23" s="20"/>
      <c r="CKK23"/>
      <c r="CKL23" s="20"/>
      <c r="CKM23"/>
      <c r="CKN23" s="20"/>
      <c r="CKO23"/>
      <c r="CKP23" s="20"/>
      <c r="CKQ23"/>
      <c r="CKR23" s="20"/>
      <c r="CKS23"/>
      <c r="CKT23" s="20"/>
      <c r="CKU23"/>
      <c r="CKV23" s="20"/>
      <c r="CKW23"/>
      <c r="CKX23" s="20"/>
      <c r="CKY23"/>
      <c r="CKZ23" s="20"/>
      <c r="CLA23"/>
      <c r="CLB23" s="20"/>
      <c r="CLC23"/>
      <c r="CLD23" s="20"/>
      <c r="CLE23"/>
      <c r="CLF23" s="20"/>
      <c r="CLG23"/>
      <c r="CLH23" s="20"/>
      <c r="CLI23"/>
      <c r="CLJ23" s="20"/>
      <c r="CLK23"/>
      <c r="CLL23" s="20"/>
      <c r="CLM23"/>
      <c r="CLN23" s="20"/>
      <c r="CLO23"/>
      <c r="CLP23" s="20"/>
      <c r="CLQ23"/>
      <c r="CLR23" s="20"/>
      <c r="CLS23"/>
      <c r="CLT23" s="20"/>
      <c r="CLU23"/>
      <c r="CLV23" s="20"/>
      <c r="CLW23"/>
      <c r="CLX23" s="20"/>
      <c r="CLY23"/>
      <c r="CLZ23" s="20"/>
      <c r="CMA23"/>
      <c r="CMB23" s="20"/>
      <c r="CMC23"/>
      <c r="CMD23" s="20"/>
      <c r="CME23"/>
      <c r="CMF23" s="20"/>
      <c r="CMG23"/>
      <c r="CMH23" s="20"/>
      <c r="CMI23"/>
      <c r="CMJ23" s="20"/>
      <c r="CMK23"/>
      <c r="CML23" s="20"/>
      <c r="CMM23"/>
      <c r="CMN23" s="20"/>
      <c r="CMO23"/>
      <c r="CMP23" s="20"/>
      <c r="CMQ23"/>
      <c r="CMR23" s="20"/>
      <c r="CMS23"/>
      <c r="CMT23" s="20"/>
      <c r="CMU23"/>
      <c r="CMV23" s="20"/>
      <c r="CMW23"/>
      <c r="CMX23" s="20"/>
      <c r="CMY23"/>
      <c r="CMZ23" s="20"/>
      <c r="CNA23"/>
      <c r="CNB23" s="20"/>
      <c r="CNC23"/>
      <c r="CND23" s="20"/>
      <c r="CNE23"/>
      <c r="CNF23" s="20"/>
      <c r="CNG23"/>
      <c r="CNH23" s="20"/>
      <c r="CNI23"/>
      <c r="CNJ23" s="20"/>
      <c r="CNK23"/>
      <c r="CNL23" s="20"/>
      <c r="CNM23"/>
      <c r="CNN23" s="20"/>
      <c r="CNO23"/>
      <c r="CNP23" s="20"/>
      <c r="CNQ23"/>
      <c r="CNR23" s="20"/>
      <c r="CNS23"/>
      <c r="CNT23" s="20"/>
      <c r="CNU23"/>
      <c r="CNV23" s="20"/>
      <c r="CNW23"/>
      <c r="CNX23" s="20"/>
      <c r="CNY23"/>
      <c r="CNZ23" s="20"/>
      <c r="COA23"/>
      <c r="COB23" s="20"/>
      <c r="COC23"/>
      <c r="COD23" s="20"/>
      <c r="COE23"/>
      <c r="COF23" s="20"/>
      <c r="COG23"/>
      <c r="COH23" s="20"/>
      <c r="COI23"/>
      <c r="COJ23" s="20"/>
      <c r="COK23"/>
      <c r="COL23" s="20"/>
      <c r="COM23"/>
      <c r="CON23" s="20"/>
      <c r="COO23"/>
      <c r="COP23" s="20"/>
      <c r="COQ23"/>
      <c r="COR23" s="20"/>
      <c r="COS23"/>
      <c r="COT23" s="20"/>
      <c r="COU23"/>
      <c r="COV23" s="20"/>
      <c r="COW23"/>
      <c r="COX23" s="20"/>
      <c r="COY23"/>
      <c r="COZ23" s="20"/>
      <c r="CPA23"/>
      <c r="CPB23" s="20"/>
      <c r="CPC23"/>
      <c r="CPD23" s="20"/>
      <c r="CPE23"/>
      <c r="CPF23" s="20"/>
      <c r="CPG23"/>
      <c r="CPH23" s="20"/>
      <c r="CPI23"/>
      <c r="CPJ23" s="20"/>
      <c r="CPK23"/>
      <c r="CPL23" s="20"/>
      <c r="CPM23"/>
      <c r="CPN23" s="20"/>
      <c r="CPO23"/>
      <c r="CPP23" s="20"/>
      <c r="CPQ23"/>
      <c r="CPR23" s="20"/>
      <c r="CPS23"/>
      <c r="CPT23" s="20"/>
      <c r="CPU23"/>
      <c r="CPV23" s="20"/>
      <c r="CPW23"/>
      <c r="CPX23" s="20"/>
      <c r="CPY23"/>
      <c r="CPZ23" s="20"/>
      <c r="CQA23"/>
      <c r="CQB23" s="20"/>
      <c r="CQC23"/>
      <c r="CQD23" s="20"/>
      <c r="CQE23"/>
      <c r="CQF23" s="20"/>
      <c r="CQG23"/>
      <c r="CQH23" s="20"/>
      <c r="CQI23"/>
      <c r="CQJ23" s="20"/>
      <c r="CQK23"/>
      <c r="CQL23" s="20"/>
      <c r="CQM23"/>
      <c r="CQN23" s="20"/>
      <c r="CQO23"/>
      <c r="CQP23" s="20"/>
      <c r="CQQ23"/>
      <c r="CQR23" s="20"/>
      <c r="CQS23"/>
      <c r="CQT23" s="20"/>
      <c r="CQU23"/>
      <c r="CQV23" s="20"/>
      <c r="CQW23"/>
      <c r="CQX23" s="20"/>
      <c r="CQY23"/>
      <c r="CQZ23" s="20"/>
      <c r="CRA23"/>
      <c r="CRB23" s="20"/>
      <c r="CRC23"/>
      <c r="CRD23" s="20"/>
      <c r="CRE23"/>
      <c r="CRF23" s="20"/>
      <c r="CRG23"/>
      <c r="CRH23" s="20"/>
      <c r="CRI23"/>
      <c r="CRJ23" s="20"/>
      <c r="CRK23"/>
      <c r="CRL23" s="20"/>
      <c r="CRM23"/>
      <c r="CRN23" s="20"/>
      <c r="CRO23"/>
      <c r="CRP23" s="20"/>
      <c r="CRQ23"/>
      <c r="CRR23" s="20"/>
      <c r="CRS23"/>
      <c r="CRT23" s="20"/>
      <c r="CRU23"/>
      <c r="CRV23" s="20"/>
      <c r="CRW23"/>
      <c r="CRX23" s="20"/>
      <c r="CRY23"/>
      <c r="CRZ23" s="20"/>
      <c r="CSA23"/>
      <c r="CSB23" s="20"/>
      <c r="CSC23"/>
      <c r="CSD23" s="20"/>
      <c r="CSE23"/>
      <c r="CSF23" s="20"/>
      <c r="CSG23"/>
      <c r="CSH23" s="20"/>
      <c r="CSI23"/>
      <c r="CSJ23" s="20"/>
      <c r="CSK23"/>
      <c r="CSL23" s="20"/>
      <c r="CSM23"/>
      <c r="CSN23" s="20"/>
      <c r="CSO23"/>
      <c r="CSP23" s="20"/>
      <c r="CSQ23"/>
      <c r="CSR23" s="20"/>
      <c r="CSS23"/>
      <c r="CST23" s="20"/>
      <c r="CSU23"/>
      <c r="CSV23" s="20"/>
      <c r="CSW23"/>
      <c r="CSX23" s="20"/>
      <c r="CSY23"/>
      <c r="CSZ23" s="20"/>
      <c r="CTA23"/>
      <c r="CTB23" s="20"/>
      <c r="CTC23"/>
      <c r="CTD23" s="20"/>
      <c r="CTE23"/>
      <c r="CTF23" s="20"/>
      <c r="CTG23"/>
      <c r="CTH23" s="20"/>
      <c r="CTI23"/>
      <c r="CTJ23" s="20"/>
      <c r="CTK23"/>
      <c r="CTL23" s="20"/>
      <c r="CTM23"/>
      <c r="CTN23" s="20"/>
      <c r="CTO23"/>
      <c r="CTP23" s="20"/>
      <c r="CTQ23"/>
      <c r="CTR23" s="20"/>
      <c r="CTS23"/>
      <c r="CTT23" s="20"/>
      <c r="CTU23"/>
      <c r="CTV23" s="20"/>
      <c r="CTW23"/>
      <c r="CTX23" s="20"/>
      <c r="CTY23"/>
      <c r="CTZ23" s="20"/>
      <c r="CUA23"/>
      <c r="CUB23" s="20"/>
      <c r="CUC23"/>
      <c r="CUD23" s="20"/>
      <c r="CUE23"/>
      <c r="CUF23" s="20"/>
      <c r="CUG23"/>
      <c r="CUH23" s="20"/>
      <c r="CUI23"/>
      <c r="CUJ23" s="20"/>
      <c r="CUK23"/>
      <c r="CUL23" s="20"/>
      <c r="CUM23"/>
      <c r="CUN23" s="20"/>
      <c r="CUO23"/>
      <c r="CUP23" s="20"/>
      <c r="CUQ23"/>
      <c r="CUR23" s="20"/>
      <c r="CUS23"/>
      <c r="CUT23" s="20"/>
      <c r="CUU23"/>
      <c r="CUV23" s="20"/>
      <c r="CUW23"/>
      <c r="CUX23" s="20"/>
      <c r="CUY23"/>
      <c r="CUZ23" s="20"/>
      <c r="CVA23"/>
      <c r="CVB23" s="20"/>
      <c r="CVC23"/>
      <c r="CVD23" s="20"/>
      <c r="CVE23"/>
      <c r="CVF23" s="20"/>
      <c r="CVG23"/>
      <c r="CVH23" s="20"/>
      <c r="CVI23"/>
      <c r="CVJ23" s="20"/>
      <c r="CVK23"/>
      <c r="CVL23" s="20"/>
      <c r="CVM23"/>
      <c r="CVN23" s="20"/>
      <c r="CVO23"/>
      <c r="CVP23" s="20"/>
      <c r="CVQ23"/>
      <c r="CVR23" s="20"/>
      <c r="CVS23"/>
      <c r="CVT23" s="20"/>
      <c r="CVU23"/>
      <c r="CVV23" s="20"/>
      <c r="CVW23"/>
      <c r="CVX23" s="20"/>
      <c r="CVY23"/>
      <c r="CVZ23" s="20"/>
      <c r="CWA23"/>
      <c r="CWB23" s="20"/>
      <c r="CWC23"/>
      <c r="CWD23" s="20"/>
      <c r="CWE23"/>
      <c r="CWF23" s="20"/>
      <c r="CWG23"/>
      <c r="CWH23" s="20"/>
      <c r="CWI23"/>
      <c r="CWJ23" s="20"/>
      <c r="CWK23"/>
      <c r="CWL23" s="20"/>
      <c r="CWM23"/>
      <c r="CWN23" s="20"/>
      <c r="CWO23"/>
      <c r="CWP23" s="20"/>
      <c r="CWQ23"/>
      <c r="CWR23" s="20"/>
      <c r="CWS23"/>
      <c r="CWT23" s="20"/>
      <c r="CWU23"/>
      <c r="CWV23" s="20"/>
      <c r="CWW23"/>
      <c r="CWX23" s="20"/>
      <c r="CWY23"/>
      <c r="CWZ23" s="20"/>
      <c r="CXA23"/>
      <c r="CXB23" s="20"/>
      <c r="CXC23"/>
      <c r="CXD23" s="20"/>
      <c r="CXE23"/>
      <c r="CXF23" s="20"/>
      <c r="CXG23"/>
      <c r="CXH23" s="20"/>
      <c r="CXI23"/>
      <c r="CXJ23" s="20"/>
      <c r="CXK23"/>
      <c r="CXL23" s="20"/>
      <c r="CXM23"/>
      <c r="CXN23" s="20"/>
      <c r="CXO23"/>
      <c r="CXP23" s="20"/>
      <c r="CXQ23"/>
      <c r="CXR23" s="20"/>
      <c r="CXS23"/>
      <c r="CXT23" s="20"/>
      <c r="CXU23"/>
      <c r="CXV23" s="20"/>
      <c r="CXW23"/>
      <c r="CXX23" s="20"/>
      <c r="CXY23"/>
      <c r="CXZ23" s="20"/>
      <c r="CYA23"/>
      <c r="CYB23" s="20"/>
      <c r="CYC23"/>
      <c r="CYD23" s="20"/>
      <c r="CYE23"/>
      <c r="CYF23" s="20"/>
      <c r="CYG23"/>
      <c r="CYH23" s="20"/>
      <c r="CYI23"/>
      <c r="CYJ23" s="20"/>
      <c r="CYK23"/>
      <c r="CYL23" s="20"/>
      <c r="CYM23"/>
      <c r="CYN23" s="20"/>
      <c r="CYO23"/>
      <c r="CYP23" s="20"/>
      <c r="CYQ23"/>
      <c r="CYR23" s="20"/>
      <c r="CYS23"/>
      <c r="CYT23" s="20"/>
      <c r="CYU23"/>
      <c r="CYV23" s="20"/>
      <c r="CYW23"/>
      <c r="CYX23" s="20"/>
      <c r="CYY23"/>
      <c r="CYZ23" s="20"/>
      <c r="CZA23"/>
      <c r="CZB23" s="20"/>
      <c r="CZC23"/>
      <c r="CZD23" s="20"/>
      <c r="CZE23"/>
      <c r="CZF23" s="20"/>
      <c r="CZG23"/>
      <c r="CZH23" s="20"/>
      <c r="CZI23"/>
      <c r="CZJ23" s="20"/>
      <c r="CZK23"/>
      <c r="CZL23" s="20"/>
      <c r="CZM23"/>
      <c r="CZN23" s="20"/>
      <c r="CZO23"/>
      <c r="CZP23" s="20"/>
      <c r="CZQ23"/>
      <c r="CZR23" s="20"/>
      <c r="CZS23"/>
      <c r="CZT23" s="20"/>
      <c r="CZU23"/>
      <c r="CZV23" s="20"/>
      <c r="CZW23"/>
      <c r="CZX23" s="20"/>
      <c r="CZY23"/>
      <c r="CZZ23" s="20"/>
      <c r="DAA23"/>
      <c r="DAB23" s="20"/>
      <c r="DAC23"/>
      <c r="DAD23" s="20"/>
      <c r="DAE23"/>
      <c r="DAF23" s="20"/>
      <c r="DAG23"/>
      <c r="DAH23" s="20"/>
      <c r="DAI23"/>
      <c r="DAJ23" s="20"/>
      <c r="DAK23"/>
      <c r="DAL23" s="20"/>
      <c r="DAM23"/>
      <c r="DAN23" s="20"/>
      <c r="DAO23"/>
      <c r="DAP23" s="20"/>
      <c r="DAQ23"/>
      <c r="DAR23" s="20"/>
      <c r="DAS23"/>
      <c r="DAT23" s="20"/>
      <c r="DAU23"/>
      <c r="DAV23" s="20"/>
      <c r="DAW23"/>
      <c r="DAX23" s="20"/>
      <c r="DAY23"/>
      <c r="DAZ23" s="20"/>
      <c r="DBA23"/>
      <c r="DBB23" s="20"/>
      <c r="DBC23"/>
      <c r="DBD23" s="20"/>
      <c r="DBE23"/>
      <c r="DBF23" s="20"/>
      <c r="DBG23"/>
      <c r="DBH23" s="20"/>
      <c r="DBI23"/>
      <c r="DBJ23" s="20"/>
      <c r="DBK23"/>
      <c r="DBL23" s="20"/>
      <c r="DBM23"/>
      <c r="DBN23" s="20"/>
      <c r="DBO23"/>
      <c r="DBP23" s="20"/>
      <c r="DBQ23"/>
      <c r="DBR23" s="20"/>
      <c r="DBS23"/>
      <c r="DBT23" s="20"/>
      <c r="DBU23"/>
      <c r="DBV23" s="20"/>
      <c r="DBW23"/>
      <c r="DBX23" s="20"/>
      <c r="DBY23"/>
      <c r="DBZ23" s="20"/>
      <c r="DCA23"/>
      <c r="DCB23" s="20"/>
      <c r="DCC23"/>
      <c r="DCD23" s="20"/>
      <c r="DCE23"/>
      <c r="DCF23" s="20"/>
      <c r="DCG23"/>
      <c r="DCH23" s="20"/>
      <c r="DCI23"/>
      <c r="DCJ23" s="20"/>
      <c r="DCK23"/>
      <c r="DCL23" s="20"/>
      <c r="DCM23"/>
      <c r="DCN23" s="20"/>
      <c r="DCO23"/>
      <c r="DCP23" s="20"/>
      <c r="DCQ23"/>
      <c r="DCR23" s="20"/>
      <c r="DCS23"/>
      <c r="DCT23" s="20"/>
      <c r="DCU23"/>
      <c r="DCV23" s="20"/>
      <c r="DCW23"/>
      <c r="DCX23" s="20"/>
      <c r="DCY23"/>
      <c r="DCZ23" s="20"/>
      <c r="DDA23"/>
      <c r="DDB23" s="20"/>
      <c r="DDC23"/>
      <c r="DDD23" s="20"/>
      <c r="DDE23"/>
      <c r="DDF23" s="20"/>
      <c r="DDG23"/>
      <c r="DDH23" s="20"/>
      <c r="DDI23"/>
      <c r="DDJ23" s="20"/>
      <c r="DDK23"/>
      <c r="DDL23" s="20"/>
      <c r="DDM23"/>
      <c r="DDN23" s="20"/>
      <c r="DDO23"/>
      <c r="DDP23" s="20"/>
      <c r="DDQ23"/>
      <c r="DDR23" s="20"/>
      <c r="DDS23"/>
      <c r="DDT23" s="20"/>
      <c r="DDU23"/>
      <c r="DDV23" s="20"/>
      <c r="DDW23"/>
      <c r="DDX23" s="20"/>
      <c r="DDY23"/>
      <c r="DDZ23" s="20"/>
      <c r="DEA23"/>
      <c r="DEB23" s="20"/>
      <c r="DEC23"/>
      <c r="DED23" s="20"/>
      <c r="DEE23"/>
      <c r="DEF23" s="20"/>
      <c r="DEG23"/>
      <c r="DEH23" s="20"/>
      <c r="DEI23"/>
      <c r="DEJ23" s="20"/>
      <c r="DEK23"/>
      <c r="DEL23" s="20"/>
      <c r="DEM23"/>
      <c r="DEN23" s="20"/>
      <c r="DEO23"/>
      <c r="DEP23" s="20"/>
      <c r="DEQ23"/>
      <c r="DER23" s="20"/>
      <c r="DES23"/>
      <c r="DET23" s="20"/>
      <c r="DEU23"/>
      <c r="DEV23" s="20"/>
      <c r="DEW23"/>
      <c r="DEX23" s="20"/>
      <c r="DEY23"/>
      <c r="DEZ23" s="20"/>
      <c r="DFA23"/>
      <c r="DFB23" s="20"/>
      <c r="DFC23"/>
      <c r="DFD23" s="20"/>
      <c r="DFE23"/>
      <c r="DFF23" s="20"/>
      <c r="DFG23"/>
      <c r="DFH23" s="20"/>
      <c r="DFI23"/>
      <c r="DFJ23" s="20"/>
      <c r="DFK23"/>
      <c r="DFL23" s="20"/>
      <c r="DFM23"/>
      <c r="DFN23" s="20"/>
      <c r="DFO23"/>
      <c r="DFP23" s="20"/>
      <c r="DFQ23"/>
      <c r="DFR23" s="20"/>
      <c r="DFS23"/>
      <c r="DFT23" s="20"/>
      <c r="DFU23"/>
      <c r="DFV23" s="20"/>
      <c r="DFW23"/>
      <c r="DFX23" s="20"/>
      <c r="DFY23"/>
      <c r="DFZ23" s="20"/>
      <c r="DGA23"/>
      <c r="DGB23" s="20"/>
      <c r="DGC23"/>
      <c r="DGD23" s="20"/>
      <c r="DGE23"/>
      <c r="DGF23" s="20"/>
      <c r="DGG23"/>
      <c r="DGH23" s="20"/>
      <c r="DGI23"/>
      <c r="DGJ23" s="20"/>
      <c r="DGK23"/>
      <c r="DGL23" s="20"/>
      <c r="DGM23"/>
      <c r="DGN23" s="20"/>
      <c r="DGO23"/>
      <c r="DGP23" s="20"/>
      <c r="DGQ23"/>
      <c r="DGR23" s="20"/>
      <c r="DGS23"/>
      <c r="DGT23" s="20"/>
      <c r="DGU23"/>
      <c r="DGV23" s="20"/>
      <c r="DGW23"/>
      <c r="DGX23" s="20"/>
      <c r="DGY23"/>
      <c r="DGZ23" s="20"/>
      <c r="DHA23"/>
      <c r="DHB23" s="20"/>
      <c r="DHC23"/>
      <c r="DHD23" s="20"/>
      <c r="DHE23"/>
      <c r="DHF23" s="20"/>
      <c r="DHG23"/>
      <c r="DHH23" s="20"/>
      <c r="DHI23"/>
      <c r="DHJ23" s="20"/>
      <c r="DHK23"/>
      <c r="DHL23" s="20"/>
      <c r="DHM23"/>
      <c r="DHN23" s="20"/>
      <c r="DHO23"/>
      <c r="DHP23" s="20"/>
      <c r="DHQ23"/>
      <c r="DHR23" s="20"/>
      <c r="DHS23"/>
      <c r="DHT23" s="20"/>
      <c r="DHU23"/>
      <c r="DHV23" s="20"/>
      <c r="DHW23"/>
      <c r="DHX23" s="20"/>
      <c r="DHY23"/>
      <c r="DHZ23" s="20"/>
      <c r="DIA23"/>
      <c r="DIB23" s="20"/>
      <c r="DIC23"/>
      <c r="DID23" s="20"/>
      <c r="DIE23"/>
      <c r="DIF23" s="20"/>
      <c r="DIG23"/>
      <c r="DIH23" s="20"/>
      <c r="DII23"/>
      <c r="DIJ23" s="20"/>
      <c r="DIK23"/>
      <c r="DIL23" s="20"/>
      <c r="DIM23"/>
      <c r="DIN23" s="20"/>
      <c r="DIO23"/>
      <c r="DIP23" s="20"/>
      <c r="DIQ23"/>
      <c r="DIR23" s="20"/>
      <c r="DIS23"/>
      <c r="DIT23" s="20"/>
      <c r="DIU23"/>
      <c r="DIV23" s="20"/>
      <c r="DIW23"/>
      <c r="DIX23" s="20"/>
      <c r="DIY23"/>
      <c r="DIZ23" s="20"/>
      <c r="DJA23"/>
      <c r="DJB23" s="20"/>
      <c r="DJC23"/>
      <c r="DJD23" s="20"/>
      <c r="DJE23"/>
      <c r="DJF23" s="20"/>
      <c r="DJG23"/>
      <c r="DJH23" s="20"/>
      <c r="DJI23"/>
      <c r="DJJ23" s="20"/>
      <c r="DJK23"/>
      <c r="DJL23" s="20"/>
      <c r="DJM23"/>
      <c r="DJN23" s="20"/>
      <c r="DJO23"/>
      <c r="DJP23" s="20"/>
      <c r="DJQ23"/>
      <c r="DJR23" s="20"/>
      <c r="DJS23"/>
      <c r="DJT23" s="20"/>
      <c r="DJU23"/>
      <c r="DJV23" s="20"/>
      <c r="DJW23"/>
      <c r="DJX23" s="20"/>
      <c r="DJY23"/>
      <c r="DJZ23" s="20"/>
      <c r="DKA23"/>
      <c r="DKB23" s="20"/>
      <c r="DKC23"/>
      <c r="DKD23" s="20"/>
      <c r="DKE23"/>
      <c r="DKF23" s="20"/>
      <c r="DKG23"/>
      <c r="DKH23" s="20"/>
      <c r="DKI23"/>
      <c r="DKJ23" s="20"/>
      <c r="DKK23"/>
      <c r="DKL23" s="20"/>
      <c r="DKM23"/>
      <c r="DKN23" s="20"/>
      <c r="DKO23"/>
      <c r="DKP23" s="20"/>
      <c r="DKQ23"/>
      <c r="DKR23" s="20"/>
      <c r="DKS23"/>
      <c r="DKT23" s="20"/>
      <c r="DKU23"/>
      <c r="DKV23" s="20"/>
      <c r="DKW23"/>
      <c r="DKX23" s="20"/>
      <c r="DKY23"/>
      <c r="DKZ23" s="20"/>
      <c r="DLA23"/>
      <c r="DLB23" s="20"/>
      <c r="DLC23"/>
      <c r="DLD23" s="20"/>
      <c r="DLE23"/>
      <c r="DLF23" s="20"/>
      <c r="DLG23"/>
      <c r="DLH23" s="20"/>
      <c r="DLI23"/>
      <c r="DLJ23" s="20"/>
      <c r="DLK23"/>
      <c r="DLL23" s="20"/>
      <c r="DLM23"/>
      <c r="DLN23" s="20"/>
      <c r="DLO23"/>
      <c r="DLP23" s="20"/>
      <c r="DLQ23"/>
      <c r="DLR23" s="20"/>
      <c r="DLS23"/>
      <c r="DLT23" s="20"/>
      <c r="DLU23"/>
      <c r="DLV23" s="20"/>
      <c r="DLW23"/>
      <c r="DLX23" s="20"/>
      <c r="DLY23"/>
      <c r="DLZ23" s="20"/>
      <c r="DMA23"/>
      <c r="DMB23" s="20"/>
      <c r="DMC23"/>
      <c r="DMD23" s="20"/>
      <c r="DME23"/>
      <c r="DMF23" s="20"/>
      <c r="DMG23"/>
      <c r="DMH23" s="20"/>
      <c r="DMI23"/>
      <c r="DMJ23" s="20"/>
      <c r="DMK23"/>
      <c r="DML23" s="20"/>
      <c r="DMM23"/>
      <c r="DMN23" s="20"/>
      <c r="DMO23"/>
      <c r="DMP23" s="20"/>
      <c r="DMQ23"/>
      <c r="DMR23" s="20"/>
      <c r="DMS23"/>
      <c r="DMT23" s="20"/>
      <c r="DMU23"/>
      <c r="DMV23" s="20"/>
      <c r="DMW23"/>
      <c r="DMX23" s="20"/>
      <c r="DMY23"/>
      <c r="DMZ23" s="20"/>
      <c r="DNA23"/>
      <c r="DNB23" s="20"/>
      <c r="DNC23"/>
      <c r="DND23" s="20"/>
      <c r="DNE23"/>
      <c r="DNF23" s="20"/>
      <c r="DNG23"/>
      <c r="DNH23" s="20"/>
      <c r="DNI23"/>
      <c r="DNJ23" s="20"/>
      <c r="DNK23"/>
      <c r="DNL23" s="20"/>
      <c r="DNM23"/>
      <c r="DNN23" s="20"/>
      <c r="DNO23"/>
      <c r="DNP23" s="20"/>
      <c r="DNQ23"/>
      <c r="DNR23" s="20"/>
      <c r="DNS23"/>
      <c r="DNT23" s="20"/>
      <c r="DNU23"/>
      <c r="DNV23" s="20"/>
      <c r="DNW23"/>
      <c r="DNX23" s="20"/>
      <c r="DNY23"/>
      <c r="DNZ23" s="20"/>
      <c r="DOA23"/>
      <c r="DOB23" s="20"/>
      <c r="DOC23"/>
      <c r="DOD23" s="20"/>
      <c r="DOE23"/>
      <c r="DOF23" s="20"/>
      <c r="DOG23"/>
      <c r="DOH23" s="20"/>
      <c r="DOI23"/>
      <c r="DOJ23" s="20"/>
      <c r="DOK23"/>
      <c r="DOL23" s="20"/>
      <c r="DOM23"/>
      <c r="DON23" s="20"/>
      <c r="DOO23"/>
      <c r="DOP23" s="20"/>
      <c r="DOQ23"/>
      <c r="DOR23" s="20"/>
      <c r="DOS23"/>
      <c r="DOT23" s="20"/>
      <c r="DOU23"/>
      <c r="DOV23" s="20"/>
      <c r="DOW23"/>
      <c r="DOX23" s="20"/>
      <c r="DOY23"/>
      <c r="DOZ23" s="20"/>
      <c r="DPA23"/>
      <c r="DPB23" s="20"/>
      <c r="DPC23"/>
      <c r="DPD23" s="20"/>
      <c r="DPE23"/>
      <c r="DPF23" s="20"/>
      <c r="DPG23"/>
      <c r="DPH23" s="20"/>
      <c r="DPI23"/>
      <c r="DPJ23" s="20"/>
      <c r="DPK23"/>
      <c r="DPL23" s="20"/>
      <c r="DPM23"/>
      <c r="DPN23" s="20"/>
      <c r="DPO23"/>
      <c r="DPP23" s="20"/>
      <c r="DPQ23"/>
      <c r="DPR23" s="20"/>
      <c r="DPS23"/>
      <c r="DPT23" s="20"/>
      <c r="DPU23"/>
      <c r="DPV23" s="20"/>
      <c r="DPW23"/>
      <c r="DPX23" s="20"/>
      <c r="DPY23"/>
      <c r="DPZ23" s="20"/>
      <c r="DQA23"/>
      <c r="DQB23" s="20"/>
      <c r="DQC23"/>
      <c r="DQD23" s="20"/>
      <c r="DQE23"/>
      <c r="DQF23" s="20"/>
      <c r="DQG23"/>
      <c r="DQH23" s="20"/>
      <c r="DQI23"/>
      <c r="DQJ23" s="20"/>
      <c r="DQK23"/>
      <c r="DQL23" s="20"/>
      <c r="DQM23"/>
      <c r="DQN23" s="20"/>
      <c r="DQO23"/>
      <c r="DQP23" s="20"/>
      <c r="DQQ23"/>
      <c r="DQR23" s="20"/>
      <c r="DQS23"/>
      <c r="DQT23" s="20"/>
      <c r="DQU23"/>
      <c r="DQV23" s="20"/>
      <c r="DQW23"/>
      <c r="DQX23" s="20"/>
      <c r="DQY23"/>
      <c r="DQZ23" s="20"/>
      <c r="DRA23"/>
      <c r="DRB23" s="20"/>
      <c r="DRC23"/>
      <c r="DRD23" s="20"/>
      <c r="DRE23"/>
      <c r="DRF23" s="20"/>
      <c r="DRG23"/>
      <c r="DRH23" s="20"/>
      <c r="DRI23"/>
      <c r="DRJ23" s="20"/>
      <c r="DRK23"/>
      <c r="DRL23" s="20"/>
      <c r="DRM23"/>
      <c r="DRN23" s="20"/>
      <c r="DRO23"/>
      <c r="DRP23" s="20"/>
      <c r="DRQ23"/>
      <c r="DRR23" s="20"/>
      <c r="DRS23"/>
      <c r="DRT23" s="20"/>
      <c r="DRU23"/>
      <c r="DRV23" s="20"/>
      <c r="DRW23"/>
      <c r="DRX23" s="20"/>
      <c r="DRY23"/>
      <c r="DRZ23" s="20"/>
      <c r="DSA23"/>
      <c r="DSB23" s="20"/>
      <c r="DSC23"/>
      <c r="DSD23" s="20"/>
      <c r="DSE23"/>
      <c r="DSF23" s="20"/>
      <c r="DSG23"/>
      <c r="DSH23" s="20"/>
      <c r="DSI23"/>
      <c r="DSJ23" s="20"/>
      <c r="DSK23"/>
      <c r="DSL23" s="20"/>
      <c r="DSM23"/>
      <c r="DSN23" s="20"/>
      <c r="DSO23"/>
      <c r="DSP23" s="20"/>
      <c r="DSQ23"/>
      <c r="DSR23" s="20"/>
      <c r="DSS23"/>
      <c r="DST23" s="20"/>
      <c r="DSU23"/>
      <c r="DSV23" s="20"/>
      <c r="DSW23"/>
      <c r="DSX23" s="20"/>
      <c r="DSY23"/>
      <c r="DSZ23" s="20"/>
      <c r="DTA23"/>
      <c r="DTB23" s="20"/>
      <c r="DTC23"/>
      <c r="DTD23" s="20"/>
      <c r="DTE23"/>
      <c r="DTF23" s="20"/>
      <c r="DTG23"/>
      <c r="DTH23" s="20"/>
      <c r="DTI23"/>
      <c r="DTJ23" s="20"/>
      <c r="DTK23"/>
      <c r="DTL23" s="20"/>
      <c r="DTM23"/>
      <c r="DTN23" s="20"/>
      <c r="DTO23"/>
      <c r="DTP23" s="20"/>
      <c r="DTQ23"/>
      <c r="DTR23" s="20"/>
      <c r="DTS23"/>
      <c r="DTT23" s="20"/>
      <c r="DTU23"/>
      <c r="DTV23" s="20"/>
      <c r="DTW23"/>
      <c r="DTX23" s="20"/>
      <c r="DTY23"/>
      <c r="DTZ23" s="20"/>
      <c r="DUA23"/>
      <c r="DUB23" s="20"/>
      <c r="DUC23"/>
      <c r="DUD23" s="20"/>
      <c r="DUE23"/>
      <c r="DUF23" s="20"/>
      <c r="DUG23"/>
      <c r="DUH23" s="20"/>
      <c r="DUI23"/>
      <c r="DUJ23" s="20"/>
      <c r="DUK23"/>
      <c r="DUL23" s="20"/>
      <c r="DUM23"/>
      <c r="DUN23" s="20"/>
      <c r="DUO23"/>
      <c r="DUP23" s="20"/>
      <c r="DUQ23"/>
      <c r="DUR23" s="20"/>
      <c r="DUS23"/>
      <c r="DUT23" s="20"/>
      <c r="DUU23"/>
      <c r="DUV23" s="20"/>
      <c r="DUW23"/>
      <c r="DUX23" s="20"/>
      <c r="DUY23"/>
      <c r="DUZ23" s="20"/>
      <c r="DVA23"/>
      <c r="DVB23" s="20"/>
      <c r="DVC23"/>
      <c r="DVD23" s="20"/>
      <c r="DVE23"/>
      <c r="DVF23" s="20"/>
      <c r="DVG23"/>
      <c r="DVH23" s="20"/>
      <c r="DVI23"/>
      <c r="DVJ23" s="20"/>
      <c r="DVK23"/>
      <c r="DVL23" s="20"/>
      <c r="DVM23"/>
      <c r="DVN23" s="20"/>
      <c r="DVO23"/>
      <c r="DVP23" s="20"/>
      <c r="DVQ23"/>
      <c r="DVR23" s="20"/>
      <c r="DVS23"/>
      <c r="DVT23" s="20"/>
      <c r="DVU23"/>
      <c r="DVV23" s="20"/>
      <c r="DVW23"/>
      <c r="DVX23" s="20"/>
      <c r="DVY23"/>
      <c r="DVZ23" s="20"/>
      <c r="DWA23"/>
      <c r="DWB23" s="20"/>
      <c r="DWC23"/>
      <c r="DWD23" s="20"/>
      <c r="DWE23"/>
      <c r="DWF23" s="20"/>
      <c r="DWG23"/>
      <c r="DWH23" s="20"/>
      <c r="DWI23"/>
      <c r="DWJ23" s="20"/>
      <c r="DWK23"/>
      <c r="DWL23" s="20"/>
      <c r="DWM23"/>
      <c r="DWN23" s="20"/>
      <c r="DWO23"/>
      <c r="DWP23" s="20"/>
      <c r="DWQ23"/>
      <c r="DWR23" s="20"/>
      <c r="DWS23"/>
      <c r="DWT23" s="20"/>
      <c r="DWU23"/>
      <c r="DWV23" s="20"/>
      <c r="DWW23"/>
      <c r="DWX23" s="20"/>
      <c r="DWY23"/>
      <c r="DWZ23" s="20"/>
      <c r="DXA23"/>
      <c r="DXB23" s="20"/>
      <c r="DXC23"/>
      <c r="DXD23" s="20"/>
      <c r="DXE23"/>
      <c r="DXF23" s="20"/>
      <c r="DXG23"/>
      <c r="DXH23" s="20"/>
      <c r="DXI23"/>
      <c r="DXJ23" s="20"/>
      <c r="DXK23"/>
      <c r="DXL23" s="20"/>
      <c r="DXM23"/>
      <c r="DXN23" s="20"/>
      <c r="DXO23"/>
      <c r="DXP23" s="20"/>
      <c r="DXQ23"/>
      <c r="DXR23" s="20"/>
      <c r="DXS23"/>
      <c r="DXT23" s="20"/>
      <c r="DXU23"/>
      <c r="DXV23" s="20"/>
      <c r="DXW23"/>
      <c r="DXX23" s="20"/>
      <c r="DXY23"/>
      <c r="DXZ23" s="20"/>
      <c r="DYA23"/>
      <c r="DYB23" s="20"/>
      <c r="DYC23"/>
      <c r="DYD23" s="20"/>
      <c r="DYE23"/>
      <c r="DYF23" s="20"/>
      <c r="DYG23"/>
      <c r="DYH23" s="20"/>
      <c r="DYI23"/>
      <c r="DYJ23" s="20"/>
      <c r="DYK23"/>
      <c r="DYL23" s="20"/>
      <c r="DYM23"/>
      <c r="DYN23" s="20"/>
      <c r="DYO23"/>
      <c r="DYP23" s="20"/>
      <c r="DYQ23"/>
      <c r="DYR23" s="20"/>
      <c r="DYS23"/>
      <c r="DYT23" s="20"/>
      <c r="DYU23"/>
      <c r="DYV23" s="20"/>
      <c r="DYW23"/>
      <c r="DYX23" s="20"/>
      <c r="DYY23"/>
      <c r="DYZ23" s="20"/>
      <c r="DZA23"/>
      <c r="DZB23" s="20"/>
      <c r="DZC23"/>
      <c r="DZD23" s="20"/>
      <c r="DZE23"/>
      <c r="DZF23" s="20"/>
      <c r="DZG23"/>
      <c r="DZH23" s="20"/>
      <c r="DZI23"/>
      <c r="DZJ23" s="20"/>
      <c r="DZK23"/>
      <c r="DZL23" s="20"/>
      <c r="DZM23"/>
      <c r="DZN23" s="20"/>
      <c r="DZO23"/>
      <c r="DZP23" s="20"/>
      <c r="DZQ23"/>
      <c r="DZR23" s="20"/>
      <c r="DZS23"/>
      <c r="DZT23" s="20"/>
      <c r="DZU23"/>
      <c r="DZV23" s="20"/>
      <c r="DZW23"/>
      <c r="DZX23" s="20"/>
      <c r="DZY23"/>
      <c r="DZZ23" s="20"/>
      <c r="EAA23"/>
      <c r="EAB23" s="20"/>
      <c r="EAC23"/>
      <c r="EAD23" s="20"/>
      <c r="EAE23"/>
      <c r="EAF23" s="20"/>
      <c r="EAG23"/>
      <c r="EAH23" s="20"/>
      <c r="EAI23"/>
      <c r="EAJ23" s="20"/>
      <c r="EAK23"/>
      <c r="EAL23" s="20"/>
      <c r="EAM23"/>
      <c r="EAN23" s="20"/>
      <c r="EAO23"/>
      <c r="EAP23" s="20"/>
      <c r="EAQ23"/>
      <c r="EAR23" s="20"/>
      <c r="EAS23"/>
      <c r="EAT23" s="20"/>
      <c r="EAU23"/>
      <c r="EAV23" s="20"/>
      <c r="EAW23"/>
      <c r="EAX23" s="20"/>
      <c r="EAY23"/>
      <c r="EAZ23" s="20"/>
      <c r="EBA23"/>
      <c r="EBB23" s="20"/>
      <c r="EBC23"/>
      <c r="EBD23" s="20"/>
      <c r="EBE23"/>
      <c r="EBF23" s="20"/>
      <c r="EBG23"/>
      <c r="EBH23" s="20"/>
      <c r="EBI23"/>
      <c r="EBJ23" s="20"/>
      <c r="EBK23"/>
      <c r="EBL23" s="20"/>
      <c r="EBM23"/>
      <c r="EBN23" s="20"/>
      <c r="EBO23"/>
      <c r="EBP23" s="20"/>
      <c r="EBQ23"/>
      <c r="EBR23" s="20"/>
      <c r="EBS23"/>
      <c r="EBT23" s="20"/>
      <c r="EBU23"/>
      <c r="EBV23" s="20"/>
      <c r="EBW23"/>
      <c r="EBX23" s="20"/>
      <c r="EBY23"/>
      <c r="EBZ23" s="20"/>
      <c r="ECA23"/>
      <c r="ECB23" s="20"/>
      <c r="ECC23"/>
      <c r="ECD23" s="20"/>
      <c r="ECE23"/>
      <c r="ECF23" s="20"/>
      <c r="ECG23"/>
      <c r="ECH23" s="20"/>
      <c r="ECI23"/>
      <c r="ECJ23" s="20"/>
      <c r="ECK23"/>
      <c r="ECL23" s="20"/>
      <c r="ECM23"/>
      <c r="ECN23" s="20"/>
      <c r="ECO23"/>
      <c r="ECP23" s="20"/>
      <c r="ECQ23"/>
      <c r="ECR23" s="20"/>
      <c r="ECS23"/>
      <c r="ECT23" s="20"/>
      <c r="ECU23"/>
      <c r="ECV23" s="20"/>
      <c r="ECW23"/>
      <c r="ECX23" s="20"/>
      <c r="ECY23"/>
      <c r="ECZ23" s="20"/>
      <c r="EDA23"/>
      <c r="EDB23" s="20"/>
      <c r="EDC23"/>
      <c r="EDD23" s="20"/>
      <c r="EDE23"/>
      <c r="EDF23" s="20"/>
      <c r="EDG23"/>
      <c r="EDH23" s="20"/>
      <c r="EDI23"/>
      <c r="EDJ23" s="20"/>
      <c r="EDK23"/>
      <c r="EDL23" s="20"/>
      <c r="EDM23"/>
      <c r="EDN23" s="20"/>
      <c r="EDO23"/>
      <c r="EDP23" s="20"/>
      <c r="EDQ23"/>
      <c r="EDR23" s="20"/>
      <c r="EDS23"/>
      <c r="EDT23" s="20"/>
      <c r="EDU23"/>
      <c r="EDV23" s="20"/>
      <c r="EDW23"/>
      <c r="EDX23" s="20"/>
      <c r="EDY23"/>
      <c r="EDZ23" s="20"/>
      <c r="EEA23"/>
      <c r="EEB23" s="20"/>
      <c r="EEC23"/>
      <c r="EED23" s="20"/>
      <c r="EEE23"/>
      <c r="EEF23" s="20"/>
      <c r="EEG23"/>
      <c r="EEH23" s="20"/>
      <c r="EEI23"/>
      <c r="EEJ23" s="20"/>
      <c r="EEK23"/>
      <c r="EEL23" s="20"/>
      <c r="EEM23"/>
      <c r="EEN23" s="20"/>
      <c r="EEO23"/>
      <c r="EEP23" s="20"/>
      <c r="EEQ23"/>
      <c r="EER23" s="20"/>
      <c r="EES23"/>
      <c r="EET23" s="20"/>
      <c r="EEU23"/>
      <c r="EEV23" s="20"/>
      <c r="EEW23"/>
      <c r="EEX23" s="20"/>
      <c r="EEY23"/>
      <c r="EEZ23" s="20"/>
      <c r="EFA23"/>
      <c r="EFB23" s="20"/>
      <c r="EFC23"/>
      <c r="EFD23" s="20"/>
      <c r="EFE23"/>
      <c r="EFF23" s="20"/>
      <c r="EFG23"/>
      <c r="EFH23" s="20"/>
      <c r="EFI23"/>
      <c r="EFJ23" s="20"/>
      <c r="EFK23"/>
      <c r="EFL23" s="20"/>
      <c r="EFM23"/>
      <c r="EFN23" s="20"/>
      <c r="EFO23"/>
      <c r="EFP23" s="20"/>
      <c r="EFQ23"/>
      <c r="EFR23" s="20"/>
      <c r="EFS23"/>
      <c r="EFT23" s="20"/>
      <c r="EFU23"/>
      <c r="EFV23" s="20"/>
      <c r="EFW23"/>
      <c r="EFX23" s="20"/>
      <c r="EFY23"/>
      <c r="EFZ23" s="20"/>
      <c r="EGA23"/>
      <c r="EGB23" s="20"/>
      <c r="EGC23"/>
      <c r="EGD23" s="20"/>
      <c r="EGE23"/>
      <c r="EGF23" s="20"/>
      <c r="EGG23"/>
      <c r="EGH23" s="20"/>
      <c r="EGI23"/>
      <c r="EGJ23" s="20"/>
      <c r="EGK23"/>
      <c r="EGL23" s="20"/>
      <c r="EGM23"/>
      <c r="EGN23" s="20"/>
      <c r="EGO23"/>
      <c r="EGP23" s="20"/>
      <c r="EGQ23"/>
      <c r="EGR23" s="20"/>
      <c r="EGS23"/>
      <c r="EGT23" s="20"/>
      <c r="EGU23"/>
      <c r="EGV23" s="20"/>
      <c r="EGW23"/>
      <c r="EGX23" s="20"/>
      <c r="EGY23"/>
      <c r="EGZ23" s="20"/>
      <c r="EHA23"/>
      <c r="EHB23" s="20"/>
      <c r="EHC23"/>
      <c r="EHD23" s="20"/>
      <c r="EHE23"/>
      <c r="EHF23" s="20"/>
      <c r="EHG23"/>
      <c r="EHH23" s="20"/>
      <c r="EHI23"/>
      <c r="EHJ23" s="20"/>
      <c r="EHK23"/>
      <c r="EHL23" s="20"/>
      <c r="EHM23"/>
      <c r="EHN23" s="20"/>
      <c r="EHO23"/>
      <c r="EHP23" s="20"/>
      <c r="EHQ23"/>
      <c r="EHR23" s="20"/>
      <c r="EHS23"/>
      <c r="EHT23" s="20"/>
      <c r="EHU23"/>
      <c r="EHV23" s="20"/>
      <c r="EHW23"/>
      <c r="EHX23" s="20"/>
      <c r="EHY23"/>
      <c r="EHZ23" s="20"/>
      <c r="EIA23"/>
      <c r="EIB23" s="20"/>
      <c r="EIC23"/>
      <c r="EID23" s="20"/>
      <c r="EIE23"/>
      <c r="EIF23" s="20"/>
      <c r="EIG23"/>
      <c r="EIH23" s="20"/>
      <c r="EII23"/>
      <c r="EIJ23" s="20"/>
      <c r="EIK23"/>
      <c r="EIL23" s="20"/>
      <c r="EIM23"/>
      <c r="EIN23" s="20"/>
      <c r="EIO23"/>
      <c r="EIP23" s="20"/>
      <c r="EIQ23"/>
      <c r="EIR23" s="20"/>
      <c r="EIS23"/>
      <c r="EIT23" s="20"/>
      <c r="EIU23"/>
      <c r="EIV23" s="20"/>
      <c r="EIW23"/>
      <c r="EIX23" s="20"/>
      <c r="EIY23"/>
      <c r="EIZ23" s="20"/>
      <c r="EJA23"/>
      <c r="EJB23" s="20"/>
      <c r="EJC23"/>
      <c r="EJD23" s="20"/>
      <c r="EJE23"/>
      <c r="EJF23" s="20"/>
      <c r="EJG23"/>
      <c r="EJH23" s="20"/>
      <c r="EJI23"/>
      <c r="EJJ23" s="20"/>
      <c r="EJK23"/>
      <c r="EJL23" s="20"/>
      <c r="EJM23"/>
      <c r="EJN23" s="20"/>
      <c r="EJO23"/>
      <c r="EJP23" s="20"/>
      <c r="EJQ23"/>
      <c r="EJR23" s="20"/>
      <c r="EJS23"/>
      <c r="EJT23" s="20"/>
      <c r="EJU23"/>
      <c r="EJV23" s="20"/>
      <c r="EJW23"/>
      <c r="EJX23" s="20"/>
      <c r="EJY23"/>
      <c r="EJZ23" s="20"/>
      <c r="EKA23"/>
      <c r="EKB23" s="20"/>
      <c r="EKC23"/>
      <c r="EKD23" s="20"/>
      <c r="EKE23"/>
      <c r="EKF23" s="20"/>
      <c r="EKG23"/>
      <c r="EKH23" s="20"/>
      <c r="EKI23"/>
      <c r="EKJ23" s="20"/>
      <c r="EKK23"/>
      <c r="EKL23" s="20"/>
      <c r="EKM23"/>
      <c r="EKN23" s="20"/>
      <c r="EKO23"/>
      <c r="EKP23" s="20"/>
      <c r="EKQ23"/>
      <c r="EKR23" s="20"/>
      <c r="EKS23"/>
      <c r="EKT23" s="20"/>
      <c r="EKU23"/>
      <c r="EKV23" s="20"/>
      <c r="EKW23"/>
      <c r="EKX23" s="20"/>
      <c r="EKY23"/>
      <c r="EKZ23" s="20"/>
      <c r="ELA23"/>
      <c r="ELB23" s="20"/>
      <c r="ELC23"/>
      <c r="ELD23" s="20"/>
      <c r="ELE23"/>
      <c r="ELF23" s="20"/>
      <c r="ELG23"/>
      <c r="ELH23" s="20"/>
      <c r="ELI23"/>
      <c r="ELJ23" s="20"/>
      <c r="ELK23"/>
      <c r="ELL23" s="20"/>
      <c r="ELM23"/>
      <c r="ELN23" s="20"/>
      <c r="ELO23"/>
      <c r="ELP23" s="20"/>
      <c r="ELQ23"/>
      <c r="ELR23" s="20"/>
      <c r="ELS23"/>
      <c r="ELT23" s="20"/>
      <c r="ELU23"/>
      <c r="ELV23" s="20"/>
      <c r="ELW23"/>
      <c r="ELX23" s="20"/>
      <c r="ELY23"/>
      <c r="ELZ23" s="20"/>
      <c r="EMA23"/>
      <c r="EMB23" s="20"/>
      <c r="EMC23"/>
      <c r="EMD23" s="20"/>
      <c r="EME23"/>
      <c r="EMF23" s="20"/>
      <c r="EMG23"/>
      <c r="EMH23" s="20"/>
      <c r="EMI23"/>
      <c r="EMJ23" s="20"/>
      <c r="EMK23"/>
      <c r="EML23" s="20"/>
      <c r="EMM23"/>
      <c r="EMN23" s="20"/>
      <c r="EMO23"/>
      <c r="EMP23" s="20"/>
      <c r="EMQ23"/>
      <c r="EMR23" s="20"/>
      <c r="EMS23"/>
      <c r="EMT23" s="20"/>
      <c r="EMU23"/>
      <c r="EMV23" s="20"/>
      <c r="EMW23"/>
      <c r="EMX23" s="20"/>
      <c r="EMY23"/>
      <c r="EMZ23" s="20"/>
      <c r="ENA23"/>
      <c r="ENB23" s="20"/>
      <c r="ENC23"/>
      <c r="END23" s="20"/>
      <c r="ENE23"/>
      <c r="ENF23" s="20"/>
      <c r="ENG23"/>
      <c r="ENH23" s="20"/>
      <c r="ENI23"/>
      <c r="ENJ23" s="20"/>
      <c r="ENK23"/>
      <c r="ENL23" s="20"/>
      <c r="ENM23"/>
      <c r="ENN23" s="20"/>
      <c r="ENO23"/>
      <c r="ENP23" s="20"/>
      <c r="ENQ23"/>
      <c r="ENR23" s="20"/>
      <c r="ENS23"/>
      <c r="ENT23" s="20"/>
      <c r="ENU23"/>
      <c r="ENV23" s="20"/>
      <c r="ENW23"/>
      <c r="ENX23" s="20"/>
      <c r="ENY23"/>
      <c r="ENZ23" s="20"/>
      <c r="EOA23"/>
      <c r="EOB23" s="20"/>
      <c r="EOC23"/>
      <c r="EOD23" s="20"/>
      <c r="EOE23"/>
      <c r="EOF23" s="20"/>
      <c r="EOG23"/>
      <c r="EOH23" s="20"/>
      <c r="EOI23"/>
      <c r="EOJ23" s="20"/>
      <c r="EOK23"/>
      <c r="EOL23" s="20"/>
      <c r="EOM23"/>
      <c r="EON23" s="20"/>
      <c r="EOO23"/>
      <c r="EOP23" s="20"/>
      <c r="EOQ23"/>
      <c r="EOR23" s="20"/>
      <c r="EOS23"/>
      <c r="EOT23" s="20"/>
      <c r="EOU23"/>
      <c r="EOV23" s="20"/>
      <c r="EOW23"/>
      <c r="EOX23" s="20"/>
      <c r="EOY23"/>
      <c r="EOZ23" s="20"/>
      <c r="EPA23"/>
      <c r="EPB23" s="20"/>
      <c r="EPC23"/>
      <c r="EPD23" s="20"/>
      <c r="EPE23"/>
      <c r="EPF23" s="20"/>
      <c r="EPG23"/>
      <c r="EPH23" s="20"/>
      <c r="EPI23"/>
      <c r="EPJ23" s="20"/>
      <c r="EPK23"/>
      <c r="EPL23" s="20"/>
      <c r="EPM23"/>
      <c r="EPN23" s="20"/>
      <c r="EPO23"/>
      <c r="EPP23" s="20"/>
      <c r="EPQ23"/>
      <c r="EPR23" s="20"/>
      <c r="EPS23"/>
      <c r="EPT23" s="20"/>
      <c r="EPU23"/>
      <c r="EPV23" s="20"/>
      <c r="EPW23"/>
      <c r="EPX23" s="20"/>
      <c r="EPY23"/>
      <c r="EPZ23" s="20"/>
      <c r="EQA23"/>
      <c r="EQB23" s="20"/>
      <c r="EQC23"/>
      <c r="EQD23" s="20"/>
      <c r="EQE23"/>
      <c r="EQF23" s="20"/>
      <c r="EQG23"/>
      <c r="EQH23" s="20"/>
      <c r="EQI23"/>
      <c r="EQJ23" s="20"/>
      <c r="EQK23"/>
      <c r="EQL23" s="20"/>
      <c r="EQM23"/>
      <c r="EQN23" s="20"/>
      <c r="EQO23"/>
      <c r="EQP23" s="20"/>
      <c r="EQQ23"/>
      <c r="EQR23" s="20"/>
      <c r="EQS23"/>
      <c r="EQT23" s="20"/>
      <c r="EQU23"/>
      <c r="EQV23" s="20"/>
      <c r="EQW23"/>
      <c r="EQX23" s="20"/>
      <c r="EQY23"/>
      <c r="EQZ23" s="20"/>
      <c r="ERA23"/>
      <c r="ERB23" s="20"/>
      <c r="ERC23"/>
      <c r="ERD23" s="20"/>
      <c r="ERE23"/>
      <c r="ERF23" s="20"/>
      <c r="ERG23"/>
      <c r="ERH23" s="20"/>
      <c r="ERI23"/>
      <c r="ERJ23" s="20"/>
      <c r="ERK23"/>
      <c r="ERL23" s="20"/>
      <c r="ERM23"/>
      <c r="ERN23" s="20"/>
      <c r="ERO23"/>
      <c r="ERP23" s="20"/>
      <c r="ERQ23"/>
      <c r="ERR23" s="20"/>
      <c r="ERS23"/>
      <c r="ERT23" s="20"/>
      <c r="ERU23"/>
      <c r="ERV23" s="20"/>
      <c r="ERW23"/>
      <c r="ERX23" s="20"/>
      <c r="ERY23"/>
      <c r="ERZ23" s="20"/>
      <c r="ESA23"/>
      <c r="ESB23" s="20"/>
      <c r="ESC23"/>
      <c r="ESD23" s="20"/>
      <c r="ESE23"/>
      <c r="ESF23" s="20"/>
      <c r="ESG23"/>
      <c r="ESH23" s="20"/>
      <c r="ESI23"/>
      <c r="ESJ23" s="20"/>
      <c r="ESK23"/>
      <c r="ESL23" s="20"/>
      <c r="ESM23"/>
      <c r="ESN23" s="20"/>
      <c r="ESO23"/>
      <c r="ESP23" s="20"/>
      <c r="ESQ23"/>
      <c r="ESR23" s="20"/>
      <c r="ESS23"/>
      <c r="EST23" s="20"/>
      <c r="ESU23"/>
      <c r="ESV23" s="20"/>
      <c r="ESW23"/>
      <c r="ESX23" s="20"/>
      <c r="ESY23"/>
      <c r="ESZ23" s="20"/>
      <c r="ETA23"/>
      <c r="ETB23" s="20"/>
      <c r="ETC23"/>
      <c r="ETD23" s="20"/>
      <c r="ETE23"/>
      <c r="ETF23" s="20"/>
      <c r="ETG23"/>
      <c r="ETH23" s="20"/>
      <c r="ETI23"/>
      <c r="ETJ23" s="20"/>
      <c r="ETK23"/>
      <c r="ETL23" s="20"/>
      <c r="ETM23"/>
      <c r="ETN23" s="20"/>
      <c r="ETO23"/>
      <c r="ETP23" s="20"/>
      <c r="ETQ23"/>
      <c r="ETR23" s="20"/>
      <c r="ETS23"/>
      <c r="ETT23" s="20"/>
      <c r="ETU23"/>
      <c r="ETV23" s="20"/>
      <c r="ETW23"/>
      <c r="ETX23" s="20"/>
      <c r="ETY23"/>
      <c r="ETZ23" s="20"/>
      <c r="EUA23"/>
      <c r="EUB23" s="20"/>
      <c r="EUC23"/>
      <c r="EUD23" s="20"/>
      <c r="EUE23"/>
      <c r="EUF23" s="20"/>
      <c r="EUG23"/>
      <c r="EUH23" s="20"/>
      <c r="EUI23"/>
      <c r="EUJ23" s="20"/>
      <c r="EUK23"/>
      <c r="EUL23" s="20"/>
      <c r="EUM23"/>
      <c r="EUN23" s="20"/>
      <c r="EUO23"/>
      <c r="EUP23" s="20"/>
      <c r="EUQ23"/>
      <c r="EUR23" s="20"/>
      <c r="EUS23"/>
      <c r="EUT23" s="20"/>
      <c r="EUU23"/>
      <c r="EUV23" s="20"/>
      <c r="EUW23"/>
      <c r="EUX23" s="20"/>
      <c r="EUY23"/>
      <c r="EUZ23" s="20"/>
      <c r="EVA23"/>
      <c r="EVB23" s="20"/>
      <c r="EVC23"/>
      <c r="EVD23" s="20"/>
      <c r="EVE23"/>
      <c r="EVF23" s="20"/>
      <c r="EVG23"/>
      <c r="EVH23" s="20"/>
      <c r="EVI23"/>
      <c r="EVJ23" s="20"/>
      <c r="EVK23"/>
      <c r="EVL23" s="20"/>
      <c r="EVM23"/>
      <c r="EVN23" s="20"/>
      <c r="EVO23"/>
      <c r="EVP23" s="20"/>
      <c r="EVQ23"/>
      <c r="EVR23" s="20"/>
      <c r="EVS23"/>
      <c r="EVT23" s="20"/>
      <c r="EVU23"/>
      <c r="EVV23" s="20"/>
      <c r="EVW23"/>
      <c r="EVX23" s="20"/>
      <c r="EVY23"/>
      <c r="EVZ23" s="20"/>
      <c r="EWA23"/>
      <c r="EWB23" s="20"/>
      <c r="EWC23"/>
      <c r="EWD23" s="20"/>
      <c r="EWE23"/>
      <c r="EWF23" s="20"/>
      <c r="EWG23"/>
      <c r="EWH23" s="20"/>
      <c r="EWI23"/>
      <c r="EWJ23" s="20"/>
      <c r="EWK23"/>
      <c r="EWL23" s="20"/>
      <c r="EWM23"/>
      <c r="EWN23" s="20"/>
      <c r="EWO23"/>
      <c r="EWP23" s="20"/>
      <c r="EWQ23"/>
      <c r="EWR23" s="20"/>
      <c r="EWS23"/>
      <c r="EWT23" s="20"/>
      <c r="EWU23"/>
      <c r="EWV23" s="20"/>
      <c r="EWW23"/>
      <c r="EWX23" s="20"/>
      <c r="EWY23"/>
      <c r="EWZ23" s="20"/>
      <c r="EXA23"/>
      <c r="EXB23" s="20"/>
      <c r="EXC23"/>
      <c r="EXD23" s="20"/>
      <c r="EXE23"/>
      <c r="EXF23" s="20"/>
      <c r="EXG23"/>
      <c r="EXH23" s="20"/>
      <c r="EXI23"/>
      <c r="EXJ23" s="20"/>
      <c r="EXK23"/>
      <c r="EXL23" s="20"/>
      <c r="EXM23"/>
      <c r="EXN23" s="20"/>
      <c r="EXO23"/>
      <c r="EXP23" s="20"/>
      <c r="EXQ23"/>
      <c r="EXR23" s="20"/>
      <c r="EXS23"/>
      <c r="EXT23" s="20"/>
      <c r="EXU23"/>
      <c r="EXV23" s="20"/>
      <c r="EXW23"/>
      <c r="EXX23" s="20"/>
      <c r="EXY23"/>
      <c r="EXZ23" s="20"/>
      <c r="EYA23"/>
      <c r="EYB23" s="20"/>
      <c r="EYC23"/>
      <c r="EYD23" s="20"/>
      <c r="EYE23"/>
      <c r="EYF23" s="20"/>
      <c r="EYG23"/>
      <c r="EYH23" s="20"/>
      <c r="EYI23"/>
      <c r="EYJ23" s="20"/>
      <c r="EYK23"/>
      <c r="EYL23" s="20"/>
      <c r="EYM23"/>
      <c r="EYN23" s="20"/>
      <c r="EYO23"/>
      <c r="EYP23" s="20"/>
      <c r="EYQ23"/>
      <c r="EYR23" s="20"/>
      <c r="EYS23"/>
      <c r="EYT23" s="20"/>
      <c r="EYU23"/>
      <c r="EYV23" s="20"/>
      <c r="EYW23"/>
      <c r="EYX23" s="20"/>
      <c r="EYY23"/>
      <c r="EYZ23" s="20"/>
      <c r="EZA23"/>
      <c r="EZB23" s="20"/>
      <c r="EZC23"/>
      <c r="EZD23" s="20"/>
      <c r="EZE23"/>
      <c r="EZF23" s="20"/>
      <c r="EZG23"/>
      <c r="EZH23" s="20"/>
      <c r="EZI23"/>
      <c r="EZJ23" s="20"/>
      <c r="EZK23"/>
      <c r="EZL23" s="20"/>
      <c r="EZM23"/>
      <c r="EZN23" s="20"/>
      <c r="EZO23"/>
      <c r="EZP23" s="20"/>
      <c r="EZQ23"/>
      <c r="EZR23" s="20"/>
      <c r="EZS23"/>
      <c r="EZT23" s="20"/>
      <c r="EZU23"/>
      <c r="EZV23" s="20"/>
      <c r="EZW23"/>
      <c r="EZX23" s="20"/>
      <c r="EZY23"/>
      <c r="EZZ23" s="20"/>
      <c r="FAA23"/>
      <c r="FAB23" s="20"/>
      <c r="FAC23"/>
      <c r="FAD23" s="20"/>
      <c r="FAE23"/>
      <c r="FAF23" s="20"/>
      <c r="FAG23"/>
      <c r="FAH23" s="20"/>
      <c r="FAI23"/>
      <c r="FAJ23" s="20"/>
      <c r="FAK23"/>
      <c r="FAL23" s="20"/>
      <c r="FAM23"/>
      <c r="FAN23" s="20"/>
      <c r="FAO23"/>
      <c r="FAP23" s="20"/>
      <c r="FAQ23"/>
      <c r="FAR23" s="20"/>
      <c r="FAS23"/>
      <c r="FAT23" s="20"/>
      <c r="FAU23"/>
      <c r="FAV23" s="20"/>
      <c r="FAW23"/>
      <c r="FAX23" s="20"/>
      <c r="FAY23"/>
      <c r="FAZ23" s="20"/>
      <c r="FBA23"/>
      <c r="FBB23" s="20"/>
      <c r="FBC23"/>
      <c r="FBD23" s="20"/>
      <c r="FBE23"/>
      <c r="FBF23" s="20"/>
      <c r="FBG23"/>
      <c r="FBH23" s="20"/>
      <c r="FBI23"/>
      <c r="FBJ23" s="20"/>
      <c r="FBK23"/>
      <c r="FBL23" s="20"/>
      <c r="FBM23"/>
      <c r="FBN23" s="20"/>
      <c r="FBO23"/>
      <c r="FBP23" s="20"/>
      <c r="FBQ23"/>
      <c r="FBR23" s="20"/>
      <c r="FBS23"/>
      <c r="FBT23" s="20"/>
      <c r="FBU23"/>
      <c r="FBV23" s="20"/>
      <c r="FBW23"/>
      <c r="FBX23" s="20"/>
      <c r="FBY23"/>
      <c r="FBZ23" s="20"/>
      <c r="FCA23"/>
      <c r="FCB23" s="20"/>
      <c r="FCC23"/>
      <c r="FCD23" s="20"/>
      <c r="FCE23"/>
      <c r="FCF23" s="20"/>
      <c r="FCG23"/>
      <c r="FCH23" s="20"/>
      <c r="FCI23"/>
      <c r="FCJ23" s="20"/>
      <c r="FCK23"/>
      <c r="FCL23" s="20"/>
      <c r="FCM23"/>
      <c r="FCN23" s="20"/>
      <c r="FCO23"/>
      <c r="FCP23" s="20"/>
      <c r="FCQ23"/>
      <c r="FCR23" s="20"/>
      <c r="FCS23"/>
      <c r="FCT23" s="20"/>
      <c r="FCU23"/>
      <c r="FCV23" s="20"/>
      <c r="FCW23"/>
      <c r="FCX23" s="20"/>
      <c r="FCY23"/>
      <c r="FCZ23" s="20"/>
      <c r="FDA23"/>
      <c r="FDB23" s="20"/>
      <c r="FDC23"/>
      <c r="FDD23" s="20"/>
      <c r="FDE23"/>
      <c r="FDF23" s="20"/>
      <c r="FDG23"/>
      <c r="FDH23" s="20"/>
      <c r="FDI23"/>
      <c r="FDJ23" s="20"/>
      <c r="FDK23"/>
      <c r="FDL23" s="20"/>
      <c r="FDM23"/>
      <c r="FDN23" s="20"/>
      <c r="FDO23"/>
      <c r="FDP23" s="20"/>
      <c r="FDQ23"/>
      <c r="FDR23" s="20"/>
      <c r="FDS23"/>
      <c r="FDT23" s="20"/>
      <c r="FDU23"/>
      <c r="FDV23" s="20"/>
      <c r="FDW23"/>
      <c r="FDX23" s="20"/>
      <c r="FDY23"/>
      <c r="FDZ23" s="20"/>
      <c r="FEA23"/>
      <c r="FEB23" s="20"/>
      <c r="FEC23"/>
      <c r="FED23" s="20"/>
      <c r="FEE23"/>
      <c r="FEF23" s="20"/>
      <c r="FEG23"/>
      <c r="FEH23" s="20"/>
      <c r="FEI23"/>
      <c r="FEJ23" s="20"/>
      <c r="FEK23"/>
      <c r="FEL23" s="20"/>
      <c r="FEM23"/>
      <c r="FEN23" s="20"/>
      <c r="FEO23"/>
      <c r="FEP23" s="20"/>
      <c r="FEQ23"/>
      <c r="FER23" s="20"/>
      <c r="FES23"/>
      <c r="FET23" s="20"/>
      <c r="FEU23"/>
      <c r="FEV23" s="20"/>
      <c r="FEW23"/>
      <c r="FEX23" s="20"/>
      <c r="FEY23"/>
      <c r="FEZ23" s="20"/>
      <c r="FFA23"/>
      <c r="FFB23" s="20"/>
      <c r="FFC23"/>
      <c r="FFD23" s="20"/>
      <c r="FFE23"/>
      <c r="FFF23" s="20"/>
      <c r="FFG23"/>
      <c r="FFH23" s="20"/>
      <c r="FFI23"/>
      <c r="FFJ23" s="20"/>
      <c r="FFK23"/>
      <c r="FFL23" s="20"/>
      <c r="FFM23"/>
      <c r="FFN23" s="20"/>
      <c r="FFO23"/>
      <c r="FFP23" s="20"/>
      <c r="FFQ23"/>
      <c r="FFR23" s="20"/>
      <c r="FFS23"/>
      <c r="FFT23" s="20"/>
      <c r="FFU23"/>
      <c r="FFV23" s="20"/>
      <c r="FFW23"/>
      <c r="FFX23" s="20"/>
      <c r="FFY23"/>
      <c r="FFZ23" s="20"/>
      <c r="FGA23"/>
      <c r="FGB23" s="20"/>
      <c r="FGC23"/>
      <c r="FGD23" s="20"/>
      <c r="FGE23"/>
      <c r="FGF23" s="20"/>
      <c r="FGG23"/>
      <c r="FGH23" s="20"/>
      <c r="FGI23"/>
      <c r="FGJ23" s="20"/>
      <c r="FGK23"/>
      <c r="FGL23" s="20"/>
      <c r="FGM23"/>
      <c r="FGN23" s="20"/>
      <c r="FGO23"/>
      <c r="FGP23" s="20"/>
      <c r="FGQ23"/>
      <c r="FGR23" s="20"/>
      <c r="FGS23"/>
      <c r="FGT23" s="20"/>
      <c r="FGU23"/>
      <c r="FGV23" s="20"/>
      <c r="FGW23"/>
      <c r="FGX23" s="20"/>
      <c r="FGY23"/>
      <c r="FGZ23" s="20"/>
      <c r="FHA23"/>
      <c r="FHB23" s="20"/>
      <c r="FHC23"/>
      <c r="FHD23" s="20"/>
      <c r="FHE23"/>
      <c r="FHF23" s="20"/>
      <c r="FHG23"/>
      <c r="FHH23" s="20"/>
      <c r="FHI23"/>
      <c r="FHJ23" s="20"/>
      <c r="FHK23"/>
      <c r="FHL23" s="20"/>
      <c r="FHM23"/>
      <c r="FHN23" s="20"/>
      <c r="FHO23"/>
      <c r="FHP23" s="20"/>
      <c r="FHQ23"/>
      <c r="FHR23" s="20"/>
      <c r="FHS23"/>
      <c r="FHT23" s="20"/>
      <c r="FHU23"/>
      <c r="FHV23" s="20"/>
      <c r="FHW23"/>
      <c r="FHX23" s="20"/>
      <c r="FHY23"/>
      <c r="FHZ23" s="20"/>
      <c r="FIA23"/>
      <c r="FIB23" s="20"/>
      <c r="FIC23"/>
      <c r="FID23" s="20"/>
      <c r="FIE23"/>
      <c r="FIF23" s="20"/>
      <c r="FIG23"/>
      <c r="FIH23" s="20"/>
      <c r="FII23"/>
      <c r="FIJ23" s="20"/>
      <c r="FIK23"/>
      <c r="FIL23" s="20"/>
      <c r="FIM23"/>
      <c r="FIN23" s="20"/>
      <c r="FIO23"/>
      <c r="FIP23" s="20"/>
      <c r="FIQ23"/>
      <c r="FIR23" s="20"/>
      <c r="FIS23"/>
      <c r="FIT23" s="20"/>
      <c r="FIU23"/>
      <c r="FIV23" s="20"/>
      <c r="FIW23"/>
      <c r="FIX23" s="20"/>
      <c r="FIY23"/>
      <c r="FIZ23" s="20"/>
      <c r="FJA23"/>
      <c r="FJB23" s="20"/>
      <c r="FJC23"/>
      <c r="FJD23" s="20"/>
      <c r="FJE23"/>
      <c r="FJF23" s="20"/>
      <c r="FJG23"/>
      <c r="FJH23" s="20"/>
      <c r="FJI23"/>
      <c r="FJJ23" s="20"/>
      <c r="FJK23"/>
      <c r="FJL23" s="20"/>
      <c r="FJM23"/>
      <c r="FJN23" s="20"/>
      <c r="FJO23"/>
      <c r="FJP23" s="20"/>
      <c r="FJQ23"/>
      <c r="FJR23" s="20"/>
      <c r="FJS23"/>
      <c r="FJT23" s="20"/>
      <c r="FJU23"/>
      <c r="FJV23" s="20"/>
      <c r="FJW23"/>
      <c r="FJX23" s="20"/>
      <c r="FJY23"/>
      <c r="FJZ23" s="20"/>
      <c r="FKA23"/>
      <c r="FKB23" s="20"/>
      <c r="FKC23"/>
      <c r="FKD23" s="20"/>
      <c r="FKE23"/>
      <c r="FKF23" s="20"/>
      <c r="FKG23"/>
      <c r="FKH23" s="20"/>
      <c r="FKI23"/>
      <c r="FKJ23" s="20"/>
      <c r="FKK23"/>
      <c r="FKL23" s="20"/>
      <c r="FKM23"/>
      <c r="FKN23" s="20"/>
      <c r="FKO23"/>
      <c r="FKP23" s="20"/>
      <c r="FKQ23"/>
      <c r="FKR23" s="20"/>
      <c r="FKS23"/>
      <c r="FKT23" s="20"/>
      <c r="FKU23"/>
      <c r="FKV23" s="20"/>
      <c r="FKW23"/>
      <c r="FKX23" s="20"/>
      <c r="FKY23"/>
      <c r="FKZ23" s="20"/>
      <c r="FLA23"/>
      <c r="FLB23" s="20"/>
      <c r="FLC23"/>
      <c r="FLD23" s="20"/>
      <c r="FLE23"/>
      <c r="FLF23" s="20"/>
      <c r="FLG23"/>
      <c r="FLH23" s="20"/>
      <c r="FLI23"/>
      <c r="FLJ23" s="20"/>
      <c r="FLK23"/>
      <c r="FLL23" s="20"/>
      <c r="FLM23"/>
      <c r="FLN23" s="20"/>
      <c r="FLO23"/>
      <c r="FLP23" s="20"/>
      <c r="FLQ23"/>
      <c r="FLR23" s="20"/>
      <c r="FLS23"/>
      <c r="FLT23" s="20"/>
      <c r="FLU23"/>
      <c r="FLV23" s="20"/>
      <c r="FLW23"/>
      <c r="FLX23" s="20"/>
      <c r="FLY23"/>
      <c r="FLZ23" s="20"/>
      <c r="FMA23"/>
      <c r="FMB23" s="20"/>
      <c r="FMC23"/>
      <c r="FMD23" s="20"/>
      <c r="FME23"/>
      <c r="FMF23" s="20"/>
      <c r="FMG23"/>
      <c r="FMH23" s="20"/>
      <c r="FMI23"/>
      <c r="FMJ23" s="20"/>
      <c r="FMK23"/>
      <c r="FML23" s="20"/>
      <c r="FMM23"/>
      <c r="FMN23" s="20"/>
      <c r="FMO23"/>
      <c r="FMP23" s="20"/>
      <c r="FMQ23"/>
      <c r="FMR23" s="20"/>
      <c r="FMS23"/>
      <c r="FMT23" s="20"/>
      <c r="FMU23"/>
      <c r="FMV23" s="20"/>
      <c r="FMW23"/>
      <c r="FMX23" s="20"/>
      <c r="FMY23"/>
      <c r="FMZ23" s="20"/>
      <c r="FNA23"/>
      <c r="FNB23" s="20"/>
      <c r="FNC23"/>
      <c r="FND23" s="20"/>
      <c r="FNE23"/>
      <c r="FNF23" s="20"/>
      <c r="FNG23"/>
      <c r="FNH23" s="20"/>
      <c r="FNI23"/>
      <c r="FNJ23" s="20"/>
      <c r="FNK23"/>
      <c r="FNL23" s="20"/>
      <c r="FNM23"/>
      <c r="FNN23" s="20"/>
      <c r="FNO23"/>
      <c r="FNP23" s="20"/>
      <c r="FNQ23"/>
      <c r="FNR23" s="20"/>
      <c r="FNS23"/>
      <c r="FNT23" s="20"/>
      <c r="FNU23"/>
      <c r="FNV23" s="20"/>
      <c r="FNW23"/>
      <c r="FNX23" s="20"/>
      <c r="FNY23"/>
      <c r="FNZ23" s="20"/>
      <c r="FOA23"/>
      <c r="FOB23" s="20"/>
      <c r="FOC23"/>
      <c r="FOD23" s="20"/>
      <c r="FOE23"/>
      <c r="FOF23" s="20"/>
      <c r="FOG23"/>
      <c r="FOH23" s="20"/>
      <c r="FOI23"/>
      <c r="FOJ23" s="20"/>
      <c r="FOK23"/>
      <c r="FOL23" s="20"/>
      <c r="FOM23"/>
      <c r="FON23" s="20"/>
      <c r="FOO23"/>
      <c r="FOP23" s="20"/>
      <c r="FOQ23"/>
      <c r="FOR23" s="20"/>
      <c r="FOS23"/>
      <c r="FOT23" s="20"/>
      <c r="FOU23"/>
      <c r="FOV23" s="20"/>
      <c r="FOW23"/>
      <c r="FOX23" s="20"/>
      <c r="FOY23"/>
      <c r="FOZ23" s="20"/>
      <c r="FPA23"/>
      <c r="FPB23" s="20"/>
      <c r="FPC23"/>
      <c r="FPD23" s="20"/>
      <c r="FPE23"/>
      <c r="FPF23" s="20"/>
      <c r="FPG23"/>
      <c r="FPH23" s="20"/>
      <c r="FPI23"/>
      <c r="FPJ23" s="20"/>
      <c r="FPK23"/>
      <c r="FPL23" s="20"/>
      <c r="FPM23"/>
      <c r="FPN23" s="20"/>
      <c r="FPO23"/>
      <c r="FPP23" s="20"/>
      <c r="FPQ23"/>
      <c r="FPR23" s="20"/>
      <c r="FPS23"/>
      <c r="FPT23" s="20"/>
      <c r="FPU23"/>
      <c r="FPV23" s="20"/>
      <c r="FPW23"/>
      <c r="FPX23" s="20"/>
      <c r="FPY23"/>
      <c r="FPZ23" s="20"/>
      <c r="FQA23"/>
      <c r="FQB23" s="20"/>
      <c r="FQC23"/>
      <c r="FQD23" s="20"/>
      <c r="FQE23"/>
      <c r="FQF23" s="20"/>
      <c r="FQG23"/>
      <c r="FQH23" s="20"/>
      <c r="FQI23"/>
      <c r="FQJ23" s="20"/>
      <c r="FQK23"/>
      <c r="FQL23" s="20"/>
      <c r="FQM23"/>
      <c r="FQN23" s="20"/>
      <c r="FQO23"/>
      <c r="FQP23" s="20"/>
      <c r="FQQ23"/>
      <c r="FQR23" s="20"/>
      <c r="FQS23"/>
      <c r="FQT23" s="20"/>
      <c r="FQU23"/>
      <c r="FQV23" s="20"/>
      <c r="FQW23"/>
      <c r="FQX23" s="20"/>
      <c r="FQY23"/>
      <c r="FQZ23" s="20"/>
      <c r="FRA23"/>
      <c r="FRB23" s="20"/>
      <c r="FRC23"/>
      <c r="FRD23" s="20"/>
      <c r="FRE23"/>
      <c r="FRF23" s="20"/>
      <c r="FRG23"/>
      <c r="FRH23" s="20"/>
      <c r="FRI23"/>
      <c r="FRJ23" s="20"/>
      <c r="FRK23"/>
      <c r="FRL23" s="20"/>
      <c r="FRM23"/>
      <c r="FRN23" s="20"/>
      <c r="FRO23"/>
      <c r="FRP23" s="20"/>
      <c r="FRQ23"/>
      <c r="FRR23" s="20"/>
      <c r="FRS23"/>
      <c r="FRT23" s="20"/>
      <c r="FRU23"/>
      <c r="FRV23" s="20"/>
      <c r="FRW23"/>
      <c r="FRX23" s="20"/>
      <c r="FRY23"/>
      <c r="FRZ23" s="20"/>
      <c r="FSA23"/>
      <c r="FSB23" s="20"/>
      <c r="FSC23"/>
      <c r="FSD23" s="20"/>
      <c r="FSE23"/>
      <c r="FSF23" s="20"/>
      <c r="FSG23"/>
      <c r="FSH23" s="20"/>
      <c r="FSI23"/>
      <c r="FSJ23" s="20"/>
      <c r="FSK23"/>
      <c r="FSL23" s="20"/>
      <c r="FSM23"/>
      <c r="FSN23" s="20"/>
      <c r="FSO23"/>
      <c r="FSP23" s="20"/>
      <c r="FSQ23"/>
      <c r="FSR23" s="20"/>
      <c r="FSS23"/>
      <c r="FST23" s="20"/>
      <c r="FSU23"/>
      <c r="FSV23" s="20"/>
      <c r="FSW23"/>
      <c r="FSX23" s="20"/>
      <c r="FSY23"/>
      <c r="FSZ23" s="20"/>
      <c r="FTA23"/>
      <c r="FTB23" s="20"/>
      <c r="FTC23"/>
      <c r="FTD23" s="20"/>
      <c r="FTE23"/>
      <c r="FTF23" s="20"/>
      <c r="FTG23"/>
      <c r="FTH23" s="20"/>
      <c r="FTI23"/>
      <c r="FTJ23" s="20"/>
      <c r="FTK23"/>
      <c r="FTL23" s="20"/>
      <c r="FTM23"/>
      <c r="FTN23" s="20"/>
      <c r="FTO23"/>
      <c r="FTP23" s="20"/>
      <c r="FTQ23"/>
      <c r="FTR23" s="20"/>
      <c r="FTS23"/>
      <c r="FTT23" s="20"/>
      <c r="FTU23"/>
      <c r="FTV23" s="20"/>
      <c r="FTW23"/>
      <c r="FTX23" s="20"/>
      <c r="FTY23"/>
      <c r="FTZ23" s="20"/>
      <c r="FUA23"/>
      <c r="FUB23" s="20"/>
      <c r="FUC23"/>
      <c r="FUD23" s="20"/>
      <c r="FUE23"/>
      <c r="FUF23" s="20"/>
      <c r="FUG23"/>
      <c r="FUH23" s="20"/>
      <c r="FUI23"/>
      <c r="FUJ23" s="20"/>
      <c r="FUK23"/>
      <c r="FUL23" s="20"/>
      <c r="FUM23"/>
      <c r="FUN23" s="20"/>
      <c r="FUO23"/>
      <c r="FUP23" s="20"/>
      <c r="FUQ23"/>
      <c r="FUR23" s="20"/>
      <c r="FUS23"/>
      <c r="FUT23" s="20"/>
      <c r="FUU23"/>
      <c r="FUV23" s="20"/>
      <c r="FUW23"/>
      <c r="FUX23" s="20"/>
      <c r="FUY23"/>
      <c r="FUZ23" s="20"/>
      <c r="FVA23"/>
      <c r="FVB23" s="20"/>
      <c r="FVC23"/>
      <c r="FVD23" s="20"/>
      <c r="FVE23"/>
      <c r="FVF23" s="20"/>
      <c r="FVG23"/>
      <c r="FVH23" s="20"/>
      <c r="FVI23"/>
      <c r="FVJ23" s="20"/>
      <c r="FVK23"/>
      <c r="FVL23" s="20"/>
      <c r="FVM23"/>
      <c r="FVN23" s="20"/>
      <c r="FVO23"/>
      <c r="FVP23" s="20"/>
      <c r="FVQ23"/>
      <c r="FVR23" s="20"/>
      <c r="FVS23"/>
      <c r="FVT23" s="20"/>
      <c r="FVU23"/>
      <c r="FVV23" s="20"/>
      <c r="FVW23"/>
      <c r="FVX23" s="20"/>
      <c r="FVY23"/>
      <c r="FVZ23" s="20"/>
      <c r="FWA23"/>
      <c r="FWB23" s="20"/>
      <c r="FWC23"/>
      <c r="FWD23" s="20"/>
      <c r="FWE23"/>
      <c r="FWF23" s="20"/>
      <c r="FWG23"/>
      <c r="FWH23" s="20"/>
      <c r="FWI23"/>
      <c r="FWJ23" s="20"/>
      <c r="FWK23"/>
      <c r="FWL23" s="20"/>
      <c r="FWM23"/>
      <c r="FWN23" s="20"/>
      <c r="FWO23"/>
      <c r="FWP23" s="20"/>
      <c r="FWQ23"/>
      <c r="FWR23" s="20"/>
      <c r="FWS23"/>
      <c r="FWT23" s="20"/>
      <c r="FWU23"/>
      <c r="FWV23" s="20"/>
      <c r="FWW23"/>
      <c r="FWX23" s="20"/>
      <c r="FWY23"/>
      <c r="FWZ23" s="20"/>
      <c r="FXA23"/>
      <c r="FXB23" s="20"/>
      <c r="FXC23"/>
      <c r="FXD23" s="20"/>
      <c r="FXE23"/>
      <c r="FXF23" s="20"/>
      <c r="FXG23"/>
      <c r="FXH23" s="20"/>
      <c r="FXI23"/>
      <c r="FXJ23" s="20"/>
      <c r="FXK23"/>
      <c r="FXL23" s="20"/>
      <c r="FXM23"/>
      <c r="FXN23" s="20"/>
      <c r="FXO23"/>
      <c r="FXP23" s="20"/>
      <c r="FXQ23"/>
      <c r="FXR23" s="20"/>
      <c r="FXS23"/>
      <c r="FXT23" s="20"/>
      <c r="FXU23"/>
      <c r="FXV23" s="20"/>
      <c r="FXW23"/>
      <c r="FXX23" s="20"/>
      <c r="FXY23"/>
      <c r="FXZ23" s="20"/>
      <c r="FYA23"/>
      <c r="FYB23" s="20"/>
      <c r="FYC23"/>
      <c r="FYD23" s="20"/>
      <c r="FYE23"/>
      <c r="FYF23" s="20"/>
      <c r="FYG23"/>
      <c r="FYH23" s="20"/>
      <c r="FYI23"/>
      <c r="FYJ23" s="20"/>
      <c r="FYK23"/>
      <c r="FYL23" s="20"/>
      <c r="FYM23"/>
      <c r="FYN23" s="20"/>
      <c r="FYO23"/>
      <c r="FYP23" s="20"/>
      <c r="FYQ23"/>
      <c r="FYR23" s="20"/>
      <c r="FYS23"/>
      <c r="FYT23" s="20"/>
      <c r="FYU23"/>
      <c r="FYV23" s="20"/>
      <c r="FYW23"/>
      <c r="FYX23" s="20"/>
      <c r="FYY23"/>
      <c r="FYZ23" s="20"/>
      <c r="FZA23"/>
      <c r="FZB23" s="20"/>
      <c r="FZC23"/>
      <c r="FZD23" s="20"/>
      <c r="FZE23"/>
      <c r="FZF23" s="20"/>
      <c r="FZG23"/>
      <c r="FZH23" s="20"/>
      <c r="FZI23"/>
      <c r="FZJ23" s="20"/>
      <c r="FZK23"/>
      <c r="FZL23" s="20"/>
      <c r="FZM23"/>
      <c r="FZN23" s="20"/>
      <c r="FZO23"/>
      <c r="FZP23" s="20"/>
      <c r="FZQ23"/>
      <c r="FZR23" s="20"/>
      <c r="FZS23"/>
      <c r="FZT23" s="20"/>
      <c r="FZU23"/>
      <c r="FZV23" s="20"/>
      <c r="FZW23"/>
      <c r="FZX23" s="20"/>
      <c r="FZY23"/>
      <c r="FZZ23" s="20"/>
      <c r="GAA23"/>
      <c r="GAB23" s="20"/>
      <c r="GAC23"/>
      <c r="GAD23" s="20"/>
      <c r="GAE23"/>
      <c r="GAF23" s="20"/>
      <c r="GAG23"/>
      <c r="GAH23" s="20"/>
      <c r="GAI23"/>
      <c r="GAJ23" s="20"/>
      <c r="GAK23"/>
      <c r="GAL23" s="20"/>
      <c r="GAM23"/>
      <c r="GAN23" s="20"/>
      <c r="GAO23"/>
      <c r="GAP23" s="20"/>
      <c r="GAQ23"/>
      <c r="GAR23" s="20"/>
      <c r="GAS23"/>
      <c r="GAT23" s="20"/>
      <c r="GAU23"/>
      <c r="GAV23" s="20"/>
      <c r="GAW23"/>
      <c r="GAX23" s="20"/>
      <c r="GAY23"/>
      <c r="GAZ23" s="20"/>
      <c r="GBA23"/>
      <c r="GBB23" s="20"/>
      <c r="GBC23"/>
      <c r="GBD23" s="20"/>
      <c r="GBE23"/>
      <c r="GBF23" s="20"/>
      <c r="GBG23"/>
      <c r="GBH23" s="20"/>
      <c r="GBI23"/>
      <c r="GBJ23" s="20"/>
      <c r="GBK23"/>
      <c r="GBL23" s="20"/>
      <c r="GBM23"/>
      <c r="GBN23" s="20"/>
      <c r="GBO23"/>
      <c r="GBP23" s="20"/>
      <c r="GBQ23"/>
      <c r="GBR23" s="20"/>
      <c r="GBS23"/>
      <c r="GBT23" s="20"/>
      <c r="GBU23"/>
      <c r="GBV23" s="20"/>
      <c r="GBW23"/>
      <c r="GBX23" s="20"/>
      <c r="GBY23"/>
      <c r="GBZ23" s="20"/>
      <c r="GCA23"/>
      <c r="GCB23" s="20"/>
      <c r="GCC23"/>
      <c r="GCD23" s="20"/>
      <c r="GCE23"/>
      <c r="GCF23" s="20"/>
      <c r="GCG23"/>
      <c r="GCH23" s="20"/>
      <c r="GCI23"/>
      <c r="GCJ23" s="20"/>
      <c r="GCK23"/>
      <c r="GCL23" s="20"/>
      <c r="GCM23"/>
      <c r="GCN23" s="20"/>
      <c r="GCO23"/>
      <c r="GCP23" s="20"/>
      <c r="GCQ23"/>
      <c r="GCR23" s="20"/>
      <c r="GCS23"/>
      <c r="GCT23" s="20"/>
      <c r="GCU23"/>
      <c r="GCV23" s="20"/>
      <c r="GCW23"/>
      <c r="GCX23" s="20"/>
      <c r="GCY23"/>
      <c r="GCZ23" s="20"/>
      <c r="GDA23"/>
      <c r="GDB23" s="20"/>
      <c r="GDC23"/>
      <c r="GDD23" s="20"/>
      <c r="GDE23"/>
      <c r="GDF23" s="20"/>
      <c r="GDG23"/>
      <c r="GDH23" s="20"/>
      <c r="GDI23"/>
      <c r="GDJ23" s="20"/>
      <c r="GDK23"/>
      <c r="GDL23" s="20"/>
      <c r="GDM23"/>
      <c r="GDN23" s="20"/>
      <c r="GDO23"/>
      <c r="GDP23" s="20"/>
      <c r="GDQ23"/>
      <c r="GDR23" s="20"/>
      <c r="GDS23"/>
      <c r="GDT23" s="20"/>
      <c r="GDU23"/>
      <c r="GDV23" s="20"/>
      <c r="GDW23"/>
      <c r="GDX23" s="20"/>
      <c r="GDY23"/>
      <c r="GDZ23" s="20"/>
      <c r="GEA23"/>
      <c r="GEB23" s="20"/>
      <c r="GEC23"/>
      <c r="GED23" s="20"/>
      <c r="GEE23"/>
      <c r="GEF23" s="20"/>
      <c r="GEG23"/>
      <c r="GEH23" s="20"/>
      <c r="GEI23"/>
      <c r="GEJ23" s="20"/>
      <c r="GEK23"/>
      <c r="GEL23" s="20"/>
      <c r="GEM23"/>
      <c r="GEN23" s="20"/>
      <c r="GEO23"/>
      <c r="GEP23" s="20"/>
      <c r="GEQ23"/>
      <c r="GER23" s="20"/>
      <c r="GES23"/>
      <c r="GET23" s="20"/>
      <c r="GEU23"/>
      <c r="GEV23" s="20"/>
      <c r="GEW23"/>
      <c r="GEX23" s="20"/>
      <c r="GEY23"/>
      <c r="GEZ23" s="20"/>
      <c r="GFA23"/>
      <c r="GFB23" s="20"/>
      <c r="GFC23"/>
      <c r="GFD23" s="20"/>
      <c r="GFE23"/>
      <c r="GFF23" s="20"/>
      <c r="GFG23"/>
      <c r="GFH23" s="20"/>
      <c r="GFI23"/>
      <c r="GFJ23" s="20"/>
      <c r="GFK23"/>
      <c r="GFL23" s="20"/>
      <c r="GFM23"/>
      <c r="GFN23" s="20"/>
      <c r="GFO23"/>
      <c r="GFP23" s="20"/>
      <c r="GFQ23"/>
      <c r="GFR23" s="20"/>
      <c r="GFS23"/>
      <c r="GFT23" s="20"/>
      <c r="GFU23"/>
      <c r="GFV23" s="20"/>
      <c r="GFW23"/>
      <c r="GFX23" s="20"/>
      <c r="GFY23"/>
      <c r="GFZ23" s="20"/>
      <c r="GGA23"/>
      <c r="GGB23" s="20"/>
      <c r="GGC23"/>
      <c r="GGD23" s="20"/>
      <c r="GGE23"/>
      <c r="GGF23" s="20"/>
      <c r="GGG23"/>
      <c r="GGH23" s="20"/>
      <c r="GGI23"/>
      <c r="GGJ23" s="20"/>
      <c r="GGK23"/>
      <c r="GGL23" s="20"/>
      <c r="GGM23"/>
      <c r="GGN23" s="20"/>
      <c r="GGO23"/>
      <c r="GGP23" s="20"/>
      <c r="GGQ23"/>
      <c r="GGR23" s="20"/>
      <c r="GGS23"/>
      <c r="GGT23" s="20"/>
      <c r="GGU23"/>
      <c r="GGV23" s="20"/>
      <c r="GGW23"/>
      <c r="GGX23" s="20"/>
      <c r="GGY23"/>
      <c r="GGZ23" s="20"/>
      <c r="GHA23"/>
      <c r="GHB23" s="20"/>
      <c r="GHC23"/>
      <c r="GHD23" s="20"/>
      <c r="GHE23"/>
      <c r="GHF23" s="20"/>
      <c r="GHG23"/>
      <c r="GHH23" s="20"/>
      <c r="GHI23"/>
      <c r="GHJ23" s="20"/>
      <c r="GHK23"/>
      <c r="GHL23" s="20"/>
      <c r="GHM23"/>
      <c r="GHN23" s="20"/>
      <c r="GHO23"/>
      <c r="GHP23" s="20"/>
      <c r="GHQ23"/>
      <c r="GHR23" s="20"/>
      <c r="GHS23"/>
      <c r="GHT23" s="20"/>
      <c r="GHU23"/>
      <c r="GHV23" s="20"/>
      <c r="GHW23"/>
      <c r="GHX23" s="20"/>
      <c r="GHY23"/>
      <c r="GHZ23" s="20"/>
      <c r="GIA23"/>
      <c r="GIB23" s="20"/>
      <c r="GIC23"/>
      <c r="GID23" s="20"/>
      <c r="GIE23"/>
      <c r="GIF23" s="20"/>
      <c r="GIG23"/>
      <c r="GIH23" s="20"/>
      <c r="GII23"/>
      <c r="GIJ23" s="20"/>
      <c r="GIK23"/>
      <c r="GIL23" s="20"/>
      <c r="GIM23"/>
      <c r="GIN23" s="20"/>
      <c r="GIO23"/>
      <c r="GIP23" s="20"/>
      <c r="GIQ23"/>
      <c r="GIR23" s="20"/>
      <c r="GIS23"/>
      <c r="GIT23" s="20"/>
      <c r="GIU23"/>
      <c r="GIV23" s="20"/>
      <c r="GIW23"/>
      <c r="GIX23" s="20"/>
      <c r="GIY23"/>
      <c r="GIZ23" s="20"/>
      <c r="GJA23"/>
      <c r="GJB23" s="20"/>
      <c r="GJC23"/>
      <c r="GJD23" s="20"/>
      <c r="GJE23"/>
      <c r="GJF23" s="20"/>
      <c r="GJG23"/>
      <c r="GJH23" s="20"/>
      <c r="GJI23"/>
      <c r="GJJ23" s="20"/>
      <c r="GJK23"/>
      <c r="GJL23" s="20"/>
      <c r="GJM23"/>
      <c r="GJN23" s="20"/>
      <c r="GJO23"/>
      <c r="GJP23" s="20"/>
      <c r="GJQ23"/>
      <c r="GJR23" s="20"/>
      <c r="GJS23"/>
      <c r="GJT23" s="20"/>
      <c r="GJU23"/>
      <c r="GJV23" s="20"/>
      <c r="GJW23"/>
      <c r="GJX23" s="20"/>
      <c r="GJY23"/>
      <c r="GJZ23" s="20"/>
      <c r="GKA23"/>
      <c r="GKB23" s="20"/>
      <c r="GKC23"/>
      <c r="GKD23" s="20"/>
      <c r="GKE23"/>
      <c r="GKF23" s="20"/>
      <c r="GKG23"/>
      <c r="GKH23" s="20"/>
      <c r="GKI23"/>
      <c r="GKJ23" s="20"/>
      <c r="GKK23"/>
      <c r="GKL23" s="20"/>
      <c r="GKM23"/>
      <c r="GKN23" s="20"/>
      <c r="GKO23"/>
      <c r="GKP23" s="20"/>
      <c r="GKQ23"/>
      <c r="GKR23" s="20"/>
      <c r="GKS23"/>
      <c r="GKT23" s="20"/>
      <c r="GKU23"/>
      <c r="GKV23" s="20"/>
      <c r="GKW23"/>
      <c r="GKX23" s="20"/>
      <c r="GKY23"/>
      <c r="GKZ23" s="20"/>
      <c r="GLA23"/>
      <c r="GLB23" s="20"/>
      <c r="GLC23"/>
      <c r="GLD23" s="20"/>
      <c r="GLE23"/>
      <c r="GLF23" s="20"/>
      <c r="GLG23"/>
      <c r="GLH23" s="20"/>
      <c r="GLI23"/>
      <c r="GLJ23" s="20"/>
      <c r="GLK23"/>
      <c r="GLL23" s="20"/>
      <c r="GLM23"/>
      <c r="GLN23" s="20"/>
      <c r="GLO23"/>
      <c r="GLP23" s="20"/>
      <c r="GLQ23"/>
      <c r="GLR23" s="20"/>
      <c r="GLS23"/>
      <c r="GLT23" s="20"/>
      <c r="GLU23"/>
      <c r="GLV23" s="20"/>
      <c r="GLW23"/>
      <c r="GLX23" s="20"/>
      <c r="GLY23"/>
      <c r="GLZ23" s="20"/>
      <c r="GMA23"/>
      <c r="GMB23" s="20"/>
      <c r="GMC23"/>
      <c r="GMD23" s="20"/>
      <c r="GME23"/>
      <c r="GMF23" s="20"/>
      <c r="GMG23"/>
      <c r="GMH23" s="20"/>
      <c r="GMI23"/>
      <c r="GMJ23" s="20"/>
      <c r="GMK23"/>
      <c r="GML23" s="20"/>
      <c r="GMM23"/>
      <c r="GMN23" s="20"/>
      <c r="GMO23"/>
      <c r="GMP23" s="20"/>
      <c r="GMQ23"/>
      <c r="GMR23" s="20"/>
      <c r="GMS23"/>
      <c r="GMT23" s="20"/>
      <c r="GMU23"/>
      <c r="GMV23" s="20"/>
      <c r="GMW23"/>
      <c r="GMX23" s="20"/>
      <c r="GMY23"/>
      <c r="GMZ23" s="20"/>
      <c r="GNA23"/>
      <c r="GNB23" s="20"/>
      <c r="GNC23"/>
      <c r="GND23" s="20"/>
      <c r="GNE23"/>
      <c r="GNF23" s="20"/>
      <c r="GNG23"/>
      <c r="GNH23" s="20"/>
      <c r="GNI23"/>
      <c r="GNJ23" s="20"/>
      <c r="GNK23"/>
      <c r="GNL23" s="20"/>
      <c r="GNM23"/>
      <c r="GNN23" s="20"/>
      <c r="GNO23"/>
      <c r="GNP23" s="20"/>
      <c r="GNQ23"/>
      <c r="GNR23" s="20"/>
      <c r="GNS23"/>
      <c r="GNT23" s="20"/>
      <c r="GNU23"/>
      <c r="GNV23" s="20"/>
      <c r="GNW23"/>
      <c r="GNX23" s="20"/>
      <c r="GNY23"/>
      <c r="GNZ23" s="20"/>
      <c r="GOA23"/>
      <c r="GOB23" s="20"/>
      <c r="GOC23"/>
      <c r="GOD23" s="20"/>
      <c r="GOE23"/>
      <c r="GOF23" s="20"/>
      <c r="GOG23"/>
      <c r="GOH23" s="20"/>
      <c r="GOI23"/>
      <c r="GOJ23" s="20"/>
      <c r="GOK23"/>
      <c r="GOL23" s="20"/>
      <c r="GOM23"/>
      <c r="GON23" s="20"/>
      <c r="GOO23"/>
      <c r="GOP23" s="20"/>
      <c r="GOQ23"/>
      <c r="GOR23" s="20"/>
      <c r="GOS23"/>
      <c r="GOT23" s="20"/>
      <c r="GOU23"/>
      <c r="GOV23" s="20"/>
      <c r="GOW23"/>
      <c r="GOX23" s="20"/>
      <c r="GOY23"/>
      <c r="GOZ23" s="20"/>
      <c r="GPA23"/>
      <c r="GPB23" s="20"/>
      <c r="GPC23"/>
      <c r="GPD23" s="20"/>
      <c r="GPE23"/>
      <c r="GPF23" s="20"/>
      <c r="GPG23"/>
      <c r="GPH23" s="20"/>
      <c r="GPI23"/>
      <c r="GPJ23" s="20"/>
      <c r="GPK23"/>
      <c r="GPL23" s="20"/>
      <c r="GPM23"/>
      <c r="GPN23" s="20"/>
      <c r="GPO23"/>
      <c r="GPP23" s="20"/>
      <c r="GPQ23"/>
      <c r="GPR23" s="20"/>
      <c r="GPS23"/>
      <c r="GPT23" s="20"/>
      <c r="GPU23"/>
      <c r="GPV23" s="20"/>
      <c r="GPW23"/>
      <c r="GPX23" s="20"/>
      <c r="GPY23"/>
      <c r="GPZ23" s="20"/>
      <c r="GQA23"/>
      <c r="GQB23" s="20"/>
      <c r="GQC23"/>
      <c r="GQD23" s="20"/>
      <c r="GQE23"/>
      <c r="GQF23" s="20"/>
      <c r="GQG23"/>
      <c r="GQH23" s="20"/>
      <c r="GQI23"/>
      <c r="GQJ23" s="20"/>
      <c r="GQK23"/>
      <c r="GQL23" s="20"/>
      <c r="GQM23"/>
      <c r="GQN23" s="20"/>
      <c r="GQO23"/>
      <c r="GQP23" s="20"/>
      <c r="GQQ23"/>
      <c r="GQR23" s="20"/>
      <c r="GQS23"/>
      <c r="GQT23" s="20"/>
      <c r="GQU23"/>
      <c r="GQV23" s="20"/>
      <c r="GQW23"/>
      <c r="GQX23" s="20"/>
      <c r="GQY23"/>
      <c r="GQZ23" s="20"/>
      <c r="GRA23"/>
      <c r="GRB23" s="20"/>
      <c r="GRC23"/>
      <c r="GRD23" s="20"/>
      <c r="GRE23"/>
      <c r="GRF23" s="20"/>
      <c r="GRG23"/>
      <c r="GRH23" s="20"/>
      <c r="GRI23"/>
      <c r="GRJ23" s="20"/>
      <c r="GRK23"/>
      <c r="GRL23" s="20"/>
      <c r="GRM23"/>
      <c r="GRN23" s="20"/>
      <c r="GRO23"/>
      <c r="GRP23" s="20"/>
      <c r="GRQ23"/>
      <c r="GRR23" s="20"/>
      <c r="GRS23"/>
      <c r="GRT23" s="20"/>
      <c r="GRU23"/>
      <c r="GRV23" s="20"/>
      <c r="GRW23"/>
      <c r="GRX23" s="20"/>
      <c r="GRY23"/>
      <c r="GRZ23" s="20"/>
      <c r="GSA23"/>
      <c r="GSB23" s="20"/>
      <c r="GSC23"/>
      <c r="GSD23" s="20"/>
      <c r="GSE23"/>
      <c r="GSF23" s="20"/>
      <c r="GSG23"/>
      <c r="GSH23" s="20"/>
      <c r="GSI23"/>
      <c r="GSJ23" s="20"/>
      <c r="GSK23"/>
      <c r="GSL23" s="20"/>
      <c r="GSM23"/>
      <c r="GSN23" s="20"/>
      <c r="GSO23"/>
      <c r="GSP23" s="20"/>
      <c r="GSQ23"/>
      <c r="GSR23" s="20"/>
      <c r="GSS23"/>
      <c r="GST23" s="20"/>
      <c r="GSU23"/>
      <c r="GSV23" s="20"/>
      <c r="GSW23"/>
      <c r="GSX23" s="20"/>
      <c r="GSY23"/>
      <c r="GSZ23" s="20"/>
      <c r="GTA23"/>
      <c r="GTB23" s="20"/>
      <c r="GTC23"/>
      <c r="GTD23" s="20"/>
      <c r="GTE23"/>
      <c r="GTF23" s="20"/>
      <c r="GTG23"/>
      <c r="GTH23" s="20"/>
      <c r="GTI23"/>
      <c r="GTJ23" s="20"/>
      <c r="GTK23"/>
      <c r="GTL23" s="20"/>
      <c r="GTM23"/>
      <c r="GTN23" s="20"/>
      <c r="GTO23"/>
      <c r="GTP23" s="20"/>
      <c r="GTQ23"/>
      <c r="GTR23" s="20"/>
      <c r="GTS23"/>
      <c r="GTT23" s="20"/>
      <c r="GTU23"/>
      <c r="GTV23" s="20"/>
      <c r="GTW23"/>
      <c r="GTX23" s="20"/>
      <c r="GTY23"/>
      <c r="GTZ23" s="20"/>
      <c r="GUA23"/>
      <c r="GUB23" s="20"/>
      <c r="GUC23"/>
      <c r="GUD23" s="20"/>
      <c r="GUE23"/>
      <c r="GUF23" s="20"/>
      <c r="GUG23"/>
      <c r="GUH23" s="20"/>
      <c r="GUI23"/>
      <c r="GUJ23" s="20"/>
      <c r="GUK23"/>
      <c r="GUL23" s="20"/>
      <c r="GUM23"/>
      <c r="GUN23" s="20"/>
      <c r="GUO23"/>
      <c r="GUP23" s="20"/>
      <c r="GUQ23"/>
      <c r="GUR23" s="20"/>
      <c r="GUS23"/>
      <c r="GUT23" s="20"/>
      <c r="GUU23"/>
      <c r="GUV23" s="20"/>
      <c r="GUW23"/>
      <c r="GUX23" s="20"/>
      <c r="GUY23"/>
      <c r="GUZ23" s="20"/>
      <c r="GVA23"/>
      <c r="GVB23" s="20"/>
      <c r="GVC23"/>
      <c r="GVD23" s="20"/>
      <c r="GVE23"/>
      <c r="GVF23" s="20"/>
      <c r="GVG23"/>
      <c r="GVH23" s="20"/>
      <c r="GVI23"/>
      <c r="GVJ23" s="20"/>
      <c r="GVK23"/>
      <c r="GVL23" s="20"/>
      <c r="GVM23"/>
      <c r="GVN23" s="20"/>
      <c r="GVO23"/>
      <c r="GVP23" s="20"/>
      <c r="GVQ23"/>
      <c r="GVR23" s="20"/>
      <c r="GVS23"/>
      <c r="GVT23" s="20"/>
      <c r="GVU23"/>
      <c r="GVV23" s="20"/>
      <c r="GVW23"/>
      <c r="GVX23" s="20"/>
      <c r="GVY23"/>
      <c r="GVZ23" s="20"/>
      <c r="GWA23"/>
      <c r="GWB23" s="20"/>
      <c r="GWC23"/>
      <c r="GWD23" s="20"/>
      <c r="GWE23"/>
      <c r="GWF23" s="20"/>
      <c r="GWG23"/>
      <c r="GWH23" s="20"/>
      <c r="GWI23"/>
      <c r="GWJ23" s="20"/>
      <c r="GWK23"/>
      <c r="GWL23" s="20"/>
      <c r="GWM23"/>
      <c r="GWN23" s="20"/>
      <c r="GWO23"/>
      <c r="GWP23" s="20"/>
      <c r="GWQ23"/>
      <c r="GWR23" s="20"/>
      <c r="GWS23"/>
      <c r="GWT23" s="20"/>
      <c r="GWU23"/>
      <c r="GWV23" s="20"/>
      <c r="GWW23"/>
      <c r="GWX23" s="20"/>
      <c r="GWY23"/>
      <c r="GWZ23" s="20"/>
      <c r="GXA23"/>
      <c r="GXB23" s="20"/>
      <c r="GXC23"/>
      <c r="GXD23" s="20"/>
      <c r="GXE23"/>
      <c r="GXF23" s="20"/>
      <c r="GXG23"/>
      <c r="GXH23" s="20"/>
      <c r="GXI23"/>
      <c r="GXJ23" s="20"/>
      <c r="GXK23"/>
      <c r="GXL23" s="20"/>
      <c r="GXM23"/>
      <c r="GXN23" s="20"/>
      <c r="GXO23"/>
      <c r="GXP23" s="20"/>
      <c r="GXQ23"/>
      <c r="GXR23" s="20"/>
      <c r="GXS23"/>
      <c r="GXT23" s="20"/>
      <c r="GXU23"/>
      <c r="GXV23" s="20"/>
      <c r="GXW23"/>
      <c r="GXX23" s="20"/>
      <c r="GXY23"/>
      <c r="GXZ23" s="20"/>
      <c r="GYA23"/>
      <c r="GYB23" s="20"/>
      <c r="GYC23"/>
      <c r="GYD23" s="20"/>
      <c r="GYE23"/>
      <c r="GYF23" s="20"/>
      <c r="GYG23"/>
      <c r="GYH23" s="20"/>
      <c r="GYI23"/>
      <c r="GYJ23" s="20"/>
      <c r="GYK23"/>
      <c r="GYL23" s="20"/>
      <c r="GYM23"/>
      <c r="GYN23" s="20"/>
      <c r="GYO23"/>
      <c r="GYP23" s="20"/>
      <c r="GYQ23"/>
      <c r="GYR23" s="20"/>
      <c r="GYS23"/>
      <c r="GYT23" s="20"/>
      <c r="GYU23"/>
      <c r="GYV23" s="20"/>
      <c r="GYW23"/>
      <c r="GYX23" s="20"/>
      <c r="GYY23"/>
      <c r="GYZ23" s="20"/>
      <c r="GZA23"/>
      <c r="GZB23" s="20"/>
      <c r="GZC23"/>
      <c r="GZD23" s="20"/>
      <c r="GZE23"/>
      <c r="GZF23" s="20"/>
      <c r="GZG23"/>
      <c r="GZH23" s="20"/>
      <c r="GZI23"/>
      <c r="GZJ23" s="20"/>
      <c r="GZK23"/>
      <c r="GZL23" s="20"/>
      <c r="GZM23"/>
      <c r="GZN23" s="20"/>
      <c r="GZO23"/>
      <c r="GZP23" s="20"/>
      <c r="GZQ23"/>
      <c r="GZR23" s="20"/>
      <c r="GZS23"/>
      <c r="GZT23" s="20"/>
      <c r="GZU23"/>
      <c r="GZV23" s="20"/>
      <c r="GZW23"/>
      <c r="GZX23" s="20"/>
      <c r="GZY23"/>
      <c r="GZZ23" s="20"/>
      <c r="HAA23"/>
      <c r="HAB23" s="20"/>
      <c r="HAC23"/>
      <c r="HAD23" s="20"/>
      <c r="HAE23"/>
      <c r="HAF23" s="20"/>
      <c r="HAG23"/>
      <c r="HAH23" s="20"/>
      <c r="HAI23"/>
      <c r="HAJ23" s="20"/>
      <c r="HAK23"/>
      <c r="HAL23" s="20"/>
      <c r="HAM23"/>
      <c r="HAN23" s="20"/>
      <c r="HAO23"/>
      <c r="HAP23" s="20"/>
      <c r="HAQ23"/>
      <c r="HAR23" s="20"/>
      <c r="HAS23"/>
      <c r="HAT23" s="20"/>
      <c r="HAU23"/>
      <c r="HAV23" s="20"/>
      <c r="HAW23"/>
      <c r="HAX23" s="20"/>
      <c r="HAY23"/>
      <c r="HAZ23" s="20"/>
      <c r="HBA23"/>
      <c r="HBB23" s="20"/>
      <c r="HBC23"/>
      <c r="HBD23" s="20"/>
      <c r="HBE23"/>
      <c r="HBF23" s="20"/>
      <c r="HBG23"/>
      <c r="HBH23" s="20"/>
      <c r="HBI23"/>
      <c r="HBJ23" s="20"/>
      <c r="HBK23"/>
      <c r="HBL23" s="20"/>
      <c r="HBM23"/>
      <c r="HBN23" s="20"/>
      <c r="HBO23"/>
      <c r="HBP23" s="20"/>
      <c r="HBQ23"/>
      <c r="HBR23" s="20"/>
      <c r="HBS23"/>
      <c r="HBT23" s="20"/>
      <c r="HBU23"/>
      <c r="HBV23" s="20"/>
      <c r="HBW23"/>
      <c r="HBX23" s="20"/>
      <c r="HBY23"/>
      <c r="HBZ23" s="20"/>
      <c r="HCA23"/>
      <c r="HCB23" s="20"/>
      <c r="HCC23"/>
      <c r="HCD23" s="20"/>
      <c r="HCE23"/>
      <c r="HCF23" s="20"/>
      <c r="HCG23"/>
      <c r="HCH23" s="20"/>
      <c r="HCI23"/>
      <c r="HCJ23" s="20"/>
      <c r="HCK23"/>
      <c r="HCL23" s="20"/>
      <c r="HCM23"/>
      <c r="HCN23" s="20"/>
      <c r="HCO23"/>
      <c r="HCP23" s="20"/>
      <c r="HCQ23"/>
      <c r="HCR23" s="20"/>
      <c r="HCS23"/>
      <c r="HCT23" s="20"/>
      <c r="HCU23"/>
      <c r="HCV23" s="20"/>
      <c r="HCW23"/>
      <c r="HCX23" s="20"/>
      <c r="HCY23"/>
      <c r="HCZ23" s="20"/>
      <c r="HDA23"/>
      <c r="HDB23" s="20"/>
      <c r="HDC23"/>
      <c r="HDD23" s="20"/>
      <c r="HDE23"/>
      <c r="HDF23" s="20"/>
      <c r="HDG23"/>
      <c r="HDH23" s="20"/>
      <c r="HDI23"/>
      <c r="HDJ23" s="20"/>
      <c r="HDK23"/>
      <c r="HDL23" s="20"/>
      <c r="HDM23"/>
      <c r="HDN23" s="20"/>
      <c r="HDO23"/>
      <c r="HDP23" s="20"/>
      <c r="HDQ23"/>
      <c r="HDR23" s="20"/>
      <c r="HDS23"/>
      <c r="HDT23" s="20"/>
      <c r="HDU23"/>
      <c r="HDV23" s="20"/>
      <c r="HDW23"/>
      <c r="HDX23" s="20"/>
      <c r="HDY23"/>
      <c r="HDZ23" s="20"/>
      <c r="HEA23"/>
      <c r="HEB23" s="20"/>
      <c r="HEC23"/>
      <c r="HED23" s="20"/>
      <c r="HEE23"/>
      <c r="HEF23" s="20"/>
      <c r="HEG23"/>
      <c r="HEH23" s="20"/>
      <c r="HEI23"/>
      <c r="HEJ23" s="20"/>
      <c r="HEK23"/>
      <c r="HEL23" s="20"/>
      <c r="HEM23"/>
      <c r="HEN23" s="20"/>
      <c r="HEO23"/>
      <c r="HEP23" s="20"/>
      <c r="HEQ23"/>
      <c r="HER23" s="20"/>
      <c r="HES23"/>
      <c r="HET23" s="20"/>
      <c r="HEU23"/>
      <c r="HEV23" s="20"/>
      <c r="HEW23"/>
      <c r="HEX23" s="20"/>
      <c r="HEY23"/>
      <c r="HEZ23" s="20"/>
      <c r="HFA23"/>
      <c r="HFB23" s="20"/>
      <c r="HFC23"/>
      <c r="HFD23" s="20"/>
      <c r="HFE23"/>
      <c r="HFF23" s="20"/>
      <c r="HFG23"/>
      <c r="HFH23" s="20"/>
      <c r="HFI23"/>
      <c r="HFJ23" s="20"/>
      <c r="HFK23"/>
      <c r="HFL23" s="20"/>
      <c r="HFM23"/>
      <c r="HFN23" s="20"/>
      <c r="HFO23"/>
      <c r="HFP23" s="20"/>
      <c r="HFQ23"/>
      <c r="HFR23" s="20"/>
      <c r="HFS23"/>
      <c r="HFT23" s="20"/>
      <c r="HFU23"/>
      <c r="HFV23" s="20"/>
      <c r="HFW23"/>
      <c r="HFX23" s="20"/>
      <c r="HFY23"/>
      <c r="HFZ23" s="20"/>
      <c r="HGA23"/>
      <c r="HGB23" s="20"/>
      <c r="HGC23"/>
      <c r="HGD23" s="20"/>
      <c r="HGE23"/>
      <c r="HGF23" s="20"/>
      <c r="HGG23"/>
      <c r="HGH23" s="20"/>
      <c r="HGI23"/>
      <c r="HGJ23" s="20"/>
      <c r="HGK23"/>
      <c r="HGL23" s="20"/>
      <c r="HGM23"/>
      <c r="HGN23" s="20"/>
      <c r="HGO23"/>
      <c r="HGP23" s="20"/>
      <c r="HGQ23"/>
      <c r="HGR23" s="20"/>
      <c r="HGS23"/>
      <c r="HGT23" s="20"/>
      <c r="HGU23"/>
      <c r="HGV23" s="20"/>
      <c r="HGW23"/>
      <c r="HGX23" s="20"/>
      <c r="HGY23"/>
      <c r="HGZ23" s="20"/>
      <c r="HHA23"/>
      <c r="HHB23" s="20"/>
      <c r="HHC23"/>
      <c r="HHD23" s="20"/>
      <c r="HHE23"/>
      <c r="HHF23" s="20"/>
      <c r="HHG23"/>
      <c r="HHH23" s="20"/>
      <c r="HHI23"/>
      <c r="HHJ23" s="20"/>
      <c r="HHK23"/>
      <c r="HHL23" s="20"/>
      <c r="HHM23"/>
      <c r="HHN23" s="20"/>
      <c r="HHO23"/>
      <c r="HHP23" s="20"/>
      <c r="HHQ23"/>
      <c r="HHR23" s="20"/>
      <c r="HHS23"/>
      <c r="HHT23" s="20"/>
      <c r="HHU23"/>
      <c r="HHV23" s="20"/>
      <c r="HHW23"/>
      <c r="HHX23" s="20"/>
      <c r="HHY23"/>
      <c r="HHZ23" s="20"/>
      <c r="HIA23"/>
      <c r="HIB23" s="20"/>
      <c r="HIC23"/>
      <c r="HID23" s="20"/>
      <c r="HIE23"/>
      <c r="HIF23" s="20"/>
      <c r="HIG23"/>
      <c r="HIH23" s="20"/>
      <c r="HII23"/>
      <c r="HIJ23" s="20"/>
      <c r="HIK23"/>
      <c r="HIL23" s="20"/>
      <c r="HIM23"/>
      <c r="HIN23" s="20"/>
      <c r="HIO23"/>
      <c r="HIP23" s="20"/>
      <c r="HIQ23"/>
      <c r="HIR23" s="20"/>
      <c r="HIS23"/>
      <c r="HIT23" s="20"/>
      <c r="HIU23"/>
      <c r="HIV23" s="20"/>
      <c r="HIW23"/>
      <c r="HIX23" s="20"/>
      <c r="HIY23"/>
      <c r="HIZ23" s="20"/>
      <c r="HJA23"/>
      <c r="HJB23" s="20"/>
      <c r="HJC23"/>
      <c r="HJD23" s="20"/>
      <c r="HJE23"/>
      <c r="HJF23" s="20"/>
      <c r="HJG23"/>
      <c r="HJH23" s="20"/>
      <c r="HJI23"/>
      <c r="HJJ23" s="20"/>
      <c r="HJK23"/>
      <c r="HJL23" s="20"/>
      <c r="HJM23"/>
      <c r="HJN23" s="20"/>
      <c r="HJO23"/>
      <c r="HJP23" s="20"/>
      <c r="HJQ23"/>
      <c r="HJR23" s="20"/>
      <c r="HJS23"/>
      <c r="HJT23" s="20"/>
      <c r="HJU23"/>
      <c r="HJV23" s="20"/>
      <c r="HJW23"/>
      <c r="HJX23" s="20"/>
      <c r="HJY23"/>
      <c r="HJZ23" s="20"/>
      <c r="HKA23"/>
      <c r="HKB23" s="20"/>
      <c r="HKC23"/>
      <c r="HKD23" s="20"/>
      <c r="HKE23"/>
      <c r="HKF23" s="20"/>
      <c r="HKG23"/>
      <c r="HKH23" s="20"/>
      <c r="HKI23"/>
      <c r="HKJ23" s="20"/>
      <c r="HKK23"/>
      <c r="HKL23" s="20"/>
      <c r="HKM23"/>
      <c r="HKN23" s="20"/>
      <c r="HKO23"/>
      <c r="HKP23" s="20"/>
      <c r="HKQ23"/>
      <c r="HKR23" s="20"/>
      <c r="HKS23"/>
      <c r="HKT23" s="20"/>
      <c r="HKU23"/>
      <c r="HKV23" s="20"/>
      <c r="HKW23"/>
      <c r="HKX23" s="20"/>
      <c r="HKY23"/>
      <c r="HKZ23" s="20"/>
      <c r="HLA23"/>
      <c r="HLB23" s="20"/>
      <c r="HLC23"/>
      <c r="HLD23" s="20"/>
      <c r="HLE23"/>
      <c r="HLF23" s="20"/>
      <c r="HLG23"/>
      <c r="HLH23" s="20"/>
      <c r="HLI23"/>
      <c r="HLJ23" s="20"/>
      <c r="HLK23"/>
      <c r="HLL23" s="20"/>
      <c r="HLM23"/>
      <c r="HLN23" s="20"/>
      <c r="HLO23"/>
      <c r="HLP23" s="20"/>
      <c r="HLQ23"/>
      <c r="HLR23" s="20"/>
      <c r="HLS23"/>
      <c r="HLT23" s="20"/>
      <c r="HLU23"/>
      <c r="HLV23" s="20"/>
      <c r="HLW23"/>
      <c r="HLX23" s="20"/>
      <c r="HLY23"/>
      <c r="HLZ23" s="20"/>
      <c r="HMA23"/>
      <c r="HMB23" s="20"/>
      <c r="HMC23"/>
      <c r="HMD23" s="20"/>
      <c r="HME23"/>
      <c r="HMF23" s="20"/>
      <c r="HMG23"/>
      <c r="HMH23" s="20"/>
      <c r="HMI23"/>
      <c r="HMJ23" s="20"/>
      <c r="HMK23"/>
      <c r="HML23" s="20"/>
      <c r="HMM23"/>
      <c r="HMN23" s="20"/>
      <c r="HMO23"/>
      <c r="HMP23" s="20"/>
      <c r="HMQ23"/>
      <c r="HMR23" s="20"/>
      <c r="HMS23"/>
      <c r="HMT23" s="20"/>
      <c r="HMU23"/>
      <c r="HMV23" s="20"/>
      <c r="HMW23"/>
      <c r="HMX23" s="20"/>
      <c r="HMY23"/>
      <c r="HMZ23" s="20"/>
      <c r="HNA23"/>
      <c r="HNB23" s="20"/>
      <c r="HNC23"/>
      <c r="HND23" s="20"/>
      <c r="HNE23"/>
      <c r="HNF23" s="20"/>
      <c r="HNG23"/>
      <c r="HNH23" s="20"/>
      <c r="HNI23"/>
      <c r="HNJ23" s="20"/>
      <c r="HNK23"/>
      <c r="HNL23" s="20"/>
      <c r="HNM23"/>
      <c r="HNN23" s="20"/>
      <c r="HNO23"/>
      <c r="HNP23" s="20"/>
      <c r="HNQ23"/>
      <c r="HNR23" s="20"/>
      <c r="HNS23"/>
      <c r="HNT23" s="20"/>
      <c r="HNU23"/>
      <c r="HNV23" s="20"/>
      <c r="HNW23"/>
      <c r="HNX23" s="20"/>
      <c r="HNY23"/>
      <c r="HNZ23" s="20"/>
      <c r="HOA23"/>
      <c r="HOB23" s="20"/>
      <c r="HOC23"/>
      <c r="HOD23" s="20"/>
      <c r="HOE23"/>
      <c r="HOF23" s="20"/>
      <c r="HOG23"/>
      <c r="HOH23" s="20"/>
      <c r="HOI23"/>
      <c r="HOJ23" s="20"/>
      <c r="HOK23"/>
      <c r="HOL23" s="20"/>
      <c r="HOM23"/>
      <c r="HON23" s="20"/>
      <c r="HOO23"/>
      <c r="HOP23" s="20"/>
      <c r="HOQ23"/>
      <c r="HOR23" s="20"/>
      <c r="HOS23"/>
      <c r="HOT23" s="20"/>
      <c r="HOU23"/>
      <c r="HOV23" s="20"/>
      <c r="HOW23"/>
      <c r="HOX23" s="20"/>
      <c r="HOY23"/>
      <c r="HOZ23" s="20"/>
      <c r="HPA23"/>
      <c r="HPB23" s="20"/>
      <c r="HPC23"/>
      <c r="HPD23" s="20"/>
      <c r="HPE23"/>
      <c r="HPF23" s="20"/>
      <c r="HPG23"/>
      <c r="HPH23" s="20"/>
      <c r="HPI23"/>
      <c r="HPJ23" s="20"/>
      <c r="HPK23"/>
      <c r="HPL23" s="20"/>
      <c r="HPM23"/>
      <c r="HPN23" s="20"/>
      <c r="HPO23"/>
      <c r="HPP23" s="20"/>
      <c r="HPQ23"/>
      <c r="HPR23" s="20"/>
      <c r="HPS23"/>
      <c r="HPT23" s="20"/>
      <c r="HPU23"/>
      <c r="HPV23" s="20"/>
      <c r="HPW23"/>
      <c r="HPX23" s="20"/>
      <c r="HPY23"/>
      <c r="HPZ23" s="20"/>
      <c r="HQA23"/>
      <c r="HQB23" s="20"/>
      <c r="HQC23"/>
      <c r="HQD23" s="20"/>
      <c r="HQE23"/>
      <c r="HQF23" s="20"/>
      <c r="HQG23"/>
      <c r="HQH23" s="20"/>
      <c r="HQI23"/>
      <c r="HQJ23" s="20"/>
      <c r="HQK23"/>
      <c r="HQL23" s="20"/>
      <c r="HQM23"/>
      <c r="HQN23" s="20"/>
      <c r="HQO23"/>
      <c r="HQP23" s="20"/>
      <c r="HQQ23"/>
      <c r="HQR23" s="20"/>
      <c r="HQS23"/>
      <c r="HQT23" s="20"/>
      <c r="HQU23"/>
      <c r="HQV23" s="20"/>
      <c r="HQW23"/>
      <c r="HQX23" s="20"/>
      <c r="HQY23"/>
      <c r="HQZ23" s="20"/>
      <c r="HRA23"/>
      <c r="HRB23" s="20"/>
      <c r="HRC23"/>
      <c r="HRD23" s="20"/>
      <c r="HRE23"/>
      <c r="HRF23" s="20"/>
      <c r="HRG23"/>
      <c r="HRH23" s="20"/>
      <c r="HRI23"/>
      <c r="HRJ23" s="20"/>
      <c r="HRK23"/>
      <c r="HRL23" s="20"/>
      <c r="HRM23"/>
      <c r="HRN23" s="20"/>
      <c r="HRO23"/>
      <c r="HRP23" s="20"/>
      <c r="HRQ23"/>
      <c r="HRR23" s="20"/>
      <c r="HRS23"/>
      <c r="HRT23" s="20"/>
      <c r="HRU23"/>
      <c r="HRV23" s="20"/>
      <c r="HRW23"/>
      <c r="HRX23" s="20"/>
      <c r="HRY23"/>
      <c r="HRZ23" s="20"/>
      <c r="HSA23"/>
      <c r="HSB23" s="20"/>
      <c r="HSC23"/>
      <c r="HSD23" s="20"/>
      <c r="HSE23"/>
      <c r="HSF23" s="20"/>
      <c r="HSG23"/>
      <c r="HSH23" s="20"/>
      <c r="HSI23"/>
      <c r="HSJ23" s="20"/>
      <c r="HSK23"/>
      <c r="HSL23" s="20"/>
      <c r="HSM23"/>
      <c r="HSN23" s="20"/>
      <c r="HSO23"/>
      <c r="HSP23" s="20"/>
      <c r="HSQ23"/>
      <c r="HSR23" s="20"/>
      <c r="HSS23"/>
      <c r="HST23" s="20"/>
      <c r="HSU23"/>
      <c r="HSV23" s="20"/>
      <c r="HSW23"/>
      <c r="HSX23" s="20"/>
      <c r="HSY23"/>
      <c r="HSZ23" s="20"/>
      <c r="HTA23"/>
      <c r="HTB23" s="20"/>
      <c r="HTC23"/>
      <c r="HTD23" s="20"/>
      <c r="HTE23"/>
      <c r="HTF23" s="20"/>
      <c r="HTG23"/>
      <c r="HTH23" s="20"/>
      <c r="HTI23"/>
      <c r="HTJ23" s="20"/>
      <c r="HTK23"/>
      <c r="HTL23" s="20"/>
      <c r="HTM23"/>
      <c r="HTN23" s="20"/>
      <c r="HTO23"/>
      <c r="HTP23" s="20"/>
      <c r="HTQ23"/>
      <c r="HTR23" s="20"/>
      <c r="HTS23"/>
      <c r="HTT23" s="20"/>
      <c r="HTU23"/>
      <c r="HTV23" s="20"/>
      <c r="HTW23"/>
      <c r="HTX23" s="20"/>
      <c r="HTY23"/>
      <c r="HTZ23" s="20"/>
      <c r="HUA23"/>
      <c r="HUB23" s="20"/>
      <c r="HUC23"/>
      <c r="HUD23" s="20"/>
      <c r="HUE23"/>
      <c r="HUF23" s="20"/>
      <c r="HUG23"/>
      <c r="HUH23" s="20"/>
      <c r="HUI23"/>
      <c r="HUJ23" s="20"/>
      <c r="HUK23"/>
      <c r="HUL23" s="20"/>
      <c r="HUM23"/>
      <c r="HUN23" s="20"/>
      <c r="HUO23"/>
      <c r="HUP23" s="20"/>
      <c r="HUQ23"/>
      <c r="HUR23" s="20"/>
      <c r="HUS23"/>
      <c r="HUT23" s="20"/>
      <c r="HUU23"/>
      <c r="HUV23" s="20"/>
      <c r="HUW23"/>
      <c r="HUX23" s="20"/>
      <c r="HUY23"/>
      <c r="HUZ23" s="20"/>
      <c r="HVA23"/>
      <c r="HVB23" s="20"/>
      <c r="HVC23"/>
      <c r="HVD23" s="20"/>
      <c r="HVE23"/>
      <c r="HVF23" s="20"/>
      <c r="HVG23"/>
      <c r="HVH23" s="20"/>
      <c r="HVI23"/>
      <c r="HVJ23" s="20"/>
      <c r="HVK23"/>
      <c r="HVL23" s="20"/>
      <c r="HVM23"/>
      <c r="HVN23" s="20"/>
      <c r="HVO23"/>
      <c r="HVP23" s="20"/>
      <c r="HVQ23"/>
      <c r="HVR23" s="20"/>
      <c r="HVS23"/>
      <c r="HVT23" s="20"/>
      <c r="HVU23"/>
      <c r="HVV23" s="20"/>
      <c r="HVW23"/>
      <c r="HVX23" s="20"/>
      <c r="HVY23"/>
      <c r="HVZ23" s="20"/>
      <c r="HWA23"/>
      <c r="HWB23" s="20"/>
      <c r="HWC23"/>
      <c r="HWD23" s="20"/>
      <c r="HWE23"/>
      <c r="HWF23" s="20"/>
      <c r="HWG23"/>
      <c r="HWH23" s="20"/>
      <c r="HWI23"/>
      <c r="HWJ23" s="20"/>
      <c r="HWK23"/>
      <c r="HWL23" s="20"/>
      <c r="HWM23"/>
      <c r="HWN23" s="20"/>
      <c r="HWO23"/>
      <c r="HWP23" s="20"/>
      <c r="HWQ23"/>
      <c r="HWR23" s="20"/>
      <c r="HWS23"/>
      <c r="HWT23" s="20"/>
      <c r="HWU23"/>
      <c r="HWV23" s="20"/>
      <c r="HWW23"/>
      <c r="HWX23" s="20"/>
      <c r="HWY23"/>
      <c r="HWZ23" s="20"/>
      <c r="HXA23"/>
      <c r="HXB23" s="20"/>
      <c r="HXC23"/>
      <c r="HXD23" s="20"/>
      <c r="HXE23"/>
      <c r="HXF23" s="20"/>
      <c r="HXG23"/>
      <c r="HXH23" s="20"/>
      <c r="HXI23"/>
      <c r="HXJ23" s="20"/>
      <c r="HXK23"/>
      <c r="HXL23" s="20"/>
      <c r="HXM23"/>
      <c r="HXN23" s="20"/>
      <c r="HXO23"/>
      <c r="HXP23" s="20"/>
      <c r="HXQ23"/>
      <c r="HXR23" s="20"/>
      <c r="HXS23"/>
      <c r="HXT23" s="20"/>
      <c r="HXU23"/>
      <c r="HXV23" s="20"/>
      <c r="HXW23"/>
      <c r="HXX23" s="20"/>
      <c r="HXY23"/>
      <c r="HXZ23" s="20"/>
      <c r="HYA23"/>
      <c r="HYB23" s="20"/>
      <c r="HYC23"/>
      <c r="HYD23" s="20"/>
      <c r="HYE23"/>
      <c r="HYF23" s="20"/>
      <c r="HYG23"/>
      <c r="HYH23" s="20"/>
      <c r="HYI23"/>
      <c r="HYJ23" s="20"/>
      <c r="HYK23"/>
      <c r="HYL23" s="20"/>
      <c r="HYM23"/>
      <c r="HYN23" s="20"/>
      <c r="HYO23"/>
      <c r="HYP23" s="20"/>
      <c r="HYQ23"/>
      <c r="HYR23" s="20"/>
      <c r="HYS23"/>
      <c r="HYT23" s="20"/>
      <c r="HYU23"/>
      <c r="HYV23" s="20"/>
      <c r="HYW23"/>
      <c r="HYX23" s="20"/>
      <c r="HYY23"/>
      <c r="HYZ23" s="20"/>
      <c r="HZA23"/>
      <c r="HZB23" s="20"/>
      <c r="HZC23"/>
      <c r="HZD23" s="20"/>
      <c r="HZE23"/>
      <c r="HZF23" s="20"/>
      <c r="HZG23"/>
      <c r="HZH23" s="20"/>
      <c r="HZI23"/>
      <c r="HZJ23" s="20"/>
      <c r="HZK23"/>
      <c r="HZL23" s="20"/>
      <c r="HZM23"/>
      <c r="HZN23" s="20"/>
      <c r="HZO23"/>
      <c r="HZP23" s="20"/>
      <c r="HZQ23"/>
      <c r="HZR23" s="20"/>
      <c r="HZS23"/>
      <c r="HZT23" s="20"/>
      <c r="HZU23"/>
      <c r="HZV23" s="20"/>
      <c r="HZW23"/>
      <c r="HZX23" s="20"/>
      <c r="HZY23"/>
      <c r="HZZ23" s="20"/>
      <c r="IAA23"/>
      <c r="IAB23" s="20"/>
      <c r="IAC23"/>
      <c r="IAD23" s="20"/>
      <c r="IAE23"/>
      <c r="IAF23" s="20"/>
      <c r="IAG23"/>
      <c r="IAH23" s="20"/>
      <c r="IAI23"/>
      <c r="IAJ23" s="20"/>
      <c r="IAK23"/>
      <c r="IAL23" s="20"/>
      <c r="IAM23"/>
      <c r="IAN23" s="20"/>
      <c r="IAO23"/>
      <c r="IAP23" s="20"/>
      <c r="IAQ23"/>
      <c r="IAR23" s="20"/>
      <c r="IAS23"/>
      <c r="IAT23" s="20"/>
      <c r="IAU23"/>
      <c r="IAV23" s="20"/>
      <c r="IAW23"/>
      <c r="IAX23" s="20"/>
      <c r="IAY23"/>
      <c r="IAZ23" s="20"/>
      <c r="IBA23"/>
      <c r="IBB23" s="20"/>
      <c r="IBC23"/>
      <c r="IBD23" s="20"/>
      <c r="IBE23"/>
      <c r="IBF23" s="20"/>
      <c r="IBG23"/>
      <c r="IBH23" s="20"/>
      <c r="IBI23"/>
      <c r="IBJ23" s="20"/>
      <c r="IBK23"/>
      <c r="IBL23" s="20"/>
      <c r="IBM23"/>
      <c r="IBN23" s="20"/>
      <c r="IBO23"/>
      <c r="IBP23" s="20"/>
      <c r="IBQ23"/>
      <c r="IBR23" s="20"/>
      <c r="IBS23"/>
      <c r="IBT23" s="20"/>
      <c r="IBU23"/>
      <c r="IBV23" s="20"/>
      <c r="IBW23"/>
      <c r="IBX23" s="20"/>
      <c r="IBY23"/>
      <c r="IBZ23" s="20"/>
      <c r="ICA23"/>
      <c r="ICB23" s="20"/>
      <c r="ICC23"/>
      <c r="ICD23" s="20"/>
      <c r="ICE23"/>
      <c r="ICF23" s="20"/>
      <c r="ICG23"/>
      <c r="ICH23" s="20"/>
      <c r="ICI23"/>
      <c r="ICJ23" s="20"/>
      <c r="ICK23"/>
      <c r="ICL23" s="20"/>
      <c r="ICM23"/>
      <c r="ICN23" s="20"/>
      <c r="ICO23"/>
      <c r="ICP23" s="20"/>
      <c r="ICQ23"/>
      <c r="ICR23" s="20"/>
      <c r="ICS23"/>
      <c r="ICT23" s="20"/>
      <c r="ICU23"/>
      <c r="ICV23" s="20"/>
      <c r="ICW23"/>
      <c r="ICX23" s="20"/>
      <c r="ICY23"/>
      <c r="ICZ23" s="20"/>
      <c r="IDA23"/>
      <c r="IDB23" s="20"/>
      <c r="IDC23"/>
      <c r="IDD23" s="20"/>
      <c r="IDE23"/>
      <c r="IDF23" s="20"/>
      <c r="IDG23"/>
      <c r="IDH23" s="20"/>
      <c r="IDI23"/>
      <c r="IDJ23" s="20"/>
      <c r="IDK23"/>
      <c r="IDL23" s="20"/>
      <c r="IDM23"/>
      <c r="IDN23" s="20"/>
      <c r="IDO23"/>
      <c r="IDP23" s="20"/>
      <c r="IDQ23"/>
      <c r="IDR23" s="20"/>
      <c r="IDS23"/>
      <c r="IDT23" s="20"/>
      <c r="IDU23"/>
      <c r="IDV23" s="20"/>
      <c r="IDW23"/>
      <c r="IDX23" s="20"/>
      <c r="IDY23"/>
      <c r="IDZ23" s="20"/>
      <c r="IEA23"/>
      <c r="IEB23" s="20"/>
      <c r="IEC23"/>
      <c r="IED23" s="20"/>
      <c r="IEE23"/>
      <c r="IEF23" s="20"/>
      <c r="IEG23"/>
      <c r="IEH23" s="20"/>
      <c r="IEI23"/>
      <c r="IEJ23" s="20"/>
      <c r="IEK23"/>
      <c r="IEL23" s="20"/>
      <c r="IEM23"/>
      <c r="IEN23" s="20"/>
      <c r="IEO23"/>
      <c r="IEP23" s="20"/>
      <c r="IEQ23"/>
      <c r="IER23" s="20"/>
      <c r="IES23"/>
      <c r="IET23" s="20"/>
      <c r="IEU23"/>
      <c r="IEV23" s="20"/>
      <c r="IEW23"/>
      <c r="IEX23" s="20"/>
      <c r="IEY23"/>
      <c r="IEZ23" s="20"/>
      <c r="IFA23"/>
      <c r="IFB23" s="20"/>
      <c r="IFC23"/>
      <c r="IFD23" s="20"/>
      <c r="IFE23"/>
      <c r="IFF23" s="20"/>
      <c r="IFG23"/>
      <c r="IFH23" s="20"/>
      <c r="IFI23"/>
      <c r="IFJ23" s="20"/>
      <c r="IFK23"/>
      <c r="IFL23" s="20"/>
      <c r="IFM23"/>
      <c r="IFN23" s="20"/>
      <c r="IFO23"/>
      <c r="IFP23" s="20"/>
      <c r="IFQ23"/>
      <c r="IFR23" s="20"/>
      <c r="IFS23"/>
      <c r="IFT23" s="20"/>
      <c r="IFU23"/>
      <c r="IFV23" s="20"/>
      <c r="IFW23"/>
      <c r="IFX23" s="20"/>
      <c r="IFY23"/>
      <c r="IFZ23" s="20"/>
      <c r="IGA23"/>
      <c r="IGB23" s="20"/>
      <c r="IGC23"/>
      <c r="IGD23" s="20"/>
      <c r="IGE23"/>
      <c r="IGF23" s="20"/>
      <c r="IGG23"/>
      <c r="IGH23" s="20"/>
      <c r="IGI23"/>
      <c r="IGJ23" s="20"/>
      <c r="IGK23"/>
      <c r="IGL23" s="20"/>
      <c r="IGM23"/>
      <c r="IGN23" s="20"/>
      <c r="IGO23"/>
      <c r="IGP23" s="20"/>
      <c r="IGQ23"/>
      <c r="IGR23" s="20"/>
      <c r="IGS23"/>
      <c r="IGT23" s="20"/>
      <c r="IGU23"/>
      <c r="IGV23" s="20"/>
      <c r="IGW23"/>
      <c r="IGX23" s="20"/>
      <c r="IGY23"/>
      <c r="IGZ23" s="20"/>
      <c r="IHA23"/>
      <c r="IHB23" s="20"/>
      <c r="IHC23"/>
      <c r="IHD23" s="20"/>
      <c r="IHE23"/>
      <c r="IHF23" s="20"/>
      <c r="IHG23"/>
      <c r="IHH23" s="20"/>
      <c r="IHI23"/>
      <c r="IHJ23" s="20"/>
      <c r="IHK23"/>
      <c r="IHL23" s="20"/>
      <c r="IHM23"/>
      <c r="IHN23" s="20"/>
      <c r="IHO23"/>
      <c r="IHP23" s="20"/>
      <c r="IHQ23"/>
      <c r="IHR23" s="20"/>
      <c r="IHS23"/>
      <c r="IHT23" s="20"/>
      <c r="IHU23"/>
      <c r="IHV23" s="20"/>
      <c r="IHW23"/>
      <c r="IHX23" s="20"/>
      <c r="IHY23"/>
      <c r="IHZ23" s="20"/>
      <c r="IIA23"/>
      <c r="IIB23" s="20"/>
      <c r="IIC23"/>
      <c r="IID23" s="20"/>
      <c r="IIE23"/>
      <c r="IIF23" s="20"/>
      <c r="IIG23"/>
      <c r="IIH23" s="20"/>
      <c r="III23"/>
      <c r="IIJ23" s="20"/>
      <c r="IIK23"/>
      <c r="IIL23" s="20"/>
      <c r="IIM23"/>
      <c r="IIN23" s="20"/>
      <c r="IIO23"/>
      <c r="IIP23" s="20"/>
      <c r="IIQ23"/>
      <c r="IIR23" s="20"/>
      <c r="IIS23"/>
      <c r="IIT23" s="20"/>
      <c r="IIU23"/>
      <c r="IIV23" s="20"/>
      <c r="IIW23"/>
      <c r="IIX23" s="20"/>
      <c r="IIY23"/>
      <c r="IIZ23" s="20"/>
      <c r="IJA23"/>
      <c r="IJB23" s="20"/>
      <c r="IJC23"/>
      <c r="IJD23" s="20"/>
      <c r="IJE23"/>
      <c r="IJF23" s="20"/>
      <c r="IJG23"/>
      <c r="IJH23" s="20"/>
      <c r="IJI23"/>
      <c r="IJJ23" s="20"/>
      <c r="IJK23"/>
      <c r="IJL23" s="20"/>
      <c r="IJM23"/>
      <c r="IJN23" s="20"/>
      <c r="IJO23"/>
      <c r="IJP23" s="20"/>
      <c r="IJQ23"/>
      <c r="IJR23" s="20"/>
      <c r="IJS23"/>
      <c r="IJT23" s="20"/>
      <c r="IJU23"/>
      <c r="IJV23" s="20"/>
      <c r="IJW23"/>
      <c r="IJX23" s="20"/>
      <c r="IJY23"/>
      <c r="IJZ23" s="20"/>
      <c r="IKA23"/>
      <c r="IKB23" s="20"/>
      <c r="IKC23"/>
      <c r="IKD23" s="20"/>
      <c r="IKE23"/>
      <c r="IKF23" s="20"/>
      <c r="IKG23"/>
      <c r="IKH23" s="20"/>
      <c r="IKI23"/>
      <c r="IKJ23" s="20"/>
      <c r="IKK23"/>
      <c r="IKL23" s="20"/>
      <c r="IKM23"/>
      <c r="IKN23" s="20"/>
      <c r="IKO23"/>
      <c r="IKP23" s="20"/>
      <c r="IKQ23"/>
      <c r="IKR23" s="20"/>
      <c r="IKS23"/>
      <c r="IKT23" s="20"/>
      <c r="IKU23"/>
      <c r="IKV23" s="20"/>
      <c r="IKW23"/>
      <c r="IKX23" s="20"/>
      <c r="IKY23"/>
      <c r="IKZ23" s="20"/>
      <c r="ILA23"/>
      <c r="ILB23" s="20"/>
      <c r="ILC23"/>
      <c r="ILD23" s="20"/>
      <c r="ILE23"/>
      <c r="ILF23" s="20"/>
      <c r="ILG23"/>
      <c r="ILH23" s="20"/>
      <c r="ILI23"/>
      <c r="ILJ23" s="20"/>
      <c r="ILK23"/>
      <c r="ILL23" s="20"/>
      <c r="ILM23"/>
      <c r="ILN23" s="20"/>
      <c r="ILO23"/>
      <c r="ILP23" s="20"/>
      <c r="ILQ23"/>
      <c r="ILR23" s="20"/>
      <c r="ILS23"/>
      <c r="ILT23" s="20"/>
      <c r="ILU23"/>
      <c r="ILV23" s="20"/>
      <c r="ILW23"/>
      <c r="ILX23" s="20"/>
      <c r="ILY23"/>
      <c r="ILZ23" s="20"/>
      <c r="IMA23"/>
      <c r="IMB23" s="20"/>
      <c r="IMC23"/>
      <c r="IMD23" s="20"/>
      <c r="IME23"/>
      <c r="IMF23" s="20"/>
      <c r="IMG23"/>
      <c r="IMH23" s="20"/>
      <c r="IMI23"/>
      <c r="IMJ23" s="20"/>
      <c r="IMK23"/>
      <c r="IML23" s="20"/>
      <c r="IMM23"/>
      <c r="IMN23" s="20"/>
      <c r="IMO23"/>
      <c r="IMP23" s="20"/>
      <c r="IMQ23"/>
      <c r="IMR23" s="20"/>
      <c r="IMS23"/>
      <c r="IMT23" s="20"/>
      <c r="IMU23"/>
      <c r="IMV23" s="20"/>
      <c r="IMW23"/>
      <c r="IMX23" s="20"/>
      <c r="IMY23"/>
      <c r="IMZ23" s="20"/>
      <c r="INA23"/>
      <c r="INB23" s="20"/>
      <c r="INC23"/>
      <c r="IND23" s="20"/>
      <c r="INE23"/>
      <c r="INF23" s="20"/>
      <c r="ING23"/>
      <c r="INH23" s="20"/>
      <c r="INI23"/>
      <c r="INJ23" s="20"/>
      <c r="INK23"/>
      <c r="INL23" s="20"/>
      <c r="INM23"/>
      <c r="INN23" s="20"/>
      <c r="INO23"/>
      <c r="INP23" s="20"/>
      <c r="INQ23"/>
      <c r="INR23" s="20"/>
      <c r="INS23"/>
      <c r="INT23" s="20"/>
      <c r="INU23"/>
      <c r="INV23" s="20"/>
      <c r="INW23"/>
      <c r="INX23" s="20"/>
      <c r="INY23"/>
      <c r="INZ23" s="20"/>
      <c r="IOA23"/>
      <c r="IOB23" s="20"/>
      <c r="IOC23"/>
      <c r="IOD23" s="20"/>
      <c r="IOE23"/>
      <c r="IOF23" s="20"/>
      <c r="IOG23"/>
      <c r="IOH23" s="20"/>
      <c r="IOI23"/>
      <c r="IOJ23" s="20"/>
      <c r="IOK23"/>
      <c r="IOL23" s="20"/>
      <c r="IOM23"/>
      <c r="ION23" s="20"/>
      <c r="IOO23"/>
      <c r="IOP23" s="20"/>
      <c r="IOQ23"/>
      <c r="IOR23" s="20"/>
      <c r="IOS23"/>
      <c r="IOT23" s="20"/>
      <c r="IOU23"/>
      <c r="IOV23" s="20"/>
      <c r="IOW23"/>
      <c r="IOX23" s="20"/>
      <c r="IOY23"/>
      <c r="IOZ23" s="20"/>
      <c r="IPA23"/>
      <c r="IPB23" s="20"/>
      <c r="IPC23"/>
      <c r="IPD23" s="20"/>
      <c r="IPE23"/>
      <c r="IPF23" s="20"/>
      <c r="IPG23"/>
      <c r="IPH23" s="20"/>
      <c r="IPI23"/>
      <c r="IPJ23" s="20"/>
      <c r="IPK23"/>
      <c r="IPL23" s="20"/>
      <c r="IPM23"/>
      <c r="IPN23" s="20"/>
      <c r="IPO23"/>
      <c r="IPP23" s="20"/>
      <c r="IPQ23"/>
      <c r="IPR23" s="20"/>
      <c r="IPS23"/>
      <c r="IPT23" s="20"/>
      <c r="IPU23"/>
      <c r="IPV23" s="20"/>
      <c r="IPW23"/>
      <c r="IPX23" s="20"/>
      <c r="IPY23"/>
      <c r="IPZ23" s="20"/>
      <c r="IQA23"/>
      <c r="IQB23" s="20"/>
      <c r="IQC23"/>
      <c r="IQD23" s="20"/>
      <c r="IQE23"/>
      <c r="IQF23" s="20"/>
      <c r="IQG23"/>
      <c r="IQH23" s="20"/>
      <c r="IQI23"/>
      <c r="IQJ23" s="20"/>
      <c r="IQK23"/>
      <c r="IQL23" s="20"/>
      <c r="IQM23"/>
      <c r="IQN23" s="20"/>
      <c r="IQO23"/>
      <c r="IQP23" s="20"/>
      <c r="IQQ23"/>
      <c r="IQR23" s="20"/>
      <c r="IQS23"/>
      <c r="IQT23" s="20"/>
      <c r="IQU23"/>
      <c r="IQV23" s="20"/>
      <c r="IQW23"/>
      <c r="IQX23" s="20"/>
      <c r="IQY23"/>
      <c r="IQZ23" s="20"/>
      <c r="IRA23"/>
      <c r="IRB23" s="20"/>
      <c r="IRC23"/>
      <c r="IRD23" s="20"/>
      <c r="IRE23"/>
      <c r="IRF23" s="20"/>
      <c r="IRG23"/>
      <c r="IRH23" s="20"/>
      <c r="IRI23"/>
      <c r="IRJ23" s="20"/>
      <c r="IRK23"/>
      <c r="IRL23" s="20"/>
      <c r="IRM23"/>
      <c r="IRN23" s="20"/>
      <c r="IRO23"/>
      <c r="IRP23" s="20"/>
      <c r="IRQ23"/>
      <c r="IRR23" s="20"/>
      <c r="IRS23"/>
      <c r="IRT23" s="20"/>
      <c r="IRU23"/>
      <c r="IRV23" s="20"/>
      <c r="IRW23"/>
      <c r="IRX23" s="20"/>
      <c r="IRY23"/>
      <c r="IRZ23" s="20"/>
      <c r="ISA23"/>
      <c r="ISB23" s="20"/>
      <c r="ISC23"/>
      <c r="ISD23" s="20"/>
      <c r="ISE23"/>
      <c r="ISF23" s="20"/>
      <c r="ISG23"/>
      <c r="ISH23" s="20"/>
      <c r="ISI23"/>
      <c r="ISJ23" s="20"/>
      <c r="ISK23"/>
      <c r="ISL23" s="20"/>
      <c r="ISM23"/>
      <c r="ISN23" s="20"/>
      <c r="ISO23"/>
      <c r="ISP23" s="20"/>
      <c r="ISQ23"/>
      <c r="ISR23" s="20"/>
      <c r="ISS23"/>
      <c r="IST23" s="20"/>
      <c r="ISU23"/>
      <c r="ISV23" s="20"/>
      <c r="ISW23"/>
      <c r="ISX23" s="20"/>
      <c r="ISY23"/>
      <c r="ISZ23" s="20"/>
      <c r="ITA23"/>
      <c r="ITB23" s="20"/>
      <c r="ITC23"/>
      <c r="ITD23" s="20"/>
      <c r="ITE23"/>
      <c r="ITF23" s="20"/>
      <c r="ITG23"/>
      <c r="ITH23" s="20"/>
      <c r="ITI23"/>
      <c r="ITJ23" s="20"/>
      <c r="ITK23"/>
      <c r="ITL23" s="20"/>
      <c r="ITM23"/>
      <c r="ITN23" s="20"/>
      <c r="ITO23"/>
      <c r="ITP23" s="20"/>
      <c r="ITQ23"/>
      <c r="ITR23" s="20"/>
      <c r="ITS23"/>
      <c r="ITT23" s="20"/>
      <c r="ITU23"/>
      <c r="ITV23" s="20"/>
      <c r="ITW23"/>
      <c r="ITX23" s="20"/>
      <c r="ITY23"/>
      <c r="ITZ23" s="20"/>
      <c r="IUA23"/>
      <c r="IUB23" s="20"/>
      <c r="IUC23"/>
      <c r="IUD23" s="20"/>
      <c r="IUE23"/>
      <c r="IUF23" s="20"/>
      <c r="IUG23"/>
      <c r="IUH23" s="20"/>
      <c r="IUI23"/>
      <c r="IUJ23" s="20"/>
      <c r="IUK23"/>
      <c r="IUL23" s="20"/>
      <c r="IUM23"/>
      <c r="IUN23" s="20"/>
      <c r="IUO23"/>
      <c r="IUP23" s="20"/>
      <c r="IUQ23"/>
      <c r="IUR23" s="20"/>
      <c r="IUS23"/>
      <c r="IUT23" s="20"/>
      <c r="IUU23"/>
      <c r="IUV23" s="20"/>
      <c r="IUW23"/>
      <c r="IUX23" s="20"/>
      <c r="IUY23"/>
      <c r="IUZ23" s="20"/>
      <c r="IVA23"/>
      <c r="IVB23" s="20"/>
      <c r="IVC23"/>
      <c r="IVD23" s="20"/>
      <c r="IVE23"/>
      <c r="IVF23" s="20"/>
      <c r="IVG23"/>
      <c r="IVH23" s="20"/>
      <c r="IVI23"/>
      <c r="IVJ23" s="20"/>
      <c r="IVK23"/>
      <c r="IVL23" s="20"/>
      <c r="IVM23"/>
      <c r="IVN23" s="20"/>
      <c r="IVO23"/>
      <c r="IVP23" s="20"/>
      <c r="IVQ23"/>
      <c r="IVR23" s="20"/>
      <c r="IVS23"/>
      <c r="IVT23" s="20"/>
      <c r="IVU23"/>
      <c r="IVV23" s="20"/>
      <c r="IVW23"/>
      <c r="IVX23" s="20"/>
      <c r="IVY23"/>
      <c r="IVZ23" s="20"/>
      <c r="IWA23"/>
      <c r="IWB23" s="20"/>
      <c r="IWC23"/>
      <c r="IWD23" s="20"/>
      <c r="IWE23"/>
      <c r="IWF23" s="20"/>
      <c r="IWG23"/>
      <c r="IWH23" s="20"/>
      <c r="IWI23"/>
      <c r="IWJ23" s="20"/>
      <c r="IWK23"/>
      <c r="IWL23" s="20"/>
      <c r="IWM23"/>
      <c r="IWN23" s="20"/>
      <c r="IWO23"/>
      <c r="IWP23" s="20"/>
      <c r="IWQ23"/>
      <c r="IWR23" s="20"/>
      <c r="IWS23"/>
      <c r="IWT23" s="20"/>
      <c r="IWU23"/>
      <c r="IWV23" s="20"/>
      <c r="IWW23"/>
      <c r="IWX23" s="20"/>
      <c r="IWY23"/>
      <c r="IWZ23" s="20"/>
      <c r="IXA23"/>
      <c r="IXB23" s="20"/>
      <c r="IXC23"/>
      <c r="IXD23" s="20"/>
      <c r="IXE23"/>
      <c r="IXF23" s="20"/>
      <c r="IXG23"/>
      <c r="IXH23" s="20"/>
      <c r="IXI23"/>
      <c r="IXJ23" s="20"/>
      <c r="IXK23"/>
      <c r="IXL23" s="20"/>
      <c r="IXM23"/>
      <c r="IXN23" s="20"/>
      <c r="IXO23"/>
      <c r="IXP23" s="20"/>
      <c r="IXQ23"/>
      <c r="IXR23" s="20"/>
      <c r="IXS23"/>
      <c r="IXT23" s="20"/>
      <c r="IXU23"/>
      <c r="IXV23" s="20"/>
      <c r="IXW23"/>
      <c r="IXX23" s="20"/>
      <c r="IXY23"/>
      <c r="IXZ23" s="20"/>
      <c r="IYA23"/>
      <c r="IYB23" s="20"/>
      <c r="IYC23"/>
      <c r="IYD23" s="20"/>
      <c r="IYE23"/>
      <c r="IYF23" s="20"/>
      <c r="IYG23"/>
      <c r="IYH23" s="20"/>
      <c r="IYI23"/>
      <c r="IYJ23" s="20"/>
      <c r="IYK23"/>
      <c r="IYL23" s="20"/>
      <c r="IYM23"/>
      <c r="IYN23" s="20"/>
      <c r="IYO23"/>
      <c r="IYP23" s="20"/>
      <c r="IYQ23"/>
      <c r="IYR23" s="20"/>
      <c r="IYS23"/>
      <c r="IYT23" s="20"/>
      <c r="IYU23"/>
      <c r="IYV23" s="20"/>
      <c r="IYW23"/>
      <c r="IYX23" s="20"/>
      <c r="IYY23"/>
      <c r="IYZ23" s="20"/>
      <c r="IZA23"/>
      <c r="IZB23" s="20"/>
      <c r="IZC23"/>
      <c r="IZD23" s="20"/>
      <c r="IZE23"/>
      <c r="IZF23" s="20"/>
      <c r="IZG23"/>
      <c r="IZH23" s="20"/>
      <c r="IZI23"/>
      <c r="IZJ23" s="20"/>
      <c r="IZK23"/>
      <c r="IZL23" s="20"/>
      <c r="IZM23"/>
      <c r="IZN23" s="20"/>
      <c r="IZO23"/>
      <c r="IZP23" s="20"/>
      <c r="IZQ23"/>
      <c r="IZR23" s="20"/>
      <c r="IZS23"/>
      <c r="IZT23" s="20"/>
      <c r="IZU23"/>
      <c r="IZV23" s="20"/>
      <c r="IZW23"/>
      <c r="IZX23" s="20"/>
      <c r="IZY23"/>
      <c r="IZZ23" s="20"/>
      <c r="JAA23"/>
      <c r="JAB23" s="20"/>
      <c r="JAC23"/>
      <c r="JAD23" s="20"/>
      <c r="JAE23"/>
      <c r="JAF23" s="20"/>
      <c r="JAG23"/>
      <c r="JAH23" s="20"/>
      <c r="JAI23"/>
      <c r="JAJ23" s="20"/>
      <c r="JAK23"/>
      <c r="JAL23" s="20"/>
      <c r="JAM23"/>
      <c r="JAN23" s="20"/>
      <c r="JAO23"/>
      <c r="JAP23" s="20"/>
      <c r="JAQ23"/>
      <c r="JAR23" s="20"/>
      <c r="JAS23"/>
      <c r="JAT23" s="20"/>
      <c r="JAU23"/>
      <c r="JAV23" s="20"/>
      <c r="JAW23"/>
      <c r="JAX23" s="20"/>
      <c r="JAY23"/>
      <c r="JAZ23" s="20"/>
      <c r="JBA23"/>
      <c r="JBB23" s="20"/>
      <c r="JBC23"/>
      <c r="JBD23" s="20"/>
      <c r="JBE23"/>
      <c r="JBF23" s="20"/>
      <c r="JBG23"/>
      <c r="JBH23" s="20"/>
      <c r="JBI23"/>
      <c r="JBJ23" s="20"/>
      <c r="JBK23"/>
      <c r="JBL23" s="20"/>
      <c r="JBM23"/>
      <c r="JBN23" s="20"/>
      <c r="JBO23"/>
      <c r="JBP23" s="20"/>
      <c r="JBQ23"/>
      <c r="JBR23" s="20"/>
      <c r="JBS23"/>
      <c r="JBT23" s="20"/>
      <c r="JBU23"/>
      <c r="JBV23" s="20"/>
      <c r="JBW23"/>
      <c r="JBX23" s="20"/>
      <c r="JBY23"/>
      <c r="JBZ23" s="20"/>
      <c r="JCA23"/>
      <c r="JCB23" s="20"/>
      <c r="JCC23"/>
      <c r="JCD23" s="20"/>
      <c r="JCE23"/>
      <c r="JCF23" s="20"/>
      <c r="JCG23"/>
      <c r="JCH23" s="20"/>
      <c r="JCI23"/>
      <c r="JCJ23" s="20"/>
      <c r="JCK23"/>
      <c r="JCL23" s="20"/>
      <c r="JCM23"/>
      <c r="JCN23" s="20"/>
      <c r="JCO23"/>
      <c r="JCP23" s="20"/>
      <c r="JCQ23"/>
      <c r="JCR23" s="20"/>
      <c r="JCS23"/>
      <c r="JCT23" s="20"/>
      <c r="JCU23"/>
      <c r="JCV23" s="20"/>
      <c r="JCW23"/>
      <c r="JCX23" s="20"/>
      <c r="JCY23"/>
      <c r="JCZ23" s="20"/>
      <c r="JDA23"/>
      <c r="JDB23" s="20"/>
      <c r="JDC23"/>
      <c r="JDD23" s="20"/>
      <c r="JDE23"/>
      <c r="JDF23" s="20"/>
      <c r="JDG23"/>
      <c r="JDH23" s="20"/>
      <c r="JDI23"/>
      <c r="JDJ23" s="20"/>
      <c r="JDK23"/>
      <c r="JDL23" s="20"/>
      <c r="JDM23"/>
      <c r="JDN23" s="20"/>
      <c r="JDO23"/>
      <c r="JDP23" s="20"/>
      <c r="JDQ23"/>
      <c r="JDR23" s="20"/>
      <c r="JDS23"/>
      <c r="JDT23" s="20"/>
      <c r="JDU23"/>
      <c r="JDV23" s="20"/>
      <c r="JDW23"/>
      <c r="JDX23" s="20"/>
      <c r="JDY23"/>
      <c r="JDZ23" s="20"/>
      <c r="JEA23"/>
      <c r="JEB23" s="20"/>
      <c r="JEC23"/>
      <c r="JED23" s="20"/>
      <c r="JEE23"/>
      <c r="JEF23" s="20"/>
      <c r="JEG23"/>
      <c r="JEH23" s="20"/>
      <c r="JEI23"/>
      <c r="JEJ23" s="20"/>
      <c r="JEK23"/>
      <c r="JEL23" s="20"/>
      <c r="JEM23"/>
      <c r="JEN23" s="20"/>
      <c r="JEO23"/>
      <c r="JEP23" s="20"/>
      <c r="JEQ23"/>
      <c r="JER23" s="20"/>
      <c r="JES23"/>
      <c r="JET23" s="20"/>
      <c r="JEU23"/>
      <c r="JEV23" s="20"/>
      <c r="JEW23"/>
      <c r="JEX23" s="20"/>
      <c r="JEY23"/>
      <c r="JEZ23" s="20"/>
      <c r="JFA23"/>
      <c r="JFB23" s="20"/>
      <c r="JFC23"/>
      <c r="JFD23" s="20"/>
      <c r="JFE23"/>
      <c r="JFF23" s="20"/>
      <c r="JFG23"/>
      <c r="JFH23" s="20"/>
      <c r="JFI23"/>
      <c r="JFJ23" s="20"/>
      <c r="JFK23"/>
      <c r="JFL23" s="20"/>
      <c r="JFM23"/>
      <c r="JFN23" s="20"/>
      <c r="JFO23"/>
      <c r="JFP23" s="20"/>
      <c r="JFQ23"/>
      <c r="JFR23" s="20"/>
      <c r="JFS23"/>
      <c r="JFT23" s="20"/>
      <c r="JFU23"/>
      <c r="JFV23" s="20"/>
      <c r="JFW23"/>
      <c r="JFX23" s="20"/>
      <c r="JFY23"/>
      <c r="JFZ23" s="20"/>
      <c r="JGA23"/>
      <c r="JGB23" s="20"/>
      <c r="JGC23"/>
      <c r="JGD23" s="20"/>
      <c r="JGE23"/>
      <c r="JGF23" s="20"/>
      <c r="JGG23"/>
      <c r="JGH23" s="20"/>
      <c r="JGI23"/>
      <c r="JGJ23" s="20"/>
      <c r="JGK23"/>
      <c r="JGL23" s="20"/>
      <c r="JGM23"/>
      <c r="JGN23" s="20"/>
      <c r="JGO23"/>
      <c r="JGP23" s="20"/>
      <c r="JGQ23"/>
      <c r="JGR23" s="20"/>
      <c r="JGS23"/>
      <c r="JGT23" s="20"/>
      <c r="JGU23"/>
      <c r="JGV23" s="20"/>
      <c r="JGW23"/>
      <c r="JGX23" s="20"/>
      <c r="JGY23"/>
      <c r="JGZ23" s="20"/>
      <c r="JHA23"/>
      <c r="JHB23" s="20"/>
      <c r="JHC23"/>
      <c r="JHD23" s="20"/>
      <c r="JHE23"/>
      <c r="JHF23" s="20"/>
      <c r="JHG23"/>
      <c r="JHH23" s="20"/>
      <c r="JHI23"/>
      <c r="JHJ23" s="20"/>
      <c r="JHK23"/>
      <c r="JHL23" s="20"/>
      <c r="JHM23"/>
      <c r="JHN23" s="20"/>
      <c r="JHO23"/>
      <c r="JHP23" s="20"/>
      <c r="JHQ23"/>
      <c r="JHR23" s="20"/>
      <c r="JHS23"/>
      <c r="JHT23" s="20"/>
      <c r="JHU23"/>
      <c r="JHV23" s="20"/>
      <c r="JHW23"/>
      <c r="JHX23" s="20"/>
      <c r="JHY23"/>
      <c r="JHZ23" s="20"/>
      <c r="JIA23"/>
      <c r="JIB23" s="20"/>
      <c r="JIC23"/>
      <c r="JID23" s="20"/>
      <c r="JIE23"/>
      <c r="JIF23" s="20"/>
      <c r="JIG23"/>
      <c r="JIH23" s="20"/>
      <c r="JII23"/>
      <c r="JIJ23" s="20"/>
      <c r="JIK23"/>
      <c r="JIL23" s="20"/>
      <c r="JIM23"/>
      <c r="JIN23" s="20"/>
      <c r="JIO23"/>
      <c r="JIP23" s="20"/>
      <c r="JIQ23"/>
      <c r="JIR23" s="20"/>
      <c r="JIS23"/>
      <c r="JIT23" s="20"/>
      <c r="JIU23"/>
      <c r="JIV23" s="20"/>
      <c r="JIW23"/>
      <c r="JIX23" s="20"/>
      <c r="JIY23"/>
      <c r="JIZ23" s="20"/>
      <c r="JJA23"/>
      <c r="JJB23" s="20"/>
      <c r="JJC23"/>
      <c r="JJD23" s="20"/>
      <c r="JJE23"/>
      <c r="JJF23" s="20"/>
      <c r="JJG23"/>
      <c r="JJH23" s="20"/>
      <c r="JJI23"/>
      <c r="JJJ23" s="20"/>
      <c r="JJK23"/>
      <c r="JJL23" s="20"/>
      <c r="JJM23"/>
      <c r="JJN23" s="20"/>
      <c r="JJO23"/>
      <c r="JJP23" s="20"/>
      <c r="JJQ23"/>
      <c r="JJR23" s="20"/>
      <c r="JJS23"/>
      <c r="JJT23" s="20"/>
      <c r="JJU23"/>
      <c r="JJV23" s="20"/>
      <c r="JJW23"/>
      <c r="JJX23" s="20"/>
      <c r="JJY23"/>
      <c r="JJZ23" s="20"/>
      <c r="JKA23"/>
      <c r="JKB23" s="20"/>
      <c r="JKC23"/>
      <c r="JKD23" s="20"/>
      <c r="JKE23"/>
      <c r="JKF23" s="20"/>
      <c r="JKG23"/>
      <c r="JKH23" s="20"/>
      <c r="JKI23"/>
      <c r="JKJ23" s="20"/>
      <c r="JKK23"/>
      <c r="JKL23" s="20"/>
      <c r="JKM23"/>
      <c r="JKN23" s="20"/>
      <c r="JKO23"/>
      <c r="JKP23" s="20"/>
      <c r="JKQ23"/>
      <c r="JKR23" s="20"/>
      <c r="JKS23"/>
      <c r="JKT23" s="20"/>
      <c r="JKU23"/>
      <c r="JKV23" s="20"/>
      <c r="JKW23"/>
      <c r="JKX23" s="20"/>
      <c r="JKY23"/>
      <c r="JKZ23" s="20"/>
      <c r="JLA23"/>
      <c r="JLB23" s="20"/>
      <c r="JLC23"/>
      <c r="JLD23" s="20"/>
      <c r="JLE23"/>
      <c r="JLF23" s="20"/>
      <c r="JLG23"/>
      <c r="JLH23" s="20"/>
      <c r="JLI23"/>
      <c r="JLJ23" s="20"/>
      <c r="JLK23"/>
      <c r="JLL23" s="20"/>
      <c r="JLM23"/>
      <c r="JLN23" s="20"/>
      <c r="JLO23"/>
      <c r="JLP23" s="20"/>
      <c r="JLQ23"/>
      <c r="JLR23" s="20"/>
      <c r="JLS23"/>
      <c r="JLT23" s="20"/>
      <c r="JLU23"/>
      <c r="JLV23" s="20"/>
      <c r="JLW23"/>
      <c r="JLX23" s="20"/>
      <c r="JLY23"/>
      <c r="JLZ23" s="20"/>
      <c r="JMA23"/>
      <c r="JMB23" s="20"/>
      <c r="JMC23"/>
      <c r="JMD23" s="20"/>
      <c r="JME23"/>
      <c r="JMF23" s="20"/>
      <c r="JMG23"/>
      <c r="JMH23" s="20"/>
      <c r="JMI23"/>
      <c r="JMJ23" s="20"/>
      <c r="JMK23"/>
      <c r="JML23" s="20"/>
      <c r="JMM23"/>
      <c r="JMN23" s="20"/>
      <c r="JMO23"/>
      <c r="JMP23" s="20"/>
      <c r="JMQ23"/>
      <c r="JMR23" s="20"/>
      <c r="JMS23"/>
      <c r="JMT23" s="20"/>
      <c r="JMU23"/>
      <c r="JMV23" s="20"/>
      <c r="JMW23"/>
      <c r="JMX23" s="20"/>
      <c r="JMY23"/>
      <c r="JMZ23" s="20"/>
      <c r="JNA23"/>
      <c r="JNB23" s="20"/>
      <c r="JNC23"/>
      <c r="JND23" s="20"/>
      <c r="JNE23"/>
      <c r="JNF23" s="20"/>
      <c r="JNG23"/>
      <c r="JNH23" s="20"/>
      <c r="JNI23"/>
      <c r="JNJ23" s="20"/>
      <c r="JNK23"/>
      <c r="JNL23" s="20"/>
      <c r="JNM23"/>
      <c r="JNN23" s="20"/>
      <c r="JNO23"/>
      <c r="JNP23" s="20"/>
      <c r="JNQ23"/>
      <c r="JNR23" s="20"/>
      <c r="JNS23"/>
      <c r="JNT23" s="20"/>
      <c r="JNU23"/>
      <c r="JNV23" s="20"/>
      <c r="JNW23"/>
      <c r="JNX23" s="20"/>
      <c r="JNY23"/>
      <c r="JNZ23" s="20"/>
      <c r="JOA23"/>
      <c r="JOB23" s="20"/>
      <c r="JOC23"/>
      <c r="JOD23" s="20"/>
      <c r="JOE23"/>
      <c r="JOF23" s="20"/>
      <c r="JOG23"/>
      <c r="JOH23" s="20"/>
      <c r="JOI23"/>
      <c r="JOJ23" s="20"/>
      <c r="JOK23"/>
      <c r="JOL23" s="20"/>
      <c r="JOM23"/>
      <c r="JON23" s="20"/>
      <c r="JOO23"/>
      <c r="JOP23" s="20"/>
      <c r="JOQ23"/>
      <c r="JOR23" s="20"/>
      <c r="JOS23"/>
      <c r="JOT23" s="20"/>
      <c r="JOU23"/>
      <c r="JOV23" s="20"/>
      <c r="JOW23"/>
      <c r="JOX23" s="20"/>
      <c r="JOY23"/>
      <c r="JOZ23" s="20"/>
      <c r="JPA23"/>
      <c r="JPB23" s="20"/>
      <c r="JPC23"/>
      <c r="JPD23" s="20"/>
      <c r="JPE23"/>
      <c r="JPF23" s="20"/>
      <c r="JPG23"/>
      <c r="JPH23" s="20"/>
      <c r="JPI23"/>
      <c r="JPJ23" s="20"/>
      <c r="JPK23"/>
      <c r="JPL23" s="20"/>
      <c r="JPM23"/>
      <c r="JPN23" s="20"/>
      <c r="JPO23"/>
      <c r="JPP23" s="20"/>
      <c r="JPQ23"/>
      <c r="JPR23" s="20"/>
      <c r="JPS23"/>
      <c r="JPT23" s="20"/>
      <c r="JPU23"/>
      <c r="JPV23" s="20"/>
      <c r="JPW23"/>
      <c r="JPX23" s="20"/>
      <c r="JPY23"/>
      <c r="JPZ23" s="20"/>
      <c r="JQA23"/>
      <c r="JQB23" s="20"/>
      <c r="JQC23"/>
      <c r="JQD23" s="20"/>
      <c r="JQE23"/>
      <c r="JQF23" s="20"/>
      <c r="JQG23"/>
      <c r="JQH23" s="20"/>
      <c r="JQI23"/>
      <c r="JQJ23" s="20"/>
      <c r="JQK23"/>
      <c r="JQL23" s="20"/>
      <c r="JQM23"/>
      <c r="JQN23" s="20"/>
      <c r="JQO23"/>
      <c r="JQP23" s="20"/>
      <c r="JQQ23"/>
      <c r="JQR23" s="20"/>
      <c r="JQS23"/>
      <c r="JQT23" s="20"/>
      <c r="JQU23"/>
      <c r="JQV23" s="20"/>
      <c r="JQW23"/>
      <c r="JQX23" s="20"/>
      <c r="JQY23"/>
      <c r="JQZ23" s="20"/>
      <c r="JRA23"/>
      <c r="JRB23" s="20"/>
      <c r="JRC23"/>
      <c r="JRD23" s="20"/>
      <c r="JRE23"/>
      <c r="JRF23" s="20"/>
      <c r="JRG23"/>
      <c r="JRH23" s="20"/>
      <c r="JRI23"/>
      <c r="JRJ23" s="20"/>
      <c r="JRK23"/>
      <c r="JRL23" s="20"/>
      <c r="JRM23"/>
      <c r="JRN23" s="20"/>
      <c r="JRO23"/>
      <c r="JRP23" s="20"/>
      <c r="JRQ23"/>
      <c r="JRR23" s="20"/>
      <c r="JRS23"/>
      <c r="JRT23" s="20"/>
      <c r="JRU23"/>
      <c r="JRV23" s="20"/>
      <c r="JRW23"/>
      <c r="JRX23" s="20"/>
      <c r="JRY23"/>
      <c r="JRZ23" s="20"/>
      <c r="JSA23"/>
      <c r="JSB23" s="20"/>
      <c r="JSC23"/>
      <c r="JSD23" s="20"/>
      <c r="JSE23"/>
      <c r="JSF23" s="20"/>
      <c r="JSG23"/>
      <c r="JSH23" s="20"/>
      <c r="JSI23"/>
      <c r="JSJ23" s="20"/>
      <c r="JSK23"/>
      <c r="JSL23" s="20"/>
      <c r="JSM23"/>
      <c r="JSN23" s="20"/>
      <c r="JSO23"/>
      <c r="JSP23" s="20"/>
      <c r="JSQ23"/>
      <c r="JSR23" s="20"/>
      <c r="JSS23"/>
      <c r="JST23" s="20"/>
      <c r="JSU23"/>
      <c r="JSV23" s="20"/>
      <c r="JSW23"/>
      <c r="JSX23" s="20"/>
      <c r="JSY23"/>
      <c r="JSZ23" s="20"/>
      <c r="JTA23"/>
      <c r="JTB23" s="20"/>
      <c r="JTC23"/>
      <c r="JTD23" s="20"/>
      <c r="JTE23"/>
      <c r="JTF23" s="20"/>
      <c r="JTG23"/>
      <c r="JTH23" s="20"/>
      <c r="JTI23"/>
      <c r="JTJ23" s="20"/>
      <c r="JTK23"/>
      <c r="JTL23" s="20"/>
      <c r="JTM23"/>
      <c r="JTN23" s="20"/>
      <c r="JTO23"/>
      <c r="JTP23" s="20"/>
      <c r="JTQ23"/>
      <c r="JTR23" s="20"/>
      <c r="JTS23"/>
      <c r="JTT23" s="20"/>
      <c r="JTU23"/>
      <c r="JTV23" s="20"/>
      <c r="JTW23"/>
      <c r="JTX23" s="20"/>
      <c r="JTY23"/>
      <c r="JTZ23" s="20"/>
      <c r="JUA23"/>
      <c r="JUB23" s="20"/>
      <c r="JUC23"/>
      <c r="JUD23" s="20"/>
      <c r="JUE23"/>
      <c r="JUF23" s="20"/>
      <c r="JUG23"/>
      <c r="JUH23" s="20"/>
      <c r="JUI23"/>
      <c r="JUJ23" s="20"/>
      <c r="JUK23"/>
      <c r="JUL23" s="20"/>
      <c r="JUM23"/>
      <c r="JUN23" s="20"/>
      <c r="JUO23"/>
      <c r="JUP23" s="20"/>
      <c r="JUQ23"/>
      <c r="JUR23" s="20"/>
      <c r="JUS23"/>
      <c r="JUT23" s="20"/>
      <c r="JUU23"/>
      <c r="JUV23" s="20"/>
      <c r="JUW23"/>
      <c r="JUX23" s="20"/>
      <c r="JUY23"/>
      <c r="JUZ23" s="20"/>
      <c r="JVA23"/>
      <c r="JVB23" s="20"/>
      <c r="JVC23"/>
      <c r="JVD23" s="20"/>
      <c r="JVE23"/>
      <c r="JVF23" s="20"/>
      <c r="JVG23"/>
      <c r="JVH23" s="20"/>
      <c r="JVI23"/>
      <c r="JVJ23" s="20"/>
      <c r="JVK23"/>
      <c r="JVL23" s="20"/>
      <c r="JVM23"/>
      <c r="JVN23" s="20"/>
      <c r="JVO23"/>
      <c r="JVP23" s="20"/>
      <c r="JVQ23"/>
      <c r="JVR23" s="20"/>
      <c r="JVS23"/>
      <c r="JVT23" s="20"/>
      <c r="JVU23"/>
      <c r="JVV23" s="20"/>
      <c r="JVW23"/>
      <c r="JVX23" s="20"/>
      <c r="JVY23"/>
      <c r="JVZ23" s="20"/>
      <c r="JWA23"/>
      <c r="JWB23" s="20"/>
      <c r="JWC23"/>
      <c r="JWD23" s="20"/>
      <c r="JWE23"/>
      <c r="JWF23" s="20"/>
      <c r="JWG23"/>
      <c r="JWH23" s="20"/>
      <c r="JWI23"/>
      <c r="JWJ23" s="20"/>
      <c r="JWK23"/>
      <c r="JWL23" s="20"/>
      <c r="JWM23"/>
      <c r="JWN23" s="20"/>
      <c r="JWO23"/>
      <c r="JWP23" s="20"/>
      <c r="JWQ23"/>
      <c r="JWR23" s="20"/>
      <c r="JWS23"/>
      <c r="JWT23" s="20"/>
      <c r="JWU23"/>
      <c r="JWV23" s="20"/>
      <c r="JWW23"/>
      <c r="JWX23" s="20"/>
      <c r="JWY23"/>
      <c r="JWZ23" s="20"/>
      <c r="JXA23"/>
      <c r="JXB23" s="20"/>
      <c r="JXC23"/>
      <c r="JXD23" s="20"/>
      <c r="JXE23"/>
      <c r="JXF23" s="20"/>
      <c r="JXG23"/>
      <c r="JXH23" s="20"/>
      <c r="JXI23"/>
      <c r="JXJ23" s="20"/>
      <c r="JXK23"/>
      <c r="JXL23" s="20"/>
      <c r="JXM23"/>
      <c r="JXN23" s="20"/>
      <c r="JXO23"/>
      <c r="JXP23" s="20"/>
      <c r="JXQ23"/>
      <c r="JXR23" s="20"/>
      <c r="JXS23"/>
      <c r="JXT23" s="20"/>
      <c r="JXU23"/>
      <c r="JXV23" s="20"/>
      <c r="JXW23"/>
      <c r="JXX23" s="20"/>
      <c r="JXY23"/>
      <c r="JXZ23" s="20"/>
      <c r="JYA23"/>
      <c r="JYB23" s="20"/>
      <c r="JYC23"/>
      <c r="JYD23" s="20"/>
      <c r="JYE23"/>
      <c r="JYF23" s="20"/>
      <c r="JYG23"/>
      <c r="JYH23" s="20"/>
      <c r="JYI23"/>
      <c r="JYJ23" s="20"/>
      <c r="JYK23"/>
      <c r="JYL23" s="20"/>
      <c r="JYM23"/>
      <c r="JYN23" s="20"/>
      <c r="JYO23"/>
      <c r="JYP23" s="20"/>
      <c r="JYQ23"/>
      <c r="JYR23" s="20"/>
      <c r="JYS23"/>
      <c r="JYT23" s="20"/>
      <c r="JYU23"/>
      <c r="JYV23" s="20"/>
      <c r="JYW23"/>
      <c r="JYX23" s="20"/>
      <c r="JYY23"/>
      <c r="JYZ23" s="20"/>
      <c r="JZA23"/>
      <c r="JZB23" s="20"/>
      <c r="JZC23"/>
      <c r="JZD23" s="20"/>
      <c r="JZE23"/>
      <c r="JZF23" s="20"/>
      <c r="JZG23"/>
      <c r="JZH23" s="20"/>
      <c r="JZI23"/>
      <c r="JZJ23" s="20"/>
      <c r="JZK23"/>
      <c r="JZL23" s="20"/>
      <c r="JZM23"/>
      <c r="JZN23" s="20"/>
      <c r="JZO23"/>
      <c r="JZP23" s="20"/>
      <c r="JZQ23"/>
      <c r="JZR23" s="20"/>
      <c r="JZS23"/>
      <c r="JZT23" s="20"/>
      <c r="JZU23"/>
      <c r="JZV23" s="20"/>
      <c r="JZW23"/>
      <c r="JZX23" s="20"/>
      <c r="JZY23"/>
      <c r="JZZ23" s="20"/>
      <c r="KAA23"/>
      <c r="KAB23" s="20"/>
      <c r="KAC23"/>
      <c r="KAD23" s="20"/>
      <c r="KAE23"/>
      <c r="KAF23" s="20"/>
      <c r="KAG23"/>
      <c r="KAH23" s="20"/>
      <c r="KAI23"/>
      <c r="KAJ23" s="20"/>
      <c r="KAK23"/>
      <c r="KAL23" s="20"/>
      <c r="KAM23"/>
      <c r="KAN23" s="20"/>
      <c r="KAO23"/>
      <c r="KAP23" s="20"/>
      <c r="KAQ23"/>
      <c r="KAR23" s="20"/>
      <c r="KAS23"/>
      <c r="KAT23" s="20"/>
      <c r="KAU23"/>
      <c r="KAV23" s="20"/>
      <c r="KAW23"/>
      <c r="KAX23" s="20"/>
      <c r="KAY23"/>
      <c r="KAZ23" s="20"/>
      <c r="KBA23"/>
      <c r="KBB23" s="20"/>
      <c r="KBC23"/>
      <c r="KBD23" s="20"/>
      <c r="KBE23"/>
      <c r="KBF23" s="20"/>
      <c r="KBG23"/>
      <c r="KBH23" s="20"/>
      <c r="KBI23"/>
      <c r="KBJ23" s="20"/>
      <c r="KBK23"/>
      <c r="KBL23" s="20"/>
      <c r="KBM23"/>
      <c r="KBN23" s="20"/>
      <c r="KBO23"/>
      <c r="KBP23" s="20"/>
      <c r="KBQ23"/>
      <c r="KBR23" s="20"/>
      <c r="KBS23"/>
      <c r="KBT23" s="20"/>
      <c r="KBU23"/>
      <c r="KBV23" s="20"/>
      <c r="KBW23"/>
      <c r="KBX23" s="20"/>
      <c r="KBY23"/>
      <c r="KBZ23" s="20"/>
      <c r="KCA23"/>
      <c r="KCB23" s="20"/>
      <c r="KCC23"/>
      <c r="KCD23" s="20"/>
      <c r="KCE23"/>
      <c r="KCF23" s="20"/>
      <c r="KCG23"/>
      <c r="KCH23" s="20"/>
      <c r="KCI23"/>
      <c r="KCJ23" s="20"/>
      <c r="KCK23"/>
      <c r="KCL23" s="20"/>
      <c r="KCM23"/>
      <c r="KCN23" s="20"/>
      <c r="KCO23"/>
      <c r="KCP23" s="20"/>
      <c r="KCQ23"/>
      <c r="KCR23" s="20"/>
      <c r="KCS23"/>
      <c r="KCT23" s="20"/>
      <c r="KCU23"/>
      <c r="KCV23" s="20"/>
      <c r="KCW23"/>
      <c r="KCX23" s="20"/>
      <c r="KCY23"/>
      <c r="KCZ23" s="20"/>
      <c r="KDA23"/>
      <c r="KDB23" s="20"/>
      <c r="KDC23"/>
      <c r="KDD23" s="20"/>
      <c r="KDE23"/>
      <c r="KDF23" s="20"/>
      <c r="KDG23"/>
      <c r="KDH23" s="20"/>
      <c r="KDI23"/>
      <c r="KDJ23" s="20"/>
      <c r="KDK23"/>
      <c r="KDL23" s="20"/>
      <c r="KDM23"/>
      <c r="KDN23" s="20"/>
      <c r="KDO23"/>
      <c r="KDP23" s="20"/>
      <c r="KDQ23"/>
      <c r="KDR23" s="20"/>
      <c r="KDS23"/>
      <c r="KDT23" s="20"/>
      <c r="KDU23"/>
      <c r="KDV23" s="20"/>
      <c r="KDW23"/>
      <c r="KDX23" s="20"/>
      <c r="KDY23"/>
      <c r="KDZ23" s="20"/>
      <c r="KEA23"/>
      <c r="KEB23" s="20"/>
      <c r="KEC23"/>
      <c r="KED23" s="20"/>
      <c r="KEE23"/>
      <c r="KEF23" s="20"/>
      <c r="KEG23"/>
      <c r="KEH23" s="20"/>
      <c r="KEI23"/>
      <c r="KEJ23" s="20"/>
      <c r="KEK23"/>
      <c r="KEL23" s="20"/>
      <c r="KEM23"/>
      <c r="KEN23" s="20"/>
      <c r="KEO23"/>
      <c r="KEP23" s="20"/>
      <c r="KEQ23"/>
      <c r="KER23" s="20"/>
      <c r="KES23"/>
      <c r="KET23" s="20"/>
      <c r="KEU23"/>
      <c r="KEV23" s="20"/>
      <c r="KEW23"/>
      <c r="KEX23" s="20"/>
      <c r="KEY23"/>
      <c r="KEZ23" s="20"/>
      <c r="KFA23"/>
      <c r="KFB23" s="20"/>
      <c r="KFC23"/>
      <c r="KFD23" s="20"/>
      <c r="KFE23"/>
      <c r="KFF23" s="20"/>
      <c r="KFG23"/>
      <c r="KFH23" s="20"/>
      <c r="KFI23"/>
      <c r="KFJ23" s="20"/>
      <c r="KFK23"/>
      <c r="KFL23" s="20"/>
      <c r="KFM23"/>
      <c r="KFN23" s="20"/>
      <c r="KFO23"/>
      <c r="KFP23" s="20"/>
      <c r="KFQ23"/>
      <c r="KFR23" s="20"/>
      <c r="KFS23"/>
      <c r="KFT23" s="20"/>
      <c r="KFU23"/>
      <c r="KFV23" s="20"/>
      <c r="KFW23"/>
      <c r="KFX23" s="20"/>
      <c r="KFY23"/>
      <c r="KFZ23" s="20"/>
      <c r="KGA23"/>
      <c r="KGB23" s="20"/>
      <c r="KGC23"/>
      <c r="KGD23" s="20"/>
      <c r="KGE23"/>
      <c r="KGF23" s="20"/>
      <c r="KGG23"/>
      <c r="KGH23" s="20"/>
      <c r="KGI23"/>
      <c r="KGJ23" s="20"/>
      <c r="KGK23"/>
      <c r="KGL23" s="20"/>
      <c r="KGM23"/>
      <c r="KGN23" s="20"/>
      <c r="KGO23"/>
      <c r="KGP23" s="20"/>
      <c r="KGQ23"/>
      <c r="KGR23" s="20"/>
      <c r="KGS23"/>
      <c r="KGT23" s="20"/>
      <c r="KGU23"/>
      <c r="KGV23" s="20"/>
      <c r="KGW23"/>
      <c r="KGX23" s="20"/>
      <c r="KGY23"/>
      <c r="KGZ23" s="20"/>
      <c r="KHA23"/>
      <c r="KHB23" s="20"/>
      <c r="KHC23"/>
      <c r="KHD23" s="20"/>
      <c r="KHE23"/>
      <c r="KHF23" s="20"/>
      <c r="KHG23"/>
      <c r="KHH23" s="20"/>
      <c r="KHI23"/>
      <c r="KHJ23" s="20"/>
      <c r="KHK23"/>
      <c r="KHL23" s="20"/>
      <c r="KHM23"/>
      <c r="KHN23" s="20"/>
      <c r="KHO23"/>
      <c r="KHP23" s="20"/>
      <c r="KHQ23"/>
      <c r="KHR23" s="20"/>
      <c r="KHS23"/>
      <c r="KHT23" s="20"/>
      <c r="KHU23"/>
      <c r="KHV23" s="20"/>
      <c r="KHW23"/>
      <c r="KHX23" s="20"/>
      <c r="KHY23"/>
      <c r="KHZ23" s="20"/>
      <c r="KIA23"/>
      <c r="KIB23" s="20"/>
      <c r="KIC23"/>
      <c r="KID23" s="20"/>
      <c r="KIE23"/>
      <c r="KIF23" s="20"/>
      <c r="KIG23"/>
      <c r="KIH23" s="20"/>
      <c r="KII23"/>
      <c r="KIJ23" s="20"/>
      <c r="KIK23"/>
      <c r="KIL23" s="20"/>
      <c r="KIM23"/>
      <c r="KIN23" s="20"/>
      <c r="KIO23"/>
      <c r="KIP23" s="20"/>
      <c r="KIQ23"/>
      <c r="KIR23" s="20"/>
      <c r="KIS23"/>
      <c r="KIT23" s="20"/>
      <c r="KIU23"/>
      <c r="KIV23" s="20"/>
      <c r="KIW23"/>
      <c r="KIX23" s="20"/>
      <c r="KIY23"/>
      <c r="KIZ23" s="20"/>
      <c r="KJA23"/>
      <c r="KJB23" s="20"/>
      <c r="KJC23"/>
      <c r="KJD23" s="20"/>
      <c r="KJE23"/>
      <c r="KJF23" s="20"/>
      <c r="KJG23"/>
      <c r="KJH23" s="20"/>
      <c r="KJI23"/>
      <c r="KJJ23" s="20"/>
      <c r="KJK23"/>
      <c r="KJL23" s="20"/>
      <c r="KJM23"/>
      <c r="KJN23" s="20"/>
      <c r="KJO23"/>
      <c r="KJP23" s="20"/>
      <c r="KJQ23"/>
      <c r="KJR23" s="20"/>
      <c r="KJS23"/>
      <c r="KJT23" s="20"/>
      <c r="KJU23"/>
      <c r="KJV23" s="20"/>
      <c r="KJW23"/>
      <c r="KJX23" s="20"/>
      <c r="KJY23"/>
      <c r="KJZ23" s="20"/>
      <c r="KKA23"/>
      <c r="KKB23" s="20"/>
      <c r="KKC23"/>
      <c r="KKD23" s="20"/>
      <c r="KKE23"/>
      <c r="KKF23" s="20"/>
      <c r="KKG23"/>
      <c r="KKH23" s="20"/>
      <c r="KKI23"/>
      <c r="KKJ23" s="20"/>
      <c r="KKK23"/>
      <c r="KKL23" s="20"/>
      <c r="KKM23"/>
      <c r="KKN23" s="20"/>
      <c r="KKO23"/>
      <c r="KKP23" s="20"/>
      <c r="KKQ23"/>
      <c r="KKR23" s="20"/>
      <c r="KKS23"/>
      <c r="KKT23" s="20"/>
      <c r="KKU23"/>
      <c r="KKV23" s="20"/>
      <c r="KKW23"/>
      <c r="KKX23" s="20"/>
      <c r="KKY23"/>
      <c r="KKZ23" s="20"/>
      <c r="KLA23"/>
      <c r="KLB23" s="20"/>
      <c r="KLC23"/>
      <c r="KLD23" s="20"/>
      <c r="KLE23"/>
      <c r="KLF23" s="20"/>
      <c r="KLG23"/>
      <c r="KLH23" s="20"/>
      <c r="KLI23"/>
      <c r="KLJ23" s="20"/>
      <c r="KLK23"/>
      <c r="KLL23" s="20"/>
      <c r="KLM23"/>
      <c r="KLN23" s="20"/>
      <c r="KLO23"/>
      <c r="KLP23" s="20"/>
      <c r="KLQ23"/>
      <c r="KLR23" s="20"/>
      <c r="KLS23"/>
      <c r="KLT23" s="20"/>
      <c r="KLU23"/>
      <c r="KLV23" s="20"/>
      <c r="KLW23"/>
      <c r="KLX23" s="20"/>
      <c r="KLY23"/>
      <c r="KLZ23" s="20"/>
      <c r="KMA23"/>
      <c r="KMB23" s="20"/>
      <c r="KMC23"/>
      <c r="KMD23" s="20"/>
      <c r="KME23"/>
      <c r="KMF23" s="20"/>
      <c r="KMG23"/>
      <c r="KMH23" s="20"/>
      <c r="KMI23"/>
      <c r="KMJ23" s="20"/>
      <c r="KMK23"/>
      <c r="KML23" s="20"/>
      <c r="KMM23"/>
      <c r="KMN23" s="20"/>
      <c r="KMO23"/>
      <c r="KMP23" s="20"/>
      <c r="KMQ23"/>
      <c r="KMR23" s="20"/>
      <c r="KMS23"/>
      <c r="KMT23" s="20"/>
      <c r="KMU23"/>
      <c r="KMV23" s="20"/>
      <c r="KMW23"/>
      <c r="KMX23" s="20"/>
      <c r="KMY23"/>
      <c r="KMZ23" s="20"/>
      <c r="KNA23"/>
      <c r="KNB23" s="20"/>
      <c r="KNC23"/>
      <c r="KND23" s="20"/>
      <c r="KNE23"/>
      <c r="KNF23" s="20"/>
      <c r="KNG23"/>
      <c r="KNH23" s="20"/>
      <c r="KNI23"/>
      <c r="KNJ23" s="20"/>
      <c r="KNK23"/>
      <c r="KNL23" s="20"/>
      <c r="KNM23"/>
      <c r="KNN23" s="20"/>
      <c r="KNO23"/>
      <c r="KNP23" s="20"/>
      <c r="KNQ23"/>
      <c r="KNR23" s="20"/>
      <c r="KNS23"/>
      <c r="KNT23" s="20"/>
      <c r="KNU23"/>
      <c r="KNV23" s="20"/>
      <c r="KNW23"/>
      <c r="KNX23" s="20"/>
      <c r="KNY23"/>
      <c r="KNZ23" s="20"/>
      <c r="KOA23"/>
      <c r="KOB23" s="20"/>
      <c r="KOC23"/>
      <c r="KOD23" s="20"/>
      <c r="KOE23"/>
      <c r="KOF23" s="20"/>
      <c r="KOG23"/>
      <c r="KOH23" s="20"/>
      <c r="KOI23"/>
      <c r="KOJ23" s="20"/>
      <c r="KOK23"/>
      <c r="KOL23" s="20"/>
      <c r="KOM23"/>
      <c r="KON23" s="20"/>
      <c r="KOO23"/>
      <c r="KOP23" s="20"/>
      <c r="KOQ23"/>
      <c r="KOR23" s="20"/>
      <c r="KOS23"/>
      <c r="KOT23" s="20"/>
      <c r="KOU23"/>
      <c r="KOV23" s="20"/>
      <c r="KOW23"/>
      <c r="KOX23" s="20"/>
      <c r="KOY23"/>
      <c r="KOZ23" s="20"/>
      <c r="KPA23"/>
      <c r="KPB23" s="20"/>
      <c r="KPC23"/>
      <c r="KPD23" s="20"/>
      <c r="KPE23"/>
      <c r="KPF23" s="20"/>
      <c r="KPG23"/>
      <c r="KPH23" s="20"/>
      <c r="KPI23"/>
      <c r="KPJ23" s="20"/>
      <c r="KPK23"/>
      <c r="KPL23" s="20"/>
      <c r="KPM23"/>
      <c r="KPN23" s="20"/>
      <c r="KPO23"/>
      <c r="KPP23" s="20"/>
      <c r="KPQ23"/>
      <c r="KPR23" s="20"/>
      <c r="KPS23"/>
      <c r="KPT23" s="20"/>
      <c r="KPU23"/>
      <c r="KPV23" s="20"/>
      <c r="KPW23"/>
      <c r="KPX23" s="20"/>
      <c r="KPY23"/>
      <c r="KPZ23" s="20"/>
      <c r="KQA23"/>
      <c r="KQB23" s="20"/>
      <c r="KQC23"/>
      <c r="KQD23" s="20"/>
      <c r="KQE23"/>
      <c r="KQF23" s="20"/>
      <c r="KQG23"/>
      <c r="KQH23" s="20"/>
      <c r="KQI23"/>
      <c r="KQJ23" s="20"/>
      <c r="KQK23"/>
      <c r="KQL23" s="20"/>
      <c r="KQM23"/>
      <c r="KQN23" s="20"/>
      <c r="KQO23"/>
      <c r="KQP23" s="20"/>
      <c r="KQQ23"/>
      <c r="KQR23" s="20"/>
      <c r="KQS23"/>
      <c r="KQT23" s="20"/>
      <c r="KQU23"/>
      <c r="KQV23" s="20"/>
      <c r="KQW23"/>
      <c r="KQX23" s="20"/>
      <c r="KQY23"/>
      <c r="KQZ23" s="20"/>
      <c r="KRA23"/>
      <c r="KRB23" s="20"/>
      <c r="KRC23"/>
      <c r="KRD23" s="20"/>
      <c r="KRE23"/>
      <c r="KRF23" s="20"/>
      <c r="KRG23"/>
      <c r="KRH23" s="20"/>
      <c r="KRI23"/>
      <c r="KRJ23" s="20"/>
      <c r="KRK23"/>
      <c r="KRL23" s="20"/>
      <c r="KRM23"/>
      <c r="KRN23" s="20"/>
      <c r="KRO23"/>
      <c r="KRP23" s="20"/>
      <c r="KRQ23"/>
      <c r="KRR23" s="20"/>
      <c r="KRS23"/>
      <c r="KRT23" s="20"/>
      <c r="KRU23"/>
      <c r="KRV23" s="20"/>
      <c r="KRW23"/>
      <c r="KRX23" s="20"/>
      <c r="KRY23"/>
      <c r="KRZ23" s="20"/>
      <c r="KSA23"/>
      <c r="KSB23" s="20"/>
      <c r="KSC23"/>
      <c r="KSD23" s="20"/>
      <c r="KSE23"/>
      <c r="KSF23" s="20"/>
      <c r="KSG23"/>
      <c r="KSH23" s="20"/>
      <c r="KSI23"/>
      <c r="KSJ23" s="20"/>
      <c r="KSK23"/>
      <c r="KSL23" s="20"/>
      <c r="KSM23"/>
      <c r="KSN23" s="20"/>
      <c r="KSO23"/>
      <c r="KSP23" s="20"/>
      <c r="KSQ23"/>
      <c r="KSR23" s="20"/>
      <c r="KSS23"/>
      <c r="KST23" s="20"/>
      <c r="KSU23"/>
      <c r="KSV23" s="20"/>
      <c r="KSW23"/>
      <c r="KSX23" s="20"/>
      <c r="KSY23"/>
      <c r="KSZ23" s="20"/>
      <c r="KTA23"/>
      <c r="KTB23" s="20"/>
      <c r="KTC23"/>
      <c r="KTD23" s="20"/>
      <c r="KTE23"/>
      <c r="KTF23" s="20"/>
      <c r="KTG23"/>
      <c r="KTH23" s="20"/>
      <c r="KTI23"/>
      <c r="KTJ23" s="20"/>
      <c r="KTK23"/>
      <c r="KTL23" s="20"/>
      <c r="KTM23"/>
      <c r="KTN23" s="20"/>
      <c r="KTO23"/>
      <c r="KTP23" s="20"/>
      <c r="KTQ23"/>
      <c r="KTR23" s="20"/>
      <c r="KTS23"/>
      <c r="KTT23" s="20"/>
      <c r="KTU23"/>
      <c r="KTV23" s="20"/>
      <c r="KTW23"/>
      <c r="KTX23" s="20"/>
      <c r="KTY23"/>
      <c r="KTZ23" s="20"/>
      <c r="KUA23"/>
      <c r="KUB23" s="20"/>
      <c r="KUC23"/>
      <c r="KUD23" s="20"/>
      <c r="KUE23"/>
      <c r="KUF23" s="20"/>
      <c r="KUG23"/>
      <c r="KUH23" s="20"/>
      <c r="KUI23"/>
      <c r="KUJ23" s="20"/>
      <c r="KUK23"/>
      <c r="KUL23" s="20"/>
      <c r="KUM23"/>
      <c r="KUN23" s="20"/>
      <c r="KUO23"/>
      <c r="KUP23" s="20"/>
      <c r="KUQ23"/>
      <c r="KUR23" s="20"/>
      <c r="KUS23"/>
      <c r="KUT23" s="20"/>
      <c r="KUU23"/>
      <c r="KUV23" s="20"/>
      <c r="KUW23"/>
      <c r="KUX23" s="20"/>
      <c r="KUY23"/>
      <c r="KUZ23" s="20"/>
      <c r="KVA23"/>
      <c r="KVB23" s="20"/>
      <c r="KVC23"/>
      <c r="KVD23" s="20"/>
      <c r="KVE23"/>
      <c r="KVF23" s="20"/>
      <c r="KVG23"/>
      <c r="KVH23" s="20"/>
      <c r="KVI23"/>
      <c r="KVJ23" s="20"/>
      <c r="KVK23"/>
      <c r="KVL23" s="20"/>
      <c r="KVM23"/>
      <c r="KVN23" s="20"/>
      <c r="KVO23"/>
      <c r="KVP23" s="20"/>
      <c r="KVQ23"/>
      <c r="KVR23" s="20"/>
      <c r="KVS23"/>
      <c r="KVT23" s="20"/>
      <c r="KVU23"/>
      <c r="KVV23" s="20"/>
      <c r="KVW23"/>
      <c r="KVX23" s="20"/>
      <c r="KVY23"/>
      <c r="KVZ23" s="20"/>
      <c r="KWA23"/>
      <c r="KWB23" s="20"/>
      <c r="KWC23"/>
      <c r="KWD23" s="20"/>
      <c r="KWE23"/>
      <c r="KWF23" s="20"/>
      <c r="KWG23"/>
      <c r="KWH23" s="20"/>
      <c r="KWI23"/>
      <c r="KWJ23" s="20"/>
      <c r="KWK23"/>
      <c r="KWL23" s="20"/>
      <c r="KWM23"/>
      <c r="KWN23" s="20"/>
      <c r="KWO23"/>
      <c r="KWP23" s="20"/>
      <c r="KWQ23"/>
      <c r="KWR23" s="20"/>
      <c r="KWS23"/>
      <c r="KWT23" s="20"/>
      <c r="KWU23"/>
      <c r="KWV23" s="20"/>
      <c r="KWW23"/>
      <c r="KWX23" s="20"/>
      <c r="KWY23"/>
      <c r="KWZ23" s="20"/>
      <c r="KXA23"/>
      <c r="KXB23" s="20"/>
      <c r="KXC23"/>
      <c r="KXD23" s="20"/>
      <c r="KXE23"/>
      <c r="KXF23" s="20"/>
      <c r="KXG23"/>
      <c r="KXH23" s="20"/>
      <c r="KXI23"/>
      <c r="KXJ23" s="20"/>
      <c r="KXK23"/>
      <c r="KXL23" s="20"/>
      <c r="KXM23"/>
      <c r="KXN23" s="20"/>
      <c r="KXO23"/>
      <c r="KXP23" s="20"/>
      <c r="KXQ23"/>
      <c r="KXR23" s="20"/>
      <c r="KXS23"/>
      <c r="KXT23" s="20"/>
      <c r="KXU23"/>
      <c r="KXV23" s="20"/>
      <c r="KXW23"/>
      <c r="KXX23" s="20"/>
      <c r="KXY23"/>
      <c r="KXZ23" s="20"/>
      <c r="KYA23"/>
      <c r="KYB23" s="20"/>
      <c r="KYC23"/>
      <c r="KYD23" s="20"/>
      <c r="KYE23"/>
      <c r="KYF23" s="20"/>
      <c r="KYG23"/>
      <c r="KYH23" s="20"/>
      <c r="KYI23"/>
      <c r="KYJ23" s="20"/>
      <c r="KYK23"/>
      <c r="KYL23" s="20"/>
      <c r="KYM23"/>
      <c r="KYN23" s="20"/>
      <c r="KYO23"/>
      <c r="KYP23" s="20"/>
      <c r="KYQ23"/>
      <c r="KYR23" s="20"/>
      <c r="KYS23"/>
      <c r="KYT23" s="20"/>
      <c r="KYU23"/>
      <c r="KYV23" s="20"/>
      <c r="KYW23"/>
      <c r="KYX23" s="20"/>
      <c r="KYY23"/>
      <c r="KYZ23" s="20"/>
      <c r="KZA23"/>
      <c r="KZB23" s="20"/>
      <c r="KZC23"/>
      <c r="KZD23" s="20"/>
      <c r="KZE23"/>
      <c r="KZF23" s="20"/>
      <c r="KZG23"/>
      <c r="KZH23" s="20"/>
      <c r="KZI23"/>
      <c r="KZJ23" s="20"/>
      <c r="KZK23"/>
      <c r="KZL23" s="20"/>
      <c r="KZM23"/>
      <c r="KZN23" s="20"/>
      <c r="KZO23"/>
      <c r="KZP23" s="20"/>
      <c r="KZQ23"/>
      <c r="KZR23" s="20"/>
      <c r="KZS23"/>
      <c r="KZT23" s="20"/>
      <c r="KZU23"/>
      <c r="KZV23" s="20"/>
      <c r="KZW23"/>
      <c r="KZX23" s="20"/>
      <c r="KZY23"/>
      <c r="KZZ23" s="20"/>
      <c r="LAA23"/>
      <c r="LAB23" s="20"/>
      <c r="LAC23"/>
      <c r="LAD23" s="20"/>
      <c r="LAE23"/>
      <c r="LAF23" s="20"/>
      <c r="LAG23"/>
      <c r="LAH23" s="20"/>
      <c r="LAI23"/>
      <c r="LAJ23" s="20"/>
      <c r="LAK23"/>
      <c r="LAL23" s="20"/>
      <c r="LAM23"/>
      <c r="LAN23" s="20"/>
      <c r="LAO23"/>
      <c r="LAP23" s="20"/>
      <c r="LAQ23"/>
      <c r="LAR23" s="20"/>
      <c r="LAS23"/>
      <c r="LAT23" s="20"/>
      <c r="LAU23"/>
      <c r="LAV23" s="20"/>
      <c r="LAW23"/>
      <c r="LAX23" s="20"/>
      <c r="LAY23"/>
      <c r="LAZ23" s="20"/>
      <c r="LBA23"/>
      <c r="LBB23" s="20"/>
      <c r="LBC23"/>
      <c r="LBD23" s="20"/>
      <c r="LBE23"/>
      <c r="LBF23" s="20"/>
      <c r="LBG23"/>
      <c r="LBH23" s="20"/>
      <c r="LBI23"/>
      <c r="LBJ23" s="20"/>
      <c r="LBK23"/>
      <c r="LBL23" s="20"/>
      <c r="LBM23"/>
      <c r="LBN23" s="20"/>
      <c r="LBO23"/>
      <c r="LBP23" s="20"/>
      <c r="LBQ23"/>
      <c r="LBR23" s="20"/>
      <c r="LBS23"/>
      <c r="LBT23" s="20"/>
      <c r="LBU23"/>
      <c r="LBV23" s="20"/>
      <c r="LBW23"/>
      <c r="LBX23" s="20"/>
      <c r="LBY23"/>
      <c r="LBZ23" s="20"/>
      <c r="LCA23"/>
      <c r="LCB23" s="20"/>
      <c r="LCC23"/>
      <c r="LCD23" s="20"/>
      <c r="LCE23"/>
      <c r="LCF23" s="20"/>
      <c r="LCG23"/>
      <c r="LCH23" s="20"/>
      <c r="LCI23"/>
      <c r="LCJ23" s="20"/>
      <c r="LCK23"/>
      <c r="LCL23" s="20"/>
      <c r="LCM23"/>
      <c r="LCN23" s="20"/>
      <c r="LCO23"/>
      <c r="LCP23" s="20"/>
      <c r="LCQ23"/>
      <c r="LCR23" s="20"/>
      <c r="LCS23"/>
      <c r="LCT23" s="20"/>
      <c r="LCU23"/>
      <c r="LCV23" s="20"/>
      <c r="LCW23"/>
      <c r="LCX23" s="20"/>
      <c r="LCY23"/>
      <c r="LCZ23" s="20"/>
      <c r="LDA23"/>
      <c r="LDB23" s="20"/>
      <c r="LDC23"/>
      <c r="LDD23" s="20"/>
      <c r="LDE23"/>
      <c r="LDF23" s="20"/>
      <c r="LDG23"/>
      <c r="LDH23" s="20"/>
      <c r="LDI23"/>
      <c r="LDJ23" s="20"/>
      <c r="LDK23"/>
      <c r="LDL23" s="20"/>
      <c r="LDM23"/>
      <c r="LDN23" s="20"/>
      <c r="LDO23"/>
      <c r="LDP23" s="20"/>
      <c r="LDQ23"/>
      <c r="LDR23" s="20"/>
      <c r="LDS23"/>
      <c r="LDT23" s="20"/>
      <c r="LDU23"/>
      <c r="LDV23" s="20"/>
      <c r="LDW23"/>
      <c r="LDX23" s="20"/>
      <c r="LDY23"/>
      <c r="LDZ23" s="20"/>
      <c r="LEA23"/>
      <c r="LEB23" s="20"/>
      <c r="LEC23"/>
      <c r="LED23" s="20"/>
      <c r="LEE23"/>
      <c r="LEF23" s="20"/>
      <c r="LEG23"/>
      <c r="LEH23" s="20"/>
      <c r="LEI23"/>
      <c r="LEJ23" s="20"/>
      <c r="LEK23"/>
      <c r="LEL23" s="20"/>
      <c r="LEM23"/>
      <c r="LEN23" s="20"/>
      <c r="LEO23"/>
      <c r="LEP23" s="20"/>
      <c r="LEQ23"/>
      <c r="LER23" s="20"/>
      <c r="LES23"/>
      <c r="LET23" s="20"/>
      <c r="LEU23"/>
      <c r="LEV23" s="20"/>
      <c r="LEW23"/>
      <c r="LEX23" s="20"/>
      <c r="LEY23"/>
      <c r="LEZ23" s="20"/>
      <c r="LFA23"/>
      <c r="LFB23" s="20"/>
      <c r="LFC23"/>
      <c r="LFD23" s="20"/>
      <c r="LFE23"/>
      <c r="LFF23" s="20"/>
      <c r="LFG23"/>
      <c r="LFH23" s="20"/>
      <c r="LFI23"/>
      <c r="LFJ23" s="20"/>
      <c r="LFK23"/>
      <c r="LFL23" s="20"/>
      <c r="LFM23"/>
      <c r="LFN23" s="20"/>
      <c r="LFO23"/>
      <c r="LFP23" s="20"/>
      <c r="LFQ23"/>
      <c r="LFR23" s="20"/>
      <c r="LFS23"/>
      <c r="LFT23" s="20"/>
      <c r="LFU23"/>
      <c r="LFV23" s="20"/>
      <c r="LFW23"/>
      <c r="LFX23" s="20"/>
      <c r="LFY23"/>
      <c r="LFZ23" s="20"/>
      <c r="LGA23"/>
      <c r="LGB23" s="20"/>
      <c r="LGC23"/>
      <c r="LGD23" s="20"/>
      <c r="LGE23"/>
      <c r="LGF23" s="20"/>
      <c r="LGG23"/>
      <c r="LGH23" s="20"/>
      <c r="LGI23"/>
      <c r="LGJ23" s="20"/>
      <c r="LGK23"/>
      <c r="LGL23" s="20"/>
      <c r="LGM23"/>
      <c r="LGN23" s="20"/>
      <c r="LGO23"/>
      <c r="LGP23" s="20"/>
      <c r="LGQ23"/>
      <c r="LGR23" s="20"/>
      <c r="LGS23"/>
      <c r="LGT23" s="20"/>
      <c r="LGU23"/>
      <c r="LGV23" s="20"/>
      <c r="LGW23"/>
      <c r="LGX23" s="20"/>
      <c r="LGY23"/>
      <c r="LGZ23" s="20"/>
      <c r="LHA23"/>
      <c r="LHB23" s="20"/>
      <c r="LHC23"/>
      <c r="LHD23" s="20"/>
      <c r="LHE23"/>
      <c r="LHF23" s="20"/>
      <c r="LHG23"/>
      <c r="LHH23" s="20"/>
      <c r="LHI23"/>
      <c r="LHJ23" s="20"/>
      <c r="LHK23"/>
      <c r="LHL23" s="20"/>
      <c r="LHM23"/>
      <c r="LHN23" s="20"/>
      <c r="LHO23"/>
      <c r="LHP23" s="20"/>
      <c r="LHQ23"/>
      <c r="LHR23" s="20"/>
      <c r="LHS23"/>
      <c r="LHT23" s="20"/>
      <c r="LHU23"/>
      <c r="LHV23" s="20"/>
      <c r="LHW23"/>
      <c r="LHX23" s="20"/>
      <c r="LHY23"/>
      <c r="LHZ23" s="20"/>
      <c r="LIA23"/>
      <c r="LIB23" s="20"/>
      <c r="LIC23"/>
      <c r="LID23" s="20"/>
      <c r="LIE23"/>
      <c r="LIF23" s="20"/>
      <c r="LIG23"/>
      <c r="LIH23" s="20"/>
      <c r="LII23"/>
      <c r="LIJ23" s="20"/>
      <c r="LIK23"/>
      <c r="LIL23" s="20"/>
      <c r="LIM23"/>
      <c r="LIN23" s="20"/>
      <c r="LIO23"/>
      <c r="LIP23" s="20"/>
      <c r="LIQ23"/>
      <c r="LIR23" s="20"/>
      <c r="LIS23"/>
      <c r="LIT23" s="20"/>
      <c r="LIU23"/>
      <c r="LIV23" s="20"/>
      <c r="LIW23"/>
      <c r="LIX23" s="20"/>
      <c r="LIY23"/>
      <c r="LIZ23" s="20"/>
      <c r="LJA23"/>
      <c r="LJB23" s="20"/>
      <c r="LJC23"/>
      <c r="LJD23" s="20"/>
      <c r="LJE23"/>
      <c r="LJF23" s="20"/>
      <c r="LJG23"/>
      <c r="LJH23" s="20"/>
      <c r="LJI23"/>
      <c r="LJJ23" s="20"/>
      <c r="LJK23"/>
      <c r="LJL23" s="20"/>
      <c r="LJM23"/>
      <c r="LJN23" s="20"/>
      <c r="LJO23"/>
      <c r="LJP23" s="20"/>
      <c r="LJQ23"/>
      <c r="LJR23" s="20"/>
      <c r="LJS23"/>
      <c r="LJT23" s="20"/>
      <c r="LJU23"/>
      <c r="LJV23" s="20"/>
      <c r="LJW23"/>
      <c r="LJX23" s="20"/>
      <c r="LJY23"/>
      <c r="LJZ23" s="20"/>
      <c r="LKA23"/>
      <c r="LKB23" s="20"/>
      <c r="LKC23"/>
      <c r="LKD23" s="20"/>
      <c r="LKE23"/>
      <c r="LKF23" s="20"/>
      <c r="LKG23"/>
      <c r="LKH23" s="20"/>
      <c r="LKI23"/>
      <c r="LKJ23" s="20"/>
      <c r="LKK23"/>
      <c r="LKL23" s="20"/>
      <c r="LKM23"/>
      <c r="LKN23" s="20"/>
      <c r="LKO23"/>
      <c r="LKP23" s="20"/>
      <c r="LKQ23"/>
      <c r="LKR23" s="20"/>
      <c r="LKS23"/>
      <c r="LKT23" s="20"/>
      <c r="LKU23"/>
      <c r="LKV23" s="20"/>
      <c r="LKW23"/>
      <c r="LKX23" s="20"/>
      <c r="LKY23"/>
      <c r="LKZ23" s="20"/>
      <c r="LLA23"/>
      <c r="LLB23" s="20"/>
      <c r="LLC23"/>
      <c r="LLD23" s="20"/>
      <c r="LLE23"/>
      <c r="LLF23" s="20"/>
      <c r="LLG23"/>
      <c r="LLH23" s="20"/>
      <c r="LLI23"/>
      <c r="LLJ23" s="20"/>
      <c r="LLK23"/>
      <c r="LLL23" s="20"/>
      <c r="LLM23"/>
      <c r="LLN23" s="20"/>
      <c r="LLO23"/>
      <c r="LLP23" s="20"/>
      <c r="LLQ23"/>
      <c r="LLR23" s="20"/>
      <c r="LLS23"/>
      <c r="LLT23" s="20"/>
      <c r="LLU23"/>
      <c r="LLV23" s="20"/>
      <c r="LLW23"/>
      <c r="LLX23" s="20"/>
      <c r="LLY23"/>
      <c r="LLZ23" s="20"/>
      <c r="LMA23"/>
      <c r="LMB23" s="20"/>
      <c r="LMC23"/>
      <c r="LMD23" s="20"/>
      <c r="LME23"/>
      <c r="LMF23" s="20"/>
      <c r="LMG23"/>
      <c r="LMH23" s="20"/>
      <c r="LMI23"/>
      <c r="LMJ23" s="20"/>
      <c r="LMK23"/>
      <c r="LML23" s="20"/>
      <c r="LMM23"/>
      <c r="LMN23" s="20"/>
      <c r="LMO23"/>
      <c r="LMP23" s="20"/>
      <c r="LMQ23"/>
      <c r="LMR23" s="20"/>
      <c r="LMS23"/>
      <c r="LMT23" s="20"/>
      <c r="LMU23"/>
      <c r="LMV23" s="20"/>
      <c r="LMW23"/>
      <c r="LMX23" s="20"/>
      <c r="LMY23"/>
      <c r="LMZ23" s="20"/>
      <c r="LNA23"/>
      <c r="LNB23" s="20"/>
      <c r="LNC23"/>
      <c r="LND23" s="20"/>
      <c r="LNE23"/>
      <c r="LNF23" s="20"/>
      <c r="LNG23"/>
      <c r="LNH23" s="20"/>
      <c r="LNI23"/>
      <c r="LNJ23" s="20"/>
      <c r="LNK23"/>
      <c r="LNL23" s="20"/>
      <c r="LNM23"/>
      <c r="LNN23" s="20"/>
      <c r="LNO23"/>
      <c r="LNP23" s="20"/>
      <c r="LNQ23"/>
      <c r="LNR23" s="20"/>
      <c r="LNS23"/>
      <c r="LNT23" s="20"/>
      <c r="LNU23"/>
      <c r="LNV23" s="20"/>
      <c r="LNW23"/>
      <c r="LNX23" s="20"/>
      <c r="LNY23"/>
      <c r="LNZ23" s="20"/>
      <c r="LOA23"/>
      <c r="LOB23" s="20"/>
      <c r="LOC23"/>
      <c r="LOD23" s="20"/>
      <c r="LOE23"/>
      <c r="LOF23" s="20"/>
      <c r="LOG23"/>
      <c r="LOH23" s="20"/>
      <c r="LOI23"/>
      <c r="LOJ23" s="20"/>
      <c r="LOK23"/>
      <c r="LOL23" s="20"/>
      <c r="LOM23"/>
      <c r="LON23" s="20"/>
      <c r="LOO23"/>
      <c r="LOP23" s="20"/>
      <c r="LOQ23"/>
      <c r="LOR23" s="20"/>
      <c r="LOS23"/>
      <c r="LOT23" s="20"/>
      <c r="LOU23"/>
      <c r="LOV23" s="20"/>
      <c r="LOW23"/>
      <c r="LOX23" s="20"/>
      <c r="LOY23"/>
      <c r="LOZ23" s="20"/>
      <c r="LPA23"/>
      <c r="LPB23" s="20"/>
      <c r="LPC23"/>
      <c r="LPD23" s="20"/>
      <c r="LPE23"/>
      <c r="LPF23" s="20"/>
      <c r="LPG23"/>
      <c r="LPH23" s="20"/>
      <c r="LPI23"/>
      <c r="LPJ23" s="20"/>
      <c r="LPK23"/>
      <c r="LPL23" s="20"/>
      <c r="LPM23"/>
      <c r="LPN23" s="20"/>
      <c r="LPO23"/>
      <c r="LPP23" s="20"/>
      <c r="LPQ23"/>
      <c r="LPR23" s="20"/>
      <c r="LPS23"/>
      <c r="LPT23" s="20"/>
      <c r="LPU23"/>
      <c r="LPV23" s="20"/>
      <c r="LPW23"/>
      <c r="LPX23" s="20"/>
      <c r="LPY23"/>
      <c r="LPZ23" s="20"/>
      <c r="LQA23"/>
      <c r="LQB23" s="20"/>
      <c r="LQC23"/>
      <c r="LQD23" s="20"/>
      <c r="LQE23"/>
      <c r="LQF23" s="20"/>
      <c r="LQG23"/>
      <c r="LQH23" s="20"/>
      <c r="LQI23"/>
      <c r="LQJ23" s="20"/>
      <c r="LQK23"/>
      <c r="LQL23" s="20"/>
      <c r="LQM23"/>
      <c r="LQN23" s="20"/>
      <c r="LQO23"/>
      <c r="LQP23" s="20"/>
      <c r="LQQ23"/>
      <c r="LQR23" s="20"/>
      <c r="LQS23"/>
      <c r="LQT23" s="20"/>
      <c r="LQU23"/>
      <c r="LQV23" s="20"/>
      <c r="LQW23"/>
      <c r="LQX23" s="20"/>
      <c r="LQY23"/>
      <c r="LQZ23" s="20"/>
      <c r="LRA23"/>
      <c r="LRB23" s="20"/>
      <c r="LRC23"/>
      <c r="LRD23" s="20"/>
      <c r="LRE23"/>
      <c r="LRF23" s="20"/>
      <c r="LRG23"/>
      <c r="LRH23" s="20"/>
      <c r="LRI23"/>
      <c r="LRJ23" s="20"/>
      <c r="LRK23"/>
      <c r="LRL23" s="20"/>
      <c r="LRM23"/>
      <c r="LRN23" s="20"/>
      <c r="LRO23"/>
      <c r="LRP23" s="20"/>
      <c r="LRQ23"/>
      <c r="LRR23" s="20"/>
      <c r="LRS23"/>
      <c r="LRT23" s="20"/>
      <c r="LRU23"/>
      <c r="LRV23" s="20"/>
      <c r="LRW23"/>
      <c r="LRX23" s="20"/>
      <c r="LRY23"/>
      <c r="LRZ23" s="20"/>
      <c r="LSA23"/>
      <c r="LSB23" s="20"/>
      <c r="LSC23"/>
      <c r="LSD23" s="20"/>
      <c r="LSE23"/>
      <c r="LSF23" s="20"/>
      <c r="LSG23"/>
      <c r="LSH23" s="20"/>
      <c r="LSI23"/>
      <c r="LSJ23" s="20"/>
      <c r="LSK23"/>
      <c r="LSL23" s="20"/>
      <c r="LSM23"/>
      <c r="LSN23" s="20"/>
      <c r="LSO23"/>
      <c r="LSP23" s="20"/>
      <c r="LSQ23"/>
      <c r="LSR23" s="20"/>
      <c r="LSS23"/>
      <c r="LST23" s="20"/>
      <c r="LSU23"/>
      <c r="LSV23" s="20"/>
      <c r="LSW23"/>
      <c r="LSX23" s="20"/>
      <c r="LSY23"/>
      <c r="LSZ23" s="20"/>
      <c r="LTA23"/>
      <c r="LTB23" s="20"/>
      <c r="LTC23"/>
      <c r="LTD23" s="20"/>
      <c r="LTE23"/>
      <c r="LTF23" s="20"/>
      <c r="LTG23"/>
      <c r="LTH23" s="20"/>
      <c r="LTI23"/>
      <c r="LTJ23" s="20"/>
      <c r="LTK23"/>
      <c r="LTL23" s="20"/>
      <c r="LTM23"/>
      <c r="LTN23" s="20"/>
      <c r="LTO23"/>
      <c r="LTP23" s="20"/>
      <c r="LTQ23"/>
      <c r="LTR23" s="20"/>
      <c r="LTS23"/>
      <c r="LTT23" s="20"/>
      <c r="LTU23"/>
      <c r="LTV23" s="20"/>
      <c r="LTW23"/>
      <c r="LTX23" s="20"/>
      <c r="LTY23"/>
      <c r="LTZ23" s="20"/>
      <c r="LUA23"/>
      <c r="LUB23" s="20"/>
      <c r="LUC23"/>
      <c r="LUD23" s="20"/>
      <c r="LUE23"/>
      <c r="LUF23" s="20"/>
      <c r="LUG23"/>
      <c r="LUH23" s="20"/>
      <c r="LUI23"/>
      <c r="LUJ23" s="20"/>
      <c r="LUK23"/>
      <c r="LUL23" s="20"/>
      <c r="LUM23"/>
      <c r="LUN23" s="20"/>
      <c r="LUO23"/>
      <c r="LUP23" s="20"/>
      <c r="LUQ23"/>
      <c r="LUR23" s="20"/>
      <c r="LUS23"/>
      <c r="LUT23" s="20"/>
      <c r="LUU23"/>
      <c r="LUV23" s="20"/>
      <c r="LUW23"/>
      <c r="LUX23" s="20"/>
      <c r="LUY23"/>
      <c r="LUZ23" s="20"/>
      <c r="LVA23"/>
      <c r="LVB23" s="20"/>
      <c r="LVC23"/>
      <c r="LVD23" s="20"/>
      <c r="LVE23"/>
      <c r="LVF23" s="20"/>
      <c r="LVG23"/>
      <c r="LVH23" s="20"/>
      <c r="LVI23"/>
      <c r="LVJ23" s="20"/>
      <c r="LVK23"/>
      <c r="LVL23" s="20"/>
      <c r="LVM23"/>
      <c r="LVN23" s="20"/>
      <c r="LVO23"/>
      <c r="LVP23" s="20"/>
      <c r="LVQ23"/>
      <c r="LVR23" s="20"/>
      <c r="LVS23"/>
      <c r="LVT23" s="20"/>
      <c r="LVU23"/>
      <c r="LVV23" s="20"/>
      <c r="LVW23"/>
      <c r="LVX23" s="20"/>
      <c r="LVY23"/>
      <c r="LVZ23" s="20"/>
      <c r="LWA23"/>
      <c r="LWB23" s="20"/>
      <c r="LWC23"/>
      <c r="LWD23" s="20"/>
      <c r="LWE23"/>
      <c r="LWF23" s="20"/>
      <c r="LWG23"/>
      <c r="LWH23" s="20"/>
      <c r="LWI23"/>
      <c r="LWJ23" s="20"/>
      <c r="LWK23"/>
      <c r="LWL23" s="20"/>
      <c r="LWM23"/>
      <c r="LWN23" s="20"/>
      <c r="LWO23"/>
      <c r="LWP23" s="20"/>
      <c r="LWQ23"/>
      <c r="LWR23" s="20"/>
      <c r="LWS23"/>
      <c r="LWT23" s="20"/>
      <c r="LWU23"/>
      <c r="LWV23" s="20"/>
      <c r="LWW23"/>
      <c r="LWX23" s="20"/>
      <c r="LWY23"/>
      <c r="LWZ23" s="20"/>
      <c r="LXA23"/>
      <c r="LXB23" s="20"/>
      <c r="LXC23"/>
      <c r="LXD23" s="20"/>
      <c r="LXE23"/>
      <c r="LXF23" s="20"/>
      <c r="LXG23"/>
      <c r="LXH23" s="20"/>
      <c r="LXI23"/>
      <c r="LXJ23" s="20"/>
      <c r="LXK23"/>
      <c r="LXL23" s="20"/>
      <c r="LXM23"/>
      <c r="LXN23" s="20"/>
      <c r="LXO23"/>
      <c r="LXP23" s="20"/>
      <c r="LXQ23"/>
      <c r="LXR23" s="20"/>
      <c r="LXS23"/>
      <c r="LXT23" s="20"/>
      <c r="LXU23"/>
      <c r="LXV23" s="20"/>
      <c r="LXW23"/>
      <c r="LXX23" s="20"/>
      <c r="LXY23"/>
      <c r="LXZ23" s="20"/>
      <c r="LYA23"/>
      <c r="LYB23" s="20"/>
      <c r="LYC23"/>
      <c r="LYD23" s="20"/>
      <c r="LYE23"/>
      <c r="LYF23" s="20"/>
      <c r="LYG23"/>
      <c r="LYH23" s="20"/>
      <c r="LYI23"/>
      <c r="LYJ23" s="20"/>
      <c r="LYK23"/>
      <c r="LYL23" s="20"/>
      <c r="LYM23"/>
      <c r="LYN23" s="20"/>
      <c r="LYO23"/>
      <c r="LYP23" s="20"/>
      <c r="LYQ23"/>
      <c r="LYR23" s="20"/>
      <c r="LYS23"/>
      <c r="LYT23" s="20"/>
      <c r="LYU23"/>
      <c r="LYV23" s="20"/>
      <c r="LYW23"/>
      <c r="LYX23" s="20"/>
      <c r="LYY23"/>
      <c r="LYZ23" s="20"/>
      <c r="LZA23"/>
      <c r="LZB23" s="20"/>
      <c r="LZC23"/>
      <c r="LZD23" s="20"/>
      <c r="LZE23"/>
      <c r="LZF23" s="20"/>
      <c r="LZG23"/>
      <c r="LZH23" s="20"/>
      <c r="LZI23"/>
      <c r="LZJ23" s="20"/>
      <c r="LZK23"/>
      <c r="LZL23" s="20"/>
      <c r="LZM23"/>
      <c r="LZN23" s="20"/>
      <c r="LZO23"/>
      <c r="LZP23" s="20"/>
      <c r="LZQ23"/>
      <c r="LZR23" s="20"/>
      <c r="LZS23"/>
      <c r="LZT23" s="20"/>
      <c r="LZU23"/>
      <c r="LZV23" s="20"/>
      <c r="LZW23"/>
      <c r="LZX23" s="20"/>
      <c r="LZY23"/>
      <c r="LZZ23" s="20"/>
      <c r="MAA23"/>
      <c r="MAB23" s="20"/>
      <c r="MAC23"/>
      <c r="MAD23" s="20"/>
      <c r="MAE23"/>
      <c r="MAF23" s="20"/>
      <c r="MAG23"/>
      <c r="MAH23" s="20"/>
      <c r="MAI23"/>
      <c r="MAJ23" s="20"/>
      <c r="MAK23"/>
      <c r="MAL23" s="20"/>
      <c r="MAM23"/>
      <c r="MAN23" s="20"/>
      <c r="MAO23"/>
      <c r="MAP23" s="20"/>
      <c r="MAQ23"/>
      <c r="MAR23" s="20"/>
      <c r="MAS23"/>
      <c r="MAT23" s="20"/>
      <c r="MAU23"/>
      <c r="MAV23" s="20"/>
      <c r="MAW23"/>
      <c r="MAX23" s="20"/>
      <c r="MAY23"/>
      <c r="MAZ23" s="20"/>
      <c r="MBA23"/>
      <c r="MBB23" s="20"/>
      <c r="MBC23"/>
      <c r="MBD23" s="20"/>
      <c r="MBE23"/>
      <c r="MBF23" s="20"/>
      <c r="MBG23"/>
      <c r="MBH23" s="20"/>
      <c r="MBI23"/>
      <c r="MBJ23" s="20"/>
      <c r="MBK23"/>
      <c r="MBL23" s="20"/>
      <c r="MBM23"/>
      <c r="MBN23" s="20"/>
      <c r="MBO23"/>
      <c r="MBP23" s="20"/>
      <c r="MBQ23"/>
      <c r="MBR23" s="20"/>
      <c r="MBS23"/>
      <c r="MBT23" s="20"/>
      <c r="MBU23"/>
      <c r="MBV23" s="20"/>
      <c r="MBW23"/>
      <c r="MBX23" s="20"/>
      <c r="MBY23"/>
      <c r="MBZ23" s="20"/>
      <c r="MCA23"/>
      <c r="MCB23" s="20"/>
      <c r="MCC23"/>
      <c r="MCD23" s="20"/>
      <c r="MCE23"/>
      <c r="MCF23" s="20"/>
      <c r="MCG23"/>
      <c r="MCH23" s="20"/>
      <c r="MCI23"/>
      <c r="MCJ23" s="20"/>
      <c r="MCK23"/>
      <c r="MCL23" s="20"/>
      <c r="MCM23"/>
      <c r="MCN23" s="20"/>
      <c r="MCO23"/>
      <c r="MCP23" s="20"/>
      <c r="MCQ23"/>
      <c r="MCR23" s="20"/>
      <c r="MCS23"/>
      <c r="MCT23" s="20"/>
      <c r="MCU23"/>
      <c r="MCV23" s="20"/>
      <c r="MCW23"/>
      <c r="MCX23" s="20"/>
      <c r="MCY23"/>
      <c r="MCZ23" s="20"/>
      <c r="MDA23"/>
      <c r="MDB23" s="20"/>
      <c r="MDC23"/>
      <c r="MDD23" s="20"/>
      <c r="MDE23"/>
      <c r="MDF23" s="20"/>
      <c r="MDG23"/>
      <c r="MDH23" s="20"/>
      <c r="MDI23"/>
      <c r="MDJ23" s="20"/>
      <c r="MDK23"/>
      <c r="MDL23" s="20"/>
      <c r="MDM23"/>
      <c r="MDN23" s="20"/>
      <c r="MDO23"/>
      <c r="MDP23" s="20"/>
      <c r="MDQ23"/>
      <c r="MDR23" s="20"/>
      <c r="MDS23"/>
      <c r="MDT23" s="20"/>
      <c r="MDU23"/>
      <c r="MDV23" s="20"/>
      <c r="MDW23"/>
      <c r="MDX23" s="20"/>
      <c r="MDY23"/>
      <c r="MDZ23" s="20"/>
      <c r="MEA23"/>
      <c r="MEB23" s="20"/>
      <c r="MEC23"/>
      <c r="MED23" s="20"/>
      <c r="MEE23"/>
      <c r="MEF23" s="20"/>
      <c r="MEG23"/>
      <c r="MEH23" s="20"/>
      <c r="MEI23"/>
      <c r="MEJ23" s="20"/>
      <c r="MEK23"/>
      <c r="MEL23" s="20"/>
      <c r="MEM23"/>
      <c r="MEN23" s="20"/>
      <c r="MEO23"/>
      <c r="MEP23" s="20"/>
      <c r="MEQ23"/>
      <c r="MER23" s="20"/>
      <c r="MES23"/>
      <c r="MET23" s="20"/>
      <c r="MEU23"/>
      <c r="MEV23" s="20"/>
      <c r="MEW23"/>
      <c r="MEX23" s="20"/>
      <c r="MEY23"/>
      <c r="MEZ23" s="20"/>
      <c r="MFA23"/>
      <c r="MFB23" s="20"/>
      <c r="MFC23"/>
      <c r="MFD23" s="20"/>
      <c r="MFE23"/>
      <c r="MFF23" s="20"/>
      <c r="MFG23"/>
      <c r="MFH23" s="20"/>
      <c r="MFI23"/>
      <c r="MFJ23" s="20"/>
      <c r="MFK23"/>
      <c r="MFL23" s="20"/>
      <c r="MFM23"/>
      <c r="MFN23" s="20"/>
      <c r="MFO23"/>
      <c r="MFP23" s="20"/>
      <c r="MFQ23"/>
      <c r="MFR23" s="20"/>
      <c r="MFS23"/>
      <c r="MFT23" s="20"/>
      <c r="MFU23"/>
      <c r="MFV23" s="20"/>
      <c r="MFW23"/>
      <c r="MFX23" s="20"/>
      <c r="MFY23"/>
      <c r="MFZ23" s="20"/>
      <c r="MGA23"/>
      <c r="MGB23" s="20"/>
      <c r="MGC23"/>
      <c r="MGD23" s="20"/>
      <c r="MGE23"/>
      <c r="MGF23" s="20"/>
      <c r="MGG23"/>
      <c r="MGH23" s="20"/>
      <c r="MGI23"/>
      <c r="MGJ23" s="20"/>
      <c r="MGK23"/>
      <c r="MGL23" s="20"/>
      <c r="MGM23"/>
      <c r="MGN23" s="20"/>
      <c r="MGO23"/>
      <c r="MGP23" s="20"/>
      <c r="MGQ23"/>
      <c r="MGR23" s="20"/>
      <c r="MGS23"/>
      <c r="MGT23" s="20"/>
      <c r="MGU23"/>
      <c r="MGV23" s="20"/>
      <c r="MGW23"/>
      <c r="MGX23" s="20"/>
      <c r="MGY23"/>
      <c r="MGZ23" s="20"/>
      <c r="MHA23"/>
      <c r="MHB23" s="20"/>
      <c r="MHC23"/>
      <c r="MHD23" s="20"/>
      <c r="MHE23"/>
      <c r="MHF23" s="20"/>
      <c r="MHG23"/>
      <c r="MHH23" s="20"/>
      <c r="MHI23"/>
      <c r="MHJ23" s="20"/>
      <c r="MHK23"/>
      <c r="MHL23" s="20"/>
      <c r="MHM23"/>
      <c r="MHN23" s="20"/>
      <c r="MHO23"/>
      <c r="MHP23" s="20"/>
      <c r="MHQ23"/>
      <c r="MHR23" s="20"/>
      <c r="MHS23"/>
      <c r="MHT23" s="20"/>
      <c r="MHU23"/>
      <c r="MHV23" s="20"/>
      <c r="MHW23"/>
      <c r="MHX23" s="20"/>
      <c r="MHY23"/>
      <c r="MHZ23" s="20"/>
      <c r="MIA23"/>
      <c r="MIB23" s="20"/>
      <c r="MIC23"/>
      <c r="MID23" s="20"/>
      <c r="MIE23"/>
      <c r="MIF23" s="20"/>
      <c r="MIG23"/>
      <c r="MIH23" s="20"/>
      <c r="MII23"/>
      <c r="MIJ23" s="20"/>
      <c r="MIK23"/>
      <c r="MIL23" s="20"/>
      <c r="MIM23"/>
      <c r="MIN23" s="20"/>
      <c r="MIO23"/>
      <c r="MIP23" s="20"/>
      <c r="MIQ23"/>
      <c r="MIR23" s="20"/>
      <c r="MIS23"/>
      <c r="MIT23" s="20"/>
      <c r="MIU23"/>
      <c r="MIV23" s="20"/>
      <c r="MIW23"/>
      <c r="MIX23" s="20"/>
      <c r="MIY23"/>
      <c r="MIZ23" s="20"/>
      <c r="MJA23"/>
      <c r="MJB23" s="20"/>
      <c r="MJC23"/>
      <c r="MJD23" s="20"/>
      <c r="MJE23"/>
      <c r="MJF23" s="20"/>
      <c r="MJG23"/>
      <c r="MJH23" s="20"/>
      <c r="MJI23"/>
      <c r="MJJ23" s="20"/>
      <c r="MJK23"/>
      <c r="MJL23" s="20"/>
      <c r="MJM23"/>
      <c r="MJN23" s="20"/>
      <c r="MJO23"/>
      <c r="MJP23" s="20"/>
      <c r="MJQ23"/>
      <c r="MJR23" s="20"/>
      <c r="MJS23"/>
      <c r="MJT23" s="20"/>
      <c r="MJU23"/>
      <c r="MJV23" s="20"/>
      <c r="MJW23"/>
      <c r="MJX23" s="20"/>
      <c r="MJY23"/>
      <c r="MJZ23" s="20"/>
      <c r="MKA23"/>
      <c r="MKB23" s="20"/>
      <c r="MKC23"/>
      <c r="MKD23" s="20"/>
      <c r="MKE23"/>
      <c r="MKF23" s="20"/>
      <c r="MKG23"/>
      <c r="MKH23" s="20"/>
      <c r="MKI23"/>
      <c r="MKJ23" s="20"/>
      <c r="MKK23"/>
      <c r="MKL23" s="20"/>
      <c r="MKM23"/>
      <c r="MKN23" s="20"/>
      <c r="MKO23"/>
      <c r="MKP23" s="20"/>
      <c r="MKQ23"/>
      <c r="MKR23" s="20"/>
      <c r="MKS23"/>
      <c r="MKT23" s="20"/>
      <c r="MKU23"/>
      <c r="MKV23" s="20"/>
      <c r="MKW23"/>
      <c r="MKX23" s="20"/>
      <c r="MKY23"/>
      <c r="MKZ23" s="20"/>
      <c r="MLA23"/>
      <c r="MLB23" s="20"/>
      <c r="MLC23"/>
      <c r="MLD23" s="20"/>
      <c r="MLE23"/>
      <c r="MLF23" s="20"/>
      <c r="MLG23"/>
      <c r="MLH23" s="20"/>
      <c r="MLI23"/>
      <c r="MLJ23" s="20"/>
      <c r="MLK23"/>
      <c r="MLL23" s="20"/>
      <c r="MLM23"/>
      <c r="MLN23" s="20"/>
      <c r="MLO23"/>
      <c r="MLP23" s="20"/>
      <c r="MLQ23"/>
      <c r="MLR23" s="20"/>
      <c r="MLS23"/>
      <c r="MLT23" s="20"/>
      <c r="MLU23"/>
      <c r="MLV23" s="20"/>
      <c r="MLW23"/>
      <c r="MLX23" s="20"/>
      <c r="MLY23"/>
      <c r="MLZ23" s="20"/>
      <c r="MMA23"/>
      <c r="MMB23" s="20"/>
      <c r="MMC23"/>
      <c r="MMD23" s="20"/>
      <c r="MME23"/>
      <c r="MMF23" s="20"/>
      <c r="MMG23"/>
      <c r="MMH23" s="20"/>
      <c r="MMI23"/>
      <c r="MMJ23" s="20"/>
      <c r="MMK23"/>
      <c r="MML23" s="20"/>
      <c r="MMM23"/>
      <c r="MMN23" s="20"/>
      <c r="MMO23"/>
      <c r="MMP23" s="20"/>
      <c r="MMQ23"/>
      <c r="MMR23" s="20"/>
      <c r="MMS23"/>
      <c r="MMT23" s="20"/>
      <c r="MMU23"/>
      <c r="MMV23" s="20"/>
      <c r="MMW23"/>
      <c r="MMX23" s="20"/>
      <c r="MMY23"/>
      <c r="MMZ23" s="20"/>
      <c r="MNA23"/>
      <c r="MNB23" s="20"/>
      <c r="MNC23"/>
      <c r="MND23" s="20"/>
      <c r="MNE23"/>
      <c r="MNF23" s="20"/>
      <c r="MNG23"/>
      <c r="MNH23" s="20"/>
      <c r="MNI23"/>
      <c r="MNJ23" s="20"/>
      <c r="MNK23"/>
      <c r="MNL23" s="20"/>
      <c r="MNM23"/>
      <c r="MNN23" s="20"/>
      <c r="MNO23"/>
      <c r="MNP23" s="20"/>
      <c r="MNQ23"/>
      <c r="MNR23" s="20"/>
      <c r="MNS23"/>
      <c r="MNT23" s="20"/>
      <c r="MNU23"/>
      <c r="MNV23" s="20"/>
      <c r="MNW23"/>
      <c r="MNX23" s="20"/>
      <c r="MNY23"/>
      <c r="MNZ23" s="20"/>
      <c r="MOA23"/>
      <c r="MOB23" s="20"/>
      <c r="MOC23"/>
      <c r="MOD23" s="20"/>
      <c r="MOE23"/>
      <c r="MOF23" s="20"/>
      <c r="MOG23"/>
      <c r="MOH23" s="20"/>
      <c r="MOI23"/>
      <c r="MOJ23" s="20"/>
      <c r="MOK23"/>
      <c r="MOL23" s="20"/>
      <c r="MOM23"/>
      <c r="MON23" s="20"/>
      <c r="MOO23"/>
      <c r="MOP23" s="20"/>
      <c r="MOQ23"/>
      <c r="MOR23" s="20"/>
      <c r="MOS23"/>
      <c r="MOT23" s="20"/>
      <c r="MOU23"/>
      <c r="MOV23" s="20"/>
      <c r="MOW23"/>
      <c r="MOX23" s="20"/>
      <c r="MOY23"/>
      <c r="MOZ23" s="20"/>
      <c r="MPA23"/>
      <c r="MPB23" s="20"/>
      <c r="MPC23"/>
      <c r="MPD23" s="20"/>
      <c r="MPE23"/>
      <c r="MPF23" s="20"/>
      <c r="MPG23"/>
      <c r="MPH23" s="20"/>
      <c r="MPI23"/>
      <c r="MPJ23" s="20"/>
      <c r="MPK23"/>
      <c r="MPL23" s="20"/>
      <c r="MPM23"/>
      <c r="MPN23" s="20"/>
      <c r="MPO23"/>
      <c r="MPP23" s="20"/>
      <c r="MPQ23"/>
      <c r="MPR23" s="20"/>
      <c r="MPS23"/>
      <c r="MPT23" s="20"/>
      <c r="MPU23"/>
      <c r="MPV23" s="20"/>
      <c r="MPW23"/>
      <c r="MPX23" s="20"/>
      <c r="MPY23"/>
      <c r="MPZ23" s="20"/>
      <c r="MQA23"/>
      <c r="MQB23" s="20"/>
      <c r="MQC23"/>
      <c r="MQD23" s="20"/>
      <c r="MQE23"/>
      <c r="MQF23" s="20"/>
      <c r="MQG23"/>
      <c r="MQH23" s="20"/>
      <c r="MQI23"/>
      <c r="MQJ23" s="20"/>
      <c r="MQK23"/>
      <c r="MQL23" s="20"/>
      <c r="MQM23"/>
      <c r="MQN23" s="20"/>
      <c r="MQO23"/>
      <c r="MQP23" s="20"/>
      <c r="MQQ23"/>
      <c r="MQR23" s="20"/>
      <c r="MQS23"/>
      <c r="MQT23" s="20"/>
      <c r="MQU23"/>
      <c r="MQV23" s="20"/>
      <c r="MQW23"/>
      <c r="MQX23" s="20"/>
      <c r="MQY23"/>
      <c r="MQZ23" s="20"/>
      <c r="MRA23"/>
      <c r="MRB23" s="20"/>
      <c r="MRC23"/>
      <c r="MRD23" s="20"/>
      <c r="MRE23"/>
      <c r="MRF23" s="20"/>
      <c r="MRG23"/>
      <c r="MRH23" s="20"/>
      <c r="MRI23"/>
      <c r="MRJ23" s="20"/>
      <c r="MRK23"/>
      <c r="MRL23" s="20"/>
      <c r="MRM23"/>
      <c r="MRN23" s="20"/>
      <c r="MRO23"/>
      <c r="MRP23" s="20"/>
      <c r="MRQ23"/>
      <c r="MRR23" s="20"/>
      <c r="MRS23"/>
      <c r="MRT23" s="20"/>
      <c r="MRU23"/>
      <c r="MRV23" s="20"/>
      <c r="MRW23"/>
      <c r="MRX23" s="20"/>
      <c r="MRY23"/>
      <c r="MRZ23" s="20"/>
      <c r="MSA23"/>
      <c r="MSB23" s="20"/>
      <c r="MSC23"/>
      <c r="MSD23" s="20"/>
      <c r="MSE23"/>
      <c r="MSF23" s="20"/>
      <c r="MSG23"/>
      <c r="MSH23" s="20"/>
      <c r="MSI23"/>
      <c r="MSJ23" s="20"/>
      <c r="MSK23"/>
      <c r="MSL23" s="20"/>
      <c r="MSM23"/>
      <c r="MSN23" s="20"/>
      <c r="MSO23"/>
      <c r="MSP23" s="20"/>
      <c r="MSQ23"/>
      <c r="MSR23" s="20"/>
      <c r="MSS23"/>
      <c r="MST23" s="20"/>
      <c r="MSU23"/>
      <c r="MSV23" s="20"/>
      <c r="MSW23"/>
      <c r="MSX23" s="20"/>
      <c r="MSY23"/>
      <c r="MSZ23" s="20"/>
      <c r="MTA23"/>
      <c r="MTB23" s="20"/>
      <c r="MTC23"/>
      <c r="MTD23" s="20"/>
      <c r="MTE23"/>
      <c r="MTF23" s="20"/>
      <c r="MTG23"/>
      <c r="MTH23" s="20"/>
      <c r="MTI23"/>
      <c r="MTJ23" s="20"/>
      <c r="MTK23"/>
      <c r="MTL23" s="20"/>
      <c r="MTM23"/>
      <c r="MTN23" s="20"/>
      <c r="MTO23"/>
      <c r="MTP23" s="20"/>
      <c r="MTQ23"/>
      <c r="MTR23" s="20"/>
      <c r="MTS23"/>
      <c r="MTT23" s="20"/>
      <c r="MTU23"/>
      <c r="MTV23" s="20"/>
      <c r="MTW23"/>
      <c r="MTX23" s="20"/>
      <c r="MTY23"/>
      <c r="MTZ23" s="20"/>
      <c r="MUA23"/>
      <c r="MUB23" s="20"/>
      <c r="MUC23"/>
      <c r="MUD23" s="20"/>
      <c r="MUE23"/>
      <c r="MUF23" s="20"/>
      <c r="MUG23"/>
      <c r="MUH23" s="20"/>
      <c r="MUI23"/>
      <c r="MUJ23" s="20"/>
      <c r="MUK23"/>
      <c r="MUL23" s="20"/>
      <c r="MUM23"/>
      <c r="MUN23" s="20"/>
      <c r="MUO23"/>
      <c r="MUP23" s="20"/>
      <c r="MUQ23"/>
      <c r="MUR23" s="20"/>
      <c r="MUS23"/>
      <c r="MUT23" s="20"/>
      <c r="MUU23"/>
      <c r="MUV23" s="20"/>
      <c r="MUW23"/>
      <c r="MUX23" s="20"/>
      <c r="MUY23"/>
      <c r="MUZ23" s="20"/>
      <c r="MVA23"/>
      <c r="MVB23" s="20"/>
      <c r="MVC23"/>
      <c r="MVD23" s="20"/>
      <c r="MVE23"/>
      <c r="MVF23" s="20"/>
      <c r="MVG23"/>
      <c r="MVH23" s="20"/>
      <c r="MVI23"/>
      <c r="MVJ23" s="20"/>
      <c r="MVK23"/>
      <c r="MVL23" s="20"/>
      <c r="MVM23"/>
      <c r="MVN23" s="20"/>
      <c r="MVO23"/>
      <c r="MVP23" s="20"/>
      <c r="MVQ23"/>
      <c r="MVR23" s="20"/>
      <c r="MVS23"/>
      <c r="MVT23" s="20"/>
      <c r="MVU23"/>
      <c r="MVV23" s="20"/>
      <c r="MVW23"/>
      <c r="MVX23" s="20"/>
      <c r="MVY23"/>
      <c r="MVZ23" s="20"/>
      <c r="MWA23"/>
      <c r="MWB23" s="20"/>
      <c r="MWC23"/>
      <c r="MWD23" s="20"/>
      <c r="MWE23"/>
      <c r="MWF23" s="20"/>
      <c r="MWG23"/>
      <c r="MWH23" s="20"/>
      <c r="MWI23"/>
      <c r="MWJ23" s="20"/>
      <c r="MWK23"/>
      <c r="MWL23" s="20"/>
      <c r="MWM23"/>
      <c r="MWN23" s="20"/>
      <c r="MWO23"/>
      <c r="MWP23" s="20"/>
      <c r="MWQ23"/>
      <c r="MWR23" s="20"/>
      <c r="MWS23"/>
      <c r="MWT23" s="20"/>
      <c r="MWU23"/>
      <c r="MWV23" s="20"/>
      <c r="MWW23"/>
      <c r="MWX23" s="20"/>
      <c r="MWY23"/>
      <c r="MWZ23" s="20"/>
      <c r="MXA23"/>
      <c r="MXB23" s="20"/>
      <c r="MXC23"/>
      <c r="MXD23" s="20"/>
      <c r="MXE23"/>
      <c r="MXF23" s="20"/>
      <c r="MXG23"/>
      <c r="MXH23" s="20"/>
      <c r="MXI23"/>
      <c r="MXJ23" s="20"/>
      <c r="MXK23"/>
      <c r="MXL23" s="20"/>
      <c r="MXM23"/>
      <c r="MXN23" s="20"/>
      <c r="MXO23"/>
      <c r="MXP23" s="20"/>
      <c r="MXQ23"/>
      <c r="MXR23" s="20"/>
      <c r="MXS23"/>
      <c r="MXT23" s="20"/>
      <c r="MXU23"/>
      <c r="MXV23" s="20"/>
      <c r="MXW23"/>
      <c r="MXX23" s="20"/>
      <c r="MXY23"/>
      <c r="MXZ23" s="20"/>
      <c r="MYA23"/>
      <c r="MYB23" s="20"/>
      <c r="MYC23"/>
      <c r="MYD23" s="20"/>
      <c r="MYE23"/>
      <c r="MYF23" s="20"/>
      <c r="MYG23"/>
      <c r="MYH23" s="20"/>
      <c r="MYI23"/>
      <c r="MYJ23" s="20"/>
      <c r="MYK23"/>
      <c r="MYL23" s="20"/>
      <c r="MYM23"/>
      <c r="MYN23" s="20"/>
      <c r="MYO23"/>
      <c r="MYP23" s="20"/>
      <c r="MYQ23"/>
      <c r="MYR23" s="20"/>
      <c r="MYS23"/>
      <c r="MYT23" s="20"/>
      <c r="MYU23"/>
      <c r="MYV23" s="20"/>
      <c r="MYW23"/>
      <c r="MYX23" s="20"/>
      <c r="MYY23"/>
      <c r="MYZ23" s="20"/>
      <c r="MZA23"/>
      <c r="MZB23" s="20"/>
      <c r="MZC23"/>
      <c r="MZD23" s="20"/>
      <c r="MZE23"/>
      <c r="MZF23" s="20"/>
      <c r="MZG23"/>
      <c r="MZH23" s="20"/>
      <c r="MZI23"/>
      <c r="MZJ23" s="20"/>
      <c r="MZK23"/>
      <c r="MZL23" s="20"/>
      <c r="MZM23"/>
      <c r="MZN23" s="20"/>
      <c r="MZO23"/>
      <c r="MZP23" s="20"/>
      <c r="MZQ23"/>
      <c r="MZR23" s="20"/>
      <c r="MZS23"/>
      <c r="MZT23" s="20"/>
      <c r="MZU23"/>
      <c r="MZV23" s="20"/>
      <c r="MZW23"/>
      <c r="MZX23" s="20"/>
      <c r="MZY23"/>
      <c r="MZZ23" s="20"/>
      <c r="NAA23"/>
      <c r="NAB23" s="20"/>
      <c r="NAC23"/>
      <c r="NAD23" s="20"/>
      <c r="NAE23"/>
      <c r="NAF23" s="20"/>
      <c r="NAG23"/>
      <c r="NAH23" s="20"/>
      <c r="NAI23"/>
      <c r="NAJ23" s="20"/>
      <c r="NAK23"/>
      <c r="NAL23" s="20"/>
      <c r="NAM23"/>
      <c r="NAN23" s="20"/>
      <c r="NAO23"/>
      <c r="NAP23" s="20"/>
      <c r="NAQ23"/>
      <c r="NAR23" s="20"/>
      <c r="NAS23"/>
      <c r="NAT23" s="20"/>
      <c r="NAU23"/>
      <c r="NAV23" s="20"/>
      <c r="NAW23"/>
      <c r="NAX23" s="20"/>
      <c r="NAY23"/>
      <c r="NAZ23" s="20"/>
      <c r="NBA23"/>
      <c r="NBB23" s="20"/>
      <c r="NBC23"/>
      <c r="NBD23" s="20"/>
      <c r="NBE23"/>
      <c r="NBF23" s="20"/>
      <c r="NBG23"/>
      <c r="NBH23" s="20"/>
      <c r="NBI23"/>
      <c r="NBJ23" s="20"/>
      <c r="NBK23"/>
      <c r="NBL23" s="20"/>
      <c r="NBM23"/>
      <c r="NBN23" s="20"/>
      <c r="NBO23"/>
      <c r="NBP23" s="20"/>
      <c r="NBQ23"/>
      <c r="NBR23" s="20"/>
      <c r="NBS23"/>
      <c r="NBT23" s="20"/>
      <c r="NBU23"/>
      <c r="NBV23" s="20"/>
      <c r="NBW23"/>
      <c r="NBX23" s="20"/>
      <c r="NBY23"/>
      <c r="NBZ23" s="20"/>
      <c r="NCA23"/>
      <c r="NCB23" s="20"/>
      <c r="NCC23"/>
      <c r="NCD23" s="20"/>
      <c r="NCE23"/>
      <c r="NCF23" s="20"/>
      <c r="NCG23"/>
      <c r="NCH23" s="20"/>
      <c r="NCI23"/>
      <c r="NCJ23" s="20"/>
      <c r="NCK23"/>
      <c r="NCL23" s="20"/>
      <c r="NCM23"/>
      <c r="NCN23" s="20"/>
      <c r="NCO23"/>
      <c r="NCP23" s="20"/>
      <c r="NCQ23"/>
      <c r="NCR23" s="20"/>
      <c r="NCS23"/>
      <c r="NCT23" s="20"/>
      <c r="NCU23"/>
      <c r="NCV23" s="20"/>
      <c r="NCW23"/>
      <c r="NCX23" s="20"/>
      <c r="NCY23"/>
      <c r="NCZ23" s="20"/>
      <c r="NDA23"/>
      <c r="NDB23" s="20"/>
      <c r="NDC23"/>
      <c r="NDD23" s="20"/>
      <c r="NDE23"/>
      <c r="NDF23" s="20"/>
      <c r="NDG23"/>
      <c r="NDH23" s="20"/>
      <c r="NDI23"/>
      <c r="NDJ23" s="20"/>
      <c r="NDK23"/>
      <c r="NDL23" s="20"/>
      <c r="NDM23"/>
      <c r="NDN23" s="20"/>
      <c r="NDO23"/>
      <c r="NDP23" s="20"/>
      <c r="NDQ23"/>
      <c r="NDR23" s="20"/>
      <c r="NDS23"/>
      <c r="NDT23" s="20"/>
      <c r="NDU23"/>
      <c r="NDV23" s="20"/>
      <c r="NDW23"/>
      <c r="NDX23" s="20"/>
      <c r="NDY23"/>
      <c r="NDZ23" s="20"/>
      <c r="NEA23"/>
      <c r="NEB23" s="20"/>
      <c r="NEC23"/>
      <c r="NED23" s="20"/>
      <c r="NEE23"/>
      <c r="NEF23" s="20"/>
      <c r="NEG23"/>
      <c r="NEH23" s="20"/>
      <c r="NEI23"/>
      <c r="NEJ23" s="20"/>
      <c r="NEK23"/>
      <c r="NEL23" s="20"/>
      <c r="NEM23"/>
      <c r="NEN23" s="20"/>
      <c r="NEO23"/>
      <c r="NEP23" s="20"/>
      <c r="NEQ23"/>
      <c r="NER23" s="20"/>
      <c r="NES23"/>
      <c r="NET23" s="20"/>
      <c r="NEU23"/>
      <c r="NEV23" s="20"/>
      <c r="NEW23"/>
      <c r="NEX23" s="20"/>
      <c r="NEY23"/>
      <c r="NEZ23" s="20"/>
      <c r="NFA23"/>
      <c r="NFB23" s="20"/>
      <c r="NFC23"/>
      <c r="NFD23" s="20"/>
      <c r="NFE23"/>
      <c r="NFF23" s="20"/>
      <c r="NFG23"/>
      <c r="NFH23" s="20"/>
      <c r="NFI23"/>
      <c r="NFJ23" s="20"/>
      <c r="NFK23"/>
      <c r="NFL23" s="20"/>
      <c r="NFM23"/>
      <c r="NFN23" s="20"/>
      <c r="NFO23"/>
      <c r="NFP23" s="20"/>
      <c r="NFQ23"/>
      <c r="NFR23" s="20"/>
      <c r="NFS23"/>
      <c r="NFT23" s="20"/>
      <c r="NFU23"/>
      <c r="NFV23" s="20"/>
      <c r="NFW23"/>
      <c r="NFX23" s="20"/>
      <c r="NFY23"/>
      <c r="NFZ23" s="20"/>
      <c r="NGA23"/>
      <c r="NGB23" s="20"/>
      <c r="NGC23"/>
      <c r="NGD23" s="20"/>
      <c r="NGE23"/>
      <c r="NGF23" s="20"/>
      <c r="NGG23"/>
      <c r="NGH23" s="20"/>
      <c r="NGI23"/>
      <c r="NGJ23" s="20"/>
      <c r="NGK23"/>
      <c r="NGL23" s="20"/>
      <c r="NGM23"/>
      <c r="NGN23" s="20"/>
      <c r="NGO23"/>
      <c r="NGP23" s="20"/>
      <c r="NGQ23"/>
      <c r="NGR23" s="20"/>
      <c r="NGS23"/>
      <c r="NGT23" s="20"/>
      <c r="NGU23"/>
      <c r="NGV23" s="20"/>
      <c r="NGW23"/>
      <c r="NGX23" s="20"/>
      <c r="NGY23"/>
      <c r="NGZ23" s="20"/>
      <c r="NHA23"/>
      <c r="NHB23" s="20"/>
      <c r="NHC23"/>
      <c r="NHD23" s="20"/>
      <c r="NHE23"/>
      <c r="NHF23" s="20"/>
      <c r="NHG23"/>
      <c r="NHH23" s="20"/>
      <c r="NHI23"/>
      <c r="NHJ23" s="20"/>
      <c r="NHK23"/>
      <c r="NHL23" s="20"/>
      <c r="NHM23"/>
      <c r="NHN23" s="20"/>
      <c r="NHO23"/>
      <c r="NHP23" s="20"/>
      <c r="NHQ23"/>
      <c r="NHR23" s="20"/>
      <c r="NHS23"/>
      <c r="NHT23" s="20"/>
      <c r="NHU23"/>
      <c r="NHV23" s="20"/>
      <c r="NHW23"/>
      <c r="NHX23" s="20"/>
      <c r="NHY23"/>
      <c r="NHZ23" s="20"/>
      <c r="NIA23"/>
      <c r="NIB23" s="20"/>
      <c r="NIC23"/>
      <c r="NID23" s="20"/>
      <c r="NIE23"/>
      <c r="NIF23" s="20"/>
      <c r="NIG23"/>
      <c r="NIH23" s="20"/>
      <c r="NII23"/>
      <c r="NIJ23" s="20"/>
      <c r="NIK23"/>
      <c r="NIL23" s="20"/>
      <c r="NIM23"/>
      <c r="NIN23" s="20"/>
      <c r="NIO23"/>
      <c r="NIP23" s="20"/>
      <c r="NIQ23"/>
      <c r="NIR23" s="20"/>
      <c r="NIS23"/>
      <c r="NIT23" s="20"/>
      <c r="NIU23"/>
      <c r="NIV23" s="20"/>
      <c r="NIW23"/>
      <c r="NIX23" s="20"/>
      <c r="NIY23"/>
      <c r="NIZ23" s="20"/>
      <c r="NJA23"/>
      <c r="NJB23" s="20"/>
      <c r="NJC23"/>
      <c r="NJD23" s="20"/>
      <c r="NJE23"/>
      <c r="NJF23" s="20"/>
      <c r="NJG23"/>
      <c r="NJH23" s="20"/>
      <c r="NJI23"/>
      <c r="NJJ23" s="20"/>
      <c r="NJK23"/>
      <c r="NJL23" s="20"/>
      <c r="NJM23"/>
      <c r="NJN23" s="20"/>
      <c r="NJO23"/>
      <c r="NJP23" s="20"/>
      <c r="NJQ23"/>
      <c r="NJR23" s="20"/>
      <c r="NJS23"/>
      <c r="NJT23" s="20"/>
      <c r="NJU23"/>
      <c r="NJV23" s="20"/>
      <c r="NJW23"/>
      <c r="NJX23" s="20"/>
      <c r="NJY23"/>
      <c r="NJZ23" s="20"/>
      <c r="NKA23"/>
      <c r="NKB23" s="20"/>
      <c r="NKC23"/>
      <c r="NKD23" s="20"/>
      <c r="NKE23"/>
      <c r="NKF23" s="20"/>
      <c r="NKG23"/>
      <c r="NKH23" s="20"/>
      <c r="NKI23"/>
      <c r="NKJ23" s="20"/>
      <c r="NKK23"/>
      <c r="NKL23" s="20"/>
      <c r="NKM23"/>
      <c r="NKN23" s="20"/>
      <c r="NKO23"/>
      <c r="NKP23" s="20"/>
      <c r="NKQ23"/>
      <c r="NKR23" s="20"/>
      <c r="NKS23"/>
      <c r="NKT23" s="20"/>
      <c r="NKU23"/>
      <c r="NKV23" s="20"/>
      <c r="NKW23"/>
      <c r="NKX23" s="20"/>
      <c r="NKY23"/>
      <c r="NKZ23" s="20"/>
      <c r="NLA23"/>
      <c r="NLB23" s="20"/>
      <c r="NLC23"/>
      <c r="NLD23" s="20"/>
      <c r="NLE23"/>
      <c r="NLF23" s="20"/>
      <c r="NLG23"/>
      <c r="NLH23" s="20"/>
      <c r="NLI23"/>
      <c r="NLJ23" s="20"/>
      <c r="NLK23"/>
      <c r="NLL23" s="20"/>
      <c r="NLM23"/>
      <c r="NLN23" s="20"/>
      <c r="NLO23"/>
      <c r="NLP23" s="20"/>
      <c r="NLQ23"/>
      <c r="NLR23" s="20"/>
      <c r="NLS23"/>
      <c r="NLT23" s="20"/>
      <c r="NLU23"/>
      <c r="NLV23" s="20"/>
      <c r="NLW23"/>
      <c r="NLX23" s="20"/>
      <c r="NLY23"/>
      <c r="NLZ23" s="20"/>
      <c r="NMA23"/>
      <c r="NMB23" s="20"/>
      <c r="NMC23"/>
      <c r="NMD23" s="20"/>
      <c r="NME23"/>
      <c r="NMF23" s="20"/>
      <c r="NMG23"/>
      <c r="NMH23" s="20"/>
      <c r="NMI23"/>
      <c r="NMJ23" s="20"/>
      <c r="NMK23"/>
      <c r="NML23" s="20"/>
      <c r="NMM23"/>
      <c r="NMN23" s="20"/>
      <c r="NMO23"/>
      <c r="NMP23" s="20"/>
      <c r="NMQ23"/>
      <c r="NMR23" s="20"/>
      <c r="NMS23"/>
      <c r="NMT23" s="20"/>
      <c r="NMU23"/>
      <c r="NMV23" s="20"/>
      <c r="NMW23"/>
      <c r="NMX23" s="20"/>
      <c r="NMY23"/>
      <c r="NMZ23" s="20"/>
      <c r="NNA23"/>
      <c r="NNB23" s="20"/>
      <c r="NNC23"/>
      <c r="NND23" s="20"/>
      <c r="NNE23"/>
      <c r="NNF23" s="20"/>
      <c r="NNG23"/>
      <c r="NNH23" s="20"/>
      <c r="NNI23"/>
      <c r="NNJ23" s="20"/>
      <c r="NNK23"/>
      <c r="NNL23" s="20"/>
      <c r="NNM23"/>
      <c r="NNN23" s="20"/>
      <c r="NNO23"/>
      <c r="NNP23" s="20"/>
      <c r="NNQ23"/>
      <c r="NNR23" s="20"/>
      <c r="NNS23"/>
      <c r="NNT23" s="20"/>
      <c r="NNU23"/>
      <c r="NNV23" s="20"/>
      <c r="NNW23"/>
      <c r="NNX23" s="20"/>
      <c r="NNY23"/>
      <c r="NNZ23" s="20"/>
      <c r="NOA23"/>
      <c r="NOB23" s="20"/>
      <c r="NOC23"/>
      <c r="NOD23" s="20"/>
      <c r="NOE23"/>
      <c r="NOF23" s="20"/>
      <c r="NOG23"/>
      <c r="NOH23" s="20"/>
      <c r="NOI23"/>
      <c r="NOJ23" s="20"/>
      <c r="NOK23"/>
      <c r="NOL23" s="20"/>
      <c r="NOM23"/>
      <c r="NON23" s="20"/>
      <c r="NOO23"/>
      <c r="NOP23" s="20"/>
      <c r="NOQ23"/>
      <c r="NOR23" s="20"/>
      <c r="NOS23"/>
      <c r="NOT23" s="20"/>
      <c r="NOU23"/>
      <c r="NOV23" s="20"/>
      <c r="NOW23"/>
      <c r="NOX23" s="20"/>
      <c r="NOY23"/>
      <c r="NOZ23" s="20"/>
      <c r="NPA23"/>
      <c r="NPB23" s="20"/>
      <c r="NPC23"/>
      <c r="NPD23" s="20"/>
      <c r="NPE23"/>
      <c r="NPF23" s="20"/>
      <c r="NPG23"/>
      <c r="NPH23" s="20"/>
      <c r="NPI23"/>
      <c r="NPJ23" s="20"/>
      <c r="NPK23"/>
      <c r="NPL23" s="20"/>
      <c r="NPM23"/>
      <c r="NPN23" s="20"/>
      <c r="NPO23"/>
      <c r="NPP23" s="20"/>
      <c r="NPQ23"/>
      <c r="NPR23" s="20"/>
      <c r="NPS23"/>
      <c r="NPT23" s="20"/>
      <c r="NPU23"/>
      <c r="NPV23" s="20"/>
      <c r="NPW23"/>
      <c r="NPX23" s="20"/>
      <c r="NPY23"/>
      <c r="NPZ23" s="20"/>
      <c r="NQA23"/>
      <c r="NQB23" s="20"/>
      <c r="NQC23"/>
      <c r="NQD23" s="20"/>
      <c r="NQE23"/>
      <c r="NQF23" s="20"/>
      <c r="NQG23"/>
      <c r="NQH23" s="20"/>
      <c r="NQI23"/>
      <c r="NQJ23" s="20"/>
      <c r="NQK23"/>
      <c r="NQL23" s="20"/>
      <c r="NQM23"/>
      <c r="NQN23" s="20"/>
      <c r="NQO23"/>
      <c r="NQP23" s="20"/>
      <c r="NQQ23"/>
      <c r="NQR23" s="20"/>
      <c r="NQS23"/>
      <c r="NQT23" s="20"/>
      <c r="NQU23"/>
      <c r="NQV23" s="20"/>
      <c r="NQW23"/>
      <c r="NQX23" s="20"/>
      <c r="NQY23"/>
      <c r="NQZ23" s="20"/>
      <c r="NRA23"/>
      <c r="NRB23" s="20"/>
      <c r="NRC23"/>
      <c r="NRD23" s="20"/>
      <c r="NRE23"/>
      <c r="NRF23" s="20"/>
      <c r="NRG23"/>
      <c r="NRH23" s="20"/>
      <c r="NRI23"/>
      <c r="NRJ23" s="20"/>
      <c r="NRK23"/>
      <c r="NRL23" s="20"/>
      <c r="NRM23"/>
      <c r="NRN23" s="20"/>
      <c r="NRO23"/>
      <c r="NRP23" s="20"/>
      <c r="NRQ23"/>
      <c r="NRR23" s="20"/>
      <c r="NRS23"/>
      <c r="NRT23" s="20"/>
      <c r="NRU23"/>
      <c r="NRV23" s="20"/>
      <c r="NRW23"/>
      <c r="NRX23" s="20"/>
      <c r="NRY23"/>
      <c r="NRZ23" s="20"/>
      <c r="NSA23"/>
      <c r="NSB23" s="20"/>
      <c r="NSC23"/>
      <c r="NSD23" s="20"/>
      <c r="NSE23"/>
      <c r="NSF23" s="20"/>
      <c r="NSG23"/>
      <c r="NSH23" s="20"/>
      <c r="NSI23"/>
      <c r="NSJ23" s="20"/>
      <c r="NSK23"/>
      <c r="NSL23" s="20"/>
      <c r="NSM23"/>
      <c r="NSN23" s="20"/>
      <c r="NSO23"/>
      <c r="NSP23" s="20"/>
      <c r="NSQ23"/>
      <c r="NSR23" s="20"/>
      <c r="NSS23"/>
      <c r="NST23" s="20"/>
      <c r="NSU23"/>
      <c r="NSV23" s="20"/>
      <c r="NSW23"/>
      <c r="NSX23" s="20"/>
      <c r="NSY23"/>
      <c r="NSZ23" s="20"/>
      <c r="NTA23"/>
      <c r="NTB23" s="20"/>
      <c r="NTC23"/>
      <c r="NTD23" s="20"/>
      <c r="NTE23"/>
      <c r="NTF23" s="20"/>
      <c r="NTG23"/>
      <c r="NTH23" s="20"/>
      <c r="NTI23"/>
      <c r="NTJ23" s="20"/>
      <c r="NTK23"/>
      <c r="NTL23" s="20"/>
      <c r="NTM23"/>
      <c r="NTN23" s="20"/>
      <c r="NTO23"/>
      <c r="NTP23" s="20"/>
      <c r="NTQ23"/>
      <c r="NTR23" s="20"/>
      <c r="NTS23"/>
      <c r="NTT23" s="20"/>
      <c r="NTU23"/>
      <c r="NTV23" s="20"/>
      <c r="NTW23"/>
      <c r="NTX23" s="20"/>
      <c r="NTY23"/>
      <c r="NTZ23" s="20"/>
      <c r="NUA23"/>
      <c r="NUB23" s="20"/>
      <c r="NUC23"/>
      <c r="NUD23" s="20"/>
      <c r="NUE23"/>
      <c r="NUF23" s="20"/>
      <c r="NUG23"/>
      <c r="NUH23" s="20"/>
      <c r="NUI23"/>
      <c r="NUJ23" s="20"/>
      <c r="NUK23"/>
      <c r="NUL23" s="20"/>
      <c r="NUM23"/>
      <c r="NUN23" s="20"/>
      <c r="NUO23"/>
      <c r="NUP23" s="20"/>
      <c r="NUQ23"/>
      <c r="NUR23" s="20"/>
      <c r="NUS23"/>
      <c r="NUT23" s="20"/>
      <c r="NUU23"/>
      <c r="NUV23" s="20"/>
      <c r="NUW23"/>
      <c r="NUX23" s="20"/>
      <c r="NUY23"/>
      <c r="NUZ23" s="20"/>
      <c r="NVA23"/>
      <c r="NVB23" s="20"/>
      <c r="NVC23"/>
      <c r="NVD23" s="20"/>
      <c r="NVE23"/>
      <c r="NVF23" s="20"/>
      <c r="NVG23"/>
      <c r="NVH23" s="20"/>
      <c r="NVI23"/>
      <c r="NVJ23" s="20"/>
      <c r="NVK23"/>
      <c r="NVL23" s="20"/>
      <c r="NVM23"/>
      <c r="NVN23" s="20"/>
      <c r="NVO23"/>
      <c r="NVP23" s="20"/>
      <c r="NVQ23"/>
      <c r="NVR23" s="20"/>
      <c r="NVS23"/>
      <c r="NVT23" s="20"/>
      <c r="NVU23"/>
      <c r="NVV23" s="20"/>
      <c r="NVW23"/>
      <c r="NVX23" s="20"/>
      <c r="NVY23"/>
      <c r="NVZ23" s="20"/>
      <c r="NWA23"/>
      <c r="NWB23" s="20"/>
      <c r="NWC23"/>
      <c r="NWD23" s="20"/>
      <c r="NWE23"/>
      <c r="NWF23" s="20"/>
      <c r="NWG23"/>
      <c r="NWH23" s="20"/>
      <c r="NWI23"/>
      <c r="NWJ23" s="20"/>
      <c r="NWK23"/>
      <c r="NWL23" s="20"/>
      <c r="NWM23"/>
      <c r="NWN23" s="20"/>
      <c r="NWO23"/>
      <c r="NWP23" s="20"/>
      <c r="NWQ23"/>
      <c r="NWR23" s="20"/>
      <c r="NWS23"/>
      <c r="NWT23" s="20"/>
      <c r="NWU23"/>
      <c r="NWV23" s="20"/>
      <c r="NWW23"/>
      <c r="NWX23" s="20"/>
      <c r="NWY23"/>
      <c r="NWZ23" s="20"/>
      <c r="NXA23"/>
      <c r="NXB23" s="20"/>
      <c r="NXC23"/>
      <c r="NXD23" s="20"/>
      <c r="NXE23"/>
      <c r="NXF23" s="20"/>
      <c r="NXG23"/>
      <c r="NXH23" s="20"/>
      <c r="NXI23"/>
      <c r="NXJ23" s="20"/>
      <c r="NXK23"/>
      <c r="NXL23" s="20"/>
      <c r="NXM23"/>
      <c r="NXN23" s="20"/>
      <c r="NXO23"/>
      <c r="NXP23" s="20"/>
      <c r="NXQ23"/>
      <c r="NXR23" s="20"/>
      <c r="NXS23"/>
      <c r="NXT23" s="20"/>
      <c r="NXU23"/>
      <c r="NXV23" s="20"/>
      <c r="NXW23"/>
      <c r="NXX23" s="20"/>
      <c r="NXY23"/>
      <c r="NXZ23" s="20"/>
      <c r="NYA23"/>
      <c r="NYB23" s="20"/>
      <c r="NYC23"/>
      <c r="NYD23" s="20"/>
      <c r="NYE23"/>
      <c r="NYF23" s="20"/>
      <c r="NYG23"/>
      <c r="NYH23" s="20"/>
      <c r="NYI23"/>
      <c r="NYJ23" s="20"/>
      <c r="NYK23"/>
      <c r="NYL23" s="20"/>
      <c r="NYM23"/>
      <c r="NYN23" s="20"/>
      <c r="NYO23"/>
      <c r="NYP23" s="20"/>
      <c r="NYQ23"/>
      <c r="NYR23" s="20"/>
      <c r="NYS23"/>
      <c r="NYT23" s="20"/>
      <c r="NYU23"/>
      <c r="NYV23" s="20"/>
      <c r="NYW23"/>
      <c r="NYX23" s="20"/>
      <c r="NYY23"/>
      <c r="NYZ23" s="20"/>
      <c r="NZA23"/>
      <c r="NZB23" s="20"/>
      <c r="NZC23"/>
      <c r="NZD23" s="20"/>
      <c r="NZE23"/>
      <c r="NZF23" s="20"/>
      <c r="NZG23"/>
      <c r="NZH23" s="20"/>
      <c r="NZI23"/>
      <c r="NZJ23" s="20"/>
      <c r="NZK23"/>
      <c r="NZL23" s="20"/>
      <c r="NZM23"/>
      <c r="NZN23" s="20"/>
      <c r="NZO23"/>
      <c r="NZP23" s="20"/>
      <c r="NZQ23"/>
      <c r="NZR23" s="20"/>
      <c r="NZS23"/>
      <c r="NZT23" s="20"/>
      <c r="NZU23"/>
      <c r="NZV23" s="20"/>
      <c r="NZW23"/>
      <c r="NZX23" s="20"/>
      <c r="NZY23"/>
      <c r="NZZ23" s="20"/>
      <c r="OAA23"/>
      <c r="OAB23" s="20"/>
      <c r="OAC23"/>
      <c r="OAD23" s="20"/>
      <c r="OAE23"/>
      <c r="OAF23" s="20"/>
      <c r="OAG23"/>
      <c r="OAH23" s="20"/>
      <c r="OAI23"/>
      <c r="OAJ23" s="20"/>
      <c r="OAK23"/>
      <c r="OAL23" s="20"/>
      <c r="OAM23"/>
      <c r="OAN23" s="20"/>
      <c r="OAO23"/>
      <c r="OAP23" s="20"/>
      <c r="OAQ23"/>
      <c r="OAR23" s="20"/>
      <c r="OAS23"/>
      <c r="OAT23" s="20"/>
      <c r="OAU23"/>
      <c r="OAV23" s="20"/>
      <c r="OAW23"/>
      <c r="OAX23" s="20"/>
      <c r="OAY23"/>
      <c r="OAZ23" s="20"/>
      <c r="OBA23"/>
      <c r="OBB23" s="20"/>
      <c r="OBC23"/>
      <c r="OBD23" s="20"/>
      <c r="OBE23"/>
      <c r="OBF23" s="20"/>
      <c r="OBG23"/>
      <c r="OBH23" s="20"/>
      <c r="OBI23"/>
      <c r="OBJ23" s="20"/>
      <c r="OBK23"/>
      <c r="OBL23" s="20"/>
      <c r="OBM23"/>
      <c r="OBN23" s="20"/>
      <c r="OBO23"/>
      <c r="OBP23" s="20"/>
      <c r="OBQ23"/>
      <c r="OBR23" s="20"/>
      <c r="OBS23"/>
      <c r="OBT23" s="20"/>
      <c r="OBU23"/>
      <c r="OBV23" s="20"/>
      <c r="OBW23"/>
      <c r="OBX23" s="20"/>
      <c r="OBY23"/>
      <c r="OBZ23" s="20"/>
      <c r="OCA23"/>
      <c r="OCB23" s="20"/>
      <c r="OCC23"/>
      <c r="OCD23" s="20"/>
      <c r="OCE23"/>
      <c r="OCF23" s="20"/>
      <c r="OCG23"/>
      <c r="OCH23" s="20"/>
      <c r="OCI23"/>
      <c r="OCJ23" s="20"/>
      <c r="OCK23"/>
      <c r="OCL23" s="20"/>
      <c r="OCM23"/>
      <c r="OCN23" s="20"/>
      <c r="OCO23"/>
      <c r="OCP23" s="20"/>
      <c r="OCQ23"/>
      <c r="OCR23" s="20"/>
      <c r="OCS23"/>
      <c r="OCT23" s="20"/>
      <c r="OCU23"/>
      <c r="OCV23" s="20"/>
      <c r="OCW23"/>
      <c r="OCX23" s="20"/>
      <c r="OCY23"/>
      <c r="OCZ23" s="20"/>
      <c r="ODA23"/>
      <c r="ODB23" s="20"/>
      <c r="ODC23"/>
      <c r="ODD23" s="20"/>
      <c r="ODE23"/>
      <c r="ODF23" s="20"/>
      <c r="ODG23"/>
      <c r="ODH23" s="20"/>
      <c r="ODI23"/>
      <c r="ODJ23" s="20"/>
      <c r="ODK23"/>
      <c r="ODL23" s="20"/>
      <c r="ODM23"/>
      <c r="ODN23" s="20"/>
      <c r="ODO23"/>
      <c r="ODP23" s="20"/>
      <c r="ODQ23"/>
      <c r="ODR23" s="20"/>
      <c r="ODS23"/>
      <c r="ODT23" s="20"/>
      <c r="ODU23"/>
      <c r="ODV23" s="20"/>
      <c r="ODW23"/>
      <c r="ODX23" s="20"/>
      <c r="ODY23"/>
      <c r="ODZ23" s="20"/>
      <c r="OEA23"/>
      <c r="OEB23" s="20"/>
      <c r="OEC23"/>
      <c r="OED23" s="20"/>
      <c r="OEE23"/>
      <c r="OEF23" s="20"/>
      <c r="OEG23"/>
      <c r="OEH23" s="20"/>
      <c r="OEI23"/>
      <c r="OEJ23" s="20"/>
      <c r="OEK23"/>
      <c r="OEL23" s="20"/>
      <c r="OEM23"/>
      <c r="OEN23" s="20"/>
      <c r="OEO23"/>
      <c r="OEP23" s="20"/>
      <c r="OEQ23"/>
      <c r="OER23" s="20"/>
      <c r="OES23"/>
      <c r="OET23" s="20"/>
      <c r="OEU23"/>
      <c r="OEV23" s="20"/>
      <c r="OEW23"/>
      <c r="OEX23" s="20"/>
      <c r="OEY23"/>
      <c r="OEZ23" s="20"/>
      <c r="OFA23"/>
      <c r="OFB23" s="20"/>
      <c r="OFC23"/>
      <c r="OFD23" s="20"/>
      <c r="OFE23"/>
      <c r="OFF23" s="20"/>
      <c r="OFG23"/>
      <c r="OFH23" s="20"/>
      <c r="OFI23"/>
      <c r="OFJ23" s="20"/>
      <c r="OFK23"/>
      <c r="OFL23" s="20"/>
      <c r="OFM23"/>
      <c r="OFN23" s="20"/>
      <c r="OFO23"/>
      <c r="OFP23" s="20"/>
      <c r="OFQ23"/>
      <c r="OFR23" s="20"/>
      <c r="OFS23"/>
      <c r="OFT23" s="20"/>
      <c r="OFU23"/>
      <c r="OFV23" s="20"/>
      <c r="OFW23"/>
      <c r="OFX23" s="20"/>
      <c r="OFY23"/>
      <c r="OFZ23" s="20"/>
      <c r="OGA23"/>
      <c r="OGB23" s="20"/>
      <c r="OGC23"/>
      <c r="OGD23" s="20"/>
      <c r="OGE23"/>
      <c r="OGF23" s="20"/>
      <c r="OGG23"/>
      <c r="OGH23" s="20"/>
      <c r="OGI23"/>
      <c r="OGJ23" s="20"/>
      <c r="OGK23"/>
      <c r="OGL23" s="20"/>
      <c r="OGM23"/>
      <c r="OGN23" s="20"/>
      <c r="OGO23"/>
      <c r="OGP23" s="20"/>
      <c r="OGQ23"/>
      <c r="OGR23" s="20"/>
      <c r="OGS23"/>
      <c r="OGT23" s="20"/>
      <c r="OGU23"/>
      <c r="OGV23" s="20"/>
      <c r="OGW23"/>
      <c r="OGX23" s="20"/>
      <c r="OGY23"/>
      <c r="OGZ23" s="20"/>
      <c r="OHA23"/>
      <c r="OHB23" s="20"/>
      <c r="OHC23"/>
      <c r="OHD23" s="20"/>
      <c r="OHE23"/>
      <c r="OHF23" s="20"/>
      <c r="OHG23"/>
      <c r="OHH23" s="20"/>
      <c r="OHI23"/>
      <c r="OHJ23" s="20"/>
      <c r="OHK23"/>
      <c r="OHL23" s="20"/>
      <c r="OHM23"/>
      <c r="OHN23" s="20"/>
      <c r="OHO23"/>
      <c r="OHP23" s="20"/>
      <c r="OHQ23"/>
      <c r="OHR23" s="20"/>
      <c r="OHS23"/>
      <c r="OHT23" s="20"/>
      <c r="OHU23"/>
      <c r="OHV23" s="20"/>
      <c r="OHW23"/>
      <c r="OHX23" s="20"/>
      <c r="OHY23"/>
      <c r="OHZ23" s="20"/>
      <c r="OIA23"/>
      <c r="OIB23" s="20"/>
      <c r="OIC23"/>
      <c r="OID23" s="20"/>
      <c r="OIE23"/>
      <c r="OIF23" s="20"/>
      <c r="OIG23"/>
      <c r="OIH23" s="20"/>
      <c r="OII23"/>
      <c r="OIJ23" s="20"/>
      <c r="OIK23"/>
      <c r="OIL23" s="20"/>
      <c r="OIM23"/>
      <c r="OIN23" s="20"/>
      <c r="OIO23"/>
      <c r="OIP23" s="20"/>
      <c r="OIQ23"/>
      <c r="OIR23" s="20"/>
      <c r="OIS23"/>
      <c r="OIT23" s="20"/>
      <c r="OIU23"/>
      <c r="OIV23" s="20"/>
      <c r="OIW23"/>
      <c r="OIX23" s="20"/>
      <c r="OIY23"/>
      <c r="OIZ23" s="20"/>
      <c r="OJA23"/>
      <c r="OJB23" s="20"/>
      <c r="OJC23"/>
      <c r="OJD23" s="20"/>
      <c r="OJE23"/>
      <c r="OJF23" s="20"/>
      <c r="OJG23"/>
      <c r="OJH23" s="20"/>
      <c r="OJI23"/>
      <c r="OJJ23" s="20"/>
      <c r="OJK23"/>
      <c r="OJL23" s="20"/>
      <c r="OJM23"/>
      <c r="OJN23" s="20"/>
      <c r="OJO23"/>
      <c r="OJP23" s="20"/>
      <c r="OJQ23"/>
      <c r="OJR23" s="20"/>
      <c r="OJS23"/>
      <c r="OJT23" s="20"/>
      <c r="OJU23"/>
      <c r="OJV23" s="20"/>
      <c r="OJW23"/>
      <c r="OJX23" s="20"/>
      <c r="OJY23"/>
      <c r="OJZ23" s="20"/>
      <c r="OKA23"/>
      <c r="OKB23" s="20"/>
      <c r="OKC23"/>
      <c r="OKD23" s="20"/>
      <c r="OKE23"/>
      <c r="OKF23" s="20"/>
      <c r="OKG23"/>
      <c r="OKH23" s="20"/>
      <c r="OKI23"/>
      <c r="OKJ23" s="20"/>
      <c r="OKK23"/>
      <c r="OKL23" s="20"/>
      <c r="OKM23"/>
      <c r="OKN23" s="20"/>
      <c r="OKO23"/>
      <c r="OKP23" s="20"/>
      <c r="OKQ23"/>
      <c r="OKR23" s="20"/>
      <c r="OKS23"/>
      <c r="OKT23" s="20"/>
      <c r="OKU23"/>
      <c r="OKV23" s="20"/>
      <c r="OKW23"/>
      <c r="OKX23" s="20"/>
      <c r="OKY23"/>
      <c r="OKZ23" s="20"/>
      <c r="OLA23"/>
      <c r="OLB23" s="20"/>
      <c r="OLC23"/>
      <c r="OLD23" s="20"/>
      <c r="OLE23"/>
      <c r="OLF23" s="20"/>
      <c r="OLG23"/>
      <c r="OLH23" s="20"/>
      <c r="OLI23"/>
      <c r="OLJ23" s="20"/>
      <c r="OLK23"/>
      <c r="OLL23" s="20"/>
      <c r="OLM23"/>
      <c r="OLN23" s="20"/>
      <c r="OLO23"/>
      <c r="OLP23" s="20"/>
      <c r="OLQ23"/>
      <c r="OLR23" s="20"/>
      <c r="OLS23"/>
      <c r="OLT23" s="20"/>
      <c r="OLU23"/>
      <c r="OLV23" s="20"/>
      <c r="OLW23"/>
      <c r="OLX23" s="20"/>
      <c r="OLY23"/>
      <c r="OLZ23" s="20"/>
      <c r="OMA23"/>
      <c r="OMB23" s="20"/>
      <c r="OMC23"/>
      <c r="OMD23" s="20"/>
      <c r="OME23"/>
      <c r="OMF23" s="20"/>
      <c r="OMG23"/>
      <c r="OMH23" s="20"/>
      <c r="OMI23"/>
      <c r="OMJ23" s="20"/>
      <c r="OMK23"/>
      <c r="OML23" s="20"/>
      <c r="OMM23"/>
      <c r="OMN23" s="20"/>
      <c r="OMO23"/>
      <c r="OMP23" s="20"/>
      <c r="OMQ23"/>
      <c r="OMR23" s="20"/>
      <c r="OMS23"/>
      <c r="OMT23" s="20"/>
      <c r="OMU23"/>
      <c r="OMV23" s="20"/>
      <c r="OMW23"/>
      <c r="OMX23" s="20"/>
      <c r="OMY23"/>
      <c r="OMZ23" s="20"/>
      <c r="ONA23"/>
      <c r="ONB23" s="20"/>
      <c r="ONC23"/>
      <c r="OND23" s="20"/>
      <c r="ONE23"/>
      <c r="ONF23" s="20"/>
      <c r="ONG23"/>
      <c r="ONH23" s="20"/>
      <c r="ONI23"/>
      <c r="ONJ23" s="20"/>
      <c r="ONK23"/>
      <c r="ONL23" s="20"/>
      <c r="ONM23"/>
      <c r="ONN23" s="20"/>
      <c r="ONO23"/>
      <c r="ONP23" s="20"/>
      <c r="ONQ23"/>
      <c r="ONR23" s="20"/>
      <c r="ONS23"/>
      <c r="ONT23" s="20"/>
      <c r="ONU23"/>
      <c r="ONV23" s="20"/>
      <c r="ONW23"/>
      <c r="ONX23" s="20"/>
      <c r="ONY23"/>
      <c r="ONZ23" s="20"/>
      <c r="OOA23"/>
      <c r="OOB23" s="20"/>
      <c r="OOC23"/>
      <c r="OOD23" s="20"/>
      <c r="OOE23"/>
      <c r="OOF23" s="20"/>
      <c r="OOG23"/>
      <c r="OOH23" s="20"/>
      <c r="OOI23"/>
      <c r="OOJ23" s="20"/>
      <c r="OOK23"/>
      <c r="OOL23" s="20"/>
      <c r="OOM23"/>
      <c r="OON23" s="20"/>
      <c r="OOO23"/>
      <c r="OOP23" s="20"/>
      <c r="OOQ23"/>
      <c r="OOR23" s="20"/>
      <c r="OOS23"/>
      <c r="OOT23" s="20"/>
      <c r="OOU23"/>
      <c r="OOV23" s="20"/>
      <c r="OOW23"/>
      <c r="OOX23" s="20"/>
      <c r="OOY23"/>
      <c r="OOZ23" s="20"/>
      <c r="OPA23"/>
      <c r="OPB23" s="20"/>
      <c r="OPC23"/>
      <c r="OPD23" s="20"/>
      <c r="OPE23"/>
      <c r="OPF23" s="20"/>
      <c r="OPG23"/>
      <c r="OPH23" s="20"/>
      <c r="OPI23"/>
      <c r="OPJ23" s="20"/>
      <c r="OPK23"/>
      <c r="OPL23" s="20"/>
      <c r="OPM23"/>
      <c r="OPN23" s="20"/>
      <c r="OPO23"/>
      <c r="OPP23" s="20"/>
      <c r="OPQ23"/>
      <c r="OPR23" s="20"/>
      <c r="OPS23"/>
      <c r="OPT23" s="20"/>
      <c r="OPU23"/>
      <c r="OPV23" s="20"/>
      <c r="OPW23"/>
      <c r="OPX23" s="20"/>
      <c r="OPY23"/>
      <c r="OPZ23" s="20"/>
      <c r="OQA23"/>
      <c r="OQB23" s="20"/>
      <c r="OQC23"/>
      <c r="OQD23" s="20"/>
      <c r="OQE23"/>
      <c r="OQF23" s="20"/>
      <c r="OQG23"/>
      <c r="OQH23" s="20"/>
      <c r="OQI23"/>
      <c r="OQJ23" s="20"/>
      <c r="OQK23"/>
      <c r="OQL23" s="20"/>
      <c r="OQM23"/>
      <c r="OQN23" s="20"/>
      <c r="OQO23"/>
      <c r="OQP23" s="20"/>
      <c r="OQQ23"/>
      <c r="OQR23" s="20"/>
      <c r="OQS23"/>
      <c r="OQT23" s="20"/>
      <c r="OQU23"/>
      <c r="OQV23" s="20"/>
      <c r="OQW23"/>
      <c r="OQX23" s="20"/>
      <c r="OQY23"/>
      <c r="OQZ23" s="20"/>
      <c r="ORA23"/>
      <c r="ORB23" s="20"/>
      <c r="ORC23"/>
      <c r="ORD23" s="20"/>
      <c r="ORE23"/>
      <c r="ORF23" s="20"/>
      <c r="ORG23"/>
      <c r="ORH23" s="20"/>
      <c r="ORI23"/>
      <c r="ORJ23" s="20"/>
      <c r="ORK23"/>
      <c r="ORL23" s="20"/>
      <c r="ORM23"/>
      <c r="ORN23" s="20"/>
      <c r="ORO23"/>
      <c r="ORP23" s="20"/>
      <c r="ORQ23"/>
      <c r="ORR23" s="20"/>
      <c r="ORS23"/>
      <c r="ORT23" s="20"/>
      <c r="ORU23"/>
      <c r="ORV23" s="20"/>
      <c r="ORW23"/>
      <c r="ORX23" s="20"/>
      <c r="ORY23"/>
      <c r="ORZ23" s="20"/>
      <c r="OSA23"/>
      <c r="OSB23" s="20"/>
      <c r="OSC23"/>
      <c r="OSD23" s="20"/>
      <c r="OSE23"/>
      <c r="OSF23" s="20"/>
      <c r="OSG23"/>
      <c r="OSH23" s="20"/>
      <c r="OSI23"/>
      <c r="OSJ23" s="20"/>
      <c r="OSK23"/>
      <c r="OSL23" s="20"/>
      <c r="OSM23"/>
      <c r="OSN23" s="20"/>
      <c r="OSO23"/>
      <c r="OSP23" s="20"/>
      <c r="OSQ23"/>
      <c r="OSR23" s="20"/>
      <c r="OSS23"/>
      <c r="OST23" s="20"/>
      <c r="OSU23"/>
      <c r="OSV23" s="20"/>
      <c r="OSW23"/>
      <c r="OSX23" s="20"/>
      <c r="OSY23"/>
      <c r="OSZ23" s="20"/>
      <c r="OTA23"/>
      <c r="OTB23" s="20"/>
      <c r="OTC23"/>
      <c r="OTD23" s="20"/>
      <c r="OTE23"/>
      <c r="OTF23" s="20"/>
      <c r="OTG23"/>
      <c r="OTH23" s="20"/>
      <c r="OTI23"/>
      <c r="OTJ23" s="20"/>
      <c r="OTK23"/>
      <c r="OTL23" s="20"/>
      <c r="OTM23"/>
      <c r="OTN23" s="20"/>
      <c r="OTO23"/>
      <c r="OTP23" s="20"/>
      <c r="OTQ23"/>
      <c r="OTR23" s="20"/>
      <c r="OTS23"/>
      <c r="OTT23" s="20"/>
      <c r="OTU23"/>
      <c r="OTV23" s="20"/>
      <c r="OTW23"/>
      <c r="OTX23" s="20"/>
      <c r="OTY23"/>
      <c r="OTZ23" s="20"/>
      <c r="OUA23"/>
      <c r="OUB23" s="20"/>
      <c r="OUC23"/>
      <c r="OUD23" s="20"/>
      <c r="OUE23"/>
      <c r="OUF23" s="20"/>
      <c r="OUG23"/>
      <c r="OUH23" s="20"/>
      <c r="OUI23"/>
      <c r="OUJ23" s="20"/>
      <c r="OUK23"/>
      <c r="OUL23" s="20"/>
      <c r="OUM23"/>
      <c r="OUN23" s="20"/>
      <c r="OUO23"/>
      <c r="OUP23" s="20"/>
      <c r="OUQ23"/>
      <c r="OUR23" s="20"/>
      <c r="OUS23"/>
      <c r="OUT23" s="20"/>
      <c r="OUU23"/>
      <c r="OUV23" s="20"/>
      <c r="OUW23"/>
      <c r="OUX23" s="20"/>
      <c r="OUY23"/>
      <c r="OUZ23" s="20"/>
      <c r="OVA23"/>
      <c r="OVB23" s="20"/>
      <c r="OVC23"/>
      <c r="OVD23" s="20"/>
      <c r="OVE23"/>
      <c r="OVF23" s="20"/>
      <c r="OVG23"/>
      <c r="OVH23" s="20"/>
      <c r="OVI23"/>
      <c r="OVJ23" s="20"/>
      <c r="OVK23"/>
      <c r="OVL23" s="20"/>
      <c r="OVM23"/>
      <c r="OVN23" s="20"/>
      <c r="OVO23"/>
      <c r="OVP23" s="20"/>
      <c r="OVQ23"/>
      <c r="OVR23" s="20"/>
      <c r="OVS23"/>
      <c r="OVT23" s="20"/>
      <c r="OVU23"/>
      <c r="OVV23" s="20"/>
      <c r="OVW23"/>
      <c r="OVX23" s="20"/>
      <c r="OVY23"/>
      <c r="OVZ23" s="20"/>
      <c r="OWA23"/>
      <c r="OWB23" s="20"/>
      <c r="OWC23"/>
      <c r="OWD23" s="20"/>
      <c r="OWE23"/>
      <c r="OWF23" s="20"/>
      <c r="OWG23"/>
      <c r="OWH23" s="20"/>
      <c r="OWI23"/>
      <c r="OWJ23" s="20"/>
      <c r="OWK23"/>
      <c r="OWL23" s="20"/>
      <c r="OWM23"/>
      <c r="OWN23" s="20"/>
      <c r="OWO23"/>
      <c r="OWP23" s="20"/>
      <c r="OWQ23"/>
      <c r="OWR23" s="20"/>
      <c r="OWS23"/>
      <c r="OWT23" s="20"/>
      <c r="OWU23"/>
      <c r="OWV23" s="20"/>
      <c r="OWW23"/>
      <c r="OWX23" s="20"/>
      <c r="OWY23"/>
      <c r="OWZ23" s="20"/>
      <c r="OXA23"/>
      <c r="OXB23" s="20"/>
      <c r="OXC23"/>
      <c r="OXD23" s="20"/>
      <c r="OXE23"/>
      <c r="OXF23" s="20"/>
      <c r="OXG23"/>
      <c r="OXH23" s="20"/>
      <c r="OXI23"/>
      <c r="OXJ23" s="20"/>
      <c r="OXK23"/>
      <c r="OXL23" s="20"/>
      <c r="OXM23"/>
      <c r="OXN23" s="20"/>
      <c r="OXO23"/>
      <c r="OXP23" s="20"/>
      <c r="OXQ23"/>
      <c r="OXR23" s="20"/>
      <c r="OXS23"/>
      <c r="OXT23" s="20"/>
      <c r="OXU23"/>
      <c r="OXV23" s="20"/>
      <c r="OXW23"/>
      <c r="OXX23" s="20"/>
      <c r="OXY23"/>
      <c r="OXZ23" s="20"/>
      <c r="OYA23"/>
      <c r="OYB23" s="20"/>
      <c r="OYC23"/>
      <c r="OYD23" s="20"/>
      <c r="OYE23"/>
      <c r="OYF23" s="20"/>
      <c r="OYG23"/>
      <c r="OYH23" s="20"/>
      <c r="OYI23"/>
      <c r="OYJ23" s="20"/>
      <c r="OYK23"/>
      <c r="OYL23" s="20"/>
      <c r="OYM23"/>
      <c r="OYN23" s="20"/>
      <c r="OYO23"/>
      <c r="OYP23" s="20"/>
      <c r="OYQ23"/>
      <c r="OYR23" s="20"/>
      <c r="OYS23"/>
      <c r="OYT23" s="20"/>
      <c r="OYU23"/>
      <c r="OYV23" s="20"/>
      <c r="OYW23"/>
      <c r="OYX23" s="20"/>
      <c r="OYY23"/>
      <c r="OYZ23" s="20"/>
      <c r="OZA23"/>
      <c r="OZB23" s="20"/>
      <c r="OZC23"/>
      <c r="OZD23" s="20"/>
      <c r="OZE23"/>
      <c r="OZF23" s="20"/>
      <c r="OZG23"/>
      <c r="OZH23" s="20"/>
      <c r="OZI23"/>
      <c r="OZJ23" s="20"/>
      <c r="OZK23"/>
      <c r="OZL23" s="20"/>
      <c r="OZM23"/>
      <c r="OZN23" s="20"/>
      <c r="OZO23"/>
      <c r="OZP23" s="20"/>
      <c r="OZQ23"/>
      <c r="OZR23" s="20"/>
      <c r="OZS23"/>
      <c r="OZT23" s="20"/>
      <c r="OZU23"/>
      <c r="OZV23" s="20"/>
      <c r="OZW23"/>
      <c r="OZX23" s="20"/>
      <c r="OZY23"/>
      <c r="OZZ23" s="20"/>
      <c r="PAA23"/>
      <c r="PAB23" s="20"/>
      <c r="PAC23"/>
      <c r="PAD23" s="20"/>
      <c r="PAE23"/>
      <c r="PAF23" s="20"/>
      <c r="PAG23"/>
      <c r="PAH23" s="20"/>
      <c r="PAI23"/>
      <c r="PAJ23" s="20"/>
      <c r="PAK23"/>
      <c r="PAL23" s="20"/>
      <c r="PAM23"/>
      <c r="PAN23" s="20"/>
      <c r="PAO23"/>
      <c r="PAP23" s="20"/>
      <c r="PAQ23"/>
      <c r="PAR23" s="20"/>
      <c r="PAS23"/>
      <c r="PAT23" s="20"/>
      <c r="PAU23"/>
      <c r="PAV23" s="20"/>
      <c r="PAW23"/>
      <c r="PAX23" s="20"/>
      <c r="PAY23"/>
      <c r="PAZ23" s="20"/>
      <c r="PBA23"/>
      <c r="PBB23" s="20"/>
      <c r="PBC23"/>
      <c r="PBD23" s="20"/>
      <c r="PBE23"/>
      <c r="PBF23" s="20"/>
      <c r="PBG23"/>
      <c r="PBH23" s="20"/>
      <c r="PBI23"/>
      <c r="PBJ23" s="20"/>
      <c r="PBK23"/>
      <c r="PBL23" s="20"/>
      <c r="PBM23"/>
      <c r="PBN23" s="20"/>
      <c r="PBO23"/>
      <c r="PBP23" s="20"/>
      <c r="PBQ23"/>
      <c r="PBR23" s="20"/>
      <c r="PBS23"/>
      <c r="PBT23" s="20"/>
      <c r="PBU23"/>
      <c r="PBV23" s="20"/>
      <c r="PBW23"/>
      <c r="PBX23" s="20"/>
      <c r="PBY23"/>
      <c r="PBZ23" s="20"/>
      <c r="PCA23"/>
      <c r="PCB23" s="20"/>
      <c r="PCC23"/>
      <c r="PCD23" s="20"/>
      <c r="PCE23"/>
      <c r="PCF23" s="20"/>
      <c r="PCG23"/>
      <c r="PCH23" s="20"/>
      <c r="PCI23"/>
      <c r="PCJ23" s="20"/>
      <c r="PCK23"/>
      <c r="PCL23" s="20"/>
      <c r="PCM23"/>
      <c r="PCN23" s="20"/>
      <c r="PCO23"/>
      <c r="PCP23" s="20"/>
      <c r="PCQ23"/>
      <c r="PCR23" s="20"/>
      <c r="PCS23"/>
      <c r="PCT23" s="20"/>
      <c r="PCU23"/>
      <c r="PCV23" s="20"/>
      <c r="PCW23"/>
      <c r="PCX23" s="20"/>
      <c r="PCY23"/>
      <c r="PCZ23" s="20"/>
      <c r="PDA23"/>
      <c r="PDB23" s="20"/>
      <c r="PDC23"/>
      <c r="PDD23" s="20"/>
      <c r="PDE23"/>
      <c r="PDF23" s="20"/>
      <c r="PDG23"/>
      <c r="PDH23" s="20"/>
      <c r="PDI23"/>
      <c r="PDJ23" s="20"/>
      <c r="PDK23"/>
      <c r="PDL23" s="20"/>
      <c r="PDM23"/>
      <c r="PDN23" s="20"/>
      <c r="PDO23"/>
      <c r="PDP23" s="20"/>
      <c r="PDQ23"/>
      <c r="PDR23" s="20"/>
      <c r="PDS23"/>
      <c r="PDT23" s="20"/>
      <c r="PDU23"/>
      <c r="PDV23" s="20"/>
      <c r="PDW23"/>
      <c r="PDX23" s="20"/>
      <c r="PDY23"/>
      <c r="PDZ23" s="20"/>
      <c r="PEA23"/>
      <c r="PEB23" s="20"/>
      <c r="PEC23"/>
      <c r="PED23" s="20"/>
      <c r="PEE23"/>
      <c r="PEF23" s="20"/>
      <c r="PEG23"/>
      <c r="PEH23" s="20"/>
      <c r="PEI23"/>
      <c r="PEJ23" s="20"/>
      <c r="PEK23"/>
      <c r="PEL23" s="20"/>
      <c r="PEM23"/>
      <c r="PEN23" s="20"/>
      <c r="PEO23"/>
      <c r="PEP23" s="20"/>
      <c r="PEQ23"/>
      <c r="PER23" s="20"/>
      <c r="PES23"/>
      <c r="PET23" s="20"/>
      <c r="PEU23"/>
      <c r="PEV23" s="20"/>
      <c r="PEW23"/>
      <c r="PEX23" s="20"/>
      <c r="PEY23"/>
      <c r="PEZ23" s="20"/>
      <c r="PFA23"/>
      <c r="PFB23" s="20"/>
      <c r="PFC23"/>
      <c r="PFD23" s="20"/>
      <c r="PFE23"/>
      <c r="PFF23" s="20"/>
      <c r="PFG23"/>
      <c r="PFH23" s="20"/>
      <c r="PFI23"/>
      <c r="PFJ23" s="20"/>
      <c r="PFK23"/>
      <c r="PFL23" s="20"/>
      <c r="PFM23"/>
      <c r="PFN23" s="20"/>
      <c r="PFO23"/>
      <c r="PFP23" s="20"/>
      <c r="PFQ23"/>
      <c r="PFR23" s="20"/>
      <c r="PFS23"/>
      <c r="PFT23" s="20"/>
      <c r="PFU23"/>
      <c r="PFV23" s="20"/>
      <c r="PFW23"/>
      <c r="PFX23" s="20"/>
      <c r="PFY23"/>
      <c r="PFZ23" s="20"/>
      <c r="PGA23"/>
      <c r="PGB23" s="20"/>
      <c r="PGC23"/>
      <c r="PGD23" s="20"/>
      <c r="PGE23"/>
      <c r="PGF23" s="20"/>
      <c r="PGG23"/>
      <c r="PGH23" s="20"/>
      <c r="PGI23"/>
      <c r="PGJ23" s="20"/>
      <c r="PGK23"/>
      <c r="PGL23" s="20"/>
      <c r="PGM23"/>
      <c r="PGN23" s="20"/>
      <c r="PGO23"/>
      <c r="PGP23" s="20"/>
      <c r="PGQ23"/>
      <c r="PGR23" s="20"/>
      <c r="PGS23"/>
      <c r="PGT23" s="20"/>
      <c r="PGU23"/>
      <c r="PGV23" s="20"/>
      <c r="PGW23"/>
      <c r="PGX23" s="20"/>
      <c r="PGY23"/>
      <c r="PGZ23" s="20"/>
      <c r="PHA23"/>
      <c r="PHB23" s="20"/>
      <c r="PHC23"/>
      <c r="PHD23" s="20"/>
      <c r="PHE23"/>
      <c r="PHF23" s="20"/>
      <c r="PHG23"/>
      <c r="PHH23" s="20"/>
      <c r="PHI23"/>
      <c r="PHJ23" s="20"/>
      <c r="PHK23"/>
      <c r="PHL23" s="20"/>
      <c r="PHM23"/>
      <c r="PHN23" s="20"/>
      <c r="PHO23"/>
      <c r="PHP23" s="20"/>
      <c r="PHQ23"/>
      <c r="PHR23" s="20"/>
      <c r="PHS23"/>
      <c r="PHT23" s="20"/>
      <c r="PHU23"/>
      <c r="PHV23" s="20"/>
      <c r="PHW23"/>
      <c r="PHX23" s="20"/>
      <c r="PHY23"/>
      <c r="PHZ23" s="20"/>
      <c r="PIA23"/>
      <c r="PIB23" s="20"/>
      <c r="PIC23"/>
      <c r="PID23" s="20"/>
      <c r="PIE23"/>
      <c r="PIF23" s="20"/>
      <c r="PIG23"/>
      <c r="PIH23" s="20"/>
      <c r="PII23"/>
      <c r="PIJ23" s="20"/>
      <c r="PIK23"/>
      <c r="PIL23" s="20"/>
      <c r="PIM23"/>
      <c r="PIN23" s="20"/>
      <c r="PIO23"/>
      <c r="PIP23" s="20"/>
      <c r="PIQ23"/>
      <c r="PIR23" s="20"/>
      <c r="PIS23"/>
      <c r="PIT23" s="20"/>
      <c r="PIU23"/>
      <c r="PIV23" s="20"/>
      <c r="PIW23"/>
      <c r="PIX23" s="20"/>
      <c r="PIY23"/>
      <c r="PIZ23" s="20"/>
      <c r="PJA23"/>
      <c r="PJB23" s="20"/>
      <c r="PJC23"/>
      <c r="PJD23" s="20"/>
      <c r="PJE23"/>
      <c r="PJF23" s="20"/>
      <c r="PJG23"/>
      <c r="PJH23" s="20"/>
      <c r="PJI23"/>
      <c r="PJJ23" s="20"/>
      <c r="PJK23"/>
      <c r="PJL23" s="20"/>
      <c r="PJM23"/>
      <c r="PJN23" s="20"/>
      <c r="PJO23"/>
      <c r="PJP23" s="20"/>
      <c r="PJQ23"/>
      <c r="PJR23" s="20"/>
      <c r="PJS23"/>
      <c r="PJT23" s="20"/>
      <c r="PJU23"/>
      <c r="PJV23" s="20"/>
      <c r="PJW23"/>
      <c r="PJX23" s="20"/>
      <c r="PJY23"/>
      <c r="PJZ23" s="20"/>
      <c r="PKA23"/>
      <c r="PKB23" s="20"/>
      <c r="PKC23"/>
      <c r="PKD23" s="20"/>
      <c r="PKE23"/>
      <c r="PKF23" s="20"/>
      <c r="PKG23"/>
      <c r="PKH23" s="20"/>
      <c r="PKI23"/>
      <c r="PKJ23" s="20"/>
      <c r="PKK23"/>
      <c r="PKL23" s="20"/>
      <c r="PKM23"/>
      <c r="PKN23" s="20"/>
      <c r="PKO23"/>
      <c r="PKP23" s="20"/>
      <c r="PKQ23"/>
      <c r="PKR23" s="20"/>
      <c r="PKS23"/>
      <c r="PKT23" s="20"/>
      <c r="PKU23"/>
      <c r="PKV23" s="20"/>
      <c r="PKW23"/>
      <c r="PKX23" s="20"/>
      <c r="PKY23"/>
      <c r="PKZ23" s="20"/>
      <c r="PLA23"/>
      <c r="PLB23" s="20"/>
      <c r="PLC23"/>
      <c r="PLD23" s="20"/>
      <c r="PLE23"/>
      <c r="PLF23" s="20"/>
      <c r="PLG23"/>
      <c r="PLH23" s="20"/>
      <c r="PLI23"/>
      <c r="PLJ23" s="20"/>
      <c r="PLK23"/>
      <c r="PLL23" s="20"/>
      <c r="PLM23"/>
      <c r="PLN23" s="20"/>
      <c r="PLO23"/>
      <c r="PLP23" s="20"/>
      <c r="PLQ23"/>
      <c r="PLR23" s="20"/>
      <c r="PLS23"/>
      <c r="PLT23" s="20"/>
      <c r="PLU23"/>
      <c r="PLV23" s="20"/>
      <c r="PLW23"/>
      <c r="PLX23" s="20"/>
      <c r="PLY23"/>
      <c r="PLZ23" s="20"/>
      <c r="PMA23"/>
      <c r="PMB23" s="20"/>
      <c r="PMC23"/>
      <c r="PMD23" s="20"/>
      <c r="PME23"/>
      <c r="PMF23" s="20"/>
      <c r="PMG23"/>
      <c r="PMH23" s="20"/>
      <c r="PMI23"/>
      <c r="PMJ23" s="20"/>
      <c r="PMK23"/>
      <c r="PML23" s="20"/>
      <c r="PMM23"/>
      <c r="PMN23" s="20"/>
      <c r="PMO23"/>
      <c r="PMP23" s="20"/>
      <c r="PMQ23"/>
      <c r="PMR23" s="20"/>
      <c r="PMS23"/>
      <c r="PMT23" s="20"/>
      <c r="PMU23"/>
      <c r="PMV23" s="20"/>
      <c r="PMW23"/>
      <c r="PMX23" s="20"/>
      <c r="PMY23"/>
      <c r="PMZ23" s="20"/>
      <c r="PNA23"/>
      <c r="PNB23" s="20"/>
      <c r="PNC23"/>
      <c r="PND23" s="20"/>
      <c r="PNE23"/>
      <c r="PNF23" s="20"/>
      <c r="PNG23"/>
      <c r="PNH23" s="20"/>
      <c r="PNI23"/>
      <c r="PNJ23" s="20"/>
      <c r="PNK23"/>
      <c r="PNL23" s="20"/>
      <c r="PNM23"/>
      <c r="PNN23" s="20"/>
      <c r="PNO23"/>
      <c r="PNP23" s="20"/>
      <c r="PNQ23"/>
      <c r="PNR23" s="20"/>
      <c r="PNS23"/>
      <c r="PNT23" s="20"/>
      <c r="PNU23"/>
      <c r="PNV23" s="20"/>
      <c r="PNW23"/>
      <c r="PNX23" s="20"/>
      <c r="PNY23"/>
      <c r="PNZ23" s="20"/>
      <c r="POA23"/>
      <c r="POB23" s="20"/>
      <c r="POC23"/>
      <c r="POD23" s="20"/>
      <c r="POE23"/>
      <c r="POF23" s="20"/>
      <c r="POG23"/>
      <c r="POH23" s="20"/>
      <c r="POI23"/>
      <c r="POJ23" s="20"/>
      <c r="POK23"/>
      <c r="POL23" s="20"/>
      <c r="POM23"/>
      <c r="PON23" s="20"/>
      <c r="POO23"/>
      <c r="POP23" s="20"/>
      <c r="POQ23"/>
      <c r="POR23" s="20"/>
      <c r="POS23"/>
      <c r="POT23" s="20"/>
      <c r="POU23"/>
      <c r="POV23" s="20"/>
      <c r="POW23"/>
      <c r="POX23" s="20"/>
      <c r="POY23"/>
      <c r="POZ23" s="20"/>
      <c r="PPA23"/>
      <c r="PPB23" s="20"/>
      <c r="PPC23"/>
      <c r="PPD23" s="20"/>
      <c r="PPE23"/>
      <c r="PPF23" s="20"/>
      <c r="PPG23"/>
      <c r="PPH23" s="20"/>
      <c r="PPI23"/>
      <c r="PPJ23" s="20"/>
      <c r="PPK23"/>
      <c r="PPL23" s="20"/>
      <c r="PPM23"/>
      <c r="PPN23" s="20"/>
      <c r="PPO23"/>
      <c r="PPP23" s="20"/>
      <c r="PPQ23"/>
      <c r="PPR23" s="20"/>
      <c r="PPS23"/>
      <c r="PPT23" s="20"/>
      <c r="PPU23"/>
      <c r="PPV23" s="20"/>
      <c r="PPW23"/>
      <c r="PPX23" s="20"/>
      <c r="PPY23"/>
      <c r="PPZ23" s="20"/>
      <c r="PQA23"/>
      <c r="PQB23" s="20"/>
      <c r="PQC23"/>
      <c r="PQD23" s="20"/>
      <c r="PQE23"/>
      <c r="PQF23" s="20"/>
      <c r="PQG23"/>
      <c r="PQH23" s="20"/>
      <c r="PQI23"/>
      <c r="PQJ23" s="20"/>
      <c r="PQK23"/>
      <c r="PQL23" s="20"/>
      <c r="PQM23"/>
      <c r="PQN23" s="20"/>
      <c r="PQO23"/>
      <c r="PQP23" s="20"/>
      <c r="PQQ23"/>
      <c r="PQR23" s="20"/>
      <c r="PQS23"/>
      <c r="PQT23" s="20"/>
      <c r="PQU23"/>
      <c r="PQV23" s="20"/>
      <c r="PQW23"/>
      <c r="PQX23" s="20"/>
      <c r="PQY23"/>
      <c r="PQZ23" s="20"/>
      <c r="PRA23"/>
      <c r="PRB23" s="20"/>
      <c r="PRC23"/>
      <c r="PRD23" s="20"/>
      <c r="PRE23"/>
      <c r="PRF23" s="20"/>
      <c r="PRG23"/>
      <c r="PRH23" s="20"/>
      <c r="PRI23"/>
      <c r="PRJ23" s="20"/>
      <c r="PRK23"/>
      <c r="PRL23" s="20"/>
      <c r="PRM23"/>
      <c r="PRN23" s="20"/>
      <c r="PRO23"/>
      <c r="PRP23" s="20"/>
      <c r="PRQ23"/>
      <c r="PRR23" s="20"/>
      <c r="PRS23"/>
      <c r="PRT23" s="20"/>
      <c r="PRU23"/>
      <c r="PRV23" s="20"/>
      <c r="PRW23"/>
      <c r="PRX23" s="20"/>
      <c r="PRY23"/>
      <c r="PRZ23" s="20"/>
      <c r="PSA23"/>
      <c r="PSB23" s="20"/>
      <c r="PSC23"/>
      <c r="PSD23" s="20"/>
      <c r="PSE23"/>
      <c r="PSF23" s="20"/>
      <c r="PSG23"/>
      <c r="PSH23" s="20"/>
      <c r="PSI23"/>
      <c r="PSJ23" s="20"/>
      <c r="PSK23"/>
      <c r="PSL23" s="20"/>
      <c r="PSM23"/>
      <c r="PSN23" s="20"/>
      <c r="PSO23"/>
      <c r="PSP23" s="20"/>
      <c r="PSQ23"/>
      <c r="PSR23" s="20"/>
      <c r="PSS23"/>
      <c r="PST23" s="20"/>
      <c r="PSU23"/>
      <c r="PSV23" s="20"/>
      <c r="PSW23"/>
      <c r="PSX23" s="20"/>
      <c r="PSY23"/>
      <c r="PSZ23" s="20"/>
      <c r="PTA23"/>
      <c r="PTB23" s="20"/>
      <c r="PTC23"/>
      <c r="PTD23" s="20"/>
      <c r="PTE23"/>
      <c r="PTF23" s="20"/>
      <c r="PTG23"/>
      <c r="PTH23" s="20"/>
      <c r="PTI23"/>
      <c r="PTJ23" s="20"/>
      <c r="PTK23"/>
      <c r="PTL23" s="20"/>
      <c r="PTM23"/>
      <c r="PTN23" s="20"/>
      <c r="PTO23"/>
      <c r="PTP23" s="20"/>
      <c r="PTQ23"/>
      <c r="PTR23" s="20"/>
      <c r="PTS23"/>
      <c r="PTT23" s="20"/>
      <c r="PTU23"/>
      <c r="PTV23" s="20"/>
      <c r="PTW23"/>
      <c r="PTX23" s="20"/>
      <c r="PTY23"/>
      <c r="PTZ23" s="20"/>
      <c r="PUA23"/>
      <c r="PUB23" s="20"/>
      <c r="PUC23"/>
      <c r="PUD23" s="20"/>
      <c r="PUE23"/>
      <c r="PUF23" s="20"/>
      <c r="PUG23"/>
      <c r="PUH23" s="20"/>
      <c r="PUI23"/>
      <c r="PUJ23" s="20"/>
      <c r="PUK23"/>
      <c r="PUL23" s="20"/>
      <c r="PUM23"/>
      <c r="PUN23" s="20"/>
      <c r="PUO23"/>
      <c r="PUP23" s="20"/>
      <c r="PUQ23"/>
      <c r="PUR23" s="20"/>
      <c r="PUS23"/>
      <c r="PUT23" s="20"/>
      <c r="PUU23"/>
      <c r="PUV23" s="20"/>
      <c r="PUW23"/>
      <c r="PUX23" s="20"/>
      <c r="PUY23"/>
      <c r="PUZ23" s="20"/>
      <c r="PVA23"/>
      <c r="PVB23" s="20"/>
      <c r="PVC23"/>
      <c r="PVD23" s="20"/>
      <c r="PVE23"/>
      <c r="PVF23" s="20"/>
      <c r="PVG23"/>
      <c r="PVH23" s="20"/>
      <c r="PVI23"/>
      <c r="PVJ23" s="20"/>
      <c r="PVK23"/>
      <c r="PVL23" s="20"/>
      <c r="PVM23"/>
      <c r="PVN23" s="20"/>
      <c r="PVO23"/>
      <c r="PVP23" s="20"/>
      <c r="PVQ23"/>
      <c r="PVR23" s="20"/>
      <c r="PVS23"/>
      <c r="PVT23" s="20"/>
      <c r="PVU23"/>
      <c r="PVV23" s="20"/>
      <c r="PVW23"/>
      <c r="PVX23" s="20"/>
      <c r="PVY23"/>
      <c r="PVZ23" s="20"/>
      <c r="PWA23"/>
      <c r="PWB23" s="20"/>
      <c r="PWC23"/>
      <c r="PWD23" s="20"/>
      <c r="PWE23"/>
      <c r="PWF23" s="20"/>
      <c r="PWG23"/>
      <c r="PWH23" s="20"/>
      <c r="PWI23"/>
      <c r="PWJ23" s="20"/>
      <c r="PWK23"/>
      <c r="PWL23" s="20"/>
      <c r="PWM23"/>
      <c r="PWN23" s="20"/>
      <c r="PWO23"/>
      <c r="PWP23" s="20"/>
      <c r="PWQ23"/>
      <c r="PWR23" s="20"/>
      <c r="PWS23"/>
      <c r="PWT23" s="20"/>
      <c r="PWU23"/>
      <c r="PWV23" s="20"/>
      <c r="PWW23"/>
      <c r="PWX23" s="20"/>
      <c r="PWY23"/>
      <c r="PWZ23" s="20"/>
      <c r="PXA23"/>
      <c r="PXB23" s="20"/>
      <c r="PXC23"/>
      <c r="PXD23" s="20"/>
      <c r="PXE23"/>
      <c r="PXF23" s="20"/>
      <c r="PXG23"/>
      <c r="PXH23" s="20"/>
      <c r="PXI23"/>
      <c r="PXJ23" s="20"/>
      <c r="PXK23"/>
      <c r="PXL23" s="20"/>
      <c r="PXM23"/>
      <c r="PXN23" s="20"/>
      <c r="PXO23"/>
      <c r="PXP23" s="20"/>
      <c r="PXQ23"/>
      <c r="PXR23" s="20"/>
      <c r="PXS23"/>
      <c r="PXT23" s="20"/>
      <c r="PXU23"/>
      <c r="PXV23" s="20"/>
      <c r="PXW23"/>
      <c r="PXX23" s="20"/>
      <c r="PXY23"/>
      <c r="PXZ23" s="20"/>
      <c r="PYA23"/>
      <c r="PYB23" s="20"/>
      <c r="PYC23"/>
      <c r="PYD23" s="20"/>
      <c r="PYE23"/>
      <c r="PYF23" s="20"/>
      <c r="PYG23"/>
      <c r="PYH23" s="20"/>
      <c r="PYI23"/>
      <c r="PYJ23" s="20"/>
      <c r="PYK23"/>
      <c r="PYL23" s="20"/>
      <c r="PYM23"/>
      <c r="PYN23" s="20"/>
      <c r="PYO23"/>
      <c r="PYP23" s="20"/>
      <c r="PYQ23"/>
      <c r="PYR23" s="20"/>
      <c r="PYS23"/>
      <c r="PYT23" s="20"/>
      <c r="PYU23"/>
      <c r="PYV23" s="20"/>
      <c r="PYW23"/>
      <c r="PYX23" s="20"/>
      <c r="PYY23"/>
      <c r="PYZ23" s="20"/>
      <c r="PZA23"/>
      <c r="PZB23" s="20"/>
      <c r="PZC23"/>
      <c r="PZD23" s="20"/>
      <c r="PZE23"/>
      <c r="PZF23" s="20"/>
      <c r="PZG23"/>
      <c r="PZH23" s="20"/>
      <c r="PZI23"/>
      <c r="PZJ23" s="20"/>
      <c r="PZK23"/>
      <c r="PZL23" s="20"/>
      <c r="PZM23"/>
      <c r="PZN23" s="20"/>
      <c r="PZO23"/>
      <c r="PZP23" s="20"/>
      <c r="PZQ23"/>
      <c r="PZR23" s="20"/>
      <c r="PZS23"/>
      <c r="PZT23" s="20"/>
      <c r="PZU23"/>
      <c r="PZV23" s="20"/>
      <c r="PZW23"/>
      <c r="PZX23" s="20"/>
      <c r="PZY23"/>
      <c r="PZZ23" s="20"/>
      <c r="QAA23"/>
      <c r="QAB23" s="20"/>
      <c r="QAC23"/>
      <c r="QAD23" s="20"/>
      <c r="QAE23"/>
      <c r="QAF23" s="20"/>
      <c r="QAG23"/>
      <c r="QAH23" s="20"/>
      <c r="QAI23"/>
      <c r="QAJ23" s="20"/>
      <c r="QAK23"/>
      <c r="QAL23" s="20"/>
      <c r="QAM23"/>
      <c r="QAN23" s="20"/>
      <c r="QAO23"/>
      <c r="QAP23" s="20"/>
      <c r="QAQ23"/>
      <c r="QAR23" s="20"/>
      <c r="QAS23"/>
      <c r="QAT23" s="20"/>
      <c r="QAU23"/>
      <c r="QAV23" s="20"/>
      <c r="QAW23"/>
      <c r="QAX23" s="20"/>
      <c r="QAY23"/>
      <c r="QAZ23" s="20"/>
      <c r="QBA23"/>
      <c r="QBB23" s="20"/>
      <c r="QBC23"/>
      <c r="QBD23" s="20"/>
      <c r="QBE23"/>
      <c r="QBF23" s="20"/>
      <c r="QBG23"/>
      <c r="QBH23" s="20"/>
      <c r="QBI23"/>
      <c r="QBJ23" s="20"/>
      <c r="QBK23"/>
      <c r="QBL23" s="20"/>
      <c r="QBM23"/>
      <c r="QBN23" s="20"/>
      <c r="QBO23"/>
      <c r="QBP23" s="20"/>
      <c r="QBQ23"/>
      <c r="QBR23" s="20"/>
      <c r="QBS23"/>
      <c r="QBT23" s="20"/>
      <c r="QBU23"/>
      <c r="QBV23" s="20"/>
      <c r="QBW23"/>
      <c r="QBX23" s="20"/>
      <c r="QBY23"/>
      <c r="QBZ23" s="20"/>
      <c r="QCA23"/>
      <c r="QCB23" s="20"/>
      <c r="QCC23"/>
      <c r="QCD23" s="20"/>
      <c r="QCE23"/>
      <c r="QCF23" s="20"/>
      <c r="QCG23"/>
      <c r="QCH23" s="20"/>
      <c r="QCI23"/>
      <c r="QCJ23" s="20"/>
      <c r="QCK23"/>
      <c r="QCL23" s="20"/>
      <c r="QCM23"/>
      <c r="QCN23" s="20"/>
      <c r="QCO23"/>
      <c r="QCP23" s="20"/>
      <c r="QCQ23"/>
      <c r="QCR23" s="20"/>
      <c r="QCS23"/>
      <c r="QCT23" s="20"/>
      <c r="QCU23"/>
      <c r="QCV23" s="20"/>
      <c r="QCW23"/>
      <c r="QCX23" s="20"/>
      <c r="QCY23"/>
      <c r="QCZ23" s="20"/>
      <c r="QDA23"/>
      <c r="QDB23" s="20"/>
      <c r="QDC23"/>
      <c r="QDD23" s="20"/>
      <c r="QDE23"/>
      <c r="QDF23" s="20"/>
      <c r="QDG23"/>
      <c r="QDH23" s="20"/>
      <c r="QDI23"/>
      <c r="QDJ23" s="20"/>
      <c r="QDK23"/>
      <c r="QDL23" s="20"/>
      <c r="QDM23"/>
      <c r="QDN23" s="20"/>
      <c r="QDO23"/>
      <c r="QDP23" s="20"/>
      <c r="QDQ23"/>
      <c r="QDR23" s="20"/>
      <c r="QDS23"/>
      <c r="QDT23" s="20"/>
      <c r="QDU23"/>
      <c r="QDV23" s="20"/>
      <c r="QDW23"/>
      <c r="QDX23" s="20"/>
      <c r="QDY23"/>
      <c r="QDZ23" s="20"/>
      <c r="QEA23"/>
      <c r="QEB23" s="20"/>
      <c r="QEC23"/>
      <c r="QED23" s="20"/>
      <c r="QEE23"/>
      <c r="QEF23" s="20"/>
      <c r="QEG23"/>
      <c r="QEH23" s="20"/>
      <c r="QEI23"/>
      <c r="QEJ23" s="20"/>
      <c r="QEK23"/>
      <c r="QEL23" s="20"/>
      <c r="QEM23"/>
      <c r="QEN23" s="20"/>
      <c r="QEO23"/>
      <c r="QEP23" s="20"/>
      <c r="QEQ23"/>
      <c r="QER23" s="20"/>
      <c r="QES23"/>
      <c r="QET23" s="20"/>
      <c r="QEU23"/>
      <c r="QEV23" s="20"/>
      <c r="QEW23"/>
      <c r="QEX23" s="20"/>
      <c r="QEY23"/>
      <c r="QEZ23" s="20"/>
      <c r="QFA23"/>
      <c r="QFB23" s="20"/>
      <c r="QFC23"/>
      <c r="QFD23" s="20"/>
      <c r="QFE23"/>
      <c r="QFF23" s="20"/>
      <c r="QFG23"/>
      <c r="QFH23" s="20"/>
      <c r="QFI23"/>
      <c r="QFJ23" s="20"/>
      <c r="QFK23"/>
      <c r="QFL23" s="20"/>
      <c r="QFM23"/>
      <c r="QFN23" s="20"/>
      <c r="QFO23"/>
      <c r="QFP23" s="20"/>
      <c r="QFQ23"/>
      <c r="QFR23" s="20"/>
      <c r="QFS23"/>
      <c r="QFT23" s="20"/>
      <c r="QFU23"/>
      <c r="QFV23" s="20"/>
      <c r="QFW23"/>
      <c r="QFX23" s="20"/>
      <c r="QFY23"/>
      <c r="QFZ23" s="20"/>
      <c r="QGA23"/>
      <c r="QGB23" s="20"/>
      <c r="QGC23"/>
      <c r="QGD23" s="20"/>
      <c r="QGE23"/>
      <c r="QGF23" s="20"/>
      <c r="QGG23"/>
      <c r="QGH23" s="20"/>
      <c r="QGI23"/>
      <c r="QGJ23" s="20"/>
      <c r="QGK23"/>
      <c r="QGL23" s="20"/>
      <c r="QGM23"/>
      <c r="QGN23" s="20"/>
      <c r="QGO23"/>
      <c r="QGP23" s="20"/>
      <c r="QGQ23"/>
      <c r="QGR23" s="20"/>
      <c r="QGS23"/>
      <c r="QGT23" s="20"/>
      <c r="QGU23"/>
      <c r="QGV23" s="20"/>
      <c r="QGW23"/>
      <c r="QGX23" s="20"/>
      <c r="QGY23"/>
      <c r="QGZ23" s="20"/>
      <c r="QHA23"/>
      <c r="QHB23" s="20"/>
      <c r="QHC23"/>
      <c r="QHD23" s="20"/>
      <c r="QHE23"/>
      <c r="QHF23" s="20"/>
      <c r="QHG23"/>
      <c r="QHH23" s="20"/>
      <c r="QHI23"/>
      <c r="QHJ23" s="20"/>
      <c r="QHK23"/>
      <c r="QHL23" s="20"/>
      <c r="QHM23"/>
      <c r="QHN23" s="20"/>
      <c r="QHO23"/>
      <c r="QHP23" s="20"/>
      <c r="QHQ23"/>
      <c r="QHR23" s="20"/>
      <c r="QHS23"/>
      <c r="QHT23" s="20"/>
      <c r="QHU23"/>
      <c r="QHV23" s="20"/>
      <c r="QHW23"/>
      <c r="QHX23" s="20"/>
      <c r="QHY23"/>
      <c r="QHZ23" s="20"/>
      <c r="QIA23"/>
      <c r="QIB23" s="20"/>
      <c r="QIC23"/>
      <c r="QID23" s="20"/>
      <c r="QIE23"/>
      <c r="QIF23" s="20"/>
      <c r="QIG23"/>
      <c r="QIH23" s="20"/>
      <c r="QII23"/>
      <c r="QIJ23" s="20"/>
      <c r="QIK23"/>
      <c r="QIL23" s="20"/>
      <c r="QIM23"/>
      <c r="QIN23" s="20"/>
      <c r="QIO23"/>
      <c r="QIP23" s="20"/>
      <c r="QIQ23"/>
      <c r="QIR23" s="20"/>
      <c r="QIS23"/>
      <c r="QIT23" s="20"/>
      <c r="QIU23"/>
      <c r="QIV23" s="20"/>
      <c r="QIW23"/>
      <c r="QIX23" s="20"/>
      <c r="QIY23"/>
      <c r="QIZ23" s="20"/>
      <c r="QJA23"/>
      <c r="QJB23" s="20"/>
      <c r="QJC23"/>
      <c r="QJD23" s="20"/>
      <c r="QJE23"/>
      <c r="QJF23" s="20"/>
      <c r="QJG23"/>
      <c r="QJH23" s="20"/>
      <c r="QJI23"/>
      <c r="QJJ23" s="20"/>
      <c r="QJK23"/>
      <c r="QJL23" s="20"/>
      <c r="QJM23"/>
      <c r="QJN23" s="20"/>
      <c r="QJO23"/>
      <c r="QJP23" s="20"/>
      <c r="QJQ23"/>
      <c r="QJR23" s="20"/>
      <c r="QJS23"/>
      <c r="QJT23" s="20"/>
      <c r="QJU23"/>
      <c r="QJV23" s="20"/>
      <c r="QJW23"/>
      <c r="QJX23" s="20"/>
      <c r="QJY23"/>
      <c r="QJZ23" s="20"/>
      <c r="QKA23"/>
      <c r="QKB23" s="20"/>
      <c r="QKC23"/>
      <c r="QKD23" s="20"/>
      <c r="QKE23"/>
      <c r="QKF23" s="20"/>
      <c r="QKG23"/>
      <c r="QKH23" s="20"/>
      <c r="QKI23"/>
      <c r="QKJ23" s="20"/>
      <c r="QKK23"/>
      <c r="QKL23" s="20"/>
      <c r="QKM23"/>
      <c r="QKN23" s="20"/>
      <c r="QKO23"/>
      <c r="QKP23" s="20"/>
      <c r="QKQ23"/>
      <c r="QKR23" s="20"/>
      <c r="QKS23"/>
      <c r="QKT23" s="20"/>
      <c r="QKU23"/>
      <c r="QKV23" s="20"/>
      <c r="QKW23"/>
      <c r="QKX23" s="20"/>
      <c r="QKY23"/>
      <c r="QKZ23" s="20"/>
      <c r="QLA23"/>
      <c r="QLB23" s="20"/>
      <c r="QLC23"/>
      <c r="QLD23" s="20"/>
      <c r="QLE23"/>
      <c r="QLF23" s="20"/>
      <c r="QLG23"/>
      <c r="QLH23" s="20"/>
      <c r="QLI23"/>
      <c r="QLJ23" s="20"/>
      <c r="QLK23"/>
      <c r="QLL23" s="20"/>
      <c r="QLM23"/>
      <c r="QLN23" s="20"/>
      <c r="QLO23"/>
      <c r="QLP23" s="20"/>
      <c r="QLQ23"/>
      <c r="QLR23" s="20"/>
      <c r="QLS23"/>
      <c r="QLT23" s="20"/>
      <c r="QLU23"/>
      <c r="QLV23" s="20"/>
      <c r="QLW23"/>
      <c r="QLX23" s="20"/>
      <c r="QLY23"/>
      <c r="QLZ23" s="20"/>
      <c r="QMA23"/>
      <c r="QMB23" s="20"/>
      <c r="QMC23"/>
      <c r="QMD23" s="20"/>
      <c r="QME23"/>
      <c r="QMF23" s="20"/>
      <c r="QMG23"/>
      <c r="QMH23" s="20"/>
      <c r="QMI23"/>
      <c r="QMJ23" s="20"/>
      <c r="QMK23"/>
      <c r="QML23" s="20"/>
      <c r="QMM23"/>
      <c r="QMN23" s="20"/>
      <c r="QMO23"/>
      <c r="QMP23" s="20"/>
      <c r="QMQ23"/>
      <c r="QMR23" s="20"/>
      <c r="QMS23"/>
      <c r="QMT23" s="20"/>
      <c r="QMU23"/>
      <c r="QMV23" s="20"/>
      <c r="QMW23"/>
      <c r="QMX23" s="20"/>
      <c r="QMY23"/>
      <c r="QMZ23" s="20"/>
      <c r="QNA23"/>
      <c r="QNB23" s="20"/>
      <c r="QNC23"/>
      <c r="QND23" s="20"/>
      <c r="QNE23"/>
      <c r="QNF23" s="20"/>
      <c r="QNG23"/>
      <c r="QNH23" s="20"/>
      <c r="QNI23"/>
      <c r="QNJ23" s="20"/>
      <c r="QNK23"/>
      <c r="QNL23" s="20"/>
      <c r="QNM23"/>
      <c r="QNN23" s="20"/>
      <c r="QNO23"/>
      <c r="QNP23" s="20"/>
      <c r="QNQ23"/>
      <c r="QNR23" s="20"/>
      <c r="QNS23"/>
      <c r="QNT23" s="20"/>
      <c r="QNU23"/>
      <c r="QNV23" s="20"/>
      <c r="QNW23"/>
      <c r="QNX23" s="20"/>
      <c r="QNY23"/>
      <c r="QNZ23" s="20"/>
      <c r="QOA23"/>
      <c r="QOB23" s="20"/>
      <c r="QOC23"/>
      <c r="QOD23" s="20"/>
      <c r="QOE23"/>
      <c r="QOF23" s="20"/>
      <c r="QOG23"/>
      <c r="QOH23" s="20"/>
      <c r="QOI23"/>
      <c r="QOJ23" s="20"/>
      <c r="QOK23"/>
      <c r="QOL23" s="20"/>
      <c r="QOM23"/>
      <c r="QON23" s="20"/>
      <c r="QOO23"/>
      <c r="QOP23" s="20"/>
      <c r="QOQ23"/>
      <c r="QOR23" s="20"/>
      <c r="QOS23"/>
      <c r="QOT23" s="20"/>
      <c r="QOU23"/>
      <c r="QOV23" s="20"/>
      <c r="QOW23"/>
      <c r="QOX23" s="20"/>
      <c r="QOY23"/>
      <c r="QOZ23" s="20"/>
      <c r="QPA23"/>
      <c r="QPB23" s="20"/>
      <c r="QPC23"/>
      <c r="QPD23" s="20"/>
      <c r="QPE23"/>
      <c r="QPF23" s="20"/>
      <c r="QPG23"/>
      <c r="QPH23" s="20"/>
      <c r="QPI23"/>
      <c r="QPJ23" s="20"/>
      <c r="QPK23"/>
      <c r="QPL23" s="20"/>
      <c r="QPM23"/>
      <c r="QPN23" s="20"/>
      <c r="QPO23"/>
      <c r="QPP23" s="20"/>
      <c r="QPQ23"/>
      <c r="QPR23" s="20"/>
      <c r="QPS23"/>
      <c r="QPT23" s="20"/>
      <c r="QPU23"/>
      <c r="QPV23" s="20"/>
      <c r="QPW23"/>
      <c r="QPX23" s="20"/>
      <c r="QPY23"/>
      <c r="QPZ23" s="20"/>
      <c r="QQA23"/>
      <c r="QQB23" s="20"/>
      <c r="QQC23"/>
      <c r="QQD23" s="20"/>
      <c r="QQE23"/>
      <c r="QQF23" s="20"/>
      <c r="QQG23"/>
      <c r="QQH23" s="20"/>
      <c r="QQI23"/>
      <c r="QQJ23" s="20"/>
      <c r="QQK23"/>
      <c r="QQL23" s="20"/>
      <c r="QQM23"/>
      <c r="QQN23" s="20"/>
      <c r="QQO23"/>
      <c r="QQP23" s="20"/>
      <c r="QQQ23"/>
      <c r="QQR23" s="20"/>
      <c r="QQS23"/>
      <c r="QQT23" s="20"/>
      <c r="QQU23"/>
      <c r="QQV23" s="20"/>
      <c r="QQW23"/>
      <c r="QQX23" s="20"/>
      <c r="QQY23"/>
      <c r="QQZ23" s="20"/>
      <c r="QRA23"/>
      <c r="QRB23" s="20"/>
      <c r="QRC23"/>
      <c r="QRD23" s="20"/>
      <c r="QRE23"/>
      <c r="QRF23" s="20"/>
      <c r="QRG23"/>
      <c r="QRH23" s="20"/>
      <c r="QRI23"/>
      <c r="QRJ23" s="20"/>
      <c r="QRK23"/>
      <c r="QRL23" s="20"/>
      <c r="QRM23"/>
      <c r="QRN23" s="20"/>
      <c r="QRO23"/>
      <c r="QRP23" s="20"/>
      <c r="QRQ23"/>
      <c r="QRR23" s="20"/>
      <c r="QRS23"/>
      <c r="QRT23" s="20"/>
      <c r="QRU23"/>
      <c r="QRV23" s="20"/>
      <c r="QRW23"/>
      <c r="QRX23" s="20"/>
      <c r="QRY23"/>
      <c r="QRZ23" s="20"/>
      <c r="QSA23"/>
      <c r="QSB23" s="20"/>
      <c r="QSC23"/>
      <c r="QSD23" s="20"/>
      <c r="QSE23"/>
      <c r="QSF23" s="20"/>
      <c r="QSG23"/>
      <c r="QSH23" s="20"/>
      <c r="QSI23"/>
      <c r="QSJ23" s="20"/>
      <c r="QSK23"/>
      <c r="QSL23" s="20"/>
      <c r="QSM23"/>
      <c r="QSN23" s="20"/>
      <c r="QSO23"/>
      <c r="QSP23" s="20"/>
      <c r="QSQ23"/>
      <c r="QSR23" s="20"/>
      <c r="QSS23"/>
      <c r="QST23" s="20"/>
      <c r="QSU23"/>
      <c r="QSV23" s="20"/>
      <c r="QSW23"/>
      <c r="QSX23" s="20"/>
      <c r="QSY23"/>
      <c r="QSZ23" s="20"/>
      <c r="QTA23"/>
      <c r="QTB23" s="20"/>
      <c r="QTC23"/>
      <c r="QTD23" s="20"/>
      <c r="QTE23"/>
      <c r="QTF23" s="20"/>
      <c r="QTG23"/>
      <c r="QTH23" s="20"/>
      <c r="QTI23"/>
      <c r="QTJ23" s="20"/>
      <c r="QTK23"/>
      <c r="QTL23" s="20"/>
      <c r="QTM23"/>
      <c r="QTN23" s="20"/>
      <c r="QTO23"/>
      <c r="QTP23" s="20"/>
      <c r="QTQ23"/>
      <c r="QTR23" s="20"/>
      <c r="QTS23"/>
      <c r="QTT23" s="20"/>
      <c r="QTU23"/>
      <c r="QTV23" s="20"/>
      <c r="QTW23"/>
      <c r="QTX23" s="20"/>
      <c r="QTY23"/>
      <c r="QTZ23" s="20"/>
      <c r="QUA23"/>
      <c r="QUB23" s="20"/>
      <c r="QUC23"/>
      <c r="QUD23" s="20"/>
      <c r="QUE23"/>
      <c r="QUF23" s="20"/>
      <c r="QUG23"/>
      <c r="QUH23" s="20"/>
      <c r="QUI23"/>
      <c r="QUJ23" s="20"/>
      <c r="QUK23"/>
      <c r="QUL23" s="20"/>
      <c r="QUM23"/>
      <c r="QUN23" s="20"/>
      <c r="QUO23"/>
      <c r="QUP23" s="20"/>
      <c r="QUQ23"/>
      <c r="QUR23" s="20"/>
      <c r="QUS23"/>
      <c r="QUT23" s="20"/>
      <c r="QUU23"/>
      <c r="QUV23" s="20"/>
      <c r="QUW23"/>
      <c r="QUX23" s="20"/>
      <c r="QUY23"/>
      <c r="QUZ23" s="20"/>
      <c r="QVA23"/>
      <c r="QVB23" s="20"/>
      <c r="QVC23"/>
      <c r="QVD23" s="20"/>
      <c r="QVE23"/>
      <c r="QVF23" s="20"/>
      <c r="QVG23"/>
      <c r="QVH23" s="20"/>
      <c r="QVI23"/>
      <c r="QVJ23" s="20"/>
      <c r="QVK23"/>
      <c r="QVL23" s="20"/>
      <c r="QVM23"/>
      <c r="QVN23" s="20"/>
      <c r="QVO23"/>
      <c r="QVP23" s="20"/>
      <c r="QVQ23"/>
      <c r="QVR23" s="20"/>
      <c r="QVS23"/>
      <c r="QVT23" s="20"/>
      <c r="QVU23"/>
      <c r="QVV23" s="20"/>
      <c r="QVW23"/>
      <c r="QVX23" s="20"/>
      <c r="QVY23"/>
      <c r="QVZ23" s="20"/>
      <c r="QWA23"/>
      <c r="QWB23" s="20"/>
      <c r="QWC23"/>
      <c r="QWD23" s="20"/>
      <c r="QWE23"/>
      <c r="QWF23" s="20"/>
      <c r="QWG23"/>
      <c r="QWH23" s="20"/>
      <c r="QWI23"/>
      <c r="QWJ23" s="20"/>
      <c r="QWK23"/>
      <c r="QWL23" s="20"/>
      <c r="QWM23"/>
      <c r="QWN23" s="20"/>
      <c r="QWO23"/>
      <c r="QWP23" s="20"/>
      <c r="QWQ23"/>
      <c r="QWR23" s="20"/>
      <c r="QWS23"/>
      <c r="QWT23" s="20"/>
      <c r="QWU23"/>
      <c r="QWV23" s="20"/>
      <c r="QWW23"/>
      <c r="QWX23" s="20"/>
      <c r="QWY23"/>
      <c r="QWZ23" s="20"/>
      <c r="QXA23"/>
      <c r="QXB23" s="20"/>
      <c r="QXC23"/>
      <c r="QXD23" s="20"/>
      <c r="QXE23"/>
      <c r="QXF23" s="20"/>
      <c r="QXG23"/>
      <c r="QXH23" s="20"/>
      <c r="QXI23"/>
      <c r="QXJ23" s="20"/>
      <c r="QXK23"/>
      <c r="QXL23" s="20"/>
      <c r="QXM23"/>
      <c r="QXN23" s="20"/>
      <c r="QXO23"/>
      <c r="QXP23" s="20"/>
      <c r="QXQ23"/>
      <c r="QXR23" s="20"/>
      <c r="QXS23"/>
      <c r="QXT23" s="20"/>
      <c r="QXU23"/>
      <c r="QXV23" s="20"/>
      <c r="QXW23"/>
      <c r="QXX23" s="20"/>
      <c r="QXY23"/>
      <c r="QXZ23" s="20"/>
      <c r="QYA23"/>
      <c r="QYB23" s="20"/>
      <c r="QYC23"/>
      <c r="QYD23" s="20"/>
      <c r="QYE23"/>
      <c r="QYF23" s="20"/>
      <c r="QYG23"/>
      <c r="QYH23" s="20"/>
      <c r="QYI23"/>
      <c r="QYJ23" s="20"/>
      <c r="QYK23"/>
      <c r="QYL23" s="20"/>
      <c r="QYM23"/>
      <c r="QYN23" s="20"/>
      <c r="QYO23"/>
      <c r="QYP23" s="20"/>
      <c r="QYQ23"/>
      <c r="QYR23" s="20"/>
      <c r="QYS23"/>
      <c r="QYT23" s="20"/>
      <c r="QYU23"/>
      <c r="QYV23" s="20"/>
      <c r="QYW23"/>
      <c r="QYX23" s="20"/>
      <c r="QYY23"/>
      <c r="QYZ23" s="20"/>
      <c r="QZA23"/>
      <c r="QZB23" s="20"/>
      <c r="QZC23"/>
      <c r="QZD23" s="20"/>
      <c r="QZE23"/>
      <c r="QZF23" s="20"/>
      <c r="QZG23"/>
      <c r="QZH23" s="20"/>
      <c r="QZI23"/>
      <c r="QZJ23" s="20"/>
      <c r="QZK23"/>
      <c r="QZL23" s="20"/>
      <c r="QZM23"/>
      <c r="QZN23" s="20"/>
      <c r="QZO23"/>
      <c r="QZP23" s="20"/>
      <c r="QZQ23"/>
      <c r="QZR23" s="20"/>
      <c r="QZS23"/>
      <c r="QZT23" s="20"/>
      <c r="QZU23"/>
      <c r="QZV23" s="20"/>
      <c r="QZW23"/>
      <c r="QZX23" s="20"/>
      <c r="QZY23"/>
      <c r="QZZ23" s="20"/>
      <c r="RAA23"/>
      <c r="RAB23" s="20"/>
      <c r="RAC23"/>
      <c r="RAD23" s="20"/>
      <c r="RAE23"/>
      <c r="RAF23" s="20"/>
      <c r="RAG23"/>
      <c r="RAH23" s="20"/>
      <c r="RAI23"/>
      <c r="RAJ23" s="20"/>
      <c r="RAK23"/>
      <c r="RAL23" s="20"/>
      <c r="RAM23"/>
      <c r="RAN23" s="20"/>
      <c r="RAO23"/>
      <c r="RAP23" s="20"/>
      <c r="RAQ23"/>
      <c r="RAR23" s="20"/>
      <c r="RAS23"/>
      <c r="RAT23" s="20"/>
      <c r="RAU23"/>
      <c r="RAV23" s="20"/>
      <c r="RAW23"/>
      <c r="RAX23" s="20"/>
      <c r="RAY23"/>
      <c r="RAZ23" s="20"/>
      <c r="RBA23"/>
      <c r="RBB23" s="20"/>
      <c r="RBC23"/>
      <c r="RBD23" s="20"/>
      <c r="RBE23"/>
      <c r="RBF23" s="20"/>
      <c r="RBG23"/>
      <c r="RBH23" s="20"/>
      <c r="RBI23"/>
      <c r="RBJ23" s="20"/>
      <c r="RBK23"/>
      <c r="RBL23" s="20"/>
      <c r="RBM23"/>
      <c r="RBN23" s="20"/>
      <c r="RBO23"/>
      <c r="RBP23" s="20"/>
      <c r="RBQ23"/>
      <c r="RBR23" s="20"/>
      <c r="RBS23"/>
      <c r="RBT23" s="20"/>
      <c r="RBU23"/>
      <c r="RBV23" s="20"/>
      <c r="RBW23"/>
      <c r="RBX23" s="20"/>
      <c r="RBY23"/>
      <c r="RBZ23" s="20"/>
      <c r="RCA23"/>
      <c r="RCB23" s="20"/>
      <c r="RCC23"/>
      <c r="RCD23" s="20"/>
      <c r="RCE23"/>
      <c r="RCF23" s="20"/>
      <c r="RCG23"/>
      <c r="RCH23" s="20"/>
      <c r="RCI23"/>
      <c r="RCJ23" s="20"/>
      <c r="RCK23"/>
      <c r="RCL23" s="20"/>
      <c r="RCM23"/>
      <c r="RCN23" s="20"/>
      <c r="RCO23"/>
      <c r="RCP23" s="20"/>
      <c r="RCQ23"/>
      <c r="RCR23" s="20"/>
      <c r="RCS23"/>
      <c r="RCT23" s="20"/>
      <c r="RCU23"/>
      <c r="RCV23" s="20"/>
      <c r="RCW23"/>
      <c r="RCX23" s="20"/>
      <c r="RCY23"/>
      <c r="RCZ23" s="20"/>
      <c r="RDA23"/>
      <c r="RDB23" s="20"/>
      <c r="RDC23"/>
      <c r="RDD23" s="20"/>
      <c r="RDE23"/>
      <c r="RDF23" s="20"/>
      <c r="RDG23"/>
      <c r="RDH23" s="20"/>
      <c r="RDI23"/>
      <c r="RDJ23" s="20"/>
      <c r="RDK23"/>
      <c r="RDL23" s="20"/>
      <c r="RDM23"/>
      <c r="RDN23" s="20"/>
      <c r="RDO23"/>
      <c r="RDP23" s="20"/>
      <c r="RDQ23"/>
      <c r="RDR23" s="20"/>
      <c r="RDS23"/>
      <c r="RDT23" s="20"/>
      <c r="RDU23"/>
      <c r="RDV23" s="20"/>
      <c r="RDW23"/>
      <c r="RDX23" s="20"/>
      <c r="RDY23"/>
      <c r="RDZ23" s="20"/>
      <c r="REA23"/>
      <c r="REB23" s="20"/>
      <c r="REC23"/>
      <c r="RED23" s="20"/>
      <c r="REE23"/>
      <c r="REF23" s="20"/>
      <c r="REG23"/>
      <c r="REH23" s="20"/>
      <c r="REI23"/>
      <c r="REJ23" s="20"/>
      <c r="REK23"/>
      <c r="REL23" s="20"/>
      <c r="REM23"/>
      <c r="REN23" s="20"/>
      <c r="REO23"/>
      <c r="REP23" s="20"/>
      <c r="REQ23"/>
      <c r="RER23" s="20"/>
      <c r="RES23"/>
      <c r="RET23" s="20"/>
      <c r="REU23"/>
      <c r="REV23" s="20"/>
      <c r="REW23"/>
      <c r="REX23" s="20"/>
      <c r="REY23"/>
      <c r="REZ23" s="20"/>
      <c r="RFA23"/>
      <c r="RFB23" s="20"/>
      <c r="RFC23"/>
      <c r="RFD23" s="20"/>
      <c r="RFE23"/>
      <c r="RFF23" s="20"/>
      <c r="RFG23"/>
      <c r="RFH23" s="20"/>
      <c r="RFI23"/>
      <c r="RFJ23" s="20"/>
      <c r="RFK23"/>
      <c r="RFL23" s="20"/>
      <c r="RFM23"/>
      <c r="RFN23" s="20"/>
      <c r="RFO23"/>
      <c r="RFP23" s="20"/>
      <c r="RFQ23"/>
      <c r="RFR23" s="20"/>
      <c r="RFS23"/>
      <c r="RFT23" s="20"/>
      <c r="RFU23"/>
      <c r="RFV23" s="20"/>
      <c r="RFW23"/>
      <c r="RFX23" s="20"/>
      <c r="RFY23"/>
      <c r="RFZ23" s="20"/>
      <c r="RGA23"/>
      <c r="RGB23" s="20"/>
      <c r="RGC23"/>
      <c r="RGD23" s="20"/>
      <c r="RGE23"/>
      <c r="RGF23" s="20"/>
      <c r="RGG23"/>
      <c r="RGH23" s="20"/>
      <c r="RGI23"/>
      <c r="RGJ23" s="20"/>
      <c r="RGK23"/>
      <c r="RGL23" s="20"/>
      <c r="RGM23"/>
      <c r="RGN23" s="20"/>
      <c r="RGO23"/>
      <c r="RGP23" s="20"/>
      <c r="RGQ23"/>
      <c r="RGR23" s="20"/>
      <c r="RGS23"/>
      <c r="RGT23" s="20"/>
      <c r="RGU23"/>
      <c r="RGV23" s="20"/>
      <c r="RGW23"/>
      <c r="RGX23" s="20"/>
      <c r="RGY23"/>
      <c r="RGZ23" s="20"/>
      <c r="RHA23"/>
      <c r="RHB23" s="20"/>
      <c r="RHC23"/>
      <c r="RHD23" s="20"/>
      <c r="RHE23"/>
      <c r="RHF23" s="20"/>
      <c r="RHG23"/>
      <c r="RHH23" s="20"/>
      <c r="RHI23"/>
      <c r="RHJ23" s="20"/>
      <c r="RHK23"/>
      <c r="RHL23" s="20"/>
      <c r="RHM23"/>
      <c r="RHN23" s="20"/>
      <c r="RHO23"/>
      <c r="RHP23" s="20"/>
      <c r="RHQ23"/>
      <c r="RHR23" s="20"/>
      <c r="RHS23"/>
      <c r="RHT23" s="20"/>
      <c r="RHU23"/>
      <c r="RHV23" s="20"/>
      <c r="RHW23"/>
      <c r="RHX23" s="20"/>
      <c r="RHY23"/>
      <c r="RHZ23" s="20"/>
      <c r="RIA23"/>
      <c r="RIB23" s="20"/>
      <c r="RIC23"/>
      <c r="RID23" s="20"/>
      <c r="RIE23"/>
      <c r="RIF23" s="20"/>
      <c r="RIG23"/>
      <c r="RIH23" s="20"/>
      <c r="RII23"/>
      <c r="RIJ23" s="20"/>
      <c r="RIK23"/>
      <c r="RIL23" s="20"/>
      <c r="RIM23"/>
      <c r="RIN23" s="20"/>
      <c r="RIO23"/>
      <c r="RIP23" s="20"/>
      <c r="RIQ23"/>
      <c r="RIR23" s="20"/>
      <c r="RIS23"/>
      <c r="RIT23" s="20"/>
      <c r="RIU23"/>
      <c r="RIV23" s="20"/>
      <c r="RIW23"/>
      <c r="RIX23" s="20"/>
      <c r="RIY23"/>
      <c r="RIZ23" s="20"/>
      <c r="RJA23"/>
      <c r="RJB23" s="20"/>
      <c r="RJC23"/>
      <c r="RJD23" s="20"/>
      <c r="RJE23"/>
      <c r="RJF23" s="20"/>
      <c r="RJG23"/>
      <c r="RJH23" s="20"/>
      <c r="RJI23"/>
      <c r="RJJ23" s="20"/>
      <c r="RJK23"/>
      <c r="RJL23" s="20"/>
      <c r="RJM23"/>
      <c r="RJN23" s="20"/>
      <c r="RJO23"/>
      <c r="RJP23" s="20"/>
      <c r="RJQ23"/>
      <c r="RJR23" s="20"/>
      <c r="RJS23"/>
      <c r="RJT23" s="20"/>
      <c r="RJU23"/>
      <c r="RJV23" s="20"/>
      <c r="RJW23"/>
      <c r="RJX23" s="20"/>
      <c r="RJY23"/>
      <c r="RJZ23" s="20"/>
      <c r="RKA23"/>
      <c r="RKB23" s="20"/>
      <c r="RKC23"/>
      <c r="RKD23" s="20"/>
      <c r="RKE23"/>
      <c r="RKF23" s="20"/>
      <c r="RKG23"/>
      <c r="RKH23" s="20"/>
      <c r="RKI23"/>
      <c r="RKJ23" s="20"/>
      <c r="RKK23"/>
      <c r="RKL23" s="20"/>
      <c r="RKM23"/>
      <c r="RKN23" s="20"/>
      <c r="RKO23"/>
      <c r="RKP23" s="20"/>
      <c r="RKQ23"/>
      <c r="RKR23" s="20"/>
      <c r="RKS23"/>
      <c r="RKT23" s="20"/>
      <c r="RKU23"/>
      <c r="RKV23" s="20"/>
      <c r="RKW23"/>
      <c r="RKX23" s="20"/>
      <c r="RKY23"/>
      <c r="RKZ23" s="20"/>
      <c r="RLA23"/>
      <c r="RLB23" s="20"/>
      <c r="RLC23"/>
      <c r="RLD23" s="20"/>
      <c r="RLE23"/>
      <c r="RLF23" s="20"/>
      <c r="RLG23"/>
      <c r="RLH23" s="20"/>
      <c r="RLI23"/>
      <c r="RLJ23" s="20"/>
      <c r="RLK23"/>
      <c r="RLL23" s="20"/>
      <c r="RLM23"/>
      <c r="RLN23" s="20"/>
      <c r="RLO23"/>
      <c r="RLP23" s="20"/>
      <c r="RLQ23"/>
      <c r="RLR23" s="20"/>
      <c r="RLS23"/>
      <c r="RLT23" s="20"/>
      <c r="RLU23"/>
      <c r="RLV23" s="20"/>
      <c r="RLW23"/>
      <c r="RLX23" s="20"/>
      <c r="RLY23"/>
      <c r="RLZ23" s="20"/>
      <c r="RMA23"/>
      <c r="RMB23" s="20"/>
      <c r="RMC23"/>
      <c r="RMD23" s="20"/>
      <c r="RME23"/>
      <c r="RMF23" s="20"/>
      <c r="RMG23"/>
      <c r="RMH23" s="20"/>
      <c r="RMI23"/>
      <c r="RMJ23" s="20"/>
      <c r="RMK23"/>
      <c r="RML23" s="20"/>
      <c r="RMM23"/>
      <c r="RMN23" s="20"/>
      <c r="RMO23"/>
      <c r="RMP23" s="20"/>
      <c r="RMQ23"/>
      <c r="RMR23" s="20"/>
      <c r="RMS23"/>
      <c r="RMT23" s="20"/>
      <c r="RMU23"/>
      <c r="RMV23" s="20"/>
      <c r="RMW23"/>
      <c r="RMX23" s="20"/>
      <c r="RMY23"/>
      <c r="RMZ23" s="20"/>
      <c r="RNA23"/>
      <c r="RNB23" s="20"/>
      <c r="RNC23"/>
      <c r="RND23" s="20"/>
      <c r="RNE23"/>
      <c r="RNF23" s="20"/>
      <c r="RNG23"/>
      <c r="RNH23" s="20"/>
      <c r="RNI23"/>
      <c r="RNJ23" s="20"/>
      <c r="RNK23"/>
      <c r="RNL23" s="20"/>
      <c r="RNM23"/>
      <c r="RNN23" s="20"/>
      <c r="RNO23"/>
      <c r="RNP23" s="20"/>
      <c r="RNQ23"/>
      <c r="RNR23" s="20"/>
      <c r="RNS23"/>
      <c r="RNT23" s="20"/>
      <c r="RNU23"/>
      <c r="RNV23" s="20"/>
      <c r="RNW23"/>
      <c r="RNX23" s="20"/>
      <c r="RNY23"/>
      <c r="RNZ23" s="20"/>
      <c r="ROA23"/>
      <c r="ROB23" s="20"/>
      <c r="ROC23"/>
      <c r="ROD23" s="20"/>
      <c r="ROE23"/>
      <c r="ROF23" s="20"/>
      <c r="ROG23"/>
      <c r="ROH23" s="20"/>
      <c r="ROI23"/>
      <c r="ROJ23" s="20"/>
      <c r="ROK23"/>
      <c r="ROL23" s="20"/>
      <c r="ROM23"/>
      <c r="RON23" s="20"/>
      <c r="ROO23"/>
      <c r="ROP23" s="20"/>
      <c r="ROQ23"/>
      <c r="ROR23" s="20"/>
      <c r="ROS23"/>
      <c r="ROT23" s="20"/>
      <c r="ROU23"/>
      <c r="ROV23" s="20"/>
      <c r="ROW23"/>
      <c r="ROX23" s="20"/>
      <c r="ROY23"/>
      <c r="ROZ23" s="20"/>
      <c r="RPA23"/>
      <c r="RPB23" s="20"/>
      <c r="RPC23"/>
      <c r="RPD23" s="20"/>
      <c r="RPE23"/>
      <c r="RPF23" s="20"/>
      <c r="RPG23"/>
      <c r="RPH23" s="20"/>
      <c r="RPI23"/>
      <c r="RPJ23" s="20"/>
      <c r="RPK23"/>
      <c r="RPL23" s="20"/>
      <c r="RPM23"/>
      <c r="RPN23" s="20"/>
      <c r="RPO23"/>
      <c r="RPP23" s="20"/>
      <c r="RPQ23"/>
      <c r="RPR23" s="20"/>
      <c r="RPS23"/>
      <c r="RPT23" s="20"/>
      <c r="RPU23"/>
      <c r="RPV23" s="20"/>
      <c r="RPW23"/>
      <c r="RPX23" s="20"/>
      <c r="RPY23"/>
      <c r="RPZ23" s="20"/>
      <c r="RQA23"/>
      <c r="RQB23" s="20"/>
      <c r="RQC23"/>
      <c r="RQD23" s="20"/>
      <c r="RQE23"/>
      <c r="RQF23" s="20"/>
      <c r="RQG23"/>
      <c r="RQH23" s="20"/>
      <c r="RQI23"/>
      <c r="RQJ23" s="20"/>
      <c r="RQK23"/>
      <c r="RQL23" s="20"/>
      <c r="RQM23"/>
      <c r="RQN23" s="20"/>
      <c r="RQO23"/>
      <c r="RQP23" s="20"/>
      <c r="RQQ23"/>
      <c r="RQR23" s="20"/>
      <c r="RQS23"/>
      <c r="RQT23" s="20"/>
      <c r="RQU23"/>
      <c r="RQV23" s="20"/>
      <c r="RQW23"/>
      <c r="RQX23" s="20"/>
      <c r="RQY23"/>
      <c r="RQZ23" s="20"/>
      <c r="RRA23"/>
      <c r="RRB23" s="20"/>
      <c r="RRC23"/>
      <c r="RRD23" s="20"/>
      <c r="RRE23"/>
      <c r="RRF23" s="20"/>
      <c r="RRG23"/>
      <c r="RRH23" s="20"/>
      <c r="RRI23"/>
      <c r="RRJ23" s="20"/>
      <c r="RRK23"/>
      <c r="RRL23" s="20"/>
      <c r="RRM23"/>
      <c r="RRN23" s="20"/>
      <c r="RRO23"/>
      <c r="RRP23" s="20"/>
      <c r="RRQ23"/>
      <c r="RRR23" s="20"/>
      <c r="RRS23"/>
      <c r="RRT23" s="20"/>
      <c r="RRU23"/>
      <c r="RRV23" s="20"/>
      <c r="RRW23"/>
      <c r="RRX23" s="20"/>
      <c r="RRY23"/>
      <c r="RRZ23" s="20"/>
      <c r="RSA23"/>
      <c r="RSB23" s="20"/>
      <c r="RSC23"/>
      <c r="RSD23" s="20"/>
      <c r="RSE23"/>
      <c r="RSF23" s="20"/>
      <c r="RSG23"/>
      <c r="RSH23" s="20"/>
      <c r="RSI23"/>
      <c r="RSJ23" s="20"/>
      <c r="RSK23"/>
      <c r="RSL23" s="20"/>
      <c r="RSM23"/>
      <c r="RSN23" s="20"/>
      <c r="RSO23"/>
      <c r="RSP23" s="20"/>
      <c r="RSQ23"/>
      <c r="RSR23" s="20"/>
      <c r="RSS23"/>
      <c r="RST23" s="20"/>
      <c r="RSU23"/>
      <c r="RSV23" s="20"/>
      <c r="RSW23"/>
      <c r="RSX23" s="20"/>
      <c r="RSY23"/>
      <c r="RSZ23" s="20"/>
      <c r="RTA23"/>
      <c r="RTB23" s="20"/>
      <c r="RTC23"/>
      <c r="RTD23" s="20"/>
      <c r="RTE23"/>
      <c r="RTF23" s="20"/>
      <c r="RTG23"/>
      <c r="RTH23" s="20"/>
      <c r="RTI23"/>
      <c r="RTJ23" s="20"/>
      <c r="RTK23"/>
      <c r="RTL23" s="20"/>
      <c r="RTM23"/>
      <c r="RTN23" s="20"/>
      <c r="RTO23"/>
      <c r="RTP23" s="20"/>
      <c r="RTQ23"/>
      <c r="RTR23" s="20"/>
      <c r="RTS23"/>
      <c r="RTT23" s="20"/>
      <c r="RTU23"/>
      <c r="RTV23" s="20"/>
      <c r="RTW23"/>
      <c r="RTX23" s="20"/>
      <c r="RTY23"/>
      <c r="RTZ23" s="20"/>
      <c r="RUA23"/>
      <c r="RUB23" s="20"/>
      <c r="RUC23"/>
      <c r="RUD23" s="20"/>
      <c r="RUE23"/>
      <c r="RUF23" s="20"/>
      <c r="RUG23"/>
      <c r="RUH23" s="20"/>
      <c r="RUI23"/>
      <c r="RUJ23" s="20"/>
      <c r="RUK23"/>
      <c r="RUL23" s="20"/>
      <c r="RUM23"/>
      <c r="RUN23" s="20"/>
      <c r="RUO23"/>
      <c r="RUP23" s="20"/>
      <c r="RUQ23"/>
      <c r="RUR23" s="20"/>
      <c r="RUS23"/>
      <c r="RUT23" s="20"/>
      <c r="RUU23"/>
      <c r="RUV23" s="20"/>
      <c r="RUW23"/>
      <c r="RUX23" s="20"/>
      <c r="RUY23"/>
      <c r="RUZ23" s="20"/>
      <c r="RVA23"/>
      <c r="RVB23" s="20"/>
      <c r="RVC23"/>
      <c r="RVD23" s="20"/>
      <c r="RVE23"/>
      <c r="RVF23" s="20"/>
      <c r="RVG23"/>
      <c r="RVH23" s="20"/>
      <c r="RVI23"/>
      <c r="RVJ23" s="20"/>
      <c r="RVK23"/>
      <c r="RVL23" s="20"/>
      <c r="RVM23"/>
      <c r="RVN23" s="20"/>
      <c r="RVO23"/>
      <c r="RVP23" s="20"/>
      <c r="RVQ23"/>
      <c r="RVR23" s="20"/>
      <c r="RVS23"/>
      <c r="RVT23" s="20"/>
      <c r="RVU23"/>
      <c r="RVV23" s="20"/>
      <c r="RVW23"/>
      <c r="RVX23" s="20"/>
      <c r="RVY23"/>
      <c r="RVZ23" s="20"/>
      <c r="RWA23"/>
      <c r="RWB23" s="20"/>
      <c r="RWC23"/>
      <c r="RWD23" s="20"/>
      <c r="RWE23"/>
      <c r="RWF23" s="20"/>
      <c r="RWG23"/>
      <c r="RWH23" s="20"/>
      <c r="RWI23"/>
      <c r="RWJ23" s="20"/>
      <c r="RWK23"/>
      <c r="RWL23" s="20"/>
      <c r="RWM23"/>
      <c r="RWN23" s="20"/>
      <c r="RWO23"/>
      <c r="RWP23" s="20"/>
      <c r="RWQ23"/>
      <c r="RWR23" s="20"/>
      <c r="RWS23"/>
      <c r="RWT23" s="20"/>
      <c r="RWU23"/>
      <c r="RWV23" s="20"/>
      <c r="RWW23"/>
      <c r="RWX23" s="20"/>
      <c r="RWY23"/>
      <c r="RWZ23" s="20"/>
      <c r="RXA23"/>
      <c r="RXB23" s="20"/>
      <c r="RXC23"/>
      <c r="RXD23" s="20"/>
      <c r="RXE23"/>
      <c r="RXF23" s="20"/>
      <c r="RXG23"/>
      <c r="RXH23" s="20"/>
      <c r="RXI23"/>
      <c r="RXJ23" s="20"/>
      <c r="RXK23"/>
      <c r="RXL23" s="20"/>
      <c r="RXM23"/>
      <c r="RXN23" s="20"/>
      <c r="RXO23"/>
      <c r="RXP23" s="20"/>
      <c r="RXQ23"/>
      <c r="RXR23" s="20"/>
      <c r="RXS23"/>
      <c r="RXT23" s="20"/>
      <c r="RXU23"/>
      <c r="RXV23" s="20"/>
      <c r="RXW23"/>
      <c r="RXX23" s="20"/>
      <c r="RXY23"/>
      <c r="RXZ23" s="20"/>
      <c r="RYA23"/>
      <c r="RYB23" s="20"/>
      <c r="RYC23"/>
      <c r="RYD23" s="20"/>
      <c r="RYE23"/>
      <c r="RYF23" s="20"/>
      <c r="RYG23"/>
      <c r="RYH23" s="20"/>
      <c r="RYI23"/>
      <c r="RYJ23" s="20"/>
      <c r="RYK23"/>
      <c r="RYL23" s="20"/>
      <c r="RYM23"/>
      <c r="RYN23" s="20"/>
      <c r="RYO23"/>
      <c r="RYP23" s="20"/>
      <c r="RYQ23"/>
      <c r="RYR23" s="20"/>
      <c r="RYS23"/>
      <c r="RYT23" s="20"/>
      <c r="RYU23"/>
      <c r="RYV23" s="20"/>
      <c r="RYW23"/>
      <c r="RYX23" s="20"/>
      <c r="RYY23"/>
      <c r="RYZ23" s="20"/>
      <c r="RZA23"/>
      <c r="RZB23" s="20"/>
      <c r="RZC23"/>
      <c r="RZD23" s="20"/>
      <c r="RZE23"/>
      <c r="RZF23" s="20"/>
      <c r="RZG23"/>
      <c r="RZH23" s="20"/>
      <c r="RZI23"/>
      <c r="RZJ23" s="20"/>
      <c r="RZK23"/>
      <c r="RZL23" s="20"/>
      <c r="RZM23"/>
      <c r="RZN23" s="20"/>
      <c r="RZO23"/>
      <c r="RZP23" s="20"/>
      <c r="RZQ23"/>
      <c r="RZR23" s="20"/>
      <c r="RZS23"/>
      <c r="RZT23" s="20"/>
      <c r="RZU23"/>
      <c r="RZV23" s="20"/>
      <c r="RZW23"/>
      <c r="RZX23" s="20"/>
      <c r="RZY23"/>
      <c r="RZZ23" s="20"/>
      <c r="SAA23"/>
      <c r="SAB23" s="20"/>
      <c r="SAC23"/>
      <c r="SAD23" s="20"/>
      <c r="SAE23"/>
      <c r="SAF23" s="20"/>
      <c r="SAG23"/>
      <c r="SAH23" s="20"/>
      <c r="SAI23"/>
      <c r="SAJ23" s="20"/>
      <c r="SAK23"/>
      <c r="SAL23" s="20"/>
      <c r="SAM23"/>
      <c r="SAN23" s="20"/>
      <c r="SAO23"/>
      <c r="SAP23" s="20"/>
      <c r="SAQ23"/>
      <c r="SAR23" s="20"/>
      <c r="SAS23"/>
      <c r="SAT23" s="20"/>
      <c r="SAU23"/>
      <c r="SAV23" s="20"/>
      <c r="SAW23"/>
      <c r="SAX23" s="20"/>
      <c r="SAY23"/>
      <c r="SAZ23" s="20"/>
      <c r="SBA23"/>
      <c r="SBB23" s="20"/>
      <c r="SBC23"/>
      <c r="SBD23" s="20"/>
      <c r="SBE23"/>
      <c r="SBF23" s="20"/>
      <c r="SBG23"/>
      <c r="SBH23" s="20"/>
      <c r="SBI23"/>
      <c r="SBJ23" s="20"/>
      <c r="SBK23"/>
      <c r="SBL23" s="20"/>
      <c r="SBM23"/>
      <c r="SBN23" s="20"/>
      <c r="SBO23"/>
      <c r="SBP23" s="20"/>
      <c r="SBQ23"/>
      <c r="SBR23" s="20"/>
      <c r="SBS23"/>
      <c r="SBT23" s="20"/>
      <c r="SBU23"/>
      <c r="SBV23" s="20"/>
      <c r="SBW23"/>
      <c r="SBX23" s="20"/>
      <c r="SBY23"/>
      <c r="SBZ23" s="20"/>
      <c r="SCA23"/>
      <c r="SCB23" s="20"/>
      <c r="SCC23"/>
      <c r="SCD23" s="20"/>
      <c r="SCE23"/>
      <c r="SCF23" s="20"/>
      <c r="SCG23"/>
      <c r="SCH23" s="20"/>
      <c r="SCI23"/>
      <c r="SCJ23" s="20"/>
      <c r="SCK23"/>
      <c r="SCL23" s="20"/>
      <c r="SCM23"/>
      <c r="SCN23" s="20"/>
      <c r="SCO23"/>
      <c r="SCP23" s="20"/>
      <c r="SCQ23"/>
      <c r="SCR23" s="20"/>
      <c r="SCS23"/>
      <c r="SCT23" s="20"/>
      <c r="SCU23"/>
      <c r="SCV23" s="20"/>
      <c r="SCW23"/>
      <c r="SCX23" s="20"/>
      <c r="SCY23"/>
      <c r="SCZ23" s="20"/>
      <c r="SDA23"/>
      <c r="SDB23" s="20"/>
      <c r="SDC23"/>
      <c r="SDD23" s="20"/>
      <c r="SDE23"/>
      <c r="SDF23" s="20"/>
      <c r="SDG23"/>
      <c r="SDH23" s="20"/>
      <c r="SDI23"/>
      <c r="SDJ23" s="20"/>
      <c r="SDK23"/>
      <c r="SDL23" s="20"/>
      <c r="SDM23"/>
      <c r="SDN23" s="20"/>
      <c r="SDO23"/>
      <c r="SDP23" s="20"/>
      <c r="SDQ23"/>
      <c r="SDR23" s="20"/>
      <c r="SDS23"/>
      <c r="SDT23" s="20"/>
      <c r="SDU23"/>
      <c r="SDV23" s="20"/>
      <c r="SDW23"/>
      <c r="SDX23" s="20"/>
      <c r="SDY23"/>
      <c r="SDZ23" s="20"/>
      <c r="SEA23"/>
      <c r="SEB23" s="20"/>
      <c r="SEC23"/>
      <c r="SED23" s="20"/>
      <c r="SEE23"/>
      <c r="SEF23" s="20"/>
      <c r="SEG23"/>
      <c r="SEH23" s="20"/>
      <c r="SEI23"/>
      <c r="SEJ23" s="20"/>
      <c r="SEK23"/>
      <c r="SEL23" s="20"/>
      <c r="SEM23"/>
      <c r="SEN23" s="20"/>
      <c r="SEO23"/>
      <c r="SEP23" s="20"/>
      <c r="SEQ23"/>
      <c r="SER23" s="20"/>
      <c r="SES23"/>
      <c r="SET23" s="20"/>
      <c r="SEU23"/>
      <c r="SEV23" s="20"/>
      <c r="SEW23"/>
      <c r="SEX23" s="20"/>
      <c r="SEY23"/>
      <c r="SEZ23" s="20"/>
      <c r="SFA23"/>
      <c r="SFB23" s="20"/>
      <c r="SFC23"/>
      <c r="SFD23" s="20"/>
      <c r="SFE23"/>
      <c r="SFF23" s="20"/>
      <c r="SFG23"/>
      <c r="SFH23" s="20"/>
      <c r="SFI23"/>
      <c r="SFJ23" s="20"/>
      <c r="SFK23"/>
      <c r="SFL23" s="20"/>
      <c r="SFM23"/>
      <c r="SFN23" s="20"/>
      <c r="SFO23"/>
      <c r="SFP23" s="20"/>
      <c r="SFQ23"/>
      <c r="SFR23" s="20"/>
      <c r="SFS23"/>
      <c r="SFT23" s="20"/>
      <c r="SFU23"/>
      <c r="SFV23" s="20"/>
      <c r="SFW23"/>
      <c r="SFX23" s="20"/>
      <c r="SFY23"/>
      <c r="SFZ23" s="20"/>
      <c r="SGA23"/>
      <c r="SGB23" s="20"/>
      <c r="SGC23"/>
      <c r="SGD23" s="20"/>
      <c r="SGE23"/>
      <c r="SGF23" s="20"/>
      <c r="SGG23"/>
      <c r="SGH23" s="20"/>
      <c r="SGI23"/>
      <c r="SGJ23" s="20"/>
      <c r="SGK23"/>
      <c r="SGL23" s="20"/>
      <c r="SGM23"/>
      <c r="SGN23" s="20"/>
      <c r="SGO23"/>
      <c r="SGP23" s="20"/>
      <c r="SGQ23"/>
      <c r="SGR23" s="20"/>
      <c r="SGS23"/>
      <c r="SGT23" s="20"/>
      <c r="SGU23"/>
      <c r="SGV23" s="20"/>
      <c r="SGW23"/>
      <c r="SGX23" s="20"/>
      <c r="SGY23"/>
      <c r="SGZ23" s="20"/>
      <c r="SHA23"/>
      <c r="SHB23" s="20"/>
      <c r="SHC23"/>
      <c r="SHD23" s="20"/>
      <c r="SHE23"/>
      <c r="SHF23" s="20"/>
      <c r="SHG23"/>
      <c r="SHH23" s="20"/>
      <c r="SHI23"/>
      <c r="SHJ23" s="20"/>
      <c r="SHK23"/>
      <c r="SHL23" s="20"/>
      <c r="SHM23"/>
      <c r="SHN23" s="20"/>
      <c r="SHO23"/>
      <c r="SHP23" s="20"/>
      <c r="SHQ23"/>
      <c r="SHR23" s="20"/>
      <c r="SHS23"/>
      <c r="SHT23" s="20"/>
      <c r="SHU23"/>
      <c r="SHV23" s="20"/>
      <c r="SHW23"/>
      <c r="SHX23" s="20"/>
      <c r="SHY23"/>
      <c r="SHZ23" s="20"/>
      <c r="SIA23"/>
      <c r="SIB23" s="20"/>
      <c r="SIC23"/>
      <c r="SID23" s="20"/>
      <c r="SIE23"/>
      <c r="SIF23" s="20"/>
      <c r="SIG23"/>
      <c r="SIH23" s="20"/>
      <c r="SII23"/>
      <c r="SIJ23" s="20"/>
      <c r="SIK23"/>
      <c r="SIL23" s="20"/>
      <c r="SIM23"/>
      <c r="SIN23" s="20"/>
      <c r="SIO23"/>
      <c r="SIP23" s="20"/>
      <c r="SIQ23"/>
      <c r="SIR23" s="20"/>
      <c r="SIS23"/>
      <c r="SIT23" s="20"/>
      <c r="SIU23"/>
      <c r="SIV23" s="20"/>
      <c r="SIW23"/>
      <c r="SIX23" s="20"/>
      <c r="SIY23"/>
      <c r="SIZ23" s="20"/>
      <c r="SJA23"/>
      <c r="SJB23" s="20"/>
      <c r="SJC23"/>
      <c r="SJD23" s="20"/>
      <c r="SJE23"/>
      <c r="SJF23" s="20"/>
      <c r="SJG23"/>
      <c r="SJH23" s="20"/>
      <c r="SJI23"/>
      <c r="SJJ23" s="20"/>
      <c r="SJK23"/>
      <c r="SJL23" s="20"/>
      <c r="SJM23"/>
      <c r="SJN23" s="20"/>
      <c r="SJO23"/>
      <c r="SJP23" s="20"/>
      <c r="SJQ23"/>
      <c r="SJR23" s="20"/>
      <c r="SJS23"/>
      <c r="SJT23" s="20"/>
      <c r="SJU23"/>
      <c r="SJV23" s="20"/>
      <c r="SJW23"/>
      <c r="SJX23" s="20"/>
      <c r="SJY23"/>
      <c r="SJZ23" s="20"/>
      <c r="SKA23"/>
      <c r="SKB23" s="20"/>
      <c r="SKC23"/>
      <c r="SKD23" s="20"/>
      <c r="SKE23"/>
      <c r="SKF23" s="20"/>
      <c r="SKG23"/>
      <c r="SKH23" s="20"/>
      <c r="SKI23"/>
      <c r="SKJ23" s="20"/>
      <c r="SKK23"/>
      <c r="SKL23" s="20"/>
      <c r="SKM23"/>
      <c r="SKN23" s="20"/>
      <c r="SKO23"/>
      <c r="SKP23" s="20"/>
      <c r="SKQ23"/>
      <c r="SKR23" s="20"/>
      <c r="SKS23"/>
      <c r="SKT23" s="20"/>
      <c r="SKU23"/>
      <c r="SKV23" s="20"/>
      <c r="SKW23"/>
      <c r="SKX23" s="20"/>
      <c r="SKY23"/>
      <c r="SKZ23" s="20"/>
      <c r="SLA23"/>
      <c r="SLB23" s="20"/>
      <c r="SLC23"/>
      <c r="SLD23" s="20"/>
      <c r="SLE23"/>
      <c r="SLF23" s="20"/>
      <c r="SLG23"/>
      <c r="SLH23" s="20"/>
      <c r="SLI23"/>
      <c r="SLJ23" s="20"/>
      <c r="SLK23"/>
      <c r="SLL23" s="20"/>
      <c r="SLM23"/>
      <c r="SLN23" s="20"/>
      <c r="SLO23"/>
      <c r="SLP23" s="20"/>
      <c r="SLQ23"/>
      <c r="SLR23" s="20"/>
      <c r="SLS23"/>
      <c r="SLT23" s="20"/>
      <c r="SLU23"/>
      <c r="SLV23" s="20"/>
      <c r="SLW23"/>
      <c r="SLX23" s="20"/>
      <c r="SLY23"/>
      <c r="SLZ23" s="20"/>
      <c r="SMA23"/>
      <c r="SMB23" s="20"/>
      <c r="SMC23"/>
      <c r="SMD23" s="20"/>
      <c r="SME23"/>
      <c r="SMF23" s="20"/>
      <c r="SMG23"/>
      <c r="SMH23" s="20"/>
      <c r="SMI23"/>
      <c r="SMJ23" s="20"/>
      <c r="SMK23"/>
      <c r="SML23" s="20"/>
      <c r="SMM23"/>
      <c r="SMN23" s="20"/>
      <c r="SMO23"/>
      <c r="SMP23" s="20"/>
      <c r="SMQ23"/>
      <c r="SMR23" s="20"/>
      <c r="SMS23"/>
      <c r="SMT23" s="20"/>
      <c r="SMU23"/>
      <c r="SMV23" s="20"/>
      <c r="SMW23"/>
      <c r="SMX23" s="20"/>
      <c r="SMY23"/>
      <c r="SMZ23" s="20"/>
      <c r="SNA23"/>
      <c r="SNB23" s="20"/>
      <c r="SNC23"/>
      <c r="SND23" s="20"/>
      <c r="SNE23"/>
      <c r="SNF23" s="20"/>
      <c r="SNG23"/>
      <c r="SNH23" s="20"/>
      <c r="SNI23"/>
      <c r="SNJ23" s="20"/>
      <c r="SNK23"/>
      <c r="SNL23" s="20"/>
      <c r="SNM23"/>
      <c r="SNN23" s="20"/>
      <c r="SNO23"/>
      <c r="SNP23" s="20"/>
      <c r="SNQ23"/>
      <c r="SNR23" s="20"/>
      <c r="SNS23"/>
      <c r="SNT23" s="20"/>
      <c r="SNU23"/>
      <c r="SNV23" s="20"/>
      <c r="SNW23"/>
      <c r="SNX23" s="20"/>
      <c r="SNY23"/>
      <c r="SNZ23" s="20"/>
      <c r="SOA23"/>
      <c r="SOB23" s="20"/>
      <c r="SOC23"/>
      <c r="SOD23" s="20"/>
      <c r="SOE23"/>
      <c r="SOF23" s="20"/>
      <c r="SOG23"/>
      <c r="SOH23" s="20"/>
      <c r="SOI23"/>
      <c r="SOJ23" s="20"/>
      <c r="SOK23"/>
      <c r="SOL23" s="20"/>
      <c r="SOM23"/>
      <c r="SON23" s="20"/>
      <c r="SOO23"/>
      <c r="SOP23" s="20"/>
      <c r="SOQ23"/>
      <c r="SOR23" s="20"/>
      <c r="SOS23"/>
      <c r="SOT23" s="20"/>
      <c r="SOU23"/>
      <c r="SOV23" s="20"/>
      <c r="SOW23"/>
      <c r="SOX23" s="20"/>
      <c r="SOY23"/>
      <c r="SOZ23" s="20"/>
      <c r="SPA23"/>
      <c r="SPB23" s="20"/>
      <c r="SPC23"/>
      <c r="SPD23" s="20"/>
      <c r="SPE23"/>
      <c r="SPF23" s="20"/>
      <c r="SPG23"/>
      <c r="SPH23" s="20"/>
      <c r="SPI23"/>
      <c r="SPJ23" s="20"/>
      <c r="SPK23"/>
      <c r="SPL23" s="20"/>
      <c r="SPM23"/>
      <c r="SPN23" s="20"/>
      <c r="SPO23"/>
      <c r="SPP23" s="20"/>
      <c r="SPQ23"/>
      <c r="SPR23" s="20"/>
      <c r="SPS23"/>
      <c r="SPT23" s="20"/>
      <c r="SPU23"/>
      <c r="SPV23" s="20"/>
      <c r="SPW23"/>
      <c r="SPX23" s="20"/>
      <c r="SPY23"/>
      <c r="SPZ23" s="20"/>
      <c r="SQA23"/>
      <c r="SQB23" s="20"/>
      <c r="SQC23"/>
      <c r="SQD23" s="20"/>
      <c r="SQE23"/>
      <c r="SQF23" s="20"/>
      <c r="SQG23"/>
      <c r="SQH23" s="20"/>
      <c r="SQI23"/>
      <c r="SQJ23" s="20"/>
      <c r="SQK23"/>
      <c r="SQL23" s="20"/>
      <c r="SQM23"/>
      <c r="SQN23" s="20"/>
      <c r="SQO23"/>
      <c r="SQP23" s="20"/>
      <c r="SQQ23"/>
      <c r="SQR23" s="20"/>
      <c r="SQS23"/>
      <c r="SQT23" s="20"/>
      <c r="SQU23"/>
      <c r="SQV23" s="20"/>
      <c r="SQW23"/>
      <c r="SQX23" s="20"/>
      <c r="SQY23"/>
      <c r="SQZ23" s="20"/>
      <c r="SRA23"/>
      <c r="SRB23" s="20"/>
      <c r="SRC23"/>
      <c r="SRD23" s="20"/>
      <c r="SRE23"/>
      <c r="SRF23" s="20"/>
      <c r="SRG23"/>
      <c r="SRH23" s="20"/>
      <c r="SRI23"/>
      <c r="SRJ23" s="20"/>
      <c r="SRK23"/>
      <c r="SRL23" s="20"/>
      <c r="SRM23"/>
      <c r="SRN23" s="20"/>
      <c r="SRO23"/>
      <c r="SRP23" s="20"/>
      <c r="SRQ23"/>
      <c r="SRR23" s="20"/>
      <c r="SRS23"/>
      <c r="SRT23" s="20"/>
      <c r="SRU23"/>
      <c r="SRV23" s="20"/>
      <c r="SRW23"/>
      <c r="SRX23" s="20"/>
      <c r="SRY23"/>
      <c r="SRZ23" s="20"/>
      <c r="SSA23"/>
      <c r="SSB23" s="20"/>
      <c r="SSC23"/>
      <c r="SSD23" s="20"/>
      <c r="SSE23"/>
      <c r="SSF23" s="20"/>
      <c r="SSG23"/>
      <c r="SSH23" s="20"/>
      <c r="SSI23"/>
      <c r="SSJ23" s="20"/>
      <c r="SSK23"/>
      <c r="SSL23" s="20"/>
      <c r="SSM23"/>
      <c r="SSN23" s="20"/>
      <c r="SSO23"/>
      <c r="SSP23" s="20"/>
      <c r="SSQ23"/>
      <c r="SSR23" s="20"/>
      <c r="SSS23"/>
      <c r="SST23" s="20"/>
      <c r="SSU23"/>
      <c r="SSV23" s="20"/>
      <c r="SSW23"/>
      <c r="SSX23" s="20"/>
      <c r="SSY23"/>
      <c r="SSZ23" s="20"/>
      <c r="STA23"/>
      <c r="STB23" s="20"/>
      <c r="STC23"/>
      <c r="STD23" s="20"/>
      <c r="STE23"/>
      <c r="STF23" s="20"/>
      <c r="STG23"/>
      <c r="STH23" s="20"/>
      <c r="STI23"/>
      <c r="STJ23" s="20"/>
      <c r="STK23"/>
      <c r="STL23" s="20"/>
      <c r="STM23"/>
      <c r="STN23" s="20"/>
      <c r="STO23"/>
      <c r="STP23" s="20"/>
      <c r="STQ23"/>
      <c r="STR23" s="20"/>
      <c r="STS23"/>
      <c r="STT23" s="20"/>
      <c r="STU23"/>
      <c r="STV23" s="20"/>
      <c r="STW23"/>
      <c r="STX23" s="20"/>
      <c r="STY23"/>
      <c r="STZ23" s="20"/>
      <c r="SUA23"/>
      <c r="SUB23" s="20"/>
      <c r="SUC23"/>
      <c r="SUD23" s="20"/>
      <c r="SUE23"/>
      <c r="SUF23" s="20"/>
      <c r="SUG23"/>
      <c r="SUH23" s="20"/>
      <c r="SUI23"/>
      <c r="SUJ23" s="20"/>
      <c r="SUK23"/>
      <c r="SUL23" s="20"/>
      <c r="SUM23"/>
      <c r="SUN23" s="20"/>
      <c r="SUO23"/>
      <c r="SUP23" s="20"/>
      <c r="SUQ23"/>
      <c r="SUR23" s="20"/>
      <c r="SUS23"/>
      <c r="SUT23" s="20"/>
      <c r="SUU23"/>
      <c r="SUV23" s="20"/>
      <c r="SUW23"/>
      <c r="SUX23" s="20"/>
      <c r="SUY23"/>
      <c r="SUZ23" s="20"/>
      <c r="SVA23"/>
      <c r="SVB23" s="20"/>
      <c r="SVC23"/>
      <c r="SVD23" s="20"/>
      <c r="SVE23"/>
      <c r="SVF23" s="20"/>
      <c r="SVG23"/>
      <c r="SVH23" s="20"/>
      <c r="SVI23"/>
      <c r="SVJ23" s="20"/>
      <c r="SVK23"/>
      <c r="SVL23" s="20"/>
      <c r="SVM23"/>
      <c r="SVN23" s="20"/>
      <c r="SVO23"/>
      <c r="SVP23" s="20"/>
      <c r="SVQ23"/>
      <c r="SVR23" s="20"/>
      <c r="SVS23"/>
      <c r="SVT23" s="20"/>
      <c r="SVU23"/>
      <c r="SVV23" s="20"/>
      <c r="SVW23"/>
      <c r="SVX23" s="20"/>
      <c r="SVY23"/>
      <c r="SVZ23" s="20"/>
      <c r="SWA23"/>
      <c r="SWB23" s="20"/>
      <c r="SWC23"/>
      <c r="SWD23" s="20"/>
      <c r="SWE23"/>
      <c r="SWF23" s="20"/>
      <c r="SWG23"/>
      <c r="SWH23" s="20"/>
      <c r="SWI23"/>
      <c r="SWJ23" s="20"/>
      <c r="SWK23"/>
      <c r="SWL23" s="20"/>
      <c r="SWM23"/>
      <c r="SWN23" s="20"/>
      <c r="SWO23"/>
      <c r="SWP23" s="20"/>
      <c r="SWQ23"/>
      <c r="SWR23" s="20"/>
      <c r="SWS23"/>
      <c r="SWT23" s="20"/>
      <c r="SWU23"/>
      <c r="SWV23" s="20"/>
      <c r="SWW23"/>
      <c r="SWX23" s="20"/>
      <c r="SWY23"/>
      <c r="SWZ23" s="20"/>
      <c r="SXA23"/>
      <c r="SXB23" s="20"/>
      <c r="SXC23"/>
      <c r="SXD23" s="20"/>
      <c r="SXE23"/>
      <c r="SXF23" s="20"/>
      <c r="SXG23"/>
      <c r="SXH23" s="20"/>
      <c r="SXI23"/>
      <c r="SXJ23" s="20"/>
      <c r="SXK23"/>
      <c r="SXL23" s="20"/>
      <c r="SXM23"/>
      <c r="SXN23" s="20"/>
      <c r="SXO23"/>
      <c r="SXP23" s="20"/>
      <c r="SXQ23"/>
      <c r="SXR23" s="20"/>
      <c r="SXS23"/>
      <c r="SXT23" s="20"/>
      <c r="SXU23"/>
      <c r="SXV23" s="20"/>
      <c r="SXW23"/>
      <c r="SXX23" s="20"/>
      <c r="SXY23"/>
      <c r="SXZ23" s="20"/>
      <c r="SYA23"/>
      <c r="SYB23" s="20"/>
      <c r="SYC23"/>
      <c r="SYD23" s="20"/>
      <c r="SYE23"/>
      <c r="SYF23" s="20"/>
      <c r="SYG23"/>
      <c r="SYH23" s="20"/>
      <c r="SYI23"/>
      <c r="SYJ23" s="20"/>
      <c r="SYK23"/>
      <c r="SYL23" s="20"/>
      <c r="SYM23"/>
      <c r="SYN23" s="20"/>
      <c r="SYO23"/>
      <c r="SYP23" s="20"/>
      <c r="SYQ23"/>
      <c r="SYR23" s="20"/>
      <c r="SYS23"/>
      <c r="SYT23" s="20"/>
      <c r="SYU23"/>
      <c r="SYV23" s="20"/>
      <c r="SYW23"/>
      <c r="SYX23" s="20"/>
      <c r="SYY23"/>
      <c r="SYZ23" s="20"/>
      <c r="SZA23"/>
      <c r="SZB23" s="20"/>
      <c r="SZC23"/>
      <c r="SZD23" s="20"/>
      <c r="SZE23"/>
      <c r="SZF23" s="20"/>
      <c r="SZG23"/>
      <c r="SZH23" s="20"/>
      <c r="SZI23"/>
      <c r="SZJ23" s="20"/>
      <c r="SZK23"/>
      <c r="SZL23" s="20"/>
      <c r="SZM23"/>
      <c r="SZN23" s="20"/>
      <c r="SZO23"/>
      <c r="SZP23" s="20"/>
      <c r="SZQ23"/>
      <c r="SZR23" s="20"/>
      <c r="SZS23"/>
      <c r="SZT23" s="20"/>
      <c r="SZU23"/>
      <c r="SZV23" s="20"/>
      <c r="SZW23"/>
      <c r="SZX23" s="20"/>
      <c r="SZY23"/>
      <c r="SZZ23" s="20"/>
      <c r="TAA23"/>
      <c r="TAB23" s="20"/>
      <c r="TAC23"/>
      <c r="TAD23" s="20"/>
      <c r="TAE23"/>
      <c r="TAF23" s="20"/>
      <c r="TAG23"/>
      <c r="TAH23" s="20"/>
      <c r="TAI23"/>
      <c r="TAJ23" s="20"/>
      <c r="TAK23"/>
      <c r="TAL23" s="20"/>
      <c r="TAM23"/>
      <c r="TAN23" s="20"/>
      <c r="TAO23"/>
      <c r="TAP23" s="20"/>
      <c r="TAQ23"/>
      <c r="TAR23" s="20"/>
      <c r="TAS23"/>
      <c r="TAT23" s="20"/>
      <c r="TAU23"/>
      <c r="TAV23" s="20"/>
      <c r="TAW23"/>
      <c r="TAX23" s="20"/>
      <c r="TAY23"/>
      <c r="TAZ23" s="20"/>
      <c r="TBA23"/>
      <c r="TBB23" s="20"/>
      <c r="TBC23"/>
      <c r="TBD23" s="20"/>
      <c r="TBE23"/>
      <c r="TBF23" s="20"/>
      <c r="TBG23"/>
      <c r="TBH23" s="20"/>
      <c r="TBI23"/>
      <c r="TBJ23" s="20"/>
      <c r="TBK23"/>
      <c r="TBL23" s="20"/>
      <c r="TBM23"/>
      <c r="TBN23" s="20"/>
      <c r="TBO23"/>
      <c r="TBP23" s="20"/>
      <c r="TBQ23"/>
      <c r="TBR23" s="20"/>
      <c r="TBS23"/>
      <c r="TBT23" s="20"/>
      <c r="TBU23"/>
      <c r="TBV23" s="20"/>
      <c r="TBW23"/>
      <c r="TBX23" s="20"/>
      <c r="TBY23"/>
      <c r="TBZ23" s="20"/>
      <c r="TCA23"/>
      <c r="TCB23" s="20"/>
      <c r="TCC23"/>
      <c r="TCD23" s="20"/>
      <c r="TCE23"/>
      <c r="TCF23" s="20"/>
      <c r="TCG23"/>
      <c r="TCH23" s="20"/>
      <c r="TCI23"/>
      <c r="TCJ23" s="20"/>
      <c r="TCK23"/>
      <c r="TCL23" s="20"/>
      <c r="TCM23"/>
      <c r="TCN23" s="20"/>
      <c r="TCO23"/>
      <c r="TCP23" s="20"/>
      <c r="TCQ23"/>
      <c r="TCR23" s="20"/>
      <c r="TCS23"/>
      <c r="TCT23" s="20"/>
      <c r="TCU23"/>
      <c r="TCV23" s="20"/>
      <c r="TCW23"/>
      <c r="TCX23" s="20"/>
      <c r="TCY23"/>
      <c r="TCZ23" s="20"/>
      <c r="TDA23"/>
      <c r="TDB23" s="20"/>
      <c r="TDC23"/>
      <c r="TDD23" s="20"/>
      <c r="TDE23"/>
      <c r="TDF23" s="20"/>
      <c r="TDG23"/>
      <c r="TDH23" s="20"/>
      <c r="TDI23"/>
      <c r="TDJ23" s="20"/>
      <c r="TDK23"/>
      <c r="TDL23" s="20"/>
      <c r="TDM23"/>
      <c r="TDN23" s="20"/>
      <c r="TDO23"/>
      <c r="TDP23" s="20"/>
      <c r="TDQ23"/>
      <c r="TDR23" s="20"/>
      <c r="TDS23"/>
      <c r="TDT23" s="20"/>
      <c r="TDU23"/>
      <c r="TDV23" s="20"/>
      <c r="TDW23"/>
      <c r="TDX23" s="20"/>
      <c r="TDY23"/>
      <c r="TDZ23" s="20"/>
      <c r="TEA23"/>
      <c r="TEB23" s="20"/>
      <c r="TEC23"/>
      <c r="TED23" s="20"/>
      <c r="TEE23"/>
      <c r="TEF23" s="20"/>
      <c r="TEG23"/>
      <c r="TEH23" s="20"/>
      <c r="TEI23"/>
      <c r="TEJ23" s="20"/>
      <c r="TEK23"/>
      <c r="TEL23" s="20"/>
      <c r="TEM23"/>
      <c r="TEN23" s="20"/>
      <c r="TEO23"/>
      <c r="TEP23" s="20"/>
      <c r="TEQ23"/>
      <c r="TER23" s="20"/>
      <c r="TES23"/>
      <c r="TET23" s="20"/>
      <c r="TEU23"/>
      <c r="TEV23" s="20"/>
      <c r="TEW23"/>
      <c r="TEX23" s="20"/>
      <c r="TEY23"/>
      <c r="TEZ23" s="20"/>
      <c r="TFA23"/>
      <c r="TFB23" s="20"/>
      <c r="TFC23"/>
      <c r="TFD23" s="20"/>
      <c r="TFE23"/>
      <c r="TFF23" s="20"/>
      <c r="TFG23"/>
      <c r="TFH23" s="20"/>
      <c r="TFI23"/>
      <c r="TFJ23" s="20"/>
      <c r="TFK23"/>
      <c r="TFL23" s="20"/>
      <c r="TFM23"/>
      <c r="TFN23" s="20"/>
      <c r="TFO23"/>
      <c r="TFP23" s="20"/>
      <c r="TFQ23"/>
      <c r="TFR23" s="20"/>
      <c r="TFS23"/>
      <c r="TFT23" s="20"/>
      <c r="TFU23"/>
      <c r="TFV23" s="20"/>
      <c r="TFW23"/>
      <c r="TFX23" s="20"/>
      <c r="TFY23"/>
      <c r="TFZ23" s="20"/>
      <c r="TGA23"/>
      <c r="TGB23" s="20"/>
      <c r="TGC23"/>
      <c r="TGD23" s="20"/>
      <c r="TGE23"/>
      <c r="TGF23" s="20"/>
      <c r="TGG23"/>
      <c r="TGH23" s="20"/>
      <c r="TGI23"/>
      <c r="TGJ23" s="20"/>
      <c r="TGK23"/>
      <c r="TGL23" s="20"/>
      <c r="TGM23"/>
      <c r="TGN23" s="20"/>
      <c r="TGO23"/>
      <c r="TGP23" s="20"/>
      <c r="TGQ23"/>
      <c r="TGR23" s="20"/>
      <c r="TGS23"/>
      <c r="TGT23" s="20"/>
      <c r="TGU23"/>
      <c r="TGV23" s="20"/>
      <c r="TGW23"/>
      <c r="TGX23" s="20"/>
      <c r="TGY23"/>
      <c r="TGZ23" s="20"/>
      <c r="THA23"/>
      <c r="THB23" s="20"/>
      <c r="THC23"/>
      <c r="THD23" s="20"/>
      <c r="THE23"/>
      <c r="THF23" s="20"/>
      <c r="THG23"/>
      <c r="THH23" s="20"/>
      <c r="THI23"/>
      <c r="THJ23" s="20"/>
      <c r="THK23"/>
      <c r="THL23" s="20"/>
      <c r="THM23"/>
      <c r="THN23" s="20"/>
      <c r="THO23"/>
      <c r="THP23" s="20"/>
      <c r="THQ23"/>
      <c r="THR23" s="20"/>
      <c r="THS23"/>
      <c r="THT23" s="20"/>
      <c r="THU23"/>
      <c r="THV23" s="20"/>
      <c r="THW23"/>
      <c r="THX23" s="20"/>
      <c r="THY23"/>
      <c r="THZ23" s="20"/>
      <c r="TIA23"/>
      <c r="TIB23" s="20"/>
      <c r="TIC23"/>
      <c r="TID23" s="20"/>
      <c r="TIE23"/>
      <c r="TIF23" s="20"/>
      <c r="TIG23"/>
      <c r="TIH23" s="20"/>
      <c r="TII23"/>
      <c r="TIJ23" s="20"/>
      <c r="TIK23"/>
      <c r="TIL23" s="20"/>
      <c r="TIM23"/>
      <c r="TIN23" s="20"/>
      <c r="TIO23"/>
      <c r="TIP23" s="20"/>
      <c r="TIQ23"/>
      <c r="TIR23" s="20"/>
      <c r="TIS23"/>
      <c r="TIT23" s="20"/>
      <c r="TIU23"/>
      <c r="TIV23" s="20"/>
      <c r="TIW23"/>
      <c r="TIX23" s="20"/>
      <c r="TIY23"/>
      <c r="TIZ23" s="20"/>
      <c r="TJA23"/>
      <c r="TJB23" s="20"/>
      <c r="TJC23"/>
      <c r="TJD23" s="20"/>
      <c r="TJE23"/>
      <c r="TJF23" s="20"/>
      <c r="TJG23"/>
      <c r="TJH23" s="20"/>
      <c r="TJI23"/>
      <c r="TJJ23" s="20"/>
      <c r="TJK23"/>
      <c r="TJL23" s="20"/>
      <c r="TJM23"/>
      <c r="TJN23" s="20"/>
      <c r="TJO23"/>
      <c r="TJP23" s="20"/>
      <c r="TJQ23"/>
      <c r="TJR23" s="20"/>
      <c r="TJS23"/>
      <c r="TJT23" s="20"/>
      <c r="TJU23"/>
      <c r="TJV23" s="20"/>
      <c r="TJW23"/>
      <c r="TJX23" s="20"/>
      <c r="TJY23"/>
      <c r="TJZ23" s="20"/>
      <c r="TKA23"/>
      <c r="TKB23" s="20"/>
      <c r="TKC23"/>
      <c r="TKD23" s="20"/>
      <c r="TKE23"/>
      <c r="TKF23" s="20"/>
      <c r="TKG23"/>
      <c r="TKH23" s="20"/>
      <c r="TKI23"/>
      <c r="TKJ23" s="20"/>
      <c r="TKK23"/>
      <c r="TKL23" s="20"/>
      <c r="TKM23"/>
      <c r="TKN23" s="20"/>
      <c r="TKO23"/>
      <c r="TKP23" s="20"/>
      <c r="TKQ23"/>
      <c r="TKR23" s="20"/>
      <c r="TKS23"/>
      <c r="TKT23" s="20"/>
      <c r="TKU23"/>
      <c r="TKV23" s="20"/>
      <c r="TKW23"/>
      <c r="TKX23" s="20"/>
      <c r="TKY23"/>
      <c r="TKZ23" s="20"/>
      <c r="TLA23"/>
      <c r="TLB23" s="20"/>
      <c r="TLC23"/>
      <c r="TLD23" s="20"/>
      <c r="TLE23"/>
      <c r="TLF23" s="20"/>
      <c r="TLG23"/>
      <c r="TLH23" s="20"/>
      <c r="TLI23"/>
      <c r="TLJ23" s="20"/>
      <c r="TLK23"/>
      <c r="TLL23" s="20"/>
      <c r="TLM23"/>
      <c r="TLN23" s="20"/>
      <c r="TLO23"/>
      <c r="TLP23" s="20"/>
      <c r="TLQ23"/>
      <c r="TLR23" s="20"/>
      <c r="TLS23"/>
      <c r="TLT23" s="20"/>
      <c r="TLU23"/>
      <c r="TLV23" s="20"/>
      <c r="TLW23"/>
      <c r="TLX23" s="20"/>
      <c r="TLY23"/>
      <c r="TLZ23" s="20"/>
      <c r="TMA23"/>
      <c r="TMB23" s="20"/>
      <c r="TMC23"/>
      <c r="TMD23" s="20"/>
      <c r="TME23"/>
      <c r="TMF23" s="20"/>
      <c r="TMG23"/>
      <c r="TMH23" s="20"/>
      <c r="TMI23"/>
      <c r="TMJ23" s="20"/>
      <c r="TMK23"/>
      <c r="TML23" s="20"/>
      <c r="TMM23"/>
      <c r="TMN23" s="20"/>
      <c r="TMO23"/>
      <c r="TMP23" s="20"/>
      <c r="TMQ23"/>
      <c r="TMR23" s="20"/>
      <c r="TMS23"/>
      <c r="TMT23" s="20"/>
      <c r="TMU23"/>
      <c r="TMV23" s="20"/>
      <c r="TMW23"/>
      <c r="TMX23" s="20"/>
      <c r="TMY23"/>
      <c r="TMZ23" s="20"/>
      <c r="TNA23"/>
      <c r="TNB23" s="20"/>
      <c r="TNC23"/>
      <c r="TND23" s="20"/>
      <c r="TNE23"/>
      <c r="TNF23" s="20"/>
      <c r="TNG23"/>
      <c r="TNH23" s="20"/>
      <c r="TNI23"/>
      <c r="TNJ23" s="20"/>
      <c r="TNK23"/>
      <c r="TNL23" s="20"/>
      <c r="TNM23"/>
      <c r="TNN23" s="20"/>
      <c r="TNO23"/>
      <c r="TNP23" s="20"/>
      <c r="TNQ23"/>
      <c r="TNR23" s="20"/>
      <c r="TNS23"/>
      <c r="TNT23" s="20"/>
      <c r="TNU23"/>
      <c r="TNV23" s="20"/>
      <c r="TNW23"/>
      <c r="TNX23" s="20"/>
      <c r="TNY23"/>
      <c r="TNZ23" s="20"/>
      <c r="TOA23"/>
      <c r="TOB23" s="20"/>
      <c r="TOC23"/>
      <c r="TOD23" s="20"/>
      <c r="TOE23"/>
      <c r="TOF23" s="20"/>
      <c r="TOG23"/>
      <c r="TOH23" s="20"/>
      <c r="TOI23"/>
      <c r="TOJ23" s="20"/>
      <c r="TOK23"/>
      <c r="TOL23" s="20"/>
      <c r="TOM23"/>
      <c r="TON23" s="20"/>
      <c r="TOO23"/>
      <c r="TOP23" s="20"/>
      <c r="TOQ23"/>
      <c r="TOR23" s="20"/>
      <c r="TOS23"/>
      <c r="TOT23" s="20"/>
      <c r="TOU23"/>
      <c r="TOV23" s="20"/>
      <c r="TOW23"/>
      <c r="TOX23" s="20"/>
      <c r="TOY23"/>
      <c r="TOZ23" s="20"/>
      <c r="TPA23"/>
      <c r="TPB23" s="20"/>
      <c r="TPC23"/>
      <c r="TPD23" s="20"/>
      <c r="TPE23"/>
      <c r="TPF23" s="20"/>
      <c r="TPG23"/>
      <c r="TPH23" s="20"/>
      <c r="TPI23"/>
      <c r="TPJ23" s="20"/>
      <c r="TPK23"/>
      <c r="TPL23" s="20"/>
      <c r="TPM23"/>
      <c r="TPN23" s="20"/>
      <c r="TPO23"/>
      <c r="TPP23" s="20"/>
      <c r="TPQ23"/>
      <c r="TPR23" s="20"/>
      <c r="TPS23"/>
      <c r="TPT23" s="20"/>
      <c r="TPU23"/>
      <c r="TPV23" s="20"/>
      <c r="TPW23"/>
      <c r="TPX23" s="20"/>
      <c r="TPY23"/>
      <c r="TPZ23" s="20"/>
      <c r="TQA23"/>
      <c r="TQB23" s="20"/>
      <c r="TQC23"/>
      <c r="TQD23" s="20"/>
      <c r="TQE23"/>
      <c r="TQF23" s="20"/>
      <c r="TQG23"/>
      <c r="TQH23" s="20"/>
      <c r="TQI23"/>
      <c r="TQJ23" s="20"/>
      <c r="TQK23"/>
      <c r="TQL23" s="20"/>
      <c r="TQM23"/>
      <c r="TQN23" s="20"/>
      <c r="TQO23"/>
      <c r="TQP23" s="20"/>
      <c r="TQQ23"/>
      <c r="TQR23" s="20"/>
      <c r="TQS23"/>
      <c r="TQT23" s="20"/>
      <c r="TQU23"/>
      <c r="TQV23" s="20"/>
      <c r="TQW23"/>
      <c r="TQX23" s="20"/>
      <c r="TQY23"/>
      <c r="TQZ23" s="20"/>
      <c r="TRA23"/>
      <c r="TRB23" s="20"/>
      <c r="TRC23"/>
      <c r="TRD23" s="20"/>
      <c r="TRE23"/>
      <c r="TRF23" s="20"/>
      <c r="TRG23"/>
      <c r="TRH23" s="20"/>
      <c r="TRI23"/>
      <c r="TRJ23" s="20"/>
      <c r="TRK23"/>
      <c r="TRL23" s="20"/>
      <c r="TRM23"/>
      <c r="TRN23" s="20"/>
      <c r="TRO23"/>
      <c r="TRP23" s="20"/>
      <c r="TRQ23"/>
      <c r="TRR23" s="20"/>
      <c r="TRS23"/>
      <c r="TRT23" s="20"/>
      <c r="TRU23"/>
      <c r="TRV23" s="20"/>
      <c r="TRW23"/>
      <c r="TRX23" s="20"/>
      <c r="TRY23"/>
      <c r="TRZ23" s="20"/>
      <c r="TSA23"/>
      <c r="TSB23" s="20"/>
      <c r="TSC23"/>
      <c r="TSD23" s="20"/>
      <c r="TSE23"/>
      <c r="TSF23" s="20"/>
      <c r="TSG23"/>
      <c r="TSH23" s="20"/>
      <c r="TSI23"/>
      <c r="TSJ23" s="20"/>
      <c r="TSK23"/>
      <c r="TSL23" s="20"/>
      <c r="TSM23"/>
      <c r="TSN23" s="20"/>
      <c r="TSO23"/>
      <c r="TSP23" s="20"/>
      <c r="TSQ23"/>
      <c r="TSR23" s="20"/>
      <c r="TSS23"/>
      <c r="TST23" s="20"/>
      <c r="TSU23"/>
      <c r="TSV23" s="20"/>
      <c r="TSW23"/>
      <c r="TSX23" s="20"/>
      <c r="TSY23"/>
      <c r="TSZ23" s="20"/>
      <c r="TTA23"/>
      <c r="TTB23" s="20"/>
      <c r="TTC23"/>
      <c r="TTD23" s="20"/>
      <c r="TTE23"/>
      <c r="TTF23" s="20"/>
      <c r="TTG23"/>
      <c r="TTH23" s="20"/>
      <c r="TTI23"/>
      <c r="TTJ23" s="20"/>
      <c r="TTK23"/>
      <c r="TTL23" s="20"/>
      <c r="TTM23"/>
      <c r="TTN23" s="20"/>
      <c r="TTO23"/>
      <c r="TTP23" s="20"/>
      <c r="TTQ23"/>
      <c r="TTR23" s="20"/>
      <c r="TTS23"/>
      <c r="TTT23" s="20"/>
      <c r="TTU23"/>
      <c r="TTV23" s="20"/>
      <c r="TTW23"/>
      <c r="TTX23" s="20"/>
      <c r="TTY23"/>
      <c r="TTZ23" s="20"/>
      <c r="TUA23"/>
      <c r="TUB23" s="20"/>
      <c r="TUC23"/>
      <c r="TUD23" s="20"/>
      <c r="TUE23"/>
      <c r="TUF23" s="20"/>
      <c r="TUG23"/>
      <c r="TUH23" s="20"/>
      <c r="TUI23"/>
      <c r="TUJ23" s="20"/>
      <c r="TUK23"/>
      <c r="TUL23" s="20"/>
      <c r="TUM23"/>
      <c r="TUN23" s="20"/>
      <c r="TUO23"/>
      <c r="TUP23" s="20"/>
      <c r="TUQ23"/>
      <c r="TUR23" s="20"/>
      <c r="TUS23"/>
      <c r="TUT23" s="20"/>
      <c r="TUU23"/>
      <c r="TUV23" s="20"/>
      <c r="TUW23"/>
      <c r="TUX23" s="20"/>
      <c r="TUY23"/>
      <c r="TUZ23" s="20"/>
      <c r="TVA23"/>
      <c r="TVB23" s="20"/>
      <c r="TVC23"/>
      <c r="TVD23" s="20"/>
      <c r="TVE23"/>
      <c r="TVF23" s="20"/>
      <c r="TVG23"/>
      <c r="TVH23" s="20"/>
      <c r="TVI23"/>
      <c r="TVJ23" s="20"/>
      <c r="TVK23"/>
      <c r="TVL23" s="20"/>
      <c r="TVM23"/>
      <c r="TVN23" s="20"/>
      <c r="TVO23"/>
      <c r="TVP23" s="20"/>
      <c r="TVQ23"/>
      <c r="TVR23" s="20"/>
      <c r="TVS23"/>
      <c r="TVT23" s="20"/>
      <c r="TVU23"/>
      <c r="TVV23" s="20"/>
      <c r="TVW23"/>
      <c r="TVX23" s="20"/>
      <c r="TVY23"/>
      <c r="TVZ23" s="20"/>
      <c r="TWA23"/>
      <c r="TWB23" s="20"/>
      <c r="TWC23"/>
      <c r="TWD23" s="20"/>
      <c r="TWE23"/>
      <c r="TWF23" s="20"/>
      <c r="TWG23"/>
      <c r="TWH23" s="20"/>
      <c r="TWI23"/>
      <c r="TWJ23" s="20"/>
      <c r="TWK23"/>
      <c r="TWL23" s="20"/>
      <c r="TWM23"/>
      <c r="TWN23" s="20"/>
      <c r="TWO23"/>
      <c r="TWP23" s="20"/>
      <c r="TWQ23"/>
      <c r="TWR23" s="20"/>
      <c r="TWS23"/>
      <c r="TWT23" s="20"/>
      <c r="TWU23"/>
      <c r="TWV23" s="20"/>
      <c r="TWW23"/>
      <c r="TWX23" s="20"/>
      <c r="TWY23"/>
      <c r="TWZ23" s="20"/>
      <c r="TXA23"/>
      <c r="TXB23" s="20"/>
      <c r="TXC23"/>
      <c r="TXD23" s="20"/>
      <c r="TXE23"/>
      <c r="TXF23" s="20"/>
      <c r="TXG23"/>
      <c r="TXH23" s="20"/>
      <c r="TXI23"/>
      <c r="TXJ23" s="20"/>
      <c r="TXK23"/>
      <c r="TXL23" s="20"/>
      <c r="TXM23"/>
      <c r="TXN23" s="20"/>
      <c r="TXO23"/>
      <c r="TXP23" s="20"/>
      <c r="TXQ23"/>
      <c r="TXR23" s="20"/>
      <c r="TXS23"/>
      <c r="TXT23" s="20"/>
      <c r="TXU23"/>
      <c r="TXV23" s="20"/>
      <c r="TXW23"/>
      <c r="TXX23" s="20"/>
      <c r="TXY23"/>
      <c r="TXZ23" s="20"/>
      <c r="TYA23"/>
      <c r="TYB23" s="20"/>
      <c r="TYC23"/>
      <c r="TYD23" s="20"/>
      <c r="TYE23"/>
      <c r="TYF23" s="20"/>
      <c r="TYG23"/>
      <c r="TYH23" s="20"/>
      <c r="TYI23"/>
      <c r="TYJ23" s="20"/>
      <c r="TYK23"/>
      <c r="TYL23" s="20"/>
      <c r="TYM23"/>
      <c r="TYN23" s="20"/>
      <c r="TYO23"/>
      <c r="TYP23" s="20"/>
      <c r="TYQ23"/>
      <c r="TYR23" s="20"/>
      <c r="TYS23"/>
      <c r="TYT23" s="20"/>
      <c r="TYU23"/>
      <c r="TYV23" s="20"/>
      <c r="TYW23"/>
      <c r="TYX23" s="20"/>
      <c r="TYY23"/>
      <c r="TYZ23" s="20"/>
      <c r="TZA23"/>
      <c r="TZB23" s="20"/>
      <c r="TZC23"/>
      <c r="TZD23" s="20"/>
      <c r="TZE23"/>
      <c r="TZF23" s="20"/>
      <c r="TZG23"/>
      <c r="TZH23" s="20"/>
      <c r="TZI23"/>
      <c r="TZJ23" s="20"/>
      <c r="TZK23"/>
      <c r="TZL23" s="20"/>
      <c r="TZM23"/>
      <c r="TZN23" s="20"/>
      <c r="TZO23"/>
      <c r="TZP23" s="20"/>
      <c r="TZQ23"/>
      <c r="TZR23" s="20"/>
      <c r="TZS23"/>
      <c r="TZT23" s="20"/>
      <c r="TZU23"/>
      <c r="TZV23" s="20"/>
      <c r="TZW23"/>
      <c r="TZX23" s="20"/>
      <c r="TZY23"/>
      <c r="TZZ23" s="20"/>
      <c r="UAA23"/>
      <c r="UAB23" s="20"/>
      <c r="UAC23"/>
      <c r="UAD23" s="20"/>
      <c r="UAE23"/>
      <c r="UAF23" s="20"/>
      <c r="UAG23"/>
      <c r="UAH23" s="20"/>
      <c r="UAI23"/>
      <c r="UAJ23" s="20"/>
      <c r="UAK23"/>
      <c r="UAL23" s="20"/>
      <c r="UAM23"/>
      <c r="UAN23" s="20"/>
      <c r="UAO23"/>
      <c r="UAP23" s="20"/>
      <c r="UAQ23"/>
      <c r="UAR23" s="20"/>
      <c r="UAS23"/>
      <c r="UAT23" s="20"/>
      <c r="UAU23"/>
      <c r="UAV23" s="20"/>
      <c r="UAW23"/>
      <c r="UAX23" s="20"/>
      <c r="UAY23"/>
      <c r="UAZ23" s="20"/>
      <c r="UBA23"/>
      <c r="UBB23" s="20"/>
      <c r="UBC23"/>
      <c r="UBD23" s="20"/>
      <c r="UBE23"/>
      <c r="UBF23" s="20"/>
      <c r="UBG23"/>
      <c r="UBH23" s="20"/>
      <c r="UBI23"/>
      <c r="UBJ23" s="20"/>
      <c r="UBK23"/>
      <c r="UBL23" s="20"/>
      <c r="UBM23"/>
      <c r="UBN23" s="20"/>
      <c r="UBO23"/>
      <c r="UBP23" s="20"/>
      <c r="UBQ23"/>
      <c r="UBR23" s="20"/>
      <c r="UBS23"/>
      <c r="UBT23" s="20"/>
      <c r="UBU23"/>
      <c r="UBV23" s="20"/>
      <c r="UBW23"/>
      <c r="UBX23" s="20"/>
      <c r="UBY23"/>
      <c r="UBZ23" s="20"/>
      <c r="UCA23"/>
      <c r="UCB23" s="20"/>
      <c r="UCC23"/>
      <c r="UCD23" s="20"/>
      <c r="UCE23"/>
      <c r="UCF23" s="20"/>
      <c r="UCG23"/>
      <c r="UCH23" s="20"/>
      <c r="UCI23"/>
      <c r="UCJ23" s="20"/>
      <c r="UCK23"/>
      <c r="UCL23" s="20"/>
      <c r="UCM23"/>
      <c r="UCN23" s="20"/>
      <c r="UCO23"/>
      <c r="UCP23" s="20"/>
      <c r="UCQ23"/>
      <c r="UCR23" s="20"/>
      <c r="UCS23"/>
      <c r="UCT23" s="20"/>
      <c r="UCU23"/>
      <c r="UCV23" s="20"/>
      <c r="UCW23"/>
      <c r="UCX23" s="20"/>
      <c r="UCY23"/>
      <c r="UCZ23" s="20"/>
      <c r="UDA23"/>
      <c r="UDB23" s="20"/>
      <c r="UDC23"/>
      <c r="UDD23" s="20"/>
      <c r="UDE23"/>
      <c r="UDF23" s="20"/>
      <c r="UDG23"/>
      <c r="UDH23" s="20"/>
      <c r="UDI23"/>
      <c r="UDJ23" s="20"/>
      <c r="UDK23"/>
      <c r="UDL23" s="20"/>
      <c r="UDM23"/>
      <c r="UDN23" s="20"/>
      <c r="UDO23"/>
      <c r="UDP23" s="20"/>
      <c r="UDQ23"/>
      <c r="UDR23" s="20"/>
      <c r="UDS23"/>
      <c r="UDT23" s="20"/>
      <c r="UDU23"/>
      <c r="UDV23" s="20"/>
      <c r="UDW23"/>
      <c r="UDX23" s="20"/>
      <c r="UDY23"/>
      <c r="UDZ23" s="20"/>
      <c r="UEA23"/>
      <c r="UEB23" s="20"/>
      <c r="UEC23"/>
      <c r="UED23" s="20"/>
      <c r="UEE23"/>
      <c r="UEF23" s="20"/>
      <c r="UEG23"/>
      <c r="UEH23" s="20"/>
      <c r="UEI23"/>
      <c r="UEJ23" s="20"/>
      <c r="UEK23"/>
      <c r="UEL23" s="20"/>
      <c r="UEM23"/>
      <c r="UEN23" s="20"/>
      <c r="UEO23"/>
      <c r="UEP23" s="20"/>
      <c r="UEQ23"/>
      <c r="UER23" s="20"/>
      <c r="UES23"/>
      <c r="UET23" s="20"/>
      <c r="UEU23"/>
      <c r="UEV23" s="20"/>
      <c r="UEW23"/>
      <c r="UEX23" s="20"/>
      <c r="UEY23"/>
      <c r="UEZ23" s="20"/>
      <c r="UFA23"/>
      <c r="UFB23" s="20"/>
      <c r="UFC23"/>
      <c r="UFD23" s="20"/>
      <c r="UFE23"/>
      <c r="UFF23" s="20"/>
      <c r="UFG23"/>
      <c r="UFH23" s="20"/>
      <c r="UFI23"/>
      <c r="UFJ23" s="20"/>
      <c r="UFK23"/>
      <c r="UFL23" s="20"/>
      <c r="UFM23"/>
      <c r="UFN23" s="20"/>
      <c r="UFO23"/>
      <c r="UFP23" s="20"/>
      <c r="UFQ23"/>
      <c r="UFR23" s="20"/>
      <c r="UFS23"/>
      <c r="UFT23" s="20"/>
      <c r="UFU23"/>
      <c r="UFV23" s="20"/>
      <c r="UFW23"/>
      <c r="UFX23" s="20"/>
      <c r="UFY23"/>
      <c r="UFZ23" s="20"/>
      <c r="UGA23"/>
      <c r="UGB23" s="20"/>
      <c r="UGC23"/>
      <c r="UGD23" s="20"/>
      <c r="UGE23"/>
      <c r="UGF23" s="20"/>
      <c r="UGG23"/>
      <c r="UGH23" s="20"/>
      <c r="UGI23"/>
      <c r="UGJ23" s="20"/>
      <c r="UGK23"/>
      <c r="UGL23" s="20"/>
      <c r="UGM23"/>
      <c r="UGN23" s="20"/>
      <c r="UGO23"/>
      <c r="UGP23" s="20"/>
      <c r="UGQ23"/>
      <c r="UGR23" s="20"/>
      <c r="UGS23"/>
      <c r="UGT23" s="20"/>
      <c r="UGU23"/>
      <c r="UGV23" s="20"/>
      <c r="UGW23"/>
      <c r="UGX23" s="20"/>
      <c r="UGY23"/>
      <c r="UGZ23" s="20"/>
      <c r="UHA23"/>
      <c r="UHB23" s="20"/>
      <c r="UHC23"/>
      <c r="UHD23" s="20"/>
      <c r="UHE23"/>
      <c r="UHF23" s="20"/>
      <c r="UHG23"/>
      <c r="UHH23" s="20"/>
      <c r="UHI23"/>
      <c r="UHJ23" s="20"/>
      <c r="UHK23"/>
      <c r="UHL23" s="20"/>
      <c r="UHM23"/>
      <c r="UHN23" s="20"/>
      <c r="UHO23"/>
      <c r="UHP23" s="20"/>
      <c r="UHQ23"/>
      <c r="UHR23" s="20"/>
      <c r="UHS23"/>
      <c r="UHT23" s="20"/>
      <c r="UHU23"/>
      <c r="UHV23" s="20"/>
      <c r="UHW23"/>
      <c r="UHX23" s="20"/>
      <c r="UHY23"/>
      <c r="UHZ23" s="20"/>
      <c r="UIA23"/>
      <c r="UIB23" s="20"/>
      <c r="UIC23"/>
      <c r="UID23" s="20"/>
      <c r="UIE23"/>
      <c r="UIF23" s="20"/>
      <c r="UIG23"/>
      <c r="UIH23" s="20"/>
      <c r="UII23"/>
      <c r="UIJ23" s="20"/>
      <c r="UIK23"/>
      <c r="UIL23" s="20"/>
      <c r="UIM23"/>
      <c r="UIN23" s="20"/>
      <c r="UIO23"/>
      <c r="UIP23" s="20"/>
      <c r="UIQ23"/>
      <c r="UIR23" s="20"/>
      <c r="UIS23"/>
      <c r="UIT23" s="20"/>
      <c r="UIU23"/>
      <c r="UIV23" s="20"/>
      <c r="UIW23"/>
      <c r="UIX23" s="20"/>
      <c r="UIY23"/>
      <c r="UIZ23" s="20"/>
      <c r="UJA23"/>
      <c r="UJB23" s="20"/>
      <c r="UJC23"/>
      <c r="UJD23" s="20"/>
      <c r="UJE23"/>
      <c r="UJF23" s="20"/>
      <c r="UJG23"/>
      <c r="UJH23" s="20"/>
      <c r="UJI23"/>
      <c r="UJJ23" s="20"/>
      <c r="UJK23"/>
      <c r="UJL23" s="20"/>
      <c r="UJM23"/>
      <c r="UJN23" s="20"/>
      <c r="UJO23"/>
      <c r="UJP23" s="20"/>
      <c r="UJQ23"/>
      <c r="UJR23" s="20"/>
      <c r="UJS23"/>
      <c r="UJT23" s="20"/>
      <c r="UJU23"/>
      <c r="UJV23" s="20"/>
      <c r="UJW23"/>
      <c r="UJX23" s="20"/>
      <c r="UJY23"/>
      <c r="UJZ23" s="20"/>
      <c r="UKA23"/>
      <c r="UKB23" s="20"/>
      <c r="UKC23"/>
      <c r="UKD23" s="20"/>
      <c r="UKE23"/>
      <c r="UKF23" s="20"/>
      <c r="UKG23"/>
      <c r="UKH23" s="20"/>
      <c r="UKI23"/>
      <c r="UKJ23" s="20"/>
      <c r="UKK23"/>
      <c r="UKL23" s="20"/>
      <c r="UKM23"/>
      <c r="UKN23" s="20"/>
      <c r="UKO23"/>
      <c r="UKP23" s="20"/>
      <c r="UKQ23"/>
      <c r="UKR23" s="20"/>
      <c r="UKS23"/>
      <c r="UKT23" s="20"/>
      <c r="UKU23"/>
      <c r="UKV23" s="20"/>
      <c r="UKW23"/>
      <c r="UKX23" s="20"/>
      <c r="UKY23"/>
      <c r="UKZ23" s="20"/>
      <c r="ULA23"/>
      <c r="ULB23" s="20"/>
      <c r="ULC23"/>
      <c r="ULD23" s="20"/>
      <c r="ULE23"/>
      <c r="ULF23" s="20"/>
      <c r="ULG23"/>
      <c r="ULH23" s="20"/>
      <c r="ULI23"/>
      <c r="ULJ23" s="20"/>
      <c r="ULK23"/>
      <c r="ULL23" s="20"/>
      <c r="ULM23"/>
      <c r="ULN23" s="20"/>
      <c r="ULO23"/>
      <c r="ULP23" s="20"/>
      <c r="ULQ23"/>
      <c r="ULR23" s="20"/>
      <c r="ULS23"/>
      <c r="ULT23" s="20"/>
      <c r="ULU23"/>
      <c r="ULV23" s="20"/>
      <c r="ULW23"/>
      <c r="ULX23" s="20"/>
      <c r="ULY23"/>
      <c r="ULZ23" s="20"/>
      <c r="UMA23"/>
      <c r="UMB23" s="20"/>
      <c r="UMC23"/>
      <c r="UMD23" s="20"/>
      <c r="UME23"/>
      <c r="UMF23" s="20"/>
      <c r="UMG23"/>
      <c r="UMH23" s="20"/>
      <c r="UMI23"/>
      <c r="UMJ23" s="20"/>
      <c r="UMK23"/>
      <c r="UML23" s="20"/>
      <c r="UMM23"/>
      <c r="UMN23" s="20"/>
      <c r="UMO23"/>
      <c r="UMP23" s="20"/>
      <c r="UMQ23"/>
      <c r="UMR23" s="20"/>
      <c r="UMS23"/>
      <c r="UMT23" s="20"/>
      <c r="UMU23"/>
      <c r="UMV23" s="20"/>
      <c r="UMW23"/>
      <c r="UMX23" s="20"/>
      <c r="UMY23"/>
      <c r="UMZ23" s="20"/>
      <c r="UNA23"/>
      <c r="UNB23" s="20"/>
      <c r="UNC23"/>
      <c r="UND23" s="20"/>
      <c r="UNE23"/>
      <c r="UNF23" s="20"/>
      <c r="UNG23"/>
      <c r="UNH23" s="20"/>
      <c r="UNI23"/>
      <c r="UNJ23" s="20"/>
      <c r="UNK23"/>
      <c r="UNL23" s="20"/>
      <c r="UNM23"/>
      <c r="UNN23" s="20"/>
      <c r="UNO23"/>
      <c r="UNP23" s="20"/>
      <c r="UNQ23"/>
      <c r="UNR23" s="20"/>
      <c r="UNS23"/>
      <c r="UNT23" s="20"/>
      <c r="UNU23"/>
      <c r="UNV23" s="20"/>
      <c r="UNW23"/>
      <c r="UNX23" s="20"/>
      <c r="UNY23"/>
      <c r="UNZ23" s="20"/>
      <c r="UOA23"/>
      <c r="UOB23" s="20"/>
      <c r="UOC23"/>
      <c r="UOD23" s="20"/>
      <c r="UOE23"/>
      <c r="UOF23" s="20"/>
      <c r="UOG23"/>
      <c r="UOH23" s="20"/>
      <c r="UOI23"/>
      <c r="UOJ23" s="20"/>
      <c r="UOK23"/>
      <c r="UOL23" s="20"/>
      <c r="UOM23"/>
      <c r="UON23" s="20"/>
      <c r="UOO23"/>
      <c r="UOP23" s="20"/>
      <c r="UOQ23"/>
      <c r="UOR23" s="20"/>
      <c r="UOS23"/>
      <c r="UOT23" s="20"/>
      <c r="UOU23"/>
      <c r="UOV23" s="20"/>
      <c r="UOW23"/>
      <c r="UOX23" s="20"/>
      <c r="UOY23"/>
      <c r="UOZ23" s="20"/>
      <c r="UPA23"/>
      <c r="UPB23" s="20"/>
      <c r="UPC23"/>
      <c r="UPD23" s="20"/>
      <c r="UPE23"/>
      <c r="UPF23" s="20"/>
      <c r="UPG23"/>
      <c r="UPH23" s="20"/>
      <c r="UPI23"/>
      <c r="UPJ23" s="20"/>
      <c r="UPK23"/>
      <c r="UPL23" s="20"/>
      <c r="UPM23"/>
      <c r="UPN23" s="20"/>
      <c r="UPO23"/>
      <c r="UPP23" s="20"/>
      <c r="UPQ23"/>
      <c r="UPR23" s="20"/>
      <c r="UPS23"/>
      <c r="UPT23" s="20"/>
      <c r="UPU23"/>
      <c r="UPV23" s="20"/>
      <c r="UPW23"/>
      <c r="UPX23" s="20"/>
      <c r="UPY23"/>
      <c r="UPZ23" s="20"/>
      <c r="UQA23"/>
      <c r="UQB23" s="20"/>
      <c r="UQC23"/>
      <c r="UQD23" s="20"/>
      <c r="UQE23"/>
      <c r="UQF23" s="20"/>
      <c r="UQG23"/>
      <c r="UQH23" s="20"/>
      <c r="UQI23"/>
      <c r="UQJ23" s="20"/>
      <c r="UQK23"/>
      <c r="UQL23" s="20"/>
      <c r="UQM23"/>
      <c r="UQN23" s="20"/>
      <c r="UQO23"/>
      <c r="UQP23" s="20"/>
      <c r="UQQ23"/>
      <c r="UQR23" s="20"/>
      <c r="UQS23"/>
      <c r="UQT23" s="20"/>
      <c r="UQU23"/>
      <c r="UQV23" s="20"/>
      <c r="UQW23"/>
      <c r="UQX23" s="20"/>
      <c r="UQY23"/>
      <c r="UQZ23" s="20"/>
      <c r="URA23"/>
      <c r="URB23" s="20"/>
      <c r="URC23"/>
      <c r="URD23" s="20"/>
      <c r="URE23"/>
      <c r="URF23" s="20"/>
      <c r="URG23"/>
      <c r="URH23" s="20"/>
      <c r="URI23"/>
      <c r="URJ23" s="20"/>
      <c r="URK23"/>
      <c r="URL23" s="20"/>
      <c r="URM23"/>
      <c r="URN23" s="20"/>
      <c r="URO23"/>
      <c r="URP23" s="20"/>
      <c r="URQ23"/>
      <c r="URR23" s="20"/>
      <c r="URS23"/>
      <c r="URT23" s="20"/>
      <c r="URU23"/>
      <c r="URV23" s="20"/>
      <c r="URW23"/>
      <c r="URX23" s="20"/>
      <c r="URY23"/>
      <c r="URZ23" s="20"/>
      <c r="USA23"/>
      <c r="USB23" s="20"/>
      <c r="USC23"/>
      <c r="USD23" s="20"/>
      <c r="USE23"/>
      <c r="USF23" s="20"/>
      <c r="USG23"/>
      <c r="USH23" s="20"/>
      <c r="USI23"/>
      <c r="USJ23" s="20"/>
      <c r="USK23"/>
      <c r="USL23" s="20"/>
      <c r="USM23"/>
      <c r="USN23" s="20"/>
      <c r="USO23"/>
      <c r="USP23" s="20"/>
      <c r="USQ23"/>
      <c r="USR23" s="20"/>
      <c r="USS23"/>
      <c r="UST23" s="20"/>
      <c r="USU23"/>
      <c r="USV23" s="20"/>
      <c r="USW23"/>
      <c r="USX23" s="20"/>
      <c r="USY23"/>
      <c r="USZ23" s="20"/>
      <c r="UTA23"/>
      <c r="UTB23" s="20"/>
      <c r="UTC23"/>
      <c r="UTD23" s="20"/>
      <c r="UTE23"/>
      <c r="UTF23" s="20"/>
      <c r="UTG23"/>
      <c r="UTH23" s="20"/>
      <c r="UTI23"/>
      <c r="UTJ23" s="20"/>
      <c r="UTK23"/>
      <c r="UTL23" s="20"/>
      <c r="UTM23"/>
      <c r="UTN23" s="20"/>
      <c r="UTO23"/>
      <c r="UTP23" s="20"/>
      <c r="UTQ23"/>
      <c r="UTR23" s="20"/>
      <c r="UTS23"/>
      <c r="UTT23" s="20"/>
      <c r="UTU23"/>
      <c r="UTV23" s="20"/>
      <c r="UTW23"/>
      <c r="UTX23" s="20"/>
      <c r="UTY23"/>
      <c r="UTZ23" s="20"/>
      <c r="UUA23"/>
      <c r="UUB23" s="20"/>
      <c r="UUC23"/>
      <c r="UUD23" s="20"/>
      <c r="UUE23"/>
      <c r="UUF23" s="20"/>
      <c r="UUG23"/>
      <c r="UUH23" s="20"/>
      <c r="UUI23"/>
      <c r="UUJ23" s="20"/>
      <c r="UUK23"/>
      <c r="UUL23" s="20"/>
      <c r="UUM23"/>
      <c r="UUN23" s="20"/>
      <c r="UUO23"/>
      <c r="UUP23" s="20"/>
      <c r="UUQ23"/>
      <c r="UUR23" s="20"/>
      <c r="UUS23"/>
      <c r="UUT23" s="20"/>
      <c r="UUU23"/>
      <c r="UUV23" s="20"/>
      <c r="UUW23"/>
      <c r="UUX23" s="20"/>
      <c r="UUY23"/>
      <c r="UUZ23" s="20"/>
      <c r="UVA23"/>
      <c r="UVB23" s="20"/>
      <c r="UVC23"/>
      <c r="UVD23" s="20"/>
      <c r="UVE23"/>
      <c r="UVF23" s="20"/>
      <c r="UVG23"/>
      <c r="UVH23" s="20"/>
      <c r="UVI23"/>
      <c r="UVJ23" s="20"/>
      <c r="UVK23"/>
      <c r="UVL23" s="20"/>
      <c r="UVM23"/>
      <c r="UVN23" s="20"/>
      <c r="UVO23"/>
      <c r="UVP23" s="20"/>
      <c r="UVQ23"/>
      <c r="UVR23" s="20"/>
      <c r="UVS23"/>
      <c r="UVT23" s="20"/>
      <c r="UVU23"/>
      <c r="UVV23" s="20"/>
      <c r="UVW23"/>
      <c r="UVX23" s="20"/>
      <c r="UVY23"/>
      <c r="UVZ23" s="20"/>
      <c r="UWA23"/>
      <c r="UWB23" s="20"/>
      <c r="UWC23"/>
      <c r="UWD23" s="20"/>
      <c r="UWE23"/>
      <c r="UWF23" s="20"/>
      <c r="UWG23"/>
      <c r="UWH23" s="20"/>
      <c r="UWI23"/>
      <c r="UWJ23" s="20"/>
      <c r="UWK23"/>
      <c r="UWL23" s="20"/>
      <c r="UWM23"/>
      <c r="UWN23" s="20"/>
      <c r="UWO23"/>
      <c r="UWP23" s="20"/>
      <c r="UWQ23"/>
      <c r="UWR23" s="20"/>
      <c r="UWS23"/>
      <c r="UWT23" s="20"/>
      <c r="UWU23"/>
      <c r="UWV23" s="20"/>
      <c r="UWW23"/>
      <c r="UWX23" s="20"/>
      <c r="UWY23"/>
      <c r="UWZ23" s="20"/>
      <c r="UXA23"/>
      <c r="UXB23" s="20"/>
      <c r="UXC23"/>
      <c r="UXD23" s="20"/>
      <c r="UXE23"/>
      <c r="UXF23" s="20"/>
      <c r="UXG23"/>
      <c r="UXH23" s="20"/>
      <c r="UXI23"/>
      <c r="UXJ23" s="20"/>
      <c r="UXK23"/>
      <c r="UXL23" s="20"/>
      <c r="UXM23"/>
      <c r="UXN23" s="20"/>
      <c r="UXO23"/>
      <c r="UXP23" s="20"/>
      <c r="UXQ23"/>
      <c r="UXR23" s="20"/>
      <c r="UXS23"/>
      <c r="UXT23" s="20"/>
      <c r="UXU23"/>
      <c r="UXV23" s="20"/>
      <c r="UXW23"/>
      <c r="UXX23" s="20"/>
      <c r="UXY23"/>
      <c r="UXZ23" s="20"/>
      <c r="UYA23"/>
      <c r="UYB23" s="20"/>
      <c r="UYC23"/>
      <c r="UYD23" s="20"/>
      <c r="UYE23"/>
      <c r="UYF23" s="20"/>
      <c r="UYG23"/>
      <c r="UYH23" s="20"/>
      <c r="UYI23"/>
      <c r="UYJ23" s="20"/>
      <c r="UYK23"/>
      <c r="UYL23" s="20"/>
      <c r="UYM23"/>
      <c r="UYN23" s="20"/>
      <c r="UYO23"/>
      <c r="UYP23" s="20"/>
      <c r="UYQ23"/>
      <c r="UYR23" s="20"/>
      <c r="UYS23"/>
      <c r="UYT23" s="20"/>
      <c r="UYU23"/>
      <c r="UYV23" s="20"/>
      <c r="UYW23"/>
      <c r="UYX23" s="20"/>
      <c r="UYY23"/>
      <c r="UYZ23" s="20"/>
      <c r="UZA23"/>
      <c r="UZB23" s="20"/>
      <c r="UZC23"/>
      <c r="UZD23" s="20"/>
      <c r="UZE23"/>
      <c r="UZF23" s="20"/>
      <c r="UZG23"/>
      <c r="UZH23" s="20"/>
      <c r="UZI23"/>
      <c r="UZJ23" s="20"/>
      <c r="UZK23"/>
      <c r="UZL23" s="20"/>
      <c r="UZM23"/>
      <c r="UZN23" s="20"/>
      <c r="UZO23"/>
      <c r="UZP23" s="20"/>
      <c r="UZQ23"/>
      <c r="UZR23" s="20"/>
      <c r="UZS23"/>
      <c r="UZT23" s="20"/>
      <c r="UZU23"/>
      <c r="UZV23" s="20"/>
      <c r="UZW23"/>
      <c r="UZX23" s="20"/>
      <c r="UZY23"/>
      <c r="UZZ23" s="20"/>
      <c r="VAA23"/>
      <c r="VAB23" s="20"/>
      <c r="VAC23"/>
      <c r="VAD23" s="20"/>
      <c r="VAE23"/>
      <c r="VAF23" s="20"/>
      <c r="VAG23"/>
      <c r="VAH23" s="20"/>
      <c r="VAI23"/>
      <c r="VAJ23" s="20"/>
      <c r="VAK23"/>
      <c r="VAL23" s="20"/>
      <c r="VAM23"/>
      <c r="VAN23" s="20"/>
      <c r="VAO23"/>
      <c r="VAP23" s="20"/>
      <c r="VAQ23"/>
      <c r="VAR23" s="20"/>
      <c r="VAS23"/>
      <c r="VAT23" s="20"/>
      <c r="VAU23"/>
      <c r="VAV23" s="20"/>
      <c r="VAW23"/>
      <c r="VAX23" s="20"/>
      <c r="VAY23"/>
      <c r="VAZ23" s="20"/>
      <c r="VBA23"/>
      <c r="VBB23" s="20"/>
      <c r="VBC23"/>
      <c r="VBD23" s="20"/>
      <c r="VBE23"/>
      <c r="VBF23" s="20"/>
      <c r="VBG23"/>
      <c r="VBH23" s="20"/>
      <c r="VBI23"/>
      <c r="VBJ23" s="20"/>
      <c r="VBK23"/>
      <c r="VBL23" s="20"/>
      <c r="VBM23"/>
      <c r="VBN23" s="20"/>
      <c r="VBO23"/>
      <c r="VBP23" s="20"/>
      <c r="VBQ23"/>
      <c r="VBR23" s="20"/>
      <c r="VBS23"/>
      <c r="VBT23" s="20"/>
      <c r="VBU23"/>
      <c r="VBV23" s="20"/>
      <c r="VBW23"/>
      <c r="VBX23" s="20"/>
      <c r="VBY23"/>
      <c r="VBZ23" s="20"/>
      <c r="VCA23"/>
      <c r="VCB23" s="20"/>
      <c r="VCC23"/>
      <c r="VCD23" s="20"/>
      <c r="VCE23"/>
      <c r="VCF23" s="20"/>
      <c r="VCG23"/>
      <c r="VCH23" s="20"/>
      <c r="VCI23"/>
      <c r="VCJ23" s="20"/>
      <c r="VCK23"/>
      <c r="VCL23" s="20"/>
      <c r="VCM23"/>
      <c r="VCN23" s="20"/>
      <c r="VCO23"/>
      <c r="VCP23" s="20"/>
      <c r="VCQ23"/>
      <c r="VCR23" s="20"/>
      <c r="VCS23"/>
      <c r="VCT23" s="20"/>
      <c r="VCU23"/>
      <c r="VCV23" s="20"/>
      <c r="VCW23"/>
      <c r="VCX23" s="20"/>
      <c r="VCY23"/>
      <c r="VCZ23" s="20"/>
      <c r="VDA23"/>
      <c r="VDB23" s="20"/>
      <c r="VDC23"/>
      <c r="VDD23" s="20"/>
      <c r="VDE23"/>
      <c r="VDF23" s="20"/>
      <c r="VDG23"/>
      <c r="VDH23" s="20"/>
      <c r="VDI23"/>
      <c r="VDJ23" s="20"/>
      <c r="VDK23"/>
      <c r="VDL23" s="20"/>
      <c r="VDM23"/>
      <c r="VDN23" s="20"/>
      <c r="VDO23"/>
      <c r="VDP23" s="20"/>
      <c r="VDQ23"/>
      <c r="VDR23" s="20"/>
      <c r="VDS23"/>
      <c r="VDT23" s="20"/>
      <c r="VDU23"/>
      <c r="VDV23" s="20"/>
      <c r="VDW23"/>
      <c r="VDX23" s="20"/>
      <c r="VDY23"/>
      <c r="VDZ23" s="20"/>
      <c r="VEA23"/>
      <c r="VEB23" s="20"/>
      <c r="VEC23"/>
      <c r="VED23" s="20"/>
      <c r="VEE23"/>
      <c r="VEF23" s="20"/>
      <c r="VEG23"/>
      <c r="VEH23" s="20"/>
      <c r="VEI23"/>
      <c r="VEJ23" s="20"/>
      <c r="VEK23"/>
      <c r="VEL23" s="20"/>
      <c r="VEM23"/>
      <c r="VEN23" s="20"/>
      <c r="VEO23"/>
      <c r="VEP23" s="20"/>
      <c r="VEQ23"/>
      <c r="VER23" s="20"/>
      <c r="VES23"/>
      <c r="VET23" s="20"/>
      <c r="VEU23"/>
      <c r="VEV23" s="20"/>
      <c r="VEW23"/>
      <c r="VEX23" s="20"/>
      <c r="VEY23"/>
      <c r="VEZ23" s="20"/>
      <c r="VFA23"/>
      <c r="VFB23" s="20"/>
      <c r="VFC23"/>
      <c r="VFD23" s="20"/>
      <c r="VFE23"/>
      <c r="VFF23" s="20"/>
      <c r="VFG23"/>
      <c r="VFH23" s="20"/>
      <c r="VFI23"/>
      <c r="VFJ23" s="20"/>
      <c r="VFK23"/>
      <c r="VFL23" s="20"/>
      <c r="VFM23"/>
      <c r="VFN23" s="20"/>
      <c r="VFO23"/>
      <c r="VFP23" s="20"/>
      <c r="VFQ23"/>
      <c r="VFR23" s="20"/>
      <c r="VFS23"/>
      <c r="VFT23" s="20"/>
      <c r="VFU23"/>
      <c r="VFV23" s="20"/>
      <c r="VFW23"/>
      <c r="VFX23" s="20"/>
      <c r="VFY23"/>
      <c r="VFZ23" s="20"/>
      <c r="VGA23"/>
      <c r="VGB23" s="20"/>
      <c r="VGC23"/>
      <c r="VGD23" s="20"/>
      <c r="VGE23"/>
      <c r="VGF23" s="20"/>
      <c r="VGG23"/>
      <c r="VGH23" s="20"/>
      <c r="VGI23"/>
      <c r="VGJ23" s="20"/>
      <c r="VGK23"/>
      <c r="VGL23" s="20"/>
      <c r="VGM23"/>
      <c r="VGN23" s="20"/>
      <c r="VGO23"/>
      <c r="VGP23" s="20"/>
      <c r="VGQ23"/>
      <c r="VGR23" s="20"/>
      <c r="VGS23"/>
      <c r="VGT23" s="20"/>
      <c r="VGU23"/>
      <c r="VGV23" s="20"/>
      <c r="VGW23"/>
      <c r="VGX23" s="20"/>
      <c r="VGY23"/>
      <c r="VGZ23" s="20"/>
      <c r="VHA23"/>
      <c r="VHB23" s="20"/>
      <c r="VHC23"/>
      <c r="VHD23" s="20"/>
      <c r="VHE23"/>
      <c r="VHF23" s="20"/>
      <c r="VHG23"/>
      <c r="VHH23" s="20"/>
      <c r="VHI23"/>
      <c r="VHJ23" s="20"/>
      <c r="VHK23"/>
      <c r="VHL23" s="20"/>
      <c r="VHM23"/>
      <c r="VHN23" s="20"/>
      <c r="VHO23"/>
      <c r="VHP23" s="20"/>
      <c r="VHQ23"/>
      <c r="VHR23" s="20"/>
      <c r="VHS23"/>
      <c r="VHT23" s="20"/>
      <c r="VHU23"/>
      <c r="VHV23" s="20"/>
      <c r="VHW23"/>
      <c r="VHX23" s="20"/>
      <c r="VHY23"/>
      <c r="VHZ23" s="20"/>
      <c r="VIA23"/>
      <c r="VIB23" s="20"/>
      <c r="VIC23"/>
      <c r="VID23" s="20"/>
      <c r="VIE23"/>
      <c r="VIF23" s="20"/>
      <c r="VIG23"/>
      <c r="VIH23" s="20"/>
      <c r="VII23"/>
      <c r="VIJ23" s="20"/>
      <c r="VIK23"/>
      <c r="VIL23" s="20"/>
      <c r="VIM23"/>
      <c r="VIN23" s="20"/>
      <c r="VIO23"/>
      <c r="VIP23" s="20"/>
      <c r="VIQ23"/>
      <c r="VIR23" s="20"/>
      <c r="VIS23"/>
      <c r="VIT23" s="20"/>
      <c r="VIU23"/>
      <c r="VIV23" s="20"/>
      <c r="VIW23"/>
      <c r="VIX23" s="20"/>
      <c r="VIY23"/>
      <c r="VIZ23" s="20"/>
      <c r="VJA23"/>
      <c r="VJB23" s="20"/>
      <c r="VJC23"/>
      <c r="VJD23" s="20"/>
      <c r="VJE23"/>
      <c r="VJF23" s="20"/>
      <c r="VJG23"/>
      <c r="VJH23" s="20"/>
      <c r="VJI23"/>
      <c r="VJJ23" s="20"/>
      <c r="VJK23"/>
      <c r="VJL23" s="20"/>
      <c r="VJM23"/>
      <c r="VJN23" s="20"/>
      <c r="VJO23"/>
      <c r="VJP23" s="20"/>
      <c r="VJQ23"/>
      <c r="VJR23" s="20"/>
      <c r="VJS23"/>
      <c r="VJT23" s="20"/>
      <c r="VJU23"/>
      <c r="VJV23" s="20"/>
      <c r="VJW23"/>
      <c r="VJX23" s="20"/>
      <c r="VJY23"/>
      <c r="VJZ23" s="20"/>
      <c r="VKA23"/>
      <c r="VKB23" s="20"/>
      <c r="VKC23"/>
      <c r="VKD23" s="20"/>
      <c r="VKE23"/>
      <c r="VKF23" s="20"/>
      <c r="VKG23"/>
      <c r="VKH23" s="20"/>
      <c r="VKI23"/>
      <c r="VKJ23" s="20"/>
      <c r="VKK23"/>
      <c r="VKL23" s="20"/>
      <c r="VKM23"/>
      <c r="VKN23" s="20"/>
      <c r="VKO23"/>
      <c r="VKP23" s="20"/>
      <c r="VKQ23"/>
      <c r="VKR23" s="20"/>
      <c r="VKS23"/>
      <c r="VKT23" s="20"/>
      <c r="VKU23"/>
      <c r="VKV23" s="20"/>
      <c r="VKW23"/>
      <c r="VKX23" s="20"/>
      <c r="VKY23"/>
      <c r="VKZ23" s="20"/>
      <c r="VLA23"/>
      <c r="VLB23" s="20"/>
      <c r="VLC23"/>
      <c r="VLD23" s="20"/>
      <c r="VLE23"/>
      <c r="VLF23" s="20"/>
      <c r="VLG23"/>
      <c r="VLH23" s="20"/>
      <c r="VLI23"/>
      <c r="VLJ23" s="20"/>
      <c r="VLK23"/>
      <c r="VLL23" s="20"/>
      <c r="VLM23"/>
      <c r="VLN23" s="20"/>
      <c r="VLO23"/>
      <c r="VLP23" s="20"/>
      <c r="VLQ23"/>
      <c r="VLR23" s="20"/>
      <c r="VLS23"/>
      <c r="VLT23" s="20"/>
      <c r="VLU23"/>
      <c r="VLV23" s="20"/>
      <c r="VLW23"/>
      <c r="VLX23" s="20"/>
      <c r="VLY23"/>
      <c r="VLZ23" s="20"/>
      <c r="VMA23"/>
      <c r="VMB23" s="20"/>
      <c r="VMC23"/>
      <c r="VMD23" s="20"/>
      <c r="VME23"/>
      <c r="VMF23" s="20"/>
      <c r="VMG23"/>
      <c r="VMH23" s="20"/>
      <c r="VMI23"/>
      <c r="VMJ23" s="20"/>
      <c r="VMK23"/>
      <c r="VML23" s="20"/>
      <c r="VMM23"/>
      <c r="VMN23" s="20"/>
      <c r="VMO23"/>
      <c r="VMP23" s="20"/>
      <c r="VMQ23"/>
      <c r="VMR23" s="20"/>
      <c r="VMS23"/>
      <c r="VMT23" s="20"/>
      <c r="VMU23"/>
      <c r="VMV23" s="20"/>
      <c r="VMW23"/>
      <c r="VMX23" s="20"/>
      <c r="VMY23"/>
      <c r="VMZ23" s="20"/>
      <c r="VNA23"/>
      <c r="VNB23" s="20"/>
      <c r="VNC23"/>
      <c r="VND23" s="20"/>
      <c r="VNE23"/>
      <c r="VNF23" s="20"/>
      <c r="VNG23"/>
      <c r="VNH23" s="20"/>
      <c r="VNI23"/>
      <c r="VNJ23" s="20"/>
      <c r="VNK23"/>
      <c r="VNL23" s="20"/>
      <c r="VNM23"/>
      <c r="VNN23" s="20"/>
      <c r="VNO23"/>
      <c r="VNP23" s="20"/>
      <c r="VNQ23"/>
      <c r="VNR23" s="20"/>
      <c r="VNS23"/>
      <c r="VNT23" s="20"/>
      <c r="VNU23"/>
      <c r="VNV23" s="20"/>
      <c r="VNW23"/>
      <c r="VNX23" s="20"/>
      <c r="VNY23"/>
      <c r="VNZ23" s="20"/>
      <c r="VOA23"/>
      <c r="VOB23" s="20"/>
      <c r="VOC23"/>
      <c r="VOD23" s="20"/>
      <c r="VOE23"/>
      <c r="VOF23" s="20"/>
      <c r="VOG23"/>
      <c r="VOH23" s="20"/>
      <c r="VOI23"/>
      <c r="VOJ23" s="20"/>
      <c r="VOK23"/>
      <c r="VOL23" s="20"/>
      <c r="VOM23"/>
      <c r="VON23" s="20"/>
      <c r="VOO23"/>
      <c r="VOP23" s="20"/>
      <c r="VOQ23"/>
      <c r="VOR23" s="20"/>
      <c r="VOS23"/>
      <c r="VOT23" s="20"/>
      <c r="VOU23"/>
      <c r="VOV23" s="20"/>
      <c r="VOW23"/>
      <c r="VOX23" s="20"/>
      <c r="VOY23"/>
      <c r="VOZ23" s="20"/>
      <c r="VPA23"/>
      <c r="VPB23" s="20"/>
      <c r="VPC23"/>
      <c r="VPD23" s="20"/>
      <c r="VPE23"/>
      <c r="VPF23" s="20"/>
      <c r="VPG23"/>
      <c r="VPH23" s="20"/>
      <c r="VPI23"/>
      <c r="VPJ23" s="20"/>
      <c r="VPK23"/>
      <c r="VPL23" s="20"/>
      <c r="VPM23"/>
      <c r="VPN23" s="20"/>
      <c r="VPO23"/>
      <c r="VPP23" s="20"/>
      <c r="VPQ23"/>
      <c r="VPR23" s="20"/>
      <c r="VPS23"/>
      <c r="VPT23" s="20"/>
      <c r="VPU23"/>
      <c r="VPV23" s="20"/>
      <c r="VPW23"/>
      <c r="VPX23" s="20"/>
      <c r="VPY23"/>
      <c r="VPZ23" s="20"/>
      <c r="VQA23"/>
      <c r="VQB23" s="20"/>
      <c r="VQC23"/>
      <c r="VQD23" s="20"/>
      <c r="VQE23"/>
      <c r="VQF23" s="20"/>
      <c r="VQG23"/>
      <c r="VQH23" s="20"/>
      <c r="VQI23"/>
      <c r="VQJ23" s="20"/>
      <c r="VQK23"/>
      <c r="VQL23" s="20"/>
      <c r="VQM23"/>
      <c r="VQN23" s="20"/>
      <c r="VQO23"/>
      <c r="VQP23" s="20"/>
      <c r="VQQ23"/>
      <c r="VQR23" s="20"/>
      <c r="VQS23"/>
      <c r="VQT23" s="20"/>
      <c r="VQU23"/>
      <c r="VQV23" s="20"/>
      <c r="VQW23"/>
      <c r="VQX23" s="20"/>
      <c r="VQY23"/>
      <c r="VQZ23" s="20"/>
      <c r="VRA23"/>
      <c r="VRB23" s="20"/>
      <c r="VRC23"/>
      <c r="VRD23" s="20"/>
      <c r="VRE23"/>
      <c r="VRF23" s="20"/>
      <c r="VRG23"/>
      <c r="VRH23" s="20"/>
      <c r="VRI23"/>
      <c r="VRJ23" s="20"/>
      <c r="VRK23"/>
      <c r="VRL23" s="20"/>
      <c r="VRM23"/>
      <c r="VRN23" s="20"/>
      <c r="VRO23"/>
      <c r="VRP23" s="20"/>
      <c r="VRQ23"/>
      <c r="VRR23" s="20"/>
      <c r="VRS23"/>
      <c r="VRT23" s="20"/>
      <c r="VRU23"/>
      <c r="VRV23" s="20"/>
      <c r="VRW23"/>
      <c r="VRX23" s="20"/>
      <c r="VRY23"/>
      <c r="VRZ23" s="20"/>
      <c r="VSA23"/>
      <c r="VSB23" s="20"/>
      <c r="VSC23"/>
      <c r="VSD23" s="20"/>
      <c r="VSE23"/>
      <c r="VSF23" s="20"/>
      <c r="VSG23"/>
      <c r="VSH23" s="20"/>
      <c r="VSI23"/>
      <c r="VSJ23" s="20"/>
      <c r="VSK23"/>
      <c r="VSL23" s="20"/>
      <c r="VSM23"/>
      <c r="VSN23" s="20"/>
      <c r="VSO23"/>
      <c r="VSP23" s="20"/>
      <c r="VSQ23"/>
      <c r="VSR23" s="20"/>
      <c r="VSS23"/>
      <c r="VST23" s="20"/>
      <c r="VSU23"/>
      <c r="VSV23" s="20"/>
      <c r="VSW23"/>
      <c r="VSX23" s="20"/>
      <c r="VSY23"/>
      <c r="VSZ23" s="20"/>
      <c r="VTA23"/>
      <c r="VTB23" s="20"/>
      <c r="VTC23"/>
      <c r="VTD23" s="20"/>
      <c r="VTE23"/>
      <c r="VTF23" s="20"/>
      <c r="VTG23"/>
      <c r="VTH23" s="20"/>
      <c r="VTI23"/>
      <c r="VTJ23" s="20"/>
      <c r="VTK23"/>
      <c r="VTL23" s="20"/>
      <c r="VTM23"/>
      <c r="VTN23" s="20"/>
      <c r="VTO23"/>
      <c r="VTP23" s="20"/>
      <c r="VTQ23"/>
      <c r="VTR23" s="20"/>
      <c r="VTS23"/>
      <c r="VTT23" s="20"/>
      <c r="VTU23"/>
      <c r="VTV23" s="20"/>
      <c r="VTW23"/>
      <c r="VTX23" s="20"/>
      <c r="VTY23"/>
      <c r="VTZ23" s="20"/>
      <c r="VUA23"/>
      <c r="VUB23" s="20"/>
      <c r="VUC23"/>
      <c r="VUD23" s="20"/>
      <c r="VUE23"/>
      <c r="VUF23" s="20"/>
      <c r="VUG23"/>
      <c r="VUH23" s="20"/>
      <c r="VUI23"/>
      <c r="VUJ23" s="20"/>
      <c r="VUK23"/>
      <c r="VUL23" s="20"/>
      <c r="VUM23"/>
      <c r="VUN23" s="20"/>
      <c r="VUO23"/>
      <c r="VUP23" s="20"/>
      <c r="VUQ23"/>
      <c r="VUR23" s="20"/>
      <c r="VUS23"/>
      <c r="VUT23" s="20"/>
      <c r="VUU23"/>
      <c r="VUV23" s="20"/>
      <c r="VUW23"/>
      <c r="VUX23" s="20"/>
      <c r="VUY23"/>
      <c r="VUZ23" s="20"/>
      <c r="VVA23"/>
      <c r="VVB23" s="20"/>
      <c r="VVC23"/>
      <c r="VVD23" s="20"/>
      <c r="VVE23"/>
      <c r="VVF23" s="20"/>
      <c r="VVG23"/>
      <c r="VVH23" s="20"/>
      <c r="VVI23"/>
      <c r="VVJ23" s="20"/>
      <c r="VVK23"/>
      <c r="VVL23" s="20"/>
      <c r="VVM23"/>
      <c r="VVN23" s="20"/>
      <c r="VVO23"/>
      <c r="VVP23" s="20"/>
      <c r="VVQ23"/>
      <c r="VVR23" s="20"/>
      <c r="VVS23"/>
      <c r="VVT23" s="20"/>
      <c r="VVU23"/>
      <c r="VVV23" s="20"/>
      <c r="VVW23"/>
      <c r="VVX23" s="20"/>
      <c r="VVY23"/>
      <c r="VVZ23" s="20"/>
      <c r="VWA23"/>
      <c r="VWB23" s="20"/>
      <c r="VWC23"/>
      <c r="VWD23" s="20"/>
      <c r="VWE23"/>
      <c r="VWF23" s="20"/>
      <c r="VWG23"/>
      <c r="VWH23" s="20"/>
      <c r="VWI23"/>
      <c r="VWJ23" s="20"/>
      <c r="VWK23"/>
      <c r="VWL23" s="20"/>
      <c r="VWM23"/>
      <c r="VWN23" s="20"/>
      <c r="VWO23"/>
      <c r="VWP23" s="20"/>
      <c r="VWQ23"/>
      <c r="VWR23" s="20"/>
      <c r="VWS23"/>
      <c r="VWT23" s="20"/>
      <c r="VWU23"/>
      <c r="VWV23" s="20"/>
      <c r="VWW23"/>
      <c r="VWX23" s="20"/>
      <c r="VWY23"/>
      <c r="VWZ23" s="20"/>
      <c r="VXA23"/>
      <c r="VXB23" s="20"/>
      <c r="VXC23"/>
      <c r="VXD23" s="20"/>
      <c r="VXE23"/>
      <c r="VXF23" s="20"/>
      <c r="VXG23"/>
      <c r="VXH23" s="20"/>
      <c r="VXI23"/>
      <c r="VXJ23" s="20"/>
      <c r="VXK23"/>
      <c r="VXL23" s="20"/>
      <c r="VXM23"/>
      <c r="VXN23" s="20"/>
      <c r="VXO23"/>
      <c r="VXP23" s="20"/>
      <c r="VXQ23"/>
      <c r="VXR23" s="20"/>
      <c r="VXS23"/>
      <c r="VXT23" s="20"/>
      <c r="VXU23"/>
      <c r="VXV23" s="20"/>
      <c r="VXW23"/>
      <c r="VXX23" s="20"/>
      <c r="VXY23"/>
      <c r="VXZ23" s="20"/>
      <c r="VYA23"/>
      <c r="VYB23" s="20"/>
      <c r="VYC23"/>
      <c r="VYD23" s="20"/>
      <c r="VYE23"/>
      <c r="VYF23" s="20"/>
      <c r="VYG23"/>
      <c r="VYH23" s="20"/>
      <c r="VYI23"/>
      <c r="VYJ23" s="20"/>
      <c r="VYK23"/>
      <c r="VYL23" s="20"/>
      <c r="VYM23"/>
      <c r="VYN23" s="20"/>
      <c r="VYO23"/>
      <c r="VYP23" s="20"/>
      <c r="VYQ23"/>
      <c r="VYR23" s="20"/>
      <c r="VYS23"/>
      <c r="VYT23" s="20"/>
      <c r="VYU23"/>
      <c r="VYV23" s="20"/>
      <c r="VYW23"/>
      <c r="VYX23" s="20"/>
      <c r="VYY23"/>
      <c r="VYZ23" s="20"/>
      <c r="VZA23"/>
      <c r="VZB23" s="20"/>
      <c r="VZC23"/>
      <c r="VZD23" s="20"/>
      <c r="VZE23"/>
      <c r="VZF23" s="20"/>
      <c r="VZG23"/>
      <c r="VZH23" s="20"/>
      <c r="VZI23"/>
      <c r="VZJ23" s="20"/>
      <c r="VZK23"/>
      <c r="VZL23" s="20"/>
      <c r="VZM23"/>
      <c r="VZN23" s="20"/>
      <c r="VZO23"/>
      <c r="VZP23" s="20"/>
      <c r="VZQ23"/>
      <c r="VZR23" s="20"/>
      <c r="VZS23"/>
      <c r="VZT23" s="20"/>
      <c r="VZU23"/>
      <c r="VZV23" s="20"/>
      <c r="VZW23"/>
      <c r="VZX23" s="20"/>
      <c r="VZY23"/>
      <c r="VZZ23" s="20"/>
      <c r="WAA23"/>
      <c r="WAB23" s="20"/>
      <c r="WAC23"/>
      <c r="WAD23" s="20"/>
      <c r="WAE23"/>
      <c r="WAF23" s="20"/>
      <c r="WAG23"/>
      <c r="WAH23" s="20"/>
      <c r="WAI23"/>
      <c r="WAJ23" s="20"/>
      <c r="WAK23"/>
      <c r="WAL23" s="20"/>
      <c r="WAM23"/>
      <c r="WAN23" s="20"/>
      <c r="WAO23"/>
      <c r="WAP23" s="20"/>
      <c r="WAQ23"/>
      <c r="WAR23" s="20"/>
      <c r="WAS23"/>
      <c r="WAT23" s="20"/>
      <c r="WAU23"/>
      <c r="WAV23" s="20"/>
      <c r="WAW23"/>
      <c r="WAX23" s="20"/>
      <c r="WAY23"/>
      <c r="WAZ23" s="20"/>
      <c r="WBA23"/>
      <c r="WBB23" s="20"/>
      <c r="WBC23"/>
      <c r="WBD23" s="20"/>
      <c r="WBE23"/>
      <c r="WBF23" s="20"/>
      <c r="WBG23"/>
      <c r="WBH23" s="20"/>
      <c r="WBI23"/>
      <c r="WBJ23" s="20"/>
      <c r="WBK23"/>
      <c r="WBL23" s="20"/>
      <c r="WBM23"/>
      <c r="WBN23" s="20"/>
      <c r="WBO23"/>
      <c r="WBP23" s="20"/>
      <c r="WBQ23"/>
      <c r="WBR23" s="20"/>
      <c r="WBS23"/>
      <c r="WBT23" s="20"/>
      <c r="WBU23"/>
      <c r="WBV23" s="20"/>
      <c r="WBW23"/>
      <c r="WBX23" s="20"/>
      <c r="WBY23"/>
      <c r="WBZ23" s="20"/>
      <c r="WCA23"/>
      <c r="WCB23" s="20"/>
      <c r="WCC23"/>
      <c r="WCD23" s="20"/>
      <c r="WCE23"/>
      <c r="WCF23" s="20"/>
      <c r="WCG23"/>
      <c r="WCH23" s="20"/>
      <c r="WCI23"/>
      <c r="WCJ23" s="20"/>
      <c r="WCK23"/>
      <c r="WCL23" s="20"/>
      <c r="WCM23"/>
      <c r="WCN23" s="20"/>
      <c r="WCO23"/>
      <c r="WCP23" s="20"/>
      <c r="WCQ23"/>
      <c r="WCR23" s="20"/>
      <c r="WCS23"/>
      <c r="WCT23" s="20"/>
      <c r="WCU23"/>
      <c r="WCV23" s="20"/>
      <c r="WCW23"/>
      <c r="WCX23" s="20"/>
      <c r="WCY23"/>
      <c r="WCZ23" s="20"/>
      <c r="WDA23"/>
      <c r="WDB23" s="20"/>
      <c r="WDC23"/>
      <c r="WDD23" s="20"/>
      <c r="WDE23"/>
      <c r="WDF23" s="20"/>
      <c r="WDG23"/>
      <c r="WDH23" s="20"/>
      <c r="WDI23"/>
      <c r="WDJ23" s="20"/>
      <c r="WDK23"/>
      <c r="WDL23" s="20"/>
      <c r="WDM23"/>
      <c r="WDN23" s="20"/>
      <c r="WDO23"/>
      <c r="WDP23" s="20"/>
      <c r="WDQ23"/>
      <c r="WDR23" s="20"/>
      <c r="WDS23"/>
      <c r="WDT23" s="20"/>
      <c r="WDU23"/>
      <c r="WDV23" s="20"/>
      <c r="WDW23"/>
      <c r="WDX23" s="20"/>
      <c r="WDY23"/>
      <c r="WDZ23" s="20"/>
      <c r="WEA23"/>
      <c r="WEB23" s="20"/>
      <c r="WEC23"/>
      <c r="WED23" s="20"/>
      <c r="WEE23"/>
      <c r="WEF23" s="20"/>
      <c r="WEG23"/>
      <c r="WEH23" s="20"/>
      <c r="WEI23"/>
      <c r="WEJ23" s="20"/>
      <c r="WEK23"/>
      <c r="WEL23" s="20"/>
      <c r="WEM23"/>
      <c r="WEN23" s="20"/>
      <c r="WEO23"/>
      <c r="WEP23" s="20"/>
      <c r="WEQ23"/>
      <c r="WER23" s="20"/>
      <c r="WES23"/>
      <c r="WET23" s="20"/>
      <c r="WEU23"/>
      <c r="WEV23" s="20"/>
      <c r="WEW23"/>
      <c r="WEX23" s="20"/>
      <c r="WEY23"/>
      <c r="WEZ23" s="20"/>
      <c r="WFA23"/>
      <c r="WFB23" s="20"/>
      <c r="WFC23"/>
      <c r="WFD23" s="20"/>
      <c r="WFE23"/>
      <c r="WFF23" s="20"/>
      <c r="WFG23"/>
      <c r="WFH23" s="20"/>
      <c r="WFI23"/>
      <c r="WFJ23" s="20"/>
      <c r="WFK23"/>
      <c r="WFL23" s="20"/>
      <c r="WFM23"/>
      <c r="WFN23" s="20"/>
      <c r="WFO23"/>
      <c r="WFP23" s="20"/>
      <c r="WFQ23"/>
      <c r="WFR23" s="20"/>
      <c r="WFS23"/>
      <c r="WFT23" s="20"/>
      <c r="WFU23"/>
      <c r="WFV23" s="20"/>
      <c r="WFW23"/>
      <c r="WFX23" s="20"/>
      <c r="WFY23"/>
      <c r="WFZ23" s="20"/>
      <c r="WGA23"/>
      <c r="WGB23" s="20"/>
      <c r="WGC23"/>
      <c r="WGD23" s="20"/>
      <c r="WGE23"/>
      <c r="WGF23" s="20"/>
      <c r="WGG23"/>
      <c r="WGH23" s="20"/>
      <c r="WGI23"/>
      <c r="WGJ23" s="20"/>
      <c r="WGK23"/>
      <c r="WGL23" s="20"/>
      <c r="WGM23"/>
      <c r="WGN23" s="20"/>
      <c r="WGO23"/>
      <c r="WGP23" s="20"/>
      <c r="WGQ23"/>
      <c r="WGR23" s="20"/>
      <c r="WGS23"/>
      <c r="WGT23" s="20"/>
      <c r="WGU23"/>
      <c r="WGV23" s="20"/>
      <c r="WGW23"/>
      <c r="WGX23" s="20"/>
      <c r="WGY23"/>
      <c r="WGZ23" s="20"/>
      <c r="WHA23"/>
      <c r="WHB23" s="20"/>
      <c r="WHC23"/>
      <c r="WHD23" s="20"/>
      <c r="WHE23"/>
      <c r="WHF23" s="20"/>
      <c r="WHG23"/>
      <c r="WHH23" s="20"/>
      <c r="WHI23"/>
      <c r="WHJ23" s="20"/>
      <c r="WHK23"/>
      <c r="WHL23" s="20"/>
      <c r="WHM23"/>
      <c r="WHN23" s="20"/>
      <c r="WHO23"/>
      <c r="WHP23" s="20"/>
      <c r="WHQ23"/>
      <c r="WHR23" s="20"/>
      <c r="WHS23"/>
      <c r="WHT23" s="20"/>
      <c r="WHU23"/>
      <c r="WHV23" s="20"/>
      <c r="WHW23"/>
      <c r="WHX23" s="20"/>
      <c r="WHY23"/>
      <c r="WHZ23" s="20"/>
      <c r="WIA23"/>
      <c r="WIB23" s="20"/>
      <c r="WIC23"/>
      <c r="WID23" s="20"/>
      <c r="WIE23"/>
      <c r="WIF23" s="20"/>
      <c r="WIG23"/>
      <c r="WIH23" s="20"/>
      <c r="WII23"/>
      <c r="WIJ23" s="20"/>
      <c r="WIK23"/>
      <c r="WIL23" s="20"/>
      <c r="WIM23"/>
      <c r="WIN23" s="20"/>
      <c r="WIO23"/>
      <c r="WIP23" s="20"/>
      <c r="WIQ23"/>
      <c r="WIR23" s="20"/>
      <c r="WIS23"/>
      <c r="WIT23" s="20"/>
      <c r="WIU23"/>
      <c r="WIV23" s="20"/>
      <c r="WIW23"/>
      <c r="WIX23" s="20"/>
      <c r="WIY23"/>
      <c r="WIZ23" s="20"/>
      <c r="WJA23"/>
      <c r="WJB23" s="20"/>
      <c r="WJC23"/>
      <c r="WJD23" s="20"/>
      <c r="WJE23"/>
      <c r="WJF23" s="20"/>
      <c r="WJG23"/>
      <c r="WJH23" s="20"/>
      <c r="WJI23"/>
      <c r="WJJ23" s="20"/>
      <c r="WJK23"/>
      <c r="WJL23" s="20"/>
      <c r="WJM23"/>
      <c r="WJN23" s="20"/>
      <c r="WJO23"/>
      <c r="WJP23" s="20"/>
      <c r="WJQ23"/>
      <c r="WJR23" s="20"/>
      <c r="WJS23"/>
      <c r="WJT23" s="20"/>
      <c r="WJU23"/>
      <c r="WJV23" s="20"/>
      <c r="WJW23"/>
      <c r="WJX23" s="20"/>
      <c r="WJY23"/>
      <c r="WJZ23" s="20"/>
      <c r="WKA23"/>
      <c r="WKB23" s="20"/>
      <c r="WKC23"/>
      <c r="WKD23" s="20"/>
      <c r="WKE23"/>
      <c r="WKF23" s="20"/>
      <c r="WKG23"/>
      <c r="WKH23" s="20"/>
      <c r="WKI23"/>
      <c r="WKJ23" s="20"/>
      <c r="WKK23"/>
      <c r="WKL23" s="20"/>
      <c r="WKM23"/>
      <c r="WKN23" s="20"/>
      <c r="WKO23"/>
      <c r="WKP23" s="20"/>
      <c r="WKQ23"/>
      <c r="WKR23" s="20"/>
      <c r="WKS23"/>
      <c r="WKT23" s="20"/>
      <c r="WKU23"/>
      <c r="WKV23" s="20"/>
      <c r="WKW23"/>
      <c r="WKX23" s="20"/>
      <c r="WKY23"/>
      <c r="WKZ23" s="20"/>
      <c r="WLA23"/>
      <c r="WLB23" s="20"/>
      <c r="WLC23"/>
      <c r="WLD23" s="20"/>
      <c r="WLE23"/>
      <c r="WLF23" s="20"/>
      <c r="WLG23"/>
      <c r="WLH23" s="20"/>
      <c r="WLI23"/>
      <c r="WLJ23" s="20"/>
      <c r="WLK23"/>
      <c r="WLL23" s="20"/>
      <c r="WLM23"/>
      <c r="WLN23" s="20"/>
      <c r="WLO23"/>
      <c r="WLP23" s="20"/>
      <c r="WLQ23"/>
      <c r="WLR23" s="20"/>
      <c r="WLS23"/>
      <c r="WLT23" s="20"/>
      <c r="WLU23"/>
      <c r="WLV23" s="20"/>
      <c r="WLW23"/>
      <c r="WLX23" s="20"/>
      <c r="WLY23"/>
      <c r="WLZ23" s="20"/>
      <c r="WMA23"/>
      <c r="WMB23" s="20"/>
      <c r="WMC23"/>
      <c r="WMD23" s="20"/>
      <c r="WME23"/>
      <c r="WMF23" s="20"/>
      <c r="WMG23"/>
      <c r="WMH23" s="20"/>
      <c r="WMI23"/>
      <c r="WMJ23" s="20"/>
      <c r="WMK23"/>
      <c r="WML23" s="20"/>
      <c r="WMM23"/>
      <c r="WMN23" s="20"/>
      <c r="WMO23"/>
      <c r="WMP23" s="20"/>
      <c r="WMQ23"/>
      <c r="WMR23" s="20"/>
      <c r="WMS23"/>
      <c r="WMT23" s="20"/>
      <c r="WMU23"/>
      <c r="WMV23" s="20"/>
      <c r="WMW23"/>
      <c r="WMX23" s="20"/>
      <c r="WMY23"/>
      <c r="WMZ23" s="20"/>
      <c r="WNA23"/>
      <c r="WNB23" s="20"/>
      <c r="WNC23"/>
      <c r="WND23" s="20"/>
      <c r="WNE23"/>
      <c r="WNF23" s="20"/>
      <c r="WNG23"/>
      <c r="WNH23" s="20"/>
      <c r="WNI23"/>
      <c r="WNJ23" s="20"/>
      <c r="WNK23"/>
      <c r="WNL23" s="20"/>
      <c r="WNM23"/>
      <c r="WNN23" s="20"/>
      <c r="WNO23"/>
      <c r="WNP23" s="20"/>
      <c r="WNQ23"/>
      <c r="WNR23" s="20"/>
      <c r="WNS23"/>
      <c r="WNT23" s="20"/>
      <c r="WNU23"/>
      <c r="WNV23" s="20"/>
      <c r="WNW23"/>
      <c r="WNX23" s="20"/>
      <c r="WNY23"/>
      <c r="WNZ23" s="20"/>
      <c r="WOA23"/>
      <c r="WOB23" s="20"/>
      <c r="WOC23"/>
      <c r="WOD23" s="20"/>
      <c r="WOE23"/>
      <c r="WOF23" s="20"/>
      <c r="WOG23"/>
      <c r="WOH23" s="20"/>
      <c r="WOI23"/>
      <c r="WOJ23" s="20"/>
      <c r="WOK23"/>
      <c r="WOL23" s="20"/>
      <c r="WOM23"/>
      <c r="WON23" s="20"/>
      <c r="WOO23"/>
      <c r="WOP23" s="20"/>
      <c r="WOQ23"/>
      <c r="WOR23" s="20"/>
      <c r="WOS23"/>
      <c r="WOT23" s="20"/>
      <c r="WOU23"/>
      <c r="WOV23" s="20"/>
      <c r="WOW23"/>
      <c r="WOX23" s="20"/>
      <c r="WOY23"/>
      <c r="WOZ23" s="20"/>
      <c r="WPA23"/>
      <c r="WPB23" s="20"/>
      <c r="WPC23"/>
      <c r="WPD23" s="20"/>
      <c r="WPE23"/>
      <c r="WPF23" s="20"/>
      <c r="WPG23"/>
      <c r="WPH23" s="20"/>
      <c r="WPI23"/>
      <c r="WPJ23" s="20"/>
      <c r="WPK23"/>
      <c r="WPL23" s="20"/>
      <c r="WPM23"/>
      <c r="WPN23" s="20"/>
      <c r="WPO23"/>
      <c r="WPP23" s="20"/>
      <c r="WPQ23"/>
      <c r="WPR23" s="20"/>
      <c r="WPS23"/>
      <c r="WPT23" s="20"/>
      <c r="WPU23"/>
      <c r="WPV23" s="20"/>
      <c r="WPW23"/>
      <c r="WPX23" s="20"/>
      <c r="WPY23"/>
      <c r="WPZ23" s="20"/>
      <c r="WQA23"/>
      <c r="WQB23" s="20"/>
      <c r="WQC23"/>
      <c r="WQD23" s="20"/>
      <c r="WQE23"/>
      <c r="WQF23" s="20"/>
      <c r="WQG23"/>
      <c r="WQH23" s="20"/>
      <c r="WQI23"/>
      <c r="WQJ23" s="20"/>
      <c r="WQK23"/>
      <c r="WQL23" s="20"/>
      <c r="WQM23"/>
      <c r="WQN23" s="20"/>
      <c r="WQO23"/>
      <c r="WQP23" s="20"/>
      <c r="WQQ23"/>
      <c r="WQR23" s="20"/>
      <c r="WQS23"/>
      <c r="WQT23" s="20"/>
      <c r="WQU23"/>
      <c r="WQV23" s="20"/>
      <c r="WQW23"/>
      <c r="WQX23" s="20"/>
      <c r="WQY23"/>
      <c r="WQZ23" s="20"/>
      <c r="WRA23"/>
      <c r="WRB23" s="20"/>
      <c r="WRC23"/>
      <c r="WRD23" s="20"/>
      <c r="WRE23"/>
      <c r="WRF23" s="20"/>
      <c r="WRG23"/>
      <c r="WRH23" s="20"/>
      <c r="WRI23"/>
      <c r="WRJ23" s="20"/>
      <c r="WRK23"/>
      <c r="WRL23" s="20"/>
      <c r="WRM23"/>
      <c r="WRN23" s="20"/>
      <c r="WRO23"/>
      <c r="WRP23" s="20"/>
      <c r="WRQ23"/>
      <c r="WRR23" s="20"/>
      <c r="WRS23"/>
      <c r="WRT23" s="20"/>
      <c r="WRU23"/>
      <c r="WRV23" s="20"/>
      <c r="WRW23"/>
      <c r="WRX23" s="20"/>
      <c r="WRY23"/>
      <c r="WRZ23" s="20"/>
      <c r="WSA23"/>
      <c r="WSB23" s="20"/>
      <c r="WSC23"/>
      <c r="WSD23" s="20"/>
      <c r="WSE23"/>
      <c r="WSF23" s="20"/>
      <c r="WSG23"/>
      <c r="WSH23" s="20"/>
      <c r="WSI23"/>
      <c r="WSJ23" s="20"/>
      <c r="WSK23"/>
      <c r="WSL23" s="20"/>
      <c r="WSM23"/>
      <c r="WSN23" s="20"/>
      <c r="WSO23"/>
      <c r="WSP23" s="20"/>
      <c r="WSQ23"/>
      <c r="WSR23" s="20"/>
      <c r="WSS23"/>
      <c r="WST23" s="20"/>
      <c r="WSU23"/>
      <c r="WSV23" s="20"/>
      <c r="WSW23"/>
      <c r="WSX23" s="20"/>
      <c r="WSY23"/>
      <c r="WSZ23" s="20"/>
      <c r="WTA23"/>
      <c r="WTB23" s="20"/>
      <c r="WTC23"/>
      <c r="WTD23" s="20"/>
      <c r="WTE23"/>
      <c r="WTF23" s="20"/>
      <c r="WTG23"/>
      <c r="WTH23" s="20"/>
      <c r="WTI23"/>
      <c r="WTJ23" s="20"/>
      <c r="WTK23"/>
      <c r="WTL23" s="20"/>
      <c r="WTM23"/>
      <c r="WTN23" s="20"/>
      <c r="WTO23"/>
      <c r="WTP23" s="20"/>
      <c r="WTQ23"/>
      <c r="WTR23" s="20"/>
      <c r="WTS23"/>
      <c r="WTT23" s="20"/>
      <c r="WTU23"/>
      <c r="WTV23" s="20"/>
      <c r="WTW23"/>
      <c r="WTX23" s="20"/>
      <c r="WTY23"/>
      <c r="WTZ23" s="20"/>
      <c r="WUA23"/>
      <c r="WUB23" s="20"/>
      <c r="WUC23"/>
      <c r="WUD23" s="20"/>
      <c r="WUE23"/>
      <c r="WUF23" s="20"/>
      <c r="WUG23"/>
      <c r="WUH23" s="20"/>
      <c r="WUI23"/>
      <c r="WUJ23" s="20"/>
      <c r="WUK23"/>
      <c r="WUL23" s="20"/>
      <c r="WUM23"/>
      <c r="WUN23" s="20"/>
      <c r="WUO23"/>
      <c r="WUP23" s="20"/>
      <c r="WUQ23"/>
      <c r="WUR23" s="20"/>
      <c r="WUS23"/>
      <c r="WUT23" s="20"/>
      <c r="WUU23"/>
      <c r="WUV23" s="20"/>
      <c r="WUW23"/>
      <c r="WUX23" s="20"/>
      <c r="WUY23"/>
      <c r="WUZ23" s="20"/>
      <c r="WVA23"/>
      <c r="WVB23" s="20"/>
      <c r="WVC23"/>
      <c r="WVD23" s="20"/>
      <c r="WVE23"/>
      <c r="WVF23" s="20"/>
      <c r="WVG23"/>
      <c r="WVH23" s="20"/>
      <c r="WVI23"/>
      <c r="WVJ23" s="20"/>
      <c r="WVK23"/>
      <c r="WVL23" s="20"/>
      <c r="WVM23"/>
      <c r="WVN23" s="20"/>
      <c r="WVO23"/>
      <c r="WVP23" s="20"/>
      <c r="WVQ23"/>
      <c r="WVR23" s="20"/>
      <c r="WVS23"/>
      <c r="WVT23" s="20"/>
      <c r="WVU23"/>
      <c r="WVV23" s="20"/>
      <c r="WVW23"/>
      <c r="WVX23" s="20"/>
      <c r="WVY23"/>
      <c r="WVZ23" s="20"/>
      <c r="WWA23"/>
      <c r="WWB23" s="20"/>
      <c r="WWC23"/>
      <c r="WWD23" s="20"/>
      <c r="WWE23"/>
      <c r="WWF23" s="20"/>
      <c r="WWG23"/>
      <c r="WWH23" s="20"/>
      <c r="WWI23"/>
      <c r="WWJ23" s="20"/>
      <c r="WWK23"/>
      <c r="WWL23" s="20"/>
      <c r="WWM23"/>
      <c r="WWN23" s="20"/>
      <c r="WWO23"/>
      <c r="WWP23" s="20"/>
      <c r="WWQ23"/>
      <c r="WWR23" s="20"/>
      <c r="WWS23"/>
      <c r="WWT23" s="20"/>
      <c r="WWU23"/>
      <c r="WWV23" s="20"/>
      <c r="WWW23"/>
      <c r="WWX23" s="20"/>
      <c r="WWY23"/>
      <c r="WWZ23" s="20"/>
      <c r="WXA23"/>
      <c r="WXB23" s="20"/>
      <c r="WXC23"/>
      <c r="WXD23" s="20"/>
      <c r="WXE23"/>
      <c r="WXF23" s="20"/>
      <c r="WXG23"/>
      <c r="WXH23" s="20"/>
      <c r="WXI23"/>
      <c r="WXJ23" s="20"/>
      <c r="WXK23"/>
      <c r="WXL23" s="20"/>
      <c r="WXM23"/>
      <c r="WXN23" s="20"/>
      <c r="WXO23"/>
      <c r="WXP23" s="20"/>
      <c r="WXQ23"/>
      <c r="WXR23" s="20"/>
      <c r="WXS23"/>
      <c r="WXT23" s="20"/>
      <c r="WXU23"/>
      <c r="WXV23" s="20"/>
      <c r="WXW23"/>
      <c r="WXX23" s="20"/>
      <c r="WXY23"/>
      <c r="WXZ23" s="20"/>
      <c r="WYA23"/>
      <c r="WYB23" s="20"/>
      <c r="WYC23"/>
      <c r="WYD23" s="20"/>
      <c r="WYE23"/>
      <c r="WYF23" s="20"/>
      <c r="WYG23"/>
      <c r="WYH23" s="20"/>
      <c r="WYI23"/>
      <c r="WYJ23" s="20"/>
      <c r="WYK23"/>
      <c r="WYL23" s="20"/>
      <c r="WYM23"/>
      <c r="WYN23" s="20"/>
      <c r="WYO23"/>
      <c r="WYP23" s="20"/>
      <c r="WYQ23"/>
      <c r="WYR23" s="20"/>
      <c r="WYS23"/>
      <c r="WYT23" s="20"/>
      <c r="WYU23"/>
      <c r="WYV23" s="20"/>
      <c r="WYW23"/>
      <c r="WYX23" s="20"/>
      <c r="WYY23"/>
      <c r="WYZ23" s="20"/>
      <c r="WZA23"/>
      <c r="WZB23" s="20"/>
      <c r="WZC23"/>
      <c r="WZD23" s="20"/>
      <c r="WZE23"/>
      <c r="WZF23" s="20"/>
      <c r="WZG23"/>
      <c r="WZH23" s="20"/>
      <c r="WZI23"/>
      <c r="WZJ23" s="20"/>
      <c r="WZK23"/>
      <c r="WZL23" s="20"/>
      <c r="WZM23"/>
      <c r="WZN23" s="20"/>
      <c r="WZO23"/>
      <c r="WZP23" s="20"/>
      <c r="WZQ23"/>
      <c r="WZR23" s="20"/>
      <c r="WZS23"/>
      <c r="WZT23" s="20"/>
      <c r="WZU23"/>
      <c r="WZV23" s="20"/>
      <c r="WZW23"/>
      <c r="WZX23" s="20"/>
      <c r="WZY23"/>
      <c r="WZZ23" s="20"/>
      <c r="XAA23"/>
      <c r="XAB23" s="20"/>
      <c r="XAC23"/>
      <c r="XAD23" s="20"/>
      <c r="XAE23"/>
      <c r="XAF23" s="20"/>
      <c r="XAG23"/>
      <c r="XAH23" s="20"/>
      <c r="XAI23"/>
      <c r="XAJ23" s="20"/>
      <c r="XAK23"/>
      <c r="XAL23" s="20"/>
      <c r="XAM23"/>
      <c r="XAN23" s="20"/>
      <c r="XAO23"/>
      <c r="XAP23" s="20"/>
      <c r="XAQ23"/>
      <c r="XAR23" s="20"/>
      <c r="XAS23"/>
      <c r="XAT23" s="20"/>
      <c r="XAU23"/>
      <c r="XAV23" s="20"/>
      <c r="XAW23"/>
      <c r="XAX23" s="20"/>
      <c r="XAY23"/>
      <c r="XAZ23" s="20"/>
      <c r="XBA23"/>
      <c r="XBB23" s="20"/>
      <c r="XBC23"/>
      <c r="XBD23" s="20"/>
      <c r="XBE23"/>
      <c r="XBF23" s="20"/>
      <c r="XBG23"/>
      <c r="XBH23" s="20"/>
      <c r="XBI23"/>
      <c r="XBJ23" s="20"/>
      <c r="XBK23"/>
      <c r="XBL23" s="20"/>
      <c r="XBM23"/>
      <c r="XBN23" s="20"/>
      <c r="XBO23"/>
      <c r="XBP23" s="20"/>
      <c r="XBQ23"/>
      <c r="XBR23" s="20"/>
      <c r="XBS23"/>
      <c r="XBT23" s="20"/>
      <c r="XBU23"/>
      <c r="XBV23" s="20"/>
      <c r="XBW23"/>
      <c r="XBX23" s="20"/>
      <c r="XBY23"/>
      <c r="XBZ23" s="20"/>
      <c r="XCA23"/>
      <c r="XCB23" s="20"/>
      <c r="XCC23"/>
      <c r="XCD23" s="20"/>
      <c r="XCE23"/>
      <c r="XCF23" s="20"/>
      <c r="XCG23"/>
      <c r="XCH23" s="20"/>
      <c r="XCI23"/>
      <c r="XCJ23" s="20"/>
      <c r="XCK23"/>
      <c r="XCL23" s="20"/>
      <c r="XCM23"/>
      <c r="XCN23" s="20"/>
      <c r="XCO23"/>
      <c r="XCP23" s="20"/>
      <c r="XCQ23"/>
      <c r="XCR23" s="20"/>
      <c r="XCS23"/>
      <c r="XCT23" s="20"/>
      <c r="XCU23"/>
      <c r="XCV23" s="20"/>
      <c r="XCW23"/>
      <c r="XCX23" s="20"/>
      <c r="XCY23"/>
      <c r="XCZ23" s="20"/>
      <c r="XDA23"/>
      <c r="XDB23" s="20"/>
      <c r="XDC23"/>
      <c r="XDD23" s="20"/>
      <c r="XDE23"/>
      <c r="XDF23" s="20"/>
      <c r="XDG23"/>
      <c r="XDH23" s="20"/>
      <c r="XDI23"/>
      <c r="XDJ23" s="20"/>
      <c r="XDK23"/>
      <c r="XDL23" s="20"/>
      <c r="XDM23"/>
      <c r="XDN23" s="20"/>
      <c r="XDO23"/>
      <c r="XDP23" s="20"/>
      <c r="XDQ23"/>
      <c r="XDR23" s="20"/>
      <c r="XDS23"/>
      <c r="XDT23" s="20"/>
      <c r="XDU23"/>
      <c r="XDV23" s="20"/>
      <c r="XDW23"/>
      <c r="XDX23" s="20"/>
      <c r="XDY23"/>
      <c r="XDZ23" s="20"/>
      <c r="XEA23"/>
      <c r="XEB23" s="20"/>
      <c r="XEC23"/>
      <c r="XED23" s="20"/>
      <c r="XEE23"/>
      <c r="XEF23" s="20"/>
      <c r="XEG23"/>
      <c r="XEH23" s="20"/>
      <c r="XEI23"/>
      <c r="XEJ23" s="20"/>
      <c r="XEK23"/>
      <c r="XEL23" s="20"/>
      <c r="XEM23"/>
      <c r="XEN23" s="20"/>
      <c r="XEO23"/>
      <c r="XEP23" s="20"/>
      <c r="XEQ23"/>
      <c r="XER23" s="20"/>
      <c r="XES23"/>
      <c r="XET23" s="20"/>
      <c r="XEU23"/>
      <c r="XEV23" s="20"/>
      <c r="XEW23"/>
      <c r="XEX23" s="20"/>
      <c r="XEY23"/>
      <c r="XEZ23" s="20"/>
      <c r="XFA23"/>
    </row>
    <row r="24" spans="1:16381" ht="60.5" customHeight="1" x14ac:dyDescent="0.45">
      <c r="A24" s="20"/>
      <c r="B24"/>
      <c r="C24" s="20"/>
      <c r="D24"/>
      <c r="E24" s="20"/>
      <c r="F24"/>
      <c r="G24" s="20"/>
      <c r="H24"/>
      <c r="I24" s="20"/>
      <c r="J24"/>
      <c r="K24"/>
      <c r="L24" s="20"/>
      <c r="M24"/>
      <c r="N24" s="20"/>
      <c r="O24"/>
      <c r="P24" s="20"/>
      <c r="Q24"/>
      <c r="R24" s="20"/>
      <c r="S24"/>
      <c r="T24" s="20"/>
      <c r="U24"/>
      <c r="V24" s="20"/>
      <c r="W24"/>
      <c r="X24" s="20"/>
      <c r="Y24"/>
      <c r="Z24" s="20"/>
      <c r="AA24"/>
      <c r="AB24" s="20"/>
      <c r="AC24"/>
      <c r="AD24" s="20"/>
      <c r="AE24"/>
      <c r="AF24" s="20"/>
      <c r="AG24"/>
      <c r="AH24" s="20"/>
      <c r="AI24"/>
      <c r="AJ24" s="20"/>
      <c r="AK24"/>
      <c r="AL24" s="20"/>
      <c r="AM24"/>
      <c r="AN24" s="20"/>
      <c r="AO24"/>
      <c r="AP24" s="20"/>
      <c r="AQ24"/>
      <c r="AR24" s="20"/>
      <c r="AS24"/>
      <c r="AT24" s="20"/>
      <c r="AU24"/>
      <c r="AV24" s="20"/>
      <c r="AW24"/>
      <c r="AX24" s="20"/>
      <c r="AY24"/>
      <c r="AZ24" s="20"/>
      <c r="BA24"/>
      <c r="BB24" s="20"/>
      <c r="BC24"/>
      <c r="BD24" s="20"/>
      <c r="BE24"/>
      <c r="BF24" s="20"/>
      <c r="BG24"/>
      <c r="BH24" s="20"/>
      <c r="BI24"/>
      <c r="BJ24" s="20"/>
      <c r="BK24"/>
      <c r="BL24" s="20"/>
      <c r="BM24"/>
      <c r="BN24" s="20"/>
      <c r="BO24"/>
      <c r="BP24" s="20"/>
      <c r="BQ24"/>
      <c r="BR24" s="20"/>
      <c r="BS24"/>
      <c r="BT24" s="20"/>
      <c r="BU24"/>
      <c r="BV24" s="20"/>
      <c r="BW24"/>
      <c r="BX24" s="20"/>
      <c r="BY24"/>
      <c r="BZ24" s="20"/>
      <c r="CA24"/>
      <c r="CB24" s="20"/>
      <c r="CC24"/>
      <c r="CD24" s="20"/>
      <c r="CE24"/>
      <c r="CF24" s="20"/>
      <c r="CG24"/>
      <c r="CH24" s="20"/>
      <c r="CI24"/>
      <c r="CJ24" s="20"/>
      <c r="CK24"/>
      <c r="CL24" s="20"/>
      <c r="CM24"/>
      <c r="CN24" s="20"/>
      <c r="CO24"/>
      <c r="CP24" s="20"/>
      <c r="CQ24"/>
      <c r="CR24" s="20"/>
      <c r="CS24"/>
      <c r="CT24" s="20"/>
      <c r="CU24"/>
      <c r="CV24" s="20"/>
      <c r="CW24"/>
      <c r="CX24" s="20"/>
      <c r="CY24"/>
      <c r="CZ24" s="20"/>
      <c r="DA24"/>
      <c r="DB24" s="20"/>
      <c r="DC24"/>
      <c r="DD24" s="20"/>
      <c r="DE24"/>
      <c r="DF24" s="20"/>
      <c r="DG24"/>
      <c r="DH24" s="20"/>
      <c r="DI24"/>
      <c r="DJ24" s="20"/>
      <c r="DK24"/>
      <c r="DL24" s="20"/>
      <c r="DM24"/>
      <c r="DN24" s="20"/>
      <c r="DO24"/>
      <c r="DP24" s="20"/>
      <c r="DQ24"/>
      <c r="DR24" s="20"/>
      <c r="DS24"/>
      <c r="DT24" s="20"/>
      <c r="DU24"/>
      <c r="DV24" s="20"/>
      <c r="DW24"/>
      <c r="DX24" s="20"/>
      <c r="DY24"/>
      <c r="DZ24" s="20"/>
      <c r="EA24"/>
      <c r="EB24" s="20"/>
      <c r="EC24"/>
      <c r="ED24" s="20"/>
      <c r="EE24"/>
      <c r="EF24" s="20"/>
      <c r="EG24"/>
      <c r="EH24" s="20"/>
      <c r="EI24"/>
      <c r="EJ24" s="20"/>
      <c r="EK24"/>
      <c r="EL24" s="20"/>
      <c r="EM24"/>
      <c r="EN24" s="20"/>
      <c r="EO24"/>
      <c r="EP24" s="20"/>
      <c r="EQ24"/>
      <c r="ER24" s="20"/>
      <c r="ES24"/>
      <c r="ET24" s="20"/>
      <c r="EU24"/>
      <c r="EV24" s="20"/>
      <c r="EW24"/>
      <c r="EX24" s="20"/>
      <c r="EY24"/>
      <c r="EZ24" s="20"/>
      <c r="FA24"/>
      <c r="FB24" s="20"/>
      <c r="FC24"/>
      <c r="FD24" s="20"/>
      <c r="FE24"/>
      <c r="FF24" s="20"/>
      <c r="FG24"/>
      <c r="FH24" s="20"/>
      <c r="FI24"/>
      <c r="FJ24" s="20"/>
      <c r="FK24"/>
      <c r="FL24" s="20"/>
      <c r="FM24"/>
      <c r="FN24" s="20"/>
      <c r="FO24"/>
      <c r="FP24" s="20"/>
      <c r="FQ24"/>
      <c r="FR24" s="20"/>
      <c r="FS24"/>
      <c r="FT24" s="20"/>
      <c r="FU24"/>
      <c r="FV24" s="20"/>
      <c r="FW24"/>
      <c r="FX24" s="20"/>
      <c r="FY24"/>
      <c r="FZ24" s="20"/>
      <c r="GA24"/>
      <c r="GB24" s="20"/>
      <c r="GC24"/>
      <c r="GD24" s="20"/>
      <c r="GE24"/>
      <c r="GF24" s="20"/>
      <c r="GG24"/>
      <c r="GH24" s="20"/>
      <c r="GI24"/>
      <c r="GJ24" s="20"/>
      <c r="GK24"/>
      <c r="GL24" s="20"/>
      <c r="GM24"/>
      <c r="GN24" s="20"/>
      <c r="GO24"/>
      <c r="GP24" s="20"/>
      <c r="GQ24"/>
      <c r="GR24" s="20"/>
      <c r="GS24"/>
      <c r="GT24" s="20"/>
      <c r="GU24"/>
      <c r="GV24" s="20"/>
      <c r="GW24"/>
      <c r="GX24" s="20"/>
      <c r="GY24"/>
      <c r="GZ24" s="20"/>
      <c r="HA24"/>
      <c r="HB24" s="20"/>
      <c r="HC24"/>
      <c r="HD24" s="20"/>
      <c r="HE24"/>
      <c r="HF24" s="20"/>
      <c r="HG24"/>
      <c r="HH24" s="20"/>
      <c r="HI24"/>
      <c r="HJ24" s="20"/>
      <c r="HK24"/>
      <c r="HL24" s="20"/>
      <c r="HM24"/>
      <c r="HN24" s="20"/>
      <c r="HO24"/>
      <c r="HP24" s="20"/>
      <c r="HQ24"/>
      <c r="HR24" s="20"/>
      <c r="HS24"/>
      <c r="HT24" s="20"/>
      <c r="HU24"/>
      <c r="HV24" s="20"/>
      <c r="HW24"/>
      <c r="HX24" s="20"/>
      <c r="HY24"/>
      <c r="HZ24" s="20"/>
      <c r="IA24"/>
      <c r="IB24" s="20"/>
      <c r="IC24"/>
      <c r="ID24" s="20"/>
      <c r="IE24"/>
      <c r="IF24" s="20"/>
      <c r="IG24"/>
      <c r="IH24" s="20"/>
      <c r="II24"/>
      <c r="IJ24" s="20"/>
      <c r="IK24"/>
      <c r="IL24" s="20"/>
      <c r="IM24"/>
      <c r="IN24" s="20"/>
      <c r="IO24"/>
      <c r="IP24" s="20"/>
      <c r="IQ24"/>
      <c r="IR24" s="20"/>
      <c r="IS24"/>
      <c r="IT24" s="20"/>
      <c r="IU24"/>
      <c r="IV24" s="20"/>
      <c r="IW24"/>
      <c r="IX24" s="20"/>
      <c r="IY24"/>
      <c r="IZ24" s="20"/>
      <c r="JA24"/>
      <c r="JB24" s="20"/>
      <c r="JC24"/>
      <c r="JD24" s="20"/>
      <c r="JE24"/>
      <c r="JF24" s="20"/>
      <c r="JG24"/>
      <c r="JH24" s="20"/>
      <c r="JI24"/>
      <c r="JJ24" s="20"/>
      <c r="JK24"/>
      <c r="JL24" s="20"/>
      <c r="JM24"/>
      <c r="JN24" s="20"/>
      <c r="JO24"/>
      <c r="JP24" s="20"/>
      <c r="JQ24"/>
      <c r="JR24" s="20"/>
      <c r="JS24"/>
      <c r="JT24" s="20"/>
      <c r="JU24"/>
      <c r="JV24" s="20"/>
      <c r="JW24"/>
      <c r="JX24" s="20"/>
      <c r="JY24"/>
      <c r="JZ24" s="20"/>
      <c r="KA24"/>
      <c r="KB24" s="20"/>
      <c r="KC24"/>
      <c r="KD24" s="20"/>
      <c r="KE24"/>
      <c r="KF24" s="20"/>
      <c r="KG24"/>
      <c r="KH24" s="20"/>
      <c r="KI24"/>
      <c r="KJ24" s="20"/>
      <c r="KK24"/>
      <c r="KL24" s="20"/>
      <c r="KM24"/>
      <c r="KN24" s="20"/>
      <c r="KO24"/>
      <c r="KP24" s="20"/>
      <c r="KQ24"/>
      <c r="KR24" s="20"/>
      <c r="KS24"/>
      <c r="KT24" s="20"/>
      <c r="KU24"/>
      <c r="KV24" s="20"/>
      <c r="KW24"/>
      <c r="KX24" s="20"/>
      <c r="KY24"/>
      <c r="KZ24" s="20"/>
      <c r="LA24"/>
      <c r="LB24" s="20"/>
      <c r="LC24"/>
      <c r="LD24" s="20"/>
      <c r="LE24"/>
      <c r="LF24" s="20"/>
      <c r="LG24"/>
      <c r="LH24" s="20"/>
      <c r="LI24"/>
      <c r="LJ24" s="20"/>
      <c r="LK24"/>
      <c r="LL24" s="20"/>
      <c r="LM24"/>
      <c r="LN24" s="20"/>
      <c r="LO24"/>
      <c r="LP24" s="20"/>
      <c r="LQ24"/>
      <c r="LR24" s="20"/>
      <c r="LS24"/>
      <c r="LT24" s="20"/>
      <c r="LU24"/>
      <c r="LV24" s="20"/>
      <c r="LW24"/>
      <c r="LX24" s="20"/>
      <c r="LY24"/>
      <c r="LZ24" s="20"/>
      <c r="MA24"/>
      <c r="MB24" s="20"/>
      <c r="MC24"/>
      <c r="MD24" s="20"/>
      <c r="ME24"/>
      <c r="MF24" s="20"/>
      <c r="MG24"/>
      <c r="MH24" s="20"/>
      <c r="MI24"/>
      <c r="MJ24" s="20"/>
      <c r="MK24"/>
      <c r="ML24" s="20"/>
      <c r="MM24"/>
      <c r="MN24" s="20"/>
      <c r="MO24"/>
      <c r="MP24" s="20"/>
      <c r="MQ24"/>
      <c r="MR24" s="20"/>
      <c r="MS24"/>
      <c r="MT24" s="20"/>
      <c r="MU24"/>
      <c r="MV24" s="20"/>
      <c r="MW24"/>
      <c r="MX24" s="20"/>
      <c r="MY24"/>
      <c r="MZ24" s="20"/>
      <c r="NA24"/>
      <c r="NB24" s="20"/>
      <c r="NC24"/>
      <c r="ND24" s="20"/>
      <c r="NE24"/>
      <c r="NF24" s="20"/>
      <c r="NG24"/>
      <c r="NH24" s="20"/>
      <c r="NI24"/>
      <c r="NJ24" s="20"/>
      <c r="NK24"/>
      <c r="NL24" s="20"/>
      <c r="NM24"/>
      <c r="NN24" s="20"/>
      <c r="NO24"/>
      <c r="NP24" s="20"/>
      <c r="NQ24"/>
      <c r="NR24" s="20"/>
      <c r="NS24"/>
      <c r="NT24" s="20"/>
      <c r="NU24"/>
      <c r="NV24" s="20"/>
      <c r="NW24"/>
      <c r="NX24" s="20"/>
      <c r="NY24"/>
      <c r="NZ24" s="20"/>
      <c r="OA24"/>
      <c r="OB24" s="20"/>
      <c r="OC24"/>
      <c r="OD24" s="20"/>
      <c r="OE24"/>
      <c r="OF24" s="20"/>
      <c r="OG24"/>
      <c r="OH24" s="20"/>
      <c r="OI24"/>
      <c r="OJ24" s="20"/>
      <c r="OK24"/>
      <c r="OL24" s="20"/>
      <c r="OM24"/>
      <c r="ON24" s="20"/>
      <c r="OO24"/>
      <c r="OP24" s="20"/>
      <c r="OQ24"/>
      <c r="OR24" s="20"/>
      <c r="OS24"/>
      <c r="OT24" s="20"/>
      <c r="OU24"/>
      <c r="OV24" s="20"/>
      <c r="OW24"/>
      <c r="OX24" s="20"/>
      <c r="OY24"/>
      <c r="OZ24" s="20"/>
      <c r="PA24"/>
      <c r="PB24" s="20"/>
      <c r="PC24"/>
      <c r="PD24" s="20"/>
      <c r="PE24"/>
      <c r="PF24" s="20"/>
      <c r="PG24"/>
      <c r="PH24" s="20"/>
      <c r="PI24"/>
      <c r="PJ24" s="20"/>
      <c r="PK24"/>
      <c r="PL24" s="20"/>
      <c r="PM24"/>
      <c r="PN24" s="20"/>
      <c r="PO24"/>
      <c r="PP24" s="20"/>
      <c r="PQ24"/>
      <c r="PR24" s="20"/>
      <c r="PS24"/>
      <c r="PT24" s="20"/>
      <c r="PU24"/>
      <c r="PV24" s="20"/>
      <c r="PW24"/>
      <c r="PX24" s="20"/>
      <c r="PY24"/>
      <c r="PZ24" s="20"/>
      <c r="QA24"/>
      <c r="QB24" s="20"/>
      <c r="QC24"/>
      <c r="QD24" s="20"/>
      <c r="QE24"/>
      <c r="QF24" s="20"/>
      <c r="QG24"/>
      <c r="QH24" s="20"/>
      <c r="QI24"/>
      <c r="QJ24" s="20"/>
      <c r="QK24"/>
      <c r="QL24" s="20"/>
      <c r="QM24"/>
      <c r="QN24" s="20"/>
      <c r="QO24"/>
      <c r="QP24" s="20"/>
      <c r="QQ24"/>
      <c r="QR24" s="20"/>
      <c r="QS24"/>
      <c r="QT24" s="20"/>
      <c r="QU24"/>
      <c r="QV24" s="20"/>
      <c r="QW24"/>
      <c r="QX24" s="20"/>
      <c r="QY24"/>
      <c r="QZ24" s="20"/>
      <c r="RA24"/>
      <c r="RB24" s="20"/>
      <c r="RC24"/>
      <c r="RD24" s="20"/>
      <c r="RE24"/>
      <c r="RF24" s="20"/>
      <c r="RG24"/>
      <c r="RH24" s="20"/>
      <c r="RI24"/>
      <c r="RJ24" s="20"/>
      <c r="RK24"/>
      <c r="RL24" s="20"/>
      <c r="RM24"/>
      <c r="RN24" s="20"/>
      <c r="RO24"/>
      <c r="RP24" s="20"/>
      <c r="RQ24"/>
      <c r="RR24" s="20"/>
      <c r="RS24"/>
      <c r="RT24" s="20"/>
      <c r="RU24"/>
      <c r="RV24" s="20"/>
      <c r="RW24"/>
      <c r="RX24" s="20"/>
      <c r="RY24"/>
      <c r="RZ24" s="20"/>
      <c r="SA24"/>
      <c r="SB24" s="20"/>
      <c r="SC24"/>
      <c r="SD24" s="20"/>
      <c r="SE24"/>
      <c r="SF24" s="20"/>
      <c r="SG24"/>
      <c r="SH24" s="20"/>
      <c r="SI24"/>
      <c r="SJ24" s="20"/>
      <c r="SK24"/>
      <c r="SL24" s="20"/>
      <c r="SM24"/>
      <c r="SN24" s="20"/>
      <c r="SO24"/>
      <c r="SP24" s="20"/>
      <c r="SQ24"/>
      <c r="SR24" s="20"/>
      <c r="SS24"/>
      <c r="ST24" s="20"/>
      <c r="SU24"/>
      <c r="SV24" s="20"/>
      <c r="SW24"/>
      <c r="SX24" s="20"/>
      <c r="SY24"/>
      <c r="SZ24" s="20"/>
      <c r="TA24"/>
      <c r="TB24" s="20"/>
      <c r="TC24"/>
      <c r="TD24" s="20"/>
      <c r="TE24"/>
      <c r="TF24" s="20"/>
      <c r="TG24"/>
      <c r="TH24" s="20"/>
      <c r="TI24"/>
      <c r="TJ24" s="20"/>
      <c r="TK24"/>
      <c r="TL24" s="20"/>
      <c r="TM24"/>
      <c r="TN24" s="20"/>
      <c r="TO24"/>
      <c r="TP24" s="20"/>
      <c r="TQ24"/>
      <c r="TR24" s="20"/>
      <c r="TS24"/>
      <c r="TT24" s="20"/>
      <c r="TU24"/>
      <c r="TV24" s="20"/>
      <c r="TW24"/>
      <c r="TX24" s="20"/>
      <c r="TY24"/>
      <c r="TZ24" s="20"/>
      <c r="UA24"/>
      <c r="UB24" s="20"/>
      <c r="UC24"/>
      <c r="UD24" s="20"/>
      <c r="UE24"/>
      <c r="UF24" s="20"/>
      <c r="UG24"/>
      <c r="UH24" s="20"/>
      <c r="UI24"/>
      <c r="UJ24" s="20"/>
      <c r="UK24"/>
      <c r="UL24" s="20"/>
      <c r="UM24"/>
      <c r="UN24" s="20"/>
      <c r="UO24"/>
      <c r="UP24" s="20"/>
      <c r="UQ24"/>
      <c r="UR24" s="20"/>
      <c r="US24"/>
      <c r="UT24" s="20"/>
      <c r="UU24"/>
      <c r="UV24" s="20"/>
      <c r="UW24"/>
      <c r="UX24" s="20"/>
      <c r="UY24"/>
      <c r="UZ24" s="20"/>
      <c r="VA24"/>
      <c r="VB24" s="20"/>
      <c r="VC24"/>
      <c r="VD24" s="20"/>
      <c r="VE24"/>
      <c r="VF24" s="20"/>
      <c r="VG24"/>
      <c r="VH24" s="20"/>
      <c r="VI24"/>
      <c r="VJ24" s="20"/>
      <c r="VK24"/>
      <c r="VL24" s="20"/>
      <c r="VM24"/>
      <c r="VN24" s="20"/>
      <c r="VO24"/>
      <c r="VP24" s="20"/>
      <c r="VQ24"/>
      <c r="VR24" s="20"/>
      <c r="VS24"/>
      <c r="VT24" s="20"/>
      <c r="VU24"/>
      <c r="VV24" s="20"/>
      <c r="VW24"/>
      <c r="VX24" s="20"/>
      <c r="VY24"/>
      <c r="VZ24" s="20"/>
      <c r="WA24"/>
      <c r="WB24" s="20"/>
      <c r="WC24"/>
      <c r="WD24" s="20"/>
      <c r="WE24"/>
      <c r="WF24" s="20"/>
      <c r="WG24"/>
      <c r="WH24" s="20"/>
      <c r="WI24"/>
      <c r="WJ24" s="20"/>
      <c r="WK24"/>
      <c r="WL24" s="20"/>
      <c r="WM24"/>
      <c r="WN24" s="20"/>
      <c r="WO24"/>
      <c r="WP24" s="20"/>
      <c r="WQ24"/>
      <c r="WR24" s="20"/>
      <c r="WS24"/>
      <c r="WT24" s="20"/>
      <c r="WU24"/>
      <c r="WV24" s="20"/>
      <c r="WW24"/>
      <c r="WX24" s="20"/>
      <c r="WY24"/>
      <c r="WZ24" s="20"/>
      <c r="XA24"/>
      <c r="XB24" s="20"/>
      <c r="XC24"/>
      <c r="XD24" s="20"/>
      <c r="XE24"/>
      <c r="XF24" s="20"/>
      <c r="XG24"/>
      <c r="XH24" s="20"/>
      <c r="XI24"/>
      <c r="XJ24" s="20"/>
      <c r="XK24"/>
      <c r="XL24" s="20"/>
      <c r="XM24"/>
      <c r="XN24" s="20"/>
      <c r="XO24"/>
      <c r="XP24" s="20"/>
      <c r="XQ24"/>
      <c r="XR24" s="20"/>
      <c r="XS24"/>
      <c r="XT24" s="20"/>
      <c r="XU24"/>
      <c r="XV24" s="20"/>
      <c r="XW24"/>
      <c r="XX24" s="20"/>
      <c r="XY24"/>
      <c r="XZ24" s="20"/>
      <c r="YA24"/>
      <c r="YB24" s="20"/>
      <c r="YC24"/>
      <c r="YD24" s="20"/>
      <c r="YE24"/>
      <c r="YF24" s="20"/>
      <c r="YG24"/>
      <c r="YH24" s="20"/>
      <c r="YI24"/>
      <c r="YJ24" s="20"/>
      <c r="YK24"/>
      <c r="YL24" s="20"/>
      <c r="YM24"/>
      <c r="YN24" s="20"/>
      <c r="YO24"/>
      <c r="YP24" s="20"/>
      <c r="YQ24"/>
      <c r="YR24" s="20"/>
      <c r="YS24"/>
      <c r="YT24" s="20"/>
      <c r="YU24"/>
      <c r="YV24" s="20"/>
      <c r="YW24"/>
      <c r="YX24" s="20"/>
      <c r="YY24"/>
      <c r="YZ24" s="20"/>
      <c r="ZA24"/>
      <c r="ZB24" s="20"/>
      <c r="ZC24"/>
      <c r="ZD24" s="20"/>
      <c r="ZE24"/>
      <c r="ZF24" s="20"/>
      <c r="ZG24"/>
      <c r="ZH24" s="20"/>
      <c r="ZI24"/>
      <c r="ZJ24" s="20"/>
      <c r="ZK24"/>
      <c r="ZL24" s="20"/>
      <c r="ZM24"/>
      <c r="ZN24" s="20"/>
      <c r="ZO24"/>
      <c r="ZP24" s="20"/>
      <c r="ZQ24"/>
      <c r="ZR24" s="20"/>
      <c r="ZS24"/>
      <c r="ZT24" s="20"/>
      <c r="ZU24"/>
      <c r="ZV24" s="20"/>
      <c r="ZW24"/>
      <c r="ZX24" s="20"/>
      <c r="ZY24"/>
      <c r="ZZ24" s="20"/>
      <c r="AAA24"/>
      <c r="AAB24" s="20"/>
      <c r="AAC24"/>
      <c r="AAD24" s="20"/>
      <c r="AAE24"/>
      <c r="AAF24" s="20"/>
      <c r="AAG24"/>
      <c r="AAH24" s="20"/>
      <c r="AAI24"/>
      <c r="AAJ24" s="20"/>
      <c r="AAK24"/>
      <c r="AAL24" s="20"/>
      <c r="AAM24"/>
      <c r="AAN24" s="20"/>
      <c r="AAO24"/>
      <c r="AAP24" s="20"/>
      <c r="AAQ24"/>
      <c r="AAR24" s="20"/>
      <c r="AAS24"/>
      <c r="AAT24" s="20"/>
      <c r="AAU24"/>
      <c r="AAV24" s="20"/>
      <c r="AAW24"/>
      <c r="AAX24" s="20"/>
      <c r="AAY24"/>
      <c r="AAZ24" s="20"/>
      <c r="ABA24"/>
      <c r="ABB24" s="20"/>
      <c r="ABC24"/>
      <c r="ABD24" s="20"/>
      <c r="ABE24"/>
      <c r="ABF24" s="20"/>
      <c r="ABG24"/>
      <c r="ABH24" s="20"/>
      <c r="ABI24"/>
      <c r="ABJ24" s="20"/>
      <c r="ABK24"/>
      <c r="ABL24" s="20"/>
      <c r="ABM24"/>
      <c r="ABN24" s="20"/>
      <c r="ABO24"/>
      <c r="ABP24" s="20"/>
      <c r="ABQ24"/>
      <c r="ABR24" s="20"/>
      <c r="ABS24"/>
      <c r="ABT24" s="20"/>
      <c r="ABU24"/>
      <c r="ABV24" s="20"/>
      <c r="ABW24"/>
      <c r="ABX24" s="20"/>
      <c r="ABY24"/>
      <c r="ABZ24" s="20"/>
      <c r="ACA24"/>
      <c r="ACB24" s="20"/>
      <c r="ACC24"/>
      <c r="ACD24" s="20"/>
      <c r="ACE24"/>
      <c r="ACF24" s="20"/>
      <c r="ACG24"/>
      <c r="ACH24" s="20"/>
      <c r="ACI24"/>
      <c r="ACJ24" s="20"/>
      <c r="ACK24"/>
      <c r="ACL24" s="20"/>
      <c r="ACM24"/>
      <c r="ACN24" s="20"/>
      <c r="ACO24"/>
      <c r="ACP24" s="20"/>
      <c r="ACQ24"/>
      <c r="ACR24" s="20"/>
      <c r="ACS24"/>
      <c r="ACT24" s="20"/>
      <c r="ACU24"/>
      <c r="ACV24" s="20"/>
      <c r="ACW24"/>
      <c r="ACX24" s="20"/>
      <c r="ACY24"/>
      <c r="ACZ24" s="20"/>
      <c r="ADA24"/>
      <c r="ADB24" s="20"/>
      <c r="ADC24"/>
      <c r="ADD24" s="20"/>
      <c r="ADE24"/>
      <c r="ADF24" s="20"/>
      <c r="ADG24"/>
      <c r="ADH24" s="20"/>
      <c r="ADI24"/>
      <c r="ADJ24" s="20"/>
      <c r="ADK24"/>
      <c r="ADL24" s="20"/>
      <c r="ADM24"/>
      <c r="ADN24" s="20"/>
      <c r="ADO24"/>
      <c r="ADP24" s="20"/>
      <c r="ADQ24"/>
      <c r="ADR24" s="20"/>
      <c r="ADS24"/>
      <c r="ADT24" s="20"/>
      <c r="ADU24"/>
      <c r="ADV24" s="20"/>
      <c r="ADW24"/>
      <c r="ADX24" s="20"/>
      <c r="ADY24"/>
      <c r="ADZ24" s="20"/>
      <c r="AEA24"/>
      <c r="AEB24" s="20"/>
      <c r="AEC24"/>
      <c r="AED24" s="20"/>
      <c r="AEE24"/>
      <c r="AEF24" s="20"/>
      <c r="AEG24"/>
      <c r="AEH24" s="20"/>
      <c r="AEI24"/>
      <c r="AEJ24" s="20"/>
      <c r="AEK24"/>
      <c r="AEL24" s="20"/>
      <c r="AEM24"/>
      <c r="AEN24" s="20"/>
      <c r="AEO24"/>
      <c r="AEP24" s="20"/>
      <c r="AEQ24"/>
      <c r="AER24" s="20"/>
      <c r="AES24"/>
      <c r="AET24" s="20"/>
      <c r="AEU24"/>
      <c r="AEV24" s="20"/>
      <c r="AEW24"/>
      <c r="AEX24" s="20"/>
      <c r="AEY24"/>
      <c r="AEZ24" s="20"/>
      <c r="AFA24"/>
      <c r="AFB24" s="20"/>
      <c r="AFC24"/>
      <c r="AFD24" s="20"/>
      <c r="AFE24"/>
      <c r="AFF24" s="20"/>
      <c r="AFG24"/>
      <c r="AFH24" s="20"/>
      <c r="AFI24"/>
      <c r="AFJ24" s="20"/>
      <c r="AFK24"/>
      <c r="AFL24" s="20"/>
      <c r="AFM24"/>
      <c r="AFN24" s="20"/>
      <c r="AFO24"/>
      <c r="AFP24" s="20"/>
      <c r="AFQ24"/>
      <c r="AFR24" s="20"/>
      <c r="AFS24"/>
      <c r="AFT24" s="20"/>
      <c r="AFU24"/>
      <c r="AFV24" s="20"/>
      <c r="AFW24"/>
      <c r="AFX24" s="20"/>
      <c r="AFY24"/>
      <c r="AFZ24" s="20"/>
      <c r="AGA24"/>
      <c r="AGB24" s="20"/>
      <c r="AGC24"/>
      <c r="AGD24" s="20"/>
      <c r="AGE24"/>
      <c r="AGF24" s="20"/>
      <c r="AGG24"/>
      <c r="AGH24" s="20"/>
      <c r="AGI24"/>
      <c r="AGJ24" s="20"/>
      <c r="AGK24"/>
      <c r="AGL24" s="20"/>
      <c r="AGM24"/>
      <c r="AGN24" s="20"/>
      <c r="AGO24"/>
      <c r="AGP24" s="20"/>
      <c r="AGQ24"/>
      <c r="AGR24" s="20"/>
      <c r="AGS24"/>
      <c r="AGT24" s="20"/>
      <c r="AGU24"/>
      <c r="AGV24" s="20"/>
      <c r="AGW24"/>
      <c r="AGX24" s="20"/>
      <c r="AGY24"/>
      <c r="AGZ24" s="20"/>
      <c r="AHA24"/>
      <c r="AHB24" s="20"/>
      <c r="AHC24"/>
      <c r="AHD24" s="20"/>
      <c r="AHE24"/>
      <c r="AHF24" s="20"/>
      <c r="AHG24"/>
      <c r="AHH24" s="20"/>
      <c r="AHI24"/>
      <c r="AHJ24" s="20"/>
      <c r="AHK24"/>
      <c r="AHL24" s="20"/>
      <c r="AHM24"/>
      <c r="AHN24" s="20"/>
      <c r="AHO24"/>
      <c r="AHP24" s="20"/>
      <c r="AHQ24"/>
      <c r="AHR24" s="20"/>
      <c r="AHS24"/>
      <c r="AHT24" s="20"/>
      <c r="AHU24"/>
      <c r="AHV24" s="20"/>
      <c r="AHW24"/>
      <c r="AHX24" s="20"/>
      <c r="AHY24"/>
      <c r="AHZ24" s="20"/>
      <c r="AIA24"/>
      <c r="AIB24" s="20"/>
      <c r="AIC24"/>
      <c r="AID24" s="20"/>
      <c r="AIE24"/>
      <c r="AIF24" s="20"/>
      <c r="AIG24"/>
      <c r="AIH24" s="20"/>
      <c r="AII24"/>
      <c r="AIJ24" s="20"/>
      <c r="AIK24"/>
      <c r="AIL24" s="20"/>
      <c r="AIM24"/>
      <c r="AIN24" s="20"/>
      <c r="AIO24"/>
      <c r="AIP24" s="20"/>
      <c r="AIQ24"/>
      <c r="AIR24" s="20"/>
      <c r="AIS24"/>
      <c r="AIT24" s="20"/>
      <c r="AIU24"/>
      <c r="AIV24" s="20"/>
      <c r="AIW24"/>
      <c r="AIX24" s="20"/>
      <c r="AIY24"/>
      <c r="AIZ24" s="20"/>
      <c r="AJA24"/>
      <c r="AJB24" s="20"/>
      <c r="AJC24"/>
      <c r="AJD24" s="20"/>
      <c r="AJE24"/>
      <c r="AJF24" s="20"/>
      <c r="AJG24"/>
      <c r="AJH24" s="20"/>
      <c r="AJI24"/>
      <c r="AJJ24" s="20"/>
      <c r="AJK24"/>
      <c r="AJL24" s="20"/>
      <c r="AJM24"/>
      <c r="AJN24" s="20"/>
      <c r="AJO24"/>
      <c r="AJP24" s="20"/>
      <c r="AJQ24"/>
      <c r="AJR24" s="20"/>
      <c r="AJS24"/>
      <c r="AJT24" s="20"/>
      <c r="AJU24"/>
      <c r="AJV24" s="20"/>
      <c r="AJW24"/>
      <c r="AJX24" s="20"/>
      <c r="AJY24"/>
      <c r="AJZ24" s="20"/>
      <c r="AKA24"/>
      <c r="AKB24" s="20"/>
      <c r="AKC24"/>
      <c r="AKD24" s="20"/>
      <c r="AKE24"/>
      <c r="AKF24" s="20"/>
      <c r="AKG24"/>
      <c r="AKH24" s="20"/>
      <c r="AKI24"/>
      <c r="AKJ24" s="20"/>
      <c r="AKK24"/>
      <c r="AKL24" s="20"/>
      <c r="AKM24"/>
      <c r="AKN24" s="20"/>
      <c r="AKO24"/>
      <c r="AKP24" s="20"/>
      <c r="AKQ24"/>
      <c r="AKR24" s="20"/>
      <c r="AKS24"/>
      <c r="AKT24" s="20"/>
      <c r="AKU24"/>
      <c r="AKV24" s="20"/>
      <c r="AKW24"/>
      <c r="AKX24" s="20"/>
      <c r="AKY24"/>
      <c r="AKZ24" s="20"/>
      <c r="ALA24"/>
      <c r="ALB24" s="20"/>
      <c r="ALC24"/>
      <c r="ALD24" s="20"/>
      <c r="ALE24"/>
      <c r="ALF24" s="20"/>
      <c r="ALG24"/>
      <c r="ALH24" s="20"/>
      <c r="ALI24"/>
      <c r="ALJ24" s="20"/>
      <c r="ALK24"/>
      <c r="ALL24" s="20"/>
      <c r="ALM24"/>
      <c r="ALN24" s="20"/>
      <c r="ALO24"/>
      <c r="ALP24" s="20"/>
      <c r="ALQ24"/>
      <c r="ALR24" s="20"/>
      <c r="ALS24"/>
      <c r="ALT24" s="20"/>
      <c r="ALU24"/>
      <c r="ALV24" s="20"/>
      <c r="ALW24"/>
      <c r="ALX24" s="20"/>
      <c r="ALY24"/>
      <c r="ALZ24" s="20"/>
      <c r="AMA24"/>
      <c r="AMB24" s="20"/>
      <c r="AMC24"/>
      <c r="AMD24" s="20"/>
      <c r="AME24"/>
      <c r="AMF24" s="20"/>
      <c r="AMG24"/>
      <c r="AMH24" s="20"/>
      <c r="AMI24"/>
      <c r="AMJ24" s="20"/>
      <c r="AMK24"/>
      <c r="AML24" s="20"/>
      <c r="AMM24"/>
      <c r="AMN24" s="20"/>
      <c r="AMO24"/>
      <c r="AMP24" s="20"/>
      <c r="AMQ24"/>
      <c r="AMR24" s="20"/>
      <c r="AMS24"/>
      <c r="AMT24" s="20"/>
      <c r="AMU24"/>
      <c r="AMV24" s="20"/>
      <c r="AMW24"/>
      <c r="AMX24" s="20"/>
      <c r="AMY24"/>
      <c r="AMZ24" s="20"/>
      <c r="ANA24"/>
      <c r="ANB24" s="20"/>
      <c r="ANC24"/>
      <c r="AND24" s="20"/>
      <c r="ANE24"/>
      <c r="ANF24" s="20"/>
      <c r="ANG24"/>
      <c r="ANH24" s="20"/>
      <c r="ANI24"/>
      <c r="ANJ24" s="20"/>
      <c r="ANK24"/>
      <c r="ANL24" s="20"/>
      <c r="ANM24"/>
      <c r="ANN24" s="20"/>
      <c r="ANO24"/>
      <c r="ANP24" s="20"/>
      <c r="ANQ24"/>
      <c r="ANR24" s="20"/>
      <c r="ANS24"/>
      <c r="ANT24" s="20"/>
      <c r="ANU24"/>
      <c r="ANV24" s="20"/>
      <c r="ANW24"/>
      <c r="ANX24" s="20"/>
      <c r="ANY24"/>
      <c r="ANZ24" s="20"/>
      <c r="AOA24"/>
      <c r="AOB24" s="20"/>
      <c r="AOC24"/>
      <c r="AOD24" s="20"/>
      <c r="AOE24"/>
      <c r="AOF24" s="20"/>
      <c r="AOG24"/>
      <c r="AOH24" s="20"/>
      <c r="AOI24"/>
      <c r="AOJ24" s="20"/>
      <c r="AOK24"/>
      <c r="AOL24" s="20"/>
      <c r="AOM24"/>
      <c r="AON24" s="20"/>
      <c r="AOO24"/>
      <c r="AOP24" s="20"/>
      <c r="AOQ24"/>
      <c r="AOR24" s="20"/>
      <c r="AOS24"/>
      <c r="AOT24" s="20"/>
      <c r="AOU24"/>
      <c r="AOV24" s="20"/>
      <c r="AOW24"/>
      <c r="AOX24" s="20"/>
      <c r="AOY24"/>
      <c r="AOZ24" s="20"/>
      <c r="APA24"/>
      <c r="APB24" s="20"/>
      <c r="APC24"/>
      <c r="APD24" s="20"/>
      <c r="APE24"/>
      <c r="APF24" s="20"/>
      <c r="APG24"/>
      <c r="APH24" s="20"/>
      <c r="API24"/>
      <c r="APJ24" s="20"/>
      <c r="APK24"/>
      <c r="APL24" s="20"/>
      <c r="APM24"/>
      <c r="APN24" s="20"/>
      <c r="APO24"/>
      <c r="APP24" s="20"/>
      <c r="APQ24"/>
      <c r="APR24" s="20"/>
      <c r="APS24"/>
      <c r="APT24" s="20"/>
      <c r="APU24"/>
      <c r="APV24" s="20"/>
      <c r="APW24"/>
      <c r="APX24" s="20"/>
      <c r="APY24"/>
      <c r="APZ24" s="20"/>
      <c r="AQA24"/>
      <c r="AQB24" s="20"/>
      <c r="AQC24"/>
      <c r="AQD24" s="20"/>
      <c r="AQE24"/>
      <c r="AQF24" s="20"/>
      <c r="AQG24"/>
      <c r="AQH24" s="20"/>
      <c r="AQI24"/>
      <c r="AQJ24" s="20"/>
      <c r="AQK24"/>
      <c r="AQL24" s="20"/>
      <c r="AQM24"/>
      <c r="AQN24" s="20"/>
      <c r="AQO24"/>
      <c r="AQP24" s="20"/>
      <c r="AQQ24"/>
      <c r="AQR24" s="20"/>
      <c r="AQS24"/>
      <c r="AQT24" s="20"/>
      <c r="AQU24"/>
      <c r="AQV24" s="20"/>
      <c r="AQW24"/>
      <c r="AQX24" s="20"/>
      <c r="AQY24"/>
      <c r="AQZ24" s="20"/>
      <c r="ARA24"/>
      <c r="ARB24" s="20"/>
      <c r="ARC24"/>
      <c r="ARD24" s="20"/>
      <c r="ARE24"/>
      <c r="ARF24" s="20"/>
      <c r="ARG24"/>
      <c r="ARH24" s="20"/>
      <c r="ARI24"/>
      <c r="ARJ24" s="20"/>
      <c r="ARK24"/>
      <c r="ARL24" s="20"/>
      <c r="ARM24"/>
      <c r="ARN24" s="20"/>
      <c r="ARO24"/>
      <c r="ARP24" s="20"/>
      <c r="ARQ24"/>
      <c r="ARR24" s="20"/>
      <c r="ARS24"/>
      <c r="ART24" s="20"/>
      <c r="ARU24"/>
      <c r="ARV24" s="20"/>
      <c r="ARW24"/>
      <c r="ARX24" s="20"/>
      <c r="ARY24"/>
      <c r="ARZ24" s="20"/>
      <c r="ASA24"/>
      <c r="ASB24" s="20"/>
      <c r="ASC24"/>
      <c r="ASD24" s="20"/>
      <c r="ASE24"/>
      <c r="ASF24" s="20"/>
      <c r="ASG24"/>
      <c r="ASH24" s="20"/>
      <c r="ASI24"/>
      <c r="ASJ24" s="20"/>
      <c r="ASK24"/>
      <c r="ASL24" s="20"/>
      <c r="ASM24"/>
      <c r="ASN24" s="20"/>
      <c r="ASO24"/>
      <c r="ASP24" s="20"/>
      <c r="ASQ24"/>
      <c r="ASR24" s="20"/>
      <c r="ASS24"/>
      <c r="AST24" s="20"/>
      <c r="ASU24"/>
      <c r="ASV24" s="20"/>
      <c r="ASW24"/>
      <c r="ASX24" s="20"/>
      <c r="ASY24"/>
      <c r="ASZ24" s="20"/>
      <c r="ATA24"/>
      <c r="ATB24" s="20"/>
      <c r="ATC24"/>
      <c r="ATD24" s="20"/>
      <c r="ATE24"/>
      <c r="ATF24" s="20"/>
      <c r="ATG24"/>
      <c r="ATH24" s="20"/>
      <c r="ATI24"/>
      <c r="ATJ24" s="20"/>
      <c r="ATK24"/>
      <c r="ATL24" s="20"/>
      <c r="ATM24"/>
      <c r="ATN24" s="20"/>
      <c r="ATO24"/>
      <c r="ATP24" s="20"/>
      <c r="ATQ24"/>
      <c r="ATR24" s="20"/>
      <c r="ATS24"/>
      <c r="ATT24" s="20"/>
      <c r="ATU24"/>
      <c r="ATV24" s="20"/>
      <c r="ATW24"/>
      <c r="ATX24" s="20"/>
      <c r="ATY24"/>
      <c r="ATZ24" s="20"/>
      <c r="AUA24"/>
      <c r="AUB24" s="20"/>
      <c r="AUC24"/>
      <c r="AUD24" s="20"/>
      <c r="AUE24"/>
      <c r="AUF24" s="20"/>
      <c r="AUG24"/>
      <c r="AUH24" s="20"/>
      <c r="AUI24"/>
      <c r="AUJ24" s="20"/>
      <c r="AUK24"/>
      <c r="AUL24" s="20"/>
      <c r="AUM24"/>
      <c r="AUN24" s="20"/>
      <c r="AUO24"/>
      <c r="AUP24" s="20"/>
      <c r="AUQ24"/>
      <c r="AUR24" s="20"/>
      <c r="AUS24"/>
      <c r="AUT24" s="20"/>
      <c r="AUU24"/>
      <c r="AUV24" s="20"/>
      <c r="AUW24"/>
      <c r="AUX24" s="20"/>
      <c r="AUY24"/>
      <c r="AUZ24" s="20"/>
      <c r="AVA24"/>
      <c r="AVB24" s="20"/>
      <c r="AVC24"/>
      <c r="AVD24" s="20"/>
      <c r="AVE24"/>
      <c r="AVF24" s="20"/>
      <c r="AVG24"/>
      <c r="AVH24" s="20"/>
      <c r="AVI24"/>
      <c r="AVJ24" s="20"/>
      <c r="AVK24"/>
      <c r="AVL24" s="20"/>
      <c r="AVM24"/>
      <c r="AVN24" s="20"/>
      <c r="AVO24"/>
      <c r="AVP24" s="20"/>
      <c r="AVQ24"/>
      <c r="AVR24" s="20"/>
      <c r="AVS24"/>
      <c r="AVT24" s="20"/>
      <c r="AVU24"/>
      <c r="AVV24" s="20"/>
      <c r="AVW24"/>
      <c r="AVX24" s="20"/>
      <c r="AVY24"/>
      <c r="AVZ24" s="20"/>
      <c r="AWA24"/>
      <c r="AWB24" s="20"/>
      <c r="AWC24"/>
      <c r="AWD24" s="20"/>
      <c r="AWE24"/>
      <c r="AWF24" s="20"/>
      <c r="AWG24"/>
      <c r="AWH24" s="20"/>
      <c r="AWI24"/>
      <c r="AWJ24" s="20"/>
      <c r="AWK24"/>
      <c r="AWL24" s="20"/>
      <c r="AWM24"/>
      <c r="AWN24" s="20"/>
      <c r="AWO24"/>
      <c r="AWP24" s="20"/>
      <c r="AWQ24"/>
      <c r="AWR24" s="20"/>
      <c r="AWS24"/>
      <c r="AWT24" s="20"/>
      <c r="AWU24"/>
      <c r="AWV24" s="20"/>
      <c r="AWW24"/>
      <c r="AWX24" s="20"/>
      <c r="AWY24"/>
      <c r="AWZ24" s="20"/>
      <c r="AXA24"/>
      <c r="AXB24" s="20"/>
      <c r="AXC24"/>
      <c r="AXD24" s="20"/>
      <c r="AXE24"/>
      <c r="AXF24" s="20"/>
      <c r="AXG24"/>
      <c r="AXH24" s="20"/>
      <c r="AXI24"/>
      <c r="AXJ24" s="20"/>
      <c r="AXK24"/>
      <c r="AXL24" s="20"/>
      <c r="AXM24"/>
      <c r="AXN24" s="20"/>
      <c r="AXO24"/>
      <c r="AXP24" s="20"/>
      <c r="AXQ24"/>
      <c r="AXR24" s="20"/>
      <c r="AXS24"/>
      <c r="AXT24" s="20"/>
      <c r="AXU24"/>
      <c r="AXV24" s="20"/>
      <c r="AXW24"/>
      <c r="AXX24" s="20"/>
      <c r="AXY24"/>
      <c r="AXZ24" s="20"/>
      <c r="AYA24"/>
      <c r="AYB24" s="20"/>
      <c r="AYC24"/>
      <c r="AYD24" s="20"/>
      <c r="AYE24"/>
      <c r="AYF24" s="20"/>
      <c r="AYG24"/>
      <c r="AYH24" s="20"/>
      <c r="AYI24"/>
      <c r="AYJ24" s="20"/>
      <c r="AYK24"/>
      <c r="AYL24" s="20"/>
      <c r="AYM24"/>
      <c r="AYN24" s="20"/>
      <c r="AYO24"/>
      <c r="AYP24" s="20"/>
      <c r="AYQ24"/>
      <c r="AYR24" s="20"/>
      <c r="AYS24"/>
      <c r="AYT24" s="20"/>
      <c r="AYU24"/>
      <c r="AYV24" s="20"/>
      <c r="AYW24"/>
      <c r="AYX24" s="20"/>
      <c r="AYY24"/>
      <c r="AYZ24" s="20"/>
      <c r="AZA24"/>
      <c r="AZB24" s="20"/>
      <c r="AZC24"/>
      <c r="AZD24" s="20"/>
      <c r="AZE24"/>
      <c r="AZF24" s="20"/>
      <c r="AZG24"/>
      <c r="AZH24" s="20"/>
      <c r="AZI24"/>
      <c r="AZJ24" s="20"/>
      <c r="AZK24"/>
      <c r="AZL24" s="20"/>
      <c r="AZM24"/>
      <c r="AZN24" s="20"/>
      <c r="AZO24"/>
      <c r="AZP24" s="20"/>
      <c r="AZQ24"/>
      <c r="AZR24" s="20"/>
      <c r="AZS24"/>
      <c r="AZT24" s="20"/>
      <c r="AZU24"/>
      <c r="AZV24" s="20"/>
      <c r="AZW24"/>
      <c r="AZX24" s="20"/>
      <c r="AZY24"/>
      <c r="AZZ24" s="20"/>
      <c r="BAA24"/>
      <c r="BAB24" s="20"/>
      <c r="BAC24"/>
      <c r="BAD24" s="20"/>
      <c r="BAE24"/>
      <c r="BAF24" s="20"/>
      <c r="BAG24"/>
      <c r="BAH24" s="20"/>
      <c r="BAI24"/>
      <c r="BAJ24" s="20"/>
      <c r="BAK24"/>
      <c r="BAL24" s="20"/>
      <c r="BAM24"/>
      <c r="BAN24" s="20"/>
      <c r="BAO24"/>
      <c r="BAP24" s="20"/>
      <c r="BAQ24"/>
      <c r="BAR24" s="20"/>
      <c r="BAS24"/>
      <c r="BAT24" s="20"/>
      <c r="BAU24"/>
      <c r="BAV24" s="20"/>
      <c r="BAW24"/>
      <c r="BAX24" s="20"/>
      <c r="BAY24"/>
      <c r="BAZ24" s="20"/>
      <c r="BBA24"/>
      <c r="BBB24" s="20"/>
      <c r="BBC24"/>
      <c r="BBD24" s="20"/>
      <c r="BBE24"/>
      <c r="BBF24" s="20"/>
      <c r="BBG24"/>
      <c r="BBH24" s="20"/>
      <c r="BBI24"/>
      <c r="BBJ24" s="20"/>
      <c r="BBK24"/>
      <c r="BBL24" s="20"/>
      <c r="BBM24"/>
      <c r="BBN24" s="20"/>
      <c r="BBO24"/>
      <c r="BBP24" s="20"/>
      <c r="BBQ24"/>
      <c r="BBR24" s="20"/>
      <c r="BBS24"/>
      <c r="BBT24" s="20"/>
      <c r="BBU24"/>
      <c r="BBV24" s="20"/>
      <c r="BBW24"/>
      <c r="BBX24" s="20"/>
      <c r="BBY24"/>
      <c r="BBZ24" s="20"/>
      <c r="BCA24"/>
      <c r="BCB24" s="20"/>
      <c r="BCC24"/>
      <c r="BCD24" s="20"/>
      <c r="BCE24"/>
      <c r="BCF24" s="20"/>
      <c r="BCG24"/>
      <c r="BCH24" s="20"/>
      <c r="BCI24"/>
      <c r="BCJ24" s="20"/>
      <c r="BCK24"/>
      <c r="BCL24" s="20"/>
      <c r="BCM24"/>
      <c r="BCN24" s="20"/>
      <c r="BCO24"/>
      <c r="BCP24" s="20"/>
      <c r="BCQ24"/>
      <c r="BCR24" s="20"/>
      <c r="BCS24"/>
      <c r="BCT24" s="20"/>
      <c r="BCU24"/>
      <c r="BCV24" s="20"/>
      <c r="BCW24"/>
      <c r="BCX24" s="20"/>
      <c r="BCY24"/>
      <c r="BCZ24" s="20"/>
      <c r="BDA24"/>
      <c r="BDB24" s="20"/>
      <c r="BDC24"/>
      <c r="BDD24" s="20"/>
      <c r="BDE24"/>
      <c r="BDF24" s="20"/>
      <c r="BDG24"/>
      <c r="BDH24" s="20"/>
      <c r="BDI24"/>
      <c r="BDJ24" s="20"/>
      <c r="BDK24"/>
      <c r="BDL24" s="20"/>
      <c r="BDM24"/>
      <c r="BDN24" s="20"/>
      <c r="BDO24"/>
      <c r="BDP24" s="20"/>
      <c r="BDQ24"/>
      <c r="BDR24" s="20"/>
      <c r="BDS24"/>
      <c r="BDT24" s="20"/>
      <c r="BDU24"/>
      <c r="BDV24" s="20"/>
      <c r="BDW24"/>
      <c r="BDX24" s="20"/>
      <c r="BDY24"/>
      <c r="BDZ24" s="20"/>
      <c r="BEA24"/>
      <c r="BEB24" s="20"/>
      <c r="BEC24"/>
      <c r="BED24" s="20"/>
      <c r="BEE24"/>
      <c r="BEF24" s="20"/>
      <c r="BEG24"/>
      <c r="BEH24" s="20"/>
      <c r="BEI24"/>
      <c r="BEJ24" s="20"/>
      <c r="BEK24"/>
      <c r="BEL24" s="20"/>
      <c r="BEM24"/>
      <c r="BEN24" s="20"/>
      <c r="BEO24"/>
      <c r="BEP24" s="20"/>
      <c r="BEQ24"/>
      <c r="BER24" s="20"/>
      <c r="BES24"/>
      <c r="BET24" s="20"/>
      <c r="BEU24"/>
      <c r="BEV24" s="20"/>
      <c r="BEW24"/>
      <c r="BEX24" s="20"/>
      <c r="BEY24"/>
      <c r="BEZ24" s="20"/>
      <c r="BFA24"/>
      <c r="BFB24" s="20"/>
      <c r="BFC24"/>
      <c r="BFD24" s="20"/>
      <c r="BFE24"/>
      <c r="BFF24" s="20"/>
      <c r="BFG24"/>
      <c r="BFH24" s="20"/>
      <c r="BFI24"/>
      <c r="BFJ24" s="20"/>
      <c r="BFK24"/>
      <c r="BFL24" s="20"/>
      <c r="BFM24"/>
      <c r="BFN24" s="20"/>
      <c r="BFO24"/>
      <c r="BFP24" s="20"/>
      <c r="BFQ24"/>
      <c r="BFR24" s="20"/>
      <c r="BFS24"/>
      <c r="BFT24" s="20"/>
      <c r="BFU24"/>
      <c r="BFV24" s="20"/>
      <c r="BFW24"/>
      <c r="BFX24" s="20"/>
      <c r="BFY24"/>
      <c r="BFZ24" s="20"/>
      <c r="BGA24"/>
      <c r="BGB24" s="20"/>
      <c r="BGC24"/>
      <c r="BGD24" s="20"/>
      <c r="BGE24"/>
      <c r="BGF24" s="20"/>
      <c r="BGG24"/>
      <c r="BGH24" s="20"/>
      <c r="BGI24"/>
      <c r="BGJ24" s="20"/>
      <c r="BGK24"/>
      <c r="BGL24" s="20"/>
      <c r="BGM24"/>
      <c r="BGN24" s="20"/>
      <c r="BGO24"/>
      <c r="BGP24" s="20"/>
      <c r="BGQ24"/>
      <c r="BGR24" s="20"/>
      <c r="BGS24"/>
      <c r="BGT24" s="20"/>
      <c r="BGU24"/>
      <c r="BGV24" s="20"/>
      <c r="BGW24"/>
      <c r="BGX24" s="20"/>
      <c r="BGY24"/>
      <c r="BGZ24" s="20"/>
      <c r="BHA24"/>
      <c r="BHB24" s="20"/>
      <c r="BHC24"/>
      <c r="BHD24" s="20"/>
      <c r="BHE24"/>
      <c r="BHF24" s="20"/>
      <c r="BHG24"/>
      <c r="BHH24" s="20"/>
      <c r="BHI24"/>
      <c r="BHJ24" s="20"/>
      <c r="BHK24"/>
      <c r="BHL24" s="20"/>
      <c r="BHM24"/>
      <c r="BHN24" s="20"/>
      <c r="BHO24"/>
      <c r="BHP24" s="20"/>
      <c r="BHQ24"/>
      <c r="BHR24" s="20"/>
      <c r="BHS24"/>
      <c r="BHT24" s="20"/>
      <c r="BHU24"/>
      <c r="BHV24" s="20"/>
      <c r="BHW24"/>
      <c r="BHX24" s="20"/>
      <c r="BHY24"/>
      <c r="BHZ24" s="20"/>
      <c r="BIA24"/>
      <c r="BIB24" s="20"/>
      <c r="BIC24"/>
      <c r="BID24" s="20"/>
      <c r="BIE24"/>
      <c r="BIF24" s="20"/>
      <c r="BIG24"/>
      <c r="BIH24" s="20"/>
      <c r="BII24"/>
      <c r="BIJ24" s="20"/>
      <c r="BIK24"/>
      <c r="BIL24" s="20"/>
      <c r="BIM24"/>
      <c r="BIN24" s="20"/>
      <c r="BIO24"/>
      <c r="BIP24" s="20"/>
      <c r="BIQ24"/>
      <c r="BIR24" s="20"/>
      <c r="BIS24"/>
      <c r="BIT24" s="20"/>
      <c r="BIU24"/>
      <c r="BIV24" s="20"/>
      <c r="BIW24"/>
      <c r="BIX24" s="20"/>
      <c r="BIY24"/>
      <c r="BIZ24" s="20"/>
      <c r="BJA24"/>
      <c r="BJB24" s="20"/>
      <c r="BJC24"/>
      <c r="BJD24" s="20"/>
      <c r="BJE24"/>
      <c r="BJF24" s="20"/>
      <c r="BJG24"/>
      <c r="BJH24" s="20"/>
      <c r="BJI24"/>
      <c r="BJJ24" s="20"/>
      <c r="BJK24"/>
      <c r="BJL24" s="20"/>
      <c r="BJM24"/>
      <c r="BJN24" s="20"/>
      <c r="BJO24"/>
      <c r="BJP24" s="20"/>
      <c r="BJQ24"/>
      <c r="BJR24" s="20"/>
      <c r="BJS24"/>
      <c r="BJT24" s="20"/>
      <c r="BJU24"/>
      <c r="BJV24" s="20"/>
      <c r="BJW24"/>
      <c r="BJX24" s="20"/>
      <c r="BJY24"/>
      <c r="BJZ24" s="20"/>
      <c r="BKA24"/>
      <c r="BKB24" s="20"/>
      <c r="BKC24"/>
      <c r="BKD24" s="20"/>
      <c r="BKE24"/>
      <c r="BKF24" s="20"/>
      <c r="BKG24"/>
      <c r="BKH24" s="20"/>
      <c r="BKI24"/>
      <c r="BKJ24" s="20"/>
      <c r="BKK24"/>
      <c r="BKL24" s="20"/>
      <c r="BKM24"/>
      <c r="BKN24" s="20"/>
      <c r="BKO24"/>
      <c r="BKP24" s="20"/>
      <c r="BKQ24"/>
      <c r="BKR24" s="20"/>
      <c r="BKS24"/>
      <c r="BKT24" s="20"/>
      <c r="BKU24"/>
      <c r="BKV24" s="20"/>
      <c r="BKW24"/>
      <c r="BKX24" s="20"/>
      <c r="BKY24"/>
      <c r="BKZ24" s="20"/>
      <c r="BLA24"/>
      <c r="BLB24" s="20"/>
      <c r="BLC24"/>
      <c r="BLD24" s="20"/>
      <c r="BLE24"/>
      <c r="BLF24" s="20"/>
      <c r="BLG24"/>
      <c r="BLH24" s="20"/>
      <c r="BLI24"/>
      <c r="BLJ24" s="20"/>
      <c r="BLK24"/>
      <c r="BLL24" s="20"/>
      <c r="BLM24"/>
      <c r="BLN24" s="20"/>
      <c r="BLO24"/>
      <c r="BLP24" s="20"/>
      <c r="BLQ24"/>
      <c r="BLR24" s="20"/>
      <c r="BLS24"/>
      <c r="BLT24" s="20"/>
      <c r="BLU24"/>
      <c r="BLV24" s="20"/>
      <c r="BLW24"/>
      <c r="BLX24" s="20"/>
      <c r="BLY24"/>
      <c r="BLZ24" s="20"/>
      <c r="BMA24"/>
      <c r="BMB24" s="20"/>
      <c r="BMC24"/>
      <c r="BMD24" s="20"/>
      <c r="BME24"/>
      <c r="BMF24" s="20"/>
      <c r="BMG24"/>
      <c r="BMH24" s="20"/>
      <c r="BMI24"/>
      <c r="BMJ24" s="20"/>
      <c r="BMK24"/>
      <c r="BML24" s="20"/>
      <c r="BMM24"/>
      <c r="BMN24" s="20"/>
      <c r="BMO24"/>
      <c r="BMP24" s="20"/>
      <c r="BMQ24"/>
      <c r="BMR24" s="20"/>
      <c r="BMS24"/>
      <c r="BMT24" s="20"/>
      <c r="BMU24"/>
      <c r="BMV24" s="20"/>
      <c r="BMW24"/>
      <c r="BMX24" s="20"/>
      <c r="BMY24"/>
      <c r="BMZ24" s="20"/>
      <c r="BNA24"/>
      <c r="BNB24" s="20"/>
      <c r="BNC24"/>
      <c r="BND24" s="20"/>
      <c r="BNE24"/>
      <c r="BNF24" s="20"/>
      <c r="BNG24"/>
      <c r="BNH24" s="20"/>
      <c r="BNI24"/>
      <c r="BNJ24" s="20"/>
      <c r="BNK24"/>
      <c r="BNL24" s="20"/>
      <c r="BNM24"/>
      <c r="BNN24" s="20"/>
      <c r="BNO24"/>
      <c r="BNP24" s="20"/>
      <c r="BNQ24"/>
      <c r="BNR24" s="20"/>
      <c r="BNS24"/>
      <c r="BNT24" s="20"/>
      <c r="BNU24"/>
      <c r="BNV24" s="20"/>
      <c r="BNW24"/>
      <c r="BNX24" s="20"/>
      <c r="BNY24"/>
      <c r="BNZ24" s="20"/>
      <c r="BOA24"/>
      <c r="BOB24" s="20"/>
      <c r="BOC24"/>
      <c r="BOD24" s="20"/>
      <c r="BOE24"/>
      <c r="BOF24" s="20"/>
      <c r="BOG24"/>
      <c r="BOH24" s="20"/>
      <c r="BOI24"/>
      <c r="BOJ24" s="20"/>
      <c r="BOK24"/>
      <c r="BOL24" s="20"/>
      <c r="BOM24"/>
      <c r="BON24" s="20"/>
      <c r="BOO24"/>
      <c r="BOP24" s="20"/>
      <c r="BOQ24"/>
      <c r="BOR24" s="20"/>
      <c r="BOS24"/>
      <c r="BOT24" s="20"/>
      <c r="BOU24"/>
      <c r="BOV24" s="20"/>
      <c r="BOW24"/>
      <c r="BOX24" s="20"/>
      <c r="BOY24"/>
      <c r="BOZ24" s="20"/>
      <c r="BPA24"/>
      <c r="BPB24" s="20"/>
      <c r="BPC24"/>
      <c r="BPD24" s="20"/>
      <c r="BPE24"/>
      <c r="BPF24" s="20"/>
      <c r="BPG24"/>
      <c r="BPH24" s="20"/>
      <c r="BPI24"/>
      <c r="BPJ24" s="20"/>
      <c r="BPK24"/>
      <c r="BPL24" s="20"/>
      <c r="BPM24"/>
      <c r="BPN24" s="20"/>
      <c r="BPO24"/>
      <c r="BPP24" s="20"/>
      <c r="BPQ24"/>
      <c r="BPR24" s="20"/>
      <c r="BPS24"/>
      <c r="BPT24" s="20"/>
      <c r="BPU24"/>
      <c r="BPV24" s="20"/>
      <c r="BPW24"/>
      <c r="BPX24" s="20"/>
      <c r="BPY24"/>
      <c r="BPZ24" s="20"/>
      <c r="BQA24"/>
      <c r="BQB24" s="20"/>
      <c r="BQC24"/>
      <c r="BQD24" s="20"/>
      <c r="BQE24"/>
      <c r="BQF24" s="20"/>
      <c r="BQG24"/>
      <c r="BQH24" s="20"/>
      <c r="BQI24"/>
      <c r="BQJ24" s="20"/>
      <c r="BQK24"/>
      <c r="BQL24" s="20"/>
      <c r="BQM24"/>
      <c r="BQN24" s="20"/>
      <c r="BQO24"/>
      <c r="BQP24" s="20"/>
      <c r="BQQ24"/>
      <c r="BQR24" s="20"/>
      <c r="BQS24"/>
      <c r="BQT24" s="20"/>
      <c r="BQU24"/>
      <c r="BQV24" s="20"/>
      <c r="BQW24"/>
      <c r="BQX24" s="20"/>
      <c r="BQY24"/>
      <c r="BQZ24" s="20"/>
      <c r="BRA24"/>
      <c r="BRB24" s="20"/>
      <c r="BRC24"/>
      <c r="BRD24" s="20"/>
      <c r="BRE24"/>
      <c r="BRF24" s="20"/>
      <c r="BRG24"/>
      <c r="BRH24" s="20"/>
      <c r="BRI24"/>
      <c r="BRJ24" s="20"/>
      <c r="BRK24"/>
      <c r="BRL24" s="20"/>
      <c r="BRM24"/>
      <c r="BRN24" s="20"/>
      <c r="BRO24"/>
      <c r="BRP24" s="20"/>
      <c r="BRQ24"/>
      <c r="BRR24" s="20"/>
      <c r="BRS24"/>
      <c r="BRT24" s="20"/>
      <c r="BRU24"/>
      <c r="BRV24" s="20"/>
      <c r="BRW24"/>
      <c r="BRX24" s="20"/>
      <c r="BRY24"/>
      <c r="BRZ24" s="20"/>
      <c r="BSA24"/>
      <c r="BSB24" s="20"/>
      <c r="BSC24"/>
      <c r="BSD24" s="20"/>
      <c r="BSE24"/>
      <c r="BSF24" s="20"/>
      <c r="BSG24"/>
      <c r="BSH24" s="20"/>
      <c r="BSI24"/>
      <c r="BSJ24" s="20"/>
      <c r="BSK24"/>
      <c r="BSL24" s="20"/>
      <c r="BSM24"/>
      <c r="BSN24" s="20"/>
      <c r="BSO24"/>
      <c r="BSP24" s="20"/>
      <c r="BSQ24"/>
      <c r="BSR24" s="20"/>
      <c r="BSS24"/>
      <c r="BST24" s="20"/>
      <c r="BSU24"/>
      <c r="BSV24" s="20"/>
      <c r="BSW24"/>
      <c r="BSX24" s="20"/>
      <c r="BSY24"/>
      <c r="BSZ24" s="20"/>
      <c r="BTA24"/>
      <c r="BTB24" s="20"/>
      <c r="BTC24"/>
      <c r="BTD24" s="20"/>
      <c r="BTE24"/>
      <c r="BTF24" s="20"/>
      <c r="BTG24"/>
      <c r="BTH24" s="20"/>
      <c r="BTI24"/>
      <c r="BTJ24" s="20"/>
      <c r="BTK24"/>
      <c r="BTL24" s="20"/>
      <c r="BTM24"/>
      <c r="BTN24" s="20"/>
      <c r="BTO24"/>
      <c r="BTP24" s="20"/>
      <c r="BTQ24"/>
      <c r="BTR24" s="20"/>
      <c r="BTS24"/>
      <c r="BTT24" s="20"/>
      <c r="BTU24"/>
      <c r="BTV24" s="20"/>
      <c r="BTW24"/>
      <c r="BTX24" s="20"/>
      <c r="BTY24"/>
      <c r="BTZ24" s="20"/>
      <c r="BUA24"/>
      <c r="BUB24" s="20"/>
      <c r="BUC24"/>
      <c r="BUD24" s="20"/>
      <c r="BUE24"/>
      <c r="BUF24" s="20"/>
      <c r="BUG24"/>
      <c r="BUH24" s="20"/>
      <c r="BUI24"/>
      <c r="BUJ24" s="20"/>
      <c r="BUK24"/>
      <c r="BUL24" s="20"/>
      <c r="BUM24"/>
      <c r="BUN24" s="20"/>
      <c r="BUO24"/>
      <c r="BUP24" s="20"/>
      <c r="BUQ24"/>
      <c r="BUR24" s="20"/>
      <c r="BUS24"/>
      <c r="BUT24" s="20"/>
      <c r="BUU24"/>
      <c r="BUV24" s="20"/>
      <c r="BUW24"/>
      <c r="BUX24" s="20"/>
      <c r="BUY24"/>
      <c r="BUZ24" s="20"/>
      <c r="BVA24"/>
      <c r="BVB24" s="20"/>
      <c r="BVC24"/>
      <c r="BVD24" s="20"/>
      <c r="BVE24"/>
      <c r="BVF24" s="20"/>
      <c r="BVG24"/>
      <c r="BVH24" s="20"/>
      <c r="BVI24"/>
      <c r="BVJ24" s="20"/>
      <c r="BVK24"/>
      <c r="BVL24" s="20"/>
      <c r="BVM24"/>
      <c r="BVN24" s="20"/>
      <c r="BVO24"/>
      <c r="BVP24" s="20"/>
      <c r="BVQ24"/>
      <c r="BVR24" s="20"/>
      <c r="BVS24"/>
      <c r="BVT24" s="20"/>
      <c r="BVU24"/>
      <c r="BVV24" s="20"/>
      <c r="BVW24"/>
      <c r="BVX24" s="20"/>
      <c r="BVY24"/>
      <c r="BVZ24" s="20"/>
      <c r="BWA24"/>
      <c r="BWB24" s="20"/>
      <c r="BWC24"/>
      <c r="BWD24" s="20"/>
      <c r="BWE24"/>
      <c r="BWF24" s="20"/>
      <c r="BWG24"/>
      <c r="BWH24" s="20"/>
      <c r="BWI24"/>
      <c r="BWJ24" s="20"/>
      <c r="BWK24"/>
      <c r="BWL24" s="20"/>
      <c r="BWM24"/>
      <c r="BWN24" s="20"/>
      <c r="BWO24"/>
      <c r="BWP24" s="20"/>
      <c r="BWQ24"/>
      <c r="BWR24" s="20"/>
      <c r="BWS24"/>
      <c r="BWT24" s="20"/>
      <c r="BWU24"/>
      <c r="BWV24" s="20"/>
      <c r="BWW24"/>
      <c r="BWX24" s="20"/>
      <c r="BWY24"/>
      <c r="BWZ24" s="20"/>
      <c r="BXA24"/>
      <c r="BXB24" s="20"/>
      <c r="BXC24"/>
      <c r="BXD24" s="20"/>
      <c r="BXE24"/>
      <c r="BXF24" s="20"/>
      <c r="BXG24"/>
      <c r="BXH24" s="20"/>
      <c r="BXI24"/>
      <c r="BXJ24" s="20"/>
      <c r="BXK24"/>
      <c r="BXL24" s="20"/>
      <c r="BXM24"/>
      <c r="BXN24" s="20"/>
      <c r="BXO24"/>
      <c r="BXP24" s="20"/>
      <c r="BXQ24"/>
      <c r="BXR24" s="20"/>
      <c r="BXS24"/>
      <c r="BXT24" s="20"/>
      <c r="BXU24"/>
      <c r="BXV24" s="20"/>
      <c r="BXW24"/>
      <c r="BXX24" s="20"/>
      <c r="BXY24"/>
      <c r="BXZ24" s="20"/>
      <c r="BYA24"/>
      <c r="BYB24" s="20"/>
      <c r="BYC24"/>
      <c r="BYD24" s="20"/>
      <c r="BYE24"/>
      <c r="BYF24" s="20"/>
      <c r="BYG24"/>
      <c r="BYH24" s="20"/>
      <c r="BYI24"/>
      <c r="BYJ24" s="20"/>
      <c r="BYK24"/>
      <c r="BYL24" s="20"/>
      <c r="BYM24"/>
      <c r="BYN24" s="20"/>
      <c r="BYO24"/>
      <c r="BYP24" s="20"/>
      <c r="BYQ24"/>
      <c r="BYR24" s="20"/>
      <c r="BYS24"/>
      <c r="BYT24" s="20"/>
      <c r="BYU24"/>
      <c r="BYV24" s="20"/>
      <c r="BYW24"/>
      <c r="BYX24" s="20"/>
      <c r="BYY24"/>
      <c r="BYZ24" s="20"/>
      <c r="BZA24"/>
      <c r="BZB24" s="20"/>
      <c r="BZC24"/>
      <c r="BZD24" s="20"/>
      <c r="BZE24"/>
      <c r="BZF24" s="20"/>
      <c r="BZG24"/>
      <c r="BZH24" s="20"/>
      <c r="BZI24"/>
      <c r="BZJ24" s="20"/>
      <c r="BZK24"/>
      <c r="BZL24" s="20"/>
      <c r="BZM24"/>
      <c r="BZN24" s="20"/>
      <c r="BZO24"/>
      <c r="BZP24" s="20"/>
      <c r="BZQ24"/>
      <c r="BZR24" s="20"/>
      <c r="BZS24"/>
      <c r="BZT24" s="20"/>
      <c r="BZU24"/>
      <c r="BZV24" s="20"/>
      <c r="BZW24"/>
      <c r="BZX24" s="20"/>
      <c r="BZY24"/>
      <c r="BZZ24" s="20"/>
      <c r="CAA24"/>
      <c r="CAB24" s="20"/>
      <c r="CAC24"/>
      <c r="CAD24" s="20"/>
      <c r="CAE24"/>
      <c r="CAF24" s="20"/>
      <c r="CAG24"/>
      <c r="CAH24" s="20"/>
      <c r="CAI24"/>
      <c r="CAJ24" s="20"/>
      <c r="CAK24"/>
      <c r="CAL24" s="20"/>
      <c r="CAM24"/>
      <c r="CAN24" s="20"/>
      <c r="CAO24"/>
      <c r="CAP24" s="20"/>
      <c r="CAQ24"/>
      <c r="CAR24" s="20"/>
      <c r="CAS24"/>
      <c r="CAT24" s="20"/>
      <c r="CAU24"/>
      <c r="CAV24" s="20"/>
      <c r="CAW24"/>
      <c r="CAX24" s="20"/>
      <c r="CAY24"/>
      <c r="CAZ24" s="20"/>
      <c r="CBA24"/>
      <c r="CBB24" s="20"/>
      <c r="CBC24"/>
      <c r="CBD24" s="20"/>
      <c r="CBE24"/>
      <c r="CBF24" s="20"/>
      <c r="CBG24"/>
      <c r="CBH24" s="20"/>
      <c r="CBI24"/>
      <c r="CBJ24" s="20"/>
      <c r="CBK24"/>
      <c r="CBL24" s="20"/>
      <c r="CBM24"/>
      <c r="CBN24" s="20"/>
      <c r="CBO24"/>
      <c r="CBP24" s="20"/>
      <c r="CBQ24"/>
      <c r="CBR24" s="20"/>
      <c r="CBS24"/>
      <c r="CBT24" s="20"/>
      <c r="CBU24"/>
      <c r="CBV24" s="20"/>
      <c r="CBW24"/>
      <c r="CBX24" s="20"/>
      <c r="CBY24"/>
      <c r="CBZ24" s="20"/>
      <c r="CCA24"/>
      <c r="CCB24" s="20"/>
      <c r="CCC24"/>
      <c r="CCD24" s="20"/>
      <c r="CCE24"/>
      <c r="CCF24" s="20"/>
      <c r="CCG24"/>
      <c r="CCH24" s="20"/>
      <c r="CCI24"/>
      <c r="CCJ24" s="20"/>
      <c r="CCK24"/>
      <c r="CCL24" s="20"/>
      <c r="CCM24"/>
      <c r="CCN24" s="20"/>
      <c r="CCO24"/>
      <c r="CCP24" s="20"/>
      <c r="CCQ24"/>
      <c r="CCR24" s="20"/>
      <c r="CCS24"/>
      <c r="CCT24" s="20"/>
      <c r="CCU24"/>
      <c r="CCV24" s="20"/>
      <c r="CCW24"/>
      <c r="CCX24" s="20"/>
      <c r="CCY24"/>
      <c r="CCZ24" s="20"/>
      <c r="CDA24"/>
      <c r="CDB24" s="20"/>
      <c r="CDC24"/>
      <c r="CDD24" s="20"/>
      <c r="CDE24"/>
      <c r="CDF24" s="20"/>
      <c r="CDG24"/>
      <c r="CDH24" s="20"/>
      <c r="CDI24"/>
      <c r="CDJ24" s="20"/>
      <c r="CDK24"/>
      <c r="CDL24" s="20"/>
      <c r="CDM24"/>
      <c r="CDN24" s="20"/>
      <c r="CDO24"/>
      <c r="CDP24" s="20"/>
      <c r="CDQ24"/>
      <c r="CDR24" s="20"/>
      <c r="CDS24"/>
      <c r="CDT24" s="20"/>
      <c r="CDU24"/>
      <c r="CDV24" s="20"/>
      <c r="CDW24"/>
      <c r="CDX24" s="20"/>
      <c r="CDY24"/>
      <c r="CDZ24" s="20"/>
      <c r="CEA24"/>
      <c r="CEB24" s="20"/>
      <c r="CEC24"/>
      <c r="CED24" s="20"/>
      <c r="CEE24"/>
      <c r="CEF24" s="20"/>
      <c r="CEG24"/>
      <c r="CEH24" s="20"/>
      <c r="CEI24"/>
      <c r="CEJ24" s="20"/>
      <c r="CEK24"/>
      <c r="CEL24" s="20"/>
      <c r="CEM24"/>
      <c r="CEN24" s="20"/>
      <c r="CEO24"/>
      <c r="CEP24" s="20"/>
      <c r="CEQ24"/>
      <c r="CER24" s="20"/>
      <c r="CES24"/>
      <c r="CET24" s="20"/>
      <c r="CEU24"/>
      <c r="CEV24" s="20"/>
      <c r="CEW24"/>
      <c r="CEX24" s="20"/>
      <c r="CEY24"/>
      <c r="CEZ24" s="20"/>
      <c r="CFA24"/>
      <c r="CFB24" s="20"/>
      <c r="CFC24"/>
      <c r="CFD24" s="20"/>
      <c r="CFE24"/>
      <c r="CFF24" s="20"/>
      <c r="CFG24"/>
      <c r="CFH24" s="20"/>
      <c r="CFI24"/>
      <c r="CFJ24" s="20"/>
      <c r="CFK24"/>
      <c r="CFL24" s="20"/>
      <c r="CFM24"/>
      <c r="CFN24" s="20"/>
      <c r="CFO24"/>
      <c r="CFP24" s="20"/>
      <c r="CFQ24"/>
      <c r="CFR24" s="20"/>
      <c r="CFS24"/>
      <c r="CFT24" s="20"/>
      <c r="CFU24"/>
      <c r="CFV24" s="20"/>
      <c r="CFW24"/>
      <c r="CFX24" s="20"/>
      <c r="CFY24"/>
      <c r="CFZ24" s="20"/>
      <c r="CGA24"/>
      <c r="CGB24" s="20"/>
      <c r="CGC24"/>
      <c r="CGD24" s="20"/>
      <c r="CGE24"/>
      <c r="CGF24" s="20"/>
      <c r="CGG24"/>
      <c r="CGH24" s="20"/>
      <c r="CGI24"/>
      <c r="CGJ24" s="20"/>
      <c r="CGK24"/>
      <c r="CGL24" s="20"/>
      <c r="CGM24"/>
      <c r="CGN24" s="20"/>
      <c r="CGO24"/>
      <c r="CGP24" s="20"/>
      <c r="CGQ24"/>
      <c r="CGR24" s="20"/>
      <c r="CGS24"/>
      <c r="CGT24" s="20"/>
      <c r="CGU24"/>
      <c r="CGV24" s="20"/>
      <c r="CGW24"/>
      <c r="CGX24" s="20"/>
      <c r="CGY24"/>
      <c r="CGZ24" s="20"/>
      <c r="CHA24"/>
      <c r="CHB24" s="20"/>
      <c r="CHC24"/>
      <c r="CHD24" s="20"/>
      <c r="CHE24"/>
      <c r="CHF24" s="20"/>
      <c r="CHG24"/>
      <c r="CHH24" s="20"/>
      <c r="CHI24"/>
      <c r="CHJ24" s="20"/>
      <c r="CHK24"/>
      <c r="CHL24" s="20"/>
      <c r="CHM24"/>
      <c r="CHN24" s="20"/>
      <c r="CHO24"/>
      <c r="CHP24" s="20"/>
      <c r="CHQ24"/>
      <c r="CHR24" s="20"/>
      <c r="CHS24"/>
      <c r="CHT24" s="20"/>
      <c r="CHU24"/>
      <c r="CHV24" s="20"/>
      <c r="CHW24"/>
      <c r="CHX24" s="20"/>
      <c r="CHY24"/>
      <c r="CHZ24" s="20"/>
      <c r="CIA24"/>
      <c r="CIB24" s="20"/>
      <c r="CIC24"/>
      <c r="CID24" s="20"/>
      <c r="CIE24"/>
      <c r="CIF24" s="20"/>
      <c r="CIG24"/>
      <c r="CIH24" s="20"/>
      <c r="CII24"/>
      <c r="CIJ24" s="20"/>
      <c r="CIK24"/>
      <c r="CIL24" s="20"/>
      <c r="CIM24"/>
      <c r="CIN24" s="20"/>
      <c r="CIO24"/>
      <c r="CIP24" s="20"/>
      <c r="CIQ24"/>
      <c r="CIR24" s="20"/>
      <c r="CIS24"/>
      <c r="CIT24" s="20"/>
      <c r="CIU24"/>
      <c r="CIV24" s="20"/>
      <c r="CIW24"/>
      <c r="CIX24" s="20"/>
      <c r="CIY24"/>
      <c r="CIZ24" s="20"/>
      <c r="CJA24"/>
      <c r="CJB24" s="20"/>
      <c r="CJC24"/>
      <c r="CJD24" s="20"/>
      <c r="CJE24"/>
      <c r="CJF24" s="20"/>
      <c r="CJG24"/>
      <c r="CJH24" s="20"/>
      <c r="CJI24"/>
      <c r="CJJ24" s="20"/>
      <c r="CJK24"/>
      <c r="CJL24" s="20"/>
      <c r="CJM24"/>
      <c r="CJN24" s="20"/>
      <c r="CJO24"/>
      <c r="CJP24" s="20"/>
      <c r="CJQ24"/>
      <c r="CJR24" s="20"/>
      <c r="CJS24"/>
      <c r="CJT24" s="20"/>
      <c r="CJU24"/>
      <c r="CJV24" s="20"/>
      <c r="CJW24"/>
      <c r="CJX24" s="20"/>
      <c r="CJY24"/>
      <c r="CJZ24" s="20"/>
      <c r="CKA24"/>
      <c r="CKB24" s="20"/>
      <c r="CKC24"/>
      <c r="CKD24" s="20"/>
      <c r="CKE24"/>
      <c r="CKF24" s="20"/>
      <c r="CKG24"/>
      <c r="CKH24" s="20"/>
      <c r="CKI24"/>
      <c r="CKJ24" s="20"/>
      <c r="CKK24"/>
      <c r="CKL24" s="20"/>
      <c r="CKM24"/>
      <c r="CKN24" s="20"/>
      <c r="CKO24"/>
      <c r="CKP24" s="20"/>
      <c r="CKQ24"/>
      <c r="CKR24" s="20"/>
      <c r="CKS24"/>
      <c r="CKT24" s="20"/>
      <c r="CKU24"/>
      <c r="CKV24" s="20"/>
      <c r="CKW24"/>
      <c r="CKX24" s="20"/>
      <c r="CKY24"/>
      <c r="CKZ24" s="20"/>
      <c r="CLA24"/>
      <c r="CLB24" s="20"/>
      <c r="CLC24"/>
      <c r="CLD24" s="20"/>
      <c r="CLE24"/>
      <c r="CLF24" s="20"/>
      <c r="CLG24"/>
      <c r="CLH24" s="20"/>
      <c r="CLI24"/>
      <c r="CLJ24" s="20"/>
      <c r="CLK24"/>
      <c r="CLL24" s="20"/>
      <c r="CLM24"/>
      <c r="CLN24" s="20"/>
      <c r="CLO24"/>
      <c r="CLP24" s="20"/>
      <c r="CLQ24"/>
      <c r="CLR24" s="20"/>
      <c r="CLS24"/>
      <c r="CLT24" s="20"/>
      <c r="CLU24"/>
      <c r="CLV24" s="20"/>
      <c r="CLW24"/>
      <c r="CLX24" s="20"/>
      <c r="CLY24"/>
      <c r="CLZ24" s="20"/>
      <c r="CMA24"/>
      <c r="CMB24" s="20"/>
      <c r="CMC24"/>
      <c r="CMD24" s="20"/>
      <c r="CME24"/>
      <c r="CMF24" s="20"/>
      <c r="CMG24"/>
      <c r="CMH24" s="20"/>
      <c r="CMI24"/>
      <c r="CMJ24" s="20"/>
      <c r="CMK24"/>
      <c r="CML24" s="20"/>
      <c r="CMM24"/>
      <c r="CMN24" s="20"/>
      <c r="CMO24"/>
      <c r="CMP24" s="20"/>
      <c r="CMQ24"/>
      <c r="CMR24" s="20"/>
      <c r="CMS24"/>
      <c r="CMT24" s="20"/>
      <c r="CMU24"/>
      <c r="CMV24" s="20"/>
      <c r="CMW24"/>
      <c r="CMX24" s="20"/>
      <c r="CMY24"/>
      <c r="CMZ24" s="20"/>
      <c r="CNA24"/>
      <c r="CNB24" s="20"/>
      <c r="CNC24"/>
      <c r="CND24" s="20"/>
      <c r="CNE24"/>
      <c r="CNF24" s="20"/>
      <c r="CNG24"/>
      <c r="CNH24" s="20"/>
      <c r="CNI24"/>
      <c r="CNJ24" s="20"/>
      <c r="CNK24"/>
      <c r="CNL24" s="20"/>
      <c r="CNM24"/>
      <c r="CNN24" s="20"/>
      <c r="CNO24"/>
      <c r="CNP24" s="20"/>
      <c r="CNQ24"/>
      <c r="CNR24" s="20"/>
      <c r="CNS24"/>
      <c r="CNT24" s="20"/>
      <c r="CNU24"/>
      <c r="CNV24" s="20"/>
      <c r="CNW24"/>
      <c r="CNX24" s="20"/>
      <c r="CNY24"/>
      <c r="CNZ24" s="20"/>
      <c r="COA24"/>
      <c r="COB24" s="20"/>
      <c r="COC24"/>
      <c r="COD24" s="20"/>
      <c r="COE24"/>
      <c r="COF24" s="20"/>
      <c r="COG24"/>
      <c r="COH24" s="20"/>
      <c r="COI24"/>
      <c r="COJ24" s="20"/>
      <c r="COK24"/>
      <c r="COL24" s="20"/>
      <c r="COM24"/>
      <c r="CON24" s="20"/>
      <c r="COO24"/>
      <c r="COP24" s="20"/>
      <c r="COQ24"/>
      <c r="COR24" s="20"/>
      <c r="COS24"/>
      <c r="COT24" s="20"/>
      <c r="COU24"/>
      <c r="COV24" s="20"/>
      <c r="COW24"/>
      <c r="COX24" s="20"/>
      <c r="COY24"/>
      <c r="COZ24" s="20"/>
      <c r="CPA24"/>
      <c r="CPB24" s="20"/>
      <c r="CPC24"/>
      <c r="CPD24" s="20"/>
      <c r="CPE24"/>
      <c r="CPF24" s="20"/>
      <c r="CPG24"/>
      <c r="CPH24" s="20"/>
      <c r="CPI24"/>
      <c r="CPJ24" s="20"/>
      <c r="CPK24"/>
      <c r="CPL24" s="20"/>
      <c r="CPM24"/>
      <c r="CPN24" s="20"/>
      <c r="CPO24"/>
      <c r="CPP24" s="20"/>
      <c r="CPQ24"/>
      <c r="CPR24" s="20"/>
      <c r="CPS24"/>
      <c r="CPT24" s="20"/>
      <c r="CPU24"/>
      <c r="CPV24" s="20"/>
      <c r="CPW24"/>
      <c r="CPX24" s="20"/>
      <c r="CPY24"/>
      <c r="CPZ24" s="20"/>
      <c r="CQA24"/>
      <c r="CQB24" s="20"/>
      <c r="CQC24"/>
      <c r="CQD24" s="20"/>
      <c r="CQE24"/>
      <c r="CQF24" s="20"/>
      <c r="CQG24"/>
      <c r="CQH24" s="20"/>
      <c r="CQI24"/>
      <c r="CQJ24" s="20"/>
      <c r="CQK24"/>
      <c r="CQL24" s="20"/>
      <c r="CQM24"/>
      <c r="CQN24" s="20"/>
      <c r="CQO24"/>
      <c r="CQP24" s="20"/>
      <c r="CQQ24"/>
      <c r="CQR24" s="20"/>
      <c r="CQS24"/>
      <c r="CQT24" s="20"/>
      <c r="CQU24"/>
      <c r="CQV24" s="20"/>
      <c r="CQW24"/>
      <c r="CQX24" s="20"/>
      <c r="CQY24"/>
      <c r="CQZ24" s="20"/>
      <c r="CRA24"/>
      <c r="CRB24" s="20"/>
      <c r="CRC24"/>
      <c r="CRD24" s="20"/>
      <c r="CRE24"/>
      <c r="CRF24" s="20"/>
      <c r="CRG24"/>
      <c r="CRH24" s="20"/>
      <c r="CRI24"/>
      <c r="CRJ24" s="20"/>
      <c r="CRK24"/>
      <c r="CRL24" s="20"/>
      <c r="CRM24"/>
      <c r="CRN24" s="20"/>
      <c r="CRO24"/>
      <c r="CRP24" s="20"/>
      <c r="CRQ24"/>
      <c r="CRR24" s="20"/>
      <c r="CRS24"/>
      <c r="CRT24" s="20"/>
      <c r="CRU24"/>
      <c r="CRV24" s="20"/>
      <c r="CRW24"/>
      <c r="CRX24" s="20"/>
      <c r="CRY24"/>
      <c r="CRZ24" s="20"/>
      <c r="CSA24"/>
      <c r="CSB24" s="20"/>
      <c r="CSC24"/>
      <c r="CSD24" s="20"/>
      <c r="CSE24"/>
      <c r="CSF24" s="20"/>
      <c r="CSG24"/>
      <c r="CSH24" s="20"/>
      <c r="CSI24"/>
      <c r="CSJ24" s="20"/>
      <c r="CSK24"/>
      <c r="CSL24" s="20"/>
      <c r="CSM24"/>
      <c r="CSN24" s="20"/>
      <c r="CSO24"/>
      <c r="CSP24" s="20"/>
      <c r="CSQ24"/>
      <c r="CSR24" s="20"/>
      <c r="CSS24"/>
      <c r="CST24" s="20"/>
      <c r="CSU24"/>
      <c r="CSV24" s="20"/>
      <c r="CSW24"/>
      <c r="CSX24" s="20"/>
      <c r="CSY24"/>
      <c r="CSZ24" s="20"/>
      <c r="CTA24"/>
      <c r="CTB24" s="20"/>
      <c r="CTC24"/>
      <c r="CTD24" s="20"/>
      <c r="CTE24"/>
      <c r="CTF24" s="20"/>
      <c r="CTG24"/>
      <c r="CTH24" s="20"/>
      <c r="CTI24"/>
      <c r="CTJ24" s="20"/>
      <c r="CTK24"/>
      <c r="CTL24" s="20"/>
      <c r="CTM24"/>
      <c r="CTN24" s="20"/>
      <c r="CTO24"/>
      <c r="CTP24" s="20"/>
      <c r="CTQ24"/>
      <c r="CTR24" s="20"/>
      <c r="CTS24"/>
      <c r="CTT24" s="20"/>
      <c r="CTU24"/>
      <c r="CTV24" s="20"/>
      <c r="CTW24"/>
      <c r="CTX24" s="20"/>
      <c r="CTY24"/>
      <c r="CTZ24" s="20"/>
      <c r="CUA24"/>
      <c r="CUB24" s="20"/>
      <c r="CUC24"/>
      <c r="CUD24" s="20"/>
      <c r="CUE24"/>
      <c r="CUF24" s="20"/>
      <c r="CUG24"/>
      <c r="CUH24" s="20"/>
      <c r="CUI24"/>
      <c r="CUJ24" s="20"/>
      <c r="CUK24"/>
      <c r="CUL24" s="20"/>
      <c r="CUM24"/>
      <c r="CUN24" s="20"/>
      <c r="CUO24"/>
      <c r="CUP24" s="20"/>
      <c r="CUQ24"/>
      <c r="CUR24" s="20"/>
      <c r="CUS24"/>
      <c r="CUT24" s="20"/>
      <c r="CUU24"/>
      <c r="CUV24" s="20"/>
      <c r="CUW24"/>
      <c r="CUX24" s="20"/>
      <c r="CUY24"/>
      <c r="CUZ24" s="20"/>
      <c r="CVA24"/>
      <c r="CVB24" s="20"/>
      <c r="CVC24"/>
      <c r="CVD24" s="20"/>
      <c r="CVE24"/>
      <c r="CVF24" s="20"/>
      <c r="CVG24"/>
      <c r="CVH24" s="20"/>
      <c r="CVI24"/>
      <c r="CVJ24" s="20"/>
      <c r="CVK24"/>
      <c r="CVL24" s="20"/>
      <c r="CVM24"/>
      <c r="CVN24" s="20"/>
      <c r="CVO24"/>
      <c r="CVP24" s="20"/>
      <c r="CVQ24"/>
      <c r="CVR24" s="20"/>
      <c r="CVS24"/>
      <c r="CVT24" s="20"/>
      <c r="CVU24"/>
      <c r="CVV24" s="20"/>
      <c r="CVW24"/>
      <c r="CVX24" s="20"/>
      <c r="CVY24"/>
      <c r="CVZ24" s="20"/>
      <c r="CWA24"/>
      <c r="CWB24" s="20"/>
      <c r="CWC24"/>
      <c r="CWD24" s="20"/>
      <c r="CWE24"/>
      <c r="CWF24" s="20"/>
      <c r="CWG24"/>
      <c r="CWH24" s="20"/>
      <c r="CWI24"/>
      <c r="CWJ24" s="20"/>
      <c r="CWK24"/>
      <c r="CWL24" s="20"/>
      <c r="CWM24"/>
      <c r="CWN24" s="20"/>
      <c r="CWO24"/>
      <c r="CWP24" s="20"/>
      <c r="CWQ24"/>
      <c r="CWR24" s="20"/>
      <c r="CWS24"/>
      <c r="CWT24" s="20"/>
      <c r="CWU24"/>
      <c r="CWV24" s="20"/>
      <c r="CWW24"/>
      <c r="CWX24" s="20"/>
      <c r="CWY24"/>
      <c r="CWZ24" s="20"/>
      <c r="CXA24"/>
      <c r="CXB24" s="20"/>
      <c r="CXC24"/>
      <c r="CXD24" s="20"/>
      <c r="CXE24"/>
      <c r="CXF24" s="20"/>
      <c r="CXG24"/>
      <c r="CXH24" s="20"/>
      <c r="CXI24"/>
      <c r="CXJ24" s="20"/>
      <c r="CXK24"/>
      <c r="CXL24" s="20"/>
      <c r="CXM24"/>
      <c r="CXN24" s="20"/>
      <c r="CXO24"/>
      <c r="CXP24" s="20"/>
      <c r="CXQ24"/>
      <c r="CXR24" s="20"/>
      <c r="CXS24"/>
      <c r="CXT24" s="20"/>
      <c r="CXU24"/>
      <c r="CXV24" s="20"/>
      <c r="CXW24"/>
      <c r="CXX24" s="20"/>
      <c r="CXY24"/>
      <c r="CXZ24" s="20"/>
      <c r="CYA24"/>
      <c r="CYB24" s="20"/>
      <c r="CYC24"/>
      <c r="CYD24" s="20"/>
      <c r="CYE24"/>
      <c r="CYF24" s="20"/>
      <c r="CYG24"/>
      <c r="CYH24" s="20"/>
      <c r="CYI24"/>
      <c r="CYJ24" s="20"/>
      <c r="CYK24"/>
      <c r="CYL24" s="20"/>
      <c r="CYM24"/>
      <c r="CYN24" s="20"/>
      <c r="CYO24"/>
      <c r="CYP24" s="20"/>
      <c r="CYQ24"/>
      <c r="CYR24" s="20"/>
      <c r="CYS24"/>
      <c r="CYT24" s="20"/>
      <c r="CYU24"/>
      <c r="CYV24" s="20"/>
      <c r="CYW24"/>
      <c r="CYX24" s="20"/>
      <c r="CYY24"/>
      <c r="CYZ24" s="20"/>
      <c r="CZA24"/>
      <c r="CZB24" s="20"/>
      <c r="CZC24"/>
      <c r="CZD24" s="20"/>
      <c r="CZE24"/>
      <c r="CZF24" s="20"/>
      <c r="CZG24"/>
      <c r="CZH24" s="20"/>
      <c r="CZI24"/>
      <c r="CZJ24" s="20"/>
      <c r="CZK24"/>
      <c r="CZL24" s="20"/>
      <c r="CZM24"/>
      <c r="CZN24" s="20"/>
      <c r="CZO24"/>
      <c r="CZP24" s="20"/>
      <c r="CZQ24"/>
      <c r="CZR24" s="20"/>
      <c r="CZS24"/>
      <c r="CZT24" s="20"/>
      <c r="CZU24"/>
      <c r="CZV24" s="20"/>
      <c r="CZW24"/>
      <c r="CZX24" s="20"/>
      <c r="CZY24"/>
      <c r="CZZ24" s="20"/>
      <c r="DAA24"/>
      <c r="DAB24" s="20"/>
      <c r="DAC24"/>
      <c r="DAD24" s="20"/>
      <c r="DAE24"/>
      <c r="DAF24" s="20"/>
      <c r="DAG24"/>
      <c r="DAH24" s="20"/>
      <c r="DAI24"/>
      <c r="DAJ24" s="20"/>
      <c r="DAK24"/>
      <c r="DAL24" s="20"/>
      <c r="DAM24"/>
      <c r="DAN24" s="20"/>
      <c r="DAO24"/>
      <c r="DAP24" s="20"/>
      <c r="DAQ24"/>
      <c r="DAR24" s="20"/>
      <c r="DAS24"/>
      <c r="DAT24" s="20"/>
      <c r="DAU24"/>
      <c r="DAV24" s="20"/>
      <c r="DAW24"/>
      <c r="DAX24" s="20"/>
      <c r="DAY24"/>
      <c r="DAZ24" s="20"/>
      <c r="DBA24"/>
      <c r="DBB24" s="20"/>
      <c r="DBC24"/>
      <c r="DBD24" s="20"/>
      <c r="DBE24"/>
      <c r="DBF24" s="20"/>
      <c r="DBG24"/>
      <c r="DBH24" s="20"/>
      <c r="DBI24"/>
      <c r="DBJ24" s="20"/>
      <c r="DBK24"/>
      <c r="DBL24" s="20"/>
      <c r="DBM24"/>
      <c r="DBN24" s="20"/>
      <c r="DBO24"/>
      <c r="DBP24" s="20"/>
      <c r="DBQ24"/>
      <c r="DBR24" s="20"/>
      <c r="DBS24"/>
      <c r="DBT24" s="20"/>
      <c r="DBU24"/>
      <c r="DBV24" s="20"/>
      <c r="DBW24"/>
      <c r="DBX24" s="20"/>
      <c r="DBY24"/>
      <c r="DBZ24" s="20"/>
      <c r="DCA24"/>
      <c r="DCB24" s="20"/>
      <c r="DCC24"/>
      <c r="DCD24" s="20"/>
      <c r="DCE24"/>
      <c r="DCF24" s="20"/>
      <c r="DCG24"/>
      <c r="DCH24" s="20"/>
      <c r="DCI24"/>
      <c r="DCJ24" s="20"/>
      <c r="DCK24"/>
      <c r="DCL24" s="20"/>
      <c r="DCM24"/>
      <c r="DCN24" s="20"/>
      <c r="DCO24"/>
      <c r="DCP24" s="20"/>
      <c r="DCQ24"/>
      <c r="DCR24" s="20"/>
      <c r="DCS24"/>
      <c r="DCT24" s="20"/>
      <c r="DCU24"/>
      <c r="DCV24" s="20"/>
      <c r="DCW24"/>
      <c r="DCX24" s="20"/>
      <c r="DCY24"/>
      <c r="DCZ24" s="20"/>
      <c r="DDA24"/>
      <c r="DDB24" s="20"/>
      <c r="DDC24"/>
      <c r="DDD24" s="20"/>
      <c r="DDE24"/>
      <c r="DDF24" s="20"/>
      <c r="DDG24"/>
      <c r="DDH24" s="20"/>
      <c r="DDI24"/>
      <c r="DDJ24" s="20"/>
      <c r="DDK24"/>
      <c r="DDL24" s="20"/>
      <c r="DDM24"/>
      <c r="DDN24" s="20"/>
      <c r="DDO24"/>
      <c r="DDP24" s="20"/>
      <c r="DDQ24"/>
      <c r="DDR24" s="20"/>
      <c r="DDS24"/>
      <c r="DDT24" s="20"/>
      <c r="DDU24"/>
      <c r="DDV24" s="20"/>
      <c r="DDW24"/>
      <c r="DDX24" s="20"/>
      <c r="DDY24"/>
      <c r="DDZ24" s="20"/>
      <c r="DEA24"/>
      <c r="DEB24" s="20"/>
      <c r="DEC24"/>
      <c r="DED24" s="20"/>
      <c r="DEE24"/>
      <c r="DEF24" s="20"/>
      <c r="DEG24"/>
      <c r="DEH24" s="20"/>
      <c r="DEI24"/>
      <c r="DEJ24" s="20"/>
      <c r="DEK24"/>
      <c r="DEL24" s="20"/>
      <c r="DEM24"/>
      <c r="DEN24" s="20"/>
      <c r="DEO24"/>
      <c r="DEP24" s="20"/>
      <c r="DEQ24"/>
      <c r="DER24" s="20"/>
      <c r="DES24"/>
      <c r="DET24" s="20"/>
      <c r="DEU24"/>
      <c r="DEV24" s="20"/>
      <c r="DEW24"/>
      <c r="DEX24" s="20"/>
      <c r="DEY24"/>
      <c r="DEZ24" s="20"/>
      <c r="DFA24"/>
      <c r="DFB24" s="20"/>
      <c r="DFC24"/>
      <c r="DFD24" s="20"/>
      <c r="DFE24"/>
      <c r="DFF24" s="20"/>
      <c r="DFG24"/>
      <c r="DFH24" s="20"/>
      <c r="DFI24"/>
      <c r="DFJ24" s="20"/>
      <c r="DFK24"/>
      <c r="DFL24" s="20"/>
      <c r="DFM24"/>
      <c r="DFN24" s="20"/>
      <c r="DFO24"/>
      <c r="DFP24" s="20"/>
      <c r="DFQ24"/>
      <c r="DFR24" s="20"/>
      <c r="DFS24"/>
      <c r="DFT24" s="20"/>
      <c r="DFU24"/>
      <c r="DFV24" s="20"/>
      <c r="DFW24"/>
      <c r="DFX24" s="20"/>
      <c r="DFY24"/>
      <c r="DFZ24" s="20"/>
      <c r="DGA24"/>
      <c r="DGB24" s="20"/>
      <c r="DGC24"/>
      <c r="DGD24" s="20"/>
      <c r="DGE24"/>
      <c r="DGF24" s="20"/>
      <c r="DGG24"/>
      <c r="DGH24" s="20"/>
      <c r="DGI24"/>
      <c r="DGJ24" s="20"/>
      <c r="DGK24"/>
      <c r="DGL24" s="20"/>
      <c r="DGM24"/>
      <c r="DGN24" s="20"/>
      <c r="DGO24"/>
      <c r="DGP24" s="20"/>
      <c r="DGQ24"/>
      <c r="DGR24" s="20"/>
      <c r="DGS24"/>
      <c r="DGT24" s="20"/>
      <c r="DGU24"/>
      <c r="DGV24" s="20"/>
      <c r="DGW24"/>
      <c r="DGX24" s="20"/>
      <c r="DGY24"/>
      <c r="DGZ24" s="20"/>
      <c r="DHA24"/>
      <c r="DHB24" s="20"/>
      <c r="DHC24"/>
      <c r="DHD24" s="20"/>
      <c r="DHE24"/>
      <c r="DHF24" s="20"/>
      <c r="DHG24"/>
      <c r="DHH24" s="20"/>
      <c r="DHI24"/>
      <c r="DHJ24" s="20"/>
      <c r="DHK24"/>
      <c r="DHL24" s="20"/>
      <c r="DHM24"/>
      <c r="DHN24" s="20"/>
      <c r="DHO24"/>
      <c r="DHP24" s="20"/>
      <c r="DHQ24"/>
      <c r="DHR24" s="20"/>
      <c r="DHS24"/>
      <c r="DHT24" s="20"/>
      <c r="DHU24"/>
      <c r="DHV24" s="20"/>
      <c r="DHW24"/>
      <c r="DHX24" s="20"/>
      <c r="DHY24"/>
      <c r="DHZ24" s="20"/>
      <c r="DIA24"/>
      <c r="DIB24" s="20"/>
      <c r="DIC24"/>
      <c r="DID24" s="20"/>
      <c r="DIE24"/>
      <c r="DIF24" s="20"/>
      <c r="DIG24"/>
      <c r="DIH24" s="20"/>
      <c r="DII24"/>
      <c r="DIJ24" s="20"/>
      <c r="DIK24"/>
      <c r="DIL24" s="20"/>
      <c r="DIM24"/>
      <c r="DIN24" s="20"/>
      <c r="DIO24"/>
      <c r="DIP24" s="20"/>
      <c r="DIQ24"/>
      <c r="DIR24" s="20"/>
      <c r="DIS24"/>
      <c r="DIT24" s="20"/>
      <c r="DIU24"/>
      <c r="DIV24" s="20"/>
      <c r="DIW24"/>
      <c r="DIX24" s="20"/>
      <c r="DIY24"/>
      <c r="DIZ24" s="20"/>
      <c r="DJA24"/>
      <c r="DJB24" s="20"/>
      <c r="DJC24"/>
      <c r="DJD24" s="20"/>
      <c r="DJE24"/>
      <c r="DJF24" s="20"/>
      <c r="DJG24"/>
      <c r="DJH24" s="20"/>
      <c r="DJI24"/>
      <c r="DJJ24" s="20"/>
      <c r="DJK24"/>
      <c r="DJL24" s="20"/>
      <c r="DJM24"/>
      <c r="DJN24" s="20"/>
      <c r="DJO24"/>
      <c r="DJP24" s="20"/>
      <c r="DJQ24"/>
      <c r="DJR24" s="20"/>
      <c r="DJS24"/>
      <c r="DJT24" s="20"/>
      <c r="DJU24"/>
      <c r="DJV24" s="20"/>
      <c r="DJW24"/>
      <c r="DJX24" s="20"/>
      <c r="DJY24"/>
      <c r="DJZ24" s="20"/>
      <c r="DKA24"/>
      <c r="DKB24" s="20"/>
      <c r="DKC24"/>
      <c r="DKD24" s="20"/>
      <c r="DKE24"/>
      <c r="DKF24" s="20"/>
      <c r="DKG24"/>
      <c r="DKH24" s="20"/>
      <c r="DKI24"/>
      <c r="DKJ24" s="20"/>
      <c r="DKK24"/>
      <c r="DKL24" s="20"/>
      <c r="DKM24"/>
      <c r="DKN24" s="20"/>
      <c r="DKO24"/>
      <c r="DKP24" s="20"/>
      <c r="DKQ24"/>
      <c r="DKR24" s="20"/>
      <c r="DKS24"/>
      <c r="DKT24" s="20"/>
      <c r="DKU24"/>
      <c r="DKV24" s="20"/>
      <c r="DKW24"/>
      <c r="DKX24" s="20"/>
      <c r="DKY24"/>
      <c r="DKZ24" s="20"/>
      <c r="DLA24"/>
      <c r="DLB24" s="20"/>
      <c r="DLC24"/>
      <c r="DLD24" s="20"/>
      <c r="DLE24"/>
      <c r="DLF24" s="20"/>
      <c r="DLG24"/>
      <c r="DLH24" s="20"/>
      <c r="DLI24"/>
      <c r="DLJ24" s="20"/>
      <c r="DLK24"/>
      <c r="DLL24" s="20"/>
      <c r="DLM24"/>
      <c r="DLN24" s="20"/>
      <c r="DLO24"/>
      <c r="DLP24" s="20"/>
      <c r="DLQ24"/>
      <c r="DLR24" s="20"/>
      <c r="DLS24"/>
      <c r="DLT24" s="20"/>
      <c r="DLU24"/>
      <c r="DLV24" s="20"/>
      <c r="DLW24"/>
      <c r="DLX24" s="20"/>
      <c r="DLY24"/>
      <c r="DLZ24" s="20"/>
      <c r="DMA24"/>
      <c r="DMB24" s="20"/>
      <c r="DMC24"/>
      <c r="DMD24" s="20"/>
      <c r="DME24"/>
      <c r="DMF24" s="20"/>
      <c r="DMG24"/>
      <c r="DMH24" s="20"/>
      <c r="DMI24"/>
      <c r="DMJ24" s="20"/>
      <c r="DMK24"/>
      <c r="DML24" s="20"/>
      <c r="DMM24"/>
      <c r="DMN24" s="20"/>
      <c r="DMO24"/>
      <c r="DMP24" s="20"/>
      <c r="DMQ24"/>
      <c r="DMR24" s="20"/>
      <c r="DMS24"/>
      <c r="DMT24" s="20"/>
      <c r="DMU24"/>
      <c r="DMV24" s="20"/>
      <c r="DMW24"/>
      <c r="DMX24" s="20"/>
      <c r="DMY24"/>
      <c r="DMZ24" s="20"/>
      <c r="DNA24"/>
      <c r="DNB24" s="20"/>
      <c r="DNC24"/>
      <c r="DND24" s="20"/>
      <c r="DNE24"/>
      <c r="DNF24" s="20"/>
      <c r="DNG24"/>
      <c r="DNH24" s="20"/>
      <c r="DNI24"/>
      <c r="DNJ24" s="20"/>
      <c r="DNK24"/>
      <c r="DNL24" s="20"/>
      <c r="DNM24"/>
      <c r="DNN24" s="20"/>
      <c r="DNO24"/>
      <c r="DNP24" s="20"/>
      <c r="DNQ24"/>
      <c r="DNR24" s="20"/>
      <c r="DNS24"/>
      <c r="DNT24" s="20"/>
      <c r="DNU24"/>
      <c r="DNV24" s="20"/>
      <c r="DNW24"/>
      <c r="DNX24" s="20"/>
      <c r="DNY24"/>
      <c r="DNZ24" s="20"/>
      <c r="DOA24"/>
      <c r="DOB24" s="20"/>
      <c r="DOC24"/>
      <c r="DOD24" s="20"/>
      <c r="DOE24"/>
      <c r="DOF24" s="20"/>
      <c r="DOG24"/>
      <c r="DOH24" s="20"/>
      <c r="DOI24"/>
      <c r="DOJ24" s="20"/>
      <c r="DOK24"/>
      <c r="DOL24" s="20"/>
      <c r="DOM24"/>
      <c r="DON24" s="20"/>
      <c r="DOO24"/>
      <c r="DOP24" s="20"/>
      <c r="DOQ24"/>
      <c r="DOR24" s="20"/>
      <c r="DOS24"/>
      <c r="DOT24" s="20"/>
      <c r="DOU24"/>
      <c r="DOV24" s="20"/>
      <c r="DOW24"/>
      <c r="DOX24" s="20"/>
      <c r="DOY24"/>
      <c r="DOZ24" s="20"/>
      <c r="DPA24"/>
      <c r="DPB24" s="20"/>
      <c r="DPC24"/>
      <c r="DPD24" s="20"/>
      <c r="DPE24"/>
      <c r="DPF24" s="20"/>
      <c r="DPG24"/>
      <c r="DPH24" s="20"/>
      <c r="DPI24"/>
      <c r="DPJ24" s="20"/>
      <c r="DPK24"/>
      <c r="DPL24" s="20"/>
      <c r="DPM24"/>
      <c r="DPN24" s="20"/>
      <c r="DPO24"/>
      <c r="DPP24" s="20"/>
      <c r="DPQ24"/>
      <c r="DPR24" s="20"/>
      <c r="DPS24"/>
      <c r="DPT24" s="20"/>
      <c r="DPU24"/>
      <c r="DPV24" s="20"/>
      <c r="DPW24"/>
      <c r="DPX24" s="20"/>
      <c r="DPY24"/>
      <c r="DPZ24" s="20"/>
      <c r="DQA24"/>
      <c r="DQB24" s="20"/>
      <c r="DQC24"/>
      <c r="DQD24" s="20"/>
      <c r="DQE24"/>
      <c r="DQF24" s="20"/>
      <c r="DQG24"/>
      <c r="DQH24" s="20"/>
      <c r="DQI24"/>
      <c r="DQJ24" s="20"/>
      <c r="DQK24"/>
      <c r="DQL24" s="20"/>
      <c r="DQM24"/>
      <c r="DQN24" s="20"/>
      <c r="DQO24"/>
      <c r="DQP24" s="20"/>
      <c r="DQQ24"/>
      <c r="DQR24" s="20"/>
      <c r="DQS24"/>
      <c r="DQT24" s="20"/>
      <c r="DQU24"/>
      <c r="DQV24" s="20"/>
      <c r="DQW24"/>
      <c r="DQX24" s="20"/>
      <c r="DQY24"/>
      <c r="DQZ24" s="20"/>
      <c r="DRA24"/>
      <c r="DRB24" s="20"/>
      <c r="DRC24"/>
      <c r="DRD24" s="20"/>
      <c r="DRE24"/>
      <c r="DRF24" s="20"/>
      <c r="DRG24"/>
      <c r="DRH24" s="20"/>
      <c r="DRI24"/>
      <c r="DRJ24" s="20"/>
      <c r="DRK24"/>
      <c r="DRL24" s="20"/>
      <c r="DRM24"/>
      <c r="DRN24" s="20"/>
      <c r="DRO24"/>
      <c r="DRP24" s="20"/>
      <c r="DRQ24"/>
      <c r="DRR24" s="20"/>
      <c r="DRS24"/>
      <c r="DRT24" s="20"/>
      <c r="DRU24"/>
      <c r="DRV24" s="20"/>
      <c r="DRW24"/>
      <c r="DRX24" s="20"/>
      <c r="DRY24"/>
      <c r="DRZ24" s="20"/>
      <c r="DSA24"/>
      <c r="DSB24" s="20"/>
      <c r="DSC24"/>
      <c r="DSD24" s="20"/>
      <c r="DSE24"/>
      <c r="DSF24" s="20"/>
      <c r="DSG24"/>
      <c r="DSH24" s="20"/>
      <c r="DSI24"/>
      <c r="DSJ24" s="20"/>
      <c r="DSK24"/>
      <c r="DSL24" s="20"/>
      <c r="DSM24"/>
      <c r="DSN24" s="20"/>
      <c r="DSO24"/>
      <c r="DSP24" s="20"/>
      <c r="DSQ24"/>
      <c r="DSR24" s="20"/>
      <c r="DSS24"/>
      <c r="DST24" s="20"/>
      <c r="DSU24"/>
      <c r="DSV24" s="20"/>
      <c r="DSW24"/>
      <c r="DSX24" s="20"/>
      <c r="DSY24"/>
      <c r="DSZ24" s="20"/>
      <c r="DTA24"/>
      <c r="DTB24" s="20"/>
      <c r="DTC24"/>
      <c r="DTD24" s="20"/>
      <c r="DTE24"/>
      <c r="DTF24" s="20"/>
      <c r="DTG24"/>
      <c r="DTH24" s="20"/>
      <c r="DTI24"/>
      <c r="DTJ24" s="20"/>
      <c r="DTK24"/>
      <c r="DTL24" s="20"/>
      <c r="DTM24"/>
      <c r="DTN24" s="20"/>
      <c r="DTO24"/>
      <c r="DTP24" s="20"/>
      <c r="DTQ24"/>
      <c r="DTR24" s="20"/>
      <c r="DTS24"/>
      <c r="DTT24" s="20"/>
      <c r="DTU24"/>
      <c r="DTV24" s="20"/>
      <c r="DTW24"/>
      <c r="DTX24" s="20"/>
      <c r="DTY24"/>
      <c r="DTZ24" s="20"/>
      <c r="DUA24"/>
      <c r="DUB24" s="20"/>
      <c r="DUC24"/>
      <c r="DUD24" s="20"/>
      <c r="DUE24"/>
      <c r="DUF24" s="20"/>
      <c r="DUG24"/>
      <c r="DUH24" s="20"/>
      <c r="DUI24"/>
      <c r="DUJ24" s="20"/>
      <c r="DUK24"/>
      <c r="DUL24" s="20"/>
      <c r="DUM24"/>
      <c r="DUN24" s="20"/>
      <c r="DUO24"/>
      <c r="DUP24" s="20"/>
      <c r="DUQ24"/>
      <c r="DUR24" s="20"/>
      <c r="DUS24"/>
      <c r="DUT24" s="20"/>
      <c r="DUU24"/>
      <c r="DUV24" s="20"/>
      <c r="DUW24"/>
      <c r="DUX24" s="20"/>
      <c r="DUY24"/>
      <c r="DUZ24" s="20"/>
      <c r="DVA24"/>
      <c r="DVB24" s="20"/>
      <c r="DVC24"/>
      <c r="DVD24" s="20"/>
      <c r="DVE24"/>
      <c r="DVF24" s="20"/>
      <c r="DVG24"/>
      <c r="DVH24" s="20"/>
      <c r="DVI24"/>
      <c r="DVJ24" s="20"/>
      <c r="DVK24"/>
      <c r="DVL24" s="20"/>
      <c r="DVM24"/>
      <c r="DVN24" s="20"/>
      <c r="DVO24"/>
      <c r="DVP24" s="20"/>
      <c r="DVQ24"/>
      <c r="DVR24" s="20"/>
      <c r="DVS24"/>
      <c r="DVT24" s="20"/>
      <c r="DVU24"/>
      <c r="DVV24" s="20"/>
      <c r="DVW24"/>
      <c r="DVX24" s="20"/>
      <c r="DVY24"/>
      <c r="DVZ24" s="20"/>
      <c r="DWA24"/>
      <c r="DWB24" s="20"/>
      <c r="DWC24"/>
      <c r="DWD24" s="20"/>
      <c r="DWE24"/>
      <c r="DWF24" s="20"/>
      <c r="DWG24"/>
      <c r="DWH24" s="20"/>
      <c r="DWI24"/>
      <c r="DWJ24" s="20"/>
      <c r="DWK24"/>
      <c r="DWL24" s="20"/>
      <c r="DWM24"/>
      <c r="DWN24" s="20"/>
      <c r="DWO24"/>
      <c r="DWP24" s="20"/>
      <c r="DWQ24"/>
      <c r="DWR24" s="20"/>
      <c r="DWS24"/>
      <c r="DWT24" s="20"/>
      <c r="DWU24"/>
      <c r="DWV24" s="20"/>
      <c r="DWW24"/>
      <c r="DWX24" s="20"/>
      <c r="DWY24"/>
      <c r="DWZ24" s="20"/>
      <c r="DXA24"/>
      <c r="DXB24" s="20"/>
      <c r="DXC24"/>
      <c r="DXD24" s="20"/>
      <c r="DXE24"/>
      <c r="DXF24" s="20"/>
      <c r="DXG24"/>
      <c r="DXH24" s="20"/>
      <c r="DXI24"/>
      <c r="DXJ24" s="20"/>
      <c r="DXK24"/>
      <c r="DXL24" s="20"/>
      <c r="DXM24"/>
      <c r="DXN24" s="20"/>
      <c r="DXO24"/>
      <c r="DXP24" s="20"/>
      <c r="DXQ24"/>
      <c r="DXR24" s="20"/>
      <c r="DXS24"/>
      <c r="DXT24" s="20"/>
      <c r="DXU24"/>
      <c r="DXV24" s="20"/>
      <c r="DXW24"/>
      <c r="DXX24" s="20"/>
      <c r="DXY24"/>
      <c r="DXZ24" s="20"/>
      <c r="DYA24"/>
      <c r="DYB24" s="20"/>
      <c r="DYC24"/>
      <c r="DYD24" s="20"/>
      <c r="DYE24"/>
      <c r="DYF24" s="20"/>
      <c r="DYG24"/>
      <c r="DYH24" s="20"/>
      <c r="DYI24"/>
      <c r="DYJ24" s="20"/>
      <c r="DYK24"/>
      <c r="DYL24" s="20"/>
      <c r="DYM24"/>
      <c r="DYN24" s="20"/>
      <c r="DYO24"/>
      <c r="DYP24" s="20"/>
      <c r="DYQ24"/>
      <c r="DYR24" s="20"/>
      <c r="DYS24"/>
      <c r="DYT24" s="20"/>
      <c r="DYU24"/>
      <c r="DYV24" s="20"/>
      <c r="DYW24"/>
      <c r="DYX24" s="20"/>
      <c r="DYY24"/>
      <c r="DYZ24" s="20"/>
      <c r="DZA24"/>
      <c r="DZB24" s="20"/>
      <c r="DZC24"/>
      <c r="DZD24" s="20"/>
      <c r="DZE24"/>
      <c r="DZF24" s="20"/>
      <c r="DZG24"/>
      <c r="DZH24" s="20"/>
      <c r="DZI24"/>
      <c r="DZJ24" s="20"/>
      <c r="DZK24"/>
      <c r="DZL24" s="20"/>
      <c r="DZM24"/>
      <c r="DZN24" s="20"/>
      <c r="DZO24"/>
      <c r="DZP24" s="20"/>
      <c r="DZQ24"/>
      <c r="DZR24" s="20"/>
      <c r="DZS24"/>
      <c r="DZT24" s="20"/>
      <c r="DZU24"/>
      <c r="DZV24" s="20"/>
      <c r="DZW24"/>
      <c r="DZX24" s="20"/>
      <c r="DZY24"/>
      <c r="DZZ24" s="20"/>
      <c r="EAA24"/>
      <c r="EAB24" s="20"/>
      <c r="EAC24"/>
      <c r="EAD24" s="20"/>
      <c r="EAE24"/>
      <c r="EAF24" s="20"/>
      <c r="EAG24"/>
      <c r="EAH24" s="20"/>
      <c r="EAI24"/>
      <c r="EAJ24" s="20"/>
      <c r="EAK24"/>
      <c r="EAL24" s="20"/>
      <c r="EAM24"/>
      <c r="EAN24" s="20"/>
      <c r="EAO24"/>
      <c r="EAP24" s="20"/>
      <c r="EAQ24"/>
      <c r="EAR24" s="20"/>
      <c r="EAS24"/>
      <c r="EAT24" s="20"/>
      <c r="EAU24"/>
      <c r="EAV24" s="20"/>
      <c r="EAW24"/>
      <c r="EAX24" s="20"/>
      <c r="EAY24"/>
      <c r="EAZ24" s="20"/>
      <c r="EBA24"/>
      <c r="EBB24" s="20"/>
      <c r="EBC24"/>
      <c r="EBD24" s="20"/>
      <c r="EBE24"/>
      <c r="EBF24" s="20"/>
      <c r="EBG24"/>
      <c r="EBH24" s="20"/>
      <c r="EBI24"/>
      <c r="EBJ24" s="20"/>
      <c r="EBK24"/>
      <c r="EBL24" s="20"/>
      <c r="EBM24"/>
      <c r="EBN24" s="20"/>
      <c r="EBO24"/>
      <c r="EBP24" s="20"/>
      <c r="EBQ24"/>
      <c r="EBR24" s="20"/>
      <c r="EBS24"/>
      <c r="EBT24" s="20"/>
      <c r="EBU24"/>
      <c r="EBV24" s="20"/>
      <c r="EBW24"/>
      <c r="EBX24" s="20"/>
      <c r="EBY24"/>
      <c r="EBZ24" s="20"/>
      <c r="ECA24"/>
      <c r="ECB24" s="20"/>
      <c r="ECC24"/>
      <c r="ECD24" s="20"/>
      <c r="ECE24"/>
      <c r="ECF24" s="20"/>
      <c r="ECG24"/>
      <c r="ECH24" s="20"/>
      <c r="ECI24"/>
      <c r="ECJ24" s="20"/>
      <c r="ECK24"/>
      <c r="ECL24" s="20"/>
      <c r="ECM24"/>
      <c r="ECN24" s="20"/>
      <c r="ECO24"/>
      <c r="ECP24" s="20"/>
      <c r="ECQ24"/>
      <c r="ECR24" s="20"/>
      <c r="ECS24"/>
      <c r="ECT24" s="20"/>
      <c r="ECU24"/>
      <c r="ECV24" s="20"/>
      <c r="ECW24"/>
      <c r="ECX24" s="20"/>
      <c r="ECY24"/>
      <c r="ECZ24" s="20"/>
      <c r="EDA24"/>
      <c r="EDB24" s="20"/>
      <c r="EDC24"/>
      <c r="EDD24" s="20"/>
      <c r="EDE24"/>
      <c r="EDF24" s="20"/>
      <c r="EDG24"/>
      <c r="EDH24" s="20"/>
      <c r="EDI24"/>
      <c r="EDJ24" s="20"/>
      <c r="EDK24"/>
      <c r="EDL24" s="20"/>
      <c r="EDM24"/>
      <c r="EDN24" s="20"/>
      <c r="EDO24"/>
      <c r="EDP24" s="20"/>
      <c r="EDQ24"/>
      <c r="EDR24" s="20"/>
      <c r="EDS24"/>
      <c r="EDT24" s="20"/>
      <c r="EDU24"/>
      <c r="EDV24" s="20"/>
      <c r="EDW24"/>
      <c r="EDX24" s="20"/>
      <c r="EDY24"/>
      <c r="EDZ24" s="20"/>
      <c r="EEA24"/>
      <c r="EEB24" s="20"/>
      <c r="EEC24"/>
      <c r="EED24" s="20"/>
      <c r="EEE24"/>
      <c r="EEF24" s="20"/>
      <c r="EEG24"/>
      <c r="EEH24" s="20"/>
      <c r="EEI24"/>
      <c r="EEJ24" s="20"/>
      <c r="EEK24"/>
      <c r="EEL24" s="20"/>
      <c r="EEM24"/>
      <c r="EEN24" s="20"/>
      <c r="EEO24"/>
      <c r="EEP24" s="20"/>
      <c r="EEQ24"/>
      <c r="EER24" s="20"/>
      <c r="EES24"/>
      <c r="EET24" s="20"/>
      <c r="EEU24"/>
      <c r="EEV24" s="20"/>
      <c r="EEW24"/>
      <c r="EEX24" s="20"/>
      <c r="EEY24"/>
      <c r="EEZ24" s="20"/>
      <c r="EFA24"/>
      <c r="EFB24" s="20"/>
      <c r="EFC24"/>
      <c r="EFD24" s="20"/>
      <c r="EFE24"/>
      <c r="EFF24" s="20"/>
      <c r="EFG24"/>
      <c r="EFH24" s="20"/>
      <c r="EFI24"/>
      <c r="EFJ24" s="20"/>
      <c r="EFK24"/>
      <c r="EFL24" s="20"/>
      <c r="EFM24"/>
      <c r="EFN24" s="20"/>
      <c r="EFO24"/>
      <c r="EFP24" s="20"/>
      <c r="EFQ24"/>
      <c r="EFR24" s="20"/>
      <c r="EFS24"/>
      <c r="EFT24" s="20"/>
      <c r="EFU24"/>
      <c r="EFV24" s="20"/>
      <c r="EFW24"/>
      <c r="EFX24" s="20"/>
      <c r="EFY24"/>
      <c r="EFZ24" s="20"/>
      <c r="EGA24"/>
      <c r="EGB24" s="20"/>
      <c r="EGC24"/>
      <c r="EGD24" s="20"/>
      <c r="EGE24"/>
      <c r="EGF24" s="20"/>
      <c r="EGG24"/>
      <c r="EGH24" s="20"/>
      <c r="EGI24"/>
      <c r="EGJ24" s="20"/>
      <c r="EGK24"/>
      <c r="EGL24" s="20"/>
      <c r="EGM24"/>
      <c r="EGN24" s="20"/>
      <c r="EGO24"/>
      <c r="EGP24" s="20"/>
      <c r="EGQ24"/>
      <c r="EGR24" s="20"/>
      <c r="EGS24"/>
      <c r="EGT24" s="20"/>
      <c r="EGU24"/>
      <c r="EGV24" s="20"/>
      <c r="EGW24"/>
      <c r="EGX24" s="20"/>
      <c r="EGY24"/>
      <c r="EGZ24" s="20"/>
      <c r="EHA24"/>
      <c r="EHB24" s="20"/>
      <c r="EHC24"/>
      <c r="EHD24" s="20"/>
      <c r="EHE24"/>
      <c r="EHF24" s="20"/>
      <c r="EHG24"/>
      <c r="EHH24" s="20"/>
      <c r="EHI24"/>
      <c r="EHJ24" s="20"/>
      <c r="EHK24"/>
      <c r="EHL24" s="20"/>
      <c r="EHM24"/>
      <c r="EHN24" s="20"/>
      <c r="EHO24"/>
      <c r="EHP24" s="20"/>
      <c r="EHQ24"/>
      <c r="EHR24" s="20"/>
      <c r="EHS24"/>
      <c r="EHT24" s="20"/>
      <c r="EHU24"/>
      <c r="EHV24" s="20"/>
      <c r="EHW24"/>
      <c r="EHX24" s="20"/>
      <c r="EHY24"/>
      <c r="EHZ24" s="20"/>
      <c r="EIA24"/>
      <c r="EIB24" s="20"/>
      <c r="EIC24"/>
      <c r="EID24" s="20"/>
      <c r="EIE24"/>
      <c r="EIF24" s="20"/>
      <c r="EIG24"/>
      <c r="EIH24" s="20"/>
      <c r="EII24"/>
      <c r="EIJ24" s="20"/>
      <c r="EIK24"/>
      <c r="EIL24" s="20"/>
      <c r="EIM24"/>
      <c r="EIN24" s="20"/>
      <c r="EIO24"/>
      <c r="EIP24" s="20"/>
      <c r="EIQ24"/>
      <c r="EIR24" s="20"/>
      <c r="EIS24"/>
      <c r="EIT24" s="20"/>
      <c r="EIU24"/>
      <c r="EIV24" s="20"/>
      <c r="EIW24"/>
      <c r="EIX24" s="20"/>
      <c r="EIY24"/>
      <c r="EIZ24" s="20"/>
      <c r="EJA24"/>
      <c r="EJB24" s="20"/>
      <c r="EJC24"/>
      <c r="EJD24" s="20"/>
      <c r="EJE24"/>
      <c r="EJF24" s="20"/>
      <c r="EJG24"/>
      <c r="EJH24" s="20"/>
      <c r="EJI24"/>
      <c r="EJJ24" s="20"/>
      <c r="EJK24"/>
      <c r="EJL24" s="20"/>
      <c r="EJM24"/>
      <c r="EJN24" s="20"/>
      <c r="EJO24"/>
      <c r="EJP24" s="20"/>
      <c r="EJQ24"/>
      <c r="EJR24" s="20"/>
      <c r="EJS24"/>
      <c r="EJT24" s="20"/>
      <c r="EJU24"/>
      <c r="EJV24" s="20"/>
      <c r="EJW24"/>
      <c r="EJX24" s="20"/>
      <c r="EJY24"/>
      <c r="EJZ24" s="20"/>
      <c r="EKA24"/>
      <c r="EKB24" s="20"/>
      <c r="EKC24"/>
      <c r="EKD24" s="20"/>
      <c r="EKE24"/>
      <c r="EKF24" s="20"/>
      <c r="EKG24"/>
      <c r="EKH24" s="20"/>
      <c r="EKI24"/>
      <c r="EKJ24" s="20"/>
      <c r="EKK24"/>
      <c r="EKL24" s="20"/>
      <c r="EKM24"/>
      <c r="EKN24" s="20"/>
      <c r="EKO24"/>
      <c r="EKP24" s="20"/>
      <c r="EKQ24"/>
      <c r="EKR24" s="20"/>
      <c r="EKS24"/>
      <c r="EKT24" s="20"/>
      <c r="EKU24"/>
      <c r="EKV24" s="20"/>
      <c r="EKW24"/>
      <c r="EKX24" s="20"/>
      <c r="EKY24"/>
      <c r="EKZ24" s="20"/>
      <c r="ELA24"/>
      <c r="ELB24" s="20"/>
      <c r="ELC24"/>
      <c r="ELD24" s="20"/>
      <c r="ELE24"/>
      <c r="ELF24" s="20"/>
      <c r="ELG24"/>
      <c r="ELH24" s="20"/>
      <c r="ELI24"/>
      <c r="ELJ24" s="20"/>
      <c r="ELK24"/>
      <c r="ELL24" s="20"/>
      <c r="ELM24"/>
      <c r="ELN24" s="20"/>
      <c r="ELO24"/>
      <c r="ELP24" s="20"/>
      <c r="ELQ24"/>
      <c r="ELR24" s="20"/>
      <c r="ELS24"/>
      <c r="ELT24" s="20"/>
      <c r="ELU24"/>
      <c r="ELV24" s="20"/>
      <c r="ELW24"/>
      <c r="ELX24" s="20"/>
      <c r="ELY24"/>
      <c r="ELZ24" s="20"/>
      <c r="EMA24"/>
      <c r="EMB24" s="20"/>
      <c r="EMC24"/>
      <c r="EMD24" s="20"/>
      <c r="EME24"/>
      <c r="EMF24" s="20"/>
      <c r="EMG24"/>
      <c r="EMH24" s="20"/>
      <c r="EMI24"/>
      <c r="EMJ24" s="20"/>
      <c r="EMK24"/>
      <c r="EML24" s="20"/>
      <c r="EMM24"/>
      <c r="EMN24" s="20"/>
      <c r="EMO24"/>
      <c r="EMP24" s="20"/>
      <c r="EMQ24"/>
      <c r="EMR24" s="20"/>
      <c r="EMS24"/>
      <c r="EMT24" s="20"/>
      <c r="EMU24"/>
      <c r="EMV24" s="20"/>
      <c r="EMW24"/>
      <c r="EMX24" s="20"/>
      <c r="EMY24"/>
      <c r="EMZ24" s="20"/>
      <c r="ENA24"/>
      <c r="ENB24" s="20"/>
      <c r="ENC24"/>
      <c r="END24" s="20"/>
      <c r="ENE24"/>
      <c r="ENF24" s="20"/>
      <c r="ENG24"/>
      <c r="ENH24" s="20"/>
      <c r="ENI24"/>
      <c r="ENJ24" s="20"/>
      <c r="ENK24"/>
      <c r="ENL24" s="20"/>
      <c r="ENM24"/>
      <c r="ENN24" s="20"/>
      <c r="ENO24"/>
      <c r="ENP24" s="20"/>
      <c r="ENQ24"/>
      <c r="ENR24" s="20"/>
      <c r="ENS24"/>
      <c r="ENT24" s="20"/>
      <c r="ENU24"/>
      <c r="ENV24" s="20"/>
      <c r="ENW24"/>
      <c r="ENX24" s="20"/>
      <c r="ENY24"/>
      <c r="ENZ24" s="20"/>
      <c r="EOA24"/>
      <c r="EOB24" s="20"/>
      <c r="EOC24"/>
      <c r="EOD24" s="20"/>
      <c r="EOE24"/>
      <c r="EOF24" s="20"/>
      <c r="EOG24"/>
      <c r="EOH24" s="20"/>
      <c r="EOI24"/>
      <c r="EOJ24" s="20"/>
      <c r="EOK24"/>
      <c r="EOL24" s="20"/>
      <c r="EOM24"/>
      <c r="EON24" s="20"/>
      <c r="EOO24"/>
      <c r="EOP24" s="20"/>
      <c r="EOQ24"/>
      <c r="EOR24" s="20"/>
      <c r="EOS24"/>
      <c r="EOT24" s="20"/>
      <c r="EOU24"/>
      <c r="EOV24" s="20"/>
      <c r="EOW24"/>
      <c r="EOX24" s="20"/>
      <c r="EOY24"/>
      <c r="EOZ24" s="20"/>
      <c r="EPA24"/>
      <c r="EPB24" s="20"/>
      <c r="EPC24"/>
      <c r="EPD24" s="20"/>
      <c r="EPE24"/>
      <c r="EPF24" s="20"/>
      <c r="EPG24"/>
      <c r="EPH24" s="20"/>
      <c r="EPI24"/>
      <c r="EPJ24" s="20"/>
      <c r="EPK24"/>
      <c r="EPL24" s="20"/>
      <c r="EPM24"/>
      <c r="EPN24" s="20"/>
      <c r="EPO24"/>
      <c r="EPP24" s="20"/>
      <c r="EPQ24"/>
      <c r="EPR24" s="20"/>
      <c r="EPS24"/>
      <c r="EPT24" s="20"/>
      <c r="EPU24"/>
      <c r="EPV24" s="20"/>
      <c r="EPW24"/>
      <c r="EPX24" s="20"/>
      <c r="EPY24"/>
      <c r="EPZ24" s="20"/>
      <c r="EQA24"/>
      <c r="EQB24" s="20"/>
      <c r="EQC24"/>
      <c r="EQD24" s="20"/>
      <c r="EQE24"/>
      <c r="EQF24" s="20"/>
      <c r="EQG24"/>
      <c r="EQH24" s="20"/>
      <c r="EQI24"/>
      <c r="EQJ24" s="20"/>
      <c r="EQK24"/>
      <c r="EQL24" s="20"/>
      <c r="EQM24"/>
      <c r="EQN24" s="20"/>
      <c r="EQO24"/>
      <c r="EQP24" s="20"/>
      <c r="EQQ24"/>
      <c r="EQR24" s="20"/>
      <c r="EQS24"/>
      <c r="EQT24" s="20"/>
      <c r="EQU24"/>
      <c r="EQV24" s="20"/>
      <c r="EQW24"/>
      <c r="EQX24" s="20"/>
      <c r="EQY24"/>
      <c r="EQZ24" s="20"/>
      <c r="ERA24"/>
      <c r="ERB24" s="20"/>
      <c r="ERC24"/>
      <c r="ERD24" s="20"/>
      <c r="ERE24"/>
      <c r="ERF24" s="20"/>
      <c r="ERG24"/>
      <c r="ERH24" s="20"/>
      <c r="ERI24"/>
      <c r="ERJ24" s="20"/>
      <c r="ERK24"/>
      <c r="ERL24" s="20"/>
      <c r="ERM24"/>
      <c r="ERN24" s="20"/>
      <c r="ERO24"/>
      <c r="ERP24" s="20"/>
      <c r="ERQ24"/>
      <c r="ERR24" s="20"/>
      <c r="ERS24"/>
      <c r="ERT24" s="20"/>
      <c r="ERU24"/>
      <c r="ERV24" s="20"/>
      <c r="ERW24"/>
      <c r="ERX24" s="20"/>
      <c r="ERY24"/>
      <c r="ERZ24" s="20"/>
      <c r="ESA24"/>
      <c r="ESB24" s="20"/>
      <c r="ESC24"/>
      <c r="ESD24" s="20"/>
      <c r="ESE24"/>
      <c r="ESF24" s="20"/>
      <c r="ESG24"/>
      <c r="ESH24" s="20"/>
      <c r="ESI24"/>
      <c r="ESJ24" s="20"/>
      <c r="ESK24"/>
      <c r="ESL24" s="20"/>
      <c r="ESM24"/>
      <c r="ESN24" s="20"/>
      <c r="ESO24"/>
      <c r="ESP24" s="20"/>
      <c r="ESQ24"/>
      <c r="ESR24" s="20"/>
      <c r="ESS24"/>
      <c r="EST24" s="20"/>
      <c r="ESU24"/>
      <c r="ESV24" s="20"/>
      <c r="ESW24"/>
      <c r="ESX24" s="20"/>
      <c r="ESY24"/>
      <c r="ESZ24" s="20"/>
      <c r="ETA24"/>
      <c r="ETB24" s="20"/>
      <c r="ETC24"/>
      <c r="ETD24" s="20"/>
      <c r="ETE24"/>
      <c r="ETF24" s="20"/>
      <c r="ETG24"/>
      <c r="ETH24" s="20"/>
      <c r="ETI24"/>
      <c r="ETJ24" s="20"/>
      <c r="ETK24"/>
      <c r="ETL24" s="20"/>
      <c r="ETM24"/>
      <c r="ETN24" s="20"/>
      <c r="ETO24"/>
      <c r="ETP24" s="20"/>
      <c r="ETQ24"/>
      <c r="ETR24" s="20"/>
      <c r="ETS24"/>
      <c r="ETT24" s="20"/>
      <c r="ETU24"/>
      <c r="ETV24" s="20"/>
      <c r="ETW24"/>
      <c r="ETX24" s="20"/>
      <c r="ETY24"/>
      <c r="ETZ24" s="20"/>
      <c r="EUA24"/>
      <c r="EUB24" s="20"/>
      <c r="EUC24"/>
      <c r="EUD24" s="20"/>
      <c r="EUE24"/>
      <c r="EUF24" s="20"/>
      <c r="EUG24"/>
      <c r="EUH24" s="20"/>
      <c r="EUI24"/>
      <c r="EUJ24" s="20"/>
      <c r="EUK24"/>
      <c r="EUL24" s="20"/>
      <c r="EUM24"/>
      <c r="EUN24" s="20"/>
      <c r="EUO24"/>
      <c r="EUP24" s="20"/>
      <c r="EUQ24"/>
      <c r="EUR24" s="20"/>
      <c r="EUS24"/>
      <c r="EUT24" s="20"/>
      <c r="EUU24"/>
      <c r="EUV24" s="20"/>
      <c r="EUW24"/>
      <c r="EUX24" s="20"/>
      <c r="EUY24"/>
      <c r="EUZ24" s="20"/>
      <c r="EVA24"/>
      <c r="EVB24" s="20"/>
      <c r="EVC24"/>
      <c r="EVD24" s="20"/>
      <c r="EVE24"/>
      <c r="EVF24" s="20"/>
      <c r="EVG24"/>
      <c r="EVH24" s="20"/>
      <c r="EVI24"/>
      <c r="EVJ24" s="20"/>
      <c r="EVK24"/>
      <c r="EVL24" s="20"/>
      <c r="EVM24"/>
      <c r="EVN24" s="20"/>
      <c r="EVO24"/>
      <c r="EVP24" s="20"/>
      <c r="EVQ24"/>
      <c r="EVR24" s="20"/>
      <c r="EVS24"/>
      <c r="EVT24" s="20"/>
      <c r="EVU24"/>
      <c r="EVV24" s="20"/>
      <c r="EVW24"/>
      <c r="EVX24" s="20"/>
      <c r="EVY24"/>
      <c r="EVZ24" s="20"/>
      <c r="EWA24"/>
      <c r="EWB24" s="20"/>
      <c r="EWC24"/>
      <c r="EWD24" s="20"/>
      <c r="EWE24"/>
      <c r="EWF24" s="20"/>
      <c r="EWG24"/>
      <c r="EWH24" s="20"/>
      <c r="EWI24"/>
      <c r="EWJ24" s="20"/>
      <c r="EWK24"/>
      <c r="EWL24" s="20"/>
      <c r="EWM24"/>
      <c r="EWN24" s="20"/>
      <c r="EWO24"/>
      <c r="EWP24" s="20"/>
      <c r="EWQ24"/>
      <c r="EWR24" s="20"/>
      <c r="EWS24"/>
      <c r="EWT24" s="20"/>
      <c r="EWU24"/>
      <c r="EWV24" s="20"/>
      <c r="EWW24"/>
      <c r="EWX24" s="20"/>
      <c r="EWY24"/>
      <c r="EWZ24" s="20"/>
      <c r="EXA24"/>
      <c r="EXB24" s="20"/>
      <c r="EXC24"/>
      <c r="EXD24" s="20"/>
      <c r="EXE24"/>
      <c r="EXF24" s="20"/>
      <c r="EXG24"/>
      <c r="EXH24" s="20"/>
      <c r="EXI24"/>
      <c r="EXJ24" s="20"/>
      <c r="EXK24"/>
      <c r="EXL24" s="20"/>
      <c r="EXM24"/>
      <c r="EXN24" s="20"/>
      <c r="EXO24"/>
      <c r="EXP24" s="20"/>
      <c r="EXQ24"/>
      <c r="EXR24" s="20"/>
      <c r="EXS24"/>
      <c r="EXT24" s="20"/>
      <c r="EXU24"/>
      <c r="EXV24" s="20"/>
      <c r="EXW24"/>
      <c r="EXX24" s="20"/>
      <c r="EXY24"/>
      <c r="EXZ24" s="20"/>
      <c r="EYA24"/>
      <c r="EYB24" s="20"/>
      <c r="EYC24"/>
      <c r="EYD24" s="20"/>
      <c r="EYE24"/>
      <c r="EYF24" s="20"/>
      <c r="EYG24"/>
      <c r="EYH24" s="20"/>
      <c r="EYI24"/>
      <c r="EYJ24" s="20"/>
      <c r="EYK24"/>
      <c r="EYL24" s="20"/>
      <c r="EYM24"/>
      <c r="EYN24" s="20"/>
      <c r="EYO24"/>
      <c r="EYP24" s="20"/>
      <c r="EYQ24"/>
      <c r="EYR24" s="20"/>
      <c r="EYS24"/>
      <c r="EYT24" s="20"/>
      <c r="EYU24"/>
      <c r="EYV24" s="20"/>
      <c r="EYW24"/>
      <c r="EYX24" s="20"/>
      <c r="EYY24"/>
      <c r="EYZ24" s="20"/>
      <c r="EZA24"/>
      <c r="EZB24" s="20"/>
      <c r="EZC24"/>
      <c r="EZD24" s="20"/>
      <c r="EZE24"/>
      <c r="EZF24" s="20"/>
      <c r="EZG24"/>
      <c r="EZH24" s="20"/>
      <c r="EZI24"/>
      <c r="EZJ24" s="20"/>
      <c r="EZK24"/>
      <c r="EZL24" s="20"/>
      <c r="EZM24"/>
      <c r="EZN24" s="20"/>
      <c r="EZO24"/>
      <c r="EZP24" s="20"/>
      <c r="EZQ24"/>
      <c r="EZR24" s="20"/>
      <c r="EZS24"/>
      <c r="EZT24" s="20"/>
      <c r="EZU24"/>
      <c r="EZV24" s="20"/>
      <c r="EZW24"/>
      <c r="EZX24" s="20"/>
      <c r="EZY24"/>
      <c r="EZZ24" s="20"/>
      <c r="FAA24"/>
      <c r="FAB24" s="20"/>
      <c r="FAC24"/>
      <c r="FAD24" s="20"/>
      <c r="FAE24"/>
      <c r="FAF24" s="20"/>
      <c r="FAG24"/>
      <c r="FAH24" s="20"/>
      <c r="FAI24"/>
      <c r="FAJ24" s="20"/>
      <c r="FAK24"/>
      <c r="FAL24" s="20"/>
      <c r="FAM24"/>
      <c r="FAN24" s="20"/>
      <c r="FAO24"/>
      <c r="FAP24" s="20"/>
      <c r="FAQ24"/>
      <c r="FAR24" s="20"/>
      <c r="FAS24"/>
      <c r="FAT24" s="20"/>
      <c r="FAU24"/>
      <c r="FAV24" s="20"/>
      <c r="FAW24"/>
      <c r="FAX24" s="20"/>
      <c r="FAY24"/>
      <c r="FAZ24" s="20"/>
      <c r="FBA24"/>
      <c r="FBB24" s="20"/>
      <c r="FBC24"/>
      <c r="FBD24" s="20"/>
      <c r="FBE24"/>
      <c r="FBF24" s="20"/>
      <c r="FBG24"/>
      <c r="FBH24" s="20"/>
      <c r="FBI24"/>
      <c r="FBJ24" s="20"/>
      <c r="FBK24"/>
      <c r="FBL24" s="20"/>
      <c r="FBM24"/>
      <c r="FBN24" s="20"/>
      <c r="FBO24"/>
      <c r="FBP24" s="20"/>
      <c r="FBQ24"/>
      <c r="FBR24" s="20"/>
      <c r="FBS24"/>
      <c r="FBT24" s="20"/>
      <c r="FBU24"/>
      <c r="FBV24" s="20"/>
      <c r="FBW24"/>
      <c r="FBX24" s="20"/>
      <c r="FBY24"/>
      <c r="FBZ24" s="20"/>
      <c r="FCA24"/>
      <c r="FCB24" s="20"/>
      <c r="FCC24"/>
      <c r="FCD24" s="20"/>
      <c r="FCE24"/>
      <c r="FCF24" s="20"/>
      <c r="FCG24"/>
      <c r="FCH24" s="20"/>
      <c r="FCI24"/>
      <c r="FCJ24" s="20"/>
      <c r="FCK24"/>
      <c r="FCL24" s="20"/>
      <c r="FCM24"/>
      <c r="FCN24" s="20"/>
      <c r="FCO24"/>
      <c r="FCP24" s="20"/>
      <c r="FCQ24"/>
      <c r="FCR24" s="20"/>
      <c r="FCS24"/>
      <c r="FCT24" s="20"/>
      <c r="FCU24"/>
      <c r="FCV24" s="20"/>
      <c r="FCW24"/>
      <c r="FCX24" s="20"/>
      <c r="FCY24"/>
      <c r="FCZ24" s="20"/>
      <c r="FDA24"/>
      <c r="FDB24" s="20"/>
      <c r="FDC24"/>
      <c r="FDD24" s="20"/>
      <c r="FDE24"/>
      <c r="FDF24" s="20"/>
      <c r="FDG24"/>
      <c r="FDH24" s="20"/>
      <c r="FDI24"/>
      <c r="FDJ24" s="20"/>
      <c r="FDK24"/>
      <c r="FDL24" s="20"/>
      <c r="FDM24"/>
      <c r="FDN24" s="20"/>
      <c r="FDO24"/>
      <c r="FDP24" s="20"/>
      <c r="FDQ24"/>
      <c r="FDR24" s="20"/>
      <c r="FDS24"/>
      <c r="FDT24" s="20"/>
      <c r="FDU24"/>
      <c r="FDV24" s="20"/>
      <c r="FDW24"/>
      <c r="FDX24" s="20"/>
      <c r="FDY24"/>
      <c r="FDZ24" s="20"/>
      <c r="FEA24"/>
      <c r="FEB24" s="20"/>
      <c r="FEC24"/>
      <c r="FED24" s="20"/>
      <c r="FEE24"/>
      <c r="FEF24" s="20"/>
      <c r="FEG24"/>
      <c r="FEH24" s="20"/>
      <c r="FEI24"/>
      <c r="FEJ24" s="20"/>
      <c r="FEK24"/>
      <c r="FEL24" s="20"/>
      <c r="FEM24"/>
      <c r="FEN24" s="20"/>
      <c r="FEO24"/>
      <c r="FEP24" s="20"/>
      <c r="FEQ24"/>
      <c r="FER24" s="20"/>
      <c r="FES24"/>
      <c r="FET24" s="20"/>
      <c r="FEU24"/>
      <c r="FEV24" s="20"/>
      <c r="FEW24"/>
      <c r="FEX24" s="20"/>
      <c r="FEY24"/>
      <c r="FEZ24" s="20"/>
      <c r="FFA24"/>
      <c r="FFB24" s="20"/>
      <c r="FFC24"/>
      <c r="FFD24" s="20"/>
      <c r="FFE24"/>
      <c r="FFF24" s="20"/>
      <c r="FFG24"/>
      <c r="FFH24" s="20"/>
      <c r="FFI24"/>
      <c r="FFJ24" s="20"/>
      <c r="FFK24"/>
      <c r="FFL24" s="20"/>
      <c r="FFM24"/>
      <c r="FFN24" s="20"/>
      <c r="FFO24"/>
      <c r="FFP24" s="20"/>
      <c r="FFQ24"/>
      <c r="FFR24" s="20"/>
      <c r="FFS24"/>
      <c r="FFT24" s="20"/>
      <c r="FFU24"/>
      <c r="FFV24" s="20"/>
      <c r="FFW24"/>
      <c r="FFX24" s="20"/>
      <c r="FFY24"/>
      <c r="FFZ24" s="20"/>
      <c r="FGA24"/>
      <c r="FGB24" s="20"/>
      <c r="FGC24"/>
      <c r="FGD24" s="20"/>
      <c r="FGE24"/>
      <c r="FGF24" s="20"/>
      <c r="FGG24"/>
      <c r="FGH24" s="20"/>
      <c r="FGI24"/>
      <c r="FGJ24" s="20"/>
      <c r="FGK24"/>
      <c r="FGL24" s="20"/>
      <c r="FGM24"/>
      <c r="FGN24" s="20"/>
      <c r="FGO24"/>
      <c r="FGP24" s="20"/>
      <c r="FGQ24"/>
      <c r="FGR24" s="20"/>
      <c r="FGS24"/>
      <c r="FGT24" s="20"/>
      <c r="FGU24"/>
      <c r="FGV24" s="20"/>
      <c r="FGW24"/>
      <c r="FGX24" s="20"/>
      <c r="FGY24"/>
      <c r="FGZ24" s="20"/>
      <c r="FHA24"/>
      <c r="FHB24" s="20"/>
      <c r="FHC24"/>
      <c r="FHD24" s="20"/>
      <c r="FHE24"/>
      <c r="FHF24" s="20"/>
      <c r="FHG24"/>
      <c r="FHH24" s="20"/>
      <c r="FHI24"/>
      <c r="FHJ24" s="20"/>
      <c r="FHK24"/>
      <c r="FHL24" s="20"/>
      <c r="FHM24"/>
      <c r="FHN24" s="20"/>
      <c r="FHO24"/>
      <c r="FHP24" s="20"/>
      <c r="FHQ24"/>
      <c r="FHR24" s="20"/>
      <c r="FHS24"/>
      <c r="FHT24" s="20"/>
      <c r="FHU24"/>
      <c r="FHV24" s="20"/>
      <c r="FHW24"/>
      <c r="FHX24" s="20"/>
      <c r="FHY24"/>
      <c r="FHZ24" s="20"/>
      <c r="FIA24"/>
      <c r="FIB24" s="20"/>
      <c r="FIC24"/>
      <c r="FID24" s="20"/>
      <c r="FIE24"/>
      <c r="FIF24" s="20"/>
      <c r="FIG24"/>
      <c r="FIH24" s="20"/>
      <c r="FII24"/>
      <c r="FIJ24" s="20"/>
      <c r="FIK24"/>
      <c r="FIL24" s="20"/>
      <c r="FIM24"/>
      <c r="FIN24" s="20"/>
      <c r="FIO24"/>
      <c r="FIP24" s="20"/>
      <c r="FIQ24"/>
      <c r="FIR24" s="20"/>
      <c r="FIS24"/>
      <c r="FIT24" s="20"/>
      <c r="FIU24"/>
      <c r="FIV24" s="20"/>
      <c r="FIW24"/>
      <c r="FIX24" s="20"/>
      <c r="FIY24"/>
      <c r="FIZ24" s="20"/>
      <c r="FJA24"/>
      <c r="FJB24" s="20"/>
      <c r="FJC24"/>
      <c r="FJD24" s="20"/>
      <c r="FJE24"/>
      <c r="FJF24" s="20"/>
      <c r="FJG24"/>
      <c r="FJH24" s="20"/>
      <c r="FJI24"/>
      <c r="FJJ24" s="20"/>
      <c r="FJK24"/>
      <c r="FJL24" s="20"/>
      <c r="FJM24"/>
      <c r="FJN24" s="20"/>
      <c r="FJO24"/>
      <c r="FJP24" s="20"/>
      <c r="FJQ24"/>
      <c r="FJR24" s="20"/>
      <c r="FJS24"/>
      <c r="FJT24" s="20"/>
      <c r="FJU24"/>
      <c r="FJV24" s="20"/>
      <c r="FJW24"/>
      <c r="FJX24" s="20"/>
      <c r="FJY24"/>
      <c r="FJZ24" s="20"/>
      <c r="FKA24"/>
      <c r="FKB24" s="20"/>
      <c r="FKC24"/>
      <c r="FKD24" s="20"/>
      <c r="FKE24"/>
      <c r="FKF24" s="20"/>
      <c r="FKG24"/>
      <c r="FKH24" s="20"/>
      <c r="FKI24"/>
      <c r="FKJ24" s="20"/>
      <c r="FKK24"/>
      <c r="FKL24" s="20"/>
      <c r="FKM24"/>
      <c r="FKN24" s="20"/>
      <c r="FKO24"/>
      <c r="FKP24" s="20"/>
      <c r="FKQ24"/>
      <c r="FKR24" s="20"/>
      <c r="FKS24"/>
      <c r="FKT24" s="20"/>
      <c r="FKU24"/>
      <c r="FKV24" s="20"/>
      <c r="FKW24"/>
      <c r="FKX24" s="20"/>
      <c r="FKY24"/>
      <c r="FKZ24" s="20"/>
      <c r="FLA24"/>
      <c r="FLB24" s="20"/>
      <c r="FLC24"/>
      <c r="FLD24" s="20"/>
      <c r="FLE24"/>
      <c r="FLF24" s="20"/>
      <c r="FLG24"/>
      <c r="FLH24" s="20"/>
      <c r="FLI24"/>
      <c r="FLJ24" s="20"/>
      <c r="FLK24"/>
      <c r="FLL24" s="20"/>
      <c r="FLM24"/>
      <c r="FLN24" s="20"/>
      <c r="FLO24"/>
      <c r="FLP24" s="20"/>
      <c r="FLQ24"/>
      <c r="FLR24" s="20"/>
      <c r="FLS24"/>
      <c r="FLT24" s="20"/>
      <c r="FLU24"/>
      <c r="FLV24" s="20"/>
      <c r="FLW24"/>
      <c r="FLX24" s="20"/>
      <c r="FLY24"/>
      <c r="FLZ24" s="20"/>
      <c r="FMA24"/>
      <c r="FMB24" s="20"/>
      <c r="FMC24"/>
      <c r="FMD24" s="20"/>
      <c r="FME24"/>
      <c r="FMF24" s="20"/>
      <c r="FMG24"/>
      <c r="FMH24" s="20"/>
      <c r="FMI24"/>
      <c r="FMJ24" s="20"/>
      <c r="FMK24"/>
      <c r="FML24" s="20"/>
      <c r="FMM24"/>
      <c r="FMN24" s="20"/>
      <c r="FMO24"/>
      <c r="FMP24" s="20"/>
      <c r="FMQ24"/>
      <c r="FMR24" s="20"/>
      <c r="FMS24"/>
      <c r="FMT24" s="20"/>
      <c r="FMU24"/>
      <c r="FMV24" s="20"/>
      <c r="FMW24"/>
      <c r="FMX24" s="20"/>
      <c r="FMY24"/>
      <c r="FMZ24" s="20"/>
      <c r="FNA24"/>
      <c r="FNB24" s="20"/>
      <c r="FNC24"/>
      <c r="FND24" s="20"/>
      <c r="FNE24"/>
      <c r="FNF24" s="20"/>
      <c r="FNG24"/>
      <c r="FNH24" s="20"/>
      <c r="FNI24"/>
      <c r="FNJ24" s="20"/>
      <c r="FNK24"/>
      <c r="FNL24" s="20"/>
      <c r="FNM24"/>
      <c r="FNN24" s="20"/>
      <c r="FNO24"/>
      <c r="FNP24" s="20"/>
      <c r="FNQ24"/>
      <c r="FNR24" s="20"/>
      <c r="FNS24"/>
      <c r="FNT24" s="20"/>
      <c r="FNU24"/>
      <c r="FNV24" s="20"/>
      <c r="FNW24"/>
      <c r="FNX24" s="20"/>
      <c r="FNY24"/>
      <c r="FNZ24" s="20"/>
      <c r="FOA24"/>
      <c r="FOB24" s="20"/>
      <c r="FOC24"/>
      <c r="FOD24" s="20"/>
      <c r="FOE24"/>
      <c r="FOF24" s="20"/>
      <c r="FOG24"/>
      <c r="FOH24" s="20"/>
      <c r="FOI24"/>
      <c r="FOJ24" s="20"/>
      <c r="FOK24"/>
      <c r="FOL24" s="20"/>
      <c r="FOM24"/>
      <c r="FON24" s="20"/>
      <c r="FOO24"/>
      <c r="FOP24" s="20"/>
      <c r="FOQ24"/>
      <c r="FOR24" s="20"/>
      <c r="FOS24"/>
      <c r="FOT24" s="20"/>
      <c r="FOU24"/>
      <c r="FOV24" s="20"/>
      <c r="FOW24"/>
      <c r="FOX24" s="20"/>
      <c r="FOY24"/>
      <c r="FOZ24" s="20"/>
      <c r="FPA24"/>
      <c r="FPB24" s="20"/>
      <c r="FPC24"/>
      <c r="FPD24" s="20"/>
      <c r="FPE24"/>
      <c r="FPF24" s="20"/>
      <c r="FPG24"/>
      <c r="FPH24" s="20"/>
      <c r="FPI24"/>
      <c r="FPJ24" s="20"/>
      <c r="FPK24"/>
      <c r="FPL24" s="20"/>
      <c r="FPM24"/>
      <c r="FPN24" s="20"/>
      <c r="FPO24"/>
      <c r="FPP24" s="20"/>
      <c r="FPQ24"/>
      <c r="FPR24" s="20"/>
      <c r="FPS24"/>
      <c r="FPT24" s="20"/>
      <c r="FPU24"/>
      <c r="FPV24" s="20"/>
      <c r="FPW24"/>
      <c r="FPX24" s="20"/>
      <c r="FPY24"/>
      <c r="FPZ24" s="20"/>
      <c r="FQA24"/>
      <c r="FQB24" s="20"/>
      <c r="FQC24"/>
      <c r="FQD24" s="20"/>
      <c r="FQE24"/>
      <c r="FQF24" s="20"/>
      <c r="FQG24"/>
      <c r="FQH24" s="20"/>
      <c r="FQI24"/>
      <c r="FQJ24" s="20"/>
      <c r="FQK24"/>
      <c r="FQL24" s="20"/>
      <c r="FQM24"/>
      <c r="FQN24" s="20"/>
      <c r="FQO24"/>
      <c r="FQP24" s="20"/>
      <c r="FQQ24"/>
      <c r="FQR24" s="20"/>
      <c r="FQS24"/>
      <c r="FQT24" s="20"/>
      <c r="FQU24"/>
      <c r="FQV24" s="20"/>
      <c r="FQW24"/>
      <c r="FQX24" s="20"/>
      <c r="FQY24"/>
      <c r="FQZ24" s="20"/>
      <c r="FRA24"/>
      <c r="FRB24" s="20"/>
      <c r="FRC24"/>
      <c r="FRD24" s="20"/>
      <c r="FRE24"/>
      <c r="FRF24" s="20"/>
      <c r="FRG24"/>
      <c r="FRH24" s="20"/>
      <c r="FRI24"/>
      <c r="FRJ24" s="20"/>
      <c r="FRK24"/>
      <c r="FRL24" s="20"/>
      <c r="FRM24"/>
      <c r="FRN24" s="20"/>
      <c r="FRO24"/>
      <c r="FRP24" s="20"/>
      <c r="FRQ24"/>
      <c r="FRR24" s="20"/>
      <c r="FRS24"/>
      <c r="FRT24" s="20"/>
      <c r="FRU24"/>
      <c r="FRV24" s="20"/>
      <c r="FRW24"/>
      <c r="FRX24" s="20"/>
      <c r="FRY24"/>
      <c r="FRZ24" s="20"/>
      <c r="FSA24"/>
      <c r="FSB24" s="20"/>
      <c r="FSC24"/>
      <c r="FSD24" s="20"/>
      <c r="FSE24"/>
      <c r="FSF24" s="20"/>
      <c r="FSG24"/>
      <c r="FSH24" s="20"/>
      <c r="FSI24"/>
      <c r="FSJ24" s="20"/>
      <c r="FSK24"/>
      <c r="FSL24" s="20"/>
      <c r="FSM24"/>
      <c r="FSN24" s="20"/>
      <c r="FSO24"/>
      <c r="FSP24" s="20"/>
      <c r="FSQ24"/>
      <c r="FSR24" s="20"/>
      <c r="FSS24"/>
      <c r="FST24" s="20"/>
      <c r="FSU24"/>
      <c r="FSV24" s="20"/>
      <c r="FSW24"/>
      <c r="FSX24" s="20"/>
      <c r="FSY24"/>
      <c r="FSZ24" s="20"/>
      <c r="FTA24"/>
      <c r="FTB24" s="20"/>
      <c r="FTC24"/>
      <c r="FTD24" s="20"/>
      <c r="FTE24"/>
      <c r="FTF24" s="20"/>
      <c r="FTG24"/>
      <c r="FTH24" s="20"/>
      <c r="FTI24"/>
      <c r="FTJ24" s="20"/>
      <c r="FTK24"/>
      <c r="FTL24" s="20"/>
      <c r="FTM24"/>
      <c r="FTN24" s="20"/>
      <c r="FTO24"/>
      <c r="FTP24" s="20"/>
      <c r="FTQ24"/>
      <c r="FTR24" s="20"/>
      <c r="FTS24"/>
      <c r="FTT24" s="20"/>
      <c r="FTU24"/>
      <c r="FTV24" s="20"/>
      <c r="FTW24"/>
      <c r="FTX24" s="20"/>
      <c r="FTY24"/>
      <c r="FTZ24" s="20"/>
      <c r="FUA24"/>
      <c r="FUB24" s="20"/>
      <c r="FUC24"/>
      <c r="FUD24" s="20"/>
      <c r="FUE24"/>
      <c r="FUF24" s="20"/>
      <c r="FUG24"/>
      <c r="FUH24" s="20"/>
      <c r="FUI24"/>
      <c r="FUJ24" s="20"/>
      <c r="FUK24"/>
      <c r="FUL24" s="20"/>
      <c r="FUM24"/>
      <c r="FUN24" s="20"/>
      <c r="FUO24"/>
      <c r="FUP24" s="20"/>
      <c r="FUQ24"/>
      <c r="FUR24" s="20"/>
      <c r="FUS24"/>
      <c r="FUT24" s="20"/>
      <c r="FUU24"/>
      <c r="FUV24" s="20"/>
      <c r="FUW24"/>
      <c r="FUX24" s="20"/>
      <c r="FUY24"/>
      <c r="FUZ24" s="20"/>
      <c r="FVA24"/>
      <c r="FVB24" s="20"/>
      <c r="FVC24"/>
      <c r="FVD24" s="20"/>
      <c r="FVE24"/>
      <c r="FVF24" s="20"/>
      <c r="FVG24"/>
      <c r="FVH24" s="20"/>
      <c r="FVI24"/>
      <c r="FVJ24" s="20"/>
      <c r="FVK24"/>
      <c r="FVL24" s="20"/>
      <c r="FVM24"/>
      <c r="FVN24" s="20"/>
      <c r="FVO24"/>
      <c r="FVP24" s="20"/>
      <c r="FVQ24"/>
      <c r="FVR24" s="20"/>
      <c r="FVS24"/>
      <c r="FVT24" s="20"/>
      <c r="FVU24"/>
      <c r="FVV24" s="20"/>
      <c r="FVW24"/>
      <c r="FVX24" s="20"/>
      <c r="FVY24"/>
      <c r="FVZ24" s="20"/>
      <c r="FWA24"/>
      <c r="FWB24" s="20"/>
      <c r="FWC24"/>
      <c r="FWD24" s="20"/>
      <c r="FWE24"/>
      <c r="FWF24" s="20"/>
      <c r="FWG24"/>
      <c r="FWH24" s="20"/>
      <c r="FWI24"/>
      <c r="FWJ24" s="20"/>
      <c r="FWK24"/>
      <c r="FWL24" s="20"/>
      <c r="FWM24"/>
      <c r="FWN24" s="20"/>
      <c r="FWO24"/>
      <c r="FWP24" s="20"/>
      <c r="FWQ24"/>
      <c r="FWR24" s="20"/>
      <c r="FWS24"/>
      <c r="FWT24" s="20"/>
      <c r="FWU24"/>
      <c r="FWV24" s="20"/>
      <c r="FWW24"/>
      <c r="FWX24" s="20"/>
      <c r="FWY24"/>
      <c r="FWZ24" s="20"/>
      <c r="FXA24"/>
      <c r="FXB24" s="20"/>
      <c r="FXC24"/>
      <c r="FXD24" s="20"/>
      <c r="FXE24"/>
      <c r="FXF24" s="20"/>
      <c r="FXG24"/>
      <c r="FXH24" s="20"/>
      <c r="FXI24"/>
      <c r="FXJ24" s="20"/>
      <c r="FXK24"/>
      <c r="FXL24" s="20"/>
      <c r="FXM24"/>
      <c r="FXN24" s="20"/>
      <c r="FXO24"/>
      <c r="FXP24" s="20"/>
      <c r="FXQ24"/>
      <c r="FXR24" s="20"/>
      <c r="FXS24"/>
      <c r="FXT24" s="20"/>
      <c r="FXU24"/>
      <c r="FXV24" s="20"/>
      <c r="FXW24"/>
      <c r="FXX24" s="20"/>
      <c r="FXY24"/>
      <c r="FXZ24" s="20"/>
      <c r="FYA24"/>
      <c r="FYB24" s="20"/>
      <c r="FYC24"/>
      <c r="FYD24" s="20"/>
      <c r="FYE24"/>
      <c r="FYF24" s="20"/>
      <c r="FYG24"/>
      <c r="FYH24" s="20"/>
      <c r="FYI24"/>
      <c r="FYJ24" s="20"/>
      <c r="FYK24"/>
      <c r="FYL24" s="20"/>
      <c r="FYM24"/>
      <c r="FYN24" s="20"/>
      <c r="FYO24"/>
      <c r="FYP24" s="20"/>
      <c r="FYQ24"/>
      <c r="FYR24" s="20"/>
      <c r="FYS24"/>
      <c r="FYT24" s="20"/>
      <c r="FYU24"/>
      <c r="FYV24" s="20"/>
      <c r="FYW24"/>
      <c r="FYX24" s="20"/>
      <c r="FYY24"/>
      <c r="FYZ24" s="20"/>
      <c r="FZA24"/>
      <c r="FZB24" s="20"/>
      <c r="FZC24"/>
      <c r="FZD24" s="20"/>
      <c r="FZE24"/>
      <c r="FZF24" s="20"/>
      <c r="FZG24"/>
      <c r="FZH24" s="20"/>
      <c r="FZI24"/>
      <c r="FZJ24" s="20"/>
      <c r="FZK24"/>
      <c r="FZL24" s="20"/>
      <c r="FZM24"/>
      <c r="FZN24" s="20"/>
      <c r="FZO24"/>
      <c r="FZP24" s="20"/>
      <c r="FZQ24"/>
      <c r="FZR24" s="20"/>
      <c r="FZS24"/>
      <c r="FZT24" s="20"/>
      <c r="FZU24"/>
      <c r="FZV24" s="20"/>
      <c r="FZW24"/>
      <c r="FZX24" s="20"/>
      <c r="FZY24"/>
      <c r="FZZ24" s="20"/>
      <c r="GAA24"/>
      <c r="GAB24" s="20"/>
      <c r="GAC24"/>
      <c r="GAD24" s="20"/>
      <c r="GAE24"/>
      <c r="GAF24" s="20"/>
      <c r="GAG24"/>
      <c r="GAH24" s="20"/>
      <c r="GAI24"/>
      <c r="GAJ24" s="20"/>
      <c r="GAK24"/>
      <c r="GAL24" s="20"/>
      <c r="GAM24"/>
      <c r="GAN24" s="20"/>
      <c r="GAO24"/>
      <c r="GAP24" s="20"/>
      <c r="GAQ24"/>
      <c r="GAR24" s="20"/>
      <c r="GAS24"/>
      <c r="GAT24" s="20"/>
      <c r="GAU24"/>
      <c r="GAV24" s="20"/>
      <c r="GAW24"/>
      <c r="GAX24" s="20"/>
      <c r="GAY24"/>
      <c r="GAZ24" s="20"/>
      <c r="GBA24"/>
      <c r="GBB24" s="20"/>
      <c r="GBC24"/>
      <c r="GBD24" s="20"/>
      <c r="GBE24"/>
      <c r="GBF24" s="20"/>
      <c r="GBG24"/>
      <c r="GBH24" s="20"/>
      <c r="GBI24"/>
      <c r="GBJ24" s="20"/>
      <c r="GBK24"/>
      <c r="GBL24" s="20"/>
      <c r="GBM24"/>
      <c r="GBN24" s="20"/>
      <c r="GBO24"/>
      <c r="GBP24" s="20"/>
      <c r="GBQ24"/>
      <c r="GBR24" s="20"/>
      <c r="GBS24"/>
      <c r="GBT24" s="20"/>
      <c r="GBU24"/>
      <c r="GBV24" s="20"/>
      <c r="GBW24"/>
      <c r="GBX24" s="20"/>
      <c r="GBY24"/>
      <c r="GBZ24" s="20"/>
      <c r="GCA24"/>
      <c r="GCB24" s="20"/>
      <c r="GCC24"/>
      <c r="GCD24" s="20"/>
      <c r="GCE24"/>
      <c r="GCF24" s="20"/>
      <c r="GCG24"/>
      <c r="GCH24" s="20"/>
      <c r="GCI24"/>
      <c r="GCJ24" s="20"/>
      <c r="GCK24"/>
      <c r="GCL24" s="20"/>
      <c r="GCM24"/>
      <c r="GCN24" s="20"/>
      <c r="GCO24"/>
      <c r="GCP24" s="20"/>
      <c r="GCQ24"/>
      <c r="GCR24" s="20"/>
      <c r="GCS24"/>
      <c r="GCT24" s="20"/>
      <c r="GCU24"/>
      <c r="GCV24" s="20"/>
      <c r="GCW24"/>
      <c r="GCX24" s="20"/>
      <c r="GCY24"/>
      <c r="GCZ24" s="20"/>
      <c r="GDA24"/>
      <c r="GDB24" s="20"/>
      <c r="GDC24"/>
      <c r="GDD24" s="20"/>
      <c r="GDE24"/>
      <c r="GDF24" s="20"/>
      <c r="GDG24"/>
      <c r="GDH24" s="20"/>
      <c r="GDI24"/>
      <c r="GDJ24" s="20"/>
      <c r="GDK24"/>
      <c r="GDL24" s="20"/>
      <c r="GDM24"/>
      <c r="GDN24" s="20"/>
      <c r="GDO24"/>
      <c r="GDP24" s="20"/>
      <c r="GDQ24"/>
      <c r="GDR24" s="20"/>
      <c r="GDS24"/>
      <c r="GDT24" s="20"/>
      <c r="GDU24"/>
      <c r="GDV24" s="20"/>
      <c r="GDW24"/>
      <c r="GDX24" s="20"/>
      <c r="GDY24"/>
      <c r="GDZ24" s="20"/>
      <c r="GEA24"/>
      <c r="GEB24" s="20"/>
      <c r="GEC24"/>
      <c r="GED24" s="20"/>
      <c r="GEE24"/>
      <c r="GEF24" s="20"/>
      <c r="GEG24"/>
      <c r="GEH24" s="20"/>
      <c r="GEI24"/>
      <c r="GEJ24" s="20"/>
      <c r="GEK24"/>
      <c r="GEL24" s="20"/>
      <c r="GEM24"/>
      <c r="GEN24" s="20"/>
      <c r="GEO24"/>
      <c r="GEP24" s="20"/>
      <c r="GEQ24"/>
      <c r="GER24" s="20"/>
      <c r="GES24"/>
      <c r="GET24" s="20"/>
      <c r="GEU24"/>
      <c r="GEV24" s="20"/>
      <c r="GEW24"/>
      <c r="GEX24" s="20"/>
      <c r="GEY24"/>
      <c r="GEZ24" s="20"/>
      <c r="GFA24"/>
      <c r="GFB24" s="20"/>
      <c r="GFC24"/>
      <c r="GFD24" s="20"/>
      <c r="GFE24"/>
      <c r="GFF24" s="20"/>
      <c r="GFG24"/>
      <c r="GFH24" s="20"/>
      <c r="GFI24"/>
      <c r="GFJ24" s="20"/>
      <c r="GFK24"/>
      <c r="GFL24" s="20"/>
      <c r="GFM24"/>
      <c r="GFN24" s="20"/>
      <c r="GFO24"/>
      <c r="GFP24" s="20"/>
      <c r="GFQ24"/>
      <c r="GFR24" s="20"/>
      <c r="GFS24"/>
      <c r="GFT24" s="20"/>
      <c r="GFU24"/>
      <c r="GFV24" s="20"/>
      <c r="GFW24"/>
      <c r="GFX24" s="20"/>
      <c r="GFY24"/>
      <c r="GFZ24" s="20"/>
      <c r="GGA24"/>
      <c r="GGB24" s="20"/>
      <c r="GGC24"/>
      <c r="GGD24" s="20"/>
      <c r="GGE24"/>
      <c r="GGF24" s="20"/>
      <c r="GGG24"/>
      <c r="GGH24" s="20"/>
      <c r="GGI24"/>
      <c r="GGJ24" s="20"/>
      <c r="GGK24"/>
      <c r="GGL24" s="20"/>
      <c r="GGM24"/>
      <c r="GGN24" s="20"/>
      <c r="GGO24"/>
      <c r="GGP24" s="20"/>
      <c r="GGQ24"/>
      <c r="GGR24" s="20"/>
      <c r="GGS24"/>
      <c r="GGT24" s="20"/>
      <c r="GGU24"/>
      <c r="GGV24" s="20"/>
      <c r="GGW24"/>
      <c r="GGX24" s="20"/>
      <c r="GGY24"/>
      <c r="GGZ24" s="20"/>
      <c r="GHA24"/>
      <c r="GHB24" s="20"/>
      <c r="GHC24"/>
      <c r="GHD24" s="20"/>
      <c r="GHE24"/>
      <c r="GHF24" s="20"/>
      <c r="GHG24"/>
      <c r="GHH24" s="20"/>
      <c r="GHI24"/>
      <c r="GHJ24" s="20"/>
      <c r="GHK24"/>
      <c r="GHL24" s="20"/>
      <c r="GHM24"/>
      <c r="GHN24" s="20"/>
      <c r="GHO24"/>
      <c r="GHP24" s="20"/>
      <c r="GHQ24"/>
      <c r="GHR24" s="20"/>
      <c r="GHS24"/>
      <c r="GHT24" s="20"/>
      <c r="GHU24"/>
      <c r="GHV24" s="20"/>
      <c r="GHW24"/>
      <c r="GHX24" s="20"/>
      <c r="GHY24"/>
      <c r="GHZ24" s="20"/>
      <c r="GIA24"/>
      <c r="GIB24" s="20"/>
      <c r="GIC24"/>
      <c r="GID24" s="20"/>
      <c r="GIE24"/>
      <c r="GIF24" s="20"/>
      <c r="GIG24"/>
      <c r="GIH24" s="20"/>
      <c r="GII24"/>
      <c r="GIJ24" s="20"/>
      <c r="GIK24"/>
      <c r="GIL24" s="20"/>
      <c r="GIM24"/>
      <c r="GIN24" s="20"/>
      <c r="GIO24"/>
      <c r="GIP24" s="20"/>
      <c r="GIQ24"/>
      <c r="GIR24" s="20"/>
      <c r="GIS24"/>
      <c r="GIT24" s="20"/>
      <c r="GIU24"/>
      <c r="GIV24" s="20"/>
      <c r="GIW24"/>
      <c r="GIX24" s="20"/>
      <c r="GIY24"/>
      <c r="GIZ24" s="20"/>
      <c r="GJA24"/>
      <c r="GJB24" s="20"/>
      <c r="GJC24"/>
      <c r="GJD24" s="20"/>
      <c r="GJE24"/>
      <c r="GJF24" s="20"/>
      <c r="GJG24"/>
      <c r="GJH24" s="20"/>
      <c r="GJI24"/>
      <c r="GJJ24" s="20"/>
      <c r="GJK24"/>
      <c r="GJL24" s="20"/>
      <c r="GJM24"/>
      <c r="GJN24" s="20"/>
      <c r="GJO24"/>
      <c r="GJP24" s="20"/>
      <c r="GJQ24"/>
      <c r="GJR24" s="20"/>
      <c r="GJS24"/>
      <c r="GJT24" s="20"/>
      <c r="GJU24"/>
      <c r="GJV24" s="20"/>
      <c r="GJW24"/>
      <c r="GJX24" s="20"/>
      <c r="GJY24"/>
      <c r="GJZ24" s="20"/>
      <c r="GKA24"/>
      <c r="GKB24" s="20"/>
      <c r="GKC24"/>
      <c r="GKD24" s="20"/>
      <c r="GKE24"/>
      <c r="GKF24" s="20"/>
      <c r="GKG24"/>
      <c r="GKH24" s="20"/>
      <c r="GKI24"/>
      <c r="GKJ24" s="20"/>
      <c r="GKK24"/>
      <c r="GKL24" s="20"/>
      <c r="GKM24"/>
      <c r="GKN24" s="20"/>
      <c r="GKO24"/>
      <c r="GKP24" s="20"/>
      <c r="GKQ24"/>
      <c r="GKR24" s="20"/>
      <c r="GKS24"/>
      <c r="GKT24" s="20"/>
      <c r="GKU24"/>
      <c r="GKV24" s="20"/>
      <c r="GKW24"/>
      <c r="GKX24" s="20"/>
      <c r="GKY24"/>
      <c r="GKZ24" s="20"/>
      <c r="GLA24"/>
      <c r="GLB24" s="20"/>
      <c r="GLC24"/>
      <c r="GLD24" s="20"/>
      <c r="GLE24"/>
      <c r="GLF24" s="20"/>
      <c r="GLG24"/>
      <c r="GLH24" s="20"/>
      <c r="GLI24"/>
      <c r="GLJ24" s="20"/>
      <c r="GLK24"/>
      <c r="GLL24" s="20"/>
      <c r="GLM24"/>
      <c r="GLN24" s="20"/>
      <c r="GLO24"/>
      <c r="GLP24" s="20"/>
      <c r="GLQ24"/>
      <c r="GLR24" s="20"/>
      <c r="GLS24"/>
      <c r="GLT24" s="20"/>
      <c r="GLU24"/>
      <c r="GLV24" s="20"/>
      <c r="GLW24"/>
      <c r="GLX24" s="20"/>
      <c r="GLY24"/>
      <c r="GLZ24" s="20"/>
      <c r="GMA24"/>
      <c r="GMB24" s="20"/>
      <c r="GMC24"/>
      <c r="GMD24" s="20"/>
      <c r="GME24"/>
      <c r="GMF24" s="20"/>
      <c r="GMG24"/>
      <c r="GMH24" s="20"/>
      <c r="GMI24"/>
      <c r="GMJ24" s="20"/>
      <c r="GMK24"/>
      <c r="GML24" s="20"/>
      <c r="GMM24"/>
      <c r="GMN24" s="20"/>
      <c r="GMO24"/>
      <c r="GMP24" s="20"/>
      <c r="GMQ24"/>
      <c r="GMR24" s="20"/>
      <c r="GMS24"/>
      <c r="GMT24" s="20"/>
      <c r="GMU24"/>
      <c r="GMV24" s="20"/>
      <c r="GMW24"/>
      <c r="GMX24" s="20"/>
      <c r="GMY24"/>
      <c r="GMZ24" s="20"/>
      <c r="GNA24"/>
      <c r="GNB24" s="20"/>
      <c r="GNC24"/>
      <c r="GND24" s="20"/>
      <c r="GNE24"/>
      <c r="GNF24" s="20"/>
      <c r="GNG24"/>
      <c r="GNH24" s="20"/>
      <c r="GNI24"/>
      <c r="GNJ24" s="20"/>
      <c r="GNK24"/>
      <c r="GNL24" s="20"/>
      <c r="GNM24"/>
      <c r="GNN24" s="20"/>
      <c r="GNO24"/>
      <c r="GNP24" s="20"/>
      <c r="GNQ24"/>
      <c r="GNR24" s="20"/>
      <c r="GNS24"/>
      <c r="GNT24" s="20"/>
      <c r="GNU24"/>
      <c r="GNV24" s="20"/>
      <c r="GNW24"/>
      <c r="GNX24" s="20"/>
      <c r="GNY24"/>
      <c r="GNZ24" s="20"/>
      <c r="GOA24"/>
      <c r="GOB24" s="20"/>
      <c r="GOC24"/>
      <c r="GOD24" s="20"/>
      <c r="GOE24"/>
      <c r="GOF24" s="20"/>
      <c r="GOG24"/>
      <c r="GOH24" s="20"/>
      <c r="GOI24"/>
      <c r="GOJ24" s="20"/>
      <c r="GOK24"/>
      <c r="GOL24" s="20"/>
      <c r="GOM24"/>
      <c r="GON24" s="20"/>
      <c r="GOO24"/>
      <c r="GOP24" s="20"/>
      <c r="GOQ24"/>
      <c r="GOR24" s="20"/>
      <c r="GOS24"/>
      <c r="GOT24" s="20"/>
      <c r="GOU24"/>
      <c r="GOV24" s="20"/>
      <c r="GOW24"/>
      <c r="GOX24" s="20"/>
      <c r="GOY24"/>
      <c r="GOZ24" s="20"/>
      <c r="GPA24"/>
      <c r="GPB24" s="20"/>
      <c r="GPC24"/>
      <c r="GPD24" s="20"/>
      <c r="GPE24"/>
      <c r="GPF24" s="20"/>
      <c r="GPG24"/>
      <c r="GPH24" s="20"/>
      <c r="GPI24"/>
      <c r="GPJ24" s="20"/>
      <c r="GPK24"/>
      <c r="GPL24" s="20"/>
      <c r="GPM24"/>
      <c r="GPN24" s="20"/>
      <c r="GPO24"/>
      <c r="GPP24" s="20"/>
      <c r="GPQ24"/>
      <c r="GPR24" s="20"/>
      <c r="GPS24"/>
      <c r="GPT24" s="20"/>
      <c r="GPU24"/>
      <c r="GPV24" s="20"/>
      <c r="GPW24"/>
      <c r="GPX24" s="20"/>
      <c r="GPY24"/>
      <c r="GPZ24" s="20"/>
      <c r="GQA24"/>
      <c r="GQB24" s="20"/>
      <c r="GQC24"/>
      <c r="GQD24" s="20"/>
      <c r="GQE24"/>
      <c r="GQF24" s="20"/>
      <c r="GQG24"/>
      <c r="GQH24" s="20"/>
      <c r="GQI24"/>
      <c r="GQJ24" s="20"/>
      <c r="GQK24"/>
      <c r="GQL24" s="20"/>
      <c r="GQM24"/>
      <c r="GQN24" s="20"/>
      <c r="GQO24"/>
      <c r="GQP24" s="20"/>
      <c r="GQQ24"/>
      <c r="GQR24" s="20"/>
      <c r="GQS24"/>
      <c r="GQT24" s="20"/>
      <c r="GQU24"/>
      <c r="GQV24" s="20"/>
      <c r="GQW24"/>
      <c r="GQX24" s="20"/>
      <c r="GQY24"/>
      <c r="GQZ24" s="20"/>
      <c r="GRA24"/>
      <c r="GRB24" s="20"/>
      <c r="GRC24"/>
      <c r="GRD24" s="20"/>
      <c r="GRE24"/>
      <c r="GRF24" s="20"/>
      <c r="GRG24"/>
      <c r="GRH24" s="20"/>
      <c r="GRI24"/>
      <c r="GRJ24" s="20"/>
      <c r="GRK24"/>
      <c r="GRL24" s="20"/>
      <c r="GRM24"/>
      <c r="GRN24" s="20"/>
      <c r="GRO24"/>
      <c r="GRP24" s="20"/>
      <c r="GRQ24"/>
      <c r="GRR24" s="20"/>
      <c r="GRS24"/>
      <c r="GRT24" s="20"/>
      <c r="GRU24"/>
      <c r="GRV24" s="20"/>
      <c r="GRW24"/>
      <c r="GRX24" s="20"/>
      <c r="GRY24"/>
      <c r="GRZ24" s="20"/>
      <c r="GSA24"/>
      <c r="GSB24" s="20"/>
      <c r="GSC24"/>
      <c r="GSD24" s="20"/>
      <c r="GSE24"/>
      <c r="GSF24" s="20"/>
      <c r="GSG24"/>
      <c r="GSH24" s="20"/>
      <c r="GSI24"/>
      <c r="GSJ24" s="20"/>
      <c r="GSK24"/>
      <c r="GSL24" s="20"/>
      <c r="GSM24"/>
      <c r="GSN24" s="20"/>
      <c r="GSO24"/>
      <c r="GSP24" s="20"/>
      <c r="GSQ24"/>
      <c r="GSR24" s="20"/>
      <c r="GSS24"/>
      <c r="GST24" s="20"/>
      <c r="GSU24"/>
      <c r="GSV24" s="20"/>
      <c r="GSW24"/>
      <c r="GSX24" s="20"/>
      <c r="GSY24"/>
      <c r="GSZ24" s="20"/>
      <c r="GTA24"/>
      <c r="GTB24" s="20"/>
      <c r="GTC24"/>
      <c r="GTD24" s="20"/>
      <c r="GTE24"/>
      <c r="GTF24" s="20"/>
      <c r="GTG24"/>
      <c r="GTH24" s="20"/>
      <c r="GTI24"/>
      <c r="GTJ24" s="20"/>
      <c r="GTK24"/>
      <c r="GTL24" s="20"/>
      <c r="GTM24"/>
      <c r="GTN24" s="20"/>
      <c r="GTO24"/>
      <c r="GTP24" s="20"/>
      <c r="GTQ24"/>
      <c r="GTR24" s="20"/>
      <c r="GTS24"/>
      <c r="GTT24" s="20"/>
      <c r="GTU24"/>
      <c r="GTV24" s="20"/>
      <c r="GTW24"/>
      <c r="GTX24" s="20"/>
      <c r="GTY24"/>
      <c r="GTZ24" s="20"/>
      <c r="GUA24"/>
      <c r="GUB24" s="20"/>
      <c r="GUC24"/>
      <c r="GUD24" s="20"/>
      <c r="GUE24"/>
      <c r="GUF24" s="20"/>
      <c r="GUG24"/>
      <c r="GUH24" s="20"/>
      <c r="GUI24"/>
      <c r="GUJ24" s="20"/>
      <c r="GUK24"/>
      <c r="GUL24" s="20"/>
      <c r="GUM24"/>
      <c r="GUN24" s="20"/>
      <c r="GUO24"/>
      <c r="GUP24" s="20"/>
      <c r="GUQ24"/>
      <c r="GUR24" s="20"/>
      <c r="GUS24"/>
      <c r="GUT24" s="20"/>
      <c r="GUU24"/>
      <c r="GUV24" s="20"/>
      <c r="GUW24"/>
      <c r="GUX24" s="20"/>
      <c r="GUY24"/>
      <c r="GUZ24" s="20"/>
      <c r="GVA24"/>
      <c r="GVB24" s="20"/>
      <c r="GVC24"/>
      <c r="GVD24" s="20"/>
      <c r="GVE24"/>
      <c r="GVF24" s="20"/>
      <c r="GVG24"/>
      <c r="GVH24" s="20"/>
      <c r="GVI24"/>
      <c r="GVJ24" s="20"/>
      <c r="GVK24"/>
      <c r="GVL24" s="20"/>
      <c r="GVM24"/>
      <c r="GVN24" s="20"/>
      <c r="GVO24"/>
      <c r="GVP24" s="20"/>
      <c r="GVQ24"/>
      <c r="GVR24" s="20"/>
      <c r="GVS24"/>
      <c r="GVT24" s="20"/>
      <c r="GVU24"/>
      <c r="GVV24" s="20"/>
      <c r="GVW24"/>
      <c r="GVX24" s="20"/>
      <c r="GVY24"/>
      <c r="GVZ24" s="20"/>
      <c r="GWA24"/>
      <c r="GWB24" s="20"/>
      <c r="GWC24"/>
      <c r="GWD24" s="20"/>
      <c r="GWE24"/>
      <c r="GWF24" s="20"/>
      <c r="GWG24"/>
      <c r="GWH24" s="20"/>
      <c r="GWI24"/>
      <c r="GWJ24" s="20"/>
      <c r="GWK24"/>
      <c r="GWL24" s="20"/>
      <c r="GWM24"/>
      <c r="GWN24" s="20"/>
      <c r="GWO24"/>
      <c r="GWP24" s="20"/>
      <c r="GWQ24"/>
      <c r="GWR24" s="20"/>
      <c r="GWS24"/>
      <c r="GWT24" s="20"/>
      <c r="GWU24"/>
      <c r="GWV24" s="20"/>
      <c r="GWW24"/>
      <c r="GWX24" s="20"/>
      <c r="GWY24"/>
      <c r="GWZ24" s="20"/>
      <c r="GXA24"/>
      <c r="GXB24" s="20"/>
      <c r="GXC24"/>
      <c r="GXD24" s="20"/>
      <c r="GXE24"/>
      <c r="GXF24" s="20"/>
      <c r="GXG24"/>
      <c r="GXH24" s="20"/>
      <c r="GXI24"/>
      <c r="GXJ24" s="20"/>
      <c r="GXK24"/>
      <c r="GXL24" s="20"/>
      <c r="GXM24"/>
      <c r="GXN24" s="20"/>
      <c r="GXO24"/>
      <c r="GXP24" s="20"/>
      <c r="GXQ24"/>
      <c r="GXR24" s="20"/>
      <c r="GXS24"/>
      <c r="GXT24" s="20"/>
      <c r="GXU24"/>
      <c r="GXV24" s="20"/>
      <c r="GXW24"/>
      <c r="GXX24" s="20"/>
      <c r="GXY24"/>
      <c r="GXZ24" s="20"/>
      <c r="GYA24"/>
      <c r="GYB24" s="20"/>
      <c r="GYC24"/>
      <c r="GYD24" s="20"/>
      <c r="GYE24"/>
      <c r="GYF24" s="20"/>
      <c r="GYG24"/>
      <c r="GYH24" s="20"/>
      <c r="GYI24"/>
      <c r="GYJ24" s="20"/>
      <c r="GYK24"/>
      <c r="GYL24" s="20"/>
      <c r="GYM24"/>
      <c r="GYN24" s="20"/>
      <c r="GYO24"/>
      <c r="GYP24" s="20"/>
      <c r="GYQ24"/>
      <c r="GYR24" s="20"/>
      <c r="GYS24"/>
      <c r="GYT24" s="20"/>
      <c r="GYU24"/>
      <c r="GYV24" s="20"/>
      <c r="GYW24"/>
      <c r="GYX24" s="20"/>
      <c r="GYY24"/>
      <c r="GYZ24" s="20"/>
      <c r="GZA24"/>
      <c r="GZB24" s="20"/>
      <c r="GZC24"/>
      <c r="GZD24" s="20"/>
      <c r="GZE24"/>
      <c r="GZF24" s="20"/>
      <c r="GZG24"/>
      <c r="GZH24" s="20"/>
      <c r="GZI24"/>
      <c r="GZJ24" s="20"/>
      <c r="GZK24"/>
      <c r="GZL24" s="20"/>
      <c r="GZM24"/>
      <c r="GZN24" s="20"/>
      <c r="GZO24"/>
      <c r="GZP24" s="20"/>
      <c r="GZQ24"/>
      <c r="GZR24" s="20"/>
      <c r="GZS24"/>
      <c r="GZT24" s="20"/>
      <c r="GZU24"/>
      <c r="GZV24" s="20"/>
      <c r="GZW24"/>
      <c r="GZX24" s="20"/>
      <c r="GZY24"/>
      <c r="GZZ24" s="20"/>
      <c r="HAA24"/>
      <c r="HAB24" s="20"/>
      <c r="HAC24"/>
      <c r="HAD24" s="20"/>
      <c r="HAE24"/>
      <c r="HAF24" s="20"/>
      <c r="HAG24"/>
      <c r="HAH24" s="20"/>
      <c r="HAI24"/>
      <c r="HAJ24" s="20"/>
      <c r="HAK24"/>
      <c r="HAL24" s="20"/>
      <c r="HAM24"/>
      <c r="HAN24" s="20"/>
      <c r="HAO24"/>
      <c r="HAP24" s="20"/>
      <c r="HAQ24"/>
      <c r="HAR24" s="20"/>
      <c r="HAS24"/>
      <c r="HAT24" s="20"/>
      <c r="HAU24"/>
      <c r="HAV24" s="20"/>
      <c r="HAW24"/>
      <c r="HAX24" s="20"/>
      <c r="HAY24"/>
      <c r="HAZ24" s="20"/>
      <c r="HBA24"/>
      <c r="HBB24" s="20"/>
      <c r="HBC24"/>
      <c r="HBD24" s="20"/>
      <c r="HBE24"/>
      <c r="HBF24" s="20"/>
      <c r="HBG24"/>
      <c r="HBH24" s="20"/>
      <c r="HBI24"/>
      <c r="HBJ24" s="20"/>
      <c r="HBK24"/>
      <c r="HBL24" s="20"/>
      <c r="HBM24"/>
      <c r="HBN24" s="20"/>
      <c r="HBO24"/>
      <c r="HBP24" s="20"/>
      <c r="HBQ24"/>
      <c r="HBR24" s="20"/>
      <c r="HBS24"/>
      <c r="HBT24" s="20"/>
      <c r="HBU24"/>
      <c r="HBV24" s="20"/>
      <c r="HBW24"/>
      <c r="HBX24" s="20"/>
      <c r="HBY24"/>
      <c r="HBZ24" s="20"/>
      <c r="HCA24"/>
      <c r="HCB24" s="20"/>
      <c r="HCC24"/>
      <c r="HCD24" s="20"/>
      <c r="HCE24"/>
      <c r="HCF24" s="20"/>
      <c r="HCG24"/>
      <c r="HCH24" s="20"/>
      <c r="HCI24"/>
      <c r="HCJ24" s="20"/>
      <c r="HCK24"/>
      <c r="HCL24" s="20"/>
      <c r="HCM24"/>
      <c r="HCN24" s="20"/>
      <c r="HCO24"/>
      <c r="HCP24" s="20"/>
      <c r="HCQ24"/>
      <c r="HCR24" s="20"/>
      <c r="HCS24"/>
      <c r="HCT24" s="20"/>
      <c r="HCU24"/>
      <c r="HCV24" s="20"/>
      <c r="HCW24"/>
      <c r="HCX24" s="20"/>
      <c r="HCY24"/>
      <c r="HCZ24" s="20"/>
      <c r="HDA24"/>
      <c r="HDB24" s="20"/>
      <c r="HDC24"/>
      <c r="HDD24" s="20"/>
      <c r="HDE24"/>
      <c r="HDF24" s="20"/>
      <c r="HDG24"/>
      <c r="HDH24" s="20"/>
      <c r="HDI24"/>
      <c r="HDJ24" s="20"/>
      <c r="HDK24"/>
      <c r="HDL24" s="20"/>
      <c r="HDM24"/>
      <c r="HDN24" s="20"/>
      <c r="HDO24"/>
      <c r="HDP24" s="20"/>
      <c r="HDQ24"/>
      <c r="HDR24" s="20"/>
      <c r="HDS24"/>
      <c r="HDT24" s="20"/>
      <c r="HDU24"/>
      <c r="HDV24" s="20"/>
      <c r="HDW24"/>
      <c r="HDX24" s="20"/>
      <c r="HDY24"/>
      <c r="HDZ24" s="20"/>
      <c r="HEA24"/>
      <c r="HEB24" s="20"/>
      <c r="HEC24"/>
      <c r="HED24" s="20"/>
      <c r="HEE24"/>
      <c r="HEF24" s="20"/>
      <c r="HEG24"/>
      <c r="HEH24" s="20"/>
      <c r="HEI24"/>
      <c r="HEJ24" s="20"/>
      <c r="HEK24"/>
      <c r="HEL24" s="20"/>
      <c r="HEM24"/>
      <c r="HEN24" s="20"/>
      <c r="HEO24"/>
      <c r="HEP24" s="20"/>
      <c r="HEQ24"/>
      <c r="HER24" s="20"/>
      <c r="HES24"/>
      <c r="HET24" s="20"/>
      <c r="HEU24"/>
      <c r="HEV24" s="20"/>
      <c r="HEW24"/>
      <c r="HEX24" s="20"/>
      <c r="HEY24"/>
      <c r="HEZ24" s="20"/>
      <c r="HFA24"/>
      <c r="HFB24" s="20"/>
      <c r="HFC24"/>
      <c r="HFD24" s="20"/>
      <c r="HFE24"/>
      <c r="HFF24" s="20"/>
      <c r="HFG24"/>
      <c r="HFH24" s="20"/>
      <c r="HFI24"/>
      <c r="HFJ24" s="20"/>
      <c r="HFK24"/>
      <c r="HFL24" s="20"/>
      <c r="HFM24"/>
      <c r="HFN24" s="20"/>
      <c r="HFO24"/>
      <c r="HFP24" s="20"/>
      <c r="HFQ24"/>
      <c r="HFR24" s="20"/>
      <c r="HFS24"/>
      <c r="HFT24" s="20"/>
      <c r="HFU24"/>
      <c r="HFV24" s="20"/>
      <c r="HFW24"/>
      <c r="HFX24" s="20"/>
      <c r="HFY24"/>
      <c r="HFZ24" s="20"/>
      <c r="HGA24"/>
      <c r="HGB24" s="20"/>
      <c r="HGC24"/>
      <c r="HGD24" s="20"/>
      <c r="HGE24"/>
      <c r="HGF24" s="20"/>
      <c r="HGG24"/>
      <c r="HGH24" s="20"/>
      <c r="HGI24"/>
      <c r="HGJ24" s="20"/>
      <c r="HGK24"/>
      <c r="HGL24" s="20"/>
      <c r="HGM24"/>
      <c r="HGN24" s="20"/>
      <c r="HGO24"/>
      <c r="HGP24" s="20"/>
      <c r="HGQ24"/>
      <c r="HGR24" s="20"/>
      <c r="HGS24"/>
      <c r="HGT24" s="20"/>
      <c r="HGU24"/>
      <c r="HGV24" s="20"/>
      <c r="HGW24"/>
      <c r="HGX24" s="20"/>
      <c r="HGY24"/>
      <c r="HGZ24" s="20"/>
      <c r="HHA24"/>
      <c r="HHB24" s="20"/>
      <c r="HHC24"/>
      <c r="HHD24" s="20"/>
      <c r="HHE24"/>
      <c r="HHF24" s="20"/>
      <c r="HHG24"/>
      <c r="HHH24" s="20"/>
      <c r="HHI24"/>
      <c r="HHJ24" s="20"/>
      <c r="HHK24"/>
      <c r="HHL24" s="20"/>
      <c r="HHM24"/>
      <c r="HHN24" s="20"/>
      <c r="HHO24"/>
      <c r="HHP24" s="20"/>
      <c r="HHQ24"/>
      <c r="HHR24" s="20"/>
      <c r="HHS24"/>
      <c r="HHT24" s="20"/>
      <c r="HHU24"/>
      <c r="HHV24" s="20"/>
      <c r="HHW24"/>
      <c r="HHX24" s="20"/>
      <c r="HHY24"/>
      <c r="HHZ24" s="20"/>
      <c r="HIA24"/>
      <c r="HIB24" s="20"/>
      <c r="HIC24"/>
      <c r="HID24" s="20"/>
      <c r="HIE24"/>
      <c r="HIF24" s="20"/>
      <c r="HIG24"/>
      <c r="HIH24" s="20"/>
      <c r="HII24"/>
      <c r="HIJ24" s="20"/>
      <c r="HIK24"/>
      <c r="HIL24" s="20"/>
      <c r="HIM24"/>
      <c r="HIN24" s="20"/>
      <c r="HIO24"/>
      <c r="HIP24" s="20"/>
      <c r="HIQ24"/>
      <c r="HIR24" s="20"/>
      <c r="HIS24"/>
      <c r="HIT24" s="20"/>
      <c r="HIU24"/>
      <c r="HIV24" s="20"/>
      <c r="HIW24"/>
      <c r="HIX24" s="20"/>
      <c r="HIY24"/>
      <c r="HIZ24" s="20"/>
      <c r="HJA24"/>
      <c r="HJB24" s="20"/>
      <c r="HJC24"/>
      <c r="HJD24" s="20"/>
      <c r="HJE24"/>
      <c r="HJF24" s="20"/>
      <c r="HJG24"/>
      <c r="HJH24" s="20"/>
      <c r="HJI24"/>
      <c r="HJJ24" s="20"/>
      <c r="HJK24"/>
      <c r="HJL24" s="20"/>
      <c r="HJM24"/>
      <c r="HJN24" s="20"/>
      <c r="HJO24"/>
      <c r="HJP24" s="20"/>
      <c r="HJQ24"/>
      <c r="HJR24" s="20"/>
      <c r="HJS24"/>
      <c r="HJT24" s="20"/>
      <c r="HJU24"/>
      <c r="HJV24" s="20"/>
      <c r="HJW24"/>
      <c r="HJX24" s="20"/>
      <c r="HJY24"/>
      <c r="HJZ24" s="20"/>
      <c r="HKA24"/>
      <c r="HKB24" s="20"/>
      <c r="HKC24"/>
      <c r="HKD24" s="20"/>
      <c r="HKE24"/>
      <c r="HKF24" s="20"/>
      <c r="HKG24"/>
      <c r="HKH24" s="20"/>
      <c r="HKI24"/>
      <c r="HKJ24" s="20"/>
      <c r="HKK24"/>
      <c r="HKL24" s="20"/>
      <c r="HKM24"/>
      <c r="HKN24" s="20"/>
      <c r="HKO24"/>
      <c r="HKP24" s="20"/>
      <c r="HKQ24"/>
      <c r="HKR24" s="20"/>
      <c r="HKS24"/>
      <c r="HKT24" s="20"/>
      <c r="HKU24"/>
      <c r="HKV24" s="20"/>
      <c r="HKW24"/>
      <c r="HKX24" s="20"/>
      <c r="HKY24"/>
      <c r="HKZ24" s="20"/>
      <c r="HLA24"/>
      <c r="HLB24" s="20"/>
      <c r="HLC24"/>
      <c r="HLD24" s="20"/>
      <c r="HLE24"/>
      <c r="HLF24" s="20"/>
      <c r="HLG24"/>
      <c r="HLH24" s="20"/>
      <c r="HLI24"/>
      <c r="HLJ24" s="20"/>
      <c r="HLK24"/>
      <c r="HLL24" s="20"/>
      <c r="HLM24"/>
      <c r="HLN24" s="20"/>
      <c r="HLO24"/>
      <c r="HLP24" s="20"/>
      <c r="HLQ24"/>
      <c r="HLR24" s="20"/>
      <c r="HLS24"/>
      <c r="HLT24" s="20"/>
      <c r="HLU24"/>
      <c r="HLV24" s="20"/>
      <c r="HLW24"/>
      <c r="HLX24" s="20"/>
      <c r="HLY24"/>
      <c r="HLZ24" s="20"/>
      <c r="HMA24"/>
      <c r="HMB24" s="20"/>
      <c r="HMC24"/>
      <c r="HMD24" s="20"/>
      <c r="HME24"/>
      <c r="HMF24" s="20"/>
      <c r="HMG24"/>
      <c r="HMH24" s="20"/>
      <c r="HMI24"/>
      <c r="HMJ24" s="20"/>
      <c r="HMK24"/>
      <c r="HML24" s="20"/>
      <c r="HMM24"/>
      <c r="HMN24" s="20"/>
      <c r="HMO24"/>
      <c r="HMP24" s="20"/>
      <c r="HMQ24"/>
      <c r="HMR24" s="20"/>
      <c r="HMS24"/>
      <c r="HMT24" s="20"/>
      <c r="HMU24"/>
      <c r="HMV24" s="20"/>
      <c r="HMW24"/>
      <c r="HMX24" s="20"/>
      <c r="HMY24"/>
      <c r="HMZ24" s="20"/>
      <c r="HNA24"/>
      <c r="HNB24" s="20"/>
      <c r="HNC24"/>
      <c r="HND24" s="20"/>
      <c r="HNE24"/>
      <c r="HNF24" s="20"/>
      <c r="HNG24"/>
      <c r="HNH24" s="20"/>
      <c r="HNI24"/>
      <c r="HNJ24" s="20"/>
      <c r="HNK24"/>
      <c r="HNL24" s="20"/>
      <c r="HNM24"/>
      <c r="HNN24" s="20"/>
      <c r="HNO24"/>
      <c r="HNP24" s="20"/>
      <c r="HNQ24"/>
      <c r="HNR24" s="20"/>
      <c r="HNS24"/>
      <c r="HNT24" s="20"/>
      <c r="HNU24"/>
      <c r="HNV24" s="20"/>
      <c r="HNW24"/>
      <c r="HNX24" s="20"/>
      <c r="HNY24"/>
      <c r="HNZ24" s="20"/>
      <c r="HOA24"/>
      <c r="HOB24" s="20"/>
      <c r="HOC24"/>
      <c r="HOD24" s="20"/>
      <c r="HOE24"/>
      <c r="HOF24" s="20"/>
      <c r="HOG24"/>
      <c r="HOH24" s="20"/>
      <c r="HOI24"/>
      <c r="HOJ24" s="20"/>
      <c r="HOK24"/>
      <c r="HOL24" s="20"/>
      <c r="HOM24"/>
      <c r="HON24" s="20"/>
      <c r="HOO24"/>
      <c r="HOP24" s="20"/>
      <c r="HOQ24"/>
      <c r="HOR24" s="20"/>
      <c r="HOS24"/>
      <c r="HOT24" s="20"/>
      <c r="HOU24"/>
      <c r="HOV24" s="20"/>
      <c r="HOW24"/>
      <c r="HOX24" s="20"/>
      <c r="HOY24"/>
      <c r="HOZ24" s="20"/>
      <c r="HPA24"/>
      <c r="HPB24" s="20"/>
      <c r="HPC24"/>
      <c r="HPD24" s="20"/>
      <c r="HPE24"/>
      <c r="HPF24" s="20"/>
      <c r="HPG24"/>
      <c r="HPH24" s="20"/>
      <c r="HPI24"/>
      <c r="HPJ24" s="20"/>
      <c r="HPK24"/>
      <c r="HPL24" s="20"/>
      <c r="HPM24"/>
      <c r="HPN24" s="20"/>
      <c r="HPO24"/>
      <c r="HPP24" s="20"/>
      <c r="HPQ24"/>
      <c r="HPR24" s="20"/>
      <c r="HPS24"/>
      <c r="HPT24" s="20"/>
      <c r="HPU24"/>
      <c r="HPV24" s="20"/>
      <c r="HPW24"/>
      <c r="HPX24" s="20"/>
      <c r="HPY24"/>
      <c r="HPZ24" s="20"/>
      <c r="HQA24"/>
      <c r="HQB24" s="20"/>
      <c r="HQC24"/>
      <c r="HQD24" s="20"/>
      <c r="HQE24"/>
      <c r="HQF24" s="20"/>
      <c r="HQG24"/>
      <c r="HQH24" s="20"/>
      <c r="HQI24"/>
      <c r="HQJ24" s="20"/>
      <c r="HQK24"/>
      <c r="HQL24" s="20"/>
      <c r="HQM24"/>
      <c r="HQN24" s="20"/>
      <c r="HQO24"/>
      <c r="HQP24" s="20"/>
      <c r="HQQ24"/>
      <c r="HQR24" s="20"/>
      <c r="HQS24"/>
      <c r="HQT24" s="20"/>
      <c r="HQU24"/>
      <c r="HQV24" s="20"/>
      <c r="HQW24"/>
      <c r="HQX24" s="20"/>
      <c r="HQY24"/>
      <c r="HQZ24" s="20"/>
      <c r="HRA24"/>
      <c r="HRB24" s="20"/>
      <c r="HRC24"/>
      <c r="HRD24" s="20"/>
      <c r="HRE24"/>
      <c r="HRF24" s="20"/>
      <c r="HRG24"/>
      <c r="HRH24" s="20"/>
      <c r="HRI24"/>
      <c r="HRJ24" s="20"/>
      <c r="HRK24"/>
      <c r="HRL24" s="20"/>
      <c r="HRM24"/>
      <c r="HRN24" s="20"/>
      <c r="HRO24"/>
      <c r="HRP24" s="20"/>
      <c r="HRQ24"/>
      <c r="HRR24" s="20"/>
      <c r="HRS24"/>
      <c r="HRT24" s="20"/>
      <c r="HRU24"/>
      <c r="HRV24" s="20"/>
      <c r="HRW24"/>
      <c r="HRX24" s="20"/>
      <c r="HRY24"/>
      <c r="HRZ24" s="20"/>
      <c r="HSA24"/>
      <c r="HSB24" s="20"/>
      <c r="HSC24"/>
      <c r="HSD24" s="20"/>
      <c r="HSE24"/>
      <c r="HSF24" s="20"/>
      <c r="HSG24"/>
      <c r="HSH24" s="20"/>
      <c r="HSI24"/>
      <c r="HSJ24" s="20"/>
      <c r="HSK24"/>
      <c r="HSL24" s="20"/>
      <c r="HSM24"/>
      <c r="HSN24" s="20"/>
      <c r="HSO24"/>
      <c r="HSP24" s="20"/>
      <c r="HSQ24"/>
      <c r="HSR24" s="20"/>
      <c r="HSS24"/>
      <c r="HST24" s="20"/>
      <c r="HSU24"/>
      <c r="HSV24" s="20"/>
      <c r="HSW24"/>
      <c r="HSX24" s="20"/>
      <c r="HSY24"/>
      <c r="HSZ24" s="20"/>
      <c r="HTA24"/>
      <c r="HTB24" s="20"/>
      <c r="HTC24"/>
      <c r="HTD24" s="20"/>
      <c r="HTE24"/>
      <c r="HTF24" s="20"/>
      <c r="HTG24"/>
      <c r="HTH24" s="20"/>
      <c r="HTI24"/>
      <c r="HTJ24" s="20"/>
      <c r="HTK24"/>
      <c r="HTL24" s="20"/>
      <c r="HTM24"/>
      <c r="HTN24" s="20"/>
      <c r="HTO24"/>
      <c r="HTP24" s="20"/>
      <c r="HTQ24"/>
      <c r="HTR24" s="20"/>
      <c r="HTS24"/>
      <c r="HTT24" s="20"/>
      <c r="HTU24"/>
      <c r="HTV24" s="20"/>
      <c r="HTW24"/>
      <c r="HTX24" s="20"/>
      <c r="HTY24"/>
      <c r="HTZ24" s="20"/>
      <c r="HUA24"/>
      <c r="HUB24" s="20"/>
      <c r="HUC24"/>
      <c r="HUD24" s="20"/>
      <c r="HUE24"/>
      <c r="HUF24" s="20"/>
      <c r="HUG24"/>
      <c r="HUH24" s="20"/>
      <c r="HUI24"/>
      <c r="HUJ24" s="20"/>
      <c r="HUK24"/>
      <c r="HUL24" s="20"/>
      <c r="HUM24"/>
      <c r="HUN24" s="20"/>
      <c r="HUO24"/>
      <c r="HUP24" s="20"/>
      <c r="HUQ24"/>
      <c r="HUR24" s="20"/>
      <c r="HUS24"/>
      <c r="HUT24" s="20"/>
      <c r="HUU24"/>
      <c r="HUV24" s="20"/>
      <c r="HUW24"/>
      <c r="HUX24" s="20"/>
      <c r="HUY24"/>
      <c r="HUZ24" s="20"/>
      <c r="HVA24"/>
      <c r="HVB24" s="20"/>
      <c r="HVC24"/>
      <c r="HVD24" s="20"/>
      <c r="HVE24"/>
      <c r="HVF24" s="20"/>
      <c r="HVG24"/>
      <c r="HVH24" s="20"/>
      <c r="HVI24"/>
      <c r="HVJ24" s="20"/>
      <c r="HVK24"/>
      <c r="HVL24" s="20"/>
      <c r="HVM24"/>
      <c r="HVN24" s="20"/>
      <c r="HVO24"/>
      <c r="HVP24" s="20"/>
      <c r="HVQ24"/>
      <c r="HVR24" s="20"/>
      <c r="HVS24"/>
      <c r="HVT24" s="20"/>
      <c r="HVU24"/>
      <c r="HVV24" s="20"/>
      <c r="HVW24"/>
      <c r="HVX24" s="20"/>
      <c r="HVY24"/>
      <c r="HVZ24" s="20"/>
      <c r="HWA24"/>
      <c r="HWB24" s="20"/>
      <c r="HWC24"/>
      <c r="HWD24" s="20"/>
      <c r="HWE24"/>
      <c r="HWF24" s="20"/>
      <c r="HWG24"/>
      <c r="HWH24" s="20"/>
      <c r="HWI24"/>
      <c r="HWJ24" s="20"/>
      <c r="HWK24"/>
      <c r="HWL24" s="20"/>
      <c r="HWM24"/>
      <c r="HWN24" s="20"/>
      <c r="HWO24"/>
      <c r="HWP24" s="20"/>
      <c r="HWQ24"/>
      <c r="HWR24" s="20"/>
      <c r="HWS24"/>
      <c r="HWT24" s="20"/>
      <c r="HWU24"/>
      <c r="HWV24" s="20"/>
      <c r="HWW24"/>
      <c r="HWX24" s="20"/>
      <c r="HWY24"/>
      <c r="HWZ24" s="20"/>
      <c r="HXA24"/>
      <c r="HXB24" s="20"/>
      <c r="HXC24"/>
      <c r="HXD24" s="20"/>
      <c r="HXE24"/>
      <c r="HXF24" s="20"/>
      <c r="HXG24"/>
      <c r="HXH24" s="20"/>
      <c r="HXI24"/>
      <c r="HXJ24" s="20"/>
      <c r="HXK24"/>
      <c r="HXL24" s="20"/>
      <c r="HXM24"/>
      <c r="HXN24" s="20"/>
      <c r="HXO24"/>
      <c r="HXP24" s="20"/>
      <c r="HXQ24"/>
      <c r="HXR24" s="20"/>
      <c r="HXS24"/>
      <c r="HXT24" s="20"/>
      <c r="HXU24"/>
      <c r="HXV24" s="20"/>
      <c r="HXW24"/>
      <c r="HXX24" s="20"/>
      <c r="HXY24"/>
      <c r="HXZ24" s="20"/>
      <c r="HYA24"/>
      <c r="HYB24" s="20"/>
      <c r="HYC24"/>
      <c r="HYD24" s="20"/>
      <c r="HYE24"/>
      <c r="HYF24" s="20"/>
      <c r="HYG24"/>
      <c r="HYH24" s="20"/>
      <c r="HYI24"/>
      <c r="HYJ24" s="20"/>
      <c r="HYK24"/>
      <c r="HYL24" s="20"/>
      <c r="HYM24"/>
      <c r="HYN24" s="20"/>
      <c r="HYO24"/>
      <c r="HYP24" s="20"/>
      <c r="HYQ24"/>
      <c r="HYR24" s="20"/>
      <c r="HYS24"/>
      <c r="HYT24" s="20"/>
      <c r="HYU24"/>
      <c r="HYV24" s="20"/>
      <c r="HYW24"/>
      <c r="HYX24" s="20"/>
      <c r="HYY24"/>
      <c r="HYZ24" s="20"/>
      <c r="HZA24"/>
      <c r="HZB24" s="20"/>
      <c r="HZC24"/>
      <c r="HZD24" s="20"/>
      <c r="HZE24"/>
      <c r="HZF24" s="20"/>
      <c r="HZG24"/>
      <c r="HZH24" s="20"/>
      <c r="HZI24"/>
      <c r="HZJ24" s="20"/>
      <c r="HZK24"/>
      <c r="HZL24" s="20"/>
      <c r="HZM24"/>
      <c r="HZN24" s="20"/>
      <c r="HZO24"/>
      <c r="HZP24" s="20"/>
      <c r="HZQ24"/>
      <c r="HZR24" s="20"/>
      <c r="HZS24"/>
      <c r="HZT24" s="20"/>
      <c r="HZU24"/>
      <c r="HZV24" s="20"/>
      <c r="HZW24"/>
      <c r="HZX24" s="20"/>
      <c r="HZY24"/>
      <c r="HZZ24" s="20"/>
      <c r="IAA24"/>
      <c r="IAB24" s="20"/>
      <c r="IAC24"/>
      <c r="IAD24" s="20"/>
      <c r="IAE24"/>
      <c r="IAF24" s="20"/>
      <c r="IAG24"/>
      <c r="IAH24" s="20"/>
      <c r="IAI24"/>
      <c r="IAJ24" s="20"/>
      <c r="IAK24"/>
      <c r="IAL24" s="20"/>
      <c r="IAM24"/>
      <c r="IAN24" s="20"/>
      <c r="IAO24"/>
      <c r="IAP24" s="20"/>
      <c r="IAQ24"/>
      <c r="IAR24" s="20"/>
      <c r="IAS24"/>
      <c r="IAT24" s="20"/>
      <c r="IAU24"/>
      <c r="IAV24" s="20"/>
      <c r="IAW24"/>
      <c r="IAX24" s="20"/>
      <c r="IAY24"/>
      <c r="IAZ24" s="20"/>
      <c r="IBA24"/>
      <c r="IBB24" s="20"/>
      <c r="IBC24"/>
      <c r="IBD24" s="20"/>
      <c r="IBE24"/>
      <c r="IBF24" s="20"/>
      <c r="IBG24"/>
      <c r="IBH24" s="20"/>
      <c r="IBI24"/>
      <c r="IBJ24" s="20"/>
      <c r="IBK24"/>
      <c r="IBL24" s="20"/>
      <c r="IBM24"/>
      <c r="IBN24" s="20"/>
      <c r="IBO24"/>
      <c r="IBP24" s="20"/>
      <c r="IBQ24"/>
      <c r="IBR24" s="20"/>
      <c r="IBS24"/>
      <c r="IBT24" s="20"/>
      <c r="IBU24"/>
      <c r="IBV24" s="20"/>
      <c r="IBW24"/>
      <c r="IBX24" s="20"/>
      <c r="IBY24"/>
      <c r="IBZ24" s="20"/>
      <c r="ICA24"/>
      <c r="ICB24" s="20"/>
      <c r="ICC24"/>
      <c r="ICD24" s="20"/>
      <c r="ICE24"/>
      <c r="ICF24" s="20"/>
      <c r="ICG24"/>
      <c r="ICH24" s="20"/>
      <c r="ICI24"/>
      <c r="ICJ24" s="20"/>
      <c r="ICK24"/>
      <c r="ICL24" s="20"/>
      <c r="ICM24"/>
      <c r="ICN24" s="20"/>
      <c r="ICO24"/>
      <c r="ICP24" s="20"/>
      <c r="ICQ24"/>
      <c r="ICR24" s="20"/>
      <c r="ICS24"/>
      <c r="ICT24" s="20"/>
      <c r="ICU24"/>
      <c r="ICV24" s="20"/>
      <c r="ICW24"/>
      <c r="ICX24" s="20"/>
      <c r="ICY24"/>
      <c r="ICZ24" s="20"/>
      <c r="IDA24"/>
      <c r="IDB24" s="20"/>
      <c r="IDC24"/>
      <c r="IDD24" s="20"/>
      <c r="IDE24"/>
      <c r="IDF24" s="20"/>
      <c r="IDG24"/>
      <c r="IDH24" s="20"/>
      <c r="IDI24"/>
      <c r="IDJ24" s="20"/>
      <c r="IDK24"/>
      <c r="IDL24" s="20"/>
      <c r="IDM24"/>
      <c r="IDN24" s="20"/>
      <c r="IDO24"/>
      <c r="IDP24" s="20"/>
      <c r="IDQ24"/>
      <c r="IDR24" s="20"/>
      <c r="IDS24"/>
      <c r="IDT24" s="20"/>
      <c r="IDU24"/>
      <c r="IDV24" s="20"/>
      <c r="IDW24"/>
      <c r="IDX24" s="20"/>
      <c r="IDY24"/>
      <c r="IDZ24" s="20"/>
      <c r="IEA24"/>
      <c r="IEB24" s="20"/>
      <c r="IEC24"/>
      <c r="IED24" s="20"/>
      <c r="IEE24"/>
      <c r="IEF24" s="20"/>
      <c r="IEG24"/>
      <c r="IEH24" s="20"/>
      <c r="IEI24"/>
      <c r="IEJ24" s="20"/>
      <c r="IEK24"/>
      <c r="IEL24" s="20"/>
      <c r="IEM24"/>
      <c r="IEN24" s="20"/>
      <c r="IEO24"/>
      <c r="IEP24" s="20"/>
      <c r="IEQ24"/>
      <c r="IER24" s="20"/>
      <c r="IES24"/>
      <c r="IET24" s="20"/>
      <c r="IEU24"/>
      <c r="IEV24" s="20"/>
      <c r="IEW24"/>
      <c r="IEX24" s="20"/>
      <c r="IEY24"/>
      <c r="IEZ24" s="20"/>
      <c r="IFA24"/>
      <c r="IFB24" s="20"/>
      <c r="IFC24"/>
      <c r="IFD24" s="20"/>
      <c r="IFE24"/>
      <c r="IFF24" s="20"/>
      <c r="IFG24"/>
      <c r="IFH24" s="20"/>
      <c r="IFI24"/>
      <c r="IFJ24" s="20"/>
      <c r="IFK24"/>
      <c r="IFL24" s="20"/>
      <c r="IFM24"/>
      <c r="IFN24" s="20"/>
      <c r="IFO24"/>
      <c r="IFP24" s="20"/>
      <c r="IFQ24"/>
      <c r="IFR24" s="20"/>
      <c r="IFS24"/>
      <c r="IFT24" s="20"/>
      <c r="IFU24"/>
      <c r="IFV24" s="20"/>
      <c r="IFW24"/>
      <c r="IFX24" s="20"/>
      <c r="IFY24"/>
      <c r="IFZ24" s="20"/>
      <c r="IGA24"/>
      <c r="IGB24" s="20"/>
      <c r="IGC24"/>
      <c r="IGD24" s="20"/>
      <c r="IGE24"/>
      <c r="IGF24" s="20"/>
      <c r="IGG24"/>
      <c r="IGH24" s="20"/>
      <c r="IGI24"/>
      <c r="IGJ24" s="20"/>
      <c r="IGK24"/>
      <c r="IGL24" s="20"/>
      <c r="IGM24"/>
      <c r="IGN24" s="20"/>
      <c r="IGO24"/>
      <c r="IGP24" s="20"/>
      <c r="IGQ24"/>
      <c r="IGR24" s="20"/>
      <c r="IGS24"/>
      <c r="IGT24" s="20"/>
      <c r="IGU24"/>
      <c r="IGV24" s="20"/>
      <c r="IGW24"/>
      <c r="IGX24" s="20"/>
      <c r="IGY24"/>
      <c r="IGZ24" s="20"/>
      <c r="IHA24"/>
      <c r="IHB24" s="20"/>
      <c r="IHC24"/>
      <c r="IHD24" s="20"/>
      <c r="IHE24"/>
      <c r="IHF24" s="20"/>
      <c r="IHG24"/>
      <c r="IHH24" s="20"/>
      <c r="IHI24"/>
      <c r="IHJ24" s="20"/>
      <c r="IHK24"/>
      <c r="IHL24" s="20"/>
      <c r="IHM24"/>
      <c r="IHN24" s="20"/>
      <c r="IHO24"/>
      <c r="IHP24" s="20"/>
      <c r="IHQ24"/>
      <c r="IHR24" s="20"/>
      <c r="IHS24"/>
      <c r="IHT24" s="20"/>
      <c r="IHU24"/>
      <c r="IHV24" s="20"/>
      <c r="IHW24"/>
      <c r="IHX24" s="20"/>
      <c r="IHY24"/>
      <c r="IHZ24" s="20"/>
      <c r="IIA24"/>
      <c r="IIB24" s="20"/>
      <c r="IIC24"/>
      <c r="IID24" s="20"/>
      <c r="IIE24"/>
      <c r="IIF24" s="20"/>
      <c r="IIG24"/>
      <c r="IIH24" s="20"/>
      <c r="III24"/>
      <c r="IIJ24" s="20"/>
      <c r="IIK24"/>
      <c r="IIL24" s="20"/>
      <c r="IIM24"/>
      <c r="IIN24" s="20"/>
      <c r="IIO24"/>
      <c r="IIP24" s="20"/>
      <c r="IIQ24"/>
      <c r="IIR24" s="20"/>
      <c r="IIS24"/>
      <c r="IIT24" s="20"/>
      <c r="IIU24"/>
      <c r="IIV24" s="20"/>
      <c r="IIW24"/>
      <c r="IIX24" s="20"/>
      <c r="IIY24"/>
      <c r="IIZ24" s="20"/>
      <c r="IJA24"/>
      <c r="IJB24" s="20"/>
      <c r="IJC24"/>
      <c r="IJD24" s="20"/>
      <c r="IJE24"/>
      <c r="IJF24" s="20"/>
      <c r="IJG24"/>
      <c r="IJH24" s="20"/>
      <c r="IJI24"/>
      <c r="IJJ24" s="20"/>
      <c r="IJK24"/>
      <c r="IJL24" s="20"/>
      <c r="IJM24"/>
      <c r="IJN24" s="20"/>
      <c r="IJO24"/>
      <c r="IJP24" s="20"/>
      <c r="IJQ24"/>
      <c r="IJR24" s="20"/>
      <c r="IJS24"/>
      <c r="IJT24" s="20"/>
      <c r="IJU24"/>
      <c r="IJV24" s="20"/>
      <c r="IJW24"/>
      <c r="IJX24" s="20"/>
      <c r="IJY24"/>
      <c r="IJZ24" s="20"/>
      <c r="IKA24"/>
      <c r="IKB24" s="20"/>
      <c r="IKC24"/>
      <c r="IKD24" s="20"/>
      <c r="IKE24"/>
      <c r="IKF24" s="20"/>
      <c r="IKG24"/>
      <c r="IKH24" s="20"/>
      <c r="IKI24"/>
      <c r="IKJ24" s="20"/>
      <c r="IKK24"/>
      <c r="IKL24" s="20"/>
      <c r="IKM24"/>
      <c r="IKN24" s="20"/>
      <c r="IKO24"/>
      <c r="IKP24" s="20"/>
      <c r="IKQ24"/>
      <c r="IKR24" s="20"/>
      <c r="IKS24"/>
      <c r="IKT24" s="20"/>
      <c r="IKU24"/>
      <c r="IKV24" s="20"/>
      <c r="IKW24"/>
      <c r="IKX24" s="20"/>
      <c r="IKY24"/>
      <c r="IKZ24" s="20"/>
      <c r="ILA24"/>
      <c r="ILB24" s="20"/>
      <c r="ILC24"/>
      <c r="ILD24" s="20"/>
      <c r="ILE24"/>
      <c r="ILF24" s="20"/>
      <c r="ILG24"/>
      <c r="ILH24" s="20"/>
      <c r="ILI24"/>
      <c r="ILJ24" s="20"/>
      <c r="ILK24"/>
      <c r="ILL24" s="20"/>
      <c r="ILM24"/>
      <c r="ILN24" s="20"/>
      <c r="ILO24"/>
      <c r="ILP24" s="20"/>
      <c r="ILQ24"/>
      <c r="ILR24" s="20"/>
      <c r="ILS24"/>
      <c r="ILT24" s="20"/>
      <c r="ILU24"/>
      <c r="ILV24" s="20"/>
      <c r="ILW24"/>
      <c r="ILX24" s="20"/>
      <c r="ILY24"/>
      <c r="ILZ24" s="20"/>
      <c r="IMA24"/>
      <c r="IMB24" s="20"/>
      <c r="IMC24"/>
      <c r="IMD24" s="20"/>
      <c r="IME24"/>
      <c r="IMF24" s="20"/>
      <c r="IMG24"/>
      <c r="IMH24" s="20"/>
      <c r="IMI24"/>
      <c r="IMJ24" s="20"/>
      <c r="IMK24"/>
      <c r="IML24" s="20"/>
      <c r="IMM24"/>
      <c r="IMN24" s="20"/>
      <c r="IMO24"/>
      <c r="IMP24" s="20"/>
      <c r="IMQ24"/>
      <c r="IMR24" s="20"/>
      <c r="IMS24"/>
      <c r="IMT24" s="20"/>
      <c r="IMU24"/>
      <c r="IMV24" s="20"/>
      <c r="IMW24"/>
      <c r="IMX24" s="20"/>
      <c r="IMY24"/>
      <c r="IMZ24" s="20"/>
      <c r="INA24"/>
      <c r="INB24" s="20"/>
      <c r="INC24"/>
      <c r="IND24" s="20"/>
      <c r="INE24"/>
      <c r="INF24" s="20"/>
      <c r="ING24"/>
      <c r="INH24" s="20"/>
      <c r="INI24"/>
      <c r="INJ24" s="20"/>
      <c r="INK24"/>
      <c r="INL24" s="20"/>
      <c r="INM24"/>
      <c r="INN24" s="20"/>
      <c r="INO24"/>
      <c r="INP24" s="20"/>
      <c r="INQ24"/>
      <c r="INR24" s="20"/>
      <c r="INS24"/>
      <c r="INT24" s="20"/>
      <c r="INU24"/>
      <c r="INV24" s="20"/>
      <c r="INW24"/>
      <c r="INX24" s="20"/>
      <c r="INY24"/>
      <c r="INZ24" s="20"/>
      <c r="IOA24"/>
      <c r="IOB24" s="20"/>
      <c r="IOC24"/>
      <c r="IOD24" s="20"/>
      <c r="IOE24"/>
      <c r="IOF24" s="20"/>
      <c r="IOG24"/>
      <c r="IOH24" s="20"/>
      <c r="IOI24"/>
      <c r="IOJ24" s="20"/>
      <c r="IOK24"/>
      <c r="IOL24" s="20"/>
      <c r="IOM24"/>
      <c r="ION24" s="20"/>
      <c r="IOO24"/>
      <c r="IOP24" s="20"/>
      <c r="IOQ24"/>
      <c r="IOR24" s="20"/>
      <c r="IOS24"/>
      <c r="IOT24" s="20"/>
      <c r="IOU24"/>
      <c r="IOV24" s="20"/>
      <c r="IOW24"/>
      <c r="IOX24" s="20"/>
      <c r="IOY24"/>
      <c r="IOZ24" s="20"/>
      <c r="IPA24"/>
      <c r="IPB24" s="20"/>
      <c r="IPC24"/>
      <c r="IPD24" s="20"/>
      <c r="IPE24"/>
      <c r="IPF24" s="20"/>
      <c r="IPG24"/>
      <c r="IPH24" s="20"/>
      <c r="IPI24"/>
      <c r="IPJ24" s="20"/>
      <c r="IPK24"/>
      <c r="IPL24" s="20"/>
      <c r="IPM24"/>
      <c r="IPN24" s="20"/>
      <c r="IPO24"/>
      <c r="IPP24" s="20"/>
      <c r="IPQ24"/>
      <c r="IPR24" s="20"/>
      <c r="IPS24"/>
      <c r="IPT24" s="20"/>
      <c r="IPU24"/>
      <c r="IPV24" s="20"/>
      <c r="IPW24"/>
      <c r="IPX24" s="20"/>
      <c r="IPY24"/>
      <c r="IPZ24" s="20"/>
      <c r="IQA24"/>
      <c r="IQB24" s="20"/>
      <c r="IQC24"/>
      <c r="IQD24" s="20"/>
      <c r="IQE24"/>
      <c r="IQF24" s="20"/>
      <c r="IQG24"/>
      <c r="IQH24" s="20"/>
      <c r="IQI24"/>
      <c r="IQJ24" s="20"/>
      <c r="IQK24"/>
      <c r="IQL24" s="20"/>
      <c r="IQM24"/>
      <c r="IQN24" s="20"/>
      <c r="IQO24"/>
      <c r="IQP24" s="20"/>
      <c r="IQQ24"/>
      <c r="IQR24" s="20"/>
      <c r="IQS24"/>
      <c r="IQT24" s="20"/>
      <c r="IQU24"/>
      <c r="IQV24" s="20"/>
      <c r="IQW24"/>
      <c r="IQX24" s="20"/>
      <c r="IQY24"/>
      <c r="IQZ24" s="20"/>
      <c r="IRA24"/>
      <c r="IRB24" s="20"/>
      <c r="IRC24"/>
      <c r="IRD24" s="20"/>
      <c r="IRE24"/>
      <c r="IRF24" s="20"/>
      <c r="IRG24"/>
      <c r="IRH24" s="20"/>
      <c r="IRI24"/>
      <c r="IRJ24" s="20"/>
      <c r="IRK24"/>
      <c r="IRL24" s="20"/>
      <c r="IRM24"/>
      <c r="IRN24" s="20"/>
      <c r="IRO24"/>
      <c r="IRP24" s="20"/>
      <c r="IRQ24"/>
      <c r="IRR24" s="20"/>
      <c r="IRS24"/>
      <c r="IRT24" s="20"/>
      <c r="IRU24"/>
      <c r="IRV24" s="20"/>
      <c r="IRW24"/>
      <c r="IRX24" s="20"/>
      <c r="IRY24"/>
      <c r="IRZ24" s="20"/>
      <c r="ISA24"/>
      <c r="ISB24" s="20"/>
      <c r="ISC24"/>
      <c r="ISD24" s="20"/>
      <c r="ISE24"/>
      <c r="ISF24" s="20"/>
      <c r="ISG24"/>
      <c r="ISH24" s="20"/>
      <c r="ISI24"/>
      <c r="ISJ24" s="20"/>
      <c r="ISK24"/>
      <c r="ISL24" s="20"/>
      <c r="ISM24"/>
      <c r="ISN24" s="20"/>
      <c r="ISO24"/>
      <c r="ISP24" s="20"/>
      <c r="ISQ24"/>
      <c r="ISR24" s="20"/>
      <c r="ISS24"/>
      <c r="IST24" s="20"/>
      <c r="ISU24"/>
      <c r="ISV24" s="20"/>
      <c r="ISW24"/>
      <c r="ISX24" s="20"/>
      <c r="ISY24"/>
      <c r="ISZ24" s="20"/>
      <c r="ITA24"/>
      <c r="ITB24" s="20"/>
      <c r="ITC24"/>
      <c r="ITD24" s="20"/>
      <c r="ITE24"/>
      <c r="ITF24" s="20"/>
      <c r="ITG24"/>
      <c r="ITH24" s="20"/>
      <c r="ITI24"/>
      <c r="ITJ24" s="20"/>
      <c r="ITK24"/>
      <c r="ITL24" s="20"/>
      <c r="ITM24"/>
      <c r="ITN24" s="20"/>
      <c r="ITO24"/>
      <c r="ITP24" s="20"/>
      <c r="ITQ24"/>
      <c r="ITR24" s="20"/>
      <c r="ITS24"/>
      <c r="ITT24" s="20"/>
      <c r="ITU24"/>
      <c r="ITV24" s="20"/>
      <c r="ITW24"/>
      <c r="ITX24" s="20"/>
      <c r="ITY24"/>
      <c r="ITZ24" s="20"/>
      <c r="IUA24"/>
      <c r="IUB24" s="20"/>
      <c r="IUC24"/>
      <c r="IUD24" s="20"/>
      <c r="IUE24"/>
      <c r="IUF24" s="20"/>
      <c r="IUG24"/>
      <c r="IUH24" s="20"/>
      <c r="IUI24"/>
      <c r="IUJ24" s="20"/>
      <c r="IUK24"/>
      <c r="IUL24" s="20"/>
      <c r="IUM24"/>
      <c r="IUN24" s="20"/>
      <c r="IUO24"/>
      <c r="IUP24" s="20"/>
      <c r="IUQ24"/>
      <c r="IUR24" s="20"/>
      <c r="IUS24"/>
      <c r="IUT24" s="20"/>
      <c r="IUU24"/>
      <c r="IUV24" s="20"/>
      <c r="IUW24"/>
      <c r="IUX24" s="20"/>
      <c r="IUY24"/>
      <c r="IUZ24" s="20"/>
      <c r="IVA24"/>
      <c r="IVB24" s="20"/>
      <c r="IVC24"/>
      <c r="IVD24" s="20"/>
      <c r="IVE24"/>
      <c r="IVF24" s="20"/>
      <c r="IVG24"/>
      <c r="IVH24" s="20"/>
      <c r="IVI24"/>
      <c r="IVJ24" s="20"/>
      <c r="IVK24"/>
      <c r="IVL24" s="20"/>
      <c r="IVM24"/>
      <c r="IVN24" s="20"/>
      <c r="IVO24"/>
      <c r="IVP24" s="20"/>
      <c r="IVQ24"/>
      <c r="IVR24" s="20"/>
      <c r="IVS24"/>
      <c r="IVT24" s="20"/>
      <c r="IVU24"/>
      <c r="IVV24" s="20"/>
      <c r="IVW24"/>
      <c r="IVX24" s="20"/>
      <c r="IVY24"/>
      <c r="IVZ24" s="20"/>
      <c r="IWA24"/>
      <c r="IWB24" s="20"/>
      <c r="IWC24"/>
      <c r="IWD24" s="20"/>
      <c r="IWE24"/>
      <c r="IWF24" s="20"/>
      <c r="IWG24"/>
      <c r="IWH24" s="20"/>
      <c r="IWI24"/>
      <c r="IWJ24" s="20"/>
      <c r="IWK24"/>
      <c r="IWL24" s="20"/>
      <c r="IWM24"/>
      <c r="IWN24" s="20"/>
      <c r="IWO24"/>
      <c r="IWP24" s="20"/>
      <c r="IWQ24"/>
      <c r="IWR24" s="20"/>
      <c r="IWS24"/>
      <c r="IWT24" s="20"/>
      <c r="IWU24"/>
      <c r="IWV24" s="20"/>
      <c r="IWW24"/>
      <c r="IWX24" s="20"/>
      <c r="IWY24"/>
      <c r="IWZ24" s="20"/>
      <c r="IXA24"/>
      <c r="IXB24" s="20"/>
      <c r="IXC24"/>
      <c r="IXD24" s="20"/>
      <c r="IXE24"/>
      <c r="IXF24" s="20"/>
      <c r="IXG24"/>
      <c r="IXH24" s="20"/>
      <c r="IXI24"/>
      <c r="IXJ24" s="20"/>
      <c r="IXK24"/>
      <c r="IXL24" s="20"/>
      <c r="IXM24"/>
      <c r="IXN24" s="20"/>
      <c r="IXO24"/>
      <c r="IXP24" s="20"/>
      <c r="IXQ24"/>
      <c r="IXR24" s="20"/>
      <c r="IXS24"/>
      <c r="IXT24" s="20"/>
      <c r="IXU24"/>
      <c r="IXV24" s="20"/>
      <c r="IXW24"/>
      <c r="IXX24" s="20"/>
      <c r="IXY24"/>
      <c r="IXZ24" s="20"/>
      <c r="IYA24"/>
      <c r="IYB24" s="20"/>
      <c r="IYC24"/>
      <c r="IYD24" s="20"/>
      <c r="IYE24"/>
      <c r="IYF24" s="20"/>
      <c r="IYG24"/>
      <c r="IYH24" s="20"/>
      <c r="IYI24"/>
      <c r="IYJ24" s="20"/>
      <c r="IYK24"/>
      <c r="IYL24" s="20"/>
      <c r="IYM24"/>
      <c r="IYN24" s="20"/>
      <c r="IYO24"/>
      <c r="IYP24" s="20"/>
      <c r="IYQ24"/>
      <c r="IYR24" s="20"/>
      <c r="IYS24"/>
      <c r="IYT24" s="20"/>
      <c r="IYU24"/>
      <c r="IYV24" s="20"/>
      <c r="IYW24"/>
      <c r="IYX24" s="20"/>
      <c r="IYY24"/>
      <c r="IYZ24" s="20"/>
      <c r="IZA24"/>
      <c r="IZB24" s="20"/>
      <c r="IZC24"/>
      <c r="IZD24" s="20"/>
      <c r="IZE24"/>
      <c r="IZF24" s="20"/>
      <c r="IZG24"/>
      <c r="IZH24" s="20"/>
      <c r="IZI24"/>
      <c r="IZJ24" s="20"/>
      <c r="IZK24"/>
      <c r="IZL24" s="20"/>
      <c r="IZM24"/>
      <c r="IZN24" s="20"/>
      <c r="IZO24"/>
      <c r="IZP24" s="20"/>
      <c r="IZQ24"/>
      <c r="IZR24" s="20"/>
      <c r="IZS24"/>
      <c r="IZT24" s="20"/>
      <c r="IZU24"/>
      <c r="IZV24" s="20"/>
      <c r="IZW24"/>
      <c r="IZX24" s="20"/>
      <c r="IZY24"/>
      <c r="IZZ24" s="20"/>
      <c r="JAA24"/>
      <c r="JAB24" s="20"/>
      <c r="JAC24"/>
      <c r="JAD24" s="20"/>
      <c r="JAE24"/>
      <c r="JAF24" s="20"/>
      <c r="JAG24"/>
      <c r="JAH24" s="20"/>
      <c r="JAI24"/>
      <c r="JAJ24" s="20"/>
      <c r="JAK24"/>
      <c r="JAL24" s="20"/>
      <c r="JAM24"/>
      <c r="JAN24" s="20"/>
      <c r="JAO24"/>
      <c r="JAP24" s="20"/>
      <c r="JAQ24"/>
      <c r="JAR24" s="20"/>
      <c r="JAS24"/>
      <c r="JAT24" s="20"/>
      <c r="JAU24"/>
      <c r="JAV24" s="20"/>
      <c r="JAW24"/>
      <c r="JAX24" s="20"/>
      <c r="JAY24"/>
      <c r="JAZ24" s="20"/>
      <c r="JBA24"/>
      <c r="JBB24" s="20"/>
      <c r="JBC24"/>
      <c r="JBD24" s="20"/>
      <c r="JBE24"/>
      <c r="JBF24" s="20"/>
      <c r="JBG24"/>
      <c r="JBH24" s="20"/>
      <c r="JBI24"/>
      <c r="JBJ24" s="20"/>
      <c r="JBK24"/>
      <c r="JBL24" s="20"/>
      <c r="JBM24"/>
      <c r="JBN24" s="20"/>
      <c r="JBO24"/>
      <c r="JBP24" s="20"/>
      <c r="JBQ24"/>
      <c r="JBR24" s="20"/>
      <c r="JBS24"/>
      <c r="JBT24" s="20"/>
      <c r="JBU24"/>
      <c r="JBV24" s="20"/>
      <c r="JBW24"/>
      <c r="JBX24" s="20"/>
      <c r="JBY24"/>
      <c r="JBZ24" s="20"/>
      <c r="JCA24"/>
      <c r="JCB24" s="20"/>
      <c r="JCC24"/>
      <c r="JCD24" s="20"/>
      <c r="JCE24"/>
      <c r="JCF24" s="20"/>
      <c r="JCG24"/>
      <c r="JCH24" s="20"/>
      <c r="JCI24"/>
      <c r="JCJ24" s="20"/>
      <c r="JCK24"/>
      <c r="JCL24" s="20"/>
      <c r="JCM24"/>
      <c r="JCN24" s="20"/>
      <c r="JCO24"/>
      <c r="JCP24" s="20"/>
      <c r="JCQ24"/>
      <c r="JCR24" s="20"/>
      <c r="JCS24"/>
      <c r="JCT24" s="20"/>
      <c r="JCU24"/>
      <c r="JCV24" s="20"/>
      <c r="JCW24"/>
      <c r="JCX24" s="20"/>
      <c r="JCY24"/>
      <c r="JCZ24" s="20"/>
      <c r="JDA24"/>
      <c r="JDB24" s="20"/>
      <c r="JDC24"/>
      <c r="JDD24" s="20"/>
      <c r="JDE24"/>
      <c r="JDF24" s="20"/>
      <c r="JDG24"/>
      <c r="JDH24" s="20"/>
      <c r="JDI24"/>
      <c r="JDJ24" s="20"/>
      <c r="JDK24"/>
      <c r="JDL24" s="20"/>
      <c r="JDM24"/>
      <c r="JDN24" s="20"/>
      <c r="JDO24"/>
      <c r="JDP24" s="20"/>
      <c r="JDQ24"/>
      <c r="JDR24" s="20"/>
      <c r="JDS24"/>
      <c r="JDT24" s="20"/>
      <c r="JDU24"/>
      <c r="JDV24" s="20"/>
      <c r="JDW24"/>
      <c r="JDX24" s="20"/>
      <c r="JDY24"/>
      <c r="JDZ24" s="20"/>
      <c r="JEA24"/>
      <c r="JEB24" s="20"/>
      <c r="JEC24"/>
      <c r="JED24" s="20"/>
      <c r="JEE24"/>
      <c r="JEF24" s="20"/>
      <c r="JEG24"/>
      <c r="JEH24" s="20"/>
      <c r="JEI24"/>
      <c r="JEJ24" s="20"/>
      <c r="JEK24"/>
      <c r="JEL24" s="20"/>
      <c r="JEM24"/>
      <c r="JEN24" s="20"/>
      <c r="JEO24"/>
      <c r="JEP24" s="20"/>
      <c r="JEQ24"/>
      <c r="JER24" s="20"/>
      <c r="JES24"/>
      <c r="JET24" s="20"/>
      <c r="JEU24"/>
      <c r="JEV24" s="20"/>
      <c r="JEW24"/>
      <c r="JEX24" s="20"/>
      <c r="JEY24"/>
      <c r="JEZ24" s="20"/>
      <c r="JFA24"/>
      <c r="JFB24" s="20"/>
      <c r="JFC24"/>
      <c r="JFD24" s="20"/>
      <c r="JFE24"/>
      <c r="JFF24" s="20"/>
      <c r="JFG24"/>
      <c r="JFH24" s="20"/>
      <c r="JFI24"/>
      <c r="JFJ24" s="20"/>
      <c r="JFK24"/>
      <c r="JFL24" s="20"/>
      <c r="JFM24"/>
      <c r="JFN24" s="20"/>
      <c r="JFO24"/>
      <c r="JFP24" s="20"/>
      <c r="JFQ24"/>
      <c r="JFR24" s="20"/>
      <c r="JFS24"/>
      <c r="JFT24" s="20"/>
      <c r="JFU24"/>
      <c r="JFV24" s="20"/>
      <c r="JFW24"/>
      <c r="JFX24" s="20"/>
      <c r="JFY24"/>
      <c r="JFZ24" s="20"/>
      <c r="JGA24"/>
      <c r="JGB24" s="20"/>
      <c r="JGC24"/>
      <c r="JGD24" s="20"/>
      <c r="JGE24"/>
      <c r="JGF24" s="20"/>
      <c r="JGG24"/>
      <c r="JGH24" s="20"/>
      <c r="JGI24"/>
      <c r="JGJ24" s="20"/>
      <c r="JGK24"/>
      <c r="JGL24" s="20"/>
      <c r="JGM24"/>
      <c r="JGN24" s="20"/>
      <c r="JGO24"/>
      <c r="JGP24" s="20"/>
      <c r="JGQ24"/>
      <c r="JGR24" s="20"/>
      <c r="JGS24"/>
      <c r="JGT24" s="20"/>
      <c r="JGU24"/>
      <c r="JGV24" s="20"/>
      <c r="JGW24"/>
      <c r="JGX24" s="20"/>
      <c r="JGY24"/>
      <c r="JGZ24" s="20"/>
      <c r="JHA24"/>
      <c r="JHB24" s="20"/>
      <c r="JHC24"/>
      <c r="JHD24" s="20"/>
      <c r="JHE24"/>
      <c r="JHF24" s="20"/>
      <c r="JHG24"/>
      <c r="JHH24" s="20"/>
      <c r="JHI24"/>
      <c r="JHJ24" s="20"/>
      <c r="JHK24"/>
      <c r="JHL24" s="20"/>
      <c r="JHM24"/>
      <c r="JHN24" s="20"/>
      <c r="JHO24"/>
      <c r="JHP24" s="20"/>
      <c r="JHQ24"/>
      <c r="JHR24" s="20"/>
      <c r="JHS24"/>
      <c r="JHT24" s="20"/>
      <c r="JHU24"/>
      <c r="JHV24" s="20"/>
      <c r="JHW24"/>
      <c r="JHX24" s="20"/>
      <c r="JHY24"/>
      <c r="JHZ24" s="20"/>
      <c r="JIA24"/>
      <c r="JIB24" s="20"/>
      <c r="JIC24"/>
      <c r="JID24" s="20"/>
      <c r="JIE24"/>
      <c r="JIF24" s="20"/>
      <c r="JIG24"/>
      <c r="JIH24" s="20"/>
      <c r="JII24"/>
      <c r="JIJ24" s="20"/>
      <c r="JIK24"/>
      <c r="JIL24" s="20"/>
      <c r="JIM24"/>
      <c r="JIN24" s="20"/>
      <c r="JIO24"/>
      <c r="JIP24" s="20"/>
      <c r="JIQ24"/>
      <c r="JIR24" s="20"/>
      <c r="JIS24"/>
      <c r="JIT24" s="20"/>
      <c r="JIU24"/>
      <c r="JIV24" s="20"/>
      <c r="JIW24"/>
      <c r="JIX24" s="20"/>
      <c r="JIY24"/>
      <c r="JIZ24" s="20"/>
      <c r="JJA24"/>
      <c r="JJB24" s="20"/>
      <c r="JJC24"/>
      <c r="JJD24" s="20"/>
      <c r="JJE24"/>
      <c r="JJF24" s="20"/>
      <c r="JJG24"/>
      <c r="JJH24" s="20"/>
      <c r="JJI24"/>
      <c r="JJJ24" s="20"/>
      <c r="JJK24"/>
      <c r="JJL24" s="20"/>
      <c r="JJM24"/>
      <c r="JJN24" s="20"/>
      <c r="JJO24"/>
      <c r="JJP24" s="20"/>
      <c r="JJQ24"/>
      <c r="JJR24" s="20"/>
      <c r="JJS24"/>
      <c r="JJT24" s="20"/>
      <c r="JJU24"/>
      <c r="JJV24" s="20"/>
      <c r="JJW24"/>
      <c r="JJX24" s="20"/>
      <c r="JJY24"/>
      <c r="JJZ24" s="20"/>
      <c r="JKA24"/>
      <c r="JKB24" s="20"/>
      <c r="JKC24"/>
      <c r="JKD24" s="20"/>
      <c r="JKE24"/>
      <c r="JKF24" s="20"/>
      <c r="JKG24"/>
      <c r="JKH24" s="20"/>
      <c r="JKI24"/>
      <c r="JKJ24" s="20"/>
      <c r="JKK24"/>
      <c r="JKL24" s="20"/>
      <c r="JKM24"/>
      <c r="JKN24" s="20"/>
      <c r="JKO24"/>
      <c r="JKP24" s="20"/>
      <c r="JKQ24"/>
      <c r="JKR24" s="20"/>
      <c r="JKS24"/>
      <c r="JKT24" s="20"/>
      <c r="JKU24"/>
      <c r="JKV24" s="20"/>
      <c r="JKW24"/>
      <c r="JKX24" s="20"/>
      <c r="JKY24"/>
      <c r="JKZ24" s="20"/>
      <c r="JLA24"/>
      <c r="JLB24" s="20"/>
      <c r="JLC24"/>
      <c r="JLD24" s="20"/>
      <c r="JLE24"/>
      <c r="JLF24" s="20"/>
      <c r="JLG24"/>
      <c r="JLH24" s="20"/>
      <c r="JLI24"/>
      <c r="JLJ24" s="20"/>
      <c r="JLK24"/>
      <c r="JLL24" s="20"/>
      <c r="JLM24"/>
      <c r="JLN24" s="20"/>
      <c r="JLO24"/>
      <c r="JLP24" s="20"/>
      <c r="JLQ24"/>
      <c r="JLR24" s="20"/>
      <c r="JLS24"/>
      <c r="JLT24" s="20"/>
      <c r="JLU24"/>
      <c r="JLV24" s="20"/>
      <c r="JLW24"/>
      <c r="JLX24" s="20"/>
      <c r="JLY24"/>
      <c r="JLZ24" s="20"/>
      <c r="JMA24"/>
      <c r="JMB24" s="20"/>
      <c r="JMC24"/>
      <c r="JMD24" s="20"/>
      <c r="JME24"/>
      <c r="JMF24" s="20"/>
      <c r="JMG24"/>
      <c r="JMH24" s="20"/>
      <c r="JMI24"/>
      <c r="JMJ24" s="20"/>
      <c r="JMK24"/>
      <c r="JML24" s="20"/>
      <c r="JMM24"/>
      <c r="JMN24" s="20"/>
      <c r="JMO24"/>
      <c r="JMP24" s="20"/>
      <c r="JMQ24"/>
      <c r="JMR24" s="20"/>
      <c r="JMS24"/>
      <c r="JMT24" s="20"/>
      <c r="JMU24"/>
      <c r="JMV24" s="20"/>
      <c r="JMW24"/>
      <c r="JMX24" s="20"/>
      <c r="JMY24"/>
      <c r="JMZ24" s="20"/>
      <c r="JNA24"/>
      <c r="JNB24" s="20"/>
      <c r="JNC24"/>
      <c r="JND24" s="20"/>
      <c r="JNE24"/>
      <c r="JNF24" s="20"/>
      <c r="JNG24"/>
      <c r="JNH24" s="20"/>
      <c r="JNI24"/>
      <c r="JNJ24" s="20"/>
      <c r="JNK24"/>
      <c r="JNL24" s="20"/>
      <c r="JNM24"/>
      <c r="JNN24" s="20"/>
      <c r="JNO24"/>
      <c r="JNP24" s="20"/>
      <c r="JNQ24"/>
      <c r="JNR24" s="20"/>
      <c r="JNS24"/>
      <c r="JNT24" s="20"/>
      <c r="JNU24"/>
      <c r="JNV24" s="20"/>
      <c r="JNW24"/>
      <c r="JNX24" s="20"/>
      <c r="JNY24"/>
      <c r="JNZ24" s="20"/>
      <c r="JOA24"/>
      <c r="JOB24" s="20"/>
      <c r="JOC24"/>
      <c r="JOD24" s="20"/>
      <c r="JOE24"/>
      <c r="JOF24" s="20"/>
      <c r="JOG24"/>
      <c r="JOH24" s="20"/>
      <c r="JOI24"/>
      <c r="JOJ24" s="20"/>
      <c r="JOK24"/>
      <c r="JOL24" s="20"/>
      <c r="JOM24"/>
      <c r="JON24" s="20"/>
      <c r="JOO24"/>
      <c r="JOP24" s="20"/>
      <c r="JOQ24"/>
      <c r="JOR24" s="20"/>
      <c r="JOS24"/>
      <c r="JOT24" s="20"/>
      <c r="JOU24"/>
      <c r="JOV24" s="20"/>
      <c r="JOW24"/>
      <c r="JOX24" s="20"/>
      <c r="JOY24"/>
      <c r="JOZ24" s="20"/>
      <c r="JPA24"/>
      <c r="JPB24" s="20"/>
      <c r="JPC24"/>
      <c r="JPD24" s="20"/>
      <c r="JPE24"/>
      <c r="JPF24" s="20"/>
      <c r="JPG24"/>
      <c r="JPH24" s="20"/>
      <c r="JPI24"/>
      <c r="JPJ24" s="20"/>
      <c r="JPK24"/>
      <c r="JPL24" s="20"/>
      <c r="JPM24"/>
      <c r="JPN24" s="20"/>
      <c r="JPO24"/>
      <c r="JPP24" s="20"/>
      <c r="JPQ24"/>
      <c r="JPR24" s="20"/>
      <c r="JPS24"/>
      <c r="JPT24" s="20"/>
      <c r="JPU24"/>
      <c r="JPV24" s="20"/>
      <c r="JPW24"/>
      <c r="JPX24" s="20"/>
      <c r="JPY24"/>
      <c r="JPZ24" s="20"/>
      <c r="JQA24"/>
      <c r="JQB24" s="20"/>
      <c r="JQC24"/>
      <c r="JQD24" s="20"/>
      <c r="JQE24"/>
      <c r="JQF24" s="20"/>
      <c r="JQG24"/>
      <c r="JQH24" s="20"/>
      <c r="JQI24"/>
      <c r="JQJ24" s="20"/>
      <c r="JQK24"/>
      <c r="JQL24" s="20"/>
      <c r="JQM24"/>
      <c r="JQN24" s="20"/>
      <c r="JQO24"/>
      <c r="JQP24" s="20"/>
      <c r="JQQ24"/>
      <c r="JQR24" s="20"/>
      <c r="JQS24"/>
      <c r="JQT24" s="20"/>
      <c r="JQU24"/>
      <c r="JQV24" s="20"/>
      <c r="JQW24"/>
      <c r="JQX24" s="20"/>
      <c r="JQY24"/>
      <c r="JQZ24" s="20"/>
      <c r="JRA24"/>
      <c r="JRB24" s="20"/>
      <c r="JRC24"/>
      <c r="JRD24" s="20"/>
      <c r="JRE24"/>
      <c r="JRF24" s="20"/>
      <c r="JRG24"/>
      <c r="JRH24" s="20"/>
      <c r="JRI24"/>
      <c r="JRJ24" s="20"/>
      <c r="JRK24"/>
      <c r="JRL24" s="20"/>
      <c r="JRM24"/>
      <c r="JRN24" s="20"/>
      <c r="JRO24"/>
      <c r="JRP24" s="20"/>
      <c r="JRQ24"/>
      <c r="JRR24" s="20"/>
      <c r="JRS24"/>
      <c r="JRT24" s="20"/>
      <c r="JRU24"/>
      <c r="JRV24" s="20"/>
      <c r="JRW24"/>
      <c r="JRX24" s="20"/>
      <c r="JRY24"/>
      <c r="JRZ24" s="20"/>
      <c r="JSA24"/>
      <c r="JSB24" s="20"/>
      <c r="JSC24"/>
      <c r="JSD24" s="20"/>
      <c r="JSE24"/>
      <c r="JSF24" s="20"/>
      <c r="JSG24"/>
      <c r="JSH24" s="20"/>
      <c r="JSI24"/>
      <c r="JSJ24" s="20"/>
      <c r="JSK24"/>
      <c r="JSL24" s="20"/>
      <c r="JSM24"/>
      <c r="JSN24" s="20"/>
      <c r="JSO24"/>
      <c r="JSP24" s="20"/>
      <c r="JSQ24"/>
      <c r="JSR24" s="20"/>
      <c r="JSS24"/>
      <c r="JST24" s="20"/>
      <c r="JSU24"/>
      <c r="JSV24" s="20"/>
      <c r="JSW24"/>
      <c r="JSX24" s="20"/>
      <c r="JSY24"/>
      <c r="JSZ24" s="20"/>
      <c r="JTA24"/>
      <c r="JTB24" s="20"/>
      <c r="JTC24"/>
      <c r="JTD24" s="20"/>
      <c r="JTE24"/>
      <c r="JTF24" s="20"/>
      <c r="JTG24"/>
      <c r="JTH24" s="20"/>
      <c r="JTI24"/>
      <c r="JTJ24" s="20"/>
      <c r="JTK24"/>
      <c r="JTL24" s="20"/>
      <c r="JTM24"/>
      <c r="JTN24" s="20"/>
      <c r="JTO24"/>
      <c r="JTP24" s="20"/>
      <c r="JTQ24"/>
      <c r="JTR24" s="20"/>
      <c r="JTS24"/>
      <c r="JTT24" s="20"/>
      <c r="JTU24"/>
      <c r="JTV24" s="20"/>
      <c r="JTW24"/>
      <c r="JTX24" s="20"/>
      <c r="JTY24"/>
      <c r="JTZ24" s="20"/>
      <c r="JUA24"/>
      <c r="JUB24" s="20"/>
      <c r="JUC24"/>
      <c r="JUD24" s="20"/>
      <c r="JUE24"/>
      <c r="JUF24" s="20"/>
      <c r="JUG24"/>
      <c r="JUH24" s="20"/>
      <c r="JUI24"/>
      <c r="JUJ24" s="20"/>
      <c r="JUK24"/>
      <c r="JUL24" s="20"/>
      <c r="JUM24"/>
      <c r="JUN24" s="20"/>
      <c r="JUO24"/>
      <c r="JUP24" s="20"/>
      <c r="JUQ24"/>
      <c r="JUR24" s="20"/>
      <c r="JUS24"/>
      <c r="JUT24" s="20"/>
      <c r="JUU24"/>
      <c r="JUV24" s="20"/>
      <c r="JUW24"/>
      <c r="JUX24" s="20"/>
      <c r="JUY24"/>
      <c r="JUZ24" s="20"/>
      <c r="JVA24"/>
      <c r="JVB24" s="20"/>
      <c r="JVC24"/>
      <c r="JVD24" s="20"/>
      <c r="JVE24"/>
      <c r="JVF24" s="20"/>
      <c r="JVG24"/>
      <c r="JVH24" s="20"/>
      <c r="JVI24"/>
      <c r="JVJ24" s="20"/>
      <c r="JVK24"/>
      <c r="JVL24" s="20"/>
      <c r="JVM24"/>
      <c r="JVN24" s="20"/>
      <c r="JVO24"/>
      <c r="JVP24" s="20"/>
      <c r="JVQ24"/>
      <c r="JVR24" s="20"/>
      <c r="JVS24"/>
      <c r="JVT24" s="20"/>
      <c r="JVU24"/>
      <c r="JVV24" s="20"/>
      <c r="JVW24"/>
      <c r="JVX24" s="20"/>
      <c r="JVY24"/>
      <c r="JVZ24" s="20"/>
      <c r="JWA24"/>
      <c r="JWB24" s="20"/>
      <c r="JWC24"/>
      <c r="JWD24" s="20"/>
      <c r="JWE24"/>
      <c r="JWF24" s="20"/>
      <c r="JWG24"/>
      <c r="JWH24" s="20"/>
      <c r="JWI24"/>
      <c r="JWJ24" s="20"/>
      <c r="JWK24"/>
      <c r="JWL24" s="20"/>
      <c r="JWM24"/>
      <c r="JWN24" s="20"/>
      <c r="JWO24"/>
      <c r="JWP24" s="20"/>
      <c r="JWQ24"/>
      <c r="JWR24" s="20"/>
      <c r="JWS24"/>
      <c r="JWT24" s="20"/>
      <c r="JWU24"/>
      <c r="JWV24" s="20"/>
      <c r="JWW24"/>
      <c r="JWX24" s="20"/>
      <c r="JWY24"/>
      <c r="JWZ24" s="20"/>
      <c r="JXA24"/>
      <c r="JXB24" s="20"/>
      <c r="JXC24"/>
      <c r="JXD24" s="20"/>
      <c r="JXE24"/>
      <c r="JXF24" s="20"/>
      <c r="JXG24"/>
      <c r="JXH24" s="20"/>
      <c r="JXI24"/>
      <c r="JXJ24" s="20"/>
      <c r="JXK24"/>
      <c r="JXL24" s="20"/>
      <c r="JXM24"/>
      <c r="JXN24" s="20"/>
      <c r="JXO24"/>
      <c r="JXP24" s="20"/>
      <c r="JXQ24"/>
      <c r="JXR24" s="20"/>
      <c r="JXS24"/>
      <c r="JXT24" s="20"/>
      <c r="JXU24"/>
      <c r="JXV24" s="20"/>
      <c r="JXW24"/>
      <c r="JXX24" s="20"/>
      <c r="JXY24"/>
      <c r="JXZ24" s="20"/>
      <c r="JYA24"/>
      <c r="JYB24" s="20"/>
      <c r="JYC24"/>
      <c r="JYD24" s="20"/>
      <c r="JYE24"/>
      <c r="JYF24" s="20"/>
      <c r="JYG24"/>
      <c r="JYH24" s="20"/>
      <c r="JYI24"/>
      <c r="JYJ24" s="20"/>
      <c r="JYK24"/>
      <c r="JYL24" s="20"/>
      <c r="JYM24"/>
      <c r="JYN24" s="20"/>
      <c r="JYO24"/>
      <c r="JYP24" s="20"/>
      <c r="JYQ24"/>
      <c r="JYR24" s="20"/>
      <c r="JYS24"/>
      <c r="JYT24" s="20"/>
      <c r="JYU24"/>
      <c r="JYV24" s="20"/>
      <c r="JYW24"/>
      <c r="JYX24" s="20"/>
      <c r="JYY24"/>
      <c r="JYZ24" s="20"/>
      <c r="JZA24"/>
      <c r="JZB24" s="20"/>
      <c r="JZC24"/>
      <c r="JZD24" s="20"/>
      <c r="JZE24"/>
      <c r="JZF24" s="20"/>
      <c r="JZG24"/>
      <c r="JZH24" s="20"/>
      <c r="JZI24"/>
      <c r="JZJ24" s="20"/>
      <c r="JZK24"/>
      <c r="JZL24" s="20"/>
      <c r="JZM24"/>
      <c r="JZN24" s="20"/>
      <c r="JZO24"/>
      <c r="JZP24" s="20"/>
      <c r="JZQ24"/>
      <c r="JZR24" s="20"/>
      <c r="JZS24"/>
      <c r="JZT24" s="20"/>
      <c r="JZU24"/>
      <c r="JZV24" s="20"/>
      <c r="JZW24"/>
      <c r="JZX24" s="20"/>
      <c r="JZY24"/>
      <c r="JZZ24" s="20"/>
      <c r="KAA24"/>
      <c r="KAB24" s="20"/>
      <c r="KAC24"/>
      <c r="KAD24" s="20"/>
      <c r="KAE24"/>
      <c r="KAF24" s="20"/>
      <c r="KAG24"/>
      <c r="KAH24" s="20"/>
      <c r="KAI24"/>
      <c r="KAJ24" s="20"/>
      <c r="KAK24"/>
      <c r="KAL24" s="20"/>
      <c r="KAM24"/>
      <c r="KAN24" s="20"/>
      <c r="KAO24"/>
      <c r="KAP24" s="20"/>
      <c r="KAQ24"/>
      <c r="KAR24" s="20"/>
      <c r="KAS24"/>
      <c r="KAT24" s="20"/>
      <c r="KAU24"/>
      <c r="KAV24" s="20"/>
      <c r="KAW24"/>
      <c r="KAX24" s="20"/>
      <c r="KAY24"/>
      <c r="KAZ24" s="20"/>
      <c r="KBA24"/>
      <c r="KBB24" s="20"/>
      <c r="KBC24"/>
      <c r="KBD24" s="20"/>
      <c r="KBE24"/>
      <c r="KBF24" s="20"/>
      <c r="KBG24"/>
      <c r="KBH24" s="20"/>
      <c r="KBI24"/>
      <c r="KBJ24" s="20"/>
      <c r="KBK24"/>
      <c r="KBL24" s="20"/>
      <c r="KBM24"/>
      <c r="KBN24" s="20"/>
      <c r="KBO24"/>
      <c r="KBP24" s="20"/>
      <c r="KBQ24"/>
      <c r="KBR24" s="20"/>
      <c r="KBS24"/>
      <c r="KBT24" s="20"/>
      <c r="KBU24"/>
      <c r="KBV24" s="20"/>
      <c r="KBW24"/>
      <c r="KBX24" s="20"/>
      <c r="KBY24"/>
      <c r="KBZ24" s="20"/>
      <c r="KCA24"/>
      <c r="KCB24" s="20"/>
      <c r="KCC24"/>
      <c r="KCD24" s="20"/>
      <c r="KCE24"/>
      <c r="KCF24" s="20"/>
      <c r="KCG24"/>
      <c r="KCH24" s="20"/>
      <c r="KCI24"/>
      <c r="KCJ24" s="20"/>
      <c r="KCK24"/>
      <c r="KCL24" s="20"/>
      <c r="KCM24"/>
      <c r="KCN24" s="20"/>
      <c r="KCO24"/>
      <c r="KCP24" s="20"/>
      <c r="KCQ24"/>
      <c r="KCR24" s="20"/>
      <c r="KCS24"/>
      <c r="KCT24" s="20"/>
      <c r="KCU24"/>
      <c r="KCV24" s="20"/>
      <c r="KCW24"/>
      <c r="KCX24" s="20"/>
      <c r="KCY24"/>
      <c r="KCZ24" s="20"/>
      <c r="KDA24"/>
      <c r="KDB24" s="20"/>
      <c r="KDC24"/>
      <c r="KDD24" s="20"/>
      <c r="KDE24"/>
      <c r="KDF24" s="20"/>
      <c r="KDG24"/>
      <c r="KDH24" s="20"/>
      <c r="KDI24"/>
      <c r="KDJ24" s="20"/>
      <c r="KDK24"/>
      <c r="KDL24" s="20"/>
      <c r="KDM24"/>
      <c r="KDN24" s="20"/>
      <c r="KDO24"/>
      <c r="KDP24" s="20"/>
      <c r="KDQ24"/>
      <c r="KDR24" s="20"/>
      <c r="KDS24"/>
      <c r="KDT24" s="20"/>
      <c r="KDU24"/>
      <c r="KDV24" s="20"/>
      <c r="KDW24"/>
      <c r="KDX24" s="20"/>
      <c r="KDY24"/>
      <c r="KDZ24" s="20"/>
      <c r="KEA24"/>
      <c r="KEB24" s="20"/>
      <c r="KEC24"/>
      <c r="KED24" s="20"/>
      <c r="KEE24"/>
      <c r="KEF24" s="20"/>
      <c r="KEG24"/>
      <c r="KEH24" s="20"/>
      <c r="KEI24"/>
      <c r="KEJ24" s="20"/>
      <c r="KEK24"/>
      <c r="KEL24" s="20"/>
      <c r="KEM24"/>
      <c r="KEN24" s="20"/>
      <c r="KEO24"/>
      <c r="KEP24" s="20"/>
      <c r="KEQ24"/>
      <c r="KER24" s="20"/>
      <c r="KES24"/>
      <c r="KET24" s="20"/>
      <c r="KEU24"/>
      <c r="KEV24" s="20"/>
      <c r="KEW24"/>
      <c r="KEX24" s="20"/>
      <c r="KEY24"/>
      <c r="KEZ24" s="20"/>
      <c r="KFA24"/>
      <c r="KFB24" s="20"/>
      <c r="KFC24"/>
      <c r="KFD24" s="20"/>
      <c r="KFE24"/>
      <c r="KFF24" s="20"/>
      <c r="KFG24"/>
      <c r="KFH24" s="20"/>
      <c r="KFI24"/>
      <c r="KFJ24" s="20"/>
      <c r="KFK24"/>
      <c r="KFL24" s="20"/>
      <c r="KFM24"/>
      <c r="KFN24" s="20"/>
      <c r="KFO24"/>
      <c r="KFP24" s="20"/>
      <c r="KFQ24"/>
      <c r="KFR24" s="20"/>
      <c r="KFS24"/>
      <c r="KFT24" s="20"/>
      <c r="KFU24"/>
      <c r="KFV24" s="20"/>
      <c r="KFW24"/>
      <c r="KFX24" s="20"/>
      <c r="KFY24"/>
      <c r="KFZ24" s="20"/>
      <c r="KGA24"/>
      <c r="KGB24" s="20"/>
      <c r="KGC24"/>
      <c r="KGD24" s="20"/>
      <c r="KGE24"/>
      <c r="KGF24" s="20"/>
      <c r="KGG24"/>
      <c r="KGH24" s="20"/>
      <c r="KGI24"/>
      <c r="KGJ24" s="20"/>
      <c r="KGK24"/>
      <c r="KGL24" s="20"/>
      <c r="KGM24"/>
      <c r="KGN24" s="20"/>
      <c r="KGO24"/>
      <c r="KGP24" s="20"/>
      <c r="KGQ24"/>
      <c r="KGR24" s="20"/>
      <c r="KGS24"/>
      <c r="KGT24" s="20"/>
      <c r="KGU24"/>
      <c r="KGV24" s="20"/>
      <c r="KGW24"/>
      <c r="KGX24" s="20"/>
      <c r="KGY24"/>
      <c r="KGZ24" s="20"/>
      <c r="KHA24"/>
      <c r="KHB24" s="20"/>
      <c r="KHC24"/>
      <c r="KHD24" s="20"/>
      <c r="KHE24"/>
      <c r="KHF24" s="20"/>
      <c r="KHG24"/>
      <c r="KHH24" s="20"/>
      <c r="KHI24"/>
      <c r="KHJ24" s="20"/>
      <c r="KHK24"/>
      <c r="KHL24" s="20"/>
      <c r="KHM24"/>
      <c r="KHN24" s="20"/>
      <c r="KHO24"/>
      <c r="KHP24" s="20"/>
      <c r="KHQ24"/>
      <c r="KHR24" s="20"/>
      <c r="KHS24"/>
      <c r="KHT24" s="20"/>
      <c r="KHU24"/>
      <c r="KHV24" s="20"/>
      <c r="KHW24"/>
      <c r="KHX24" s="20"/>
      <c r="KHY24"/>
      <c r="KHZ24" s="20"/>
      <c r="KIA24"/>
      <c r="KIB24" s="20"/>
      <c r="KIC24"/>
      <c r="KID24" s="20"/>
      <c r="KIE24"/>
      <c r="KIF24" s="20"/>
      <c r="KIG24"/>
      <c r="KIH24" s="20"/>
      <c r="KII24"/>
      <c r="KIJ24" s="20"/>
      <c r="KIK24"/>
      <c r="KIL24" s="20"/>
      <c r="KIM24"/>
      <c r="KIN24" s="20"/>
      <c r="KIO24"/>
      <c r="KIP24" s="20"/>
      <c r="KIQ24"/>
      <c r="KIR24" s="20"/>
      <c r="KIS24"/>
      <c r="KIT24" s="20"/>
      <c r="KIU24"/>
      <c r="KIV24" s="20"/>
      <c r="KIW24"/>
      <c r="KIX24" s="20"/>
      <c r="KIY24"/>
      <c r="KIZ24" s="20"/>
      <c r="KJA24"/>
      <c r="KJB24" s="20"/>
      <c r="KJC24"/>
      <c r="KJD24" s="20"/>
      <c r="KJE24"/>
      <c r="KJF24" s="20"/>
      <c r="KJG24"/>
      <c r="KJH24" s="20"/>
      <c r="KJI24"/>
      <c r="KJJ24" s="20"/>
      <c r="KJK24"/>
      <c r="KJL24" s="20"/>
      <c r="KJM24"/>
      <c r="KJN24" s="20"/>
      <c r="KJO24"/>
      <c r="KJP24" s="20"/>
      <c r="KJQ24"/>
      <c r="KJR24" s="20"/>
      <c r="KJS24"/>
      <c r="KJT24" s="20"/>
      <c r="KJU24"/>
      <c r="KJV24" s="20"/>
      <c r="KJW24"/>
      <c r="KJX24" s="20"/>
      <c r="KJY24"/>
      <c r="KJZ24" s="20"/>
      <c r="KKA24"/>
      <c r="KKB24" s="20"/>
      <c r="KKC24"/>
      <c r="KKD24" s="20"/>
      <c r="KKE24"/>
      <c r="KKF24" s="20"/>
      <c r="KKG24"/>
      <c r="KKH24" s="20"/>
      <c r="KKI24"/>
      <c r="KKJ24" s="20"/>
      <c r="KKK24"/>
      <c r="KKL24" s="20"/>
      <c r="KKM24"/>
      <c r="KKN24" s="20"/>
      <c r="KKO24"/>
      <c r="KKP24" s="20"/>
      <c r="KKQ24"/>
      <c r="KKR24" s="20"/>
      <c r="KKS24"/>
      <c r="KKT24" s="20"/>
      <c r="KKU24"/>
      <c r="KKV24" s="20"/>
      <c r="KKW24"/>
      <c r="KKX24" s="20"/>
      <c r="KKY24"/>
      <c r="KKZ24" s="20"/>
      <c r="KLA24"/>
      <c r="KLB24" s="20"/>
      <c r="KLC24"/>
      <c r="KLD24" s="20"/>
      <c r="KLE24"/>
      <c r="KLF24" s="20"/>
      <c r="KLG24"/>
      <c r="KLH24" s="20"/>
      <c r="KLI24"/>
      <c r="KLJ24" s="20"/>
      <c r="KLK24"/>
      <c r="KLL24" s="20"/>
      <c r="KLM24"/>
      <c r="KLN24" s="20"/>
      <c r="KLO24"/>
      <c r="KLP24" s="20"/>
      <c r="KLQ24"/>
      <c r="KLR24" s="20"/>
      <c r="KLS24"/>
      <c r="KLT24" s="20"/>
      <c r="KLU24"/>
      <c r="KLV24" s="20"/>
      <c r="KLW24"/>
      <c r="KLX24" s="20"/>
      <c r="KLY24"/>
      <c r="KLZ24" s="20"/>
      <c r="KMA24"/>
      <c r="KMB24" s="20"/>
      <c r="KMC24"/>
      <c r="KMD24" s="20"/>
      <c r="KME24"/>
      <c r="KMF24" s="20"/>
      <c r="KMG24"/>
      <c r="KMH24" s="20"/>
      <c r="KMI24"/>
      <c r="KMJ24" s="20"/>
      <c r="KMK24"/>
      <c r="KML24" s="20"/>
      <c r="KMM24"/>
      <c r="KMN24" s="20"/>
      <c r="KMO24"/>
      <c r="KMP24" s="20"/>
      <c r="KMQ24"/>
      <c r="KMR24" s="20"/>
      <c r="KMS24"/>
      <c r="KMT24" s="20"/>
      <c r="KMU24"/>
      <c r="KMV24" s="20"/>
      <c r="KMW24"/>
      <c r="KMX24" s="20"/>
      <c r="KMY24"/>
      <c r="KMZ24" s="20"/>
      <c r="KNA24"/>
      <c r="KNB24" s="20"/>
      <c r="KNC24"/>
      <c r="KND24" s="20"/>
      <c r="KNE24"/>
      <c r="KNF24" s="20"/>
      <c r="KNG24"/>
      <c r="KNH24" s="20"/>
      <c r="KNI24"/>
      <c r="KNJ24" s="20"/>
      <c r="KNK24"/>
      <c r="KNL24" s="20"/>
      <c r="KNM24"/>
      <c r="KNN24" s="20"/>
      <c r="KNO24"/>
      <c r="KNP24" s="20"/>
      <c r="KNQ24"/>
      <c r="KNR24" s="20"/>
      <c r="KNS24"/>
      <c r="KNT24" s="20"/>
      <c r="KNU24"/>
      <c r="KNV24" s="20"/>
      <c r="KNW24"/>
      <c r="KNX24" s="20"/>
      <c r="KNY24"/>
      <c r="KNZ24" s="20"/>
      <c r="KOA24"/>
      <c r="KOB24" s="20"/>
      <c r="KOC24"/>
      <c r="KOD24" s="20"/>
      <c r="KOE24"/>
      <c r="KOF24" s="20"/>
      <c r="KOG24"/>
      <c r="KOH24" s="20"/>
      <c r="KOI24"/>
      <c r="KOJ24" s="20"/>
      <c r="KOK24"/>
      <c r="KOL24" s="20"/>
      <c r="KOM24"/>
      <c r="KON24" s="20"/>
      <c r="KOO24"/>
      <c r="KOP24" s="20"/>
      <c r="KOQ24"/>
      <c r="KOR24" s="20"/>
      <c r="KOS24"/>
      <c r="KOT24" s="20"/>
      <c r="KOU24"/>
      <c r="KOV24" s="20"/>
      <c r="KOW24"/>
      <c r="KOX24" s="20"/>
      <c r="KOY24"/>
      <c r="KOZ24" s="20"/>
      <c r="KPA24"/>
      <c r="KPB24" s="20"/>
      <c r="KPC24"/>
      <c r="KPD24" s="20"/>
      <c r="KPE24"/>
      <c r="KPF24" s="20"/>
      <c r="KPG24"/>
      <c r="KPH24" s="20"/>
      <c r="KPI24"/>
      <c r="KPJ24" s="20"/>
      <c r="KPK24"/>
      <c r="KPL24" s="20"/>
      <c r="KPM24"/>
      <c r="KPN24" s="20"/>
      <c r="KPO24"/>
      <c r="KPP24" s="20"/>
      <c r="KPQ24"/>
      <c r="KPR24" s="20"/>
      <c r="KPS24"/>
      <c r="KPT24" s="20"/>
      <c r="KPU24"/>
      <c r="KPV24" s="20"/>
      <c r="KPW24"/>
      <c r="KPX24" s="20"/>
      <c r="KPY24"/>
      <c r="KPZ24" s="20"/>
      <c r="KQA24"/>
      <c r="KQB24" s="20"/>
      <c r="KQC24"/>
      <c r="KQD24" s="20"/>
      <c r="KQE24"/>
      <c r="KQF24" s="20"/>
      <c r="KQG24"/>
      <c r="KQH24" s="20"/>
      <c r="KQI24"/>
      <c r="KQJ24" s="20"/>
      <c r="KQK24"/>
      <c r="KQL24" s="20"/>
      <c r="KQM24"/>
      <c r="KQN24" s="20"/>
      <c r="KQO24"/>
      <c r="KQP24" s="20"/>
      <c r="KQQ24"/>
      <c r="KQR24" s="20"/>
      <c r="KQS24"/>
      <c r="KQT24" s="20"/>
      <c r="KQU24"/>
      <c r="KQV24" s="20"/>
      <c r="KQW24"/>
      <c r="KQX24" s="20"/>
      <c r="KQY24"/>
      <c r="KQZ24" s="20"/>
      <c r="KRA24"/>
      <c r="KRB24" s="20"/>
      <c r="KRC24"/>
      <c r="KRD24" s="20"/>
      <c r="KRE24"/>
      <c r="KRF24" s="20"/>
      <c r="KRG24"/>
      <c r="KRH24" s="20"/>
      <c r="KRI24"/>
      <c r="KRJ24" s="20"/>
      <c r="KRK24"/>
      <c r="KRL24" s="20"/>
      <c r="KRM24"/>
      <c r="KRN24" s="20"/>
      <c r="KRO24"/>
      <c r="KRP24" s="20"/>
      <c r="KRQ24"/>
      <c r="KRR24" s="20"/>
      <c r="KRS24"/>
      <c r="KRT24" s="20"/>
      <c r="KRU24"/>
      <c r="KRV24" s="20"/>
      <c r="KRW24"/>
      <c r="KRX24" s="20"/>
      <c r="KRY24"/>
      <c r="KRZ24" s="20"/>
      <c r="KSA24"/>
      <c r="KSB24" s="20"/>
      <c r="KSC24"/>
      <c r="KSD24" s="20"/>
      <c r="KSE24"/>
      <c r="KSF24" s="20"/>
      <c r="KSG24"/>
      <c r="KSH24" s="20"/>
      <c r="KSI24"/>
      <c r="KSJ24" s="20"/>
      <c r="KSK24"/>
      <c r="KSL24" s="20"/>
      <c r="KSM24"/>
      <c r="KSN24" s="20"/>
      <c r="KSO24"/>
      <c r="KSP24" s="20"/>
      <c r="KSQ24"/>
      <c r="KSR24" s="20"/>
      <c r="KSS24"/>
      <c r="KST24" s="20"/>
      <c r="KSU24"/>
      <c r="KSV24" s="20"/>
      <c r="KSW24"/>
      <c r="KSX24" s="20"/>
      <c r="KSY24"/>
      <c r="KSZ24" s="20"/>
      <c r="KTA24"/>
      <c r="KTB24" s="20"/>
      <c r="KTC24"/>
      <c r="KTD24" s="20"/>
      <c r="KTE24"/>
      <c r="KTF24" s="20"/>
      <c r="KTG24"/>
      <c r="KTH24" s="20"/>
      <c r="KTI24"/>
      <c r="KTJ24" s="20"/>
      <c r="KTK24"/>
      <c r="KTL24" s="20"/>
      <c r="KTM24"/>
      <c r="KTN24" s="20"/>
      <c r="KTO24"/>
      <c r="KTP24" s="20"/>
      <c r="KTQ24"/>
      <c r="KTR24" s="20"/>
      <c r="KTS24"/>
      <c r="KTT24" s="20"/>
      <c r="KTU24"/>
      <c r="KTV24" s="20"/>
      <c r="KTW24"/>
      <c r="KTX24" s="20"/>
      <c r="KTY24"/>
      <c r="KTZ24" s="20"/>
      <c r="KUA24"/>
      <c r="KUB24" s="20"/>
      <c r="KUC24"/>
      <c r="KUD24" s="20"/>
      <c r="KUE24"/>
      <c r="KUF24" s="20"/>
      <c r="KUG24"/>
      <c r="KUH24" s="20"/>
      <c r="KUI24"/>
      <c r="KUJ24" s="20"/>
      <c r="KUK24"/>
      <c r="KUL24" s="20"/>
      <c r="KUM24"/>
      <c r="KUN24" s="20"/>
      <c r="KUO24"/>
      <c r="KUP24" s="20"/>
      <c r="KUQ24"/>
      <c r="KUR24" s="20"/>
      <c r="KUS24"/>
      <c r="KUT24" s="20"/>
      <c r="KUU24"/>
      <c r="KUV24" s="20"/>
      <c r="KUW24"/>
      <c r="KUX24" s="20"/>
      <c r="KUY24"/>
      <c r="KUZ24" s="20"/>
      <c r="KVA24"/>
      <c r="KVB24" s="20"/>
      <c r="KVC24"/>
      <c r="KVD24" s="20"/>
      <c r="KVE24"/>
      <c r="KVF24" s="20"/>
      <c r="KVG24"/>
      <c r="KVH24" s="20"/>
      <c r="KVI24"/>
      <c r="KVJ24" s="20"/>
      <c r="KVK24"/>
      <c r="KVL24" s="20"/>
      <c r="KVM24"/>
      <c r="KVN24" s="20"/>
      <c r="KVO24"/>
      <c r="KVP24" s="20"/>
      <c r="KVQ24"/>
      <c r="KVR24" s="20"/>
      <c r="KVS24"/>
      <c r="KVT24" s="20"/>
      <c r="KVU24"/>
      <c r="KVV24" s="20"/>
      <c r="KVW24"/>
      <c r="KVX24" s="20"/>
      <c r="KVY24"/>
      <c r="KVZ24" s="20"/>
      <c r="KWA24"/>
      <c r="KWB24" s="20"/>
      <c r="KWC24"/>
      <c r="KWD24" s="20"/>
      <c r="KWE24"/>
      <c r="KWF24" s="20"/>
      <c r="KWG24"/>
      <c r="KWH24" s="20"/>
      <c r="KWI24"/>
      <c r="KWJ24" s="20"/>
      <c r="KWK24"/>
      <c r="KWL24" s="20"/>
      <c r="KWM24"/>
      <c r="KWN24" s="20"/>
      <c r="KWO24"/>
      <c r="KWP24" s="20"/>
      <c r="KWQ24"/>
      <c r="KWR24" s="20"/>
      <c r="KWS24"/>
      <c r="KWT24" s="20"/>
      <c r="KWU24"/>
      <c r="KWV24" s="20"/>
      <c r="KWW24"/>
      <c r="KWX24" s="20"/>
      <c r="KWY24"/>
      <c r="KWZ24" s="20"/>
      <c r="KXA24"/>
      <c r="KXB24" s="20"/>
      <c r="KXC24"/>
      <c r="KXD24" s="20"/>
      <c r="KXE24"/>
      <c r="KXF24" s="20"/>
      <c r="KXG24"/>
      <c r="KXH24" s="20"/>
      <c r="KXI24"/>
      <c r="KXJ24" s="20"/>
      <c r="KXK24"/>
      <c r="KXL24" s="20"/>
      <c r="KXM24"/>
      <c r="KXN24" s="20"/>
      <c r="KXO24"/>
      <c r="KXP24" s="20"/>
      <c r="KXQ24"/>
      <c r="KXR24" s="20"/>
      <c r="KXS24"/>
      <c r="KXT24" s="20"/>
      <c r="KXU24"/>
      <c r="KXV24" s="20"/>
      <c r="KXW24"/>
      <c r="KXX24" s="20"/>
      <c r="KXY24"/>
      <c r="KXZ24" s="20"/>
      <c r="KYA24"/>
      <c r="KYB24" s="20"/>
      <c r="KYC24"/>
      <c r="KYD24" s="20"/>
      <c r="KYE24"/>
      <c r="KYF24" s="20"/>
      <c r="KYG24"/>
      <c r="KYH24" s="20"/>
      <c r="KYI24"/>
      <c r="KYJ24" s="20"/>
      <c r="KYK24"/>
      <c r="KYL24" s="20"/>
      <c r="KYM24"/>
      <c r="KYN24" s="20"/>
      <c r="KYO24"/>
      <c r="KYP24" s="20"/>
      <c r="KYQ24"/>
      <c r="KYR24" s="20"/>
      <c r="KYS24"/>
      <c r="KYT24" s="20"/>
      <c r="KYU24"/>
      <c r="KYV24" s="20"/>
      <c r="KYW24"/>
      <c r="KYX24" s="20"/>
      <c r="KYY24"/>
      <c r="KYZ24" s="20"/>
      <c r="KZA24"/>
      <c r="KZB24" s="20"/>
      <c r="KZC24"/>
      <c r="KZD24" s="20"/>
      <c r="KZE24"/>
      <c r="KZF24" s="20"/>
      <c r="KZG24"/>
      <c r="KZH24" s="20"/>
      <c r="KZI24"/>
      <c r="KZJ24" s="20"/>
      <c r="KZK24"/>
      <c r="KZL24" s="20"/>
      <c r="KZM24"/>
      <c r="KZN24" s="20"/>
      <c r="KZO24"/>
      <c r="KZP24" s="20"/>
      <c r="KZQ24"/>
      <c r="KZR24" s="20"/>
      <c r="KZS24"/>
      <c r="KZT24" s="20"/>
      <c r="KZU24"/>
      <c r="KZV24" s="20"/>
      <c r="KZW24"/>
      <c r="KZX24" s="20"/>
      <c r="KZY24"/>
      <c r="KZZ24" s="20"/>
      <c r="LAA24"/>
      <c r="LAB24" s="20"/>
      <c r="LAC24"/>
      <c r="LAD24" s="20"/>
      <c r="LAE24"/>
      <c r="LAF24" s="20"/>
      <c r="LAG24"/>
      <c r="LAH24" s="20"/>
      <c r="LAI24"/>
      <c r="LAJ24" s="20"/>
      <c r="LAK24"/>
      <c r="LAL24" s="20"/>
      <c r="LAM24"/>
      <c r="LAN24" s="20"/>
      <c r="LAO24"/>
      <c r="LAP24" s="20"/>
      <c r="LAQ24"/>
      <c r="LAR24" s="20"/>
      <c r="LAS24"/>
      <c r="LAT24" s="20"/>
      <c r="LAU24"/>
      <c r="LAV24" s="20"/>
      <c r="LAW24"/>
      <c r="LAX24" s="20"/>
      <c r="LAY24"/>
      <c r="LAZ24" s="20"/>
      <c r="LBA24"/>
      <c r="LBB24" s="20"/>
      <c r="LBC24"/>
      <c r="LBD24" s="20"/>
      <c r="LBE24"/>
      <c r="LBF24" s="20"/>
      <c r="LBG24"/>
      <c r="LBH24" s="20"/>
      <c r="LBI24"/>
      <c r="LBJ24" s="20"/>
      <c r="LBK24"/>
      <c r="LBL24" s="20"/>
      <c r="LBM24"/>
      <c r="LBN24" s="20"/>
      <c r="LBO24"/>
      <c r="LBP24" s="20"/>
      <c r="LBQ24"/>
      <c r="LBR24" s="20"/>
      <c r="LBS24"/>
      <c r="LBT24" s="20"/>
      <c r="LBU24"/>
      <c r="LBV24" s="20"/>
      <c r="LBW24"/>
      <c r="LBX24" s="20"/>
      <c r="LBY24"/>
      <c r="LBZ24" s="20"/>
      <c r="LCA24"/>
      <c r="LCB24" s="20"/>
      <c r="LCC24"/>
      <c r="LCD24" s="20"/>
      <c r="LCE24"/>
      <c r="LCF24" s="20"/>
      <c r="LCG24"/>
      <c r="LCH24" s="20"/>
      <c r="LCI24"/>
      <c r="LCJ24" s="20"/>
      <c r="LCK24"/>
      <c r="LCL24" s="20"/>
      <c r="LCM24"/>
      <c r="LCN24" s="20"/>
      <c r="LCO24"/>
      <c r="LCP24" s="20"/>
      <c r="LCQ24"/>
      <c r="LCR24" s="20"/>
      <c r="LCS24"/>
      <c r="LCT24" s="20"/>
      <c r="LCU24"/>
      <c r="LCV24" s="20"/>
      <c r="LCW24"/>
      <c r="LCX24" s="20"/>
      <c r="LCY24"/>
      <c r="LCZ24" s="20"/>
      <c r="LDA24"/>
      <c r="LDB24" s="20"/>
      <c r="LDC24"/>
      <c r="LDD24" s="20"/>
      <c r="LDE24"/>
      <c r="LDF24" s="20"/>
      <c r="LDG24"/>
      <c r="LDH24" s="20"/>
      <c r="LDI24"/>
      <c r="LDJ24" s="20"/>
      <c r="LDK24"/>
      <c r="LDL24" s="20"/>
      <c r="LDM24"/>
      <c r="LDN24" s="20"/>
      <c r="LDO24"/>
      <c r="LDP24" s="20"/>
      <c r="LDQ24"/>
      <c r="LDR24" s="20"/>
      <c r="LDS24"/>
      <c r="LDT24" s="20"/>
      <c r="LDU24"/>
      <c r="LDV24" s="20"/>
      <c r="LDW24"/>
      <c r="LDX24" s="20"/>
      <c r="LDY24"/>
      <c r="LDZ24" s="20"/>
      <c r="LEA24"/>
      <c r="LEB24" s="20"/>
      <c r="LEC24"/>
      <c r="LED24" s="20"/>
      <c r="LEE24"/>
      <c r="LEF24" s="20"/>
      <c r="LEG24"/>
      <c r="LEH24" s="20"/>
      <c r="LEI24"/>
      <c r="LEJ24" s="20"/>
      <c r="LEK24"/>
      <c r="LEL24" s="20"/>
      <c r="LEM24"/>
      <c r="LEN24" s="20"/>
      <c r="LEO24"/>
      <c r="LEP24" s="20"/>
      <c r="LEQ24"/>
      <c r="LER24" s="20"/>
      <c r="LES24"/>
      <c r="LET24" s="20"/>
      <c r="LEU24"/>
      <c r="LEV24" s="20"/>
      <c r="LEW24"/>
      <c r="LEX24" s="20"/>
      <c r="LEY24"/>
      <c r="LEZ24" s="20"/>
      <c r="LFA24"/>
      <c r="LFB24" s="20"/>
      <c r="LFC24"/>
      <c r="LFD24" s="20"/>
      <c r="LFE24"/>
      <c r="LFF24" s="20"/>
      <c r="LFG24"/>
      <c r="LFH24" s="20"/>
      <c r="LFI24"/>
      <c r="LFJ24" s="20"/>
      <c r="LFK24"/>
      <c r="LFL24" s="20"/>
      <c r="LFM24"/>
      <c r="LFN24" s="20"/>
      <c r="LFO24"/>
      <c r="LFP24" s="20"/>
      <c r="LFQ24"/>
      <c r="LFR24" s="20"/>
      <c r="LFS24"/>
      <c r="LFT24" s="20"/>
      <c r="LFU24"/>
      <c r="LFV24" s="20"/>
      <c r="LFW24"/>
      <c r="LFX24" s="20"/>
      <c r="LFY24"/>
      <c r="LFZ24" s="20"/>
      <c r="LGA24"/>
      <c r="LGB24" s="20"/>
      <c r="LGC24"/>
      <c r="LGD24" s="20"/>
      <c r="LGE24"/>
      <c r="LGF24" s="20"/>
      <c r="LGG24"/>
      <c r="LGH24" s="20"/>
      <c r="LGI24"/>
      <c r="LGJ24" s="20"/>
      <c r="LGK24"/>
      <c r="LGL24" s="20"/>
      <c r="LGM24"/>
      <c r="LGN24" s="20"/>
      <c r="LGO24"/>
      <c r="LGP24" s="20"/>
      <c r="LGQ24"/>
      <c r="LGR24" s="20"/>
      <c r="LGS24"/>
      <c r="LGT24" s="20"/>
      <c r="LGU24"/>
      <c r="LGV24" s="20"/>
      <c r="LGW24"/>
      <c r="LGX24" s="20"/>
      <c r="LGY24"/>
      <c r="LGZ24" s="20"/>
      <c r="LHA24"/>
      <c r="LHB24" s="20"/>
      <c r="LHC24"/>
      <c r="LHD24" s="20"/>
      <c r="LHE24"/>
      <c r="LHF24" s="20"/>
      <c r="LHG24"/>
      <c r="LHH24" s="20"/>
      <c r="LHI24"/>
      <c r="LHJ24" s="20"/>
      <c r="LHK24"/>
      <c r="LHL24" s="20"/>
      <c r="LHM24"/>
      <c r="LHN24" s="20"/>
      <c r="LHO24"/>
      <c r="LHP24" s="20"/>
      <c r="LHQ24"/>
      <c r="LHR24" s="20"/>
      <c r="LHS24"/>
      <c r="LHT24" s="20"/>
      <c r="LHU24"/>
      <c r="LHV24" s="20"/>
      <c r="LHW24"/>
      <c r="LHX24" s="20"/>
      <c r="LHY24"/>
      <c r="LHZ24" s="20"/>
      <c r="LIA24"/>
      <c r="LIB24" s="20"/>
      <c r="LIC24"/>
      <c r="LID24" s="20"/>
      <c r="LIE24"/>
      <c r="LIF24" s="20"/>
      <c r="LIG24"/>
      <c r="LIH24" s="20"/>
      <c r="LII24"/>
      <c r="LIJ24" s="20"/>
      <c r="LIK24"/>
      <c r="LIL24" s="20"/>
      <c r="LIM24"/>
      <c r="LIN24" s="20"/>
      <c r="LIO24"/>
      <c r="LIP24" s="20"/>
      <c r="LIQ24"/>
      <c r="LIR24" s="20"/>
      <c r="LIS24"/>
      <c r="LIT24" s="20"/>
      <c r="LIU24"/>
      <c r="LIV24" s="20"/>
      <c r="LIW24"/>
      <c r="LIX24" s="20"/>
      <c r="LIY24"/>
      <c r="LIZ24" s="20"/>
      <c r="LJA24"/>
      <c r="LJB24" s="20"/>
      <c r="LJC24"/>
      <c r="LJD24" s="20"/>
      <c r="LJE24"/>
      <c r="LJF24" s="20"/>
      <c r="LJG24"/>
      <c r="LJH24" s="20"/>
      <c r="LJI24"/>
      <c r="LJJ24" s="20"/>
      <c r="LJK24"/>
      <c r="LJL24" s="20"/>
      <c r="LJM24"/>
      <c r="LJN24" s="20"/>
      <c r="LJO24"/>
      <c r="LJP24" s="20"/>
      <c r="LJQ24"/>
      <c r="LJR24" s="20"/>
      <c r="LJS24"/>
      <c r="LJT24" s="20"/>
      <c r="LJU24"/>
      <c r="LJV24" s="20"/>
      <c r="LJW24"/>
      <c r="LJX24" s="20"/>
      <c r="LJY24"/>
      <c r="LJZ24" s="20"/>
      <c r="LKA24"/>
      <c r="LKB24" s="20"/>
      <c r="LKC24"/>
      <c r="LKD24" s="20"/>
      <c r="LKE24"/>
      <c r="LKF24" s="20"/>
      <c r="LKG24"/>
      <c r="LKH24" s="20"/>
      <c r="LKI24"/>
      <c r="LKJ24" s="20"/>
      <c r="LKK24"/>
      <c r="LKL24" s="20"/>
      <c r="LKM24"/>
      <c r="LKN24" s="20"/>
      <c r="LKO24"/>
      <c r="LKP24" s="20"/>
      <c r="LKQ24"/>
      <c r="LKR24" s="20"/>
      <c r="LKS24"/>
      <c r="LKT24" s="20"/>
      <c r="LKU24"/>
      <c r="LKV24" s="20"/>
      <c r="LKW24"/>
      <c r="LKX24" s="20"/>
      <c r="LKY24"/>
      <c r="LKZ24" s="20"/>
      <c r="LLA24"/>
      <c r="LLB24" s="20"/>
      <c r="LLC24"/>
      <c r="LLD24" s="20"/>
      <c r="LLE24"/>
      <c r="LLF24" s="20"/>
      <c r="LLG24"/>
      <c r="LLH24" s="20"/>
      <c r="LLI24"/>
      <c r="LLJ24" s="20"/>
      <c r="LLK24"/>
      <c r="LLL24" s="20"/>
      <c r="LLM24"/>
      <c r="LLN24" s="20"/>
      <c r="LLO24"/>
      <c r="LLP24" s="20"/>
      <c r="LLQ24"/>
      <c r="LLR24" s="20"/>
      <c r="LLS24"/>
      <c r="LLT24" s="20"/>
      <c r="LLU24"/>
      <c r="LLV24" s="20"/>
      <c r="LLW24"/>
      <c r="LLX24" s="20"/>
      <c r="LLY24"/>
      <c r="LLZ24" s="20"/>
      <c r="LMA24"/>
      <c r="LMB24" s="20"/>
      <c r="LMC24"/>
      <c r="LMD24" s="20"/>
      <c r="LME24"/>
      <c r="LMF24" s="20"/>
      <c r="LMG24"/>
      <c r="LMH24" s="20"/>
      <c r="LMI24"/>
      <c r="LMJ24" s="20"/>
      <c r="LMK24"/>
      <c r="LML24" s="20"/>
      <c r="LMM24"/>
      <c r="LMN24" s="20"/>
      <c r="LMO24"/>
      <c r="LMP24" s="20"/>
      <c r="LMQ24"/>
      <c r="LMR24" s="20"/>
      <c r="LMS24"/>
      <c r="LMT24" s="20"/>
      <c r="LMU24"/>
      <c r="LMV24" s="20"/>
      <c r="LMW24"/>
      <c r="LMX24" s="20"/>
      <c r="LMY24"/>
      <c r="LMZ24" s="20"/>
      <c r="LNA24"/>
      <c r="LNB24" s="20"/>
      <c r="LNC24"/>
      <c r="LND24" s="20"/>
      <c r="LNE24"/>
      <c r="LNF24" s="20"/>
      <c r="LNG24"/>
      <c r="LNH24" s="20"/>
      <c r="LNI24"/>
      <c r="LNJ24" s="20"/>
      <c r="LNK24"/>
      <c r="LNL24" s="20"/>
      <c r="LNM24"/>
      <c r="LNN24" s="20"/>
      <c r="LNO24"/>
      <c r="LNP24" s="20"/>
      <c r="LNQ24"/>
      <c r="LNR24" s="20"/>
      <c r="LNS24"/>
      <c r="LNT24" s="20"/>
      <c r="LNU24"/>
      <c r="LNV24" s="20"/>
      <c r="LNW24"/>
      <c r="LNX24" s="20"/>
      <c r="LNY24"/>
      <c r="LNZ24" s="20"/>
      <c r="LOA24"/>
      <c r="LOB24" s="20"/>
      <c r="LOC24"/>
      <c r="LOD24" s="20"/>
      <c r="LOE24"/>
      <c r="LOF24" s="20"/>
      <c r="LOG24"/>
      <c r="LOH24" s="20"/>
      <c r="LOI24"/>
      <c r="LOJ24" s="20"/>
      <c r="LOK24"/>
      <c r="LOL24" s="20"/>
      <c r="LOM24"/>
      <c r="LON24" s="20"/>
      <c r="LOO24"/>
      <c r="LOP24" s="20"/>
      <c r="LOQ24"/>
      <c r="LOR24" s="20"/>
      <c r="LOS24"/>
      <c r="LOT24" s="20"/>
      <c r="LOU24"/>
      <c r="LOV24" s="20"/>
      <c r="LOW24"/>
      <c r="LOX24" s="20"/>
      <c r="LOY24"/>
      <c r="LOZ24" s="20"/>
      <c r="LPA24"/>
      <c r="LPB24" s="20"/>
      <c r="LPC24"/>
      <c r="LPD24" s="20"/>
      <c r="LPE24"/>
      <c r="LPF24" s="20"/>
      <c r="LPG24"/>
      <c r="LPH24" s="20"/>
      <c r="LPI24"/>
      <c r="LPJ24" s="20"/>
      <c r="LPK24"/>
      <c r="LPL24" s="20"/>
      <c r="LPM24"/>
      <c r="LPN24" s="20"/>
      <c r="LPO24"/>
      <c r="LPP24" s="20"/>
      <c r="LPQ24"/>
      <c r="LPR24" s="20"/>
      <c r="LPS24"/>
      <c r="LPT24" s="20"/>
      <c r="LPU24"/>
      <c r="LPV24" s="20"/>
      <c r="LPW24"/>
      <c r="LPX24" s="20"/>
      <c r="LPY24"/>
      <c r="LPZ24" s="20"/>
      <c r="LQA24"/>
      <c r="LQB24" s="20"/>
      <c r="LQC24"/>
      <c r="LQD24" s="20"/>
      <c r="LQE24"/>
      <c r="LQF24" s="20"/>
      <c r="LQG24"/>
      <c r="LQH24" s="20"/>
      <c r="LQI24"/>
      <c r="LQJ24" s="20"/>
      <c r="LQK24"/>
      <c r="LQL24" s="20"/>
      <c r="LQM24"/>
      <c r="LQN24" s="20"/>
      <c r="LQO24"/>
      <c r="LQP24" s="20"/>
      <c r="LQQ24"/>
      <c r="LQR24" s="20"/>
      <c r="LQS24"/>
      <c r="LQT24" s="20"/>
      <c r="LQU24"/>
      <c r="LQV24" s="20"/>
      <c r="LQW24"/>
      <c r="LQX24" s="20"/>
      <c r="LQY24"/>
      <c r="LQZ24" s="20"/>
      <c r="LRA24"/>
      <c r="LRB24" s="20"/>
      <c r="LRC24"/>
      <c r="LRD24" s="20"/>
      <c r="LRE24"/>
      <c r="LRF24" s="20"/>
      <c r="LRG24"/>
      <c r="LRH24" s="20"/>
      <c r="LRI24"/>
      <c r="LRJ24" s="20"/>
      <c r="LRK24"/>
      <c r="LRL24" s="20"/>
      <c r="LRM24"/>
      <c r="LRN24" s="20"/>
      <c r="LRO24"/>
      <c r="LRP24" s="20"/>
      <c r="LRQ24"/>
      <c r="LRR24" s="20"/>
      <c r="LRS24"/>
      <c r="LRT24" s="20"/>
      <c r="LRU24"/>
      <c r="LRV24" s="20"/>
      <c r="LRW24"/>
      <c r="LRX24" s="20"/>
      <c r="LRY24"/>
      <c r="LRZ24" s="20"/>
      <c r="LSA24"/>
      <c r="LSB24" s="20"/>
      <c r="LSC24"/>
      <c r="LSD24" s="20"/>
      <c r="LSE24"/>
      <c r="LSF24" s="20"/>
      <c r="LSG24"/>
      <c r="LSH24" s="20"/>
      <c r="LSI24"/>
      <c r="LSJ24" s="20"/>
      <c r="LSK24"/>
      <c r="LSL24" s="20"/>
      <c r="LSM24"/>
      <c r="LSN24" s="20"/>
      <c r="LSO24"/>
      <c r="LSP24" s="20"/>
      <c r="LSQ24"/>
      <c r="LSR24" s="20"/>
      <c r="LSS24"/>
      <c r="LST24" s="20"/>
      <c r="LSU24"/>
      <c r="LSV24" s="20"/>
      <c r="LSW24"/>
      <c r="LSX24" s="20"/>
      <c r="LSY24"/>
      <c r="LSZ24" s="20"/>
      <c r="LTA24"/>
      <c r="LTB24" s="20"/>
      <c r="LTC24"/>
      <c r="LTD24" s="20"/>
      <c r="LTE24"/>
      <c r="LTF24" s="20"/>
      <c r="LTG24"/>
      <c r="LTH24" s="20"/>
      <c r="LTI24"/>
      <c r="LTJ24" s="20"/>
      <c r="LTK24"/>
      <c r="LTL24" s="20"/>
      <c r="LTM24"/>
      <c r="LTN24" s="20"/>
      <c r="LTO24"/>
      <c r="LTP24" s="20"/>
      <c r="LTQ24"/>
      <c r="LTR24" s="20"/>
      <c r="LTS24"/>
      <c r="LTT24" s="20"/>
      <c r="LTU24"/>
      <c r="LTV24" s="20"/>
      <c r="LTW24"/>
      <c r="LTX24" s="20"/>
      <c r="LTY24"/>
      <c r="LTZ24" s="20"/>
      <c r="LUA24"/>
      <c r="LUB24" s="20"/>
      <c r="LUC24"/>
      <c r="LUD24" s="20"/>
      <c r="LUE24"/>
      <c r="LUF24" s="20"/>
      <c r="LUG24"/>
      <c r="LUH24" s="20"/>
      <c r="LUI24"/>
      <c r="LUJ24" s="20"/>
      <c r="LUK24"/>
      <c r="LUL24" s="20"/>
      <c r="LUM24"/>
      <c r="LUN24" s="20"/>
      <c r="LUO24"/>
      <c r="LUP24" s="20"/>
      <c r="LUQ24"/>
      <c r="LUR24" s="20"/>
      <c r="LUS24"/>
      <c r="LUT24" s="20"/>
      <c r="LUU24"/>
      <c r="LUV24" s="20"/>
      <c r="LUW24"/>
      <c r="LUX24" s="20"/>
      <c r="LUY24"/>
      <c r="LUZ24" s="20"/>
      <c r="LVA24"/>
      <c r="LVB24" s="20"/>
      <c r="LVC24"/>
      <c r="LVD24" s="20"/>
      <c r="LVE24"/>
      <c r="LVF24" s="20"/>
      <c r="LVG24"/>
      <c r="LVH24" s="20"/>
      <c r="LVI24"/>
      <c r="LVJ24" s="20"/>
      <c r="LVK24"/>
      <c r="LVL24" s="20"/>
      <c r="LVM24"/>
      <c r="LVN24" s="20"/>
      <c r="LVO24"/>
      <c r="LVP24" s="20"/>
      <c r="LVQ24"/>
      <c r="LVR24" s="20"/>
      <c r="LVS24"/>
      <c r="LVT24" s="20"/>
      <c r="LVU24"/>
      <c r="LVV24" s="20"/>
      <c r="LVW24"/>
      <c r="LVX24" s="20"/>
      <c r="LVY24"/>
      <c r="LVZ24" s="20"/>
      <c r="LWA24"/>
      <c r="LWB24" s="20"/>
      <c r="LWC24"/>
      <c r="LWD24" s="20"/>
      <c r="LWE24"/>
      <c r="LWF24" s="20"/>
      <c r="LWG24"/>
      <c r="LWH24" s="20"/>
      <c r="LWI24"/>
      <c r="LWJ24" s="20"/>
      <c r="LWK24"/>
      <c r="LWL24" s="20"/>
      <c r="LWM24"/>
      <c r="LWN24" s="20"/>
      <c r="LWO24"/>
      <c r="LWP24" s="20"/>
      <c r="LWQ24"/>
      <c r="LWR24" s="20"/>
      <c r="LWS24"/>
      <c r="LWT24" s="20"/>
      <c r="LWU24"/>
      <c r="LWV24" s="20"/>
      <c r="LWW24"/>
      <c r="LWX24" s="20"/>
      <c r="LWY24"/>
      <c r="LWZ24" s="20"/>
      <c r="LXA24"/>
      <c r="LXB24" s="20"/>
      <c r="LXC24"/>
      <c r="LXD24" s="20"/>
      <c r="LXE24"/>
      <c r="LXF24" s="20"/>
      <c r="LXG24"/>
      <c r="LXH24" s="20"/>
      <c r="LXI24"/>
      <c r="LXJ24" s="20"/>
      <c r="LXK24"/>
      <c r="LXL24" s="20"/>
      <c r="LXM24"/>
      <c r="LXN24" s="20"/>
      <c r="LXO24"/>
      <c r="LXP24" s="20"/>
      <c r="LXQ24"/>
      <c r="LXR24" s="20"/>
      <c r="LXS24"/>
      <c r="LXT24" s="20"/>
      <c r="LXU24"/>
      <c r="LXV24" s="20"/>
      <c r="LXW24"/>
      <c r="LXX24" s="20"/>
      <c r="LXY24"/>
      <c r="LXZ24" s="20"/>
      <c r="LYA24"/>
      <c r="LYB24" s="20"/>
      <c r="LYC24"/>
      <c r="LYD24" s="20"/>
      <c r="LYE24"/>
      <c r="LYF24" s="20"/>
      <c r="LYG24"/>
      <c r="LYH24" s="20"/>
      <c r="LYI24"/>
      <c r="LYJ24" s="20"/>
      <c r="LYK24"/>
      <c r="LYL24" s="20"/>
      <c r="LYM24"/>
      <c r="LYN24" s="20"/>
      <c r="LYO24"/>
      <c r="LYP24" s="20"/>
      <c r="LYQ24"/>
      <c r="LYR24" s="20"/>
      <c r="LYS24"/>
      <c r="LYT24" s="20"/>
      <c r="LYU24"/>
      <c r="LYV24" s="20"/>
      <c r="LYW24"/>
      <c r="LYX24" s="20"/>
      <c r="LYY24"/>
      <c r="LYZ24" s="20"/>
      <c r="LZA24"/>
      <c r="LZB24" s="20"/>
      <c r="LZC24"/>
      <c r="LZD24" s="20"/>
      <c r="LZE24"/>
      <c r="LZF24" s="20"/>
      <c r="LZG24"/>
      <c r="LZH24" s="20"/>
      <c r="LZI24"/>
      <c r="LZJ24" s="20"/>
      <c r="LZK24"/>
      <c r="LZL24" s="20"/>
      <c r="LZM24"/>
      <c r="LZN24" s="20"/>
      <c r="LZO24"/>
      <c r="LZP24" s="20"/>
      <c r="LZQ24"/>
      <c r="LZR24" s="20"/>
      <c r="LZS24"/>
      <c r="LZT24" s="20"/>
      <c r="LZU24"/>
      <c r="LZV24" s="20"/>
      <c r="LZW24"/>
      <c r="LZX24" s="20"/>
      <c r="LZY24"/>
      <c r="LZZ24" s="20"/>
      <c r="MAA24"/>
      <c r="MAB24" s="20"/>
      <c r="MAC24"/>
      <c r="MAD24" s="20"/>
      <c r="MAE24"/>
      <c r="MAF24" s="20"/>
      <c r="MAG24"/>
      <c r="MAH24" s="20"/>
      <c r="MAI24"/>
      <c r="MAJ24" s="20"/>
      <c r="MAK24"/>
      <c r="MAL24" s="20"/>
      <c r="MAM24"/>
      <c r="MAN24" s="20"/>
      <c r="MAO24"/>
      <c r="MAP24" s="20"/>
      <c r="MAQ24"/>
      <c r="MAR24" s="20"/>
      <c r="MAS24"/>
      <c r="MAT24" s="20"/>
      <c r="MAU24"/>
      <c r="MAV24" s="20"/>
      <c r="MAW24"/>
      <c r="MAX24" s="20"/>
      <c r="MAY24"/>
      <c r="MAZ24" s="20"/>
      <c r="MBA24"/>
      <c r="MBB24" s="20"/>
      <c r="MBC24"/>
      <c r="MBD24" s="20"/>
      <c r="MBE24"/>
      <c r="MBF24" s="20"/>
      <c r="MBG24"/>
      <c r="MBH24" s="20"/>
      <c r="MBI24"/>
      <c r="MBJ24" s="20"/>
      <c r="MBK24"/>
      <c r="MBL24" s="20"/>
      <c r="MBM24"/>
      <c r="MBN24" s="20"/>
      <c r="MBO24"/>
      <c r="MBP24" s="20"/>
      <c r="MBQ24"/>
      <c r="MBR24" s="20"/>
      <c r="MBS24"/>
      <c r="MBT24" s="20"/>
      <c r="MBU24"/>
      <c r="MBV24" s="20"/>
      <c r="MBW24"/>
      <c r="MBX24" s="20"/>
      <c r="MBY24"/>
      <c r="MBZ24" s="20"/>
      <c r="MCA24"/>
      <c r="MCB24" s="20"/>
      <c r="MCC24"/>
      <c r="MCD24" s="20"/>
      <c r="MCE24"/>
      <c r="MCF24" s="20"/>
      <c r="MCG24"/>
      <c r="MCH24" s="20"/>
      <c r="MCI24"/>
      <c r="MCJ24" s="20"/>
      <c r="MCK24"/>
      <c r="MCL24" s="20"/>
      <c r="MCM24"/>
      <c r="MCN24" s="20"/>
      <c r="MCO24"/>
      <c r="MCP24" s="20"/>
      <c r="MCQ24"/>
      <c r="MCR24" s="20"/>
      <c r="MCS24"/>
      <c r="MCT24" s="20"/>
      <c r="MCU24"/>
      <c r="MCV24" s="20"/>
      <c r="MCW24"/>
      <c r="MCX24" s="20"/>
      <c r="MCY24"/>
      <c r="MCZ24" s="20"/>
      <c r="MDA24"/>
      <c r="MDB24" s="20"/>
      <c r="MDC24"/>
      <c r="MDD24" s="20"/>
      <c r="MDE24"/>
      <c r="MDF24" s="20"/>
      <c r="MDG24"/>
      <c r="MDH24" s="20"/>
      <c r="MDI24"/>
      <c r="MDJ24" s="20"/>
      <c r="MDK24"/>
      <c r="MDL24" s="20"/>
      <c r="MDM24"/>
      <c r="MDN24" s="20"/>
      <c r="MDO24"/>
      <c r="MDP24" s="20"/>
      <c r="MDQ24"/>
      <c r="MDR24" s="20"/>
      <c r="MDS24"/>
      <c r="MDT24" s="20"/>
      <c r="MDU24"/>
      <c r="MDV24" s="20"/>
      <c r="MDW24"/>
      <c r="MDX24" s="20"/>
      <c r="MDY24"/>
      <c r="MDZ24" s="20"/>
      <c r="MEA24"/>
      <c r="MEB24" s="20"/>
      <c r="MEC24"/>
      <c r="MED24" s="20"/>
      <c r="MEE24"/>
      <c r="MEF24" s="20"/>
      <c r="MEG24"/>
      <c r="MEH24" s="20"/>
      <c r="MEI24"/>
      <c r="MEJ24" s="20"/>
      <c r="MEK24"/>
      <c r="MEL24" s="20"/>
      <c r="MEM24"/>
      <c r="MEN24" s="20"/>
      <c r="MEO24"/>
      <c r="MEP24" s="20"/>
      <c r="MEQ24"/>
      <c r="MER24" s="20"/>
      <c r="MES24"/>
      <c r="MET24" s="20"/>
      <c r="MEU24"/>
      <c r="MEV24" s="20"/>
      <c r="MEW24"/>
      <c r="MEX24" s="20"/>
      <c r="MEY24"/>
      <c r="MEZ24" s="20"/>
      <c r="MFA24"/>
      <c r="MFB24" s="20"/>
      <c r="MFC24"/>
      <c r="MFD24" s="20"/>
      <c r="MFE24"/>
      <c r="MFF24" s="20"/>
      <c r="MFG24"/>
      <c r="MFH24" s="20"/>
      <c r="MFI24"/>
      <c r="MFJ24" s="20"/>
      <c r="MFK24"/>
      <c r="MFL24" s="20"/>
      <c r="MFM24"/>
      <c r="MFN24" s="20"/>
      <c r="MFO24"/>
      <c r="MFP24" s="20"/>
      <c r="MFQ24"/>
      <c r="MFR24" s="20"/>
      <c r="MFS24"/>
      <c r="MFT24" s="20"/>
      <c r="MFU24"/>
      <c r="MFV24" s="20"/>
      <c r="MFW24"/>
      <c r="MFX24" s="20"/>
      <c r="MFY24"/>
      <c r="MFZ24" s="20"/>
      <c r="MGA24"/>
      <c r="MGB24" s="20"/>
      <c r="MGC24"/>
      <c r="MGD24" s="20"/>
      <c r="MGE24"/>
      <c r="MGF24" s="20"/>
      <c r="MGG24"/>
      <c r="MGH24" s="20"/>
      <c r="MGI24"/>
      <c r="MGJ24" s="20"/>
      <c r="MGK24"/>
      <c r="MGL24" s="20"/>
      <c r="MGM24"/>
      <c r="MGN24" s="20"/>
      <c r="MGO24"/>
      <c r="MGP24" s="20"/>
      <c r="MGQ24"/>
      <c r="MGR24" s="20"/>
      <c r="MGS24"/>
      <c r="MGT24" s="20"/>
      <c r="MGU24"/>
      <c r="MGV24" s="20"/>
      <c r="MGW24"/>
      <c r="MGX24" s="20"/>
      <c r="MGY24"/>
      <c r="MGZ24" s="20"/>
      <c r="MHA24"/>
      <c r="MHB24" s="20"/>
      <c r="MHC24"/>
      <c r="MHD24" s="20"/>
      <c r="MHE24"/>
      <c r="MHF24" s="20"/>
      <c r="MHG24"/>
      <c r="MHH24" s="20"/>
      <c r="MHI24"/>
      <c r="MHJ24" s="20"/>
      <c r="MHK24"/>
      <c r="MHL24" s="20"/>
      <c r="MHM24"/>
      <c r="MHN24" s="20"/>
      <c r="MHO24"/>
      <c r="MHP24" s="20"/>
      <c r="MHQ24"/>
      <c r="MHR24" s="20"/>
      <c r="MHS24"/>
      <c r="MHT24" s="20"/>
      <c r="MHU24"/>
      <c r="MHV24" s="20"/>
      <c r="MHW24"/>
      <c r="MHX24" s="20"/>
      <c r="MHY24"/>
      <c r="MHZ24" s="20"/>
      <c r="MIA24"/>
      <c r="MIB24" s="20"/>
      <c r="MIC24"/>
      <c r="MID24" s="20"/>
      <c r="MIE24"/>
      <c r="MIF24" s="20"/>
      <c r="MIG24"/>
      <c r="MIH24" s="20"/>
      <c r="MII24"/>
      <c r="MIJ24" s="20"/>
      <c r="MIK24"/>
      <c r="MIL24" s="20"/>
      <c r="MIM24"/>
      <c r="MIN24" s="20"/>
      <c r="MIO24"/>
      <c r="MIP24" s="20"/>
      <c r="MIQ24"/>
      <c r="MIR24" s="20"/>
      <c r="MIS24"/>
      <c r="MIT24" s="20"/>
      <c r="MIU24"/>
      <c r="MIV24" s="20"/>
      <c r="MIW24"/>
      <c r="MIX24" s="20"/>
      <c r="MIY24"/>
      <c r="MIZ24" s="20"/>
      <c r="MJA24"/>
      <c r="MJB24" s="20"/>
      <c r="MJC24"/>
      <c r="MJD24" s="20"/>
      <c r="MJE24"/>
      <c r="MJF24" s="20"/>
      <c r="MJG24"/>
      <c r="MJH24" s="20"/>
      <c r="MJI24"/>
      <c r="MJJ24" s="20"/>
      <c r="MJK24"/>
      <c r="MJL24" s="20"/>
      <c r="MJM24"/>
      <c r="MJN24" s="20"/>
      <c r="MJO24"/>
      <c r="MJP24" s="20"/>
      <c r="MJQ24"/>
      <c r="MJR24" s="20"/>
      <c r="MJS24"/>
      <c r="MJT24" s="20"/>
      <c r="MJU24"/>
      <c r="MJV24" s="20"/>
      <c r="MJW24"/>
      <c r="MJX24" s="20"/>
      <c r="MJY24"/>
      <c r="MJZ24" s="20"/>
      <c r="MKA24"/>
      <c r="MKB24" s="20"/>
      <c r="MKC24"/>
      <c r="MKD24" s="20"/>
      <c r="MKE24"/>
      <c r="MKF24" s="20"/>
      <c r="MKG24"/>
      <c r="MKH24" s="20"/>
      <c r="MKI24"/>
      <c r="MKJ24" s="20"/>
      <c r="MKK24"/>
      <c r="MKL24" s="20"/>
      <c r="MKM24"/>
      <c r="MKN24" s="20"/>
      <c r="MKO24"/>
      <c r="MKP24" s="20"/>
      <c r="MKQ24"/>
      <c r="MKR24" s="20"/>
      <c r="MKS24"/>
      <c r="MKT24" s="20"/>
      <c r="MKU24"/>
      <c r="MKV24" s="20"/>
      <c r="MKW24"/>
      <c r="MKX24" s="20"/>
      <c r="MKY24"/>
      <c r="MKZ24" s="20"/>
      <c r="MLA24"/>
      <c r="MLB24" s="20"/>
      <c r="MLC24"/>
      <c r="MLD24" s="20"/>
      <c r="MLE24"/>
      <c r="MLF24" s="20"/>
      <c r="MLG24"/>
      <c r="MLH24" s="20"/>
      <c r="MLI24"/>
      <c r="MLJ24" s="20"/>
      <c r="MLK24"/>
      <c r="MLL24" s="20"/>
      <c r="MLM24"/>
      <c r="MLN24" s="20"/>
      <c r="MLO24"/>
      <c r="MLP24" s="20"/>
      <c r="MLQ24"/>
      <c r="MLR24" s="20"/>
      <c r="MLS24"/>
      <c r="MLT24" s="20"/>
      <c r="MLU24"/>
      <c r="MLV24" s="20"/>
      <c r="MLW24"/>
      <c r="MLX24" s="20"/>
      <c r="MLY24"/>
      <c r="MLZ24" s="20"/>
      <c r="MMA24"/>
      <c r="MMB24" s="20"/>
      <c r="MMC24"/>
      <c r="MMD24" s="20"/>
      <c r="MME24"/>
      <c r="MMF24" s="20"/>
      <c r="MMG24"/>
      <c r="MMH24" s="20"/>
      <c r="MMI24"/>
      <c r="MMJ24" s="20"/>
      <c r="MMK24"/>
      <c r="MML24" s="20"/>
      <c r="MMM24"/>
      <c r="MMN24" s="20"/>
      <c r="MMO24"/>
      <c r="MMP24" s="20"/>
      <c r="MMQ24"/>
      <c r="MMR24" s="20"/>
      <c r="MMS24"/>
      <c r="MMT24" s="20"/>
      <c r="MMU24"/>
      <c r="MMV24" s="20"/>
      <c r="MMW24"/>
      <c r="MMX24" s="20"/>
      <c r="MMY24"/>
      <c r="MMZ24" s="20"/>
      <c r="MNA24"/>
      <c r="MNB24" s="20"/>
      <c r="MNC24"/>
      <c r="MND24" s="20"/>
      <c r="MNE24"/>
      <c r="MNF24" s="20"/>
      <c r="MNG24"/>
      <c r="MNH24" s="20"/>
      <c r="MNI24"/>
      <c r="MNJ24" s="20"/>
      <c r="MNK24"/>
      <c r="MNL24" s="20"/>
      <c r="MNM24"/>
      <c r="MNN24" s="20"/>
      <c r="MNO24"/>
      <c r="MNP24" s="20"/>
      <c r="MNQ24"/>
      <c r="MNR24" s="20"/>
      <c r="MNS24"/>
      <c r="MNT24" s="20"/>
      <c r="MNU24"/>
      <c r="MNV24" s="20"/>
      <c r="MNW24"/>
      <c r="MNX24" s="20"/>
      <c r="MNY24"/>
      <c r="MNZ24" s="20"/>
      <c r="MOA24"/>
      <c r="MOB24" s="20"/>
      <c r="MOC24"/>
      <c r="MOD24" s="20"/>
      <c r="MOE24"/>
      <c r="MOF24" s="20"/>
      <c r="MOG24"/>
      <c r="MOH24" s="20"/>
      <c r="MOI24"/>
      <c r="MOJ24" s="20"/>
      <c r="MOK24"/>
      <c r="MOL24" s="20"/>
      <c r="MOM24"/>
      <c r="MON24" s="20"/>
      <c r="MOO24"/>
      <c r="MOP24" s="20"/>
      <c r="MOQ24"/>
      <c r="MOR24" s="20"/>
      <c r="MOS24"/>
      <c r="MOT24" s="20"/>
      <c r="MOU24"/>
      <c r="MOV24" s="20"/>
      <c r="MOW24"/>
      <c r="MOX24" s="20"/>
      <c r="MOY24"/>
      <c r="MOZ24" s="20"/>
      <c r="MPA24"/>
      <c r="MPB24" s="20"/>
      <c r="MPC24"/>
      <c r="MPD24" s="20"/>
      <c r="MPE24"/>
      <c r="MPF24" s="20"/>
      <c r="MPG24"/>
      <c r="MPH24" s="20"/>
      <c r="MPI24"/>
      <c r="MPJ24" s="20"/>
      <c r="MPK24"/>
      <c r="MPL24" s="20"/>
      <c r="MPM24"/>
      <c r="MPN24" s="20"/>
      <c r="MPO24"/>
      <c r="MPP24" s="20"/>
      <c r="MPQ24"/>
      <c r="MPR24" s="20"/>
      <c r="MPS24"/>
      <c r="MPT24" s="20"/>
      <c r="MPU24"/>
      <c r="MPV24" s="20"/>
      <c r="MPW24"/>
      <c r="MPX24" s="20"/>
      <c r="MPY24"/>
      <c r="MPZ24" s="20"/>
      <c r="MQA24"/>
      <c r="MQB24" s="20"/>
      <c r="MQC24"/>
      <c r="MQD24" s="20"/>
      <c r="MQE24"/>
      <c r="MQF24" s="20"/>
      <c r="MQG24"/>
      <c r="MQH24" s="20"/>
      <c r="MQI24"/>
      <c r="MQJ24" s="20"/>
      <c r="MQK24"/>
      <c r="MQL24" s="20"/>
      <c r="MQM24"/>
      <c r="MQN24" s="20"/>
      <c r="MQO24"/>
      <c r="MQP24" s="20"/>
      <c r="MQQ24"/>
      <c r="MQR24" s="20"/>
      <c r="MQS24"/>
      <c r="MQT24" s="20"/>
      <c r="MQU24"/>
      <c r="MQV24" s="20"/>
      <c r="MQW24"/>
      <c r="MQX24" s="20"/>
      <c r="MQY24"/>
      <c r="MQZ24" s="20"/>
      <c r="MRA24"/>
      <c r="MRB24" s="20"/>
      <c r="MRC24"/>
      <c r="MRD24" s="20"/>
      <c r="MRE24"/>
      <c r="MRF24" s="20"/>
      <c r="MRG24"/>
      <c r="MRH24" s="20"/>
      <c r="MRI24"/>
      <c r="MRJ24" s="20"/>
      <c r="MRK24"/>
      <c r="MRL24" s="20"/>
      <c r="MRM24"/>
      <c r="MRN24" s="20"/>
      <c r="MRO24"/>
      <c r="MRP24" s="20"/>
      <c r="MRQ24"/>
      <c r="MRR24" s="20"/>
      <c r="MRS24"/>
      <c r="MRT24" s="20"/>
      <c r="MRU24"/>
      <c r="MRV24" s="20"/>
      <c r="MRW24"/>
      <c r="MRX24" s="20"/>
      <c r="MRY24"/>
      <c r="MRZ24" s="20"/>
      <c r="MSA24"/>
      <c r="MSB24" s="20"/>
      <c r="MSC24"/>
      <c r="MSD24" s="20"/>
      <c r="MSE24"/>
      <c r="MSF24" s="20"/>
      <c r="MSG24"/>
      <c r="MSH24" s="20"/>
      <c r="MSI24"/>
      <c r="MSJ24" s="20"/>
      <c r="MSK24"/>
      <c r="MSL24" s="20"/>
      <c r="MSM24"/>
      <c r="MSN24" s="20"/>
      <c r="MSO24"/>
      <c r="MSP24" s="20"/>
      <c r="MSQ24"/>
      <c r="MSR24" s="20"/>
      <c r="MSS24"/>
      <c r="MST24" s="20"/>
      <c r="MSU24"/>
      <c r="MSV24" s="20"/>
      <c r="MSW24"/>
      <c r="MSX24" s="20"/>
      <c r="MSY24"/>
      <c r="MSZ24" s="20"/>
      <c r="MTA24"/>
      <c r="MTB24" s="20"/>
      <c r="MTC24"/>
      <c r="MTD24" s="20"/>
      <c r="MTE24"/>
      <c r="MTF24" s="20"/>
      <c r="MTG24"/>
      <c r="MTH24" s="20"/>
      <c r="MTI24"/>
      <c r="MTJ24" s="20"/>
      <c r="MTK24"/>
      <c r="MTL24" s="20"/>
      <c r="MTM24"/>
      <c r="MTN24" s="20"/>
      <c r="MTO24"/>
      <c r="MTP24" s="20"/>
      <c r="MTQ24"/>
      <c r="MTR24" s="20"/>
      <c r="MTS24"/>
      <c r="MTT24" s="20"/>
      <c r="MTU24"/>
      <c r="MTV24" s="20"/>
      <c r="MTW24"/>
      <c r="MTX24" s="20"/>
      <c r="MTY24"/>
      <c r="MTZ24" s="20"/>
      <c r="MUA24"/>
      <c r="MUB24" s="20"/>
      <c r="MUC24"/>
      <c r="MUD24" s="20"/>
      <c r="MUE24"/>
      <c r="MUF24" s="20"/>
      <c r="MUG24"/>
      <c r="MUH24" s="20"/>
      <c r="MUI24"/>
      <c r="MUJ24" s="20"/>
      <c r="MUK24"/>
      <c r="MUL24" s="20"/>
      <c r="MUM24"/>
      <c r="MUN24" s="20"/>
      <c r="MUO24"/>
      <c r="MUP24" s="20"/>
      <c r="MUQ24"/>
      <c r="MUR24" s="20"/>
      <c r="MUS24"/>
      <c r="MUT24" s="20"/>
      <c r="MUU24"/>
      <c r="MUV24" s="20"/>
      <c r="MUW24"/>
      <c r="MUX24" s="20"/>
      <c r="MUY24"/>
      <c r="MUZ24" s="20"/>
      <c r="MVA24"/>
      <c r="MVB24" s="20"/>
      <c r="MVC24"/>
      <c r="MVD24" s="20"/>
      <c r="MVE24"/>
      <c r="MVF24" s="20"/>
      <c r="MVG24"/>
      <c r="MVH24" s="20"/>
      <c r="MVI24"/>
      <c r="MVJ24" s="20"/>
      <c r="MVK24"/>
      <c r="MVL24" s="20"/>
      <c r="MVM24"/>
      <c r="MVN24" s="20"/>
      <c r="MVO24"/>
      <c r="MVP24" s="20"/>
      <c r="MVQ24"/>
      <c r="MVR24" s="20"/>
      <c r="MVS24"/>
      <c r="MVT24" s="20"/>
      <c r="MVU24"/>
      <c r="MVV24" s="20"/>
      <c r="MVW24"/>
      <c r="MVX24" s="20"/>
      <c r="MVY24"/>
      <c r="MVZ24" s="20"/>
      <c r="MWA24"/>
      <c r="MWB24" s="20"/>
      <c r="MWC24"/>
      <c r="MWD24" s="20"/>
      <c r="MWE24"/>
      <c r="MWF24" s="20"/>
      <c r="MWG24"/>
      <c r="MWH24" s="20"/>
      <c r="MWI24"/>
      <c r="MWJ24" s="20"/>
      <c r="MWK24"/>
      <c r="MWL24" s="20"/>
      <c r="MWM24"/>
      <c r="MWN24" s="20"/>
      <c r="MWO24"/>
      <c r="MWP24" s="20"/>
      <c r="MWQ24"/>
      <c r="MWR24" s="20"/>
      <c r="MWS24"/>
      <c r="MWT24" s="20"/>
      <c r="MWU24"/>
      <c r="MWV24" s="20"/>
      <c r="MWW24"/>
      <c r="MWX24" s="20"/>
      <c r="MWY24"/>
      <c r="MWZ24" s="20"/>
      <c r="MXA24"/>
      <c r="MXB24" s="20"/>
      <c r="MXC24"/>
      <c r="MXD24" s="20"/>
      <c r="MXE24"/>
      <c r="MXF24" s="20"/>
      <c r="MXG24"/>
      <c r="MXH24" s="20"/>
      <c r="MXI24"/>
      <c r="MXJ24" s="20"/>
      <c r="MXK24"/>
      <c r="MXL24" s="20"/>
      <c r="MXM24"/>
      <c r="MXN24" s="20"/>
      <c r="MXO24"/>
      <c r="MXP24" s="20"/>
      <c r="MXQ24"/>
      <c r="MXR24" s="20"/>
      <c r="MXS24"/>
      <c r="MXT24" s="20"/>
      <c r="MXU24"/>
      <c r="MXV24" s="20"/>
      <c r="MXW24"/>
      <c r="MXX24" s="20"/>
      <c r="MXY24"/>
      <c r="MXZ24" s="20"/>
      <c r="MYA24"/>
      <c r="MYB24" s="20"/>
      <c r="MYC24"/>
      <c r="MYD24" s="20"/>
      <c r="MYE24"/>
      <c r="MYF24" s="20"/>
      <c r="MYG24"/>
      <c r="MYH24" s="20"/>
      <c r="MYI24"/>
      <c r="MYJ24" s="20"/>
      <c r="MYK24"/>
      <c r="MYL24" s="20"/>
      <c r="MYM24"/>
      <c r="MYN24" s="20"/>
      <c r="MYO24"/>
      <c r="MYP24" s="20"/>
      <c r="MYQ24"/>
      <c r="MYR24" s="20"/>
      <c r="MYS24"/>
      <c r="MYT24" s="20"/>
      <c r="MYU24"/>
      <c r="MYV24" s="20"/>
      <c r="MYW24"/>
      <c r="MYX24" s="20"/>
      <c r="MYY24"/>
      <c r="MYZ24" s="20"/>
      <c r="MZA24"/>
      <c r="MZB24" s="20"/>
      <c r="MZC24"/>
      <c r="MZD24" s="20"/>
      <c r="MZE24"/>
      <c r="MZF24" s="20"/>
      <c r="MZG24"/>
      <c r="MZH24" s="20"/>
      <c r="MZI24"/>
      <c r="MZJ24" s="20"/>
      <c r="MZK24"/>
      <c r="MZL24" s="20"/>
      <c r="MZM24"/>
      <c r="MZN24" s="20"/>
      <c r="MZO24"/>
      <c r="MZP24" s="20"/>
      <c r="MZQ24"/>
      <c r="MZR24" s="20"/>
      <c r="MZS24"/>
      <c r="MZT24" s="20"/>
      <c r="MZU24"/>
      <c r="MZV24" s="20"/>
      <c r="MZW24"/>
      <c r="MZX24" s="20"/>
      <c r="MZY24"/>
      <c r="MZZ24" s="20"/>
      <c r="NAA24"/>
      <c r="NAB24" s="20"/>
      <c r="NAC24"/>
      <c r="NAD24" s="20"/>
      <c r="NAE24"/>
      <c r="NAF24" s="20"/>
      <c r="NAG24"/>
      <c r="NAH24" s="20"/>
      <c r="NAI24"/>
      <c r="NAJ24" s="20"/>
      <c r="NAK24"/>
      <c r="NAL24" s="20"/>
      <c r="NAM24"/>
      <c r="NAN24" s="20"/>
      <c r="NAO24"/>
      <c r="NAP24" s="20"/>
      <c r="NAQ24"/>
      <c r="NAR24" s="20"/>
      <c r="NAS24"/>
      <c r="NAT24" s="20"/>
      <c r="NAU24"/>
      <c r="NAV24" s="20"/>
      <c r="NAW24"/>
      <c r="NAX24" s="20"/>
      <c r="NAY24"/>
      <c r="NAZ24" s="20"/>
      <c r="NBA24"/>
      <c r="NBB24" s="20"/>
      <c r="NBC24"/>
      <c r="NBD24" s="20"/>
      <c r="NBE24"/>
      <c r="NBF24" s="20"/>
      <c r="NBG24"/>
      <c r="NBH24" s="20"/>
      <c r="NBI24"/>
      <c r="NBJ24" s="20"/>
      <c r="NBK24"/>
      <c r="NBL24" s="20"/>
      <c r="NBM24"/>
      <c r="NBN24" s="20"/>
      <c r="NBO24"/>
      <c r="NBP24" s="20"/>
      <c r="NBQ24"/>
      <c r="NBR24" s="20"/>
      <c r="NBS24"/>
      <c r="NBT24" s="20"/>
      <c r="NBU24"/>
      <c r="NBV24" s="20"/>
      <c r="NBW24"/>
      <c r="NBX24" s="20"/>
      <c r="NBY24"/>
      <c r="NBZ24" s="20"/>
      <c r="NCA24"/>
      <c r="NCB24" s="20"/>
      <c r="NCC24"/>
      <c r="NCD24" s="20"/>
      <c r="NCE24"/>
      <c r="NCF24" s="20"/>
      <c r="NCG24"/>
      <c r="NCH24" s="20"/>
      <c r="NCI24"/>
      <c r="NCJ24" s="20"/>
      <c r="NCK24"/>
      <c r="NCL24" s="20"/>
      <c r="NCM24"/>
      <c r="NCN24" s="20"/>
      <c r="NCO24"/>
      <c r="NCP24" s="20"/>
      <c r="NCQ24"/>
      <c r="NCR24" s="20"/>
      <c r="NCS24"/>
      <c r="NCT24" s="20"/>
      <c r="NCU24"/>
      <c r="NCV24" s="20"/>
      <c r="NCW24"/>
      <c r="NCX24" s="20"/>
      <c r="NCY24"/>
      <c r="NCZ24" s="20"/>
      <c r="NDA24"/>
      <c r="NDB24" s="20"/>
      <c r="NDC24"/>
      <c r="NDD24" s="20"/>
      <c r="NDE24"/>
      <c r="NDF24" s="20"/>
      <c r="NDG24"/>
      <c r="NDH24" s="20"/>
      <c r="NDI24"/>
      <c r="NDJ24" s="20"/>
      <c r="NDK24"/>
      <c r="NDL24" s="20"/>
      <c r="NDM24"/>
      <c r="NDN24" s="20"/>
      <c r="NDO24"/>
      <c r="NDP24" s="20"/>
      <c r="NDQ24"/>
      <c r="NDR24" s="20"/>
      <c r="NDS24"/>
      <c r="NDT24" s="20"/>
      <c r="NDU24"/>
      <c r="NDV24" s="20"/>
      <c r="NDW24"/>
      <c r="NDX24" s="20"/>
      <c r="NDY24"/>
      <c r="NDZ24" s="20"/>
      <c r="NEA24"/>
      <c r="NEB24" s="20"/>
      <c r="NEC24"/>
      <c r="NED24" s="20"/>
      <c r="NEE24"/>
      <c r="NEF24" s="20"/>
      <c r="NEG24"/>
      <c r="NEH24" s="20"/>
      <c r="NEI24"/>
      <c r="NEJ24" s="20"/>
      <c r="NEK24"/>
      <c r="NEL24" s="20"/>
      <c r="NEM24"/>
      <c r="NEN24" s="20"/>
      <c r="NEO24"/>
      <c r="NEP24" s="20"/>
      <c r="NEQ24"/>
      <c r="NER24" s="20"/>
      <c r="NES24"/>
      <c r="NET24" s="20"/>
      <c r="NEU24"/>
      <c r="NEV24" s="20"/>
      <c r="NEW24"/>
      <c r="NEX24" s="20"/>
      <c r="NEY24"/>
      <c r="NEZ24" s="20"/>
      <c r="NFA24"/>
      <c r="NFB24" s="20"/>
      <c r="NFC24"/>
      <c r="NFD24" s="20"/>
      <c r="NFE24"/>
      <c r="NFF24" s="20"/>
      <c r="NFG24"/>
      <c r="NFH24" s="20"/>
      <c r="NFI24"/>
      <c r="NFJ24" s="20"/>
      <c r="NFK24"/>
      <c r="NFL24" s="20"/>
      <c r="NFM24"/>
      <c r="NFN24" s="20"/>
      <c r="NFO24"/>
      <c r="NFP24" s="20"/>
      <c r="NFQ24"/>
      <c r="NFR24" s="20"/>
      <c r="NFS24"/>
      <c r="NFT24" s="20"/>
      <c r="NFU24"/>
      <c r="NFV24" s="20"/>
      <c r="NFW24"/>
      <c r="NFX24" s="20"/>
      <c r="NFY24"/>
      <c r="NFZ24" s="20"/>
      <c r="NGA24"/>
      <c r="NGB24" s="20"/>
      <c r="NGC24"/>
      <c r="NGD24" s="20"/>
      <c r="NGE24"/>
      <c r="NGF24" s="20"/>
      <c r="NGG24"/>
      <c r="NGH24" s="20"/>
      <c r="NGI24"/>
      <c r="NGJ24" s="20"/>
      <c r="NGK24"/>
      <c r="NGL24" s="20"/>
      <c r="NGM24"/>
      <c r="NGN24" s="20"/>
      <c r="NGO24"/>
      <c r="NGP24" s="20"/>
      <c r="NGQ24"/>
      <c r="NGR24" s="20"/>
      <c r="NGS24"/>
      <c r="NGT24" s="20"/>
      <c r="NGU24"/>
      <c r="NGV24" s="20"/>
      <c r="NGW24"/>
      <c r="NGX24" s="20"/>
      <c r="NGY24"/>
      <c r="NGZ24" s="20"/>
      <c r="NHA24"/>
      <c r="NHB24" s="20"/>
      <c r="NHC24"/>
      <c r="NHD24" s="20"/>
      <c r="NHE24"/>
      <c r="NHF24" s="20"/>
      <c r="NHG24"/>
      <c r="NHH24" s="20"/>
      <c r="NHI24"/>
      <c r="NHJ24" s="20"/>
      <c r="NHK24"/>
      <c r="NHL24" s="20"/>
      <c r="NHM24"/>
      <c r="NHN24" s="20"/>
      <c r="NHO24"/>
      <c r="NHP24" s="20"/>
      <c r="NHQ24"/>
      <c r="NHR24" s="20"/>
      <c r="NHS24"/>
      <c r="NHT24" s="20"/>
      <c r="NHU24"/>
      <c r="NHV24" s="20"/>
      <c r="NHW24"/>
      <c r="NHX24" s="20"/>
      <c r="NHY24"/>
      <c r="NHZ24" s="20"/>
      <c r="NIA24"/>
      <c r="NIB24" s="20"/>
      <c r="NIC24"/>
      <c r="NID24" s="20"/>
      <c r="NIE24"/>
      <c r="NIF24" s="20"/>
      <c r="NIG24"/>
      <c r="NIH24" s="20"/>
      <c r="NII24"/>
      <c r="NIJ24" s="20"/>
      <c r="NIK24"/>
      <c r="NIL24" s="20"/>
      <c r="NIM24"/>
      <c r="NIN24" s="20"/>
      <c r="NIO24"/>
      <c r="NIP24" s="20"/>
      <c r="NIQ24"/>
      <c r="NIR24" s="20"/>
      <c r="NIS24"/>
      <c r="NIT24" s="20"/>
      <c r="NIU24"/>
      <c r="NIV24" s="20"/>
      <c r="NIW24"/>
      <c r="NIX24" s="20"/>
      <c r="NIY24"/>
      <c r="NIZ24" s="20"/>
      <c r="NJA24"/>
      <c r="NJB24" s="20"/>
      <c r="NJC24"/>
      <c r="NJD24" s="20"/>
      <c r="NJE24"/>
      <c r="NJF24" s="20"/>
      <c r="NJG24"/>
      <c r="NJH24" s="20"/>
      <c r="NJI24"/>
      <c r="NJJ24" s="20"/>
      <c r="NJK24"/>
      <c r="NJL24" s="20"/>
      <c r="NJM24"/>
      <c r="NJN24" s="20"/>
      <c r="NJO24"/>
      <c r="NJP24" s="20"/>
      <c r="NJQ24"/>
      <c r="NJR24" s="20"/>
      <c r="NJS24"/>
      <c r="NJT24" s="20"/>
      <c r="NJU24"/>
      <c r="NJV24" s="20"/>
      <c r="NJW24"/>
      <c r="NJX24" s="20"/>
      <c r="NJY24"/>
      <c r="NJZ24" s="20"/>
      <c r="NKA24"/>
      <c r="NKB24" s="20"/>
      <c r="NKC24"/>
      <c r="NKD24" s="20"/>
      <c r="NKE24"/>
      <c r="NKF24" s="20"/>
      <c r="NKG24"/>
      <c r="NKH24" s="20"/>
      <c r="NKI24"/>
      <c r="NKJ24" s="20"/>
      <c r="NKK24"/>
      <c r="NKL24" s="20"/>
      <c r="NKM24"/>
      <c r="NKN24" s="20"/>
      <c r="NKO24"/>
      <c r="NKP24" s="20"/>
      <c r="NKQ24"/>
      <c r="NKR24" s="20"/>
      <c r="NKS24"/>
      <c r="NKT24" s="20"/>
      <c r="NKU24"/>
      <c r="NKV24" s="20"/>
      <c r="NKW24"/>
      <c r="NKX24" s="20"/>
      <c r="NKY24"/>
      <c r="NKZ24" s="20"/>
      <c r="NLA24"/>
      <c r="NLB24" s="20"/>
      <c r="NLC24"/>
      <c r="NLD24" s="20"/>
      <c r="NLE24"/>
      <c r="NLF24" s="20"/>
      <c r="NLG24"/>
      <c r="NLH24" s="20"/>
      <c r="NLI24"/>
      <c r="NLJ24" s="20"/>
      <c r="NLK24"/>
      <c r="NLL24" s="20"/>
      <c r="NLM24"/>
      <c r="NLN24" s="20"/>
      <c r="NLO24"/>
      <c r="NLP24" s="20"/>
      <c r="NLQ24"/>
      <c r="NLR24" s="20"/>
      <c r="NLS24"/>
      <c r="NLT24" s="20"/>
      <c r="NLU24"/>
      <c r="NLV24" s="20"/>
      <c r="NLW24"/>
      <c r="NLX24" s="20"/>
      <c r="NLY24"/>
      <c r="NLZ24" s="20"/>
      <c r="NMA24"/>
      <c r="NMB24" s="20"/>
      <c r="NMC24"/>
      <c r="NMD24" s="20"/>
      <c r="NME24"/>
      <c r="NMF24" s="20"/>
      <c r="NMG24"/>
      <c r="NMH24" s="20"/>
      <c r="NMI24"/>
      <c r="NMJ24" s="20"/>
      <c r="NMK24"/>
      <c r="NML24" s="20"/>
      <c r="NMM24"/>
      <c r="NMN24" s="20"/>
      <c r="NMO24"/>
      <c r="NMP24" s="20"/>
      <c r="NMQ24"/>
      <c r="NMR24" s="20"/>
      <c r="NMS24"/>
      <c r="NMT24" s="20"/>
      <c r="NMU24"/>
      <c r="NMV24" s="20"/>
      <c r="NMW24"/>
      <c r="NMX24" s="20"/>
      <c r="NMY24"/>
      <c r="NMZ24" s="20"/>
      <c r="NNA24"/>
      <c r="NNB24" s="20"/>
      <c r="NNC24"/>
      <c r="NND24" s="20"/>
      <c r="NNE24"/>
      <c r="NNF24" s="20"/>
      <c r="NNG24"/>
      <c r="NNH24" s="20"/>
      <c r="NNI24"/>
      <c r="NNJ24" s="20"/>
      <c r="NNK24"/>
      <c r="NNL24" s="20"/>
      <c r="NNM24"/>
      <c r="NNN24" s="20"/>
      <c r="NNO24"/>
      <c r="NNP24" s="20"/>
      <c r="NNQ24"/>
      <c r="NNR24" s="20"/>
      <c r="NNS24"/>
      <c r="NNT24" s="20"/>
      <c r="NNU24"/>
      <c r="NNV24" s="20"/>
      <c r="NNW24"/>
      <c r="NNX24" s="20"/>
      <c r="NNY24"/>
      <c r="NNZ24" s="20"/>
      <c r="NOA24"/>
      <c r="NOB24" s="20"/>
      <c r="NOC24"/>
      <c r="NOD24" s="20"/>
      <c r="NOE24"/>
      <c r="NOF24" s="20"/>
      <c r="NOG24"/>
      <c r="NOH24" s="20"/>
      <c r="NOI24"/>
      <c r="NOJ24" s="20"/>
      <c r="NOK24"/>
      <c r="NOL24" s="20"/>
      <c r="NOM24"/>
      <c r="NON24" s="20"/>
      <c r="NOO24"/>
      <c r="NOP24" s="20"/>
      <c r="NOQ24"/>
      <c r="NOR24" s="20"/>
      <c r="NOS24"/>
      <c r="NOT24" s="20"/>
      <c r="NOU24"/>
      <c r="NOV24" s="20"/>
      <c r="NOW24"/>
      <c r="NOX24" s="20"/>
      <c r="NOY24"/>
      <c r="NOZ24" s="20"/>
      <c r="NPA24"/>
      <c r="NPB24" s="20"/>
      <c r="NPC24"/>
      <c r="NPD24" s="20"/>
      <c r="NPE24"/>
      <c r="NPF24" s="20"/>
      <c r="NPG24"/>
      <c r="NPH24" s="20"/>
      <c r="NPI24"/>
      <c r="NPJ24" s="20"/>
      <c r="NPK24"/>
      <c r="NPL24" s="20"/>
      <c r="NPM24"/>
      <c r="NPN24" s="20"/>
      <c r="NPO24"/>
      <c r="NPP24" s="20"/>
      <c r="NPQ24"/>
      <c r="NPR24" s="20"/>
      <c r="NPS24"/>
      <c r="NPT24" s="20"/>
      <c r="NPU24"/>
      <c r="NPV24" s="20"/>
      <c r="NPW24"/>
      <c r="NPX24" s="20"/>
      <c r="NPY24"/>
      <c r="NPZ24" s="20"/>
      <c r="NQA24"/>
      <c r="NQB24" s="20"/>
      <c r="NQC24"/>
      <c r="NQD24" s="20"/>
      <c r="NQE24"/>
      <c r="NQF24" s="20"/>
      <c r="NQG24"/>
      <c r="NQH24" s="20"/>
      <c r="NQI24"/>
      <c r="NQJ24" s="20"/>
      <c r="NQK24"/>
      <c r="NQL24" s="20"/>
      <c r="NQM24"/>
      <c r="NQN24" s="20"/>
      <c r="NQO24"/>
      <c r="NQP24" s="20"/>
      <c r="NQQ24"/>
      <c r="NQR24" s="20"/>
      <c r="NQS24"/>
      <c r="NQT24" s="20"/>
      <c r="NQU24"/>
      <c r="NQV24" s="20"/>
      <c r="NQW24"/>
      <c r="NQX24" s="20"/>
      <c r="NQY24"/>
      <c r="NQZ24" s="20"/>
      <c r="NRA24"/>
      <c r="NRB24" s="20"/>
      <c r="NRC24"/>
      <c r="NRD24" s="20"/>
      <c r="NRE24"/>
      <c r="NRF24" s="20"/>
      <c r="NRG24"/>
      <c r="NRH24" s="20"/>
      <c r="NRI24"/>
      <c r="NRJ24" s="20"/>
      <c r="NRK24"/>
      <c r="NRL24" s="20"/>
      <c r="NRM24"/>
      <c r="NRN24" s="20"/>
      <c r="NRO24"/>
      <c r="NRP24" s="20"/>
      <c r="NRQ24"/>
      <c r="NRR24" s="20"/>
      <c r="NRS24"/>
      <c r="NRT24" s="20"/>
      <c r="NRU24"/>
      <c r="NRV24" s="20"/>
      <c r="NRW24"/>
      <c r="NRX24" s="20"/>
      <c r="NRY24"/>
      <c r="NRZ24" s="20"/>
      <c r="NSA24"/>
      <c r="NSB24" s="20"/>
      <c r="NSC24"/>
      <c r="NSD24" s="20"/>
      <c r="NSE24"/>
      <c r="NSF24" s="20"/>
      <c r="NSG24"/>
      <c r="NSH24" s="20"/>
      <c r="NSI24"/>
      <c r="NSJ24" s="20"/>
      <c r="NSK24"/>
      <c r="NSL24" s="20"/>
      <c r="NSM24"/>
      <c r="NSN24" s="20"/>
      <c r="NSO24"/>
      <c r="NSP24" s="20"/>
      <c r="NSQ24"/>
      <c r="NSR24" s="20"/>
      <c r="NSS24"/>
      <c r="NST24" s="20"/>
      <c r="NSU24"/>
      <c r="NSV24" s="20"/>
      <c r="NSW24"/>
      <c r="NSX24" s="20"/>
      <c r="NSY24"/>
      <c r="NSZ24" s="20"/>
      <c r="NTA24"/>
      <c r="NTB24" s="20"/>
      <c r="NTC24"/>
      <c r="NTD24" s="20"/>
      <c r="NTE24"/>
      <c r="NTF24" s="20"/>
      <c r="NTG24"/>
      <c r="NTH24" s="20"/>
      <c r="NTI24"/>
      <c r="NTJ24" s="20"/>
      <c r="NTK24"/>
      <c r="NTL24" s="20"/>
      <c r="NTM24"/>
      <c r="NTN24" s="20"/>
      <c r="NTO24"/>
      <c r="NTP24" s="20"/>
      <c r="NTQ24"/>
      <c r="NTR24" s="20"/>
      <c r="NTS24"/>
      <c r="NTT24" s="20"/>
      <c r="NTU24"/>
      <c r="NTV24" s="20"/>
      <c r="NTW24"/>
      <c r="NTX24" s="20"/>
      <c r="NTY24"/>
      <c r="NTZ24" s="20"/>
      <c r="NUA24"/>
      <c r="NUB24" s="20"/>
      <c r="NUC24"/>
      <c r="NUD24" s="20"/>
      <c r="NUE24"/>
      <c r="NUF24" s="20"/>
      <c r="NUG24"/>
      <c r="NUH24" s="20"/>
      <c r="NUI24"/>
      <c r="NUJ24" s="20"/>
      <c r="NUK24"/>
      <c r="NUL24" s="20"/>
      <c r="NUM24"/>
      <c r="NUN24" s="20"/>
      <c r="NUO24"/>
      <c r="NUP24" s="20"/>
      <c r="NUQ24"/>
      <c r="NUR24" s="20"/>
      <c r="NUS24"/>
      <c r="NUT24" s="20"/>
      <c r="NUU24"/>
      <c r="NUV24" s="20"/>
      <c r="NUW24"/>
      <c r="NUX24" s="20"/>
      <c r="NUY24"/>
      <c r="NUZ24" s="20"/>
      <c r="NVA24"/>
      <c r="NVB24" s="20"/>
      <c r="NVC24"/>
      <c r="NVD24" s="20"/>
      <c r="NVE24"/>
      <c r="NVF24" s="20"/>
      <c r="NVG24"/>
      <c r="NVH24" s="20"/>
      <c r="NVI24"/>
      <c r="NVJ24" s="20"/>
      <c r="NVK24"/>
      <c r="NVL24" s="20"/>
      <c r="NVM24"/>
      <c r="NVN24" s="20"/>
      <c r="NVO24"/>
      <c r="NVP24" s="20"/>
      <c r="NVQ24"/>
      <c r="NVR24" s="20"/>
      <c r="NVS24"/>
      <c r="NVT24" s="20"/>
      <c r="NVU24"/>
      <c r="NVV24" s="20"/>
      <c r="NVW24"/>
      <c r="NVX24" s="20"/>
      <c r="NVY24"/>
      <c r="NVZ24" s="20"/>
      <c r="NWA24"/>
      <c r="NWB24" s="20"/>
      <c r="NWC24"/>
      <c r="NWD24" s="20"/>
      <c r="NWE24"/>
      <c r="NWF24" s="20"/>
      <c r="NWG24"/>
      <c r="NWH24" s="20"/>
      <c r="NWI24"/>
      <c r="NWJ24" s="20"/>
      <c r="NWK24"/>
      <c r="NWL24" s="20"/>
      <c r="NWM24"/>
      <c r="NWN24" s="20"/>
      <c r="NWO24"/>
      <c r="NWP24" s="20"/>
      <c r="NWQ24"/>
      <c r="NWR24" s="20"/>
      <c r="NWS24"/>
      <c r="NWT24" s="20"/>
      <c r="NWU24"/>
      <c r="NWV24" s="20"/>
      <c r="NWW24"/>
      <c r="NWX24" s="20"/>
      <c r="NWY24"/>
      <c r="NWZ24" s="20"/>
      <c r="NXA24"/>
      <c r="NXB24" s="20"/>
      <c r="NXC24"/>
      <c r="NXD24" s="20"/>
      <c r="NXE24"/>
      <c r="NXF24" s="20"/>
      <c r="NXG24"/>
      <c r="NXH24" s="20"/>
      <c r="NXI24"/>
      <c r="NXJ24" s="20"/>
      <c r="NXK24"/>
      <c r="NXL24" s="20"/>
      <c r="NXM24"/>
      <c r="NXN24" s="20"/>
      <c r="NXO24"/>
      <c r="NXP24" s="20"/>
      <c r="NXQ24"/>
      <c r="NXR24" s="20"/>
      <c r="NXS24"/>
      <c r="NXT24" s="20"/>
      <c r="NXU24"/>
      <c r="NXV24" s="20"/>
      <c r="NXW24"/>
      <c r="NXX24" s="20"/>
      <c r="NXY24"/>
      <c r="NXZ24" s="20"/>
      <c r="NYA24"/>
      <c r="NYB24" s="20"/>
      <c r="NYC24"/>
      <c r="NYD24" s="20"/>
      <c r="NYE24"/>
      <c r="NYF24" s="20"/>
      <c r="NYG24"/>
      <c r="NYH24" s="20"/>
      <c r="NYI24"/>
      <c r="NYJ24" s="20"/>
      <c r="NYK24"/>
      <c r="NYL24" s="20"/>
      <c r="NYM24"/>
      <c r="NYN24" s="20"/>
      <c r="NYO24"/>
      <c r="NYP24" s="20"/>
      <c r="NYQ24"/>
      <c r="NYR24" s="20"/>
      <c r="NYS24"/>
      <c r="NYT24" s="20"/>
      <c r="NYU24"/>
      <c r="NYV24" s="20"/>
      <c r="NYW24"/>
      <c r="NYX24" s="20"/>
      <c r="NYY24"/>
      <c r="NYZ24" s="20"/>
      <c r="NZA24"/>
      <c r="NZB24" s="20"/>
      <c r="NZC24"/>
      <c r="NZD24" s="20"/>
      <c r="NZE24"/>
      <c r="NZF24" s="20"/>
      <c r="NZG24"/>
      <c r="NZH24" s="20"/>
      <c r="NZI24"/>
      <c r="NZJ24" s="20"/>
      <c r="NZK24"/>
      <c r="NZL24" s="20"/>
      <c r="NZM24"/>
      <c r="NZN24" s="20"/>
      <c r="NZO24"/>
      <c r="NZP24" s="20"/>
      <c r="NZQ24"/>
      <c r="NZR24" s="20"/>
      <c r="NZS24"/>
      <c r="NZT24" s="20"/>
      <c r="NZU24"/>
      <c r="NZV24" s="20"/>
      <c r="NZW24"/>
      <c r="NZX24" s="20"/>
      <c r="NZY24"/>
      <c r="NZZ24" s="20"/>
      <c r="OAA24"/>
      <c r="OAB24" s="20"/>
      <c r="OAC24"/>
      <c r="OAD24" s="20"/>
      <c r="OAE24"/>
      <c r="OAF24" s="20"/>
      <c r="OAG24"/>
      <c r="OAH24" s="20"/>
      <c r="OAI24"/>
      <c r="OAJ24" s="20"/>
      <c r="OAK24"/>
      <c r="OAL24" s="20"/>
      <c r="OAM24"/>
      <c r="OAN24" s="20"/>
      <c r="OAO24"/>
      <c r="OAP24" s="20"/>
      <c r="OAQ24"/>
      <c r="OAR24" s="20"/>
      <c r="OAS24"/>
      <c r="OAT24" s="20"/>
      <c r="OAU24"/>
      <c r="OAV24" s="20"/>
      <c r="OAW24"/>
      <c r="OAX24" s="20"/>
      <c r="OAY24"/>
      <c r="OAZ24" s="20"/>
      <c r="OBA24"/>
      <c r="OBB24" s="20"/>
      <c r="OBC24"/>
      <c r="OBD24" s="20"/>
      <c r="OBE24"/>
      <c r="OBF24" s="20"/>
      <c r="OBG24"/>
      <c r="OBH24" s="20"/>
      <c r="OBI24"/>
      <c r="OBJ24" s="20"/>
      <c r="OBK24"/>
      <c r="OBL24" s="20"/>
      <c r="OBM24"/>
      <c r="OBN24" s="20"/>
      <c r="OBO24"/>
      <c r="OBP24" s="20"/>
      <c r="OBQ24"/>
      <c r="OBR24" s="20"/>
      <c r="OBS24"/>
      <c r="OBT24" s="20"/>
      <c r="OBU24"/>
      <c r="OBV24" s="20"/>
      <c r="OBW24"/>
      <c r="OBX24" s="20"/>
      <c r="OBY24"/>
      <c r="OBZ24" s="20"/>
      <c r="OCA24"/>
      <c r="OCB24" s="20"/>
      <c r="OCC24"/>
      <c r="OCD24" s="20"/>
      <c r="OCE24"/>
      <c r="OCF24" s="20"/>
      <c r="OCG24"/>
      <c r="OCH24" s="20"/>
      <c r="OCI24"/>
      <c r="OCJ24" s="20"/>
      <c r="OCK24"/>
      <c r="OCL24" s="20"/>
      <c r="OCM24"/>
      <c r="OCN24" s="20"/>
      <c r="OCO24"/>
      <c r="OCP24" s="20"/>
      <c r="OCQ24"/>
      <c r="OCR24" s="20"/>
      <c r="OCS24"/>
      <c r="OCT24" s="20"/>
      <c r="OCU24"/>
      <c r="OCV24" s="20"/>
      <c r="OCW24"/>
      <c r="OCX24" s="20"/>
      <c r="OCY24"/>
      <c r="OCZ24" s="20"/>
      <c r="ODA24"/>
      <c r="ODB24" s="20"/>
      <c r="ODC24"/>
      <c r="ODD24" s="20"/>
      <c r="ODE24"/>
      <c r="ODF24" s="20"/>
      <c r="ODG24"/>
      <c r="ODH24" s="20"/>
      <c r="ODI24"/>
      <c r="ODJ24" s="20"/>
      <c r="ODK24"/>
      <c r="ODL24" s="20"/>
      <c r="ODM24"/>
      <c r="ODN24" s="20"/>
      <c r="ODO24"/>
      <c r="ODP24" s="20"/>
      <c r="ODQ24"/>
      <c r="ODR24" s="20"/>
      <c r="ODS24"/>
      <c r="ODT24" s="20"/>
      <c r="ODU24"/>
      <c r="ODV24" s="20"/>
      <c r="ODW24"/>
      <c r="ODX24" s="20"/>
      <c r="ODY24"/>
      <c r="ODZ24" s="20"/>
      <c r="OEA24"/>
      <c r="OEB24" s="20"/>
      <c r="OEC24"/>
      <c r="OED24" s="20"/>
      <c r="OEE24"/>
      <c r="OEF24" s="20"/>
      <c r="OEG24"/>
      <c r="OEH24" s="20"/>
      <c r="OEI24"/>
      <c r="OEJ24" s="20"/>
      <c r="OEK24"/>
      <c r="OEL24" s="20"/>
      <c r="OEM24"/>
      <c r="OEN24" s="20"/>
      <c r="OEO24"/>
      <c r="OEP24" s="20"/>
      <c r="OEQ24"/>
      <c r="OER24" s="20"/>
      <c r="OES24"/>
      <c r="OET24" s="20"/>
      <c r="OEU24"/>
      <c r="OEV24" s="20"/>
      <c r="OEW24"/>
      <c r="OEX24" s="20"/>
      <c r="OEY24"/>
      <c r="OEZ24" s="20"/>
      <c r="OFA24"/>
      <c r="OFB24" s="20"/>
      <c r="OFC24"/>
      <c r="OFD24" s="20"/>
      <c r="OFE24"/>
      <c r="OFF24" s="20"/>
      <c r="OFG24"/>
      <c r="OFH24" s="20"/>
      <c r="OFI24"/>
      <c r="OFJ24" s="20"/>
      <c r="OFK24"/>
      <c r="OFL24" s="20"/>
      <c r="OFM24"/>
      <c r="OFN24" s="20"/>
      <c r="OFO24"/>
      <c r="OFP24" s="20"/>
      <c r="OFQ24"/>
      <c r="OFR24" s="20"/>
      <c r="OFS24"/>
      <c r="OFT24" s="20"/>
      <c r="OFU24"/>
      <c r="OFV24" s="20"/>
      <c r="OFW24"/>
      <c r="OFX24" s="20"/>
      <c r="OFY24"/>
      <c r="OFZ24" s="20"/>
      <c r="OGA24"/>
      <c r="OGB24" s="20"/>
      <c r="OGC24"/>
      <c r="OGD24" s="20"/>
      <c r="OGE24"/>
      <c r="OGF24" s="20"/>
      <c r="OGG24"/>
      <c r="OGH24" s="20"/>
      <c r="OGI24"/>
      <c r="OGJ24" s="20"/>
      <c r="OGK24"/>
      <c r="OGL24" s="20"/>
      <c r="OGM24"/>
      <c r="OGN24" s="20"/>
      <c r="OGO24"/>
      <c r="OGP24" s="20"/>
      <c r="OGQ24"/>
      <c r="OGR24" s="20"/>
      <c r="OGS24"/>
      <c r="OGT24" s="20"/>
      <c r="OGU24"/>
      <c r="OGV24" s="20"/>
      <c r="OGW24"/>
      <c r="OGX24" s="20"/>
      <c r="OGY24"/>
      <c r="OGZ24" s="20"/>
      <c r="OHA24"/>
      <c r="OHB24" s="20"/>
      <c r="OHC24"/>
      <c r="OHD24" s="20"/>
      <c r="OHE24"/>
      <c r="OHF24" s="20"/>
      <c r="OHG24"/>
      <c r="OHH24" s="20"/>
      <c r="OHI24"/>
      <c r="OHJ24" s="20"/>
      <c r="OHK24"/>
      <c r="OHL24" s="20"/>
      <c r="OHM24"/>
      <c r="OHN24" s="20"/>
      <c r="OHO24"/>
      <c r="OHP24" s="20"/>
      <c r="OHQ24"/>
      <c r="OHR24" s="20"/>
      <c r="OHS24"/>
      <c r="OHT24" s="20"/>
      <c r="OHU24"/>
      <c r="OHV24" s="20"/>
      <c r="OHW24"/>
      <c r="OHX24" s="20"/>
      <c r="OHY24"/>
      <c r="OHZ24" s="20"/>
      <c r="OIA24"/>
      <c r="OIB24" s="20"/>
      <c r="OIC24"/>
      <c r="OID24" s="20"/>
      <c r="OIE24"/>
      <c r="OIF24" s="20"/>
      <c r="OIG24"/>
      <c r="OIH24" s="20"/>
      <c r="OII24"/>
      <c r="OIJ24" s="20"/>
      <c r="OIK24"/>
      <c r="OIL24" s="20"/>
      <c r="OIM24"/>
      <c r="OIN24" s="20"/>
      <c r="OIO24"/>
      <c r="OIP24" s="20"/>
      <c r="OIQ24"/>
      <c r="OIR24" s="20"/>
      <c r="OIS24"/>
      <c r="OIT24" s="20"/>
      <c r="OIU24"/>
      <c r="OIV24" s="20"/>
      <c r="OIW24"/>
      <c r="OIX24" s="20"/>
      <c r="OIY24"/>
      <c r="OIZ24" s="20"/>
      <c r="OJA24"/>
      <c r="OJB24" s="20"/>
      <c r="OJC24"/>
      <c r="OJD24" s="20"/>
      <c r="OJE24"/>
      <c r="OJF24" s="20"/>
      <c r="OJG24"/>
      <c r="OJH24" s="20"/>
      <c r="OJI24"/>
      <c r="OJJ24" s="20"/>
      <c r="OJK24"/>
      <c r="OJL24" s="20"/>
      <c r="OJM24"/>
      <c r="OJN24" s="20"/>
      <c r="OJO24"/>
      <c r="OJP24" s="20"/>
      <c r="OJQ24"/>
      <c r="OJR24" s="20"/>
      <c r="OJS24"/>
      <c r="OJT24" s="20"/>
      <c r="OJU24"/>
      <c r="OJV24" s="20"/>
      <c r="OJW24"/>
      <c r="OJX24" s="20"/>
      <c r="OJY24"/>
      <c r="OJZ24" s="20"/>
      <c r="OKA24"/>
      <c r="OKB24" s="20"/>
      <c r="OKC24"/>
      <c r="OKD24" s="20"/>
      <c r="OKE24"/>
      <c r="OKF24" s="20"/>
      <c r="OKG24"/>
      <c r="OKH24" s="20"/>
      <c r="OKI24"/>
      <c r="OKJ24" s="20"/>
      <c r="OKK24"/>
      <c r="OKL24" s="20"/>
      <c r="OKM24"/>
      <c r="OKN24" s="20"/>
      <c r="OKO24"/>
      <c r="OKP24" s="20"/>
      <c r="OKQ24"/>
      <c r="OKR24" s="20"/>
      <c r="OKS24"/>
      <c r="OKT24" s="20"/>
      <c r="OKU24"/>
      <c r="OKV24" s="20"/>
      <c r="OKW24"/>
      <c r="OKX24" s="20"/>
      <c r="OKY24"/>
      <c r="OKZ24" s="20"/>
      <c r="OLA24"/>
      <c r="OLB24" s="20"/>
      <c r="OLC24"/>
      <c r="OLD24" s="20"/>
      <c r="OLE24"/>
      <c r="OLF24" s="20"/>
      <c r="OLG24"/>
      <c r="OLH24" s="20"/>
      <c r="OLI24"/>
      <c r="OLJ24" s="20"/>
      <c r="OLK24"/>
      <c r="OLL24" s="20"/>
      <c r="OLM24"/>
      <c r="OLN24" s="20"/>
      <c r="OLO24"/>
      <c r="OLP24" s="20"/>
      <c r="OLQ24"/>
      <c r="OLR24" s="20"/>
      <c r="OLS24"/>
      <c r="OLT24" s="20"/>
      <c r="OLU24"/>
      <c r="OLV24" s="20"/>
      <c r="OLW24"/>
      <c r="OLX24" s="20"/>
      <c r="OLY24"/>
      <c r="OLZ24" s="20"/>
      <c r="OMA24"/>
      <c r="OMB24" s="20"/>
      <c r="OMC24"/>
      <c r="OMD24" s="20"/>
      <c r="OME24"/>
      <c r="OMF24" s="20"/>
      <c r="OMG24"/>
      <c r="OMH24" s="20"/>
      <c r="OMI24"/>
      <c r="OMJ24" s="20"/>
      <c r="OMK24"/>
      <c r="OML24" s="20"/>
      <c r="OMM24"/>
      <c r="OMN24" s="20"/>
      <c r="OMO24"/>
      <c r="OMP24" s="20"/>
      <c r="OMQ24"/>
      <c r="OMR24" s="20"/>
      <c r="OMS24"/>
      <c r="OMT24" s="20"/>
      <c r="OMU24"/>
      <c r="OMV24" s="20"/>
      <c r="OMW24"/>
      <c r="OMX24" s="20"/>
      <c r="OMY24"/>
      <c r="OMZ24" s="20"/>
      <c r="ONA24"/>
      <c r="ONB24" s="20"/>
      <c r="ONC24"/>
      <c r="OND24" s="20"/>
      <c r="ONE24"/>
      <c r="ONF24" s="20"/>
      <c r="ONG24"/>
      <c r="ONH24" s="20"/>
      <c r="ONI24"/>
      <c r="ONJ24" s="20"/>
      <c r="ONK24"/>
      <c r="ONL24" s="20"/>
      <c r="ONM24"/>
      <c r="ONN24" s="20"/>
      <c r="ONO24"/>
      <c r="ONP24" s="20"/>
      <c r="ONQ24"/>
      <c r="ONR24" s="20"/>
      <c r="ONS24"/>
      <c r="ONT24" s="20"/>
      <c r="ONU24"/>
      <c r="ONV24" s="20"/>
      <c r="ONW24"/>
      <c r="ONX24" s="20"/>
      <c r="ONY24"/>
      <c r="ONZ24" s="20"/>
      <c r="OOA24"/>
      <c r="OOB24" s="20"/>
      <c r="OOC24"/>
      <c r="OOD24" s="20"/>
      <c r="OOE24"/>
      <c r="OOF24" s="20"/>
      <c r="OOG24"/>
      <c r="OOH24" s="20"/>
      <c r="OOI24"/>
      <c r="OOJ24" s="20"/>
      <c r="OOK24"/>
      <c r="OOL24" s="20"/>
      <c r="OOM24"/>
      <c r="OON24" s="20"/>
      <c r="OOO24"/>
      <c r="OOP24" s="20"/>
      <c r="OOQ24"/>
      <c r="OOR24" s="20"/>
      <c r="OOS24"/>
      <c r="OOT24" s="20"/>
      <c r="OOU24"/>
      <c r="OOV24" s="20"/>
      <c r="OOW24"/>
      <c r="OOX24" s="20"/>
      <c r="OOY24"/>
      <c r="OOZ24" s="20"/>
      <c r="OPA24"/>
      <c r="OPB24" s="20"/>
      <c r="OPC24"/>
      <c r="OPD24" s="20"/>
      <c r="OPE24"/>
      <c r="OPF24" s="20"/>
      <c r="OPG24"/>
      <c r="OPH24" s="20"/>
      <c r="OPI24"/>
      <c r="OPJ24" s="20"/>
      <c r="OPK24"/>
      <c r="OPL24" s="20"/>
      <c r="OPM24"/>
      <c r="OPN24" s="20"/>
      <c r="OPO24"/>
      <c r="OPP24" s="20"/>
      <c r="OPQ24"/>
      <c r="OPR24" s="20"/>
      <c r="OPS24"/>
      <c r="OPT24" s="20"/>
      <c r="OPU24"/>
      <c r="OPV24" s="20"/>
      <c r="OPW24"/>
      <c r="OPX24" s="20"/>
      <c r="OPY24"/>
      <c r="OPZ24" s="20"/>
      <c r="OQA24"/>
      <c r="OQB24" s="20"/>
      <c r="OQC24"/>
      <c r="OQD24" s="20"/>
      <c r="OQE24"/>
      <c r="OQF24" s="20"/>
      <c r="OQG24"/>
      <c r="OQH24" s="20"/>
      <c r="OQI24"/>
      <c r="OQJ24" s="20"/>
      <c r="OQK24"/>
      <c r="OQL24" s="20"/>
      <c r="OQM24"/>
      <c r="OQN24" s="20"/>
      <c r="OQO24"/>
      <c r="OQP24" s="20"/>
      <c r="OQQ24"/>
      <c r="OQR24" s="20"/>
      <c r="OQS24"/>
      <c r="OQT24" s="20"/>
      <c r="OQU24"/>
      <c r="OQV24" s="20"/>
      <c r="OQW24"/>
      <c r="OQX24" s="20"/>
      <c r="OQY24"/>
      <c r="OQZ24" s="20"/>
      <c r="ORA24"/>
      <c r="ORB24" s="20"/>
      <c r="ORC24"/>
      <c r="ORD24" s="20"/>
      <c r="ORE24"/>
      <c r="ORF24" s="20"/>
      <c r="ORG24"/>
      <c r="ORH24" s="20"/>
      <c r="ORI24"/>
      <c r="ORJ24" s="20"/>
      <c r="ORK24"/>
      <c r="ORL24" s="20"/>
      <c r="ORM24"/>
      <c r="ORN24" s="20"/>
      <c r="ORO24"/>
      <c r="ORP24" s="20"/>
      <c r="ORQ24"/>
      <c r="ORR24" s="20"/>
      <c r="ORS24"/>
      <c r="ORT24" s="20"/>
      <c r="ORU24"/>
      <c r="ORV24" s="20"/>
      <c r="ORW24"/>
      <c r="ORX24" s="20"/>
      <c r="ORY24"/>
      <c r="ORZ24" s="20"/>
      <c r="OSA24"/>
      <c r="OSB24" s="20"/>
      <c r="OSC24"/>
      <c r="OSD24" s="20"/>
      <c r="OSE24"/>
      <c r="OSF24" s="20"/>
      <c r="OSG24"/>
      <c r="OSH24" s="20"/>
      <c r="OSI24"/>
      <c r="OSJ24" s="20"/>
      <c r="OSK24"/>
      <c r="OSL24" s="20"/>
      <c r="OSM24"/>
      <c r="OSN24" s="20"/>
      <c r="OSO24"/>
      <c r="OSP24" s="20"/>
      <c r="OSQ24"/>
      <c r="OSR24" s="20"/>
      <c r="OSS24"/>
      <c r="OST24" s="20"/>
      <c r="OSU24"/>
      <c r="OSV24" s="20"/>
      <c r="OSW24"/>
      <c r="OSX24" s="20"/>
      <c r="OSY24"/>
      <c r="OSZ24" s="20"/>
      <c r="OTA24"/>
      <c r="OTB24" s="20"/>
      <c r="OTC24"/>
      <c r="OTD24" s="20"/>
      <c r="OTE24"/>
      <c r="OTF24" s="20"/>
      <c r="OTG24"/>
      <c r="OTH24" s="20"/>
      <c r="OTI24"/>
      <c r="OTJ24" s="20"/>
      <c r="OTK24"/>
      <c r="OTL24" s="20"/>
      <c r="OTM24"/>
      <c r="OTN24" s="20"/>
      <c r="OTO24"/>
      <c r="OTP24" s="20"/>
      <c r="OTQ24"/>
      <c r="OTR24" s="20"/>
      <c r="OTS24"/>
      <c r="OTT24" s="20"/>
      <c r="OTU24"/>
      <c r="OTV24" s="20"/>
      <c r="OTW24"/>
      <c r="OTX24" s="20"/>
      <c r="OTY24"/>
      <c r="OTZ24" s="20"/>
      <c r="OUA24"/>
      <c r="OUB24" s="20"/>
      <c r="OUC24"/>
      <c r="OUD24" s="20"/>
      <c r="OUE24"/>
      <c r="OUF24" s="20"/>
      <c r="OUG24"/>
      <c r="OUH24" s="20"/>
      <c r="OUI24"/>
      <c r="OUJ24" s="20"/>
      <c r="OUK24"/>
      <c r="OUL24" s="20"/>
      <c r="OUM24"/>
      <c r="OUN24" s="20"/>
      <c r="OUO24"/>
      <c r="OUP24" s="20"/>
      <c r="OUQ24"/>
      <c r="OUR24" s="20"/>
      <c r="OUS24"/>
      <c r="OUT24" s="20"/>
      <c r="OUU24"/>
      <c r="OUV24" s="20"/>
      <c r="OUW24"/>
      <c r="OUX24" s="20"/>
      <c r="OUY24"/>
      <c r="OUZ24" s="20"/>
      <c r="OVA24"/>
      <c r="OVB24" s="20"/>
      <c r="OVC24"/>
      <c r="OVD24" s="20"/>
      <c r="OVE24"/>
      <c r="OVF24" s="20"/>
      <c r="OVG24"/>
      <c r="OVH24" s="20"/>
      <c r="OVI24"/>
      <c r="OVJ24" s="20"/>
      <c r="OVK24"/>
      <c r="OVL24" s="20"/>
      <c r="OVM24"/>
      <c r="OVN24" s="20"/>
      <c r="OVO24"/>
      <c r="OVP24" s="20"/>
      <c r="OVQ24"/>
      <c r="OVR24" s="20"/>
      <c r="OVS24"/>
      <c r="OVT24" s="20"/>
      <c r="OVU24"/>
      <c r="OVV24" s="20"/>
      <c r="OVW24"/>
      <c r="OVX24" s="20"/>
      <c r="OVY24"/>
      <c r="OVZ24" s="20"/>
      <c r="OWA24"/>
      <c r="OWB24" s="20"/>
      <c r="OWC24"/>
      <c r="OWD24" s="20"/>
      <c r="OWE24"/>
      <c r="OWF24" s="20"/>
      <c r="OWG24"/>
      <c r="OWH24" s="20"/>
      <c r="OWI24"/>
      <c r="OWJ24" s="20"/>
      <c r="OWK24"/>
      <c r="OWL24" s="20"/>
      <c r="OWM24"/>
      <c r="OWN24" s="20"/>
      <c r="OWO24"/>
      <c r="OWP24" s="20"/>
      <c r="OWQ24"/>
      <c r="OWR24" s="20"/>
      <c r="OWS24"/>
      <c r="OWT24" s="20"/>
      <c r="OWU24"/>
      <c r="OWV24" s="20"/>
      <c r="OWW24"/>
      <c r="OWX24" s="20"/>
      <c r="OWY24"/>
      <c r="OWZ24" s="20"/>
      <c r="OXA24"/>
      <c r="OXB24" s="20"/>
      <c r="OXC24"/>
      <c r="OXD24" s="20"/>
      <c r="OXE24"/>
      <c r="OXF24" s="20"/>
      <c r="OXG24"/>
      <c r="OXH24" s="20"/>
      <c r="OXI24"/>
      <c r="OXJ24" s="20"/>
      <c r="OXK24"/>
      <c r="OXL24" s="20"/>
      <c r="OXM24"/>
      <c r="OXN24" s="20"/>
      <c r="OXO24"/>
      <c r="OXP24" s="20"/>
      <c r="OXQ24"/>
      <c r="OXR24" s="20"/>
      <c r="OXS24"/>
      <c r="OXT24" s="20"/>
      <c r="OXU24"/>
      <c r="OXV24" s="20"/>
      <c r="OXW24"/>
      <c r="OXX24" s="20"/>
      <c r="OXY24"/>
      <c r="OXZ24" s="20"/>
      <c r="OYA24"/>
      <c r="OYB24" s="20"/>
      <c r="OYC24"/>
      <c r="OYD24" s="20"/>
      <c r="OYE24"/>
      <c r="OYF24" s="20"/>
      <c r="OYG24"/>
      <c r="OYH24" s="20"/>
      <c r="OYI24"/>
      <c r="OYJ24" s="20"/>
      <c r="OYK24"/>
      <c r="OYL24" s="20"/>
      <c r="OYM24"/>
      <c r="OYN24" s="20"/>
      <c r="OYO24"/>
      <c r="OYP24" s="20"/>
      <c r="OYQ24"/>
      <c r="OYR24" s="20"/>
      <c r="OYS24"/>
      <c r="OYT24" s="20"/>
      <c r="OYU24"/>
      <c r="OYV24" s="20"/>
      <c r="OYW24"/>
      <c r="OYX24" s="20"/>
      <c r="OYY24"/>
      <c r="OYZ24" s="20"/>
      <c r="OZA24"/>
      <c r="OZB24" s="20"/>
      <c r="OZC24"/>
      <c r="OZD24" s="20"/>
      <c r="OZE24"/>
      <c r="OZF24" s="20"/>
      <c r="OZG24"/>
      <c r="OZH24" s="20"/>
      <c r="OZI24"/>
      <c r="OZJ24" s="20"/>
      <c r="OZK24"/>
      <c r="OZL24" s="20"/>
      <c r="OZM24"/>
      <c r="OZN24" s="20"/>
      <c r="OZO24"/>
      <c r="OZP24" s="20"/>
      <c r="OZQ24"/>
      <c r="OZR24" s="20"/>
      <c r="OZS24"/>
      <c r="OZT24" s="20"/>
      <c r="OZU24"/>
      <c r="OZV24" s="20"/>
      <c r="OZW24"/>
      <c r="OZX24" s="20"/>
      <c r="OZY24"/>
      <c r="OZZ24" s="20"/>
      <c r="PAA24"/>
      <c r="PAB24" s="20"/>
      <c r="PAC24"/>
      <c r="PAD24" s="20"/>
      <c r="PAE24"/>
      <c r="PAF24" s="20"/>
      <c r="PAG24"/>
      <c r="PAH24" s="20"/>
      <c r="PAI24"/>
      <c r="PAJ24" s="20"/>
      <c r="PAK24"/>
      <c r="PAL24" s="20"/>
      <c r="PAM24"/>
      <c r="PAN24" s="20"/>
      <c r="PAO24"/>
      <c r="PAP24" s="20"/>
      <c r="PAQ24"/>
      <c r="PAR24" s="20"/>
      <c r="PAS24"/>
      <c r="PAT24" s="20"/>
      <c r="PAU24"/>
      <c r="PAV24" s="20"/>
      <c r="PAW24"/>
      <c r="PAX24" s="20"/>
      <c r="PAY24"/>
      <c r="PAZ24" s="20"/>
      <c r="PBA24"/>
      <c r="PBB24" s="20"/>
      <c r="PBC24"/>
      <c r="PBD24" s="20"/>
      <c r="PBE24"/>
      <c r="PBF24" s="20"/>
      <c r="PBG24"/>
      <c r="PBH24" s="20"/>
      <c r="PBI24"/>
      <c r="PBJ24" s="20"/>
      <c r="PBK24"/>
      <c r="PBL24" s="20"/>
      <c r="PBM24"/>
      <c r="PBN24" s="20"/>
      <c r="PBO24"/>
      <c r="PBP24" s="20"/>
      <c r="PBQ24"/>
      <c r="PBR24" s="20"/>
      <c r="PBS24"/>
      <c r="PBT24" s="20"/>
      <c r="PBU24"/>
      <c r="PBV24" s="20"/>
      <c r="PBW24"/>
      <c r="PBX24" s="20"/>
      <c r="PBY24"/>
      <c r="PBZ24" s="20"/>
      <c r="PCA24"/>
      <c r="PCB24" s="20"/>
      <c r="PCC24"/>
      <c r="PCD24" s="20"/>
      <c r="PCE24"/>
      <c r="PCF24" s="20"/>
      <c r="PCG24"/>
      <c r="PCH24" s="20"/>
      <c r="PCI24"/>
      <c r="PCJ24" s="20"/>
      <c r="PCK24"/>
      <c r="PCL24" s="20"/>
      <c r="PCM24"/>
      <c r="PCN24" s="20"/>
      <c r="PCO24"/>
      <c r="PCP24" s="20"/>
      <c r="PCQ24"/>
      <c r="PCR24" s="20"/>
      <c r="PCS24"/>
      <c r="PCT24" s="20"/>
      <c r="PCU24"/>
      <c r="PCV24" s="20"/>
      <c r="PCW24"/>
      <c r="PCX24" s="20"/>
      <c r="PCY24"/>
      <c r="PCZ24" s="20"/>
      <c r="PDA24"/>
      <c r="PDB24" s="20"/>
      <c r="PDC24"/>
      <c r="PDD24" s="20"/>
      <c r="PDE24"/>
      <c r="PDF24" s="20"/>
      <c r="PDG24"/>
      <c r="PDH24" s="20"/>
      <c r="PDI24"/>
      <c r="PDJ24" s="20"/>
      <c r="PDK24"/>
      <c r="PDL24" s="20"/>
      <c r="PDM24"/>
      <c r="PDN24" s="20"/>
      <c r="PDO24"/>
      <c r="PDP24" s="20"/>
      <c r="PDQ24"/>
      <c r="PDR24" s="20"/>
      <c r="PDS24"/>
      <c r="PDT24" s="20"/>
      <c r="PDU24"/>
      <c r="PDV24" s="20"/>
      <c r="PDW24"/>
      <c r="PDX24" s="20"/>
      <c r="PDY24"/>
      <c r="PDZ24" s="20"/>
      <c r="PEA24"/>
      <c r="PEB24" s="20"/>
      <c r="PEC24"/>
      <c r="PED24" s="20"/>
      <c r="PEE24"/>
      <c r="PEF24" s="20"/>
      <c r="PEG24"/>
      <c r="PEH24" s="20"/>
      <c r="PEI24"/>
      <c r="PEJ24" s="20"/>
      <c r="PEK24"/>
      <c r="PEL24" s="20"/>
      <c r="PEM24"/>
      <c r="PEN24" s="20"/>
      <c r="PEO24"/>
      <c r="PEP24" s="20"/>
      <c r="PEQ24"/>
      <c r="PER24" s="20"/>
      <c r="PES24"/>
      <c r="PET24" s="20"/>
      <c r="PEU24"/>
      <c r="PEV24" s="20"/>
      <c r="PEW24"/>
      <c r="PEX24" s="20"/>
      <c r="PEY24"/>
      <c r="PEZ24" s="20"/>
      <c r="PFA24"/>
      <c r="PFB24" s="20"/>
      <c r="PFC24"/>
      <c r="PFD24" s="20"/>
      <c r="PFE24"/>
      <c r="PFF24" s="20"/>
      <c r="PFG24"/>
      <c r="PFH24" s="20"/>
      <c r="PFI24"/>
      <c r="PFJ24" s="20"/>
      <c r="PFK24"/>
      <c r="PFL24" s="20"/>
      <c r="PFM24"/>
      <c r="PFN24" s="20"/>
      <c r="PFO24"/>
      <c r="PFP24" s="20"/>
      <c r="PFQ24"/>
      <c r="PFR24" s="20"/>
      <c r="PFS24"/>
      <c r="PFT24" s="20"/>
      <c r="PFU24"/>
      <c r="PFV24" s="20"/>
      <c r="PFW24"/>
      <c r="PFX24" s="20"/>
      <c r="PFY24"/>
      <c r="PFZ24" s="20"/>
      <c r="PGA24"/>
      <c r="PGB24" s="20"/>
      <c r="PGC24"/>
      <c r="PGD24" s="20"/>
      <c r="PGE24"/>
      <c r="PGF24" s="20"/>
      <c r="PGG24"/>
      <c r="PGH24" s="20"/>
      <c r="PGI24"/>
      <c r="PGJ24" s="20"/>
      <c r="PGK24"/>
      <c r="PGL24" s="20"/>
      <c r="PGM24"/>
      <c r="PGN24" s="20"/>
      <c r="PGO24"/>
      <c r="PGP24" s="20"/>
      <c r="PGQ24"/>
      <c r="PGR24" s="20"/>
      <c r="PGS24"/>
      <c r="PGT24" s="20"/>
      <c r="PGU24"/>
      <c r="PGV24" s="20"/>
      <c r="PGW24"/>
      <c r="PGX24" s="20"/>
      <c r="PGY24"/>
      <c r="PGZ24" s="20"/>
      <c r="PHA24"/>
      <c r="PHB24" s="20"/>
      <c r="PHC24"/>
      <c r="PHD24" s="20"/>
      <c r="PHE24"/>
      <c r="PHF24" s="20"/>
      <c r="PHG24"/>
      <c r="PHH24" s="20"/>
      <c r="PHI24"/>
      <c r="PHJ24" s="20"/>
      <c r="PHK24"/>
      <c r="PHL24" s="20"/>
      <c r="PHM24"/>
      <c r="PHN24" s="20"/>
      <c r="PHO24"/>
      <c r="PHP24" s="20"/>
      <c r="PHQ24"/>
      <c r="PHR24" s="20"/>
      <c r="PHS24"/>
      <c r="PHT24" s="20"/>
      <c r="PHU24"/>
      <c r="PHV24" s="20"/>
      <c r="PHW24"/>
      <c r="PHX24" s="20"/>
      <c r="PHY24"/>
      <c r="PHZ24" s="20"/>
      <c r="PIA24"/>
      <c r="PIB24" s="20"/>
      <c r="PIC24"/>
      <c r="PID24" s="20"/>
      <c r="PIE24"/>
      <c r="PIF24" s="20"/>
      <c r="PIG24"/>
      <c r="PIH24" s="20"/>
      <c r="PII24"/>
      <c r="PIJ24" s="20"/>
      <c r="PIK24"/>
      <c r="PIL24" s="20"/>
      <c r="PIM24"/>
      <c r="PIN24" s="20"/>
      <c r="PIO24"/>
      <c r="PIP24" s="20"/>
      <c r="PIQ24"/>
      <c r="PIR24" s="20"/>
      <c r="PIS24"/>
      <c r="PIT24" s="20"/>
      <c r="PIU24"/>
      <c r="PIV24" s="20"/>
      <c r="PIW24"/>
      <c r="PIX24" s="20"/>
      <c r="PIY24"/>
      <c r="PIZ24" s="20"/>
      <c r="PJA24"/>
      <c r="PJB24" s="20"/>
      <c r="PJC24"/>
      <c r="PJD24" s="20"/>
      <c r="PJE24"/>
      <c r="PJF24" s="20"/>
      <c r="PJG24"/>
      <c r="PJH24" s="20"/>
      <c r="PJI24"/>
      <c r="PJJ24" s="20"/>
      <c r="PJK24"/>
      <c r="PJL24" s="20"/>
      <c r="PJM24"/>
      <c r="PJN24" s="20"/>
      <c r="PJO24"/>
      <c r="PJP24" s="20"/>
      <c r="PJQ24"/>
      <c r="PJR24" s="20"/>
      <c r="PJS24"/>
      <c r="PJT24" s="20"/>
      <c r="PJU24"/>
      <c r="PJV24" s="20"/>
      <c r="PJW24"/>
      <c r="PJX24" s="20"/>
      <c r="PJY24"/>
      <c r="PJZ24" s="20"/>
      <c r="PKA24"/>
      <c r="PKB24" s="20"/>
      <c r="PKC24"/>
      <c r="PKD24" s="20"/>
      <c r="PKE24"/>
      <c r="PKF24" s="20"/>
      <c r="PKG24"/>
      <c r="PKH24" s="20"/>
      <c r="PKI24"/>
      <c r="PKJ24" s="20"/>
      <c r="PKK24"/>
      <c r="PKL24" s="20"/>
      <c r="PKM24"/>
      <c r="PKN24" s="20"/>
      <c r="PKO24"/>
      <c r="PKP24" s="20"/>
      <c r="PKQ24"/>
      <c r="PKR24" s="20"/>
      <c r="PKS24"/>
      <c r="PKT24" s="20"/>
      <c r="PKU24"/>
      <c r="PKV24" s="20"/>
      <c r="PKW24"/>
      <c r="PKX24" s="20"/>
      <c r="PKY24"/>
      <c r="PKZ24" s="20"/>
      <c r="PLA24"/>
      <c r="PLB24" s="20"/>
      <c r="PLC24"/>
      <c r="PLD24" s="20"/>
      <c r="PLE24"/>
      <c r="PLF24" s="20"/>
      <c r="PLG24"/>
      <c r="PLH24" s="20"/>
      <c r="PLI24"/>
      <c r="PLJ24" s="20"/>
      <c r="PLK24"/>
      <c r="PLL24" s="20"/>
      <c r="PLM24"/>
      <c r="PLN24" s="20"/>
      <c r="PLO24"/>
      <c r="PLP24" s="20"/>
      <c r="PLQ24"/>
      <c r="PLR24" s="20"/>
      <c r="PLS24"/>
      <c r="PLT24" s="20"/>
      <c r="PLU24"/>
      <c r="PLV24" s="20"/>
      <c r="PLW24"/>
      <c r="PLX24" s="20"/>
      <c r="PLY24"/>
      <c r="PLZ24" s="20"/>
      <c r="PMA24"/>
      <c r="PMB24" s="20"/>
      <c r="PMC24"/>
      <c r="PMD24" s="20"/>
      <c r="PME24"/>
      <c r="PMF24" s="20"/>
      <c r="PMG24"/>
      <c r="PMH24" s="20"/>
      <c r="PMI24"/>
      <c r="PMJ24" s="20"/>
      <c r="PMK24"/>
      <c r="PML24" s="20"/>
      <c r="PMM24"/>
      <c r="PMN24" s="20"/>
      <c r="PMO24"/>
      <c r="PMP24" s="20"/>
      <c r="PMQ24"/>
      <c r="PMR24" s="20"/>
      <c r="PMS24"/>
      <c r="PMT24" s="20"/>
      <c r="PMU24"/>
      <c r="PMV24" s="20"/>
      <c r="PMW24"/>
      <c r="PMX24" s="20"/>
      <c r="PMY24"/>
      <c r="PMZ24" s="20"/>
      <c r="PNA24"/>
      <c r="PNB24" s="20"/>
      <c r="PNC24"/>
      <c r="PND24" s="20"/>
      <c r="PNE24"/>
      <c r="PNF24" s="20"/>
      <c r="PNG24"/>
      <c r="PNH24" s="20"/>
      <c r="PNI24"/>
      <c r="PNJ24" s="20"/>
      <c r="PNK24"/>
      <c r="PNL24" s="20"/>
      <c r="PNM24"/>
      <c r="PNN24" s="20"/>
      <c r="PNO24"/>
      <c r="PNP24" s="20"/>
      <c r="PNQ24"/>
      <c r="PNR24" s="20"/>
      <c r="PNS24"/>
      <c r="PNT24" s="20"/>
      <c r="PNU24"/>
      <c r="PNV24" s="20"/>
      <c r="PNW24"/>
      <c r="PNX24" s="20"/>
      <c r="PNY24"/>
      <c r="PNZ24" s="20"/>
      <c r="POA24"/>
      <c r="POB24" s="20"/>
      <c r="POC24"/>
      <c r="POD24" s="20"/>
      <c r="POE24"/>
      <c r="POF24" s="20"/>
      <c r="POG24"/>
      <c r="POH24" s="20"/>
      <c r="POI24"/>
      <c r="POJ24" s="20"/>
      <c r="POK24"/>
      <c r="POL24" s="20"/>
      <c r="POM24"/>
      <c r="PON24" s="20"/>
      <c r="POO24"/>
      <c r="POP24" s="20"/>
      <c r="POQ24"/>
      <c r="POR24" s="20"/>
      <c r="POS24"/>
      <c r="POT24" s="20"/>
      <c r="POU24"/>
      <c r="POV24" s="20"/>
      <c r="POW24"/>
      <c r="POX24" s="20"/>
      <c r="POY24"/>
      <c r="POZ24" s="20"/>
      <c r="PPA24"/>
      <c r="PPB24" s="20"/>
      <c r="PPC24"/>
      <c r="PPD24" s="20"/>
      <c r="PPE24"/>
      <c r="PPF24" s="20"/>
      <c r="PPG24"/>
      <c r="PPH24" s="20"/>
      <c r="PPI24"/>
      <c r="PPJ24" s="20"/>
      <c r="PPK24"/>
      <c r="PPL24" s="20"/>
      <c r="PPM24"/>
      <c r="PPN24" s="20"/>
      <c r="PPO24"/>
      <c r="PPP24" s="20"/>
      <c r="PPQ24"/>
      <c r="PPR24" s="20"/>
      <c r="PPS24"/>
      <c r="PPT24" s="20"/>
      <c r="PPU24"/>
      <c r="PPV24" s="20"/>
      <c r="PPW24"/>
      <c r="PPX24" s="20"/>
      <c r="PPY24"/>
      <c r="PPZ24" s="20"/>
      <c r="PQA24"/>
      <c r="PQB24" s="20"/>
      <c r="PQC24"/>
      <c r="PQD24" s="20"/>
      <c r="PQE24"/>
      <c r="PQF24" s="20"/>
      <c r="PQG24"/>
      <c r="PQH24" s="20"/>
      <c r="PQI24"/>
      <c r="PQJ24" s="20"/>
      <c r="PQK24"/>
      <c r="PQL24" s="20"/>
      <c r="PQM24"/>
      <c r="PQN24" s="20"/>
      <c r="PQO24"/>
      <c r="PQP24" s="20"/>
      <c r="PQQ24"/>
      <c r="PQR24" s="20"/>
      <c r="PQS24"/>
      <c r="PQT24" s="20"/>
      <c r="PQU24"/>
      <c r="PQV24" s="20"/>
      <c r="PQW24"/>
      <c r="PQX24" s="20"/>
      <c r="PQY24"/>
      <c r="PQZ24" s="20"/>
      <c r="PRA24"/>
      <c r="PRB24" s="20"/>
      <c r="PRC24"/>
      <c r="PRD24" s="20"/>
      <c r="PRE24"/>
      <c r="PRF24" s="20"/>
      <c r="PRG24"/>
      <c r="PRH24" s="20"/>
      <c r="PRI24"/>
      <c r="PRJ24" s="20"/>
      <c r="PRK24"/>
      <c r="PRL24" s="20"/>
      <c r="PRM24"/>
      <c r="PRN24" s="20"/>
      <c r="PRO24"/>
      <c r="PRP24" s="20"/>
      <c r="PRQ24"/>
      <c r="PRR24" s="20"/>
      <c r="PRS24"/>
      <c r="PRT24" s="20"/>
      <c r="PRU24"/>
      <c r="PRV24" s="20"/>
      <c r="PRW24"/>
      <c r="PRX24" s="20"/>
      <c r="PRY24"/>
      <c r="PRZ24" s="20"/>
      <c r="PSA24"/>
      <c r="PSB24" s="20"/>
      <c r="PSC24"/>
      <c r="PSD24" s="20"/>
      <c r="PSE24"/>
      <c r="PSF24" s="20"/>
      <c r="PSG24"/>
      <c r="PSH24" s="20"/>
      <c r="PSI24"/>
      <c r="PSJ24" s="20"/>
      <c r="PSK24"/>
      <c r="PSL24" s="20"/>
      <c r="PSM24"/>
      <c r="PSN24" s="20"/>
      <c r="PSO24"/>
      <c r="PSP24" s="20"/>
      <c r="PSQ24"/>
      <c r="PSR24" s="20"/>
      <c r="PSS24"/>
      <c r="PST24" s="20"/>
      <c r="PSU24"/>
      <c r="PSV24" s="20"/>
      <c r="PSW24"/>
      <c r="PSX24" s="20"/>
      <c r="PSY24"/>
      <c r="PSZ24" s="20"/>
      <c r="PTA24"/>
      <c r="PTB24" s="20"/>
      <c r="PTC24"/>
      <c r="PTD24" s="20"/>
      <c r="PTE24"/>
      <c r="PTF24" s="20"/>
      <c r="PTG24"/>
      <c r="PTH24" s="20"/>
      <c r="PTI24"/>
      <c r="PTJ24" s="20"/>
      <c r="PTK24"/>
      <c r="PTL24" s="20"/>
      <c r="PTM24"/>
      <c r="PTN24" s="20"/>
      <c r="PTO24"/>
      <c r="PTP24" s="20"/>
      <c r="PTQ24"/>
      <c r="PTR24" s="20"/>
      <c r="PTS24"/>
      <c r="PTT24" s="20"/>
      <c r="PTU24"/>
      <c r="PTV24" s="20"/>
      <c r="PTW24"/>
      <c r="PTX24" s="20"/>
      <c r="PTY24"/>
      <c r="PTZ24" s="20"/>
      <c r="PUA24"/>
      <c r="PUB24" s="20"/>
      <c r="PUC24"/>
      <c r="PUD24" s="20"/>
      <c r="PUE24"/>
      <c r="PUF24" s="20"/>
      <c r="PUG24"/>
      <c r="PUH24" s="20"/>
      <c r="PUI24"/>
      <c r="PUJ24" s="20"/>
      <c r="PUK24"/>
      <c r="PUL24" s="20"/>
      <c r="PUM24"/>
      <c r="PUN24" s="20"/>
      <c r="PUO24"/>
      <c r="PUP24" s="20"/>
      <c r="PUQ24"/>
      <c r="PUR24" s="20"/>
      <c r="PUS24"/>
      <c r="PUT24" s="20"/>
      <c r="PUU24"/>
      <c r="PUV24" s="20"/>
      <c r="PUW24"/>
      <c r="PUX24" s="20"/>
      <c r="PUY24"/>
      <c r="PUZ24" s="20"/>
      <c r="PVA24"/>
      <c r="PVB24" s="20"/>
      <c r="PVC24"/>
      <c r="PVD24" s="20"/>
      <c r="PVE24"/>
      <c r="PVF24" s="20"/>
      <c r="PVG24"/>
      <c r="PVH24" s="20"/>
      <c r="PVI24"/>
      <c r="PVJ24" s="20"/>
      <c r="PVK24"/>
      <c r="PVL24" s="20"/>
      <c r="PVM24"/>
      <c r="PVN24" s="20"/>
      <c r="PVO24"/>
      <c r="PVP24" s="20"/>
      <c r="PVQ24"/>
      <c r="PVR24" s="20"/>
      <c r="PVS24"/>
      <c r="PVT24" s="20"/>
      <c r="PVU24"/>
      <c r="PVV24" s="20"/>
      <c r="PVW24"/>
      <c r="PVX24" s="20"/>
      <c r="PVY24"/>
      <c r="PVZ24" s="20"/>
      <c r="PWA24"/>
      <c r="PWB24" s="20"/>
      <c r="PWC24"/>
      <c r="PWD24" s="20"/>
      <c r="PWE24"/>
      <c r="PWF24" s="20"/>
      <c r="PWG24"/>
      <c r="PWH24" s="20"/>
      <c r="PWI24"/>
      <c r="PWJ24" s="20"/>
      <c r="PWK24"/>
      <c r="PWL24" s="20"/>
      <c r="PWM24"/>
      <c r="PWN24" s="20"/>
      <c r="PWO24"/>
      <c r="PWP24" s="20"/>
      <c r="PWQ24"/>
      <c r="PWR24" s="20"/>
      <c r="PWS24"/>
      <c r="PWT24" s="20"/>
      <c r="PWU24"/>
      <c r="PWV24" s="20"/>
      <c r="PWW24"/>
      <c r="PWX24" s="20"/>
      <c r="PWY24"/>
      <c r="PWZ24" s="20"/>
      <c r="PXA24"/>
      <c r="PXB24" s="20"/>
      <c r="PXC24"/>
      <c r="PXD24" s="20"/>
      <c r="PXE24"/>
      <c r="PXF24" s="20"/>
      <c r="PXG24"/>
      <c r="PXH24" s="20"/>
      <c r="PXI24"/>
      <c r="PXJ24" s="20"/>
      <c r="PXK24"/>
      <c r="PXL24" s="20"/>
      <c r="PXM24"/>
      <c r="PXN24" s="20"/>
      <c r="PXO24"/>
      <c r="PXP24" s="20"/>
      <c r="PXQ24"/>
      <c r="PXR24" s="20"/>
      <c r="PXS24"/>
      <c r="PXT24" s="20"/>
      <c r="PXU24"/>
      <c r="PXV24" s="20"/>
      <c r="PXW24"/>
      <c r="PXX24" s="20"/>
      <c r="PXY24"/>
      <c r="PXZ24" s="20"/>
      <c r="PYA24"/>
      <c r="PYB24" s="20"/>
      <c r="PYC24"/>
      <c r="PYD24" s="20"/>
      <c r="PYE24"/>
      <c r="PYF24" s="20"/>
      <c r="PYG24"/>
      <c r="PYH24" s="20"/>
      <c r="PYI24"/>
      <c r="PYJ24" s="20"/>
      <c r="PYK24"/>
      <c r="PYL24" s="20"/>
      <c r="PYM24"/>
      <c r="PYN24" s="20"/>
      <c r="PYO24"/>
      <c r="PYP24" s="20"/>
      <c r="PYQ24"/>
      <c r="PYR24" s="20"/>
      <c r="PYS24"/>
      <c r="PYT24" s="20"/>
      <c r="PYU24"/>
      <c r="PYV24" s="20"/>
      <c r="PYW24"/>
      <c r="PYX24" s="20"/>
      <c r="PYY24"/>
      <c r="PYZ24" s="20"/>
      <c r="PZA24"/>
      <c r="PZB24" s="20"/>
      <c r="PZC24"/>
      <c r="PZD24" s="20"/>
      <c r="PZE24"/>
      <c r="PZF24" s="20"/>
      <c r="PZG24"/>
      <c r="PZH24" s="20"/>
      <c r="PZI24"/>
      <c r="PZJ24" s="20"/>
      <c r="PZK24"/>
      <c r="PZL24" s="20"/>
      <c r="PZM24"/>
      <c r="PZN24" s="20"/>
      <c r="PZO24"/>
      <c r="PZP24" s="20"/>
      <c r="PZQ24"/>
      <c r="PZR24" s="20"/>
      <c r="PZS24"/>
      <c r="PZT24" s="20"/>
      <c r="PZU24"/>
      <c r="PZV24" s="20"/>
      <c r="PZW24"/>
      <c r="PZX24" s="20"/>
      <c r="PZY24"/>
      <c r="PZZ24" s="20"/>
      <c r="QAA24"/>
      <c r="QAB24" s="20"/>
      <c r="QAC24"/>
      <c r="QAD24" s="20"/>
      <c r="QAE24"/>
      <c r="QAF24" s="20"/>
      <c r="QAG24"/>
      <c r="QAH24" s="20"/>
      <c r="QAI24"/>
      <c r="QAJ24" s="20"/>
      <c r="QAK24"/>
      <c r="QAL24" s="20"/>
      <c r="QAM24"/>
      <c r="QAN24" s="20"/>
      <c r="QAO24"/>
      <c r="QAP24" s="20"/>
      <c r="QAQ24"/>
      <c r="QAR24" s="20"/>
      <c r="QAS24"/>
      <c r="QAT24" s="20"/>
      <c r="QAU24"/>
      <c r="QAV24" s="20"/>
      <c r="QAW24"/>
      <c r="QAX24" s="20"/>
      <c r="QAY24"/>
      <c r="QAZ24" s="20"/>
      <c r="QBA24"/>
      <c r="QBB24" s="20"/>
      <c r="QBC24"/>
      <c r="QBD24" s="20"/>
      <c r="QBE24"/>
      <c r="QBF24" s="20"/>
      <c r="QBG24"/>
      <c r="QBH24" s="20"/>
      <c r="QBI24"/>
      <c r="QBJ24" s="20"/>
      <c r="QBK24"/>
      <c r="QBL24" s="20"/>
      <c r="QBM24"/>
      <c r="QBN24" s="20"/>
      <c r="QBO24"/>
      <c r="QBP24" s="20"/>
      <c r="QBQ24"/>
      <c r="QBR24" s="20"/>
      <c r="QBS24"/>
      <c r="QBT24" s="20"/>
      <c r="QBU24"/>
      <c r="QBV24" s="20"/>
      <c r="QBW24"/>
      <c r="QBX24" s="20"/>
      <c r="QBY24"/>
      <c r="QBZ24" s="20"/>
      <c r="QCA24"/>
      <c r="QCB24" s="20"/>
      <c r="QCC24"/>
      <c r="QCD24" s="20"/>
      <c r="QCE24"/>
      <c r="QCF24" s="20"/>
      <c r="QCG24"/>
      <c r="QCH24" s="20"/>
      <c r="QCI24"/>
      <c r="QCJ24" s="20"/>
      <c r="QCK24"/>
      <c r="QCL24" s="20"/>
      <c r="QCM24"/>
      <c r="QCN24" s="20"/>
      <c r="QCO24"/>
      <c r="QCP24" s="20"/>
      <c r="QCQ24"/>
      <c r="QCR24" s="20"/>
      <c r="QCS24"/>
      <c r="QCT24" s="20"/>
      <c r="QCU24"/>
      <c r="QCV24" s="20"/>
      <c r="QCW24"/>
      <c r="QCX24" s="20"/>
      <c r="QCY24"/>
      <c r="QCZ24" s="20"/>
      <c r="QDA24"/>
      <c r="QDB24" s="20"/>
      <c r="QDC24"/>
      <c r="QDD24" s="20"/>
      <c r="QDE24"/>
      <c r="QDF24" s="20"/>
      <c r="QDG24"/>
      <c r="QDH24" s="20"/>
      <c r="QDI24"/>
      <c r="QDJ24" s="20"/>
      <c r="QDK24"/>
      <c r="QDL24" s="20"/>
      <c r="QDM24"/>
      <c r="QDN24" s="20"/>
      <c r="QDO24"/>
      <c r="QDP24" s="20"/>
      <c r="QDQ24"/>
      <c r="QDR24" s="20"/>
      <c r="QDS24"/>
      <c r="QDT24" s="20"/>
      <c r="QDU24"/>
      <c r="QDV24" s="20"/>
      <c r="QDW24"/>
      <c r="QDX24" s="20"/>
      <c r="QDY24"/>
      <c r="QDZ24" s="20"/>
      <c r="QEA24"/>
      <c r="QEB24" s="20"/>
      <c r="QEC24"/>
      <c r="QED24" s="20"/>
      <c r="QEE24"/>
      <c r="QEF24" s="20"/>
      <c r="QEG24"/>
      <c r="QEH24" s="20"/>
      <c r="QEI24"/>
      <c r="QEJ24" s="20"/>
      <c r="QEK24"/>
      <c r="QEL24" s="20"/>
      <c r="QEM24"/>
      <c r="QEN24" s="20"/>
      <c r="QEO24"/>
      <c r="QEP24" s="20"/>
      <c r="QEQ24"/>
      <c r="QER24" s="20"/>
      <c r="QES24"/>
      <c r="QET24" s="20"/>
      <c r="QEU24"/>
      <c r="QEV24" s="20"/>
      <c r="QEW24"/>
      <c r="QEX24" s="20"/>
      <c r="QEY24"/>
      <c r="QEZ24" s="20"/>
      <c r="QFA24"/>
      <c r="QFB24" s="20"/>
      <c r="QFC24"/>
      <c r="QFD24" s="20"/>
      <c r="QFE24"/>
      <c r="QFF24" s="20"/>
      <c r="QFG24"/>
      <c r="QFH24" s="20"/>
      <c r="QFI24"/>
      <c r="QFJ24" s="20"/>
      <c r="QFK24"/>
      <c r="QFL24" s="20"/>
      <c r="QFM24"/>
      <c r="QFN24" s="20"/>
      <c r="QFO24"/>
      <c r="QFP24" s="20"/>
      <c r="QFQ24"/>
      <c r="QFR24" s="20"/>
      <c r="QFS24"/>
      <c r="QFT24" s="20"/>
      <c r="QFU24"/>
      <c r="QFV24" s="20"/>
      <c r="QFW24"/>
      <c r="QFX24" s="20"/>
      <c r="QFY24"/>
      <c r="QFZ24" s="20"/>
      <c r="QGA24"/>
      <c r="QGB24" s="20"/>
      <c r="QGC24"/>
      <c r="QGD24" s="20"/>
      <c r="QGE24"/>
      <c r="QGF24" s="20"/>
      <c r="QGG24"/>
      <c r="QGH24" s="20"/>
      <c r="QGI24"/>
      <c r="QGJ24" s="20"/>
      <c r="QGK24"/>
      <c r="QGL24" s="20"/>
      <c r="QGM24"/>
      <c r="QGN24" s="20"/>
      <c r="QGO24"/>
      <c r="QGP24" s="20"/>
      <c r="QGQ24"/>
      <c r="QGR24" s="20"/>
      <c r="QGS24"/>
      <c r="QGT24" s="20"/>
      <c r="QGU24"/>
      <c r="QGV24" s="20"/>
      <c r="QGW24"/>
      <c r="QGX24" s="20"/>
      <c r="QGY24"/>
      <c r="QGZ24" s="20"/>
      <c r="QHA24"/>
      <c r="QHB24" s="20"/>
      <c r="QHC24"/>
      <c r="QHD24" s="20"/>
      <c r="QHE24"/>
      <c r="QHF24" s="20"/>
      <c r="QHG24"/>
      <c r="QHH24" s="20"/>
      <c r="QHI24"/>
      <c r="QHJ24" s="20"/>
      <c r="QHK24"/>
      <c r="QHL24" s="20"/>
      <c r="QHM24"/>
      <c r="QHN24" s="20"/>
      <c r="QHO24"/>
      <c r="QHP24" s="20"/>
      <c r="QHQ24"/>
      <c r="QHR24" s="20"/>
      <c r="QHS24"/>
      <c r="QHT24" s="20"/>
      <c r="QHU24"/>
      <c r="QHV24" s="20"/>
      <c r="QHW24"/>
      <c r="QHX24" s="20"/>
      <c r="QHY24"/>
      <c r="QHZ24" s="20"/>
      <c r="QIA24"/>
      <c r="QIB24" s="20"/>
      <c r="QIC24"/>
      <c r="QID24" s="20"/>
      <c r="QIE24"/>
      <c r="QIF24" s="20"/>
      <c r="QIG24"/>
      <c r="QIH24" s="20"/>
      <c r="QII24"/>
      <c r="QIJ24" s="20"/>
      <c r="QIK24"/>
      <c r="QIL24" s="20"/>
      <c r="QIM24"/>
      <c r="QIN24" s="20"/>
      <c r="QIO24"/>
      <c r="QIP24" s="20"/>
      <c r="QIQ24"/>
      <c r="QIR24" s="20"/>
      <c r="QIS24"/>
      <c r="QIT24" s="20"/>
      <c r="QIU24"/>
      <c r="QIV24" s="20"/>
      <c r="QIW24"/>
      <c r="QIX24" s="20"/>
      <c r="QIY24"/>
      <c r="QIZ24" s="20"/>
      <c r="QJA24"/>
      <c r="QJB24" s="20"/>
      <c r="QJC24"/>
      <c r="QJD24" s="20"/>
      <c r="QJE24"/>
      <c r="QJF24" s="20"/>
      <c r="QJG24"/>
      <c r="QJH24" s="20"/>
      <c r="QJI24"/>
      <c r="QJJ24" s="20"/>
      <c r="QJK24"/>
      <c r="QJL24" s="20"/>
      <c r="QJM24"/>
      <c r="QJN24" s="20"/>
      <c r="QJO24"/>
      <c r="QJP24" s="20"/>
      <c r="QJQ24"/>
      <c r="QJR24" s="20"/>
      <c r="QJS24"/>
      <c r="QJT24" s="20"/>
      <c r="QJU24"/>
      <c r="QJV24" s="20"/>
      <c r="QJW24"/>
      <c r="QJX24" s="20"/>
      <c r="QJY24"/>
      <c r="QJZ24" s="20"/>
      <c r="QKA24"/>
      <c r="QKB24" s="20"/>
      <c r="QKC24"/>
      <c r="QKD24" s="20"/>
      <c r="QKE24"/>
      <c r="QKF24" s="20"/>
      <c r="QKG24"/>
      <c r="QKH24" s="20"/>
      <c r="QKI24"/>
      <c r="QKJ24" s="20"/>
      <c r="QKK24"/>
      <c r="QKL24" s="20"/>
      <c r="QKM24"/>
      <c r="QKN24" s="20"/>
      <c r="QKO24"/>
      <c r="QKP24" s="20"/>
      <c r="QKQ24"/>
      <c r="QKR24" s="20"/>
      <c r="QKS24"/>
      <c r="QKT24" s="20"/>
      <c r="QKU24"/>
      <c r="QKV24" s="20"/>
      <c r="QKW24"/>
      <c r="QKX24" s="20"/>
      <c r="QKY24"/>
      <c r="QKZ24" s="20"/>
      <c r="QLA24"/>
      <c r="QLB24" s="20"/>
      <c r="QLC24"/>
      <c r="QLD24" s="20"/>
      <c r="QLE24"/>
      <c r="QLF24" s="20"/>
      <c r="QLG24"/>
      <c r="QLH24" s="20"/>
      <c r="QLI24"/>
      <c r="QLJ24" s="20"/>
      <c r="QLK24"/>
      <c r="QLL24" s="20"/>
      <c r="QLM24"/>
      <c r="QLN24" s="20"/>
      <c r="QLO24"/>
      <c r="QLP24" s="20"/>
      <c r="QLQ24"/>
      <c r="QLR24" s="20"/>
      <c r="QLS24"/>
      <c r="QLT24" s="20"/>
      <c r="QLU24"/>
      <c r="QLV24" s="20"/>
      <c r="QLW24"/>
      <c r="QLX24" s="20"/>
      <c r="QLY24"/>
      <c r="QLZ24" s="20"/>
      <c r="QMA24"/>
      <c r="QMB24" s="20"/>
      <c r="QMC24"/>
      <c r="QMD24" s="20"/>
      <c r="QME24"/>
      <c r="QMF24" s="20"/>
      <c r="QMG24"/>
      <c r="QMH24" s="20"/>
      <c r="QMI24"/>
      <c r="QMJ24" s="20"/>
      <c r="QMK24"/>
      <c r="QML24" s="20"/>
      <c r="QMM24"/>
      <c r="QMN24" s="20"/>
      <c r="QMO24"/>
      <c r="QMP24" s="20"/>
      <c r="QMQ24"/>
      <c r="QMR24" s="20"/>
      <c r="QMS24"/>
      <c r="QMT24" s="20"/>
      <c r="QMU24"/>
      <c r="QMV24" s="20"/>
      <c r="QMW24"/>
      <c r="QMX24" s="20"/>
      <c r="QMY24"/>
      <c r="QMZ24" s="20"/>
      <c r="QNA24"/>
      <c r="QNB24" s="20"/>
      <c r="QNC24"/>
      <c r="QND24" s="20"/>
      <c r="QNE24"/>
      <c r="QNF24" s="20"/>
      <c r="QNG24"/>
      <c r="QNH24" s="20"/>
      <c r="QNI24"/>
      <c r="QNJ24" s="20"/>
      <c r="QNK24"/>
      <c r="QNL24" s="20"/>
      <c r="QNM24"/>
      <c r="QNN24" s="20"/>
      <c r="QNO24"/>
      <c r="QNP24" s="20"/>
      <c r="QNQ24"/>
      <c r="QNR24" s="20"/>
      <c r="QNS24"/>
      <c r="QNT24" s="20"/>
      <c r="QNU24"/>
      <c r="QNV24" s="20"/>
      <c r="QNW24"/>
      <c r="QNX24" s="20"/>
      <c r="QNY24"/>
      <c r="QNZ24" s="20"/>
      <c r="QOA24"/>
      <c r="QOB24" s="20"/>
      <c r="QOC24"/>
      <c r="QOD24" s="20"/>
      <c r="QOE24"/>
      <c r="QOF24" s="20"/>
      <c r="QOG24"/>
      <c r="QOH24" s="20"/>
      <c r="QOI24"/>
      <c r="QOJ24" s="20"/>
      <c r="QOK24"/>
      <c r="QOL24" s="20"/>
      <c r="QOM24"/>
      <c r="QON24" s="20"/>
      <c r="QOO24"/>
      <c r="QOP24" s="20"/>
      <c r="QOQ24"/>
      <c r="QOR24" s="20"/>
      <c r="QOS24"/>
      <c r="QOT24" s="20"/>
      <c r="QOU24"/>
      <c r="QOV24" s="20"/>
      <c r="QOW24"/>
      <c r="QOX24" s="20"/>
      <c r="QOY24"/>
      <c r="QOZ24" s="20"/>
      <c r="QPA24"/>
      <c r="QPB24" s="20"/>
      <c r="QPC24"/>
      <c r="QPD24" s="20"/>
      <c r="QPE24"/>
      <c r="QPF24" s="20"/>
      <c r="QPG24"/>
      <c r="QPH24" s="20"/>
      <c r="QPI24"/>
      <c r="QPJ24" s="20"/>
      <c r="QPK24"/>
      <c r="QPL24" s="20"/>
      <c r="QPM24"/>
      <c r="QPN24" s="20"/>
      <c r="QPO24"/>
      <c r="QPP24" s="20"/>
      <c r="QPQ24"/>
      <c r="QPR24" s="20"/>
      <c r="QPS24"/>
      <c r="QPT24" s="20"/>
      <c r="QPU24"/>
      <c r="QPV24" s="20"/>
      <c r="QPW24"/>
      <c r="QPX24" s="20"/>
      <c r="QPY24"/>
      <c r="QPZ24" s="20"/>
      <c r="QQA24"/>
      <c r="QQB24" s="20"/>
      <c r="QQC24"/>
      <c r="QQD24" s="20"/>
      <c r="QQE24"/>
      <c r="QQF24" s="20"/>
      <c r="QQG24"/>
      <c r="QQH24" s="20"/>
      <c r="QQI24"/>
      <c r="QQJ24" s="20"/>
      <c r="QQK24"/>
      <c r="QQL24" s="20"/>
      <c r="QQM24"/>
      <c r="QQN24" s="20"/>
      <c r="QQO24"/>
      <c r="QQP24" s="20"/>
      <c r="QQQ24"/>
      <c r="QQR24" s="20"/>
      <c r="QQS24"/>
      <c r="QQT24" s="20"/>
      <c r="QQU24"/>
      <c r="QQV24" s="20"/>
      <c r="QQW24"/>
      <c r="QQX24" s="20"/>
      <c r="QQY24"/>
      <c r="QQZ24" s="20"/>
      <c r="QRA24"/>
      <c r="QRB24" s="20"/>
      <c r="QRC24"/>
      <c r="QRD24" s="20"/>
      <c r="QRE24"/>
      <c r="QRF24" s="20"/>
      <c r="QRG24"/>
      <c r="QRH24" s="20"/>
      <c r="QRI24"/>
      <c r="QRJ24" s="20"/>
      <c r="QRK24"/>
      <c r="QRL24" s="20"/>
      <c r="QRM24"/>
      <c r="QRN24" s="20"/>
      <c r="QRO24"/>
      <c r="QRP24" s="20"/>
      <c r="QRQ24"/>
      <c r="QRR24" s="20"/>
      <c r="QRS24"/>
      <c r="QRT24" s="20"/>
      <c r="QRU24"/>
      <c r="QRV24" s="20"/>
      <c r="QRW24"/>
      <c r="QRX24" s="20"/>
      <c r="QRY24"/>
      <c r="QRZ24" s="20"/>
      <c r="QSA24"/>
      <c r="QSB24" s="20"/>
      <c r="QSC24"/>
      <c r="QSD24" s="20"/>
      <c r="QSE24"/>
      <c r="QSF24" s="20"/>
      <c r="QSG24"/>
      <c r="QSH24" s="20"/>
      <c r="QSI24"/>
      <c r="QSJ24" s="20"/>
      <c r="QSK24"/>
      <c r="QSL24" s="20"/>
      <c r="QSM24"/>
      <c r="QSN24" s="20"/>
      <c r="QSO24"/>
      <c r="QSP24" s="20"/>
      <c r="QSQ24"/>
      <c r="QSR24" s="20"/>
      <c r="QSS24"/>
      <c r="QST24" s="20"/>
      <c r="QSU24"/>
      <c r="QSV24" s="20"/>
      <c r="QSW24"/>
      <c r="QSX24" s="20"/>
      <c r="QSY24"/>
      <c r="QSZ24" s="20"/>
      <c r="QTA24"/>
      <c r="QTB24" s="20"/>
      <c r="QTC24"/>
      <c r="QTD24" s="20"/>
      <c r="QTE24"/>
      <c r="QTF24" s="20"/>
      <c r="QTG24"/>
      <c r="QTH24" s="20"/>
      <c r="QTI24"/>
      <c r="QTJ24" s="20"/>
      <c r="QTK24"/>
      <c r="QTL24" s="20"/>
      <c r="QTM24"/>
      <c r="QTN24" s="20"/>
      <c r="QTO24"/>
      <c r="QTP24" s="20"/>
      <c r="QTQ24"/>
      <c r="QTR24" s="20"/>
      <c r="QTS24"/>
      <c r="QTT24" s="20"/>
      <c r="QTU24"/>
      <c r="QTV24" s="20"/>
      <c r="QTW24"/>
      <c r="QTX24" s="20"/>
      <c r="QTY24"/>
      <c r="QTZ24" s="20"/>
      <c r="QUA24"/>
      <c r="QUB24" s="20"/>
      <c r="QUC24"/>
      <c r="QUD24" s="20"/>
      <c r="QUE24"/>
      <c r="QUF24" s="20"/>
      <c r="QUG24"/>
      <c r="QUH24" s="20"/>
      <c r="QUI24"/>
      <c r="QUJ24" s="20"/>
      <c r="QUK24"/>
      <c r="QUL24" s="20"/>
      <c r="QUM24"/>
      <c r="QUN24" s="20"/>
      <c r="QUO24"/>
      <c r="QUP24" s="20"/>
      <c r="QUQ24"/>
      <c r="QUR24" s="20"/>
      <c r="QUS24"/>
      <c r="QUT24" s="20"/>
      <c r="QUU24"/>
      <c r="QUV24" s="20"/>
      <c r="QUW24"/>
      <c r="QUX24" s="20"/>
      <c r="QUY24"/>
      <c r="QUZ24" s="20"/>
      <c r="QVA24"/>
      <c r="QVB24" s="20"/>
      <c r="QVC24"/>
      <c r="QVD24" s="20"/>
      <c r="QVE24"/>
      <c r="QVF24" s="20"/>
      <c r="QVG24"/>
      <c r="QVH24" s="20"/>
      <c r="QVI24"/>
      <c r="QVJ24" s="20"/>
      <c r="QVK24"/>
      <c r="QVL24" s="20"/>
      <c r="QVM24"/>
      <c r="QVN24" s="20"/>
      <c r="QVO24"/>
      <c r="QVP24" s="20"/>
      <c r="QVQ24"/>
      <c r="QVR24" s="20"/>
      <c r="QVS24"/>
      <c r="QVT24" s="20"/>
      <c r="QVU24"/>
      <c r="QVV24" s="20"/>
      <c r="QVW24"/>
      <c r="QVX24" s="20"/>
      <c r="QVY24"/>
      <c r="QVZ24" s="20"/>
      <c r="QWA24"/>
      <c r="QWB24" s="20"/>
      <c r="QWC24"/>
      <c r="QWD24" s="20"/>
      <c r="QWE24"/>
      <c r="QWF24" s="20"/>
      <c r="QWG24"/>
      <c r="QWH24" s="20"/>
      <c r="QWI24"/>
      <c r="QWJ24" s="20"/>
      <c r="QWK24"/>
      <c r="QWL24" s="20"/>
      <c r="QWM24"/>
      <c r="QWN24" s="20"/>
      <c r="QWO24"/>
      <c r="QWP24" s="20"/>
      <c r="QWQ24"/>
      <c r="QWR24" s="20"/>
      <c r="QWS24"/>
      <c r="QWT24" s="20"/>
      <c r="QWU24"/>
      <c r="QWV24" s="20"/>
      <c r="QWW24"/>
      <c r="QWX24" s="20"/>
      <c r="QWY24"/>
      <c r="QWZ24" s="20"/>
      <c r="QXA24"/>
      <c r="QXB24" s="20"/>
      <c r="QXC24"/>
      <c r="QXD24" s="20"/>
      <c r="QXE24"/>
      <c r="QXF24" s="20"/>
      <c r="QXG24"/>
      <c r="QXH24" s="20"/>
      <c r="QXI24"/>
      <c r="QXJ24" s="20"/>
      <c r="QXK24"/>
      <c r="QXL24" s="20"/>
      <c r="QXM24"/>
      <c r="QXN24" s="20"/>
      <c r="QXO24"/>
      <c r="QXP24" s="20"/>
      <c r="QXQ24"/>
      <c r="QXR24" s="20"/>
      <c r="QXS24"/>
      <c r="QXT24" s="20"/>
      <c r="QXU24"/>
      <c r="QXV24" s="20"/>
      <c r="QXW24"/>
      <c r="QXX24" s="20"/>
      <c r="QXY24"/>
      <c r="QXZ24" s="20"/>
      <c r="QYA24"/>
      <c r="QYB24" s="20"/>
      <c r="QYC24"/>
      <c r="QYD24" s="20"/>
      <c r="QYE24"/>
      <c r="QYF24" s="20"/>
      <c r="QYG24"/>
      <c r="QYH24" s="20"/>
      <c r="QYI24"/>
      <c r="QYJ24" s="20"/>
      <c r="QYK24"/>
      <c r="QYL24" s="20"/>
      <c r="QYM24"/>
      <c r="QYN24" s="20"/>
      <c r="QYO24"/>
      <c r="QYP24" s="20"/>
      <c r="QYQ24"/>
      <c r="QYR24" s="20"/>
      <c r="QYS24"/>
      <c r="QYT24" s="20"/>
      <c r="QYU24"/>
      <c r="QYV24" s="20"/>
      <c r="QYW24"/>
      <c r="QYX24" s="20"/>
      <c r="QYY24"/>
      <c r="QYZ24" s="20"/>
      <c r="QZA24"/>
      <c r="QZB24" s="20"/>
      <c r="QZC24"/>
      <c r="QZD24" s="20"/>
      <c r="QZE24"/>
      <c r="QZF24" s="20"/>
      <c r="QZG24"/>
      <c r="QZH24" s="20"/>
      <c r="QZI24"/>
      <c r="QZJ24" s="20"/>
      <c r="QZK24"/>
      <c r="QZL24" s="20"/>
      <c r="QZM24"/>
      <c r="QZN24" s="20"/>
      <c r="QZO24"/>
      <c r="QZP24" s="20"/>
      <c r="QZQ24"/>
      <c r="QZR24" s="20"/>
      <c r="QZS24"/>
      <c r="QZT24" s="20"/>
      <c r="QZU24"/>
      <c r="QZV24" s="20"/>
      <c r="QZW24"/>
      <c r="QZX24" s="20"/>
      <c r="QZY24"/>
      <c r="QZZ24" s="20"/>
      <c r="RAA24"/>
      <c r="RAB24" s="20"/>
      <c r="RAC24"/>
      <c r="RAD24" s="20"/>
      <c r="RAE24"/>
      <c r="RAF24" s="20"/>
      <c r="RAG24"/>
      <c r="RAH24" s="20"/>
      <c r="RAI24"/>
      <c r="RAJ24" s="20"/>
      <c r="RAK24"/>
      <c r="RAL24" s="20"/>
      <c r="RAM24"/>
      <c r="RAN24" s="20"/>
      <c r="RAO24"/>
      <c r="RAP24" s="20"/>
      <c r="RAQ24"/>
      <c r="RAR24" s="20"/>
      <c r="RAS24"/>
      <c r="RAT24" s="20"/>
      <c r="RAU24"/>
      <c r="RAV24" s="20"/>
      <c r="RAW24"/>
      <c r="RAX24" s="20"/>
      <c r="RAY24"/>
      <c r="RAZ24" s="20"/>
      <c r="RBA24"/>
      <c r="RBB24" s="20"/>
      <c r="RBC24"/>
      <c r="RBD24" s="20"/>
      <c r="RBE24"/>
      <c r="RBF24" s="20"/>
      <c r="RBG24"/>
      <c r="RBH24" s="20"/>
      <c r="RBI24"/>
      <c r="RBJ24" s="20"/>
      <c r="RBK24"/>
      <c r="RBL24" s="20"/>
      <c r="RBM24"/>
      <c r="RBN24" s="20"/>
      <c r="RBO24"/>
      <c r="RBP24" s="20"/>
      <c r="RBQ24"/>
      <c r="RBR24" s="20"/>
      <c r="RBS24"/>
      <c r="RBT24" s="20"/>
      <c r="RBU24"/>
      <c r="RBV24" s="20"/>
      <c r="RBW24"/>
      <c r="RBX24" s="20"/>
      <c r="RBY24"/>
      <c r="RBZ24" s="20"/>
      <c r="RCA24"/>
      <c r="RCB24" s="20"/>
      <c r="RCC24"/>
      <c r="RCD24" s="20"/>
      <c r="RCE24"/>
      <c r="RCF24" s="20"/>
      <c r="RCG24"/>
      <c r="RCH24" s="20"/>
      <c r="RCI24"/>
      <c r="RCJ24" s="20"/>
      <c r="RCK24"/>
      <c r="RCL24" s="20"/>
      <c r="RCM24"/>
      <c r="RCN24" s="20"/>
      <c r="RCO24"/>
      <c r="RCP24" s="20"/>
      <c r="RCQ24"/>
      <c r="RCR24" s="20"/>
      <c r="RCS24"/>
      <c r="RCT24" s="20"/>
      <c r="RCU24"/>
      <c r="RCV24" s="20"/>
      <c r="RCW24"/>
      <c r="RCX24" s="20"/>
      <c r="RCY24"/>
      <c r="RCZ24" s="20"/>
      <c r="RDA24"/>
      <c r="RDB24" s="20"/>
      <c r="RDC24"/>
      <c r="RDD24" s="20"/>
      <c r="RDE24"/>
      <c r="RDF24" s="20"/>
      <c r="RDG24"/>
      <c r="RDH24" s="20"/>
      <c r="RDI24"/>
      <c r="RDJ24" s="20"/>
      <c r="RDK24"/>
      <c r="RDL24" s="20"/>
      <c r="RDM24"/>
      <c r="RDN24" s="20"/>
      <c r="RDO24"/>
      <c r="RDP24" s="20"/>
      <c r="RDQ24"/>
      <c r="RDR24" s="20"/>
      <c r="RDS24"/>
      <c r="RDT24" s="20"/>
      <c r="RDU24"/>
      <c r="RDV24" s="20"/>
      <c r="RDW24"/>
      <c r="RDX24" s="20"/>
      <c r="RDY24"/>
      <c r="RDZ24" s="20"/>
      <c r="REA24"/>
      <c r="REB24" s="20"/>
      <c r="REC24"/>
      <c r="RED24" s="20"/>
      <c r="REE24"/>
      <c r="REF24" s="20"/>
      <c r="REG24"/>
      <c r="REH24" s="20"/>
      <c r="REI24"/>
      <c r="REJ24" s="20"/>
      <c r="REK24"/>
      <c r="REL24" s="20"/>
      <c r="REM24"/>
      <c r="REN24" s="20"/>
      <c r="REO24"/>
      <c r="REP24" s="20"/>
      <c r="REQ24"/>
      <c r="RER24" s="20"/>
      <c r="RES24"/>
      <c r="RET24" s="20"/>
      <c r="REU24"/>
      <c r="REV24" s="20"/>
      <c r="REW24"/>
      <c r="REX24" s="20"/>
      <c r="REY24"/>
      <c r="REZ24" s="20"/>
      <c r="RFA24"/>
      <c r="RFB24" s="20"/>
      <c r="RFC24"/>
      <c r="RFD24" s="20"/>
      <c r="RFE24"/>
      <c r="RFF24" s="20"/>
      <c r="RFG24"/>
      <c r="RFH24" s="20"/>
      <c r="RFI24"/>
      <c r="RFJ24" s="20"/>
      <c r="RFK24"/>
      <c r="RFL24" s="20"/>
      <c r="RFM24"/>
      <c r="RFN24" s="20"/>
      <c r="RFO24"/>
      <c r="RFP24" s="20"/>
      <c r="RFQ24"/>
      <c r="RFR24" s="20"/>
      <c r="RFS24"/>
      <c r="RFT24" s="20"/>
      <c r="RFU24"/>
      <c r="RFV24" s="20"/>
      <c r="RFW24"/>
      <c r="RFX24" s="20"/>
      <c r="RFY24"/>
      <c r="RFZ24" s="20"/>
      <c r="RGA24"/>
      <c r="RGB24" s="20"/>
      <c r="RGC24"/>
      <c r="RGD24" s="20"/>
      <c r="RGE24"/>
      <c r="RGF24" s="20"/>
      <c r="RGG24"/>
      <c r="RGH24" s="20"/>
      <c r="RGI24"/>
      <c r="RGJ24" s="20"/>
      <c r="RGK24"/>
      <c r="RGL24" s="20"/>
      <c r="RGM24"/>
      <c r="RGN24" s="20"/>
      <c r="RGO24"/>
      <c r="RGP24" s="20"/>
      <c r="RGQ24"/>
      <c r="RGR24" s="20"/>
      <c r="RGS24"/>
      <c r="RGT24" s="20"/>
      <c r="RGU24"/>
      <c r="RGV24" s="20"/>
      <c r="RGW24"/>
      <c r="RGX24" s="20"/>
      <c r="RGY24"/>
      <c r="RGZ24" s="20"/>
      <c r="RHA24"/>
      <c r="RHB24" s="20"/>
      <c r="RHC24"/>
      <c r="RHD24" s="20"/>
      <c r="RHE24"/>
      <c r="RHF24" s="20"/>
      <c r="RHG24"/>
      <c r="RHH24" s="20"/>
      <c r="RHI24"/>
      <c r="RHJ24" s="20"/>
      <c r="RHK24"/>
      <c r="RHL24" s="20"/>
      <c r="RHM24"/>
      <c r="RHN24" s="20"/>
      <c r="RHO24"/>
      <c r="RHP24" s="20"/>
      <c r="RHQ24"/>
      <c r="RHR24" s="20"/>
      <c r="RHS24"/>
      <c r="RHT24" s="20"/>
      <c r="RHU24"/>
      <c r="RHV24" s="20"/>
      <c r="RHW24"/>
      <c r="RHX24" s="20"/>
      <c r="RHY24"/>
      <c r="RHZ24" s="20"/>
      <c r="RIA24"/>
      <c r="RIB24" s="20"/>
      <c r="RIC24"/>
      <c r="RID24" s="20"/>
      <c r="RIE24"/>
      <c r="RIF24" s="20"/>
      <c r="RIG24"/>
      <c r="RIH24" s="20"/>
      <c r="RII24"/>
      <c r="RIJ24" s="20"/>
      <c r="RIK24"/>
      <c r="RIL24" s="20"/>
      <c r="RIM24"/>
      <c r="RIN24" s="20"/>
      <c r="RIO24"/>
      <c r="RIP24" s="20"/>
      <c r="RIQ24"/>
      <c r="RIR24" s="20"/>
      <c r="RIS24"/>
      <c r="RIT24" s="20"/>
      <c r="RIU24"/>
      <c r="RIV24" s="20"/>
      <c r="RIW24"/>
      <c r="RIX24" s="20"/>
      <c r="RIY24"/>
      <c r="RIZ24" s="20"/>
      <c r="RJA24"/>
      <c r="RJB24" s="20"/>
      <c r="RJC24"/>
      <c r="RJD24" s="20"/>
      <c r="RJE24"/>
      <c r="RJF24" s="20"/>
      <c r="RJG24"/>
      <c r="RJH24" s="20"/>
      <c r="RJI24"/>
      <c r="RJJ24" s="20"/>
      <c r="RJK24"/>
      <c r="RJL24" s="20"/>
      <c r="RJM24"/>
      <c r="RJN24" s="20"/>
      <c r="RJO24"/>
      <c r="RJP24" s="20"/>
      <c r="RJQ24"/>
      <c r="RJR24" s="20"/>
      <c r="RJS24"/>
      <c r="RJT24" s="20"/>
      <c r="RJU24"/>
      <c r="RJV24" s="20"/>
      <c r="RJW24"/>
      <c r="RJX24" s="20"/>
      <c r="RJY24"/>
      <c r="RJZ24" s="20"/>
      <c r="RKA24"/>
      <c r="RKB24" s="20"/>
      <c r="RKC24"/>
      <c r="RKD24" s="20"/>
      <c r="RKE24"/>
      <c r="RKF24" s="20"/>
      <c r="RKG24"/>
      <c r="RKH24" s="20"/>
      <c r="RKI24"/>
      <c r="RKJ24" s="20"/>
      <c r="RKK24"/>
      <c r="RKL24" s="20"/>
      <c r="RKM24"/>
      <c r="RKN24" s="20"/>
      <c r="RKO24"/>
      <c r="RKP24" s="20"/>
      <c r="RKQ24"/>
      <c r="RKR24" s="20"/>
      <c r="RKS24"/>
      <c r="RKT24" s="20"/>
      <c r="RKU24"/>
      <c r="RKV24" s="20"/>
      <c r="RKW24"/>
      <c r="RKX24" s="20"/>
      <c r="RKY24"/>
      <c r="RKZ24" s="20"/>
      <c r="RLA24"/>
      <c r="RLB24" s="20"/>
      <c r="RLC24"/>
      <c r="RLD24" s="20"/>
      <c r="RLE24"/>
      <c r="RLF24" s="20"/>
      <c r="RLG24"/>
      <c r="RLH24" s="20"/>
      <c r="RLI24"/>
      <c r="RLJ24" s="20"/>
      <c r="RLK24"/>
      <c r="RLL24" s="20"/>
      <c r="RLM24"/>
      <c r="RLN24" s="20"/>
      <c r="RLO24"/>
      <c r="RLP24" s="20"/>
      <c r="RLQ24"/>
      <c r="RLR24" s="20"/>
      <c r="RLS24"/>
      <c r="RLT24" s="20"/>
      <c r="RLU24"/>
      <c r="RLV24" s="20"/>
      <c r="RLW24"/>
      <c r="RLX24" s="20"/>
      <c r="RLY24"/>
      <c r="RLZ24" s="20"/>
      <c r="RMA24"/>
      <c r="RMB24" s="20"/>
      <c r="RMC24"/>
      <c r="RMD24" s="20"/>
      <c r="RME24"/>
      <c r="RMF24" s="20"/>
      <c r="RMG24"/>
      <c r="RMH24" s="20"/>
      <c r="RMI24"/>
      <c r="RMJ24" s="20"/>
      <c r="RMK24"/>
      <c r="RML24" s="20"/>
      <c r="RMM24"/>
      <c r="RMN24" s="20"/>
      <c r="RMO24"/>
      <c r="RMP24" s="20"/>
      <c r="RMQ24"/>
      <c r="RMR24" s="20"/>
      <c r="RMS24"/>
      <c r="RMT24" s="20"/>
      <c r="RMU24"/>
      <c r="RMV24" s="20"/>
      <c r="RMW24"/>
      <c r="RMX24" s="20"/>
      <c r="RMY24"/>
      <c r="RMZ24" s="20"/>
      <c r="RNA24"/>
      <c r="RNB24" s="20"/>
      <c r="RNC24"/>
      <c r="RND24" s="20"/>
      <c r="RNE24"/>
      <c r="RNF24" s="20"/>
      <c r="RNG24"/>
      <c r="RNH24" s="20"/>
      <c r="RNI24"/>
      <c r="RNJ24" s="20"/>
      <c r="RNK24"/>
      <c r="RNL24" s="20"/>
      <c r="RNM24"/>
      <c r="RNN24" s="20"/>
      <c r="RNO24"/>
      <c r="RNP24" s="20"/>
      <c r="RNQ24"/>
      <c r="RNR24" s="20"/>
      <c r="RNS24"/>
      <c r="RNT24" s="20"/>
      <c r="RNU24"/>
      <c r="RNV24" s="20"/>
      <c r="RNW24"/>
      <c r="RNX24" s="20"/>
      <c r="RNY24"/>
      <c r="RNZ24" s="20"/>
      <c r="ROA24"/>
      <c r="ROB24" s="20"/>
      <c r="ROC24"/>
      <c r="ROD24" s="20"/>
      <c r="ROE24"/>
      <c r="ROF24" s="20"/>
      <c r="ROG24"/>
      <c r="ROH24" s="20"/>
      <c r="ROI24"/>
      <c r="ROJ24" s="20"/>
      <c r="ROK24"/>
      <c r="ROL24" s="20"/>
      <c r="ROM24"/>
      <c r="RON24" s="20"/>
      <c r="ROO24"/>
      <c r="ROP24" s="20"/>
      <c r="ROQ24"/>
      <c r="ROR24" s="20"/>
      <c r="ROS24"/>
      <c r="ROT24" s="20"/>
      <c r="ROU24"/>
      <c r="ROV24" s="20"/>
      <c r="ROW24"/>
      <c r="ROX24" s="20"/>
      <c r="ROY24"/>
      <c r="ROZ24" s="20"/>
      <c r="RPA24"/>
      <c r="RPB24" s="20"/>
      <c r="RPC24"/>
      <c r="RPD24" s="20"/>
      <c r="RPE24"/>
      <c r="RPF24" s="20"/>
      <c r="RPG24"/>
      <c r="RPH24" s="20"/>
      <c r="RPI24"/>
      <c r="RPJ24" s="20"/>
      <c r="RPK24"/>
      <c r="RPL24" s="20"/>
      <c r="RPM24"/>
      <c r="RPN24" s="20"/>
      <c r="RPO24"/>
      <c r="RPP24" s="20"/>
      <c r="RPQ24"/>
      <c r="RPR24" s="20"/>
      <c r="RPS24"/>
      <c r="RPT24" s="20"/>
      <c r="RPU24"/>
      <c r="RPV24" s="20"/>
      <c r="RPW24"/>
      <c r="RPX24" s="20"/>
      <c r="RPY24"/>
      <c r="RPZ24" s="20"/>
      <c r="RQA24"/>
      <c r="RQB24" s="20"/>
      <c r="RQC24"/>
      <c r="RQD24" s="20"/>
      <c r="RQE24"/>
      <c r="RQF24" s="20"/>
      <c r="RQG24"/>
      <c r="RQH24" s="20"/>
      <c r="RQI24"/>
      <c r="RQJ24" s="20"/>
      <c r="RQK24"/>
      <c r="RQL24" s="20"/>
      <c r="RQM24"/>
      <c r="RQN24" s="20"/>
      <c r="RQO24"/>
      <c r="RQP24" s="20"/>
      <c r="RQQ24"/>
      <c r="RQR24" s="20"/>
      <c r="RQS24"/>
      <c r="RQT24" s="20"/>
      <c r="RQU24"/>
      <c r="RQV24" s="20"/>
      <c r="RQW24"/>
      <c r="RQX24" s="20"/>
      <c r="RQY24"/>
      <c r="RQZ24" s="20"/>
      <c r="RRA24"/>
      <c r="RRB24" s="20"/>
      <c r="RRC24"/>
      <c r="RRD24" s="20"/>
      <c r="RRE24"/>
      <c r="RRF24" s="20"/>
      <c r="RRG24"/>
      <c r="RRH24" s="20"/>
      <c r="RRI24"/>
      <c r="RRJ24" s="20"/>
      <c r="RRK24"/>
      <c r="RRL24" s="20"/>
      <c r="RRM24"/>
      <c r="RRN24" s="20"/>
      <c r="RRO24"/>
      <c r="RRP24" s="20"/>
      <c r="RRQ24"/>
      <c r="RRR24" s="20"/>
      <c r="RRS24"/>
      <c r="RRT24" s="20"/>
      <c r="RRU24"/>
      <c r="RRV24" s="20"/>
      <c r="RRW24"/>
      <c r="RRX24" s="20"/>
      <c r="RRY24"/>
      <c r="RRZ24" s="20"/>
      <c r="RSA24"/>
      <c r="RSB24" s="20"/>
      <c r="RSC24"/>
      <c r="RSD24" s="20"/>
      <c r="RSE24"/>
      <c r="RSF24" s="20"/>
      <c r="RSG24"/>
      <c r="RSH24" s="20"/>
      <c r="RSI24"/>
      <c r="RSJ24" s="20"/>
      <c r="RSK24"/>
      <c r="RSL24" s="20"/>
      <c r="RSM24"/>
      <c r="RSN24" s="20"/>
      <c r="RSO24"/>
      <c r="RSP24" s="20"/>
      <c r="RSQ24"/>
      <c r="RSR24" s="20"/>
      <c r="RSS24"/>
      <c r="RST24" s="20"/>
      <c r="RSU24"/>
      <c r="RSV24" s="20"/>
      <c r="RSW24"/>
      <c r="RSX24" s="20"/>
      <c r="RSY24"/>
      <c r="RSZ24" s="20"/>
      <c r="RTA24"/>
      <c r="RTB24" s="20"/>
      <c r="RTC24"/>
      <c r="RTD24" s="20"/>
      <c r="RTE24"/>
      <c r="RTF24" s="20"/>
      <c r="RTG24"/>
      <c r="RTH24" s="20"/>
      <c r="RTI24"/>
      <c r="RTJ24" s="20"/>
      <c r="RTK24"/>
      <c r="RTL24" s="20"/>
      <c r="RTM24"/>
      <c r="RTN24" s="20"/>
      <c r="RTO24"/>
      <c r="RTP24" s="20"/>
      <c r="RTQ24"/>
      <c r="RTR24" s="20"/>
      <c r="RTS24"/>
      <c r="RTT24" s="20"/>
      <c r="RTU24"/>
      <c r="RTV24" s="20"/>
      <c r="RTW24"/>
      <c r="RTX24" s="20"/>
      <c r="RTY24"/>
      <c r="RTZ24" s="20"/>
      <c r="RUA24"/>
      <c r="RUB24" s="20"/>
      <c r="RUC24"/>
      <c r="RUD24" s="20"/>
      <c r="RUE24"/>
      <c r="RUF24" s="20"/>
      <c r="RUG24"/>
      <c r="RUH24" s="20"/>
      <c r="RUI24"/>
      <c r="RUJ24" s="20"/>
      <c r="RUK24"/>
      <c r="RUL24" s="20"/>
      <c r="RUM24"/>
      <c r="RUN24" s="20"/>
      <c r="RUO24"/>
      <c r="RUP24" s="20"/>
      <c r="RUQ24"/>
      <c r="RUR24" s="20"/>
      <c r="RUS24"/>
      <c r="RUT24" s="20"/>
      <c r="RUU24"/>
      <c r="RUV24" s="20"/>
      <c r="RUW24"/>
      <c r="RUX24" s="20"/>
      <c r="RUY24"/>
      <c r="RUZ24" s="20"/>
      <c r="RVA24"/>
      <c r="RVB24" s="20"/>
      <c r="RVC24"/>
      <c r="RVD24" s="20"/>
      <c r="RVE24"/>
      <c r="RVF24" s="20"/>
      <c r="RVG24"/>
      <c r="RVH24" s="20"/>
      <c r="RVI24"/>
      <c r="RVJ24" s="20"/>
      <c r="RVK24"/>
      <c r="RVL24" s="20"/>
      <c r="RVM24"/>
      <c r="RVN24" s="20"/>
      <c r="RVO24"/>
      <c r="RVP24" s="20"/>
      <c r="RVQ24"/>
      <c r="RVR24" s="20"/>
      <c r="RVS24"/>
      <c r="RVT24" s="20"/>
      <c r="RVU24"/>
      <c r="RVV24" s="20"/>
      <c r="RVW24"/>
      <c r="RVX24" s="20"/>
      <c r="RVY24"/>
      <c r="RVZ24" s="20"/>
      <c r="RWA24"/>
      <c r="RWB24" s="20"/>
      <c r="RWC24"/>
      <c r="RWD24" s="20"/>
      <c r="RWE24"/>
      <c r="RWF24" s="20"/>
      <c r="RWG24"/>
      <c r="RWH24" s="20"/>
      <c r="RWI24"/>
      <c r="RWJ24" s="20"/>
      <c r="RWK24"/>
      <c r="RWL24" s="20"/>
      <c r="RWM24"/>
      <c r="RWN24" s="20"/>
      <c r="RWO24"/>
      <c r="RWP24" s="20"/>
      <c r="RWQ24"/>
      <c r="RWR24" s="20"/>
      <c r="RWS24"/>
      <c r="RWT24" s="20"/>
      <c r="RWU24"/>
      <c r="RWV24" s="20"/>
      <c r="RWW24"/>
      <c r="RWX24" s="20"/>
      <c r="RWY24"/>
      <c r="RWZ24" s="20"/>
      <c r="RXA24"/>
      <c r="RXB24" s="20"/>
      <c r="RXC24"/>
      <c r="RXD24" s="20"/>
      <c r="RXE24"/>
      <c r="RXF24" s="20"/>
      <c r="RXG24"/>
      <c r="RXH24" s="20"/>
      <c r="RXI24"/>
      <c r="RXJ24" s="20"/>
      <c r="RXK24"/>
      <c r="RXL24" s="20"/>
      <c r="RXM24"/>
      <c r="RXN24" s="20"/>
      <c r="RXO24"/>
      <c r="RXP24" s="20"/>
      <c r="RXQ24"/>
      <c r="RXR24" s="20"/>
      <c r="RXS24"/>
      <c r="RXT24" s="20"/>
      <c r="RXU24"/>
      <c r="RXV24" s="20"/>
      <c r="RXW24"/>
      <c r="RXX24" s="20"/>
      <c r="RXY24"/>
      <c r="RXZ24" s="20"/>
      <c r="RYA24"/>
      <c r="RYB24" s="20"/>
      <c r="RYC24"/>
      <c r="RYD24" s="20"/>
      <c r="RYE24"/>
      <c r="RYF24" s="20"/>
      <c r="RYG24"/>
      <c r="RYH24" s="20"/>
      <c r="RYI24"/>
      <c r="RYJ24" s="20"/>
      <c r="RYK24"/>
      <c r="RYL24" s="20"/>
      <c r="RYM24"/>
      <c r="RYN24" s="20"/>
      <c r="RYO24"/>
      <c r="RYP24" s="20"/>
      <c r="RYQ24"/>
      <c r="RYR24" s="20"/>
      <c r="RYS24"/>
      <c r="RYT24" s="20"/>
      <c r="RYU24"/>
      <c r="RYV24" s="20"/>
      <c r="RYW24"/>
      <c r="RYX24" s="20"/>
      <c r="RYY24"/>
      <c r="RYZ24" s="20"/>
      <c r="RZA24"/>
      <c r="RZB24" s="20"/>
      <c r="RZC24"/>
      <c r="RZD24" s="20"/>
      <c r="RZE24"/>
      <c r="RZF24" s="20"/>
      <c r="RZG24"/>
      <c r="RZH24" s="20"/>
      <c r="RZI24"/>
      <c r="RZJ24" s="20"/>
      <c r="RZK24"/>
      <c r="RZL24" s="20"/>
      <c r="RZM24"/>
      <c r="RZN24" s="20"/>
      <c r="RZO24"/>
      <c r="RZP24" s="20"/>
      <c r="RZQ24"/>
      <c r="RZR24" s="20"/>
      <c r="RZS24"/>
      <c r="RZT24" s="20"/>
      <c r="RZU24"/>
      <c r="RZV24" s="20"/>
      <c r="RZW24"/>
      <c r="RZX24" s="20"/>
      <c r="RZY24"/>
      <c r="RZZ24" s="20"/>
      <c r="SAA24"/>
      <c r="SAB24" s="20"/>
      <c r="SAC24"/>
      <c r="SAD24" s="20"/>
      <c r="SAE24"/>
      <c r="SAF24" s="20"/>
      <c r="SAG24"/>
      <c r="SAH24" s="20"/>
      <c r="SAI24"/>
      <c r="SAJ24" s="20"/>
      <c r="SAK24"/>
      <c r="SAL24" s="20"/>
      <c r="SAM24"/>
      <c r="SAN24" s="20"/>
      <c r="SAO24"/>
      <c r="SAP24" s="20"/>
      <c r="SAQ24"/>
      <c r="SAR24" s="20"/>
      <c r="SAS24"/>
      <c r="SAT24" s="20"/>
      <c r="SAU24"/>
      <c r="SAV24" s="20"/>
      <c r="SAW24"/>
      <c r="SAX24" s="20"/>
      <c r="SAY24"/>
      <c r="SAZ24" s="20"/>
      <c r="SBA24"/>
      <c r="SBB24" s="20"/>
      <c r="SBC24"/>
      <c r="SBD24" s="20"/>
      <c r="SBE24"/>
      <c r="SBF24" s="20"/>
      <c r="SBG24"/>
      <c r="SBH24" s="20"/>
      <c r="SBI24"/>
      <c r="SBJ24" s="20"/>
      <c r="SBK24"/>
      <c r="SBL24" s="20"/>
      <c r="SBM24"/>
      <c r="SBN24" s="20"/>
      <c r="SBO24"/>
      <c r="SBP24" s="20"/>
      <c r="SBQ24"/>
      <c r="SBR24" s="20"/>
      <c r="SBS24"/>
      <c r="SBT24" s="20"/>
      <c r="SBU24"/>
      <c r="SBV24" s="20"/>
      <c r="SBW24"/>
      <c r="SBX24" s="20"/>
      <c r="SBY24"/>
      <c r="SBZ24" s="20"/>
      <c r="SCA24"/>
      <c r="SCB24" s="20"/>
      <c r="SCC24"/>
      <c r="SCD24" s="20"/>
      <c r="SCE24"/>
      <c r="SCF24" s="20"/>
      <c r="SCG24"/>
      <c r="SCH24" s="20"/>
      <c r="SCI24"/>
      <c r="SCJ24" s="20"/>
      <c r="SCK24"/>
      <c r="SCL24" s="20"/>
      <c r="SCM24"/>
      <c r="SCN24" s="20"/>
      <c r="SCO24"/>
      <c r="SCP24" s="20"/>
      <c r="SCQ24"/>
      <c r="SCR24" s="20"/>
      <c r="SCS24"/>
      <c r="SCT24" s="20"/>
      <c r="SCU24"/>
      <c r="SCV24" s="20"/>
      <c r="SCW24"/>
      <c r="SCX24" s="20"/>
      <c r="SCY24"/>
      <c r="SCZ24" s="20"/>
      <c r="SDA24"/>
      <c r="SDB24" s="20"/>
      <c r="SDC24"/>
      <c r="SDD24" s="20"/>
      <c r="SDE24"/>
      <c r="SDF24" s="20"/>
      <c r="SDG24"/>
      <c r="SDH24" s="20"/>
      <c r="SDI24"/>
      <c r="SDJ24" s="20"/>
      <c r="SDK24"/>
      <c r="SDL24" s="20"/>
      <c r="SDM24"/>
      <c r="SDN24" s="20"/>
      <c r="SDO24"/>
      <c r="SDP24" s="20"/>
      <c r="SDQ24"/>
      <c r="SDR24" s="20"/>
      <c r="SDS24"/>
      <c r="SDT24" s="20"/>
      <c r="SDU24"/>
      <c r="SDV24" s="20"/>
      <c r="SDW24"/>
      <c r="SDX24" s="20"/>
      <c r="SDY24"/>
      <c r="SDZ24" s="20"/>
      <c r="SEA24"/>
      <c r="SEB24" s="20"/>
      <c r="SEC24"/>
      <c r="SED24" s="20"/>
      <c r="SEE24"/>
      <c r="SEF24" s="20"/>
      <c r="SEG24"/>
      <c r="SEH24" s="20"/>
      <c r="SEI24"/>
      <c r="SEJ24" s="20"/>
      <c r="SEK24"/>
      <c r="SEL24" s="20"/>
      <c r="SEM24"/>
      <c r="SEN24" s="20"/>
      <c r="SEO24"/>
      <c r="SEP24" s="20"/>
      <c r="SEQ24"/>
      <c r="SER24" s="20"/>
      <c r="SES24"/>
      <c r="SET24" s="20"/>
      <c r="SEU24"/>
      <c r="SEV24" s="20"/>
      <c r="SEW24"/>
      <c r="SEX24" s="20"/>
      <c r="SEY24"/>
      <c r="SEZ24" s="20"/>
      <c r="SFA24"/>
      <c r="SFB24" s="20"/>
      <c r="SFC24"/>
      <c r="SFD24" s="20"/>
      <c r="SFE24"/>
      <c r="SFF24" s="20"/>
      <c r="SFG24"/>
      <c r="SFH24" s="20"/>
      <c r="SFI24"/>
      <c r="SFJ24" s="20"/>
      <c r="SFK24"/>
      <c r="SFL24" s="20"/>
      <c r="SFM24"/>
      <c r="SFN24" s="20"/>
      <c r="SFO24"/>
      <c r="SFP24" s="20"/>
      <c r="SFQ24"/>
      <c r="SFR24" s="20"/>
      <c r="SFS24"/>
      <c r="SFT24" s="20"/>
      <c r="SFU24"/>
      <c r="SFV24" s="20"/>
      <c r="SFW24"/>
      <c r="SFX24" s="20"/>
      <c r="SFY24"/>
      <c r="SFZ24" s="20"/>
      <c r="SGA24"/>
      <c r="SGB24" s="20"/>
      <c r="SGC24"/>
      <c r="SGD24" s="20"/>
      <c r="SGE24"/>
      <c r="SGF24" s="20"/>
      <c r="SGG24"/>
      <c r="SGH24" s="20"/>
      <c r="SGI24"/>
      <c r="SGJ24" s="20"/>
      <c r="SGK24"/>
      <c r="SGL24" s="20"/>
      <c r="SGM24"/>
      <c r="SGN24" s="20"/>
      <c r="SGO24"/>
      <c r="SGP24" s="20"/>
      <c r="SGQ24"/>
      <c r="SGR24" s="20"/>
      <c r="SGS24"/>
      <c r="SGT24" s="20"/>
      <c r="SGU24"/>
      <c r="SGV24" s="20"/>
      <c r="SGW24"/>
      <c r="SGX24" s="20"/>
      <c r="SGY24"/>
      <c r="SGZ24" s="20"/>
      <c r="SHA24"/>
      <c r="SHB24" s="20"/>
      <c r="SHC24"/>
      <c r="SHD24" s="20"/>
      <c r="SHE24"/>
      <c r="SHF24" s="20"/>
      <c r="SHG24"/>
      <c r="SHH24" s="20"/>
      <c r="SHI24"/>
      <c r="SHJ24" s="20"/>
      <c r="SHK24"/>
      <c r="SHL24" s="20"/>
      <c r="SHM24"/>
      <c r="SHN24" s="20"/>
      <c r="SHO24"/>
      <c r="SHP24" s="20"/>
      <c r="SHQ24"/>
      <c r="SHR24" s="20"/>
      <c r="SHS24"/>
      <c r="SHT24" s="20"/>
      <c r="SHU24"/>
      <c r="SHV24" s="20"/>
      <c r="SHW24"/>
      <c r="SHX24" s="20"/>
      <c r="SHY24"/>
      <c r="SHZ24" s="20"/>
      <c r="SIA24"/>
      <c r="SIB24" s="20"/>
      <c r="SIC24"/>
      <c r="SID24" s="20"/>
      <c r="SIE24"/>
      <c r="SIF24" s="20"/>
      <c r="SIG24"/>
      <c r="SIH24" s="20"/>
      <c r="SII24"/>
      <c r="SIJ24" s="20"/>
      <c r="SIK24"/>
      <c r="SIL24" s="20"/>
      <c r="SIM24"/>
      <c r="SIN24" s="20"/>
      <c r="SIO24"/>
      <c r="SIP24" s="20"/>
      <c r="SIQ24"/>
      <c r="SIR24" s="20"/>
      <c r="SIS24"/>
      <c r="SIT24" s="20"/>
      <c r="SIU24"/>
      <c r="SIV24" s="20"/>
      <c r="SIW24"/>
      <c r="SIX24" s="20"/>
      <c r="SIY24"/>
      <c r="SIZ24" s="20"/>
      <c r="SJA24"/>
      <c r="SJB24" s="20"/>
      <c r="SJC24"/>
      <c r="SJD24" s="20"/>
      <c r="SJE24"/>
      <c r="SJF24" s="20"/>
      <c r="SJG24"/>
      <c r="SJH24" s="20"/>
      <c r="SJI24"/>
      <c r="SJJ24" s="20"/>
      <c r="SJK24"/>
      <c r="SJL24" s="20"/>
      <c r="SJM24"/>
      <c r="SJN24" s="20"/>
      <c r="SJO24"/>
      <c r="SJP24" s="20"/>
      <c r="SJQ24"/>
      <c r="SJR24" s="20"/>
      <c r="SJS24"/>
      <c r="SJT24" s="20"/>
      <c r="SJU24"/>
      <c r="SJV24" s="20"/>
      <c r="SJW24"/>
      <c r="SJX24" s="20"/>
      <c r="SJY24"/>
      <c r="SJZ24" s="20"/>
      <c r="SKA24"/>
      <c r="SKB24" s="20"/>
      <c r="SKC24"/>
      <c r="SKD24" s="20"/>
      <c r="SKE24"/>
      <c r="SKF24" s="20"/>
      <c r="SKG24"/>
      <c r="SKH24" s="20"/>
      <c r="SKI24"/>
      <c r="SKJ24" s="20"/>
      <c r="SKK24"/>
      <c r="SKL24" s="20"/>
      <c r="SKM24"/>
      <c r="SKN24" s="20"/>
      <c r="SKO24"/>
      <c r="SKP24" s="20"/>
      <c r="SKQ24"/>
      <c r="SKR24" s="20"/>
      <c r="SKS24"/>
      <c r="SKT24" s="20"/>
      <c r="SKU24"/>
      <c r="SKV24" s="20"/>
      <c r="SKW24"/>
      <c r="SKX24" s="20"/>
      <c r="SKY24"/>
      <c r="SKZ24" s="20"/>
      <c r="SLA24"/>
      <c r="SLB24" s="20"/>
      <c r="SLC24"/>
      <c r="SLD24" s="20"/>
      <c r="SLE24"/>
      <c r="SLF24" s="20"/>
      <c r="SLG24"/>
      <c r="SLH24" s="20"/>
      <c r="SLI24"/>
      <c r="SLJ24" s="20"/>
      <c r="SLK24"/>
      <c r="SLL24" s="20"/>
      <c r="SLM24"/>
      <c r="SLN24" s="20"/>
      <c r="SLO24"/>
      <c r="SLP24" s="20"/>
      <c r="SLQ24"/>
      <c r="SLR24" s="20"/>
      <c r="SLS24"/>
      <c r="SLT24" s="20"/>
      <c r="SLU24"/>
      <c r="SLV24" s="20"/>
      <c r="SLW24"/>
      <c r="SLX24" s="20"/>
      <c r="SLY24"/>
      <c r="SLZ24" s="20"/>
      <c r="SMA24"/>
      <c r="SMB24" s="20"/>
      <c r="SMC24"/>
      <c r="SMD24" s="20"/>
      <c r="SME24"/>
      <c r="SMF24" s="20"/>
      <c r="SMG24"/>
      <c r="SMH24" s="20"/>
      <c r="SMI24"/>
      <c r="SMJ24" s="20"/>
      <c r="SMK24"/>
      <c r="SML24" s="20"/>
      <c r="SMM24"/>
      <c r="SMN24" s="20"/>
      <c r="SMO24"/>
      <c r="SMP24" s="20"/>
      <c r="SMQ24"/>
      <c r="SMR24" s="20"/>
      <c r="SMS24"/>
      <c r="SMT24" s="20"/>
      <c r="SMU24"/>
      <c r="SMV24" s="20"/>
      <c r="SMW24"/>
      <c r="SMX24" s="20"/>
      <c r="SMY24"/>
      <c r="SMZ24" s="20"/>
      <c r="SNA24"/>
      <c r="SNB24" s="20"/>
      <c r="SNC24"/>
      <c r="SND24" s="20"/>
      <c r="SNE24"/>
      <c r="SNF24" s="20"/>
      <c r="SNG24"/>
      <c r="SNH24" s="20"/>
      <c r="SNI24"/>
      <c r="SNJ24" s="20"/>
      <c r="SNK24"/>
      <c r="SNL24" s="20"/>
      <c r="SNM24"/>
      <c r="SNN24" s="20"/>
      <c r="SNO24"/>
      <c r="SNP24" s="20"/>
      <c r="SNQ24"/>
      <c r="SNR24" s="20"/>
      <c r="SNS24"/>
      <c r="SNT24" s="20"/>
      <c r="SNU24"/>
      <c r="SNV24" s="20"/>
      <c r="SNW24"/>
      <c r="SNX24" s="20"/>
      <c r="SNY24"/>
      <c r="SNZ24" s="20"/>
      <c r="SOA24"/>
      <c r="SOB24" s="20"/>
      <c r="SOC24"/>
      <c r="SOD24" s="20"/>
      <c r="SOE24"/>
      <c r="SOF24" s="20"/>
      <c r="SOG24"/>
      <c r="SOH24" s="20"/>
      <c r="SOI24"/>
      <c r="SOJ24" s="20"/>
      <c r="SOK24"/>
      <c r="SOL24" s="20"/>
      <c r="SOM24"/>
      <c r="SON24" s="20"/>
      <c r="SOO24"/>
      <c r="SOP24" s="20"/>
      <c r="SOQ24"/>
      <c r="SOR24" s="20"/>
      <c r="SOS24"/>
      <c r="SOT24" s="20"/>
      <c r="SOU24"/>
      <c r="SOV24" s="20"/>
      <c r="SOW24"/>
      <c r="SOX24" s="20"/>
      <c r="SOY24"/>
      <c r="SOZ24" s="20"/>
      <c r="SPA24"/>
      <c r="SPB24" s="20"/>
      <c r="SPC24"/>
      <c r="SPD24" s="20"/>
      <c r="SPE24"/>
      <c r="SPF24" s="20"/>
      <c r="SPG24"/>
      <c r="SPH24" s="20"/>
      <c r="SPI24"/>
      <c r="SPJ24" s="20"/>
      <c r="SPK24"/>
      <c r="SPL24" s="20"/>
      <c r="SPM24"/>
      <c r="SPN24" s="20"/>
      <c r="SPO24"/>
      <c r="SPP24" s="20"/>
      <c r="SPQ24"/>
      <c r="SPR24" s="20"/>
      <c r="SPS24"/>
      <c r="SPT24" s="20"/>
      <c r="SPU24"/>
      <c r="SPV24" s="20"/>
      <c r="SPW24"/>
      <c r="SPX24" s="20"/>
      <c r="SPY24"/>
      <c r="SPZ24" s="20"/>
      <c r="SQA24"/>
      <c r="SQB24" s="20"/>
      <c r="SQC24"/>
      <c r="SQD24" s="20"/>
      <c r="SQE24"/>
      <c r="SQF24" s="20"/>
      <c r="SQG24"/>
      <c r="SQH24" s="20"/>
      <c r="SQI24"/>
      <c r="SQJ24" s="20"/>
      <c r="SQK24"/>
      <c r="SQL24" s="20"/>
      <c r="SQM24"/>
      <c r="SQN24" s="20"/>
      <c r="SQO24"/>
      <c r="SQP24" s="20"/>
      <c r="SQQ24"/>
      <c r="SQR24" s="20"/>
      <c r="SQS24"/>
      <c r="SQT24" s="20"/>
      <c r="SQU24"/>
      <c r="SQV24" s="20"/>
      <c r="SQW24"/>
      <c r="SQX24" s="20"/>
      <c r="SQY24"/>
      <c r="SQZ24" s="20"/>
      <c r="SRA24"/>
      <c r="SRB24" s="20"/>
      <c r="SRC24"/>
      <c r="SRD24" s="20"/>
      <c r="SRE24"/>
      <c r="SRF24" s="20"/>
      <c r="SRG24"/>
      <c r="SRH24" s="20"/>
      <c r="SRI24"/>
      <c r="SRJ24" s="20"/>
      <c r="SRK24"/>
      <c r="SRL24" s="20"/>
      <c r="SRM24"/>
      <c r="SRN24" s="20"/>
      <c r="SRO24"/>
      <c r="SRP24" s="20"/>
      <c r="SRQ24"/>
      <c r="SRR24" s="20"/>
      <c r="SRS24"/>
      <c r="SRT24" s="20"/>
      <c r="SRU24"/>
      <c r="SRV24" s="20"/>
      <c r="SRW24"/>
      <c r="SRX24" s="20"/>
      <c r="SRY24"/>
      <c r="SRZ24" s="20"/>
      <c r="SSA24"/>
      <c r="SSB24" s="20"/>
      <c r="SSC24"/>
      <c r="SSD24" s="20"/>
      <c r="SSE24"/>
      <c r="SSF24" s="20"/>
      <c r="SSG24"/>
      <c r="SSH24" s="20"/>
      <c r="SSI24"/>
      <c r="SSJ24" s="20"/>
      <c r="SSK24"/>
      <c r="SSL24" s="20"/>
      <c r="SSM24"/>
      <c r="SSN24" s="20"/>
      <c r="SSO24"/>
      <c r="SSP24" s="20"/>
      <c r="SSQ24"/>
      <c r="SSR24" s="20"/>
      <c r="SSS24"/>
      <c r="SST24" s="20"/>
      <c r="SSU24"/>
      <c r="SSV24" s="20"/>
      <c r="SSW24"/>
      <c r="SSX24" s="20"/>
      <c r="SSY24"/>
      <c r="SSZ24" s="20"/>
      <c r="STA24"/>
      <c r="STB24" s="20"/>
      <c r="STC24"/>
      <c r="STD24" s="20"/>
      <c r="STE24"/>
      <c r="STF24" s="20"/>
      <c r="STG24"/>
      <c r="STH24" s="20"/>
      <c r="STI24"/>
      <c r="STJ24" s="20"/>
      <c r="STK24"/>
      <c r="STL24" s="20"/>
      <c r="STM24"/>
      <c r="STN24" s="20"/>
      <c r="STO24"/>
      <c r="STP24" s="20"/>
      <c r="STQ24"/>
      <c r="STR24" s="20"/>
      <c r="STS24"/>
      <c r="STT24" s="20"/>
      <c r="STU24"/>
      <c r="STV24" s="20"/>
      <c r="STW24"/>
      <c r="STX24" s="20"/>
      <c r="STY24"/>
      <c r="STZ24" s="20"/>
      <c r="SUA24"/>
      <c r="SUB24" s="20"/>
      <c r="SUC24"/>
      <c r="SUD24" s="20"/>
      <c r="SUE24"/>
      <c r="SUF24" s="20"/>
      <c r="SUG24"/>
      <c r="SUH24" s="20"/>
      <c r="SUI24"/>
      <c r="SUJ24" s="20"/>
      <c r="SUK24"/>
      <c r="SUL24" s="20"/>
      <c r="SUM24"/>
      <c r="SUN24" s="20"/>
      <c r="SUO24"/>
      <c r="SUP24" s="20"/>
      <c r="SUQ24"/>
      <c r="SUR24" s="20"/>
      <c r="SUS24"/>
      <c r="SUT24" s="20"/>
      <c r="SUU24"/>
      <c r="SUV24" s="20"/>
      <c r="SUW24"/>
      <c r="SUX24" s="20"/>
      <c r="SUY24"/>
      <c r="SUZ24" s="20"/>
      <c r="SVA24"/>
      <c r="SVB24" s="20"/>
      <c r="SVC24"/>
      <c r="SVD24" s="20"/>
      <c r="SVE24"/>
      <c r="SVF24" s="20"/>
      <c r="SVG24"/>
      <c r="SVH24" s="20"/>
      <c r="SVI24"/>
      <c r="SVJ24" s="20"/>
      <c r="SVK24"/>
      <c r="SVL24" s="20"/>
      <c r="SVM24"/>
      <c r="SVN24" s="20"/>
      <c r="SVO24"/>
      <c r="SVP24" s="20"/>
      <c r="SVQ24"/>
      <c r="SVR24" s="20"/>
      <c r="SVS24"/>
      <c r="SVT24" s="20"/>
      <c r="SVU24"/>
      <c r="SVV24" s="20"/>
      <c r="SVW24"/>
      <c r="SVX24" s="20"/>
      <c r="SVY24"/>
      <c r="SVZ24" s="20"/>
      <c r="SWA24"/>
      <c r="SWB24" s="20"/>
      <c r="SWC24"/>
      <c r="SWD24" s="20"/>
      <c r="SWE24"/>
      <c r="SWF24" s="20"/>
      <c r="SWG24"/>
      <c r="SWH24" s="20"/>
      <c r="SWI24"/>
      <c r="SWJ24" s="20"/>
      <c r="SWK24"/>
      <c r="SWL24" s="20"/>
      <c r="SWM24"/>
      <c r="SWN24" s="20"/>
      <c r="SWO24"/>
      <c r="SWP24" s="20"/>
      <c r="SWQ24"/>
      <c r="SWR24" s="20"/>
      <c r="SWS24"/>
      <c r="SWT24" s="20"/>
      <c r="SWU24"/>
      <c r="SWV24" s="20"/>
      <c r="SWW24"/>
      <c r="SWX24" s="20"/>
      <c r="SWY24"/>
      <c r="SWZ24" s="20"/>
      <c r="SXA24"/>
      <c r="SXB24" s="20"/>
      <c r="SXC24"/>
      <c r="SXD24" s="20"/>
      <c r="SXE24"/>
      <c r="SXF24" s="20"/>
      <c r="SXG24"/>
      <c r="SXH24" s="20"/>
      <c r="SXI24"/>
      <c r="SXJ24" s="20"/>
      <c r="SXK24"/>
      <c r="SXL24" s="20"/>
      <c r="SXM24"/>
      <c r="SXN24" s="20"/>
      <c r="SXO24"/>
      <c r="SXP24" s="20"/>
      <c r="SXQ24"/>
      <c r="SXR24" s="20"/>
      <c r="SXS24"/>
      <c r="SXT24" s="20"/>
      <c r="SXU24"/>
      <c r="SXV24" s="20"/>
      <c r="SXW24"/>
      <c r="SXX24" s="20"/>
      <c r="SXY24"/>
      <c r="SXZ24" s="20"/>
      <c r="SYA24"/>
      <c r="SYB24" s="20"/>
      <c r="SYC24"/>
      <c r="SYD24" s="20"/>
      <c r="SYE24"/>
      <c r="SYF24" s="20"/>
      <c r="SYG24"/>
      <c r="SYH24" s="20"/>
      <c r="SYI24"/>
      <c r="SYJ24" s="20"/>
      <c r="SYK24"/>
      <c r="SYL24" s="20"/>
      <c r="SYM24"/>
      <c r="SYN24" s="20"/>
      <c r="SYO24"/>
      <c r="SYP24" s="20"/>
      <c r="SYQ24"/>
      <c r="SYR24" s="20"/>
      <c r="SYS24"/>
      <c r="SYT24" s="20"/>
      <c r="SYU24"/>
      <c r="SYV24" s="20"/>
      <c r="SYW24"/>
      <c r="SYX24" s="20"/>
      <c r="SYY24"/>
      <c r="SYZ24" s="20"/>
      <c r="SZA24"/>
      <c r="SZB24" s="20"/>
      <c r="SZC24"/>
      <c r="SZD24" s="20"/>
      <c r="SZE24"/>
      <c r="SZF24" s="20"/>
      <c r="SZG24"/>
      <c r="SZH24" s="20"/>
      <c r="SZI24"/>
      <c r="SZJ24" s="20"/>
      <c r="SZK24"/>
      <c r="SZL24" s="20"/>
      <c r="SZM24"/>
      <c r="SZN24" s="20"/>
      <c r="SZO24"/>
      <c r="SZP24" s="20"/>
      <c r="SZQ24"/>
      <c r="SZR24" s="20"/>
      <c r="SZS24"/>
      <c r="SZT24" s="20"/>
      <c r="SZU24"/>
      <c r="SZV24" s="20"/>
      <c r="SZW24"/>
      <c r="SZX24" s="20"/>
      <c r="SZY24"/>
      <c r="SZZ24" s="20"/>
      <c r="TAA24"/>
      <c r="TAB24" s="20"/>
      <c r="TAC24"/>
      <c r="TAD24" s="20"/>
      <c r="TAE24"/>
      <c r="TAF24" s="20"/>
      <c r="TAG24"/>
      <c r="TAH24" s="20"/>
      <c r="TAI24"/>
      <c r="TAJ24" s="20"/>
      <c r="TAK24"/>
      <c r="TAL24" s="20"/>
      <c r="TAM24"/>
      <c r="TAN24" s="20"/>
      <c r="TAO24"/>
      <c r="TAP24" s="20"/>
      <c r="TAQ24"/>
      <c r="TAR24" s="20"/>
      <c r="TAS24"/>
      <c r="TAT24" s="20"/>
      <c r="TAU24"/>
      <c r="TAV24" s="20"/>
      <c r="TAW24"/>
      <c r="TAX24" s="20"/>
      <c r="TAY24"/>
      <c r="TAZ24" s="20"/>
      <c r="TBA24"/>
      <c r="TBB24" s="20"/>
      <c r="TBC24"/>
      <c r="TBD24" s="20"/>
      <c r="TBE24"/>
      <c r="TBF24" s="20"/>
      <c r="TBG24"/>
      <c r="TBH24" s="20"/>
      <c r="TBI24"/>
      <c r="TBJ24" s="20"/>
      <c r="TBK24"/>
      <c r="TBL24" s="20"/>
      <c r="TBM24"/>
      <c r="TBN24" s="20"/>
      <c r="TBO24"/>
      <c r="TBP24" s="20"/>
      <c r="TBQ24"/>
      <c r="TBR24" s="20"/>
      <c r="TBS24"/>
      <c r="TBT24" s="20"/>
      <c r="TBU24"/>
      <c r="TBV24" s="20"/>
      <c r="TBW24"/>
      <c r="TBX24" s="20"/>
      <c r="TBY24"/>
      <c r="TBZ24" s="20"/>
      <c r="TCA24"/>
      <c r="TCB24" s="20"/>
      <c r="TCC24"/>
      <c r="TCD24" s="20"/>
      <c r="TCE24"/>
      <c r="TCF24" s="20"/>
      <c r="TCG24"/>
      <c r="TCH24" s="20"/>
      <c r="TCI24"/>
      <c r="TCJ24" s="20"/>
      <c r="TCK24"/>
      <c r="TCL24" s="20"/>
      <c r="TCM24"/>
      <c r="TCN24" s="20"/>
      <c r="TCO24"/>
      <c r="TCP24" s="20"/>
      <c r="TCQ24"/>
      <c r="TCR24" s="20"/>
      <c r="TCS24"/>
      <c r="TCT24" s="20"/>
      <c r="TCU24"/>
      <c r="TCV24" s="20"/>
      <c r="TCW24"/>
      <c r="TCX24" s="20"/>
      <c r="TCY24"/>
      <c r="TCZ24" s="20"/>
      <c r="TDA24"/>
      <c r="TDB24" s="20"/>
      <c r="TDC24"/>
      <c r="TDD24" s="20"/>
      <c r="TDE24"/>
      <c r="TDF24" s="20"/>
      <c r="TDG24"/>
      <c r="TDH24" s="20"/>
      <c r="TDI24"/>
      <c r="TDJ24" s="20"/>
      <c r="TDK24"/>
      <c r="TDL24" s="20"/>
      <c r="TDM24"/>
      <c r="TDN24" s="20"/>
      <c r="TDO24"/>
      <c r="TDP24" s="20"/>
      <c r="TDQ24"/>
      <c r="TDR24" s="20"/>
      <c r="TDS24"/>
      <c r="TDT24" s="20"/>
      <c r="TDU24"/>
      <c r="TDV24" s="20"/>
      <c r="TDW24"/>
      <c r="TDX24" s="20"/>
      <c r="TDY24"/>
      <c r="TDZ24" s="20"/>
      <c r="TEA24"/>
      <c r="TEB24" s="20"/>
      <c r="TEC24"/>
      <c r="TED24" s="20"/>
      <c r="TEE24"/>
      <c r="TEF24" s="20"/>
      <c r="TEG24"/>
      <c r="TEH24" s="20"/>
      <c r="TEI24"/>
      <c r="TEJ24" s="20"/>
      <c r="TEK24"/>
      <c r="TEL24" s="20"/>
      <c r="TEM24"/>
      <c r="TEN24" s="20"/>
      <c r="TEO24"/>
      <c r="TEP24" s="20"/>
      <c r="TEQ24"/>
      <c r="TER24" s="20"/>
      <c r="TES24"/>
      <c r="TET24" s="20"/>
      <c r="TEU24"/>
      <c r="TEV24" s="20"/>
      <c r="TEW24"/>
      <c r="TEX24" s="20"/>
      <c r="TEY24"/>
      <c r="TEZ24" s="20"/>
      <c r="TFA24"/>
      <c r="TFB24" s="20"/>
      <c r="TFC24"/>
      <c r="TFD24" s="20"/>
      <c r="TFE24"/>
      <c r="TFF24" s="20"/>
      <c r="TFG24"/>
      <c r="TFH24" s="20"/>
      <c r="TFI24"/>
      <c r="TFJ24" s="20"/>
      <c r="TFK24"/>
      <c r="TFL24" s="20"/>
      <c r="TFM24"/>
      <c r="TFN24" s="20"/>
      <c r="TFO24"/>
      <c r="TFP24" s="20"/>
      <c r="TFQ24"/>
      <c r="TFR24" s="20"/>
      <c r="TFS24"/>
      <c r="TFT24" s="20"/>
      <c r="TFU24"/>
      <c r="TFV24" s="20"/>
      <c r="TFW24"/>
      <c r="TFX24" s="20"/>
      <c r="TFY24"/>
      <c r="TFZ24" s="20"/>
      <c r="TGA24"/>
      <c r="TGB24" s="20"/>
      <c r="TGC24"/>
      <c r="TGD24" s="20"/>
      <c r="TGE24"/>
      <c r="TGF24" s="20"/>
      <c r="TGG24"/>
      <c r="TGH24" s="20"/>
      <c r="TGI24"/>
      <c r="TGJ24" s="20"/>
      <c r="TGK24"/>
      <c r="TGL24" s="20"/>
      <c r="TGM24"/>
      <c r="TGN24" s="20"/>
      <c r="TGO24"/>
      <c r="TGP24" s="20"/>
      <c r="TGQ24"/>
      <c r="TGR24" s="20"/>
      <c r="TGS24"/>
      <c r="TGT24" s="20"/>
      <c r="TGU24"/>
      <c r="TGV24" s="20"/>
      <c r="TGW24"/>
      <c r="TGX24" s="20"/>
      <c r="TGY24"/>
      <c r="TGZ24" s="20"/>
      <c r="THA24"/>
      <c r="THB24" s="20"/>
      <c r="THC24"/>
      <c r="THD24" s="20"/>
      <c r="THE24"/>
      <c r="THF24" s="20"/>
      <c r="THG24"/>
      <c r="THH24" s="20"/>
      <c r="THI24"/>
      <c r="THJ24" s="20"/>
      <c r="THK24"/>
      <c r="THL24" s="20"/>
      <c r="THM24"/>
      <c r="THN24" s="20"/>
      <c r="THO24"/>
      <c r="THP24" s="20"/>
      <c r="THQ24"/>
      <c r="THR24" s="20"/>
      <c r="THS24"/>
      <c r="THT24" s="20"/>
      <c r="THU24"/>
      <c r="THV24" s="20"/>
      <c r="THW24"/>
      <c r="THX24" s="20"/>
      <c r="THY24"/>
      <c r="THZ24" s="20"/>
      <c r="TIA24"/>
      <c r="TIB24" s="20"/>
      <c r="TIC24"/>
      <c r="TID24" s="20"/>
      <c r="TIE24"/>
      <c r="TIF24" s="20"/>
      <c r="TIG24"/>
      <c r="TIH24" s="20"/>
      <c r="TII24"/>
      <c r="TIJ24" s="20"/>
      <c r="TIK24"/>
      <c r="TIL24" s="20"/>
      <c r="TIM24"/>
      <c r="TIN24" s="20"/>
      <c r="TIO24"/>
      <c r="TIP24" s="20"/>
      <c r="TIQ24"/>
      <c r="TIR24" s="20"/>
      <c r="TIS24"/>
      <c r="TIT24" s="20"/>
      <c r="TIU24"/>
      <c r="TIV24" s="20"/>
      <c r="TIW24"/>
      <c r="TIX24" s="20"/>
      <c r="TIY24"/>
      <c r="TIZ24" s="20"/>
      <c r="TJA24"/>
      <c r="TJB24" s="20"/>
      <c r="TJC24"/>
      <c r="TJD24" s="20"/>
      <c r="TJE24"/>
      <c r="TJF24" s="20"/>
      <c r="TJG24"/>
      <c r="TJH24" s="20"/>
      <c r="TJI24"/>
      <c r="TJJ24" s="20"/>
      <c r="TJK24"/>
      <c r="TJL24" s="20"/>
      <c r="TJM24"/>
      <c r="TJN24" s="20"/>
      <c r="TJO24"/>
      <c r="TJP24" s="20"/>
      <c r="TJQ24"/>
      <c r="TJR24" s="20"/>
      <c r="TJS24"/>
      <c r="TJT24" s="20"/>
      <c r="TJU24"/>
      <c r="TJV24" s="20"/>
      <c r="TJW24"/>
      <c r="TJX24" s="20"/>
      <c r="TJY24"/>
      <c r="TJZ24" s="20"/>
      <c r="TKA24"/>
      <c r="TKB24" s="20"/>
      <c r="TKC24"/>
      <c r="TKD24" s="20"/>
      <c r="TKE24"/>
      <c r="TKF24" s="20"/>
      <c r="TKG24"/>
      <c r="TKH24" s="20"/>
      <c r="TKI24"/>
      <c r="TKJ24" s="20"/>
      <c r="TKK24"/>
      <c r="TKL24" s="20"/>
      <c r="TKM24"/>
      <c r="TKN24" s="20"/>
      <c r="TKO24"/>
      <c r="TKP24" s="20"/>
      <c r="TKQ24"/>
      <c r="TKR24" s="20"/>
      <c r="TKS24"/>
      <c r="TKT24" s="20"/>
      <c r="TKU24"/>
      <c r="TKV24" s="20"/>
      <c r="TKW24"/>
      <c r="TKX24" s="20"/>
      <c r="TKY24"/>
      <c r="TKZ24" s="20"/>
      <c r="TLA24"/>
      <c r="TLB24" s="20"/>
      <c r="TLC24"/>
      <c r="TLD24" s="20"/>
      <c r="TLE24"/>
      <c r="TLF24" s="20"/>
      <c r="TLG24"/>
      <c r="TLH24" s="20"/>
      <c r="TLI24"/>
      <c r="TLJ24" s="20"/>
      <c r="TLK24"/>
      <c r="TLL24" s="20"/>
      <c r="TLM24"/>
      <c r="TLN24" s="20"/>
      <c r="TLO24"/>
      <c r="TLP24" s="20"/>
      <c r="TLQ24"/>
      <c r="TLR24" s="20"/>
      <c r="TLS24"/>
      <c r="TLT24" s="20"/>
      <c r="TLU24"/>
      <c r="TLV24" s="20"/>
      <c r="TLW24"/>
      <c r="TLX24" s="20"/>
      <c r="TLY24"/>
      <c r="TLZ24" s="20"/>
      <c r="TMA24"/>
      <c r="TMB24" s="20"/>
      <c r="TMC24"/>
      <c r="TMD24" s="20"/>
      <c r="TME24"/>
      <c r="TMF24" s="20"/>
      <c r="TMG24"/>
      <c r="TMH24" s="20"/>
      <c r="TMI24"/>
      <c r="TMJ24" s="20"/>
      <c r="TMK24"/>
      <c r="TML24" s="20"/>
      <c r="TMM24"/>
      <c r="TMN24" s="20"/>
      <c r="TMO24"/>
      <c r="TMP24" s="20"/>
      <c r="TMQ24"/>
      <c r="TMR24" s="20"/>
      <c r="TMS24"/>
      <c r="TMT24" s="20"/>
      <c r="TMU24"/>
      <c r="TMV24" s="20"/>
      <c r="TMW24"/>
      <c r="TMX24" s="20"/>
      <c r="TMY24"/>
      <c r="TMZ24" s="20"/>
      <c r="TNA24"/>
      <c r="TNB24" s="20"/>
      <c r="TNC24"/>
      <c r="TND24" s="20"/>
      <c r="TNE24"/>
      <c r="TNF24" s="20"/>
      <c r="TNG24"/>
      <c r="TNH24" s="20"/>
      <c r="TNI24"/>
      <c r="TNJ24" s="20"/>
      <c r="TNK24"/>
      <c r="TNL24" s="20"/>
      <c r="TNM24"/>
      <c r="TNN24" s="20"/>
      <c r="TNO24"/>
      <c r="TNP24" s="20"/>
      <c r="TNQ24"/>
      <c r="TNR24" s="20"/>
      <c r="TNS24"/>
      <c r="TNT24" s="20"/>
      <c r="TNU24"/>
      <c r="TNV24" s="20"/>
      <c r="TNW24"/>
      <c r="TNX24" s="20"/>
      <c r="TNY24"/>
      <c r="TNZ24" s="20"/>
      <c r="TOA24"/>
      <c r="TOB24" s="20"/>
      <c r="TOC24"/>
      <c r="TOD24" s="20"/>
      <c r="TOE24"/>
      <c r="TOF24" s="20"/>
      <c r="TOG24"/>
      <c r="TOH24" s="20"/>
      <c r="TOI24"/>
      <c r="TOJ24" s="20"/>
      <c r="TOK24"/>
      <c r="TOL24" s="20"/>
      <c r="TOM24"/>
      <c r="TON24" s="20"/>
      <c r="TOO24"/>
      <c r="TOP24" s="20"/>
      <c r="TOQ24"/>
      <c r="TOR24" s="20"/>
      <c r="TOS24"/>
      <c r="TOT24" s="20"/>
      <c r="TOU24"/>
      <c r="TOV24" s="20"/>
      <c r="TOW24"/>
      <c r="TOX24" s="20"/>
      <c r="TOY24"/>
      <c r="TOZ24" s="20"/>
      <c r="TPA24"/>
      <c r="TPB24" s="20"/>
      <c r="TPC24"/>
      <c r="TPD24" s="20"/>
      <c r="TPE24"/>
      <c r="TPF24" s="20"/>
      <c r="TPG24"/>
      <c r="TPH24" s="20"/>
      <c r="TPI24"/>
      <c r="TPJ24" s="20"/>
      <c r="TPK24"/>
      <c r="TPL24" s="20"/>
      <c r="TPM24"/>
      <c r="TPN24" s="20"/>
      <c r="TPO24"/>
      <c r="TPP24" s="20"/>
      <c r="TPQ24"/>
      <c r="TPR24" s="20"/>
      <c r="TPS24"/>
      <c r="TPT24" s="20"/>
      <c r="TPU24"/>
      <c r="TPV24" s="20"/>
      <c r="TPW24"/>
      <c r="TPX24" s="20"/>
      <c r="TPY24"/>
      <c r="TPZ24" s="20"/>
      <c r="TQA24"/>
      <c r="TQB24" s="20"/>
      <c r="TQC24"/>
      <c r="TQD24" s="20"/>
      <c r="TQE24"/>
      <c r="TQF24" s="20"/>
      <c r="TQG24"/>
      <c r="TQH24" s="20"/>
      <c r="TQI24"/>
      <c r="TQJ24" s="20"/>
      <c r="TQK24"/>
      <c r="TQL24" s="20"/>
      <c r="TQM24"/>
      <c r="TQN24" s="20"/>
      <c r="TQO24"/>
      <c r="TQP24" s="20"/>
      <c r="TQQ24"/>
      <c r="TQR24" s="20"/>
      <c r="TQS24"/>
      <c r="TQT24" s="20"/>
      <c r="TQU24"/>
      <c r="TQV24" s="20"/>
      <c r="TQW24"/>
      <c r="TQX24" s="20"/>
      <c r="TQY24"/>
      <c r="TQZ24" s="20"/>
      <c r="TRA24"/>
      <c r="TRB24" s="20"/>
      <c r="TRC24"/>
      <c r="TRD24" s="20"/>
      <c r="TRE24"/>
      <c r="TRF24" s="20"/>
      <c r="TRG24"/>
      <c r="TRH24" s="20"/>
      <c r="TRI24"/>
      <c r="TRJ24" s="20"/>
      <c r="TRK24"/>
      <c r="TRL24" s="20"/>
      <c r="TRM24"/>
      <c r="TRN24" s="20"/>
      <c r="TRO24"/>
      <c r="TRP24" s="20"/>
      <c r="TRQ24"/>
      <c r="TRR24" s="20"/>
      <c r="TRS24"/>
      <c r="TRT24" s="20"/>
      <c r="TRU24"/>
      <c r="TRV24" s="20"/>
      <c r="TRW24"/>
      <c r="TRX24" s="20"/>
      <c r="TRY24"/>
      <c r="TRZ24" s="20"/>
      <c r="TSA24"/>
      <c r="TSB24" s="20"/>
      <c r="TSC24"/>
      <c r="TSD24" s="20"/>
      <c r="TSE24"/>
      <c r="TSF24" s="20"/>
      <c r="TSG24"/>
      <c r="TSH24" s="20"/>
      <c r="TSI24"/>
      <c r="TSJ24" s="20"/>
      <c r="TSK24"/>
      <c r="TSL24" s="20"/>
      <c r="TSM24"/>
      <c r="TSN24" s="20"/>
      <c r="TSO24"/>
      <c r="TSP24" s="20"/>
      <c r="TSQ24"/>
      <c r="TSR24" s="20"/>
      <c r="TSS24"/>
      <c r="TST24" s="20"/>
      <c r="TSU24"/>
      <c r="TSV24" s="20"/>
      <c r="TSW24"/>
      <c r="TSX24" s="20"/>
      <c r="TSY24"/>
      <c r="TSZ24" s="20"/>
      <c r="TTA24"/>
      <c r="TTB24" s="20"/>
      <c r="TTC24"/>
      <c r="TTD24" s="20"/>
      <c r="TTE24"/>
      <c r="TTF24" s="20"/>
      <c r="TTG24"/>
      <c r="TTH24" s="20"/>
      <c r="TTI24"/>
      <c r="TTJ24" s="20"/>
      <c r="TTK24"/>
      <c r="TTL24" s="20"/>
      <c r="TTM24"/>
      <c r="TTN24" s="20"/>
      <c r="TTO24"/>
      <c r="TTP24" s="20"/>
      <c r="TTQ24"/>
      <c r="TTR24" s="20"/>
      <c r="TTS24"/>
      <c r="TTT24" s="20"/>
      <c r="TTU24"/>
      <c r="TTV24" s="20"/>
      <c r="TTW24"/>
      <c r="TTX24" s="20"/>
      <c r="TTY24"/>
      <c r="TTZ24" s="20"/>
      <c r="TUA24"/>
      <c r="TUB24" s="20"/>
      <c r="TUC24"/>
      <c r="TUD24" s="20"/>
      <c r="TUE24"/>
      <c r="TUF24" s="20"/>
      <c r="TUG24"/>
      <c r="TUH24" s="20"/>
      <c r="TUI24"/>
      <c r="TUJ24" s="20"/>
      <c r="TUK24"/>
      <c r="TUL24" s="20"/>
      <c r="TUM24"/>
      <c r="TUN24" s="20"/>
      <c r="TUO24"/>
      <c r="TUP24" s="20"/>
      <c r="TUQ24"/>
      <c r="TUR24" s="20"/>
      <c r="TUS24"/>
      <c r="TUT24" s="20"/>
      <c r="TUU24"/>
      <c r="TUV24" s="20"/>
      <c r="TUW24"/>
      <c r="TUX24" s="20"/>
      <c r="TUY24"/>
      <c r="TUZ24" s="20"/>
      <c r="TVA24"/>
      <c r="TVB24" s="20"/>
      <c r="TVC24"/>
      <c r="TVD24" s="20"/>
      <c r="TVE24"/>
      <c r="TVF24" s="20"/>
      <c r="TVG24"/>
      <c r="TVH24" s="20"/>
      <c r="TVI24"/>
      <c r="TVJ24" s="20"/>
      <c r="TVK24"/>
      <c r="TVL24" s="20"/>
      <c r="TVM24"/>
      <c r="TVN24" s="20"/>
      <c r="TVO24"/>
      <c r="TVP24" s="20"/>
      <c r="TVQ24"/>
      <c r="TVR24" s="20"/>
      <c r="TVS24"/>
      <c r="TVT24" s="20"/>
      <c r="TVU24"/>
      <c r="TVV24" s="20"/>
      <c r="TVW24"/>
      <c r="TVX24" s="20"/>
      <c r="TVY24"/>
      <c r="TVZ24" s="20"/>
      <c r="TWA24"/>
      <c r="TWB24" s="20"/>
      <c r="TWC24"/>
      <c r="TWD24" s="20"/>
      <c r="TWE24"/>
      <c r="TWF24" s="20"/>
      <c r="TWG24"/>
      <c r="TWH24" s="20"/>
      <c r="TWI24"/>
      <c r="TWJ24" s="20"/>
      <c r="TWK24"/>
      <c r="TWL24" s="20"/>
      <c r="TWM24"/>
      <c r="TWN24" s="20"/>
      <c r="TWO24"/>
      <c r="TWP24" s="20"/>
      <c r="TWQ24"/>
      <c r="TWR24" s="20"/>
      <c r="TWS24"/>
      <c r="TWT24" s="20"/>
      <c r="TWU24"/>
      <c r="TWV24" s="20"/>
      <c r="TWW24"/>
      <c r="TWX24" s="20"/>
      <c r="TWY24"/>
      <c r="TWZ24" s="20"/>
      <c r="TXA24"/>
      <c r="TXB24" s="20"/>
      <c r="TXC24"/>
      <c r="TXD24" s="20"/>
      <c r="TXE24"/>
      <c r="TXF24" s="20"/>
      <c r="TXG24"/>
      <c r="TXH24" s="20"/>
      <c r="TXI24"/>
      <c r="TXJ24" s="20"/>
      <c r="TXK24"/>
      <c r="TXL24" s="20"/>
      <c r="TXM24"/>
      <c r="TXN24" s="20"/>
      <c r="TXO24"/>
      <c r="TXP24" s="20"/>
      <c r="TXQ24"/>
      <c r="TXR24" s="20"/>
      <c r="TXS24"/>
      <c r="TXT24" s="20"/>
      <c r="TXU24"/>
      <c r="TXV24" s="20"/>
      <c r="TXW24"/>
      <c r="TXX24" s="20"/>
      <c r="TXY24"/>
      <c r="TXZ24" s="20"/>
      <c r="TYA24"/>
      <c r="TYB24" s="20"/>
      <c r="TYC24"/>
      <c r="TYD24" s="20"/>
      <c r="TYE24"/>
      <c r="TYF24" s="20"/>
      <c r="TYG24"/>
      <c r="TYH24" s="20"/>
      <c r="TYI24"/>
      <c r="TYJ24" s="20"/>
      <c r="TYK24"/>
      <c r="TYL24" s="20"/>
      <c r="TYM24"/>
      <c r="TYN24" s="20"/>
      <c r="TYO24"/>
      <c r="TYP24" s="20"/>
      <c r="TYQ24"/>
      <c r="TYR24" s="20"/>
      <c r="TYS24"/>
      <c r="TYT24" s="20"/>
      <c r="TYU24"/>
      <c r="TYV24" s="20"/>
      <c r="TYW24"/>
      <c r="TYX24" s="20"/>
      <c r="TYY24"/>
      <c r="TYZ24" s="20"/>
      <c r="TZA24"/>
      <c r="TZB24" s="20"/>
      <c r="TZC24"/>
      <c r="TZD24" s="20"/>
      <c r="TZE24"/>
      <c r="TZF24" s="20"/>
      <c r="TZG24"/>
      <c r="TZH24" s="20"/>
      <c r="TZI24"/>
      <c r="TZJ24" s="20"/>
      <c r="TZK24"/>
      <c r="TZL24" s="20"/>
      <c r="TZM24"/>
      <c r="TZN24" s="20"/>
      <c r="TZO24"/>
      <c r="TZP24" s="20"/>
      <c r="TZQ24"/>
      <c r="TZR24" s="20"/>
      <c r="TZS24"/>
      <c r="TZT24" s="20"/>
      <c r="TZU24"/>
      <c r="TZV24" s="20"/>
      <c r="TZW24"/>
      <c r="TZX24" s="20"/>
      <c r="TZY24"/>
      <c r="TZZ24" s="20"/>
      <c r="UAA24"/>
      <c r="UAB24" s="20"/>
      <c r="UAC24"/>
      <c r="UAD24" s="20"/>
      <c r="UAE24"/>
      <c r="UAF24" s="20"/>
      <c r="UAG24"/>
      <c r="UAH24" s="20"/>
      <c r="UAI24"/>
      <c r="UAJ24" s="20"/>
      <c r="UAK24"/>
      <c r="UAL24" s="20"/>
      <c r="UAM24"/>
      <c r="UAN24" s="20"/>
      <c r="UAO24"/>
      <c r="UAP24" s="20"/>
      <c r="UAQ24"/>
      <c r="UAR24" s="20"/>
      <c r="UAS24"/>
      <c r="UAT24" s="20"/>
      <c r="UAU24"/>
      <c r="UAV24" s="20"/>
      <c r="UAW24"/>
      <c r="UAX24" s="20"/>
      <c r="UAY24"/>
      <c r="UAZ24" s="20"/>
      <c r="UBA24"/>
      <c r="UBB24" s="20"/>
      <c r="UBC24"/>
      <c r="UBD24" s="20"/>
      <c r="UBE24"/>
      <c r="UBF24" s="20"/>
      <c r="UBG24"/>
      <c r="UBH24" s="20"/>
      <c r="UBI24"/>
      <c r="UBJ24" s="20"/>
      <c r="UBK24"/>
      <c r="UBL24" s="20"/>
      <c r="UBM24"/>
      <c r="UBN24" s="20"/>
      <c r="UBO24"/>
      <c r="UBP24" s="20"/>
      <c r="UBQ24"/>
      <c r="UBR24" s="20"/>
      <c r="UBS24"/>
      <c r="UBT24" s="20"/>
      <c r="UBU24"/>
      <c r="UBV24" s="20"/>
      <c r="UBW24"/>
      <c r="UBX24" s="20"/>
      <c r="UBY24"/>
      <c r="UBZ24" s="20"/>
      <c r="UCA24"/>
      <c r="UCB24" s="20"/>
      <c r="UCC24"/>
      <c r="UCD24" s="20"/>
      <c r="UCE24"/>
      <c r="UCF24" s="20"/>
      <c r="UCG24"/>
      <c r="UCH24" s="20"/>
      <c r="UCI24"/>
      <c r="UCJ24" s="20"/>
      <c r="UCK24"/>
      <c r="UCL24" s="20"/>
      <c r="UCM24"/>
      <c r="UCN24" s="20"/>
      <c r="UCO24"/>
      <c r="UCP24" s="20"/>
      <c r="UCQ24"/>
      <c r="UCR24" s="20"/>
      <c r="UCS24"/>
      <c r="UCT24" s="20"/>
      <c r="UCU24"/>
      <c r="UCV24" s="20"/>
      <c r="UCW24"/>
      <c r="UCX24" s="20"/>
      <c r="UCY24"/>
      <c r="UCZ24" s="20"/>
      <c r="UDA24"/>
      <c r="UDB24" s="20"/>
      <c r="UDC24"/>
      <c r="UDD24" s="20"/>
      <c r="UDE24"/>
      <c r="UDF24" s="20"/>
      <c r="UDG24"/>
      <c r="UDH24" s="20"/>
      <c r="UDI24"/>
      <c r="UDJ24" s="20"/>
      <c r="UDK24"/>
      <c r="UDL24" s="20"/>
      <c r="UDM24"/>
      <c r="UDN24" s="20"/>
      <c r="UDO24"/>
      <c r="UDP24" s="20"/>
      <c r="UDQ24"/>
      <c r="UDR24" s="20"/>
      <c r="UDS24"/>
      <c r="UDT24" s="20"/>
      <c r="UDU24"/>
      <c r="UDV24" s="20"/>
      <c r="UDW24"/>
      <c r="UDX24" s="20"/>
      <c r="UDY24"/>
      <c r="UDZ24" s="20"/>
      <c r="UEA24"/>
      <c r="UEB24" s="20"/>
      <c r="UEC24"/>
      <c r="UED24" s="20"/>
      <c r="UEE24"/>
      <c r="UEF24" s="20"/>
      <c r="UEG24"/>
      <c r="UEH24" s="20"/>
      <c r="UEI24"/>
      <c r="UEJ24" s="20"/>
      <c r="UEK24"/>
      <c r="UEL24" s="20"/>
      <c r="UEM24"/>
      <c r="UEN24" s="20"/>
      <c r="UEO24"/>
      <c r="UEP24" s="20"/>
      <c r="UEQ24"/>
      <c r="UER24" s="20"/>
      <c r="UES24"/>
      <c r="UET24" s="20"/>
      <c r="UEU24"/>
      <c r="UEV24" s="20"/>
      <c r="UEW24"/>
      <c r="UEX24" s="20"/>
      <c r="UEY24"/>
      <c r="UEZ24" s="20"/>
      <c r="UFA24"/>
      <c r="UFB24" s="20"/>
      <c r="UFC24"/>
      <c r="UFD24" s="20"/>
      <c r="UFE24"/>
      <c r="UFF24" s="20"/>
      <c r="UFG24"/>
      <c r="UFH24" s="20"/>
      <c r="UFI24"/>
      <c r="UFJ24" s="20"/>
      <c r="UFK24"/>
      <c r="UFL24" s="20"/>
      <c r="UFM24"/>
      <c r="UFN24" s="20"/>
      <c r="UFO24"/>
      <c r="UFP24" s="20"/>
      <c r="UFQ24"/>
      <c r="UFR24" s="20"/>
      <c r="UFS24"/>
      <c r="UFT24" s="20"/>
      <c r="UFU24"/>
      <c r="UFV24" s="20"/>
      <c r="UFW24"/>
      <c r="UFX24" s="20"/>
      <c r="UFY24"/>
      <c r="UFZ24" s="20"/>
      <c r="UGA24"/>
      <c r="UGB24" s="20"/>
      <c r="UGC24"/>
      <c r="UGD24" s="20"/>
      <c r="UGE24"/>
      <c r="UGF24" s="20"/>
      <c r="UGG24"/>
      <c r="UGH24" s="20"/>
      <c r="UGI24"/>
      <c r="UGJ24" s="20"/>
      <c r="UGK24"/>
      <c r="UGL24" s="20"/>
      <c r="UGM24"/>
      <c r="UGN24" s="20"/>
      <c r="UGO24"/>
      <c r="UGP24" s="20"/>
      <c r="UGQ24"/>
      <c r="UGR24" s="20"/>
      <c r="UGS24"/>
      <c r="UGT24" s="20"/>
      <c r="UGU24"/>
      <c r="UGV24" s="20"/>
      <c r="UGW24"/>
      <c r="UGX24" s="20"/>
      <c r="UGY24"/>
      <c r="UGZ24" s="20"/>
      <c r="UHA24"/>
      <c r="UHB24" s="20"/>
      <c r="UHC24"/>
      <c r="UHD24" s="20"/>
      <c r="UHE24"/>
      <c r="UHF24" s="20"/>
      <c r="UHG24"/>
      <c r="UHH24" s="20"/>
      <c r="UHI24"/>
      <c r="UHJ24" s="20"/>
      <c r="UHK24"/>
      <c r="UHL24" s="20"/>
      <c r="UHM24"/>
      <c r="UHN24" s="20"/>
      <c r="UHO24"/>
      <c r="UHP24" s="20"/>
      <c r="UHQ24"/>
      <c r="UHR24" s="20"/>
      <c r="UHS24"/>
      <c r="UHT24" s="20"/>
      <c r="UHU24"/>
      <c r="UHV24" s="20"/>
      <c r="UHW24"/>
      <c r="UHX24" s="20"/>
      <c r="UHY24"/>
      <c r="UHZ24" s="20"/>
      <c r="UIA24"/>
      <c r="UIB24" s="20"/>
      <c r="UIC24"/>
      <c r="UID24" s="20"/>
      <c r="UIE24"/>
      <c r="UIF24" s="20"/>
      <c r="UIG24"/>
      <c r="UIH24" s="20"/>
      <c r="UII24"/>
      <c r="UIJ24" s="20"/>
      <c r="UIK24"/>
      <c r="UIL24" s="20"/>
      <c r="UIM24"/>
      <c r="UIN24" s="20"/>
      <c r="UIO24"/>
      <c r="UIP24" s="20"/>
      <c r="UIQ24"/>
      <c r="UIR24" s="20"/>
      <c r="UIS24"/>
      <c r="UIT24" s="20"/>
      <c r="UIU24"/>
      <c r="UIV24" s="20"/>
      <c r="UIW24"/>
      <c r="UIX24" s="20"/>
      <c r="UIY24"/>
      <c r="UIZ24" s="20"/>
      <c r="UJA24"/>
      <c r="UJB24" s="20"/>
      <c r="UJC24"/>
      <c r="UJD24" s="20"/>
      <c r="UJE24"/>
      <c r="UJF24" s="20"/>
      <c r="UJG24"/>
      <c r="UJH24" s="20"/>
      <c r="UJI24"/>
      <c r="UJJ24" s="20"/>
      <c r="UJK24"/>
      <c r="UJL24" s="20"/>
      <c r="UJM24"/>
      <c r="UJN24" s="20"/>
      <c r="UJO24"/>
      <c r="UJP24" s="20"/>
      <c r="UJQ24"/>
      <c r="UJR24" s="20"/>
      <c r="UJS24"/>
      <c r="UJT24" s="20"/>
      <c r="UJU24"/>
      <c r="UJV24" s="20"/>
      <c r="UJW24"/>
      <c r="UJX24" s="20"/>
      <c r="UJY24"/>
      <c r="UJZ24" s="20"/>
      <c r="UKA24"/>
      <c r="UKB24" s="20"/>
      <c r="UKC24"/>
      <c r="UKD24" s="20"/>
      <c r="UKE24"/>
      <c r="UKF24" s="20"/>
      <c r="UKG24"/>
      <c r="UKH24" s="20"/>
      <c r="UKI24"/>
      <c r="UKJ24" s="20"/>
      <c r="UKK24"/>
      <c r="UKL24" s="20"/>
      <c r="UKM24"/>
      <c r="UKN24" s="20"/>
      <c r="UKO24"/>
      <c r="UKP24" s="20"/>
      <c r="UKQ24"/>
      <c r="UKR24" s="20"/>
      <c r="UKS24"/>
      <c r="UKT24" s="20"/>
      <c r="UKU24"/>
      <c r="UKV24" s="20"/>
      <c r="UKW24"/>
      <c r="UKX24" s="20"/>
      <c r="UKY24"/>
      <c r="UKZ24" s="20"/>
      <c r="ULA24"/>
      <c r="ULB24" s="20"/>
      <c r="ULC24"/>
      <c r="ULD24" s="20"/>
      <c r="ULE24"/>
      <c r="ULF24" s="20"/>
      <c r="ULG24"/>
      <c r="ULH24" s="20"/>
      <c r="ULI24"/>
      <c r="ULJ24" s="20"/>
      <c r="ULK24"/>
      <c r="ULL24" s="20"/>
      <c r="ULM24"/>
      <c r="ULN24" s="20"/>
      <c r="ULO24"/>
      <c r="ULP24" s="20"/>
      <c r="ULQ24"/>
      <c r="ULR24" s="20"/>
      <c r="ULS24"/>
      <c r="ULT24" s="20"/>
      <c r="ULU24"/>
      <c r="ULV24" s="20"/>
      <c r="ULW24"/>
      <c r="ULX24" s="20"/>
      <c r="ULY24"/>
      <c r="ULZ24" s="20"/>
      <c r="UMA24"/>
      <c r="UMB24" s="20"/>
      <c r="UMC24"/>
      <c r="UMD24" s="20"/>
      <c r="UME24"/>
      <c r="UMF24" s="20"/>
      <c r="UMG24"/>
      <c r="UMH24" s="20"/>
      <c r="UMI24"/>
      <c r="UMJ24" s="20"/>
      <c r="UMK24"/>
      <c r="UML24" s="20"/>
      <c r="UMM24"/>
      <c r="UMN24" s="20"/>
      <c r="UMO24"/>
      <c r="UMP24" s="20"/>
      <c r="UMQ24"/>
      <c r="UMR24" s="20"/>
      <c r="UMS24"/>
      <c r="UMT24" s="20"/>
      <c r="UMU24"/>
      <c r="UMV24" s="20"/>
      <c r="UMW24"/>
      <c r="UMX24" s="20"/>
      <c r="UMY24"/>
      <c r="UMZ24" s="20"/>
      <c r="UNA24"/>
      <c r="UNB24" s="20"/>
      <c r="UNC24"/>
      <c r="UND24" s="20"/>
      <c r="UNE24"/>
      <c r="UNF24" s="20"/>
      <c r="UNG24"/>
      <c r="UNH24" s="20"/>
      <c r="UNI24"/>
      <c r="UNJ24" s="20"/>
      <c r="UNK24"/>
      <c r="UNL24" s="20"/>
      <c r="UNM24"/>
      <c r="UNN24" s="20"/>
      <c r="UNO24"/>
      <c r="UNP24" s="20"/>
      <c r="UNQ24"/>
      <c r="UNR24" s="20"/>
      <c r="UNS24"/>
      <c r="UNT24" s="20"/>
      <c r="UNU24"/>
      <c r="UNV24" s="20"/>
      <c r="UNW24"/>
      <c r="UNX24" s="20"/>
      <c r="UNY24"/>
      <c r="UNZ24" s="20"/>
      <c r="UOA24"/>
      <c r="UOB24" s="20"/>
      <c r="UOC24"/>
      <c r="UOD24" s="20"/>
      <c r="UOE24"/>
      <c r="UOF24" s="20"/>
      <c r="UOG24"/>
      <c r="UOH24" s="20"/>
      <c r="UOI24"/>
      <c r="UOJ24" s="20"/>
      <c r="UOK24"/>
      <c r="UOL24" s="20"/>
      <c r="UOM24"/>
      <c r="UON24" s="20"/>
      <c r="UOO24"/>
      <c r="UOP24" s="20"/>
      <c r="UOQ24"/>
      <c r="UOR24" s="20"/>
      <c r="UOS24"/>
      <c r="UOT24" s="20"/>
      <c r="UOU24"/>
      <c r="UOV24" s="20"/>
      <c r="UOW24"/>
      <c r="UOX24" s="20"/>
      <c r="UOY24"/>
      <c r="UOZ24" s="20"/>
      <c r="UPA24"/>
      <c r="UPB24" s="20"/>
      <c r="UPC24"/>
      <c r="UPD24" s="20"/>
      <c r="UPE24"/>
      <c r="UPF24" s="20"/>
      <c r="UPG24"/>
      <c r="UPH24" s="20"/>
      <c r="UPI24"/>
      <c r="UPJ24" s="20"/>
      <c r="UPK24"/>
      <c r="UPL24" s="20"/>
      <c r="UPM24"/>
      <c r="UPN24" s="20"/>
      <c r="UPO24"/>
      <c r="UPP24" s="20"/>
      <c r="UPQ24"/>
      <c r="UPR24" s="20"/>
      <c r="UPS24"/>
      <c r="UPT24" s="20"/>
      <c r="UPU24"/>
      <c r="UPV24" s="20"/>
      <c r="UPW24"/>
      <c r="UPX24" s="20"/>
      <c r="UPY24"/>
      <c r="UPZ24" s="20"/>
      <c r="UQA24"/>
      <c r="UQB24" s="20"/>
      <c r="UQC24"/>
      <c r="UQD24" s="20"/>
      <c r="UQE24"/>
      <c r="UQF24" s="20"/>
      <c r="UQG24"/>
      <c r="UQH24" s="20"/>
      <c r="UQI24"/>
      <c r="UQJ24" s="20"/>
      <c r="UQK24"/>
      <c r="UQL24" s="20"/>
      <c r="UQM24"/>
      <c r="UQN24" s="20"/>
      <c r="UQO24"/>
      <c r="UQP24" s="20"/>
      <c r="UQQ24"/>
      <c r="UQR24" s="20"/>
      <c r="UQS24"/>
      <c r="UQT24" s="20"/>
      <c r="UQU24"/>
      <c r="UQV24" s="20"/>
      <c r="UQW24"/>
      <c r="UQX24" s="20"/>
      <c r="UQY24"/>
      <c r="UQZ24" s="20"/>
      <c r="URA24"/>
      <c r="URB24" s="20"/>
      <c r="URC24"/>
      <c r="URD24" s="20"/>
      <c r="URE24"/>
      <c r="URF24" s="20"/>
      <c r="URG24"/>
      <c r="URH24" s="20"/>
      <c r="URI24"/>
      <c r="URJ24" s="20"/>
      <c r="URK24"/>
      <c r="URL24" s="20"/>
      <c r="URM24"/>
      <c r="URN24" s="20"/>
      <c r="URO24"/>
      <c r="URP24" s="20"/>
      <c r="URQ24"/>
      <c r="URR24" s="20"/>
      <c r="URS24"/>
      <c r="URT24" s="20"/>
      <c r="URU24"/>
      <c r="URV24" s="20"/>
      <c r="URW24"/>
      <c r="URX24" s="20"/>
      <c r="URY24"/>
      <c r="URZ24" s="20"/>
      <c r="USA24"/>
      <c r="USB24" s="20"/>
      <c r="USC24"/>
      <c r="USD24" s="20"/>
      <c r="USE24"/>
      <c r="USF24" s="20"/>
      <c r="USG24"/>
      <c r="USH24" s="20"/>
      <c r="USI24"/>
      <c r="USJ24" s="20"/>
      <c r="USK24"/>
      <c r="USL24" s="20"/>
      <c r="USM24"/>
      <c r="USN24" s="20"/>
      <c r="USO24"/>
      <c r="USP24" s="20"/>
      <c r="USQ24"/>
      <c r="USR24" s="20"/>
      <c r="USS24"/>
      <c r="UST24" s="20"/>
      <c r="USU24"/>
      <c r="USV24" s="20"/>
      <c r="USW24"/>
      <c r="USX24" s="20"/>
      <c r="USY24"/>
      <c r="USZ24" s="20"/>
      <c r="UTA24"/>
      <c r="UTB24" s="20"/>
      <c r="UTC24"/>
      <c r="UTD24" s="20"/>
      <c r="UTE24"/>
      <c r="UTF24" s="20"/>
      <c r="UTG24"/>
      <c r="UTH24" s="20"/>
      <c r="UTI24"/>
      <c r="UTJ24" s="20"/>
      <c r="UTK24"/>
      <c r="UTL24" s="20"/>
      <c r="UTM24"/>
      <c r="UTN24" s="20"/>
      <c r="UTO24"/>
      <c r="UTP24" s="20"/>
      <c r="UTQ24"/>
      <c r="UTR24" s="20"/>
      <c r="UTS24"/>
      <c r="UTT24" s="20"/>
      <c r="UTU24"/>
      <c r="UTV24" s="20"/>
      <c r="UTW24"/>
      <c r="UTX24" s="20"/>
      <c r="UTY24"/>
      <c r="UTZ24" s="20"/>
      <c r="UUA24"/>
      <c r="UUB24" s="20"/>
      <c r="UUC24"/>
      <c r="UUD24" s="20"/>
      <c r="UUE24"/>
      <c r="UUF24" s="20"/>
      <c r="UUG24"/>
      <c r="UUH24" s="20"/>
      <c r="UUI24"/>
      <c r="UUJ24" s="20"/>
      <c r="UUK24"/>
      <c r="UUL24" s="20"/>
      <c r="UUM24"/>
      <c r="UUN24" s="20"/>
      <c r="UUO24"/>
      <c r="UUP24" s="20"/>
      <c r="UUQ24"/>
      <c r="UUR24" s="20"/>
      <c r="UUS24"/>
      <c r="UUT24" s="20"/>
      <c r="UUU24"/>
      <c r="UUV24" s="20"/>
      <c r="UUW24"/>
      <c r="UUX24" s="20"/>
      <c r="UUY24"/>
      <c r="UUZ24" s="20"/>
      <c r="UVA24"/>
      <c r="UVB24" s="20"/>
      <c r="UVC24"/>
      <c r="UVD24" s="20"/>
      <c r="UVE24"/>
      <c r="UVF24" s="20"/>
      <c r="UVG24"/>
      <c r="UVH24" s="20"/>
      <c r="UVI24"/>
      <c r="UVJ24" s="20"/>
      <c r="UVK24"/>
      <c r="UVL24" s="20"/>
      <c r="UVM24"/>
      <c r="UVN24" s="20"/>
      <c r="UVO24"/>
      <c r="UVP24" s="20"/>
      <c r="UVQ24"/>
      <c r="UVR24" s="20"/>
      <c r="UVS24"/>
      <c r="UVT24" s="20"/>
      <c r="UVU24"/>
      <c r="UVV24" s="20"/>
      <c r="UVW24"/>
      <c r="UVX24" s="20"/>
      <c r="UVY24"/>
      <c r="UVZ24" s="20"/>
      <c r="UWA24"/>
      <c r="UWB24" s="20"/>
      <c r="UWC24"/>
      <c r="UWD24" s="20"/>
      <c r="UWE24"/>
      <c r="UWF24" s="20"/>
      <c r="UWG24"/>
      <c r="UWH24" s="20"/>
      <c r="UWI24"/>
      <c r="UWJ24" s="20"/>
      <c r="UWK24"/>
      <c r="UWL24" s="20"/>
      <c r="UWM24"/>
      <c r="UWN24" s="20"/>
      <c r="UWO24"/>
      <c r="UWP24" s="20"/>
      <c r="UWQ24"/>
      <c r="UWR24" s="20"/>
      <c r="UWS24"/>
      <c r="UWT24" s="20"/>
      <c r="UWU24"/>
      <c r="UWV24" s="20"/>
      <c r="UWW24"/>
      <c r="UWX24" s="20"/>
      <c r="UWY24"/>
      <c r="UWZ24" s="20"/>
      <c r="UXA24"/>
      <c r="UXB24" s="20"/>
      <c r="UXC24"/>
      <c r="UXD24" s="20"/>
      <c r="UXE24"/>
      <c r="UXF24" s="20"/>
      <c r="UXG24"/>
      <c r="UXH24" s="20"/>
      <c r="UXI24"/>
      <c r="UXJ24" s="20"/>
      <c r="UXK24"/>
      <c r="UXL24" s="20"/>
      <c r="UXM24"/>
      <c r="UXN24" s="20"/>
      <c r="UXO24"/>
      <c r="UXP24" s="20"/>
      <c r="UXQ24"/>
      <c r="UXR24" s="20"/>
      <c r="UXS24"/>
      <c r="UXT24" s="20"/>
      <c r="UXU24"/>
      <c r="UXV24" s="20"/>
      <c r="UXW24"/>
      <c r="UXX24" s="20"/>
      <c r="UXY24"/>
      <c r="UXZ24" s="20"/>
      <c r="UYA24"/>
      <c r="UYB24" s="20"/>
      <c r="UYC24"/>
      <c r="UYD24" s="20"/>
      <c r="UYE24"/>
      <c r="UYF24" s="20"/>
      <c r="UYG24"/>
      <c r="UYH24" s="20"/>
      <c r="UYI24"/>
      <c r="UYJ24" s="20"/>
      <c r="UYK24"/>
      <c r="UYL24" s="20"/>
      <c r="UYM24"/>
      <c r="UYN24" s="20"/>
      <c r="UYO24"/>
      <c r="UYP24" s="20"/>
      <c r="UYQ24"/>
      <c r="UYR24" s="20"/>
      <c r="UYS24"/>
      <c r="UYT24" s="20"/>
      <c r="UYU24"/>
      <c r="UYV24" s="20"/>
      <c r="UYW24"/>
      <c r="UYX24" s="20"/>
      <c r="UYY24"/>
      <c r="UYZ24" s="20"/>
      <c r="UZA24"/>
      <c r="UZB24" s="20"/>
      <c r="UZC24"/>
      <c r="UZD24" s="20"/>
      <c r="UZE24"/>
      <c r="UZF24" s="20"/>
      <c r="UZG24"/>
      <c r="UZH24" s="20"/>
      <c r="UZI24"/>
      <c r="UZJ24" s="20"/>
      <c r="UZK24"/>
      <c r="UZL24" s="20"/>
      <c r="UZM24"/>
      <c r="UZN24" s="20"/>
      <c r="UZO24"/>
      <c r="UZP24" s="20"/>
      <c r="UZQ24"/>
      <c r="UZR24" s="20"/>
      <c r="UZS24"/>
      <c r="UZT24" s="20"/>
      <c r="UZU24"/>
      <c r="UZV24" s="20"/>
      <c r="UZW24"/>
      <c r="UZX24" s="20"/>
      <c r="UZY24"/>
      <c r="UZZ24" s="20"/>
      <c r="VAA24"/>
      <c r="VAB24" s="20"/>
      <c r="VAC24"/>
      <c r="VAD24" s="20"/>
      <c r="VAE24"/>
      <c r="VAF24" s="20"/>
      <c r="VAG24"/>
      <c r="VAH24" s="20"/>
      <c r="VAI24"/>
      <c r="VAJ24" s="20"/>
      <c r="VAK24"/>
      <c r="VAL24" s="20"/>
      <c r="VAM24"/>
      <c r="VAN24" s="20"/>
      <c r="VAO24"/>
      <c r="VAP24" s="20"/>
      <c r="VAQ24"/>
      <c r="VAR24" s="20"/>
      <c r="VAS24"/>
      <c r="VAT24" s="20"/>
      <c r="VAU24"/>
      <c r="VAV24" s="20"/>
      <c r="VAW24"/>
      <c r="VAX24" s="20"/>
      <c r="VAY24"/>
      <c r="VAZ24" s="20"/>
      <c r="VBA24"/>
      <c r="VBB24" s="20"/>
      <c r="VBC24"/>
      <c r="VBD24" s="20"/>
      <c r="VBE24"/>
      <c r="VBF24" s="20"/>
      <c r="VBG24"/>
      <c r="VBH24" s="20"/>
      <c r="VBI24"/>
      <c r="VBJ24" s="20"/>
      <c r="VBK24"/>
      <c r="VBL24" s="20"/>
      <c r="VBM24"/>
      <c r="VBN24" s="20"/>
      <c r="VBO24"/>
      <c r="VBP24" s="20"/>
      <c r="VBQ24"/>
      <c r="VBR24" s="20"/>
      <c r="VBS24"/>
      <c r="VBT24" s="20"/>
      <c r="VBU24"/>
      <c r="VBV24" s="20"/>
      <c r="VBW24"/>
      <c r="VBX24" s="20"/>
      <c r="VBY24"/>
      <c r="VBZ24" s="20"/>
      <c r="VCA24"/>
      <c r="VCB24" s="20"/>
      <c r="VCC24"/>
      <c r="VCD24" s="20"/>
      <c r="VCE24"/>
      <c r="VCF24" s="20"/>
      <c r="VCG24"/>
      <c r="VCH24" s="20"/>
      <c r="VCI24"/>
      <c r="VCJ24" s="20"/>
      <c r="VCK24"/>
      <c r="VCL24" s="20"/>
      <c r="VCM24"/>
      <c r="VCN24" s="20"/>
      <c r="VCO24"/>
      <c r="VCP24" s="20"/>
      <c r="VCQ24"/>
      <c r="VCR24" s="20"/>
      <c r="VCS24"/>
      <c r="VCT24" s="20"/>
      <c r="VCU24"/>
      <c r="VCV24" s="20"/>
      <c r="VCW24"/>
      <c r="VCX24" s="20"/>
      <c r="VCY24"/>
      <c r="VCZ24" s="20"/>
      <c r="VDA24"/>
      <c r="VDB24" s="20"/>
      <c r="VDC24"/>
      <c r="VDD24" s="20"/>
      <c r="VDE24"/>
      <c r="VDF24" s="20"/>
      <c r="VDG24"/>
      <c r="VDH24" s="20"/>
      <c r="VDI24"/>
      <c r="VDJ24" s="20"/>
      <c r="VDK24"/>
      <c r="VDL24" s="20"/>
      <c r="VDM24"/>
      <c r="VDN24" s="20"/>
      <c r="VDO24"/>
      <c r="VDP24" s="20"/>
      <c r="VDQ24"/>
      <c r="VDR24" s="20"/>
      <c r="VDS24"/>
      <c r="VDT24" s="20"/>
      <c r="VDU24"/>
      <c r="VDV24" s="20"/>
      <c r="VDW24"/>
      <c r="VDX24" s="20"/>
      <c r="VDY24"/>
      <c r="VDZ24" s="20"/>
      <c r="VEA24"/>
      <c r="VEB24" s="20"/>
      <c r="VEC24"/>
      <c r="VED24" s="20"/>
      <c r="VEE24"/>
      <c r="VEF24" s="20"/>
      <c r="VEG24"/>
      <c r="VEH24" s="20"/>
      <c r="VEI24"/>
      <c r="VEJ24" s="20"/>
      <c r="VEK24"/>
      <c r="VEL24" s="20"/>
      <c r="VEM24"/>
      <c r="VEN24" s="20"/>
      <c r="VEO24"/>
      <c r="VEP24" s="20"/>
      <c r="VEQ24"/>
      <c r="VER24" s="20"/>
      <c r="VES24"/>
      <c r="VET24" s="20"/>
      <c r="VEU24"/>
      <c r="VEV24" s="20"/>
      <c r="VEW24"/>
      <c r="VEX24" s="20"/>
      <c r="VEY24"/>
      <c r="VEZ24" s="20"/>
      <c r="VFA24"/>
      <c r="VFB24" s="20"/>
      <c r="VFC24"/>
      <c r="VFD24" s="20"/>
      <c r="VFE24"/>
      <c r="VFF24" s="20"/>
      <c r="VFG24"/>
      <c r="VFH24" s="20"/>
      <c r="VFI24"/>
      <c r="VFJ24" s="20"/>
      <c r="VFK24"/>
      <c r="VFL24" s="20"/>
      <c r="VFM24"/>
      <c r="VFN24" s="20"/>
      <c r="VFO24"/>
      <c r="VFP24" s="20"/>
      <c r="VFQ24"/>
      <c r="VFR24" s="20"/>
      <c r="VFS24"/>
      <c r="VFT24" s="20"/>
      <c r="VFU24"/>
      <c r="VFV24" s="20"/>
      <c r="VFW24"/>
      <c r="VFX24" s="20"/>
      <c r="VFY24"/>
      <c r="VFZ24" s="20"/>
      <c r="VGA24"/>
      <c r="VGB24" s="20"/>
      <c r="VGC24"/>
      <c r="VGD24" s="20"/>
      <c r="VGE24"/>
      <c r="VGF24" s="20"/>
      <c r="VGG24"/>
      <c r="VGH24" s="20"/>
      <c r="VGI24"/>
      <c r="VGJ24" s="20"/>
      <c r="VGK24"/>
      <c r="VGL24" s="20"/>
      <c r="VGM24"/>
      <c r="VGN24" s="20"/>
      <c r="VGO24"/>
      <c r="VGP24" s="20"/>
      <c r="VGQ24"/>
      <c r="VGR24" s="20"/>
      <c r="VGS24"/>
      <c r="VGT24" s="20"/>
      <c r="VGU24"/>
      <c r="VGV24" s="20"/>
      <c r="VGW24"/>
      <c r="VGX24" s="20"/>
      <c r="VGY24"/>
      <c r="VGZ24" s="20"/>
      <c r="VHA24"/>
      <c r="VHB24" s="20"/>
      <c r="VHC24"/>
      <c r="VHD24" s="20"/>
      <c r="VHE24"/>
      <c r="VHF24" s="20"/>
      <c r="VHG24"/>
      <c r="VHH24" s="20"/>
      <c r="VHI24"/>
      <c r="VHJ24" s="20"/>
      <c r="VHK24"/>
      <c r="VHL24" s="20"/>
      <c r="VHM24"/>
      <c r="VHN24" s="20"/>
      <c r="VHO24"/>
      <c r="VHP24" s="20"/>
      <c r="VHQ24"/>
      <c r="VHR24" s="20"/>
      <c r="VHS24"/>
      <c r="VHT24" s="20"/>
      <c r="VHU24"/>
      <c r="VHV24" s="20"/>
      <c r="VHW24"/>
      <c r="VHX24" s="20"/>
      <c r="VHY24"/>
      <c r="VHZ24" s="20"/>
      <c r="VIA24"/>
      <c r="VIB24" s="20"/>
      <c r="VIC24"/>
      <c r="VID24" s="20"/>
      <c r="VIE24"/>
      <c r="VIF24" s="20"/>
      <c r="VIG24"/>
      <c r="VIH24" s="20"/>
      <c r="VII24"/>
      <c r="VIJ24" s="20"/>
      <c r="VIK24"/>
      <c r="VIL24" s="20"/>
      <c r="VIM24"/>
      <c r="VIN24" s="20"/>
      <c r="VIO24"/>
      <c r="VIP24" s="20"/>
      <c r="VIQ24"/>
      <c r="VIR24" s="20"/>
      <c r="VIS24"/>
      <c r="VIT24" s="20"/>
      <c r="VIU24"/>
      <c r="VIV24" s="20"/>
      <c r="VIW24"/>
      <c r="VIX24" s="20"/>
      <c r="VIY24"/>
      <c r="VIZ24" s="20"/>
      <c r="VJA24"/>
      <c r="VJB24" s="20"/>
      <c r="VJC24"/>
      <c r="VJD24" s="20"/>
      <c r="VJE24"/>
      <c r="VJF24" s="20"/>
      <c r="VJG24"/>
      <c r="VJH24" s="20"/>
      <c r="VJI24"/>
      <c r="VJJ24" s="20"/>
      <c r="VJK24"/>
      <c r="VJL24" s="20"/>
      <c r="VJM24"/>
      <c r="VJN24" s="20"/>
      <c r="VJO24"/>
      <c r="VJP24" s="20"/>
      <c r="VJQ24"/>
      <c r="VJR24" s="20"/>
      <c r="VJS24"/>
      <c r="VJT24" s="20"/>
      <c r="VJU24"/>
      <c r="VJV24" s="20"/>
      <c r="VJW24"/>
      <c r="VJX24" s="20"/>
      <c r="VJY24"/>
      <c r="VJZ24" s="20"/>
      <c r="VKA24"/>
      <c r="VKB24" s="20"/>
      <c r="VKC24"/>
      <c r="VKD24" s="20"/>
      <c r="VKE24"/>
      <c r="VKF24" s="20"/>
      <c r="VKG24"/>
      <c r="VKH24" s="20"/>
      <c r="VKI24"/>
      <c r="VKJ24" s="20"/>
      <c r="VKK24"/>
      <c r="VKL24" s="20"/>
      <c r="VKM24"/>
      <c r="VKN24" s="20"/>
      <c r="VKO24"/>
      <c r="VKP24" s="20"/>
      <c r="VKQ24"/>
      <c r="VKR24" s="20"/>
      <c r="VKS24"/>
      <c r="VKT24" s="20"/>
      <c r="VKU24"/>
      <c r="VKV24" s="20"/>
      <c r="VKW24"/>
      <c r="VKX24" s="20"/>
      <c r="VKY24"/>
      <c r="VKZ24" s="20"/>
      <c r="VLA24"/>
      <c r="VLB24" s="20"/>
      <c r="VLC24"/>
      <c r="VLD24" s="20"/>
      <c r="VLE24"/>
      <c r="VLF24" s="20"/>
      <c r="VLG24"/>
      <c r="VLH24" s="20"/>
      <c r="VLI24"/>
      <c r="VLJ24" s="20"/>
      <c r="VLK24"/>
      <c r="VLL24" s="20"/>
      <c r="VLM24"/>
      <c r="VLN24" s="20"/>
      <c r="VLO24"/>
      <c r="VLP24" s="20"/>
      <c r="VLQ24"/>
      <c r="VLR24" s="20"/>
      <c r="VLS24"/>
      <c r="VLT24" s="20"/>
      <c r="VLU24"/>
      <c r="VLV24" s="20"/>
      <c r="VLW24"/>
      <c r="VLX24" s="20"/>
      <c r="VLY24"/>
      <c r="VLZ24" s="20"/>
      <c r="VMA24"/>
      <c r="VMB24" s="20"/>
      <c r="VMC24"/>
      <c r="VMD24" s="20"/>
      <c r="VME24"/>
      <c r="VMF24" s="20"/>
      <c r="VMG24"/>
      <c r="VMH24" s="20"/>
      <c r="VMI24"/>
      <c r="VMJ24" s="20"/>
      <c r="VMK24"/>
      <c r="VML24" s="20"/>
      <c r="VMM24"/>
      <c r="VMN24" s="20"/>
      <c r="VMO24"/>
      <c r="VMP24" s="20"/>
      <c r="VMQ24"/>
      <c r="VMR24" s="20"/>
      <c r="VMS24"/>
      <c r="VMT24" s="20"/>
      <c r="VMU24"/>
      <c r="VMV24" s="20"/>
      <c r="VMW24"/>
      <c r="VMX24" s="20"/>
      <c r="VMY24"/>
      <c r="VMZ24" s="20"/>
      <c r="VNA24"/>
      <c r="VNB24" s="20"/>
      <c r="VNC24"/>
      <c r="VND24" s="20"/>
      <c r="VNE24"/>
      <c r="VNF24" s="20"/>
      <c r="VNG24"/>
      <c r="VNH24" s="20"/>
      <c r="VNI24"/>
      <c r="VNJ24" s="20"/>
      <c r="VNK24"/>
      <c r="VNL24" s="20"/>
      <c r="VNM24"/>
      <c r="VNN24" s="20"/>
      <c r="VNO24"/>
      <c r="VNP24" s="20"/>
      <c r="VNQ24"/>
      <c r="VNR24" s="20"/>
      <c r="VNS24"/>
      <c r="VNT24" s="20"/>
      <c r="VNU24"/>
      <c r="VNV24" s="20"/>
      <c r="VNW24"/>
      <c r="VNX24" s="20"/>
      <c r="VNY24"/>
      <c r="VNZ24" s="20"/>
      <c r="VOA24"/>
      <c r="VOB24" s="20"/>
      <c r="VOC24"/>
      <c r="VOD24" s="20"/>
      <c r="VOE24"/>
      <c r="VOF24" s="20"/>
      <c r="VOG24"/>
      <c r="VOH24" s="20"/>
      <c r="VOI24"/>
      <c r="VOJ24" s="20"/>
      <c r="VOK24"/>
      <c r="VOL24" s="20"/>
      <c r="VOM24"/>
      <c r="VON24" s="20"/>
      <c r="VOO24"/>
      <c r="VOP24" s="20"/>
      <c r="VOQ24"/>
      <c r="VOR24" s="20"/>
      <c r="VOS24"/>
      <c r="VOT24" s="20"/>
      <c r="VOU24"/>
      <c r="VOV24" s="20"/>
      <c r="VOW24"/>
      <c r="VOX24" s="20"/>
      <c r="VOY24"/>
      <c r="VOZ24" s="20"/>
      <c r="VPA24"/>
      <c r="VPB24" s="20"/>
      <c r="VPC24"/>
      <c r="VPD24" s="20"/>
      <c r="VPE24"/>
      <c r="VPF24" s="20"/>
      <c r="VPG24"/>
      <c r="VPH24" s="20"/>
      <c r="VPI24"/>
      <c r="VPJ24" s="20"/>
      <c r="VPK24"/>
      <c r="VPL24" s="20"/>
      <c r="VPM24"/>
      <c r="VPN24" s="20"/>
      <c r="VPO24"/>
      <c r="VPP24" s="20"/>
      <c r="VPQ24"/>
      <c r="VPR24" s="20"/>
      <c r="VPS24"/>
      <c r="VPT24" s="20"/>
      <c r="VPU24"/>
      <c r="VPV24" s="20"/>
      <c r="VPW24"/>
      <c r="VPX24" s="20"/>
      <c r="VPY24"/>
      <c r="VPZ24" s="20"/>
      <c r="VQA24"/>
      <c r="VQB24" s="20"/>
      <c r="VQC24"/>
      <c r="VQD24" s="20"/>
      <c r="VQE24"/>
      <c r="VQF24" s="20"/>
      <c r="VQG24"/>
      <c r="VQH24" s="20"/>
      <c r="VQI24"/>
      <c r="VQJ24" s="20"/>
      <c r="VQK24"/>
      <c r="VQL24" s="20"/>
      <c r="VQM24"/>
      <c r="VQN24" s="20"/>
      <c r="VQO24"/>
      <c r="VQP24" s="20"/>
      <c r="VQQ24"/>
      <c r="VQR24" s="20"/>
      <c r="VQS24"/>
      <c r="VQT24" s="20"/>
      <c r="VQU24"/>
      <c r="VQV24" s="20"/>
      <c r="VQW24"/>
      <c r="VQX24" s="20"/>
      <c r="VQY24"/>
      <c r="VQZ24" s="20"/>
      <c r="VRA24"/>
      <c r="VRB24" s="20"/>
      <c r="VRC24"/>
      <c r="VRD24" s="20"/>
      <c r="VRE24"/>
      <c r="VRF24" s="20"/>
      <c r="VRG24"/>
      <c r="VRH24" s="20"/>
      <c r="VRI24"/>
      <c r="VRJ24" s="20"/>
      <c r="VRK24"/>
      <c r="VRL24" s="20"/>
      <c r="VRM24"/>
      <c r="VRN24" s="20"/>
      <c r="VRO24"/>
      <c r="VRP24" s="20"/>
      <c r="VRQ24"/>
      <c r="VRR24" s="20"/>
      <c r="VRS24"/>
      <c r="VRT24" s="20"/>
      <c r="VRU24"/>
      <c r="VRV24" s="20"/>
      <c r="VRW24"/>
      <c r="VRX24" s="20"/>
      <c r="VRY24"/>
      <c r="VRZ24" s="20"/>
      <c r="VSA24"/>
      <c r="VSB24" s="20"/>
      <c r="VSC24"/>
      <c r="VSD24" s="20"/>
      <c r="VSE24"/>
      <c r="VSF24" s="20"/>
      <c r="VSG24"/>
      <c r="VSH24" s="20"/>
      <c r="VSI24"/>
      <c r="VSJ24" s="20"/>
      <c r="VSK24"/>
      <c r="VSL24" s="20"/>
      <c r="VSM24"/>
      <c r="VSN24" s="20"/>
      <c r="VSO24"/>
      <c r="VSP24" s="20"/>
      <c r="VSQ24"/>
      <c r="VSR24" s="20"/>
      <c r="VSS24"/>
      <c r="VST24" s="20"/>
      <c r="VSU24"/>
      <c r="VSV24" s="20"/>
      <c r="VSW24"/>
      <c r="VSX24" s="20"/>
      <c r="VSY24"/>
      <c r="VSZ24" s="20"/>
      <c r="VTA24"/>
      <c r="VTB24" s="20"/>
      <c r="VTC24"/>
      <c r="VTD24" s="20"/>
      <c r="VTE24"/>
      <c r="VTF24" s="20"/>
      <c r="VTG24"/>
      <c r="VTH24" s="20"/>
      <c r="VTI24"/>
      <c r="VTJ24" s="20"/>
      <c r="VTK24"/>
      <c r="VTL24" s="20"/>
      <c r="VTM24"/>
      <c r="VTN24" s="20"/>
      <c r="VTO24"/>
      <c r="VTP24" s="20"/>
      <c r="VTQ24"/>
      <c r="VTR24" s="20"/>
      <c r="VTS24"/>
      <c r="VTT24" s="20"/>
      <c r="VTU24"/>
      <c r="VTV24" s="20"/>
      <c r="VTW24"/>
      <c r="VTX24" s="20"/>
      <c r="VTY24"/>
      <c r="VTZ24" s="20"/>
      <c r="VUA24"/>
      <c r="VUB24" s="20"/>
      <c r="VUC24"/>
      <c r="VUD24" s="20"/>
      <c r="VUE24"/>
      <c r="VUF24" s="20"/>
      <c r="VUG24"/>
      <c r="VUH24" s="20"/>
      <c r="VUI24"/>
      <c r="VUJ24" s="20"/>
      <c r="VUK24"/>
      <c r="VUL24" s="20"/>
      <c r="VUM24"/>
      <c r="VUN24" s="20"/>
      <c r="VUO24"/>
      <c r="VUP24" s="20"/>
      <c r="VUQ24"/>
      <c r="VUR24" s="20"/>
      <c r="VUS24"/>
      <c r="VUT24" s="20"/>
      <c r="VUU24"/>
      <c r="VUV24" s="20"/>
      <c r="VUW24"/>
      <c r="VUX24" s="20"/>
      <c r="VUY24"/>
      <c r="VUZ24" s="20"/>
      <c r="VVA24"/>
      <c r="VVB24" s="20"/>
      <c r="VVC24"/>
      <c r="VVD24" s="20"/>
      <c r="VVE24"/>
      <c r="VVF24" s="20"/>
      <c r="VVG24"/>
      <c r="VVH24" s="20"/>
      <c r="VVI24"/>
      <c r="VVJ24" s="20"/>
      <c r="VVK24"/>
      <c r="VVL24" s="20"/>
      <c r="VVM24"/>
      <c r="VVN24" s="20"/>
      <c r="VVO24"/>
      <c r="VVP24" s="20"/>
      <c r="VVQ24"/>
      <c r="VVR24" s="20"/>
      <c r="VVS24"/>
      <c r="VVT24" s="20"/>
      <c r="VVU24"/>
      <c r="VVV24" s="20"/>
      <c r="VVW24"/>
      <c r="VVX24" s="20"/>
      <c r="VVY24"/>
      <c r="VVZ24" s="20"/>
      <c r="VWA24"/>
      <c r="VWB24" s="20"/>
      <c r="VWC24"/>
      <c r="VWD24" s="20"/>
      <c r="VWE24"/>
      <c r="VWF24" s="20"/>
      <c r="VWG24"/>
      <c r="VWH24" s="20"/>
      <c r="VWI24"/>
      <c r="VWJ24" s="20"/>
      <c r="VWK24"/>
      <c r="VWL24" s="20"/>
      <c r="VWM24"/>
      <c r="VWN24" s="20"/>
      <c r="VWO24"/>
      <c r="VWP24" s="20"/>
      <c r="VWQ24"/>
      <c r="VWR24" s="20"/>
      <c r="VWS24"/>
      <c r="VWT24" s="20"/>
      <c r="VWU24"/>
      <c r="VWV24" s="20"/>
      <c r="VWW24"/>
      <c r="VWX24" s="20"/>
      <c r="VWY24"/>
      <c r="VWZ24" s="20"/>
      <c r="VXA24"/>
      <c r="VXB24" s="20"/>
      <c r="VXC24"/>
      <c r="VXD24" s="20"/>
      <c r="VXE24"/>
      <c r="VXF24" s="20"/>
      <c r="VXG24"/>
      <c r="VXH24" s="20"/>
      <c r="VXI24"/>
      <c r="VXJ24" s="20"/>
      <c r="VXK24"/>
      <c r="VXL24" s="20"/>
      <c r="VXM24"/>
      <c r="VXN24" s="20"/>
      <c r="VXO24"/>
      <c r="VXP24" s="20"/>
      <c r="VXQ24"/>
      <c r="VXR24" s="20"/>
      <c r="VXS24"/>
      <c r="VXT24" s="20"/>
      <c r="VXU24"/>
      <c r="VXV24" s="20"/>
      <c r="VXW24"/>
      <c r="VXX24" s="20"/>
      <c r="VXY24"/>
      <c r="VXZ24" s="20"/>
      <c r="VYA24"/>
      <c r="VYB24" s="20"/>
      <c r="VYC24"/>
      <c r="VYD24" s="20"/>
      <c r="VYE24"/>
      <c r="VYF24" s="20"/>
      <c r="VYG24"/>
      <c r="VYH24" s="20"/>
      <c r="VYI24"/>
      <c r="VYJ24" s="20"/>
      <c r="VYK24"/>
      <c r="VYL24" s="20"/>
      <c r="VYM24"/>
      <c r="VYN24" s="20"/>
      <c r="VYO24"/>
      <c r="VYP24" s="20"/>
      <c r="VYQ24"/>
      <c r="VYR24" s="20"/>
      <c r="VYS24"/>
      <c r="VYT24" s="20"/>
      <c r="VYU24"/>
      <c r="VYV24" s="20"/>
      <c r="VYW24"/>
      <c r="VYX24" s="20"/>
      <c r="VYY24"/>
      <c r="VYZ24" s="20"/>
      <c r="VZA24"/>
      <c r="VZB24" s="20"/>
      <c r="VZC24"/>
      <c r="VZD24" s="20"/>
      <c r="VZE24"/>
      <c r="VZF24" s="20"/>
      <c r="VZG24"/>
      <c r="VZH24" s="20"/>
      <c r="VZI24"/>
      <c r="VZJ24" s="20"/>
      <c r="VZK24"/>
      <c r="VZL24" s="20"/>
      <c r="VZM24"/>
      <c r="VZN24" s="20"/>
      <c r="VZO24"/>
      <c r="VZP24" s="20"/>
      <c r="VZQ24"/>
      <c r="VZR24" s="20"/>
      <c r="VZS24"/>
      <c r="VZT24" s="20"/>
      <c r="VZU24"/>
      <c r="VZV24" s="20"/>
      <c r="VZW24"/>
      <c r="VZX24" s="20"/>
      <c r="VZY24"/>
      <c r="VZZ24" s="20"/>
      <c r="WAA24"/>
      <c r="WAB24" s="20"/>
      <c r="WAC24"/>
      <c r="WAD24" s="20"/>
      <c r="WAE24"/>
      <c r="WAF24" s="20"/>
      <c r="WAG24"/>
      <c r="WAH24" s="20"/>
      <c r="WAI24"/>
      <c r="WAJ24" s="20"/>
      <c r="WAK24"/>
      <c r="WAL24" s="20"/>
      <c r="WAM24"/>
      <c r="WAN24" s="20"/>
      <c r="WAO24"/>
      <c r="WAP24" s="20"/>
      <c r="WAQ24"/>
      <c r="WAR24" s="20"/>
      <c r="WAS24"/>
      <c r="WAT24" s="20"/>
      <c r="WAU24"/>
      <c r="WAV24" s="20"/>
      <c r="WAW24"/>
      <c r="WAX24" s="20"/>
      <c r="WAY24"/>
      <c r="WAZ24" s="20"/>
      <c r="WBA24"/>
      <c r="WBB24" s="20"/>
      <c r="WBC24"/>
      <c r="WBD24" s="20"/>
      <c r="WBE24"/>
      <c r="WBF24" s="20"/>
      <c r="WBG24"/>
      <c r="WBH24" s="20"/>
      <c r="WBI24"/>
      <c r="WBJ24" s="20"/>
      <c r="WBK24"/>
      <c r="WBL24" s="20"/>
      <c r="WBM24"/>
      <c r="WBN24" s="20"/>
      <c r="WBO24"/>
      <c r="WBP24" s="20"/>
      <c r="WBQ24"/>
      <c r="WBR24" s="20"/>
      <c r="WBS24"/>
      <c r="WBT24" s="20"/>
      <c r="WBU24"/>
      <c r="WBV24" s="20"/>
      <c r="WBW24"/>
      <c r="WBX24" s="20"/>
      <c r="WBY24"/>
      <c r="WBZ24" s="20"/>
      <c r="WCA24"/>
      <c r="WCB24" s="20"/>
      <c r="WCC24"/>
      <c r="WCD24" s="20"/>
      <c r="WCE24"/>
      <c r="WCF24" s="20"/>
      <c r="WCG24"/>
      <c r="WCH24" s="20"/>
      <c r="WCI24"/>
      <c r="WCJ24" s="20"/>
      <c r="WCK24"/>
      <c r="WCL24" s="20"/>
      <c r="WCM24"/>
      <c r="WCN24" s="20"/>
      <c r="WCO24"/>
      <c r="WCP24" s="20"/>
      <c r="WCQ24"/>
      <c r="WCR24" s="20"/>
      <c r="WCS24"/>
      <c r="WCT24" s="20"/>
      <c r="WCU24"/>
      <c r="WCV24" s="20"/>
      <c r="WCW24"/>
      <c r="WCX24" s="20"/>
      <c r="WCY24"/>
      <c r="WCZ24" s="20"/>
      <c r="WDA24"/>
      <c r="WDB24" s="20"/>
      <c r="WDC24"/>
      <c r="WDD24" s="20"/>
      <c r="WDE24"/>
      <c r="WDF24" s="20"/>
      <c r="WDG24"/>
      <c r="WDH24" s="20"/>
      <c r="WDI24"/>
      <c r="WDJ24" s="20"/>
      <c r="WDK24"/>
      <c r="WDL24" s="20"/>
      <c r="WDM24"/>
      <c r="WDN24" s="20"/>
      <c r="WDO24"/>
      <c r="WDP24" s="20"/>
      <c r="WDQ24"/>
      <c r="WDR24" s="20"/>
      <c r="WDS24"/>
      <c r="WDT24" s="20"/>
      <c r="WDU24"/>
      <c r="WDV24" s="20"/>
      <c r="WDW24"/>
      <c r="WDX24" s="20"/>
      <c r="WDY24"/>
      <c r="WDZ24" s="20"/>
      <c r="WEA24"/>
      <c r="WEB24" s="20"/>
      <c r="WEC24"/>
      <c r="WED24" s="20"/>
      <c r="WEE24"/>
      <c r="WEF24" s="20"/>
      <c r="WEG24"/>
      <c r="WEH24" s="20"/>
      <c r="WEI24"/>
      <c r="WEJ24" s="20"/>
      <c r="WEK24"/>
      <c r="WEL24" s="20"/>
      <c r="WEM24"/>
      <c r="WEN24" s="20"/>
      <c r="WEO24"/>
      <c r="WEP24" s="20"/>
      <c r="WEQ24"/>
      <c r="WER24" s="20"/>
      <c r="WES24"/>
      <c r="WET24" s="20"/>
      <c r="WEU24"/>
      <c r="WEV24" s="20"/>
      <c r="WEW24"/>
      <c r="WEX24" s="20"/>
      <c r="WEY24"/>
      <c r="WEZ24" s="20"/>
      <c r="WFA24"/>
      <c r="WFB24" s="20"/>
      <c r="WFC24"/>
      <c r="WFD24" s="20"/>
      <c r="WFE24"/>
      <c r="WFF24" s="20"/>
      <c r="WFG24"/>
      <c r="WFH24" s="20"/>
      <c r="WFI24"/>
      <c r="WFJ24" s="20"/>
      <c r="WFK24"/>
      <c r="WFL24" s="20"/>
      <c r="WFM24"/>
      <c r="WFN24" s="20"/>
      <c r="WFO24"/>
      <c r="WFP24" s="20"/>
      <c r="WFQ24"/>
      <c r="WFR24" s="20"/>
      <c r="WFS24"/>
      <c r="WFT24" s="20"/>
      <c r="WFU24"/>
      <c r="WFV24" s="20"/>
      <c r="WFW24"/>
      <c r="WFX24" s="20"/>
      <c r="WFY24"/>
      <c r="WFZ24" s="20"/>
      <c r="WGA24"/>
      <c r="WGB24" s="20"/>
      <c r="WGC24"/>
      <c r="WGD24" s="20"/>
      <c r="WGE24"/>
      <c r="WGF24" s="20"/>
      <c r="WGG24"/>
      <c r="WGH24" s="20"/>
      <c r="WGI24"/>
      <c r="WGJ24" s="20"/>
      <c r="WGK24"/>
      <c r="WGL24" s="20"/>
      <c r="WGM24"/>
      <c r="WGN24" s="20"/>
      <c r="WGO24"/>
      <c r="WGP24" s="20"/>
      <c r="WGQ24"/>
      <c r="WGR24" s="20"/>
      <c r="WGS24"/>
      <c r="WGT24" s="20"/>
      <c r="WGU24"/>
      <c r="WGV24" s="20"/>
      <c r="WGW24"/>
      <c r="WGX24" s="20"/>
      <c r="WGY24"/>
      <c r="WGZ24" s="20"/>
      <c r="WHA24"/>
      <c r="WHB24" s="20"/>
      <c r="WHC24"/>
      <c r="WHD24" s="20"/>
      <c r="WHE24"/>
      <c r="WHF24" s="20"/>
      <c r="WHG24"/>
      <c r="WHH24" s="20"/>
      <c r="WHI24"/>
      <c r="WHJ24" s="20"/>
      <c r="WHK24"/>
      <c r="WHL24" s="20"/>
      <c r="WHM24"/>
      <c r="WHN24" s="20"/>
      <c r="WHO24"/>
      <c r="WHP24" s="20"/>
      <c r="WHQ24"/>
      <c r="WHR24" s="20"/>
      <c r="WHS24"/>
      <c r="WHT24" s="20"/>
      <c r="WHU24"/>
      <c r="WHV24" s="20"/>
      <c r="WHW24"/>
      <c r="WHX24" s="20"/>
      <c r="WHY24"/>
      <c r="WHZ24" s="20"/>
      <c r="WIA24"/>
      <c r="WIB24" s="20"/>
      <c r="WIC24"/>
      <c r="WID24" s="20"/>
      <c r="WIE24"/>
      <c r="WIF24" s="20"/>
      <c r="WIG24"/>
      <c r="WIH24" s="20"/>
      <c r="WII24"/>
      <c r="WIJ24" s="20"/>
      <c r="WIK24"/>
      <c r="WIL24" s="20"/>
      <c r="WIM24"/>
      <c r="WIN24" s="20"/>
      <c r="WIO24"/>
      <c r="WIP24" s="20"/>
      <c r="WIQ24"/>
      <c r="WIR24" s="20"/>
      <c r="WIS24"/>
      <c r="WIT24" s="20"/>
      <c r="WIU24"/>
      <c r="WIV24" s="20"/>
      <c r="WIW24"/>
      <c r="WIX24" s="20"/>
      <c r="WIY24"/>
      <c r="WIZ24" s="20"/>
      <c r="WJA24"/>
      <c r="WJB24" s="20"/>
      <c r="WJC24"/>
      <c r="WJD24" s="20"/>
      <c r="WJE24"/>
      <c r="WJF24" s="20"/>
      <c r="WJG24"/>
      <c r="WJH24" s="20"/>
      <c r="WJI24"/>
      <c r="WJJ24" s="20"/>
      <c r="WJK24"/>
      <c r="WJL24" s="20"/>
      <c r="WJM24"/>
      <c r="WJN24" s="20"/>
      <c r="WJO24"/>
      <c r="WJP24" s="20"/>
      <c r="WJQ24"/>
      <c r="WJR24" s="20"/>
      <c r="WJS24"/>
      <c r="WJT24" s="20"/>
      <c r="WJU24"/>
      <c r="WJV24" s="20"/>
      <c r="WJW24"/>
      <c r="WJX24" s="20"/>
      <c r="WJY24"/>
      <c r="WJZ24" s="20"/>
      <c r="WKA24"/>
      <c r="WKB24" s="20"/>
      <c r="WKC24"/>
      <c r="WKD24" s="20"/>
      <c r="WKE24"/>
      <c r="WKF24" s="20"/>
      <c r="WKG24"/>
      <c r="WKH24" s="20"/>
      <c r="WKI24"/>
      <c r="WKJ24" s="20"/>
      <c r="WKK24"/>
      <c r="WKL24" s="20"/>
      <c r="WKM24"/>
      <c r="WKN24" s="20"/>
      <c r="WKO24"/>
      <c r="WKP24" s="20"/>
      <c r="WKQ24"/>
      <c r="WKR24" s="20"/>
      <c r="WKS24"/>
      <c r="WKT24" s="20"/>
      <c r="WKU24"/>
      <c r="WKV24" s="20"/>
      <c r="WKW24"/>
      <c r="WKX24" s="20"/>
      <c r="WKY24"/>
      <c r="WKZ24" s="20"/>
      <c r="WLA24"/>
      <c r="WLB24" s="20"/>
      <c r="WLC24"/>
      <c r="WLD24" s="20"/>
      <c r="WLE24"/>
      <c r="WLF24" s="20"/>
      <c r="WLG24"/>
      <c r="WLH24" s="20"/>
      <c r="WLI24"/>
      <c r="WLJ24" s="20"/>
      <c r="WLK24"/>
      <c r="WLL24" s="20"/>
      <c r="WLM24"/>
      <c r="WLN24" s="20"/>
      <c r="WLO24"/>
      <c r="WLP24" s="20"/>
      <c r="WLQ24"/>
      <c r="WLR24" s="20"/>
      <c r="WLS24"/>
      <c r="WLT24" s="20"/>
      <c r="WLU24"/>
      <c r="WLV24" s="20"/>
      <c r="WLW24"/>
      <c r="WLX24" s="20"/>
      <c r="WLY24"/>
      <c r="WLZ24" s="20"/>
      <c r="WMA24"/>
      <c r="WMB24" s="20"/>
      <c r="WMC24"/>
      <c r="WMD24" s="20"/>
      <c r="WME24"/>
      <c r="WMF24" s="20"/>
      <c r="WMG24"/>
      <c r="WMH24" s="20"/>
      <c r="WMI24"/>
      <c r="WMJ24" s="20"/>
      <c r="WMK24"/>
      <c r="WML24" s="20"/>
      <c r="WMM24"/>
      <c r="WMN24" s="20"/>
      <c r="WMO24"/>
      <c r="WMP24" s="20"/>
      <c r="WMQ24"/>
      <c r="WMR24" s="20"/>
      <c r="WMS24"/>
      <c r="WMT24" s="20"/>
      <c r="WMU24"/>
      <c r="WMV24" s="20"/>
      <c r="WMW24"/>
      <c r="WMX24" s="20"/>
      <c r="WMY24"/>
      <c r="WMZ24" s="20"/>
      <c r="WNA24"/>
      <c r="WNB24" s="20"/>
      <c r="WNC24"/>
      <c r="WND24" s="20"/>
      <c r="WNE24"/>
      <c r="WNF24" s="20"/>
      <c r="WNG24"/>
      <c r="WNH24" s="20"/>
      <c r="WNI24"/>
      <c r="WNJ24" s="20"/>
      <c r="WNK24"/>
      <c r="WNL24" s="20"/>
      <c r="WNM24"/>
      <c r="WNN24" s="20"/>
      <c r="WNO24"/>
      <c r="WNP24" s="20"/>
      <c r="WNQ24"/>
      <c r="WNR24" s="20"/>
      <c r="WNS24"/>
      <c r="WNT24" s="20"/>
      <c r="WNU24"/>
      <c r="WNV24" s="20"/>
      <c r="WNW24"/>
      <c r="WNX24" s="20"/>
      <c r="WNY24"/>
      <c r="WNZ24" s="20"/>
      <c r="WOA24"/>
      <c r="WOB24" s="20"/>
      <c r="WOC24"/>
      <c r="WOD24" s="20"/>
      <c r="WOE24"/>
      <c r="WOF24" s="20"/>
      <c r="WOG24"/>
      <c r="WOH24" s="20"/>
      <c r="WOI24"/>
      <c r="WOJ24" s="20"/>
      <c r="WOK24"/>
      <c r="WOL24" s="20"/>
      <c r="WOM24"/>
      <c r="WON24" s="20"/>
      <c r="WOO24"/>
      <c r="WOP24" s="20"/>
      <c r="WOQ24"/>
      <c r="WOR24" s="20"/>
      <c r="WOS24"/>
      <c r="WOT24" s="20"/>
      <c r="WOU24"/>
      <c r="WOV24" s="20"/>
      <c r="WOW24"/>
      <c r="WOX24" s="20"/>
      <c r="WOY24"/>
      <c r="WOZ24" s="20"/>
      <c r="WPA24"/>
      <c r="WPB24" s="20"/>
      <c r="WPC24"/>
      <c r="WPD24" s="20"/>
      <c r="WPE24"/>
      <c r="WPF24" s="20"/>
      <c r="WPG24"/>
      <c r="WPH24" s="20"/>
      <c r="WPI24"/>
      <c r="WPJ24" s="20"/>
      <c r="WPK24"/>
      <c r="WPL24" s="20"/>
      <c r="WPM24"/>
      <c r="WPN24" s="20"/>
      <c r="WPO24"/>
      <c r="WPP24" s="20"/>
      <c r="WPQ24"/>
      <c r="WPR24" s="20"/>
      <c r="WPS24"/>
      <c r="WPT24" s="20"/>
      <c r="WPU24"/>
      <c r="WPV24" s="20"/>
      <c r="WPW24"/>
      <c r="WPX24" s="20"/>
      <c r="WPY24"/>
      <c r="WPZ24" s="20"/>
      <c r="WQA24"/>
      <c r="WQB24" s="20"/>
      <c r="WQC24"/>
      <c r="WQD24" s="20"/>
      <c r="WQE24"/>
      <c r="WQF24" s="20"/>
      <c r="WQG24"/>
      <c r="WQH24" s="20"/>
      <c r="WQI24"/>
      <c r="WQJ24" s="20"/>
      <c r="WQK24"/>
      <c r="WQL24" s="20"/>
      <c r="WQM24"/>
      <c r="WQN24" s="20"/>
      <c r="WQO24"/>
      <c r="WQP24" s="20"/>
      <c r="WQQ24"/>
      <c r="WQR24" s="20"/>
      <c r="WQS24"/>
      <c r="WQT24" s="20"/>
      <c r="WQU24"/>
      <c r="WQV24" s="20"/>
      <c r="WQW24"/>
      <c r="WQX24" s="20"/>
      <c r="WQY24"/>
      <c r="WQZ24" s="20"/>
      <c r="WRA24"/>
      <c r="WRB24" s="20"/>
      <c r="WRC24"/>
      <c r="WRD24" s="20"/>
      <c r="WRE24"/>
      <c r="WRF24" s="20"/>
      <c r="WRG24"/>
      <c r="WRH24" s="20"/>
      <c r="WRI24"/>
      <c r="WRJ24" s="20"/>
      <c r="WRK24"/>
      <c r="WRL24" s="20"/>
      <c r="WRM24"/>
      <c r="WRN24" s="20"/>
      <c r="WRO24"/>
      <c r="WRP24" s="20"/>
      <c r="WRQ24"/>
      <c r="WRR24" s="20"/>
      <c r="WRS24"/>
      <c r="WRT24" s="20"/>
      <c r="WRU24"/>
      <c r="WRV24" s="20"/>
      <c r="WRW24"/>
      <c r="WRX24" s="20"/>
      <c r="WRY24"/>
      <c r="WRZ24" s="20"/>
      <c r="WSA24"/>
      <c r="WSB24" s="20"/>
      <c r="WSC24"/>
      <c r="WSD24" s="20"/>
      <c r="WSE24"/>
      <c r="WSF24" s="20"/>
      <c r="WSG24"/>
      <c r="WSH24" s="20"/>
      <c r="WSI24"/>
      <c r="WSJ24" s="20"/>
      <c r="WSK24"/>
      <c r="WSL24" s="20"/>
      <c r="WSM24"/>
      <c r="WSN24" s="20"/>
      <c r="WSO24"/>
      <c r="WSP24" s="20"/>
      <c r="WSQ24"/>
      <c r="WSR24" s="20"/>
      <c r="WSS24"/>
      <c r="WST24" s="20"/>
      <c r="WSU24"/>
      <c r="WSV24" s="20"/>
      <c r="WSW24"/>
      <c r="WSX24" s="20"/>
      <c r="WSY24"/>
      <c r="WSZ24" s="20"/>
      <c r="WTA24"/>
      <c r="WTB24" s="20"/>
      <c r="WTC24"/>
      <c r="WTD24" s="20"/>
      <c r="WTE24"/>
      <c r="WTF24" s="20"/>
      <c r="WTG24"/>
      <c r="WTH24" s="20"/>
      <c r="WTI24"/>
      <c r="WTJ24" s="20"/>
      <c r="WTK24"/>
      <c r="WTL24" s="20"/>
      <c r="WTM24"/>
      <c r="WTN24" s="20"/>
      <c r="WTO24"/>
      <c r="WTP24" s="20"/>
      <c r="WTQ24"/>
      <c r="WTR24" s="20"/>
      <c r="WTS24"/>
      <c r="WTT24" s="20"/>
      <c r="WTU24"/>
      <c r="WTV24" s="20"/>
      <c r="WTW24"/>
      <c r="WTX24" s="20"/>
      <c r="WTY24"/>
      <c r="WTZ24" s="20"/>
      <c r="WUA24"/>
      <c r="WUB24" s="20"/>
      <c r="WUC24"/>
      <c r="WUD24" s="20"/>
      <c r="WUE24"/>
      <c r="WUF24" s="20"/>
      <c r="WUG24"/>
      <c r="WUH24" s="20"/>
      <c r="WUI24"/>
      <c r="WUJ24" s="20"/>
      <c r="WUK24"/>
      <c r="WUL24" s="20"/>
      <c r="WUM24"/>
      <c r="WUN24" s="20"/>
      <c r="WUO24"/>
      <c r="WUP24" s="20"/>
      <c r="WUQ24"/>
      <c r="WUR24" s="20"/>
      <c r="WUS24"/>
      <c r="WUT24" s="20"/>
      <c r="WUU24"/>
      <c r="WUV24" s="20"/>
      <c r="WUW24"/>
      <c r="WUX24" s="20"/>
      <c r="WUY24"/>
      <c r="WUZ24" s="20"/>
      <c r="WVA24"/>
      <c r="WVB24" s="20"/>
      <c r="WVC24"/>
      <c r="WVD24" s="20"/>
      <c r="WVE24"/>
      <c r="WVF24" s="20"/>
      <c r="WVG24"/>
      <c r="WVH24" s="20"/>
      <c r="WVI24"/>
      <c r="WVJ24" s="20"/>
      <c r="WVK24"/>
      <c r="WVL24" s="20"/>
      <c r="WVM24"/>
      <c r="WVN24" s="20"/>
      <c r="WVO24"/>
      <c r="WVP24" s="20"/>
      <c r="WVQ24"/>
      <c r="WVR24" s="20"/>
      <c r="WVS24"/>
      <c r="WVT24" s="20"/>
      <c r="WVU24"/>
      <c r="WVV24" s="20"/>
      <c r="WVW24"/>
      <c r="WVX24" s="20"/>
      <c r="WVY24"/>
      <c r="WVZ24" s="20"/>
      <c r="WWA24"/>
      <c r="WWB24" s="20"/>
      <c r="WWC24"/>
      <c r="WWD24" s="20"/>
      <c r="WWE24"/>
      <c r="WWF24" s="20"/>
      <c r="WWG24"/>
      <c r="WWH24" s="20"/>
      <c r="WWI24"/>
      <c r="WWJ24" s="20"/>
      <c r="WWK24"/>
      <c r="WWL24" s="20"/>
      <c r="WWM24"/>
      <c r="WWN24" s="20"/>
      <c r="WWO24"/>
      <c r="WWP24" s="20"/>
      <c r="WWQ24"/>
      <c r="WWR24" s="20"/>
      <c r="WWS24"/>
      <c r="WWT24" s="20"/>
      <c r="WWU24"/>
      <c r="WWV24" s="20"/>
      <c r="WWW24"/>
      <c r="WWX24" s="20"/>
      <c r="WWY24"/>
      <c r="WWZ24" s="20"/>
      <c r="WXA24"/>
      <c r="WXB24" s="20"/>
      <c r="WXC24"/>
      <c r="WXD24" s="20"/>
      <c r="WXE24"/>
      <c r="WXF24" s="20"/>
      <c r="WXG24"/>
      <c r="WXH24" s="20"/>
      <c r="WXI24"/>
      <c r="WXJ24" s="20"/>
      <c r="WXK24"/>
      <c r="WXL24" s="20"/>
      <c r="WXM24"/>
      <c r="WXN24" s="20"/>
      <c r="WXO24"/>
      <c r="WXP24" s="20"/>
      <c r="WXQ24"/>
      <c r="WXR24" s="20"/>
      <c r="WXS24"/>
      <c r="WXT24" s="20"/>
      <c r="WXU24"/>
      <c r="WXV24" s="20"/>
      <c r="WXW24"/>
      <c r="WXX24" s="20"/>
      <c r="WXY24"/>
      <c r="WXZ24" s="20"/>
      <c r="WYA24"/>
      <c r="WYB24" s="20"/>
      <c r="WYC24"/>
      <c r="WYD24" s="20"/>
      <c r="WYE24"/>
      <c r="WYF24" s="20"/>
      <c r="WYG24"/>
      <c r="WYH24" s="20"/>
      <c r="WYI24"/>
      <c r="WYJ24" s="20"/>
      <c r="WYK24"/>
      <c r="WYL24" s="20"/>
      <c r="WYM24"/>
      <c r="WYN24" s="20"/>
      <c r="WYO24"/>
      <c r="WYP24" s="20"/>
      <c r="WYQ24"/>
      <c r="WYR24" s="20"/>
      <c r="WYS24"/>
      <c r="WYT24" s="20"/>
      <c r="WYU24"/>
      <c r="WYV24" s="20"/>
      <c r="WYW24"/>
      <c r="WYX24" s="20"/>
      <c r="WYY24"/>
      <c r="WYZ24" s="20"/>
      <c r="WZA24"/>
      <c r="WZB24" s="20"/>
      <c r="WZC24"/>
      <c r="WZD24" s="20"/>
      <c r="WZE24"/>
      <c r="WZF24" s="20"/>
      <c r="WZG24"/>
      <c r="WZH24" s="20"/>
      <c r="WZI24"/>
      <c r="WZJ24" s="20"/>
      <c r="WZK24"/>
      <c r="WZL24" s="20"/>
      <c r="WZM24"/>
      <c r="WZN24" s="20"/>
      <c r="WZO24"/>
      <c r="WZP24" s="20"/>
      <c r="WZQ24"/>
      <c r="WZR24" s="20"/>
      <c r="WZS24"/>
      <c r="WZT24" s="20"/>
      <c r="WZU24"/>
      <c r="WZV24" s="20"/>
      <c r="WZW24"/>
      <c r="WZX24" s="20"/>
      <c r="WZY24"/>
      <c r="WZZ24" s="20"/>
      <c r="XAA24"/>
      <c r="XAB24" s="20"/>
      <c r="XAC24"/>
      <c r="XAD24" s="20"/>
      <c r="XAE24"/>
      <c r="XAF24" s="20"/>
      <c r="XAG24"/>
      <c r="XAH24" s="20"/>
      <c r="XAI24"/>
      <c r="XAJ24" s="20"/>
      <c r="XAK24"/>
      <c r="XAL24" s="20"/>
      <c r="XAM24"/>
      <c r="XAN24" s="20"/>
      <c r="XAO24"/>
      <c r="XAP24" s="20"/>
      <c r="XAQ24"/>
      <c r="XAR24" s="20"/>
      <c r="XAS24"/>
      <c r="XAT24" s="20"/>
      <c r="XAU24"/>
      <c r="XAV24" s="20"/>
      <c r="XAW24"/>
      <c r="XAX24" s="20"/>
      <c r="XAY24"/>
      <c r="XAZ24" s="20"/>
      <c r="XBA24"/>
      <c r="XBB24" s="20"/>
      <c r="XBC24"/>
      <c r="XBD24" s="20"/>
      <c r="XBE24"/>
      <c r="XBF24" s="20"/>
      <c r="XBG24"/>
      <c r="XBH24" s="20"/>
      <c r="XBI24"/>
      <c r="XBJ24" s="20"/>
      <c r="XBK24"/>
      <c r="XBL24" s="20"/>
      <c r="XBM24"/>
      <c r="XBN24" s="20"/>
      <c r="XBO24"/>
      <c r="XBP24" s="20"/>
      <c r="XBQ24"/>
      <c r="XBR24" s="20"/>
      <c r="XBS24"/>
      <c r="XBT24" s="20"/>
      <c r="XBU24"/>
      <c r="XBV24" s="20"/>
      <c r="XBW24"/>
      <c r="XBX24" s="20"/>
      <c r="XBY24"/>
      <c r="XBZ24" s="20"/>
      <c r="XCA24"/>
      <c r="XCB24" s="20"/>
      <c r="XCC24"/>
      <c r="XCD24" s="20"/>
      <c r="XCE24"/>
      <c r="XCF24" s="20"/>
      <c r="XCG24"/>
      <c r="XCH24" s="20"/>
      <c r="XCI24"/>
      <c r="XCJ24" s="20"/>
      <c r="XCK24"/>
      <c r="XCL24" s="20"/>
      <c r="XCM24"/>
      <c r="XCN24" s="20"/>
      <c r="XCO24"/>
      <c r="XCP24" s="20"/>
      <c r="XCQ24"/>
      <c r="XCR24" s="20"/>
      <c r="XCS24"/>
      <c r="XCT24" s="20"/>
      <c r="XCU24"/>
      <c r="XCV24" s="20"/>
      <c r="XCW24"/>
      <c r="XCX24" s="20"/>
      <c r="XCY24"/>
      <c r="XCZ24" s="20"/>
      <c r="XDA24"/>
      <c r="XDB24" s="20"/>
      <c r="XDC24"/>
      <c r="XDD24" s="20"/>
      <c r="XDE24"/>
      <c r="XDF24" s="20"/>
      <c r="XDG24"/>
      <c r="XDH24" s="20"/>
      <c r="XDI24"/>
      <c r="XDJ24" s="20"/>
      <c r="XDK24"/>
      <c r="XDL24" s="20"/>
      <c r="XDM24"/>
      <c r="XDN24" s="20"/>
      <c r="XDO24"/>
      <c r="XDP24" s="20"/>
      <c r="XDQ24"/>
      <c r="XDR24" s="20"/>
      <c r="XDS24"/>
      <c r="XDT24" s="20"/>
      <c r="XDU24"/>
      <c r="XDV24" s="20"/>
      <c r="XDW24"/>
      <c r="XDX24" s="20"/>
      <c r="XDY24"/>
      <c r="XDZ24" s="20"/>
      <c r="XEA24"/>
      <c r="XEB24" s="20"/>
      <c r="XEC24"/>
      <c r="XED24" s="20"/>
      <c r="XEE24"/>
      <c r="XEF24" s="20"/>
      <c r="XEG24"/>
      <c r="XEH24" s="20"/>
      <c r="XEI24"/>
      <c r="XEJ24" s="20"/>
      <c r="XEK24"/>
      <c r="XEL24" s="20"/>
      <c r="XEM24"/>
      <c r="XEN24" s="20"/>
      <c r="XEO24"/>
      <c r="XEP24" s="20"/>
      <c r="XEQ24"/>
      <c r="XER24" s="20"/>
      <c r="XES24"/>
      <c r="XET24" s="20"/>
      <c r="XEU24"/>
      <c r="XEV24" s="20"/>
      <c r="XEW24"/>
      <c r="XEX24" s="20"/>
      <c r="XEY24"/>
      <c r="XEZ24" s="20"/>
      <c r="XFA24"/>
    </row>
    <row r="25" spans="1:16381" ht="18.5" x14ac:dyDescent="0.45">
      <c r="A25" s="2" t="s">
        <v>594</v>
      </c>
      <c r="B25"/>
      <c r="C25" s="20"/>
      <c r="D25"/>
      <c r="E25" s="20"/>
      <c r="F25"/>
      <c r="G25" s="20"/>
      <c r="H25"/>
      <c r="I25" s="20"/>
      <c r="J25"/>
      <c r="K25"/>
      <c r="L25" s="20"/>
      <c r="M25"/>
      <c r="N25" s="20"/>
      <c r="O25"/>
      <c r="P25" s="20"/>
      <c r="Q25"/>
      <c r="R25" s="20"/>
      <c r="S25"/>
      <c r="T25" s="20"/>
      <c r="U25"/>
      <c r="V25" s="20"/>
      <c r="W25"/>
      <c r="X25" s="20"/>
      <c r="Y25"/>
      <c r="Z25" s="20"/>
      <c r="AA25"/>
      <c r="AB25" s="20"/>
      <c r="AC25"/>
      <c r="AD25" s="20"/>
      <c r="AE25"/>
      <c r="AF25" s="20"/>
      <c r="AG25"/>
      <c r="AH25" s="20"/>
      <c r="AI25"/>
      <c r="AJ25" s="20"/>
      <c r="AK25"/>
      <c r="AL25" s="20"/>
      <c r="AM25"/>
      <c r="AN25" s="20"/>
      <c r="AO25"/>
      <c r="AP25" s="20"/>
      <c r="AQ25"/>
      <c r="AR25" s="20"/>
      <c r="AS25"/>
      <c r="AT25" s="20"/>
      <c r="AU25"/>
      <c r="AV25" s="20"/>
      <c r="AW25"/>
      <c r="AX25" s="20"/>
      <c r="AY25"/>
      <c r="AZ25" s="20"/>
      <c r="BA25"/>
      <c r="BB25" s="20"/>
      <c r="BC25"/>
      <c r="BD25" s="20"/>
      <c r="BE25"/>
      <c r="BF25" s="20"/>
      <c r="BG25"/>
      <c r="BH25" s="20"/>
      <c r="BI25"/>
      <c r="BJ25" s="20"/>
      <c r="BK25"/>
      <c r="BL25" s="20"/>
      <c r="BM25"/>
      <c r="BN25" s="20"/>
      <c r="BO25"/>
      <c r="BP25" s="20"/>
      <c r="BQ25"/>
      <c r="BR25" s="20"/>
      <c r="BS25"/>
      <c r="BT25" s="20"/>
      <c r="BU25"/>
      <c r="BV25" s="20"/>
      <c r="BW25"/>
      <c r="BX25" s="20"/>
      <c r="BY25"/>
      <c r="BZ25" s="20"/>
      <c r="CA25"/>
      <c r="CB25" s="20"/>
      <c r="CC25"/>
      <c r="CD25" s="20"/>
      <c r="CE25"/>
      <c r="CF25" s="20"/>
      <c r="CG25"/>
      <c r="CH25" s="20"/>
      <c r="CI25"/>
      <c r="CJ25" s="20"/>
      <c r="CK25"/>
      <c r="CL25" s="20"/>
      <c r="CM25"/>
      <c r="CN25" s="20"/>
      <c r="CO25"/>
      <c r="CP25" s="20"/>
      <c r="CQ25"/>
      <c r="CR25" s="20"/>
      <c r="CS25"/>
      <c r="CT25" s="20"/>
      <c r="CU25"/>
      <c r="CV25" s="20"/>
      <c r="CW25"/>
      <c r="CX25" s="20"/>
      <c r="CY25"/>
      <c r="CZ25" s="20"/>
      <c r="DA25"/>
      <c r="DB25" s="20"/>
      <c r="DC25"/>
      <c r="DD25" s="20"/>
      <c r="DE25"/>
      <c r="DF25" s="20"/>
      <c r="DG25"/>
      <c r="DH25" s="20"/>
      <c r="DI25"/>
      <c r="DJ25" s="20"/>
      <c r="DK25"/>
      <c r="DL25" s="20"/>
      <c r="DM25"/>
      <c r="DN25" s="20"/>
      <c r="DO25"/>
      <c r="DP25" s="20"/>
      <c r="DQ25"/>
      <c r="DR25" s="20"/>
      <c r="DS25"/>
      <c r="DT25" s="20"/>
      <c r="DU25"/>
      <c r="DV25" s="20"/>
      <c r="DW25"/>
      <c r="DX25" s="20"/>
      <c r="DY25"/>
      <c r="DZ25" s="20"/>
      <c r="EA25"/>
      <c r="EB25" s="20"/>
      <c r="EC25"/>
      <c r="ED25" s="20"/>
      <c r="EE25"/>
      <c r="EF25" s="20"/>
      <c r="EG25"/>
      <c r="EH25" s="20"/>
      <c r="EI25"/>
      <c r="EJ25" s="20"/>
      <c r="EK25"/>
      <c r="EL25" s="20"/>
      <c r="EM25"/>
      <c r="EN25" s="20"/>
      <c r="EO25"/>
      <c r="EP25" s="20"/>
      <c r="EQ25"/>
      <c r="ER25" s="20"/>
      <c r="ES25"/>
      <c r="ET25" s="20"/>
      <c r="EU25"/>
      <c r="EV25" s="20"/>
      <c r="EW25"/>
      <c r="EX25" s="20"/>
      <c r="EY25"/>
      <c r="EZ25" s="20"/>
      <c r="FA25"/>
      <c r="FB25" s="20"/>
      <c r="FC25"/>
      <c r="FD25" s="20"/>
      <c r="FE25"/>
      <c r="FF25" s="20"/>
      <c r="FG25"/>
      <c r="FH25" s="20"/>
      <c r="FI25"/>
      <c r="FJ25" s="20"/>
      <c r="FK25"/>
      <c r="FL25" s="20"/>
      <c r="FM25"/>
      <c r="FN25" s="20"/>
      <c r="FO25"/>
      <c r="FP25" s="20"/>
      <c r="FQ25"/>
      <c r="FR25" s="20"/>
      <c r="FS25"/>
      <c r="FT25" s="20"/>
      <c r="FU25"/>
      <c r="FV25" s="20"/>
      <c r="FW25"/>
      <c r="FX25" s="20"/>
      <c r="FY25"/>
      <c r="FZ25" s="20"/>
      <c r="GA25"/>
      <c r="GB25" s="20"/>
      <c r="GC25"/>
      <c r="GD25" s="20"/>
      <c r="GE25"/>
      <c r="GF25" s="20"/>
      <c r="GG25"/>
      <c r="GH25" s="20"/>
      <c r="GI25"/>
      <c r="GJ25" s="20"/>
      <c r="GK25"/>
      <c r="GL25" s="20"/>
      <c r="GM25"/>
      <c r="GN25" s="20"/>
      <c r="GO25"/>
      <c r="GP25" s="20"/>
      <c r="GQ25"/>
      <c r="GR25" s="20"/>
      <c r="GS25"/>
      <c r="GT25" s="20"/>
      <c r="GU25"/>
      <c r="GV25" s="20"/>
      <c r="GW25"/>
      <c r="GX25" s="20"/>
      <c r="GY25"/>
      <c r="GZ25" s="20"/>
      <c r="HA25"/>
      <c r="HB25" s="20"/>
      <c r="HC25"/>
      <c r="HD25" s="20"/>
      <c r="HE25"/>
      <c r="HF25" s="20"/>
      <c r="HG25"/>
      <c r="HH25" s="20"/>
      <c r="HI25"/>
      <c r="HJ25" s="20"/>
      <c r="HK25"/>
      <c r="HL25" s="20"/>
      <c r="HM25"/>
      <c r="HN25" s="20"/>
      <c r="HO25"/>
      <c r="HP25" s="20"/>
      <c r="HQ25"/>
      <c r="HR25" s="20"/>
      <c r="HS25"/>
      <c r="HT25" s="20"/>
      <c r="HU25"/>
      <c r="HV25" s="20"/>
      <c r="HW25"/>
      <c r="HX25" s="20"/>
      <c r="HY25"/>
      <c r="HZ25" s="20"/>
      <c r="IA25"/>
      <c r="IB25" s="20"/>
      <c r="IC25"/>
      <c r="ID25" s="20"/>
      <c r="IE25"/>
      <c r="IF25" s="20"/>
      <c r="IG25"/>
      <c r="IH25" s="20"/>
      <c r="II25"/>
      <c r="IJ25" s="20"/>
      <c r="IK25"/>
      <c r="IL25" s="20"/>
      <c r="IM25"/>
      <c r="IN25" s="20"/>
      <c r="IO25"/>
      <c r="IP25" s="20"/>
      <c r="IQ25"/>
      <c r="IR25" s="20"/>
      <c r="IS25"/>
      <c r="IT25" s="20"/>
      <c r="IU25"/>
      <c r="IV25" s="20"/>
      <c r="IW25"/>
      <c r="IX25" s="20"/>
      <c r="IY25"/>
      <c r="IZ25" s="20"/>
      <c r="JA25"/>
      <c r="JB25" s="20"/>
      <c r="JC25"/>
      <c r="JD25" s="20"/>
      <c r="JE25"/>
      <c r="JF25" s="20"/>
      <c r="JG25"/>
      <c r="JH25" s="20"/>
      <c r="JI25"/>
      <c r="JJ25" s="20"/>
      <c r="JK25"/>
      <c r="JL25" s="20"/>
      <c r="JM25"/>
      <c r="JN25" s="20"/>
      <c r="JO25"/>
      <c r="JP25" s="20"/>
      <c r="JQ25"/>
      <c r="JR25" s="20"/>
      <c r="JS25"/>
      <c r="JT25" s="20"/>
      <c r="JU25"/>
      <c r="JV25" s="20"/>
      <c r="JW25"/>
      <c r="JX25" s="20"/>
      <c r="JY25"/>
      <c r="JZ25" s="20"/>
      <c r="KA25"/>
      <c r="KB25" s="20"/>
      <c r="KC25"/>
      <c r="KD25" s="20"/>
      <c r="KE25"/>
      <c r="KF25" s="20"/>
      <c r="KG25"/>
      <c r="KH25" s="20"/>
      <c r="KI25"/>
      <c r="KJ25" s="20"/>
      <c r="KK25"/>
      <c r="KL25" s="20"/>
      <c r="KM25"/>
      <c r="KN25" s="20"/>
      <c r="KO25"/>
      <c r="KP25" s="20"/>
      <c r="KQ25"/>
      <c r="KR25" s="20"/>
      <c r="KS25"/>
      <c r="KT25" s="20"/>
      <c r="KU25"/>
      <c r="KV25" s="20"/>
      <c r="KW25"/>
      <c r="KX25" s="20"/>
      <c r="KY25"/>
      <c r="KZ25" s="20"/>
      <c r="LA25"/>
      <c r="LB25" s="20"/>
      <c r="LC25"/>
      <c r="LD25" s="20"/>
      <c r="LE25"/>
      <c r="LF25" s="20"/>
      <c r="LG25"/>
      <c r="LH25" s="20"/>
      <c r="LI25"/>
      <c r="LJ25" s="20"/>
      <c r="LK25"/>
      <c r="LL25" s="20"/>
      <c r="LM25"/>
      <c r="LN25" s="20"/>
      <c r="LO25"/>
      <c r="LP25" s="20"/>
      <c r="LQ25"/>
      <c r="LR25" s="20"/>
      <c r="LS25"/>
      <c r="LT25" s="20"/>
      <c r="LU25"/>
      <c r="LV25" s="20"/>
      <c r="LW25"/>
      <c r="LX25" s="20"/>
      <c r="LY25"/>
      <c r="LZ25" s="20"/>
      <c r="MA25"/>
      <c r="MB25" s="20"/>
      <c r="MC25"/>
      <c r="MD25" s="20"/>
      <c r="ME25"/>
      <c r="MF25" s="20"/>
      <c r="MG25"/>
      <c r="MH25" s="20"/>
      <c r="MI25"/>
      <c r="MJ25" s="20"/>
      <c r="MK25"/>
      <c r="ML25" s="20"/>
      <c r="MM25"/>
      <c r="MN25" s="20"/>
      <c r="MO25"/>
      <c r="MP25" s="20"/>
      <c r="MQ25"/>
      <c r="MR25" s="20"/>
      <c r="MS25"/>
      <c r="MT25" s="20"/>
      <c r="MU25"/>
      <c r="MV25" s="20"/>
      <c r="MW25"/>
      <c r="MX25" s="20"/>
      <c r="MY25"/>
      <c r="MZ25" s="20"/>
      <c r="NA25"/>
      <c r="NB25" s="20"/>
      <c r="NC25"/>
      <c r="ND25" s="20"/>
      <c r="NE25"/>
      <c r="NF25" s="20"/>
      <c r="NG25"/>
      <c r="NH25" s="20"/>
      <c r="NI25"/>
      <c r="NJ25" s="20"/>
      <c r="NK25"/>
      <c r="NL25" s="20"/>
      <c r="NM25"/>
      <c r="NN25" s="20"/>
      <c r="NO25"/>
      <c r="NP25" s="20"/>
      <c r="NQ25"/>
      <c r="NR25" s="20"/>
      <c r="NS25"/>
      <c r="NT25" s="20"/>
      <c r="NU25"/>
      <c r="NV25" s="20"/>
      <c r="NW25"/>
      <c r="NX25" s="20"/>
      <c r="NY25"/>
      <c r="NZ25" s="20"/>
      <c r="OA25"/>
      <c r="OB25" s="20"/>
      <c r="OC25"/>
      <c r="OD25" s="20"/>
      <c r="OE25"/>
      <c r="OF25" s="20"/>
      <c r="OG25"/>
      <c r="OH25" s="20"/>
      <c r="OI25"/>
      <c r="OJ25" s="20"/>
      <c r="OK25"/>
      <c r="OL25" s="20"/>
      <c r="OM25"/>
      <c r="ON25" s="20"/>
      <c r="OO25"/>
      <c r="OP25" s="20"/>
      <c r="OQ25"/>
      <c r="OR25" s="20"/>
      <c r="OS25"/>
      <c r="OT25" s="20"/>
      <c r="OU25"/>
      <c r="OV25" s="20"/>
      <c r="OW25"/>
      <c r="OX25" s="20"/>
      <c r="OY25"/>
      <c r="OZ25" s="20"/>
      <c r="PA25"/>
      <c r="PB25" s="20"/>
      <c r="PC25"/>
      <c r="PD25" s="20"/>
      <c r="PE25"/>
      <c r="PF25" s="20"/>
      <c r="PG25"/>
      <c r="PH25" s="20"/>
      <c r="PI25"/>
      <c r="PJ25" s="20"/>
      <c r="PK25"/>
      <c r="PL25" s="20"/>
      <c r="PM25"/>
      <c r="PN25" s="20"/>
      <c r="PO25"/>
      <c r="PP25" s="20"/>
      <c r="PQ25"/>
      <c r="PR25" s="20"/>
      <c r="PS25"/>
      <c r="PT25" s="20"/>
      <c r="PU25"/>
      <c r="PV25" s="20"/>
      <c r="PW25"/>
      <c r="PX25" s="20"/>
      <c r="PY25"/>
      <c r="PZ25" s="20"/>
      <c r="QA25"/>
      <c r="QB25" s="20"/>
      <c r="QC25"/>
      <c r="QD25" s="20"/>
      <c r="QE25"/>
      <c r="QF25" s="20"/>
      <c r="QG25"/>
      <c r="QH25" s="20"/>
      <c r="QI25"/>
      <c r="QJ25" s="20"/>
      <c r="QK25"/>
      <c r="QL25" s="20"/>
      <c r="QM25"/>
      <c r="QN25" s="20"/>
      <c r="QO25"/>
      <c r="QP25" s="20"/>
      <c r="QQ25"/>
      <c r="QR25" s="20"/>
      <c r="QS25"/>
      <c r="QT25" s="20"/>
      <c r="QU25"/>
      <c r="QV25" s="20"/>
      <c r="QW25"/>
      <c r="QX25" s="20"/>
      <c r="QY25"/>
      <c r="QZ25" s="20"/>
      <c r="RA25"/>
      <c r="RB25" s="20"/>
      <c r="RC25"/>
      <c r="RD25" s="20"/>
      <c r="RE25"/>
      <c r="RF25" s="20"/>
      <c r="RG25"/>
      <c r="RH25" s="20"/>
      <c r="RI25"/>
      <c r="RJ25" s="20"/>
      <c r="RK25"/>
      <c r="RL25" s="20"/>
      <c r="RM25"/>
      <c r="RN25" s="20"/>
      <c r="RO25"/>
      <c r="RP25" s="20"/>
      <c r="RQ25"/>
      <c r="RR25" s="20"/>
      <c r="RS25"/>
      <c r="RT25" s="20"/>
      <c r="RU25"/>
      <c r="RV25" s="20"/>
      <c r="RW25"/>
      <c r="RX25" s="20"/>
      <c r="RY25"/>
      <c r="RZ25" s="20"/>
      <c r="SA25"/>
      <c r="SB25" s="20"/>
      <c r="SC25"/>
      <c r="SD25" s="20"/>
      <c r="SE25"/>
      <c r="SF25" s="20"/>
      <c r="SG25"/>
      <c r="SH25" s="20"/>
      <c r="SI25"/>
      <c r="SJ25" s="20"/>
      <c r="SK25"/>
      <c r="SL25" s="20"/>
      <c r="SM25"/>
      <c r="SN25" s="20"/>
      <c r="SO25"/>
      <c r="SP25" s="20"/>
      <c r="SQ25"/>
      <c r="SR25" s="20"/>
      <c r="SS25"/>
      <c r="ST25" s="20"/>
      <c r="SU25"/>
      <c r="SV25" s="20"/>
      <c r="SW25"/>
      <c r="SX25" s="20"/>
      <c r="SY25"/>
      <c r="SZ25" s="20"/>
      <c r="TA25"/>
      <c r="TB25" s="20"/>
      <c r="TC25"/>
      <c r="TD25" s="20"/>
      <c r="TE25"/>
      <c r="TF25" s="20"/>
      <c r="TG25"/>
      <c r="TH25" s="20"/>
      <c r="TI25"/>
      <c r="TJ25" s="20"/>
      <c r="TK25"/>
      <c r="TL25" s="20"/>
      <c r="TM25"/>
      <c r="TN25" s="20"/>
      <c r="TO25"/>
      <c r="TP25" s="20"/>
      <c r="TQ25"/>
      <c r="TR25" s="20"/>
      <c r="TS25"/>
      <c r="TT25" s="20"/>
      <c r="TU25"/>
      <c r="TV25" s="20"/>
      <c r="TW25"/>
      <c r="TX25" s="20"/>
      <c r="TY25"/>
      <c r="TZ25" s="20"/>
      <c r="UA25"/>
      <c r="UB25" s="20"/>
      <c r="UC25"/>
      <c r="UD25" s="20"/>
      <c r="UE25"/>
      <c r="UF25" s="20"/>
      <c r="UG25"/>
      <c r="UH25" s="20"/>
      <c r="UI25"/>
      <c r="UJ25" s="20"/>
      <c r="UK25"/>
      <c r="UL25" s="20"/>
      <c r="UM25"/>
      <c r="UN25" s="20"/>
      <c r="UO25"/>
      <c r="UP25" s="20"/>
      <c r="UQ25"/>
      <c r="UR25" s="20"/>
      <c r="US25"/>
      <c r="UT25" s="20"/>
      <c r="UU25"/>
      <c r="UV25" s="20"/>
      <c r="UW25"/>
      <c r="UX25" s="20"/>
      <c r="UY25"/>
      <c r="UZ25" s="20"/>
      <c r="VA25"/>
      <c r="VB25" s="20"/>
      <c r="VC25"/>
      <c r="VD25" s="20"/>
      <c r="VE25"/>
      <c r="VF25" s="20"/>
      <c r="VG25"/>
      <c r="VH25" s="20"/>
      <c r="VI25"/>
      <c r="VJ25" s="20"/>
      <c r="VK25"/>
      <c r="VL25" s="20"/>
      <c r="VM25"/>
      <c r="VN25" s="20"/>
      <c r="VO25"/>
      <c r="VP25" s="20"/>
      <c r="VQ25"/>
      <c r="VR25" s="20"/>
      <c r="VS25"/>
      <c r="VT25" s="20"/>
      <c r="VU25"/>
      <c r="VV25" s="20"/>
      <c r="VW25"/>
      <c r="VX25" s="20"/>
      <c r="VY25"/>
      <c r="VZ25" s="20"/>
      <c r="WA25"/>
      <c r="WB25" s="20"/>
      <c r="WC25"/>
      <c r="WD25" s="20"/>
      <c r="WE25"/>
      <c r="WF25" s="20"/>
      <c r="WG25"/>
      <c r="WH25" s="20"/>
      <c r="WI25"/>
      <c r="WJ25" s="20"/>
      <c r="WK25"/>
      <c r="WL25" s="20"/>
      <c r="WM25"/>
      <c r="WN25" s="20"/>
      <c r="WO25"/>
      <c r="WP25" s="20"/>
      <c r="WQ25"/>
      <c r="WR25" s="20"/>
      <c r="WS25"/>
      <c r="WT25" s="20"/>
      <c r="WU25"/>
      <c r="WV25" s="20"/>
      <c r="WW25"/>
      <c r="WX25" s="20"/>
      <c r="WY25"/>
      <c r="WZ25" s="20"/>
      <c r="XA25"/>
      <c r="XB25" s="20"/>
      <c r="XC25"/>
      <c r="XD25" s="20"/>
      <c r="XE25"/>
      <c r="XF25" s="20"/>
      <c r="XG25"/>
      <c r="XH25" s="20"/>
      <c r="XI25"/>
      <c r="XJ25" s="20"/>
      <c r="XK25"/>
      <c r="XL25" s="20"/>
      <c r="XM25"/>
      <c r="XN25" s="20"/>
      <c r="XO25"/>
      <c r="XP25" s="20"/>
      <c r="XQ25"/>
      <c r="XR25" s="20"/>
      <c r="XS25"/>
      <c r="XT25" s="20"/>
      <c r="XU25"/>
      <c r="XV25" s="20"/>
      <c r="XW25"/>
      <c r="XX25" s="20"/>
      <c r="XY25"/>
      <c r="XZ25" s="20"/>
      <c r="YA25"/>
      <c r="YB25" s="20"/>
      <c r="YC25"/>
      <c r="YD25" s="20"/>
      <c r="YE25"/>
      <c r="YF25" s="20"/>
      <c r="YG25"/>
      <c r="YH25" s="20"/>
      <c r="YI25"/>
      <c r="YJ25" s="20"/>
      <c r="YK25"/>
      <c r="YL25" s="20"/>
      <c r="YM25"/>
      <c r="YN25" s="20"/>
      <c r="YO25"/>
      <c r="YP25" s="20"/>
      <c r="YQ25"/>
      <c r="YR25" s="20"/>
      <c r="YS25"/>
      <c r="YT25" s="20"/>
      <c r="YU25"/>
      <c r="YV25" s="20"/>
      <c r="YW25"/>
      <c r="YX25" s="20"/>
      <c r="YY25"/>
      <c r="YZ25" s="20"/>
      <c r="ZA25"/>
      <c r="ZB25" s="20"/>
      <c r="ZC25"/>
      <c r="ZD25" s="20"/>
      <c r="ZE25"/>
      <c r="ZF25" s="20"/>
      <c r="ZG25"/>
      <c r="ZH25" s="20"/>
      <c r="ZI25"/>
      <c r="ZJ25" s="20"/>
      <c r="ZK25"/>
      <c r="ZL25" s="20"/>
      <c r="ZM25"/>
      <c r="ZN25" s="20"/>
      <c r="ZO25"/>
      <c r="ZP25" s="20"/>
      <c r="ZQ25"/>
      <c r="ZR25" s="20"/>
      <c r="ZS25"/>
      <c r="ZT25" s="20"/>
      <c r="ZU25"/>
      <c r="ZV25" s="20"/>
      <c r="ZW25"/>
      <c r="ZX25" s="20"/>
      <c r="ZY25"/>
      <c r="ZZ25" s="20"/>
      <c r="AAA25"/>
      <c r="AAB25" s="20"/>
      <c r="AAC25"/>
      <c r="AAD25" s="20"/>
      <c r="AAE25"/>
      <c r="AAF25" s="20"/>
      <c r="AAG25"/>
      <c r="AAH25" s="20"/>
      <c r="AAI25"/>
      <c r="AAJ25" s="20"/>
      <c r="AAK25"/>
      <c r="AAL25" s="20"/>
      <c r="AAM25"/>
      <c r="AAN25" s="20"/>
      <c r="AAO25"/>
      <c r="AAP25" s="20"/>
      <c r="AAQ25"/>
      <c r="AAR25" s="20"/>
      <c r="AAS25"/>
      <c r="AAT25" s="20"/>
      <c r="AAU25"/>
      <c r="AAV25" s="20"/>
      <c r="AAW25"/>
      <c r="AAX25" s="20"/>
      <c r="AAY25"/>
      <c r="AAZ25" s="20"/>
      <c r="ABA25"/>
      <c r="ABB25" s="20"/>
      <c r="ABC25"/>
      <c r="ABD25" s="20"/>
      <c r="ABE25"/>
      <c r="ABF25" s="20"/>
      <c r="ABG25"/>
      <c r="ABH25" s="20"/>
      <c r="ABI25"/>
      <c r="ABJ25" s="20"/>
      <c r="ABK25"/>
      <c r="ABL25" s="20"/>
      <c r="ABM25"/>
      <c r="ABN25" s="20"/>
      <c r="ABO25"/>
      <c r="ABP25" s="20"/>
      <c r="ABQ25"/>
      <c r="ABR25" s="20"/>
      <c r="ABS25"/>
      <c r="ABT25" s="20"/>
      <c r="ABU25"/>
      <c r="ABV25" s="20"/>
      <c r="ABW25"/>
      <c r="ABX25" s="20"/>
      <c r="ABY25"/>
      <c r="ABZ25" s="20"/>
      <c r="ACA25"/>
      <c r="ACB25" s="20"/>
      <c r="ACC25"/>
      <c r="ACD25" s="20"/>
      <c r="ACE25"/>
      <c r="ACF25" s="20"/>
      <c r="ACG25"/>
      <c r="ACH25" s="20"/>
      <c r="ACI25"/>
      <c r="ACJ25" s="20"/>
      <c r="ACK25"/>
      <c r="ACL25" s="20"/>
      <c r="ACM25"/>
      <c r="ACN25" s="20"/>
      <c r="ACO25"/>
      <c r="ACP25" s="20"/>
      <c r="ACQ25"/>
      <c r="ACR25" s="20"/>
      <c r="ACS25"/>
      <c r="ACT25" s="20"/>
      <c r="ACU25"/>
      <c r="ACV25" s="20"/>
      <c r="ACW25"/>
      <c r="ACX25" s="20"/>
      <c r="ACY25"/>
      <c r="ACZ25" s="20"/>
      <c r="ADA25"/>
      <c r="ADB25" s="20"/>
      <c r="ADC25"/>
      <c r="ADD25" s="20"/>
      <c r="ADE25"/>
      <c r="ADF25" s="20"/>
      <c r="ADG25"/>
      <c r="ADH25" s="20"/>
      <c r="ADI25"/>
      <c r="ADJ25" s="20"/>
      <c r="ADK25"/>
      <c r="ADL25" s="20"/>
      <c r="ADM25"/>
      <c r="ADN25" s="20"/>
      <c r="ADO25"/>
      <c r="ADP25" s="20"/>
      <c r="ADQ25"/>
      <c r="ADR25" s="20"/>
      <c r="ADS25"/>
      <c r="ADT25" s="20"/>
      <c r="ADU25"/>
      <c r="ADV25" s="20"/>
      <c r="ADW25"/>
      <c r="ADX25" s="20"/>
      <c r="ADY25"/>
      <c r="ADZ25" s="20"/>
      <c r="AEA25"/>
      <c r="AEB25" s="20"/>
      <c r="AEC25"/>
      <c r="AED25" s="20"/>
      <c r="AEE25"/>
      <c r="AEF25" s="20"/>
      <c r="AEG25"/>
      <c r="AEH25" s="20"/>
      <c r="AEI25"/>
      <c r="AEJ25" s="20"/>
      <c r="AEK25"/>
      <c r="AEL25" s="20"/>
      <c r="AEM25"/>
      <c r="AEN25" s="20"/>
      <c r="AEO25"/>
      <c r="AEP25" s="20"/>
      <c r="AEQ25"/>
      <c r="AER25" s="20"/>
      <c r="AES25"/>
      <c r="AET25" s="20"/>
      <c r="AEU25"/>
      <c r="AEV25" s="20"/>
      <c r="AEW25"/>
      <c r="AEX25" s="20"/>
      <c r="AEY25"/>
      <c r="AEZ25" s="20"/>
      <c r="AFA25"/>
      <c r="AFB25" s="20"/>
      <c r="AFC25"/>
      <c r="AFD25" s="20"/>
      <c r="AFE25"/>
      <c r="AFF25" s="20"/>
      <c r="AFG25"/>
      <c r="AFH25" s="20"/>
      <c r="AFI25"/>
      <c r="AFJ25" s="20"/>
      <c r="AFK25"/>
      <c r="AFL25" s="20"/>
      <c r="AFM25"/>
      <c r="AFN25" s="20"/>
      <c r="AFO25"/>
      <c r="AFP25" s="20"/>
      <c r="AFQ25"/>
      <c r="AFR25" s="20"/>
      <c r="AFS25"/>
      <c r="AFT25" s="20"/>
      <c r="AFU25"/>
      <c r="AFV25" s="20"/>
      <c r="AFW25"/>
      <c r="AFX25" s="20"/>
      <c r="AFY25"/>
      <c r="AFZ25" s="20"/>
      <c r="AGA25"/>
      <c r="AGB25" s="20"/>
      <c r="AGC25"/>
      <c r="AGD25" s="20"/>
      <c r="AGE25"/>
      <c r="AGF25" s="20"/>
      <c r="AGG25"/>
      <c r="AGH25" s="20"/>
      <c r="AGI25"/>
      <c r="AGJ25" s="20"/>
      <c r="AGK25"/>
      <c r="AGL25" s="20"/>
      <c r="AGM25"/>
      <c r="AGN25" s="20"/>
      <c r="AGO25"/>
      <c r="AGP25" s="20"/>
      <c r="AGQ25"/>
      <c r="AGR25" s="20"/>
      <c r="AGS25"/>
      <c r="AGT25" s="20"/>
      <c r="AGU25"/>
      <c r="AGV25" s="20"/>
      <c r="AGW25"/>
      <c r="AGX25" s="20"/>
      <c r="AGY25"/>
      <c r="AGZ25" s="20"/>
      <c r="AHA25"/>
      <c r="AHB25" s="20"/>
      <c r="AHC25"/>
      <c r="AHD25" s="20"/>
      <c r="AHE25"/>
      <c r="AHF25" s="20"/>
      <c r="AHG25"/>
      <c r="AHH25" s="20"/>
      <c r="AHI25"/>
      <c r="AHJ25" s="20"/>
      <c r="AHK25"/>
      <c r="AHL25" s="20"/>
      <c r="AHM25"/>
      <c r="AHN25" s="20"/>
      <c r="AHO25"/>
      <c r="AHP25" s="20"/>
      <c r="AHQ25"/>
      <c r="AHR25" s="20"/>
      <c r="AHS25"/>
      <c r="AHT25" s="20"/>
      <c r="AHU25"/>
      <c r="AHV25" s="20"/>
      <c r="AHW25"/>
      <c r="AHX25" s="20"/>
      <c r="AHY25"/>
      <c r="AHZ25" s="20"/>
      <c r="AIA25"/>
      <c r="AIB25" s="20"/>
      <c r="AIC25"/>
      <c r="AID25" s="20"/>
      <c r="AIE25"/>
      <c r="AIF25" s="20"/>
      <c r="AIG25"/>
      <c r="AIH25" s="20"/>
      <c r="AII25"/>
      <c r="AIJ25" s="20"/>
      <c r="AIK25"/>
      <c r="AIL25" s="20"/>
      <c r="AIM25"/>
      <c r="AIN25" s="20"/>
      <c r="AIO25"/>
      <c r="AIP25" s="20"/>
      <c r="AIQ25"/>
      <c r="AIR25" s="20"/>
      <c r="AIS25"/>
      <c r="AIT25" s="20"/>
      <c r="AIU25"/>
      <c r="AIV25" s="20"/>
      <c r="AIW25"/>
      <c r="AIX25" s="20"/>
      <c r="AIY25"/>
      <c r="AIZ25" s="20"/>
      <c r="AJA25"/>
      <c r="AJB25" s="20"/>
      <c r="AJC25"/>
      <c r="AJD25" s="20"/>
      <c r="AJE25"/>
      <c r="AJF25" s="20"/>
      <c r="AJG25"/>
      <c r="AJH25" s="20"/>
      <c r="AJI25"/>
      <c r="AJJ25" s="20"/>
      <c r="AJK25"/>
      <c r="AJL25" s="20"/>
      <c r="AJM25"/>
      <c r="AJN25" s="20"/>
      <c r="AJO25"/>
      <c r="AJP25" s="20"/>
      <c r="AJQ25"/>
      <c r="AJR25" s="20"/>
      <c r="AJS25"/>
      <c r="AJT25" s="20"/>
      <c r="AJU25"/>
      <c r="AJV25" s="20"/>
      <c r="AJW25"/>
      <c r="AJX25" s="20"/>
      <c r="AJY25"/>
      <c r="AJZ25" s="20"/>
      <c r="AKA25"/>
      <c r="AKB25" s="20"/>
      <c r="AKC25"/>
      <c r="AKD25" s="20"/>
      <c r="AKE25"/>
      <c r="AKF25" s="20"/>
      <c r="AKG25"/>
      <c r="AKH25" s="20"/>
      <c r="AKI25"/>
      <c r="AKJ25" s="20"/>
      <c r="AKK25"/>
      <c r="AKL25" s="20"/>
      <c r="AKM25"/>
      <c r="AKN25" s="20"/>
      <c r="AKO25"/>
      <c r="AKP25" s="20"/>
      <c r="AKQ25"/>
      <c r="AKR25" s="20"/>
      <c r="AKS25"/>
      <c r="AKT25" s="20"/>
      <c r="AKU25"/>
      <c r="AKV25" s="20"/>
      <c r="AKW25"/>
      <c r="AKX25" s="20"/>
      <c r="AKY25"/>
      <c r="AKZ25" s="20"/>
      <c r="ALA25"/>
      <c r="ALB25" s="20"/>
      <c r="ALC25"/>
      <c r="ALD25" s="20"/>
      <c r="ALE25"/>
      <c r="ALF25" s="20"/>
      <c r="ALG25"/>
      <c r="ALH25" s="20"/>
      <c r="ALI25"/>
      <c r="ALJ25" s="20"/>
      <c r="ALK25"/>
      <c r="ALL25" s="20"/>
      <c r="ALM25"/>
      <c r="ALN25" s="20"/>
      <c r="ALO25"/>
      <c r="ALP25" s="20"/>
      <c r="ALQ25"/>
      <c r="ALR25" s="20"/>
      <c r="ALS25"/>
      <c r="ALT25" s="20"/>
      <c r="ALU25"/>
      <c r="ALV25" s="20"/>
      <c r="ALW25"/>
      <c r="ALX25" s="20"/>
      <c r="ALY25"/>
      <c r="ALZ25" s="20"/>
      <c r="AMA25"/>
      <c r="AMB25" s="20"/>
      <c r="AMC25"/>
      <c r="AMD25" s="20"/>
      <c r="AME25"/>
      <c r="AMF25" s="20"/>
      <c r="AMG25"/>
      <c r="AMH25" s="20"/>
      <c r="AMI25"/>
      <c r="AMJ25" s="20"/>
      <c r="AMK25"/>
      <c r="AML25" s="20"/>
      <c r="AMM25"/>
      <c r="AMN25" s="20"/>
      <c r="AMO25"/>
      <c r="AMP25" s="20"/>
      <c r="AMQ25"/>
      <c r="AMR25" s="20"/>
      <c r="AMS25"/>
      <c r="AMT25" s="20"/>
      <c r="AMU25"/>
      <c r="AMV25" s="20"/>
      <c r="AMW25"/>
      <c r="AMX25" s="20"/>
      <c r="AMY25"/>
      <c r="AMZ25" s="20"/>
      <c r="ANA25"/>
      <c r="ANB25" s="20"/>
      <c r="ANC25"/>
      <c r="AND25" s="20"/>
      <c r="ANE25"/>
      <c r="ANF25" s="20"/>
      <c r="ANG25"/>
      <c r="ANH25" s="20"/>
      <c r="ANI25"/>
      <c r="ANJ25" s="20"/>
      <c r="ANK25"/>
      <c r="ANL25" s="20"/>
      <c r="ANM25"/>
      <c r="ANN25" s="20"/>
      <c r="ANO25"/>
      <c r="ANP25" s="20"/>
      <c r="ANQ25"/>
      <c r="ANR25" s="20"/>
      <c r="ANS25"/>
      <c r="ANT25" s="20"/>
      <c r="ANU25"/>
      <c r="ANV25" s="20"/>
      <c r="ANW25"/>
      <c r="ANX25" s="20"/>
      <c r="ANY25"/>
      <c r="ANZ25" s="20"/>
      <c r="AOA25"/>
      <c r="AOB25" s="20"/>
      <c r="AOC25"/>
      <c r="AOD25" s="20"/>
      <c r="AOE25"/>
      <c r="AOF25" s="20"/>
      <c r="AOG25"/>
      <c r="AOH25" s="20"/>
      <c r="AOI25"/>
      <c r="AOJ25" s="20"/>
      <c r="AOK25"/>
      <c r="AOL25" s="20"/>
      <c r="AOM25"/>
      <c r="AON25" s="20"/>
      <c r="AOO25"/>
      <c r="AOP25" s="20"/>
      <c r="AOQ25"/>
      <c r="AOR25" s="20"/>
      <c r="AOS25"/>
      <c r="AOT25" s="20"/>
      <c r="AOU25"/>
      <c r="AOV25" s="20"/>
      <c r="AOW25"/>
      <c r="AOX25" s="20"/>
      <c r="AOY25"/>
      <c r="AOZ25" s="20"/>
      <c r="APA25"/>
      <c r="APB25" s="20"/>
      <c r="APC25"/>
      <c r="APD25" s="20"/>
      <c r="APE25"/>
      <c r="APF25" s="20"/>
      <c r="APG25"/>
      <c r="APH25" s="20"/>
      <c r="API25"/>
      <c r="APJ25" s="20"/>
      <c r="APK25"/>
      <c r="APL25" s="20"/>
      <c r="APM25"/>
      <c r="APN25" s="20"/>
      <c r="APO25"/>
      <c r="APP25" s="20"/>
      <c r="APQ25"/>
      <c r="APR25" s="20"/>
      <c r="APS25"/>
      <c r="APT25" s="20"/>
      <c r="APU25"/>
      <c r="APV25" s="20"/>
      <c r="APW25"/>
      <c r="APX25" s="20"/>
      <c r="APY25"/>
      <c r="APZ25" s="20"/>
      <c r="AQA25"/>
      <c r="AQB25" s="20"/>
      <c r="AQC25"/>
      <c r="AQD25" s="20"/>
      <c r="AQE25"/>
      <c r="AQF25" s="20"/>
      <c r="AQG25"/>
      <c r="AQH25" s="20"/>
      <c r="AQI25"/>
      <c r="AQJ25" s="20"/>
      <c r="AQK25"/>
      <c r="AQL25" s="20"/>
      <c r="AQM25"/>
      <c r="AQN25" s="20"/>
      <c r="AQO25"/>
      <c r="AQP25" s="20"/>
      <c r="AQQ25"/>
      <c r="AQR25" s="20"/>
      <c r="AQS25"/>
      <c r="AQT25" s="20"/>
      <c r="AQU25"/>
      <c r="AQV25" s="20"/>
      <c r="AQW25"/>
      <c r="AQX25" s="20"/>
      <c r="AQY25"/>
      <c r="AQZ25" s="20"/>
      <c r="ARA25"/>
      <c r="ARB25" s="20"/>
      <c r="ARC25"/>
      <c r="ARD25" s="20"/>
      <c r="ARE25"/>
      <c r="ARF25" s="20"/>
      <c r="ARG25"/>
      <c r="ARH25" s="20"/>
      <c r="ARI25"/>
      <c r="ARJ25" s="20"/>
      <c r="ARK25"/>
      <c r="ARL25" s="20"/>
      <c r="ARM25"/>
      <c r="ARN25" s="20"/>
      <c r="ARO25"/>
      <c r="ARP25" s="20"/>
      <c r="ARQ25"/>
      <c r="ARR25" s="20"/>
      <c r="ARS25"/>
      <c r="ART25" s="20"/>
      <c r="ARU25"/>
      <c r="ARV25" s="20"/>
      <c r="ARW25"/>
      <c r="ARX25" s="20"/>
      <c r="ARY25"/>
      <c r="ARZ25" s="20"/>
      <c r="ASA25"/>
      <c r="ASB25" s="20"/>
      <c r="ASC25"/>
      <c r="ASD25" s="20"/>
      <c r="ASE25"/>
      <c r="ASF25" s="20"/>
      <c r="ASG25"/>
      <c r="ASH25" s="20"/>
      <c r="ASI25"/>
      <c r="ASJ25" s="20"/>
      <c r="ASK25"/>
      <c r="ASL25" s="20"/>
      <c r="ASM25"/>
      <c r="ASN25" s="20"/>
      <c r="ASO25"/>
      <c r="ASP25" s="20"/>
      <c r="ASQ25"/>
      <c r="ASR25" s="20"/>
      <c r="ASS25"/>
      <c r="AST25" s="20"/>
      <c r="ASU25"/>
      <c r="ASV25" s="20"/>
      <c r="ASW25"/>
      <c r="ASX25" s="20"/>
      <c r="ASY25"/>
      <c r="ASZ25" s="20"/>
      <c r="ATA25"/>
      <c r="ATB25" s="20"/>
      <c r="ATC25"/>
      <c r="ATD25" s="20"/>
      <c r="ATE25"/>
      <c r="ATF25" s="20"/>
      <c r="ATG25"/>
      <c r="ATH25" s="20"/>
      <c r="ATI25"/>
      <c r="ATJ25" s="20"/>
      <c r="ATK25"/>
      <c r="ATL25" s="20"/>
      <c r="ATM25"/>
      <c r="ATN25" s="20"/>
      <c r="ATO25"/>
      <c r="ATP25" s="20"/>
      <c r="ATQ25"/>
      <c r="ATR25" s="20"/>
      <c r="ATS25"/>
      <c r="ATT25" s="20"/>
      <c r="ATU25"/>
      <c r="ATV25" s="20"/>
      <c r="ATW25"/>
      <c r="ATX25" s="20"/>
      <c r="ATY25"/>
      <c r="ATZ25" s="20"/>
      <c r="AUA25"/>
      <c r="AUB25" s="20"/>
      <c r="AUC25"/>
      <c r="AUD25" s="20"/>
      <c r="AUE25"/>
      <c r="AUF25" s="20"/>
      <c r="AUG25"/>
      <c r="AUH25" s="20"/>
      <c r="AUI25"/>
      <c r="AUJ25" s="20"/>
      <c r="AUK25"/>
      <c r="AUL25" s="20"/>
      <c r="AUM25"/>
      <c r="AUN25" s="20"/>
      <c r="AUO25"/>
      <c r="AUP25" s="20"/>
      <c r="AUQ25"/>
      <c r="AUR25" s="20"/>
      <c r="AUS25"/>
      <c r="AUT25" s="20"/>
      <c r="AUU25"/>
      <c r="AUV25" s="20"/>
      <c r="AUW25"/>
      <c r="AUX25" s="20"/>
      <c r="AUY25"/>
      <c r="AUZ25" s="20"/>
      <c r="AVA25"/>
      <c r="AVB25" s="20"/>
      <c r="AVC25"/>
      <c r="AVD25" s="20"/>
      <c r="AVE25"/>
      <c r="AVF25" s="20"/>
      <c r="AVG25"/>
      <c r="AVH25" s="20"/>
      <c r="AVI25"/>
      <c r="AVJ25" s="20"/>
      <c r="AVK25"/>
      <c r="AVL25" s="20"/>
      <c r="AVM25"/>
      <c r="AVN25" s="20"/>
      <c r="AVO25"/>
      <c r="AVP25" s="20"/>
      <c r="AVQ25"/>
      <c r="AVR25" s="20"/>
      <c r="AVS25"/>
      <c r="AVT25" s="20"/>
      <c r="AVU25"/>
      <c r="AVV25" s="20"/>
      <c r="AVW25"/>
      <c r="AVX25" s="20"/>
      <c r="AVY25"/>
      <c r="AVZ25" s="20"/>
      <c r="AWA25"/>
      <c r="AWB25" s="20"/>
      <c r="AWC25"/>
      <c r="AWD25" s="20"/>
      <c r="AWE25"/>
      <c r="AWF25" s="20"/>
      <c r="AWG25"/>
      <c r="AWH25" s="20"/>
      <c r="AWI25"/>
      <c r="AWJ25" s="20"/>
      <c r="AWK25"/>
      <c r="AWL25" s="20"/>
      <c r="AWM25"/>
      <c r="AWN25" s="20"/>
      <c r="AWO25"/>
      <c r="AWP25" s="20"/>
      <c r="AWQ25"/>
      <c r="AWR25" s="20"/>
      <c r="AWS25"/>
      <c r="AWT25" s="20"/>
      <c r="AWU25"/>
      <c r="AWV25" s="20"/>
      <c r="AWW25"/>
      <c r="AWX25" s="20"/>
      <c r="AWY25"/>
      <c r="AWZ25" s="20"/>
      <c r="AXA25"/>
      <c r="AXB25" s="20"/>
      <c r="AXC25"/>
      <c r="AXD25" s="20"/>
      <c r="AXE25"/>
      <c r="AXF25" s="20"/>
      <c r="AXG25"/>
      <c r="AXH25" s="20"/>
      <c r="AXI25"/>
      <c r="AXJ25" s="20"/>
      <c r="AXK25"/>
      <c r="AXL25" s="20"/>
      <c r="AXM25"/>
      <c r="AXN25" s="20"/>
      <c r="AXO25"/>
      <c r="AXP25" s="20"/>
      <c r="AXQ25"/>
      <c r="AXR25" s="20"/>
      <c r="AXS25"/>
      <c r="AXT25" s="20"/>
      <c r="AXU25"/>
      <c r="AXV25" s="20"/>
      <c r="AXW25"/>
      <c r="AXX25" s="20"/>
      <c r="AXY25"/>
      <c r="AXZ25" s="20"/>
      <c r="AYA25"/>
      <c r="AYB25" s="20"/>
      <c r="AYC25"/>
      <c r="AYD25" s="20"/>
      <c r="AYE25"/>
      <c r="AYF25" s="20"/>
      <c r="AYG25"/>
      <c r="AYH25" s="20"/>
      <c r="AYI25"/>
      <c r="AYJ25" s="20"/>
      <c r="AYK25"/>
      <c r="AYL25" s="20"/>
      <c r="AYM25"/>
      <c r="AYN25" s="20"/>
      <c r="AYO25"/>
      <c r="AYP25" s="20"/>
      <c r="AYQ25"/>
      <c r="AYR25" s="20"/>
      <c r="AYS25"/>
      <c r="AYT25" s="20"/>
      <c r="AYU25"/>
      <c r="AYV25" s="20"/>
      <c r="AYW25"/>
      <c r="AYX25" s="20"/>
      <c r="AYY25"/>
      <c r="AYZ25" s="20"/>
      <c r="AZA25"/>
      <c r="AZB25" s="20"/>
      <c r="AZC25"/>
      <c r="AZD25" s="20"/>
      <c r="AZE25"/>
      <c r="AZF25" s="20"/>
      <c r="AZG25"/>
      <c r="AZH25" s="20"/>
      <c r="AZI25"/>
      <c r="AZJ25" s="20"/>
      <c r="AZK25"/>
      <c r="AZL25" s="20"/>
      <c r="AZM25"/>
      <c r="AZN25" s="20"/>
      <c r="AZO25"/>
      <c r="AZP25" s="20"/>
      <c r="AZQ25"/>
      <c r="AZR25" s="20"/>
      <c r="AZS25"/>
      <c r="AZT25" s="20"/>
      <c r="AZU25"/>
      <c r="AZV25" s="20"/>
      <c r="AZW25"/>
      <c r="AZX25" s="20"/>
      <c r="AZY25"/>
      <c r="AZZ25" s="20"/>
      <c r="BAA25"/>
      <c r="BAB25" s="20"/>
      <c r="BAC25"/>
      <c r="BAD25" s="20"/>
      <c r="BAE25"/>
      <c r="BAF25" s="20"/>
      <c r="BAG25"/>
      <c r="BAH25" s="20"/>
      <c r="BAI25"/>
      <c r="BAJ25" s="20"/>
      <c r="BAK25"/>
      <c r="BAL25" s="20"/>
      <c r="BAM25"/>
      <c r="BAN25" s="20"/>
      <c r="BAO25"/>
      <c r="BAP25" s="20"/>
      <c r="BAQ25"/>
      <c r="BAR25" s="20"/>
      <c r="BAS25"/>
      <c r="BAT25" s="20"/>
      <c r="BAU25"/>
      <c r="BAV25" s="20"/>
      <c r="BAW25"/>
      <c r="BAX25" s="20"/>
      <c r="BAY25"/>
      <c r="BAZ25" s="20"/>
      <c r="BBA25"/>
      <c r="BBB25" s="20"/>
      <c r="BBC25"/>
      <c r="BBD25" s="20"/>
      <c r="BBE25"/>
      <c r="BBF25" s="20"/>
      <c r="BBG25"/>
      <c r="BBH25" s="20"/>
      <c r="BBI25"/>
      <c r="BBJ25" s="20"/>
      <c r="BBK25"/>
      <c r="BBL25" s="20"/>
      <c r="BBM25"/>
      <c r="BBN25" s="20"/>
      <c r="BBO25"/>
      <c r="BBP25" s="20"/>
      <c r="BBQ25"/>
      <c r="BBR25" s="20"/>
      <c r="BBS25"/>
      <c r="BBT25" s="20"/>
      <c r="BBU25"/>
      <c r="BBV25" s="20"/>
      <c r="BBW25"/>
      <c r="BBX25" s="20"/>
      <c r="BBY25"/>
      <c r="BBZ25" s="20"/>
      <c r="BCA25"/>
      <c r="BCB25" s="20"/>
      <c r="BCC25"/>
      <c r="BCD25" s="20"/>
      <c r="BCE25"/>
      <c r="BCF25" s="20"/>
      <c r="BCG25"/>
      <c r="BCH25" s="20"/>
      <c r="BCI25"/>
      <c r="BCJ25" s="20"/>
      <c r="BCK25"/>
      <c r="BCL25" s="20"/>
      <c r="BCM25"/>
      <c r="BCN25" s="20"/>
      <c r="BCO25"/>
      <c r="BCP25" s="20"/>
      <c r="BCQ25"/>
      <c r="BCR25" s="20"/>
      <c r="BCS25"/>
      <c r="BCT25" s="20"/>
      <c r="BCU25"/>
      <c r="BCV25" s="20"/>
      <c r="BCW25"/>
      <c r="BCX25" s="20"/>
      <c r="BCY25"/>
      <c r="BCZ25" s="20"/>
      <c r="BDA25"/>
      <c r="BDB25" s="20"/>
      <c r="BDC25"/>
      <c r="BDD25" s="20"/>
      <c r="BDE25"/>
      <c r="BDF25" s="20"/>
      <c r="BDG25"/>
      <c r="BDH25" s="20"/>
      <c r="BDI25"/>
      <c r="BDJ25" s="20"/>
      <c r="BDK25"/>
      <c r="BDL25" s="20"/>
      <c r="BDM25"/>
      <c r="BDN25" s="20"/>
      <c r="BDO25"/>
      <c r="BDP25" s="20"/>
      <c r="BDQ25"/>
      <c r="BDR25" s="20"/>
      <c r="BDS25"/>
      <c r="BDT25" s="20"/>
      <c r="BDU25"/>
      <c r="BDV25" s="20"/>
      <c r="BDW25"/>
      <c r="BDX25" s="20"/>
      <c r="BDY25"/>
      <c r="BDZ25" s="20"/>
      <c r="BEA25"/>
      <c r="BEB25" s="20"/>
      <c r="BEC25"/>
      <c r="BED25" s="20"/>
      <c r="BEE25"/>
      <c r="BEF25" s="20"/>
      <c r="BEG25"/>
      <c r="BEH25" s="20"/>
      <c r="BEI25"/>
      <c r="BEJ25" s="20"/>
      <c r="BEK25"/>
      <c r="BEL25" s="20"/>
      <c r="BEM25"/>
      <c r="BEN25" s="20"/>
      <c r="BEO25"/>
      <c r="BEP25" s="20"/>
      <c r="BEQ25"/>
      <c r="BER25" s="20"/>
      <c r="BES25"/>
      <c r="BET25" s="20"/>
      <c r="BEU25"/>
      <c r="BEV25" s="20"/>
      <c r="BEW25"/>
      <c r="BEX25" s="20"/>
      <c r="BEY25"/>
      <c r="BEZ25" s="20"/>
      <c r="BFA25"/>
      <c r="BFB25" s="20"/>
      <c r="BFC25"/>
      <c r="BFD25" s="20"/>
      <c r="BFE25"/>
      <c r="BFF25" s="20"/>
      <c r="BFG25"/>
      <c r="BFH25" s="20"/>
      <c r="BFI25"/>
      <c r="BFJ25" s="20"/>
      <c r="BFK25"/>
      <c r="BFL25" s="20"/>
      <c r="BFM25"/>
      <c r="BFN25" s="20"/>
      <c r="BFO25"/>
      <c r="BFP25" s="20"/>
      <c r="BFQ25"/>
      <c r="BFR25" s="20"/>
      <c r="BFS25"/>
      <c r="BFT25" s="20"/>
      <c r="BFU25"/>
      <c r="BFV25" s="20"/>
      <c r="BFW25"/>
      <c r="BFX25" s="20"/>
      <c r="BFY25"/>
      <c r="BFZ25" s="20"/>
      <c r="BGA25"/>
      <c r="BGB25" s="20"/>
      <c r="BGC25"/>
      <c r="BGD25" s="20"/>
      <c r="BGE25"/>
      <c r="BGF25" s="20"/>
      <c r="BGG25"/>
      <c r="BGH25" s="20"/>
      <c r="BGI25"/>
      <c r="BGJ25" s="20"/>
      <c r="BGK25"/>
      <c r="BGL25" s="20"/>
      <c r="BGM25"/>
      <c r="BGN25" s="20"/>
      <c r="BGO25"/>
      <c r="BGP25" s="20"/>
      <c r="BGQ25"/>
      <c r="BGR25" s="20"/>
      <c r="BGS25"/>
      <c r="BGT25" s="20"/>
      <c r="BGU25"/>
      <c r="BGV25" s="20"/>
      <c r="BGW25"/>
      <c r="BGX25" s="20"/>
      <c r="BGY25"/>
      <c r="BGZ25" s="20"/>
      <c r="BHA25"/>
      <c r="BHB25" s="20"/>
      <c r="BHC25"/>
      <c r="BHD25" s="20"/>
      <c r="BHE25"/>
      <c r="BHF25" s="20"/>
      <c r="BHG25"/>
      <c r="BHH25" s="20"/>
      <c r="BHI25"/>
      <c r="BHJ25" s="20"/>
      <c r="BHK25"/>
      <c r="BHL25" s="20"/>
      <c r="BHM25"/>
      <c r="BHN25" s="20"/>
      <c r="BHO25"/>
      <c r="BHP25" s="20"/>
      <c r="BHQ25"/>
      <c r="BHR25" s="20"/>
      <c r="BHS25"/>
      <c r="BHT25" s="20"/>
      <c r="BHU25"/>
      <c r="BHV25" s="20"/>
      <c r="BHW25"/>
      <c r="BHX25" s="20"/>
      <c r="BHY25"/>
      <c r="BHZ25" s="20"/>
      <c r="BIA25"/>
      <c r="BIB25" s="20"/>
      <c r="BIC25"/>
      <c r="BID25" s="20"/>
      <c r="BIE25"/>
      <c r="BIF25" s="20"/>
      <c r="BIG25"/>
      <c r="BIH25" s="20"/>
      <c r="BII25"/>
      <c r="BIJ25" s="20"/>
      <c r="BIK25"/>
      <c r="BIL25" s="20"/>
      <c r="BIM25"/>
      <c r="BIN25" s="20"/>
      <c r="BIO25"/>
      <c r="BIP25" s="20"/>
      <c r="BIQ25"/>
      <c r="BIR25" s="20"/>
      <c r="BIS25"/>
      <c r="BIT25" s="20"/>
      <c r="BIU25"/>
      <c r="BIV25" s="20"/>
      <c r="BIW25"/>
      <c r="BIX25" s="20"/>
      <c r="BIY25"/>
      <c r="BIZ25" s="20"/>
      <c r="BJA25"/>
      <c r="BJB25" s="20"/>
      <c r="BJC25"/>
      <c r="BJD25" s="20"/>
      <c r="BJE25"/>
      <c r="BJF25" s="20"/>
      <c r="BJG25"/>
      <c r="BJH25" s="20"/>
      <c r="BJI25"/>
      <c r="BJJ25" s="20"/>
      <c r="BJK25"/>
      <c r="BJL25" s="20"/>
      <c r="BJM25"/>
      <c r="BJN25" s="20"/>
      <c r="BJO25"/>
      <c r="BJP25" s="20"/>
      <c r="BJQ25"/>
      <c r="BJR25" s="20"/>
      <c r="BJS25"/>
      <c r="BJT25" s="20"/>
      <c r="BJU25"/>
      <c r="BJV25" s="20"/>
      <c r="BJW25"/>
      <c r="BJX25" s="20"/>
      <c r="BJY25"/>
      <c r="BJZ25" s="20"/>
      <c r="BKA25"/>
      <c r="BKB25" s="20"/>
      <c r="BKC25"/>
      <c r="BKD25" s="20"/>
      <c r="BKE25"/>
      <c r="BKF25" s="20"/>
      <c r="BKG25"/>
      <c r="BKH25" s="20"/>
      <c r="BKI25"/>
      <c r="BKJ25" s="20"/>
      <c r="BKK25"/>
      <c r="BKL25" s="20"/>
      <c r="BKM25"/>
      <c r="BKN25" s="20"/>
      <c r="BKO25"/>
      <c r="BKP25" s="20"/>
      <c r="BKQ25"/>
      <c r="BKR25" s="20"/>
      <c r="BKS25"/>
      <c r="BKT25" s="20"/>
      <c r="BKU25"/>
      <c r="BKV25" s="20"/>
      <c r="BKW25"/>
      <c r="BKX25" s="20"/>
      <c r="BKY25"/>
      <c r="BKZ25" s="20"/>
      <c r="BLA25"/>
      <c r="BLB25" s="20"/>
      <c r="BLC25"/>
      <c r="BLD25" s="20"/>
      <c r="BLE25"/>
      <c r="BLF25" s="20"/>
      <c r="BLG25"/>
      <c r="BLH25" s="20"/>
      <c r="BLI25"/>
      <c r="BLJ25" s="20"/>
      <c r="BLK25"/>
      <c r="BLL25" s="20"/>
      <c r="BLM25"/>
      <c r="BLN25" s="20"/>
      <c r="BLO25"/>
      <c r="BLP25" s="20"/>
      <c r="BLQ25"/>
      <c r="BLR25" s="20"/>
      <c r="BLS25"/>
      <c r="BLT25" s="20"/>
      <c r="BLU25"/>
      <c r="BLV25" s="20"/>
      <c r="BLW25"/>
      <c r="BLX25" s="20"/>
      <c r="BLY25"/>
      <c r="BLZ25" s="20"/>
      <c r="BMA25"/>
      <c r="BMB25" s="20"/>
      <c r="BMC25"/>
      <c r="BMD25" s="20"/>
      <c r="BME25"/>
      <c r="BMF25" s="20"/>
      <c r="BMG25"/>
      <c r="BMH25" s="20"/>
      <c r="BMI25"/>
      <c r="BMJ25" s="20"/>
      <c r="BMK25"/>
      <c r="BML25" s="20"/>
      <c r="BMM25"/>
      <c r="BMN25" s="20"/>
      <c r="BMO25"/>
      <c r="BMP25" s="20"/>
      <c r="BMQ25"/>
      <c r="BMR25" s="20"/>
      <c r="BMS25"/>
      <c r="BMT25" s="20"/>
      <c r="BMU25"/>
      <c r="BMV25" s="20"/>
      <c r="BMW25"/>
      <c r="BMX25" s="20"/>
      <c r="BMY25"/>
      <c r="BMZ25" s="20"/>
      <c r="BNA25"/>
      <c r="BNB25" s="20"/>
      <c r="BNC25"/>
      <c r="BND25" s="20"/>
      <c r="BNE25"/>
      <c r="BNF25" s="20"/>
      <c r="BNG25"/>
      <c r="BNH25" s="20"/>
      <c r="BNI25"/>
      <c r="BNJ25" s="20"/>
      <c r="BNK25"/>
      <c r="BNL25" s="20"/>
      <c r="BNM25"/>
      <c r="BNN25" s="20"/>
      <c r="BNO25"/>
      <c r="BNP25" s="20"/>
      <c r="BNQ25"/>
      <c r="BNR25" s="20"/>
      <c r="BNS25"/>
      <c r="BNT25" s="20"/>
      <c r="BNU25"/>
      <c r="BNV25" s="20"/>
      <c r="BNW25"/>
      <c r="BNX25" s="20"/>
      <c r="BNY25"/>
      <c r="BNZ25" s="20"/>
      <c r="BOA25"/>
      <c r="BOB25" s="20"/>
      <c r="BOC25"/>
      <c r="BOD25" s="20"/>
      <c r="BOE25"/>
      <c r="BOF25" s="20"/>
      <c r="BOG25"/>
      <c r="BOH25" s="20"/>
      <c r="BOI25"/>
      <c r="BOJ25" s="20"/>
      <c r="BOK25"/>
      <c r="BOL25" s="20"/>
      <c r="BOM25"/>
      <c r="BON25" s="20"/>
      <c r="BOO25"/>
      <c r="BOP25" s="20"/>
      <c r="BOQ25"/>
      <c r="BOR25" s="20"/>
      <c r="BOS25"/>
      <c r="BOT25" s="20"/>
      <c r="BOU25"/>
      <c r="BOV25" s="20"/>
      <c r="BOW25"/>
      <c r="BOX25" s="20"/>
      <c r="BOY25"/>
      <c r="BOZ25" s="20"/>
      <c r="BPA25"/>
      <c r="BPB25" s="20"/>
      <c r="BPC25"/>
      <c r="BPD25" s="20"/>
      <c r="BPE25"/>
      <c r="BPF25" s="20"/>
      <c r="BPG25"/>
      <c r="BPH25" s="20"/>
      <c r="BPI25"/>
      <c r="BPJ25" s="20"/>
      <c r="BPK25"/>
      <c r="BPL25" s="20"/>
      <c r="BPM25"/>
      <c r="BPN25" s="20"/>
      <c r="BPO25"/>
      <c r="BPP25" s="20"/>
      <c r="BPQ25"/>
      <c r="BPR25" s="20"/>
      <c r="BPS25"/>
      <c r="BPT25" s="20"/>
      <c r="BPU25"/>
      <c r="BPV25" s="20"/>
      <c r="BPW25"/>
      <c r="BPX25" s="20"/>
      <c r="BPY25"/>
      <c r="BPZ25" s="20"/>
      <c r="BQA25"/>
      <c r="BQB25" s="20"/>
      <c r="BQC25"/>
      <c r="BQD25" s="20"/>
      <c r="BQE25"/>
      <c r="BQF25" s="20"/>
      <c r="BQG25"/>
      <c r="BQH25" s="20"/>
      <c r="BQI25"/>
      <c r="BQJ25" s="20"/>
      <c r="BQK25"/>
      <c r="BQL25" s="20"/>
      <c r="BQM25"/>
      <c r="BQN25" s="20"/>
      <c r="BQO25"/>
      <c r="BQP25" s="20"/>
      <c r="BQQ25"/>
      <c r="BQR25" s="20"/>
      <c r="BQS25"/>
      <c r="BQT25" s="20"/>
      <c r="BQU25"/>
      <c r="BQV25" s="20"/>
      <c r="BQW25"/>
      <c r="BQX25" s="20"/>
      <c r="BQY25"/>
      <c r="BQZ25" s="20"/>
      <c r="BRA25"/>
      <c r="BRB25" s="20"/>
      <c r="BRC25"/>
      <c r="BRD25" s="20"/>
      <c r="BRE25"/>
      <c r="BRF25" s="20"/>
      <c r="BRG25"/>
      <c r="BRH25" s="20"/>
      <c r="BRI25"/>
      <c r="BRJ25" s="20"/>
      <c r="BRK25"/>
      <c r="BRL25" s="20"/>
      <c r="BRM25"/>
      <c r="BRN25" s="20"/>
      <c r="BRO25"/>
      <c r="BRP25" s="20"/>
      <c r="BRQ25"/>
      <c r="BRR25" s="20"/>
      <c r="BRS25"/>
      <c r="BRT25" s="20"/>
      <c r="BRU25"/>
      <c r="BRV25" s="20"/>
      <c r="BRW25"/>
      <c r="BRX25" s="20"/>
      <c r="BRY25"/>
      <c r="BRZ25" s="20"/>
      <c r="BSA25"/>
      <c r="BSB25" s="20"/>
      <c r="BSC25"/>
      <c r="BSD25" s="20"/>
      <c r="BSE25"/>
      <c r="BSF25" s="20"/>
      <c r="BSG25"/>
      <c r="BSH25" s="20"/>
      <c r="BSI25"/>
      <c r="BSJ25" s="20"/>
      <c r="BSK25"/>
      <c r="BSL25" s="20"/>
      <c r="BSM25"/>
      <c r="BSN25" s="20"/>
      <c r="BSO25"/>
      <c r="BSP25" s="20"/>
      <c r="BSQ25"/>
      <c r="BSR25" s="20"/>
      <c r="BSS25"/>
      <c r="BST25" s="20"/>
      <c r="BSU25"/>
      <c r="BSV25" s="20"/>
      <c r="BSW25"/>
      <c r="BSX25" s="20"/>
      <c r="BSY25"/>
      <c r="BSZ25" s="20"/>
      <c r="BTA25"/>
      <c r="BTB25" s="20"/>
      <c r="BTC25"/>
      <c r="BTD25" s="20"/>
      <c r="BTE25"/>
      <c r="BTF25" s="20"/>
      <c r="BTG25"/>
      <c r="BTH25" s="20"/>
      <c r="BTI25"/>
      <c r="BTJ25" s="20"/>
      <c r="BTK25"/>
      <c r="BTL25" s="20"/>
      <c r="BTM25"/>
      <c r="BTN25" s="20"/>
      <c r="BTO25"/>
      <c r="BTP25" s="20"/>
      <c r="BTQ25"/>
      <c r="BTR25" s="20"/>
      <c r="BTS25"/>
      <c r="BTT25" s="20"/>
      <c r="BTU25"/>
      <c r="BTV25" s="20"/>
      <c r="BTW25"/>
      <c r="BTX25" s="20"/>
      <c r="BTY25"/>
      <c r="BTZ25" s="20"/>
      <c r="BUA25"/>
      <c r="BUB25" s="20"/>
      <c r="BUC25"/>
      <c r="BUD25" s="20"/>
      <c r="BUE25"/>
      <c r="BUF25" s="20"/>
      <c r="BUG25"/>
      <c r="BUH25" s="20"/>
      <c r="BUI25"/>
      <c r="BUJ25" s="20"/>
      <c r="BUK25"/>
      <c r="BUL25" s="20"/>
      <c r="BUM25"/>
      <c r="BUN25" s="20"/>
      <c r="BUO25"/>
      <c r="BUP25" s="20"/>
      <c r="BUQ25"/>
      <c r="BUR25" s="20"/>
      <c r="BUS25"/>
      <c r="BUT25" s="20"/>
      <c r="BUU25"/>
      <c r="BUV25" s="20"/>
      <c r="BUW25"/>
      <c r="BUX25" s="20"/>
      <c r="BUY25"/>
      <c r="BUZ25" s="20"/>
      <c r="BVA25"/>
      <c r="BVB25" s="20"/>
      <c r="BVC25"/>
      <c r="BVD25" s="20"/>
      <c r="BVE25"/>
      <c r="BVF25" s="20"/>
      <c r="BVG25"/>
      <c r="BVH25" s="20"/>
      <c r="BVI25"/>
      <c r="BVJ25" s="20"/>
      <c r="BVK25"/>
      <c r="BVL25" s="20"/>
      <c r="BVM25"/>
      <c r="BVN25" s="20"/>
      <c r="BVO25"/>
      <c r="BVP25" s="20"/>
      <c r="BVQ25"/>
      <c r="BVR25" s="20"/>
      <c r="BVS25"/>
      <c r="BVT25" s="20"/>
      <c r="BVU25"/>
      <c r="BVV25" s="20"/>
      <c r="BVW25"/>
      <c r="BVX25" s="20"/>
      <c r="BVY25"/>
      <c r="BVZ25" s="20"/>
      <c r="BWA25"/>
      <c r="BWB25" s="20"/>
      <c r="BWC25"/>
      <c r="BWD25" s="20"/>
      <c r="BWE25"/>
      <c r="BWF25" s="20"/>
      <c r="BWG25"/>
      <c r="BWH25" s="20"/>
      <c r="BWI25"/>
      <c r="BWJ25" s="20"/>
      <c r="BWK25"/>
      <c r="BWL25" s="20"/>
      <c r="BWM25"/>
      <c r="BWN25" s="20"/>
      <c r="BWO25"/>
      <c r="BWP25" s="20"/>
      <c r="BWQ25"/>
      <c r="BWR25" s="20"/>
      <c r="BWS25"/>
      <c r="BWT25" s="20"/>
      <c r="BWU25"/>
      <c r="BWV25" s="20"/>
      <c r="BWW25"/>
      <c r="BWX25" s="20"/>
      <c r="BWY25"/>
      <c r="BWZ25" s="20"/>
      <c r="BXA25"/>
      <c r="BXB25" s="20"/>
      <c r="BXC25"/>
      <c r="BXD25" s="20"/>
      <c r="BXE25"/>
      <c r="BXF25" s="20"/>
      <c r="BXG25"/>
      <c r="BXH25" s="20"/>
      <c r="BXI25"/>
      <c r="BXJ25" s="20"/>
      <c r="BXK25"/>
      <c r="BXL25" s="20"/>
      <c r="BXM25"/>
      <c r="BXN25" s="20"/>
      <c r="BXO25"/>
      <c r="BXP25" s="20"/>
      <c r="BXQ25"/>
      <c r="BXR25" s="20"/>
      <c r="BXS25"/>
      <c r="BXT25" s="20"/>
      <c r="BXU25"/>
      <c r="BXV25" s="20"/>
      <c r="BXW25"/>
      <c r="BXX25" s="20"/>
      <c r="BXY25"/>
      <c r="BXZ25" s="20"/>
      <c r="BYA25"/>
      <c r="BYB25" s="20"/>
      <c r="BYC25"/>
      <c r="BYD25" s="20"/>
      <c r="BYE25"/>
      <c r="BYF25" s="20"/>
      <c r="BYG25"/>
      <c r="BYH25" s="20"/>
      <c r="BYI25"/>
      <c r="BYJ25" s="20"/>
      <c r="BYK25"/>
      <c r="BYL25" s="20"/>
      <c r="BYM25"/>
      <c r="BYN25" s="20"/>
      <c r="BYO25"/>
      <c r="BYP25" s="20"/>
      <c r="BYQ25"/>
      <c r="BYR25" s="20"/>
      <c r="BYS25"/>
      <c r="BYT25" s="20"/>
      <c r="BYU25"/>
      <c r="BYV25" s="20"/>
      <c r="BYW25"/>
      <c r="BYX25" s="20"/>
      <c r="BYY25"/>
      <c r="BYZ25" s="20"/>
      <c r="BZA25"/>
      <c r="BZB25" s="20"/>
      <c r="BZC25"/>
      <c r="BZD25" s="20"/>
      <c r="BZE25"/>
      <c r="BZF25" s="20"/>
      <c r="BZG25"/>
      <c r="BZH25" s="20"/>
      <c r="BZI25"/>
      <c r="BZJ25" s="20"/>
      <c r="BZK25"/>
      <c r="BZL25" s="20"/>
      <c r="BZM25"/>
      <c r="BZN25" s="20"/>
      <c r="BZO25"/>
      <c r="BZP25" s="20"/>
      <c r="BZQ25"/>
      <c r="BZR25" s="20"/>
      <c r="BZS25"/>
      <c r="BZT25" s="20"/>
      <c r="BZU25"/>
      <c r="BZV25" s="20"/>
      <c r="BZW25"/>
      <c r="BZX25" s="20"/>
      <c r="BZY25"/>
      <c r="BZZ25" s="20"/>
      <c r="CAA25"/>
      <c r="CAB25" s="20"/>
      <c r="CAC25"/>
      <c r="CAD25" s="20"/>
      <c r="CAE25"/>
      <c r="CAF25" s="20"/>
      <c r="CAG25"/>
      <c r="CAH25" s="20"/>
      <c r="CAI25"/>
      <c r="CAJ25" s="20"/>
      <c r="CAK25"/>
      <c r="CAL25" s="20"/>
      <c r="CAM25"/>
      <c r="CAN25" s="20"/>
      <c r="CAO25"/>
      <c r="CAP25" s="20"/>
      <c r="CAQ25"/>
      <c r="CAR25" s="20"/>
      <c r="CAS25"/>
      <c r="CAT25" s="20"/>
      <c r="CAU25"/>
      <c r="CAV25" s="20"/>
      <c r="CAW25"/>
      <c r="CAX25" s="20"/>
      <c r="CAY25"/>
      <c r="CAZ25" s="20"/>
      <c r="CBA25"/>
      <c r="CBB25" s="20"/>
      <c r="CBC25"/>
      <c r="CBD25" s="20"/>
      <c r="CBE25"/>
      <c r="CBF25" s="20"/>
      <c r="CBG25"/>
      <c r="CBH25" s="20"/>
      <c r="CBI25"/>
      <c r="CBJ25" s="20"/>
      <c r="CBK25"/>
      <c r="CBL25" s="20"/>
      <c r="CBM25"/>
      <c r="CBN25" s="20"/>
      <c r="CBO25"/>
      <c r="CBP25" s="20"/>
      <c r="CBQ25"/>
      <c r="CBR25" s="20"/>
      <c r="CBS25"/>
      <c r="CBT25" s="20"/>
      <c r="CBU25"/>
      <c r="CBV25" s="20"/>
      <c r="CBW25"/>
      <c r="CBX25" s="20"/>
      <c r="CBY25"/>
      <c r="CBZ25" s="20"/>
      <c r="CCA25"/>
      <c r="CCB25" s="20"/>
      <c r="CCC25"/>
      <c r="CCD25" s="20"/>
      <c r="CCE25"/>
      <c r="CCF25" s="20"/>
      <c r="CCG25"/>
      <c r="CCH25" s="20"/>
      <c r="CCI25"/>
      <c r="CCJ25" s="20"/>
      <c r="CCK25"/>
      <c r="CCL25" s="20"/>
      <c r="CCM25"/>
      <c r="CCN25" s="20"/>
      <c r="CCO25"/>
      <c r="CCP25" s="20"/>
      <c r="CCQ25"/>
      <c r="CCR25" s="20"/>
      <c r="CCS25"/>
      <c r="CCT25" s="20"/>
      <c r="CCU25"/>
      <c r="CCV25" s="20"/>
      <c r="CCW25"/>
      <c r="CCX25" s="20"/>
      <c r="CCY25"/>
      <c r="CCZ25" s="20"/>
      <c r="CDA25"/>
      <c r="CDB25" s="20"/>
      <c r="CDC25"/>
      <c r="CDD25" s="20"/>
      <c r="CDE25"/>
      <c r="CDF25" s="20"/>
      <c r="CDG25"/>
      <c r="CDH25" s="20"/>
      <c r="CDI25"/>
      <c r="CDJ25" s="20"/>
      <c r="CDK25"/>
      <c r="CDL25" s="20"/>
      <c r="CDM25"/>
      <c r="CDN25" s="20"/>
      <c r="CDO25"/>
      <c r="CDP25" s="20"/>
      <c r="CDQ25"/>
      <c r="CDR25" s="20"/>
      <c r="CDS25"/>
      <c r="CDT25" s="20"/>
      <c r="CDU25"/>
      <c r="CDV25" s="20"/>
      <c r="CDW25"/>
      <c r="CDX25" s="20"/>
      <c r="CDY25"/>
      <c r="CDZ25" s="20"/>
      <c r="CEA25"/>
      <c r="CEB25" s="20"/>
      <c r="CEC25"/>
      <c r="CED25" s="20"/>
      <c r="CEE25"/>
      <c r="CEF25" s="20"/>
      <c r="CEG25"/>
      <c r="CEH25" s="20"/>
      <c r="CEI25"/>
      <c r="CEJ25" s="20"/>
      <c r="CEK25"/>
      <c r="CEL25" s="20"/>
      <c r="CEM25"/>
      <c r="CEN25" s="20"/>
      <c r="CEO25"/>
      <c r="CEP25" s="20"/>
      <c r="CEQ25"/>
      <c r="CER25" s="20"/>
      <c r="CES25"/>
      <c r="CET25" s="20"/>
      <c r="CEU25"/>
      <c r="CEV25" s="20"/>
      <c r="CEW25"/>
      <c r="CEX25" s="20"/>
      <c r="CEY25"/>
      <c r="CEZ25" s="20"/>
      <c r="CFA25"/>
      <c r="CFB25" s="20"/>
      <c r="CFC25"/>
      <c r="CFD25" s="20"/>
      <c r="CFE25"/>
      <c r="CFF25" s="20"/>
      <c r="CFG25"/>
      <c r="CFH25" s="20"/>
      <c r="CFI25"/>
      <c r="CFJ25" s="20"/>
      <c r="CFK25"/>
      <c r="CFL25" s="20"/>
      <c r="CFM25"/>
      <c r="CFN25" s="20"/>
      <c r="CFO25"/>
      <c r="CFP25" s="20"/>
      <c r="CFQ25"/>
      <c r="CFR25" s="20"/>
      <c r="CFS25"/>
      <c r="CFT25" s="20"/>
      <c r="CFU25"/>
      <c r="CFV25" s="20"/>
      <c r="CFW25"/>
      <c r="CFX25" s="20"/>
      <c r="CFY25"/>
      <c r="CFZ25" s="20"/>
      <c r="CGA25"/>
      <c r="CGB25" s="20"/>
      <c r="CGC25"/>
      <c r="CGD25" s="20"/>
      <c r="CGE25"/>
      <c r="CGF25" s="20"/>
      <c r="CGG25"/>
      <c r="CGH25" s="20"/>
      <c r="CGI25"/>
      <c r="CGJ25" s="20"/>
      <c r="CGK25"/>
      <c r="CGL25" s="20"/>
      <c r="CGM25"/>
      <c r="CGN25" s="20"/>
      <c r="CGO25"/>
      <c r="CGP25" s="20"/>
      <c r="CGQ25"/>
      <c r="CGR25" s="20"/>
      <c r="CGS25"/>
      <c r="CGT25" s="20"/>
      <c r="CGU25"/>
      <c r="CGV25" s="20"/>
      <c r="CGW25"/>
      <c r="CGX25" s="20"/>
      <c r="CGY25"/>
      <c r="CGZ25" s="20"/>
      <c r="CHA25"/>
      <c r="CHB25" s="20"/>
      <c r="CHC25"/>
      <c r="CHD25" s="20"/>
      <c r="CHE25"/>
      <c r="CHF25" s="20"/>
      <c r="CHG25"/>
      <c r="CHH25" s="20"/>
      <c r="CHI25"/>
      <c r="CHJ25" s="20"/>
      <c r="CHK25"/>
      <c r="CHL25" s="20"/>
      <c r="CHM25"/>
      <c r="CHN25" s="20"/>
      <c r="CHO25"/>
      <c r="CHP25" s="20"/>
      <c r="CHQ25"/>
      <c r="CHR25" s="20"/>
      <c r="CHS25"/>
      <c r="CHT25" s="20"/>
      <c r="CHU25"/>
      <c r="CHV25" s="20"/>
      <c r="CHW25"/>
      <c r="CHX25" s="20"/>
      <c r="CHY25"/>
      <c r="CHZ25" s="20"/>
      <c r="CIA25"/>
      <c r="CIB25" s="20"/>
      <c r="CIC25"/>
      <c r="CID25" s="20"/>
      <c r="CIE25"/>
      <c r="CIF25" s="20"/>
      <c r="CIG25"/>
      <c r="CIH25" s="20"/>
      <c r="CII25"/>
      <c r="CIJ25" s="20"/>
      <c r="CIK25"/>
      <c r="CIL25" s="20"/>
      <c r="CIM25"/>
      <c r="CIN25" s="20"/>
      <c r="CIO25"/>
      <c r="CIP25" s="20"/>
      <c r="CIQ25"/>
      <c r="CIR25" s="20"/>
      <c r="CIS25"/>
      <c r="CIT25" s="20"/>
      <c r="CIU25"/>
      <c r="CIV25" s="20"/>
      <c r="CIW25"/>
      <c r="CIX25" s="20"/>
      <c r="CIY25"/>
      <c r="CIZ25" s="20"/>
      <c r="CJA25"/>
      <c r="CJB25" s="20"/>
      <c r="CJC25"/>
      <c r="CJD25" s="20"/>
      <c r="CJE25"/>
      <c r="CJF25" s="20"/>
      <c r="CJG25"/>
      <c r="CJH25" s="20"/>
      <c r="CJI25"/>
      <c r="CJJ25" s="20"/>
      <c r="CJK25"/>
      <c r="CJL25" s="20"/>
      <c r="CJM25"/>
      <c r="CJN25" s="20"/>
      <c r="CJO25"/>
      <c r="CJP25" s="20"/>
      <c r="CJQ25"/>
      <c r="CJR25" s="20"/>
      <c r="CJS25"/>
      <c r="CJT25" s="20"/>
      <c r="CJU25"/>
      <c r="CJV25" s="20"/>
      <c r="CJW25"/>
      <c r="CJX25" s="20"/>
      <c r="CJY25"/>
      <c r="CJZ25" s="20"/>
      <c r="CKA25"/>
      <c r="CKB25" s="20"/>
      <c r="CKC25"/>
      <c r="CKD25" s="20"/>
      <c r="CKE25"/>
      <c r="CKF25" s="20"/>
      <c r="CKG25"/>
      <c r="CKH25" s="20"/>
      <c r="CKI25"/>
      <c r="CKJ25" s="20"/>
      <c r="CKK25"/>
      <c r="CKL25" s="20"/>
      <c r="CKM25"/>
      <c r="CKN25" s="20"/>
      <c r="CKO25"/>
      <c r="CKP25" s="20"/>
      <c r="CKQ25"/>
      <c r="CKR25" s="20"/>
      <c r="CKS25"/>
      <c r="CKT25" s="20"/>
      <c r="CKU25"/>
      <c r="CKV25" s="20"/>
      <c r="CKW25"/>
      <c r="CKX25" s="20"/>
      <c r="CKY25"/>
      <c r="CKZ25" s="20"/>
      <c r="CLA25"/>
      <c r="CLB25" s="20"/>
      <c r="CLC25"/>
      <c r="CLD25" s="20"/>
      <c r="CLE25"/>
      <c r="CLF25" s="20"/>
      <c r="CLG25"/>
      <c r="CLH25" s="20"/>
      <c r="CLI25"/>
      <c r="CLJ25" s="20"/>
      <c r="CLK25"/>
      <c r="CLL25" s="20"/>
      <c r="CLM25"/>
      <c r="CLN25" s="20"/>
      <c r="CLO25"/>
      <c r="CLP25" s="20"/>
      <c r="CLQ25"/>
      <c r="CLR25" s="20"/>
      <c r="CLS25"/>
      <c r="CLT25" s="20"/>
      <c r="CLU25"/>
      <c r="CLV25" s="20"/>
      <c r="CLW25"/>
      <c r="CLX25" s="20"/>
      <c r="CLY25"/>
      <c r="CLZ25" s="20"/>
      <c r="CMA25"/>
      <c r="CMB25" s="20"/>
      <c r="CMC25"/>
      <c r="CMD25" s="20"/>
      <c r="CME25"/>
      <c r="CMF25" s="20"/>
      <c r="CMG25"/>
      <c r="CMH25" s="20"/>
      <c r="CMI25"/>
      <c r="CMJ25" s="20"/>
      <c r="CMK25"/>
      <c r="CML25" s="20"/>
      <c r="CMM25"/>
      <c r="CMN25" s="20"/>
      <c r="CMO25"/>
      <c r="CMP25" s="20"/>
      <c r="CMQ25"/>
      <c r="CMR25" s="20"/>
      <c r="CMS25"/>
      <c r="CMT25" s="20"/>
      <c r="CMU25"/>
      <c r="CMV25" s="20"/>
      <c r="CMW25"/>
      <c r="CMX25" s="20"/>
      <c r="CMY25"/>
      <c r="CMZ25" s="20"/>
      <c r="CNA25"/>
      <c r="CNB25" s="20"/>
      <c r="CNC25"/>
      <c r="CND25" s="20"/>
      <c r="CNE25"/>
      <c r="CNF25" s="20"/>
      <c r="CNG25"/>
      <c r="CNH25" s="20"/>
      <c r="CNI25"/>
      <c r="CNJ25" s="20"/>
      <c r="CNK25"/>
      <c r="CNL25" s="20"/>
      <c r="CNM25"/>
      <c r="CNN25" s="20"/>
      <c r="CNO25"/>
      <c r="CNP25" s="20"/>
      <c r="CNQ25"/>
      <c r="CNR25" s="20"/>
      <c r="CNS25"/>
      <c r="CNT25" s="20"/>
      <c r="CNU25"/>
      <c r="CNV25" s="20"/>
      <c r="CNW25"/>
      <c r="CNX25" s="20"/>
      <c r="CNY25"/>
      <c r="CNZ25" s="20"/>
      <c r="COA25"/>
      <c r="COB25" s="20"/>
      <c r="COC25"/>
      <c r="COD25" s="20"/>
      <c r="COE25"/>
      <c r="COF25" s="20"/>
      <c r="COG25"/>
      <c r="COH25" s="20"/>
      <c r="COI25"/>
      <c r="COJ25" s="20"/>
      <c r="COK25"/>
      <c r="COL25" s="20"/>
      <c r="COM25"/>
      <c r="CON25" s="20"/>
      <c r="COO25"/>
      <c r="COP25" s="20"/>
      <c r="COQ25"/>
      <c r="COR25" s="20"/>
      <c r="COS25"/>
      <c r="COT25" s="20"/>
      <c r="COU25"/>
      <c r="COV25" s="20"/>
      <c r="COW25"/>
      <c r="COX25" s="20"/>
      <c r="COY25"/>
      <c r="COZ25" s="20"/>
      <c r="CPA25"/>
      <c r="CPB25" s="20"/>
      <c r="CPC25"/>
      <c r="CPD25" s="20"/>
      <c r="CPE25"/>
      <c r="CPF25" s="20"/>
      <c r="CPG25"/>
      <c r="CPH25" s="20"/>
      <c r="CPI25"/>
      <c r="CPJ25" s="20"/>
      <c r="CPK25"/>
      <c r="CPL25" s="20"/>
      <c r="CPM25"/>
      <c r="CPN25" s="20"/>
      <c r="CPO25"/>
      <c r="CPP25" s="20"/>
      <c r="CPQ25"/>
      <c r="CPR25" s="20"/>
      <c r="CPS25"/>
      <c r="CPT25" s="20"/>
      <c r="CPU25"/>
      <c r="CPV25" s="20"/>
      <c r="CPW25"/>
      <c r="CPX25" s="20"/>
      <c r="CPY25"/>
      <c r="CPZ25" s="20"/>
      <c r="CQA25"/>
      <c r="CQB25" s="20"/>
      <c r="CQC25"/>
      <c r="CQD25" s="20"/>
      <c r="CQE25"/>
      <c r="CQF25" s="20"/>
      <c r="CQG25"/>
      <c r="CQH25" s="20"/>
      <c r="CQI25"/>
      <c r="CQJ25" s="20"/>
      <c r="CQK25"/>
      <c r="CQL25" s="20"/>
      <c r="CQM25"/>
      <c r="CQN25" s="20"/>
      <c r="CQO25"/>
      <c r="CQP25" s="20"/>
      <c r="CQQ25"/>
      <c r="CQR25" s="20"/>
      <c r="CQS25"/>
      <c r="CQT25" s="20"/>
      <c r="CQU25"/>
      <c r="CQV25" s="20"/>
      <c r="CQW25"/>
      <c r="CQX25" s="20"/>
      <c r="CQY25"/>
      <c r="CQZ25" s="20"/>
      <c r="CRA25"/>
      <c r="CRB25" s="20"/>
      <c r="CRC25"/>
      <c r="CRD25" s="20"/>
      <c r="CRE25"/>
      <c r="CRF25" s="20"/>
      <c r="CRG25"/>
      <c r="CRH25" s="20"/>
      <c r="CRI25"/>
      <c r="CRJ25" s="20"/>
      <c r="CRK25"/>
      <c r="CRL25" s="20"/>
      <c r="CRM25"/>
      <c r="CRN25" s="20"/>
      <c r="CRO25"/>
      <c r="CRP25" s="20"/>
      <c r="CRQ25"/>
      <c r="CRR25" s="20"/>
      <c r="CRS25"/>
      <c r="CRT25" s="20"/>
      <c r="CRU25"/>
      <c r="CRV25" s="20"/>
      <c r="CRW25"/>
      <c r="CRX25" s="20"/>
      <c r="CRY25"/>
      <c r="CRZ25" s="20"/>
      <c r="CSA25"/>
      <c r="CSB25" s="20"/>
      <c r="CSC25"/>
      <c r="CSD25" s="20"/>
      <c r="CSE25"/>
      <c r="CSF25" s="20"/>
      <c r="CSG25"/>
      <c r="CSH25" s="20"/>
      <c r="CSI25"/>
      <c r="CSJ25" s="20"/>
      <c r="CSK25"/>
      <c r="CSL25" s="20"/>
      <c r="CSM25"/>
      <c r="CSN25" s="20"/>
      <c r="CSO25"/>
      <c r="CSP25" s="20"/>
      <c r="CSQ25"/>
      <c r="CSR25" s="20"/>
      <c r="CSS25"/>
      <c r="CST25" s="20"/>
      <c r="CSU25"/>
      <c r="CSV25" s="20"/>
      <c r="CSW25"/>
      <c r="CSX25" s="20"/>
      <c r="CSY25"/>
      <c r="CSZ25" s="20"/>
      <c r="CTA25"/>
      <c r="CTB25" s="20"/>
      <c r="CTC25"/>
      <c r="CTD25" s="20"/>
      <c r="CTE25"/>
      <c r="CTF25" s="20"/>
      <c r="CTG25"/>
      <c r="CTH25" s="20"/>
      <c r="CTI25"/>
      <c r="CTJ25" s="20"/>
      <c r="CTK25"/>
      <c r="CTL25" s="20"/>
      <c r="CTM25"/>
      <c r="CTN25" s="20"/>
      <c r="CTO25"/>
      <c r="CTP25" s="20"/>
      <c r="CTQ25"/>
      <c r="CTR25" s="20"/>
      <c r="CTS25"/>
      <c r="CTT25" s="20"/>
      <c r="CTU25"/>
      <c r="CTV25" s="20"/>
      <c r="CTW25"/>
      <c r="CTX25" s="20"/>
      <c r="CTY25"/>
      <c r="CTZ25" s="20"/>
      <c r="CUA25"/>
      <c r="CUB25" s="20"/>
      <c r="CUC25"/>
      <c r="CUD25" s="20"/>
      <c r="CUE25"/>
      <c r="CUF25" s="20"/>
      <c r="CUG25"/>
      <c r="CUH25" s="20"/>
      <c r="CUI25"/>
      <c r="CUJ25" s="20"/>
      <c r="CUK25"/>
      <c r="CUL25" s="20"/>
      <c r="CUM25"/>
      <c r="CUN25" s="20"/>
      <c r="CUO25"/>
      <c r="CUP25" s="20"/>
      <c r="CUQ25"/>
      <c r="CUR25" s="20"/>
      <c r="CUS25"/>
      <c r="CUT25" s="20"/>
      <c r="CUU25"/>
      <c r="CUV25" s="20"/>
      <c r="CUW25"/>
      <c r="CUX25" s="20"/>
      <c r="CUY25"/>
      <c r="CUZ25" s="20"/>
      <c r="CVA25"/>
      <c r="CVB25" s="20"/>
      <c r="CVC25"/>
      <c r="CVD25" s="20"/>
      <c r="CVE25"/>
      <c r="CVF25" s="20"/>
      <c r="CVG25"/>
      <c r="CVH25" s="20"/>
      <c r="CVI25"/>
      <c r="CVJ25" s="20"/>
      <c r="CVK25"/>
      <c r="CVL25" s="20"/>
      <c r="CVM25"/>
      <c r="CVN25" s="20"/>
      <c r="CVO25"/>
      <c r="CVP25" s="20"/>
      <c r="CVQ25"/>
      <c r="CVR25" s="20"/>
      <c r="CVS25"/>
      <c r="CVT25" s="20"/>
      <c r="CVU25"/>
      <c r="CVV25" s="20"/>
      <c r="CVW25"/>
      <c r="CVX25" s="20"/>
      <c r="CVY25"/>
      <c r="CVZ25" s="20"/>
      <c r="CWA25"/>
      <c r="CWB25" s="20"/>
      <c r="CWC25"/>
      <c r="CWD25" s="20"/>
      <c r="CWE25"/>
      <c r="CWF25" s="20"/>
      <c r="CWG25"/>
      <c r="CWH25" s="20"/>
      <c r="CWI25"/>
      <c r="CWJ25" s="20"/>
      <c r="CWK25"/>
      <c r="CWL25" s="20"/>
      <c r="CWM25"/>
      <c r="CWN25" s="20"/>
      <c r="CWO25"/>
      <c r="CWP25" s="20"/>
      <c r="CWQ25"/>
      <c r="CWR25" s="20"/>
      <c r="CWS25"/>
      <c r="CWT25" s="20"/>
      <c r="CWU25"/>
      <c r="CWV25" s="20"/>
      <c r="CWW25"/>
      <c r="CWX25" s="20"/>
      <c r="CWY25"/>
      <c r="CWZ25" s="20"/>
      <c r="CXA25"/>
      <c r="CXB25" s="20"/>
      <c r="CXC25"/>
      <c r="CXD25" s="20"/>
      <c r="CXE25"/>
      <c r="CXF25" s="20"/>
      <c r="CXG25"/>
      <c r="CXH25" s="20"/>
      <c r="CXI25"/>
      <c r="CXJ25" s="20"/>
      <c r="CXK25"/>
      <c r="CXL25" s="20"/>
      <c r="CXM25"/>
      <c r="CXN25" s="20"/>
      <c r="CXO25"/>
      <c r="CXP25" s="20"/>
      <c r="CXQ25"/>
      <c r="CXR25" s="20"/>
      <c r="CXS25"/>
      <c r="CXT25" s="20"/>
      <c r="CXU25"/>
      <c r="CXV25" s="20"/>
      <c r="CXW25"/>
      <c r="CXX25" s="20"/>
      <c r="CXY25"/>
      <c r="CXZ25" s="20"/>
      <c r="CYA25"/>
      <c r="CYB25" s="20"/>
      <c r="CYC25"/>
      <c r="CYD25" s="20"/>
      <c r="CYE25"/>
      <c r="CYF25" s="20"/>
      <c r="CYG25"/>
      <c r="CYH25" s="20"/>
      <c r="CYI25"/>
      <c r="CYJ25" s="20"/>
      <c r="CYK25"/>
      <c r="CYL25" s="20"/>
      <c r="CYM25"/>
      <c r="CYN25" s="20"/>
      <c r="CYO25"/>
      <c r="CYP25" s="20"/>
      <c r="CYQ25"/>
      <c r="CYR25" s="20"/>
      <c r="CYS25"/>
      <c r="CYT25" s="20"/>
      <c r="CYU25"/>
      <c r="CYV25" s="20"/>
      <c r="CYW25"/>
      <c r="CYX25" s="20"/>
      <c r="CYY25"/>
      <c r="CYZ25" s="20"/>
      <c r="CZA25"/>
      <c r="CZB25" s="20"/>
      <c r="CZC25"/>
      <c r="CZD25" s="20"/>
      <c r="CZE25"/>
      <c r="CZF25" s="20"/>
      <c r="CZG25"/>
      <c r="CZH25" s="20"/>
      <c r="CZI25"/>
      <c r="CZJ25" s="20"/>
      <c r="CZK25"/>
      <c r="CZL25" s="20"/>
      <c r="CZM25"/>
      <c r="CZN25" s="20"/>
      <c r="CZO25"/>
      <c r="CZP25" s="20"/>
      <c r="CZQ25"/>
      <c r="CZR25" s="20"/>
      <c r="CZS25"/>
      <c r="CZT25" s="20"/>
      <c r="CZU25"/>
      <c r="CZV25" s="20"/>
      <c r="CZW25"/>
      <c r="CZX25" s="20"/>
      <c r="CZY25"/>
      <c r="CZZ25" s="20"/>
      <c r="DAA25"/>
      <c r="DAB25" s="20"/>
      <c r="DAC25"/>
      <c r="DAD25" s="20"/>
      <c r="DAE25"/>
      <c r="DAF25" s="20"/>
      <c r="DAG25"/>
      <c r="DAH25" s="20"/>
      <c r="DAI25"/>
      <c r="DAJ25" s="20"/>
      <c r="DAK25"/>
      <c r="DAL25" s="20"/>
      <c r="DAM25"/>
      <c r="DAN25" s="20"/>
      <c r="DAO25"/>
      <c r="DAP25" s="20"/>
      <c r="DAQ25"/>
      <c r="DAR25" s="20"/>
      <c r="DAS25"/>
      <c r="DAT25" s="20"/>
      <c r="DAU25"/>
      <c r="DAV25" s="20"/>
      <c r="DAW25"/>
      <c r="DAX25" s="20"/>
      <c r="DAY25"/>
      <c r="DAZ25" s="20"/>
      <c r="DBA25"/>
      <c r="DBB25" s="20"/>
      <c r="DBC25"/>
      <c r="DBD25" s="20"/>
      <c r="DBE25"/>
      <c r="DBF25" s="20"/>
      <c r="DBG25"/>
      <c r="DBH25" s="20"/>
      <c r="DBI25"/>
      <c r="DBJ25" s="20"/>
      <c r="DBK25"/>
      <c r="DBL25" s="20"/>
      <c r="DBM25"/>
      <c r="DBN25" s="20"/>
      <c r="DBO25"/>
      <c r="DBP25" s="20"/>
      <c r="DBQ25"/>
      <c r="DBR25" s="20"/>
      <c r="DBS25"/>
      <c r="DBT25" s="20"/>
      <c r="DBU25"/>
      <c r="DBV25" s="20"/>
      <c r="DBW25"/>
      <c r="DBX25" s="20"/>
      <c r="DBY25"/>
      <c r="DBZ25" s="20"/>
      <c r="DCA25"/>
      <c r="DCB25" s="20"/>
      <c r="DCC25"/>
      <c r="DCD25" s="20"/>
      <c r="DCE25"/>
      <c r="DCF25" s="20"/>
      <c r="DCG25"/>
      <c r="DCH25" s="20"/>
      <c r="DCI25"/>
      <c r="DCJ25" s="20"/>
      <c r="DCK25"/>
      <c r="DCL25" s="20"/>
      <c r="DCM25"/>
      <c r="DCN25" s="20"/>
      <c r="DCO25"/>
      <c r="DCP25" s="20"/>
      <c r="DCQ25"/>
      <c r="DCR25" s="20"/>
      <c r="DCS25"/>
      <c r="DCT25" s="20"/>
      <c r="DCU25"/>
      <c r="DCV25" s="20"/>
      <c r="DCW25"/>
      <c r="DCX25" s="20"/>
      <c r="DCY25"/>
      <c r="DCZ25" s="20"/>
      <c r="DDA25"/>
      <c r="DDB25" s="20"/>
      <c r="DDC25"/>
      <c r="DDD25" s="20"/>
      <c r="DDE25"/>
      <c r="DDF25" s="20"/>
      <c r="DDG25"/>
      <c r="DDH25" s="20"/>
      <c r="DDI25"/>
      <c r="DDJ25" s="20"/>
      <c r="DDK25"/>
      <c r="DDL25" s="20"/>
      <c r="DDM25"/>
      <c r="DDN25" s="20"/>
      <c r="DDO25"/>
      <c r="DDP25" s="20"/>
      <c r="DDQ25"/>
      <c r="DDR25" s="20"/>
      <c r="DDS25"/>
      <c r="DDT25" s="20"/>
      <c r="DDU25"/>
      <c r="DDV25" s="20"/>
      <c r="DDW25"/>
      <c r="DDX25" s="20"/>
      <c r="DDY25"/>
      <c r="DDZ25" s="20"/>
      <c r="DEA25"/>
      <c r="DEB25" s="20"/>
      <c r="DEC25"/>
      <c r="DED25" s="20"/>
      <c r="DEE25"/>
      <c r="DEF25" s="20"/>
      <c r="DEG25"/>
      <c r="DEH25" s="20"/>
      <c r="DEI25"/>
      <c r="DEJ25" s="20"/>
      <c r="DEK25"/>
      <c r="DEL25" s="20"/>
      <c r="DEM25"/>
      <c r="DEN25" s="20"/>
      <c r="DEO25"/>
      <c r="DEP25" s="20"/>
      <c r="DEQ25"/>
      <c r="DER25" s="20"/>
      <c r="DES25"/>
      <c r="DET25" s="20"/>
      <c r="DEU25"/>
      <c r="DEV25" s="20"/>
      <c r="DEW25"/>
      <c r="DEX25" s="20"/>
      <c r="DEY25"/>
      <c r="DEZ25" s="20"/>
      <c r="DFA25"/>
      <c r="DFB25" s="20"/>
      <c r="DFC25"/>
      <c r="DFD25" s="20"/>
      <c r="DFE25"/>
      <c r="DFF25" s="20"/>
      <c r="DFG25"/>
      <c r="DFH25" s="20"/>
      <c r="DFI25"/>
      <c r="DFJ25" s="20"/>
      <c r="DFK25"/>
      <c r="DFL25" s="20"/>
      <c r="DFM25"/>
      <c r="DFN25" s="20"/>
      <c r="DFO25"/>
      <c r="DFP25" s="20"/>
      <c r="DFQ25"/>
      <c r="DFR25" s="20"/>
      <c r="DFS25"/>
      <c r="DFT25" s="20"/>
      <c r="DFU25"/>
      <c r="DFV25" s="20"/>
      <c r="DFW25"/>
      <c r="DFX25" s="20"/>
      <c r="DFY25"/>
      <c r="DFZ25" s="20"/>
      <c r="DGA25"/>
      <c r="DGB25" s="20"/>
      <c r="DGC25"/>
      <c r="DGD25" s="20"/>
      <c r="DGE25"/>
      <c r="DGF25" s="20"/>
      <c r="DGG25"/>
      <c r="DGH25" s="20"/>
      <c r="DGI25"/>
      <c r="DGJ25" s="20"/>
      <c r="DGK25"/>
      <c r="DGL25" s="20"/>
      <c r="DGM25"/>
      <c r="DGN25" s="20"/>
      <c r="DGO25"/>
      <c r="DGP25" s="20"/>
      <c r="DGQ25"/>
      <c r="DGR25" s="20"/>
      <c r="DGS25"/>
      <c r="DGT25" s="20"/>
      <c r="DGU25"/>
      <c r="DGV25" s="20"/>
      <c r="DGW25"/>
      <c r="DGX25" s="20"/>
      <c r="DGY25"/>
      <c r="DGZ25" s="20"/>
      <c r="DHA25"/>
      <c r="DHB25" s="20"/>
      <c r="DHC25"/>
      <c r="DHD25" s="20"/>
      <c r="DHE25"/>
      <c r="DHF25" s="20"/>
      <c r="DHG25"/>
      <c r="DHH25" s="20"/>
      <c r="DHI25"/>
      <c r="DHJ25" s="20"/>
      <c r="DHK25"/>
      <c r="DHL25" s="20"/>
      <c r="DHM25"/>
      <c r="DHN25" s="20"/>
      <c r="DHO25"/>
      <c r="DHP25" s="20"/>
      <c r="DHQ25"/>
      <c r="DHR25" s="20"/>
      <c r="DHS25"/>
      <c r="DHT25" s="20"/>
      <c r="DHU25"/>
      <c r="DHV25" s="20"/>
      <c r="DHW25"/>
      <c r="DHX25" s="20"/>
      <c r="DHY25"/>
      <c r="DHZ25" s="20"/>
      <c r="DIA25"/>
      <c r="DIB25" s="20"/>
      <c r="DIC25"/>
      <c r="DID25" s="20"/>
      <c r="DIE25"/>
      <c r="DIF25" s="20"/>
      <c r="DIG25"/>
      <c r="DIH25" s="20"/>
      <c r="DII25"/>
      <c r="DIJ25" s="20"/>
      <c r="DIK25"/>
      <c r="DIL25" s="20"/>
      <c r="DIM25"/>
      <c r="DIN25" s="20"/>
      <c r="DIO25"/>
      <c r="DIP25" s="20"/>
      <c r="DIQ25"/>
      <c r="DIR25" s="20"/>
      <c r="DIS25"/>
      <c r="DIT25" s="20"/>
      <c r="DIU25"/>
      <c r="DIV25" s="20"/>
      <c r="DIW25"/>
      <c r="DIX25" s="20"/>
      <c r="DIY25"/>
      <c r="DIZ25" s="20"/>
      <c r="DJA25"/>
      <c r="DJB25" s="20"/>
      <c r="DJC25"/>
      <c r="DJD25" s="20"/>
      <c r="DJE25"/>
      <c r="DJF25" s="20"/>
      <c r="DJG25"/>
      <c r="DJH25" s="20"/>
      <c r="DJI25"/>
      <c r="DJJ25" s="20"/>
      <c r="DJK25"/>
      <c r="DJL25" s="20"/>
      <c r="DJM25"/>
      <c r="DJN25" s="20"/>
      <c r="DJO25"/>
      <c r="DJP25" s="20"/>
      <c r="DJQ25"/>
      <c r="DJR25" s="20"/>
      <c r="DJS25"/>
      <c r="DJT25" s="20"/>
      <c r="DJU25"/>
      <c r="DJV25" s="20"/>
      <c r="DJW25"/>
      <c r="DJX25" s="20"/>
      <c r="DJY25"/>
      <c r="DJZ25" s="20"/>
      <c r="DKA25"/>
      <c r="DKB25" s="20"/>
      <c r="DKC25"/>
      <c r="DKD25" s="20"/>
      <c r="DKE25"/>
      <c r="DKF25" s="20"/>
      <c r="DKG25"/>
      <c r="DKH25" s="20"/>
      <c r="DKI25"/>
      <c r="DKJ25" s="20"/>
      <c r="DKK25"/>
      <c r="DKL25" s="20"/>
      <c r="DKM25"/>
      <c r="DKN25" s="20"/>
      <c r="DKO25"/>
      <c r="DKP25" s="20"/>
      <c r="DKQ25"/>
      <c r="DKR25" s="20"/>
      <c r="DKS25"/>
      <c r="DKT25" s="20"/>
      <c r="DKU25"/>
      <c r="DKV25" s="20"/>
      <c r="DKW25"/>
      <c r="DKX25" s="20"/>
      <c r="DKY25"/>
      <c r="DKZ25" s="20"/>
      <c r="DLA25"/>
      <c r="DLB25" s="20"/>
      <c r="DLC25"/>
      <c r="DLD25" s="20"/>
      <c r="DLE25"/>
      <c r="DLF25" s="20"/>
      <c r="DLG25"/>
      <c r="DLH25" s="20"/>
      <c r="DLI25"/>
      <c r="DLJ25" s="20"/>
      <c r="DLK25"/>
      <c r="DLL25" s="20"/>
      <c r="DLM25"/>
      <c r="DLN25" s="20"/>
      <c r="DLO25"/>
      <c r="DLP25" s="20"/>
      <c r="DLQ25"/>
      <c r="DLR25" s="20"/>
      <c r="DLS25"/>
      <c r="DLT25" s="20"/>
      <c r="DLU25"/>
      <c r="DLV25" s="20"/>
      <c r="DLW25"/>
      <c r="DLX25" s="20"/>
      <c r="DLY25"/>
      <c r="DLZ25" s="20"/>
      <c r="DMA25"/>
      <c r="DMB25" s="20"/>
      <c r="DMC25"/>
      <c r="DMD25" s="20"/>
      <c r="DME25"/>
      <c r="DMF25" s="20"/>
      <c r="DMG25"/>
      <c r="DMH25" s="20"/>
      <c r="DMI25"/>
      <c r="DMJ25" s="20"/>
      <c r="DMK25"/>
      <c r="DML25" s="20"/>
      <c r="DMM25"/>
      <c r="DMN25" s="20"/>
      <c r="DMO25"/>
      <c r="DMP25" s="20"/>
      <c r="DMQ25"/>
      <c r="DMR25" s="20"/>
      <c r="DMS25"/>
      <c r="DMT25" s="20"/>
      <c r="DMU25"/>
      <c r="DMV25" s="20"/>
      <c r="DMW25"/>
      <c r="DMX25" s="20"/>
      <c r="DMY25"/>
      <c r="DMZ25" s="20"/>
      <c r="DNA25"/>
      <c r="DNB25" s="20"/>
      <c r="DNC25"/>
      <c r="DND25" s="20"/>
      <c r="DNE25"/>
      <c r="DNF25" s="20"/>
      <c r="DNG25"/>
      <c r="DNH25" s="20"/>
      <c r="DNI25"/>
      <c r="DNJ25" s="20"/>
      <c r="DNK25"/>
      <c r="DNL25" s="20"/>
      <c r="DNM25"/>
      <c r="DNN25" s="20"/>
      <c r="DNO25"/>
      <c r="DNP25" s="20"/>
      <c r="DNQ25"/>
      <c r="DNR25" s="20"/>
      <c r="DNS25"/>
      <c r="DNT25" s="20"/>
      <c r="DNU25"/>
      <c r="DNV25" s="20"/>
      <c r="DNW25"/>
      <c r="DNX25" s="20"/>
      <c r="DNY25"/>
      <c r="DNZ25" s="20"/>
      <c r="DOA25"/>
      <c r="DOB25" s="20"/>
      <c r="DOC25"/>
      <c r="DOD25" s="20"/>
      <c r="DOE25"/>
      <c r="DOF25" s="20"/>
      <c r="DOG25"/>
      <c r="DOH25" s="20"/>
      <c r="DOI25"/>
      <c r="DOJ25" s="20"/>
      <c r="DOK25"/>
      <c r="DOL25" s="20"/>
      <c r="DOM25"/>
      <c r="DON25" s="20"/>
      <c r="DOO25"/>
      <c r="DOP25" s="20"/>
      <c r="DOQ25"/>
      <c r="DOR25" s="20"/>
      <c r="DOS25"/>
      <c r="DOT25" s="20"/>
      <c r="DOU25"/>
      <c r="DOV25" s="20"/>
      <c r="DOW25"/>
      <c r="DOX25" s="20"/>
      <c r="DOY25"/>
      <c r="DOZ25" s="20"/>
      <c r="DPA25"/>
      <c r="DPB25" s="20"/>
      <c r="DPC25"/>
      <c r="DPD25" s="20"/>
      <c r="DPE25"/>
      <c r="DPF25" s="20"/>
      <c r="DPG25"/>
      <c r="DPH25" s="20"/>
      <c r="DPI25"/>
      <c r="DPJ25" s="20"/>
      <c r="DPK25"/>
      <c r="DPL25" s="20"/>
      <c r="DPM25"/>
      <c r="DPN25" s="20"/>
      <c r="DPO25"/>
      <c r="DPP25" s="20"/>
      <c r="DPQ25"/>
      <c r="DPR25" s="20"/>
      <c r="DPS25"/>
      <c r="DPT25" s="20"/>
      <c r="DPU25"/>
      <c r="DPV25" s="20"/>
      <c r="DPW25"/>
      <c r="DPX25" s="20"/>
      <c r="DPY25"/>
      <c r="DPZ25" s="20"/>
      <c r="DQA25"/>
      <c r="DQB25" s="20"/>
      <c r="DQC25"/>
      <c r="DQD25" s="20"/>
      <c r="DQE25"/>
      <c r="DQF25" s="20"/>
      <c r="DQG25"/>
      <c r="DQH25" s="20"/>
      <c r="DQI25"/>
      <c r="DQJ25" s="20"/>
      <c r="DQK25"/>
      <c r="DQL25" s="20"/>
      <c r="DQM25"/>
      <c r="DQN25" s="20"/>
      <c r="DQO25"/>
      <c r="DQP25" s="20"/>
      <c r="DQQ25"/>
      <c r="DQR25" s="20"/>
      <c r="DQS25"/>
      <c r="DQT25" s="20"/>
      <c r="DQU25"/>
      <c r="DQV25" s="20"/>
      <c r="DQW25"/>
      <c r="DQX25" s="20"/>
      <c r="DQY25"/>
      <c r="DQZ25" s="20"/>
      <c r="DRA25"/>
      <c r="DRB25" s="20"/>
      <c r="DRC25"/>
      <c r="DRD25" s="20"/>
      <c r="DRE25"/>
      <c r="DRF25" s="20"/>
      <c r="DRG25"/>
      <c r="DRH25" s="20"/>
      <c r="DRI25"/>
      <c r="DRJ25" s="20"/>
      <c r="DRK25"/>
      <c r="DRL25" s="20"/>
      <c r="DRM25"/>
      <c r="DRN25" s="20"/>
      <c r="DRO25"/>
      <c r="DRP25" s="20"/>
      <c r="DRQ25"/>
      <c r="DRR25" s="20"/>
      <c r="DRS25"/>
      <c r="DRT25" s="20"/>
      <c r="DRU25"/>
      <c r="DRV25" s="20"/>
      <c r="DRW25"/>
      <c r="DRX25" s="20"/>
      <c r="DRY25"/>
      <c r="DRZ25" s="20"/>
      <c r="DSA25"/>
      <c r="DSB25" s="20"/>
      <c r="DSC25"/>
      <c r="DSD25" s="20"/>
      <c r="DSE25"/>
      <c r="DSF25" s="20"/>
      <c r="DSG25"/>
      <c r="DSH25" s="20"/>
      <c r="DSI25"/>
      <c r="DSJ25" s="20"/>
      <c r="DSK25"/>
      <c r="DSL25" s="20"/>
      <c r="DSM25"/>
      <c r="DSN25" s="20"/>
      <c r="DSO25"/>
      <c r="DSP25" s="20"/>
      <c r="DSQ25"/>
      <c r="DSR25" s="20"/>
      <c r="DSS25"/>
      <c r="DST25" s="20"/>
      <c r="DSU25"/>
      <c r="DSV25" s="20"/>
      <c r="DSW25"/>
      <c r="DSX25" s="20"/>
      <c r="DSY25"/>
      <c r="DSZ25" s="20"/>
      <c r="DTA25"/>
      <c r="DTB25" s="20"/>
      <c r="DTC25"/>
      <c r="DTD25" s="20"/>
      <c r="DTE25"/>
      <c r="DTF25" s="20"/>
      <c r="DTG25"/>
      <c r="DTH25" s="20"/>
      <c r="DTI25"/>
      <c r="DTJ25" s="20"/>
      <c r="DTK25"/>
      <c r="DTL25" s="20"/>
      <c r="DTM25"/>
      <c r="DTN25" s="20"/>
      <c r="DTO25"/>
      <c r="DTP25" s="20"/>
      <c r="DTQ25"/>
      <c r="DTR25" s="20"/>
      <c r="DTS25"/>
      <c r="DTT25" s="20"/>
      <c r="DTU25"/>
      <c r="DTV25" s="20"/>
      <c r="DTW25"/>
      <c r="DTX25" s="20"/>
      <c r="DTY25"/>
      <c r="DTZ25" s="20"/>
      <c r="DUA25"/>
      <c r="DUB25" s="20"/>
      <c r="DUC25"/>
      <c r="DUD25" s="20"/>
      <c r="DUE25"/>
      <c r="DUF25" s="20"/>
      <c r="DUG25"/>
      <c r="DUH25" s="20"/>
      <c r="DUI25"/>
      <c r="DUJ25" s="20"/>
      <c r="DUK25"/>
      <c r="DUL25" s="20"/>
      <c r="DUM25"/>
      <c r="DUN25" s="20"/>
      <c r="DUO25"/>
      <c r="DUP25" s="20"/>
      <c r="DUQ25"/>
      <c r="DUR25" s="20"/>
      <c r="DUS25"/>
      <c r="DUT25" s="20"/>
      <c r="DUU25"/>
      <c r="DUV25" s="20"/>
      <c r="DUW25"/>
      <c r="DUX25" s="20"/>
      <c r="DUY25"/>
      <c r="DUZ25" s="20"/>
      <c r="DVA25"/>
      <c r="DVB25" s="20"/>
      <c r="DVC25"/>
      <c r="DVD25" s="20"/>
      <c r="DVE25"/>
      <c r="DVF25" s="20"/>
      <c r="DVG25"/>
      <c r="DVH25" s="20"/>
      <c r="DVI25"/>
      <c r="DVJ25" s="20"/>
      <c r="DVK25"/>
      <c r="DVL25" s="20"/>
      <c r="DVM25"/>
      <c r="DVN25" s="20"/>
      <c r="DVO25"/>
      <c r="DVP25" s="20"/>
      <c r="DVQ25"/>
      <c r="DVR25" s="20"/>
      <c r="DVS25"/>
      <c r="DVT25" s="20"/>
      <c r="DVU25"/>
      <c r="DVV25" s="20"/>
      <c r="DVW25"/>
      <c r="DVX25" s="20"/>
      <c r="DVY25"/>
      <c r="DVZ25" s="20"/>
      <c r="DWA25"/>
      <c r="DWB25" s="20"/>
      <c r="DWC25"/>
      <c r="DWD25" s="20"/>
      <c r="DWE25"/>
      <c r="DWF25" s="20"/>
      <c r="DWG25"/>
      <c r="DWH25" s="20"/>
      <c r="DWI25"/>
      <c r="DWJ25" s="20"/>
      <c r="DWK25"/>
      <c r="DWL25" s="20"/>
      <c r="DWM25"/>
      <c r="DWN25" s="20"/>
      <c r="DWO25"/>
      <c r="DWP25" s="20"/>
      <c r="DWQ25"/>
      <c r="DWR25" s="20"/>
      <c r="DWS25"/>
      <c r="DWT25" s="20"/>
      <c r="DWU25"/>
      <c r="DWV25" s="20"/>
      <c r="DWW25"/>
      <c r="DWX25" s="20"/>
      <c r="DWY25"/>
      <c r="DWZ25" s="20"/>
      <c r="DXA25"/>
      <c r="DXB25" s="20"/>
      <c r="DXC25"/>
      <c r="DXD25" s="20"/>
      <c r="DXE25"/>
      <c r="DXF25" s="20"/>
      <c r="DXG25"/>
      <c r="DXH25" s="20"/>
      <c r="DXI25"/>
      <c r="DXJ25" s="20"/>
      <c r="DXK25"/>
      <c r="DXL25" s="20"/>
      <c r="DXM25"/>
      <c r="DXN25" s="20"/>
      <c r="DXO25"/>
      <c r="DXP25" s="20"/>
      <c r="DXQ25"/>
      <c r="DXR25" s="20"/>
      <c r="DXS25"/>
      <c r="DXT25" s="20"/>
      <c r="DXU25"/>
      <c r="DXV25" s="20"/>
      <c r="DXW25"/>
      <c r="DXX25" s="20"/>
      <c r="DXY25"/>
      <c r="DXZ25" s="20"/>
      <c r="DYA25"/>
      <c r="DYB25" s="20"/>
      <c r="DYC25"/>
      <c r="DYD25" s="20"/>
      <c r="DYE25"/>
      <c r="DYF25" s="20"/>
      <c r="DYG25"/>
      <c r="DYH25" s="20"/>
      <c r="DYI25"/>
      <c r="DYJ25" s="20"/>
      <c r="DYK25"/>
      <c r="DYL25" s="20"/>
      <c r="DYM25"/>
      <c r="DYN25" s="20"/>
      <c r="DYO25"/>
      <c r="DYP25" s="20"/>
      <c r="DYQ25"/>
      <c r="DYR25" s="20"/>
      <c r="DYS25"/>
      <c r="DYT25" s="20"/>
      <c r="DYU25"/>
      <c r="DYV25" s="20"/>
      <c r="DYW25"/>
      <c r="DYX25" s="20"/>
      <c r="DYY25"/>
      <c r="DYZ25" s="20"/>
      <c r="DZA25"/>
      <c r="DZB25" s="20"/>
      <c r="DZC25"/>
      <c r="DZD25" s="20"/>
      <c r="DZE25"/>
      <c r="DZF25" s="20"/>
      <c r="DZG25"/>
      <c r="DZH25" s="20"/>
      <c r="DZI25"/>
      <c r="DZJ25" s="20"/>
      <c r="DZK25"/>
      <c r="DZL25" s="20"/>
      <c r="DZM25"/>
      <c r="DZN25" s="20"/>
      <c r="DZO25"/>
      <c r="DZP25" s="20"/>
      <c r="DZQ25"/>
      <c r="DZR25" s="20"/>
      <c r="DZS25"/>
      <c r="DZT25" s="20"/>
      <c r="DZU25"/>
      <c r="DZV25" s="20"/>
      <c r="DZW25"/>
      <c r="DZX25" s="20"/>
      <c r="DZY25"/>
      <c r="DZZ25" s="20"/>
      <c r="EAA25"/>
      <c r="EAB25" s="20"/>
      <c r="EAC25"/>
      <c r="EAD25" s="20"/>
      <c r="EAE25"/>
      <c r="EAF25" s="20"/>
      <c r="EAG25"/>
      <c r="EAH25" s="20"/>
      <c r="EAI25"/>
      <c r="EAJ25" s="20"/>
      <c r="EAK25"/>
      <c r="EAL25" s="20"/>
      <c r="EAM25"/>
      <c r="EAN25" s="20"/>
      <c r="EAO25"/>
      <c r="EAP25" s="20"/>
      <c r="EAQ25"/>
      <c r="EAR25" s="20"/>
      <c r="EAS25"/>
      <c r="EAT25" s="20"/>
      <c r="EAU25"/>
      <c r="EAV25" s="20"/>
      <c r="EAW25"/>
      <c r="EAX25" s="20"/>
      <c r="EAY25"/>
      <c r="EAZ25" s="20"/>
      <c r="EBA25"/>
      <c r="EBB25" s="20"/>
      <c r="EBC25"/>
      <c r="EBD25" s="20"/>
      <c r="EBE25"/>
      <c r="EBF25" s="20"/>
      <c r="EBG25"/>
      <c r="EBH25" s="20"/>
      <c r="EBI25"/>
      <c r="EBJ25" s="20"/>
      <c r="EBK25"/>
      <c r="EBL25" s="20"/>
      <c r="EBM25"/>
      <c r="EBN25" s="20"/>
      <c r="EBO25"/>
      <c r="EBP25" s="20"/>
      <c r="EBQ25"/>
      <c r="EBR25" s="20"/>
      <c r="EBS25"/>
      <c r="EBT25" s="20"/>
      <c r="EBU25"/>
      <c r="EBV25" s="20"/>
      <c r="EBW25"/>
      <c r="EBX25" s="20"/>
      <c r="EBY25"/>
      <c r="EBZ25" s="20"/>
      <c r="ECA25"/>
      <c r="ECB25" s="20"/>
      <c r="ECC25"/>
      <c r="ECD25" s="20"/>
      <c r="ECE25"/>
      <c r="ECF25" s="20"/>
      <c r="ECG25"/>
      <c r="ECH25" s="20"/>
      <c r="ECI25"/>
      <c r="ECJ25" s="20"/>
      <c r="ECK25"/>
      <c r="ECL25" s="20"/>
      <c r="ECM25"/>
      <c r="ECN25" s="20"/>
      <c r="ECO25"/>
      <c r="ECP25" s="20"/>
      <c r="ECQ25"/>
      <c r="ECR25" s="20"/>
      <c r="ECS25"/>
      <c r="ECT25" s="20"/>
      <c r="ECU25"/>
      <c r="ECV25" s="20"/>
      <c r="ECW25"/>
      <c r="ECX25" s="20"/>
      <c r="ECY25"/>
      <c r="ECZ25" s="20"/>
      <c r="EDA25"/>
      <c r="EDB25" s="20"/>
      <c r="EDC25"/>
      <c r="EDD25" s="20"/>
      <c r="EDE25"/>
      <c r="EDF25" s="20"/>
      <c r="EDG25"/>
      <c r="EDH25" s="20"/>
      <c r="EDI25"/>
      <c r="EDJ25" s="20"/>
      <c r="EDK25"/>
      <c r="EDL25" s="20"/>
      <c r="EDM25"/>
      <c r="EDN25" s="20"/>
      <c r="EDO25"/>
      <c r="EDP25" s="20"/>
      <c r="EDQ25"/>
      <c r="EDR25" s="20"/>
      <c r="EDS25"/>
      <c r="EDT25" s="20"/>
      <c r="EDU25"/>
      <c r="EDV25" s="20"/>
      <c r="EDW25"/>
      <c r="EDX25" s="20"/>
      <c r="EDY25"/>
      <c r="EDZ25" s="20"/>
      <c r="EEA25"/>
      <c r="EEB25" s="20"/>
      <c r="EEC25"/>
      <c r="EED25" s="20"/>
      <c r="EEE25"/>
      <c r="EEF25" s="20"/>
      <c r="EEG25"/>
      <c r="EEH25" s="20"/>
      <c r="EEI25"/>
      <c r="EEJ25" s="20"/>
      <c r="EEK25"/>
      <c r="EEL25" s="20"/>
      <c r="EEM25"/>
      <c r="EEN25" s="20"/>
      <c r="EEO25"/>
      <c r="EEP25" s="20"/>
      <c r="EEQ25"/>
      <c r="EER25" s="20"/>
      <c r="EES25"/>
      <c r="EET25" s="20"/>
      <c r="EEU25"/>
      <c r="EEV25" s="20"/>
      <c r="EEW25"/>
      <c r="EEX25" s="20"/>
      <c r="EEY25"/>
      <c r="EEZ25" s="20"/>
      <c r="EFA25"/>
      <c r="EFB25" s="20"/>
      <c r="EFC25"/>
      <c r="EFD25" s="20"/>
      <c r="EFE25"/>
      <c r="EFF25" s="20"/>
      <c r="EFG25"/>
      <c r="EFH25" s="20"/>
      <c r="EFI25"/>
      <c r="EFJ25" s="20"/>
      <c r="EFK25"/>
      <c r="EFL25" s="20"/>
      <c r="EFM25"/>
      <c r="EFN25" s="20"/>
      <c r="EFO25"/>
      <c r="EFP25" s="20"/>
      <c r="EFQ25"/>
      <c r="EFR25" s="20"/>
      <c r="EFS25"/>
      <c r="EFT25" s="20"/>
      <c r="EFU25"/>
      <c r="EFV25" s="20"/>
      <c r="EFW25"/>
      <c r="EFX25" s="20"/>
      <c r="EFY25"/>
      <c r="EFZ25" s="20"/>
      <c r="EGA25"/>
      <c r="EGB25" s="20"/>
      <c r="EGC25"/>
      <c r="EGD25" s="20"/>
      <c r="EGE25"/>
      <c r="EGF25" s="20"/>
      <c r="EGG25"/>
      <c r="EGH25" s="20"/>
      <c r="EGI25"/>
      <c r="EGJ25" s="20"/>
      <c r="EGK25"/>
      <c r="EGL25" s="20"/>
      <c r="EGM25"/>
      <c r="EGN25" s="20"/>
      <c r="EGO25"/>
      <c r="EGP25" s="20"/>
      <c r="EGQ25"/>
      <c r="EGR25" s="20"/>
      <c r="EGS25"/>
      <c r="EGT25" s="20"/>
      <c r="EGU25"/>
      <c r="EGV25" s="20"/>
      <c r="EGW25"/>
      <c r="EGX25" s="20"/>
      <c r="EGY25"/>
      <c r="EGZ25" s="20"/>
      <c r="EHA25"/>
      <c r="EHB25" s="20"/>
      <c r="EHC25"/>
      <c r="EHD25" s="20"/>
      <c r="EHE25"/>
      <c r="EHF25" s="20"/>
      <c r="EHG25"/>
      <c r="EHH25" s="20"/>
      <c r="EHI25"/>
      <c r="EHJ25" s="20"/>
      <c r="EHK25"/>
      <c r="EHL25" s="20"/>
      <c r="EHM25"/>
      <c r="EHN25" s="20"/>
      <c r="EHO25"/>
      <c r="EHP25" s="20"/>
      <c r="EHQ25"/>
      <c r="EHR25" s="20"/>
      <c r="EHS25"/>
      <c r="EHT25" s="20"/>
      <c r="EHU25"/>
      <c r="EHV25" s="20"/>
      <c r="EHW25"/>
      <c r="EHX25" s="20"/>
      <c r="EHY25"/>
      <c r="EHZ25" s="20"/>
      <c r="EIA25"/>
      <c r="EIB25" s="20"/>
      <c r="EIC25"/>
      <c r="EID25" s="20"/>
      <c r="EIE25"/>
      <c r="EIF25" s="20"/>
      <c r="EIG25"/>
      <c r="EIH25" s="20"/>
      <c r="EII25"/>
      <c r="EIJ25" s="20"/>
      <c r="EIK25"/>
      <c r="EIL25" s="20"/>
      <c r="EIM25"/>
      <c r="EIN25" s="20"/>
      <c r="EIO25"/>
      <c r="EIP25" s="20"/>
      <c r="EIQ25"/>
      <c r="EIR25" s="20"/>
      <c r="EIS25"/>
      <c r="EIT25" s="20"/>
      <c r="EIU25"/>
      <c r="EIV25" s="20"/>
      <c r="EIW25"/>
      <c r="EIX25" s="20"/>
      <c r="EIY25"/>
      <c r="EIZ25" s="20"/>
      <c r="EJA25"/>
      <c r="EJB25" s="20"/>
      <c r="EJC25"/>
      <c r="EJD25" s="20"/>
      <c r="EJE25"/>
      <c r="EJF25" s="20"/>
      <c r="EJG25"/>
      <c r="EJH25" s="20"/>
      <c r="EJI25"/>
      <c r="EJJ25" s="20"/>
      <c r="EJK25"/>
      <c r="EJL25" s="20"/>
      <c r="EJM25"/>
      <c r="EJN25" s="20"/>
      <c r="EJO25"/>
      <c r="EJP25" s="20"/>
      <c r="EJQ25"/>
      <c r="EJR25" s="20"/>
      <c r="EJS25"/>
      <c r="EJT25" s="20"/>
      <c r="EJU25"/>
      <c r="EJV25" s="20"/>
      <c r="EJW25"/>
      <c r="EJX25" s="20"/>
      <c r="EJY25"/>
      <c r="EJZ25" s="20"/>
      <c r="EKA25"/>
      <c r="EKB25" s="20"/>
      <c r="EKC25"/>
      <c r="EKD25" s="20"/>
      <c r="EKE25"/>
      <c r="EKF25" s="20"/>
      <c r="EKG25"/>
      <c r="EKH25" s="20"/>
      <c r="EKI25"/>
      <c r="EKJ25" s="20"/>
      <c r="EKK25"/>
      <c r="EKL25" s="20"/>
      <c r="EKM25"/>
      <c r="EKN25" s="20"/>
      <c r="EKO25"/>
      <c r="EKP25" s="20"/>
      <c r="EKQ25"/>
      <c r="EKR25" s="20"/>
      <c r="EKS25"/>
      <c r="EKT25" s="20"/>
      <c r="EKU25"/>
      <c r="EKV25" s="20"/>
      <c r="EKW25"/>
      <c r="EKX25" s="20"/>
      <c r="EKY25"/>
      <c r="EKZ25" s="20"/>
      <c r="ELA25"/>
      <c r="ELB25" s="20"/>
      <c r="ELC25"/>
      <c r="ELD25" s="20"/>
      <c r="ELE25"/>
      <c r="ELF25" s="20"/>
      <c r="ELG25"/>
      <c r="ELH25" s="20"/>
      <c r="ELI25"/>
      <c r="ELJ25" s="20"/>
      <c r="ELK25"/>
      <c r="ELL25" s="20"/>
      <c r="ELM25"/>
      <c r="ELN25" s="20"/>
      <c r="ELO25"/>
      <c r="ELP25" s="20"/>
      <c r="ELQ25"/>
      <c r="ELR25" s="20"/>
      <c r="ELS25"/>
      <c r="ELT25" s="20"/>
      <c r="ELU25"/>
      <c r="ELV25" s="20"/>
      <c r="ELW25"/>
      <c r="ELX25" s="20"/>
      <c r="ELY25"/>
      <c r="ELZ25" s="20"/>
      <c r="EMA25"/>
      <c r="EMB25" s="20"/>
      <c r="EMC25"/>
      <c r="EMD25" s="20"/>
      <c r="EME25"/>
      <c r="EMF25" s="20"/>
      <c r="EMG25"/>
      <c r="EMH25" s="20"/>
      <c r="EMI25"/>
      <c r="EMJ25" s="20"/>
      <c r="EMK25"/>
      <c r="EML25" s="20"/>
      <c r="EMM25"/>
      <c r="EMN25" s="20"/>
      <c r="EMO25"/>
      <c r="EMP25" s="20"/>
      <c r="EMQ25"/>
      <c r="EMR25" s="20"/>
      <c r="EMS25"/>
      <c r="EMT25" s="20"/>
      <c r="EMU25"/>
      <c r="EMV25" s="20"/>
      <c r="EMW25"/>
      <c r="EMX25" s="20"/>
      <c r="EMY25"/>
      <c r="EMZ25" s="20"/>
      <c r="ENA25"/>
      <c r="ENB25" s="20"/>
      <c r="ENC25"/>
      <c r="END25" s="20"/>
      <c r="ENE25"/>
      <c r="ENF25" s="20"/>
      <c r="ENG25"/>
      <c r="ENH25" s="20"/>
      <c r="ENI25"/>
      <c r="ENJ25" s="20"/>
      <c r="ENK25"/>
      <c r="ENL25" s="20"/>
      <c r="ENM25"/>
      <c r="ENN25" s="20"/>
      <c r="ENO25"/>
      <c r="ENP25" s="20"/>
      <c r="ENQ25"/>
      <c r="ENR25" s="20"/>
      <c r="ENS25"/>
      <c r="ENT25" s="20"/>
      <c r="ENU25"/>
      <c r="ENV25" s="20"/>
      <c r="ENW25"/>
      <c r="ENX25" s="20"/>
      <c r="ENY25"/>
      <c r="ENZ25" s="20"/>
      <c r="EOA25"/>
      <c r="EOB25" s="20"/>
      <c r="EOC25"/>
      <c r="EOD25" s="20"/>
      <c r="EOE25"/>
      <c r="EOF25" s="20"/>
      <c r="EOG25"/>
      <c r="EOH25" s="20"/>
      <c r="EOI25"/>
      <c r="EOJ25" s="20"/>
      <c r="EOK25"/>
      <c r="EOL25" s="20"/>
      <c r="EOM25"/>
      <c r="EON25" s="20"/>
      <c r="EOO25"/>
      <c r="EOP25" s="20"/>
      <c r="EOQ25"/>
      <c r="EOR25" s="20"/>
      <c r="EOS25"/>
      <c r="EOT25" s="20"/>
      <c r="EOU25"/>
      <c r="EOV25" s="20"/>
      <c r="EOW25"/>
      <c r="EOX25" s="20"/>
      <c r="EOY25"/>
      <c r="EOZ25" s="20"/>
      <c r="EPA25"/>
      <c r="EPB25" s="20"/>
      <c r="EPC25"/>
      <c r="EPD25" s="20"/>
      <c r="EPE25"/>
      <c r="EPF25" s="20"/>
      <c r="EPG25"/>
      <c r="EPH25" s="20"/>
      <c r="EPI25"/>
      <c r="EPJ25" s="20"/>
      <c r="EPK25"/>
      <c r="EPL25" s="20"/>
      <c r="EPM25"/>
      <c r="EPN25" s="20"/>
      <c r="EPO25"/>
      <c r="EPP25" s="20"/>
      <c r="EPQ25"/>
      <c r="EPR25" s="20"/>
      <c r="EPS25"/>
      <c r="EPT25" s="20"/>
      <c r="EPU25"/>
      <c r="EPV25" s="20"/>
      <c r="EPW25"/>
      <c r="EPX25" s="20"/>
      <c r="EPY25"/>
      <c r="EPZ25" s="20"/>
      <c r="EQA25"/>
      <c r="EQB25" s="20"/>
      <c r="EQC25"/>
      <c r="EQD25" s="20"/>
      <c r="EQE25"/>
      <c r="EQF25" s="20"/>
      <c r="EQG25"/>
      <c r="EQH25" s="20"/>
      <c r="EQI25"/>
      <c r="EQJ25" s="20"/>
      <c r="EQK25"/>
      <c r="EQL25" s="20"/>
      <c r="EQM25"/>
      <c r="EQN25" s="20"/>
      <c r="EQO25"/>
      <c r="EQP25" s="20"/>
      <c r="EQQ25"/>
      <c r="EQR25" s="20"/>
      <c r="EQS25"/>
      <c r="EQT25" s="20"/>
      <c r="EQU25"/>
      <c r="EQV25" s="20"/>
      <c r="EQW25"/>
      <c r="EQX25" s="20"/>
      <c r="EQY25"/>
      <c r="EQZ25" s="20"/>
      <c r="ERA25"/>
      <c r="ERB25" s="20"/>
      <c r="ERC25"/>
      <c r="ERD25" s="20"/>
      <c r="ERE25"/>
      <c r="ERF25" s="20"/>
      <c r="ERG25"/>
      <c r="ERH25" s="20"/>
      <c r="ERI25"/>
      <c r="ERJ25" s="20"/>
      <c r="ERK25"/>
      <c r="ERL25" s="20"/>
      <c r="ERM25"/>
      <c r="ERN25" s="20"/>
      <c r="ERO25"/>
      <c r="ERP25" s="20"/>
      <c r="ERQ25"/>
      <c r="ERR25" s="20"/>
      <c r="ERS25"/>
      <c r="ERT25" s="20"/>
      <c r="ERU25"/>
      <c r="ERV25" s="20"/>
      <c r="ERW25"/>
      <c r="ERX25" s="20"/>
      <c r="ERY25"/>
      <c r="ERZ25" s="20"/>
      <c r="ESA25"/>
      <c r="ESB25" s="20"/>
      <c r="ESC25"/>
      <c r="ESD25" s="20"/>
      <c r="ESE25"/>
      <c r="ESF25" s="20"/>
      <c r="ESG25"/>
      <c r="ESH25" s="20"/>
      <c r="ESI25"/>
      <c r="ESJ25" s="20"/>
      <c r="ESK25"/>
      <c r="ESL25" s="20"/>
      <c r="ESM25"/>
      <c r="ESN25" s="20"/>
      <c r="ESO25"/>
      <c r="ESP25" s="20"/>
      <c r="ESQ25"/>
      <c r="ESR25" s="20"/>
      <c r="ESS25"/>
      <c r="EST25" s="20"/>
      <c r="ESU25"/>
      <c r="ESV25" s="20"/>
      <c r="ESW25"/>
      <c r="ESX25" s="20"/>
      <c r="ESY25"/>
      <c r="ESZ25" s="20"/>
      <c r="ETA25"/>
      <c r="ETB25" s="20"/>
      <c r="ETC25"/>
      <c r="ETD25" s="20"/>
      <c r="ETE25"/>
      <c r="ETF25" s="20"/>
      <c r="ETG25"/>
      <c r="ETH25" s="20"/>
      <c r="ETI25"/>
      <c r="ETJ25" s="20"/>
      <c r="ETK25"/>
      <c r="ETL25" s="20"/>
      <c r="ETM25"/>
      <c r="ETN25" s="20"/>
      <c r="ETO25"/>
      <c r="ETP25" s="20"/>
      <c r="ETQ25"/>
      <c r="ETR25" s="20"/>
      <c r="ETS25"/>
      <c r="ETT25" s="20"/>
      <c r="ETU25"/>
      <c r="ETV25" s="20"/>
      <c r="ETW25"/>
      <c r="ETX25" s="20"/>
      <c r="ETY25"/>
      <c r="ETZ25" s="20"/>
      <c r="EUA25"/>
      <c r="EUB25" s="20"/>
      <c r="EUC25"/>
      <c r="EUD25" s="20"/>
      <c r="EUE25"/>
      <c r="EUF25" s="20"/>
      <c r="EUG25"/>
      <c r="EUH25" s="20"/>
      <c r="EUI25"/>
      <c r="EUJ25" s="20"/>
      <c r="EUK25"/>
      <c r="EUL25" s="20"/>
      <c r="EUM25"/>
      <c r="EUN25" s="20"/>
      <c r="EUO25"/>
      <c r="EUP25" s="20"/>
      <c r="EUQ25"/>
      <c r="EUR25" s="20"/>
      <c r="EUS25"/>
      <c r="EUT25" s="20"/>
      <c r="EUU25"/>
      <c r="EUV25" s="20"/>
      <c r="EUW25"/>
      <c r="EUX25" s="20"/>
      <c r="EUY25"/>
      <c r="EUZ25" s="20"/>
      <c r="EVA25"/>
      <c r="EVB25" s="20"/>
      <c r="EVC25"/>
      <c r="EVD25" s="20"/>
      <c r="EVE25"/>
      <c r="EVF25" s="20"/>
      <c r="EVG25"/>
      <c r="EVH25" s="20"/>
      <c r="EVI25"/>
      <c r="EVJ25" s="20"/>
      <c r="EVK25"/>
      <c r="EVL25" s="20"/>
      <c r="EVM25"/>
      <c r="EVN25" s="20"/>
      <c r="EVO25"/>
      <c r="EVP25" s="20"/>
      <c r="EVQ25"/>
      <c r="EVR25" s="20"/>
      <c r="EVS25"/>
      <c r="EVT25" s="20"/>
      <c r="EVU25"/>
      <c r="EVV25" s="20"/>
      <c r="EVW25"/>
      <c r="EVX25" s="20"/>
      <c r="EVY25"/>
      <c r="EVZ25" s="20"/>
      <c r="EWA25"/>
      <c r="EWB25" s="20"/>
      <c r="EWC25"/>
      <c r="EWD25" s="20"/>
      <c r="EWE25"/>
      <c r="EWF25" s="20"/>
      <c r="EWG25"/>
      <c r="EWH25" s="20"/>
      <c r="EWI25"/>
      <c r="EWJ25" s="20"/>
      <c r="EWK25"/>
      <c r="EWL25" s="20"/>
      <c r="EWM25"/>
      <c r="EWN25" s="20"/>
      <c r="EWO25"/>
      <c r="EWP25" s="20"/>
      <c r="EWQ25"/>
      <c r="EWR25" s="20"/>
      <c r="EWS25"/>
      <c r="EWT25" s="20"/>
      <c r="EWU25"/>
      <c r="EWV25" s="20"/>
      <c r="EWW25"/>
      <c r="EWX25" s="20"/>
      <c r="EWY25"/>
      <c r="EWZ25" s="20"/>
      <c r="EXA25"/>
      <c r="EXB25" s="20"/>
      <c r="EXC25"/>
      <c r="EXD25" s="20"/>
      <c r="EXE25"/>
      <c r="EXF25" s="20"/>
      <c r="EXG25"/>
      <c r="EXH25" s="20"/>
      <c r="EXI25"/>
      <c r="EXJ25" s="20"/>
      <c r="EXK25"/>
      <c r="EXL25" s="20"/>
      <c r="EXM25"/>
      <c r="EXN25" s="20"/>
      <c r="EXO25"/>
      <c r="EXP25" s="20"/>
      <c r="EXQ25"/>
      <c r="EXR25" s="20"/>
      <c r="EXS25"/>
      <c r="EXT25" s="20"/>
      <c r="EXU25"/>
      <c r="EXV25" s="20"/>
      <c r="EXW25"/>
      <c r="EXX25" s="20"/>
      <c r="EXY25"/>
      <c r="EXZ25" s="20"/>
      <c r="EYA25"/>
      <c r="EYB25" s="20"/>
      <c r="EYC25"/>
      <c r="EYD25" s="20"/>
      <c r="EYE25"/>
      <c r="EYF25" s="20"/>
      <c r="EYG25"/>
      <c r="EYH25" s="20"/>
      <c r="EYI25"/>
      <c r="EYJ25" s="20"/>
      <c r="EYK25"/>
      <c r="EYL25" s="20"/>
      <c r="EYM25"/>
      <c r="EYN25" s="20"/>
      <c r="EYO25"/>
      <c r="EYP25" s="20"/>
      <c r="EYQ25"/>
      <c r="EYR25" s="20"/>
      <c r="EYS25"/>
      <c r="EYT25" s="20"/>
      <c r="EYU25"/>
      <c r="EYV25" s="20"/>
      <c r="EYW25"/>
      <c r="EYX25" s="20"/>
      <c r="EYY25"/>
      <c r="EYZ25" s="20"/>
      <c r="EZA25"/>
      <c r="EZB25" s="20"/>
      <c r="EZC25"/>
      <c r="EZD25" s="20"/>
      <c r="EZE25"/>
      <c r="EZF25" s="20"/>
      <c r="EZG25"/>
      <c r="EZH25" s="20"/>
      <c r="EZI25"/>
      <c r="EZJ25" s="20"/>
      <c r="EZK25"/>
      <c r="EZL25" s="20"/>
      <c r="EZM25"/>
      <c r="EZN25" s="20"/>
      <c r="EZO25"/>
      <c r="EZP25" s="20"/>
      <c r="EZQ25"/>
      <c r="EZR25" s="20"/>
      <c r="EZS25"/>
      <c r="EZT25" s="20"/>
      <c r="EZU25"/>
      <c r="EZV25" s="20"/>
      <c r="EZW25"/>
      <c r="EZX25" s="20"/>
      <c r="EZY25"/>
      <c r="EZZ25" s="20"/>
      <c r="FAA25"/>
      <c r="FAB25" s="20"/>
      <c r="FAC25"/>
      <c r="FAD25" s="20"/>
      <c r="FAE25"/>
      <c r="FAF25" s="20"/>
      <c r="FAG25"/>
      <c r="FAH25" s="20"/>
      <c r="FAI25"/>
      <c r="FAJ25" s="20"/>
      <c r="FAK25"/>
      <c r="FAL25" s="20"/>
      <c r="FAM25"/>
      <c r="FAN25" s="20"/>
      <c r="FAO25"/>
      <c r="FAP25" s="20"/>
      <c r="FAQ25"/>
      <c r="FAR25" s="20"/>
      <c r="FAS25"/>
      <c r="FAT25" s="20"/>
      <c r="FAU25"/>
      <c r="FAV25" s="20"/>
      <c r="FAW25"/>
      <c r="FAX25" s="20"/>
      <c r="FAY25"/>
      <c r="FAZ25" s="20"/>
      <c r="FBA25"/>
      <c r="FBB25" s="20"/>
      <c r="FBC25"/>
      <c r="FBD25" s="20"/>
      <c r="FBE25"/>
      <c r="FBF25" s="20"/>
      <c r="FBG25"/>
      <c r="FBH25" s="20"/>
      <c r="FBI25"/>
      <c r="FBJ25" s="20"/>
      <c r="FBK25"/>
      <c r="FBL25" s="20"/>
      <c r="FBM25"/>
      <c r="FBN25" s="20"/>
      <c r="FBO25"/>
      <c r="FBP25" s="20"/>
      <c r="FBQ25"/>
      <c r="FBR25" s="20"/>
      <c r="FBS25"/>
      <c r="FBT25" s="20"/>
      <c r="FBU25"/>
      <c r="FBV25" s="20"/>
      <c r="FBW25"/>
      <c r="FBX25" s="20"/>
      <c r="FBY25"/>
      <c r="FBZ25" s="20"/>
      <c r="FCA25"/>
      <c r="FCB25" s="20"/>
      <c r="FCC25"/>
      <c r="FCD25" s="20"/>
      <c r="FCE25"/>
      <c r="FCF25" s="20"/>
      <c r="FCG25"/>
      <c r="FCH25" s="20"/>
      <c r="FCI25"/>
      <c r="FCJ25" s="20"/>
      <c r="FCK25"/>
      <c r="FCL25" s="20"/>
      <c r="FCM25"/>
      <c r="FCN25" s="20"/>
      <c r="FCO25"/>
      <c r="FCP25" s="20"/>
      <c r="FCQ25"/>
      <c r="FCR25" s="20"/>
      <c r="FCS25"/>
      <c r="FCT25" s="20"/>
      <c r="FCU25"/>
      <c r="FCV25" s="20"/>
      <c r="FCW25"/>
      <c r="FCX25" s="20"/>
      <c r="FCY25"/>
      <c r="FCZ25" s="20"/>
      <c r="FDA25"/>
      <c r="FDB25" s="20"/>
      <c r="FDC25"/>
      <c r="FDD25" s="20"/>
      <c r="FDE25"/>
      <c r="FDF25" s="20"/>
      <c r="FDG25"/>
      <c r="FDH25" s="20"/>
      <c r="FDI25"/>
      <c r="FDJ25" s="20"/>
      <c r="FDK25"/>
      <c r="FDL25" s="20"/>
      <c r="FDM25"/>
      <c r="FDN25" s="20"/>
      <c r="FDO25"/>
      <c r="FDP25" s="20"/>
      <c r="FDQ25"/>
      <c r="FDR25" s="20"/>
      <c r="FDS25"/>
      <c r="FDT25" s="20"/>
      <c r="FDU25"/>
      <c r="FDV25" s="20"/>
      <c r="FDW25"/>
      <c r="FDX25" s="20"/>
      <c r="FDY25"/>
      <c r="FDZ25" s="20"/>
      <c r="FEA25"/>
      <c r="FEB25" s="20"/>
      <c r="FEC25"/>
      <c r="FED25" s="20"/>
      <c r="FEE25"/>
      <c r="FEF25" s="20"/>
      <c r="FEG25"/>
      <c r="FEH25" s="20"/>
      <c r="FEI25"/>
      <c r="FEJ25" s="20"/>
      <c r="FEK25"/>
      <c r="FEL25" s="20"/>
      <c r="FEM25"/>
      <c r="FEN25" s="20"/>
      <c r="FEO25"/>
      <c r="FEP25" s="20"/>
      <c r="FEQ25"/>
      <c r="FER25" s="20"/>
      <c r="FES25"/>
      <c r="FET25" s="20"/>
      <c r="FEU25"/>
      <c r="FEV25" s="20"/>
      <c r="FEW25"/>
      <c r="FEX25" s="20"/>
      <c r="FEY25"/>
      <c r="FEZ25" s="20"/>
      <c r="FFA25"/>
      <c r="FFB25" s="20"/>
      <c r="FFC25"/>
      <c r="FFD25" s="20"/>
      <c r="FFE25"/>
      <c r="FFF25" s="20"/>
      <c r="FFG25"/>
      <c r="FFH25" s="20"/>
      <c r="FFI25"/>
      <c r="FFJ25" s="20"/>
      <c r="FFK25"/>
      <c r="FFL25" s="20"/>
      <c r="FFM25"/>
      <c r="FFN25" s="20"/>
      <c r="FFO25"/>
      <c r="FFP25" s="20"/>
      <c r="FFQ25"/>
      <c r="FFR25" s="20"/>
      <c r="FFS25"/>
      <c r="FFT25" s="20"/>
      <c r="FFU25"/>
      <c r="FFV25" s="20"/>
      <c r="FFW25"/>
      <c r="FFX25" s="20"/>
      <c r="FFY25"/>
      <c r="FFZ25" s="20"/>
      <c r="FGA25"/>
      <c r="FGB25" s="20"/>
      <c r="FGC25"/>
      <c r="FGD25" s="20"/>
      <c r="FGE25"/>
      <c r="FGF25" s="20"/>
      <c r="FGG25"/>
      <c r="FGH25" s="20"/>
      <c r="FGI25"/>
      <c r="FGJ25" s="20"/>
      <c r="FGK25"/>
      <c r="FGL25" s="20"/>
      <c r="FGM25"/>
      <c r="FGN25" s="20"/>
      <c r="FGO25"/>
      <c r="FGP25" s="20"/>
      <c r="FGQ25"/>
      <c r="FGR25" s="20"/>
      <c r="FGS25"/>
      <c r="FGT25" s="20"/>
      <c r="FGU25"/>
      <c r="FGV25" s="20"/>
      <c r="FGW25"/>
      <c r="FGX25" s="20"/>
      <c r="FGY25"/>
      <c r="FGZ25" s="20"/>
      <c r="FHA25"/>
      <c r="FHB25" s="20"/>
      <c r="FHC25"/>
      <c r="FHD25" s="20"/>
      <c r="FHE25"/>
      <c r="FHF25" s="20"/>
      <c r="FHG25"/>
      <c r="FHH25" s="20"/>
      <c r="FHI25"/>
      <c r="FHJ25" s="20"/>
      <c r="FHK25"/>
      <c r="FHL25" s="20"/>
      <c r="FHM25"/>
      <c r="FHN25" s="20"/>
      <c r="FHO25"/>
      <c r="FHP25" s="20"/>
      <c r="FHQ25"/>
      <c r="FHR25" s="20"/>
      <c r="FHS25"/>
      <c r="FHT25" s="20"/>
      <c r="FHU25"/>
      <c r="FHV25" s="20"/>
      <c r="FHW25"/>
      <c r="FHX25" s="20"/>
      <c r="FHY25"/>
      <c r="FHZ25" s="20"/>
      <c r="FIA25"/>
      <c r="FIB25" s="20"/>
      <c r="FIC25"/>
      <c r="FID25" s="20"/>
      <c r="FIE25"/>
      <c r="FIF25" s="20"/>
      <c r="FIG25"/>
      <c r="FIH25" s="20"/>
      <c r="FII25"/>
      <c r="FIJ25" s="20"/>
      <c r="FIK25"/>
      <c r="FIL25" s="20"/>
      <c r="FIM25"/>
      <c r="FIN25" s="20"/>
      <c r="FIO25"/>
      <c r="FIP25" s="20"/>
      <c r="FIQ25"/>
      <c r="FIR25" s="20"/>
      <c r="FIS25"/>
      <c r="FIT25" s="20"/>
      <c r="FIU25"/>
      <c r="FIV25" s="20"/>
      <c r="FIW25"/>
      <c r="FIX25" s="20"/>
      <c r="FIY25"/>
      <c r="FIZ25" s="20"/>
      <c r="FJA25"/>
      <c r="FJB25" s="20"/>
      <c r="FJC25"/>
      <c r="FJD25" s="20"/>
      <c r="FJE25"/>
      <c r="FJF25" s="20"/>
      <c r="FJG25"/>
      <c r="FJH25" s="20"/>
      <c r="FJI25"/>
      <c r="FJJ25" s="20"/>
      <c r="FJK25"/>
      <c r="FJL25" s="20"/>
      <c r="FJM25"/>
      <c r="FJN25" s="20"/>
      <c r="FJO25"/>
      <c r="FJP25" s="20"/>
      <c r="FJQ25"/>
      <c r="FJR25" s="20"/>
      <c r="FJS25"/>
      <c r="FJT25" s="20"/>
      <c r="FJU25"/>
      <c r="FJV25" s="20"/>
      <c r="FJW25"/>
      <c r="FJX25" s="20"/>
      <c r="FJY25"/>
      <c r="FJZ25" s="20"/>
      <c r="FKA25"/>
      <c r="FKB25" s="20"/>
      <c r="FKC25"/>
      <c r="FKD25" s="20"/>
      <c r="FKE25"/>
      <c r="FKF25" s="20"/>
      <c r="FKG25"/>
      <c r="FKH25" s="20"/>
      <c r="FKI25"/>
      <c r="FKJ25" s="20"/>
      <c r="FKK25"/>
      <c r="FKL25" s="20"/>
      <c r="FKM25"/>
      <c r="FKN25" s="20"/>
      <c r="FKO25"/>
      <c r="FKP25" s="20"/>
      <c r="FKQ25"/>
      <c r="FKR25" s="20"/>
      <c r="FKS25"/>
      <c r="FKT25" s="20"/>
      <c r="FKU25"/>
      <c r="FKV25" s="20"/>
      <c r="FKW25"/>
      <c r="FKX25" s="20"/>
      <c r="FKY25"/>
      <c r="FKZ25" s="20"/>
      <c r="FLA25"/>
      <c r="FLB25" s="20"/>
      <c r="FLC25"/>
      <c r="FLD25" s="20"/>
      <c r="FLE25"/>
      <c r="FLF25" s="20"/>
      <c r="FLG25"/>
      <c r="FLH25" s="20"/>
      <c r="FLI25"/>
      <c r="FLJ25" s="20"/>
      <c r="FLK25"/>
      <c r="FLL25" s="20"/>
      <c r="FLM25"/>
      <c r="FLN25" s="20"/>
      <c r="FLO25"/>
      <c r="FLP25" s="20"/>
      <c r="FLQ25"/>
      <c r="FLR25" s="20"/>
      <c r="FLS25"/>
      <c r="FLT25" s="20"/>
      <c r="FLU25"/>
      <c r="FLV25" s="20"/>
      <c r="FLW25"/>
      <c r="FLX25" s="20"/>
      <c r="FLY25"/>
      <c r="FLZ25" s="20"/>
      <c r="FMA25"/>
      <c r="FMB25" s="20"/>
      <c r="FMC25"/>
      <c r="FMD25" s="20"/>
      <c r="FME25"/>
      <c r="FMF25" s="20"/>
      <c r="FMG25"/>
      <c r="FMH25" s="20"/>
      <c r="FMI25"/>
      <c r="FMJ25" s="20"/>
      <c r="FMK25"/>
      <c r="FML25" s="20"/>
      <c r="FMM25"/>
      <c r="FMN25" s="20"/>
      <c r="FMO25"/>
      <c r="FMP25" s="20"/>
      <c r="FMQ25"/>
      <c r="FMR25" s="20"/>
      <c r="FMS25"/>
      <c r="FMT25" s="20"/>
      <c r="FMU25"/>
      <c r="FMV25" s="20"/>
      <c r="FMW25"/>
      <c r="FMX25" s="20"/>
      <c r="FMY25"/>
      <c r="FMZ25" s="20"/>
      <c r="FNA25"/>
      <c r="FNB25" s="20"/>
      <c r="FNC25"/>
      <c r="FND25" s="20"/>
      <c r="FNE25"/>
      <c r="FNF25" s="20"/>
      <c r="FNG25"/>
      <c r="FNH25" s="20"/>
      <c r="FNI25"/>
      <c r="FNJ25" s="20"/>
      <c r="FNK25"/>
      <c r="FNL25" s="20"/>
      <c r="FNM25"/>
      <c r="FNN25" s="20"/>
      <c r="FNO25"/>
      <c r="FNP25" s="20"/>
      <c r="FNQ25"/>
      <c r="FNR25" s="20"/>
      <c r="FNS25"/>
      <c r="FNT25" s="20"/>
      <c r="FNU25"/>
      <c r="FNV25" s="20"/>
      <c r="FNW25"/>
      <c r="FNX25" s="20"/>
      <c r="FNY25"/>
      <c r="FNZ25" s="20"/>
      <c r="FOA25"/>
      <c r="FOB25" s="20"/>
      <c r="FOC25"/>
      <c r="FOD25" s="20"/>
      <c r="FOE25"/>
      <c r="FOF25" s="20"/>
      <c r="FOG25"/>
      <c r="FOH25" s="20"/>
      <c r="FOI25"/>
      <c r="FOJ25" s="20"/>
      <c r="FOK25"/>
      <c r="FOL25" s="20"/>
      <c r="FOM25"/>
      <c r="FON25" s="20"/>
      <c r="FOO25"/>
      <c r="FOP25" s="20"/>
      <c r="FOQ25"/>
      <c r="FOR25" s="20"/>
      <c r="FOS25"/>
      <c r="FOT25" s="20"/>
      <c r="FOU25"/>
      <c r="FOV25" s="20"/>
      <c r="FOW25"/>
      <c r="FOX25" s="20"/>
      <c r="FOY25"/>
      <c r="FOZ25" s="20"/>
      <c r="FPA25"/>
      <c r="FPB25" s="20"/>
      <c r="FPC25"/>
      <c r="FPD25" s="20"/>
      <c r="FPE25"/>
      <c r="FPF25" s="20"/>
      <c r="FPG25"/>
      <c r="FPH25" s="20"/>
      <c r="FPI25"/>
      <c r="FPJ25" s="20"/>
      <c r="FPK25"/>
      <c r="FPL25" s="20"/>
      <c r="FPM25"/>
      <c r="FPN25" s="20"/>
      <c r="FPO25"/>
      <c r="FPP25" s="20"/>
      <c r="FPQ25"/>
      <c r="FPR25" s="20"/>
      <c r="FPS25"/>
      <c r="FPT25" s="20"/>
      <c r="FPU25"/>
      <c r="FPV25" s="20"/>
      <c r="FPW25"/>
      <c r="FPX25" s="20"/>
      <c r="FPY25"/>
      <c r="FPZ25" s="20"/>
      <c r="FQA25"/>
      <c r="FQB25" s="20"/>
      <c r="FQC25"/>
      <c r="FQD25" s="20"/>
      <c r="FQE25"/>
      <c r="FQF25" s="20"/>
      <c r="FQG25"/>
      <c r="FQH25" s="20"/>
      <c r="FQI25"/>
      <c r="FQJ25" s="20"/>
      <c r="FQK25"/>
      <c r="FQL25" s="20"/>
      <c r="FQM25"/>
      <c r="FQN25" s="20"/>
      <c r="FQO25"/>
      <c r="FQP25" s="20"/>
      <c r="FQQ25"/>
      <c r="FQR25" s="20"/>
      <c r="FQS25"/>
      <c r="FQT25" s="20"/>
      <c r="FQU25"/>
      <c r="FQV25" s="20"/>
      <c r="FQW25"/>
      <c r="FQX25" s="20"/>
      <c r="FQY25"/>
      <c r="FQZ25" s="20"/>
      <c r="FRA25"/>
      <c r="FRB25" s="20"/>
      <c r="FRC25"/>
      <c r="FRD25" s="20"/>
      <c r="FRE25"/>
      <c r="FRF25" s="20"/>
      <c r="FRG25"/>
      <c r="FRH25" s="20"/>
      <c r="FRI25"/>
      <c r="FRJ25" s="20"/>
      <c r="FRK25"/>
      <c r="FRL25" s="20"/>
      <c r="FRM25"/>
      <c r="FRN25" s="20"/>
      <c r="FRO25"/>
      <c r="FRP25" s="20"/>
      <c r="FRQ25"/>
      <c r="FRR25" s="20"/>
      <c r="FRS25"/>
      <c r="FRT25" s="20"/>
      <c r="FRU25"/>
      <c r="FRV25" s="20"/>
      <c r="FRW25"/>
      <c r="FRX25" s="20"/>
      <c r="FRY25"/>
      <c r="FRZ25" s="20"/>
      <c r="FSA25"/>
      <c r="FSB25" s="20"/>
      <c r="FSC25"/>
      <c r="FSD25" s="20"/>
      <c r="FSE25"/>
      <c r="FSF25" s="20"/>
      <c r="FSG25"/>
      <c r="FSH25" s="20"/>
      <c r="FSI25"/>
      <c r="FSJ25" s="20"/>
      <c r="FSK25"/>
      <c r="FSL25" s="20"/>
      <c r="FSM25"/>
      <c r="FSN25" s="20"/>
      <c r="FSO25"/>
      <c r="FSP25" s="20"/>
      <c r="FSQ25"/>
      <c r="FSR25" s="20"/>
      <c r="FSS25"/>
      <c r="FST25" s="20"/>
      <c r="FSU25"/>
      <c r="FSV25" s="20"/>
      <c r="FSW25"/>
      <c r="FSX25" s="20"/>
      <c r="FSY25"/>
      <c r="FSZ25" s="20"/>
      <c r="FTA25"/>
      <c r="FTB25" s="20"/>
      <c r="FTC25"/>
      <c r="FTD25" s="20"/>
      <c r="FTE25"/>
      <c r="FTF25" s="20"/>
      <c r="FTG25"/>
      <c r="FTH25" s="20"/>
      <c r="FTI25"/>
      <c r="FTJ25" s="20"/>
      <c r="FTK25"/>
      <c r="FTL25" s="20"/>
      <c r="FTM25"/>
      <c r="FTN25" s="20"/>
      <c r="FTO25"/>
      <c r="FTP25" s="20"/>
      <c r="FTQ25"/>
      <c r="FTR25" s="20"/>
      <c r="FTS25"/>
      <c r="FTT25" s="20"/>
      <c r="FTU25"/>
      <c r="FTV25" s="20"/>
      <c r="FTW25"/>
      <c r="FTX25" s="20"/>
      <c r="FTY25"/>
      <c r="FTZ25" s="20"/>
      <c r="FUA25"/>
      <c r="FUB25" s="20"/>
      <c r="FUC25"/>
      <c r="FUD25" s="20"/>
      <c r="FUE25"/>
      <c r="FUF25" s="20"/>
      <c r="FUG25"/>
      <c r="FUH25" s="20"/>
      <c r="FUI25"/>
      <c r="FUJ25" s="20"/>
      <c r="FUK25"/>
      <c r="FUL25" s="20"/>
      <c r="FUM25"/>
      <c r="FUN25" s="20"/>
      <c r="FUO25"/>
      <c r="FUP25" s="20"/>
      <c r="FUQ25"/>
      <c r="FUR25" s="20"/>
      <c r="FUS25"/>
      <c r="FUT25" s="20"/>
      <c r="FUU25"/>
      <c r="FUV25" s="20"/>
      <c r="FUW25"/>
      <c r="FUX25" s="20"/>
      <c r="FUY25"/>
      <c r="FUZ25" s="20"/>
      <c r="FVA25"/>
      <c r="FVB25" s="20"/>
      <c r="FVC25"/>
      <c r="FVD25" s="20"/>
      <c r="FVE25"/>
      <c r="FVF25" s="20"/>
      <c r="FVG25"/>
      <c r="FVH25" s="20"/>
      <c r="FVI25"/>
      <c r="FVJ25" s="20"/>
      <c r="FVK25"/>
      <c r="FVL25" s="20"/>
      <c r="FVM25"/>
      <c r="FVN25" s="20"/>
      <c r="FVO25"/>
      <c r="FVP25" s="20"/>
      <c r="FVQ25"/>
      <c r="FVR25" s="20"/>
      <c r="FVS25"/>
      <c r="FVT25" s="20"/>
      <c r="FVU25"/>
      <c r="FVV25" s="20"/>
      <c r="FVW25"/>
      <c r="FVX25" s="20"/>
      <c r="FVY25"/>
      <c r="FVZ25" s="20"/>
      <c r="FWA25"/>
      <c r="FWB25" s="20"/>
      <c r="FWC25"/>
      <c r="FWD25" s="20"/>
      <c r="FWE25"/>
      <c r="FWF25" s="20"/>
      <c r="FWG25"/>
      <c r="FWH25" s="20"/>
      <c r="FWI25"/>
      <c r="FWJ25" s="20"/>
      <c r="FWK25"/>
      <c r="FWL25" s="20"/>
      <c r="FWM25"/>
      <c r="FWN25" s="20"/>
      <c r="FWO25"/>
      <c r="FWP25" s="20"/>
      <c r="FWQ25"/>
      <c r="FWR25" s="20"/>
      <c r="FWS25"/>
      <c r="FWT25" s="20"/>
      <c r="FWU25"/>
      <c r="FWV25" s="20"/>
      <c r="FWW25"/>
      <c r="FWX25" s="20"/>
      <c r="FWY25"/>
      <c r="FWZ25" s="20"/>
      <c r="FXA25"/>
      <c r="FXB25" s="20"/>
      <c r="FXC25"/>
      <c r="FXD25" s="20"/>
      <c r="FXE25"/>
      <c r="FXF25" s="20"/>
      <c r="FXG25"/>
      <c r="FXH25" s="20"/>
      <c r="FXI25"/>
      <c r="FXJ25" s="20"/>
      <c r="FXK25"/>
      <c r="FXL25" s="20"/>
      <c r="FXM25"/>
      <c r="FXN25" s="20"/>
      <c r="FXO25"/>
      <c r="FXP25" s="20"/>
      <c r="FXQ25"/>
      <c r="FXR25" s="20"/>
      <c r="FXS25"/>
      <c r="FXT25" s="20"/>
      <c r="FXU25"/>
      <c r="FXV25" s="20"/>
      <c r="FXW25"/>
      <c r="FXX25" s="20"/>
      <c r="FXY25"/>
      <c r="FXZ25" s="20"/>
      <c r="FYA25"/>
      <c r="FYB25" s="20"/>
      <c r="FYC25"/>
      <c r="FYD25" s="20"/>
      <c r="FYE25"/>
      <c r="FYF25" s="20"/>
      <c r="FYG25"/>
      <c r="FYH25" s="20"/>
      <c r="FYI25"/>
      <c r="FYJ25" s="20"/>
      <c r="FYK25"/>
      <c r="FYL25" s="20"/>
      <c r="FYM25"/>
      <c r="FYN25" s="20"/>
      <c r="FYO25"/>
      <c r="FYP25" s="20"/>
      <c r="FYQ25"/>
      <c r="FYR25" s="20"/>
      <c r="FYS25"/>
      <c r="FYT25" s="20"/>
      <c r="FYU25"/>
      <c r="FYV25" s="20"/>
      <c r="FYW25"/>
      <c r="FYX25" s="20"/>
      <c r="FYY25"/>
      <c r="FYZ25" s="20"/>
      <c r="FZA25"/>
      <c r="FZB25" s="20"/>
      <c r="FZC25"/>
      <c r="FZD25" s="20"/>
      <c r="FZE25"/>
      <c r="FZF25" s="20"/>
      <c r="FZG25"/>
      <c r="FZH25" s="20"/>
      <c r="FZI25"/>
      <c r="FZJ25" s="20"/>
      <c r="FZK25"/>
      <c r="FZL25" s="20"/>
      <c r="FZM25"/>
      <c r="FZN25" s="20"/>
      <c r="FZO25"/>
      <c r="FZP25" s="20"/>
      <c r="FZQ25"/>
      <c r="FZR25" s="20"/>
      <c r="FZS25"/>
      <c r="FZT25" s="20"/>
      <c r="FZU25"/>
      <c r="FZV25" s="20"/>
      <c r="FZW25"/>
      <c r="FZX25" s="20"/>
      <c r="FZY25"/>
      <c r="FZZ25" s="20"/>
      <c r="GAA25"/>
      <c r="GAB25" s="20"/>
      <c r="GAC25"/>
      <c r="GAD25" s="20"/>
      <c r="GAE25"/>
      <c r="GAF25" s="20"/>
      <c r="GAG25"/>
      <c r="GAH25" s="20"/>
      <c r="GAI25"/>
      <c r="GAJ25" s="20"/>
      <c r="GAK25"/>
      <c r="GAL25" s="20"/>
      <c r="GAM25"/>
      <c r="GAN25" s="20"/>
      <c r="GAO25"/>
      <c r="GAP25" s="20"/>
      <c r="GAQ25"/>
      <c r="GAR25" s="20"/>
      <c r="GAS25"/>
      <c r="GAT25" s="20"/>
      <c r="GAU25"/>
      <c r="GAV25" s="20"/>
      <c r="GAW25"/>
      <c r="GAX25" s="20"/>
      <c r="GAY25"/>
      <c r="GAZ25" s="20"/>
      <c r="GBA25"/>
      <c r="GBB25" s="20"/>
      <c r="GBC25"/>
      <c r="GBD25" s="20"/>
      <c r="GBE25"/>
      <c r="GBF25" s="20"/>
      <c r="GBG25"/>
      <c r="GBH25" s="20"/>
      <c r="GBI25"/>
      <c r="GBJ25" s="20"/>
      <c r="GBK25"/>
      <c r="GBL25" s="20"/>
      <c r="GBM25"/>
      <c r="GBN25" s="20"/>
      <c r="GBO25"/>
      <c r="GBP25" s="20"/>
      <c r="GBQ25"/>
      <c r="GBR25" s="20"/>
      <c r="GBS25"/>
      <c r="GBT25" s="20"/>
      <c r="GBU25"/>
      <c r="GBV25" s="20"/>
      <c r="GBW25"/>
      <c r="GBX25" s="20"/>
      <c r="GBY25"/>
      <c r="GBZ25" s="20"/>
      <c r="GCA25"/>
      <c r="GCB25" s="20"/>
      <c r="GCC25"/>
      <c r="GCD25" s="20"/>
      <c r="GCE25"/>
      <c r="GCF25" s="20"/>
      <c r="GCG25"/>
      <c r="GCH25" s="20"/>
      <c r="GCI25"/>
      <c r="GCJ25" s="20"/>
      <c r="GCK25"/>
      <c r="GCL25" s="20"/>
      <c r="GCM25"/>
      <c r="GCN25" s="20"/>
      <c r="GCO25"/>
      <c r="GCP25" s="20"/>
      <c r="GCQ25"/>
      <c r="GCR25" s="20"/>
      <c r="GCS25"/>
      <c r="GCT25" s="20"/>
      <c r="GCU25"/>
      <c r="GCV25" s="20"/>
      <c r="GCW25"/>
      <c r="GCX25" s="20"/>
      <c r="GCY25"/>
      <c r="GCZ25" s="20"/>
      <c r="GDA25"/>
      <c r="GDB25" s="20"/>
      <c r="GDC25"/>
      <c r="GDD25" s="20"/>
      <c r="GDE25"/>
      <c r="GDF25" s="20"/>
      <c r="GDG25"/>
      <c r="GDH25" s="20"/>
      <c r="GDI25"/>
      <c r="GDJ25" s="20"/>
      <c r="GDK25"/>
      <c r="GDL25" s="20"/>
      <c r="GDM25"/>
      <c r="GDN25" s="20"/>
      <c r="GDO25"/>
      <c r="GDP25" s="20"/>
      <c r="GDQ25"/>
      <c r="GDR25" s="20"/>
      <c r="GDS25"/>
      <c r="GDT25" s="20"/>
      <c r="GDU25"/>
      <c r="GDV25" s="20"/>
      <c r="GDW25"/>
      <c r="GDX25" s="20"/>
      <c r="GDY25"/>
      <c r="GDZ25" s="20"/>
      <c r="GEA25"/>
      <c r="GEB25" s="20"/>
      <c r="GEC25"/>
      <c r="GED25" s="20"/>
      <c r="GEE25"/>
      <c r="GEF25" s="20"/>
      <c r="GEG25"/>
      <c r="GEH25" s="20"/>
      <c r="GEI25"/>
      <c r="GEJ25" s="20"/>
      <c r="GEK25"/>
      <c r="GEL25" s="20"/>
      <c r="GEM25"/>
      <c r="GEN25" s="20"/>
      <c r="GEO25"/>
      <c r="GEP25" s="20"/>
      <c r="GEQ25"/>
      <c r="GER25" s="20"/>
      <c r="GES25"/>
      <c r="GET25" s="20"/>
      <c r="GEU25"/>
      <c r="GEV25" s="20"/>
      <c r="GEW25"/>
      <c r="GEX25" s="20"/>
      <c r="GEY25"/>
      <c r="GEZ25" s="20"/>
      <c r="GFA25"/>
      <c r="GFB25" s="20"/>
      <c r="GFC25"/>
      <c r="GFD25" s="20"/>
      <c r="GFE25"/>
      <c r="GFF25" s="20"/>
      <c r="GFG25"/>
      <c r="GFH25" s="20"/>
      <c r="GFI25"/>
      <c r="GFJ25" s="20"/>
      <c r="GFK25"/>
      <c r="GFL25" s="20"/>
      <c r="GFM25"/>
      <c r="GFN25" s="20"/>
      <c r="GFO25"/>
      <c r="GFP25" s="20"/>
      <c r="GFQ25"/>
      <c r="GFR25" s="20"/>
      <c r="GFS25"/>
      <c r="GFT25" s="20"/>
      <c r="GFU25"/>
      <c r="GFV25" s="20"/>
      <c r="GFW25"/>
      <c r="GFX25" s="20"/>
      <c r="GFY25"/>
      <c r="GFZ25" s="20"/>
      <c r="GGA25"/>
      <c r="GGB25" s="20"/>
      <c r="GGC25"/>
      <c r="GGD25" s="20"/>
      <c r="GGE25"/>
      <c r="GGF25" s="20"/>
      <c r="GGG25"/>
      <c r="GGH25" s="20"/>
      <c r="GGI25"/>
      <c r="GGJ25" s="20"/>
      <c r="GGK25"/>
      <c r="GGL25" s="20"/>
      <c r="GGM25"/>
      <c r="GGN25" s="20"/>
      <c r="GGO25"/>
      <c r="GGP25" s="20"/>
      <c r="GGQ25"/>
      <c r="GGR25" s="20"/>
      <c r="GGS25"/>
      <c r="GGT25" s="20"/>
      <c r="GGU25"/>
      <c r="GGV25" s="20"/>
      <c r="GGW25"/>
      <c r="GGX25" s="20"/>
      <c r="GGY25"/>
      <c r="GGZ25" s="20"/>
      <c r="GHA25"/>
      <c r="GHB25" s="20"/>
      <c r="GHC25"/>
      <c r="GHD25" s="20"/>
      <c r="GHE25"/>
      <c r="GHF25" s="20"/>
      <c r="GHG25"/>
      <c r="GHH25" s="20"/>
      <c r="GHI25"/>
      <c r="GHJ25" s="20"/>
      <c r="GHK25"/>
      <c r="GHL25" s="20"/>
      <c r="GHM25"/>
      <c r="GHN25" s="20"/>
      <c r="GHO25"/>
      <c r="GHP25" s="20"/>
      <c r="GHQ25"/>
      <c r="GHR25" s="20"/>
      <c r="GHS25"/>
      <c r="GHT25" s="20"/>
      <c r="GHU25"/>
      <c r="GHV25" s="20"/>
      <c r="GHW25"/>
      <c r="GHX25" s="20"/>
      <c r="GHY25"/>
      <c r="GHZ25" s="20"/>
      <c r="GIA25"/>
      <c r="GIB25" s="20"/>
      <c r="GIC25"/>
      <c r="GID25" s="20"/>
      <c r="GIE25"/>
      <c r="GIF25" s="20"/>
      <c r="GIG25"/>
      <c r="GIH25" s="20"/>
      <c r="GII25"/>
      <c r="GIJ25" s="20"/>
      <c r="GIK25"/>
      <c r="GIL25" s="20"/>
      <c r="GIM25"/>
      <c r="GIN25" s="20"/>
      <c r="GIO25"/>
      <c r="GIP25" s="20"/>
      <c r="GIQ25"/>
      <c r="GIR25" s="20"/>
      <c r="GIS25"/>
      <c r="GIT25" s="20"/>
      <c r="GIU25"/>
      <c r="GIV25" s="20"/>
      <c r="GIW25"/>
      <c r="GIX25" s="20"/>
      <c r="GIY25"/>
      <c r="GIZ25" s="20"/>
      <c r="GJA25"/>
      <c r="GJB25" s="20"/>
      <c r="GJC25"/>
      <c r="GJD25" s="20"/>
      <c r="GJE25"/>
      <c r="GJF25" s="20"/>
      <c r="GJG25"/>
      <c r="GJH25" s="20"/>
      <c r="GJI25"/>
      <c r="GJJ25" s="20"/>
      <c r="GJK25"/>
      <c r="GJL25" s="20"/>
      <c r="GJM25"/>
      <c r="GJN25" s="20"/>
      <c r="GJO25"/>
      <c r="GJP25" s="20"/>
      <c r="GJQ25"/>
      <c r="GJR25" s="20"/>
      <c r="GJS25"/>
      <c r="GJT25" s="20"/>
      <c r="GJU25"/>
      <c r="GJV25" s="20"/>
      <c r="GJW25"/>
      <c r="GJX25" s="20"/>
      <c r="GJY25"/>
      <c r="GJZ25" s="20"/>
      <c r="GKA25"/>
      <c r="GKB25" s="20"/>
      <c r="GKC25"/>
      <c r="GKD25" s="20"/>
      <c r="GKE25"/>
      <c r="GKF25" s="20"/>
      <c r="GKG25"/>
      <c r="GKH25" s="20"/>
      <c r="GKI25"/>
      <c r="GKJ25" s="20"/>
      <c r="GKK25"/>
      <c r="GKL25" s="20"/>
      <c r="GKM25"/>
      <c r="GKN25" s="20"/>
      <c r="GKO25"/>
      <c r="GKP25" s="20"/>
      <c r="GKQ25"/>
      <c r="GKR25" s="20"/>
      <c r="GKS25"/>
      <c r="GKT25" s="20"/>
      <c r="GKU25"/>
      <c r="GKV25" s="20"/>
      <c r="GKW25"/>
      <c r="GKX25" s="20"/>
      <c r="GKY25"/>
      <c r="GKZ25" s="20"/>
      <c r="GLA25"/>
      <c r="GLB25" s="20"/>
      <c r="GLC25"/>
      <c r="GLD25" s="20"/>
      <c r="GLE25"/>
      <c r="GLF25" s="20"/>
      <c r="GLG25"/>
      <c r="GLH25" s="20"/>
      <c r="GLI25"/>
      <c r="GLJ25" s="20"/>
      <c r="GLK25"/>
      <c r="GLL25" s="20"/>
      <c r="GLM25"/>
      <c r="GLN25" s="20"/>
      <c r="GLO25"/>
      <c r="GLP25" s="20"/>
      <c r="GLQ25"/>
      <c r="GLR25" s="20"/>
      <c r="GLS25"/>
      <c r="GLT25" s="20"/>
      <c r="GLU25"/>
      <c r="GLV25" s="20"/>
      <c r="GLW25"/>
      <c r="GLX25" s="20"/>
      <c r="GLY25"/>
      <c r="GLZ25" s="20"/>
      <c r="GMA25"/>
      <c r="GMB25" s="20"/>
      <c r="GMC25"/>
      <c r="GMD25" s="20"/>
      <c r="GME25"/>
      <c r="GMF25" s="20"/>
      <c r="GMG25"/>
      <c r="GMH25" s="20"/>
      <c r="GMI25"/>
      <c r="GMJ25" s="20"/>
      <c r="GMK25"/>
      <c r="GML25" s="20"/>
      <c r="GMM25"/>
      <c r="GMN25" s="20"/>
      <c r="GMO25"/>
      <c r="GMP25" s="20"/>
      <c r="GMQ25"/>
      <c r="GMR25" s="20"/>
      <c r="GMS25"/>
      <c r="GMT25" s="20"/>
      <c r="GMU25"/>
      <c r="GMV25" s="20"/>
      <c r="GMW25"/>
      <c r="GMX25" s="20"/>
      <c r="GMY25"/>
      <c r="GMZ25" s="20"/>
      <c r="GNA25"/>
      <c r="GNB25" s="20"/>
      <c r="GNC25"/>
      <c r="GND25" s="20"/>
      <c r="GNE25"/>
      <c r="GNF25" s="20"/>
      <c r="GNG25"/>
      <c r="GNH25" s="20"/>
      <c r="GNI25"/>
      <c r="GNJ25" s="20"/>
      <c r="GNK25"/>
      <c r="GNL25" s="20"/>
      <c r="GNM25"/>
      <c r="GNN25" s="20"/>
      <c r="GNO25"/>
      <c r="GNP25" s="20"/>
      <c r="GNQ25"/>
      <c r="GNR25" s="20"/>
      <c r="GNS25"/>
      <c r="GNT25" s="20"/>
      <c r="GNU25"/>
      <c r="GNV25" s="20"/>
      <c r="GNW25"/>
      <c r="GNX25" s="20"/>
      <c r="GNY25"/>
      <c r="GNZ25" s="20"/>
      <c r="GOA25"/>
      <c r="GOB25" s="20"/>
      <c r="GOC25"/>
      <c r="GOD25" s="20"/>
      <c r="GOE25"/>
      <c r="GOF25" s="20"/>
      <c r="GOG25"/>
      <c r="GOH25" s="20"/>
      <c r="GOI25"/>
      <c r="GOJ25" s="20"/>
      <c r="GOK25"/>
      <c r="GOL25" s="20"/>
      <c r="GOM25"/>
      <c r="GON25" s="20"/>
      <c r="GOO25"/>
      <c r="GOP25" s="20"/>
      <c r="GOQ25"/>
      <c r="GOR25" s="20"/>
      <c r="GOS25"/>
      <c r="GOT25" s="20"/>
      <c r="GOU25"/>
      <c r="GOV25" s="20"/>
      <c r="GOW25"/>
      <c r="GOX25" s="20"/>
      <c r="GOY25"/>
      <c r="GOZ25" s="20"/>
      <c r="GPA25"/>
      <c r="GPB25" s="20"/>
      <c r="GPC25"/>
      <c r="GPD25" s="20"/>
      <c r="GPE25"/>
      <c r="GPF25" s="20"/>
      <c r="GPG25"/>
      <c r="GPH25" s="20"/>
      <c r="GPI25"/>
      <c r="GPJ25" s="20"/>
      <c r="GPK25"/>
      <c r="GPL25" s="20"/>
      <c r="GPM25"/>
      <c r="GPN25" s="20"/>
      <c r="GPO25"/>
      <c r="GPP25" s="20"/>
      <c r="GPQ25"/>
      <c r="GPR25" s="20"/>
      <c r="GPS25"/>
      <c r="GPT25" s="20"/>
      <c r="GPU25"/>
      <c r="GPV25" s="20"/>
      <c r="GPW25"/>
      <c r="GPX25" s="20"/>
      <c r="GPY25"/>
      <c r="GPZ25" s="20"/>
      <c r="GQA25"/>
      <c r="GQB25" s="20"/>
      <c r="GQC25"/>
      <c r="GQD25" s="20"/>
      <c r="GQE25"/>
      <c r="GQF25" s="20"/>
      <c r="GQG25"/>
      <c r="GQH25" s="20"/>
      <c r="GQI25"/>
      <c r="GQJ25" s="20"/>
      <c r="GQK25"/>
      <c r="GQL25" s="20"/>
      <c r="GQM25"/>
      <c r="GQN25" s="20"/>
      <c r="GQO25"/>
      <c r="GQP25" s="20"/>
      <c r="GQQ25"/>
      <c r="GQR25" s="20"/>
      <c r="GQS25"/>
      <c r="GQT25" s="20"/>
      <c r="GQU25"/>
      <c r="GQV25" s="20"/>
      <c r="GQW25"/>
      <c r="GQX25" s="20"/>
      <c r="GQY25"/>
      <c r="GQZ25" s="20"/>
      <c r="GRA25"/>
      <c r="GRB25" s="20"/>
      <c r="GRC25"/>
      <c r="GRD25" s="20"/>
      <c r="GRE25"/>
      <c r="GRF25" s="20"/>
      <c r="GRG25"/>
      <c r="GRH25" s="20"/>
      <c r="GRI25"/>
      <c r="GRJ25" s="20"/>
      <c r="GRK25"/>
      <c r="GRL25" s="20"/>
      <c r="GRM25"/>
      <c r="GRN25" s="20"/>
      <c r="GRO25"/>
      <c r="GRP25" s="20"/>
      <c r="GRQ25"/>
      <c r="GRR25" s="20"/>
      <c r="GRS25"/>
      <c r="GRT25" s="20"/>
      <c r="GRU25"/>
      <c r="GRV25" s="20"/>
      <c r="GRW25"/>
      <c r="GRX25" s="20"/>
      <c r="GRY25"/>
      <c r="GRZ25" s="20"/>
      <c r="GSA25"/>
      <c r="GSB25" s="20"/>
      <c r="GSC25"/>
      <c r="GSD25" s="20"/>
      <c r="GSE25"/>
      <c r="GSF25" s="20"/>
      <c r="GSG25"/>
      <c r="GSH25" s="20"/>
      <c r="GSI25"/>
      <c r="GSJ25" s="20"/>
      <c r="GSK25"/>
      <c r="GSL25" s="20"/>
      <c r="GSM25"/>
      <c r="GSN25" s="20"/>
      <c r="GSO25"/>
      <c r="GSP25" s="20"/>
      <c r="GSQ25"/>
      <c r="GSR25" s="20"/>
      <c r="GSS25"/>
      <c r="GST25" s="20"/>
      <c r="GSU25"/>
      <c r="GSV25" s="20"/>
      <c r="GSW25"/>
      <c r="GSX25" s="20"/>
      <c r="GSY25"/>
      <c r="GSZ25" s="20"/>
      <c r="GTA25"/>
      <c r="GTB25" s="20"/>
      <c r="GTC25"/>
      <c r="GTD25" s="20"/>
      <c r="GTE25"/>
      <c r="GTF25" s="20"/>
      <c r="GTG25"/>
      <c r="GTH25" s="20"/>
      <c r="GTI25"/>
      <c r="GTJ25" s="20"/>
      <c r="GTK25"/>
      <c r="GTL25" s="20"/>
      <c r="GTM25"/>
      <c r="GTN25" s="20"/>
      <c r="GTO25"/>
      <c r="GTP25" s="20"/>
      <c r="GTQ25"/>
      <c r="GTR25" s="20"/>
      <c r="GTS25"/>
      <c r="GTT25" s="20"/>
      <c r="GTU25"/>
      <c r="GTV25" s="20"/>
      <c r="GTW25"/>
      <c r="GTX25" s="20"/>
      <c r="GTY25"/>
      <c r="GTZ25" s="20"/>
      <c r="GUA25"/>
      <c r="GUB25" s="20"/>
      <c r="GUC25"/>
      <c r="GUD25" s="20"/>
      <c r="GUE25"/>
      <c r="GUF25" s="20"/>
      <c r="GUG25"/>
      <c r="GUH25" s="20"/>
      <c r="GUI25"/>
      <c r="GUJ25" s="20"/>
      <c r="GUK25"/>
      <c r="GUL25" s="20"/>
      <c r="GUM25"/>
      <c r="GUN25" s="20"/>
      <c r="GUO25"/>
      <c r="GUP25" s="20"/>
      <c r="GUQ25"/>
      <c r="GUR25" s="20"/>
      <c r="GUS25"/>
      <c r="GUT25" s="20"/>
      <c r="GUU25"/>
      <c r="GUV25" s="20"/>
      <c r="GUW25"/>
      <c r="GUX25" s="20"/>
      <c r="GUY25"/>
      <c r="GUZ25" s="20"/>
      <c r="GVA25"/>
      <c r="GVB25" s="20"/>
      <c r="GVC25"/>
      <c r="GVD25" s="20"/>
      <c r="GVE25"/>
      <c r="GVF25" s="20"/>
      <c r="GVG25"/>
      <c r="GVH25" s="20"/>
      <c r="GVI25"/>
      <c r="GVJ25" s="20"/>
      <c r="GVK25"/>
      <c r="GVL25" s="20"/>
      <c r="GVM25"/>
      <c r="GVN25" s="20"/>
      <c r="GVO25"/>
      <c r="GVP25" s="20"/>
      <c r="GVQ25"/>
      <c r="GVR25" s="20"/>
      <c r="GVS25"/>
      <c r="GVT25" s="20"/>
      <c r="GVU25"/>
      <c r="GVV25" s="20"/>
      <c r="GVW25"/>
      <c r="GVX25" s="20"/>
      <c r="GVY25"/>
      <c r="GVZ25" s="20"/>
      <c r="GWA25"/>
      <c r="GWB25" s="20"/>
      <c r="GWC25"/>
      <c r="GWD25" s="20"/>
      <c r="GWE25"/>
      <c r="GWF25" s="20"/>
      <c r="GWG25"/>
      <c r="GWH25" s="20"/>
      <c r="GWI25"/>
      <c r="GWJ25" s="20"/>
      <c r="GWK25"/>
      <c r="GWL25" s="20"/>
      <c r="GWM25"/>
      <c r="GWN25" s="20"/>
      <c r="GWO25"/>
      <c r="GWP25" s="20"/>
      <c r="GWQ25"/>
      <c r="GWR25" s="20"/>
      <c r="GWS25"/>
      <c r="GWT25" s="20"/>
      <c r="GWU25"/>
      <c r="GWV25" s="20"/>
      <c r="GWW25"/>
      <c r="GWX25" s="20"/>
      <c r="GWY25"/>
      <c r="GWZ25" s="20"/>
      <c r="GXA25"/>
      <c r="GXB25" s="20"/>
      <c r="GXC25"/>
      <c r="GXD25" s="20"/>
      <c r="GXE25"/>
      <c r="GXF25" s="20"/>
      <c r="GXG25"/>
      <c r="GXH25" s="20"/>
      <c r="GXI25"/>
      <c r="GXJ25" s="20"/>
      <c r="GXK25"/>
      <c r="GXL25" s="20"/>
      <c r="GXM25"/>
      <c r="GXN25" s="20"/>
      <c r="GXO25"/>
      <c r="GXP25" s="20"/>
      <c r="GXQ25"/>
      <c r="GXR25" s="20"/>
      <c r="GXS25"/>
      <c r="GXT25" s="20"/>
      <c r="GXU25"/>
      <c r="GXV25" s="20"/>
      <c r="GXW25"/>
      <c r="GXX25" s="20"/>
      <c r="GXY25"/>
      <c r="GXZ25" s="20"/>
      <c r="GYA25"/>
      <c r="GYB25" s="20"/>
      <c r="GYC25"/>
      <c r="GYD25" s="20"/>
      <c r="GYE25"/>
      <c r="GYF25" s="20"/>
      <c r="GYG25"/>
      <c r="GYH25" s="20"/>
      <c r="GYI25"/>
      <c r="GYJ25" s="20"/>
      <c r="GYK25"/>
      <c r="GYL25" s="20"/>
      <c r="GYM25"/>
      <c r="GYN25" s="20"/>
      <c r="GYO25"/>
      <c r="GYP25" s="20"/>
      <c r="GYQ25"/>
      <c r="GYR25" s="20"/>
      <c r="GYS25"/>
      <c r="GYT25" s="20"/>
      <c r="GYU25"/>
      <c r="GYV25" s="20"/>
      <c r="GYW25"/>
      <c r="GYX25" s="20"/>
      <c r="GYY25"/>
      <c r="GYZ25" s="20"/>
      <c r="GZA25"/>
      <c r="GZB25" s="20"/>
      <c r="GZC25"/>
      <c r="GZD25" s="20"/>
      <c r="GZE25"/>
      <c r="GZF25" s="20"/>
      <c r="GZG25"/>
      <c r="GZH25" s="20"/>
      <c r="GZI25"/>
      <c r="GZJ25" s="20"/>
      <c r="GZK25"/>
      <c r="GZL25" s="20"/>
      <c r="GZM25"/>
      <c r="GZN25" s="20"/>
      <c r="GZO25"/>
      <c r="GZP25" s="20"/>
      <c r="GZQ25"/>
      <c r="GZR25" s="20"/>
      <c r="GZS25"/>
      <c r="GZT25" s="20"/>
      <c r="GZU25"/>
      <c r="GZV25" s="20"/>
      <c r="GZW25"/>
      <c r="GZX25" s="20"/>
      <c r="GZY25"/>
      <c r="GZZ25" s="20"/>
      <c r="HAA25"/>
      <c r="HAB25" s="20"/>
      <c r="HAC25"/>
      <c r="HAD25" s="20"/>
      <c r="HAE25"/>
      <c r="HAF25" s="20"/>
      <c r="HAG25"/>
      <c r="HAH25" s="20"/>
      <c r="HAI25"/>
      <c r="HAJ25" s="20"/>
      <c r="HAK25"/>
      <c r="HAL25" s="20"/>
      <c r="HAM25"/>
      <c r="HAN25" s="20"/>
      <c r="HAO25"/>
      <c r="HAP25" s="20"/>
      <c r="HAQ25"/>
      <c r="HAR25" s="20"/>
      <c r="HAS25"/>
      <c r="HAT25" s="20"/>
      <c r="HAU25"/>
      <c r="HAV25" s="20"/>
      <c r="HAW25"/>
      <c r="HAX25" s="20"/>
      <c r="HAY25"/>
      <c r="HAZ25" s="20"/>
      <c r="HBA25"/>
      <c r="HBB25" s="20"/>
      <c r="HBC25"/>
      <c r="HBD25" s="20"/>
      <c r="HBE25"/>
      <c r="HBF25" s="20"/>
      <c r="HBG25"/>
      <c r="HBH25" s="20"/>
      <c r="HBI25"/>
      <c r="HBJ25" s="20"/>
      <c r="HBK25"/>
      <c r="HBL25" s="20"/>
      <c r="HBM25"/>
      <c r="HBN25" s="20"/>
      <c r="HBO25"/>
      <c r="HBP25" s="20"/>
      <c r="HBQ25"/>
      <c r="HBR25" s="20"/>
      <c r="HBS25"/>
      <c r="HBT25" s="20"/>
      <c r="HBU25"/>
      <c r="HBV25" s="20"/>
      <c r="HBW25"/>
      <c r="HBX25" s="20"/>
      <c r="HBY25"/>
      <c r="HBZ25" s="20"/>
      <c r="HCA25"/>
      <c r="HCB25" s="20"/>
      <c r="HCC25"/>
      <c r="HCD25" s="20"/>
      <c r="HCE25"/>
      <c r="HCF25" s="20"/>
      <c r="HCG25"/>
      <c r="HCH25" s="20"/>
      <c r="HCI25"/>
      <c r="HCJ25" s="20"/>
      <c r="HCK25"/>
      <c r="HCL25" s="20"/>
      <c r="HCM25"/>
      <c r="HCN25" s="20"/>
      <c r="HCO25"/>
      <c r="HCP25" s="20"/>
      <c r="HCQ25"/>
      <c r="HCR25" s="20"/>
      <c r="HCS25"/>
      <c r="HCT25" s="20"/>
      <c r="HCU25"/>
      <c r="HCV25" s="20"/>
      <c r="HCW25"/>
      <c r="HCX25" s="20"/>
      <c r="HCY25"/>
      <c r="HCZ25" s="20"/>
      <c r="HDA25"/>
      <c r="HDB25" s="20"/>
      <c r="HDC25"/>
      <c r="HDD25" s="20"/>
      <c r="HDE25"/>
      <c r="HDF25" s="20"/>
      <c r="HDG25"/>
      <c r="HDH25" s="20"/>
      <c r="HDI25"/>
      <c r="HDJ25" s="20"/>
      <c r="HDK25"/>
      <c r="HDL25" s="20"/>
      <c r="HDM25"/>
      <c r="HDN25" s="20"/>
      <c r="HDO25"/>
      <c r="HDP25" s="20"/>
      <c r="HDQ25"/>
      <c r="HDR25" s="20"/>
      <c r="HDS25"/>
      <c r="HDT25" s="20"/>
      <c r="HDU25"/>
      <c r="HDV25" s="20"/>
      <c r="HDW25"/>
      <c r="HDX25" s="20"/>
      <c r="HDY25"/>
      <c r="HDZ25" s="20"/>
      <c r="HEA25"/>
      <c r="HEB25" s="20"/>
      <c r="HEC25"/>
      <c r="HED25" s="20"/>
      <c r="HEE25"/>
      <c r="HEF25" s="20"/>
      <c r="HEG25"/>
      <c r="HEH25" s="20"/>
      <c r="HEI25"/>
      <c r="HEJ25" s="20"/>
      <c r="HEK25"/>
      <c r="HEL25" s="20"/>
      <c r="HEM25"/>
      <c r="HEN25" s="20"/>
      <c r="HEO25"/>
      <c r="HEP25" s="20"/>
      <c r="HEQ25"/>
      <c r="HER25" s="20"/>
      <c r="HES25"/>
      <c r="HET25" s="20"/>
      <c r="HEU25"/>
      <c r="HEV25" s="20"/>
      <c r="HEW25"/>
      <c r="HEX25" s="20"/>
      <c r="HEY25"/>
      <c r="HEZ25" s="20"/>
      <c r="HFA25"/>
      <c r="HFB25" s="20"/>
      <c r="HFC25"/>
      <c r="HFD25" s="20"/>
      <c r="HFE25"/>
      <c r="HFF25" s="20"/>
      <c r="HFG25"/>
      <c r="HFH25" s="20"/>
      <c r="HFI25"/>
      <c r="HFJ25" s="20"/>
      <c r="HFK25"/>
      <c r="HFL25" s="20"/>
      <c r="HFM25"/>
      <c r="HFN25" s="20"/>
      <c r="HFO25"/>
      <c r="HFP25" s="20"/>
      <c r="HFQ25"/>
      <c r="HFR25" s="20"/>
      <c r="HFS25"/>
      <c r="HFT25" s="20"/>
      <c r="HFU25"/>
      <c r="HFV25" s="20"/>
      <c r="HFW25"/>
      <c r="HFX25" s="20"/>
      <c r="HFY25"/>
      <c r="HFZ25" s="20"/>
      <c r="HGA25"/>
      <c r="HGB25" s="20"/>
      <c r="HGC25"/>
      <c r="HGD25" s="20"/>
      <c r="HGE25"/>
      <c r="HGF25" s="20"/>
      <c r="HGG25"/>
      <c r="HGH25" s="20"/>
      <c r="HGI25"/>
      <c r="HGJ25" s="20"/>
      <c r="HGK25"/>
      <c r="HGL25" s="20"/>
      <c r="HGM25"/>
      <c r="HGN25" s="20"/>
      <c r="HGO25"/>
      <c r="HGP25" s="20"/>
      <c r="HGQ25"/>
      <c r="HGR25" s="20"/>
      <c r="HGS25"/>
      <c r="HGT25" s="20"/>
      <c r="HGU25"/>
      <c r="HGV25" s="20"/>
      <c r="HGW25"/>
      <c r="HGX25" s="20"/>
      <c r="HGY25"/>
      <c r="HGZ25" s="20"/>
      <c r="HHA25"/>
      <c r="HHB25" s="20"/>
      <c r="HHC25"/>
      <c r="HHD25" s="20"/>
      <c r="HHE25"/>
      <c r="HHF25" s="20"/>
      <c r="HHG25"/>
      <c r="HHH25" s="20"/>
      <c r="HHI25"/>
      <c r="HHJ25" s="20"/>
      <c r="HHK25"/>
      <c r="HHL25" s="20"/>
      <c r="HHM25"/>
      <c r="HHN25" s="20"/>
      <c r="HHO25"/>
      <c r="HHP25" s="20"/>
      <c r="HHQ25"/>
      <c r="HHR25" s="20"/>
      <c r="HHS25"/>
      <c r="HHT25" s="20"/>
      <c r="HHU25"/>
      <c r="HHV25" s="20"/>
      <c r="HHW25"/>
      <c r="HHX25" s="20"/>
      <c r="HHY25"/>
      <c r="HHZ25" s="20"/>
      <c r="HIA25"/>
      <c r="HIB25" s="20"/>
      <c r="HIC25"/>
      <c r="HID25" s="20"/>
      <c r="HIE25"/>
      <c r="HIF25" s="20"/>
      <c r="HIG25"/>
      <c r="HIH25" s="20"/>
      <c r="HII25"/>
      <c r="HIJ25" s="20"/>
      <c r="HIK25"/>
      <c r="HIL25" s="20"/>
      <c r="HIM25"/>
      <c r="HIN25" s="20"/>
      <c r="HIO25"/>
      <c r="HIP25" s="20"/>
      <c r="HIQ25"/>
      <c r="HIR25" s="20"/>
      <c r="HIS25"/>
      <c r="HIT25" s="20"/>
      <c r="HIU25"/>
      <c r="HIV25" s="20"/>
      <c r="HIW25"/>
      <c r="HIX25" s="20"/>
      <c r="HIY25"/>
      <c r="HIZ25" s="20"/>
      <c r="HJA25"/>
      <c r="HJB25" s="20"/>
      <c r="HJC25"/>
      <c r="HJD25" s="20"/>
      <c r="HJE25"/>
      <c r="HJF25" s="20"/>
      <c r="HJG25"/>
      <c r="HJH25" s="20"/>
      <c r="HJI25"/>
      <c r="HJJ25" s="20"/>
      <c r="HJK25"/>
      <c r="HJL25" s="20"/>
      <c r="HJM25"/>
      <c r="HJN25" s="20"/>
      <c r="HJO25"/>
      <c r="HJP25" s="20"/>
      <c r="HJQ25"/>
      <c r="HJR25" s="20"/>
      <c r="HJS25"/>
      <c r="HJT25" s="20"/>
      <c r="HJU25"/>
      <c r="HJV25" s="20"/>
      <c r="HJW25"/>
      <c r="HJX25" s="20"/>
      <c r="HJY25"/>
      <c r="HJZ25" s="20"/>
      <c r="HKA25"/>
      <c r="HKB25" s="20"/>
      <c r="HKC25"/>
      <c r="HKD25" s="20"/>
      <c r="HKE25"/>
      <c r="HKF25" s="20"/>
      <c r="HKG25"/>
      <c r="HKH25" s="20"/>
      <c r="HKI25"/>
      <c r="HKJ25" s="20"/>
      <c r="HKK25"/>
      <c r="HKL25" s="20"/>
      <c r="HKM25"/>
      <c r="HKN25" s="20"/>
      <c r="HKO25"/>
      <c r="HKP25" s="20"/>
      <c r="HKQ25"/>
      <c r="HKR25" s="20"/>
      <c r="HKS25"/>
      <c r="HKT25" s="20"/>
      <c r="HKU25"/>
      <c r="HKV25" s="20"/>
      <c r="HKW25"/>
      <c r="HKX25" s="20"/>
      <c r="HKY25"/>
      <c r="HKZ25" s="20"/>
      <c r="HLA25"/>
      <c r="HLB25" s="20"/>
      <c r="HLC25"/>
      <c r="HLD25" s="20"/>
      <c r="HLE25"/>
      <c r="HLF25" s="20"/>
      <c r="HLG25"/>
      <c r="HLH25" s="20"/>
      <c r="HLI25"/>
      <c r="HLJ25" s="20"/>
      <c r="HLK25"/>
      <c r="HLL25" s="20"/>
      <c r="HLM25"/>
      <c r="HLN25" s="20"/>
      <c r="HLO25"/>
      <c r="HLP25" s="20"/>
      <c r="HLQ25"/>
      <c r="HLR25" s="20"/>
      <c r="HLS25"/>
      <c r="HLT25" s="20"/>
      <c r="HLU25"/>
      <c r="HLV25" s="20"/>
      <c r="HLW25"/>
      <c r="HLX25" s="20"/>
      <c r="HLY25"/>
      <c r="HLZ25" s="20"/>
      <c r="HMA25"/>
      <c r="HMB25" s="20"/>
      <c r="HMC25"/>
      <c r="HMD25" s="20"/>
      <c r="HME25"/>
      <c r="HMF25" s="20"/>
      <c r="HMG25"/>
      <c r="HMH25" s="20"/>
      <c r="HMI25"/>
      <c r="HMJ25" s="20"/>
      <c r="HMK25"/>
      <c r="HML25" s="20"/>
      <c r="HMM25"/>
      <c r="HMN25" s="20"/>
      <c r="HMO25"/>
      <c r="HMP25" s="20"/>
      <c r="HMQ25"/>
      <c r="HMR25" s="20"/>
      <c r="HMS25"/>
      <c r="HMT25" s="20"/>
      <c r="HMU25"/>
      <c r="HMV25" s="20"/>
      <c r="HMW25"/>
      <c r="HMX25" s="20"/>
      <c r="HMY25"/>
      <c r="HMZ25" s="20"/>
      <c r="HNA25"/>
      <c r="HNB25" s="20"/>
      <c r="HNC25"/>
      <c r="HND25" s="20"/>
      <c r="HNE25"/>
      <c r="HNF25" s="20"/>
      <c r="HNG25"/>
      <c r="HNH25" s="20"/>
      <c r="HNI25"/>
      <c r="HNJ25" s="20"/>
      <c r="HNK25"/>
      <c r="HNL25" s="20"/>
      <c r="HNM25"/>
      <c r="HNN25" s="20"/>
      <c r="HNO25"/>
      <c r="HNP25" s="20"/>
      <c r="HNQ25"/>
      <c r="HNR25" s="20"/>
      <c r="HNS25"/>
      <c r="HNT25" s="20"/>
      <c r="HNU25"/>
      <c r="HNV25" s="20"/>
      <c r="HNW25"/>
      <c r="HNX25" s="20"/>
      <c r="HNY25"/>
      <c r="HNZ25" s="20"/>
      <c r="HOA25"/>
      <c r="HOB25" s="20"/>
      <c r="HOC25"/>
      <c r="HOD25" s="20"/>
      <c r="HOE25"/>
      <c r="HOF25" s="20"/>
      <c r="HOG25"/>
      <c r="HOH25" s="20"/>
      <c r="HOI25"/>
      <c r="HOJ25" s="20"/>
      <c r="HOK25"/>
      <c r="HOL25" s="20"/>
      <c r="HOM25"/>
      <c r="HON25" s="20"/>
      <c r="HOO25"/>
      <c r="HOP25" s="20"/>
      <c r="HOQ25"/>
      <c r="HOR25" s="20"/>
      <c r="HOS25"/>
      <c r="HOT25" s="20"/>
      <c r="HOU25"/>
      <c r="HOV25" s="20"/>
      <c r="HOW25"/>
      <c r="HOX25" s="20"/>
      <c r="HOY25"/>
      <c r="HOZ25" s="20"/>
      <c r="HPA25"/>
      <c r="HPB25" s="20"/>
      <c r="HPC25"/>
      <c r="HPD25" s="20"/>
      <c r="HPE25"/>
      <c r="HPF25" s="20"/>
      <c r="HPG25"/>
      <c r="HPH25" s="20"/>
      <c r="HPI25"/>
      <c r="HPJ25" s="20"/>
      <c r="HPK25"/>
      <c r="HPL25" s="20"/>
      <c r="HPM25"/>
      <c r="HPN25" s="20"/>
      <c r="HPO25"/>
      <c r="HPP25" s="20"/>
      <c r="HPQ25"/>
      <c r="HPR25" s="20"/>
      <c r="HPS25"/>
      <c r="HPT25" s="20"/>
      <c r="HPU25"/>
      <c r="HPV25" s="20"/>
      <c r="HPW25"/>
      <c r="HPX25" s="20"/>
      <c r="HPY25"/>
      <c r="HPZ25" s="20"/>
      <c r="HQA25"/>
      <c r="HQB25" s="20"/>
      <c r="HQC25"/>
      <c r="HQD25" s="20"/>
      <c r="HQE25"/>
      <c r="HQF25" s="20"/>
      <c r="HQG25"/>
      <c r="HQH25" s="20"/>
      <c r="HQI25"/>
      <c r="HQJ25" s="20"/>
      <c r="HQK25"/>
      <c r="HQL25" s="20"/>
      <c r="HQM25"/>
      <c r="HQN25" s="20"/>
      <c r="HQO25"/>
      <c r="HQP25" s="20"/>
      <c r="HQQ25"/>
      <c r="HQR25" s="20"/>
      <c r="HQS25"/>
      <c r="HQT25" s="20"/>
      <c r="HQU25"/>
      <c r="HQV25" s="20"/>
      <c r="HQW25"/>
      <c r="HQX25" s="20"/>
      <c r="HQY25"/>
      <c r="HQZ25" s="20"/>
      <c r="HRA25"/>
      <c r="HRB25" s="20"/>
      <c r="HRC25"/>
      <c r="HRD25" s="20"/>
      <c r="HRE25"/>
      <c r="HRF25" s="20"/>
      <c r="HRG25"/>
      <c r="HRH25" s="20"/>
      <c r="HRI25"/>
      <c r="HRJ25" s="20"/>
      <c r="HRK25"/>
      <c r="HRL25" s="20"/>
      <c r="HRM25"/>
      <c r="HRN25" s="20"/>
      <c r="HRO25"/>
      <c r="HRP25" s="20"/>
      <c r="HRQ25"/>
      <c r="HRR25" s="20"/>
      <c r="HRS25"/>
      <c r="HRT25" s="20"/>
      <c r="HRU25"/>
      <c r="HRV25" s="20"/>
      <c r="HRW25"/>
      <c r="HRX25" s="20"/>
      <c r="HRY25"/>
      <c r="HRZ25" s="20"/>
      <c r="HSA25"/>
      <c r="HSB25" s="20"/>
      <c r="HSC25"/>
      <c r="HSD25" s="20"/>
      <c r="HSE25"/>
      <c r="HSF25" s="20"/>
      <c r="HSG25"/>
      <c r="HSH25" s="20"/>
      <c r="HSI25"/>
      <c r="HSJ25" s="20"/>
      <c r="HSK25"/>
      <c r="HSL25" s="20"/>
      <c r="HSM25"/>
      <c r="HSN25" s="20"/>
      <c r="HSO25"/>
      <c r="HSP25" s="20"/>
      <c r="HSQ25"/>
      <c r="HSR25" s="20"/>
      <c r="HSS25"/>
      <c r="HST25" s="20"/>
      <c r="HSU25"/>
      <c r="HSV25" s="20"/>
      <c r="HSW25"/>
      <c r="HSX25" s="20"/>
      <c r="HSY25"/>
      <c r="HSZ25" s="20"/>
      <c r="HTA25"/>
      <c r="HTB25" s="20"/>
      <c r="HTC25"/>
      <c r="HTD25" s="20"/>
      <c r="HTE25"/>
      <c r="HTF25" s="20"/>
      <c r="HTG25"/>
      <c r="HTH25" s="20"/>
      <c r="HTI25"/>
      <c r="HTJ25" s="20"/>
      <c r="HTK25"/>
      <c r="HTL25" s="20"/>
      <c r="HTM25"/>
      <c r="HTN25" s="20"/>
      <c r="HTO25"/>
      <c r="HTP25" s="20"/>
      <c r="HTQ25"/>
      <c r="HTR25" s="20"/>
      <c r="HTS25"/>
      <c r="HTT25" s="20"/>
      <c r="HTU25"/>
      <c r="HTV25" s="20"/>
      <c r="HTW25"/>
      <c r="HTX25" s="20"/>
      <c r="HTY25"/>
      <c r="HTZ25" s="20"/>
      <c r="HUA25"/>
      <c r="HUB25" s="20"/>
      <c r="HUC25"/>
      <c r="HUD25" s="20"/>
      <c r="HUE25"/>
      <c r="HUF25" s="20"/>
      <c r="HUG25"/>
      <c r="HUH25" s="20"/>
      <c r="HUI25"/>
      <c r="HUJ25" s="20"/>
      <c r="HUK25"/>
      <c r="HUL25" s="20"/>
      <c r="HUM25"/>
      <c r="HUN25" s="20"/>
      <c r="HUO25"/>
      <c r="HUP25" s="20"/>
      <c r="HUQ25"/>
      <c r="HUR25" s="20"/>
      <c r="HUS25"/>
      <c r="HUT25" s="20"/>
      <c r="HUU25"/>
      <c r="HUV25" s="20"/>
      <c r="HUW25"/>
      <c r="HUX25" s="20"/>
      <c r="HUY25"/>
      <c r="HUZ25" s="20"/>
      <c r="HVA25"/>
      <c r="HVB25" s="20"/>
      <c r="HVC25"/>
      <c r="HVD25" s="20"/>
      <c r="HVE25"/>
      <c r="HVF25" s="20"/>
      <c r="HVG25"/>
      <c r="HVH25" s="20"/>
      <c r="HVI25"/>
      <c r="HVJ25" s="20"/>
      <c r="HVK25"/>
      <c r="HVL25" s="20"/>
      <c r="HVM25"/>
      <c r="HVN25" s="20"/>
      <c r="HVO25"/>
      <c r="HVP25" s="20"/>
      <c r="HVQ25"/>
      <c r="HVR25" s="20"/>
      <c r="HVS25"/>
      <c r="HVT25" s="20"/>
      <c r="HVU25"/>
      <c r="HVV25" s="20"/>
      <c r="HVW25"/>
      <c r="HVX25" s="20"/>
      <c r="HVY25"/>
      <c r="HVZ25" s="20"/>
      <c r="HWA25"/>
      <c r="HWB25" s="20"/>
      <c r="HWC25"/>
      <c r="HWD25" s="20"/>
      <c r="HWE25"/>
      <c r="HWF25" s="20"/>
      <c r="HWG25"/>
      <c r="HWH25" s="20"/>
      <c r="HWI25"/>
      <c r="HWJ25" s="20"/>
      <c r="HWK25"/>
      <c r="HWL25" s="20"/>
      <c r="HWM25"/>
      <c r="HWN25" s="20"/>
      <c r="HWO25"/>
      <c r="HWP25" s="20"/>
      <c r="HWQ25"/>
      <c r="HWR25" s="20"/>
      <c r="HWS25"/>
      <c r="HWT25" s="20"/>
      <c r="HWU25"/>
      <c r="HWV25" s="20"/>
      <c r="HWW25"/>
      <c r="HWX25" s="20"/>
      <c r="HWY25"/>
      <c r="HWZ25" s="20"/>
      <c r="HXA25"/>
      <c r="HXB25" s="20"/>
      <c r="HXC25"/>
      <c r="HXD25" s="20"/>
      <c r="HXE25"/>
      <c r="HXF25" s="20"/>
      <c r="HXG25"/>
      <c r="HXH25" s="20"/>
      <c r="HXI25"/>
      <c r="HXJ25" s="20"/>
      <c r="HXK25"/>
      <c r="HXL25" s="20"/>
      <c r="HXM25"/>
      <c r="HXN25" s="20"/>
      <c r="HXO25"/>
      <c r="HXP25" s="20"/>
      <c r="HXQ25"/>
      <c r="HXR25" s="20"/>
      <c r="HXS25"/>
      <c r="HXT25" s="20"/>
      <c r="HXU25"/>
      <c r="HXV25" s="20"/>
      <c r="HXW25"/>
      <c r="HXX25" s="20"/>
      <c r="HXY25"/>
      <c r="HXZ25" s="20"/>
      <c r="HYA25"/>
      <c r="HYB25" s="20"/>
      <c r="HYC25"/>
      <c r="HYD25" s="20"/>
      <c r="HYE25"/>
      <c r="HYF25" s="20"/>
      <c r="HYG25"/>
      <c r="HYH25" s="20"/>
      <c r="HYI25"/>
      <c r="HYJ25" s="20"/>
      <c r="HYK25"/>
      <c r="HYL25" s="20"/>
      <c r="HYM25"/>
      <c r="HYN25" s="20"/>
      <c r="HYO25"/>
      <c r="HYP25" s="20"/>
      <c r="HYQ25"/>
      <c r="HYR25" s="20"/>
      <c r="HYS25"/>
      <c r="HYT25" s="20"/>
      <c r="HYU25"/>
      <c r="HYV25" s="20"/>
      <c r="HYW25"/>
      <c r="HYX25" s="20"/>
      <c r="HYY25"/>
      <c r="HYZ25" s="20"/>
      <c r="HZA25"/>
      <c r="HZB25" s="20"/>
      <c r="HZC25"/>
      <c r="HZD25" s="20"/>
      <c r="HZE25"/>
      <c r="HZF25" s="20"/>
      <c r="HZG25"/>
      <c r="HZH25" s="20"/>
      <c r="HZI25"/>
      <c r="HZJ25" s="20"/>
      <c r="HZK25"/>
      <c r="HZL25" s="20"/>
      <c r="HZM25"/>
      <c r="HZN25" s="20"/>
      <c r="HZO25"/>
      <c r="HZP25" s="20"/>
      <c r="HZQ25"/>
      <c r="HZR25" s="20"/>
      <c r="HZS25"/>
      <c r="HZT25" s="20"/>
      <c r="HZU25"/>
      <c r="HZV25" s="20"/>
      <c r="HZW25"/>
      <c r="HZX25" s="20"/>
      <c r="HZY25"/>
      <c r="HZZ25" s="20"/>
      <c r="IAA25"/>
      <c r="IAB25" s="20"/>
      <c r="IAC25"/>
      <c r="IAD25" s="20"/>
      <c r="IAE25"/>
      <c r="IAF25" s="20"/>
      <c r="IAG25"/>
      <c r="IAH25" s="20"/>
      <c r="IAI25"/>
      <c r="IAJ25" s="20"/>
      <c r="IAK25"/>
      <c r="IAL25" s="20"/>
      <c r="IAM25"/>
      <c r="IAN25" s="20"/>
      <c r="IAO25"/>
      <c r="IAP25" s="20"/>
      <c r="IAQ25"/>
      <c r="IAR25" s="20"/>
      <c r="IAS25"/>
      <c r="IAT25" s="20"/>
      <c r="IAU25"/>
      <c r="IAV25" s="20"/>
      <c r="IAW25"/>
      <c r="IAX25" s="20"/>
      <c r="IAY25"/>
      <c r="IAZ25" s="20"/>
      <c r="IBA25"/>
      <c r="IBB25" s="20"/>
      <c r="IBC25"/>
      <c r="IBD25" s="20"/>
      <c r="IBE25"/>
      <c r="IBF25" s="20"/>
      <c r="IBG25"/>
      <c r="IBH25" s="20"/>
      <c r="IBI25"/>
      <c r="IBJ25" s="20"/>
      <c r="IBK25"/>
      <c r="IBL25" s="20"/>
      <c r="IBM25"/>
      <c r="IBN25" s="20"/>
      <c r="IBO25"/>
      <c r="IBP25" s="20"/>
      <c r="IBQ25"/>
      <c r="IBR25" s="20"/>
      <c r="IBS25"/>
      <c r="IBT25" s="20"/>
      <c r="IBU25"/>
      <c r="IBV25" s="20"/>
      <c r="IBW25"/>
      <c r="IBX25" s="20"/>
      <c r="IBY25"/>
      <c r="IBZ25" s="20"/>
      <c r="ICA25"/>
      <c r="ICB25" s="20"/>
      <c r="ICC25"/>
      <c r="ICD25" s="20"/>
      <c r="ICE25"/>
      <c r="ICF25" s="20"/>
      <c r="ICG25"/>
      <c r="ICH25" s="20"/>
      <c r="ICI25"/>
      <c r="ICJ25" s="20"/>
      <c r="ICK25"/>
      <c r="ICL25" s="20"/>
      <c r="ICM25"/>
      <c r="ICN25" s="20"/>
      <c r="ICO25"/>
      <c r="ICP25" s="20"/>
      <c r="ICQ25"/>
      <c r="ICR25" s="20"/>
      <c r="ICS25"/>
      <c r="ICT25" s="20"/>
      <c r="ICU25"/>
      <c r="ICV25" s="20"/>
      <c r="ICW25"/>
      <c r="ICX25" s="20"/>
      <c r="ICY25"/>
      <c r="ICZ25" s="20"/>
      <c r="IDA25"/>
      <c r="IDB25" s="20"/>
      <c r="IDC25"/>
      <c r="IDD25" s="20"/>
      <c r="IDE25"/>
      <c r="IDF25" s="20"/>
      <c r="IDG25"/>
      <c r="IDH25" s="20"/>
      <c r="IDI25"/>
      <c r="IDJ25" s="20"/>
      <c r="IDK25"/>
      <c r="IDL25" s="20"/>
      <c r="IDM25"/>
      <c r="IDN25" s="20"/>
      <c r="IDO25"/>
      <c r="IDP25" s="20"/>
      <c r="IDQ25"/>
      <c r="IDR25" s="20"/>
      <c r="IDS25"/>
      <c r="IDT25" s="20"/>
      <c r="IDU25"/>
      <c r="IDV25" s="20"/>
      <c r="IDW25"/>
      <c r="IDX25" s="20"/>
      <c r="IDY25"/>
      <c r="IDZ25" s="20"/>
      <c r="IEA25"/>
      <c r="IEB25" s="20"/>
      <c r="IEC25"/>
      <c r="IED25" s="20"/>
      <c r="IEE25"/>
      <c r="IEF25" s="20"/>
      <c r="IEG25"/>
      <c r="IEH25" s="20"/>
      <c r="IEI25"/>
      <c r="IEJ25" s="20"/>
      <c r="IEK25"/>
      <c r="IEL25" s="20"/>
      <c r="IEM25"/>
      <c r="IEN25" s="20"/>
      <c r="IEO25"/>
      <c r="IEP25" s="20"/>
      <c r="IEQ25"/>
      <c r="IER25" s="20"/>
      <c r="IES25"/>
      <c r="IET25" s="20"/>
      <c r="IEU25"/>
      <c r="IEV25" s="20"/>
      <c r="IEW25"/>
      <c r="IEX25" s="20"/>
      <c r="IEY25"/>
      <c r="IEZ25" s="20"/>
      <c r="IFA25"/>
      <c r="IFB25" s="20"/>
      <c r="IFC25"/>
      <c r="IFD25" s="20"/>
      <c r="IFE25"/>
      <c r="IFF25" s="20"/>
      <c r="IFG25"/>
      <c r="IFH25" s="20"/>
      <c r="IFI25"/>
      <c r="IFJ25" s="20"/>
      <c r="IFK25"/>
      <c r="IFL25" s="20"/>
      <c r="IFM25"/>
      <c r="IFN25" s="20"/>
      <c r="IFO25"/>
      <c r="IFP25" s="20"/>
      <c r="IFQ25"/>
      <c r="IFR25" s="20"/>
      <c r="IFS25"/>
      <c r="IFT25" s="20"/>
      <c r="IFU25"/>
      <c r="IFV25" s="20"/>
      <c r="IFW25"/>
      <c r="IFX25" s="20"/>
      <c r="IFY25"/>
      <c r="IFZ25" s="20"/>
      <c r="IGA25"/>
      <c r="IGB25" s="20"/>
      <c r="IGC25"/>
      <c r="IGD25" s="20"/>
      <c r="IGE25"/>
      <c r="IGF25" s="20"/>
      <c r="IGG25"/>
      <c r="IGH25" s="20"/>
      <c r="IGI25"/>
      <c r="IGJ25" s="20"/>
      <c r="IGK25"/>
      <c r="IGL25" s="20"/>
      <c r="IGM25"/>
      <c r="IGN25" s="20"/>
      <c r="IGO25"/>
      <c r="IGP25" s="20"/>
      <c r="IGQ25"/>
      <c r="IGR25" s="20"/>
      <c r="IGS25"/>
      <c r="IGT25" s="20"/>
      <c r="IGU25"/>
      <c r="IGV25" s="20"/>
      <c r="IGW25"/>
      <c r="IGX25" s="20"/>
      <c r="IGY25"/>
      <c r="IGZ25" s="20"/>
      <c r="IHA25"/>
      <c r="IHB25" s="20"/>
      <c r="IHC25"/>
      <c r="IHD25" s="20"/>
      <c r="IHE25"/>
      <c r="IHF25" s="20"/>
      <c r="IHG25"/>
      <c r="IHH25" s="20"/>
      <c r="IHI25"/>
      <c r="IHJ25" s="20"/>
      <c r="IHK25"/>
      <c r="IHL25" s="20"/>
      <c r="IHM25"/>
      <c r="IHN25" s="20"/>
      <c r="IHO25"/>
      <c r="IHP25" s="20"/>
      <c r="IHQ25"/>
      <c r="IHR25" s="20"/>
      <c r="IHS25"/>
      <c r="IHT25" s="20"/>
      <c r="IHU25"/>
      <c r="IHV25" s="20"/>
      <c r="IHW25"/>
      <c r="IHX25" s="20"/>
      <c r="IHY25"/>
      <c r="IHZ25" s="20"/>
      <c r="IIA25"/>
      <c r="IIB25" s="20"/>
      <c r="IIC25"/>
      <c r="IID25" s="20"/>
      <c r="IIE25"/>
      <c r="IIF25" s="20"/>
      <c r="IIG25"/>
      <c r="IIH25" s="20"/>
      <c r="III25"/>
      <c r="IIJ25" s="20"/>
      <c r="IIK25"/>
      <c r="IIL25" s="20"/>
      <c r="IIM25"/>
      <c r="IIN25" s="20"/>
      <c r="IIO25"/>
      <c r="IIP25" s="20"/>
      <c r="IIQ25"/>
      <c r="IIR25" s="20"/>
      <c r="IIS25"/>
      <c r="IIT25" s="20"/>
      <c r="IIU25"/>
      <c r="IIV25" s="20"/>
      <c r="IIW25"/>
      <c r="IIX25" s="20"/>
      <c r="IIY25"/>
      <c r="IIZ25" s="20"/>
      <c r="IJA25"/>
      <c r="IJB25" s="20"/>
      <c r="IJC25"/>
      <c r="IJD25" s="20"/>
      <c r="IJE25"/>
      <c r="IJF25" s="20"/>
      <c r="IJG25"/>
      <c r="IJH25" s="20"/>
      <c r="IJI25"/>
      <c r="IJJ25" s="20"/>
      <c r="IJK25"/>
      <c r="IJL25" s="20"/>
      <c r="IJM25"/>
      <c r="IJN25" s="20"/>
      <c r="IJO25"/>
      <c r="IJP25" s="20"/>
      <c r="IJQ25"/>
      <c r="IJR25" s="20"/>
      <c r="IJS25"/>
      <c r="IJT25" s="20"/>
      <c r="IJU25"/>
      <c r="IJV25" s="20"/>
      <c r="IJW25"/>
      <c r="IJX25" s="20"/>
      <c r="IJY25"/>
      <c r="IJZ25" s="20"/>
      <c r="IKA25"/>
      <c r="IKB25" s="20"/>
      <c r="IKC25"/>
      <c r="IKD25" s="20"/>
      <c r="IKE25"/>
      <c r="IKF25" s="20"/>
      <c r="IKG25"/>
      <c r="IKH25" s="20"/>
      <c r="IKI25"/>
      <c r="IKJ25" s="20"/>
      <c r="IKK25"/>
      <c r="IKL25" s="20"/>
      <c r="IKM25"/>
      <c r="IKN25" s="20"/>
      <c r="IKO25"/>
      <c r="IKP25" s="20"/>
      <c r="IKQ25"/>
      <c r="IKR25" s="20"/>
      <c r="IKS25"/>
      <c r="IKT25" s="20"/>
      <c r="IKU25"/>
      <c r="IKV25" s="20"/>
      <c r="IKW25"/>
      <c r="IKX25" s="20"/>
      <c r="IKY25"/>
      <c r="IKZ25" s="20"/>
      <c r="ILA25"/>
      <c r="ILB25" s="20"/>
      <c r="ILC25"/>
      <c r="ILD25" s="20"/>
      <c r="ILE25"/>
      <c r="ILF25" s="20"/>
      <c r="ILG25"/>
      <c r="ILH25" s="20"/>
      <c r="ILI25"/>
      <c r="ILJ25" s="20"/>
      <c r="ILK25"/>
      <c r="ILL25" s="20"/>
      <c r="ILM25"/>
      <c r="ILN25" s="20"/>
      <c r="ILO25"/>
      <c r="ILP25" s="20"/>
      <c r="ILQ25"/>
      <c r="ILR25" s="20"/>
      <c r="ILS25"/>
      <c r="ILT25" s="20"/>
      <c r="ILU25"/>
      <c r="ILV25" s="20"/>
      <c r="ILW25"/>
      <c r="ILX25" s="20"/>
      <c r="ILY25"/>
      <c r="ILZ25" s="20"/>
      <c r="IMA25"/>
      <c r="IMB25" s="20"/>
      <c r="IMC25"/>
      <c r="IMD25" s="20"/>
      <c r="IME25"/>
      <c r="IMF25" s="20"/>
      <c r="IMG25"/>
      <c r="IMH25" s="20"/>
      <c r="IMI25"/>
      <c r="IMJ25" s="20"/>
      <c r="IMK25"/>
      <c r="IML25" s="20"/>
      <c r="IMM25"/>
      <c r="IMN25" s="20"/>
      <c r="IMO25"/>
      <c r="IMP25" s="20"/>
      <c r="IMQ25"/>
      <c r="IMR25" s="20"/>
      <c r="IMS25"/>
      <c r="IMT25" s="20"/>
      <c r="IMU25"/>
      <c r="IMV25" s="20"/>
      <c r="IMW25"/>
      <c r="IMX25" s="20"/>
      <c r="IMY25"/>
      <c r="IMZ25" s="20"/>
      <c r="INA25"/>
      <c r="INB25" s="20"/>
      <c r="INC25"/>
      <c r="IND25" s="20"/>
      <c r="INE25"/>
      <c r="INF25" s="20"/>
      <c r="ING25"/>
      <c r="INH25" s="20"/>
      <c r="INI25"/>
      <c r="INJ25" s="20"/>
      <c r="INK25"/>
      <c r="INL25" s="20"/>
      <c r="INM25"/>
      <c r="INN25" s="20"/>
      <c r="INO25"/>
      <c r="INP25" s="20"/>
      <c r="INQ25"/>
      <c r="INR25" s="20"/>
      <c r="INS25"/>
      <c r="INT25" s="20"/>
      <c r="INU25"/>
      <c r="INV25" s="20"/>
      <c r="INW25"/>
      <c r="INX25" s="20"/>
      <c r="INY25"/>
      <c r="INZ25" s="20"/>
      <c r="IOA25"/>
      <c r="IOB25" s="20"/>
      <c r="IOC25"/>
      <c r="IOD25" s="20"/>
      <c r="IOE25"/>
      <c r="IOF25" s="20"/>
      <c r="IOG25"/>
      <c r="IOH25" s="20"/>
      <c r="IOI25"/>
      <c r="IOJ25" s="20"/>
      <c r="IOK25"/>
      <c r="IOL25" s="20"/>
      <c r="IOM25"/>
      <c r="ION25" s="20"/>
      <c r="IOO25"/>
      <c r="IOP25" s="20"/>
      <c r="IOQ25"/>
      <c r="IOR25" s="20"/>
      <c r="IOS25"/>
      <c r="IOT25" s="20"/>
      <c r="IOU25"/>
      <c r="IOV25" s="20"/>
      <c r="IOW25"/>
      <c r="IOX25" s="20"/>
      <c r="IOY25"/>
      <c r="IOZ25" s="20"/>
      <c r="IPA25"/>
      <c r="IPB25" s="20"/>
      <c r="IPC25"/>
      <c r="IPD25" s="20"/>
      <c r="IPE25"/>
      <c r="IPF25" s="20"/>
      <c r="IPG25"/>
      <c r="IPH25" s="20"/>
      <c r="IPI25"/>
      <c r="IPJ25" s="20"/>
      <c r="IPK25"/>
      <c r="IPL25" s="20"/>
      <c r="IPM25"/>
      <c r="IPN25" s="20"/>
      <c r="IPO25"/>
      <c r="IPP25" s="20"/>
      <c r="IPQ25"/>
      <c r="IPR25" s="20"/>
      <c r="IPS25"/>
      <c r="IPT25" s="20"/>
      <c r="IPU25"/>
      <c r="IPV25" s="20"/>
      <c r="IPW25"/>
      <c r="IPX25" s="20"/>
      <c r="IPY25"/>
      <c r="IPZ25" s="20"/>
      <c r="IQA25"/>
      <c r="IQB25" s="20"/>
      <c r="IQC25"/>
      <c r="IQD25" s="20"/>
      <c r="IQE25"/>
      <c r="IQF25" s="20"/>
      <c r="IQG25"/>
      <c r="IQH25" s="20"/>
      <c r="IQI25"/>
      <c r="IQJ25" s="20"/>
      <c r="IQK25"/>
      <c r="IQL25" s="20"/>
      <c r="IQM25"/>
      <c r="IQN25" s="20"/>
      <c r="IQO25"/>
      <c r="IQP25" s="20"/>
      <c r="IQQ25"/>
      <c r="IQR25" s="20"/>
      <c r="IQS25"/>
      <c r="IQT25" s="20"/>
      <c r="IQU25"/>
      <c r="IQV25" s="20"/>
      <c r="IQW25"/>
      <c r="IQX25" s="20"/>
      <c r="IQY25"/>
      <c r="IQZ25" s="20"/>
      <c r="IRA25"/>
      <c r="IRB25" s="20"/>
      <c r="IRC25"/>
      <c r="IRD25" s="20"/>
      <c r="IRE25"/>
      <c r="IRF25" s="20"/>
      <c r="IRG25"/>
      <c r="IRH25" s="20"/>
      <c r="IRI25"/>
      <c r="IRJ25" s="20"/>
      <c r="IRK25"/>
      <c r="IRL25" s="20"/>
      <c r="IRM25"/>
      <c r="IRN25" s="20"/>
      <c r="IRO25"/>
      <c r="IRP25" s="20"/>
      <c r="IRQ25"/>
      <c r="IRR25" s="20"/>
      <c r="IRS25"/>
      <c r="IRT25" s="20"/>
      <c r="IRU25"/>
      <c r="IRV25" s="20"/>
      <c r="IRW25"/>
      <c r="IRX25" s="20"/>
      <c r="IRY25"/>
      <c r="IRZ25" s="20"/>
      <c r="ISA25"/>
      <c r="ISB25" s="20"/>
      <c r="ISC25"/>
      <c r="ISD25" s="20"/>
      <c r="ISE25"/>
      <c r="ISF25" s="20"/>
      <c r="ISG25"/>
      <c r="ISH25" s="20"/>
      <c r="ISI25"/>
      <c r="ISJ25" s="20"/>
      <c r="ISK25"/>
      <c r="ISL25" s="20"/>
      <c r="ISM25"/>
      <c r="ISN25" s="20"/>
      <c r="ISO25"/>
      <c r="ISP25" s="20"/>
      <c r="ISQ25"/>
      <c r="ISR25" s="20"/>
      <c r="ISS25"/>
      <c r="IST25" s="20"/>
      <c r="ISU25"/>
      <c r="ISV25" s="20"/>
      <c r="ISW25"/>
      <c r="ISX25" s="20"/>
      <c r="ISY25"/>
      <c r="ISZ25" s="20"/>
      <c r="ITA25"/>
      <c r="ITB25" s="20"/>
      <c r="ITC25"/>
      <c r="ITD25" s="20"/>
      <c r="ITE25"/>
      <c r="ITF25" s="20"/>
      <c r="ITG25"/>
      <c r="ITH25" s="20"/>
      <c r="ITI25"/>
      <c r="ITJ25" s="20"/>
      <c r="ITK25"/>
      <c r="ITL25" s="20"/>
      <c r="ITM25"/>
      <c r="ITN25" s="20"/>
      <c r="ITO25"/>
      <c r="ITP25" s="20"/>
      <c r="ITQ25"/>
      <c r="ITR25" s="20"/>
      <c r="ITS25"/>
      <c r="ITT25" s="20"/>
      <c r="ITU25"/>
      <c r="ITV25" s="20"/>
      <c r="ITW25"/>
      <c r="ITX25" s="20"/>
      <c r="ITY25"/>
      <c r="ITZ25" s="20"/>
      <c r="IUA25"/>
      <c r="IUB25" s="20"/>
      <c r="IUC25"/>
      <c r="IUD25" s="20"/>
      <c r="IUE25"/>
      <c r="IUF25" s="20"/>
      <c r="IUG25"/>
      <c r="IUH25" s="20"/>
      <c r="IUI25"/>
      <c r="IUJ25" s="20"/>
      <c r="IUK25"/>
      <c r="IUL25" s="20"/>
      <c r="IUM25"/>
      <c r="IUN25" s="20"/>
      <c r="IUO25"/>
      <c r="IUP25" s="20"/>
      <c r="IUQ25"/>
      <c r="IUR25" s="20"/>
      <c r="IUS25"/>
      <c r="IUT25" s="20"/>
      <c r="IUU25"/>
      <c r="IUV25" s="20"/>
      <c r="IUW25"/>
      <c r="IUX25" s="20"/>
      <c r="IUY25"/>
      <c r="IUZ25" s="20"/>
      <c r="IVA25"/>
      <c r="IVB25" s="20"/>
      <c r="IVC25"/>
      <c r="IVD25" s="20"/>
      <c r="IVE25"/>
      <c r="IVF25" s="20"/>
      <c r="IVG25"/>
      <c r="IVH25" s="20"/>
      <c r="IVI25"/>
      <c r="IVJ25" s="20"/>
      <c r="IVK25"/>
      <c r="IVL25" s="20"/>
      <c r="IVM25"/>
      <c r="IVN25" s="20"/>
      <c r="IVO25"/>
      <c r="IVP25" s="20"/>
      <c r="IVQ25"/>
      <c r="IVR25" s="20"/>
      <c r="IVS25"/>
      <c r="IVT25" s="20"/>
      <c r="IVU25"/>
      <c r="IVV25" s="20"/>
      <c r="IVW25"/>
      <c r="IVX25" s="20"/>
      <c r="IVY25"/>
      <c r="IVZ25" s="20"/>
      <c r="IWA25"/>
      <c r="IWB25" s="20"/>
      <c r="IWC25"/>
      <c r="IWD25" s="20"/>
      <c r="IWE25"/>
      <c r="IWF25" s="20"/>
      <c r="IWG25"/>
      <c r="IWH25" s="20"/>
      <c r="IWI25"/>
      <c r="IWJ25" s="20"/>
      <c r="IWK25"/>
      <c r="IWL25" s="20"/>
      <c r="IWM25"/>
      <c r="IWN25" s="20"/>
      <c r="IWO25"/>
      <c r="IWP25" s="20"/>
      <c r="IWQ25"/>
      <c r="IWR25" s="20"/>
      <c r="IWS25"/>
      <c r="IWT25" s="20"/>
      <c r="IWU25"/>
      <c r="IWV25" s="20"/>
      <c r="IWW25"/>
      <c r="IWX25" s="20"/>
      <c r="IWY25"/>
      <c r="IWZ25" s="20"/>
      <c r="IXA25"/>
      <c r="IXB25" s="20"/>
      <c r="IXC25"/>
      <c r="IXD25" s="20"/>
      <c r="IXE25"/>
      <c r="IXF25" s="20"/>
      <c r="IXG25"/>
      <c r="IXH25" s="20"/>
      <c r="IXI25"/>
      <c r="IXJ25" s="20"/>
      <c r="IXK25"/>
      <c r="IXL25" s="20"/>
      <c r="IXM25"/>
      <c r="IXN25" s="20"/>
      <c r="IXO25"/>
      <c r="IXP25" s="20"/>
      <c r="IXQ25"/>
      <c r="IXR25" s="20"/>
      <c r="IXS25"/>
      <c r="IXT25" s="20"/>
      <c r="IXU25"/>
      <c r="IXV25" s="20"/>
      <c r="IXW25"/>
      <c r="IXX25" s="20"/>
      <c r="IXY25"/>
      <c r="IXZ25" s="20"/>
      <c r="IYA25"/>
      <c r="IYB25" s="20"/>
      <c r="IYC25"/>
      <c r="IYD25" s="20"/>
      <c r="IYE25"/>
      <c r="IYF25" s="20"/>
      <c r="IYG25"/>
      <c r="IYH25" s="20"/>
      <c r="IYI25"/>
      <c r="IYJ25" s="20"/>
      <c r="IYK25"/>
      <c r="IYL25" s="20"/>
      <c r="IYM25"/>
      <c r="IYN25" s="20"/>
      <c r="IYO25"/>
      <c r="IYP25" s="20"/>
      <c r="IYQ25"/>
      <c r="IYR25" s="20"/>
      <c r="IYS25"/>
      <c r="IYT25" s="20"/>
      <c r="IYU25"/>
      <c r="IYV25" s="20"/>
      <c r="IYW25"/>
      <c r="IYX25" s="20"/>
      <c r="IYY25"/>
      <c r="IYZ25" s="20"/>
      <c r="IZA25"/>
      <c r="IZB25" s="20"/>
      <c r="IZC25"/>
      <c r="IZD25" s="20"/>
      <c r="IZE25"/>
      <c r="IZF25" s="20"/>
      <c r="IZG25"/>
      <c r="IZH25" s="20"/>
      <c r="IZI25"/>
      <c r="IZJ25" s="20"/>
      <c r="IZK25"/>
      <c r="IZL25" s="20"/>
      <c r="IZM25"/>
      <c r="IZN25" s="20"/>
      <c r="IZO25"/>
      <c r="IZP25" s="20"/>
      <c r="IZQ25"/>
      <c r="IZR25" s="20"/>
      <c r="IZS25"/>
      <c r="IZT25" s="20"/>
      <c r="IZU25"/>
      <c r="IZV25" s="20"/>
      <c r="IZW25"/>
      <c r="IZX25" s="20"/>
      <c r="IZY25"/>
      <c r="IZZ25" s="20"/>
      <c r="JAA25"/>
      <c r="JAB25" s="20"/>
      <c r="JAC25"/>
      <c r="JAD25" s="20"/>
      <c r="JAE25"/>
      <c r="JAF25" s="20"/>
      <c r="JAG25"/>
      <c r="JAH25" s="20"/>
      <c r="JAI25"/>
      <c r="JAJ25" s="20"/>
      <c r="JAK25"/>
      <c r="JAL25" s="20"/>
      <c r="JAM25"/>
      <c r="JAN25" s="20"/>
      <c r="JAO25"/>
      <c r="JAP25" s="20"/>
      <c r="JAQ25"/>
      <c r="JAR25" s="20"/>
      <c r="JAS25"/>
      <c r="JAT25" s="20"/>
      <c r="JAU25"/>
      <c r="JAV25" s="20"/>
      <c r="JAW25"/>
      <c r="JAX25" s="20"/>
      <c r="JAY25"/>
      <c r="JAZ25" s="20"/>
      <c r="JBA25"/>
      <c r="JBB25" s="20"/>
      <c r="JBC25"/>
      <c r="JBD25" s="20"/>
      <c r="JBE25"/>
      <c r="JBF25" s="20"/>
      <c r="JBG25"/>
      <c r="JBH25" s="20"/>
      <c r="JBI25"/>
      <c r="JBJ25" s="20"/>
      <c r="JBK25"/>
      <c r="JBL25" s="20"/>
      <c r="JBM25"/>
      <c r="JBN25" s="20"/>
      <c r="JBO25"/>
      <c r="JBP25" s="20"/>
      <c r="JBQ25"/>
      <c r="JBR25" s="20"/>
      <c r="JBS25"/>
      <c r="JBT25" s="20"/>
      <c r="JBU25"/>
      <c r="JBV25" s="20"/>
      <c r="JBW25"/>
      <c r="JBX25" s="20"/>
      <c r="JBY25"/>
      <c r="JBZ25" s="20"/>
      <c r="JCA25"/>
      <c r="JCB25" s="20"/>
      <c r="JCC25"/>
      <c r="JCD25" s="20"/>
      <c r="JCE25"/>
      <c r="JCF25" s="20"/>
      <c r="JCG25"/>
      <c r="JCH25" s="20"/>
      <c r="JCI25"/>
      <c r="JCJ25" s="20"/>
      <c r="JCK25"/>
      <c r="JCL25" s="20"/>
      <c r="JCM25"/>
      <c r="JCN25" s="20"/>
      <c r="JCO25"/>
      <c r="JCP25" s="20"/>
      <c r="JCQ25"/>
      <c r="JCR25" s="20"/>
      <c r="JCS25"/>
      <c r="JCT25" s="20"/>
      <c r="JCU25"/>
      <c r="JCV25" s="20"/>
      <c r="JCW25"/>
      <c r="JCX25" s="20"/>
      <c r="JCY25"/>
      <c r="JCZ25" s="20"/>
      <c r="JDA25"/>
      <c r="JDB25" s="20"/>
      <c r="JDC25"/>
      <c r="JDD25" s="20"/>
      <c r="JDE25"/>
      <c r="JDF25" s="20"/>
      <c r="JDG25"/>
      <c r="JDH25" s="20"/>
      <c r="JDI25"/>
      <c r="JDJ25" s="20"/>
      <c r="JDK25"/>
      <c r="JDL25" s="20"/>
      <c r="JDM25"/>
      <c r="JDN25" s="20"/>
      <c r="JDO25"/>
      <c r="JDP25" s="20"/>
      <c r="JDQ25"/>
      <c r="JDR25" s="20"/>
      <c r="JDS25"/>
      <c r="JDT25" s="20"/>
      <c r="JDU25"/>
      <c r="JDV25" s="20"/>
      <c r="JDW25"/>
      <c r="JDX25" s="20"/>
      <c r="JDY25"/>
      <c r="JDZ25" s="20"/>
      <c r="JEA25"/>
      <c r="JEB25" s="20"/>
      <c r="JEC25"/>
      <c r="JED25" s="20"/>
      <c r="JEE25"/>
      <c r="JEF25" s="20"/>
      <c r="JEG25"/>
      <c r="JEH25" s="20"/>
      <c r="JEI25"/>
      <c r="JEJ25" s="20"/>
      <c r="JEK25"/>
      <c r="JEL25" s="20"/>
      <c r="JEM25"/>
      <c r="JEN25" s="20"/>
      <c r="JEO25"/>
      <c r="JEP25" s="20"/>
      <c r="JEQ25"/>
      <c r="JER25" s="20"/>
      <c r="JES25"/>
      <c r="JET25" s="20"/>
      <c r="JEU25"/>
      <c r="JEV25" s="20"/>
      <c r="JEW25"/>
      <c r="JEX25" s="20"/>
      <c r="JEY25"/>
      <c r="JEZ25" s="20"/>
      <c r="JFA25"/>
      <c r="JFB25" s="20"/>
      <c r="JFC25"/>
      <c r="JFD25" s="20"/>
      <c r="JFE25"/>
      <c r="JFF25" s="20"/>
      <c r="JFG25"/>
      <c r="JFH25" s="20"/>
      <c r="JFI25"/>
      <c r="JFJ25" s="20"/>
      <c r="JFK25"/>
      <c r="JFL25" s="20"/>
      <c r="JFM25"/>
      <c r="JFN25" s="20"/>
      <c r="JFO25"/>
      <c r="JFP25" s="20"/>
      <c r="JFQ25"/>
      <c r="JFR25" s="20"/>
      <c r="JFS25"/>
      <c r="JFT25" s="20"/>
      <c r="JFU25"/>
      <c r="JFV25" s="20"/>
      <c r="JFW25"/>
      <c r="JFX25" s="20"/>
      <c r="JFY25"/>
      <c r="JFZ25" s="20"/>
      <c r="JGA25"/>
      <c r="JGB25" s="20"/>
      <c r="JGC25"/>
      <c r="JGD25" s="20"/>
      <c r="JGE25"/>
      <c r="JGF25" s="20"/>
      <c r="JGG25"/>
      <c r="JGH25" s="20"/>
      <c r="JGI25"/>
      <c r="JGJ25" s="20"/>
      <c r="JGK25"/>
      <c r="JGL25" s="20"/>
      <c r="JGM25"/>
      <c r="JGN25" s="20"/>
      <c r="JGO25"/>
      <c r="JGP25" s="20"/>
      <c r="JGQ25"/>
      <c r="JGR25" s="20"/>
      <c r="JGS25"/>
      <c r="JGT25" s="20"/>
      <c r="JGU25"/>
      <c r="JGV25" s="20"/>
      <c r="JGW25"/>
      <c r="JGX25" s="20"/>
      <c r="JGY25"/>
      <c r="JGZ25" s="20"/>
      <c r="JHA25"/>
      <c r="JHB25" s="20"/>
      <c r="JHC25"/>
      <c r="JHD25" s="20"/>
      <c r="JHE25"/>
      <c r="JHF25" s="20"/>
      <c r="JHG25"/>
      <c r="JHH25" s="20"/>
      <c r="JHI25"/>
      <c r="JHJ25" s="20"/>
      <c r="JHK25"/>
      <c r="JHL25" s="20"/>
      <c r="JHM25"/>
      <c r="JHN25" s="20"/>
      <c r="JHO25"/>
      <c r="JHP25" s="20"/>
      <c r="JHQ25"/>
      <c r="JHR25" s="20"/>
      <c r="JHS25"/>
      <c r="JHT25" s="20"/>
      <c r="JHU25"/>
      <c r="JHV25" s="20"/>
      <c r="JHW25"/>
      <c r="JHX25" s="20"/>
      <c r="JHY25"/>
      <c r="JHZ25" s="20"/>
      <c r="JIA25"/>
      <c r="JIB25" s="20"/>
      <c r="JIC25"/>
      <c r="JID25" s="20"/>
      <c r="JIE25"/>
      <c r="JIF25" s="20"/>
      <c r="JIG25"/>
      <c r="JIH25" s="20"/>
      <c r="JII25"/>
      <c r="JIJ25" s="20"/>
      <c r="JIK25"/>
      <c r="JIL25" s="20"/>
      <c r="JIM25"/>
      <c r="JIN25" s="20"/>
      <c r="JIO25"/>
      <c r="JIP25" s="20"/>
      <c r="JIQ25"/>
      <c r="JIR25" s="20"/>
      <c r="JIS25"/>
      <c r="JIT25" s="20"/>
      <c r="JIU25"/>
      <c r="JIV25" s="20"/>
      <c r="JIW25"/>
      <c r="JIX25" s="20"/>
      <c r="JIY25"/>
      <c r="JIZ25" s="20"/>
      <c r="JJA25"/>
      <c r="JJB25" s="20"/>
      <c r="JJC25"/>
      <c r="JJD25" s="20"/>
      <c r="JJE25"/>
      <c r="JJF25" s="20"/>
      <c r="JJG25"/>
      <c r="JJH25" s="20"/>
      <c r="JJI25"/>
      <c r="JJJ25" s="20"/>
      <c r="JJK25"/>
      <c r="JJL25" s="20"/>
      <c r="JJM25"/>
      <c r="JJN25" s="20"/>
      <c r="JJO25"/>
      <c r="JJP25" s="20"/>
      <c r="JJQ25"/>
      <c r="JJR25" s="20"/>
      <c r="JJS25"/>
      <c r="JJT25" s="20"/>
      <c r="JJU25"/>
      <c r="JJV25" s="20"/>
      <c r="JJW25"/>
      <c r="JJX25" s="20"/>
      <c r="JJY25"/>
      <c r="JJZ25" s="20"/>
      <c r="JKA25"/>
      <c r="JKB25" s="20"/>
      <c r="JKC25"/>
      <c r="JKD25" s="20"/>
      <c r="JKE25"/>
      <c r="JKF25" s="20"/>
      <c r="JKG25"/>
      <c r="JKH25" s="20"/>
      <c r="JKI25"/>
      <c r="JKJ25" s="20"/>
      <c r="JKK25"/>
      <c r="JKL25" s="20"/>
      <c r="JKM25"/>
      <c r="JKN25" s="20"/>
      <c r="JKO25"/>
      <c r="JKP25" s="20"/>
      <c r="JKQ25"/>
      <c r="JKR25" s="20"/>
      <c r="JKS25"/>
      <c r="JKT25" s="20"/>
      <c r="JKU25"/>
      <c r="JKV25" s="20"/>
      <c r="JKW25"/>
      <c r="JKX25" s="20"/>
      <c r="JKY25"/>
      <c r="JKZ25" s="20"/>
      <c r="JLA25"/>
      <c r="JLB25" s="20"/>
      <c r="JLC25"/>
      <c r="JLD25" s="20"/>
      <c r="JLE25"/>
      <c r="JLF25" s="20"/>
      <c r="JLG25"/>
      <c r="JLH25" s="20"/>
      <c r="JLI25"/>
      <c r="JLJ25" s="20"/>
      <c r="JLK25"/>
      <c r="JLL25" s="20"/>
      <c r="JLM25"/>
      <c r="JLN25" s="20"/>
      <c r="JLO25"/>
      <c r="JLP25" s="20"/>
      <c r="JLQ25"/>
      <c r="JLR25" s="20"/>
      <c r="JLS25"/>
      <c r="JLT25" s="20"/>
      <c r="JLU25"/>
      <c r="JLV25" s="20"/>
      <c r="JLW25"/>
      <c r="JLX25" s="20"/>
      <c r="JLY25"/>
      <c r="JLZ25" s="20"/>
      <c r="JMA25"/>
      <c r="JMB25" s="20"/>
      <c r="JMC25"/>
      <c r="JMD25" s="20"/>
      <c r="JME25"/>
      <c r="JMF25" s="20"/>
      <c r="JMG25"/>
      <c r="JMH25" s="20"/>
      <c r="JMI25"/>
      <c r="JMJ25" s="20"/>
      <c r="JMK25"/>
      <c r="JML25" s="20"/>
      <c r="JMM25"/>
      <c r="JMN25" s="20"/>
      <c r="JMO25"/>
      <c r="JMP25" s="20"/>
      <c r="JMQ25"/>
      <c r="JMR25" s="20"/>
      <c r="JMS25"/>
      <c r="JMT25" s="20"/>
      <c r="JMU25"/>
      <c r="JMV25" s="20"/>
      <c r="JMW25"/>
      <c r="JMX25" s="20"/>
      <c r="JMY25"/>
      <c r="JMZ25" s="20"/>
      <c r="JNA25"/>
      <c r="JNB25" s="20"/>
      <c r="JNC25"/>
      <c r="JND25" s="20"/>
      <c r="JNE25"/>
      <c r="JNF25" s="20"/>
      <c r="JNG25"/>
      <c r="JNH25" s="20"/>
      <c r="JNI25"/>
      <c r="JNJ25" s="20"/>
      <c r="JNK25"/>
      <c r="JNL25" s="20"/>
      <c r="JNM25"/>
      <c r="JNN25" s="20"/>
      <c r="JNO25"/>
      <c r="JNP25" s="20"/>
      <c r="JNQ25"/>
      <c r="JNR25" s="20"/>
      <c r="JNS25"/>
      <c r="JNT25" s="20"/>
      <c r="JNU25"/>
      <c r="JNV25" s="20"/>
      <c r="JNW25"/>
      <c r="JNX25" s="20"/>
      <c r="JNY25"/>
      <c r="JNZ25" s="20"/>
      <c r="JOA25"/>
      <c r="JOB25" s="20"/>
      <c r="JOC25"/>
      <c r="JOD25" s="20"/>
      <c r="JOE25"/>
      <c r="JOF25" s="20"/>
      <c r="JOG25"/>
      <c r="JOH25" s="20"/>
      <c r="JOI25"/>
      <c r="JOJ25" s="20"/>
      <c r="JOK25"/>
      <c r="JOL25" s="20"/>
      <c r="JOM25"/>
      <c r="JON25" s="20"/>
      <c r="JOO25"/>
      <c r="JOP25" s="20"/>
      <c r="JOQ25"/>
      <c r="JOR25" s="20"/>
      <c r="JOS25"/>
      <c r="JOT25" s="20"/>
      <c r="JOU25"/>
      <c r="JOV25" s="20"/>
      <c r="JOW25"/>
      <c r="JOX25" s="20"/>
      <c r="JOY25"/>
      <c r="JOZ25" s="20"/>
      <c r="JPA25"/>
      <c r="JPB25" s="20"/>
      <c r="JPC25"/>
      <c r="JPD25" s="20"/>
      <c r="JPE25"/>
      <c r="JPF25" s="20"/>
      <c r="JPG25"/>
      <c r="JPH25" s="20"/>
      <c r="JPI25"/>
      <c r="JPJ25" s="20"/>
      <c r="JPK25"/>
      <c r="JPL25" s="20"/>
      <c r="JPM25"/>
      <c r="JPN25" s="20"/>
      <c r="JPO25"/>
      <c r="JPP25" s="20"/>
      <c r="JPQ25"/>
      <c r="JPR25" s="20"/>
      <c r="JPS25"/>
      <c r="JPT25" s="20"/>
      <c r="JPU25"/>
      <c r="JPV25" s="20"/>
      <c r="JPW25"/>
      <c r="JPX25" s="20"/>
      <c r="JPY25"/>
      <c r="JPZ25" s="20"/>
      <c r="JQA25"/>
      <c r="JQB25" s="20"/>
      <c r="JQC25"/>
      <c r="JQD25" s="20"/>
      <c r="JQE25"/>
      <c r="JQF25" s="20"/>
      <c r="JQG25"/>
      <c r="JQH25" s="20"/>
      <c r="JQI25"/>
      <c r="JQJ25" s="20"/>
      <c r="JQK25"/>
      <c r="JQL25" s="20"/>
      <c r="JQM25"/>
      <c r="JQN25" s="20"/>
      <c r="JQO25"/>
      <c r="JQP25" s="20"/>
      <c r="JQQ25"/>
      <c r="JQR25" s="20"/>
      <c r="JQS25"/>
      <c r="JQT25" s="20"/>
      <c r="JQU25"/>
      <c r="JQV25" s="20"/>
      <c r="JQW25"/>
      <c r="JQX25" s="20"/>
      <c r="JQY25"/>
      <c r="JQZ25" s="20"/>
      <c r="JRA25"/>
      <c r="JRB25" s="20"/>
      <c r="JRC25"/>
      <c r="JRD25" s="20"/>
      <c r="JRE25"/>
      <c r="JRF25" s="20"/>
      <c r="JRG25"/>
      <c r="JRH25" s="20"/>
      <c r="JRI25"/>
      <c r="JRJ25" s="20"/>
      <c r="JRK25"/>
      <c r="JRL25" s="20"/>
      <c r="JRM25"/>
      <c r="JRN25" s="20"/>
      <c r="JRO25"/>
      <c r="JRP25" s="20"/>
      <c r="JRQ25"/>
      <c r="JRR25" s="20"/>
      <c r="JRS25"/>
      <c r="JRT25" s="20"/>
      <c r="JRU25"/>
      <c r="JRV25" s="20"/>
      <c r="JRW25"/>
      <c r="JRX25" s="20"/>
      <c r="JRY25"/>
      <c r="JRZ25" s="20"/>
      <c r="JSA25"/>
      <c r="JSB25" s="20"/>
      <c r="JSC25"/>
      <c r="JSD25" s="20"/>
      <c r="JSE25"/>
      <c r="JSF25" s="20"/>
      <c r="JSG25"/>
      <c r="JSH25" s="20"/>
      <c r="JSI25"/>
      <c r="JSJ25" s="20"/>
      <c r="JSK25"/>
      <c r="JSL25" s="20"/>
      <c r="JSM25"/>
      <c r="JSN25" s="20"/>
      <c r="JSO25"/>
      <c r="JSP25" s="20"/>
      <c r="JSQ25"/>
      <c r="JSR25" s="20"/>
      <c r="JSS25"/>
      <c r="JST25" s="20"/>
      <c r="JSU25"/>
      <c r="JSV25" s="20"/>
      <c r="JSW25"/>
      <c r="JSX25" s="20"/>
      <c r="JSY25"/>
      <c r="JSZ25" s="20"/>
      <c r="JTA25"/>
      <c r="JTB25" s="20"/>
      <c r="JTC25"/>
      <c r="JTD25" s="20"/>
      <c r="JTE25"/>
      <c r="JTF25" s="20"/>
      <c r="JTG25"/>
      <c r="JTH25" s="20"/>
      <c r="JTI25"/>
      <c r="JTJ25" s="20"/>
      <c r="JTK25"/>
      <c r="JTL25" s="20"/>
      <c r="JTM25"/>
      <c r="JTN25" s="20"/>
      <c r="JTO25"/>
      <c r="JTP25" s="20"/>
      <c r="JTQ25"/>
      <c r="JTR25" s="20"/>
      <c r="JTS25"/>
      <c r="JTT25" s="20"/>
      <c r="JTU25"/>
      <c r="JTV25" s="20"/>
      <c r="JTW25"/>
      <c r="JTX25" s="20"/>
      <c r="JTY25"/>
      <c r="JTZ25" s="20"/>
      <c r="JUA25"/>
      <c r="JUB25" s="20"/>
      <c r="JUC25"/>
      <c r="JUD25" s="20"/>
      <c r="JUE25"/>
      <c r="JUF25" s="20"/>
      <c r="JUG25"/>
      <c r="JUH25" s="20"/>
      <c r="JUI25"/>
      <c r="JUJ25" s="20"/>
      <c r="JUK25"/>
      <c r="JUL25" s="20"/>
      <c r="JUM25"/>
      <c r="JUN25" s="20"/>
      <c r="JUO25"/>
      <c r="JUP25" s="20"/>
      <c r="JUQ25"/>
      <c r="JUR25" s="20"/>
      <c r="JUS25"/>
      <c r="JUT25" s="20"/>
      <c r="JUU25"/>
      <c r="JUV25" s="20"/>
      <c r="JUW25"/>
      <c r="JUX25" s="20"/>
      <c r="JUY25"/>
      <c r="JUZ25" s="20"/>
      <c r="JVA25"/>
      <c r="JVB25" s="20"/>
      <c r="JVC25"/>
      <c r="JVD25" s="20"/>
      <c r="JVE25"/>
      <c r="JVF25" s="20"/>
      <c r="JVG25"/>
      <c r="JVH25" s="20"/>
      <c r="JVI25"/>
      <c r="JVJ25" s="20"/>
      <c r="JVK25"/>
      <c r="JVL25" s="20"/>
      <c r="JVM25"/>
      <c r="JVN25" s="20"/>
      <c r="JVO25"/>
      <c r="JVP25" s="20"/>
      <c r="JVQ25"/>
      <c r="JVR25" s="20"/>
      <c r="JVS25"/>
      <c r="JVT25" s="20"/>
      <c r="JVU25"/>
      <c r="JVV25" s="20"/>
      <c r="JVW25"/>
      <c r="JVX25" s="20"/>
      <c r="JVY25"/>
      <c r="JVZ25" s="20"/>
      <c r="JWA25"/>
      <c r="JWB25" s="20"/>
      <c r="JWC25"/>
      <c r="JWD25" s="20"/>
      <c r="JWE25"/>
      <c r="JWF25" s="20"/>
      <c r="JWG25"/>
      <c r="JWH25" s="20"/>
      <c r="JWI25"/>
      <c r="JWJ25" s="20"/>
      <c r="JWK25"/>
      <c r="JWL25" s="20"/>
      <c r="JWM25"/>
      <c r="JWN25" s="20"/>
      <c r="JWO25"/>
      <c r="JWP25" s="20"/>
      <c r="JWQ25"/>
      <c r="JWR25" s="20"/>
      <c r="JWS25"/>
      <c r="JWT25" s="20"/>
      <c r="JWU25"/>
      <c r="JWV25" s="20"/>
      <c r="JWW25"/>
      <c r="JWX25" s="20"/>
      <c r="JWY25"/>
      <c r="JWZ25" s="20"/>
      <c r="JXA25"/>
      <c r="JXB25" s="20"/>
      <c r="JXC25"/>
      <c r="JXD25" s="20"/>
      <c r="JXE25"/>
      <c r="JXF25" s="20"/>
      <c r="JXG25"/>
      <c r="JXH25" s="20"/>
      <c r="JXI25"/>
      <c r="JXJ25" s="20"/>
      <c r="JXK25"/>
      <c r="JXL25" s="20"/>
      <c r="JXM25"/>
      <c r="JXN25" s="20"/>
      <c r="JXO25"/>
      <c r="JXP25" s="20"/>
      <c r="JXQ25"/>
      <c r="JXR25" s="20"/>
      <c r="JXS25"/>
      <c r="JXT25" s="20"/>
      <c r="JXU25"/>
      <c r="JXV25" s="20"/>
      <c r="JXW25"/>
      <c r="JXX25" s="20"/>
      <c r="JXY25"/>
      <c r="JXZ25" s="20"/>
      <c r="JYA25"/>
      <c r="JYB25" s="20"/>
      <c r="JYC25"/>
      <c r="JYD25" s="20"/>
      <c r="JYE25"/>
      <c r="JYF25" s="20"/>
      <c r="JYG25"/>
      <c r="JYH25" s="20"/>
      <c r="JYI25"/>
      <c r="JYJ25" s="20"/>
      <c r="JYK25"/>
      <c r="JYL25" s="20"/>
      <c r="JYM25"/>
      <c r="JYN25" s="20"/>
      <c r="JYO25"/>
      <c r="JYP25" s="20"/>
      <c r="JYQ25"/>
      <c r="JYR25" s="20"/>
      <c r="JYS25"/>
      <c r="JYT25" s="20"/>
      <c r="JYU25"/>
      <c r="JYV25" s="20"/>
      <c r="JYW25"/>
      <c r="JYX25" s="20"/>
      <c r="JYY25"/>
      <c r="JYZ25" s="20"/>
      <c r="JZA25"/>
      <c r="JZB25" s="20"/>
      <c r="JZC25"/>
      <c r="JZD25" s="20"/>
      <c r="JZE25"/>
      <c r="JZF25" s="20"/>
      <c r="JZG25"/>
      <c r="JZH25" s="20"/>
      <c r="JZI25"/>
      <c r="JZJ25" s="20"/>
      <c r="JZK25"/>
      <c r="JZL25" s="20"/>
      <c r="JZM25"/>
      <c r="JZN25" s="20"/>
      <c r="JZO25"/>
      <c r="JZP25" s="20"/>
      <c r="JZQ25"/>
      <c r="JZR25" s="20"/>
      <c r="JZS25"/>
      <c r="JZT25" s="20"/>
      <c r="JZU25"/>
      <c r="JZV25" s="20"/>
      <c r="JZW25"/>
      <c r="JZX25" s="20"/>
      <c r="JZY25"/>
      <c r="JZZ25" s="20"/>
      <c r="KAA25"/>
      <c r="KAB25" s="20"/>
      <c r="KAC25"/>
      <c r="KAD25" s="20"/>
      <c r="KAE25"/>
      <c r="KAF25" s="20"/>
      <c r="KAG25"/>
      <c r="KAH25" s="20"/>
      <c r="KAI25"/>
      <c r="KAJ25" s="20"/>
      <c r="KAK25"/>
      <c r="KAL25" s="20"/>
      <c r="KAM25"/>
      <c r="KAN25" s="20"/>
      <c r="KAO25"/>
      <c r="KAP25" s="20"/>
      <c r="KAQ25"/>
      <c r="KAR25" s="20"/>
      <c r="KAS25"/>
      <c r="KAT25" s="20"/>
      <c r="KAU25"/>
      <c r="KAV25" s="20"/>
      <c r="KAW25"/>
      <c r="KAX25" s="20"/>
      <c r="KAY25"/>
      <c r="KAZ25" s="20"/>
      <c r="KBA25"/>
      <c r="KBB25" s="20"/>
      <c r="KBC25"/>
      <c r="KBD25" s="20"/>
      <c r="KBE25"/>
      <c r="KBF25" s="20"/>
      <c r="KBG25"/>
      <c r="KBH25" s="20"/>
      <c r="KBI25"/>
      <c r="KBJ25" s="20"/>
      <c r="KBK25"/>
      <c r="KBL25" s="20"/>
      <c r="KBM25"/>
      <c r="KBN25" s="20"/>
      <c r="KBO25"/>
      <c r="KBP25" s="20"/>
      <c r="KBQ25"/>
      <c r="KBR25" s="20"/>
      <c r="KBS25"/>
      <c r="KBT25" s="20"/>
      <c r="KBU25"/>
      <c r="KBV25" s="20"/>
      <c r="KBW25"/>
      <c r="KBX25" s="20"/>
      <c r="KBY25"/>
      <c r="KBZ25" s="20"/>
      <c r="KCA25"/>
      <c r="KCB25" s="20"/>
      <c r="KCC25"/>
      <c r="KCD25" s="20"/>
      <c r="KCE25"/>
      <c r="KCF25" s="20"/>
      <c r="KCG25"/>
      <c r="KCH25" s="20"/>
      <c r="KCI25"/>
      <c r="KCJ25" s="20"/>
      <c r="KCK25"/>
      <c r="KCL25" s="20"/>
      <c r="KCM25"/>
      <c r="KCN25" s="20"/>
      <c r="KCO25"/>
      <c r="KCP25" s="20"/>
      <c r="KCQ25"/>
      <c r="KCR25" s="20"/>
      <c r="KCS25"/>
      <c r="KCT25" s="20"/>
      <c r="KCU25"/>
      <c r="KCV25" s="20"/>
      <c r="KCW25"/>
      <c r="KCX25" s="20"/>
      <c r="KCY25"/>
      <c r="KCZ25" s="20"/>
      <c r="KDA25"/>
      <c r="KDB25" s="20"/>
      <c r="KDC25"/>
      <c r="KDD25" s="20"/>
      <c r="KDE25"/>
      <c r="KDF25" s="20"/>
      <c r="KDG25"/>
      <c r="KDH25" s="20"/>
      <c r="KDI25"/>
      <c r="KDJ25" s="20"/>
      <c r="KDK25"/>
      <c r="KDL25" s="20"/>
      <c r="KDM25"/>
      <c r="KDN25" s="20"/>
      <c r="KDO25"/>
      <c r="KDP25" s="20"/>
      <c r="KDQ25"/>
      <c r="KDR25" s="20"/>
      <c r="KDS25"/>
      <c r="KDT25" s="20"/>
      <c r="KDU25"/>
      <c r="KDV25" s="20"/>
      <c r="KDW25"/>
      <c r="KDX25" s="20"/>
      <c r="KDY25"/>
      <c r="KDZ25" s="20"/>
      <c r="KEA25"/>
      <c r="KEB25" s="20"/>
      <c r="KEC25"/>
      <c r="KED25" s="20"/>
      <c r="KEE25"/>
      <c r="KEF25" s="20"/>
      <c r="KEG25"/>
      <c r="KEH25" s="20"/>
      <c r="KEI25"/>
      <c r="KEJ25" s="20"/>
      <c r="KEK25"/>
      <c r="KEL25" s="20"/>
      <c r="KEM25"/>
      <c r="KEN25" s="20"/>
      <c r="KEO25"/>
      <c r="KEP25" s="20"/>
      <c r="KEQ25"/>
      <c r="KER25" s="20"/>
      <c r="KES25"/>
      <c r="KET25" s="20"/>
      <c r="KEU25"/>
      <c r="KEV25" s="20"/>
      <c r="KEW25"/>
      <c r="KEX25" s="20"/>
      <c r="KEY25"/>
      <c r="KEZ25" s="20"/>
      <c r="KFA25"/>
      <c r="KFB25" s="20"/>
      <c r="KFC25"/>
      <c r="KFD25" s="20"/>
      <c r="KFE25"/>
      <c r="KFF25" s="20"/>
      <c r="KFG25"/>
      <c r="KFH25" s="20"/>
      <c r="KFI25"/>
      <c r="KFJ25" s="20"/>
      <c r="KFK25"/>
      <c r="KFL25" s="20"/>
      <c r="KFM25"/>
      <c r="KFN25" s="20"/>
      <c r="KFO25"/>
      <c r="KFP25" s="20"/>
      <c r="KFQ25"/>
      <c r="KFR25" s="20"/>
      <c r="KFS25"/>
      <c r="KFT25" s="20"/>
      <c r="KFU25"/>
      <c r="KFV25" s="20"/>
      <c r="KFW25"/>
      <c r="KFX25" s="20"/>
      <c r="KFY25"/>
      <c r="KFZ25" s="20"/>
      <c r="KGA25"/>
      <c r="KGB25" s="20"/>
      <c r="KGC25"/>
      <c r="KGD25" s="20"/>
      <c r="KGE25"/>
      <c r="KGF25" s="20"/>
      <c r="KGG25"/>
      <c r="KGH25" s="20"/>
      <c r="KGI25"/>
      <c r="KGJ25" s="20"/>
      <c r="KGK25"/>
      <c r="KGL25" s="20"/>
      <c r="KGM25"/>
      <c r="KGN25" s="20"/>
      <c r="KGO25"/>
      <c r="KGP25" s="20"/>
      <c r="KGQ25"/>
      <c r="KGR25" s="20"/>
      <c r="KGS25"/>
      <c r="KGT25" s="20"/>
      <c r="KGU25"/>
      <c r="KGV25" s="20"/>
      <c r="KGW25"/>
      <c r="KGX25" s="20"/>
      <c r="KGY25"/>
      <c r="KGZ25" s="20"/>
      <c r="KHA25"/>
      <c r="KHB25" s="20"/>
      <c r="KHC25"/>
      <c r="KHD25" s="20"/>
      <c r="KHE25"/>
      <c r="KHF25" s="20"/>
      <c r="KHG25"/>
      <c r="KHH25" s="20"/>
      <c r="KHI25"/>
      <c r="KHJ25" s="20"/>
      <c r="KHK25"/>
      <c r="KHL25" s="20"/>
      <c r="KHM25"/>
      <c r="KHN25" s="20"/>
      <c r="KHO25"/>
      <c r="KHP25" s="20"/>
      <c r="KHQ25"/>
      <c r="KHR25" s="20"/>
      <c r="KHS25"/>
      <c r="KHT25" s="20"/>
      <c r="KHU25"/>
      <c r="KHV25" s="20"/>
      <c r="KHW25"/>
      <c r="KHX25" s="20"/>
      <c r="KHY25"/>
      <c r="KHZ25" s="20"/>
      <c r="KIA25"/>
      <c r="KIB25" s="20"/>
      <c r="KIC25"/>
      <c r="KID25" s="20"/>
      <c r="KIE25"/>
      <c r="KIF25" s="20"/>
      <c r="KIG25"/>
      <c r="KIH25" s="20"/>
      <c r="KII25"/>
      <c r="KIJ25" s="20"/>
      <c r="KIK25"/>
      <c r="KIL25" s="20"/>
      <c r="KIM25"/>
      <c r="KIN25" s="20"/>
      <c r="KIO25"/>
      <c r="KIP25" s="20"/>
      <c r="KIQ25"/>
      <c r="KIR25" s="20"/>
      <c r="KIS25"/>
      <c r="KIT25" s="20"/>
      <c r="KIU25"/>
      <c r="KIV25" s="20"/>
      <c r="KIW25"/>
      <c r="KIX25" s="20"/>
      <c r="KIY25"/>
      <c r="KIZ25" s="20"/>
      <c r="KJA25"/>
      <c r="KJB25" s="20"/>
      <c r="KJC25"/>
      <c r="KJD25" s="20"/>
      <c r="KJE25"/>
      <c r="KJF25" s="20"/>
      <c r="KJG25"/>
      <c r="KJH25" s="20"/>
      <c r="KJI25"/>
      <c r="KJJ25" s="20"/>
      <c r="KJK25"/>
      <c r="KJL25" s="20"/>
      <c r="KJM25"/>
      <c r="KJN25" s="20"/>
      <c r="KJO25"/>
      <c r="KJP25" s="20"/>
      <c r="KJQ25"/>
      <c r="KJR25" s="20"/>
      <c r="KJS25"/>
      <c r="KJT25" s="20"/>
      <c r="KJU25"/>
      <c r="KJV25" s="20"/>
      <c r="KJW25"/>
      <c r="KJX25" s="20"/>
      <c r="KJY25"/>
      <c r="KJZ25" s="20"/>
      <c r="KKA25"/>
      <c r="KKB25" s="20"/>
      <c r="KKC25"/>
      <c r="KKD25" s="20"/>
      <c r="KKE25"/>
      <c r="KKF25" s="20"/>
      <c r="KKG25"/>
      <c r="KKH25" s="20"/>
      <c r="KKI25"/>
      <c r="KKJ25" s="20"/>
      <c r="KKK25"/>
      <c r="KKL25" s="20"/>
      <c r="KKM25"/>
      <c r="KKN25" s="20"/>
      <c r="KKO25"/>
      <c r="KKP25" s="20"/>
      <c r="KKQ25"/>
      <c r="KKR25" s="20"/>
      <c r="KKS25"/>
      <c r="KKT25" s="20"/>
      <c r="KKU25"/>
      <c r="KKV25" s="20"/>
      <c r="KKW25"/>
      <c r="KKX25" s="20"/>
      <c r="KKY25"/>
      <c r="KKZ25" s="20"/>
      <c r="KLA25"/>
      <c r="KLB25" s="20"/>
      <c r="KLC25"/>
      <c r="KLD25" s="20"/>
      <c r="KLE25"/>
      <c r="KLF25" s="20"/>
      <c r="KLG25"/>
      <c r="KLH25" s="20"/>
      <c r="KLI25"/>
      <c r="KLJ25" s="20"/>
      <c r="KLK25"/>
      <c r="KLL25" s="20"/>
      <c r="KLM25"/>
      <c r="KLN25" s="20"/>
      <c r="KLO25"/>
      <c r="KLP25" s="20"/>
      <c r="KLQ25"/>
      <c r="KLR25" s="20"/>
      <c r="KLS25"/>
      <c r="KLT25" s="20"/>
      <c r="KLU25"/>
      <c r="KLV25" s="20"/>
      <c r="KLW25"/>
      <c r="KLX25" s="20"/>
      <c r="KLY25"/>
      <c r="KLZ25" s="20"/>
      <c r="KMA25"/>
      <c r="KMB25" s="20"/>
      <c r="KMC25"/>
      <c r="KMD25" s="20"/>
      <c r="KME25"/>
      <c r="KMF25" s="20"/>
      <c r="KMG25"/>
      <c r="KMH25" s="20"/>
      <c r="KMI25"/>
      <c r="KMJ25" s="20"/>
      <c r="KMK25"/>
      <c r="KML25" s="20"/>
      <c r="KMM25"/>
      <c r="KMN25" s="20"/>
      <c r="KMO25"/>
      <c r="KMP25" s="20"/>
      <c r="KMQ25"/>
      <c r="KMR25" s="20"/>
      <c r="KMS25"/>
      <c r="KMT25" s="20"/>
      <c r="KMU25"/>
      <c r="KMV25" s="20"/>
      <c r="KMW25"/>
      <c r="KMX25" s="20"/>
      <c r="KMY25"/>
      <c r="KMZ25" s="20"/>
      <c r="KNA25"/>
      <c r="KNB25" s="20"/>
      <c r="KNC25"/>
      <c r="KND25" s="20"/>
      <c r="KNE25"/>
      <c r="KNF25" s="20"/>
      <c r="KNG25"/>
      <c r="KNH25" s="20"/>
      <c r="KNI25"/>
      <c r="KNJ25" s="20"/>
      <c r="KNK25"/>
      <c r="KNL25" s="20"/>
      <c r="KNM25"/>
      <c r="KNN25" s="20"/>
      <c r="KNO25"/>
      <c r="KNP25" s="20"/>
      <c r="KNQ25"/>
      <c r="KNR25" s="20"/>
      <c r="KNS25"/>
      <c r="KNT25" s="20"/>
      <c r="KNU25"/>
      <c r="KNV25" s="20"/>
      <c r="KNW25"/>
      <c r="KNX25" s="20"/>
      <c r="KNY25"/>
      <c r="KNZ25" s="20"/>
      <c r="KOA25"/>
      <c r="KOB25" s="20"/>
      <c r="KOC25"/>
      <c r="KOD25" s="20"/>
      <c r="KOE25"/>
      <c r="KOF25" s="20"/>
      <c r="KOG25"/>
      <c r="KOH25" s="20"/>
      <c r="KOI25"/>
      <c r="KOJ25" s="20"/>
      <c r="KOK25"/>
      <c r="KOL25" s="20"/>
      <c r="KOM25"/>
      <c r="KON25" s="20"/>
      <c r="KOO25"/>
      <c r="KOP25" s="20"/>
      <c r="KOQ25"/>
      <c r="KOR25" s="20"/>
      <c r="KOS25"/>
      <c r="KOT25" s="20"/>
      <c r="KOU25"/>
      <c r="KOV25" s="20"/>
      <c r="KOW25"/>
      <c r="KOX25" s="20"/>
      <c r="KOY25"/>
      <c r="KOZ25" s="20"/>
      <c r="KPA25"/>
      <c r="KPB25" s="20"/>
      <c r="KPC25"/>
      <c r="KPD25" s="20"/>
      <c r="KPE25"/>
      <c r="KPF25" s="20"/>
      <c r="KPG25"/>
      <c r="KPH25" s="20"/>
      <c r="KPI25"/>
      <c r="KPJ25" s="20"/>
      <c r="KPK25"/>
      <c r="KPL25" s="20"/>
      <c r="KPM25"/>
      <c r="KPN25" s="20"/>
      <c r="KPO25"/>
      <c r="KPP25" s="20"/>
      <c r="KPQ25"/>
      <c r="KPR25" s="20"/>
      <c r="KPS25"/>
      <c r="KPT25" s="20"/>
      <c r="KPU25"/>
      <c r="KPV25" s="20"/>
      <c r="KPW25"/>
      <c r="KPX25" s="20"/>
      <c r="KPY25"/>
      <c r="KPZ25" s="20"/>
      <c r="KQA25"/>
      <c r="KQB25" s="20"/>
      <c r="KQC25"/>
      <c r="KQD25" s="20"/>
      <c r="KQE25"/>
      <c r="KQF25" s="20"/>
      <c r="KQG25"/>
      <c r="KQH25" s="20"/>
      <c r="KQI25"/>
      <c r="KQJ25" s="20"/>
      <c r="KQK25"/>
      <c r="KQL25" s="20"/>
      <c r="KQM25"/>
      <c r="KQN25" s="20"/>
      <c r="KQO25"/>
      <c r="KQP25" s="20"/>
      <c r="KQQ25"/>
      <c r="KQR25" s="20"/>
      <c r="KQS25"/>
      <c r="KQT25" s="20"/>
      <c r="KQU25"/>
      <c r="KQV25" s="20"/>
      <c r="KQW25"/>
      <c r="KQX25" s="20"/>
      <c r="KQY25"/>
      <c r="KQZ25" s="20"/>
      <c r="KRA25"/>
      <c r="KRB25" s="20"/>
      <c r="KRC25"/>
      <c r="KRD25" s="20"/>
      <c r="KRE25"/>
      <c r="KRF25" s="20"/>
      <c r="KRG25"/>
      <c r="KRH25" s="20"/>
      <c r="KRI25"/>
      <c r="KRJ25" s="20"/>
      <c r="KRK25"/>
      <c r="KRL25" s="20"/>
      <c r="KRM25"/>
      <c r="KRN25" s="20"/>
      <c r="KRO25"/>
      <c r="KRP25" s="20"/>
      <c r="KRQ25"/>
      <c r="KRR25" s="20"/>
      <c r="KRS25"/>
      <c r="KRT25" s="20"/>
      <c r="KRU25"/>
      <c r="KRV25" s="20"/>
      <c r="KRW25"/>
      <c r="KRX25" s="20"/>
      <c r="KRY25"/>
      <c r="KRZ25" s="20"/>
      <c r="KSA25"/>
      <c r="KSB25" s="20"/>
      <c r="KSC25"/>
      <c r="KSD25" s="20"/>
      <c r="KSE25"/>
      <c r="KSF25" s="20"/>
      <c r="KSG25"/>
      <c r="KSH25" s="20"/>
      <c r="KSI25"/>
      <c r="KSJ25" s="20"/>
      <c r="KSK25"/>
      <c r="KSL25" s="20"/>
      <c r="KSM25"/>
      <c r="KSN25" s="20"/>
      <c r="KSO25"/>
      <c r="KSP25" s="20"/>
      <c r="KSQ25"/>
      <c r="KSR25" s="20"/>
      <c r="KSS25"/>
      <c r="KST25" s="20"/>
      <c r="KSU25"/>
      <c r="KSV25" s="20"/>
      <c r="KSW25"/>
      <c r="KSX25" s="20"/>
      <c r="KSY25"/>
      <c r="KSZ25" s="20"/>
      <c r="KTA25"/>
      <c r="KTB25" s="20"/>
      <c r="KTC25"/>
      <c r="KTD25" s="20"/>
      <c r="KTE25"/>
      <c r="KTF25" s="20"/>
      <c r="KTG25"/>
      <c r="KTH25" s="20"/>
      <c r="KTI25"/>
      <c r="KTJ25" s="20"/>
      <c r="KTK25"/>
      <c r="KTL25" s="20"/>
      <c r="KTM25"/>
      <c r="KTN25" s="20"/>
      <c r="KTO25"/>
      <c r="KTP25" s="20"/>
      <c r="KTQ25"/>
      <c r="KTR25" s="20"/>
      <c r="KTS25"/>
      <c r="KTT25" s="20"/>
      <c r="KTU25"/>
      <c r="KTV25" s="20"/>
      <c r="KTW25"/>
      <c r="KTX25" s="20"/>
      <c r="KTY25"/>
      <c r="KTZ25" s="20"/>
      <c r="KUA25"/>
      <c r="KUB25" s="20"/>
      <c r="KUC25"/>
      <c r="KUD25" s="20"/>
      <c r="KUE25"/>
      <c r="KUF25" s="20"/>
      <c r="KUG25"/>
      <c r="KUH25" s="20"/>
      <c r="KUI25"/>
      <c r="KUJ25" s="20"/>
      <c r="KUK25"/>
      <c r="KUL25" s="20"/>
      <c r="KUM25"/>
      <c r="KUN25" s="20"/>
      <c r="KUO25"/>
      <c r="KUP25" s="20"/>
      <c r="KUQ25"/>
      <c r="KUR25" s="20"/>
      <c r="KUS25"/>
      <c r="KUT25" s="20"/>
      <c r="KUU25"/>
      <c r="KUV25" s="20"/>
      <c r="KUW25"/>
      <c r="KUX25" s="20"/>
      <c r="KUY25"/>
      <c r="KUZ25" s="20"/>
      <c r="KVA25"/>
      <c r="KVB25" s="20"/>
      <c r="KVC25"/>
      <c r="KVD25" s="20"/>
      <c r="KVE25"/>
      <c r="KVF25" s="20"/>
      <c r="KVG25"/>
      <c r="KVH25" s="20"/>
      <c r="KVI25"/>
      <c r="KVJ25" s="20"/>
      <c r="KVK25"/>
      <c r="KVL25" s="20"/>
      <c r="KVM25"/>
      <c r="KVN25" s="20"/>
      <c r="KVO25"/>
      <c r="KVP25" s="20"/>
      <c r="KVQ25"/>
      <c r="KVR25" s="20"/>
      <c r="KVS25"/>
      <c r="KVT25" s="20"/>
      <c r="KVU25"/>
      <c r="KVV25" s="20"/>
      <c r="KVW25"/>
      <c r="KVX25" s="20"/>
      <c r="KVY25"/>
      <c r="KVZ25" s="20"/>
      <c r="KWA25"/>
      <c r="KWB25" s="20"/>
      <c r="KWC25"/>
      <c r="KWD25" s="20"/>
      <c r="KWE25"/>
      <c r="KWF25" s="20"/>
      <c r="KWG25"/>
      <c r="KWH25" s="20"/>
      <c r="KWI25"/>
      <c r="KWJ25" s="20"/>
      <c r="KWK25"/>
      <c r="KWL25" s="20"/>
      <c r="KWM25"/>
      <c r="KWN25" s="20"/>
      <c r="KWO25"/>
      <c r="KWP25" s="20"/>
      <c r="KWQ25"/>
      <c r="KWR25" s="20"/>
      <c r="KWS25"/>
      <c r="KWT25" s="20"/>
      <c r="KWU25"/>
      <c r="KWV25" s="20"/>
      <c r="KWW25"/>
      <c r="KWX25" s="20"/>
      <c r="KWY25"/>
      <c r="KWZ25" s="20"/>
      <c r="KXA25"/>
      <c r="KXB25" s="20"/>
      <c r="KXC25"/>
      <c r="KXD25" s="20"/>
      <c r="KXE25"/>
      <c r="KXF25" s="20"/>
      <c r="KXG25"/>
      <c r="KXH25" s="20"/>
      <c r="KXI25"/>
      <c r="KXJ25" s="20"/>
      <c r="KXK25"/>
      <c r="KXL25" s="20"/>
      <c r="KXM25"/>
      <c r="KXN25" s="20"/>
      <c r="KXO25"/>
      <c r="KXP25" s="20"/>
      <c r="KXQ25"/>
      <c r="KXR25" s="20"/>
      <c r="KXS25"/>
      <c r="KXT25" s="20"/>
      <c r="KXU25"/>
      <c r="KXV25" s="20"/>
      <c r="KXW25"/>
      <c r="KXX25" s="20"/>
      <c r="KXY25"/>
      <c r="KXZ25" s="20"/>
      <c r="KYA25"/>
      <c r="KYB25" s="20"/>
      <c r="KYC25"/>
      <c r="KYD25" s="20"/>
      <c r="KYE25"/>
      <c r="KYF25" s="20"/>
      <c r="KYG25"/>
      <c r="KYH25" s="20"/>
      <c r="KYI25"/>
      <c r="KYJ25" s="20"/>
      <c r="KYK25"/>
      <c r="KYL25" s="20"/>
      <c r="KYM25"/>
      <c r="KYN25" s="20"/>
      <c r="KYO25"/>
      <c r="KYP25" s="20"/>
      <c r="KYQ25"/>
      <c r="KYR25" s="20"/>
      <c r="KYS25"/>
      <c r="KYT25" s="20"/>
      <c r="KYU25"/>
      <c r="KYV25" s="20"/>
      <c r="KYW25"/>
      <c r="KYX25" s="20"/>
      <c r="KYY25"/>
      <c r="KYZ25" s="20"/>
      <c r="KZA25"/>
      <c r="KZB25" s="20"/>
      <c r="KZC25"/>
      <c r="KZD25" s="20"/>
      <c r="KZE25"/>
      <c r="KZF25" s="20"/>
      <c r="KZG25"/>
      <c r="KZH25" s="20"/>
      <c r="KZI25"/>
      <c r="KZJ25" s="20"/>
      <c r="KZK25"/>
      <c r="KZL25" s="20"/>
      <c r="KZM25"/>
      <c r="KZN25" s="20"/>
      <c r="KZO25"/>
      <c r="KZP25" s="20"/>
      <c r="KZQ25"/>
      <c r="KZR25" s="20"/>
      <c r="KZS25"/>
      <c r="KZT25" s="20"/>
      <c r="KZU25"/>
      <c r="KZV25" s="20"/>
      <c r="KZW25"/>
      <c r="KZX25" s="20"/>
      <c r="KZY25"/>
      <c r="KZZ25" s="20"/>
      <c r="LAA25"/>
      <c r="LAB25" s="20"/>
      <c r="LAC25"/>
      <c r="LAD25" s="20"/>
      <c r="LAE25"/>
      <c r="LAF25" s="20"/>
      <c r="LAG25"/>
      <c r="LAH25" s="20"/>
      <c r="LAI25"/>
      <c r="LAJ25" s="20"/>
      <c r="LAK25"/>
      <c r="LAL25" s="20"/>
      <c r="LAM25"/>
      <c r="LAN25" s="20"/>
      <c r="LAO25"/>
      <c r="LAP25" s="20"/>
      <c r="LAQ25"/>
      <c r="LAR25" s="20"/>
      <c r="LAS25"/>
      <c r="LAT25" s="20"/>
      <c r="LAU25"/>
      <c r="LAV25" s="20"/>
      <c r="LAW25"/>
      <c r="LAX25" s="20"/>
      <c r="LAY25"/>
      <c r="LAZ25" s="20"/>
      <c r="LBA25"/>
      <c r="LBB25" s="20"/>
      <c r="LBC25"/>
      <c r="LBD25" s="20"/>
      <c r="LBE25"/>
      <c r="LBF25" s="20"/>
      <c r="LBG25"/>
      <c r="LBH25" s="20"/>
      <c r="LBI25"/>
      <c r="LBJ25" s="20"/>
      <c r="LBK25"/>
      <c r="LBL25" s="20"/>
      <c r="LBM25"/>
      <c r="LBN25" s="20"/>
      <c r="LBO25"/>
      <c r="LBP25" s="20"/>
      <c r="LBQ25"/>
      <c r="LBR25" s="20"/>
      <c r="LBS25"/>
      <c r="LBT25" s="20"/>
      <c r="LBU25"/>
      <c r="LBV25" s="20"/>
      <c r="LBW25"/>
      <c r="LBX25" s="20"/>
      <c r="LBY25"/>
      <c r="LBZ25" s="20"/>
      <c r="LCA25"/>
      <c r="LCB25" s="20"/>
      <c r="LCC25"/>
      <c r="LCD25" s="20"/>
      <c r="LCE25"/>
      <c r="LCF25" s="20"/>
      <c r="LCG25"/>
      <c r="LCH25" s="20"/>
      <c r="LCI25"/>
      <c r="LCJ25" s="20"/>
      <c r="LCK25"/>
      <c r="LCL25" s="20"/>
      <c r="LCM25"/>
      <c r="LCN25" s="20"/>
      <c r="LCO25"/>
      <c r="LCP25" s="20"/>
      <c r="LCQ25"/>
      <c r="LCR25" s="20"/>
      <c r="LCS25"/>
      <c r="LCT25" s="20"/>
      <c r="LCU25"/>
      <c r="LCV25" s="20"/>
      <c r="LCW25"/>
      <c r="LCX25" s="20"/>
      <c r="LCY25"/>
      <c r="LCZ25" s="20"/>
      <c r="LDA25"/>
      <c r="LDB25" s="20"/>
      <c r="LDC25"/>
      <c r="LDD25" s="20"/>
      <c r="LDE25"/>
      <c r="LDF25" s="20"/>
      <c r="LDG25"/>
      <c r="LDH25" s="20"/>
      <c r="LDI25"/>
      <c r="LDJ25" s="20"/>
      <c r="LDK25"/>
      <c r="LDL25" s="20"/>
      <c r="LDM25"/>
      <c r="LDN25" s="20"/>
      <c r="LDO25"/>
      <c r="LDP25" s="20"/>
      <c r="LDQ25"/>
      <c r="LDR25" s="20"/>
      <c r="LDS25"/>
      <c r="LDT25" s="20"/>
      <c r="LDU25"/>
      <c r="LDV25" s="20"/>
      <c r="LDW25"/>
      <c r="LDX25" s="20"/>
      <c r="LDY25"/>
      <c r="LDZ25" s="20"/>
      <c r="LEA25"/>
      <c r="LEB25" s="20"/>
      <c r="LEC25"/>
      <c r="LED25" s="20"/>
      <c r="LEE25"/>
      <c r="LEF25" s="20"/>
      <c r="LEG25"/>
      <c r="LEH25" s="20"/>
      <c r="LEI25"/>
      <c r="LEJ25" s="20"/>
      <c r="LEK25"/>
      <c r="LEL25" s="20"/>
      <c r="LEM25"/>
      <c r="LEN25" s="20"/>
      <c r="LEO25"/>
      <c r="LEP25" s="20"/>
      <c r="LEQ25"/>
      <c r="LER25" s="20"/>
      <c r="LES25"/>
      <c r="LET25" s="20"/>
      <c r="LEU25"/>
      <c r="LEV25" s="20"/>
      <c r="LEW25"/>
      <c r="LEX25" s="20"/>
      <c r="LEY25"/>
      <c r="LEZ25" s="20"/>
      <c r="LFA25"/>
      <c r="LFB25" s="20"/>
      <c r="LFC25"/>
      <c r="LFD25" s="20"/>
      <c r="LFE25"/>
      <c r="LFF25" s="20"/>
      <c r="LFG25"/>
      <c r="LFH25" s="20"/>
      <c r="LFI25"/>
      <c r="LFJ25" s="20"/>
      <c r="LFK25"/>
      <c r="LFL25" s="20"/>
      <c r="LFM25"/>
      <c r="LFN25" s="20"/>
      <c r="LFO25"/>
      <c r="LFP25" s="20"/>
      <c r="LFQ25"/>
      <c r="LFR25" s="20"/>
      <c r="LFS25"/>
      <c r="LFT25" s="20"/>
      <c r="LFU25"/>
      <c r="LFV25" s="20"/>
      <c r="LFW25"/>
      <c r="LFX25" s="20"/>
      <c r="LFY25"/>
      <c r="LFZ25" s="20"/>
      <c r="LGA25"/>
      <c r="LGB25" s="20"/>
      <c r="LGC25"/>
      <c r="LGD25" s="20"/>
      <c r="LGE25"/>
      <c r="LGF25" s="20"/>
      <c r="LGG25"/>
      <c r="LGH25" s="20"/>
      <c r="LGI25"/>
      <c r="LGJ25" s="20"/>
      <c r="LGK25"/>
      <c r="LGL25" s="20"/>
      <c r="LGM25"/>
      <c r="LGN25" s="20"/>
      <c r="LGO25"/>
      <c r="LGP25" s="20"/>
      <c r="LGQ25"/>
      <c r="LGR25" s="20"/>
      <c r="LGS25"/>
      <c r="LGT25" s="20"/>
      <c r="LGU25"/>
      <c r="LGV25" s="20"/>
      <c r="LGW25"/>
      <c r="LGX25" s="20"/>
      <c r="LGY25"/>
      <c r="LGZ25" s="20"/>
      <c r="LHA25"/>
      <c r="LHB25" s="20"/>
      <c r="LHC25"/>
      <c r="LHD25" s="20"/>
      <c r="LHE25"/>
      <c r="LHF25" s="20"/>
      <c r="LHG25"/>
      <c r="LHH25" s="20"/>
      <c r="LHI25"/>
      <c r="LHJ25" s="20"/>
      <c r="LHK25"/>
      <c r="LHL25" s="20"/>
      <c r="LHM25"/>
      <c r="LHN25" s="20"/>
      <c r="LHO25"/>
      <c r="LHP25" s="20"/>
      <c r="LHQ25"/>
      <c r="LHR25" s="20"/>
      <c r="LHS25"/>
      <c r="LHT25" s="20"/>
      <c r="LHU25"/>
      <c r="LHV25" s="20"/>
      <c r="LHW25"/>
      <c r="LHX25" s="20"/>
      <c r="LHY25"/>
      <c r="LHZ25" s="20"/>
      <c r="LIA25"/>
      <c r="LIB25" s="20"/>
      <c r="LIC25"/>
      <c r="LID25" s="20"/>
      <c r="LIE25"/>
      <c r="LIF25" s="20"/>
      <c r="LIG25"/>
      <c r="LIH25" s="20"/>
      <c r="LII25"/>
      <c r="LIJ25" s="20"/>
      <c r="LIK25"/>
      <c r="LIL25" s="20"/>
      <c r="LIM25"/>
      <c r="LIN25" s="20"/>
      <c r="LIO25"/>
      <c r="LIP25" s="20"/>
      <c r="LIQ25"/>
      <c r="LIR25" s="20"/>
      <c r="LIS25"/>
      <c r="LIT25" s="20"/>
      <c r="LIU25"/>
      <c r="LIV25" s="20"/>
      <c r="LIW25"/>
      <c r="LIX25" s="20"/>
      <c r="LIY25"/>
      <c r="LIZ25" s="20"/>
      <c r="LJA25"/>
      <c r="LJB25" s="20"/>
      <c r="LJC25"/>
      <c r="LJD25" s="20"/>
      <c r="LJE25"/>
      <c r="LJF25" s="20"/>
      <c r="LJG25"/>
      <c r="LJH25" s="20"/>
      <c r="LJI25"/>
      <c r="LJJ25" s="20"/>
      <c r="LJK25"/>
      <c r="LJL25" s="20"/>
      <c r="LJM25"/>
      <c r="LJN25" s="20"/>
      <c r="LJO25"/>
      <c r="LJP25" s="20"/>
      <c r="LJQ25"/>
      <c r="LJR25" s="20"/>
      <c r="LJS25"/>
      <c r="LJT25" s="20"/>
      <c r="LJU25"/>
      <c r="LJV25" s="20"/>
      <c r="LJW25"/>
      <c r="LJX25" s="20"/>
      <c r="LJY25"/>
      <c r="LJZ25" s="20"/>
      <c r="LKA25"/>
      <c r="LKB25" s="20"/>
      <c r="LKC25"/>
      <c r="LKD25" s="20"/>
      <c r="LKE25"/>
      <c r="LKF25" s="20"/>
      <c r="LKG25"/>
      <c r="LKH25" s="20"/>
      <c r="LKI25"/>
      <c r="LKJ25" s="20"/>
      <c r="LKK25"/>
      <c r="LKL25" s="20"/>
      <c r="LKM25"/>
      <c r="LKN25" s="20"/>
      <c r="LKO25"/>
      <c r="LKP25" s="20"/>
      <c r="LKQ25"/>
      <c r="LKR25" s="20"/>
      <c r="LKS25"/>
      <c r="LKT25" s="20"/>
      <c r="LKU25"/>
      <c r="LKV25" s="20"/>
      <c r="LKW25"/>
      <c r="LKX25" s="20"/>
      <c r="LKY25"/>
      <c r="LKZ25" s="20"/>
      <c r="LLA25"/>
      <c r="LLB25" s="20"/>
      <c r="LLC25"/>
      <c r="LLD25" s="20"/>
      <c r="LLE25"/>
      <c r="LLF25" s="20"/>
      <c r="LLG25"/>
      <c r="LLH25" s="20"/>
      <c r="LLI25"/>
      <c r="LLJ25" s="20"/>
      <c r="LLK25"/>
      <c r="LLL25" s="20"/>
      <c r="LLM25"/>
      <c r="LLN25" s="20"/>
      <c r="LLO25"/>
      <c r="LLP25" s="20"/>
      <c r="LLQ25"/>
      <c r="LLR25" s="20"/>
      <c r="LLS25"/>
      <c r="LLT25" s="20"/>
      <c r="LLU25"/>
      <c r="LLV25" s="20"/>
      <c r="LLW25"/>
      <c r="LLX25" s="20"/>
      <c r="LLY25"/>
      <c r="LLZ25" s="20"/>
      <c r="LMA25"/>
      <c r="LMB25" s="20"/>
      <c r="LMC25"/>
      <c r="LMD25" s="20"/>
      <c r="LME25"/>
      <c r="LMF25" s="20"/>
      <c r="LMG25"/>
      <c r="LMH25" s="20"/>
      <c r="LMI25"/>
      <c r="LMJ25" s="20"/>
      <c r="LMK25"/>
      <c r="LML25" s="20"/>
      <c r="LMM25"/>
      <c r="LMN25" s="20"/>
      <c r="LMO25"/>
      <c r="LMP25" s="20"/>
      <c r="LMQ25"/>
      <c r="LMR25" s="20"/>
      <c r="LMS25"/>
      <c r="LMT25" s="20"/>
      <c r="LMU25"/>
      <c r="LMV25" s="20"/>
      <c r="LMW25"/>
      <c r="LMX25" s="20"/>
      <c r="LMY25"/>
      <c r="LMZ25" s="20"/>
      <c r="LNA25"/>
      <c r="LNB25" s="20"/>
      <c r="LNC25"/>
      <c r="LND25" s="20"/>
      <c r="LNE25"/>
      <c r="LNF25" s="20"/>
      <c r="LNG25"/>
      <c r="LNH25" s="20"/>
      <c r="LNI25"/>
      <c r="LNJ25" s="20"/>
      <c r="LNK25"/>
      <c r="LNL25" s="20"/>
      <c r="LNM25"/>
      <c r="LNN25" s="20"/>
      <c r="LNO25"/>
      <c r="LNP25" s="20"/>
      <c r="LNQ25"/>
      <c r="LNR25" s="20"/>
      <c r="LNS25"/>
      <c r="LNT25" s="20"/>
      <c r="LNU25"/>
      <c r="LNV25" s="20"/>
      <c r="LNW25"/>
      <c r="LNX25" s="20"/>
      <c r="LNY25"/>
      <c r="LNZ25" s="20"/>
      <c r="LOA25"/>
      <c r="LOB25" s="20"/>
      <c r="LOC25"/>
      <c r="LOD25" s="20"/>
      <c r="LOE25"/>
      <c r="LOF25" s="20"/>
      <c r="LOG25"/>
      <c r="LOH25" s="20"/>
      <c r="LOI25"/>
      <c r="LOJ25" s="20"/>
      <c r="LOK25"/>
      <c r="LOL25" s="20"/>
      <c r="LOM25"/>
      <c r="LON25" s="20"/>
      <c r="LOO25"/>
      <c r="LOP25" s="20"/>
      <c r="LOQ25"/>
      <c r="LOR25" s="20"/>
      <c r="LOS25"/>
      <c r="LOT25" s="20"/>
      <c r="LOU25"/>
      <c r="LOV25" s="20"/>
      <c r="LOW25"/>
      <c r="LOX25" s="20"/>
      <c r="LOY25"/>
      <c r="LOZ25" s="20"/>
      <c r="LPA25"/>
      <c r="LPB25" s="20"/>
      <c r="LPC25"/>
      <c r="LPD25" s="20"/>
      <c r="LPE25"/>
      <c r="LPF25" s="20"/>
      <c r="LPG25"/>
      <c r="LPH25" s="20"/>
      <c r="LPI25"/>
      <c r="LPJ25" s="20"/>
      <c r="LPK25"/>
      <c r="LPL25" s="20"/>
      <c r="LPM25"/>
      <c r="LPN25" s="20"/>
      <c r="LPO25"/>
      <c r="LPP25" s="20"/>
      <c r="LPQ25"/>
      <c r="LPR25" s="20"/>
      <c r="LPS25"/>
      <c r="LPT25" s="20"/>
      <c r="LPU25"/>
      <c r="LPV25" s="20"/>
      <c r="LPW25"/>
      <c r="LPX25" s="20"/>
      <c r="LPY25"/>
      <c r="LPZ25" s="20"/>
      <c r="LQA25"/>
      <c r="LQB25" s="20"/>
      <c r="LQC25"/>
      <c r="LQD25" s="20"/>
      <c r="LQE25"/>
      <c r="LQF25" s="20"/>
      <c r="LQG25"/>
      <c r="LQH25" s="20"/>
      <c r="LQI25"/>
      <c r="LQJ25" s="20"/>
      <c r="LQK25"/>
      <c r="LQL25" s="20"/>
      <c r="LQM25"/>
      <c r="LQN25" s="20"/>
      <c r="LQO25"/>
      <c r="LQP25" s="20"/>
      <c r="LQQ25"/>
      <c r="LQR25" s="20"/>
      <c r="LQS25"/>
      <c r="LQT25" s="20"/>
      <c r="LQU25"/>
      <c r="LQV25" s="20"/>
      <c r="LQW25"/>
      <c r="LQX25" s="20"/>
      <c r="LQY25"/>
      <c r="LQZ25" s="20"/>
      <c r="LRA25"/>
      <c r="LRB25" s="20"/>
      <c r="LRC25"/>
      <c r="LRD25" s="20"/>
      <c r="LRE25"/>
      <c r="LRF25" s="20"/>
      <c r="LRG25"/>
      <c r="LRH25" s="20"/>
      <c r="LRI25"/>
      <c r="LRJ25" s="20"/>
      <c r="LRK25"/>
      <c r="LRL25" s="20"/>
      <c r="LRM25"/>
      <c r="LRN25" s="20"/>
      <c r="LRO25"/>
      <c r="LRP25" s="20"/>
      <c r="LRQ25"/>
      <c r="LRR25" s="20"/>
      <c r="LRS25"/>
      <c r="LRT25" s="20"/>
      <c r="LRU25"/>
      <c r="LRV25" s="20"/>
      <c r="LRW25"/>
      <c r="LRX25" s="20"/>
      <c r="LRY25"/>
      <c r="LRZ25" s="20"/>
      <c r="LSA25"/>
      <c r="LSB25" s="20"/>
      <c r="LSC25"/>
      <c r="LSD25" s="20"/>
      <c r="LSE25"/>
      <c r="LSF25" s="20"/>
      <c r="LSG25"/>
      <c r="LSH25" s="20"/>
      <c r="LSI25"/>
      <c r="LSJ25" s="20"/>
      <c r="LSK25"/>
      <c r="LSL25" s="20"/>
      <c r="LSM25"/>
      <c r="LSN25" s="20"/>
      <c r="LSO25"/>
      <c r="LSP25" s="20"/>
      <c r="LSQ25"/>
      <c r="LSR25" s="20"/>
      <c r="LSS25"/>
      <c r="LST25" s="20"/>
      <c r="LSU25"/>
      <c r="LSV25" s="20"/>
      <c r="LSW25"/>
      <c r="LSX25" s="20"/>
      <c r="LSY25"/>
      <c r="LSZ25" s="20"/>
      <c r="LTA25"/>
      <c r="LTB25" s="20"/>
      <c r="LTC25"/>
      <c r="LTD25" s="20"/>
      <c r="LTE25"/>
      <c r="LTF25" s="20"/>
      <c r="LTG25"/>
      <c r="LTH25" s="20"/>
      <c r="LTI25"/>
      <c r="LTJ25" s="20"/>
      <c r="LTK25"/>
      <c r="LTL25" s="20"/>
      <c r="LTM25"/>
      <c r="LTN25" s="20"/>
      <c r="LTO25"/>
      <c r="LTP25" s="20"/>
      <c r="LTQ25"/>
      <c r="LTR25" s="20"/>
      <c r="LTS25"/>
      <c r="LTT25" s="20"/>
      <c r="LTU25"/>
      <c r="LTV25" s="20"/>
      <c r="LTW25"/>
      <c r="LTX25" s="20"/>
      <c r="LTY25"/>
      <c r="LTZ25" s="20"/>
      <c r="LUA25"/>
      <c r="LUB25" s="20"/>
      <c r="LUC25"/>
      <c r="LUD25" s="20"/>
      <c r="LUE25"/>
      <c r="LUF25" s="20"/>
      <c r="LUG25"/>
      <c r="LUH25" s="20"/>
      <c r="LUI25"/>
      <c r="LUJ25" s="20"/>
      <c r="LUK25"/>
      <c r="LUL25" s="20"/>
      <c r="LUM25"/>
      <c r="LUN25" s="20"/>
      <c r="LUO25"/>
      <c r="LUP25" s="20"/>
      <c r="LUQ25"/>
      <c r="LUR25" s="20"/>
      <c r="LUS25"/>
      <c r="LUT25" s="20"/>
      <c r="LUU25"/>
      <c r="LUV25" s="20"/>
      <c r="LUW25"/>
      <c r="LUX25" s="20"/>
      <c r="LUY25"/>
      <c r="LUZ25" s="20"/>
      <c r="LVA25"/>
      <c r="LVB25" s="20"/>
      <c r="LVC25"/>
      <c r="LVD25" s="20"/>
      <c r="LVE25"/>
      <c r="LVF25" s="20"/>
      <c r="LVG25"/>
      <c r="LVH25" s="20"/>
      <c r="LVI25"/>
      <c r="LVJ25" s="20"/>
      <c r="LVK25"/>
      <c r="LVL25" s="20"/>
      <c r="LVM25"/>
      <c r="LVN25" s="20"/>
      <c r="LVO25"/>
      <c r="LVP25" s="20"/>
      <c r="LVQ25"/>
      <c r="LVR25" s="20"/>
      <c r="LVS25"/>
      <c r="LVT25" s="20"/>
      <c r="LVU25"/>
      <c r="LVV25" s="20"/>
      <c r="LVW25"/>
      <c r="LVX25" s="20"/>
      <c r="LVY25"/>
      <c r="LVZ25" s="20"/>
      <c r="LWA25"/>
      <c r="LWB25" s="20"/>
      <c r="LWC25"/>
      <c r="LWD25" s="20"/>
      <c r="LWE25"/>
      <c r="LWF25" s="20"/>
      <c r="LWG25"/>
      <c r="LWH25" s="20"/>
      <c r="LWI25"/>
      <c r="LWJ25" s="20"/>
      <c r="LWK25"/>
      <c r="LWL25" s="20"/>
      <c r="LWM25"/>
      <c r="LWN25" s="20"/>
      <c r="LWO25"/>
      <c r="LWP25" s="20"/>
      <c r="LWQ25"/>
      <c r="LWR25" s="20"/>
      <c r="LWS25"/>
      <c r="LWT25" s="20"/>
      <c r="LWU25"/>
      <c r="LWV25" s="20"/>
      <c r="LWW25"/>
      <c r="LWX25" s="20"/>
      <c r="LWY25"/>
      <c r="LWZ25" s="20"/>
      <c r="LXA25"/>
      <c r="LXB25" s="20"/>
      <c r="LXC25"/>
      <c r="LXD25" s="20"/>
      <c r="LXE25"/>
      <c r="LXF25" s="20"/>
      <c r="LXG25"/>
      <c r="LXH25" s="20"/>
      <c r="LXI25"/>
      <c r="LXJ25" s="20"/>
      <c r="LXK25"/>
      <c r="LXL25" s="20"/>
      <c r="LXM25"/>
      <c r="LXN25" s="20"/>
      <c r="LXO25"/>
      <c r="LXP25" s="20"/>
      <c r="LXQ25"/>
      <c r="LXR25" s="20"/>
      <c r="LXS25"/>
      <c r="LXT25" s="20"/>
      <c r="LXU25"/>
      <c r="LXV25" s="20"/>
      <c r="LXW25"/>
      <c r="LXX25" s="20"/>
      <c r="LXY25"/>
      <c r="LXZ25" s="20"/>
      <c r="LYA25"/>
      <c r="LYB25" s="20"/>
      <c r="LYC25"/>
      <c r="LYD25" s="20"/>
      <c r="LYE25"/>
      <c r="LYF25" s="20"/>
      <c r="LYG25"/>
      <c r="LYH25" s="20"/>
      <c r="LYI25"/>
      <c r="LYJ25" s="20"/>
      <c r="LYK25"/>
      <c r="LYL25" s="20"/>
      <c r="LYM25"/>
      <c r="LYN25" s="20"/>
      <c r="LYO25"/>
      <c r="LYP25" s="20"/>
      <c r="LYQ25"/>
      <c r="LYR25" s="20"/>
      <c r="LYS25"/>
      <c r="LYT25" s="20"/>
      <c r="LYU25"/>
      <c r="LYV25" s="20"/>
      <c r="LYW25"/>
      <c r="LYX25" s="20"/>
      <c r="LYY25"/>
      <c r="LYZ25" s="20"/>
      <c r="LZA25"/>
      <c r="LZB25" s="20"/>
      <c r="LZC25"/>
      <c r="LZD25" s="20"/>
      <c r="LZE25"/>
      <c r="LZF25" s="20"/>
      <c r="LZG25"/>
      <c r="LZH25" s="20"/>
      <c r="LZI25"/>
      <c r="LZJ25" s="20"/>
      <c r="LZK25"/>
      <c r="LZL25" s="20"/>
      <c r="LZM25"/>
      <c r="LZN25" s="20"/>
      <c r="LZO25"/>
      <c r="LZP25" s="20"/>
      <c r="LZQ25"/>
      <c r="LZR25" s="20"/>
      <c r="LZS25"/>
      <c r="LZT25" s="20"/>
      <c r="LZU25"/>
      <c r="LZV25" s="20"/>
      <c r="LZW25"/>
      <c r="LZX25" s="20"/>
      <c r="LZY25"/>
      <c r="LZZ25" s="20"/>
      <c r="MAA25"/>
      <c r="MAB25" s="20"/>
      <c r="MAC25"/>
      <c r="MAD25" s="20"/>
      <c r="MAE25"/>
      <c r="MAF25" s="20"/>
      <c r="MAG25"/>
      <c r="MAH25" s="20"/>
      <c r="MAI25"/>
      <c r="MAJ25" s="20"/>
      <c r="MAK25"/>
      <c r="MAL25" s="20"/>
      <c r="MAM25"/>
      <c r="MAN25" s="20"/>
      <c r="MAO25"/>
      <c r="MAP25" s="20"/>
      <c r="MAQ25"/>
      <c r="MAR25" s="20"/>
      <c r="MAS25"/>
      <c r="MAT25" s="20"/>
      <c r="MAU25"/>
      <c r="MAV25" s="20"/>
      <c r="MAW25"/>
      <c r="MAX25" s="20"/>
      <c r="MAY25"/>
      <c r="MAZ25" s="20"/>
      <c r="MBA25"/>
      <c r="MBB25" s="20"/>
      <c r="MBC25"/>
      <c r="MBD25" s="20"/>
      <c r="MBE25"/>
      <c r="MBF25" s="20"/>
      <c r="MBG25"/>
      <c r="MBH25" s="20"/>
      <c r="MBI25"/>
      <c r="MBJ25" s="20"/>
      <c r="MBK25"/>
      <c r="MBL25" s="20"/>
      <c r="MBM25"/>
      <c r="MBN25" s="20"/>
      <c r="MBO25"/>
      <c r="MBP25" s="20"/>
      <c r="MBQ25"/>
      <c r="MBR25" s="20"/>
      <c r="MBS25"/>
      <c r="MBT25" s="20"/>
      <c r="MBU25"/>
      <c r="MBV25" s="20"/>
      <c r="MBW25"/>
      <c r="MBX25" s="20"/>
      <c r="MBY25"/>
      <c r="MBZ25" s="20"/>
      <c r="MCA25"/>
      <c r="MCB25" s="20"/>
      <c r="MCC25"/>
      <c r="MCD25" s="20"/>
      <c r="MCE25"/>
      <c r="MCF25" s="20"/>
      <c r="MCG25"/>
      <c r="MCH25" s="20"/>
      <c r="MCI25"/>
      <c r="MCJ25" s="20"/>
      <c r="MCK25"/>
      <c r="MCL25" s="20"/>
      <c r="MCM25"/>
      <c r="MCN25" s="20"/>
      <c r="MCO25"/>
      <c r="MCP25" s="20"/>
      <c r="MCQ25"/>
      <c r="MCR25" s="20"/>
      <c r="MCS25"/>
      <c r="MCT25" s="20"/>
      <c r="MCU25"/>
      <c r="MCV25" s="20"/>
      <c r="MCW25"/>
      <c r="MCX25" s="20"/>
      <c r="MCY25"/>
      <c r="MCZ25" s="20"/>
      <c r="MDA25"/>
      <c r="MDB25" s="20"/>
      <c r="MDC25"/>
      <c r="MDD25" s="20"/>
      <c r="MDE25"/>
      <c r="MDF25" s="20"/>
      <c r="MDG25"/>
      <c r="MDH25" s="20"/>
      <c r="MDI25"/>
      <c r="MDJ25" s="20"/>
      <c r="MDK25"/>
      <c r="MDL25" s="20"/>
      <c r="MDM25"/>
      <c r="MDN25" s="20"/>
      <c r="MDO25"/>
      <c r="MDP25" s="20"/>
      <c r="MDQ25"/>
      <c r="MDR25" s="20"/>
      <c r="MDS25"/>
      <c r="MDT25" s="20"/>
      <c r="MDU25"/>
      <c r="MDV25" s="20"/>
      <c r="MDW25"/>
      <c r="MDX25" s="20"/>
      <c r="MDY25"/>
      <c r="MDZ25" s="20"/>
      <c r="MEA25"/>
      <c r="MEB25" s="20"/>
      <c r="MEC25"/>
      <c r="MED25" s="20"/>
      <c r="MEE25"/>
      <c r="MEF25" s="20"/>
      <c r="MEG25"/>
      <c r="MEH25" s="20"/>
      <c r="MEI25"/>
      <c r="MEJ25" s="20"/>
      <c r="MEK25"/>
      <c r="MEL25" s="20"/>
      <c r="MEM25"/>
      <c r="MEN25" s="20"/>
      <c r="MEO25"/>
      <c r="MEP25" s="20"/>
      <c r="MEQ25"/>
      <c r="MER25" s="20"/>
      <c r="MES25"/>
      <c r="MET25" s="20"/>
      <c r="MEU25"/>
      <c r="MEV25" s="20"/>
      <c r="MEW25"/>
      <c r="MEX25" s="20"/>
      <c r="MEY25"/>
      <c r="MEZ25" s="20"/>
      <c r="MFA25"/>
      <c r="MFB25" s="20"/>
      <c r="MFC25"/>
      <c r="MFD25" s="20"/>
      <c r="MFE25"/>
      <c r="MFF25" s="20"/>
      <c r="MFG25"/>
      <c r="MFH25" s="20"/>
      <c r="MFI25"/>
      <c r="MFJ25" s="20"/>
      <c r="MFK25"/>
      <c r="MFL25" s="20"/>
      <c r="MFM25"/>
      <c r="MFN25" s="20"/>
      <c r="MFO25"/>
      <c r="MFP25" s="20"/>
      <c r="MFQ25"/>
      <c r="MFR25" s="20"/>
      <c r="MFS25"/>
      <c r="MFT25" s="20"/>
      <c r="MFU25"/>
      <c r="MFV25" s="20"/>
      <c r="MFW25"/>
      <c r="MFX25" s="20"/>
      <c r="MFY25"/>
      <c r="MFZ25" s="20"/>
      <c r="MGA25"/>
      <c r="MGB25" s="20"/>
      <c r="MGC25"/>
      <c r="MGD25" s="20"/>
      <c r="MGE25"/>
      <c r="MGF25" s="20"/>
      <c r="MGG25"/>
      <c r="MGH25" s="20"/>
      <c r="MGI25"/>
      <c r="MGJ25" s="20"/>
      <c r="MGK25"/>
      <c r="MGL25" s="20"/>
      <c r="MGM25"/>
      <c r="MGN25" s="20"/>
      <c r="MGO25"/>
      <c r="MGP25" s="20"/>
      <c r="MGQ25"/>
      <c r="MGR25" s="20"/>
      <c r="MGS25"/>
      <c r="MGT25" s="20"/>
      <c r="MGU25"/>
      <c r="MGV25" s="20"/>
      <c r="MGW25"/>
      <c r="MGX25" s="20"/>
      <c r="MGY25"/>
      <c r="MGZ25" s="20"/>
      <c r="MHA25"/>
      <c r="MHB25" s="20"/>
      <c r="MHC25"/>
      <c r="MHD25" s="20"/>
      <c r="MHE25"/>
      <c r="MHF25" s="20"/>
      <c r="MHG25"/>
      <c r="MHH25" s="20"/>
      <c r="MHI25"/>
      <c r="MHJ25" s="20"/>
      <c r="MHK25"/>
      <c r="MHL25" s="20"/>
      <c r="MHM25"/>
      <c r="MHN25" s="20"/>
      <c r="MHO25"/>
      <c r="MHP25" s="20"/>
      <c r="MHQ25"/>
      <c r="MHR25" s="20"/>
      <c r="MHS25"/>
      <c r="MHT25" s="20"/>
      <c r="MHU25"/>
      <c r="MHV25" s="20"/>
      <c r="MHW25"/>
      <c r="MHX25" s="20"/>
      <c r="MHY25"/>
      <c r="MHZ25" s="20"/>
      <c r="MIA25"/>
      <c r="MIB25" s="20"/>
      <c r="MIC25"/>
      <c r="MID25" s="20"/>
      <c r="MIE25"/>
      <c r="MIF25" s="20"/>
      <c r="MIG25"/>
      <c r="MIH25" s="20"/>
      <c r="MII25"/>
      <c r="MIJ25" s="20"/>
      <c r="MIK25"/>
      <c r="MIL25" s="20"/>
      <c r="MIM25"/>
      <c r="MIN25" s="20"/>
      <c r="MIO25"/>
      <c r="MIP25" s="20"/>
      <c r="MIQ25"/>
      <c r="MIR25" s="20"/>
      <c r="MIS25"/>
      <c r="MIT25" s="20"/>
      <c r="MIU25"/>
      <c r="MIV25" s="20"/>
      <c r="MIW25"/>
      <c r="MIX25" s="20"/>
      <c r="MIY25"/>
      <c r="MIZ25" s="20"/>
      <c r="MJA25"/>
      <c r="MJB25" s="20"/>
      <c r="MJC25"/>
      <c r="MJD25" s="20"/>
      <c r="MJE25"/>
      <c r="MJF25" s="20"/>
      <c r="MJG25"/>
      <c r="MJH25" s="20"/>
      <c r="MJI25"/>
      <c r="MJJ25" s="20"/>
      <c r="MJK25"/>
      <c r="MJL25" s="20"/>
      <c r="MJM25"/>
      <c r="MJN25" s="20"/>
      <c r="MJO25"/>
      <c r="MJP25" s="20"/>
      <c r="MJQ25"/>
      <c r="MJR25" s="20"/>
      <c r="MJS25"/>
      <c r="MJT25" s="20"/>
      <c r="MJU25"/>
      <c r="MJV25" s="20"/>
      <c r="MJW25"/>
      <c r="MJX25" s="20"/>
      <c r="MJY25"/>
      <c r="MJZ25" s="20"/>
      <c r="MKA25"/>
      <c r="MKB25" s="20"/>
      <c r="MKC25"/>
      <c r="MKD25" s="20"/>
      <c r="MKE25"/>
      <c r="MKF25" s="20"/>
      <c r="MKG25"/>
      <c r="MKH25" s="20"/>
      <c r="MKI25"/>
      <c r="MKJ25" s="20"/>
      <c r="MKK25"/>
      <c r="MKL25" s="20"/>
      <c r="MKM25"/>
      <c r="MKN25" s="20"/>
      <c r="MKO25"/>
      <c r="MKP25" s="20"/>
      <c r="MKQ25"/>
      <c r="MKR25" s="20"/>
      <c r="MKS25"/>
      <c r="MKT25" s="20"/>
      <c r="MKU25"/>
      <c r="MKV25" s="20"/>
      <c r="MKW25"/>
      <c r="MKX25" s="20"/>
      <c r="MKY25"/>
      <c r="MKZ25" s="20"/>
      <c r="MLA25"/>
      <c r="MLB25" s="20"/>
      <c r="MLC25"/>
      <c r="MLD25" s="20"/>
      <c r="MLE25"/>
      <c r="MLF25" s="20"/>
      <c r="MLG25"/>
      <c r="MLH25" s="20"/>
      <c r="MLI25"/>
      <c r="MLJ25" s="20"/>
      <c r="MLK25"/>
      <c r="MLL25" s="20"/>
      <c r="MLM25"/>
      <c r="MLN25" s="20"/>
      <c r="MLO25"/>
      <c r="MLP25" s="20"/>
      <c r="MLQ25"/>
      <c r="MLR25" s="20"/>
      <c r="MLS25"/>
      <c r="MLT25" s="20"/>
      <c r="MLU25"/>
      <c r="MLV25" s="20"/>
      <c r="MLW25"/>
      <c r="MLX25" s="20"/>
      <c r="MLY25"/>
      <c r="MLZ25" s="20"/>
      <c r="MMA25"/>
      <c r="MMB25" s="20"/>
      <c r="MMC25"/>
      <c r="MMD25" s="20"/>
      <c r="MME25"/>
      <c r="MMF25" s="20"/>
      <c r="MMG25"/>
      <c r="MMH25" s="20"/>
      <c r="MMI25"/>
      <c r="MMJ25" s="20"/>
      <c r="MMK25"/>
      <c r="MML25" s="20"/>
      <c r="MMM25"/>
      <c r="MMN25" s="20"/>
      <c r="MMO25"/>
      <c r="MMP25" s="20"/>
      <c r="MMQ25"/>
      <c r="MMR25" s="20"/>
      <c r="MMS25"/>
      <c r="MMT25" s="20"/>
      <c r="MMU25"/>
      <c r="MMV25" s="20"/>
      <c r="MMW25"/>
      <c r="MMX25" s="20"/>
      <c r="MMY25"/>
      <c r="MMZ25" s="20"/>
      <c r="MNA25"/>
      <c r="MNB25" s="20"/>
      <c r="MNC25"/>
      <c r="MND25" s="20"/>
      <c r="MNE25"/>
      <c r="MNF25" s="20"/>
      <c r="MNG25"/>
      <c r="MNH25" s="20"/>
      <c r="MNI25"/>
      <c r="MNJ25" s="20"/>
      <c r="MNK25"/>
      <c r="MNL25" s="20"/>
      <c r="MNM25"/>
      <c r="MNN25" s="20"/>
      <c r="MNO25"/>
      <c r="MNP25" s="20"/>
      <c r="MNQ25"/>
      <c r="MNR25" s="20"/>
      <c r="MNS25"/>
      <c r="MNT25" s="20"/>
      <c r="MNU25"/>
      <c r="MNV25" s="20"/>
      <c r="MNW25"/>
      <c r="MNX25" s="20"/>
      <c r="MNY25"/>
      <c r="MNZ25" s="20"/>
      <c r="MOA25"/>
      <c r="MOB25" s="20"/>
      <c r="MOC25"/>
      <c r="MOD25" s="20"/>
      <c r="MOE25"/>
      <c r="MOF25" s="20"/>
      <c r="MOG25"/>
      <c r="MOH25" s="20"/>
      <c r="MOI25"/>
      <c r="MOJ25" s="20"/>
      <c r="MOK25"/>
      <c r="MOL25" s="20"/>
      <c r="MOM25"/>
      <c r="MON25" s="20"/>
      <c r="MOO25"/>
      <c r="MOP25" s="20"/>
      <c r="MOQ25"/>
      <c r="MOR25" s="20"/>
      <c r="MOS25"/>
      <c r="MOT25" s="20"/>
      <c r="MOU25"/>
      <c r="MOV25" s="20"/>
      <c r="MOW25"/>
      <c r="MOX25" s="20"/>
      <c r="MOY25"/>
      <c r="MOZ25" s="20"/>
      <c r="MPA25"/>
      <c r="MPB25" s="20"/>
      <c r="MPC25"/>
      <c r="MPD25" s="20"/>
      <c r="MPE25"/>
      <c r="MPF25" s="20"/>
      <c r="MPG25"/>
      <c r="MPH25" s="20"/>
      <c r="MPI25"/>
      <c r="MPJ25" s="20"/>
      <c r="MPK25"/>
      <c r="MPL25" s="20"/>
      <c r="MPM25"/>
      <c r="MPN25" s="20"/>
      <c r="MPO25"/>
      <c r="MPP25" s="20"/>
      <c r="MPQ25"/>
      <c r="MPR25" s="20"/>
      <c r="MPS25"/>
      <c r="MPT25" s="20"/>
      <c r="MPU25"/>
      <c r="MPV25" s="20"/>
      <c r="MPW25"/>
      <c r="MPX25" s="20"/>
      <c r="MPY25"/>
      <c r="MPZ25" s="20"/>
      <c r="MQA25"/>
      <c r="MQB25" s="20"/>
      <c r="MQC25"/>
      <c r="MQD25" s="20"/>
      <c r="MQE25"/>
      <c r="MQF25" s="20"/>
      <c r="MQG25"/>
      <c r="MQH25" s="20"/>
      <c r="MQI25"/>
      <c r="MQJ25" s="20"/>
      <c r="MQK25"/>
      <c r="MQL25" s="20"/>
      <c r="MQM25"/>
      <c r="MQN25" s="20"/>
      <c r="MQO25"/>
      <c r="MQP25" s="20"/>
      <c r="MQQ25"/>
      <c r="MQR25" s="20"/>
      <c r="MQS25"/>
      <c r="MQT25" s="20"/>
      <c r="MQU25"/>
      <c r="MQV25" s="20"/>
      <c r="MQW25"/>
      <c r="MQX25" s="20"/>
      <c r="MQY25"/>
      <c r="MQZ25" s="20"/>
      <c r="MRA25"/>
      <c r="MRB25" s="20"/>
      <c r="MRC25"/>
      <c r="MRD25" s="20"/>
      <c r="MRE25"/>
      <c r="MRF25" s="20"/>
      <c r="MRG25"/>
      <c r="MRH25" s="20"/>
      <c r="MRI25"/>
      <c r="MRJ25" s="20"/>
      <c r="MRK25"/>
      <c r="MRL25" s="20"/>
      <c r="MRM25"/>
      <c r="MRN25" s="20"/>
      <c r="MRO25"/>
      <c r="MRP25" s="20"/>
      <c r="MRQ25"/>
      <c r="MRR25" s="20"/>
      <c r="MRS25"/>
      <c r="MRT25" s="20"/>
      <c r="MRU25"/>
      <c r="MRV25" s="20"/>
      <c r="MRW25"/>
      <c r="MRX25" s="20"/>
      <c r="MRY25"/>
      <c r="MRZ25" s="20"/>
      <c r="MSA25"/>
      <c r="MSB25" s="20"/>
      <c r="MSC25"/>
      <c r="MSD25" s="20"/>
      <c r="MSE25"/>
      <c r="MSF25" s="20"/>
      <c r="MSG25"/>
      <c r="MSH25" s="20"/>
      <c r="MSI25"/>
      <c r="MSJ25" s="20"/>
      <c r="MSK25"/>
      <c r="MSL25" s="20"/>
      <c r="MSM25"/>
      <c r="MSN25" s="20"/>
      <c r="MSO25"/>
      <c r="MSP25" s="20"/>
      <c r="MSQ25"/>
      <c r="MSR25" s="20"/>
      <c r="MSS25"/>
      <c r="MST25" s="20"/>
      <c r="MSU25"/>
      <c r="MSV25" s="20"/>
      <c r="MSW25"/>
      <c r="MSX25" s="20"/>
      <c r="MSY25"/>
      <c r="MSZ25" s="20"/>
      <c r="MTA25"/>
      <c r="MTB25" s="20"/>
      <c r="MTC25"/>
      <c r="MTD25" s="20"/>
      <c r="MTE25"/>
      <c r="MTF25" s="20"/>
      <c r="MTG25"/>
      <c r="MTH25" s="20"/>
      <c r="MTI25"/>
      <c r="MTJ25" s="20"/>
      <c r="MTK25"/>
      <c r="MTL25" s="20"/>
      <c r="MTM25"/>
      <c r="MTN25" s="20"/>
      <c r="MTO25"/>
      <c r="MTP25" s="20"/>
      <c r="MTQ25"/>
      <c r="MTR25" s="20"/>
      <c r="MTS25"/>
      <c r="MTT25" s="20"/>
      <c r="MTU25"/>
      <c r="MTV25" s="20"/>
      <c r="MTW25"/>
      <c r="MTX25" s="20"/>
      <c r="MTY25"/>
      <c r="MTZ25" s="20"/>
      <c r="MUA25"/>
      <c r="MUB25" s="20"/>
      <c r="MUC25"/>
      <c r="MUD25" s="20"/>
      <c r="MUE25"/>
      <c r="MUF25" s="20"/>
      <c r="MUG25"/>
      <c r="MUH25" s="20"/>
      <c r="MUI25"/>
      <c r="MUJ25" s="20"/>
      <c r="MUK25"/>
      <c r="MUL25" s="20"/>
      <c r="MUM25"/>
      <c r="MUN25" s="20"/>
      <c r="MUO25"/>
      <c r="MUP25" s="20"/>
      <c r="MUQ25"/>
      <c r="MUR25" s="20"/>
      <c r="MUS25"/>
      <c r="MUT25" s="20"/>
      <c r="MUU25"/>
      <c r="MUV25" s="20"/>
      <c r="MUW25"/>
      <c r="MUX25" s="20"/>
      <c r="MUY25"/>
      <c r="MUZ25" s="20"/>
      <c r="MVA25"/>
      <c r="MVB25" s="20"/>
      <c r="MVC25"/>
      <c r="MVD25" s="20"/>
      <c r="MVE25"/>
      <c r="MVF25" s="20"/>
      <c r="MVG25"/>
      <c r="MVH25" s="20"/>
      <c r="MVI25"/>
      <c r="MVJ25" s="20"/>
      <c r="MVK25"/>
      <c r="MVL25" s="20"/>
      <c r="MVM25"/>
      <c r="MVN25" s="20"/>
      <c r="MVO25"/>
      <c r="MVP25" s="20"/>
      <c r="MVQ25"/>
      <c r="MVR25" s="20"/>
      <c r="MVS25"/>
      <c r="MVT25" s="20"/>
      <c r="MVU25"/>
      <c r="MVV25" s="20"/>
      <c r="MVW25"/>
      <c r="MVX25" s="20"/>
      <c r="MVY25"/>
      <c r="MVZ25" s="20"/>
      <c r="MWA25"/>
      <c r="MWB25" s="20"/>
      <c r="MWC25"/>
      <c r="MWD25" s="20"/>
      <c r="MWE25"/>
      <c r="MWF25" s="20"/>
      <c r="MWG25"/>
      <c r="MWH25" s="20"/>
      <c r="MWI25"/>
      <c r="MWJ25" s="20"/>
      <c r="MWK25"/>
      <c r="MWL25" s="20"/>
      <c r="MWM25"/>
      <c r="MWN25" s="20"/>
      <c r="MWO25"/>
      <c r="MWP25" s="20"/>
      <c r="MWQ25"/>
      <c r="MWR25" s="20"/>
      <c r="MWS25"/>
      <c r="MWT25" s="20"/>
      <c r="MWU25"/>
      <c r="MWV25" s="20"/>
      <c r="MWW25"/>
      <c r="MWX25" s="20"/>
      <c r="MWY25"/>
      <c r="MWZ25" s="20"/>
      <c r="MXA25"/>
      <c r="MXB25" s="20"/>
      <c r="MXC25"/>
      <c r="MXD25" s="20"/>
      <c r="MXE25"/>
      <c r="MXF25" s="20"/>
      <c r="MXG25"/>
      <c r="MXH25" s="20"/>
      <c r="MXI25"/>
      <c r="MXJ25" s="20"/>
      <c r="MXK25"/>
      <c r="MXL25" s="20"/>
      <c r="MXM25"/>
      <c r="MXN25" s="20"/>
      <c r="MXO25"/>
      <c r="MXP25" s="20"/>
      <c r="MXQ25"/>
      <c r="MXR25" s="20"/>
      <c r="MXS25"/>
      <c r="MXT25" s="20"/>
      <c r="MXU25"/>
      <c r="MXV25" s="20"/>
      <c r="MXW25"/>
      <c r="MXX25" s="20"/>
      <c r="MXY25"/>
      <c r="MXZ25" s="20"/>
      <c r="MYA25"/>
      <c r="MYB25" s="20"/>
      <c r="MYC25"/>
      <c r="MYD25" s="20"/>
      <c r="MYE25"/>
      <c r="MYF25" s="20"/>
      <c r="MYG25"/>
      <c r="MYH25" s="20"/>
      <c r="MYI25"/>
      <c r="MYJ25" s="20"/>
      <c r="MYK25"/>
      <c r="MYL25" s="20"/>
      <c r="MYM25"/>
      <c r="MYN25" s="20"/>
      <c r="MYO25"/>
      <c r="MYP25" s="20"/>
      <c r="MYQ25"/>
      <c r="MYR25" s="20"/>
      <c r="MYS25"/>
      <c r="MYT25" s="20"/>
      <c r="MYU25"/>
      <c r="MYV25" s="20"/>
      <c r="MYW25"/>
      <c r="MYX25" s="20"/>
      <c r="MYY25"/>
      <c r="MYZ25" s="20"/>
      <c r="MZA25"/>
      <c r="MZB25" s="20"/>
      <c r="MZC25"/>
      <c r="MZD25" s="20"/>
      <c r="MZE25"/>
      <c r="MZF25" s="20"/>
      <c r="MZG25"/>
      <c r="MZH25" s="20"/>
      <c r="MZI25"/>
      <c r="MZJ25" s="20"/>
      <c r="MZK25"/>
      <c r="MZL25" s="20"/>
      <c r="MZM25"/>
      <c r="MZN25" s="20"/>
      <c r="MZO25"/>
      <c r="MZP25" s="20"/>
      <c r="MZQ25"/>
      <c r="MZR25" s="20"/>
      <c r="MZS25"/>
      <c r="MZT25" s="20"/>
      <c r="MZU25"/>
      <c r="MZV25" s="20"/>
      <c r="MZW25"/>
      <c r="MZX25" s="20"/>
      <c r="MZY25"/>
      <c r="MZZ25" s="20"/>
      <c r="NAA25"/>
      <c r="NAB25" s="20"/>
      <c r="NAC25"/>
      <c r="NAD25" s="20"/>
      <c r="NAE25"/>
      <c r="NAF25" s="20"/>
      <c r="NAG25"/>
      <c r="NAH25" s="20"/>
      <c r="NAI25"/>
      <c r="NAJ25" s="20"/>
      <c r="NAK25"/>
      <c r="NAL25" s="20"/>
      <c r="NAM25"/>
      <c r="NAN25" s="20"/>
      <c r="NAO25"/>
      <c r="NAP25" s="20"/>
      <c r="NAQ25"/>
      <c r="NAR25" s="20"/>
      <c r="NAS25"/>
      <c r="NAT25" s="20"/>
      <c r="NAU25"/>
      <c r="NAV25" s="20"/>
      <c r="NAW25"/>
      <c r="NAX25" s="20"/>
      <c r="NAY25"/>
      <c r="NAZ25" s="20"/>
      <c r="NBA25"/>
      <c r="NBB25" s="20"/>
      <c r="NBC25"/>
      <c r="NBD25" s="20"/>
      <c r="NBE25"/>
      <c r="NBF25" s="20"/>
      <c r="NBG25"/>
      <c r="NBH25" s="20"/>
      <c r="NBI25"/>
      <c r="NBJ25" s="20"/>
      <c r="NBK25"/>
      <c r="NBL25" s="20"/>
      <c r="NBM25"/>
      <c r="NBN25" s="20"/>
      <c r="NBO25"/>
      <c r="NBP25" s="20"/>
      <c r="NBQ25"/>
      <c r="NBR25" s="20"/>
      <c r="NBS25"/>
      <c r="NBT25" s="20"/>
      <c r="NBU25"/>
      <c r="NBV25" s="20"/>
      <c r="NBW25"/>
      <c r="NBX25" s="20"/>
      <c r="NBY25"/>
      <c r="NBZ25" s="20"/>
      <c r="NCA25"/>
      <c r="NCB25" s="20"/>
      <c r="NCC25"/>
      <c r="NCD25" s="20"/>
      <c r="NCE25"/>
      <c r="NCF25" s="20"/>
      <c r="NCG25"/>
      <c r="NCH25" s="20"/>
      <c r="NCI25"/>
      <c r="NCJ25" s="20"/>
      <c r="NCK25"/>
      <c r="NCL25" s="20"/>
      <c r="NCM25"/>
      <c r="NCN25" s="20"/>
      <c r="NCO25"/>
      <c r="NCP25" s="20"/>
      <c r="NCQ25"/>
      <c r="NCR25" s="20"/>
      <c r="NCS25"/>
      <c r="NCT25" s="20"/>
      <c r="NCU25"/>
      <c r="NCV25" s="20"/>
      <c r="NCW25"/>
      <c r="NCX25" s="20"/>
      <c r="NCY25"/>
      <c r="NCZ25" s="20"/>
      <c r="NDA25"/>
      <c r="NDB25" s="20"/>
      <c r="NDC25"/>
      <c r="NDD25" s="20"/>
      <c r="NDE25"/>
      <c r="NDF25" s="20"/>
      <c r="NDG25"/>
      <c r="NDH25" s="20"/>
      <c r="NDI25"/>
      <c r="NDJ25" s="20"/>
      <c r="NDK25"/>
      <c r="NDL25" s="20"/>
      <c r="NDM25"/>
      <c r="NDN25" s="20"/>
      <c r="NDO25"/>
      <c r="NDP25" s="20"/>
      <c r="NDQ25"/>
      <c r="NDR25" s="20"/>
      <c r="NDS25"/>
      <c r="NDT25" s="20"/>
      <c r="NDU25"/>
      <c r="NDV25" s="20"/>
      <c r="NDW25"/>
      <c r="NDX25" s="20"/>
      <c r="NDY25"/>
      <c r="NDZ25" s="20"/>
      <c r="NEA25"/>
      <c r="NEB25" s="20"/>
      <c r="NEC25"/>
      <c r="NED25" s="20"/>
      <c r="NEE25"/>
      <c r="NEF25" s="20"/>
      <c r="NEG25"/>
      <c r="NEH25" s="20"/>
      <c r="NEI25"/>
      <c r="NEJ25" s="20"/>
      <c r="NEK25"/>
      <c r="NEL25" s="20"/>
      <c r="NEM25"/>
      <c r="NEN25" s="20"/>
      <c r="NEO25"/>
      <c r="NEP25" s="20"/>
      <c r="NEQ25"/>
      <c r="NER25" s="20"/>
      <c r="NES25"/>
      <c r="NET25" s="20"/>
      <c r="NEU25"/>
      <c r="NEV25" s="20"/>
      <c r="NEW25"/>
      <c r="NEX25" s="20"/>
      <c r="NEY25"/>
      <c r="NEZ25" s="20"/>
      <c r="NFA25"/>
      <c r="NFB25" s="20"/>
      <c r="NFC25"/>
      <c r="NFD25" s="20"/>
      <c r="NFE25"/>
      <c r="NFF25" s="20"/>
      <c r="NFG25"/>
      <c r="NFH25" s="20"/>
      <c r="NFI25"/>
      <c r="NFJ25" s="20"/>
      <c r="NFK25"/>
      <c r="NFL25" s="20"/>
      <c r="NFM25"/>
      <c r="NFN25" s="20"/>
      <c r="NFO25"/>
      <c r="NFP25" s="20"/>
      <c r="NFQ25"/>
      <c r="NFR25" s="20"/>
      <c r="NFS25"/>
      <c r="NFT25" s="20"/>
      <c r="NFU25"/>
      <c r="NFV25" s="20"/>
      <c r="NFW25"/>
      <c r="NFX25" s="20"/>
      <c r="NFY25"/>
      <c r="NFZ25" s="20"/>
      <c r="NGA25"/>
      <c r="NGB25" s="20"/>
      <c r="NGC25"/>
      <c r="NGD25" s="20"/>
      <c r="NGE25"/>
      <c r="NGF25" s="20"/>
      <c r="NGG25"/>
      <c r="NGH25" s="20"/>
      <c r="NGI25"/>
      <c r="NGJ25" s="20"/>
      <c r="NGK25"/>
      <c r="NGL25" s="20"/>
      <c r="NGM25"/>
      <c r="NGN25" s="20"/>
      <c r="NGO25"/>
      <c r="NGP25" s="20"/>
      <c r="NGQ25"/>
      <c r="NGR25" s="20"/>
      <c r="NGS25"/>
      <c r="NGT25" s="20"/>
      <c r="NGU25"/>
      <c r="NGV25" s="20"/>
      <c r="NGW25"/>
      <c r="NGX25" s="20"/>
      <c r="NGY25"/>
      <c r="NGZ25" s="20"/>
      <c r="NHA25"/>
      <c r="NHB25" s="20"/>
      <c r="NHC25"/>
      <c r="NHD25" s="20"/>
      <c r="NHE25"/>
      <c r="NHF25" s="20"/>
      <c r="NHG25"/>
      <c r="NHH25" s="20"/>
      <c r="NHI25"/>
      <c r="NHJ25" s="20"/>
      <c r="NHK25"/>
      <c r="NHL25" s="20"/>
      <c r="NHM25"/>
      <c r="NHN25" s="20"/>
      <c r="NHO25"/>
      <c r="NHP25" s="20"/>
      <c r="NHQ25"/>
      <c r="NHR25" s="20"/>
      <c r="NHS25"/>
      <c r="NHT25" s="20"/>
      <c r="NHU25"/>
      <c r="NHV25" s="20"/>
      <c r="NHW25"/>
      <c r="NHX25" s="20"/>
      <c r="NHY25"/>
      <c r="NHZ25" s="20"/>
      <c r="NIA25"/>
      <c r="NIB25" s="20"/>
      <c r="NIC25"/>
      <c r="NID25" s="20"/>
      <c r="NIE25"/>
      <c r="NIF25" s="20"/>
      <c r="NIG25"/>
      <c r="NIH25" s="20"/>
      <c r="NII25"/>
      <c r="NIJ25" s="20"/>
      <c r="NIK25"/>
      <c r="NIL25" s="20"/>
      <c r="NIM25"/>
      <c r="NIN25" s="20"/>
      <c r="NIO25"/>
      <c r="NIP25" s="20"/>
      <c r="NIQ25"/>
      <c r="NIR25" s="20"/>
      <c r="NIS25"/>
      <c r="NIT25" s="20"/>
      <c r="NIU25"/>
      <c r="NIV25" s="20"/>
      <c r="NIW25"/>
      <c r="NIX25" s="20"/>
      <c r="NIY25"/>
      <c r="NIZ25" s="20"/>
      <c r="NJA25"/>
      <c r="NJB25" s="20"/>
      <c r="NJC25"/>
      <c r="NJD25" s="20"/>
      <c r="NJE25"/>
      <c r="NJF25" s="20"/>
      <c r="NJG25"/>
      <c r="NJH25" s="20"/>
      <c r="NJI25"/>
      <c r="NJJ25" s="20"/>
      <c r="NJK25"/>
      <c r="NJL25" s="20"/>
      <c r="NJM25"/>
      <c r="NJN25" s="20"/>
      <c r="NJO25"/>
      <c r="NJP25" s="20"/>
      <c r="NJQ25"/>
      <c r="NJR25" s="20"/>
      <c r="NJS25"/>
      <c r="NJT25" s="20"/>
      <c r="NJU25"/>
      <c r="NJV25" s="20"/>
      <c r="NJW25"/>
      <c r="NJX25" s="20"/>
      <c r="NJY25"/>
      <c r="NJZ25" s="20"/>
      <c r="NKA25"/>
      <c r="NKB25" s="20"/>
      <c r="NKC25"/>
      <c r="NKD25" s="20"/>
      <c r="NKE25"/>
      <c r="NKF25" s="20"/>
      <c r="NKG25"/>
      <c r="NKH25" s="20"/>
      <c r="NKI25"/>
      <c r="NKJ25" s="20"/>
      <c r="NKK25"/>
      <c r="NKL25" s="20"/>
      <c r="NKM25"/>
      <c r="NKN25" s="20"/>
      <c r="NKO25"/>
      <c r="NKP25" s="20"/>
      <c r="NKQ25"/>
      <c r="NKR25" s="20"/>
      <c r="NKS25"/>
      <c r="NKT25" s="20"/>
      <c r="NKU25"/>
      <c r="NKV25" s="20"/>
      <c r="NKW25"/>
      <c r="NKX25" s="20"/>
      <c r="NKY25"/>
      <c r="NKZ25" s="20"/>
      <c r="NLA25"/>
      <c r="NLB25" s="20"/>
      <c r="NLC25"/>
      <c r="NLD25" s="20"/>
      <c r="NLE25"/>
      <c r="NLF25" s="20"/>
      <c r="NLG25"/>
      <c r="NLH25" s="20"/>
      <c r="NLI25"/>
      <c r="NLJ25" s="20"/>
      <c r="NLK25"/>
      <c r="NLL25" s="20"/>
      <c r="NLM25"/>
      <c r="NLN25" s="20"/>
      <c r="NLO25"/>
      <c r="NLP25" s="20"/>
      <c r="NLQ25"/>
      <c r="NLR25" s="20"/>
      <c r="NLS25"/>
      <c r="NLT25" s="20"/>
      <c r="NLU25"/>
      <c r="NLV25" s="20"/>
      <c r="NLW25"/>
      <c r="NLX25" s="20"/>
      <c r="NLY25"/>
      <c r="NLZ25" s="20"/>
      <c r="NMA25"/>
      <c r="NMB25" s="20"/>
      <c r="NMC25"/>
      <c r="NMD25" s="20"/>
      <c r="NME25"/>
      <c r="NMF25" s="20"/>
      <c r="NMG25"/>
      <c r="NMH25" s="20"/>
      <c r="NMI25"/>
      <c r="NMJ25" s="20"/>
      <c r="NMK25"/>
      <c r="NML25" s="20"/>
      <c r="NMM25"/>
      <c r="NMN25" s="20"/>
      <c r="NMO25"/>
      <c r="NMP25" s="20"/>
      <c r="NMQ25"/>
      <c r="NMR25" s="20"/>
      <c r="NMS25"/>
      <c r="NMT25" s="20"/>
      <c r="NMU25"/>
      <c r="NMV25" s="20"/>
      <c r="NMW25"/>
      <c r="NMX25" s="20"/>
      <c r="NMY25"/>
      <c r="NMZ25" s="20"/>
      <c r="NNA25"/>
      <c r="NNB25" s="20"/>
      <c r="NNC25"/>
      <c r="NND25" s="20"/>
      <c r="NNE25"/>
      <c r="NNF25" s="20"/>
      <c r="NNG25"/>
      <c r="NNH25" s="20"/>
      <c r="NNI25"/>
      <c r="NNJ25" s="20"/>
      <c r="NNK25"/>
      <c r="NNL25" s="20"/>
      <c r="NNM25"/>
      <c r="NNN25" s="20"/>
      <c r="NNO25"/>
      <c r="NNP25" s="20"/>
      <c r="NNQ25"/>
      <c r="NNR25" s="20"/>
      <c r="NNS25"/>
      <c r="NNT25" s="20"/>
      <c r="NNU25"/>
      <c r="NNV25" s="20"/>
      <c r="NNW25"/>
      <c r="NNX25" s="20"/>
      <c r="NNY25"/>
      <c r="NNZ25" s="20"/>
      <c r="NOA25"/>
      <c r="NOB25" s="20"/>
      <c r="NOC25"/>
      <c r="NOD25" s="20"/>
      <c r="NOE25"/>
      <c r="NOF25" s="20"/>
      <c r="NOG25"/>
      <c r="NOH25" s="20"/>
      <c r="NOI25"/>
      <c r="NOJ25" s="20"/>
      <c r="NOK25"/>
      <c r="NOL25" s="20"/>
      <c r="NOM25"/>
      <c r="NON25" s="20"/>
      <c r="NOO25"/>
      <c r="NOP25" s="20"/>
      <c r="NOQ25"/>
      <c r="NOR25" s="20"/>
      <c r="NOS25"/>
      <c r="NOT25" s="20"/>
      <c r="NOU25"/>
      <c r="NOV25" s="20"/>
      <c r="NOW25"/>
      <c r="NOX25" s="20"/>
      <c r="NOY25"/>
      <c r="NOZ25" s="20"/>
      <c r="NPA25"/>
      <c r="NPB25" s="20"/>
      <c r="NPC25"/>
      <c r="NPD25" s="20"/>
      <c r="NPE25"/>
      <c r="NPF25" s="20"/>
      <c r="NPG25"/>
      <c r="NPH25" s="20"/>
      <c r="NPI25"/>
      <c r="NPJ25" s="20"/>
      <c r="NPK25"/>
      <c r="NPL25" s="20"/>
      <c r="NPM25"/>
      <c r="NPN25" s="20"/>
      <c r="NPO25"/>
      <c r="NPP25" s="20"/>
      <c r="NPQ25"/>
      <c r="NPR25" s="20"/>
      <c r="NPS25"/>
      <c r="NPT25" s="20"/>
      <c r="NPU25"/>
      <c r="NPV25" s="20"/>
      <c r="NPW25"/>
      <c r="NPX25" s="20"/>
      <c r="NPY25"/>
      <c r="NPZ25" s="20"/>
      <c r="NQA25"/>
      <c r="NQB25" s="20"/>
      <c r="NQC25"/>
      <c r="NQD25" s="20"/>
      <c r="NQE25"/>
      <c r="NQF25" s="20"/>
      <c r="NQG25"/>
      <c r="NQH25" s="20"/>
      <c r="NQI25"/>
      <c r="NQJ25" s="20"/>
      <c r="NQK25"/>
      <c r="NQL25" s="20"/>
      <c r="NQM25"/>
      <c r="NQN25" s="20"/>
      <c r="NQO25"/>
      <c r="NQP25" s="20"/>
      <c r="NQQ25"/>
      <c r="NQR25" s="20"/>
      <c r="NQS25"/>
      <c r="NQT25" s="20"/>
      <c r="NQU25"/>
      <c r="NQV25" s="20"/>
      <c r="NQW25"/>
      <c r="NQX25" s="20"/>
      <c r="NQY25"/>
      <c r="NQZ25" s="20"/>
      <c r="NRA25"/>
      <c r="NRB25" s="20"/>
      <c r="NRC25"/>
      <c r="NRD25" s="20"/>
      <c r="NRE25"/>
      <c r="NRF25" s="20"/>
      <c r="NRG25"/>
      <c r="NRH25" s="20"/>
      <c r="NRI25"/>
      <c r="NRJ25" s="20"/>
      <c r="NRK25"/>
      <c r="NRL25" s="20"/>
      <c r="NRM25"/>
      <c r="NRN25" s="20"/>
      <c r="NRO25"/>
      <c r="NRP25" s="20"/>
      <c r="NRQ25"/>
      <c r="NRR25" s="20"/>
      <c r="NRS25"/>
      <c r="NRT25" s="20"/>
      <c r="NRU25"/>
      <c r="NRV25" s="20"/>
      <c r="NRW25"/>
      <c r="NRX25" s="20"/>
      <c r="NRY25"/>
      <c r="NRZ25" s="20"/>
      <c r="NSA25"/>
      <c r="NSB25" s="20"/>
      <c r="NSC25"/>
      <c r="NSD25" s="20"/>
      <c r="NSE25"/>
      <c r="NSF25" s="20"/>
      <c r="NSG25"/>
      <c r="NSH25" s="20"/>
      <c r="NSI25"/>
      <c r="NSJ25" s="20"/>
      <c r="NSK25"/>
      <c r="NSL25" s="20"/>
      <c r="NSM25"/>
      <c r="NSN25" s="20"/>
      <c r="NSO25"/>
      <c r="NSP25" s="20"/>
      <c r="NSQ25"/>
      <c r="NSR25" s="20"/>
      <c r="NSS25"/>
      <c r="NST25" s="20"/>
      <c r="NSU25"/>
      <c r="NSV25" s="20"/>
      <c r="NSW25"/>
      <c r="NSX25" s="20"/>
      <c r="NSY25"/>
      <c r="NSZ25" s="20"/>
      <c r="NTA25"/>
      <c r="NTB25" s="20"/>
      <c r="NTC25"/>
      <c r="NTD25" s="20"/>
      <c r="NTE25"/>
      <c r="NTF25" s="20"/>
      <c r="NTG25"/>
      <c r="NTH25" s="20"/>
      <c r="NTI25"/>
      <c r="NTJ25" s="20"/>
      <c r="NTK25"/>
      <c r="NTL25" s="20"/>
      <c r="NTM25"/>
      <c r="NTN25" s="20"/>
      <c r="NTO25"/>
      <c r="NTP25" s="20"/>
      <c r="NTQ25"/>
      <c r="NTR25" s="20"/>
      <c r="NTS25"/>
      <c r="NTT25" s="20"/>
      <c r="NTU25"/>
      <c r="NTV25" s="20"/>
      <c r="NTW25"/>
      <c r="NTX25" s="20"/>
      <c r="NTY25"/>
      <c r="NTZ25" s="20"/>
      <c r="NUA25"/>
      <c r="NUB25" s="20"/>
      <c r="NUC25"/>
      <c r="NUD25" s="20"/>
      <c r="NUE25"/>
      <c r="NUF25" s="20"/>
      <c r="NUG25"/>
      <c r="NUH25" s="20"/>
      <c r="NUI25"/>
      <c r="NUJ25" s="20"/>
      <c r="NUK25"/>
      <c r="NUL25" s="20"/>
      <c r="NUM25"/>
      <c r="NUN25" s="20"/>
      <c r="NUO25"/>
      <c r="NUP25" s="20"/>
      <c r="NUQ25"/>
      <c r="NUR25" s="20"/>
      <c r="NUS25"/>
      <c r="NUT25" s="20"/>
      <c r="NUU25"/>
      <c r="NUV25" s="20"/>
      <c r="NUW25"/>
      <c r="NUX25" s="20"/>
      <c r="NUY25"/>
      <c r="NUZ25" s="20"/>
      <c r="NVA25"/>
      <c r="NVB25" s="20"/>
      <c r="NVC25"/>
      <c r="NVD25" s="20"/>
      <c r="NVE25"/>
      <c r="NVF25" s="20"/>
      <c r="NVG25"/>
      <c r="NVH25" s="20"/>
      <c r="NVI25"/>
      <c r="NVJ25" s="20"/>
      <c r="NVK25"/>
      <c r="NVL25" s="20"/>
      <c r="NVM25"/>
      <c r="NVN25" s="20"/>
      <c r="NVO25"/>
      <c r="NVP25" s="20"/>
      <c r="NVQ25"/>
      <c r="NVR25" s="20"/>
      <c r="NVS25"/>
      <c r="NVT25" s="20"/>
      <c r="NVU25"/>
      <c r="NVV25" s="20"/>
      <c r="NVW25"/>
      <c r="NVX25" s="20"/>
      <c r="NVY25"/>
      <c r="NVZ25" s="20"/>
      <c r="NWA25"/>
      <c r="NWB25" s="20"/>
      <c r="NWC25"/>
      <c r="NWD25" s="20"/>
      <c r="NWE25"/>
      <c r="NWF25" s="20"/>
      <c r="NWG25"/>
      <c r="NWH25" s="20"/>
      <c r="NWI25"/>
      <c r="NWJ25" s="20"/>
      <c r="NWK25"/>
      <c r="NWL25" s="20"/>
      <c r="NWM25"/>
      <c r="NWN25" s="20"/>
      <c r="NWO25"/>
      <c r="NWP25" s="20"/>
      <c r="NWQ25"/>
      <c r="NWR25" s="20"/>
      <c r="NWS25"/>
      <c r="NWT25" s="20"/>
      <c r="NWU25"/>
      <c r="NWV25" s="20"/>
      <c r="NWW25"/>
      <c r="NWX25" s="20"/>
      <c r="NWY25"/>
      <c r="NWZ25" s="20"/>
      <c r="NXA25"/>
      <c r="NXB25" s="20"/>
      <c r="NXC25"/>
      <c r="NXD25" s="20"/>
      <c r="NXE25"/>
      <c r="NXF25" s="20"/>
      <c r="NXG25"/>
      <c r="NXH25" s="20"/>
      <c r="NXI25"/>
      <c r="NXJ25" s="20"/>
      <c r="NXK25"/>
      <c r="NXL25" s="20"/>
      <c r="NXM25"/>
      <c r="NXN25" s="20"/>
      <c r="NXO25"/>
      <c r="NXP25" s="20"/>
      <c r="NXQ25"/>
      <c r="NXR25" s="20"/>
      <c r="NXS25"/>
      <c r="NXT25" s="20"/>
      <c r="NXU25"/>
      <c r="NXV25" s="20"/>
      <c r="NXW25"/>
      <c r="NXX25" s="20"/>
      <c r="NXY25"/>
      <c r="NXZ25" s="20"/>
      <c r="NYA25"/>
      <c r="NYB25" s="20"/>
      <c r="NYC25"/>
      <c r="NYD25" s="20"/>
      <c r="NYE25"/>
      <c r="NYF25" s="20"/>
      <c r="NYG25"/>
      <c r="NYH25" s="20"/>
      <c r="NYI25"/>
      <c r="NYJ25" s="20"/>
      <c r="NYK25"/>
      <c r="NYL25" s="20"/>
      <c r="NYM25"/>
      <c r="NYN25" s="20"/>
      <c r="NYO25"/>
      <c r="NYP25" s="20"/>
      <c r="NYQ25"/>
      <c r="NYR25" s="20"/>
      <c r="NYS25"/>
      <c r="NYT25" s="20"/>
      <c r="NYU25"/>
      <c r="NYV25" s="20"/>
      <c r="NYW25"/>
      <c r="NYX25" s="20"/>
      <c r="NYY25"/>
      <c r="NYZ25" s="20"/>
      <c r="NZA25"/>
      <c r="NZB25" s="20"/>
      <c r="NZC25"/>
      <c r="NZD25" s="20"/>
      <c r="NZE25"/>
      <c r="NZF25" s="20"/>
      <c r="NZG25"/>
      <c r="NZH25" s="20"/>
      <c r="NZI25"/>
      <c r="NZJ25" s="20"/>
      <c r="NZK25"/>
      <c r="NZL25" s="20"/>
      <c r="NZM25"/>
      <c r="NZN25" s="20"/>
      <c r="NZO25"/>
      <c r="NZP25" s="20"/>
      <c r="NZQ25"/>
      <c r="NZR25" s="20"/>
      <c r="NZS25"/>
      <c r="NZT25" s="20"/>
      <c r="NZU25"/>
      <c r="NZV25" s="20"/>
      <c r="NZW25"/>
      <c r="NZX25" s="20"/>
      <c r="NZY25"/>
      <c r="NZZ25" s="20"/>
      <c r="OAA25"/>
      <c r="OAB25" s="20"/>
      <c r="OAC25"/>
      <c r="OAD25" s="20"/>
      <c r="OAE25"/>
      <c r="OAF25" s="20"/>
      <c r="OAG25"/>
      <c r="OAH25" s="20"/>
      <c r="OAI25"/>
      <c r="OAJ25" s="20"/>
      <c r="OAK25"/>
      <c r="OAL25" s="20"/>
      <c r="OAM25"/>
      <c r="OAN25" s="20"/>
      <c r="OAO25"/>
      <c r="OAP25" s="20"/>
      <c r="OAQ25"/>
      <c r="OAR25" s="20"/>
      <c r="OAS25"/>
      <c r="OAT25" s="20"/>
      <c r="OAU25"/>
      <c r="OAV25" s="20"/>
      <c r="OAW25"/>
      <c r="OAX25" s="20"/>
      <c r="OAY25"/>
      <c r="OAZ25" s="20"/>
      <c r="OBA25"/>
      <c r="OBB25" s="20"/>
      <c r="OBC25"/>
      <c r="OBD25" s="20"/>
      <c r="OBE25"/>
      <c r="OBF25" s="20"/>
      <c r="OBG25"/>
      <c r="OBH25" s="20"/>
      <c r="OBI25"/>
      <c r="OBJ25" s="20"/>
      <c r="OBK25"/>
      <c r="OBL25" s="20"/>
      <c r="OBM25"/>
      <c r="OBN25" s="20"/>
      <c r="OBO25"/>
      <c r="OBP25" s="20"/>
      <c r="OBQ25"/>
      <c r="OBR25" s="20"/>
      <c r="OBS25"/>
      <c r="OBT25" s="20"/>
      <c r="OBU25"/>
      <c r="OBV25" s="20"/>
      <c r="OBW25"/>
      <c r="OBX25" s="20"/>
      <c r="OBY25"/>
      <c r="OBZ25" s="20"/>
      <c r="OCA25"/>
      <c r="OCB25" s="20"/>
      <c r="OCC25"/>
      <c r="OCD25" s="20"/>
      <c r="OCE25"/>
      <c r="OCF25" s="20"/>
      <c r="OCG25"/>
      <c r="OCH25" s="20"/>
      <c r="OCI25"/>
      <c r="OCJ25" s="20"/>
      <c r="OCK25"/>
      <c r="OCL25" s="20"/>
      <c r="OCM25"/>
      <c r="OCN25" s="20"/>
      <c r="OCO25"/>
      <c r="OCP25" s="20"/>
      <c r="OCQ25"/>
      <c r="OCR25" s="20"/>
      <c r="OCS25"/>
      <c r="OCT25" s="20"/>
      <c r="OCU25"/>
      <c r="OCV25" s="20"/>
      <c r="OCW25"/>
      <c r="OCX25" s="20"/>
      <c r="OCY25"/>
      <c r="OCZ25" s="20"/>
      <c r="ODA25"/>
      <c r="ODB25" s="20"/>
      <c r="ODC25"/>
      <c r="ODD25" s="20"/>
      <c r="ODE25"/>
      <c r="ODF25" s="20"/>
      <c r="ODG25"/>
      <c r="ODH25" s="20"/>
      <c r="ODI25"/>
      <c r="ODJ25" s="20"/>
      <c r="ODK25"/>
      <c r="ODL25" s="20"/>
      <c r="ODM25"/>
      <c r="ODN25" s="20"/>
      <c r="ODO25"/>
      <c r="ODP25" s="20"/>
      <c r="ODQ25"/>
      <c r="ODR25" s="20"/>
      <c r="ODS25"/>
      <c r="ODT25" s="20"/>
      <c r="ODU25"/>
      <c r="ODV25" s="20"/>
      <c r="ODW25"/>
      <c r="ODX25" s="20"/>
      <c r="ODY25"/>
      <c r="ODZ25" s="20"/>
      <c r="OEA25"/>
      <c r="OEB25" s="20"/>
      <c r="OEC25"/>
      <c r="OED25" s="20"/>
      <c r="OEE25"/>
      <c r="OEF25" s="20"/>
      <c r="OEG25"/>
      <c r="OEH25" s="20"/>
      <c r="OEI25"/>
      <c r="OEJ25" s="20"/>
      <c r="OEK25"/>
      <c r="OEL25" s="20"/>
      <c r="OEM25"/>
      <c r="OEN25" s="20"/>
      <c r="OEO25"/>
      <c r="OEP25" s="20"/>
      <c r="OEQ25"/>
      <c r="OER25" s="20"/>
      <c r="OES25"/>
      <c r="OET25" s="20"/>
      <c r="OEU25"/>
      <c r="OEV25" s="20"/>
      <c r="OEW25"/>
      <c r="OEX25" s="20"/>
      <c r="OEY25"/>
      <c r="OEZ25" s="20"/>
      <c r="OFA25"/>
      <c r="OFB25" s="20"/>
      <c r="OFC25"/>
      <c r="OFD25" s="20"/>
      <c r="OFE25"/>
      <c r="OFF25" s="20"/>
      <c r="OFG25"/>
      <c r="OFH25" s="20"/>
      <c r="OFI25"/>
      <c r="OFJ25" s="20"/>
      <c r="OFK25"/>
      <c r="OFL25" s="20"/>
      <c r="OFM25"/>
      <c r="OFN25" s="20"/>
      <c r="OFO25"/>
      <c r="OFP25" s="20"/>
      <c r="OFQ25"/>
      <c r="OFR25" s="20"/>
      <c r="OFS25"/>
      <c r="OFT25" s="20"/>
      <c r="OFU25"/>
      <c r="OFV25" s="20"/>
      <c r="OFW25"/>
      <c r="OFX25" s="20"/>
      <c r="OFY25"/>
      <c r="OFZ25" s="20"/>
      <c r="OGA25"/>
      <c r="OGB25" s="20"/>
      <c r="OGC25"/>
      <c r="OGD25" s="20"/>
      <c r="OGE25"/>
      <c r="OGF25" s="20"/>
      <c r="OGG25"/>
      <c r="OGH25" s="20"/>
      <c r="OGI25"/>
      <c r="OGJ25" s="20"/>
      <c r="OGK25"/>
      <c r="OGL25" s="20"/>
      <c r="OGM25"/>
      <c r="OGN25" s="20"/>
      <c r="OGO25"/>
      <c r="OGP25" s="20"/>
      <c r="OGQ25"/>
      <c r="OGR25" s="20"/>
      <c r="OGS25"/>
      <c r="OGT25" s="20"/>
      <c r="OGU25"/>
      <c r="OGV25" s="20"/>
      <c r="OGW25"/>
      <c r="OGX25" s="20"/>
      <c r="OGY25"/>
      <c r="OGZ25" s="20"/>
      <c r="OHA25"/>
      <c r="OHB25" s="20"/>
      <c r="OHC25"/>
      <c r="OHD25" s="20"/>
      <c r="OHE25"/>
      <c r="OHF25" s="20"/>
      <c r="OHG25"/>
      <c r="OHH25" s="20"/>
      <c r="OHI25"/>
      <c r="OHJ25" s="20"/>
      <c r="OHK25"/>
      <c r="OHL25" s="20"/>
      <c r="OHM25"/>
      <c r="OHN25" s="20"/>
      <c r="OHO25"/>
      <c r="OHP25" s="20"/>
      <c r="OHQ25"/>
      <c r="OHR25" s="20"/>
      <c r="OHS25"/>
      <c r="OHT25" s="20"/>
      <c r="OHU25"/>
      <c r="OHV25" s="20"/>
      <c r="OHW25"/>
      <c r="OHX25" s="20"/>
      <c r="OHY25"/>
      <c r="OHZ25" s="20"/>
      <c r="OIA25"/>
      <c r="OIB25" s="20"/>
      <c r="OIC25"/>
      <c r="OID25" s="20"/>
      <c r="OIE25"/>
      <c r="OIF25" s="20"/>
      <c r="OIG25"/>
      <c r="OIH25" s="20"/>
      <c r="OII25"/>
      <c r="OIJ25" s="20"/>
      <c r="OIK25"/>
      <c r="OIL25" s="20"/>
      <c r="OIM25"/>
      <c r="OIN25" s="20"/>
      <c r="OIO25"/>
      <c r="OIP25" s="20"/>
      <c r="OIQ25"/>
      <c r="OIR25" s="20"/>
      <c r="OIS25"/>
      <c r="OIT25" s="20"/>
      <c r="OIU25"/>
      <c r="OIV25" s="20"/>
      <c r="OIW25"/>
      <c r="OIX25" s="20"/>
      <c r="OIY25"/>
      <c r="OIZ25" s="20"/>
      <c r="OJA25"/>
      <c r="OJB25" s="20"/>
      <c r="OJC25"/>
      <c r="OJD25" s="20"/>
      <c r="OJE25"/>
      <c r="OJF25" s="20"/>
      <c r="OJG25"/>
      <c r="OJH25" s="20"/>
      <c r="OJI25"/>
      <c r="OJJ25" s="20"/>
      <c r="OJK25"/>
      <c r="OJL25" s="20"/>
      <c r="OJM25"/>
      <c r="OJN25" s="20"/>
      <c r="OJO25"/>
      <c r="OJP25" s="20"/>
      <c r="OJQ25"/>
      <c r="OJR25" s="20"/>
      <c r="OJS25"/>
      <c r="OJT25" s="20"/>
      <c r="OJU25"/>
      <c r="OJV25" s="20"/>
      <c r="OJW25"/>
      <c r="OJX25" s="20"/>
      <c r="OJY25"/>
      <c r="OJZ25" s="20"/>
      <c r="OKA25"/>
      <c r="OKB25" s="20"/>
      <c r="OKC25"/>
      <c r="OKD25" s="20"/>
      <c r="OKE25"/>
      <c r="OKF25" s="20"/>
      <c r="OKG25"/>
      <c r="OKH25" s="20"/>
      <c r="OKI25"/>
      <c r="OKJ25" s="20"/>
      <c r="OKK25"/>
      <c r="OKL25" s="20"/>
      <c r="OKM25"/>
      <c r="OKN25" s="20"/>
      <c r="OKO25"/>
      <c r="OKP25" s="20"/>
      <c r="OKQ25"/>
      <c r="OKR25" s="20"/>
      <c r="OKS25"/>
      <c r="OKT25" s="20"/>
      <c r="OKU25"/>
      <c r="OKV25" s="20"/>
      <c r="OKW25"/>
      <c r="OKX25" s="20"/>
      <c r="OKY25"/>
      <c r="OKZ25" s="20"/>
      <c r="OLA25"/>
      <c r="OLB25" s="20"/>
      <c r="OLC25"/>
      <c r="OLD25" s="20"/>
      <c r="OLE25"/>
      <c r="OLF25" s="20"/>
      <c r="OLG25"/>
      <c r="OLH25" s="20"/>
      <c r="OLI25"/>
      <c r="OLJ25" s="20"/>
      <c r="OLK25"/>
      <c r="OLL25" s="20"/>
      <c r="OLM25"/>
      <c r="OLN25" s="20"/>
      <c r="OLO25"/>
      <c r="OLP25" s="20"/>
      <c r="OLQ25"/>
      <c r="OLR25" s="20"/>
      <c r="OLS25"/>
      <c r="OLT25" s="20"/>
      <c r="OLU25"/>
      <c r="OLV25" s="20"/>
      <c r="OLW25"/>
      <c r="OLX25" s="20"/>
      <c r="OLY25"/>
      <c r="OLZ25" s="20"/>
      <c r="OMA25"/>
      <c r="OMB25" s="20"/>
      <c r="OMC25"/>
      <c r="OMD25" s="20"/>
      <c r="OME25"/>
      <c r="OMF25" s="20"/>
      <c r="OMG25"/>
      <c r="OMH25" s="20"/>
      <c r="OMI25"/>
      <c r="OMJ25" s="20"/>
      <c r="OMK25"/>
      <c r="OML25" s="20"/>
      <c r="OMM25"/>
      <c r="OMN25" s="20"/>
      <c r="OMO25"/>
      <c r="OMP25" s="20"/>
      <c r="OMQ25"/>
      <c r="OMR25" s="20"/>
      <c r="OMS25"/>
      <c r="OMT25" s="20"/>
      <c r="OMU25"/>
      <c r="OMV25" s="20"/>
      <c r="OMW25"/>
      <c r="OMX25" s="20"/>
      <c r="OMY25"/>
      <c r="OMZ25" s="20"/>
      <c r="ONA25"/>
      <c r="ONB25" s="20"/>
      <c r="ONC25"/>
      <c r="OND25" s="20"/>
      <c r="ONE25"/>
      <c r="ONF25" s="20"/>
      <c r="ONG25"/>
      <c r="ONH25" s="20"/>
      <c r="ONI25"/>
      <c r="ONJ25" s="20"/>
      <c r="ONK25"/>
      <c r="ONL25" s="20"/>
      <c r="ONM25"/>
      <c r="ONN25" s="20"/>
      <c r="ONO25"/>
      <c r="ONP25" s="20"/>
      <c r="ONQ25"/>
      <c r="ONR25" s="20"/>
      <c r="ONS25"/>
      <c r="ONT25" s="20"/>
      <c r="ONU25"/>
      <c r="ONV25" s="20"/>
      <c r="ONW25"/>
      <c r="ONX25" s="20"/>
      <c r="ONY25"/>
      <c r="ONZ25" s="20"/>
      <c r="OOA25"/>
      <c r="OOB25" s="20"/>
      <c r="OOC25"/>
      <c r="OOD25" s="20"/>
      <c r="OOE25"/>
      <c r="OOF25" s="20"/>
      <c r="OOG25"/>
      <c r="OOH25" s="20"/>
      <c r="OOI25"/>
      <c r="OOJ25" s="20"/>
      <c r="OOK25"/>
      <c r="OOL25" s="20"/>
      <c r="OOM25"/>
      <c r="OON25" s="20"/>
      <c r="OOO25"/>
      <c r="OOP25" s="20"/>
      <c r="OOQ25"/>
      <c r="OOR25" s="20"/>
      <c r="OOS25"/>
      <c r="OOT25" s="20"/>
      <c r="OOU25"/>
      <c r="OOV25" s="20"/>
      <c r="OOW25"/>
      <c r="OOX25" s="20"/>
      <c r="OOY25"/>
      <c r="OOZ25" s="20"/>
      <c r="OPA25"/>
      <c r="OPB25" s="20"/>
      <c r="OPC25"/>
      <c r="OPD25" s="20"/>
      <c r="OPE25"/>
      <c r="OPF25" s="20"/>
      <c r="OPG25"/>
      <c r="OPH25" s="20"/>
      <c r="OPI25"/>
      <c r="OPJ25" s="20"/>
      <c r="OPK25"/>
      <c r="OPL25" s="20"/>
      <c r="OPM25"/>
      <c r="OPN25" s="20"/>
      <c r="OPO25"/>
      <c r="OPP25" s="20"/>
      <c r="OPQ25"/>
      <c r="OPR25" s="20"/>
      <c r="OPS25"/>
      <c r="OPT25" s="20"/>
      <c r="OPU25"/>
      <c r="OPV25" s="20"/>
      <c r="OPW25"/>
      <c r="OPX25" s="20"/>
      <c r="OPY25"/>
      <c r="OPZ25" s="20"/>
      <c r="OQA25"/>
      <c r="OQB25" s="20"/>
      <c r="OQC25"/>
      <c r="OQD25" s="20"/>
      <c r="OQE25"/>
      <c r="OQF25" s="20"/>
      <c r="OQG25"/>
      <c r="OQH25" s="20"/>
      <c r="OQI25"/>
      <c r="OQJ25" s="20"/>
      <c r="OQK25"/>
      <c r="OQL25" s="20"/>
      <c r="OQM25"/>
      <c r="OQN25" s="20"/>
      <c r="OQO25"/>
      <c r="OQP25" s="20"/>
      <c r="OQQ25"/>
      <c r="OQR25" s="20"/>
      <c r="OQS25"/>
      <c r="OQT25" s="20"/>
      <c r="OQU25"/>
      <c r="OQV25" s="20"/>
      <c r="OQW25"/>
      <c r="OQX25" s="20"/>
      <c r="OQY25"/>
      <c r="OQZ25" s="20"/>
      <c r="ORA25"/>
      <c r="ORB25" s="20"/>
      <c r="ORC25"/>
      <c r="ORD25" s="20"/>
      <c r="ORE25"/>
      <c r="ORF25" s="20"/>
      <c r="ORG25"/>
      <c r="ORH25" s="20"/>
      <c r="ORI25"/>
      <c r="ORJ25" s="20"/>
      <c r="ORK25"/>
      <c r="ORL25" s="20"/>
      <c r="ORM25"/>
      <c r="ORN25" s="20"/>
      <c r="ORO25"/>
      <c r="ORP25" s="20"/>
      <c r="ORQ25"/>
      <c r="ORR25" s="20"/>
      <c r="ORS25"/>
      <c r="ORT25" s="20"/>
      <c r="ORU25"/>
      <c r="ORV25" s="20"/>
      <c r="ORW25"/>
      <c r="ORX25" s="20"/>
      <c r="ORY25"/>
      <c r="ORZ25" s="20"/>
      <c r="OSA25"/>
      <c r="OSB25" s="20"/>
      <c r="OSC25"/>
      <c r="OSD25" s="20"/>
      <c r="OSE25"/>
      <c r="OSF25" s="20"/>
      <c r="OSG25"/>
      <c r="OSH25" s="20"/>
      <c r="OSI25"/>
      <c r="OSJ25" s="20"/>
      <c r="OSK25"/>
      <c r="OSL25" s="20"/>
      <c r="OSM25"/>
      <c r="OSN25" s="20"/>
      <c r="OSO25"/>
      <c r="OSP25" s="20"/>
      <c r="OSQ25"/>
      <c r="OSR25" s="20"/>
      <c r="OSS25"/>
      <c r="OST25" s="20"/>
      <c r="OSU25"/>
      <c r="OSV25" s="20"/>
      <c r="OSW25"/>
      <c r="OSX25" s="20"/>
      <c r="OSY25"/>
      <c r="OSZ25" s="20"/>
      <c r="OTA25"/>
      <c r="OTB25" s="20"/>
      <c r="OTC25"/>
      <c r="OTD25" s="20"/>
      <c r="OTE25"/>
      <c r="OTF25" s="20"/>
      <c r="OTG25"/>
      <c r="OTH25" s="20"/>
      <c r="OTI25"/>
      <c r="OTJ25" s="20"/>
      <c r="OTK25"/>
      <c r="OTL25" s="20"/>
      <c r="OTM25"/>
      <c r="OTN25" s="20"/>
      <c r="OTO25"/>
      <c r="OTP25" s="20"/>
      <c r="OTQ25"/>
      <c r="OTR25" s="20"/>
      <c r="OTS25"/>
      <c r="OTT25" s="20"/>
      <c r="OTU25"/>
      <c r="OTV25" s="20"/>
      <c r="OTW25"/>
      <c r="OTX25" s="20"/>
      <c r="OTY25"/>
      <c r="OTZ25" s="20"/>
      <c r="OUA25"/>
      <c r="OUB25" s="20"/>
      <c r="OUC25"/>
      <c r="OUD25" s="20"/>
      <c r="OUE25"/>
      <c r="OUF25" s="20"/>
      <c r="OUG25"/>
      <c r="OUH25" s="20"/>
      <c r="OUI25"/>
      <c r="OUJ25" s="20"/>
      <c r="OUK25"/>
      <c r="OUL25" s="20"/>
      <c r="OUM25"/>
      <c r="OUN25" s="20"/>
      <c r="OUO25"/>
      <c r="OUP25" s="20"/>
      <c r="OUQ25"/>
      <c r="OUR25" s="20"/>
      <c r="OUS25"/>
      <c r="OUT25" s="20"/>
      <c r="OUU25"/>
      <c r="OUV25" s="20"/>
      <c r="OUW25"/>
      <c r="OUX25" s="20"/>
      <c r="OUY25"/>
      <c r="OUZ25" s="20"/>
      <c r="OVA25"/>
      <c r="OVB25" s="20"/>
      <c r="OVC25"/>
      <c r="OVD25" s="20"/>
      <c r="OVE25"/>
      <c r="OVF25" s="20"/>
      <c r="OVG25"/>
      <c r="OVH25" s="20"/>
      <c r="OVI25"/>
      <c r="OVJ25" s="20"/>
      <c r="OVK25"/>
      <c r="OVL25" s="20"/>
      <c r="OVM25"/>
      <c r="OVN25" s="20"/>
      <c r="OVO25"/>
      <c r="OVP25" s="20"/>
      <c r="OVQ25"/>
      <c r="OVR25" s="20"/>
      <c r="OVS25"/>
      <c r="OVT25" s="20"/>
      <c r="OVU25"/>
      <c r="OVV25" s="20"/>
      <c r="OVW25"/>
      <c r="OVX25" s="20"/>
      <c r="OVY25"/>
      <c r="OVZ25" s="20"/>
      <c r="OWA25"/>
      <c r="OWB25" s="20"/>
      <c r="OWC25"/>
      <c r="OWD25" s="20"/>
      <c r="OWE25"/>
      <c r="OWF25" s="20"/>
      <c r="OWG25"/>
      <c r="OWH25" s="20"/>
      <c r="OWI25"/>
      <c r="OWJ25" s="20"/>
      <c r="OWK25"/>
      <c r="OWL25" s="20"/>
      <c r="OWM25"/>
      <c r="OWN25" s="20"/>
      <c r="OWO25"/>
      <c r="OWP25" s="20"/>
      <c r="OWQ25"/>
      <c r="OWR25" s="20"/>
      <c r="OWS25"/>
      <c r="OWT25" s="20"/>
      <c r="OWU25"/>
      <c r="OWV25" s="20"/>
      <c r="OWW25"/>
      <c r="OWX25" s="20"/>
      <c r="OWY25"/>
      <c r="OWZ25" s="20"/>
      <c r="OXA25"/>
      <c r="OXB25" s="20"/>
      <c r="OXC25"/>
      <c r="OXD25" s="20"/>
      <c r="OXE25"/>
      <c r="OXF25" s="20"/>
      <c r="OXG25"/>
      <c r="OXH25" s="20"/>
      <c r="OXI25"/>
      <c r="OXJ25" s="20"/>
      <c r="OXK25"/>
      <c r="OXL25" s="20"/>
      <c r="OXM25"/>
      <c r="OXN25" s="20"/>
      <c r="OXO25"/>
      <c r="OXP25" s="20"/>
      <c r="OXQ25"/>
      <c r="OXR25" s="20"/>
      <c r="OXS25"/>
      <c r="OXT25" s="20"/>
      <c r="OXU25"/>
      <c r="OXV25" s="20"/>
      <c r="OXW25"/>
      <c r="OXX25" s="20"/>
      <c r="OXY25"/>
      <c r="OXZ25" s="20"/>
      <c r="OYA25"/>
      <c r="OYB25" s="20"/>
      <c r="OYC25"/>
      <c r="OYD25" s="20"/>
      <c r="OYE25"/>
      <c r="OYF25" s="20"/>
      <c r="OYG25"/>
      <c r="OYH25" s="20"/>
      <c r="OYI25"/>
      <c r="OYJ25" s="20"/>
      <c r="OYK25"/>
      <c r="OYL25" s="20"/>
      <c r="OYM25"/>
      <c r="OYN25" s="20"/>
      <c r="OYO25"/>
      <c r="OYP25" s="20"/>
      <c r="OYQ25"/>
      <c r="OYR25" s="20"/>
      <c r="OYS25"/>
      <c r="OYT25" s="20"/>
      <c r="OYU25"/>
      <c r="OYV25" s="20"/>
      <c r="OYW25"/>
      <c r="OYX25" s="20"/>
      <c r="OYY25"/>
      <c r="OYZ25" s="20"/>
      <c r="OZA25"/>
      <c r="OZB25" s="20"/>
      <c r="OZC25"/>
      <c r="OZD25" s="20"/>
      <c r="OZE25"/>
      <c r="OZF25" s="20"/>
      <c r="OZG25"/>
      <c r="OZH25" s="20"/>
      <c r="OZI25"/>
      <c r="OZJ25" s="20"/>
      <c r="OZK25"/>
      <c r="OZL25" s="20"/>
      <c r="OZM25"/>
      <c r="OZN25" s="20"/>
      <c r="OZO25"/>
      <c r="OZP25" s="20"/>
      <c r="OZQ25"/>
      <c r="OZR25" s="20"/>
      <c r="OZS25"/>
      <c r="OZT25" s="20"/>
      <c r="OZU25"/>
      <c r="OZV25" s="20"/>
      <c r="OZW25"/>
      <c r="OZX25" s="20"/>
      <c r="OZY25"/>
      <c r="OZZ25" s="20"/>
      <c r="PAA25"/>
      <c r="PAB25" s="20"/>
      <c r="PAC25"/>
      <c r="PAD25" s="20"/>
      <c r="PAE25"/>
      <c r="PAF25" s="20"/>
      <c r="PAG25"/>
      <c r="PAH25" s="20"/>
      <c r="PAI25"/>
      <c r="PAJ25" s="20"/>
      <c r="PAK25"/>
      <c r="PAL25" s="20"/>
      <c r="PAM25"/>
      <c r="PAN25" s="20"/>
      <c r="PAO25"/>
      <c r="PAP25" s="20"/>
      <c r="PAQ25"/>
      <c r="PAR25" s="20"/>
      <c r="PAS25"/>
      <c r="PAT25" s="20"/>
      <c r="PAU25"/>
      <c r="PAV25" s="20"/>
      <c r="PAW25"/>
      <c r="PAX25" s="20"/>
      <c r="PAY25"/>
      <c r="PAZ25" s="20"/>
      <c r="PBA25"/>
      <c r="PBB25" s="20"/>
      <c r="PBC25"/>
      <c r="PBD25" s="20"/>
      <c r="PBE25"/>
      <c r="PBF25" s="20"/>
      <c r="PBG25"/>
      <c r="PBH25" s="20"/>
      <c r="PBI25"/>
      <c r="PBJ25" s="20"/>
      <c r="PBK25"/>
      <c r="PBL25" s="20"/>
      <c r="PBM25"/>
      <c r="PBN25" s="20"/>
      <c r="PBO25"/>
      <c r="PBP25" s="20"/>
      <c r="PBQ25"/>
      <c r="PBR25" s="20"/>
      <c r="PBS25"/>
      <c r="PBT25" s="20"/>
      <c r="PBU25"/>
      <c r="PBV25" s="20"/>
      <c r="PBW25"/>
      <c r="PBX25" s="20"/>
      <c r="PBY25"/>
      <c r="PBZ25" s="20"/>
      <c r="PCA25"/>
      <c r="PCB25" s="20"/>
      <c r="PCC25"/>
      <c r="PCD25" s="20"/>
      <c r="PCE25"/>
      <c r="PCF25" s="20"/>
      <c r="PCG25"/>
      <c r="PCH25" s="20"/>
      <c r="PCI25"/>
      <c r="PCJ25" s="20"/>
      <c r="PCK25"/>
      <c r="PCL25" s="20"/>
      <c r="PCM25"/>
      <c r="PCN25" s="20"/>
      <c r="PCO25"/>
      <c r="PCP25" s="20"/>
      <c r="PCQ25"/>
      <c r="PCR25" s="20"/>
      <c r="PCS25"/>
      <c r="PCT25" s="20"/>
      <c r="PCU25"/>
      <c r="PCV25" s="20"/>
      <c r="PCW25"/>
      <c r="PCX25" s="20"/>
      <c r="PCY25"/>
      <c r="PCZ25" s="20"/>
      <c r="PDA25"/>
      <c r="PDB25" s="20"/>
      <c r="PDC25"/>
      <c r="PDD25" s="20"/>
      <c r="PDE25"/>
      <c r="PDF25" s="20"/>
      <c r="PDG25"/>
      <c r="PDH25" s="20"/>
      <c r="PDI25"/>
      <c r="PDJ25" s="20"/>
      <c r="PDK25"/>
      <c r="PDL25" s="20"/>
      <c r="PDM25"/>
      <c r="PDN25" s="20"/>
      <c r="PDO25"/>
      <c r="PDP25" s="20"/>
      <c r="PDQ25"/>
      <c r="PDR25" s="20"/>
      <c r="PDS25"/>
      <c r="PDT25" s="20"/>
      <c r="PDU25"/>
      <c r="PDV25" s="20"/>
      <c r="PDW25"/>
      <c r="PDX25" s="20"/>
      <c r="PDY25"/>
      <c r="PDZ25" s="20"/>
      <c r="PEA25"/>
      <c r="PEB25" s="20"/>
      <c r="PEC25"/>
      <c r="PED25" s="20"/>
      <c r="PEE25"/>
      <c r="PEF25" s="20"/>
      <c r="PEG25"/>
      <c r="PEH25" s="20"/>
      <c r="PEI25"/>
      <c r="PEJ25" s="20"/>
      <c r="PEK25"/>
      <c r="PEL25" s="20"/>
      <c r="PEM25"/>
      <c r="PEN25" s="20"/>
      <c r="PEO25"/>
      <c r="PEP25" s="20"/>
      <c r="PEQ25"/>
      <c r="PER25" s="20"/>
      <c r="PES25"/>
      <c r="PET25" s="20"/>
      <c r="PEU25"/>
      <c r="PEV25" s="20"/>
      <c r="PEW25"/>
      <c r="PEX25" s="20"/>
      <c r="PEY25"/>
      <c r="PEZ25" s="20"/>
      <c r="PFA25"/>
      <c r="PFB25" s="20"/>
      <c r="PFC25"/>
      <c r="PFD25" s="20"/>
      <c r="PFE25"/>
      <c r="PFF25" s="20"/>
      <c r="PFG25"/>
      <c r="PFH25" s="20"/>
      <c r="PFI25"/>
      <c r="PFJ25" s="20"/>
      <c r="PFK25"/>
      <c r="PFL25" s="20"/>
      <c r="PFM25"/>
      <c r="PFN25" s="20"/>
      <c r="PFO25"/>
      <c r="PFP25" s="20"/>
      <c r="PFQ25"/>
      <c r="PFR25" s="20"/>
      <c r="PFS25"/>
      <c r="PFT25" s="20"/>
      <c r="PFU25"/>
      <c r="PFV25" s="20"/>
      <c r="PFW25"/>
      <c r="PFX25" s="20"/>
      <c r="PFY25"/>
      <c r="PFZ25" s="20"/>
      <c r="PGA25"/>
      <c r="PGB25" s="20"/>
      <c r="PGC25"/>
      <c r="PGD25" s="20"/>
      <c r="PGE25"/>
      <c r="PGF25" s="20"/>
      <c r="PGG25"/>
      <c r="PGH25" s="20"/>
      <c r="PGI25"/>
      <c r="PGJ25" s="20"/>
      <c r="PGK25"/>
      <c r="PGL25" s="20"/>
      <c r="PGM25"/>
      <c r="PGN25" s="20"/>
      <c r="PGO25"/>
      <c r="PGP25" s="20"/>
      <c r="PGQ25"/>
      <c r="PGR25" s="20"/>
      <c r="PGS25"/>
      <c r="PGT25" s="20"/>
      <c r="PGU25"/>
      <c r="PGV25" s="20"/>
      <c r="PGW25"/>
      <c r="PGX25" s="20"/>
      <c r="PGY25"/>
      <c r="PGZ25" s="20"/>
      <c r="PHA25"/>
      <c r="PHB25" s="20"/>
      <c r="PHC25"/>
      <c r="PHD25" s="20"/>
      <c r="PHE25"/>
      <c r="PHF25" s="20"/>
      <c r="PHG25"/>
      <c r="PHH25" s="20"/>
      <c r="PHI25"/>
      <c r="PHJ25" s="20"/>
      <c r="PHK25"/>
      <c r="PHL25" s="20"/>
      <c r="PHM25"/>
      <c r="PHN25" s="20"/>
      <c r="PHO25"/>
      <c r="PHP25" s="20"/>
      <c r="PHQ25"/>
      <c r="PHR25" s="20"/>
      <c r="PHS25"/>
      <c r="PHT25" s="20"/>
      <c r="PHU25"/>
      <c r="PHV25" s="20"/>
      <c r="PHW25"/>
      <c r="PHX25" s="20"/>
      <c r="PHY25"/>
      <c r="PHZ25" s="20"/>
      <c r="PIA25"/>
      <c r="PIB25" s="20"/>
      <c r="PIC25"/>
      <c r="PID25" s="20"/>
      <c r="PIE25"/>
      <c r="PIF25" s="20"/>
      <c r="PIG25"/>
      <c r="PIH25" s="20"/>
      <c r="PII25"/>
      <c r="PIJ25" s="20"/>
      <c r="PIK25"/>
      <c r="PIL25" s="20"/>
      <c r="PIM25"/>
      <c r="PIN25" s="20"/>
      <c r="PIO25"/>
      <c r="PIP25" s="20"/>
      <c r="PIQ25"/>
      <c r="PIR25" s="20"/>
      <c r="PIS25"/>
      <c r="PIT25" s="20"/>
      <c r="PIU25"/>
      <c r="PIV25" s="20"/>
      <c r="PIW25"/>
      <c r="PIX25" s="20"/>
      <c r="PIY25"/>
      <c r="PIZ25" s="20"/>
      <c r="PJA25"/>
      <c r="PJB25" s="20"/>
      <c r="PJC25"/>
      <c r="PJD25" s="20"/>
      <c r="PJE25"/>
      <c r="PJF25" s="20"/>
      <c r="PJG25"/>
      <c r="PJH25" s="20"/>
      <c r="PJI25"/>
      <c r="PJJ25" s="20"/>
      <c r="PJK25"/>
      <c r="PJL25" s="20"/>
      <c r="PJM25"/>
      <c r="PJN25" s="20"/>
      <c r="PJO25"/>
      <c r="PJP25" s="20"/>
      <c r="PJQ25"/>
      <c r="PJR25" s="20"/>
      <c r="PJS25"/>
      <c r="PJT25" s="20"/>
      <c r="PJU25"/>
      <c r="PJV25" s="20"/>
      <c r="PJW25"/>
      <c r="PJX25" s="20"/>
      <c r="PJY25"/>
      <c r="PJZ25" s="20"/>
      <c r="PKA25"/>
      <c r="PKB25" s="20"/>
      <c r="PKC25"/>
      <c r="PKD25" s="20"/>
      <c r="PKE25"/>
      <c r="PKF25" s="20"/>
      <c r="PKG25"/>
      <c r="PKH25" s="20"/>
      <c r="PKI25"/>
      <c r="PKJ25" s="20"/>
      <c r="PKK25"/>
      <c r="PKL25" s="20"/>
      <c r="PKM25"/>
      <c r="PKN25" s="20"/>
      <c r="PKO25"/>
      <c r="PKP25" s="20"/>
      <c r="PKQ25"/>
      <c r="PKR25" s="20"/>
      <c r="PKS25"/>
      <c r="PKT25" s="20"/>
      <c r="PKU25"/>
      <c r="PKV25" s="20"/>
      <c r="PKW25"/>
      <c r="PKX25" s="20"/>
      <c r="PKY25"/>
      <c r="PKZ25" s="20"/>
      <c r="PLA25"/>
      <c r="PLB25" s="20"/>
      <c r="PLC25"/>
      <c r="PLD25" s="20"/>
      <c r="PLE25"/>
      <c r="PLF25" s="20"/>
      <c r="PLG25"/>
      <c r="PLH25" s="20"/>
      <c r="PLI25"/>
      <c r="PLJ25" s="20"/>
      <c r="PLK25"/>
      <c r="PLL25" s="20"/>
      <c r="PLM25"/>
      <c r="PLN25" s="20"/>
      <c r="PLO25"/>
      <c r="PLP25" s="20"/>
      <c r="PLQ25"/>
      <c r="PLR25" s="20"/>
      <c r="PLS25"/>
      <c r="PLT25" s="20"/>
      <c r="PLU25"/>
      <c r="PLV25" s="20"/>
      <c r="PLW25"/>
      <c r="PLX25" s="20"/>
      <c r="PLY25"/>
      <c r="PLZ25" s="20"/>
      <c r="PMA25"/>
      <c r="PMB25" s="20"/>
      <c r="PMC25"/>
      <c r="PMD25" s="20"/>
      <c r="PME25"/>
      <c r="PMF25" s="20"/>
      <c r="PMG25"/>
      <c r="PMH25" s="20"/>
      <c r="PMI25"/>
      <c r="PMJ25" s="20"/>
      <c r="PMK25"/>
      <c r="PML25" s="20"/>
      <c r="PMM25"/>
      <c r="PMN25" s="20"/>
      <c r="PMO25"/>
      <c r="PMP25" s="20"/>
      <c r="PMQ25"/>
      <c r="PMR25" s="20"/>
      <c r="PMS25"/>
      <c r="PMT25" s="20"/>
      <c r="PMU25"/>
      <c r="PMV25" s="20"/>
      <c r="PMW25"/>
      <c r="PMX25" s="20"/>
      <c r="PMY25"/>
      <c r="PMZ25" s="20"/>
      <c r="PNA25"/>
      <c r="PNB25" s="20"/>
      <c r="PNC25"/>
      <c r="PND25" s="20"/>
      <c r="PNE25"/>
      <c r="PNF25" s="20"/>
      <c r="PNG25"/>
      <c r="PNH25" s="20"/>
      <c r="PNI25"/>
      <c r="PNJ25" s="20"/>
      <c r="PNK25"/>
      <c r="PNL25" s="20"/>
      <c r="PNM25"/>
      <c r="PNN25" s="20"/>
      <c r="PNO25"/>
      <c r="PNP25" s="20"/>
      <c r="PNQ25"/>
      <c r="PNR25" s="20"/>
      <c r="PNS25"/>
      <c r="PNT25" s="20"/>
      <c r="PNU25"/>
      <c r="PNV25" s="20"/>
      <c r="PNW25"/>
      <c r="PNX25" s="20"/>
      <c r="PNY25"/>
      <c r="PNZ25" s="20"/>
      <c r="POA25"/>
      <c r="POB25" s="20"/>
      <c r="POC25"/>
      <c r="POD25" s="20"/>
      <c r="POE25"/>
      <c r="POF25" s="20"/>
      <c r="POG25"/>
      <c r="POH25" s="20"/>
      <c r="POI25"/>
      <c r="POJ25" s="20"/>
      <c r="POK25"/>
      <c r="POL25" s="20"/>
      <c r="POM25"/>
      <c r="PON25" s="20"/>
      <c r="POO25"/>
      <c r="POP25" s="20"/>
      <c r="POQ25"/>
      <c r="POR25" s="20"/>
      <c r="POS25"/>
      <c r="POT25" s="20"/>
      <c r="POU25"/>
      <c r="POV25" s="20"/>
      <c r="POW25"/>
      <c r="POX25" s="20"/>
      <c r="POY25"/>
      <c r="POZ25" s="20"/>
      <c r="PPA25"/>
      <c r="PPB25" s="20"/>
      <c r="PPC25"/>
      <c r="PPD25" s="20"/>
      <c r="PPE25"/>
      <c r="PPF25" s="20"/>
      <c r="PPG25"/>
      <c r="PPH25" s="20"/>
      <c r="PPI25"/>
      <c r="PPJ25" s="20"/>
      <c r="PPK25"/>
      <c r="PPL25" s="20"/>
      <c r="PPM25"/>
      <c r="PPN25" s="20"/>
      <c r="PPO25"/>
      <c r="PPP25" s="20"/>
      <c r="PPQ25"/>
      <c r="PPR25" s="20"/>
      <c r="PPS25"/>
      <c r="PPT25" s="20"/>
      <c r="PPU25"/>
      <c r="PPV25" s="20"/>
      <c r="PPW25"/>
      <c r="PPX25" s="20"/>
      <c r="PPY25"/>
      <c r="PPZ25" s="20"/>
      <c r="PQA25"/>
      <c r="PQB25" s="20"/>
      <c r="PQC25"/>
      <c r="PQD25" s="20"/>
      <c r="PQE25"/>
      <c r="PQF25" s="20"/>
      <c r="PQG25"/>
      <c r="PQH25" s="20"/>
      <c r="PQI25"/>
      <c r="PQJ25" s="20"/>
      <c r="PQK25"/>
      <c r="PQL25" s="20"/>
      <c r="PQM25"/>
      <c r="PQN25" s="20"/>
      <c r="PQO25"/>
      <c r="PQP25" s="20"/>
      <c r="PQQ25"/>
      <c r="PQR25" s="20"/>
      <c r="PQS25"/>
      <c r="PQT25" s="20"/>
      <c r="PQU25"/>
      <c r="PQV25" s="20"/>
      <c r="PQW25"/>
      <c r="PQX25" s="20"/>
      <c r="PQY25"/>
      <c r="PQZ25" s="20"/>
      <c r="PRA25"/>
      <c r="PRB25" s="20"/>
      <c r="PRC25"/>
      <c r="PRD25" s="20"/>
      <c r="PRE25"/>
      <c r="PRF25" s="20"/>
      <c r="PRG25"/>
      <c r="PRH25" s="20"/>
      <c r="PRI25"/>
      <c r="PRJ25" s="20"/>
      <c r="PRK25"/>
      <c r="PRL25" s="20"/>
      <c r="PRM25"/>
      <c r="PRN25" s="20"/>
      <c r="PRO25"/>
      <c r="PRP25" s="20"/>
      <c r="PRQ25"/>
      <c r="PRR25" s="20"/>
      <c r="PRS25"/>
      <c r="PRT25" s="20"/>
      <c r="PRU25"/>
      <c r="PRV25" s="20"/>
      <c r="PRW25"/>
      <c r="PRX25" s="20"/>
      <c r="PRY25"/>
      <c r="PRZ25" s="20"/>
      <c r="PSA25"/>
      <c r="PSB25" s="20"/>
      <c r="PSC25"/>
      <c r="PSD25" s="20"/>
      <c r="PSE25"/>
      <c r="PSF25" s="20"/>
      <c r="PSG25"/>
      <c r="PSH25" s="20"/>
      <c r="PSI25"/>
      <c r="PSJ25" s="20"/>
      <c r="PSK25"/>
      <c r="PSL25" s="20"/>
      <c r="PSM25"/>
      <c r="PSN25" s="20"/>
      <c r="PSO25"/>
      <c r="PSP25" s="20"/>
      <c r="PSQ25"/>
      <c r="PSR25" s="20"/>
      <c r="PSS25"/>
      <c r="PST25" s="20"/>
      <c r="PSU25"/>
      <c r="PSV25" s="20"/>
      <c r="PSW25"/>
      <c r="PSX25" s="20"/>
      <c r="PSY25"/>
      <c r="PSZ25" s="20"/>
      <c r="PTA25"/>
      <c r="PTB25" s="20"/>
      <c r="PTC25"/>
      <c r="PTD25" s="20"/>
      <c r="PTE25"/>
      <c r="PTF25" s="20"/>
      <c r="PTG25"/>
      <c r="PTH25" s="20"/>
      <c r="PTI25"/>
      <c r="PTJ25" s="20"/>
      <c r="PTK25"/>
      <c r="PTL25" s="20"/>
      <c r="PTM25"/>
      <c r="PTN25" s="20"/>
      <c r="PTO25"/>
      <c r="PTP25" s="20"/>
      <c r="PTQ25"/>
      <c r="PTR25" s="20"/>
      <c r="PTS25"/>
      <c r="PTT25" s="20"/>
      <c r="PTU25"/>
      <c r="PTV25" s="20"/>
      <c r="PTW25"/>
      <c r="PTX25" s="20"/>
      <c r="PTY25"/>
      <c r="PTZ25" s="20"/>
      <c r="PUA25"/>
      <c r="PUB25" s="20"/>
      <c r="PUC25"/>
      <c r="PUD25" s="20"/>
      <c r="PUE25"/>
      <c r="PUF25" s="20"/>
      <c r="PUG25"/>
      <c r="PUH25" s="20"/>
      <c r="PUI25"/>
      <c r="PUJ25" s="20"/>
      <c r="PUK25"/>
      <c r="PUL25" s="20"/>
      <c r="PUM25"/>
      <c r="PUN25" s="20"/>
      <c r="PUO25"/>
      <c r="PUP25" s="20"/>
      <c r="PUQ25"/>
      <c r="PUR25" s="20"/>
      <c r="PUS25"/>
      <c r="PUT25" s="20"/>
      <c r="PUU25"/>
      <c r="PUV25" s="20"/>
      <c r="PUW25"/>
      <c r="PUX25" s="20"/>
      <c r="PUY25"/>
      <c r="PUZ25" s="20"/>
      <c r="PVA25"/>
      <c r="PVB25" s="20"/>
      <c r="PVC25"/>
      <c r="PVD25" s="20"/>
      <c r="PVE25"/>
      <c r="PVF25" s="20"/>
      <c r="PVG25"/>
      <c r="PVH25" s="20"/>
      <c r="PVI25"/>
      <c r="PVJ25" s="20"/>
      <c r="PVK25"/>
      <c r="PVL25" s="20"/>
      <c r="PVM25"/>
      <c r="PVN25" s="20"/>
      <c r="PVO25"/>
      <c r="PVP25" s="20"/>
      <c r="PVQ25"/>
      <c r="PVR25" s="20"/>
      <c r="PVS25"/>
      <c r="PVT25" s="20"/>
      <c r="PVU25"/>
      <c r="PVV25" s="20"/>
      <c r="PVW25"/>
      <c r="PVX25" s="20"/>
      <c r="PVY25"/>
      <c r="PVZ25" s="20"/>
      <c r="PWA25"/>
      <c r="PWB25" s="20"/>
      <c r="PWC25"/>
      <c r="PWD25" s="20"/>
      <c r="PWE25"/>
      <c r="PWF25" s="20"/>
      <c r="PWG25"/>
      <c r="PWH25" s="20"/>
      <c r="PWI25"/>
      <c r="PWJ25" s="20"/>
      <c r="PWK25"/>
      <c r="PWL25" s="20"/>
      <c r="PWM25"/>
      <c r="PWN25" s="20"/>
      <c r="PWO25"/>
      <c r="PWP25" s="20"/>
      <c r="PWQ25"/>
      <c r="PWR25" s="20"/>
      <c r="PWS25"/>
      <c r="PWT25" s="20"/>
      <c r="PWU25"/>
      <c r="PWV25" s="20"/>
      <c r="PWW25"/>
      <c r="PWX25" s="20"/>
      <c r="PWY25"/>
      <c r="PWZ25" s="20"/>
      <c r="PXA25"/>
      <c r="PXB25" s="20"/>
      <c r="PXC25"/>
      <c r="PXD25" s="20"/>
      <c r="PXE25"/>
      <c r="PXF25" s="20"/>
      <c r="PXG25"/>
      <c r="PXH25" s="20"/>
      <c r="PXI25"/>
      <c r="PXJ25" s="20"/>
      <c r="PXK25"/>
      <c r="PXL25" s="20"/>
      <c r="PXM25"/>
      <c r="PXN25" s="20"/>
      <c r="PXO25"/>
      <c r="PXP25" s="20"/>
      <c r="PXQ25"/>
      <c r="PXR25" s="20"/>
      <c r="PXS25"/>
      <c r="PXT25" s="20"/>
      <c r="PXU25"/>
      <c r="PXV25" s="20"/>
      <c r="PXW25"/>
      <c r="PXX25" s="20"/>
      <c r="PXY25"/>
      <c r="PXZ25" s="20"/>
      <c r="PYA25"/>
      <c r="PYB25" s="20"/>
      <c r="PYC25"/>
      <c r="PYD25" s="20"/>
      <c r="PYE25"/>
      <c r="PYF25" s="20"/>
      <c r="PYG25"/>
      <c r="PYH25" s="20"/>
      <c r="PYI25"/>
      <c r="PYJ25" s="20"/>
      <c r="PYK25"/>
      <c r="PYL25" s="20"/>
      <c r="PYM25"/>
      <c r="PYN25" s="20"/>
      <c r="PYO25"/>
      <c r="PYP25" s="20"/>
      <c r="PYQ25"/>
      <c r="PYR25" s="20"/>
      <c r="PYS25"/>
      <c r="PYT25" s="20"/>
      <c r="PYU25"/>
      <c r="PYV25" s="20"/>
      <c r="PYW25"/>
      <c r="PYX25" s="20"/>
      <c r="PYY25"/>
      <c r="PYZ25" s="20"/>
      <c r="PZA25"/>
      <c r="PZB25" s="20"/>
      <c r="PZC25"/>
      <c r="PZD25" s="20"/>
      <c r="PZE25"/>
      <c r="PZF25" s="20"/>
      <c r="PZG25"/>
      <c r="PZH25" s="20"/>
      <c r="PZI25"/>
      <c r="PZJ25" s="20"/>
      <c r="PZK25"/>
      <c r="PZL25" s="20"/>
      <c r="PZM25"/>
      <c r="PZN25" s="20"/>
      <c r="PZO25"/>
      <c r="PZP25" s="20"/>
      <c r="PZQ25"/>
      <c r="PZR25" s="20"/>
      <c r="PZS25"/>
      <c r="PZT25" s="20"/>
      <c r="PZU25"/>
      <c r="PZV25" s="20"/>
      <c r="PZW25"/>
      <c r="PZX25" s="20"/>
      <c r="PZY25"/>
      <c r="PZZ25" s="20"/>
      <c r="QAA25"/>
      <c r="QAB25" s="20"/>
      <c r="QAC25"/>
      <c r="QAD25" s="20"/>
      <c r="QAE25"/>
      <c r="QAF25" s="20"/>
      <c r="QAG25"/>
      <c r="QAH25" s="20"/>
      <c r="QAI25"/>
      <c r="QAJ25" s="20"/>
      <c r="QAK25"/>
      <c r="QAL25" s="20"/>
      <c r="QAM25"/>
      <c r="QAN25" s="20"/>
      <c r="QAO25"/>
      <c r="QAP25" s="20"/>
      <c r="QAQ25"/>
      <c r="QAR25" s="20"/>
      <c r="QAS25"/>
      <c r="QAT25" s="20"/>
      <c r="QAU25"/>
      <c r="QAV25" s="20"/>
      <c r="QAW25"/>
      <c r="QAX25" s="20"/>
      <c r="QAY25"/>
      <c r="QAZ25" s="20"/>
      <c r="QBA25"/>
      <c r="QBB25" s="20"/>
      <c r="QBC25"/>
      <c r="QBD25" s="20"/>
      <c r="QBE25"/>
      <c r="QBF25" s="20"/>
      <c r="QBG25"/>
      <c r="QBH25" s="20"/>
      <c r="QBI25"/>
      <c r="QBJ25" s="20"/>
      <c r="QBK25"/>
      <c r="QBL25" s="20"/>
      <c r="QBM25"/>
      <c r="QBN25" s="20"/>
      <c r="QBO25"/>
      <c r="QBP25" s="20"/>
      <c r="QBQ25"/>
      <c r="QBR25" s="20"/>
      <c r="QBS25"/>
      <c r="QBT25" s="20"/>
      <c r="QBU25"/>
      <c r="QBV25" s="20"/>
      <c r="QBW25"/>
      <c r="QBX25" s="20"/>
      <c r="QBY25"/>
      <c r="QBZ25" s="20"/>
      <c r="QCA25"/>
      <c r="QCB25" s="20"/>
      <c r="QCC25"/>
      <c r="QCD25" s="20"/>
      <c r="QCE25"/>
      <c r="QCF25" s="20"/>
      <c r="QCG25"/>
      <c r="QCH25" s="20"/>
      <c r="QCI25"/>
      <c r="QCJ25" s="20"/>
      <c r="QCK25"/>
      <c r="QCL25" s="20"/>
      <c r="QCM25"/>
      <c r="QCN25" s="20"/>
      <c r="QCO25"/>
      <c r="QCP25" s="20"/>
      <c r="QCQ25"/>
      <c r="QCR25" s="20"/>
      <c r="QCS25"/>
      <c r="QCT25" s="20"/>
      <c r="QCU25"/>
      <c r="QCV25" s="20"/>
      <c r="QCW25"/>
      <c r="QCX25" s="20"/>
      <c r="QCY25"/>
      <c r="QCZ25" s="20"/>
      <c r="QDA25"/>
      <c r="QDB25" s="20"/>
      <c r="QDC25"/>
      <c r="QDD25" s="20"/>
      <c r="QDE25"/>
      <c r="QDF25" s="20"/>
      <c r="QDG25"/>
      <c r="QDH25" s="20"/>
      <c r="QDI25"/>
      <c r="QDJ25" s="20"/>
      <c r="QDK25"/>
      <c r="QDL25" s="20"/>
      <c r="QDM25"/>
      <c r="QDN25" s="20"/>
      <c r="QDO25"/>
      <c r="QDP25" s="20"/>
      <c r="QDQ25"/>
      <c r="QDR25" s="20"/>
      <c r="QDS25"/>
      <c r="QDT25" s="20"/>
      <c r="QDU25"/>
      <c r="QDV25" s="20"/>
      <c r="QDW25"/>
      <c r="QDX25" s="20"/>
      <c r="QDY25"/>
      <c r="QDZ25" s="20"/>
      <c r="QEA25"/>
      <c r="QEB25" s="20"/>
      <c r="QEC25"/>
      <c r="QED25" s="20"/>
      <c r="QEE25"/>
      <c r="QEF25" s="20"/>
      <c r="QEG25"/>
      <c r="QEH25" s="20"/>
      <c r="QEI25"/>
      <c r="QEJ25" s="20"/>
      <c r="QEK25"/>
      <c r="QEL25" s="20"/>
      <c r="QEM25"/>
      <c r="QEN25" s="20"/>
      <c r="QEO25"/>
      <c r="QEP25" s="20"/>
      <c r="QEQ25"/>
      <c r="QER25" s="20"/>
      <c r="QES25"/>
      <c r="QET25" s="20"/>
      <c r="QEU25"/>
      <c r="QEV25" s="20"/>
      <c r="QEW25"/>
      <c r="QEX25" s="20"/>
      <c r="QEY25"/>
      <c r="QEZ25" s="20"/>
      <c r="QFA25"/>
      <c r="QFB25" s="20"/>
      <c r="QFC25"/>
      <c r="QFD25" s="20"/>
      <c r="QFE25"/>
      <c r="QFF25" s="20"/>
      <c r="QFG25"/>
      <c r="QFH25" s="20"/>
      <c r="QFI25"/>
      <c r="QFJ25" s="20"/>
      <c r="QFK25"/>
      <c r="QFL25" s="20"/>
      <c r="QFM25"/>
      <c r="QFN25" s="20"/>
      <c r="QFO25"/>
      <c r="QFP25" s="20"/>
      <c r="QFQ25"/>
      <c r="QFR25" s="20"/>
      <c r="QFS25"/>
      <c r="QFT25" s="20"/>
      <c r="QFU25"/>
      <c r="QFV25" s="20"/>
      <c r="QFW25"/>
      <c r="QFX25" s="20"/>
      <c r="QFY25"/>
      <c r="QFZ25" s="20"/>
      <c r="QGA25"/>
      <c r="QGB25" s="20"/>
      <c r="QGC25"/>
      <c r="QGD25" s="20"/>
      <c r="QGE25"/>
      <c r="QGF25" s="20"/>
      <c r="QGG25"/>
      <c r="QGH25" s="20"/>
      <c r="QGI25"/>
      <c r="QGJ25" s="20"/>
      <c r="QGK25"/>
      <c r="QGL25" s="20"/>
      <c r="QGM25"/>
      <c r="QGN25" s="20"/>
      <c r="QGO25"/>
      <c r="QGP25" s="20"/>
      <c r="QGQ25"/>
      <c r="QGR25" s="20"/>
      <c r="QGS25"/>
      <c r="QGT25" s="20"/>
      <c r="QGU25"/>
      <c r="QGV25" s="20"/>
      <c r="QGW25"/>
      <c r="QGX25" s="20"/>
      <c r="QGY25"/>
      <c r="QGZ25" s="20"/>
      <c r="QHA25"/>
      <c r="QHB25" s="20"/>
      <c r="QHC25"/>
      <c r="QHD25" s="20"/>
      <c r="QHE25"/>
      <c r="QHF25" s="20"/>
      <c r="QHG25"/>
      <c r="QHH25" s="20"/>
      <c r="QHI25"/>
      <c r="QHJ25" s="20"/>
      <c r="QHK25"/>
      <c r="QHL25" s="20"/>
      <c r="QHM25"/>
      <c r="QHN25" s="20"/>
      <c r="QHO25"/>
      <c r="QHP25" s="20"/>
      <c r="QHQ25"/>
      <c r="QHR25" s="20"/>
      <c r="QHS25"/>
      <c r="QHT25" s="20"/>
      <c r="QHU25"/>
      <c r="QHV25" s="20"/>
      <c r="QHW25"/>
      <c r="QHX25" s="20"/>
      <c r="QHY25"/>
      <c r="QHZ25" s="20"/>
      <c r="QIA25"/>
      <c r="QIB25" s="20"/>
      <c r="QIC25"/>
      <c r="QID25" s="20"/>
      <c r="QIE25"/>
      <c r="QIF25" s="20"/>
      <c r="QIG25"/>
      <c r="QIH25" s="20"/>
      <c r="QII25"/>
      <c r="QIJ25" s="20"/>
      <c r="QIK25"/>
      <c r="QIL25" s="20"/>
      <c r="QIM25"/>
      <c r="QIN25" s="20"/>
      <c r="QIO25"/>
      <c r="QIP25" s="20"/>
      <c r="QIQ25"/>
      <c r="QIR25" s="20"/>
      <c r="QIS25"/>
      <c r="QIT25" s="20"/>
      <c r="QIU25"/>
      <c r="QIV25" s="20"/>
      <c r="QIW25"/>
      <c r="QIX25" s="20"/>
      <c r="QIY25"/>
      <c r="QIZ25" s="20"/>
      <c r="QJA25"/>
      <c r="QJB25" s="20"/>
      <c r="QJC25"/>
      <c r="QJD25" s="20"/>
      <c r="QJE25"/>
      <c r="QJF25" s="20"/>
      <c r="QJG25"/>
      <c r="QJH25" s="20"/>
      <c r="QJI25"/>
      <c r="QJJ25" s="20"/>
      <c r="QJK25"/>
      <c r="QJL25" s="20"/>
      <c r="QJM25"/>
      <c r="QJN25" s="20"/>
      <c r="QJO25"/>
      <c r="QJP25" s="20"/>
      <c r="QJQ25"/>
      <c r="QJR25" s="20"/>
      <c r="QJS25"/>
      <c r="QJT25" s="20"/>
      <c r="QJU25"/>
      <c r="QJV25" s="20"/>
      <c r="QJW25"/>
      <c r="QJX25" s="20"/>
      <c r="QJY25"/>
      <c r="QJZ25" s="20"/>
      <c r="QKA25"/>
      <c r="QKB25" s="20"/>
      <c r="QKC25"/>
      <c r="QKD25" s="20"/>
      <c r="QKE25"/>
      <c r="QKF25" s="20"/>
      <c r="QKG25"/>
      <c r="QKH25" s="20"/>
      <c r="QKI25"/>
      <c r="QKJ25" s="20"/>
      <c r="QKK25"/>
      <c r="QKL25" s="20"/>
      <c r="QKM25"/>
      <c r="QKN25" s="20"/>
      <c r="QKO25"/>
      <c r="QKP25" s="20"/>
      <c r="QKQ25"/>
      <c r="QKR25" s="20"/>
      <c r="QKS25"/>
      <c r="QKT25" s="20"/>
      <c r="QKU25"/>
      <c r="QKV25" s="20"/>
      <c r="QKW25"/>
      <c r="QKX25" s="20"/>
      <c r="QKY25"/>
      <c r="QKZ25" s="20"/>
      <c r="QLA25"/>
      <c r="QLB25" s="20"/>
      <c r="QLC25"/>
      <c r="QLD25" s="20"/>
      <c r="QLE25"/>
      <c r="QLF25" s="20"/>
      <c r="QLG25"/>
      <c r="QLH25" s="20"/>
      <c r="QLI25"/>
      <c r="QLJ25" s="20"/>
      <c r="QLK25"/>
      <c r="QLL25" s="20"/>
      <c r="QLM25"/>
      <c r="QLN25" s="20"/>
      <c r="QLO25"/>
      <c r="QLP25" s="20"/>
      <c r="QLQ25"/>
      <c r="QLR25" s="20"/>
      <c r="QLS25"/>
      <c r="QLT25" s="20"/>
      <c r="QLU25"/>
      <c r="QLV25" s="20"/>
      <c r="QLW25"/>
      <c r="QLX25" s="20"/>
      <c r="QLY25"/>
      <c r="QLZ25" s="20"/>
      <c r="QMA25"/>
      <c r="QMB25" s="20"/>
      <c r="QMC25"/>
      <c r="QMD25" s="20"/>
      <c r="QME25"/>
      <c r="QMF25" s="20"/>
      <c r="QMG25"/>
      <c r="QMH25" s="20"/>
      <c r="QMI25"/>
      <c r="QMJ25" s="20"/>
      <c r="QMK25"/>
      <c r="QML25" s="20"/>
      <c r="QMM25"/>
      <c r="QMN25" s="20"/>
      <c r="QMO25"/>
      <c r="QMP25" s="20"/>
      <c r="QMQ25"/>
      <c r="QMR25" s="20"/>
      <c r="QMS25"/>
      <c r="QMT25" s="20"/>
      <c r="QMU25"/>
      <c r="QMV25" s="20"/>
      <c r="QMW25"/>
      <c r="QMX25" s="20"/>
      <c r="QMY25"/>
      <c r="QMZ25" s="20"/>
      <c r="QNA25"/>
      <c r="QNB25" s="20"/>
      <c r="QNC25"/>
      <c r="QND25" s="20"/>
      <c r="QNE25"/>
      <c r="QNF25" s="20"/>
      <c r="QNG25"/>
      <c r="QNH25" s="20"/>
      <c r="QNI25"/>
      <c r="QNJ25" s="20"/>
      <c r="QNK25"/>
      <c r="QNL25" s="20"/>
      <c r="QNM25"/>
      <c r="QNN25" s="20"/>
      <c r="QNO25"/>
      <c r="QNP25" s="20"/>
      <c r="QNQ25"/>
      <c r="QNR25" s="20"/>
      <c r="QNS25"/>
      <c r="QNT25" s="20"/>
      <c r="QNU25"/>
      <c r="QNV25" s="20"/>
      <c r="QNW25"/>
      <c r="QNX25" s="20"/>
      <c r="QNY25"/>
      <c r="QNZ25" s="20"/>
      <c r="QOA25"/>
      <c r="QOB25" s="20"/>
      <c r="QOC25"/>
      <c r="QOD25" s="20"/>
      <c r="QOE25"/>
      <c r="QOF25" s="20"/>
      <c r="QOG25"/>
      <c r="QOH25" s="20"/>
      <c r="QOI25"/>
      <c r="QOJ25" s="20"/>
      <c r="QOK25"/>
      <c r="QOL25" s="20"/>
      <c r="QOM25"/>
      <c r="QON25" s="20"/>
      <c r="QOO25"/>
      <c r="QOP25" s="20"/>
      <c r="QOQ25"/>
      <c r="QOR25" s="20"/>
      <c r="QOS25"/>
      <c r="QOT25" s="20"/>
      <c r="QOU25"/>
      <c r="QOV25" s="20"/>
      <c r="QOW25"/>
      <c r="QOX25" s="20"/>
      <c r="QOY25"/>
      <c r="QOZ25" s="20"/>
      <c r="QPA25"/>
      <c r="QPB25" s="20"/>
      <c r="QPC25"/>
      <c r="QPD25" s="20"/>
      <c r="QPE25"/>
      <c r="QPF25" s="20"/>
      <c r="QPG25"/>
      <c r="QPH25" s="20"/>
      <c r="QPI25"/>
      <c r="QPJ25" s="20"/>
      <c r="QPK25"/>
      <c r="QPL25" s="20"/>
      <c r="QPM25"/>
      <c r="QPN25" s="20"/>
      <c r="QPO25"/>
      <c r="QPP25" s="20"/>
      <c r="QPQ25"/>
      <c r="QPR25" s="20"/>
      <c r="QPS25"/>
      <c r="QPT25" s="20"/>
      <c r="QPU25"/>
      <c r="QPV25" s="20"/>
      <c r="QPW25"/>
      <c r="QPX25" s="20"/>
      <c r="QPY25"/>
      <c r="QPZ25" s="20"/>
      <c r="QQA25"/>
      <c r="QQB25" s="20"/>
      <c r="QQC25"/>
      <c r="QQD25" s="20"/>
      <c r="QQE25"/>
      <c r="QQF25" s="20"/>
      <c r="QQG25"/>
      <c r="QQH25" s="20"/>
      <c r="QQI25"/>
      <c r="QQJ25" s="20"/>
      <c r="QQK25"/>
      <c r="QQL25" s="20"/>
      <c r="QQM25"/>
      <c r="QQN25" s="20"/>
      <c r="QQO25"/>
      <c r="QQP25" s="20"/>
      <c r="QQQ25"/>
      <c r="QQR25" s="20"/>
      <c r="QQS25"/>
      <c r="QQT25" s="20"/>
      <c r="QQU25"/>
      <c r="QQV25" s="20"/>
      <c r="QQW25"/>
      <c r="QQX25" s="20"/>
      <c r="QQY25"/>
      <c r="QQZ25" s="20"/>
      <c r="QRA25"/>
      <c r="QRB25" s="20"/>
      <c r="QRC25"/>
      <c r="QRD25" s="20"/>
      <c r="QRE25"/>
      <c r="QRF25" s="20"/>
      <c r="QRG25"/>
      <c r="QRH25" s="20"/>
      <c r="QRI25"/>
      <c r="QRJ25" s="20"/>
      <c r="QRK25"/>
      <c r="QRL25" s="20"/>
      <c r="QRM25"/>
      <c r="QRN25" s="20"/>
      <c r="QRO25"/>
      <c r="QRP25" s="20"/>
      <c r="QRQ25"/>
      <c r="QRR25" s="20"/>
      <c r="QRS25"/>
      <c r="QRT25" s="20"/>
      <c r="QRU25"/>
      <c r="QRV25" s="20"/>
      <c r="QRW25"/>
      <c r="QRX25" s="20"/>
      <c r="QRY25"/>
      <c r="QRZ25" s="20"/>
      <c r="QSA25"/>
      <c r="QSB25" s="20"/>
      <c r="QSC25"/>
      <c r="QSD25" s="20"/>
      <c r="QSE25"/>
      <c r="QSF25" s="20"/>
      <c r="QSG25"/>
      <c r="QSH25" s="20"/>
      <c r="QSI25"/>
      <c r="QSJ25" s="20"/>
      <c r="QSK25"/>
      <c r="QSL25" s="20"/>
      <c r="QSM25"/>
      <c r="QSN25" s="20"/>
      <c r="QSO25"/>
      <c r="QSP25" s="20"/>
      <c r="QSQ25"/>
      <c r="QSR25" s="20"/>
      <c r="QSS25"/>
      <c r="QST25" s="20"/>
      <c r="QSU25"/>
      <c r="QSV25" s="20"/>
      <c r="QSW25"/>
      <c r="QSX25" s="20"/>
      <c r="QSY25"/>
      <c r="QSZ25" s="20"/>
      <c r="QTA25"/>
      <c r="QTB25" s="20"/>
      <c r="QTC25"/>
      <c r="QTD25" s="20"/>
      <c r="QTE25"/>
      <c r="QTF25" s="20"/>
      <c r="QTG25"/>
      <c r="QTH25" s="20"/>
      <c r="QTI25"/>
      <c r="QTJ25" s="20"/>
      <c r="QTK25"/>
      <c r="QTL25" s="20"/>
      <c r="QTM25"/>
      <c r="QTN25" s="20"/>
      <c r="QTO25"/>
      <c r="QTP25" s="20"/>
      <c r="QTQ25"/>
      <c r="QTR25" s="20"/>
      <c r="QTS25"/>
      <c r="QTT25" s="20"/>
      <c r="QTU25"/>
      <c r="QTV25" s="20"/>
      <c r="QTW25"/>
      <c r="QTX25" s="20"/>
      <c r="QTY25"/>
      <c r="QTZ25" s="20"/>
      <c r="QUA25"/>
      <c r="QUB25" s="20"/>
      <c r="QUC25"/>
      <c r="QUD25" s="20"/>
      <c r="QUE25"/>
      <c r="QUF25" s="20"/>
      <c r="QUG25"/>
      <c r="QUH25" s="20"/>
      <c r="QUI25"/>
      <c r="QUJ25" s="20"/>
      <c r="QUK25"/>
      <c r="QUL25" s="20"/>
      <c r="QUM25"/>
      <c r="QUN25" s="20"/>
      <c r="QUO25"/>
      <c r="QUP25" s="20"/>
      <c r="QUQ25"/>
      <c r="QUR25" s="20"/>
      <c r="QUS25"/>
      <c r="QUT25" s="20"/>
      <c r="QUU25"/>
      <c r="QUV25" s="20"/>
      <c r="QUW25"/>
      <c r="QUX25" s="20"/>
      <c r="QUY25"/>
      <c r="QUZ25" s="20"/>
      <c r="QVA25"/>
      <c r="QVB25" s="20"/>
      <c r="QVC25"/>
      <c r="QVD25" s="20"/>
      <c r="QVE25"/>
      <c r="QVF25" s="20"/>
      <c r="QVG25"/>
      <c r="QVH25" s="20"/>
      <c r="QVI25"/>
      <c r="QVJ25" s="20"/>
      <c r="QVK25"/>
      <c r="QVL25" s="20"/>
      <c r="QVM25"/>
      <c r="QVN25" s="20"/>
      <c r="QVO25"/>
      <c r="QVP25" s="20"/>
      <c r="QVQ25"/>
      <c r="QVR25" s="20"/>
      <c r="QVS25"/>
      <c r="QVT25" s="20"/>
      <c r="QVU25"/>
      <c r="QVV25" s="20"/>
      <c r="QVW25"/>
      <c r="QVX25" s="20"/>
      <c r="QVY25"/>
      <c r="QVZ25" s="20"/>
      <c r="QWA25"/>
      <c r="QWB25" s="20"/>
      <c r="QWC25"/>
      <c r="QWD25" s="20"/>
      <c r="QWE25"/>
      <c r="QWF25" s="20"/>
      <c r="QWG25"/>
      <c r="QWH25" s="20"/>
      <c r="QWI25"/>
      <c r="QWJ25" s="20"/>
      <c r="QWK25"/>
      <c r="QWL25" s="20"/>
      <c r="QWM25"/>
      <c r="QWN25" s="20"/>
      <c r="QWO25"/>
      <c r="QWP25" s="20"/>
      <c r="QWQ25"/>
      <c r="QWR25" s="20"/>
      <c r="QWS25"/>
      <c r="QWT25" s="20"/>
      <c r="QWU25"/>
      <c r="QWV25" s="20"/>
      <c r="QWW25"/>
      <c r="QWX25" s="20"/>
      <c r="QWY25"/>
      <c r="QWZ25" s="20"/>
      <c r="QXA25"/>
      <c r="QXB25" s="20"/>
      <c r="QXC25"/>
      <c r="QXD25" s="20"/>
      <c r="QXE25"/>
      <c r="QXF25" s="20"/>
      <c r="QXG25"/>
      <c r="QXH25" s="20"/>
      <c r="QXI25"/>
      <c r="QXJ25" s="20"/>
      <c r="QXK25"/>
      <c r="QXL25" s="20"/>
      <c r="QXM25"/>
      <c r="QXN25" s="20"/>
      <c r="QXO25"/>
      <c r="QXP25" s="20"/>
      <c r="QXQ25"/>
      <c r="QXR25" s="20"/>
      <c r="QXS25"/>
      <c r="QXT25" s="20"/>
      <c r="QXU25"/>
      <c r="QXV25" s="20"/>
      <c r="QXW25"/>
      <c r="QXX25" s="20"/>
      <c r="QXY25"/>
      <c r="QXZ25" s="20"/>
      <c r="QYA25"/>
      <c r="QYB25" s="20"/>
      <c r="QYC25"/>
      <c r="QYD25" s="20"/>
      <c r="QYE25"/>
      <c r="QYF25" s="20"/>
      <c r="QYG25"/>
      <c r="QYH25" s="20"/>
      <c r="QYI25"/>
      <c r="QYJ25" s="20"/>
      <c r="QYK25"/>
      <c r="QYL25" s="20"/>
      <c r="QYM25"/>
      <c r="QYN25" s="20"/>
      <c r="QYO25"/>
      <c r="QYP25" s="20"/>
      <c r="QYQ25"/>
      <c r="QYR25" s="20"/>
      <c r="QYS25"/>
      <c r="QYT25" s="20"/>
      <c r="QYU25"/>
      <c r="QYV25" s="20"/>
      <c r="QYW25"/>
      <c r="QYX25" s="20"/>
      <c r="QYY25"/>
      <c r="QYZ25" s="20"/>
      <c r="QZA25"/>
      <c r="QZB25" s="20"/>
      <c r="QZC25"/>
      <c r="QZD25" s="20"/>
      <c r="QZE25"/>
      <c r="QZF25" s="20"/>
      <c r="QZG25"/>
      <c r="QZH25" s="20"/>
      <c r="QZI25"/>
      <c r="QZJ25" s="20"/>
      <c r="QZK25"/>
      <c r="QZL25" s="20"/>
      <c r="QZM25"/>
      <c r="QZN25" s="20"/>
      <c r="QZO25"/>
      <c r="QZP25" s="20"/>
      <c r="QZQ25"/>
      <c r="QZR25" s="20"/>
      <c r="QZS25"/>
      <c r="QZT25" s="20"/>
      <c r="QZU25"/>
      <c r="QZV25" s="20"/>
      <c r="QZW25"/>
      <c r="QZX25" s="20"/>
      <c r="QZY25"/>
      <c r="QZZ25" s="20"/>
      <c r="RAA25"/>
      <c r="RAB25" s="20"/>
      <c r="RAC25"/>
      <c r="RAD25" s="20"/>
      <c r="RAE25"/>
      <c r="RAF25" s="20"/>
      <c r="RAG25"/>
      <c r="RAH25" s="20"/>
      <c r="RAI25"/>
      <c r="RAJ25" s="20"/>
      <c r="RAK25"/>
      <c r="RAL25" s="20"/>
      <c r="RAM25"/>
      <c r="RAN25" s="20"/>
      <c r="RAO25"/>
      <c r="RAP25" s="20"/>
      <c r="RAQ25"/>
      <c r="RAR25" s="20"/>
      <c r="RAS25"/>
      <c r="RAT25" s="20"/>
      <c r="RAU25"/>
      <c r="RAV25" s="20"/>
      <c r="RAW25"/>
      <c r="RAX25" s="20"/>
      <c r="RAY25"/>
      <c r="RAZ25" s="20"/>
      <c r="RBA25"/>
      <c r="RBB25" s="20"/>
      <c r="RBC25"/>
      <c r="RBD25" s="20"/>
      <c r="RBE25"/>
      <c r="RBF25" s="20"/>
      <c r="RBG25"/>
      <c r="RBH25" s="20"/>
      <c r="RBI25"/>
      <c r="RBJ25" s="20"/>
      <c r="RBK25"/>
      <c r="RBL25" s="20"/>
      <c r="RBM25"/>
      <c r="RBN25" s="20"/>
      <c r="RBO25"/>
      <c r="RBP25" s="20"/>
      <c r="RBQ25"/>
      <c r="RBR25" s="20"/>
      <c r="RBS25"/>
      <c r="RBT25" s="20"/>
      <c r="RBU25"/>
      <c r="RBV25" s="20"/>
      <c r="RBW25"/>
      <c r="RBX25" s="20"/>
      <c r="RBY25"/>
      <c r="RBZ25" s="20"/>
      <c r="RCA25"/>
      <c r="RCB25" s="20"/>
      <c r="RCC25"/>
      <c r="RCD25" s="20"/>
      <c r="RCE25"/>
      <c r="RCF25" s="20"/>
      <c r="RCG25"/>
      <c r="RCH25" s="20"/>
      <c r="RCI25"/>
      <c r="RCJ25" s="20"/>
      <c r="RCK25"/>
      <c r="RCL25" s="20"/>
      <c r="RCM25"/>
      <c r="RCN25" s="20"/>
      <c r="RCO25"/>
      <c r="RCP25" s="20"/>
      <c r="RCQ25"/>
      <c r="RCR25" s="20"/>
      <c r="RCS25"/>
      <c r="RCT25" s="20"/>
      <c r="RCU25"/>
      <c r="RCV25" s="20"/>
      <c r="RCW25"/>
      <c r="RCX25" s="20"/>
      <c r="RCY25"/>
      <c r="RCZ25" s="20"/>
      <c r="RDA25"/>
      <c r="RDB25" s="20"/>
      <c r="RDC25"/>
      <c r="RDD25" s="20"/>
      <c r="RDE25"/>
      <c r="RDF25" s="20"/>
      <c r="RDG25"/>
      <c r="RDH25" s="20"/>
      <c r="RDI25"/>
      <c r="RDJ25" s="20"/>
      <c r="RDK25"/>
      <c r="RDL25" s="20"/>
      <c r="RDM25"/>
      <c r="RDN25" s="20"/>
      <c r="RDO25"/>
      <c r="RDP25" s="20"/>
      <c r="RDQ25"/>
      <c r="RDR25" s="20"/>
      <c r="RDS25"/>
      <c r="RDT25" s="20"/>
      <c r="RDU25"/>
      <c r="RDV25" s="20"/>
      <c r="RDW25"/>
      <c r="RDX25" s="20"/>
      <c r="RDY25"/>
      <c r="RDZ25" s="20"/>
      <c r="REA25"/>
      <c r="REB25" s="20"/>
      <c r="REC25"/>
      <c r="RED25" s="20"/>
      <c r="REE25"/>
      <c r="REF25" s="20"/>
      <c r="REG25"/>
      <c r="REH25" s="20"/>
      <c r="REI25"/>
      <c r="REJ25" s="20"/>
      <c r="REK25"/>
      <c r="REL25" s="20"/>
      <c r="REM25"/>
      <c r="REN25" s="20"/>
      <c r="REO25"/>
      <c r="REP25" s="20"/>
      <c r="REQ25"/>
      <c r="RER25" s="20"/>
      <c r="RES25"/>
      <c r="RET25" s="20"/>
      <c r="REU25"/>
      <c r="REV25" s="20"/>
      <c r="REW25"/>
      <c r="REX25" s="20"/>
      <c r="REY25"/>
      <c r="REZ25" s="20"/>
      <c r="RFA25"/>
      <c r="RFB25" s="20"/>
      <c r="RFC25"/>
      <c r="RFD25" s="20"/>
      <c r="RFE25"/>
      <c r="RFF25" s="20"/>
      <c r="RFG25"/>
      <c r="RFH25" s="20"/>
      <c r="RFI25"/>
      <c r="RFJ25" s="20"/>
      <c r="RFK25"/>
      <c r="RFL25" s="20"/>
      <c r="RFM25"/>
      <c r="RFN25" s="20"/>
      <c r="RFO25"/>
      <c r="RFP25" s="20"/>
      <c r="RFQ25"/>
      <c r="RFR25" s="20"/>
      <c r="RFS25"/>
      <c r="RFT25" s="20"/>
      <c r="RFU25"/>
      <c r="RFV25" s="20"/>
      <c r="RFW25"/>
      <c r="RFX25" s="20"/>
      <c r="RFY25"/>
      <c r="RFZ25" s="20"/>
      <c r="RGA25"/>
      <c r="RGB25" s="20"/>
      <c r="RGC25"/>
      <c r="RGD25" s="20"/>
      <c r="RGE25"/>
      <c r="RGF25" s="20"/>
      <c r="RGG25"/>
      <c r="RGH25" s="20"/>
      <c r="RGI25"/>
      <c r="RGJ25" s="20"/>
      <c r="RGK25"/>
      <c r="RGL25" s="20"/>
      <c r="RGM25"/>
      <c r="RGN25" s="20"/>
      <c r="RGO25"/>
      <c r="RGP25" s="20"/>
      <c r="RGQ25"/>
      <c r="RGR25" s="20"/>
      <c r="RGS25"/>
      <c r="RGT25" s="20"/>
      <c r="RGU25"/>
      <c r="RGV25" s="20"/>
      <c r="RGW25"/>
      <c r="RGX25" s="20"/>
      <c r="RGY25"/>
      <c r="RGZ25" s="20"/>
      <c r="RHA25"/>
      <c r="RHB25" s="20"/>
      <c r="RHC25"/>
      <c r="RHD25" s="20"/>
      <c r="RHE25"/>
      <c r="RHF25" s="20"/>
      <c r="RHG25"/>
      <c r="RHH25" s="20"/>
      <c r="RHI25"/>
      <c r="RHJ25" s="20"/>
      <c r="RHK25"/>
      <c r="RHL25" s="20"/>
      <c r="RHM25"/>
      <c r="RHN25" s="20"/>
      <c r="RHO25"/>
      <c r="RHP25" s="20"/>
      <c r="RHQ25"/>
      <c r="RHR25" s="20"/>
      <c r="RHS25"/>
      <c r="RHT25" s="20"/>
      <c r="RHU25"/>
      <c r="RHV25" s="20"/>
      <c r="RHW25"/>
      <c r="RHX25" s="20"/>
      <c r="RHY25"/>
      <c r="RHZ25" s="20"/>
      <c r="RIA25"/>
      <c r="RIB25" s="20"/>
      <c r="RIC25"/>
      <c r="RID25" s="20"/>
      <c r="RIE25"/>
      <c r="RIF25" s="20"/>
      <c r="RIG25"/>
      <c r="RIH25" s="20"/>
      <c r="RII25"/>
      <c r="RIJ25" s="20"/>
      <c r="RIK25"/>
      <c r="RIL25" s="20"/>
      <c r="RIM25"/>
      <c r="RIN25" s="20"/>
      <c r="RIO25"/>
      <c r="RIP25" s="20"/>
      <c r="RIQ25"/>
      <c r="RIR25" s="20"/>
      <c r="RIS25"/>
      <c r="RIT25" s="20"/>
      <c r="RIU25"/>
      <c r="RIV25" s="20"/>
      <c r="RIW25"/>
      <c r="RIX25" s="20"/>
      <c r="RIY25"/>
      <c r="RIZ25" s="20"/>
      <c r="RJA25"/>
      <c r="RJB25" s="20"/>
      <c r="RJC25"/>
      <c r="RJD25" s="20"/>
      <c r="RJE25"/>
      <c r="RJF25" s="20"/>
      <c r="RJG25"/>
      <c r="RJH25" s="20"/>
      <c r="RJI25"/>
      <c r="RJJ25" s="20"/>
      <c r="RJK25"/>
      <c r="RJL25" s="20"/>
      <c r="RJM25"/>
      <c r="RJN25" s="20"/>
      <c r="RJO25"/>
      <c r="RJP25" s="20"/>
      <c r="RJQ25"/>
      <c r="RJR25" s="20"/>
      <c r="RJS25"/>
      <c r="RJT25" s="20"/>
      <c r="RJU25"/>
      <c r="RJV25" s="20"/>
      <c r="RJW25"/>
      <c r="RJX25" s="20"/>
      <c r="RJY25"/>
      <c r="RJZ25" s="20"/>
      <c r="RKA25"/>
      <c r="RKB25" s="20"/>
      <c r="RKC25"/>
      <c r="RKD25" s="20"/>
      <c r="RKE25"/>
      <c r="RKF25" s="20"/>
      <c r="RKG25"/>
      <c r="RKH25" s="20"/>
      <c r="RKI25"/>
      <c r="RKJ25" s="20"/>
      <c r="RKK25"/>
      <c r="RKL25" s="20"/>
      <c r="RKM25"/>
      <c r="RKN25" s="20"/>
      <c r="RKO25"/>
      <c r="RKP25" s="20"/>
      <c r="RKQ25"/>
      <c r="RKR25" s="20"/>
      <c r="RKS25"/>
      <c r="RKT25" s="20"/>
      <c r="RKU25"/>
      <c r="RKV25" s="20"/>
      <c r="RKW25"/>
      <c r="RKX25" s="20"/>
      <c r="RKY25"/>
      <c r="RKZ25" s="20"/>
      <c r="RLA25"/>
      <c r="RLB25" s="20"/>
      <c r="RLC25"/>
      <c r="RLD25" s="20"/>
      <c r="RLE25"/>
      <c r="RLF25" s="20"/>
      <c r="RLG25"/>
      <c r="RLH25" s="20"/>
      <c r="RLI25"/>
      <c r="RLJ25" s="20"/>
      <c r="RLK25"/>
      <c r="RLL25" s="20"/>
      <c r="RLM25"/>
      <c r="RLN25" s="20"/>
      <c r="RLO25"/>
      <c r="RLP25" s="20"/>
      <c r="RLQ25"/>
      <c r="RLR25" s="20"/>
      <c r="RLS25"/>
      <c r="RLT25" s="20"/>
      <c r="RLU25"/>
      <c r="RLV25" s="20"/>
      <c r="RLW25"/>
      <c r="RLX25" s="20"/>
      <c r="RLY25"/>
      <c r="RLZ25" s="20"/>
      <c r="RMA25"/>
      <c r="RMB25" s="20"/>
      <c r="RMC25"/>
      <c r="RMD25" s="20"/>
      <c r="RME25"/>
      <c r="RMF25" s="20"/>
      <c r="RMG25"/>
      <c r="RMH25" s="20"/>
      <c r="RMI25"/>
      <c r="RMJ25" s="20"/>
      <c r="RMK25"/>
      <c r="RML25" s="20"/>
      <c r="RMM25"/>
      <c r="RMN25" s="20"/>
      <c r="RMO25"/>
      <c r="RMP25" s="20"/>
      <c r="RMQ25"/>
      <c r="RMR25" s="20"/>
      <c r="RMS25"/>
      <c r="RMT25" s="20"/>
      <c r="RMU25"/>
      <c r="RMV25" s="20"/>
      <c r="RMW25"/>
      <c r="RMX25" s="20"/>
      <c r="RMY25"/>
      <c r="RMZ25" s="20"/>
      <c r="RNA25"/>
      <c r="RNB25" s="20"/>
      <c r="RNC25"/>
      <c r="RND25" s="20"/>
      <c r="RNE25"/>
      <c r="RNF25" s="20"/>
      <c r="RNG25"/>
      <c r="RNH25" s="20"/>
      <c r="RNI25"/>
      <c r="RNJ25" s="20"/>
      <c r="RNK25"/>
      <c r="RNL25" s="20"/>
      <c r="RNM25"/>
      <c r="RNN25" s="20"/>
      <c r="RNO25"/>
      <c r="RNP25" s="20"/>
      <c r="RNQ25"/>
      <c r="RNR25" s="20"/>
      <c r="RNS25"/>
      <c r="RNT25" s="20"/>
      <c r="RNU25"/>
      <c r="RNV25" s="20"/>
      <c r="RNW25"/>
      <c r="RNX25" s="20"/>
      <c r="RNY25"/>
      <c r="RNZ25" s="20"/>
      <c r="ROA25"/>
      <c r="ROB25" s="20"/>
      <c r="ROC25"/>
      <c r="ROD25" s="20"/>
      <c r="ROE25"/>
      <c r="ROF25" s="20"/>
      <c r="ROG25"/>
      <c r="ROH25" s="20"/>
      <c r="ROI25"/>
      <c r="ROJ25" s="20"/>
      <c r="ROK25"/>
      <c r="ROL25" s="20"/>
      <c r="ROM25"/>
      <c r="RON25" s="20"/>
      <c r="ROO25"/>
      <c r="ROP25" s="20"/>
      <c r="ROQ25"/>
      <c r="ROR25" s="20"/>
      <c r="ROS25"/>
      <c r="ROT25" s="20"/>
      <c r="ROU25"/>
      <c r="ROV25" s="20"/>
      <c r="ROW25"/>
      <c r="ROX25" s="20"/>
      <c r="ROY25"/>
      <c r="ROZ25" s="20"/>
      <c r="RPA25"/>
      <c r="RPB25" s="20"/>
      <c r="RPC25"/>
      <c r="RPD25" s="20"/>
      <c r="RPE25"/>
      <c r="RPF25" s="20"/>
      <c r="RPG25"/>
      <c r="RPH25" s="20"/>
      <c r="RPI25"/>
      <c r="RPJ25" s="20"/>
      <c r="RPK25"/>
      <c r="RPL25" s="20"/>
      <c r="RPM25"/>
      <c r="RPN25" s="20"/>
      <c r="RPO25"/>
      <c r="RPP25" s="20"/>
      <c r="RPQ25"/>
      <c r="RPR25" s="20"/>
      <c r="RPS25"/>
      <c r="RPT25" s="20"/>
      <c r="RPU25"/>
      <c r="RPV25" s="20"/>
      <c r="RPW25"/>
      <c r="RPX25" s="20"/>
      <c r="RPY25"/>
      <c r="RPZ25" s="20"/>
      <c r="RQA25"/>
      <c r="RQB25" s="20"/>
      <c r="RQC25"/>
      <c r="RQD25" s="20"/>
      <c r="RQE25"/>
      <c r="RQF25" s="20"/>
      <c r="RQG25"/>
      <c r="RQH25" s="20"/>
      <c r="RQI25"/>
      <c r="RQJ25" s="20"/>
      <c r="RQK25"/>
      <c r="RQL25" s="20"/>
      <c r="RQM25"/>
      <c r="RQN25" s="20"/>
      <c r="RQO25"/>
      <c r="RQP25" s="20"/>
      <c r="RQQ25"/>
      <c r="RQR25" s="20"/>
      <c r="RQS25"/>
      <c r="RQT25" s="20"/>
      <c r="RQU25"/>
      <c r="RQV25" s="20"/>
      <c r="RQW25"/>
      <c r="RQX25" s="20"/>
      <c r="RQY25"/>
      <c r="RQZ25" s="20"/>
      <c r="RRA25"/>
      <c r="RRB25" s="20"/>
      <c r="RRC25"/>
      <c r="RRD25" s="20"/>
      <c r="RRE25"/>
      <c r="RRF25" s="20"/>
      <c r="RRG25"/>
      <c r="RRH25" s="20"/>
      <c r="RRI25"/>
      <c r="RRJ25" s="20"/>
      <c r="RRK25"/>
      <c r="RRL25" s="20"/>
      <c r="RRM25"/>
      <c r="RRN25" s="20"/>
      <c r="RRO25"/>
      <c r="RRP25" s="20"/>
      <c r="RRQ25"/>
      <c r="RRR25" s="20"/>
      <c r="RRS25"/>
      <c r="RRT25" s="20"/>
      <c r="RRU25"/>
      <c r="RRV25" s="20"/>
      <c r="RRW25"/>
      <c r="RRX25" s="20"/>
      <c r="RRY25"/>
      <c r="RRZ25" s="20"/>
      <c r="RSA25"/>
      <c r="RSB25" s="20"/>
      <c r="RSC25"/>
      <c r="RSD25" s="20"/>
      <c r="RSE25"/>
      <c r="RSF25" s="20"/>
      <c r="RSG25"/>
      <c r="RSH25" s="20"/>
      <c r="RSI25"/>
      <c r="RSJ25" s="20"/>
      <c r="RSK25"/>
      <c r="RSL25" s="20"/>
      <c r="RSM25"/>
      <c r="RSN25" s="20"/>
      <c r="RSO25"/>
      <c r="RSP25" s="20"/>
      <c r="RSQ25"/>
      <c r="RSR25" s="20"/>
      <c r="RSS25"/>
      <c r="RST25" s="20"/>
      <c r="RSU25"/>
      <c r="RSV25" s="20"/>
      <c r="RSW25"/>
      <c r="RSX25" s="20"/>
      <c r="RSY25"/>
      <c r="RSZ25" s="20"/>
      <c r="RTA25"/>
      <c r="RTB25" s="20"/>
      <c r="RTC25"/>
      <c r="RTD25" s="20"/>
      <c r="RTE25"/>
      <c r="RTF25" s="20"/>
      <c r="RTG25"/>
      <c r="RTH25" s="20"/>
      <c r="RTI25"/>
      <c r="RTJ25" s="20"/>
      <c r="RTK25"/>
      <c r="RTL25" s="20"/>
      <c r="RTM25"/>
      <c r="RTN25" s="20"/>
      <c r="RTO25"/>
      <c r="RTP25" s="20"/>
      <c r="RTQ25"/>
      <c r="RTR25" s="20"/>
      <c r="RTS25"/>
      <c r="RTT25" s="20"/>
      <c r="RTU25"/>
      <c r="RTV25" s="20"/>
      <c r="RTW25"/>
      <c r="RTX25" s="20"/>
      <c r="RTY25"/>
      <c r="RTZ25" s="20"/>
      <c r="RUA25"/>
      <c r="RUB25" s="20"/>
      <c r="RUC25"/>
      <c r="RUD25" s="20"/>
      <c r="RUE25"/>
      <c r="RUF25" s="20"/>
      <c r="RUG25"/>
      <c r="RUH25" s="20"/>
      <c r="RUI25"/>
      <c r="RUJ25" s="20"/>
      <c r="RUK25"/>
      <c r="RUL25" s="20"/>
      <c r="RUM25"/>
      <c r="RUN25" s="20"/>
      <c r="RUO25"/>
      <c r="RUP25" s="20"/>
      <c r="RUQ25"/>
      <c r="RUR25" s="20"/>
      <c r="RUS25"/>
      <c r="RUT25" s="20"/>
      <c r="RUU25"/>
      <c r="RUV25" s="20"/>
      <c r="RUW25"/>
      <c r="RUX25" s="20"/>
      <c r="RUY25"/>
      <c r="RUZ25" s="20"/>
      <c r="RVA25"/>
      <c r="RVB25" s="20"/>
      <c r="RVC25"/>
      <c r="RVD25" s="20"/>
      <c r="RVE25"/>
      <c r="RVF25" s="20"/>
      <c r="RVG25"/>
      <c r="RVH25" s="20"/>
      <c r="RVI25"/>
      <c r="RVJ25" s="20"/>
      <c r="RVK25"/>
      <c r="RVL25" s="20"/>
      <c r="RVM25"/>
      <c r="RVN25" s="20"/>
      <c r="RVO25"/>
      <c r="RVP25" s="20"/>
      <c r="RVQ25"/>
      <c r="RVR25" s="20"/>
      <c r="RVS25"/>
      <c r="RVT25" s="20"/>
      <c r="RVU25"/>
      <c r="RVV25" s="20"/>
      <c r="RVW25"/>
      <c r="RVX25" s="20"/>
      <c r="RVY25"/>
      <c r="RVZ25" s="20"/>
      <c r="RWA25"/>
      <c r="RWB25" s="20"/>
      <c r="RWC25"/>
      <c r="RWD25" s="20"/>
      <c r="RWE25"/>
      <c r="RWF25" s="20"/>
      <c r="RWG25"/>
      <c r="RWH25" s="20"/>
      <c r="RWI25"/>
      <c r="RWJ25" s="20"/>
      <c r="RWK25"/>
      <c r="RWL25" s="20"/>
      <c r="RWM25"/>
      <c r="RWN25" s="20"/>
      <c r="RWO25"/>
      <c r="RWP25" s="20"/>
      <c r="RWQ25"/>
      <c r="RWR25" s="20"/>
      <c r="RWS25"/>
      <c r="RWT25" s="20"/>
      <c r="RWU25"/>
      <c r="RWV25" s="20"/>
      <c r="RWW25"/>
      <c r="RWX25" s="20"/>
      <c r="RWY25"/>
      <c r="RWZ25" s="20"/>
      <c r="RXA25"/>
      <c r="RXB25" s="20"/>
      <c r="RXC25"/>
      <c r="RXD25" s="20"/>
      <c r="RXE25"/>
      <c r="RXF25" s="20"/>
      <c r="RXG25"/>
      <c r="RXH25" s="20"/>
      <c r="RXI25"/>
      <c r="RXJ25" s="20"/>
      <c r="RXK25"/>
      <c r="RXL25" s="20"/>
      <c r="RXM25"/>
      <c r="RXN25" s="20"/>
      <c r="RXO25"/>
      <c r="RXP25" s="20"/>
      <c r="RXQ25"/>
      <c r="RXR25" s="20"/>
      <c r="RXS25"/>
      <c r="RXT25" s="20"/>
      <c r="RXU25"/>
      <c r="RXV25" s="20"/>
      <c r="RXW25"/>
      <c r="RXX25" s="20"/>
      <c r="RXY25"/>
      <c r="RXZ25" s="20"/>
      <c r="RYA25"/>
      <c r="RYB25" s="20"/>
      <c r="RYC25"/>
      <c r="RYD25" s="20"/>
      <c r="RYE25"/>
      <c r="RYF25" s="20"/>
      <c r="RYG25"/>
      <c r="RYH25" s="20"/>
      <c r="RYI25"/>
      <c r="RYJ25" s="20"/>
      <c r="RYK25"/>
      <c r="RYL25" s="20"/>
      <c r="RYM25"/>
      <c r="RYN25" s="20"/>
      <c r="RYO25"/>
      <c r="RYP25" s="20"/>
      <c r="RYQ25"/>
      <c r="RYR25" s="20"/>
      <c r="RYS25"/>
      <c r="RYT25" s="20"/>
      <c r="RYU25"/>
      <c r="RYV25" s="20"/>
      <c r="RYW25"/>
      <c r="RYX25" s="20"/>
      <c r="RYY25"/>
      <c r="RYZ25" s="20"/>
      <c r="RZA25"/>
      <c r="RZB25" s="20"/>
      <c r="RZC25"/>
      <c r="RZD25" s="20"/>
      <c r="RZE25"/>
      <c r="RZF25" s="20"/>
      <c r="RZG25"/>
      <c r="RZH25" s="20"/>
      <c r="RZI25"/>
      <c r="RZJ25" s="20"/>
      <c r="RZK25"/>
      <c r="RZL25" s="20"/>
      <c r="RZM25"/>
      <c r="RZN25" s="20"/>
      <c r="RZO25"/>
      <c r="RZP25" s="20"/>
      <c r="RZQ25"/>
      <c r="RZR25" s="20"/>
      <c r="RZS25"/>
      <c r="RZT25" s="20"/>
      <c r="RZU25"/>
      <c r="RZV25" s="20"/>
      <c r="RZW25"/>
      <c r="RZX25" s="20"/>
      <c r="RZY25"/>
      <c r="RZZ25" s="20"/>
      <c r="SAA25"/>
      <c r="SAB25" s="20"/>
      <c r="SAC25"/>
      <c r="SAD25" s="20"/>
      <c r="SAE25"/>
      <c r="SAF25" s="20"/>
      <c r="SAG25"/>
      <c r="SAH25" s="20"/>
      <c r="SAI25"/>
      <c r="SAJ25" s="20"/>
      <c r="SAK25"/>
      <c r="SAL25" s="20"/>
      <c r="SAM25"/>
      <c r="SAN25" s="20"/>
      <c r="SAO25"/>
      <c r="SAP25" s="20"/>
      <c r="SAQ25"/>
      <c r="SAR25" s="20"/>
      <c r="SAS25"/>
      <c r="SAT25" s="20"/>
      <c r="SAU25"/>
      <c r="SAV25" s="20"/>
      <c r="SAW25"/>
      <c r="SAX25" s="20"/>
      <c r="SAY25"/>
      <c r="SAZ25" s="20"/>
      <c r="SBA25"/>
      <c r="SBB25" s="20"/>
      <c r="SBC25"/>
      <c r="SBD25" s="20"/>
      <c r="SBE25"/>
      <c r="SBF25" s="20"/>
      <c r="SBG25"/>
      <c r="SBH25" s="20"/>
      <c r="SBI25"/>
      <c r="SBJ25" s="20"/>
      <c r="SBK25"/>
      <c r="SBL25" s="20"/>
      <c r="SBM25"/>
      <c r="SBN25" s="20"/>
      <c r="SBO25"/>
      <c r="SBP25" s="20"/>
      <c r="SBQ25"/>
      <c r="SBR25" s="20"/>
      <c r="SBS25"/>
      <c r="SBT25" s="20"/>
      <c r="SBU25"/>
      <c r="SBV25" s="20"/>
      <c r="SBW25"/>
      <c r="SBX25" s="20"/>
      <c r="SBY25"/>
      <c r="SBZ25" s="20"/>
      <c r="SCA25"/>
      <c r="SCB25" s="20"/>
      <c r="SCC25"/>
      <c r="SCD25" s="20"/>
      <c r="SCE25"/>
      <c r="SCF25" s="20"/>
      <c r="SCG25"/>
      <c r="SCH25" s="20"/>
      <c r="SCI25"/>
      <c r="SCJ25" s="20"/>
      <c r="SCK25"/>
      <c r="SCL25" s="20"/>
      <c r="SCM25"/>
      <c r="SCN25" s="20"/>
      <c r="SCO25"/>
      <c r="SCP25" s="20"/>
      <c r="SCQ25"/>
      <c r="SCR25" s="20"/>
      <c r="SCS25"/>
      <c r="SCT25" s="20"/>
      <c r="SCU25"/>
      <c r="SCV25" s="20"/>
      <c r="SCW25"/>
      <c r="SCX25" s="20"/>
      <c r="SCY25"/>
      <c r="SCZ25" s="20"/>
      <c r="SDA25"/>
      <c r="SDB25" s="20"/>
      <c r="SDC25"/>
      <c r="SDD25" s="20"/>
      <c r="SDE25"/>
      <c r="SDF25" s="20"/>
      <c r="SDG25"/>
      <c r="SDH25" s="20"/>
      <c r="SDI25"/>
      <c r="SDJ25" s="20"/>
      <c r="SDK25"/>
      <c r="SDL25" s="20"/>
      <c r="SDM25"/>
      <c r="SDN25" s="20"/>
      <c r="SDO25"/>
      <c r="SDP25" s="20"/>
      <c r="SDQ25"/>
      <c r="SDR25" s="20"/>
      <c r="SDS25"/>
      <c r="SDT25" s="20"/>
      <c r="SDU25"/>
      <c r="SDV25" s="20"/>
      <c r="SDW25"/>
      <c r="SDX25" s="20"/>
      <c r="SDY25"/>
      <c r="SDZ25" s="20"/>
      <c r="SEA25"/>
      <c r="SEB25" s="20"/>
      <c r="SEC25"/>
      <c r="SED25" s="20"/>
      <c r="SEE25"/>
      <c r="SEF25" s="20"/>
      <c r="SEG25"/>
      <c r="SEH25" s="20"/>
      <c r="SEI25"/>
      <c r="SEJ25" s="20"/>
      <c r="SEK25"/>
      <c r="SEL25" s="20"/>
      <c r="SEM25"/>
      <c r="SEN25" s="20"/>
      <c r="SEO25"/>
      <c r="SEP25" s="20"/>
      <c r="SEQ25"/>
      <c r="SER25" s="20"/>
      <c r="SES25"/>
      <c r="SET25" s="20"/>
      <c r="SEU25"/>
      <c r="SEV25" s="20"/>
      <c r="SEW25"/>
      <c r="SEX25" s="20"/>
      <c r="SEY25"/>
      <c r="SEZ25" s="20"/>
      <c r="SFA25"/>
      <c r="SFB25" s="20"/>
      <c r="SFC25"/>
      <c r="SFD25" s="20"/>
      <c r="SFE25"/>
      <c r="SFF25" s="20"/>
      <c r="SFG25"/>
      <c r="SFH25" s="20"/>
      <c r="SFI25"/>
      <c r="SFJ25" s="20"/>
      <c r="SFK25"/>
      <c r="SFL25" s="20"/>
      <c r="SFM25"/>
      <c r="SFN25" s="20"/>
      <c r="SFO25"/>
      <c r="SFP25" s="20"/>
      <c r="SFQ25"/>
      <c r="SFR25" s="20"/>
      <c r="SFS25"/>
      <c r="SFT25" s="20"/>
      <c r="SFU25"/>
      <c r="SFV25" s="20"/>
      <c r="SFW25"/>
      <c r="SFX25" s="20"/>
      <c r="SFY25"/>
      <c r="SFZ25" s="20"/>
      <c r="SGA25"/>
      <c r="SGB25" s="20"/>
      <c r="SGC25"/>
      <c r="SGD25" s="20"/>
      <c r="SGE25"/>
      <c r="SGF25" s="20"/>
      <c r="SGG25"/>
      <c r="SGH25" s="20"/>
      <c r="SGI25"/>
      <c r="SGJ25" s="20"/>
      <c r="SGK25"/>
      <c r="SGL25" s="20"/>
      <c r="SGM25"/>
      <c r="SGN25" s="20"/>
      <c r="SGO25"/>
      <c r="SGP25" s="20"/>
      <c r="SGQ25"/>
      <c r="SGR25" s="20"/>
      <c r="SGS25"/>
      <c r="SGT25" s="20"/>
      <c r="SGU25"/>
      <c r="SGV25" s="20"/>
      <c r="SGW25"/>
      <c r="SGX25" s="20"/>
      <c r="SGY25"/>
      <c r="SGZ25" s="20"/>
      <c r="SHA25"/>
      <c r="SHB25" s="20"/>
      <c r="SHC25"/>
      <c r="SHD25" s="20"/>
      <c r="SHE25"/>
      <c r="SHF25" s="20"/>
      <c r="SHG25"/>
      <c r="SHH25" s="20"/>
      <c r="SHI25"/>
      <c r="SHJ25" s="20"/>
      <c r="SHK25"/>
      <c r="SHL25" s="20"/>
      <c r="SHM25"/>
      <c r="SHN25" s="20"/>
      <c r="SHO25"/>
      <c r="SHP25" s="20"/>
      <c r="SHQ25"/>
      <c r="SHR25" s="20"/>
      <c r="SHS25"/>
      <c r="SHT25" s="20"/>
      <c r="SHU25"/>
      <c r="SHV25" s="20"/>
      <c r="SHW25"/>
      <c r="SHX25" s="20"/>
      <c r="SHY25"/>
      <c r="SHZ25" s="20"/>
      <c r="SIA25"/>
      <c r="SIB25" s="20"/>
      <c r="SIC25"/>
      <c r="SID25" s="20"/>
      <c r="SIE25"/>
      <c r="SIF25" s="20"/>
      <c r="SIG25"/>
      <c r="SIH25" s="20"/>
      <c r="SII25"/>
      <c r="SIJ25" s="20"/>
      <c r="SIK25"/>
      <c r="SIL25" s="20"/>
      <c r="SIM25"/>
      <c r="SIN25" s="20"/>
      <c r="SIO25"/>
      <c r="SIP25" s="20"/>
      <c r="SIQ25"/>
      <c r="SIR25" s="20"/>
      <c r="SIS25"/>
      <c r="SIT25" s="20"/>
      <c r="SIU25"/>
      <c r="SIV25" s="20"/>
      <c r="SIW25"/>
      <c r="SIX25" s="20"/>
      <c r="SIY25"/>
      <c r="SIZ25" s="20"/>
      <c r="SJA25"/>
      <c r="SJB25" s="20"/>
      <c r="SJC25"/>
      <c r="SJD25" s="20"/>
      <c r="SJE25"/>
      <c r="SJF25" s="20"/>
      <c r="SJG25"/>
      <c r="SJH25" s="20"/>
      <c r="SJI25"/>
      <c r="SJJ25" s="20"/>
      <c r="SJK25"/>
      <c r="SJL25" s="20"/>
      <c r="SJM25"/>
      <c r="SJN25" s="20"/>
      <c r="SJO25"/>
      <c r="SJP25" s="20"/>
      <c r="SJQ25"/>
      <c r="SJR25" s="20"/>
      <c r="SJS25"/>
      <c r="SJT25" s="20"/>
      <c r="SJU25"/>
      <c r="SJV25" s="20"/>
      <c r="SJW25"/>
      <c r="SJX25" s="20"/>
      <c r="SJY25"/>
      <c r="SJZ25" s="20"/>
      <c r="SKA25"/>
      <c r="SKB25" s="20"/>
      <c r="SKC25"/>
      <c r="SKD25" s="20"/>
      <c r="SKE25"/>
      <c r="SKF25" s="20"/>
      <c r="SKG25"/>
      <c r="SKH25" s="20"/>
      <c r="SKI25"/>
      <c r="SKJ25" s="20"/>
      <c r="SKK25"/>
      <c r="SKL25" s="20"/>
      <c r="SKM25"/>
      <c r="SKN25" s="20"/>
      <c r="SKO25"/>
      <c r="SKP25" s="20"/>
      <c r="SKQ25"/>
      <c r="SKR25" s="20"/>
      <c r="SKS25"/>
      <c r="SKT25" s="20"/>
      <c r="SKU25"/>
      <c r="SKV25" s="20"/>
      <c r="SKW25"/>
      <c r="SKX25" s="20"/>
      <c r="SKY25"/>
      <c r="SKZ25" s="20"/>
      <c r="SLA25"/>
      <c r="SLB25" s="20"/>
      <c r="SLC25"/>
      <c r="SLD25" s="20"/>
      <c r="SLE25"/>
      <c r="SLF25" s="20"/>
      <c r="SLG25"/>
      <c r="SLH25" s="20"/>
      <c r="SLI25"/>
      <c r="SLJ25" s="20"/>
      <c r="SLK25"/>
      <c r="SLL25" s="20"/>
      <c r="SLM25"/>
      <c r="SLN25" s="20"/>
      <c r="SLO25"/>
      <c r="SLP25" s="20"/>
      <c r="SLQ25"/>
      <c r="SLR25" s="20"/>
      <c r="SLS25"/>
      <c r="SLT25" s="20"/>
      <c r="SLU25"/>
      <c r="SLV25" s="20"/>
      <c r="SLW25"/>
      <c r="SLX25" s="20"/>
      <c r="SLY25"/>
      <c r="SLZ25" s="20"/>
      <c r="SMA25"/>
      <c r="SMB25" s="20"/>
      <c r="SMC25"/>
      <c r="SMD25" s="20"/>
      <c r="SME25"/>
      <c r="SMF25" s="20"/>
      <c r="SMG25"/>
      <c r="SMH25" s="20"/>
      <c r="SMI25"/>
      <c r="SMJ25" s="20"/>
      <c r="SMK25"/>
      <c r="SML25" s="20"/>
      <c r="SMM25"/>
      <c r="SMN25" s="20"/>
      <c r="SMO25"/>
      <c r="SMP25" s="20"/>
      <c r="SMQ25"/>
      <c r="SMR25" s="20"/>
      <c r="SMS25"/>
      <c r="SMT25" s="20"/>
      <c r="SMU25"/>
      <c r="SMV25" s="20"/>
      <c r="SMW25"/>
      <c r="SMX25" s="20"/>
      <c r="SMY25"/>
      <c r="SMZ25" s="20"/>
      <c r="SNA25"/>
      <c r="SNB25" s="20"/>
      <c r="SNC25"/>
      <c r="SND25" s="20"/>
      <c r="SNE25"/>
      <c r="SNF25" s="20"/>
      <c r="SNG25"/>
      <c r="SNH25" s="20"/>
      <c r="SNI25"/>
      <c r="SNJ25" s="20"/>
      <c r="SNK25"/>
      <c r="SNL25" s="20"/>
      <c r="SNM25"/>
      <c r="SNN25" s="20"/>
      <c r="SNO25"/>
      <c r="SNP25" s="20"/>
      <c r="SNQ25"/>
      <c r="SNR25" s="20"/>
      <c r="SNS25"/>
      <c r="SNT25" s="20"/>
      <c r="SNU25"/>
      <c r="SNV25" s="20"/>
      <c r="SNW25"/>
      <c r="SNX25" s="20"/>
      <c r="SNY25"/>
      <c r="SNZ25" s="20"/>
      <c r="SOA25"/>
      <c r="SOB25" s="20"/>
      <c r="SOC25"/>
      <c r="SOD25" s="20"/>
      <c r="SOE25"/>
      <c r="SOF25" s="20"/>
      <c r="SOG25"/>
      <c r="SOH25" s="20"/>
      <c r="SOI25"/>
      <c r="SOJ25" s="20"/>
      <c r="SOK25"/>
      <c r="SOL25" s="20"/>
      <c r="SOM25"/>
      <c r="SON25" s="20"/>
      <c r="SOO25"/>
      <c r="SOP25" s="20"/>
      <c r="SOQ25"/>
      <c r="SOR25" s="20"/>
      <c r="SOS25"/>
      <c r="SOT25" s="20"/>
      <c r="SOU25"/>
      <c r="SOV25" s="20"/>
      <c r="SOW25"/>
      <c r="SOX25" s="20"/>
      <c r="SOY25"/>
      <c r="SOZ25" s="20"/>
      <c r="SPA25"/>
      <c r="SPB25" s="20"/>
      <c r="SPC25"/>
      <c r="SPD25" s="20"/>
      <c r="SPE25"/>
      <c r="SPF25" s="20"/>
      <c r="SPG25"/>
      <c r="SPH25" s="20"/>
      <c r="SPI25"/>
      <c r="SPJ25" s="20"/>
      <c r="SPK25"/>
      <c r="SPL25" s="20"/>
      <c r="SPM25"/>
      <c r="SPN25" s="20"/>
      <c r="SPO25"/>
      <c r="SPP25" s="20"/>
      <c r="SPQ25"/>
      <c r="SPR25" s="20"/>
      <c r="SPS25"/>
      <c r="SPT25" s="20"/>
      <c r="SPU25"/>
      <c r="SPV25" s="20"/>
      <c r="SPW25"/>
      <c r="SPX25" s="20"/>
      <c r="SPY25"/>
      <c r="SPZ25" s="20"/>
      <c r="SQA25"/>
      <c r="SQB25" s="20"/>
      <c r="SQC25"/>
      <c r="SQD25" s="20"/>
      <c r="SQE25"/>
      <c r="SQF25" s="20"/>
      <c r="SQG25"/>
      <c r="SQH25" s="20"/>
      <c r="SQI25"/>
      <c r="SQJ25" s="20"/>
      <c r="SQK25"/>
      <c r="SQL25" s="20"/>
      <c r="SQM25"/>
      <c r="SQN25" s="20"/>
      <c r="SQO25"/>
      <c r="SQP25" s="20"/>
      <c r="SQQ25"/>
      <c r="SQR25" s="20"/>
      <c r="SQS25"/>
      <c r="SQT25" s="20"/>
      <c r="SQU25"/>
      <c r="SQV25" s="20"/>
      <c r="SQW25"/>
      <c r="SQX25" s="20"/>
      <c r="SQY25"/>
      <c r="SQZ25" s="20"/>
      <c r="SRA25"/>
      <c r="SRB25" s="20"/>
      <c r="SRC25"/>
      <c r="SRD25" s="20"/>
      <c r="SRE25"/>
      <c r="SRF25" s="20"/>
      <c r="SRG25"/>
      <c r="SRH25" s="20"/>
      <c r="SRI25"/>
      <c r="SRJ25" s="20"/>
      <c r="SRK25"/>
      <c r="SRL25" s="20"/>
      <c r="SRM25"/>
      <c r="SRN25" s="20"/>
      <c r="SRO25"/>
      <c r="SRP25" s="20"/>
      <c r="SRQ25"/>
      <c r="SRR25" s="20"/>
      <c r="SRS25"/>
      <c r="SRT25" s="20"/>
      <c r="SRU25"/>
      <c r="SRV25" s="20"/>
      <c r="SRW25"/>
      <c r="SRX25" s="20"/>
      <c r="SRY25"/>
      <c r="SRZ25" s="20"/>
      <c r="SSA25"/>
      <c r="SSB25" s="20"/>
      <c r="SSC25"/>
      <c r="SSD25" s="20"/>
      <c r="SSE25"/>
      <c r="SSF25" s="20"/>
      <c r="SSG25"/>
      <c r="SSH25" s="20"/>
      <c r="SSI25"/>
      <c r="SSJ25" s="20"/>
      <c r="SSK25"/>
      <c r="SSL25" s="20"/>
      <c r="SSM25"/>
      <c r="SSN25" s="20"/>
      <c r="SSO25"/>
      <c r="SSP25" s="20"/>
      <c r="SSQ25"/>
      <c r="SSR25" s="20"/>
      <c r="SSS25"/>
      <c r="SST25" s="20"/>
      <c r="SSU25"/>
      <c r="SSV25" s="20"/>
      <c r="SSW25"/>
      <c r="SSX25" s="20"/>
      <c r="SSY25"/>
      <c r="SSZ25" s="20"/>
      <c r="STA25"/>
      <c r="STB25" s="20"/>
      <c r="STC25"/>
      <c r="STD25" s="20"/>
      <c r="STE25"/>
      <c r="STF25" s="20"/>
      <c r="STG25"/>
      <c r="STH25" s="20"/>
      <c r="STI25"/>
      <c r="STJ25" s="20"/>
      <c r="STK25"/>
      <c r="STL25" s="20"/>
      <c r="STM25"/>
      <c r="STN25" s="20"/>
      <c r="STO25"/>
      <c r="STP25" s="20"/>
      <c r="STQ25"/>
      <c r="STR25" s="20"/>
      <c r="STS25"/>
      <c r="STT25" s="20"/>
      <c r="STU25"/>
      <c r="STV25" s="20"/>
      <c r="STW25"/>
      <c r="STX25" s="20"/>
      <c r="STY25"/>
      <c r="STZ25" s="20"/>
      <c r="SUA25"/>
      <c r="SUB25" s="20"/>
      <c r="SUC25"/>
      <c r="SUD25" s="20"/>
      <c r="SUE25"/>
      <c r="SUF25" s="20"/>
      <c r="SUG25"/>
      <c r="SUH25" s="20"/>
      <c r="SUI25"/>
      <c r="SUJ25" s="20"/>
      <c r="SUK25"/>
      <c r="SUL25" s="20"/>
      <c r="SUM25"/>
      <c r="SUN25" s="20"/>
      <c r="SUO25"/>
      <c r="SUP25" s="20"/>
      <c r="SUQ25"/>
      <c r="SUR25" s="20"/>
      <c r="SUS25"/>
      <c r="SUT25" s="20"/>
      <c r="SUU25"/>
      <c r="SUV25" s="20"/>
      <c r="SUW25"/>
      <c r="SUX25" s="20"/>
      <c r="SUY25"/>
      <c r="SUZ25" s="20"/>
      <c r="SVA25"/>
      <c r="SVB25" s="20"/>
      <c r="SVC25"/>
      <c r="SVD25" s="20"/>
      <c r="SVE25"/>
      <c r="SVF25" s="20"/>
      <c r="SVG25"/>
      <c r="SVH25" s="20"/>
      <c r="SVI25"/>
      <c r="SVJ25" s="20"/>
      <c r="SVK25"/>
      <c r="SVL25" s="20"/>
      <c r="SVM25"/>
      <c r="SVN25" s="20"/>
      <c r="SVO25"/>
      <c r="SVP25" s="20"/>
      <c r="SVQ25"/>
      <c r="SVR25" s="20"/>
      <c r="SVS25"/>
      <c r="SVT25" s="20"/>
      <c r="SVU25"/>
      <c r="SVV25" s="20"/>
      <c r="SVW25"/>
      <c r="SVX25" s="20"/>
      <c r="SVY25"/>
      <c r="SVZ25" s="20"/>
      <c r="SWA25"/>
      <c r="SWB25" s="20"/>
      <c r="SWC25"/>
      <c r="SWD25" s="20"/>
      <c r="SWE25"/>
      <c r="SWF25" s="20"/>
      <c r="SWG25"/>
      <c r="SWH25" s="20"/>
      <c r="SWI25"/>
      <c r="SWJ25" s="20"/>
      <c r="SWK25"/>
      <c r="SWL25" s="20"/>
      <c r="SWM25"/>
      <c r="SWN25" s="20"/>
      <c r="SWO25"/>
      <c r="SWP25" s="20"/>
      <c r="SWQ25"/>
      <c r="SWR25" s="20"/>
      <c r="SWS25"/>
      <c r="SWT25" s="20"/>
      <c r="SWU25"/>
      <c r="SWV25" s="20"/>
      <c r="SWW25"/>
      <c r="SWX25" s="20"/>
      <c r="SWY25"/>
      <c r="SWZ25" s="20"/>
      <c r="SXA25"/>
      <c r="SXB25" s="20"/>
      <c r="SXC25"/>
      <c r="SXD25" s="20"/>
      <c r="SXE25"/>
      <c r="SXF25" s="20"/>
      <c r="SXG25"/>
      <c r="SXH25" s="20"/>
      <c r="SXI25"/>
      <c r="SXJ25" s="20"/>
      <c r="SXK25"/>
      <c r="SXL25" s="20"/>
      <c r="SXM25"/>
      <c r="SXN25" s="20"/>
      <c r="SXO25"/>
      <c r="SXP25" s="20"/>
      <c r="SXQ25"/>
      <c r="SXR25" s="20"/>
      <c r="SXS25"/>
      <c r="SXT25" s="20"/>
      <c r="SXU25"/>
      <c r="SXV25" s="20"/>
      <c r="SXW25"/>
      <c r="SXX25" s="20"/>
      <c r="SXY25"/>
      <c r="SXZ25" s="20"/>
      <c r="SYA25"/>
      <c r="SYB25" s="20"/>
      <c r="SYC25"/>
      <c r="SYD25" s="20"/>
      <c r="SYE25"/>
      <c r="SYF25" s="20"/>
      <c r="SYG25"/>
      <c r="SYH25" s="20"/>
      <c r="SYI25"/>
      <c r="SYJ25" s="20"/>
      <c r="SYK25"/>
      <c r="SYL25" s="20"/>
      <c r="SYM25"/>
      <c r="SYN25" s="20"/>
      <c r="SYO25"/>
      <c r="SYP25" s="20"/>
      <c r="SYQ25"/>
      <c r="SYR25" s="20"/>
      <c r="SYS25"/>
      <c r="SYT25" s="20"/>
      <c r="SYU25"/>
      <c r="SYV25" s="20"/>
      <c r="SYW25"/>
      <c r="SYX25" s="20"/>
      <c r="SYY25"/>
      <c r="SYZ25" s="20"/>
      <c r="SZA25"/>
      <c r="SZB25" s="20"/>
      <c r="SZC25"/>
      <c r="SZD25" s="20"/>
      <c r="SZE25"/>
      <c r="SZF25" s="20"/>
      <c r="SZG25"/>
      <c r="SZH25" s="20"/>
      <c r="SZI25"/>
      <c r="SZJ25" s="20"/>
      <c r="SZK25"/>
      <c r="SZL25" s="20"/>
      <c r="SZM25"/>
      <c r="SZN25" s="20"/>
      <c r="SZO25"/>
      <c r="SZP25" s="20"/>
      <c r="SZQ25"/>
      <c r="SZR25" s="20"/>
      <c r="SZS25"/>
      <c r="SZT25" s="20"/>
      <c r="SZU25"/>
      <c r="SZV25" s="20"/>
      <c r="SZW25"/>
      <c r="SZX25" s="20"/>
      <c r="SZY25"/>
      <c r="SZZ25" s="20"/>
      <c r="TAA25"/>
      <c r="TAB25" s="20"/>
      <c r="TAC25"/>
      <c r="TAD25" s="20"/>
      <c r="TAE25"/>
      <c r="TAF25" s="20"/>
      <c r="TAG25"/>
      <c r="TAH25" s="20"/>
      <c r="TAI25"/>
      <c r="TAJ25" s="20"/>
      <c r="TAK25"/>
      <c r="TAL25" s="20"/>
      <c r="TAM25"/>
      <c r="TAN25" s="20"/>
      <c r="TAO25"/>
      <c r="TAP25" s="20"/>
      <c r="TAQ25"/>
      <c r="TAR25" s="20"/>
      <c r="TAS25"/>
      <c r="TAT25" s="20"/>
      <c r="TAU25"/>
      <c r="TAV25" s="20"/>
      <c r="TAW25"/>
      <c r="TAX25" s="20"/>
      <c r="TAY25"/>
      <c r="TAZ25" s="20"/>
      <c r="TBA25"/>
      <c r="TBB25" s="20"/>
      <c r="TBC25"/>
      <c r="TBD25" s="20"/>
      <c r="TBE25"/>
      <c r="TBF25" s="20"/>
      <c r="TBG25"/>
      <c r="TBH25" s="20"/>
      <c r="TBI25"/>
      <c r="TBJ25" s="20"/>
      <c r="TBK25"/>
      <c r="TBL25" s="20"/>
      <c r="TBM25"/>
      <c r="TBN25" s="20"/>
      <c r="TBO25"/>
      <c r="TBP25" s="20"/>
      <c r="TBQ25"/>
      <c r="TBR25" s="20"/>
      <c r="TBS25"/>
      <c r="TBT25" s="20"/>
      <c r="TBU25"/>
      <c r="TBV25" s="20"/>
      <c r="TBW25"/>
      <c r="TBX25" s="20"/>
      <c r="TBY25"/>
      <c r="TBZ25" s="20"/>
      <c r="TCA25"/>
      <c r="TCB25" s="20"/>
      <c r="TCC25"/>
      <c r="TCD25" s="20"/>
      <c r="TCE25"/>
      <c r="TCF25" s="20"/>
      <c r="TCG25"/>
      <c r="TCH25" s="20"/>
      <c r="TCI25"/>
      <c r="TCJ25" s="20"/>
      <c r="TCK25"/>
      <c r="TCL25" s="20"/>
      <c r="TCM25"/>
      <c r="TCN25" s="20"/>
      <c r="TCO25"/>
      <c r="TCP25" s="20"/>
      <c r="TCQ25"/>
      <c r="TCR25" s="20"/>
      <c r="TCS25"/>
      <c r="TCT25" s="20"/>
      <c r="TCU25"/>
      <c r="TCV25" s="20"/>
      <c r="TCW25"/>
      <c r="TCX25" s="20"/>
      <c r="TCY25"/>
      <c r="TCZ25" s="20"/>
      <c r="TDA25"/>
      <c r="TDB25" s="20"/>
      <c r="TDC25"/>
      <c r="TDD25" s="20"/>
      <c r="TDE25"/>
      <c r="TDF25" s="20"/>
      <c r="TDG25"/>
      <c r="TDH25" s="20"/>
      <c r="TDI25"/>
      <c r="TDJ25" s="20"/>
      <c r="TDK25"/>
      <c r="TDL25" s="20"/>
      <c r="TDM25"/>
      <c r="TDN25" s="20"/>
      <c r="TDO25"/>
      <c r="TDP25" s="20"/>
      <c r="TDQ25"/>
      <c r="TDR25" s="20"/>
      <c r="TDS25"/>
      <c r="TDT25" s="20"/>
      <c r="TDU25"/>
      <c r="TDV25" s="20"/>
      <c r="TDW25"/>
      <c r="TDX25" s="20"/>
      <c r="TDY25"/>
      <c r="TDZ25" s="20"/>
      <c r="TEA25"/>
      <c r="TEB25" s="20"/>
      <c r="TEC25"/>
      <c r="TED25" s="20"/>
      <c r="TEE25"/>
      <c r="TEF25" s="20"/>
      <c r="TEG25"/>
      <c r="TEH25" s="20"/>
      <c r="TEI25"/>
      <c r="TEJ25" s="20"/>
      <c r="TEK25"/>
      <c r="TEL25" s="20"/>
      <c r="TEM25"/>
      <c r="TEN25" s="20"/>
      <c r="TEO25"/>
      <c r="TEP25" s="20"/>
      <c r="TEQ25"/>
      <c r="TER25" s="20"/>
      <c r="TES25"/>
      <c r="TET25" s="20"/>
      <c r="TEU25"/>
      <c r="TEV25" s="20"/>
      <c r="TEW25"/>
      <c r="TEX25" s="20"/>
      <c r="TEY25"/>
      <c r="TEZ25" s="20"/>
      <c r="TFA25"/>
      <c r="TFB25" s="20"/>
      <c r="TFC25"/>
      <c r="TFD25" s="20"/>
      <c r="TFE25"/>
      <c r="TFF25" s="20"/>
      <c r="TFG25"/>
      <c r="TFH25" s="20"/>
      <c r="TFI25"/>
      <c r="TFJ25" s="20"/>
      <c r="TFK25"/>
      <c r="TFL25" s="20"/>
      <c r="TFM25"/>
      <c r="TFN25" s="20"/>
      <c r="TFO25"/>
      <c r="TFP25" s="20"/>
      <c r="TFQ25"/>
      <c r="TFR25" s="20"/>
      <c r="TFS25"/>
      <c r="TFT25" s="20"/>
      <c r="TFU25"/>
      <c r="TFV25" s="20"/>
      <c r="TFW25"/>
      <c r="TFX25" s="20"/>
      <c r="TFY25"/>
      <c r="TFZ25" s="20"/>
      <c r="TGA25"/>
      <c r="TGB25" s="20"/>
      <c r="TGC25"/>
      <c r="TGD25" s="20"/>
      <c r="TGE25"/>
      <c r="TGF25" s="20"/>
      <c r="TGG25"/>
      <c r="TGH25" s="20"/>
      <c r="TGI25"/>
      <c r="TGJ25" s="20"/>
      <c r="TGK25"/>
      <c r="TGL25" s="20"/>
      <c r="TGM25"/>
      <c r="TGN25" s="20"/>
      <c r="TGO25"/>
      <c r="TGP25" s="20"/>
      <c r="TGQ25"/>
      <c r="TGR25" s="20"/>
      <c r="TGS25"/>
      <c r="TGT25" s="20"/>
      <c r="TGU25"/>
      <c r="TGV25" s="20"/>
      <c r="TGW25"/>
      <c r="TGX25" s="20"/>
      <c r="TGY25"/>
      <c r="TGZ25" s="20"/>
      <c r="THA25"/>
      <c r="THB25" s="20"/>
      <c r="THC25"/>
      <c r="THD25" s="20"/>
      <c r="THE25"/>
      <c r="THF25" s="20"/>
      <c r="THG25"/>
      <c r="THH25" s="20"/>
      <c r="THI25"/>
      <c r="THJ25" s="20"/>
      <c r="THK25"/>
      <c r="THL25" s="20"/>
      <c r="THM25"/>
      <c r="THN25" s="20"/>
      <c r="THO25"/>
      <c r="THP25" s="20"/>
      <c r="THQ25"/>
      <c r="THR25" s="20"/>
      <c r="THS25"/>
      <c r="THT25" s="20"/>
      <c r="THU25"/>
      <c r="THV25" s="20"/>
      <c r="THW25"/>
      <c r="THX25" s="20"/>
      <c r="THY25"/>
      <c r="THZ25" s="20"/>
      <c r="TIA25"/>
      <c r="TIB25" s="20"/>
      <c r="TIC25"/>
      <c r="TID25" s="20"/>
      <c r="TIE25"/>
      <c r="TIF25" s="20"/>
      <c r="TIG25"/>
      <c r="TIH25" s="20"/>
      <c r="TII25"/>
      <c r="TIJ25" s="20"/>
      <c r="TIK25"/>
      <c r="TIL25" s="20"/>
      <c r="TIM25"/>
      <c r="TIN25" s="20"/>
      <c r="TIO25"/>
      <c r="TIP25" s="20"/>
      <c r="TIQ25"/>
      <c r="TIR25" s="20"/>
      <c r="TIS25"/>
      <c r="TIT25" s="20"/>
      <c r="TIU25"/>
      <c r="TIV25" s="20"/>
      <c r="TIW25"/>
      <c r="TIX25" s="20"/>
      <c r="TIY25"/>
      <c r="TIZ25" s="20"/>
      <c r="TJA25"/>
      <c r="TJB25" s="20"/>
      <c r="TJC25"/>
      <c r="TJD25" s="20"/>
      <c r="TJE25"/>
      <c r="TJF25" s="20"/>
      <c r="TJG25"/>
      <c r="TJH25" s="20"/>
      <c r="TJI25"/>
      <c r="TJJ25" s="20"/>
      <c r="TJK25"/>
      <c r="TJL25" s="20"/>
      <c r="TJM25"/>
      <c r="TJN25" s="20"/>
      <c r="TJO25"/>
      <c r="TJP25" s="20"/>
      <c r="TJQ25"/>
      <c r="TJR25" s="20"/>
      <c r="TJS25"/>
      <c r="TJT25" s="20"/>
      <c r="TJU25"/>
      <c r="TJV25" s="20"/>
      <c r="TJW25"/>
      <c r="TJX25" s="20"/>
      <c r="TJY25"/>
      <c r="TJZ25" s="20"/>
      <c r="TKA25"/>
      <c r="TKB25" s="20"/>
      <c r="TKC25"/>
      <c r="TKD25" s="20"/>
      <c r="TKE25"/>
      <c r="TKF25" s="20"/>
      <c r="TKG25"/>
      <c r="TKH25" s="20"/>
      <c r="TKI25"/>
      <c r="TKJ25" s="20"/>
      <c r="TKK25"/>
      <c r="TKL25" s="20"/>
      <c r="TKM25"/>
      <c r="TKN25" s="20"/>
      <c r="TKO25"/>
      <c r="TKP25" s="20"/>
      <c r="TKQ25"/>
      <c r="TKR25" s="20"/>
      <c r="TKS25"/>
      <c r="TKT25" s="20"/>
      <c r="TKU25"/>
      <c r="TKV25" s="20"/>
      <c r="TKW25"/>
      <c r="TKX25" s="20"/>
      <c r="TKY25"/>
      <c r="TKZ25" s="20"/>
      <c r="TLA25"/>
      <c r="TLB25" s="20"/>
      <c r="TLC25"/>
      <c r="TLD25" s="20"/>
      <c r="TLE25"/>
      <c r="TLF25" s="20"/>
      <c r="TLG25"/>
      <c r="TLH25" s="20"/>
      <c r="TLI25"/>
      <c r="TLJ25" s="20"/>
      <c r="TLK25"/>
      <c r="TLL25" s="20"/>
      <c r="TLM25"/>
      <c r="TLN25" s="20"/>
      <c r="TLO25"/>
      <c r="TLP25" s="20"/>
      <c r="TLQ25"/>
      <c r="TLR25" s="20"/>
      <c r="TLS25"/>
      <c r="TLT25" s="20"/>
      <c r="TLU25"/>
      <c r="TLV25" s="20"/>
      <c r="TLW25"/>
      <c r="TLX25" s="20"/>
      <c r="TLY25"/>
      <c r="TLZ25" s="20"/>
      <c r="TMA25"/>
      <c r="TMB25" s="20"/>
      <c r="TMC25"/>
      <c r="TMD25" s="20"/>
      <c r="TME25"/>
      <c r="TMF25" s="20"/>
      <c r="TMG25"/>
      <c r="TMH25" s="20"/>
      <c r="TMI25"/>
      <c r="TMJ25" s="20"/>
      <c r="TMK25"/>
      <c r="TML25" s="20"/>
      <c r="TMM25"/>
      <c r="TMN25" s="20"/>
      <c r="TMO25"/>
      <c r="TMP25" s="20"/>
      <c r="TMQ25"/>
      <c r="TMR25" s="20"/>
      <c r="TMS25"/>
      <c r="TMT25" s="20"/>
      <c r="TMU25"/>
      <c r="TMV25" s="20"/>
      <c r="TMW25"/>
      <c r="TMX25" s="20"/>
      <c r="TMY25"/>
      <c r="TMZ25" s="20"/>
      <c r="TNA25"/>
      <c r="TNB25" s="20"/>
      <c r="TNC25"/>
      <c r="TND25" s="20"/>
      <c r="TNE25"/>
      <c r="TNF25" s="20"/>
      <c r="TNG25"/>
      <c r="TNH25" s="20"/>
      <c r="TNI25"/>
      <c r="TNJ25" s="20"/>
      <c r="TNK25"/>
      <c r="TNL25" s="20"/>
      <c r="TNM25"/>
      <c r="TNN25" s="20"/>
      <c r="TNO25"/>
      <c r="TNP25" s="20"/>
      <c r="TNQ25"/>
      <c r="TNR25" s="20"/>
      <c r="TNS25"/>
      <c r="TNT25" s="20"/>
      <c r="TNU25"/>
      <c r="TNV25" s="20"/>
      <c r="TNW25"/>
      <c r="TNX25" s="20"/>
      <c r="TNY25"/>
      <c r="TNZ25" s="20"/>
      <c r="TOA25"/>
      <c r="TOB25" s="20"/>
      <c r="TOC25"/>
      <c r="TOD25" s="20"/>
      <c r="TOE25"/>
      <c r="TOF25" s="20"/>
      <c r="TOG25"/>
      <c r="TOH25" s="20"/>
      <c r="TOI25"/>
      <c r="TOJ25" s="20"/>
      <c r="TOK25"/>
      <c r="TOL25" s="20"/>
      <c r="TOM25"/>
      <c r="TON25" s="20"/>
      <c r="TOO25"/>
      <c r="TOP25" s="20"/>
      <c r="TOQ25"/>
      <c r="TOR25" s="20"/>
      <c r="TOS25"/>
      <c r="TOT25" s="20"/>
      <c r="TOU25"/>
      <c r="TOV25" s="20"/>
      <c r="TOW25"/>
      <c r="TOX25" s="20"/>
      <c r="TOY25"/>
      <c r="TOZ25" s="20"/>
      <c r="TPA25"/>
      <c r="TPB25" s="20"/>
      <c r="TPC25"/>
      <c r="TPD25" s="20"/>
      <c r="TPE25"/>
      <c r="TPF25" s="20"/>
      <c r="TPG25"/>
      <c r="TPH25" s="20"/>
      <c r="TPI25"/>
      <c r="TPJ25" s="20"/>
      <c r="TPK25"/>
      <c r="TPL25" s="20"/>
      <c r="TPM25"/>
      <c r="TPN25" s="20"/>
      <c r="TPO25"/>
      <c r="TPP25" s="20"/>
      <c r="TPQ25"/>
      <c r="TPR25" s="20"/>
      <c r="TPS25"/>
      <c r="TPT25" s="20"/>
      <c r="TPU25"/>
      <c r="TPV25" s="20"/>
      <c r="TPW25"/>
      <c r="TPX25" s="20"/>
      <c r="TPY25"/>
      <c r="TPZ25" s="20"/>
      <c r="TQA25"/>
      <c r="TQB25" s="20"/>
      <c r="TQC25"/>
      <c r="TQD25" s="20"/>
      <c r="TQE25"/>
      <c r="TQF25" s="20"/>
      <c r="TQG25"/>
      <c r="TQH25" s="20"/>
      <c r="TQI25"/>
      <c r="TQJ25" s="20"/>
      <c r="TQK25"/>
      <c r="TQL25" s="20"/>
      <c r="TQM25"/>
      <c r="TQN25" s="20"/>
      <c r="TQO25"/>
      <c r="TQP25" s="20"/>
      <c r="TQQ25"/>
      <c r="TQR25" s="20"/>
      <c r="TQS25"/>
      <c r="TQT25" s="20"/>
      <c r="TQU25"/>
      <c r="TQV25" s="20"/>
      <c r="TQW25"/>
      <c r="TQX25" s="20"/>
      <c r="TQY25"/>
      <c r="TQZ25" s="20"/>
      <c r="TRA25"/>
      <c r="TRB25" s="20"/>
      <c r="TRC25"/>
      <c r="TRD25" s="20"/>
      <c r="TRE25"/>
      <c r="TRF25" s="20"/>
      <c r="TRG25"/>
      <c r="TRH25" s="20"/>
      <c r="TRI25"/>
      <c r="TRJ25" s="20"/>
      <c r="TRK25"/>
      <c r="TRL25" s="20"/>
      <c r="TRM25"/>
      <c r="TRN25" s="20"/>
      <c r="TRO25"/>
      <c r="TRP25" s="20"/>
      <c r="TRQ25"/>
      <c r="TRR25" s="20"/>
      <c r="TRS25"/>
      <c r="TRT25" s="20"/>
      <c r="TRU25"/>
      <c r="TRV25" s="20"/>
      <c r="TRW25"/>
      <c r="TRX25" s="20"/>
      <c r="TRY25"/>
      <c r="TRZ25" s="20"/>
      <c r="TSA25"/>
      <c r="TSB25" s="20"/>
      <c r="TSC25"/>
      <c r="TSD25" s="20"/>
      <c r="TSE25"/>
      <c r="TSF25" s="20"/>
      <c r="TSG25"/>
      <c r="TSH25" s="20"/>
      <c r="TSI25"/>
      <c r="TSJ25" s="20"/>
      <c r="TSK25"/>
      <c r="TSL25" s="20"/>
      <c r="TSM25"/>
      <c r="TSN25" s="20"/>
      <c r="TSO25"/>
      <c r="TSP25" s="20"/>
      <c r="TSQ25"/>
      <c r="TSR25" s="20"/>
      <c r="TSS25"/>
      <c r="TST25" s="20"/>
      <c r="TSU25"/>
      <c r="TSV25" s="20"/>
      <c r="TSW25"/>
      <c r="TSX25" s="20"/>
      <c r="TSY25"/>
      <c r="TSZ25" s="20"/>
      <c r="TTA25"/>
      <c r="TTB25" s="20"/>
      <c r="TTC25"/>
      <c r="TTD25" s="20"/>
      <c r="TTE25"/>
      <c r="TTF25" s="20"/>
      <c r="TTG25"/>
      <c r="TTH25" s="20"/>
      <c r="TTI25"/>
      <c r="TTJ25" s="20"/>
      <c r="TTK25"/>
      <c r="TTL25" s="20"/>
      <c r="TTM25"/>
      <c r="TTN25" s="20"/>
      <c r="TTO25"/>
      <c r="TTP25" s="20"/>
      <c r="TTQ25"/>
      <c r="TTR25" s="20"/>
      <c r="TTS25"/>
      <c r="TTT25" s="20"/>
      <c r="TTU25"/>
      <c r="TTV25" s="20"/>
      <c r="TTW25"/>
      <c r="TTX25" s="20"/>
      <c r="TTY25"/>
      <c r="TTZ25" s="20"/>
      <c r="TUA25"/>
      <c r="TUB25" s="20"/>
      <c r="TUC25"/>
      <c r="TUD25" s="20"/>
      <c r="TUE25"/>
      <c r="TUF25" s="20"/>
      <c r="TUG25"/>
      <c r="TUH25" s="20"/>
      <c r="TUI25"/>
      <c r="TUJ25" s="20"/>
      <c r="TUK25"/>
      <c r="TUL25" s="20"/>
      <c r="TUM25"/>
      <c r="TUN25" s="20"/>
      <c r="TUO25"/>
      <c r="TUP25" s="20"/>
      <c r="TUQ25"/>
      <c r="TUR25" s="20"/>
      <c r="TUS25"/>
      <c r="TUT25" s="20"/>
      <c r="TUU25"/>
      <c r="TUV25" s="20"/>
      <c r="TUW25"/>
      <c r="TUX25" s="20"/>
      <c r="TUY25"/>
      <c r="TUZ25" s="20"/>
      <c r="TVA25"/>
      <c r="TVB25" s="20"/>
      <c r="TVC25"/>
      <c r="TVD25" s="20"/>
      <c r="TVE25"/>
      <c r="TVF25" s="20"/>
      <c r="TVG25"/>
      <c r="TVH25" s="20"/>
      <c r="TVI25"/>
      <c r="TVJ25" s="20"/>
      <c r="TVK25"/>
      <c r="TVL25" s="20"/>
      <c r="TVM25"/>
      <c r="TVN25" s="20"/>
      <c r="TVO25"/>
      <c r="TVP25" s="20"/>
      <c r="TVQ25"/>
      <c r="TVR25" s="20"/>
      <c r="TVS25"/>
      <c r="TVT25" s="20"/>
      <c r="TVU25"/>
      <c r="TVV25" s="20"/>
      <c r="TVW25"/>
      <c r="TVX25" s="20"/>
      <c r="TVY25"/>
      <c r="TVZ25" s="20"/>
      <c r="TWA25"/>
      <c r="TWB25" s="20"/>
      <c r="TWC25"/>
      <c r="TWD25" s="20"/>
      <c r="TWE25"/>
      <c r="TWF25" s="20"/>
      <c r="TWG25"/>
      <c r="TWH25" s="20"/>
      <c r="TWI25"/>
      <c r="TWJ25" s="20"/>
      <c r="TWK25"/>
      <c r="TWL25" s="20"/>
      <c r="TWM25"/>
      <c r="TWN25" s="20"/>
      <c r="TWO25"/>
      <c r="TWP25" s="20"/>
      <c r="TWQ25"/>
      <c r="TWR25" s="20"/>
      <c r="TWS25"/>
      <c r="TWT25" s="20"/>
      <c r="TWU25"/>
      <c r="TWV25" s="20"/>
      <c r="TWW25"/>
      <c r="TWX25" s="20"/>
      <c r="TWY25"/>
      <c r="TWZ25" s="20"/>
      <c r="TXA25"/>
      <c r="TXB25" s="20"/>
      <c r="TXC25"/>
      <c r="TXD25" s="20"/>
      <c r="TXE25"/>
      <c r="TXF25" s="20"/>
      <c r="TXG25"/>
      <c r="TXH25" s="20"/>
      <c r="TXI25"/>
      <c r="TXJ25" s="20"/>
      <c r="TXK25"/>
      <c r="TXL25" s="20"/>
      <c r="TXM25"/>
      <c r="TXN25" s="20"/>
      <c r="TXO25"/>
      <c r="TXP25" s="20"/>
      <c r="TXQ25"/>
      <c r="TXR25" s="20"/>
      <c r="TXS25"/>
      <c r="TXT25" s="20"/>
      <c r="TXU25"/>
      <c r="TXV25" s="20"/>
      <c r="TXW25"/>
      <c r="TXX25" s="20"/>
      <c r="TXY25"/>
      <c r="TXZ25" s="20"/>
      <c r="TYA25"/>
      <c r="TYB25" s="20"/>
      <c r="TYC25"/>
      <c r="TYD25" s="20"/>
      <c r="TYE25"/>
      <c r="TYF25" s="20"/>
      <c r="TYG25"/>
      <c r="TYH25" s="20"/>
      <c r="TYI25"/>
      <c r="TYJ25" s="20"/>
      <c r="TYK25"/>
      <c r="TYL25" s="20"/>
      <c r="TYM25"/>
      <c r="TYN25" s="20"/>
      <c r="TYO25"/>
      <c r="TYP25" s="20"/>
      <c r="TYQ25"/>
      <c r="TYR25" s="20"/>
      <c r="TYS25"/>
      <c r="TYT25" s="20"/>
      <c r="TYU25"/>
      <c r="TYV25" s="20"/>
      <c r="TYW25"/>
      <c r="TYX25" s="20"/>
      <c r="TYY25"/>
      <c r="TYZ25" s="20"/>
      <c r="TZA25"/>
      <c r="TZB25" s="20"/>
      <c r="TZC25"/>
      <c r="TZD25" s="20"/>
      <c r="TZE25"/>
      <c r="TZF25" s="20"/>
      <c r="TZG25"/>
      <c r="TZH25" s="20"/>
      <c r="TZI25"/>
      <c r="TZJ25" s="20"/>
      <c r="TZK25"/>
      <c r="TZL25" s="20"/>
      <c r="TZM25"/>
      <c r="TZN25" s="20"/>
      <c r="TZO25"/>
      <c r="TZP25" s="20"/>
      <c r="TZQ25"/>
      <c r="TZR25" s="20"/>
      <c r="TZS25"/>
      <c r="TZT25" s="20"/>
      <c r="TZU25"/>
      <c r="TZV25" s="20"/>
      <c r="TZW25"/>
      <c r="TZX25" s="20"/>
      <c r="TZY25"/>
      <c r="TZZ25" s="20"/>
      <c r="UAA25"/>
      <c r="UAB25" s="20"/>
      <c r="UAC25"/>
      <c r="UAD25" s="20"/>
      <c r="UAE25"/>
      <c r="UAF25" s="20"/>
      <c r="UAG25"/>
      <c r="UAH25" s="20"/>
      <c r="UAI25"/>
      <c r="UAJ25" s="20"/>
      <c r="UAK25"/>
      <c r="UAL25" s="20"/>
      <c r="UAM25"/>
      <c r="UAN25" s="20"/>
      <c r="UAO25"/>
      <c r="UAP25" s="20"/>
      <c r="UAQ25"/>
      <c r="UAR25" s="20"/>
      <c r="UAS25"/>
      <c r="UAT25" s="20"/>
      <c r="UAU25"/>
      <c r="UAV25" s="20"/>
      <c r="UAW25"/>
      <c r="UAX25" s="20"/>
      <c r="UAY25"/>
      <c r="UAZ25" s="20"/>
      <c r="UBA25"/>
      <c r="UBB25" s="20"/>
      <c r="UBC25"/>
      <c r="UBD25" s="20"/>
      <c r="UBE25"/>
      <c r="UBF25" s="20"/>
      <c r="UBG25"/>
      <c r="UBH25" s="20"/>
      <c r="UBI25"/>
      <c r="UBJ25" s="20"/>
      <c r="UBK25"/>
      <c r="UBL25" s="20"/>
      <c r="UBM25"/>
      <c r="UBN25" s="20"/>
      <c r="UBO25"/>
      <c r="UBP25" s="20"/>
      <c r="UBQ25"/>
      <c r="UBR25" s="20"/>
      <c r="UBS25"/>
      <c r="UBT25" s="20"/>
      <c r="UBU25"/>
      <c r="UBV25" s="20"/>
      <c r="UBW25"/>
      <c r="UBX25" s="20"/>
      <c r="UBY25"/>
      <c r="UBZ25" s="20"/>
      <c r="UCA25"/>
      <c r="UCB25" s="20"/>
      <c r="UCC25"/>
      <c r="UCD25" s="20"/>
      <c r="UCE25"/>
      <c r="UCF25" s="20"/>
      <c r="UCG25"/>
      <c r="UCH25" s="20"/>
      <c r="UCI25"/>
      <c r="UCJ25" s="20"/>
      <c r="UCK25"/>
      <c r="UCL25" s="20"/>
      <c r="UCM25"/>
      <c r="UCN25" s="20"/>
      <c r="UCO25"/>
      <c r="UCP25" s="20"/>
      <c r="UCQ25"/>
      <c r="UCR25" s="20"/>
      <c r="UCS25"/>
      <c r="UCT25" s="20"/>
      <c r="UCU25"/>
      <c r="UCV25" s="20"/>
      <c r="UCW25"/>
      <c r="UCX25" s="20"/>
      <c r="UCY25"/>
      <c r="UCZ25" s="20"/>
      <c r="UDA25"/>
      <c r="UDB25" s="20"/>
      <c r="UDC25"/>
      <c r="UDD25" s="20"/>
      <c r="UDE25"/>
      <c r="UDF25" s="20"/>
      <c r="UDG25"/>
      <c r="UDH25" s="20"/>
      <c r="UDI25"/>
      <c r="UDJ25" s="20"/>
      <c r="UDK25"/>
      <c r="UDL25" s="20"/>
      <c r="UDM25"/>
      <c r="UDN25" s="20"/>
      <c r="UDO25"/>
      <c r="UDP25" s="20"/>
      <c r="UDQ25"/>
      <c r="UDR25" s="20"/>
      <c r="UDS25"/>
      <c r="UDT25" s="20"/>
      <c r="UDU25"/>
      <c r="UDV25" s="20"/>
      <c r="UDW25"/>
      <c r="UDX25" s="20"/>
      <c r="UDY25"/>
      <c r="UDZ25" s="20"/>
      <c r="UEA25"/>
      <c r="UEB25" s="20"/>
      <c r="UEC25"/>
      <c r="UED25" s="20"/>
      <c r="UEE25"/>
      <c r="UEF25" s="20"/>
      <c r="UEG25"/>
      <c r="UEH25" s="20"/>
      <c r="UEI25"/>
      <c r="UEJ25" s="20"/>
      <c r="UEK25"/>
      <c r="UEL25" s="20"/>
      <c r="UEM25"/>
      <c r="UEN25" s="20"/>
      <c r="UEO25"/>
      <c r="UEP25" s="20"/>
      <c r="UEQ25"/>
      <c r="UER25" s="20"/>
      <c r="UES25"/>
      <c r="UET25" s="20"/>
      <c r="UEU25"/>
      <c r="UEV25" s="20"/>
      <c r="UEW25"/>
      <c r="UEX25" s="20"/>
      <c r="UEY25"/>
      <c r="UEZ25" s="20"/>
      <c r="UFA25"/>
      <c r="UFB25" s="20"/>
      <c r="UFC25"/>
      <c r="UFD25" s="20"/>
      <c r="UFE25"/>
      <c r="UFF25" s="20"/>
      <c r="UFG25"/>
      <c r="UFH25" s="20"/>
      <c r="UFI25"/>
      <c r="UFJ25" s="20"/>
      <c r="UFK25"/>
      <c r="UFL25" s="20"/>
      <c r="UFM25"/>
      <c r="UFN25" s="20"/>
      <c r="UFO25"/>
      <c r="UFP25" s="20"/>
      <c r="UFQ25"/>
      <c r="UFR25" s="20"/>
      <c r="UFS25"/>
      <c r="UFT25" s="20"/>
      <c r="UFU25"/>
      <c r="UFV25" s="20"/>
      <c r="UFW25"/>
      <c r="UFX25" s="20"/>
      <c r="UFY25"/>
      <c r="UFZ25" s="20"/>
      <c r="UGA25"/>
      <c r="UGB25" s="20"/>
      <c r="UGC25"/>
      <c r="UGD25" s="20"/>
      <c r="UGE25"/>
      <c r="UGF25" s="20"/>
      <c r="UGG25"/>
      <c r="UGH25" s="20"/>
      <c r="UGI25"/>
      <c r="UGJ25" s="20"/>
      <c r="UGK25"/>
      <c r="UGL25" s="20"/>
      <c r="UGM25"/>
      <c r="UGN25" s="20"/>
      <c r="UGO25"/>
      <c r="UGP25" s="20"/>
      <c r="UGQ25"/>
      <c r="UGR25" s="20"/>
      <c r="UGS25"/>
      <c r="UGT25" s="20"/>
      <c r="UGU25"/>
      <c r="UGV25" s="20"/>
      <c r="UGW25"/>
      <c r="UGX25" s="20"/>
      <c r="UGY25"/>
      <c r="UGZ25" s="20"/>
      <c r="UHA25"/>
      <c r="UHB25" s="20"/>
      <c r="UHC25"/>
      <c r="UHD25" s="20"/>
      <c r="UHE25"/>
      <c r="UHF25" s="20"/>
      <c r="UHG25"/>
      <c r="UHH25" s="20"/>
      <c r="UHI25"/>
      <c r="UHJ25" s="20"/>
      <c r="UHK25"/>
      <c r="UHL25" s="20"/>
      <c r="UHM25"/>
      <c r="UHN25" s="20"/>
      <c r="UHO25"/>
      <c r="UHP25" s="20"/>
      <c r="UHQ25"/>
      <c r="UHR25" s="20"/>
      <c r="UHS25"/>
      <c r="UHT25" s="20"/>
      <c r="UHU25"/>
      <c r="UHV25" s="20"/>
      <c r="UHW25"/>
      <c r="UHX25" s="20"/>
      <c r="UHY25"/>
      <c r="UHZ25" s="20"/>
      <c r="UIA25"/>
      <c r="UIB25" s="20"/>
      <c r="UIC25"/>
      <c r="UID25" s="20"/>
      <c r="UIE25"/>
      <c r="UIF25" s="20"/>
      <c r="UIG25"/>
      <c r="UIH25" s="20"/>
      <c r="UII25"/>
      <c r="UIJ25" s="20"/>
      <c r="UIK25"/>
      <c r="UIL25" s="20"/>
      <c r="UIM25"/>
      <c r="UIN25" s="20"/>
      <c r="UIO25"/>
      <c r="UIP25" s="20"/>
      <c r="UIQ25"/>
      <c r="UIR25" s="20"/>
      <c r="UIS25"/>
      <c r="UIT25" s="20"/>
      <c r="UIU25"/>
      <c r="UIV25" s="20"/>
      <c r="UIW25"/>
      <c r="UIX25" s="20"/>
      <c r="UIY25"/>
      <c r="UIZ25" s="20"/>
      <c r="UJA25"/>
      <c r="UJB25" s="20"/>
      <c r="UJC25"/>
      <c r="UJD25" s="20"/>
      <c r="UJE25"/>
      <c r="UJF25" s="20"/>
      <c r="UJG25"/>
      <c r="UJH25" s="20"/>
      <c r="UJI25"/>
      <c r="UJJ25" s="20"/>
      <c r="UJK25"/>
      <c r="UJL25" s="20"/>
      <c r="UJM25"/>
      <c r="UJN25" s="20"/>
      <c r="UJO25"/>
      <c r="UJP25" s="20"/>
      <c r="UJQ25"/>
      <c r="UJR25" s="20"/>
      <c r="UJS25"/>
      <c r="UJT25" s="20"/>
      <c r="UJU25"/>
      <c r="UJV25" s="20"/>
      <c r="UJW25"/>
      <c r="UJX25" s="20"/>
      <c r="UJY25"/>
      <c r="UJZ25" s="20"/>
      <c r="UKA25"/>
      <c r="UKB25" s="20"/>
      <c r="UKC25"/>
      <c r="UKD25" s="20"/>
      <c r="UKE25"/>
      <c r="UKF25" s="20"/>
      <c r="UKG25"/>
      <c r="UKH25" s="20"/>
      <c r="UKI25"/>
      <c r="UKJ25" s="20"/>
      <c r="UKK25"/>
      <c r="UKL25" s="20"/>
      <c r="UKM25"/>
      <c r="UKN25" s="20"/>
      <c r="UKO25"/>
      <c r="UKP25" s="20"/>
      <c r="UKQ25"/>
      <c r="UKR25" s="20"/>
      <c r="UKS25"/>
      <c r="UKT25" s="20"/>
      <c r="UKU25"/>
      <c r="UKV25" s="20"/>
      <c r="UKW25"/>
      <c r="UKX25" s="20"/>
      <c r="UKY25"/>
      <c r="UKZ25" s="20"/>
      <c r="ULA25"/>
      <c r="ULB25" s="20"/>
      <c r="ULC25"/>
      <c r="ULD25" s="20"/>
      <c r="ULE25"/>
      <c r="ULF25" s="20"/>
      <c r="ULG25"/>
      <c r="ULH25" s="20"/>
      <c r="ULI25"/>
      <c r="ULJ25" s="20"/>
      <c r="ULK25"/>
      <c r="ULL25" s="20"/>
      <c r="ULM25"/>
      <c r="ULN25" s="20"/>
      <c r="ULO25"/>
      <c r="ULP25" s="20"/>
      <c r="ULQ25"/>
      <c r="ULR25" s="20"/>
      <c r="ULS25"/>
      <c r="ULT25" s="20"/>
      <c r="ULU25"/>
      <c r="ULV25" s="20"/>
      <c r="ULW25"/>
      <c r="ULX25" s="20"/>
      <c r="ULY25"/>
      <c r="ULZ25" s="20"/>
      <c r="UMA25"/>
      <c r="UMB25" s="20"/>
      <c r="UMC25"/>
      <c r="UMD25" s="20"/>
      <c r="UME25"/>
      <c r="UMF25" s="20"/>
      <c r="UMG25"/>
      <c r="UMH25" s="20"/>
      <c r="UMI25"/>
      <c r="UMJ25" s="20"/>
      <c r="UMK25"/>
      <c r="UML25" s="20"/>
      <c r="UMM25"/>
      <c r="UMN25" s="20"/>
      <c r="UMO25"/>
      <c r="UMP25" s="20"/>
      <c r="UMQ25"/>
      <c r="UMR25" s="20"/>
      <c r="UMS25"/>
      <c r="UMT25" s="20"/>
      <c r="UMU25"/>
      <c r="UMV25" s="20"/>
      <c r="UMW25"/>
      <c r="UMX25" s="20"/>
      <c r="UMY25"/>
      <c r="UMZ25" s="20"/>
      <c r="UNA25"/>
      <c r="UNB25" s="20"/>
      <c r="UNC25"/>
      <c r="UND25" s="20"/>
      <c r="UNE25"/>
      <c r="UNF25" s="20"/>
      <c r="UNG25"/>
      <c r="UNH25" s="20"/>
      <c r="UNI25"/>
      <c r="UNJ25" s="20"/>
      <c r="UNK25"/>
      <c r="UNL25" s="20"/>
      <c r="UNM25"/>
      <c r="UNN25" s="20"/>
      <c r="UNO25"/>
      <c r="UNP25" s="20"/>
      <c r="UNQ25"/>
      <c r="UNR25" s="20"/>
      <c r="UNS25"/>
      <c r="UNT25" s="20"/>
      <c r="UNU25"/>
      <c r="UNV25" s="20"/>
      <c r="UNW25"/>
      <c r="UNX25" s="20"/>
      <c r="UNY25"/>
      <c r="UNZ25" s="20"/>
      <c r="UOA25"/>
      <c r="UOB25" s="20"/>
      <c r="UOC25"/>
      <c r="UOD25" s="20"/>
      <c r="UOE25"/>
      <c r="UOF25" s="20"/>
      <c r="UOG25"/>
      <c r="UOH25" s="20"/>
      <c r="UOI25"/>
      <c r="UOJ25" s="20"/>
      <c r="UOK25"/>
      <c r="UOL25" s="20"/>
      <c r="UOM25"/>
      <c r="UON25" s="20"/>
      <c r="UOO25"/>
      <c r="UOP25" s="20"/>
      <c r="UOQ25"/>
      <c r="UOR25" s="20"/>
      <c r="UOS25"/>
      <c r="UOT25" s="20"/>
      <c r="UOU25"/>
      <c r="UOV25" s="20"/>
      <c r="UOW25"/>
      <c r="UOX25" s="20"/>
      <c r="UOY25"/>
      <c r="UOZ25" s="20"/>
      <c r="UPA25"/>
      <c r="UPB25" s="20"/>
      <c r="UPC25"/>
      <c r="UPD25" s="20"/>
      <c r="UPE25"/>
      <c r="UPF25" s="20"/>
      <c r="UPG25"/>
      <c r="UPH25" s="20"/>
      <c r="UPI25"/>
      <c r="UPJ25" s="20"/>
      <c r="UPK25"/>
      <c r="UPL25" s="20"/>
      <c r="UPM25"/>
      <c r="UPN25" s="20"/>
      <c r="UPO25"/>
      <c r="UPP25" s="20"/>
      <c r="UPQ25"/>
      <c r="UPR25" s="20"/>
      <c r="UPS25"/>
      <c r="UPT25" s="20"/>
      <c r="UPU25"/>
      <c r="UPV25" s="20"/>
      <c r="UPW25"/>
      <c r="UPX25" s="20"/>
      <c r="UPY25"/>
      <c r="UPZ25" s="20"/>
      <c r="UQA25"/>
      <c r="UQB25" s="20"/>
      <c r="UQC25"/>
      <c r="UQD25" s="20"/>
      <c r="UQE25"/>
      <c r="UQF25" s="20"/>
      <c r="UQG25"/>
      <c r="UQH25" s="20"/>
      <c r="UQI25"/>
      <c r="UQJ25" s="20"/>
      <c r="UQK25"/>
      <c r="UQL25" s="20"/>
      <c r="UQM25"/>
      <c r="UQN25" s="20"/>
      <c r="UQO25"/>
      <c r="UQP25" s="20"/>
      <c r="UQQ25"/>
      <c r="UQR25" s="20"/>
      <c r="UQS25"/>
      <c r="UQT25" s="20"/>
      <c r="UQU25"/>
      <c r="UQV25" s="20"/>
      <c r="UQW25"/>
      <c r="UQX25" s="20"/>
      <c r="UQY25"/>
      <c r="UQZ25" s="20"/>
      <c r="URA25"/>
      <c r="URB25" s="20"/>
      <c r="URC25"/>
      <c r="URD25" s="20"/>
      <c r="URE25"/>
      <c r="URF25" s="20"/>
      <c r="URG25"/>
      <c r="URH25" s="20"/>
      <c r="URI25"/>
      <c r="URJ25" s="20"/>
      <c r="URK25"/>
      <c r="URL25" s="20"/>
      <c r="URM25"/>
      <c r="URN25" s="20"/>
      <c r="URO25"/>
      <c r="URP25" s="20"/>
      <c r="URQ25"/>
      <c r="URR25" s="20"/>
      <c r="URS25"/>
      <c r="URT25" s="20"/>
      <c r="URU25"/>
      <c r="URV25" s="20"/>
      <c r="URW25"/>
      <c r="URX25" s="20"/>
      <c r="URY25"/>
      <c r="URZ25" s="20"/>
      <c r="USA25"/>
      <c r="USB25" s="20"/>
      <c r="USC25"/>
      <c r="USD25" s="20"/>
      <c r="USE25"/>
      <c r="USF25" s="20"/>
      <c r="USG25"/>
      <c r="USH25" s="20"/>
      <c r="USI25"/>
      <c r="USJ25" s="20"/>
      <c r="USK25"/>
      <c r="USL25" s="20"/>
      <c r="USM25"/>
      <c r="USN25" s="20"/>
      <c r="USO25"/>
      <c r="USP25" s="20"/>
      <c r="USQ25"/>
      <c r="USR25" s="20"/>
      <c r="USS25"/>
      <c r="UST25" s="20"/>
      <c r="USU25"/>
      <c r="USV25" s="20"/>
      <c r="USW25"/>
      <c r="USX25" s="20"/>
      <c r="USY25"/>
      <c r="USZ25" s="20"/>
      <c r="UTA25"/>
      <c r="UTB25" s="20"/>
      <c r="UTC25"/>
      <c r="UTD25" s="20"/>
      <c r="UTE25"/>
      <c r="UTF25" s="20"/>
      <c r="UTG25"/>
      <c r="UTH25" s="20"/>
      <c r="UTI25"/>
      <c r="UTJ25" s="20"/>
      <c r="UTK25"/>
      <c r="UTL25" s="20"/>
      <c r="UTM25"/>
      <c r="UTN25" s="20"/>
      <c r="UTO25"/>
      <c r="UTP25" s="20"/>
      <c r="UTQ25"/>
      <c r="UTR25" s="20"/>
      <c r="UTS25"/>
      <c r="UTT25" s="20"/>
      <c r="UTU25"/>
      <c r="UTV25" s="20"/>
      <c r="UTW25"/>
      <c r="UTX25" s="20"/>
      <c r="UTY25"/>
      <c r="UTZ25" s="20"/>
      <c r="UUA25"/>
      <c r="UUB25" s="20"/>
      <c r="UUC25"/>
      <c r="UUD25" s="20"/>
      <c r="UUE25"/>
      <c r="UUF25" s="20"/>
      <c r="UUG25"/>
      <c r="UUH25" s="20"/>
      <c r="UUI25"/>
      <c r="UUJ25" s="20"/>
      <c r="UUK25"/>
      <c r="UUL25" s="20"/>
      <c r="UUM25"/>
      <c r="UUN25" s="20"/>
      <c r="UUO25"/>
      <c r="UUP25" s="20"/>
      <c r="UUQ25"/>
      <c r="UUR25" s="20"/>
      <c r="UUS25"/>
      <c r="UUT25" s="20"/>
      <c r="UUU25"/>
      <c r="UUV25" s="20"/>
      <c r="UUW25"/>
      <c r="UUX25" s="20"/>
      <c r="UUY25"/>
      <c r="UUZ25" s="20"/>
      <c r="UVA25"/>
      <c r="UVB25" s="20"/>
      <c r="UVC25"/>
      <c r="UVD25" s="20"/>
      <c r="UVE25"/>
      <c r="UVF25" s="20"/>
      <c r="UVG25"/>
      <c r="UVH25" s="20"/>
      <c r="UVI25"/>
      <c r="UVJ25" s="20"/>
      <c r="UVK25"/>
      <c r="UVL25" s="20"/>
      <c r="UVM25"/>
      <c r="UVN25" s="20"/>
      <c r="UVO25"/>
      <c r="UVP25" s="20"/>
      <c r="UVQ25"/>
      <c r="UVR25" s="20"/>
      <c r="UVS25"/>
      <c r="UVT25" s="20"/>
      <c r="UVU25"/>
      <c r="UVV25" s="20"/>
      <c r="UVW25"/>
      <c r="UVX25" s="20"/>
      <c r="UVY25"/>
      <c r="UVZ25" s="20"/>
      <c r="UWA25"/>
      <c r="UWB25" s="20"/>
      <c r="UWC25"/>
      <c r="UWD25" s="20"/>
      <c r="UWE25"/>
      <c r="UWF25" s="20"/>
      <c r="UWG25"/>
      <c r="UWH25" s="20"/>
      <c r="UWI25"/>
      <c r="UWJ25" s="20"/>
      <c r="UWK25"/>
      <c r="UWL25" s="20"/>
      <c r="UWM25"/>
      <c r="UWN25" s="20"/>
      <c r="UWO25"/>
      <c r="UWP25" s="20"/>
      <c r="UWQ25"/>
      <c r="UWR25" s="20"/>
      <c r="UWS25"/>
      <c r="UWT25" s="20"/>
      <c r="UWU25"/>
      <c r="UWV25" s="20"/>
      <c r="UWW25"/>
      <c r="UWX25" s="20"/>
      <c r="UWY25"/>
      <c r="UWZ25" s="20"/>
      <c r="UXA25"/>
      <c r="UXB25" s="20"/>
      <c r="UXC25"/>
      <c r="UXD25" s="20"/>
      <c r="UXE25"/>
      <c r="UXF25" s="20"/>
      <c r="UXG25"/>
      <c r="UXH25" s="20"/>
      <c r="UXI25"/>
      <c r="UXJ25" s="20"/>
      <c r="UXK25"/>
      <c r="UXL25" s="20"/>
      <c r="UXM25"/>
      <c r="UXN25" s="20"/>
      <c r="UXO25"/>
      <c r="UXP25" s="20"/>
      <c r="UXQ25"/>
      <c r="UXR25" s="20"/>
      <c r="UXS25"/>
      <c r="UXT25" s="20"/>
      <c r="UXU25"/>
      <c r="UXV25" s="20"/>
      <c r="UXW25"/>
      <c r="UXX25" s="20"/>
      <c r="UXY25"/>
      <c r="UXZ25" s="20"/>
      <c r="UYA25"/>
      <c r="UYB25" s="20"/>
      <c r="UYC25"/>
      <c r="UYD25" s="20"/>
      <c r="UYE25"/>
      <c r="UYF25" s="20"/>
      <c r="UYG25"/>
      <c r="UYH25" s="20"/>
      <c r="UYI25"/>
      <c r="UYJ25" s="20"/>
      <c r="UYK25"/>
      <c r="UYL25" s="20"/>
      <c r="UYM25"/>
      <c r="UYN25" s="20"/>
      <c r="UYO25"/>
      <c r="UYP25" s="20"/>
      <c r="UYQ25"/>
      <c r="UYR25" s="20"/>
      <c r="UYS25"/>
      <c r="UYT25" s="20"/>
      <c r="UYU25"/>
      <c r="UYV25" s="20"/>
      <c r="UYW25"/>
      <c r="UYX25" s="20"/>
      <c r="UYY25"/>
      <c r="UYZ25" s="20"/>
      <c r="UZA25"/>
      <c r="UZB25" s="20"/>
      <c r="UZC25"/>
      <c r="UZD25" s="20"/>
      <c r="UZE25"/>
      <c r="UZF25" s="20"/>
      <c r="UZG25"/>
      <c r="UZH25" s="20"/>
      <c r="UZI25"/>
      <c r="UZJ25" s="20"/>
      <c r="UZK25"/>
      <c r="UZL25" s="20"/>
      <c r="UZM25"/>
      <c r="UZN25" s="20"/>
      <c r="UZO25"/>
      <c r="UZP25" s="20"/>
      <c r="UZQ25"/>
      <c r="UZR25" s="20"/>
      <c r="UZS25"/>
      <c r="UZT25" s="20"/>
      <c r="UZU25"/>
      <c r="UZV25" s="20"/>
      <c r="UZW25"/>
      <c r="UZX25" s="20"/>
      <c r="UZY25"/>
      <c r="UZZ25" s="20"/>
      <c r="VAA25"/>
      <c r="VAB25" s="20"/>
      <c r="VAC25"/>
      <c r="VAD25" s="20"/>
      <c r="VAE25"/>
      <c r="VAF25" s="20"/>
      <c r="VAG25"/>
      <c r="VAH25" s="20"/>
      <c r="VAI25"/>
      <c r="VAJ25" s="20"/>
      <c r="VAK25"/>
      <c r="VAL25" s="20"/>
      <c r="VAM25"/>
      <c r="VAN25" s="20"/>
      <c r="VAO25"/>
      <c r="VAP25" s="20"/>
      <c r="VAQ25"/>
      <c r="VAR25" s="20"/>
      <c r="VAS25"/>
      <c r="VAT25" s="20"/>
      <c r="VAU25"/>
      <c r="VAV25" s="20"/>
      <c r="VAW25"/>
      <c r="VAX25" s="20"/>
      <c r="VAY25"/>
      <c r="VAZ25" s="20"/>
      <c r="VBA25"/>
      <c r="VBB25" s="20"/>
      <c r="VBC25"/>
      <c r="VBD25" s="20"/>
      <c r="VBE25"/>
      <c r="VBF25" s="20"/>
      <c r="VBG25"/>
      <c r="VBH25" s="20"/>
      <c r="VBI25"/>
      <c r="VBJ25" s="20"/>
      <c r="VBK25"/>
      <c r="VBL25" s="20"/>
      <c r="VBM25"/>
      <c r="VBN25" s="20"/>
      <c r="VBO25"/>
      <c r="VBP25" s="20"/>
      <c r="VBQ25"/>
      <c r="VBR25" s="20"/>
      <c r="VBS25"/>
      <c r="VBT25" s="20"/>
      <c r="VBU25"/>
      <c r="VBV25" s="20"/>
      <c r="VBW25"/>
      <c r="VBX25" s="20"/>
      <c r="VBY25"/>
      <c r="VBZ25" s="20"/>
      <c r="VCA25"/>
      <c r="VCB25" s="20"/>
      <c r="VCC25"/>
      <c r="VCD25" s="20"/>
      <c r="VCE25"/>
      <c r="VCF25" s="20"/>
      <c r="VCG25"/>
      <c r="VCH25" s="20"/>
      <c r="VCI25"/>
      <c r="VCJ25" s="20"/>
      <c r="VCK25"/>
      <c r="VCL25" s="20"/>
      <c r="VCM25"/>
      <c r="VCN25" s="20"/>
      <c r="VCO25"/>
      <c r="VCP25" s="20"/>
      <c r="VCQ25"/>
      <c r="VCR25" s="20"/>
      <c r="VCS25"/>
      <c r="VCT25" s="20"/>
      <c r="VCU25"/>
      <c r="VCV25" s="20"/>
      <c r="VCW25"/>
      <c r="VCX25" s="20"/>
      <c r="VCY25"/>
      <c r="VCZ25" s="20"/>
      <c r="VDA25"/>
      <c r="VDB25" s="20"/>
      <c r="VDC25"/>
      <c r="VDD25" s="20"/>
      <c r="VDE25"/>
      <c r="VDF25" s="20"/>
      <c r="VDG25"/>
      <c r="VDH25" s="20"/>
      <c r="VDI25"/>
      <c r="VDJ25" s="20"/>
      <c r="VDK25"/>
      <c r="VDL25" s="20"/>
      <c r="VDM25"/>
      <c r="VDN25" s="20"/>
      <c r="VDO25"/>
      <c r="VDP25" s="20"/>
      <c r="VDQ25"/>
      <c r="VDR25" s="20"/>
      <c r="VDS25"/>
      <c r="VDT25" s="20"/>
      <c r="VDU25"/>
      <c r="VDV25" s="20"/>
      <c r="VDW25"/>
      <c r="VDX25" s="20"/>
      <c r="VDY25"/>
      <c r="VDZ25" s="20"/>
      <c r="VEA25"/>
      <c r="VEB25" s="20"/>
      <c r="VEC25"/>
      <c r="VED25" s="20"/>
      <c r="VEE25"/>
      <c r="VEF25" s="20"/>
      <c r="VEG25"/>
      <c r="VEH25" s="20"/>
      <c r="VEI25"/>
      <c r="VEJ25" s="20"/>
      <c r="VEK25"/>
      <c r="VEL25" s="20"/>
      <c r="VEM25"/>
      <c r="VEN25" s="20"/>
      <c r="VEO25"/>
      <c r="VEP25" s="20"/>
      <c r="VEQ25"/>
      <c r="VER25" s="20"/>
      <c r="VES25"/>
      <c r="VET25" s="20"/>
      <c r="VEU25"/>
      <c r="VEV25" s="20"/>
      <c r="VEW25"/>
      <c r="VEX25" s="20"/>
      <c r="VEY25"/>
      <c r="VEZ25" s="20"/>
      <c r="VFA25"/>
      <c r="VFB25" s="20"/>
      <c r="VFC25"/>
      <c r="VFD25" s="20"/>
      <c r="VFE25"/>
      <c r="VFF25" s="20"/>
      <c r="VFG25"/>
      <c r="VFH25" s="20"/>
      <c r="VFI25"/>
      <c r="VFJ25" s="20"/>
      <c r="VFK25"/>
      <c r="VFL25" s="20"/>
      <c r="VFM25"/>
      <c r="VFN25" s="20"/>
      <c r="VFO25"/>
      <c r="VFP25" s="20"/>
      <c r="VFQ25"/>
      <c r="VFR25" s="20"/>
      <c r="VFS25"/>
      <c r="VFT25" s="20"/>
      <c r="VFU25"/>
      <c r="VFV25" s="20"/>
      <c r="VFW25"/>
      <c r="VFX25" s="20"/>
      <c r="VFY25"/>
      <c r="VFZ25" s="20"/>
      <c r="VGA25"/>
      <c r="VGB25" s="20"/>
      <c r="VGC25"/>
      <c r="VGD25" s="20"/>
      <c r="VGE25"/>
      <c r="VGF25" s="20"/>
      <c r="VGG25"/>
      <c r="VGH25" s="20"/>
      <c r="VGI25"/>
      <c r="VGJ25" s="20"/>
      <c r="VGK25"/>
      <c r="VGL25" s="20"/>
      <c r="VGM25"/>
      <c r="VGN25" s="20"/>
      <c r="VGO25"/>
      <c r="VGP25" s="20"/>
      <c r="VGQ25"/>
      <c r="VGR25" s="20"/>
      <c r="VGS25"/>
      <c r="VGT25" s="20"/>
      <c r="VGU25"/>
      <c r="VGV25" s="20"/>
      <c r="VGW25"/>
      <c r="VGX25" s="20"/>
      <c r="VGY25"/>
      <c r="VGZ25" s="20"/>
      <c r="VHA25"/>
      <c r="VHB25" s="20"/>
      <c r="VHC25"/>
      <c r="VHD25" s="20"/>
      <c r="VHE25"/>
      <c r="VHF25" s="20"/>
      <c r="VHG25"/>
      <c r="VHH25" s="20"/>
      <c r="VHI25"/>
      <c r="VHJ25" s="20"/>
      <c r="VHK25"/>
      <c r="VHL25" s="20"/>
      <c r="VHM25"/>
      <c r="VHN25" s="20"/>
      <c r="VHO25"/>
      <c r="VHP25" s="20"/>
      <c r="VHQ25"/>
      <c r="VHR25" s="20"/>
      <c r="VHS25"/>
      <c r="VHT25" s="20"/>
      <c r="VHU25"/>
      <c r="VHV25" s="20"/>
      <c r="VHW25"/>
      <c r="VHX25" s="20"/>
      <c r="VHY25"/>
      <c r="VHZ25" s="20"/>
      <c r="VIA25"/>
      <c r="VIB25" s="20"/>
      <c r="VIC25"/>
      <c r="VID25" s="20"/>
      <c r="VIE25"/>
      <c r="VIF25" s="20"/>
      <c r="VIG25"/>
      <c r="VIH25" s="20"/>
      <c r="VII25"/>
      <c r="VIJ25" s="20"/>
      <c r="VIK25"/>
      <c r="VIL25" s="20"/>
      <c r="VIM25"/>
      <c r="VIN25" s="20"/>
      <c r="VIO25"/>
      <c r="VIP25" s="20"/>
      <c r="VIQ25"/>
      <c r="VIR25" s="20"/>
      <c r="VIS25"/>
      <c r="VIT25" s="20"/>
      <c r="VIU25"/>
      <c r="VIV25" s="20"/>
      <c r="VIW25"/>
      <c r="VIX25" s="20"/>
      <c r="VIY25"/>
      <c r="VIZ25" s="20"/>
      <c r="VJA25"/>
      <c r="VJB25" s="20"/>
      <c r="VJC25"/>
      <c r="VJD25" s="20"/>
      <c r="VJE25"/>
      <c r="VJF25" s="20"/>
      <c r="VJG25"/>
      <c r="VJH25" s="20"/>
      <c r="VJI25"/>
      <c r="VJJ25" s="20"/>
      <c r="VJK25"/>
      <c r="VJL25" s="20"/>
      <c r="VJM25"/>
      <c r="VJN25" s="20"/>
      <c r="VJO25"/>
      <c r="VJP25" s="20"/>
      <c r="VJQ25"/>
      <c r="VJR25" s="20"/>
      <c r="VJS25"/>
      <c r="VJT25" s="20"/>
      <c r="VJU25"/>
      <c r="VJV25" s="20"/>
      <c r="VJW25"/>
      <c r="VJX25" s="20"/>
      <c r="VJY25"/>
      <c r="VJZ25" s="20"/>
      <c r="VKA25"/>
      <c r="VKB25" s="20"/>
      <c r="VKC25"/>
      <c r="VKD25" s="20"/>
      <c r="VKE25"/>
      <c r="VKF25" s="20"/>
      <c r="VKG25"/>
      <c r="VKH25" s="20"/>
      <c r="VKI25"/>
      <c r="VKJ25" s="20"/>
      <c r="VKK25"/>
      <c r="VKL25" s="20"/>
      <c r="VKM25"/>
      <c r="VKN25" s="20"/>
      <c r="VKO25"/>
      <c r="VKP25" s="20"/>
      <c r="VKQ25"/>
      <c r="VKR25" s="20"/>
      <c r="VKS25"/>
      <c r="VKT25" s="20"/>
      <c r="VKU25"/>
      <c r="VKV25" s="20"/>
      <c r="VKW25"/>
      <c r="VKX25" s="20"/>
      <c r="VKY25"/>
      <c r="VKZ25" s="20"/>
      <c r="VLA25"/>
      <c r="VLB25" s="20"/>
      <c r="VLC25"/>
      <c r="VLD25" s="20"/>
      <c r="VLE25"/>
      <c r="VLF25" s="20"/>
      <c r="VLG25"/>
      <c r="VLH25" s="20"/>
      <c r="VLI25"/>
      <c r="VLJ25" s="20"/>
      <c r="VLK25"/>
      <c r="VLL25" s="20"/>
      <c r="VLM25"/>
      <c r="VLN25" s="20"/>
      <c r="VLO25"/>
      <c r="VLP25" s="20"/>
      <c r="VLQ25"/>
      <c r="VLR25" s="20"/>
      <c r="VLS25"/>
      <c r="VLT25" s="20"/>
      <c r="VLU25"/>
      <c r="VLV25" s="20"/>
      <c r="VLW25"/>
      <c r="VLX25" s="20"/>
      <c r="VLY25"/>
      <c r="VLZ25" s="20"/>
      <c r="VMA25"/>
      <c r="VMB25" s="20"/>
      <c r="VMC25"/>
      <c r="VMD25" s="20"/>
      <c r="VME25"/>
      <c r="VMF25" s="20"/>
      <c r="VMG25"/>
      <c r="VMH25" s="20"/>
      <c r="VMI25"/>
      <c r="VMJ25" s="20"/>
      <c r="VMK25"/>
      <c r="VML25" s="20"/>
      <c r="VMM25"/>
      <c r="VMN25" s="20"/>
      <c r="VMO25"/>
      <c r="VMP25" s="20"/>
      <c r="VMQ25"/>
      <c r="VMR25" s="20"/>
      <c r="VMS25"/>
      <c r="VMT25" s="20"/>
      <c r="VMU25"/>
      <c r="VMV25" s="20"/>
      <c r="VMW25"/>
      <c r="VMX25" s="20"/>
      <c r="VMY25"/>
      <c r="VMZ25" s="20"/>
      <c r="VNA25"/>
      <c r="VNB25" s="20"/>
      <c r="VNC25"/>
      <c r="VND25" s="20"/>
      <c r="VNE25"/>
      <c r="VNF25" s="20"/>
      <c r="VNG25"/>
      <c r="VNH25" s="20"/>
      <c r="VNI25"/>
      <c r="VNJ25" s="20"/>
      <c r="VNK25"/>
      <c r="VNL25" s="20"/>
      <c r="VNM25"/>
      <c r="VNN25" s="20"/>
      <c r="VNO25"/>
      <c r="VNP25" s="20"/>
      <c r="VNQ25"/>
      <c r="VNR25" s="20"/>
      <c r="VNS25"/>
      <c r="VNT25" s="20"/>
      <c r="VNU25"/>
      <c r="VNV25" s="20"/>
      <c r="VNW25"/>
      <c r="VNX25" s="20"/>
      <c r="VNY25"/>
      <c r="VNZ25" s="20"/>
      <c r="VOA25"/>
      <c r="VOB25" s="20"/>
      <c r="VOC25"/>
      <c r="VOD25" s="20"/>
      <c r="VOE25"/>
      <c r="VOF25" s="20"/>
      <c r="VOG25"/>
      <c r="VOH25" s="20"/>
      <c r="VOI25"/>
      <c r="VOJ25" s="20"/>
      <c r="VOK25"/>
      <c r="VOL25" s="20"/>
      <c r="VOM25"/>
      <c r="VON25" s="20"/>
      <c r="VOO25"/>
      <c r="VOP25" s="20"/>
      <c r="VOQ25"/>
      <c r="VOR25" s="20"/>
      <c r="VOS25"/>
      <c r="VOT25" s="20"/>
      <c r="VOU25"/>
      <c r="VOV25" s="20"/>
      <c r="VOW25"/>
      <c r="VOX25" s="20"/>
      <c r="VOY25"/>
      <c r="VOZ25" s="20"/>
      <c r="VPA25"/>
      <c r="VPB25" s="20"/>
      <c r="VPC25"/>
      <c r="VPD25" s="20"/>
      <c r="VPE25"/>
      <c r="VPF25" s="20"/>
      <c r="VPG25"/>
      <c r="VPH25" s="20"/>
      <c r="VPI25"/>
      <c r="VPJ25" s="20"/>
      <c r="VPK25"/>
      <c r="VPL25" s="20"/>
      <c r="VPM25"/>
      <c r="VPN25" s="20"/>
      <c r="VPO25"/>
      <c r="VPP25" s="20"/>
      <c r="VPQ25"/>
      <c r="VPR25" s="20"/>
      <c r="VPS25"/>
      <c r="VPT25" s="20"/>
      <c r="VPU25"/>
      <c r="VPV25" s="20"/>
      <c r="VPW25"/>
      <c r="VPX25" s="20"/>
      <c r="VPY25"/>
      <c r="VPZ25" s="20"/>
      <c r="VQA25"/>
      <c r="VQB25" s="20"/>
      <c r="VQC25"/>
      <c r="VQD25" s="20"/>
      <c r="VQE25"/>
      <c r="VQF25" s="20"/>
      <c r="VQG25"/>
      <c r="VQH25" s="20"/>
      <c r="VQI25"/>
      <c r="VQJ25" s="20"/>
      <c r="VQK25"/>
      <c r="VQL25" s="20"/>
      <c r="VQM25"/>
      <c r="VQN25" s="20"/>
      <c r="VQO25"/>
      <c r="VQP25" s="20"/>
      <c r="VQQ25"/>
      <c r="VQR25" s="20"/>
      <c r="VQS25"/>
      <c r="VQT25" s="20"/>
      <c r="VQU25"/>
      <c r="VQV25" s="20"/>
      <c r="VQW25"/>
      <c r="VQX25" s="20"/>
      <c r="VQY25"/>
      <c r="VQZ25" s="20"/>
      <c r="VRA25"/>
      <c r="VRB25" s="20"/>
      <c r="VRC25"/>
      <c r="VRD25" s="20"/>
      <c r="VRE25"/>
      <c r="VRF25" s="20"/>
      <c r="VRG25"/>
      <c r="VRH25" s="20"/>
      <c r="VRI25"/>
      <c r="VRJ25" s="20"/>
      <c r="VRK25"/>
      <c r="VRL25" s="20"/>
      <c r="VRM25"/>
      <c r="VRN25" s="20"/>
      <c r="VRO25"/>
      <c r="VRP25" s="20"/>
      <c r="VRQ25"/>
      <c r="VRR25" s="20"/>
      <c r="VRS25"/>
      <c r="VRT25" s="20"/>
      <c r="VRU25"/>
      <c r="VRV25" s="20"/>
      <c r="VRW25"/>
      <c r="VRX25" s="20"/>
      <c r="VRY25"/>
      <c r="VRZ25" s="20"/>
      <c r="VSA25"/>
      <c r="VSB25" s="20"/>
      <c r="VSC25"/>
      <c r="VSD25" s="20"/>
      <c r="VSE25"/>
      <c r="VSF25" s="20"/>
      <c r="VSG25"/>
      <c r="VSH25" s="20"/>
      <c r="VSI25"/>
      <c r="VSJ25" s="20"/>
      <c r="VSK25"/>
      <c r="VSL25" s="20"/>
      <c r="VSM25"/>
      <c r="VSN25" s="20"/>
      <c r="VSO25"/>
      <c r="VSP25" s="20"/>
      <c r="VSQ25"/>
      <c r="VSR25" s="20"/>
      <c r="VSS25"/>
      <c r="VST25" s="20"/>
      <c r="VSU25"/>
      <c r="VSV25" s="20"/>
      <c r="VSW25"/>
      <c r="VSX25" s="20"/>
      <c r="VSY25"/>
      <c r="VSZ25" s="20"/>
      <c r="VTA25"/>
      <c r="VTB25" s="20"/>
      <c r="VTC25"/>
      <c r="VTD25" s="20"/>
      <c r="VTE25"/>
      <c r="VTF25" s="20"/>
      <c r="VTG25"/>
      <c r="VTH25" s="20"/>
      <c r="VTI25"/>
      <c r="VTJ25" s="20"/>
      <c r="VTK25"/>
      <c r="VTL25" s="20"/>
      <c r="VTM25"/>
      <c r="VTN25" s="20"/>
      <c r="VTO25"/>
      <c r="VTP25" s="20"/>
      <c r="VTQ25"/>
      <c r="VTR25" s="20"/>
      <c r="VTS25"/>
      <c r="VTT25" s="20"/>
      <c r="VTU25"/>
      <c r="VTV25" s="20"/>
      <c r="VTW25"/>
      <c r="VTX25" s="20"/>
      <c r="VTY25"/>
      <c r="VTZ25" s="20"/>
      <c r="VUA25"/>
      <c r="VUB25" s="20"/>
      <c r="VUC25"/>
      <c r="VUD25" s="20"/>
      <c r="VUE25"/>
      <c r="VUF25" s="20"/>
      <c r="VUG25"/>
      <c r="VUH25" s="20"/>
      <c r="VUI25"/>
      <c r="VUJ25" s="20"/>
      <c r="VUK25"/>
      <c r="VUL25" s="20"/>
      <c r="VUM25"/>
      <c r="VUN25" s="20"/>
      <c r="VUO25"/>
      <c r="VUP25" s="20"/>
      <c r="VUQ25"/>
      <c r="VUR25" s="20"/>
      <c r="VUS25"/>
      <c r="VUT25" s="20"/>
      <c r="VUU25"/>
      <c r="VUV25" s="20"/>
      <c r="VUW25"/>
      <c r="VUX25" s="20"/>
      <c r="VUY25"/>
      <c r="VUZ25" s="20"/>
      <c r="VVA25"/>
      <c r="VVB25" s="20"/>
      <c r="VVC25"/>
      <c r="VVD25" s="20"/>
      <c r="VVE25"/>
      <c r="VVF25" s="20"/>
      <c r="VVG25"/>
      <c r="VVH25" s="20"/>
      <c r="VVI25"/>
      <c r="VVJ25" s="20"/>
      <c r="VVK25"/>
      <c r="VVL25" s="20"/>
      <c r="VVM25"/>
      <c r="VVN25" s="20"/>
      <c r="VVO25"/>
      <c r="VVP25" s="20"/>
      <c r="VVQ25"/>
      <c r="VVR25" s="20"/>
      <c r="VVS25"/>
      <c r="VVT25" s="20"/>
      <c r="VVU25"/>
      <c r="VVV25" s="20"/>
      <c r="VVW25"/>
      <c r="VVX25" s="20"/>
      <c r="VVY25"/>
      <c r="VVZ25" s="20"/>
      <c r="VWA25"/>
      <c r="VWB25" s="20"/>
      <c r="VWC25"/>
      <c r="VWD25" s="20"/>
      <c r="VWE25"/>
      <c r="VWF25" s="20"/>
      <c r="VWG25"/>
      <c r="VWH25" s="20"/>
      <c r="VWI25"/>
      <c r="VWJ25" s="20"/>
      <c r="VWK25"/>
      <c r="VWL25" s="20"/>
      <c r="VWM25"/>
      <c r="VWN25" s="20"/>
      <c r="VWO25"/>
      <c r="VWP25" s="20"/>
      <c r="VWQ25"/>
      <c r="VWR25" s="20"/>
      <c r="VWS25"/>
      <c r="VWT25" s="20"/>
      <c r="VWU25"/>
      <c r="VWV25" s="20"/>
      <c r="VWW25"/>
      <c r="VWX25" s="20"/>
      <c r="VWY25"/>
      <c r="VWZ25" s="20"/>
      <c r="VXA25"/>
      <c r="VXB25" s="20"/>
      <c r="VXC25"/>
      <c r="VXD25" s="20"/>
      <c r="VXE25"/>
      <c r="VXF25" s="20"/>
      <c r="VXG25"/>
      <c r="VXH25" s="20"/>
      <c r="VXI25"/>
      <c r="VXJ25" s="20"/>
      <c r="VXK25"/>
      <c r="VXL25" s="20"/>
      <c r="VXM25"/>
      <c r="VXN25" s="20"/>
      <c r="VXO25"/>
      <c r="VXP25" s="20"/>
      <c r="VXQ25"/>
      <c r="VXR25" s="20"/>
      <c r="VXS25"/>
      <c r="VXT25" s="20"/>
      <c r="VXU25"/>
      <c r="VXV25" s="20"/>
      <c r="VXW25"/>
      <c r="VXX25" s="20"/>
      <c r="VXY25"/>
      <c r="VXZ25" s="20"/>
      <c r="VYA25"/>
      <c r="VYB25" s="20"/>
      <c r="VYC25"/>
      <c r="VYD25" s="20"/>
      <c r="VYE25"/>
      <c r="VYF25" s="20"/>
      <c r="VYG25"/>
      <c r="VYH25" s="20"/>
      <c r="VYI25"/>
      <c r="VYJ25" s="20"/>
      <c r="VYK25"/>
      <c r="VYL25" s="20"/>
      <c r="VYM25"/>
      <c r="VYN25" s="20"/>
      <c r="VYO25"/>
      <c r="VYP25" s="20"/>
      <c r="VYQ25"/>
      <c r="VYR25" s="20"/>
      <c r="VYS25"/>
      <c r="VYT25" s="20"/>
      <c r="VYU25"/>
      <c r="VYV25" s="20"/>
      <c r="VYW25"/>
      <c r="VYX25" s="20"/>
      <c r="VYY25"/>
      <c r="VYZ25" s="20"/>
      <c r="VZA25"/>
      <c r="VZB25" s="20"/>
      <c r="VZC25"/>
      <c r="VZD25" s="20"/>
      <c r="VZE25"/>
      <c r="VZF25" s="20"/>
      <c r="VZG25"/>
      <c r="VZH25" s="20"/>
      <c r="VZI25"/>
      <c r="VZJ25" s="20"/>
      <c r="VZK25"/>
      <c r="VZL25" s="20"/>
      <c r="VZM25"/>
      <c r="VZN25" s="20"/>
      <c r="VZO25"/>
      <c r="VZP25" s="20"/>
      <c r="VZQ25"/>
      <c r="VZR25" s="20"/>
      <c r="VZS25"/>
      <c r="VZT25" s="20"/>
      <c r="VZU25"/>
      <c r="VZV25" s="20"/>
      <c r="VZW25"/>
      <c r="VZX25" s="20"/>
      <c r="VZY25"/>
      <c r="VZZ25" s="20"/>
      <c r="WAA25"/>
      <c r="WAB25" s="20"/>
      <c r="WAC25"/>
      <c r="WAD25" s="20"/>
      <c r="WAE25"/>
      <c r="WAF25" s="20"/>
      <c r="WAG25"/>
      <c r="WAH25" s="20"/>
      <c r="WAI25"/>
      <c r="WAJ25" s="20"/>
      <c r="WAK25"/>
      <c r="WAL25" s="20"/>
      <c r="WAM25"/>
      <c r="WAN25" s="20"/>
      <c r="WAO25"/>
      <c r="WAP25" s="20"/>
      <c r="WAQ25"/>
      <c r="WAR25" s="20"/>
      <c r="WAS25"/>
      <c r="WAT25" s="20"/>
      <c r="WAU25"/>
      <c r="WAV25" s="20"/>
      <c r="WAW25"/>
      <c r="WAX25" s="20"/>
      <c r="WAY25"/>
      <c r="WAZ25" s="20"/>
      <c r="WBA25"/>
      <c r="WBB25" s="20"/>
      <c r="WBC25"/>
      <c r="WBD25" s="20"/>
      <c r="WBE25"/>
      <c r="WBF25" s="20"/>
      <c r="WBG25"/>
      <c r="WBH25" s="20"/>
      <c r="WBI25"/>
      <c r="WBJ25" s="20"/>
      <c r="WBK25"/>
      <c r="WBL25" s="20"/>
      <c r="WBM25"/>
      <c r="WBN25" s="20"/>
      <c r="WBO25"/>
      <c r="WBP25" s="20"/>
      <c r="WBQ25"/>
      <c r="WBR25" s="20"/>
      <c r="WBS25"/>
      <c r="WBT25" s="20"/>
      <c r="WBU25"/>
      <c r="WBV25" s="20"/>
      <c r="WBW25"/>
      <c r="WBX25" s="20"/>
      <c r="WBY25"/>
      <c r="WBZ25" s="20"/>
      <c r="WCA25"/>
      <c r="WCB25" s="20"/>
      <c r="WCC25"/>
      <c r="WCD25" s="20"/>
      <c r="WCE25"/>
      <c r="WCF25" s="20"/>
      <c r="WCG25"/>
      <c r="WCH25" s="20"/>
      <c r="WCI25"/>
      <c r="WCJ25" s="20"/>
      <c r="WCK25"/>
      <c r="WCL25" s="20"/>
      <c r="WCM25"/>
      <c r="WCN25" s="20"/>
      <c r="WCO25"/>
      <c r="WCP25" s="20"/>
      <c r="WCQ25"/>
      <c r="WCR25" s="20"/>
      <c r="WCS25"/>
      <c r="WCT25" s="20"/>
      <c r="WCU25"/>
      <c r="WCV25" s="20"/>
      <c r="WCW25"/>
      <c r="WCX25" s="20"/>
      <c r="WCY25"/>
      <c r="WCZ25" s="20"/>
      <c r="WDA25"/>
      <c r="WDB25" s="20"/>
      <c r="WDC25"/>
      <c r="WDD25" s="20"/>
      <c r="WDE25"/>
      <c r="WDF25" s="20"/>
      <c r="WDG25"/>
      <c r="WDH25" s="20"/>
      <c r="WDI25"/>
      <c r="WDJ25" s="20"/>
      <c r="WDK25"/>
      <c r="WDL25" s="20"/>
      <c r="WDM25"/>
      <c r="WDN25" s="20"/>
      <c r="WDO25"/>
      <c r="WDP25" s="20"/>
      <c r="WDQ25"/>
      <c r="WDR25" s="20"/>
      <c r="WDS25"/>
      <c r="WDT25" s="20"/>
      <c r="WDU25"/>
      <c r="WDV25" s="20"/>
      <c r="WDW25"/>
      <c r="WDX25" s="20"/>
      <c r="WDY25"/>
      <c r="WDZ25" s="20"/>
      <c r="WEA25"/>
      <c r="WEB25" s="20"/>
      <c r="WEC25"/>
      <c r="WED25" s="20"/>
      <c r="WEE25"/>
      <c r="WEF25" s="20"/>
      <c r="WEG25"/>
      <c r="WEH25" s="20"/>
      <c r="WEI25"/>
      <c r="WEJ25" s="20"/>
      <c r="WEK25"/>
      <c r="WEL25" s="20"/>
      <c r="WEM25"/>
      <c r="WEN25" s="20"/>
      <c r="WEO25"/>
      <c r="WEP25" s="20"/>
      <c r="WEQ25"/>
      <c r="WER25" s="20"/>
      <c r="WES25"/>
      <c r="WET25" s="20"/>
      <c r="WEU25"/>
      <c r="WEV25" s="20"/>
      <c r="WEW25"/>
      <c r="WEX25" s="20"/>
      <c r="WEY25"/>
      <c r="WEZ25" s="20"/>
      <c r="WFA25"/>
      <c r="WFB25" s="20"/>
      <c r="WFC25"/>
      <c r="WFD25" s="20"/>
      <c r="WFE25"/>
      <c r="WFF25" s="20"/>
      <c r="WFG25"/>
      <c r="WFH25" s="20"/>
      <c r="WFI25"/>
      <c r="WFJ25" s="20"/>
      <c r="WFK25"/>
      <c r="WFL25" s="20"/>
      <c r="WFM25"/>
      <c r="WFN25" s="20"/>
      <c r="WFO25"/>
      <c r="WFP25" s="20"/>
      <c r="WFQ25"/>
      <c r="WFR25" s="20"/>
      <c r="WFS25"/>
      <c r="WFT25" s="20"/>
      <c r="WFU25"/>
      <c r="WFV25" s="20"/>
      <c r="WFW25"/>
      <c r="WFX25" s="20"/>
      <c r="WFY25"/>
      <c r="WFZ25" s="20"/>
      <c r="WGA25"/>
      <c r="WGB25" s="20"/>
      <c r="WGC25"/>
      <c r="WGD25" s="20"/>
      <c r="WGE25"/>
      <c r="WGF25" s="20"/>
      <c r="WGG25"/>
      <c r="WGH25" s="20"/>
      <c r="WGI25"/>
      <c r="WGJ25" s="20"/>
      <c r="WGK25"/>
      <c r="WGL25" s="20"/>
      <c r="WGM25"/>
      <c r="WGN25" s="20"/>
      <c r="WGO25"/>
      <c r="WGP25" s="20"/>
      <c r="WGQ25"/>
      <c r="WGR25" s="20"/>
      <c r="WGS25"/>
      <c r="WGT25" s="20"/>
      <c r="WGU25"/>
      <c r="WGV25" s="20"/>
      <c r="WGW25"/>
      <c r="WGX25" s="20"/>
      <c r="WGY25"/>
      <c r="WGZ25" s="20"/>
      <c r="WHA25"/>
      <c r="WHB25" s="20"/>
      <c r="WHC25"/>
      <c r="WHD25" s="20"/>
      <c r="WHE25"/>
      <c r="WHF25" s="20"/>
      <c r="WHG25"/>
      <c r="WHH25" s="20"/>
      <c r="WHI25"/>
      <c r="WHJ25" s="20"/>
      <c r="WHK25"/>
      <c r="WHL25" s="20"/>
      <c r="WHM25"/>
      <c r="WHN25" s="20"/>
      <c r="WHO25"/>
      <c r="WHP25" s="20"/>
      <c r="WHQ25"/>
      <c r="WHR25" s="20"/>
      <c r="WHS25"/>
      <c r="WHT25" s="20"/>
      <c r="WHU25"/>
      <c r="WHV25" s="20"/>
      <c r="WHW25"/>
      <c r="WHX25" s="20"/>
      <c r="WHY25"/>
      <c r="WHZ25" s="20"/>
      <c r="WIA25"/>
      <c r="WIB25" s="20"/>
      <c r="WIC25"/>
      <c r="WID25" s="20"/>
      <c r="WIE25"/>
      <c r="WIF25" s="20"/>
      <c r="WIG25"/>
      <c r="WIH25" s="20"/>
      <c r="WII25"/>
      <c r="WIJ25" s="20"/>
      <c r="WIK25"/>
      <c r="WIL25" s="20"/>
      <c r="WIM25"/>
      <c r="WIN25" s="20"/>
      <c r="WIO25"/>
      <c r="WIP25" s="20"/>
      <c r="WIQ25"/>
      <c r="WIR25" s="20"/>
      <c r="WIS25"/>
      <c r="WIT25" s="20"/>
      <c r="WIU25"/>
      <c r="WIV25" s="20"/>
      <c r="WIW25"/>
      <c r="WIX25" s="20"/>
      <c r="WIY25"/>
      <c r="WIZ25" s="20"/>
      <c r="WJA25"/>
      <c r="WJB25" s="20"/>
      <c r="WJC25"/>
      <c r="WJD25" s="20"/>
      <c r="WJE25"/>
      <c r="WJF25" s="20"/>
      <c r="WJG25"/>
      <c r="WJH25" s="20"/>
      <c r="WJI25"/>
      <c r="WJJ25" s="20"/>
      <c r="WJK25"/>
      <c r="WJL25" s="20"/>
      <c r="WJM25"/>
      <c r="WJN25" s="20"/>
      <c r="WJO25"/>
      <c r="WJP25" s="20"/>
      <c r="WJQ25"/>
      <c r="WJR25" s="20"/>
      <c r="WJS25"/>
      <c r="WJT25" s="20"/>
      <c r="WJU25"/>
      <c r="WJV25" s="20"/>
      <c r="WJW25"/>
      <c r="WJX25" s="20"/>
      <c r="WJY25"/>
      <c r="WJZ25" s="20"/>
      <c r="WKA25"/>
      <c r="WKB25" s="20"/>
      <c r="WKC25"/>
      <c r="WKD25" s="20"/>
      <c r="WKE25"/>
      <c r="WKF25" s="20"/>
      <c r="WKG25"/>
      <c r="WKH25" s="20"/>
      <c r="WKI25"/>
      <c r="WKJ25" s="20"/>
      <c r="WKK25"/>
      <c r="WKL25" s="20"/>
      <c r="WKM25"/>
      <c r="WKN25" s="20"/>
      <c r="WKO25"/>
      <c r="WKP25" s="20"/>
      <c r="WKQ25"/>
      <c r="WKR25" s="20"/>
      <c r="WKS25"/>
      <c r="WKT25" s="20"/>
      <c r="WKU25"/>
      <c r="WKV25" s="20"/>
      <c r="WKW25"/>
      <c r="WKX25" s="20"/>
      <c r="WKY25"/>
      <c r="WKZ25" s="20"/>
      <c r="WLA25"/>
      <c r="WLB25" s="20"/>
      <c r="WLC25"/>
      <c r="WLD25" s="20"/>
      <c r="WLE25"/>
      <c r="WLF25" s="20"/>
      <c r="WLG25"/>
      <c r="WLH25" s="20"/>
      <c r="WLI25"/>
      <c r="WLJ25" s="20"/>
      <c r="WLK25"/>
      <c r="WLL25" s="20"/>
      <c r="WLM25"/>
      <c r="WLN25" s="20"/>
      <c r="WLO25"/>
      <c r="WLP25" s="20"/>
      <c r="WLQ25"/>
      <c r="WLR25" s="20"/>
      <c r="WLS25"/>
      <c r="WLT25" s="20"/>
      <c r="WLU25"/>
      <c r="WLV25" s="20"/>
      <c r="WLW25"/>
      <c r="WLX25" s="20"/>
      <c r="WLY25"/>
      <c r="WLZ25" s="20"/>
      <c r="WMA25"/>
      <c r="WMB25" s="20"/>
      <c r="WMC25"/>
      <c r="WMD25" s="20"/>
      <c r="WME25"/>
      <c r="WMF25" s="20"/>
      <c r="WMG25"/>
      <c r="WMH25" s="20"/>
      <c r="WMI25"/>
      <c r="WMJ25" s="20"/>
      <c r="WMK25"/>
      <c r="WML25" s="20"/>
      <c r="WMM25"/>
      <c r="WMN25" s="20"/>
      <c r="WMO25"/>
      <c r="WMP25" s="20"/>
      <c r="WMQ25"/>
      <c r="WMR25" s="20"/>
      <c r="WMS25"/>
      <c r="WMT25" s="20"/>
      <c r="WMU25"/>
      <c r="WMV25" s="20"/>
      <c r="WMW25"/>
      <c r="WMX25" s="20"/>
      <c r="WMY25"/>
      <c r="WMZ25" s="20"/>
      <c r="WNA25"/>
      <c r="WNB25" s="20"/>
      <c r="WNC25"/>
      <c r="WND25" s="20"/>
      <c r="WNE25"/>
      <c r="WNF25" s="20"/>
      <c r="WNG25"/>
      <c r="WNH25" s="20"/>
      <c r="WNI25"/>
      <c r="WNJ25" s="20"/>
      <c r="WNK25"/>
      <c r="WNL25" s="20"/>
      <c r="WNM25"/>
      <c r="WNN25" s="20"/>
      <c r="WNO25"/>
      <c r="WNP25" s="20"/>
      <c r="WNQ25"/>
      <c r="WNR25" s="20"/>
      <c r="WNS25"/>
      <c r="WNT25" s="20"/>
      <c r="WNU25"/>
      <c r="WNV25" s="20"/>
      <c r="WNW25"/>
      <c r="WNX25" s="20"/>
      <c r="WNY25"/>
      <c r="WNZ25" s="20"/>
      <c r="WOA25"/>
      <c r="WOB25" s="20"/>
      <c r="WOC25"/>
      <c r="WOD25" s="20"/>
      <c r="WOE25"/>
      <c r="WOF25" s="20"/>
      <c r="WOG25"/>
      <c r="WOH25" s="20"/>
      <c r="WOI25"/>
      <c r="WOJ25" s="20"/>
      <c r="WOK25"/>
      <c r="WOL25" s="20"/>
      <c r="WOM25"/>
      <c r="WON25" s="20"/>
      <c r="WOO25"/>
      <c r="WOP25" s="20"/>
      <c r="WOQ25"/>
      <c r="WOR25" s="20"/>
      <c r="WOS25"/>
      <c r="WOT25" s="20"/>
      <c r="WOU25"/>
      <c r="WOV25" s="20"/>
      <c r="WOW25"/>
      <c r="WOX25" s="20"/>
      <c r="WOY25"/>
      <c r="WOZ25" s="20"/>
      <c r="WPA25"/>
      <c r="WPB25" s="20"/>
      <c r="WPC25"/>
      <c r="WPD25" s="20"/>
      <c r="WPE25"/>
      <c r="WPF25" s="20"/>
      <c r="WPG25"/>
      <c r="WPH25" s="20"/>
      <c r="WPI25"/>
      <c r="WPJ25" s="20"/>
      <c r="WPK25"/>
      <c r="WPL25" s="20"/>
      <c r="WPM25"/>
      <c r="WPN25" s="20"/>
      <c r="WPO25"/>
      <c r="WPP25" s="20"/>
      <c r="WPQ25"/>
      <c r="WPR25" s="20"/>
      <c r="WPS25"/>
      <c r="WPT25" s="20"/>
      <c r="WPU25"/>
      <c r="WPV25" s="20"/>
      <c r="WPW25"/>
      <c r="WPX25" s="20"/>
      <c r="WPY25"/>
      <c r="WPZ25" s="20"/>
      <c r="WQA25"/>
      <c r="WQB25" s="20"/>
      <c r="WQC25"/>
      <c r="WQD25" s="20"/>
      <c r="WQE25"/>
      <c r="WQF25" s="20"/>
      <c r="WQG25"/>
      <c r="WQH25" s="20"/>
      <c r="WQI25"/>
      <c r="WQJ25" s="20"/>
      <c r="WQK25"/>
      <c r="WQL25" s="20"/>
      <c r="WQM25"/>
      <c r="WQN25" s="20"/>
      <c r="WQO25"/>
      <c r="WQP25" s="20"/>
      <c r="WQQ25"/>
      <c r="WQR25" s="20"/>
      <c r="WQS25"/>
      <c r="WQT25" s="20"/>
      <c r="WQU25"/>
      <c r="WQV25" s="20"/>
      <c r="WQW25"/>
      <c r="WQX25" s="20"/>
      <c r="WQY25"/>
      <c r="WQZ25" s="20"/>
      <c r="WRA25"/>
      <c r="WRB25" s="20"/>
      <c r="WRC25"/>
      <c r="WRD25" s="20"/>
      <c r="WRE25"/>
      <c r="WRF25" s="20"/>
      <c r="WRG25"/>
      <c r="WRH25" s="20"/>
      <c r="WRI25"/>
      <c r="WRJ25" s="20"/>
      <c r="WRK25"/>
      <c r="WRL25" s="20"/>
      <c r="WRM25"/>
      <c r="WRN25" s="20"/>
      <c r="WRO25"/>
      <c r="WRP25" s="20"/>
      <c r="WRQ25"/>
      <c r="WRR25" s="20"/>
      <c r="WRS25"/>
      <c r="WRT25" s="20"/>
      <c r="WRU25"/>
      <c r="WRV25" s="20"/>
      <c r="WRW25"/>
      <c r="WRX25" s="20"/>
      <c r="WRY25"/>
      <c r="WRZ25" s="20"/>
      <c r="WSA25"/>
      <c r="WSB25" s="20"/>
      <c r="WSC25"/>
      <c r="WSD25" s="20"/>
      <c r="WSE25"/>
      <c r="WSF25" s="20"/>
      <c r="WSG25"/>
      <c r="WSH25" s="20"/>
      <c r="WSI25"/>
      <c r="WSJ25" s="20"/>
      <c r="WSK25"/>
      <c r="WSL25" s="20"/>
      <c r="WSM25"/>
      <c r="WSN25" s="20"/>
      <c r="WSO25"/>
      <c r="WSP25" s="20"/>
      <c r="WSQ25"/>
      <c r="WSR25" s="20"/>
      <c r="WSS25"/>
      <c r="WST25" s="20"/>
      <c r="WSU25"/>
      <c r="WSV25" s="20"/>
      <c r="WSW25"/>
      <c r="WSX25" s="20"/>
      <c r="WSY25"/>
      <c r="WSZ25" s="20"/>
      <c r="WTA25"/>
      <c r="WTB25" s="20"/>
      <c r="WTC25"/>
      <c r="WTD25" s="20"/>
      <c r="WTE25"/>
      <c r="WTF25" s="20"/>
      <c r="WTG25"/>
      <c r="WTH25" s="20"/>
      <c r="WTI25"/>
      <c r="WTJ25" s="20"/>
      <c r="WTK25"/>
      <c r="WTL25" s="20"/>
      <c r="WTM25"/>
      <c r="WTN25" s="20"/>
      <c r="WTO25"/>
      <c r="WTP25" s="20"/>
      <c r="WTQ25"/>
      <c r="WTR25" s="20"/>
      <c r="WTS25"/>
      <c r="WTT25" s="20"/>
      <c r="WTU25"/>
      <c r="WTV25" s="20"/>
      <c r="WTW25"/>
      <c r="WTX25" s="20"/>
      <c r="WTY25"/>
      <c r="WTZ25" s="20"/>
      <c r="WUA25"/>
      <c r="WUB25" s="20"/>
      <c r="WUC25"/>
      <c r="WUD25" s="20"/>
      <c r="WUE25"/>
      <c r="WUF25" s="20"/>
      <c r="WUG25"/>
      <c r="WUH25" s="20"/>
      <c r="WUI25"/>
      <c r="WUJ25" s="20"/>
      <c r="WUK25"/>
      <c r="WUL25" s="20"/>
      <c r="WUM25"/>
      <c r="WUN25" s="20"/>
      <c r="WUO25"/>
      <c r="WUP25" s="20"/>
      <c r="WUQ25"/>
      <c r="WUR25" s="20"/>
      <c r="WUS25"/>
      <c r="WUT25" s="20"/>
      <c r="WUU25"/>
      <c r="WUV25" s="20"/>
      <c r="WUW25"/>
      <c r="WUX25" s="20"/>
      <c r="WUY25"/>
      <c r="WUZ25" s="20"/>
      <c r="WVA25"/>
      <c r="WVB25" s="20"/>
      <c r="WVC25"/>
      <c r="WVD25" s="20"/>
      <c r="WVE25"/>
      <c r="WVF25" s="20"/>
      <c r="WVG25"/>
      <c r="WVH25" s="20"/>
      <c r="WVI25"/>
      <c r="WVJ25" s="20"/>
      <c r="WVK25"/>
      <c r="WVL25" s="20"/>
      <c r="WVM25"/>
      <c r="WVN25" s="20"/>
      <c r="WVO25"/>
      <c r="WVP25" s="20"/>
      <c r="WVQ25"/>
      <c r="WVR25" s="20"/>
      <c r="WVS25"/>
      <c r="WVT25" s="20"/>
      <c r="WVU25"/>
      <c r="WVV25" s="20"/>
      <c r="WVW25"/>
      <c r="WVX25" s="20"/>
      <c r="WVY25"/>
      <c r="WVZ25" s="20"/>
      <c r="WWA25"/>
      <c r="WWB25" s="20"/>
      <c r="WWC25"/>
      <c r="WWD25" s="20"/>
      <c r="WWE25"/>
      <c r="WWF25" s="20"/>
      <c r="WWG25"/>
      <c r="WWH25" s="20"/>
      <c r="WWI25"/>
      <c r="WWJ25" s="20"/>
      <c r="WWK25"/>
      <c r="WWL25" s="20"/>
      <c r="WWM25"/>
      <c r="WWN25" s="20"/>
      <c r="WWO25"/>
      <c r="WWP25" s="20"/>
      <c r="WWQ25"/>
      <c r="WWR25" s="20"/>
      <c r="WWS25"/>
      <c r="WWT25" s="20"/>
      <c r="WWU25"/>
      <c r="WWV25" s="20"/>
      <c r="WWW25"/>
      <c r="WWX25" s="20"/>
      <c r="WWY25"/>
      <c r="WWZ25" s="20"/>
      <c r="WXA25"/>
      <c r="WXB25" s="20"/>
      <c r="WXC25"/>
      <c r="WXD25" s="20"/>
      <c r="WXE25"/>
      <c r="WXF25" s="20"/>
      <c r="WXG25"/>
      <c r="WXH25" s="20"/>
      <c r="WXI25"/>
      <c r="WXJ25" s="20"/>
      <c r="WXK25"/>
      <c r="WXL25" s="20"/>
      <c r="WXM25"/>
      <c r="WXN25" s="20"/>
      <c r="WXO25"/>
      <c r="WXP25" s="20"/>
      <c r="WXQ25"/>
      <c r="WXR25" s="20"/>
      <c r="WXS25"/>
      <c r="WXT25" s="20"/>
      <c r="WXU25"/>
      <c r="WXV25" s="20"/>
      <c r="WXW25"/>
      <c r="WXX25" s="20"/>
      <c r="WXY25"/>
      <c r="WXZ25" s="20"/>
      <c r="WYA25"/>
      <c r="WYB25" s="20"/>
      <c r="WYC25"/>
      <c r="WYD25" s="20"/>
      <c r="WYE25"/>
      <c r="WYF25" s="20"/>
      <c r="WYG25"/>
      <c r="WYH25" s="20"/>
      <c r="WYI25"/>
      <c r="WYJ25" s="20"/>
      <c r="WYK25"/>
      <c r="WYL25" s="20"/>
      <c r="WYM25"/>
      <c r="WYN25" s="20"/>
      <c r="WYO25"/>
      <c r="WYP25" s="20"/>
      <c r="WYQ25"/>
      <c r="WYR25" s="20"/>
      <c r="WYS25"/>
      <c r="WYT25" s="20"/>
      <c r="WYU25"/>
      <c r="WYV25" s="20"/>
      <c r="WYW25"/>
      <c r="WYX25" s="20"/>
      <c r="WYY25"/>
      <c r="WYZ25" s="20"/>
      <c r="WZA25"/>
      <c r="WZB25" s="20"/>
      <c r="WZC25"/>
      <c r="WZD25" s="20"/>
      <c r="WZE25"/>
      <c r="WZF25" s="20"/>
      <c r="WZG25"/>
      <c r="WZH25" s="20"/>
      <c r="WZI25"/>
      <c r="WZJ25" s="20"/>
      <c r="WZK25"/>
      <c r="WZL25" s="20"/>
      <c r="WZM25"/>
      <c r="WZN25" s="20"/>
      <c r="WZO25"/>
      <c r="WZP25" s="20"/>
      <c r="WZQ25"/>
      <c r="WZR25" s="20"/>
      <c r="WZS25"/>
      <c r="WZT25" s="20"/>
      <c r="WZU25"/>
      <c r="WZV25" s="20"/>
      <c r="WZW25"/>
      <c r="WZX25" s="20"/>
      <c r="WZY25"/>
      <c r="WZZ25" s="20"/>
      <c r="XAA25"/>
      <c r="XAB25" s="20"/>
      <c r="XAC25"/>
      <c r="XAD25" s="20"/>
      <c r="XAE25"/>
      <c r="XAF25" s="20"/>
      <c r="XAG25"/>
      <c r="XAH25" s="20"/>
      <c r="XAI25"/>
      <c r="XAJ25" s="20"/>
      <c r="XAK25"/>
      <c r="XAL25" s="20"/>
      <c r="XAM25"/>
      <c r="XAN25" s="20"/>
      <c r="XAO25"/>
      <c r="XAP25" s="20"/>
      <c r="XAQ25"/>
      <c r="XAR25" s="20"/>
      <c r="XAS25"/>
      <c r="XAT25" s="20"/>
      <c r="XAU25"/>
      <c r="XAV25" s="20"/>
      <c r="XAW25"/>
      <c r="XAX25" s="20"/>
      <c r="XAY25"/>
      <c r="XAZ25" s="20"/>
      <c r="XBA25"/>
      <c r="XBB25" s="20"/>
      <c r="XBC25"/>
      <c r="XBD25" s="20"/>
      <c r="XBE25"/>
      <c r="XBF25" s="20"/>
      <c r="XBG25"/>
      <c r="XBH25" s="20"/>
      <c r="XBI25"/>
      <c r="XBJ25" s="20"/>
      <c r="XBK25"/>
      <c r="XBL25" s="20"/>
      <c r="XBM25"/>
      <c r="XBN25" s="20"/>
      <c r="XBO25"/>
      <c r="XBP25" s="20"/>
      <c r="XBQ25"/>
      <c r="XBR25" s="20"/>
      <c r="XBS25"/>
      <c r="XBT25" s="20"/>
      <c r="XBU25"/>
      <c r="XBV25" s="20"/>
      <c r="XBW25"/>
      <c r="XBX25" s="20"/>
      <c r="XBY25"/>
      <c r="XBZ25" s="20"/>
      <c r="XCA25"/>
      <c r="XCB25" s="20"/>
      <c r="XCC25"/>
      <c r="XCD25" s="20"/>
      <c r="XCE25"/>
      <c r="XCF25" s="20"/>
      <c r="XCG25"/>
      <c r="XCH25" s="20"/>
      <c r="XCI25"/>
      <c r="XCJ25" s="20"/>
      <c r="XCK25"/>
      <c r="XCL25" s="20"/>
      <c r="XCM25"/>
      <c r="XCN25" s="20"/>
      <c r="XCO25"/>
      <c r="XCP25" s="20"/>
      <c r="XCQ25"/>
      <c r="XCR25" s="20"/>
      <c r="XCS25"/>
      <c r="XCT25" s="20"/>
      <c r="XCU25"/>
      <c r="XCV25" s="20"/>
      <c r="XCW25"/>
      <c r="XCX25" s="20"/>
      <c r="XCY25"/>
      <c r="XCZ25" s="20"/>
      <c r="XDA25"/>
      <c r="XDB25" s="20"/>
      <c r="XDC25"/>
      <c r="XDD25" s="20"/>
      <c r="XDE25"/>
      <c r="XDF25" s="20"/>
      <c r="XDG25"/>
      <c r="XDH25" s="20"/>
      <c r="XDI25"/>
      <c r="XDJ25" s="20"/>
      <c r="XDK25"/>
      <c r="XDL25" s="20"/>
      <c r="XDM25"/>
      <c r="XDN25" s="20"/>
      <c r="XDO25"/>
      <c r="XDP25" s="20"/>
      <c r="XDQ25"/>
      <c r="XDR25" s="20"/>
      <c r="XDS25"/>
      <c r="XDT25" s="20"/>
      <c r="XDU25"/>
      <c r="XDV25" s="20"/>
      <c r="XDW25"/>
      <c r="XDX25" s="20"/>
      <c r="XDY25"/>
      <c r="XDZ25" s="20"/>
      <c r="XEA25"/>
      <c r="XEB25" s="20"/>
      <c r="XEC25"/>
      <c r="XED25" s="20"/>
      <c r="XEE25"/>
      <c r="XEF25" s="20"/>
      <c r="XEG25"/>
      <c r="XEH25" s="20"/>
      <c r="XEI25"/>
      <c r="XEJ25" s="20"/>
      <c r="XEK25"/>
      <c r="XEL25" s="20"/>
      <c r="XEM25"/>
      <c r="XEN25" s="20"/>
      <c r="XEO25"/>
      <c r="XEP25" s="20"/>
      <c r="XEQ25"/>
      <c r="XER25" s="20"/>
      <c r="XES25"/>
      <c r="XET25" s="20"/>
      <c r="XEU25"/>
      <c r="XEV25" s="20"/>
      <c r="XEW25"/>
      <c r="XEX25" s="20"/>
      <c r="XEY25"/>
      <c r="XEZ25" s="20"/>
      <c r="XFA25"/>
    </row>
    <row r="26" spans="1:16381" ht="18.5" x14ac:dyDescent="0.45">
      <c r="A26" s="20"/>
      <c r="B26"/>
      <c r="C26" s="20"/>
      <c r="D26"/>
      <c r="E26" s="20"/>
      <c r="F26"/>
      <c r="G26" s="20"/>
      <c r="H26"/>
      <c r="I26" s="20"/>
      <c r="J26"/>
      <c r="K26"/>
      <c r="L26" s="20"/>
      <c r="M26"/>
      <c r="N26" s="20"/>
      <c r="O26"/>
      <c r="P26" s="20"/>
      <c r="Q26"/>
      <c r="R26" s="20"/>
      <c r="S26"/>
      <c r="T26" s="20"/>
      <c r="U26"/>
      <c r="V26" s="20"/>
      <c r="W26"/>
      <c r="X26" s="20"/>
      <c r="Y26"/>
      <c r="Z26" s="20"/>
      <c r="AA26"/>
      <c r="AB26" s="20"/>
      <c r="AC26"/>
      <c r="AD26" s="20"/>
      <c r="AE26"/>
      <c r="AF26" s="20"/>
      <c r="AG26"/>
      <c r="AH26" s="20"/>
      <c r="AI26"/>
      <c r="AJ26" s="20"/>
      <c r="AK26"/>
      <c r="AL26" s="20"/>
      <c r="AM26"/>
      <c r="AN26" s="20"/>
      <c r="AO26"/>
      <c r="AP26" s="20"/>
      <c r="AQ26"/>
      <c r="AR26" s="20"/>
      <c r="AS26"/>
      <c r="AT26" s="20"/>
      <c r="AU26"/>
      <c r="AV26" s="20"/>
      <c r="AW26"/>
      <c r="AX26" s="20"/>
      <c r="AY26"/>
      <c r="AZ26" s="20"/>
      <c r="BA26"/>
      <c r="BB26" s="20"/>
      <c r="BC26"/>
      <c r="BD26" s="20"/>
      <c r="BE26"/>
      <c r="BF26" s="20"/>
      <c r="BG26"/>
      <c r="BH26" s="20"/>
      <c r="BI26"/>
      <c r="BJ26" s="20"/>
      <c r="BK26"/>
      <c r="BL26" s="20"/>
      <c r="BM26"/>
      <c r="BN26" s="20"/>
      <c r="BO26"/>
      <c r="BP26" s="20"/>
      <c r="BQ26"/>
      <c r="BR26" s="20"/>
      <c r="BS26"/>
      <c r="BT26" s="20"/>
      <c r="BU26"/>
      <c r="BV26" s="20"/>
      <c r="BW26"/>
      <c r="BX26" s="20"/>
      <c r="BY26"/>
      <c r="BZ26" s="20"/>
      <c r="CA26"/>
      <c r="CB26" s="20"/>
      <c r="CC26"/>
      <c r="CD26" s="20"/>
      <c r="CE26"/>
      <c r="CF26" s="20"/>
      <c r="CG26"/>
      <c r="CH26" s="20"/>
      <c r="CI26"/>
      <c r="CJ26" s="20"/>
      <c r="CK26"/>
      <c r="CL26" s="20"/>
      <c r="CM26"/>
      <c r="CN26" s="20"/>
      <c r="CO26"/>
      <c r="CP26" s="20"/>
      <c r="CQ26"/>
      <c r="CR26" s="20"/>
      <c r="CS26"/>
      <c r="CT26" s="20"/>
      <c r="CU26"/>
      <c r="CV26" s="20"/>
      <c r="CW26"/>
      <c r="CX26" s="20"/>
      <c r="CY26"/>
      <c r="CZ26" s="20"/>
      <c r="DA26"/>
      <c r="DB26" s="20"/>
      <c r="DC26"/>
      <c r="DD26" s="20"/>
      <c r="DE26"/>
      <c r="DF26" s="20"/>
      <c r="DG26"/>
      <c r="DH26" s="20"/>
      <c r="DI26"/>
      <c r="DJ26" s="20"/>
      <c r="DK26"/>
      <c r="DL26" s="20"/>
      <c r="DM26"/>
      <c r="DN26" s="20"/>
      <c r="DO26"/>
      <c r="DP26" s="20"/>
      <c r="DQ26"/>
      <c r="DR26" s="20"/>
      <c r="DS26"/>
      <c r="DT26" s="20"/>
      <c r="DU26"/>
      <c r="DV26" s="20"/>
      <c r="DW26"/>
      <c r="DX26" s="20"/>
      <c r="DY26"/>
      <c r="DZ26" s="20"/>
      <c r="EA26"/>
      <c r="EB26" s="20"/>
      <c r="EC26"/>
      <c r="ED26" s="20"/>
      <c r="EE26"/>
      <c r="EF26" s="20"/>
      <c r="EG26"/>
      <c r="EH26" s="20"/>
      <c r="EI26"/>
      <c r="EJ26" s="20"/>
      <c r="EK26"/>
      <c r="EL26" s="20"/>
      <c r="EM26"/>
      <c r="EN26" s="20"/>
      <c r="EO26"/>
      <c r="EP26" s="20"/>
      <c r="EQ26"/>
      <c r="ER26" s="20"/>
      <c r="ES26"/>
      <c r="ET26" s="20"/>
      <c r="EU26"/>
      <c r="EV26" s="20"/>
      <c r="EW26"/>
      <c r="EX26" s="20"/>
      <c r="EY26"/>
      <c r="EZ26" s="20"/>
      <c r="FA26"/>
      <c r="FB26" s="20"/>
      <c r="FC26"/>
      <c r="FD26" s="20"/>
      <c r="FE26"/>
      <c r="FF26" s="20"/>
      <c r="FG26"/>
      <c r="FH26" s="20"/>
      <c r="FI26"/>
      <c r="FJ26" s="20"/>
      <c r="FK26"/>
      <c r="FL26" s="20"/>
      <c r="FM26"/>
      <c r="FN26" s="20"/>
      <c r="FO26"/>
      <c r="FP26" s="20"/>
      <c r="FQ26"/>
      <c r="FR26" s="20"/>
      <c r="FS26"/>
      <c r="FT26" s="20"/>
      <c r="FU26"/>
      <c r="FV26" s="20"/>
      <c r="FW26"/>
      <c r="FX26" s="20"/>
      <c r="FY26"/>
      <c r="FZ26" s="20"/>
      <c r="GA26"/>
      <c r="GB26" s="20"/>
      <c r="GC26"/>
      <c r="GD26" s="20"/>
      <c r="GE26"/>
      <c r="GF26" s="20"/>
      <c r="GG26"/>
      <c r="GH26" s="20"/>
      <c r="GI26"/>
      <c r="GJ26" s="20"/>
      <c r="GK26"/>
      <c r="GL26" s="20"/>
      <c r="GM26"/>
      <c r="GN26" s="20"/>
      <c r="GO26"/>
      <c r="GP26" s="20"/>
      <c r="GQ26"/>
      <c r="GR26" s="20"/>
      <c r="GS26"/>
      <c r="GT26" s="20"/>
      <c r="GU26"/>
      <c r="GV26" s="20"/>
      <c r="GW26"/>
      <c r="GX26" s="20"/>
      <c r="GY26"/>
      <c r="GZ26" s="20"/>
      <c r="HA26"/>
      <c r="HB26" s="20"/>
      <c r="HC26"/>
      <c r="HD26" s="20"/>
      <c r="HE26"/>
      <c r="HF26" s="20"/>
      <c r="HG26"/>
      <c r="HH26" s="20"/>
      <c r="HI26"/>
      <c r="HJ26" s="20"/>
      <c r="HK26"/>
      <c r="HL26" s="20"/>
      <c r="HM26"/>
      <c r="HN26" s="20"/>
      <c r="HO26"/>
      <c r="HP26" s="20"/>
      <c r="HQ26"/>
      <c r="HR26" s="20"/>
      <c r="HS26"/>
      <c r="HT26" s="20"/>
      <c r="HU26"/>
      <c r="HV26" s="20"/>
      <c r="HW26"/>
      <c r="HX26" s="20"/>
      <c r="HY26"/>
      <c r="HZ26" s="20"/>
      <c r="IA26"/>
      <c r="IB26" s="20"/>
      <c r="IC26"/>
      <c r="ID26" s="20"/>
      <c r="IE26"/>
      <c r="IF26" s="20"/>
      <c r="IG26"/>
      <c r="IH26" s="20"/>
      <c r="II26"/>
      <c r="IJ26" s="20"/>
      <c r="IK26"/>
      <c r="IL26" s="20"/>
      <c r="IM26"/>
      <c r="IN26" s="20"/>
      <c r="IO26"/>
      <c r="IP26" s="20"/>
      <c r="IQ26"/>
      <c r="IR26" s="20"/>
      <c r="IS26"/>
      <c r="IT26" s="20"/>
      <c r="IU26"/>
      <c r="IV26" s="20"/>
      <c r="IW26"/>
      <c r="IX26" s="20"/>
      <c r="IY26"/>
      <c r="IZ26" s="20"/>
      <c r="JA26"/>
      <c r="JB26" s="20"/>
      <c r="JC26"/>
      <c r="JD26" s="20"/>
      <c r="JE26"/>
      <c r="JF26" s="20"/>
      <c r="JG26"/>
      <c r="JH26" s="20"/>
      <c r="JI26"/>
      <c r="JJ26" s="20"/>
      <c r="JK26"/>
      <c r="JL26" s="20"/>
      <c r="JM26"/>
      <c r="JN26" s="20"/>
      <c r="JO26"/>
      <c r="JP26" s="20"/>
      <c r="JQ26"/>
      <c r="JR26" s="20"/>
      <c r="JS26"/>
      <c r="JT26" s="20"/>
      <c r="JU26"/>
      <c r="JV26" s="20"/>
      <c r="JW26"/>
      <c r="JX26" s="20"/>
      <c r="JY26"/>
      <c r="JZ26" s="20"/>
      <c r="KA26"/>
      <c r="KB26" s="20"/>
      <c r="KC26"/>
      <c r="KD26" s="20"/>
      <c r="KE26"/>
      <c r="KF26" s="20"/>
      <c r="KG26"/>
      <c r="KH26" s="20"/>
      <c r="KI26"/>
      <c r="KJ26" s="20"/>
      <c r="KK26"/>
      <c r="KL26" s="20"/>
      <c r="KM26"/>
      <c r="KN26" s="20"/>
      <c r="KO26"/>
      <c r="KP26" s="20"/>
      <c r="KQ26"/>
      <c r="KR26" s="20"/>
      <c r="KS26"/>
      <c r="KT26" s="20"/>
      <c r="KU26"/>
      <c r="KV26" s="20"/>
      <c r="KW26"/>
      <c r="KX26" s="20"/>
      <c r="KY26"/>
      <c r="KZ26" s="20"/>
      <c r="LA26"/>
      <c r="LB26" s="20"/>
      <c r="LC26"/>
      <c r="LD26" s="20"/>
      <c r="LE26"/>
      <c r="LF26" s="20"/>
      <c r="LG26"/>
      <c r="LH26" s="20"/>
      <c r="LI26"/>
      <c r="LJ26" s="20"/>
      <c r="LK26"/>
      <c r="LL26" s="20"/>
      <c r="LM26"/>
      <c r="LN26" s="20"/>
      <c r="LO26"/>
      <c r="LP26" s="20"/>
      <c r="LQ26"/>
      <c r="LR26" s="20"/>
      <c r="LS26"/>
      <c r="LT26" s="20"/>
      <c r="LU26"/>
      <c r="LV26" s="20"/>
      <c r="LW26"/>
      <c r="LX26" s="20"/>
      <c r="LY26"/>
      <c r="LZ26" s="20"/>
      <c r="MA26"/>
      <c r="MB26" s="20"/>
      <c r="MC26"/>
      <c r="MD26" s="20"/>
      <c r="ME26"/>
      <c r="MF26" s="20"/>
      <c r="MG26"/>
      <c r="MH26" s="20"/>
      <c r="MI26"/>
      <c r="MJ26" s="20"/>
      <c r="MK26"/>
      <c r="ML26" s="20"/>
      <c r="MM26"/>
      <c r="MN26" s="20"/>
      <c r="MO26"/>
      <c r="MP26" s="20"/>
      <c r="MQ26"/>
      <c r="MR26" s="20"/>
      <c r="MS26"/>
      <c r="MT26" s="20"/>
      <c r="MU26"/>
      <c r="MV26" s="20"/>
      <c r="MW26"/>
      <c r="MX26" s="20"/>
      <c r="MY26"/>
      <c r="MZ26" s="20"/>
      <c r="NA26"/>
      <c r="NB26" s="20"/>
      <c r="NC26"/>
      <c r="ND26" s="20"/>
      <c r="NE26"/>
      <c r="NF26" s="20"/>
      <c r="NG26"/>
      <c r="NH26" s="20"/>
      <c r="NI26"/>
      <c r="NJ26" s="20"/>
      <c r="NK26"/>
      <c r="NL26" s="20"/>
      <c r="NM26"/>
      <c r="NN26" s="20"/>
      <c r="NO26"/>
      <c r="NP26" s="20"/>
      <c r="NQ26"/>
      <c r="NR26" s="20"/>
      <c r="NS26"/>
      <c r="NT26" s="20"/>
      <c r="NU26"/>
      <c r="NV26" s="20"/>
      <c r="NW26"/>
      <c r="NX26" s="20"/>
      <c r="NY26"/>
      <c r="NZ26" s="20"/>
      <c r="OA26"/>
      <c r="OB26" s="20"/>
      <c r="OC26"/>
      <c r="OD26" s="20"/>
      <c r="OE26"/>
      <c r="OF26" s="20"/>
      <c r="OG26"/>
      <c r="OH26" s="20"/>
      <c r="OI26"/>
      <c r="OJ26" s="20"/>
      <c r="OK26"/>
      <c r="OL26" s="20"/>
      <c r="OM26"/>
      <c r="ON26" s="20"/>
      <c r="OO26"/>
      <c r="OP26" s="20"/>
      <c r="OQ26"/>
      <c r="OR26" s="20"/>
      <c r="OS26"/>
      <c r="OT26" s="20"/>
      <c r="OU26"/>
      <c r="OV26" s="20"/>
      <c r="OW26"/>
      <c r="OX26" s="20"/>
      <c r="OY26"/>
      <c r="OZ26" s="20"/>
      <c r="PA26"/>
      <c r="PB26" s="20"/>
      <c r="PC26"/>
      <c r="PD26" s="20"/>
      <c r="PE26"/>
      <c r="PF26" s="20"/>
      <c r="PG26"/>
      <c r="PH26" s="20"/>
      <c r="PI26"/>
      <c r="PJ26" s="20"/>
      <c r="PK26"/>
      <c r="PL26" s="20"/>
      <c r="PM26"/>
      <c r="PN26" s="20"/>
      <c r="PO26"/>
      <c r="PP26" s="20"/>
      <c r="PQ26"/>
      <c r="PR26" s="20"/>
      <c r="PS26"/>
      <c r="PT26" s="20"/>
      <c r="PU26"/>
      <c r="PV26" s="20"/>
      <c r="PW26"/>
      <c r="PX26" s="20"/>
      <c r="PY26"/>
      <c r="PZ26" s="20"/>
      <c r="QA26"/>
      <c r="QB26" s="20"/>
      <c r="QC26"/>
      <c r="QD26" s="20"/>
      <c r="QE26"/>
      <c r="QF26" s="20"/>
      <c r="QG26"/>
      <c r="QH26" s="20"/>
      <c r="QI26"/>
      <c r="QJ26" s="20"/>
      <c r="QK26"/>
      <c r="QL26" s="20"/>
      <c r="QM26"/>
      <c r="QN26" s="20"/>
      <c r="QO26"/>
      <c r="QP26" s="20"/>
      <c r="QQ26"/>
      <c r="QR26" s="20"/>
      <c r="QS26"/>
      <c r="QT26" s="20"/>
      <c r="QU26"/>
      <c r="QV26" s="20"/>
      <c r="QW26"/>
      <c r="QX26" s="20"/>
      <c r="QY26"/>
      <c r="QZ26" s="20"/>
      <c r="RA26"/>
      <c r="RB26" s="20"/>
      <c r="RC26"/>
      <c r="RD26" s="20"/>
      <c r="RE26"/>
      <c r="RF26" s="20"/>
      <c r="RG26"/>
      <c r="RH26" s="20"/>
      <c r="RI26"/>
      <c r="RJ26" s="20"/>
      <c r="RK26"/>
      <c r="RL26" s="20"/>
      <c r="RM26"/>
      <c r="RN26" s="20"/>
      <c r="RO26"/>
      <c r="RP26" s="20"/>
      <c r="RQ26"/>
      <c r="RR26" s="20"/>
      <c r="RS26"/>
      <c r="RT26" s="20"/>
      <c r="RU26"/>
      <c r="RV26" s="20"/>
      <c r="RW26"/>
      <c r="RX26" s="20"/>
      <c r="RY26"/>
      <c r="RZ26" s="20"/>
      <c r="SA26"/>
      <c r="SB26" s="20"/>
      <c r="SC26"/>
      <c r="SD26" s="20"/>
      <c r="SE26"/>
      <c r="SF26" s="20"/>
      <c r="SG26"/>
      <c r="SH26" s="20"/>
      <c r="SI26"/>
      <c r="SJ26" s="20"/>
      <c r="SK26"/>
      <c r="SL26" s="20"/>
      <c r="SM26"/>
      <c r="SN26" s="20"/>
      <c r="SO26"/>
      <c r="SP26" s="20"/>
      <c r="SQ26"/>
      <c r="SR26" s="20"/>
      <c r="SS26"/>
      <c r="ST26" s="20"/>
      <c r="SU26"/>
      <c r="SV26" s="20"/>
      <c r="SW26"/>
      <c r="SX26" s="20"/>
      <c r="SY26"/>
      <c r="SZ26" s="20"/>
      <c r="TA26"/>
      <c r="TB26" s="20"/>
      <c r="TC26"/>
      <c r="TD26" s="20"/>
      <c r="TE26"/>
      <c r="TF26" s="20"/>
      <c r="TG26"/>
      <c r="TH26" s="20"/>
      <c r="TI26"/>
      <c r="TJ26" s="20"/>
      <c r="TK26"/>
      <c r="TL26" s="20"/>
      <c r="TM26"/>
      <c r="TN26" s="20"/>
      <c r="TO26"/>
      <c r="TP26" s="20"/>
      <c r="TQ26"/>
      <c r="TR26" s="20"/>
      <c r="TS26"/>
      <c r="TT26" s="20"/>
      <c r="TU26"/>
      <c r="TV26" s="20"/>
      <c r="TW26"/>
      <c r="TX26" s="20"/>
      <c r="TY26"/>
      <c r="TZ26" s="20"/>
      <c r="UA26"/>
      <c r="UB26" s="20"/>
      <c r="UC26"/>
      <c r="UD26" s="20"/>
      <c r="UE26"/>
      <c r="UF26" s="20"/>
      <c r="UG26"/>
      <c r="UH26" s="20"/>
      <c r="UI26"/>
      <c r="UJ26" s="20"/>
      <c r="UK26"/>
      <c r="UL26" s="20"/>
      <c r="UM26"/>
      <c r="UN26" s="20"/>
      <c r="UO26"/>
      <c r="UP26" s="20"/>
      <c r="UQ26"/>
      <c r="UR26" s="20"/>
      <c r="US26"/>
      <c r="UT26" s="20"/>
      <c r="UU26"/>
      <c r="UV26" s="20"/>
      <c r="UW26"/>
      <c r="UX26" s="20"/>
      <c r="UY26"/>
      <c r="UZ26" s="20"/>
      <c r="VA26"/>
      <c r="VB26" s="20"/>
      <c r="VC26"/>
      <c r="VD26" s="20"/>
      <c r="VE26"/>
      <c r="VF26" s="20"/>
      <c r="VG26"/>
      <c r="VH26" s="20"/>
      <c r="VI26"/>
      <c r="VJ26" s="20"/>
      <c r="VK26"/>
      <c r="VL26" s="20"/>
      <c r="VM26"/>
      <c r="VN26" s="20"/>
      <c r="VO26"/>
      <c r="VP26" s="20"/>
      <c r="VQ26"/>
      <c r="VR26" s="20"/>
      <c r="VS26"/>
      <c r="VT26" s="20"/>
      <c r="VU26"/>
      <c r="VV26" s="20"/>
      <c r="VW26"/>
      <c r="VX26" s="20"/>
      <c r="VY26"/>
      <c r="VZ26" s="20"/>
      <c r="WA26"/>
      <c r="WB26" s="20"/>
      <c r="WC26"/>
      <c r="WD26" s="20"/>
      <c r="WE26"/>
      <c r="WF26" s="20"/>
      <c r="WG26"/>
      <c r="WH26" s="20"/>
      <c r="WI26"/>
      <c r="WJ26" s="20"/>
      <c r="WK26"/>
      <c r="WL26" s="20"/>
      <c r="WM26"/>
      <c r="WN26" s="20"/>
      <c r="WO26"/>
      <c r="WP26" s="20"/>
      <c r="WQ26"/>
      <c r="WR26" s="20"/>
      <c r="WS26"/>
      <c r="WT26" s="20"/>
      <c r="WU26"/>
      <c r="WV26" s="20"/>
      <c r="WW26"/>
      <c r="WX26" s="20"/>
      <c r="WY26"/>
      <c r="WZ26" s="20"/>
      <c r="XA26"/>
      <c r="XB26" s="20"/>
      <c r="XC26"/>
      <c r="XD26" s="20"/>
      <c r="XE26"/>
      <c r="XF26" s="20"/>
      <c r="XG26"/>
      <c r="XH26" s="20"/>
      <c r="XI26"/>
      <c r="XJ26" s="20"/>
      <c r="XK26"/>
      <c r="XL26" s="20"/>
      <c r="XM26"/>
      <c r="XN26" s="20"/>
      <c r="XO26"/>
      <c r="XP26" s="20"/>
      <c r="XQ26"/>
      <c r="XR26" s="20"/>
      <c r="XS26"/>
      <c r="XT26" s="20"/>
      <c r="XU26"/>
      <c r="XV26" s="20"/>
      <c r="XW26"/>
      <c r="XX26" s="20"/>
      <c r="XY26"/>
      <c r="XZ26" s="20"/>
      <c r="YA26"/>
      <c r="YB26" s="20"/>
      <c r="YC26"/>
      <c r="YD26" s="20"/>
      <c r="YE26"/>
      <c r="YF26" s="20"/>
      <c r="YG26"/>
      <c r="YH26" s="20"/>
      <c r="YI26"/>
      <c r="YJ26" s="20"/>
      <c r="YK26"/>
      <c r="YL26" s="20"/>
      <c r="YM26"/>
      <c r="YN26" s="20"/>
      <c r="YO26"/>
      <c r="YP26" s="20"/>
      <c r="YQ26"/>
      <c r="YR26" s="20"/>
      <c r="YS26"/>
      <c r="YT26" s="20"/>
      <c r="YU26"/>
      <c r="YV26" s="20"/>
      <c r="YW26"/>
      <c r="YX26" s="20"/>
      <c r="YY26"/>
      <c r="YZ26" s="20"/>
      <c r="ZA26"/>
      <c r="ZB26" s="20"/>
      <c r="ZC26"/>
      <c r="ZD26" s="20"/>
      <c r="ZE26"/>
      <c r="ZF26" s="20"/>
      <c r="ZG26"/>
      <c r="ZH26" s="20"/>
      <c r="ZI26"/>
      <c r="ZJ26" s="20"/>
      <c r="ZK26"/>
      <c r="ZL26" s="20"/>
      <c r="ZM26"/>
      <c r="ZN26" s="20"/>
      <c r="ZO26"/>
      <c r="ZP26" s="20"/>
      <c r="ZQ26"/>
      <c r="ZR26" s="20"/>
      <c r="ZS26"/>
      <c r="ZT26" s="20"/>
      <c r="ZU26"/>
      <c r="ZV26" s="20"/>
      <c r="ZW26"/>
      <c r="ZX26" s="20"/>
      <c r="ZY26"/>
      <c r="ZZ26" s="20"/>
      <c r="AAA26"/>
      <c r="AAB26" s="20"/>
      <c r="AAC26"/>
      <c r="AAD26" s="20"/>
      <c r="AAE26"/>
      <c r="AAF26" s="20"/>
      <c r="AAG26"/>
      <c r="AAH26" s="20"/>
      <c r="AAI26"/>
      <c r="AAJ26" s="20"/>
      <c r="AAK26"/>
      <c r="AAL26" s="20"/>
      <c r="AAM26"/>
      <c r="AAN26" s="20"/>
      <c r="AAO26"/>
      <c r="AAP26" s="20"/>
      <c r="AAQ26"/>
      <c r="AAR26" s="20"/>
      <c r="AAS26"/>
      <c r="AAT26" s="20"/>
      <c r="AAU26"/>
      <c r="AAV26" s="20"/>
      <c r="AAW26"/>
      <c r="AAX26" s="20"/>
      <c r="AAY26"/>
      <c r="AAZ26" s="20"/>
      <c r="ABA26"/>
      <c r="ABB26" s="20"/>
      <c r="ABC26"/>
      <c r="ABD26" s="20"/>
      <c r="ABE26"/>
      <c r="ABF26" s="20"/>
      <c r="ABG26"/>
      <c r="ABH26" s="20"/>
      <c r="ABI26"/>
      <c r="ABJ26" s="20"/>
      <c r="ABK26"/>
      <c r="ABL26" s="20"/>
      <c r="ABM26"/>
      <c r="ABN26" s="20"/>
      <c r="ABO26"/>
      <c r="ABP26" s="20"/>
      <c r="ABQ26"/>
      <c r="ABR26" s="20"/>
      <c r="ABS26"/>
      <c r="ABT26" s="20"/>
      <c r="ABU26"/>
      <c r="ABV26" s="20"/>
      <c r="ABW26"/>
      <c r="ABX26" s="20"/>
      <c r="ABY26"/>
      <c r="ABZ26" s="20"/>
      <c r="ACA26"/>
      <c r="ACB26" s="20"/>
      <c r="ACC26"/>
      <c r="ACD26" s="20"/>
      <c r="ACE26"/>
      <c r="ACF26" s="20"/>
      <c r="ACG26"/>
      <c r="ACH26" s="20"/>
      <c r="ACI26"/>
      <c r="ACJ26" s="20"/>
      <c r="ACK26"/>
      <c r="ACL26" s="20"/>
      <c r="ACM26"/>
      <c r="ACN26" s="20"/>
      <c r="ACO26"/>
      <c r="ACP26" s="20"/>
      <c r="ACQ26"/>
      <c r="ACR26" s="20"/>
      <c r="ACS26"/>
      <c r="ACT26" s="20"/>
      <c r="ACU26"/>
      <c r="ACV26" s="20"/>
      <c r="ACW26"/>
      <c r="ACX26" s="20"/>
      <c r="ACY26"/>
      <c r="ACZ26" s="20"/>
      <c r="ADA26"/>
      <c r="ADB26" s="20"/>
      <c r="ADC26"/>
      <c r="ADD26" s="20"/>
      <c r="ADE26"/>
      <c r="ADF26" s="20"/>
      <c r="ADG26"/>
      <c r="ADH26" s="20"/>
      <c r="ADI26"/>
      <c r="ADJ26" s="20"/>
      <c r="ADK26"/>
      <c r="ADL26" s="20"/>
      <c r="ADM26"/>
      <c r="ADN26" s="20"/>
      <c r="ADO26"/>
      <c r="ADP26" s="20"/>
      <c r="ADQ26"/>
      <c r="ADR26" s="20"/>
      <c r="ADS26"/>
      <c r="ADT26" s="20"/>
      <c r="ADU26"/>
      <c r="ADV26" s="20"/>
      <c r="ADW26"/>
      <c r="ADX26" s="20"/>
      <c r="ADY26"/>
      <c r="ADZ26" s="20"/>
      <c r="AEA26"/>
      <c r="AEB26" s="20"/>
      <c r="AEC26"/>
      <c r="AED26" s="20"/>
      <c r="AEE26"/>
      <c r="AEF26" s="20"/>
      <c r="AEG26"/>
      <c r="AEH26" s="20"/>
      <c r="AEI26"/>
      <c r="AEJ26" s="20"/>
      <c r="AEK26"/>
      <c r="AEL26" s="20"/>
      <c r="AEM26"/>
      <c r="AEN26" s="20"/>
      <c r="AEO26"/>
      <c r="AEP26" s="20"/>
      <c r="AEQ26"/>
      <c r="AER26" s="20"/>
      <c r="AES26"/>
      <c r="AET26" s="20"/>
      <c r="AEU26"/>
      <c r="AEV26" s="20"/>
      <c r="AEW26"/>
      <c r="AEX26" s="20"/>
      <c r="AEY26"/>
      <c r="AEZ26" s="20"/>
      <c r="AFA26"/>
      <c r="AFB26" s="20"/>
      <c r="AFC26"/>
      <c r="AFD26" s="20"/>
      <c r="AFE26"/>
      <c r="AFF26" s="20"/>
      <c r="AFG26"/>
      <c r="AFH26" s="20"/>
      <c r="AFI26"/>
      <c r="AFJ26" s="20"/>
      <c r="AFK26"/>
      <c r="AFL26" s="20"/>
      <c r="AFM26"/>
      <c r="AFN26" s="20"/>
      <c r="AFO26"/>
      <c r="AFP26" s="20"/>
      <c r="AFQ26"/>
      <c r="AFR26" s="20"/>
      <c r="AFS26"/>
      <c r="AFT26" s="20"/>
      <c r="AFU26"/>
      <c r="AFV26" s="20"/>
      <c r="AFW26"/>
      <c r="AFX26" s="20"/>
      <c r="AFY26"/>
      <c r="AFZ26" s="20"/>
      <c r="AGA26"/>
      <c r="AGB26" s="20"/>
      <c r="AGC26"/>
      <c r="AGD26" s="20"/>
      <c r="AGE26"/>
      <c r="AGF26" s="20"/>
      <c r="AGG26"/>
      <c r="AGH26" s="20"/>
      <c r="AGI26"/>
      <c r="AGJ26" s="20"/>
      <c r="AGK26"/>
      <c r="AGL26" s="20"/>
      <c r="AGM26"/>
      <c r="AGN26" s="20"/>
      <c r="AGO26"/>
      <c r="AGP26" s="20"/>
      <c r="AGQ26"/>
      <c r="AGR26" s="20"/>
      <c r="AGS26"/>
      <c r="AGT26" s="20"/>
      <c r="AGU26"/>
      <c r="AGV26" s="20"/>
      <c r="AGW26"/>
      <c r="AGX26" s="20"/>
      <c r="AGY26"/>
      <c r="AGZ26" s="20"/>
      <c r="AHA26"/>
      <c r="AHB26" s="20"/>
      <c r="AHC26"/>
      <c r="AHD26" s="20"/>
      <c r="AHE26"/>
      <c r="AHF26" s="20"/>
      <c r="AHG26"/>
      <c r="AHH26" s="20"/>
      <c r="AHI26"/>
      <c r="AHJ26" s="20"/>
      <c r="AHK26"/>
      <c r="AHL26" s="20"/>
      <c r="AHM26"/>
      <c r="AHN26" s="20"/>
      <c r="AHO26"/>
      <c r="AHP26" s="20"/>
      <c r="AHQ26"/>
      <c r="AHR26" s="20"/>
      <c r="AHS26"/>
      <c r="AHT26" s="20"/>
      <c r="AHU26"/>
      <c r="AHV26" s="20"/>
      <c r="AHW26"/>
      <c r="AHX26" s="20"/>
      <c r="AHY26"/>
      <c r="AHZ26" s="20"/>
      <c r="AIA26"/>
      <c r="AIB26" s="20"/>
      <c r="AIC26"/>
      <c r="AID26" s="20"/>
      <c r="AIE26"/>
      <c r="AIF26" s="20"/>
      <c r="AIG26"/>
      <c r="AIH26" s="20"/>
      <c r="AII26"/>
      <c r="AIJ26" s="20"/>
      <c r="AIK26"/>
      <c r="AIL26" s="20"/>
      <c r="AIM26"/>
      <c r="AIN26" s="20"/>
      <c r="AIO26"/>
      <c r="AIP26" s="20"/>
      <c r="AIQ26"/>
      <c r="AIR26" s="20"/>
      <c r="AIS26"/>
      <c r="AIT26" s="20"/>
      <c r="AIU26"/>
      <c r="AIV26" s="20"/>
      <c r="AIW26"/>
      <c r="AIX26" s="20"/>
      <c r="AIY26"/>
      <c r="AIZ26" s="20"/>
      <c r="AJA26"/>
      <c r="AJB26" s="20"/>
      <c r="AJC26"/>
      <c r="AJD26" s="20"/>
      <c r="AJE26"/>
      <c r="AJF26" s="20"/>
      <c r="AJG26"/>
      <c r="AJH26" s="20"/>
      <c r="AJI26"/>
      <c r="AJJ26" s="20"/>
      <c r="AJK26"/>
      <c r="AJL26" s="20"/>
      <c r="AJM26"/>
      <c r="AJN26" s="20"/>
      <c r="AJO26"/>
      <c r="AJP26" s="20"/>
      <c r="AJQ26"/>
      <c r="AJR26" s="20"/>
      <c r="AJS26"/>
      <c r="AJT26" s="20"/>
      <c r="AJU26"/>
      <c r="AJV26" s="20"/>
      <c r="AJW26"/>
      <c r="AJX26" s="20"/>
      <c r="AJY26"/>
      <c r="AJZ26" s="20"/>
      <c r="AKA26"/>
      <c r="AKB26" s="20"/>
      <c r="AKC26"/>
      <c r="AKD26" s="20"/>
      <c r="AKE26"/>
      <c r="AKF26" s="20"/>
      <c r="AKG26"/>
      <c r="AKH26" s="20"/>
      <c r="AKI26"/>
      <c r="AKJ26" s="20"/>
      <c r="AKK26"/>
      <c r="AKL26" s="20"/>
      <c r="AKM26"/>
      <c r="AKN26" s="20"/>
      <c r="AKO26"/>
      <c r="AKP26" s="20"/>
      <c r="AKQ26"/>
      <c r="AKR26" s="20"/>
      <c r="AKS26"/>
      <c r="AKT26" s="20"/>
      <c r="AKU26"/>
      <c r="AKV26" s="20"/>
      <c r="AKW26"/>
      <c r="AKX26" s="20"/>
      <c r="AKY26"/>
      <c r="AKZ26" s="20"/>
      <c r="ALA26"/>
      <c r="ALB26" s="20"/>
      <c r="ALC26"/>
      <c r="ALD26" s="20"/>
      <c r="ALE26"/>
      <c r="ALF26" s="20"/>
      <c r="ALG26"/>
      <c r="ALH26" s="20"/>
      <c r="ALI26"/>
      <c r="ALJ26" s="20"/>
      <c r="ALK26"/>
      <c r="ALL26" s="20"/>
      <c r="ALM26"/>
      <c r="ALN26" s="20"/>
      <c r="ALO26"/>
      <c r="ALP26" s="20"/>
      <c r="ALQ26"/>
      <c r="ALR26" s="20"/>
      <c r="ALS26"/>
      <c r="ALT26" s="20"/>
      <c r="ALU26"/>
      <c r="ALV26" s="20"/>
      <c r="ALW26"/>
      <c r="ALX26" s="20"/>
      <c r="ALY26"/>
      <c r="ALZ26" s="20"/>
      <c r="AMA26"/>
      <c r="AMB26" s="20"/>
      <c r="AMC26"/>
      <c r="AMD26" s="20"/>
      <c r="AME26"/>
      <c r="AMF26" s="20"/>
      <c r="AMG26"/>
      <c r="AMH26" s="20"/>
      <c r="AMI26"/>
      <c r="AMJ26" s="20"/>
      <c r="AMK26"/>
      <c r="AML26" s="20"/>
      <c r="AMM26"/>
      <c r="AMN26" s="20"/>
      <c r="AMO26"/>
      <c r="AMP26" s="20"/>
      <c r="AMQ26"/>
      <c r="AMR26" s="20"/>
      <c r="AMS26"/>
      <c r="AMT26" s="20"/>
      <c r="AMU26"/>
      <c r="AMV26" s="20"/>
      <c r="AMW26"/>
      <c r="AMX26" s="20"/>
      <c r="AMY26"/>
      <c r="AMZ26" s="20"/>
      <c r="ANA26"/>
      <c r="ANB26" s="20"/>
      <c r="ANC26"/>
      <c r="AND26" s="20"/>
      <c r="ANE26"/>
      <c r="ANF26" s="20"/>
      <c r="ANG26"/>
      <c r="ANH26" s="20"/>
      <c r="ANI26"/>
      <c r="ANJ26" s="20"/>
      <c r="ANK26"/>
      <c r="ANL26" s="20"/>
      <c r="ANM26"/>
      <c r="ANN26" s="20"/>
      <c r="ANO26"/>
      <c r="ANP26" s="20"/>
      <c r="ANQ26"/>
      <c r="ANR26" s="20"/>
      <c r="ANS26"/>
      <c r="ANT26" s="20"/>
      <c r="ANU26"/>
      <c r="ANV26" s="20"/>
      <c r="ANW26"/>
      <c r="ANX26" s="20"/>
      <c r="ANY26"/>
      <c r="ANZ26" s="20"/>
      <c r="AOA26"/>
      <c r="AOB26" s="20"/>
      <c r="AOC26"/>
      <c r="AOD26" s="20"/>
      <c r="AOE26"/>
      <c r="AOF26" s="20"/>
      <c r="AOG26"/>
      <c r="AOH26" s="20"/>
      <c r="AOI26"/>
      <c r="AOJ26" s="20"/>
      <c r="AOK26"/>
      <c r="AOL26" s="20"/>
      <c r="AOM26"/>
      <c r="AON26" s="20"/>
      <c r="AOO26"/>
      <c r="AOP26" s="20"/>
      <c r="AOQ26"/>
      <c r="AOR26" s="20"/>
      <c r="AOS26"/>
      <c r="AOT26" s="20"/>
      <c r="AOU26"/>
      <c r="AOV26" s="20"/>
      <c r="AOW26"/>
      <c r="AOX26" s="20"/>
      <c r="AOY26"/>
      <c r="AOZ26" s="20"/>
      <c r="APA26"/>
      <c r="APB26" s="20"/>
      <c r="APC26"/>
      <c r="APD26" s="20"/>
      <c r="APE26"/>
      <c r="APF26" s="20"/>
      <c r="APG26"/>
      <c r="APH26" s="20"/>
      <c r="API26"/>
      <c r="APJ26" s="20"/>
      <c r="APK26"/>
      <c r="APL26" s="20"/>
      <c r="APM26"/>
      <c r="APN26" s="20"/>
      <c r="APO26"/>
      <c r="APP26" s="20"/>
      <c r="APQ26"/>
      <c r="APR26" s="20"/>
      <c r="APS26"/>
      <c r="APT26" s="20"/>
      <c r="APU26"/>
      <c r="APV26" s="20"/>
      <c r="APW26"/>
      <c r="APX26" s="20"/>
      <c r="APY26"/>
      <c r="APZ26" s="20"/>
      <c r="AQA26"/>
      <c r="AQB26" s="20"/>
      <c r="AQC26"/>
      <c r="AQD26" s="20"/>
      <c r="AQE26"/>
      <c r="AQF26" s="20"/>
      <c r="AQG26"/>
      <c r="AQH26" s="20"/>
      <c r="AQI26"/>
      <c r="AQJ26" s="20"/>
      <c r="AQK26"/>
      <c r="AQL26" s="20"/>
      <c r="AQM26"/>
      <c r="AQN26" s="20"/>
      <c r="AQO26"/>
      <c r="AQP26" s="20"/>
      <c r="AQQ26"/>
      <c r="AQR26" s="20"/>
      <c r="AQS26"/>
      <c r="AQT26" s="20"/>
      <c r="AQU26"/>
      <c r="AQV26" s="20"/>
      <c r="AQW26"/>
      <c r="AQX26" s="20"/>
      <c r="AQY26"/>
      <c r="AQZ26" s="20"/>
      <c r="ARA26"/>
      <c r="ARB26" s="20"/>
      <c r="ARC26"/>
      <c r="ARD26" s="20"/>
      <c r="ARE26"/>
      <c r="ARF26" s="20"/>
      <c r="ARG26"/>
      <c r="ARH26" s="20"/>
      <c r="ARI26"/>
      <c r="ARJ26" s="20"/>
      <c r="ARK26"/>
      <c r="ARL26" s="20"/>
      <c r="ARM26"/>
      <c r="ARN26" s="20"/>
      <c r="ARO26"/>
      <c r="ARP26" s="20"/>
      <c r="ARQ26"/>
      <c r="ARR26" s="20"/>
      <c r="ARS26"/>
      <c r="ART26" s="20"/>
      <c r="ARU26"/>
      <c r="ARV26" s="20"/>
      <c r="ARW26"/>
      <c r="ARX26" s="20"/>
      <c r="ARY26"/>
      <c r="ARZ26" s="20"/>
      <c r="ASA26"/>
      <c r="ASB26" s="20"/>
      <c r="ASC26"/>
      <c r="ASD26" s="20"/>
      <c r="ASE26"/>
      <c r="ASF26" s="20"/>
      <c r="ASG26"/>
      <c r="ASH26" s="20"/>
      <c r="ASI26"/>
      <c r="ASJ26" s="20"/>
      <c r="ASK26"/>
      <c r="ASL26" s="20"/>
      <c r="ASM26"/>
      <c r="ASN26" s="20"/>
      <c r="ASO26"/>
      <c r="ASP26" s="20"/>
      <c r="ASQ26"/>
      <c r="ASR26" s="20"/>
      <c r="ASS26"/>
      <c r="AST26" s="20"/>
      <c r="ASU26"/>
      <c r="ASV26" s="20"/>
      <c r="ASW26"/>
      <c r="ASX26" s="20"/>
      <c r="ASY26"/>
      <c r="ASZ26" s="20"/>
      <c r="ATA26"/>
      <c r="ATB26" s="20"/>
      <c r="ATC26"/>
      <c r="ATD26" s="20"/>
      <c r="ATE26"/>
      <c r="ATF26" s="20"/>
      <c r="ATG26"/>
      <c r="ATH26" s="20"/>
      <c r="ATI26"/>
      <c r="ATJ26" s="20"/>
      <c r="ATK26"/>
      <c r="ATL26" s="20"/>
      <c r="ATM26"/>
      <c r="ATN26" s="20"/>
      <c r="ATO26"/>
      <c r="ATP26" s="20"/>
      <c r="ATQ26"/>
      <c r="ATR26" s="20"/>
      <c r="ATS26"/>
      <c r="ATT26" s="20"/>
      <c r="ATU26"/>
      <c r="ATV26" s="20"/>
      <c r="ATW26"/>
      <c r="ATX26" s="20"/>
      <c r="ATY26"/>
      <c r="ATZ26" s="20"/>
      <c r="AUA26"/>
      <c r="AUB26" s="20"/>
      <c r="AUC26"/>
      <c r="AUD26" s="20"/>
      <c r="AUE26"/>
      <c r="AUF26" s="20"/>
      <c r="AUG26"/>
      <c r="AUH26" s="20"/>
      <c r="AUI26"/>
      <c r="AUJ26" s="20"/>
      <c r="AUK26"/>
      <c r="AUL26" s="20"/>
      <c r="AUM26"/>
      <c r="AUN26" s="20"/>
      <c r="AUO26"/>
      <c r="AUP26" s="20"/>
      <c r="AUQ26"/>
      <c r="AUR26" s="20"/>
      <c r="AUS26"/>
      <c r="AUT26" s="20"/>
      <c r="AUU26"/>
      <c r="AUV26" s="20"/>
      <c r="AUW26"/>
      <c r="AUX26" s="20"/>
      <c r="AUY26"/>
      <c r="AUZ26" s="20"/>
      <c r="AVA26"/>
      <c r="AVB26" s="20"/>
      <c r="AVC26"/>
      <c r="AVD26" s="20"/>
      <c r="AVE26"/>
      <c r="AVF26" s="20"/>
      <c r="AVG26"/>
      <c r="AVH26" s="20"/>
      <c r="AVI26"/>
      <c r="AVJ26" s="20"/>
      <c r="AVK26"/>
      <c r="AVL26" s="20"/>
      <c r="AVM26"/>
      <c r="AVN26" s="20"/>
      <c r="AVO26"/>
      <c r="AVP26" s="20"/>
      <c r="AVQ26"/>
      <c r="AVR26" s="20"/>
      <c r="AVS26"/>
      <c r="AVT26" s="20"/>
      <c r="AVU26"/>
      <c r="AVV26" s="20"/>
      <c r="AVW26"/>
      <c r="AVX26" s="20"/>
      <c r="AVY26"/>
      <c r="AVZ26" s="20"/>
      <c r="AWA26"/>
      <c r="AWB26" s="20"/>
      <c r="AWC26"/>
      <c r="AWD26" s="20"/>
      <c r="AWE26"/>
      <c r="AWF26" s="20"/>
      <c r="AWG26"/>
      <c r="AWH26" s="20"/>
      <c r="AWI26"/>
      <c r="AWJ26" s="20"/>
      <c r="AWK26"/>
      <c r="AWL26" s="20"/>
      <c r="AWM26"/>
      <c r="AWN26" s="20"/>
      <c r="AWO26"/>
      <c r="AWP26" s="20"/>
      <c r="AWQ26"/>
      <c r="AWR26" s="20"/>
      <c r="AWS26"/>
      <c r="AWT26" s="20"/>
      <c r="AWU26"/>
      <c r="AWV26" s="20"/>
      <c r="AWW26"/>
      <c r="AWX26" s="20"/>
      <c r="AWY26"/>
      <c r="AWZ26" s="20"/>
      <c r="AXA26"/>
      <c r="AXB26" s="20"/>
      <c r="AXC26"/>
      <c r="AXD26" s="20"/>
      <c r="AXE26"/>
      <c r="AXF26" s="20"/>
      <c r="AXG26"/>
      <c r="AXH26" s="20"/>
      <c r="AXI26"/>
      <c r="AXJ26" s="20"/>
      <c r="AXK26"/>
      <c r="AXL26" s="20"/>
      <c r="AXM26"/>
      <c r="AXN26" s="20"/>
      <c r="AXO26"/>
      <c r="AXP26" s="20"/>
      <c r="AXQ26"/>
      <c r="AXR26" s="20"/>
      <c r="AXS26"/>
      <c r="AXT26" s="20"/>
      <c r="AXU26"/>
      <c r="AXV26" s="20"/>
      <c r="AXW26"/>
      <c r="AXX26" s="20"/>
      <c r="AXY26"/>
      <c r="AXZ26" s="20"/>
      <c r="AYA26"/>
      <c r="AYB26" s="20"/>
      <c r="AYC26"/>
      <c r="AYD26" s="20"/>
      <c r="AYE26"/>
      <c r="AYF26" s="20"/>
      <c r="AYG26"/>
      <c r="AYH26" s="20"/>
      <c r="AYI26"/>
      <c r="AYJ26" s="20"/>
      <c r="AYK26"/>
      <c r="AYL26" s="20"/>
      <c r="AYM26"/>
      <c r="AYN26" s="20"/>
      <c r="AYO26"/>
      <c r="AYP26" s="20"/>
      <c r="AYQ26"/>
      <c r="AYR26" s="20"/>
      <c r="AYS26"/>
      <c r="AYT26" s="20"/>
      <c r="AYU26"/>
      <c r="AYV26" s="20"/>
      <c r="AYW26"/>
      <c r="AYX26" s="20"/>
      <c r="AYY26"/>
      <c r="AYZ26" s="20"/>
      <c r="AZA26"/>
      <c r="AZB26" s="20"/>
      <c r="AZC26"/>
      <c r="AZD26" s="20"/>
      <c r="AZE26"/>
      <c r="AZF26" s="20"/>
      <c r="AZG26"/>
      <c r="AZH26" s="20"/>
      <c r="AZI26"/>
      <c r="AZJ26" s="20"/>
      <c r="AZK26"/>
      <c r="AZL26" s="20"/>
      <c r="AZM26"/>
      <c r="AZN26" s="20"/>
      <c r="AZO26"/>
      <c r="AZP26" s="20"/>
      <c r="AZQ26"/>
      <c r="AZR26" s="20"/>
      <c r="AZS26"/>
      <c r="AZT26" s="20"/>
      <c r="AZU26"/>
      <c r="AZV26" s="20"/>
      <c r="AZW26"/>
      <c r="AZX26" s="20"/>
      <c r="AZY26"/>
      <c r="AZZ26" s="20"/>
      <c r="BAA26"/>
      <c r="BAB26" s="20"/>
      <c r="BAC26"/>
      <c r="BAD26" s="20"/>
      <c r="BAE26"/>
      <c r="BAF26" s="20"/>
      <c r="BAG26"/>
      <c r="BAH26" s="20"/>
      <c r="BAI26"/>
      <c r="BAJ26" s="20"/>
      <c r="BAK26"/>
      <c r="BAL26" s="20"/>
      <c r="BAM26"/>
      <c r="BAN26" s="20"/>
      <c r="BAO26"/>
      <c r="BAP26" s="20"/>
      <c r="BAQ26"/>
      <c r="BAR26" s="20"/>
      <c r="BAS26"/>
      <c r="BAT26" s="20"/>
      <c r="BAU26"/>
      <c r="BAV26" s="20"/>
      <c r="BAW26"/>
      <c r="BAX26" s="20"/>
      <c r="BAY26"/>
      <c r="BAZ26" s="20"/>
      <c r="BBA26"/>
      <c r="BBB26" s="20"/>
      <c r="BBC26"/>
      <c r="BBD26" s="20"/>
      <c r="BBE26"/>
      <c r="BBF26" s="20"/>
      <c r="BBG26"/>
      <c r="BBH26" s="20"/>
      <c r="BBI26"/>
      <c r="BBJ26" s="20"/>
      <c r="BBK26"/>
      <c r="BBL26" s="20"/>
      <c r="BBM26"/>
      <c r="BBN26" s="20"/>
      <c r="BBO26"/>
      <c r="BBP26" s="20"/>
      <c r="BBQ26"/>
      <c r="BBR26" s="20"/>
      <c r="BBS26"/>
      <c r="BBT26" s="20"/>
      <c r="BBU26"/>
      <c r="BBV26" s="20"/>
      <c r="BBW26"/>
      <c r="BBX26" s="20"/>
      <c r="BBY26"/>
      <c r="BBZ26" s="20"/>
      <c r="BCA26"/>
      <c r="BCB26" s="20"/>
      <c r="BCC26"/>
      <c r="BCD26" s="20"/>
      <c r="BCE26"/>
      <c r="BCF26" s="20"/>
      <c r="BCG26"/>
      <c r="BCH26" s="20"/>
      <c r="BCI26"/>
      <c r="BCJ26" s="20"/>
      <c r="BCK26"/>
      <c r="BCL26" s="20"/>
      <c r="BCM26"/>
      <c r="BCN26" s="20"/>
      <c r="BCO26"/>
      <c r="BCP26" s="20"/>
      <c r="BCQ26"/>
      <c r="BCR26" s="20"/>
      <c r="BCS26"/>
      <c r="BCT26" s="20"/>
      <c r="BCU26"/>
      <c r="BCV26" s="20"/>
      <c r="BCW26"/>
      <c r="BCX26" s="20"/>
      <c r="BCY26"/>
      <c r="BCZ26" s="20"/>
      <c r="BDA26"/>
      <c r="BDB26" s="20"/>
      <c r="BDC26"/>
      <c r="BDD26" s="20"/>
      <c r="BDE26"/>
      <c r="BDF26" s="20"/>
      <c r="BDG26"/>
      <c r="BDH26" s="20"/>
      <c r="BDI26"/>
      <c r="BDJ26" s="20"/>
      <c r="BDK26"/>
      <c r="BDL26" s="20"/>
      <c r="BDM26"/>
      <c r="BDN26" s="20"/>
      <c r="BDO26"/>
      <c r="BDP26" s="20"/>
      <c r="BDQ26"/>
      <c r="BDR26" s="20"/>
      <c r="BDS26"/>
      <c r="BDT26" s="20"/>
      <c r="BDU26"/>
      <c r="BDV26" s="20"/>
      <c r="BDW26"/>
      <c r="BDX26" s="20"/>
      <c r="BDY26"/>
      <c r="BDZ26" s="20"/>
      <c r="BEA26"/>
      <c r="BEB26" s="20"/>
      <c r="BEC26"/>
      <c r="BED26" s="20"/>
      <c r="BEE26"/>
      <c r="BEF26" s="20"/>
      <c r="BEG26"/>
      <c r="BEH26" s="20"/>
      <c r="BEI26"/>
      <c r="BEJ26" s="20"/>
      <c r="BEK26"/>
      <c r="BEL26" s="20"/>
      <c r="BEM26"/>
      <c r="BEN26" s="20"/>
      <c r="BEO26"/>
      <c r="BEP26" s="20"/>
      <c r="BEQ26"/>
      <c r="BER26" s="20"/>
      <c r="BES26"/>
      <c r="BET26" s="20"/>
      <c r="BEU26"/>
      <c r="BEV26" s="20"/>
      <c r="BEW26"/>
      <c r="BEX26" s="20"/>
      <c r="BEY26"/>
      <c r="BEZ26" s="20"/>
      <c r="BFA26"/>
      <c r="BFB26" s="20"/>
      <c r="BFC26"/>
      <c r="BFD26" s="20"/>
      <c r="BFE26"/>
      <c r="BFF26" s="20"/>
      <c r="BFG26"/>
      <c r="BFH26" s="20"/>
      <c r="BFI26"/>
      <c r="BFJ26" s="20"/>
      <c r="BFK26"/>
      <c r="BFL26" s="20"/>
      <c r="BFM26"/>
      <c r="BFN26" s="20"/>
      <c r="BFO26"/>
      <c r="BFP26" s="20"/>
      <c r="BFQ26"/>
      <c r="BFR26" s="20"/>
      <c r="BFS26"/>
      <c r="BFT26" s="20"/>
      <c r="BFU26"/>
      <c r="BFV26" s="20"/>
      <c r="BFW26"/>
      <c r="BFX26" s="20"/>
      <c r="BFY26"/>
      <c r="BFZ26" s="20"/>
      <c r="BGA26"/>
      <c r="BGB26" s="20"/>
      <c r="BGC26"/>
      <c r="BGD26" s="20"/>
      <c r="BGE26"/>
      <c r="BGF26" s="20"/>
      <c r="BGG26"/>
      <c r="BGH26" s="20"/>
      <c r="BGI26"/>
      <c r="BGJ26" s="20"/>
      <c r="BGK26"/>
      <c r="BGL26" s="20"/>
      <c r="BGM26"/>
      <c r="BGN26" s="20"/>
      <c r="BGO26"/>
      <c r="BGP26" s="20"/>
      <c r="BGQ26"/>
      <c r="BGR26" s="20"/>
      <c r="BGS26"/>
      <c r="BGT26" s="20"/>
      <c r="BGU26"/>
      <c r="BGV26" s="20"/>
      <c r="BGW26"/>
      <c r="BGX26" s="20"/>
      <c r="BGY26"/>
      <c r="BGZ26" s="20"/>
      <c r="BHA26"/>
      <c r="BHB26" s="20"/>
      <c r="BHC26"/>
      <c r="BHD26" s="20"/>
      <c r="BHE26"/>
      <c r="BHF26" s="20"/>
      <c r="BHG26"/>
      <c r="BHH26" s="20"/>
      <c r="BHI26"/>
      <c r="BHJ26" s="20"/>
      <c r="BHK26"/>
      <c r="BHL26" s="20"/>
      <c r="BHM26"/>
      <c r="BHN26" s="20"/>
      <c r="BHO26"/>
      <c r="BHP26" s="20"/>
      <c r="BHQ26"/>
      <c r="BHR26" s="20"/>
      <c r="BHS26"/>
      <c r="BHT26" s="20"/>
      <c r="BHU26"/>
      <c r="BHV26" s="20"/>
      <c r="BHW26"/>
      <c r="BHX26" s="20"/>
      <c r="BHY26"/>
      <c r="BHZ26" s="20"/>
      <c r="BIA26"/>
      <c r="BIB26" s="20"/>
      <c r="BIC26"/>
      <c r="BID26" s="20"/>
      <c r="BIE26"/>
      <c r="BIF26" s="20"/>
      <c r="BIG26"/>
      <c r="BIH26" s="20"/>
      <c r="BII26"/>
      <c r="BIJ26" s="20"/>
      <c r="BIK26"/>
      <c r="BIL26" s="20"/>
      <c r="BIM26"/>
      <c r="BIN26" s="20"/>
      <c r="BIO26"/>
      <c r="BIP26" s="20"/>
      <c r="BIQ26"/>
      <c r="BIR26" s="20"/>
      <c r="BIS26"/>
      <c r="BIT26" s="20"/>
      <c r="BIU26"/>
      <c r="BIV26" s="20"/>
      <c r="BIW26"/>
      <c r="BIX26" s="20"/>
      <c r="BIY26"/>
      <c r="BIZ26" s="20"/>
      <c r="BJA26"/>
      <c r="BJB26" s="20"/>
      <c r="BJC26"/>
      <c r="BJD26" s="20"/>
      <c r="BJE26"/>
      <c r="BJF26" s="20"/>
      <c r="BJG26"/>
      <c r="BJH26" s="20"/>
      <c r="BJI26"/>
      <c r="BJJ26" s="20"/>
      <c r="BJK26"/>
      <c r="BJL26" s="20"/>
      <c r="BJM26"/>
      <c r="BJN26" s="20"/>
      <c r="BJO26"/>
      <c r="BJP26" s="20"/>
      <c r="BJQ26"/>
      <c r="BJR26" s="20"/>
      <c r="BJS26"/>
      <c r="BJT26" s="20"/>
      <c r="BJU26"/>
      <c r="BJV26" s="20"/>
      <c r="BJW26"/>
      <c r="BJX26" s="20"/>
      <c r="BJY26"/>
      <c r="BJZ26" s="20"/>
      <c r="BKA26"/>
      <c r="BKB26" s="20"/>
      <c r="BKC26"/>
      <c r="BKD26" s="20"/>
      <c r="BKE26"/>
      <c r="BKF26" s="20"/>
      <c r="BKG26"/>
      <c r="BKH26" s="20"/>
      <c r="BKI26"/>
      <c r="BKJ26" s="20"/>
      <c r="BKK26"/>
      <c r="BKL26" s="20"/>
      <c r="BKM26"/>
      <c r="BKN26" s="20"/>
      <c r="BKO26"/>
      <c r="BKP26" s="20"/>
      <c r="BKQ26"/>
      <c r="BKR26" s="20"/>
      <c r="BKS26"/>
      <c r="BKT26" s="20"/>
      <c r="BKU26"/>
      <c r="BKV26" s="20"/>
      <c r="BKW26"/>
      <c r="BKX26" s="20"/>
      <c r="BKY26"/>
      <c r="BKZ26" s="20"/>
      <c r="BLA26"/>
      <c r="BLB26" s="20"/>
      <c r="BLC26"/>
      <c r="BLD26" s="20"/>
      <c r="BLE26"/>
      <c r="BLF26" s="20"/>
      <c r="BLG26"/>
      <c r="BLH26" s="20"/>
      <c r="BLI26"/>
      <c r="BLJ26" s="20"/>
      <c r="BLK26"/>
      <c r="BLL26" s="20"/>
      <c r="BLM26"/>
      <c r="BLN26" s="20"/>
      <c r="BLO26"/>
      <c r="BLP26" s="20"/>
      <c r="BLQ26"/>
      <c r="BLR26" s="20"/>
      <c r="BLS26"/>
      <c r="BLT26" s="20"/>
      <c r="BLU26"/>
      <c r="BLV26" s="20"/>
      <c r="BLW26"/>
      <c r="BLX26" s="20"/>
      <c r="BLY26"/>
      <c r="BLZ26" s="20"/>
      <c r="BMA26"/>
      <c r="BMB26" s="20"/>
      <c r="BMC26"/>
      <c r="BMD26" s="20"/>
      <c r="BME26"/>
      <c r="BMF26" s="20"/>
      <c r="BMG26"/>
      <c r="BMH26" s="20"/>
      <c r="BMI26"/>
      <c r="BMJ26" s="20"/>
      <c r="BMK26"/>
      <c r="BML26" s="20"/>
      <c r="BMM26"/>
      <c r="BMN26" s="20"/>
      <c r="BMO26"/>
      <c r="BMP26" s="20"/>
      <c r="BMQ26"/>
      <c r="BMR26" s="20"/>
      <c r="BMS26"/>
      <c r="BMT26" s="20"/>
      <c r="BMU26"/>
      <c r="BMV26" s="20"/>
      <c r="BMW26"/>
      <c r="BMX26" s="20"/>
      <c r="BMY26"/>
      <c r="BMZ26" s="20"/>
      <c r="BNA26"/>
      <c r="BNB26" s="20"/>
      <c r="BNC26"/>
      <c r="BND26" s="20"/>
      <c r="BNE26"/>
      <c r="BNF26" s="20"/>
      <c r="BNG26"/>
      <c r="BNH26" s="20"/>
      <c r="BNI26"/>
      <c r="BNJ26" s="20"/>
      <c r="BNK26"/>
      <c r="BNL26" s="20"/>
      <c r="BNM26"/>
      <c r="BNN26" s="20"/>
      <c r="BNO26"/>
      <c r="BNP26" s="20"/>
      <c r="BNQ26"/>
      <c r="BNR26" s="20"/>
      <c r="BNS26"/>
      <c r="BNT26" s="20"/>
      <c r="BNU26"/>
      <c r="BNV26" s="20"/>
      <c r="BNW26"/>
      <c r="BNX26" s="20"/>
      <c r="BNY26"/>
      <c r="BNZ26" s="20"/>
      <c r="BOA26"/>
      <c r="BOB26" s="20"/>
      <c r="BOC26"/>
      <c r="BOD26" s="20"/>
      <c r="BOE26"/>
      <c r="BOF26" s="20"/>
      <c r="BOG26"/>
      <c r="BOH26" s="20"/>
      <c r="BOI26"/>
      <c r="BOJ26" s="20"/>
      <c r="BOK26"/>
      <c r="BOL26" s="20"/>
      <c r="BOM26"/>
      <c r="BON26" s="20"/>
      <c r="BOO26"/>
      <c r="BOP26" s="20"/>
      <c r="BOQ26"/>
      <c r="BOR26" s="20"/>
      <c r="BOS26"/>
      <c r="BOT26" s="20"/>
      <c r="BOU26"/>
      <c r="BOV26" s="20"/>
      <c r="BOW26"/>
      <c r="BOX26" s="20"/>
      <c r="BOY26"/>
      <c r="BOZ26" s="20"/>
      <c r="BPA26"/>
      <c r="BPB26" s="20"/>
      <c r="BPC26"/>
      <c r="BPD26" s="20"/>
      <c r="BPE26"/>
      <c r="BPF26" s="20"/>
      <c r="BPG26"/>
      <c r="BPH26" s="20"/>
      <c r="BPI26"/>
      <c r="BPJ26" s="20"/>
      <c r="BPK26"/>
      <c r="BPL26" s="20"/>
      <c r="BPM26"/>
      <c r="BPN26" s="20"/>
      <c r="BPO26"/>
      <c r="BPP26" s="20"/>
      <c r="BPQ26"/>
      <c r="BPR26" s="20"/>
      <c r="BPS26"/>
      <c r="BPT26" s="20"/>
      <c r="BPU26"/>
      <c r="BPV26" s="20"/>
      <c r="BPW26"/>
      <c r="BPX26" s="20"/>
      <c r="BPY26"/>
      <c r="BPZ26" s="20"/>
      <c r="BQA26"/>
      <c r="BQB26" s="20"/>
      <c r="BQC26"/>
      <c r="BQD26" s="20"/>
      <c r="BQE26"/>
      <c r="BQF26" s="20"/>
      <c r="BQG26"/>
      <c r="BQH26" s="20"/>
      <c r="BQI26"/>
      <c r="BQJ26" s="20"/>
      <c r="BQK26"/>
      <c r="BQL26" s="20"/>
      <c r="BQM26"/>
      <c r="BQN26" s="20"/>
      <c r="BQO26"/>
      <c r="BQP26" s="20"/>
      <c r="BQQ26"/>
      <c r="BQR26" s="20"/>
      <c r="BQS26"/>
      <c r="BQT26" s="20"/>
      <c r="BQU26"/>
      <c r="BQV26" s="20"/>
      <c r="BQW26"/>
      <c r="BQX26" s="20"/>
      <c r="BQY26"/>
      <c r="BQZ26" s="20"/>
      <c r="BRA26"/>
      <c r="BRB26" s="20"/>
      <c r="BRC26"/>
      <c r="BRD26" s="20"/>
      <c r="BRE26"/>
      <c r="BRF26" s="20"/>
      <c r="BRG26"/>
      <c r="BRH26" s="20"/>
      <c r="BRI26"/>
      <c r="BRJ26" s="20"/>
      <c r="BRK26"/>
      <c r="BRL26" s="20"/>
      <c r="BRM26"/>
      <c r="BRN26" s="20"/>
      <c r="BRO26"/>
      <c r="BRP26" s="20"/>
      <c r="BRQ26"/>
      <c r="BRR26" s="20"/>
      <c r="BRS26"/>
      <c r="BRT26" s="20"/>
      <c r="BRU26"/>
      <c r="BRV26" s="20"/>
      <c r="BRW26"/>
      <c r="BRX26" s="20"/>
      <c r="BRY26"/>
      <c r="BRZ26" s="20"/>
      <c r="BSA26"/>
      <c r="BSB26" s="20"/>
      <c r="BSC26"/>
      <c r="BSD26" s="20"/>
      <c r="BSE26"/>
      <c r="BSF26" s="20"/>
      <c r="BSG26"/>
      <c r="BSH26" s="20"/>
      <c r="BSI26"/>
      <c r="BSJ26" s="20"/>
      <c r="BSK26"/>
      <c r="BSL26" s="20"/>
      <c r="BSM26"/>
      <c r="BSN26" s="20"/>
      <c r="BSO26"/>
      <c r="BSP26" s="20"/>
      <c r="BSQ26"/>
      <c r="BSR26" s="20"/>
      <c r="BSS26"/>
      <c r="BST26" s="20"/>
      <c r="BSU26"/>
      <c r="BSV26" s="20"/>
      <c r="BSW26"/>
      <c r="BSX26" s="20"/>
      <c r="BSY26"/>
      <c r="BSZ26" s="20"/>
      <c r="BTA26"/>
      <c r="BTB26" s="20"/>
      <c r="BTC26"/>
      <c r="BTD26" s="20"/>
      <c r="BTE26"/>
      <c r="BTF26" s="20"/>
      <c r="BTG26"/>
      <c r="BTH26" s="20"/>
      <c r="BTI26"/>
      <c r="BTJ26" s="20"/>
      <c r="BTK26"/>
      <c r="BTL26" s="20"/>
      <c r="BTM26"/>
      <c r="BTN26" s="20"/>
      <c r="BTO26"/>
      <c r="BTP26" s="20"/>
      <c r="BTQ26"/>
      <c r="BTR26" s="20"/>
      <c r="BTS26"/>
      <c r="BTT26" s="20"/>
      <c r="BTU26"/>
      <c r="BTV26" s="20"/>
      <c r="BTW26"/>
      <c r="BTX26" s="20"/>
      <c r="BTY26"/>
      <c r="BTZ26" s="20"/>
      <c r="BUA26"/>
      <c r="BUB26" s="20"/>
      <c r="BUC26"/>
      <c r="BUD26" s="20"/>
      <c r="BUE26"/>
      <c r="BUF26" s="20"/>
      <c r="BUG26"/>
      <c r="BUH26" s="20"/>
      <c r="BUI26"/>
      <c r="BUJ26" s="20"/>
      <c r="BUK26"/>
      <c r="BUL26" s="20"/>
      <c r="BUM26"/>
      <c r="BUN26" s="20"/>
      <c r="BUO26"/>
      <c r="BUP26" s="20"/>
      <c r="BUQ26"/>
      <c r="BUR26" s="20"/>
      <c r="BUS26"/>
      <c r="BUT26" s="20"/>
      <c r="BUU26"/>
      <c r="BUV26" s="20"/>
      <c r="BUW26"/>
      <c r="BUX26" s="20"/>
      <c r="BUY26"/>
      <c r="BUZ26" s="20"/>
      <c r="BVA26"/>
      <c r="BVB26" s="20"/>
      <c r="BVC26"/>
      <c r="BVD26" s="20"/>
      <c r="BVE26"/>
      <c r="BVF26" s="20"/>
      <c r="BVG26"/>
      <c r="BVH26" s="20"/>
      <c r="BVI26"/>
      <c r="BVJ26" s="20"/>
      <c r="BVK26"/>
      <c r="BVL26" s="20"/>
      <c r="BVM26"/>
      <c r="BVN26" s="20"/>
      <c r="BVO26"/>
      <c r="BVP26" s="20"/>
      <c r="BVQ26"/>
      <c r="BVR26" s="20"/>
      <c r="BVS26"/>
      <c r="BVT26" s="20"/>
      <c r="BVU26"/>
      <c r="BVV26" s="20"/>
      <c r="BVW26"/>
      <c r="BVX26" s="20"/>
      <c r="BVY26"/>
      <c r="BVZ26" s="20"/>
      <c r="BWA26"/>
      <c r="BWB26" s="20"/>
      <c r="BWC26"/>
      <c r="BWD26" s="20"/>
      <c r="BWE26"/>
      <c r="BWF26" s="20"/>
      <c r="BWG26"/>
      <c r="BWH26" s="20"/>
      <c r="BWI26"/>
      <c r="BWJ26" s="20"/>
      <c r="BWK26"/>
      <c r="BWL26" s="20"/>
      <c r="BWM26"/>
      <c r="BWN26" s="20"/>
      <c r="BWO26"/>
      <c r="BWP26" s="20"/>
      <c r="BWQ26"/>
      <c r="BWR26" s="20"/>
      <c r="BWS26"/>
      <c r="BWT26" s="20"/>
      <c r="BWU26"/>
      <c r="BWV26" s="20"/>
      <c r="BWW26"/>
      <c r="BWX26" s="20"/>
      <c r="BWY26"/>
      <c r="BWZ26" s="20"/>
      <c r="BXA26"/>
      <c r="BXB26" s="20"/>
      <c r="BXC26"/>
      <c r="BXD26" s="20"/>
      <c r="BXE26"/>
      <c r="BXF26" s="20"/>
      <c r="BXG26"/>
      <c r="BXH26" s="20"/>
      <c r="BXI26"/>
      <c r="BXJ26" s="20"/>
      <c r="BXK26"/>
      <c r="BXL26" s="20"/>
      <c r="BXM26"/>
      <c r="BXN26" s="20"/>
      <c r="BXO26"/>
      <c r="BXP26" s="20"/>
      <c r="BXQ26"/>
      <c r="BXR26" s="20"/>
      <c r="BXS26"/>
      <c r="BXT26" s="20"/>
      <c r="BXU26"/>
      <c r="BXV26" s="20"/>
      <c r="BXW26"/>
      <c r="BXX26" s="20"/>
      <c r="BXY26"/>
      <c r="BXZ26" s="20"/>
      <c r="BYA26"/>
      <c r="BYB26" s="20"/>
      <c r="BYC26"/>
      <c r="BYD26" s="20"/>
      <c r="BYE26"/>
      <c r="BYF26" s="20"/>
      <c r="BYG26"/>
      <c r="BYH26" s="20"/>
      <c r="BYI26"/>
      <c r="BYJ26" s="20"/>
      <c r="BYK26"/>
      <c r="BYL26" s="20"/>
      <c r="BYM26"/>
      <c r="BYN26" s="20"/>
      <c r="BYO26"/>
      <c r="BYP26" s="20"/>
      <c r="BYQ26"/>
      <c r="BYR26" s="20"/>
      <c r="BYS26"/>
      <c r="BYT26" s="20"/>
      <c r="BYU26"/>
      <c r="BYV26" s="20"/>
      <c r="BYW26"/>
      <c r="BYX26" s="20"/>
      <c r="BYY26"/>
      <c r="BYZ26" s="20"/>
      <c r="BZA26"/>
      <c r="BZB26" s="20"/>
      <c r="BZC26"/>
      <c r="BZD26" s="20"/>
      <c r="BZE26"/>
      <c r="BZF26" s="20"/>
      <c r="BZG26"/>
      <c r="BZH26" s="20"/>
      <c r="BZI26"/>
      <c r="BZJ26" s="20"/>
      <c r="BZK26"/>
      <c r="BZL26" s="20"/>
      <c r="BZM26"/>
      <c r="BZN26" s="20"/>
      <c r="BZO26"/>
      <c r="BZP26" s="20"/>
      <c r="BZQ26"/>
      <c r="BZR26" s="20"/>
      <c r="BZS26"/>
      <c r="BZT26" s="20"/>
      <c r="BZU26"/>
      <c r="BZV26" s="20"/>
      <c r="BZW26"/>
      <c r="BZX26" s="20"/>
      <c r="BZY26"/>
      <c r="BZZ26" s="20"/>
      <c r="CAA26"/>
      <c r="CAB26" s="20"/>
      <c r="CAC26"/>
      <c r="CAD26" s="20"/>
      <c r="CAE26"/>
      <c r="CAF26" s="20"/>
      <c r="CAG26"/>
      <c r="CAH26" s="20"/>
      <c r="CAI26"/>
      <c r="CAJ26" s="20"/>
      <c r="CAK26"/>
      <c r="CAL26" s="20"/>
      <c r="CAM26"/>
      <c r="CAN26" s="20"/>
      <c r="CAO26"/>
      <c r="CAP26" s="20"/>
      <c r="CAQ26"/>
      <c r="CAR26" s="20"/>
      <c r="CAS26"/>
      <c r="CAT26" s="20"/>
      <c r="CAU26"/>
      <c r="CAV26" s="20"/>
      <c r="CAW26"/>
      <c r="CAX26" s="20"/>
      <c r="CAY26"/>
      <c r="CAZ26" s="20"/>
      <c r="CBA26"/>
      <c r="CBB26" s="20"/>
      <c r="CBC26"/>
      <c r="CBD26" s="20"/>
      <c r="CBE26"/>
      <c r="CBF26" s="20"/>
      <c r="CBG26"/>
      <c r="CBH26" s="20"/>
      <c r="CBI26"/>
      <c r="CBJ26" s="20"/>
      <c r="CBK26"/>
      <c r="CBL26" s="20"/>
      <c r="CBM26"/>
      <c r="CBN26" s="20"/>
      <c r="CBO26"/>
      <c r="CBP26" s="20"/>
      <c r="CBQ26"/>
      <c r="CBR26" s="20"/>
      <c r="CBS26"/>
      <c r="CBT26" s="20"/>
      <c r="CBU26"/>
      <c r="CBV26" s="20"/>
      <c r="CBW26"/>
      <c r="CBX26" s="20"/>
      <c r="CBY26"/>
      <c r="CBZ26" s="20"/>
      <c r="CCA26"/>
      <c r="CCB26" s="20"/>
      <c r="CCC26"/>
      <c r="CCD26" s="20"/>
      <c r="CCE26"/>
      <c r="CCF26" s="20"/>
      <c r="CCG26"/>
      <c r="CCH26" s="20"/>
      <c r="CCI26"/>
      <c r="CCJ26" s="20"/>
      <c r="CCK26"/>
      <c r="CCL26" s="20"/>
      <c r="CCM26"/>
      <c r="CCN26" s="20"/>
      <c r="CCO26"/>
      <c r="CCP26" s="20"/>
      <c r="CCQ26"/>
      <c r="CCR26" s="20"/>
      <c r="CCS26"/>
      <c r="CCT26" s="20"/>
      <c r="CCU26"/>
      <c r="CCV26" s="20"/>
      <c r="CCW26"/>
      <c r="CCX26" s="20"/>
      <c r="CCY26"/>
      <c r="CCZ26" s="20"/>
      <c r="CDA26"/>
      <c r="CDB26" s="20"/>
      <c r="CDC26"/>
      <c r="CDD26" s="20"/>
      <c r="CDE26"/>
      <c r="CDF26" s="20"/>
      <c r="CDG26"/>
      <c r="CDH26" s="20"/>
      <c r="CDI26"/>
      <c r="CDJ26" s="20"/>
      <c r="CDK26"/>
      <c r="CDL26" s="20"/>
      <c r="CDM26"/>
      <c r="CDN26" s="20"/>
      <c r="CDO26"/>
      <c r="CDP26" s="20"/>
      <c r="CDQ26"/>
      <c r="CDR26" s="20"/>
      <c r="CDS26"/>
      <c r="CDT26" s="20"/>
      <c r="CDU26"/>
      <c r="CDV26" s="20"/>
      <c r="CDW26"/>
      <c r="CDX26" s="20"/>
      <c r="CDY26"/>
      <c r="CDZ26" s="20"/>
      <c r="CEA26"/>
      <c r="CEB26" s="20"/>
      <c r="CEC26"/>
      <c r="CED26" s="20"/>
      <c r="CEE26"/>
      <c r="CEF26" s="20"/>
      <c r="CEG26"/>
      <c r="CEH26" s="20"/>
      <c r="CEI26"/>
      <c r="CEJ26" s="20"/>
      <c r="CEK26"/>
      <c r="CEL26" s="20"/>
      <c r="CEM26"/>
      <c r="CEN26" s="20"/>
      <c r="CEO26"/>
      <c r="CEP26" s="20"/>
      <c r="CEQ26"/>
      <c r="CER26" s="20"/>
      <c r="CES26"/>
      <c r="CET26" s="20"/>
      <c r="CEU26"/>
      <c r="CEV26" s="20"/>
      <c r="CEW26"/>
      <c r="CEX26" s="20"/>
      <c r="CEY26"/>
      <c r="CEZ26" s="20"/>
      <c r="CFA26"/>
      <c r="CFB26" s="20"/>
      <c r="CFC26"/>
      <c r="CFD26" s="20"/>
      <c r="CFE26"/>
      <c r="CFF26" s="20"/>
      <c r="CFG26"/>
      <c r="CFH26" s="20"/>
      <c r="CFI26"/>
      <c r="CFJ26" s="20"/>
      <c r="CFK26"/>
      <c r="CFL26" s="20"/>
      <c r="CFM26"/>
      <c r="CFN26" s="20"/>
      <c r="CFO26"/>
      <c r="CFP26" s="20"/>
      <c r="CFQ26"/>
      <c r="CFR26" s="20"/>
      <c r="CFS26"/>
      <c r="CFT26" s="20"/>
      <c r="CFU26"/>
      <c r="CFV26" s="20"/>
      <c r="CFW26"/>
      <c r="CFX26" s="20"/>
      <c r="CFY26"/>
      <c r="CFZ26" s="20"/>
      <c r="CGA26"/>
      <c r="CGB26" s="20"/>
      <c r="CGC26"/>
      <c r="CGD26" s="20"/>
      <c r="CGE26"/>
      <c r="CGF26" s="20"/>
      <c r="CGG26"/>
      <c r="CGH26" s="20"/>
      <c r="CGI26"/>
      <c r="CGJ26" s="20"/>
      <c r="CGK26"/>
      <c r="CGL26" s="20"/>
      <c r="CGM26"/>
      <c r="CGN26" s="20"/>
      <c r="CGO26"/>
      <c r="CGP26" s="20"/>
      <c r="CGQ26"/>
      <c r="CGR26" s="20"/>
      <c r="CGS26"/>
      <c r="CGT26" s="20"/>
      <c r="CGU26"/>
      <c r="CGV26" s="20"/>
      <c r="CGW26"/>
      <c r="CGX26" s="20"/>
      <c r="CGY26"/>
      <c r="CGZ26" s="20"/>
      <c r="CHA26"/>
      <c r="CHB26" s="20"/>
      <c r="CHC26"/>
      <c r="CHD26" s="20"/>
      <c r="CHE26"/>
      <c r="CHF26" s="20"/>
      <c r="CHG26"/>
      <c r="CHH26" s="20"/>
      <c r="CHI26"/>
      <c r="CHJ26" s="20"/>
      <c r="CHK26"/>
      <c r="CHL26" s="20"/>
      <c r="CHM26"/>
      <c r="CHN26" s="20"/>
      <c r="CHO26"/>
      <c r="CHP26" s="20"/>
      <c r="CHQ26"/>
      <c r="CHR26" s="20"/>
      <c r="CHS26"/>
      <c r="CHT26" s="20"/>
      <c r="CHU26"/>
      <c r="CHV26" s="20"/>
      <c r="CHW26"/>
      <c r="CHX26" s="20"/>
      <c r="CHY26"/>
      <c r="CHZ26" s="20"/>
      <c r="CIA26"/>
      <c r="CIB26" s="20"/>
      <c r="CIC26"/>
      <c r="CID26" s="20"/>
      <c r="CIE26"/>
      <c r="CIF26" s="20"/>
      <c r="CIG26"/>
      <c r="CIH26" s="20"/>
      <c r="CII26"/>
      <c r="CIJ26" s="20"/>
      <c r="CIK26"/>
      <c r="CIL26" s="20"/>
      <c r="CIM26"/>
      <c r="CIN26" s="20"/>
      <c r="CIO26"/>
      <c r="CIP26" s="20"/>
      <c r="CIQ26"/>
      <c r="CIR26" s="20"/>
      <c r="CIS26"/>
      <c r="CIT26" s="20"/>
      <c r="CIU26"/>
      <c r="CIV26" s="20"/>
      <c r="CIW26"/>
      <c r="CIX26" s="20"/>
      <c r="CIY26"/>
      <c r="CIZ26" s="20"/>
      <c r="CJA26"/>
      <c r="CJB26" s="20"/>
      <c r="CJC26"/>
      <c r="CJD26" s="20"/>
      <c r="CJE26"/>
      <c r="CJF26" s="20"/>
      <c r="CJG26"/>
      <c r="CJH26" s="20"/>
      <c r="CJI26"/>
      <c r="CJJ26" s="20"/>
      <c r="CJK26"/>
      <c r="CJL26" s="20"/>
      <c r="CJM26"/>
      <c r="CJN26" s="20"/>
      <c r="CJO26"/>
      <c r="CJP26" s="20"/>
      <c r="CJQ26"/>
      <c r="CJR26" s="20"/>
      <c r="CJS26"/>
      <c r="CJT26" s="20"/>
      <c r="CJU26"/>
      <c r="CJV26" s="20"/>
      <c r="CJW26"/>
      <c r="CJX26" s="20"/>
      <c r="CJY26"/>
      <c r="CJZ26" s="20"/>
      <c r="CKA26"/>
      <c r="CKB26" s="20"/>
      <c r="CKC26"/>
      <c r="CKD26" s="20"/>
      <c r="CKE26"/>
      <c r="CKF26" s="20"/>
      <c r="CKG26"/>
      <c r="CKH26" s="20"/>
      <c r="CKI26"/>
      <c r="CKJ26" s="20"/>
      <c r="CKK26"/>
      <c r="CKL26" s="20"/>
      <c r="CKM26"/>
      <c r="CKN26" s="20"/>
      <c r="CKO26"/>
      <c r="CKP26" s="20"/>
      <c r="CKQ26"/>
      <c r="CKR26" s="20"/>
      <c r="CKS26"/>
      <c r="CKT26" s="20"/>
      <c r="CKU26"/>
      <c r="CKV26" s="20"/>
      <c r="CKW26"/>
      <c r="CKX26" s="20"/>
      <c r="CKY26"/>
      <c r="CKZ26" s="20"/>
      <c r="CLA26"/>
      <c r="CLB26" s="20"/>
      <c r="CLC26"/>
      <c r="CLD26" s="20"/>
      <c r="CLE26"/>
      <c r="CLF26" s="20"/>
      <c r="CLG26"/>
      <c r="CLH26" s="20"/>
      <c r="CLI26"/>
      <c r="CLJ26" s="20"/>
      <c r="CLK26"/>
      <c r="CLL26" s="20"/>
      <c r="CLM26"/>
      <c r="CLN26" s="20"/>
      <c r="CLO26"/>
      <c r="CLP26" s="20"/>
      <c r="CLQ26"/>
      <c r="CLR26" s="20"/>
      <c r="CLS26"/>
      <c r="CLT26" s="20"/>
      <c r="CLU26"/>
      <c r="CLV26" s="20"/>
      <c r="CLW26"/>
      <c r="CLX26" s="20"/>
      <c r="CLY26"/>
      <c r="CLZ26" s="20"/>
      <c r="CMA26"/>
      <c r="CMB26" s="20"/>
      <c r="CMC26"/>
      <c r="CMD26" s="20"/>
      <c r="CME26"/>
      <c r="CMF26" s="20"/>
      <c r="CMG26"/>
      <c r="CMH26" s="20"/>
      <c r="CMI26"/>
      <c r="CMJ26" s="20"/>
      <c r="CMK26"/>
      <c r="CML26" s="20"/>
      <c r="CMM26"/>
      <c r="CMN26" s="20"/>
      <c r="CMO26"/>
      <c r="CMP26" s="20"/>
      <c r="CMQ26"/>
      <c r="CMR26" s="20"/>
      <c r="CMS26"/>
      <c r="CMT26" s="20"/>
      <c r="CMU26"/>
      <c r="CMV26" s="20"/>
      <c r="CMW26"/>
      <c r="CMX26" s="20"/>
      <c r="CMY26"/>
      <c r="CMZ26" s="20"/>
      <c r="CNA26"/>
      <c r="CNB26" s="20"/>
      <c r="CNC26"/>
      <c r="CND26" s="20"/>
      <c r="CNE26"/>
      <c r="CNF26" s="20"/>
      <c r="CNG26"/>
      <c r="CNH26" s="20"/>
      <c r="CNI26"/>
      <c r="CNJ26" s="20"/>
      <c r="CNK26"/>
      <c r="CNL26" s="20"/>
      <c r="CNM26"/>
      <c r="CNN26" s="20"/>
      <c r="CNO26"/>
      <c r="CNP26" s="20"/>
      <c r="CNQ26"/>
      <c r="CNR26" s="20"/>
      <c r="CNS26"/>
      <c r="CNT26" s="20"/>
      <c r="CNU26"/>
      <c r="CNV26" s="20"/>
      <c r="CNW26"/>
      <c r="CNX26" s="20"/>
      <c r="CNY26"/>
      <c r="CNZ26" s="20"/>
      <c r="COA26"/>
      <c r="COB26" s="20"/>
      <c r="COC26"/>
      <c r="COD26" s="20"/>
      <c r="COE26"/>
      <c r="COF26" s="20"/>
      <c r="COG26"/>
      <c r="COH26" s="20"/>
      <c r="COI26"/>
      <c r="COJ26" s="20"/>
      <c r="COK26"/>
      <c r="COL26" s="20"/>
      <c r="COM26"/>
      <c r="CON26" s="20"/>
      <c r="COO26"/>
      <c r="COP26" s="20"/>
      <c r="COQ26"/>
      <c r="COR26" s="20"/>
      <c r="COS26"/>
      <c r="COT26" s="20"/>
      <c r="COU26"/>
      <c r="COV26" s="20"/>
      <c r="COW26"/>
      <c r="COX26" s="20"/>
      <c r="COY26"/>
      <c r="COZ26" s="20"/>
      <c r="CPA26"/>
      <c r="CPB26" s="20"/>
      <c r="CPC26"/>
      <c r="CPD26" s="20"/>
      <c r="CPE26"/>
      <c r="CPF26" s="20"/>
      <c r="CPG26"/>
      <c r="CPH26" s="20"/>
      <c r="CPI26"/>
      <c r="CPJ26" s="20"/>
      <c r="CPK26"/>
      <c r="CPL26" s="20"/>
      <c r="CPM26"/>
      <c r="CPN26" s="20"/>
      <c r="CPO26"/>
      <c r="CPP26" s="20"/>
      <c r="CPQ26"/>
      <c r="CPR26" s="20"/>
      <c r="CPS26"/>
      <c r="CPT26" s="20"/>
      <c r="CPU26"/>
      <c r="CPV26" s="20"/>
      <c r="CPW26"/>
      <c r="CPX26" s="20"/>
      <c r="CPY26"/>
      <c r="CPZ26" s="20"/>
      <c r="CQA26"/>
      <c r="CQB26" s="20"/>
      <c r="CQC26"/>
      <c r="CQD26" s="20"/>
      <c r="CQE26"/>
      <c r="CQF26" s="20"/>
      <c r="CQG26"/>
      <c r="CQH26" s="20"/>
      <c r="CQI26"/>
      <c r="CQJ26" s="20"/>
      <c r="CQK26"/>
      <c r="CQL26" s="20"/>
      <c r="CQM26"/>
      <c r="CQN26" s="20"/>
      <c r="CQO26"/>
      <c r="CQP26" s="20"/>
      <c r="CQQ26"/>
      <c r="CQR26" s="20"/>
      <c r="CQS26"/>
      <c r="CQT26" s="20"/>
      <c r="CQU26"/>
      <c r="CQV26" s="20"/>
      <c r="CQW26"/>
      <c r="CQX26" s="20"/>
      <c r="CQY26"/>
      <c r="CQZ26" s="20"/>
      <c r="CRA26"/>
      <c r="CRB26" s="20"/>
      <c r="CRC26"/>
      <c r="CRD26" s="20"/>
      <c r="CRE26"/>
      <c r="CRF26" s="20"/>
      <c r="CRG26"/>
      <c r="CRH26" s="20"/>
      <c r="CRI26"/>
      <c r="CRJ26" s="20"/>
      <c r="CRK26"/>
      <c r="CRL26" s="20"/>
      <c r="CRM26"/>
      <c r="CRN26" s="20"/>
      <c r="CRO26"/>
      <c r="CRP26" s="20"/>
      <c r="CRQ26"/>
      <c r="CRR26" s="20"/>
      <c r="CRS26"/>
      <c r="CRT26" s="20"/>
      <c r="CRU26"/>
      <c r="CRV26" s="20"/>
      <c r="CRW26"/>
      <c r="CRX26" s="20"/>
      <c r="CRY26"/>
      <c r="CRZ26" s="20"/>
      <c r="CSA26"/>
      <c r="CSB26" s="20"/>
      <c r="CSC26"/>
      <c r="CSD26" s="20"/>
      <c r="CSE26"/>
      <c r="CSF26" s="20"/>
      <c r="CSG26"/>
      <c r="CSH26" s="20"/>
      <c r="CSI26"/>
      <c r="CSJ26" s="20"/>
      <c r="CSK26"/>
      <c r="CSL26" s="20"/>
      <c r="CSM26"/>
      <c r="CSN26" s="20"/>
      <c r="CSO26"/>
      <c r="CSP26" s="20"/>
      <c r="CSQ26"/>
      <c r="CSR26" s="20"/>
      <c r="CSS26"/>
      <c r="CST26" s="20"/>
      <c r="CSU26"/>
      <c r="CSV26" s="20"/>
      <c r="CSW26"/>
      <c r="CSX26" s="20"/>
      <c r="CSY26"/>
      <c r="CSZ26" s="20"/>
      <c r="CTA26"/>
      <c r="CTB26" s="20"/>
      <c r="CTC26"/>
      <c r="CTD26" s="20"/>
      <c r="CTE26"/>
      <c r="CTF26" s="20"/>
      <c r="CTG26"/>
      <c r="CTH26" s="20"/>
      <c r="CTI26"/>
      <c r="CTJ26" s="20"/>
      <c r="CTK26"/>
      <c r="CTL26" s="20"/>
      <c r="CTM26"/>
      <c r="CTN26" s="20"/>
      <c r="CTO26"/>
      <c r="CTP26" s="20"/>
      <c r="CTQ26"/>
      <c r="CTR26" s="20"/>
      <c r="CTS26"/>
      <c r="CTT26" s="20"/>
      <c r="CTU26"/>
      <c r="CTV26" s="20"/>
      <c r="CTW26"/>
      <c r="CTX26" s="20"/>
      <c r="CTY26"/>
      <c r="CTZ26" s="20"/>
      <c r="CUA26"/>
      <c r="CUB26" s="20"/>
      <c r="CUC26"/>
      <c r="CUD26" s="20"/>
      <c r="CUE26"/>
      <c r="CUF26" s="20"/>
      <c r="CUG26"/>
      <c r="CUH26" s="20"/>
      <c r="CUI26"/>
      <c r="CUJ26" s="20"/>
      <c r="CUK26"/>
      <c r="CUL26" s="20"/>
      <c r="CUM26"/>
      <c r="CUN26" s="20"/>
      <c r="CUO26"/>
      <c r="CUP26" s="20"/>
      <c r="CUQ26"/>
      <c r="CUR26" s="20"/>
      <c r="CUS26"/>
      <c r="CUT26" s="20"/>
      <c r="CUU26"/>
      <c r="CUV26" s="20"/>
      <c r="CUW26"/>
      <c r="CUX26" s="20"/>
      <c r="CUY26"/>
      <c r="CUZ26" s="20"/>
      <c r="CVA26"/>
      <c r="CVB26" s="20"/>
      <c r="CVC26"/>
      <c r="CVD26" s="20"/>
      <c r="CVE26"/>
      <c r="CVF26" s="20"/>
      <c r="CVG26"/>
      <c r="CVH26" s="20"/>
      <c r="CVI26"/>
      <c r="CVJ26" s="20"/>
      <c r="CVK26"/>
      <c r="CVL26" s="20"/>
      <c r="CVM26"/>
      <c r="CVN26" s="20"/>
      <c r="CVO26"/>
      <c r="CVP26" s="20"/>
      <c r="CVQ26"/>
      <c r="CVR26" s="20"/>
      <c r="CVS26"/>
      <c r="CVT26" s="20"/>
      <c r="CVU26"/>
      <c r="CVV26" s="20"/>
      <c r="CVW26"/>
      <c r="CVX26" s="20"/>
      <c r="CVY26"/>
      <c r="CVZ26" s="20"/>
      <c r="CWA26"/>
      <c r="CWB26" s="20"/>
      <c r="CWC26"/>
      <c r="CWD26" s="20"/>
      <c r="CWE26"/>
      <c r="CWF26" s="20"/>
      <c r="CWG26"/>
      <c r="CWH26" s="20"/>
      <c r="CWI26"/>
      <c r="CWJ26" s="20"/>
      <c r="CWK26"/>
      <c r="CWL26" s="20"/>
      <c r="CWM26"/>
      <c r="CWN26" s="20"/>
      <c r="CWO26"/>
      <c r="CWP26" s="20"/>
      <c r="CWQ26"/>
      <c r="CWR26" s="20"/>
      <c r="CWS26"/>
      <c r="CWT26" s="20"/>
      <c r="CWU26"/>
      <c r="CWV26" s="20"/>
      <c r="CWW26"/>
      <c r="CWX26" s="20"/>
      <c r="CWY26"/>
      <c r="CWZ26" s="20"/>
      <c r="CXA26"/>
      <c r="CXB26" s="20"/>
      <c r="CXC26"/>
      <c r="CXD26" s="20"/>
      <c r="CXE26"/>
      <c r="CXF26" s="20"/>
      <c r="CXG26"/>
      <c r="CXH26" s="20"/>
      <c r="CXI26"/>
      <c r="CXJ26" s="20"/>
      <c r="CXK26"/>
      <c r="CXL26" s="20"/>
      <c r="CXM26"/>
      <c r="CXN26" s="20"/>
      <c r="CXO26"/>
      <c r="CXP26" s="20"/>
      <c r="CXQ26"/>
      <c r="CXR26" s="20"/>
      <c r="CXS26"/>
      <c r="CXT26" s="20"/>
      <c r="CXU26"/>
      <c r="CXV26" s="20"/>
      <c r="CXW26"/>
      <c r="CXX26" s="20"/>
      <c r="CXY26"/>
      <c r="CXZ26" s="20"/>
      <c r="CYA26"/>
      <c r="CYB26" s="20"/>
      <c r="CYC26"/>
      <c r="CYD26" s="20"/>
      <c r="CYE26"/>
      <c r="CYF26" s="20"/>
      <c r="CYG26"/>
      <c r="CYH26" s="20"/>
      <c r="CYI26"/>
      <c r="CYJ26" s="20"/>
      <c r="CYK26"/>
      <c r="CYL26" s="20"/>
      <c r="CYM26"/>
      <c r="CYN26" s="20"/>
      <c r="CYO26"/>
      <c r="CYP26" s="20"/>
      <c r="CYQ26"/>
      <c r="CYR26" s="20"/>
      <c r="CYS26"/>
      <c r="CYT26" s="20"/>
      <c r="CYU26"/>
      <c r="CYV26" s="20"/>
      <c r="CYW26"/>
      <c r="CYX26" s="20"/>
      <c r="CYY26"/>
      <c r="CYZ26" s="20"/>
      <c r="CZA26"/>
      <c r="CZB26" s="20"/>
      <c r="CZC26"/>
      <c r="CZD26" s="20"/>
      <c r="CZE26"/>
      <c r="CZF26" s="20"/>
      <c r="CZG26"/>
      <c r="CZH26" s="20"/>
      <c r="CZI26"/>
      <c r="CZJ26" s="20"/>
      <c r="CZK26"/>
      <c r="CZL26" s="20"/>
      <c r="CZM26"/>
      <c r="CZN26" s="20"/>
      <c r="CZO26"/>
      <c r="CZP26" s="20"/>
      <c r="CZQ26"/>
      <c r="CZR26" s="20"/>
      <c r="CZS26"/>
      <c r="CZT26" s="20"/>
      <c r="CZU26"/>
      <c r="CZV26" s="20"/>
      <c r="CZW26"/>
      <c r="CZX26" s="20"/>
      <c r="CZY26"/>
      <c r="CZZ26" s="20"/>
      <c r="DAA26"/>
      <c r="DAB26" s="20"/>
      <c r="DAC26"/>
      <c r="DAD26" s="20"/>
      <c r="DAE26"/>
      <c r="DAF26" s="20"/>
      <c r="DAG26"/>
      <c r="DAH26" s="20"/>
      <c r="DAI26"/>
      <c r="DAJ26" s="20"/>
      <c r="DAK26"/>
      <c r="DAL26" s="20"/>
      <c r="DAM26"/>
      <c r="DAN26" s="20"/>
      <c r="DAO26"/>
      <c r="DAP26" s="20"/>
      <c r="DAQ26"/>
      <c r="DAR26" s="20"/>
      <c r="DAS26"/>
      <c r="DAT26" s="20"/>
      <c r="DAU26"/>
      <c r="DAV26" s="20"/>
      <c r="DAW26"/>
      <c r="DAX26" s="20"/>
      <c r="DAY26"/>
      <c r="DAZ26" s="20"/>
      <c r="DBA26"/>
      <c r="DBB26" s="20"/>
      <c r="DBC26"/>
      <c r="DBD26" s="20"/>
      <c r="DBE26"/>
      <c r="DBF26" s="20"/>
      <c r="DBG26"/>
      <c r="DBH26" s="20"/>
      <c r="DBI26"/>
      <c r="DBJ26" s="20"/>
      <c r="DBK26"/>
      <c r="DBL26" s="20"/>
      <c r="DBM26"/>
      <c r="DBN26" s="20"/>
      <c r="DBO26"/>
      <c r="DBP26" s="20"/>
      <c r="DBQ26"/>
      <c r="DBR26" s="20"/>
      <c r="DBS26"/>
      <c r="DBT26" s="20"/>
      <c r="DBU26"/>
      <c r="DBV26" s="20"/>
      <c r="DBW26"/>
      <c r="DBX26" s="20"/>
      <c r="DBY26"/>
      <c r="DBZ26" s="20"/>
      <c r="DCA26"/>
      <c r="DCB26" s="20"/>
      <c r="DCC26"/>
      <c r="DCD26" s="20"/>
      <c r="DCE26"/>
      <c r="DCF26" s="20"/>
      <c r="DCG26"/>
      <c r="DCH26" s="20"/>
      <c r="DCI26"/>
      <c r="DCJ26" s="20"/>
      <c r="DCK26"/>
      <c r="DCL26" s="20"/>
      <c r="DCM26"/>
      <c r="DCN26" s="20"/>
      <c r="DCO26"/>
      <c r="DCP26" s="20"/>
      <c r="DCQ26"/>
      <c r="DCR26" s="20"/>
      <c r="DCS26"/>
      <c r="DCT26" s="20"/>
      <c r="DCU26"/>
      <c r="DCV26" s="20"/>
      <c r="DCW26"/>
      <c r="DCX26" s="20"/>
      <c r="DCY26"/>
      <c r="DCZ26" s="20"/>
      <c r="DDA26"/>
      <c r="DDB26" s="20"/>
      <c r="DDC26"/>
      <c r="DDD26" s="20"/>
      <c r="DDE26"/>
      <c r="DDF26" s="20"/>
      <c r="DDG26"/>
      <c r="DDH26" s="20"/>
      <c r="DDI26"/>
      <c r="DDJ26" s="20"/>
      <c r="DDK26"/>
      <c r="DDL26" s="20"/>
      <c r="DDM26"/>
      <c r="DDN26" s="20"/>
      <c r="DDO26"/>
      <c r="DDP26" s="20"/>
      <c r="DDQ26"/>
      <c r="DDR26" s="20"/>
      <c r="DDS26"/>
      <c r="DDT26" s="20"/>
      <c r="DDU26"/>
      <c r="DDV26" s="20"/>
      <c r="DDW26"/>
      <c r="DDX26" s="20"/>
      <c r="DDY26"/>
      <c r="DDZ26" s="20"/>
      <c r="DEA26"/>
      <c r="DEB26" s="20"/>
      <c r="DEC26"/>
      <c r="DED26" s="20"/>
      <c r="DEE26"/>
      <c r="DEF26" s="20"/>
      <c r="DEG26"/>
      <c r="DEH26" s="20"/>
      <c r="DEI26"/>
      <c r="DEJ26" s="20"/>
      <c r="DEK26"/>
      <c r="DEL26" s="20"/>
      <c r="DEM26"/>
      <c r="DEN26" s="20"/>
      <c r="DEO26"/>
      <c r="DEP26" s="20"/>
      <c r="DEQ26"/>
      <c r="DER26" s="20"/>
      <c r="DES26"/>
      <c r="DET26" s="20"/>
      <c r="DEU26"/>
      <c r="DEV26" s="20"/>
      <c r="DEW26"/>
      <c r="DEX26" s="20"/>
      <c r="DEY26"/>
      <c r="DEZ26" s="20"/>
      <c r="DFA26"/>
      <c r="DFB26" s="20"/>
      <c r="DFC26"/>
      <c r="DFD26" s="20"/>
      <c r="DFE26"/>
      <c r="DFF26" s="20"/>
      <c r="DFG26"/>
      <c r="DFH26" s="20"/>
      <c r="DFI26"/>
      <c r="DFJ26" s="20"/>
      <c r="DFK26"/>
      <c r="DFL26" s="20"/>
      <c r="DFM26"/>
      <c r="DFN26" s="20"/>
      <c r="DFO26"/>
      <c r="DFP26" s="20"/>
      <c r="DFQ26"/>
      <c r="DFR26" s="20"/>
      <c r="DFS26"/>
      <c r="DFT26" s="20"/>
      <c r="DFU26"/>
      <c r="DFV26" s="20"/>
      <c r="DFW26"/>
      <c r="DFX26" s="20"/>
      <c r="DFY26"/>
      <c r="DFZ26" s="20"/>
      <c r="DGA26"/>
      <c r="DGB26" s="20"/>
      <c r="DGC26"/>
      <c r="DGD26" s="20"/>
      <c r="DGE26"/>
      <c r="DGF26" s="20"/>
      <c r="DGG26"/>
      <c r="DGH26" s="20"/>
      <c r="DGI26"/>
      <c r="DGJ26" s="20"/>
      <c r="DGK26"/>
      <c r="DGL26" s="20"/>
      <c r="DGM26"/>
      <c r="DGN26" s="20"/>
      <c r="DGO26"/>
      <c r="DGP26" s="20"/>
      <c r="DGQ26"/>
      <c r="DGR26" s="20"/>
      <c r="DGS26"/>
      <c r="DGT26" s="20"/>
      <c r="DGU26"/>
      <c r="DGV26" s="20"/>
      <c r="DGW26"/>
      <c r="DGX26" s="20"/>
      <c r="DGY26"/>
      <c r="DGZ26" s="20"/>
      <c r="DHA26"/>
      <c r="DHB26" s="20"/>
      <c r="DHC26"/>
      <c r="DHD26" s="20"/>
      <c r="DHE26"/>
      <c r="DHF26" s="20"/>
      <c r="DHG26"/>
      <c r="DHH26" s="20"/>
      <c r="DHI26"/>
      <c r="DHJ26" s="20"/>
      <c r="DHK26"/>
      <c r="DHL26" s="20"/>
      <c r="DHM26"/>
      <c r="DHN26" s="20"/>
      <c r="DHO26"/>
      <c r="DHP26" s="20"/>
      <c r="DHQ26"/>
      <c r="DHR26" s="20"/>
      <c r="DHS26"/>
      <c r="DHT26" s="20"/>
      <c r="DHU26"/>
      <c r="DHV26" s="20"/>
      <c r="DHW26"/>
      <c r="DHX26" s="20"/>
      <c r="DHY26"/>
      <c r="DHZ26" s="20"/>
      <c r="DIA26"/>
      <c r="DIB26" s="20"/>
      <c r="DIC26"/>
      <c r="DID26" s="20"/>
      <c r="DIE26"/>
      <c r="DIF26" s="20"/>
      <c r="DIG26"/>
      <c r="DIH26" s="20"/>
      <c r="DII26"/>
      <c r="DIJ26" s="20"/>
      <c r="DIK26"/>
      <c r="DIL26" s="20"/>
      <c r="DIM26"/>
      <c r="DIN26" s="20"/>
      <c r="DIO26"/>
      <c r="DIP26" s="20"/>
      <c r="DIQ26"/>
      <c r="DIR26" s="20"/>
      <c r="DIS26"/>
      <c r="DIT26" s="20"/>
      <c r="DIU26"/>
      <c r="DIV26" s="20"/>
      <c r="DIW26"/>
      <c r="DIX26" s="20"/>
      <c r="DIY26"/>
      <c r="DIZ26" s="20"/>
      <c r="DJA26"/>
      <c r="DJB26" s="20"/>
      <c r="DJC26"/>
      <c r="DJD26" s="20"/>
      <c r="DJE26"/>
      <c r="DJF26" s="20"/>
      <c r="DJG26"/>
      <c r="DJH26" s="20"/>
      <c r="DJI26"/>
      <c r="DJJ26" s="20"/>
      <c r="DJK26"/>
      <c r="DJL26" s="20"/>
      <c r="DJM26"/>
      <c r="DJN26" s="20"/>
      <c r="DJO26"/>
      <c r="DJP26" s="20"/>
      <c r="DJQ26"/>
      <c r="DJR26" s="20"/>
      <c r="DJS26"/>
      <c r="DJT26" s="20"/>
      <c r="DJU26"/>
      <c r="DJV26" s="20"/>
      <c r="DJW26"/>
      <c r="DJX26" s="20"/>
      <c r="DJY26"/>
      <c r="DJZ26" s="20"/>
      <c r="DKA26"/>
      <c r="DKB26" s="20"/>
      <c r="DKC26"/>
      <c r="DKD26" s="20"/>
      <c r="DKE26"/>
      <c r="DKF26" s="20"/>
      <c r="DKG26"/>
      <c r="DKH26" s="20"/>
      <c r="DKI26"/>
      <c r="DKJ26" s="20"/>
      <c r="DKK26"/>
      <c r="DKL26" s="20"/>
      <c r="DKM26"/>
      <c r="DKN26" s="20"/>
      <c r="DKO26"/>
      <c r="DKP26" s="20"/>
      <c r="DKQ26"/>
      <c r="DKR26" s="20"/>
      <c r="DKS26"/>
      <c r="DKT26" s="20"/>
      <c r="DKU26"/>
      <c r="DKV26" s="20"/>
      <c r="DKW26"/>
      <c r="DKX26" s="20"/>
      <c r="DKY26"/>
      <c r="DKZ26" s="20"/>
      <c r="DLA26"/>
      <c r="DLB26" s="20"/>
      <c r="DLC26"/>
      <c r="DLD26" s="20"/>
      <c r="DLE26"/>
      <c r="DLF26" s="20"/>
      <c r="DLG26"/>
      <c r="DLH26" s="20"/>
      <c r="DLI26"/>
      <c r="DLJ26" s="20"/>
      <c r="DLK26"/>
      <c r="DLL26" s="20"/>
      <c r="DLM26"/>
      <c r="DLN26" s="20"/>
      <c r="DLO26"/>
      <c r="DLP26" s="20"/>
      <c r="DLQ26"/>
      <c r="DLR26" s="20"/>
      <c r="DLS26"/>
      <c r="DLT26" s="20"/>
      <c r="DLU26"/>
      <c r="DLV26" s="20"/>
      <c r="DLW26"/>
      <c r="DLX26" s="20"/>
      <c r="DLY26"/>
      <c r="DLZ26" s="20"/>
      <c r="DMA26"/>
      <c r="DMB26" s="20"/>
      <c r="DMC26"/>
      <c r="DMD26" s="20"/>
      <c r="DME26"/>
      <c r="DMF26" s="20"/>
      <c r="DMG26"/>
      <c r="DMH26" s="20"/>
      <c r="DMI26"/>
      <c r="DMJ26" s="20"/>
      <c r="DMK26"/>
      <c r="DML26" s="20"/>
      <c r="DMM26"/>
      <c r="DMN26" s="20"/>
      <c r="DMO26"/>
      <c r="DMP26" s="20"/>
      <c r="DMQ26"/>
      <c r="DMR26" s="20"/>
      <c r="DMS26"/>
      <c r="DMT26" s="20"/>
      <c r="DMU26"/>
      <c r="DMV26" s="20"/>
      <c r="DMW26"/>
      <c r="DMX26" s="20"/>
      <c r="DMY26"/>
      <c r="DMZ26" s="20"/>
      <c r="DNA26"/>
      <c r="DNB26" s="20"/>
      <c r="DNC26"/>
      <c r="DND26" s="20"/>
      <c r="DNE26"/>
      <c r="DNF26" s="20"/>
      <c r="DNG26"/>
      <c r="DNH26" s="20"/>
      <c r="DNI26"/>
      <c r="DNJ26" s="20"/>
      <c r="DNK26"/>
      <c r="DNL26" s="20"/>
      <c r="DNM26"/>
      <c r="DNN26" s="20"/>
      <c r="DNO26"/>
      <c r="DNP26" s="20"/>
      <c r="DNQ26"/>
      <c r="DNR26" s="20"/>
      <c r="DNS26"/>
      <c r="DNT26" s="20"/>
      <c r="DNU26"/>
      <c r="DNV26" s="20"/>
      <c r="DNW26"/>
      <c r="DNX26" s="20"/>
      <c r="DNY26"/>
      <c r="DNZ26" s="20"/>
      <c r="DOA26"/>
      <c r="DOB26" s="20"/>
      <c r="DOC26"/>
      <c r="DOD26" s="20"/>
      <c r="DOE26"/>
      <c r="DOF26" s="20"/>
      <c r="DOG26"/>
      <c r="DOH26" s="20"/>
      <c r="DOI26"/>
      <c r="DOJ26" s="20"/>
      <c r="DOK26"/>
      <c r="DOL26" s="20"/>
      <c r="DOM26"/>
      <c r="DON26" s="20"/>
      <c r="DOO26"/>
      <c r="DOP26" s="20"/>
      <c r="DOQ26"/>
      <c r="DOR26" s="20"/>
      <c r="DOS26"/>
      <c r="DOT26" s="20"/>
      <c r="DOU26"/>
      <c r="DOV26" s="20"/>
      <c r="DOW26"/>
      <c r="DOX26" s="20"/>
      <c r="DOY26"/>
      <c r="DOZ26" s="20"/>
      <c r="DPA26"/>
      <c r="DPB26" s="20"/>
      <c r="DPC26"/>
      <c r="DPD26" s="20"/>
      <c r="DPE26"/>
      <c r="DPF26" s="20"/>
      <c r="DPG26"/>
      <c r="DPH26" s="20"/>
      <c r="DPI26"/>
      <c r="DPJ26" s="20"/>
      <c r="DPK26"/>
      <c r="DPL26" s="20"/>
      <c r="DPM26"/>
      <c r="DPN26" s="20"/>
      <c r="DPO26"/>
      <c r="DPP26" s="20"/>
      <c r="DPQ26"/>
      <c r="DPR26" s="20"/>
      <c r="DPS26"/>
      <c r="DPT26" s="20"/>
      <c r="DPU26"/>
      <c r="DPV26" s="20"/>
      <c r="DPW26"/>
      <c r="DPX26" s="20"/>
      <c r="DPY26"/>
      <c r="DPZ26" s="20"/>
      <c r="DQA26"/>
      <c r="DQB26" s="20"/>
      <c r="DQC26"/>
      <c r="DQD26" s="20"/>
      <c r="DQE26"/>
      <c r="DQF26" s="20"/>
      <c r="DQG26"/>
      <c r="DQH26" s="20"/>
      <c r="DQI26"/>
      <c r="DQJ26" s="20"/>
      <c r="DQK26"/>
      <c r="DQL26" s="20"/>
      <c r="DQM26"/>
      <c r="DQN26" s="20"/>
      <c r="DQO26"/>
      <c r="DQP26" s="20"/>
      <c r="DQQ26"/>
      <c r="DQR26" s="20"/>
      <c r="DQS26"/>
      <c r="DQT26" s="20"/>
      <c r="DQU26"/>
      <c r="DQV26" s="20"/>
      <c r="DQW26"/>
      <c r="DQX26" s="20"/>
      <c r="DQY26"/>
      <c r="DQZ26" s="20"/>
      <c r="DRA26"/>
      <c r="DRB26" s="20"/>
      <c r="DRC26"/>
      <c r="DRD26" s="20"/>
      <c r="DRE26"/>
      <c r="DRF26" s="20"/>
      <c r="DRG26"/>
      <c r="DRH26" s="20"/>
      <c r="DRI26"/>
      <c r="DRJ26" s="20"/>
      <c r="DRK26"/>
      <c r="DRL26" s="20"/>
      <c r="DRM26"/>
      <c r="DRN26" s="20"/>
      <c r="DRO26"/>
      <c r="DRP26" s="20"/>
      <c r="DRQ26"/>
      <c r="DRR26" s="20"/>
      <c r="DRS26"/>
      <c r="DRT26" s="20"/>
      <c r="DRU26"/>
      <c r="DRV26" s="20"/>
      <c r="DRW26"/>
      <c r="DRX26" s="20"/>
      <c r="DRY26"/>
      <c r="DRZ26" s="20"/>
      <c r="DSA26"/>
      <c r="DSB26" s="20"/>
      <c r="DSC26"/>
      <c r="DSD26" s="20"/>
      <c r="DSE26"/>
      <c r="DSF26" s="20"/>
      <c r="DSG26"/>
      <c r="DSH26" s="20"/>
      <c r="DSI26"/>
      <c r="DSJ26" s="20"/>
      <c r="DSK26"/>
      <c r="DSL26" s="20"/>
      <c r="DSM26"/>
      <c r="DSN26" s="20"/>
      <c r="DSO26"/>
      <c r="DSP26" s="20"/>
      <c r="DSQ26"/>
      <c r="DSR26" s="20"/>
      <c r="DSS26"/>
      <c r="DST26" s="20"/>
      <c r="DSU26"/>
      <c r="DSV26" s="20"/>
      <c r="DSW26"/>
      <c r="DSX26" s="20"/>
      <c r="DSY26"/>
      <c r="DSZ26" s="20"/>
      <c r="DTA26"/>
      <c r="DTB26" s="20"/>
      <c r="DTC26"/>
      <c r="DTD26" s="20"/>
      <c r="DTE26"/>
      <c r="DTF26" s="20"/>
      <c r="DTG26"/>
      <c r="DTH26" s="20"/>
      <c r="DTI26"/>
      <c r="DTJ26" s="20"/>
      <c r="DTK26"/>
      <c r="DTL26" s="20"/>
      <c r="DTM26"/>
      <c r="DTN26" s="20"/>
      <c r="DTO26"/>
      <c r="DTP26" s="20"/>
      <c r="DTQ26"/>
      <c r="DTR26" s="20"/>
      <c r="DTS26"/>
      <c r="DTT26" s="20"/>
      <c r="DTU26"/>
      <c r="DTV26" s="20"/>
      <c r="DTW26"/>
      <c r="DTX26" s="20"/>
      <c r="DTY26"/>
      <c r="DTZ26" s="20"/>
      <c r="DUA26"/>
      <c r="DUB26" s="20"/>
      <c r="DUC26"/>
      <c r="DUD26" s="20"/>
      <c r="DUE26"/>
      <c r="DUF26" s="20"/>
      <c r="DUG26"/>
      <c r="DUH26" s="20"/>
      <c r="DUI26"/>
      <c r="DUJ26" s="20"/>
      <c r="DUK26"/>
      <c r="DUL26" s="20"/>
      <c r="DUM26"/>
      <c r="DUN26" s="20"/>
      <c r="DUO26"/>
      <c r="DUP26" s="20"/>
      <c r="DUQ26"/>
      <c r="DUR26" s="20"/>
      <c r="DUS26"/>
      <c r="DUT26" s="20"/>
      <c r="DUU26"/>
      <c r="DUV26" s="20"/>
      <c r="DUW26"/>
      <c r="DUX26" s="20"/>
      <c r="DUY26"/>
      <c r="DUZ26" s="20"/>
      <c r="DVA26"/>
      <c r="DVB26" s="20"/>
      <c r="DVC26"/>
      <c r="DVD26" s="20"/>
      <c r="DVE26"/>
      <c r="DVF26" s="20"/>
      <c r="DVG26"/>
      <c r="DVH26" s="20"/>
      <c r="DVI26"/>
      <c r="DVJ26" s="20"/>
      <c r="DVK26"/>
      <c r="DVL26" s="20"/>
      <c r="DVM26"/>
      <c r="DVN26" s="20"/>
      <c r="DVO26"/>
      <c r="DVP26" s="20"/>
      <c r="DVQ26"/>
      <c r="DVR26" s="20"/>
      <c r="DVS26"/>
      <c r="DVT26" s="20"/>
      <c r="DVU26"/>
      <c r="DVV26" s="20"/>
      <c r="DVW26"/>
      <c r="DVX26" s="20"/>
      <c r="DVY26"/>
      <c r="DVZ26" s="20"/>
      <c r="DWA26"/>
      <c r="DWB26" s="20"/>
      <c r="DWC26"/>
      <c r="DWD26" s="20"/>
      <c r="DWE26"/>
      <c r="DWF26" s="20"/>
      <c r="DWG26"/>
      <c r="DWH26" s="20"/>
      <c r="DWI26"/>
      <c r="DWJ26" s="20"/>
      <c r="DWK26"/>
      <c r="DWL26" s="20"/>
      <c r="DWM26"/>
      <c r="DWN26" s="20"/>
      <c r="DWO26"/>
      <c r="DWP26" s="20"/>
      <c r="DWQ26"/>
      <c r="DWR26" s="20"/>
      <c r="DWS26"/>
      <c r="DWT26" s="20"/>
      <c r="DWU26"/>
      <c r="DWV26" s="20"/>
      <c r="DWW26"/>
      <c r="DWX26" s="20"/>
      <c r="DWY26"/>
      <c r="DWZ26" s="20"/>
      <c r="DXA26"/>
      <c r="DXB26" s="20"/>
      <c r="DXC26"/>
      <c r="DXD26" s="20"/>
      <c r="DXE26"/>
      <c r="DXF26" s="20"/>
      <c r="DXG26"/>
      <c r="DXH26" s="20"/>
      <c r="DXI26"/>
      <c r="DXJ26" s="20"/>
      <c r="DXK26"/>
      <c r="DXL26" s="20"/>
      <c r="DXM26"/>
      <c r="DXN26" s="20"/>
      <c r="DXO26"/>
      <c r="DXP26" s="20"/>
      <c r="DXQ26"/>
      <c r="DXR26" s="20"/>
      <c r="DXS26"/>
      <c r="DXT26" s="20"/>
      <c r="DXU26"/>
      <c r="DXV26" s="20"/>
      <c r="DXW26"/>
      <c r="DXX26" s="20"/>
      <c r="DXY26"/>
      <c r="DXZ26" s="20"/>
      <c r="DYA26"/>
      <c r="DYB26" s="20"/>
      <c r="DYC26"/>
      <c r="DYD26" s="20"/>
      <c r="DYE26"/>
      <c r="DYF26" s="20"/>
      <c r="DYG26"/>
      <c r="DYH26" s="20"/>
      <c r="DYI26"/>
      <c r="DYJ26" s="20"/>
      <c r="DYK26"/>
      <c r="DYL26" s="20"/>
      <c r="DYM26"/>
      <c r="DYN26" s="20"/>
      <c r="DYO26"/>
      <c r="DYP26" s="20"/>
      <c r="DYQ26"/>
      <c r="DYR26" s="20"/>
      <c r="DYS26"/>
      <c r="DYT26" s="20"/>
      <c r="DYU26"/>
      <c r="DYV26" s="20"/>
      <c r="DYW26"/>
      <c r="DYX26" s="20"/>
      <c r="DYY26"/>
      <c r="DYZ26" s="20"/>
      <c r="DZA26"/>
      <c r="DZB26" s="20"/>
      <c r="DZC26"/>
      <c r="DZD26" s="20"/>
      <c r="DZE26"/>
      <c r="DZF26" s="20"/>
      <c r="DZG26"/>
      <c r="DZH26" s="20"/>
      <c r="DZI26"/>
      <c r="DZJ26" s="20"/>
      <c r="DZK26"/>
      <c r="DZL26" s="20"/>
      <c r="DZM26"/>
      <c r="DZN26" s="20"/>
      <c r="DZO26"/>
      <c r="DZP26" s="20"/>
      <c r="DZQ26"/>
      <c r="DZR26" s="20"/>
      <c r="DZS26"/>
      <c r="DZT26" s="20"/>
      <c r="DZU26"/>
      <c r="DZV26" s="20"/>
      <c r="DZW26"/>
      <c r="DZX26" s="20"/>
      <c r="DZY26"/>
      <c r="DZZ26" s="20"/>
      <c r="EAA26"/>
      <c r="EAB26" s="20"/>
      <c r="EAC26"/>
      <c r="EAD26" s="20"/>
      <c r="EAE26"/>
      <c r="EAF26" s="20"/>
      <c r="EAG26"/>
      <c r="EAH26" s="20"/>
      <c r="EAI26"/>
      <c r="EAJ26" s="20"/>
      <c r="EAK26"/>
      <c r="EAL26" s="20"/>
      <c r="EAM26"/>
      <c r="EAN26" s="20"/>
      <c r="EAO26"/>
      <c r="EAP26" s="20"/>
      <c r="EAQ26"/>
      <c r="EAR26" s="20"/>
      <c r="EAS26"/>
      <c r="EAT26" s="20"/>
      <c r="EAU26"/>
      <c r="EAV26" s="20"/>
      <c r="EAW26"/>
      <c r="EAX26" s="20"/>
      <c r="EAY26"/>
      <c r="EAZ26" s="20"/>
      <c r="EBA26"/>
      <c r="EBB26" s="20"/>
      <c r="EBC26"/>
      <c r="EBD26" s="20"/>
      <c r="EBE26"/>
      <c r="EBF26" s="20"/>
      <c r="EBG26"/>
      <c r="EBH26" s="20"/>
      <c r="EBI26"/>
      <c r="EBJ26" s="20"/>
      <c r="EBK26"/>
      <c r="EBL26" s="20"/>
      <c r="EBM26"/>
      <c r="EBN26" s="20"/>
      <c r="EBO26"/>
      <c r="EBP26" s="20"/>
      <c r="EBQ26"/>
      <c r="EBR26" s="20"/>
      <c r="EBS26"/>
      <c r="EBT26" s="20"/>
      <c r="EBU26"/>
      <c r="EBV26" s="20"/>
      <c r="EBW26"/>
      <c r="EBX26" s="20"/>
      <c r="EBY26"/>
      <c r="EBZ26" s="20"/>
      <c r="ECA26"/>
      <c r="ECB26" s="20"/>
      <c r="ECC26"/>
      <c r="ECD26" s="20"/>
      <c r="ECE26"/>
      <c r="ECF26" s="20"/>
      <c r="ECG26"/>
      <c r="ECH26" s="20"/>
      <c r="ECI26"/>
      <c r="ECJ26" s="20"/>
      <c r="ECK26"/>
      <c r="ECL26" s="20"/>
      <c r="ECM26"/>
      <c r="ECN26" s="20"/>
      <c r="ECO26"/>
      <c r="ECP26" s="20"/>
      <c r="ECQ26"/>
      <c r="ECR26" s="20"/>
      <c r="ECS26"/>
      <c r="ECT26" s="20"/>
      <c r="ECU26"/>
      <c r="ECV26" s="20"/>
      <c r="ECW26"/>
      <c r="ECX26" s="20"/>
      <c r="ECY26"/>
      <c r="ECZ26" s="20"/>
      <c r="EDA26"/>
      <c r="EDB26" s="20"/>
      <c r="EDC26"/>
      <c r="EDD26" s="20"/>
      <c r="EDE26"/>
      <c r="EDF26" s="20"/>
      <c r="EDG26"/>
      <c r="EDH26" s="20"/>
      <c r="EDI26"/>
      <c r="EDJ26" s="20"/>
      <c r="EDK26"/>
      <c r="EDL26" s="20"/>
      <c r="EDM26"/>
      <c r="EDN26" s="20"/>
      <c r="EDO26"/>
      <c r="EDP26" s="20"/>
      <c r="EDQ26"/>
      <c r="EDR26" s="20"/>
      <c r="EDS26"/>
      <c r="EDT26" s="20"/>
      <c r="EDU26"/>
      <c r="EDV26" s="20"/>
      <c r="EDW26"/>
      <c r="EDX26" s="20"/>
      <c r="EDY26"/>
      <c r="EDZ26" s="20"/>
      <c r="EEA26"/>
      <c r="EEB26" s="20"/>
      <c r="EEC26"/>
      <c r="EED26" s="20"/>
      <c r="EEE26"/>
      <c r="EEF26" s="20"/>
      <c r="EEG26"/>
      <c r="EEH26" s="20"/>
      <c r="EEI26"/>
      <c r="EEJ26" s="20"/>
      <c r="EEK26"/>
      <c r="EEL26" s="20"/>
      <c r="EEM26"/>
      <c r="EEN26" s="20"/>
      <c r="EEO26"/>
      <c r="EEP26" s="20"/>
      <c r="EEQ26"/>
      <c r="EER26" s="20"/>
      <c r="EES26"/>
      <c r="EET26" s="20"/>
      <c r="EEU26"/>
      <c r="EEV26" s="20"/>
      <c r="EEW26"/>
      <c r="EEX26" s="20"/>
      <c r="EEY26"/>
      <c r="EEZ26" s="20"/>
      <c r="EFA26"/>
      <c r="EFB26" s="20"/>
      <c r="EFC26"/>
      <c r="EFD26" s="20"/>
      <c r="EFE26"/>
      <c r="EFF26" s="20"/>
      <c r="EFG26"/>
      <c r="EFH26" s="20"/>
      <c r="EFI26"/>
      <c r="EFJ26" s="20"/>
      <c r="EFK26"/>
      <c r="EFL26" s="20"/>
      <c r="EFM26"/>
      <c r="EFN26" s="20"/>
      <c r="EFO26"/>
      <c r="EFP26" s="20"/>
      <c r="EFQ26"/>
      <c r="EFR26" s="20"/>
      <c r="EFS26"/>
      <c r="EFT26" s="20"/>
      <c r="EFU26"/>
      <c r="EFV26" s="20"/>
      <c r="EFW26"/>
      <c r="EFX26" s="20"/>
      <c r="EFY26"/>
      <c r="EFZ26" s="20"/>
      <c r="EGA26"/>
      <c r="EGB26" s="20"/>
      <c r="EGC26"/>
      <c r="EGD26" s="20"/>
      <c r="EGE26"/>
      <c r="EGF26" s="20"/>
      <c r="EGG26"/>
      <c r="EGH26" s="20"/>
      <c r="EGI26"/>
      <c r="EGJ26" s="20"/>
      <c r="EGK26"/>
      <c r="EGL26" s="20"/>
      <c r="EGM26"/>
      <c r="EGN26" s="20"/>
      <c r="EGO26"/>
      <c r="EGP26" s="20"/>
      <c r="EGQ26"/>
      <c r="EGR26" s="20"/>
      <c r="EGS26"/>
      <c r="EGT26" s="20"/>
      <c r="EGU26"/>
      <c r="EGV26" s="20"/>
      <c r="EGW26"/>
      <c r="EGX26" s="20"/>
      <c r="EGY26"/>
      <c r="EGZ26" s="20"/>
      <c r="EHA26"/>
      <c r="EHB26" s="20"/>
      <c r="EHC26"/>
      <c r="EHD26" s="20"/>
      <c r="EHE26"/>
      <c r="EHF26" s="20"/>
      <c r="EHG26"/>
      <c r="EHH26" s="20"/>
      <c r="EHI26"/>
      <c r="EHJ26" s="20"/>
      <c r="EHK26"/>
      <c r="EHL26" s="20"/>
      <c r="EHM26"/>
      <c r="EHN26" s="20"/>
      <c r="EHO26"/>
      <c r="EHP26" s="20"/>
      <c r="EHQ26"/>
      <c r="EHR26" s="20"/>
      <c r="EHS26"/>
      <c r="EHT26" s="20"/>
      <c r="EHU26"/>
      <c r="EHV26" s="20"/>
      <c r="EHW26"/>
      <c r="EHX26" s="20"/>
      <c r="EHY26"/>
      <c r="EHZ26" s="20"/>
      <c r="EIA26"/>
      <c r="EIB26" s="20"/>
      <c r="EIC26"/>
      <c r="EID26" s="20"/>
      <c r="EIE26"/>
      <c r="EIF26" s="20"/>
      <c r="EIG26"/>
      <c r="EIH26" s="20"/>
      <c r="EII26"/>
      <c r="EIJ26" s="20"/>
      <c r="EIK26"/>
      <c r="EIL26" s="20"/>
      <c r="EIM26"/>
      <c r="EIN26" s="20"/>
      <c r="EIO26"/>
      <c r="EIP26" s="20"/>
      <c r="EIQ26"/>
      <c r="EIR26" s="20"/>
      <c r="EIS26"/>
      <c r="EIT26" s="20"/>
      <c r="EIU26"/>
      <c r="EIV26" s="20"/>
      <c r="EIW26"/>
      <c r="EIX26" s="20"/>
      <c r="EIY26"/>
      <c r="EIZ26" s="20"/>
      <c r="EJA26"/>
      <c r="EJB26" s="20"/>
      <c r="EJC26"/>
      <c r="EJD26" s="20"/>
      <c r="EJE26"/>
      <c r="EJF26" s="20"/>
      <c r="EJG26"/>
      <c r="EJH26" s="20"/>
      <c r="EJI26"/>
      <c r="EJJ26" s="20"/>
      <c r="EJK26"/>
      <c r="EJL26" s="20"/>
      <c r="EJM26"/>
      <c r="EJN26" s="20"/>
      <c r="EJO26"/>
      <c r="EJP26" s="20"/>
      <c r="EJQ26"/>
      <c r="EJR26" s="20"/>
      <c r="EJS26"/>
      <c r="EJT26" s="20"/>
      <c r="EJU26"/>
      <c r="EJV26" s="20"/>
      <c r="EJW26"/>
      <c r="EJX26" s="20"/>
      <c r="EJY26"/>
      <c r="EJZ26" s="20"/>
      <c r="EKA26"/>
      <c r="EKB26" s="20"/>
      <c r="EKC26"/>
      <c r="EKD26" s="20"/>
      <c r="EKE26"/>
      <c r="EKF26" s="20"/>
      <c r="EKG26"/>
      <c r="EKH26" s="20"/>
      <c r="EKI26"/>
      <c r="EKJ26" s="20"/>
      <c r="EKK26"/>
      <c r="EKL26" s="20"/>
      <c r="EKM26"/>
      <c r="EKN26" s="20"/>
      <c r="EKO26"/>
      <c r="EKP26" s="20"/>
      <c r="EKQ26"/>
      <c r="EKR26" s="20"/>
      <c r="EKS26"/>
      <c r="EKT26" s="20"/>
      <c r="EKU26"/>
      <c r="EKV26" s="20"/>
      <c r="EKW26"/>
      <c r="EKX26" s="20"/>
      <c r="EKY26"/>
      <c r="EKZ26" s="20"/>
      <c r="ELA26"/>
      <c r="ELB26" s="20"/>
      <c r="ELC26"/>
      <c r="ELD26" s="20"/>
      <c r="ELE26"/>
      <c r="ELF26" s="20"/>
      <c r="ELG26"/>
      <c r="ELH26" s="20"/>
      <c r="ELI26"/>
      <c r="ELJ26" s="20"/>
      <c r="ELK26"/>
      <c r="ELL26" s="20"/>
      <c r="ELM26"/>
      <c r="ELN26" s="20"/>
      <c r="ELO26"/>
      <c r="ELP26" s="20"/>
      <c r="ELQ26"/>
      <c r="ELR26" s="20"/>
      <c r="ELS26"/>
      <c r="ELT26" s="20"/>
      <c r="ELU26"/>
      <c r="ELV26" s="20"/>
      <c r="ELW26"/>
      <c r="ELX26" s="20"/>
      <c r="ELY26"/>
      <c r="ELZ26" s="20"/>
      <c r="EMA26"/>
      <c r="EMB26" s="20"/>
      <c r="EMC26"/>
      <c r="EMD26" s="20"/>
      <c r="EME26"/>
      <c r="EMF26" s="20"/>
      <c r="EMG26"/>
      <c r="EMH26" s="20"/>
      <c r="EMI26"/>
      <c r="EMJ26" s="20"/>
      <c r="EMK26"/>
      <c r="EML26" s="20"/>
      <c r="EMM26"/>
      <c r="EMN26" s="20"/>
      <c r="EMO26"/>
      <c r="EMP26" s="20"/>
      <c r="EMQ26"/>
      <c r="EMR26" s="20"/>
      <c r="EMS26"/>
      <c r="EMT26" s="20"/>
      <c r="EMU26"/>
      <c r="EMV26" s="20"/>
      <c r="EMW26"/>
      <c r="EMX26" s="20"/>
      <c r="EMY26"/>
      <c r="EMZ26" s="20"/>
      <c r="ENA26"/>
      <c r="ENB26" s="20"/>
      <c r="ENC26"/>
      <c r="END26" s="20"/>
      <c r="ENE26"/>
      <c r="ENF26" s="20"/>
      <c r="ENG26"/>
      <c r="ENH26" s="20"/>
      <c r="ENI26"/>
      <c r="ENJ26" s="20"/>
      <c r="ENK26"/>
      <c r="ENL26" s="20"/>
      <c r="ENM26"/>
      <c r="ENN26" s="20"/>
      <c r="ENO26"/>
      <c r="ENP26" s="20"/>
      <c r="ENQ26"/>
      <c r="ENR26" s="20"/>
      <c r="ENS26"/>
      <c r="ENT26" s="20"/>
      <c r="ENU26"/>
      <c r="ENV26" s="20"/>
      <c r="ENW26"/>
      <c r="ENX26" s="20"/>
      <c r="ENY26"/>
      <c r="ENZ26" s="20"/>
      <c r="EOA26"/>
      <c r="EOB26" s="20"/>
      <c r="EOC26"/>
      <c r="EOD26" s="20"/>
      <c r="EOE26"/>
      <c r="EOF26" s="20"/>
      <c r="EOG26"/>
      <c r="EOH26" s="20"/>
      <c r="EOI26"/>
      <c r="EOJ26" s="20"/>
      <c r="EOK26"/>
      <c r="EOL26" s="20"/>
      <c r="EOM26"/>
      <c r="EON26" s="20"/>
      <c r="EOO26"/>
      <c r="EOP26" s="20"/>
      <c r="EOQ26"/>
      <c r="EOR26" s="20"/>
      <c r="EOS26"/>
      <c r="EOT26" s="20"/>
      <c r="EOU26"/>
      <c r="EOV26" s="20"/>
      <c r="EOW26"/>
      <c r="EOX26" s="20"/>
      <c r="EOY26"/>
      <c r="EOZ26" s="20"/>
      <c r="EPA26"/>
      <c r="EPB26" s="20"/>
      <c r="EPC26"/>
      <c r="EPD26" s="20"/>
      <c r="EPE26"/>
      <c r="EPF26" s="20"/>
      <c r="EPG26"/>
      <c r="EPH26" s="20"/>
      <c r="EPI26"/>
      <c r="EPJ26" s="20"/>
      <c r="EPK26"/>
      <c r="EPL26" s="20"/>
      <c r="EPM26"/>
      <c r="EPN26" s="20"/>
      <c r="EPO26"/>
      <c r="EPP26" s="20"/>
      <c r="EPQ26"/>
      <c r="EPR26" s="20"/>
      <c r="EPS26"/>
      <c r="EPT26" s="20"/>
      <c r="EPU26"/>
      <c r="EPV26" s="20"/>
      <c r="EPW26"/>
      <c r="EPX26" s="20"/>
      <c r="EPY26"/>
      <c r="EPZ26" s="20"/>
      <c r="EQA26"/>
      <c r="EQB26" s="20"/>
      <c r="EQC26"/>
      <c r="EQD26" s="20"/>
      <c r="EQE26"/>
      <c r="EQF26" s="20"/>
      <c r="EQG26"/>
      <c r="EQH26" s="20"/>
      <c r="EQI26"/>
      <c r="EQJ26" s="20"/>
      <c r="EQK26"/>
      <c r="EQL26" s="20"/>
      <c r="EQM26"/>
      <c r="EQN26" s="20"/>
      <c r="EQO26"/>
      <c r="EQP26" s="20"/>
      <c r="EQQ26"/>
      <c r="EQR26" s="20"/>
      <c r="EQS26"/>
      <c r="EQT26" s="20"/>
      <c r="EQU26"/>
      <c r="EQV26" s="20"/>
      <c r="EQW26"/>
      <c r="EQX26" s="20"/>
      <c r="EQY26"/>
      <c r="EQZ26" s="20"/>
      <c r="ERA26"/>
      <c r="ERB26" s="20"/>
      <c r="ERC26"/>
      <c r="ERD26" s="20"/>
      <c r="ERE26"/>
      <c r="ERF26" s="20"/>
      <c r="ERG26"/>
      <c r="ERH26" s="20"/>
      <c r="ERI26"/>
      <c r="ERJ26" s="20"/>
      <c r="ERK26"/>
      <c r="ERL26" s="20"/>
      <c r="ERM26"/>
      <c r="ERN26" s="20"/>
      <c r="ERO26"/>
      <c r="ERP26" s="20"/>
      <c r="ERQ26"/>
      <c r="ERR26" s="20"/>
      <c r="ERS26"/>
      <c r="ERT26" s="20"/>
      <c r="ERU26"/>
      <c r="ERV26" s="20"/>
      <c r="ERW26"/>
      <c r="ERX26" s="20"/>
      <c r="ERY26"/>
      <c r="ERZ26" s="20"/>
      <c r="ESA26"/>
      <c r="ESB26" s="20"/>
      <c r="ESC26"/>
      <c r="ESD26" s="20"/>
      <c r="ESE26"/>
      <c r="ESF26" s="20"/>
      <c r="ESG26"/>
      <c r="ESH26" s="20"/>
      <c r="ESI26"/>
      <c r="ESJ26" s="20"/>
      <c r="ESK26"/>
      <c r="ESL26" s="20"/>
      <c r="ESM26"/>
      <c r="ESN26" s="20"/>
      <c r="ESO26"/>
      <c r="ESP26" s="20"/>
      <c r="ESQ26"/>
      <c r="ESR26" s="20"/>
      <c r="ESS26"/>
      <c r="EST26" s="20"/>
      <c r="ESU26"/>
      <c r="ESV26" s="20"/>
      <c r="ESW26"/>
      <c r="ESX26" s="20"/>
      <c r="ESY26"/>
      <c r="ESZ26" s="20"/>
      <c r="ETA26"/>
      <c r="ETB26" s="20"/>
      <c r="ETC26"/>
      <c r="ETD26" s="20"/>
      <c r="ETE26"/>
      <c r="ETF26" s="20"/>
      <c r="ETG26"/>
      <c r="ETH26" s="20"/>
      <c r="ETI26"/>
      <c r="ETJ26" s="20"/>
      <c r="ETK26"/>
      <c r="ETL26" s="20"/>
      <c r="ETM26"/>
      <c r="ETN26" s="20"/>
      <c r="ETO26"/>
      <c r="ETP26" s="20"/>
      <c r="ETQ26"/>
      <c r="ETR26" s="20"/>
      <c r="ETS26"/>
      <c r="ETT26" s="20"/>
      <c r="ETU26"/>
      <c r="ETV26" s="20"/>
      <c r="ETW26"/>
      <c r="ETX26" s="20"/>
      <c r="ETY26"/>
      <c r="ETZ26" s="20"/>
      <c r="EUA26"/>
      <c r="EUB26" s="20"/>
      <c r="EUC26"/>
      <c r="EUD26" s="20"/>
      <c r="EUE26"/>
      <c r="EUF26" s="20"/>
      <c r="EUG26"/>
      <c r="EUH26" s="20"/>
      <c r="EUI26"/>
      <c r="EUJ26" s="20"/>
      <c r="EUK26"/>
      <c r="EUL26" s="20"/>
      <c r="EUM26"/>
      <c r="EUN26" s="20"/>
      <c r="EUO26"/>
      <c r="EUP26" s="20"/>
      <c r="EUQ26"/>
      <c r="EUR26" s="20"/>
      <c r="EUS26"/>
      <c r="EUT26" s="20"/>
      <c r="EUU26"/>
      <c r="EUV26" s="20"/>
      <c r="EUW26"/>
      <c r="EUX26" s="20"/>
      <c r="EUY26"/>
      <c r="EUZ26" s="20"/>
      <c r="EVA26"/>
      <c r="EVB26" s="20"/>
      <c r="EVC26"/>
      <c r="EVD26" s="20"/>
      <c r="EVE26"/>
      <c r="EVF26" s="20"/>
      <c r="EVG26"/>
      <c r="EVH26" s="20"/>
      <c r="EVI26"/>
      <c r="EVJ26" s="20"/>
      <c r="EVK26"/>
      <c r="EVL26" s="20"/>
      <c r="EVM26"/>
      <c r="EVN26" s="20"/>
      <c r="EVO26"/>
      <c r="EVP26" s="20"/>
      <c r="EVQ26"/>
      <c r="EVR26" s="20"/>
      <c r="EVS26"/>
      <c r="EVT26" s="20"/>
      <c r="EVU26"/>
      <c r="EVV26" s="20"/>
      <c r="EVW26"/>
      <c r="EVX26" s="20"/>
      <c r="EVY26"/>
      <c r="EVZ26" s="20"/>
      <c r="EWA26"/>
      <c r="EWB26" s="20"/>
      <c r="EWC26"/>
      <c r="EWD26" s="20"/>
      <c r="EWE26"/>
      <c r="EWF26" s="20"/>
      <c r="EWG26"/>
      <c r="EWH26" s="20"/>
      <c r="EWI26"/>
      <c r="EWJ26" s="20"/>
      <c r="EWK26"/>
      <c r="EWL26" s="20"/>
      <c r="EWM26"/>
      <c r="EWN26" s="20"/>
      <c r="EWO26"/>
      <c r="EWP26" s="20"/>
      <c r="EWQ26"/>
      <c r="EWR26" s="20"/>
      <c r="EWS26"/>
      <c r="EWT26" s="20"/>
      <c r="EWU26"/>
      <c r="EWV26" s="20"/>
      <c r="EWW26"/>
      <c r="EWX26" s="20"/>
      <c r="EWY26"/>
      <c r="EWZ26" s="20"/>
      <c r="EXA26"/>
      <c r="EXB26" s="20"/>
      <c r="EXC26"/>
      <c r="EXD26" s="20"/>
      <c r="EXE26"/>
      <c r="EXF26" s="20"/>
      <c r="EXG26"/>
      <c r="EXH26" s="20"/>
      <c r="EXI26"/>
      <c r="EXJ26" s="20"/>
      <c r="EXK26"/>
      <c r="EXL26" s="20"/>
      <c r="EXM26"/>
      <c r="EXN26" s="20"/>
      <c r="EXO26"/>
      <c r="EXP26" s="20"/>
      <c r="EXQ26"/>
      <c r="EXR26" s="20"/>
      <c r="EXS26"/>
      <c r="EXT26" s="20"/>
      <c r="EXU26"/>
      <c r="EXV26" s="20"/>
      <c r="EXW26"/>
      <c r="EXX26" s="20"/>
      <c r="EXY26"/>
      <c r="EXZ26" s="20"/>
      <c r="EYA26"/>
      <c r="EYB26" s="20"/>
      <c r="EYC26"/>
      <c r="EYD26" s="20"/>
      <c r="EYE26"/>
      <c r="EYF26" s="20"/>
      <c r="EYG26"/>
      <c r="EYH26" s="20"/>
      <c r="EYI26"/>
      <c r="EYJ26" s="20"/>
      <c r="EYK26"/>
      <c r="EYL26" s="20"/>
      <c r="EYM26"/>
      <c r="EYN26" s="20"/>
      <c r="EYO26"/>
      <c r="EYP26" s="20"/>
      <c r="EYQ26"/>
      <c r="EYR26" s="20"/>
      <c r="EYS26"/>
      <c r="EYT26" s="20"/>
      <c r="EYU26"/>
      <c r="EYV26" s="20"/>
      <c r="EYW26"/>
      <c r="EYX26" s="20"/>
      <c r="EYY26"/>
      <c r="EYZ26" s="20"/>
      <c r="EZA26"/>
      <c r="EZB26" s="20"/>
      <c r="EZC26"/>
      <c r="EZD26" s="20"/>
      <c r="EZE26"/>
      <c r="EZF26" s="20"/>
      <c r="EZG26"/>
      <c r="EZH26" s="20"/>
      <c r="EZI26"/>
      <c r="EZJ26" s="20"/>
      <c r="EZK26"/>
      <c r="EZL26" s="20"/>
      <c r="EZM26"/>
      <c r="EZN26" s="20"/>
      <c r="EZO26"/>
      <c r="EZP26" s="20"/>
      <c r="EZQ26"/>
      <c r="EZR26" s="20"/>
      <c r="EZS26"/>
      <c r="EZT26" s="20"/>
      <c r="EZU26"/>
      <c r="EZV26" s="20"/>
      <c r="EZW26"/>
      <c r="EZX26" s="20"/>
      <c r="EZY26"/>
      <c r="EZZ26" s="20"/>
      <c r="FAA26"/>
      <c r="FAB26" s="20"/>
      <c r="FAC26"/>
      <c r="FAD26" s="20"/>
      <c r="FAE26"/>
      <c r="FAF26" s="20"/>
      <c r="FAG26"/>
      <c r="FAH26" s="20"/>
      <c r="FAI26"/>
      <c r="FAJ26" s="20"/>
      <c r="FAK26"/>
      <c r="FAL26" s="20"/>
      <c r="FAM26"/>
      <c r="FAN26" s="20"/>
      <c r="FAO26"/>
      <c r="FAP26" s="20"/>
      <c r="FAQ26"/>
      <c r="FAR26" s="20"/>
      <c r="FAS26"/>
      <c r="FAT26" s="20"/>
      <c r="FAU26"/>
      <c r="FAV26" s="20"/>
      <c r="FAW26"/>
      <c r="FAX26" s="20"/>
      <c r="FAY26"/>
      <c r="FAZ26" s="20"/>
      <c r="FBA26"/>
      <c r="FBB26" s="20"/>
      <c r="FBC26"/>
      <c r="FBD26" s="20"/>
      <c r="FBE26"/>
      <c r="FBF26" s="20"/>
      <c r="FBG26"/>
      <c r="FBH26" s="20"/>
      <c r="FBI26"/>
      <c r="FBJ26" s="20"/>
      <c r="FBK26"/>
      <c r="FBL26" s="20"/>
      <c r="FBM26"/>
      <c r="FBN26" s="20"/>
      <c r="FBO26"/>
      <c r="FBP26" s="20"/>
      <c r="FBQ26"/>
      <c r="FBR26" s="20"/>
      <c r="FBS26"/>
      <c r="FBT26" s="20"/>
      <c r="FBU26"/>
      <c r="FBV26" s="20"/>
      <c r="FBW26"/>
      <c r="FBX26" s="20"/>
      <c r="FBY26"/>
      <c r="FBZ26" s="20"/>
      <c r="FCA26"/>
      <c r="FCB26" s="20"/>
      <c r="FCC26"/>
      <c r="FCD26" s="20"/>
      <c r="FCE26"/>
      <c r="FCF26" s="20"/>
      <c r="FCG26"/>
      <c r="FCH26" s="20"/>
      <c r="FCI26"/>
      <c r="FCJ26" s="20"/>
      <c r="FCK26"/>
      <c r="FCL26" s="20"/>
      <c r="FCM26"/>
      <c r="FCN26" s="20"/>
      <c r="FCO26"/>
      <c r="FCP26" s="20"/>
      <c r="FCQ26"/>
      <c r="FCR26" s="20"/>
      <c r="FCS26"/>
      <c r="FCT26" s="20"/>
      <c r="FCU26"/>
      <c r="FCV26" s="20"/>
      <c r="FCW26"/>
      <c r="FCX26" s="20"/>
      <c r="FCY26"/>
      <c r="FCZ26" s="20"/>
      <c r="FDA26"/>
      <c r="FDB26" s="20"/>
      <c r="FDC26"/>
      <c r="FDD26" s="20"/>
      <c r="FDE26"/>
      <c r="FDF26" s="20"/>
      <c r="FDG26"/>
      <c r="FDH26" s="20"/>
      <c r="FDI26"/>
      <c r="FDJ26" s="20"/>
      <c r="FDK26"/>
      <c r="FDL26" s="20"/>
      <c r="FDM26"/>
      <c r="FDN26" s="20"/>
      <c r="FDO26"/>
      <c r="FDP26" s="20"/>
      <c r="FDQ26"/>
      <c r="FDR26" s="20"/>
      <c r="FDS26"/>
      <c r="FDT26" s="20"/>
      <c r="FDU26"/>
      <c r="FDV26" s="20"/>
      <c r="FDW26"/>
      <c r="FDX26" s="20"/>
      <c r="FDY26"/>
      <c r="FDZ26" s="20"/>
      <c r="FEA26"/>
      <c r="FEB26" s="20"/>
      <c r="FEC26"/>
      <c r="FED26" s="20"/>
      <c r="FEE26"/>
      <c r="FEF26" s="20"/>
      <c r="FEG26"/>
      <c r="FEH26" s="20"/>
      <c r="FEI26"/>
      <c r="FEJ26" s="20"/>
      <c r="FEK26"/>
      <c r="FEL26" s="20"/>
      <c r="FEM26"/>
      <c r="FEN26" s="20"/>
      <c r="FEO26"/>
      <c r="FEP26" s="20"/>
      <c r="FEQ26"/>
      <c r="FER26" s="20"/>
      <c r="FES26"/>
      <c r="FET26" s="20"/>
      <c r="FEU26"/>
      <c r="FEV26" s="20"/>
      <c r="FEW26"/>
      <c r="FEX26" s="20"/>
      <c r="FEY26"/>
      <c r="FEZ26" s="20"/>
      <c r="FFA26"/>
      <c r="FFB26" s="20"/>
      <c r="FFC26"/>
      <c r="FFD26" s="20"/>
      <c r="FFE26"/>
      <c r="FFF26" s="20"/>
      <c r="FFG26"/>
      <c r="FFH26" s="20"/>
      <c r="FFI26"/>
      <c r="FFJ26" s="20"/>
      <c r="FFK26"/>
      <c r="FFL26" s="20"/>
      <c r="FFM26"/>
      <c r="FFN26" s="20"/>
      <c r="FFO26"/>
      <c r="FFP26" s="20"/>
      <c r="FFQ26"/>
      <c r="FFR26" s="20"/>
      <c r="FFS26"/>
      <c r="FFT26" s="20"/>
      <c r="FFU26"/>
      <c r="FFV26" s="20"/>
      <c r="FFW26"/>
      <c r="FFX26" s="20"/>
      <c r="FFY26"/>
      <c r="FFZ26" s="20"/>
      <c r="FGA26"/>
      <c r="FGB26" s="20"/>
      <c r="FGC26"/>
      <c r="FGD26" s="20"/>
      <c r="FGE26"/>
      <c r="FGF26" s="20"/>
      <c r="FGG26"/>
      <c r="FGH26" s="20"/>
      <c r="FGI26"/>
      <c r="FGJ26" s="20"/>
      <c r="FGK26"/>
      <c r="FGL26" s="20"/>
      <c r="FGM26"/>
      <c r="FGN26" s="20"/>
      <c r="FGO26"/>
      <c r="FGP26" s="20"/>
      <c r="FGQ26"/>
      <c r="FGR26" s="20"/>
      <c r="FGS26"/>
      <c r="FGT26" s="20"/>
      <c r="FGU26"/>
      <c r="FGV26" s="20"/>
      <c r="FGW26"/>
      <c r="FGX26" s="20"/>
      <c r="FGY26"/>
      <c r="FGZ26" s="20"/>
      <c r="FHA26"/>
      <c r="FHB26" s="20"/>
      <c r="FHC26"/>
      <c r="FHD26" s="20"/>
      <c r="FHE26"/>
      <c r="FHF26" s="20"/>
      <c r="FHG26"/>
      <c r="FHH26" s="20"/>
      <c r="FHI26"/>
      <c r="FHJ26" s="20"/>
      <c r="FHK26"/>
      <c r="FHL26" s="20"/>
      <c r="FHM26"/>
      <c r="FHN26" s="20"/>
      <c r="FHO26"/>
      <c r="FHP26" s="20"/>
      <c r="FHQ26"/>
      <c r="FHR26" s="20"/>
      <c r="FHS26"/>
      <c r="FHT26" s="20"/>
      <c r="FHU26"/>
      <c r="FHV26" s="20"/>
      <c r="FHW26"/>
      <c r="FHX26" s="20"/>
      <c r="FHY26"/>
      <c r="FHZ26" s="20"/>
      <c r="FIA26"/>
      <c r="FIB26" s="20"/>
      <c r="FIC26"/>
      <c r="FID26" s="20"/>
      <c r="FIE26"/>
      <c r="FIF26" s="20"/>
      <c r="FIG26"/>
      <c r="FIH26" s="20"/>
      <c r="FII26"/>
      <c r="FIJ26" s="20"/>
      <c r="FIK26"/>
      <c r="FIL26" s="20"/>
      <c r="FIM26"/>
      <c r="FIN26" s="20"/>
      <c r="FIO26"/>
      <c r="FIP26" s="20"/>
      <c r="FIQ26"/>
      <c r="FIR26" s="20"/>
      <c r="FIS26"/>
      <c r="FIT26" s="20"/>
      <c r="FIU26"/>
      <c r="FIV26" s="20"/>
      <c r="FIW26"/>
      <c r="FIX26" s="20"/>
      <c r="FIY26"/>
      <c r="FIZ26" s="20"/>
      <c r="FJA26"/>
      <c r="FJB26" s="20"/>
      <c r="FJC26"/>
      <c r="FJD26" s="20"/>
      <c r="FJE26"/>
      <c r="FJF26" s="20"/>
      <c r="FJG26"/>
      <c r="FJH26" s="20"/>
      <c r="FJI26"/>
      <c r="FJJ26" s="20"/>
      <c r="FJK26"/>
      <c r="FJL26" s="20"/>
      <c r="FJM26"/>
      <c r="FJN26" s="20"/>
      <c r="FJO26"/>
      <c r="FJP26" s="20"/>
      <c r="FJQ26"/>
      <c r="FJR26" s="20"/>
      <c r="FJS26"/>
      <c r="FJT26" s="20"/>
      <c r="FJU26"/>
      <c r="FJV26" s="20"/>
      <c r="FJW26"/>
      <c r="FJX26" s="20"/>
      <c r="FJY26"/>
      <c r="FJZ26" s="20"/>
      <c r="FKA26"/>
      <c r="FKB26" s="20"/>
      <c r="FKC26"/>
      <c r="FKD26" s="20"/>
      <c r="FKE26"/>
      <c r="FKF26" s="20"/>
      <c r="FKG26"/>
      <c r="FKH26" s="20"/>
      <c r="FKI26"/>
      <c r="FKJ26" s="20"/>
      <c r="FKK26"/>
      <c r="FKL26" s="20"/>
      <c r="FKM26"/>
      <c r="FKN26" s="20"/>
      <c r="FKO26"/>
      <c r="FKP26" s="20"/>
      <c r="FKQ26"/>
      <c r="FKR26" s="20"/>
      <c r="FKS26"/>
      <c r="FKT26" s="20"/>
      <c r="FKU26"/>
      <c r="FKV26" s="20"/>
      <c r="FKW26"/>
      <c r="FKX26" s="20"/>
      <c r="FKY26"/>
      <c r="FKZ26" s="20"/>
      <c r="FLA26"/>
      <c r="FLB26" s="20"/>
      <c r="FLC26"/>
      <c r="FLD26" s="20"/>
      <c r="FLE26"/>
      <c r="FLF26" s="20"/>
      <c r="FLG26"/>
      <c r="FLH26" s="20"/>
      <c r="FLI26"/>
      <c r="FLJ26" s="20"/>
      <c r="FLK26"/>
      <c r="FLL26" s="20"/>
      <c r="FLM26"/>
      <c r="FLN26" s="20"/>
      <c r="FLO26"/>
      <c r="FLP26" s="20"/>
      <c r="FLQ26"/>
      <c r="FLR26" s="20"/>
      <c r="FLS26"/>
      <c r="FLT26" s="20"/>
      <c r="FLU26"/>
      <c r="FLV26" s="20"/>
      <c r="FLW26"/>
      <c r="FLX26" s="20"/>
      <c r="FLY26"/>
      <c r="FLZ26" s="20"/>
      <c r="FMA26"/>
      <c r="FMB26" s="20"/>
      <c r="FMC26"/>
      <c r="FMD26" s="20"/>
      <c r="FME26"/>
      <c r="FMF26" s="20"/>
      <c r="FMG26"/>
      <c r="FMH26" s="20"/>
      <c r="FMI26"/>
      <c r="FMJ26" s="20"/>
      <c r="FMK26"/>
      <c r="FML26" s="20"/>
      <c r="FMM26"/>
      <c r="FMN26" s="20"/>
      <c r="FMO26"/>
      <c r="FMP26" s="20"/>
      <c r="FMQ26"/>
      <c r="FMR26" s="20"/>
      <c r="FMS26"/>
      <c r="FMT26" s="20"/>
      <c r="FMU26"/>
      <c r="FMV26" s="20"/>
      <c r="FMW26"/>
      <c r="FMX26" s="20"/>
      <c r="FMY26"/>
      <c r="FMZ26" s="20"/>
      <c r="FNA26"/>
      <c r="FNB26" s="20"/>
      <c r="FNC26"/>
      <c r="FND26" s="20"/>
      <c r="FNE26"/>
      <c r="FNF26" s="20"/>
      <c r="FNG26"/>
      <c r="FNH26" s="20"/>
      <c r="FNI26"/>
      <c r="FNJ26" s="20"/>
      <c r="FNK26"/>
      <c r="FNL26" s="20"/>
      <c r="FNM26"/>
      <c r="FNN26" s="20"/>
      <c r="FNO26"/>
      <c r="FNP26" s="20"/>
      <c r="FNQ26"/>
      <c r="FNR26" s="20"/>
      <c r="FNS26"/>
      <c r="FNT26" s="20"/>
      <c r="FNU26"/>
      <c r="FNV26" s="20"/>
      <c r="FNW26"/>
      <c r="FNX26" s="20"/>
      <c r="FNY26"/>
      <c r="FNZ26" s="20"/>
      <c r="FOA26"/>
      <c r="FOB26" s="20"/>
      <c r="FOC26"/>
      <c r="FOD26" s="20"/>
      <c r="FOE26"/>
      <c r="FOF26" s="20"/>
      <c r="FOG26"/>
      <c r="FOH26" s="20"/>
      <c r="FOI26"/>
      <c r="FOJ26" s="20"/>
      <c r="FOK26"/>
      <c r="FOL26" s="20"/>
      <c r="FOM26"/>
      <c r="FON26" s="20"/>
      <c r="FOO26"/>
      <c r="FOP26" s="20"/>
      <c r="FOQ26"/>
      <c r="FOR26" s="20"/>
      <c r="FOS26"/>
      <c r="FOT26" s="20"/>
      <c r="FOU26"/>
      <c r="FOV26" s="20"/>
      <c r="FOW26"/>
      <c r="FOX26" s="20"/>
      <c r="FOY26"/>
      <c r="FOZ26" s="20"/>
      <c r="FPA26"/>
      <c r="FPB26" s="20"/>
      <c r="FPC26"/>
      <c r="FPD26" s="20"/>
      <c r="FPE26"/>
      <c r="FPF26" s="20"/>
      <c r="FPG26"/>
      <c r="FPH26" s="20"/>
      <c r="FPI26"/>
      <c r="FPJ26" s="20"/>
      <c r="FPK26"/>
      <c r="FPL26" s="20"/>
      <c r="FPM26"/>
      <c r="FPN26" s="20"/>
      <c r="FPO26"/>
      <c r="FPP26" s="20"/>
      <c r="FPQ26"/>
      <c r="FPR26" s="20"/>
      <c r="FPS26"/>
      <c r="FPT26" s="20"/>
      <c r="FPU26"/>
      <c r="FPV26" s="20"/>
      <c r="FPW26"/>
      <c r="FPX26" s="20"/>
      <c r="FPY26"/>
      <c r="FPZ26" s="20"/>
      <c r="FQA26"/>
      <c r="FQB26" s="20"/>
      <c r="FQC26"/>
      <c r="FQD26" s="20"/>
      <c r="FQE26"/>
      <c r="FQF26" s="20"/>
      <c r="FQG26"/>
      <c r="FQH26" s="20"/>
      <c r="FQI26"/>
      <c r="FQJ26" s="20"/>
      <c r="FQK26"/>
      <c r="FQL26" s="20"/>
      <c r="FQM26"/>
      <c r="FQN26" s="20"/>
      <c r="FQO26"/>
      <c r="FQP26" s="20"/>
      <c r="FQQ26"/>
      <c r="FQR26" s="20"/>
      <c r="FQS26"/>
      <c r="FQT26" s="20"/>
      <c r="FQU26"/>
      <c r="FQV26" s="20"/>
      <c r="FQW26"/>
      <c r="FQX26" s="20"/>
      <c r="FQY26"/>
      <c r="FQZ26" s="20"/>
      <c r="FRA26"/>
      <c r="FRB26" s="20"/>
      <c r="FRC26"/>
      <c r="FRD26" s="20"/>
      <c r="FRE26"/>
      <c r="FRF26" s="20"/>
      <c r="FRG26"/>
      <c r="FRH26" s="20"/>
      <c r="FRI26"/>
      <c r="FRJ26" s="20"/>
      <c r="FRK26"/>
      <c r="FRL26" s="20"/>
      <c r="FRM26"/>
      <c r="FRN26" s="20"/>
      <c r="FRO26"/>
      <c r="FRP26" s="20"/>
      <c r="FRQ26"/>
      <c r="FRR26" s="20"/>
      <c r="FRS26"/>
      <c r="FRT26" s="20"/>
      <c r="FRU26"/>
      <c r="FRV26" s="20"/>
      <c r="FRW26"/>
      <c r="FRX26" s="20"/>
      <c r="FRY26"/>
      <c r="FRZ26" s="20"/>
      <c r="FSA26"/>
      <c r="FSB26" s="20"/>
      <c r="FSC26"/>
      <c r="FSD26" s="20"/>
      <c r="FSE26"/>
      <c r="FSF26" s="20"/>
      <c r="FSG26"/>
      <c r="FSH26" s="20"/>
      <c r="FSI26"/>
      <c r="FSJ26" s="20"/>
      <c r="FSK26"/>
      <c r="FSL26" s="20"/>
      <c r="FSM26"/>
      <c r="FSN26" s="20"/>
      <c r="FSO26"/>
      <c r="FSP26" s="20"/>
      <c r="FSQ26"/>
      <c r="FSR26" s="20"/>
      <c r="FSS26"/>
      <c r="FST26" s="20"/>
      <c r="FSU26"/>
      <c r="FSV26" s="20"/>
      <c r="FSW26"/>
      <c r="FSX26" s="20"/>
      <c r="FSY26"/>
      <c r="FSZ26" s="20"/>
      <c r="FTA26"/>
      <c r="FTB26" s="20"/>
      <c r="FTC26"/>
      <c r="FTD26" s="20"/>
      <c r="FTE26"/>
      <c r="FTF26" s="20"/>
      <c r="FTG26"/>
      <c r="FTH26" s="20"/>
      <c r="FTI26"/>
      <c r="FTJ26" s="20"/>
      <c r="FTK26"/>
      <c r="FTL26" s="20"/>
      <c r="FTM26"/>
      <c r="FTN26" s="20"/>
      <c r="FTO26"/>
      <c r="FTP26" s="20"/>
      <c r="FTQ26"/>
      <c r="FTR26" s="20"/>
      <c r="FTS26"/>
      <c r="FTT26" s="20"/>
      <c r="FTU26"/>
      <c r="FTV26" s="20"/>
      <c r="FTW26"/>
      <c r="FTX26" s="20"/>
      <c r="FTY26"/>
      <c r="FTZ26" s="20"/>
      <c r="FUA26"/>
      <c r="FUB26" s="20"/>
      <c r="FUC26"/>
      <c r="FUD26" s="20"/>
      <c r="FUE26"/>
      <c r="FUF26" s="20"/>
      <c r="FUG26"/>
      <c r="FUH26" s="20"/>
      <c r="FUI26"/>
      <c r="FUJ26" s="20"/>
      <c r="FUK26"/>
      <c r="FUL26" s="20"/>
      <c r="FUM26"/>
      <c r="FUN26" s="20"/>
      <c r="FUO26"/>
      <c r="FUP26" s="20"/>
      <c r="FUQ26"/>
      <c r="FUR26" s="20"/>
      <c r="FUS26"/>
      <c r="FUT26" s="20"/>
      <c r="FUU26"/>
      <c r="FUV26" s="20"/>
      <c r="FUW26"/>
      <c r="FUX26" s="20"/>
      <c r="FUY26"/>
      <c r="FUZ26" s="20"/>
      <c r="FVA26"/>
      <c r="FVB26" s="20"/>
      <c r="FVC26"/>
      <c r="FVD26" s="20"/>
      <c r="FVE26"/>
      <c r="FVF26" s="20"/>
      <c r="FVG26"/>
      <c r="FVH26" s="20"/>
      <c r="FVI26"/>
      <c r="FVJ26" s="20"/>
      <c r="FVK26"/>
      <c r="FVL26" s="20"/>
      <c r="FVM26"/>
      <c r="FVN26" s="20"/>
      <c r="FVO26"/>
      <c r="FVP26" s="20"/>
      <c r="FVQ26"/>
      <c r="FVR26" s="20"/>
      <c r="FVS26"/>
      <c r="FVT26" s="20"/>
      <c r="FVU26"/>
      <c r="FVV26" s="20"/>
      <c r="FVW26"/>
      <c r="FVX26" s="20"/>
      <c r="FVY26"/>
      <c r="FVZ26" s="20"/>
      <c r="FWA26"/>
      <c r="FWB26" s="20"/>
      <c r="FWC26"/>
      <c r="FWD26" s="20"/>
      <c r="FWE26"/>
      <c r="FWF26" s="20"/>
      <c r="FWG26"/>
      <c r="FWH26" s="20"/>
      <c r="FWI26"/>
      <c r="FWJ26" s="20"/>
      <c r="FWK26"/>
      <c r="FWL26" s="20"/>
      <c r="FWM26"/>
      <c r="FWN26" s="20"/>
      <c r="FWO26"/>
      <c r="FWP26" s="20"/>
      <c r="FWQ26"/>
      <c r="FWR26" s="20"/>
      <c r="FWS26"/>
      <c r="FWT26" s="20"/>
      <c r="FWU26"/>
      <c r="FWV26" s="20"/>
      <c r="FWW26"/>
      <c r="FWX26" s="20"/>
      <c r="FWY26"/>
      <c r="FWZ26" s="20"/>
      <c r="FXA26"/>
      <c r="FXB26" s="20"/>
      <c r="FXC26"/>
      <c r="FXD26" s="20"/>
      <c r="FXE26"/>
      <c r="FXF26" s="20"/>
      <c r="FXG26"/>
      <c r="FXH26" s="20"/>
      <c r="FXI26"/>
      <c r="FXJ26" s="20"/>
      <c r="FXK26"/>
      <c r="FXL26" s="20"/>
      <c r="FXM26"/>
      <c r="FXN26" s="20"/>
      <c r="FXO26"/>
      <c r="FXP26" s="20"/>
      <c r="FXQ26"/>
      <c r="FXR26" s="20"/>
      <c r="FXS26"/>
      <c r="FXT26" s="20"/>
      <c r="FXU26"/>
      <c r="FXV26" s="20"/>
      <c r="FXW26"/>
      <c r="FXX26" s="20"/>
      <c r="FXY26"/>
      <c r="FXZ26" s="20"/>
      <c r="FYA26"/>
      <c r="FYB26" s="20"/>
      <c r="FYC26"/>
      <c r="FYD26" s="20"/>
      <c r="FYE26"/>
      <c r="FYF26" s="20"/>
      <c r="FYG26"/>
      <c r="FYH26" s="20"/>
      <c r="FYI26"/>
      <c r="FYJ26" s="20"/>
      <c r="FYK26"/>
      <c r="FYL26" s="20"/>
      <c r="FYM26"/>
      <c r="FYN26" s="20"/>
      <c r="FYO26"/>
      <c r="FYP26" s="20"/>
      <c r="FYQ26"/>
      <c r="FYR26" s="20"/>
      <c r="FYS26"/>
      <c r="FYT26" s="20"/>
      <c r="FYU26"/>
      <c r="FYV26" s="20"/>
      <c r="FYW26"/>
      <c r="FYX26" s="20"/>
      <c r="FYY26"/>
      <c r="FYZ26" s="20"/>
      <c r="FZA26"/>
      <c r="FZB26" s="20"/>
      <c r="FZC26"/>
      <c r="FZD26" s="20"/>
      <c r="FZE26"/>
      <c r="FZF26" s="20"/>
      <c r="FZG26"/>
      <c r="FZH26" s="20"/>
      <c r="FZI26"/>
      <c r="FZJ26" s="20"/>
      <c r="FZK26"/>
      <c r="FZL26" s="20"/>
      <c r="FZM26"/>
      <c r="FZN26" s="20"/>
      <c r="FZO26"/>
      <c r="FZP26" s="20"/>
      <c r="FZQ26"/>
      <c r="FZR26" s="20"/>
      <c r="FZS26"/>
      <c r="FZT26" s="20"/>
      <c r="FZU26"/>
      <c r="FZV26" s="20"/>
      <c r="FZW26"/>
      <c r="FZX26" s="20"/>
      <c r="FZY26"/>
      <c r="FZZ26" s="20"/>
      <c r="GAA26"/>
      <c r="GAB26" s="20"/>
      <c r="GAC26"/>
      <c r="GAD26" s="20"/>
      <c r="GAE26"/>
      <c r="GAF26" s="20"/>
      <c r="GAG26"/>
      <c r="GAH26" s="20"/>
      <c r="GAI26"/>
      <c r="GAJ26" s="20"/>
      <c r="GAK26"/>
      <c r="GAL26" s="20"/>
      <c r="GAM26"/>
      <c r="GAN26" s="20"/>
      <c r="GAO26"/>
      <c r="GAP26" s="20"/>
      <c r="GAQ26"/>
      <c r="GAR26" s="20"/>
      <c r="GAS26"/>
      <c r="GAT26" s="20"/>
      <c r="GAU26"/>
      <c r="GAV26" s="20"/>
      <c r="GAW26"/>
      <c r="GAX26" s="20"/>
      <c r="GAY26"/>
      <c r="GAZ26" s="20"/>
      <c r="GBA26"/>
      <c r="GBB26" s="20"/>
      <c r="GBC26"/>
      <c r="GBD26" s="20"/>
      <c r="GBE26"/>
      <c r="GBF26" s="20"/>
      <c r="GBG26"/>
      <c r="GBH26" s="20"/>
      <c r="GBI26"/>
      <c r="GBJ26" s="20"/>
      <c r="GBK26"/>
      <c r="GBL26" s="20"/>
      <c r="GBM26"/>
      <c r="GBN26" s="20"/>
      <c r="GBO26"/>
      <c r="GBP26" s="20"/>
      <c r="GBQ26"/>
      <c r="GBR26" s="20"/>
      <c r="GBS26"/>
      <c r="GBT26" s="20"/>
      <c r="GBU26"/>
      <c r="GBV26" s="20"/>
      <c r="GBW26"/>
      <c r="GBX26" s="20"/>
      <c r="GBY26"/>
      <c r="GBZ26" s="20"/>
      <c r="GCA26"/>
      <c r="GCB26" s="20"/>
      <c r="GCC26"/>
      <c r="GCD26" s="20"/>
      <c r="GCE26"/>
      <c r="GCF26" s="20"/>
      <c r="GCG26"/>
      <c r="GCH26" s="20"/>
      <c r="GCI26"/>
      <c r="GCJ26" s="20"/>
      <c r="GCK26"/>
      <c r="GCL26" s="20"/>
      <c r="GCM26"/>
      <c r="GCN26" s="20"/>
      <c r="GCO26"/>
      <c r="GCP26" s="20"/>
      <c r="GCQ26"/>
      <c r="GCR26" s="20"/>
      <c r="GCS26"/>
      <c r="GCT26" s="20"/>
      <c r="GCU26"/>
      <c r="GCV26" s="20"/>
      <c r="GCW26"/>
      <c r="GCX26" s="20"/>
      <c r="GCY26"/>
      <c r="GCZ26" s="20"/>
      <c r="GDA26"/>
      <c r="GDB26" s="20"/>
      <c r="GDC26"/>
      <c r="GDD26" s="20"/>
      <c r="GDE26"/>
      <c r="GDF26" s="20"/>
      <c r="GDG26"/>
      <c r="GDH26" s="20"/>
      <c r="GDI26"/>
      <c r="GDJ26" s="20"/>
      <c r="GDK26"/>
      <c r="GDL26" s="20"/>
      <c r="GDM26"/>
      <c r="GDN26" s="20"/>
      <c r="GDO26"/>
      <c r="GDP26" s="20"/>
      <c r="GDQ26"/>
      <c r="GDR26" s="20"/>
      <c r="GDS26"/>
      <c r="GDT26" s="20"/>
      <c r="GDU26"/>
      <c r="GDV26" s="20"/>
      <c r="GDW26"/>
      <c r="GDX26" s="20"/>
      <c r="GDY26"/>
      <c r="GDZ26" s="20"/>
      <c r="GEA26"/>
      <c r="GEB26" s="20"/>
      <c r="GEC26"/>
      <c r="GED26" s="20"/>
      <c r="GEE26"/>
      <c r="GEF26" s="20"/>
      <c r="GEG26"/>
      <c r="GEH26" s="20"/>
      <c r="GEI26"/>
      <c r="GEJ26" s="20"/>
      <c r="GEK26"/>
      <c r="GEL26" s="20"/>
      <c r="GEM26"/>
      <c r="GEN26" s="20"/>
      <c r="GEO26"/>
      <c r="GEP26" s="20"/>
      <c r="GEQ26"/>
      <c r="GER26" s="20"/>
      <c r="GES26"/>
      <c r="GET26" s="20"/>
      <c r="GEU26"/>
      <c r="GEV26" s="20"/>
      <c r="GEW26"/>
      <c r="GEX26" s="20"/>
      <c r="GEY26"/>
      <c r="GEZ26" s="20"/>
      <c r="GFA26"/>
      <c r="GFB26" s="20"/>
      <c r="GFC26"/>
      <c r="GFD26" s="20"/>
      <c r="GFE26"/>
      <c r="GFF26" s="20"/>
      <c r="GFG26"/>
      <c r="GFH26" s="20"/>
      <c r="GFI26"/>
      <c r="GFJ26" s="20"/>
      <c r="GFK26"/>
      <c r="GFL26" s="20"/>
      <c r="GFM26"/>
      <c r="GFN26" s="20"/>
      <c r="GFO26"/>
      <c r="GFP26" s="20"/>
      <c r="GFQ26"/>
      <c r="GFR26" s="20"/>
      <c r="GFS26"/>
      <c r="GFT26" s="20"/>
      <c r="GFU26"/>
      <c r="GFV26" s="20"/>
      <c r="GFW26"/>
      <c r="GFX26" s="20"/>
      <c r="GFY26"/>
      <c r="GFZ26" s="20"/>
      <c r="GGA26"/>
      <c r="GGB26" s="20"/>
      <c r="GGC26"/>
      <c r="GGD26" s="20"/>
      <c r="GGE26"/>
      <c r="GGF26" s="20"/>
      <c r="GGG26"/>
      <c r="GGH26" s="20"/>
      <c r="GGI26"/>
      <c r="GGJ26" s="20"/>
      <c r="GGK26"/>
      <c r="GGL26" s="20"/>
      <c r="GGM26"/>
      <c r="GGN26" s="20"/>
      <c r="GGO26"/>
      <c r="GGP26" s="20"/>
      <c r="GGQ26"/>
      <c r="GGR26" s="20"/>
      <c r="GGS26"/>
      <c r="GGT26" s="20"/>
      <c r="GGU26"/>
      <c r="GGV26" s="20"/>
      <c r="GGW26"/>
      <c r="GGX26" s="20"/>
      <c r="GGY26"/>
      <c r="GGZ26" s="20"/>
      <c r="GHA26"/>
      <c r="GHB26" s="20"/>
      <c r="GHC26"/>
      <c r="GHD26" s="20"/>
      <c r="GHE26"/>
      <c r="GHF26" s="20"/>
      <c r="GHG26"/>
      <c r="GHH26" s="20"/>
      <c r="GHI26"/>
      <c r="GHJ26" s="20"/>
      <c r="GHK26"/>
      <c r="GHL26" s="20"/>
      <c r="GHM26"/>
      <c r="GHN26" s="20"/>
      <c r="GHO26"/>
      <c r="GHP26" s="20"/>
      <c r="GHQ26"/>
      <c r="GHR26" s="20"/>
      <c r="GHS26"/>
      <c r="GHT26" s="20"/>
      <c r="GHU26"/>
      <c r="GHV26" s="20"/>
      <c r="GHW26"/>
      <c r="GHX26" s="20"/>
      <c r="GHY26"/>
      <c r="GHZ26" s="20"/>
      <c r="GIA26"/>
      <c r="GIB26" s="20"/>
      <c r="GIC26"/>
      <c r="GID26" s="20"/>
      <c r="GIE26"/>
      <c r="GIF26" s="20"/>
      <c r="GIG26"/>
      <c r="GIH26" s="20"/>
      <c r="GII26"/>
      <c r="GIJ26" s="20"/>
      <c r="GIK26"/>
      <c r="GIL26" s="20"/>
      <c r="GIM26"/>
      <c r="GIN26" s="20"/>
      <c r="GIO26"/>
      <c r="GIP26" s="20"/>
      <c r="GIQ26"/>
      <c r="GIR26" s="20"/>
      <c r="GIS26"/>
      <c r="GIT26" s="20"/>
      <c r="GIU26"/>
      <c r="GIV26" s="20"/>
      <c r="GIW26"/>
      <c r="GIX26" s="20"/>
      <c r="GIY26"/>
      <c r="GIZ26" s="20"/>
      <c r="GJA26"/>
      <c r="GJB26" s="20"/>
      <c r="GJC26"/>
      <c r="GJD26" s="20"/>
      <c r="GJE26"/>
      <c r="GJF26" s="20"/>
      <c r="GJG26"/>
      <c r="GJH26" s="20"/>
      <c r="GJI26"/>
      <c r="GJJ26" s="20"/>
      <c r="GJK26"/>
      <c r="GJL26" s="20"/>
      <c r="GJM26"/>
      <c r="GJN26" s="20"/>
      <c r="GJO26"/>
      <c r="GJP26" s="20"/>
      <c r="GJQ26"/>
      <c r="GJR26" s="20"/>
      <c r="GJS26"/>
      <c r="GJT26" s="20"/>
      <c r="GJU26"/>
      <c r="GJV26" s="20"/>
      <c r="GJW26"/>
      <c r="GJX26" s="20"/>
      <c r="GJY26"/>
      <c r="GJZ26" s="20"/>
      <c r="GKA26"/>
      <c r="GKB26" s="20"/>
      <c r="GKC26"/>
      <c r="GKD26" s="20"/>
      <c r="GKE26"/>
      <c r="GKF26" s="20"/>
      <c r="GKG26"/>
      <c r="GKH26" s="20"/>
      <c r="GKI26"/>
      <c r="GKJ26" s="20"/>
      <c r="GKK26"/>
      <c r="GKL26" s="20"/>
      <c r="GKM26"/>
      <c r="GKN26" s="20"/>
      <c r="GKO26"/>
      <c r="GKP26" s="20"/>
      <c r="GKQ26"/>
      <c r="GKR26" s="20"/>
      <c r="GKS26"/>
      <c r="GKT26" s="20"/>
      <c r="GKU26"/>
      <c r="GKV26" s="20"/>
      <c r="GKW26"/>
      <c r="GKX26" s="20"/>
      <c r="GKY26"/>
      <c r="GKZ26" s="20"/>
      <c r="GLA26"/>
      <c r="GLB26" s="20"/>
      <c r="GLC26"/>
      <c r="GLD26" s="20"/>
      <c r="GLE26"/>
      <c r="GLF26" s="20"/>
      <c r="GLG26"/>
      <c r="GLH26" s="20"/>
      <c r="GLI26"/>
      <c r="GLJ26" s="20"/>
      <c r="GLK26"/>
      <c r="GLL26" s="20"/>
      <c r="GLM26"/>
      <c r="GLN26" s="20"/>
      <c r="GLO26"/>
      <c r="GLP26" s="20"/>
      <c r="GLQ26"/>
      <c r="GLR26" s="20"/>
      <c r="GLS26"/>
      <c r="GLT26" s="20"/>
      <c r="GLU26"/>
      <c r="GLV26" s="20"/>
      <c r="GLW26"/>
      <c r="GLX26" s="20"/>
      <c r="GLY26"/>
      <c r="GLZ26" s="20"/>
      <c r="GMA26"/>
      <c r="GMB26" s="20"/>
      <c r="GMC26"/>
      <c r="GMD26" s="20"/>
      <c r="GME26"/>
      <c r="GMF26" s="20"/>
      <c r="GMG26"/>
      <c r="GMH26" s="20"/>
      <c r="GMI26"/>
      <c r="GMJ26" s="20"/>
      <c r="GMK26"/>
      <c r="GML26" s="20"/>
      <c r="GMM26"/>
      <c r="GMN26" s="20"/>
      <c r="GMO26"/>
      <c r="GMP26" s="20"/>
      <c r="GMQ26"/>
      <c r="GMR26" s="20"/>
      <c r="GMS26"/>
      <c r="GMT26" s="20"/>
      <c r="GMU26"/>
      <c r="GMV26" s="20"/>
      <c r="GMW26"/>
      <c r="GMX26" s="20"/>
      <c r="GMY26"/>
      <c r="GMZ26" s="20"/>
      <c r="GNA26"/>
      <c r="GNB26" s="20"/>
      <c r="GNC26"/>
      <c r="GND26" s="20"/>
      <c r="GNE26"/>
      <c r="GNF26" s="20"/>
      <c r="GNG26"/>
      <c r="GNH26" s="20"/>
      <c r="GNI26"/>
      <c r="GNJ26" s="20"/>
      <c r="GNK26"/>
      <c r="GNL26" s="20"/>
      <c r="GNM26"/>
      <c r="GNN26" s="20"/>
      <c r="GNO26"/>
      <c r="GNP26" s="20"/>
      <c r="GNQ26"/>
      <c r="GNR26" s="20"/>
      <c r="GNS26"/>
      <c r="GNT26" s="20"/>
      <c r="GNU26"/>
      <c r="GNV26" s="20"/>
      <c r="GNW26"/>
      <c r="GNX26" s="20"/>
      <c r="GNY26"/>
      <c r="GNZ26" s="20"/>
      <c r="GOA26"/>
      <c r="GOB26" s="20"/>
      <c r="GOC26"/>
      <c r="GOD26" s="20"/>
      <c r="GOE26"/>
      <c r="GOF26" s="20"/>
      <c r="GOG26"/>
      <c r="GOH26" s="20"/>
      <c r="GOI26"/>
      <c r="GOJ26" s="20"/>
      <c r="GOK26"/>
      <c r="GOL26" s="20"/>
      <c r="GOM26"/>
      <c r="GON26" s="20"/>
      <c r="GOO26"/>
      <c r="GOP26" s="20"/>
      <c r="GOQ26"/>
      <c r="GOR26" s="20"/>
      <c r="GOS26"/>
      <c r="GOT26" s="20"/>
      <c r="GOU26"/>
      <c r="GOV26" s="20"/>
      <c r="GOW26"/>
      <c r="GOX26" s="20"/>
      <c r="GOY26"/>
      <c r="GOZ26" s="20"/>
      <c r="GPA26"/>
      <c r="GPB26" s="20"/>
      <c r="GPC26"/>
      <c r="GPD26" s="20"/>
      <c r="GPE26"/>
      <c r="GPF26" s="20"/>
      <c r="GPG26"/>
      <c r="GPH26" s="20"/>
      <c r="GPI26"/>
      <c r="GPJ26" s="20"/>
      <c r="GPK26"/>
      <c r="GPL26" s="20"/>
      <c r="GPM26"/>
      <c r="GPN26" s="20"/>
      <c r="GPO26"/>
      <c r="GPP26" s="20"/>
      <c r="GPQ26"/>
      <c r="GPR26" s="20"/>
      <c r="GPS26"/>
      <c r="GPT26" s="20"/>
      <c r="GPU26"/>
      <c r="GPV26" s="20"/>
      <c r="GPW26"/>
      <c r="GPX26" s="20"/>
      <c r="GPY26"/>
      <c r="GPZ26" s="20"/>
      <c r="GQA26"/>
      <c r="GQB26" s="20"/>
      <c r="GQC26"/>
      <c r="GQD26" s="20"/>
      <c r="GQE26"/>
      <c r="GQF26" s="20"/>
      <c r="GQG26"/>
      <c r="GQH26" s="20"/>
      <c r="GQI26"/>
      <c r="GQJ26" s="20"/>
      <c r="GQK26"/>
      <c r="GQL26" s="20"/>
      <c r="GQM26"/>
      <c r="GQN26" s="20"/>
      <c r="GQO26"/>
      <c r="GQP26" s="20"/>
      <c r="GQQ26"/>
      <c r="GQR26" s="20"/>
      <c r="GQS26"/>
      <c r="GQT26" s="20"/>
      <c r="GQU26"/>
      <c r="GQV26" s="20"/>
      <c r="GQW26"/>
      <c r="GQX26" s="20"/>
      <c r="GQY26"/>
      <c r="GQZ26" s="20"/>
      <c r="GRA26"/>
      <c r="GRB26" s="20"/>
      <c r="GRC26"/>
      <c r="GRD26" s="20"/>
      <c r="GRE26"/>
      <c r="GRF26" s="20"/>
      <c r="GRG26"/>
      <c r="GRH26" s="20"/>
      <c r="GRI26"/>
      <c r="GRJ26" s="20"/>
      <c r="GRK26"/>
      <c r="GRL26" s="20"/>
      <c r="GRM26"/>
      <c r="GRN26" s="20"/>
      <c r="GRO26"/>
      <c r="GRP26" s="20"/>
      <c r="GRQ26"/>
      <c r="GRR26" s="20"/>
      <c r="GRS26"/>
      <c r="GRT26" s="20"/>
      <c r="GRU26"/>
      <c r="GRV26" s="20"/>
      <c r="GRW26"/>
      <c r="GRX26" s="20"/>
      <c r="GRY26"/>
      <c r="GRZ26" s="20"/>
      <c r="GSA26"/>
      <c r="GSB26" s="20"/>
      <c r="GSC26"/>
      <c r="GSD26" s="20"/>
      <c r="GSE26"/>
      <c r="GSF26" s="20"/>
      <c r="GSG26"/>
      <c r="GSH26" s="20"/>
      <c r="GSI26"/>
      <c r="GSJ26" s="20"/>
      <c r="GSK26"/>
      <c r="GSL26" s="20"/>
      <c r="GSM26"/>
      <c r="GSN26" s="20"/>
      <c r="GSO26"/>
      <c r="GSP26" s="20"/>
      <c r="GSQ26"/>
      <c r="GSR26" s="20"/>
      <c r="GSS26"/>
      <c r="GST26" s="20"/>
      <c r="GSU26"/>
      <c r="GSV26" s="20"/>
      <c r="GSW26"/>
      <c r="GSX26" s="20"/>
      <c r="GSY26"/>
      <c r="GSZ26" s="20"/>
      <c r="GTA26"/>
      <c r="GTB26" s="20"/>
      <c r="GTC26"/>
      <c r="GTD26" s="20"/>
      <c r="GTE26"/>
      <c r="GTF26" s="20"/>
      <c r="GTG26"/>
      <c r="GTH26" s="20"/>
      <c r="GTI26"/>
      <c r="GTJ26" s="20"/>
      <c r="GTK26"/>
      <c r="GTL26" s="20"/>
      <c r="GTM26"/>
      <c r="GTN26" s="20"/>
      <c r="GTO26"/>
      <c r="GTP26" s="20"/>
      <c r="GTQ26"/>
      <c r="GTR26" s="20"/>
      <c r="GTS26"/>
      <c r="GTT26" s="20"/>
      <c r="GTU26"/>
      <c r="GTV26" s="20"/>
      <c r="GTW26"/>
      <c r="GTX26" s="20"/>
      <c r="GTY26"/>
      <c r="GTZ26" s="20"/>
      <c r="GUA26"/>
      <c r="GUB26" s="20"/>
      <c r="GUC26"/>
      <c r="GUD26" s="20"/>
      <c r="GUE26"/>
      <c r="GUF26" s="20"/>
      <c r="GUG26"/>
      <c r="GUH26" s="20"/>
      <c r="GUI26"/>
      <c r="GUJ26" s="20"/>
      <c r="GUK26"/>
      <c r="GUL26" s="20"/>
      <c r="GUM26"/>
      <c r="GUN26" s="20"/>
      <c r="GUO26"/>
      <c r="GUP26" s="20"/>
      <c r="GUQ26"/>
      <c r="GUR26" s="20"/>
      <c r="GUS26"/>
      <c r="GUT26" s="20"/>
      <c r="GUU26"/>
      <c r="GUV26" s="20"/>
      <c r="GUW26"/>
      <c r="GUX26" s="20"/>
      <c r="GUY26"/>
      <c r="GUZ26" s="20"/>
      <c r="GVA26"/>
      <c r="GVB26" s="20"/>
      <c r="GVC26"/>
      <c r="GVD26" s="20"/>
      <c r="GVE26"/>
      <c r="GVF26" s="20"/>
      <c r="GVG26"/>
      <c r="GVH26" s="20"/>
      <c r="GVI26"/>
      <c r="GVJ26" s="20"/>
      <c r="GVK26"/>
      <c r="GVL26" s="20"/>
      <c r="GVM26"/>
      <c r="GVN26" s="20"/>
      <c r="GVO26"/>
      <c r="GVP26" s="20"/>
      <c r="GVQ26"/>
      <c r="GVR26" s="20"/>
      <c r="GVS26"/>
      <c r="GVT26" s="20"/>
      <c r="GVU26"/>
      <c r="GVV26" s="20"/>
      <c r="GVW26"/>
      <c r="GVX26" s="20"/>
      <c r="GVY26"/>
      <c r="GVZ26" s="20"/>
      <c r="GWA26"/>
      <c r="GWB26" s="20"/>
      <c r="GWC26"/>
      <c r="GWD26" s="20"/>
      <c r="GWE26"/>
      <c r="GWF26" s="20"/>
      <c r="GWG26"/>
      <c r="GWH26" s="20"/>
      <c r="GWI26"/>
      <c r="GWJ26" s="20"/>
      <c r="GWK26"/>
      <c r="GWL26" s="20"/>
      <c r="GWM26"/>
      <c r="GWN26" s="20"/>
      <c r="GWO26"/>
      <c r="GWP26" s="20"/>
      <c r="GWQ26"/>
      <c r="GWR26" s="20"/>
      <c r="GWS26"/>
      <c r="GWT26" s="20"/>
      <c r="GWU26"/>
      <c r="GWV26" s="20"/>
      <c r="GWW26"/>
      <c r="GWX26" s="20"/>
      <c r="GWY26"/>
      <c r="GWZ26" s="20"/>
      <c r="GXA26"/>
      <c r="GXB26" s="20"/>
      <c r="GXC26"/>
      <c r="GXD26" s="20"/>
      <c r="GXE26"/>
      <c r="GXF26" s="20"/>
      <c r="GXG26"/>
      <c r="GXH26" s="20"/>
      <c r="GXI26"/>
      <c r="GXJ26" s="20"/>
      <c r="GXK26"/>
      <c r="GXL26" s="20"/>
      <c r="GXM26"/>
      <c r="GXN26" s="20"/>
      <c r="GXO26"/>
      <c r="GXP26" s="20"/>
      <c r="GXQ26"/>
      <c r="GXR26" s="20"/>
      <c r="GXS26"/>
      <c r="GXT26" s="20"/>
      <c r="GXU26"/>
      <c r="GXV26" s="20"/>
      <c r="GXW26"/>
      <c r="GXX26" s="20"/>
      <c r="GXY26"/>
      <c r="GXZ26" s="20"/>
      <c r="GYA26"/>
      <c r="GYB26" s="20"/>
      <c r="GYC26"/>
      <c r="GYD26" s="20"/>
      <c r="GYE26"/>
      <c r="GYF26" s="20"/>
      <c r="GYG26"/>
      <c r="GYH26" s="20"/>
      <c r="GYI26"/>
      <c r="GYJ26" s="20"/>
      <c r="GYK26"/>
      <c r="GYL26" s="20"/>
      <c r="GYM26"/>
      <c r="GYN26" s="20"/>
      <c r="GYO26"/>
      <c r="GYP26" s="20"/>
      <c r="GYQ26"/>
      <c r="GYR26" s="20"/>
      <c r="GYS26"/>
      <c r="GYT26" s="20"/>
      <c r="GYU26"/>
      <c r="GYV26" s="20"/>
      <c r="GYW26"/>
      <c r="GYX26" s="20"/>
      <c r="GYY26"/>
      <c r="GYZ26" s="20"/>
      <c r="GZA26"/>
      <c r="GZB26" s="20"/>
      <c r="GZC26"/>
      <c r="GZD26" s="20"/>
      <c r="GZE26"/>
      <c r="GZF26" s="20"/>
      <c r="GZG26"/>
      <c r="GZH26" s="20"/>
      <c r="GZI26"/>
      <c r="GZJ26" s="20"/>
      <c r="GZK26"/>
      <c r="GZL26" s="20"/>
      <c r="GZM26"/>
      <c r="GZN26" s="20"/>
      <c r="GZO26"/>
      <c r="GZP26" s="20"/>
      <c r="GZQ26"/>
      <c r="GZR26" s="20"/>
      <c r="GZS26"/>
      <c r="GZT26" s="20"/>
      <c r="GZU26"/>
      <c r="GZV26" s="20"/>
      <c r="GZW26"/>
      <c r="GZX26" s="20"/>
      <c r="GZY26"/>
      <c r="GZZ26" s="20"/>
      <c r="HAA26"/>
      <c r="HAB26" s="20"/>
      <c r="HAC26"/>
      <c r="HAD26" s="20"/>
      <c r="HAE26"/>
      <c r="HAF26" s="20"/>
      <c r="HAG26"/>
      <c r="HAH26" s="20"/>
      <c r="HAI26"/>
      <c r="HAJ26" s="20"/>
      <c r="HAK26"/>
      <c r="HAL26" s="20"/>
      <c r="HAM26"/>
      <c r="HAN26" s="20"/>
      <c r="HAO26"/>
      <c r="HAP26" s="20"/>
      <c r="HAQ26"/>
      <c r="HAR26" s="20"/>
      <c r="HAS26"/>
      <c r="HAT26" s="20"/>
      <c r="HAU26"/>
      <c r="HAV26" s="20"/>
      <c r="HAW26"/>
      <c r="HAX26" s="20"/>
      <c r="HAY26"/>
      <c r="HAZ26" s="20"/>
      <c r="HBA26"/>
      <c r="HBB26" s="20"/>
      <c r="HBC26"/>
      <c r="HBD26" s="20"/>
      <c r="HBE26"/>
      <c r="HBF26" s="20"/>
      <c r="HBG26"/>
      <c r="HBH26" s="20"/>
      <c r="HBI26"/>
      <c r="HBJ26" s="20"/>
      <c r="HBK26"/>
      <c r="HBL26" s="20"/>
      <c r="HBM26"/>
      <c r="HBN26" s="20"/>
      <c r="HBO26"/>
      <c r="HBP26" s="20"/>
      <c r="HBQ26"/>
      <c r="HBR26" s="20"/>
      <c r="HBS26"/>
      <c r="HBT26" s="20"/>
      <c r="HBU26"/>
      <c r="HBV26" s="20"/>
      <c r="HBW26"/>
      <c r="HBX26" s="20"/>
      <c r="HBY26"/>
      <c r="HBZ26" s="20"/>
      <c r="HCA26"/>
      <c r="HCB26" s="20"/>
      <c r="HCC26"/>
      <c r="HCD26" s="20"/>
      <c r="HCE26"/>
      <c r="HCF26" s="20"/>
      <c r="HCG26"/>
      <c r="HCH26" s="20"/>
      <c r="HCI26"/>
      <c r="HCJ26" s="20"/>
      <c r="HCK26"/>
      <c r="HCL26" s="20"/>
      <c r="HCM26"/>
      <c r="HCN26" s="20"/>
      <c r="HCO26"/>
      <c r="HCP26" s="20"/>
      <c r="HCQ26"/>
      <c r="HCR26" s="20"/>
      <c r="HCS26"/>
      <c r="HCT26" s="20"/>
      <c r="HCU26"/>
      <c r="HCV26" s="20"/>
      <c r="HCW26"/>
      <c r="HCX26" s="20"/>
      <c r="HCY26"/>
      <c r="HCZ26" s="20"/>
      <c r="HDA26"/>
      <c r="HDB26" s="20"/>
      <c r="HDC26"/>
      <c r="HDD26" s="20"/>
      <c r="HDE26"/>
      <c r="HDF26" s="20"/>
      <c r="HDG26"/>
      <c r="HDH26" s="20"/>
      <c r="HDI26"/>
      <c r="HDJ26" s="20"/>
      <c r="HDK26"/>
      <c r="HDL26" s="20"/>
      <c r="HDM26"/>
      <c r="HDN26" s="20"/>
      <c r="HDO26"/>
      <c r="HDP26" s="20"/>
      <c r="HDQ26"/>
      <c r="HDR26" s="20"/>
      <c r="HDS26"/>
      <c r="HDT26" s="20"/>
      <c r="HDU26"/>
      <c r="HDV26" s="20"/>
      <c r="HDW26"/>
      <c r="HDX26" s="20"/>
      <c r="HDY26"/>
      <c r="HDZ26" s="20"/>
      <c r="HEA26"/>
      <c r="HEB26" s="20"/>
      <c r="HEC26"/>
      <c r="HED26" s="20"/>
      <c r="HEE26"/>
      <c r="HEF26" s="20"/>
      <c r="HEG26"/>
      <c r="HEH26" s="20"/>
      <c r="HEI26"/>
      <c r="HEJ26" s="20"/>
      <c r="HEK26"/>
      <c r="HEL26" s="20"/>
      <c r="HEM26"/>
      <c r="HEN26" s="20"/>
      <c r="HEO26"/>
      <c r="HEP26" s="20"/>
      <c r="HEQ26"/>
      <c r="HER26" s="20"/>
      <c r="HES26"/>
      <c r="HET26" s="20"/>
      <c r="HEU26"/>
      <c r="HEV26" s="20"/>
      <c r="HEW26"/>
      <c r="HEX26" s="20"/>
      <c r="HEY26"/>
      <c r="HEZ26" s="20"/>
      <c r="HFA26"/>
      <c r="HFB26" s="20"/>
      <c r="HFC26"/>
      <c r="HFD26" s="20"/>
      <c r="HFE26"/>
      <c r="HFF26" s="20"/>
      <c r="HFG26"/>
      <c r="HFH26" s="20"/>
      <c r="HFI26"/>
      <c r="HFJ26" s="20"/>
      <c r="HFK26"/>
      <c r="HFL26" s="20"/>
      <c r="HFM26"/>
      <c r="HFN26" s="20"/>
      <c r="HFO26"/>
      <c r="HFP26" s="20"/>
      <c r="HFQ26"/>
      <c r="HFR26" s="20"/>
      <c r="HFS26"/>
      <c r="HFT26" s="20"/>
      <c r="HFU26"/>
      <c r="HFV26" s="20"/>
      <c r="HFW26"/>
      <c r="HFX26" s="20"/>
      <c r="HFY26"/>
      <c r="HFZ26" s="20"/>
      <c r="HGA26"/>
      <c r="HGB26" s="20"/>
      <c r="HGC26"/>
      <c r="HGD26" s="20"/>
      <c r="HGE26"/>
      <c r="HGF26" s="20"/>
      <c r="HGG26"/>
      <c r="HGH26" s="20"/>
      <c r="HGI26"/>
      <c r="HGJ26" s="20"/>
      <c r="HGK26"/>
      <c r="HGL26" s="20"/>
      <c r="HGM26"/>
      <c r="HGN26" s="20"/>
      <c r="HGO26"/>
      <c r="HGP26" s="20"/>
      <c r="HGQ26"/>
      <c r="HGR26" s="20"/>
      <c r="HGS26"/>
      <c r="HGT26" s="20"/>
      <c r="HGU26"/>
      <c r="HGV26" s="20"/>
      <c r="HGW26"/>
      <c r="HGX26" s="20"/>
      <c r="HGY26"/>
      <c r="HGZ26" s="20"/>
      <c r="HHA26"/>
      <c r="HHB26" s="20"/>
      <c r="HHC26"/>
      <c r="HHD26" s="20"/>
      <c r="HHE26"/>
      <c r="HHF26" s="20"/>
      <c r="HHG26"/>
      <c r="HHH26" s="20"/>
      <c r="HHI26"/>
      <c r="HHJ26" s="20"/>
      <c r="HHK26"/>
      <c r="HHL26" s="20"/>
      <c r="HHM26"/>
      <c r="HHN26" s="20"/>
      <c r="HHO26"/>
      <c r="HHP26" s="20"/>
      <c r="HHQ26"/>
      <c r="HHR26" s="20"/>
      <c r="HHS26"/>
      <c r="HHT26" s="20"/>
      <c r="HHU26"/>
      <c r="HHV26" s="20"/>
      <c r="HHW26"/>
      <c r="HHX26" s="20"/>
      <c r="HHY26"/>
      <c r="HHZ26" s="20"/>
      <c r="HIA26"/>
      <c r="HIB26" s="20"/>
      <c r="HIC26"/>
      <c r="HID26" s="20"/>
      <c r="HIE26"/>
      <c r="HIF26" s="20"/>
      <c r="HIG26"/>
      <c r="HIH26" s="20"/>
      <c r="HII26"/>
      <c r="HIJ26" s="20"/>
      <c r="HIK26"/>
      <c r="HIL26" s="20"/>
      <c r="HIM26"/>
      <c r="HIN26" s="20"/>
      <c r="HIO26"/>
      <c r="HIP26" s="20"/>
      <c r="HIQ26"/>
      <c r="HIR26" s="20"/>
      <c r="HIS26"/>
      <c r="HIT26" s="20"/>
      <c r="HIU26"/>
      <c r="HIV26" s="20"/>
      <c r="HIW26"/>
      <c r="HIX26" s="20"/>
      <c r="HIY26"/>
      <c r="HIZ26" s="20"/>
      <c r="HJA26"/>
      <c r="HJB26" s="20"/>
      <c r="HJC26"/>
      <c r="HJD26" s="20"/>
      <c r="HJE26"/>
      <c r="HJF26" s="20"/>
      <c r="HJG26"/>
      <c r="HJH26" s="20"/>
      <c r="HJI26"/>
      <c r="HJJ26" s="20"/>
      <c r="HJK26"/>
      <c r="HJL26" s="20"/>
      <c r="HJM26"/>
      <c r="HJN26" s="20"/>
      <c r="HJO26"/>
      <c r="HJP26" s="20"/>
      <c r="HJQ26"/>
      <c r="HJR26" s="20"/>
      <c r="HJS26"/>
      <c r="HJT26" s="20"/>
      <c r="HJU26"/>
      <c r="HJV26" s="20"/>
      <c r="HJW26"/>
      <c r="HJX26" s="20"/>
      <c r="HJY26"/>
      <c r="HJZ26" s="20"/>
      <c r="HKA26"/>
      <c r="HKB26" s="20"/>
      <c r="HKC26"/>
      <c r="HKD26" s="20"/>
      <c r="HKE26"/>
      <c r="HKF26" s="20"/>
      <c r="HKG26"/>
      <c r="HKH26" s="20"/>
      <c r="HKI26"/>
      <c r="HKJ26" s="20"/>
      <c r="HKK26"/>
      <c r="HKL26" s="20"/>
      <c r="HKM26"/>
      <c r="HKN26" s="20"/>
      <c r="HKO26"/>
      <c r="HKP26" s="20"/>
      <c r="HKQ26"/>
      <c r="HKR26" s="20"/>
      <c r="HKS26"/>
      <c r="HKT26" s="20"/>
      <c r="HKU26"/>
      <c r="HKV26" s="20"/>
      <c r="HKW26"/>
      <c r="HKX26" s="20"/>
      <c r="HKY26"/>
      <c r="HKZ26" s="20"/>
      <c r="HLA26"/>
      <c r="HLB26" s="20"/>
      <c r="HLC26"/>
      <c r="HLD26" s="20"/>
      <c r="HLE26"/>
      <c r="HLF26" s="20"/>
      <c r="HLG26"/>
      <c r="HLH26" s="20"/>
      <c r="HLI26"/>
      <c r="HLJ26" s="20"/>
      <c r="HLK26"/>
      <c r="HLL26" s="20"/>
      <c r="HLM26"/>
      <c r="HLN26" s="20"/>
      <c r="HLO26"/>
      <c r="HLP26" s="20"/>
      <c r="HLQ26"/>
      <c r="HLR26" s="20"/>
      <c r="HLS26"/>
      <c r="HLT26" s="20"/>
      <c r="HLU26"/>
      <c r="HLV26" s="20"/>
      <c r="HLW26"/>
      <c r="HLX26" s="20"/>
      <c r="HLY26"/>
      <c r="HLZ26" s="20"/>
      <c r="HMA26"/>
      <c r="HMB26" s="20"/>
      <c r="HMC26"/>
      <c r="HMD26" s="20"/>
      <c r="HME26"/>
      <c r="HMF26" s="20"/>
      <c r="HMG26"/>
      <c r="HMH26" s="20"/>
      <c r="HMI26"/>
      <c r="HMJ26" s="20"/>
      <c r="HMK26"/>
      <c r="HML26" s="20"/>
      <c r="HMM26"/>
      <c r="HMN26" s="20"/>
      <c r="HMO26"/>
      <c r="HMP26" s="20"/>
      <c r="HMQ26"/>
      <c r="HMR26" s="20"/>
      <c r="HMS26"/>
      <c r="HMT26" s="20"/>
      <c r="HMU26"/>
      <c r="HMV26" s="20"/>
      <c r="HMW26"/>
      <c r="HMX26" s="20"/>
      <c r="HMY26"/>
      <c r="HMZ26" s="20"/>
      <c r="HNA26"/>
      <c r="HNB26" s="20"/>
      <c r="HNC26"/>
      <c r="HND26" s="20"/>
      <c r="HNE26"/>
      <c r="HNF26" s="20"/>
      <c r="HNG26"/>
      <c r="HNH26" s="20"/>
      <c r="HNI26"/>
      <c r="HNJ26" s="20"/>
      <c r="HNK26"/>
      <c r="HNL26" s="20"/>
      <c r="HNM26"/>
      <c r="HNN26" s="20"/>
      <c r="HNO26"/>
      <c r="HNP26" s="20"/>
      <c r="HNQ26"/>
      <c r="HNR26" s="20"/>
      <c r="HNS26"/>
      <c r="HNT26" s="20"/>
      <c r="HNU26"/>
      <c r="HNV26" s="20"/>
      <c r="HNW26"/>
      <c r="HNX26" s="20"/>
      <c r="HNY26"/>
      <c r="HNZ26" s="20"/>
      <c r="HOA26"/>
      <c r="HOB26" s="20"/>
      <c r="HOC26"/>
      <c r="HOD26" s="20"/>
      <c r="HOE26"/>
      <c r="HOF26" s="20"/>
      <c r="HOG26"/>
      <c r="HOH26" s="20"/>
      <c r="HOI26"/>
      <c r="HOJ26" s="20"/>
      <c r="HOK26"/>
      <c r="HOL26" s="20"/>
      <c r="HOM26"/>
      <c r="HON26" s="20"/>
      <c r="HOO26"/>
      <c r="HOP26" s="20"/>
      <c r="HOQ26"/>
      <c r="HOR26" s="20"/>
      <c r="HOS26"/>
      <c r="HOT26" s="20"/>
      <c r="HOU26"/>
      <c r="HOV26" s="20"/>
      <c r="HOW26"/>
      <c r="HOX26" s="20"/>
      <c r="HOY26"/>
      <c r="HOZ26" s="20"/>
      <c r="HPA26"/>
      <c r="HPB26" s="20"/>
      <c r="HPC26"/>
      <c r="HPD26" s="20"/>
      <c r="HPE26"/>
      <c r="HPF26" s="20"/>
      <c r="HPG26"/>
      <c r="HPH26" s="20"/>
      <c r="HPI26"/>
      <c r="HPJ26" s="20"/>
      <c r="HPK26"/>
      <c r="HPL26" s="20"/>
      <c r="HPM26"/>
      <c r="HPN26" s="20"/>
      <c r="HPO26"/>
      <c r="HPP26" s="20"/>
      <c r="HPQ26"/>
      <c r="HPR26" s="20"/>
      <c r="HPS26"/>
      <c r="HPT26" s="20"/>
      <c r="HPU26"/>
      <c r="HPV26" s="20"/>
      <c r="HPW26"/>
      <c r="HPX26" s="20"/>
      <c r="HPY26"/>
      <c r="HPZ26" s="20"/>
      <c r="HQA26"/>
      <c r="HQB26" s="20"/>
      <c r="HQC26"/>
      <c r="HQD26" s="20"/>
      <c r="HQE26"/>
      <c r="HQF26" s="20"/>
      <c r="HQG26"/>
      <c r="HQH26" s="20"/>
      <c r="HQI26"/>
      <c r="HQJ26" s="20"/>
      <c r="HQK26"/>
      <c r="HQL26" s="20"/>
      <c r="HQM26"/>
      <c r="HQN26" s="20"/>
      <c r="HQO26"/>
      <c r="HQP26" s="20"/>
      <c r="HQQ26"/>
      <c r="HQR26" s="20"/>
      <c r="HQS26"/>
      <c r="HQT26" s="20"/>
      <c r="HQU26"/>
      <c r="HQV26" s="20"/>
      <c r="HQW26"/>
      <c r="HQX26" s="20"/>
      <c r="HQY26"/>
      <c r="HQZ26" s="20"/>
      <c r="HRA26"/>
      <c r="HRB26" s="20"/>
      <c r="HRC26"/>
      <c r="HRD26" s="20"/>
      <c r="HRE26"/>
      <c r="HRF26" s="20"/>
      <c r="HRG26"/>
      <c r="HRH26" s="20"/>
      <c r="HRI26"/>
      <c r="HRJ26" s="20"/>
      <c r="HRK26"/>
      <c r="HRL26" s="20"/>
      <c r="HRM26"/>
      <c r="HRN26" s="20"/>
      <c r="HRO26"/>
      <c r="HRP26" s="20"/>
      <c r="HRQ26"/>
      <c r="HRR26" s="20"/>
      <c r="HRS26"/>
      <c r="HRT26" s="20"/>
      <c r="HRU26"/>
      <c r="HRV26" s="20"/>
      <c r="HRW26"/>
      <c r="HRX26" s="20"/>
      <c r="HRY26"/>
      <c r="HRZ26" s="20"/>
      <c r="HSA26"/>
      <c r="HSB26" s="20"/>
      <c r="HSC26"/>
      <c r="HSD26" s="20"/>
      <c r="HSE26"/>
      <c r="HSF26" s="20"/>
      <c r="HSG26"/>
      <c r="HSH26" s="20"/>
      <c r="HSI26"/>
      <c r="HSJ26" s="20"/>
      <c r="HSK26"/>
      <c r="HSL26" s="20"/>
      <c r="HSM26"/>
      <c r="HSN26" s="20"/>
      <c r="HSO26"/>
      <c r="HSP26" s="20"/>
      <c r="HSQ26"/>
      <c r="HSR26" s="20"/>
      <c r="HSS26"/>
      <c r="HST26" s="20"/>
      <c r="HSU26"/>
      <c r="HSV26" s="20"/>
      <c r="HSW26"/>
      <c r="HSX26" s="20"/>
      <c r="HSY26"/>
      <c r="HSZ26" s="20"/>
      <c r="HTA26"/>
      <c r="HTB26" s="20"/>
      <c r="HTC26"/>
      <c r="HTD26" s="20"/>
      <c r="HTE26"/>
      <c r="HTF26" s="20"/>
      <c r="HTG26"/>
      <c r="HTH26" s="20"/>
      <c r="HTI26"/>
      <c r="HTJ26" s="20"/>
      <c r="HTK26"/>
      <c r="HTL26" s="20"/>
      <c r="HTM26"/>
      <c r="HTN26" s="20"/>
      <c r="HTO26"/>
      <c r="HTP26" s="20"/>
      <c r="HTQ26"/>
      <c r="HTR26" s="20"/>
      <c r="HTS26"/>
      <c r="HTT26" s="20"/>
      <c r="HTU26"/>
      <c r="HTV26" s="20"/>
      <c r="HTW26"/>
      <c r="HTX26" s="20"/>
      <c r="HTY26"/>
      <c r="HTZ26" s="20"/>
      <c r="HUA26"/>
      <c r="HUB26" s="20"/>
      <c r="HUC26"/>
      <c r="HUD26" s="20"/>
      <c r="HUE26"/>
      <c r="HUF26" s="20"/>
      <c r="HUG26"/>
      <c r="HUH26" s="20"/>
      <c r="HUI26"/>
      <c r="HUJ26" s="20"/>
      <c r="HUK26"/>
      <c r="HUL26" s="20"/>
      <c r="HUM26"/>
      <c r="HUN26" s="20"/>
      <c r="HUO26"/>
      <c r="HUP26" s="20"/>
      <c r="HUQ26"/>
      <c r="HUR26" s="20"/>
      <c r="HUS26"/>
      <c r="HUT26" s="20"/>
      <c r="HUU26"/>
      <c r="HUV26" s="20"/>
      <c r="HUW26"/>
      <c r="HUX26" s="20"/>
      <c r="HUY26"/>
      <c r="HUZ26" s="20"/>
      <c r="HVA26"/>
      <c r="HVB26" s="20"/>
      <c r="HVC26"/>
      <c r="HVD26" s="20"/>
      <c r="HVE26"/>
      <c r="HVF26" s="20"/>
      <c r="HVG26"/>
      <c r="HVH26" s="20"/>
      <c r="HVI26"/>
      <c r="HVJ26" s="20"/>
      <c r="HVK26"/>
      <c r="HVL26" s="20"/>
      <c r="HVM26"/>
      <c r="HVN26" s="20"/>
      <c r="HVO26"/>
      <c r="HVP26" s="20"/>
      <c r="HVQ26"/>
      <c r="HVR26" s="20"/>
      <c r="HVS26"/>
      <c r="HVT26" s="20"/>
      <c r="HVU26"/>
      <c r="HVV26" s="20"/>
      <c r="HVW26"/>
      <c r="HVX26" s="20"/>
      <c r="HVY26"/>
      <c r="HVZ26" s="20"/>
      <c r="HWA26"/>
      <c r="HWB26" s="20"/>
      <c r="HWC26"/>
      <c r="HWD26" s="20"/>
      <c r="HWE26"/>
      <c r="HWF26" s="20"/>
      <c r="HWG26"/>
      <c r="HWH26" s="20"/>
      <c r="HWI26"/>
      <c r="HWJ26" s="20"/>
      <c r="HWK26"/>
      <c r="HWL26" s="20"/>
      <c r="HWM26"/>
      <c r="HWN26" s="20"/>
      <c r="HWO26"/>
      <c r="HWP26" s="20"/>
      <c r="HWQ26"/>
      <c r="HWR26" s="20"/>
      <c r="HWS26"/>
      <c r="HWT26" s="20"/>
      <c r="HWU26"/>
      <c r="HWV26" s="20"/>
      <c r="HWW26"/>
      <c r="HWX26" s="20"/>
      <c r="HWY26"/>
      <c r="HWZ26" s="20"/>
      <c r="HXA26"/>
      <c r="HXB26" s="20"/>
      <c r="HXC26"/>
      <c r="HXD26" s="20"/>
      <c r="HXE26"/>
      <c r="HXF26" s="20"/>
      <c r="HXG26"/>
      <c r="HXH26" s="20"/>
      <c r="HXI26"/>
      <c r="HXJ26" s="20"/>
      <c r="HXK26"/>
      <c r="HXL26" s="20"/>
      <c r="HXM26"/>
      <c r="HXN26" s="20"/>
      <c r="HXO26"/>
      <c r="HXP26" s="20"/>
      <c r="HXQ26"/>
      <c r="HXR26" s="20"/>
      <c r="HXS26"/>
      <c r="HXT26" s="20"/>
      <c r="HXU26"/>
      <c r="HXV26" s="20"/>
      <c r="HXW26"/>
      <c r="HXX26" s="20"/>
      <c r="HXY26"/>
      <c r="HXZ26" s="20"/>
      <c r="HYA26"/>
      <c r="HYB26" s="20"/>
      <c r="HYC26"/>
      <c r="HYD26" s="20"/>
      <c r="HYE26"/>
      <c r="HYF26" s="20"/>
      <c r="HYG26"/>
      <c r="HYH26" s="20"/>
      <c r="HYI26"/>
      <c r="HYJ26" s="20"/>
      <c r="HYK26"/>
      <c r="HYL26" s="20"/>
      <c r="HYM26"/>
      <c r="HYN26" s="20"/>
      <c r="HYO26"/>
      <c r="HYP26" s="20"/>
      <c r="HYQ26"/>
      <c r="HYR26" s="20"/>
      <c r="HYS26"/>
      <c r="HYT26" s="20"/>
      <c r="HYU26"/>
      <c r="HYV26" s="20"/>
      <c r="HYW26"/>
      <c r="HYX26" s="20"/>
      <c r="HYY26"/>
      <c r="HYZ26" s="20"/>
      <c r="HZA26"/>
      <c r="HZB26" s="20"/>
      <c r="HZC26"/>
      <c r="HZD26" s="20"/>
      <c r="HZE26"/>
      <c r="HZF26" s="20"/>
      <c r="HZG26"/>
      <c r="HZH26" s="20"/>
      <c r="HZI26"/>
      <c r="HZJ26" s="20"/>
      <c r="HZK26"/>
      <c r="HZL26" s="20"/>
      <c r="HZM26"/>
      <c r="HZN26" s="20"/>
      <c r="HZO26"/>
      <c r="HZP26" s="20"/>
      <c r="HZQ26"/>
      <c r="HZR26" s="20"/>
      <c r="HZS26"/>
      <c r="HZT26" s="20"/>
      <c r="HZU26"/>
      <c r="HZV26" s="20"/>
      <c r="HZW26"/>
      <c r="HZX26" s="20"/>
      <c r="HZY26"/>
      <c r="HZZ26" s="20"/>
      <c r="IAA26"/>
      <c r="IAB26" s="20"/>
      <c r="IAC26"/>
      <c r="IAD26" s="20"/>
      <c r="IAE26"/>
      <c r="IAF26" s="20"/>
      <c r="IAG26"/>
      <c r="IAH26" s="20"/>
      <c r="IAI26"/>
      <c r="IAJ26" s="20"/>
      <c r="IAK26"/>
      <c r="IAL26" s="20"/>
      <c r="IAM26"/>
      <c r="IAN26" s="20"/>
      <c r="IAO26"/>
      <c r="IAP26" s="20"/>
      <c r="IAQ26"/>
      <c r="IAR26" s="20"/>
      <c r="IAS26"/>
      <c r="IAT26" s="20"/>
      <c r="IAU26"/>
      <c r="IAV26" s="20"/>
      <c r="IAW26"/>
      <c r="IAX26" s="20"/>
      <c r="IAY26"/>
      <c r="IAZ26" s="20"/>
      <c r="IBA26"/>
      <c r="IBB26" s="20"/>
      <c r="IBC26"/>
      <c r="IBD26" s="20"/>
      <c r="IBE26"/>
      <c r="IBF26" s="20"/>
      <c r="IBG26"/>
      <c r="IBH26" s="20"/>
      <c r="IBI26"/>
      <c r="IBJ26" s="20"/>
      <c r="IBK26"/>
      <c r="IBL26" s="20"/>
      <c r="IBM26"/>
      <c r="IBN26" s="20"/>
      <c r="IBO26"/>
      <c r="IBP26" s="20"/>
      <c r="IBQ26"/>
      <c r="IBR26" s="20"/>
      <c r="IBS26"/>
      <c r="IBT26" s="20"/>
      <c r="IBU26"/>
      <c r="IBV26" s="20"/>
      <c r="IBW26"/>
      <c r="IBX26" s="20"/>
      <c r="IBY26"/>
      <c r="IBZ26" s="20"/>
      <c r="ICA26"/>
      <c r="ICB26" s="20"/>
      <c r="ICC26"/>
      <c r="ICD26" s="20"/>
      <c r="ICE26"/>
      <c r="ICF26" s="20"/>
      <c r="ICG26"/>
      <c r="ICH26" s="20"/>
      <c r="ICI26"/>
      <c r="ICJ26" s="20"/>
      <c r="ICK26"/>
      <c r="ICL26" s="20"/>
      <c r="ICM26"/>
      <c r="ICN26" s="20"/>
      <c r="ICO26"/>
      <c r="ICP26" s="20"/>
      <c r="ICQ26"/>
      <c r="ICR26" s="20"/>
      <c r="ICS26"/>
      <c r="ICT26" s="20"/>
      <c r="ICU26"/>
      <c r="ICV26" s="20"/>
      <c r="ICW26"/>
      <c r="ICX26" s="20"/>
      <c r="ICY26"/>
      <c r="ICZ26" s="20"/>
      <c r="IDA26"/>
      <c r="IDB26" s="20"/>
      <c r="IDC26"/>
      <c r="IDD26" s="20"/>
      <c r="IDE26"/>
      <c r="IDF26" s="20"/>
      <c r="IDG26"/>
      <c r="IDH26" s="20"/>
      <c r="IDI26"/>
      <c r="IDJ26" s="20"/>
      <c r="IDK26"/>
      <c r="IDL26" s="20"/>
      <c r="IDM26"/>
      <c r="IDN26" s="20"/>
      <c r="IDO26"/>
      <c r="IDP26" s="20"/>
      <c r="IDQ26"/>
      <c r="IDR26" s="20"/>
      <c r="IDS26"/>
      <c r="IDT26" s="20"/>
      <c r="IDU26"/>
      <c r="IDV26" s="20"/>
      <c r="IDW26"/>
      <c r="IDX26" s="20"/>
      <c r="IDY26"/>
      <c r="IDZ26" s="20"/>
      <c r="IEA26"/>
      <c r="IEB26" s="20"/>
      <c r="IEC26"/>
      <c r="IED26" s="20"/>
      <c r="IEE26"/>
      <c r="IEF26" s="20"/>
      <c r="IEG26"/>
      <c r="IEH26" s="20"/>
      <c r="IEI26"/>
      <c r="IEJ26" s="20"/>
      <c r="IEK26"/>
      <c r="IEL26" s="20"/>
      <c r="IEM26"/>
      <c r="IEN26" s="20"/>
      <c r="IEO26"/>
      <c r="IEP26" s="20"/>
      <c r="IEQ26"/>
      <c r="IER26" s="20"/>
      <c r="IES26"/>
      <c r="IET26" s="20"/>
      <c r="IEU26"/>
      <c r="IEV26" s="20"/>
      <c r="IEW26"/>
      <c r="IEX26" s="20"/>
      <c r="IEY26"/>
      <c r="IEZ26" s="20"/>
      <c r="IFA26"/>
      <c r="IFB26" s="20"/>
      <c r="IFC26"/>
      <c r="IFD26" s="20"/>
      <c r="IFE26"/>
      <c r="IFF26" s="20"/>
      <c r="IFG26"/>
      <c r="IFH26" s="20"/>
      <c r="IFI26"/>
      <c r="IFJ26" s="20"/>
      <c r="IFK26"/>
      <c r="IFL26" s="20"/>
      <c r="IFM26"/>
      <c r="IFN26" s="20"/>
      <c r="IFO26"/>
      <c r="IFP26" s="20"/>
      <c r="IFQ26"/>
      <c r="IFR26" s="20"/>
      <c r="IFS26"/>
      <c r="IFT26" s="20"/>
      <c r="IFU26"/>
      <c r="IFV26" s="20"/>
      <c r="IFW26"/>
      <c r="IFX26" s="20"/>
      <c r="IFY26"/>
      <c r="IFZ26" s="20"/>
      <c r="IGA26"/>
      <c r="IGB26" s="20"/>
      <c r="IGC26"/>
      <c r="IGD26" s="20"/>
      <c r="IGE26"/>
      <c r="IGF26" s="20"/>
      <c r="IGG26"/>
      <c r="IGH26" s="20"/>
      <c r="IGI26"/>
      <c r="IGJ26" s="20"/>
      <c r="IGK26"/>
      <c r="IGL26" s="20"/>
      <c r="IGM26"/>
      <c r="IGN26" s="20"/>
      <c r="IGO26"/>
      <c r="IGP26" s="20"/>
      <c r="IGQ26"/>
      <c r="IGR26" s="20"/>
      <c r="IGS26"/>
      <c r="IGT26" s="20"/>
      <c r="IGU26"/>
      <c r="IGV26" s="20"/>
      <c r="IGW26"/>
      <c r="IGX26" s="20"/>
      <c r="IGY26"/>
      <c r="IGZ26" s="20"/>
      <c r="IHA26"/>
      <c r="IHB26" s="20"/>
      <c r="IHC26"/>
      <c r="IHD26" s="20"/>
      <c r="IHE26"/>
      <c r="IHF26" s="20"/>
      <c r="IHG26"/>
      <c r="IHH26" s="20"/>
      <c r="IHI26"/>
      <c r="IHJ26" s="20"/>
      <c r="IHK26"/>
      <c r="IHL26" s="20"/>
      <c r="IHM26"/>
      <c r="IHN26" s="20"/>
      <c r="IHO26"/>
      <c r="IHP26" s="20"/>
      <c r="IHQ26"/>
      <c r="IHR26" s="20"/>
      <c r="IHS26"/>
      <c r="IHT26" s="20"/>
      <c r="IHU26"/>
      <c r="IHV26" s="20"/>
      <c r="IHW26"/>
      <c r="IHX26" s="20"/>
      <c r="IHY26"/>
      <c r="IHZ26" s="20"/>
      <c r="IIA26"/>
      <c r="IIB26" s="20"/>
      <c r="IIC26"/>
      <c r="IID26" s="20"/>
      <c r="IIE26"/>
      <c r="IIF26" s="20"/>
      <c r="IIG26"/>
      <c r="IIH26" s="20"/>
      <c r="III26"/>
      <c r="IIJ26" s="20"/>
      <c r="IIK26"/>
      <c r="IIL26" s="20"/>
      <c r="IIM26"/>
      <c r="IIN26" s="20"/>
      <c r="IIO26"/>
      <c r="IIP26" s="20"/>
      <c r="IIQ26"/>
      <c r="IIR26" s="20"/>
      <c r="IIS26"/>
      <c r="IIT26" s="20"/>
      <c r="IIU26"/>
      <c r="IIV26" s="20"/>
      <c r="IIW26"/>
      <c r="IIX26" s="20"/>
      <c r="IIY26"/>
      <c r="IIZ26" s="20"/>
      <c r="IJA26"/>
      <c r="IJB26" s="20"/>
      <c r="IJC26"/>
      <c r="IJD26" s="20"/>
      <c r="IJE26"/>
      <c r="IJF26" s="20"/>
      <c r="IJG26"/>
      <c r="IJH26" s="20"/>
      <c r="IJI26"/>
      <c r="IJJ26" s="20"/>
      <c r="IJK26"/>
      <c r="IJL26" s="20"/>
      <c r="IJM26"/>
      <c r="IJN26" s="20"/>
      <c r="IJO26"/>
      <c r="IJP26" s="20"/>
      <c r="IJQ26"/>
      <c r="IJR26" s="20"/>
      <c r="IJS26"/>
      <c r="IJT26" s="20"/>
      <c r="IJU26"/>
      <c r="IJV26" s="20"/>
      <c r="IJW26"/>
      <c r="IJX26" s="20"/>
      <c r="IJY26"/>
      <c r="IJZ26" s="20"/>
      <c r="IKA26"/>
      <c r="IKB26" s="20"/>
      <c r="IKC26"/>
      <c r="IKD26" s="20"/>
      <c r="IKE26"/>
      <c r="IKF26" s="20"/>
      <c r="IKG26"/>
      <c r="IKH26" s="20"/>
      <c r="IKI26"/>
      <c r="IKJ26" s="20"/>
      <c r="IKK26"/>
      <c r="IKL26" s="20"/>
      <c r="IKM26"/>
      <c r="IKN26" s="20"/>
      <c r="IKO26"/>
      <c r="IKP26" s="20"/>
      <c r="IKQ26"/>
      <c r="IKR26" s="20"/>
      <c r="IKS26"/>
      <c r="IKT26" s="20"/>
      <c r="IKU26"/>
      <c r="IKV26" s="20"/>
      <c r="IKW26"/>
      <c r="IKX26" s="20"/>
      <c r="IKY26"/>
      <c r="IKZ26" s="20"/>
      <c r="ILA26"/>
      <c r="ILB26" s="20"/>
      <c r="ILC26"/>
      <c r="ILD26" s="20"/>
      <c r="ILE26"/>
      <c r="ILF26" s="20"/>
      <c r="ILG26"/>
      <c r="ILH26" s="20"/>
      <c r="ILI26"/>
      <c r="ILJ26" s="20"/>
      <c r="ILK26"/>
      <c r="ILL26" s="20"/>
      <c r="ILM26"/>
      <c r="ILN26" s="20"/>
      <c r="ILO26"/>
      <c r="ILP26" s="20"/>
      <c r="ILQ26"/>
      <c r="ILR26" s="20"/>
      <c r="ILS26"/>
      <c r="ILT26" s="20"/>
      <c r="ILU26"/>
      <c r="ILV26" s="20"/>
      <c r="ILW26"/>
      <c r="ILX26" s="20"/>
      <c r="ILY26"/>
      <c r="ILZ26" s="20"/>
      <c r="IMA26"/>
      <c r="IMB26" s="20"/>
      <c r="IMC26"/>
      <c r="IMD26" s="20"/>
      <c r="IME26"/>
      <c r="IMF26" s="20"/>
      <c r="IMG26"/>
      <c r="IMH26" s="20"/>
      <c r="IMI26"/>
      <c r="IMJ26" s="20"/>
      <c r="IMK26"/>
      <c r="IML26" s="20"/>
      <c r="IMM26"/>
      <c r="IMN26" s="20"/>
      <c r="IMO26"/>
      <c r="IMP26" s="20"/>
      <c r="IMQ26"/>
      <c r="IMR26" s="20"/>
      <c r="IMS26"/>
      <c r="IMT26" s="20"/>
      <c r="IMU26"/>
      <c r="IMV26" s="20"/>
      <c r="IMW26"/>
      <c r="IMX26" s="20"/>
      <c r="IMY26"/>
      <c r="IMZ26" s="20"/>
      <c r="INA26"/>
      <c r="INB26" s="20"/>
      <c r="INC26"/>
      <c r="IND26" s="20"/>
      <c r="INE26"/>
      <c r="INF26" s="20"/>
      <c r="ING26"/>
      <c r="INH26" s="20"/>
      <c r="INI26"/>
      <c r="INJ26" s="20"/>
      <c r="INK26"/>
      <c r="INL26" s="20"/>
      <c r="INM26"/>
      <c r="INN26" s="20"/>
      <c r="INO26"/>
      <c r="INP26" s="20"/>
      <c r="INQ26"/>
      <c r="INR26" s="20"/>
      <c r="INS26"/>
      <c r="INT26" s="20"/>
      <c r="INU26"/>
      <c r="INV26" s="20"/>
      <c r="INW26"/>
      <c r="INX26" s="20"/>
      <c r="INY26"/>
      <c r="INZ26" s="20"/>
      <c r="IOA26"/>
      <c r="IOB26" s="20"/>
      <c r="IOC26"/>
      <c r="IOD26" s="20"/>
      <c r="IOE26"/>
      <c r="IOF26" s="20"/>
      <c r="IOG26"/>
      <c r="IOH26" s="20"/>
      <c r="IOI26"/>
      <c r="IOJ26" s="20"/>
      <c r="IOK26"/>
      <c r="IOL26" s="20"/>
      <c r="IOM26"/>
      <c r="ION26" s="20"/>
      <c r="IOO26"/>
      <c r="IOP26" s="20"/>
      <c r="IOQ26"/>
      <c r="IOR26" s="20"/>
      <c r="IOS26"/>
      <c r="IOT26" s="20"/>
      <c r="IOU26"/>
      <c r="IOV26" s="20"/>
      <c r="IOW26"/>
      <c r="IOX26" s="20"/>
      <c r="IOY26"/>
      <c r="IOZ26" s="20"/>
      <c r="IPA26"/>
      <c r="IPB26" s="20"/>
      <c r="IPC26"/>
      <c r="IPD26" s="20"/>
      <c r="IPE26"/>
      <c r="IPF26" s="20"/>
      <c r="IPG26"/>
      <c r="IPH26" s="20"/>
      <c r="IPI26"/>
      <c r="IPJ26" s="20"/>
      <c r="IPK26"/>
      <c r="IPL26" s="20"/>
      <c r="IPM26"/>
      <c r="IPN26" s="20"/>
      <c r="IPO26"/>
      <c r="IPP26" s="20"/>
      <c r="IPQ26"/>
      <c r="IPR26" s="20"/>
      <c r="IPS26"/>
      <c r="IPT26" s="20"/>
      <c r="IPU26"/>
      <c r="IPV26" s="20"/>
      <c r="IPW26"/>
      <c r="IPX26" s="20"/>
      <c r="IPY26"/>
      <c r="IPZ26" s="20"/>
      <c r="IQA26"/>
      <c r="IQB26" s="20"/>
      <c r="IQC26"/>
      <c r="IQD26" s="20"/>
      <c r="IQE26"/>
      <c r="IQF26" s="20"/>
      <c r="IQG26"/>
      <c r="IQH26" s="20"/>
      <c r="IQI26"/>
      <c r="IQJ26" s="20"/>
      <c r="IQK26"/>
      <c r="IQL26" s="20"/>
      <c r="IQM26"/>
      <c r="IQN26" s="20"/>
      <c r="IQO26"/>
      <c r="IQP26" s="20"/>
      <c r="IQQ26"/>
      <c r="IQR26" s="20"/>
      <c r="IQS26"/>
      <c r="IQT26" s="20"/>
      <c r="IQU26"/>
      <c r="IQV26" s="20"/>
      <c r="IQW26"/>
      <c r="IQX26" s="20"/>
      <c r="IQY26"/>
      <c r="IQZ26" s="20"/>
      <c r="IRA26"/>
      <c r="IRB26" s="20"/>
      <c r="IRC26"/>
      <c r="IRD26" s="20"/>
      <c r="IRE26"/>
      <c r="IRF26" s="20"/>
      <c r="IRG26"/>
      <c r="IRH26" s="20"/>
      <c r="IRI26"/>
      <c r="IRJ26" s="20"/>
      <c r="IRK26"/>
      <c r="IRL26" s="20"/>
      <c r="IRM26"/>
      <c r="IRN26" s="20"/>
      <c r="IRO26"/>
      <c r="IRP26" s="20"/>
      <c r="IRQ26"/>
      <c r="IRR26" s="20"/>
      <c r="IRS26"/>
      <c r="IRT26" s="20"/>
      <c r="IRU26"/>
      <c r="IRV26" s="20"/>
      <c r="IRW26"/>
      <c r="IRX26" s="20"/>
      <c r="IRY26"/>
      <c r="IRZ26" s="20"/>
      <c r="ISA26"/>
      <c r="ISB26" s="20"/>
      <c r="ISC26"/>
      <c r="ISD26" s="20"/>
      <c r="ISE26"/>
      <c r="ISF26" s="20"/>
      <c r="ISG26"/>
      <c r="ISH26" s="20"/>
      <c r="ISI26"/>
      <c r="ISJ26" s="20"/>
      <c r="ISK26"/>
      <c r="ISL26" s="20"/>
      <c r="ISM26"/>
      <c r="ISN26" s="20"/>
      <c r="ISO26"/>
      <c r="ISP26" s="20"/>
      <c r="ISQ26"/>
      <c r="ISR26" s="20"/>
      <c r="ISS26"/>
      <c r="IST26" s="20"/>
      <c r="ISU26"/>
      <c r="ISV26" s="20"/>
      <c r="ISW26"/>
      <c r="ISX26" s="20"/>
      <c r="ISY26"/>
      <c r="ISZ26" s="20"/>
      <c r="ITA26"/>
      <c r="ITB26" s="20"/>
      <c r="ITC26"/>
      <c r="ITD26" s="20"/>
      <c r="ITE26"/>
      <c r="ITF26" s="20"/>
      <c r="ITG26"/>
      <c r="ITH26" s="20"/>
      <c r="ITI26"/>
      <c r="ITJ26" s="20"/>
      <c r="ITK26"/>
      <c r="ITL26" s="20"/>
      <c r="ITM26"/>
      <c r="ITN26" s="20"/>
      <c r="ITO26"/>
      <c r="ITP26" s="20"/>
      <c r="ITQ26"/>
      <c r="ITR26" s="20"/>
      <c r="ITS26"/>
      <c r="ITT26" s="20"/>
      <c r="ITU26"/>
      <c r="ITV26" s="20"/>
      <c r="ITW26"/>
      <c r="ITX26" s="20"/>
      <c r="ITY26"/>
      <c r="ITZ26" s="20"/>
      <c r="IUA26"/>
      <c r="IUB26" s="20"/>
      <c r="IUC26"/>
      <c r="IUD26" s="20"/>
      <c r="IUE26"/>
      <c r="IUF26" s="20"/>
      <c r="IUG26"/>
      <c r="IUH26" s="20"/>
      <c r="IUI26"/>
      <c r="IUJ26" s="20"/>
      <c r="IUK26"/>
      <c r="IUL26" s="20"/>
      <c r="IUM26"/>
      <c r="IUN26" s="20"/>
      <c r="IUO26"/>
      <c r="IUP26" s="20"/>
      <c r="IUQ26"/>
      <c r="IUR26" s="20"/>
      <c r="IUS26"/>
      <c r="IUT26" s="20"/>
      <c r="IUU26"/>
      <c r="IUV26" s="20"/>
      <c r="IUW26"/>
      <c r="IUX26" s="20"/>
      <c r="IUY26"/>
      <c r="IUZ26" s="20"/>
      <c r="IVA26"/>
      <c r="IVB26" s="20"/>
      <c r="IVC26"/>
      <c r="IVD26" s="20"/>
      <c r="IVE26"/>
      <c r="IVF26" s="20"/>
      <c r="IVG26"/>
      <c r="IVH26" s="20"/>
      <c r="IVI26"/>
      <c r="IVJ26" s="20"/>
      <c r="IVK26"/>
      <c r="IVL26" s="20"/>
      <c r="IVM26"/>
      <c r="IVN26" s="20"/>
      <c r="IVO26"/>
      <c r="IVP26" s="20"/>
      <c r="IVQ26"/>
      <c r="IVR26" s="20"/>
      <c r="IVS26"/>
      <c r="IVT26" s="20"/>
      <c r="IVU26"/>
      <c r="IVV26" s="20"/>
      <c r="IVW26"/>
      <c r="IVX26" s="20"/>
      <c r="IVY26"/>
      <c r="IVZ26" s="20"/>
      <c r="IWA26"/>
      <c r="IWB26" s="20"/>
      <c r="IWC26"/>
      <c r="IWD26" s="20"/>
      <c r="IWE26"/>
      <c r="IWF26" s="20"/>
      <c r="IWG26"/>
      <c r="IWH26" s="20"/>
      <c r="IWI26"/>
      <c r="IWJ26" s="20"/>
      <c r="IWK26"/>
      <c r="IWL26" s="20"/>
      <c r="IWM26"/>
      <c r="IWN26" s="20"/>
      <c r="IWO26"/>
      <c r="IWP26" s="20"/>
      <c r="IWQ26"/>
      <c r="IWR26" s="20"/>
      <c r="IWS26"/>
      <c r="IWT26" s="20"/>
      <c r="IWU26"/>
      <c r="IWV26" s="20"/>
      <c r="IWW26"/>
      <c r="IWX26" s="20"/>
      <c r="IWY26"/>
      <c r="IWZ26" s="20"/>
      <c r="IXA26"/>
      <c r="IXB26" s="20"/>
      <c r="IXC26"/>
      <c r="IXD26" s="20"/>
      <c r="IXE26"/>
      <c r="IXF26" s="20"/>
      <c r="IXG26"/>
      <c r="IXH26" s="20"/>
      <c r="IXI26"/>
      <c r="IXJ26" s="20"/>
      <c r="IXK26"/>
      <c r="IXL26" s="20"/>
      <c r="IXM26"/>
      <c r="IXN26" s="20"/>
      <c r="IXO26"/>
      <c r="IXP26" s="20"/>
      <c r="IXQ26"/>
      <c r="IXR26" s="20"/>
      <c r="IXS26"/>
      <c r="IXT26" s="20"/>
      <c r="IXU26"/>
      <c r="IXV26" s="20"/>
      <c r="IXW26"/>
      <c r="IXX26" s="20"/>
      <c r="IXY26"/>
      <c r="IXZ26" s="20"/>
      <c r="IYA26"/>
      <c r="IYB26" s="20"/>
      <c r="IYC26"/>
      <c r="IYD26" s="20"/>
      <c r="IYE26"/>
      <c r="IYF26" s="20"/>
      <c r="IYG26"/>
      <c r="IYH26" s="20"/>
      <c r="IYI26"/>
      <c r="IYJ26" s="20"/>
      <c r="IYK26"/>
      <c r="IYL26" s="20"/>
      <c r="IYM26"/>
      <c r="IYN26" s="20"/>
      <c r="IYO26"/>
      <c r="IYP26" s="20"/>
      <c r="IYQ26"/>
      <c r="IYR26" s="20"/>
      <c r="IYS26"/>
      <c r="IYT26" s="20"/>
      <c r="IYU26"/>
      <c r="IYV26" s="20"/>
      <c r="IYW26"/>
      <c r="IYX26" s="20"/>
      <c r="IYY26"/>
      <c r="IYZ26" s="20"/>
      <c r="IZA26"/>
      <c r="IZB26" s="20"/>
      <c r="IZC26"/>
      <c r="IZD26" s="20"/>
      <c r="IZE26"/>
      <c r="IZF26" s="20"/>
      <c r="IZG26"/>
      <c r="IZH26" s="20"/>
      <c r="IZI26"/>
      <c r="IZJ26" s="20"/>
      <c r="IZK26"/>
      <c r="IZL26" s="20"/>
      <c r="IZM26"/>
      <c r="IZN26" s="20"/>
      <c r="IZO26"/>
      <c r="IZP26" s="20"/>
      <c r="IZQ26"/>
      <c r="IZR26" s="20"/>
      <c r="IZS26"/>
      <c r="IZT26" s="20"/>
      <c r="IZU26"/>
      <c r="IZV26" s="20"/>
      <c r="IZW26"/>
      <c r="IZX26" s="20"/>
      <c r="IZY26"/>
      <c r="IZZ26" s="20"/>
      <c r="JAA26"/>
      <c r="JAB26" s="20"/>
      <c r="JAC26"/>
      <c r="JAD26" s="20"/>
      <c r="JAE26"/>
      <c r="JAF26" s="20"/>
      <c r="JAG26"/>
      <c r="JAH26" s="20"/>
      <c r="JAI26"/>
      <c r="JAJ26" s="20"/>
      <c r="JAK26"/>
      <c r="JAL26" s="20"/>
      <c r="JAM26"/>
      <c r="JAN26" s="20"/>
      <c r="JAO26"/>
      <c r="JAP26" s="20"/>
      <c r="JAQ26"/>
      <c r="JAR26" s="20"/>
      <c r="JAS26"/>
      <c r="JAT26" s="20"/>
      <c r="JAU26"/>
      <c r="JAV26" s="20"/>
      <c r="JAW26"/>
      <c r="JAX26" s="20"/>
      <c r="JAY26"/>
      <c r="JAZ26" s="20"/>
      <c r="JBA26"/>
      <c r="JBB26" s="20"/>
      <c r="JBC26"/>
      <c r="JBD26" s="20"/>
      <c r="JBE26"/>
      <c r="JBF26" s="20"/>
      <c r="JBG26"/>
      <c r="JBH26" s="20"/>
      <c r="JBI26"/>
      <c r="JBJ26" s="20"/>
      <c r="JBK26"/>
      <c r="JBL26" s="20"/>
      <c r="JBM26"/>
      <c r="JBN26" s="20"/>
      <c r="JBO26"/>
      <c r="JBP26" s="20"/>
      <c r="JBQ26"/>
      <c r="JBR26" s="20"/>
      <c r="JBS26"/>
      <c r="JBT26" s="20"/>
      <c r="JBU26"/>
      <c r="JBV26" s="20"/>
      <c r="JBW26"/>
      <c r="JBX26" s="20"/>
      <c r="JBY26"/>
      <c r="JBZ26" s="20"/>
      <c r="JCA26"/>
      <c r="JCB26" s="20"/>
      <c r="JCC26"/>
      <c r="JCD26" s="20"/>
      <c r="JCE26"/>
      <c r="JCF26" s="20"/>
      <c r="JCG26"/>
      <c r="JCH26" s="20"/>
      <c r="JCI26"/>
      <c r="JCJ26" s="20"/>
      <c r="JCK26"/>
      <c r="JCL26" s="20"/>
      <c r="JCM26"/>
      <c r="JCN26" s="20"/>
      <c r="JCO26"/>
      <c r="JCP26" s="20"/>
      <c r="JCQ26"/>
      <c r="JCR26" s="20"/>
      <c r="JCS26"/>
      <c r="JCT26" s="20"/>
      <c r="JCU26"/>
      <c r="JCV26" s="20"/>
      <c r="JCW26"/>
      <c r="JCX26" s="20"/>
      <c r="JCY26"/>
      <c r="JCZ26" s="20"/>
      <c r="JDA26"/>
      <c r="JDB26" s="20"/>
      <c r="JDC26"/>
      <c r="JDD26" s="20"/>
      <c r="JDE26"/>
      <c r="JDF26" s="20"/>
      <c r="JDG26"/>
      <c r="JDH26" s="20"/>
      <c r="JDI26"/>
      <c r="JDJ26" s="20"/>
      <c r="JDK26"/>
      <c r="JDL26" s="20"/>
      <c r="JDM26"/>
      <c r="JDN26" s="20"/>
      <c r="JDO26"/>
      <c r="JDP26" s="20"/>
      <c r="JDQ26"/>
      <c r="JDR26" s="20"/>
      <c r="JDS26"/>
      <c r="JDT26" s="20"/>
      <c r="JDU26"/>
      <c r="JDV26" s="20"/>
      <c r="JDW26"/>
      <c r="JDX26" s="20"/>
      <c r="JDY26"/>
      <c r="JDZ26" s="20"/>
      <c r="JEA26"/>
      <c r="JEB26" s="20"/>
      <c r="JEC26"/>
      <c r="JED26" s="20"/>
      <c r="JEE26"/>
      <c r="JEF26" s="20"/>
      <c r="JEG26"/>
      <c r="JEH26" s="20"/>
      <c r="JEI26"/>
      <c r="JEJ26" s="20"/>
      <c r="JEK26"/>
      <c r="JEL26" s="20"/>
      <c r="JEM26"/>
      <c r="JEN26" s="20"/>
      <c r="JEO26"/>
      <c r="JEP26" s="20"/>
      <c r="JEQ26"/>
      <c r="JER26" s="20"/>
      <c r="JES26"/>
      <c r="JET26" s="20"/>
      <c r="JEU26"/>
      <c r="JEV26" s="20"/>
      <c r="JEW26"/>
      <c r="JEX26" s="20"/>
      <c r="JEY26"/>
      <c r="JEZ26" s="20"/>
      <c r="JFA26"/>
      <c r="JFB26" s="20"/>
      <c r="JFC26"/>
      <c r="JFD26" s="20"/>
      <c r="JFE26"/>
      <c r="JFF26" s="20"/>
      <c r="JFG26"/>
      <c r="JFH26" s="20"/>
      <c r="JFI26"/>
      <c r="JFJ26" s="20"/>
      <c r="JFK26"/>
      <c r="JFL26" s="20"/>
      <c r="JFM26"/>
      <c r="JFN26" s="20"/>
      <c r="JFO26"/>
      <c r="JFP26" s="20"/>
      <c r="JFQ26"/>
      <c r="JFR26" s="20"/>
      <c r="JFS26"/>
      <c r="JFT26" s="20"/>
      <c r="JFU26"/>
      <c r="JFV26" s="20"/>
      <c r="JFW26"/>
      <c r="JFX26" s="20"/>
      <c r="JFY26"/>
      <c r="JFZ26" s="20"/>
      <c r="JGA26"/>
      <c r="JGB26" s="20"/>
      <c r="JGC26"/>
      <c r="JGD26" s="20"/>
      <c r="JGE26"/>
      <c r="JGF26" s="20"/>
      <c r="JGG26"/>
      <c r="JGH26" s="20"/>
      <c r="JGI26"/>
      <c r="JGJ26" s="20"/>
      <c r="JGK26"/>
      <c r="JGL26" s="20"/>
      <c r="JGM26"/>
      <c r="JGN26" s="20"/>
      <c r="JGO26"/>
      <c r="JGP26" s="20"/>
      <c r="JGQ26"/>
      <c r="JGR26" s="20"/>
      <c r="JGS26"/>
      <c r="JGT26" s="20"/>
      <c r="JGU26"/>
      <c r="JGV26" s="20"/>
      <c r="JGW26"/>
      <c r="JGX26" s="20"/>
      <c r="JGY26"/>
      <c r="JGZ26" s="20"/>
      <c r="JHA26"/>
      <c r="JHB26" s="20"/>
      <c r="JHC26"/>
      <c r="JHD26" s="20"/>
      <c r="JHE26"/>
      <c r="JHF26" s="20"/>
      <c r="JHG26"/>
      <c r="JHH26" s="20"/>
      <c r="JHI26"/>
      <c r="JHJ26" s="20"/>
      <c r="JHK26"/>
      <c r="JHL26" s="20"/>
      <c r="JHM26"/>
      <c r="JHN26" s="20"/>
      <c r="JHO26"/>
      <c r="JHP26" s="20"/>
      <c r="JHQ26"/>
      <c r="JHR26" s="20"/>
      <c r="JHS26"/>
      <c r="JHT26" s="20"/>
      <c r="JHU26"/>
      <c r="JHV26" s="20"/>
      <c r="JHW26"/>
      <c r="JHX26" s="20"/>
      <c r="JHY26"/>
      <c r="JHZ26" s="20"/>
      <c r="JIA26"/>
      <c r="JIB26" s="20"/>
      <c r="JIC26"/>
      <c r="JID26" s="20"/>
      <c r="JIE26"/>
      <c r="JIF26" s="20"/>
      <c r="JIG26"/>
      <c r="JIH26" s="20"/>
      <c r="JII26"/>
      <c r="JIJ26" s="20"/>
      <c r="JIK26"/>
      <c r="JIL26" s="20"/>
      <c r="JIM26"/>
      <c r="JIN26" s="20"/>
      <c r="JIO26"/>
      <c r="JIP26" s="20"/>
      <c r="JIQ26"/>
      <c r="JIR26" s="20"/>
      <c r="JIS26"/>
      <c r="JIT26" s="20"/>
      <c r="JIU26"/>
      <c r="JIV26" s="20"/>
      <c r="JIW26"/>
      <c r="JIX26" s="20"/>
      <c r="JIY26"/>
      <c r="JIZ26" s="20"/>
      <c r="JJA26"/>
      <c r="JJB26" s="20"/>
      <c r="JJC26"/>
      <c r="JJD26" s="20"/>
      <c r="JJE26"/>
      <c r="JJF26" s="20"/>
      <c r="JJG26"/>
      <c r="JJH26" s="20"/>
      <c r="JJI26"/>
      <c r="JJJ26" s="20"/>
      <c r="JJK26"/>
      <c r="JJL26" s="20"/>
      <c r="JJM26"/>
      <c r="JJN26" s="20"/>
      <c r="JJO26"/>
      <c r="JJP26" s="20"/>
      <c r="JJQ26"/>
      <c r="JJR26" s="20"/>
      <c r="JJS26"/>
      <c r="JJT26" s="20"/>
      <c r="JJU26"/>
      <c r="JJV26" s="20"/>
      <c r="JJW26"/>
      <c r="JJX26" s="20"/>
      <c r="JJY26"/>
      <c r="JJZ26" s="20"/>
      <c r="JKA26"/>
      <c r="JKB26" s="20"/>
      <c r="JKC26"/>
      <c r="JKD26" s="20"/>
      <c r="JKE26"/>
      <c r="JKF26" s="20"/>
      <c r="JKG26"/>
      <c r="JKH26" s="20"/>
      <c r="JKI26"/>
      <c r="JKJ26" s="20"/>
      <c r="JKK26"/>
      <c r="JKL26" s="20"/>
      <c r="JKM26"/>
      <c r="JKN26" s="20"/>
      <c r="JKO26"/>
      <c r="JKP26" s="20"/>
      <c r="JKQ26"/>
      <c r="JKR26" s="20"/>
      <c r="JKS26"/>
      <c r="JKT26" s="20"/>
      <c r="JKU26"/>
      <c r="JKV26" s="20"/>
      <c r="JKW26"/>
      <c r="JKX26" s="20"/>
      <c r="JKY26"/>
      <c r="JKZ26" s="20"/>
      <c r="JLA26"/>
      <c r="JLB26" s="20"/>
      <c r="JLC26"/>
      <c r="JLD26" s="20"/>
      <c r="JLE26"/>
      <c r="JLF26" s="20"/>
      <c r="JLG26"/>
      <c r="JLH26" s="20"/>
      <c r="JLI26"/>
      <c r="JLJ26" s="20"/>
      <c r="JLK26"/>
      <c r="JLL26" s="20"/>
      <c r="JLM26"/>
      <c r="JLN26" s="20"/>
      <c r="JLO26"/>
      <c r="JLP26" s="20"/>
      <c r="JLQ26"/>
      <c r="JLR26" s="20"/>
      <c r="JLS26"/>
      <c r="JLT26" s="20"/>
      <c r="JLU26"/>
      <c r="JLV26" s="20"/>
      <c r="JLW26"/>
      <c r="JLX26" s="20"/>
      <c r="JLY26"/>
      <c r="JLZ26" s="20"/>
      <c r="JMA26"/>
      <c r="JMB26" s="20"/>
      <c r="JMC26"/>
      <c r="JMD26" s="20"/>
      <c r="JME26"/>
      <c r="JMF26" s="20"/>
      <c r="JMG26"/>
      <c r="JMH26" s="20"/>
      <c r="JMI26"/>
      <c r="JMJ26" s="20"/>
      <c r="JMK26"/>
      <c r="JML26" s="20"/>
      <c r="JMM26"/>
      <c r="JMN26" s="20"/>
      <c r="JMO26"/>
      <c r="JMP26" s="20"/>
      <c r="JMQ26"/>
      <c r="JMR26" s="20"/>
      <c r="JMS26"/>
      <c r="JMT26" s="20"/>
      <c r="JMU26"/>
      <c r="JMV26" s="20"/>
      <c r="JMW26"/>
      <c r="JMX26" s="20"/>
      <c r="JMY26"/>
      <c r="JMZ26" s="20"/>
      <c r="JNA26"/>
      <c r="JNB26" s="20"/>
      <c r="JNC26"/>
      <c r="JND26" s="20"/>
      <c r="JNE26"/>
      <c r="JNF26" s="20"/>
      <c r="JNG26"/>
      <c r="JNH26" s="20"/>
      <c r="JNI26"/>
      <c r="JNJ26" s="20"/>
      <c r="JNK26"/>
      <c r="JNL26" s="20"/>
      <c r="JNM26"/>
      <c r="JNN26" s="20"/>
      <c r="JNO26"/>
      <c r="JNP26" s="20"/>
      <c r="JNQ26"/>
      <c r="JNR26" s="20"/>
      <c r="JNS26"/>
      <c r="JNT26" s="20"/>
      <c r="JNU26"/>
      <c r="JNV26" s="20"/>
      <c r="JNW26"/>
      <c r="JNX26" s="20"/>
      <c r="JNY26"/>
      <c r="JNZ26" s="20"/>
      <c r="JOA26"/>
      <c r="JOB26" s="20"/>
      <c r="JOC26"/>
      <c r="JOD26" s="20"/>
      <c r="JOE26"/>
      <c r="JOF26" s="20"/>
      <c r="JOG26"/>
      <c r="JOH26" s="20"/>
      <c r="JOI26"/>
      <c r="JOJ26" s="20"/>
      <c r="JOK26"/>
      <c r="JOL26" s="20"/>
      <c r="JOM26"/>
      <c r="JON26" s="20"/>
      <c r="JOO26"/>
      <c r="JOP26" s="20"/>
      <c r="JOQ26"/>
      <c r="JOR26" s="20"/>
      <c r="JOS26"/>
      <c r="JOT26" s="20"/>
      <c r="JOU26"/>
      <c r="JOV26" s="20"/>
      <c r="JOW26"/>
      <c r="JOX26" s="20"/>
      <c r="JOY26"/>
      <c r="JOZ26" s="20"/>
      <c r="JPA26"/>
      <c r="JPB26" s="20"/>
      <c r="JPC26"/>
      <c r="JPD26" s="20"/>
      <c r="JPE26"/>
      <c r="JPF26" s="20"/>
      <c r="JPG26"/>
      <c r="JPH26" s="20"/>
      <c r="JPI26"/>
      <c r="JPJ26" s="20"/>
      <c r="JPK26"/>
      <c r="JPL26" s="20"/>
      <c r="JPM26"/>
      <c r="JPN26" s="20"/>
      <c r="JPO26"/>
      <c r="JPP26" s="20"/>
      <c r="JPQ26"/>
      <c r="JPR26" s="20"/>
      <c r="JPS26"/>
      <c r="JPT26" s="20"/>
      <c r="JPU26"/>
      <c r="JPV26" s="20"/>
      <c r="JPW26"/>
      <c r="JPX26" s="20"/>
      <c r="JPY26"/>
      <c r="JPZ26" s="20"/>
      <c r="JQA26"/>
      <c r="JQB26" s="20"/>
      <c r="JQC26"/>
      <c r="JQD26" s="20"/>
      <c r="JQE26"/>
      <c r="JQF26" s="20"/>
      <c r="JQG26"/>
      <c r="JQH26" s="20"/>
      <c r="JQI26"/>
      <c r="JQJ26" s="20"/>
      <c r="JQK26"/>
      <c r="JQL26" s="20"/>
      <c r="JQM26"/>
      <c r="JQN26" s="20"/>
      <c r="JQO26"/>
      <c r="JQP26" s="20"/>
      <c r="JQQ26"/>
      <c r="JQR26" s="20"/>
      <c r="JQS26"/>
      <c r="JQT26" s="20"/>
      <c r="JQU26"/>
      <c r="JQV26" s="20"/>
      <c r="JQW26"/>
      <c r="JQX26" s="20"/>
      <c r="JQY26"/>
      <c r="JQZ26" s="20"/>
      <c r="JRA26"/>
      <c r="JRB26" s="20"/>
      <c r="JRC26"/>
      <c r="JRD26" s="20"/>
      <c r="JRE26"/>
      <c r="JRF26" s="20"/>
      <c r="JRG26"/>
      <c r="JRH26" s="20"/>
      <c r="JRI26"/>
      <c r="JRJ26" s="20"/>
      <c r="JRK26"/>
      <c r="JRL26" s="20"/>
      <c r="JRM26"/>
      <c r="JRN26" s="20"/>
      <c r="JRO26"/>
      <c r="JRP26" s="20"/>
      <c r="JRQ26"/>
      <c r="JRR26" s="20"/>
      <c r="JRS26"/>
      <c r="JRT26" s="20"/>
      <c r="JRU26"/>
      <c r="JRV26" s="20"/>
      <c r="JRW26"/>
      <c r="JRX26" s="20"/>
      <c r="JRY26"/>
      <c r="JRZ26" s="20"/>
      <c r="JSA26"/>
      <c r="JSB26" s="20"/>
      <c r="JSC26"/>
      <c r="JSD26" s="20"/>
      <c r="JSE26"/>
      <c r="JSF26" s="20"/>
      <c r="JSG26"/>
      <c r="JSH26" s="20"/>
      <c r="JSI26"/>
      <c r="JSJ26" s="20"/>
      <c r="JSK26"/>
      <c r="JSL26" s="20"/>
      <c r="JSM26"/>
      <c r="JSN26" s="20"/>
      <c r="JSO26"/>
      <c r="JSP26" s="20"/>
      <c r="JSQ26"/>
      <c r="JSR26" s="20"/>
      <c r="JSS26"/>
      <c r="JST26" s="20"/>
      <c r="JSU26"/>
      <c r="JSV26" s="20"/>
      <c r="JSW26"/>
      <c r="JSX26" s="20"/>
      <c r="JSY26"/>
      <c r="JSZ26" s="20"/>
      <c r="JTA26"/>
      <c r="JTB26" s="20"/>
      <c r="JTC26"/>
      <c r="JTD26" s="20"/>
      <c r="JTE26"/>
      <c r="JTF26" s="20"/>
      <c r="JTG26"/>
      <c r="JTH26" s="20"/>
      <c r="JTI26"/>
      <c r="JTJ26" s="20"/>
      <c r="JTK26"/>
      <c r="JTL26" s="20"/>
      <c r="JTM26"/>
      <c r="JTN26" s="20"/>
      <c r="JTO26"/>
      <c r="JTP26" s="20"/>
      <c r="JTQ26"/>
      <c r="JTR26" s="20"/>
      <c r="JTS26"/>
      <c r="JTT26" s="20"/>
      <c r="JTU26"/>
      <c r="JTV26" s="20"/>
      <c r="JTW26"/>
      <c r="JTX26" s="20"/>
      <c r="JTY26"/>
      <c r="JTZ26" s="20"/>
      <c r="JUA26"/>
      <c r="JUB26" s="20"/>
      <c r="JUC26"/>
      <c r="JUD26" s="20"/>
      <c r="JUE26"/>
      <c r="JUF26" s="20"/>
      <c r="JUG26"/>
      <c r="JUH26" s="20"/>
      <c r="JUI26"/>
      <c r="JUJ26" s="20"/>
      <c r="JUK26"/>
      <c r="JUL26" s="20"/>
      <c r="JUM26"/>
      <c r="JUN26" s="20"/>
      <c r="JUO26"/>
      <c r="JUP26" s="20"/>
      <c r="JUQ26"/>
      <c r="JUR26" s="20"/>
      <c r="JUS26"/>
      <c r="JUT26" s="20"/>
      <c r="JUU26"/>
      <c r="JUV26" s="20"/>
      <c r="JUW26"/>
      <c r="JUX26" s="20"/>
      <c r="JUY26"/>
      <c r="JUZ26" s="20"/>
      <c r="JVA26"/>
      <c r="JVB26" s="20"/>
      <c r="JVC26"/>
      <c r="JVD26" s="20"/>
      <c r="JVE26"/>
      <c r="JVF26" s="20"/>
      <c r="JVG26"/>
      <c r="JVH26" s="20"/>
      <c r="JVI26"/>
      <c r="JVJ26" s="20"/>
      <c r="JVK26"/>
      <c r="JVL26" s="20"/>
      <c r="JVM26"/>
      <c r="JVN26" s="20"/>
      <c r="JVO26"/>
      <c r="JVP26" s="20"/>
      <c r="JVQ26"/>
      <c r="JVR26" s="20"/>
      <c r="JVS26"/>
      <c r="JVT26" s="20"/>
      <c r="JVU26"/>
      <c r="JVV26" s="20"/>
      <c r="JVW26"/>
      <c r="JVX26" s="20"/>
      <c r="JVY26"/>
      <c r="JVZ26" s="20"/>
      <c r="JWA26"/>
      <c r="JWB26" s="20"/>
      <c r="JWC26"/>
      <c r="JWD26" s="20"/>
      <c r="JWE26"/>
      <c r="JWF26" s="20"/>
      <c r="JWG26"/>
      <c r="JWH26" s="20"/>
      <c r="JWI26"/>
      <c r="JWJ26" s="20"/>
      <c r="JWK26"/>
      <c r="JWL26" s="20"/>
      <c r="JWM26"/>
      <c r="JWN26" s="20"/>
      <c r="JWO26"/>
      <c r="JWP26" s="20"/>
      <c r="JWQ26"/>
      <c r="JWR26" s="20"/>
      <c r="JWS26"/>
      <c r="JWT26" s="20"/>
      <c r="JWU26"/>
      <c r="JWV26" s="20"/>
      <c r="JWW26"/>
      <c r="JWX26" s="20"/>
      <c r="JWY26"/>
      <c r="JWZ26" s="20"/>
      <c r="JXA26"/>
      <c r="JXB26" s="20"/>
      <c r="JXC26"/>
      <c r="JXD26" s="20"/>
      <c r="JXE26"/>
      <c r="JXF26" s="20"/>
      <c r="JXG26"/>
      <c r="JXH26" s="20"/>
      <c r="JXI26"/>
      <c r="JXJ26" s="20"/>
      <c r="JXK26"/>
      <c r="JXL26" s="20"/>
      <c r="JXM26"/>
      <c r="JXN26" s="20"/>
      <c r="JXO26"/>
      <c r="JXP26" s="20"/>
      <c r="JXQ26"/>
      <c r="JXR26" s="20"/>
      <c r="JXS26"/>
      <c r="JXT26" s="20"/>
      <c r="JXU26"/>
      <c r="JXV26" s="20"/>
      <c r="JXW26"/>
      <c r="JXX26" s="20"/>
      <c r="JXY26"/>
      <c r="JXZ26" s="20"/>
      <c r="JYA26"/>
      <c r="JYB26" s="20"/>
      <c r="JYC26"/>
      <c r="JYD26" s="20"/>
      <c r="JYE26"/>
      <c r="JYF26" s="20"/>
      <c r="JYG26"/>
      <c r="JYH26" s="20"/>
      <c r="JYI26"/>
      <c r="JYJ26" s="20"/>
      <c r="JYK26"/>
      <c r="JYL26" s="20"/>
      <c r="JYM26"/>
      <c r="JYN26" s="20"/>
      <c r="JYO26"/>
      <c r="JYP26" s="20"/>
      <c r="JYQ26"/>
      <c r="JYR26" s="20"/>
      <c r="JYS26"/>
      <c r="JYT26" s="20"/>
      <c r="JYU26"/>
      <c r="JYV26" s="20"/>
      <c r="JYW26"/>
      <c r="JYX26" s="20"/>
      <c r="JYY26"/>
      <c r="JYZ26" s="20"/>
      <c r="JZA26"/>
      <c r="JZB26" s="20"/>
      <c r="JZC26"/>
      <c r="JZD26" s="20"/>
      <c r="JZE26"/>
      <c r="JZF26" s="20"/>
      <c r="JZG26"/>
      <c r="JZH26" s="20"/>
      <c r="JZI26"/>
      <c r="JZJ26" s="20"/>
      <c r="JZK26"/>
      <c r="JZL26" s="20"/>
      <c r="JZM26"/>
      <c r="JZN26" s="20"/>
      <c r="JZO26"/>
      <c r="JZP26" s="20"/>
      <c r="JZQ26"/>
      <c r="JZR26" s="20"/>
      <c r="JZS26"/>
      <c r="JZT26" s="20"/>
      <c r="JZU26"/>
      <c r="JZV26" s="20"/>
      <c r="JZW26"/>
      <c r="JZX26" s="20"/>
      <c r="JZY26"/>
      <c r="JZZ26" s="20"/>
      <c r="KAA26"/>
      <c r="KAB26" s="20"/>
      <c r="KAC26"/>
      <c r="KAD26" s="20"/>
      <c r="KAE26"/>
      <c r="KAF26" s="20"/>
      <c r="KAG26"/>
      <c r="KAH26" s="20"/>
      <c r="KAI26"/>
      <c r="KAJ26" s="20"/>
      <c r="KAK26"/>
      <c r="KAL26" s="20"/>
      <c r="KAM26"/>
      <c r="KAN26" s="20"/>
      <c r="KAO26"/>
      <c r="KAP26" s="20"/>
      <c r="KAQ26"/>
      <c r="KAR26" s="20"/>
      <c r="KAS26"/>
      <c r="KAT26" s="20"/>
      <c r="KAU26"/>
      <c r="KAV26" s="20"/>
      <c r="KAW26"/>
      <c r="KAX26" s="20"/>
      <c r="KAY26"/>
      <c r="KAZ26" s="20"/>
      <c r="KBA26"/>
      <c r="KBB26" s="20"/>
      <c r="KBC26"/>
      <c r="KBD26" s="20"/>
      <c r="KBE26"/>
      <c r="KBF26" s="20"/>
      <c r="KBG26"/>
      <c r="KBH26" s="20"/>
      <c r="KBI26"/>
      <c r="KBJ26" s="20"/>
      <c r="KBK26"/>
      <c r="KBL26" s="20"/>
      <c r="KBM26"/>
      <c r="KBN26" s="20"/>
      <c r="KBO26"/>
      <c r="KBP26" s="20"/>
      <c r="KBQ26"/>
      <c r="KBR26" s="20"/>
      <c r="KBS26"/>
      <c r="KBT26" s="20"/>
      <c r="KBU26"/>
      <c r="KBV26" s="20"/>
      <c r="KBW26"/>
      <c r="KBX26" s="20"/>
      <c r="KBY26"/>
      <c r="KBZ26" s="20"/>
      <c r="KCA26"/>
      <c r="KCB26" s="20"/>
      <c r="KCC26"/>
      <c r="KCD26" s="20"/>
      <c r="KCE26"/>
      <c r="KCF26" s="20"/>
      <c r="KCG26"/>
      <c r="KCH26" s="20"/>
      <c r="KCI26"/>
      <c r="KCJ26" s="20"/>
      <c r="KCK26"/>
      <c r="KCL26" s="20"/>
      <c r="KCM26"/>
      <c r="KCN26" s="20"/>
      <c r="KCO26"/>
      <c r="KCP26" s="20"/>
      <c r="KCQ26"/>
      <c r="KCR26" s="20"/>
      <c r="KCS26"/>
      <c r="KCT26" s="20"/>
      <c r="KCU26"/>
      <c r="KCV26" s="20"/>
      <c r="KCW26"/>
      <c r="KCX26" s="20"/>
      <c r="KCY26"/>
      <c r="KCZ26" s="20"/>
      <c r="KDA26"/>
      <c r="KDB26" s="20"/>
      <c r="KDC26"/>
      <c r="KDD26" s="20"/>
      <c r="KDE26"/>
      <c r="KDF26" s="20"/>
      <c r="KDG26"/>
      <c r="KDH26" s="20"/>
      <c r="KDI26"/>
      <c r="KDJ26" s="20"/>
      <c r="KDK26"/>
      <c r="KDL26" s="20"/>
      <c r="KDM26"/>
      <c r="KDN26" s="20"/>
      <c r="KDO26"/>
      <c r="KDP26" s="20"/>
      <c r="KDQ26"/>
      <c r="KDR26" s="20"/>
      <c r="KDS26"/>
      <c r="KDT26" s="20"/>
      <c r="KDU26"/>
      <c r="KDV26" s="20"/>
      <c r="KDW26"/>
      <c r="KDX26" s="20"/>
      <c r="KDY26"/>
      <c r="KDZ26" s="20"/>
      <c r="KEA26"/>
      <c r="KEB26" s="20"/>
      <c r="KEC26"/>
      <c r="KED26" s="20"/>
      <c r="KEE26"/>
      <c r="KEF26" s="20"/>
      <c r="KEG26"/>
      <c r="KEH26" s="20"/>
      <c r="KEI26"/>
      <c r="KEJ26" s="20"/>
      <c r="KEK26"/>
      <c r="KEL26" s="20"/>
      <c r="KEM26"/>
      <c r="KEN26" s="20"/>
      <c r="KEO26"/>
      <c r="KEP26" s="20"/>
      <c r="KEQ26"/>
      <c r="KER26" s="20"/>
      <c r="KES26"/>
      <c r="KET26" s="20"/>
      <c r="KEU26"/>
      <c r="KEV26" s="20"/>
      <c r="KEW26"/>
      <c r="KEX26" s="20"/>
      <c r="KEY26"/>
      <c r="KEZ26" s="20"/>
      <c r="KFA26"/>
      <c r="KFB26" s="20"/>
      <c r="KFC26"/>
      <c r="KFD26" s="20"/>
      <c r="KFE26"/>
      <c r="KFF26" s="20"/>
      <c r="KFG26"/>
      <c r="KFH26" s="20"/>
      <c r="KFI26"/>
      <c r="KFJ26" s="20"/>
      <c r="KFK26"/>
      <c r="KFL26" s="20"/>
      <c r="KFM26"/>
      <c r="KFN26" s="20"/>
      <c r="KFO26"/>
      <c r="KFP26" s="20"/>
      <c r="KFQ26"/>
      <c r="KFR26" s="20"/>
      <c r="KFS26"/>
      <c r="KFT26" s="20"/>
      <c r="KFU26"/>
      <c r="KFV26" s="20"/>
      <c r="KFW26"/>
      <c r="KFX26" s="20"/>
      <c r="KFY26"/>
      <c r="KFZ26" s="20"/>
      <c r="KGA26"/>
      <c r="KGB26" s="20"/>
      <c r="KGC26"/>
      <c r="KGD26" s="20"/>
      <c r="KGE26"/>
      <c r="KGF26" s="20"/>
      <c r="KGG26"/>
      <c r="KGH26" s="20"/>
      <c r="KGI26"/>
      <c r="KGJ26" s="20"/>
      <c r="KGK26"/>
      <c r="KGL26" s="20"/>
      <c r="KGM26"/>
      <c r="KGN26" s="20"/>
      <c r="KGO26"/>
      <c r="KGP26" s="20"/>
      <c r="KGQ26"/>
      <c r="KGR26" s="20"/>
      <c r="KGS26"/>
      <c r="KGT26" s="20"/>
      <c r="KGU26"/>
      <c r="KGV26" s="20"/>
      <c r="KGW26"/>
      <c r="KGX26" s="20"/>
      <c r="KGY26"/>
      <c r="KGZ26" s="20"/>
      <c r="KHA26"/>
      <c r="KHB26" s="20"/>
      <c r="KHC26"/>
      <c r="KHD26" s="20"/>
      <c r="KHE26"/>
      <c r="KHF26" s="20"/>
      <c r="KHG26"/>
      <c r="KHH26" s="20"/>
      <c r="KHI26"/>
      <c r="KHJ26" s="20"/>
      <c r="KHK26"/>
      <c r="KHL26" s="20"/>
      <c r="KHM26"/>
      <c r="KHN26" s="20"/>
      <c r="KHO26"/>
      <c r="KHP26" s="20"/>
      <c r="KHQ26"/>
      <c r="KHR26" s="20"/>
      <c r="KHS26"/>
      <c r="KHT26" s="20"/>
      <c r="KHU26"/>
      <c r="KHV26" s="20"/>
      <c r="KHW26"/>
      <c r="KHX26" s="20"/>
      <c r="KHY26"/>
      <c r="KHZ26" s="20"/>
      <c r="KIA26"/>
      <c r="KIB26" s="20"/>
      <c r="KIC26"/>
      <c r="KID26" s="20"/>
      <c r="KIE26"/>
      <c r="KIF26" s="20"/>
      <c r="KIG26"/>
      <c r="KIH26" s="20"/>
      <c r="KII26"/>
      <c r="KIJ26" s="20"/>
      <c r="KIK26"/>
      <c r="KIL26" s="20"/>
      <c r="KIM26"/>
      <c r="KIN26" s="20"/>
      <c r="KIO26"/>
      <c r="KIP26" s="20"/>
      <c r="KIQ26"/>
      <c r="KIR26" s="20"/>
      <c r="KIS26"/>
      <c r="KIT26" s="20"/>
      <c r="KIU26"/>
      <c r="KIV26" s="20"/>
      <c r="KIW26"/>
      <c r="KIX26" s="20"/>
      <c r="KIY26"/>
      <c r="KIZ26" s="20"/>
      <c r="KJA26"/>
      <c r="KJB26" s="20"/>
      <c r="KJC26"/>
      <c r="KJD26" s="20"/>
      <c r="KJE26"/>
      <c r="KJF26" s="20"/>
      <c r="KJG26"/>
      <c r="KJH26" s="20"/>
      <c r="KJI26"/>
      <c r="KJJ26" s="20"/>
      <c r="KJK26"/>
      <c r="KJL26" s="20"/>
      <c r="KJM26"/>
      <c r="KJN26" s="20"/>
      <c r="KJO26"/>
      <c r="KJP26" s="20"/>
      <c r="KJQ26"/>
      <c r="KJR26" s="20"/>
      <c r="KJS26"/>
      <c r="KJT26" s="20"/>
      <c r="KJU26"/>
      <c r="KJV26" s="20"/>
      <c r="KJW26"/>
      <c r="KJX26" s="20"/>
      <c r="KJY26"/>
      <c r="KJZ26" s="20"/>
      <c r="KKA26"/>
      <c r="KKB26" s="20"/>
      <c r="KKC26"/>
      <c r="KKD26" s="20"/>
      <c r="KKE26"/>
      <c r="KKF26" s="20"/>
      <c r="KKG26"/>
      <c r="KKH26" s="20"/>
      <c r="KKI26"/>
      <c r="KKJ26" s="20"/>
      <c r="KKK26"/>
      <c r="KKL26" s="20"/>
      <c r="KKM26"/>
      <c r="KKN26" s="20"/>
      <c r="KKO26"/>
      <c r="KKP26" s="20"/>
      <c r="KKQ26"/>
      <c r="KKR26" s="20"/>
      <c r="KKS26"/>
      <c r="KKT26" s="20"/>
      <c r="KKU26"/>
      <c r="KKV26" s="20"/>
      <c r="KKW26"/>
      <c r="KKX26" s="20"/>
      <c r="KKY26"/>
      <c r="KKZ26" s="20"/>
      <c r="KLA26"/>
      <c r="KLB26" s="20"/>
      <c r="KLC26"/>
      <c r="KLD26" s="20"/>
      <c r="KLE26"/>
      <c r="KLF26" s="20"/>
      <c r="KLG26"/>
      <c r="KLH26" s="20"/>
      <c r="KLI26"/>
      <c r="KLJ26" s="20"/>
      <c r="KLK26"/>
      <c r="KLL26" s="20"/>
      <c r="KLM26"/>
      <c r="KLN26" s="20"/>
      <c r="KLO26"/>
      <c r="KLP26" s="20"/>
      <c r="KLQ26"/>
      <c r="KLR26" s="20"/>
      <c r="KLS26"/>
      <c r="KLT26" s="20"/>
      <c r="KLU26"/>
      <c r="KLV26" s="20"/>
      <c r="KLW26"/>
      <c r="KLX26" s="20"/>
      <c r="KLY26"/>
      <c r="KLZ26" s="20"/>
      <c r="KMA26"/>
      <c r="KMB26" s="20"/>
      <c r="KMC26"/>
      <c r="KMD26" s="20"/>
      <c r="KME26"/>
      <c r="KMF26" s="20"/>
      <c r="KMG26"/>
      <c r="KMH26" s="20"/>
      <c r="KMI26"/>
      <c r="KMJ26" s="20"/>
      <c r="KMK26"/>
      <c r="KML26" s="20"/>
      <c r="KMM26"/>
      <c r="KMN26" s="20"/>
      <c r="KMO26"/>
      <c r="KMP26" s="20"/>
      <c r="KMQ26"/>
      <c r="KMR26" s="20"/>
      <c r="KMS26"/>
      <c r="KMT26" s="20"/>
      <c r="KMU26"/>
      <c r="KMV26" s="20"/>
      <c r="KMW26"/>
      <c r="KMX26" s="20"/>
      <c r="KMY26"/>
      <c r="KMZ26" s="20"/>
      <c r="KNA26"/>
      <c r="KNB26" s="20"/>
      <c r="KNC26"/>
      <c r="KND26" s="20"/>
      <c r="KNE26"/>
      <c r="KNF26" s="20"/>
      <c r="KNG26"/>
      <c r="KNH26" s="20"/>
      <c r="KNI26"/>
      <c r="KNJ26" s="20"/>
      <c r="KNK26"/>
      <c r="KNL26" s="20"/>
      <c r="KNM26"/>
      <c r="KNN26" s="20"/>
      <c r="KNO26"/>
      <c r="KNP26" s="20"/>
      <c r="KNQ26"/>
      <c r="KNR26" s="20"/>
      <c r="KNS26"/>
      <c r="KNT26" s="20"/>
      <c r="KNU26"/>
      <c r="KNV26" s="20"/>
      <c r="KNW26"/>
      <c r="KNX26" s="20"/>
      <c r="KNY26"/>
      <c r="KNZ26" s="20"/>
      <c r="KOA26"/>
      <c r="KOB26" s="20"/>
      <c r="KOC26"/>
      <c r="KOD26" s="20"/>
      <c r="KOE26"/>
      <c r="KOF26" s="20"/>
      <c r="KOG26"/>
      <c r="KOH26" s="20"/>
      <c r="KOI26"/>
      <c r="KOJ26" s="20"/>
      <c r="KOK26"/>
      <c r="KOL26" s="20"/>
      <c r="KOM26"/>
      <c r="KON26" s="20"/>
      <c r="KOO26"/>
      <c r="KOP26" s="20"/>
      <c r="KOQ26"/>
      <c r="KOR26" s="20"/>
      <c r="KOS26"/>
      <c r="KOT26" s="20"/>
      <c r="KOU26"/>
      <c r="KOV26" s="20"/>
      <c r="KOW26"/>
      <c r="KOX26" s="20"/>
      <c r="KOY26"/>
      <c r="KOZ26" s="20"/>
      <c r="KPA26"/>
      <c r="KPB26" s="20"/>
      <c r="KPC26"/>
      <c r="KPD26" s="20"/>
      <c r="KPE26"/>
      <c r="KPF26" s="20"/>
      <c r="KPG26"/>
      <c r="KPH26" s="20"/>
      <c r="KPI26"/>
      <c r="KPJ26" s="20"/>
      <c r="KPK26"/>
      <c r="KPL26" s="20"/>
      <c r="KPM26"/>
      <c r="KPN26" s="20"/>
      <c r="KPO26"/>
      <c r="KPP26" s="20"/>
      <c r="KPQ26"/>
      <c r="KPR26" s="20"/>
      <c r="KPS26"/>
      <c r="KPT26" s="20"/>
      <c r="KPU26"/>
      <c r="KPV26" s="20"/>
      <c r="KPW26"/>
      <c r="KPX26" s="20"/>
      <c r="KPY26"/>
      <c r="KPZ26" s="20"/>
      <c r="KQA26"/>
      <c r="KQB26" s="20"/>
      <c r="KQC26"/>
      <c r="KQD26" s="20"/>
      <c r="KQE26"/>
      <c r="KQF26" s="20"/>
      <c r="KQG26"/>
      <c r="KQH26" s="20"/>
      <c r="KQI26"/>
      <c r="KQJ26" s="20"/>
      <c r="KQK26"/>
      <c r="KQL26" s="20"/>
      <c r="KQM26"/>
      <c r="KQN26" s="20"/>
      <c r="KQO26"/>
      <c r="KQP26" s="20"/>
      <c r="KQQ26"/>
      <c r="KQR26" s="20"/>
      <c r="KQS26"/>
      <c r="KQT26" s="20"/>
      <c r="KQU26"/>
      <c r="KQV26" s="20"/>
      <c r="KQW26"/>
      <c r="KQX26" s="20"/>
      <c r="KQY26"/>
      <c r="KQZ26" s="20"/>
      <c r="KRA26"/>
      <c r="KRB26" s="20"/>
      <c r="KRC26"/>
      <c r="KRD26" s="20"/>
      <c r="KRE26"/>
      <c r="KRF26" s="20"/>
      <c r="KRG26"/>
      <c r="KRH26" s="20"/>
      <c r="KRI26"/>
      <c r="KRJ26" s="20"/>
      <c r="KRK26"/>
      <c r="KRL26" s="20"/>
      <c r="KRM26"/>
      <c r="KRN26" s="20"/>
      <c r="KRO26"/>
      <c r="KRP26" s="20"/>
      <c r="KRQ26"/>
      <c r="KRR26" s="20"/>
      <c r="KRS26"/>
      <c r="KRT26" s="20"/>
      <c r="KRU26"/>
      <c r="KRV26" s="20"/>
      <c r="KRW26"/>
      <c r="KRX26" s="20"/>
      <c r="KRY26"/>
      <c r="KRZ26" s="20"/>
      <c r="KSA26"/>
      <c r="KSB26" s="20"/>
      <c r="KSC26"/>
      <c r="KSD26" s="20"/>
      <c r="KSE26"/>
      <c r="KSF26" s="20"/>
      <c r="KSG26"/>
      <c r="KSH26" s="20"/>
      <c r="KSI26"/>
      <c r="KSJ26" s="20"/>
      <c r="KSK26"/>
      <c r="KSL26" s="20"/>
      <c r="KSM26"/>
      <c r="KSN26" s="20"/>
      <c r="KSO26"/>
      <c r="KSP26" s="20"/>
      <c r="KSQ26"/>
      <c r="KSR26" s="20"/>
      <c r="KSS26"/>
      <c r="KST26" s="20"/>
      <c r="KSU26"/>
      <c r="KSV26" s="20"/>
      <c r="KSW26"/>
      <c r="KSX26" s="20"/>
      <c r="KSY26"/>
      <c r="KSZ26" s="20"/>
      <c r="KTA26"/>
      <c r="KTB26" s="20"/>
      <c r="KTC26"/>
      <c r="KTD26" s="20"/>
      <c r="KTE26"/>
      <c r="KTF26" s="20"/>
      <c r="KTG26"/>
      <c r="KTH26" s="20"/>
      <c r="KTI26"/>
      <c r="KTJ26" s="20"/>
      <c r="KTK26"/>
      <c r="KTL26" s="20"/>
      <c r="KTM26"/>
      <c r="KTN26" s="20"/>
      <c r="KTO26"/>
      <c r="KTP26" s="20"/>
      <c r="KTQ26"/>
      <c r="KTR26" s="20"/>
      <c r="KTS26"/>
      <c r="KTT26" s="20"/>
      <c r="KTU26"/>
      <c r="KTV26" s="20"/>
      <c r="KTW26"/>
      <c r="KTX26" s="20"/>
      <c r="KTY26"/>
      <c r="KTZ26" s="20"/>
      <c r="KUA26"/>
      <c r="KUB26" s="20"/>
      <c r="KUC26"/>
      <c r="KUD26" s="20"/>
      <c r="KUE26"/>
      <c r="KUF26" s="20"/>
      <c r="KUG26"/>
      <c r="KUH26" s="20"/>
      <c r="KUI26"/>
      <c r="KUJ26" s="20"/>
      <c r="KUK26"/>
      <c r="KUL26" s="20"/>
      <c r="KUM26"/>
      <c r="KUN26" s="20"/>
      <c r="KUO26"/>
      <c r="KUP26" s="20"/>
      <c r="KUQ26"/>
      <c r="KUR26" s="20"/>
      <c r="KUS26"/>
      <c r="KUT26" s="20"/>
      <c r="KUU26"/>
      <c r="KUV26" s="20"/>
      <c r="KUW26"/>
      <c r="KUX26" s="20"/>
      <c r="KUY26"/>
      <c r="KUZ26" s="20"/>
      <c r="KVA26"/>
      <c r="KVB26" s="20"/>
      <c r="KVC26"/>
      <c r="KVD26" s="20"/>
      <c r="KVE26"/>
      <c r="KVF26" s="20"/>
      <c r="KVG26"/>
      <c r="KVH26" s="20"/>
      <c r="KVI26"/>
      <c r="KVJ26" s="20"/>
      <c r="KVK26"/>
      <c r="KVL26" s="20"/>
      <c r="KVM26"/>
      <c r="KVN26" s="20"/>
      <c r="KVO26"/>
      <c r="KVP26" s="20"/>
      <c r="KVQ26"/>
      <c r="KVR26" s="20"/>
      <c r="KVS26"/>
      <c r="KVT26" s="20"/>
      <c r="KVU26"/>
      <c r="KVV26" s="20"/>
      <c r="KVW26"/>
      <c r="KVX26" s="20"/>
      <c r="KVY26"/>
      <c r="KVZ26" s="20"/>
      <c r="KWA26"/>
      <c r="KWB26" s="20"/>
      <c r="KWC26"/>
      <c r="KWD26" s="20"/>
      <c r="KWE26"/>
      <c r="KWF26" s="20"/>
      <c r="KWG26"/>
      <c r="KWH26" s="20"/>
      <c r="KWI26"/>
      <c r="KWJ26" s="20"/>
      <c r="KWK26"/>
      <c r="KWL26" s="20"/>
      <c r="KWM26"/>
      <c r="KWN26" s="20"/>
      <c r="KWO26"/>
      <c r="KWP26" s="20"/>
      <c r="KWQ26"/>
      <c r="KWR26" s="20"/>
      <c r="KWS26"/>
      <c r="KWT26" s="20"/>
      <c r="KWU26"/>
      <c r="KWV26" s="20"/>
      <c r="KWW26"/>
      <c r="KWX26" s="20"/>
      <c r="KWY26"/>
      <c r="KWZ26" s="20"/>
      <c r="KXA26"/>
      <c r="KXB26" s="20"/>
      <c r="KXC26"/>
      <c r="KXD26" s="20"/>
      <c r="KXE26"/>
      <c r="KXF26" s="20"/>
      <c r="KXG26"/>
      <c r="KXH26" s="20"/>
      <c r="KXI26"/>
      <c r="KXJ26" s="20"/>
      <c r="KXK26"/>
      <c r="KXL26" s="20"/>
      <c r="KXM26"/>
      <c r="KXN26" s="20"/>
      <c r="KXO26"/>
      <c r="KXP26" s="20"/>
      <c r="KXQ26"/>
      <c r="KXR26" s="20"/>
      <c r="KXS26"/>
      <c r="KXT26" s="20"/>
      <c r="KXU26"/>
      <c r="KXV26" s="20"/>
      <c r="KXW26"/>
      <c r="KXX26" s="20"/>
      <c r="KXY26"/>
      <c r="KXZ26" s="20"/>
      <c r="KYA26"/>
      <c r="KYB26" s="20"/>
      <c r="KYC26"/>
      <c r="KYD26" s="20"/>
      <c r="KYE26"/>
      <c r="KYF26" s="20"/>
      <c r="KYG26"/>
      <c r="KYH26" s="20"/>
      <c r="KYI26"/>
      <c r="KYJ26" s="20"/>
      <c r="KYK26"/>
      <c r="KYL26" s="20"/>
      <c r="KYM26"/>
      <c r="KYN26" s="20"/>
      <c r="KYO26"/>
      <c r="KYP26" s="20"/>
      <c r="KYQ26"/>
      <c r="KYR26" s="20"/>
      <c r="KYS26"/>
      <c r="KYT26" s="20"/>
      <c r="KYU26"/>
      <c r="KYV26" s="20"/>
      <c r="KYW26"/>
      <c r="KYX26" s="20"/>
      <c r="KYY26"/>
      <c r="KYZ26" s="20"/>
      <c r="KZA26"/>
      <c r="KZB26" s="20"/>
      <c r="KZC26"/>
      <c r="KZD26" s="20"/>
      <c r="KZE26"/>
      <c r="KZF26" s="20"/>
      <c r="KZG26"/>
      <c r="KZH26" s="20"/>
      <c r="KZI26"/>
      <c r="KZJ26" s="20"/>
      <c r="KZK26"/>
      <c r="KZL26" s="20"/>
      <c r="KZM26"/>
      <c r="KZN26" s="20"/>
      <c r="KZO26"/>
      <c r="KZP26" s="20"/>
      <c r="KZQ26"/>
      <c r="KZR26" s="20"/>
      <c r="KZS26"/>
      <c r="KZT26" s="20"/>
      <c r="KZU26"/>
      <c r="KZV26" s="20"/>
      <c r="KZW26"/>
      <c r="KZX26" s="20"/>
      <c r="KZY26"/>
      <c r="KZZ26" s="20"/>
      <c r="LAA26"/>
      <c r="LAB26" s="20"/>
      <c r="LAC26"/>
      <c r="LAD26" s="20"/>
      <c r="LAE26"/>
      <c r="LAF26" s="20"/>
      <c r="LAG26"/>
      <c r="LAH26" s="20"/>
      <c r="LAI26"/>
      <c r="LAJ26" s="20"/>
      <c r="LAK26"/>
      <c r="LAL26" s="20"/>
      <c r="LAM26"/>
      <c r="LAN26" s="20"/>
      <c r="LAO26"/>
      <c r="LAP26" s="20"/>
      <c r="LAQ26"/>
      <c r="LAR26" s="20"/>
      <c r="LAS26"/>
      <c r="LAT26" s="20"/>
      <c r="LAU26"/>
      <c r="LAV26" s="20"/>
      <c r="LAW26"/>
      <c r="LAX26" s="20"/>
      <c r="LAY26"/>
      <c r="LAZ26" s="20"/>
      <c r="LBA26"/>
      <c r="LBB26" s="20"/>
      <c r="LBC26"/>
      <c r="LBD26" s="20"/>
      <c r="LBE26"/>
      <c r="LBF26" s="20"/>
      <c r="LBG26"/>
      <c r="LBH26" s="20"/>
      <c r="LBI26"/>
      <c r="LBJ26" s="20"/>
      <c r="LBK26"/>
      <c r="LBL26" s="20"/>
      <c r="LBM26"/>
      <c r="LBN26" s="20"/>
      <c r="LBO26"/>
      <c r="LBP26" s="20"/>
      <c r="LBQ26"/>
      <c r="LBR26" s="20"/>
      <c r="LBS26"/>
      <c r="LBT26" s="20"/>
      <c r="LBU26"/>
      <c r="LBV26" s="20"/>
      <c r="LBW26"/>
      <c r="LBX26" s="20"/>
      <c r="LBY26"/>
      <c r="LBZ26" s="20"/>
      <c r="LCA26"/>
      <c r="LCB26" s="20"/>
      <c r="LCC26"/>
      <c r="LCD26" s="20"/>
      <c r="LCE26"/>
      <c r="LCF26" s="20"/>
      <c r="LCG26"/>
      <c r="LCH26" s="20"/>
      <c r="LCI26"/>
      <c r="LCJ26" s="20"/>
      <c r="LCK26"/>
      <c r="LCL26" s="20"/>
      <c r="LCM26"/>
      <c r="LCN26" s="20"/>
      <c r="LCO26"/>
      <c r="LCP26" s="20"/>
      <c r="LCQ26"/>
      <c r="LCR26" s="20"/>
      <c r="LCS26"/>
      <c r="LCT26" s="20"/>
      <c r="LCU26"/>
      <c r="LCV26" s="20"/>
      <c r="LCW26"/>
      <c r="LCX26" s="20"/>
      <c r="LCY26"/>
      <c r="LCZ26" s="20"/>
      <c r="LDA26"/>
      <c r="LDB26" s="20"/>
      <c r="LDC26"/>
      <c r="LDD26" s="20"/>
      <c r="LDE26"/>
      <c r="LDF26" s="20"/>
      <c r="LDG26"/>
      <c r="LDH26" s="20"/>
      <c r="LDI26"/>
      <c r="LDJ26" s="20"/>
      <c r="LDK26"/>
      <c r="LDL26" s="20"/>
      <c r="LDM26"/>
      <c r="LDN26" s="20"/>
      <c r="LDO26"/>
      <c r="LDP26" s="20"/>
      <c r="LDQ26"/>
      <c r="LDR26" s="20"/>
      <c r="LDS26"/>
      <c r="LDT26" s="20"/>
      <c r="LDU26"/>
      <c r="LDV26" s="20"/>
      <c r="LDW26"/>
      <c r="LDX26" s="20"/>
      <c r="LDY26"/>
      <c r="LDZ26" s="20"/>
      <c r="LEA26"/>
      <c r="LEB26" s="20"/>
      <c r="LEC26"/>
      <c r="LED26" s="20"/>
      <c r="LEE26"/>
      <c r="LEF26" s="20"/>
      <c r="LEG26"/>
      <c r="LEH26" s="20"/>
      <c r="LEI26"/>
      <c r="LEJ26" s="20"/>
      <c r="LEK26"/>
      <c r="LEL26" s="20"/>
      <c r="LEM26"/>
      <c r="LEN26" s="20"/>
      <c r="LEO26"/>
      <c r="LEP26" s="20"/>
      <c r="LEQ26"/>
      <c r="LER26" s="20"/>
      <c r="LES26"/>
      <c r="LET26" s="20"/>
      <c r="LEU26"/>
      <c r="LEV26" s="20"/>
      <c r="LEW26"/>
      <c r="LEX26" s="20"/>
      <c r="LEY26"/>
      <c r="LEZ26" s="20"/>
      <c r="LFA26"/>
      <c r="LFB26" s="20"/>
      <c r="LFC26"/>
      <c r="LFD26" s="20"/>
      <c r="LFE26"/>
      <c r="LFF26" s="20"/>
      <c r="LFG26"/>
      <c r="LFH26" s="20"/>
      <c r="LFI26"/>
      <c r="LFJ26" s="20"/>
      <c r="LFK26"/>
      <c r="LFL26" s="20"/>
      <c r="LFM26"/>
      <c r="LFN26" s="20"/>
      <c r="LFO26"/>
      <c r="LFP26" s="20"/>
      <c r="LFQ26"/>
      <c r="LFR26" s="20"/>
      <c r="LFS26"/>
      <c r="LFT26" s="20"/>
      <c r="LFU26"/>
      <c r="LFV26" s="20"/>
      <c r="LFW26"/>
      <c r="LFX26" s="20"/>
      <c r="LFY26"/>
      <c r="LFZ26" s="20"/>
      <c r="LGA26"/>
      <c r="LGB26" s="20"/>
      <c r="LGC26"/>
      <c r="LGD26" s="20"/>
      <c r="LGE26"/>
      <c r="LGF26" s="20"/>
      <c r="LGG26"/>
      <c r="LGH26" s="20"/>
      <c r="LGI26"/>
      <c r="LGJ26" s="20"/>
      <c r="LGK26"/>
      <c r="LGL26" s="20"/>
      <c r="LGM26"/>
      <c r="LGN26" s="20"/>
      <c r="LGO26"/>
      <c r="LGP26" s="20"/>
      <c r="LGQ26"/>
      <c r="LGR26" s="20"/>
      <c r="LGS26"/>
      <c r="LGT26" s="20"/>
      <c r="LGU26"/>
      <c r="LGV26" s="20"/>
      <c r="LGW26"/>
      <c r="LGX26" s="20"/>
      <c r="LGY26"/>
      <c r="LGZ26" s="20"/>
      <c r="LHA26"/>
      <c r="LHB26" s="20"/>
      <c r="LHC26"/>
      <c r="LHD26" s="20"/>
      <c r="LHE26"/>
      <c r="LHF26" s="20"/>
      <c r="LHG26"/>
      <c r="LHH26" s="20"/>
      <c r="LHI26"/>
      <c r="LHJ26" s="20"/>
      <c r="LHK26"/>
      <c r="LHL26" s="20"/>
      <c r="LHM26"/>
      <c r="LHN26" s="20"/>
      <c r="LHO26"/>
      <c r="LHP26" s="20"/>
      <c r="LHQ26"/>
      <c r="LHR26" s="20"/>
      <c r="LHS26"/>
      <c r="LHT26" s="20"/>
      <c r="LHU26"/>
      <c r="LHV26" s="20"/>
      <c r="LHW26"/>
      <c r="LHX26" s="20"/>
      <c r="LHY26"/>
      <c r="LHZ26" s="20"/>
      <c r="LIA26"/>
      <c r="LIB26" s="20"/>
      <c r="LIC26"/>
      <c r="LID26" s="20"/>
      <c r="LIE26"/>
      <c r="LIF26" s="20"/>
      <c r="LIG26"/>
      <c r="LIH26" s="20"/>
      <c r="LII26"/>
      <c r="LIJ26" s="20"/>
      <c r="LIK26"/>
      <c r="LIL26" s="20"/>
      <c r="LIM26"/>
      <c r="LIN26" s="20"/>
      <c r="LIO26"/>
      <c r="LIP26" s="20"/>
      <c r="LIQ26"/>
      <c r="LIR26" s="20"/>
      <c r="LIS26"/>
      <c r="LIT26" s="20"/>
      <c r="LIU26"/>
      <c r="LIV26" s="20"/>
      <c r="LIW26"/>
      <c r="LIX26" s="20"/>
      <c r="LIY26"/>
      <c r="LIZ26" s="20"/>
      <c r="LJA26"/>
      <c r="LJB26" s="20"/>
      <c r="LJC26"/>
      <c r="LJD26" s="20"/>
      <c r="LJE26"/>
      <c r="LJF26" s="20"/>
      <c r="LJG26"/>
      <c r="LJH26" s="20"/>
      <c r="LJI26"/>
      <c r="LJJ26" s="20"/>
      <c r="LJK26"/>
      <c r="LJL26" s="20"/>
      <c r="LJM26"/>
      <c r="LJN26" s="20"/>
      <c r="LJO26"/>
      <c r="LJP26" s="20"/>
      <c r="LJQ26"/>
      <c r="LJR26" s="20"/>
      <c r="LJS26"/>
      <c r="LJT26" s="20"/>
      <c r="LJU26"/>
      <c r="LJV26" s="20"/>
      <c r="LJW26"/>
      <c r="LJX26" s="20"/>
      <c r="LJY26"/>
      <c r="LJZ26" s="20"/>
      <c r="LKA26"/>
      <c r="LKB26" s="20"/>
      <c r="LKC26"/>
      <c r="LKD26" s="20"/>
      <c r="LKE26"/>
      <c r="LKF26" s="20"/>
      <c r="LKG26"/>
      <c r="LKH26" s="20"/>
      <c r="LKI26"/>
      <c r="LKJ26" s="20"/>
      <c r="LKK26"/>
      <c r="LKL26" s="20"/>
      <c r="LKM26"/>
      <c r="LKN26" s="20"/>
      <c r="LKO26"/>
      <c r="LKP26" s="20"/>
      <c r="LKQ26"/>
      <c r="LKR26" s="20"/>
      <c r="LKS26"/>
      <c r="LKT26" s="20"/>
      <c r="LKU26"/>
      <c r="LKV26" s="20"/>
      <c r="LKW26"/>
      <c r="LKX26" s="20"/>
      <c r="LKY26"/>
      <c r="LKZ26" s="20"/>
      <c r="LLA26"/>
      <c r="LLB26" s="20"/>
      <c r="LLC26"/>
      <c r="LLD26" s="20"/>
      <c r="LLE26"/>
      <c r="LLF26" s="20"/>
      <c r="LLG26"/>
      <c r="LLH26" s="20"/>
      <c r="LLI26"/>
      <c r="LLJ26" s="20"/>
      <c r="LLK26"/>
      <c r="LLL26" s="20"/>
      <c r="LLM26"/>
      <c r="LLN26" s="20"/>
      <c r="LLO26"/>
      <c r="LLP26" s="20"/>
      <c r="LLQ26"/>
      <c r="LLR26" s="20"/>
      <c r="LLS26"/>
      <c r="LLT26" s="20"/>
      <c r="LLU26"/>
      <c r="LLV26" s="20"/>
      <c r="LLW26"/>
      <c r="LLX26" s="20"/>
      <c r="LLY26"/>
      <c r="LLZ26" s="20"/>
      <c r="LMA26"/>
      <c r="LMB26" s="20"/>
      <c r="LMC26"/>
      <c r="LMD26" s="20"/>
      <c r="LME26"/>
      <c r="LMF26" s="20"/>
      <c r="LMG26"/>
      <c r="LMH26" s="20"/>
      <c r="LMI26"/>
      <c r="LMJ26" s="20"/>
      <c r="LMK26"/>
      <c r="LML26" s="20"/>
      <c r="LMM26"/>
      <c r="LMN26" s="20"/>
      <c r="LMO26"/>
      <c r="LMP26" s="20"/>
      <c r="LMQ26"/>
      <c r="LMR26" s="20"/>
      <c r="LMS26"/>
      <c r="LMT26" s="20"/>
      <c r="LMU26"/>
      <c r="LMV26" s="20"/>
      <c r="LMW26"/>
      <c r="LMX26" s="20"/>
      <c r="LMY26"/>
      <c r="LMZ26" s="20"/>
      <c r="LNA26"/>
      <c r="LNB26" s="20"/>
      <c r="LNC26"/>
      <c r="LND26" s="20"/>
      <c r="LNE26"/>
      <c r="LNF26" s="20"/>
      <c r="LNG26"/>
      <c r="LNH26" s="20"/>
      <c r="LNI26"/>
      <c r="LNJ26" s="20"/>
      <c r="LNK26"/>
      <c r="LNL26" s="20"/>
      <c r="LNM26"/>
      <c r="LNN26" s="20"/>
      <c r="LNO26"/>
      <c r="LNP26" s="20"/>
      <c r="LNQ26"/>
      <c r="LNR26" s="20"/>
      <c r="LNS26"/>
      <c r="LNT26" s="20"/>
      <c r="LNU26"/>
      <c r="LNV26" s="20"/>
      <c r="LNW26"/>
      <c r="LNX26" s="20"/>
      <c r="LNY26"/>
      <c r="LNZ26" s="20"/>
      <c r="LOA26"/>
      <c r="LOB26" s="20"/>
      <c r="LOC26"/>
      <c r="LOD26" s="20"/>
      <c r="LOE26"/>
      <c r="LOF26" s="20"/>
      <c r="LOG26"/>
      <c r="LOH26" s="20"/>
      <c r="LOI26"/>
      <c r="LOJ26" s="20"/>
      <c r="LOK26"/>
      <c r="LOL26" s="20"/>
      <c r="LOM26"/>
      <c r="LON26" s="20"/>
      <c r="LOO26"/>
      <c r="LOP26" s="20"/>
      <c r="LOQ26"/>
      <c r="LOR26" s="20"/>
      <c r="LOS26"/>
      <c r="LOT26" s="20"/>
      <c r="LOU26"/>
      <c r="LOV26" s="20"/>
      <c r="LOW26"/>
      <c r="LOX26" s="20"/>
      <c r="LOY26"/>
      <c r="LOZ26" s="20"/>
      <c r="LPA26"/>
      <c r="LPB26" s="20"/>
      <c r="LPC26"/>
      <c r="LPD26" s="20"/>
      <c r="LPE26"/>
      <c r="LPF26" s="20"/>
      <c r="LPG26"/>
      <c r="LPH26" s="20"/>
      <c r="LPI26"/>
      <c r="LPJ26" s="20"/>
      <c r="LPK26"/>
      <c r="LPL26" s="20"/>
      <c r="LPM26"/>
      <c r="LPN26" s="20"/>
      <c r="LPO26"/>
      <c r="LPP26" s="20"/>
      <c r="LPQ26"/>
      <c r="LPR26" s="20"/>
      <c r="LPS26"/>
      <c r="LPT26" s="20"/>
      <c r="LPU26"/>
      <c r="LPV26" s="20"/>
      <c r="LPW26"/>
      <c r="LPX26" s="20"/>
      <c r="LPY26"/>
      <c r="LPZ26" s="20"/>
      <c r="LQA26"/>
      <c r="LQB26" s="20"/>
      <c r="LQC26"/>
      <c r="LQD26" s="20"/>
      <c r="LQE26"/>
      <c r="LQF26" s="20"/>
      <c r="LQG26"/>
      <c r="LQH26" s="20"/>
      <c r="LQI26"/>
      <c r="LQJ26" s="20"/>
      <c r="LQK26"/>
      <c r="LQL26" s="20"/>
      <c r="LQM26"/>
      <c r="LQN26" s="20"/>
      <c r="LQO26"/>
      <c r="LQP26" s="20"/>
      <c r="LQQ26"/>
      <c r="LQR26" s="20"/>
      <c r="LQS26"/>
      <c r="LQT26" s="20"/>
      <c r="LQU26"/>
      <c r="LQV26" s="20"/>
      <c r="LQW26"/>
      <c r="LQX26" s="20"/>
      <c r="LQY26"/>
      <c r="LQZ26" s="20"/>
      <c r="LRA26"/>
      <c r="LRB26" s="20"/>
      <c r="LRC26"/>
      <c r="LRD26" s="20"/>
      <c r="LRE26"/>
      <c r="LRF26" s="20"/>
      <c r="LRG26"/>
      <c r="LRH26" s="20"/>
      <c r="LRI26"/>
      <c r="LRJ26" s="20"/>
      <c r="LRK26"/>
      <c r="LRL26" s="20"/>
      <c r="LRM26"/>
      <c r="LRN26" s="20"/>
      <c r="LRO26"/>
      <c r="LRP26" s="20"/>
      <c r="LRQ26"/>
      <c r="LRR26" s="20"/>
      <c r="LRS26"/>
      <c r="LRT26" s="20"/>
      <c r="LRU26"/>
      <c r="LRV26" s="20"/>
      <c r="LRW26"/>
      <c r="LRX26" s="20"/>
      <c r="LRY26"/>
      <c r="LRZ26" s="20"/>
      <c r="LSA26"/>
      <c r="LSB26" s="20"/>
      <c r="LSC26"/>
      <c r="LSD26" s="20"/>
      <c r="LSE26"/>
      <c r="LSF26" s="20"/>
      <c r="LSG26"/>
      <c r="LSH26" s="20"/>
      <c r="LSI26"/>
      <c r="LSJ26" s="20"/>
      <c r="LSK26"/>
      <c r="LSL26" s="20"/>
      <c r="LSM26"/>
      <c r="LSN26" s="20"/>
      <c r="LSO26"/>
      <c r="LSP26" s="20"/>
      <c r="LSQ26"/>
      <c r="LSR26" s="20"/>
      <c r="LSS26"/>
      <c r="LST26" s="20"/>
      <c r="LSU26"/>
      <c r="LSV26" s="20"/>
      <c r="LSW26"/>
      <c r="LSX26" s="20"/>
      <c r="LSY26"/>
      <c r="LSZ26" s="20"/>
      <c r="LTA26"/>
      <c r="LTB26" s="20"/>
      <c r="LTC26"/>
      <c r="LTD26" s="20"/>
      <c r="LTE26"/>
      <c r="LTF26" s="20"/>
      <c r="LTG26"/>
      <c r="LTH26" s="20"/>
      <c r="LTI26"/>
      <c r="LTJ26" s="20"/>
      <c r="LTK26"/>
      <c r="LTL26" s="20"/>
      <c r="LTM26"/>
      <c r="LTN26" s="20"/>
      <c r="LTO26"/>
      <c r="LTP26" s="20"/>
      <c r="LTQ26"/>
      <c r="LTR26" s="20"/>
      <c r="LTS26"/>
      <c r="LTT26" s="20"/>
      <c r="LTU26"/>
      <c r="LTV26" s="20"/>
      <c r="LTW26"/>
      <c r="LTX26" s="20"/>
      <c r="LTY26"/>
      <c r="LTZ26" s="20"/>
      <c r="LUA26"/>
      <c r="LUB26" s="20"/>
      <c r="LUC26"/>
      <c r="LUD26" s="20"/>
      <c r="LUE26"/>
      <c r="LUF26" s="20"/>
      <c r="LUG26"/>
      <c r="LUH26" s="20"/>
      <c r="LUI26"/>
      <c r="LUJ26" s="20"/>
      <c r="LUK26"/>
      <c r="LUL26" s="20"/>
      <c r="LUM26"/>
      <c r="LUN26" s="20"/>
      <c r="LUO26"/>
      <c r="LUP26" s="20"/>
      <c r="LUQ26"/>
      <c r="LUR26" s="20"/>
      <c r="LUS26"/>
      <c r="LUT26" s="20"/>
      <c r="LUU26"/>
      <c r="LUV26" s="20"/>
      <c r="LUW26"/>
      <c r="LUX26" s="20"/>
      <c r="LUY26"/>
      <c r="LUZ26" s="20"/>
      <c r="LVA26"/>
      <c r="LVB26" s="20"/>
      <c r="LVC26"/>
      <c r="LVD26" s="20"/>
      <c r="LVE26"/>
      <c r="LVF26" s="20"/>
      <c r="LVG26"/>
      <c r="LVH26" s="20"/>
      <c r="LVI26"/>
      <c r="LVJ26" s="20"/>
      <c r="LVK26"/>
      <c r="LVL26" s="20"/>
      <c r="LVM26"/>
      <c r="LVN26" s="20"/>
      <c r="LVO26"/>
      <c r="LVP26" s="20"/>
      <c r="LVQ26"/>
      <c r="LVR26" s="20"/>
      <c r="LVS26"/>
      <c r="LVT26" s="20"/>
      <c r="LVU26"/>
      <c r="LVV26" s="20"/>
      <c r="LVW26"/>
      <c r="LVX26" s="20"/>
      <c r="LVY26"/>
      <c r="LVZ26" s="20"/>
      <c r="LWA26"/>
      <c r="LWB26" s="20"/>
      <c r="LWC26"/>
      <c r="LWD26" s="20"/>
      <c r="LWE26"/>
      <c r="LWF26" s="20"/>
      <c r="LWG26"/>
      <c r="LWH26" s="20"/>
      <c r="LWI26"/>
      <c r="LWJ26" s="20"/>
      <c r="LWK26"/>
      <c r="LWL26" s="20"/>
      <c r="LWM26"/>
      <c r="LWN26" s="20"/>
      <c r="LWO26"/>
      <c r="LWP26" s="20"/>
      <c r="LWQ26"/>
      <c r="LWR26" s="20"/>
      <c r="LWS26"/>
      <c r="LWT26" s="20"/>
      <c r="LWU26"/>
      <c r="LWV26" s="20"/>
      <c r="LWW26"/>
      <c r="LWX26" s="20"/>
      <c r="LWY26"/>
      <c r="LWZ26" s="20"/>
      <c r="LXA26"/>
      <c r="LXB26" s="20"/>
      <c r="LXC26"/>
      <c r="LXD26" s="20"/>
      <c r="LXE26"/>
      <c r="LXF26" s="20"/>
      <c r="LXG26"/>
      <c r="LXH26" s="20"/>
      <c r="LXI26"/>
      <c r="LXJ26" s="20"/>
      <c r="LXK26"/>
      <c r="LXL26" s="20"/>
      <c r="LXM26"/>
      <c r="LXN26" s="20"/>
      <c r="LXO26"/>
      <c r="LXP26" s="20"/>
      <c r="LXQ26"/>
      <c r="LXR26" s="20"/>
      <c r="LXS26"/>
      <c r="LXT26" s="20"/>
      <c r="LXU26"/>
      <c r="LXV26" s="20"/>
      <c r="LXW26"/>
      <c r="LXX26" s="20"/>
      <c r="LXY26"/>
      <c r="LXZ26" s="20"/>
      <c r="LYA26"/>
      <c r="LYB26" s="20"/>
      <c r="LYC26"/>
      <c r="LYD26" s="20"/>
      <c r="LYE26"/>
      <c r="LYF26" s="20"/>
      <c r="LYG26"/>
      <c r="LYH26" s="20"/>
      <c r="LYI26"/>
      <c r="LYJ26" s="20"/>
      <c r="LYK26"/>
      <c r="LYL26" s="20"/>
      <c r="LYM26"/>
      <c r="LYN26" s="20"/>
      <c r="LYO26"/>
      <c r="LYP26" s="20"/>
      <c r="LYQ26"/>
      <c r="LYR26" s="20"/>
      <c r="LYS26"/>
      <c r="LYT26" s="20"/>
      <c r="LYU26"/>
      <c r="LYV26" s="20"/>
      <c r="LYW26"/>
      <c r="LYX26" s="20"/>
      <c r="LYY26"/>
      <c r="LYZ26" s="20"/>
      <c r="LZA26"/>
      <c r="LZB26" s="20"/>
      <c r="LZC26"/>
      <c r="LZD26" s="20"/>
      <c r="LZE26"/>
      <c r="LZF26" s="20"/>
      <c r="LZG26"/>
      <c r="LZH26" s="20"/>
      <c r="LZI26"/>
      <c r="LZJ26" s="20"/>
      <c r="LZK26"/>
      <c r="LZL26" s="20"/>
      <c r="LZM26"/>
      <c r="LZN26" s="20"/>
      <c r="LZO26"/>
      <c r="LZP26" s="20"/>
      <c r="LZQ26"/>
      <c r="LZR26" s="20"/>
      <c r="LZS26"/>
      <c r="LZT26" s="20"/>
      <c r="LZU26"/>
      <c r="LZV26" s="20"/>
      <c r="LZW26"/>
      <c r="LZX26" s="20"/>
      <c r="LZY26"/>
      <c r="LZZ26" s="20"/>
      <c r="MAA26"/>
      <c r="MAB26" s="20"/>
      <c r="MAC26"/>
      <c r="MAD26" s="20"/>
      <c r="MAE26"/>
      <c r="MAF26" s="20"/>
      <c r="MAG26"/>
      <c r="MAH26" s="20"/>
      <c r="MAI26"/>
      <c r="MAJ26" s="20"/>
      <c r="MAK26"/>
      <c r="MAL26" s="20"/>
      <c r="MAM26"/>
      <c r="MAN26" s="20"/>
      <c r="MAO26"/>
      <c r="MAP26" s="20"/>
      <c r="MAQ26"/>
      <c r="MAR26" s="20"/>
      <c r="MAS26"/>
      <c r="MAT26" s="20"/>
      <c r="MAU26"/>
      <c r="MAV26" s="20"/>
      <c r="MAW26"/>
      <c r="MAX26" s="20"/>
      <c r="MAY26"/>
      <c r="MAZ26" s="20"/>
      <c r="MBA26"/>
      <c r="MBB26" s="20"/>
      <c r="MBC26"/>
      <c r="MBD26" s="20"/>
      <c r="MBE26"/>
      <c r="MBF26" s="20"/>
      <c r="MBG26"/>
      <c r="MBH26" s="20"/>
      <c r="MBI26"/>
      <c r="MBJ26" s="20"/>
      <c r="MBK26"/>
      <c r="MBL26" s="20"/>
      <c r="MBM26"/>
      <c r="MBN26" s="20"/>
      <c r="MBO26"/>
      <c r="MBP26" s="20"/>
      <c r="MBQ26"/>
      <c r="MBR26" s="20"/>
      <c r="MBS26"/>
      <c r="MBT26" s="20"/>
      <c r="MBU26"/>
      <c r="MBV26" s="20"/>
      <c r="MBW26"/>
      <c r="MBX26" s="20"/>
      <c r="MBY26"/>
      <c r="MBZ26" s="20"/>
      <c r="MCA26"/>
      <c r="MCB26" s="20"/>
      <c r="MCC26"/>
      <c r="MCD26" s="20"/>
      <c r="MCE26"/>
      <c r="MCF26" s="20"/>
      <c r="MCG26"/>
      <c r="MCH26" s="20"/>
      <c r="MCI26"/>
      <c r="MCJ26" s="20"/>
      <c r="MCK26"/>
      <c r="MCL26" s="20"/>
      <c r="MCM26"/>
      <c r="MCN26" s="20"/>
      <c r="MCO26"/>
      <c r="MCP26" s="20"/>
      <c r="MCQ26"/>
      <c r="MCR26" s="20"/>
      <c r="MCS26"/>
      <c r="MCT26" s="20"/>
      <c r="MCU26"/>
      <c r="MCV26" s="20"/>
      <c r="MCW26"/>
      <c r="MCX26" s="20"/>
      <c r="MCY26"/>
      <c r="MCZ26" s="20"/>
      <c r="MDA26"/>
      <c r="MDB26" s="20"/>
      <c r="MDC26"/>
      <c r="MDD26" s="20"/>
      <c r="MDE26"/>
      <c r="MDF26" s="20"/>
      <c r="MDG26"/>
      <c r="MDH26" s="20"/>
      <c r="MDI26"/>
      <c r="MDJ26" s="20"/>
      <c r="MDK26"/>
      <c r="MDL26" s="20"/>
      <c r="MDM26"/>
      <c r="MDN26" s="20"/>
      <c r="MDO26"/>
      <c r="MDP26" s="20"/>
      <c r="MDQ26"/>
      <c r="MDR26" s="20"/>
      <c r="MDS26"/>
      <c r="MDT26" s="20"/>
      <c r="MDU26"/>
      <c r="MDV26" s="20"/>
      <c r="MDW26"/>
      <c r="MDX26" s="20"/>
      <c r="MDY26"/>
      <c r="MDZ26" s="20"/>
      <c r="MEA26"/>
      <c r="MEB26" s="20"/>
      <c r="MEC26"/>
      <c r="MED26" s="20"/>
      <c r="MEE26"/>
      <c r="MEF26" s="20"/>
      <c r="MEG26"/>
      <c r="MEH26" s="20"/>
      <c r="MEI26"/>
      <c r="MEJ26" s="20"/>
      <c r="MEK26"/>
      <c r="MEL26" s="20"/>
      <c r="MEM26"/>
      <c r="MEN26" s="20"/>
      <c r="MEO26"/>
      <c r="MEP26" s="20"/>
      <c r="MEQ26"/>
      <c r="MER26" s="20"/>
      <c r="MES26"/>
      <c r="MET26" s="20"/>
      <c r="MEU26"/>
      <c r="MEV26" s="20"/>
      <c r="MEW26"/>
      <c r="MEX26" s="20"/>
      <c r="MEY26"/>
      <c r="MEZ26" s="20"/>
      <c r="MFA26"/>
      <c r="MFB26" s="20"/>
      <c r="MFC26"/>
      <c r="MFD26" s="20"/>
      <c r="MFE26"/>
      <c r="MFF26" s="20"/>
      <c r="MFG26"/>
      <c r="MFH26" s="20"/>
      <c r="MFI26"/>
      <c r="MFJ26" s="20"/>
      <c r="MFK26"/>
      <c r="MFL26" s="20"/>
      <c r="MFM26"/>
      <c r="MFN26" s="20"/>
      <c r="MFO26"/>
      <c r="MFP26" s="20"/>
      <c r="MFQ26"/>
      <c r="MFR26" s="20"/>
      <c r="MFS26"/>
      <c r="MFT26" s="20"/>
      <c r="MFU26"/>
      <c r="MFV26" s="20"/>
      <c r="MFW26"/>
      <c r="MFX26" s="20"/>
      <c r="MFY26"/>
      <c r="MFZ26" s="20"/>
      <c r="MGA26"/>
      <c r="MGB26" s="20"/>
      <c r="MGC26"/>
      <c r="MGD26" s="20"/>
      <c r="MGE26"/>
      <c r="MGF26" s="20"/>
      <c r="MGG26"/>
      <c r="MGH26" s="20"/>
      <c r="MGI26"/>
      <c r="MGJ26" s="20"/>
      <c r="MGK26"/>
      <c r="MGL26" s="20"/>
      <c r="MGM26"/>
      <c r="MGN26" s="20"/>
      <c r="MGO26"/>
      <c r="MGP26" s="20"/>
      <c r="MGQ26"/>
      <c r="MGR26" s="20"/>
      <c r="MGS26"/>
      <c r="MGT26" s="20"/>
      <c r="MGU26"/>
      <c r="MGV26" s="20"/>
      <c r="MGW26"/>
      <c r="MGX26" s="20"/>
      <c r="MGY26"/>
      <c r="MGZ26" s="20"/>
      <c r="MHA26"/>
      <c r="MHB26" s="20"/>
      <c r="MHC26"/>
      <c r="MHD26" s="20"/>
      <c r="MHE26"/>
      <c r="MHF26" s="20"/>
      <c r="MHG26"/>
      <c r="MHH26" s="20"/>
      <c r="MHI26"/>
      <c r="MHJ26" s="20"/>
      <c r="MHK26"/>
      <c r="MHL26" s="20"/>
      <c r="MHM26"/>
      <c r="MHN26" s="20"/>
      <c r="MHO26"/>
      <c r="MHP26" s="20"/>
      <c r="MHQ26"/>
      <c r="MHR26" s="20"/>
      <c r="MHS26"/>
      <c r="MHT26" s="20"/>
      <c r="MHU26"/>
      <c r="MHV26" s="20"/>
      <c r="MHW26"/>
      <c r="MHX26" s="20"/>
      <c r="MHY26"/>
      <c r="MHZ26" s="20"/>
      <c r="MIA26"/>
      <c r="MIB26" s="20"/>
      <c r="MIC26"/>
      <c r="MID26" s="20"/>
      <c r="MIE26"/>
      <c r="MIF26" s="20"/>
      <c r="MIG26"/>
      <c r="MIH26" s="20"/>
      <c r="MII26"/>
      <c r="MIJ26" s="20"/>
      <c r="MIK26"/>
      <c r="MIL26" s="20"/>
      <c r="MIM26"/>
      <c r="MIN26" s="20"/>
      <c r="MIO26"/>
      <c r="MIP26" s="20"/>
      <c r="MIQ26"/>
      <c r="MIR26" s="20"/>
      <c r="MIS26"/>
      <c r="MIT26" s="20"/>
      <c r="MIU26"/>
      <c r="MIV26" s="20"/>
      <c r="MIW26"/>
      <c r="MIX26" s="20"/>
      <c r="MIY26"/>
      <c r="MIZ26" s="20"/>
      <c r="MJA26"/>
      <c r="MJB26" s="20"/>
      <c r="MJC26"/>
      <c r="MJD26" s="20"/>
      <c r="MJE26"/>
      <c r="MJF26" s="20"/>
      <c r="MJG26"/>
      <c r="MJH26" s="20"/>
      <c r="MJI26"/>
      <c r="MJJ26" s="20"/>
      <c r="MJK26"/>
      <c r="MJL26" s="20"/>
      <c r="MJM26"/>
      <c r="MJN26" s="20"/>
      <c r="MJO26"/>
      <c r="MJP26" s="20"/>
      <c r="MJQ26"/>
      <c r="MJR26" s="20"/>
      <c r="MJS26"/>
      <c r="MJT26" s="20"/>
      <c r="MJU26"/>
      <c r="MJV26" s="20"/>
      <c r="MJW26"/>
      <c r="MJX26" s="20"/>
      <c r="MJY26"/>
      <c r="MJZ26" s="20"/>
      <c r="MKA26"/>
      <c r="MKB26" s="20"/>
      <c r="MKC26"/>
      <c r="MKD26" s="20"/>
      <c r="MKE26"/>
      <c r="MKF26" s="20"/>
      <c r="MKG26"/>
      <c r="MKH26" s="20"/>
      <c r="MKI26"/>
      <c r="MKJ26" s="20"/>
      <c r="MKK26"/>
      <c r="MKL26" s="20"/>
      <c r="MKM26"/>
      <c r="MKN26" s="20"/>
      <c r="MKO26"/>
      <c r="MKP26" s="20"/>
      <c r="MKQ26"/>
      <c r="MKR26" s="20"/>
      <c r="MKS26"/>
      <c r="MKT26" s="20"/>
      <c r="MKU26"/>
      <c r="MKV26" s="20"/>
      <c r="MKW26"/>
      <c r="MKX26" s="20"/>
      <c r="MKY26"/>
      <c r="MKZ26" s="20"/>
      <c r="MLA26"/>
      <c r="MLB26" s="20"/>
      <c r="MLC26"/>
      <c r="MLD26" s="20"/>
      <c r="MLE26"/>
      <c r="MLF26" s="20"/>
      <c r="MLG26"/>
      <c r="MLH26" s="20"/>
      <c r="MLI26"/>
      <c r="MLJ26" s="20"/>
      <c r="MLK26"/>
      <c r="MLL26" s="20"/>
      <c r="MLM26"/>
      <c r="MLN26" s="20"/>
      <c r="MLO26"/>
      <c r="MLP26" s="20"/>
      <c r="MLQ26"/>
      <c r="MLR26" s="20"/>
      <c r="MLS26"/>
      <c r="MLT26" s="20"/>
      <c r="MLU26"/>
      <c r="MLV26" s="20"/>
      <c r="MLW26"/>
      <c r="MLX26" s="20"/>
      <c r="MLY26"/>
      <c r="MLZ26" s="20"/>
      <c r="MMA26"/>
      <c r="MMB26" s="20"/>
      <c r="MMC26"/>
      <c r="MMD26" s="20"/>
      <c r="MME26"/>
      <c r="MMF26" s="20"/>
      <c r="MMG26"/>
      <c r="MMH26" s="20"/>
      <c r="MMI26"/>
      <c r="MMJ26" s="20"/>
      <c r="MMK26"/>
      <c r="MML26" s="20"/>
      <c r="MMM26"/>
      <c r="MMN26" s="20"/>
      <c r="MMO26"/>
      <c r="MMP26" s="20"/>
      <c r="MMQ26"/>
      <c r="MMR26" s="20"/>
      <c r="MMS26"/>
      <c r="MMT26" s="20"/>
      <c r="MMU26"/>
      <c r="MMV26" s="20"/>
      <c r="MMW26"/>
      <c r="MMX26" s="20"/>
      <c r="MMY26"/>
      <c r="MMZ26" s="20"/>
      <c r="MNA26"/>
      <c r="MNB26" s="20"/>
      <c r="MNC26"/>
      <c r="MND26" s="20"/>
      <c r="MNE26"/>
      <c r="MNF26" s="20"/>
      <c r="MNG26"/>
      <c r="MNH26" s="20"/>
      <c r="MNI26"/>
      <c r="MNJ26" s="20"/>
      <c r="MNK26"/>
      <c r="MNL26" s="20"/>
      <c r="MNM26"/>
      <c r="MNN26" s="20"/>
      <c r="MNO26"/>
      <c r="MNP26" s="20"/>
      <c r="MNQ26"/>
      <c r="MNR26" s="20"/>
      <c r="MNS26"/>
      <c r="MNT26" s="20"/>
      <c r="MNU26"/>
      <c r="MNV26" s="20"/>
      <c r="MNW26"/>
      <c r="MNX26" s="20"/>
      <c r="MNY26"/>
      <c r="MNZ26" s="20"/>
      <c r="MOA26"/>
      <c r="MOB26" s="20"/>
      <c r="MOC26"/>
      <c r="MOD26" s="20"/>
      <c r="MOE26"/>
      <c r="MOF26" s="20"/>
      <c r="MOG26"/>
      <c r="MOH26" s="20"/>
      <c r="MOI26"/>
      <c r="MOJ26" s="20"/>
      <c r="MOK26"/>
      <c r="MOL26" s="20"/>
      <c r="MOM26"/>
      <c r="MON26" s="20"/>
      <c r="MOO26"/>
      <c r="MOP26" s="20"/>
      <c r="MOQ26"/>
      <c r="MOR26" s="20"/>
      <c r="MOS26"/>
      <c r="MOT26" s="20"/>
      <c r="MOU26"/>
      <c r="MOV26" s="20"/>
      <c r="MOW26"/>
      <c r="MOX26" s="20"/>
      <c r="MOY26"/>
      <c r="MOZ26" s="20"/>
      <c r="MPA26"/>
      <c r="MPB26" s="20"/>
      <c r="MPC26"/>
      <c r="MPD26" s="20"/>
      <c r="MPE26"/>
      <c r="MPF26" s="20"/>
      <c r="MPG26"/>
      <c r="MPH26" s="20"/>
      <c r="MPI26"/>
      <c r="MPJ26" s="20"/>
      <c r="MPK26"/>
      <c r="MPL26" s="20"/>
      <c r="MPM26"/>
      <c r="MPN26" s="20"/>
      <c r="MPO26"/>
      <c r="MPP26" s="20"/>
      <c r="MPQ26"/>
      <c r="MPR26" s="20"/>
      <c r="MPS26"/>
      <c r="MPT26" s="20"/>
      <c r="MPU26"/>
      <c r="MPV26" s="20"/>
      <c r="MPW26"/>
      <c r="MPX26" s="20"/>
      <c r="MPY26"/>
      <c r="MPZ26" s="20"/>
      <c r="MQA26"/>
      <c r="MQB26" s="20"/>
      <c r="MQC26"/>
      <c r="MQD26" s="20"/>
      <c r="MQE26"/>
      <c r="MQF26" s="20"/>
      <c r="MQG26"/>
      <c r="MQH26" s="20"/>
      <c r="MQI26"/>
      <c r="MQJ26" s="20"/>
      <c r="MQK26"/>
      <c r="MQL26" s="20"/>
      <c r="MQM26"/>
      <c r="MQN26" s="20"/>
      <c r="MQO26"/>
      <c r="MQP26" s="20"/>
      <c r="MQQ26"/>
      <c r="MQR26" s="20"/>
      <c r="MQS26"/>
      <c r="MQT26" s="20"/>
      <c r="MQU26"/>
      <c r="MQV26" s="20"/>
      <c r="MQW26"/>
      <c r="MQX26" s="20"/>
      <c r="MQY26"/>
      <c r="MQZ26" s="20"/>
      <c r="MRA26"/>
      <c r="MRB26" s="20"/>
      <c r="MRC26"/>
      <c r="MRD26" s="20"/>
      <c r="MRE26"/>
      <c r="MRF26" s="20"/>
      <c r="MRG26"/>
      <c r="MRH26" s="20"/>
      <c r="MRI26"/>
      <c r="MRJ26" s="20"/>
      <c r="MRK26"/>
      <c r="MRL26" s="20"/>
      <c r="MRM26"/>
      <c r="MRN26" s="20"/>
      <c r="MRO26"/>
      <c r="MRP26" s="20"/>
      <c r="MRQ26"/>
      <c r="MRR26" s="20"/>
      <c r="MRS26"/>
      <c r="MRT26" s="20"/>
      <c r="MRU26"/>
      <c r="MRV26" s="20"/>
      <c r="MRW26"/>
      <c r="MRX26" s="20"/>
      <c r="MRY26"/>
      <c r="MRZ26" s="20"/>
      <c r="MSA26"/>
      <c r="MSB26" s="20"/>
      <c r="MSC26"/>
      <c r="MSD26" s="20"/>
      <c r="MSE26"/>
      <c r="MSF26" s="20"/>
      <c r="MSG26"/>
      <c r="MSH26" s="20"/>
      <c r="MSI26"/>
      <c r="MSJ26" s="20"/>
      <c r="MSK26"/>
      <c r="MSL26" s="20"/>
      <c r="MSM26"/>
      <c r="MSN26" s="20"/>
      <c r="MSO26"/>
      <c r="MSP26" s="20"/>
      <c r="MSQ26"/>
      <c r="MSR26" s="20"/>
      <c r="MSS26"/>
      <c r="MST26" s="20"/>
      <c r="MSU26"/>
      <c r="MSV26" s="20"/>
      <c r="MSW26"/>
      <c r="MSX26" s="20"/>
      <c r="MSY26"/>
      <c r="MSZ26" s="20"/>
      <c r="MTA26"/>
      <c r="MTB26" s="20"/>
      <c r="MTC26"/>
      <c r="MTD26" s="20"/>
      <c r="MTE26"/>
      <c r="MTF26" s="20"/>
      <c r="MTG26"/>
      <c r="MTH26" s="20"/>
      <c r="MTI26"/>
      <c r="MTJ26" s="20"/>
      <c r="MTK26"/>
      <c r="MTL26" s="20"/>
      <c r="MTM26"/>
      <c r="MTN26" s="20"/>
      <c r="MTO26"/>
      <c r="MTP26" s="20"/>
      <c r="MTQ26"/>
      <c r="MTR26" s="20"/>
      <c r="MTS26"/>
      <c r="MTT26" s="20"/>
      <c r="MTU26"/>
      <c r="MTV26" s="20"/>
      <c r="MTW26"/>
      <c r="MTX26" s="20"/>
      <c r="MTY26"/>
      <c r="MTZ26" s="20"/>
      <c r="MUA26"/>
      <c r="MUB26" s="20"/>
      <c r="MUC26"/>
      <c r="MUD26" s="20"/>
      <c r="MUE26"/>
      <c r="MUF26" s="20"/>
      <c r="MUG26"/>
      <c r="MUH26" s="20"/>
      <c r="MUI26"/>
      <c r="MUJ26" s="20"/>
      <c r="MUK26"/>
      <c r="MUL26" s="20"/>
      <c r="MUM26"/>
      <c r="MUN26" s="20"/>
      <c r="MUO26"/>
      <c r="MUP26" s="20"/>
      <c r="MUQ26"/>
      <c r="MUR26" s="20"/>
      <c r="MUS26"/>
      <c r="MUT26" s="20"/>
      <c r="MUU26"/>
      <c r="MUV26" s="20"/>
      <c r="MUW26"/>
      <c r="MUX26" s="20"/>
      <c r="MUY26"/>
      <c r="MUZ26" s="20"/>
      <c r="MVA26"/>
      <c r="MVB26" s="20"/>
      <c r="MVC26"/>
      <c r="MVD26" s="20"/>
      <c r="MVE26"/>
      <c r="MVF26" s="20"/>
      <c r="MVG26"/>
      <c r="MVH26" s="20"/>
      <c r="MVI26"/>
      <c r="MVJ26" s="20"/>
      <c r="MVK26"/>
      <c r="MVL26" s="20"/>
      <c r="MVM26"/>
      <c r="MVN26" s="20"/>
      <c r="MVO26"/>
      <c r="MVP26" s="20"/>
      <c r="MVQ26"/>
      <c r="MVR26" s="20"/>
      <c r="MVS26"/>
      <c r="MVT26" s="20"/>
      <c r="MVU26"/>
      <c r="MVV26" s="20"/>
      <c r="MVW26"/>
      <c r="MVX26" s="20"/>
      <c r="MVY26"/>
      <c r="MVZ26" s="20"/>
      <c r="MWA26"/>
      <c r="MWB26" s="20"/>
      <c r="MWC26"/>
      <c r="MWD26" s="20"/>
      <c r="MWE26"/>
      <c r="MWF26" s="20"/>
      <c r="MWG26"/>
      <c r="MWH26" s="20"/>
      <c r="MWI26"/>
      <c r="MWJ26" s="20"/>
      <c r="MWK26"/>
      <c r="MWL26" s="20"/>
      <c r="MWM26"/>
      <c r="MWN26" s="20"/>
      <c r="MWO26"/>
      <c r="MWP26" s="20"/>
      <c r="MWQ26"/>
      <c r="MWR26" s="20"/>
      <c r="MWS26"/>
      <c r="MWT26" s="20"/>
      <c r="MWU26"/>
      <c r="MWV26" s="20"/>
      <c r="MWW26"/>
      <c r="MWX26" s="20"/>
      <c r="MWY26"/>
      <c r="MWZ26" s="20"/>
      <c r="MXA26"/>
      <c r="MXB26" s="20"/>
      <c r="MXC26"/>
      <c r="MXD26" s="20"/>
      <c r="MXE26"/>
      <c r="MXF26" s="20"/>
      <c r="MXG26"/>
      <c r="MXH26" s="20"/>
      <c r="MXI26"/>
      <c r="MXJ26" s="20"/>
      <c r="MXK26"/>
      <c r="MXL26" s="20"/>
      <c r="MXM26"/>
      <c r="MXN26" s="20"/>
      <c r="MXO26"/>
      <c r="MXP26" s="20"/>
      <c r="MXQ26"/>
      <c r="MXR26" s="20"/>
      <c r="MXS26"/>
      <c r="MXT26" s="20"/>
      <c r="MXU26"/>
      <c r="MXV26" s="20"/>
      <c r="MXW26"/>
      <c r="MXX26" s="20"/>
      <c r="MXY26"/>
      <c r="MXZ26" s="20"/>
      <c r="MYA26"/>
      <c r="MYB26" s="20"/>
      <c r="MYC26"/>
      <c r="MYD26" s="20"/>
      <c r="MYE26"/>
      <c r="MYF26" s="20"/>
      <c r="MYG26"/>
      <c r="MYH26" s="20"/>
      <c r="MYI26"/>
      <c r="MYJ26" s="20"/>
      <c r="MYK26"/>
      <c r="MYL26" s="20"/>
      <c r="MYM26"/>
      <c r="MYN26" s="20"/>
      <c r="MYO26"/>
      <c r="MYP26" s="20"/>
      <c r="MYQ26"/>
      <c r="MYR26" s="20"/>
      <c r="MYS26"/>
      <c r="MYT26" s="20"/>
      <c r="MYU26"/>
      <c r="MYV26" s="20"/>
      <c r="MYW26"/>
      <c r="MYX26" s="20"/>
      <c r="MYY26"/>
      <c r="MYZ26" s="20"/>
      <c r="MZA26"/>
      <c r="MZB26" s="20"/>
      <c r="MZC26"/>
      <c r="MZD26" s="20"/>
      <c r="MZE26"/>
      <c r="MZF26" s="20"/>
      <c r="MZG26"/>
      <c r="MZH26" s="20"/>
      <c r="MZI26"/>
      <c r="MZJ26" s="20"/>
      <c r="MZK26"/>
      <c r="MZL26" s="20"/>
      <c r="MZM26"/>
      <c r="MZN26" s="20"/>
      <c r="MZO26"/>
      <c r="MZP26" s="20"/>
      <c r="MZQ26"/>
      <c r="MZR26" s="20"/>
      <c r="MZS26"/>
      <c r="MZT26" s="20"/>
      <c r="MZU26"/>
      <c r="MZV26" s="20"/>
      <c r="MZW26"/>
      <c r="MZX26" s="20"/>
      <c r="MZY26"/>
      <c r="MZZ26" s="20"/>
      <c r="NAA26"/>
      <c r="NAB26" s="20"/>
      <c r="NAC26"/>
      <c r="NAD26" s="20"/>
      <c r="NAE26"/>
      <c r="NAF26" s="20"/>
      <c r="NAG26"/>
      <c r="NAH26" s="20"/>
      <c r="NAI26"/>
      <c r="NAJ26" s="20"/>
      <c r="NAK26"/>
      <c r="NAL26" s="20"/>
      <c r="NAM26"/>
      <c r="NAN26" s="20"/>
      <c r="NAO26"/>
      <c r="NAP26" s="20"/>
      <c r="NAQ26"/>
      <c r="NAR26" s="20"/>
      <c r="NAS26"/>
      <c r="NAT26" s="20"/>
      <c r="NAU26"/>
      <c r="NAV26" s="20"/>
      <c r="NAW26"/>
      <c r="NAX26" s="20"/>
      <c r="NAY26"/>
      <c r="NAZ26" s="20"/>
      <c r="NBA26"/>
      <c r="NBB26" s="20"/>
      <c r="NBC26"/>
      <c r="NBD26" s="20"/>
      <c r="NBE26"/>
      <c r="NBF26" s="20"/>
      <c r="NBG26"/>
      <c r="NBH26" s="20"/>
      <c r="NBI26"/>
      <c r="NBJ26" s="20"/>
      <c r="NBK26"/>
      <c r="NBL26" s="20"/>
      <c r="NBM26"/>
      <c r="NBN26" s="20"/>
      <c r="NBO26"/>
      <c r="NBP26" s="20"/>
      <c r="NBQ26"/>
      <c r="NBR26" s="20"/>
      <c r="NBS26"/>
      <c r="NBT26" s="20"/>
      <c r="NBU26"/>
      <c r="NBV26" s="20"/>
      <c r="NBW26"/>
      <c r="NBX26" s="20"/>
      <c r="NBY26"/>
      <c r="NBZ26" s="20"/>
      <c r="NCA26"/>
      <c r="NCB26" s="20"/>
      <c r="NCC26"/>
      <c r="NCD26" s="20"/>
      <c r="NCE26"/>
      <c r="NCF26" s="20"/>
      <c r="NCG26"/>
      <c r="NCH26" s="20"/>
      <c r="NCI26"/>
      <c r="NCJ26" s="20"/>
      <c r="NCK26"/>
      <c r="NCL26" s="20"/>
      <c r="NCM26"/>
      <c r="NCN26" s="20"/>
      <c r="NCO26"/>
      <c r="NCP26" s="20"/>
      <c r="NCQ26"/>
      <c r="NCR26" s="20"/>
      <c r="NCS26"/>
      <c r="NCT26" s="20"/>
      <c r="NCU26"/>
      <c r="NCV26" s="20"/>
      <c r="NCW26"/>
      <c r="NCX26" s="20"/>
      <c r="NCY26"/>
      <c r="NCZ26" s="20"/>
      <c r="NDA26"/>
      <c r="NDB26" s="20"/>
      <c r="NDC26"/>
      <c r="NDD26" s="20"/>
      <c r="NDE26"/>
      <c r="NDF26" s="20"/>
      <c r="NDG26"/>
      <c r="NDH26" s="20"/>
      <c r="NDI26"/>
      <c r="NDJ26" s="20"/>
      <c r="NDK26"/>
      <c r="NDL26" s="20"/>
      <c r="NDM26"/>
      <c r="NDN26" s="20"/>
      <c r="NDO26"/>
      <c r="NDP26" s="20"/>
      <c r="NDQ26"/>
      <c r="NDR26" s="20"/>
      <c r="NDS26"/>
      <c r="NDT26" s="20"/>
      <c r="NDU26"/>
      <c r="NDV26" s="20"/>
      <c r="NDW26"/>
      <c r="NDX26" s="20"/>
      <c r="NDY26"/>
      <c r="NDZ26" s="20"/>
      <c r="NEA26"/>
      <c r="NEB26" s="20"/>
      <c r="NEC26"/>
      <c r="NED26" s="20"/>
      <c r="NEE26"/>
      <c r="NEF26" s="20"/>
      <c r="NEG26"/>
      <c r="NEH26" s="20"/>
      <c r="NEI26"/>
      <c r="NEJ26" s="20"/>
      <c r="NEK26"/>
      <c r="NEL26" s="20"/>
      <c r="NEM26"/>
      <c r="NEN26" s="20"/>
      <c r="NEO26"/>
      <c r="NEP26" s="20"/>
      <c r="NEQ26"/>
      <c r="NER26" s="20"/>
      <c r="NES26"/>
      <c r="NET26" s="20"/>
      <c r="NEU26"/>
      <c r="NEV26" s="20"/>
      <c r="NEW26"/>
      <c r="NEX26" s="20"/>
      <c r="NEY26"/>
      <c r="NEZ26" s="20"/>
      <c r="NFA26"/>
      <c r="NFB26" s="20"/>
      <c r="NFC26"/>
      <c r="NFD26" s="20"/>
      <c r="NFE26"/>
      <c r="NFF26" s="20"/>
      <c r="NFG26"/>
      <c r="NFH26" s="20"/>
      <c r="NFI26"/>
      <c r="NFJ26" s="20"/>
      <c r="NFK26"/>
      <c r="NFL26" s="20"/>
      <c r="NFM26"/>
      <c r="NFN26" s="20"/>
      <c r="NFO26"/>
      <c r="NFP26" s="20"/>
      <c r="NFQ26"/>
      <c r="NFR26" s="20"/>
      <c r="NFS26"/>
      <c r="NFT26" s="20"/>
      <c r="NFU26"/>
      <c r="NFV26" s="20"/>
      <c r="NFW26"/>
      <c r="NFX26" s="20"/>
      <c r="NFY26"/>
      <c r="NFZ26" s="20"/>
      <c r="NGA26"/>
      <c r="NGB26" s="20"/>
      <c r="NGC26"/>
      <c r="NGD26" s="20"/>
      <c r="NGE26"/>
      <c r="NGF26" s="20"/>
      <c r="NGG26"/>
      <c r="NGH26" s="20"/>
      <c r="NGI26"/>
      <c r="NGJ26" s="20"/>
      <c r="NGK26"/>
      <c r="NGL26" s="20"/>
      <c r="NGM26"/>
      <c r="NGN26" s="20"/>
      <c r="NGO26"/>
      <c r="NGP26" s="20"/>
      <c r="NGQ26"/>
      <c r="NGR26" s="20"/>
      <c r="NGS26"/>
      <c r="NGT26" s="20"/>
      <c r="NGU26"/>
      <c r="NGV26" s="20"/>
      <c r="NGW26"/>
      <c r="NGX26" s="20"/>
      <c r="NGY26"/>
      <c r="NGZ26" s="20"/>
      <c r="NHA26"/>
      <c r="NHB26" s="20"/>
      <c r="NHC26"/>
      <c r="NHD26" s="20"/>
      <c r="NHE26"/>
      <c r="NHF26" s="20"/>
      <c r="NHG26"/>
      <c r="NHH26" s="20"/>
      <c r="NHI26"/>
      <c r="NHJ26" s="20"/>
      <c r="NHK26"/>
      <c r="NHL26" s="20"/>
      <c r="NHM26"/>
      <c r="NHN26" s="20"/>
      <c r="NHO26"/>
      <c r="NHP26" s="20"/>
      <c r="NHQ26"/>
      <c r="NHR26" s="20"/>
      <c r="NHS26"/>
      <c r="NHT26" s="20"/>
      <c r="NHU26"/>
      <c r="NHV26" s="20"/>
      <c r="NHW26"/>
      <c r="NHX26" s="20"/>
      <c r="NHY26"/>
      <c r="NHZ26" s="20"/>
      <c r="NIA26"/>
      <c r="NIB26" s="20"/>
      <c r="NIC26"/>
      <c r="NID26" s="20"/>
      <c r="NIE26"/>
      <c r="NIF26" s="20"/>
      <c r="NIG26"/>
      <c r="NIH26" s="20"/>
      <c r="NII26"/>
      <c r="NIJ26" s="20"/>
      <c r="NIK26"/>
      <c r="NIL26" s="20"/>
      <c r="NIM26"/>
      <c r="NIN26" s="20"/>
      <c r="NIO26"/>
      <c r="NIP26" s="20"/>
      <c r="NIQ26"/>
      <c r="NIR26" s="20"/>
      <c r="NIS26"/>
      <c r="NIT26" s="20"/>
      <c r="NIU26"/>
      <c r="NIV26" s="20"/>
      <c r="NIW26"/>
      <c r="NIX26" s="20"/>
      <c r="NIY26"/>
      <c r="NIZ26" s="20"/>
      <c r="NJA26"/>
      <c r="NJB26" s="20"/>
      <c r="NJC26"/>
      <c r="NJD26" s="20"/>
      <c r="NJE26"/>
      <c r="NJF26" s="20"/>
      <c r="NJG26"/>
      <c r="NJH26" s="20"/>
      <c r="NJI26"/>
      <c r="NJJ26" s="20"/>
      <c r="NJK26"/>
      <c r="NJL26" s="20"/>
      <c r="NJM26"/>
      <c r="NJN26" s="20"/>
      <c r="NJO26"/>
      <c r="NJP26" s="20"/>
      <c r="NJQ26"/>
      <c r="NJR26" s="20"/>
      <c r="NJS26"/>
      <c r="NJT26" s="20"/>
      <c r="NJU26"/>
      <c r="NJV26" s="20"/>
      <c r="NJW26"/>
      <c r="NJX26" s="20"/>
      <c r="NJY26"/>
      <c r="NJZ26" s="20"/>
      <c r="NKA26"/>
      <c r="NKB26" s="20"/>
      <c r="NKC26"/>
      <c r="NKD26" s="20"/>
      <c r="NKE26"/>
      <c r="NKF26" s="20"/>
      <c r="NKG26"/>
      <c r="NKH26" s="20"/>
      <c r="NKI26"/>
      <c r="NKJ26" s="20"/>
      <c r="NKK26"/>
      <c r="NKL26" s="20"/>
      <c r="NKM26"/>
      <c r="NKN26" s="20"/>
      <c r="NKO26"/>
      <c r="NKP26" s="20"/>
      <c r="NKQ26"/>
      <c r="NKR26" s="20"/>
      <c r="NKS26"/>
      <c r="NKT26" s="20"/>
      <c r="NKU26"/>
      <c r="NKV26" s="20"/>
      <c r="NKW26"/>
      <c r="NKX26" s="20"/>
      <c r="NKY26"/>
      <c r="NKZ26" s="20"/>
      <c r="NLA26"/>
      <c r="NLB26" s="20"/>
      <c r="NLC26"/>
      <c r="NLD26" s="20"/>
      <c r="NLE26"/>
      <c r="NLF26" s="20"/>
      <c r="NLG26"/>
      <c r="NLH26" s="20"/>
      <c r="NLI26"/>
      <c r="NLJ26" s="20"/>
      <c r="NLK26"/>
      <c r="NLL26" s="20"/>
      <c r="NLM26"/>
      <c r="NLN26" s="20"/>
      <c r="NLO26"/>
      <c r="NLP26" s="20"/>
      <c r="NLQ26"/>
      <c r="NLR26" s="20"/>
      <c r="NLS26"/>
      <c r="NLT26" s="20"/>
      <c r="NLU26"/>
      <c r="NLV26" s="20"/>
      <c r="NLW26"/>
      <c r="NLX26" s="20"/>
      <c r="NLY26"/>
      <c r="NLZ26" s="20"/>
      <c r="NMA26"/>
      <c r="NMB26" s="20"/>
      <c r="NMC26"/>
      <c r="NMD26" s="20"/>
      <c r="NME26"/>
      <c r="NMF26" s="20"/>
      <c r="NMG26"/>
      <c r="NMH26" s="20"/>
      <c r="NMI26"/>
      <c r="NMJ26" s="20"/>
      <c r="NMK26"/>
      <c r="NML26" s="20"/>
      <c r="NMM26"/>
      <c r="NMN26" s="20"/>
      <c r="NMO26"/>
      <c r="NMP26" s="20"/>
      <c r="NMQ26"/>
      <c r="NMR26" s="20"/>
      <c r="NMS26"/>
      <c r="NMT26" s="20"/>
      <c r="NMU26"/>
      <c r="NMV26" s="20"/>
      <c r="NMW26"/>
      <c r="NMX26" s="20"/>
      <c r="NMY26"/>
      <c r="NMZ26" s="20"/>
      <c r="NNA26"/>
      <c r="NNB26" s="20"/>
      <c r="NNC26"/>
      <c r="NND26" s="20"/>
      <c r="NNE26"/>
      <c r="NNF26" s="20"/>
      <c r="NNG26"/>
      <c r="NNH26" s="20"/>
      <c r="NNI26"/>
      <c r="NNJ26" s="20"/>
      <c r="NNK26"/>
      <c r="NNL26" s="20"/>
      <c r="NNM26"/>
      <c r="NNN26" s="20"/>
      <c r="NNO26"/>
      <c r="NNP26" s="20"/>
      <c r="NNQ26"/>
      <c r="NNR26" s="20"/>
      <c r="NNS26"/>
      <c r="NNT26" s="20"/>
      <c r="NNU26"/>
      <c r="NNV26" s="20"/>
      <c r="NNW26"/>
      <c r="NNX26" s="20"/>
      <c r="NNY26"/>
      <c r="NNZ26" s="20"/>
      <c r="NOA26"/>
      <c r="NOB26" s="20"/>
      <c r="NOC26"/>
      <c r="NOD26" s="20"/>
      <c r="NOE26"/>
      <c r="NOF26" s="20"/>
      <c r="NOG26"/>
      <c r="NOH26" s="20"/>
      <c r="NOI26"/>
      <c r="NOJ26" s="20"/>
      <c r="NOK26"/>
      <c r="NOL26" s="20"/>
      <c r="NOM26"/>
      <c r="NON26" s="20"/>
      <c r="NOO26"/>
      <c r="NOP26" s="20"/>
      <c r="NOQ26"/>
      <c r="NOR26" s="20"/>
      <c r="NOS26"/>
      <c r="NOT26" s="20"/>
      <c r="NOU26"/>
      <c r="NOV26" s="20"/>
      <c r="NOW26"/>
      <c r="NOX26" s="20"/>
      <c r="NOY26"/>
      <c r="NOZ26" s="20"/>
      <c r="NPA26"/>
      <c r="NPB26" s="20"/>
      <c r="NPC26"/>
      <c r="NPD26" s="20"/>
      <c r="NPE26"/>
      <c r="NPF26" s="20"/>
      <c r="NPG26"/>
      <c r="NPH26" s="20"/>
      <c r="NPI26"/>
      <c r="NPJ26" s="20"/>
      <c r="NPK26"/>
      <c r="NPL26" s="20"/>
      <c r="NPM26"/>
      <c r="NPN26" s="20"/>
      <c r="NPO26"/>
      <c r="NPP26" s="20"/>
      <c r="NPQ26"/>
      <c r="NPR26" s="20"/>
      <c r="NPS26"/>
      <c r="NPT26" s="20"/>
      <c r="NPU26"/>
      <c r="NPV26" s="20"/>
      <c r="NPW26"/>
      <c r="NPX26" s="20"/>
      <c r="NPY26"/>
      <c r="NPZ26" s="20"/>
      <c r="NQA26"/>
      <c r="NQB26" s="20"/>
      <c r="NQC26"/>
      <c r="NQD26" s="20"/>
      <c r="NQE26"/>
      <c r="NQF26" s="20"/>
      <c r="NQG26"/>
      <c r="NQH26" s="20"/>
      <c r="NQI26"/>
      <c r="NQJ26" s="20"/>
      <c r="NQK26"/>
      <c r="NQL26" s="20"/>
      <c r="NQM26"/>
      <c r="NQN26" s="20"/>
      <c r="NQO26"/>
      <c r="NQP26" s="20"/>
      <c r="NQQ26"/>
      <c r="NQR26" s="20"/>
      <c r="NQS26"/>
      <c r="NQT26" s="20"/>
      <c r="NQU26"/>
      <c r="NQV26" s="20"/>
      <c r="NQW26"/>
      <c r="NQX26" s="20"/>
      <c r="NQY26"/>
      <c r="NQZ26" s="20"/>
      <c r="NRA26"/>
      <c r="NRB26" s="20"/>
      <c r="NRC26"/>
      <c r="NRD26" s="20"/>
      <c r="NRE26"/>
      <c r="NRF26" s="20"/>
      <c r="NRG26"/>
      <c r="NRH26" s="20"/>
      <c r="NRI26"/>
      <c r="NRJ26" s="20"/>
      <c r="NRK26"/>
      <c r="NRL26" s="20"/>
      <c r="NRM26"/>
      <c r="NRN26" s="20"/>
      <c r="NRO26"/>
      <c r="NRP26" s="20"/>
      <c r="NRQ26"/>
      <c r="NRR26" s="20"/>
      <c r="NRS26"/>
      <c r="NRT26" s="20"/>
      <c r="NRU26"/>
      <c r="NRV26" s="20"/>
      <c r="NRW26"/>
      <c r="NRX26" s="20"/>
      <c r="NRY26"/>
      <c r="NRZ26" s="20"/>
      <c r="NSA26"/>
      <c r="NSB26" s="20"/>
      <c r="NSC26"/>
      <c r="NSD26" s="20"/>
      <c r="NSE26"/>
      <c r="NSF26" s="20"/>
      <c r="NSG26"/>
      <c r="NSH26" s="20"/>
      <c r="NSI26"/>
      <c r="NSJ26" s="20"/>
      <c r="NSK26"/>
      <c r="NSL26" s="20"/>
      <c r="NSM26"/>
      <c r="NSN26" s="20"/>
      <c r="NSO26"/>
      <c r="NSP26" s="20"/>
      <c r="NSQ26"/>
      <c r="NSR26" s="20"/>
      <c r="NSS26"/>
      <c r="NST26" s="20"/>
      <c r="NSU26"/>
      <c r="NSV26" s="20"/>
      <c r="NSW26"/>
      <c r="NSX26" s="20"/>
      <c r="NSY26"/>
      <c r="NSZ26" s="20"/>
      <c r="NTA26"/>
      <c r="NTB26" s="20"/>
      <c r="NTC26"/>
      <c r="NTD26" s="20"/>
      <c r="NTE26"/>
      <c r="NTF26" s="20"/>
      <c r="NTG26"/>
      <c r="NTH26" s="20"/>
      <c r="NTI26"/>
      <c r="NTJ26" s="20"/>
      <c r="NTK26"/>
      <c r="NTL26" s="20"/>
      <c r="NTM26"/>
      <c r="NTN26" s="20"/>
      <c r="NTO26"/>
      <c r="NTP26" s="20"/>
      <c r="NTQ26"/>
      <c r="NTR26" s="20"/>
      <c r="NTS26"/>
      <c r="NTT26" s="20"/>
      <c r="NTU26"/>
      <c r="NTV26" s="20"/>
      <c r="NTW26"/>
      <c r="NTX26" s="20"/>
      <c r="NTY26"/>
      <c r="NTZ26" s="20"/>
      <c r="NUA26"/>
      <c r="NUB26" s="20"/>
      <c r="NUC26"/>
      <c r="NUD26" s="20"/>
      <c r="NUE26"/>
      <c r="NUF26" s="20"/>
      <c r="NUG26"/>
      <c r="NUH26" s="20"/>
      <c r="NUI26"/>
      <c r="NUJ26" s="20"/>
      <c r="NUK26"/>
      <c r="NUL26" s="20"/>
      <c r="NUM26"/>
      <c r="NUN26" s="20"/>
      <c r="NUO26"/>
      <c r="NUP26" s="20"/>
      <c r="NUQ26"/>
      <c r="NUR26" s="20"/>
      <c r="NUS26"/>
      <c r="NUT26" s="20"/>
      <c r="NUU26"/>
      <c r="NUV26" s="20"/>
      <c r="NUW26"/>
      <c r="NUX26" s="20"/>
      <c r="NUY26"/>
      <c r="NUZ26" s="20"/>
      <c r="NVA26"/>
      <c r="NVB26" s="20"/>
      <c r="NVC26"/>
      <c r="NVD26" s="20"/>
      <c r="NVE26"/>
      <c r="NVF26" s="20"/>
      <c r="NVG26"/>
      <c r="NVH26" s="20"/>
      <c r="NVI26"/>
      <c r="NVJ26" s="20"/>
      <c r="NVK26"/>
      <c r="NVL26" s="20"/>
      <c r="NVM26"/>
      <c r="NVN26" s="20"/>
      <c r="NVO26"/>
      <c r="NVP26" s="20"/>
      <c r="NVQ26"/>
      <c r="NVR26" s="20"/>
      <c r="NVS26"/>
      <c r="NVT26" s="20"/>
      <c r="NVU26"/>
      <c r="NVV26" s="20"/>
      <c r="NVW26"/>
      <c r="NVX26" s="20"/>
      <c r="NVY26"/>
      <c r="NVZ26" s="20"/>
      <c r="NWA26"/>
      <c r="NWB26" s="20"/>
      <c r="NWC26"/>
      <c r="NWD26" s="20"/>
      <c r="NWE26"/>
      <c r="NWF26" s="20"/>
      <c r="NWG26"/>
      <c r="NWH26" s="20"/>
      <c r="NWI26"/>
      <c r="NWJ26" s="20"/>
      <c r="NWK26"/>
      <c r="NWL26" s="20"/>
      <c r="NWM26"/>
      <c r="NWN26" s="20"/>
      <c r="NWO26"/>
      <c r="NWP26" s="20"/>
      <c r="NWQ26"/>
      <c r="NWR26" s="20"/>
      <c r="NWS26"/>
      <c r="NWT26" s="20"/>
      <c r="NWU26"/>
      <c r="NWV26" s="20"/>
      <c r="NWW26"/>
      <c r="NWX26" s="20"/>
      <c r="NWY26"/>
      <c r="NWZ26" s="20"/>
      <c r="NXA26"/>
      <c r="NXB26" s="20"/>
      <c r="NXC26"/>
      <c r="NXD26" s="20"/>
      <c r="NXE26"/>
      <c r="NXF26" s="20"/>
      <c r="NXG26"/>
      <c r="NXH26" s="20"/>
      <c r="NXI26"/>
      <c r="NXJ26" s="20"/>
      <c r="NXK26"/>
      <c r="NXL26" s="20"/>
      <c r="NXM26"/>
      <c r="NXN26" s="20"/>
      <c r="NXO26"/>
      <c r="NXP26" s="20"/>
      <c r="NXQ26"/>
      <c r="NXR26" s="20"/>
      <c r="NXS26"/>
      <c r="NXT26" s="20"/>
      <c r="NXU26"/>
      <c r="NXV26" s="20"/>
      <c r="NXW26"/>
      <c r="NXX26" s="20"/>
      <c r="NXY26"/>
      <c r="NXZ26" s="20"/>
      <c r="NYA26"/>
      <c r="NYB26" s="20"/>
      <c r="NYC26"/>
      <c r="NYD26" s="20"/>
      <c r="NYE26"/>
      <c r="NYF26" s="20"/>
      <c r="NYG26"/>
      <c r="NYH26" s="20"/>
      <c r="NYI26"/>
      <c r="NYJ26" s="20"/>
      <c r="NYK26"/>
      <c r="NYL26" s="20"/>
      <c r="NYM26"/>
      <c r="NYN26" s="20"/>
      <c r="NYO26"/>
      <c r="NYP26" s="20"/>
      <c r="NYQ26"/>
      <c r="NYR26" s="20"/>
      <c r="NYS26"/>
      <c r="NYT26" s="20"/>
      <c r="NYU26"/>
      <c r="NYV26" s="20"/>
      <c r="NYW26"/>
      <c r="NYX26" s="20"/>
      <c r="NYY26"/>
      <c r="NYZ26" s="20"/>
      <c r="NZA26"/>
      <c r="NZB26" s="20"/>
      <c r="NZC26"/>
      <c r="NZD26" s="20"/>
      <c r="NZE26"/>
      <c r="NZF26" s="20"/>
      <c r="NZG26"/>
      <c r="NZH26" s="20"/>
      <c r="NZI26"/>
      <c r="NZJ26" s="20"/>
      <c r="NZK26"/>
      <c r="NZL26" s="20"/>
      <c r="NZM26"/>
      <c r="NZN26" s="20"/>
      <c r="NZO26"/>
      <c r="NZP26" s="20"/>
      <c r="NZQ26"/>
      <c r="NZR26" s="20"/>
      <c r="NZS26"/>
      <c r="NZT26" s="20"/>
      <c r="NZU26"/>
      <c r="NZV26" s="20"/>
      <c r="NZW26"/>
      <c r="NZX26" s="20"/>
      <c r="NZY26"/>
      <c r="NZZ26" s="20"/>
      <c r="OAA26"/>
      <c r="OAB26" s="20"/>
      <c r="OAC26"/>
      <c r="OAD26" s="20"/>
      <c r="OAE26"/>
      <c r="OAF26" s="20"/>
      <c r="OAG26"/>
      <c r="OAH26" s="20"/>
      <c r="OAI26"/>
      <c r="OAJ26" s="20"/>
      <c r="OAK26"/>
      <c r="OAL26" s="20"/>
      <c r="OAM26"/>
      <c r="OAN26" s="20"/>
      <c r="OAO26"/>
      <c r="OAP26" s="20"/>
      <c r="OAQ26"/>
      <c r="OAR26" s="20"/>
      <c r="OAS26"/>
      <c r="OAT26" s="20"/>
      <c r="OAU26"/>
      <c r="OAV26" s="20"/>
      <c r="OAW26"/>
      <c r="OAX26" s="20"/>
      <c r="OAY26"/>
      <c r="OAZ26" s="20"/>
      <c r="OBA26"/>
      <c r="OBB26" s="20"/>
      <c r="OBC26"/>
      <c r="OBD26" s="20"/>
      <c r="OBE26"/>
      <c r="OBF26" s="20"/>
      <c r="OBG26"/>
      <c r="OBH26" s="20"/>
      <c r="OBI26"/>
      <c r="OBJ26" s="20"/>
      <c r="OBK26"/>
      <c r="OBL26" s="20"/>
      <c r="OBM26"/>
      <c r="OBN26" s="20"/>
      <c r="OBO26"/>
      <c r="OBP26" s="20"/>
      <c r="OBQ26"/>
      <c r="OBR26" s="20"/>
      <c r="OBS26"/>
      <c r="OBT26" s="20"/>
      <c r="OBU26"/>
      <c r="OBV26" s="20"/>
      <c r="OBW26"/>
      <c r="OBX26" s="20"/>
      <c r="OBY26"/>
      <c r="OBZ26" s="20"/>
      <c r="OCA26"/>
      <c r="OCB26" s="20"/>
      <c r="OCC26"/>
      <c r="OCD26" s="20"/>
      <c r="OCE26"/>
      <c r="OCF26" s="20"/>
      <c r="OCG26"/>
      <c r="OCH26" s="20"/>
      <c r="OCI26"/>
      <c r="OCJ26" s="20"/>
      <c r="OCK26"/>
      <c r="OCL26" s="20"/>
      <c r="OCM26"/>
      <c r="OCN26" s="20"/>
      <c r="OCO26"/>
      <c r="OCP26" s="20"/>
      <c r="OCQ26"/>
      <c r="OCR26" s="20"/>
      <c r="OCS26"/>
      <c r="OCT26" s="20"/>
      <c r="OCU26"/>
      <c r="OCV26" s="20"/>
      <c r="OCW26"/>
      <c r="OCX26" s="20"/>
      <c r="OCY26"/>
      <c r="OCZ26" s="20"/>
      <c r="ODA26"/>
      <c r="ODB26" s="20"/>
      <c r="ODC26"/>
      <c r="ODD26" s="20"/>
      <c r="ODE26"/>
      <c r="ODF26" s="20"/>
      <c r="ODG26"/>
      <c r="ODH26" s="20"/>
      <c r="ODI26"/>
      <c r="ODJ26" s="20"/>
      <c r="ODK26"/>
      <c r="ODL26" s="20"/>
      <c r="ODM26"/>
      <c r="ODN26" s="20"/>
      <c r="ODO26"/>
      <c r="ODP26" s="20"/>
      <c r="ODQ26"/>
      <c r="ODR26" s="20"/>
      <c r="ODS26"/>
      <c r="ODT26" s="20"/>
      <c r="ODU26"/>
      <c r="ODV26" s="20"/>
      <c r="ODW26"/>
      <c r="ODX26" s="20"/>
      <c r="ODY26"/>
      <c r="ODZ26" s="20"/>
      <c r="OEA26"/>
      <c r="OEB26" s="20"/>
      <c r="OEC26"/>
      <c r="OED26" s="20"/>
      <c r="OEE26"/>
      <c r="OEF26" s="20"/>
      <c r="OEG26"/>
      <c r="OEH26" s="20"/>
      <c r="OEI26"/>
      <c r="OEJ26" s="20"/>
      <c r="OEK26"/>
      <c r="OEL26" s="20"/>
      <c r="OEM26"/>
      <c r="OEN26" s="20"/>
      <c r="OEO26"/>
      <c r="OEP26" s="20"/>
      <c r="OEQ26"/>
      <c r="OER26" s="20"/>
      <c r="OES26"/>
      <c r="OET26" s="20"/>
      <c r="OEU26"/>
      <c r="OEV26" s="20"/>
      <c r="OEW26"/>
      <c r="OEX26" s="20"/>
      <c r="OEY26"/>
      <c r="OEZ26" s="20"/>
      <c r="OFA26"/>
      <c r="OFB26" s="20"/>
      <c r="OFC26"/>
      <c r="OFD26" s="20"/>
      <c r="OFE26"/>
      <c r="OFF26" s="20"/>
      <c r="OFG26"/>
      <c r="OFH26" s="20"/>
      <c r="OFI26"/>
      <c r="OFJ26" s="20"/>
      <c r="OFK26"/>
      <c r="OFL26" s="20"/>
      <c r="OFM26"/>
      <c r="OFN26" s="20"/>
      <c r="OFO26"/>
      <c r="OFP26" s="20"/>
      <c r="OFQ26"/>
      <c r="OFR26" s="20"/>
      <c r="OFS26"/>
      <c r="OFT26" s="20"/>
      <c r="OFU26"/>
      <c r="OFV26" s="20"/>
      <c r="OFW26"/>
      <c r="OFX26" s="20"/>
      <c r="OFY26"/>
      <c r="OFZ26" s="20"/>
      <c r="OGA26"/>
      <c r="OGB26" s="20"/>
      <c r="OGC26"/>
      <c r="OGD26" s="20"/>
      <c r="OGE26"/>
      <c r="OGF26" s="20"/>
      <c r="OGG26"/>
      <c r="OGH26" s="20"/>
      <c r="OGI26"/>
      <c r="OGJ26" s="20"/>
      <c r="OGK26"/>
      <c r="OGL26" s="20"/>
      <c r="OGM26"/>
      <c r="OGN26" s="20"/>
      <c r="OGO26"/>
      <c r="OGP26" s="20"/>
      <c r="OGQ26"/>
      <c r="OGR26" s="20"/>
      <c r="OGS26"/>
      <c r="OGT26" s="20"/>
      <c r="OGU26"/>
      <c r="OGV26" s="20"/>
      <c r="OGW26"/>
      <c r="OGX26" s="20"/>
      <c r="OGY26"/>
      <c r="OGZ26" s="20"/>
      <c r="OHA26"/>
      <c r="OHB26" s="20"/>
      <c r="OHC26"/>
      <c r="OHD26" s="20"/>
      <c r="OHE26"/>
      <c r="OHF26" s="20"/>
      <c r="OHG26"/>
      <c r="OHH26" s="20"/>
      <c r="OHI26"/>
      <c r="OHJ26" s="20"/>
      <c r="OHK26"/>
      <c r="OHL26" s="20"/>
      <c r="OHM26"/>
      <c r="OHN26" s="20"/>
      <c r="OHO26"/>
      <c r="OHP26" s="20"/>
      <c r="OHQ26"/>
      <c r="OHR26" s="20"/>
      <c r="OHS26"/>
      <c r="OHT26" s="20"/>
      <c r="OHU26"/>
      <c r="OHV26" s="20"/>
      <c r="OHW26"/>
      <c r="OHX26" s="20"/>
      <c r="OHY26"/>
      <c r="OHZ26" s="20"/>
      <c r="OIA26"/>
      <c r="OIB26" s="20"/>
      <c r="OIC26"/>
      <c r="OID26" s="20"/>
      <c r="OIE26"/>
      <c r="OIF26" s="20"/>
      <c r="OIG26"/>
      <c r="OIH26" s="20"/>
      <c r="OII26"/>
      <c r="OIJ26" s="20"/>
      <c r="OIK26"/>
      <c r="OIL26" s="20"/>
      <c r="OIM26"/>
      <c r="OIN26" s="20"/>
      <c r="OIO26"/>
      <c r="OIP26" s="20"/>
      <c r="OIQ26"/>
      <c r="OIR26" s="20"/>
      <c r="OIS26"/>
      <c r="OIT26" s="20"/>
      <c r="OIU26"/>
      <c r="OIV26" s="20"/>
      <c r="OIW26"/>
      <c r="OIX26" s="20"/>
      <c r="OIY26"/>
      <c r="OIZ26" s="20"/>
      <c r="OJA26"/>
      <c r="OJB26" s="20"/>
      <c r="OJC26"/>
      <c r="OJD26" s="20"/>
      <c r="OJE26"/>
      <c r="OJF26" s="20"/>
      <c r="OJG26"/>
      <c r="OJH26" s="20"/>
      <c r="OJI26"/>
      <c r="OJJ26" s="20"/>
      <c r="OJK26"/>
      <c r="OJL26" s="20"/>
      <c r="OJM26"/>
      <c r="OJN26" s="20"/>
      <c r="OJO26"/>
      <c r="OJP26" s="20"/>
      <c r="OJQ26"/>
      <c r="OJR26" s="20"/>
      <c r="OJS26"/>
      <c r="OJT26" s="20"/>
      <c r="OJU26"/>
      <c r="OJV26" s="20"/>
      <c r="OJW26"/>
      <c r="OJX26" s="20"/>
      <c r="OJY26"/>
      <c r="OJZ26" s="20"/>
      <c r="OKA26"/>
      <c r="OKB26" s="20"/>
      <c r="OKC26"/>
      <c r="OKD26" s="20"/>
      <c r="OKE26"/>
      <c r="OKF26" s="20"/>
      <c r="OKG26"/>
      <c r="OKH26" s="20"/>
      <c r="OKI26"/>
      <c r="OKJ26" s="20"/>
      <c r="OKK26"/>
      <c r="OKL26" s="20"/>
      <c r="OKM26"/>
      <c r="OKN26" s="20"/>
      <c r="OKO26"/>
      <c r="OKP26" s="20"/>
      <c r="OKQ26"/>
      <c r="OKR26" s="20"/>
      <c r="OKS26"/>
      <c r="OKT26" s="20"/>
      <c r="OKU26"/>
      <c r="OKV26" s="20"/>
      <c r="OKW26"/>
      <c r="OKX26" s="20"/>
      <c r="OKY26"/>
      <c r="OKZ26" s="20"/>
      <c r="OLA26"/>
      <c r="OLB26" s="20"/>
      <c r="OLC26"/>
      <c r="OLD26" s="20"/>
      <c r="OLE26"/>
      <c r="OLF26" s="20"/>
      <c r="OLG26"/>
      <c r="OLH26" s="20"/>
      <c r="OLI26"/>
      <c r="OLJ26" s="20"/>
      <c r="OLK26"/>
      <c r="OLL26" s="20"/>
      <c r="OLM26"/>
      <c r="OLN26" s="20"/>
      <c r="OLO26"/>
      <c r="OLP26" s="20"/>
      <c r="OLQ26"/>
      <c r="OLR26" s="20"/>
      <c r="OLS26"/>
      <c r="OLT26" s="20"/>
      <c r="OLU26"/>
      <c r="OLV26" s="20"/>
      <c r="OLW26"/>
      <c r="OLX26" s="20"/>
      <c r="OLY26"/>
      <c r="OLZ26" s="20"/>
      <c r="OMA26"/>
      <c r="OMB26" s="20"/>
      <c r="OMC26"/>
      <c r="OMD26" s="20"/>
      <c r="OME26"/>
      <c r="OMF26" s="20"/>
      <c r="OMG26"/>
      <c r="OMH26" s="20"/>
      <c r="OMI26"/>
      <c r="OMJ26" s="20"/>
      <c r="OMK26"/>
      <c r="OML26" s="20"/>
      <c r="OMM26"/>
      <c r="OMN26" s="20"/>
      <c r="OMO26"/>
      <c r="OMP26" s="20"/>
      <c r="OMQ26"/>
      <c r="OMR26" s="20"/>
      <c r="OMS26"/>
      <c r="OMT26" s="20"/>
      <c r="OMU26"/>
      <c r="OMV26" s="20"/>
      <c r="OMW26"/>
      <c r="OMX26" s="20"/>
      <c r="OMY26"/>
      <c r="OMZ26" s="20"/>
      <c r="ONA26"/>
      <c r="ONB26" s="20"/>
      <c r="ONC26"/>
      <c r="OND26" s="20"/>
      <c r="ONE26"/>
      <c r="ONF26" s="20"/>
      <c r="ONG26"/>
      <c r="ONH26" s="20"/>
      <c r="ONI26"/>
      <c r="ONJ26" s="20"/>
      <c r="ONK26"/>
      <c r="ONL26" s="20"/>
      <c r="ONM26"/>
      <c r="ONN26" s="20"/>
      <c r="ONO26"/>
      <c r="ONP26" s="20"/>
      <c r="ONQ26"/>
      <c r="ONR26" s="20"/>
      <c r="ONS26"/>
      <c r="ONT26" s="20"/>
      <c r="ONU26"/>
      <c r="ONV26" s="20"/>
      <c r="ONW26"/>
      <c r="ONX26" s="20"/>
      <c r="ONY26"/>
      <c r="ONZ26" s="20"/>
      <c r="OOA26"/>
      <c r="OOB26" s="20"/>
      <c r="OOC26"/>
      <c r="OOD26" s="20"/>
      <c r="OOE26"/>
      <c r="OOF26" s="20"/>
      <c r="OOG26"/>
      <c r="OOH26" s="20"/>
      <c r="OOI26"/>
      <c r="OOJ26" s="20"/>
      <c r="OOK26"/>
      <c r="OOL26" s="20"/>
      <c r="OOM26"/>
      <c r="OON26" s="20"/>
      <c r="OOO26"/>
      <c r="OOP26" s="20"/>
      <c r="OOQ26"/>
      <c r="OOR26" s="20"/>
      <c r="OOS26"/>
      <c r="OOT26" s="20"/>
      <c r="OOU26"/>
      <c r="OOV26" s="20"/>
      <c r="OOW26"/>
      <c r="OOX26" s="20"/>
      <c r="OOY26"/>
      <c r="OOZ26" s="20"/>
      <c r="OPA26"/>
      <c r="OPB26" s="20"/>
      <c r="OPC26"/>
      <c r="OPD26" s="20"/>
      <c r="OPE26"/>
      <c r="OPF26" s="20"/>
      <c r="OPG26"/>
      <c r="OPH26" s="20"/>
      <c r="OPI26"/>
      <c r="OPJ26" s="20"/>
      <c r="OPK26"/>
      <c r="OPL26" s="20"/>
      <c r="OPM26"/>
      <c r="OPN26" s="20"/>
      <c r="OPO26"/>
      <c r="OPP26" s="20"/>
      <c r="OPQ26"/>
      <c r="OPR26" s="20"/>
      <c r="OPS26"/>
      <c r="OPT26" s="20"/>
      <c r="OPU26"/>
      <c r="OPV26" s="20"/>
      <c r="OPW26"/>
      <c r="OPX26" s="20"/>
      <c r="OPY26"/>
      <c r="OPZ26" s="20"/>
      <c r="OQA26"/>
      <c r="OQB26" s="20"/>
      <c r="OQC26"/>
      <c r="OQD26" s="20"/>
      <c r="OQE26"/>
      <c r="OQF26" s="20"/>
      <c r="OQG26"/>
      <c r="OQH26" s="20"/>
      <c r="OQI26"/>
      <c r="OQJ26" s="20"/>
      <c r="OQK26"/>
      <c r="OQL26" s="20"/>
      <c r="OQM26"/>
      <c r="OQN26" s="20"/>
      <c r="OQO26"/>
      <c r="OQP26" s="20"/>
      <c r="OQQ26"/>
      <c r="OQR26" s="20"/>
      <c r="OQS26"/>
      <c r="OQT26" s="20"/>
      <c r="OQU26"/>
      <c r="OQV26" s="20"/>
      <c r="OQW26"/>
      <c r="OQX26" s="20"/>
      <c r="OQY26"/>
      <c r="OQZ26" s="20"/>
      <c r="ORA26"/>
      <c r="ORB26" s="20"/>
      <c r="ORC26"/>
      <c r="ORD26" s="20"/>
      <c r="ORE26"/>
      <c r="ORF26" s="20"/>
      <c r="ORG26"/>
      <c r="ORH26" s="20"/>
      <c r="ORI26"/>
      <c r="ORJ26" s="20"/>
      <c r="ORK26"/>
      <c r="ORL26" s="20"/>
      <c r="ORM26"/>
      <c r="ORN26" s="20"/>
      <c r="ORO26"/>
      <c r="ORP26" s="20"/>
      <c r="ORQ26"/>
      <c r="ORR26" s="20"/>
      <c r="ORS26"/>
      <c r="ORT26" s="20"/>
      <c r="ORU26"/>
      <c r="ORV26" s="20"/>
      <c r="ORW26"/>
      <c r="ORX26" s="20"/>
      <c r="ORY26"/>
      <c r="ORZ26" s="20"/>
      <c r="OSA26"/>
      <c r="OSB26" s="20"/>
      <c r="OSC26"/>
      <c r="OSD26" s="20"/>
      <c r="OSE26"/>
      <c r="OSF26" s="20"/>
      <c r="OSG26"/>
      <c r="OSH26" s="20"/>
      <c r="OSI26"/>
      <c r="OSJ26" s="20"/>
      <c r="OSK26"/>
      <c r="OSL26" s="20"/>
      <c r="OSM26"/>
      <c r="OSN26" s="20"/>
      <c r="OSO26"/>
      <c r="OSP26" s="20"/>
      <c r="OSQ26"/>
      <c r="OSR26" s="20"/>
      <c r="OSS26"/>
      <c r="OST26" s="20"/>
      <c r="OSU26"/>
      <c r="OSV26" s="20"/>
      <c r="OSW26"/>
      <c r="OSX26" s="20"/>
      <c r="OSY26"/>
      <c r="OSZ26" s="20"/>
      <c r="OTA26"/>
      <c r="OTB26" s="20"/>
      <c r="OTC26"/>
      <c r="OTD26" s="20"/>
      <c r="OTE26"/>
      <c r="OTF26" s="20"/>
      <c r="OTG26"/>
      <c r="OTH26" s="20"/>
      <c r="OTI26"/>
      <c r="OTJ26" s="20"/>
      <c r="OTK26"/>
      <c r="OTL26" s="20"/>
      <c r="OTM26"/>
      <c r="OTN26" s="20"/>
      <c r="OTO26"/>
      <c r="OTP26" s="20"/>
      <c r="OTQ26"/>
      <c r="OTR26" s="20"/>
      <c r="OTS26"/>
      <c r="OTT26" s="20"/>
      <c r="OTU26"/>
      <c r="OTV26" s="20"/>
      <c r="OTW26"/>
      <c r="OTX26" s="20"/>
      <c r="OTY26"/>
      <c r="OTZ26" s="20"/>
      <c r="OUA26"/>
      <c r="OUB26" s="20"/>
      <c r="OUC26"/>
      <c r="OUD26" s="20"/>
      <c r="OUE26"/>
      <c r="OUF26" s="20"/>
      <c r="OUG26"/>
      <c r="OUH26" s="20"/>
      <c r="OUI26"/>
      <c r="OUJ26" s="20"/>
      <c r="OUK26"/>
      <c r="OUL26" s="20"/>
      <c r="OUM26"/>
      <c r="OUN26" s="20"/>
      <c r="OUO26"/>
      <c r="OUP26" s="20"/>
      <c r="OUQ26"/>
      <c r="OUR26" s="20"/>
      <c r="OUS26"/>
      <c r="OUT26" s="20"/>
      <c r="OUU26"/>
      <c r="OUV26" s="20"/>
      <c r="OUW26"/>
      <c r="OUX26" s="20"/>
      <c r="OUY26"/>
      <c r="OUZ26" s="20"/>
      <c r="OVA26"/>
      <c r="OVB26" s="20"/>
      <c r="OVC26"/>
      <c r="OVD26" s="20"/>
      <c r="OVE26"/>
      <c r="OVF26" s="20"/>
      <c r="OVG26"/>
      <c r="OVH26" s="20"/>
      <c r="OVI26"/>
      <c r="OVJ26" s="20"/>
      <c r="OVK26"/>
      <c r="OVL26" s="20"/>
      <c r="OVM26"/>
      <c r="OVN26" s="20"/>
      <c r="OVO26"/>
      <c r="OVP26" s="20"/>
      <c r="OVQ26"/>
      <c r="OVR26" s="20"/>
      <c r="OVS26"/>
      <c r="OVT26" s="20"/>
      <c r="OVU26"/>
      <c r="OVV26" s="20"/>
      <c r="OVW26"/>
      <c r="OVX26" s="20"/>
      <c r="OVY26"/>
      <c r="OVZ26" s="20"/>
      <c r="OWA26"/>
      <c r="OWB26" s="20"/>
      <c r="OWC26"/>
      <c r="OWD26" s="20"/>
      <c r="OWE26"/>
      <c r="OWF26" s="20"/>
      <c r="OWG26"/>
      <c r="OWH26" s="20"/>
      <c r="OWI26"/>
      <c r="OWJ26" s="20"/>
      <c r="OWK26"/>
      <c r="OWL26" s="20"/>
      <c r="OWM26"/>
      <c r="OWN26" s="20"/>
      <c r="OWO26"/>
      <c r="OWP26" s="20"/>
      <c r="OWQ26"/>
      <c r="OWR26" s="20"/>
      <c r="OWS26"/>
      <c r="OWT26" s="20"/>
      <c r="OWU26"/>
      <c r="OWV26" s="20"/>
      <c r="OWW26"/>
      <c r="OWX26" s="20"/>
      <c r="OWY26"/>
      <c r="OWZ26" s="20"/>
      <c r="OXA26"/>
      <c r="OXB26" s="20"/>
      <c r="OXC26"/>
      <c r="OXD26" s="20"/>
      <c r="OXE26"/>
      <c r="OXF26" s="20"/>
      <c r="OXG26"/>
      <c r="OXH26" s="20"/>
      <c r="OXI26"/>
      <c r="OXJ26" s="20"/>
      <c r="OXK26"/>
      <c r="OXL26" s="20"/>
      <c r="OXM26"/>
      <c r="OXN26" s="20"/>
      <c r="OXO26"/>
      <c r="OXP26" s="20"/>
      <c r="OXQ26"/>
      <c r="OXR26" s="20"/>
      <c r="OXS26"/>
      <c r="OXT26" s="20"/>
      <c r="OXU26"/>
      <c r="OXV26" s="20"/>
      <c r="OXW26"/>
      <c r="OXX26" s="20"/>
      <c r="OXY26"/>
      <c r="OXZ26" s="20"/>
      <c r="OYA26"/>
      <c r="OYB26" s="20"/>
      <c r="OYC26"/>
      <c r="OYD26" s="20"/>
      <c r="OYE26"/>
      <c r="OYF26" s="20"/>
      <c r="OYG26"/>
      <c r="OYH26" s="20"/>
      <c r="OYI26"/>
      <c r="OYJ26" s="20"/>
      <c r="OYK26"/>
      <c r="OYL26" s="20"/>
      <c r="OYM26"/>
      <c r="OYN26" s="20"/>
      <c r="OYO26"/>
      <c r="OYP26" s="20"/>
      <c r="OYQ26"/>
      <c r="OYR26" s="20"/>
      <c r="OYS26"/>
      <c r="OYT26" s="20"/>
      <c r="OYU26"/>
      <c r="OYV26" s="20"/>
      <c r="OYW26"/>
      <c r="OYX26" s="20"/>
      <c r="OYY26"/>
      <c r="OYZ26" s="20"/>
      <c r="OZA26"/>
      <c r="OZB26" s="20"/>
      <c r="OZC26"/>
      <c r="OZD26" s="20"/>
      <c r="OZE26"/>
      <c r="OZF26" s="20"/>
      <c r="OZG26"/>
      <c r="OZH26" s="20"/>
      <c r="OZI26"/>
      <c r="OZJ26" s="20"/>
      <c r="OZK26"/>
      <c r="OZL26" s="20"/>
      <c r="OZM26"/>
      <c r="OZN26" s="20"/>
      <c r="OZO26"/>
      <c r="OZP26" s="20"/>
      <c r="OZQ26"/>
      <c r="OZR26" s="20"/>
      <c r="OZS26"/>
      <c r="OZT26" s="20"/>
      <c r="OZU26"/>
      <c r="OZV26" s="20"/>
      <c r="OZW26"/>
      <c r="OZX26" s="20"/>
      <c r="OZY26"/>
      <c r="OZZ26" s="20"/>
      <c r="PAA26"/>
      <c r="PAB26" s="20"/>
      <c r="PAC26"/>
      <c r="PAD26" s="20"/>
      <c r="PAE26"/>
      <c r="PAF26" s="20"/>
      <c r="PAG26"/>
      <c r="PAH26" s="20"/>
      <c r="PAI26"/>
      <c r="PAJ26" s="20"/>
      <c r="PAK26"/>
      <c r="PAL26" s="20"/>
      <c r="PAM26"/>
      <c r="PAN26" s="20"/>
      <c r="PAO26"/>
      <c r="PAP26" s="20"/>
      <c r="PAQ26"/>
      <c r="PAR26" s="20"/>
      <c r="PAS26"/>
      <c r="PAT26" s="20"/>
      <c r="PAU26"/>
      <c r="PAV26" s="20"/>
      <c r="PAW26"/>
      <c r="PAX26" s="20"/>
      <c r="PAY26"/>
      <c r="PAZ26" s="20"/>
      <c r="PBA26"/>
      <c r="PBB26" s="20"/>
      <c r="PBC26"/>
      <c r="PBD26" s="20"/>
      <c r="PBE26"/>
      <c r="PBF26" s="20"/>
      <c r="PBG26"/>
      <c r="PBH26" s="20"/>
      <c r="PBI26"/>
      <c r="PBJ26" s="20"/>
      <c r="PBK26"/>
      <c r="PBL26" s="20"/>
      <c r="PBM26"/>
      <c r="PBN26" s="20"/>
      <c r="PBO26"/>
      <c r="PBP26" s="20"/>
      <c r="PBQ26"/>
      <c r="PBR26" s="20"/>
      <c r="PBS26"/>
      <c r="PBT26" s="20"/>
      <c r="PBU26"/>
      <c r="PBV26" s="20"/>
      <c r="PBW26"/>
      <c r="PBX26" s="20"/>
      <c r="PBY26"/>
      <c r="PBZ26" s="20"/>
      <c r="PCA26"/>
      <c r="PCB26" s="20"/>
      <c r="PCC26"/>
      <c r="PCD26" s="20"/>
      <c r="PCE26"/>
      <c r="PCF26" s="20"/>
      <c r="PCG26"/>
      <c r="PCH26" s="20"/>
      <c r="PCI26"/>
      <c r="PCJ26" s="20"/>
      <c r="PCK26"/>
      <c r="PCL26" s="20"/>
      <c r="PCM26"/>
      <c r="PCN26" s="20"/>
      <c r="PCO26"/>
      <c r="PCP26" s="20"/>
      <c r="PCQ26"/>
      <c r="PCR26" s="20"/>
      <c r="PCS26"/>
      <c r="PCT26" s="20"/>
      <c r="PCU26"/>
      <c r="PCV26" s="20"/>
      <c r="PCW26"/>
      <c r="PCX26" s="20"/>
      <c r="PCY26"/>
      <c r="PCZ26" s="20"/>
      <c r="PDA26"/>
      <c r="PDB26" s="20"/>
      <c r="PDC26"/>
      <c r="PDD26" s="20"/>
      <c r="PDE26"/>
      <c r="PDF26" s="20"/>
      <c r="PDG26"/>
      <c r="PDH26" s="20"/>
      <c r="PDI26"/>
      <c r="PDJ26" s="20"/>
      <c r="PDK26"/>
      <c r="PDL26" s="20"/>
      <c r="PDM26"/>
      <c r="PDN26" s="20"/>
      <c r="PDO26"/>
      <c r="PDP26" s="20"/>
      <c r="PDQ26"/>
      <c r="PDR26" s="20"/>
      <c r="PDS26"/>
      <c r="PDT26" s="20"/>
      <c r="PDU26"/>
      <c r="PDV26" s="20"/>
      <c r="PDW26"/>
      <c r="PDX26" s="20"/>
      <c r="PDY26"/>
      <c r="PDZ26" s="20"/>
      <c r="PEA26"/>
      <c r="PEB26" s="20"/>
      <c r="PEC26"/>
      <c r="PED26" s="20"/>
      <c r="PEE26"/>
      <c r="PEF26" s="20"/>
      <c r="PEG26"/>
      <c r="PEH26" s="20"/>
      <c r="PEI26"/>
      <c r="PEJ26" s="20"/>
      <c r="PEK26"/>
      <c r="PEL26" s="20"/>
      <c r="PEM26"/>
      <c r="PEN26" s="20"/>
      <c r="PEO26"/>
      <c r="PEP26" s="20"/>
      <c r="PEQ26"/>
      <c r="PER26" s="20"/>
      <c r="PES26"/>
      <c r="PET26" s="20"/>
      <c r="PEU26"/>
      <c r="PEV26" s="20"/>
      <c r="PEW26"/>
      <c r="PEX26" s="20"/>
      <c r="PEY26"/>
      <c r="PEZ26" s="20"/>
      <c r="PFA26"/>
      <c r="PFB26" s="20"/>
      <c r="PFC26"/>
      <c r="PFD26" s="20"/>
      <c r="PFE26"/>
      <c r="PFF26" s="20"/>
      <c r="PFG26"/>
      <c r="PFH26" s="20"/>
      <c r="PFI26"/>
      <c r="PFJ26" s="20"/>
      <c r="PFK26"/>
      <c r="PFL26" s="20"/>
      <c r="PFM26"/>
      <c r="PFN26" s="20"/>
      <c r="PFO26"/>
      <c r="PFP26" s="20"/>
      <c r="PFQ26"/>
      <c r="PFR26" s="20"/>
      <c r="PFS26"/>
      <c r="PFT26" s="20"/>
      <c r="PFU26"/>
      <c r="PFV26" s="20"/>
      <c r="PFW26"/>
      <c r="PFX26" s="20"/>
      <c r="PFY26"/>
      <c r="PFZ26" s="20"/>
      <c r="PGA26"/>
      <c r="PGB26" s="20"/>
      <c r="PGC26"/>
      <c r="PGD26" s="20"/>
      <c r="PGE26"/>
      <c r="PGF26" s="20"/>
      <c r="PGG26"/>
      <c r="PGH26" s="20"/>
      <c r="PGI26"/>
      <c r="PGJ26" s="20"/>
      <c r="PGK26"/>
      <c r="PGL26" s="20"/>
      <c r="PGM26"/>
      <c r="PGN26" s="20"/>
      <c r="PGO26"/>
      <c r="PGP26" s="20"/>
      <c r="PGQ26"/>
      <c r="PGR26" s="20"/>
      <c r="PGS26"/>
      <c r="PGT26" s="20"/>
      <c r="PGU26"/>
      <c r="PGV26" s="20"/>
      <c r="PGW26"/>
      <c r="PGX26" s="20"/>
      <c r="PGY26"/>
      <c r="PGZ26" s="20"/>
      <c r="PHA26"/>
      <c r="PHB26" s="20"/>
      <c r="PHC26"/>
      <c r="PHD26" s="20"/>
      <c r="PHE26"/>
      <c r="PHF26" s="20"/>
      <c r="PHG26"/>
      <c r="PHH26" s="20"/>
      <c r="PHI26"/>
      <c r="PHJ26" s="20"/>
      <c r="PHK26"/>
      <c r="PHL26" s="20"/>
      <c r="PHM26"/>
      <c r="PHN26" s="20"/>
      <c r="PHO26"/>
      <c r="PHP26" s="20"/>
      <c r="PHQ26"/>
      <c r="PHR26" s="20"/>
      <c r="PHS26"/>
      <c r="PHT26" s="20"/>
      <c r="PHU26"/>
      <c r="PHV26" s="20"/>
      <c r="PHW26"/>
      <c r="PHX26" s="20"/>
      <c r="PHY26"/>
      <c r="PHZ26" s="20"/>
      <c r="PIA26"/>
      <c r="PIB26" s="20"/>
      <c r="PIC26"/>
      <c r="PID26" s="20"/>
      <c r="PIE26"/>
      <c r="PIF26" s="20"/>
      <c r="PIG26"/>
      <c r="PIH26" s="20"/>
      <c r="PII26"/>
      <c r="PIJ26" s="20"/>
      <c r="PIK26"/>
      <c r="PIL26" s="20"/>
      <c r="PIM26"/>
      <c r="PIN26" s="20"/>
      <c r="PIO26"/>
      <c r="PIP26" s="20"/>
      <c r="PIQ26"/>
      <c r="PIR26" s="20"/>
      <c r="PIS26"/>
      <c r="PIT26" s="20"/>
      <c r="PIU26"/>
      <c r="PIV26" s="20"/>
      <c r="PIW26"/>
      <c r="PIX26" s="20"/>
      <c r="PIY26"/>
      <c r="PIZ26" s="20"/>
      <c r="PJA26"/>
      <c r="PJB26" s="20"/>
      <c r="PJC26"/>
      <c r="PJD26" s="20"/>
      <c r="PJE26"/>
      <c r="PJF26" s="20"/>
      <c r="PJG26"/>
      <c r="PJH26" s="20"/>
      <c r="PJI26"/>
      <c r="PJJ26" s="20"/>
      <c r="PJK26"/>
      <c r="PJL26" s="20"/>
      <c r="PJM26"/>
      <c r="PJN26" s="20"/>
      <c r="PJO26"/>
      <c r="PJP26" s="20"/>
      <c r="PJQ26"/>
      <c r="PJR26" s="20"/>
      <c r="PJS26"/>
      <c r="PJT26" s="20"/>
      <c r="PJU26"/>
      <c r="PJV26" s="20"/>
      <c r="PJW26"/>
      <c r="PJX26" s="20"/>
      <c r="PJY26"/>
      <c r="PJZ26" s="20"/>
      <c r="PKA26"/>
      <c r="PKB26" s="20"/>
      <c r="PKC26"/>
      <c r="PKD26" s="20"/>
      <c r="PKE26"/>
      <c r="PKF26" s="20"/>
      <c r="PKG26"/>
      <c r="PKH26" s="20"/>
      <c r="PKI26"/>
      <c r="PKJ26" s="20"/>
      <c r="PKK26"/>
      <c r="PKL26" s="20"/>
      <c r="PKM26"/>
      <c r="PKN26" s="20"/>
      <c r="PKO26"/>
      <c r="PKP26" s="20"/>
      <c r="PKQ26"/>
      <c r="PKR26" s="20"/>
      <c r="PKS26"/>
      <c r="PKT26" s="20"/>
      <c r="PKU26"/>
      <c r="PKV26" s="20"/>
      <c r="PKW26"/>
      <c r="PKX26" s="20"/>
      <c r="PKY26"/>
      <c r="PKZ26" s="20"/>
      <c r="PLA26"/>
      <c r="PLB26" s="20"/>
      <c r="PLC26"/>
      <c r="PLD26" s="20"/>
      <c r="PLE26"/>
      <c r="PLF26" s="20"/>
      <c r="PLG26"/>
      <c r="PLH26" s="20"/>
      <c r="PLI26"/>
      <c r="PLJ26" s="20"/>
      <c r="PLK26"/>
      <c r="PLL26" s="20"/>
      <c r="PLM26"/>
      <c r="PLN26" s="20"/>
      <c r="PLO26"/>
      <c r="PLP26" s="20"/>
      <c r="PLQ26"/>
      <c r="PLR26" s="20"/>
      <c r="PLS26"/>
      <c r="PLT26" s="20"/>
      <c r="PLU26"/>
      <c r="PLV26" s="20"/>
      <c r="PLW26"/>
      <c r="PLX26" s="20"/>
      <c r="PLY26"/>
      <c r="PLZ26" s="20"/>
      <c r="PMA26"/>
      <c r="PMB26" s="20"/>
      <c r="PMC26"/>
      <c r="PMD26" s="20"/>
      <c r="PME26"/>
      <c r="PMF26" s="20"/>
      <c r="PMG26"/>
      <c r="PMH26" s="20"/>
      <c r="PMI26"/>
      <c r="PMJ26" s="20"/>
      <c r="PMK26"/>
      <c r="PML26" s="20"/>
      <c r="PMM26"/>
      <c r="PMN26" s="20"/>
      <c r="PMO26"/>
      <c r="PMP26" s="20"/>
      <c r="PMQ26"/>
      <c r="PMR26" s="20"/>
      <c r="PMS26"/>
      <c r="PMT26" s="20"/>
      <c r="PMU26"/>
      <c r="PMV26" s="20"/>
      <c r="PMW26"/>
      <c r="PMX26" s="20"/>
      <c r="PMY26"/>
      <c r="PMZ26" s="20"/>
      <c r="PNA26"/>
      <c r="PNB26" s="20"/>
      <c r="PNC26"/>
      <c r="PND26" s="20"/>
      <c r="PNE26"/>
      <c r="PNF26" s="20"/>
      <c r="PNG26"/>
      <c r="PNH26" s="20"/>
      <c r="PNI26"/>
      <c r="PNJ26" s="20"/>
      <c r="PNK26"/>
      <c r="PNL26" s="20"/>
      <c r="PNM26"/>
      <c r="PNN26" s="20"/>
      <c r="PNO26"/>
      <c r="PNP26" s="20"/>
      <c r="PNQ26"/>
      <c r="PNR26" s="20"/>
      <c r="PNS26"/>
      <c r="PNT26" s="20"/>
      <c r="PNU26"/>
      <c r="PNV26" s="20"/>
      <c r="PNW26"/>
      <c r="PNX26" s="20"/>
      <c r="PNY26"/>
      <c r="PNZ26" s="20"/>
      <c r="POA26"/>
      <c r="POB26" s="20"/>
      <c r="POC26"/>
      <c r="POD26" s="20"/>
      <c r="POE26"/>
      <c r="POF26" s="20"/>
      <c r="POG26"/>
      <c r="POH26" s="20"/>
      <c r="POI26"/>
      <c r="POJ26" s="20"/>
      <c r="POK26"/>
      <c r="POL26" s="20"/>
      <c r="POM26"/>
      <c r="PON26" s="20"/>
      <c r="POO26"/>
      <c r="POP26" s="20"/>
      <c r="POQ26"/>
      <c r="POR26" s="20"/>
      <c r="POS26"/>
      <c r="POT26" s="20"/>
      <c r="POU26"/>
      <c r="POV26" s="20"/>
      <c r="POW26"/>
      <c r="POX26" s="20"/>
      <c r="POY26"/>
      <c r="POZ26" s="20"/>
      <c r="PPA26"/>
      <c r="PPB26" s="20"/>
      <c r="PPC26"/>
      <c r="PPD26" s="20"/>
      <c r="PPE26"/>
      <c r="PPF26" s="20"/>
      <c r="PPG26"/>
      <c r="PPH26" s="20"/>
      <c r="PPI26"/>
      <c r="PPJ26" s="20"/>
      <c r="PPK26"/>
      <c r="PPL26" s="20"/>
      <c r="PPM26"/>
      <c r="PPN26" s="20"/>
      <c r="PPO26"/>
      <c r="PPP26" s="20"/>
      <c r="PPQ26"/>
      <c r="PPR26" s="20"/>
      <c r="PPS26"/>
      <c r="PPT26" s="20"/>
      <c r="PPU26"/>
      <c r="PPV26" s="20"/>
      <c r="PPW26"/>
      <c r="PPX26" s="20"/>
      <c r="PPY26"/>
      <c r="PPZ26" s="20"/>
      <c r="PQA26"/>
      <c r="PQB26" s="20"/>
      <c r="PQC26"/>
      <c r="PQD26" s="20"/>
      <c r="PQE26"/>
      <c r="PQF26" s="20"/>
      <c r="PQG26"/>
      <c r="PQH26" s="20"/>
      <c r="PQI26"/>
      <c r="PQJ26" s="20"/>
      <c r="PQK26"/>
      <c r="PQL26" s="20"/>
      <c r="PQM26"/>
      <c r="PQN26" s="20"/>
      <c r="PQO26"/>
      <c r="PQP26" s="20"/>
      <c r="PQQ26"/>
      <c r="PQR26" s="20"/>
      <c r="PQS26"/>
      <c r="PQT26" s="20"/>
      <c r="PQU26"/>
      <c r="PQV26" s="20"/>
      <c r="PQW26"/>
      <c r="PQX26" s="20"/>
      <c r="PQY26"/>
      <c r="PQZ26" s="20"/>
      <c r="PRA26"/>
      <c r="PRB26" s="20"/>
      <c r="PRC26"/>
      <c r="PRD26" s="20"/>
      <c r="PRE26"/>
      <c r="PRF26" s="20"/>
      <c r="PRG26"/>
      <c r="PRH26" s="20"/>
      <c r="PRI26"/>
      <c r="PRJ26" s="20"/>
      <c r="PRK26"/>
      <c r="PRL26" s="20"/>
      <c r="PRM26"/>
      <c r="PRN26" s="20"/>
      <c r="PRO26"/>
      <c r="PRP26" s="20"/>
      <c r="PRQ26"/>
      <c r="PRR26" s="20"/>
      <c r="PRS26"/>
      <c r="PRT26" s="20"/>
      <c r="PRU26"/>
      <c r="PRV26" s="20"/>
      <c r="PRW26"/>
      <c r="PRX26" s="20"/>
      <c r="PRY26"/>
      <c r="PRZ26" s="20"/>
      <c r="PSA26"/>
      <c r="PSB26" s="20"/>
      <c r="PSC26"/>
      <c r="PSD26" s="20"/>
      <c r="PSE26"/>
      <c r="PSF26" s="20"/>
      <c r="PSG26"/>
      <c r="PSH26" s="20"/>
      <c r="PSI26"/>
      <c r="PSJ26" s="20"/>
      <c r="PSK26"/>
      <c r="PSL26" s="20"/>
      <c r="PSM26"/>
      <c r="PSN26" s="20"/>
      <c r="PSO26"/>
      <c r="PSP26" s="20"/>
      <c r="PSQ26"/>
      <c r="PSR26" s="20"/>
      <c r="PSS26"/>
      <c r="PST26" s="20"/>
      <c r="PSU26"/>
      <c r="PSV26" s="20"/>
      <c r="PSW26"/>
      <c r="PSX26" s="20"/>
      <c r="PSY26"/>
      <c r="PSZ26" s="20"/>
      <c r="PTA26"/>
      <c r="PTB26" s="20"/>
      <c r="PTC26"/>
      <c r="PTD26" s="20"/>
      <c r="PTE26"/>
      <c r="PTF26" s="20"/>
      <c r="PTG26"/>
      <c r="PTH26" s="20"/>
      <c r="PTI26"/>
      <c r="PTJ26" s="20"/>
      <c r="PTK26"/>
      <c r="PTL26" s="20"/>
      <c r="PTM26"/>
      <c r="PTN26" s="20"/>
      <c r="PTO26"/>
      <c r="PTP26" s="20"/>
      <c r="PTQ26"/>
      <c r="PTR26" s="20"/>
      <c r="PTS26"/>
      <c r="PTT26" s="20"/>
      <c r="PTU26"/>
      <c r="PTV26" s="20"/>
      <c r="PTW26"/>
      <c r="PTX26" s="20"/>
      <c r="PTY26"/>
      <c r="PTZ26" s="20"/>
      <c r="PUA26"/>
      <c r="PUB26" s="20"/>
      <c r="PUC26"/>
      <c r="PUD26" s="20"/>
      <c r="PUE26"/>
      <c r="PUF26" s="20"/>
      <c r="PUG26"/>
      <c r="PUH26" s="20"/>
      <c r="PUI26"/>
      <c r="PUJ26" s="20"/>
      <c r="PUK26"/>
      <c r="PUL26" s="20"/>
      <c r="PUM26"/>
      <c r="PUN26" s="20"/>
      <c r="PUO26"/>
      <c r="PUP26" s="20"/>
      <c r="PUQ26"/>
      <c r="PUR26" s="20"/>
      <c r="PUS26"/>
      <c r="PUT26" s="20"/>
      <c r="PUU26"/>
      <c r="PUV26" s="20"/>
      <c r="PUW26"/>
      <c r="PUX26" s="20"/>
      <c r="PUY26"/>
      <c r="PUZ26" s="20"/>
      <c r="PVA26"/>
      <c r="PVB26" s="20"/>
      <c r="PVC26"/>
      <c r="PVD26" s="20"/>
      <c r="PVE26"/>
      <c r="PVF26" s="20"/>
      <c r="PVG26"/>
      <c r="PVH26" s="20"/>
      <c r="PVI26"/>
      <c r="PVJ26" s="20"/>
      <c r="PVK26"/>
      <c r="PVL26" s="20"/>
      <c r="PVM26"/>
      <c r="PVN26" s="20"/>
      <c r="PVO26"/>
      <c r="PVP26" s="20"/>
      <c r="PVQ26"/>
      <c r="PVR26" s="20"/>
      <c r="PVS26"/>
      <c r="PVT26" s="20"/>
      <c r="PVU26"/>
      <c r="PVV26" s="20"/>
      <c r="PVW26"/>
      <c r="PVX26" s="20"/>
      <c r="PVY26"/>
      <c r="PVZ26" s="20"/>
      <c r="PWA26"/>
      <c r="PWB26" s="20"/>
      <c r="PWC26"/>
      <c r="PWD26" s="20"/>
      <c r="PWE26"/>
      <c r="PWF26" s="20"/>
      <c r="PWG26"/>
      <c r="PWH26" s="20"/>
      <c r="PWI26"/>
      <c r="PWJ26" s="20"/>
      <c r="PWK26"/>
      <c r="PWL26" s="20"/>
      <c r="PWM26"/>
      <c r="PWN26" s="20"/>
      <c r="PWO26"/>
      <c r="PWP26" s="20"/>
      <c r="PWQ26"/>
      <c r="PWR26" s="20"/>
      <c r="PWS26"/>
      <c r="PWT26" s="20"/>
      <c r="PWU26"/>
      <c r="PWV26" s="20"/>
      <c r="PWW26"/>
      <c r="PWX26" s="20"/>
      <c r="PWY26"/>
      <c r="PWZ26" s="20"/>
      <c r="PXA26"/>
      <c r="PXB26" s="20"/>
      <c r="PXC26"/>
      <c r="PXD26" s="20"/>
      <c r="PXE26"/>
      <c r="PXF26" s="20"/>
      <c r="PXG26"/>
      <c r="PXH26" s="20"/>
      <c r="PXI26"/>
      <c r="PXJ26" s="20"/>
      <c r="PXK26"/>
      <c r="PXL26" s="20"/>
      <c r="PXM26"/>
      <c r="PXN26" s="20"/>
      <c r="PXO26"/>
      <c r="PXP26" s="20"/>
      <c r="PXQ26"/>
      <c r="PXR26" s="20"/>
      <c r="PXS26"/>
      <c r="PXT26" s="20"/>
      <c r="PXU26"/>
      <c r="PXV26" s="20"/>
      <c r="PXW26"/>
      <c r="PXX26" s="20"/>
      <c r="PXY26"/>
      <c r="PXZ26" s="20"/>
      <c r="PYA26"/>
      <c r="PYB26" s="20"/>
      <c r="PYC26"/>
      <c r="PYD26" s="20"/>
      <c r="PYE26"/>
      <c r="PYF26" s="20"/>
      <c r="PYG26"/>
      <c r="PYH26" s="20"/>
      <c r="PYI26"/>
      <c r="PYJ26" s="20"/>
      <c r="PYK26"/>
      <c r="PYL26" s="20"/>
      <c r="PYM26"/>
      <c r="PYN26" s="20"/>
      <c r="PYO26"/>
      <c r="PYP26" s="20"/>
      <c r="PYQ26"/>
      <c r="PYR26" s="20"/>
      <c r="PYS26"/>
      <c r="PYT26" s="20"/>
      <c r="PYU26"/>
      <c r="PYV26" s="20"/>
      <c r="PYW26"/>
      <c r="PYX26" s="20"/>
      <c r="PYY26"/>
      <c r="PYZ26" s="20"/>
      <c r="PZA26"/>
      <c r="PZB26" s="20"/>
      <c r="PZC26"/>
      <c r="PZD26" s="20"/>
      <c r="PZE26"/>
      <c r="PZF26" s="20"/>
      <c r="PZG26"/>
      <c r="PZH26" s="20"/>
      <c r="PZI26"/>
      <c r="PZJ26" s="20"/>
      <c r="PZK26"/>
      <c r="PZL26" s="20"/>
      <c r="PZM26"/>
      <c r="PZN26" s="20"/>
      <c r="PZO26"/>
      <c r="PZP26" s="20"/>
      <c r="PZQ26"/>
      <c r="PZR26" s="20"/>
      <c r="PZS26"/>
      <c r="PZT26" s="20"/>
      <c r="PZU26"/>
      <c r="PZV26" s="20"/>
      <c r="PZW26"/>
      <c r="PZX26" s="20"/>
      <c r="PZY26"/>
      <c r="PZZ26" s="20"/>
      <c r="QAA26"/>
      <c r="QAB26" s="20"/>
      <c r="QAC26"/>
      <c r="QAD26" s="20"/>
      <c r="QAE26"/>
      <c r="QAF26" s="20"/>
      <c r="QAG26"/>
      <c r="QAH26" s="20"/>
      <c r="QAI26"/>
      <c r="QAJ26" s="20"/>
      <c r="QAK26"/>
      <c r="QAL26" s="20"/>
      <c r="QAM26"/>
      <c r="QAN26" s="20"/>
      <c r="QAO26"/>
      <c r="QAP26" s="20"/>
      <c r="QAQ26"/>
      <c r="QAR26" s="20"/>
      <c r="QAS26"/>
      <c r="QAT26" s="20"/>
      <c r="QAU26"/>
      <c r="QAV26" s="20"/>
      <c r="QAW26"/>
      <c r="QAX26" s="20"/>
      <c r="QAY26"/>
      <c r="QAZ26" s="20"/>
      <c r="QBA26"/>
      <c r="QBB26" s="20"/>
      <c r="QBC26"/>
      <c r="QBD26" s="20"/>
      <c r="QBE26"/>
      <c r="QBF26" s="20"/>
      <c r="QBG26"/>
      <c r="QBH26" s="20"/>
      <c r="QBI26"/>
      <c r="QBJ26" s="20"/>
      <c r="QBK26"/>
      <c r="QBL26" s="20"/>
      <c r="QBM26"/>
      <c r="QBN26" s="20"/>
      <c r="QBO26"/>
      <c r="QBP26" s="20"/>
      <c r="QBQ26"/>
      <c r="QBR26" s="20"/>
      <c r="QBS26"/>
      <c r="QBT26" s="20"/>
      <c r="QBU26"/>
      <c r="QBV26" s="20"/>
      <c r="QBW26"/>
      <c r="QBX26" s="20"/>
      <c r="QBY26"/>
      <c r="QBZ26" s="20"/>
      <c r="QCA26"/>
      <c r="QCB26" s="20"/>
      <c r="QCC26"/>
      <c r="QCD26" s="20"/>
      <c r="QCE26"/>
      <c r="QCF26" s="20"/>
      <c r="QCG26"/>
      <c r="QCH26" s="20"/>
      <c r="QCI26"/>
      <c r="QCJ26" s="20"/>
      <c r="QCK26"/>
      <c r="QCL26" s="20"/>
      <c r="QCM26"/>
      <c r="QCN26" s="20"/>
      <c r="QCO26"/>
      <c r="QCP26" s="20"/>
      <c r="QCQ26"/>
      <c r="QCR26" s="20"/>
      <c r="QCS26"/>
      <c r="QCT26" s="20"/>
      <c r="QCU26"/>
      <c r="QCV26" s="20"/>
      <c r="QCW26"/>
      <c r="QCX26" s="20"/>
      <c r="QCY26"/>
      <c r="QCZ26" s="20"/>
      <c r="QDA26"/>
      <c r="QDB26" s="20"/>
      <c r="QDC26"/>
      <c r="QDD26" s="20"/>
      <c r="QDE26"/>
      <c r="QDF26" s="20"/>
      <c r="QDG26"/>
      <c r="QDH26" s="20"/>
      <c r="QDI26"/>
      <c r="QDJ26" s="20"/>
      <c r="QDK26"/>
      <c r="QDL26" s="20"/>
      <c r="QDM26"/>
      <c r="QDN26" s="20"/>
      <c r="QDO26"/>
      <c r="QDP26" s="20"/>
      <c r="QDQ26"/>
      <c r="QDR26" s="20"/>
      <c r="QDS26"/>
      <c r="QDT26" s="20"/>
      <c r="QDU26"/>
      <c r="QDV26" s="20"/>
      <c r="QDW26"/>
      <c r="QDX26" s="20"/>
      <c r="QDY26"/>
      <c r="QDZ26" s="20"/>
      <c r="QEA26"/>
      <c r="QEB26" s="20"/>
      <c r="QEC26"/>
      <c r="QED26" s="20"/>
      <c r="QEE26"/>
      <c r="QEF26" s="20"/>
      <c r="QEG26"/>
      <c r="QEH26" s="20"/>
      <c r="QEI26"/>
      <c r="QEJ26" s="20"/>
      <c r="QEK26"/>
      <c r="QEL26" s="20"/>
      <c r="QEM26"/>
      <c r="QEN26" s="20"/>
      <c r="QEO26"/>
      <c r="QEP26" s="20"/>
      <c r="QEQ26"/>
      <c r="QER26" s="20"/>
      <c r="QES26"/>
      <c r="QET26" s="20"/>
      <c r="QEU26"/>
      <c r="QEV26" s="20"/>
      <c r="QEW26"/>
      <c r="QEX26" s="20"/>
      <c r="QEY26"/>
      <c r="QEZ26" s="20"/>
      <c r="QFA26"/>
      <c r="QFB26" s="20"/>
      <c r="QFC26"/>
      <c r="QFD26" s="20"/>
      <c r="QFE26"/>
      <c r="QFF26" s="20"/>
      <c r="QFG26"/>
      <c r="QFH26" s="20"/>
      <c r="QFI26"/>
      <c r="QFJ26" s="20"/>
      <c r="QFK26"/>
      <c r="QFL26" s="20"/>
      <c r="QFM26"/>
      <c r="QFN26" s="20"/>
      <c r="QFO26"/>
      <c r="QFP26" s="20"/>
      <c r="QFQ26"/>
      <c r="QFR26" s="20"/>
      <c r="QFS26"/>
      <c r="QFT26" s="20"/>
      <c r="QFU26"/>
      <c r="QFV26" s="20"/>
      <c r="QFW26"/>
      <c r="QFX26" s="20"/>
      <c r="QFY26"/>
      <c r="QFZ26" s="20"/>
      <c r="QGA26"/>
      <c r="QGB26" s="20"/>
      <c r="QGC26"/>
      <c r="QGD26" s="20"/>
      <c r="QGE26"/>
      <c r="QGF26" s="20"/>
      <c r="QGG26"/>
      <c r="QGH26" s="20"/>
      <c r="QGI26"/>
      <c r="QGJ26" s="20"/>
      <c r="QGK26"/>
      <c r="QGL26" s="20"/>
      <c r="QGM26"/>
      <c r="QGN26" s="20"/>
      <c r="QGO26"/>
      <c r="QGP26" s="20"/>
      <c r="QGQ26"/>
      <c r="QGR26" s="20"/>
      <c r="QGS26"/>
      <c r="QGT26" s="20"/>
      <c r="QGU26"/>
      <c r="QGV26" s="20"/>
      <c r="QGW26"/>
      <c r="QGX26" s="20"/>
      <c r="QGY26"/>
      <c r="QGZ26" s="20"/>
      <c r="QHA26"/>
      <c r="QHB26" s="20"/>
      <c r="QHC26"/>
      <c r="QHD26" s="20"/>
      <c r="QHE26"/>
      <c r="QHF26" s="20"/>
      <c r="QHG26"/>
      <c r="QHH26" s="20"/>
      <c r="QHI26"/>
      <c r="QHJ26" s="20"/>
      <c r="QHK26"/>
      <c r="QHL26" s="20"/>
      <c r="QHM26"/>
      <c r="QHN26" s="20"/>
      <c r="QHO26"/>
      <c r="QHP26" s="20"/>
      <c r="QHQ26"/>
      <c r="QHR26" s="20"/>
      <c r="QHS26"/>
      <c r="QHT26" s="20"/>
      <c r="QHU26"/>
      <c r="QHV26" s="20"/>
      <c r="QHW26"/>
      <c r="QHX26" s="20"/>
      <c r="QHY26"/>
      <c r="QHZ26" s="20"/>
      <c r="QIA26"/>
      <c r="QIB26" s="20"/>
      <c r="QIC26"/>
      <c r="QID26" s="20"/>
      <c r="QIE26"/>
      <c r="QIF26" s="20"/>
      <c r="QIG26"/>
      <c r="QIH26" s="20"/>
      <c r="QII26"/>
      <c r="QIJ26" s="20"/>
      <c r="QIK26"/>
      <c r="QIL26" s="20"/>
      <c r="QIM26"/>
      <c r="QIN26" s="20"/>
      <c r="QIO26"/>
      <c r="QIP26" s="20"/>
      <c r="QIQ26"/>
      <c r="QIR26" s="20"/>
      <c r="QIS26"/>
      <c r="QIT26" s="20"/>
      <c r="QIU26"/>
      <c r="QIV26" s="20"/>
      <c r="QIW26"/>
      <c r="QIX26" s="20"/>
      <c r="QIY26"/>
      <c r="QIZ26" s="20"/>
      <c r="QJA26"/>
      <c r="QJB26" s="20"/>
      <c r="QJC26"/>
      <c r="QJD26" s="20"/>
      <c r="QJE26"/>
      <c r="QJF26" s="20"/>
      <c r="QJG26"/>
      <c r="QJH26" s="20"/>
      <c r="QJI26"/>
      <c r="QJJ26" s="20"/>
      <c r="QJK26"/>
      <c r="QJL26" s="20"/>
      <c r="QJM26"/>
      <c r="QJN26" s="20"/>
      <c r="QJO26"/>
      <c r="QJP26" s="20"/>
      <c r="QJQ26"/>
      <c r="QJR26" s="20"/>
      <c r="QJS26"/>
      <c r="QJT26" s="20"/>
      <c r="QJU26"/>
      <c r="QJV26" s="20"/>
      <c r="QJW26"/>
      <c r="QJX26" s="20"/>
      <c r="QJY26"/>
      <c r="QJZ26" s="20"/>
      <c r="QKA26"/>
      <c r="QKB26" s="20"/>
      <c r="QKC26"/>
      <c r="QKD26" s="20"/>
      <c r="QKE26"/>
      <c r="QKF26" s="20"/>
      <c r="QKG26"/>
      <c r="QKH26" s="20"/>
      <c r="QKI26"/>
      <c r="QKJ26" s="20"/>
      <c r="QKK26"/>
      <c r="QKL26" s="20"/>
      <c r="QKM26"/>
      <c r="QKN26" s="20"/>
      <c r="QKO26"/>
      <c r="QKP26" s="20"/>
      <c r="QKQ26"/>
      <c r="QKR26" s="20"/>
      <c r="QKS26"/>
      <c r="QKT26" s="20"/>
      <c r="QKU26"/>
      <c r="QKV26" s="20"/>
      <c r="QKW26"/>
      <c r="QKX26" s="20"/>
      <c r="QKY26"/>
      <c r="QKZ26" s="20"/>
      <c r="QLA26"/>
      <c r="QLB26" s="20"/>
      <c r="QLC26"/>
      <c r="QLD26" s="20"/>
      <c r="QLE26"/>
      <c r="QLF26" s="20"/>
      <c r="QLG26"/>
      <c r="QLH26" s="20"/>
      <c r="QLI26"/>
      <c r="QLJ26" s="20"/>
      <c r="QLK26"/>
      <c r="QLL26" s="20"/>
      <c r="QLM26"/>
      <c r="QLN26" s="20"/>
      <c r="QLO26"/>
      <c r="QLP26" s="20"/>
      <c r="QLQ26"/>
      <c r="QLR26" s="20"/>
      <c r="QLS26"/>
      <c r="QLT26" s="20"/>
      <c r="QLU26"/>
      <c r="QLV26" s="20"/>
      <c r="QLW26"/>
      <c r="QLX26" s="20"/>
      <c r="QLY26"/>
      <c r="QLZ26" s="20"/>
      <c r="QMA26"/>
      <c r="QMB26" s="20"/>
      <c r="QMC26"/>
      <c r="QMD26" s="20"/>
      <c r="QME26"/>
      <c r="QMF26" s="20"/>
      <c r="QMG26"/>
      <c r="QMH26" s="20"/>
      <c r="QMI26"/>
      <c r="QMJ26" s="20"/>
      <c r="QMK26"/>
      <c r="QML26" s="20"/>
      <c r="QMM26"/>
      <c r="QMN26" s="20"/>
      <c r="QMO26"/>
      <c r="QMP26" s="20"/>
      <c r="QMQ26"/>
      <c r="QMR26" s="20"/>
      <c r="QMS26"/>
      <c r="QMT26" s="20"/>
      <c r="QMU26"/>
      <c r="QMV26" s="20"/>
      <c r="QMW26"/>
      <c r="QMX26" s="20"/>
      <c r="QMY26"/>
      <c r="QMZ26" s="20"/>
      <c r="QNA26"/>
      <c r="QNB26" s="20"/>
      <c r="QNC26"/>
      <c r="QND26" s="20"/>
      <c r="QNE26"/>
      <c r="QNF26" s="20"/>
      <c r="QNG26"/>
      <c r="QNH26" s="20"/>
      <c r="QNI26"/>
      <c r="QNJ26" s="20"/>
      <c r="QNK26"/>
      <c r="QNL26" s="20"/>
      <c r="QNM26"/>
      <c r="QNN26" s="20"/>
      <c r="QNO26"/>
      <c r="QNP26" s="20"/>
      <c r="QNQ26"/>
      <c r="QNR26" s="20"/>
      <c r="QNS26"/>
      <c r="QNT26" s="20"/>
      <c r="QNU26"/>
      <c r="QNV26" s="20"/>
      <c r="QNW26"/>
      <c r="QNX26" s="20"/>
      <c r="QNY26"/>
      <c r="QNZ26" s="20"/>
      <c r="QOA26"/>
      <c r="QOB26" s="20"/>
      <c r="QOC26"/>
      <c r="QOD26" s="20"/>
      <c r="QOE26"/>
      <c r="QOF26" s="20"/>
      <c r="QOG26"/>
      <c r="QOH26" s="20"/>
      <c r="QOI26"/>
      <c r="QOJ26" s="20"/>
      <c r="QOK26"/>
      <c r="QOL26" s="20"/>
      <c r="QOM26"/>
      <c r="QON26" s="20"/>
      <c r="QOO26"/>
      <c r="QOP26" s="20"/>
      <c r="QOQ26"/>
      <c r="QOR26" s="20"/>
      <c r="QOS26"/>
      <c r="QOT26" s="20"/>
      <c r="QOU26"/>
      <c r="QOV26" s="20"/>
      <c r="QOW26"/>
      <c r="QOX26" s="20"/>
      <c r="QOY26"/>
      <c r="QOZ26" s="20"/>
      <c r="QPA26"/>
      <c r="QPB26" s="20"/>
      <c r="QPC26"/>
      <c r="QPD26" s="20"/>
      <c r="QPE26"/>
      <c r="QPF26" s="20"/>
      <c r="QPG26"/>
      <c r="QPH26" s="20"/>
      <c r="QPI26"/>
      <c r="QPJ26" s="20"/>
      <c r="QPK26"/>
      <c r="QPL26" s="20"/>
      <c r="QPM26"/>
      <c r="QPN26" s="20"/>
      <c r="QPO26"/>
      <c r="QPP26" s="20"/>
      <c r="QPQ26"/>
      <c r="QPR26" s="20"/>
      <c r="QPS26"/>
      <c r="QPT26" s="20"/>
      <c r="QPU26"/>
      <c r="QPV26" s="20"/>
      <c r="QPW26"/>
      <c r="QPX26" s="20"/>
      <c r="QPY26"/>
      <c r="QPZ26" s="20"/>
      <c r="QQA26"/>
      <c r="QQB26" s="20"/>
      <c r="QQC26"/>
      <c r="QQD26" s="20"/>
      <c r="QQE26"/>
      <c r="QQF26" s="20"/>
      <c r="QQG26"/>
      <c r="QQH26" s="20"/>
      <c r="QQI26"/>
      <c r="QQJ26" s="20"/>
      <c r="QQK26"/>
      <c r="QQL26" s="20"/>
      <c r="QQM26"/>
      <c r="QQN26" s="20"/>
      <c r="QQO26"/>
      <c r="QQP26" s="20"/>
      <c r="QQQ26"/>
      <c r="QQR26" s="20"/>
      <c r="QQS26"/>
      <c r="QQT26" s="20"/>
      <c r="QQU26"/>
      <c r="QQV26" s="20"/>
      <c r="QQW26"/>
      <c r="QQX26" s="20"/>
      <c r="QQY26"/>
      <c r="QQZ26" s="20"/>
      <c r="QRA26"/>
      <c r="QRB26" s="20"/>
      <c r="QRC26"/>
      <c r="QRD26" s="20"/>
      <c r="QRE26"/>
      <c r="QRF26" s="20"/>
      <c r="QRG26"/>
      <c r="QRH26" s="20"/>
      <c r="QRI26"/>
      <c r="QRJ26" s="20"/>
      <c r="QRK26"/>
      <c r="QRL26" s="20"/>
      <c r="QRM26"/>
      <c r="QRN26" s="20"/>
      <c r="QRO26"/>
      <c r="QRP26" s="20"/>
      <c r="QRQ26"/>
      <c r="QRR26" s="20"/>
      <c r="QRS26"/>
      <c r="QRT26" s="20"/>
      <c r="QRU26"/>
      <c r="QRV26" s="20"/>
      <c r="QRW26"/>
      <c r="QRX26" s="20"/>
      <c r="QRY26"/>
      <c r="QRZ26" s="20"/>
      <c r="QSA26"/>
      <c r="QSB26" s="20"/>
      <c r="QSC26"/>
      <c r="QSD26" s="20"/>
      <c r="QSE26"/>
      <c r="QSF26" s="20"/>
      <c r="QSG26"/>
      <c r="QSH26" s="20"/>
      <c r="QSI26"/>
      <c r="QSJ26" s="20"/>
      <c r="QSK26"/>
      <c r="QSL26" s="20"/>
      <c r="QSM26"/>
      <c r="QSN26" s="20"/>
      <c r="QSO26"/>
      <c r="QSP26" s="20"/>
      <c r="QSQ26"/>
      <c r="QSR26" s="20"/>
      <c r="QSS26"/>
      <c r="QST26" s="20"/>
      <c r="QSU26"/>
      <c r="QSV26" s="20"/>
      <c r="QSW26"/>
      <c r="QSX26" s="20"/>
      <c r="QSY26"/>
      <c r="QSZ26" s="20"/>
      <c r="QTA26"/>
      <c r="QTB26" s="20"/>
      <c r="QTC26"/>
      <c r="QTD26" s="20"/>
      <c r="QTE26"/>
      <c r="QTF26" s="20"/>
      <c r="QTG26"/>
      <c r="QTH26" s="20"/>
      <c r="QTI26"/>
      <c r="QTJ26" s="20"/>
      <c r="QTK26"/>
      <c r="QTL26" s="20"/>
      <c r="QTM26"/>
      <c r="QTN26" s="20"/>
      <c r="QTO26"/>
      <c r="QTP26" s="20"/>
      <c r="QTQ26"/>
      <c r="QTR26" s="20"/>
      <c r="QTS26"/>
      <c r="QTT26" s="20"/>
      <c r="QTU26"/>
      <c r="QTV26" s="20"/>
      <c r="QTW26"/>
      <c r="QTX26" s="20"/>
      <c r="QTY26"/>
      <c r="QTZ26" s="20"/>
      <c r="QUA26"/>
      <c r="QUB26" s="20"/>
      <c r="QUC26"/>
      <c r="QUD26" s="20"/>
      <c r="QUE26"/>
      <c r="QUF26" s="20"/>
      <c r="QUG26"/>
      <c r="QUH26" s="20"/>
      <c r="QUI26"/>
      <c r="QUJ26" s="20"/>
      <c r="QUK26"/>
      <c r="QUL26" s="20"/>
      <c r="QUM26"/>
      <c r="QUN26" s="20"/>
      <c r="QUO26"/>
      <c r="QUP26" s="20"/>
      <c r="QUQ26"/>
      <c r="QUR26" s="20"/>
      <c r="QUS26"/>
      <c r="QUT26" s="20"/>
      <c r="QUU26"/>
      <c r="QUV26" s="20"/>
      <c r="QUW26"/>
      <c r="QUX26" s="20"/>
      <c r="QUY26"/>
      <c r="QUZ26" s="20"/>
      <c r="QVA26"/>
      <c r="QVB26" s="20"/>
      <c r="QVC26"/>
      <c r="QVD26" s="20"/>
      <c r="QVE26"/>
      <c r="QVF26" s="20"/>
      <c r="QVG26"/>
      <c r="QVH26" s="20"/>
      <c r="QVI26"/>
      <c r="QVJ26" s="20"/>
      <c r="QVK26"/>
      <c r="QVL26" s="20"/>
      <c r="QVM26"/>
      <c r="QVN26" s="20"/>
      <c r="QVO26"/>
      <c r="QVP26" s="20"/>
      <c r="QVQ26"/>
      <c r="QVR26" s="20"/>
      <c r="QVS26"/>
      <c r="QVT26" s="20"/>
      <c r="QVU26"/>
      <c r="QVV26" s="20"/>
      <c r="QVW26"/>
      <c r="QVX26" s="20"/>
      <c r="QVY26"/>
      <c r="QVZ26" s="20"/>
      <c r="QWA26"/>
      <c r="QWB26" s="20"/>
      <c r="QWC26"/>
      <c r="QWD26" s="20"/>
      <c r="QWE26"/>
      <c r="QWF26" s="20"/>
      <c r="QWG26"/>
      <c r="QWH26" s="20"/>
      <c r="QWI26"/>
      <c r="QWJ26" s="20"/>
      <c r="QWK26"/>
      <c r="QWL26" s="20"/>
      <c r="QWM26"/>
      <c r="QWN26" s="20"/>
      <c r="QWO26"/>
      <c r="QWP26" s="20"/>
      <c r="QWQ26"/>
      <c r="QWR26" s="20"/>
      <c r="QWS26"/>
      <c r="QWT26" s="20"/>
      <c r="QWU26"/>
      <c r="QWV26" s="20"/>
      <c r="QWW26"/>
      <c r="QWX26" s="20"/>
      <c r="QWY26"/>
      <c r="QWZ26" s="20"/>
      <c r="QXA26"/>
      <c r="QXB26" s="20"/>
      <c r="QXC26"/>
      <c r="QXD26" s="20"/>
      <c r="QXE26"/>
      <c r="QXF26" s="20"/>
      <c r="QXG26"/>
      <c r="QXH26" s="20"/>
      <c r="QXI26"/>
      <c r="QXJ26" s="20"/>
      <c r="QXK26"/>
      <c r="QXL26" s="20"/>
      <c r="QXM26"/>
      <c r="QXN26" s="20"/>
      <c r="QXO26"/>
      <c r="QXP26" s="20"/>
      <c r="QXQ26"/>
      <c r="QXR26" s="20"/>
      <c r="QXS26"/>
      <c r="QXT26" s="20"/>
      <c r="QXU26"/>
      <c r="QXV26" s="20"/>
      <c r="QXW26"/>
      <c r="QXX26" s="20"/>
      <c r="QXY26"/>
      <c r="QXZ26" s="20"/>
      <c r="QYA26"/>
      <c r="QYB26" s="20"/>
      <c r="QYC26"/>
      <c r="QYD26" s="20"/>
      <c r="QYE26"/>
      <c r="QYF26" s="20"/>
      <c r="QYG26"/>
      <c r="QYH26" s="20"/>
      <c r="QYI26"/>
      <c r="QYJ26" s="20"/>
      <c r="QYK26"/>
      <c r="QYL26" s="20"/>
      <c r="QYM26"/>
      <c r="QYN26" s="20"/>
      <c r="QYO26"/>
      <c r="QYP26" s="20"/>
      <c r="QYQ26"/>
      <c r="QYR26" s="20"/>
      <c r="QYS26"/>
      <c r="QYT26" s="20"/>
      <c r="QYU26"/>
      <c r="QYV26" s="20"/>
      <c r="QYW26"/>
      <c r="QYX26" s="20"/>
      <c r="QYY26"/>
      <c r="QYZ26" s="20"/>
      <c r="QZA26"/>
      <c r="QZB26" s="20"/>
      <c r="QZC26"/>
      <c r="QZD26" s="20"/>
      <c r="QZE26"/>
      <c r="QZF26" s="20"/>
      <c r="QZG26"/>
      <c r="QZH26" s="20"/>
      <c r="QZI26"/>
      <c r="QZJ26" s="20"/>
      <c r="QZK26"/>
      <c r="QZL26" s="20"/>
      <c r="QZM26"/>
      <c r="QZN26" s="20"/>
      <c r="QZO26"/>
      <c r="QZP26" s="20"/>
      <c r="QZQ26"/>
      <c r="QZR26" s="20"/>
      <c r="QZS26"/>
      <c r="QZT26" s="20"/>
      <c r="QZU26"/>
      <c r="QZV26" s="20"/>
      <c r="QZW26"/>
      <c r="QZX26" s="20"/>
      <c r="QZY26"/>
      <c r="QZZ26" s="20"/>
      <c r="RAA26"/>
      <c r="RAB26" s="20"/>
      <c r="RAC26"/>
      <c r="RAD26" s="20"/>
      <c r="RAE26"/>
      <c r="RAF26" s="20"/>
      <c r="RAG26"/>
      <c r="RAH26" s="20"/>
      <c r="RAI26"/>
      <c r="RAJ26" s="20"/>
      <c r="RAK26"/>
      <c r="RAL26" s="20"/>
      <c r="RAM26"/>
      <c r="RAN26" s="20"/>
      <c r="RAO26"/>
      <c r="RAP26" s="20"/>
      <c r="RAQ26"/>
      <c r="RAR26" s="20"/>
      <c r="RAS26"/>
      <c r="RAT26" s="20"/>
      <c r="RAU26"/>
      <c r="RAV26" s="20"/>
      <c r="RAW26"/>
      <c r="RAX26" s="20"/>
      <c r="RAY26"/>
      <c r="RAZ26" s="20"/>
      <c r="RBA26"/>
      <c r="RBB26" s="20"/>
      <c r="RBC26"/>
      <c r="RBD26" s="20"/>
      <c r="RBE26"/>
      <c r="RBF26" s="20"/>
      <c r="RBG26"/>
      <c r="RBH26" s="20"/>
      <c r="RBI26"/>
      <c r="RBJ26" s="20"/>
      <c r="RBK26"/>
      <c r="RBL26" s="20"/>
      <c r="RBM26"/>
      <c r="RBN26" s="20"/>
      <c r="RBO26"/>
      <c r="RBP26" s="20"/>
      <c r="RBQ26"/>
      <c r="RBR26" s="20"/>
      <c r="RBS26"/>
      <c r="RBT26" s="20"/>
      <c r="RBU26"/>
      <c r="RBV26" s="20"/>
      <c r="RBW26"/>
      <c r="RBX26" s="20"/>
      <c r="RBY26"/>
      <c r="RBZ26" s="20"/>
      <c r="RCA26"/>
      <c r="RCB26" s="20"/>
      <c r="RCC26"/>
      <c r="RCD26" s="20"/>
      <c r="RCE26"/>
      <c r="RCF26" s="20"/>
      <c r="RCG26"/>
      <c r="RCH26" s="20"/>
      <c r="RCI26"/>
      <c r="RCJ26" s="20"/>
      <c r="RCK26"/>
      <c r="RCL26" s="20"/>
      <c r="RCM26"/>
      <c r="RCN26" s="20"/>
      <c r="RCO26"/>
      <c r="RCP26" s="20"/>
      <c r="RCQ26"/>
      <c r="RCR26" s="20"/>
      <c r="RCS26"/>
      <c r="RCT26" s="20"/>
      <c r="RCU26"/>
      <c r="RCV26" s="20"/>
      <c r="RCW26"/>
      <c r="RCX26" s="20"/>
      <c r="RCY26"/>
      <c r="RCZ26" s="20"/>
      <c r="RDA26"/>
      <c r="RDB26" s="20"/>
      <c r="RDC26"/>
      <c r="RDD26" s="20"/>
      <c r="RDE26"/>
      <c r="RDF26" s="20"/>
      <c r="RDG26"/>
      <c r="RDH26" s="20"/>
      <c r="RDI26"/>
      <c r="RDJ26" s="20"/>
      <c r="RDK26"/>
      <c r="RDL26" s="20"/>
      <c r="RDM26"/>
      <c r="RDN26" s="20"/>
      <c r="RDO26"/>
      <c r="RDP26" s="20"/>
      <c r="RDQ26"/>
      <c r="RDR26" s="20"/>
      <c r="RDS26"/>
      <c r="RDT26" s="20"/>
      <c r="RDU26"/>
      <c r="RDV26" s="20"/>
      <c r="RDW26"/>
      <c r="RDX26" s="20"/>
      <c r="RDY26"/>
      <c r="RDZ26" s="20"/>
      <c r="REA26"/>
      <c r="REB26" s="20"/>
      <c r="REC26"/>
      <c r="RED26" s="20"/>
      <c r="REE26"/>
      <c r="REF26" s="20"/>
      <c r="REG26"/>
      <c r="REH26" s="20"/>
      <c r="REI26"/>
      <c r="REJ26" s="20"/>
      <c r="REK26"/>
      <c r="REL26" s="20"/>
      <c r="REM26"/>
      <c r="REN26" s="20"/>
      <c r="REO26"/>
      <c r="REP26" s="20"/>
      <c r="REQ26"/>
      <c r="RER26" s="20"/>
      <c r="RES26"/>
      <c r="RET26" s="20"/>
      <c r="REU26"/>
      <c r="REV26" s="20"/>
      <c r="REW26"/>
      <c r="REX26" s="20"/>
      <c r="REY26"/>
      <c r="REZ26" s="20"/>
      <c r="RFA26"/>
      <c r="RFB26" s="20"/>
      <c r="RFC26"/>
      <c r="RFD26" s="20"/>
      <c r="RFE26"/>
      <c r="RFF26" s="20"/>
      <c r="RFG26"/>
      <c r="RFH26" s="20"/>
      <c r="RFI26"/>
      <c r="RFJ26" s="20"/>
      <c r="RFK26"/>
      <c r="RFL26" s="20"/>
      <c r="RFM26"/>
      <c r="RFN26" s="20"/>
      <c r="RFO26"/>
      <c r="RFP26" s="20"/>
      <c r="RFQ26"/>
      <c r="RFR26" s="20"/>
      <c r="RFS26"/>
      <c r="RFT26" s="20"/>
      <c r="RFU26"/>
      <c r="RFV26" s="20"/>
      <c r="RFW26"/>
      <c r="RFX26" s="20"/>
      <c r="RFY26"/>
      <c r="RFZ26" s="20"/>
      <c r="RGA26"/>
      <c r="RGB26" s="20"/>
      <c r="RGC26"/>
      <c r="RGD26" s="20"/>
      <c r="RGE26"/>
      <c r="RGF26" s="20"/>
      <c r="RGG26"/>
      <c r="RGH26" s="20"/>
      <c r="RGI26"/>
      <c r="RGJ26" s="20"/>
      <c r="RGK26"/>
      <c r="RGL26" s="20"/>
      <c r="RGM26"/>
      <c r="RGN26" s="20"/>
      <c r="RGO26"/>
      <c r="RGP26" s="20"/>
      <c r="RGQ26"/>
      <c r="RGR26" s="20"/>
      <c r="RGS26"/>
      <c r="RGT26" s="20"/>
      <c r="RGU26"/>
      <c r="RGV26" s="20"/>
      <c r="RGW26"/>
      <c r="RGX26" s="20"/>
      <c r="RGY26"/>
      <c r="RGZ26" s="20"/>
      <c r="RHA26"/>
      <c r="RHB26" s="20"/>
      <c r="RHC26"/>
      <c r="RHD26" s="20"/>
      <c r="RHE26"/>
      <c r="RHF26" s="20"/>
      <c r="RHG26"/>
      <c r="RHH26" s="20"/>
      <c r="RHI26"/>
      <c r="RHJ26" s="20"/>
      <c r="RHK26"/>
      <c r="RHL26" s="20"/>
      <c r="RHM26"/>
      <c r="RHN26" s="20"/>
      <c r="RHO26"/>
      <c r="RHP26" s="20"/>
      <c r="RHQ26"/>
      <c r="RHR26" s="20"/>
      <c r="RHS26"/>
      <c r="RHT26" s="20"/>
      <c r="RHU26"/>
      <c r="RHV26" s="20"/>
      <c r="RHW26"/>
      <c r="RHX26" s="20"/>
      <c r="RHY26"/>
      <c r="RHZ26" s="20"/>
      <c r="RIA26"/>
      <c r="RIB26" s="20"/>
      <c r="RIC26"/>
      <c r="RID26" s="20"/>
      <c r="RIE26"/>
      <c r="RIF26" s="20"/>
      <c r="RIG26"/>
      <c r="RIH26" s="20"/>
      <c r="RII26"/>
      <c r="RIJ26" s="20"/>
      <c r="RIK26"/>
      <c r="RIL26" s="20"/>
      <c r="RIM26"/>
      <c r="RIN26" s="20"/>
      <c r="RIO26"/>
      <c r="RIP26" s="20"/>
      <c r="RIQ26"/>
      <c r="RIR26" s="20"/>
      <c r="RIS26"/>
      <c r="RIT26" s="20"/>
      <c r="RIU26"/>
      <c r="RIV26" s="20"/>
      <c r="RIW26"/>
      <c r="RIX26" s="20"/>
      <c r="RIY26"/>
      <c r="RIZ26" s="20"/>
      <c r="RJA26"/>
      <c r="RJB26" s="20"/>
      <c r="RJC26"/>
      <c r="RJD26" s="20"/>
      <c r="RJE26"/>
      <c r="RJF26" s="20"/>
      <c r="RJG26"/>
      <c r="RJH26" s="20"/>
      <c r="RJI26"/>
      <c r="RJJ26" s="20"/>
      <c r="RJK26"/>
      <c r="RJL26" s="20"/>
      <c r="RJM26"/>
      <c r="RJN26" s="20"/>
      <c r="RJO26"/>
      <c r="RJP26" s="20"/>
      <c r="RJQ26"/>
      <c r="RJR26" s="20"/>
      <c r="RJS26"/>
      <c r="RJT26" s="20"/>
      <c r="RJU26"/>
      <c r="RJV26" s="20"/>
      <c r="RJW26"/>
      <c r="RJX26" s="20"/>
      <c r="RJY26"/>
      <c r="RJZ26" s="20"/>
      <c r="RKA26"/>
      <c r="RKB26" s="20"/>
      <c r="RKC26"/>
      <c r="RKD26" s="20"/>
      <c r="RKE26"/>
      <c r="RKF26" s="20"/>
      <c r="RKG26"/>
      <c r="RKH26" s="20"/>
      <c r="RKI26"/>
      <c r="RKJ26" s="20"/>
      <c r="RKK26"/>
      <c r="RKL26" s="20"/>
      <c r="RKM26"/>
      <c r="RKN26" s="20"/>
      <c r="RKO26"/>
      <c r="RKP26" s="20"/>
      <c r="RKQ26"/>
      <c r="RKR26" s="20"/>
      <c r="RKS26"/>
      <c r="RKT26" s="20"/>
      <c r="RKU26"/>
      <c r="RKV26" s="20"/>
      <c r="RKW26"/>
      <c r="RKX26" s="20"/>
      <c r="RKY26"/>
      <c r="RKZ26" s="20"/>
      <c r="RLA26"/>
      <c r="RLB26" s="20"/>
      <c r="RLC26"/>
      <c r="RLD26" s="20"/>
      <c r="RLE26"/>
      <c r="RLF26" s="20"/>
      <c r="RLG26"/>
      <c r="RLH26" s="20"/>
      <c r="RLI26"/>
      <c r="RLJ26" s="20"/>
      <c r="RLK26"/>
      <c r="RLL26" s="20"/>
      <c r="RLM26"/>
      <c r="RLN26" s="20"/>
      <c r="RLO26"/>
      <c r="RLP26" s="20"/>
      <c r="RLQ26"/>
      <c r="RLR26" s="20"/>
      <c r="RLS26"/>
      <c r="RLT26" s="20"/>
      <c r="RLU26"/>
      <c r="RLV26" s="20"/>
      <c r="RLW26"/>
      <c r="RLX26" s="20"/>
      <c r="RLY26"/>
      <c r="RLZ26" s="20"/>
      <c r="RMA26"/>
      <c r="RMB26" s="20"/>
      <c r="RMC26"/>
      <c r="RMD26" s="20"/>
      <c r="RME26"/>
      <c r="RMF26" s="20"/>
      <c r="RMG26"/>
      <c r="RMH26" s="20"/>
      <c r="RMI26"/>
      <c r="RMJ26" s="20"/>
      <c r="RMK26"/>
      <c r="RML26" s="20"/>
      <c r="RMM26"/>
      <c r="RMN26" s="20"/>
      <c r="RMO26"/>
      <c r="RMP26" s="20"/>
      <c r="RMQ26"/>
      <c r="RMR26" s="20"/>
      <c r="RMS26"/>
      <c r="RMT26" s="20"/>
      <c r="RMU26"/>
      <c r="RMV26" s="20"/>
      <c r="RMW26"/>
      <c r="RMX26" s="20"/>
      <c r="RMY26"/>
      <c r="RMZ26" s="20"/>
      <c r="RNA26"/>
      <c r="RNB26" s="20"/>
      <c r="RNC26"/>
      <c r="RND26" s="20"/>
      <c r="RNE26"/>
      <c r="RNF26" s="20"/>
      <c r="RNG26"/>
      <c r="RNH26" s="20"/>
      <c r="RNI26"/>
      <c r="RNJ26" s="20"/>
      <c r="RNK26"/>
      <c r="RNL26" s="20"/>
      <c r="RNM26"/>
      <c r="RNN26" s="20"/>
      <c r="RNO26"/>
      <c r="RNP26" s="20"/>
      <c r="RNQ26"/>
      <c r="RNR26" s="20"/>
      <c r="RNS26"/>
      <c r="RNT26" s="20"/>
      <c r="RNU26"/>
      <c r="RNV26" s="20"/>
      <c r="RNW26"/>
      <c r="RNX26" s="20"/>
      <c r="RNY26"/>
      <c r="RNZ26" s="20"/>
      <c r="ROA26"/>
      <c r="ROB26" s="20"/>
      <c r="ROC26"/>
      <c r="ROD26" s="20"/>
      <c r="ROE26"/>
      <c r="ROF26" s="20"/>
      <c r="ROG26"/>
      <c r="ROH26" s="20"/>
      <c r="ROI26"/>
      <c r="ROJ26" s="20"/>
      <c r="ROK26"/>
      <c r="ROL26" s="20"/>
      <c r="ROM26"/>
      <c r="RON26" s="20"/>
      <c r="ROO26"/>
      <c r="ROP26" s="20"/>
      <c r="ROQ26"/>
      <c r="ROR26" s="20"/>
      <c r="ROS26"/>
      <c r="ROT26" s="20"/>
      <c r="ROU26"/>
      <c r="ROV26" s="20"/>
      <c r="ROW26"/>
      <c r="ROX26" s="20"/>
      <c r="ROY26"/>
      <c r="ROZ26" s="20"/>
      <c r="RPA26"/>
      <c r="RPB26" s="20"/>
      <c r="RPC26"/>
      <c r="RPD26" s="20"/>
      <c r="RPE26"/>
      <c r="RPF26" s="20"/>
      <c r="RPG26"/>
      <c r="RPH26" s="20"/>
      <c r="RPI26"/>
      <c r="RPJ26" s="20"/>
      <c r="RPK26"/>
      <c r="RPL26" s="20"/>
      <c r="RPM26"/>
      <c r="RPN26" s="20"/>
      <c r="RPO26"/>
      <c r="RPP26" s="20"/>
      <c r="RPQ26"/>
      <c r="RPR26" s="20"/>
      <c r="RPS26"/>
      <c r="RPT26" s="20"/>
      <c r="RPU26"/>
      <c r="RPV26" s="20"/>
      <c r="RPW26"/>
      <c r="RPX26" s="20"/>
      <c r="RPY26"/>
      <c r="RPZ26" s="20"/>
      <c r="RQA26"/>
      <c r="RQB26" s="20"/>
      <c r="RQC26"/>
      <c r="RQD26" s="20"/>
      <c r="RQE26"/>
      <c r="RQF26" s="20"/>
      <c r="RQG26"/>
      <c r="RQH26" s="20"/>
      <c r="RQI26"/>
      <c r="RQJ26" s="20"/>
      <c r="RQK26"/>
      <c r="RQL26" s="20"/>
      <c r="RQM26"/>
      <c r="RQN26" s="20"/>
      <c r="RQO26"/>
      <c r="RQP26" s="20"/>
      <c r="RQQ26"/>
      <c r="RQR26" s="20"/>
      <c r="RQS26"/>
      <c r="RQT26" s="20"/>
      <c r="RQU26"/>
      <c r="RQV26" s="20"/>
      <c r="RQW26"/>
      <c r="RQX26" s="20"/>
      <c r="RQY26"/>
      <c r="RQZ26" s="20"/>
      <c r="RRA26"/>
      <c r="RRB26" s="20"/>
      <c r="RRC26"/>
      <c r="RRD26" s="20"/>
      <c r="RRE26"/>
      <c r="RRF26" s="20"/>
      <c r="RRG26"/>
      <c r="RRH26" s="20"/>
      <c r="RRI26"/>
      <c r="RRJ26" s="20"/>
      <c r="RRK26"/>
      <c r="RRL26" s="20"/>
      <c r="RRM26"/>
      <c r="RRN26" s="20"/>
      <c r="RRO26"/>
      <c r="RRP26" s="20"/>
      <c r="RRQ26"/>
      <c r="RRR26" s="20"/>
      <c r="RRS26"/>
      <c r="RRT26" s="20"/>
      <c r="RRU26"/>
      <c r="RRV26" s="20"/>
      <c r="RRW26"/>
      <c r="RRX26" s="20"/>
      <c r="RRY26"/>
      <c r="RRZ26" s="20"/>
      <c r="RSA26"/>
      <c r="RSB26" s="20"/>
      <c r="RSC26"/>
      <c r="RSD26" s="20"/>
      <c r="RSE26"/>
      <c r="RSF26" s="20"/>
      <c r="RSG26"/>
      <c r="RSH26" s="20"/>
      <c r="RSI26"/>
      <c r="RSJ26" s="20"/>
      <c r="RSK26"/>
      <c r="RSL26" s="20"/>
      <c r="RSM26"/>
      <c r="RSN26" s="20"/>
      <c r="RSO26"/>
      <c r="RSP26" s="20"/>
      <c r="RSQ26"/>
      <c r="RSR26" s="20"/>
      <c r="RSS26"/>
      <c r="RST26" s="20"/>
      <c r="RSU26"/>
      <c r="RSV26" s="20"/>
      <c r="RSW26"/>
      <c r="RSX26" s="20"/>
      <c r="RSY26"/>
      <c r="RSZ26" s="20"/>
      <c r="RTA26"/>
      <c r="RTB26" s="20"/>
      <c r="RTC26"/>
      <c r="RTD26" s="20"/>
      <c r="RTE26"/>
      <c r="RTF26" s="20"/>
      <c r="RTG26"/>
      <c r="RTH26" s="20"/>
      <c r="RTI26"/>
      <c r="RTJ26" s="20"/>
      <c r="RTK26"/>
      <c r="RTL26" s="20"/>
      <c r="RTM26"/>
      <c r="RTN26" s="20"/>
      <c r="RTO26"/>
      <c r="RTP26" s="20"/>
      <c r="RTQ26"/>
      <c r="RTR26" s="20"/>
      <c r="RTS26"/>
      <c r="RTT26" s="20"/>
      <c r="RTU26"/>
      <c r="RTV26" s="20"/>
      <c r="RTW26"/>
      <c r="RTX26" s="20"/>
      <c r="RTY26"/>
      <c r="RTZ26" s="20"/>
      <c r="RUA26"/>
      <c r="RUB26" s="20"/>
      <c r="RUC26"/>
      <c r="RUD26" s="20"/>
      <c r="RUE26"/>
      <c r="RUF26" s="20"/>
      <c r="RUG26"/>
      <c r="RUH26" s="20"/>
      <c r="RUI26"/>
      <c r="RUJ26" s="20"/>
      <c r="RUK26"/>
      <c r="RUL26" s="20"/>
      <c r="RUM26"/>
      <c r="RUN26" s="20"/>
      <c r="RUO26"/>
      <c r="RUP26" s="20"/>
      <c r="RUQ26"/>
      <c r="RUR26" s="20"/>
      <c r="RUS26"/>
      <c r="RUT26" s="20"/>
      <c r="RUU26"/>
      <c r="RUV26" s="20"/>
      <c r="RUW26"/>
      <c r="RUX26" s="20"/>
      <c r="RUY26"/>
      <c r="RUZ26" s="20"/>
      <c r="RVA26"/>
      <c r="RVB26" s="20"/>
      <c r="RVC26"/>
      <c r="RVD26" s="20"/>
      <c r="RVE26"/>
      <c r="RVF26" s="20"/>
      <c r="RVG26"/>
      <c r="RVH26" s="20"/>
      <c r="RVI26"/>
      <c r="RVJ26" s="20"/>
      <c r="RVK26"/>
      <c r="RVL26" s="20"/>
      <c r="RVM26"/>
      <c r="RVN26" s="20"/>
      <c r="RVO26"/>
      <c r="RVP26" s="20"/>
      <c r="RVQ26"/>
      <c r="RVR26" s="20"/>
      <c r="RVS26"/>
      <c r="RVT26" s="20"/>
      <c r="RVU26"/>
      <c r="RVV26" s="20"/>
      <c r="RVW26"/>
      <c r="RVX26" s="20"/>
      <c r="RVY26"/>
      <c r="RVZ26" s="20"/>
      <c r="RWA26"/>
      <c r="RWB26" s="20"/>
      <c r="RWC26"/>
      <c r="RWD26" s="20"/>
      <c r="RWE26"/>
      <c r="RWF26" s="20"/>
      <c r="RWG26"/>
      <c r="RWH26" s="20"/>
      <c r="RWI26"/>
      <c r="RWJ26" s="20"/>
      <c r="RWK26"/>
      <c r="RWL26" s="20"/>
      <c r="RWM26"/>
      <c r="RWN26" s="20"/>
      <c r="RWO26"/>
      <c r="RWP26" s="20"/>
      <c r="RWQ26"/>
      <c r="RWR26" s="20"/>
      <c r="RWS26"/>
      <c r="RWT26" s="20"/>
      <c r="RWU26"/>
      <c r="RWV26" s="20"/>
      <c r="RWW26"/>
      <c r="RWX26" s="20"/>
      <c r="RWY26"/>
      <c r="RWZ26" s="20"/>
      <c r="RXA26"/>
      <c r="RXB26" s="20"/>
      <c r="RXC26"/>
      <c r="RXD26" s="20"/>
      <c r="RXE26"/>
      <c r="RXF26" s="20"/>
      <c r="RXG26"/>
      <c r="RXH26" s="20"/>
      <c r="RXI26"/>
      <c r="RXJ26" s="20"/>
      <c r="RXK26"/>
      <c r="RXL26" s="20"/>
      <c r="RXM26"/>
      <c r="RXN26" s="20"/>
      <c r="RXO26"/>
      <c r="RXP26" s="20"/>
      <c r="RXQ26"/>
      <c r="RXR26" s="20"/>
      <c r="RXS26"/>
      <c r="RXT26" s="20"/>
      <c r="RXU26"/>
      <c r="RXV26" s="20"/>
      <c r="RXW26"/>
      <c r="RXX26" s="20"/>
      <c r="RXY26"/>
      <c r="RXZ26" s="20"/>
      <c r="RYA26"/>
      <c r="RYB26" s="20"/>
      <c r="RYC26"/>
      <c r="RYD26" s="20"/>
      <c r="RYE26"/>
      <c r="RYF26" s="20"/>
      <c r="RYG26"/>
      <c r="RYH26" s="20"/>
      <c r="RYI26"/>
      <c r="RYJ26" s="20"/>
      <c r="RYK26"/>
      <c r="RYL26" s="20"/>
      <c r="RYM26"/>
      <c r="RYN26" s="20"/>
      <c r="RYO26"/>
      <c r="RYP26" s="20"/>
      <c r="RYQ26"/>
      <c r="RYR26" s="20"/>
      <c r="RYS26"/>
      <c r="RYT26" s="20"/>
      <c r="RYU26"/>
      <c r="RYV26" s="20"/>
      <c r="RYW26"/>
      <c r="RYX26" s="20"/>
      <c r="RYY26"/>
      <c r="RYZ26" s="20"/>
      <c r="RZA26"/>
      <c r="RZB26" s="20"/>
      <c r="RZC26"/>
      <c r="RZD26" s="20"/>
      <c r="RZE26"/>
      <c r="RZF26" s="20"/>
      <c r="RZG26"/>
      <c r="RZH26" s="20"/>
      <c r="RZI26"/>
      <c r="RZJ26" s="20"/>
      <c r="RZK26"/>
      <c r="RZL26" s="20"/>
      <c r="RZM26"/>
      <c r="RZN26" s="20"/>
      <c r="RZO26"/>
      <c r="RZP26" s="20"/>
      <c r="RZQ26"/>
      <c r="RZR26" s="20"/>
      <c r="RZS26"/>
      <c r="RZT26" s="20"/>
      <c r="RZU26"/>
      <c r="RZV26" s="20"/>
      <c r="RZW26"/>
      <c r="RZX26" s="20"/>
      <c r="RZY26"/>
      <c r="RZZ26" s="20"/>
      <c r="SAA26"/>
      <c r="SAB26" s="20"/>
      <c r="SAC26"/>
      <c r="SAD26" s="20"/>
      <c r="SAE26"/>
      <c r="SAF26" s="20"/>
      <c r="SAG26"/>
      <c r="SAH26" s="20"/>
      <c r="SAI26"/>
      <c r="SAJ26" s="20"/>
      <c r="SAK26"/>
      <c r="SAL26" s="20"/>
      <c r="SAM26"/>
      <c r="SAN26" s="20"/>
      <c r="SAO26"/>
      <c r="SAP26" s="20"/>
      <c r="SAQ26"/>
      <c r="SAR26" s="20"/>
      <c r="SAS26"/>
      <c r="SAT26" s="20"/>
      <c r="SAU26"/>
      <c r="SAV26" s="20"/>
      <c r="SAW26"/>
      <c r="SAX26" s="20"/>
      <c r="SAY26"/>
      <c r="SAZ26" s="20"/>
      <c r="SBA26"/>
      <c r="SBB26" s="20"/>
      <c r="SBC26"/>
      <c r="SBD26" s="20"/>
      <c r="SBE26"/>
      <c r="SBF26" s="20"/>
      <c r="SBG26"/>
      <c r="SBH26" s="20"/>
      <c r="SBI26"/>
      <c r="SBJ26" s="20"/>
      <c r="SBK26"/>
      <c r="SBL26" s="20"/>
      <c r="SBM26"/>
      <c r="SBN26" s="20"/>
      <c r="SBO26"/>
      <c r="SBP26" s="20"/>
      <c r="SBQ26"/>
      <c r="SBR26" s="20"/>
      <c r="SBS26"/>
      <c r="SBT26" s="20"/>
      <c r="SBU26"/>
      <c r="SBV26" s="20"/>
      <c r="SBW26"/>
      <c r="SBX26" s="20"/>
      <c r="SBY26"/>
      <c r="SBZ26" s="20"/>
      <c r="SCA26"/>
      <c r="SCB26" s="20"/>
      <c r="SCC26"/>
      <c r="SCD26" s="20"/>
      <c r="SCE26"/>
      <c r="SCF26" s="20"/>
      <c r="SCG26"/>
      <c r="SCH26" s="20"/>
      <c r="SCI26"/>
      <c r="SCJ26" s="20"/>
      <c r="SCK26"/>
      <c r="SCL26" s="20"/>
      <c r="SCM26"/>
      <c r="SCN26" s="20"/>
      <c r="SCO26"/>
      <c r="SCP26" s="20"/>
      <c r="SCQ26"/>
      <c r="SCR26" s="20"/>
      <c r="SCS26"/>
      <c r="SCT26" s="20"/>
      <c r="SCU26"/>
      <c r="SCV26" s="20"/>
      <c r="SCW26"/>
      <c r="SCX26" s="20"/>
      <c r="SCY26"/>
      <c r="SCZ26" s="20"/>
      <c r="SDA26"/>
      <c r="SDB26" s="20"/>
      <c r="SDC26"/>
      <c r="SDD26" s="20"/>
      <c r="SDE26"/>
      <c r="SDF26" s="20"/>
      <c r="SDG26"/>
      <c r="SDH26" s="20"/>
      <c r="SDI26"/>
      <c r="SDJ26" s="20"/>
      <c r="SDK26"/>
      <c r="SDL26" s="20"/>
      <c r="SDM26"/>
      <c r="SDN26" s="20"/>
      <c r="SDO26"/>
      <c r="SDP26" s="20"/>
      <c r="SDQ26"/>
      <c r="SDR26" s="20"/>
      <c r="SDS26"/>
      <c r="SDT26" s="20"/>
      <c r="SDU26"/>
      <c r="SDV26" s="20"/>
      <c r="SDW26"/>
      <c r="SDX26" s="20"/>
      <c r="SDY26"/>
      <c r="SDZ26" s="20"/>
      <c r="SEA26"/>
      <c r="SEB26" s="20"/>
      <c r="SEC26"/>
      <c r="SED26" s="20"/>
      <c r="SEE26"/>
      <c r="SEF26" s="20"/>
      <c r="SEG26"/>
      <c r="SEH26" s="20"/>
      <c r="SEI26"/>
      <c r="SEJ26" s="20"/>
      <c r="SEK26"/>
      <c r="SEL26" s="20"/>
      <c r="SEM26"/>
      <c r="SEN26" s="20"/>
      <c r="SEO26"/>
      <c r="SEP26" s="20"/>
      <c r="SEQ26"/>
      <c r="SER26" s="20"/>
      <c r="SES26"/>
      <c r="SET26" s="20"/>
      <c r="SEU26"/>
      <c r="SEV26" s="20"/>
      <c r="SEW26"/>
      <c r="SEX26" s="20"/>
      <c r="SEY26"/>
      <c r="SEZ26" s="20"/>
      <c r="SFA26"/>
      <c r="SFB26" s="20"/>
      <c r="SFC26"/>
      <c r="SFD26" s="20"/>
      <c r="SFE26"/>
      <c r="SFF26" s="20"/>
      <c r="SFG26"/>
      <c r="SFH26" s="20"/>
      <c r="SFI26"/>
      <c r="SFJ26" s="20"/>
      <c r="SFK26"/>
      <c r="SFL26" s="20"/>
      <c r="SFM26"/>
      <c r="SFN26" s="20"/>
      <c r="SFO26"/>
      <c r="SFP26" s="20"/>
      <c r="SFQ26"/>
      <c r="SFR26" s="20"/>
      <c r="SFS26"/>
      <c r="SFT26" s="20"/>
      <c r="SFU26"/>
      <c r="SFV26" s="20"/>
      <c r="SFW26"/>
      <c r="SFX26" s="20"/>
      <c r="SFY26"/>
      <c r="SFZ26" s="20"/>
      <c r="SGA26"/>
      <c r="SGB26" s="20"/>
      <c r="SGC26"/>
      <c r="SGD26" s="20"/>
      <c r="SGE26"/>
      <c r="SGF26" s="20"/>
      <c r="SGG26"/>
      <c r="SGH26" s="20"/>
      <c r="SGI26"/>
      <c r="SGJ26" s="20"/>
      <c r="SGK26"/>
      <c r="SGL26" s="20"/>
      <c r="SGM26"/>
      <c r="SGN26" s="20"/>
      <c r="SGO26"/>
      <c r="SGP26" s="20"/>
      <c r="SGQ26"/>
      <c r="SGR26" s="20"/>
      <c r="SGS26"/>
      <c r="SGT26" s="20"/>
      <c r="SGU26"/>
      <c r="SGV26" s="20"/>
      <c r="SGW26"/>
      <c r="SGX26" s="20"/>
      <c r="SGY26"/>
      <c r="SGZ26" s="20"/>
      <c r="SHA26"/>
      <c r="SHB26" s="20"/>
      <c r="SHC26"/>
      <c r="SHD26" s="20"/>
      <c r="SHE26"/>
      <c r="SHF26" s="20"/>
      <c r="SHG26"/>
      <c r="SHH26" s="20"/>
      <c r="SHI26"/>
      <c r="SHJ26" s="20"/>
      <c r="SHK26"/>
      <c r="SHL26" s="20"/>
      <c r="SHM26"/>
      <c r="SHN26" s="20"/>
      <c r="SHO26"/>
      <c r="SHP26" s="20"/>
      <c r="SHQ26"/>
      <c r="SHR26" s="20"/>
      <c r="SHS26"/>
      <c r="SHT26" s="20"/>
      <c r="SHU26"/>
      <c r="SHV26" s="20"/>
      <c r="SHW26"/>
      <c r="SHX26" s="20"/>
      <c r="SHY26"/>
      <c r="SHZ26" s="20"/>
      <c r="SIA26"/>
      <c r="SIB26" s="20"/>
      <c r="SIC26"/>
      <c r="SID26" s="20"/>
      <c r="SIE26"/>
      <c r="SIF26" s="20"/>
      <c r="SIG26"/>
      <c r="SIH26" s="20"/>
      <c r="SII26"/>
      <c r="SIJ26" s="20"/>
      <c r="SIK26"/>
      <c r="SIL26" s="20"/>
      <c r="SIM26"/>
      <c r="SIN26" s="20"/>
      <c r="SIO26"/>
      <c r="SIP26" s="20"/>
      <c r="SIQ26"/>
      <c r="SIR26" s="20"/>
      <c r="SIS26"/>
      <c r="SIT26" s="20"/>
      <c r="SIU26"/>
      <c r="SIV26" s="20"/>
      <c r="SIW26"/>
      <c r="SIX26" s="20"/>
      <c r="SIY26"/>
      <c r="SIZ26" s="20"/>
      <c r="SJA26"/>
      <c r="SJB26" s="20"/>
      <c r="SJC26"/>
      <c r="SJD26" s="20"/>
      <c r="SJE26"/>
      <c r="SJF26" s="20"/>
      <c r="SJG26"/>
      <c r="SJH26" s="20"/>
      <c r="SJI26"/>
      <c r="SJJ26" s="20"/>
      <c r="SJK26"/>
      <c r="SJL26" s="20"/>
      <c r="SJM26"/>
      <c r="SJN26" s="20"/>
      <c r="SJO26"/>
      <c r="SJP26" s="20"/>
      <c r="SJQ26"/>
      <c r="SJR26" s="20"/>
      <c r="SJS26"/>
      <c r="SJT26" s="20"/>
      <c r="SJU26"/>
      <c r="SJV26" s="20"/>
      <c r="SJW26"/>
      <c r="SJX26" s="20"/>
      <c r="SJY26"/>
      <c r="SJZ26" s="20"/>
      <c r="SKA26"/>
      <c r="SKB26" s="20"/>
      <c r="SKC26"/>
      <c r="SKD26" s="20"/>
      <c r="SKE26"/>
      <c r="SKF26" s="20"/>
      <c r="SKG26"/>
      <c r="SKH26" s="20"/>
      <c r="SKI26"/>
      <c r="SKJ26" s="20"/>
      <c r="SKK26"/>
      <c r="SKL26" s="20"/>
      <c r="SKM26"/>
      <c r="SKN26" s="20"/>
      <c r="SKO26"/>
      <c r="SKP26" s="20"/>
      <c r="SKQ26"/>
      <c r="SKR26" s="20"/>
      <c r="SKS26"/>
      <c r="SKT26" s="20"/>
      <c r="SKU26"/>
      <c r="SKV26" s="20"/>
      <c r="SKW26"/>
      <c r="SKX26" s="20"/>
      <c r="SKY26"/>
      <c r="SKZ26" s="20"/>
      <c r="SLA26"/>
      <c r="SLB26" s="20"/>
      <c r="SLC26"/>
      <c r="SLD26" s="20"/>
      <c r="SLE26"/>
      <c r="SLF26" s="20"/>
      <c r="SLG26"/>
      <c r="SLH26" s="20"/>
      <c r="SLI26"/>
      <c r="SLJ26" s="20"/>
      <c r="SLK26"/>
      <c r="SLL26" s="20"/>
      <c r="SLM26"/>
      <c r="SLN26" s="20"/>
      <c r="SLO26"/>
      <c r="SLP26" s="20"/>
      <c r="SLQ26"/>
      <c r="SLR26" s="20"/>
      <c r="SLS26"/>
      <c r="SLT26" s="20"/>
      <c r="SLU26"/>
      <c r="SLV26" s="20"/>
      <c r="SLW26"/>
      <c r="SLX26" s="20"/>
      <c r="SLY26"/>
      <c r="SLZ26" s="20"/>
      <c r="SMA26"/>
      <c r="SMB26" s="20"/>
      <c r="SMC26"/>
      <c r="SMD26" s="20"/>
      <c r="SME26"/>
      <c r="SMF26" s="20"/>
      <c r="SMG26"/>
      <c r="SMH26" s="20"/>
      <c r="SMI26"/>
      <c r="SMJ26" s="20"/>
      <c r="SMK26"/>
      <c r="SML26" s="20"/>
      <c r="SMM26"/>
      <c r="SMN26" s="20"/>
      <c r="SMO26"/>
      <c r="SMP26" s="20"/>
      <c r="SMQ26"/>
      <c r="SMR26" s="20"/>
      <c r="SMS26"/>
      <c r="SMT26" s="20"/>
      <c r="SMU26"/>
      <c r="SMV26" s="20"/>
      <c r="SMW26"/>
      <c r="SMX26" s="20"/>
      <c r="SMY26"/>
      <c r="SMZ26" s="20"/>
      <c r="SNA26"/>
      <c r="SNB26" s="20"/>
      <c r="SNC26"/>
      <c r="SND26" s="20"/>
      <c r="SNE26"/>
      <c r="SNF26" s="20"/>
      <c r="SNG26"/>
      <c r="SNH26" s="20"/>
      <c r="SNI26"/>
      <c r="SNJ26" s="20"/>
      <c r="SNK26"/>
      <c r="SNL26" s="20"/>
      <c r="SNM26"/>
      <c r="SNN26" s="20"/>
      <c r="SNO26"/>
      <c r="SNP26" s="20"/>
      <c r="SNQ26"/>
      <c r="SNR26" s="20"/>
      <c r="SNS26"/>
      <c r="SNT26" s="20"/>
      <c r="SNU26"/>
      <c r="SNV26" s="20"/>
      <c r="SNW26"/>
      <c r="SNX26" s="20"/>
      <c r="SNY26"/>
      <c r="SNZ26" s="20"/>
      <c r="SOA26"/>
      <c r="SOB26" s="20"/>
      <c r="SOC26"/>
      <c r="SOD26" s="20"/>
      <c r="SOE26"/>
      <c r="SOF26" s="20"/>
      <c r="SOG26"/>
      <c r="SOH26" s="20"/>
      <c r="SOI26"/>
      <c r="SOJ26" s="20"/>
      <c r="SOK26"/>
      <c r="SOL26" s="20"/>
      <c r="SOM26"/>
      <c r="SON26" s="20"/>
      <c r="SOO26"/>
      <c r="SOP26" s="20"/>
      <c r="SOQ26"/>
      <c r="SOR26" s="20"/>
      <c r="SOS26"/>
      <c r="SOT26" s="20"/>
      <c r="SOU26"/>
      <c r="SOV26" s="20"/>
      <c r="SOW26"/>
      <c r="SOX26" s="20"/>
      <c r="SOY26"/>
      <c r="SOZ26" s="20"/>
      <c r="SPA26"/>
      <c r="SPB26" s="20"/>
      <c r="SPC26"/>
      <c r="SPD26" s="20"/>
      <c r="SPE26"/>
      <c r="SPF26" s="20"/>
      <c r="SPG26"/>
      <c r="SPH26" s="20"/>
      <c r="SPI26"/>
      <c r="SPJ26" s="20"/>
      <c r="SPK26"/>
      <c r="SPL26" s="20"/>
      <c r="SPM26"/>
      <c r="SPN26" s="20"/>
      <c r="SPO26"/>
      <c r="SPP26" s="20"/>
      <c r="SPQ26"/>
      <c r="SPR26" s="20"/>
      <c r="SPS26"/>
      <c r="SPT26" s="20"/>
      <c r="SPU26"/>
      <c r="SPV26" s="20"/>
      <c r="SPW26"/>
      <c r="SPX26" s="20"/>
      <c r="SPY26"/>
      <c r="SPZ26" s="20"/>
      <c r="SQA26"/>
      <c r="SQB26" s="20"/>
      <c r="SQC26"/>
      <c r="SQD26" s="20"/>
      <c r="SQE26"/>
      <c r="SQF26" s="20"/>
      <c r="SQG26"/>
      <c r="SQH26" s="20"/>
      <c r="SQI26"/>
      <c r="SQJ26" s="20"/>
      <c r="SQK26"/>
      <c r="SQL26" s="20"/>
      <c r="SQM26"/>
      <c r="SQN26" s="20"/>
      <c r="SQO26"/>
      <c r="SQP26" s="20"/>
      <c r="SQQ26"/>
      <c r="SQR26" s="20"/>
      <c r="SQS26"/>
      <c r="SQT26" s="20"/>
      <c r="SQU26"/>
      <c r="SQV26" s="20"/>
      <c r="SQW26"/>
      <c r="SQX26" s="20"/>
      <c r="SQY26"/>
      <c r="SQZ26" s="20"/>
      <c r="SRA26"/>
      <c r="SRB26" s="20"/>
      <c r="SRC26"/>
      <c r="SRD26" s="20"/>
      <c r="SRE26"/>
      <c r="SRF26" s="20"/>
      <c r="SRG26"/>
      <c r="SRH26" s="20"/>
      <c r="SRI26"/>
      <c r="SRJ26" s="20"/>
      <c r="SRK26"/>
      <c r="SRL26" s="20"/>
      <c r="SRM26"/>
      <c r="SRN26" s="20"/>
      <c r="SRO26"/>
      <c r="SRP26" s="20"/>
      <c r="SRQ26"/>
      <c r="SRR26" s="20"/>
      <c r="SRS26"/>
      <c r="SRT26" s="20"/>
      <c r="SRU26"/>
      <c r="SRV26" s="20"/>
      <c r="SRW26"/>
      <c r="SRX26" s="20"/>
      <c r="SRY26"/>
      <c r="SRZ26" s="20"/>
      <c r="SSA26"/>
      <c r="SSB26" s="20"/>
      <c r="SSC26"/>
      <c r="SSD26" s="20"/>
      <c r="SSE26"/>
      <c r="SSF26" s="20"/>
      <c r="SSG26"/>
      <c r="SSH26" s="20"/>
      <c r="SSI26"/>
      <c r="SSJ26" s="20"/>
      <c r="SSK26"/>
      <c r="SSL26" s="20"/>
      <c r="SSM26"/>
      <c r="SSN26" s="20"/>
      <c r="SSO26"/>
      <c r="SSP26" s="20"/>
      <c r="SSQ26"/>
      <c r="SSR26" s="20"/>
      <c r="SSS26"/>
      <c r="SST26" s="20"/>
      <c r="SSU26"/>
      <c r="SSV26" s="20"/>
      <c r="SSW26"/>
      <c r="SSX26" s="20"/>
      <c r="SSY26"/>
      <c r="SSZ26" s="20"/>
      <c r="STA26"/>
      <c r="STB26" s="20"/>
      <c r="STC26"/>
      <c r="STD26" s="20"/>
      <c r="STE26"/>
      <c r="STF26" s="20"/>
      <c r="STG26"/>
      <c r="STH26" s="20"/>
      <c r="STI26"/>
      <c r="STJ26" s="20"/>
      <c r="STK26"/>
      <c r="STL26" s="20"/>
      <c r="STM26"/>
      <c r="STN26" s="20"/>
      <c r="STO26"/>
      <c r="STP26" s="20"/>
      <c r="STQ26"/>
      <c r="STR26" s="20"/>
      <c r="STS26"/>
      <c r="STT26" s="20"/>
      <c r="STU26"/>
      <c r="STV26" s="20"/>
      <c r="STW26"/>
      <c r="STX26" s="20"/>
      <c r="STY26"/>
      <c r="STZ26" s="20"/>
      <c r="SUA26"/>
      <c r="SUB26" s="20"/>
      <c r="SUC26"/>
      <c r="SUD26" s="20"/>
      <c r="SUE26"/>
      <c r="SUF26" s="20"/>
      <c r="SUG26"/>
      <c r="SUH26" s="20"/>
      <c r="SUI26"/>
      <c r="SUJ26" s="20"/>
      <c r="SUK26"/>
      <c r="SUL26" s="20"/>
      <c r="SUM26"/>
      <c r="SUN26" s="20"/>
      <c r="SUO26"/>
      <c r="SUP26" s="20"/>
      <c r="SUQ26"/>
      <c r="SUR26" s="20"/>
      <c r="SUS26"/>
      <c r="SUT26" s="20"/>
      <c r="SUU26"/>
      <c r="SUV26" s="20"/>
      <c r="SUW26"/>
      <c r="SUX26" s="20"/>
      <c r="SUY26"/>
      <c r="SUZ26" s="20"/>
      <c r="SVA26"/>
      <c r="SVB26" s="20"/>
      <c r="SVC26"/>
      <c r="SVD26" s="20"/>
      <c r="SVE26"/>
      <c r="SVF26" s="20"/>
      <c r="SVG26"/>
      <c r="SVH26" s="20"/>
      <c r="SVI26"/>
      <c r="SVJ26" s="20"/>
      <c r="SVK26"/>
      <c r="SVL26" s="20"/>
      <c r="SVM26"/>
      <c r="SVN26" s="20"/>
      <c r="SVO26"/>
      <c r="SVP26" s="20"/>
      <c r="SVQ26"/>
      <c r="SVR26" s="20"/>
      <c r="SVS26"/>
      <c r="SVT26" s="20"/>
      <c r="SVU26"/>
      <c r="SVV26" s="20"/>
      <c r="SVW26"/>
      <c r="SVX26" s="20"/>
      <c r="SVY26"/>
      <c r="SVZ26" s="20"/>
      <c r="SWA26"/>
      <c r="SWB26" s="20"/>
      <c r="SWC26"/>
      <c r="SWD26" s="20"/>
      <c r="SWE26"/>
      <c r="SWF26" s="20"/>
      <c r="SWG26"/>
      <c r="SWH26" s="20"/>
      <c r="SWI26"/>
      <c r="SWJ26" s="20"/>
      <c r="SWK26"/>
      <c r="SWL26" s="20"/>
      <c r="SWM26"/>
      <c r="SWN26" s="20"/>
      <c r="SWO26"/>
      <c r="SWP26" s="20"/>
      <c r="SWQ26"/>
      <c r="SWR26" s="20"/>
      <c r="SWS26"/>
      <c r="SWT26" s="20"/>
      <c r="SWU26"/>
      <c r="SWV26" s="20"/>
      <c r="SWW26"/>
      <c r="SWX26" s="20"/>
      <c r="SWY26"/>
      <c r="SWZ26" s="20"/>
      <c r="SXA26"/>
      <c r="SXB26" s="20"/>
      <c r="SXC26"/>
      <c r="SXD26" s="20"/>
      <c r="SXE26"/>
      <c r="SXF26" s="20"/>
      <c r="SXG26"/>
      <c r="SXH26" s="20"/>
      <c r="SXI26"/>
      <c r="SXJ26" s="20"/>
      <c r="SXK26"/>
      <c r="SXL26" s="20"/>
      <c r="SXM26"/>
      <c r="SXN26" s="20"/>
      <c r="SXO26"/>
      <c r="SXP26" s="20"/>
      <c r="SXQ26"/>
      <c r="SXR26" s="20"/>
      <c r="SXS26"/>
      <c r="SXT26" s="20"/>
      <c r="SXU26"/>
      <c r="SXV26" s="20"/>
      <c r="SXW26"/>
      <c r="SXX26" s="20"/>
      <c r="SXY26"/>
      <c r="SXZ26" s="20"/>
      <c r="SYA26"/>
      <c r="SYB26" s="20"/>
      <c r="SYC26"/>
      <c r="SYD26" s="20"/>
      <c r="SYE26"/>
      <c r="SYF26" s="20"/>
      <c r="SYG26"/>
      <c r="SYH26" s="20"/>
      <c r="SYI26"/>
      <c r="SYJ26" s="20"/>
      <c r="SYK26"/>
      <c r="SYL26" s="20"/>
      <c r="SYM26"/>
      <c r="SYN26" s="20"/>
      <c r="SYO26"/>
      <c r="SYP26" s="20"/>
      <c r="SYQ26"/>
      <c r="SYR26" s="20"/>
      <c r="SYS26"/>
      <c r="SYT26" s="20"/>
      <c r="SYU26"/>
      <c r="SYV26" s="20"/>
      <c r="SYW26"/>
      <c r="SYX26" s="20"/>
      <c r="SYY26"/>
      <c r="SYZ26" s="20"/>
      <c r="SZA26"/>
      <c r="SZB26" s="20"/>
      <c r="SZC26"/>
      <c r="SZD26" s="20"/>
      <c r="SZE26"/>
      <c r="SZF26" s="20"/>
      <c r="SZG26"/>
      <c r="SZH26" s="20"/>
      <c r="SZI26"/>
      <c r="SZJ26" s="20"/>
      <c r="SZK26"/>
      <c r="SZL26" s="20"/>
      <c r="SZM26"/>
      <c r="SZN26" s="20"/>
      <c r="SZO26"/>
      <c r="SZP26" s="20"/>
      <c r="SZQ26"/>
      <c r="SZR26" s="20"/>
      <c r="SZS26"/>
      <c r="SZT26" s="20"/>
      <c r="SZU26"/>
      <c r="SZV26" s="20"/>
      <c r="SZW26"/>
      <c r="SZX26" s="20"/>
      <c r="SZY26"/>
      <c r="SZZ26" s="20"/>
      <c r="TAA26"/>
      <c r="TAB26" s="20"/>
      <c r="TAC26"/>
      <c r="TAD26" s="20"/>
      <c r="TAE26"/>
      <c r="TAF26" s="20"/>
      <c r="TAG26"/>
      <c r="TAH26" s="20"/>
      <c r="TAI26"/>
      <c r="TAJ26" s="20"/>
      <c r="TAK26"/>
      <c r="TAL26" s="20"/>
      <c r="TAM26"/>
      <c r="TAN26" s="20"/>
      <c r="TAO26"/>
      <c r="TAP26" s="20"/>
      <c r="TAQ26"/>
      <c r="TAR26" s="20"/>
      <c r="TAS26"/>
      <c r="TAT26" s="20"/>
      <c r="TAU26"/>
      <c r="TAV26" s="20"/>
      <c r="TAW26"/>
      <c r="TAX26" s="20"/>
      <c r="TAY26"/>
      <c r="TAZ26" s="20"/>
      <c r="TBA26"/>
      <c r="TBB26" s="20"/>
      <c r="TBC26"/>
      <c r="TBD26" s="20"/>
      <c r="TBE26"/>
      <c r="TBF26" s="20"/>
      <c r="TBG26"/>
      <c r="TBH26" s="20"/>
      <c r="TBI26"/>
      <c r="TBJ26" s="20"/>
      <c r="TBK26"/>
      <c r="TBL26" s="20"/>
      <c r="TBM26"/>
      <c r="TBN26" s="20"/>
      <c r="TBO26"/>
      <c r="TBP26" s="20"/>
      <c r="TBQ26"/>
      <c r="TBR26" s="20"/>
      <c r="TBS26"/>
      <c r="TBT26" s="20"/>
      <c r="TBU26"/>
      <c r="TBV26" s="20"/>
      <c r="TBW26"/>
      <c r="TBX26" s="20"/>
      <c r="TBY26"/>
      <c r="TBZ26" s="20"/>
      <c r="TCA26"/>
      <c r="TCB26" s="20"/>
      <c r="TCC26"/>
      <c r="TCD26" s="20"/>
      <c r="TCE26"/>
      <c r="TCF26" s="20"/>
      <c r="TCG26"/>
      <c r="TCH26" s="20"/>
      <c r="TCI26"/>
      <c r="TCJ26" s="20"/>
      <c r="TCK26"/>
      <c r="TCL26" s="20"/>
      <c r="TCM26"/>
      <c r="TCN26" s="20"/>
      <c r="TCO26"/>
      <c r="TCP26" s="20"/>
      <c r="TCQ26"/>
      <c r="TCR26" s="20"/>
      <c r="TCS26"/>
      <c r="TCT26" s="20"/>
      <c r="TCU26"/>
      <c r="TCV26" s="20"/>
      <c r="TCW26"/>
      <c r="TCX26" s="20"/>
      <c r="TCY26"/>
      <c r="TCZ26" s="20"/>
      <c r="TDA26"/>
      <c r="TDB26" s="20"/>
      <c r="TDC26"/>
      <c r="TDD26" s="20"/>
      <c r="TDE26"/>
      <c r="TDF26" s="20"/>
      <c r="TDG26"/>
      <c r="TDH26" s="20"/>
      <c r="TDI26"/>
      <c r="TDJ26" s="20"/>
      <c r="TDK26"/>
      <c r="TDL26" s="20"/>
      <c r="TDM26"/>
      <c r="TDN26" s="20"/>
      <c r="TDO26"/>
      <c r="TDP26" s="20"/>
      <c r="TDQ26"/>
      <c r="TDR26" s="20"/>
      <c r="TDS26"/>
      <c r="TDT26" s="20"/>
      <c r="TDU26"/>
      <c r="TDV26" s="20"/>
      <c r="TDW26"/>
      <c r="TDX26" s="20"/>
      <c r="TDY26"/>
      <c r="TDZ26" s="20"/>
      <c r="TEA26"/>
      <c r="TEB26" s="20"/>
      <c r="TEC26"/>
      <c r="TED26" s="20"/>
      <c r="TEE26"/>
      <c r="TEF26" s="20"/>
      <c r="TEG26"/>
      <c r="TEH26" s="20"/>
      <c r="TEI26"/>
      <c r="TEJ26" s="20"/>
      <c r="TEK26"/>
      <c r="TEL26" s="20"/>
      <c r="TEM26"/>
      <c r="TEN26" s="20"/>
      <c r="TEO26"/>
      <c r="TEP26" s="20"/>
      <c r="TEQ26"/>
      <c r="TER26" s="20"/>
      <c r="TES26"/>
      <c r="TET26" s="20"/>
      <c r="TEU26"/>
      <c r="TEV26" s="20"/>
      <c r="TEW26"/>
      <c r="TEX26" s="20"/>
      <c r="TEY26"/>
      <c r="TEZ26" s="20"/>
      <c r="TFA26"/>
      <c r="TFB26" s="20"/>
      <c r="TFC26"/>
      <c r="TFD26" s="20"/>
      <c r="TFE26"/>
      <c r="TFF26" s="20"/>
      <c r="TFG26"/>
      <c r="TFH26" s="20"/>
      <c r="TFI26"/>
      <c r="TFJ26" s="20"/>
      <c r="TFK26"/>
      <c r="TFL26" s="20"/>
      <c r="TFM26"/>
      <c r="TFN26" s="20"/>
      <c r="TFO26"/>
      <c r="TFP26" s="20"/>
      <c r="TFQ26"/>
      <c r="TFR26" s="20"/>
      <c r="TFS26"/>
      <c r="TFT26" s="20"/>
      <c r="TFU26"/>
      <c r="TFV26" s="20"/>
      <c r="TFW26"/>
      <c r="TFX26" s="20"/>
      <c r="TFY26"/>
      <c r="TFZ26" s="20"/>
      <c r="TGA26"/>
      <c r="TGB26" s="20"/>
      <c r="TGC26"/>
      <c r="TGD26" s="20"/>
      <c r="TGE26"/>
      <c r="TGF26" s="20"/>
      <c r="TGG26"/>
      <c r="TGH26" s="20"/>
      <c r="TGI26"/>
      <c r="TGJ26" s="20"/>
      <c r="TGK26"/>
      <c r="TGL26" s="20"/>
      <c r="TGM26"/>
      <c r="TGN26" s="20"/>
      <c r="TGO26"/>
      <c r="TGP26" s="20"/>
      <c r="TGQ26"/>
      <c r="TGR26" s="20"/>
      <c r="TGS26"/>
      <c r="TGT26" s="20"/>
      <c r="TGU26"/>
      <c r="TGV26" s="20"/>
      <c r="TGW26"/>
      <c r="TGX26" s="20"/>
      <c r="TGY26"/>
      <c r="TGZ26" s="20"/>
      <c r="THA26"/>
      <c r="THB26" s="20"/>
      <c r="THC26"/>
      <c r="THD26" s="20"/>
      <c r="THE26"/>
      <c r="THF26" s="20"/>
      <c r="THG26"/>
      <c r="THH26" s="20"/>
      <c r="THI26"/>
      <c r="THJ26" s="20"/>
      <c r="THK26"/>
      <c r="THL26" s="20"/>
      <c r="THM26"/>
      <c r="THN26" s="20"/>
      <c r="THO26"/>
      <c r="THP26" s="20"/>
      <c r="THQ26"/>
      <c r="THR26" s="20"/>
      <c r="THS26"/>
      <c r="THT26" s="20"/>
      <c r="THU26"/>
      <c r="THV26" s="20"/>
      <c r="THW26"/>
      <c r="THX26" s="20"/>
      <c r="THY26"/>
      <c r="THZ26" s="20"/>
      <c r="TIA26"/>
      <c r="TIB26" s="20"/>
      <c r="TIC26"/>
      <c r="TID26" s="20"/>
      <c r="TIE26"/>
      <c r="TIF26" s="20"/>
      <c r="TIG26"/>
      <c r="TIH26" s="20"/>
      <c r="TII26"/>
      <c r="TIJ26" s="20"/>
      <c r="TIK26"/>
      <c r="TIL26" s="20"/>
      <c r="TIM26"/>
      <c r="TIN26" s="20"/>
      <c r="TIO26"/>
      <c r="TIP26" s="20"/>
      <c r="TIQ26"/>
      <c r="TIR26" s="20"/>
      <c r="TIS26"/>
      <c r="TIT26" s="20"/>
      <c r="TIU26"/>
      <c r="TIV26" s="20"/>
      <c r="TIW26"/>
      <c r="TIX26" s="20"/>
      <c r="TIY26"/>
      <c r="TIZ26" s="20"/>
      <c r="TJA26"/>
      <c r="TJB26" s="20"/>
      <c r="TJC26"/>
      <c r="TJD26" s="20"/>
      <c r="TJE26"/>
      <c r="TJF26" s="20"/>
      <c r="TJG26"/>
      <c r="TJH26" s="20"/>
      <c r="TJI26"/>
      <c r="TJJ26" s="20"/>
      <c r="TJK26"/>
      <c r="TJL26" s="20"/>
      <c r="TJM26"/>
      <c r="TJN26" s="20"/>
      <c r="TJO26"/>
      <c r="TJP26" s="20"/>
      <c r="TJQ26"/>
      <c r="TJR26" s="20"/>
      <c r="TJS26"/>
      <c r="TJT26" s="20"/>
      <c r="TJU26"/>
      <c r="TJV26" s="20"/>
      <c r="TJW26"/>
      <c r="TJX26" s="20"/>
      <c r="TJY26"/>
      <c r="TJZ26" s="20"/>
      <c r="TKA26"/>
      <c r="TKB26" s="20"/>
      <c r="TKC26"/>
      <c r="TKD26" s="20"/>
      <c r="TKE26"/>
      <c r="TKF26" s="20"/>
      <c r="TKG26"/>
      <c r="TKH26" s="20"/>
      <c r="TKI26"/>
      <c r="TKJ26" s="20"/>
      <c r="TKK26"/>
      <c r="TKL26" s="20"/>
      <c r="TKM26"/>
      <c r="TKN26" s="20"/>
      <c r="TKO26"/>
      <c r="TKP26" s="20"/>
      <c r="TKQ26"/>
      <c r="TKR26" s="20"/>
      <c r="TKS26"/>
      <c r="TKT26" s="20"/>
      <c r="TKU26"/>
      <c r="TKV26" s="20"/>
      <c r="TKW26"/>
      <c r="TKX26" s="20"/>
      <c r="TKY26"/>
      <c r="TKZ26" s="20"/>
      <c r="TLA26"/>
      <c r="TLB26" s="20"/>
      <c r="TLC26"/>
      <c r="TLD26" s="20"/>
      <c r="TLE26"/>
      <c r="TLF26" s="20"/>
      <c r="TLG26"/>
      <c r="TLH26" s="20"/>
      <c r="TLI26"/>
      <c r="TLJ26" s="20"/>
      <c r="TLK26"/>
      <c r="TLL26" s="20"/>
      <c r="TLM26"/>
      <c r="TLN26" s="20"/>
      <c r="TLO26"/>
      <c r="TLP26" s="20"/>
      <c r="TLQ26"/>
      <c r="TLR26" s="20"/>
      <c r="TLS26"/>
      <c r="TLT26" s="20"/>
      <c r="TLU26"/>
      <c r="TLV26" s="20"/>
      <c r="TLW26"/>
      <c r="TLX26" s="20"/>
      <c r="TLY26"/>
      <c r="TLZ26" s="20"/>
      <c r="TMA26"/>
      <c r="TMB26" s="20"/>
      <c r="TMC26"/>
      <c r="TMD26" s="20"/>
      <c r="TME26"/>
      <c r="TMF26" s="20"/>
      <c r="TMG26"/>
      <c r="TMH26" s="20"/>
      <c r="TMI26"/>
      <c r="TMJ26" s="20"/>
      <c r="TMK26"/>
      <c r="TML26" s="20"/>
      <c r="TMM26"/>
      <c r="TMN26" s="20"/>
      <c r="TMO26"/>
      <c r="TMP26" s="20"/>
      <c r="TMQ26"/>
      <c r="TMR26" s="20"/>
      <c r="TMS26"/>
      <c r="TMT26" s="20"/>
      <c r="TMU26"/>
      <c r="TMV26" s="20"/>
      <c r="TMW26"/>
      <c r="TMX26" s="20"/>
      <c r="TMY26"/>
      <c r="TMZ26" s="20"/>
      <c r="TNA26"/>
      <c r="TNB26" s="20"/>
      <c r="TNC26"/>
      <c r="TND26" s="20"/>
      <c r="TNE26"/>
      <c r="TNF26" s="20"/>
      <c r="TNG26"/>
      <c r="TNH26" s="20"/>
      <c r="TNI26"/>
      <c r="TNJ26" s="20"/>
      <c r="TNK26"/>
      <c r="TNL26" s="20"/>
      <c r="TNM26"/>
      <c r="TNN26" s="20"/>
      <c r="TNO26"/>
      <c r="TNP26" s="20"/>
      <c r="TNQ26"/>
      <c r="TNR26" s="20"/>
      <c r="TNS26"/>
      <c r="TNT26" s="20"/>
      <c r="TNU26"/>
      <c r="TNV26" s="20"/>
      <c r="TNW26"/>
      <c r="TNX26" s="20"/>
      <c r="TNY26"/>
      <c r="TNZ26" s="20"/>
      <c r="TOA26"/>
      <c r="TOB26" s="20"/>
      <c r="TOC26"/>
      <c r="TOD26" s="20"/>
      <c r="TOE26"/>
      <c r="TOF26" s="20"/>
      <c r="TOG26"/>
      <c r="TOH26" s="20"/>
      <c r="TOI26"/>
      <c r="TOJ26" s="20"/>
      <c r="TOK26"/>
      <c r="TOL26" s="20"/>
      <c r="TOM26"/>
      <c r="TON26" s="20"/>
      <c r="TOO26"/>
      <c r="TOP26" s="20"/>
      <c r="TOQ26"/>
      <c r="TOR26" s="20"/>
      <c r="TOS26"/>
      <c r="TOT26" s="20"/>
      <c r="TOU26"/>
      <c r="TOV26" s="20"/>
      <c r="TOW26"/>
      <c r="TOX26" s="20"/>
      <c r="TOY26"/>
      <c r="TOZ26" s="20"/>
      <c r="TPA26"/>
      <c r="TPB26" s="20"/>
      <c r="TPC26"/>
      <c r="TPD26" s="20"/>
      <c r="TPE26"/>
      <c r="TPF26" s="20"/>
      <c r="TPG26"/>
      <c r="TPH26" s="20"/>
      <c r="TPI26"/>
      <c r="TPJ26" s="20"/>
      <c r="TPK26"/>
      <c r="TPL26" s="20"/>
      <c r="TPM26"/>
      <c r="TPN26" s="20"/>
      <c r="TPO26"/>
      <c r="TPP26" s="20"/>
      <c r="TPQ26"/>
      <c r="TPR26" s="20"/>
      <c r="TPS26"/>
      <c r="TPT26" s="20"/>
      <c r="TPU26"/>
      <c r="TPV26" s="20"/>
      <c r="TPW26"/>
      <c r="TPX26" s="20"/>
      <c r="TPY26"/>
      <c r="TPZ26" s="20"/>
      <c r="TQA26"/>
      <c r="TQB26" s="20"/>
      <c r="TQC26"/>
      <c r="TQD26" s="20"/>
      <c r="TQE26"/>
      <c r="TQF26" s="20"/>
      <c r="TQG26"/>
      <c r="TQH26" s="20"/>
      <c r="TQI26"/>
      <c r="TQJ26" s="20"/>
      <c r="TQK26"/>
      <c r="TQL26" s="20"/>
      <c r="TQM26"/>
      <c r="TQN26" s="20"/>
      <c r="TQO26"/>
      <c r="TQP26" s="20"/>
      <c r="TQQ26"/>
      <c r="TQR26" s="20"/>
      <c r="TQS26"/>
      <c r="TQT26" s="20"/>
      <c r="TQU26"/>
      <c r="TQV26" s="20"/>
      <c r="TQW26"/>
      <c r="TQX26" s="20"/>
      <c r="TQY26"/>
      <c r="TQZ26" s="20"/>
      <c r="TRA26"/>
      <c r="TRB26" s="20"/>
      <c r="TRC26"/>
      <c r="TRD26" s="20"/>
      <c r="TRE26"/>
      <c r="TRF26" s="20"/>
      <c r="TRG26"/>
      <c r="TRH26" s="20"/>
      <c r="TRI26"/>
      <c r="TRJ26" s="20"/>
      <c r="TRK26"/>
      <c r="TRL26" s="20"/>
      <c r="TRM26"/>
      <c r="TRN26" s="20"/>
      <c r="TRO26"/>
      <c r="TRP26" s="20"/>
      <c r="TRQ26"/>
      <c r="TRR26" s="20"/>
      <c r="TRS26"/>
      <c r="TRT26" s="20"/>
      <c r="TRU26"/>
      <c r="TRV26" s="20"/>
      <c r="TRW26"/>
      <c r="TRX26" s="20"/>
      <c r="TRY26"/>
      <c r="TRZ26" s="20"/>
      <c r="TSA26"/>
      <c r="TSB26" s="20"/>
      <c r="TSC26"/>
      <c r="TSD26" s="20"/>
      <c r="TSE26"/>
      <c r="TSF26" s="20"/>
      <c r="TSG26"/>
      <c r="TSH26" s="20"/>
      <c r="TSI26"/>
      <c r="TSJ26" s="20"/>
      <c r="TSK26"/>
      <c r="TSL26" s="20"/>
      <c r="TSM26"/>
      <c r="TSN26" s="20"/>
      <c r="TSO26"/>
      <c r="TSP26" s="20"/>
      <c r="TSQ26"/>
      <c r="TSR26" s="20"/>
      <c r="TSS26"/>
      <c r="TST26" s="20"/>
      <c r="TSU26"/>
      <c r="TSV26" s="20"/>
      <c r="TSW26"/>
      <c r="TSX26" s="20"/>
      <c r="TSY26"/>
      <c r="TSZ26" s="20"/>
      <c r="TTA26"/>
      <c r="TTB26" s="20"/>
      <c r="TTC26"/>
      <c r="TTD26" s="20"/>
      <c r="TTE26"/>
      <c r="TTF26" s="20"/>
      <c r="TTG26"/>
      <c r="TTH26" s="20"/>
      <c r="TTI26"/>
      <c r="TTJ26" s="20"/>
      <c r="TTK26"/>
      <c r="TTL26" s="20"/>
      <c r="TTM26"/>
      <c r="TTN26" s="20"/>
      <c r="TTO26"/>
      <c r="TTP26" s="20"/>
      <c r="TTQ26"/>
      <c r="TTR26" s="20"/>
      <c r="TTS26"/>
      <c r="TTT26" s="20"/>
      <c r="TTU26"/>
      <c r="TTV26" s="20"/>
      <c r="TTW26"/>
      <c r="TTX26" s="20"/>
      <c r="TTY26"/>
      <c r="TTZ26" s="20"/>
      <c r="TUA26"/>
      <c r="TUB26" s="20"/>
      <c r="TUC26"/>
      <c r="TUD26" s="20"/>
      <c r="TUE26"/>
      <c r="TUF26" s="20"/>
      <c r="TUG26"/>
      <c r="TUH26" s="20"/>
      <c r="TUI26"/>
      <c r="TUJ26" s="20"/>
      <c r="TUK26"/>
      <c r="TUL26" s="20"/>
      <c r="TUM26"/>
      <c r="TUN26" s="20"/>
      <c r="TUO26"/>
      <c r="TUP26" s="20"/>
      <c r="TUQ26"/>
      <c r="TUR26" s="20"/>
      <c r="TUS26"/>
      <c r="TUT26" s="20"/>
      <c r="TUU26"/>
      <c r="TUV26" s="20"/>
      <c r="TUW26"/>
      <c r="TUX26" s="20"/>
      <c r="TUY26"/>
      <c r="TUZ26" s="20"/>
      <c r="TVA26"/>
      <c r="TVB26" s="20"/>
      <c r="TVC26"/>
      <c r="TVD26" s="20"/>
      <c r="TVE26"/>
      <c r="TVF26" s="20"/>
      <c r="TVG26"/>
      <c r="TVH26" s="20"/>
      <c r="TVI26"/>
      <c r="TVJ26" s="20"/>
      <c r="TVK26"/>
      <c r="TVL26" s="20"/>
      <c r="TVM26"/>
      <c r="TVN26" s="20"/>
      <c r="TVO26"/>
      <c r="TVP26" s="20"/>
      <c r="TVQ26"/>
      <c r="TVR26" s="20"/>
      <c r="TVS26"/>
      <c r="TVT26" s="20"/>
      <c r="TVU26"/>
      <c r="TVV26" s="20"/>
      <c r="TVW26"/>
      <c r="TVX26" s="20"/>
      <c r="TVY26"/>
      <c r="TVZ26" s="20"/>
      <c r="TWA26"/>
      <c r="TWB26" s="20"/>
      <c r="TWC26"/>
      <c r="TWD26" s="20"/>
      <c r="TWE26"/>
      <c r="TWF26" s="20"/>
      <c r="TWG26"/>
      <c r="TWH26" s="20"/>
      <c r="TWI26"/>
      <c r="TWJ26" s="20"/>
      <c r="TWK26"/>
      <c r="TWL26" s="20"/>
      <c r="TWM26"/>
      <c r="TWN26" s="20"/>
      <c r="TWO26"/>
      <c r="TWP26" s="20"/>
      <c r="TWQ26"/>
      <c r="TWR26" s="20"/>
      <c r="TWS26"/>
      <c r="TWT26" s="20"/>
      <c r="TWU26"/>
      <c r="TWV26" s="20"/>
      <c r="TWW26"/>
      <c r="TWX26" s="20"/>
      <c r="TWY26"/>
      <c r="TWZ26" s="20"/>
      <c r="TXA26"/>
      <c r="TXB26" s="20"/>
      <c r="TXC26"/>
      <c r="TXD26" s="20"/>
      <c r="TXE26"/>
      <c r="TXF26" s="20"/>
      <c r="TXG26"/>
      <c r="TXH26" s="20"/>
      <c r="TXI26"/>
      <c r="TXJ26" s="20"/>
      <c r="TXK26"/>
      <c r="TXL26" s="20"/>
      <c r="TXM26"/>
      <c r="TXN26" s="20"/>
      <c r="TXO26"/>
      <c r="TXP26" s="20"/>
      <c r="TXQ26"/>
      <c r="TXR26" s="20"/>
      <c r="TXS26"/>
      <c r="TXT26" s="20"/>
      <c r="TXU26"/>
      <c r="TXV26" s="20"/>
      <c r="TXW26"/>
      <c r="TXX26" s="20"/>
      <c r="TXY26"/>
      <c r="TXZ26" s="20"/>
      <c r="TYA26"/>
      <c r="TYB26" s="20"/>
      <c r="TYC26"/>
      <c r="TYD26" s="20"/>
      <c r="TYE26"/>
      <c r="TYF26" s="20"/>
      <c r="TYG26"/>
      <c r="TYH26" s="20"/>
      <c r="TYI26"/>
      <c r="TYJ26" s="20"/>
      <c r="TYK26"/>
      <c r="TYL26" s="20"/>
      <c r="TYM26"/>
      <c r="TYN26" s="20"/>
      <c r="TYO26"/>
      <c r="TYP26" s="20"/>
      <c r="TYQ26"/>
      <c r="TYR26" s="20"/>
      <c r="TYS26"/>
      <c r="TYT26" s="20"/>
      <c r="TYU26"/>
      <c r="TYV26" s="20"/>
      <c r="TYW26"/>
      <c r="TYX26" s="20"/>
      <c r="TYY26"/>
      <c r="TYZ26" s="20"/>
      <c r="TZA26"/>
      <c r="TZB26" s="20"/>
      <c r="TZC26"/>
      <c r="TZD26" s="20"/>
      <c r="TZE26"/>
      <c r="TZF26" s="20"/>
      <c r="TZG26"/>
      <c r="TZH26" s="20"/>
      <c r="TZI26"/>
      <c r="TZJ26" s="20"/>
      <c r="TZK26"/>
      <c r="TZL26" s="20"/>
      <c r="TZM26"/>
      <c r="TZN26" s="20"/>
      <c r="TZO26"/>
      <c r="TZP26" s="20"/>
      <c r="TZQ26"/>
      <c r="TZR26" s="20"/>
      <c r="TZS26"/>
      <c r="TZT26" s="20"/>
      <c r="TZU26"/>
      <c r="TZV26" s="20"/>
      <c r="TZW26"/>
      <c r="TZX26" s="20"/>
      <c r="TZY26"/>
      <c r="TZZ26" s="20"/>
      <c r="UAA26"/>
      <c r="UAB26" s="20"/>
      <c r="UAC26"/>
      <c r="UAD26" s="20"/>
      <c r="UAE26"/>
      <c r="UAF26" s="20"/>
      <c r="UAG26"/>
      <c r="UAH26" s="20"/>
      <c r="UAI26"/>
      <c r="UAJ26" s="20"/>
      <c r="UAK26"/>
      <c r="UAL26" s="20"/>
      <c r="UAM26"/>
      <c r="UAN26" s="20"/>
      <c r="UAO26"/>
      <c r="UAP26" s="20"/>
      <c r="UAQ26"/>
      <c r="UAR26" s="20"/>
      <c r="UAS26"/>
      <c r="UAT26" s="20"/>
      <c r="UAU26"/>
      <c r="UAV26" s="20"/>
      <c r="UAW26"/>
      <c r="UAX26" s="20"/>
      <c r="UAY26"/>
      <c r="UAZ26" s="20"/>
      <c r="UBA26"/>
      <c r="UBB26" s="20"/>
      <c r="UBC26"/>
      <c r="UBD26" s="20"/>
      <c r="UBE26"/>
      <c r="UBF26" s="20"/>
      <c r="UBG26"/>
      <c r="UBH26" s="20"/>
      <c r="UBI26"/>
      <c r="UBJ26" s="20"/>
      <c r="UBK26"/>
      <c r="UBL26" s="20"/>
      <c r="UBM26"/>
      <c r="UBN26" s="20"/>
      <c r="UBO26"/>
      <c r="UBP26" s="20"/>
      <c r="UBQ26"/>
      <c r="UBR26" s="20"/>
      <c r="UBS26"/>
      <c r="UBT26" s="20"/>
      <c r="UBU26"/>
      <c r="UBV26" s="20"/>
      <c r="UBW26"/>
      <c r="UBX26" s="20"/>
      <c r="UBY26"/>
      <c r="UBZ26" s="20"/>
      <c r="UCA26"/>
      <c r="UCB26" s="20"/>
      <c r="UCC26"/>
      <c r="UCD26" s="20"/>
      <c r="UCE26"/>
      <c r="UCF26" s="20"/>
      <c r="UCG26"/>
      <c r="UCH26" s="20"/>
      <c r="UCI26"/>
      <c r="UCJ26" s="20"/>
      <c r="UCK26"/>
      <c r="UCL26" s="20"/>
      <c r="UCM26"/>
      <c r="UCN26" s="20"/>
      <c r="UCO26"/>
      <c r="UCP26" s="20"/>
      <c r="UCQ26"/>
      <c r="UCR26" s="20"/>
      <c r="UCS26"/>
      <c r="UCT26" s="20"/>
      <c r="UCU26"/>
      <c r="UCV26" s="20"/>
      <c r="UCW26"/>
      <c r="UCX26" s="20"/>
      <c r="UCY26"/>
      <c r="UCZ26" s="20"/>
      <c r="UDA26"/>
      <c r="UDB26" s="20"/>
      <c r="UDC26"/>
      <c r="UDD26" s="20"/>
      <c r="UDE26"/>
      <c r="UDF26" s="20"/>
      <c r="UDG26"/>
      <c r="UDH26" s="20"/>
      <c r="UDI26"/>
      <c r="UDJ26" s="20"/>
      <c r="UDK26"/>
      <c r="UDL26" s="20"/>
      <c r="UDM26"/>
      <c r="UDN26" s="20"/>
      <c r="UDO26"/>
      <c r="UDP26" s="20"/>
      <c r="UDQ26"/>
      <c r="UDR26" s="20"/>
      <c r="UDS26"/>
      <c r="UDT26" s="20"/>
      <c r="UDU26"/>
      <c r="UDV26" s="20"/>
      <c r="UDW26"/>
      <c r="UDX26" s="20"/>
      <c r="UDY26"/>
      <c r="UDZ26" s="20"/>
      <c r="UEA26"/>
      <c r="UEB26" s="20"/>
      <c r="UEC26"/>
      <c r="UED26" s="20"/>
      <c r="UEE26"/>
      <c r="UEF26" s="20"/>
      <c r="UEG26"/>
      <c r="UEH26" s="20"/>
      <c r="UEI26"/>
      <c r="UEJ26" s="20"/>
      <c r="UEK26"/>
      <c r="UEL26" s="20"/>
      <c r="UEM26"/>
      <c r="UEN26" s="20"/>
      <c r="UEO26"/>
      <c r="UEP26" s="20"/>
      <c r="UEQ26"/>
      <c r="UER26" s="20"/>
      <c r="UES26"/>
      <c r="UET26" s="20"/>
      <c r="UEU26"/>
      <c r="UEV26" s="20"/>
      <c r="UEW26"/>
      <c r="UEX26" s="20"/>
      <c r="UEY26"/>
      <c r="UEZ26" s="20"/>
      <c r="UFA26"/>
      <c r="UFB26" s="20"/>
      <c r="UFC26"/>
      <c r="UFD26" s="20"/>
      <c r="UFE26"/>
      <c r="UFF26" s="20"/>
      <c r="UFG26"/>
      <c r="UFH26" s="20"/>
      <c r="UFI26"/>
      <c r="UFJ26" s="20"/>
      <c r="UFK26"/>
      <c r="UFL26" s="20"/>
      <c r="UFM26"/>
      <c r="UFN26" s="20"/>
      <c r="UFO26"/>
      <c r="UFP26" s="20"/>
      <c r="UFQ26"/>
      <c r="UFR26" s="20"/>
      <c r="UFS26"/>
      <c r="UFT26" s="20"/>
      <c r="UFU26"/>
      <c r="UFV26" s="20"/>
      <c r="UFW26"/>
      <c r="UFX26" s="20"/>
      <c r="UFY26"/>
      <c r="UFZ26" s="20"/>
      <c r="UGA26"/>
      <c r="UGB26" s="20"/>
      <c r="UGC26"/>
      <c r="UGD26" s="20"/>
      <c r="UGE26"/>
      <c r="UGF26" s="20"/>
      <c r="UGG26"/>
      <c r="UGH26" s="20"/>
      <c r="UGI26"/>
      <c r="UGJ26" s="20"/>
      <c r="UGK26"/>
      <c r="UGL26" s="20"/>
      <c r="UGM26"/>
      <c r="UGN26" s="20"/>
      <c r="UGO26"/>
      <c r="UGP26" s="20"/>
      <c r="UGQ26"/>
      <c r="UGR26" s="20"/>
      <c r="UGS26"/>
      <c r="UGT26" s="20"/>
      <c r="UGU26"/>
      <c r="UGV26" s="20"/>
      <c r="UGW26"/>
      <c r="UGX26" s="20"/>
      <c r="UGY26"/>
      <c r="UGZ26" s="20"/>
      <c r="UHA26"/>
      <c r="UHB26" s="20"/>
      <c r="UHC26"/>
      <c r="UHD26" s="20"/>
      <c r="UHE26"/>
      <c r="UHF26" s="20"/>
      <c r="UHG26"/>
      <c r="UHH26" s="20"/>
      <c r="UHI26"/>
      <c r="UHJ26" s="20"/>
      <c r="UHK26"/>
      <c r="UHL26" s="20"/>
      <c r="UHM26"/>
      <c r="UHN26" s="20"/>
      <c r="UHO26"/>
      <c r="UHP26" s="20"/>
      <c r="UHQ26"/>
      <c r="UHR26" s="20"/>
      <c r="UHS26"/>
      <c r="UHT26" s="20"/>
      <c r="UHU26"/>
      <c r="UHV26" s="20"/>
      <c r="UHW26"/>
      <c r="UHX26" s="20"/>
      <c r="UHY26"/>
      <c r="UHZ26" s="20"/>
      <c r="UIA26"/>
      <c r="UIB26" s="20"/>
      <c r="UIC26"/>
      <c r="UID26" s="20"/>
      <c r="UIE26"/>
      <c r="UIF26" s="20"/>
      <c r="UIG26"/>
      <c r="UIH26" s="20"/>
      <c r="UII26"/>
      <c r="UIJ26" s="20"/>
      <c r="UIK26"/>
      <c r="UIL26" s="20"/>
      <c r="UIM26"/>
      <c r="UIN26" s="20"/>
      <c r="UIO26"/>
      <c r="UIP26" s="20"/>
      <c r="UIQ26"/>
      <c r="UIR26" s="20"/>
      <c r="UIS26"/>
      <c r="UIT26" s="20"/>
      <c r="UIU26"/>
      <c r="UIV26" s="20"/>
      <c r="UIW26"/>
      <c r="UIX26" s="20"/>
      <c r="UIY26"/>
      <c r="UIZ26" s="20"/>
      <c r="UJA26"/>
      <c r="UJB26" s="20"/>
      <c r="UJC26"/>
      <c r="UJD26" s="20"/>
      <c r="UJE26"/>
      <c r="UJF26" s="20"/>
      <c r="UJG26"/>
      <c r="UJH26" s="20"/>
      <c r="UJI26"/>
      <c r="UJJ26" s="20"/>
      <c r="UJK26"/>
      <c r="UJL26" s="20"/>
      <c r="UJM26"/>
      <c r="UJN26" s="20"/>
      <c r="UJO26"/>
      <c r="UJP26" s="20"/>
      <c r="UJQ26"/>
      <c r="UJR26" s="20"/>
      <c r="UJS26"/>
      <c r="UJT26" s="20"/>
      <c r="UJU26"/>
      <c r="UJV26" s="20"/>
      <c r="UJW26"/>
      <c r="UJX26" s="20"/>
      <c r="UJY26"/>
      <c r="UJZ26" s="20"/>
      <c r="UKA26"/>
      <c r="UKB26" s="20"/>
      <c r="UKC26"/>
      <c r="UKD26" s="20"/>
      <c r="UKE26"/>
      <c r="UKF26" s="20"/>
      <c r="UKG26"/>
      <c r="UKH26" s="20"/>
      <c r="UKI26"/>
      <c r="UKJ26" s="20"/>
      <c r="UKK26"/>
      <c r="UKL26" s="20"/>
      <c r="UKM26"/>
      <c r="UKN26" s="20"/>
      <c r="UKO26"/>
      <c r="UKP26" s="20"/>
      <c r="UKQ26"/>
      <c r="UKR26" s="20"/>
      <c r="UKS26"/>
      <c r="UKT26" s="20"/>
      <c r="UKU26"/>
      <c r="UKV26" s="20"/>
      <c r="UKW26"/>
      <c r="UKX26" s="20"/>
      <c r="UKY26"/>
      <c r="UKZ26" s="20"/>
      <c r="ULA26"/>
      <c r="ULB26" s="20"/>
      <c r="ULC26"/>
      <c r="ULD26" s="20"/>
      <c r="ULE26"/>
      <c r="ULF26" s="20"/>
      <c r="ULG26"/>
      <c r="ULH26" s="20"/>
      <c r="ULI26"/>
      <c r="ULJ26" s="20"/>
      <c r="ULK26"/>
      <c r="ULL26" s="20"/>
      <c r="ULM26"/>
      <c r="ULN26" s="20"/>
      <c r="ULO26"/>
      <c r="ULP26" s="20"/>
      <c r="ULQ26"/>
      <c r="ULR26" s="20"/>
      <c r="ULS26"/>
      <c r="ULT26" s="20"/>
      <c r="ULU26"/>
      <c r="ULV26" s="20"/>
      <c r="ULW26"/>
      <c r="ULX26" s="20"/>
      <c r="ULY26"/>
      <c r="ULZ26" s="20"/>
      <c r="UMA26"/>
      <c r="UMB26" s="20"/>
      <c r="UMC26"/>
      <c r="UMD26" s="20"/>
      <c r="UME26"/>
      <c r="UMF26" s="20"/>
      <c r="UMG26"/>
      <c r="UMH26" s="20"/>
      <c r="UMI26"/>
      <c r="UMJ26" s="20"/>
      <c r="UMK26"/>
      <c r="UML26" s="20"/>
      <c r="UMM26"/>
      <c r="UMN26" s="20"/>
      <c r="UMO26"/>
      <c r="UMP26" s="20"/>
      <c r="UMQ26"/>
      <c r="UMR26" s="20"/>
      <c r="UMS26"/>
      <c r="UMT26" s="20"/>
      <c r="UMU26"/>
      <c r="UMV26" s="20"/>
      <c r="UMW26"/>
      <c r="UMX26" s="20"/>
      <c r="UMY26"/>
      <c r="UMZ26" s="20"/>
      <c r="UNA26"/>
      <c r="UNB26" s="20"/>
      <c r="UNC26"/>
      <c r="UND26" s="20"/>
      <c r="UNE26"/>
      <c r="UNF26" s="20"/>
      <c r="UNG26"/>
      <c r="UNH26" s="20"/>
      <c r="UNI26"/>
      <c r="UNJ26" s="20"/>
      <c r="UNK26"/>
      <c r="UNL26" s="20"/>
      <c r="UNM26"/>
      <c r="UNN26" s="20"/>
      <c r="UNO26"/>
      <c r="UNP26" s="20"/>
      <c r="UNQ26"/>
      <c r="UNR26" s="20"/>
      <c r="UNS26"/>
      <c r="UNT26" s="20"/>
      <c r="UNU26"/>
      <c r="UNV26" s="20"/>
      <c r="UNW26"/>
      <c r="UNX26" s="20"/>
      <c r="UNY26"/>
      <c r="UNZ26" s="20"/>
      <c r="UOA26"/>
      <c r="UOB26" s="20"/>
      <c r="UOC26"/>
      <c r="UOD26" s="20"/>
      <c r="UOE26"/>
      <c r="UOF26" s="20"/>
      <c r="UOG26"/>
      <c r="UOH26" s="20"/>
      <c r="UOI26"/>
      <c r="UOJ26" s="20"/>
      <c r="UOK26"/>
      <c r="UOL26" s="20"/>
      <c r="UOM26"/>
      <c r="UON26" s="20"/>
      <c r="UOO26"/>
      <c r="UOP26" s="20"/>
      <c r="UOQ26"/>
      <c r="UOR26" s="20"/>
      <c r="UOS26"/>
      <c r="UOT26" s="20"/>
      <c r="UOU26"/>
      <c r="UOV26" s="20"/>
      <c r="UOW26"/>
      <c r="UOX26" s="20"/>
      <c r="UOY26"/>
      <c r="UOZ26" s="20"/>
      <c r="UPA26"/>
      <c r="UPB26" s="20"/>
      <c r="UPC26"/>
      <c r="UPD26" s="20"/>
      <c r="UPE26"/>
      <c r="UPF26" s="20"/>
      <c r="UPG26"/>
      <c r="UPH26" s="20"/>
      <c r="UPI26"/>
      <c r="UPJ26" s="20"/>
      <c r="UPK26"/>
      <c r="UPL26" s="20"/>
      <c r="UPM26"/>
      <c r="UPN26" s="20"/>
      <c r="UPO26"/>
      <c r="UPP26" s="20"/>
      <c r="UPQ26"/>
      <c r="UPR26" s="20"/>
      <c r="UPS26"/>
      <c r="UPT26" s="20"/>
      <c r="UPU26"/>
      <c r="UPV26" s="20"/>
      <c r="UPW26"/>
      <c r="UPX26" s="20"/>
      <c r="UPY26"/>
      <c r="UPZ26" s="20"/>
      <c r="UQA26"/>
      <c r="UQB26" s="20"/>
      <c r="UQC26"/>
      <c r="UQD26" s="20"/>
      <c r="UQE26"/>
      <c r="UQF26" s="20"/>
      <c r="UQG26"/>
      <c r="UQH26" s="20"/>
      <c r="UQI26"/>
      <c r="UQJ26" s="20"/>
      <c r="UQK26"/>
      <c r="UQL26" s="20"/>
      <c r="UQM26"/>
      <c r="UQN26" s="20"/>
      <c r="UQO26"/>
      <c r="UQP26" s="20"/>
      <c r="UQQ26"/>
      <c r="UQR26" s="20"/>
      <c r="UQS26"/>
      <c r="UQT26" s="20"/>
      <c r="UQU26"/>
      <c r="UQV26" s="20"/>
      <c r="UQW26"/>
      <c r="UQX26" s="20"/>
      <c r="UQY26"/>
      <c r="UQZ26" s="20"/>
      <c r="URA26"/>
      <c r="URB26" s="20"/>
      <c r="URC26"/>
      <c r="URD26" s="20"/>
      <c r="URE26"/>
      <c r="URF26" s="20"/>
      <c r="URG26"/>
      <c r="URH26" s="20"/>
      <c r="URI26"/>
      <c r="URJ26" s="20"/>
      <c r="URK26"/>
      <c r="URL26" s="20"/>
      <c r="URM26"/>
      <c r="URN26" s="20"/>
      <c r="URO26"/>
      <c r="URP26" s="20"/>
      <c r="URQ26"/>
      <c r="URR26" s="20"/>
      <c r="URS26"/>
      <c r="URT26" s="20"/>
      <c r="URU26"/>
      <c r="URV26" s="20"/>
      <c r="URW26"/>
      <c r="URX26" s="20"/>
      <c r="URY26"/>
      <c r="URZ26" s="20"/>
      <c r="USA26"/>
      <c r="USB26" s="20"/>
      <c r="USC26"/>
      <c r="USD26" s="20"/>
      <c r="USE26"/>
      <c r="USF26" s="20"/>
      <c r="USG26"/>
      <c r="USH26" s="20"/>
      <c r="USI26"/>
      <c r="USJ26" s="20"/>
      <c r="USK26"/>
      <c r="USL26" s="20"/>
      <c r="USM26"/>
      <c r="USN26" s="20"/>
      <c r="USO26"/>
      <c r="USP26" s="20"/>
      <c r="USQ26"/>
      <c r="USR26" s="20"/>
      <c r="USS26"/>
      <c r="UST26" s="20"/>
      <c r="USU26"/>
      <c r="USV26" s="20"/>
      <c r="USW26"/>
      <c r="USX26" s="20"/>
      <c r="USY26"/>
      <c r="USZ26" s="20"/>
      <c r="UTA26"/>
      <c r="UTB26" s="20"/>
      <c r="UTC26"/>
      <c r="UTD26" s="20"/>
      <c r="UTE26"/>
      <c r="UTF26" s="20"/>
      <c r="UTG26"/>
      <c r="UTH26" s="20"/>
      <c r="UTI26"/>
      <c r="UTJ26" s="20"/>
      <c r="UTK26"/>
      <c r="UTL26" s="20"/>
      <c r="UTM26"/>
      <c r="UTN26" s="20"/>
      <c r="UTO26"/>
      <c r="UTP26" s="20"/>
      <c r="UTQ26"/>
      <c r="UTR26" s="20"/>
      <c r="UTS26"/>
      <c r="UTT26" s="20"/>
      <c r="UTU26"/>
      <c r="UTV26" s="20"/>
      <c r="UTW26"/>
      <c r="UTX26" s="20"/>
      <c r="UTY26"/>
      <c r="UTZ26" s="20"/>
      <c r="UUA26"/>
      <c r="UUB26" s="20"/>
      <c r="UUC26"/>
      <c r="UUD26" s="20"/>
      <c r="UUE26"/>
      <c r="UUF26" s="20"/>
      <c r="UUG26"/>
      <c r="UUH26" s="20"/>
      <c r="UUI26"/>
      <c r="UUJ26" s="20"/>
      <c r="UUK26"/>
      <c r="UUL26" s="20"/>
      <c r="UUM26"/>
      <c r="UUN26" s="20"/>
      <c r="UUO26"/>
      <c r="UUP26" s="20"/>
      <c r="UUQ26"/>
      <c r="UUR26" s="20"/>
      <c r="UUS26"/>
      <c r="UUT26" s="20"/>
      <c r="UUU26"/>
      <c r="UUV26" s="20"/>
      <c r="UUW26"/>
      <c r="UUX26" s="20"/>
      <c r="UUY26"/>
      <c r="UUZ26" s="20"/>
      <c r="UVA26"/>
      <c r="UVB26" s="20"/>
      <c r="UVC26"/>
      <c r="UVD26" s="20"/>
      <c r="UVE26"/>
      <c r="UVF26" s="20"/>
      <c r="UVG26"/>
      <c r="UVH26" s="20"/>
      <c r="UVI26"/>
      <c r="UVJ26" s="20"/>
      <c r="UVK26"/>
      <c r="UVL26" s="20"/>
      <c r="UVM26"/>
      <c r="UVN26" s="20"/>
      <c r="UVO26"/>
      <c r="UVP26" s="20"/>
      <c r="UVQ26"/>
      <c r="UVR26" s="20"/>
      <c r="UVS26"/>
      <c r="UVT26" s="20"/>
      <c r="UVU26"/>
      <c r="UVV26" s="20"/>
      <c r="UVW26"/>
      <c r="UVX26" s="20"/>
      <c r="UVY26"/>
      <c r="UVZ26" s="20"/>
      <c r="UWA26"/>
      <c r="UWB26" s="20"/>
      <c r="UWC26"/>
      <c r="UWD26" s="20"/>
      <c r="UWE26"/>
      <c r="UWF26" s="20"/>
      <c r="UWG26"/>
      <c r="UWH26" s="20"/>
      <c r="UWI26"/>
      <c r="UWJ26" s="20"/>
      <c r="UWK26"/>
      <c r="UWL26" s="20"/>
      <c r="UWM26"/>
      <c r="UWN26" s="20"/>
      <c r="UWO26"/>
      <c r="UWP26" s="20"/>
      <c r="UWQ26"/>
      <c r="UWR26" s="20"/>
      <c r="UWS26"/>
      <c r="UWT26" s="20"/>
      <c r="UWU26"/>
      <c r="UWV26" s="20"/>
      <c r="UWW26"/>
      <c r="UWX26" s="20"/>
      <c r="UWY26"/>
      <c r="UWZ26" s="20"/>
      <c r="UXA26"/>
      <c r="UXB26" s="20"/>
      <c r="UXC26"/>
      <c r="UXD26" s="20"/>
      <c r="UXE26"/>
      <c r="UXF26" s="20"/>
      <c r="UXG26"/>
      <c r="UXH26" s="20"/>
      <c r="UXI26"/>
      <c r="UXJ26" s="20"/>
      <c r="UXK26"/>
      <c r="UXL26" s="20"/>
      <c r="UXM26"/>
      <c r="UXN26" s="20"/>
      <c r="UXO26"/>
      <c r="UXP26" s="20"/>
      <c r="UXQ26"/>
      <c r="UXR26" s="20"/>
      <c r="UXS26"/>
      <c r="UXT26" s="20"/>
      <c r="UXU26"/>
      <c r="UXV26" s="20"/>
      <c r="UXW26"/>
      <c r="UXX26" s="20"/>
      <c r="UXY26"/>
      <c r="UXZ26" s="20"/>
      <c r="UYA26"/>
      <c r="UYB26" s="20"/>
      <c r="UYC26"/>
      <c r="UYD26" s="20"/>
      <c r="UYE26"/>
      <c r="UYF26" s="20"/>
      <c r="UYG26"/>
      <c r="UYH26" s="20"/>
      <c r="UYI26"/>
      <c r="UYJ26" s="20"/>
      <c r="UYK26"/>
      <c r="UYL26" s="20"/>
      <c r="UYM26"/>
      <c r="UYN26" s="20"/>
      <c r="UYO26"/>
      <c r="UYP26" s="20"/>
      <c r="UYQ26"/>
      <c r="UYR26" s="20"/>
      <c r="UYS26"/>
      <c r="UYT26" s="20"/>
      <c r="UYU26"/>
      <c r="UYV26" s="20"/>
      <c r="UYW26"/>
      <c r="UYX26" s="20"/>
      <c r="UYY26"/>
      <c r="UYZ26" s="20"/>
      <c r="UZA26"/>
      <c r="UZB26" s="20"/>
      <c r="UZC26"/>
      <c r="UZD26" s="20"/>
      <c r="UZE26"/>
      <c r="UZF26" s="20"/>
      <c r="UZG26"/>
      <c r="UZH26" s="20"/>
      <c r="UZI26"/>
      <c r="UZJ26" s="20"/>
      <c r="UZK26"/>
      <c r="UZL26" s="20"/>
      <c r="UZM26"/>
      <c r="UZN26" s="20"/>
      <c r="UZO26"/>
      <c r="UZP26" s="20"/>
      <c r="UZQ26"/>
      <c r="UZR26" s="20"/>
      <c r="UZS26"/>
      <c r="UZT26" s="20"/>
      <c r="UZU26"/>
      <c r="UZV26" s="20"/>
      <c r="UZW26"/>
      <c r="UZX26" s="20"/>
      <c r="UZY26"/>
      <c r="UZZ26" s="20"/>
      <c r="VAA26"/>
      <c r="VAB26" s="20"/>
      <c r="VAC26"/>
      <c r="VAD26" s="20"/>
      <c r="VAE26"/>
      <c r="VAF26" s="20"/>
      <c r="VAG26"/>
      <c r="VAH26" s="20"/>
      <c r="VAI26"/>
      <c r="VAJ26" s="20"/>
      <c r="VAK26"/>
      <c r="VAL26" s="20"/>
      <c r="VAM26"/>
      <c r="VAN26" s="20"/>
      <c r="VAO26"/>
      <c r="VAP26" s="20"/>
      <c r="VAQ26"/>
      <c r="VAR26" s="20"/>
      <c r="VAS26"/>
      <c r="VAT26" s="20"/>
      <c r="VAU26"/>
      <c r="VAV26" s="20"/>
      <c r="VAW26"/>
      <c r="VAX26" s="20"/>
      <c r="VAY26"/>
      <c r="VAZ26" s="20"/>
      <c r="VBA26"/>
      <c r="VBB26" s="20"/>
      <c r="VBC26"/>
      <c r="VBD26" s="20"/>
      <c r="VBE26"/>
      <c r="VBF26" s="20"/>
      <c r="VBG26"/>
      <c r="VBH26" s="20"/>
      <c r="VBI26"/>
      <c r="VBJ26" s="20"/>
      <c r="VBK26"/>
      <c r="VBL26" s="20"/>
      <c r="VBM26"/>
      <c r="VBN26" s="20"/>
      <c r="VBO26"/>
      <c r="VBP26" s="20"/>
      <c r="VBQ26"/>
      <c r="VBR26" s="20"/>
      <c r="VBS26"/>
      <c r="VBT26" s="20"/>
      <c r="VBU26"/>
      <c r="VBV26" s="20"/>
      <c r="VBW26"/>
      <c r="VBX26" s="20"/>
      <c r="VBY26"/>
      <c r="VBZ26" s="20"/>
      <c r="VCA26"/>
      <c r="VCB26" s="20"/>
      <c r="VCC26"/>
      <c r="VCD26" s="20"/>
      <c r="VCE26"/>
      <c r="VCF26" s="20"/>
      <c r="VCG26"/>
      <c r="VCH26" s="20"/>
      <c r="VCI26"/>
      <c r="VCJ26" s="20"/>
      <c r="VCK26"/>
      <c r="VCL26" s="20"/>
      <c r="VCM26"/>
      <c r="VCN26" s="20"/>
      <c r="VCO26"/>
      <c r="VCP26" s="20"/>
      <c r="VCQ26"/>
      <c r="VCR26" s="20"/>
      <c r="VCS26"/>
      <c r="VCT26" s="20"/>
      <c r="VCU26"/>
      <c r="VCV26" s="20"/>
      <c r="VCW26"/>
      <c r="VCX26" s="20"/>
      <c r="VCY26"/>
      <c r="VCZ26" s="20"/>
      <c r="VDA26"/>
      <c r="VDB26" s="20"/>
      <c r="VDC26"/>
      <c r="VDD26" s="20"/>
      <c r="VDE26"/>
      <c r="VDF26" s="20"/>
      <c r="VDG26"/>
      <c r="VDH26" s="20"/>
      <c r="VDI26"/>
      <c r="VDJ26" s="20"/>
      <c r="VDK26"/>
      <c r="VDL26" s="20"/>
      <c r="VDM26"/>
      <c r="VDN26" s="20"/>
      <c r="VDO26"/>
      <c r="VDP26" s="20"/>
      <c r="VDQ26"/>
      <c r="VDR26" s="20"/>
      <c r="VDS26"/>
      <c r="VDT26" s="20"/>
      <c r="VDU26"/>
      <c r="VDV26" s="20"/>
      <c r="VDW26"/>
      <c r="VDX26" s="20"/>
      <c r="VDY26"/>
      <c r="VDZ26" s="20"/>
      <c r="VEA26"/>
      <c r="VEB26" s="20"/>
      <c r="VEC26"/>
      <c r="VED26" s="20"/>
      <c r="VEE26"/>
      <c r="VEF26" s="20"/>
      <c r="VEG26"/>
      <c r="VEH26" s="20"/>
      <c r="VEI26"/>
      <c r="VEJ26" s="20"/>
      <c r="VEK26"/>
      <c r="VEL26" s="20"/>
      <c r="VEM26"/>
      <c r="VEN26" s="20"/>
      <c r="VEO26"/>
      <c r="VEP26" s="20"/>
      <c r="VEQ26"/>
      <c r="VER26" s="20"/>
      <c r="VES26"/>
      <c r="VET26" s="20"/>
      <c r="VEU26"/>
      <c r="VEV26" s="20"/>
      <c r="VEW26"/>
      <c r="VEX26" s="20"/>
      <c r="VEY26"/>
      <c r="VEZ26" s="20"/>
      <c r="VFA26"/>
      <c r="VFB26" s="20"/>
      <c r="VFC26"/>
      <c r="VFD26" s="20"/>
      <c r="VFE26"/>
      <c r="VFF26" s="20"/>
      <c r="VFG26"/>
      <c r="VFH26" s="20"/>
      <c r="VFI26"/>
      <c r="VFJ26" s="20"/>
      <c r="VFK26"/>
      <c r="VFL26" s="20"/>
      <c r="VFM26"/>
      <c r="VFN26" s="20"/>
      <c r="VFO26"/>
      <c r="VFP26" s="20"/>
      <c r="VFQ26"/>
      <c r="VFR26" s="20"/>
      <c r="VFS26"/>
      <c r="VFT26" s="20"/>
      <c r="VFU26"/>
      <c r="VFV26" s="20"/>
      <c r="VFW26"/>
      <c r="VFX26" s="20"/>
      <c r="VFY26"/>
      <c r="VFZ26" s="20"/>
      <c r="VGA26"/>
      <c r="VGB26" s="20"/>
      <c r="VGC26"/>
      <c r="VGD26" s="20"/>
      <c r="VGE26"/>
      <c r="VGF26" s="20"/>
      <c r="VGG26"/>
      <c r="VGH26" s="20"/>
      <c r="VGI26"/>
      <c r="VGJ26" s="20"/>
      <c r="VGK26"/>
      <c r="VGL26" s="20"/>
      <c r="VGM26"/>
      <c r="VGN26" s="20"/>
      <c r="VGO26"/>
      <c r="VGP26" s="20"/>
      <c r="VGQ26"/>
      <c r="VGR26" s="20"/>
      <c r="VGS26"/>
      <c r="VGT26" s="20"/>
      <c r="VGU26"/>
      <c r="VGV26" s="20"/>
      <c r="VGW26"/>
      <c r="VGX26" s="20"/>
      <c r="VGY26"/>
      <c r="VGZ26" s="20"/>
      <c r="VHA26"/>
      <c r="VHB26" s="20"/>
      <c r="VHC26"/>
      <c r="VHD26" s="20"/>
      <c r="VHE26"/>
      <c r="VHF26" s="20"/>
      <c r="VHG26"/>
      <c r="VHH26" s="20"/>
      <c r="VHI26"/>
      <c r="VHJ26" s="20"/>
      <c r="VHK26"/>
      <c r="VHL26" s="20"/>
      <c r="VHM26"/>
      <c r="VHN26" s="20"/>
      <c r="VHO26"/>
      <c r="VHP26" s="20"/>
      <c r="VHQ26"/>
      <c r="VHR26" s="20"/>
      <c r="VHS26"/>
      <c r="VHT26" s="20"/>
      <c r="VHU26"/>
      <c r="VHV26" s="20"/>
      <c r="VHW26"/>
      <c r="VHX26" s="20"/>
      <c r="VHY26"/>
      <c r="VHZ26" s="20"/>
      <c r="VIA26"/>
      <c r="VIB26" s="20"/>
      <c r="VIC26"/>
      <c r="VID26" s="20"/>
      <c r="VIE26"/>
      <c r="VIF26" s="20"/>
      <c r="VIG26"/>
      <c r="VIH26" s="20"/>
      <c r="VII26"/>
      <c r="VIJ26" s="20"/>
      <c r="VIK26"/>
      <c r="VIL26" s="20"/>
      <c r="VIM26"/>
      <c r="VIN26" s="20"/>
      <c r="VIO26"/>
      <c r="VIP26" s="20"/>
      <c r="VIQ26"/>
      <c r="VIR26" s="20"/>
      <c r="VIS26"/>
      <c r="VIT26" s="20"/>
      <c r="VIU26"/>
      <c r="VIV26" s="20"/>
      <c r="VIW26"/>
      <c r="VIX26" s="20"/>
      <c r="VIY26"/>
      <c r="VIZ26" s="20"/>
      <c r="VJA26"/>
      <c r="VJB26" s="20"/>
      <c r="VJC26"/>
      <c r="VJD26" s="20"/>
      <c r="VJE26"/>
      <c r="VJF26" s="20"/>
      <c r="VJG26"/>
      <c r="VJH26" s="20"/>
      <c r="VJI26"/>
      <c r="VJJ26" s="20"/>
      <c r="VJK26"/>
      <c r="VJL26" s="20"/>
      <c r="VJM26"/>
      <c r="VJN26" s="20"/>
      <c r="VJO26"/>
      <c r="VJP26" s="20"/>
      <c r="VJQ26"/>
      <c r="VJR26" s="20"/>
      <c r="VJS26"/>
      <c r="VJT26" s="20"/>
      <c r="VJU26"/>
      <c r="VJV26" s="20"/>
      <c r="VJW26"/>
      <c r="VJX26" s="20"/>
      <c r="VJY26"/>
      <c r="VJZ26" s="20"/>
      <c r="VKA26"/>
      <c r="VKB26" s="20"/>
      <c r="VKC26"/>
      <c r="VKD26" s="20"/>
      <c r="VKE26"/>
      <c r="VKF26" s="20"/>
      <c r="VKG26"/>
      <c r="VKH26" s="20"/>
      <c r="VKI26"/>
      <c r="VKJ26" s="20"/>
      <c r="VKK26"/>
      <c r="VKL26" s="20"/>
      <c r="VKM26"/>
      <c r="VKN26" s="20"/>
      <c r="VKO26"/>
      <c r="VKP26" s="20"/>
      <c r="VKQ26"/>
      <c r="VKR26" s="20"/>
      <c r="VKS26"/>
      <c r="VKT26" s="20"/>
      <c r="VKU26"/>
      <c r="VKV26" s="20"/>
      <c r="VKW26"/>
      <c r="VKX26" s="20"/>
      <c r="VKY26"/>
      <c r="VKZ26" s="20"/>
      <c r="VLA26"/>
      <c r="VLB26" s="20"/>
      <c r="VLC26"/>
      <c r="VLD26" s="20"/>
      <c r="VLE26"/>
      <c r="VLF26" s="20"/>
      <c r="VLG26"/>
      <c r="VLH26" s="20"/>
      <c r="VLI26"/>
      <c r="VLJ26" s="20"/>
      <c r="VLK26"/>
      <c r="VLL26" s="20"/>
      <c r="VLM26"/>
      <c r="VLN26" s="20"/>
      <c r="VLO26"/>
      <c r="VLP26" s="20"/>
      <c r="VLQ26"/>
      <c r="VLR26" s="20"/>
      <c r="VLS26"/>
      <c r="VLT26" s="20"/>
      <c r="VLU26"/>
      <c r="VLV26" s="20"/>
      <c r="VLW26"/>
      <c r="VLX26" s="20"/>
      <c r="VLY26"/>
      <c r="VLZ26" s="20"/>
      <c r="VMA26"/>
      <c r="VMB26" s="20"/>
      <c r="VMC26"/>
      <c r="VMD26" s="20"/>
      <c r="VME26"/>
      <c r="VMF26" s="20"/>
      <c r="VMG26"/>
      <c r="VMH26" s="20"/>
      <c r="VMI26"/>
      <c r="VMJ26" s="20"/>
      <c r="VMK26"/>
      <c r="VML26" s="20"/>
      <c r="VMM26"/>
      <c r="VMN26" s="20"/>
      <c r="VMO26"/>
      <c r="VMP26" s="20"/>
      <c r="VMQ26"/>
      <c r="VMR26" s="20"/>
      <c r="VMS26"/>
      <c r="VMT26" s="20"/>
      <c r="VMU26"/>
      <c r="VMV26" s="20"/>
      <c r="VMW26"/>
      <c r="VMX26" s="20"/>
      <c r="VMY26"/>
      <c r="VMZ26" s="20"/>
      <c r="VNA26"/>
      <c r="VNB26" s="20"/>
      <c r="VNC26"/>
      <c r="VND26" s="20"/>
      <c r="VNE26"/>
      <c r="VNF26" s="20"/>
      <c r="VNG26"/>
      <c r="VNH26" s="20"/>
      <c r="VNI26"/>
      <c r="VNJ26" s="20"/>
      <c r="VNK26"/>
      <c r="VNL26" s="20"/>
      <c r="VNM26"/>
      <c r="VNN26" s="20"/>
      <c r="VNO26"/>
      <c r="VNP26" s="20"/>
      <c r="VNQ26"/>
      <c r="VNR26" s="20"/>
      <c r="VNS26"/>
      <c r="VNT26" s="20"/>
      <c r="VNU26"/>
      <c r="VNV26" s="20"/>
      <c r="VNW26"/>
      <c r="VNX26" s="20"/>
      <c r="VNY26"/>
      <c r="VNZ26" s="20"/>
      <c r="VOA26"/>
      <c r="VOB26" s="20"/>
      <c r="VOC26"/>
      <c r="VOD26" s="20"/>
      <c r="VOE26"/>
      <c r="VOF26" s="20"/>
      <c r="VOG26"/>
      <c r="VOH26" s="20"/>
      <c r="VOI26"/>
      <c r="VOJ26" s="20"/>
      <c r="VOK26"/>
      <c r="VOL26" s="20"/>
      <c r="VOM26"/>
      <c r="VON26" s="20"/>
      <c r="VOO26"/>
      <c r="VOP26" s="20"/>
      <c r="VOQ26"/>
      <c r="VOR26" s="20"/>
      <c r="VOS26"/>
      <c r="VOT26" s="20"/>
      <c r="VOU26"/>
      <c r="VOV26" s="20"/>
      <c r="VOW26"/>
      <c r="VOX26" s="20"/>
      <c r="VOY26"/>
      <c r="VOZ26" s="20"/>
      <c r="VPA26"/>
      <c r="VPB26" s="20"/>
      <c r="VPC26"/>
      <c r="VPD26" s="20"/>
      <c r="VPE26"/>
      <c r="VPF26" s="20"/>
      <c r="VPG26"/>
      <c r="VPH26" s="20"/>
      <c r="VPI26"/>
      <c r="VPJ26" s="20"/>
      <c r="VPK26"/>
      <c r="VPL26" s="20"/>
      <c r="VPM26"/>
      <c r="VPN26" s="20"/>
      <c r="VPO26"/>
      <c r="VPP26" s="20"/>
      <c r="VPQ26"/>
      <c r="VPR26" s="20"/>
      <c r="VPS26"/>
      <c r="VPT26" s="20"/>
      <c r="VPU26"/>
      <c r="VPV26" s="20"/>
      <c r="VPW26"/>
      <c r="VPX26" s="20"/>
      <c r="VPY26"/>
      <c r="VPZ26" s="20"/>
      <c r="VQA26"/>
      <c r="VQB26" s="20"/>
      <c r="VQC26"/>
      <c r="VQD26" s="20"/>
      <c r="VQE26"/>
      <c r="VQF26" s="20"/>
      <c r="VQG26"/>
      <c r="VQH26" s="20"/>
      <c r="VQI26"/>
      <c r="VQJ26" s="20"/>
      <c r="VQK26"/>
      <c r="VQL26" s="20"/>
      <c r="VQM26"/>
      <c r="VQN26" s="20"/>
      <c r="VQO26"/>
      <c r="VQP26" s="20"/>
      <c r="VQQ26"/>
      <c r="VQR26" s="20"/>
      <c r="VQS26"/>
      <c r="VQT26" s="20"/>
      <c r="VQU26"/>
      <c r="VQV26" s="20"/>
      <c r="VQW26"/>
      <c r="VQX26" s="20"/>
      <c r="VQY26"/>
      <c r="VQZ26" s="20"/>
      <c r="VRA26"/>
      <c r="VRB26" s="20"/>
      <c r="VRC26"/>
      <c r="VRD26" s="20"/>
      <c r="VRE26"/>
      <c r="VRF26" s="20"/>
      <c r="VRG26"/>
      <c r="VRH26" s="20"/>
      <c r="VRI26"/>
      <c r="VRJ26" s="20"/>
      <c r="VRK26"/>
      <c r="VRL26" s="20"/>
      <c r="VRM26"/>
      <c r="VRN26" s="20"/>
      <c r="VRO26"/>
      <c r="VRP26" s="20"/>
      <c r="VRQ26"/>
      <c r="VRR26" s="20"/>
      <c r="VRS26"/>
      <c r="VRT26" s="20"/>
      <c r="VRU26"/>
      <c r="VRV26" s="20"/>
      <c r="VRW26"/>
      <c r="VRX26" s="20"/>
      <c r="VRY26"/>
      <c r="VRZ26" s="20"/>
      <c r="VSA26"/>
      <c r="VSB26" s="20"/>
      <c r="VSC26"/>
      <c r="VSD26" s="20"/>
      <c r="VSE26"/>
      <c r="VSF26" s="20"/>
      <c r="VSG26"/>
      <c r="VSH26" s="20"/>
      <c r="VSI26"/>
      <c r="VSJ26" s="20"/>
      <c r="VSK26"/>
      <c r="VSL26" s="20"/>
      <c r="VSM26"/>
      <c r="VSN26" s="20"/>
      <c r="VSO26"/>
      <c r="VSP26" s="20"/>
      <c r="VSQ26"/>
      <c r="VSR26" s="20"/>
      <c r="VSS26"/>
      <c r="VST26" s="20"/>
      <c r="VSU26"/>
      <c r="VSV26" s="20"/>
      <c r="VSW26"/>
      <c r="VSX26" s="20"/>
      <c r="VSY26"/>
      <c r="VSZ26" s="20"/>
      <c r="VTA26"/>
      <c r="VTB26" s="20"/>
      <c r="VTC26"/>
      <c r="VTD26" s="20"/>
      <c r="VTE26"/>
      <c r="VTF26" s="20"/>
      <c r="VTG26"/>
      <c r="VTH26" s="20"/>
      <c r="VTI26"/>
      <c r="VTJ26" s="20"/>
      <c r="VTK26"/>
      <c r="VTL26" s="20"/>
      <c r="VTM26"/>
      <c r="VTN26" s="20"/>
      <c r="VTO26"/>
      <c r="VTP26" s="20"/>
      <c r="VTQ26"/>
      <c r="VTR26" s="20"/>
      <c r="VTS26"/>
      <c r="VTT26" s="20"/>
      <c r="VTU26"/>
      <c r="VTV26" s="20"/>
      <c r="VTW26"/>
      <c r="VTX26" s="20"/>
      <c r="VTY26"/>
      <c r="VTZ26" s="20"/>
      <c r="VUA26"/>
      <c r="VUB26" s="20"/>
      <c r="VUC26"/>
      <c r="VUD26" s="20"/>
      <c r="VUE26"/>
      <c r="VUF26" s="20"/>
      <c r="VUG26"/>
      <c r="VUH26" s="20"/>
      <c r="VUI26"/>
      <c r="VUJ26" s="20"/>
      <c r="VUK26"/>
      <c r="VUL26" s="20"/>
      <c r="VUM26"/>
      <c r="VUN26" s="20"/>
      <c r="VUO26"/>
      <c r="VUP26" s="20"/>
      <c r="VUQ26"/>
      <c r="VUR26" s="20"/>
      <c r="VUS26"/>
      <c r="VUT26" s="20"/>
      <c r="VUU26"/>
      <c r="VUV26" s="20"/>
      <c r="VUW26"/>
      <c r="VUX26" s="20"/>
      <c r="VUY26"/>
      <c r="VUZ26" s="20"/>
      <c r="VVA26"/>
      <c r="VVB26" s="20"/>
      <c r="VVC26"/>
      <c r="VVD26" s="20"/>
      <c r="VVE26"/>
      <c r="VVF26" s="20"/>
      <c r="VVG26"/>
      <c r="VVH26" s="20"/>
      <c r="VVI26"/>
      <c r="VVJ26" s="20"/>
      <c r="VVK26"/>
      <c r="VVL26" s="20"/>
      <c r="VVM26"/>
      <c r="VVN26" s="20"/>
      <c r="VVO26"/>
      <c r="VVP26" s="20"/>
      <c r="VVQ26"/>
      <c r="VVR26" s="20"/>
      <c r="VVS26"/>
      <c r="VVT26" s="20"/>
      <c r="VVU26"/>
      <c r="VVV26" s="20"/>
      <c r="VVW26"/>
      <c r="VVX26" s="20"/>
      <c r="VVY26"/>
      <c r="VVZ26" s="20"/>
      <c r="VWA26"/>
      <c r="VWB26" s="20"/>
      <c r="VWC26"/>
      <c r="VWD26" s="20"/>
      <c r="VWE26"/>
      <c r="VWF26" s="20"/>
      <c r="VWG26"/>
      <c r="VWH26" s="20"/>
      <c r="VWI26"/>
      <c r="VWJ26" s="20"/>
      <c r="VWK26"/>
      <c r="VWL26" s="20"/>
      <c r="VWM26"/>
      <c r="VWN26" s="20"/>
      <c r="VWO26"/>
      <c r="VWP26" s="20"/>
      <c r="VWQ26"/>
      <c r="VWR26" s="20"/>
      <c r="VWS26"/>
      <c r="VWT26" s="20"/>
      <c r="VWU26"/>
      <c r="VWV26" s="20"/>
      <c r="VWW26"/>
      <c r="VWX26" s="20"/>
      <c r="VWY26"/>
      <c r="VWZ26" s="20"/>
      <c r="VXA26"/>
      <c r="VXB26" s="20"/>
      <c r="VXC26"/>
      <c r="VXD26" s="20"/>
      <c r="VXE26"/>
      <c r="VXF26" s="20"/>
      <c r="VXG26"/>
      <c r="VXH26" s="20"/>
      <c r="VXI26"/>
      <c r="VXJ26" s="20"/>
      <c r="VXK26"/>
      <c r="VXL26" s="20"/>
      <c r="VXM26"/>
      <c r="VXN26" s="20"/>
      <c r="VXO26"/>
      <c r="VXP26" s="20"/>
      <c r="VXQ26"/>
      <c r="VXR26" s="20"/>
      <c r="VXS26"/>
      <c r="VXT26" s="20"/>
      <c r="VXU26"/>
      <c r="VXV26" s="20"/>
      <c r="VXW26"/>
      <c r="VXX26" s="20"/>
      <c r="VXY26"/>
      <c r="VXZ26" s="20"/>
      <c r="VYA26"/>
      <c r="VYB26" s="20"/>
      <c r="VYC26"/>
      <c r="VYD26" s="20"/>
      <c r="VYE26"/>
      <c r="VYF26" s="20"/>
      <c r="VYG26"/>
      <c r="VYH26" s="20"/>
      <c r="VYI26"/>
      <c r="VYJ26" s="20"/>
      <c r="VYK26"/>
      <c r="VYL26" s="20"/>
      <c r="VYM26"/>
      <c r="VYN26" s="20"/>
      <c r="VYO26"/>
      <c r="VYP26" s="20"/>
      <c r="VYQ26"/>
      <c r="VYR26" s="20"/>
      <c r="VYS26"/>
      <c r="VYT26" s="20"/>
      <c r="VYU26"/>
      <c r="VYV26" s="20"/>
      <c r="VYW26"/>
      <c r="VYX26" s="20"/>
      <c r="VYY26"/>
      <c r="VYZ26" s="20"/>
      <c r="VZA26"/>
      <c r="VZB26" s="20"/>
      <c r="VZC26"/>
      <c r="VZD26" s="20"/>
      <c r="VZE26"/>
      <c r="VZF26" s="20"/>
      <c r="VZG26"/>
      <c r="VZH26" s="20"/>
      <c r="VZI26"/>
      <c r="VZJ26" s="20"/>
      <c r="VZK26"/>
      <c r="VZL26" s="20"/>
      <c r="VZM26"/>
      <c r="VZN26" s="20"/>
      <c r="VZO26"/>
      <c r="VZP26" s="20"/>
      <c r="VZQ26"/>
      <c r="VZR26" s="20"/>
      <c r="VZS26"/>
      <c r="VZT26" s="20"/>
      <c r="VZU26"/>
      <c r="VZV26" s="20"/>
      <c r="VZW26"/>
      <c r="VZX26" s="20"/>
      <c r="VZY26"/>
      <c r="VZZ26" s="20"/>
      <c r="WAA26"/>
      <c r="WAB26" s="20"/>
      <c r="WAC26"/>
      <c r="WAD26" s="20"/>
      <c r="WAE26"/>
      <c r="WAF26" s="20"/>
      <c r="WAG26"/>
      <c r="WAH26" s="20"/>
      <c r="WAI26"/>
      <c r="WAJ26" s="20"/>
      <c r="WAK26"/>
      <c r="WAL26" s="20"/>
      <c r="WAM26"/>
      <c r="WAN26" s="20"/>
      <c r="WAO26"/>
      <c r="WAP26" s="20"/>
      <c r="WAQ26"/>
      <c r="WAR26" s="20"/>
      <c r="WAS26"/>
      <c r="WAT26" s="20"/>
      <c r="WAU26"/>
      <c r="WAV26" s="20"/>
      <c r="WAW26"/>
      <c r="WAX26" s="20"/>
      <c r="WAY26"/>
      <c r="WAZ26" s="20"/>
      <c r="WBA26"/>
      <c r="WBB26" s="20"/>
      <c r="WBC26"/>
      <c r="WBD26" s="20"/>
      <c r="WBE26"/>
      <c r="WBF26" s="20"/>
      <c r="WBG26"/>
      <c r="WBH26" s="20"/>
      <c r="WBI26"/>
      <c r="WBJ26" s="20"/>
      <c r="WBK26"/>
      <c r="WBL26" s="20"/>
      <c r="WBM26"/>
      <c r="WBN26" s="20"/>
      <c r="WBO26"/>
      <c r="WBP26" s="20"/>
      <c r="WBQ26"/>
      <c r="WBR26" s="20"/>
      <c r="WBS26"/>
      <c r="WBT26" s="20"/>
      <c r="WBU26"/>
      <c r="WBV26" s="20"/>
      <c r="WBW26"/>
      <c r="WBX26" s="20"/>
      <c r="WBY26"/>
      <c r="WBZ26" s="20"/>
      <c r="WCA26"/>
      <c r="WCB26" s="20"/>
      <c r="WCC26"/>
      <c r="WCD26" s="20"/>
      <c r="WCE26"/>
      <c r="WCF26" s="20"/>
      <c r="WCG26"/>
      <c r="WCH26" s="20"/>
      <c r="WCI26"/>
      <c r="WCJ26" s="20"/>
      <c r="WCK26"/>
      <c r="WCL26" s="20"/>
      <c r="WCM26"/>
      <c r="WCN26" s="20"/>
      <c r="WCO26"/>
      <c r="WCP26" s="20"/>
      <c r="WCQ26"/>
      <c r="WCR26" s="20"/>
      <c r="WCS26"/>
      <c r="WCT26" s="20"/>
      <c r="WCU26"/>
      <c r="WCV26" s="20"/>
      <c r="WCW26"/>
      <c r="WCX26" s="20"/>
      <c r="WCY26"/>
      <c r="WCZ26" s="20"/>
      <c r="WDA26"/>
      <c r="WDB26" s="20"/>
      <c r="WDC26"/>
      <c r="WDD26" s="20"/>
      <c r="WDE26"/>
      <c r="WDF26" s="20"/>
      <c r="WDG26"/>
      <c r="WDH26" s="20"/>
      <c r="WDI26"/>
      <c r="WDJ26" s="20"/>
      <c r="WDK26"/>
      <c r="WDL26" s="20"/>
      <c r="WDM26"/>
      <c r="WDN26" s="20"/>
      <c r="WDO26"/>
      <c r="WDP26" s="20"/>
      <c r="WDQ26"/>
      <c r="WDR26" s="20"/>
      <c r="WDS26"/>
      <c r="WDT26" s="20"/>
      <c r="WDU26"/>
      <c r="WDV26" s="20"/>
      <c r="WDW26"/>
      <c r="WDX26" s="20"/>
      <c r="WDY26"/>
      <c r="WDZ26" s="20"/>
      <c r="WEA26"/>
      <c r="WEB26" s="20"/>
      <c r="WEC26"/>
      <c r="WED26" s="20"/>
      <c r="WEE26"/>
      <c r="WEF26" s="20"/>
      <c r="WEG26"/>
      <c r="WEH26" s="20"/>
      <c r="WEI26"/>
      <c r="WEJ26" s="20"/>
      <c r="WEK26"/>
      <c r="WEL26" s="20"/>
      <c r="WEM26"/>
      <c r="WEN26" s="20"/>
      <c r="WEO26"/>
      <c r="WEP26" s="20"/>
      <c r="WEQ26"/>
      <c r="WER26" s="20"/>
      <c r="WES26"/>
      <c r="WET26" s="20"/>
      <c r="WEU26"/>
      <c r="WEV26" s="20"/>
      <c r="WEW26"/>
      <c r="WEX26" s="20"/>
      <c r="WEY26"/>
      <c r="WEZ26" s="20"/>
      <c r="WFA26"/>
      <c r="WFB26" s="20"/>
      <c r="WFC26"/>
      <c r="WFD26" s="20"/>
      <c r="WFE26"/>
      <c r="WFF26" s="20"/>
      <c r="WFG26"/>
      <c r="WFH26" s="20"/>
      <c r="WFI26"/>
      <c r="WFJ26" s="20"/>
      <c r="WFK26"/>
      <c r="WFL26" s="20"/>
      <c r="WFM26"/>
      <c r="WFN26" s="20"/>
      <c r="WFO26"/>
      <c r="WFP26" s="20"/>
      <c r="WFQ26"/>
      <c r="WFR26" s="20"/>
      <c r="WFS26"/>
      <c r="WFT26" s="20"/>
      <c r="WFU26"/>
      <c r="WFV26" s="20"/>
      <c r="WFW26"/>
      <c r="WFX26" s="20"/>
      <c r="WFY26"/>
      <c r="WFZ26" s="20"/>
      <c r="WGA26"/>
      <c r="WGB26" s="20"/>
      <c r="WGC26"/>
      <c r="WGD26" s="20"/>
      <c r="WGE26"/>
      <c r="WGF26" s="20"/>
      <c r="WGG26"/>
      <c r="WGH26" s="20"/>
      <c r="WGI26"/>
      <c r="WGJ26" s="20"/>
      <c r="WGK26"/>
      <c r="WGL26" s="20"/>
      <c r="WGM26"/>
      <c r="WGN26" s="20"/>
      <c r="WGO26"/>
      <c r="WGP26" s="20"/>
      <c r="WGQ26"/>
      <c r="WGR26" s="20"/>
      <c r="WGS26"/>
      <c r="WGT26" s="20"/>
      <c r="WGU26"/>
      <c r="WGV26" s="20"/>
      <c r="WGW26"/>
      <c r="WGX26" s="20"/>
      <c r="WGY26"/>
      <c r="WGZ26" s="20"/>
      <c r="WHA26"/>
      <c r="WHB26" s="20"/>
      <c r="WHC26"/>
      <c r="WHD26" s="20"/>
      <c r="WHE26"/>
      <c r="WHF26" s="20"/>
      <c r="WHG26"/>
      <c r="WHH26" s="20"/>
      <c r="WHI26"/>
      <c r="WHJ26" s="20"/>
      <c r="WHK26"/>
      <c r="WHL26" s="20"/>
      <c r="WHM26"/>
      <c r="WHN26" s="20"/>
      <c r="WHO26"/>
      <c r="WHP26" s="20"/>
      <c r="WHQ26"/>
      <c r="WHR26" s="20"/>
      <c r="WHS26"/>
      <c r="WHT26" s="20"/>
      <c r="WHU26"/>
      <c r="WHV26" s="20"/>
      <c r="WHW26"/>
      <c r="WHX26" s="20"/>
      <c r="WHY26"/>
      <c r="WHZ26" s="20"/>
      <c r="WIA26"/>
      <c r="WIB26" s="20"/>
      <c r="WIC26"/>
      <c r="WID26" s="20"/>
      <c r="WIE26"/>
      <c r="WIF26" s="20"/>
      <c r="WIG26"/>
      <c r="WIH26" s="20"/>
      <c r="WII26"/>
      <c r="WIJ26" s="20"/>
      <c r="WIK26"/>
      <c r="WIL26" s="20"/>
      <c r="WIM26"/>
      <c r="WIN26" s="20"/>
      <c r="WIO26"/>
      <c r="WIP26" s="20"/>
      <c r="WIQ26"/>
      <c r="WIR26" s="20"/>
      <c r="WIS26"/>
      <c r="WIT26" s="20"/>
      <c r="WIU26"/>
      <c r="WIV26" s="20"/>
      <c r="WIW26"/>
      <c r="WIX26" s="20"/>
      <c r="WIY26"/>
      <c r="WIZ26" s="20"/>
      <c r="WJA26"/>
      <c r="WJB26" s="20"/>
      <c r="WJC26"/>
      <c r="WJD26" s="20"/>
      <c r="WJE26"/>
      <c r="WJF26" s="20"/>
      <c r="WJG26"/>
      <c r="WJH26" s="20"/>
      <c r="WJI26"/>
      <c r="WJJ26" s="20"/>
      <c r="WJK26"/>
      <c r="WJL26" s="20"/>
      <c r="WJM26"/>
      <c r="WJN26" s="20"/>
      <c r="WJO26"/>
      <c r="WJP26" s="20"/>
      <c r="WJQ26"/>
      <c r="WJR26" s="20"/>
      <c r="WJS26"/>
      <c r="WJT26" s="20"/>
      <c r="WJU26"/>
      <c r="WJV26" s="20"/>
      <c r="WJW26"/>
      <c r="WJX26" s="20"/>
      <c r="WJY26"/>
      <c r="WJZ26" s="20"/>
      <c r="WKA26"/>
      <c r="WKB26" s="20"/>
      <c r="WKC26"/>
      <c r="WKD26" s="20"/>
      <c r="WKE26"/>
      <c r="WKF26" s="20"/>
      <c r="WKG26"/>
      <c r="WKH26" s="20"/>
      <c r="WKI26"/>
      <c r="WKJ26" s="20"/>
      <c r="WKK26"/>
      <c r="WKL26" s="20"/>
      <c r="WKM26"/>
      <c r="WKN26" s="20"/>
      <c r="WKO26"/>
      <c r="WKP26" s="20"/>
      <c r="WKQ26"/>
      <c r="WKR26" s="20"/>
      <c r="WKS26"/>
      <c r="WKT26" s="20"/>
      <c r="WKU26"/>
      <c r="WKV26" s="20"/>
      <c r="WKW26"/>
      <c r="WKX26" s="20"/>
      <c r="WKY26"/>
      <c r="WKZ26" s="20"/>
      <c r="WLA26"/>
      <c r="WLB26" s="20"/>
      <c r="WLC26"/>
      <c r="WLD26" s="20"/>
      <c r="WLE26"/>
      <c r="WLF26" s="20"/>
      <c r="WLG26"/>
      <c r="WLH26" s="20"/>
      <c r="WLI26"/>
      <c r="WLJ26" s="20"/>
      <c r="WLK26"/>
      <c r="WLL26" s="20"/>
      <c r="WLM26"/>
      <c r="WLN26" s="20"/>
      <c r="WLO26"/>
      <c r="WLP26" s="20"/>
      <c r="WLQ26"/>
      <c r="WLR26" s="20"/>
      <c r="WLS26"/>
      <c r="WLT26" s="20"/>
      <c r="WLU26"/>
      <c r="WLV26" s="20"/>
      <c r="WLW26"/>
      <c r="WLX26" s="20"/>
      <c r="WLY26"/>
      <c r="WLZ26" s="20"/>
      <c r="WMA26"/>
      <c r="WMB26" s="20"/>
      <c r="WMC26"/>
      <c r="WMD26" s="20"/>
      <c r="WME26"/>
      <c r="WMF26" s="20"/>
      <c r="WMG26"/>
      <c r="WMH26" s="20"/>
      <c r="WMI26"/>
      <c r="WMJ26" s="20"/>
      <c r="WMK26"/>
      <c r="WML26" s="20"/>
      <c r="WMM26"/>
      <c r="WMN26" s="20"/>
      <c r="WMO26"/>
      <c r="WMP26" s="20"/>
      <c r="WMQ26"/>
      <c r="WMR26" s="20"/>
      <c r="WMS26"/>
      <c r="WMT26" s="20"/>
      <c r="WMU26"/>
      <c r="WMV26" s="20"/>
      <c r="WMW26"/>
      <c r="WMX26" s="20"/>
      <c r="WMY26"/>
      <c r="WMZ26" s="20"/>
      <c r="WNA26"/>
      <c r="WNB26" s="20"/>
      <c r="WNC26"/>
      <c r="WND26" s="20"/>
      <c r="WNE26"/>
      <c r="WNF26" s="20"/>
      <c r="WNG26"/>
      <c r="WNH26" s="20"/>
      <c r="WNI26"/>
      <c r="WNJ26" s="20"/>
      <c r="WNK26"/>
      <c r="WNL26" s="20"/>
      <c r="WNM26"/>
      <c r="WNN26" s="20"/>
      <c r="WNO26"/>
      <c r="WNP26" s="20"/>
      <c r="WNQ26"/>
      <c r="WNR26" s="20"/>
      <c r="WNS26"/>
      <c r="WNT26" s="20"/>
      <c r="WNU26"/>
      <c r="WNV26" s="20"/>
      <c r="WNW26"/>
      <c r="WNX26" s="20"/>
      <c r="WNY26"/>
      <c r="WNZ26" s="20"/>
      <c r="WOA26"/>
      <c r="WOB26" s="20"/>
      <c r="WOC26"/>
      <c r="WOD26" s="20"/>
      <c r="WOE26"/>
      <c r="WOF26" s="20"/>
      <c r="WOG26"/>
      <c r="WOH26" s="20"/>
      <c r="WOI26"/>
      <c r="WOJ26" s="20"/>
      <c r="WOK26"/>
      <c r="WOL26" s="20"/>
      <c r="WOM26"/>
      <c r="WON26" s="20"/>
      <c r="WOO26"/>
      <c r="WOP26" s="20"/>
      <c r="WOQ26"/>
      <c r="WOR26" s="20"/>
      <c r="WOS26"/>
      <c r="WOT26" s="20"/>
      <c r="WOU26"/>
      <c r="WOV26" s="20"/>
      <c r="WOW26"/>
      <c r="WOX26" s="20"/>
      <c r="WOY26"/>
      <c r="WOZ26" s="20"/>
      <c r="WPA26"/>
      <c r="WPB26" s="20"/>
      <c r="WPC26"/>
      <c r="WPD26" s="20"/>
      <c r="WPE26"/>
      <c r="WPF26" s="20"/>
      <c r="WPG26"/>
      <c r="WPH26" s="20"/>
      <c r="WPI26"/>
      <c r="WPJ26" s="20"/>
      <c r="WPK26"/>
      <c r="WPL26" s="20"/>
      <c r="WPM26"/>
      <c r="WPN26" s="20"/>
      <c r="WPO26"/>
      <c r="WPP26" s="20"/>
      <c r="WPQ26"/>
      <c r="WPR26" s="20"/>
      <c r="WPS26"/>
      <c r="WPT26" s="20"/>
      <c r="WPU26"/>
      <c r="WPV26" s="20"/>
      <c r="WPW26"/>
      <c r="WPX26" s="20"/>
      <c r="WPY26"/>
      <c r="WPZ26" s="20"/>
      <c r="WQA26"/>
      <c r="WQB26" s="20"/>
      <c r="WQC26"/>
      <c r="WQD26" s="20"/>
      <c r="WQE26"/>
      <c r="WQF26" s="20"/>
      <c r="WQG26"/>
      <c r="WQH26" s="20"/>
      <c r="WQI26"/>
      <c r="WQJ26" s="20"/>
      <c r="WQK26"/>
      <c r="WQL26" s="20"/>
      <c r="WQM26"/>
      <c r="WQN26" s="20"/>
      <c r="WQO26"/>
      <c r="WQP26" s="20"/>
      <c r="WQQ26"/>
      <c r="WQR26" s="20"/>
      <c r="WQS26"/>
      <c r="WQT26" s="20"/>
      <c r="WQU26"/>
      <c r="WQV26" s="20"/>
      <c r="WQW26"/>
      <c r="WQX26" s="20"/>
      <c r="WQY26"/>
      <c r="WQZ26" s="20"/>
      <c r="WRA26"/>
      <c r="WRB26" s="20"/>
      <c r="WRC26"/>
      <c r="WRD26" s="20"/>
      <c r="WRE26"/>
      <c r="WRF26" s="20"/>
      <c r="WRG26"/>
      <c r="WRH26" s="20"/>
      <c r="WRI26"/>
      <c r="WRJ26" s="20"/>
      <c r="WRK26"/>
      <c r="WRL26" s="20"/>
      <c r="WRM26"/>
      <c r="WRN26" s="20"/>
      <c r="WRO26"/>
      <c r="WRP26" s="20"/>
      <c r="WRQ26"/>
      <c r="WRR26" s="20"/>
      <c r="WRS26"/>
      <c r="WRT26" s="20"/>
      <c r="WRU26"/>
      <c r="WRV26" s="20"/>
      <c r="WRW26"/>
      <c r="WRX26" s="20"/>
      <c r="WRY26"/>
      <c r="WRZ26" s="20"/>
      <c r="WSA26"/>
      <c r="WSB26" s="20"/>
      <c r="WSC26"/>
      <c r="WSD26" s="20"/>
      <c r="WSE26"/>
      <c r="WSF26" s="20"/>
      <c r="WSG26"/>
      <c r="WSH26" s="20"/>
      <c r="WSI26"/>
      <c r="WSJ26" s="20"/>
      <c r="WSK26"/>
      <c r="WSL26" s="20"/>
      <c r="WSM26"/>
      <c r="WSN26" s="20"/>
      <c r="WSO26"/>
      <c r="WSP26" s="20"/>
      <c r="WSQ26"/>
      <c r="WSR26" s="20"/>
      <c r="WSS26"/>
      <c r="WST26" s="20"/>
      <c r="WSU26"/>
      <c r="WSV26" s="20"/>
      <c r="WSW26"/>
      <c r="WSX26" s="20"/>
      <c r="WSY26"/>
      <c r="WSZ26" s="20"/>
      <c r="WTA26"/>
      <c r="WTB26" s="20"/>
      <c r="WTC26"/>
      <c r="WTD26" s="20"/>
      <c r="WTE26"/>
      <c r="WTF26" s="20"/>
      <c r="WTG26"/>
      <c r="WTH26" s="20"/>
      <c r="WTI26"/>
      <c r="WTJ26" s="20"/>
      <c r="WTK26"/>
      <c r="WTL26" s="20"/>
      <c r="WTM26"/>
      <c r="WTN26" s="20"/>
      <c r="WTO26"/>
      <c r="WTP26" s="20"/>
      <c r="WTQ26"/>
      <c r="WTR26" s="20"/>
      <c r="WTS26"/>
      <c r="WTT26" s="20"/>
      <c r="WTU26"/>
      <c r="WTV26" s="20"/>
      <c r="WTW26"/>
      <c r="WTX26" s="20"/>
      <c r="WTY26"/>
      <c r="WTZ26" s="20"/>
      <c r="WUA26"/>
      <c r="WUB26" s="20"/>
      <c r="WUC26"/>
      <c r="WUD26" s="20"/>
      <c r="WUE26"/>
      <c r="WUF26" s="20"/>
      <c r="WUG26"/>
      <c r="WUH26" s="20"/>
      <c r="WUI26"/>
      <c r="WUJ26" s="20"/>
      <c r="WUK26"/>
      <c r="WUL26" s="20"/>
      <c r="WUM26"/>
      <c r="WUN26" s="20"/>
      <c r="WUO26"/>
      <c r="WUP26" s="20"/>
      <c r="WUQ26"/>
      <c r="WUR26" s="20"/>
      <c r="WUS26"/>
      <c r="WUT26" s="20"/>
      <c r="WUU26"/>
      <c r="WUV26" s="20"/>
      <c r="WUW26"/>
      <c r="WUX26" s="20"/>
      <c r="WUY26"/>
      <c r="WUZ26" s="20"/>
      <c r="WVA26"/>
      <c r="WVB26" s="20"/>
      <c r="WVC26"/>
      <c r="WVD26" s="20"/>
      <c r="WVE26"/>
      <c r="WVF26" s="20"/>
      <c r="WVG26"/>
      <c r="WVH26" s="20"/>
      <c r="WVI26"/>
      <c r="WVJ26" s="20"/>
      <c r="WVK26"/>
      <c r="WVL26" s="20"/>
      <c r="WVM26"/>
      <c r="WVN26" s="20"/>
      <c r="WVO26"/>
      <c r="WVP26" s="20"/>
      <c r="WVQ26"/>
      <c r="WVR26" s="20"/>
      <c r="WVS26"/>
      <c r="WVT26" s="20"/>
      <c r="WVU26"/>
      <c r="WVV26" s="20"/>
      <c r="WVW26"/>
      <c r="WVX26" s="20"/>
      <c r="WVY26"/>
      <c r="WVZ26" s="20"/>
      <c r="WWA26"/>
      <c r="WWB26" s="20"/>
      <c r="WWC26"/>
      <c r="WWD26" s="20"/>
      <c r="WWE26"/>
      <c r="WWF26" s="20"/>
      <c r="WWG26"/>
      <c r="WWH26" s="20"/>
      <c r="WWI26"/>
      <c r="WWJ26" s="20"/>
      <c r="WWK26"/>
      <c r="WWL26" s="20"/>
      <c r="WWM26"/>
      <c r="WWN26" s="20"/>
      <c r="WWO26"/>
      <c r="WWP26" s="20"/>
      <c r="WWQ26"/>
      <c r="WWR26" s="20"/>
      <c r="WWS26"/>
      <c r="WWT26" s="20"/>
      <c r="WWU26"/>
      <c r="WWV26" s="20"/>
      <c r="WWW26"/>
      <c r="WWX26" s="20"/>
      <c r="WWY26"/>
      <c r="WWZ26" s="20"/>
      <c r="WXA26"/>
      <c r="WXB26" s="20"/>
      <c r="WXC26"/>
      <c r="WXD26" s="20"/>
      <c r="WXE26"/>
      <c r="WXF26" s="20"/>
      <c r="WXG26"/>
      <c r="WXH26" s="20"/>
      <c r="WXI26"/>
      <c r="WXJ26" s="20"/>
      <c r="WXK26"/>
      <c r="WXL26" s="20"/>
      <c r="WXM26"/>
      <c r="WXN26" s="20"/>
      <c r="WXO26"/>
      <c r="WXP26" s="20"/>
      <c r="WXQ26"/>
      <c r="WXR26" s="20"/>
      <c r="WXS26"/>
      <c r="WXT26" s="20"/>
      <c r="WXU26"/>
      <c r="WXV26" s="20"/>
      <c r="WXW26"/>
      <c r="WXX26" s="20"/>
      <c r="WXY26"/>
      <c r="WXZ26" s="20"/>
      <c r="WYA26"/>
      <c r="WYB26" s="20"/>
      <c r="WYC26"/>
      <c r="WYD26" s="20"/>
      <c r="WYE26"/>
      <c r="WYF26" s="20"/>
      <c r="WYG26"/>
      <c r="WYH26" s="20"/>
      <c r="WYI26"/>
      <c r="WYJ26" s="20"/>
      <c r="WYK26"/>
      <c r="WYL26" s="20"/>
      <c r="WYM26"/>
      <c r="WYN26" s="20"/>
      <c r="WYO26"/>
      <c r="WYP26" s="20"/>
      <c r="WYQ26"/>
      <c r="WYR26" s="20"/>
      <c r="WYS26"/>
      <c r="WYT26" s="20"/>
      <c r="WYU26"/>
      <c r="WYV26" s="20"/>
      <c r="WYW26"/>
      <c r="WYX26" s="20"/>
      <c r="WYY26"/>
      <c r="WYZ26" s="20"/>
      <c r="WZA26"/>
      <c r="WZB26" s="20"/>
      <c r="WZC26"/>
      <c r="WZD26" s="20"/>
      <c r="WZE26"/>
      <c r="WZF26" s="20"/>
      <c r="WZG26"/>
      <c r="WZH26" s="20"/>
      <c r="WZI26"/>
      <c r="WZJ26" s="20"/>
      <c r="WZK26"/>
      <c r="WZL26" s="20"/>
      <c r="WZM26"/>
      <c r="WZN26" s="20"/>
      <c r="WZO26"/>
      <c r="WZP26" s="20"/>
      <c r="WZQ26"/>
      <c r="WZR26" s="20"/>
      <c r="WZS26"/>
      <c r="WZT26" s="20"/>
      <c r="WZU26"/>
      <c r="WZV26" s="20"/>
      <c r="WZW26"/>
      <c r="WZX26" s="20"/>
      <c r="WZY26"/>
      <c r="WZZ26" s="20"/>
      <c r="XAA26"/>
      <c r="XAB26" s="20"/>
      <c r="XAC26"/>
      <c r="XAD26" s="20"/>
      <c r="XAE26"/>
      <c r="XAF26" s="20"/>
      <c r="XAG26"/>
      <c r="XAH26" s="20"/>
      <c r="XAI26"/>
      <c r="XAJ26" s="20"/>
      <c r="XAK26"/>
      <c r="XAL26" s="20"/>
      <c r="XAM26"/>
      <c r="XAN26" s="20"/>
      <c r="XAO26"/>
      <c r="XAP26" s="20"/>
      <c r="XAQ26"/>
      <c r="XAR26" s="20"/>
      <c r="XAS26"/>
      <c r="XAT26" s="20"/>
      <c r="XAU26"/>
      <c r="XAV26" s="20"/>
      <c r="XAW26"/>
      <c r="XAX26" s="20"/>
      <c r="XAY26"/>
      <c r="XAZ26" s="20"/>
      <c r="XBA26"/>
      <c r="XBB26" s="20"/>
      <c r="XBC26"/>
      <c r="XBD26" s="20"/>
      <c r="XBE26"/>
      <c r="XBF26" s="20"/>
      <c r="XBG26"/>
      <c r="XBH26" s="20"/>
      <c r="XBI26"/>
      <c r="XBJ26" s="20"/>
      <c r="XBK26"/>
      <c r="XBL26" s="20"/>
      <c r="XBM26"/>
      <c r="XBN26" s="20"/>
      <c r="XBO26"/>
      <c r="XBP26" s="20"/>
      <c r="XBQ26"/>
      <c r="XBR26" s="20"/>
      <c r="XBS26"/>
      <c r="XBT26" s="20"/>
      <c r="XBU26"/>
      <c r="XBV26" s="20"/>
      <c r="XBW26"/>
      <c r="XBX26" s="20"/>
      <c r="XBY26"/>
      <c r="XBZ26" s="20"/>
      <c r="XCA26"/>
      <c r="XCB26" s="20"/>
      <c r="XCC26"/>
      <c r="XCD26" s="20"/>
      <c r="XCE26"/>
      <c r="XCF26" s="20"/>
      <c r="XCG26"/>
      <c r="XCH26" s="20"/>
      <c r="XCI26"/>
      <c r="XCJ26" s="20"/>
      <c r="XCK26"/>
      <c r="XCL26" s="20"/>
      <c r="XCM26"/>
      <c r="XCN26" s="20"/>
      <c r="XCO26"/>
      <c r="XCP26" s="20"/>
      <c r="XCQ26"/>
      <c r="XCR26" s="20"/>
      <c r="XCS26"/>
      <c r="XCT26" s="20"/>
      <c r="XCU26"/>
      <c r="XCV26" s="20"/>
      <c r="XCW26"/>
      <c r="XCX26" s="20"/>
      <c r="XCY26"/>
      <c r="XCZ26" s="20"/>
      <c r="XDA26"/>
      <c r="XDB26" s="20"/>
      <c r="XDC26"/>
      <c r="XDD26" s="20"/>
      <c r="XDE26"/>
      <c r="XDF26" s="20"/>
      <c r="XDG26"/>
      <c r="XDH26" s="20"/>
      <c r="XDI26"/>
      <c r="XDJ26" s="20"/>
      <c r="XDK26"/>
      <c r="XDL26" s="20"/>
      <c r="XDM26"/>
      <c r="XDN26" s="20"/>
      <c r="XDO26"/>
      <c r="XDP26" s="20"/>
      <c r="XDQ26"/>
      <c r="XDR26" s="20"/>
      <c r="XDS26"/>
      <c r="XDT26" s="20"/>
      <c r="XDU26"/>
      <c r="XDV26" s="20"/>
      <c r="XDW26"/>
      <c r="XDX26" s="20"/>
      <c r="XDY26"/>
      <c r="XDZ26" s="20"/>
      <c r="XEA26"/>
      <c r="XEB26" s="20"/>
      <c r="XEC26"/>
      <c r="XED26" s="20"/>
      <c r="XEE26"/>
      <c r="XEF26" s="20"/>
      <c r="XEG26"/>
      <c r="XEH26" s="20"/>
      <c r="XEI26"/>
      <c r="XEJ26" s="20"/>
      <c r="XEK26"/>
      <c r="XEL26" s="20"/>
      <c r="XEM26"/>
      <c r="XEN26" s="20"/>
      <c r="XEO26"/>
      <c r="XEP26" s="20"/>
      <c r="XEQ26"/>
      <c r="XER26" s="20"/>
      <c r="XES26"/>
      <c r="XET26" s="20"/>
      <c r="XEU26"/>
      <c r="XEV26" s="20"/>
      <c r="XEW26"/>
      <c r="XEX26" s="20"/>
      <c r="XEY26"/>
      <c r="XEZ26" s="20"/>
      <c r="XFA26"/>
    </row>
    <row r="27" spans="1:16381" ht="37" x14ac:dyDescent="0.45">
      <c r="A27" s="20"/>
      <c r="B27" s="260" t="s">
        <v>595</v>
      </c>
      <c r="C27" s="260"/>
      <c r="D27" s="140" t="s">
        <v>596</v>
      </c>
      <c r="E27" s="140" t="s">
        <v>618</v>
      </c>
      <c r="F27" s="140" t="s">
        <v>597</v>
      </c>
      <c r="G27" s="20"/>
      <c r="H27"/>
      <c r="I27" s="20"/>
      <c r="J27"/>
      <c r="K27"/>
      <c r="L27" s="20"/>
      <c r="M27"/>
      <c r="N27" s="20"/>
      <c r="O27"/>
      <c r="P27" s="20"/>
      <c r="Q27"/>
      <c r="R27" s="20"/>
      <c r="S27"/>
      <c r="T27" s="20"/>
      <c r="U27"/>
      <c r="V27" s="20"/>
      <c r="W27"/>
      <c r="X27" s="20"/>
      <c r="Y27"/>
      <c r="Z27" s="20"/>
      <c r="AA27"/>
      <c r="AB27" s="20"/>
      <c r="AC27"/>
      <c r="AD27" s="20"/>
      <c r="AE27"/>
      <c r="AF27" s="20"/>
      <c r="AG27"/>
      <c r="AH27" s="20"/>
      <c r="AI27"/>
      <c r="AJ27" s="20"/>
      <c r="AK27"/>
      <c r="AL27" s="20"/>
      <c r="AM27"/>
      <c r="AN27" s="20"/>
      <c r="AO27"/>
      <c r="AP27" s="20"/>
      <c r="AQ27"/>
      <c r="AR27" s="20"/>
      <c r="AS27"/>
      <c r="AT27" s="20"/>
      <c r="AU27"/>
      <c r="AV27" s="20"/>
      <c r="AW27"/>
      <c r="AX27" s="20"/>
      <c r="AY27"/>
      <c r="AZ27" s="20"/>
      <c r="BA27"/>
      <c r="BB27" s="20"/>
      <c r="BC27"/>
      <c r="BD27" s="20"/>
      <c r="BE27"/>
      <c r="BF27" s="20"/>
      <c r="BG27"/>
      <c r="BH27" s="20"/>
      <c r="BI27"/>
      <c r="BJ27" s="20"/>
      <c r="BK27"/>
      <c r="BL27" s="20"/>
      <c r="BM27"/>
      <c r="BN27" s="20"/>
      <c r="BO27"/>
      <c r="BP27" s="20"/>
      <c r="BQ27"/>
      <c r="BR27" s="20"/>
      <c r="BS27"/>
      <c r="BT27" s="20"/>
      <c r="BU27"/>
      <c r="BV27" s="20"/>
      <c r="BW27"/>
      <c r="BX27" s="20"/>
      <c r="BY27"/>
      <c r="BZ27" s="20"/>
      <c r="CA27"/>
      <c r="CB27" s="20"/>
      <c r="CC27"/>
      <c r="CD27" s="20"/>
      <c r="CE27"/>
      <c r="CF27" s="20"/>
      <c r="CG27"/>
      <c r="CH27" s="20"/>
      <c r="CI27"/>
      <c r="CJ27" s="20"/>
      <c r="CK27"/>
      <c r="CL27" s="20"/>
      <c r="CM27"/>
      <c r="CN27" s="20"/>
      <c r="CO27"/>
      <c r="CP27" s="20"/>
      <c r="CQ27"/>
      <c r="CR27" s="20"/>
      <c r="CS27"/>
      <c r="CT27" s="20"/>
      <c r="CU27"/>
      <c r="CV27" s="20"/>
      <c r="CW27"/>
      <c r="CX27" s="20"/>
      <c r="CY27"/>
      <c r="CZ27" s="20"/>
      <c r="DA27"/>
      <c r="DB27" s="20"/>
      <c r="DC27"/>
      <c r="DD27" s="20"/>
      <c r="DE27"/>
      <c r="DF27" s="20"/>
      <c r="DG27"/>
      <c r="DH27" s="20"/>
      <c r="DI27"/>
      <c r="DJ27" s="20"/>
      <c r="DK27"/>
      <c r="DL27" s="20"/>
      <c r="DM27"/>
      <c r="DN27" s="20"/>
      <c r="DO27"/>
      <c r="DP27" s="20"/>
      <c r="DQ27"/>
      <c r="DR27" s="20"/>
      <c r="DS27"/>
      <c r="DT27" s="20"/>
      <c r="DU27"/>
      <c r="DV27" s="20"/>
      <c r="DW27"/>
      <c r="DX27" s="20"/>
      <c r="DY27"/>
      <c r="DZ27" s="20"/>
      <c r="EA27"/>
      <c r="EB27" s="20"/>
      <c r="EC27"/>
      <c r="ED27" s="20"/>
      <c r="EE27"/>
      <c r="EF27" s="20"/>
      <c r="EG27"/>
      <c r="EH27" s="20"/>
      <c r="EI27"/>
      <c r="EJ27" s="20"/>
      <c r="EK27"/>
      <c r="EL27" s="20"/>
      <c r="EM27"/>
      <c r="EN27" s="20"/>
      <c r="EO27"/>
      <c r="EP27" s="20"/>
      <c r="EQ27"/>
      <c r="ER27" s="20"/>
      <c r="ES27"/>
      <c r="ET27" s="20"/>
      <c r="EU27"/>
      <c r="EV27" s="20"/>
      <c r="EW27"/>
      <c r="EX27" s="20"/>
      <c r="EY27"/>
      <c r="EZ27" s="20"/>
      <c r="FA27"/>
      <c r="FB27" s="20"/>
      <c r="FC27"/>
      <c r="FD27" s="20"/>
      <c r="FE27"/>
      <c r="FF27" s="20"/>
      <c r="FG27"/>
      <c r="FH27" s="20"/>
      <c r="FI27"/>
      <c r="FJ27" s="20"/>
      <c r="FK27"/>
      <c r="FL27" s="20"/>
      <c r="FM27"/>
      <c r="FN27" s="20"/>
      <c r="FO27"/>
      <c r="FP27" s="20"/>
      <c r="FQ27"/>
      <c r="FR27" s="20"/>
      <c r="FS27"/>
      <c r="FT27" s="20"/>
      <c r="FU27"/>
      <c r="FV27" s="20"/>
      <c r="FW27"/>
      <c r="FX27" s="20"/>
      <c r="FY27"/>
      <c r="FZ27" s="20"/>
      <c r="GA27"/>
      <c r="GB27" s="20"/>
      <c r="GC27"/>
      <c r="GD27" s="20"/>
      <c r="GE27"/>
      <c r="GF27" s="20"/>
      <c r="GG27"/>
      <c r="GH27" s="20"/>
      <c r="GI27"/>
      <c r="GJ27" s="20"/>
      <c r="GK27"/>
      <c r="GL27" s="20"/>
      <c r="GM27"/>
      <c r="GN27" s="20"/>
      <c r="GO27"/>
      <c r="GP27" s="20"/>
      <c r="GQ27"/>
      <c r="GR27" s="20"/>
      <c r="GS27"/>
      <c r="GT27" s="20"/>
      <c r="GU27"/>
      <c r="GV27" s="20"/>
      <c r="GW27"/>
      <c r="GX27" s="20"/>
      <c r="GY27"/>
      <c r="GZ27" s="20"/>
      <c r="HA27"/>
      <c r="HB27" s="20"/>
      <c r="HC27"/>
      <c r="HD27" s="20"/>
      <c r="HE27"/>
      <c r="HF27" s="20"/>
      <c r="HG27"/>
      <c r="HH27" s="20"/>
      <c r="HI27"/>
      <c r="HJ27" s="20"/>
      <c r="HK27"/>
      <c r="HL27" s="20"/>
      <c r="HM27"/>
      <c r="HN27" s="20"/>
      <c r="HO27"/>
      <c r="HP27" s="20"/>
      <c r="HQ27"/>
      <c r="HR27" s="20"/>
      <c r="HS27"/>
      <c r="HT27" s="20"/>
      <c r="HU27"/>
      <c r="HV27" s="20"/>
      <c r="HW27"/>
      <c r="HX27" s="20"/>
      <c r="HY27"/>
      <c r="HZ27" s="20"/>
      <c r="IA27"/>
      <c r="IB27" s="20"/>
      <c r="IC27"/>
      <c r="ID27" s="20"/>
      <c r="IE27"/>
      <c r="IF27" s="20"/>
      <c r="IG27"/>
      <c r="IH27" s="20"/>
      <c r="II27"/>
      <c r="IJ27" s="20"/>
      <c r="IK27"/>
      <c r="IL27" s="20"/>
      <c r="IM27"/>
      <c r="IN27" s="20"/>
      <c r="IO27"/>
      <c r="IP27" s="20"/>
      <c r="IQ27"/>
      <c r="IR27" s="20"/>
      <c r="IS27"/>
      <c r="IT27" s="20"/>
      <c r="IU27"/>
      <c r="IV27" s="20"/>
      <c r="IW27"/>
      <c r="IX27" s="20"/>
      <c r="IY27"/>
      <c r="IZ27" s="20"/>
      <c r="JA27"/>
      <c r="JB27" s="20"/>
      <c r="JC27"/>
      <c r="JD27" s="20"/>
      <c r="JE27"/>
      <c r="JF27" s="20"/>
      <c r="JG27"/>
      <c r="JH27" s="20"/>
      <c r="JI27"/>
      <c r="JJ27" s="20"/>
      <c r="JK27"/>
      <c r="JL27" s="20"/>
      <c r="JM27"/>
      <c r="JN27" s="20"/>
      <c r="JO27"/>
      <c r="JP27" s="20"/>
      <c r="JQ27"/>
      <c r="JR27" s="20"/>
      <c r="JS27"/>
      <c r="JT27" s="20"/>
      <c r="JU27"/>
      <c r="JV27" s="20"/>
      <c r="JW27"/>
      <c r="JX27" s="20"/>
      <c r="JY27"/>
      <c r="JZ27" s="20"/>
      <c r="KA27"/>
      <c r="KB27" s="20"/>
      <c r="KC27"/>
      <c r="KD27" s="20"/>
      <c r="KE27"/>
      <c r="KF27" s="20"/>
      <c r="KG27"/>
      <c r="KH27" s="20"/>
      <c r="KI27"/>
      <c r="KJ27" s="20"/>
      <c r="KK27"/>
      <c r="KL27" s="20"/>
      <c r="KM27"/>
      <c r="KN27" s="20"/>
      <c r="KO27"/>
      <c r="KP27" s="20"/>
      <c r="KQ27"/>
      <c r="KR27" s="20"/>
      <c r="KS27"/>
      <c r="KT27" s="20"/>
      <c r="KU27"/>
      <c r="KV27" s="20"/>
      <c r="KW27"/>
      <c r="KX27" s="20"/>
      <c r="KY27"/>
      <c r="KZ27" s="20"/>
      <c r="LA27"/>
      <c r="LB27" s="20"/>
      <c r="LC27"/>
      <c r="LD27" s="20"/>
      <c r="LE27"/>
      <c r="LF27" s="20"/>
      <c r="LG27"/>
      <c r="LH27" s="20"/>
      <c r="LI27"/>
      <c r="LJ27" s="20"/>
      <c r="LK27"/>
      <c r="LL27" s="20"/>
      <c r="LM27"/>
      <c r="LN27" s="20"/>
      <c r="LO27"/>
      <c r="LP27" s="20"/>
      <c r="LQ27"/>
      <c r="LR27" s="20"/>
      <c r="LS27"/>
      <c r="LT27" s="20"/>
      <c r="LU27"/>
      <c r="LV27" s="20"/>
      <c r="LW27"/>
      <c r="LX27" s="20"/>
      <c r="LY27"/>
      <c r="LZ27" s="20"/>
      <c r="MA27"/>
      <c r="MB27" s="20"/>
      <c r="MC27"/>
      <c r="MD27" s="20"/>
      <c r="ME27"/>
      <c r="MF27" s="20"/>
      <c r="MG27"/>
      <c r="MH27" s="20"/>
      <c r="MI27"/>
      <c r="MJ27" s="20"/>
      <c r="MK27"/>
      <c r="ML27" s="20"/>
      <c r="MM27"/>
      <c r="MN27" s="20"/>
      <c r="MO27"/>
      <c r="MP27" s="20"/>
      <c r="MQ27"/>
      <c r="MR27" s="20"/>
      <c r="MS27"/>
      <c r="MT27" s="20"/>
      <c r="MU27"/>
      <c r="MV27" s="20"/>
      <c r="MW27"/>
      <c r="MX27" s="20"/>
      <c r="MY27"/>
      <c r="MZ27" s="20"/>
      <c r="NA27"/>
      <c r="NB27" s="20"/>
      <c r="NC27"/>
      <c r="ND27" s="20"/>
      <c r="NE27"/>
      <c r="NF27" s="20"/>
      <c r="NG27"/>
      <c r="NH27" s="20"/>
      <c r="NI27"/>
      <c r="NJ27" s="20"/>
      <c r="NK27"/>
      <c r="NL27" s="20"/>
      <c r="NM27"/>
      <c r="NN27" s="20"/>
      <c r="NO27"/>
      <c r="NP27" s="20"/>
      <c r="NQ27"/>
      <c r="NR27" s="20"/>
      <c r="NS27"/>
      <c r="NT27" s="20"/>
      <c r="NU27"/>
      <c r="NV27" s="20"/>
      <c r="NW27"/>
      <c r="NX27" s="20"/>
      <c r="NY27"/>
      <c r="NZ27" s="20"/>
      <c r="OA27"/>
      <c r="OB27" s="20"/>
      <c r="OC27"/>
      <c r="OD27" s="20"/>
      <c r="OE27"/>
      <c r="OF27" s="20"/>
      <c r="OG27"/>
      <c r="OH27" s="20"/>
      <c r="OI27"/>
      <c r="OJ27" s="20"/>
      <c r="OK27"/>
      <c r="OL27" s="20"/>
      <c r="OM27"/>
      <c r="ON27" s="20"/>
      <c r="OO27"/>
      <c r="OP27" s="20"/>
      <c r="OQ27"/>
      <c r="OR27" s="20"/>
      <c r="OS27"/>
      <c r="OT27" s="20"/>
      <c r="OU27"/>
      <c r="OV27" s="20"/>
      <c r="OW27"/>
      <c r="OX27" s="20"/>
      <c r="OY27"/>
      <c r="OZ27" s="20"/>
      <c r="PA27"/>
      <c r="PB27" s="20"/>
      <c r="PC27"/>
      <c r="PD27" s="20"/>
      <c r="PE27"/>
      <c r="PF27" s="20"/>
      <c r="PG27"/>
      <c r="PH27" s="20"/>
      <c r="PI27"/>
      <c r="PJ27" s="20"/>
      <c r="PK27"/>
      <c r="PL27" s="20"/>
      <c r="PM27"/>
      <c r="PN27" s="20"/>
      <c r="PO27"/>
      <c r="PP27" s="20"/>
      <c r="PQ27"/>
      <c r="PR27" s="20"/>
      <c r="PS27"/>
      <c r="PT27" s="20"/>
      <c r="PU27"/>
      <c r="PV27" s="20"/>
      <c r="PW27"/>
      <c r="PX27" s="20"/>
      <c r="PY27"/>
      <c r="PZ27" s="20"/>
      <c r="QA27"/>
      <c r="QB27" s="20"/>
      <c r="QC27"/>
      <c r="QD27" s="20"/>
      <c r="QE27"/>
      <c r="QF27" s="20"/>
      <c r="QG27"/>
      <c r="QH27" s="20"/>
      <c r="QI27"/>
      <c r="QJ27" s="20"/>
      <c r="QK27"/>
      <c r="QL27" s="20"/>
      <c r="QM27"/>
      <c r="QN27" s="20"/>
      <c r="QO27"/>
      <c r="QP27" s="20"/>
      <c r="QQ27"/>
      <c r="QR27" s="20"/>
      <c r="QS27"/>
      <c r="QT27" s="20"/>
      <c r="QU27"/>
      <c r="QV27" s="20"/>
      <c r="QW27"/>
      <c r="QX27" s="20"/>
      <c r="QY27"/>
      <c r="QZ27" s="20"/>
      <c r="RA27"/>
      <c r="RB27" s="20"/>
      <c r="RC27"/>
      <c r="RD27" s="20"/>
      <c r="RE27"/>
      <c r="RF27" s="20"/>
      <c r="RG27"/>
      <c r="RH27" s="20"/>
      <c r="RI27"/>
      <c r="RJ27" s="20"/>
      <c r="RK27"/>
      <c r="RL27" s="20"/>
      <c r="RM27"/>
      <c r="RN27" s="20"/>
      <c r="RO27"/>
      <c r="RP27" s="20"/>
      <c r="RQ27"/>
      <c r="RR27" s="20"/>
      <c r="RS27"/>
      <c r="RT27" s="20"/>
      <c r="RU27"/>
      <c r="RV27" s="20"/>
      <c r="RW27"/>
      <c r="RX27" s="20"/>
      <c r="RY27"/>
      <c r="RZ27" s="20"/>
      <c r="SA27"/>
      <c r="SB27" s="20"/>
      <c r="SC27"/>
      <c r="SD27" s="20"/>
      <c r="SE27"/>
      <c r="SF27" s="20"/>
      <c r="SG27"/>
      <c r="SH27" s="20"/>
      <c r="SI27"/>
      <c r="SJ27" s="20"/>
      <c r="SK27"/>
      <c r="SL27" s="20"/>
      <c r="SM27"/>
      <c r="SN27" s="20"/>
      <c r="SO27"/>
      <c r="SP27" s="20"/>
      <c r="SQ27"/>
      <c r="SR27" s="20"/>
      <c r="SS27"/>
      <c r="ST27" s="20"/>
      <c r="SU27"/>
      <c r="SV27" s="20"/>
      <c r="SW27"/>
      <c r="SX27" s="20"/>
      <c r="SY27"/>
      <c r="SZ27" s="20"/>
      <c r="TA27"/>
      <c r="TB27" s="20"/>
      <c r="TC27"/>
      <c r="TD27" s="20"/>
      <c r="TE27"/>
      <c r="TF27" s="20"/>
      <c r="TG27"/>
      <c r="TH27" s="20"/>
      <c r="TI27"/>
      <c r="TJ27" s="20"/>
      <c r="TK27"/>
      <c r="TL27" s="20"/>
      <c r="TM27"/>
      <c r="TN27" s="20"/>
      <c r="TO27"/>
      <c r="TP27" s="20"/>
      <c r="TQ27"/>
      <c r="TR27" s="20"/>
      <c r="TS27"/>
      <c r="TT27" s="20"/>
      <c r="TU27"/>
      <c r="TV27" s="20"/>
      <c r="TW27"/>
      <c r="TX27" s="20"/>
      <c r="TY27"/>
      <c r="TZ27" s="20"/>
      <c r="UA27"/>
      <c r="UB27" s="20"/>
      <c r="UC27"/>
      <c r="UD27" s="20"/>
      <c r="UE27"/>
      <c r="UF27" s="20"/>
      <c r="UG27"/>
      <c r="UH27" s="20"/>
      <c r="UI27"/>
      <c r="UJ27" s="20"/>
      <c r="UK27"/>
      <c r="UL27" s="20"/>
      <c r="UM27"/>
      <c r="UN27" s="20"/>
      <c r="UO27"/>
      <c r="UP27" s="20"/>
      <c r="UQ27"/>
      <c r="UR27" s="20"/>
      <c r="US27"/>
      <c r="UT27" s="20"/>
      <c r="UU27"/>
      <c r="UV27" s="20"/>
      <c r="UW27"/>
      <c r="UX27" s="20"/>
      <c r="UY27"/>
      <c r="UZ27" s="20"/>
      <c r="VA27"/>
      <c r="VB27" s="20"/>
      <c r="VC27"/>
      <c r="VD27" s="20"/>
      <c r="VE27"/>
      <c r="VF27" s="20"/>
      <c r="VG27"/>
      <c r="VH27" s="20"/>
      <c r="VI27"/>
      <c r="VJ27" s="20"/>
      <c r="VK27"/>
      <c r="VL27" s="20"/>
      <c r="VM27"/>
      <c r="VN27" s="20"/>
      <c r="VO27"/>
      <c r="VP27" s="20"/>
      <c r="VQ27"/>
      <c r="VR27" s="20"/>
      <c r="VS27"/>
      <c r="VT27" s="20"/>
      <c r="VU27"/>
      <c r="VV27" s="20"/>
      <c r="VW27"/>
      <c r="VX27" s="20"/>
      <c r="VY27"/>
      <c r="VZ27" s="20"/>
      <c r="WA27"/>
      <c r="WB27" s="20"/>
      <c r="WC27"/>
      <c r="WD27" s="20"/>
      <c r="WE27"/>
      <c r="WF27" s="20"/>
      <c r="WG27"/>
      <c r="WH27" s="20"/>
      <c r="WI27"/>
      <c r="WJ27" s="20"/>
      <c r="WK27"/>
      <c r="WL27" s="20"/>
      <c r="WM27"/>
      <c r="WN27" s="20"/>
      <c r="WO27"/>
      <c r="WP27" s="20"/>
      <c r="WQ27"/>
      <c r="WR27" s="20"/>
      <c r="WS27"/>
      <c r="WT27" s="20"/>
      <c r="WU27"/>
      <c r="WV27" s="20"/>
      <c r="WW27"/>
      <c r="WX27" s="20"/>
      <c r="WY27"/>
      <c r="WZ27" s="20"/>
      <c r="XA27"/>
      <c r="XB27" s="20"/>
      <c r="XC27"/>
      <c r="XD27" s="20"/>
      <c r="XE27"/>
      <c r="XF27" s="20"/>
      <c r="XG27"/>
      <c r="XH27" s="20"/>
      <c r="XI27"/>
      <c r="XJ27" s="20"/>
      <c r="XK27"/>
      <c r="XL27" s="20"/>
      <c r="XM27"/>
      <c r="XN27" s="20"/>
      <c r="XO27"/>
      <c r="XP27" s="20"/>
      <c r="XQ27"/>
      <c r="XR27" s="20"/>
      <c r="XS27"/>
      <c r="XT27" s="20"/>
      <c r="XU27"/>
      <c r="XV27" s="20"/>
      <c r="XW27"/>
      <c r="XX27" s="20"/>
      <c r="XY27"/>
      <c r="XZ27" s="20"/>
      <c r="YA27"/>
      <c r="YB27" s="20"/>
      <c r="YC27"/>
      <c r="YD27" s="20"/>
      <c r="YE27"/>
      <c r="YF27" s="20"/>
      <c r="YG27"/>
      <c r="YH27" s="20"/>
      <c r="YI27"/>
      <c r="YJ27" s="20"/>
      <c r="YK27"/>
      <c r="YL27" s="20"/>
      <c r="YM27"/>
      <c r="YN27" s="20"/>
      <c r="YO27"/>
      <c r="YP27" s="20"/>
      <c r="YQ27"/>
      <c r="YR27" s="20"/>
      <c r="YS27"/>
      <c r="YT27" s="20"/>
      <c r="YU27"/>
      <c r="YV27" s="20"/>
      <c r="YW27"/>
      <c r="YX27" s="20"/>
      <c r="YY27"/>
      <c r="YZ27" s="20"/>
      <c r="ZA27"/>
      <c r="ZB27" s="20"/>
      <c r="ZC27"/>
      <c r="ZD27" s="20"/>
      <c r="ZE27"/>
      <c r="ZF27" s="20"/>
      <c r="ZG27"/>
      <c r="ZH27" s="20"/>
      <c r="ZI27"/>
      <c r="ZJ27" s="20"/>
      <c r="ZK27"/>
      <c r="ZL27" s="20"/>
      <c r="ZM27"/>
      <c r="ZN27" s="20"/>
      <c r="ZO27"/>
      <c r="ZP27" s="20"/>
      <c r="ZQ27"/>
      <c r="ZR27" s="20"/>
      <c r="ZS27"/>
      <c r="ZT27" s="20"/>
      <c r="ZU27"/>
      <c r="ZV27" s="20"/>
      <c r="ZW27"/>
      <c r="ZX27" s="20"/>
      <c r="ZY27"/>
      <c r="ZZ27" s="20"/>
      <c r="AAA27"/>
      <c r="AAB27" s="20"/>
      <c r="AAC27"/>
      <c r="AAD27" s="20"/>
      <c r="AAE27"/>
      <c r="AAF27" s="20"/>
      <c r="AAG27"/>
      <c r="AAH27" s="20"/>
      <c r="AAI27"/>
      <c r="AAJ27" s="20"/>
      <c r="AAK27"/>
      <c r="AAL27" s="20"/>
      <c r="AAM27"/>
      <c r="AAN27" s="20"/>
      <c r="AAO27"/>
      <c r="AAP27" s="20"/>
      <c r="AAQ27"/>
      <c r="AAR27" s="20"/>
      <c r="AAS27"/>
      <c r="AAT27" s="20"/>
      <c r="AAU27"/>
      <c r="AAV27" s="20"/>
      <c r="AAW27"/>
      <c r="AAX27" s="20"/>
      <c r="AAY27"/>
      <c r="AAZ27" s="20"/>
      <c r="ABA27"/>
      <c r="ABB27" s="20"/>
      <c r="ABC27"/>
      <c r="ABD27" s="20"/>
      <c r="ABE27"/>
      <c r="ABF27" s="20"/>
      <c r="ABG27"/>
      <c r="ABH27" s="20"/>
      <c r="ABI27"/>
      <c r="ABJ27" s="20"/>
      <c r="ABK27"/>
      <c r="ABL27" s="20"/>
      <c r="ABM27"/>
      <c r="ABN27" s="20"/>
      <c r="ABO27"/>
      <c r="ABP27" s="20"/>
      <c r="ABQ27"/>
      <c r="ABR27" s="20"/>
      <c r="ABS27"/>
      <c r="ABT27" s="20"/>
      <c r="ABU27"/>
      <c r="ABV27" s="20"/>
      <c r="ABW27"/>
      <c r="ABX27" s="20"/>
      <c r="ABY27"/>
      <c r="ABZ27" s="20"/>
      <c r="ACA27"/>
      <c r="ACB27" s="20"/>
      <c r="ACC27"/>
      <c r="ACD27" s="20"/>
      <c r="ACE27"/>
      <c r="ACF27" s="20"/>
      <c r="ACG27"/>
      <c r="ACH27" s="20"/>
      <c r="ACI27"/>
      <c r="ACJ27" s="20"/>
      <c r="ACK27"/>
      <c r="ACL27" s="20"/>
      <c r="ACM27"/>
      <c r="ACN27" s="20"/>
      <c r="ACO27"/>
      <c r="ACP27" s="20"/>
      <c r="ACQ27"/>
      <c r="ACR27" s="20"/>
      <c r="ACS27"/>
      <c r="ACT27" s="20"/>
      <c r="ACU27"/>
      <c r="ACV27" s="20"/>
      <c r="ACW27"/>
      <c r="ACX27" s="20"/>
      <c r="ACY27"/>
      <c r="ACZ27" s="20"/>
      <c r="ADA27"/>
      <c r="ADB27" s="20"/>
      <c r="ADC27"/>
      <c r="ADD27" s="20"/>
      <c r="ADE27"/>
      <c r="ADF27" s="20"/>
      <c r="ADG27"/>
      <c r="ADH27" s="20"/>
      <c r="ADI27"/>
      <c r="ADJ27" s="20"/>
      <c r="ADK27"/>
      <c r="ADL27" s="20"/>
      <c r="ADM27"/>
      <c r="ADN27" s="20"/>
      <c r="ADO27"/>
      <c r="ADP27" s="20"/>
      <c r="ADQ27"/>
      <c r="ADR27" s="20"/>
      <c r="ADS27"/>
      <c r="ADT27" s="20"/>
      <c r="ADU27"/>
      <c r="ADV27" s="20"/>
      <c r="ADW27"/>
      <c r="ADX27" s="20"/>
      <c r="ADY27"/>
      <c r="ADZ27" s="20"/>
      <c r="AEA27"/>
      <c r="AEB27" s="20"/>
      <c r="AEC27"/>
      <c r="AED27" s="20"/>
      <c r="AEE27"/>
      <c r="AEF27" s="20"/>
      <c r="AEG27"/>
      <c r="AEH27" s="20"/>
      <c r="AEI27"/>
      <c r="AEJ27" s="20"/>
      <c r="AEK27"/>
      <c r="AEL27" s="20"/>
      <c r="AEM27"/>
      <c r="AEN27" s="20"/>
      <c r="AEO27"/>
      <c r="AEP27" s="20"/>
      <c r="AEQ27"/>
      <c r="AER27" s="20"/>
      <c r="AES27"/>
      <c r="AET27" s="20"/>
      <c r="AEU27"/>
      <c r="AEV27" s="20"/>
      <c r="AEW27"/>
      <c r="AEX27" s="20"/>
      <c r="AEY27"/>
      <c r="AEZ27" s="20"/>
      <c r="AFA27"/>
      <c r="AFB27" s="20"/>
      <c r="AFC27"/>
      <c r="AFD27" s="20"/>
      <c r="AFE27"/>
      <c r="AFF27" s="20"/>
      <c r="AFG27"/>
      <c r="AFH27" s="20"/>
      <c r="AFI27"/>
      <c r="AFJ27" s="20"/>
      <c r="AFK27"/>
      <c r="AFL27" s="20"/>
      <c r="AFM27"/>
      <c r="AFN27" s="20"/>
      <c r="AFO27"/>
      <c r="AFP27" s="20"/>
      <c r="AFQ27"/>
      <c r="AFR27" s="20"/>
      <c r="AFS27"/>
      <c r="AFT27" s="20"/>
      <c r="AFU27"/>
      <c r="AFV27" s="20"/>
      <c r="AFW27"/>
      <c r="AFX27" s="20"/>
      <c r="AFY27"/>
      <c r="AFZ27" s="20"/>
      <c r="AGA27"/>
      <c r="AGB27" s="20"/>
      <c r="AGC27"/>
      <c r="AGD27" s="20"/>
      <c r="AGE27"/>
      <c r="AGF27" s="20"/>
      <c r="AGG27"/>
      <c r="AGH27" s="20"/>
      <c r="AGI27"/>
      <c r="AGJ27" s="20"/>
      <c r="AGK27"/>
      <c r="AGL27" s="20"/>
      <c r="AGM27"/>
      <c r="AGN27" s="20"/>
      <c r="AGO27"/>
      <c r="AGP27" s="20"/>
      <c r="AGQ27"/>
      <c r="AGR27" s="20"/>
      <c r="AGS27"/>
      <c r="AGT27" s="20"/>
      <c r="AGU27"/>
      <c r="AGV27" s="20"/>
      <c r="AGW27"/>
      <c r="AGX27" s="20"/>
      <c r="AGY27"/>
      <c r="AGZ27" s="20"/>
      <c r="AHA27"/>
      <c r="AHB27" s="20"/>
      <c r="AHC27"/>
      <c r="AHD27" s="20"/>
      <c r="AHE27"/>
      <c r="AHF27" s="20"/>
      <c r="AHG27"/>
      <c r="AHH27" s="20"/>
      <c r="AHI27"/>
      <c r="AHJ27" s="20"/>
      <c r="AHK27"/>
      <c r="AHL27" s="20"/>
      <c r="AHM27"/>
      <c r="AHN27" s="20"/>
      <c r="AHO27"/>
      <c r="AHP27" s="20"/>
      <c r="AHQ27"/>
      <c r="AHR27" s="20"/>
      <c r="AHS27"/>
      <c r="AHT27" s="20"/>
      <c r="AHU27"/>
      <c r="AHV27" s="20"/>
      <c r="AHW27"/>
      <c r="AHX27" s="20"/>
      <c r="AHY27"/>
      <c r="AHZ27" s="20"/>
      <c r="AIA27"/>
      <c r="AIB27" s="20"/>
      <c r="AIC27"/>
      <c r="AID27" s="20"/>
      <c r="AIE27"/>
      <c r="AIF27" s="20"/>
      <c r="AIG27"/>
      <c r="AIH27" s="20"/>
      <c r="AII27"/>
      <c r="AIJ27" s="20"/>
      <c r="AIK27"/>
      <c r="AIL27" s="20"/>
      <c r="AIM27"/>
      <c r="AIN27" s="20"/>
      <c r="AIO27"/>
      <c r="AIP27" s="20"/>
      <c r="AIQ27"/>
      <c r="AIR27" s="20"/>
      <c r="AIS27"/>
      <c r="AIT27" s="20"/>
      <c r="AIU27"/>
      <c r="AIV27" s="20"/>
      <c r="AIW27"/>
      <c r="AIX27" s="20"/>
      <c r="AIY27"/>
      <c r="AIZ27" s="20"/>
      <c r="AJA27"/>
      <c r="AJB27" s="20"/>
      <c r="AJC27"/>
      <c r="AJD27" s="20"/>
      <c r="AJE27"/>
      <c r="AJF27" s="20"/>
      <c r="AJG27"/>
      <c r="AJH27" s="20"/>
      <c r="AJI27"/>
      <c r="AJJ27" s="20"/>
      <c r="AJK27"/>
      <c r="AJL27" s="20"/>
      <c r="AJM27"/>
      <c r="AJN27" s="20"/>
      <c r="AJO27"/>
      <c r="AJP27" s="20"/>
      <c r="AJQ27"/>
      <c r="AJR27" s="20"/>
      <c r="AJS27"/>
      <c r="AJT27" s="20"/>
      <c r="AJU27"/>
      <c r="AJV27" s="20"/>
      <c r="AJW27"/>
      <c r="AJX27" s="20"/>
      <c r="AJY27"/>
      <c r="AJZ27" s="20"/>
      <c r="AKA27"/>
      <c r="AKB27" s="20"/>
      <c r="AKC27"/>
      <c r="AKD27" s="20"/>
      <c r="AKE27"/>
      <c r="AKF27" s="20"/>
      <c r="AKG27"/>
      <c r="AKH27" s="20"/>
      <c r="AKI27"/>
      <c r="AKJ27" s="20"/>
      <c r="AKK27"/>
      <c r="AKL27" s="20"/>
      <c r="AKM27"/>
      <c r="AKN27" s="20"/>
      <c r="AKO27"/>
      <c r="AKP27" s="20"/>
      <c r="AKQ27"/>
      <c r="AKR27" s="20"/>
      <c r="AKS27"/>
      <c r="AKT27" s="20"/>
      <c r="AKU27"/>
      <c r="AKV27" s="20"/>
      <c r="AKW27"/>
      <c r="AKX27" s="20"/>
      <c r="AKY27"/>
      <c r="AKZ27" s="20"/>
      <c r="ALA27"/>
      <c r="ALB27" s="20"/>
      <c r="ALC27"/>
      <c r="ALD27" s="20"/>
      <c r="ALE27"/>
      <c r="ALF27" s="20"/>
      <c r="ALG27"/>
      <c r="ALH27" s="20"/>
      <c r="ALI27"/>
      <c r="ALJ27" s="20"/>
      <c r="ALK27"/>
      <c r="ALL27" s="20"/>
      <c r="ALM27"/>
      <c r="ALN27" s="20"/>
      <c r="ALO27"/>
      <c r="ALP27" s="20"/>
      <c r="ALQ27"/>
      <c r="ALR27" s="20"/>
      <c r="ALS27"/>
      <c r="ALT27" s="20"/>
      <c r="ALU27"/>
      <c r="ALV27" s="20"/>
      <c r="ALW27"/>
      <c r="ALX27" s="20"/>
      <c r="ALY27"/>
      <c r="ALZ27" s="20"/>
      <c r="AMA27"/>
      <c r="AMB27" s="20"/>
      <c r="AMC27"/>
      <c r="AMD27" s="20"/>
      <c r="AME27"/>
      <c r="AMF27" s="20"/>
      <c r="AMG27"/>
      <c r="AMH27" s="20"/>
      <c r="AMI27"/>
      <c r="AMJ27" s="20"/>
      <c r="AMK27"/>
      <c r="AML27" s="20"/>
      <c r="AMM27"/>
      <c r="AMN27" s="20"/>
      <c r="AMO27"/>
      <c r="AMP27" s="20"/>
      <c r="AMQ27"/>
      <c r="AMR27" s="20"/>
      <c r="AMS27"/>
      <c r="AMT27" s="20"/>
      <c r="AMU27"/>
      <c r="AMV27" s="20"/>
      <c r="AMW27"/>
      <c r="AMX27" s="20"/>
      <c r="AMY27"/>
      <c r="AMZ27" s="20"/>
      <c r="ANA27"/>
      <c r="ANB27" s="20"/>
      <c r="ANC27"/>
      <c r="AND27" s="20"/>
      <c r="ANE27"/>
      <c r="ANF27" s="20"/>
      <c r="ANG27"/>
      <c r="ANH27" s="20"/>
      <c r="ANI27"/>
      <c r="ANJ27" s="20"/>
      <c r="ANK27"/>
      <c r="ANL27" s="20"/>
      <c r="ANM27"/>
      <c r="ANN27" s="20"/>
      <c r="ANO27"/>
      <c r="ANP27" s="20"/>
      <c r="ANQ27"/>
      <c r="ANR27" s="20"/>
      <c r="ANS27"/>
      <c r="ANT27" s="20"/>
      <c r="ANU27"/>
      <c r="ANV27" s="20"/>
      <c r="ANW27"/>
      <c r="ANX27" s="20"/>
      <c r="ANY27"/>
      <c r="ANZ27" s="20"/>
      <c r="AOA27"/>
      <c r="AOB27" s="20"/>
      <c r="AOC27"/>
      <c r="AOD27" s="20"/>
      <c r="AOE27"/>
      <c r="AOF27" s="20"/>
      <c r="AOG27"/>
      <c r="AOH27" s="20"/>
      <c r="AOI27"/>
      <c r="AOJ27" s="20"/>
      <c r="AOK27"/>
      <c r="AOL27" s="20"/>
      <c r="AOM27"/>
      <c r="AON27" s="20"/>
      <c r="AOO27"/>
      <c r="AOP27" s="20"/>
      <c r="AOQ27"/>
      <c r="AOR27" s="20"/>
      <c r="AOS27"/>
      <c r="AOT27" s="20"/>
      <c r="AOU27"/>
      <c r="AOV27" s="20"/>
      <c r="AOW27"/>
      <c r="AOX27" s="20"/>
      <c r="AOY27"/>
      <c r="AOZ27" s="20"/>
      <c r="APA27"/>
      <c r="APB27" s="20"/>
      <c r="APC27"/>
      <c r="APD27" s="20"/>
      <c r="APE27"/>
      <c r="APF27" s="20"/>
      <c r="APG27"/>
      <c r="APH27" s="20"/>
      <c r="API27"/>
      <c r="APJ27" s="20"/>
      <c r="APK27"/>
      <c r="APL27" s="20"/>
      <c r="APM27"/>
      <c r="APN27" s="20"/>
      <c r="APO27"/>
      <c r="APP27" s="20"/>
      <c r="APQ27"/>
      <c r="APR27" s="20"/>
      <c r="APS27"/>
      <c r="APT27" s="20"/>
      <c r="APU27"/>
      <c r="APV27" s="20"/>
      <c r="APW27"/>
      <c r="APX27" s="20"/>
      <c r="APY27"/>
      <c r="APZ27" s="20"/>
      <c r="AQA27"/>
      <c r="AQB27" s="20"/>
      <c r="AQC27"/>
      <c r="AQD27" s="20"/>
      <c r="AQE27"/>
      <c r="AQF27" s="20"/>
      <c r="AQG27"/>
      <c r="AQH27" s="20"/>
      <c r="AQI27"/>
      <c r="AQJ27" s="20"/>
      <c r="AQK27"/>
      <c r="AQL27" s="20"/>
      <c r="AQM27"/>
      <c r="AQN27" s="20"/>
      <c r="AQO27"/>
      <c r="AQP27" s="20"/>
      <c r="AQQ27"/>
      <c r="AQR27" s="20"/>
      <c r="AQS27"/>
      <c r="AQT27" s="20"/>
      <c r="AQU27"/>
      <c r="AQV27" s="20"/>
      <c r="AQW27"/>
      <c r="AQX27" s="20"/>
      <c r="AQY27"/>
      <c r="AQZ27" s="20"/>
      <c r="ARA27"/>
      <c r="ARB27" s="20"/>
      <c r="ARC27"/>
      <c r="ARD27" s="20"/>
      <c r="ARE27"/>
      <c r="ARF27" s="20"/>
      <c r="ARG27"/>
      <c r="ARH27" s="20"/>
      <c r="ARI27"/>
      <c r="ARJ27" s="20"/>
      <c r="ARK27"/>
      <c r="ARL27" s="20"/>
      <c r="ARM27"/>
      <c r="ARN27" s="20"/>
      <c r="ARO27"/>
      <c r="ARP27" s="20"/>
      <c r="ARQ27"/>
      <c r="ARR27" s="20"/>
      <c r="ARS27"/>
      <c r="ART27" s="20"/>
      <c r="ARU27"/>
      <c r="ARV27" s="20"/>
      <c r="ARW27"/>
      <c r="ARX27" s="20"/>
      <c r="ARY27"/>
      <c r="ARZ27" s="20"/>
      <c r="ASA27"/>
      <c r="ASB27" s="20"/>
      <c r="ASC27"/>
      <c r="ASD27" s="20"/>
      <c r="ASE27"/>
      <c r="ASF27" s="20"/>
      <c r="ASG27"/>
      <c r="ASH27" s="20"/>
      <c r="ASI27"/>
      <c r="ASJ27" s="20"/>
      <c r="ASK27"/>
      <c r="ASL27" s="20"/>
      <c r="ASM27"/>
      <c r="ASN27" s="20"/>
      <c r="ASO27"/>
      <c r="ASP27" s="20"/>
      <c r="ASQ27"/>
      <c r="ASR27" s="20"/>
      <c r="ASS27"/>
      <c r="AST27" s="20"/>
      <c r="ASU27"/>
      <c r="ASV27" s="20"/>
      <c r="ASW27"/>
      <c r="ASX27" s="20"/>
      <c r="ASY27"/>
      <c r="ASZ27" s="20"/>
      <c r="ATA27"/>
      <c r="ATB27" s="20"/>
      <c r="ATC27"/>
      <c r="ATD27" s="20"/>
      <c r="ATE27"/>
      <c r="ATF27" s="20"/>
      <c r="ATG27"/>
      <c r="ATH27" s="20"/>
      <c r="ATI27"/>
      <c r="ATJ27" s="20"/>
      <c r="ATK27"/>
      <c r="ATL27" s="20"/>
      <c r="ATM27"/>
      <c r="ATN27" s="20"/>
      <c r="ATO27"/>
      <c r="ATP27" s="20"/>
      <c r="ATQ27"/>
      <c r="ATR27" s="20"/>
      <c r="ATS27"/>
      <c r="ATT27" s="20"/>
      <c r="ATU27"/>
      <c r="ATV27" s="20"/>
      <c r="ATW27"/>
      <c r="ATX27" s="20"/>
      <c r="ATY27"/>
      <c r="ATZ27" s="20"/>
      <c r="AUA27"/>
      <c r="AUB27" s="20"/>
      <c r="AUC27"/>
      <c r="AUD27" s="20"/>
      <c r="AUE27"/>
      <c r="AUF27" s="20"/>
      <c r="AUG27"/>
      <c r="AUH27" s="20"/>
      <c r="AUI27"/>
      <c r="AUJ27" s="20"/>
      <c r="AUK27"/>
      <c r="AUL27" s="20"/>
      <c r="AUM27"/>
      <c r="AUN27" s="20"/>
      <c r="AUO27"/>
      <c r="AUP27" s="20"/>
      <c r="AUQ27"/>
      <c r="AUR27" s="20"/>
      <c r="AUS27"/>
      <c r="AUT27" s="20"/>
      <c r="AUU27"/>
      <c r="AUV27" s="20"/>
      <c r="AUW27"/>
      <c r="AUX27" s="20"/>
      <c r="AUY27"/>
      <c r="AUZ27" s="20"/>
      <c r="AVA27"/>
      <c r="AVB27" s="20"/>
      <c r="AVC27"/>
      <c r="AVD27" s="20"/>
      <c r="AVE27"/>
      <c r="AVF27" s="20"/>
      <c r="AVG27"/>
      <c r="AVH27" s="20"/>
      <c r="AVI27"/>
      <c r="AVJ27" s="20"/>
      <c r="AVK27"/>
      <c r="AVL27" s="20"/>
      <c r="AVM27"/>
      <c r="AVN27" s="20"/>
      <c r="AVO27"/>
      <c r="AVP27" s="20"/>
      <c r="AVQ27"/>
      <c r="AVR27" s="20"/>
      <c r="AVS27"/>
      <c r="AVT27" s="20"/>
      <c r="AVU27"/>
      <c r="AVV27" s="20"/>
      <c r="AVW27"/>
      <c r="AVX27" s="20"/>
      <c r="AVY27"/>
      <c r="AVZ27" s="20"/>
      <c r="AWA27"/>
      <c r="AWB27" s="20"/>
      <c r="AWC27"/>
      <c r="AWD27" s="20"/>
      <c r="AWE27"/>
      <c r="AWF27" s="20"/>
      <c r="AWG27"/>
      <c r="AWH27" s="20"/>
      <c r="AWI27"/>
      <c r="AWJ27" s="20"/>
      <c r="AWK27"/>
      <c r="AWL27" s="20"/>
      <c r="AWM27"/>
      <c r="AWN27" s="20"/>
      <c r="AWO27"/>
      <c r="AWP27" s="20"/>
      <c r="AWQ27"/>
      <c r="AWR27" s="20"/>
      <c r="AWS27"/>
      <c r="AWT27" s="20"/>
      <c r="AWU27"/>
      <c r="AWV27" s="20"/>
      <c r="AWW27"/>
      <c r="AWX27" s="20"/>
      <c r="AWY27"/>
      <c r="AWZ27" s="20"/>
      <c r="AXA27"/>
      <c r="AXB27" s="20"/>
      <c r="AXC27"/>
      <c r="AXD27" s="20"/>
      <c r="AXE27"/>
      <c r="AXF27" s="20"/>
      <c r="AXG27"/>
      <c r="AXH27" s="20"/>
      <c r="AXI27"/>
      <c r="AXJ27" s="20"/>
      <c r="AXK27"/>
      <c r="AXL27" s="20"/>
      <c r="AXM27"/>
      <c r="AXN27" s="20"/>
      <c r="AXO27"/>
      <c r="AXP27" s="20"/>
      <c r="AXQ27"/>
      <c r="AXR27" s="20"/>
      <c r="AXS27"/>
      <c r="AXT27" s="20"/>
      <c r="AXU27"/>
      <c r="AXV27" s="20"/>
      <c r="AXW27"/>
      <c r="AXX27" s="20"/>
      <c r="AXY27"/>
      <c r="AXZ27" s="20"/>
      <c r="AYA27"/>
      <c r="AYB27" s="20"/>
      <c r="AYC27"/>
      <c r="AYD27" s="20"/>
      <c r="AYE27"/>
      <c r="AYF27" s="20"/>
      <c r="AYG27"/>
      <c r="AYH27" s="20"/>
      <c r="AYI27"/>
      <c r="AYJ27" s="20"/>
      <c r="AYK27"/>
      <c r="AYL27" s="20"/>
      <c r="AYM27"/>
      <c r="AYN27" s="20"/>
      <c r="AYO27"/>
      <c r="AYP27" s="20"/>
      <c r="AYQ27"/>
      <c r="AYR27" s="20"/>
      <c r="AYS27"/>
      <c r="AYT27" s="20"/>
      <c r="AYU27"/>
      <c r="AYV27" s="20"/>
      <c r="AYW27"/>
      <c r="AYX27" s="20"/>
      <c r="AYY27"/>
      <c r="AYZ27" s="20"/>
      <c r="AZA27"/>
      <c r="AZB27" s="20"/>
      <c r="AZC27"/>
      <c r="AZD27" s="20"/>
      <c r="AZE27"/>
      <c r="AZF27" s="20"/>
      <c r="AZG27"/>
      <c r="AZH27" s="20"/>
      <c r="AZI27"/>
      <c r="AZJ27" s="20"/>
      <c r="AZK27"/>
      <c r="AZL27" s="20"/>
      <c r="AZM27"/>
      <c r="AZN27" s="20"/>
      <c r="AZO27"/>
      <c r="AZP27" s="20"/>
      <c r="AZQ27"/>
      <c r="AZR27" s="20"/>
      <c r="AZS27"/>
      <c r="AZT27" s="20"/>
      <c r="AZU27"/>
      <c r="AZV27" s="20"/>
      <c r="AZW27"/>
      <c r="AZX27" s="20"/>
      <c r="AZY27"/>
      <c r="AZZ27" s="20"/>
      <c r="BAA27"/>
      <c r="BAB27" s="20"/>
      <c r="BAC27"/>
      <c r="BAD27" s="20"/>
      <c r="BAE27"/>
      <c r="BAF27" s="20"/>
      <c r="BAG27"/>
      <c r="BAH27" s="20"/>
      <c r="BAI27"/>
      <c r="BAJ27" s="20"/>
      <c r="BAK27"/>
      <c r="BAL27" s="20"/>
      <c r="BAM27"/>
      <c r="BAN27" s="20"/>
      <c r="BAO27"/>
      <c r="BAP27" s="20"/>
      <c r="BAQ27"/>
      <c r="BAR27" s="20"/>
      <c r="BAS27"/>
      <c r="BAT27" s="20"/>
      <c r="BAU27"/>
      <c r="BAV27" s="20"/>
      <c r="BAW27"/>
      <c r="BAX27" s="20"/>
      <c r="BAY27"/>
      <c r="BAZ27" s="20"/>
      <c r="BBA27"/>
      <c r="BBB27" s="20"/>
      <c r="BBC27"/>
      <c r="BBD27" s="20"/>
      <c r="BBE27"/>
      <c r="BBF27" s="20"/>
      <c r="BBG27"/>
      <c r="BBH27" s="20"/>
      <c r="BBI27"/>
      <c r="BBJ27" s="20"/>
      <c r="BBK27"/>
      <c r="BBL27" s="20"/>
      <c r="BBM27"/>
      <c r="BBN27" s="20"/>
      <c r="BBO27"/>
      <c r="BBP27" s="20"/>
      <c r="BBQ27"/>
      <c r="BBR27" s="20"/>
      <c r="BBS27"/>
      <c r="BBT27" s="20"/>
      <c r="BBU27"/>
      <c r="BBV27" s="20"/>
      <c r="BBW27"/>
      <c r="BBX27" s="20"/>
      <c r="BBY27"/>
      <c r="BBZ27" s="20"/>
      <c r="BCA27"/>
      <c r="BCB27" s="20"/>
      <c r="BCC27"/>
      <c r="BCD27" s="20"/>
      <c r="BCE27"/>
      <c r="BCF27" s="20"/>
      <c r="BCG27"/>
      <c r="BCH27" s="20"/>
      <c r="BCI27"/>
      <c r="BCJ27" s="20"/>
      <c r="BCK27"/>
      <c r="BCL27" s="20"/>
      <c r="BCM27"/>
      <c r="BCN27" s="20"/>
      <c r="BCO27"/>
      <c r="BCP27" s="20"/>
      <c r="BCQ27"/>
      <c r="BCR27" s="20"/>
      <c r="BCS27"/>
      <c r="BCT27" s="20"/>
      <c r="BCU27"/>
      <c r="BCV27" s="20"/>
      <c r="BCW27"/>
      <c r="BCX27" s="20"/>
      <c r="BCY27"/>
      <c r="BCZ27" s="20"/>
      <c r="BDA27"/>
      <c r="BDB27" s="20"/>
      <c r="BDC27"/>
      <c r="BDD27" s="20"/>
      <c r="BDE27"/>
      <c r="BDF27" s="20"/>
      <c r="BDG27"/>
      <c r="BDH27" s="20"/>
      <c r="BDI27"/>
      <c r="BDJ27" s="20"/>
      <c r="BDK27"/>
      <c r="BDL27" s="20"/>
      <c r="BDM27"/>
      <c r="BDN27" s="20"/>
      <c r="BDO27"/>
      <c r="BDP27" s="20"/>
      <c r="BDQ27"/>
      <c r="BDR27" s="20"/>
      <c r="BDS27"/>
      <c r="BDT27" s="20"/>
      <c r="BDU27"/>
      <c r="BDV27" s="20"/>
      <c r="BDW27"/>
      <c r="BDX27" s="20"/>
      <c r="BDY27"/>
      <c r="BDZ27" s="20"/>
      <c r="BEA27"/>
      <c r="BEB27" s="20"/>
      <c r="BEC27"/>
      <c r="BED27" s="20"/>
      <c r="BEE27"/>
      <c r="BEF27" s="20"/>
      <c r="BEG27"/>
      <c r="BEH27" s="20"/>
      <c r="BEI27"/>
      <c r="BEJ27" s="20"/>
      <c r="BEK27"/>
      <c r="BEL27" s="20"/>
      <c r="BEM27"/>
      <c r="BEN27" s="20"/>
      <c r="BEO27"/>
      <c r="BEP27" s="20"/>
      <c r="BEQ27"/>
      <c r="BER27" s="20"/>
      <c r="BES27"/>
      <c r="BET27" s="20"/>
      <c r="BEU27"/>
      <c r="BEV27" s="20"/>
      <c r="BEW27"/>
      <c r="BEX27" s="20"/>
      <c r="BEY27"/>
      <c r="BEZ27" s="20"/>
      <c r="BFA27"/>
      <c r="BFB27" s="20"/>
      <c r="BFC27"/>
      <c r="BFD27" s="20"/>
      <c r="BFE27"/>
      <c r="BFF27" s="20"/>
      <c r="BFG27"/>
      <c r="BFH27" s="20"/>
      <c r="BFI27"/>
      <c r="BFJ27" s="20"/>
      <c r="BFK27"/>
      <c r="BFL27" s="20"/>
      <c r="BFM27"/>
      <c r="BFN27" s="20"/>
      <c r="BFO27"/>
      <c r="BFP27" s="20"/>
      <c r="BFQ27"/>
      <c r="BFR27" s="20"/>
      <c r="BFS27"/>
      <c r="BFT27" s="20"/>
      <c r="BFU27"/>
      <c r="BFV27" s="20"/>
      <c r="BFW27"/>
      <c r="BFX27" s="20"/>
      <c r="BFY27"/>
      <c r="BFZ27" s="20"/>
      <c r="BGA27"/>
      <c r="BGB27" s="20"/>
      <c r="BGC27"/>
      <c r="BGD27" s="20"/>
      <c r="BGE27"/>
      <c r="BGF27" s="20"/>
      <c r="BGG27"/>
      <c r="BGH27" s="20"/>
      <c r="BGI27"/>
      <c r="BGJ27" s="20"/>
      <c r="BGK27"/>
      <c r="BGL27" s="20"/>
      <c r="BGM27"/>
      <c r="BGN27" s="20"/>
      <c r="BGO27"/>
      <c r="BGP27" s="20"/>
      <c r="BGQ27"/>
      <c r="BGR27" s="20"/>
      <c r="BGS27"/>
      <c r="BGT27" s="20"/>
      <c r="BGU27"/>
      <c r="BGV27" s="20"/>
      <c r="BGW27"/>
      <c r="BGX27" s="20"/>
      <c r="BGY27"/>
      <c r="BGZ27" s="20"/>
      <c r="BHA27"/>
      <c r="BHB27" s="20"/>
      <c r="BHC27"/>
      <c r="BHD27" s="20"/>
      <c r="BHE27"/>
      <c r="BHF27" s="20"/>
      <c r="BHG27"/>
      <c r="BHH27" s="20"/>
      <c r="BHI27"/>
      <c r="BHJ27" s="20"/>
      <c r="BHK27"/>
      <c r="BHL27" s="20"/>
      <c r="BHM27"/>
      <c r="BHN27" s="20"/>
      <c r="BHO27"/>
      <c r="BHP27" s="20"/>
      <c r="BHQ27"/>
      <c r="BHR27" s="20"/>
      <c r="BHS27"/>
      <c r="BHT27" s="20"/>
      <c r="BHU27"/>
      <c r="BHV27" s="20"/>
      <c r="BHW27"/>
      <c r="BHX27" s="20"/>
      <c r="BHY27"/>
      <c r="BHZ27" s="20"/>
      <c r="BIA27"/>
      <c r="BIB27" s="20"/>
      <c r="BIC27"/>
      <c r="BID27" s="20"/>
      <c r="BIE27"/>
      <c r="BIF27" s="20"/>
      <c r="BIG27"/>
      <c r="BIH27" s="20"/>
      <c r="BII27"/>
      <c r="BIJ27" s="20"/>
      <c r="BIK27"/>
      <c r="BIL27" s="20"/>
      <c r="BIM27"/>
      <c r="BIN27" s="20"/>
      <c r="BIO27"/>
      <c r="BIP27" s="20"/>
      <c r="BIQ27"/>
      <c r="BIR27" s="20"/>
      <c r="BIS27"/>
      <c r="BIT27" s="20"/>
      <c r="BIU27"/>
      <c r="BIV27" s="20"/>
      <c r="BIW27"/>
      <c r="BIX27" s="20"/>
      <c r="BIY27"/>
      <c r="BIZ27" s="20"/>
      <c r="BJA27"/>
      <c r="BJB27" s="20"/>
      <c r="BJC27"/>
      <c r="BJD27" s="20"/>
      <c r="BJE27"/>
      <c r="BJF27" s="20"/>
      <c r="BJG27"/>
      <c r="BJH27" s="20"/>
      <c r="BJI27"/>
      <c r="BJJ27" s="20"/>
      <c r="BJK27"/>
      <c r="BJL27" s="20"/>
      <c r="BJM27"/>
      <c r="BJN27" s="20"/>
      <c r="BJO27"/>
      <c r="BJP27" s="20"/>
      <c r="BJQ27"/>
      <c r="BJR27" s="20"/>
      <c r="BJS27"/>
      <c r="BJT27" s="20"/>
      <c r="BJU27"/>
      <c r="BJV27" s="20"/>
      <c r="BJW27"/>
      <c r="BJX27" s="20"/>
      <c r="BJY27"/>
      <c r="BJZ27" s="20"/>
      <c r="BKA27"/>
      <c r="BKB27" s="20"/>
      <c r="BKC27"/>
      <c r="BKD27" s="20"/>
      <c r="BKE27"/>
      <c r="BKF27" s="20"/>
      <c r="BKG27"/>
      <c r="BKH27" s="20"/>
      <c r="BKI27"/>
      <c r="BKJ27" s="20"/>
      <c r="BKK27"/>
      <c r="BKL27" s="20"/>
      <c r="BKM27"/>
      <c r="BKN27" s="20"/>
      <c r="BKO27"/>
      <c r="BKP27" s="20"/>
      <c r="BKQ27"/>
      <c r="BKR27" s="20"/>
      <c r="BKS27"/>
      <c r="BKT27" s="20"/>
      <c r="BKU27"/>
      <c r="BKV27" s="20"/>
      <c r="BKW27"/>
      <c r="BKX27" s="20"/>
      <c r="BKY27"/>
      <c r="BKZ27" s="20"/>
      <c r="BLA27"/>
      <c r="BLB27" s="20"/>
      <c r="BLC27"/>
      <c r="BLD27" s="20"/>
      <c r="BLE27"/>
      <c r="BLF27" s="20"/>
      <c r="BLG27"/>
      <c r="BLH27" s="20"/>
      <c r="BLI27"/>
      <c r="BLJ27" s="20"/>
      <c r="BLK27"/>
      <c r="BLL27" s="20"/>
      <c r="BLM27"/>
      <c r="BLN27" s="20"/>
      <c r="BLO27"/>
      <c r="BLP27" s="20"/>
      <c r="BLQ27"/>
      <c r="BLR27" s="20"/>
      <c r="BLS27"/>
      <c r="BLT27" s="20"/>
      <c r="BLU27"/>
      <c r="BLV27" s="20"/>
      <c r="BLW27"/>
      <c r="BLX27" s="20"/>
      <c r="BLY27"/>
      <c r="BLZ27" s="20"/>
      <c r="BMA27"/>
      <c r="BMB27" s="20"/>
      <c r="BMC27"/>
      <c r="BMD27" s="20"/>
      <c r="BME27"/>
      <c r="BMF27" s="20"/>
      <c r="BMG27"/>
      <c r="BMH27" s="20"/>
      <c r="BMI27"/>
      <c r="BMJ27" s="20"/>
      <c r="BMK27"/>
      <c r="BML27" s="20"/>
      <c r="BMM27"/>
      <c r="BMN27" s="20"/>
      <c r="BMO27"/>
      <c r="BMP27" s="20"/>
      <c r="BMQ27"/>
      <c r="BMR27" s="20"/>
      <c r="BMS27"/>
      <c r="BMT27" s="20"/>
      <c r="BMU27"/>
      <c r="BMV27" s="20"/>
      <c r="BMW27"/>
      <c r="BMX27" s="20"/>
      <c r="BMY27"/>
      <c r="BMZ27" s="20"/>
      <c r="BNA27"/>
      <c r="BNB27" s="20"/>
      <c r="BNC27"/>
      <c r="BND27" s="20"/>
      <c r="BNE27"/>
      <c r="BNF27" s="20"/>
      <c r="BNG27"/>
      <c r="BNH27" s="20"/>
      <c r="BNI27"/>
      <c r="BNJ27" s="20"/>
      <c r="BNK27"/>
      <c r="BNL27" s="20"/>
      <c r="BNM27"/>
      <c r="BNN27" s="20"/>
      <c r="BNO27"/>
      <c r="BNP27" s="20"/>
      <c r="BNQ27"/>
      <c r="BNR27" s="20"/>
      <c r="BNS27"/>
      <c r="BNT27" s="20"/>
      <c r="BNU27"/>
      <c r="BNV27" s="20"/>
      <c r="BNW27"/>
      <c r="BNX27" s="20"/>
      <c r="BNY27"/>
      <c r="BNZ27" s="20"/>
      <c r="BOA27"/>
      <c r="BOB27" s="20"/>
      <c r="BOC27"/>
      <c r="BOD27" s="20"/>
      <c r="BOE27"/>
      <c r="BOF27" s="20"/>
      <c r="BOG27"/>
      <c r="BOH27" s="20"/>
      <c r="BOI27"/>
      <c r="BOJ27" s="20"/>
      <c r="BOK27"/>
      <c r="BOL27" s="20"/>
      <c r="BOM27"/>
      <c r="BON27" s="20"/>
      <c r="BOO27"/>
      <c r="BOP27" s="20"/>
      <c r="BOQ27"/>
      <c r="BOR27" s="20"/>
      <c r="BOS27"/>
      <c r="BOT27" s="20"/>
      <c r="BOU27"/>
      <c r="BOV27" s="20"/>
      <c r="BOW27"/>
      <c r="BOX27" s="20"/>
      <c r="BOY27"/>
      <c r="BOZ27" s="20"/>
      <c r="BPA27"/>
      <c r="BPB27" s="20"/>
      <c r="BPC27"/>
      <c r="BPD27" s="20"/>
      <c r="BPE27"/>
      <c r="BPF27" s="20"/>
      <c r="BPG27"/>
      <c r="BPH27" s="20"/>
      <c r="BPI27"/>
      <c r="BPJ27" s="20"/>
      <c r="BPK27"/>
      <c r="BPL27" s="20"/>
      <c r="BPM27"/>
      <c r="BPN27" s="20"/>
      <c r="BPO27"/>
      <c r="BPP27" s="20"/>
      <c r="BPQ27"/>
      <c r="BPR27" s="20"/>
      <c r="BPS27"/>
      <c r="BPT27" s="20"/>
      <c r="BPU27"/>
      <c r="BPV27" s="20"/>
      <c r="BPW27"/>
      <c r="BPX27" s="20"/>
      <c r="BPY27"/>
      <c r="BPZ27" s="20"/>
      <c r="BQA27"/>
      <c r="BQB27" s="20"/>
      <c r="BQC27"/>
      <c r="BQD27" s="20"/>
      <c r="BQE27"/>
      <c r="BQF27" s="20"/>
      <c r="BQG27"/>
      <c r="BQH27" s="20"/>
      <c r="BQI27"/>
      <c r="BQJ27" s="20"/>
      <c r="BQK27"/>
      <c r="BQL27" s="20"/>
      <c r="BQM27"/>
      <c r="BQN27" s="20"/>
      <c r="BQO27"/>
      <c r="BQP27" s="20"/>
      <c r="BQQ27"/>
      <c r="BQR27" s="20"/>
      <c r="BQS27"/>
      <c r="BQT27" s="20"/>
      <c r="BQU27"/>
      <c r="BQV27" s="20"/>
      <c r="BQW27"/>
      <c r="BQX27" s="20"/>
      <c r="BQY27"/>
      <c r="BQZ27" s="20"/>
      <c r="BRA27"/>
      <c r="BRB27" s="20"/>
      <c r="BRC27"/>
      <c r="BRD27" s="20"/>
      <c r="BRE27"/>
      <c r="BRF27" s="20"/>
      <c r="BRG27"/>
      <c r="BRH27" s="20"/>
      <c r="BRI27"/>
      <c r="BRJ27" s="20"/>
      <c r="BRK27"/>
      <c r="BRL27" s="20"/>
      <c r="BRM27"/>
      <c r="BRN27" s="20"/>
      <c r="BRO27"/>
      <c r="BRP27" s="20"/>
      <c r="BRQ27"/>
      <c r="BRR27" s="20"/>
      <c r="BRS27"/>
      <c r="BRT27" s="20"/>
      <c r="BRU27"/>
      <c r="BRV27" s="20"/>
      <c r="BRW27"/>
      <c r="BRX27" s="20"/>
      <c r="BRY27"/>
      <c r="BRZ27" s="20"/>
      <c r="BSA27"/>
      <c r="BSB27" s="20"/>
      <c r="BSC27"/>
      <c r="BSD27" s="20"/>
      <c r="BSE27"/>
      <c r="BSF27" s="20"/>
      <c r="BSG27"/>
      <c r="BSH27" s="20"/>
      <c r="BSI27"/>
      <c r="BSJ27" s="20"/>
      <c r="BSK27"/>
      <c r="BSL27" s="20"/>
      <c r="BSM27"/>
      <c r="BSN27" s="20"/>
      <c r="BSO27"/>
      <c r="BSP27" s="20"/>
      <c r="BSQ27"/>
      <c r="BSR27" s="20"/>
      <c r="BSS27"/>
      <c r="BST27" s="20"/>
      <c r="BSU27"/>
      <c r="BSV27" s="20"/>
      <c r="BSW27"/>
      <c r="BSX27" s="20"/>
      <c r="BSY27"/>
      <c r="BSZ27" s="20"/>
      <c r="BTA27"/>
      <c r="BTB27" s="20"/>
      <c r="BTC27"/>
      <c r="BTD27" s="20"/>
      <c r="BTE27"/>
      <c r="BTF27" s="20"/>
      <c r="BTG27"/>
      <c r="BTH27" s="20"/>
      <c r="BTI27"/>
      <c r="BTJ27" s="20"/>
      <c r="BTK27"/>
      <c r="BTL27" s="20"/>
      <c r="BTM27"/>
      <c r="BTN27" s="20"/>
      <c r="BTO27"/>
      <c r="BTP27" s="20"/>
      <c r="BTQ27"/>
      <c r="BTR27" s="20"/>
      <c r="BTS27"/>
      <c r="BTT27" s="20"/>
      <c r="BTU27"/>
      <c r="BTV27" s="20"/>
      <c r="BTW27"/>
      <c r="BTX27" s="20"/>
      <c r="BTY27"/>
      <c r="BTZ27" s="20"/>
      <c r="BUA27"/>
      <c r="BUB27" s="20"/>
      <c r="BUC27"/>
      <c r="BUD27" s="20"/>
      <c r="BUE27"/>
      <c r="BUF27" s="20"/>
      <c r="BUG27"/>
      <c r="BUH27" s="20"/>
      <c r="BUI27"/>
      <c r="BUJ27" s="20"/>
      <c r="BUK27"/>
      <c r="BUL27" s="20"/>
      <c r="BUM27"/>
      <c r="BUN27" s="20"/>
      <c r="BUO27"/>
      <c r="BUP27" s="20"/>
      <c r="BUQ27"/>
      <c r="BUR27" s="20"/>
      <c r="BUS27"/>
      <c r="BUT27" s="20"/>
      <c r="BUU27"/>
      <c r="BUV27" s="20"/>
      <c r="BUW27"/>
      <c r="BUX27" s="20"/>
      <c r="BUY27"/>
      <c r="BUZ27" s="20"/>
      <c r="BVA27"/>
      <c r="BVB27" s="20"/>
      <c r="BVC27"/>
      <c r="BVD27" s="20"/>
      <c r="BVE27"/>
      <c r="BVF27" s="20"/>
      <c r="BVG27"/>
      <c r="BVH27" s="20"/>
      <c r="BVI27"/>
      <c r="BVJ27" s="20"/>
      <c r="BVK27"/>
      <c r="BVL27" s="20"/>
      <c r="BVM27"/>
      <c r="BVN27" s="20"/>
      <c r="BVO27"/>
      <c r="BVP27" s="20"/>
      <c r="BVQ27"/>
      <c r="BVR27" s="20"/>
      <c r="BVS27"/>
      <c r="BVT27" s="20"/>
      <c r="BVU27"/>
      <c r="BVV27" s="20"/>
      <c r="BVW27"/>
      <c r="BVX27" s="20"/>
      <c r="BVY27"/>
      <c r="BVZ27" s="20"/>
      <c r="BWA27"/>
      <c r="BWB27" s="20"/>
      <c r="BWC27"/>
      <c r="BWD27" s="20"/>
      <c r="BWE27"/>
      <c r="BWF27" s="20"/>
      <c r="BWG27"/>
      <c r="BWH27" s="20"/>
      <c r="BWI27"/>
      <c r="BWJ27" s="20"/>
      <c r="BWK27"/>
      <c r="BWL27" s="20"/>
      <c r="BWM27"/>
      <c r="BWN27" s="20"/>
      <c r="BWO27"/>
      <c r="BWP27" s="20"/>
      <c r="BWQ27"/>
      <c r="BWR27" s="20"/>
      <c r="BWS27"/>
      <c r="BWT27" s="20"/>
      <c r="BWU27"/>
      <c r="BWV27" s="20"/>
      <c r="BWW27"/>
      <c r="BWX27" s="20"/>
      <c r="BWY27"/>
      <c r="BWZ27" s="20"/>
      <c r="BXA27"/>
      <c r="BXB27" s="20"/>
      <c r="BXC27"/>
      <c r="BXD27" s="20"/>
      <c r="BXE27"/>
      <c r="BXF27" s="20"/>
      <c r="BXG27"/>
      <c r="BXH27" s="20"/>
      <c r="BXI27"/>
      <c r="BXJ27" s="20"/>
      <c r="BXK27"/>
      <c r="BXL27" s="20"/>
      <c r="BXM27"/>
      <c r="BXN27" s="20"/>
      <c r="BXO27"/>
      <c r="BXP27" s="20"/>
      <c r="BXQ27"/>
      <c r="BXR27" s="20"/>
      <c r="BXS27"/>
      <c r="BXT27" s="20"/>
      <c r="BXU27"/>
      <c r="BXV27" s="20"/>
      <c r="BXW27"/>
      <c r="BXX27" s="20"/>
      <c r="BXY27"/>
      <c r="BXZ27" s="20"/>
      <c r="BYA27"/>
      <c r="BYB27" s="20"/>
      <c r="BYC27"/>
      <c r="BYD27" s="20"/>
      <c r="BYE27"/>
      <c r="BYF27" s="20"/>
      <c r="BYG27"/>
      <c r="BYH27" s="20"/>
      <c r="BYI27"/>
      <c r="BYJ27" s="20"/>
      <c r="BYK27"/>
      <c r="BYL27" s="20"/>
      <c r="BYM27"/>
      <c r="BYN27" s="20"/>
      <c r="BYO27"/>
      <c r="BYP27" s="20"/>
      <c r="BYQ27"/>
      <c r="BYR27" s="20"/>
      <c r="BYS27"/>
      <c r="BYT27" s="20"/>
      <c r="BYU27"/>
      <c r="BYV27" s="20"/>
      <c r="BYW27"/>
      <c r="BYX27" s="20"/>
      <c r="BYY27"/>
      <c r="BYZ27" s="20"/>
      <c r="BZA27"/>
      <c r="BZB27" s="20"/>
      <c r="BZC27"/>
      <c r="BZD27" s="20"/>
      <c r="BZE27"/>
      <c r="BZF27" s="20"/>
      <c r="BZG27"/>
      <c r="BZH27" s="20"/>
      <c r="BZI27"/>
      <c r="BZJ27" s="20"/>
      <c r="BZK27"/>
      <c r="BZL27" s="20"/>
      <c r="BZM27"/>
      <c r="BZN27" s="20"/>
      <c r="BZO27"/>
      <c r="BZP27" s="20"/>
      <c r="BZQ27"/>
      <c r="BZR27" s="20"/>
      <c r="BZS27"/>
      <c r="BZT27" s="20"/>
      <c r="BZU27"/>
      <c r="BZV27" s="20"/>
      <c r="BZW27"/>
      <c r="BZX27" s="20"/>
      <c r="BZY27"/>
      <c r="BZZ27" s="20"/>
      <c r="CAA27"/>
      <c r="CAB27" s="20"/>
      <c r="CAC27"/>
      <c r="CAD27" s="20"/>
      <c r="CAE27"/>
      <c r="CAF27" s="20"/>
      <c r="CAG27"/>
      <c r="CAH27" s="20"/>
      <c r="CAI27"/>
      <c r="CAJ27" s="20"/>
      <c r="CAK27"/>
      <c r="CAL27" s="20"/>
      <c r="CAM27"/>
      <c r="CAN27" s="20"/>
      <c r="CAO27"/>
      <c r="CAP27" s="20"/>
      <c r="CAQ27"/>
      <c r="CAR27" s="20"/>
      <c r="CAS27"/>
      <c r="CAT27" s="20"/>
      <c r="CAU27"/>
      <c r="CAV27" s="20"/>
      <c r="CAW27"/>
      <c r="CAX27" s="20"/>
      <c r="CAY27"/>
      <c r="CAZ27" s="20"/>
      <c r="CBA27"/>
      <c r="CBB27" s="20"/>
      <c r="CBC27"/>
      <c r="CBD27" s="20"/>
      <c r="CBE27"/>
      <c r="CBF27" s="20"/>
      <c r="CBG27"/>
      <c r="CBH27" s="20"/>
      <c r="CBI27"/>
      <c r="CBJ27" s="20"/>
      <c r="CBK27"/>
      <c r="CBL27" s="20"/>
      <c r="CBM27"/>
      <c r="CBN27" s="20"/>
      <c r="CBO27"/>
      <c r="CBP27" s="20"/>
      <c r="CBQ27"/>
      <c r="CBR27" s="20"/>
      <c r="CBS27"/>
      <c r="CBT27" s="20"/>
      <c r="CBU27"/>
      <c r="CBV27" s="20"/>
      <c r="CBW27"/>
      <c r="CBX27" s="20"/>
      <c r="CBY27"/>
      <c r="CBZ27" s="20"/>
      <c r="CCA27"/>
      <c r="CCB27" s="20"/>
      <c r="CCC27"/>
      <c r="CCD27" s="20"/>
      <c r="CCE27"/>
      <c r="CCF27" s="20"/>
      <c r="CCG27"/>
      <c r="CCH27" s="20"/>
      <c r="CCI27"/>
      <c r="CCJ27" s="20"/>
      <c r="CCK27"/>
      <c r="CCL27" s="20"/>
      <c r="CCM27"/>
      <c r="CCN27" s="20"/>
      <c r="CCO27"/>
      <c r="CCP27" s="20"/>
      <c r="CCQ27"/>
      <c r="CCR27" s="20"/>
      <c r="CCS27"/>
      <c r="CCT27" s="20"/>
      <c r="CCU27"/>
      <c r="CCV27" s="20"/>
      <c r="CCW27"/>
      <c r="CCX27" s="20"/>
      <c r="CCY27"/>
      <c r="CCZ27" s="20"/>
      <c r="CDA27"/>
      <c r="CDB27" s="20"/>
      <c r="CDC27"/>
      <c r="CDD27" s="20"/>
      <c r="CDE27"/>
      <c r="CDF27" s="20"/>
      <c r="CDG27"/>
      <c r="CDH27" s="20"/>
      <c r="CDI27"/>
      <c r="CDJ27" s="20"/>
      <c r="CDK27"/>
      <c r="CDL27" s="20"/>
      <c r="CDM27"/>
      <c r="CDN27" s="20"/>
      <c r="CDO27"/>
      <c r="CDP27" s="20"/>
      <c r="CDQ27"/>
      <c r="CDR27" s="20"/>
      <c r="CDS27"/>
      <c r="CDT27" s="20"/>
      <c r="CDU27"/>
      <c r="CDV27" s="20"/>
      <c r="CDW27"/>
      <c r="CDX27" s="20"/>
      <c r="CDY27"/>
      <c r="CDZ27" s="20"/>
      <c r="CEA27"/>
      <c r="CEB27" s="20"/>
      <c r="CEC27"/>
      <c r="CED27" s="20"/>
      <c r="CEE27"/>
      <c r="CEF27" s="20"/>
      <c r="CEG27"/>
      <c r="CEH27" s="20"/>
      <c r="CEI27"/>
      <c r="CEJ27" s="20"/>
      <c r="CEK27"/>
      <c r="CEL27" s="20"/>
      <c r="CEM27"/>
      <c r="CEN27" s="20"/>
      <c r="CEO27"/>
      <c r="CEP27" s="20"/>
      <c r="CEQ27"/>
      <c r="CER27" s="20"/>
      <c r="CES27"/>
      <c r="CET27" s="20"/>
      <c r="CEU27"/>
      <c r="CEV27" s="20"/>
      <c r="CEW27"/>
      <c r="CEX27" s="20"/>
      <c r="CEY27"/>
      <c r="CEZ27" s="20"/>
      <c r="CFA27"/>
      <c r="CFB27" s="20"/>
      <c r="CFC27"/>
      <c r="CFD27" s="20"/>
      <c r="CFE27"/>
      <c r="CFF27" s="20"/>
      <c r="CFG27"/>
      <c r="CFH27" s="20"/>
      <c r="CFI27"/>
      <c r="CFJ27" s="20"/>
      <c r="CFK27"/>
      <c r="CFL27" s="20"/>
      <c r="CFM27"/>
      <c r="CFN27" s="20"/>
      <c r="CFO27"/>
      <c r="CFP27" s="20"/>
      <c r="CFQ27"/>
      <c r="CFR27" s="20"/>
      <c r="CFS27"/>
      <c r="CFT27" s="20"/>
      <c r="CFU27"/>
      <c r="CFV27" s="20"/>
      <c r="CFW27"/>
      <c r="CFX27" s="20"/>
      <c r="CFY27"/>
      <c r="CFZ27" s="20"/>
      <c r="CGA27"/>
      <c r="CGB27" s="20"/>
      <c r="CGC27"/>
      <c r="CGD27" s="20"/>
      <c r="CGE27"/>
      <c r="CGF27" s="20"/>
      <c r="CGG27"/>
      <c r="CGH27" s="20"/>
      <c r="CGI27"/>
      <c r="CGJ27" s="20"/>
      <c r="CGK27"/>
      <c r="CGL27" s="20"/>
      <c r="CGM27"/>
      <c r="CGN27" s="20"/>
      <c r="CGO27"/>
      <c r="CGP27" s="20"/>
      <c r="CGQ27"/>
      <c r="CGR27" s="20"/>
      <c r="CGS27"/>
      <c r="CGT27" s="20"/>
      <c r="CGU27"/>
      <c r="CGV27" s="20"/>
      <c r="CGW27"/>
      <c r="CGX27" s="20"/>
      <c r="CGY27"/>
      <c r="CGZ27" s="20"/>
      <c r="CHA27"/>
      <c r="CHB27" s="20"/>
      <c r="CHC27"/>
      <c r="CHD27" s="20"/>
      <c r="CHE27"/>
      <c r="CHF27" s="20"/>
      <c r="CHG27"/>
      <c r="CHH27" s="20"/>
      <c r="CHI27"/>
      <c r="CHJ27" s="20"/>
      <c r="CHK27"/>
      <c r="CHL27" s="20"/>
      <c r="CHM27"/>
      <c r="CHN27" s="20"/>
      <c r="CHO27"/>
      <c r="CHP27" s="20"/>
      <c r="CHQ27"/>
      <c r="CHR27" s="20"/>
      <c r="CHS27"/>
      <c r="CHT27" s="20"/>
      <c r="CHU27"/>
      <c r="CHV27" s="20"/>
      <c r="CHW27"/>
      <c r="CHX27" s="20"/>
      <c r="CHY27"/>
      <c r="CHZ27" s="20"/>
      <c r="CIA27"/>
      <c r="CIB27" s="20"/>
      <c r="CIC27"/>
      <c r="CID27" s="20"/>
      <c r="CIE27"/>
      <c r="CIF27" s="20"/>
      <c r="CIG27"/>
      <c r="CIH27" s="20"/>
      <c r="CII27"/>
      <c r="CIJ27" s="20"/>
      <c r="CIK27"/>
      <c r="CIL27" s="20"/>
      <c r="CIM27"/>
      <c r="CIN27" s="20"/>
      <c r="CIO27"/>
      <c r="CIP27" s="20"/>
      <c r="CIQ27"/>
      <c r="CIR27" s="20"/>
      <c r="CIS27"/>
      <c r="CIT27" s="20"/>
      <c r="CIU27"/>
      <c r="CIV27" s="20"/>
      <c r="CIW27"/>
      <c r="CIX27" s="20"/>
      <c r="CIY27"/>
      <c r="CIZ27" s="20"/>
      <c r="CJA27"/>
      <c r="CJB27" s="20"/>
      <c r="CJC27"/>
      <c r="CJD27" s="20"/>
      <c r="CJE27"/>
      <c r="CJF27" s="20"/>
      <c r="CJG27"/>
      <c r="CJH27" s="20"/>
      <c r="CJI27"/>
      <c r="CJJ27" s="20"/>
      <c r="CJK27"/>
      <c r="CJL27" s="20"/>
      <c r="CJM27"/>
      <c r="CJN27" s="20"/>
      <c r="CJO27"/>
      <c r="CJP27" s="20"/>
      <c r="CJQ27"/>
      <c r="CJR27" s="20"/>
      <c r="CJS27"/>
      <c r="CJT27" s="20"/>
      <c r="CJU27"/>
      <c r="CJV27" s="20"/>
      <c r="CJW27"/>
      <c r="CJX27" s="20"/>
      <c r="CJY27"/>
      <c r="CJZ27" s="20"/>
      <c r="CKA27"/>
      <c r="CKB27" s="20"/>
      <c r="CKC27"/>
      <c r="CKD27" s="20"/>
      <c r="CKE27"/>
      <c r="CKF27" s="20"/>
      <c r="CKG27"/>
      <c r="CKH27" s="20"/>
      <c r="CKI27"/>
      <c r="CKJ27" s="20"/>
      <c r="CKK27"/>
      <c r="CKL27" s="20"/>
      <c r="CKM27"/>
      <c r="CKN27" s="20"/>
      <c r="CKO27"/>
      <c r="CKP27" s="20"/>
      <c r="CKQ27"/>
      <c r="CKR27" s="20"/>
      <c r="CKS27"/>
      <c r="CKT27" s="20"/>
      <c r="CKU27"/>
      <c r="CKV27" s="20"/>
      <c r="CKW27"/>
      <c r="CKX27" s="20"/>
      <c r="CKY27"/>
      <c r="CKZ27" s="20"/>
      <c r="CLA27"/>
      <c r="CLB27" s="20"/>
      <c r="CLC27"/>
      <c r="CLD27" s="20"/>
      <c r="CLE27"/>
      <c r="CLF27" s="20"/>
      <c r="CLG27"/>
      <c r="CLH27" s="20"/>
      <c r="CLI27"/>
      <c r="CLJ27" s="20"/>
      <c r="CLK27"/>
      <c r="CLL27" s="20"/>
      <c r="CLM27"/>
      <c r="CLN27" s="20"/>
      <c r="CLO27"/>
      <c r="CLP27" s="20"/>
      <c r="CLQ27"/>
      <c r="CLR27" s="20"/>
      <c r="CLS27"/>
      <c r="CLT27" s="20"/>
      <c r="CLU27"/>
      <c r="CLV27" s="20"/>
      <c r="CLW27"/>
      <c r="CLX27" s="20"/>
      <c r="CLY27"/>
      <c r="CLZ27" s="20"/>
      <c r="CMA27"/>
      <c r="CMB27" s="20"/>
      <c r="CMC27"/>
      <c r="CMD27" s="20"/>
      <c r="CME27"/>
      <c r="CMF27" s="20"/>
      <c r="CMG27"/>
      <c r="CMH27" s="20"/>
      <c r="CMI27"/>
      <c r="CMJ27" s="20"/>
      <c r="CMK27"/>
      <c r="CML27" s="20"/>
      <c r="CMM27"/>
      <c r="CMN27" s="20"/>
      <c r="CMO27"/>
      <c r="CMP27" s="20"/>
      <c r="CMQ27"/>
      <c r="CMR27" s="20"/>
      <c r="CMS27"/>
      <c r="CMT27" s="20"/>
      <c r="CMU27"/>
      <c r="CMV27" s="20"/>
      <c r="CMW27"/>
      <c r="CMX27" s="20"/>
      <c r="CMY27"/>
      <c r="CMZ27" s="20"/>
      <c r="CNA27"/>
      <c r="CNB27" s="20"/>
      <c r="CNC27"/>
      <c r="CND27" s="20"/>
      <c r="CNE27"/>
      <c r="CNF27" s="20"/>
      <c r="CNG27"/>
      <c r="CNH27" s="20"/>
      <c r="CNI27"/>
      <c r="CNJ27" s="20"/>
      <c r="CNK27"/>
      <c r="CNL27" s="20"/>
      <c r="CNM27"/>
      <c r="CNN27" s="20"/>
      <c r="CNO27"/>
      <c r="CNP27" s="20"/>
      <c r="CNQ27"/>
      <c r="CNR27" s="20"/>
      <c r="CNS27"/>
      <c r="CNT27" s="20"/>
      <c r="CNU27"/>
      <c r="CNV27" s="20"/>
      <c r="CNW27"/>
      <c r="CNX27" s="20"/>
      <c r="CNY27"/>
      <c r="CNZ27" s="20"/>
      <c r="COA27"/>
      <c r="COB27" s="20"/>
      <c r="COC27"/>
      <c r="COD27" s="20"/>
      <c r="COE27"/>
      <c r="COF27" s="20"/>
      <c r="COG27"/>
      <c r="COH27" s="20"/>
      <c r="COI27"/>
      <c r="COJ27" s="20"/>
      <c r="COK27"/>
      <c r="COL27" s="20"/>
      <c r="COM27"/>
      <c r="CON27" s="20"/>
      <c r="COO27"/>
      <c r="COP27" s="20"/>
      <c r="COQ27"/>
      <c r="COR27" s="20"/>
      <c r="COS27"/>
      <c r="COT27" s="20"/>
      <c r="COU27"/>
      <c r="COV27" s="20"/>
      <c r="COW27"/>
      <c r="COX27" s="20"/>
      <c r="COY27"/>
      <c r="COZ27" s="20"/>
      <c r="CPA27"/>
      <c r="CPB27" s="20"/>
      <c r="CPC27"/>
      <c r="CPD27" s="20"/>
      <c r="CPE27"/>
      <c r="CPF27" s="20"/>
      <c r="CPG27"/>
      <c r="CPH27" s="20"/>
      <c r="CPI27"/>
      <c r="CPJ27" s="20"/>
      <c r="CPK27"/>
      <c r="CPL27" s="20"/>
      <c r="CPM27"/>
      <c r="CPN27" s="20"/>
      <c r="CPO27"/>
      <c r="CPP27" s="20"/>
      <c r="CPQ27"/>
      <c r="CPR27" s="20"/>
      <c r="CPS27"/>
      <c r="CPT27" s="20"/>
      <c r="CPU27"/>
      <c r="CPV27" s="20"/>
      <c r="CPW27"/>
      <c r="CPX27" s="20"/>
      <c r="CPY27"/>
      <c r="CPZ27" s="20"/>
      <c r="CQA27"/>
      <c r="CQB27" s="20"/>
      <c r="CQC27"/>
      <c r="CQD27" s="20"/>
      <c r="CQE27"/>
      <c r="CQF27" s="20"/>
      <c r="CQG27"/>
      <c r="CQH27" s="20"/>
      <c r="CQI27"/>
      <c r="CQJ27" s="20"/>
      <c r="CQK27"/>
      <c r="CQL27" s="20"/>
      <c r="CQM27"/>
      <c r="CQN27" s="20"/>
      <c r="CQO27"/>
      <c r="CQP27" s="20"/>
      <c r="CQQ27"/>
      <c r="CQR27" s="20"/>
      <c r="CQS27"/>
      <c r="CQT27" s="20"/>
      <c r="CQU27"/>
      <c r="CQV27" s="20"/>
      <c r="CQW27"/>
      <c r="CQX27" s="20"/>
      <c r="CQY27"/>
      <c r="CQZ27" s="20"/>
      <c r="CRA27"/>
      <c r="CRB27" s="20"/>
      <c r="CRC27"/>
      <c r="CRD27" s="20"/>
      <c r="CRE27"/>
      <c r="CRF27" s="20"/>
      <c r="CRG27"/>
      <c r="CRH27" s="20"/>
      <c r="CRI27"/>
      <c r="CRJ27" s="20"/>
      <c r="CRK27"/>
      <c r="CRL27" s="20"/>
      <c r="CRM27"/>
      <c r="CRN27" s="20"/>
      <c r="CRO27"/>
      <c r="CRP27" s="20"/>
      <c r="CRQ27"/>
      <c r="CRR27" s="20"/>
      <c r="CRS27"/>
      <c r="CRT27" s="20"/>
      <c r="CRU27"/>
      <c r="CRV27" s="20"/>
      <c r="CRW27"/>
      <c r="CRX27" s="20"/>
      <c r="CRY27"/>
      <c r="CRZ27" s="20"/>
      <c r="CSA27"/>
      <c r="CSB27" s="20"/>
      <c r="CSC27"/>
      <c r="CSD27" s="20"/>
      <c r="CSE27"/>
      <c r="CSF27" s="20"/>
      <c r="CSG27"/>
      <c r="CSH27" s="20"/>
      <c r="CSI27"/>
      <c r="CSJ27" s="20"/>
      <c r="CSK27"/>
      <c r="CSL27" s="20"/>
      <c r="CSM27"/>
      <c r="CSN27" s="20"/>
      <c r="CSO27"/>
      <c r="CSP27" s="20"/>
      <c r="CSQ27"/>
      <c r="CSR27" s="20"/>
      <c r="CSS27"/>
      <c r="CST27" s="20"/>
      <c r="CSU27"/>
      <c r="CSV27" s="20"/>
      <c r="CSW27"/>
      <c r="CSX27" s="20"/>
      <c r="CSY27"/>
      <c r="CSZ27" s="20"/>
      <c r="CTA27"/>
      <c r="CTB27" s="20"/>
      <c r="CTC27"/>
      <c r="CTD27" s="20"/>
      <c r="CTE27"/>
      <c r="CTF27" s="20"/>
      <c r="CTG27"/>
      <c r="CTH27" s="20"/>
      <c r="CTI27"/>
      <c r="CTJ27" s="20"/>
      <c r="CTK27"/>
      <c r="CTL27" s="20"/>
      <c r="CTM27"/>
      <c r="CTN27" s="20"/>
      <c r="CTO27"/>
      <c r="CTP27" s="20"/>
      <c r="CTQ27"/>
      <c r="CTR27" s="20"/>
      <c r="CTS27"/>
      <c r="CTT27" s="20"/>
      <c r="CTU27"/>
      <c r="CTV27" s="20"/>
      <c r="CTW27"/>
      <c r="CTX27" s="20"/>
      <c r="CTY27"/>
      <c r="CTZ27" s="20"/>
      <c r="CUA27"/>
      <c r="CUB27" s="20"/>
      <c r="CUC27"/>
      <c r="CUD27" s="20"/>
      <c r="CUE27"/>
      <c r="CUF27" s="20"/>
      <c r="CUG27"/>
      <c r="CUH27" s="20"/>
      <c r="CUI27"/>
      <c r="CUJ27" s="20"/>
      <c r="CUK27"/>
      <c r="CUL27" s="20"/>
      <c r="CUM27"/>
      <c r="CUN27" s="20"/>
      <c r="CUO27"/>
      <c r="CUP27" s="20"/>
      <c r="CUQ27"/>
      <c r="CUR27" s="20"/>
      <c r="CUS27"/>
      <c r="CUT27" s="20"/>
      <c r="CUU27"/>
      <c r="CUV27" s="20"/>
      <c r="CUW27"/>
      <c r="CUX27" s="20"/>
      <c r="CUY27"/>
      <c r="CUZ27" s="20"/>
      <c r="CVA27"/>
      <c r="CVB27" s="20"/>
      <c r="CVC27"/>
      <c r="CVD27" s="20"/>
      <c r="CVE27"/>
      <c r="CVF27" s="20"/>
      <c r="CVG27"/>
      <c r="CVH27" s="20"/>
      <c r="CVI27"/>
      <c r="CVJ27" s="20"/>
      <c r="CVK27"/>
      <c r="CVL27" s="20"/>
      <c r="CVM27"/>
      <c r="CVN27" s="20"/>
      <c r="CVO27"/>
      <c r="CVP27" s="20"/>
      <c r="CVQ27"/>
      <c r="CVR27" s="20"/>
      <c r="CVS27"/>
      <c r="CVT27" s="20"/>
      <c r="CVU27"/>
      <c r="CVV27" s="20"/>
      <c r="CVW27"/>
      <c r="CVX27" s="20"/>
      <c r="CVY27"/>
      <c r="CVZ27" s="20"/>
      <c r="CWA27"/>
      <c r="CWB27" s="20"/>
      <c r="CWC27"/>
      <c r="CWD27" s="20"/>
      <c r="CWE27"/>
      <c r="CWF27" s="20"/>
      <c r="CWG27"/>
      <c r="CWH27" s="20"/>
      <c r="CWI27"/>
      <c r="CWJ27" s="20"/>
      <c r="CWK27"/>
      <c r="CWL27" s="20"/>
      <c r="CWM27"/>
      <c r="CWN27" s="20"/>
      <c r="CWO27"/>
      <c r="CWP27" s="20"/>
      <c r="CWQ27"/>
      <c r="CWR27" s="20"/>
      <c r="CWS27"/>
      <c r="CWT27" s="20"/>
      <c r="CWU27"/>
      <c r="CWV27" s="20"/>
      <c r="CWW27"/>
      <c r="CWX27" s="20"/>
      <c r="CWY27"/>
      <c r="CWZ27" s="20"/>
      <c r="CXA27"/>
      <c r="CXB27" s="20"/>
      <c r="CXC27"/>
      <c r="CXD27" s="20"/>
      <c r="CXE27"/>
      <c r="CXF27" s="20"/>
      <c r="CXG27"/>
      <c r="CXH27" s="20"/>
      <c r="CXI27"/>
      <c r="CXJ27" s="20"/>
      <c r="CXK27"/>
      <c r="CXL27" s="20"/>
      <c r="CXM27"/>
      <c r="CXN27" s="20"/>
      <c r="CXO27"/>
      <c r="CXP27" s="20"/>
      <c r="CXQ27"/>
      <c r="CXR27" s="20"/>
      <c r="CXS27"/>
      <c r="CXT27" s="20"/>
      <c r="CXU27"/>
      <c r="CXV27" s="20"/>
      <c r="CXW27"/>
      <c r="CXX27" s="20"/>
      <c r="CXY27"/>
      <c r="CXZ27" s="20"/>
      <c r="CYA27"/>
      <c r="CYB27" s="20"/>
      <c r="CYC27"/>
      <c r="CYD27" s="20"/>
      <c r="CYE27"/>
      <c r="CYF27" s="20"/>
      <c r="CYG27"/>
      <c r="CYH27" s="20"/>
      <c r="CYI27"/>
      <c r="CYJ27" s="20"/>
      <c r="CYK27"/>
      <c r="CYL27" s="20"/>
      <c r="CYM27"/>
      <c r="CYN27" s="20"/>
      <c r="CYO27"/>
      <c r="CYP27" s="20"/>
      <c r="CYQ27"/>
      <c r="CYR27" s="20"/>
      <c r="CYS27"/>
      <c r="CYT27" s="20"/>
      <c r="CYU27"/>
      <c r="CYV27" s="20"/>
      <c r="CYW27"/>
      <c r="CYX27" s="20"/>
      <c r="CYY27"/>
      <c r="CYZ27" s="20"/>
      <c r="CZA27"/>
      <c r="CZB27" s="20"/>
      <c r="CZC27"/>
      <c r="CZD27" s="20"/>
      <c r="CZE27"/>
      <c r="CZF27" s="20"/>
      <c r="CZG27"/>
      <c r="CZH27" s="20"/>
      <c r="CZI27"/>
      <c r="CZJ27" s="20"/>
      <c r="CZK27"/>
      <c r="CZL27" s="20"/>
      <c r="CZM27"/>
      <c r="CZN27" s="20"/>
      <c r="CZO27"/>
      <c r="CZP27" s="20"/>
      <c r="CZQ27"/>
      <c r="CZR27" s="20"/>
      <c r="CZS27"/>
      <c r="CZT27" s="20"/>
      <c r="CZU27"/>
      <c r="CZV27" s="20"/>
      <c r="CZW27"/>
      <c r="CZX27" s="20"/>
      <c r="CZY27"/>
      <c r="CZZ27" s="20"/>
      <c r="DAA27"/>
      <c r="DAB27" s="20"/>
      <c r="DAC27"/>
      <c r="DAD27" s="20"/>
      <c r="DAE27"/>
      <c r="DAF27" s="20"/>
      <c r="DAG27"/>
      <c r="DAH27" s="20"/>
      <c r="DAI27"/>
      <c r="DAJ27" s="20"/>
      <c r="DAK27"/>
      <c r="DAL27" s="20"/>
      <c r="DAM27"/>
      <c r="DAN27" s="20"/>
      <c r="DAO27"/>
      <c r="DAP27" s="20"/>
      <c r="DAQ27"/>
      <c r="DAR27" s="20"/>
      <c r="DAS27"/>
      <c r="DAT27" s="20"/>
      <c r="DAU27"/>
      <c r="DAV27" s="20"/>
      <c r="DAW27"/>
      <c r="DAX27" s="20"/>
      <c r="DAY27"/>
      <c r="DAZ27" s="20"/>
      <c r="DBA27"/>
      <c r="DBB27" s="20"/>
      <c r="DBC27"/>
      <c r="DBD27" s="20"/>
      <c r="DBE27"/>
      <c r="DBF27" s="20"/>
      <c r="DBG27"/>
      <c r="DBH27" s="20"/>
      <c r="DBI27"/>
      <c r="DBJ27" s="20"/>
      <c r="DBK27"/>
      <c r="DBL27" s="20"/>
      <c r="DBM27"/>
      <c r="DBN27" s="20"/>
      <c r="DBO27"/>
      <c r="DBP27" s="20"/>
      <c r="DBQ27"/>
      <c r="DBR27" s="20"/>
      <c r="DBS27"/>
      <c r="DBT27" s="20"/>
      <c r="DBU27"/>
      <c r="DBV27" s="20"/>
      <c r="DBW27"/>
      <c r="DBX27" s="20"/>
      <c r="DBY27"/>
      <c r="DBZ27" s="20"/>
      <c r="DCA27"/>
      <c r="DCB27" s="20"/>
      <c r="DCC27"/>
      <c r="DCD27" s="20"/>
      <c r="DCE27"/>
      <c r="DCF27" s="20"/>
      <c r="DCG27"/>
      <c r="DCH27" s="20"/>
      <c r="DCI27"/>
      <c r="DCJ27" s="20"/>
      <c r="DCK27"/>
      <c r="DCL27" s="20"/>
      <c r="DCM27"/>
      <c r="DCN27" s="20"/>
      <c r="DCO27"/>
      <c r="DCP27" s="20"/>
      <c r="DCQ27"/>
      <c r="DCR27" s="20"/>
      <c r="DCS27"/>
      <c r="DCT27" s="20"/>
      <c r="DCU27"/>
      <c r="DCV27" s="20"/>
      <c r="DCW27"/>
      <c r="DCX27" s="20"/>
      <c r="DCY27"/>
      <c r="DCZ27" s="20"/>
      <c r="DDA27"/>
      <c r="DDB27" s="20"/>
      <c r="DDC27"/>
      <c r="DDD27" s="20"/>
      <c r="DDE27"/>
      <c r="DDF27" s="20"/>
      <c r="DDG27"/>
      <c r="DDH27" s="20"/>
      <c r="DDI27"/>
      <c r="DDJ27" s="20"/>
      <c r="DDK27"/>
      <c r="DDL27" s="20"/>
      <c r="DDM27"/>
      <c r="DDN27" s="20"/>
      <c r="DDO27"/>
      <c r="DDP27" s="20"/>
      <c r="DDQ27"/>
      <c r="DDR27" s="20"/>
      <c r="DDS27"/>
      <c r="DDT27" s="20"/>
      <c r="DDU27"/>
      <c r="DDV27" s="20"/>
      <c r="DDW27"/>
      <c r="DDX27" s="20"/>
      <c r="DDY27"/>
      <c r="DDZ27" s="20"/>
      <c r="DEA27"/>
      <c r="DEB27" s="20"/>
      <c r="DEC27"/>
      <c r="DED27" s="20"/>
      <c r="DEE27"/>
      <c r="DEF27" s="20"/>
      <c r="DEG27"/>
      <c r="DEH27" s="20"/>
      <c r="DEI27"/>
      <c r="DEJ27" s="20"/>
      <c r="DEK27"/>
      <c r="DEL27" s="20"/>
      <c r="DEM27"/>
      <c r="DEN27" s="20"/>
      <c r="DEO27"/>
      <c r="DEP27" s="20"/>
      <c r="DEQ27"/>
      <c r="DER27" s="20"/>
      <c r="DES27"/>
      <c r="DET27" s="20"/>
      <c r="DEU27"/>
      <c r="DEV27" s="20"/>
      <c r="DEW27"/>
      <c r="DEX27" s="20"/>
      <c r="DEY27"/>
      <c r="DEZ27" s="20"/>
      <c r="DFA27"/>
      <c r="DFB27" s="20"/>
      <c r="DFC27"/>
      <c r="DFD27" s="20"/>
      <c r="DFE27"/>
      <c r="DFF27" s="20"/>
      <c r="DFG27"/>
      <c r="DFH27" s="20"/>
      <c r="DFI27"/>
      <c r="DFJ27" s="20"/>
      <c r="DFK27"/>
      <c r="DFL27" s="20"/>
      <c r="DFM27"/>
      <c r="DFN27" s="20"/>
      <c r="DFO27"/>
      <c r="DFP27" s="20"/>
      <c r="DFQ27"/>
      <c r="DFR27" s="20"/>
      <c r="DFS27"/>
      <c r="DFT27" s="20"/>
      <c r="DFU27"/>
      <c r="DFV27" s="20"/>
      <c r="DFW27"/>
      <c r="DFX27" s="20"/>
      <c r="DFY27"/>
      <c r="DFZ27" s="20"/>
      <c r="DGA27"/>
      <c r="DGB27" s="20"/>
      <c r="DGC27"/>
      <c r="DGD27" s="20"/>
      <c r="DGE27"/>
      <c r="DGF27" s="20"/>
      <c r="DGG27"/>
      <c r="DGH27" s="20"/>
      <c r="DGI27"/>
      <c r="DGJ27" s="20"/>
      <c r="DGK27"/>
      <c r="DGL27" s="20"/>
      <c r="DGM27"/>
      <c r="DGN27" s="20"/>
      <c r="DGO27"/>
      <c r="DGP27" s="20"/>
      <c r="DGQ27"/>
      <c r="DGR27" s="20"/>
      <c r="DGS27"/>
      <c r="DGT27" s="20"/>
      <c r="DGU27"/>
      <c r="DGV27" s="20"/>
      <c r="DGW27"/>
      <c r="DGX27" s="20"/>
      <c r="DGY27"/>
      <c r="DGZ27" s="20"/>
      <c r="DHA27"/>
      <c r="DHB27" s="20"/>
      <c r="DHC27"/>
      <c r="DHD27" s="20"/>
      <c r="DHE27"/>
      <c r="DHF27" s="20"/>
      <c r="DHG27"/>
      <c r="DHH27" s="20"/>
      <c r="DHI27"/>
      <c r="DHJ27" s="20"/>
      <c r="DHK27"/>
      <c r="DHL27" s="20"/>
      <c r="DHM27"/>
      <c r="DHN27" s="20"/>
      <c r="DHO27"/>
      <c r="DHP27" s="20"/>
      <c r="DHQ27"/>
      <c r="DHR27" s="20"/>
      <c r="DHS27"/>
      <c r="DHT27" s="20"/>
      <c r="DHU27"/>
      <c r="DHV27" s="20"/>
      <c r="DHW27"/>
      <c r="DHX27" s="20"/>
      <c r="DHY27"/>
      <c r="DHZ27" s="20"/>
      <c r="DIA27"/>
      <c r="DIB27" s="20"/>
      <c r="DIC27"/>
      <c r="DID27" s="20"/>
      <c r="DIE27"/>
      <c r="DIF27" s="20"/>
      <c r="DIG27"/>
      <c r="DIH27" s="20"/>
      <c r="DII27"/>
      <c r="DIJ27" s="20"/>
      <c r="DIK27"/>
      <c r="DIL27" s="20"/>
      <c r="DIM27"/>
      <c r="DIN27" s="20"/>
      <c r="DIO27"/>
      <c r="DIP27" s="20"/>
      <c r="DIQ27"/>
      <c r="DIR27" s="20"/>
      <c r="DIS27"/>
      <c r="DIT27" s="20"/>
      <c r="DIU27"/>
      <c r="DIV27" s="20"/>
      <c r="DIW27"/>
      <c r="DIX27" s="20"/>
      <c r="DIY27"/>
      <c r="DIZ27" s="20"/>
      <c r="DJA27"/>
      <c r="DJB27" s="20"/>
      <c r="DJC27"/>
      <c r="DJD27" s="20"/>
      <c r="DJE27"/>
      <c r="DJF27" s="20"/>
      <c r="DJG27"/>
      <c r="DJH27" s="20"/>
      <c r="DJI27"/>
      <c r="DJJ27" s="20"/>
      <c r="DJK27"/>
      <c r="DJL27" s="20"/>
      <c r="DJM27"/>
      <c r="DJN27" s="20"/>
      <c r="DJO27"/>
      <c r="DJP27" s="20"/>
      <c r="DJQ27"/>
      <c r="DJR27" s="20"/>
      <c r="DJS27"/>
      <c r="DJT27" s="20"/>
      <c r="DJU27"/>
      <c r="DJV27" s="20"/>
      <c r="DJW27"/>
      <c r="DJX27" s="20"/>
      <c r="DJY27"/>
      <c r="DJZ27" s="20"/>
      <c r="DKA27"/>
      <c r="DKB27" s="20"/>
      <c r="DKC27"/>
      <c r="DKD27" s="20"/>
      <c r="DKE27"/>
      <c r="DKF27" s="20"/>
      <c r="DKG27"/>
      <c r="DKH27" s="20"/>
      <c r="DKI27"/>
      <c r="DKJ27" s="20"/>
      <c r="DKK27"/>
      <c r="DKL27" s="20"/>
      <c r="DKM27"/>
      <c r="DKN27" s="20"/>
      <c r="DKO27"/>
      <c r="DKP27" s="20"/>
      <c r="DKQ27"/>
      <c r="DKR27" s="20"/>
      <c r="DKS27"/>
      <c r="DKT27" s="20"/>
      <c r="DKU27"/>
      <c r="DKV27" s="20"/>
      <c r="DKW27"/>
      <c r="DKX27" s="20"/>
      <c r="DKY27"/>
      <c r="DKZ27" s="20"/>
      <c r="DLA27"/>
      <c r="DLB27" s="20"/>
      <c r="DLC27"/>
      <c r="DLD27" s="20"/>
      <c r="DLE27"/>
      <c r="DLF27" s="20"/>
      <c r="DLG27"/>
      <c r="DLH27" s="20"/>
      <c r="DLI27"/>
      <c r="DLJ27" s="20"/>
      <c r="DLK27"/>
      <c r="DLL27" s="20"/>
      <c r="DLM27"/>
      <c r="DLN27" s="20"/>
      <c r="DLO27"/>
      <c r="DLP27" s="20"/>
      <c r="DLQ27"/>
      <c r="DLR27" s="20"/>
      <c r="DLS27"/>
      <c r="DLT27" s="20"/>
      <c r="DLU27"/>
      <c r="DLV27" s="20"/>
      <c r="DLW27"/>
      <c r="DLX27" s="20"/>
      <c r="DLY27"/>
      <c r="DLZ27" s="20"/>
      <c r="DMA27"/>
      <c r="DMB27" s="20"/>
      <c r="DMC27"/>
      <c r="DMD27" s="20"/>
      <c r="DME27"/>
      <c r="DMF27" s="20"/>
      <c r="DMG27"/>
      <c r="DMH27" s="20"/>
      <c r="DMI27"/>
      <c r="DMJ27" s="20"/>
      <c r="DMK27"/>
      <c r="DML27" s="20"/>
      <c r="DMM27"/>
      <c r="DMN27" s="20"/>
      <c r="DMO27"/>
      <c r="DMP27" s="20"/>
      <c r="DMQ27"/>
      <c r="DMR27" s="20"/>
      <c r="DMS27"/>
      <c r="DMT27" s="20"/>
      <c r="DMU27"/>
      <c r="DMV27" s="20"/>
      <c r="DMW27"/>
      <c r="DMX27" s="20"/>
      <c r="DMY27"/>
      <c r="DMZ27" s="20"/>
      <c r="DNA27"/>
      <c r="DNB27" s="20"/>
      <c r="DNC27"/>
      <c r="DND27" s="20"/>
      <c r="DNE27"/>
      <c r="DNF27" s="20"/>
      <c r="DNG27"/>
      <c r="DNH27" s="20"/>
      <c r="DNI27"/>
      <c r="DNJ27" s="20"/>
      <c r="DNK27"/>
      <c r="DNL27" s="20"/>
      <c r="DNM27"/>
      <c r="DNN27" s="20"/>
      <c r="DNO27"/>
      <c r="DNP27" s="20"/>
      <c r="DNQ27"/>
      <c r="DNR27" s="20"/>
      <c r="DNS27"/>
      <c r="DNT27" s="20"/>
      <c r="DNU27"/>
      <c r="DNV27" s="20"/>
      <c r="DNW27"/>
      <c r="DNX27" s="20"/>
      <c r="DNY27"/>
      <c r="DNZ27" s="20"/>
      <c r="DOA27"/>
      <c r="DOB27" s="20"/>
      <c r="DOC27"/>
      <c r="DOD27" s="20"/>
      <c r="DOE27"/>
      <c r="DOF27" s="20"/>
      <c r="DOG27"/>
      <c r="DOH27" s="20"/>
      <c r="DOI27"/>
      <c r="DOJ27" s="20"/>
      <c r="DOK27"/>
      <c r="DOL27" s="20"/>
      <c r="DOM27"/>
      <c r="DON27" s="20"/>
      <c r="DOO27"/>
      <c r="DOP27" s="20"/>
      <c r="DOQ27"/>
      <c r="DOR27" s="20"/>
      <c r="DOS27"/>
      <c r="DOT27" s="20"/>
      <c r="DOU27"/>
      <c r="DOV27" s="20"/>
      <c r="DOW27"/>
      <c r="DOX27" s="20"/>
      <c r="DOY27"/>
      <c r="DOZ27" s="20"/>
      <c r="DPA27"/>
      <c r="DPB27" s="20"/>
      <c r="DPC27"/>
      <c r="DPD27" s="20"/>
      <c r="DPE27"/>
      <c r="DPF27" s="20"/>
      <c r="DPG27"/>
      <c r="DPH27" s="20"/>
      <c r="DPI27"/>
      <c r="DPJ27" s="20"/>
      <c r="DPK27"/>
      <c r="DPL27" s="20"/>
      <c r="DPM27"/>
      <c r="DPN27" s="20"/>
      <c r="DPO27"/>
      <c r="DPP27" s="20"/>
      <c r="DPQ27"/>
      <c r="DPR27" s="20"/>
      <c r="DPS27"/>
      <c r="DPT27" s="20"/>
      <c r="DPU27"/>
      <c r="DPV27" s="20"/>
      <c r="DPW27"/>
      <c r="DPX27" s="20"/>
      <c r="DPY27"/>
      <c r="DPZ27" s="20"/>
      <c r="DQA27"/>
      <c r="DQB27" s="20"/>
      <c r="DQC27"/>
      <c r="DQD27" s="20"/>
      <c r="DQE27"/>
      <c r="DQF27" s="20"/>
      <c r="DQG27"/>
      <c r="DQH27" s="20"/>
      <c r="DQI27"/>
      <c r="DQJ27" s="20"/>
      <c r="DQK27"/>
      <c r="DQL27" s="20"/>
      <c r="DQM27"/>
      <c r="DQN27" s="20"/>
      <c r="DQO27"/>
      <c r="DQP27" s="20"/>
      <c r="DQQ27"/>
      <c r="DQR27" s="20"/>
      <c r="DQS27"/>
      <c r="DQT27" s="20"/>
      <c r="DQU27"/>
      <c r="DQV27" s="20"/>
      <c r="DQW27"/>
      <c r="DQX27" s="20"/>
      <c r="DQY27"/>
      <c r="DQZ27" s="20"/>
      <c r="DRA27"/>
      <c r="DRB27" s="20"/>
      <c r="DRC27"/>
      <c r="DRD27" s="20"/>
      <c r="DRE27"/>
      <c r="DRF27" s="20"/>
      <c r="DRG27"/>
      <c r="DRH27" s="20"/>
      <c r="DRI27"/>
      <c r="DRJ27" s="20"/>
      <c r="DRK27"/>
      <c r="DRL27" s="20"/>
      <c r="DRM27"/>
      <c r="DRN27" s="20"/>
      <c r="DRO27"/>
      <c r="DRP27" s="20"/>
      <c r="DRQ27"/>
      <c r="DRR27" s="20"/>
      <c r="DRS27"/>
      <c r="DRT27" s="20"/>
      <c r="DRU27"/>
      <c r="DRV27" s="20"/>
      <c r="DRW27"/>
      <c r="DRX27" s="20"/>
      <c r="DRY27"/>
      <c r="DRZ27" s="20"/>
      <c r="DSA27"/>
      <c r="DSB27" s="20"/>
      <c r="DSC27"/>
      <c r="DSD27" s="20"/>
      <c r="DSE27"/>
      <c r="DSF27" s="20"/>
      <c r="DSG27"/>
      <c r="DSH27" s="20"/>
      <c r="DSI27"/>
      <c r="DSJ27" s="20"/>
      <c r="DSK27"/>
      <c r="DSL27" s="20"/>
      <c r="DSM27"/>
      <c r="DSN27" s="20"/>
      <c r="DSO27"/>
      <c r="DSP27" s="20"/>
      <c r="DSQ27"/>
      <c r="DSR27" s="20"/>
      <c r="DSS27"/>
      <c r="DST27" s="20"/>
      <c r="DSU27"/>
      <c r="DSV27" s="20"/>
      <c r="DSW27"/>
      <c r="DSX27" s="20"/>
      <c r="DSY27"/>
      <c r="DSZ27" s="20"/>
      <c r="DTA27"/>
      <c r="DTB27" s="20"/>
      <c r="DTC27"/>
      <c r="DTD27" s="20"/>
      <c r="DTE27"/>
      <c r="DTF27" s="20"/>
      <c r="DTG27"/>
      <c r="DTH27" s="20"/>
      <c r="DTI27"/>
      <c r="DTJ27" s="20"/>
      <c r="DTK27"/>
      <c r="DTL27" s="20"/>
      <c r="DTM27"/>
      <c r="DTN27" s="20"/>
      <c r="DTO27"/>
      <c r="DTP27" s="20"/>
      <c r="DTQ27"/>
      <c r="DTR27" s="20"/>
      <c r="DTS27"/>
      <c r="DTT27" s="20"/>
      <c r="DTU27"/>
      <c r="DTV27" s="20"/>
      <c r="DTW27"/>
      <c r="DTX27" s="20"/>
      <c r="DTY27"/>
      <c r="DTZ27" s="20"/>
      <c r="DUA27"/>
      <c r="DUB27" s="20"/>
      <c r="DUC27"/>
      <c r="DUD27" s="20"/>
      <c r="DUE27"/>
      <c r="DUF27" s="20"/>
      <c r="DUG27"/>
      <c r="DUH27" s="20"/>
      <c r="DUI27"/>
      <c r="DUJ27" s="20"/>
      <c r="DUK27"/>
      <c r="DUL27" s="20"/>
      <c r="DUM27"/>
      <c r="DUN27" s="20"/>
      <c r="DUO27"/>
      <c r="DUP27" s="20"/>
      <c r="DUQ27"/>
      <c r="DUR27" s="20"/>
      <c r="DUS27"/>
      <c r="DUT27" s="20"/>
      <c r="DUU27"/>
      <c r="DUV27" s="20"/>
      <c r="DUW27"/>
      <c r="DUX27" s="20"/>
      <c r="DUY27"/>
      <c r="DUZ27" s="20"/>
      <c r="DVA27"/>
      <c r="DVB27" s="20"/>
      <c r="DVC27"/>
      <c r="DVD27" s="20"/>
      <c r="DVE27"/>
      <c r="DVF27" s="20"/>
      <c r="DVG27"/>
      <c r="DVH27" s="20"/>
      <c r="DVI27"/>
      <c r="DVJ27" s="20"/>
      <c r="DVK27"/>
      <c r="DVL27" s="20"/>
      <c r="DVM27"/>
      <c r="DVN27" s="20"/>
      <c r="DVO27"/>
      <c r="DVP27" s="20"/>
      <c r="DVQ27"/>
      <c r="DVR27" s="20"/>
      <c r="DVS27"/>
      <c r="DVT27" s="20"/>
      <c r="DVU27"/>
      <c r="DVV27" s="20"/>
      <c r="DVW27"/>
      <c r="DVX27" s="20"/>
      <c r="DVY27"/>
      <c r="DVZ27" s="20"/>
      <c r="DWA27"/>
      <c r="DWB27" s="20"/>
      <c r="DWC27"/>
      <c r="DWD27" s="20"/>
      <c r="DWE27"/>
      <c r="DWF27" s="20"/>
      <c r="DWG27"/>
      <c r="DWH27" s="20"/>
      <c r="DWI27"/>
      <c r="DWJ27" s="20"/>
      <c r="DWK27"/>
      <c r="DWL27" s="20"/>
      <c r="DWM27"/>
      <c r="DWN27" s="20"/>
      <c r="DWO27"/>
      <c r="DWP27" s="20"/>
      <c r="DWQ27"/>
      <c r="DWR27" s="20"/>
      <c r="DWS27"/>
      <c r="DWT27" s="20"/>
      <c r="DWU27"/>
      <c r="DWV27" s="20"/>
      <c r="DWW27"/>
      <c r="DWX27" s="20"/>
      <c r="DWY27"/>
      <c r="DWZ27" s="20"/>
      <c r="DXA27"/>
      <c r="DXB27" s="20"/>
      <c r="DXC27"/>
      <c r="DXD27" s="20"/>
      <c r="DXE27"/>
      <c r="DXF27" s="20"/>
      <c r="DXG27"/>
      <c r="DXH27" s="20"/>
      <c r="DXI27"/>
      <c r="DXJ27" s="20"/>
      <c r="DXK27"/>
      <c r="DXL27" s="20"/>
      <c r="DXM27"/>
      <c r="DXN27" s="20"/>
      <c r="DXO27"/>
      <c r="DXP27" s="20"/>
      <c r="DXQ27"/>
      <c r="DXR27" s="20"/>
      <c r="DXS27"/>
      <c r="DXT27" s="20"/>
      <c r="DXU27"/>
      <c r="DXV27" s="20"/>
      <c r="DXW27"/>
      <c r="DXX27" s="20"/>
      <c r="DXY27"/>
      <c r="DXZ27" s="20"/>
      <c r="DYA27"/>
      <c r="DYB27" s="20"/>
      <c r="DYC27"/>
      <c r="DYD27" s="20"/>
      <c r="DYE27"/>
      <c r="DYF27" s="20"/>
      <c r="DYG27"/>
      <c r="DYH27" s="20"/>
      <c r="DYI27"/>
      <c r="DYJ27" s="20"/>
      <c r="DYK27"/>
      <c r="DYL27" s="20"/>
      <c r="DYM27"/>
      <c r="DYN27" s="20"/>
      <c r="DYO27"/>
      <c r="DYP27" s="20"/>
      <c r="DYQ27"/>
      <c r="DYR27" s="20"/>
      <c r="DYS27"/>
      <c r="DYT27" s="20"/>
      <c r="DYU27"/>
      <c r="DYV27" s="20"/>
      <c r="DYW27"/>
      <c r="DYX27" s="20"/>
      <c r="DYY27"/>
      <c r="DYZ27" s="20"/>
      <c r="DZA27"/>
      <c r="DZB27" s="20"/>
      <c r="DZC27"/>
      <c r="DZD27" s="20"/>
      <c r="DZE27"/>
      <c r="DZF27" s="20"/>
      <c r="DZG27"/>
      <c r="DZH27" s="20"/>
      <c r="DZI27"/>
      <c r="DZJ27" s="20"/>
      <c r="DZK27"/>
      <c r="DZL27" s="20"/>
      <c r="DZM27"/>
      <c r="DZN27" s="20"/>
      <c r="DZO27"/>
      <c r="DZP27" s="20"/>
      <c r="DZQ27"/>
      <c r="DZR27" s="20"/>
      <c r="DZS27"/>
      <c r="DZT27" s="20"/>
      <c r="DZU27"/>
      <c r="DZV27" s="20"/>
      <c r="DZW27"/>
      <c r="DZX27" s="20"/>
      <c r="DZY27"/>
      <c r="DZZ27" s="20"/>
      <c r="EAA27"/>
      <c r="EAB27" s="20"/>
      <c r="EAC27"/>
      <c r="EAD27" s="20"/>
      <c r="EAE27"/>
      <c r="EAF27" s="20"/>
      <c r="EAG27"/>
      <c r="EAH27" s="20"/>
      <c r="EAI27"/>
      <c r="EAJ27" s="20"/>
      <c r="EAK27"/>
      <c r="EAL27" s="20"/>
      <c r="EAM27"/>
      <c r="EAN27" s="20"/>
      <c r="EAO27"/>
      <c r="EAP27" s="20"/>
      <c r="EAQ27"/>
      <c r="EAR27" s="20"/>
      <c r="EAS27"/>
      <c r="EAT27" s="20"/>
      <c r="EAU27"/>
      <c r="EAV27" s="20"/>
      <c r="EAW27"/>
      <c r="EAX27" s="20"/>
      <c r="EAY27"/>
      <c r="EAZ27" s="20"/>
      <c r="EBA27"/>
      <c r="EBB27" s="20"/>
      <c r="EBC27"/>
      <c r="EBD27" s="20"/>
      <c r="EBE27"/>
      <c r="EBF27" s="20"/>
      <c r="EBG27"/>
      <c r="EBH27" s="20"/>
      <c r="EBI27"/>
      <c r="EBJ27" s="20"/>
      <c r="EBK27"/>
      <c r="EBL27" s="20"/>
      <c r="EBM27"/>
      <c r="EBN27" s="20"/>
      <c r="EBO27"/>
      <c r="EBP27" s="20"/>
      <c r="EBQ27"/>
      <c r="EBR27" s="20"/>
      <c r="EBS27"/>
      <c r="EBT27" s="20"/>
      <c r="EBU27"/>
      <c r="EBV27" s="20"/>
      <c r="EBW27"/>
      <c r="EBX27" s="20"/>
      <c r="EBY27"/>
      <c r="EBZ27" s="20"/>
      <c r="ECA27"/>
      <c r="ECB27" s="20"/>
      <c r="ECC27"/>
      <c r="ECD27" s="20"/>
      <c r="ECE27"/>
      <c r="ECF27" s="20"/>
      <c r="ECG27"/>
      <c r="ECH27" s="20"/>
      <c r="ECI27"/>
      <c r="ECJ27" s="20"/>
      <c r="ECK27"/>
      <c r="ECL27" s="20"/>
      <c r="ECM27"/>
      <c r="ECN27" s="20"/>
      <c r="ECO27"/>
      <c r="ECP27" s="20"/>
      <c r="ECQ27"/>
      <c r="ECR27" s="20"/>
      <c r="ECS27"/>
      <c r="ECT27" s="20"/>
      <c r="ECU27"/>
      <c r="ECV27" s="20"/>
      <c r="ECW27"/>
      <c r="ECX27" s="20"/>
      <c r="ECY27"/>
      <c r="ECZ27" s="20"/>
      <c r="EDA27"/>
      <c r="EDB27" s="20"/>
      <c r="EDC27"/>
      <c r="EDD27" s="20"/>
      <c r="EDE27"/>
      <c r="EDF27" s="20"/>
      <c r="EDG27"/>
      <c r="EDH27" s="20"/>
      <c r="EDI27"/>
      <c r="EDJ27" s="20"/>
      <c r="EDK27"/>
      <c r="EDL27" s="20"/>
      <c r="EDM27"/>
      <c r="EDN27" s="20"/>
      <c r="EDO27"/>
      <c r="EDP27" s="20"/>
      <c r="EDQ27"/>
      <c r="EDR27" s="20"/>
      <c r="EDS27"/>
      <c r="EDT27" s="20"/>
      <c r="EDU27"/>
      <c r="EDV27" s="20"/>
      <c r="EDW27"/>
      <c r="EDX27" s="20"/>
      <c r="EDY27"/>
      <c r="EDZ27" s="20"/>
      <c r="EEA27"/>
      <c r="EEB27" s="20"/>
      <c r="EEC27"/>
      <c r="EED27" s="20"/>
      <c r="EEE27"/>
      <c r="EEF27" s="20"/>
      <c r="EEG27"/>
      <c r="EEH27" s="20"/>
      <c r="EEI27"/>
      <c r="EEJ27" s="20"/>
      <c r="EEK27"/>
      <c r="EEL27" s="20"/>
      <c r="EEM27"/>
      <c r="EEN27" s="20"/>
      <c r="EEO27"/>
      <c r="EEP27" s="20"/>
      <c r="EEQ27"/>
      <c r="EER27" s="20"/>
      <c r="EES27"/>
      <c r="EET27" s="20"/>
      <c r="EEU27"/>
      <c r="EEV27" s="20"/>
      <c r="EEW27"/>
      <c r="EEX27" s="20"/>
      <c r="EEY27"/>
      <c r="EEZ27" s="20"/>
      <c r="EFA27"/>
      <c r="EFB27" s="20"/>
      <c r="EFC27"/>
      <c r="EFD27" s="20"/>
      <c r="EFE27"/>
      <c r="EFF27" s="20"/>
      <c r="EFG27"/>
      <c r="EFH27" s="20"/>
      <c r="EFI27"/>
      <c r="EFJ27" s="20"/>
      <c r="EFK27"/>
      <c r="EFL27" s="20"/>
      <c r="EFM27"/>
      <c r="EFN27" s="20"/>
      <c r="EFO27"/>
      <c r="EFP27" s="20"/>
      <c r="EFQ27"/>
      <c r="EFR27" s="20"/>
      <c r="EFS27"/>
      <c r="EFT27" s="20"/>
      <c r="EFU27"/>
      <c r="EFV27" s="20"/>
      <c r="EFW27"/>
      <c r="EFX27" s="20"/>
      <c r="EFY27"/>
      <c r="EFZ27" s="20"/>
      <c r="EGA27"/>
      <c r="EGB27" s="20"/>
      <c r="EGC27"/>
      <c r="EGD27" s="20"/>
      <c r="EGE27"/>
      <c r="EGF27" s="20"/>
      <c r="EGG27"/>
      <c r="EGH27" s="20"/>
      <c r="EGI27"/>
      <c r="EGJ27" s="20"/>
      <c r="EGK27"/>
      <c r="EGL27" s="20"/>
      <c r="EGM27"/>
      <c r="EGN27" s="20"/>
      <c r="EGO27"/>
      <c r="EGP27" s="20"/>
      <c r="EGQ27"/>
      <c r="EGR27" s="20"/>
      <c r="EGS27"/>
      <c r="EGT27" s="20"/>
      <c r="EGU27"/>
      <c r="EGV27" s="20"/>
      <c r="EGW27"/>
      <c r="EGX27" s="20"/>
      <c r="EGY27"/>
      <c r="EGZ27" s="20"/>
      <c r="EHA27"/>
      <c r="EHB27" s="20"/>
      <c r="EHC27"/>
      <c r="EHD27" s="20"/>
      <c r="EHE27"/>
      <c r="EHF27" s="20"/>
      <c r="EHG27"/>
      <c r="EHH27" s="20"/>
      <c r="EHI27"/>
      <c r="EHJ27" s="20"/>
      <c r="EHK27"/>
      <c r="EHL27" s="20"/>
      <c r="EHM27"/>
      <c r="EHN27" s="20"/>
      <c r="EHO27"/>
      <c r="EHP27" s="20"/>
      <c r="EHQ27"/>
      <c r="EHR27" s="20"/>
      <c r="EHS27"/>
      <c r="EHT27" s="20"/>
      <c r="EHU27"/>
      <c r="EHV27" s="20"/>
      <c r="EHW27"/>
      <c r="EHX27" s="20"/>
      <c r="EHY27"/>
      <c r="EHZ27" s="20"/>
      <c r="EIA27"/>
      <c r="EIB27" s="20"/>
      <c r="EIC27"/>
      <c r="EID27" s="20"/>
      <c r="EIE27"/>
      <c r="EIF27" s="20"/>
      <c r="EIG27"/>
      <c r="EIH27" s="20"/>
      <c r="EII27"/>
      <c r="EIJ27" s="20"/>
      <c r="EIK27"/>
      <c r="EIL27" s="20"/>
      <c r="EIM27"/>
      <c r="EIN27" s="20"/>
      <c r="EIO27"/>
      <c r="EIP27" s="20"/>
      <c r="EIQ27"/>
      <c r="EIR27" s="20"/>
      <c r="EIS27"/>
      <c r="EIT27" s="20"/>
      <c r="EIU27"/>
      <c r="EIV27" s="20"/>
      <c r="EIW27"/>
      <c r="EIX27" s="20"/>
      <c r="EIY27"/>
      <c r="EIZ27" s="20"/>
      <c r="EJA27"/>
      <c r="EJB27" s="20"/>
      <c r="EJC27"/>
      <c r="EJD27" s="20"/>
      <c r="EJE27"/>
      <c r="EJF27" s="20"/>
      <c r="EJG27"/>
      <c r="EJH27" s="20"/>
      <c r="EJI27"/>
      <c r="EJJ27" s="20"/>
      <c r="EJK27"/>
      <c r="EJL27" s="20"/>
      <c r="EJM27"/>
      <c r="EJN27" s="20"/>
      <c r="EJO27"/>
      <c r="EJP27" s="20"/>
      <c r="EJQ27"/>
      <c r="EJR27" s="20"/>
      <c r="EJS27"/>
      <c r="EJT27" s="20"/>
      <c r="EJU27"/>
      <c r="EJV27" s="20"/>
      <c r="EJW27"/>
      <c r="EJX27" s="20"/>
      <c r="EJY27"/>
      <c r="EJZ27" s="20"/>
      <c r="EKA27"/>
      <c r="EKB27" s="20"/>
      <c r="EKC27"/>
      <c r="EKD27" s="20"/>
      <c r="EKE27"/>
      <c r="EKF27" s="20"/>
      <c r="EKG27"/>
      <c r="EKH27" s="20"/>
      <c r="EKI27"/>
      <c r="EKJ27" s="20"/>
      <c r="EKK27"/>
      <c r="EKL27" s="20"/>
      <c r="EKM27"/>
      <c r="EKN27" s="20"/>
      <c r="EKO27"/>
      <c r="EKP27" s="20"/>
      <c r="EKQ27"/>
      <c r="EKR27" s="20"/>
      <c r="EKS27"/>
      <c r="EKT27" s="20"/>
      <c r="EKU27"/>
      <c r="EKV27" s="20"/>
      <c r="EKW27"/>
      <c r="EKX27" s="20"/>
      <c r="EKY27"/>
      <c r="EKZ27" s="20"/>
      <c r="ELA27"/>
      <c r="ELB27" s="20"/>
      <c r="ELC27"/>
      <c r="ELD27" s="20"/>
      <c r="ELE27"/>
      <c r="ELF27" s="20"/>
      <c r="ELG27"/>
      <c r="ELH27" s="20"/>
      <c r="ELI27"/>
      <c r="ELJ27" s="20"/>
      <c r="ELK27"/>
      <c r="ELL27" s="20"/>
      <c r="ELM27"/>
      <c r="ELN27" s="20"/>
      <c r="ELO27"/>
      <c r="ELP27" s="20"/>
      <c r="ELQ27"/>
      <c r="ELR27" s="20"/>
      <c r="ELS27"/>
      <c r="ELT27" s="20"/>
      <c r="ELU27"/>
      <c r="ELV27" s="20"/>
      <c r="ELW27"/>
      <c r="ELX27" s="20"/>
      <c r="ELY27"/>
      <c r="ELZ27" s="20"/>
      <c r="EMA27"/>
      <c r="EMB27" s="20"/>
      <c r="EMC27"/>
      <c r="EMD27" s="20"/>
      <c r="EME27"/>
      <c r="EMF27" s="20"/>
      <c r="EMG27"/>
      <c r="EMH27" s="20"/>
      <c r="EMI27"/>
      <c r="EMJ27" s="20"/>
      <c r="EMK27"/>
      <c r="EML27" s="20"/>
      <c r="EMM27"/>
      <c r="EMN27" s="20"/>
      <c r="EMO27"/>
      <c r="EMP27" s="20"/>
      <c r="EMQ27"/>
      <c r="EMR27" s="20"/>
      <c r="EMS27"/>
      <c r="EMT27" s="20"/>
      <c r="EMU27"/>
      <c r="EMV27" s="20"/>
      <c r="EMW27"/>
      <c r="EMX27" s="20"/>
      <c r="EMY27"/>
      <c r="EMZ27" s="20"/>
      <c r="ENA27"/>
      <c r="ENB27" s="20"/>
      <c r="ENC27"/>
      <c r="END27" s="20"/>
      <c r="ENE27"/>
      <c r="ENF27" s="20"/>
      <c r="ENG27"/>
      <c r="ENH27" s="20"/>
      <c r="ENI27"/>
      <c r="ENJ27" s="20"/>
      <c r="ENK27"/>
      <c r="ENL27" s="20"/>
      <c r="ENM27"/>
      <c r="ENN27" s="20"/>
      <c r="ENO27"/>
      <c r="ENP27" s="20"/>
      <c r="ENQ27"/>
      <c r="ENR27" s="20"/>
      <c r="ENS27"/>
      <c r="ENT27" s="20"/>
      <c r="ENU27"/>
      <c r="ENV27" s="20"/>
      <c r="ENW27"/>
      <c r="ENX27" s="20"/>
      <c r="ENY27"/>
      <c r="ENZ27" s="20"/>
      <c r="EOA27"/>
      <c r="EOB27" s="20"/>
      <c r="EOC27"/>
      <c r="EOD27" s="20"/>
      <c r="EOE27"/>
      <c r="EOF27" s="20"/>
      <c r="EOG27"/>
      <c r="EOH27" s="20"/>
      <c r="EOI27"/>
      <c r="EOJ27" s="20"/>
      <c r="EOK27"/>
      <c r="EOL27" s="20"/>
      <c r="EOM27"/>
      <c r="EON27" s="20"/>
      <c r="EOO27"/>
      <c r="EOP27" s="20"/>
      <c r="EOQ27"/>
      <c r="EOR27" s="20"/>
      <c r="EOS27"/>
      <c r="EOT27" s="20"/>
      <c r="EOU27"/>
      <c r="EOV27" s="20"/>
      <c r="EOW27"/>
      <c r="EOX27" s="20"/>
      <c r="EOY27"/>
      <c r="EOZ27" s="20"/>
      <c r="EPA27"/>
      <c r="EPB27" s="20"/>
      <c r="EPC27"/>
      <c r="EPD27" s="20"/>
      <c r="EPE27"/>
      <c r="EPF27" s="20"/>
      <c r="EPG27"/>
      <c r="EPH27" s="20"/>
      <c r="EPI27"/>
      <c r="EPJ27" s="20"/>
      <c r="EPK27"/>
      <c r="EPL27" s="20"/>
      <c r="EPM27"/>
      <c r="EPN27" s="20"/>
      <c r="EPO27"/>
      <c r="EPP27" s="20"/>
      <c r="EPQ27"/>
      <c r="EPR27" s="20"/>
      <c r="EPS27"/>
      <c r="EPT27" s="20"/>
      <c r="EPU27"/>
      <c r="EPV27" s="20"/>
      <c r="EPW27"/>
      <c r="EPX27" s="20"/>
      <c r="EPY27"/>
      <c r="EPZ27" s="20"/>
      <c r="EQA27"/>
      <c r="EQB27" s="20"/>
      <c r="EQC27"/>
      <c r="EQD27" s="20"/>
      <c r="EQE27"/>
      <c r="EQF27" s="20"/>
      <c r="EQG27"/>
      <c r="EQH27" s="20"/>
      <c r="EQI27"/>
      <c r="EQJ27" s="20"/>
      <c r="EQK27"/>
      <c r="EQL27" s="20"/>
      <c r="EQM27"/>
      <c r="EQN27" s="20"/>
      <c r="EQO27"/>
      <c r="EQP27" s="20"/>
      <c r="EQQ27"/>
      <c r="EQR27" s="20"/>
      <c r="EQS27"/>
      <c r="EQT27" s="20"/>
      <c r="EQU27"/>
      <c r="EQV27" s="20"/>
      <c r="EQW27"/>
      <c r="EQX27" s="20"/>
      <c r="EQY27"/>
      <c r="EQZ27" s="20"/>
      <c r="ERA27"/>
      <c r="ERB27" s="20"/>
      <c r="ERC27"/>
      <c r="ERD27" s="20"/>
      <c r="ERE27"/>
      <c r="ERF27" s="20"/>
      <c r="ERG27"/>
      <c r="ERH27" s="20"/>
      <c r="ERI27"/>
      <c r="ERJ27" s="20"/>
      <c r="ERK27"/>
      <c r="ERL27" s="20"/>
      <c r="ERM27"/>
      <c r="ERN27" s="20"/>
      <c r="ERO27"/>
      <c r="ERP27" s="20"/>
      <c r="ERQ27"/>
      <c r="ERR27" s="20"/>
      <c r="ERS27"/>
      <c r="ERT27" s="20"/>
      <c r="ERU27"/>
      <c r="ERV27" s="20"/>
      <c r="ERW27"/>
      <c r="ERX27" s="20"/>
      <c r="ERY27"/>
      <c r="ERZ27" s="20"/>
      <c r="ESA27"/>
      <c r="ESB27" s="20"/>
      <c r="ESC27"/>
      <c r="ESD27" s="20"/>
      <c r="ESE27"/>
      <c r="ESF27" s="20"/>
      <c r="ESG27"/>
      <c r="ESH27" s="20"/>
      <c r="ESI27"/>
      <c r="ESJ27" s="20"/>
      <c r="ESK27"/>
      <c r="ESL27" s="20"/>
      <c r="ESM27"/>
      <c r="ESN27" s="20"/>
      <c r="ESO27"/>
      <c r="ESP27" s="20"/>
      <c r="ESQ27"/>
      <c r="ESR27" s="20"/>
      <c r="ESS27"/>
      <c r="EST27" s="20"/>
      <c r="ESU27"/>
      <c r="ESV27" s="20"/>
      <c r="ESW27"/>
      <c r="ESX27" s="20"/>
      <c r="ESY27"/>
      <c r="ESZ27" s="20"/>
      <c r="ETA27"/>
      <c r="ETB27" s="20"/>
      <c r="ETC27"/>
      <c r="ETD27" s="20"/>
      <c r="ETE27"/>
      <c r="ETF27" s="20"/>
      <c r="ETG27"/>
      <c r="ETH27" s="20"/>
      <c r="ETI27"/>
      <c r="ETJ27" s="20"/>
      <c r="ETK27"/>
      <c r="ETL27" s="20"/>
      <c r="ETM27"/>
      <c r="ETN27" s="20"/>
      <c r="ETO27"/>
      <c r="ETP27" s="20"/>
      <c r="ETQ27"/>
      <c r="ETR27" s="20"/>
      <c r="ETS27"/>
      <c r="ETT27" s="20"/>
      <c r="ETU27"/>
      <c r="ETV27" s="20"/>
      <c r="ETW27"/>
      <c r="ETX27" s="20"/>
      <c r="ETY27"/>
      <c r="ETZ27" s="20"/>
      <c r="EUA27"/>
      <c r="EUB27" s="20"/>
      <c r="EUC27"/>
      <c r="EUD27" s="20"/>
      <c r="EUE27"/>
      <c r="EUF27" s="20"/>
      <c r="EUG27"/>
      <c r="EUH27" s="20"/>
      <c r="EUI27"/>
      <c r="EUJ27" s="20"/>
      <c r="EUK27"/>
      <c r="EUL27" s="20"/>
      <c r="EUM27"/>
      <c r="EUN27" s="20"/>
      <c r="EUO27"/>
      <c r="EUP27" s="20"/>
      <c r="EUQ27"/>
      <c r="EUR27" s="20"/>
      <c r="EUS27"/>
      <c r="EUT27" s="20"/>
      <c r="EUU27"/>
      <c r="EUV27" s="20"/>
      <c r="EUW27"/>
      <c r="EUX27" s="20"/>
      <c r="EUY27"/>
      <c r="EUZ27" s="20"/>
      <c r="EVA27"/>
      <c r="EVB27" s="20"/>
      <c r="EVC27"/>
      <c r="EVD27" s="20"/>
      <c r="EVE27"/>
      <c r="EVF27" s="20"/>
      <c r="EVG27"/>
      <c r="EVH27" s="20"/>
      <c r="EVI27"/>
      <c r="EVJ27" s="20"/>
      <c r="EVK27"/>
      <c r="EVL27" s="20"/>
      <c r="EVM27"/>
      <c r="EVN27" s="20"/>
      <c r="EVO27"/>
      <c r="EVP27" s="20"/>
      <c r="EVQ27"/>
      <c r="EVR27" s="20"/>
      <c r="EVS27"/>
      <c r="EVT27" s="20"/>
      <c r="EVU27"/>
      <c r="EVV27" s="20"/>
      <c r="EVW27"/>
      <c r="EVX27" s="20"/>
      <c r="EVY27"/>
      <c r="EVZ27" s="20"/>
      <c r="EWA27"/>
      <c r="EWB27" s="20"/>
      <c r="EWC27"/>
      <c r="EWD27" s="20"/>
      <c r="EWE27"/>
      <c r="EWF27" s="20"/>
      <c r="EWG27"/>
      <c r="EWH27" s="20"/>
      <c r="EWI27"/>
      <c r="EWJ27" s="20"/>
      <c r="EWK27"/>
      <c r="EWL27" s="20"/>
      <c r="EWM27"/>
      <c r="EWN27" s="20"/>
      <c r="EWO27"/>
      <c r="EWP27" s="20"/>
      <c r="EWQ27"/>
      <c r="EWR27" s="20"/>
      <c r="EWS27"/>
      <c r="EWT27" s="20"/>
      <c r="EWU27"/>
      <c r="EWV27" s="20"/>
      <c r="EWW27"/>
      <c r="EWX27" s="20"/>
      <c r="EWY27"/>
      <c r="EWZ27" s="20"/>
      <c r="EXA27"/>
      <c r="EXB27" s="20"/>
      <c r="EXC27"/>
      <c r="EXD27" s="20"/>
      <c r="EXE27"/>
      <c r="EXF27" s="20"/>
      <c r="EXG27"/>
      <c r="EXH27" s="20"/>
      <c r="EXI27"/>
      <c r="EXJ27" s="20"/>
      <c r="EXK27"/>
      <c r="EXL27" s="20"/>
      <c r="EXM27"/>
      <c r="EXN27" s="20"/>
      <c r="EXO27"/>
      <c r="EXP27" s="20"/>
      <c r="EXQ27"/>
      <c r="EXR27" s="20"/>
      <c r="EXS27"/>
      <c r="EXT27" s="20"/>
      <c r="EXU27"/>
      <c r="EXV27" s="20"/>
      <c r="EXW27"/>
      <c r="EXX27" s="20"/>
      <c r="EXY27"/>
      <c r="EXZ27" s="20"/>
      <c r="EYA27"/>
      <c r="EYB27" s="20"/>
      <c r="EYC27"/>
      <c r="EYD27" s="20"/>
      <c r="EYE27"/>
      <c r="EYF27" s="20"/>
      <c r="EYG27"/>
      <c r="EYH27" s="20"/>
      <c r="EYI27"/>
      <c r="EYJ27" s="20"/>
      <c r="EYK27"/>
      <c r="EYL27" s="20"/>
      <c r="EYM27"/>
      <c r="EYN27" s="20"/>
      <c r="EYO27"/>
      <c r="EYP27" s="20"/>
      <c r="EYQ27"/>
      <c r="EYR27" s="20"/>
      <c r="EYS27"/>
      <c r="EYT27" s="20"/>
      <c r="EYU27"/>
      <c r="EYV27" s="20"/>
      <c r="EYW27"/>
      <c r="EYX27" s="20"/>
      <c r="EYY27"/>
      <c r="EYZ27" s="20"/>
      <c r="EZA27"/>
      <c r="EZB27" s="20"/>
      <c r="EZC27"/>
      <c r="EZD27" s="20"/>
      <c r="EZE27"/>
      <c r="EZF27" s="20"/>
      <c r="EZG27"/>
      <c r="EZH27" s="20"/>
      <c r="EZI27"/>
      <c r="EZJ27" s="20"/>
      <c r="EZK27"/>
      <c r="EZL27" s="20"/>
      <c r="EZM27"/>
      <c r="EZN27" s="20"/>
      <c r="EZO27"/>
      <c r="EZP27" s="20"/>
      <c r="EZQ27"/>
      <c r="EZR27" s="20"/>
      <c r="EZS27"/>
      <c r="EZT27" s="20"/>
      <c r="EZU27"/>
      <c r="EZV27" s="20"/>
      <c r="EZW27"/>
      <c r="EZX27" s="20"/>
      <c r="EZY27"/>
      <c r="EZZ27" s="20"/>
      <c r="FAA27"/>
      <c r="FAB27" s="20"/>
      <c r="FAC27"/>
      <c r="FAD27" s="20"/>
      <c r="FAE27"/>
      <c r="FAF27" s="20"/>
      <c r="FAG27"/>
      <c r="FAH27" s="20"/>
      <c r="FAI27"/>
      <c r="FAJ27" s="20"/>
      <c r="FAK27"/>
      <c r="FAL27" s="20"/>
      <c r="FAM27"/>
      <c r="FAN27" s="20"/>
      <c r="FAO27"/>
      <c r="FAP27" s="20"/>
      <c r="FAQ27"/>
      <c r="FAR27" s="20"/>
      <c r="FAS27"/>
      <c r="FAT27" s="20"/>
      <c r="FAU27"/>
      <c r="FAV27" s="20"/>
      <c r="FAW27"/>
      <c r="FAX27" s="20"/>
      <c r="FAY27"/>
      <c r="FAZ27" s="20"/>
      <c r="FBA27"/>
      <c r="FBB27" s="20"/>
      <c r="FBC27"/>
      <c r="FBD27" s="20"/>
      <c r="FBE27"/>
      <c r="FBF27" s="20"/>
      <c r="FBG27"/>
      <c r="FBH27" s="20"/>
      <c r="FBI27"/>
      <c r="FBJ27" s="20"/>
      <c r="FBK27"/>
      <c r="FBL27" s="20"/>
      <c r="FBM27"/>
      <c r="FBN27" s="20"/>
      <c r="FBO27"/>
      <c r="FBP27" s="20"/>
      <c r="FBQ27"/>
      <c r="FBR27" s="20"/>
      <c r="FBS27"/>
      <c r="FBT27" s="20"/>
      <c r="FBU27"/>
      <c r="FBV27" s="20"/>
      <c r="FBW27"/>
      <c r="FBX27" s="20"/>
      <c r="FBY27"/>
      <c r="FBZ27" s="20"/>
      <c r="FCA27"/>
      <c r="FCB27" s="20"/>
      <c r="FCC27"/>
      <c r="FCD27" s="20"/>
      <c r="FCE27"/>
      <c r="FCF27" s="20"/>
      <c r="FCG27"/>
      <c r="FCH27" s="20"/>
      <c r="FCI27"/>
      <c r="FCJ27" s="20"/>
      <c r="FCK27"/>
      <c r="FCL27" s="20"/>
      <c r="FCM27"/>
      <c r="FCN27" s="20"/>
      <c r="FCO27"/>
      <c r="FCP27" s="20"/>
      <c r="FCQ27"/>
      <c r="FCR27" s="20"/>
      <c r="FCS27"/>
      <c r="FCT27" s="20"/>
      <c r="FCU27"/>
      <c r="FCV27" s="20"/>
      <c r="FCW27"/>
      <c r="FCX27" s="20"/>
      <c r="FCY27"/>
      <c r="FCZ27" s="20"/>
      <c r="FDA27"/>
      <c r="FDB27" s="20"/>
      <c r="FDC27"/>
      <c r="FDD27" s="20"/>
      <c r="FDE27"/>
      <c r="FDF27" s="20"/>
      <c r="FDG27"/>
      <c r="FDH27" s="20"/>
      <c r="FDI27"/>
      <c r="FDJ27" s="20"/>
      <c r="FDK27"/>
      <c r="FDL27" s="20"/>
      <c r="FDM27"/>
      <c r="FDN27" s="20"/>
      <c r="FDO27"/>
      <c r="FDP27" s="20"/>
      <c r="FDQ27"/>
      <c r="FDR27" s="20"/>
      <c r="FDS27"/>
      <c r="FDT27" s="20"/>
      <c r="FDU27"/>
      <c r="FDV27" s="20"/>
      <c r="FDW27"/>
      <c r="FDX27" s="20"/>
      <c r="FDY27"/>
      <c r="FDZ27" s="20"/>
      <c r="FEA27"/>
      <c r="FEB27" s="20"/>
      <c r="FEC27"/>
      <c r="FED27" s="20"/>
      <c r="FEE27"/>
      <c r="FEF27" s="20"/>
      <c r="FEG27"/>
      <c r="FEH27" s="20"/>
      <c r="FEI27"/>
      <c r="FEJ27" s="20"/>
      <c r="FEK27"/>
      <c r="FEL27" s="20"/>
      <c r="FEM27"/>
      <c r="FEN27" s="20"/>
      <c r="FEO27"/>
      <c r="FEP27" s="20"/>
      <c r="FEQ27"/>
      <c r="FER27" s="20"/>
      <c r="FES27"/>
      <c r="FET27" s="20"/>
      <c r="FEU27"/>
      <c r="FEV27" s="20"/>
      <c r="FEW27"/>
      <c r="FEX27" s="20"/>
      <c r="FEY27"/>
      <c r="FEZ27" s="20"/>
      <c r="FFA27"/>
      <c r="FFB27" s="20"/>
      <c r="FFC27"/>
      <c r="FFD27" s="20"/>
      <c r="FFE27"/>
      <c r="FFF27" s="20"/>
      <c r="FFG27"/>
      <c r="FFH27" s="20"/>
      <c r="FFI27"/>
      <c r="FFJ27" s="20"/>
      <c r="FFK27"/>
      <c r="FFL27" s="20"/>
      <c r="FFM27"/>
      <c r="FFN27" s="20"/>
      <c r="FFO27"/>
      <c r="FFP27" s="20"/>
      <c r="FFQ27"/>
      <c r="FFR27" s="20"/>
      <c r="FFS27"/>
      <c r="FFT27" s="20"/>
      <c r="FFU27"/>
      <c r="FFV27" s="20"/>
      <c r="FFW27"/>
      <c r="FFX27" s="20"/>
      <c r="FFY27"/>
      <c r="FFZ27" s="20"/>
      <c r="FGA27"/>
      <c r="FGB27" s="20"/>
      <c r="FGC27"/>
      <c r="FGD27" s="20"/>
      <c r="FGE27"/>
      <c r="FGF27" s="20"/>
      <c r="FGG27"/>
      <c r="FGH27" s="20"/>
      <c r="FGI27"/>
      <c r="FGJ27" s="20"/>
      <c r="FGK27"/>
      <c r="FGL27" s="20"/>
      <c r="FGM27"/>
      <c r="FGN27" s="20"/>
      <c r="FGO27"/>
      <c r="FGP27" s="20"/>
      <c r="FGQ27"/>
      <c r="FGR27" s="20"/>
      <c r="FGS27"/>
      <c r="FGT27" s="20"/>
      <c r="FGU27"/>
      <c r="FGV27" s="20"/>
      <c r="FGW27"/>
      <c r="FGX27" s="20"/>
      <c r="FGY27"/>
      <c r="FGZ27" s="20"/>
      <c r="FHA27"/>
      <c r="FHB27" s="20"/>
      <c r="FHC27"/>
      <c r="FHD27" s="20"/>
      <c r="FHE27"/>
      <c r="FHF27" s="20"/>
      <c r="FHG27"/>
      <c r="FHH27" s="20"/>
      <c r="FHI27"/>
      <c r="FHJ27" s="20"/>
      <c r="FHK27"/>
      <c r="FHL27" s="20"/>
      <c r="FHM27"/>
      <c r="FHN27" s="20"/>
      <c r="FHO27"/>
      <c r="FHP27" s="20"/>
      <c r="FHQ27"/>
      <c r="FHR27" s="20"/>
      <c r="FHS27"/>
      <c r="FHT27" s="20"/>
      <c r="FHU27"/>
      <c r="FHV27" s="20"/>
      <c r="FHW27"/>
      <c r="FHX27" s="20"/>
      <c r="FHY27"/>
      <c r="FHZ27" s="20"/>
      <c r="FIA27"/>
      <c r="FIB27" s="20"/>
      <c r="FIC27"/>
      <c r="FID27" s="20"/>
      <c r="FIE27"/>
      <c r="FIF27" s="20"/>
      <c r="FIG27"/>
      <c r="FIH27" s="20"/>
      <c r="FII27"/>
      <c r="FIJ27" s="20"/>
      <c r="FIK27"/>
      <c r="FIL27" s="20"/>
      <c r="FIM27"/>
      <c r="FIN27" s="20"/>
      <c r="FIO27"/>
      <c r="FIP27" s="20"/>
      <c r="FIQ27"/>
      <c r="FIR27" s="20"/>
      <c r="FIS27"/>
      <c r="FIT27" s="20"/>
      <c r="FIU27"/>
      <c r="FIV27" s="20"/>
      <c r="FIW27"/>
      <c r="FIX27" s="20"/>
      <c r="FIY27"/>
      <c r="FIZ27" s="20"/>
      <c r="FJA27"/>
      <c r="FJB27" s="20"/>
      <c r="FJC27"/>
      <c r="FJD27" s="20"/>
      <c r="FJE27"/>
      <c r="FJF27" s="20"/>
      <c r="FJG27"/>
      <c r="FJH27" s="20"/>
      <c r="FJI27"/>
      <c r="FJJ27" s="20"/>
      <c r="FJK27"/>
      <c r="FJL27" s="20"/>
      <c r="FJM27"/>
      <c r="FJN27" s="20"/>
      <c r="FJO27"/>
      <c r="FJP27" s="20"/>
      <c r="FJQ27"/>
      <c r="FJR27" s="20"/>
      <c r="FJS27"/>
      <c r="FJT27" s="20"/>
      <c r="FJU27"/>
      <c r="FJV27" s="20"/>
      <c r="FJW27"/>
      <c r="FJX27" s="20"/>
      <c r="FJY27"/>
      <c r="FJZ27" s="20"/>
      <c r="FKA27"/>
      <c r="FKB27" s="20"/>
      <c r="FKC27"/>
      <c r="FKD27" s="20"/>
      <c r="FKE27"/>
      <c r="FKF27" s="20"/>
      <c r="FKG27"/>
      <c r="FKH27" s="20"/>
      <c r="FKI27"/>
      <c r="FKJ27" s="20"/>
      <c r="FKK27"/>
      <c r="FKL27" s="20"/>
      <c r="FKM27"/>
      <c r="FKN27" s="20"/>
      <c r="FKO27"/>
      <c r="FKP27" s="20"/>
      <c r="FKQ27"/>
      <c r="FKR27" s="20"/>
      <c r="FKS27"/>
      <c r="FKT27" s="20"/>
      <c r="FKU27"/>
      <c r="FKV27" s="20"/>
      <c r="FKW27"/>
      <c r="FKX27" s="20"/>
      <c r="FKY27"/>
      <c r="FKZ27" s="20"/>
      <c r="FLA27"/>
      <c r="FLB27" s="20"/>
      <c r="FLC27"/>
      <c r="FLD27" s="20"/>
      <c r="FLE27"/>
      <c r="FLF27" s="20"/>
      <c r="FLG27"/>
      <c r="FLH27" s="20"/>
      <c r="FLI27"/>
      <c r="FLJ27" s="20"/>
      <c r="FLK27"/>
      <c r="FLL27" s="20"/>
      <c r="FLM27"/>
      <c r="FLN27" s="20"/>
      <c r="FLO27"/>
      <c r="FLP27" s="20"/>
      <c r="FLQ27"/>
      <c r="FLR27" s="20"/>
      <c r="FLS27"/>
      <c r="FLT27" s="20"/>
      <c r="FLU27"/>
      <c r="FLV27" s="20"/>
      <c r="FLW27"/>
      <c r="FLX27" s="20"/>
      <c r="FLY27"/>
      <c r="FLZ27" s="20"/>
      <c r="FMA27"/>
      <c r="FMB27" s="20"/>
      <c r="FMC27"/>
      <c r="FMD27" s="20"/>
      <c r="FME27"/>
      <c r="FMF27" s="20"/>
      <c r="FMG27"/>
      <c r="FMH27" s="20"/>
      <c r="FMI27"/>
      <c r="FMJ27" s="20"/>
      <c r="FMK27"/>
      <c r="FML27" s="20"/>
      <c r="FMM27"/>
      <c r="FMN27" s="20"/>
      <c r="FMO27"/>
      <c r="FMP27" s="20"/>
      <c r="FMQ27"/>
      <c r="FMR27" s="20"/>
      <c r="FMS27"/>
      <c r="FMT27" s="20"/>
      <c r="FMU27"/>
      <c r="FMV27" s="20"/>
      <c r="FMW27"/>
      <c r="FMX27" s="20"/>
      <c r="FMY27"/>
      <c r="FMZ27" s="20"/>
      <c r="FNA27"/>
      <c r="FNB27" s="20"/>
      <c r="FNC27"/>
      <c r="FND27" s="20"/>
      <c r="FNE27"/>
      <c r="FNF27" s="20"/>
      <c r="FNG27"/>
      <c r="FNH27" s="20"/>
      <c r="FNI27"/>
      <c r="FNJ27" s="20"/>
      <c r="FNK27"/>
      <c r="FNL27" s="20"/>
      <c r="FNM27"/>
      <c r="FNN27" s="20"/>
      <c r="FNO27"/>
      <c r="FNP27" s="20"/>
      <c r="FNQ27"/>
      <c r="FNR27" s="20"/>
      <c r="FNS27"/>
      <c r="FNT27" s="20"/>
      <c r="FNU27"/>
      <c r="FNV27" s="20"/>
      <c r="FNW27"/>
      <c r="FNX27" s="20"/>
      <c r="FNY27"/>
      <c r="FNZ27" s="20"/>
      <c r="FOA27"/>
      <c r="FOB27" s="20"/>
      <c r="FOC27"/>
      <c r="FOD27" s="20"/>
      <c r="FOE27"/>
      <c r="FOF27" s="20"/>
      <c r="FOG27"/>
      <c r="FOH27" s="20"/>
      <c r="FOI27"/>
      <c r="FOJ27" s="20"/>
      <c r="FOK27"/>
      <c r="FOL27" s="20"/>
      <c r="FOM27"/>
      <c r="FON27" s="20"/>
      <c r="FOO27"/>
      <c r="FOP27" s="20"/>
      <c r="FOQ27"/>
      <c r="FOR27" s="20"/>
      <c r="FOS27"/>
      <c r="FOT27" s="20"/>
      <c r="FOU27"/>
      <c r="FOV27" s="20"/>
      <c r="FOW27"/>
      <c r="FOX27" s="20"/>
      <c r="FOY27"/>
      <c r="FOZ27" s="20"/>
      <c r="FPA27"/>
      <c r="FPB27" s="20"/>
      <c r="FPC27"/>
      <c r="FPD27" s="20"/>
      <c r="FPE27"/>
      <c r="FPF27" s="20"/>
      <c r="FPG27"/>
      <c r="FPH27" s="20"/>
      <c r="FPI27"/>
      <c r="FPJ27" s="20"/>
      <c r="FPK27"/>
      <c r="FPL27" s="20"/>
      <c r="FPM27"/>
      <c r="FPN27" s="20"/>
      <c r="FPO27"/>
      <c r="FPP27" s="20"/>
      <c r="FPQ27"/>
      <c r="FPR27" s="20"/>
      <c r="FPS27"/>
      <c r="FPT27" s="20"/>
      <c r="FPU27"/>
      <c r="FPV27" s="20"/>
      <c r="FPW27"/>
      <c r="FPX27" s="20"/>
      <c r="FPY27"/>
      <c r="FPZ27" s="20"/>
      <c r="FQA27"/>
      <c r="FQB27" s="20"/>
      <c r="FQC27"/>
      <c r="FQD27" s="20"/>
      <c r="FQE27"/>
      <c r="FQF27" s="20"/>
      <c r="FQG27"/>
      <c r="FQH27" s="20"/>
      <c r="FQI27"/>
      <c r="FQJ27" s="20"/>
      <c r="FQK27"/>
      <c r="FQL27" s="20"/>
      <c r="FQM27"/>
      <c r="FQN27" s="20"/>
      <c r="FQO27"/>
      <c r="FQP27" s="20"/>
      <c r="FQQ27"/>
      <c r="FQR27" s="20"/>
      <c r="FQS27"/>
      <c r="FQT27" s="20"/>
      <c r="FQU27"/>
      <c r="FQV27" s="20"/>
      <c r="FQW27"/>
      <c r="FQX27" s="20"/>
      <c r="FQY27"/>
      <c r="FQZ27" s="20"/>
      <c r="FRA27"/>
      <c r="FRB27" s="20"/>
      <c r="FRC27"/>
      <c r="FRD27" s="20"/>
      <c r="FRE27"/>
      <c r="FRF27" s="20"/>
      <c r="FRG27"/>
      <c r="FRH27" s="20"/>
      <c r="FRI27"/>
      <c r="FRJ27" s="20"/>
      <c r="FRK27"/>
      <c r="FRL27" s="20"/>
      <c r="FRM27"/>
      <c r="FRN27" s="20"/>
      <c r="FRO27"/>
      <c r="FRP27" s="20"/>
      <c r="FRQ27"/>
      <c r="FRR27" s="20"/>
      <c r="FRS27"/>
      <c r="FRT27" s="20"/>
      <c r="FRU27"/>
      <c r="FRV27" s="20"/>
      <c r="FRW27"/>
      <c r="FRX27" s="20"/>
      <c r="FRY27"/>
      <c r="FRZ27" s="20"/>
      <c r="FSA27"/>
      <c r="FSB27" s="20"/>
      <c r="FSC27"/>
      <c r="FSD27" s="20"/>
      <c r="FSE27"/>
      <c r="FSF27" s="20"/>
      <c r="FSG27"/>
      <c r="FSH27" s="20"/>
      <c r="FSI27"/>
      <c r="FSJ27" s="20"/>
      <c r="FSK27"/>
      <c r="FSL27" s="20"/>
      <c r="FSM27"/>
      <c r="FSN27" s="20"/>
      <c r="FSO27"/>
      <c r="FSP27" s="20"/>
      <c r="FSQ27"/>
      <c r="FSR27" s="20"/>
      <c r="FSS27"/>
      <c r="FST27" s="20"/>
      <c r="FSU27"/>
      <c r="FSV27" s="20"/>
      <c r="FSW27"/>
      <c r="FSX27" s="20"/>
      <c r="FSY27"/>
      <c r="FSZ27" s="20"/>
      <c r="FTA27"/>
      <c r="FTB27" s="20"/>
      <c r="FTC27"/>
      <c r="FTD27" s="20"/>
      <c r="FTE27"/>
      <c r="FTF27" s="20"/>
      <c r="FTG27"/>
      <c r="FTH27" s="20"/>
      <c r="FTI27"/>
      <c r="FTJ27" s="20"/>
      <c r="FTK27"/>
      <c r="FTL27" s="20"/>
      <c r="FTM27"/>
      <c r="FTN27" s="20"/>
      <c r="FTO27"/>
      <c r="FTP27" s="20"/>
      <c r="FTQ27"/>
      <c r="FTR27" s="20"/>
      <c r="FTS27"/>
      <c r="FTT27" s="20"/>
      <c r="FTU27"/>
      <c r="FTV27" s="20"/>
      <c r="FTW27"/>
      <c r="FTX27" s="20"/>
      <c r="FTY27"/>
      <c r="FTZ27" s="20"/>
      <c r="FUA27"/>
      <c r="FUB27" s="20"/>
      <c r="FUC27"/>
      <c r="FUD27" s="20"/>
      <c r="FUE27"/>
      <c r="FUF27" s="20"/>
      <c r="FUG27"/>
      <c r="FUH27" s="20"/>
      <c r="FUI27"/>
      <c r="FUJ27" s="20"/>
      <c r="FUK27"/>
      <c r="FUL27" s="20"/>
      <c r="FUM27"/>
      <c r="FUN27" s="20"/>
      <c r="FUO27"/>
      <c r="FUP27" s="20"/>
      <c r="FUQ27"/>
      <c r="FUR27" s="20"/>
      <c r="FUS27"/>
      <c r="FUT27" s="20"/>
      <c r="FUU27"/>
      <c r="FUV27" s="20"/>
      <c r="FUW27"/>
      <c r="FUX27" s="20"/>
      <c r="FUY27"/>
      <c r="FUZ27" s="20"/>
      <c r="FVA27"/>
      <c r="FVB27" s="20"/>
      <c r="FVC27"/>
      <c r="FVD27" s="20"/>
      <c r="FVE27"/>
      <c r="FVF27" s="20"/>
      <c r="FVG27"/>
      <c r="FVH27" s="20"/>
      <c r="FVI27"/>
      <c r="FVJ27" s="20"/>
      <c r="FVK27"/>
      <c r="FVL27" s="20"/>
      <c r="FVM27"/>
      <c r="FVN27" s="20"/>
      <c r="FVO27"/>
      <c r="FVP27" s="20"/>
      <c r="FVQ27"/>
      <c r="FVR27" s="20"/>
      <c r="FVS27"/>
      <c r="FVT27" s="20"/>
      <c r="FVU27"/>
      <c r="FVV27" s="20"/>
      <c r="FVW27"/>
      <c r="FVX27" s="20"/>
      <c r="FVY27"/>
      <c r="FVZ27" s="20"/>
      <c r="FWA27"/>
      <c r="FWB27" s="20"/>
      <c r="FWC27"/>
      <c r="FWD27" s="20"/>
      <c r="FWE27"/>
      <c r="FWF27" s="20"/>
      <c r="FWG27"/>
      <c r="FWH27" s="20"/>
      <c r="FWI27"/>
      <c r="FWJ27" s="20"/>
      <c r="FWK27"/>
      <c r="FWL27" s="20"/>
      <c r="FWM27"/>
      <c r="FWN27" s="20"/>
      <c r="FWO27"/>
      <c r="FWP27" s="20"/>
      <c r="FWQ27"/>
      <c r="FWR27" s="20"/>
      <c r="FWS27"/>
      <c r="FWT27" s="20"/>
      <c r="FWU27"/>
      <c r="FWV27" s="20"/>
      <c r="FWW27"/>
      <c r="FWX27" s="20"/>
      <c r="FWY27"/>
      <c r="FWZ27" s="20"/>
      <c r="FXA27"/>
      <c r="FXB27" s="20"/>
      <c r="FXC27"/>
      <c r="FXD27" s="20"/>
      <c r="FXE27"/>
      <c r="FXF27" s="20"/>
      <c r="FXG27"/>
      <c r="FXH27" s="20"/>
      <c r="FXI27"/>
      <c r="FXJ27" s="20"/>
      <c r="FXK27"/>
      <c r="FXL27" s="20"/>
      <c r="FXM27"/>
      <c r="FXN27" s="20"/>
      <c r="FXO27"/>
      <c r="FXP27" s="20"/>
      <c r="FXQ27"/>
      <c r="FXR27" s="20"/>
      <c r="FXS27"/>
      <c r="FXT27" s="20"/>
      <c r="FXU27"/>
      <c r="FXV27" s="20"/>
      <c r="FXW27"/>
      <c r="FXX27" s="20"/>
      <c r="FXY27"/>
      <c r="FXZ27" s="20"/>
      <c r="FYA27"/>
      <c r="FYB27" s="20"/>
      <c r="FYC27"/>
      <c r="FYD27" s="20"/>
      <c r="FYE27"/>
      <c r="FYF27" s="20"/>
      <c r="FYG27"/>
      <c r="FYH27" s="20"/>
      <c r="FYI27"/>
      <c r="FYJ27" s="20"/>
      <c r="FYK27"/>
      <c r="FYL27" s="20"/>
      <c r="FYM27"/>
      <c r="FYN27" s="20"/>
      <c r="FYO27"/>
      <c r="FYP27" s="20"/>
      <c r="FYQ27"/>
      <c r="FYR27" s="20"/>
      <c r="FYS27"/>
      <c r="FYT27" s="20"/>
      <c r="FYU27"/>
      <c r="FYV27" s="20"/>
      <c r="FYW27"/>
      <c r="FYX27" s="20"/>
      <c r="FYY27"/>
      <c r="FYZ27" s="20"/>
      <c r="FZA27"/>
      <c r="FZB27" s="20"/>
      <c r="FZC27"/>
      <c r="FZD27" s="20"/>
      <c r="FZE27"/>
      <c r="FZF27" s="20"/>
      <c r="FZG27"/>
      <c r="FZH27" s="20"/>
      <c r="FZI27"/>
      <c r="FZJ27" s="20"/>
      <c r="FZK27"/>
      <c r="FZL27" s="20"/>
      <c r="FZM27"/>
      <c r="FZN27" s="20"/>
      <c r="FZO27"/>
      <c r="FZP27" s="20"/>
      <c r="FZQ27"/>
      <c r="FZR27" s="20"/>
      <c r="FZS27"/>
      <c r="FZT27" s="20"/>
      <c r="FZU27"/>
      <c r="FZV27" s="20"/>
      <c r="FZW27"/>
      <c r="FZX27" s="20"/>
      <c r="FZY27"/>
      <c r="FZZ27" s="20"/>
      <c r="GAA27"/>
      <c r="GAB27" s="20"/>
      <c r="GAC27"/>
      <c r="GAD27" s="20"/>
      <c r="GAE27"/>
      <c r="GAF27" s="20"/>
      <c r="GAG27"/>
      <c r="GAH27" s="20"/>
      <c r="GAI27"/>
      <c r="GAJ27" s="20"/>
      <c r="GAK27"/>
      <c r="GAL27" s="20"/>
      <c r="GAM27"/>
      <c r="GAN27" s="20"/>
      <c r="GAO27"/>
      <c r="GAP27" s="20"/>
      <c r="GAQ27"/>
      <c r="GAR27" s="20"/>
      <c r="GAS27"/>
      <c r="GAT27" s="20"/>
      <c r="GAU27"/>
      <c r="GAV27" s="20"/>
      <c r="GAW27"/>
      <c r="GAX27" s="20"/>
      <c r="GAY27"/>
      <c r="GAZ27" s="20"/>
      <c r="GBA27"/>
      <c r="GBB27" s="20"/>
      <c r="GBC27"/>
      <c r="GBD27" s="20"/>
      <c r="GBE27"/>
      <c r="GBF27" s="20"/>
      <c r="GBG27"/>
      <c r="GBH27" s="20"/>
      <c r="GBI27"/>
      <c r="GBJ27" s="20"/>
      <c r="GBK27"/>
      <c r="GBL27" s="20"/>
      <c r="GBM27"/>
      <c r="GBN27" s="20"/>
      <c r="GBO27"/>
      <c r="GBP27" s="20"/>
      <c r="GBQ27"/>
      <c r="GBR27" s="20"/>
      <c r="GBS27"/>
      <c r="GBT27" s="20"/>
      <c r="GBU27"/>
      <c r="GBV27" s="20"/>
      <c r="GBW27"/>
      <c r="GBX27" s="20"/>
      <c r="GBY27"/>
      <c r="GBZ27" s="20"/>
      <c r="GCA27"/>
      <c r="GCB27" s="20"/>
      <c r="GCC27"/>
      <c r="GCD27" s="20"/>
      <c r="GCE27"/>
      <c r="GCF27" s="20"/>
      <c r="GCG27"/>
      <c r="GCH27" s="20"/>
      <c r="GCI27"/>
      <c r="GCJ27" s="20"/>
      <c r="GCK27"/>
      <c r="GCL27" s="20"/>
      <c r="GCM27"/>
      <c r="GCN27" s="20"/>
      <c r="GCO27"/>
      <c r="GCP27" s="20"/>
      <c r="GCQ27"/>
      <c r="GCR27" s="20"/>
      <c r="GCS27"/>
      <c r="GCT27" s="20"/>
      <c r="GCU27"/>
      <c r="GCV27" s="20"/>
      <c r="GCW27"/>
      <c r="GCX27" s="20"/>
      <c r="GCY27"/>
      <c r="GCZ27" s="20"/>
      <c r="GDA27"/>
      <c r="GDB27" s="20"/>
      <c r="GDC27"/>
      <c r="GDD27" s="20"/>
      <c r="GDE27"/>
      <c r="GDF27" s="20"/>
      <c r="GDG27"/>
      <c r="GDH27" s="20"/>
      <c r="GDI27"/>
      <c r="GDJ27" s="20"/>
      <c r="GDK27"/>
      <c r="GDL27" s="20"/>
      <c r="GDM27"/>
      <c r="GDN27" s="20"/>
      <c r="GDO27"/>
      <c r="GDP27" s="20"/>
      <c r="GDQ27"/>
      <c r="GDR27" s="20"/>
      <c r="GDS27"/>
      <c r="GDT27" s="20"/>
      <c r="GDU27"/>
      <c r="GDV27" s="20"/>
      <c r="GDW27"/>
      <c r="GDX27" s="20"/>
      <c r="GDY27"/>
      <c r="GDZ27" s="20"/>
      <c r="GEA27"/>
      <c r="GEB27" s="20"/>
      <c r="GEC27"/>
      <c r="GED27" s="20"/>
      <c r="GEE27"/>
      <c r="GEF27" s="20"/>
      <c r="GEG27"/>
      <c r="GEH27" s="20"/>
      <c r="GEI27"/>
      <c r="GEJ27" s="20"/>
      <c r="GEK27"/>
      <c r="GEL27" s="20"/>
      <c r="GEM27"/>
      <c r="GEN27" s="20"/>
      <c r="GEO27"/>
      <c r="GEP27" s="20"/>
      <c r="GEQ27"/>
      <c r="GER27" s="20"/>
      <c r="GES27"/>
      <c r="GET27" s="20"/>
      <c r="GEU27"/>
      <c r="GEV27" s="20"/>
      <c r="GEW27"/>
      <c r="GEX27" s="20"/>
      <c r="GEY27"/>
      <c r="GEZ27" s="20"/>
      <c r="GFA27"/>
      <c r="GFB27" s="20"/>
      <c r="GFC27"/>
      <c r="GFD27" s="20"/>
      <c r="GFE27"/>
      <c r="GFF27" s="20"/>
      <c r="GFG27"/>
      <c r="GFH27" s="20"/>
      <c r="GFI27"/>
      <c r="GFJ27" s="20"/>
      <c r="GFK27"/>
      <c r="GFL27" s="20"/>
      <c r="GFM27"/>
      <c r="GFN27" s="20"/>
      <c r="GFO27"/>
      <c r="GFP27" s="20"/>
      <c r="GFQ27"/>
      <c r="GFR27" s="20"/>
      <c r="GFS27"/>
      <c r="GFT27" s="20"/>
      <c r="GFU27"/>
      <c r="GFV27" s="20"/>
      <c r="GFW27"/>
      <c r="GFX27" s="20"/>
      <c r="GFY27"/>
      <c r="GFZ27" s="20"/>
      <c r="GGA27"/>
      <c r="GGB27" s="20"/>
      <c r="GGC27"/>
      <c r="GGD27" s="20"/>
      <c r="GGE27"/>
      <c r="GGF27" s="20"/>
      <c r="GGG27"/>
      <c r="GGH27" s="20"/>
      <c r="GGI27"/>
      <c r="GGJ27" s="20"/>
      <c r="GGK27"/>
      <c r="GGL27" s="20"/>
      <c r="GGM27"/>
      <c r="GGN27" s="20"/>
      <c r="GGO27"/>
      <c r="GGP27" s="20"/>
      <c r="GGQ27"/>
      <c r="GGR27" s="20"/>
      <c r="GGS27"/>
      <c r="GGT27" s="20"/>
      <c r="GGU27"/>
      <c r="GGV27" s="20"/>
      <c r="GGW27"/>
      <c r="GGX27" s="20"/>
      <c r="GGY27"/>
      <c r="GGZ27" s="20"/>
      <c r="GHA27"/>
      <c r="GHB27" s="20"/>
      <c r="GHC27"/>
      <c r="GHD27" s="20"/>
      <c r="GHE27"/>
      <c r="GHF27" s="20"/>
      <c r="GHG27"/>
      <c r="GHH27" s="20"/>
      <c r="GHI27"/>
      <c r="GHJ27" s="20"/>
      <c r="GHK27"/>
      <c r="GHL27" s="20"/>
      <c r="GHM27"/>
      <c r="GHN27" s="20"/>
      <c r="GHO27"/>
      <c r="GHP27" s="20"/>
      <c r="GHQ27"/>
      <c r="GHR27" s="20"/>
      <c r="GHS27"/>
      <c r="GHT27" s="20"/>
      <c r="GHU27"/>
      <c r="GHV27" s="20"/>
      <c r="GHW27"/>
      <c r="GHX27" s="20"/>
      <c r="GHY27"/>
      <c r="GHZ27" s="20"/>
      <c r="GIA27"/>
      <c r="GIB27" s="20"/>
      <c r="GIC27"/>
      <c r="GID27" s="20"/>
      <c r="GIE27"/>
      <c r="GIF27" s="20"/>
      <c r="GIG27"/>
      <c r="GIH27" s="20"/>
      <c r="GII27"/>
      <c r="GIJ27" s="20"/>
      <c r="GIK27"/>
      <c r="GIL27" s="20"/>
      <c r="GIM27"/>
      <c r="GIN27" s="20"/>
      <c r="GIO27"/>
      <c r="GIP27" s="20"/>
      <c r="GIQ27"/>
      <c r="GIR27" s="20"/>
      <c r="GIS27"/>
      <c r="GIT27" s="20"/>
      <c r="GIU27"/>
      <c r="GIV27" s="20"/>
      <c r="GIW27"/>
      <c r="GIX27" s="20"/>
      <c r="GIY27"/>
      <c r="GIZ27" s="20"/>
      <c r="GJA27"/>
      <c r="GJB27" s="20"/>
      <c r="GJC27"/>
      <c r="GJD27" s="20"/>
      <c r="GJE27"/>
      <c r="GJF27" s="20"/>
      <c r="GJG27"/>
      <c r="GJH27" s="20"/>
      <c r="GJI27"/>
      <c r="GJJ27" s="20"/>
      <c r="GJK27"/>
      <c r="GJL27" s="20"/>
      <c r="GJM27"/>
      <c r="GJN27" s="20"/>
      <c r="GJO27"/>
      <c r="GJP27" s="20"/>
      <c r="GJQ27"/>
      <c r="GJR27" s="20"/>
      <c r="GJS27"/>
      <c r="GJT27" s="20"/>
      <c r="GJU27"/>
      <c r="GJV27" s="20"/>
      <c r="GJW27"/>
      <c r="GJX27" s="20"/>
      <c r="GJY27"/>
      <c r="GJZ27" s="20"/>
      <c r="GKA27"/>
      <c r="GKB27" s="20"/>
      <c r="GKC27"/>
      <c r="GKD27" s="20"/>
      <c r="GKE27"/>
      <c r="GKF27" s="20"/>
      <c r="GKG27"/>
      <c r="GKH27" s="20"/>
      <c r="GKI27"/>
      <c r="GKJ27" s="20"/>
      <c r="GKK27"/>
      <c r="GKL27" s="20"/>
      <c r="GKM27"/>
      <c r="GKN27" s="20"/>
      <c r="GKO27"/>
      <c r="GKP27" s="20"/>
      <c r="GKQ27"/>
      <c r="GKR27" s="20"/>
      <c r="GKS27"/>
      <c r="GKT27" s="20"/>
      <c r="GKU27"/>
      <c r="GKV27" s="20"/>
      <c r="GKW27"/>
      <c r="GKX27" s="20"/>
      <c r="GKY27"/>
      <c r="GKZ27" s="20"/>
      <c r="GLA27"/>
      <c r="GLB27" s="20"/>
      <c r="GLC27"/>
      <c r="GLD27" s="20"/>
      <c r="GLE27"/>
      <c r="GLF27" s="20"/>
      <c r="GLG27"/>
      <c r="GLH27" s="20"/>
      <c r="GLI27"/>
      <c r="GLJ27" s="20"/>
      <c r="GLK27"/>
      <c r="GLL27" s="20"/>
      <c r="GLM27"/>
      <c r="GLN27" s="20"/>
      <c r="GLO27"/>
      <c r="GLP27" s="20"/>
      <c r="GLQ27"/>
      <c r="GLR27" s="20"/>
      <c r="GLS27"/>
      <c r="GLT27" s="20"/>
      <c r="GLU27"/>
      <c r="GLV27" s="20"/>
      <c r="GLW27"/>
      <c r="GLX27" s="20"/>
      <c r="GLY27"/>
      <c r="GLZ27" s="20"/>
      <c r="GMA27"/>
      <c r="GMB27" s="20"/>
      <c r="GMC27"/>
      <c r="GMD27" s="20"/>
      <c r="GME27"/>
      <c r="GMF27" s="20"/>
      <c r="GMG27"/>
      <c r="GMH27" s="20"/>
      <c r="GMI27"/>
      <c r="GMJ27" s="20"/>
      <c r="GMK27"/>
      <c r="GML27" s="20"/>
      <c r="GMM27"/>
      <c r="GMN27" s="20"/>
      <c r="GMO27"/>
      <c r="GMP27" s="20"/>
      <c r="GMQ27"/>
      <c r="GMR27" s="20"/>
      <c r="GMS27"/>
      <c r="GMT27" s="20"/>
      <c r="GMU27"/>
      <c r="GMV27" s="20"/>
      <c r="GMW27"/>
      <c r="GMX27" s="20"/>
      <c r="GMY27"/>
      <c r="GMZ27" s="20"/>
      <c r="GNA27"/>
      <c r="GNB27" s="20"/>
      <c r="GNC27"/>
      <c r="GND27" s="20"/>
      <c r="GNE27"/>
      <c r="GNF27" s="20"/>
      <c r="GNG27"/>
      <c r="GNH27" s="20"/>
      <c r="GNI27"/>
      <c r="GNJ27" s="20"/>
      <c r="GNK27"/>
      <c r="GNL27" s="20"/>
      <c r="GNM27"/>
      <c r="GNN27" s="20"/>
      <c r="GNO27"/>
      <c r="GNP27" s="20"/>
      <c r="GNQ27"/>
      <c r="GNR27" s="20"/>
      <c r="GNS27"/>
      <c r="GNT27" s="20"/>
      <c r="GNU27"/>
      <c r="GNV27" s="20"/>
      <c r="GNW27"/>
      <c r="GNX27" s="20"/>
      <c r="GNY27"/>
      <c r="GNZ27" s="20"/>
      <c r="GOA27"/>
      <c r="GOB27" s="20"/>
      <c r="GOC27"/>
      <c r="GOD27" s="20"/>
      <c r="GOE27"/>
      <c r="GOF27" s="20"/>
      <c r="GOG27"/>
      <c r="GOH27" s="20"/>
      <c r="GOI27"/>
      <c r="GOJ27" s="20"/>
      <c r="GOK27"/>
      <c r="GOL27" s="20"/>
      <c r="GOM27"/>
      <c r="GON27" s="20"/>
      <c r="GOO27"/>
      <c r="GOP27" s="20"/>
      <c r="GOQ27"/>
      <c r="GOR27" s="20"/>
      <c r="GOS27"/>
      <c r="GOT27" s="20"/>
      <c r="GOU27"/>
      <c r="GOV27" s="20"/>
      <c r="GOW27"/>
      <c r="GOX27" s="20"/>
      <c r="GOY27"/>
      <c r="GOZ27" s="20"/>
      <c r="GPA27"/>
      <c r="GPB27" s="20"/>
      <c r="GPC27"/>
      <c r="GPD27" s="20"/>
      <c r="GPE27"/>
      <c r="GPF27" s="20"/>
      <c r="GPG27"/>
      <c r="GPH27" s="20"/>
      <c r="GPI27"/>
      <c r="GPJ27" s="20"/>
      <c r="GPK27"/>
      <c r="GPL27" s="20"/>
      <c r="GPM27"/>
      <c r="GPN27" s="20"/>
      <c r="GPO27"/>
      <c r="GPP27" s="20"/>
      <c r="GPQ27"/>
      <c r="GPR27" s="20"/>
      <c r="GPS27"/>
      <c r="GPT27" s="20"/>
      <c r="GPU27"/>
      <c r="GPV27" s="20"/>
      <c r="GPW27"/>
      <c r="GPX27" s="20"/>
      <c r="GPY27"/>
      <c r="GPZ27" s="20"/>
      <c r="GQA27"/>
      <c r="GQB27" s="20"/>
      <c r="GQC27"/>
      <c r="GQD27" s="20"/>
      <c r="GQE27"/>
      <c r="GQF27" s="20"/>
      <c r="GQG27"/>
      <c r="GQH27" s="20"/>
      <c r="GQI27"/>
      <c r="GQJ27" s="20"/>
      <c r="GQK27"/>
      <c r="GQL27" s="20"/>
      <c r="GQM27"/>
      <c r="GQN27" s="20"/>
      <c r="GQO27"/>
      <c r="GQP27" s="20"/>
      <c r="GQQ27"/>
      <c r="GQR27" s="20"/>
      <c r="GQS27"/>
      <c r="GQT27" s="20"/>
      <c r="GQU27"/>
      <c r="GQV27" s="20"/>
      <c r="GQW27"/>
      <c r="GQX27" s="20"/>
      <c r="GQY27"/>
      <c r="GQZ27" s="20"/>
      <c r="GRA27"/>
      <c r="GRB27" s="20"/>
      <c r="GRC27"/>
      <c r="GRD27" s="20"/>
      <c r="GRE27"/>
      <c r="GRF27" s="20"/>
      <c r="GRG27"/>
      <c r="GRH27" s="20"/>
      <c r="GRI27"/>
      <c r="GRJ27" s="20"/>
      <c r="GRK27"/>
      <c r="GRL27" s="20"/>
      <c r="GRM27"/>
      <c r="GRN27" s="20"/>
      <c r="GRO27"/>
      <c r="GRP27" s="20"/>
      <c r="GRQ27"/>
      <c r="GRR27" s="20"/>
      <c r="GRS27"/>
      <c r="GRT27" s="20"/>
      <c r="GRU27"/>
      <c r="GRV27" s="20"/>
      <c r="GRW27"/>
      <c r="GRX27" s="20"/>
      <c r="GRY27"/>
      <c r="GRZ27" s="20"/>
      <c r="GSA27"/>
      <c r="GSB27" s="20"/>
      <c r="GSC27"/>
      <c r="GSD27" s="20"/>
      <c r="GSE27"/>
      <c r="GSF27" s="20"/>
      <c r="GSG27"/>
      <c r="GSH27" s="20"/>
      <c r="GSI27"/>
      <c r="GSJ27" s="20"/>
      <c r="GSK27"/>
      <c r="GSL27" s="20"/>
      <c r="GSM27"/>
      <c r="GSN27" s="20"/>
      <c r="GSO27"/>
      <c r="GSP27" s="20"/>
      <c r="GSQ27"/>
      <c r="GSR27" s="20"/>
      <c r="GSS27"/>
      <c r="GST27" s="20"/>
      <c r="GSU27"/>
      <c r="GSV27" s="20"/>
      <c r="GSW27"/>
      <c r="GSX27" s="20"/>
      <c r="GSY27"/>
      <c r="GSZ27" s="20"/>
      <c r="GTA27"/>
      <c r="GTB27" s="20"/>
      <c r="GTC27"/>
      <c r="GTD27" s="20"/>
      <c r="GTE27"/>
      <c r="GTF27" s="20"/>
      <c r="GTG27"/>
      <c r="GTH27" s="20"/>
      <c r="GTI27"/>
      <c r="GTJ27" s="20"/>
      <c r="GTK27"/>
      <c r="GTL27" s="20"/>
      <c r="GTM27"/>
      <c r="GTN27" s="20"/>
      <c r="GTO27"/>
      <c r="GTP27" s="20"/>
      <c r="GTQ27"/>
      <c r="GTR27" s="20"/>
      <c r="GTS27"/>
      <c r="GTT27" s="20"/>
      <c r="GTU27"/>
      <c r="GTV27" s="20"/>
      <c r="GTW27"/>
      <c r="GTX27" s="20"/>
      <c r="GTY27"/>
      <c r="GTZ27" s="20"/>
      <c r="GUA27"/>
      <c r="GUB27" s="20"/>
      <c r="GUC27"/>
      <c r="GUD27" s="20"/>
      <c r="GUE27"/>
      <c r="GUF27" s="20"/>
      <c r="GUG27"/>
      <c r="GUH27" s="20"/>
      <c r="GUI27"/>
      <c r="GUJ27" s="20"/>
      <c r="GUK27"/>
      <c r="GUL27" s="20"/>
      <c r="GUM27"/>
      <c r="GUN27" s="20"/>
      <c r="GUO27"/>
      <c r="GUP27" s="20"/>
      <c r="GUQ27"/>
      <c r="GUR27" s="20"/>
      <c r="GUS27"/>
      <c r="GUT27" s="20"/>
      <c r="GUU27"/>
      <c r="GUV27" s="20"/>
      <c r="GUW27"/>
      <c r="GUX27" s="20"/>
      <c r="GUY27"/>
      <c r="GUZ27" s="20"/>
      <c r="GVA27"/>
      <c r="GVB27" s="20"/>
      <c r="GVC27"/>
      <c r="GVD27" s="20"/>
      <c r="GVE27"/>
      <c r="GVF27" s="20"/>
      <c r="GVG27"/>
      <c r="GVH27" s="20"/>
      <c r="GVI27"/>
      <c r="GVJ27" s="20"/>
      <c r="GVK27"/>
      <c r="GVL27" s="20"/>
      <c r="GVM27"/>
      <c r="GVN27" s="20"/>
      <c r="GVO27"/>
      <c r="GVP27" s="20"/>
      <c r="GVQ27"/>
      <c r="GVR27" s="20"/>
      <c r="GVS27"/>
      <c r="GVT27" s="20"/>
      <c r="GVU27"/>
      <c r="GVV27" s="20"/>
      <c r="GVW27"/>
      <c r="GVX27" s="20"/>
      <c r="GVY27"/>
      <c r="GVZ27" s="20"/>
      <c r="GWA27"/>
      <c r="GWB27" s="20"/>
      <c r="GWC27"/>
      <c r="GWD27" s="20"/>
      <c r="GWE27"/>
      <c r="GWF27" s="20"/>
      <c r="GWG27"/>
      <c r="GWH27" s="20"/>
      <c r="GWI27"/>
      <c r="GWJ27" s="20"/>
      <c r="GWK27"/>
      <c r="GWL27" s="20"/>
      <c r="GWM27"/>
      <c r="GWN27" s="20"/>
      <c r="GWO27"/>
      <c r="GWP27" s="20"/>
      <c r="GWQ27"/>
      <c r="GWR27" s="20"/>
      <c r="GWS27"/>
      <c r="GWT27" s="20"/>
      <c r="GWU27"/>
      <c r="GWV27" s="20"/>
      <c r="GWW27"/>
      <c r="GWX27" s="20"/>
      <c r="GWY27"/>
      <c r="GWZ27" s="20"/>
      <c r="GXA27"/>
      <c r="GXB27" s="20"/>
      <c r="GXC27"/>
      <c r="GXD27" s="20"/>
      <c r="GXE27"/>
      <c r="GXF27" s="20"/>
      <c r="GXG27"/>
      <c r="GXH27" s="20"/>
      <c r="GXI27"/>
      <c r="GXJ27" s="20"/>
      <c r="GXK27"/>
      <c r="GXL27" s="20"/>
      <c r="GXM27"/>
      <c r="GXN27" s="20"/>
      <c r="GXO27"/>
      <c r="GXP27" s="20"/>
      <c r="GXQ27"/>
      <c r="GXR27" s="20"/>
      <c r="GXS27"/>
      <c r="GXT27" s="20"/>
      <c r="GXU27"/>
      <c r="GXV27" s="20"/>
      <c r="GXW27"/>
      <c r="GXX27" s="20"/>
      <c r="GXY27"/>
      <c r="GXZ27" s="20"/>
      <c r="GYA27"/>
      <c r="GYB27" s="20"/>
      <c r="GYC27"/>
      <c r="GYD27" s="20"/>
      <c r="GYE27"/>
      <c r="GYF27" s="20"/>
      <c r="GYG27"/>
      <c r="GYH27" s="20"/>
      <c r="GYI27"/>
      <c r="GYJ27" s="20"/>
      <c r="GYK27"/>
      <c r="GYL27" s="20"/>
      <c r="GYM27"/>
      <c r="GYN27" s="20"/>
      <c r="GYO27"/>
      <c r="GYP27" s="20"/>
      <c r="GYQ27"/>
      <c r="GYR27" s="20"/>
      <c r="GYS27"/>
      <c r="GYT27" s="20"/>
      <c r="GYU27"/>
      <c r="GYV27" s="20"/>
      <c r="GYW27"/>
      <c r="GYX27" s="20"/>
      <c r="GYY27"/>
      <c r="GYZ27" s="20"/>
      <c r="GZA27"/>
      <c r="GZB27" s="20"/>
      <c r="GZC27"/>
      <c r="GZD27" s="20"/>
      <c r="GZE27"/>
      <c r="GZF27" s="20"/>
      <c r="GZG27"/>
      <c r="GZH27" s="20"/>
      <c r="GZI27"/>
      <c r="GZJ27" s="20"/>
      <c r="GZK27"/>
      <c r="GZL27" s="20"/>
      <c r="GZM27"/>
      <c r="GZN27" s="20"/>
      <c r="GZO27"/>
      <c r="GZP27" s="20"/>
      <c r="GZQ27"/>
      <c r="GZR27" s="20"/>
      <c r="GZS27"/>
      <c r="GZT27" s="20"/>
      <c r="GZU27"/>
      <c r="GZV27" s="20"/>
      <c r="GZW27"/>
      <c r="GZX27" s="20"/>
      <c r="GZY27"/>
      <c r="GZZ27" s="20"/>
      <c r="HAA27"/>
      <c r="HAB27" s="20"/>
      <c r="HAC27"/>
      <c r="HAD27" s="20"/>
      <c r="HAE27"/>
      <c r="HAF27" s="20"/>
      <c r="HAG27"/>
      <c r="HAH27" s="20"/>
      <c r="HAI27"/>
      <c r="HAJ27" s="20"/>
      <c r="HAK27"/>
      <c r="HAL27" s="20"/>
      <c r="HAM27"/>
      <c r="HAN27" s="20"/>
      <c r="HAO27"/>
      <c r="HAP27" s="20"/>
      <c r="HAQ27"/>
      <c r="HAR27" s="20"/>
      <c r="HAS27"/>
      <c r="HAT27" s="20"/>
      <c r="HAU27"/>
      <c r="HAV27" s="20"/>
      <c r="HAW27"/>
      <c r="HAX27" s="20"/>
      <c r="HAY27"/>
      <c r="HAZ27" s="20"/>
      <c r="HBA27"/>
      <c r="HBB27" s="20"/>
      <c r="HBC27"/>
      <c r="HBD27" s="20"/>
      <c r="HBE27"/>
      <c r="HBF27" s="20"/>
      <c r="HBG27"/>
      <c r="HBH27" s="20"/>
      <c r="HBI27"/>
      <c r="HBJ27" s="20"/>
      <c r="HBK27"/>
      <c r="HBL27" s="20"/>
      <c r="HBM27"/>
      <c r="HBN27" s="20"/>
      <c r="HBO27"/>
      <c r="HBP27" s="20"/>
      <c r="HBQ27"/>
      <c r="HBR27" s="20"/>
      <c r="HBS27"/>
      <c r="HBT27" s="20"/>
      <c r="HBU27"/>
      <c r="HBV27" s="20"/>
      <c r="HBW27"/>
      <c r="HBX27" s="20"/>
      <c r="HBY27"/>
      <c r="HBZ27" s="20"/>
      <c r="HCA27"/>
      <c r="HCB27" s="20"/>
      <c r="HCC27"/>
      <c r="HCD27" s="20"/>
      <c r="HCE27"/>
      <c r="HCF27" s="20"/>
      <c r="HCG27"/>
      <c r="HCH27" s="20"/>
      <c r="HCI27"/>
      <c r="HCJ27" s="20"/>
      <c r="HCK27"/>
      <c r="HCL27" s="20"/>
      <c r="HCM27"/>
      <c r="HCN27" s="20"/>
      <c r="HCO27"/>
      <c r="HCP27" s="20"/>
      <c r="HCQ27"/>
      <c r="HCR27" s="20"/>
      <c r="HCS27"/>
      <c r="HCT27" s="20"/>
      <c r="HCU27"/>
      <c r="HCV27" s="20"/>
      <c r="HCW27"/>
      <c r="HCX27" s="20"/>
      <c r="HCY27"/>
      <c r="HCZ27" s="20"/>
      <c r="HDA27"/>
      <c r="HDB27" s="20"/>
      <c r="HDC27"/>
      <c r="HDD27" s="20"/>
      <c r="HDE27"/>
      <c r="HDF27" s="20"/>
      <c r="HDG27"/>
      <c r="HDH27" s="20"/>
      <c r="HDI27"/>
      <c r="HDJ27" s="20"/>
      <c r="HDK27"/>
      <c r="HDL27" s="20"/>
      <c r="HDM27"/>
      <c r="HDN27" s="20"/>
      <c r="HDO27"/>
      <c r="HDP27" s="20"/>
      <c r="HDQ27"/>
      <c r="HDR27" s="20"/>
      <c r="HDS27"/>
      <c r="HDT27" s="20"/>
      <c r="HDU27"/>
      <c r="HDV27" s="20"/>
      <c r="HDW27"/>
      <c r="HDX27" s="20"/>
      <c r="HDY27"/>
      <c r="HDZ27" s="20"/>
      <c r="HEA27"/>
      <c r="HEB27" s="20"/>
      <c r="HEC27"/>
      <c r="HED27" s="20"/>
      <c r="HEE27"/>
      <c r="HEF27" s="20"/>
      <c r="HEG27"/>
      <c r="HEH27" s="20"/>
      <c r="HEI27"/>
      <c r="HEJ27" s="20"/>
      <c r="HEK27"/>
      <c r="HEL27" s="20"/>
      <c r="HEM27"/>
      <c r="HEN27" s="20"/>
      <c r="HEO27"/>
      <c r="HEP27" s="20"/>
      <c r="HEQ27"/>
      <c r="HER27" s="20"/>
      <c r="HES27"/>
      <c r="HET27" s="20"/>
      <c r="HEU27"/>
      <c r="HEV27" s="20"/>
      <c r="HEW27"/>
      <c r="HEX27" s="20"/>
      <c r="HEY27"/>
      <c r="HEZ27" s="20"/>
      <c r="HFA27"/>
      <c r="HFB27" s="20"/>
      <c r="HFC27"/>
      <c r="HFD27" s="20"/>
      <c r="HFE27"/>
      <c r="HFF27" s="20"/>
      <c r="HFG27"/>
      <c r="HFH27" s="20"/>
      <c r="HFI27"/>
      <c r="HFJ27" s="20"/>
      <c r="HFK27"/>
      <c r="HFL27" s="20"/>
      <c r="HFM27"/>
      <c r="HFN27" s="20"/>
      <c r="HFO27"/>
      <c r="HFP27" s="20"/>
      <c r="HFQ27"/>
      <c r="HFR27" s="20"/>
      <c r="HFS27"/>
      <c r="HFT27" s="20"/>
      <c r="HFU27"/>
      <c r="HFV27" s="20"/>
      <c r="HFW27"/>
      <c r="HFX27" s="20"/>
      <c r="HFY27"/>
      <c r="HFZ27" s="20"/>
      <c r="HGA27"/>
      <c r="HGB27" s="20"/>
      <c r="HGC27"/>
      <c r="HGD27" s="20"/>
      <c r="HGE27"/>
      <c r="HGF27" s="20"/>
      <c r="HGG27"/>
      <c r="HGH27" s="20"/>
      <c r="HGI27"/>
      <c r="HGJ27" s="20"/>
      <c r="HGK27"/>
      <c r="HGL27" s="20"/>
      <c r="HGM27"/>
      <c r="HGN27" s="20"/>
      <c r="HGO27"/>
      <c r="HGP27" s="20"/>
      <c r="HGQ27"/>
      <c r="HGR27" s="20"/>
      <c r="HGS27"/>
      <c r="HGT27" s="20"/>
      <c r="HGU27"/>
      <c r="HGV27" s="20"/>
      <c r="HGW27"/>
      <c r="HGX27" s="20"/>
      <c r="HGY27"/>
      <c r="HGZ27" s="20"/>
      <c r="HHA27"/>
      <c r="HHB27" s="20"/>
      <c r="HHC27"/>
      <c r="HHD27" s="20"/>
      <c r="HHE27"/>
      <c r="HHF27" s="20"/>
      <c r="HHG27"/>
      <c r="HHH27" s="20"/>
      <c r="HHI27"/>
      <c r="HHJ27" s="20"/>
      <c r="HHK27"/>
      <c r="HHL27" s="20"/>
      <c r="HHM27"/>
      <c r="HHN27" s="20"/>
      <c r="HHO27"/>
      <c r="HHP27" s="20"/>
      <c r="HHQ27"/>
      <c r="HHR27" s="20"/>
      <c r="HHS27"/>
      <c r="HHT27" s="20"/>
      <c r="HHU27"/>
      <c r="HHV27" s="20"/>
      <c r="HHW27"/>
      <c r="HHX27" s="20"/>
      <c r="HHY27"/>
      <c r="HHZ27" s="20"/>
      <c r="HIA27"/>
      <c r="HIB27" s="20"/>
      <c r="HIC27"/>
      <c r="HID27" s="20"/>
      <c r="HIE27"/>
      <c r="HIF27" s="20"/>
      <c r="HIG27"/>
      <c r="HIH27" s="20"/>
      <c r="HII27"/>
      <c r="HIJ27" s="20"/>
      <c r="HIK27"/>
      <c r="HIL27" s="20"/>
      <c r="HIM27"/>
      <c r="HIN27" s="20"/>
      <c r="HIO27"/>
      <c r="HIP27" s="20"/>
      <c r="HIQ27"/>
      <c r="HIR27" s="20"/>
      <c r="HIS27"/>
      <c r="HIT27" s="20"/>
      <c r="HIU27"/>
      <c r="HIV27" s="20"/>
      <c r="HIW27"/>
      <c r="HIX27" s="20"/>
      <c r="HIY27"/>
      <c r="HIZ27" s="20"/>
      <c r="HJA27"/>
      <c r="HJB27" s="20"/>
      <c r="HJC27"/>
      <c r="HJD27" s="20"/>
      <c r="HJE27"/>
      <c r="HJF27" s="20"/>
      <c r="HJG27"/>
      <c r="HJH27" s="20"/>
      <c r="HJI27"/>
      <c r="HJJ27" s="20"/>
      <c r="HJK27"/>
      <c r="HJL27" s="20"/>
      <c r="HJM27"/>
      <c r="HJN27" s="20"/>
      <c r="HJO27"/>
      <c r="HJP27" s="20"/>
      <c r="HJQ27"/>
      <c r="HJR27" s="20"/>
      <c r="HJS27"/>
      <c r="HJT27" s="20"/>
      <c r="HJU27"/>
      <c r="HJV27" s="20"/>
      <c r="HJW27"/>
      <c r="HJX27" s="20"/>
      <c r="HJY27"/>
      <c r="HJZ27" s="20"/>
      <c r="HKA27"/>
      <c r="HKB27" s="20"/>
      <c r="HKC27"/>
      <c r="HKD27" s="20"/>
      <c r="HKE27"/>
      <c r="HKF27" s="20"/>
      <c r="HKG27"/>
      <c r="HKH27" s="20"/>
      <c r="HKI27"/>
      <c r="HKJ27" s="20"/>
      <c r="HKK27"/>
      <c r="HKL27" s="20"/>
      <c r="HKM27"/>
      <c r="HKN27" s="20"/>
      <c r="HKO27"/>
      <c r="HKP27" s="20"/>
      <c r="HKQ27"/>
      <c r="HKR27" s="20"/>
      <c r="HKS27"/>
      <c r="HKT27" s="20"/>
      <c r="HKU27"/>
      <c r="HKV27" s="20"/>
      <c r="HKW27"/>
      <c r="HKX27" s="20"/>
      <c r="HKY27"/>
      <c r="HKZ27" s="20"/>
      <c r="HLA27"/>
      <c r="HLB27" s="20"/>
      <c r="HLC27"/>
      <c r="HLD27" s="20"/>
      <c r="HLE27"/>
      <c r="HLF27" s="20"/>
      <c r="HLG27"/>
      <c r="HLH27" s="20"/>
      <c r="HLI27"/>
      <c r="HLJ27" s="20"/>
      <c r="HLK27"/>
      <c r="HLL27" s="20"/>
      <c r="HLM27"/>
      <c r="HLN27" s="20"/>
      <c r="HLO27"/>
      <c r="HLP27" s="20"/>
      <c r="HLQ27"/>
      <c r="HLR27" s="20"/>
      <c r="HLS27"/>
      <c r="HLT27" s="20"/>
      <c r="HLU27"/>
      <c r="HLV27" s="20"/>
      <c r="HLW27"/>
      <c r="HLX27" s="20"/>
      <c r="HLY27"/>
      <c r="HLZ27" s="20"/>
      <c r="HMA27"/>
      <c r="HMB27" s="20"/>
      <c r="HMC27"/>
      <c r="HMD27" s="20"/>
      <c r="HME27"/>
      <c r="HMF27" s="20"/>
      <c r="HMG27"/>
      <c r="HMH27" s="20"/>
      <c r="HMI27"/>
      <c r="HMJ27" s="20"/>
      <c r="HMK27"/>
      <c r="HML27" s="20"/>
      <c r="HMM27"/>
      <c r="HMN27" s="20"/>
      <c r="HMO27"/>
      <c r="HMP27" s="20"/>
      <c r="HMQ27"/>
      <c r="HMR27" s="20"/>
      <c r="HMS27"/>
      <c r="HMT27" s="20"/>
      <c r="HMU27"/>
      <c r="HMV27" s="20"/>
      <c r="HMW27"/>
      <c r="HMX27" s="20"/>
      <c r="HMY27"/>
      <c r="HMZ27" s="20"/>
      <c r="HNA27"/>
      <c r="HNB27" s="20"/>
      <c r="HNC27"/>
      <c r="HND27" s="20"/>
      <c r="HNE27"/>
      <c r="HNF27" s="20"/>
      <c r="HNG27"/>
      <c r="HNH27" s="20"/>
      <c r="HNI27"/>
      <c r="HNJ27" s="20"/>
      <c r="HNK27"/>
      <c r="HNL27" s="20"/>
      <c r="HNM27"/>
      <c r="HNN27" s="20"/>
      <c r="HNO27"/>
      <c r="HNP27" s="20"/>
      <c r="HNQ27"/>
      <c r="HNR27" s="20"/>
      <c r="HNS27"/>
      <c r="HNT27" s="20"/>
      <c r="HNU27"/>
      <c r="HNV27" s="20"/>
      <c r="HNW27"/>
      <c r="HNX27" s="20"/>
      <c r="HNY27"/>
      <c r="HNZ27" s="20"/>
      <c r="HOA27"/>
      <c r="HOB27" s="20"/>
      <c r="HOC27"/>
      <c r="HOD27" s="20"/>
      <c r="HOE27"/>
      <c r="HOF27" s="20"/>
      <c r="HOG27"/>
      <c r="HOH27" s="20"/>
      <c r="HOI27"/>
      <c r="HOJ27" s="20"/>
      <c r="HOK27"/>
      <c r="HOL27" s="20"/>
      <c r="HOM27"/>
      <c r="HON27" s="20"/>
      <c r="HOO27"/>
      <c r="HOP27" s="20"/>
      <c r="HOQ27"/>
      <c r="HOR27" s="20"/>
      <c r="HOS27"/>
      <c r="HOT27" s="20"/>
      <c r="HOU27"/>
      <c r="HOV27" s="20"/>
      <c r="HOW27"/>
      <c r="HOX27" s="20"/>
      <c r="HOY27"/>
      <c r="HOZ27" s="20"/>
      <c r="HPA27"/>
      <c r="HPB27" s="20"/>
      <c r="HPC27"/>
      <c r="HPD27" s="20"/>
      <c r="HPE27"/>
      <c r="HPF27" s="20"/>
      <c r="HPG27"/>
      <c r="HPH27" s="20"/>
      <c r="HPI27"/>
      <c r="HPJ27" s="20"/>
      <c r="HPK27"/>
      <c r="HPL27" s="20"/>
      <c r="HPM27"/>
      <c r="HPN27" s="20"/>
      <c r="HPO27"/>
      <c r="HPP27" s="20"/>
      <c r="HPQ27"/>
      <c r="HPR27" s="20"/>
      <c r="HPS27"/>
      <c r="HPT27" s="20"/>
      <c r="HPU27"/>
      <c r="HPV27" s="20"/>
      <c r="HPW27"/>
      <c r="HPX27" s="20"/>
      <c r="HPY27"/>
      <c r="HPZ27" s="20"/>
      <c r="HQA27"/>
      <c r="HQB27" s="20"/>
      <c r="HQC27"/>
      <c r="HQD27" s="20"/>
      <c r="HQE27"/>
      <c r="HQF27" s="20"/>
      <c r="HQG27"/>
      <c r="HQH27" s="20"/>
      <c r="HQI27"/>
      <c r="HQJ27" s="20"/>
      <c r="HQK27"/>
      <c r="HQL27" s="20"/>
      <c r="HQM27"/>
      <c r="HQN27" s="20"/>
      <c r="HQO27"/>
      <c r="HQP27" s="20"/>
      <c r="HQQ27"/>
      <c r="HQR27" s="20"/>
      <c r="HQS27"/>
      <c r="HQT27" s="20"/>
      <c r="HQU27"/>
      <c r="HQV27" s="20"/>
      <c r="HQW27"/>
      <c r="HQX27" s="20"/>
      <c r="HQY27"/>
      <c r="HQZ27" s="20"/>
      <c r="HRA27"/>
      <c r="HRB27" s="20"/>
      <c r="HRC27"/>
      <c r="HRD27" s="20"/>
      <c r="HRE27"/>
      <c r="HRF27" s="20"/>
      <c r="HRG27"/>
      <c r="HRH27" s="20"/>
      <c r="HRI27"/>
      <c r="HRJ27" s="20"/>
      <c r="HRK27"/>
      <c r="HRL27" s="20"/>
      <c r="HRM27"/>
      <c r="HRN27" s="20"/>
      <c r="HRO27"/>
      <c r="HRP27" s="20"/>
      <c r="HRQ27"/>
      <c r="HRR27" s="20"/>
      <c r="HRS27"/>
      <c r="HRT27" s="20"/>
      <c r="HRU27"/>
      <c r="HRV27" s="20"/>
      <c r="HRW27"/>
      <c r="HRX27" s="20"/>
      <c r="HRY27"/>
      <c r="HRZ27" s="20"/>
      <c r="HSA27"/>
      <c r="HSB27" s="20"/>
      <c r="HSC27"/>
      <c r="HSD27" s="20"/>
      <c r="HSE27"/>
      <c r="HSF27" s="20"/>
      <c r="HSG27"/>
      <c r="HSH27" s="20"/>
      <c r="HSI27"/>
      <c r="HSJ27" s="20"/>
      <c r="HSK27"/>
      <c r="HSL27" s="20"/>
      <c r="HSM27"/>
      <c r="HSN27" s="20"/>
      <c r="HSO27"/>
      <c r="HSP27" s="20"/>
      <c r="HSQ27"/>
      <c r="HSR27" s="20"/>
      <c r="HSS27"/>
      <c r="HST27" s="20"/>
      <c r="HSU27"/>
      <c r="HSV27" s="20"/>
      <c r="HSW27"/>
      <c r="HSX27" s="20"/>
      <c r="HSY27"/>
      <c r="HSZ27" s="20"/>
      <c r="HTA27"/>
      <c r="HTB27" s="20"/>
      <c r="HTC27"/>
      <c r="HTD27" s="20"/>
      <c r="HTE27"/>
      <c r="HTF27" s="20"/>
      <c r="HTG27"/>
      <c r="HTH27" s="20"/>
      <c r="HTI27"/>
      <c r="HTJ27" s="20"/>
      <c r="HTK27"/>
      <c r="HTL27" s="20"/>
      <c r="HTM27"/>
      <c r="HTN27" s="20"/>
      <c r="HTO27"/>
      <c r="HTP27" s="20"/>
      <c r="HTQ27"/>
      <c r="HTR27" s="20"/>
      <c r="HTS27"/>
      <c r="HTT27" s="20"/>
      <c r="HTU27"/>
      <c r="HTV27" s="20"/>
      <c r="HTW27"/>
      <c r="HTX27" s="20"/>
      <c r="HTY27"/>
      <c r="HTZ27" s="20"/>
      <c r="HUA27"/>
      <c r="HUB27" s="20"/>
      <c r="HUC27"/>
      <c r="HUD27" s="20"/>
      <c r="HUE27"/>
      <c r="HUF27" s="20"/>
      <c r="HUG27"/>
      <c r="HUH27" s="20"/>
      <c r="HUI27"/>
      <c r="HUJ27" s="20"/>
      <c r="HUK27"/>
      <c r="HUL27" s="20"/>
      <c r="HUM27"/>
      <c r="HUN27" s="20"/>
      <c r="HUO27"/>
      <c r="HUP27" s="20"/>
      <c r="HUQ27"/>
      <c r="HUR27" s="20"/>
      <c r="HUS27"/>
      <c r="HUT27" s="20"/>
      <c r="HUU27"/>
      <c r="HUV27" s="20"/>
      <c r="HUW27"/>
      <c r="HUX27" s="20"/>
      <c r="HUY27"/>
      <c r="HUZ27" s="20"/>
      <c r="HVA27"/>
      <c r="HVB27" s="20"/>
      <c r="HVC27"/>
      <c r="HVD27" s="20"/>
      <c r="HVE27"/>
      <c r="HVF27" s="20"/>
      <c r="HVG27"/>
      <c r="HVH27" s="20"/>
      <c r="HVI27"/>
      <c r="HVJ27" s="20"/>
      <c r="HVK27"/>
      <c r="HVL27" s="20"/>
      <c r="HVM27"/>
      <c r="HVN27" s="20"/>
      <c r="HVO27"/>
      <c r="HVP27" s="20"/>
      <c r="HVQ27"/>
      <c r="HVR27" s="20"/>
      <c r="HVS27"/>
      <c r="HVT27" s="20"/>
      <c r="HVU27"/>
      <c r="HVV27" s="20"/>
      <c r="HVW27"/>
      <c r="HVX27" s="20"/>
      <c r="HVY27"/>
      <c r="HVZ27" s="20"/>
      <c r="HWA27"/>
      <c r="HWB27" s="20"/>
      <c r="HWC27"/>
      <c r="HWD27" s="20"/>
      <c r="HWE27"/>
      <c r="HWF27" s="20"/>
      <c r="HWG27"/>
      <c r="HWH27" s="20"/>
      <c r="HWI27"/>
      <c r="HWJ27" s="20"/>
      <c r="HWK27"/>
      <c r="HWL27" s="20"/>
      <c r="HWM27"/>
      <c r="HWN27" s="20"/>
      <c r="HWO27"/>
      <c r="HWP27" s="20"/>
      <c r="HWQ27"/>
      <c r="HWR27" s="20"/>
      <c r="HWS27"/>
      <c r="HWT27" s="20"/>
      <c r="HWU27"/>
      <c r="HWV27" s="20"/>
      <c r="HWW27"/>
      <c r="HWX27" s="20"/>
      <c r="HWY27"/>
      <c r="HWZ27" s="20"/>
      <c r="HXA27"/>
      <c r="HXB27" s="20"/>
      <c r="HXC27"/>
      <c r="HXD27" s="20"/>
      <c r="HXE27"/>
      <c r="HXF27" s="20"/>
      <c r="HXG27"/>
      <c r="HXH27" s="20"/>
      <c r="HXI27"/>
      <c r="HXJ27" s="20"/>
      <c r="HXK27"/>
      <c r="HXL27" s="20"/>
      <c r="HXM27"/>
      <c r="HXN27" s="20"/>
      <c r="HXO27"/>
      <c r="HXP27" s="20"/>
      <c r="HXQ27"/>
      <c r="HXR27" s="20"/>
      <c r="HXS27"/>
      <c r="HXT27" s="20"/>
      <c r="HXU27"/>
      <c r="HXV27" s="20"/>
      <c r="HXW27"/>
      <c r="HXX27" s="20"/>
      <c r="HXY27"/>
      <c r="HXZ27" s="20"/>
      <c r="HYA27"/>
      <c r="HYB27" s="20"/>
      <c r="HYC27"/>
      <c r="HYD27" s="20"/>
      <c r="HYE27"/>
      <c r="HYF27" s="20"/>
      <c r="HYG27"/>
      <c r="HYH27" s="20"/>
      <c r="HYI27"/>
      <c r="HYJ27" s="20"/>
      <c r="HYK27"/>
      <c r="HYL27" s="20"/>
      <c r="HYM27"/>
      <c r="HYN27" s="20"/>
      <c r="HYO27"/>
      <c r="HYP27" s="20"/>
      <c r="HYQ27"/>
      <c r="HYR27" s="20"/>
      <c r="HYS27"/>
      <c r="HYT27" s="20"/>
      <c r="HYU27"/>
      <c r="HYV27" s="20"/>
      <c r="HYW27"/>
      <c r="HYX27" s="20"/>
      <c r="HYY27"/>
      <c r="HYZ27" s="20"/>
      <c r="HZA27"/>
      <c r="HZB27" s="20"/>
      <c r="HZC27"/>
      <c r="HZD27" s="20"/>
      <c r="HZE27"/>
      <c r="HZF27" s="20"/>
      <c r="HZG27"/>
      <c r="HZH27" s="20"/>
      <c r="HZI27"/>
      <c r="HZJ27" s="20"/>
      <c r="HZK27"/>
      <c r="HZL27" s="20"/>
      <c r="HZM27"/>
      <c r="HZN27" s="20"/>
      <c r="HZO27"/>
      <c r="HZP27" s="20"/>
      <c r="HZQ27"/>
      <c r="HZR27" s="20"/>
      <c r="HZS27"/>
      <c r="HZT27" s="20"/>
      <c r="HZU27"/>
      <c r="HZV27" s="20"/>
      <c r="HZW27"/>
      <c r="HZX27" s="20"/>
      <c r="HZY27"/>
      <c r="HZZ27" s="20"/>
      <c r="IAA27"/>
      <c r="IAB27" s="20"/>
      <c r="IAC27"/>
      <c r="IAD27" s="20"/>
      <c r="IAE27"/>
      <c r="IAF27" s="20"/>
      <c r="IAG27"/>
      <c r="IAH27" s="20"/>
      <c r="IAI27"/>
      <c r="IAJ27" s="20"/>
      <c r="IAK27"/>
      <c r="IAL27" s="20"/>
      <c r="IAM27"/>
      <c r="IAN27" s="20"/>
      <c r="IAO27"/>
      <c r="IAP27" s="20"/>
      <c r="IAQ27"/>
      <c r="IAR27" s="20"/>
      <c r="IAS27"/>
      <c r="IAT27" s="20"/>
      <c r="IAU27"/>
      <c r="IAV27" s="20"/>
      <c r="IAW27"/>
      <c r="IAX27" s="20"/>
      <c r="IAY27"/>
      <c r="IAZ27" s="20"/>
      <c r="IBA27"/>
      <c r="IBB27" s="20"/>
      <c r="IBC27"/>
      <c r="IBD27" s="20"/>
      <c r="IBE27"/>
      <c r="IBF27" s="20"/>
      <c r="IBG27"/>
      <c r="IBH27" s="20"/>
      <c r="IBI27"/>
      <c r="IBJ27" s="20"/>
      <c r="IBK27"/>
      <c r="IBL27" s="20"/>
      <c r="IBM27"/>
      <c r="IBN27" s="20"/>
      <c r="IBO27"/>
      <c r="IBP27" s="20"/>
      <c r="IBQ27"/>
      <c r="IBR27" s="20"/>
      <c r="IBS27"/>
      <c r="IBT27" s="20"/>
      <c r="IBU27"/>
      <c r="IBV27" s="20"/>
      <c r="IBW27"/>
      <c r="IBX27" s="20"/>
      <c r="IBY27"/>
      <c r="IBZ27" s="20"/>
      <c r="ICA27"/>
      <c r="ICB27" s="20"/>
      <c r="ICC27"/>
      <c r="ICD27" s="20"/>
      <c r="ICE27"/>
      <c r="ICF27" s="20"/>
      <c r="ICG27"/>
      <c r="ICH27" s="20"/>
      <c r="ICI27"/>
      <c r="ICJ27" s="20"/>
      <c r="ICK27"/>
      <c r="ICL27" s="20"/>
      <c r="ICM27"/>
      <c r="ICN27" s="20"/>
      <c r="ICO27"/>
      <c r="ICP27" s="20"/>
      <c r="ICQ27"/>
      <c r="ICR27" s="20"/>
      <c r="ICS27"/>
      <c r="ICT27" s="20"/>
      <c r="ICU27"/>
      <c r="ICV27" s="20"/>
      <c r="ICW27"/>
      <c r="ICX27" s="20"/>
      <c r="ICY27"/>
      <c r="ICZ27" s="20"/>
      <c r="IDA27"/>
      <c r="IDB27" s="20"/>
      <c r="IDC27"/>
      <c r="IDD27" s="20"/>
      <c r="IDE27"/>
      <c r="IDF27" s="20"/>
      <c r="IDG27"/>
      <c r="IDH27" s="20"/>
      <c r="IDI27"/>
      <c r="IDJ27" s="20"/>
      <c r="IDK27"/>
      <c r="IDL27" s="20"/>
      <c r="IDM27"/>
      <c r="IDN27" s="20"/>
      <c r="IDO27"/>
      <c r="IDP27" s="20"/>
      <c r="IDQ27"/>
      <c r="IDR27" s="20"/>
      <c r="IDS27"/>
      <c r="IDT27" s="20"/>
      <c r="IDU27"/>
      <c r="IDV27" s="20"/>
      <c r="IDW27"/>
      <c r="IDX27" s="20"/>
      <c r="IDY27"/>
      <c r="IDZ27" s="20"/>
      <c r="IEA27"/>
      <c r="IEB27" s="20"/>
      <c r="IEC27"/>
      <c r="IED27" s="20"/>
      <c r="IEE27"/>
      <c r="IEF27" s="20"/>
      <c r="IEG27"/>
      <c r="IEH27" s="20"/>
      <c r="IEI27"/>
      <c r="IEJ27" s="20"/>
      <c r="IEK27"/>
      <c r="IEL27" s="20"/>
      <c r="IEM27"/>
      <c r="IEN27" s="20"/>
      <c r="IEO27"/>
      <c r="IEP27" s="20"/>
      <c r="IEQ27"/>
      <c r="IER27" s="20"/>
      <c r="IES27"/>
      <c r="IET27" s="20"/>
      <c r="IEU27"/>
      <c r="IEV27" s="20"/>
      <c r="IEW27"/>
      <c r="IEX27" s="20"/>
      <c r="IEY27"/>
      <c r="IEZ27" s="20"/>
      <c r="IFA27"/>
      <c r="IFB27" s="20"/>
      <c r="IFC27"/>
      <c r="IFD27" s="20"/>
      <c r="IFE27"/>
      <c r="IFF27" s="20"/>
      <c r="IFG27"/>
      <c r="IFH27" s="20"/>
      <c r="IFI27"/>
      <c r="IFJ27" s="20"/>
      <c r="IFK27"/>
      <c r="IFL27" s="20"/>
      <c r="IFM27"/>
      <c r="IFN27" s="20"/>
      <c r="IFO27"/>
      <c r="IFP27" s="20"/>
      <c r="IFQ27"/>
      <c r="IFR27" s="20"/>
      <c r="IFS27"/>
      <c r="IFT27" s="20"/>
      <c r="IFU27"/>
      <c r="IFV27" s="20"/>
      <c r="IFW27"/>
      <c r="IFX27" s="20"/>
      <c r="IFY27"/>
      <c r="IFZ27" s="20"/>
      <c r="IGA27"/>
      <c r="IGB27" s="20"/>
      <c r="IGC27"/>
      <c r="IGD27" s="20"/>
      <c r="IGE27"/>
      <c r="IGF27" s="20"/>
      <c r="IGG27"/>
      <c r="IGH27" s="20"/>
      <c r="IGI27"/>
      <c r="IGJ27" s="20"/>
      <c r="IGK27"/>
      <c r="IGL27" s="20"/>
      <c r="IGM27"/>
      <c r="IGN27" s="20"/>
      <c r="IGO27"/>
      <c r="IGP27" s="20"/>
      <c r="IGQ27"/>
      <c r="IGR27" s="20"/>
      <c r="IGS27"/>
      <c r="IGT27" s="20"/>
      <c r="IGU27"/>
      <c r="IGV27" s="20"/>
      <c r="IGW27"/>
      <c r="IGX27" s="20"/>
      <c r="IGY27"/>
      <c r="IGZ27" s="20"/>
      <c r="IHA27"/>
      <c r="IHB27" s="20"/>
      <c r="IHC27"/>
      <c r="IHD27" s="20"/>
      <c r="IHE27"/>
      <c r="IHF27" s="20"/>
      <c r="IHG27"/>
      <c r="IHH27" s="20"/>
      <c r="IHI27"/>
      <c r="IHJ27" s="20"/>
      <c r="IHK27"/>
      <c r="IHL27" s="20"/>
      <c r="IHM27"/>
      <c r="IHN27" s="20"/>
      <c r="IHO27"/>
      <c r="IHP27" s="20"/>
      <c r="IHQ27"/>
      <c r="IHR27" s="20"/>
      <c r="IHS27"/>
      <c r="IHT27" s="20"/>
      <c r="IHU27"/>
      <c r="IHV27" s="20"/>
      <c r="IHW27"/>
      <c r="IHX27" s="20"/>
      <c r="IHY27"/>
      <c r="IHZ27" s="20"/>
      <c r="IIA27"/>
      <c r="IIB27" s="20"/>
      <c r="IIC27"/>
      <c r="IID27" s="20"/>
      <c r="IIE27"/>
      <c r="IIF27" s="20"/>
      <c r="IIG27"/>
      <c r="IIH27" s="20"/>
      <c r="III27"/>
      <c r="IIJ27" s="20"/>
      <c r="IIK27"/>
      <c r="IIL27" s="20"/>
      <c r="IIM27"/>
      <c r="IIN27" s="20"/>
      <c r="IIO27"/>
      <c r="IIP27" s="20"/>
      <c r="IIQ27"/>
      <c r="IIR27" s="20"/>
      <c r="IIS27"/>
      <c r="IIT27" s="20"/>
      <c r="IIU27"/>
      <c r="IIV27" s="20"/>
      <c r="IIW27"/>
      <c r="IIX27" s="20"/>
      <c r="IIY27"/>
      <c r="IIZ27" s="20"/>
      <c r="IJA27"/>
      <c r="IJB27" s="20"/>
      <c r="IJC27"/>
      <c r="IJD27" s="20"/>
      <c r="IJE27"/>
      <c r="IJF27" s="20"/>
      <c r="IJG27"/>
      <c r="IJH27" s="20"/>
      <c r="IJI27"/>
      <c r="IJJ27" s="20"/>
      <c r="IJK27"/>
      <c r="IJL27" s="20"/>
      <c r="IJM27"/>
      <c r="IJN27" s="20"/>
      <c r="IJO27"/>
      <c r="IJP27" s="20"/>
      <c r="IJQ27"/>
      <c r="IJR27" s="20"/>
      <c r="IJS27"/>
      <c r="IJT27" s="20"/>
      <c r="IJU27"/>
      <c r="IJV27" s="20"/>
      <c r="IJW27"/>
      <c r="IJX27" s="20"/>
      <c r="IJY27"/>
      <c r="IJZ27" s="20"/>
      <c r="IKA27"/>
      <c r="IKB27" s="20"/>
      <c r="IKC27"/>
      <c r="IKD27" s="20"/>
      <c r="IKE27"/>
      <c r="IKF27" s="20"/>
      <c r="IKG27"/>
      <c r="IKH27" s="20"/>
      <c r="IKI27"/>
      <c r="IKJ27" s="20"/>
      <c r="IKK27"/>
      <c r="IKL27" s="20"/>
      <c r="IKM27"/>
      <c r="IKN27" s="20"/>
      <c r="IKO27"/>
      <c r="IKP27" s="20"/>
      <c r="IKQ27"/>
      <c r="IKR27" s="20"/>
      <c r="IKS27"/>
      <c r="IKT27" s="20"/>
      <c r="IKU27"/>
      <c r="IKV27" s="20"/>
      <c r="IKW27"/>
      <c r="IKX27" s="20"/>
      <c r="IKY27"/>
      <c r="IKZ27" s="20"/>
      <c r="ILA27"/>
      <c r="ILB27" s="20"/>
      <c r="ILC27"/>
      <c r="ILD27" s="20"/>
      <c r="ILE27"/>
      <c r="ILF27" s="20"/>
      <c r="ILG27"/>
      <c r="ILH27" s="20"/>
      <c r="ILI27"/>
      <c r="ILJ27" s="20"/>
      <c r="ILK27"/>
      <c r="ILL27" s="20"/>
      <c r="ILM27"/>
      <c r="ILN27" s="20"/>
      <c r="ILO27"/>
      <c r="ILP27" s="20"/>
      <c r="ILQ27"/>
      <c r="ILR27" s="20"/>
      <c r="ILS27"/>
      <c r="ILT27" s="20"/>
      <c r="ILU27"/>
      <c r="ILV27" s="20"/>
      <c r="ILW27"/>
      <c r="ILX27" s="20"/>
      <c r="ILY27"/>
      <c r="ILZ27" s="20"/>
      <c r="IMA27"/>
      <c r="IMB27" s="20"/>
      <c r="IMC27"/>
      <c r="IMD27" s="20"/>
      <c r="IME27"/>
      <c r="IMF27" s="20"/>
      <c r="IMG27"/>
      <c r="IMH27" s="20"/>
      <c r="IMI27"/>
      <c r="IMJ27" s="20"/>
      <c r="IMK27"/>
      <c r="IML27" s="20"/>
      <c r="IMM27"/>
      <c r="IMN27" s="20"/>
      <c r="IMO27"/>
      <c r="IMP27" s="20"/>
      <c r="IMQ27"/>
      <c r="IMR27" s="20"/>
      <c r="IMS27"/>
      <c r="IMT27" s="20"/>
      <c r="IMU27"/>
      <c r="IMV27" s="20"/>
      <c r="IMW27"/>
      <c r="IMX27" s="20"/>
      <c r="IMY27"/>
      <c r="IMZ27" s="20"/>
      <c r="INA27"/>
      <c r="INB27" s="20"/>
      <c r="INC27"/>
      <c r="IND27" s="20"/>
      <c r="INE27"/>
      <c r="INF27" s="20"/>
      <c r="ING27"/>
      <c r="INH27" s="20"/>
      <c r="INI27"/>
      <c r="INJ27" s="20"/>
      <c r="INK27"/>
      <c r="INL27" s="20"/>
      <c r="INM27"/>
      <c r="INN27" s="20"/>
      <c r="INO27"/>
      <c r="INP27" s="20"/>
      <c r="INQ27"/>
      <c r="INR27" s="20"/>
      <c r="INS27"/>
      <c r="INT27" s="20"/>
      <c r="INU27"/>
      <c r="INV27" s="20"/>
      <c r="INW27"/>
      <c r="INX27" s="20"/>
      <c r="INY27"/>
      <c r="INZ27" s="20"/>
      <c r="IOA27"/>
      <c r="IOB27" s="20"/>
      <c r="IOC27"/>
      <c r="IOD27" s="20"/>
      <c r="IOE27"/>
      <c r="IOF27" s="20"/>
      <c r="IOG27"/>
      <c r="IOH27" s="20"/>
      <c r="IOI27"/>
      <c r="IOJ27" s="20"/>
      <c r="IOK27"/>
      <c r="IOL27" s="20"/>
      <c r="IOM27"/>
      <c r="ION27" s="20"/>
      <c r="IOO27"/>
      <c r="IOP27" s="20"/>
      <c r="IOQ27"/>
      <c r="IOR27" s="20"/>
      <c r="IOS27"/>
      <c r="IOT27" s="20"/>
      <c r="IOU27"/>
      <c r="IOV27" s="20"/>
      <c r="IOW27"/>
      <c r="IOX27" s="20"/>
      <c r="IOY27"/>
      <c r="IOZ27" s="20"/>
      <c r="IPA27"/>
      <c r="IPB27" s="20"/>
      <c r="IPC27"/>
      <c r="IPD27" s="20"/>
      <c r="IPE27"/>
      <c r="IPF27" s="20"/>
      <c r="IPG27"/>
      <c r="IPH27" s="20"/>
      <c r="IPI27"/>
      <c r="IPJ27" s="20"/>
      <c r="IPK27"/>
      <c r="IPL27" s="20"/>
      <c r="IPM27"/>
      <c r="IPN27" s="20"/>
      <c r="IPO27"/>
      <c r="IPP27" s="20"/>
      <c r="IPQ27"/>
      <c r="IPR27" s="20"/>
      <c r="IPS27"/>
      <c r="IPT27" s="20"/>
      <c r="IPU27"/>
      <c r="IPV27" s="20"/>
      <c r="IPW27"/>
      <c r="IPX27" s="20"/>
      <c r="IPY27"/>
      <c r="IPZ27" s="20"/>
      <c r="IQA27"/>
      <c r="IQB27" s="20"/>
      <c r="IQC27"/>
      <c r="IQD27" s="20"/>
      <c r="IQE27"/>
      <c r="IQF27" s="20"/>
      <c r="IQG27"/>
      <c r="IQH27" s="20"/>
      <c r="IQI27"/>
      <c r="IQJ27" s="20"/>
      <c r="IQK27"/>
      <c r="IQL27" s="20"/>
      <c r="IQM27"/>
      <c r="IQN27" s="20"/>
      <c r="IQO27"/>
      <c r="IQP27" s="20"/>
      <c r="IQQ27"/>
      <c r="IQR27" s="20"/>
      <c r="IQS27"/>
      <c r="IQT27" s="20"/>
      <c r="IQU27"/>
      <c r="IQV27" s="20"/>
      <c r="IQW27"/>
      <c r="IQX27" s="20"/>
      <c r="IQY27"/>
      <c r="IQZ27" s="20"/>
      <c r="IRA27"/>
      <c r="IRB27" s="20"/>
      <c r="IRC27"/>
      <c r="IRD27" s="20"/>
      <c r="IRE27"/>
      <c r="IRF27" s="20"/>
      <c r="IRG27"/>
      <c r="IRH27" s="20"/>
      <c r="IRI27"/>
      <c r="IRJ27" s="20"/>
      <c r="IRK27"/>
      <c r="IRL27" s="20"/>
      <c r="IRM27"/>
      <c r="IRN27" s="20"/>
      <c r="IRO27"/>
      <c r="IRP27" s="20"/>
      <c r="IRQ27"/>
      <c r="IRR27" s="20"/>
      <c r="IRS27"/>
      <c r="IRT27" s="20"/>
      <c r="IRU27"/>
      <c r="IRV27" s="20"/>
      <c r="IRW27"/>
      <c r="IRX27" s="20"/>
      <c r="IRY27"/>
      <c r="IRZ27" s="20"/>
      <c r="ISA27"/>
      <c r="ISB27" s="20"/>
      <c r="ISC27"/>
      <c r="ISD27" s="20"/>
      <c r="ISE27"/>
      <c r="ISF27" s="20"/>
      <c r="ISG27"/>
      <c r="ISH27" s="20"/>
      <c r="ISI27"/>
      <c r="ISJ27" s="20"/>
      <c r="ISK27"/>
      <c r="ISL27" s="20"/>
      <c r="ISM27"/>
      <c r="ISN27" s="20"/>
      <c r="ISO27"/>
      <c r="ISP27" s="20"/>
      <c r="ISQ27"/>
      <c r="ISR27" s="20"/>
      <c r="ISS27"/>
      <c r="IST27" s="20"/>
      <c r="ISU27"/>
      <c r="ISV27" s="20"/>
      <c r="ISW27"/>
      <c r="ISX27" s="20"/>
      <c r="ISY27"/>
      <c r="ISZ27" s="20"/>
      <c r="ITA27"/>
      <c r="ITB27" s="20"/>
      <c r="ITC27"/>
      <c r="ITD27" s="20"/>
      <c r="ITE27"/>
      <c r="ITF27" s="20"/>
      <c r="ITG27"/>
      <c r="ITH27" s="20"/>
      <c r="ITI27"/>
      <c r="ITJ27" s="20"/>
      <c r="ITK27"/>
      <c r="ITL27" s="20"/>
      <c r="ITM27"/>
      <c r="ITN27" s="20"/>
      <c r="ITO27"/>
      <c r="ITP27" s="20"/>
      <c r="ITQ27"/>
      <c r="ITR27" s="20"/>
      <c r="ITS27"/>
      <c r="ITT27" s="20"/>
      <c r="ITU27"/>
      <c r="ITV27" s="20"/>
      <c r="ITW27"/>
      <c r="ITX27" s="20"/>
      <c r="ITY27"/>
      <c r="ITZ27" s="20"/>
      <c r="IUA27"/>
      <c r="IUB27" s="20"/>
      <c r="IUC27"/>
      <c r="IUD27" s="20"/>
      <c r="IUE27"/>
      <c r="IUF27" s="20"/>
      <c r="IUG27"/>
      <c r="IUH27" s="20"/>
      <c r="IUI27"/>
      <c r="IUJ27" s="20"/>
      <c r="IUK27"/>
      <c r="IUL27" s="20"/>
      <c r="IUM27"/>
      <c r="IUN27" s="20"/>
      <c r="IUO27"/>
      <c r="IUP27" s="20"/>
      <c r="IUQ27"/>
      <c r="IUR27" s="20"/>
      <c r="IUS27"/>
      <c r="IUT27" s="20"/>
      <c r="IUU27"/>
      <c r="IUV27" s="20"/>
      <c r="IUW27"/>
      <c r="IUX27" s="20"/>
      <c r="IUY27"/>
      <c r="IUZ27" s="20"/>
      <c r="IVA27"/>
      <c r="IVB27" s="20"/>
      <c r="IVC27"/>
      <c r="IVD27" s="20"/>
      <c r="IVE27"/>
      <c r="IVF27" s="20"/>
      <c r="IVG27"/>
      <c r="IVH27" s="20"/>
      <c r="IVI27"/>
      <c r="IVJ27" s="20"/>
      <c r="IVK27"/>
      <c r="IVL27" s="20"/>
      <c r="IVM27"/>
      <c r="IVN27" s="20"/>
      <c r="IVO27"/>
      <c r="IVP27" s="20"/>
      <c r="IVQ27"/>
      <c r="IVR27" s="20"/>
      <c r="IVS27"/>
      <c r="IVT27" s="20"/>
      <c r="IVU27"/>
      <c r="IVV27" s="20"/>
      <c r="IVW27"/>
      <c r="IVX27" s="20"/>
      <c r="IVY27"/>
      <c r="IVZ27" s="20"/>
      <c r="IWA27"/>
      <c r="IWB27" s="20"/>
      <c r="IWC27"/>
      <c r="IWD27" s="20"/>
      <c r="IWE27"/>
      <c r="IWF27" s="20"/>
      <c r="IWG27"/>
      <c r="IWH27" s="20"/>
      <c r="IWI27"/>
      <c r="IWJ27" s="20"/>
      <c r="IWK27"/>
      <c r="IWL27" s="20"/>
      <c r="IWM27"/>
      <c r="IWN27" s="20"/>
      <c r="IWO27"/>
      <c r="IWP27" s="20"/>
      <c r="IWQ27"/>
      <c r="IWR27" s="20"/>
      <c r="IWS27"/>
      <c r="IWT27" s="20"/>
      <c r="IWU27"/>
      <c r="IWV27" s="20"/>
      <c r="IWW27"/>
      <c r="IWX27" s="20"/>
      <c r="IWY27"/>
      <c r="IWZ27" s="20"/>
      <c r="IXA27"/>
      <c r="IXB27" s="20"/>
      <c r="IXC27"/>
      <c r="IXD27" s="20"/>
      <c r="IXE27"/>
      <c r="IXF27" s="20"/>
      <c r="IXG27"/>
      <c r="IXH27" s="20"/>
      <c r="IXI27"/>
      <c r="IXJ27" s="20"/>
      <c r="IXK27"/>
      <c r="IXL27" s="20"/>
      <c r="IXM27"/>
      <c r="IXN27" s="20"/>
      <c r="IXO27"/>
      <c r="IXP27" s="20"/>
      <c r="IXQ27"/>
      <c r="IXR27" s="20"/>
      <c r="IXS27"/>
      <c r="IXT27" s="20"/>
      <c r="IXU27"/>
      <c r="IXV27" s="20"/>
      <c r="IXW27"/>
      <c r="IXX27" s="20"/>
      <c r="IXY27"/>
      <c r="IXZ27" s="20"/>
      <c r="IYA27"/>
      <c r="IYB27" s="20"/>
      <c r="IYC27"/>
      <c r="IYD27" s="20"/>
      <c r="IYE27"/>
      <c r="IYF27" s="20"/>
      <c r="IYG27"/>
      <c r="IYH27" s="20"/>
      <c r="IYI27"/>
      <c r="IYJ27" s="20"/>
      <c r="IYK27"/>
      <c r="IYL27" s="20"/>
      <c r="IYM27"/>
      <c r="IYN27" s="20"/>
      <c r="IYO27"/>
      <c r="IYP27" s="20"/>
      <c r="IYQ27"/>
      <c r="IYR27" s="20"/>
      <c r="IYS27"/>
      <c r="IYT27" s="20"/>
      <c r="IYU27"/>
      <c r="IYV27" s="20"/>
      <c r="IYW27"/>
      <c r="IYX27" s="20"/>
      <c r="IYY27"/>
      <c r="IYZ27" s="20"/>
      <c r="IZA27"/>
      <c r="IZB27" s="20"/>
      <c r="IZC27"/>
      <c r="IZD27" s="20"/>
      <c r="IZE27"/>
      <c r="IZF27" s="20"/>
      <c r="IZG27"/>
      <c r="IZH27" s="20"/>
      <c r="IZI27"/>
      <c r="IZJ27" s="20"/>
      <c r="IZK27"/>
      <c r="IZL27" s="20"/>
      <c r="IZM27"/>
      <c r="IZN27" s="20"/>
      <c r="IZO27"/>
      <c r="IZP27" s="20"/>
      <c r="IZQ27"/>
      <c r="IZR27" s="20"/>
      <c r="IZS27"/>
      <c r="IZT27" s="20"/>
      <c r="IZU27"/>
      <c r="IZV27" s="20"/>
      <c r="IZW27"/>
      <c r="IZX27" s="20"/>
      <c r="IZY27"/>
      <c r="IZZ27" s="20"/>
      <c r="JAA27"/>
      <c r="JAB27" s="20"/>
      <c r="JAC27"/>
      <c r="JAD27" s="20"/>
      <c r="JAE27"/>
      <c r="JAF27" s="20"/>
      <c r="JAG27"/>
      <c r="JAH27" s="20"/>
      <c r="JAI27"/>
      <c r="JAJ27" s="20"/>
      <c r="JAK27"/>
      <c r="JAL27" s="20"/>
      <c r="JAM27"/>
      <c r="JAN27" s="20"/>
      <c r="JAO27"/>
      <c r="JAP27" s="20"/>
      <c r="JAQ27"/>
      <c r="JAR27" s="20"/>
      <c r="JAS27"/>
      <c r="JAT27" s="20"/>
      <c r="JAU27"/>
      <c r="JAV27" s="20"/>
      <c r="JAW27"/>
      <c r="JAX27" s="20"/>
      <c r="JAY27"/>
      <c r="JAZ27" s="20"/>
      <c r="JBA27"/>
      <c r="JBB27" s="20"/>
      <c r="JBC27"/>
      <c r="JBD27" s="20"/>
      <c r="JBE27"/>
      <c r="JBF27" s="20"/>
      <c r="JBG27"/>
      <c r="JBH27" s="20"/>
      <c r="JBI27"/>
      <c r="JBJ27" s="20"/>
      <c r="JBK27"/>
      <c r="JBL27" s="20"/>
      <c r="JBM27"/>
      <c r="JBN27" s="20"/>
      <c r="JBO27"/>
      <c r="JBP27" s="20"/>
      <c r="JBQ27"/>
      <c r="JBR27" s="20"/>
      <c r="JBS27"/>
      <c r="JBT27" s="20"/>
      <c r="JBU27"/>
      <c r="JBV27" s="20"/>
      <c r="JBW27"/>
      <c r="JBX27" s="20"/>
      <c r="JBY27"/>
      <c r="JBZ27" s="20"/>
      <c r="JCA27"/>
      <c r="JCB27" s="20"/>
      <c r="JCC27"/>
      <c r="JCD27" s="20"/>
      <c r="JCE27"/>
      <c r="JCF27" s="20"/>
      <c r="JCG27"/>
      <c r="JCH27" s="20"/>
      <c r="JCI27"/>
      <c r="JCJ27" s="20"/>
      <c r="JCK27"/>
      <c r="JCL27" s="20"/>
      <c r="JCM27"/>
      <c r="JCN27" s="20"/>
      <c r="JCO27"/>
      <c r="JCP27" s="20"/>
      <c r="JCQ27"/>
      <c r="JCR27" s="20"/>
      <c r="JCS27"/>
      <c r="JCT27" s="20"/>
      <c r="JCU27"/>
      <c r="JCV27" s="20"/>
      <c r="JCW27"/>
      <c r="JCX27" s="20"/>
      <c r="JCY27"/>
      <c r="JCZ27" s="20"/>
      <c r="JDA27"/>
      <c r="JDB27" s="20"/>
      <c r="JDC27"/>
      <c r="JDD27" s="20"/>
      <c r="JDE27"/>
      <c r="JDF27" s="20"/>
      <c r="JDG27"/>
      <c r="JDH27" s="20"/>
      <c r="JDI27"/>
      <c r="JDJ27" s="20"/>
      <c r="JDK27"/>
      <c r="JDL27" s="20"/>
      <c r="JDM27"/>
      <c r="JDN27" s="20"/>
      <c r="JDO27"/>
      <c r="JDP27" s="20"/>
      <c r="JDQ27"/>
      <c r="JDR27" s="20"/>
      <c r="JDS27"/>
      <c r="JDT27" s="20"/>
      <c r="JDU27"/>
      <c r="JDV27" s="20"/>
      <c r="JDW27"/>
      <c r="JDX27" s="20"/>
      <c r="JDY27"/>
      <c r="JDZ27" s="20"/>
      <c r="JEA27"/>
      <c r="JEB27" s="20"/>
      <c r="JEC27"/>
      <c r="JED27" s="20"/>
      <c r="JEE27"/>
      <c r="JEF27" s="20"/>
      <c r="JEG27"/>
      <c r="JEH27" s="20"/>
      <c r="JEI27"/>
      <c r="JEJ27" s="20"/>
      <c r="JEK27"/>
      <c r="JEL27" s="20"/>
      <c r="JEM27"/>
      <c r="JEN27" s="20"/>
      <c r="JEO27"/>
      <c r="JEP27" s="20"/>
      <c r="JEQ27"/>
      <c r="JER27" s="20"/>
      <c r="JES27"/>
      <c r="JET27" s="20"/>
      <c r="JEU27"/>
      <c r="JEV27" s="20"/>
      <c r="JEW27"/>
      <c r="JEX27" s="20"/>
      <c r="JEY27"/>
      <c r="JEZ27" s="20"/>
      <c r="JFA27"/>
      <c r="JFB27" s="20"/>
      <c r="JFC27"/>
      <c r="JFD27" s="20"/>
      <c r="JFE27"/>
      <c r="JFF27" s="20"/>
      <c r="JFG27"/>
      <c r="JFH27" s="20"/>
      <c r="JFI27"/>
      <c r="JFJ27" s="20"/>
      <c r="JFK27"/>
      <c r="JFL27" s="20"/>
      <c r="JFM27"/>
      <c r="JFN27" s="20"/>
      <c r="JFO27"/>
      <c r="JFP27" s="20"/>
      <c r="JFQ27"/>
      <c r="JFR27" s="20"/>
      <c r="JFS27"/>
      <c r="JFT27" s="20"/>
      <c r="JFU27"/>
      <c r="JFV27" s="20"/>
      <c r="JFW27"/>
      <c r="JFX27" s="20"/>
      <c r="JFY27"/>
      <c r="JFZ27" s="20"/>
      <c r="JGA27"/>
      <c r="JGB27" s="20"/>
      <c r="JGC27"/>
      <c r="JGD27" s="20"/>
      <c r="JGE27"/>
      <c r="JGF27" s="20"/>
      <c r="JGG27"/>
      <c r="JGH27" s="20"/>
      <c r="JGI27"/>
      <c r="JGJ27" s="20"/>
      <c r="JGK27"/>
      <c r="JGL27" s="20"/>
      <c r="JGM27"/>
      <c r="JGN27" s="20"/>
      <c r="JGO27"/>
      <c r="JGP27" s="20"/>
      <c r="JGQ27"/>
      <c r="JGR27" s="20"/>
      <c r="JGS27"/>
      <c r="JGT27" s="20"/>
      <c r="JGU27"/>
      <c r="JGV27" s="20"/>
      <c r="JGW27"/>
      <c r="JGX27" s="20"/>
      <c r="JGY27"/>
      <c r="JGZ27" s="20"/>
      <c r="JHA27"/>
      <c r="JHB27" s="20"/>
      <c r="JHC27"/>
      <c r="JHD27" s="20"/>
      <c r="JHE27"/>
      <c r="JHF27" s="20"/>
      <c r="JHG27"/>
      <c r="JHH27" s="20"/>
      <c r="JHI27"/>
      <c r="JHJ27" s="20"/>
      <c r="JHK27"/>
      <c r="JHL27" s="20"/>
      <c r="JHM27"/>
      <c r="JHN27" s="20"/>
      <c r="JHO27"/>
      <c r="JHP27" s="20"/>
      <c r="JHQ27"/>
      <c r="JHR27" s="20"/>
      <c r="JHS27"/>
      <c r="JHT27" s="20"/>
      <c r="JHU27"/>
      <c r="JHV27" s="20"/>
      <c r="JHW27"/>
      <c r="JHX27" s="20"/>
      <c r="JHY27"/>
      <c r="JHZ27" s="20"/>
      <c r="JIA27"/>
      <c r="JIB27" s="20"/>
      <c r="JIC27"/>
      <c r="JID27" s="20"/>
      <c r="JIE27"/>
      <c r="JIF27" s="20"/>
      <c r="JIG27"/>
      <c r="JIH27" s="20"/>
      <c r="JII27"/>
      <c r="JIJ27" s="20"/>
      <c r="JIK27"/>
      <c r="JIL27" s="20"/>
      <c r="JIM27"/>
      <c r="JIN27" s="20"/>
      <c r="JIO27"/>
      <c r="JIP27" s="20"/>
      <c r="JIQ27"/>
      <c r="JIR27" s="20"/>
      <c r="JIS27"/>
      <c r="JIT27" s="20"/>
      <c r="JIU27"/>
      <c r="JIV27" s="20"/>
      <c r="JIW27"/>
      <c r="JIX27" s="20"/>
      <c r="JIY27"/>
      <c r="JIZ27" s="20"/>
      <c r="JJA27"/>
      <c r="JJB27" s="20"/>
      <c r="JJC27"/>
      <c r="JJD27" s="20"/>
      <c r="JJE27"/>
      <c r="JJF27" s="20"/>
      <c r="JJG27"/>
      <c r="JJH27" s="20"/>
      <c r="JJI27"/>
      <c r="JJJ27" s="20"/>
      <c r="JJK27"/>
      <c r="JJL27" s="20"/>
      <c r="JJM27"/>
      <c r="JJN27" s="20"/>
      <c r="JJO27"/>
      <c r="JJP27" s="20"/>
      <c r="JJQ27"/>
      <c r="JJR27" s="20"/>
      <c r="JJS27"/>
      <c r="JJT27" s="20"/>
      <c r="JJU27"/>
      <c r="JJV27" s="20"/>
      <c r="JJW27"/>
      <c r="JJX27" s="20"/>
      <c r="JJY27"/>
      <c r="JJZ27" s="20"/>
      <c r="JKA27"/>
      <c r="JKB27" s="20"/>
      <c r="JKC27"/>
      <c r="JKD27" s="20"/>
      <c r="JKE27"/>
      <c r="JKF27" s="20"/>
      <c r="JKG27"/>
      <c r="JKH27" s="20"/>
      <c r="JKI27"/>
      <c r="JKJ27" s="20"/>
      <c r="JKK27"/>
      <c r="JKL27" s="20"/>
      <c r="JKM27"/>
      <c r="JKN27" s="20"/>
      <c r="JKO27"/>
      <c r="JKP27" s="20"/>
      <c r="JKQ27"/>
      <c r="JKR27" s="20"/>
      <c r="JKS27"/>
      <c r="JKT27" s="20"/>
      <c r="JKU27"/>
      <c r="JKV27" s="20"/>
      <c r="JKW27"/>
      <c r="JKX27" s="20"/>
      <c r="JKY27"/>
      <c r="JKZ27" s="20"/>
      <c r="JLA27"/>
      <c r="JLB27" s="20"/>
      <c r="JLC27"/>
      <c r="JLD27" s="20"/>
      <c r="JLE27"/>
      <c r="JLF27" s="20"/>
      <c r="JLG27"/>
      <c r="JLH27" s="20"/>
      <c r="JLI27"/>
      <c r="JLJ27" s="20"/>
      <c r="JLK27"/>
      <c r="JLL27" s="20"/>
      <c r="JLM27"/>
      <c r="JLN27" s="20"/>
      <c r="JLO27"/>
      <c r="JLP27" s="20"/>
      <c r="JLQ27"/>
      <c r="JLR27" s="20"/>
      <c r="JLS27"/>
      <c r="JLT27" s="20"/>
      <c r="JLU27"/>
      <c r="JLV27" s="20"/>
      <c r="JLW27"/>
      <c r="JLX27" s="20"/>
      <c r="JLY27"/>
      <c r="JLZ27" s="20"/>
      <c r="JMA27"/>
      <c r="JMB27" s="20"/>
      <c r="JMC27"/>
      <c r="JMD27" s="20"/>
      <c r="JME27"/>
      <c r="JMF27" s="20"/>
      <c r="JMG27"/>
      <c r="JMH27" s="20"/>
      <c r="JMI27"/>
      <c r="JMJ27" s="20"/>
      <c r="JMK27"/>
      <c r="JML27" s="20"/>
      <c r="JMM27"/>
      <c r="JMN27" s="20"/>
      <c r="JMO27"/>
      <c r="JMP27" s="20"/>
      <c r="JMQ27"/>
      <c r="JMR27" s="20"/>
      <c r="JMS27"/>
      <c r="JMT27" s="20"/>
      <c r="JMU27"/>
      <c r="JMV27" s="20"/>
      <c r="JMW27"/>
      <c r="JMX27" s="20"/>
      <c r="JMY27"/>
      <c r="JMZ27" s="20"/>
      <c r="JNA27"/>
      <c r="JNB27" s="20"/>
      <c r="JNC27"/>
      <c r="JND27" s="20"/>
      <c r="JNE27"/>
      <c r="JNF27" s="20"/>
      <c r="JNG27"/>
      <c r="JNH27" s="20"/>
      <c r="JNI27"/>
      <c r="JNJ27" s="20"/>
      <c r="JNK27"/>
      <c r="JNL27" s="20"/>
      <c r="JNM27"/>
      <c r="JNN27" s="20"/>
      <c r="JNO27"/>
      <c r="JNP27" s="20"/>
      <c r="JNQ27"/>
      <c r="JNR27" s="20"/>
      <c r="JNS27"/>
      <c r="JNT27" s="20"/>
      <c r="JNU27"/>
      <c r="JNV27" s="20"/>
      <c r="JNW27"/>
      <c r="JNX27" s="20"/>
      <c r="JNY27"/>
      <c r="JNZ27" s="20"/>
      <c r="JOA27"/>
      <c r="JOB27" s="20"/>
      <c r="JOC27"/>
      <c r="JOD27" s="20"/>
      <c r="JOE27"/>
      <c r="JOF27" s="20"/>
      <c r="JOG27"/>
      <c r="JOH27" s="20"/>
      <c r="JOI27"/>
      <c r="JOJ27" s="20"/>
      <c r="JOK27"/>
      <c r="JOL27" s="20"/>
      <c r="JOM27"/>
      <c r="JON27" s="20"/>
      <c r="JOO27"/>
      <c r="JOP27" s="20"/>
      <c r="JOQ27"/>
      <c r="JOR27" s="20"/>
      <c r="JOS27"/>
      <c r="JOT27" s="20"/>
      <c r="JOU27"/>
      <c r="JOV27" s="20"/>
      <c r="JOW27"/>
      <c r="JOX27" s="20"/>
      <c r="JOY27"/>
      <c r="JOZ27" s="20"/>
      <c r="JPA27"/>
      <c r="JPB27" s="20"/>
      <c r="JPC27"/>
      <c r="JPD27" s="20"/>
      <c r="JPE27"/>
      <c r="JPF27" s="20"/>
      <c r="JPG27"/>
      <c r="JPH27" s="20"/>
      <c r="JPI27"/>
      <c r="JPJ27" s="20"/>
      <c r="JPK27"/>
      <c r="JPL27" s="20"/>
      <c r="JPM27"/>
      <c r="JPN27" s="20"/>
      <c r="JPO27"/>
      <c r="JPP27" s="20"/>
      <c r="JPQ27"/>
      <c r="JPR27" s="20"/>
      <c r="JPS27"/>
      <c r="JPT27" s="20"/>
      <c r="JPU27"/>
      <c r="JPV27" s="20"/>
      <c r="JPW27"/>
      <c r="JPX27" s="20"/>
      <c r="JPY27"/>
      <c r="JPZ27" s="20"/>
      <c r="JQA27"/>
      <c r="JQB27" s="20"/>
      <c r="JQC27"/>
      <c r="JQD27" s="20"/>
      <c r="JQE27"/>
      <c r="JQF27" s="20"/>
      <c r="JQG27"/>
      <c r="JQH27" s="20"/>
      <c r="JQI27"/>
      <c r="JQJ27" s="20"/>
      <c r="JQK27"/>
      <c r="JQL27" s="20"/>
      <c r="JQM27"/>
      <c r="JQN27" s="20"/>
      <c r="JQO27"/>
      <c r="JQP27" s="20"/>
      <c r="JQQ27"/>
      <c r="JQR27" s="20"/>
      <c r="JQS27"/>
      <c r="JQT27" s="20"/>
      <c r="JQU27"/>
      <c r="JQV27" s="20"/>
      <c r="JQW27"/>
      <c r="JQX27" s="20"/>
      <c r="JQY27"/>
      <c r="JQZ27" s="20"/>
      <c r="JRA27"/>
      <c r="JRB27" s="20"/>
      <c r="JRC27"/>
      <c r="JRD27" s="20"/>
      <c r="JRE27"/>
      <c r="JRF27" s="20"/>
      <c r="JRG27"/>
      <c r="JRH27" s="20"/>
      <c r="JRI27"/>
      <c r="JRJ27" s="20"/>
      <c r="JRK27"/>
      <c r="JRL27" s="20"/>
      <c r="JRM27"/>
      <c r="JRN27" s="20"/>
      <c r="JRO27"/>
      <c r="JRP27" s="20"/>
      <c r="JRQ27"/>
      <c r="JRR27" s="20"/>
      <c r="JRS27"/>
      <c r="JRT27" s="20"/>
      <c r="JRU27"/>
      <c r="JRV27" s="20"/>
      <c r="JRW27"/>
      <c r="JRX27" s="20"/>
      <c r="JRY27"/>
      <c r="JRZ27" s="20"/>
      <c r="JSA27"/>
      <c r="JSB27" s="20"/>
      <c r="JSC27"/>
      <c r="JSD27" s="20"/>
      <c r="JSE27"/>
      <c r="JSF27" s="20"/>
      <c r="JSG27"/>
      <c r="JSH27" s="20"/>
      <c r="JSI27"/>
      <c r="JSJ27" s="20"/>
      <c r="JSK27"/>
      <c r="JSL27" s="20"/>
      <c r="JSM27"/>
      <c r="JSN27" s="20"/>
      <c r="JSO27"/>
      <c r="JSP27" s="20"/>
      <c r="JSQ27"/>
      <c r="JSR27" s="20"/>
      <c r="JSS27"/>
      <c r="JST27" s="20"/>
      <c r="JSU27"/>
      <c r="JSV27" s="20"/>
      <c r="JSW27"/>
      <c r="JSX27" s="20"/>
      <c r="JSY27"/>
      <c r="JSZ27" s="20"/>
      <c r="JTA27"/>
      <c r="JTB27" s="20"/>
      <c r="JTC27"/>
      <c r="JTD27" s="20"/>
      <c r="JTE27"/>
      <c r="JTF27" s="20"/>
      <c r="JTG27"/>
      <c r="JTH27" s="20"/>
      <c r="JTI27"/>
      <c r="JTJ27" s="20"/>
      <c r="JTK27"/>
      <c r="JTL27" s="20"/>
      <c r="JTM27"/>
      <c r="JTN27" s="20"/>
      <c r="JTO27"/>
      <c r="JTP27" s="20"/>
      <c r="JTQ27"/>
      <c r="JTR27" s="20"/>
      <c r="JTS27"/>
      <c r="JTT27" s="20"/>
      <c r="JTU27"/>
      <c r="JTV27" s="20"/>
      <c r="JTW27"/>
      <c r="JTX27" s="20"/>
      <c r="JTY27"/>
      <c r="JTZ27" s="20"/>
      <c r="JUA27"/>
      <c r="JUB27" s="20"/>
      <c r="JUC27"/>
      <c r="JUD27" s="20"/>
      <c r="JUE27"/>
      <c r="JUF27" s="20"/>
      <c r="JUG27"/>
      <c r="JUH27" s="20"/>
      <c r="JUI27"/>
      <c r="JUJ27" s="20"/>
      <c r="JUK27"/>
      <c r="JUL27" s="20"/>
      <c r="JUM27"/>
      <c r="JUN27" s="20"/>
      <c r="JUO27"/>
      <c r="JUP27" s="20"/>
      <c r="JUQ27"/>
      <c r="JUR27" s="20"/>
      <c r="JUS27"/>
      <c r="JUT27" s="20"/>
      <c r="JUU27"/>
      <c r="JUV27" s="20"/>
      <c r="JUW27"/>
      <c r="JUX27" s="20"/>
      <c r="JUY27"/>
      <c r="JUZ27" s="20"/>
      <c r="JVA27"/>
      <c r="JVB27" s="20"/>
      <c r="JVC27"/>
      <c r="JVD27" s="20"/>
      <c r="JVE27"/>
      <c r="JVF27" s="20"/>
      <c r="JVG27"/>
      <c r="JVH27" s="20"/>
      <c r="JVI27"/>
      <c r="JVJ27" s="20"/>
      <c r="JVK27"/>
      <c r="JVL27" s="20"/>
      <c r="JVM27"/>
      <c r="JVN27" s="20"/>
      <c r="JVO27"/>
      <c r="JVP27" s="20"/>
      <c r="JVQ27"/>
      <c r="JVR27" s="20"/>
      <c r="JVS27"/>
      <c r="JVT27" s="20"/>
      <c r="JVU27"/>
      <c r="JVV27" s="20"/>
      <c r="JVW27"/>
      <c r="JVX27" s="20"/>
      <c r="JVY27"/>
      <c r="JVZ27" s="20"/>
      <c r="JWA27"/>
      <c r="JWB27" s="20"/>
      <c r="JWC27"/>
      <c r="JWD27" s="20"/>
      <c r="JWE27"/>
      <c r="JWF27" s="20"/>
      <c r="JWG27"/>
      <c r="JWH27" s="20"/>
      <c r="JWI27"/>
      <c r="JWJ27" s="20"/>
      <c r="JWK27"/>
      <c r="JWL27" s="20"/>
      <c r="JWM27"/>
      <c r="JWN27" s="20"/>
      <c r="JWO27"/>
      <c r="JWP27" s="20"/>
      <c r="JWQ27"/>
      <c r="JWR27" s="20"/>
      <c r="JWS27"/>
      <c r="JWT27" s="20"/>
      <c r="JWU27"/>
      <c r="JWV27" s="20"/>
      <c r="JWW27"/>
      <c r="JWX27" s="20"/>
      <c r="JWY27"/>
      <c r="JWZ27" s="20"/>
      <c r="JXA27"/>
      <c r="JXB27" s="20"/>
      <c r="JXC27"/>
      <c r="JXD27" s="20"/>
      <c r="JXE27"/>
      <c r="JXF27" s="20"/>
      <c r="JXG27"/>
      <c r="JXH27" s="20"/>
      <c r="JXI27"/>
      <c r="JXJ27" s="20"/>
      <c r="JXK27"/>
      <c r="JXL27" s="20"/>
      <c r="JXM27"/>
      <c r="JXN27" s="20"/>
      <c r="JXO27"/>
      <c r="JXP27" s="20"/>
      <c r="JXQ27"/>
      <c r="JXR27" s="20"/>
      <c r="JXS27"/>
      <c r="JXT27" s="20"/>
      <c r="JXU27"/>
      <c r="JXV27" s="20"/>
      <c r="JXW27"/>
      <c r="JXX27" s="20"/>
      <c r="JXY27"/>
      <c r="JXZ27" s="20"/>
      <c r="JYA27"/>
      <c r="JYB27" s="20"/>
      <c r="JYC27"/>
      <c r="JYD27" s="20"/>
      <c r="JYE27"/>
      <c r="JYF27" s="20"/>
      <c r="JYG27"/>
      <c r="JYH27" s="20"/>
      <c r="JYI27"/>
      <c r="JYJ27" s="20"/>
      <c r="JYK27"/>
      <c r="JYL27" s="20"/>
      <c r="JYM27"/>
      <c r="JYN27" s="20"/>
      <c r="JYO27"/>
      <c r="JYP27" s="20"/>
      <c r="JYQ27"/>
      <c r="JYR27" s="20"/>
      <c r="JYS27"/>
      <c r="JYT27" s="20"/>
      <c r="JYU27"/>
      <c r="JYV27" s="20"/>
      <c r="JYW27"/>
      <c r="JYX27" s="20"/>
      <c r="JYY27"/>
      <c r="JYZ27" s="20"/>
      <c r="JZA27"/>
      <c r="JZB27" s="20"/>
      <c r="JZC27"/>
      <c r="JZD27" s="20"/>
      <c r="JZE27"/>
      <c r="JZF27" s="20"/>
      <c r="JZG27"/>
      <c r="JZH27" s="20"/>
      <c r="JZI27"/>
      <c r="JZJ27" s="20"/>
      <c r="JZK27"/>
      <c r="JZL27" s="20"/>
      <c r="JZM27"/>
      <c r="JZN27" s="20"/>
      <c r="JZO27"/>
      <c r="JZP27" s="20"/>
      <c r="JZQ27"/>
      <c r="JZR27" s="20"/>
      <c r="JZS27"/>
      <c r="JZT27" s="20"/>
      <c r="JZU27"/>
      <c r="JZV27" s="20"/>
      <c r="JZW27"/>
      <c r="JZX27" s="20"/>
      <c r="JZY27"/>
      <c r="JZZ27" s="20"/>
      <c r="KAA27"/>
      <c r="KAB27" s="20"/>
      <c r="KAC27"/>
      <c r="KAD27" s="20"/>
      <c r="KAE27"/>
      <c r="KAF27" s="20"/>
      <c r="KAG27"/>
      <c r="KAH27" s="20"/>
      <c r="KAI27"/>
      <c r="KAJ27" s="20"/>
      <c r="KAK27"/>
      <c r="KAL27" s="20"/>
      <c r="KAM27"/>
      <c r="KAN27" s="20"/>
      <c r="KAO27"/>
      <c r="KAP27" s="20"/>
      <c r="KAQ27"/>
      <c r="KAR27" s="20"/>
      <c r="KAS27"/>
      <c r="KAT27" s="20"/>
      <c r="KAU27"/>
      <c r="KAV27" s="20"/>
      <c r="KAW27"/>
      <c r="KAX27" s="20"/>
      <c r="KAY27"/>
      <c r="KAZ27" s="20"/>
      <c r="KBA27"/>
      <c r="KBB27" s="20"/>
      <c r="KBC27"/>
      <c r="KBD27" s="20"/>
      <c r="KBE27"/>
      <c r="KBF27" s="20"/>
      <c r="KBG27"/>
      <c r="KBH27" s="20"/>
      <c r="KBI27"/>
      <c r="KBJ27" s="20"/>
      <c r="KBK27"/>
      <c r="KBL27" s="20"/>
      <c r="KBM27"/>
      <c r="KBN27" s="20"/>
      <c r="KBO27"/>
      <c r="KBP27" s="20"/>
      <c r="KBQ27"/>
      <c r="KBR27" s="20"/>
      <c r="KBS27"/>
      <c r="KBT27" s="20"/>
      <c r="KBU27"/>
      <c r="KBV27" s="20"/>
      <c r="KBW27"/>
      <c r="KBX27" s="20"/>
      <c r="KBY27"/>
      <c r="KBZ27" s="20"/>
      <c r="KCA27"/>
      <c r="KCB27" s="20"/>
      <c r="KCC27"/>
      <c r="KCD27" s="20"/>
      <c r="KCE27"/>
      <c r="KCF27" s="20"/>
      <c r="KCG27"/>
      <c r="KCH27" s="20"/>
      <c r="KCI27"/>
      <c r="KCJ27" s="20"/>
      <c r="KCK27"/>
      <c r="KCL27" s="20"/>
      <c r="KCM27"/>
      <c r="KCN27" s="20"/>
      <c r="KCO27"/>
      <c r="KCP27" s="20"/>
      <c r="KCQ27"/>
      <c r="KCR27" s="20"/>
      <c r="KCS27"/>
      <c r="KCT27" s="20"/>
      <c r="KCU27"/>
      <c r="KCV27" s="20"/>
      <c r="KCW27"/>
      <c r="KCX27" s="20"/>
      <c r="KCY27"/>
      <c r="KCZ27" s="20"/>
      <c r="KDA27"/>
      <c r="KDB27" s="20"/>
      <c r="KDC27"/>
      <c r="KDD27" s="20"/>
      <c r="KDE27"/>
      <c r="KDF27" s="20"/>
      <c r="KDG27"/>
      <c r="KDH27" s="20"/>
      <c r="KDI27"/>
      <c r="KDJ27" s="20"/>
      <c r="KDK27"/>
      <c r="KDL27" s="20"/>
      <c r="KDM27"/>
      <c r="KDN27" s="20"/>
      <c r="KDO27"/>
      <c r="KDP27" s="20"/>
      <c r="KDQ27"/>
      <c r="KDR27" s="20"/>
      <c r="KDS27"/>
      <c r="KDT27" s="20"/>
      <c r="KDU27"/>
      <c r="KDV27" s="20"/>
      <c r="KDW27"/>
      <c r="KDX27" s="20"/>
      <c r="KDY27"/>
      <c r="KDZ27" s="20"/>
      <c r="KEA27"/>
      <c r="KEB27" s="20"/>
      <c r="KEC27"/>
      <c r="KED27" s="20"/>
      <c r="KEE27"/>
      <c r="KEF27" s="20"/>
      <c r="KEG27"/>
      <c r="KEH27" s="20"/>
      <c r="KEI27"/>
      <c r="KEJ27" s="20"/>
      <c r="KEK27"/>
      <c r="KEL27" s="20"/>
      <c r="KEM27"/>
      <c r="KEN27" s="20"/>
      <c r="KEO27"/>
      <c r="KEP27" s="20"/>
      <c r="KEQ27"/>
      <c r="KER27" s="20"/>
      <c r="KES27"/>
      <c r="KET27" s="20"/>
      <c r="KEU27"/>
      <c r="KEV27" s="20"/>
      <c r="KEW27"/>
      <c r="KEX27" s="20"/>
      <c r="KEY27"/>
      <c r="KEZ27" s="20"/>
      <c r="KFA27"/>
      <c r="KFB27" s="20"/>
      <c r="KFC27"/>
      <c r="KFD27" s="20"/>
      <c r="KFE27"/>
      <c r="KFF27" s="20"/>
      <c r="KFG27"/>
      <c r="KFH27" s="20"/>
      <c r="KFI27"/>
      <c r="KFJ27" s="20"/>
      <c r="KFK27"/>
      <c r="KFL27" s="20"/>
      <c r="KFM27"/>
      <c r="KFN27" s="20"/>
      <c r="KFO27"/>
      <c r="KFP27" s="20"/>
      <c r="KFQ27"/>
      <c r="KFR27" s="20"/>
      <c r="KFS27"/>
      <c r="KFT27" s="20"/>
      <c r="KFU27"/>
      <c r="KFV27" s="20"/>
      <c r="KFW27"/>
      <c r="KFX27" s="20"/>
      <c r="KFY27"/>
      <c r="KFZ27" s="20"/>
      <c r="KGA27"/>
      <c r="KGB27" s="20"/>
      <c r="KGC27"/>
      <c r="KGD27" s="20"/>
      <c r="KGE27"/>
      <c r="KGF27" s="20"/>
      <c r="KGG27"/>
      <c r="KGH27" s="20"/>
      <c r="KGI27"/>
      <c r="KGJ27" s="20"/>
      <c r="KGK27"/>
      <c r="KGL27" s="20"/>
      <c r="KGM27"/>
      <c r="KGN27" s="20"/>
      <c r="KGO27"/>
      <c r="KGP27" s="20"/>
      <c r="KGQ27"/>
      <c r="KGR27" s="20"/>
      <c r="KGS27"/>
      <c r="KGT27" s="20"/>
      <c r="KGU27"/>
      <c r="KGV27" s="20"/>
      <c r="KGW27"/>
      <c r="KGX27" s="20"/>
      <c r="KGY27"/>
      <c r="KGZ27" s="20"/>
      <c r="KHA27"/>
      <c r="KHB27" s="20"/>
      <c r="KHC27"/>
      <c r="KHD27" s="20"/>
      <c r="KHE27"/>
      <c r="KHF27" s="20"/>
      <c r="KHG27"/>
      <c r="KHH27" s="20"/>
      <c r="KHI27"/>
      <c r="KHJ27" s="20"/>
      <c r="KHK27"/>
      <c r="KHL27" s="20"/>
      <c r="KHM27"/>
      <c r="KHN27" s="20"/>
      <c r="KHO27"/>
      <c r="KHP27" s="20"/>
      <c r="KHQ27"/>
      <c r="KHR27" s="20"/>
      <c r="KHS27"/>
      <c r="KHT27" s="20"/>
      <c r="KHU27"/>
      <c r="KHV27" s="20"/>
      <c r="KHW27"/>
      <c r="KHX27" s="20"/>
      <c r="KHY27"/>
      <c r="KHZ27" s="20"/>
      <c r="KIA27"/>
      <c r="KIB27" s="20"/>
      <c r="KIC27"/>
      <c r="KID27" s="20"/>
      <c r="KIE27"/>
      <c r="KIF27" s="20"/>
      <c r="KIG27"/>
      <c r="KIH27" s="20"/>
      <c r="KII27"/>
      <c r="KIJ27" s="20"/>
      <c r="KIK27"/>
      <c r="KIL27" s="20"/>
      <c r="KIM27"/>
      <c r="KIN27" s="20"/>
      <c r="KIO27"/>
      <c r="KIP27" s="20"/>
      <c r="KIQ27"/>
      <c r="KIR27" s="20"/>
      <c r="KIS27"/>
      <c r="KIT27" s="20"/>
      <c r="KIU27"/>
      <c r="KIV27" s="20"/>
      <c r="KIW27"/>
      <c r="KIX27" s="20"/>
      <c r="KIY27"/>
      <c r="KIZ27" s="20"/>
      <c r="KJA27"/>
      <c r="KJB27" s="20"/>
      <c r="KJC27"/>
      <c r="KJD27" s="20"/>
      <c r="KJE27"/>
      <c r="KJF27" s="20"/>
      <c r="KJG27"/>
      <c r="KJH27" s="20"/>
      <c r="KJI27"/>
      <c r="KJJ27" s="20"/>
      <c r="KJK27"/>
      <c r="KJL27" s="20"/>
      <c r="KJM27"/>
      <c r="KJN27" s="20"/>
      <c r="KJO27"/>
      <c r="KJP27" s="20"/>
      <c r="KJQ27"/>
      <c r="KJR27" s="20"/>
      <c r="KJS27"/>
      <c r="KJT27" s="20"/>
      <c r="KJU27"/>
      <c r="KJV27" s="20"/>
      <c r="KJW27"/>
      <c r="KJX27" s="20"/>
      <c r="KJY27"/>
      <c r="KJZ27" s="20"/>
      <c r="KKA27"/>
      <c r="KKB27" s="20"/>
      <c r="KKC27"/>
      <c r="KKD27" s="20"/>
      <c r="KKE27"/>
      <c r="KKF27" s="20"/>
      <c r="KKG27"/>
      <c r="KKH27" s="20"/>
      <c r="KKI27"/>
      <c r="KKJ27" s="20"/>
      <c r="KKK27"/>
      <c r="KKL27" s="20"/>
      <c r="KKM27"/>
      <c r="KKN27" s="20"/>
      <c r="KKO27"/>
      <c r="KKP27" s="20"/>
      <c r="KKQ27"/>
      <c r="KKR27" s="20"/>
      <c r="KKS27"/>
      <c r="KKT27" s="20"/>
      <c r="KKU27"/>
      <c r="KKV27" s="20"/>
      <c r="KKW27"/>
      <c r="KKX27" s="20"/>
      <c r="KKY27"/>
      <c r="KKZ27" s="20"/>
      <c r="KLA27"/>
      <c r="KLB27" s="20"/>
      <c r="KLC27"/>
      <c r="KLD27" s="20"/>
      <c r="KLE27"/>
      <c r="KLF27" s="20"/>
      <c r="KLG27"/>
      <c r="KLH27" s="20"/>
      <c r="KLI27"/>
      <c r="KLJ27" s="20"/>
      <c r="KLK27"/>
      <c r="KLL27" s="20"/>
      <c r="KLM27"/>
      <c r="KLN27" s="20"/>
      <c r="KLO27"/>
      <c r="KLP27" s="20"/>
      <c r="KLQ27"/>
      <c r="KLR27" s="20"/>
      <c r="KLS27"/>
      <c r="KLT27" s="20"/>
      <c r="KLU27"/>
      <c r="KLV27" s="20"/>
      <c r="KLW27"/>
      <c r="KLX27" s="20"/>
      <c r="KLY27"/>
      <c r="KLZ27" s="20"/>
      <c r="KMA27"/>
      <c r="KMB27" s="20"/>
      <c r="KMC27"/>
      <c r="KMD27" s="20"/>
      <c r="KME27"/>
      <c r="KMF27" s="20"/>
      <c r="KMG27"/>
      <c r="KMH27" s="20"/>
      <c r="KMI27"/>
      <c r="KMJ27" s="20"/>
      <c r="KMK27"/>
      <c r="KML27" s="20"/>
      <c r="KMM27"/>
      <c r="KMN27" s="20"/>
      <c r="KMO27"/>
      <c r="KMP27" s="20"/>
      <c r="KMQ27"/>
      <c r="KMR27" s="20"/>
      <c r="KMS27"/>
      <c r="KMT27" s="20"/>
      <c r="KMU27"/>
      <c r="KMV27" s="20"/>
      <c r="KMW27"/>
      <c r="KMX27" s="20"/>
      <c r="KMY27"/>
      <c r="KMZ27" s="20"/>
      <c r="KNA27"/>
      <c r="KNB27" s="20"/>
      <c r="KNC27"/>
      <c r="KND27" s="20"/>
      <c r="KNE27"/>
      <c r="KNF27" s="20"/>
      <c r="KNG27"/>
      <c r="KNH27" s="20"/>
      <c r="KNI27"/>
      <c r="KNJ27" s="20"/>
      <c r="KNK27"/>
      <c r="KNL27" s="20"/>
      <c r="KNM27"/>
      <c r="KNN27" s="20"/>
      <c r="KNO27"/>
      <c r="KNP27" s="20"/>
      <c r="KNQ27"/>
      <c r="KNR27" s="20"/>
      <c r="KNS27"/>
      <c r="KNT27" s="20"/>
      <c r="KNU27"/>
      <c r="KNV27" s="20"/>
      <c r="KNW27"/>
      <c r="KNX27" s="20"/>
      <c r="KNY27"/>
      <c r="KNZ27" s="20"/>
      <c r="KOA27"/>
      <c r="KOB27" s="20"/>
      <c r="KOC27"/>
      <c r="KOD27" s="20"/>
      <c r="KOE27"/>
      <c r="KOF27" s="20"/>
      <c r="KOG27"/>
      <c r="KOH27" s="20"/>
      <c r="KOI27"/>
      <c r="KOJ27" s="20"/>
      <c r="KOK27"/>
      <c r="KOL27" s="20"/>
      <c r="KOM27"/>
      <c r="KON27" s="20"/>
      <c r="KOO27"/>
      <c r="KOP27" s="20"/>
      <c r="KOQ27"/>
      <c r="KOR27" s="20"/>
      <c r="KOS27"/>
      <c r="KOT27" s="20"/>
      <c r="KOU27"/>
      <c r="KOV27" s="20"/>
      <c r="KOW27"/>
      <c r="KOX27" s="20"/>
      <c r="KOY27"/>
      <c r="KOZ27" s="20"/>
      <c r="KPA27"/>
      <c r="KPB27" s="20"/>
      <c r="KPC27"/>
      <c r="KPD27" s="20"/>
      <c r="KPE27"/>
      <c r="KPF27" s="20"/>
      <c r="KPG27"/>
      <c r="KPH27" s="20"/>
      <c r="KPI27"/>
      <c r="KPJ27" s="20"/>
      <c r="KPK27"/>
      <c r="KPL27" s="20"/>
      <c r="KPM27"/>
      <c r="KPN27" s="20"/>
      <c r="KPO27"/>
      <c r="KPP27" s="20"/>
      <c r="KPQ27"/>
      <c r="KPR27" s="20"/>
      <c r="KPS27"/>
      <c r="KPT27" s="20"/>
      <c r="KPU27"/>
      <c r="KPV27" s="20"/>
      <c r="KPW27"/>
      <c r="KPX27" s="20"/>
      <c r="KPY27"/>
      <c r="KPZ27" s="20"/>
      <c r="KQA27"/>
      <c r="KQB27" s="20"/>
      <c r="KQC27"/>
      <c r="KQD27" s="20"/>
      <c r="KQE27"/>
      <c r="KQF27" s="20"/>
      <c r="KQG27"/>
      <c r="KQH27" s="20"/>
      <c r="KQI27"/>
      <c r="KQJ27" s="20"/>
      <c r="KQK27"/>
      <c r="KQL27" s="20"/>
      <c r="KQM27"/>
      <c r="KQN27" s="20"/>
      <c r="KQO27"/>
      <c r="KQP27" s="20"/>
      <c r="KQQ27"/>
      <c r="KQR27" s="20"/>
      <c r="KQS27"/>
      <c r="KQT27" s="20"/>
      <c r="KQU27"/>
      <c r="KQV27" s="20"/>
      <c r="KQW27"/>
      <c r="KQX27" s="20"/>
      <c r="KQY27"/>
      <c r="KQZ27" s="20"/>
      <c r="KRA27"/>
      <c r="KRB27" s="20"/>
      <c r="KRC27"/>
      <c r="KRD27" s="20"/>
      <c r="KRE27"/>
      <c r="KRF27" s="20"/>
      <c r="KRG27"/>
      <c r="KRH27" s="20"/>
      <c r="KRI27"/>
      <c r="KRJ27" s="20"/>
      <c r="KRK27"/>
      <c r="KRL27" s="20"/>
      <c r="KRM27"/>
      <c r="KRN27" s="20"/>
      <c r="KRO27"/>
      <c r="KRP27" s="20"/>
      <c r="KRQ27"/>
      <c r="KRR27" s="20"/>
      <c r="KRS27"/>
      <c r="KRT27" s="20"/>
      <c r="KRU27"/>
      <c r="KRV27" s="20"/>
      <c r="KRW27"/>
      <c r="KRX27" s="20"/>
      <c r="KRY27"/>
      <c r="KRZ27" s="20"/>
      <c r="KSA27"/>
      <c r="KSB27" s="20"/>
      <c r="KSC27"/>
      <c r="KSD27" s="20"/>
      <c r="KSE27"/>
      <c r="KSF27" s="20"/>
      <c r="KSG27"/>
      <c r="KSH27" s="20"/>
      <c r="KSI27"/>
      <c r="KSJ27" s="20"/>
      <c r="KSK27"/>
      <c r="KSL27" s="20"/>
      <c r="KSM27"/>
      <c r="KSN27" s="20"/>
      <c r="KSO27"/>
      <c r="KSP27" s="20"/>
      <c r="KSQ27"/>
      <c r="KSR27" s="20"/>
      <c r="KSS27"/>
      <c r="KST27" s="20"/>
      <c r="KSU27"/>
      <c r="KSV27" s="20"/>
      <c r="KSW27"/>
      <c r="KSX27" s="20"/>
      <c r="KSY27"/>
      <c r="KSZ27" s="20"/>
      <c r="KTA27"/>
      <c r="KTB27" s="20"/>
      <c r="KTC27"/>
      <c r="KTD27" s="20"/>
      <c r="KTE27"/>
      <c r="KTF27" s="20"/>
      <c r="KTG27"/>
      <c r="KTH27" s="20"/>
      <c r="KTI27"/>
      <c r="KTJ27" s="20"/>
      <c r="KTK27"/>
      <c r="KTL27" s="20"/>
      <c r="KTM27"/>
      <c r="KTN27" s="20"/>
      <c r="KTO27"/>
      <c r="KTP27" s="20"/>
      <c r="KTQ27"/>
      <c r="KTR27" s="20"/>
      <c r="KTS27"/>
      <c r="KTT27" s="20"/>
      <c r="KTU27"/>
      <c r="KTV27" s="20"/>
      <c r="KTW27"/>
      <c r="KTX27" s="20"/>
      <c r="KTY27"/>
      <c r="KTZ27" s="20"/>
      <c r="KUA27"/>
      <c r="KUB27" s="20"/>
      <c r="KUC27"/>
      <c r="KUD27" s="20"/>
      <c r="KUE27"/>
      <c r="KUF27" s="20"/>
      <c r="KUG27"/>
      <c r="KUH27" s="20"/>
      <c r="KUI27"/>
      <c r="KUJ27" s="20"/>
      <c r="KUK27"/>
      <c r="KUL27" s="20"/>
      <c r="KUM27"/>
      <c r="KUN27" s="20"/>
      <c r="KUO27"/>
      <c r="KUP27" s="20"/>
      <c r="KUQ27"/>
      <c r="KUR27" s="20"/>
      <c r="KUS27"/>
      <c r="KUT27" s="20"/>
      <c r="KUU27"/>
      <c r="KUV27" s="20"/>
      <c r="KUW27"/>
      <c r="KUX27" s="20"/>
      <c r="KUY27"/>
      <c r="KUZ27" s="20"/>
      <c r="KVA27"/>
      <c r="KVB27" s="20"/>
      <c r="KVC27"/>
      <c r="KVD27" s="20"/>
      <c r="KVE27"/>
      <c r="KVF27" s="20"/>
      <c r="KVG27"/>
      <c r="KVH27" s="20"/>
      <c r="KVI27"/>
      <c r="KVJ27" s="20"/>
      <c r="KVK27"/>
      <c r="KVL27" s="20"/>
      <c r="KVM27"/>
      <c r="KVN27" s="20"/>
      <c r="KVO27"/>
      <c r="KVP27" s="20"/>
      <c r="KVQ27"/>
      <c r="KVR27" s="20"/>
      <c r="KVS27"/>
      <c r="KVT27" s="20"/>
      <c r="KVU27"/>
      <c r="KVV27" s="20"/>
      <c r="KVW27"/>
      <c r="KVX27" s="20"/>
      <c r="KVY27"/>
      <c r="KVZ27" s="20"/>
      <c r="KWA27"/>
      <c r="KWB27" s="20"/>
      <c r="KWC27"/>
      <c r="KWD27" s="20"/>
      <c r="KWE27"/>
      <c r="KWF27" s="20"/>
      <c r="KWG27"/>
      <c r="KWH27" s="20"/>
      <c r="KWI27"/>
      <c r="KWJ27" s="20"/>
      <c r="KWK27"/>
      <c r="KWL27" s="20"/>
      <c r="KWM27"/>
      <c r="KWN27" s="20"/>
      <c r="KWO27"/>
      <c r="KWP27" s="20"/>
      <c r="KWQ27"/>
      <c r="KWR27" s="20"/>
      <c r="KWS27"/>
      <c r="KWT27" s="20"/>
      <c r="KWU27"/>
      <c r="KWV27" s="20"/>
      <c r="KWW27"/>
      <c r="KWX27" s="20"/>
      <c r="KWY27"/>
      <c r="KWZ27" s="20"/>
      <c r="KXA27"/>
      <c r="KXB27" s="20"/>
      <c r="KXC27"/>
      <c r="KXD27" s="20"/>
      <c r="KXE27"/>
      <c r="KXF27" s="20"/>
      <c r="KXG27"/>
      <c r="KXH27" s="20"/>
      <c r="KXI27"/>
      <c r="KXJ27" s="20"/>
      <c r="KXK27"/>
      <c r="KXL27" s="20"/>
      <c r="KXM27"/>
      <c r="KXN27" s="20"/>
      <c r="KXO27"/>
      <c r="KXP27" s="20"/>
      <c r="KXQ27"/>
      <c r="KXR27" s="20"/>
      <c r="KXS27"/>
      <c r="KXT27" s="20"/>
      <c r="KXU27"/>
      <c r="KXV27" s="20"/>
      <c r="KXW27"/>
      <c r="KXX27" s="20"/>
      <c r="KXY27"/>
      <c r="KXZ27" s="20"/>
      <c r="KYA27"/>
      <c r="KYB27" s="20"/>
      <c r="KYC27"/>
      <c r="KYD27" s="20"/>
      <c r="KYE27"/>
      <c r="KYF27" s="20"/>
      <c r="KYG27"/>
      <c r="KYH27" s="20"/>
      <c r="KYI27"/>
      <c r="KYJ27" s="20"/>
      <c r="KYK27"/>
      <c r="KYL27" s="20"/>
      <c r="KYM27"/>
      <c r="KYN27" s="20"/>
      <c r="KYO27"/>
      <c r="KYP27" s="20"/>
      <c r="KYQ27"/>
      <c r="KYR27" s="20"/>
      <c r="KYS27"/>
      <c r="KYT27" s="20"/>
      <c r="KYU27"/>
      <c r="KYV27" s="20"/>
      <c r="KYW27"/>
      <c r="KYX27" s="20"/>
      <c r="KYY27"/>
      <c r="KYZ27" s="20"/>
      <c r="KZA27"/>
      <c r="KZB27" s="20"/>
      <c r="KZC27"/>
      <c r="KZD27" s="20"/>
      <c r="KZE27"/>
      <c r="KZF27" s="20"/>
      <c r="KZG27"/>
      <c r="KZH27" s="20"/>
      <c r="KZI27"/>
      <c r="KZJ27" s="20"/>
      <c r="KZK27"/>
      <c r="KZL27" s="20"/>
      <c r="KZM27"/>
      <c r="KZN27" s="20"/>
      <c r="KZO27"/>
      <c r="KZP27" s="20"/>
      <c r="KZQ27"/>
      <c r="KZR27" s="20"/>
      <c r="KZS27"/>
      <c r="KZT27" s="20"/>
      <c r="KZU27"/>
      <c r="KZV27" s="20"/>
      <c r="KZW27"/>
      <c r="KZX27" s="20"/>
      <c r="KZY27"/>
      <c r="KZZ27" s="20"/>
      <c r="LAA27"/>
      <c r="LAB27" s="20"/>
      <c r="LAC27"/>
      <c r="LAD27" s="20"/>
      <c r="LAE27"/>
      <c r="LAF27" s="20"/>
      <c r="LAG27"/>
      <c r="LAH27" s="20"/>
      <c r="LAI27"/>
      <c r="LAJ27" s="20"/>
      <c r="LAK27"/>
      <c r="LAL27" s="20"/>
      <c r="LAM27"/>
      <c r="LAN27" s="20"/>
      <c r="LAO27"/>
      <c r="LAP27" s="20"/>
      <c r="LAQ27"/>
      <c r="LAR27" s="20"/>
      <c r="LAS27"/>
      <c r="LAT27" s="20"/>
      <c r="LAU27"/>
      <c r="LAV27" s="20"/>
      <c r="LAW27"/>
      <c r="LAX27" s="20"/>
      <c r="LAY27"/>
      <c r="LAZ27" s="20"/>
      <c r="LBA27"/>
      <c r="LBB27" s="20"/>
      <c r="LBC27"/>
      <c r="LBD27" s="20"/>
      <c r="LBE27"/>
      <c r="LBF27" s="20"/>
      <c r="LBG27"/>
      <c r="LBH27" s="20"/>
      <c r="LBI27"/>
      <c r="LBJ27" s="20"/>
      <c r="LBK27"/>
      <c r="LBL27" s="20"/>
      <c r="LBM27"/>
      <c r="LBN27" s="20"/>
      <c r="LBO27"/>
      <c r="LBP27" s="20"/>
      <c r="LBQ27"/>
      <c r="LBR27" s="20"/>
      <c r="LBS27"/>
      <c r="LBT27" s="20"/>
      <c r="LBU27"/>
      <c r="LBV27" s="20"/>
      <c r="LBW27"/>
      <c r="LBX27" s="20"/>
      <c r="LBY27"/>
      <c r="LBZ27" s="20"/>
      <c r="LCA27"/>
      <c r="LCB27" s="20"/>
      <c r="LCC27"/>
      <c r="LCD27" s="20"/>
      <c r="LCE27"/>
      <c r="LCF27" s="20"/>
      <c r="LCG27"/>
      <c r="LCH27" s="20"/>
      <c r="LCI27"/>
      <c r="LCJ27" s="20"/>
      <c r="LCK27"/>
      <c r="LCL27" s="20"/>
      <c r="LCM27"/>
      <c r="LCN27" s="20"/>
      <c r="LCO27"/>
      <c r="LCP27" s="20"/>
      <c r="LCQ27"/>
      <c r="LCR27" s="20"/>
      <c r="LCS27"/>
      <c r="LCT27" s="20"/>
      <c r="LCU27"/>
      <c r="LCV27" s="20"/>
      <c r="LCW27"/>
      <c r="LCX27" s="20"/>
      <c r="LCY27"/>
      <c r="LCZ27" s="20"/>
      <c r="LDA27"/>
      <c r="LDB27" s="20"/>
      <c r="LDC27"/>
      <c r="LDD27" s="20"/>
      <c r="LDE27"/>
      <c r="LDF27" s="20"/>
      <c r="LDG27"/>
      <c r="LDH27" s="20"/>
      <c r="LDI27"/>
      <c r="LDJ27" s="20"/>
      <c r="LDK27"/>
      <c r="LDL27" s="20"/>
      <c r="LDM27"/>
      <c r="LDN27" s="20"/>
      <c r="LDO27"/>
      <c r="LDP27" s="20"/>
      <c r="LDQ27"/>
      <c r="LDR27" s="20"/>
      <c r="LDS27"/>
      <c r="LDT27" s="20"/>
      <c r="LDU27"/>
      <c r="LDV27" s="20"/>
      <c r="LDW27"/>
      <c r="LDX27" s="20"/>
      <c r="LDY27"/>
      <c r="LDZ27" s="20"/>
      <c r="LEA27"/>
      <c r="LEB27" s="20"/>
      <c r="LEC27"/>
      <c r="LED27" s="20"/>
      <c r="LEE27"/>
      <c r="LEF27" s="20"/>
      <c r="LEG27"/>
      <c r="LEH27" s="20"/>
      <c r="LEI27"/>
      <c r="LEJ27" s="20"/>
      <c r="LEK27"/>
      <c r="LEL27" s="20"/>
      <c r="LEM27"/>
      <c r="LEN27" s="20"/>
      <c r="LEO27"/>
      <c r="LEP27" s="20"/>
      <c r="LEQ27"/>
      <c r="LER27" s="20"/>
      <c r="LES27"/>
      <c r="LET27" s="20"/>
      <c r="LEU27"/>
      <c r="LEV27" s="20"/>
      <c r="LEW27"/>
      <c r="LEX27" s="20"/>
      <c r="LEY27"/>
      <c r="LEZ27" s="20"/>
      <c r="LFA27"/>
      <c r="LFB27" s="20"/>
      <c r="LFC27"/>
      <c r="LFD27" s="20"/>
      <c r="LFE27"/>
      <c r="LFF27" s="20"/>
      <c r="LFG27"/>
      <c r="LFH27" s="20"/>
      <c r="LFI27"/>
      <c r="LFJ27" s="20"/>
      <c r="LFK27"/>
      <c r="LFL27" s="20"/>
      <c r="LFM27"/>
      <c r="LFN27" s="20"/>
      <c r="LFO27"/>
      <c r="LFP27" s="20"/>
      <c r="LFQ27"/>
      <c r="LFR27" s="20"/>
      <c r="LFS27"/>
      <c r="LFT27" s="20"/>
      <c r="LFU27"/>
      <c r="LFV27" s="20"/>
      <c r="LFW27"/>
      <c r="LFX27" s="20"/>
      <c r="LFY27"/>
      <c r="LFZ27" s="20"/>
      <c r="LGA27"/>
      <c r="LGB27" s="20"/>
      <c r="LGC27"/>
      <c r="LGD27" s="20"/>
      <c r="LGE27"/>
      <c r="LGF27" s="20"/>
      <c r="LGG27"/>
      <c r="LGH27" s="20"/>
      <c r="LGI27"/>
      <c r="LGJ27" s="20"/>
      <c r="LGK27"/>
      <c r="LGL27" s="20"/>
      <c r="LGM27"/>
      <c r="LGN27" s="20"/>
      <c r="LGO27"/>
      <c r="LGP27" s="20"/>
      <c r="LGQ27"/>
      <c r="LGR27" s="20"/>
      <c r="LGS27"/>
      <c r="LGT27" s="20"/>
      <c r="LGU27"/>
      <c r="LGV27" s="20"/>
      <c r="LGW27"/>
      <c r="LGX27" s="20"/>
      <c r="LGY27"/>
      <c r="LGZ27" s="20"/>
      <c r="LHA27"/>
      <c r="LHB27" s="20"/>
      <c r="LHC27"/>
      <c r="LHD27" s="20"/>
      <c r="LHE27"/>
      <c r="LHF27" s="20"/>
      <c r="LHG27"/>
      <c r="LHH27" s="20"/>
      <c r="LHI27"/>
      <c r="LHJ27" s="20"/>
      <c r="LHK27"/>
      <c r="LHL27" s="20"/>
      <c r="LHM27"/>
      <c r="LHN27" s="20"/>
      <c r="LHO27"/>
      <c r="LHP27" s="20"/>
      <c r="LHQ27"/>
      <c r="LHR27" s="20"/>
      <c r="LHS27"/>
      <c r="LHT27" s="20"/>
      <c r="LHU27"/>
      <c r="LHV27" s="20"/>
      <c r="LHW27"/>
      <c r="LHX27" s="20"/>
      <c r="LHY27"/>
      <c r="LHZ27" s="20"/>
      <c r="LIA27"/>
      <c r="LIB27" s="20"/>
      <c r="LIC27"/>
      <c r="LID27" s="20"/>
      <c r="LIE27"/>
      <c r="LIF27" s="20"/>
      <c r="LIG27"/>
      <c r="LIH27" s="20"/>
      <c r="LII27"/>
      <c r="LIJ27" s="20"/>
      <c r="LIK27"/>
      <c r="LIL27" s="20"/>
      <c r="LIM27"/>
      <c r="LIN27" s="20"/>
      <c r="LIO27"/>
      <c r="LIP27" s="20"/>
      <c r="LIQ27"/>
      <c r="LIR27" s="20"/>
      <c r="LIS27"/>
      <c r="LIT27" s="20"/>
      <c r="LIU27"/>
      <c r="LIV27" s="20"/>
      <c r="LIW27"/>
      <c r="LIX27" s="20"/>
      <c r="LIY27"/>
      <c r="LIZ27" s="20"/>
      <c r="LJA27"/>
      <c r="LJB27" s="20"/>
      <c r="LJC27"/>
      <c r="LJD27" s="20"/>
      <c r="LJE27"/>
      <c r="LJF27" s="20"/>
      <c r="LJG27"/>
      <c r="LJH27" s="20"/>
      <c r="LJI27"/>
      <c r="LJJ27" s="20"/>
      <c r="LJK27"/>
      <c r="LJL27" s="20"/>
      <c r="LJM27"/>
      <c r="LJN27" s="20"/>
      <c r="LJO27"/>
      <c r="LJP27" s="20"/>
      <c r="LJQ27"/>
      <c r="LJR27" s="20"/>
      <c r="LJS27"/>
      <c r="LJT27" s="20"/>
      <c r="LJU27"/>
      <c r="LJV27" s="20"/>
      <c r="LJW27"/>
      <c r="LJX27" s="20"/>
      <c r="LJY27"/>
      <c r="LJZ27" s="20"/>
      <c r="LKA27"/>
      <c r="LKB27" s="20"/>
      <c r="LKC27"/>
      <c r="LKD27" s="20"/>
      <c r="LKE27"/>
      <c r="LKF27" s="20"/>
      <c r="LKG27"/>
      <c r="LKH27" s="20"/>
      <c r="LKI27"/>
      <c r="LKJ27" s="20"/>
      <c r="LKK27"/>
      <c r="LKL27" s="20"/>
      <c r="LKM27"/>
      <c r="LKN27" s="20"/>
      <c r="LKO27"/>
      <c r="LKP27" s="20"/>
      <c r="LKQ27"/>
      <c r="LKR27" s="20"/>
      <c r="LKS27"/>
      <c r="LKT27" s="20"/>
      <c r="LKU27"/>
      <c r="LKV27" s="20"/>
      <c r="LKW27"/>
      <c r="LKX27" s="20"/>
      <c r="LKY27"/>
      <c r="LKZ27" s="20"/>
      <c r="LLA27"/>
      <c r="LLB27" s="20"/>
      <c r="LLC27"/>
      <c r="LLD27" s="20"/>
      <c r="LLE27"/>
      <c r="LLF27" s="20"/>
      <c r="LLG27"/>
      <c r="LLH27" s="20"/>
      <c r="LLI27"/>
      <c r="LLJ27" s="20"/>
      <c r="LLK27"/>
      <c r="LLL27" s="20"/>
      <c r="LLM27"/>
      <c r="LLN27" s="20"/>
      <c r="LLO27"/>
      <c r="LLP27" s="20"/>
      <c r="LLQ27"/>
      <c r="LLR27" s="20"/>
      <c r="LLS27"/>
      <c r="LLT27" s="20"/>
      <c r="LLU27"/>
      <c r="LLV27" s="20"/>
      <c r="LLW27"/>
      <c r="LLX27" s="20"/>
      <c r="LLY27"/>
      <c r="LLZ27" s="20"/>
      <c r="LMA27"/>
      <c r="LMB27" s="20"/>
      <c r="LMC27"/>
      <c r="LMD27" s="20"/>
      <c r="LME27"/>
      <c r="LMF27" s="20"/>
      <c r="LMG27"/>
      <c r="LMH27" s="20"/>
      <c r="LMI27"/>
      <c r="LMJ27" s="20"/>
      <c r="LMK27"/>
      <c r="LML27" s="20"/>
      <c r="LMM27"/>
      <c r="LMN27" s="20"/>
      <c r="LMO27"/>
      <c r="LMP27" s="20"/>
      <c r="LMQ27"/>
      <c r="LMR27" s="20"/>
      <c r="LMS27"/>
      <c r="LMT27" s="20"/>
      <c r="LMU27"/>
      <c r="LMV27" s="20"/>
      <c r="LMW27"/>
      <c r="LMX27" s="20"/>
      <c r="LMY27"/>
      <c r="LMZ27" s="20"/>
      <c r="LNA27"/>
      <c r="LNB27" s="20"/>
      <c r="LNC27"/>
      <c r="LND27" s="20"/>
      <c r="LNE27"/>
      <c r="LNF27" s="20"/>
      <c r="LNG27"/>
      <c r="LNH27" s="20"/>
      <c r="LNI27"/>
      <c r="LNJ27" s="20"/>
      <c r="LNK27"/>
      <c r="LNL27" s="20"/>
      <c r="LNM27"/>
      <c r="LNN27" s="20"/>
      <c r="LNO27"/>
      <c r="LNP27" s="20"/>
      <c r="LNQ27"/>
      <c r="LNR27" s="20"/>
      <c r="LNS27"/>
      <c r="LNT27" s="20"/>
      <c r="LNU27"/>
      <c r="LNV27" s="20"/>
      <c r="LNW27"/>
      <c r="LNX27" s="20"/>
      <c r="LNY27"/>
      <c r="LNZ27" s="20"/>
      <c r="LOA27"/>
      <c r="LOB27" s="20"/>
      <c r="LOC27"/>
      <c r="LOD27" s="20"/>
      <c r="LOE27"/>
      <c r="LOF27" s="20"/>
      <c r="LOG27"/>
      <c r="LOH27" s="20"/>
      <c r="LOI27"/>
      <c r="LOJ27" s="20"/>
      <c r="LOK27"/>
      <c r="LOL27" s="20"/>
      <c r="LOM27"/>
      <c r="LON27" s="20"/>
      <c r="LOO27"/>
      <c r="LOP27" s="20"/>
      <c r="LOQ27"/>
      <c r="LOR27" s="20"/>
      <c r="LOS27"/>
      <c r="LOT27" s="20"/>
      <c r="LOU27"/>
      <c r="LOV27" s="20"/>
      <c r="LOW27"/>
      <c r="LOX27" s="20"/>
      <c r="LOY27"/>
      <c r="LOZ27" s="20"/>
      <c r="LPA27"/>
      <c r="LPB27" s="20"/>
      <c r="LPC27"/>
      <c r="LPD27" s="20"/>
      <c r="LPE27"/>
      <c r="LPF27" s="20"/>
      <c r="LPG27"/>
      <c r="LPH27" s="20"/>
      <c r="LPI27"/>
      <c r="LPJ27" s="20"/>
      <c r="LPK27"/>
      <c r="LPL27" s="20"/>
      <c r="LPM27"/>
      <c r="LPN27" s="20"/>
      <c r="LPO27"/>
      <c r="LPP27" s="20"/>
      <c r="LPQ27"/>
      <c r="LPR27" s="20"/>
      <c r="LPS27"/>
      <c r="LPT27" s="20"/>
      <c r="LPU27"/>
      <c r="LPV27" s="20"/>
      <c r="LPW27"/>
      <c r="LPX27" s="20"/>
      <c r="LPY27"/>
      <c r="LPZ27" s="20"/>
      <c r="LQA27"/>
      <c r="LQB27" s="20"/>
      <c r="LQC27"/>
      <c r="LQD27" s="20"/>
      <c r="LQE27"/>
      <c r="LQF27" s="20"/>
      <c r="LQG27"/>
      <c r="LQH27" s="20"/>
      <c r="LQI27"/>
      <c r="LQJ27" s="20"/>
      <c r="LQK27"/>
      <c r="LQL27" s="20"/>
      <c r="LQM27"/>
      <c r="LQN27" s="20"/>
      <c r="LQO27"/>
      <c r="LQP27" s="20"/>
      <c r="LQQ27"/>
      <c r="LQR27" s="20"/>
      <c r="LQS27"/>
      <c r="LQT27" s="20"/>
      <c r="LQU27"/>
      <c r="LQV27" s="20"/>
      <c r="LQW27"/>
      <c r="LQX27" s="20"/>
      <c r="LQY27"/>
      <c r="LQZ27" s="20"/>
      <c r="LRA27"/>
      <c r="LRB27" s="20"/>
      <c r="LRC27"/>
      <c r="LRD27" s="20"/>
      <c r="LRE27"/>
      <c r="LRF27" s="20"/>
      <c r="LRG27"/>
      <c r="LRH27" s="20"/>
      <c r="LRI27"/>
      <c r="LRJ27" s="20"/>
      <c r="LRK27"/>
      <c r="LRL27" s="20"/>
      <c r="LRM27"/>
      <c r="LRN27" s="20"/>
      <c r="LRO27"/>
      <c r="LRP27" s="20"/>
      <c r="LRQ27"/>
      <c r="LRR27" s="20"/>
      <c r="LRS27"/>
      <c r="LRT27" s="20"/>
      <c r="LRU27"/>
      <c r="LRV27" s="20"/>
      <c r="LRW27"/>
      <c r="LRX27" s="20"/>
      <c r="LRY27"/>
      <c r="LRZ27" s="20"/>
      <c r="LSA27"/>
      <c r="LSB27" s="20"/>
      <c r="LSC27"/>
      <c r="LSD27" s="20"/>
      <c r="LSE27"/>
      <c r="LSF27" s="20"/>
      <c r="LSG27"/>
      <c r="LSH27" s="20"/>
      <c r="LSI27"/>
      <c r="LSJ27" s="20"/>
      <c r="LSK27"/>
      <c r="LSL27" s="20"/>
      <c r="LSM27"/>
      <c r="LSN27" s="20"/>
      <c r="LSO27"/>
      <c r="LSP27" s="20"/>
      <c r="LSQ27"/>
      <c r="LSR27" s="20"/>
      <c r="LSS27"/>
      <c r="LST27" s="20"/>
      <c r="LSU27"/>
      <c r="LSV27" s="20"/>
      <c r="LSW27"/>
      <c r="LSX27" s="20"/>
      <c r="LSY27"/>
      <c r="LSZ27" s="20"/>
      <c r="LTA27"/>
      <c r="LTB27" s="20"/>
      <c r="LTC27"/>
      <c r="LTD27" s="20"/>
      <c r="LTE27"/>
      <c r="LTF27" s="20"/>
      <c r="LTG27"/>
      <c r="LTH27" s="20"/>
      <c r="LTI27"/>
      <c r="LTJ27" s="20"/>
      <c r="LTK27"/>
      <c r="LTL27" s="20"/>
      <c r="LTM27"/>
      <c r="LTN27" s="20"/>
      <c r="LTO27"/>
      <c r="LTP27" s="20"/>
      <c r="LTQ27"/>
      <c r="LTR27" s="20"/>
      <c r="LTS27"/>
      <c r="LTT27" s="20"/>
      <c r="LTU27"/>
      <c r="LTV27" s="20"/>
      <c r="LTW27"/>
      <c r="LTX27" s="20"/>
      <c r="LTY27"/>
      <c r="LTZ27" s="20"/>
      <c r="LUA27"/>
      <c r="LUB27" s="20"/>
      <c r="LUC27"/>
      <c r="LUD27" s="20"/>
      <c r="LUE27"/>
      <c r="LUF27" s="20"/>
      <c r="LUG27"/>
      <c r="LUH27" s="20"/>
      <c r="LUI27"/>
      <c r="LUJ27" s="20"/>
      <c r="LUK27"/>
      <c r="LUL27" s="20"/>
      <c r="LUM27"/>
      <c r="LUN27" s="20"/>
      <c r="LUO27"/>
      <c r="LUP27" s="20"/>
      <c r="LUQ27"/>
      <c r="LUR27" s="20"/>
      <c r="LUS27"/>
      <c r="LUT27" s="20"/>
      <c r="LUU27"/>
      <c r="LUV27" s="20"/>
      <c r="LUW27"/>
      <c r="LUX27" s="20"/>
      <c r="LUY27"/>
      <c r="LUZ27" s="20"/>
      <c r="LVA27"/>
      <c r="LVB27" s="20"/>
      <c r="LVC27"/>
      <c r="LVD27" s="20"/>
      <c r="LVE27"/>
      <c r="LVF27" s="20"/>
      <c r="LVG27"/>
      <c r="LVH27" s="20"/>
      <c r="LVI27"/>
      <c r="LVJ27" s="20"/>
      <c r="LVK27"/>
      <c r="LVL27" s="20"/>
      <c r="LVM27"/>
      <c r="LVN27" s="20"/>
      <c r="LVO27"/>
      <c r="LVP27" s="20"/>
      <c r="LVQ27"/>
      <c r="LVR27" s="20"/>
      <c r="LVS27"/>
      <c r="LVT27" s="20"/>
      <c r="LVU27"/>
      <c r="LVV27" s="20"/>
      <c r="LVW27"/>
      <c r="LVX27" s="20"/>
      <c r="LVY27"/>
      <c r="LVZ27" s="20"/>
      <c r="LWA27"/>
      <c r="LWB27" s="20"/>
      <c r="LWC27"/>
      <c r="LWD27" s="20"/>
      <c r="LWE27"/>
      <c r="LWF27" s="20"/>
      <c r="LWG27"/>
      <c r="LWH27" s="20"/>
      <c r="LWI27"/>
      <c r="LWJ27" s="20"/>
      <c r="LWK27"/>
      <c r="LWL27" s="20"/>
      <c r="LWM27"/>
      <c r="LWN27" s="20"/>
      <c r="LWO27"/>
      <c r="LWP27" s="20"/>
      <c r="LWQ27"/>
      <c r="LWR27" s="20"/>
      <c r="LWS27"/>
      <c r="LWT27" s="20"/>
      <c r="LWU27"/>
      <c r="LWV27" s="20"/>
      <c r="LWW27"/>
      <c r="LWX27" s="20"/>
      <c r="LWY27"/>
      <c r="LWZ27" s="20"/>
      <c r="LXA27"/>
      <c r="LXB27" s="20"/>
      <c r="LXC27"/>
      <c r="LXD27" s="20"/>
      <c r="LXE27"/>
      <c r="LXF27" s="20"/>
      <c r="LXG27"/>
      <c r="LXH27" s="20"/>
      <c r="LXI27"/>
      <c r="LXJ27" s="20"/>
      <c r="LXK27"/>
      <c r="LXL27" s="20"/>
      <c r="LXM27"/>
      <c r="LXN27" s="20"/>
      <c r="LXO27"/>
      <c r="LXP27" s="20"/>
      <c r="LXQ27"/>
      <c r="LXR27" s="20"/>
      <c r="LXS27"/>
      <c r="LXT27" s="20"/>
      <c r="LXU27"/>
      <c r="LXV27" s="20"/>
      <c r="LXW27"/>
      <c r="LXX27" s="20"/>
      <c r="LXY27"/>
      <c r="LXZ27" s="20"/>
      <c r="LYA27"/>
      <c r="LYB27" s="20"/>
      <c r="LYC27"/>
      <c r="LYD27" s="20"/>
      <c r="LYE27"/>
      <c r="LYF27" s="20"/>
      <c r="LYG27"/>
      <c r="LYH27" s="20"/>
      <c r="LYI27"/>
      <c r="LYJ27" s="20"/>
      <c r="LYK27"/>
      <c r="LYL27" s="20"/>
      <c r="LYM27"/>
      <c r="LYN27" s="20"/>
      <c r="LYO27"/>
      <c r="LYP27" s="20"/>
      <c r="LYQ27"/>
      <c r="LYR27" s="20"/>
      <c r="LYS27"/>
      <c r="LYT27" s="20"/>
      <c r="LYU27"/>
      <c r="LYV27" s="20"/>
      <c r="LYW27"/>
      <c r="LYX27" s="20"/>
      <c r="LYY27"/>
      <c r="LYZ27" s="20"/>
      <c r="LZA27"/>
      <c r="LZB27" s="20"/>
      <c r="LZC27"/>
      <c r="LZD27" s="20"/>
      <c r="LZE27"/>
      <c r="LZF27" s="20"/>
      <c r="LZG27"/>
      <c r="LZH27" s="20"/>
      <c r="LZI27"/>
      <c r="LZJ27" s="20"/>
      <c r="LZK27"/>
      <c r="LZL27" s="20"/>
      <c r="LZM27"/>
      <c r="LZN27" s="20"/>
      <c r="LZO27"/>
      <c r="LZP27" s="20"/>
      <c r="LZQ27"/>
      <c r="LZR27" s="20"/>
      <c r="LZS27"/>
      <c r="LZT27" s="20"/>
      <c r="LZU27"/>
      <c r="LZV27" s="20"/>
      <c r="LZW27"/>
      <c r="LZX27" s="20"/>
      <c r="LZY27"/>
      <c r="LZZ27" s="20"/>
      <c r="MAA27"/>
      <c r="MAB27" s="20"/>
      <c r="MAC27"/>
      <c r="MAD27" s="20"/>
      <c r="MAE27"/>
      <c r="MAF27" s="20"/>
      <c r="MAG27"/>
      <c r="MAH27" s="20"/>
      <c r="MAI27"/>
      <c r="MAJ27" s="20"/>
      <c r="MAK27"/>
      <c r="MAL27" s="20"/>
      <c r="MAM27"/>
      <c r="MAN27" s="20"/>
      <c r="MAO27"/>
      <c r="MAP27" s="20"/>
      <c r="MAQ27"/>
      <c r="MAR27" s="20"/>
      <c r="MAS27"/>
      <c r="MAT27" s="20"/>
      <c r="MAU27"/>
      <c r="MAV27" s="20"/>
      <c r="MAW27"/>
      <c r="MAX27" s="20"/>
      <c r="MAY27"/>
      <c r="MAZ27" s="20"/>
      <c r="MBA27"/>
      <c r="MBB27" s="20"/>
      <c r="MBC27"/>
      <c r="MBD27" s="20"/>
      <c r="MBE27"/>
      <c r="MBF27" s="20"/>
      <c r="MBG27"/>
      <c r="MBH27" s="20"/>
      <c r="MBI27"/>
      <c r="MBJ27" s="20"/>
      <c r="MBK27"/>
      <c r="MBL27" s="20"/>
      <c r="MBM27"/>
      <c r="MBN27" s="20"/>
      <c r="MBO27"/>
      <c r="MBP27" s="20"/>
      <c r="MBQ27"/>
      <c r="MBR27" s="20"/>
      <c r="MBS27"/>
      <c r="MBT27" s="20"/>
      <c r="MBU27"/>
      <c r="MBV27" s="20"/>
      <c r="MBW27"/>
      <c r="MBX27" s="20"/>
      <c r="MBY27"/>
      <c r="MBZ27" s="20"/>
      <c r="MCA27"/>
      <c r="MCB27" s="20"/>
      <c r="MCC27"/>
      <c r="MCD27" s="20"/>
      <c r="MCE27"/>
      <c r="MCF27" s="20"/>
      <c r="MCG27"/>
      <c r="MCH27" s="20"/>
      <c r="MCI27"/>
      <c r="MCJ27" s="20"/>
      <c r="MCK27"/>
      <c r="MCL27" s="20"/>
      <c r="MCM27"/>
      <c r="MCN27" s="20"/>
      <c r="MCO27"/>
      <c r="MCP27" s="20"/>
      <c r="MCQ27"/>
      <c r="MCR27" s="20"/>
      <c r="MCS27"/>
      <c r="MCT27" s="20"/>
      <c r="MCU27"/>
      <c r="MCV27" s="20"/>
      <c r="MCW27"/>
      <c r="MCX27" s="20"/>
      <c r="MCY27"/>
      <c r="MCZ27" s="20"/>
      <c r="MDA27"/>
      <c r="MDB27" s="20"/>
      <c r="MDC27"/>
      <c r="MDD27" s="20"/>
      <c r="MDE27"/>
      <c r="MDF27" s="20"/>
      <c r="MDG27"/>
      <c r="MDH27" s="20"/>
      <c r="MDI27"/>
      <c r="MDJ27" s="20"/>
      <c r="MDK27"/>
      <c r="MDL27" s="20"/>
      <c r="MDM27"/>
      <c r="MDN27" s="20"/>
      <c r="MDO27"/>
      <c r="MDP27" s="20"/>
      <c r="MDQ27"/>
      <c r="MDR27" s="20"/>
      <c r="MDS27"/>
      <c r="MDT27" s="20"/>
      <c r="MDU27"/>
      <c r="MDV27" s="20"/>
      <c r="MDW27"/>
      <c r="MDX27" s="20"/>
      <c r="MDY27"/>
      <c r="MDZ27" s="20"/>
      <c r="MEA27"/>
      <c r="MEB27" s="20"/>
      <c r="MEC27"/>
      <c r="MED27" s="20"/>
      <c r="MEE27"/>
      <c r="MEF27" s="20"/>
      <c r="MEG27"/>
      <c r="MEH27" s="20"/>
      <c r="MEI27"/>
      <c r="MEJ27" s="20"/>
      <c r="MEK27"/>
      <c r="MEL27" s="20"/>
      <c r="MEM27"/>
      <c r="MEN27" s="20"/>
      <c r="MEO27"/>
      <c r="MEP27" s="20"/>
      <c r="MEQ27"/>
      <c r="MER27" s="20"/>
      <c r="MES27"/>
      <c r="MET27" s="20"/>
      <c r="MEU27"/>
      <c r="MEV27" s="20"/>
      <c r="MEW27"/>
      <c r="MEX27" s="20"/>
      <c r="MEY27"/>
      <c r="MEZ27" s="20"/>
      <c r="MFA27"/>
      <c r="MFB27" s="20"/>
      <c r="MFC27"/>
      <c r="MFD27" s="20"/>
      <c r="MFE27"/>
      <c r="MFF27" s="20"/>
      <c r="MFG27"/>
      <c r="MFH27" s="20"/>
      <c r="MFI27"/>
      <c r="MFJ27" s="20"/>
      <c r="MFK27"/>
      <c r="MFL27" s="20"/>
      <c r="MFM27"/>
      <c r="MFN27" s="20"/>
      <c r="MFO27"/>
      <c r="MFP27" s="20"/>
      <c r="MFQ27"/>
      <c r="MFR27" s="20"/>
      <c r="MFS27"/>
      <c r="MFT27" s="20"/>
      <c r="MFU27"/>
      <c r="MFV27" s="20"/>
      <c r="MFW27"/>
      <c r="MFX27" s="20"/>
      <c r="MFY27"/>
      <c r="MFZ27" s="20"/>
      <c r="MGA27"/>
      <c r="MGB27" s="20"/>
      <c r="MGC27"/>
      <c r="MGD27" s="20"/>
      <c r="MGE27"/>
      <c r="MGF27" s="20"/>
      <c r="MGG27"/>
      <c r="MGH27" s="20"/>
      <c r="MGI27"/>
      <c r="MGJ27" s="20"/>
      <c r="MGK27"/>
      <c r="MGL27" s="20"/>
      <c r="MGM27"/>
      <c r="MGN27" s="20"/>
      <c r="MGO27"/>
      <c r="MGP27" s="20"/>
      <c r="MGQ27"/>
      <c r="MGR27" s="20"/>
      <c r="MGS27"/>
      <c r="MGT27" s="20"/>
      <c r="MGU27"/>
      <c r="MGV27" s="20"/>
      <c r="MGW27"/>
      <c r="MGX27" s="20"/>
      <c r="MGY27"/>
      <c r="MGZ27" s="20"/>
      <c r="MHA27"/>
      <c r="MHB27" s="20"/>
      <c r="MHC27"/>
      <c r="MHD27" s="20"/>
      <c r="MHE27"/>
      <c r="MHF27" s="20"/>
      <c r="MHG27"/>
      <c r="MHH27" s="20"/>
      <c r="MHI27"/>
      <c r="MHJ27" s="20"/>
      <c r="MHK27"/>
      <c r="MHL27" s="20"/>
      <c r="MHM27"/>
      <c r="MHN27" s="20"/>
      <c r="MHO27"/>
      <c r="MHP27" s="20"/>
      <c r="MHQ27"/>
      <c r="MHR27" s="20"/>
      <c r="MHS27"/>
      <c r="MHT27" s="20"/>
      <c r="MHU27"/>
      <c r="MHV27" s="20"/>
      <c r="MHW27"/>
      <c r="MHX27" s="20"/>
      <c r="MHY27"/>
      <c r="MHZ27" s="20"/>
      <c r="MIA27"/>
      <c r="MIB27" s="20"/>
      <c r="MIC27"/>
      <c r="MID27" s="20"/>
      <c r="MIE27"/>
      <c r="MIF27" s="20"/>
      <c r="MIG27"/>
      <c r="MIH27" s="20"/>
      <c r="MII27"/>
      <c r="MIJ27" s="20"/>
      <c r="MIK27"/>
      <c r="MIL27" s="20"/>
      <c r="MIM27"/>
      <c r="MIN27" s="20"/>
      <c r="MIO27"/>
      <c r="MIP27" s="20"/>
      <c r="MIQ27"/>
      <c r="MIR27" s="20"/>
      <c r="MIS27"/>
      <c r="MIT27" s="20"/>
      <c r="MIU27"/>
      <c r="MIV27" s="20"/>
      <c r="MIW27"/>
      <c r="MIX27" s="20"/>
      <c r="MIY27"/>
      <c r="MIZ27" s="20"/>
      <c r="MJA27"/>
      <c r="MJB27" s="20"/>
      <c r="MJC27"/>
      <c r="MJD27" s="20"/>
      <c r="MJE27"/>
      <c r="MJF27" s="20"/>
      <c r="MJG27"/>
      <c r="MJH27" s="20"/>
      <c r="MJI27"/>
      <c r="MJJ27" s="20"/>
      <c r="MJK27"/>
      <c r="MJL27" s="20"/>
      <c r="MJM27"/>
      <c r="MJN27" s="20"/>
      <c r="MJO27"/>
      <c r="MJP27" s="20"/>
      <c r="MJQ27"/>
      <c r="MJR27" s="20"/>
      <c r="MJS27"/>
      <c r="MJT27" s="20"/>
      <c r="MJU27"/>
      <c r="MJV27" s="20"/>
      <c r="MJW27"/>
      <c r="MJX27" s="20"/>
      <c r="MJY27"/>
      <c r="MJZ27" s="20"/>
      <c r="MKA27"/>
      <c r="MKB27" s="20"/>
      <c r="MKC27"/>
      <c r="MKD27" s="20"/>
      <c r="MKE27"/>
      <c r="MKF27" s="20"/>
      <c r="MKG27"/>
      <c r="MKH27" s="20"/>
      <c r="MKI27"/>
      <c r="MKJ27" s="20"/>
      <c r="MKK27"/>
      <c r="MKL27" s="20"/>
      <c r="MKM27"/>
      <c r="MKN27" s="20"/>
      <c r="MKO27"/>
      <c r="MKP27" s="20"/>
      <c r="MKQ27"/>
      <c r="MKR27" s="20"/>
      <c r="MKS27"/>
      <c r="MKT27" s="20"/>
      <c r="MKU27"/>
      <c r="MKV27" s="20"/>
      <c r="MKW27"/>
      <c r="MKX27" s="20"/>
      <c r="MKY27"/>
      <c r="MKZ27" s="20"/>
      <c r="MLA27"/>
      <c r="MLB27" s="20"/>
      <c r="MLC27"/>
      <c r="MLD27" s="20"/>
      <c r="MLE27"/>
      <c r="MLF27" s="20"/>
      <c r="MLG27"/>
      <c r="MLH27" s="20"/>
      <c r="MLI27"/>
      <c r="MLJ27" s="20"/>
      <c r="MLK27"/>
      <c r="MLL27" s="20"/>
      <c r="MLM27"/>
      <c r="MLN27" s="20"/>
      <c r="MLO27"/>
      <c r="MLP27" s="20"/>
      <c r="MLQ27"/>
      <c r="MLR27" s="20"/>
      <c r="MLS27"/>
      <c r="MLT27" s="20"/>
      <c r="MLU27"/>
      <c r="MLV27" s="20"/>
      <c r="MLW27"/>
      <c r="MLX27" s="20"/>
      <c r="MLY27"/>
      <c r="MLZ27" s="20"/>
      <c r="MMA27"/>
      <c r="MMB27" s="20"/>
      <c r="MMC27"/>
      <c r="MMD27" s="20"/>
      <c r="MME27"/>
      <c r="MMF27" s="20"/>
      <c r="MMG27"/>
      <c r="MMH27" s="20"/>
      <c r="MMI27"/>
      <c r="MMJ27" s="20"/>
      <c r="MMK27"/>
      <c r="MML27" s="20"/>
      <c r="MMM27"/>
      <c r="MMN27" s="20"/>
      <c r="MMO27"/>
      <c r="MMP27" s="20"/>
      <c r="MMQ27"/>
      <c r="MMR27" s="20"/>
      <c r="MMS27"/>
      <c r="MMT27" s="20"/>
      <c r="MMU27"/>
      <c r="MMV27" s="20"/>
      <c r="MMW27"/>
      <c r="MMX27" s="20"/>
      <c r="MMY27"/>
      <c r="MMZ27" s="20"/>
      <c r="MNA27"/>
      <c r="MNB27" s="20"/>
      <c r="MNC27"/>
      <c r="MND27" s="20"/>
      <c r="MNE27"/>
      <c r="MNF27" s="20"/>
      <c r="MNG27"/>
      <c r="MNH27" s="20"/>
      <c r="MNI27"/>
      <c r="MNJ27" s="20"/>
      <c r="MNK27"/>
      <c r="MNL27" s="20"/>
      <c r="MNM27"/>
      <c r="MNN27" s="20"/>
      <c r="MNO27"/>
      <c r="MNP27" s="20"/>
      <c r="MNQ27"/>
      <c r="MNR27" s="20"/>
      <c r="MNS27"/>
      <c r="MNT27" s="20"/>
      <c r="MNU27"/>
      <c r="MNV27" s="20"/>
      <c r="MNW27"/>
      <c r="MNX27" s="20"/>
      <c r="MNY27"/>
      <c r="MNZ27" s="20"/>
      <c r="MOA27"/>
      <c r="MOB27" s="20"/>
      <c r="MOC27"/>
      <c r="MOD27" s="20"/>
      <c r="MOE27"/>
      <c r="MOF27" s="20"/>
      <c r="MOG27"/>
      <c r="MOH27" s="20"/>
      <c r="MOI27"/>
      <c r="MOJ27" s="20"/>
      <c r="MOK27"/>
      <c r="MOL27" s="20"/>
      <c r="MOM27"/>
      <c r="MON27" s="20"/>
      <c r="MOO27"/>
      <c r="MOP27" s="20"/>
      <c r="MOQ27"/>
      <c r="MOR27" s="20"/>
      <c r="MOS27"/>
      <c r="MOT27" s="20"/>
      <c r="MOU27"/>
      <c r="MOV27" s="20"/>
      <c r="MOW27"/>
      <c r="MOX27" s="20"/>
      <c r="MOY27"/>
      <c r="MOZ27" s="20"/>
      <c r="MPA27"/>
      <c r="MPB27" s="20"/>
      <c r="MPC27"/>
      <c r="MPD27" s="20"/>
      <c r="MPE27"/>
      <c r="MPF27" s="20"/>
      <c r="MPG27"/>
      <c r="MPH27" s="20"/>
      <c r="MPI27"/>
      <c r="MPJ27" s="20"/>
      <c r="MPK27"/>
      <c r="MPL27" s="20"/>
      <c r="MPM27"/>
      <c r="MPN27" s="20"/>
      <c r="MPO27"/>
      <c r="MPP27" s="20"/>
      <c r="MPQ27"/>
      <c r="MPR27" s="20"/>
      <c r="MPS27"/>
      <c r="MPT27" s="20"/>
      <c r="MPU27"/>
      <c r="MPV27" s="20"/>
      <c r="MPW27"/>
      <c r="MPX27" s="20"/>
      <c r="MPY27"/>
      <c r="MPZ27" s="20"/>
      <c r="MQA27"/>
      <c r="MQB27" s="20"/>
      <c r="MQC27"/>
      <c r="MQD27" s="20"/>
      <c r="MQE27"/>
      <c r="MQF27" s="20"/>
      <c r="MQG27"/>
      <c r="MQH27" s="20"/>
      <c r="MQI27"/>
      <c r="MQJ27" s="20"/>
      <c r="MQK27"/>
      <c r="MQL27" s="20"/>
      <c r="MQM27"/>
      <c r="MQN27" s="20"/>
      <c r="MQO27"/>
      <c r="MQP27" s="20"/>
      <c r="MQQ27"/>
      <c r="MQR27" s="20"/>
      <c r="MQS27"/>
      <c r="MQT27" s="20"/>
      <c r="MQU27"/>
      <c r="MQV27" s="20"/>
      <c r="MQW27"/>
      <c r="MQX27" s="20"/>
      <c r="MQY27"/>
      <c r="MQZ27" s="20"/>
      <c r="MRA27"/>
      <c r="MRB27" s="20"/>
      <c r="MRC27"/>
      <c r="MRD27" s="20"/>
      <c r="MRE27"/>
      <c r="MRF27" s="20"/>
      <c r="MRG27"/>
      <c r="MRH27" s="20"/>
      <c r="MRI27"/>
      <c r="MRJ27" s="20"/>
      <c r="MRK27"/>
      <c r="MRL27" s="20"/>
      <c r="MRM27"/>
      <c r="MRN27" s="20"/>
      <c r="MRO27"/>
      <c r="MRP27" s="20"/>
      <c r="MRQ27"/>
      <c r="MRR27" s="20"/>
      <c r="MRS27"/>
      <c r="MRT27" s="20"/>
      <c r="MRU27"/>
      <c r="MRV27" s="20"/>
      <c r="MRW27"/>
      <c r="MRX27" s="20"/>
      <c r="MRY27"/>
      <c r="MRZ27" s="20"/>
      <c r="MSA27"/>
      <c r="MSB27" s="20"/>
      <c r="MSC27"/>
      <c r="MSD27" s="20"/>
      <c r="MSE27"/>
      <c r="MSF27" s="20"/>
      <c r="MSG27"/>
      <c r="MSH27" s="20"/>
      <c r="MSI27"/>
      <c r="MSJ27" s="20"/>
      <c r="MSK27"/>
      <c r="MSL27" s="20"/>
      <c r="MSM27"/>
      <c r="MSN27" s="20"/>
      <c r="MSO27"/>
      <c r="MSP27" s="20"/>
      <c r="MSQ27"/>
      <c r="MSR27" s="20"/>
      <c r="MSS27"/>
      <c r="MST27" s="20"/>
      <c r="MSU27"/>
      <c r="MSV27" s="20"/>
      <c r="MSW27"/>
      <c r="MSX27" s="20"/>
      <c r="MSY27"/>
      <c r="MSZ27" s="20"/>
      <c r="MTA27"/>
      <c r="MTB27" s="20"/>
      <c r="MTC27"/>
      <c r="MTD27" s="20"/>
      <c r="MTE27"/>
      <c r="MTF27" s="20"/>
      <c r="MTG27"/>
      <c r="MTH27" s="20"/>
      <c r="MTI27"/>
      <c r="MTJ27" s="20"/>
      <c r="MTK27"/>
      <c r="MTL27" s="20"/>
      <c r="MTM27"/>
      <c r="MTN27" s="20"/>
      <c r="MTO27"/>
      <c r="MTP27" s="20"/>
      <c r="MTQ27"/>
      <c r="MTR27" s="20"/>
      <c r="MTS27"/>
      <c r="MTT27" s="20"/>
      <c r="MTU27"/>
      <c r="MTV27" s="20"/>
      <c r="MTW27"/>
      <c r="MTX27" s="20"/>
      <c r="MTY27"/>
      <c r="MTZ27" s="20"/>
      <c r="MUA27"/>
      <c r="MUB27" s="20"/>
      <c r="MUC27"/>
      <c r="MUD27" s="20"/>
      <c r="MUE27"/>
      <c r="MUF27" s="20"/>
      <c r="MUG27"/>
      <c r="MUH27" s="20"/>
      <c r="MUI27"/>
      <c r="MUJ27" s="20"/>
      <c r="MUK27"/>
      <c r="MUL27" s="20"/>
      <c r="MUM27"/>
      <c r="MUN27" s="20"/>
      <c r="MUO27"/>
      <c r="MUP27" s="20"/>
      <c r="MUQ27"/>
      <c r="MUR27" s="20"/>
      <c r="MUS27"/>
      <c r="MUT27" s="20"/>
      <c r="MUU27"/>
      <c r="MUV27" s="20"/>
      <c r="MUW27"/>
      <c r="MUX27" s="20"/>
      <c r="MUY27"/>
      <c r="MUZ27" s="20"/>
      <c r="MVA27"/>
      <c r="MVB27" s="20"/>
      <c r="MVC27"/>
      <c r="MVD27" s="20"/>
      <c r="MVE27"/>
      <c r="MVF27" s="20"/>
      <c r="MVG27"/>
      <c r="MVH27" s="20"/>
      <c r="MVI27"/>
      <c r="MVJ27" s="20"/>
      <c r="MVK27"/>
      <c r="MVL27" s="20"/>
      <c r="MVM27"/>
      <c r="MVN27" s="20"/>
      <c r="MVO27"/>
      <c r="MVP27" s="20"/>
      <c r="MVQ27"/>
      <c r="MVR27" s="20"/>
      <c r="MVS27"/>
      <c r="MVT27" s="20"/>
      <c r="MVU27"/>
      <c r="MVV27" s="20"/>
      <c r="MVW27"/>
      <c r="MVX27" s="20"/>
      <c r="MVY27"/>
      <c r="MVZ27" s="20"/>
      <c r="MWA27"/>
      <c r="MWB27" s="20"/>
      <c r="MWC27"/>
      <c r="MWD27" s="20"/>
      <c r="MWE27"/>
      <c r="MWF27" s="20"/>
      <c r="MWG27"/>
      <c r="MWH27" s="20"/>
      <c r="MWI27"/>
      <c r="MWJ27" s="20"/>
      <c r="MWK27"/>
      <c r="MWL27" s="20"/>
      <c r="MWM27"/>
      <c r="MWN27" s="20"/>
      <c r="MWO27"/>
      <c r="MWP27" s="20"/>
      <c r="MWQ27"/>
      <c r="MWR27" s="20"/>
      <c r="MWS27"/>
      <c r="MWT27" s="20"/>
      <c r="MWU27"/>
      <c r="MWV27" s="20"/>
      <c r="MWW27"/>
      <c r="MWX27" s="20"/>
      <c r="MWY27"/>
      <c r="MWZ27" s="20"/>
      <c r="MXA27"/>
      <c r="MXB27" s="20"/>
      <c r="MXC27"/>
      <c r="MXD27" s="20"/>
      <c r="MXE27"/>
      <c r="MXF27" s="20"/>
      <c r="MXG27"/>
      <c r="MXH27" s="20"/>
      <c r="MXI27"/>
      <c r="MXJ27" s="20"/>
      <c r="MXK27"/>
      <c r="MXL27" s="20"/>
      <c r="MXM27"/>
      <c r="MXN27" s="20"/>
      <c r="MXO27"/>
      <c r="MXP27" s="20"/>
      <c r="MXQ27"/>
      <c r="MXR27" s="20"/>
      <c r="MXS27"/>
      <c r="MXT27" s="20"/>
      <c r="MXU27"/>
      <c r="MXV27" s="20"/>
      <c r="MXW27"/>
      <c r="MXX27" s="20"/>
      <c r="MXY27"/>
      <c r="MXZ27" s="20"/>
      <c r="MYA27"/>
      <c r="MYB27" s="20"/>
      <c r="MYC27"/>
      <c r="MYD27" s="20"/>
      <c r="MYE27"/>
      <c r="MYF27" s="20"/>
      <c r="MYG27"/>
      <c r="MYH27" s="20"/>
      <c r="MYI27"/>
      <c r="MYJ27" s="20"/>
      <c r="MYK27"/>
      <c r="MYL27" s="20"/>
      <c r="MYM27"/>
      <c r="MYN27" s="20"/>
      <c r="MYO27"/>
      <c r="MYP27" s="20"/>
      <c r="MYQ27"/>
      <c r="MYR27" s="20"/>
      <c r="MYS27"/>
      <c r="MYT27" s="20"/>
      <c r="MYU27"/>
      <c r="MYV27" s="20"/>
      <c r="MYW27"/>
      <c r="MYX27" s="20"/>
      <c r="MYY27"/>
      <c r="MYZ27" s="20"/>
      <c r="MZA27"/>
      <c r="MZB27" s="20"/>
      <c r="MZC27"/>
      <c r="MZD27" s="20"/>
      <c r="MZE27"/>
      <c r="MZF27" s="20"/>
      <c r="MZG27"/>
      <c r="MZH27" s="20"/>
      <c r="MZI27"/>
      <c r="MZJ27" s="20"/>
      <c r="MZK27"/>
      <c r="MZL27" s="20"/>
      <c r="MZM27"/>
      <c r="MZN27" s="20"/>
      <c r="MZO27"/>
      <c r="MZP27" s="20"/>
      <c r="MZQ27"/>
      <c r="MZR27" s="20"/>
      <c r="MZS27"/>
      <c r="MZT27" s="20"/>
      <c r="MZU27"/>
      <c r="MZV27" s="20"/>
      <c r="MZW27"/>
      <c r="MZX27" s="20"/>
      <c r="MZY27"/>
      <c r="MZZ27" s="20"/>
      <c r="NAA27"/>
      <c r="NAB27" s="20"/>
      <c r="NAC27"/>
      <c r="NAD27" s="20"/>
      <c r="NAE27"/>
      <c r="NAF27" s="20"/>
      <c r="NAG27"/>
      <c r="NAH27" s="20"/>
      <c r="NAI27"/>
      <c r="NAJ27" s="20"/>
      <c r="NAK27"/>
      <c r="NAL27" s="20"/>
      <c r="NAM27"/>
      <c r="NAN27" s="20"/>
      <c r="NAO27"/>
      <c r="NAP27" s="20"/>
      <c r="NAQ27"/>
      <c r="NAR27" s="20"/>
      <c r="NAS27"/>
      <c r="NAT27" s="20"/>
      <c r="NAU27"/>
      <c r="NAV27" s="20"/>
      <c r="NAW27"/>
      <c r="NAX27" s="20"/>
      <c r="NAY27"/>
      <c r="NAZ27" s="20"/>
      <c r="NBA27"/>
      <c r="NBB27" s="20"/>
      <c r="NBC27"/>
      <c r="NBD27" s="20"/>
      <c r="NBE27"/>
      <c r="NBF27" s="20"/>
      <c r="NBG27"/>
      <c r="NBH27" s="20"/>
      <c r="NBI27"/>
      <c r="NBJ27" s="20"/>
      <c r="NBK27"/>
      <c r="NBL27" s="20"/>
      <c r="NBM27"/>
      <c r="NBN27" s="20"/>
      <c r="NBO27"/>
      <c r="NBP27" s="20"/>
      <c r="NBQ27"/>
      <c r="NBR27" s="20"/>
      <c r="NBS27"/>
      <c r="NBT27" s="20"/>
      <c r="NBU27"/>
      <c r="NBV27" s="20"/>
      <c r="NBW27"/>
      <c r="NBX27" s="20"/>
      <c r="NBY27"/>
      <c r="NBZ27" s="20"/>
      <c r="NCA27"/>
      <c r="NCB27" s="20"/>
      <c r="NCC27"/>
      <c r="NCD27" s="20"/>
      <c r="NCE27"/>
      <c r="NCF27" s="20"/>
      <c r="NCG27"/>
      <c r="NCH27" s="20"/>
      <c r="NCI27"/>
      <c r="NCJ27" s="20"/>
      <c r="NCK27"/>
      <c r="NCL27" s="20"/>
      <c r="NCM27"/>
      <c r="NCN27" s="20"/>
      <c r="NCO27"/>
      <c r="NCP27" s="20"/>
      <c r="NCQ27"/>
      <c r="NCR27" s="20"/>
      <c r="NCS27"/>
      <c r="NCT27" s="20"/>
      <c r="NCU27"/>
      <c r="NCV27" s="20"/>
      <c r="NCW27"/>
      <c r="NCX27" s="20"/>
      <c r="NCY27"/>
      <c r="NCZ27" s="20"/>
      <c r="NDA27"/>
      <c r="NDB27" s="20"/>
      <c r="NDC27"/>
      <c r="NDD27" s="20"/>
      <c r="NDE27"/>
      <c r="NDF27" s="20"/>
      <c r="NDG27"/>
      <c r="NDH27" s="20"/>
      <c r="NDI27"/>
      <c r="NDJ27" s="20"/>
      <c r="NDK27"/>
      <c r="NDL27" s="20"/>
      <c r="NDM27"/>
      <c r="NDN27" s="20"/>
      <c r="NDO27"/>
      <c r="NDP27" s="20"/>
      <c r="NDQ27"/>
      <c r="NDR27" s="20"/>
      <c r="NDS27"/>
      <c r="NDT27" s="20"/>
      <c r="NDU27"/>
      <c r="NDV27" s="20"/>
      <c r="NDW27"/>
      <c r="NDX27" s="20"/>
      <c r="NDY27"/>
      <c r="NDZ27" s="20"/>
      <c r="NEA27"/>
      <c r="NEB27" s="20"/>
      <c r="NEC27"/>
      <c r="NED27" s="20"/>
      <c r="NEE27"/>
      <c r="NEF27" s="20"/>
      <c r="NEG27"/>
      <c r="NEH27" s="20"/>
      <c r="NEI27"/>
      <c r="NEJ27" s="20"/>
      <c r="NEK27"/>
      <c r="NEL27" s="20"/>
      <c r="NEM27"/>
      <c r="NEN27" s="20"/>
      <c r="NEO27"/>
      <c r="NEP27" s="20"/>
      <c r="NEQ27"/>
      <c r="NER27" s="20"/>
      <c r="NES27"/>
      <c r="NET27" s="20"/>
      <c r="NEU27"/>
      <c r="NEV27" s="20"/>
      <c r="NEW27"/>
      <c r="NEX27" s="20"/>
      <c r="NEY27"/>
      <c r="NEZ27" s="20"/>
      <c r="NFA27"/>
      <c r="NFB27" s="20"/>
      <c r="NFC27"/>
      <c r="NFD27" s="20"/>
      <c r="NFE27"/>
      <c r="NFF27" s="20"/>
      <c r="NFG27"/>
      <c r="NFH27" s="20"/>
      <c r="NFI27"/>
      <c r="NFJ27" s="20"/>
      <c r="NFK27"/>
      <c r="NFL27" s="20"/>
      <c r="NFM27"/>
      <c r="NFN27" s="20"/>
      <c r="NFO27"/>
      <c r="NFP27" s="20"/>
      <c r="NFQ27"/>
      <c r="NFR27" s="20"/>
      <c r="NFS27"/>
      <c r="NFT27" s="20"/>
      <c r="NFU27"/>
      <c r="NFV27" s="20"/>
      <c r="NFW27"/>
      <c r="NFX27" s="20"/>
      <c r="NFY27"/>
      <c r="NFZ27" s="20"/>
      <c r="NGA27"/>
      <c r="NGB27" s="20"/>
      <c r="NGC27"/>
      <c r="NGD27" s="20"/>
      <c r="NGE27"/>
      <c r="NGF27" s="20"/>
      <c r="NGG27"/>
      <c r="NGH27" s="20"/>
      <c r="NGI27"/>
      <c r="NGJ27" s="20"/>
      <c r="NGK27"/>
      <c r="NGL27" s="20"/>
      <c r="NGM27"/>
      <c r="NGN27" s="20"/>
      <c r="NGO27"/>
      <c r="NGP27" s="20"/>
      <c r="NGQ27"/>
      <c r="NGR27" s="20"/>
      <c r="NGS27"/>
      <c r="NGT27" s="20"/>
      <c r="NGU27"/>
      <c r="NGV27" s="20"/>
      <c r="NGW27"/>
      <c r="NGX27" s="20"/>
      <c r="NGY27"/>
      <c r="NGZ27" s="20"/>
      <c r="NHA27"/>
      <c r="NHB27" s="20"/>
      <c r="NHC27"/>
      <c r="NHD27" s="20"/>
      <c r="NHE27"/>
      <c r="NHF27" s="20"/>
      <c r="NHG27"/>
      <c r="NHH27" s="20"/>
      <c r="NHI27"/>
      <c r="NHJ27" s="20"/>
      <c r="NHK27"/>
      <c r="NHL27" s="20"/>
      <c r="NHM27"/>
      <c r="NHN27" s="20"/>
      <c r="NHO27"/>
      <c r="NHP27" s="20"/>
      <c r="NHQ27"/>
      <c r="NHR27" s="20"/>
      <c r="NHS27"/>
      <c r="NHT27" s="20"/>
      <c r="NHU27"/>
      <c r="NHV27" s="20"/>
      <c r="NHW27"/>
      <c r="NHX27" s="20"/>
      <c r="NHY27"/>
      <c r="NHZ27" s="20"/>
      <c r="NIA27"/>
      <c r="NIB27" s="20"/>
      <c r="NIC27"/>
      <c r="NID27" s="20"/>
      <c r="NIE27"/>
      <c r="NIF27" s="20"/>
      <c r="NIG27"/>
      <c r="NIH27" s="20"/>
      <c r="NII27"/>
      <c r="NIJ27" s="20"/>
      <c r="NIK27"/>
      <c r="NIL27" s="20"/>
      <c r="NIM27"/>
      <c r="NIN27" s="20"/>
      <c r="NIO27"/>
      <c r="NIP27" s="20"/>
      <c r="NIQ27"/>
      <c r="NIR27" s="20"/>
      <c r="NIS27"/>
      <c r="NIT27" s="20"/>
      <c r="NIU27"/>
      <c r="NIV27" s="20"/>
      <c r="NIW27"/>
      <c r="NIX27" s="20"/>
      <c r="NIY27"/>
      <c r="NIZ27" s="20"/>
      <c r="NJA27"/>
      <c r="NJB27" s="20"/>
      <c r="NJC27"/>
      <c r="NJD27" s="20"/>
      <c r="NJE27"/>
      <c r="NJF27" s="20"/>
      <c r="NJG27"/>
      <c r="NJH27" s="20"/>
      <c r="NJI27"/>
      <c r="NJJ27" s="20"/>
      <c r="NJK27"/>
      <c r="NJL27" s="20"/>
      <c r="NJM27"/>
      <c r="NJN27" s="20"/>
      <c r="NJO27"/>
      <c r="NJP27" s="20"/>
      <c r="NJQ27"/>
      <c r="NJR27" s="20"/>
      <c r="NJS27"/>
      <c r="NJT27" s="20"/>
      <c r="NJU27"/>
      <c r="NJV27" s="20"/>
      <c r="NJW27"/>
      <c r="NJX27" s="20"/>
      <c r="NJY27"/>
      <c r="NJZ27" s="20"/>
      <c r="NKA27"/>
      <c r="NKB27" s="20"/>
      <c r="NKC27"/>
      <c r="NKD27" s="20"/>
      <c r="NKE27"/>
      <c r="NKF27" s="20"/>
      <c r="NKG27"/>
      <c r="NKH27" s="20"/>
      <c r="NKI27"/>
      <c r="NKJ27" s="20"/>
      <c r="NKK27"/>
      <c r="NKL27" s="20"/>
      <c r="NKM27"/>
      <c r="NKN27" s="20"/>
      <c r="NKO27"/>
      <c r="NKP27" s="20"/>
      <c r="NKQ27"/>
      <c r="NKR27" s="20"/>
      <c r="NKS27"/>
      <c r="NKT27" s="20"/>
      <c r="NKU27"/>
      <c r="NKV27" s="20"/>
      <c r="NKW27"/>
      <c r="NKX27" s="20"/>
      <c r="NKY27"/>
      <c r="NKZ27" s="20"/>
      <c r="NLA27"/>
      <c r="NLB27" s="20"/>
      <c r="NLC27"/>
      <c r="NLD27" s="20"/>
      <c r="NLE27"/>
      <c r="NLF27" s="20"/>
      <c r="NLG27"/>
      <c r="NLH27" s="20"/>
      <c r="NLI27"/>
      <c r="NLJ27" s="20"/>
      <c r="NLK27"/>
      <c r="NLL27" s="20"/>
      <c r="NLM27"/>
      <c r="NLN27" s="20"/>
      <c r="NLO27"/>
      <c r="NLP27" s="20"/>
      <c r="NLQ27"/>
      <c r="NLR27" s="20"/>
      <c r="NLS27"/>
      <c r="NLT27" s="20"/>
      <c r="NLU27"/>
      <c r="NLV27" s="20"/>
      <c r="NLW27"/>
      <c r="NLX27" s="20"/>
      <c r="NLY27"/>
      <c r="NLZ27" s="20"/>
      <c r="NMA27"/>
      <c r="NMB27" s="20"/>
      <c r="NMC27"/>
      <c r="NMD27" s="20"/>
      <c r="NME27"/>
      <c r="NMF27" s="20"/>
      <c r="NMG27"/>
      <c r="NMH27" s="20"/>
      <c r="NMI27"/>
      <c r="NMJ27" s="20"/>
      <c r="NMK27"/>
      <c r="NML27" s="20"/>
      <c r="NMM27"/>
      <c r="NMN27" s="20"/>
      <c r="NMO27"/>
      <c r="NMP27" s="20"/>
      <c r="NMQ27"/>
      <c r="NMR27" s="20"/>
      <c r="NMS27"/>
      <c r="NMT27" s="20"/>
      <c r="NMU27"/>
      <c r="NMV27" s="20"/>
      <c r="NMW27"/>
      <c r="NMX27" s="20"/>
      <c r="NMY27"/>
      <c r="NMZ27" s="20"/>
      <c r="NNA27"/>
      <c r="NNB27" s="20"/>
      <c r="NNC27"/>
      <c r="NND27" s="20"/>
      <c r="NNE27"/>
      <c r="NNF27" s="20"/>
      <c r="NNG27"/>
      <c r="NNH27" s="20"/>
      <c r="NNI27"/>
      <c r="NNJ27" s="20"/>
      <c r="NNK27"/>
      <c r="NNL27" s="20"/>
      <c r="NNM27"/>
      <c r="NNN27" s="20"/>
      <c r="NNO27"/>
      <c r="NNP27" s="20"/>
      <c r="NNQ27"/>
      <c r="NNR27" s="20"/>
      <c r="NNS27"/>
      <c r="NNT27" s="20"/>
      <c r="NNU27"/>
      <c r="NNV27" s="20"/>
      <c r="NNW27"/>
      <c r="NNX27" s="20"/>
      <c r="NNY27"/>
      <c r="NNZ27" s="20"/>
      <c r="NOA27"/>
      <c r="NOB27" s="20"/>
      <c r="NOC27"/>
      <c r="NOD27" s="20"/>
      <c r="NOE27"/>
      <c r="NOF27" s="20"/>
      <c r="NOG27"/>
      <c r="NOH27" s="20"/>
      <c r="NOI27"/>
      <c r="NOJ27" s="20"/>
      <c r="NOK27"/>
      <c r="NOL27" s="20"/>
      <c r="NOM27"/>
      <c r="NON27" s="20"/>
      <c r="NOO27"/>
      <c r="NOP27" s="20"/>
      <c r="NOQ27"/>
      <c r="NOR27" s="20"/>
      <c r="NOS27"/>
      <c r="NOT27" s="20"/>
      <c r="NOU27"/>
      <c r="NOV27" s="20"/>
      <c r="NOW27"/>
      <c r="NOX27" s="20"/>
      <c r="NOY27"/>
      <c r="NOZ27" s="20"/>
      <c r="NPA27"/>
      <c r="NPB27" s="20"/>
      <c r="NPC27"/>
      <c r="NPD27" s="20"/>
      <c r="NPE27"/>
      <c r="NPF27" s="20"/>
      <c r="NPG27"/>
      <c r="NPH27" s="20"/>
      <c r="NPI27"/>
      <c r="NPJ27" s="20"/>
      <c r="NPK27"/>
      <c r="NPL27" s="20"/>
      <c r="NPM27"/>
      <c r="NPN27" s="20"/>
      <c r="NPO27"/>
      <c r="NPP27" s="20"/>
      <c r="NPQ27"/>
      <c r="NPR27" s="20"/>
      <c r="NPS27"/>
      <c r="NPT27" s="20"/>
      <c r="NPU27"/>
      <c r="NPV27" s="20"/>
      <c r="NPW27"/>
      <c r="NPX27" s="20"/>
      <c r="NPY27"/>
      <c r="NPZ27" s="20"/>
      <c r="NQA27"/>
      <c r="NQB27" s="20"/>
      <c r="NQC27"/>
      <c r="NQD27" s="20"/>
      <c r="NQE27"/>
      <c r="NQF27" s="20"/>
      <c r="NQG27"/>
      <c r="NQH27" s="20"/>
      <c r="NQI27"/>
      <c r="NQJ27" s="20"/>
      <c r="NQK27"/>
      <c r="NQL27" s="20"/>
      <c r="NQM27"/>
      <c r="NQN27" s="20"/>
      <c r="NQO27"/>
      <c r="NQP27" s="20"/>
      <c r="NQQ27"/>
      <c r="NQR27" s="20"/>
      <c r="NQS27"/>
      <c r="NQT27" s="20"/>
      <c r="NQU27"/>
      <c r="NQV27" s="20"/>
      <c r="NQW27"/>
      <c r="NQX27" s="20"/>
      <c r="NQY27"/>
      <c r="NQZ27" s="20"/>
      <c r="NRA27"/>
      <c r="NRB27" s="20"/>
      <c r="NRC27"/>
      <c r="NRD27" s="20"/>
      <c r="NRE27"/>
      <c r="NRF27" s="20"/>
      <c r="NRG27"/>
      <c r="NRH27" s="20"/>
      <c r="NRI27"/>
      <c r="NRJ27" s="20"/>
      <c r="NRK27"/>
      <c r="NRL27" s="20"/>
      <c r="NRM27"/>
      <c r="NRN27" s="20"/>
      <c r="NRO27"/>
      <c r="NRP27" s="20"/>
      <c r="NRQ27"/>
      <c r="NRR27" s="20"/>
      <c r="NRS27"/>
      <c r="NRT27" s="20"/>
      <c r="NRU27"/>
      <c r="NRV27" s="20"/>
      <c r="NRW27"/>
      <c r="NRX27" s="20"/>
      <c r="NRY27"/>
      <c r="NRZ27" s="20"/>
      <c r="NSA27"/>
      <c r="NSB27" s="20"/>
      <c r="NSC27"/>
      <c r="NSD27" s="20"/>
      <c r="NSE27"/>
      <c r="NSF27" s="20"/>
      <c r="NSG27"/>
      <c r="NSH27" s="20"/>
      <c r="NSI27"/>
      <c r="NSJ27" s="20"/>
      <c r="NSK27"/>
      <c r="NSL27" s="20"/>
      <c r="NSM27"/>
      <c r="NSN27" s="20"/>
      <c r="NSO27"/>
      <c r="NSP27" s="20"/>
      <c r="NSQ27"/>
      <c r="NSR27" s="20"/>
      <c r="NSS27"/>
      <c r="NST27" s="20"/>
      <c r="NSU27"/>
      <c r="NSV27" s="20"/>
      <c r="NSW27"/>
      <c r="NSX27" s="20"/>
      <c r="NSY27"/>
      <c r="NSZ27" s="20"/>
      <c r="NTA27"/>
      <c r="NTB27" s="20"/>
      <c r="NTC27"/>
      <c r="NTD27" s="20"/>
      <c r="NTE27"/>
      <c r="NTF27" s="20"/>
      <c r="NTG27"/>
      <c r="NTH27" s="20"/>
      <c r="NTI27"/>
      <c r="NTJ27" s="20"/>
      <c r="NTK27"/>
      <c r="NTL27" s="20"/>
      <c r="NTM27"/>
      <c r="NTN27" s="20"/>
      <c r="NTO27"/>
      <c r="NTP27" s="20"/>
      <c r="NTQ27"/>
      <c r="NTR27" s="20"/>
      <c r="NTS27"/>
      <c r="NTT27" s="20"/>
      <c r="NTU27"/>
      <c r="NTV27" s="20"/>
      <c r="NTW27"/>
      <c r="NTX27" s="20"/>
      <c r="NTY27"/>
      <c r="NTZ27" s="20"/>
      <c r="NUA27"/>
      <c r="NUB27" s="20"/>
      <c r="NUC27"/>
      <c r="NUD27" s="20"/>
      <c r="NUE27"/>
      <c r="NUF27" s="20"/>
      <c r="NUG27"/>
      <c r="NUH27" s="20"/>
      <c r="NUI27"/>
      <c r="NUJ27" s="20"/>
      <c r="NUK27"/>
      <c r="NUL27" s="20"/>
      <c r="NUM27"/>
      <c r="NUN27" s="20"/>
      <c r="NUO27"/>
      <c r="NUP27" s="20"/>
      <c r="NUQ27"/>
      <c r="NUR27" s="20"/>
      <c r="NUS27"/>
      <c r="NUT27" s="20"/>
      <c r="NUU27"/>
      <c r="NUV27" s="20"/>
      <c r="NUW27"/>
      <c r="NUX27" s="20"/>
      <c r="NUY27"/>
      <c r="NUZ27" s="20"/>
      <c r="NVA27"/>
      <c r="NVB27" s="20"/>
      <c r="NVC27"/>
      <c r="NVD27" s="20"/>
      <c r="NVE27"/>
      <c r="NVF27" s="20"/>
      <c r="NVG27"/>
      <c r="NVH27" s="20"/>
      <c r="NVI27"/>
      <c r="NVJ27" s="20"/>
      <c r="NVK27"/>
      <c r="NVL27" s="20"/>
      <c r="NVM27"/>
      <c r="NVN27" s="20"/>
      <c r="NVO27"/>
      <c r="NVP27" s="20"/>
      <c r="NVQ27"/>
      <c r="NVR27" s="20"/>
      <c r="NVS27"/>
      <c r="NVT27" s="20"/>
      <c r="NVU27"/>
      <c r="NVV27" s="20"/>
      <c r="NVW27"/>
      <c r="NVX27" s="20"/>
      <c r="NVY27"/>
      <c r="NVZ27" s="20"/>
      <c r="NWA27"/>
      <c r="NWB27" s="20"/>
      <c r="NWC27"/>
      <c r="NWD27" s="20"/>
      <c r="NWE27"/>
      <c r="NWF27" s="20"/>
      <c r="NWG27"/>
      <c r="NWH27" s="20"/>
      <c r="NWI27"/>
      <c r="NWJ27" s="20"/>
      <c r="NWK27"/>
      <c r="NWL27" s="20"/>
      <c r="NWM27"/>
      <c r="NWN27" s="20"/>
      <c r="NWO27"/>
      <c r="NWP27" s="20"/>
      <c r="NWQ27"/>
      <c r="NWR27" s="20"/>
      <c r="NWS27"/>
      <c r="NWT27" s="20"/>
      <c r="NWU27"/>
      <c r="NWV27" s="20"/>
      <c r="NWW27"/>
      <c r="NWX27" s="20"/>
      <c r="NWY27"/>
      <c r="NWZ27" s="20"/>
      <c r="NXA27"/>
      <c r="NXB27" s="20"/>
      <c r="NXC27"/>
      <c r="NXD27" s="20"/>
      <c r="NXE27"/>
      <c r="NXF27" s="20"/>
      <c r="NXG27"/>
      <c r="NXH27" s="20"/>
      <c r="NXI27"/>
      <c r="NXJ27" s="20"/>
      <c r="NXK27"/>
      <c r="NXL27" s="20"/>
      <c r="NXM27"/>
      <c r="NXN27" s="20"/>
      <c r="NXO27"/>
      <c r="NXP27" s="20"/>
      <c r="NXQ27"/>
      <c r="NXR27" s="20"/>
      <c r="NXS27"/>
      <c r="NXT27" s="20"/>
      <c r="NXU27"/>
      <c r="NXV27" s="20"/>
      <c r="NXW27"/>
      <c r="NXX27" s="20"/>
      <c r="NXY27"/>
      <c r="NXZ27" s="20"/>
      <c r="NYA27"/>
      <c r="NYB27" s="20"/>
      <c r="NYC27"/>
      <c r="NYD27" s="20"/>
      <c r="NYE27"/>
      <c r="NYF27" s="20"/>
      <c r="NYG27"/>
      <c r="NYH27" s="20"/>
      <c r="NYI27"/>
      <c r="NYJ27" s="20"/>
      <c r="NYK27"/>
      <c r="NYL27" s="20"/>
      <c r="NYM27"/>
      <c r="NYN27" s="20"/>
      <c r="NYO27"/>
      <c r="NYP27" s="20"/>
      <c r="NYQ27"/>
      <c r="NYR27" s="20"/>
      <c r="NYS27"/>
      <c r="NYT27" s="20"/>
      <c r="NYU27"/>
      <c r="NYV27" s="20"/>
      <c r="NYW27"/>
      <c r="NYX27" s="20"/>
      <c r="NYY27"/>
      <c r="NYZ27" s="20"/>
      <c r="NZA27"/>
      <c r="NZB27" s="20"/>
      <c r="NZC27"/>
      <c r="NZD27" s="20"/>
      <c r="NZE27"/>
      <c r="NZF27" s="20"/>
      <c r="NZG27"/>
      <c r="NZH27" s="20"/>
      <c r="NZI27"/>
      <c r="NZJ27" s="20"/>
      <c r="NZK27"/>
      <c r="NZL27" s="20"/>
      <c r="NZM27"/>
      <c r="NZN27" s="20"/>
      <c r="NZO27"/>
      <c r="NZP27" s="20"/>
      <c r="NZQ27"/>
      <c r="NZR27" s="20"/>
      <c r="NZS27"/>
      <c r="NZT27" s="20"/>
      <c r="NZU27"/>
      <c r="NZV27" s="20"/>
      <c r="NZW27"/>
      <c r="NZX27" s="20"/>
      <c r="NZY27"/>
      <c r="NZZ27" s="20"/>
      <c r="OAA27"/>
      <c r="OAB27" s="20"/>
      <c r="OAC27"/>
      <c r="OAD27" s="20"/>
      <c r="OAE27"/>
      <c r="OAF27" s="20"/>
      <c r="OAG27"/>
      <c r="OAH27" s="20"/>
      <c r="OAI27"/>
      <c r="OAJ27" s="20"/>
      <c r="OAK27"/>
      <c r="OAL27" s="20"/>
      <c r="OAM27"/>
      <c r="OAN27" s="20"/>
      <c r="OAO27"/>
      <c r="OAP27" s="20"/>
      <c r="OAQ27"/>
      <c r="OAR27" s="20"/>
      <c r="OAS27"/>
      <c r="OAT27" s="20"/>
      <c r="OAU27"/>
      <c r="OAV27" s="20"/>
      <c r="OAW27"/>
      <c r="OAX27" s="20"/>
      <c r="OAY27"/>
      <c r="OAZ27" s="20"/>
      <c r="OBA27"/>
      <c r="OBB27" s="20"/>
      <c r="OBC27"/>
      <c r="OBD27" s="20"/>
      <c r="OBE27"/>
      <c r="OBF27" s="20"/>
      <c r="OBG27"/>
      <c r="OBH27" s="20"/>
      <c r="OBI27"/>
      <c r="OBJ27" s="20"/>
      <c r="OBK27"/>
      <c r="OBL27" s="20"/>
      <c r="OBM27"/>
      <c r="OBN27" s="20"/>
      <c r="OBO27"/>
      <c r="OBP27" s="20"/>
      <c r="OBQ27"/>
      <c r="OBR27" s="20"/>
      <c r="OBS27"/>
      <c r="OBT27" s="20"/>
      <c r="OBU27"/>
      <c r="OBV27" s="20"/>
      <c r="OBW27"/>
      <c r="OBX27" s="20"/>
      <c r="OBY27"/>
      <c r="OBZ27" s="20"/>
      <c r="OCA27"/>
      <c r="OCB27" s="20"/>
      <c r="OCC27"/>
      <c r="OCD27" s="20"/>
      <c r="OCE27"/>
      <c r="OCF27" s="20"/>
      <c r="OCG27"/>
      <c r="OCH27" s="20"/>
      <c r="OCI27"/>
      <c r="OCJ27" s="20"/>
      <c r="OCK27"/>
      <c r="OCL27" s="20"/>
      <c r="OCM27"/>
      <c r="OCN27" s="20"/>
      <c r="OCO27"/>
      <c r="OCP27" s="20"/>
      <c r="OCQ27"/>
      <c r="OCR27" s="20"/>
      <c r="OCS27"/>
      <c r="OCT27" s="20"/>
      <c r="OCU27"/>
      <c r="OCV27" s="20"/>
      <c r="OCW27"/>
      <c r="OCX27" s="20"/>
      <c r="OCY27"/>
      <c r="OCZ27" s="20"/>
      <c r="ODA27"/>
      <c r="ODB27" s="20"/>
      <c r="ODC27"/>
      <c r="ODD27" s="20"/>
      <c r="ODE27"/>
      <c r="ODF27" s="20"/>
      <c r="ODG27"/>
      <c r="ODH27" s="20"/>
      <c r="ODI27"/>
      <c r="ODJ27" s="20"/>
      <c r="ODK27"/>
      <c r="ODL27" s="20"/>
      <c r="ODM27"/>
      <c r="ODN27" s="20"/>
      <c r="ODO27"/>
      <c r="ODP27" s="20"/>
      <c r="ODQ27"/>
      <c r="ODR27" s="20"/>
      <c r="ODS27"/>
      <c r="ODT27" s="20"/>
      <c r="ODU27"/>
      <c r="ODV27" s="20"/>
      <c r="ODW27"/>
      <c r="ODX27" s="20"/>
      <c r="ODY27"/>
      <c r="ODZ27" s="20"/>
      <c r="OEA27"/>
      <c r="OEB27" s="20"/>
      <c r="OEC27"/>
      <c r="OED27" s="20"/>
      <c r="OEE27"/>
      <c r="OEF27" s="20"/>
      <c r="OEG27"/>
      <c r="OEH27" s="20"/>
      <c r="OEI27"/>
      <c r="OEJ27" s="20"/>
      <c r="OEK27"/>
      <c r="OEL27" s="20"/>
      <c r="OEM27"/>
      <c r="OEN27" s="20"/>
      <c r="OEO27"/>
      <c r="OEP27" s="20"/>
      <c r="OEQ27"/>
      <c r="OER27" s="20"/>
      <c r="OES27"/>
      <c r="OET27" s="20"/>
      <c r="OEU27"/>
      <c r="OEV27" s="20"/>
      <c r="OEW27"/>
      <c r="OEX27" s="20"/>
      <c r="OEY27"/>
      <c r="OEZ27" s="20"/>
      <c r="OFA27"/>
      <c r="OFB27" s="20"/>
      <c r="OFC27"/>
      <c r="OFD27" s="20"/>
      <c r="OFE27"/>
      <c r="OFF27" s="20"/>
      <c r="OFG27"/>
      <c r="OFH27" s="20"/>
      <c r="OFI27"/>
      <c r="OFJ27" s="20"/>
      <c r="OFK27"/>
      <c r="OFL27" s="20"/>
      <c r="OFM27"/>
      <c r="OFN27" s="20"/>
      <c r="OFO27"/>
      <c r="OFP27" s="20"/>
      <c r="OFQ27"/>
      <c r="OFR27" s="20"/>
      <c r="OFS27"/>
      <c r="OFT27" s="20"/>
      <c r="OFU27"/>
      <c r="OFV27" s="20"/>
      <c r="OFW27"/>
      <c r="OFX27" s="20"/>
      <c r="OFY27"/>
      <c r="OFZ27" s="20"/>
      <c r="OGA27"/>
      <c r="OGB27" s="20"/>
      <c r="OGC27"/>
      <c r="OGD27" s="20"/>
      <c r="OGE27"/>
      <c r="OGF27" s="20"/>
      <c r="OGG27"/>
      <c r="OGH27" s="20"/>
      <c r="OGI27"/>
      <c r="OGJ27" s="20"/>
      <c r="OGK27"/>
      <c r="OGL27" s="20"/>
      <c r="OGM27"/>
      <c r="OGN27" s="20"/>
      <c r="OGO27"/>
      <c r="OGP27" s="20"/>
      <c r="OGQ27"/>
      <c r="OGR27" s="20"/>
      <c r="OGS27"/>
      <c r="OGT27" s="20"/>
      <c r="OGU27"/>
      <c r="OGV27" s="20"/>
      <c r="OGW27"/>
      <c r="OGX27" s="20"/>
      <c r="OGY27"/>
      <c r="OGZ27" s="20"/>
      <c r="OHA27"/>
      <c r="OHB27" s="20"/>
      <c r="OHC27"/>
      <c r="OHD27" s="20"/>
      <c r="OHE27"/>
      <c r="OHF27" s="20"/>
      <c r="OHG27"/>
      <c r="OHH27" s="20"/>
      <c r="OHI27"/>
      <c r="OHJ27" s="20"/>
      <c r="OHK27"/>
      <c r="OHL27" s="20"/>
      <c r="OHM27"/>
      <c r="OHN27" s="20"/>
      <c r="OHO27"/>
      <c r="OHP27" s="20"/>
      <c r="OHQ27"/>
      <c r="OHR27" s="20"/>
      <c r="OHS27"/>
      <c r="OHT27" s="20"/>
      <c r="OHU27"/>
      <c r="OHV27" s="20"/>
      <c r="OHW27"/>
      <c r="OHX27" s="20"/>
      <c r="OHY27"/>
      <c r="OHZ27" s="20"/>
      <c r="OIA27"/>
      <c r="OIB27" s="20"/>
      <c r="OIC27"/>
      <c r="OID27" s="20"/>
      <c r="OIE27"/>
      <c r="OIF27" s="20"/>
      <c r="OIG27"/>
      <c r="OIH27" s="20"/>
      <c r="OII27"/>
      <c r="OIJ27" s="20"/>
      <c r="OIK27"/>
      <c r="OIL27" s="20"/>
      <c r="OIM27"/>
      <c r="OIN27" s="20"/>
      <c r="OIO27"/>
      <c r="OIP27" s="20"/>
      <c r="OIQ27"/>
      <c r="OIR27" s="20"/>
      <c r="OIS27"/>
      <c r="OIT27" s="20"/>
      <c r="OIU27"/>
      <c r="OIV27" s="20"/>
      <c r="OIW27"/>
      <c r="OIX27" s="20"/>
      <c r="OIY27"/>
      <c r="OIZ27" s="20"/>
      <c r="OJA27"/>
      <c r="OJB27" s="20"/>
      <c r="OJC27"/>
      <c r="OJD27" s="20"/>
      <c r="OJE27"/>
      <c r="OJF27" s="20"/>
      <c r="OJG27"/>
      <c r="OJH27" s="20"/>
      <c r="OJI27"/>
      <c r="OJJ27" s="20"/>
      <c r="OJK27"/>
      <c r="OJL27" s="20"/>
      <c r="OJM27"/>
      <c r="OJN27" s="20"/>
      <c r="OJO27"/>
      <c r="OJP27" s="20"/>
      <c r="OJQ27"/>
      <c r="OJR27" s="20"/>
      <c r="OJS27"/>
      <c r="OJT27" s="20"/>
      <c r="OJU27"/>
      <c r="OJV27" s="20"/>
      <c r="OJW27"/>
      <c r="OJX27" s="20"/>
      <c r="OJY27"/>
      <c r="OJZ27" s="20"/>
      <c r="OKA27"/>
      <c r="OKB27" s="20"/>
      <c r="OKC27"/>
      <c r="OKD27" s="20"/>
      <c r="OKE27"/>
      <c r="OKF27" s="20"/>
      <c r="OKG27"/>
      <c r="OKH27" s="20"/>
      <c r="OKI27"/>
      <c r="OKJ27" s="20"/>
      <c r="OKK27"/>
      <c r="OKL27" s="20"/>
      <c r="OKM27"/>
      <c r="OKN27" s="20"/>
      <c r="OKO27"/>
      <c r="OKP27" s="20"/>
      <c r="OKQ27"/>
      <c r="OKR27" s="20"/>
      <c r="OKS27"/>
      <c r="OKT27" s="20"/>
      <c r="OKU27"/>
      <c r="OKV27" s="20"/>
      <c r="OKW27"/>
      <c r="OKX27" s="20"/>
      <c r="OKY27"/>
      <c r="OKZ27" s="20"/>
      <c r="OLA27"/>
      <c r="OLB27" s="20"/>
      <c r="OLC27"/>
      <c r="OLD27" s="20"/>
      <c r="OLE27"/>
      <c r="OLF27" s="20"/>
      <c r="OLG27"/>
      <c r="OLH27" s="20"/>
      <c r="OLI27"/>
      <c r="OLJ27" s="20"/>
      <c r="OLK27"/>
      <c r="OLL27" s="20"/>
      <c r="OLM27"/>
      <c r="OLN27" s="20"/>
      <c r="OLO27"/>
      <c r="OLP27" s="20"/>
      <c r="OLQ27"/>
      <c r="OLR27" s="20"/>
      <c r="OLS27"/>
      <c r="OLT27" s="20"/>
      <c r="OLU27"/>
      <c r="OLV27" s="20"/>
      <c r="OLW27"/>
      <c r="OLX27" s="20"/>
      <c r="OLY27"/>
      <c r="OLZ27" s="20"/>
      <c r="OMA27"/>
      <c r="OMB27" s="20"/>
      <c r="OMC27"/>
      <c r="OMD27" s="20"/>
      <c r="OME27"/>
      <c r="OMF27" s="20"/>
      <c r="OMG27"/>
      <c r="OMH27" s="20"/>
      <c r="OMI27"/>
      <c r="OMJ27" s="20"/>
      <c r="OMK27"/>
      <c r="OML27" s="20"/>
      <c r="OMM27"/>
      <c r="OMN27" s="20"/>
      <c r="OMO27"/>
      <c r="OMP27" s="20"/>
      <c r="OMQ27"/>
      <c r="OMR27" s="20"/>
      <c r="OMS27"/>
      <c r="OMT27" s="20"/>
      <c r="OMU27"/>
      <c r="OMV27" s="20"/>
      <c r="OMW27"/>
      <c r="OMX27" s="20"/>
      <c r="OMY27"/>
      <c r="OMZ27" s="20"/>
      <c r="ONA27"/>
      <c r="ONB27" s="20"/>
      <c r="ONC27"/>
      <c r="OND27" s="20"/>
      <c r="ONE27"/>
      <c r="ONF27" s="20"/>
      <c r="ONG27"/>
      <c r="ONH27" s="20"/>
      <c r="ONI27"/>
      <c r="ONJ27" s="20"/>
      <c r="ONK27"/>
      <c r="ONL27" s="20"/>
      <c r="ONM27"/>
      <c r="ONN27" s="20"/>
      <c r="ONO27"/>
      <c r="ONP27" s="20"/>
      <c r="ONQ27"/>
      <c r="ONR27" s="20"/>
      <c r="ONS27"/>
      <c r="ONT27" s="20"/>
      <c r="ONU27"/>
      <c r="ONV27" s="20"/>
      <c r="ONW27"/>
      <c r="ONX27" s="20"/>
      <c r="ONY27"/>
      <c r="ONZ27" s="20"/>
      <c r="OOA27"/>
      <c r="OOB27" s="20"/>
      <c r="OOC27"/>
      <c r="OOD27" s="20"/>
      <c r="OOE27"/>
      <c r="OOF27" s="20"/>
      <c r="OOG27"/>
      <c r="OOH27" s="20"/>
      <c r="OOI27"/>
      <c r="OOJ27" s="20"/>
      <c r="OOK27"/>
      <c r="OOL27" s="20"/>
      <c r="OOM27"/>
      <c r="OON27" s="20"/>
      <c r="OOO27"/>
      <c r="OOP27" s="20"/>
      <c r="OOQ27"/>
      <c r="OOR27" s="20"/>
      <c r="OOS27"/>
      <c r="OOT27" s="20"/>
      <c r="OOU27"/>
      <c r="OOV27" s="20"/>
      <c r="OOW27"/>
      <c r="OOX27" s="20"/>
      <c r="OOY27"/>
      <c r="OOZ27" s="20"/>
      <c r="OPA27"/>
      <c r="OPB27" s="20"/>
      <c r="OPC27"/>
      <c r="OPD27" s="20"/>
      <c r="OPE27"/>
      <c r="OPF27" s="20"/>
      <c r="OPG27"/>
      <c r="OPH27" s="20"/>
      <c r="OPI27"/>
      <c r="OPJ27" s="20"/>
      <c r="OPK27"/>
      <c r="OPL27" s="20"/>
      <c r="OPM27"/>
      <c r="OPN27" s="20"/>
      <c r="OPO27"/>
      <c r="OPP27" s="20"/>
      <c r="OPQ27"/>
      <c r="OPR27" s="20"/>
      <c r="OPS27"/>
      <c r="OPT27" s="20"/>
      <c r="OPU27"/>
      <c r="OPV27" s="20"/>
      <c r="OPW27"/>
      <c r="OPX27" s="20"/>
      <c r="OPY27"/>
      <c r="OPZ27" s="20"/>
      <c r="OQA27"/>
      <c r="OQB27" s="20"/>
      <c r="OQC27"/>
      <c r="OQD27" s="20"/>
      <c r="OQE27"/>
      <c r="OQF27" s="20"/>
      <c r="OQG27"/>
      <c r="OQH27" s="20"/>
      <c r="OQI27"/>
      <c r="OQJ27" s="20"/>
      <c r="OQK27"/>
      <c r="OQL27" s="20"/>
      <c r="OQM27"/>
      <c r="OQN27" s="20"/>
      <c r="OQO27"/>
      <c r="OQP27" s="20"/>
      <c r="OQQ27"/>
      <c r="OQR27" s="20"/>
      <c r="OQS27"/>
      <c r="OQT27" s="20"/>
      <c r="OQU27"/>
      <c r="OQV27" s="20"/>
      <c r="OQW27"/>
      <c r="OQX27" s="20"/>
      <c r="OQY27"/>
      <c r="OQZ27" s="20"/>
      <c r="ORA27"/>
      <c r="ORB27" s="20"/>
      <c r="ORC27"/>
      <c r="ORD27" s="20"/>
      <c r="ORE27"/>
      <c r="ORF27" s="20"/>
      <c r="ORG27"/>
      <c r="ORH27" s="20"/>
      <c r="ORI27"/>
      <c r="ORJ27" s="20"/>
      <c r="ORK27"/>
      <c r="ORL27" s="20"/>
      <c r="ORM27"/>
      <c r="ORN27" s="20"/>
      <c r="ORO27"/>
      <c r="ORP27" s="20"/>
      <c r="ORQ27"/>
      <c r="ORR27" s="20"/>
      <c r="ORS27"/>
      <c r="ORT27" s="20"/>
      <c r="ORU27"/>
      <c r="ORV27" s="20"/>
      <c r="ORW27"/>
      <c r="ORX27" s="20"/>
      <c r="ORY27"/>
      <c r="ORZ27" s="20"/>
      <c r="OSA27"/>
      <c r="OSB27" s="20"/>
      <c r="OSC27"/>
      <c r="OSD27" s="20"/>
      <c r="OSE27"/>
      <c r="OSF27" s="20"/>
      <c r="OSG27"/>
      <c r="OSH27" s="20"/>
      <c r="OSI27"/>
      <c r="OSJ27" s="20"/>
      <c r="OSK27"/>
      <c r="OSL27" s="20"/>
      <c r="OSM27"/>
      <c r="OSN27" s="20"/>
      <c r="OSO27"/>
      <c r="OSP27" s="20"/>
      <c r="OSQ27"/>
      <c r="OSR27" s="20"/>
      <c r="OSS27"/>
      <c r="OST27" s="20"/>
      <c r="OSU27"/>
      <c r="OSV27" s="20"/>
      <c r="OSW27"/>
      <c r="OSX27" s="20"/>
      <c r="OSY27"/>
      <c r="OSZ27" s="20"/>
      <c r="OTA27"/>
      <c r="OTB27" s="20"/>
      <c r="OTC27"/>
      <c r="OTD27" s="20"/>
      <c r="OTE27"/>
      <c r="OTF27" s="20"/>
      <c r="OTG27"/>
      <c r="OTH27" s="20"/>
      <c r="OTI27"/>
      <c r="OTJ27" s="20"/>
      <c r="OTK27"/>
      <c r="OTL27" s="20"/>
      <c r="OTM27"/>
      <c r="OTN27" s="20"/>
      <c r="OTO27"/>
      <c r="OTP27" s="20"/>
      <c r="OTQ27"/>
      <c r="OTR27" s="20"/>
      <c r="OTS27"/>
      <c r="OTT27" s="20"/>
      <c r="OTU27"/>
      <c r="OTV27" s="20"/>
      <c r="OTW27"/>
      <c r="OTX27" s="20"/>
      <c r="OTY27"/>
      <c r="OTZ27" s="20"/>
      <c r="OUA27"/>
      <c r="OUB27" s="20"/>
      <c r="OUC27"/>
      <c r="OUD27" s="20"/>
      <c r="OUE27"/>
      <c r="OUF27" s="20"/>
      <c r="OUG27"/>
      <c r="OUH27" s="20"/>
      <c r="OUI27"/>
      <c r="OUJ27" s="20"/>
      <c r="OUK27"/>
      <c r="OUL27" s="20"/>
      <c r="OUM27"/>
      <c r="OUN27" s="20"/>
      <c r="OUO27"/>
      <c r="OUP27" s="20"/>
      <c r="OUQ27"/>
      <c r="OUR27" s="20"/>
      <c r="OUS27"/>
      <c r="OUT27" s="20"/>
      <c r="OUU27"/>
      <c r="OUV27" s="20"/>
      <c r="OUW27"/>
      <c r="OUX27" s="20"/>
      <c r="OUY27"/>
      <c r="OUZ27" s="20"/>
      <c r="OVA27"/>
      <c r="OVB27" s="20"/>
      <c r="OVC27"/>
      <c r="OVD27" s="20"/>
      <c r="OVE27"/>
      <c r="OVF27" s="20"/>
      <c r="OVG27"/>
      <c r="OVH27" s="20"/>
      <c r="OVI27"/>
      <c r="OVJ27" s="20"/>
      <c r="OVK27"/>
      <c r="OVL27" s="20"/>
      <c r="OVM27"/>
      <c r="OVN27" s="20"/>
      <c r="OVO27"/>
      <c r="OVP27" s="20"/>
      <c r="OVQ27"/>
      <c r="OVR27" s="20"/>
      <c r="OVS27"/>
      <c r="OVT27" s="20"/>
      <c r="OVU27"/>
      <c r="OVV27" s="20"/>
      <c r="OVW27"/>
      <c r="OVX27" s="20"/>
      <c r="OVY27"/>
      <c r="OVZ27" s="20"/>
      <c r="OWA27"/>
      <c r="OWB27" s="20"/>
      <c r="OWC27"/>
      <c r="OWD27" s="20"/>
      <c r="OWE27"/>
      <c r="OWF27" s="20"/>
      <c r="OWG27"/>
      <c r="OWH27" s="20"/>
      <c r="OWI27"/>
      <c r="OWJ27" s="20"/>
      <c r="OWK27"/>
      <c r="OWL27" s="20"/>
      <c r="OWM27"/>
      <c r="OWN27" s="20"/>
      <c r="OWO27"/>
      <c r="OWP27" s="20"/>
      <c r="OWQ27"/>
      <c r="OWR27" s="20"/>
      <c r="OWS27"/>
      <c r="OWT27" s="20"/>
      <c r="OWU27"/>
      <c r="OWV27" s="20"/>
      <c r="OWW27"/>
      <c r="OWX27" s="20"/>
      <c r="OWY27"/>
      <c r="OWZ27" s="20"/>
      <c r="OXA27"/>
      <c r="OXB27" s="20"/>
      <c r="OXC27"/>
      <c r="OXD27" s="20"/>
      <c r="OXE27"/>
      <c r="OXF27" s="20"/>
      <c r="OXG27"/>
      <c r="OXH27" s="20"/>
      <c r="OXI27"/>
      <c r="OXJ27" s="20"/>
      <c r="OXK27"/>
      <c r="OXL27" s="20"/>
      <c r="OXM27"/>
      <c r="OXN27" s="20"/>
      <c r="OXO27"/>
      <c r="OXP27" s="20"/>
      <c r="OXQ27"/>
      <c r="OXR27" s="20"/>
      <c r="OXS27"/>
      <c r="OXT27" s="20"/>
      <c r="OXU27"/>
      <c r="OXV27" s="20"/>
      <c r="OXW27"/>
      <c r="OXX27" s="20"/>
      <c r="OXY27"/>
      <c r="OXZ27" s="20"/>
      <c r="OYA27"/>
      <c r="OYB27" s="20"/>
      <c r="OYC27"/>
      <c r="OYD27" s="20"/>
      <c r="OYE27"/>
      <c r="OYF27" s="20"/>
      <c r="OYG27"/>
      <c r="OYH27" s="20"/>
      <c r="OYI27"/>
      <c r="OYJ27" s="20"/>
      <c r="OYK27"/>
      <c r="OYL27" s="20"/>
      <c r="OYM27"/>
      <c r="OYN27" s="20"/>
      <c r="OYO27"/>
      <c r="OYP27" s="20"/>
      <c r="OYQ27"/>
      <c r="OYR27" s="20"/>
      <c r="OYS27"/>
      <c r="OYT27" s="20"/>
      <c r="OYU27"/>
      <c r="OYV27" s="20"/>
      <c r="OYW27"/>
      <c r="OYX27" s="20"/>
      <c r="OYY27"/>
      <c r="OYZ27" s="20"/>
      <c r="OZA27"/>
      <c r="OZB27" s="20"/>
      <c r="OZC27"/>
      <c r="OZD27" s="20"/>
      <c r="OZE27"/>
      <c r="OZF27" s="20"/>
      <c r="OZG27"/>
      <c r="OZH27" s="20"/>
      <c r="OZI27"/>
      <c r="OZJ27" s="20"/>
      <c r="OZK27"/>
      <c r="OZL27" s="20"/>
      <c r="OZM27"/>
      <c r="OZN27" s="20"/>
      <c r="OZO27"/>
      <c r="OZP27" s="20"/>
      <c r="OZQ27"/>
      <c r="OZR27" s="20"/>
      <c r="OZS27"/>
      <c r="OZT27" s="20"/>
      <c r="OZU27"/>
      <c r="OZV27" s="20"/>
      <c r="OZW27"/>
      <c r="OZX27" s="20"/>
      <c r="OZY27"/>
      <c r="OZZ27" s="20"/>
      <c r="PAA27"/>
      <c r="PAB27" s="20"/>
      <c r="PAC27"/>
      <c r="PAD27" s="20"/>
      <c r="PAE27"/>
      <c r="PAF27" s="20"/>
      <c r="PAG27"/>
      <c r="PAH27" s="20"/>
      <c r="PAI27"/>
      <c r="PAJ27" s="20"/>
      <c r="PAK27"/>
      <c r="PAL27" s="20"/>
      <c r="PAM27"/>
      <c r="PAN27" s="20"/>
      <c r="PAO27"/>
      <c r="PAP27" s="20"/>
      <c r="PAQ27"/>
      <c r="PAR27" s="20"/>
      <c r="PAS27"/>
      <c r="PAT27" s="20"/>
      <c r="PAU27"/>
      <c r="PAV27" s="20"/>
      <c r="PAW27"/>
      <c r="PAX27" s="20"/>
      <c r="PAY27"/>
      <c r="PAZ27" s="20"/>
      <c r="PBA27"/>
      <c r="PBB27" s="20"/>
      <c r="PBC27"/>
      <c r="PBD27" s="20"/>
      <c r="PBE27"/>
      <c r="PBF27" s="20"/>
      <c r="PBG27"/>
      <c r="PBH27" s="20"/>
      <c r="PBI27"/>
      <c r="PBJ27" s="20"/>
      <c r="PBK27"/>
      <c r="PBL27" s="20"/>
      <c r="PBM27"/>
      <c r="PBN27" s="20"/>
      <c r="PBO27"/>
      <c r="PBP27" s="20"/>
      <c r="PBQ27"/>
      <c r="PBR27" s="20"/>
      <c r="PBS27"/>
      <c r="PBT27" s="20"/>
      <c r="PBU27"/>
      <c r="PBV27" s="20"/>
      <c r="PBW27"/>
      <c r="PBX27" s="20"/>
      <c r="PBY27"/>
      <c r="PBZ27" s="20"/>
      <c r="PCA27"/>
      <c r="PCB27" s="20"/>
      <c r="PCC27"/>
      <c r="PCD27" s="20"/>
      <c r="PCE27"/>
      <c r="PCF27" s="20"/>
      <c r="PCG27"/>
      <c r="PCH27" s="20"/>
      <c r="PCI27"/>
      <c r="PCJ27" s="20"/>
      <c r="PCK27"/>
      <c r="PCL27" s="20"/>
      <c r="PCM27"/>
      <c r="PCN27" s="20"/>
      <c r="PCO27"/>
      <c r="PCP27" s="20"/>
      <c r="PCQ27"/>
      <c r="PCR27" s="20"/>
      <c r="PCS27"/>
      <c r="PCT27" s="20"/>
      <c r="PCU27"/>
      <c r="PCV27" s="20"/>
      <c r="PCW27"/>
      <c r="PCX27" s="20"/>
      <c r="PCY27"/>
      <c r="PCZ27" s="20"/>
      <c r="PDA27"/>
      <c r="PDB27" s="20"/>
      <c r="PDC27"/>
      <c r="PDD27" s="20"/>
      <c r="PDE27"/>
      <c r="PDF27" s="20"/>
      <c r="PDG27"/>
      <c r="PDH27" s="20"/>
      <c r="PDI27"/>
      <c r="PDJ27" s="20"/>
      <c r="PDK27"/>
      <c r="PDL27" s="20"/>
      <c r="PDM27"/>
      <c r="PDN27" s="20"/>
      <c r="PDO27"/>
      <c r="PDP27" s="20"/>
      <c r="PDQ27"/>
      <c r="PDR27" s="20"/>
      <c r="PDS27"/>
      <c r="PDT27" s="20"/>
      <c r="PDU27"/>
      <c r="PDV27" s="20"/>
      <c r="PDW27"/>
      <c r="PDX27" s="20"/>
      <c r="PDY27"/>
      <c r="PDZ27" s="20"/>
      <c r="PEA27"/>
      <c r="PEB27" s="20"/>
      <c r="PEC27"/>
      <c r="PED27" s="20"/>
      <c r="PEE27"/>
      <c r="PEF27" s="20"/>
      <c r="PEG27"/>
      <c r="PEH27" s="20"/>
      <c r="PEI27"/>
      <c r="PEJ27" s="20"/>
      <c r="PEK27"/>
      <c r="PEL27" s="20"/>
      <c r="PEM27"/>
      <c r="PEN27" s="20"/>
      <c r="PEO27"/>
      <c r="PEP27" s="20"/>
      <c r="PEQ27"/>
      <c r="PER27" s="20"/>
      <c r="PES27"/>
      <c r="PET27" s="20"/>
      <c r="PEU27"/>
      <c r="PEV27" s="20"/>
      <c r="PEW27"/>
      <c r="PEX27" s="20"/>
      <c r="PEY27"/>
      <c r="PEZ27" s="20"/>
      <c r="PFA27"/>
      <c r="PFB27" s="20"/>
      <c r="PFC27"/>
      <c r="PFD27" s="20"/>
      <c r="PFE27"/>
      <c r="PFF27" s="20"/>
      <c r="PFG27"/>
      <c r="PFH27" s="20"/>
      <c r="PFI27"/>
      <c r="PFJ27" s="20"/>
      <c r="PFK27"/>
      <c r="PFL27" s="20"/>
      <c r="PFM27"/>
      <c r="PFN27" s="20"/>
      <c r="PFO27"/>
      <c r="PFP27" s="20"/>
      <c r="PFQ27"/>
      <c r="PFR27" s="20"/>
      <c r="PFS27"/>
      <c r="PFT27" s="20"/>
      <c r="PFU27"/>
      <c r="PFV27" s="20"/>
      <c r="PFW27"/>
      <c r="PFX27" s="20"/>
      <c r="PFY27"/>
      <c r="PFZ27" s="20"/>
      <c r="PGA27"/>
      <c r="PGB27" s="20"/>
      <c r="PGC27"/>
      <c r="PGD27" s="20"/>
      <c r="PGE27"/>
      <c r="PGF27" s="20"/>
      <c r="PGG27"/>
      <c r="PGH27" s="20"/>
      <c r="PGI27"/>
      <c r="PGJ27" s="20"/>
      <c r="PGK27"/>
      <c r="PGL27" s="20"/>
      <c r="PGM27"/>
      <c r="PGN27" s="20"/>
      <c r="PGO27"/>
      <c r="PGP27" s="20"/>
      <c r="PGQ27"/>
      <c r="PGR27" s="20"/>
      <c r="PGS27"/>
      <c r="PGT27" s="20"/>
      <c r="PGU27"/>
      <c r="PGV27" s="20"/>
      <c r="PGW27"/>
      <c r="PGX27" s="20"/>
      <c r="PGY27"/>
      <c r="PGZ27" s="20"/>
      <c r="PHA27"/>
      <c r="PHB27" s="20"/>
      <c r="PHC27"/>
      <c r="PHD27" s="20"/>
      <c r="PHE27"/>
      <c r="PHF27" s="20"/>
      <c r="PHG27"/>
      <c r="PHH27" s="20"/>
      <c r="PHI27"/>
      <c r="PHJ27" s="20"/>
      <c r="PHK27"/>
      <c r="PHL27" s="20"/>
      <c r="PHM27"/>
      <c r="PHN27" s="20"/>
      <c r="PHO27"/>
      <c r="PHP27" s="20"/>
      <c r="PHQ27"/>
      <c r="PHR27" s="20"/>
      <c r="PHS27"/>
      <c r="PHT27" s="20"/>
      <c r="PHU27"/>
      <c r="PHV27" s="20"/>
      <c r="PHW27"/>
      <c r="PHX27" s="20"/>
      <c r="PHY27"/>
      <c r="PHZ27" s="20"/>
      <c r="PIA27"/>
      <c r="PIB27" s="20"/>
      <c r="PIC27"/>
      <c r="PID27" s="20"/>
      <c r="PIE27"/>
      <c r="PIF27" s="20"/>
      <c r="PIG27"/>
      <c r="PIH27" s="20"/>
      <c r="PII27"/>
      <c r="PIJ27" s="20"/>
      <c r="PIK27"/>
      <c r="PIL27" s="20"/>
      <c r="PIM27"/>
      <c r="PIN27" s="20"/>
      <c r="PIO27"/>
      <c r="PIP27" s="20"/>
      <c r="PIQ27"/>
      <c r="PIR27" s="20"/>
      <c r="PIS27"/>
      <c r="PIT27" s="20"/>
      <c r="PIU27"/>
      <c r="PIV27" s="20"/>
      <c r="PIW27"/>
      <c r="PIX27" s="20"/>
      <c r="PIY27"/>
      <c r="PIZ27" s="20"/>
      <c r="PJA27"/>
      <c r="PJB27" s="20"/>
      <c r="PJC27"/>
      <c r="PJD27" s="20"/>
      <c r="PJE27"/>
      <c r="PJF27" s="20"/>
      <c r="PJG27"/>
      <c r="PJH27" s="20"/>
      <c r="PJI27"/>
      <c r="PJJ27" s="20"/>
      <c r="PJK27"/>
      <c r="PJL27" s="20"/>
      <c r="PJM27"/>
      <c r="PJN27" s="20"/>
      <c r="PJO27"/>
      <c r="PJP27" s="20"/>
      <c r="PJQ27"/>
      <c r="PJR27" s="20"/>
      <c r="PJS27"/>
      <c r="PJT27" s="20"/>
      <c r="PJU27"/>
      <c r="PJV27" s="20"/>
      <c r="PJW27"/>
      <c r="PJX27" s="20"/>
      <c r="PJY27"/>
      <c r="PJZ27" s="20"/>
      <c r="PKA27"/>
      <c r="PKB27" s="20"/>
      <c r="PKC27"/>
      <c r="PKD27" s="20"/>
      <c r="PKE27"/>
      <c r="PKF27" s="20"/>
      <c r="PKG27"/>
      <c r="PKH27" s="20"/>
      <c r="PKI27"/>
      <c r="PKJ27" s="20"/>
      <c r="PKK27"/>
      <c r="PKL27" s="20"/>
      <c r="PKM27"/>
      <c r="PKN27" s="20"/>
      <c r="PKO27"/>
      <c r="PKP27" s="20"/>
      <c r="PKQ27"/>
      <c r="PKR27" s="20"/>
      <c r="PKS27"/>
      <c r="PKT27" s="20"/>
      <c r="PKU27"/>
      <c r="PKV27" s="20"/>
      <c r="PKW27"/>
      <c r="PKX27" s="20"/>
      <c r="PKY27"/>
      <c r="PKZ27" s="20"/>
      <c r="PLA27"/>
      <c r="PLB27" s="20"/>
      <c r="PLC27"/>
      <c r="PLD27" s="20"/>
      <c r="PLE27"/>
      <c r="PLF27" s="20"/>
      <c r="PLG27"/>
      <c r="PLH27" s="20"/>
      <c r="PLI27"/>
      <c r="PLJ27" s="20"/>
      <c r="PLK27"/>
      <c r="PLL27" s="20"/>
      <c r="PLM27"/>
      <c r="PLN27" s="20"/>
      <c r="PLO27"/>
      <c r="PLP27" s="20"/>
      <c r="PLQ27"/>
      <c r="PLR27" s="20"/>
      <c r="PLS27"/>
      <c r="PLT27" s="20"/>
      <c r="PLU27"/>
      <c r="PLV27" s="20"/>
      <c r="PLW27"/>
      <c r="PLX27" s="20"/>
      <c r="PLY27"/>
      <c r="PLZ27" s="20"/>
      <c r="PMA27"/>
      <c r="PMB27" s="20"/>
      <c r="PMC27"/>
      <c r="PMD27" s="20"/>
      <c r="PME27"/>
      <c r="PMF27" s="20"/>
      <c r="PMG27"/>
      <c r="PMH27" s="20"/>
      <c r="PMI27"/>
      <c r="PMJ27" s="20"/>
      <c r="PMK27"/>
      <c r="PML27" s="20"/>
      <c r="PMM27"/>
      <c r="PMN27" s="20"/>
      <c r="PMO27"/>
      <c r="PMP27" s="20"/>
      <c r="PMQ27"/>
      <c r="PMR27" s="20"/>
      <c r="PMS27"/>
      <c r="PMT27" s="20"/>
      <c r="PMU27"/>
      <c r="PMV27" s="20"/>
      <c r="PMW27"/>
      <c r="PMX27" s="20"/>
      <c r="PMY27"/>
      <c r="PMZ27" s="20"/>
      <c r="PNA27"/>
      <c r="PNB27" s="20"/>
      <c r="PNC27"/>
      <c r="PND27" s="20"/>
      <c r="PNE27"/>
      <c r="PNF27" s="20"/>
      <c r="PNG27"/>
      <c r="PNH27" s="20"/>
      <c r="PNI27"/>
      <c r="PNJ27" s="20"/>
      <c r="PNK27"/>
      <c r="PNL27" s="20"/>
      <c r="PNM27"/>
      <c r="PNN27" s="20"/>
      <c r="PNO27"/>
      <c r="PNP27" s="20"/>
      <c r="PNQ27"/>
      <c r="PNR27" s="20"/>
      <c r="PNS27"/>
      <c r="PNT27" s="20"/>
      <c r="PNU27"/>
      <c r="PNV27" s="20"/>
      <c r="PNW27"/>
      <c r="PNX27" s="20"/>
      <c r="PNY27"/>
      <c r="PNZ27" s="20"/>
      <c r="POA27"/>
      <c r="POB27" s="20"/>
      <c r="POC27"/>
      <c r="POD27" s="20"/>
      <c r="POE27"/>
      <c r="POF27" s="20"/>
      <c r="POG27"/>
      <c r="POH27" s="20"/>
      <c r="POI27"/>
      <c r="POJ27" s="20"/>
      <c r="POK27"/>
      <c r="POL27" s="20"/>
      <c r="POM27"/>
      <c r="PON27" s="20"/>
      <c r="POO27"/>
      <c r="POP27" s="20"/>
      <c r="POQ27"/>
      <c r="POR27" s="20"/>
      <c r="POS27"/>
      <c r="POT27" s="20"/>
      <c r="POU27"/>
      <c r="POV27" s="20"/>
      <c r="POW27"/>
      <c r="POX27" s="20"/>
      <c r="POY27"/>
      <c r="POZ27" s="20"/>
      <c r="PPA27"/>
      <c r="PPB27" s="20"/>
      <c r="PPC27"/>
      <c r="PPD27" s="20"/>
      <c r="PPE27"/>
      <c r="PPF27" s="20"/>
      <c r="PPG27"/>
      <c r="PPH27" s="20"/>
      <c r="PPI27"/>
      <c r="PPJ27" s="20"/>
      <c r="PPK27"/>
      <c r="PPL27" s="20"/>
      <c r="PPM27"/>
      <c r="PPN27" s="20"/>
      <c r="PPO27"/>
      <c r="PPP27" s="20"/>
      <c r="PPQ27"/>
      <c r="PPR27" s="20"/>
      <c r="PPS27"/>
      <c r="PPT27" s="20"/>
      <c r="PPU27"/>
      <c r="PPV27" s="20"/>
      <c r="PPW27"/>
      <c r="PPX27" s="20"/>
      <c r="PPY27"/>
      <c r="PPZ27" s="20"/>
      <c r="PQA27"/>
      <c r="PQB27" s="20"/>
      <c r="PQC27"/>
      <c r="PQD27" s="20"/>
      <c r="PQE27"/>
      <c r="PQF27" s="20"/>
      <c r="PQG27"/>
      <c r="PQH27" s="20"/>
      <c r="PQI27"/>
      <c r="PQJ27" s="20"/>
      <c r="PQK27"/>
      <c r="PQL27" s="20"/>
      <c r="PQM27"/>
      <c r="PQN27" s="20"/>
      <c r="PQO27"/>
      <c r="PQP27" s="20"/>
      <c r="PQQ27"/>
      <c r="PQR27" s="20"/>
      <c r="PQS27"/>
      <c r="PQT27" s="20"/>
      <c r="PQU27"/>
      <c r="PQV27" s="20"/>
      <c r="PQW27"/>
      <c r="PQX27" s="20"/>
      <c r="PQY27"/>
      <c r="PQZ27" s="20"/>
      <c r="PRA27"/>
      <c r="PRB27" s="20"/>
      <c r="PRC27"/>
      <c r="PRD27" s="20"/>
      <c r="PRE27"/>
      <c r="PRF27" s="20"/>
      <c r="PRG27"/>
      <c r="PRH27" s="20"/>
      <c r="PRI27"/>
      <c r="PRJ27" s="20"/>
      <c r="PRK27"/>
      <c r="PRL27" s="20"/>
      <c r="PRM27"/>
      <c r="PRN27" s="20"/>
      <c r="PRO27"/>
      <c r="PRP27" s="20"/>
      <c r="PRQ27"/>
      <c r="PRR27" s="20"/>
      <c r="PRS27"/>
      <c r="PRT27" s="20"/>
      <c r="PRU27"/>
      <c r="PRV27" s="20"/>
      <c r="PRW27"/>
      <c r="PRX27" s="20"/>
      <c r="PRY27"/>
      <c r="PRZ27" s="20"/>
      <c r="PSA27"/>
      <c r="PSB27" s="20"/>
      <c r="PSC27"/>
      <c r="PSD27" s="20"/>
      <c r="PSE27"/>
      <c r="PSF27" s="20"/>
      <c r="PSG27"/>
      <c r="PSH27" s="20"/>
      <c r="PSI27"/>
      <c r="PSJ27" s="20"/>
      <c r="PSK27"/>
      <c r="PSL27" s="20"/>
      <c r="PSM27"/>
      <c r="PSN27" s="20"/>
      <c r="PSO27"/>
      <c r="PSP27" s="20"/>
      <c r="PSQ27"/>
      <c r="PSR27" s="20"/>
      <c r="PSS27"/>
      <c r="PST27" s="20"/>
      <c r="PSU27"/>
      <c r="PSV27" s="20"/>
      <c r="PSW27"/>
      <c r="PSX27" s="20"/>
      <c r="PSY27"/>
      <c r="PSZ27" s="20"/>
      <c r="PTA27"/>
      <c r="PTB27" s="20"/>
      <c r="PTC27"/>
      <c r="PTD27" s="20"/>
      <c r="PTE27"/>
      <c r="PTF27" s="20"/>
      <c r="PTG27"/>
      <c r="PTH27" s="20"/>
      <c r="PTI27"/>
      <c r="PTJ27" s="20"/>
      <c r="PTK27"/>
      <c r="PTL27" s="20"/>
      <c r="PTM27"/>
      <c r="PTN27" s="20"/>
      <c r="PTO27"/>
      <c r="PTP27" s="20"/>
      <c r="PTQ27"/>
      <c r="PTR27" s="20"/>
      <c r="PTS27"/>
      <c r="PTT27" s="20"/>
      <c r="PTU27"/>
      <c r="PTV27" s="20"/>
      <c r="PTW27"/>
      <c r="PTX27" s="20"/>
      <c r="PTY27"/>
      <c r="PTZ27" s="20"/>
      <c r="PUA27"/>
      <c r="PUB27" s="20"/>
      <c r="PUC27"/>
      <c r="PUD27" s="20"/>
      <c r="PUE27"/>
      <c r="PUF27" s="20"/>
      <c r="PUG27"/>
      <c r="PUH27" s="20"/>
      <c r="PUI27"/>
      <c r="PUJ27" s="20"/>
      <c r="PUK27"/>
      <c r="PUL27" s="20"/>
      <c r="PUM27"/>
      <c r="PUN27" s="20"/>
      <c r="PUO27"/>
      <c r="PUP27" s="20"/>
      <c r="PUQ27"/>
      <c r="PUR27" s="20"/>
      <c r="PUS27"/>
      <c r="PUT27" s="20"/>
      <c r="PUU27"/>
      <c r="PUV27" s="20"/>
      <c r="PUW27"/>
      <c r="PUX27" s="20"/>
      <c r="PUY27"/>
      <c r="PUZ27" s="20"/>
      <c r="PVA27"/>
      <c r="PVB27" s="20"/>
      <c r="PVC27"/>
      <c r="PVD27" s="20"/>
      <c r="PVE27"/>
      <c r="PVF27" s="20"/>
      <c r="PVG27"/>
      <c r="PVH27" s="20"/>
      <c r="PVI27"/>
      <c r="PVJ27" s="20"/>
      <c r="PVK27"/>
      <c r="PVL27" s="20"/>
      <c r="PVM27"/>
      <c r="PVN27" s="20"/>
      <c r="PVO27"/>
      <c r="PVP27" s="20"/>
      <c r="PVQ27"/>
      <c r="PVR27" s="20"/>
      <c r="PVS27"/>
      <c r="PVT27" s="20"/>
      <c r="PVU27"/>
      <c r="PVV27" s="20"/>
      <c r="PVW27"/>
      <c r="PVX27" s="20"/>
      <c r="PVY27"/>
      <c r="PVZ27" s="20"/>
      <c r="PWA27"/>
      <c r="PWB27" s="20"/>
      <c r="PWC27"/>
      <c r="PWD27" s="20"/>
      <c r="PWE27"/>
      <c r="PWF27" s="20"/>
      <c r="PWG27"/>
      <c r="PWH27" s="20"/>
      <c r="PWI27"/>
      <c r="PWJ27" s="20"/>
      <c r="PWK27"/>
      <c r="PWL27" s="20"/>
      <c r="PWM27"/>
      <c r="PWN27" s="20"/>
      <c r="PWO27"/>
      <c r="PWP27" s="20"/>
      <c r="PWQ27"/>
      <c r="PWR27" s="20"/>
      <c r="PWS27"/>
      <c r="PWT27" s="20"/>
      <c r="PWU27"/>
      <c r="PWV27" s="20"/>
      <c r="PWW27"/>
      <c r="PWX27" s="20"/>
      <c r="PWY27"/>
      <c r="PWZ27" s="20"/>
      <c r="PXA27"/>
      <c r="PXB27" s="20"/>
      <c r="PXC27"/>
      <c r="PXD27" s="20"/>
      <c r="PXE27"/>
      <c r="PXF27" s="20"/>
      <c r="PXG27"/>
      <c r="PXH27" s="20"/>
      <c r="PXI27"/>
      <c r="PXJ27" s="20"/>
      <c r="PXK27"/>
      <c r="PXL27" s="20"/>
      <c r="PXM27"/>
      <c r="PXN27" s="20"/>
      <c r="PXO27"/>
      <c r="PXP27" s="20"/>
      <c r="PXQ27"/>
      <c r="PXR27" s="20"/>
      <c r="PXS27"/>
      <c r="PXT27" s="20"/>
      <c r="PXU27"/>
      <c r="PXV27" s="20"/>
      <c r="PXW27"/>
      <c r="PXX27" s="20"/>
      <c r="PXY27"/>
      <c r="PXZ27" s="20"/>
      <c r="PYA27"/>
      <c r="PYB27" s="20"/>
      <c r="PYC27"/>
      <c r="PYD27" s="20"/>
      <c r="PYE27"/>
      <c r="PYF27" s="20"/>
      <c r="PYG27"/>
      <c r="PYH27" s="20"/>
      <c r="PYI27"/>
      <c r="PYJ27" s="20"/>
      <c r="PYK27"/>
      <c r="PYL27" s="20"/>
      <c r="PYM27"/>
      <c r="PYN27" s="20"/>
      <c r="PYO27"/>
      <c r="PYP27" s="20"/>
      <c r="PYQ27"/>
      <c r="PYR27" s="20"/>
      <c r="PYS27"/>
      <c r="PYT27" s="20"/>
      <c r="PYU27"/>
      <c r="PYV27" s="20"/>
      <c r="PYW27"/>
      <c r="PYX27" s="20"/>
      <c r="PYY27"/>
      <c r="PYZ27" s="20"/>
      <c r="PZA27"/>
      <c r="PZB27" s="20"/>
      <c r="PZC27"/>
      <c r="PZD27" s="20"/>
      <c r="PZE27"/>
      <c r="PZF27" s="20"/>
      <c r="PZG27"/>
      <c r="PZH27" s="20"/>
      <c r="PZI27"/>
      <c r="PZJ27" s="20"/>
      <c r="PZK27"/>
      <c r="PZL27" s="20"/>
      <c r="PZM27"/>
      <c r="PZN27" s="20"/>
      <c r="PZO27"/>
      <c r="PZP27" s="20"/>
      <c r="PZQ27"/>
      <c r="PZR27" s="20"/>
      <c r="PZS27"/>
      <c r="PZT27" s="20"/>
      <c r="PZU27"/>
      <c r="PZV27" s="20"/>
      <c r="PZW27"/>
      <c r="PZX27" s="20"/>
      <c r="PZY27"/>
      <c r="PZZ27" s="20"/>
      <c r="QAA27"/>
      <c r="QAB27" s="20"/>
      <c r="QAC27"/>
      <c r="QAD27" s="20"/>
      <c r="QAE27"/>
      <c r="QAF27" s="20"/>
      <c r="QAG27"/>
      <c r="QAH27" s="20"/>
      <c r="QAI27"/>
      <c r="QAJ27" s="20"/>
      <c r="QAK27"/>
      <c r="QAL27" s="20"/>
      <c r="QAM27"/>
      <c r="QAN27" s="20"/>
      <c r="QAO27"/>
      <c r="QAP27" s="20"/>
      <c r="QAQ27"/>
      <c r="QAR27" s="20"/>
      <c r="QAS27"/>
      <c r="QAT27" s="20"/>
      <c r="QAU27"/>
      <c r="QAV27" s="20"/>
      <c r="QAW27"/>
      <c r="QAX27" s="20"/>
      <c r="QAY27"/>
      <c r="QAZ27" s="20"/>
      <c r="QBA27"/>
      <c r="QBB27" s="20"/>
      <c r="QBC27"/>
      <c r="QBD27" s="20"/>
      <c r="QBE27"/>
      <c r="QBF27" s="20"/>
      <c r="QBG27"/>
      <c r="QBH27" s="20"/>
      <c r="QBI27"/>
      <c r="QBJ27" s="20"/>
      <c r="QBK27"/>
      <c r="QBL27" s="20"/>
      <c r="QBM27"/>
      <c r="QBN27" s="20"/>
      <c r="QBO27"/>
      <c r="QBP27" s="20"/>
      <c r="QBQ27"/>
      <c r="QBR27" s="20"/>
      <c r="QBS27"/>
      <c r="QBT27" s="20"/>
      <c r="QBU27"/>
      <c r="QBV27" s="20"/>
      <c r="QBW27"/>
      <c r="QBX27" s="20"/>
      <c r="QBY27"/>
      <c r="QBZ27" s="20"/>
      <c r="QCA27"/>
      <c r="QCB27" s="20"/>
      <c r="QCC27"/>
      <c r="QCD27" s="20"/>
      <c r="QCE27"/>
      <c r="QCF27" s="20"/>
      <c r="QCG27"/>
      <c r="QCH27" s="20"/>
      <c r="QCI27"/>
      <c r="QCJ27" s="20"/>
      <c r="QCK27"/>
      <c r="QCL27" s="20"/>
      <c r="QCM27"/>
      <c r="QCN27" s="20"/>
      <c r="QCO27"/>
      <c r="QCP27" s="20"/>
      <c r="QCQ27"/>
      <c r="QCR27" s="20"/>
      <c r="QCS27"/>
      <c r="QCT27" s="20"/>
      <c r="QCU27"/>
      <c r="QCV27" s="20"/>
      <c r="QCW27"/>
      <c r="QCX27" s="20"/>
      <c r="QCY27"/>
      <c r="QCZ27" s="20"/>
      <c r="QDA27"/>
      <c r="QDB27" s="20"/>
      <c r="QDC27"/>
      <c r="QDD27" s="20"/>
      <c r="QDE27"/>
      <c r="QDF27" s="20"/>
      <c r="QDG27"/>
      <c r="QDH27" s="20"/>
      <c r="QDI27"/>
      <c r="QDJ27" s="20"/>
      <c r="QDK27"/>
      <c r="QDL27" s="20"/>
      <c r="QDM27"/>
      <c r="QDN27" s="20"/>
      <c r="QDO27"/>
      <c r="QDP27" s="20"/>
      <c r="QDQ27"/>
      <c r="QDR27" s="20"/>
      <c r="QDS27"/>
      <c r="QDT27" s="20"/>
      <c r="QDU27"/>
      <c r="QDV27" s="20"/>
      <c r="QDW27"/>
      <c r="QDX27" s="20"/>
      <c r="QDY27"/>
      <c r="QDZ27" s="20"/>
      <c r="QEA27"/>
      <c r="QEB27" s="20"/>
      <c r="QEC27"/>
      <c r="QED27" s="20"/>
      <c r="QEE27"/>
      <c r="QEF27" s="20"/>
      <c r="QEG27"/>
      <c r="QEH27" s="20"/>
      <c r="QEI27"/>
      <c r="QEJ27" s="20"/>
      <c r="QEK27"/>
      <c r="QEL27" s="20"/>
      <c r="QEM27"/>
      <c r="QEN27" s="20"/>
      <c r="QEO27"/>
      <c r="QEP27" s="20"/>
      <c r="QEQ27"/>
      <c r="QER27" s="20"/>
      <c r="QES27"/>
      <c r="QET27" s="20"/>
      <c r="QEU27"/>
      <c r="QEV27" s="20"/>
      <c r="QEW27"/>
      <c r="QEX27" s="20"/>
      <c r="QEY27"/>
      <c r="QEZ27" s="20"/>
      <c r="QFA27"/>
      <c r="QFB27" s="20"/>
      <c r="QFC27"/>
      <c r="QFD27" s="20"/>
      <c r="QFE27"/>
      <c r="QFF27" s="20"/>
      <c r="QFG27"/>
      <c r="QFH27" s="20"/>
      <c r="QFI27"/>
      <c r="QFJ27" s="20"/>
      <c r="QFK27"/>
      <c r="QFL27" s="20"/>
      <c r="QFM27"/>
      <c r="QFN27" s="20"/>
      <c r="QFO27"/>
      <c r="QFP27" s="20"/>
      <c r="QFQ27"/>
      <c r="QFR27" s="20"/>
      <c r="QFS27"/>
      <c r="QFT27" s="20"/>
      <c r="QFU27"/>
      <c r="QFV27" s="20"/>
      <c r="QFW27"/>
      <c r="QFX27" s="20"/>
      <c r="QFY27"/>
      <c r="QFZ27" s="20"/>
      <c r="QGA27"/>
      <c r="QGB27" s="20"/>
      <c r="QGC27"/>
      <c r="QGD27" s="20"/>
      <c r="QGE27"/>
      <c r="QGF27" s="20"/>
      <c r="QGG27"/>
      <c r="QGH27" s="20"/>
      <c r="QGI27"/>
      <c r="QGJ27" s="20"/>
      <c r="QGK27"/>
      <c r="QGL27" s="20"/>
      <c r="QGM27"/>
      <c r="QGN27" s="20"/>
      <c r="QGO27"/>
      <c r="QGP27" s="20"/>
      <c r="QGQ27"/>
      <c r="QGR27" s="20"/>
      <c r="QGS27"/>
      <c r="QGT27" s="20"/>
      <c r="QGU27"/>
      <c r="QGV27" s="20"/>
      <c r="QGW27"/>
      <c r="QGX27" s="20"/>
      <c r="QGY27"/>
      <c r="QGZ27" s="20"/>
      <c r="QHA27"/>
      <c r="QHB27" s="20"/>
      <c r="QHC27"/>
      <c r="QHD27" s="20"/>
      <c r="QHE27"/>
      <c r="QHF27" s="20"/>
      <c r="QHG27"/>
      <c r="QHH27" s="20"/>
      <c r="QHI27"/>
      <c r="QHJ27" s="20"/>
      <c r="QHK27"/>
      <c r="QHL27" s="20"/>
      <c r="QHM27"/>
      <c r="QHN27" s="20"/>
      <c r="QHO27"/>
      <c r="QHP27" s="20"/>
      <c r="QHQ27"/>
      <c r="QHR27" s="20"/>
      <c r="QHS27"/>
      <c r="QHT27" s="20"/>
      <c r="QHU27"/>
      <c r="QHV27" s="20"/>
      <c r="QHW27"/>
      <c r="QHX27" s="20"/>
      <c r="QHY27"/>
      <c r="QHZ27" s="20"/>
      <c r="QIA27"/>
      <c r="QIB27" s="20"/>
      <c r="QIC27"/>
      <c r="QID27" s="20"/>
      <c r="QIE27"/>
      <c r="QIF27" s="20"/>
      <c r="QIG27"/>
      <c r="QIH27" s="20"/>
      <c r="QII27"/>
      <c r="QIJ27" s="20"/>
      <c r="QIK27"/>
      <c r="QIL27" s="20"/>
      <c r="QIM27"/>
      <c r="QIN27" s="20"/>
      <c r="QIO27"/>
      <c r="QIP27" s="20"/>
      <c r="QIQ27"/>
      <c r="QIR27" s="20"/>
      <c r="QIS27"/>
      <c r="QIT27" s="20"/>
      <c r="QIU27"/>
      <c r="QIV27" s="20"/>
      <c r="QIW27"/>
      <c r="QIX27" s="20"/>
      <c r="QIY27"/>
      <c r="QIZ27" s="20"/>
      <c r="QJA27"/>
      <c r="QJB27" s="20"/>
      <c r="QJC27"/>
      <c r="QJD27" s="20"/>
      <c r="QJE27"/>
      <c r="QJF27" s="20"/>
      <c r="QJG27"/>
      <c r="QJH27" s="20"/>
      <c r="QJI27"/>
      <c r="QJJ27" s="20"/>
      <c r="QJK27"/>
      <c r="QJL27" s="20"/>
      <c r="QJM27"/>
      <c r="QJN27" s="20"/>
      <c r="QJO27"/>
      <c r="QJP27" s="20"/>
      <c r="QJQ27"/>
      <c r="QJR27" s="20"/>
      <c r="QJS27"/>
      <c r="QJT27" s="20"/>
      <c r="QJU27"/>
      <c r="QJV27" s="20"/>
      <c r="QJW27"/>
      <c r="QJX27" s="20"/>
      <c r="QJY27"/>
      <c r="QJZ27" s="20"/>
      <c r="QKA27"/>
      <c r="QKB27" s="20"/>
      <c r="QKC27"/>
      <c r="QKD27" s="20"/>
      <c r="QKE27"/>
      <c r="QKF27" s="20"/>
      <c r="QKG27"/>
      <c r="QKH27" s="20"/>
      <c r="QKI27"/>
      <c r="QKJ27" s="20"/>
      <c r="QKK27"/>
      <c r="QKL27" s="20"/>
      <c r="QKM27"/>
      <c r="QKN27" s="20"/>
      <c r="QKO27"/>
      <c r="QKP27" s="20"/>
      <c r="QKQ27"/>
      <c r="QKR27" s="20"/>
      <c r="QKS27"/>
      <c r="QKT27" s="20"/>
      <c r="QKU27"/>
      <c r="QKV27" s="20"/>
      <c r="QKW27"/>
      <c r="QKX27" s="20"/>
      <c r="QKY27"/>
      <c r="QKZ27" s="20"/>
      <c r="QLA27"/>
      <c r="QLB27" s="20"/>
      <c r="QLC27"/>
      <c r="QLD27" s="20"/>
      <c r="QLE27"/>
      <c r="QLF27" s="20"/>
      <c r="QLG27"/>
      <c r="QLH27" s="20"/>
      <c r="QLI27"/>
      <c r="QLJ27" s="20"/>
      <c r="QLK27"/>
      <c r="QLL27" s="20"/>
      <c r="QLM27"/>
      <c r="QLN27" s="20"/>
      <c r="QLO27"/>
      <c r="QLP27" s="20"/>
      <c r="QLQ27"/>
      <c r="QLR27" s="20"/>
      <c r="QLS27"/>
      <c r="QLT27" s="20"/>
      <c r="QLU27"/>
      <c r="QLV27" s="20"/>
      <c r="QLW27"/>
      <c r="QLX27" s="20"/>
      <c r="QLY27"/>
      <c r="QLZ27" s="20"/>
      <c r="QMA27"/>
      <c r="QMB27" s="20"/>
      <c r="QMC27"/>
      <c r="QMD27" s="20"/>
      <c r="QME27"/>
      <c r="QMF27" s="20"/>
      <c r="QMG27"/>
      <c r="QMH27" s="20"/>
      <c r="QMI27"/>
      <c r="QMJ27" s="20"/>
      <c r="QMK27"/>
      <c r="QML27" s="20"/>
      <c r="QMM27"/>
      <c r="QMN27" s="20"/>
      <c r="QMO27"/>
      <c r="QMP27" s="20"/>
      <c r="QMQ27"/>
      <c r="QMR27" s="20"/>
      <c r="QMS27"/>
      <c r="QMT27" s="20"/>
      <c r="QMU27"/>
      <c r="QMV27" s="20"/>
      <c r="QMW27"/>
      <c r="QMX27" s="20"/>
      <c r="QMY27"/>
      <c r="QMZ27" s="20"/>
      <c r="QNA27"/>
      <c r="QNB27" s="20"/>
      <c r="QNC27"/>
      <c r="QND27" s="20"/>
      <c r="QNE27"/>
      <c r="QNF27" s="20"/>
      <c r="QNG27"/>
      <c r="QNH27" s="20"/>
      <c r="QNI27"/>
      <c r="QNJ27" s="20"/>
      <c r="QNK27"/>
      <c r="QNL27" s="20"/>
      <c r="QNM27"/>
      <c r="QNN27" s="20"/>
      <c r="QNO27"/>
      <c r="QNP27" s="20"/>
      <c r="QNQ27"/>
      <c r="QNR27" s="20"/>
      <c r="QNS27"/>
      <c r="QNT27" s="20"/>
      <c r="QNU27"/>
      <c r="QNV27" s="20"/>
      <c r="QNW27"/>
      <c r="QNX27" s="20"/>
      <c r="QNY27"/>
      <c r="QNZ27" s="20"/>
      <c r="QOA27"/>
      <c r="QOB27" s="20"/>
      <c r="QOC27"/>
      <c r="QOD27" s="20"/>
      <c r="QOE27"/>
      <c r="QOF27" s="20"/>
      <c r="QOG27"/>
      <c r="QOH27" s="20"/>
      <c r="QOI27"/>
      <c r="QOJ27" s="20"/>
      <c r="QOK27"/>
      <c r="QOL27" s="20"/>
      <c r="QOM27"/>
      <c r="QON27" s="20"/>
      <c r="QOO27"/>
      <c r="QOP27" s="20"/>
      <c r="QOQ27"/>
      <c r="QOR27" s="20"/>
      <c r="QOS27"/>
      <c r="QOT27" s="20"/>
      <c r="QOU27"/>
      <c r="QOV27" s="20"/>
      <c r="QOW27"/>
      <c r="QOX27" s="20"/>
      <c r="QOY27"/>
      <c r="QOZ27" s="20"/>
      <c r="QPA27"/>
      <c r="QPB27" s="20"/>
      <c r="QPC27"/>
      <c r="QPD27" s="20"/>
      <c r="QPE27"/>
      <c r="QPF27" s="20"/>
      <c r="QPG27"/>
      <c r="QPH27" s="20"/>
      <c r="QPI27"/>
      <c r="QPJ27" s="20"/>
      <c r="QPK27"/>
      <c r="QPL27" s="20"/>
      <c r="QPM27"/>
      <c r="QPN27" s="20"/>
      <c r="QPO27"/>
      <c r="QPP27" s="20"/>
      <c r="QPQ27"/>
      <c r="QPR27" s="20"/>
      <c r="QPS27"/>
      <c r="QPT27" s="20"/>
      <c r="QPU27"/>
      <c r="QPV27" s="20"/>
      <c r="QPW27"/>
      <c r="QPX27" s="20"/>
      <c r="QPY27"/>
      <c r="QPZ27" s="20"/>
      <c r="QQA27"/>
      <c r="QQB27" s="20"/>
      <c r="QQC27"/>
      <c r="QQD27" s="20"/>
      <c r="QQE27"/>
      <c r="QQF27" s="20"/>
      <c r="QQG27"/>
      <c r="QQH27" s="20"/>
      <c r="QQI27"/>
      <c r="QQJ27" s="20"/>
      <c r="QQK27"/>
      <c r="QQL27" s="20"/>
      <c r="QQM27"/>
      <c r="QQN27" s="20"/>
      <c r="QQO27"/>
      <c r="QQP27" s="20"/>
      <c r="QQQ27"/>
      <c r="QQR27" s="20"/>
      <c r="QQS27"/>
      <c r="QQT27" s="20"/>
      <c r="QQU27"/>
      <c r="QQV27" s="20"/>
      <c r="QQW27"/>
      <c r="QQX27" s="20"/>
      <c r="QQY27"/>
      <c r="QQZ27" s="20"/>
      <c r="QRA27"/>
      <c r="QRB27" s="20"/>
      <c r="QRC27"/>
      <c r="QRD27" s="20"/>
      <c r="QRE27"/>
      <c r="QRF27" s="20"/>
      <c r="QRG27"/>
      <c r="QRH27" s="20"/>
      <c r="QRI27"/>
      <c r="QRJ27" s="20"/>
      <c r="QRK27"/>
      <c r="QRL27" s="20"/>
      <c r="QRM27"/>
      <c r="QRN27" s="20"/>
      <c r="QRO27"/>
      <c r="QRP27" s="20"/>
      <c r="QRQ27"/>
      <c r="QRR27" s="20"/>
      <c r="QRS27"/>
      <c r="QRT27" s="20"/>
      <c r="QRU27"/>
      <c r="QRV27" s="20"/>
      <c r="QRW27"/>
      <c r="QRX27" s="20"/>
      <c r="QRY27"/>
      <c r="QRZ27" s="20"/>
      <c r="QSA27"/>
      <c r="QSB27" s="20"/>
      <c r="QSC27"/>
      <c r="QSD27" s="20"/>
      <c r="QSE27"/>
      <c r="QSF27" s="20"/>
      <c r="QSG27"/>
      <c r="QSH27" s="20"/>
      <c r="QSI27"/>
      <c r="QSJ27" s="20"/>
      <c r="QSK27"/>
      <c r="QSL27" s="20"/>
      <c r="QSM27"/>
      <c r="QSN27" s="20"/>
      <c r="QSO27"/>
      <c r="QSP27" s="20"/>
      <c r="QSQ27"/>
      <c r="QSR27" s="20"/>
      <c r="QSS27"/>
      <c r="QST27" s="20"/>
      <c r="QSU27"/>
      <c r="QSV27" s="20"/>
      <c r="QSW27"/>
      <c r="QSX27" s="20"/>
      <c r="QSY27"/>
      <c r="QSZ27" s="20"/>
      <c r="QTA27"/>
      <c r="QTB27" s="20"/>
      <c r="QTC27"/>
      <c r="QTD27" s="20"/>
      <c r="QTE27"/>
      <c r="QTF27" s="20"/>
      <c r="QTG27"/>
      <c r="QTH27" s="20"/>
      <c r="QTI27"/>
      <c r="QTJ27" s="20"/>
      <c r="QTK27"/>
      <c r="QTL27" s="20"/>
      <c r="QTM27"/>
      <c r="QTN27" s="20"/>
      <c r="QTO27"/>
      <c r="QTP27" s="20"/>
      <c r="QTQ27"/>
      <c r="QTR27" s="20"/>
      <c r="QTS27"/>
      <c r="QTT27" s="20"/>
      <c r="QTU27"/>
      <c r="QTV27" s="20"/>
      <c r="QTW27"/>
      <c r="QTX27" s="20"/>
      <c r="QTY27"/>
      <c r="QTZ27" s="20"/>
      <c r="QUA27"/>
      <c r="QUB27" s="20"/>
      <c r="QUC27"/>
      <c r="QUD27" s="20"/>
      <c r="QUE27"/>
      <c r="QUF27" s="20"/>
      <c r="QUG27"/>
      <c r="QUH27" s="20"/>
      <c r="QUI27"/>
      <c r="QUJ27" s="20"/>
      <c r="QUK27"/>
      <c r="QUL27" s="20"/>
      <c r="QUM27"/>
      <c r="QUN27" s="20"/>
      <c r="QUO27"/>
      <c r="QUP27" s="20"/>
      <c r="QUQ27"/>
      <c r="QUR27" s="20"/>
      <c r="QUS27"/>
      <c r="QUT27" s="20"/>
      <c r="QUU27"/>
      <c r="QUV27" s="20"/>
      <c r="QUW27"/>
      <c r="QUX27" s="20"/>
      <c r="QUY27"/>
      <c r="QUZ27" s="20"/>
      <c r="QVA27"/>
      <c r="QVB27" s="20"/>
      <c r="QVC27"/>
      <c r="QVD27" s="20"/>
      <c r="QVE27"/>
      <c r="QVF27" s="20"/>
      <c r="QVG27"/>
      <c r="QVH27" s="20"/>
      <c r="QVI27"/>
      <c r="QVJ27" s="20"/>
      <c r="QVK27"/>
      <c r="QVL27" s="20"/>
      <c r="QVM27"/>
      <c r="QVN27" s="20"/>
      <c r="QVO27"/>
      <c r="QVP27" s="20"/>
      <c r="QVQ27"/>
      <c r="QVR27" s="20"/>
      <c r="QVS27"/>
      <c r="QVT27" s="20"/>
      <c r="QVU27"/>
      <c r="QVV27" s="20"/>
      <c r="QVW27"/>
      <c r="QVX27" s="20"/>
      <c r="QVY27"/>
      <c r="QVZ27" s="20"/>
      <c r="QWA27"/>
      <c r="QWB27" s="20"/>
      <c r="QWC27"/>
      <c r="QWD27" s="20"/>
      <c r="QWE27"/>
      <c r="QWF27" s="20"/>
      <c r="QWG27"/>
      <c r="QWH27" s="20"/>
      <c r="QWI27"/>
      <c r="QWJ27" s="20"/>
      <c r="QWK27"/>
      <c r="QWL27" s="20"/>
      <c r="QWM27"/>
      <c r="QWN27" s="20"/>
      <c r="QWO27"/>
      <c r="QWP27" s="20"/>
      <c r="QWQ27"/>
      <c r="QWR27" s="20"/>
      <c r="QWS27"/>
      <c r="QWT27" s="20"/>
      <c r="QWU27"/>
      <c r="QWV27" s="20"/>
      <c r="QWW27"/>
      <c r="QWX27" s="20"/>
      <c r="QWY27"/>
      <c r="QWZ27" s="20"/>
      <c r="QXA27"/>
      <c r="QXB27" s="20"/>
      <c r="QXC27"/>
      <c r="QXD27" s="20"/>
      <c r="QXE27"/>
      <c r="QXF27" s="20"/>
      <c r="QXG27"/>
      <c r="QXH27" s="20"/>
      <c r="QXI27"/>
      <c r="QXJ27" s="20"/>
      <c r="QXK27"/>
      <c r="QXL27" s="20"/>
      <c r="QXM27"/>
      <c r="QXN27" s="20"/>
      <c r="QXO27"/>
      <c r="QXP27" s="20"/>
      <c r="QXQ27"/>
      <c r="QXR27" s="20"/>
      <c r="QXS27"/>
      <c r="QXT27" s="20"/>
      <c r="QXU27"/>
      <c r="QXV27" s="20"/>
      <c r="QXW27"/>
      <c r="QXX27" s="20"/>
      <c r="QXY27"/>
      <c r="QXZ27" s="20"/>
      <c r="QYA27"/>
      <c r="QYB27" s="20"/>
      <c r="QYC27"/>
      <c r="QYD27" s="20"/>
      <c r="QYE27"/>
      <c r="QYF27" s="20"/>
      <c r="QYG27"/>
      <c r="QYH27" s="20"/>
      <c r="QYI27"/>
      <c r="QYJ27" s="20"/>
      <c r="QYK27"/>
      <c r="QYL27" s="20"/>
      <c r="QYM27"/>
      <c r="QYN27" s="20"/>
      <c r="QYO27"/>
      <c r="QYP27" s="20"/>
      <c r="QYQ27"/>
      <c r="QYR27" s="20"/>
      <c r="QYS27"/>
      <c r="QYT27" s="20"/>
      <c r="QYU27"/>
      <c r="QYV27" s="20"/>
      <c r="QYW27"/>
      <c r="QYX27" s="20"/>
      <c r="QYY27"/>
      <c r="QYZ27" s="20"/>
      <c r="QZA27"/>
      <c r="QZB27" s="20"/>
      <c r="QZC27"/>
      <c r="QZD27" s="20"/>
      <c r="QZE27"/>
      <c r="QZF27" s="20"/>
      <c r="QZG27"/>
      <c r="QZH27" s="20"/>
      <c r="QZI27"/>
      <c r="QZJ27" s="20"/>
      <c r="QZK27"/>
      <c r="QZL27" s="20"/>
      <c r="QZM27"/>
      <c r="QZN27" s="20"/>
      <c r="QZO27"/>
      <c r="QZP27" s="20"/>
      <c r="QZQ27"/>
      <c r="QZR27" s="20"/>
      <c r="QZS27"/>
      <c r="QZT27" s="20"/>
      <c r="QZU27"/>
      <c r="QZV27" s="20"/>
      <c r="QZW27"/>
      <c r="QZX27" s="20"/>
      <c r="QZY27"/>
      <c r="QZZ27" s="20"/>
      <c r="RAA27"/>
      <c r="RAB27" s="20"/>
      <c r="RAC27"/>
      <c r="RAD27" s="20"/>
      <c r="RAE27"/>
      <c r="RAF27" s="20"/>
      <c r="RAG27"/>
      <c r="RAH27" s="20"/>
      <c r="RAI27"/>
      <c r="RAJ27" s="20"/>
      <c r="RAK27"/>
      <c r="RAL27" s="20"/>
      <c r="RAM27"/>
      <c r="RAN27" s="20"/>
      <c r="RAO27"/>
      <c r="RAP27" s="20"/>
      <c r="RAQ27"/>
      <c r="RAR27" s="20"/>
      <c r="RAS27"/>
      <c r="RAT27" s="20"/>
      <c r="RAU27"/>
      <c r="RAV27" s="20"/>
      <c r="RAW27"/>
      <c r="RAX27" s="20"/>
      <c r="RAY27"/>
      <c r="RAZ27" s="20"/>
      <c r="RBA27"/>
      <c r="RBB27" s="20"/>
      <c r="RBC27"/>
      <c r="RBD27" s="20"/>
      <c r="RBE27"/>
      <c r="RBF27" s="20"/>
      <c r="RBG27"/>
      <c r="RBH27" s="20"/>
      <c r="RBI27"/>
      <c r="RBJ27" s="20"/>
      <c r="RBK27"/>
      <c r="RBL27" s="20"/>
      <c r="RBM27"/>
      <c r="RBN27" s="20"/>
      <c r="RBO27"/>
      <c r="RBP27" s="20"/>
      <c r="RBQ27"/>
      <c r="RBR27" s="20"/>
      <c r="RBS27"/>
      <c r="RBT27" s="20"/>
      <c r="RBU27"/>
      <c r="RBV27" s="20"/>
      <c r="RBW27"/>
      <c r="RBX27" s="20"/>
      <c r="RBY27"/>
      <c r="RBZ27" s="20"/>
      <c r="RCA27"/>
      <c r="RCB27" s="20"/>
      <c r="RCC27"/>
      <c r="RCD27" s="20"/>
      <c r="RCE27"/>
      <c r="RCF27" s="20"/>
      <c r="RCG27"/>
      <c r="RCH27" s="20"/>
      <c r="RCI27"/>
      <c r="RCJ27" s="20"/>
      <c r="RCK27"/>
      <c r="RCL27" s="20"/>
      <c r="RCM27"/>
      <c r="RCN27" s="20"/>
      <c r="RCO27"/>
      <c r="RCP27" s="20"/>
      <c r="RCQ27"/>
      <c r="RCR27" s="20"/>
      <c r="RCS27"/>
      <c r="RCT27" s="20"/>
      <c r="RCU27"/>
      <c r="RCV27" s="20"/>
      <c r="RCW27"/>
      <c r="RCX27" s="20"/>
      <c r="RCY27"/>
      <c r="RCZ27" s="20"/>
      <c r="RDA27"/>
      <c r="RDB27" s="20"/>
      <c r="RDC27"/>
      <c r="RDD27" s="20"/>
      <c r="RDE27"/>
      <c r="RDF27" s="20"/>
      <c r="RDG27"/>
      <c r="RDH27" s="20"/>
      <c r="RDI27"/>
      <c r="RDJ27" s="20"/>
      <c r="RDK27"/>
      <c r="RDL27" s="20"/>
      <c r="RDM27"/>
      <c r="RDN27" s="20"/>
      <c r="RDO27"/>
      <c r="RDP27" s="20"/>
      <c r="RDQ27"/>
      <c r="RDR27" s="20"/>
      <c r="RDS27"/>
      <c r="RDT27" s="20"/>
      <c r="RDU27"/>
      <c r="RDV27" s="20"/>
      <c r="RDW27"/>
      <c r="RDX27" s="20"/>
      <c r="RDY27"/>
      <c r="RDZ27" s="20"/>
      <c r="REA27"/>
      <c r="REB27" s="20"/>
      <c r="REC27"/>
      <c r="RED27" s="20"/>
      <c r="REE27"/>
      <c r="REF27" s="20"/>
      <c r="REG27"/>
      <c r="REH27" s="20"/>
      <c r="REI27"/>
      <c r="REJ27" s="20"/>
      <c r="REK27"/>
      <c r="REL27" s="20"/>
      <c r="REM27"/>
      <c r="REN27" s="20"/>
      <c r="REO27"/>
      <c r="REP27" s="20"/>
      <c r="REQ27"/>
      <c r="RER27" s="20"/>
      <c r="RES27"/>
      <c r="RET27" s="20"/>
      <c r="REU27"/>
      <c r="REV27" s="20"/>
      <c r="REW27"/>
      <c r="REX27" s="20"/>
      <c r="REY27"/>
      <c r="REZ27" s="20"/>
      <c r="RFA27"/>
      <c r="RFB27" s="20"/>
      <c r="RFC27"/>
      <c r="RFD27" s="20"/>
      <c r="RFE27"/>
      <c r="RFF27" s="20"/>
      <c r="RFG27"/>
      <c r="RFH27" s="20"/>
      <c r="RFI27"/>
      <c r="RFJ27" s="20"/>
      <c r="RFK27"/>
      <c r="RFL27" s="20"/>
      <c r="RFM27"/>
      <c r="RFN27" s="20"/>
      <c r="RFO27"/>
      <c r="RFP27" s="20"/>
      <c r="RFQ27"/>
      <c r="RFR27" s="20"/>
      <c r="RFS27"/>
      <c r="RFT27" s="20"/>
      <c r="RFU27"/>
      <c r="RFV27" s="20"/>
      <c r="RFW27"/>
      <c r="RFX27" s="20"/>
      <c r="RFY27"/>
      <c r="RFZ27" s="20"/>
      <c r="RGA27"/>
      <c r="RGB27" s="20"/>
      <c r="RGC27"/>
      <c r="RGD27" s="20"/>
      <c r="RGE27"/>
      <c r="RGF27" s="20"/>
      <c r="RGG27"/>
      <c r="RGH27" s="20"/>
      <c r="RGI27"/>
      <c r="RGJ27" s="20"/>
      <c r="RGK27"/>
      <c r="RGL27" s="20"/>
      <c r="RGM27"/>
      <c r="RGN27" s="20"/>
      <c r="RGO27"/>
      <c r="RGP27" s="20"/>
      <c r="RGQ27"/>
      <c r="RGR27" s="20"/>
      <c r="RGS27"/>
      <c r="RGT27" s="20"/>
      <c r="RGU27"/>
      <c r="RGV27" s="20"/>
      <c r="RGW27"/>
      <c r="RGX27" s="20"/>
      <c r="RGY27"/>
      <c r="RGZ27" s="20"/>
      <c r="RHA27"/>
      <c r="RHB27" s="20"/>
      <c r="RHC27"/>
      <c r="RHD27" s="20"/>
      <c r="RHE27"/>
      <c r="RHF27" s="20"/>
      <c r="RHG27"/>
      <c r="RHH27" s="20"/>
      <c r="RHI27"/>
      <c r="RHJ27" s="20"/>
      <c r="RHK27"/>
      <c r="RHL27" s="20"/>
      <c r="RHM27"/>
      <c r="RHN27" s="20"/>
      <c r="RHO27"/>
      <c r="RHP27" s="20"/>
      <c r="RHQ27"/>
      <c r="RHR27" s="20"/>
      <c r="RHS27"/>
      <c r="RHT27" s="20"/>
      <c r="RHU27"/>
      <c r="RHV27" s="20"/>
      <c r="RHW27"/>
      <c r="RHX27" s="20"/>
      <c r="RHY27"/>
      <c r="RHZ27" s="20"/>
      <c r="RIA27"/>
      <c r="RIB27" s="20"/>
      <c r="RIC27"/>
      <c r="RID27" s="20"/>
      <c r="RIE27"/>
      <c r="RIF27" s="20"/>
      <c r="RIG27"/>
      <c r="RIH27" s="20"/>
      <c r="RII27"/>
      <c r="RIJ27" s="20"/>
      <c r="RIK27"/>
      <c r="RIL27" s="20"/>
      <c r="RIM27"/>
      <c r="RIN27" s="20"/>
      <c r="RIO27"/>
      <c r="RIP27" s="20"/>
      <c r="RIQ27"/>
      <c r="RIR27" s="20"/>
      <c r="RIS27"/>
      <c r="RIT27" s="20"/>
      <c r="RIU27"/>
      <c r="RIV27" s="20"/>
      <c r="RIW27"/>
      <c r="RIX27" s="20"/>
      <c r="RIY27"/>
      <c r="RIZ27" s="20"/>
      <c r="RJA27"/>
      <c r="RJB27" s="20"/>
      <c r="RJC27"/>
      <c r="RJD27" s="20"/>
      <c r="RJE27"/>
      <c r="RJF27" s="20"/>
      <c r="RJG27"/>
      <c r="RJH27" s="20"/>
      <c r="RJI27"/>
      <c r="RJJ27" s="20"/>
      <c r="RJK27"/>
      <c r="RJL27" s="20"/>
      <c r="RJM27"/>
      <c r="RJN27" s="20"/>
      <c r="RJO27"/>
      <c r="RJP27" s="20"/>
      <c r="RJQ27"/>
      <c r="RJR27" s="20"/>
      <c r="RJS27"/>
      <c r="RJT27" s="20"/>
      <c r="RJU27"/>
      <c r="RJV27" s="20"/>
      <c r="RJW27"/>
      <c r="RJX27" s="20"/>
      <c r="RJY27"/>
      <c r="RJZ27" s="20"/>
      <c r="RKA27"/>
      <c r="RKB27" s="20"/>
      <c r="RKC27"/>
      <c r="RKD27" s="20"/>
      <c r="RKE27"/>
      <c r="RKF27" s="20"/>
      <c r="RKG27"/>
      <c r="RKH27" s="20"/>
      <c r="RKI27"/>
      <c r="RKJ27" s="20"/>
      <c r="RKK27"/>
      <c r="RKL27" s="20"/>
      <c r="RKM27"/>
      <c r="RKN27" s="20"/>
      <c r="RKO27"/>
      <c r="RKP27" s="20"/>
      <c r="RKQ27"/>
      <c r="RKR27" s="20"/>
      <c r="RKS27"/>
      <c r="RKT27" s="20"/>
      <c r="RKU27"/>
      <c r="RKV27" s="20"/>
      <c r="RKW27"/>
      <c r="RKX27" s="20"/>
      <c r="RKY27"/>
      <c r="RKZ27" s="20"/>
      <c r="RLA27"/>
      <c r="RLB27" s="20"/>
      <c r="RLC27"/>
      <c r="RLD27" s="20"/>
      <c r="RLE27"/>
      <c r="RLF27" s="20"/>
      <c r="RLG27"/>
      <c r="RLH27" s="20"/>
      <c r="RLI27"/>
      <c r="RLJ27" s="20"/>
      <c r="RLK27"/>
      <c r="RLL27" s="20"/>
      <c r="RLM27"/>
      <c r="RLN27" s="20"/>
      <c r="RLO27"/>
      <c r="RLP27" s="20"/>
      <c r="RLQ27"/>
      <c r="RLR27" s="20"/>
      <c r="RLS27"/>
      <c r="RLT27" s="20"/>
      <c r="RLU27"/>
      <c r="RLV27" s="20"/>
      <c r="RLW27"/>
      <c r="RLX27" s="20"/>
      <c r="RLY27"/>
      <c r="RLZ27" s="20"/>
      <c r="RMA27"/>
      <c r="RMB27" s="20"/>
      <c r="RMC27"/>
      <c r="RMD27" s="20"/>
      <c r="RME27"/>
      <c r="RMF27" s="20"/>
      <c r="RMG27"/>
      <c r="RMH27" s="20"/>
      <c r="RMI27"/>
      <c r="RMJ27" s="20"/>
      <c r="RMK27"/>
      <c r="RML27" s="20"/>
      <c r="RMM27"/>
      <c r="RMN27" s="20"/>
      <c r="RMO27"/>
      <c r="RMP27" s="20"/>
      <c r="RMQ27"/>
      <c r="RMR27" s="20"/>
      <c r="RMS27"/>
      <c r="RMT27" s="20"/>
      <c r="RMU27"/>
      <c r="RMV27" s="20"/>
      <c r="RMW27"/>
      <c r="RMX27" s="20"/>
      <c r="RMY27"/>
      <c r="RMZ27" s="20"/>
      <c r="RNA27"/>
      <c r="RNB27" s="20"/>
      <c r="RNC27"/>
      <c r="RND27" s="20"/>
      <c r="RNE27"/>
      <c r="RNF27" s="20"/>
      <c r="RNG27"/>
      <c r="RNH27" s="20"/>
      <c r="RNI27"/>
      <c r="RNJ27" s="20"/>
      <c r="RNK27"/>
      <c r="RNL27" s="20"/>
      <c r="RNM27"/>
      <c r="RNN27" s="20"/>
      <c r="RNO27"/>
      <c r="RNP27" s="20"/>
      <c r="RNQ27"/>
      <c r="RNR27" s="20"/>
      <c r="RNS27"/>
      <c r="RNT27" s="20"/>
      <c r="RNU27"/>
      <c r="RNV27" s="20"/>
      <c r="RNW27"/>
      <c r="RNX27" s="20"/>
      <c r="RNY27"/>
      <c r="RNZ27" s="20"/>
      <c r="ROA27"/>
      <c r="ROB27" s="20"/>
      <c r="ROC27"/>
      <c r="ROD27" s="20"/>
      <c r="ROE27"/>
      <c r="ROF27" s="20"/>
      <c r="ROG27"/>
      <c r="ROH27" s="20"/>
      <c r="ROI27"/>
      <c r="ROJ27" s="20"/>
      <c r="ROK27"/>
      <c r="ROL27" s="20"/>
      <c r="ROM27"/>
      <c r="RON27" s="20"/>
      <c r="ROO27"/>
      <c r="ROP27" s="20"/>
      <c r="ROQ27"/>
      <c r="ROR27" s="20"/>
      <c r="ROS27"/>
      <c r="ROT27" s="20"/>
      <c r="ROU27"/>
      <c r="ROV27" s="20"/>
      <c r="ROW27"/>
      <c r="ROX27" s="20"/>
      <c r="ROY27"/>
      <c r="ROZ27" s="20"/>
      <c r="RPA27"/>
      <c r="RPB27" s="20"/>
      <c r="RPC27"/>
      <c r="RPD27" s="20"/>
      <c r="RPE27"/>
      <c r="RPF27" s="20"/>
      <c r="RPG27"/>
      <c r="RPH27" s="20"/>
      <c r="RPI27"/>
      <c r="RPJ27" s="20"/>
      <c r="RPK27"/>
      <c r="RPL27" s="20"/>
      <c r="RPM27"/>
      <c r="RPN27" s="20"/>
      <c r="RPO27"/>
      <c r="RPP27" s="20"/>
      <c r="RPQ27"/>
      <c r="RPR27" s="20"/>
      <c r="RPS27"/>
      <c r="RPT27" s="20"/>
      <c r="RPU27"/>
      <c r="RPV27" s="20"/>
      <c r="RPW27"/>
      <c r="RPX27" s="20"/>
      <c r="RPY27"/>
      <c r="RPZ27" s="20"/>
      <c r="RQA27"/>
      <c r="RQB27" s="20"/>
      <c r="RQC27"/>
      <c r="RQD27" s="20"/>
      <c r="RQE27"/>
      <c r="RQF27" s="20"/>
      <c r="RQG27"/>
      <c r="RQH27" s="20"/>
      <c r="RQI27"/>
      <c r="RQJ27" s="20"/>
      <c r="RQK27"/>
      <c r="RQL27" s="20"/>
      <c r="RQM27"/>
      <c r="RQN27" s="20"/>
      <c r="RQO27"/>
      <c r="RQP27" s="20"/>
      <c r="RQQ27"/>
      <c r="RQR27" s="20"/>
      <c r="RQS27"/>
      <c r="RQT27" s="20"/>
      <c r="RQU27"/>
      <c r="RQV27" s="20"/>
      <c r="RQW27"/>
      <c r="RQX27" s="20"/>
      <c r="RQY27"/>
      <c r="RQZ27" s="20"/>
      <c r="RRA27"/>
      <c r="RRB27" s="20"/>
      <c r="RRC27"/>
      <c r="RRD27" s="20"/>
      <c r="RRE27"/>
      <c r="RRF27" s="20"/>
      <c r="RRG27"/>
      <c r="RRH27" s="20"/>
      <c r="RRI27"/>
      <c r="RRJ27" s="20"/>
      <c r="RRK27"/>
      <c r="RRL27" s="20"/>
      <c r="RRM27"/>
      <c r="RRN27" s="20"/>
      <c r="RRO27"/>
      <c r="RRP27" s="20"/>
      <c r="RRQ27"/>
      <c r="RRR27" s="20"/>
      <c r="RRS27"/>
      <c r="RRT27" s="20"/>
      <c r="RRU27"/>
      <c r="RRV27" s="20"/>
      <c r="RRW27"/>
      <c r="RRX27" s="20"/>
      <c r="RRY27"/>
      <c r="RRZ27" s="20"/>
      <c r="RSA27"/>
      <c r="RSB27" s="20"/>
      <c r="RSC27"/>
      <c r="RSD27" s="20"/>
      <c r="RSE27"/>
      <c r="RSF27" s="20"/>
      <c r="RSG27"/>
      <c r="RSH27" s="20"/>
      <c r="RSI27"/>
      <c r="RSJ27" s="20"/>
      <c r="RSK27"/>
      <c r="RSL27" s="20"/>
      <c r="RSM27"/>
      <c r="RSN27" s="20"/>
      <c r="RSO27"/>
      <c r="RSP27" s="20"/>
      <c r="RSQ27"/>
      <c r="RSR27" s="20"/>
      <c r="RSS27"/>
      <c r="RST27" s="20"/>
      <c r="RSU27"/>
      <c r="RSV27" s="20"/>
      <c r="RSW27"/>
      <c r="RSX27" s="20"/>
      <c r="RSY27"/>
      <c r="RSZ27" s="20"/>
      <c r="RTA27"/>
      <c r="RTB27" s="20"/>
      <c r="RTC27"/>
      <c r="RTD27" s="20"/>
      <c r="RTE27"/>
      <c r="RTF27" s="20"/>
      <c r="RTG27"/>
      <c r="RTH27" s="20"/>
      <c r="RTI27"/>
      <c r="RTJ27" s="20"/>
      <c r="RTK27"/>
      <c r="RTL27" s="20"/>
      <c r="RTM27"/>
      <c r="RTN27" s="20"/>
      <c r="RTO27"/>
      <c r="RTP27" s="20"/>
      <c r="RTQ27"/>
      <c r="RTR27" s="20"/>
      <c r="RTS27"/>
      <c r="RTT27" s="20"/>
      <c r="RTU27"/>
      <c r="RTV27" s="20"/>
      <c r="RTW27"/>
      <c r="RTX27" s="20"/>
      <c r="RTY27"/>
      <c r="RTZ27" s="20"/>
      <c r="RUA27"/>
      <c r="RUB27" s="20"/>
      <c r="RUC27"/>
      <c r="RUD27" s="20"/>
      <c r="RUE27"/>
      <c r="RUF27" s="20"/>
      <c r="RUG27"/>
      <c r="RUH27" s="20"/>
      <c r="RUI27"/>
      <c r="RUJ27" s="20"/>
      <c r="RUK27"/>
      <c r="RUL27" s="20"/>
      <c r="RUM27"/>
      <c r="RUN27" s="20"/>
      <c r="RUO27"/>
      <c r="RUP27" s="20"/>
      <c r="RUQ27"/>
      <c r="RUR27" s="20"/>
      <c r="RUS27"/>
      <c r="RUT27" s="20"/>
      <c r="RUU27"/>
      <c r="RUV27" s="20"/>
      <c r="RUW27"/>
      <c r="RUX27" s="20"/>
      <c r="RUY27"/>
      <c r="RUZ27" s="20"/>
      <c r="RVA27"/>
      <c r="RVB27" s="20"/>
      <c r="RVC27"/>
      <c r="RVD27" s="20"/>
      <c r="RVE27"/>
      <c r="RVF27" s="20"/>
      <c r="RVG27"/>
      <c r="RVH27" s="20"/>
      <c r="RVI27"/>
      <c r="RVJ27" s="20"/>
      <c r="RVK27"/>
      <c r="RVL27" s="20"/>
      <c r="RVM27"/>
      <c r="RVN27" s="20"/>
      <c r="RVO27"/>
      <c r="RVP27" s="20"/>
      <c r="RVQ27"/>
      <c r="RVR27" s="20"/>
      <c r="RVS27"/>
      <c r="RVT27" s="20"/>
      <c r="RVU27"/>
      <c r="RVV27" s="20"/>
      <c r="RVW27"/>
      <c r="RVX27" s="20"/>
      <c r="RVY27"/>
      <c r="RVZ27" s="20"/>
      <c r="RWA27"/>
      <c r="RWB27" s="20"/>
      <c r="RWC27"/>
      <c r="RWD27" s="20"/>
      <c r="RWE27"/>
      <c r="RWF27" s="20"/>
      <c r="RWG27"/>
      <c r="RWH27" s="20"/>
      <c r="RWI27"/>
      <c r="RWJ27" s="20"/>
      <c r="RWK27"/>
      <c r="RWL27" s="20"/>
      <c r="RWM27"/>
      <c r="RWN27" s="20"/>
      <c r="RWO27"/>
      <c r="RWP27" s="20"/>
      <c r="RWQ27"/>
      <c r="RWR27" s="20"/>
      <c r="RWS27"/>
      <c r="RWT27" s="20"/>
      <c r="RWU27"/>
      <c r="RWV27" s="20"/>
      <c r="RWW27"/>
      <c r="RWX27" s="20"/>
      <c r="RWY27"/>
      <c r="RWZ27" s="20"/>
      <c r="RXA27"/>
      <c r="RXB27" s="20"/>
      <c r="RXC27"/>
      <c r="RXD27" s="20"/>
      <c r="RXE27"/>
      <c r="RXF27" s="20"/>
      <c r="RXG27"/>
      <c r="RXH27" s="20"/>
      <c r="RXI27"/>
      <c r="RXJ27" s="20"/>
      <c r="RXK27"/>
      <c r="RXL27" s="20"/>
      <c r="RXM27"/>
      <c r="RXN27" s="20"/>
      <c r="RXO27"/>
      <c r="RXP27" s="20"/>
      <c r="RXQ27"/>
      <c r="RXR27" s="20"/>
      <c r="RXS27"/>
      <c r="RXT27" s="20"/>
      <c r="RXU27"/>
      <c r="RXV27" s="20"/>
      <c r="RXW27"/>
      <c r="RXX27" s="20"/>
      <c r="RXY27"/>
      <c r="RXZ27" s="20"/>
      <c r="RYA27"/>
      <c r="RYB27" s="20"/>
      <c r="RYC27"/>
      <c r="RYD27" s="20"/>
      <c r="RYE27"/>
      <c r="RYF27" s="20"/>
      <c r="RYG27"/>
      <c r="RYH27" s="20"/>
      <c r="RYI27"/>
      <c r="RYJ27" s="20"/>
      <c r="RYK27"/>
      <c r="RYL27" s="20"/>
      <c r="RYM27"/>
      <c r="RYN27" s="20"/>
      <c r="RYO27"/>
      <c r="RYP27" s="20"/>
      <c r="RYQ27"/>
      <c r="RYR27" s="20"/>
      <c r="RYS27"/>
      <c r="RYT27" s="20"/>
      <c r="RYU27"/>
      <c r="RYV27" s="20"/>
      <c r="RYW27"/>
      <c r="RYX27" s="20"/>
      <c r="RYY27"/>
      <c r="RYZ27" s="20"/>
      <c r="RZA27"/>
      <c r="RZB27" s="20"/>
      <c r="RZC27"/>
      <c r="RZD27" s="20"/>
      <c r="RZE27"/>
      <c r="RZF27" s="20"/>
      <c r="RZG27"/>
      <c r="RZH27" s="20"/>
      <c r="RZI27"/>
      <c r="RZJ27" s="20"/>
      <c r="RZK27"/>
      <c r="RZL27" s="20"/>
      <c r="RZM27"/>
      <c r="RZN27" s="20"/>
      <c r="RZO27"/>
      <c r="RZP27" s="20"/>
      <c r="RZQ27"/>
      <c r="RZR27" s="20"/>
      <c r="RZS27"/>
      <c r="RZT27" s="20"/>
      <c r="RZU27"/>
      <c r="RZV27" s="20"/>
      <c r="RZW27"/>
      <c r="RZX27" s="20"/>
      <c r="RZY27"/>
      <c r="RZZ27" s="20"/>
      <c r="SAA27"/>
      <c r="SAB27" s="20"/>
      <c r="SAC27"/>
      <c r="SAD27" s="20"/>
      <c r="SAE27"/>
      <c r="SAF27" s="20"/>
      <c r="SAG27"/>
      <c r="SAH27" s="20"/>
      <c r="SAI27"/>
      <c r="SAJ27" s="20"/>
      <c r="SAK27"/>
      <c r="SAL27" s="20"/>
      <c r="SAM27"/>
      <c r="SAN27" s="20"/>
      <c r="SAO27"/>
      <c r="SAP27" s="20"/>
      <c r="SAQ27"/>
      <c r="SAR27" s="20"/>
      <c r="SAS27"/>
      <c r="SAT27" s="20"/>
      <c r="SAU27"/>
      <c r="SAV27" s="20"/>
      <c r="SAW27"/>
      <c r="SAX27" s="20"/>
      <c r="SAY27"/>
      <c r="SAZ27" s="20"/>
      <c r="SBA27"/>
      <c r="SBB27" s="20"/>
      <c r="SBC27"/>
      <c r="SBD27" s="20"/>
      <c r="SBE27"/>
      <c r="SBF27" s="20"/>
      <c r="SBG27"/>
      <c r="SBH27" s="20"/>
      <c r="SBI27"/>
      <c r="SBJ27" s="20"/>
      <c r="SBK27"/>
      <c r="SBL27" s="20"/>
      <c r="SBM27"/>
      <c r="SBN27" s="20"/>
      <c r="SBO27"/>
      <c r="SBP27" s="20"/>
      <c r="SBQ27"/>
      <c r="SBR27" s="20"/>
      <c r="SBS27"/>
      <c r="SBT27" s="20"/>
      <c r="SBU27"/>
      <c r="SBV27" s="20"/>
      <c r="SBW27"/>
      <c r="SBX27" s="20"/>
      <c r="SBY27"/>
      <c r="SBZ27" s="20"/>
      <c r="SCA27"/>
      <c r="SCB27" s="20"/>
      <c r="SCC27"/>
      <c r="SCD27" s="20"/>
      <c r="SCE27"/>
      <c r="SCF27" s="20"/>
      <c r="SCG27"/>
      <c r="SCH27" s="20"/>
      <c r="SCI27"/>
      <c r="SCJ27" s="20"/>
      <c r="SCK27"/>
      <c r="SCL27" s="20"/>
      <c r="SCM27"/>
      <c r="SCN27" s="20"/>
      <c r="SCO27"/>
      <c r="SCP27" s="20"/>
      <c r="SCQ27"/>
      <c r="SCR27" s="20"/>
      <c r="SCS27"/>
      <c r="SCT27" s="20"/>
      <c r="SCU27"/>
      <c r="SCV27" s="20"/>
      <c r="SCW27"/>
      <c r="SCX27" s="20"/>
      <c r="SCY27"/>
      <c r="SCZ27" s="20"/>
      <c r="SDA27"/>
      <c r="SDB27" s="20"/>
      <c r="SDC27"/>
      <c r="SDD27" s="20"/>
      <c r="SDE27"/>
      <c r="SDF27" s="20"/>
      <c r="SDG27"/>
      <c r="SDH27" s="20"/>
      <c r="SDI27"/>
      <c r="SDJ27" s="20"/>
      <c r="SDK27"/>
      <c r="SDL27" s="20"/>
      <c r="SDM27"/>
      <c r="SDN27" s="20"/>
      <c r="SDO27"/>
      <c r="SDP27" s="20"/>
      <c r="SDQ27"/>
      <c r="SDR27" s="20"/>
      <c r="SDS27"/>
      <c r="SDT27" s="20"/>
      <c r="SDU27"/>
      <c r="SDV27" s="20"/>
      <c r="SDW27"/>
      <c r="SDX27" s="20"/>
      <c r="SDY27"/>
      <c r="SDZ27" s="20"/>
      <c r="SEA27"/>
      <c r="SEB27" s="20"/>
      <c r="SEC27"/>
      <c r="SED27" s="20"/>
      <c r="SEE27"/>
      <c r="SEF27" s="20"/>
      <c r="SEG27"/>
      <c r="SEH27" s="20"/>
      <c r="SEI27"/>
      <c r="SEJ27" s="20"/>
      <c r="SEK27"/>
      <c r="SEL27" s="20"/>
      <c r="SEM27"/>
      <c r="SEN27" s="20"/>
      <c r="SEO27"/>
      <c r="SEP27" s="20"/>
      <c r="SEQ27"/>
      <c r="SER27" s="20"/>
      <c r="SES27"/>
      <c r="SET27" s="20"/>
      <c r="SEU27"/>
      <c r="SEV27" s="20"/>
      <c r="SEW27"/>
      <c r="SEX27" s="20"/>
      <c r="SEY27"/>
      <c r="SEZ27" s="20"/>
      <c r="SFA27"/>
      <c r="SFB27" s="20"/>
      <c r="SFC27"/>
      <c r="SFD27" s="20"/>
      <c r="SFE27"/>
      <c r="SFF27" s="20"/>
      <c r="SFG27"/>
      <c r="SFH27" s="20"/>
      <c r="SFI27"/>
      <c r="SFJ27" s="20"/>
      <c r="SFK27"/>
      <c r="SFL27" s="20"/>
      <c r="SFM27"/>
      <c r="SFN27" s="20"/>
      <c r="SFO27"/>
      <c r="SFP27" s="20"/>
      <c r="SFQ27"/>
      <c r="SFR27" s="20"/>
      <c r="SFS27"/>
      <c r="SFT27" s="20"/>
      <c r="SFU27"/>
      <c r="SFV27" s="20"/>
      <c r="SFW27"/>
      <c r="SFX27" s="20"/>
      <c r="SFY27"/>
      <c r="SFZ27" s="20"/>
      <c r="SGA27"/>
      <c r="SGB27" s="20"/>
      <c r="SGC27"/>
      <c r="SGD27" s="20"/>
      <c r="SGE27"/>
      <c r="SGF27" s="20"/>
      <c r="SGG27"/>
      <c r="SGH27" s="20"/>
      <c r="SGI27"/>
      <c r="SGJ27" s="20"/>
      <c r="SGK27"/>
      <c r="SGL27" s="20"/>
      <c r="SGM27"/>
      <c r="SGN27" s="20"/>
      <c r="SGO27"/>
      <c r="SGP27" s="20"/>
      <c r="SGQ27"/>
      <c r="SGR27" s="20"/>
      <c r="SGS27"/>
      <c r="SGT27" s="20"/>
      <c r="SGU27"/>
      <c r="SGV27" s="20"/>
      <c r="SGW27"/>
      <c r="SGX27" s="20"/>
      <c r="SGY27"/>
      <c r="SGZ27" s="20"/>
      <c r="SHA27"/>
      <c r="SHB27" s="20"/>
      <c r="SHC27"/>
      <c r="SHD27" s="20"/>
      <c r="SHE27"/>
      <c r="SHF27" s="20"/>
      <c r="SHG27"/>
      <c r="SHH27" s="20"/>
      <c r="SHI27"/>
      <c r="SHJ27" s="20"/>
      <c r="SHK27"/>
      <c r="SHL27" s="20"/>
      <c r="SHM27"/>
      <c r="SHN27" s="20"/>
      <c r="SHO27"/>
      <c r="SHP27" s="20"/>
      <c r="SHQ27"/>
      <c r="SHR27" s="20"/>
      <c r="SHS27"/>
      <c r="SHT27" s="20"/>
      <c r="SHU27"/>
      <c r="SHV27" s="20"/>
      <c r="SHW27"/>
      <c r="SHX27" s="20"/>
      <c r="SHY27"/>
      <c r="SHZ27" s="20"/>
      <c r="SIA27"/>
      <c r="SIB27" s="20"/>
      <c r="SIC27"/>
      <c r="SID27" s="20"/>
      <c r="SIE27"/>
      <c r="SIF27" s="20"/>
      <c r="SIG27"/>
      <c r="SIH27" s="20"/>
      <c r="SII27"/>
      <c r="SIJ27" s="20"/>
      <c r="SIK27"/>
      <c r="SIL27" s="20"/>
      <c r="SIM27"/>
      <c r="SIN27" s="20"/>
      <c r="SIO27"/>
      <c r="SIP27" s="20"/>
      <c r="SIQ27"/>
      <c r="SIR27" s="20"/>
      <c r="SIS27"/>
      <c r="SIT27" s="20"/>
      <c r="SIU27"/>
      <c r="SIV27" s="20"/>
      <c r="SIW27"/>
      <c r="SIX27" s="20"/>
      <c r="SIY27"/>
      <c r="SIZ27" s="20"/>
      <c r="SJA27"/>
      <c r="SJB27" s="20"/>
      <c r="SJC27"/>
      <c r="SJD27" s="20"/>
      <c r="SJE27"/>
      <c r="SJF27" s="20"/>
      <c r="SJG27"/>
      <c r="SJH27" s="20"/>
      <c r="SJI27"/>
      <c r="SJJ27" s="20"/>
      <c r="SJK27"/>
      <c r="SJL27" s="20"/>
      <c r="SJM27"/>
      <c r="SJN27" s="20"/>
      <c r="SJO27"/>
      <c r="SJP27" s="20"/>
      <c r="SJQ27"/>
      <c r="SJR27" s="20"/>
      <c r="SJS27"/>
      <c r="SJT27" s="20"/>
      <c r="SJU27"/>
      <c r="SJV27" s="20"/>
      <c r="SJW27"/>
      <c r="SJX27" s="20"/>
      <c r="SJY27"/>
      <c r="SJZ27" s="20"/>
      <c r="SKA27"/>
      <c r="SKB27" s="20"/>
      <c r="SKC27"/>
      <c r="SKD27" s="20"/>
      <c r="SKE27"/>
      <c r="SKF27" s="20"/>
      <c r="SKG27"/>
      <c r="SKH27" s="20"/>
      <c r="SKI27"/>
      <c r="SKJ27" s="20"/>
      <c r="SKK27"/>
      <c r="SKL27" s="20"/>
      <c r="SKM27"/>
      <c r="SKN27" s="20"/>
      <c r="SKO27"/>
      <c r="SKP27" s="20"/>
      <c r="SKQ27"/>
      <c r="SKR27" s="20"/>
      <c r="SKS27"/>
      <c r="SKT27" s="20"/>
      <c r="SKU27"/>
      <c r="SKV27" s="20"/>
      <c r="SKW27"/>
      <c r="SKX27" s="20"/>
      <c r="SKY27"/>
      <c r="SKZ27" s="20"/>
      <c r="SLA27"/>
      <c r="SLB27" s="20"/>
      <c r="SLC27"/>
      <c r="SLD27" s="20"/>
      <c r="SLE27"/>
      <c r="SLF27" s="20"/>
      <c r="SLG27"/>
      <c r="SLH27" s="20"/>
      <c r="SLI27"/>
      <c r="SLJ27" s="20"/>
      <c r="SLK27"/>
      <c r="SLL27" s="20"/>
      <c r="SLM27"/>
      <c r="SLN27" s="20"/>
      <c r="SLO27"/>
      <c r="SLP27" s="20"/>
      <c r="SLQ27"/>
      <c r="SLR27" s="20"/>
      <c r="SLS27"/>
      <c r="SLT27" s="20"/>
      <c r="SLU27"/>
      <c r="SLV27" s="20"/>
      <c r="SLW27"/>
      <c r="SLX27" s="20"/>
      <c r="SLY27"/>
      <c r="SLZ27" s="20"/>
      <c r="SMA27"/>
      <c r="SMB27" s="20"/>
      <c r="SMC27"/>
      <c r="SMD27" s="20"/>
      <c r="SME27"/>
      <c r="SMF27" s="20"/>
      <c r="SMG27"/>
      <c r="SMH27" s="20"/>
      <c r="SMI27"/>
      <c r="SMJ27" s="20"/>
      <c r="SMK27"/>
      <c r="SML27" s="20"/>
      <c r="SMM27"/>
      <c r="SMN27" s="20"/>
      <c r="SMO27"/>
      <c r="SMP27" s="20"/>
      <c r="SMQ27"/>
      <c r="SMR27" s="20"/>
      <c r="SMS27"/>
      <c r="SMT27" s="20"/>
      <c r="SMU27"/>
      <c r="SMV27" s="20"/>
      <c r="SMW27"/>
      <c r="SMX27" s="20"/>
      <c r="SMY27"/>
      <c r="SMZ27" s="20"/>
      <c r="SNA27"/>
      <c r="SNB27" s="20"/>
      <c r="SNC27"/>
      <c r="SND27" s="20"/>
      <c r="SNE27"/>
      <c r="SNF27" s="20"/>
      <c r="SNG27"/>
      <c r="SNH27" s="20"/>
      <c r="SNI27"/>
      <c r="SNJ27" s="20"/>
      <c r="SNK27"/>
      <c r="SNL27" s="20"/>
      <c r="SNM27"/>
      <c r="SNN27" s="20"/>
      <c r="SNO27"/>
      <c r="SNP27" s="20"/>
      <c r="SNQ27"/>
      <c r="SNR27" s="20"/>
      <c r="SNS27"/>
      <c r="SNT27" s="20"/>
      <c r="SNU27"/>
      <c r="SNV27" s="20"/>
      <c r="SNW27"/>
      <c r="SNX27" s="20"/>
      <c r="SNY27"/>
      <c r="SNZ27" s="20"/>
      <c r="SOA27"/>
      <c r="SOB27" s="20"/>
      <c r="SOC27"/>
      <c r="SOD27" s="20"/>
      <c r="SOE27"/>
      <c r="SOF27" s="20"/>
      <c r="SOG27"/>
      <c r="SOH27" s="20"/>
      <c r="SOI27"/>
      <c r="SOJ27" s="20"/>
      <c r="SOK27"/>
      <c r="SOL27" s="20"/>
      <c r="SOM27"/>
      <c r="SON27" s="20"/>
      <c r="SOO27"/>
      <c r="SOP27" s="20"/>
      <c r="SOQ27"/>
      <c r="SOR27" s="20"/>
      <c r="SOS27"/>
      <c r="SOT27" s="20"/>
      <c r="SOU27"/>
      <c r="SOV27" s="20"/>
      <c r="SOW27"/>
      <c r="SOX27" s="20"/>
      <c r="SOY27"/>
      <c r="SOZ27" s="20"/>
      <c r="SPA27"/>
      <c r="SPB27" s="20"/>
      <c r="SPC27"/>
      <c r="SPD27" s="20"/>
      <c r="SPE27"/>
      <c r="SPF27" s="20"/>
      <c r="SPG27"/>
      <c r="SPH27" s="20"/>
      <c r="SPI27"/>
      <c r="SPJ27" s="20"/>
      <c r="SPK27"/>
      <c r="SPL27" s="20"/>
      <c r="SPM27"/>
      <c r="SPN27" s="20"/>
      <c r="SPO27"/>
      <c r="SPP27" s="20"/>
      <c r="SPQ27"/>
      <c r="SPR27" s="20"/>
      <c r="SPS27"/>
      <c r="SPT27" s="20"/>
      <c r="SPU27"/>
      <c r="SPV27" s="20"/>
      <c r="SPW27"/>
      <c r="SPX27" s="20"/>
      <c r="SPY27"/>
      <c r="SPZ27" s="20"/>
      <c r="SQA27"/>
      <c r="SQB27" s="20"/>
      <c r="SQC27"/>
      <c r="SQD27" s="20"/>
      <c r="SQE27"/>
      <c r="SQF27" s="20"/>
      <c r="SQG27"/>
      <c r="SQH27" s="20"/>
      <c r="SQI27"/>
      <c r="SQJ27" s="20"/>
      <c r="SQK27"/>
      <c r="SQL27" s="20"/>
      <c r="SQM27"/>
      <c r="SQN27" s="20"/>
      <c r="SQO27"/>
      <c r="SQP27" s="20"/>
      <c r="SQQ27"/>
      <c r="SQR27" s="20"/>
      <c r="SQS27"/>
      <c r="SQT27" s="20"/>
      <c r="SQU27"/>
      <c r="SQV27" s="20"/>
      <c r="SQW27"/>
      <c r="SQX27" s="20"/>
      <c r="SQY27"/>
      <c r="SQZ27" s="20"/>
      <c r="SRA27"/>
      <c r="SRB27" s="20"/>
      <c r="SRC27"/>
      <c r="SRD27" s="20"/>
      <c r="SRE27"/>
      <c r="SRF27" s="20"/>
      <c r="SRG27"/>
      <c r="SRH27" s="20"/>
      <c r="SRI27"/>
      <c r="SRJ27" s="20"/>
      <c r="SRK27"/>
      <c r="SRL27" s="20"/>
      <c r="SRM27"/>
      <c r="SRN27" s="20"/>
      <c r="SRO27"/>
      <c r="SRP27" s="20"/>
      <c r="SRQ27"/>
      <c r="SRR27" s="20"/>
      <c r="SRS27"/>
      <c r="SRT27" s="20"/>
      <c r="SRU27"/>
      <c r="SRV27" s="20"/>
      <c r="SRW27"/>
      <c r="SRX27" s="20"/>
      <c r="SRY27"/>
      <c r="SRZ27" s="20"/>
      <c r="SSA27"/>
      <c r="SSB27" s="20"/>
      <c r="SSC27"/>
      <c r="SSD27" s="20"/>
      <c r="SSE27"/>
      <c r="SSF27" s="20"/>
      <c r="SSG27"/>
      <c r="SSH27" s="20"/>
      <c r="SSI27"/>
      <c r="SSJ27" s="20"/>
      <c r="SSK27"/>
      <c r="SSL27" s="20"/>
      <c r="SSM27"/>
      <c r="SSN27" s="20"/>
      <c r="SSO27"/>
      <c r="SSP27" s="20"/>
      <c r="SSQ27"/>
      <c r="SSR27" s="20"/>
      <c r="SSS27"/>
      <c r="SST27" s="20"/>
      <c r="SSU27"/>
      <c r="SSV27" s="20"/>
      <c r="SSW27"/>
      <c r="SSX27" s="20"/>
      <c r="SSY27"/>
      <c r="SSZ27" s="20"/>
      <c r="STA27"/>
      <c r="STB27" s="20"/>
      <c r="STC27"/>
      <c r="STD27" s="20"/>
      <c r="STE27"/>
      <c r="STF27" s="20"/>
      <c r="STG27"/>
      <c r="STH27" s="20"/>
      <c r="STI27"/>
      <c r="STJ27" s="20"/>
      <c r="STK27"/>
      <c r="STL27" s="20"/>
      <c r="STM27"/>
      <c r="STN27" s="20"/>
      <c r="STO27"/>
      <c r="STP27" s="20"/>
      <c r="STQ27"/>
      <c r="STR27" s="20"/>
      <c r="STS27"/>
      <c r="STT27" s="20"/>
      <c r="STU27"/>
      <c r="STV27" s="20"/>
      <c r="STW27"/>
      <c r="STX27" s="20"/>
      <c r="STY27"/>
      <c r="STZ27" s="20"/>
      <c r="SUA27"/>
      <c r="SUB27" s="20"/>
      <c r="SUC27"/>
      <c r="SUD27" s="20"/>
      <c r="SUE27"/>
      <c r="SUF27" s="20"/>
      <c r="SUG27"/>
      <c r="SUH27" s="20"/>
      <c r="SUI27"/>
      <c r="SUJ27" s="20"/>
      <c r="SUK27"/>
      <c r="SUL27" s="20"/>
      <c r="SUM27"/>
      <c r="SUN27" s="20"/>
      <c r="SUO27"/>
      <c r="SUP27" s="20"/>
      <c r="SUQ27"/>
      <c r="SUR27" s="20"/>
      <c r="SUS27"/>
      <c r="SUT27" s="20"/>
      <c r="SUU27"/>
      <c r="SUV27" s="20"/>
      <c r="SUW27"/>
      <c r="SUX27" s="20"/>
      <c r="SUY27"/>
      <c r="SUZ27" s="20"/>
      <c r="SVA27"/>
      <c r="SVB27" s="20"/>
      <c r="SVC27"/>
      <c r="SVD27" s="20"/>
      <c r="SVE27"/>
      <c r="SVF27" s="20"/>
      <c r="SVG27"/>
      <c r="SVH27" s="20"/>
      <c r="SVI27"/>
      <c r="SVJ27" s="20"/>
      <c r="SVK27"/>
      <c r="SVL27" s="20"/>
      <c r="SVM27"/>
      <c r="SVN27" s="20"/>
      <c r="SVO27"/>
      <c r="SVP27" s="20"/>
      <c r="SVQ27"/>
      <c r="SVR27" s="20"/>
      <c r="SVS27"/>
      <c r="SVT27" s="20"/>
      <c r="SVU27"/>
      <c r="SVV27" s="20"/>
      <c r="SVW27"/>
      <c r="SVX27" s="20"/>
      <c r="SVY27"/>
      <c r="SVZ27" s="20"/>
      <c r="SWA27"/>
      <c r="SWB27" s="20"/>
      <c r="SWC27"/>
      <c r="SWD27" s="20"/>
      <c r="SWE27"/>
      <c r="SWF27" s="20"/>
      <c r="SWG27"/>
      <c r="SWH27" s="20"/>
      <c r="SWI27"/>
      <c r="SWJ27" s="20"/>
      <c r="SWK27"/>
      <c r="SWL27" s="20"/>
      <c r="SWM27"/>
      <c r="SWN27" s="20"/>
      <c r="SWO27"/>
      <c r="SWP27" s="20"/>
      <c r="SWQ27"/>
      <c r="SWR27" s="20"/>
      <c r="SWS27"/>
      <c r="SWT27" s="20"/>
      <c r="SWU27"/>
      <c r="SWV27" s="20"/>
      <c r="SWW27"/>
      <c r="SWX27" s="20"/>
      <c r="SWY27"/>
      <c r="SWZ27" s="20"/>
      <c r="SXA27"/>
      <c r="SXB27" s="20"/>
      <c r="SXC27"/>
      <c r="SXD27" s="20"/>
      <c r="SXE27"/>
      <c r="SXF27" s="20"/>
      <c r="SXG27"/>
      <c r="SXH27" s="20"/>
      <c r="SXI27"/>
      <c r="SXJ27" s="20"/>
      <c r="SXK27"/>
      <c r="SXL27" s="20"/>
      <c r="SXM27"/>
      <c r="SXN27" s="20"/>
      <c r="SXO27"/>
      <c r="SXP27" s="20"/>
      <c r="SXQ27"/>
      <c r="SXR27" s="20"/>
      <c r="SXS27"/>
      <c r="SXT27" s="20"/>
      <c r="SXU27"/>
      <c r="SXV27" s="20"/>
      <c r="SXW27"/>
      <c r="SXX27" s="20"/>
      <c r="SXY27"/>
      <c r="SXZ27" s="20"/>
      <c r="SYA27"/>
      <c r="SYB27" s="20"/>
      <c r="SYC27"/>
      <c r="SYD27" s="20"/>
      <c r="SYE27"/>
      <c r="SYF27" s="20"/>
      <c r="SYG27"/>
      <c r="SYH27" s="20"/>
      <c r="SYI27"/>
      <c r="SYJ27" s="20"/>
      <c r="SYK27"/>
      <c r="SYL27" s="20"/>
      <c r="SYM27"/>
      <c r="SYN27" s="20"/>
      <c r="SYO27"/>
      <c r="SYP27" s="20"/>
      <c r="SYQ27"/>
      <c r="SYR27" s="20"/>
      <c r="SYS27"/>
      <c r="SYT27" s="20"/>
      <c r="SYU27"/>
      <c r="SYV27" s="20"/>
      <c r="SYW27"/>
      <c r="SYX27" s="20"/>
      <c r="SYY27"/>
      <c r="SYZ27" s="20"/>
      <c r="SZA27"/>
      <c r="SZB27" s="20"/>
      <c r="SZC27"/>
      <c r="SZD27" s="20"/>
      <c r="SZE27"/>
      <c r="SZF27" s="20"/>
      <c r="SZG27"/>
      <c r="SZH27" s="20"/>
      <c r="SZI27"/>
      <c r="SZJ27" s="20"/>
      <c r="SZK27"/>
      <c r="SZL27" s="20"/>
      <c r="SZM27"/>
      <c r="SZN27" s="20"/>
      <c r="SZO27"/>
      <c r="SZP27" s="20"/>
      <c r="SZQ27"/>
      <c r="SZR27" s="20"/>
      <c r="SZS27"/>
      <c r="SZT27" s="20"/>
      <c r="SZU27"/>
      <c r="SZV27" s="20"/>
      <c r="SZW27"/>
      <c r="SZX27" s="20"/>
      <c r="SZY27"/>
      <c r="SZZ27" s="20"/>
      <c r="TAA27"/>
      <c r="TAB27" s="20"/>
      <c r="TAC27"/>
      <c r="TAD27" s="20"/>
      <c r="TAE27"/>
      <c r="TAF27" s="20"/>
      <c r="TAG27"/>
      <c r="TAH27" s="20"/>
      <c r="TAI27"/>
      <c r="TAJ27" s="20"/>
      <c r="TAK27"/>
      <c r="TAL27" s="20"/>
      <c r="TAM27"/>
      <c r="TAN27" s="20"/>
      <c r="TAO27"/>
      <c r="TAP27" s="20"/>
      <c r="TAQ27"/>
      <c r="TAR27" s="20"/>
      <c r="TAS27"/>
      <c r="TAT27" s="20"/>
      <c r="TAU27"/>
      <c r="TAV27" s="20"/>
      <c r="TAW27"/>
      <c r="TAX27" s="20"/>
      <c r="TAY27"/>
      <c r="TAZ27" s="20"/>
      <c r="TBA27"/>
      <c r="TBB27" s="20"/>
      <c r="TBC27"/>
      <c r="TBD27" s="20"/>
      <c r="TBE27"/>
      <c r="TBF27" s="20"/>
      <c r="TBG27"/>
      <c r="TBH27" s="20"/>
      <c r="TBI27"/>
      <c r="TBJ27" s="20"/>
      <c r="TBK27"/>
      <c r="TBL27" s="20"/>
      <c r="TBM27"/>
      <c r="TBN27" s="20"/>
      <c r="TBO27"/>
      <c r="TBP27" s="20"/>
      <c r="TBQ27"/>
      <c r="TBR27" s="20"/>
      <c r="TBS27"/>
      <c r="TBT27" s="20"/>
      <c r="TBU27"/>
      <c r="TBV27" s="20"/>
      <c r="TBW27"/>
      <c r="TBX27" s="20"/>
      <c r="TBY27"/>
      <c r="TBZ27" s="20"/>
      <c r="TCA27"/>
      <c r="TCB27" s="20"/>
      <c r="TCC27"/>
      <c r="TCD27" s="20"/>
      <c r="TCE27"/>
      <c r="TCF27" s="20"/>
      <c r="TCG27"/>
      <c r="TCH27" s="20"/>
      <c r="TCI27"/>
      <c r="TCJ27" s="20"/>
      <c r="TCK27"/>
      <c r="TCL27" s="20"/>
      <c r="TCM27"/>
      <c r="TCN27" s="20"/>
      <c r="TCO27"/>
      <c r="TCP27" s="20"/>
      <c r="TCQ27"/>
      <c r="TCR27" s="20"/>
      <c r="TCS27"/>
      <c r="TCT27" s="20"/>
      <c r="TCU27"/>
      <c r="TCV27" s="20"/>
      <c r="TCW27"/>
      <c r="TCX27" s="20"/>
      <c r="TCY27"/>
      <c r="TCZ27" s="20"/>
      <c r="TDA27"/>
      <c r="TDB27" s="20"/>
      <c r="TDC27"/>
      <c r="TDD27" s="20"/>
      <c r="TDE27"/>
      <c r="TDF27" s="20"/>
      <c r="TDG27"/>
      <c r="TDH27" s="20"/>
      <c r="TDI27"/>
      <c r="TDJ27" s="20"/>
      <c r="TDK27"/>
      <c r="TDL27" s="20"/>
      <c r="TDM27"/>
      <c r="TDN27" s="20"/>
      <c r="TDO27"/>
      <c r="TDP27" s="20"/>
      <c r="TDQ27"/>
      <c r="TDR27" s="20"/>
      <c r="TDS27"/>
      <c r="TDT27" s="20"/>
      <c r="TDU27"/>
      <c r="TDV27" s="20"/>
      <c r="TDW27"/>
      <c r="TDX27" s="20"/>
      <c r="TDY27"/>
      <c r="TDZ27" s="20"/>
      <c r="TEA27"/>
      <c r="TEB27" s="20"/>
      <c r="TEC27"/>
      <c r="TED27" s="20"/>
      <c r="TEE27"/>
      <c r="TEF27" s="20"/>
      <c r="TEG27"/>
      <c r="TEH27" s="20"/>
      <c r="TEI27"/>
      <c r="TEJ27" s="20"/>
      <c r="TEK27"/>
      <c r="TEL27" s="20"/>
      <c r="TEM27"/>
      <c r="TEN27" s="20"/>
      <c r="TEO27"/>
      <c r="TEP27" s="20"/>
      <c r="TEQ27"/>
      <c r="TER27" s="20"/>
      <c r="TES27"/>
      <c r="TET27" s="20"/>
      <c r="TEU27"/>
      <c r="TEV27" s="20"/>
      <c r="TEW27"/>
      <c r="TEX27" s="20"/>
      <c r="TEY27"/>
      <c r="TEZ27" s="20"/>
      <c r="TFA27"/>
      <c r="TFB27" s="20"/>
      <c r="TFC27"/>
      <c r="TFD27" s="20"/>
      <c r="TFE27"/>
      <c r="TFF27" s="20"/>
      <c r="TFG27"/>
      <c r="TFH27" s="20"/>
      <c r="TFI27"/>
      <c r="TFJ27" s="20"/>
      <c r="TFK27"/>
      <c r="TFL27" s="20"/>
      <c r="TFM27"/>
      <c r="TFN27" s="20"/>
      <c r="TFO27"/>
      <c r="TFP27" s="20"/>
      <c r="TFQ27"/>
      <c r="TFR27" s="20"/>
      <c r="TFS27"/>
      <c r="TFT27" s="20"/>
      <c r="TFU27"/>
      <c r="TFV27" s="20"/>
      <c r="TFW27"/>
      <c r="TFX27" s="20"/>
      <c r="TFY27"/>
      <c r="TFZ27" s="20"/>
      <c r="TGA27"/>
      <c r="TGB27" s="20"/>
      <c r="TGC27"/>
      <c r="TGD27" s="20"/>
      <c r="TGE27"/>
      <c r="TGF27" s="20"/>
      <c r="TGG27"/>
      <c r="TGH27" s="20"/>
      <c r="TGI27"/>
      <c r="TGJ27" s="20"/>
      <c r="TGK27"/>
      <c r="TGL27" s="20"/>
      <c r="TGM27"/>
      <c r="TGN27" s="20"/>
      <c r="TGO27"/>
      <c r="TGP27" s="20"/>
      <c r="TGQ27"/>
      <c r="TGR27" s="20"/>
      <c r="TGS27"/>
      <c r="TGT27" s="20"/>
      <c r="TGU27"/>
      <c r="TGV27" s="20"/>
      <c r="TGW27"/>
      <c r="TGX27" s="20"/>
      <c r="TGY27"/>
      <c r="TGZ27" s="20"/>
      <c r="THA27"/>
      <c r="THB27" s="20"/>
      <c r="THC27"/>
      <c r="THD27" s="20"/>
      <c r="THE27"/>
      <c r="THF27" s="20"/>
      <c r="THG27"/>
      <c r="THH27" s="20"/>
      <c r="THI27"/>
      <c r="THJ27" s="20"/>
      <c r="THK27"/>
      <c r="THL27" s="20"/>
      <c r="THM27"/>
      <c r="THN27" s="20"/>
      <c r="THO27"/>
      <c r="THP27" s="20"/>
      <c r="THQ27"/>
      <c r="THR27" s="20"/>
      <c r="THS27"/>
      <c r="THT27" s="20"/>
      <c r="THU27"/>
      <c r="THV27" s="20"/>
      <c r="THW27"/>
      <c r="THX27" s="20"/>
      <c r="THY27"/>
      <c r="THZ27" s="20"/>
      <c r="TIA27"/>
      <c r="TIB27" s="20"/>
      <c r="TIC27"/>
      <c r="TID27" s="20"/>
      <c r="TIE27"/>
      <c r="TIF27" s="20"/>
      <c r="TIG27"/>
      <c r="TIH27" s="20"/>
      <c r="TII27"/>
      <c r="TIJ27" s="20"/>
      <c r="TIK27"/>
      <c r="TIL27" s="20"/>
      <c r="TIM27"/>
      <c r="TIN27" s="20"/>
      <c r="TIO27"/>
      <c r="TIP27" s="20"/>
      <c r="TIQ27"/>
      <c r="TIR27" s="20"/>
      <c r="TIS27"/>
      <c r="TIT27" s="20"/>
      <c r="TIU27"/>
      <c r="TIV27" s="20"/>
      <c r="TIW27"/>
      <c r="TIX27" s="20"/>
      <c r="TIY27"/>
      <c r="TIZ27" s="20"/>
      <c r="TJA27"/>
      <c r="TJB27" s="20"/>
      <c r="TJC27"/>
      <c r="TJD27" s="20"/>
      <c r="TJE27"/>
      <c r="TJF27" s="20"/>
      <c r="TJG27"/>
      <c r="TJH27" s="20"/>
      <c r="TJI27"/>
      <c r="TJJ27" s="20"/>
      <c r="TJK27"/>
      <c r="TJL27" s="20"/>
      <c r="TJM27"/>
      <c r="TJN27" s="20"/>
      <c r="TJO27"/>
      <c r="TJP27" s="20"/>
      <c r="TJQ27"/>
      <c r="TJR27" s="20"/>
      <c r="TJS27"/>
      <c r="TJT27" s="20"/>
      <c r="TJU27"/>
      <c r="TJV27" s="20"/>
      <c r="TJW27"/>
      <c r="TJX27" s="20"/>
      <c r="TJY27"/>
      <c r="TJZ27" s="20"/>
      <c r="TKA27"/>
      <c r="TKB27" s="20"/>
      <c r="TKC27"/>
      <c r="TKD27" s="20"/>
      <c r="TKE27"/>
      <c r="TKF27" s="20"/>
      <c r="TKG27"/>
      <c r="TKH27" s="20"/>
      <c r="TKI27"/>
      <c r="TKJ27" s="20"/>
      <c r="TKK27"/>
      <c r="TKL27" s="20"/>
      <c r="TKM27"/>
      <c r="TKN27" s="20"/>
      <c r="TKO27"/>
      <c r="TKP27" s="20"/>
      <c r="TKQ27"/>
      <c r="TKR27" s="20"/>
      <c r="TKS27"/>
      <c r="TKT27" s="20"/>
      <c r="TKU27"/>
      <c r="TKV27" s="20"/>
      <c r="TKW27"/>
      <c r="TKX27" s="20"/>
      <c r="TKY27"/>
      <c r="TKZ27" s="20"/>
      <c r="TLA27"/>
      <c r="TLB27" s="20"/>
      <c r="TLC27"/>
      <c r="TLD27" s="20"/>
      <c r="TLE27"/>
      <c r="TLF27" s="20"/>
      <c r="TLG27"/>
      <c r="TLH27" s="20"/>
      <c r="TLI27"/>
      <c r="TLJ27" s="20"/>
      <c r="TLK27"/>
      <c r="TLL27" s="20"/>
      <c r="TLM27"/>
      <c r="TLN27" s="20"/>
      <c r="TLO27"/>
      <c r="TLP27" s="20"/>
      <c r="TLQ27"/>
      <c r="TLR27" s="20"/>
      <c r="TLS27"/>
      <c r="TLT27" s="20"/>
      <c r="TLU27"/>
      <c r="TLV27" s="20"/>
      <c r="TLW27"/>
      <c r="TLX27" s="20"/>
      <c r="TLY27"/>
      <c r="TLZ27" s="20"/>
      <c r="TMA27"/>
      <c r="TMB27" s="20"/>
      <c r="TMC27"/>
      <c r="TMD27" s="20"/>
      <c r="TME27"/>
      <c r="TMF27" s="20"/>
      <c r="TMG27"/>
      <c r="TMH27" s="20"/>
      <c r="TMI27"/>
      <c r="TMJ27" s="20"/>
      <c r="TMK27"/>
      <c r="TML27" s="20"/>
      <c r="TMM27"/>
      <c r="TMN27" s="20"/>
      <c r="TMO27"/>
      <c r="TMP27" s="20"/>
      <c r="TMQ27"/>
      <c r="TMR27" s="20"/>
      <c r="TMS27"/>
      <c r="TMT27" s="20"/>
      <c r="TMU27"/>
      <c r="TMV27" s="20"/>
      <c r="TMW27"/>
      <c r="TMX27" s="20"/>
      <c r="TMY27"/>
      <c r="TMZ27" s="20"/>
      <c r="TNA27"/>
      <c r="TNB27" s="20"/>
      <c r="TNC27"/>
      <c r="TND27" s="20"/>
      <c r="TNE27"/>
      <c r="TNF27" s="20"/>
      <c r="TNG27"/>
      <c r="TNH27" s="20"/>
      <c r="TNI27"/>
      <c r="TNJ27" s="20"/>
      <c r="TNK27"/>
      <c r="TNL27" s="20"/>
      <c r="TNM27"/>
      <c r="TNN27" s="20"/>
      <c r="TNO27"/>
      <c r="TNP27" s="20"/>
      <c r="TNQ27"/>
      <c r="TNR27" s="20"/>
      <c r="TNS27"/>
      <c r="TNT27" s="20"/>
      <c r="TNU27"/>
      <c r="TNV27" s="20"/>
      <c r="TNW27"/>
      <c r="TNX27" s="20"/>
      <c r="TNY27"/>
      <c r="TNZ27" s="20"/>
      <c r="TOA27"/>
      <c r="TOB27" s="20"/>
      <c r="TOC27"/>
      <c r="TOD27" s="20"/>
      <c r="TOE27"/>
      <c r="TOF27" s="20"/>
      <c r="TOG27"/>
      <c r="TOH27" s="20"/>
      <c r="TOI27"/>
      <c r="TOJ27" s="20"/>
      <c r="TOK27"/>
      <c r="TOL27" s="20"/>
      <c r="TOM27"/>
      <c r="TON27" s="20"/>
      <c r="TOO27"/>
      <c r="TOP27" s="20"/>
      <c r="TOQ27"/>
      <c r="TOR27" s="20"/>
      <c r="TOS27"/>
      <c r="TOT27" s="20"/>
      <c r="TOU27"/>
      <c r="TOV27" s="20"/>
      <c r="TOW27"/>
      <c r="TOX27" s="20"/>
      <c r="TOY27"/>
      <c r="TOZ27" s="20"/>
      <c r="TPA27"/>
      <c r="TPB27" s="20"/>
      <c r="TPC27"/>
      <c r="TPD27" s="20"/>
      <c r="TPE27"/>
      <c r="TPF27" s="20"/>
      <c r="TPG27"/>
      <c r="TPH27" s="20"/>
      <c r="TPI27"/>
      <c r="TPJ27" s="20"/>
      <c r="TPK27"/>
      <c r="TPL27" s="20"/>
      <c r="TPM27"/>
      <c r="TPN27" s="20"/>
      <c r="TPO27"/>
      <c r="TPP27" s="20"/>
      <c r="TPQ27"/>
      <c r="TPR27" s="20"/>
      <c r="TPS27"/>
      <c r="TPT27" s="20"/>
      <c r="TPU27"/>
      <c r="TPV27" s="20"/>
      <c r="TPW27"/>
      <c r="TPX27" s="20"/>
      <c r="TPY27"/>
      <c r="TPZ27" s="20"/>
      <c r="TQA27"/>
      <c r="TQB27" s="20"/>
      <c r="TQC27"/>
      <c r="TQD27" s="20"/>
      <c r="TQE27"/>
      <c r="TQF27" s="20"/>
      <c r="TQG27"/>
      <c r="TQH27" s="20"/>
      <c r="TQI27"/>
      <c r="TQJ27" s="20"/>
      <c r="TQK27"/>
      <c r="TQL27" s="20"/>
      <c r="TQM27"/>
      <c r="TQN27" s="20"/>
      <c r="TQO27"/>
      <c r="TQP27" s="20"/>
      <c r="TQQ27"/>
      <c r="TQR27" s="20"/>
      <c r="TQS27"/>
      <c r="TQT27" s="20"/>
      <c r="TQU27"/>
      <c r="TQV27" s="20"/>
      <c r="TQW27"/>
      <c r="TQX27" s="20"/>
      <c r="TQY27"/>
      <c r="TQZ27" s="20"/>
      <c r="TRA27"/>
      <c r="TRB27" s="20"/>
      <c r="TRC27"/>
      <c r="TRD27" s="20"/>
      <c r="TRE27"/>
      <c r="TRF27" s="20"/>
      <c r="TRG27"/>
      <c r="TRH27" s="20"/>
      <c r="TRI27"/>
      <c r="TRJ27" s="20"/>
      <c r="TRK27"/>
      <c r="TRL27" s="20"/>
      <c r="TRM27"/>
      <c r="TRN27" s="20"/>
      <c r="TRO27"/>
      <c r="TRP27" s="20"/>
      <c r="TRQ27"/>
      <c r="TRR27" s="20"/>
      <c r="TRS27"/>
      <c r="TRT27" s="20"/>
      <c r="TRU27"/>
      <c r="TRV27" s="20"/>
      <c r="TRW27"/>
      <c r="TRX27" s="20"/>
      <c r="TRY27"/>
      <c r="TRZ27" s="20"/>
      <c r="TSA27"/>
      <c r="TSB27" s="20"/>
      <c r="TSC27"/>
      <c r="TSD27" s="20"/>
      <c r="TSE27"/>
      <c r="TSF27" s="20"/>
      <c r="TSG27"/>
      <c r="TSH27" s="20"/>
      <c r="TSI27"/>
      <c r="TSJ27" s="20"/>
      <c r="TSK27"/>
      <c r="TSL27" s="20"/>
      <c r="TSM27"/>
      <c r="TSN27" s="20"/>
      <c r="TSO27"/>
      <c r="TSP27" s="20"/>
      <c r="TSQ27"/>
      <c r="TSR27" s="20"/>
      <c r="TSS27"/>
      <c r="TST27" s="20"/>
      <c r="TSU27"/>
      <c r="TSV27" s="20"/>
      <c r="TSW27"/>
      <c r="TSX27" s="20"/>
      <c r="TSY27"/>
      <c r="TSZ27" s="20"/>
      <c r="TTA27"/>
      <c r="TTB27" s="20"/>
      <c r="TTC27"/>
      <c r="TTD27" s="20"/>
      <c r="TTE27"/>
      <c r="TTF27" s="20"/>
      <c r="TTG27"/>
      <c r="TTH27" s="20"/>
      <c r="TTI27"/>
      <c r="TTJ27" s="20"/>
      <c r="TTK27"/>
      <c r="TTL27" s="20"/>
      <c r="TTM27"/>
      <c r="TTN27" s="20"/>
      <c r="TTO27"/>
      <c r="TTP27" s="20"/>
      <c r="TTQ27"/>
      <c r="TTR27" s="20"/>
      <c r="TTS27"/>
      <c r="TTT27" s="20"/>
      <c r="TTU27"/>
      <c r="TTV27" s="20"/>
      <c r="TTW27"/>
      <c r="TTX27" s="20"/>
      <c r="TTY27"/>
      <c r="TTZ27" s="20"/>
      <c r="TUA27"/>
      <c r="TUB27" s="20"/>
      <c r="TUC27"/>
      <c r="TUD27" s="20"/>
      <c r="TUE27"/>
      <c r="TUF27" s="20"/>
      <c r="TUG27"/>
      <c r="TUH27" s="20"/>
      <c r="TUI27"/>
      <c r="TUJ27" s="20"/>
      <c r="TUK27"/>
      <c r="TUL27" s="20"/>
      <c r="TUM27"/>
      <c r="TUN27" s="20"/>
      <c r="TUO27"/>
      <c r="TUP27" s="20"/>
      <c r="TUQ27"/>
      <c r="TUR27" s="20"/>
      <c r="TUS27"/>
      <c r="TUT27" s="20"/>
      <c r="TUU27"/>
      <c r="TUV27" s="20"/>
      <c r="TUW27"/>
      <c r="TUX27" s="20"/>
      <c r="TUY27"/>
      <c r="TUZ27" s="20"/>
      <c r="TVA27"/>
      <c r="TVB27" s="20"/>
      <c r="TVC27"/>
      <c r="TVD27" s="20"/>
      <c r="TVE27"/>
      <c r="TVF27" s="20"/>
      <c r="TVG27"/>
      <c r="TVH27" s="20"/>
      <c r="TVI27"/>
      <c r="TVJ27" s="20"/>
      <c r="TVK27"/>
      <c r="TVL27" s="20"/>
      <c r="TVM27"/>
      <c r="TVN27" s="20"/>
      <c r="TVO27"/>
      <c r="TVP27" s="20"/>
      <c r="TVQ27"/>
      <c r="TVR27" s="20"/>
      <c r="TVS27"/>
      <c r="TVT27" s="20"/>
      <c r="TVU27"/>
      <c r="TVV27" s="20"/>
      <c r="TVW27"/>
      <c r="TVX27" s="20"/>
      <c r="TVY27"/>
      <c r="TVZ27" s="20"/>
      <c r="TWA27"/>
      <c r="TWB27" s="20"/>
      <c r="TWC27"/>
      <c r="TWD27" s="20"/>
      <c r="TWE27"/>
      <c r="TWF27" s="20"/>
      <c r="TWG27"/>
      <c r="TWH27" s="20"/>
      <c r="TWI27"/>
      <c r="TWJ27" s="20"/>
      <c r="TWK27"/>
      <c r="TWL27" s="20"/>
      <c r="TWM27"/>
      <c r="TWN27" s="20"/>
      <c r="TWO27"/>
      <c r="TWP27" s="20"/>
      <c r="TWQ27"/>
      <c r="TWR27" s="20"/>
      <c r="TWS27"/>
      <c r="TWT27" s="20"/>
      <c r="TWU27"/>
      <c r="TWV27" s="20"/>
      <c r="TWW27"/>
      <c r="TWX27" s="20"/>
      <c r="TWY27"/>
      <c r="TWZ27" s="20"/>
      <c r="TXA27"/>
      <c r="TXB27" s="20"/>
      <c r="TXC27"/>
      <c r="TXD27" s="20"/>
      <c r="TXE27"/>
      <c r="TXF27" s="20"/>
      <c r="TXG27"/>
      <c r="TXH27" s="20"/>
      <c r="TXI27"/>
      <c r="TXJ27" s="20"/>
      <c r="TXK27"/>
      <c r="TXL27" s="20"/>
      <c r="TXM27"/>
      <c r="TXN27" s="20"/>
      <c r="TXO27"/>
      <c r="TXP27" s="20"/>
      <c r="TXQ27"/>
      <c r="TXR27" s="20"/>
      <c r="TXS27"/>
      <c r="TXT27" s="20"/>
      <c r="TXU27"/>
      <c r="TXV27" s="20"/>
      <c r="TXW27"/>
      <c r="TXX27" s="20"/>
      <c r="TXY27"/>
      <c r="TXZ27" s="20"/>
      <c r="TYA27"/>
      <c r="TYB27" s="20"/>
      <c r="TYC27"/>
      <c r="TYD27" s="20"/>
      <c r="TYE27"/>
      <c r="TYF27" s="20"/>
      <c r="TYG27"/>
      <c r="TYH27" s="20"/>
      <c r="TYI27"/>
      <c r="TYJ27" s="20"/>
      <c r="TYK27"/>
      <c r="TYL27" s="20"/>
      <c r="TYM27"/>
      <c r="TYN27" s="20"/>
      <c r="TYO27"/>
      <c r="TYP27" s="20"/>
      <c r="TYQ27"/>
      <c r="TYR27" s="20"/>
      <c r="TYS27"/>
      <c r="TYT27" s="20"/>
      <c r="TYU27"/>
      <c r="TYV27" s="20"/>
      <c r="TYW27"/>
      <c r="TYX27" s="20"/>
      <c r="TYY27"/>
      <c r="TYZ27" s="20"/>
      <c r="TZA27"/>
      <c r="TZB27" s="20"/>
      <c r="TZC27"/>
      <c r="TZD27" s="20"/>
      <c r="TZE27"/>
      <c r="TZF27" s="20"/>
      <c r="TZG27"/>
      <c r="TZH27" s="20"/>
      <c r="TZI27"/>
      <c r="TZJ27" s="20"/>
      <c r="TZK27"/>
      <c r="TZL27" s="20"/>
      <c r="TZM27"/>
      <c r="TZN27" s="20"/>
      <c r="TZO27"/>
      <c r="TZP27" s="20"/>
      <c r="TZQ27"/>
      <c r="TZR27" s="20"/>
      <c r="TZS27"/>
      <c r="TZT27" s="20"/>
      <c r="TZU27"/>
      <c r="TZV27" s="20"/>
      <c r="TZW27"/>
      <c r="TZX27" s="20"/>
      <c r="TZY27"/>
      <c r="TZZ27" s="20"/>
      <c r="UAA27"/>
      <c r="UAB27" s="20"/>
      <c r="UAC27"/>
      <c r="UAD27" s="20"/>
      <c r="UAE27"/>
      <c r="UAF27" s="20"/>
      <c r="UAG27"/>
      <c r="UAH27" s="20"/>
      <c r="UAI27"/>
      <c r="UAJ27" s="20"/>
      <c r="UAK27"/>
      <c r="UAL27" s="20"/>
      <c r="UAM27"/>
      <c r="UAN27" s="20"/>
      <c r="UAO27"/>
      <c r="UAP27" s="20"/>
      <c r="UAQ27"/>
      <c r="UAR27" s="20"/>
      <c r="UAS27"/>
      <c r="UAT27" s="20"/>
      <c r="UAU27"/>
      <c r="UAV27" s="20"/>
      <c r="UAW27"/>
      <c r="UAX27" s="20"/>
      <c r="UAY27"/>
      <c r="UAZ27" s="20"/>
      <c r="UBA27"/>
      <c r="UBB27" s="20"/>
      <c r="UBC27"/>
      <c r="UBD27" s="20"/>
      <c r="UBE27"/>
      <c r="UBF27" s="20"/>
      <c r="UBG27"/>
      <c r="UBH27" s="20"/>
      <c r="UBI27"/>
      <c r="UBJ27" s="20"/>
      <c r="UBK27"/>
      <c r="UBL27" s="20"/>
      <c r="UBM27"/>
      <c r="UBN27" s="20"/>
      <c r="UBO27"/>
      <c r="UBP27" s="20"/>
      <c r="UBQ27"/>
      <c r="UBR27" s="20"/>
      <c r="UBS27"/>
      <c r="UBT27" s="20"/>
      <c r="UBU27"/>
      <c r="UBV27" s="20"/>
      <c r="UBW27"/>
      <c r="UBX27" s="20"/>
      <c r="UBY27"/>
      <c r="UBZ27" s="20"/>
      <c r="UCA27"/>
      <c r="UCB27" s="20"/>
      <c r="UCC27"/>
      <c r="UCD27" s="20"/>
      <c r="UCE27"/>
      <c r="UCF27" s="20"/>
      <c r="UCG27"/>
      <c r="UCH27" s="20"/>
      <c r="UCI27"/>
      <c r="UCJ27" s="20"/>
      <c r="UCK27"/>
      <c r="UCL27" s="20"/>
      <c r="UCM27"/>
      <c r="UCN27" s="20"/>
      <c r="UCO27"/>
      <c r="UCP27" s="20"/>
      <c r="UCQ27"/>
      <c r="UCR27" s="20"/>
      <c r="UCS27"/>
      <c r="UCT27" s="20"/>
      <c r="UCU27"/>
      <c r="UCV27" s="20"/>
      <c r="UCW27"/>
      <c r="UCX27" s="20"/>
      <c r="UCY27"/>
      <c r="UCZ27" s="20"/>
      <c r="UDA27"/>
      <c r="UDB27" s="20"/>
      <c r="UDC27"/>
      <c r="UDD27" s="20"/>
      <c r="UDE27"/>
      <c r="UDF27" s="20"/>
      <c r="UDG27"/>
      <c r="UDH27" s="20"/>
      <c r="UDI27"/>
      <c r="UDJ27" s="20"/>
      <c r="UDK27"/>
      <c r="UDL27" s="20"/>
      <c r="UDM27"/>
      <c r="UDN27" s="20"/>
      <c r="UDO27"/>
      <c r="UDP27" s="20"/>
      <c r="UDQ27"/>
      <c r="UDR27" s="20"/>
      <c r="UDS27"/>
      <c r="UDT27" s="20"/>
      <c r="UDU27"/>
      <c r="UDV27" s="20"/>
      <c r="UDW27"/>
      <c r="UDX27" s="20"/>
      <c r="UDY27"/>
      <c r="UDZ27" s="20"/>
      <c r="UEA27"/>
      <c r="UEB27" s="20"/>
      <c r="UEC27"/>
      <c r="UED27" s="20"/>
      <c r="UEE27"/>
      <c r="UEF27" s="20"/>
      <c r="UEG27"/>
      <c r="UEH27" s="20"/>
      <c r="UEI27"/>
      <c r="UEJ27" s="20"/>
      <c r="UEK27"/>
      <c r="UEL27" s="20"/>
      <c r="UEM27"/>
      <c r="UEN27" s="20"/>
      <c r="UEO27"/>
      <c r="UEP27" s="20"/>
      <c r="UEQ27"/>
      <c r="UER27" s="20"/>
      <c r="UES27"/>
      <c r="UET27" s="20"/>
      <c r="UEU27"/>
      <c r="UEV27" s="20"/>
      <c r="UEW27"/>
      <c r="UEX27" s="20"/>
      <c r="UEY27"/>
      <c r="UEZ27" s="20"/>
      <c r="UFA27"/>
      <c r="UFB27" s="20"/>
      <c r="UFC27"/>
      <c r="UFD27" s="20"/>
      <c r="UFE27"/>
      <c r="UFF27" s="20"/>
      <c r="UFG27"/>
      <c r="UFH27" s="20"/>
      <c r="UFI27"/>
      <c r="UFJ27" s="20"/>
      <c r="UFK27"/>
      <c r="UFL27" s="20"/>
      <c r="UFM27"/>
      <c r="UFN27" s="20"/>
      <c r="UFO27"/>
      <c r="UFP27" s="20"/>
      <c r="UFQ27"/>
      <c r="UFR27" s="20"/>
      <c r="UFS27"/>
      <c r="UFT27" s="20"/>
      <c r="UFU27"/>
      <c r="UFV27" s="20"/>
      <c r="UFW27"/>
      <c r="UFX27" s="20"/>
      <c r="UFY27"/>
      <c r="UFZ27" s="20"/>
      <c r="UGA27"/>
      <c r="UGB27" s="20"/>
      <c r="UGC27"/>
      <c r="UGD27" s="20"/>
      <c r="UGE27"/>
      <c r="UGF27" s="20"/>
      <c r="UGG27"/>
      <c r="UGH27" s="20"/>
      <c r="UGI27"/>
      <c r="UGJ27" s="20"/>
      <c r="UGK27"/>
      <c r="UGL27" s="20"/>
      <c r="UGM27"/>
      <c r="UGN27" s="20"/>
      <c r="UGO27"/>
      <c r="UGP27" s="20"/>
      <c r="UGQ27"/>
      <c r="UGR27" s="20"/>
      <c r="UGS27"/>
      <c r="UGT27" s="20"/>
      <c r="UGU27"/>
      <c r="UGV27" s="20"/>
      <c r="UGW27"/>
      <c r="UGX27" s="20"/>
      <c r="UGY27"/>
      <c r="UGZ27" s="20"/>
      <c r="UHA27"/>
      <c r="UHB27" s="20"/>
      <c r="UHC27"/>
      <c r="UHD27" s="20"/>
      <c r="UHE27"/>
      <c r="UHF27" s="20"/>
      <c r="UHG27"/>
      <c r="UHH27" s="20"/>
      <c r="UHI27"/>
      <c r="UHJ27" s="20"/>
      <c r="UHK27"/>
      <c r="UHL27" s="20"/>
      <c r="UHM27"/>
      <c r="UHN27" s="20"/>
      <c r="UHO27"/>
      <c r="UHP27" s="20"/>
      <c r="UHQ27"/>
      <c r="UHR27" s="20"/>
      <c r="UHS27"/>
      <c r="UHT27" s="20"/>
      <c r="UHU27"/>
      <c r="UHV27" s="20"/>
      <c r="UHW27"/>
      <c r="UHX27" s="20"/>
      <c r="UHY27"/>
      <c r="UHZ27" s="20"/>
      <c r="UIA27"/>
      <c r="UIB27" s="20"/>
      <c r="UIC27"/>
      <c r="UID27" s="20"/>
      <c r="UIE27"/>
      <c r="UIF27" s="20"/>
      <c r="UIG27"/>
      <c r="UIH27" s="20"/>
      <c r="UII27"/>
      <c r="UIJ27" s="20"/>
      <c r="UIK27"/>
      <c r="UIL27" s="20"/>
      <c r="UIM27"/>
      <c r="UIN27" s="20"/>
      <c r="UIO27"/>
      <c r="UIP27" s="20"/>
      <c r="UIQ27"/>
      <c r="UIR27" s="20"/>
      <c r="UIS27"/>
      <c r="UIT27" s="20"/>
      <c r="UIU27"/>
      <c r="UIV27" s="20"/>
      <c r="UIW27"/>
      <c r="UIX27" s="20"/>
      <c r="UIY27"/>
      <c r="UIZ27" s="20"/>
      <c r="UJA27"/>
      <c r="UJB27" s="20"/>
      <c r="UJC27"/>
      <c r="UJD27" s="20"/>
      <c r="UJE27"/>
      <c r="UJF27" s="20"/>
      <c r="UJG27"/>
      <c r="UJH27" s="20"/>
      <c r="UJI27"/>
      <c r="UJJ27" s="20"/>
      <c r="UJK27"/>
      <c r="UJL27" s="20"/>
      <c r="UJM27"/>
      <c r="UJN27" s="20"/>
      <c r="UJO27"/>
      <c r="UJP27" s="20"/>
      <c r="UJQ27"/>
      <c r="UJR27" s="20"/>
      <c r="UJS27"/>
      <c r="UJT27" s="20"/>
      <c r="UJU27"/>
      <c r="UJV27" s="20"/>
      <c r="UJW27"/>
      <c r="UJX27" s="20"/>
      <c r="UJY27"/>
      <c r="UJZ27" s="20"/>
      <c r="UKA27"/>
      <c r="UKB27" s="20"/>
      <c r="UKC27"/>
      <c r="UKD27" s="20"/>
      <c r="UKE27"/>
      <c r="UKF27" s="20"/>
      <c r="UKG27"/>
      <c r="UKH27" s="20"/>
      <c r="UKI27"/>
      <c r="UKJ27" s="20"/>
      <c r="UKK27"/>
      <c r="UKL27" s="20"/>
      <c r="UKM27"/>
      <c r="UKN27" s="20"/>
      <c r="UKO27"/>
      <c r="UKP27" s="20"/>
      <c r="UKQ27"/>
      <c r="UKR27" s="20"/>
      <c r="UKS27"/>
      <c r="UKT27" s="20"/>
      <c r="UKU27"/>
      <c r="UKV27" s="20"/>
      <c r="UKW27"/>
      <c r="UKX27" s="20"/>
      <c r="UKY27"/>
      <c r="UKZ27" s="20"/>
      <c r="ULA27"/>
      <c r="ULB27" s="20"/>
      <c r="ULC27"/>
      <c r="ULD27" s="20"/>
      <c r="ULE27"/>
      <c r="ULF27" s="20"/>
      <c r="ULG27"/>
      <c r="ULH27" s="20"/>
      <c r="ULI27"/>
      <c r="ULJ27" s="20"/>
      <c r="ULK27"/>
      <c r="ULL27" s="20"/>
      <c r="ULM27"/>
      <c r="ULN27" s="20"/>
      <c r="ULO27"/>
      <c r="ULP27" s="20"/>
      <c r="ULQ27"/>
      <c r="ULR27" s="20"/>
      <c r="ULS27"/>
      <c r="ULT27" s="20"/>
      <c r="ULU27"/>
      <c r="ULV27" s="20"/>
      <c r="ULW27"/>
      <c r="ULX27" s="20"/>
      <c r="ULY27"/>
      <c r="ULZ27" s="20"/>
      <c r="UMA27"/>
      <c r="UMB27" s="20"/>
      <c r="UMC27"/>
      <c r="UMD27" s="20"/>
      <c r="UME27"/>
      <c r="UMF27" s="20"/>
      <c r="UMG27"/>
      <c r="UMH27" s="20"/>
      <c r="UMI27"/>
      <c r="UMJ27" s="20"/>
      <c r="UMK27"/>
      <c r="UML27" s="20"/>
      <c r="UMM27"/>
      <c r="UMN27" s="20"/>
      <c r="UMO27"/>
      <c r="UMP27" s="20"/>
      <c r="UMQ27"/>
      <c r="UMR27" s="20"/>
      <c r="UMS27"/>
      <c r="UMT27" s="20"/>
      <c r="UMU27"/>
      <c r="UMV27" s="20"/>
      <c r="UMW27"/>
      <c r="UMX27" s="20"/>
      <c r="UMY27"/>
      <c r="UMZ27" s="20"/>
      <c r="UNA27"/>
      <c r="UNB27" s="20"/>
      <c r="UNC27"/>
      <c r="UND27" s="20"/>
      <c r="UNE27"/>
      <c r="UNF27" s="20"/>
      <c r="UNG27"/>
      <c r="UNH27" s="20"/>
      <c r="UNI27"/>
      <c r="UNJ27" s="20"/>
      <c r="UNK27"/>
      <c r="UNL27" s="20"/>
      <c r="UNM27"/>
      <c r="UNN27" s="20"/>
      <c r="UNO27"/>
      <c r="UNP27" s="20"/>
      <c r="UNQ27"/>
      <c r="UNR27" s="20"/>
      <c r="UNS27"/>
      <c r="UNT27" s="20"/>
      <c r="UNU27"/>
      <c r="UNV27" s="20"/>
      <c r="UNW27"/>
      <c r="UNX27" s="20"/>
      <c r="UNY27"/>
      <c r="UNZ27" s="20"/>
      <c r="UOA27"/>
      <c r="UOB27" s="20"/>
      <c r="UOC27"/>
      <c r="UOD27" s="20"/>
      <c r="UOE27"/>
      <c r="UOF27" s="20"/>
      <c r="UOG27"/>
      <c r="UOH27" s="20"/>
      <c r="UOI27"/>
      <c r="UOJ27" s="20"/>
      <c r="UOK27"/>
      <c r="UOL27" s="20"/>
      <c r="UOM27"/>
      <c r="UON27" s="20"/>
      <c r="UOO27"/>
      <c r="UOP27" s="20"/>
      <c r="UOQ27"/>
      <c r="UOR27" s="20"/>
      <c r="UOS27"/>
      <c r="UOT27" s="20"/>
      <c r="UOU27"/>
      <c r="UOV27" s="20"/>
      <c r="UOW27"/>
      <c r="UOX27" s="20"/>
      <c r="UOY27"/>
      <c r="UOZ27" s="20"/>
      <c r="UPA27"/>
      <c r="UPB27" s="20"/>
      <c r="UPC27"/>
      <c r="UPD27" s="20"/>
      <c r="UPE27"/>
      <c r="UPF27" s="20"/>
      <c r="UPG27"/>
      <c r="UPH27" s="20"/>
      <c r="UPI27"/>
      <c r="UPJ27" s="20"/>
      <c r="UPK27"/>
      <c r="UPL27" s="20"/>
      <c r="UPM27"/>
      <c r="UPN27" s="20"/>
      <c r="UPO27"/>
      <c r="UPP27" s="20"/>
      <c r="UPQ27"/>
      <c r="UPR27" s="20"/>
      <c r="UPS27"/>
      <c r="UPT27" s="20"/>
      <c r="UPU27"/>
      <c r="UPV27" s="20"/>
      <c r="UPW27"/>
      <c r="UPX27" s="20"/>
      <c r="UPY27"/>
      <c r="UPZ27" s="20"/>
      <c r="UQA27"/>
      <c r="UQB27" s="20"/>
      <c r="UQC27"/>
      <c r="UQD27" s="20"/>
      <c r="UQE27"/>
      <c r="UQF27" s="20"/>
      <c r="UQG27"/>
      <c r="UQH27" s="20"/>
      <c r="UQI27"/>
      <c r="UQJ27" s="20"/>
      <c r="UQK27"/>
      <c r="UQL27" s="20"/>
      <c r="UQM27"/>
      <c r="UQN27" s="20"/>
      <c r="UQO27"/>
      <c r="UQP27" s="20"/>
      <c r="UQQ27"/>
      <c r="UQR27" s="20"/>
      <c r="UQS27"/>
      <c r="UQT27" s="20"/>
      <c r="UQU27"/>
      <c r="UQV27" s="20"/>
      <c r="UQW27"/>
      <c r="UQX27" s="20"/>
      <c r="UQY27"/>
      <c r="UQZ27" s="20"/>
      <c r="URA27"/>
      <c r="URB27" s="20"/>
      <c r="URC27"/>
      <c r="URD27" s="20"/>
      <c r="URE27"/>
      <c r="URF27" s="20"/>
      <c r="URG27"/>
      <c r="URH27" s="20"/>
      <c r="URI27"/>
      <c r="URJ27" s="20"/>
      <c r="URK27"/>
      <c r="URL27" s="20"/>
      <c r="URM27"/>
      <c r="URN27" s="20"/>
      <c r="URO27"/>
      <c r="URP27" s="20"/>
      <c r="URQ27"/>
      <c r="URR27" s="20"/>
      <c r="URS27"/>
      <c r="URT27" s="20"/>
      <c r="URU27"/>
      <c r="URV27" s="20"/>
      <c r="URW27"/>
      <c r="URX27" s="20"/>
      <c r="URY27"/>
      <c r="URZ27" s="20"/>
      <c r="USA27"/>
      <c r="USB27" s="20"/>
      <c r="USC27"/>
      <c r="USD27" s="20"/>
      <c r="USE27"/>
      <c r="USF27" s="20"/>
      <c r="USG27"/>
      <c r="USH27" s="20"/>
      <c r="USI27"/>
      <c r="USJ27" s="20"/>
      <c r="USK27"/>
      <c r="USL27" s="20"/>
      <c r="USM27"/>
      <c r="USN27" s="20"/>
      <c r="USO27"/>
      <c r="USP27" s="20"/>
      <c r="USQ27"/>
      <c r="USR27" s="20"/>
      <c r="USS27"/>
      <c r="UST27" s="20"/>
      <c r="USU27"/>
      <c r="USV27" s="20"/>
      <c r="USW27"/>
      <c r="USX27" s="20"/>
      <c r="USY27"/>
      <c r="USZ27" s="20"/>
      <c r="UTA27"/>
      <c r="UTB27" s="20"/>
      <c r="UTC27"/>
      <c r="UTD27" s="20"/>
      <c r="UTE27"/>
      <c r="UTF27" s="20"/>
      <c r="UTG27"/>
      <c r="UTH27" s="20"/>
      <c r="UTI27"/>
      <c r="UTJ27" s="20"/>
      <c r="UTK27"/>
      <c r="UTL27" s="20"/>
      <c r="UTM27"/>
      <c r="UTN27" s="20"/>
      <c r="UTO27"/>
      <c r="UTP27" s="20"/>
      <c r="UTQ27"/>
      <c r="UTR27" s="20"/>
      <c r="UTS27"/>
      <c r="UTT27" s="20"/>
      <c r="UTU27"/>
      <c r="UTV27" s="20"/>
      <c r="UTW27"/>
      <c r="UTX27" s="20"/>
      <c r="UTY27"/>
      <c r="UTZ27" s="20"/>
      <c r="UUA27"/>
      <c r="UUB27" s="20"/>
      <c r="UUC27"/>
      <c r="UUD27" s="20"/>
      <c r="UUE27"/>
      <c r="UUF27" s="20"/>
      <c r="UUG27"/>
      <c r="UUH27" s="20"/>
      <c r="UUI27"/>
      <c r="UUJ27" s="20"/>
      <c r="UUK27"/>
      <c r="UUL27" s="20"/>
      <c r="UUM27"/>
      <c r="UUN27" s="20"/>
      <c r="UUO27"/>
      <c r="UUP27" s="20"/>
      <c r="UUQ27"/>
      <c r="UUR27" s="20"/>
      <c r="UUS27"/>
      <c r="UUT27" s="20"/>
      <c r="UUU27"/>
      <c r="UUV27" s="20"/>
      <c r="UUW27"/>
      <c r="UUX27" s="20"/>
      <c r="UUY27"/>
      <c r="UUZ27" s="20"/>
      <c r="UVA27"/>
      <c r="UVB27" s="20"/>
      <c r="UVC27"/>
      <c r="UVD27" s="20"/>
      <c r="UVE27"/>
      <c r="UVF27" s="20"/>
      <c r="UVG27"/>
      <c r="UVH27" s="20"/>
      <c r="UVI27"/>
      <c r="UVJ27" s="20"/>
      <c r="UVK27"/>
      <c r="UVL27" s="20"/>
      <c r="UVM27"/>
      <c r="UVN27" s="20"/>
      <c r="UVO27"/>
      <c r="UVP27" s="20"/>
      <c r="UVQ27"/>
      <c r="UVR27" s="20"/>
      <c r="UVS27"/>
      <c r="UVT27" s="20"/>
      <c r="UVU27"/>
      <c r="UVV27" s="20"/>
      <c r="UVW27"/>
      <c r="UVX27" s="20"/>
      <c r="UVY27"/>
      <c r="UVZ27" s="20"/>
      <c r="UWA27"/>
      <c r="UWB27" s="20"/>
      <c r="UWC27"/>
      <c r="UWD27" s="20"/>
      <c r="UWE27"/>
      <c r="UWF27" s="20"/>
      <c r="UWG27"/>
      <c r="UWH27" s="20"/>
      <c r="UWI27"/>
      <c r="UWJ27" s="20"/>
      <c r="UWK27"/>
      <c r="UWL27" s="20"/>
      <c r="UWM27"/>
      <c r="UWN27" s="20"/>
      <c r="UWO27"/>
      <c r="UWP27" s="20"/>
      <c r="UWQ27"/>
      <c r="UWR27" s="20"/>
      <c r="UWS27"/>
      <c r="UWT27" s="20"/>
      <c r="UWU27"/>
      <c r="UWV27" s="20"/>
      <c r="UWW27"/>
      <c r="UWX27" s="20"/>
      <c r="UWY27"/>
      <c r="UWZ27" s="20"/>
      <c r="UXA27"/>
      <c r="UXB27" s="20"/>
      <c r="UXC27"/>
      <c r="UXD27" s="20"/>
      <c r="UXE27"/>
      <c r="UXF27" s="20"/>
      <c r="UXG27"/>
      <c r="UXH27" s="20"/>
      <c r="UXI27"/>
      <c r="UXJ27" s="20"/>
      <c r="UXK27"/>
      <c r="UXL27" s="20"/>
      <c r="UXM27"/>
      <c r="UXN27" s="20"/>
      <c r="UXO27"/>
      <c r="UXP27" s="20"/>
      <c r="UXQ27"/>
      <c r="UXR27" s="20"/>
      <c r="UXS27"/>
      <c r="UXT27" s="20"/>
      <c r="UXU27"/>
      <c r="UXV27" s="20"/>
      <c r="UXW27"/>
      <c r="UXX27" s="20"/>
      <c r="UXY27"/>
      <c r="UXZ27" s="20"/>
      <c r="UYA27"/>
      <c r="UYB27" s="20"/>
      <c r="UYC27"/>
      <c r="UYD27" s="20"/>
      <c r="UYE27"/>
      <c r="UYF27" s="20"/>
      <c r="UYG27"/>
      <c r="UYH27" s="20"/>
      <c r="UYI27"/>
      <c r="UYJ27" s="20"/>
      <c r="UYK27"/>
      <c r="UYL27" s="20"/>
      <c r="UYM27"/>
      <c r="UYN27" s="20"/>
      <c r="UYO27"/>
      <c r="UYP27" s="20"/>
      <c r="UYQ27"/>
      <c r="UYR27" s="20"/>
      <c r="UYS27"/>
      <c r="UYT27" s="20"/>
      <c r="UYU27"/>
      <c r="UYV27" s="20"/>
      <c r="UYW27"/>
      <c r="UYX27" s="20"/>
      <c r="UYY27"/>
      <c r="UYZ27" s="20"/>
      <c r="UZA27"/>
      <c r="UZB27" s="20"/>
      <c r="UZC27"/>
      <c r="UZD27" s="20"/>
      <c r="UZE27"/>
      <c r="UZF27" s="20"/>
      <c r="UZG27"/>
      <c r="UZH27" s="20"/>
      <c r="UZI27"/>
      <c r="UZJ27" s="20"/>
      <c r="UZK27"/>
      <c r="UZL27" s="20"/>
      <c r="UZM27"/>
      <c r="UZN27" s="20"/>
      <c r="UZO27"/>
      <c r="UZP27" s="20"/>
      <c r="UZQ27"/>
      <c r="UZR27" s="20"/>
      <c r="UZS27"/>
      <c r="UZT27" s="20"/>
      <c r="UZU27"/>
      <c r="UZV27" s="20"/>
      <c r="UZW27"/>
      <c r="UZX27" s="20"/>
      <c r="UZY27"/>
      <c r="UZZ27" s="20"/>
      <c r="VAA27"/>
      <c r="VAB27" s="20"/>
      <c r="VAC27"/>
      <c r="VAD27" s="20"/>
      <c r="VAE27"/>
      <c r="VAF27" s="20"/>
      <c r="VAG27"/>
      <c r="VAH27" s="20"/>
      <c r="VAI27"/>
      <c r="VAJ27" s="20"/>
      <c r="VAK27"/>
      <c r="VAL27" s="20"/>
      <c r="VAM27"/>
      <c r="VAN27" s="20"/>
      <c r="VAO27"/>
      <c r="VAP27" s="20"/>
      <c r="VAQ27"/>
      <c r="VAR27" s="20"/>
      <c r="VAS27"/>
      <c r="VAT27" s="20"/>
      <c r="VAU27"/>
      <c r="VAV27" s="20"/>
      <c r="VAW27"/>
      <c r="VAX27" s="20"/>
      <c r="VAY27"/>
      <c r="VAZ27" s="20"/>
      <c r="VBA27"/>
      <c r="VBB27" s="20"/>
      <c r="VBC27"/>
      <c r="VBD27" s="20"/>
      <c r="VBE27"/>
      <c r="VBF27" s="20"/>
      <c r="VBG27"/>
      <c r="VBH27" s="20"/>
      <c r="VBI27"/>
      <c r="VBJ27" s="20"/>
      <c r="VBK27"/>
      <c r="VBL27" s="20"/>
      <c r="VBM27"/>
      <c r="VBN27" s="20"/>
      <c r="VBO27"/>
      <c r="VBP27" s="20"/>
      <c r="VBQ27"/>
      <c r="VBR27" s="20"/>
      <c r="VBS27"/>
      <c r="VBT27" s="20"/>
      <c r="VBU27"/>
      <c r="VBV27" s="20"/>
      <c r="VBW27"/>
      <c r="VBX27" s="20"/>
      <c r="VBY27"/>
      <c r="VBZ27" s="20"/>
      <c r="VCA27"/>
      <c r="VCB27" s="20"/>
      <c r="VCC27"/>
      <c r="VCD27" s="20"/>
      <c r="VCE27"/>
      <c r="VCF27" s="20"/>
      <c r="VCG27"/>
      <c r="VCH27" s="20"/>
      <c r="VCI27"/>
      <c r="VCJ27" s="20"/>
      <c r="VCK27"/>
      <c r="VCL27" s="20"/>
      <c r="VCM27"/>
      <c r="VCN27" s="20"/>
      <c r="VCO27"/>
      <c r="VCP27" s="20"/>
      <c r="VCQ27"/>
      <c r="VCR27" s="20"/>
      <c r="VCS27"/>
      <c r="VCT27" s="20"/>
      <c r="VCU27"/>
      <c r="VCV27" s="20"/>
      <c r="VCW27"/>
      <c r="VCX27" s="20"/>
      <c r="VCY27"/>
      <c r="VCZ27" s="20"/>
      <c r="VDA27"/>
      <c r="VDB27" s="20"/>
      <c r="VDC27"/>
      <c r="VDD27" s="20"/>
      <c r="VDE27"/>
      <c r="VDF27" s="20"/>
      <c r="VDG27"/>
      <c r="VDH27" s="20"/>
      <c r="VDI27"/>
      <c r="VDJ27" s="20"/>
      <c r="VDK27"/>
      <c r="VDL27" s="20"/>
      <c r="VDM27"/>
      <c r="VDN27" s="20"/>
      <c r="VDO27"/>
      <c r="VDP27" s="20"/>
      <c r="VDQ27"/>
      <c r="VDR27" s="20"/>
      <c r="VDS27"/>
      <c r="VDT27" s="20"/>
      <c r="VDU27"/>
      <c r="VDV27" s="20"/>
      <c r="VDW27"/>
      <c r="VDX27" s="20"/>
      <c r="VDY27"/>
      <c r="VDZ27" s="20"/>
      <c r="VEA27"/>
      <c r="VEB27" s="20"/>
      <c r="VEC27"/>
      <c r="VED27" s="20"/>
      <c r="VEE27"/>
      <c r="VEF27" s="20"/>
      <c r="VEG27"/>
      <c r="VEH27" s="20"/>
      <c r="VEI27"/>
      <c r="VEJ27" s="20"/>
      <c r="VEK27"/>
      <c r="VEL27" s="20"/>
      <c r="VEM27"/>
      <c r="VEN27" s="20"/>
      <c r="VEO27"/>
      <c r="VEP27" s="20"/>
      <c r="VEQ27"/>
      <c r="VER27" s="20"/>
      <c r="VES27"/>
      <c r="VET27" s="20"/>
      <c r="VEU27"/>
      <c r="VEV27" s="20"/>
      <c r="VEW27"/>
      <c r="VEX27" s="20"/>
      <c r="VEY27"/>
      <c r="VEZ27" s="20"/>
      <c r="VFA27"/>
      <c r="VFB27" s="20"/>
      <c r="VFC27"/>
      <c r="VFD27" s="20"/>
      <c r="VFE27"/>
      <c r="VFF27" s="20"/>
      <c r="VFG27"/>
      <c r="VFH27" s="20"/>
      <c r="VFI27"/>
      <c r="VFJ27" s="20"/>
      <c r="VFK27"/>
      <c r="VFL27" s="20"/>
      <c r="VFM27"/>
      <c r="VFN27" s="20"/>
      <c r="VFO27"/>
      <c r="VFP27" s="20"/>
      <c r="VFQ27"/>
      <c r="VFR27" s="20"/>
      <c r="VFS27"/>
      <c r="VFT27" s="20"/>
      <c r="VFU27"/>
      <c r="VFV27" s="20"/>
      <c r="VFW27"/>
      <c r="VFX27" s="20"/>
      <c r="VFY27"/>
      <c r="VFZ27" s="20"/>
      <c r="VGA27"/>
      <c r="VGB27" s="20"/>
      <c r="VGC27"/>
      <c r="VGD27" s="20"/>
      <c r="VGE27"/>
      <c r="VGF27" s="20"/>
      <c r="VGG27"/>
      <c r="VGH27" s="20"/>
      <c r="VGI27"/>
      <c r="VGJ27" s="20"/>
      <c r="VGK27"/>
      <c r="VGL27" s="20"/>
      <c r="VGM27"/>
      <c r="VGN27" s="20"/>
      <c r="VGO27"/>
      <c r="VGP27" s="20"/>
      <c r="VGQ27"/>
      <c r="VGR27" s="20"/>
      <c r="VGS27"/>
      <c r="VGT27" s="20"/>
      <c r="VGU27"/>
      <c r="VGV27" s="20"/>
      <c r="VGW27"/>
      <c r="VGX27" s="20"/>
      <c r="VGY27"/>
      <c r="VGZ27" s="20"/>
      <c r="VHA27"/>
      <c r="VHB27" s="20"/>
      <c r="VHC27"/>
      <c r="VHD27" s="20"/>
      <c r="VHE27"/>
      <c r="VHF27" s="20"/>
      <c r="VHG27"/>
      <c r="VHH27" s="20"/>
      <c r="VHI27"/>
      <c r="VHJ27" s="20"/>
      <c r="VHK27"/>
      <c r="VHL27" s="20"/>
      <c r="VHM27"/>
      <c r="VHN27" s="20"/>
      <c r="VHO27"/>
      <c r="VHP27" s="20"/>
      <c r="VHQ27"/>
      <c r="VHR27" s="20"/>
      <c r="VHS27"/>
      <c r="VHT27" s="20"/>
      <c r="VHU27"/>
      <c r="VHV27" s="20"/>
      <c r="VHW27"/>
      <c r="VHX27" s="20"/>
      <c r="VHY27"/>
      <c r="VHZ27" s="20"/>
      <c r="VIA27"/>
      <c r="VIB27" s="20"/>
      <c r="VIC27"/>
      <c r="VID27" s="20"/>
      <c r="VIE27"/>
      <c r="VIF27" s="20"/>
      <c r="VIG27"/>
      <c r="VIH27" s="20"/>
      <c r="VII27"/>
      <c r="VIJ27" s="20"/>
      <c r="VIK27"/>
      <c r="VIL27" s="20"/>
      <c r="VIM27"/>
      <c r="VIN27" s="20"/>
      <c r="VIO27"/>
      <c r="VIP27" s="20"/>
      <c r="VIQ27"/>
      <c r="VIR27" s="20"/>
      <c r="VIS27"/>
      <c r="VIT27" s="20"/>
      <c r="VIU27"/>
      <c r="VIV27" s="20"/>
      <c r="VIW27"/>
      <c r="VIX27" s="20"/>
      <c r="VIY27"/>
      <c r="VIZ27" s="20"/>
      <c r="VJA27"/>
      <c r="VJB27" s="20"/>
      <c r="VJC27"/>
      <c r="VJD27" s="20"/>
      <c r="VJE27"/>
      <c r="VJF27" s="20"/>
      <c r="VJG27"/>
      <c r="VJH27" s="20"/>
      <c r="VJI27"/>
      <c r="VJJ27" s="20"/>
      <c r="VJK27"/>
      <c r="VJL27" s="20"/>
      <c r="VJM27"/>
      <c r="VJN27" s="20"/>
      <c r="VJO27"/>
      <c r="VJP27" s="20"/>
      <c r="VJQ27"/>
      <c r="VJR27" s="20"/>
      <c r="VJS27"/>
      <c r="VJT27" s="20"/>
      <c r="VJU27"/>
      <c r="VJV27" s="20"/>
      <c r="VJW27"/>
      <c r="VJX27" s="20"/>
      <c r="VJY27"/>
      <c r="VJZ27" s="20"/>
      <c r="VKA27"/>
      <c r="VKB27" s="20"/>
      <c r="VKC27"/>
      <c r="VKD27" s="20"/>
      <c r="VKE27"/>
      <c r="VKF27" s="20"/>
      <c r="VKG27"/>
      <c r="VKH27" s="20"/>
      <c r="VKI27"/>
      <c r="VKJ27" s="20"/>
      <c r="VKK27"/>
      <c r="VKL27" s="20"/>
      <c r="VKM27"/>
      <c r="VKN27" s="20"/>
      <c r="VKO27"/>
      <c r="VKP27" s="20"/>
      <c r="VKQ27"/>
      <c r="VKR27" s="20"/>
      <c r="VKS27"/>
      <c r="VKT27" s="20"/>
      <c r="VKU27"/>
      <c r="VKV27" s="20"/>
      <c r="VKW27"/>
      <c r="VKX27" s="20"/>
      <c r="VKY27"/>
      <c r="VKZ27" s="20"/>
      <c r="VLA27"/>
      <c r="VLB27" s="20"/>
      <c r="VLC27"/>
      <c r="VLD27" s="20"/>
      <c r="VLE27"/>
      <c r="VLF27" s="20"/>
      <c r="VLG27"/>
      <c r="VLH27" s="20"/>
      <c r="VLI27"/>
      <c r="VLJ27" s="20"/>
      <c r="VLK27"/>
      <c r="VLL27" s="20"/>
      <c r="VLM27"/>
      <c r="VLN27" s="20"/>
      <c r="VLO27"/>
      <c r="VLP27" s="20"/>
      <c r="VLQ27"/>
      <c r="VLR27" s="20"/>
      <c r="VLS27"/>
      <c r="VLT27" s="20"/>
      <c r="VLU27"/>
      <c r="VLV27" s="20"/>
      <c r="VLW27"/>
      <c r="VLX27" s="20"/>
      <c r="VLY27"/>
      <c r="VLZ27" s="20"/>
      <c r="VMA27"/>
      <c r="VMB27" s="20"/>
      <c r="VMC27"/>
      <c r="VMD27" s="20"/>
      <c r="VME27"/>
      <c r="VMF27" s="20"/>
      <c r="VMG27"/>
      <c r="VMH27" s="20"/>
      <c r="VMI27"/>
      <c r="VMJ27" s="20"/>
      <c r="VMK27"/>
      <c r="VML27" s="20"/>
      <c r="VMM27"/>
      <c r="VMN27" s="20"/>
      <c r="VMO27"/>
      <c r="VMP27" s="20"/>
      <c r="VMQ27"/>
      <c r="VMR27" s="20"/>
      <c r="VMS27"/>
      <c r="VMT27" s="20"/>
      <c r="VMU27"/>
      <c r="VMV27" s="20"/>
      <c r="VMW27"/>
      <c r="VMX27" s="20"/>
      <c r="VMY27"/>
      <c r="VMZ27" s="20"/>
      <c r="VNA27"/>
      <c r="VNB27" s="20"/>
      <c r="VNC27"/>
      <c r="VND27" s="20"/>
      <c r="VNE27"/>
      <c r="VNF27" s="20"/>
      <c r="VNG27"/>
      <c r="VNH27" s="20"/>
      <c r="VNI27"/>
      <c r="VNJ27" s="20"/>
      <c r="VNK27"/>
      <c r="VNL27" s="20"/>
      <c r="VNM27"/>
      <c r="VNN27" s="20"/>
      <c r="VNO27"/>
      <c r="VNP27" s="20"/>
      <c r="VNQ27"/>
      <c r="VNR27" s="20"/>
      <c r="VNS27"/>
      <c r="VNT27" s="20"/>
      <c r="VNU27"/>
      <c r="VNV27" s="20"/>
      <c r="VNW27"/>
      <c r="VNX27" s="20"/>
      <c r="VNY27"/>
      <c r="VNZ27" s="20"/>
      <c r="VOA27"/>
      <c r="VOB27" s="20"/>
      <c r="VOC27"/>
      <c r="VOD27" s="20"/>
      <c r="VOE27"/>
      <c r="VOF27" s="20"/>
      <c r="VOG27"/>
      <c r="VOH27" s="20"/>
      <c r="VOI27"/>
      <c r="VOJ27" s="20"/>
      <c r="VOK27"/>
      <c r="VOL27" s="20"/>
      <c r="VOM27"/>
      <c r="VON27" s="20"/>
      <c r="VOO27"/>
      <c r="VOP27" s="20"/>
      <c r="VOQ27"/>
      <c r="VOR27" s="20"/>
      <c r="VOS27"/>
      <c r="VOT27" s="20"/>
      <c r="VOU27"/>
      <c r="VOV27" s="20"/>
      <c r="VOW27"/>
      <c r="VOX27" s="20"/>
      <c r="VOY27"/>
      <c r="VOZ27" s="20"/>
      <c r="VPA27"/>
      <c r="VPB27" s="20"/>
      <c r="VPC27"/>
      <c r="VPD27" s="20"/>
      <c r="VPE27"/>
      <c r="VPF27" s="20"/>
      <c r="VPG27"/>
      <c r="VPH27" s="20"/>
      <c r="VPI27"/>
      <c r="VPJ27" s="20"/>
      <c r="VPK27"/>
      <c r="VPL27" s="20"/>
      <c r="VPM27"/>
      <c r="VPN27" s="20"/>
      <c r="VPO27"/>
      <c r="VPP27" s="20"/>
      <c r="VPQ27"/>
      <c r="VPR27" s="20"/>
      <c r="VPS27"/>
      <c r="VPT27" s="20"/>
      <c r="VPU27"/>
      <c r="VPV27" s="20"/>
      <c r="VPW27"/>
      <c r="VPX27" s="20"/>
      <c r="VPY27"/>
      <c r="VPZ27" s="20"/>
      <c r="VQA27"/>
      <c r="VQB27" s="20"/>
      <c r="VQC27"/>
      <c r="VQD27" s="20"/>
      <c r="VQE27"/>
      <c r="VQF27" s="20"/>
      <c r="VQG27"/>
      <c r="VQH27" s="20"/>
      <c r="VQI27"/>
      <c r="VQJ27" s="20"/>
      <c r="VQK27"/>
      <c r="VQL27" s="20"/>
      <c r="VQM27"/>
      <c r="VQN27" s="20"/>
      <c r="VQO27"/>
      <c r="VQP27" s="20"/>
      <c r="VQQ27"/>
      <c r="VQR27" s="20"/>
      <c r="VQS27"/>
      <c r="VQT27" s="20"/>
      <c r="VQU27"/>
      <c r="VQV27" s="20"/>
      <c r="VQW27"/>
      <c r="VQX27" s="20"/>
      <c r="VQY27"/>
      <c r="VQZ27" s="20"/>
      <c r="VRA27"/>
      <c r="VRB27" s="20"/>
      <c r="VRC27"/>
      <c r="VRD27" s="20"/>
      <c r="VRE27"/>
      <c r="VRF27" s="20"/>
      <c r="VRG27"/>
      <c r="VRH27" s="20"/>
      <c r="VRI27"/>
      <c r="VRJ27" s="20"/>
      <c r="VRK27"/>
      <c r="VRL27" s="20"/>
      <c r="VRM27"/>
      <c r="VRN27" s="20"/>
      <c r="VRO27"/>
      <c r="VRP27" s="20"/>
      <c r="VRQ27"/>
      <c r="VRR27" s="20"/>
      <c r="VRS27"/>
      <c r="VRT27" s="20"/>
      <c r="VRU27"/>
      <c r="VRV27" s="20"/>
      <c r="VRW27"/>
      <c r="VRX27" s="20"/>
      <c r="VRY27"/>
      <c r="VRZ27" s="20"/>
      <c r="VSA27"/>
      <c r="VSB27" s="20"/>
      <c r="VSC27"/>
      <c r="VSD27" s="20"/>
      <c r="VSE27"/>
      <c r="VSF27" s="20"/>
      <c r="VSG27"/>
      <c r="VSH27" s="20"/>
      <c r="VSI27"/>
      <c r="VSJ27" s="20"/>
      <c r="VSK27"/>
      <c r="VSL27" s="20"/>
      <c r="VSM27"/>
      <c r="VSN27" s="20"/>
      <c r="VSO27"/>
      <c r="VSP27" s="20"/>
      <c r="VSQ27"/>
      <c r="VSR27" s="20"/>
      <c r="VSS27"/>
      <c r="VST27" s="20"/>
      <c r="VSU27"/>
      <c r="VSV27" s="20"/>
      <c r="VSW27"/>
      <c r="VSX27" s="20"/>
      <c r="VSY27"/>
      <c r="VSZ27" s="20"/>
      <c r="VTA27"/>
      <c r="VTB27" s="20"/>
      <c r="VTC27"/>
      <c r="VTD27" s="20"/>
      <c r="VTE27"/>
      <c r="VTF27" s="20"/>
      <c r="VTG27"/>
      <c r="VTH27" s="20"/>
      <c r="VTI27"/>
      <c r="VTJ27" s="20"/>
      <c r="VTK27"/>
      <c r="VTL27" s="20"/>
      <c r="VTM27"/>
      <c r="VTN27" s="20"/>
      <c r="VTO27"/>
      <c r="VTP27" s="20"/>
      <c r="VTQ27"/>
      <c r="VTR27" s="20"/>
      <c r="VTS27"/>
      <c r="VTT27" s="20"/>
      <c r="VTU27"/>
      <c r="VTV27" s="20"/>
      <c r="VTW27"/>
      <c r="VTX27" s="20"/>
      <c r="VTY27"/>
      <c r="VTZ27" s="20"/>
      <c r="VUA27"/>
      <c r="VUB27" s="20"/>
      <c r="VUC27"/>
      <c r="VUD27" s="20"/>
      <c r="VUE27"/>
      <c r="VUF27" s="20"/>
      <c r="VUG27"/>
      <c r="VUH27" s="20"/>
      <c r="VUI27"/>
      <c r="VUJ27" s="20"/>
      <c r="VUK27"/>
      <c r="VUL27" s="20"/>
      <c r="VUM27"/>
      <c r="VUN27" s="20"/>
      <c r="VUO27"/>
      <c r="VUP27" s="20"/>
      <c r="VUQ27"/>
      <c r="VUR27" s="20"/>
      <c r="VUS27"/>
      <c r="VUT27" s="20"/>
      <c r="VUU27"/>
      <c r="VUV27" s="20"/>
      <c r="VUW27"/>
      <c r="VUX27" s="20"/>
      <c r="VUY27"/>
      <c r="VUZ27" s="20"/>
      <c r="VVA27"/>
      <c r="VVB27" s="20"/>
      <c r="VVC27"/>
      <c r="VVD27" s="20"/>
      <c r="VVE27"/>
      <c r="VVF27" s="20"/>
      <c r="VVG27"/>
      <c r="VVH27" s="20"/>
      <c r="VVI27"/>
      <c r="VVJ27" s="20"/>
      <c r="VVK27"/>
      <c r="VVL27" s="20"/>
      <c r="VVM27"/>
      <c r="VVN27" s="20"/>
      <c r="VVO27"/>
      <c r="VVP27" s="20"/>
      <c r="VVQ27"/>
      <c r="VVR27" s="20"/>
      <c r="VVS27"/>
      <c r="VVT27" s="20"/>
      <c r="VVU27"/>
      <c r="VVV27" s="20"/>
      <c r="VVW27"/>
      <c r="VVX27" s="20"/>
      <c r="VVY27"/>
      <c r="VVZ27" s="20"/>
      <c r="VWA27"/>
      <c r="VWB27" s="20"/>
      <c r="VWC27"/>
      <c r="VWD27" s="20"/>
      <c r="VWE27"/>
      <c r="VWF27" s="20"/>
      <c r="VWG27"/>
      <c r="VWH27" s="20"/>
      <c r="VWI27"/>
      <c r="VWJ27" s="20"/>
      <c r="VWK27"/>
      <c r="VWL27" s="20"/>
      <c r="VWM27"/>
      <c r="VWN27" s="20"/>
      <c r="VWO27"/>
      <c r="VWP27" s="20"/>
      <c r="VWQ27"/>
      <c r="VWR27" s="20"/>
      <c r="VWS27"/>
      <c r="VWT27" s="20"/>
      <c r="VWU27"/>
      <c r="VWV27" s="20"/>
      <c r="VWW27"/>
      <c r="VWX27" s="20"/>
      <c r="VWY27"/>
      <c r="VWZ27" s="20"/>
      <c r="VXA27"/>
      <c r="VXB27" s="20"/>
      <c r="VXC27"/>
      <c r="VXD27" s="20"/>
      <c r="VXE27"/>
      <c r="VXF27" s="20"/>
      <c r="VXG27"/>
      <c r="VXH27" s="20"/>
      <c r="VXI27"/>
      <c r="VXJ27" s="20"/>
      <c r="VXK27"/>
      <c r="VXL27" s="20"/>
      <c r="VXM27"/>
      <c r="VXN27" s="20"/>
      <c r="VXO27"/>
      <c r="VXP27" s="20"/>
      <c r="VXQ27"/>
      <c r="VXR27" s="20"/>
      <c r="VXS27"/>
      <c r="VXT27" s="20"/>
      <c r="VXU27"/>
      <c r="VXV27" s="20"/>
      <c r="VXW27"/>
      <c r="VXX27" s="20"/>
      <c r="VXY27"/>
      <c r="VXZ27" s="20"/>
      <c r="VYA27"/>
      <c r="VYB27" s="20"/>
      <c r="VYC27"/>
      <c r="VYD27" s="20"/>
      <c r="VYE27"/>
      <c r="VYF27" s="20"/>
      <c r="VYG27"/>
      <c r="VYH27" s="20"/>
      <c r="VYI27"/>
      <c r="VYJ27" s="20"/>
      <c r="VYK27"/>
      <c r="VYL27" s="20"/>
      <c r="VYM27"/>
      <c r="VYN27" s="20"/>
      <c r="VYO27"/>
      <c r="VYP27" s="20"/>
      <c r="VYQ27"/>
      <c r="VYR27" s="20"/>
      <c r="VYS27"/>
      <c r="VYT27" s="20"/>
      <c r="VYU27"/>
      <c r="VYV27" s="20"/>
      <c r="VYW27"/>
      <c r="VYX27" s="20"/>
      <c r="VYY27"/>
      <c r="VYZ27" s="20"/>
      <c r="VZA27"/>
      <c r="VZB27" s="20"/>
      <c r="VZC27"/>
      <c r="VZD27" s="20"/>
      <c r="VZE27"/>
      <c r="VZF27" s="20"/>
      <c r="VZG27"/>
      <c r="VZH27" s="20"/>
      <c r="VZI27"/>
      <c r="VZJ27" s="20"/>
      <c r="VZK27"/>
      <c r="VZL27" s="20"/>
      <c r="VZM27"/>
      <c r="VZN27" s="20"/>
      <c r="VZO27"/>
      <c r="VZP27" s="20"/>
      <c r="VZQ27"/>
      <c r="VZR27" s="20"/>
      <c r="VZS27"/>
      <c r="VZT27" s="20"/>
      <c r="VZU27"/>
      <c r="VZV27" s="20"/>
      <c r="VZW27"/>
      <c r="VZX27" s="20"/>
      <c r="VZY27"/>
      <c r="VZZ27" s="20"/>
      <c r="WAA27"/>
      <c r="WAB27" s="20"/>
      <c r="WAC27"/>
      <c r="WAD27" s="20"/>
      <c r="WAE27"/>
      <c r="WAF27" s="20"/>
      <c r="WAG27"/>
      <c r="WAH27" s="20"/>
      <c r="WAI27"/>
      <c r="WAJ27" s="20"/>
      <c r="WAK27"/>
      <c r="WAL27" s="20"/>
      <c r="WAM27"/>
      <c r="WAN27" s="20"/>
      <c r="WAO27"/>
      <c r="WAP27" s="20"/>
      <c r="WAQ27"/>
      <c r="WAR27" s="20"/>
      <c r="WAS27"/>
      <c r="WAT27" s="20"/>
      <c r="WAU27"/>
      <c r="WAV27" s="20"/>
      <c r="WAW27"/>
      <c r="WAX27" s="20"/>
      <c r="WAY27"/>
      <c r="WAZ27" s="20"/>
      <c r="WBA27"/>
      <c r="WBB27" s="20"/>
      <c r="WBC27"/>
      <c r="WBD27" s="20"/>
      <c r="WBE27"/>
      <c r="WBF27" s="20"/>
      <c r="WBG27"/>
      <c r="WBH27" s="20"/>
      <c r="WBI27"/>
      <c r="WBJ27" s="20"/>
      <c r="WBK27"/>
      <c r="WBL27" s="20"/>
      <c r="WBM27"/>
      <c r="WBN27" s="20"/>
      <c r="WBO27"/>
      <c r="WBP27" s="20"/>
      <c r="WBQ27"/>
      <c r="WBR27" s="20"/>
      <c r="WBS27"/>
      <c r="WBT27" s="20"/>
      <c r="WBU27"/>
      <c r="WBV27" s="20"/>
      <c r="WBW27"/>
      <c r="WBX27" s="20"/>
      <c r="WBY27"/>
      <c r="WBZ27" s="20"/>
      <c r="WCA27"/>
      <c r="WCB27" s="20"/>
      <c r="WCC27"/>
      <c r="WCD27" s="20"/>
      <c r="WCE27"/>
      <c r="WCF27" s="20"/>
      <c r="WCG27"/>
      <c r="WCH27" s="20"/>
      <c r="WCI27"/>
      <c r="WCJ27" s="20"/>
      <c r="WCK27"/>
      <c r="WCL27" s="20"/>
      <c r="WCM27"/>
      <c r="WCN27" s="20"/>
      <c r="WCO27"/>
      <c r="WCP27" s="20"/>
      <c r="WCQ27"/>
      <c r="WCR27" s="20"/>
      <c r="WCS27"/>
      <c r="WCT27" s="20"/>
      <c r="WCU27"/>
      <c r="WCV27" s="20"/>
      <c r="WCW27"/>
      <c r="WCX27" s="20"/>
      <c r="WCY27"/>
      <c r="WCZ27" s="20"/>
      <c r="WDA27"/>
      <c r="WDB27" s="20"/>
      <c r="WDC27"/>
      <c r="WDD27" s="20"/>
      <c r="WDE27"/>
      <c r="WDF27" s="20"/>
      <c r="WDG27"/>
      <c r="WDH27" s="20"/>
      <c r="WDI27"/>
      <c r="WDJ27" s="20"/>
      <c r="WDK27"/>
      <c r="WDL27" s="20"/>
      <c r="WDM27"/>
      <c r="WDN27" s="20"/>
      <c r="WDO27"/>
      <c r="WDP27" s="20"/>
      <c r="WDQ27"/>
      <c r="WDR27" s="20"/>
      <c r="WDS27"/>
      <c r="WDT27" s="20"/>
      <c r="WDU27"/>
      <c r="WDV27" s="20"/>
      <c r="WDW27"/>
      <c r="WDX27" s="20"/>
      <c r="WDY27"/>
      <c r="WDZ27" s="20"/>
      <c r="WEA27"/>
      <c r="WEB27" s="20"/>
      <c r="WEC27"/>
      <c r="WED27" s="20"/>
      <c r="WEE27"/>
      <c r="WEF27" s="20"/>
      <c r="WEG27"/>
      <c r="WEH27" s="20"/>
      <c r="WEI27"/>
      <c r="WEJ27" s="20"/>
      <c r="WEK27"/>
      <c r="WEL27" s="20"/>
      <c r="WEM27"/>
      <c r="WEN27" s="20"/>
      <c r="WEO27"/>
      <c r="WEP27" s="20"/>
      <c r="WEQ27"/>
      <c r="WER27" s="20"/>
      <c r="WES27"/>
      <c r="WET27" s="20"/>
      <c r="WEU27"/>
      <c r="WEV27" s="20"/>
      <c r="WEW27"/>
      <c r="WEX27" s="20"/>
      <c r="WEY27"/>
      <c r="WEZ27" s="20"/>
      <c r="WFA27"/>
      <c r="WFB27" s="20"/>
      <c r="WFC27"/>
      <c r="WFD27" s="20"/>
      <c r="WFE27"/>
      <c r="WFF27" s="20"/>
      <c r="WFG27"/>
      <c r="WFH27" s="20"/>
      <c r="WFI27"/>
      <c r="WFJ27" s="20"/>
      <c r="WFK27"/>
      <c r="WFL27" s="20"/>
      <c r="WFM27"/>
      <c r="WFN27" s="20"/>
      <c r="WFO27"/>
      <c r="WFP27" s="20"/>
      <c r="WFQ27"/>
      <c r="WFR27" s="20"/>
      <c r="WFS27"/>
      <c r="WFT27" s="20"/>
      <c r="WFU27"/>
      <c r="WFV27" s="20"/>
      <c r="WFW27"/>
      <c r="WFX27" s="20"/>
      <c r="WFY27"/>
      <c r="WFZ27" s="20"/>
      <c r="WGA27"/>
      <c r="WGB27" s="20"/>
      <c r="WGC27"/>
      <c r="WGD27" s="20"/>
      <c r="WGE27"/>
      <c r="WGF27" s="20"/>
      <c r="WGG27"/>
      <c r="WGH27" s="20"/>
      <c r="WGI27"/>
      <c r="WGJ27" s="20"/>
      <c r="WGK27"/>
      <c r="WGL27" s="20"/>
      <c r="WGM27"/>
      <c r="WGN27" s="20"/>
      <c r="WGO27"/>
      <c r="WGP27" s="20"/>
      <c r="WGQ27"/>
      <c r="WGR27" s="20"/>
      <c r="WGS27"/>
      <c r="WGT27" s="20"/>
      <c r="WGU27"/>
      <c r="WGV27" s="20"/>
      <c r="WGW27"/>
      <c r="WGX27" s="20"/>
      <c r="WGY27"/>
      <c r="WGZ27" s="20"/>
      <c r="WHA27"/>
      <c r="WHB27" s="20"/>
      <c r="WHC27"/>
      <c r="WHD27" s="20"/>
      <c r="WHE27"/>
      <c r="WHF27" s="20"/>
      <c r="WHG27"/>
      <c r="WHH27" s="20"/>
      <c r="WHI27"/>
      <c r="WHJ27" s="20"/>
      <c r="WHK27"/>
      <c r="WHL27" s="20"/>
      <c r="WHM27"/>
      <c r="WHN27" s="20"/>
      <c r="WHO27"/>
      <c r="WHP27" s="20"/>
      <c r="WHQ27"/>
      <c r="WHR27" s="20"/>
      <c r="WHS27"/>
      <c r="WHT27" s="20"/>
      <c r="WHU27"/>
      <c r="WHV27" s="20"/>
      <c r="WHW27"/>
      <c r="WHX27" s="20"/>
      <c r="WHY27"/>
      <c r="WHZ27" s="20"/>
      <c r="WIA27"/>
      <c r="WIB27" s="20"/>
      <c r="WIC27"/>
      <c r="WID27" s="20"/>
      <c r="WIE27"/>
      <c r="WIF27" s="20"/>
      <c r="WIG27"/>
      <c r="WIH27" s="20"/>
      <c r="WII27"/>
      <c r="WIJ27" s="20"/>
      <c r="WIK27"/>
      <c r="WIL27" s="20"/>
      <c r="WIM27"/>
      <c r="WIN27" s="20"/>
      <c r="WIO27"/>
      <c r="WIP27" s="20"/>
      <c r="WIQ27"/>
      <c r="WIR27" s="20"/>
      <c r="WIS27"/>
      <c r="WIT27" s="20"/>
      <c r="WIU27"/>
      <c r="WIV27" s="20"/>
      <c r="WIW27"/>
      <c r="WIX27" s="20"/>
      <c r="WIY27"/>
      <c r="WIZ27" s="20"/>
      <c r="WJA27"/>
      <c r="WJB27" s="20"/>
      <c r="WJC27"/>
      <c r="WJD27" s="20"/>
      <c r="WJE27"/>
      <c r="WJF27" s="20"/>
      <c r="WJG27"/>
      <c r="WJH27" s="20"/>
      <c r="WJI27"/>
      <c r="WJJ27" s="20"/>
      <c r="WJK27"/>
      <c r="WJL27" s="20"/>
      <c r="WJM27"/>
      <c r="WJN27" s="20"/>
      <c r="WJO27"/>
      <c r="WJP27" s="20"/>
      <c r="WJQ27"/>
      <c r="WJR27" s="20"/>
      <c r="WJS27"/>
      <c r="WJT27" s="20"/>
      <c r="WJU27"/>
      <c r="WJV27" s="20"/>
      <c r="WJW27"/>
      <c r="WJX27" s="20"/>
      <c r="WJY27"/>
      <c r="WJZ27" s="20"/>
      <c r="WKA27"/>
      <c r="WKB27" s="20"/>
      <c r="WKC27"/>
      <c r="WKD27" s="20"/>
      <c r="WKE27"/>
      <c r="WKF27" s="20"/>
      <c r="WKG27"/>
      <c r="WKH27" s="20"/>
      <c r="WKI27"/>
      <c r="WKJ27" s="20"/>
      <c r="WKK27"/>
      <c r="WKL27" s="20"/>
      <c r="WKM27"/>
      <c r="WKN27" s="20"/>
      <c r="WKO27"/>
      <c r="WKP27" s="20"/>
      <c r="WKQ27"/>
      <c r="WKR27" s="20"/>
      <c r="WKS27"/>
      <c r="WKT27" s="20"/>
      <c r="WKU27"/>
      <c r="WKV27" s="20"/>
      <c r="WKW27"/>
      <c r="WKX27" s="20"/>
      <c r="WKY27"/>
      <c r="WKZ27" s="20"/>
      <c r="WLA27"/>
      <c r="WLB27" s="20"/>
      <c r="WLC27"/>
      <c r="WLD27" s="20"/>
      <c r="WLE27"/>
      <c r="WLF27" s="20"/>
      <c r="WLG27"/>
      <c r="WLH27" s="20"/>
      <c r="WLI27"/>
      <c r="WLJ27" s="20"/>
      <c r="WLK27"/>
      <c r="WLL27" s="20"/>
      <c r="WLM27"/>
      <c r="WLN27" s="20"/>
      <c r="WLO27"/>
      <c r="WLP27" s="20"/>
      <c r="WLQ27"/>
      <c r="WLR27" s="20"/>
      <c r="WLS27"/>
      <c r="WLT27" s="20"/>
      <c r="WLU27"/>
      <c r="WLV27" s="20"/>
      <c r="WLW27"/>
      <c r="WLX27" s="20"/>
      <c r="WLY27"/>
      <c r="WLZ27" s="20"/>
      <c r="WMA27"/>
      <c r="WMB27" s="20"/>
      <c r="WMC27"/>
      <c r="WMD27" s="20"/>
      <c r="WME27"/>
      <c r="WMF27" s="20"/>
      <c r="WMG27"/>
      <c r="WMH27" s="20"/>
      <c r="WMI27"/>
      <c r="WMJ27" s="20"/>
      <c r="WMK27"/>
      <c r="WML27" s="20"/>
      <c r="WMM27"/>
      <c r="WMN27" s="20"/>
      <c r="WMO27"/>
      <c r="WMP27" s="20"/>
      <c r="WMQ27"/>
      <c r="WMR27" s="20"/>
      <c r="WMS27"/>
      <c r="WMT27" s="20"/>
      <c r="WMU27"/>
      <c r="WMV27" s="20"/>
      <c r="WMW27"/>
      <c r="WMX27" s="20"/>
      <c r="WMY27"/>
      <c r="WMZ27" s="20"/>
      <c r="WNA27"/>
      <c r="WNB27" s="20"/>
      <c r="WNC27"/>
      <c r="WND27" s="20"/>
      <c r="WNE27"/>
      <c r="WNF27" s="20"/>
      <c r="WNG27"/>
      <c r="WNH27" s="20"/>
      <c r="WNI27"/>
      <c r="WNJ27" s="20"/>
      <c r="WNK27"/>
      <c r="WNL27" s="20"/>
      <c r="WNM27"/>
      <c r="WNN27" s="20"/>
      <c r="WNO27"/>
      <c r="WNP27" s="20"/>
      <c r="WNQ27"/>
      <c r="WNR27" s="20"/>
      <c r="WNS27"/>
      <c r="WNT27" s="20"/>
      <c r="WNU27"/>
      <c r="WNV27" s="20"/>
      <c r="WNW27"/>
      <c r="WNX27" s="20"/>
      <c r="WNY27"/>
      <c r="WNZ27" s="20"/>
      <c r="WOA27"/>
      <c r="WOB27" s="20"/>
      <c r="WOC27"/>
      <c r="WOD27" s="20"/>
      <c r="WOE27"/>
      <c r="WOF27" s="20"/>
      <c r="WOG27"/>
      <c r="WOH27" s="20"/>
      <c r="WOI27"/>
      <c r="WOJ27" s="20"/>
      <c r="WOK27"/>
      <c r="WOL27" s="20"/>
      <c r="WOM27"/>
      <c r="WON27" s="20"/>
      <c r="WOO27"/>
      <c r="WOP27" s="20"/>
      <c r="WOQ27"/>
      <c r="WOR27" s="20"/>
      <c r="WOS27"/>
      <c r="WOT27" s="20"/>
      <c r="WOU27"/>
      <c r="WOV27" s="20"/>
      <c r="WOW27"/>
      <c r="WOX27" s="20"/>
      <c r="WOY27"/>
      <c r="WOZ27" s="20"/>
      <c r="WPA27"/>
      <c r="WPB27" s="20"/>
      <c r="WPC27"/>
      <c r="WPD27" s="20"/>
      <c r="WPE27"/>
      <c r="WPF27" s="20"/>
      <c r="WPG27"/>
      <c r="WPH27" s="20"/>
      <c r="WPI27"/>
      <c r="WPJ27" s="20"/>
      <c r="WPK27"/>
      <c r="WPL27" s="20"/>
      <c r="WPM27"/>
      <c r="WPN27" s="20"/>
      <c r="WPO27"/>
      <c r="WPP27" s="20"/>
      <c r="WPQ27"/>
      <c r="WPR27" s="20"/>
      <c r="WPS27"/>
      <c r="WPT27" s="20"/>
      <c r="WPU27"/>
      <c r="WPV27" s="20"/>
      <c r="WPW27"/>
      <c r="WPX27" s="20"/>
      <c r="WPY27"/>
      <c r="WPZ27" s="20"/>
      <c r="WQA27"/>
      <c r="WQB27" s="20"/>
      <c r="WQC27"/>
      <c r="WQD27" s="20"/>
      <c r="WQE27"/>
      <c r="WQF27" s="20"/>
      <c r="WQG27"/>
      <c r="WQH27" s="20"/>
      <c r="WQI27"/>
      <c r="WQJ27" s="20"/>
      <c r="WQK27"/>
      <c r="WQL27" s="20"/>
      <c r="WQM27"/>
      <c r="WQN27" s="20"/>
      <c r="WQO27"/>
      <c r="WQP27" s="20"/>
      <c r="WQQ27"/>
      <c r="WQR27" s="20"/>
      <c r="WQS27"/>
      <c r="WQT27" s="20"/>
      <c r="WQU27"/>
      <c r="WQV27" s="20"/>
      <c r="WQW27"/>
      <c r="WQX27" s="20"/>
      <c r="WQY27"/>
      <c r="WQZ27" s="20"/>
      <c r="WRA27"/>
      <c r="WRB27" s="20"/>
      <c r="WRC27"/>
      <c r="WRD27" s="20"/>
      <c r="WRE27"/>
      <c r="WRF27" s="20"/>
      <c r="WRG27"/>
      <c r="WRH27" s="20"/>
      <c r="WRI27"/>
      <c r="WRJ27" s="20"/>
      <c r="WRK27"/>
      <c r="WRL27" s="20"/>
      <c r="WRM27"/>
      <c r="WRN27" s="20"/>
      <c r="WRO27"/>
      <c r="WRP27" s="20"/>
      <c r="WRQ27"/>
      <c r="WRR27" s="20"/>
      <c r="WRS27"/>
      <c r="WRT27" s="20"/>
      <c r="WRU27"/>
      <c r="WRV27" s="20"/>
      <c r="WRW27"/>
      <c r="WRX27" s="20"/>
      <c r="WRY27"/>
      <c r="WRZ27" s="20"/>
      <c r="WSA27"/>
      <c r="WSB27" s="20"/>
      <c r="WSC27"/>
      <c r="WSD27" s="20"/>
      <c r="WSE27"/>
      <c r="WSF27" s="20"/>
      <c r="WSG27"/>
      <c r="WSH27" s="20"/>
      <c r="WSI27"/>
      <c r="WSJ27" s="20"/>
      <c r="WSK27"/>
      <c r="WSL27" s="20"/>
      <c r="WSM27"/>
      <c r="WSN27" s="20"/>
      <c r="WSO27"/>
      <c r="WSP27" s="20"/>
      <c r="WSQ27"/>
      <c r="WSR27" s="20"/>
      <c r="WSS27"/>
      <c r="WST27" s="20"/>
      <c r="WSU27"/>
      <c r="WSV27" s="20"/>
      <c r="WSW27"/>
      <c r="WSX27" s="20"/>
      <c r="WSY27"/>
      <c r="WSZ27" s="20"/>
      <c r="WTA27"/>
      <c r="WTB27" s="20"/>
      <c r="WTC27"/>
      <c r="WTD27" s="20"/>
      <c r="WTE27"/>
      <c r="WTF27" s="20"/>
      <c r="WTG27"/>
      <c r="WTH27" s="20"/>
      <c r="WTI27"/>
      <c r="WTJ27" s="20"/>
      <c r="WTK27"/>
      <c r="WTL27" s="20"/>
      <c r="WTM27"/>
      <c r="WTN27" s="20"/>
      <c r="WTO27"/>
      <c r="WTP27" s="20"/>
      <c r="WTQ27"/>
      <c r="WTR27" s="20"/>
      <c r="WTS27"/>
      <c r="WTT27" s="20"/>
      <c r="WTU27"/>
      <c r="WTV27" s="20"/>
      <c r="WTW27"/>
      <c r="WTX27" s="20"/>
      <c r="WTY27"/>
      <c r="WTZ27" s="20"/>
      <c r="WUA27"/>
      <c r="WUB27" s="20"/>
      <c r="WUC27"/>
      <c r="WUD27" s="20"/>
      <c r="WUE27"/>
      <c r="WUF27" s="20"/>
      <c r="WUG27"/>
      <c r="WUH27" s="20"/>
      <c r="WUI27"/>
      <c r="WUJ27" s="20"/>
      <c r="WUK27"/>
      <c r="WUL27" s="20"/>
      <c r="WUM27"/>
      <c r="WUN27" s="20"/>
      <c r="WUO27"/>
      <c r="WUP27" s="20"/>
      <c r="WUQ27"/>
      <c r="WUR27" s="20"/>
      <c r="WUS27"/>
      <c r="WUT27" s="20"/>
      <c r="WUU27"/>
      <c r="WUV27" s="20"/>
      <c r="WUW27"/>
      <c r="WUX27" s="20"/>
      <c r="WUY27"/>
      <c r="WUZ27" s="20"/>
      <c r="WVA27"/>
      <c r="WVB27" s="20"/>
      <c r="WVC27"/>
      <c r="WVD27" s="20"/>
      <c r="WVE27"/>
      <c r="WVF27" s="20"/>
      <c r="WVG27"/>
      <c r="WVH27" s="20"/>
      <c r="WVI27"/>
      <c r="WVJ27" s="20"/>
      <c r="WVK27"/>
      <c r="WVL27" s="20"/>
      <c r="WVM27"/>
      <c r="WVN27" s="20"/>
      <c r="WVO27"/>
      <c r="WVP27" s="20"/>
      <c r="WVQ27"/>
      <c r="WVR27" s="20"/>
      <c r="WVS27"/>
      <c r="WVT27" s="20"/>
      <c r="WVU27"/>
      <c r="WVV27" s="20"/>
      <c r="WVW27"/>
      <c r="WVX27" s="20"/>
      <c r="WVY27"/>
      <c r="WVZ27" s="20"/>
      <c r="WWA27"/>
      <c r="WWB27" s="20"/>
      <c r="WWC27"/>
      <c r="WWD27" s="20"/>
      <c r="WWE27"/>
      <c r="WWF27" s="20"/>
      <c r="WWG27"/>
      <c r="WWH27" s="20"/>
      <c r="WWI27"/>
      <c r="WWJ27" s="20"/>
      <c r="WWK27"/>
      <c r="WWL27" s="20"/>
      <c r="WWM27"/>
      <c r="WWN27" s="20"/>
      <c r="WWO27"/>
      <c r="WWP27" s="20"/>
      <c r="WWQ27"/>
      <c r="WWR27" s="20"/>
      <c r="WWS27"/>
      <c r="WWT27" s="20"/>
      <c r="WWU27"/>
      <c r="WWV27" s="20"/>
      <c r="WWW27"/>
      <c r="WWX27" s="20"/>
      <c r="WWY27"/>
      <c r="WWZ27" s="20"/>
      <c r="WXA27"/>
      <c r="WXB27" s="20"/>
      <c r="WXC27"/>
      <c r="WXD27" s="20"/>
      <c r="WXE27"/>
      <c r="WXF27" s="20"/>
      <c r="WXG27"/>
      <c r="WXH27" s="20"/>
      <c r="WXI27"/>
      <c r="WXJ27" s="20"/>
      <c r="WXK27"/>
      <c r="WXL27" s="20"/>
      <c r="WXM27"/>
      <c r="WXN27" s="20"/>
      <c r="WXO27"/>
      <c r="WXP27" s="20"/>
      <c r="WXQ27"/>
      <c r="WXR27" s="20"/>
      <c r="WXS27"/>
      <c r="WXT27" s="20"/>
      <c r="WXU27"/>
      <c r="WXV27" s="20"/>
      <c r="WXW27"/>
      <c r="WXX27" s="20"/>
      <c r="WXY27"/>
      <c r="WXZ27" s="20"/>
      <c r="WYA27"/>
      <c r="WYB27" s="20"/>
      <c r="WYC27"/>
      <c r="WYD27" s="20"/>
      <c r="WYE27"/>
      <c r="WYF27" s="20"/>
      <c r="WYG27"/>
      <c r="WYH27" s="20"/>
      <c r="WYI27"/>
      <c r="WYJ27" s="20"/>
      <c r="WYK27"/>
      <c r="WYL27" s="20"/>
      <c r="WYM27"/>
      <c r="WYN27" s="20"/>
      <c r="WYO27"/>
      <c r="WYP27" s="20"/>
      <c r="WYQ27"/>
      <c r="WYR27" s="20"/>
      <c r="WYS27"/>
      <c r="WYT27" s="20"/>
      <c r="WYU27"/>
      <c r="WYV27" s="20"/>
      <c r="WYW27"/>
      <c r="WYX27" s="20"/>
      <c r="WYY27"/>
      <c r="WYZ27" s="20"/>
      <c r="WZA27"/>
      <c r="WZB27" s="20"/>
      <c r="WZC27"/>
      <c r="WZD27" s="20"/>
      <c r="WZE27"/>
      <c r="WZF27" s="20"/>
      <c r="WZG27"/>
      <c r="WZH27" s="20"/>
      <c r="WZI27"/>
      <c r="WZJ27" s="20"/>
      <c r="WZK27"/>
      <c r="WZL27" s="20"/>
      <c r="WZM27"/>
      <c r="WZN27" s="20"/>
      <c r="WZO27"/>
      <c r="WZP27" s="20"/>
      <c r="WZQ27"/>
      <c r="WZR27" s="20"/>
      <c r="WZS27"/>
      <c r="WZT27" s="20"/>
      <c r="WZU27"/>
      <c r="WZV27" s="20"/>
      <c r="WZW27"/>
      <c r="WZX27" s="20"/>
      <c r="WZY27"/>
      <c r="WZZ27" s="20"/>
      <c r="XAA27"/>
      <c r="XAB27" s="20"/>
      <c r="XAC27"/>
      <c r="XAD27" s="20"/>
      <c r="XAE27"/>
      <c r="XAF27" s="20"/>
      <c r="XAG27"/>
      <c r="XAH27" s="20"/>
      <c r="XAI27"/>
      <c r="XAJ27" s="20"/>
      <c r="XAK27"/>
      <c r="XAL27" s="20"/>
      <c r="XAM27"/>
      <c r="XAN27" s="20"/>
      <c r="XAO27"/>
      <c r="XAP27" s="20"/>
      <c r="XAQ27"/>
      <c r="XAR27" s="20"/>
      <c r="XAS27"/>
      <c r="XAT27" s="20"/>
      <c r="XAU27"/>
      <c r="XAV27" s="20"/>
      <c r="XAW27"/>
      <c r="XAX27" s="20"/>
      <c r="XAY27"/>
      <c r="XAZ27" s="20"/>
      <c r="XBA27"/>
      <c r="XBB27" s="20"/>
      <c r="XBC27"/>
      <c r="XBD27" s="20"/>
      <c r="XBE27"/>
      <c r="XBF27" s="20"/>
      <c r="XBG27"/>
      <c r="XBH27" s="20"/>
      <c r="XBI27"/>
      <c r="XBJ27" s="20"/>
      <c r="XBK27"/>
      <c r="XBL27" s="20"/>
      <c r="XBM27"/>
      <c r="XBN27" s="20"/>
      <c r="XBO27"/>
      <c r="XBP27" s="20"/>
      <c r="XBQ27"/>
      <c r="XBR27" s="20"/>
      <c r="XBS27"/>
      <c r="XBT27" s="20"/>
      <c r="XBU27"/>
      <c r="XBV27" s="20"/>
      <c r="XBW27"/>
      <c r="XBX27" s="20"/>
      <c r="XBY27"/>
      <c r="XBZ27" s="20"/>
      <c r="XCA27"/>
      <c r="XCB27" s="20"/>
      <c r="XCC27"/>
      <c r="XCD27" s="20"/>
      <c r="XCE27"/>
      <c r="XCF27" s="20"/>
      <c r="XCG27"/>
      <c r="XCH27" s="20"/>
      <c r="XCI27"/>
      <c r="XCJ27" s="20"/>
      <c r="XCK27"/>
      <c r="XCL27" s="20"/>
      <c r="XCM27"/>
      <c r="XCN27" s="20"/>
      <c r="XCO27"/>
      <c r="XCP27" s="20"/>
      <c r="XCQ27"/>
      <c r="XCR27" s="20"/>
      <c r="XCS27"/>
      <c r="XCT27" s="20"/>
      <c r="XCU27"/>
      <c r="XCV27" s="20"/>
      <c r="XCW27"/>
      <c r="XCX27" s="20"/>
      <c r="XCY27"/>
      <c r="XCZ27" s="20"/>
      <c r="XDA27"/>
      <c r="XDB27" s="20"/>
      <c r="XDC27"/>
      <c r="XDD27" s="20"/>
      <c r="XDE27"/>
      <c r="XDF27" s="20"/>
      <c r="XDG27"/>
      <c r="XDH27" s="20"/>
      <c r="XDI27"/>
      <c r="XDJ27" s="20"/>
      <c r="XDK27"/>
      <c r="XDL27" s="20"/>
      <c r="XDM27"/>
      <c r="XDN27" s="20"/>
      <c r="XDO27"/>
      <c r="XDP27" s="20"/>
      <c r="XDQ27"/>
      <c r="XDR27" s="20"/>
      <c r="XDS27"/>
      <c r="XDT27" s="20"/>
      <c r="XDU27"/>
      <c r="XDV27" s="20"/>
      <c r="XDW27"/>
      <c r="XDX27" s="20"/>
      <c r="XDY27"/>
      <c r="XDZ27" s="20"/>
      <c r="XEA27"/>
      <c r="XEB27" s="20"/>
      <c r="XEC27"/>
      <c r="XED27" s="20"/>
      <c r="XEE27"/>
      <c r="XEF27" s="20"/>
      <c r="XEG27"/>
      <c r="XEH27" s="20"/>
      <c r="XEI27"/>
      <c r="XEJ27" s="20"/>
      <c r="XEK27"/>
      <c r="XEL27" s="20"/>
      <c r="XEM27"/>
      <c r="XEN27" s="20"/>
      <c r="XEO27"/>
      <c r="XEP27" s="20"/>
      <c r="XEQ27"/>
      <c r="XER27" s="20"/>
      <c r="XES27"/>
      <c r="XET27" s="20"/>
      <c r="XEU27"/>
      <c r="XEV27" s="20"/>
      <c r="XEW27"/>
      <c r="XEX27" s="20"/>
      <c r="XEY27"/>
      <c r="XEZ27" s="20"/>
      <c r="XFA27"/>
    </row>
    <row r="28" spans="1:16381" ht="18.5" x14ac:dyDescent="0.45">
      <c r="A28" s="149" t="s">
        <v>3</v>
      </c>
      <c r="B28" s="142" t="s">
        <v>64</v>
      </c>
      <c r="C28" s="143" t="s">
        <v>598</v>
      </c>
      <c r="D28" s="144">
        <f>'3. Level A Evaluation'!C266</f>
        <v>0</v>
      </c>
      <c r="E28" s="144">
        <f>'3. Level A Evaluation'!C267</f>
        <v>0</v>
      </c>
      <c r="F28" s="144">
        <f>'3. Level A Evaluation'!C268</f>
        <v>0</v>
      </c>
      <c r="G28" s="20"/>
      <c r="H28"/>
      <c r="I28" s="20"/>
      <c r="J28"/>
      <c r="K28"/>
      <c r="L28" s="20"/>
      <c r="M28"/>
      <c r="N28" s="20"/>
      <c r="O28"/>
      <c r="P28" s="20"/>
      <c r="Q28"/>
      <c r="R28" s="20"/>
      <c r="S28"/>
      <c r="T28" s="20"/>
      <c r="U28"/>
      <c r="V28" s="20"/>
      <c r="W28"/>
      <c r="X28" s="20"/>
      <c r="Y28"/>
      <c r="Z28" s="20"/>
      <c r="AA28"/>
      <c r="AB28" s="20"/>
      <c r="AC28"/>
      <c r="AD28" s="20"/>
      <c r="AE28"/>
      <c r="AF28" s="20"/>
      <c r="AG28"/>
      <c r="AH28" s="20"/>
      <c r="AI28"/>
      <c r="AJ28" s="20"/>
      <c r="AK28"/>
      <c r="AL28" s="20"/>
      <c r="AM28"/>
      <c r="AN28" s="20"/>
      <c r="AO28"/>
      <c r="AP28" s="20"/>
      <c r="AQ28"/>
      <c r="AR28" s="20"/>
      <c r="AS28"/>
      <c r="AT28" s="20"/>
      <c r="AU28"/>
      <c r="AV28" s="20"/>
      <c r="AW28"/>
      <c r="AX28" s="20"/>
      <c r="AY28"/>
      <c r="AZ28" s="20"/>
      <c r="BA28"/>
      <c r="BB28" s="20"/>
      <c r="BC28"/>
      <c r="BD28" s="20"/>
      <c r="BE28"/>
      <c r="BF28" s="20"/>
      <c r="BG28"/>
      <c r="BH28" s="20"/>
      <c r="BI28"/>
      <c r="BJ28" s="20"/>
      <c r="BK28"/>
      <c r="BL28" s="20"/>
      <c r="BM28"/>
      <c r="BN28" s="20"/>
      <c r="BO28"/>
      <c r="BP28" s="20"/>
      <c r="BQ28"/>
      <c r="BR28" s="20"/>
      <c r="BS28"/>
      <c r="BT28" s="20"/>
      <c r="BU28"/>
      <c r="BV28" s="20"/>
      <c r="BW28"/>
      <c r="BX28" s="20"/>
      <c r="BY28"/>
      <c r="BZ28" s="20"/>
      <c r="CA28"/>
      <c r="CB28" s="20"/>
      <c r="CC28"/>
      <c r="CD28" s="20"/>
      <c r="CE28"/>
      <c r="CF28" s="20"/>
      <c r="CG28"/>
      <c r="CH28" s="20"/>
      <c r="CI28"/>
      <c r="CJ28" s="20"/>
      <c r="CK28"/>
      <c r="CL28" s="20"/>
      <c r="CM28"/>
      <c r="CN28" s="20"/>
      <c r="CO28"/>
      <c r="CP28" s="20"/>
      <c r="CQ28"/>
      <c r="CR28" s="20"/>
      <c r="CS28"/>
      <c r="CT28" s="20"/>
      <c r="CU28"/>
      <c r="CV28" s="20"/>
      <c r="CW28"/>
      <c r="CX28" s="20"/>
      <c r="CY28"/>
      <c r="CZ28" s="20"/>
      <c r="DA28"/>
      <c r="DB28" s="20"/>
      <c r="DC28"/>
      <c r="DD28" s="20"/>
      <c r="DE28"/>
      <c r="DF28" s="20"/>
      <c r="DG28"/>
      <c r="DH28" s="20"/>
      <c r="DI28"/>
      <c r="DJ28" s="20"/>
      <c r="DK28"/>
      <c r="DL28" s="20"/>
      <c r="DM28"/>
      <c r="DN28" s="20"/>
      <c r="DO28"/>
      <c r="DP28" s="20"/>
      <c r="DQ28"/>
      <c r="DR28" s="20"/>
      <c r="DS28"/>
      <c r="DT28" s="20"/>
      <c r="DU28"/>
      <c r="DV28" s="20"/>
      <c r="DW28"/>
      <c r="DX28" s="20"/>
      <c r="DY28"/>
      <c r="DZ28" s="20"/>
      <c r="EA28"/>
      <c r="EB28" s="20"/>
      <c r="EC28"/>
      <c r="ED28" s="20"/>
      <c r="EE28"/>
      <c r="EF28" s="20"/>
      <c r="EG28"/>
      <c r="EH28" s="20"/>
      <c r="EI28"/>
      <c r="EJ28" s="20"/>
      <c r="EK28"/>
      <c r="EL28" s="20"/>
      <c r="EM28"/>
      <c r="EN28" s="20"/>
      <c r="EO28"/>
      <c r="EP28" s="20"/>
      <c r="EQ28"/>
      <c r="ER28" s="20"/>
      <c r="ES28"/>
      <c r="ET28" s="20"/>
      <c r="EU28"/>
      <c r="EV28" s="20"/>
      <c r="EW28"/>
      <c r="EX28" s="20"/>
      <c r="EY28"/>
      <c r="EZ28" s="20"/>
      <c r="FA28"/>
      <c r="FB28" s="20"/>
      <c r="FC28"/>
      <c r="FD28" s="20"/>
      <c r="FE28"/>
      <c r="FF28" s="20"/>
      <c r="FG28"/>
      <c r="FH28" s="20"/>
      <c r="FI28"/>
      <c r="FJ28" s="20"/>
      <c r="FK28"/>
      <c r="FL28" s="20"/>
      <c r="FM28"/>
      <c r="FN28" s="20"/>
      <c r="FO28"/>
      <c r="FP28" s="20"/>
      <c r="FQ28"/>
      <c r="FR28" s="20"/>
      <c r="FS28"/>
      <c r="FT28" s="20"/>
      <c r="FU28"/>
      <c r="FV28" s="20"/>
      <c r="FW28"/>
      <c r="FX28" s="20"/>
      <c r="FY28"/>
      <c r="FZ28" s="20"/>
      <c r="GA28"/>
      <c r="GB28" s="20"/>
      <c r="GC28"/>
      <c r="GD28" s="20"/>
      <c r="GE28"/>
      <c r="GF28" s="20"/>
      <c r="GG28"/>
      <c r="GH28" s="20"/>
      <c r="GI28"/>
      <c r="GJ28" s="20"/>
      <c r="GK28"/>
      <c r="GL28" s="20"/>
      <c r="GM28"/>
      <c r="GN28" s="20"/>
      <c r="GO28"/>
      <c r="GP28" s="20"/>
      <c r="GQ28"/>
      <c r="GR28" s="20"/>
      <c r="GS28"/>
      <c r="GT28" s="20"/>
      <c r="GU28"/>
      <c r="GV28" s="20"/>
      <c r="GW28"/>
      <c r="GX28" s="20"/>
      <c r="GY28"/>
      <c r="GZ28" s="20"/>
      <c r="HA28"/>
      <c r="HB28" s="20"/>
      <c r="HC28"/>
      <c r="HD28" s="20"/>
      <c r="HE28"/>
      <c r="HF28" s="20"/>
      <c r="HG28"/>
      <c r="HH28" s="20"/>
      <c r="HI28"/>
      <c r="HJ28" s="20"/>
      <c r="HK28"/>
      <c r="HL28" s="20"/>
      <c r="HM28"/>
      <c r="HN28" s="20"/>
      <c r="HO28"/>
      <c r="HP28" s="20"/>
      <c r="HQ28"/>
      <c r="HR28" s="20"/>
      <c r="HS28"/>
      <c r="HT28" s="20"/>
      <c r="HU28"/>
      <c r="HV28" s="20"/>
      <c r="HW28"/>
      <c r="HX28" s="20"/>
      <c r="HY28"/>
      <c r="HZ28" s="20"/>
      <c r="IA28"/>
      <c r="IB28" s="20"/>
      <c r="IC28"/>
      <c r="ID28" s="20"/>
      <c r="IE28"/>
      <c r="IF28" s="20"/>
      <c r="IG28"/>
      <c r="IH28" s="20"/>
      <c r="II28"/>
      <c r="IJ28" s="20"/>
      <c r="IK28"/>
      <c r="IL28" s="20"/>
      <c r="IM28"/>
      <c r="IN28" s="20"/>
      <c r="IO28"/>
      <c r="IP28" s="20"/>
      <c r="IQ28"/>
      <c r="IR28" s="20"/>
      <c r="IS28"/>
      <c r="IT28" s="20"/>
      <c r="IU28"/>
      <c r="IV28" s="20"/>
      <c r="IW28"/>
      <c r="IX28" s="20"/>
      <c r="IY28"/>
      <c r="IZ28" s="20"/>
      <c r="JA28"/>
      <c r="JB28" s="20"/>
      <c r="JC28"/>
      <c r="JD28" s="20"/>
      <c r="JE28"/>
      <c r="JF28" s="20"/>
      <c r="JG28"/>
      <c r="JH28" s="20"/>
      <c r="JI28"/>
      <c r="JJ28" s="20"/>
      <c r="JK28"/>
      <c r="JL28" s="20"/>
      <c r="JM28"/>
      <c r="JN28" s="20"/>
      <c r="JO28"/>
      <c r="JP28" s="20"/>
      <c r="JQ28"/>
      <c r="JR28" s="20"/>
      <c r="JS28"/>
      <c r="JT28" s="20"/>
      <c r="JU28"/>
      <c r="JV28" s="20"/>
      <c r="JW28"/>
      <c r="JX28" s="20"/>
      <c r="JY28"/>
      <c r="JZ28" s="20"/>
      <c r="KA28"/>
      <c r="KB28" s="20"/>
      <c r="KC28"/>
      <c r="KD28" s="20"/>
      <c r="KE28"/>
      <c r="KF28" s="20"/>
      <c r="KG28"/>
      <c r="KH28" s="20"/>
      <c r="KI28"/>
      <c r="KJ28" s="20"/>
      <c r="KK28"/>
      <c r="KL28" s="20"/>
      <c r="KM28"/>
      <c r="KN28" s="20"/>
      <c r="KO28"/>
      <c r="KP28" s="20"/>
      <c r="KQ28"/>
      <c r="KR28" s="20"/>
      <c r="KS28"/>
      <c r="KT28" s="20"/>
      <c r="KU28"/>
      <c r="KV28" s="20"/>
      <c r="KW28"/>
      <c r="KX28" s="20"/>
      <c r="KY28"/>
      <c r="KZ28" s="20"/>
      <c r="LA28"/>
      <c r="LB28" s="20"/>
      <c r="LC28"/>
      <c r="LD28" s="20"/>
      <c r="LE28"/>
      <c r="LF28" s="20"/>
      <c r="LG28"/>
      <c r="LH28" s="20"/>
      <c r="LI28"/>
      <c r="LJ28" s="20"/>
      <c r="LK28"/>
      <c r="LL28" s="20"/>
      <c r="LM28"/>
      <c r="LN28" s="20"/>
      <c r="LO28"/>
      <c r="LP28" s="20"/>
      <c r="LQ28"/>
      <c r="LR28" s="20"/>
      <c r="LS28"/>
      <c r="LT28" s="20"/>
      <c r="LU28"/>
      <c r="LV28" s="20"/>
      <c r="LW28"/>
      <c r="LX28" s="20"/>
      <c r="LY28"/>
      <c r="LZ28" s="20"/>
      <c r="MA28"/>
      <c r="MB28" s="20"/>
      <c r="MC28"/>
      <c r="MD28" s="20"/>
      <c r="ME28"/>
      <c r="MF28" s="20"/>
      <c r="MG28"/>
      <c r="MH28" s="20"/>
      <c r="MI28"/>
      <c r="MJ28" s="20"/>
      <c r="MK28"/>
      <c r="ML28" s="20"/>
      <c r="MM28"/>
      <c r="MN28" s="20"/>
      <c r="MO28"/>
      <c r="MP28" s="20"/>
      <c r="MQ28"/>
      <c r="MR28" s="20"/>
      <c r="MS28"/>
      <c r="MT28" s="20"/>
      <c r="MU28"/>
      <c r="MV28" s="20"/>
      <c r="MW28"/>
      <c r="MX28" s="20"/>
      <c r="MY28"/>
      <c r="MZ28" s="20"/>
      <c r="NA28"/>
      <c r="NB28" s="20"/>
      <c r="NC28"/>
      <c r="ND28" s="20"/>
      <c r="NE28"/>
      <c r="NF28" s="20"/>
      <c r="NG28"/>
      <c r="NH28" s="20"/>
      <c r="NI28"/>
      <c r="NJ28" s="20"/>
      <c r="NK28"/>
      <c r="NL28" s="20"/>
      <c r="NM28"/>
      <c r="NN28" s="20"/>
      <c r="NO28"/>
      <c r="NP28" s="20"/>
      <c r="NQ28"/>
      <c r="NR28" s="20"/>
      <c r="NS28"/>
      <c r="NT28" s="20"/>
      <c r="NU28"/>
      <c r="NV28" s="20"/>
      <c r="NW28"/>
      <c r="NX28" s="20"/>
      <c r="NY28"/>
      <c r="NZ28" s="20"/>
      <c r="OA28"/>
      <c r="OB28" s="20"/>
      <c r="OC28"/>
      <c r="OD28" s="20"/>
      <c r="OE28"/>
      <c r="OF28" s="20"/>
      <c r="OG28"/>
      <c r="OH28" s="20"/>
      <c r="OI28"/>
      <c r="OJ28" s="20"/>
      <c r="OK28"/>
      <c r="OL28" s="20"/>
      <c r="OM28"/>
      <c r="ON28" s="20"/>
      <c r="OO28"/>
      <c r="OP28" s="20"/>
      <c r="OQ28"/>
      <c r="OR28" s="20"/>
      <c r="OS28"/>
      <c r="OT28" s="20"/>
      <c r="OU28"/>
      <c r="OV28" s="20"/>
      <c r="OW28"/>
      <c r="OX28" s="20"/>
      <c r="OY28"/>
      <c r="OZ28" s="20"/>
      <c r="PA28"/>
      <c r="PB28" s="20"/>
      <c r="PC28"/>
      <c r="PD28" s="20"/>
      <c r="PE28"/>
      <c r="PF28" s="20"/>
      <c r="PG28"/>
      <c r="PH28" s="20"/>
      <c r="PI28"/>
      <c r="PJ28" s="20"/>
      <c r="PK28"/>
      <c r="PL28" s="20"/>
      <c r="PM28"/>
      <c r="PN28" s="20"/>
      <c r="PO28"/>
      <c r="PP28" s="20"/>
      <c r="PQ28"/>
      <c r="PR28" s="20"/>
      <c r="PS28"/>
      <c r="PT28" s="20"/>
      <c r="PU28"/>
      <c r="PV28" s="20"/>
      <c r="PW28"/>
      <c r="PX28" s="20"/>
      <c r="PY28"/>
      <c r="PZ28" s="20"/>
      <c r="QA28"/>
      <c r="QB28" s="20"/>
      <c r="QC28"/>
      <c r="QD28" s="20"/>
      <c r="QE28"/>
      <c r="QF28" s="20"/>
      <c r="QG28"/>
      <c r="QH28" s="20"/>
      <c r="QI28"/>
      <c r="QJ28" s="20"/>
      <c r="QK28"/>
      <c r="QL28" s="20"/>
      <c r="QM28"/>
      <c r="QN28" s="20"/>
      <c r="QO28"/>
      <c r="QP28" s="20"/>
      <c r="QQ28"/>
      <c r="QR28" s="20"/>
      <c r="QS28"/>
      <c r="QT28" s="20"/>
      <c r="QU28"/>
      <c r="QV28" s="20"/>
      <c r="QW28"/>
      <c r="QX28" s="20"/>
      <c r="QY28"/>
      <c r="QZ28" s="20"/>
      <c r="RA28"/>
      <c r="RB28" s="20"/>
      <c r="RC28"/>
      <c r="RD28" s="20"/>
      <c r="RE28"/>
      <c r="RF28" s="20"/>
      <c r="RG28"/>
      <c r="RH28" s="20"/>
      <c r="RI28"/>
      <c r="RJ28" s="20"/>
      <c r="RK28"/>
      <c r="RL28" s="20"/>
      <c r="RM28"/>
      <c r="RN28" s="20"/>
      <c r="RO28"/>
      <c r="RP28" s="20"/>
      <c r="RQ28"/>
      <c r="RR28" s="20"/>
      <c r="RS28"/>
      <c r="RT28" s="20"/>
      <c r="RU28"/>
      <c r="RV28" s="20"/>
      <c r="RW28"/>
      <c r="RX28" s="20"/>
      <c r="RY28"/>
      <c r="RZ28" s="20"/>
      <c r="SA28"/>
      <c r="SB28" s="20"/>
      <c r="SC28"/>
      <c r="SD28" s="20"/>
      <c r="SE28"/>
      <c r="SF28" s="20"/>
      <c r="SG28"/>
      <c r="SH28" s="20"/>
      <c r="SI28"/>
      <c r="SJ28" s="20"/>
      <c r="SK28"/>
      <c r="SL28" s="20"/>
      <c r="SM28"/>
      <c r="SN28" s="20"/>
      <c r="SO28"/>
      <c r="SP28" s="20"/>
      <c r="SQ28"/>
      <c r="SR28" s="20"/>
      <c r="SS28"/>
      <c r="ST28" s="20"/>
      <c r="SU28"/>
      <c r="SV28" s="20"/>
      <c r="SW28"/>
      <c r="SX28" s="20"/>
      <c r="SY28"/>
      <c r="SZ28" s="20"/>
      <c r="TA28"/>
      <c r="TB28" s="20"/>
      <c r="TC28"/>
      <c r="TD28" s="20"/>
      <c r="TE28"/>
      <c r="TF28" s="20"/>
      <c r="TG28"/>
      <c r="TH28" s="20"/>
      <c r="TI28"/>
      <c r="TJ28" s="20"/>
      <c r="TK28"/>
      <c r="TL28" s="20"/>
      <c r="TM28"/>
      <c r="TN28" s="20"/>
      <c r="TO28"/>
      <c r="TP28" s="20"/>
      <c r="TQ28"/>
      <c r="TR28" s="20"/>
      <c r="TS28"/>
      <c r="TT28" s="20"/>
      <c r="TU28"/>
      <c r="TV28" s="20"/>
      <c r="TW28"/>
      <c r="TX28" s="20"/>
      <c r="TY28"/>
      <c r="TZ28" s="20"/>
      <c r="UA28"/>
      <c r="UB28" s="20"/>
      <c r="UC28"/>
      <c r="UD28" s="20"/>
      <c r="UE28"/>
      <c r="UF28" s="20"/>
      <c r="UG28"/>
      <c r="UH28" s="20"/>
      <c r="UI28"/>
      <c r="UJ28" s="20"/>
      <c r="UK28"/>
      <c r="UL28" s="20"/>
      <c r="UM28"/>
      <c r="UN28" s="20"/>
      <c r="UO28"/>
      <c r="UP28" s="20"/>
      <c r="UQ28"/>
      <c r="UR28" s="20"/>
      <c r="US28"/>
      <c r="UT28" s="20"/>
      <c r="UU28"/>
      <c r="UV28" s="20"/>
      <c r="UW28"/>
      <c r="UX28" s="20"/>
      <c r="UY28"/>
      <c r="UZ28" s="20"/>
      <c r="VA28"/>
      <c r="VB28" s="20"/>
      <c r="VC28"/>
      <c r="VD28" s="20"/>
      <c r="VE28"/>
      <c r="VF28" s="20"/>
      <c r="VG28"/>
      <c r="VH28" s="20"/>
      <c r="VI28"/>
      <c r="VJ28" s="20"/>
      <c r="VK28"/>
      <c r="VL28" s="20"/>
      <c r="VM28"/>
      <c r="VN28" s="20"/>
      <c r="VO28"/>
      <c r="VP28" s="20"/>
      <c r="VQ28"/>
      <c r="VR28" s="20"/>
      <c r="VS28"/>
      <c r="VT28" s="20"/>
      <c r="VU28"/>
      <c r="VV28" s="20"/>
      <c r="VW28"/>
      <c r="VX28" s="20"/>
      <c r="VY28"/>
      <c r="VZ28" s="20"/>
      <c r="WA28"/>
      <c r="WB28" s="20"/>
      <c r="WC28"/>
      <c r="WD28" s="20"/>
      <c r="WE28"/>
      <c r="WF28" s="20"/>
      <c r="WG28"/>
      <c r="WH28" s="20"/>
      <c r="WI28"/>
      <c r="WJ28" s="20"/>
      <c r="WK28"/>
      <c r="WL28" s="20"/>
      <c r="WM28"/>
      <c r="WN28" s="20"/>
      <c r="WO28"/>
      <c r="WP28" s="20"/>
      <c r="WQ28"/>
      <c r="WR28" s="20"/>
      <c r="WS28"/>
      <c r="WT28" s="20"/>
      <c r="WU28"/>
      <c r="WV28" s="20"/>
      <c r="WW28"/>
      <c r="WX28" s="20"/>
      <c r="WY28"/>
      <c r="WZ28" s="20"/>
      <c r="XA28"/>
      <c r="XB28" s="20"/>
      <c r="XC28"/>
      <c r="XD28" s="20"/>
      <c r="XE28"/>
      <c r="XF28" s="20"/>
      <c r="XG28"/>
      <c r="XH28" s="20"/>
      <c r="XI28"/>
      <c r="XJ28" s="20"/>
      <c r="XK28"/>
      <c r="XL28" s="20"/>
      <c r="XM28"/>
      <c r="XN28" s="20"/>
      <c r="XO28"/>
      <c r="XP28" s="20"/>
      <c r="XQ28"/>
      <c r="XR28" s="20"/>
      <c r="XS28"/>
      <c r="XT28" s="20"/>
      <c r="XU28"/>
      <c r="XV28" s="20"/>
      <c r="XW28"/>
      <c r="XX28" s="20"/>
      <c r="XY28"/>
      <c r="XZ28" s="20"/>
      <c r="YA28"/>
      <c r="YB28" s="20"/>
      <c r="YC28"/>
      <c r="YD28" s="20"/>
      <c r="YE28"/>
      <c r="YF28" s="20"/>
      <c r="YG28"/>
      <c r="YH28" s="20"/>
      <c r="YI28"/>
      <c r="YJ28" s="20"/>
      <c r="YK28"/>
      <c r="YL28" s="20"/>
      <c r="YM28"/>
      <c r="YN28" s="20"/>
      <c r="YO28"/>
      <c r="YP28" s="20"/>
      <c r="YQ28"/>
      <c r="YR28" s="20"/>
      <c r="YS28"/>
      <c r="YT28" s="20"/>
      <c r="YU28"/>
      <c r="YV28" s="20"/>
      <c r="YW28"/>
      <c r="YX28" s="20"/>
      <c r="YY28"/>
      <c r="YZ28" s="20"/>
      <c r="ZA28"/>
      <c r="ZB28" s="20"/>
      <c r="ZC28"/>
      <c r="ZD28" s="20"/>
      <c r="ZE28"/>
      <c r="ZF28" s="20"/>
      <c r="ZG28"/>
      <c r="ZH28" s="20"/>
      <c r="ZI28"/>
      <c r="ZJ28" s="20"/>
      <c r="ZK28"/>
      <c r="ZL28" s="20"/>
      <c r="ZM28"/>
      <c r="ZN28" s="20"/>
      <c r="ZO28"/>
      <c r="ZP28" s="20"/>
      <c r="ZQ28"/>
      <c r="ZR28" s="20"/>
      <c r="ZS28"/>
      <c r="ZT28" s="20"/>
      <c r="ZU28"/>
      <c r="ZV28" s="20"/>
      <c r="ZW28"/>
      <c r="ZX28" s="20"/>
      <c r="ZY28"/>
      <c r="ZZ28" s="20"/>
      <c r="AAA28"/>
      <c r="AAB28" s="20"/>
      <c r="AAC28"/>
      <c r="AAD28" s="20"/>
      <c r="AAE28"/>
      <c r="AAF28" s="20"/>
      <c r="AAG28"/>
      <c r="AAH28" s="20"/>
      <c r="AAI28"/>
      <c r="AAJ28" s="20"/>
      <c r="AAK28"/>
      <c r="AAL28" s="20"/>
      <c r="AAM28"/>
      <c r="AAN28" s="20"/>
      <c r="AAO28"/>
      <c r="AAP28" s="20"/>
      <c r="AAQ28"/>
      <c r="AAR28" s="20"/>
      <c r="AAS28"/>
      <c r="AAT28" s="20"/>
      <c r="AAU28"/>
      <c r="AAV28" s="20"/>
      <c r="AAW28"/>
      <c r="AAX28" s="20"/>
      <c r="AAY28"/>
      <c r="AAZ28" s="20"/>
      <c r="ABA28"/>
      <c r="ABB28" s="20"/>
      <c r="ABC28"/>
      <c r="ABD28" s="20"/>
      <c r="ABE28"/>
      <c r="ABF28" s="20"/>
      <c r="ABG28"/>
      <c r="ABH28" s="20"/>
      <c r="ABI28"/>
      <c r="ABJ28" s="20"/>
      <c r="ABK28"/>
      <c r="ABL28" s="20"/>
      <c r="ABM28"/>
      <c r="ABN28" s="20"/>
      <c r="ABO28"/>
      <c r="ABP28" s="20"/>
      <c r="ABQ28"/>
      <c r="ABR28" s="20"/>
      <c r="ABS28"/>
      <c r="ABT28" s="20"/>
      <c r="ABU28"/>
      <c r="ABV28" s="20"/>
      <c r="ABW28"/>
      <c r="ABX28" s="20"/>
      <c r="ABY28"/>
      <c r="ABZ28" s="20"/>
      <c r="ACA28"/>
      <c r="ACB28" s="20"/>
      <c r="ACC28"/>
      <c r="ACD28" s="20"/>
      <c r="ACE28"/>
      <c r="ACF28" s="20"/>
      <c r="ACG28"/>
      <c r="ACH28" s="20"/>
      <c r="ACI28"/>
      <c r="ACJ28" s="20"/>
      <c r="ACK28"/>
      <c r="ACL28" s="20"/>
      <c r="ACM28"/>
      <c r="ACN28" s="20"/>
      <c r="ACO28"/>
      <c r="ACP28" s="20"/>
      <c r="ACQ28"/>
      <c r="ACR28" s="20"/>
      <c r="ACS28"/>
      <c r="ACT28" s="20"/>
      <c r="ACU28"/>
      <c r="ACV28" s="20"/>
      <c r="ACW28"/>
      <c r="ACX28" s="20"/>
      <c r="ACY28"/>
      <c r="ACZ28" s="20"/>
      <c r="ADA28"/>
      <c r="ADB28" s="20"/>
      <c r="ADC28"/>
      <c r="ADD28" s="20"/>
      <c r="ADE28"/>
      <c r="ADF28" s="20"/>
      <c r="ADG28"/>
      <c r="ADH28" s="20"/>
      <c r="ADI28"/>
      <c r="ADJ28" s="20"/>
      <c r="ADK28"/>
      <c r="ADL28" s="20"/>
      <c r="ADM28"/>
      <c r="ADN28" s="20"/>
      <c r="ADO28"/>
      <c r="ADP28" s="20"/>
      <c r="ADQ28"/>
      <c r="ADR28" s="20"/>
      <c r="ADS28"/>
      <c r="ADT28" s="20"/>
      <c r="ADU28"/>
      <c r="ADV28" s="20"/>
      <c r="ADW28"/>
      <c r="ADX28" s="20"/>
      <c r="ADY28"/>
      <c r="ADZ28" s="20"/>
      <c r="AEA28"/>
      <c r="AEB28" s="20"/>
      <c r="AEC28"/>
      <c r="AED28" s="20"/>
      <c r="AEE28"/>
      <c r="AEF28" s="20"/>
      <c r="AEG28"/>
      <c r="AEH28" s="20"/>
      <c r="AEI28"/>
      <c r="AEJ28" s="20"/>
      <c r="AEK28"/>
      <c r="AEL28" s="20"/>
      <c r="AEM28"/>
      <c r="AEN28" s="20"/>
      <c r="AEO28"/>
      <c r="AEP28" s="20"/>
      <c r="AEQ28"/>
      <c r="AER28" s="20"/>
      <c r="AES28"/>
      <c r="AET28" s="20"/>
      <c r="AEU28"/>
      <c r="AEV28" s="20"/>
      <c r="AEW28"/>
      <c r="AEX28" s="20"/>
      <c r="AEY28"/>
      <c r="AEZ28" s="20"/>
      <c r="AFA28"/>
      <c r="AFB28" s="20"/>
      <c r="AFC28"/>
      <c r="AFD28" s="20"/>
      <c r="AFE28"/>
      <c r="AFF28" s="20"/>
      <c r="AFG28"/>
      <c r="AFH28" s="20"/>
      <c r="AFI28"/>
      <c r="AFJ28" s="20"/>
      <c r="AFK28"/>
      <c r="AFL28" s="20"/>
      <c r="AFM28"/>
      <c r="AFN28" s="20"/>
      <c r="AFO28"/>
      <c r="AFP28" s="20"/>
      <c r="AFQ28"/>
      <c r="AFR28" s="20"/>
      <c r="AFS28"/>
      <c r="AFT28" s="20"/>
      <c r="AFU28"/>
      <c r="AFV28" s="20"/>
      <c r="AFW28"/>
      <c r="AFX28" s="20"/>
      <c r="AFY28"/>
      <c r="AFZ28" s="20"/>
      <c r="AGA28"/>
      <c r="AGB28" s="20"/>
      <c r="AGC28"/>
      <c r="AGD28" s="20"/>
      <c r="AGE28"/>
      <c r="AGF28" s="20"/>
      <c r="AGG28"/>
      <c r="AGH28" s="20"/>
      <c r="AGI28"/>
      <c r="AGJ28" s="20"/>
      <c r="AGK28"/>
      <c r="AGL28" s="20"/>
      <c r="AGM28"/>
      <c r="AGN28" s="20"/>
      <c r="AGO28"/>
      <c r="AGP28" s="20"/>
      <c r="AGQ28"/>
      <c r="AGR28" s="20"/>
      <c r="AGS28"/>
      <c r="AGT28" s="20"/>
      <c r="AGU28"/>
      <c r="AGV28" s="20"/>
      <c r="AGW28"/>
      <c r="AGX28" s="20"/>
      <c r="AGY28"/>
      <c r="AGZ28" s="20"/>
      <c r="AHA28"/>
      <c r="AHB28" s="20"/>
      <c r="AHC28"/>
      <c r="AHD28" s="20"/>
      <c r="AHE28"/>
      <c r="AHF28" s="20"/>
      <c r="AHG28"/>
      <c r="AHH28" s="20"/>
      <c r="AHI28"/>
      <c r="AHJ28" s="20"/>
      <c r="AHK28"/>
      <c r="AHL28" s="20"/>
      <c r="AHM28"/>
      <c r="AHN28" s="20"/>
      <c r="AHO28"/>
      <c r="AHP28" s="20"/>
      <c r="AHQ28"/>
      <c r="AHR28" s="20"/>
      <c r="AHS28"/>
      <c r="AHT28" s="20"/>
      <c r="AHU28"/>
      <c r="AHV28" s="20"/>
      <c r="AHW28"/>
      <c r="AHX28" s="20"/>
      <c r="AHY28"/>
      <c r="AHZ28" s="20"/>
      <c r="AIA28"/>
      <c r="AIB28" s="20"/>
      <c r="AIC28"/>
      <c r="AID28" s="20"/>
      <c r="AIE28"/>
      <c r="AIF28" s="20"/>
      <c r="AIG28"/>
      <c r="AIH28" s="20"/>
      <c r="AII28"/>
      <c r="AIJ28" s="20"/>
      <c r="AIK28"/>
      <c r="AIL28" s="20"/>
      <c r="AIM28"/>
      <c r="AIN28" s="20"/>
      <c r="AIO28"/>
      <c r="AIP28" s="20"/>
      <c r="AIQ28"/>
      <c r="AIR28" s="20"/>
      <c r="AIS28"/>
      <c r="AIT28" s="20"/>
      <c r="AIU28"/>
      <c r="AIV28" s="20"/>
      <c r="AIW28"/>
      <c r="AIX28" s="20"/>
      <c r="AIY28"/>
      <c r="AIZ28" s="20"/>
      <c r="AJA28"/>
      <c r="AJB28" s="20"/>
      <c r="AJC28"/>
      <c r="AJD28" s="20"/>
      <c r="AJE28"/>
      <c r="AJF28" s="20"/>
      <c r="AJG28"/>
      <c r="AJH28" s="20"/>
      <c r="AJI28"/>
      <c r="AJJ28" s="20"/>
      <c r="AJK28"/>
      <c r="AJL28" s="20"/>
      <c r="AJM28"/>
      <c r="AJN28" s="20"/>
      <c r="AJO28"/>
      <c r="AJP28" s="20"/>
      <c r="AJQ28"/>
      <c r="AJR28" s="20"/>
      <c r="AJS28"/>
      <c r="AJT28" s="20"/>
      <c r="AJU28"/>
      <c r="AJV28" s="20"/>
      <c r="AJW28"/>
      <c r="AJX28" s="20"/>
      <c r="AJY28"/>
      <c r="AJZ28" s="20"/>
      <c r="AKA28"/>
      <c r="AKB28" s="20"/>
      <c r="AKC28"/>
      <c r="AKD28" s="20"/>
      <c r="AKE28"/>
      <c r="AKF28" s="20"/>
      <c r="AKG28"/>
      <c r="AKH28" s="20"/>
      <c r="AKI28"/>
      <c r="AKJ28" s="20"/>
      <c r="AKK28"/>
      <c r="AKL28" s="20"/>
      <c r="AKM28"/>
      <c r="AKN28" s="20"/>
      <c r="AKO28"/>
      <c r="AKP28" s="20"/>
      <c r="AKQ28"/>
      <c r="AKR28" s="20"/>
      <c r="AKS28"/>
      <c r="AKT28" s="20"/>
      <c r="AKU28"/>
      <c r="AKV28" s="20"/>
      <c r="AKW28"/>
      <c r="AKX28" s="20"/>
      <c r="AKY28"/>
      <c r="AKZ28" s="20"/>
      <c r="ALA28"/>
      <c r="ALB28" s="20"/>
      <c r="ALC28"/>
      <c r="ALD28" s="20"/>
      <c r="ALE28"/>
      <c r="ALF28" s="20"/>
      <c r="ALG28"/>
      <c r="ALH28" s="20"/>
      <c r="ALI28"/>
      <c r="ALJ28" s="20"/>
      <c r="ALK28"/>
      <c r="ALL28" s="20"/>
      <c r="ALM28"/>
      <c r="ALN28" s="20"/>
      <c r="ALO28"/>
      <c r="ALP28" s="20"/>
      <c r="ALQ28"/>
      <c r="ALR28" s="20"/>
      <c r="ALS28"/>
      <c r="ALT28" s="20"/>
      <c r="ALU28"/>
      <c r="ALV28" s="20"/>
      <c r="ALW28"/>
      <c r="ALX28" s="20"/>
      <c r="ALY28"/>
      <c r="ALZ28" s="20"/>
      <c r="AMA28"/>
      <c r="AMB28" s="20"/>
      <c r="AMC28"/>
      <c r="AMD28" s="20"/>
      <c r="AME28"/>
      <c r="AMF28" s="20"/>
      <c r="AMG28"/>
      <c r="AMH28" s="20"/>
      <c r="AMI28"/>
      <c r="AMJ28" s="20"/>
      <c r="AMK28"/>
      <c r="AML28" s="20"/>
      <c r="AMM28"/>
      <c r="AMN28" s="20"/>
      <c r="AMO28"/>
      <c r="AMP28" s="20"/>
      <c r="AMQ28"/>
      <c r="AMR28" s="20"/>
      <c r="AMS28"/>
      <c r="AMT28" s="20"/>
      <c r="AMU28"/>
      <c r="AMV28" s="20"/>
      <c r="AMW28"/>
      <c r="AMX28" s="20"/>
      <c r="AMY28"/>
      <c r="AMZ28" s="20"/>
      <c r="ANA28"/>
      <c r="ANB28" s="20"/>
      <c r="ANC28"/>
      <c r="AND28" s="20"/>
      <c r="ANE28"/>
      <c r="ANF28" s="20"/>
      <c r="ANG28"/>
      <c r="ANH28" s="20"/>
      <c r="ANI28"/>
      <c r="ANJ28" s="20"/>
      <c r="ANK28"/>
      <c r="ANL28" s="20"/>
      <c r="ANM28"/>
      <c r="ANN28" s="20"/>
      <c r="ANO28"/>
      <c r="ANP28" s="20"/>
      <c r="ANQ28"/>
      <c r="ANR28" s="20"/>
      <c r="ANS28"/>
      <c r="ANT28" s="20"/>
      <c r="ANU28"/>
      <c r="ANV28" s="20"/>
      <c r="ANW28"/>
      <c r="ANX28" s="20"/>
      <c r="ANY28"/>
      <c r="ANZ28" s="20"/>
      <c r="AOA28"/>
      <c r="AOB28" s="20"/>
      <c r="AOC28"/>
      <c r="AOD28" s="20"/>
      <c r="AOE28"/>
      <c r="AOF28" s="20"/>
      <c r="AOG28"/>
      <c r="AOH28" s="20"/>
      <c r="AOI28"/>
      <c r="AOJ28" s="20"/>
      <c r="AOK28"/>
      <c r="AOL28" s="20"/>
      <c r="AOM28"/>
      <c r="AON28" s="20"/>
      <c r="AOO28"/>
      <c r="AOP28" s="20"/>
      <c r="AOQ28"/>
      <c r="AOR28" s="20"/>
      <c r="AOS28"/>
      <c r="AOT28" s="20"/>
      <c r="AOU28"/>
      <c r="AOV28" s="20"/>
      <c r="AOW28"/>
      <c r="AOX28" s="20"/>
      <c r="AOY28"/>
      <c r="AOZ28" s="20"/>
      <c r="APA28"/>
      <c r="APB28" s="20"/>
      <c r="APC28"/>
      <c r="APD28" s="20"/>
      <c r="APE28"/>
      <c r="APF28" s="20"/>
      <c r="APG28"/>
      <c r="APH28" s="20"/>
      <c r="API28"/>
      <c r="APJ28" s="20"/>
      <c r="APK28"/>
      <c r="APL28" s="20"/>
      <c r="APM28"/>
      <c r="APN28" s="20"/>
      <c r="APO28"/>
      <c r="APP28" s="20"/>
      <c r="APQ28"/>
      <c r="APR28" s="20"/>
      <c r="APS28"/>
      <c r="APT28" s="20"/>
      <c r="APU28"/>
      <c r="APV28" s="20"/>
      <c r="APW28"/>
      <c r="APX28" s="20"/>
      <c r="APY28"/>
      <c r="APZ28" s="20"/>
      <c r="AQA28"/>
      <c r="AQB28" s="20"/>
      <c r="AQC28"/>
      <c r="AQD28" s="20"/>
      <c r="AQE28"/>
      <c r="AQF28" s="20"/>
      <c r="AQG28"/>
      <c r="AQH28" s="20"/>
      <c r="AQI28"/>
      <c r="AQJ28" s="20"/>
      <c r="AQK28"/>
      <c r="AQL28" s="20"/>
      <c r="AQM28"/>
      <c r="AQN28" s="20"/>
      <c r="AQO28"/>
      <c r="AQP28" s="20"/>
      <c r="AQQ28"/>
      <c r="AQR28" s="20"/>
      <c r="AQS28"/>
      <c r="AQT28" s="20"/>
      <c r="AQU28"/>
      <c r="AQV28" s="20"/>
      <c r="AQW28"/>
      <c r="AQX28" s="20"/>
      <c r="AQY28"/>
      <c r="AQZ28" s="20"/>
      <c r="ARA28"/>
      <c r="ARB28" s="20"/>
      <c r="ARC28"/>
      <c r="ARD28" s="20"/>
      <c r="ARE28"/>
      <c r="ARF28" s="20"/>
      <c r="ARG28"/>
      <c r="ARH28" s="20"/>
      <c r="ARI28"/>
      <c r="ARJ28" s="20"/>
      <c r="ARK28"/>
      <c r="ARL28" s="20"/>
      <c r="ARM28"/>
      <c r="ARN28" s="20"/>
      <c r="ARO28"/>
      <c r="ARP28" s="20"/>
      <c r="ARQ28"/>
      <c r="ARR28" s="20"/>
      <c r="ARS28"/>
      <c r="ART28" s="20"/>
      <c r="ARU28"/>
      <c r="ARV28" s="20"/>
      <c r="ARW28"/>
      <c r="ARX28" s="20"/>
      <c r="ARY28"/>
      <c r="ARZ28" s="20"/>
      <c r="ASA28"/>
      <c r="ASB28" s="20"/>
      <c r="ASC28"/>
      <c r="ASD28" s="20"/>
      <c r="ASE28"/>
      <c r="ASF28" s="20"/>
      <c r="ASG28"/>
      <c r="ASH28" s="20"/>
      <c r="ASI28"/>
      <c r="ASJ28" s="20"/>
      <c r="ASK28"/>
      <c r="ASL28" s="20"/>
      <c r="ASM28"/>
      <c r="ASN28" s="20"/>
      <c r="ASO28"/>
      <c r="ASP28" s="20"/>
      <c r="ASQ28"/>
      <c r="ASR28" s="20"/>
      <c r="ASS28"/>
      <c r="AST28" s="20"/>
      <c r="ASU28"/>
      <c r="ASV28" s="20"/>
      <c r="ASW28"/>
      <c r="ASX28" s="20"/>
      <c r="ASY28"/>
      <c r="ASZ28" s="20"/>
      <c r="ATA28"/>
      <c r="ATB28" s="20"/>
      <c r="ATC28"/>
      <c r="ATD28" s="20"/>
      <c r="ATE28"/>
      <c r="ATF28" s="20"/>
      <c r="ATG28"/>
      <c r="ATH28" s="20"/>
      <c r="ATI28"/>
      <c r="ATJ28" s="20"/>
      <c r="ATK28"/>
      <c r="ATL28" s="20"/>
      <c r="ATM28"/>
      <c r="ATN28" s="20"/>
      <c r="ATO28"/>
      <c r="ATP28" s="20"/>
      <c r="ATQ28"/>
      <c r="ATR28" s="20"/>
      <c r="ATS28"/>
      <c r="ATT28" s="20"/>
      <c r="ATU28"/>
      <c r="ATV28" s="20"/>
      <c r="ATW28"/>
      <c r="ATX28" s="20"/>
      <c r="ATY28"/>
      <c r="ATZ28" s="20"/>
      <c r="AUA28"/>
      <c r="AUB28" s="20"/>
      <c r="AUC28"/>
      <c r="AUD28" s="20"/>
      <c r="AUE28"/>
      <c r="AUF28" s="20"/>
      <c r="AUG28"/>
      <c r="AUH28" s="20"/>
      <c r="AUI28"/>
      <c r="AUJ28" s="20"/>
      <c r="AUK28"/>
      <c r="AUL28" s="20"/>
      <c r="AUM28"/>
      <c r="AUN28" s="20"/>
      <c r="AUO28"/>
      <c r="AUP28" s="20"/>
      <c r="AUQ28"/>
      <c r="AUR28" s="20"/>
      <c r="AUS28"/>
      <c r="AUT28" s="20"/>
      <c r="AUU28"/>
      <c r="AUV28" s="20"/>
      <c r="AUW28"/>
      <c r="AUX28" s="20"/>
      <c r="AUY28"/>
      <c r="AUZ28" s="20"/>
      <c r="AVA28"/>
      <c r="AVB28" s="20"/>
      <c r="AVC28"/>
      <c r="AVD28" s="20"/>
      <c r="AVE28"/>
      <c r="AVF28" s="20"/>
      <c r="AVG28"/>
      <c r="AVH28" s="20"/>
      <c r="AVI28"/>
      <c r="AVJ28" s="20"/>
      <c r="AVK28"/>
      <c r="AVL28" s="20"/>
      <c r="AVM28"/>
      <c r="AVN28" s="20"/>
      <c r="AVO28"/>
      <c r="AVP28" s="20"/>
      <c r="AVQ28"/>
      <c r="AVR28" s="20"/>
      <c r="AVS28"/>
      <c r="AVT28" s="20"/>
      <c r="AVU28"/>
      <c r="AVV28" s="20"/>
      <c r="AVW28"/>
      <c r="AVX28" s="20"/>
      <c r="AVY28"/>
      <c r="AVZ28" s="20"/>
      <c r="AWA28"/>
      <c r="AWB28" s="20"/>
      <c r="AWC28"/>
      <c r="AWD28" s="20"/>
      <c r="AWE28"/>
      <c r="AWF28" s="20"/>
      <c r="AWG28"/>
      <c r="AWH28" s="20"/>
      <c r="AWI28"/>
      <c r="AWJ28" s="20"/>
      <c r="AWK28"/>
      <c r="AWL28" s="20"/>
      <c r="AWM28"/>
      <c r="AWN28" s="20"/>
      <c r="AWO28"/>
      <c r="AWP28" s="20"/>
      <c r="AWQ28"/>
      <c r="AWR28" s="20"/>
      <c r="AWS28"/>
      <c r="AWT28" s="20"/>
      <c r="AWU28"/>
      <c r="AWV28" s="20"/>
      <c r="AWW28"/>
      <c r="AWX28" s="20"/>
      <c r="AWY28"/>
      <c r="AWZ28" s="20"/>
      <c r="AXA28"/>
      <c r="AXB28" s="20"/>
      <c r="AXC28"/>
      <c r="AXD28" s="20"/>
      <c r="AXE28"/>
      <c r="AXF28" s="20"/>
      <c r="AXG28"/>
      <c r="AXH28" s="20"/>
      <c r="AXI28"/>
      <c r="AXJ28" s="20"/>
      <c r="AXK28"/>
      <c r="AXL28" s="20"/>
      <c r="AXM28"/>
      <c r="AXN28" s="20"/>
      <c r="AXO28"/>
      <c r="AXP28" s="20"/>
      <c r="AXQ28"/>
      <c r="AXR28" s="20"/>
      <c r="AXS28"/>
      <c r="AXT28" s="20"/>
      <c r="AXU28"/>
      <c r="AXV28" s="20"/>
      <c r="AXW28"/>
      <c r="AXX28" s="20"/>
      <c r="AXY28"/>
      <c r="AXZ28" s="20"/>
      <c r="AYA28"/>
      <c r="AYB28" s="20"/>
      <c r="AYC28"/>
      <c r="AYD28" s="20"/>
      <c r="AYE28"/>
      <c r="AYF28" s="20"/>
      <c r="AYG28"/>
      <c r="AYH28" s="20"/>
      <c r="AYI28"/>
      <c r="AYJ28" s="20"/>
      <c r="AYK28"/>
      <c r="AYL28" s="20"/>
      <c r="AYM28"/>
      <c r="AYN28" s="20"/>
      <c r="AYO28"/>
      <c r="AYP28" s="20"/>
      <c r="AYQ28"/>
      <c r="AYR28" s="20"/>
      <c r="AYS28"/>
      <c r="AYT28" s="20"/>
      <c r="AYU28"/>
      <c r="AYV28" s="20"/>
      <c r="AYW28"/>
      <c r="AYX28" s="20"/>
      <c r="AYY28"/>
      <c r="AYZ28" s="20"/>
      <c r="AZA28"/>
      <c r="AZB28" s="20"/>
      <c r="AZC28"/>
      <c r="AZD28" s="20"/>
      <c r="AZE28"/>
      <c r="AZF28" s="20"/>
      <c r="AZG28"/>
      <c r="AZH28" s="20"/>
      <c r="AZI28"/>
      <c r="AZJ28" s="20"/>
      <c r="AZK28"/>
      <c r="AZL28" s="20"/>
      <c r="AZM28"/>
      <c r="AZN28" s="20"/>
      <c r="AZO28"/>
      <c r="AZP28" s="20"/>
      <c r="AZQ28"/>
      <c r="AZR28" s="20"/>
      <c r="AZS28"/>
      <c r="AZT28" s="20"/>
      <c r="AZU28"/>
      <c r="AZV28" s="20"/>
      <c r="AZW28"/>
      <c r="AZX28" s="20"/>
      <c r="AZY28"/>
      <c r="AZZ28" s="20"/>
      <c r="BAA28"/>
      <c r="BAB28" s="20"/>
      <c r="BAC28"/>
      <c r="BAD28" s="20"/>
      <c r="BAE28"/>
      <c r="BAF28" s="20"/>
      <c r="BAG28"/>
      <c r="BAH28" s="20"/>
      <c r="BAI28"/>
      <c r="BAJ28" s="20"/>
      <c r="BAK28"/>
      <c r="BAL28" s="20"/>
      <c r="BAM28"/>
      <c r="BAN28" s="20"/>
      <c r="BAO28"/>
      <c r="BAP28" s="20"/>
      <c r="BAQ28"/>
      <c r="BAR28" s="20"/>
      <c r="BAS28"/>
      <c r="BAT28" s="20"/>
      <c r="BAU28"/>
      <c r="BAV28" s="20"/>
      <c r="BAW28"/>
      <c r="BAX28" s="20"/>
      <c r="BAY28"/>
      <c r="BAZ28" s="20"/>
      <c r="BBA28"/>
      <c r="BBB28" s="20"/>
      <c r="BBC28"/>
      <c r="BBD28" s="20"/>
      <c r="BBE28"/>
      <c r="BBF28" s="20"/>
      <c r="BBG28"/>
      <c r="BBH28" s="20"/>
      <c r="BBI28"/>
      <c r="BBJ28" s="20"/>
      <c r="BBK28"/>
      <c r="BBL28" s="20"/>
      <c r="BBM28"/>
      <c r="BBN28" s="20"/>
      <c r="BBO28"/>
      <c r="BBP28" s="20"/>
      <c r="BBQ28"/>
      <c r="BBR28" s="20"/>
      <c r="BBS28"/>
      <c r="BBT28" s="20"/>
      <c r="BBU28"/>
      <c r="BBV28" s="20"/>
      <c r="BBW28"/>
      <c r="BBX28" s="20"/>
      <c r="BBY28"/>
      <c r="BBZ28" s="20"/>
      <c r="BCA28"/>
      <c r="BCB28" s="20"/>
      <c r="BCC28"/>
      <c r="BCD28" s="20"/>
      <c r="BCE28"/>
      <c r="BCF28" s="20"/>
      <c r="BCG28"/>
      <c r="BCH28" s="20"/>
      <c r="BCI28"/>
      <c r="BCJ28" s="20"/>
      <c r="BCK28"/>
      <c r="BCL28" s="20"/>
      <c r="BCM28"/>
      <c r="BCN28" s="20"/>
      <c r="BCO28"/>
      <c r="BCP28" s="20"/>
      <c r="BCQ28"/>
      <c r="BCR28" s="20"/>
      <c r="BCS28"/>
      <c r="BCT28" s="20"/>
      <c r="BCU28"/>
      <c r="BCV28" s="20"/>
      <c r="BCW28"/>
      <c r="BCX28" s="20"/>
      <c r="BCY28"/>
      <c r="BCZ28" s="20"/>
      <c r="BDA28"/>
      <c r="BDB28" s="20"/>
      <c r="BDC28"/>
      <c r="BDD28" s="20"/>
      <c r="BDE28"/>
      <c r="BDF28" s="20"/>
      <c r="BDG28"/>
      <c r="BDH28" s="20"/>
      <c r="BDI28"/>
      <c r="BDJ28" s="20"/>
      <c r="BDK28"/>
      <c r="BDL28" s="20"/>
      <c r="BDM28"/>
      <c r="BDN28" s="20"/>
      <c r="BDO28"/>
      <c r="BDP28" s="20"/>
      <c r="BDQ28"/>
      <c r="BDR28" s="20"/>
      <c r="BDS28"/>
      <c r="BDT28" s="20"/>
      <c r="BDU28"/>
      <c r="BDV28" s="20"/>
      <c r="BDW28"/>
      <c r="BDX28" s="20"/>
      <c r="BDY28"/>
      <c r="BDZ28" s="20"/>
      <c r="BEA28"/>
      <c r="BEB28" s="20"/>
      <c r="BEC28"/>
      <c r="BED28" s="20"/>
      <c r="BEE28"/>
      <c r="BEF28" s="20"/>
      <c r="BEG28"/>
      <c r="BEH28" s="20"/>
      <c r="BEI28"/>
      <c r="BEJ28" s="20"/>
      <c r="BEK28"/>
      <c r="BEL28" s="20"/>
      <c r="BEM28"/>
      <c r="BEN28" s="20"/>
      <c r="BEO28"/>
      <c r="BEP28" s="20"/>
      <c r="BEQ28"/>
      <c r="BER28" s="20"/>
      <c r="BES28"/>
      <c r="BET28" s="20"/>
      <c r="BEU28"/>
      <c r="BEV28" s="20"/>
      <c r="BEW28"/>
      <c r="BEX28" s="20"/>
      <c r="BEY28"/>
      <c r="BEZ28" s="20"/>
      <c r="BFA28"/>
      <c r="BFB28" s="20"/>
      <c r="BFC28"/>
      <c r="BFD28" s="20"/>
      <c r="BFE28"/>
      <c r="BFF28" s="20"/>
      <c r="BFG28"/>
      <c r="BFH28" s="20"/>
      <c r="BFI28"/>
      <c r="BFJ28" s="20"/>
      <c r="BFK28"/>
      <c r="BFL28" s="20"/>
      <c r="BFM28"/>
      <c r="BFN28" s="20"/>
      <c r="BFO28"/>
      <c r="BFP28" s="20"/>
      <c r="BFQ28"/>
      <c r="BFR28" s="20"/>
      <c r="BFS28"/>
      <c r="BFT28" s="20"/>
      <c r="BFU28"/>
      <c r="BFV28" s="20"/>
      <c r="BFW28"/>
      <c r="BFX28" s="20"/>
      <c r="BFY28"/>
      <c r="BFZ28" s="20"/>
      <c r="BGA28"/>
      <c r="BGB28" s="20"/>
      <c r="BGC28"/>
      <c r="BGD28" s="20"/>
      <c r="BGE28"/>
      <c r="BGF28" s="20"/>
      <c r="BGG28"/>
      <c r="BGH28" s="20"/>
      <c r="BGI28"/>
      <c r="BGJ28" s="20"/>
      <c r="BGK28"/>
      <c r="BGL28" s="20"/>
      <c r="BGM28"/>
      <c r="BGN28" s="20"/>
      <c r="BGO28"/>
      <c r="BGP28" s="20"/>
      <c r="BGQ28"/>
      <c r="BGR28" s="20"/>
      <c r="BGS28"/>
      <c r="BGT28" s="20"/>
      <c r="BGU28"/>
      <c r="BGV28" s="20"/>
      <c r="BGW28"/>
      <c r="BGX28" s="20"/>
      <c r="BGY28"/>
      <c r="BGZ28" s="20"/>
      <c r="BHA28"/>
      <c r="BHB28" s="20"/>
      <c r="BHC28"/>
      <c r="BHD28" s="20"/>
      <c r="BHE28"/>
      <c r="BHF28" s="20"/>
      <c r="BHG28"/>
      <c r="BHH28" s="20"/>
      <c r="BHI28"/>
      <c r="BHJ28" s="20"/>
      <c r="BHK28"/>
      <c r="BHL28" s="20"/>
      <c r="BHM28"/>
      <c r="BHN28" s="20"/>
      <c r="BHO28"/>
      <c r="BHP28" s="20"/>
      <c r="BHQ28"/>
      <c r="BHR28" s="20"/>
      <c r="BHS28"/>
      <c r="BHT28" s="20"/>
      <c r="BHU28"/>
      <c r="BHV28" s="20"/>
      <c r="BHW28"/>
      <c r="BHX28" s="20"/>
      <c r="BHY28"/>
      <c r="BHZ28" s="20"/>
      <c r="BIA28"/>
      <c r="BIB28" s="20"/>
      <c r="BIC28"/>
      <c r="BID28" s="20"/>
      <c r="BIE28"/>
      <c r="BIF28" s="20"/>
      <c r="BIG28"/>
      <c r="BIH28" s="20"/>
      <c r="BII28"/>
      <c r="BIJ28" s="20"/>
      <c r="BIK28"/>
      <c r="BIL28" s="20"/>
      <c r="BIM28"/>
      <c r="BIN28" s="20"/>
      <c r="BIO28"/>
      <c r="BIP28" s="20"/>
      <c r="BIQ28"/>
      <c r="BIR28" s="20"/>
      <c r="BIS28"/>
      <c r="BIT28" s="20"/>
      <c r="BIU28"/>
      <c r="BIV28" s="20"/>
      <c r="BIW28"/>
      <c r="BIX28" s="20"/>
      <c r="BIY28"/>
      <c r="BIZ28" s="20"/>
      <c r="BJA28"/>
      <c r="BJB28" s="20"/>
      <c r="BJC28"/>
      <c r="BJD28" s="20"/>
      <c r="BJE28"/>
      <c r="BJF28" s="20"/>
      <c r="BJG28"/>
      <c r="BJH28" s="20"/>
      <c r="BJI28"/>
      <c r="BJJ28" s="20"/>
      <c r="BJK28"/>
      <c r="BJL28" s="20"/>
      <c r="BJM28"/>
      <c r="BJN28" s="20"/>
      <c r="BJO28"/>
      <c r="BJP28" s="20"/>
      <c r="BJQ28"/>
      <c r="BJR28" s="20"/>
      <c r="BJS28"/>
      <c r="BJT28" s="20"/>
      <c r="BJU28"/>
      <c r="BJV28" s="20"/>
      <c r="BJW28"/>
      <c r="BJX28" s="20"/>
      <c r="BJY28"/>
      <c r="BJZ28" s="20"/>
      <c r="BKA28"/>
      <c r="BKB28" s="20"/>
      <c r="BKC28"/>
      <c r="BKD28" s="20"/>
      <c r="BKE28"/>
      <c r="BKF28" s="20"/>
      <c r="BKG28"/>
      <c r="BKH28" s="20"/>
      <c r="BKI28"/>
      <c r="BKJ28" s="20"/>
      <c r="BKK28"/>
      <c r="BKL28" s="20"/>
      <c r="BKM28"/>
      <c r="BKN28" s="20"/>
      <c r="BKO28"/>
      <c r="BKP28" s="20"/>
      <c r="BKQ28"/>
      <c r="BKR28" s="20"/>
      <c r="BKS28"/>
      <c r="BKT28" s="20"/>
      <c r="BKU28"/>
      <c r="BKV28" s="20"/>
      <c r="BKW28"/>
      <c r="BKX28" s="20"/>
      <c r="BKY28"/>
      <c r="BKZ28" s="20"/>
      <c r="BLA28"/>
      <c r="BLB28" s="20"/>
      <c r="BLC28"/>
      <c r="BLD28" s="20"/>
      <c r="BLE28"/>
      <c r="BLF28" s="20"/>
      <c r="BLG28"/>
      <c r="BLH28" s="20"/>
      <c r="BLI28"/>
      <c r="BLJ28" s="20"/>
      <c r="BLK28"/>
      <c r="BLL28" s="20"/>
      <c r="BLM28"/>
      <c r="BLN28" s="20"/>
      <c r="BLO28"/>
      <c r="BLP28" s="20"/>
      <c r="BLQ28"/>
      <c r="BLR28" s="20"/>
      <c r="BLS28"/>
      <c r="BLT28" s="20"/>
      <c r="BLU28"/>
      <c r="BLV28" s="20"/>
      <c r="BLW28"/>
      <c r="BLX28" s="20"/>
      <c r="BLY28"/>
      <c r="BLZ28" s="20"/>
      <c r="BMA28"/>
      <c r="BMB28" s="20"/>
      <c r="BMC28"/>
      <c r="BMD28" s="20"/>
      <c r="BME28"/>
      <c r="BMF28" s="20"/>
      <c r="BMG28"/>
      <c r="BMH28" s="20"/>
      <c r="BMI28"/>
      <c r="BMJ28" s="20"/>
      <c r="BMK28"/>
      <c r="BML28" s="20"/>
      <c r="BMM28"/>
      <c r="BMN28" s="20"/>
      <c r="BMO28"/>
      <c r="BMP28" s="20"/>
      <c r="BMQ28"/>
      <c r="BMR28" s="20"/>
      <c r="BMS28"/>
      <c r="BMT28" s="20"/>
      <c r="BMU28"/>
      <c r="BMV28" s="20"/>
      <c r="BMW28"/>
      <c r="BMX28" s="20"/>
      <c r="BMY28"/>
      <c r="BMZ28" s="20"/>
      <c r="BNA28"/>
      <c r="BNB28" s="20"/>
      <c r="BNC28"/>
      <c r="BND28" s="20"/>
      <c r="BNE28"/>
      <c r="BNF28" s="20"/>
      <c r="BNG28"/>
      <c r="BNH28" s="20"/>
      <c r="BNI28"/>
      <c r="BNJ28" s="20"/>
      <c r="BNK28"/>
      <c r="BNL28" s="20"/>
      <c r="BNM28"/>
      <c r="BNN28" s="20"/>
      <c r="BNO28"/>
      <c r="BNP28" s="20"/>
      <c r="BNQ28"/>
      <c r="BNR28" s="20"/>
      <c r="BNS28"/>
      <c r="BNT28" s="20"/>
      <c r="BNU28"/>
      <c r="BNV28" s="20"/>
      <c r="BNW28"/>
      <c r="BNX28" s="20"/>
      <c r="BNY28"/>
      <c r="BNZ28" s="20"/>
      <c r="BOA28"/>
      <c r="BOB28" s="20"/>
      <c r="BOC28"/>
      <c r="BOD28" s="20"/>
      <c r="BOE28"/>
      <c r="BOF28" s="20"/>
      <c r="BOG28"/>
      <c r="BOH28" s="20"/>
      <c r="BOI28"/>
      <c r="BOJ28" s="20"/>
      <c r="BOK28"/>
      <c r="BOL28" s="20"/>
      <c r="BOM28"/>
      <c r="BON28" s="20"/>
      <c r="BOO28"/>
      <c r="BOP28" s="20"/>
      <c r="BOQ28"/>
      <c r="BOR28" s="20"/>
      <c r="BOS28"/>
      <c r="BOT28" s="20"/>
      <c r="BOU28"/>
      <c r="BOV28" s="20"/>
      <c r="BOW28"/>
      <c r="BOX28" s="20"/>
      <c r="BOY28"/>
      <c r="BOZ28" s="20"/>
      <c r="BPA28"/>
      <c r="BPB28" s="20"/>
      <c r="BPC28"/>
      <c r="BPD28" s="20"/>
      <c r="BPE28"/>
      <c r="BPF28" s="20"/>
      <c r="BPG28"/>
      <c r="BPH28" s="20"/>
      <c r="BPI28"/>
      <c r="BPJ28" s="20"/>
      <c r="BPK28"/>
      <c r="BPL28" s="20"/>
      <c r="BPM28"/>
      <c r="BPN28" s="20"/>
      <c r="BPO28"/>
      <c r="BPP28" s="20"/>
      <c r="BPQ28"/>
      <c r="BPR28" s="20"/>
      <c r="BPS28"/>
      <c r="BPT28" s="20"/>
      <c r="BPU28"/>
      <c r="BPV28" s="20"/>
      <c r="BPW28"/>
      <c r="BPX28" s="20"/>
      <c r="BPY28"/>
      <c r="BPZ28" s="20"/>
      <c r="BQA28"/>
      <c r="BQB28" s="20"/>
      <c r="BQC28"/>
      <c r="BQD28" s="20"/>
      <c r="BQE28"/>
      <c r="BQF28" s="20"/>
      <c r="BQG28"/>
      <c r="BQH28" s="20"/>
      <c r="BQI28"/>
      <c r="BQJ28" s="20"/>
      <c r="BQK28"/>
      <c r="BQL28" s="20"/>
      <c r="BQM28"/>
      <c r="BQN28" s="20"/>
      <c r="BQO28"/>
      <c r="BQP28" s="20"/>
      <c r="BQQ28"/>
      <c r="BQR28" s="20"/>
      <c r="BQS28"/>
      <c r="BQT28" s="20"/>
      <c r="BQU28"/>
      <c r="BQV28" s="20"/>
      <c r="BQW28"/>
      <c r="BQX28" s="20"/>
      <c r="BQY28"/>
      <c r="BQZ28" s="20"/>
      <c r="BRA28"/>
      <c r="BRB28" s="20"/>
      <c r="BRC28"/>
      <c r="BRD28" s="20"/>
      <c r="BRE28"/>
      <c r="BRF28" s="20"/>
      <c r="BRG28"/>
      <c r="BRH28" s="20"/>
      <c r="BRI28"/>
      <c r="BRJ28" s="20"/>
      <c r="BRK28"/>
      <c r="BRL28" s="20"/>
      <c r="BRM28"/>
      <c r="BRN28" s="20"/>
      <c r="BRO28"/>
      <c r="BRP28" s="20"/>
      <c r="BRQ28"/>
      <c r="BRR28" s="20"/>
      <c r="BRS28"/>
      <c r="BRT28" s="20"/>
      <c r="BRU28"/>
      <c r="BRV28" s="20"/>
      <c r="BRW28"/>
      <c r="BRX28" s="20"/>
      <c r="BRY28"/>
      <c r="BRZ28" s="20"/>
      <c r="BSA28"/>
      <c r="BSB28" s="20"/>
      <c r="BSC28"/>
      <c r="BSD28" s="20"/>
      <c r="BSE28"/>
      <c r="BSF28" s="20"/>
      <c r="BSG28"/>
      <c r="BSH28" s="20"/>
      <c r="BSI28"/>
      <c r="BSJ28" s="20"/>
      <c r="BSK28"/>
      <c r="BSL28" s="20"/>
      <c r="BSM28"/>
      <c r="BSN28" s="20"/>
      <c r="BSO28"/>
      <c r="BSP28" s="20"/>
      <c r="BSQ28"/>
      <c r="BSR28" s="20"/>
      <c r="BSS28"/>
      <c r="BST28" s="20"/>
      <c r="BSU28"/>
      <c r="BSV28" s="20"/>
      <c r="BSW28"/>
      <c r="BSX28" s="20"/>
      <c r="BSY28"/>
      <c r="BSZ28" s="20"/>
      <c r="BTA28"/>
      <c r="BTB28" s="20"/>
      <c r="BTC28"/>
      <c r="BTD28" s="20"/>
      <c r="BTE28"/>
      <c r="BTF28" s="20"/>
      <c r="BTG28"/>
      <c r="BTH28" s="20"/>
      <c r="BTI28"/>
      <c r="BTJ28" s="20"/>
      <c r="BTK28"/>
      <c r="BTL28" s="20"/>
      <c r="BTM28"/>
      <c r="BTN28" s="20"/>
      <c r="BTO28"/>
      <c r="BTP28" s="20"/>
      <c r="BTQ28"/>
      <c r="BTR28" s="20"/>
      <c r="BTS28"/>
      <c r="BTT28" s="20"/>
      <c r="BTU28"/>
      <c r="BTV28" s="20"/>
      <c r="BTW28"/>
      <c r="BTX28" s="20"/>
      <c r="BTY28"/>
      <c r="BTZ28" s="20"/>
      <c r="BUA28"/>
      <c r="BUB28" s="20"/>
      <c r="BUC28"/>
      <c r="BUD28" s="20"/>
      <c r="BUE28"/>
      <c r="BUF28" s="20"/>
      <c r="BUG28"/>
      <c r="BUH28" s="20"/>
      <c r="BUI28"/>
      <c r="BUJ28" s="20"/>
      <c r="BUK28"/>
      <c r="BUL28" s="20"/>
      <c r="BUM28"/>
      <c r="BUN28" s="20"/>
      <c r="BUO28"/>
      <c r="BUP28" s="20"/>
      <c r="BUQ28"/>
      <c r="BUR28" s="20"/>
      <c r="BUS28"/>
      <c r="BUT28" s="20"/>
      <c r="BUU28"/>
      <c r="BUV28" s="20"/>
      <c r="BUW28"/>
      <c r="BUX28" s="20"/>
      <c r="BUY28"/>
      <c r="BUZ28" s="20"/>
      <c r="BVA28"/>
      <c r="BVB28" s="20"/>
      <c r="BVC28"/>
      <c r="BVD28" s="20"/>
      <c r="BVE28"/>
      <c r="BVF28" s="20"/>
      <c r="BVG28"/>
      <c r="BVH28" s="20"/>
      <c r="BVI28"/>
      <c r="BVJ28" s="20"/>
      <c r="BVK28"/>
      <c r="BVL28" s="20"/>
      <c r="BVM28"/>
      <c r="BVN28" s="20"/>
      <c r="BVO28"/>
      <c r="BVP28" s="20"/>
      <c r="BVQ28"/>
      <c r="BVR28" s="20"/>
      <c r="BVS28"/>
      <c r="BVT28" s="20"/>
      <c r="BVU28"/>
      <c r="BVV28" s="20"/>
      <c r="BVW28"/>
      <c r="BVX28" s="20"/>
      <c r="BVY28"/>
      <c r="BVZ28" s="20"/>
      <c r="BWA28"/>
      <c r="BWB28" s="20"/>
      <c r="BWC28"/>
      <c r="BWD28" s="20"/>
      <c r="BWE28"/>
      <c r="BWF28" s="20"/>
      <c r="BWG28"/>
      <c r="BWH28" s="20"/>
      <c r="BWI28"/>
      <c r="BWJ28" s="20"/>
      <c r="BWK28"/>
      <c r="BWL28" s="20"/>
      <c r="BWM28"/>
      <c r="BWN28" s="20"/>
      <c r="BWO28"/>
      <c r="BWP28" s="20"/>
      <c r="BWQ28"/>
      <c r="BWR28" s="20"/>
      <c r="BWS28"/>
      <c r="BWT28" s="20"/>
      <c r="BWU28"/>
      <c r="BWV28" s="20"/>
      <c r="BWW28"/>
      <c r="BWX28" s="20"/>
      <c r="BWY28"/>
      <c r="BWZ28" s="20"/>
      <c r="BXA28"/>
      <c r="BXB28" s="20"/>
      <c r="BXC28"/>
      <c r="BXD28" s="20"/>
      <c r="BXE28"/>
      <c r="BXF28" s="20"/>
      <c r="BXG28"/>
      <c r="BXH28" s="20"/>
      <c r="BXI28"/>
      <c r="BXJ28" s="20"/>
      <c r="BXK28"/>
      <c r="BXL28" s="20"/>
      <c r="BXM28"/>
      <c r="BXN28" s="20"/>
      <c r="BXO28"/>
      <c r="BXP28" s="20"/>
      <c r="BXQ28"/>
      <c r="BXR28" s="20"/>
      <c r="BXS28"/>
      <c r="BXT28" s="20"/>
      <c r="BXU28"/>
      <c r="BXV28" s="20"/>
      <c r="BXW28"/>
      <c r="BXX28" s="20"/>
      <c r="BXY28"/>
      <c r="BXZ28" s="20"/>
      <c r="BYA28"/>
      <c r="BYB28" s="20"/>
      <c r="BYC28"/>
      <c r="BYD28" s="20"/>
      <c r="BYE28"/>
      <c r="BYF28" s="20"/>
      <c r="BYG28"/>
      <c r="BYH28" s="20"/>
      <c r="BYI28"/>
      <c r="BYJ28" s="20"/>
      <c r="BYK28"/>
      <c r="BYL28" s="20"/>
      <c r="BYM28"/>
      <c r="BYN28" s="20"/>
      <c r="BYO28"/>
      <c r="BYP28" s="20"/>
      <c r="BYQ28"/>
      <c r="BYR28" s="20"/>
      <c r="BYS28"/>
      <c r="BYT28" s="20"/>
      <c r="BYU28"/>
      <c r="BYV28" s="20"/>
      <c r="BYW28"/>
      <c r="BYX28" s="20"/>
      <c r="BYY28"/>
      <c r="BYZ28" s="20"/>
      <c r="BZA28"/>
      <c r="BZB28" s="20"/>
      <c r="BZC28"/>
      <c r="BZD28" s="20"/>
      <c r="BZE28"/>
      <c r="BZF28" s="20"/>
      <c r="BZG28"/>
      <c r="BZH28" s="20"/>
      <c r="BZI28"/>
      <c r="BZJ28" s="20"/>
      <c r="BZK28"/>
      <c r="BZL28" s="20"/>
      <c r="BZM28"/>
      <c r="BZN28" s="20"/>
      <c r="BZO28"/>
      <c r="BZP28" s="20"/>
      <c r="BZQ28"/>
      <c r="BZR28" s="20"/>
      <c r="BZS28"/>
      <c r="BZT28" s="20"/>
      <c r="BZU28"/>
      <c r="BZV28" s="20"/>
      <c r="BZW28"/>
      <c r="BZX28" s="20"/>
      <c r="BZY28"/>
      <c r="BZZ28" s="20"/>
      <c r="CAA28"/>
      <c r="CAB28" s="20"/>
      <c r="CAC28"/>
      <c r="CAD28" s="20"/>
      <c r="CAE28"/>
      <c r="CAF28" s="20"/>
      <c r="CAG28"/>
      <c r="CAH28" s="20"/>
      <c r="CAI28"/>
      <c r="CAJ28" s="20"/>
      <c r="CAK28"/>
      <c r="CAL28" s="20"/>
      <c r="CAM28"/>
      <c r="CAN28" s="20"/>
      <c r="CAO28"/>
      <c r="CAP28" s="20"/>
      <c r="CAQ28"/>
      <c r="CAR28" s="20"/>
      <c r="CAS28"/>
      <c r="CAT28" s="20"/>
      <c r="CAU28"/>
      <c r="CAV28" s="20"/>
      <c r="CAW28"/>
      <c r="CAX28" s="20"/>
      <c r="CAY28"/>
      <c r="CAZ28" s="20"/>
      <c r="CBA28"/>
      <c r="CBB28" s="20"/>
      <c r="CBC28"/>
      <c r="CBD28" s="20"/>
      <c r="CBE28"/>
      <c r="CBF28" s="20"/>
      <c r="CBG28"/>
      <c r="CBH28" s="20"/>
      <c r="CBI28"/>
      <c r="CBJ28" s="20"/>
      <c r="CBK28"/>
      <c r="CBL28" s="20"/>
      <c r="CBM28"/>
      <c r="CBN28" s="20"/>
      <c r="CBO28"/>
      <c r="CBP28" s="20"/>
      <c r="CBQ28"/>
      <c r="CBR28" s="20"/>
      <c r="CBS28"/>
      <c r="CBT28" s="20"/>
      <c r="CBU28"/>
      <c r="CBV28" s="20"/>
      <c r="CBW28"/>
      <c r="CBX28" s="20"/>
      <c r="CBY28"/>
      <c r="CBZ28" s="20"/>
      <c r="CCA28"/>
      <c r="CCB28" s="20"/>
      <c r="CCC28"/>
      <c r="CCD28" s="20"/>
      <c r="CCE28"/>
      <c r="CCF28" s="20"/>
      <c r="CCG28"/>
      <c r="CCH28" s="20"/>
      <c r="CCI28"/>
      <c r="CCJ28" s="20"/>
      <c r="CCK28"/>
      <c r="CCL28" s="20"/>
      <c r="CCM28"/>
      <c r="CCN28" s="20"/>
      <c r="CCO28"/>
      <c r="CCP28" s="20"/>
      <c r="CCQ28"/>
      <c r="CCR28" s="20"/>
      <c r="CCS28"/>
      <c r="CCT28" s="20"/>
      <c r="CCU28"/>
      <c r="CCV28" s="20"/>
      <c r="CCW28"/>
      <c r="CCX28" s="20"/>
      <c r="CCY28"/>
      <c r="CCZ28" s="20"/>
      <c r="CDA28"/>
      <c r="CDB28" s="20"/>
      <c r="CDC28"/>
      <c r="CDD28" s="20"/>
      <c r="CDE28"/>
      <c r="CDF28" s="20"/>
      <c r="CDG28"/>
      <c r="CDH28" s="20"/>
      <c r="CDI28"/>
      <c r="CDJ28" s="20"/>
      <c r="CDK28"/>
      <c r="CDL28" s="20"/>
      <c r="CDM28"/>
      <c r="CDN28" s="20"/>
      <c r="CDO28"/>
      <c r="CDP28" s="20"/>
      <c r="CDQ28"/>
      <c r="CDR28" s="20"/>
      <c r="CDS28"/>
      <c r="CDT28" s="20"/>
      <c r="CDU28"/>
      <c r="CDV28" s="20"/>
      <c r="CDW28"/>
      <c r="CDX28" s="20"/>
      <c r="CDY28"/>
      <c r="CDZ28" s="20"/>
      <c r="CEA28"/>
      <c r="CEB28" s="20"/>
      <c r="CEC28"/>
      <c r="CED28" s="20"/>
      <c r="CEE28"/>
      <c r="CEF28" s="20"/>
      <c r="CEG28"/>
      <c r="CEH28" s="20"/>
      <c r="CEI28"/>
      <c r="CEJ28" s="20"/>
      <c r="CEK28"/>
      <c r="CEL28" s="20"/>
      <c r="CEM28"/>
      <c r="CEN28" s="20"/>
      <c r="CEO28"/>
      <c r="CEP28" s="20"/>
      <c r="CEQ28"/>
      <c r="CER28" s="20"/>
      <c r="CES28"/>
      <c r="CET28" s="20"/>
      <c r="CEU28"/>
      <c r="CEV28" s="20"/>
      <c r="CEW28"/>
      <c r="CEX28" s="20"/>
      <c r="CEY28"/>
      <c r="CEZ28" s="20"/>
      <c r="CFA28"/>
      <c r="CFB28" s="20"/>
      <c r="CFC28"/>
      <c r="CFD28" s="20"/>
      <c r="CFE28"/>
      <c r="CFF28" s="20"/>
      <c r="CFG28"/>
      <c r="CFH28" s="20"/>
      <c r="CFI28"/>
      <c r="CFJ28" s="20"/>
      <c r="CFK28"/>
      <c r="CFL28" s="20"/>
      <c r="CFM28"/>
      <c r="CFN28" s="20"/>
      <c r="CFO28"/>
      <c r="CFP28" s="20"/>
      <c r="CFQ28"/>
      <c r="CFR28" s="20"/>
      <c r="CFS28"/>
      <c r="CFT28" s="20"/>
      <c r="CFU28"/>
      <c r="CFV28" s="20"/>
      <c r="CFW28"/>
      <c r="CFX28" s="20"/>
      <c r="CFY28"/>
      <c r="CFZ28" s="20"/>
      <c r="CGA28"/>
      <c r="CGB28" s="20"/>
      <c r="CGC28"/>
      <c r="CGD28" s="20"/>
      <c r="CGE28"/>
      <c r="CGF28" s="20"/>
      <c r="CGG28"/>
      <c r="CGH28" s="20"/>
      <c r="CGI28"/>
      <c r="CGJ28" s="20"/>
      <c r="CGK28"/>
      <c r="CGL28" s="20"/>
      <c r="CGM28"/>
      <c r="CGN28" s="20"/>
      <c r="CGO28"/>
      <c r="CGP28" s="20"/>
      <c r="CGQ28"/>
      <c r="CGR28" s="20"/>
      <c r="CGS28"/>
      <c r="CGT28" s="20"/>
      <c r="CGU28"/>
      <c r="CGV28" s="20"/>
      <c r="CGW28"/>
      <c r="CGX28" s="20"/>
      <c r="CGY28"/>
      <c r="CGZ28" s="20"/>
      <c r="CHA28"/>
      <c r="CHB28" s="20"/>
      <c r="CHC28"/>
      <c r="CHD28" s="20"/>
      <c r="CHE28"/>
      <c r="CHF28" s="20"/>
      <c r="CHG28"/>
      <c r="CHH28" s="20"/>
      <c r="CHI28"/>
      <c r="CHJ28" s="20"/>
      <c r="CHK28"/>
      <c r="CHL28" s="20"/>
      <c r="CHM28"/>
      <c r="CHN28" s="20"/>
      <c r="CHO28"/>
      <c r="CHP28" s="20"/>
      <c r="CHQ28"/>
      <c r="CHR28" s="20"/>
      <c r="CHS28"/>
      <c r="CHT28" s="20"/>
      <c r="CHU28"/>
      <c r="CHV28" s="20"/>
      <c r="CHW28"/>
      <c r="CHX28" s="20"/>
      <c r="CHY28"/>
      <c r="CHZ28" s="20"/>
      <c r="CIA28"/>
      <c r="CIB28" s="20"/>
      <c r="CIC28"/>
      <c r="CID28" s="20"/>
      <c r="CIE28"/>
      <c r="CIF28" s="20"/>
      <c r="CIG28"/>
      <c r="CIH28" s="20"/>
      <c r="CII28"/>
      <c r="CIJ28" s="20"/>
      <c r="CIK28"/>
      <c r="CIL28" s="20"/>
      <c r="CIM28"/>
      <c r="CIN28" s="20"/>
      <c r="CIO28"/>
      <c r="CIP28" s="20"/>
      <c r="CIQ28"/>
      <c r="CIR28" s="20"/>
      <c r="CIS28"/>
      <c r="CIT28" s="20"/>
      <c r="CIU28"/>
      <c r="CIV28" s="20"/>
      <c r="CIW28"/>
      <c r="CIX28" s="20"/>
      <c r="CIY28"/>
      <c r="CIZ28" s="20"/>
      <c r="CJA28"/>
      <c r="CJB28" s="20"/>
      <c r="CJC28"/>
      <c r="CJD28" s="20"/>
      <c r="CJE28"/>
      <c r="CJF28" s="20"/>
      <c r="CJG28"/>
      <c r="CJH28" s="20"/>
      <c r="CJI28"/>
      <c r="CJJ28" s="20"/>
      <c r="CJK28"/>
      <c r="CJL28" s="20"/>
      <c r="CJM28"/>
      <c r="CJN28" s="20"/>
      <c r="CJO28"/>
      <c r="CJP28" s="20"/>
      <c r="CJQ28"/>
      <c r="CJR28" s="20"/>
      <c r="CJS28"/>
      <c r="CJT28" s="20"/>
      <c r="CJU28"/>
      <c r="CJV28" s="20"/>
      <c r="CJW28"/>
      <c r="CJX28" s="20"/>
      <c r="CJY28"/>
      <c r="CJZ28" s="20"/>
      <c r="CKA28"/>
      <c r="CKB28" s="20"/>
      <c r="CKC28"/>
      <c r="CKD28" s="20"/>
      <c r="CKE28"/>
      <c r="CKF28" s="20"/>
      <c r="CKG28"/>
      <c r="CKH28" s="20"/>
      <c r="CKI28"/>
      <c r="CKJ28" s="20"/>
      <c r="CKK28"/>
      <c r="CKL28" s="20"/>
      <c r="CKM28"/>
      <c r="CKN28" s="20"/>
      <c r="CKO28"/>
      <c r="CKP28" s="20"/>
      <c r="CKQ28"/>
      <c r="CKR28" s="20"/>
      <c r="CKS28"/>
      <c r="CKT28" s="20"/>
      <c r="CKU28"/>
      <c r="CKV28" s="20"/>
      <c r="CKW28"/>
      <c r="CKX28" s="20"/>
      <c r="CKY28"/>
      <c r="CKZ28" s="20"/>
      <c r="CLA28"/>
      <c r="CLB28" s="20"/>
      <c r="CLC28"/>
      <c r="CLD28" s="20"/>
      <c r="CLE28"/>
      <c r="CLF28" s="20"/>
      <c r="CLG28"/>
      <c r="CLH28" s="20"/>
      <c r="CLI28"/>
      <c r="CLJ28" s="20"/>
      <c r="CLK28"/>
      <c r="CLL28" s="20"/>
      <c r="CLM28"/>
      <c r="CLN28" s="20"/>
      <c r="CLO28"/>
      <c r="CLP28" s="20"/>
      <c r="CLQ28"/>
      <c r="CLR28" s="20"/>
      <c r="CLS28"/>
      <c r="CLT28" s="20"/>
      <c r="CLU28"/>
      <c r="CLV28" s="20"/>
      <c r="CLW28"/>
      <c r="CLX28" s="20"/>
      <c r="CLY28"/>
      <c r="CLZ28" s="20"/>
      <c r="CMA28"/>
      <c r="CMB28" s="20"/>
      <c r="CMC28"/>
      <c r="CMD28" s="20"/>
      <c r="CME28"/>
      <c r="CMF28" s="20"/>
      <c r="CMG28"/>
      <c r="CMH28" s="20"/>
      <c r="CMI28"/>
      <c r="CMJ28" s="20"/>
      <c r="CMK28"/>
      <c r="CML28" s="20"/>
      <c r="CMM28"/>
      <c r="CMN28" s="20"/>
      <c r="CMO28"/>
      <c r="CMP28" s="20"/>
      <c r="CMQ28"/>
      <c r="CMR28" s="20"/>
      <c r="CMS28"/>
      <c r="CMT28" s="20"/>
      <c r="CMU28"/>
      <c r="CMV28" s="20"/>
      <c r="CMW28"/>
      <c r="CMX28" s="20"/>
      <c r="CMY28"/>
      <c r="CMZ28" s="20"/>
      <c r="CNA28"/>
      <c r="CNB28" s="20"/>
      <c r="CNC28"/>
      <c r="CND28" s="20"/>
      <c r="CNE28"/>
      <c r="CNF28" s="20"/>
      <c r="CNG28"/>
      <c r="CNH28" s="20"/>
      <c r="CNI28"/>
      <c r="CNJ28" s="20"/>
      <c r="CNK28"/>
      <c r="CNL28" s="20"/>
      <c r="CNM28"/>
      <c r="CNN28" s="20"/>
      <c r="CNO28"/>
      <c r="CNP28" s="20"/>
      <c r="CNQ28"/>
      <c r="CNR28" s="20"/>
      <c r="CNS28"/>
      <c r="CNT28" s="20"/>
      <c r="CNU28"/>
      <c r="CNV28" s="20"/>
      <c r="CNW28"/>
      <c r="CNX28" s="20"/>
      <c r="CNY28"/>
      <c r="CNZ28" s="20"/>
      <c r="COA28"/>
      <c r="COB28" s="20"/>
      <c r="COC28"/>
      <c r="COD28" s="20"/>
      <c r="COE28"/>
      <c r="COF28" s="20"/>
      <c r="COG28"/>
      <c r="COH28" s="20"/>
      <c r="COI28"/>
      <c r="COJ28" s="20"/>
      <c r="COK28"/>
      <c r="COL28" s="20"/>
      <c r="COM28"/>
      <c r="CON28" s="20"/>
      <c r="COO28"/>
      <c r="COP28" s="20"/>
      <c r="COQ28"/>
      <c r="COR28" s="20"/>
      <c r="COS28"/>
      <c r="COT28" s="20"/>
      <c r="COU28"/>
      <c r="COV28" s="20"/>
      <c r="COW28"/>
      <c r="COX28" s="20"/>
      <c r="COY28"/>
      <c r="COZ28" s="20"/>
      <c r="CPA28"/>
      <c r="CPB28" s="20"/>
      <c r="CPC28"/>
      <c r="CPD28" s="20"/>
      <c r="CPE28"/>
      <c r="CPF28" s="20"/>
      <c r="CPG28"/>
      <c r="CPH28" s="20"/>
      <c r="CPI28"/>
      <c r="CPJ28" s="20"/>
      <c r="CPK28"/>
      <c r="CPL28" s="20"/>
      <c r="CPM28"/>
      <c r="CPN28" s="20"/>
      <c r="CPO28"/>
      <c r="CPP28" s="20"/>
      <c r="CPQ28"/>
      <c r="CPR28" s="20"/>
      <c r="CPS28"/>
      <c r="CPT28" s="20"/>
      <c r="CPU28"/>
      <c r="CPV28" s="20"/>
      <c r="CPW28"/>
      <c r="CPX28" s="20"/>
      <c r="CPY28"/>
      <c r="CPZ28" s="20"/>
      <c r="CQA28"/>
      <c r="CQB28" s="20"/>
      <c r="CQC28"/>
      <c r="CQD28" s="20"/>
      <c r="CQE28"/>
      <c r="CQF28" s="20"/>
      <c r="CQG28"/>
      <c r="CQH28" s="20"/>
      <c r="CQI28"/>
      <c r="CQJ28" s="20"/>
      <c r="CQK28"/>
      <c r="CQL28" s="20"/>
      <c r="CQM28"/>
      <c r="CQN28" s="20"/>
      <c r="CQO28"/>
      <c r="CQP28" s="20"/>
      <c r="CQQ28"/>
      <c r="CQR28" s="20"/>
      <c r="CQS28"/>
      <c r="CQT28" s="20"/>
      <c r="CQU28"/>
      <c r="CQV28" s="20"/>
      <c r="CQW28"/>
      <c r="CQX28" s="20"/>
      <c r="CQY28"/>
      <c r="CQZ28" s="20"/>
      <c r="CRA28"/>
      <c r="CRB28" s="20"/>
      <c r="CRC28"/>
      <c r="CRD28" s="20"/>
      <c r="CRE28"/>
      <c r="CRF28" s="20"/>
      <c r="CRG28"/>
      <c r="CRH28" s="20"/>
      <c r="CRI28"/>
      <c r="CRJ28" s="20"/>
      <c r="CRK28"/>
      <c r="CRL28" s="20"/>
      <c r="CRM28"/>
      <c r="CRN28" s="20"/>
      <c r="CRO28"/>
      <c r="CRP28" s="20"/>
      <c r="CRQ28"/>
      <c r="CRR28" s="20"/>
      <c r="CRS28"/>
      <c r="CRT28" s="20"/>
      <c r="CRU28"/>
      <c r="CRV28" s="20"/>
      <c r="CRW28"/>
      <c r="CRX28" s="20"/>
      <c r="CRY28"/>
      <c r="CRZ28" s="20"/>
      <c r="CSA28"/>
      <c r="CSB28" s="20"/>
      <c r="CSC28"/>
      <c r="CSD28" s="20"/>
      <c r="CSE28"/>
      <c r="CSF28" s="20"/>
      <c r="CSG28"/>
      <c r="CSH28" s="20"/>
      <c r="CSI28"/>
      <c r="CSJ28" s="20"/>
      <c r="CSK28"/>
      <c r="CSL28" s="20"/>
      <c r="CSM28"/>
      <c r="CSN28" s="20"/>
      <c r="CSO28"/>
      <c r="CSP28" s="20"/>
      <c r="CSQ28"/>
      <c r="CSR28" s="20"/>
      <c r="CSS28"/>
      <c r="CST28" s="20"/>
      <c r="CSU28"/>
      <c r="CSV28" s="20"/>
      <c r="CSW28"/>
      <c r="CSX28" s="20"/>
      <c r="CSY28"/>
      <c r="CSZ28" s="20"/>
      <c r="CTA28"/>
      <c r="CTB28" s="20"/>
      <c r="CTC28"/>
      <c r="CTD28" s="20"/>
      <c r="CTE28"/>
      <c r="CTF28" s="20"/>
      <c r="CTG28"/>
      <c r="CTH28" s="20"/>
      <c r="CTI28"/>
      <c r="CTJ28" s="20"/>
      <c r="CTK28"/>
      <c r="CTL28" s="20"/>
      <c r="CTM28"/>
      <c r="CTN28" s="20"/>
      <c r="CTO28"/>
      <c r="CTP28" s="20"/>
      <c r="CTQ28"/>
      <c r="CTR28" s="20"/>
      <c r="CTS28"/>
      <c r="CTT28" s="20"/>
      <c r="CTU28"/>
      <c r="CTV28" s="20"/>
      <c r="CTW28"/>
      <c r="CTX28" s="20"/>
      <c r="CTY28"/>
      <c r="CTZ28" s="20"/>
      <c r="CUA28"/>
      <c r="CUB28" s="20"/>
      <c r="CUC28"/>
      <c r="CUD28" s="20"/>
      <c r="CUE28"/>
      <c r="CUF28" s="20"/>
      <c r="CUG28"/>
      <c r="CUH28" s="20"/>
      <c r="CUI28"/>
      <c r="CUJ28" s="20"/>
      <c r="CUK28"/>
      <c r="CUL28" s="20"/>
      <c r="CUM28"/>
      <c r="CUN28" s="20"/>
      <c r="CUO28"/>
      <c r="CUP28" s="20"/>
      <c r="CUQ28"/>
      <c r="CUR28" s="20"/>
      <c r="CUS28"/>
      <c r="CUT28" s="20"/>
      <c r="CUU28"/>
      <c r="CUV28" s="20"/>
      <c r="CUW28"/>
      <c r="CUX28" s="20"/>
      <c r="CUY28"/>
      <c r="CUZ28" s="20"/>
      <c r="CVA28"/>
      <c r="CVB28" s="20"/>
      <c r="CVC28"/>
      <c r="CVD28" s="20"/>
      <c r="CVE28"/>
      <c r="CVF28" s="20"/>
      <c r="CVG28"/>
      <c r="CVH28" s="20"/>
      <c r="CVI28"/>
      <c r="CVJ28" s="20"/>
      <c r="CVK28"/>
      <c r="CVL28" s="20"/>
      <c r="CVM28"/>
      <c r="CVN28" s="20"/>
      <c r="CVO28"/>
      <c r="CVP28" s="20"/>
      <c r="CVQ28"/>
      <c r="CVR28" s="20"/>
      <c r="CVS28"/>
      <c r="CVT28" s="20"/>
      <c r="CVU28"/>
      <c r="CVV28" s="20"/>
      <c r="CVW28"/>
      <c r="CVX28" s="20"/>
      <c r="CVY28"/>
      <c r="CVZ28" s="20"/>
      <c r="CWA28"/>
      <c r="CWB28" s="20"/>
      <c r="CWC28"/>
      <c r="CWD28" s="20"/>
      <c r="CWE28"/>
      <c r="CWF28" s="20"/>
      <c r="CWG28"/>
      <c r="CWH28" s="20"/>
      <c r="CWI28"/>
      <c r="CWJ28" s="20"/>
      <c r="CWK28"/>
      <c r="CWL28" s="20"/>
      <c r="CWM28"/>
      <c r="CWN28" s="20"/>
      <c r="CWO28"/>
      <c r="CWP28" s="20"/>
      <c r="CWQ28"/>
      <c r="CWR28" s="20"/>
      <c r="CWS28"/>
      <c r="CWT28" s="20"/>
      <c r="CWU28"/>
      <c r="CWV28" s="20"/>
      <c r="CWW28"/>
      <c r="CWX28" s="20"/>
      <c r="CWY28"/>
      <c r="CWZ28" s="20"/>
      <c r="CXA28"/>
      <c r="CXB28" s="20"/>
      <c r="CXC28"/>
      <c r="CXD28" s="20"/>
      <c r="CXE28"/>
      <c r="CXF28" s="20"/>
      <c r="CXG28"/>
      <c r="CXH28" s="20"/>
      <c r="CXI28"/>
      <c r="CXJ28" s="20"/>
      <c r="CXK28"/>
      <c r="CXL28" s="20"/>
      <c r="CXM28"/>
      <c r="CXN28" s="20"/>
      <c r="CXO28"/>
      <c r="CXP28" s="20"/>
      <c r="CXQ28"/>
      <c r="CXR28" s="20"/>
      <c r="CXS28"/>
      <c r="CXT28" s="20"/>
      <c r="CXU28"/>
      <c r="CXV28" s="20"/>
      <c r="CXW28"/>
      <c r="CXX28" s="20"/>
      <c r="CXY28"/>
      <c r="CXZ28" s="20"/>
      <c r="CYA28"/>
      <c r="CYB28" s="20"/>
      <c r="CYC28"/>
      <c r="CYD28" s="20"/>
      <c r="CYE28"/>
      <c r="CYF28" s="20"/>
      <c r="CYG28"/>
      <c r="CYH28" s="20"/>
      <c r="CYI28"/>
      <c r="CYJ28" s="20"/>
      <c r="CYK28"/>
      <c r="CYL28" s="20"/>
      <c r="CYM28"/>
      <c r="CYN28" s="20"/>
      <c r="CYO28"/>
      <c r="CYP28" s="20"/>
      <c r="CYQ28"/>
      <c r="CYR28" s="20"/>
      <c r="CYS28"/>
      <c r="CYT28" s="20"/>
      <c r="CYU28"/>
      <c r="CYV28" s="20"/>
      <c r="CYW28"/>
      <c r="CYX28" s="20"/>
      <c r="CYY28"/>
      <c r="CYZ28" s="20"/>
      <c r="CZA28"/>
      <c r="CZB28" s="20"/>
      <c r="CZC28"/>
      <c r="CZD28" s="20"/>
      <c r="CZE28"/>
      <c r="CZF28" s="20"/>
      <c r="CZG28"/>
      <c r="CZH28" s="20"/>
      <c r="CZI28"/>
      <c r="CZJ28" s="20"/>
      <c r="CZK28"/>
      <c r="CZL28" s="20"/>
      <c r="CZM28"/>
      <c r="CZN28" s="20"/>
      <c r="CZO28"/>
      <c r="CZP28" s="20"/>
      <c r="CZQ28"/>
      <c r="CZR28" s="20"/>
      <c r="CZS28"/>
      <c r="CZT28" s="20"/>
      <c r="CZU28"/>
      <c r="CZV28" s="20"/>
      <c r="CZW28"/>
      <c r="CZX28" s="20"/>
      <c r="CZY28"/>
      <c r="CZZ28" s="20"/>
      <c r="DAA28"/>
      <c r="DAB28" s="20"/>
      <c r="DAC28"/>
      <c r="DAD28" s="20"/>
      <c r="DAE28"/>
      <c r="DAF28" s="20"/>
      <c r="DAG28"/>
      <c r="DAH28" s="20"/>
      <c r="DAI28"/>
      <c r="DAJ28" s="20"/>
      <c r="DAK28"/>
      <c r="DAL28" s="20"/>
      <c r="DAM28"/>
      <c r="DAN28" s="20"/>
      <c r="DAO28"/>
      <c r="DAP28" s="20"/>
      <c r="DAQ28"/>
      <c r="DAR28" s="20"/>
      <c r="DAS28"/>
      <c r="DAT28" s="20"/>
      <c r="DAU28"/>
      <c r="DAV28" s="20"/>
      <c r="DAW28"/>
      <c r="DAX28" s="20"/>
      <c r="DAY28"/>
      <c r="DAZ28" s="20"/>
      <c r="DBA28"/>
      <c r="DBB28" s="20"/>
      <c r="DBC28"/>
      <c r="DBD28" s="20"/>
      <c r="DBE28"/>
      <c r="DBF28" s="20"/>
      <c r="DBG28"/>
      <c r="DBH28" s="20"/>
      <c r="DBI28"/>
      <c r="DBJ28" s="20"/>
      <c r="DBK28"/>
      <c r="DBL28" s="20"/>
      <c r="DBM28"/>
      <c r="DBN28" s="20"/>
      <c r="DBO28"/>
      <c r="DBP28" s="20"/>
      <c r="DBQ28"/>
      <c r="DBR28" s="20"/>
      <c r="DBS28"/>
      <c r="DBT28" s="20"/>
      <c r="DBU28"/>
      <c r="DBV28" s="20"/>
      <c r="DBW28"/>
      <c r="DBX28" s="20"/>
      <c r="DBY28"/>
      <c r="DBZ28" s="20"/>
      <c r="DCA28"/>
      <c r="DCB28" s="20"/>
      <c r="DCC28"/>
      <c r="DCD28" s="20"/>
      <c r="DCE28"/>
      <c r="DCF28" s="20"/>
      <c r="DCG28"/>
      <c r="DCH28" s="20"/>
      <c r="DCI28"/>
      <c r="DCJ28" s="20"/>
      <c r="DCK28"/>
      <c r="DCL28" s="20"/>
      <c r="DCM28"/>
      <c r="DCN28" s="20"/>
      <c r="DCO28"/>
      <c r="DCP28" s="20"/>
      <c r="DCQ28"/>
      <c r="DCR28" s="20"/>
      <c r="DCS28"/>
      <c r="DCT28" s="20"/>
      <c r="DCU28"/>
      <c r="DCV28" s="20"/>
      <c r="DCW28"/>
      <c r="DCX28" s="20"/>
      <c r="DCY28"/>
      <c r="DCZ28" s="20"/>
      <c r="DDA28"/>
      <c r="DDB28" s="20"/>
      <c r="DDC28"/>
      <c r="DDD28" s="20"/>
      <c r="DDE28"/>
      <c r="DDF28" s="20"/>
      <c r="DDG28"/>
      <c r="DDH28" s="20"/>
      <c r="DDI28"/>
      <c r="DDJ28" s="20"/>
      <c r="DDK28"/>
      <c r="DDL28" s="20"/>
      <c r="DDM28"/>
      <c r="DDN28" s="20"/>
      <c r="DDO28"/>
      <c r="DDP28" s="20"/>
      <c r="DDQ28"/>
      <c r="DDR28" s="20"/>
      <c r="DDS28"/>
      <c r="DDT28" s="20"/>
      <c r="DDU28"/>
      <c r="DDV28" s="20"/>
      <c r="DDW28"/>
      <c r="DDX28" s="20"/>
      <c r="DDY28"/>
      <c r="DDZ28" s="20"/>
      <c r="DEA28"/>
      <c r="DEB28" s="20"/>
      <c r="DEC28"/>
      <c r="DED28" s="20"/>
      <c r="DEE28"/>
      <c r="DEF28" s="20"/>
      <c r="DEG28"/>
      <c r="DEH28" s="20"/>
      <c r="DEI28"/>
      <c r="DEJ28" s="20"/>
      <c r="DEK28"/>
      <c r="DEL28" s="20"/>
      <c r="DEM28"/>
      <c r="DEN28" s="20"/>
      <c r="DEO28"/>
      <c r="DEP28" s="20"/>
      <c r="DEQ28"/>
      <c r="DER28" s="20"/>
      <c r="DES28"/>
      <c r="DET28" s="20"/>
      <c r="DEU28"/>
      <c r="DEV28" s="20"/>
      <c r="DEW28"/>
      <c r="DEX28" s="20"/>
      <c r="DEY28"/>
      <c r="DEZ28" s="20"/>
      <c r="DFA28"/>
      <c r="DFB28" s="20"/>
      <c r="DFC28"/>
      <c r="DFD28" s="20"/>
      <c r="DFE28"/>
      <c r="DFF28" s="20"/>
      <c r="DFG28"/>
      <c r="DFH28" s="20"/>
      <c r="DFI28"/>
      <c r="DFJ28" s="20"/>
      <c r="DFK28"/>
      <c r="DFL28" s="20"/>
      <c r="DFM28"/>
      <c r="DFN28" s="20"/>
      <c r="DFO28"/>
      <c r="DFP28" s="20"/>
      <c r="DFQ28"/>
      <c r="DFR28" s="20"/>
      <c r="DFS28"/>
      <c r="DFT28" s="20"/>
      <c r="DFU28"/>
      <c r="DFV28" s="20"/>
      <c r="DFW28"/>
      <c r="DFX28" s="20"/>
      <c r="DFY28"/>
      <c r="DFZ28" s="20"/>
      <c r="DGA28"/>
      <c r="DGB28" s="20"/>
      <c r="DGC28"/>
      <c r="DGD28" s="20"/>
      <c r="DGE28"/>
      <c r="DGF28" s="20"/>
      <c r="DGG28"/>
      <c r="DGH28" s="20"/>
      <c r="DGI28"/>
      <c r="DGJ28" s="20"/>
      <c r="DGK28"/>
      <c r="DGL28" s="20"/>
      <c r="DGM28"/>
      <c r="DGN28" s="20"/>
      <c r="DGO28"/>
      <c r="DGP28" s="20"/>
      <c r="DGQ28"/>
      <c r="DGR28" s="20"/>
      <c r="DGS28"/>
      <c r="DGT28" s="20"/>
      <c r="DGU28"/>
      <c r="DGV28" s="20"/>
      <c r="DGW28"/>
      <c r="DGX28" s="20"/>
      <c r="DGY28"/>
      <c r="DGZ28" s="20"/>
      <c r="DHA28"/>
      <c r="DHB28" s="20"/>
      <c r="DHC28"/>
      <c r="DHD28" s="20"/>
      <c r="DHE28"/>
      <c r="DHF28" s="20"/>
      <c r="DHG28"/>
      <c r="DHH28" s="20"/>
      <c r="DHI28"/>
      <c r="DHJ28" s="20"/>
      <c r="DHK28"/>
      <c r="DHL28" s="20"/>
      <c r="DHM28"/>
      <c r="DHN28" s="20"/>
      <c r="DHO28"/>
      <c r="DHP28" s="20"/>
      <c r="DHQ28"/>
      <c r="DHR28" s="20"/>
      <c r="DHS28"/>
      <c r="DHT28" s="20"/>
      <c r="DHU28"/>
      <c r="DHV28" s="20"/>
      <c r="DHW28"/>
      <c r="DHX28" s="20"/>
      <c r="DHY28"/>
      <c r="DHZ28" s="20"/>
      <c r="DIA28"/>
      <c r="DIB28" s="20"/>
      <c r="DIC28"/>
      <c r="DID28" s="20"/>
      <c r="DIE28"/>
      <c r="DIF28" s="20"/>
      <c r="DIG28"/>
      <c r="DIH28" s="20"/>
      <c r="DII28"/>
      <c r="DIJ28" s="20"/>
      <c r="DIK28"/>
      <c r="DIL28" s="20"/>
      <c r="DIM28"/>
      <c r="DIN28" s="20"/>
      <c r="DIO28"/>
      <c r="DIP28" s="20"/>
      <c r="DIQ28"/>
      <c r="DIR28" s="20"/>
      <c r="DIS28"/>
      <c r="DIT28" s="20"/>
      <c r="DIU28"/>
      <c r="DIV28" s="20"/>
      <c r="DIW28"/>
      <c r="DIX28" s="20"/>
      <c r="DIY28"/>
      <c r="DIZ28" s="20"/>
      <c r="DJA28"/>
      <c r="DJB28" s="20"/>
      <c r="DJC28"/>
      <c r="DJD28" s="20"/>
      <c r="DJE28"/>
      <c r="DJF28" s="20"/>
      <c r="DJG28"/>
      <c r="DJH28" s="20"/>
      <c r="DJI28"/>
      <c r="DJJ28" s="20"/>
      <c r="DJK28"/>
      <c r="DJL28" s="20"/>
      <c r="DJM28"/>
      <c r="DJN28" s="20"/>
      <c r="DJO28"/>
      <c r="DJP28" s="20"/>
      <c r="DJQ28"/>
      <c r="DJR28" s="20"/>
      <c r="DJS28"/>
      <c r="DJT28" s="20"/>
      <c r="DJU28"/>
      <c r="DJV28" s="20"/>
      <c r="DJW28"/>
      <c r="DJX28" s="20"/>
      <c r="DJY28"/>
      <c r="DJZ28" s="20"/>
      <c r="DKA28"/>
      <c r="DKB28" s="20"/>
      <c r="DKC28"/>
      <c r="DKD28" s="20"/>
      <c r="DKE28"/>
      <c r="DKF28" s="20"/>
      <c r="DKG28"/>
      <c r="DKH28" s="20"/>
      <c r="DKI28"/>
      <c r="DKJ28" s="20"/>
      <c r="DKK28"/>
      <c r="DKL28" s="20"/>
      <c r="DKM28"/>
      <c r="DKN28" s="20"/>
      <c r="DKO28"/>
      <c r="DKP28" s="20"/>
      <c r="DKQ28"/>
      <c r="DKR28" s="20"/>
      <c r="DKS28"/>
      <c r="DKT28" s="20"/>
      <c r="DKU28"/>
      <c r="DKV28" s="20"/>
      <c r="DKW28"/>
      <c r="DKX28" s="20"/>
      <c r="DKY28"/>
      <c r="DKZ28" s="20"/>
      <c r="DLA28"/>
      <c r="DLB28" s="20"/>
      <c r="DLC28"/>
      <c r="DLD28" s="20"/>
      <c r="DLE28"/>
      <c r="DLF28" s="20"/>
      <c r="DLG28"/>
      <c r="DLH28" s="20"/>
      <c r="DLI28"/>
      <c r="DLJ28" s="20"/>
      <c r="DLK28"/>
      <c r="DLL28" s="20"/>
      <c r="DLM28"/>
      <c r="DLN28" s="20"/>
      <c r="DLO28"/>
      <c r="DLP28" s="20"/>
      <c r="DLQ28"/>
      <c r="DLR28" s="20"/>
      <c r="DLS28"/>
      <c r="DLT28" s="20"/>
      <c r="DLU28"/>
      <c r="DLV28" s="20"/>
      <c r="DLW28"/>
      <c r="DLX28" s="20"/>
      <c r="DLY28"/>
      <c r="DLZ28" s="20"/>
      <c r="DMA28"/>
      <c r="DMB28" s="20"/>
      <c r="DMC28"/>
      <c r="DMD28" s="20"/>
      <c r="DME28"/>
      <c r="DMF28" s="20"/>
      <c r="DMG28"/>
      <c r="DMH28" s="20"/>
      <c r="DMI28"/>
      <c r="DMJ28" s="20"/>
      <c r="DMK28"/>
      <c r="DML28" s="20"/>
      <c r="DMM28"/>
      <c r="DMN28" s="20"/>
      <c r="DMO28"/>
      <c r="DMP28" s="20"/>
      <c r="DMQ28"/>
      <c r="DMR28" s="20"/>
      <c r="DMS28"/>
      <c r="DMT28" s="20"/>
      <c r="DMU28"/>
      <c r="DMV28" s="20"/>
      <c r="DMW28"/>
      <c r="DMX28" s="20"/>
      <c r="DMY28"/>
      <c r="DMZ28" s="20"/>
      <c r="DNA28"/>
      <c r="DNB28" s="20"/>
      <c r="DNC28"/>
      <c r="DND28" s="20"/>
      <c r="DNE28"/>
      <c r="DNF28" s="20"/>
      <c r="DNG28"/>
      <c r="DNH28" s="20"/>
      <c r="DNI28"/>
      <c r="DNJ28" s="20"/>
      <c r="DNK28"/>
      <c r="DNL28" s="20"/>
      <c r="DNM28"/>
      <c r="DNN28" s="20"/>
      <c r="DNO28"/>
      <c r="DNP28" s="20"/>
      <c r="DNQ28"/>
      <c r="DNR28" s="20"/>
      <c r="DNS28"/>
      <c r="DNT28" s="20"/>
      <c r="DNU28"/>
      <c r="DNV28" s="20"/>
      <c r="DNW28"/>
      <c r="DNX28" s="20"/>
      <c r="DNY28"/>
      <c r="DNZ28" s="20"/>
      <c r="DOA28"/>
      <c r="DOB28" s="20"/>
      <c r="DOC28"/>
      <c r="DOD28" s="20"/>
      <c r="DOE28"/>
      <c r="DOF28" s="20"/>
      <c r="DOG28"/>
      <c r="DOH28" s="20"/>
      <c r="DOI28"/>
      <c r="DOJ28" s="20"/>
      <c r="DOK28"/>
      <c r="DOL28" s="20"/>
      <c r="DOM28"/>
      <c r="DON28" s="20"/>
      <c r="DOO28"/>
      <c r="DOP28" s="20"/>
      <c r="DOQ28"/>
      <c r="DOR28" s="20"/>
      <c r="DOS28"/>
      <c r="DOT28" s="20"/>
      <c r="DOU28"/>
      <c r="DOV28" s="20"/>
      <c r="DOW28"/>
      <c r="DOX28" s="20"/>
      <c r="DOY28"/>
      <c r="DOZ28" s="20"/>
      <c r="DPA28"/>
      <c r="DPB28" s="20"/>
      <c r="DPC28"/>
      <c r="DPD28" s="20"/>
      <c r="DPE28"/>
      <c r="DPF28" s="20"/>
      <c r="DPG28"/>
      <c r="DPH28" s="20"/>
      <c r="DPI28"/>
      <c r="DPJ28" s="20"/>
      <c r="DPK28"/>
      <c r="DPL28" s="20"/>
      <c r="DPM28"/>
      <c r="DPN28" s="20"/>
      <c r="DPO28"/>
      <c r="DPP28" s="20"/>
      <c r="DPQ28"/>
      <c r="DPR28" s="20"/>
      <c r="DPS28"/>
      <c r="DPT28" s="20"/>
      <c r="DPU28"/>
      <c r="DPV28" s="20"/>
      <c r="DPW28"/>
      <c r="DPX28" s="20"/>
      <c r="DPY28"/>
      <c r="DPZ28" s="20"/>
      <c r="DQA28"/>
      <c r="DQB28" s="20"/>
      <c r="DQC28"/>
      <c r="DQD28" s="20"/>
      <c r="DQE28"/>
      <c r="DQF28" s="20"/>
      <c r="DQG28"/>
      <c r="DQH28" s="20"/>
      <c r="DQI28"/>
      <c r="DQJ28" s="20"/>
      <c r="DQK28"/>
      <c r="DQL28" s="20"/>
      <c r="DQM28"/>
      <c r="DQN28" s="20"/>
      <c r="DQO28"/>
      <c r="DQP28" s="20"/>
      <c r="DQQ28"/>
      <c r="DQR28" s="20"/>
      <c r="DQS28"/>
      <c r="DQT28" s="20"/>
      <c r="DQU28"/>
      <c r="DQV28" s="20"/>
      <c r="DQW28"/>
      <c r="DQX28" s="20"/>
      <c r="DQY28"/>
      <c r="DQZ28" s="20"/>
      <c r="DRA28"/>
      <c r="DRB28" s="20"/>
      <c r="DRC28"/>
      <c r="DRD28" s="20"/>
      <c r="DRE28"/>
      <c r="DRF28" s="20"/>
      <c r="DRG28"/>
      <c r="DRH28" s="20"/>
      <c r="DRI28"/>
      <c r="DRJ28" s="20"/>
      <c r="DRK28"/>
      <c r="DRL28" s="20"/>
      <c r="DRM28"/>
      <c r="DRN28" s="20"/>
      <c r="DRO28"/>
      <c r="DRP28" s="20"/>
      <c r="DRQ28"/>
      <c r="DRR28" s="20"/>
      <c r="DRS28"/>
      <c r="DRT28" s="20"/>
      <c r="DRU28"/>
      <c r="DRV28" s="20"/>
      <c r="DRW28"/>
      <c r="DRX28" s="20"/>
      <c r="DRY28"/>
      <c r="DRZ28" s="20"/>
      <c r="DSA28"/>
      <c r="DSB28" s="20"/>
      <c r="DSC28"/>
      <c r="DSD28" s="20"/>
      <c r="DSE28"/>
      <c r="DSF28" s="20"/>
      <c r="DSG28"/>
      <c r="DSH28" s="20"/>
      <c r="DSI28"/>
      <c r="DSJ28" s="20"/>
      <c r="DSK28"/>
      <c r="DSL28" s="20"/>
      <c r="DSM28"/>
      <c r="DSN28" s="20"/>
      <c r="DSO28"/>
      <c r="DSP28" s="20"/>
      <c r="DSQ28"/>
      <c r="DSR28" s="20"/>
      <c r="DSS28"/>
      <c r="DST28" s="20"/>
      <c r="DSU28"/>
      <c r="DSV28" s="20"/>
      <c r="DSW28"/>
      <c r="DSX28" s="20"/>
      <c r="DSY28"/>
      <c r="DSZ28" s="20"/>
      <c r="DTA28"/>
      <c r="DTB28" s="20"/>
      <c r="DTC28"/>
      <c r="DTD28" s="20"/>
      <c r="DTE28"/>
      <c r="DTF28" s="20"/>
      <c r="DTG28"/>
      <c r="DTH28" s="20"/>
      <c r="DTI28"/>
      <c r="DTJ28" s="20"/>
      <c r="DTK28"/>
      <c r="DTL28" s="20"/>
      <c r="DTM28"/>
      <c r="DTN28" s="20"/>
      <c r="DTO28"/>
      <c r="DTP28" s="20"/>
      <c r="DTQ28"/>
      <c r="DTR28" s="20"/>
      <c r="DTS28"/>
      <c r="DTT28" s="20"/>
      <c r="DTU28"/>
      <c r="DTV28" s="20"/>
      <c r="DTW28"/>
      <c r="DTX28" s="20"/>
      <c r="DTY28"/>
      <c r="DTZ28" s="20"/>
      <c r="DUA28"/>
      <c r="DUB28" s="20"/>
      <c r="DUC28"/>
      <c r="DUD28" s="20"/>
      <c r="DUE28"/>
      <c r="DUF28" s="20"/>
      <c r="DUG28"/>
      <c r="DUH28" s="20"/>
      <c r="DUI28"/>
      <c r="DUJ28" s="20"/>
      <c r="DUK28"/>
      <c r="DUL28" s="20"/>
      <c r="DUM28"/>
      <c r="DUN28" s="20"/>
      <c r="DUO28"/>
      <c r="DUP28" s="20"/>
      <c r="DUQ28"/>
      <c r="DUR28" s="20"/>
      <c r="DUS28"/>
      <c r="DUT28" s="20"/>
      <c r="DUU28"/>
      <c r="DUV28" s="20"/>
      <c r="DUW28"/>
      <c r="DUX28" s="20"/>
      <c r="DUY28"/>
      <c r="DUZ28" s="20"/>
      <c r="DVA28"/>
      <c r="DVB28" s="20"/>
      <c r="DVC28"/>
      <c r="DVD28" s="20"/>
      <c r="DVE28"/>
      <c r="DVF28" s="20"/>
      <c r="DVG28"/>
      <c r="DVH28" s="20"/>
      <c r="DVI28"/>
      <c r="DVJ28" s="20"/>
      <c r="DVK28"/>
      <c r="DVL28" s="20"/>
      <c r="DVM28"/>
      <c r="DVN28" s="20"/>
      <c r="DVO28"/>
      <c r="DVP28" s="20"/>
      <c r="DVQ28"/>
      <c r="DVR28" s="20"/>
      <c r="DVS28"/>
      <c r="DVT28" s="20"/>
      <c r="DVU28"/>
      <c r="DVV28" s="20"/>
      <c r="DVW28"/>
      <c r="DVX28" s="20"/>
      <c r="DVY28"/>
      <c r="DVZ28" s="20"/>
      <c r="DWA28"/>
      <c r="DWB28" s="20"/>
      <c r="DWC28"/>
      <c r="DWD28" s="20"/>
      <c r="DWE28"/>
      <c r="DWF28" s="20"/>
      <c r="DWG28"/>
      <c r="DWH28" s="20"/>
      <c r="DWI28"/>
      <c r="DWJ28" s="20"/>
      <c r="DWK28"/>
      <c r="DWL28" s="20"/>
      <c r="DWM28"/>
      <c r="DWN28" s="20"/>
      <c r="DWO28"/>
      <c r="DWP28" s="20"/>
      <c r="DWQ28"/>
      <c r="DWR28" s="20"/>
      <c r="DWS28"/>
      <c r="DWT28" s="20"/>
      <c r="DWU28"/>
      <c r="DWV28" s="20"/>
      <c r="DWW28"/>
      <c r="DWX28" s="20"/>
      <c r="DWY28"/>
      <c r="DWZ28" s="20"/>
      <c r="DXA28"/>
      <c r="DXB28" s="20"/>
      <c r="DXC28"/>
      <c r="DXD28" s="20"/>
      <c r="DXE28"/>
      <c r="DXF28" s="20"/>
      <c r="DXG28"/>
      <c r="DXH28" s="20"/>
      <c r="DXI28"/>
      <c r="DXJ28" s="20"/>
      <c r="DXK28"/>
      <c r="DXL28" s="20"/>
      <c r="DXM28"/>
      <c r="DXN28" s="20"/>
      <c r="DXO28"/>
      <c r="DXP28" s="20"/>
      <c r="DXQ28"/>
      <c r="DXR28" s="20"/>
      <c r="DXS28"/>
      <c r="DXT28" s="20"/>
      <c r="DXU28"/>
      <c r="DXV28" s="20"/>
      <c r="DXW28"/>
      <c r="DXX28" s="20"/>
      <c r="DXY28"/>
      <c r="DXZ28" s="20"/>
      <c r="DYA28"/>
      <c r="DYB28" s="20"/>
      <c r="DYC28"/>
      <c r="DYD28" s="20"/>
      <c r="DYE28"/>
      <c r="DYF28" s="20"/>
      <c r="DYG28"/>
      <c r="DYH28" s="20"/>
      <c r="DYI28"/>
      <c r="DYJ28" s="20"/>
      <c r="DYK28"/>
      <c r="DYL28" s="20"/>
      <c r="DYM28"/>
      <c r="DYN28" s="20"/>
      <c r="DYO28"/>
      <c r="DYP28" s="20"/>
      <c r="DYQ28"/>
      <c r="DYR28" s="20"/>
      <c r="DYS28"/>
      <c r="DYT28" s="20"/>
      <c r="DYU28"/>
      <c r="DYV28" s="20"/>
      <c r="DYW28"/>
      <c r="DYX28" s="20"/>
      <c r="DYY28"/>
      <c r="DYZ28" s="20"/>
      <c r="DZA28"/>
      <c r="DZB28" s="20"/>
      <c r="DZC28"/>
      <c r="DZD28" s="20"/>
      <c r="DZE28"/>
      <c r="DZF28" s="20"/>
      <c r="DZG28"/>
      <c r="DZH28" s="20"/>
      <c r="DZI28"/>
      <c r="DZJ28" s="20"/>
      <c r="DZK28"/>
      <c r="DZL28" s="20"/>
      <c r="DZM28"/>
      <c r="DZN28" s="20"/>
      <c r="DZO28"/>
      <c r="DZP28" s="20"/>
      <c r="DZQ28"/>
      <c r="DZR28" s="20"/>
      <c r="DZS28"/>
      <c r="DZT28" s="20"/>
      <c r="DZU28"/>
      <c r="DZV28" s="20"/>
      <c r="DZW28"/>
      <c r="DZX28" s="20"/>
      <c r="DZY28"/>
      <c r="DZZ28" s="20"/>
      <c r="EAA28"/>
      <c r="EAB28" s="20"/>
      <c r="EAC28"/>
      <c r="EAD28" s="20"/>
      <c r="EAE28"/>
      <c r="EAF28" s="20"/>
      <c r="EAG28"/>
      <c r="EAH28" s="20"/>
      <c r="EAI28"/>
      <c r="EAJ28" s="20"/>
      <c r="EAK28"/>
      <c r="EAL28" s="20"/>
      <c r="EAM28"/>
      <c r="EAN28" s="20"/>
      <c r="EAO28"/>
      <c r="EAP28" s="20"/>
      <c r="EAQ28"/>
      <c r="EAR28" s="20"/>
      <c r="EAS28"/>
      <c r="EAT28" s="20"/>
      <c r="EAU28"/>
      <c r="EAV28" s="20"/>
      <c r="EAW28"/>
      <c r="EAX28" s="20"/>
      <c r="EAY28"/>
      <c r="EAZ28" s="20"/>
      <c r="EBA28"/>
      <c r="EBB28" s="20"/>
      <c r="EBC28"/>
      <c r="EBD28" s="20"/>
      <c r="EBE28"/>
      <c r="EBF28" s="20"/>
      <c r="EBG28"/>
      <c r="EBH28" s="20"/>
      <c r="EBI28"/>
      <c r="EBJ28" s="20"/>
      <c r="EBK28"/>
      <c r="EBL28" s="20"/>
      <c r="EBM28"/>
      <c r="EBN28" s="20"/>
      <c r="EBO28"/>
      <c r="EBP28" s="20"/>
      <c r="EBQ28"/>
      <c r="EBR28" s="20"/>
      <c r="EBS28"/>
      <c r="EBT28" s="20"/>
      <c r="EBU28"/>
      <c r="EBV28" s="20"/>
      <c r="EBW28"/>
      <c r="EBX28" s="20"/>
      <c r="EBY28"/>
      <c r="EBZ28" s="20"/>
      <c r="ECA28"/>
      <c r="ECB28" s="20"/>
      <c r="ECC28"/>
      <c r="ECD28" s="20"/>
      <c r="ECE28"/>
      <c r="ECF28" s="20"/>
      <c r="ECG28"/>
      <c r="ECH28" s="20"/>
      <c r="ECI28"/>
      <c r="ECJ28" s="20"/>
      <c r="ECK28"/>
      <c r="ECL28" s="20"/>
      <c r="ECM28"/>
      <c r="ECN28" s="20"/>
      <c r="ECO28"/>
      <c r="ECP28" s="20"/>
      <c r="ECQ28"/>
      <c r="ECR28" s="20"/>
      <c r="ECS28"/>
      <c r="ECT28" s="20"/>
      <c r="ECU28"/>
      <c r="ECV28" s="20"/>
      <c r="ECW28"/>
      <c r="ECX28" s="20"/>
      <c r="ECY28"/>
      <c r="ECZ28" s="20"/>
      <c r="EDA28"/>
      <c r="EDB28" s="20"/>
      <c r="EDC28"/>
      <c r="EDD28" s="20"/>
      <c r="EDE28"/>
      <c r="EDF28" s="20"/>
      <c r="EDG28"/>
      <c r="EDH28" s="20"/>
      <c r="EDI28"/>
      <c r="EDJ28" s="20"/>
      <c r="EDK28"/>
      <c r="EDL28" s="20"/>
      <c r="EDM28"/>
      <c r="EDN28" s="20"/>
      <c r="EDO28"/>
      <c r="EDP28" s="20"/>
      <c r="EDQ28"/>
      <c r="EDR28" s="20"/>
      <c r="EDS28"/>
      <c r="EDT28" s="20"/>
      <c r="EDU28"/>
      <c r="EDV28" s="20"/>
      <c r="EDW28"/>
      <c r="EDX28" s="20"/>
      <c r="EDY28"/>
      <c r="EDZ28" s="20"/>
      <c r="EEA28"/>
      <c r="EEB28" s="20"/>
      <c r="EEC28"/>
      <c r="EED28" s="20"/>
      <c r="EEE28"/>
      <c r="EEF28" s="20"/>
      <c r="EEG28"/>
      <c r="EEH28" s="20"/>
      <c r="EEI28"/>
      <c r="EEJ28" s="20"/>
      <c r="EEK28"/>
      <c r="EEL28" s="20"/>
      <c r="EEM28"/>
      <c r="EEN28" s="20"/>
      <c r="EEO28"/>
      <c r="EEP28" s="20"/>
      <c r="EEQ28"/>
      <c r="EER28" s="20"/>
      <c r="EES28"/>
      <c r="EET28" s="20"/>
      <c r="EEU28"/>
      <c r="EEV28" s="20"/>
      <c r="EEW28"/>
      <c r="EEX28" s="20"/>
      <c r="EEY28"/>
      <c r="EEZ28" s="20"/>
      <c r="EFA28"/>
      <c r="EFB28" s="20"/>
      <c r="EFC28"/>
      <c r="EFD28" s="20"/>
      <c r="EFE28"/>
      <c r="EFF28" s="20"/>
      <c r="EFG28"/>
      <c r="EFH28" s="20"/>
      <c r="EFI28"/>
      <c r="EFJ28" s="20"/>
      <c r="EFK28"/>
      <c r="EFL28" s="20"/>
      <c r="EFM28"/>
      <c r="EFN28" s="20"/>
      <c r="EFO28"/>
      <c r="EFP28" s="20"/>
      <c r="EFQ28"/>
      <c r="EFR28" s="20"/>
      <c r="EFS28"/>
      <c r="EFT28" s="20"/>
      <c r="EFU28"/>
      <c r="EFV28" s="20"/>
      <c r="EFW28"/>
      <c r="EFX28" s="20"/>
      <c r="EFY28"/>
      <c r="EFZ28" s="20"/>
      <c r="EGA28"/>
      <c r="EGB28" s="20"/>
      <c r="EGC28"/>
      <c r="EGD28" s="20"/>
      <c r="EGE28"/>
      <c r="EGF28" s="20"/>
      <c r="EGG28"/>
      <c r="EGH28" s="20"/>
      <c r="EGI28"/>
      <c r="EGJ28" s="20"/>
      <c r="EGK28"/>
      <c r="EGL28" s="20"/>
      <c r="EGM28"/>
      <c r="EGN28" s="20"/>
      <c r="EGO28"/>
      <c r="EGP28" s="20"/>
      <c r="EGQ28"/>
      <c r="EGR28" s="20"/>
      <c r="EGS28"/>
      <c r="EGT28" s="20"/>
      <c r="EGU28"/>
      <c r="EGV28" s="20"/>
      <c r="EGW28"/>
      <c r="EGX28" s="20"/>
      <c r="EGY28"/>
      <c r="EGZ28" s="20"/>
      <c r="EHA28"/>
      <c r="EHB28" s="20"/>
      <c r="EHC28"/>
      <c r="EHD28" s="20"/>
      <c r="EHE28"/>
      <c r="EHF28" s="20"/>
      <c r="EHG28"/>
      <c r="EHH28" s="20"/>
      <c r="EHI28"/>
      <c r="EHJ28" s="20"/>
      <c r="EHK28"/>
      <c r="EHL28" s="20"/>
      <c r="EHM28"/>
      <c r="EHN28" s="20"/>
      <c r="EHO28"/>
      <c r="EHP28" s="20"/>
      <c r="EHQ28"/>
      <c r="EHR28" s="20"/>
      <c r="EHS28"/>
      <c r="EHT28" s="20"/>
      <c r="EHU28"/>
      <c r="EHV28" s="20"/>
      <c r="EHW28"/>
      <c r="EHX28" s="20"/>
      <c r="EHY28"/>
      <c r="EHZ28" s="20"/>
      <c r="EIA28"/>
      <c r="EIB28" s="20"/>
      <c r="EIC28"/>
      <c r="EID28" s="20"/>
      <c r="EIE28"/>
      <c r="EIF28" s="20"/>
      <c r="EIG28"/>
      <c r="EIH28" s="20"/>
      <c r="EII28"/>
      <c r="EIJ28" s="20"/>
      <c r="EIK28"/>
      <c r="EIL28" s="20"/>
      <c r="EIM28"/>
      <c r="EIN28" s="20"/>
      <c r="EIO28"/>
      <c r="EIP28" s="20"/>
      <c r="EIQ28"/>
      <c r="EIR28" s="20"/>
      <c r="EIS28"/>
      <c r="EIT28" s="20"/>
      <c r="EIU28"/>
      <c r="EIV28" s="20"/>
      <c r="EIW28"/>
      <c r="EIX28" s="20"/>
      <c r="EIY28"/>
      <c r="EIZ28" s="20"/>
      <c r="EJA28"/>
      <c r="EJB28" s="20"/>
      <c r="EJC28"/>
      <c r="EJD28" s="20"/>
      <c r="EJE28"/>
      <c r="EJF28" s="20"/>
      <c r="EJG28"/>
      <c r="EJH28" s="20"/>
      <c r="EJI28"/>
      <c r="EJJ28" s="20"/>
      <c r="EJK28"/>
      <c r="EJL28" s="20"/>
      <c r="EJM28"/>
      <c r="EJN28" s="20"/>
      <c r="EJO28"/>
      <c r="EJP28" s="20"/>
      <c r="EJQ28"/>
      <c r="EJR28" s="20"/>
      <c r="EJS28"/>
      <c r="EJT28" s="20"/>
      <c r="EJU28"/>
      <c r="EJV28" s="20"/>
      <c r="EJW28"/>
      <c r="EJX28" s="20"/>
      <c r="EJY28"/>
      <c r="EJZ28" s="20"/>
      <c r="EKA28"/>
      <c r="EKB28" s="20"/>
      <c r="EKC28"/>
      <c r="EKD28" s="20"/>
      <c r="EKE28"/>
      <c r="EKF28" s="20"/>
      <c r="EKG28"/>
      <c r="EKH28" s="20"/>
      <c r="EKI28"/>
      <c r="EKJ28" s="20"/>
      <c r="EKK28"/>
      <c r="EKL28" s="20"/>
      <c r="EKM28"/>
      <c r="EKN28" s="20"/>
      <c r="EKO28"/>
      <c r="EKP28" s="20"/>
      <c r="EKQ28"/>
      <c r="EKR28" s="20"/>
      <c r="EKS28"/>
      <c r="EKT28" s="20"/>
      <c r="EKU28"/>
      <c r="EKV28" s="20"/>
      <c r="EKW28"/>
      <c r="EKX28" s="20"/>
      <c r="EKY28"/>
      <c r="EKZ28" s="20"/>
      <c r="ELA28"/>
      <c r="ELB28" s="20"/>
      <c r="ELC28"/>
      <c r="ELD28" s="20"/>
      <c r="ELE28"/>
      <c r="ELF28" s="20"/>
      <c r="ELG28"/>
      <c r="ELH28" s="20"/>
      <c r="ELI28"/>
      <c r="ELJ28" s="20"/>
      <c r="ELK28"/>
      <c r="ELL28" s="20"/>
      <c r="ELM28"/>
      <c r="ELN28" s="20"/>
      <c r="ELO28"/>
      <c r="ELP28" s="20"/>
      <c r="ELQ28"/>
      <c r="ELR28" s="20"/>
      <c r="ELS28"/>
      <c r="ELT28" s="20"/>
      <c r="ELU28"/>
      <c r="ELV28" s="20"/>
      <c r="ELW28"/>
      <c r="ELX28" s="20"/>
      <c r="ELY28"/>
      <c r="ELZ28" s="20"/>
      <c r="EMA28"/>
      <c r="EMB28" s="20"/>
      <c r="EMC28"/>
      <c r="EMD28" s="20"/>
      <c r="EME28"/>
      <c r="EMF28" s="20"/>
      <c r="EMG28"/>
      <c r="EMH28" s="20"/>
      <c r="EMI28"/>
      <c r="EMJ28" s="20"/>
      <c r="EMK28"/>
      <c r="EML28" s="20"/>
      <c r="EMM28"/>
      <c r="EMN28" s="20"/>
      <c r="EMO28"/>
      <c r="EMP28" s="20"/>
      <c r="EMQ28"/>
      <c r="EMR28" s="20"/>
      <c r="EMS28"/>
      <c r="EMT28" s="20"/>
      <c r="EMU28"/>
      <c r="EMV28" s="20"/>
      <c r="EMW28"/>
      <c r="EMX28" s="20"/>
      <c r="EMY28"/>
      <c r="EMZ28" s="20"/>
      <c r="ENA28"/>
      <c r="ENB28" s="20"/>
      <c r="ENC28"/>
      <c r="END28" s="20"/>
      <c r="ENE28"/>
      <c r="ENF28" s="20"/>
      <c r="ENG28"/>
      <c r="ENH28" s="20"/>
      <c r="ENI28"/>
      <c r="ENJ28" s="20"/>
      <c r="ENK28"/>
      <c r="ENL28" s="20"/>
      <c r="ENM28"/>
      <c r="ENN28" s="20"/>
      <c r="ENO28"/>
      <c r="ENP28" s="20"/>
      <c r="ENQ28"/>
      <c r="ENR28" s="20"/>
      <c r="ENS28"/>
      <c r="ENT28" s="20"/>
      <c r="ENU28"/>
      <c r="ENV28" s="20"/>
      <c r="ENW28"/>
      <c r="ENX28" s="20"/>
      <c r="ENY28"/>
      <c r="ENZ28" s="20"/>
      <c r="EOA28"/>
      <c r="EOB28" s="20"/>
      <c r="EOC28"/>
      <c r="EOD28" s="20"/>
      <c r="EOE28"/>
      <c r="EOF28" s="20"/>
      <c r="EOG28"/>
      <c r="EOH28" s="20"/>
      <c r="EOI28"/>
      <c r="EOJ28" s="20"/>
      <c r="EOK28"/>
      <c r="EOL28" s="20"/>
      <c r="EOM28"/>
      <c r="EON28" s="20"/>
      <c r="EOO28"/>
      <c r="EOP28" s="20"/>
      <c r="EOQ28"/>
      <c r="EOR28" s="20"/>
      <c r="EOS28"/>
      <c r="EOT28" s="20"/>
      <c r="EOU28"/>
      <c r="EOV28" s="20"/>
      <c r="EOW28"/>
      <c r="EOX28" s="20"/>
      <c r="EOY28"/>
      <c r="EOZ28" s="20"/>
      <c r="EPA28"/>
      <c r="EPB28" s="20"/>
      <c r="EPC28"/>
      <c r="EPD28" s="20"/>
      <c r="EPE28"/>
      <c r="EPF28" s="20"/>
      <c r="EPG28"/>
      <c r="EPH28" s="20"/>
      <c r="EPI28"/>
      <c r="EPJ28" s="20"/>
      <c r="EPK28"/>
      <c r="EPL28" s="20"/>
      <c r="EPM28"/>
      <c r="EPN28" s="20"/>
      <c r="EPO28"/>
      <c r="EPP28" s="20"/>
      <c r="EPQ28"/>
      <c r="EPR28" s="20"/>
      <c r="EPS28"/>
      <c r="EPT28" s="20"/>
      <c r="EPU28"/>
      <c r="EPV28" s="20"/>
      <c r="EPW28"/>
      <c r="EPX28" s="20"/>
      <c r="EPY28"/>
      <c r="EPZ28" s="20"/>
      <c r="EQA28"/>
      <c r="EQB28" s="20"/>
      <c r="EQC28"/>
      <c r="EQD28" s="20"/>
      <c r="EQE28"/>
      <c r="EQF28" s="20"/>
      <c r="EQG28"/>
      <c r="EQH28" s="20"/>
      <c r="EQI28"/>
      <c r="EQJ28" s="20"/>
      <c r="EQK28"/>
      <c r="EQL28" s="20"/>
      <c r="EQM28"/>
      <c r="EQN28" s="20"/>
      <c r="EQO28"/>
      <c r="EQP28" s="20"/>
      <c r="EQQ28"/>
      <c r="EQR28" s="20"/>
      <c r="EQS28"/>
      <c r="EQT28" s="20"/>
      <c r="EQU28"/>
      <c r="EQV28" s="20"/>
      <c r="EQW28"/>
      <c r="EQX28" s="20"/>
      <c r="EQY28"/>
      <c r="EQZ28" s="20"/>
      <c r="ERA28"/>
      <c r="ERB28" s="20"/>
      <c r="ERC28"/>
      <c r="ERD28" s="20"/>
      <c r="ERE28"/>
      <c r="ERF28" s="20"/>
      <c r="ERG28"/>
      <c r="ERH28" s="20"/>
      <c r="ERI28"/>
      <c r="ERJ28" s="20"/>
      <c r="ERK28"/>
      <c r="ERL28" s="20"/>
      <c r="ERM28"/>
      <c r="ERN28" s="20"/>
      <c r="ERO28"/>
      <c r="ERP28" s="20"/>
      <c r="ERQ28"/>
      <c r="ERR28" s="20"/>
      <c r="ERS28"/>
      <c r="ERT28" s="20"/>
      <c r="ERU28"/>
      <c r="ERV28" s="20"/>
      <c r="ERW28"/>
      <c r="ERX28" s="20"/>
      <c r="ERY28"/>
      <c r="ERZ28" s="20"/>
      <c r="ESA28"/>
      <c r="ESB28" s="20"/>
      <c r="ESC28"/>
      <c r="ESD28" s="20"/>
      <c r="ESE28"/>
      <c r="ESF28" s="20"/>
      <c r="ESG28"/>
      <c r="ESH28" s="20"/>
      <c r="ESI28"/>
      <c r="ESJ28" s="20"/>
      <c r="ESK28"/>
      <c r="ESL28" s="20"/>
      <c r="ESM28"/>
      <c r="ESN28" s="20"/>
      <c r="ESO28"/>
      <c r="ESP28" s="20"/>
      <c r="ESQ28"/>
      <c r="ESR28" s="20"/>
      <c r="ESS28"/>
      <c r="EST28" s="20"/>
      <c r="ESU28"/>
      <c r="ESV28" s="20"/>
      <c r="ESW28"/>
      <c r="ESX28" s="20"/>
      <c r="ESY28"/>
      <c r="ESZ28" s="20"/>
      <c r="ETA28"/>
      <c r="ETB28" s="20"/>
      <c r="ETC28"/>
      <c r="ETD28" s="20"/>
      <c r="ETE28"/>
      <c r="ETF28" s="20"/>
      <c r="ETG28"/>
      <c r="ETH28" s="20"/>
      <c r="ETI28"/>
      <c r="ETJ28" s="20"/>
      <c r="ETK28"/>
      <c r="ETL28" s="20"/>
      <c r="ETM28"/>
      <c r="ETN28" s="20"/>
      <c r="ETO28"/>
      <c r="ETP28" s="20"/>
      <c r="ETQ28"/>
      <c r="ETR28" s="20"/>
      <c r="ETS28"/>
      <c r="ETT28" s="20"/>
      <c r="ETU28"/>
      <c r="ETV28" s="20"/>
      <c r="ETW28"/>
      <c r="ETX28" s="20"/>
      <c r="ETY28"/>
      <c r="ETZ28" s="20"/>
      <c r="EUA28"/>
      <c r="EUB28" s="20"/>
      <c r="EUC28"/>
      <c r="EUD28" s="20"/>
      <c r="EUE28"/>
      <c r="EUF28" s="20"/>
      <c r="EUG28"/>
      <c r="EUH28" s="20"/>
      <c r="EUI28"/>
      <c r="EUJ28" s="20"/>
      <c r="EUK28"/>
      <c r="EUL28" s="20"/>
      <c r="EUM28"/>
      <c r="EUN28" s="20"/>
      <c r="EUO28"/>
      <c r="EUP28" s="20"/>
      <c r="EUQ28"/>
      <c r="EUR28" s="20"/>
      <c r="EUS28"/>
      <c r="EUT28" s="20"/>
      <c r="EUU28"/>
      <c r="EUV28" s="20"/>
      <c r="EUW28"/>
      <c r="EUX28" s="20"/>
      <c r="EUY28"/>
      <c r="EUZ28" s="20"/>
      <c r="EVA28"/>
      <c r="EVB28" s="20"/>
      <c r="EVC28"/>
      <c r="EVD28" s="20"/>
      <c r="EVE28"/>
      <c r="EVF28" s="20"/>
      <c r="EVG28"/>
      <c r="EVH28" s="20"/>
      <c r="EVI28"/>
      <c r="EVJ28" s="20"/>
      <c r="EVK28"/>
      <c r="EVL28" s="20"/>
      <c r="EVM28"/>
      <c r="EVN28" s="20"/>
      <c r="EVO28"/>
      <c r="EVP28" s="20"/>
      <c r="EVQ28"/>
      <c r="EVR28" s="20"/>
      <c r="EVS28"/>
      <c r="EVT28" s="20"/>
      <c r="EVU28"/>
      <c r="EVV28" s="20"/>
      <c r="EVW28"/>
      <c r="EVX28" s="20"/>
      <c r="EVY28"/>
      <c r="EVZ28" s="20"/>
      <c r="EWA28"/>
      <c r="EWB28" s="20"/>
      <c r="EWC28"/>
      <c r="EWD28" s="20"/>
      <c r="EWE28"/>
      <c r="EWF28" s="20"/>
      <c r="EWG28"/>
      <c r="EWH28" s="20"/>
      <c r="EWI28"/>
      <c r="EWJ28" s="20"/>
      <c r="EWK28"/>
      <c r="EWL28" s="20"/>
      <c r="EWM28"/>
      <c r="EWN28" s="20"/>
      <c r="EWO28"/>
      <c r="EWP28" s="20"/>
      <c r="EWQ28"/>
      <c r="EWR28" s="20"/>
      <c r="EWS28"/>
      <c r="EWT28" s="20"/>
      <c r="EWU28"/>
      <c r="EWV28" s="20"/>
      <c r="EWW28"/>
      <c r="EWX28" s="20"/>
      <c r="EWY28"/>
      <c r="EWZ28" s="20"/>
      <c r="EXA28"/>
      <c r="EXB28" s="20"/>
      <c r="EXC28"/>
      <c r="EXD28" s="20"/>
      <c r="EXE28"/>
      <c r="EXF28" s="20"/>
      <c r="EXG28"/>
      <c r="EXH28" s="20"/>
      <c r="EXI28"/>
      <c r="EXJ28" s="20"/>
      <c r="EXK28"/>
      <c r="EXL28" s="20"/>
      <c r="EXM28"/>
      <c r="EXN28" s="20"/>
      <c r="EXO28"/>
      <c r="EXP28" s="20"/>
      <c r="EXQ28"/>
      <c r="EXR28" s="20"/>
      <c r="EXS28"/>
      <c r="EXT28" s="20"/>
      <c r="EXU28"/>
      <c r="EXV28" s="20"/>
      <c r="EXW28"/>
      <c r="EXX28" s="20"/>
      <c r="EXY28"/>
      <c r="EXZ28" s="20"/>
      <c r="EYA28"/>
      <c r="EYB28" s="20"/>
      <c r="EYC28"/>
      <c r="EYD28" s="20"/>
      <c r="EYE28"/>
      <c r="EYF28" s="20"/>
      <c r="EYG28"/>
      <c r="EYH28" s="20"/>
      <c r="EYI28"/>
      <c r="EYJ28" s="20"/>
      <c r="EYK28"/>
      <c r="EYL28" s="20"/>
      <c r="EYM28"/>
      <c r="EYN28" s="20"/>
      <c r="EYO28"/>
      <c r="EYP28" s="20"/>
      <c r="EYQ28"/>
      <c r="EYR28" s="20"/>
      <c r="EYS28"/>
      <c r="EYT28" s="20"/>
      <c r="EYU28"/>
      <c r="EYV28" s="20"/>
      <c r="EYW28"/>
      <c r="EYX28" s="20"/>
      <c r="EYY28"/>
      <c r="EYZ28" s="20"/>
      <c r="EZA28"/>
      <c r="EZB28" s="20"/>
      <c r="EZC28"/>
      <c r="EZD28" s="20"/>
      <c r="EZE28"/>
      <c r="EZF28" s="20"/>
      <c r="EZG28"/>
      <c r="EZH28" s="20"/>
      <c r="EZI28"/>
      <c r="EZJ28" s="20"/>
      <c r="EZK28"/>
      <c r="EZL28" s="20"/>
      <c r="EZM28"/>
      <c r="EZN28" s="20"/>
      <c r="EZO28"/>
      <c r="EZP28" s="20"/>
      <c r="EZQ28"/>
      <c r="EZR28" s="20"/>
      <c r="EZS28"/>
      <c r="EZT28" s="20"/>
      <c r="EZU28"/>
      <c r="EZV28" s="20"/>
      <c r="EZW28"/>
      <c r="EZX28" s="20"/>
      <c r="EZY28"/>
      <c r="EZZ28" s="20"/>
      <c r="FAA28"/>
      <c r="FAB28" s="20"/>
      <c r="FAC28"/>
      <c r="FAD28" s="20"/>
      <c r="FAE28"/>
      <c r="FAF28" s="20"/>
      <c r="FAG28"/>
      <c r="FAH28" s="20"/>
      <c r="FAI28"/>
      <c r="FAJ28" s="20"/>
      <c r="FAK28"/>
      <c r="FAL28" s="20"/>
      <c r="FAM28"/>
      <c r="FAN28" s="20"/>
      <c r="FAO28"/>
      <c r="FAP28" s="20"/>
      <c r="FAQ28"/>
      <c r="FAR28" s="20"/>
      <c r="FAS28"/>
      <c r="FAT28" s="20"/>
      <c r="FAU28"/>
      <c r="FAV28" s="20"/>
      <c r="FAW28"/>
      <c r="FAX28" s="20"/>
      <c r="FAY28"/>
      <c r="FAZ28" s="20"/>
      <c r="FBA28"/>
      <c r="FBB28" s="20"/>
      <c r="FBC28"/>
      <c r="FBD28" s="20"/>
      <c r="FBE28"/>
      <c r="FBF28" s="20"/>
      <c r="FBG28"/>
      <c r="FBH28" s="20"/>
      <c r="FBI28"/>
      <c r="FBJ28" s="20"/>
      <c r="FBK28"/>
      <c r="FBL28" s="20"/>
      <c r="FBM28"/>
      <c r="FBN28" s="20"/>
      <c r="FBO28"/>
      <c r="FBP28" s="20"/>
      <c r="FBQ28"/>
      <c r="FBR28" s="20"/>
      <c r="FBS28"/>
      <c r="FBT28" s="20"/>
      <c r="FBU28"/>
      <c r="FBV28" s="20"/>
      <c r="FBW28"/>
      <c r="FBX28" s="20"/>
      <c r="FBY28"/>
      <c r="FBZ28" s="20"/>
      <c r="FCA28"/>
      <c r="FCB28" s="20"/>
      <c r="FCC28"/>
      <c r="FCD28" s="20"/>
      <c r="FCE28"/>
      <c r="FCF28" s="20"/>
      <c r="FCG28"/>
      <c r="FCH28" s="20"/>
      <c r="FCI28"/>
      <c r="FCJ28" s="20"/>
      <c r="FCK28"/>
      <c r="FCL28" s="20"/>
      <c r="FCM28"/>
      <c r="FCN28" s="20"/>
      <c r="FCO28"/>
      <c r="FCP28" s="20"/>
      <c r="FCQ28"/>
      <c r="FCR28" s="20"/>
      <c r="FCS28"/>
      <c r="FCT28" s="20"/>
      <c r="FCU28"/>
      <c r="FCV28" s="20"/>
      <c r="FCW28"/>
      <c r="FCX28" s="20"/>
      <c r="FCY28"/>
      <c r="FCZ28" s="20"/>
      <c r="FDA28"/>
      <c r="FDB28" s="20"/>
      <c r="FDC28"/>
      <c r="FDD28" s="20"/>
      <c r="FDE28"/>
      <c r="FDF28" s="20"/>
      <c r="FDG28"/>
      <c r="FDH28" s="20"/>
      <c r="FDI28"/>
      <c r="FDJ28" s="20"/>
      <c r="FDK28"/>
      <c r="FDL28" s="20"/>
      <c r="FDM28"/>
      <c r="FDN28" s="20"/>
      <c r="FDO28"/>
      <c r="FDP28" s="20"/>
      <c r="FDQ28"/>
      <c r="FDR28" s="20"/>
      <c r="FDS28"/>
      <c r="FDT28" s="20"/>
      <c r="FDU28"/>
      <c r="FDV28" s="20"/>
      <c r="FDW28"/>
      <c r="FDX28" s="20"/>
      <c r="FDY28"/>
      <c r="FDZ28" s="20"/>
      <c r="FEA28"/>
      <c r="FEB28" s="20"/>
      <c r="FEC28"/>
      <c r="FED28" s="20"/>
      <c r="FEE28"/>
      <c r="FEF28" s="20"/>
      <c r="FEG28"/>
      <c r="FEH28" s="20"/>
      <c r="FEI28"/>
      <c r="FEJ28" s="20"/>
      <c r="FEK28"/>
      <c r="FEL28" s="20"/>
      <c r="FEM28"/>
      <c r="FEN28" s="20"/>
      <c r="FEO28"/>
      <c r="FEP28" s="20"/>
      <c r="FEQ28"/>
      <c r="FER28" s="20"/>
      <c r="FES28"/>
      <c r="FET28" s="20"/>
      <c r="FEU28"/>
      <c r="FEV28" s="20"/>
      <c r="FEW28"/>
      <c r="FEX28" s="20"/>
      <c r="FEY28"/>
      <c r="FEZ28" s="20"/>
      <c r="FFA28"/>
      <c r="FFB28" s="20"/>
      <c r="FFC28"/>
      <c r="FFD28" s="20"/>
      <c r="FFE28"/>
      <c r="FFF28" s="20"/>
      <c r="FFG28"/>
      <c r="FFH28" s="20"/>
      <c r="FFI28"/>
      <c r="FFJ28" s="20"/>
      <c r="FFK28"/>
      <c r="FFL28" s="20"/>
      <c r="FFM28"/>
      <c r="FFN28" s="20"/>
      <c r="FFO28"/>
      <c r="FFP28" s="20"/>
      <c r="FFQ28"/>
      <c r="FFR28" s="20"/>
      <c r="FFS28"/>
      <c r="FFT28" s="20"/>
      <c r="FFU28"/>
      <c r="FFV28" s="20"/>
      <c r="FFW28"/>
      <c r="FFX28" s="20"/>
      <c r="FFY28"/>
      <c r="FFZ28" s="20"/>
      <c r="FGA28"/>
      <c r="FGB28" s="20"/>
      <c r="FGC28"/>
      <c r="FGD28" s="20"/>
      <c r="FGE28"/>
      <c r="FGF28" s="20"/>
      <c r="FGG28"/>
      <c r="FGH28" s="20"/>
      <c r="FGI28"/>
      <c r="FGJ28" s="20"/>
      <c r="FGK28"/>
      <c r="FGL28" s="20"/>
      <c r="FGM28"/>
      <c r="FGN28" s="20"/>
      <c r="FGO28"/>
      <c r="FGP28" s="20"/>
      <c r="FGQ28"/>
      <c r="FGR28" s="20"/>
      <c r="FGS28"/>
      <c r="FGT28" s="20"/>
      <c r="FGU28"/>
      <c r="FGV28" s="20"/>
      <c r="FGW28"/>
      <c r="FGX28" s="20"/>
      <c r="FGY28"/>
      <c r="FGZ28" s="20"/>
      <c r="FHA28"/>
      <c r="FHB28" s="20"/>
      <c r="FHC28"/>
      <c r="FHD28" s="20"/>
      <c r="FHE28"/>
      <c r="FHF28" s="20"/>
      <c r="FHG28"/>
      <c r="FHH28" s="20"/>
      <c r="FHI28"/>
      <c r="FHJ28" s="20"/>
      <c r="FHK28"/>
      <c r="FHL28" s="20"/>
      <c r="FHM28"/>
      <c r="FHN28" s="20"/>
      <c r="FHO28"/>
      <c r="FHP28" s="20"/>
      <c r="FHQ28"/>
      <c r="FHR28" s="20"/>
      <c r="FHS28"/>
      <c r="FHT28" s="20"/>
      <c r="FHU28"/>
      <c r="FHV28" s="20"/>
      <c r="FHW28"/>
      <c r="FHX28" s="20"/>
      <c r="FHY28"/>
      <c r="FHZ28" s="20"/>
      <c r="FIA28"/>
      <c r="FIB28" s="20"/>
      <c r="FIC28"/>
      <c r="FID28" s="20"/>
      <c r="FIE28"/>
      <c r="FIF28" s="20"/>
      <c r="FIG28"/>
      <c r="FIH28" s="20"/>
      <c r="FII28"/>
      <c r="FIJ28" s="20"/>
      <c r="FIK28"/>
      <c r="FIL28" s="20"/>
      <c r="FIM28"/>
      <c r="FIN28" s="20"/>
      <c r="FIO28"/>
      <c r="FIP28" s="20"/>
      <c r="FIQ28"/>
      <c r="FIR28" s="20"/>
      <c r="FIS28"/>
      <c r="FIT28" s="20"/>
      <c r="FIU28"/>
      <c r="FIV28" s="20"/>
      <c r="FIW28"/>
      <c r="FIX28" s="20"/>
      <c r="FIY28"/>
      <c r="FIZ28" s="20"/>
      <c r="FJA28"/>
      <c r="FJB28" s="20"/>
      <c r="FJC28"/>
      <c r="FJD28" s="20"/>
      <c r="FJE28"/>
      <c r="FJF28" s="20"/>
      <c r="FJG28"/>
      <c r="FJH28" s="20"/>
      <c r="FJI28"/>
      <c r="FJJ28" s="20"/>
      <c r="FJK28"/>
      <c r="FJL28" s="20"/>
      <c r="FJM28"/>
      <c r="FJN28" s="20"/>
      <c r="FJO28"/>
      <c r="FJP28" s="20"/>
      <c r="FJQ28"/>
      <c r="FJR28" s="20"/>
      <c r="FJS28"/>
      <c r="FJT28" s="20"/>
      <c r="FJU28"/>
      <c r="FJV28" s="20"/>
      <c r="FJW28"/>
      <c r="FJX28" s="20"/>
      <c r="FJY28"/>
      <c r="FJZ28" s="20"/>
      <c r="FKA28"/>
      <c r="FKB28" s="20"/>
      <c r="FKC28"/>
      <c r="FKD28" s="20"/>
      <c r="FKE28"/>
      <c r="FKF28" s="20"/>
      <c r="FKG28"/>
      <c r="FKH28" s="20"/>
      <c r="FKI28"/>
      <c r="FKJ28" s="20"/>
      <c r="FKK28"/>
      <c r="FKL28" s="20"/>
      <c r="FKM28"/>
      <c r="FKN28" s="20"/>
      <c r="FKO28"/>
      <c r="FKP28" s="20"/>
      <c r="FKQ28"/>
      <c r="FKR28" s="20"/>
      <c r="FKS28"/>
      <c r="FKT28" s="20"/>
      <c r="FKU28"/>
      <c r="FKV28" s="20"/>
      <c r="FKW28"/>
      <c r="FKX28" s="20"/>
      <c r="FKY28"/>
      <c r="FKZ28" s="20"/>
      <c r="FLA28"/>
      <c r="FLB28" s="20"/>
      <c r="FLC28"/>
      <c r="FLD28" s="20"/>
      <c r="FLE28"/>
      <c r="FLF28" s="20"/>
      <c r="FLG28"/>
      <c r="FLH28" s="20"/>
      <c r="FLI28"/>
      <c r="FLJ28" s="20"/>
      <c r="FLK28"/>
      <c r="FLL28" s="20"/>
      <c r="FLM28"/>
      <c r="FLN28" s="20"/>
      <c r="FLO28"/>
      <c r="FLP28" s="20"/>
      <c r="FLQ28"/>
      <c r="FLR28" s="20"/>
      <c r="FLS28"/>
      <c r="FLT28" s="20"/>
      <c r="FLU28"/>
      <c r="FLV28" s="20"/>
      <c r="FLW28"/>
      <c r="FLX28" s="20"/>
      <c r="FLY28"/>
      <c r="FLZ28" s="20"/>
      <c r="FMA28"/>
      <c r="FMB28" s="20"/>
      <c r="FMC28"/>
      <c r="FMD28" s="20"/>
      <c r="FME28"/>
      <c r="FMF28" s="20"/>
      <c r="FMG28"/>
      <c r="FMH28" s="20"/>
      <c r="FMI28"/>
      <c r="FMJ28" s="20"/>
      <c r="FMK28"/>
      <c r="FML28" s="20"/>
      <c r="FMM28"/>
      <c r="FMN28" s="20"/>
      <c r="FMO28"/>
      <c r="FMP28" s="20"/>
      <c r="FMQ28"/>
      <c r="FMR28" s="20"/>
      <c r="FMS28"/>
      <c r="FMT28" s="20"/>
      <c r="FMU28"/>
      <c r="FMV28" s="20"/>
      <c r="FMW28"/>
      <c r="FMX28" s="20"/>
      <c r="FMY28"/>
      <c r="FMZ28" s="20"/>
      <c r="FNA28"/>
      <c r="FNB28" s="20"/>
      <c r="FNC28"/>
      <c r="FND28" s="20"/>
      <c r="FNE28"/>
      <c r="FNF28" s="20"/>
      <c r="FNG28"/>
      <c r="FNH28" s="20"/>
      <c r="FNI28"/>
      <c r="FNJ28" s="20"/>
      <c r="FNK28"/>
      <c r="FNL28" s="20"/>
      <c r="FNM28"/>
      <c r="FNN28" s="20"/>
      <c r="FNO28"/>
      <c r="FNP28" s="20"/>
      <c r="FNQ28"/>
      <c r="FNR28" s="20"/>
      <c r="FNS28"/>
      <c r="FNT28" s="20"/>
      <c r="FNU28"/>
      <c r="FNV28" s="20"/>
      <c r="FNW28"/>
      <c r="FNX28" s="20"/>
      <c r="FNY28"/>
      <c r="FNZ28" s="20"/>
      <c r="FOA28"/>
      <c r="FOB28" s="20"/>
      <c r="FOC28"/>
      <c r="FOD28" s="20"/>
      <c r="FOE28"/>
      <c r="FOF28" s="20"/>
      <c r="FOG28"/>
      <c r="FOH28" s="20"/>
      <c r="FOI28"/>
      <c r="FOJ28" s="20"/>
      <c r="FOK28"/>
      <c r="FOL28" s="20"/>
      <c r="FOM28"/>
      <c r="FON28" s="20"/>
      <c r="FOO28"/>
      <c r="FOP28" s="20"/>
      <c r="FOQ28"/>
      <c r="FOR28" s="20"/>
      <c r="FOS28"/>
      <c r="FOT28" s="20"/>
      <c r="FOU28"/>
      <c r="FOV28" s="20"/>
      <c r="FOW28"/>
      <c r="FOX28" s="20"/>
      <c r="FOY28"/>
      <c r="FOZ28" s="20"/>
      <c r="FPA28"/>
      <c r="FPB28" s="20"/>
      <c r="FPC28"/>
      <c r="FPD28" s="20"/>
      <c r="FPE28"/>
      <c r="FPF28" s="20"/>
      <c r="FPG28"/>
      <c r="FPH28" s="20"/>
      <c r="FPI28"/>
      <c r="FPJ28" s="20"/>
      <c r="FPK28"/>
      <c r="FPL28" s="20"/>
      <c r="FPM28"/>
      <c r="FPN28" s="20"/>
      <c r="FPO28"/>
      <c r="FPP28" s="20"/>
      <c r="FPQ28"/>
      <c r="FPR28" s="20"/>
      <c r="FPS28"/>
      <c r="FPT28" s="20"/>
      <c r="FPU28"/>
      <c r="FPV28" s="20"/>
      <c r="FPW28"/>
      <c r="FPX28" s="20"/>
      <c r="FPY28"/>
      <c r="FPZ28" s="20"/>
      <c r="FQA28"/>
      <c r="FQB28" s="20"/>
      <c r="FQC28"/>
      <c r="FQD28" s="20"/>
      <c r="FQE28"/>
      <c r="FQF28" s="20"/>
      <c r="FQG28"/>
      <c r="FQH28" s="20"/>
      <c r="FQI28"/>
      <c r="FQJ28" s="20"/>
      <c r="FQK28"/>
      <c r="FQL28" s="20"/>
      <c r="FQM28"/>
      <c r="FQN28" s="20"/>
      <c r="FQO28"/>
      <c r="FQP28" s="20"/>
      <c r="FQQ28"/>
      <c r="FQR28" s="20"/>
      <c r="FQS28"/>
      <c r="FQT28" s="20"/>
      <c r="FQU28"/>
      <c r="FQV28" s="20"/>
      <c r="FQW28"/>
      <c r="FQX28" s="20"/>
      <c r="FQY28"/>
      <c r="FQZ28" s="20"/>
      <c r="FRA28"/>
      <c r="FRB28" s="20"/>
      <c r="FRC28"/>
      <c r="FRD28" s="20"/>
      <c r="FRE28"/>
      <c r="FRF28" s="20"/>
      <c r="FRG28"/>
      <c r="FRH28" s="20"/>
      <c r="FRI28"/>
      <c r="FRJ28" s="20"/>
      <c r="FRK28"/>
      <c r="FRL28" s="20"/>
      <c r="FRM28"/>
      <c r="FRN28" s="20"/>
      <c r="FRO28"/>
      <c r="FRP28" s="20"/>
      <c r="FRQ28"/>
      <c r="FRR28" s="20"/>
      <c r="FRS28"/>
      <c r="FRT28" s="20"/>
      <c r="FRU28"/>
      <c r="FRV28" s="20"/>
      <c r="FRW28"/>
      <c r="FRX28" s="20"/>
      <c r="FRY28"/>
      <c r="FRZ28" s="20"/>
      <c r="FSA28"/>
      <c r="FSB28" s="20"/>
      <c r="FSC28"/>
      <c r="FSD28" s="20"/>
      <c r="FSE28"/>
      <c r="FSF28" s="20"/>
      <c r="FSG28"/>
      <c r="FSH28" s="20"/>
      <c r="FSI28"/>
      <c r="FSJ28" s="20"/>
      <c r="FSK28"/>
      <c r="FSL28" s="20"/>
      <c r="FSM28"/>
      <c r="FSN28" s="20"/>
      <c r="FSO28"/>
      <c r="FSP28" s="20"/>
      <c r="FSQ28"/>
      <c r="FSR28" s="20"/>
      <c r="FSS28"/>
      <c r="FST28" s="20"/>
      <c r="FSU28"/>
      <c r="FSV28" s="20"/>
      <c r="FSW28"/>
      <c r="FSX28" s="20"/>
      <c r="FSY28"/>
      <c r="FSZ28" s="20"/>
      <c r="FTA28"/>
      <c r="FTB28" s="20"/>
      <c r="FTC28"/>
      <c r="FTD28" s="20"/>
      <c r="FTE28"/>
      <c r="FTF28" s="20"/>
      <c r="FTG28"/>
      <c r="FTH28" s="20"/>
      <c r="FTI28"/>
      <c r="FTJ28" s="20"/>
      <c r="FTK28"/>
      <c r="FTL28" s="20"/>
      <c r="FTM28"/>
      <c r="FTN28" s="20"/>
      <c r="FTO28"/>
      <c r="FTP28" s="20"/>
      <c r="FTQ28"/>
      <c r="FTR28" s="20"/>
      <c r="FTS28"/>
      <c r="FTT28" s="20"/>
      <c r="FTU28"/>
      <c r="FTV28" s="20"/>
      <c r="FTW28"/>
      <c r="FTX28" s="20"/>
      <c r="FTY28"/>
      <c r="FTZ28" s="20"/>
      <c r="FUA28"/>
      <c r="FUB28" s="20"/>
      <c r="FUC28"/>
      <c r="FUD28" s="20"/>
      <c r="FUE28"/>
      <c r="FUF28" s="20"/>
      <c r="FUG28"/>
      <c r="FUH28" s="20"/>
      <c r="FUI28"/>
      <c r="FUJ28" s="20"/>
      <c r="FUK28"/>
      <c r="FUL28" s="20"/>
      <c r="FUM28"/>
      <c r="FUN28" s="20"/>
      <c r="FUO28"/>
      <c r="FUP28" s="20"/>
      <c r="FUQ28"/>
      <c r="FUR28" s="20"/>
      <c r="FUS28"/>
      <c r="FUT28" s="20"/>
      <c r="FUU28"/>
      <c r="FUV28" s="20"/>
      <c r="FUW28"/>
      <c r="FUX28" s="20"/>
      <c r="FUY28"/>
      <c r="FUZ28" s="20"/>
      <c r="FVA28"/>
      <c r="FVB28" s="20"/>
      <c r="FVC28"/>
      <c r="FVD28" s="20"/>
      <c r="FVE28"/>
      <c r="FVF28" s="20"/>
      <c r="FVG28"/>
      <c r="FVH28" s="20"/>
      <c r="FVI28"/>
      <c r="FVJ28" s="20"/>
      <c r="FVK28"/>
      <c r="FVL28" s="20"/>
      <c r="FVM28"/>
      <c r="FVN28" s="20"/>
      <c r="FVO28"/>
      <c r="FVP28" s="20"/>
      <c r="FVQ28"/>
      <c r="FVR28" s="20"/>
      <c r="FVS28"/>
      <c r="FVT28" s="20"/>
      <c r="FVU28"/>
      <c r="FVV28" s="20"/>
      <c r="FVW28"/>
      <c r="FVX28" s="20"/>
      <c r="FVY28"/>
      <c r="FVZ28" s="20"/>
      <c r="FWA28"/>
      <c r="FWB28" s="20"/>
      <c r="FWC28"/>
      <c r="FWD28" s="20"/>
      <c r="FWE28"/>
      <c r="FWF28" s="20"/>
      <c r="FWG28"/>
      <c r="FWH28" s="20"/>
      <c r="FWI28"/>
      <c r="FWJ28" s="20"/>
      <c r="FWK28"/>
      <c r="FWL28" s="20"/>
      <c r="FWM28"/>
      <c r="FWN28" s="20"/>
      <c r="FWO28"/>
      <c r="FWP28" s="20"/>
      <c r="FWQ28"/>
      <c r="FWR28" s="20"/>
      <c r="FWS28"/>
      <c r="FWT28" s="20"/>
      <c r="FWU28"/>
      <c r="FWV28" s="20"/>
      <c r="FWW28"/>
      <c r="FWX28" s="20"/>
      <c r="FWY28"/>
      <c r="FWZ28" s="20"/>
      <c r="FXA28"/>
      <c r="FXB28" s="20"/>
      <c r="FXC28"/>
      <c r="FXD28" s="20"/>
      <c r="FXE28"/>
      <c r="FXF28" s="20"/>
      <c r="FXG28"/>
      <c r="FXH28" s="20"/>
      <c r="FXI28"/>
      <c r="FXJ28" s="20"/>
      <c r="FXK28"/>
      <c r="FXL28" s="20"/>
      <c r="FXM28"/>
      <c r="FXN28" s="20"/>
      <c r="FXO28"/>
      <c r="FXP28" s="20"/>
      <c r="FXQ28"/>
      <c r="FXR28" s="20"/>
      <c r="FXS28"/>
      <c r="FXT28" s="20"/>
      <c r="FXU28"/>
      <c r="FXV28" s="20"/>
      <c r="FXW28"/>
      <c r="FXX28" s="20"/>
      <c r="FXY28"/>
      <c r="FXZ28" s="20"/>
      <c r="FYA28"/>
      <c r="FYB28" s="20"/>
      <c r="FYC28"/>
      <c r="FYD28" s="20"/>
      <c r="FYE28"/>
      <c r="FYF28" s="20"/>
      <c r="FYG28"/>
      <c r="FYH28" s="20"/>
      <c r="FYI28"/>
      <c r="FYJ28" s="20"/>
      <c r="FYK28"/>
      <c r="FYL28" s="20"/>
      <c r="FYM28"/>
      <c r="FYN28" s="20"/>
      <c r="FYO28"/>
      <c r="FYP28" s="20"/>
      <c r="FYQ28"/>
      <c r="FYR28" s="20"/>
      <c r="FYS28"/>
      <c r="FYT28" s="20"/>
      <c r="FYU28"/>
      <c r="FYV28" s="20"/>
      <c r="FYW28"/>
      <c r="FYX28" s="20"/>
      <c r="FYY28"/>
      <c r="FYZ28" s="20"/>
      <c r="FZA28"/>
      <c r="FZB28" s="20"/>
      <c r="FZC28"/>
      <c r="FZD28" s="20"/>
      <c r="FZE28"/>
      <c r="FZF28" s="20"/>
      <c r="FZG28"/>
      <c r="FZH28" s="20"/>
      <c r="FZI28"/>
      <c r="FZJ28" s="20"/>
      <c r="FZK28"/>
      <c r="FZL28" s="20"/>
      <c r="FZM28"/>
      <c r="FZN28" s="20"/>
      <c r="FZO28"/>
      <c r="FZP28" s="20"/>
      <c r="FZQ28"/>
      <c r="FZR28" s="20"/>
      <c r="FZS28"/>
      <c r="FZT28" s="20"/>
      <c r="FZU28"/>
      <c r="FZV28" s="20"/>
      <c r="FZW28"/>
      <c r="FZX28" s="20"/>
      <c r="FZY28"/>
      <c r="FZZ28" s="20"/>
      <c r="GAA28"/>
      <c r="GAB28" s="20"/>
      <c r="GAC28"/>
      <c r="GAD28" s="20"/>
      <c r="GAE28"/>
      <c r="GAF28" s="20"/>
      <c r="GAG28"/>
      <c r="GAH28" s="20"/>
      <c r="GAI28"/>
      <c r="GAJ28" s="20"/>
      <c r="GAK28"/>
      <c r="GAL28" s="20"/>
      <c r="GAM28"/>
      <c r="GAN28" s="20"/>
      <c r="GAO28"/>
      <c r="GAP28" s="20"/>
      <c r="GAQ28"/>
      <c r="GAR28" s="20"/>
      <c r="GAS28"/>
      <c r="GAT28" s="20"/>
      <c r="GAU28"/>
      <c r="GAV28" s="20"/>
      <c r="GAW28"/>
      <c r="GAX28" s="20"/>
      <c r="GAY28"/>
      <c r="GAZ28" s="20"/>
      <c r="GBA28"/>
      <c r="GBB28" s="20"/>
      <c r="GBC28"/>
      <c r="GBD28" s="20"/>
      <c r="GBE28"/>
      <c r="GBF28" s="20"/>
      <c r="GBG28"/>
      <c r="GBH28" s="20"/>
      <c r="GBI28"/>
      <c r="GBJ28" s="20"/>
      <c r="GBK28"/>
      <c r="GBL28" s="20"/>
      <c r="GBM28"/>
      <c r="GBN28" s="20"/>
      <c r="GBO28"/>
      <c r="GBP28" s="20"/>
      <c r="GBQ28"/>
      <c r="GBR28" s="20"/>
      <c r="GBS28"/>
      <c r="GBT28" s="20"/>
      <c r="GBU28"/>
      <c r="GBV28" s="20"/>
      <c r="GBW28"/>
      <c r="GBX28" s="20"/>
      <c r="GBY28"/>
      <c r="GBZ28" s="20"/>
      <c r="GCA28"/>
      <c r="GCB28" s="20"/>
      <c r="GCC28"/>
      <c r="GCD28" s="20"/>
      <c r="GCE28"/>
      <c r="GCF28" s="20"/>
      <c r="GCG28"/>
      <c r="GCH28" s="20"/>
      <c r="GCI28"/>
      <c r="GCJ28" s="20"/>
      <c r="GCK28"/>
      <c r="GCL28" s="20"/>
      <c r="GCM28"/>
      <c r="GCN28" s="20"/>
      <c r="GCO28"/>
      <c r="GCP28" s="20"/>
      <c r="GCQ28"/>
      <c r="GCR28" s="20"/>
      <c r="GCS28"/>
      <c r="GCT28" s="20"/>
      <c r="GCU28"/>
      <c r="GCV28" s="20"/>
      <c r="GCW28"/>
      <c r="GCX28" s="20"/>
      <c r="GCY28"/>
      <c r="GCZ28" s="20"/>
      <c r="GDA28"/>
      <c r="GDB28" s="20"/>
      <c r="GDC28"/>
      <c r="GDD28" s="20"/>
      <c r="GDE28"/>
      <c r="GDF28" s="20"/>
      <c r="GDG28"/>
      <c r="GDH28" s="20"/>
      <c r="GDI28"/>
      <c r="GDJ28" s="20"/>
      <c r="GDK28"/>
      <c r="GDL28" s="20"/>
      <c r="GDM28"/>
      <c r="GDN28" s="20"/>
      <c r="GDO28"/>
      <c r="GDP28" s="20"/>
      <c r="GDQ28"/>
      <c r="GDR28" s="20"/>
      <c r="GDS28"/>
      <c r="GDT28" s="20"/>
      <c r="GDU28"/>
      <c r="GDV28" s="20"/>
      <c r="GDW28"/>
      <c r="GDX28" s="20"/>
      <c r="GDY28"/>
      <c r="GDZ28" s="20"/>
      <c r="GEA28"/>
      <c r="GEB28" s="20"/>
      <c r="GEC28"/>
      <c r="GED28" s="20"/>
      <c r="GEE28"/>
      <c r="GEF28" s="20"/>
      <c r="GEG28"/>
      <c r="GEH28" s="20"/>
      <c r="GEI28"/>
      <c r="GEJ28" s="20"/>
      <c r="GEK28"/>
      <c r="GEL28" s="20"/>
      <c r="GEM28"/>
      <c r="GEN28" s="20"/>
      <c r="GEO28"/>
      <c r="GEP28" s="20"/>
      <c r="GEQ28"/>
      <c r="GER28" s="20"/>
      <c r="GES28"/>
      <c r="GET28" s="20"/>
      <c r="GEU28"/>
      <c r="GEV28" s="20"/>
      <c r="GEW28"/>
      <c r="GEX28" s="20"/>
      <c r="GEY28"/>
      <c r="GEZ28" s="20"/>
      <c r="GFA28"/>
      <c r="GFB28" s="20"/>
      <c r="GFC28"/>
      <c r="GFD28" s="20"/>
      <c r="GFE28"/>
      <c r="GFF28" s="20"/>
      <c r="GFG28"/>
      <c r="GFH28" s="20"/>
      <c r="GFI28"/>
      <c r="GFJ28" s="20"/>
      <c r="GFK28"/>
      <c r="GFL28" s="20"/>
      <c r="GFM28"/>
      <c r="GFN28" s="20"/>
      <c r="GFO28"/>
      <c r="GFP28" s="20"/>
      <c r="GFQ28"/>
      <c r="GFR28" s="20"/>
      <c r="GFS28"/>
      <c r="GFT28" s="20"/>
      <c r="GFU28"/>
      <c r="GFV28" s="20"/>
      <c r="GFW28"/>
      <c r="GFX28" s="20"/>
      <c r="GFY28"/>
      <c r="GFZ28" s="20"/>
      <c r="GGA28"/>
      <c r="GGB28" s="20"/>
      <c r="GGC28"/>
      <c r="GGD28" s="20"/>
      <c r="GGE28"/>
      <c r="GGF28" s="20"/>
      <c r="GGG28"/>
      <c r="GGH28" s="20"/>
      <c r="GGI28"/>
      <c r="GGJ28" s="20"/>
      <c r="GGK28"/>
      <c r="GGL28" s="20"/>
      <c r="GGM28"/>
      <c r="GGN28" s="20"/>
      <c r="GGO28"/>
      <c r="GGP28" s="20"/>
      <c r="GGQ28"/>
      <c r="GGR28" s="20"/>
      <c r="GGS28"/>
      <c r="GGT28" s="20"/>
      <c r="GGU28"/>
      <c r="GGV28" s="20"/>
      <c r="GGW28"/>
      <c r="GGX28" s="20"/>
      <c r="GGY28"/>
      <c r="GGZ28" s="20"/>
      <c r="GHA28"/>
      <c r="GHB28" s="20"/>
      <c r="GHC28"/>
      <c r="GHD28" s="20"/>
      <c r="GHE28"/>
      <c r="GHF28" s="20"/>
      <c r="GHG28"/>
      <c r="GHH28" s="20"/>
      <c r="GHI28"/>
      <c r="GHJ28" s="20"/>
      <c r="GHK28"/>
      <c r="GHL28" s="20"/>
      <c r="GHM28"/>
      <c r="GHN28" s="20"/>
      <c r="GHO28"/>
      <c r="GHP28" s="20"/>
      <c r="GHQ28"/>
      <c r="GHR28" s="20"/>
      <c r="GHS28"/>
      <c r="GHT28" s="20"/>
      <c r="GHU28"/>
      <c r="GHV28" s="20"/>
      <c r="GHW28"/>
      <c r="GHX28" s="20"/>
      <c r="GHY28"/>
      <c r="GHZ28" s="20"/>
      <c r="GIA28"/>
      <c r="GIB28" s="20"/>
      <c r="GIC28"/>
      <c r="GID28" s="20"/>
      <c r="GIE28"/>
      <c r="GIF28" s="20"/>
      <c r="GIG28"/>
      <c r="GIH28" s="20"/>
      <c r="GII28"/>
      <c r="GIJ28" s="20"/>
      <c r="GIK28"/>
      <c r="GIL28" s="20"/>
      <c r="GIM28"/>
      <c r="GIN28" s="20"/>
      <c r="GIO28"/>
      <c r="GIP28" s="20"/>
      <c r="GIQ28"/>
      <c r="GIR28" s="20"/>
      <c r="GIS28"/>
      <c r="GIT28" s="20"/>
      <c r="GIU28"/>
      <c r="GIV28" s="20"/>
      <c r="GIW28"/>
      <c r="GIX28" s="20"/>
      <c r="GIY28"/>
      <c r="GIZ28" s="20"/>
      <c r="GJA28"/>
      <c r="GJB28" s="20"/>
      <c r="GJC28"/>
      <c r="GJD28" s="20"/>
      <c r="GJE28"/>
      <c r="GJF28" s="20"/>
      <c r="GJG28"/>
      <c r="GJH28" s="20"/>
      <c r="GJI28"/>
      <c r="GJJ28" s="20"/>
      <c r="GJK28"/>
      <c r="GJL28" s="20"/>
      <c r="GJM28"/>
      <c r="GJN28" s="20"/>
      <c r="GJO28"/>
      <c r="GJP28" s="20"/>
      <c r="GJQ28"/>
      <c r="GJR28" s="20"/>
      <c r="GJS28"/>
      <c r="GJT28" s="20"/>
      <c r="GJU28"/>
      <c r="GJV28" s="20"/>
      <c r="GJW28"/>
      <c r="GJX28" s="20"/>
      <c r="GJY28"/>
      <c r="GJZ28" s="20"/>
      <c r="GKA28"/>
      <c r="GKB28" s="20"/>
      <c r="GKC28"/>
      <c r="GKD28" s="20"/>
      <c r="GKE28"/>
      <c r="GKF28" s="20"/>
      <c r="GKG28"/>
      <c r="GKH28" s="20"/>
      <c r="GKI28"/>
      <c r="GKJ28" s="20"/>
      <c r="GKK28"/>
      <c r="GKL28" s="20"/>
      <c r="GKM28"/>
      <c r="GKN28" s="20"/>
      <c r="GKO28"/>
      <c r="GKP28" s="20"/>
      <c r="GKQ28"/>
      <c r="GKR28" s="20"/>
      <c r="GKS28"/>
      <c r="GKT28" s="20"/>
      <c r="GKU28"/>
      <c r="GKV28" s="20"/>
      <c r="GKW28"/>
      <c r="GKX28" s="20"/>
      <c r="GKY28"/>
      <c r="GKZ28" s="20"/>
      <c r="GLA28"/>
      <c r="GLB28" s="20"/>
      <c r="GLC28"/>
      <c r="GLD28" s="20"/>
      <c r="GLE28"/>
      <c r="GLF28" s="20"/>
      <c r="GLG28"/>
      <c r="GLH28" s="20"/>
      <c r="GLI28"/>
      <c r="GLJ28" s="20"/>
      <c r="GLK28"/>
      <c r="GLL28" s="20"/>
      <c r="GLM28"/>
      <c r="GLN28" s="20"/>
      <c r="GLO28"/>
      <c r="GLP28" s="20"/>
      <c r="GLQ28"/>
      <c r="GLR28" s="20"/>
      <c r="GLS28"/>
      <c r="GLT28" s="20"/>
      <c r="GLU28"/>
      <c r="GLV28" s="20"/>
      <c r="GLW28"/>
      <c r="GLX28" s="20"/>
      <c r="GLY28"/>
      <c r="GLZ28" s="20"/>
      <c r="GMA28"/>
      <c r="GMB28" s="20"/>
      <c r="GMC28"/>
      <c r="GMD28" s="20"/>
      <c r="GME28"/>
      <c r="GMF28" s="20"/>
      <c r="GMG28"/>
      <c r="GMH28" s="20"/>
      <c r="GMI28"/>
      <c r="GMJ28" s="20"/>
      <c r="GMK28"/>
      <c r="GML28" s="20"/>
      <c r="GMM28"/>
      <c r="GMN28" s="20"/>
      <c r="GMO28"/>
      <c r="GMP28" s="20"/>
      <c r="GMQ28"/>
      <c r="GMR28" s="20"/>
      <c r="GMS28"/>
      <c r="GMT28" s="20"/>
      <c r="GMU28"/>
      <c r="GMV28" s="20"/>
      <c r="GMW28"/>
      <c r="GMX28" s="20"/>
      <c r="GMY28"/>
      <c r="GMZ28" s="20"/>
      <c r="GNA28"/>
      <c r="GNB28" s="20"/>
      <c r="GNC28"/>
      <c r="GND28" s="20"/>
      <c r="GNE28"/>
      <c r="GNF28" s="20"/>
      <c r="GNG28"/>
      <c r="GNH28" s="20"/>
      <c r="GNI28"/>
      <c r="GNJ28" s="20"/>
      <c r="GNK28"/>
      <c r="GNL28" s="20"/>
      <c r="GNM28"/>
      <c r="GNN28" s="20"/>
      <c r="GNO28"/>
      <c r="GNP28" s="20"/>
      <c r="GNQ28"/>
      <c r="GNR28" s="20"/>
      <c r="GNS28"/>
      <c r="GNT28" s="20"/>
      <c r="GNU28"/>
      <c r="GNV28" s="20"/>
      <c r="GNW28"/>
      <c r="GNX28" s="20"/>
      <c r="GNY28"/>
      <c r="GNZ28" s="20"/>
      <c r="GOA28"/>
      <c r="GOB28" s="20"/>
      <c r="GOC28"/>
      <c r="GOD28" s="20"/>
      <c r="GOE28"/>
      <c r="GOF28" s="20"/>
      <c r="GOG28"/>
      <c r="GOH28" s="20"/>
      <c r="GOI28"/>
      <c r="GOJ28" s="20"/>
      <c r="GOK28"/>
      <c r="GOL28" s="20"/>
      <c r="GOM28"/>
      <c r="GON28" s="20"/>
      <c r="GOO28"/>
      <c r="GOP28" s="20"/>
      <c r="GOQ28"/>
      <c r="GOR28" s="20"/>
      <c r="GOS28"/>
      <c r="GOT28" s="20"/>
      <c r="GOU28"/>
      <c r="GOV28" s="20"/>
      <c r="GOW28"/>
      <c r="GOX28" s="20"/>
      <c r="GOY28"/>
      <c r="GOZ28" s="20"/>
      <c r="GPA28"/>
      <c r="GPB28" s="20"/>
      <c r="GPC28"/>
      <c r="GPD28" s="20"/>
      <c r="GPE28"/>
      <c r="GPF28" s="20"/>
      <c r="GPG28"/>
      <c r="GPH28" s="20"/>
      <c r="GPI28"/>
      <c r="GPJ28" s="20"/>
      <c r="GPK28"/>
      <c r="GPL28" s="20"/>
      <c r="GPM28"/>
      <c r="GPN28" s="20"/>
      <c r="GPO28"/>
      <c r="GPP28" s="20"/>
      <c r="GPQ28"/>
      <c r="GPR28" s="20"/>
      <c r="GPS28"/>
      <c r="GPT28" s="20"/>
      <c r="GPU28"/>
      <c r="GPV28" s="20"/>
      <c r="GPW28"/>
      <c r="GPX28" s="20"/>
      <c r="GPY28"/>
      <c r="GPZ28" s="20"/>
      <c r="GQA28"/>
      <c r="GQB28" s="20"/>
      <c r="GQC28"/>
      <c r="GQD28" s="20"/>
      <c r="GQE28"/>
      <c r="GQF28" s="20"/>
      <c r="GQG28"/>
      <c r="GQH28" s="20"/>
      <c r="GQI28"/>
      <c r="GQJ28" s="20"/>
      <c r="GQK28"/>
      <c r="GQL28" s="20"/>
      <c r="GQM28"/>
      <c r="GQN28" s="20"/>
      <c r="GQO28"/>
      <c r="GQP28" s="20"/>
      <c r="GQQ28"/>
      <c r="GQR28" s="20"/>
      <c r="GQS28"/>
      <c r="GQT28" s="20"/>
      <c r="GQU28"/>
      <c r="GQV28" s="20"/>
      <c r="GQW28"/>
      <c r="GQX28" s="20"/>
      <c r="GQY28"/>
      <c r="GQZ28" s="20"/>
      <c r="GRA28"/>
      <c r="GRB28" s="20"/>
      <c r="GRC28"/>
      <c r="GRD28" s="20"/>
      <c r="GRE28"/>
      <c r="GRF28" s="20"/>
      <c r="GRG28"/>
      <c r="GRH28" s="20"/>
      <c r="GRI28"/>
      <c r="GRJ28" s="20"/>
      <c r="GRK28"/>
      <c r="GRL28" s="20"/>
      <c r="GRM28"/>
      <c r="GRN28" s="20"/>
      <c r="GRO28"/>
      <c r="GRP28" s="20"/>
      <c r="GRQ28"/>
      <c r="GRR28" s="20"/>
      <c r="GRS28"/>
      <c r="GRT28" s="20"/>
      <c r="GRU28"/>
      <c r="GRV28" s="20"/>
      <c r="GRW28"/>
      <c r="GRX28" s="20"/>
      <c r="GRY28"/>
      <c r="GRZ28" s="20"/>
      <c r="GSA28"/>
      <c r="GSB28" s="20"/>
      <c r="GSC28"/>
      <c r="GSD28" s="20"/>
      <c r="GSE28"/>
      <c r="GSF28" s="20"/>
      <c r="GSG28"/>
      <c r="GSH28" s="20"/>
      <c r="GSI28"/>
      <c r="GSJ28" s="20"/>
      <c r="GSK28"/>
      <c r="GSL28" s="20"/>
      <c r="GSM28"/>
      <c r="GSN28" s="20"/>
      <c r="GSO28"/>
      <c r="GSP28" s="20"/>
      <c r="GSQ28"/>
      <c r="GSR28" s="20"/>
      <c r="GSS28"/>
      <c r="GST28" s="20"/>
      <c r="GSU28"/>
      <c r="GSV28" s="20"/>
      <c r="GSW28"/>
      <c r="GSX28" s="20"/>
      <c r="GSY28"/>
      <c r="GSZ28" s="20"/>
      <c r="GTA28"/>
      <c r="GTB28" s="20"/>
      <c r="GTC28"/>
      <c r="GTD28" s="20"/>
      <c r="GTE28"/>
      <c r="GTF28" s="20"/>
      <c r="GTG28"/>
      <c r="GTH28" s="20"/>
      <c r="GTI28"/>
      <c r="GTJ28" s="20"/>
      <c r="GTK28"/>
      <c r="GTL28" s="20"/>
      <c r="GTM28"/>
      <c r="GTN28" s="20"/>
      <c r="GTO28"/>
      <c r="GTP28" s="20"/>
      <c r="GTQ28"/>
      <c r="GTR28" s="20"/>
      <c r="GTS28"/>
      <c r="GTT28" s="20"/>
      <c r="GTU28"/>
      <c r="GTV28" s="20"/>
      <c r="GTW28"/>
      <c r="GTX28" s="20"/>
      <c r="GTY28"/>
      <c r="GTZ28" s="20"/>
      <c r="GUA28"/>
      <c r="GUB28" s="20"/>
      <c r="GUC28"/>
      <c r="GUD28" s="20"/>
      <c r="GUE28"/>
      <c r="GUF28" s="20"/>
      <c r="GUG28"/>
      <c r="GUH28" s="20"/>
      <c r="GUI28"/>
      <c r="GUJ28" s="20"/>
      <c r="GUK28"/>
      <c r="GUL28" s="20"/>
      <c r="GUM28"/>
      <c r="GUN28" s="20"/>
      <c r="GUO28"/>
      <c r="GUP28" s="20"/>
      <c r="GUQ28"/>
      <c r="GUR28" s="20"/>
      <c r="GUS28"/>
      <c r="GUT28" s="20"/>
      <c r="GUU28"/>
      <c r="GUV28" s="20"/>
      <c r="GUW28"/>
      <c r="GUX28" s="20"/>
      <c r="GUY28"/>
      <c r="GUZ28" s="20"/>
      <c r="GVA28"/>
      <c r="GVB28" s="20"/>
      <c r="GVC28"/>
      <c r="GVD28" s="20"/>
      <c r="GVE28"/>
      <c r="GVF28" s="20"/>
      <c r="GVG28"/>
      <c r="GVH28" s="20"/>
      <c r="GVI28"/>
      <c r="GVJ28" s="20"/>
      <c r="GVK28"/>
      <c r="GVL28" s="20"/>
      <c r="GVM28"/>
      <c r="GVN28" s="20"/>
      <c r="GVO28"/>
      <c r="GVP28" s="20"/>
      <c r="GVQ28"/>
      <c r="GVR28" s="20"/>
      <c r="GVS28"/>
      <c r="GVT28" s="20"/>
      <c r="GVU28"/>
      <c r="GVV28" s="20"/>
      <c r="GVW28"/>
      <c r="GVX28" s="20"/>
      <c r="GVY28"/>
      <c r="GVZ28" s="20"/>
      <c r="GWA28"/>
      <c r="GWB28" s="20"/>
      <c r="GWC28"/>
      <c r="GWD28" s="20"/>
      <c r="GWE28"/>
      <c r="GWF28" s="20"/>
      <c r="GWG28"/>
      <c r="GWH28" s="20"/>
      <c r="GWI28"/>
      <c r="GWJ28" s="20"/>
      <c r="GWK28"/>
      <c r="GWL28" s="20"/>
      <c r="GWM28"/>
      <c r="GWN28" s="20"/>
      <c r="GWO28"/>
      <c r="GWP28" s="20"/>
      <c r="GWQ28"/>
      <c r="GWR28" s="20"/>
      <c r="GWS28"/>
      <c r="GWT28" s="20"/>
      <c r="GWU28"/>
      <c r="GWV28" s="20"/>
      <c r="GWW28"/>
      <c r="GWX28" s="20"/>
      <c r="GWY28"/>
      <c r="GWZ28" s="20"/>
      <c r="GXA28"/>
      <c r="GXB28" s="20"/>
      <c r="GXC28"/>
      <c r="GXD28" s="20"/>
      <c r="GXE28"/>
      <c r="GXF28" s="20"/>
      <c r="GXG28"/>
      <c r="GXH28" s="20"/>
      <c r="GXI28"/>
      <c r="GXJ28" s="20"/>
      <c r="GXK28"/>
      <c r="GXL28" s="20"/>
      <c r="GXM28"/>
      <c r="GXN28" s="20"/>
      <c r="GXO28"/>
      <c r="GXP28" s="20"/>
      <c r="GXQ28"/>
      <c r="GXR28" s="20"/>
      <c r="GXS28"/>
      <c r="GXT28" s="20"/>
      <c r="GXU28"/>
      <c r="GXV28" s="20"/>
      <c r="GXW28"/>
      <c r="GXX28" s="20"/>
      <c r="GXY28"/>
      <c r="GXZ28" s="20"/>
      <c r="GYA28"/>
      <c r="GYB28" s="20"/>
      <c r="GYC28"/>
      <c r="GYD28" s="20"/>
      <c r="GYE28"/>
      <c r="GYF28" s="20"/>
      <c r="GYG28"/>
      <c r="GYH28" s="20"/>
      <c r="GYI28"/>
      <c r="GYJ28" s="20"/>
      <c r="GYK28"/>
      <c r="GYL28" s="20"/>
      <c r="GYM28"/>
      <c r="GYN28" s="20"/>
      <c r="GYO28"/>
      <c r="GYP28" s="20"/>
      <c r="GYQ28"/>
      <c r="GYR28" s="20"/>
      <c r="GYS28"/>
      <c r="GYT28" s="20"/>
      <c r="GYU28"/>
      <c r="GYV28" s="20"/>
      <c r="GYW28"/>
      <c r="GYX28" s="20"/>
      <c r="GYY28"/>
      <c r="GYZ28" s="20"/>
      <c r="GZA28"/>
      <c r="GZB28" s="20"/>
      <c r="GZC28"/>
      <c r="GZD28" s="20"/>
      <c r="GZE28"/>
      <c r="GZF28" s="20"/>
      <c r="GZG28"/>
      <c r="GZH28" s="20"/>
      <c r="GZI28"/>
      <c r="GZJ28" s="20"/>
      <c r="GZK28"/>
      <c r="GZL28" s="20"/>
      <c r="GZM28"/>
      <c r="GZN28" s="20"/>
      <c r="GZO28"/>
      <c r="GZP28" s="20"/>
      <c r="GZQ28"/>
      <c r="GZR28" s="20"/>
      <c r="GZS28"/>
      <c r="GZT28" s="20"/>
      <c r="GZU28"/>
      <c r="GZV28" s="20"/>
      <c r="GZW28"/>
      <c r="GZX28" s="20"/>
      <c r="GZY28"/>
      <c r="GZZ28" s="20"/>
      <c r="HAA28"/>
      <c r="HAB28" s="20"/>
      <c r="HAC28"/>
      <c r="HAD28" s="20"/>
      <c r="HAE28"/>
      <c r="HAF28" s="20"/>
      <c r="HAG28"/>
      <c r="HAH28" s="20"/>
      <c r="HAI28"/>
      <c r="HAJ28" s="20"/>
      <c r="HAK28"/>
      <c r="HAL28" s="20"/>
      <c r="HAM28"/>
      <c r="HAN28" s="20"/>
      <c r="HAO28"/>
      <c r="HAP28" s="20"/>
      <c r="HAQ28"/>
      <c r="HAR28" s="20"/>
      <c r="HAS28"/>
      <c r="HAT28" s="20"/>
      <c r="HAU28"/>
      <c r="HAV28" s="20"/>
      <c r="HAW28"/>
      <c r="HAX28" s="20"/>
      <c r="HAY28"/>
      <c r="HAZ28" s="20"/>
      <c r="HBA28"/>
      <c r="HBB28" s="20"/>
      <c r="HBC28"/>
      <c r="HBD28" s="20"/>
      <c r="HBE28"/>
      <c r="HBF28" s="20"/>
      <c r="HBG28"/>
      <c r="HBH28" s="20"/>
      <c r="HBI28"/>
      <c r="HBJ28" s="20"/>
      <c r="HBK28"/>
      <c r="HBL28" s="20"/>
      <c r="HBM28"/>
      <c r="HBN28" s="20"/>
      <c r="HBO28"/>
      <c r="HBP28" s="20"/>
      <c r="HBQ28"/>
      <c r="HBR28" s="20"/>
      <c r="HBS28"/>
      <c r="HBT28" s="20"/>
      <c r="HBU28"/>
      <c r="HBV28" s="20"/>
      <c r="HBW28"/>
      <c r="HBX28" s="20"/>
      <c r="HBY28"/>
      <c r="HBZ28" s="20"/>
      <c r="HCA28"/>
      <c r="HCB28" s="20"/>
      <c r="HCC28"/>
      <c r="HCD28" s="20"/>
      <c r="HCE28"/>
      <c r="HCF28" s="20"/>
      <c r="HCG28"/>
      <c r="HCH28" s="20"/>
      <c r="HCI28"/>
      <c r="HCJ28" s="20"/>
      <c r="HCK28"/>
      <c r="HCL28" s="20"/>
      <c r="HCM28"/>
      <c r="HCN28" s="20"/>
      <c r="HCO28"/>
      <c r="HCP28" s="20"/>
      <c r="HCQ28"/>
      <c r="HCR28" s="20"/>
      <c r="HCS28"/>
      <c r="HCT28" s="20"/>
      <c r="HCU28"/>
      <c r="HCV28" s="20"/>
      <c r="HCW28"/>
      <c r="HCX28" s="20"/>
      <c r="HCY28"/>
      <c r="HCZ28" s="20"/>
      <c r="HDA28"/>
      <c r="HDB28" s="20"/>
      <c r="HDC28"/>
      <c r="HDD28" s="20"/>
      <c r="HDE28"/>
      <c r="HDF28" s="20"/>
      <c r="HDG28"/>
      <c r="HDH28" s="20"/>
      <c r="HDI28"/>
      <c r="HDJ28" s="20"/>
      <c r="HDK28"/>
      <c r="HDL28" s="20"/>
      <c r="HDM28"/>
      <c r="HDN28" s="20"/>
      <c r="HDO28"/>
      <c r="HDP28" s="20"/>
      <c r="HDQ28"/>
      <c r="HDR28" s="20"/>
      <c r="HDS28"/>
      <c r="HDT28" s="20"/>
      <c r="HDU28"/>
      <c r="HDV28" s="20"/>
      <c r="HDW28"/>
      <c r="HDX28" s="20"/>
      <c r="HDY28"/>
      <c r="HDZ28" s="20"/>
      <c r="HEA28"/>
      <c r="HEB28" s="20"/>
      <c r="HEC28"/>
      <c r="HED28" s="20"/>
      <c r="HEE28"/>
      <c r="HEF28" s="20"/>
      <c r="HEG28"/>
      <c r="HEH28" s="20"/>
      <c r="HEI28"/>
      <c r="HEJ28" s="20"/>
      <c r="HEK28"/>
      <c r="HEL28" s="20"/>
      <c r="HEM28"/>
      <c r="HEN28" s="20"/>
      <c r="HEO28"/>
      <c r="HEP28" s="20"/>
      <c r="HEQ28"/>
      <c r="HER28" s="20"/>
      <c r="HES28"/>
      <c r="HET28" s="20"/>
      <c r="HEU28"/>
      <c r="HEV28" s="20"/>
      <c r="HEW28"/>
      <c r="HEX28" s="20"/>
      <c r="HEY28"/>
      <c r="HEZ28" s="20"/>
      <c r="HFA28"/>
      <c r="HFB28" s="20"/>
      <c r="HFC28"/>
      <c r="HFD28" s="20"/>
      <c r="HFE28"/>
      <c r="HFF28" s="20"/>
      <c r="HFG28"/>
      <c r="HFH28" s="20"/>
      <c r="HFI28"/>
      <c r="HFJ28" s="20"/>
      <c r="HFK28"/>
      <c r="HFL28" s="20"/>
      <c r="HFM28"/>
      <c r="HFN28" s="20"/>
      <c r="HFO28"/>
      <c r="HFP28" s="20"/>
      <c r="HFQ28"/>
      <c r="HFR28" s="20"/>
      <c r="HFS28"/>
      <c r="HFT28" s="20"/>
      <c r="HFU28"/>
      <c r="HFV28" s="20"/>
      <c r="HFW28"/>
      <c r="HFX28" s="20"/>
      <c r="HFY28"/>
      <c r="HFZ28" s="20"/>
      <c r="HGA28"/>
      <c r="HGB28" s="20"/>
      <c r="HGC28"/>
      <c r="HGD28" s="20"/>
      <c r="HGE28"/>
      <c r="HGF28" s="20"/>
      <c r="HGG28"/>
      <c r="HGH28" s="20"/>
      <c r="HGI28"/>
      <c r="HGJ28" s="20"/>
      <c r="HGK28"/>
      <c r="HGL28" s="20"/>
      <c r="HGM28"/>
      <c r="HGN28" s="20"/>
      <c r="HGO28"/>
      <c r="HGP28" s="20"/>
      <c r="HGQ28"/>
      <c r="HGR28" s="20"/>
      <c r="HGS28"/>
      <c r="HGT28" s="20"/>
      <c r="HGU28"/>
      <c r="HGV28" s="20"/>
      <c r="HGW28"/>
      <c r="HGX28" s="20"/>
      <c r="HGY28"/>
      <c r="HGZ28" s="20"/>
      <c r="HHA28"/>
      <c r="HHB28" s="20"/>
      <c r="HHC28"/>
      <c r="HHD28" s="20"/>
      <c r="HHE28"/>
      <c r="HHF28" s="20"/>
      <c r="HHG28"/>
      <c r="HHH28" s="20"/>
      <c r="HHI28"/>
      <c r="HHJ28" s="20"/>
      <c r="HHK28"/>
      <c r="HHL28" s="20"/>
      <c r="HHM28"/>
      <c r="HHN28" s="20"/>
      <c r="HHO28"/>
      <c r="HHP28" s="20"/>
      <c r="HHQ28"/>
      <c r="HHR28" s="20"/>
      <c r="HHS28"/>
      <c r="HHT28" s="20"/>
      <c r="HHU28"/>
      <c r="HHV28" s="20"/>
      <c r="HHW28"/>
      <c r="HHX28" s="20"/>
      <c r="HHY28"/>
      <c r="HHZ28" s="20"/>
      <c r="HIA28"/>
      <c r="HIB28" s="20"/>
      <c r="HIC28"/>
      <c r="HID28" s="20"/>
      <c r="HIE28"/>
      <c r="HIF28" s="20"/>
      <c r="HIG28"/>
      <c r="HIH28" s="20"/>
      <c r="HII28"/>
      <c r="HIJ28" s="20"/>
      <c r="HIK28"/>
      <c r="HIL28" s="20"/>
      <c r="HIM28"/>
      <c r="HIN28" s="20"/>
      <c r="HIO28"/>
      <c r="HIP28" s="20"/>
      <c r="HIQ28"/>
      <c r="HIR28" s="20"/>
      <c r="HIS28"/>
      <c r="HIT28" s="20"/>
      <c r="HIU28"/>
      <c r="HIV28" s="20"/>
      <c r="HIW28"/>
      <c r="HIX28" s="20"/>
      <c r="HIY28"/>
      <c r="HIZ28" s="20"/>
      <c r="HJA28"/>
      <c r="HJB28" s="20"/>
      <c r="HJC28"/>
      <c r="HJD28" s="20"/>
      <c r="HJE28"/>
      <c r="HJF28" s="20"/>
      <c r="HJG28"/>
      <c r="HJH28" s="20"/>
      <c r="HJI28"/>
      <c r="HJJ28" s="20"/>
      <c r="HJK28"/>
      <c r="HJL28" s="20"/>
      <c r="HJM28"/>
      <c r="HJN28" s="20"/>
      <c r="HJO28"/>
      <c r="HJP28" s="20"/>
      <c r="HJQ28"/>
      <c r="HJR28" s="20"/>
      <c r="HJS28"/>
      <c r="HJT28" s="20"/>
      <c r="HJU28"/>
      <c r="HJV28" s="20"/>
      <c r="HJW28"/>
      <c r="HJX28" s="20"/>
      <c r="HJY28"/>
      <c r="HJZ28" s="20"/>
      <c r="HKA28"/>
      <c r="HKB28" s="20"/>
      <c r="HKC28"/>
      <c r="HKD28" s="20"/>
      <c r="HKE28"/>
      <c r="HKF28" s="20"/>
      <c r="HKG28"/>
      <c r="HKH28" s="20"/>
      <c r="HKI28"/>
      <c r="HKJ28" s="20"/>
      <c r="HKK28"/>
      <c r="HKL28" s="20"/>
      <c r="HKM28"/>
      <c r="HKN28" s="20"/>
      <c r="HKO28"/>
      <c r="HKP28" s="20"/>
      <c r="HKQ28"/>
      <c r="HKR28" s="20"/>
      <c r="HKS28"/>
      <c r="HKT28" s="20"/>
      <c r="HKU28"/>
      <c r="HKV28" s="20"/>
      <c r="HKW28"/>
      <c r="HKX28" s="20"/>
      <c r="HKY28"/>
      <c r="HKZ28" s="20"/>
      <c r="HLA28"/>
      <c r="HLB28" s="20"/>
      <c r="HLC28"/>
      <c r="HLD28" s="20"/>
      <c r="HLE28"/>
      <c r="HLF28" s="20"/>
      <c r="HLG28"/>
      <c r="HLH28" s="20"/>
      <c r="HLI28"/>
      <c r="HLJ28" s="20"/>
      <c r="HLK28"/>
      <c r="HLL28" s="20"/>
      <c r="HLM28"/>
      <c r="HLN28" s="20"/>
      <c r="HLO28"/>
      <c r="HLP28" s="20"/>
      <c r="HLQ28"/>
      <c r="HLR28" s="20"/>
      <c r="HLS28"/>
      <c r="HLT28" s="20"/>
      <c r="HLU28"/>
      <c r="HLV28" s="20"/>
      <c r="HLW28"/>
      <c r="HLX28" s="20"/>
      <c r="HLY28"/>
      <c r="HLZ28" s="20"/>
      <c r="HMA28"/>
      <c r="HMB28" s="20"/>
      <c r="HMC28"/>
      <c r="HMD28" s="20"/>
      <c r="HME28"/>
      <c r="HMF28" s="20"/>
      <c r="HMG28"/>
      <c r="HMH28" s="20"/>
      <c r="HMI28"/>
      <c r="HMJ28" s="20"/>
      <c r="HMK28"/>
      <c r="HML28" s="20"/>
      <c r="HMM28"/>
      <c r="HMN28" s="20"/>
      <c r="HMO28"/>
      <c r="HMP28" s="20"/>
      <c r="HMQ28"/>
      <c r="HMR28" s="20"/>
      <c r="HMS28"/>
      <c r="HMT28" s="20"/>
      <c r="HMU28"/>
      <c r="HMV28" s="20"/>
      <c r="HMW28"/>
      <c r="HMX28" s="20"/>
      <c r="HMY28"/>
      <c r="HMZ28" s="20"/>
      <c r="HNA28"/>
      <c r="HNB28" s="20"/>
      <c r="HNC28"/>
      <c r="HND28" s="20"/>
      <c r="HNE28"/>
      <c r="HNF28" s="20"/>
      <c r="HNG28"/>
      <c r="HNH28" s="20"/>
      <c r="HNI28"/>
      <c r="HNJ28" s="20"/>
      <c r="HNK28"/>
      <c r="HNL28" s="20"/>
      <c r="HNM28"/>
      <c r="HNN28" s="20"/>
      <c r="HNO28"/>
      <c r="HNP28" s="20"/>
      <c r="HNQ28"/>
      <c r="HNR28" s="20"/>
      <c r="HNS28"/>
      <c r="HNT28" s="20"/>
      <c r="HNU28"/>
      <c r="HNV28" s="20"/>
      <c r="HNW28"/>
      <c r="HNX28" s="20"/>
      <c r="HNY28"/>
      <c r="HNZ28" s="20"/>
      <c r="HOA28"/>
      <c r="HOB28" s="20"/>
      <c r="HOC28"/>
      <c r="HOD28" s="20"/>
      <c r="HOE28"/>
      <c r="HOF28" s="20"/>
      <c r="HOG28"/>
      <c r="HOH28" s="20"/>
      <c r="HOI28"/>
      <c r="HOJ28" s="20"/>
      <c r="HOK28"/>
      <c r="HOL28" s="20"/>
      <c r="HOM28"/>
      <c r="HON28" s="20"/>
      <c r="HOO28"/>
      <c r="HOP28" s="20"/>
      <c r="HOQ28"/>
      <c r="HOR28" s="20"/>
      <c r="HOS28"/>
      <c r="HOT28" s="20"/>
      <c r="HOU28"/>
      <c r="HOV28" s="20"/>
      <c r="HOW28"/>
      <c r="HOX28" s="20"/>
      <c r="HOY28"/>
      <c r="HOZ28" s="20"/>
      <c r="HPA28"/>
      <c r="HPB28" s="20"/>
      <c r="HPC28"/>
      <c r="HPD28" s="20"/>
      <c r="HPE28"/>
      <c r="HPF28" s="20"/>
      <c r="HPG28"/>
      <c r="HPH28" s="20"/>
      <c r="HPI28"/>
      <c r="HPJ28" s="20"/>
      <c r="HPK28"/>
      <c r="HPL28" s="20"/>
      <c r="HPM28"/>
      <c r="HPN28" s="20"/>
      <c r="HPO28"/>
      <c r="HPP28" s="20"/>
      <c r="HPQ28"/>
      <c r="HPR28" s="20"/>
      <c r="HPS28"/>
      <c r="HPT28" s="20"/>
      <c r="HPU28"/>
      <c r="HPV28" s="20"/>
      <c r="HPW28"/>
      <c r="HPX28" s="20"/>
      <c r="HPY28"/>
      <c r="HPZ28" s="20"/>
      <c r="HQA28"/>
      <c r="HQB28" s="20"/>
      <c r="HQC28"/>
      <c r="HQD28" s="20"/>
      <c r="HQE28"/>
      <c r="HQF28" s="20"/>
      <c r="HQG28"/>
      <c r="HQH28" s="20"/>
      <c r="HQI28"/>
      <c r="HQJ28" s="20"/>
      <c r="HQK28"/>
      <c r="HQL28" s="20"/>
      <c r="HQM28"/>
      <c r="HQN28" s="20"/>
      <c r="HQO28"/>
      <c r="HQP28" s="20"/>
      <c r="HQQ28"/>
      <c r="HQR28" s="20"/>
      <c r="HQS28"/>
      <c r="HQT28" s="20"/>
      <c r="HQU28"/>
      <c r="HQV28" s="20"/>
      <c r="HQW28"/>
      <c r="HQX28" s="20"/>
      <c r="HQY28"/>
      <c r="HQZ28" s="20"/>
      <c r="HRA28"/>
      <c r="HRB28" s="20"/>
      <c r="HRC28"/>
      <c r="HRD28" s="20"/>
      <c r="HRE28"/>
      <c r="HRF28" s="20"/>
      <c r="HRG28"/>
      <c r="HRH28" s="20"/>
      <c r="HRI28"/>
      <c r="HRJ28" s="20"/>
      <c r="HRK28"/>
      <c r="HRL28" s="20"/>
      <c r="HRM28"/>
      <c r="HRN28" s="20"/>
      <c r="HRO28"/>
      <c r="HRP28" s="20"/>
      <c r="HRQ28"/>
      <c r="HRR28" s="20"/>
      <c r="HRS28"/>
      <c r="HRT28" s="20"/>
      <c r="HRU28"/>
      <c r="HRV28" s="20"/>
      <c r="HRW28"/>
      <c r="HRX28" s="20"/>
      <c r="HRY28"/>
      <c r="HRZ28" s="20"/>
      <c r="HSA28"/>
      <c r="HSB28" s="20"/>
      <c r="HSC28"/>
      <c r="HSD28" s="20"/>
      <c r="HSE28"/>
      <c r="HSF28" s="20"/>
      <c r="HSG28"/>
      <c r="HSH28" s="20"/>
      <c r="HSI28"/>
      <c r="HSJ28" s="20"/>
      <c r="HSK28"/>
      <c r="HSL28" s="20"/>
      <c r="HSM28"/>
      <c r="HSN28" s="20"/>
      <c r="HSO28"/>
      <c r="HSP28" s="20"/>
      <c r="HSQ28"/>
      <c r="HSR28" s="20"/>
      <c r="HSS28"/>
      <c r="HST28" s="20"/>
      <c r="HSU28"/>
      <c r="HSV28" s="20"/>
      <c r="HSW28"/>
      <c r="HSX28" s="20"/>
      <c r="HSY28"/>
      <c r="HSZ28" s="20"/>
      <c r="HTA28"/>
      <c r="HTB28" s="20"/>
      <c r="HTC28"/>
      <c r="HTD28" s="20"/>
      <c r="HTE28"/>
      <c r="HTF28" s="20"/>
      <c r="HTG28"/>
      <c r="HTH28" s="20"/>
      <c r="HTI28"/>
      <c r="HTJ28" s="20"/>
      <c r="HTK28"/>
      <c r="HTL28" s="20"/>
      <c r="HTM28"/>
      <c r="HTN28" s="20"/>
      <c r="HTO28"/>
      <c r="HTP28" s="20"/>
      <c r="HTQ28"/>
      <c r="HTR28" s="20"/>
      <c r="HTS28"/>
      <c r="HTT28" s="20"/>
      <c r="HTU28"/>
      <c r="HTV28" s="20"/>
      <c r="HTW28"/>
      <c r="HTX28" s="20"/>
      <c r="HTY28"/>
      <c r="HTZ28" s="20"/>
      <c r="HUA28"/>
      <c r="HUB28" s="20"/>
      <c r="HUC28"/>
      <c r="HUD28" s="20"/>
      <c r="HUE28"/>
      <c r="HUF28" s="20"/>
      <c r="HUG28"/>
      <c r="HUH28" s="20"/>
      <c r="HUI28"/>
      <c r="HUJ28" s="20"/>
      <c r="HUK28"/>
      <c r="HUL28" s="20"/>
      <c r="HUM28"/>
      <c r="HUN28" s="20"/>
      <c r="HUO28"/>
      <c r="HUP28" s="20"/>
      <c r="HUQ28"/>
      <c r="HUR28" s="20"/>
      <c r="HUS28"/>
      <c r="HUT28" s="20"/>
      <c r="HUU28"/>
      <c r="HUV28" s="20"/>
      <c r="HUW28"/>
      <c r="HUX28" s="20"/>
      <c r="HUY28"/>
      <c r="HUZ28" s="20"/>
      <c r="HVA28"/>
      <c r="HVB28" s="20"/>
      <c r="HVC28"/>
      <c r="HVD28" s="20"/>
      <c r="HVE28"/>
      <c r="HVF28" s="20"/>
      <c r="HVG28"/>
      <c r="HVH28" s="20"/>
      <c r="HVI28"/>
      <c r="HVJ28" s="20"/>
      <c r="HVK28"/>
      <c r="HVL28" s="20"/>
      <c r="HVM28"/>
      <c r="HVN28" s="20"/>
      <c r="HVO28"/>
      <c r="HVP28" s="20"/>
      <c r="HVQ28"/>
      <c r="HVR28" s="20"/>
      <c r="HVS28"/>
      <c r="HVT28" s="20"/>
      <c r="HVU28"/>
      <c r="HVV28" s="20"/>
      <c r="HVW28"/>
      <c r="HVX28" s="20"/>
      <c r="HVY28"/>
      <c r="HVZ28" s="20"/>
      <c r="HWA28"/>
      <c r="HWB28" s="20"/>
      <c r="HWC28"/>
      <c r="HWD28" s="20"/>
      <c r="HWE28"/>
      <c r="HWF28" s="20"/>
      <c r="HWG28"/>
      <c r="HWH28" s="20"/>
      <c r="HWI28"/>
      <c r="HWJ28" s="20"/>
      <c r="HWK28"/>
      <c r="HWL28" s="20"/>
      <c r="HWM28"/>
      <c r="HWN28" s="20"/>
      <c r="HWO28"/>
      <c r="HWP28" s="20"/>
      <c r="HWQ28"/>
      <c r="HWR28" s="20"/>
      <c r="HWS28"/>
      <c r="HWT28" s="20"/>
      <c r="HWU28"/>
      <c r="HWV28" s="20"/>
      <c r="HWW28"/>
      <c r="HWX28" s="20"/>
      <c r="HWY28"/>
      <c r="HWZ28" s="20"/>
      <c r="HXA28"/>
      <c r="HXB28" s="20"/>
      <c r="HXC28"/>
      <c r="HXD28" s="20"/>
      <c r="HXE28"/>
      <c r="HXF28" s="20"/>
      <c r="HXG28"/>
      <c r="HXH28" s="20"/>
      <c r="HXI28"/>
      <c r="HXJ28" s="20"/>
      <c r="HXK28"/>
      <c r="HXL28" s="20"/>
      <c r="HXM28"/>
      <c r="HXN28" s="20"/>
      <c r="HXO28"/>
      <c r="HXP28" s="20"/>
      <c r="HXQ28"/>
      <c r="HXR28" s="20"/>
      <c r="HXS28"/>
      <c r="HXT28" s="20"/>
      <c r="HXU28"/>
      <c r="HXV28" s="20"/>
      <c r="HXW28"/>
      <c r="HXX28" s="20"/>
      <c r="HXY28"/>
      <c r="HXZ28" s="20"/>
      <c r="HYA28"/>
      <c r="HYB28" s="20"/>
      <c r="HYC28"/>
      <c r="HYD28" s="20"/>
      <c r="HYE28"/>
      <c r="HYF28" s="20"/>
      <c r="HYG28"/>
      <c r="HYH28" s="20"/>
      <c r="HYI28"/>
      <c r="HYJ28" s="20"/>
      <c r="HYK28"/>
      <c r="HYL28" s="20"/>
      <c r="HYM28"/>
      <c r="HYN28" s="20"/>
      <c r="HYO28"/>
      <c r="HYP28" s="20"/>
      <c r="HYQ28"/>
      <c r="HYR28" s="20"/>
      <c r="HYS28"/>
      <c r="HYT28" s="20"/>
      <c r="HYU28"/>
      <c r="HYV28" s="20"/>
      <c r="HYW28"/>
      <c r="HYX28" s="20"/>
      <c r="HYY28"/>
      <c r="HYZ28" s="20"/>
      <c r="HZA28"/>
      <c r="HZB28" s="20"/>
      <c r="HZC28"/>
      <c r="HZD28" s="20"/>
      <c r="HZE28"/>
      <c r="HZF28" s="20"/>
      <c r="HZG28"/>
      <c r="HZH28" s="20"/>
      <c r="HZI28"/>
      <c r="HZJ28" s="20"/>
      <c r="HZK28"/>
      <c r="HZL28" s="20"/>
      <c r="HZM28"/>
      <c r="HZN28" s="20"/>
      <c r="HZO28"/>
      <c r="HZP28" s="20"/>
      <c r="HZQ28"/>
      <c r="HZR28" s="20"/>
      <c r="HZS28"/>
      <c r="HZT28" s="20"/>
      <c r="HZU28"/>
      <c r="HZV28" s="20"/>
      <c r="HZW28"/>
      <c r="HZX28" s="20"/>
      <c r="HZY28"/>
      <c r="HZZ28" s="20"/>
      <c r="IAA28"/>
      <c r="IAB28" s="20"/>
      <c r="IAC28"/>
      <c r="IAD28" s="20"/>
      <c r="IAE28"/>
      <c r="IAF28" s="20"/>
      <c r="IAG28"/>
      <c r="IAH28" s="20"/>
      <c r="IAI28"/>
      <c r="IAJ28" s="20"/>
      <c r="IAK28"/>
      <c r="IAL28" s="20"/>
      <c r="IAM28"/>
      <c r="IAN28" s="20"/>
      <c r="IAO28"/>
      <c r="IAP28" s="20"/>
      <c r="IAQ28"/>
      <c r="IAR28" s="20"/>
      <c r="IAS28"/>
      <c r="IAT28" s="20"/>
      <c r="IAU28"/>
      <c r="IAV28" s="20"/>
      <c r="IAW28"/>
      <c r="IAX28" s="20"/>
      <c r="IAY28"/>
      <c r="IAZ28" s="20"/>
      <c r="IBA28"/>
      <c r="IBB28" s="20"/>
      <c r="IBC28"/>
      <c r="IBD28" s="20"/>
      <c r="IBE28"/>
      <c r="IBF28" s="20"/>
      <c r="IBG28"/>
      <c r="IBH28" s="20"/>
      <c r="IBI28"/>
      <c r="IBJ28" s="20"/>
      <c r="IBK28"/>
      <c r="IBL28" s="20"/>
      <c r="IBM28"/>
      <c r="IBN28" s="20"/>
      <c r="IBO28"/>
      <c r="IBP28" s="20"/>
      <c r="IBQ28"/>
      <c r="IBR28" s="20"/>
      <c r="IBS28"/>
      <c r="IBT28" s="20"/>
      <c r="IBU28"/>
      <c r="IBV28" s="20"/>
      <c r="IBW28"/>
      <c r="IBX28" s="20"/>
      <c r="IBY28"/>
      <c r="IBZ28" s="20"/>
      <c r="ICA28"/>
      <c r="ICB28" s="20"/>
      <c r="ICC28"/>
      <c r="ICD28" s="20"/>
      <c r="ICE28"/>
      <c r="ICF28" s="20"/>
      <c r="ICG28"/>
      <c r="ICH28" s="20"/>
      <c r="ICI28"/>
      <c r="ICJ28" s="20"/>
      <c r="ICK28"/>
      <c r="ICL28" s="20"/>
      <c r="ICM28"/>
      <c r="ICN28" s="20"/>
      <c r="ICO28"/>
      <c r="ICP28" s="20"/>
      <c r="ICQ28"/>
      <c r="ICR28" s="20"/>
      <c r="ICS28"/>
      <c r="ICT28" s="20"/>
      <c r="ICU28"/>
      <c r="ICV28" s="20"/>
      <c r="ICW28"/>
      <c r="ICX28" s="20"/>
      <c r="ICY28"/>
      <c r="ICZ28" s="20"/>
      <c r="IDA28"/>
      <c r="IDB28" s="20"/>
      <c r="IDC28"/>
      <c r="IDD28" s="20"/>
      <c r="IDE28"/>
      <c r="IDF28" s="20"/>
      <c r="IDG28"/>
      <c r="IDH28" s="20"/>
      <c r="IDI28"/>
      <c r="IDJ28" s="20"/>
      <c r="IDK28"/>
      <c r="IDL28" s="20"/>
      <c r="IDM28"/>
      <c r="IDN28" s="20"/>
      <c r="IDO28"/>
      <c r="IDP28" s="20"/>
      <c r="IDQ28"/>
      <c r="IDR28" s="20"/>
      <c r="IDS28"/>
      <c r="IDT28" s="20"/>
      <c r="IDU28"/>
      <c r="IDV28" s="20"/>
      <c r="IDW28"/>
      <c r="IDX28" s="20"/>
      <c r="IDY28"/>
      <c r="IDZ28" s="20"/>
      <c r="IEA28"/>
      <c r="IEB28" s="20"/>
      <c r="IEC28"/>
      <c r="IED28" s="20"/>
      <c r="IEE28"/>
      <c r="IEF28" s="20"/>
      <c r="IEG28"/>
      <c r="IEH28" s="20"/>
      <c r="IEI28"/>
      <c r="IEJ28" s="20"/>
      <c r="IEK28"/>
      <c r="IEL28" s="20"/>
      <c r="IEM28"/>
      <c r="IEN28" s="20"/>
      <c r="IEO28"/>
      <c r="IEP28" s="20"/>
      <c r="IEQ28"/>
      <c r="IER28" s="20"/>
      <c r="IES28"/>
      <c r="IET28" s="20"/>
      <c r="IEU28"/>
      <c r="IEV28" s="20"/>
      <c r="IEW28"/>
      <c r="IEX28" s="20"/>
      <c r="IEY28"/>
      <c r="IEZ28" s="20"/>
      <c r="IFA28"/>
      <c r="IFB28" s="20"/>
      <c r="IFC28"/>
      <c r="IFD28" s="20"/>
      <c r="IFE28"/>
      <c r="IFF28" s="20"/>
      <c r="IFG28"/>
      <c r="IFH28" s="20"/>
      <c r="IFI28"/>
      <c r="IFJ28" s="20"/>
      <c r="IFK28"/>
      <c r="IFL28" s="20"/>
      <c r="IFM28"/>
      <c r="IFN28" s="20"/>
      <c r="IFO28"/>
      <c r="IFP28" s="20"/>
      <c r="IFQ28"/>
      <c r="IFR28" s="20"/>
      <c r="IFS28"/>
      <c r="IFT28" s="20"/>
      <c r="IFU28"/>
      <c r="IFV28" s="20"/>
      <c r="IFW28"/>
      <c r="IFX28" s="20"/>
      <c r="IFY28"/>
      <c r="IFZ28" s="20"/>
      <c r="IGA28"/>
      <c r="IGB28" s="20"/>
      <c r="IGC28"/>
      <c r="IGD28" s="20"/>
      <c r="IGE28"/>
      <c r="IGF28" s="20"/>
      <c r="IGG28"/>
      <c r="IGH28" s="20"/>
      <c r="IGI28"/>
      <c r="IGJ28" s="20"/>
      <c r="IGK28"/>
      <c r="IGL28" s="20"/>
      <c r="IGM28"/>
      <c r="IGN28" s="20"/>
      <c r="IGO28"/>
      <c r="IGP28" s="20"/>
      <c r="IGQ28"/>
      <c r="IGR28" s="20"/>
      <c r="IGS28"/>
      <c r="IGT28" s="20"/>
      <c r="IGU28"/>
      <c r="IGV28" s="20"/>
      <c r="IGW28"/>
      <c r="IGX28" s="20"/>
      <c r="IGY28"/>
      <c r="IGZ28" s="20"/>
      <c r="IHA28"/>
      <c r="IHB28" s="20"/>
      <c r="IHC28"/>
      <c r="IHD28" s="20"/>
      <c r="IHE28"/>
      <c r="IHF28" s="20"/>
      <c r="IHG28"/>
      <c r="IHH28" s="20"/>
      <c r="IHI28"/>
      <c r="IHJ28" s="20"/>
      <c r="IHK28"/>
      <c r="IHL28" s="20"/>
      <c r="IHM28"/>
      <c r="IHN28" s="20"/>
      <c r="IHO28"/>
      <c r="IHP28" s="20"/>
      <c r="IHQ28"/>
      <c r="IHR28" s="20"/>
      <c r="IHS28"/>
      <c r="IHT28" s="20"/>
      <c r="IHU28"/>
      <c r="IHV28" s="20"/>
      <c r="IHW28"/>
      <c r="IHX28" s="20"/>
      <c r="IHY28"/>
      <c r="IHZ28" s="20"/>
      <c r="IIA28"/>
      <c r="IIB28" s="20"/>
      <c r="IIC28"/>
      <c r="IID28" s="20"/>
      <c r="IIE28"/>
      <c r="IIF28" s="20"/>
      <c r="IIG28"/>
      <c r="IIH28" s="20"/>
      <c r="III28"/>
      <c r="IIJ28" s="20"/>
      <c r="IIK28"/>
      <c r="IIL28" s="20"/>
      <c r="IIM28"/>
      <c r="IIN28" s="20"/>
      <c r="IIO28"/>
      <c r="IIP28" s="20"/>
      <c r="IIQ28"/>
      <c r="IIR28" s="20"/>
      <c r="IIS28"/>
      <c r="IIT28" s="20"/>
      <c r="IIU28"/>
      <c r="IIV28" s="20"/>
      <c r="IIW28"/>
      <c r="IIX28" s="20"/>
      <c r="IIY28"/>
      <c r="IIZ28" s="20"/>
      <c r="IJA28"/>
      <c r="IJB28" s="20"/>
      <c r="IJC28"/>
      <c r="IJD28" s="20"/>
      <c r="IJE28"/>
      <c r="IJF28" s="20"/>
      <c r="IJG28"/>
      <c r="IJH28" s="20"/>
      <c r="IJI28"/>
      <c r="IJJ28" s="20"/>
      <c r="IJK28"/>
      <c r="IJL28" s="20"/>
      <c r="IJM28"/>
      <c r="IJN28" s="20"/>
      <c r="IJO28"/>
      <c r="IJP28" s="20"/>
      <c r="IJQ28"/>
      <c r="IJR28" s="20"/>
      <c r="IJS28"/>
      <c r="IJT28" s="20"/>
      <c r="IJU28"/>
      <c r="IJV28" s="20"/>
      <c r="IJW28"/>
      <c r="IJX28" s="20"/>
      <c r="IJY28"/>
      <c r="IJZ28" s="20"/>
      <c r="IKA28"/>
      <c r="IKB28" s="20"/>
      <c r="IKC28"/>
      <c r="IKD28" s="20"/>
      <c r="IKE28"/>
      <c r="IKF28" s="20"/>
      <c r="IKG28"/>
      <c r="IKH28" s="20"/>
      <c r="IKI28"/>
      <c r="IKJ28" s="20"/>
      <c r="IKK28"/>
      <c r="IKL28" s="20"/>
      <c r="IKM28"/>
      <c r="IKN28" s="20"/>
      <c r="IKO28"/>
      <c r="IKP28" s="20"/>
      <c r="IKQ28"/>
      <c r="IKR28" s="20"/>
      <c r="IKS28"/>
      <c r="IKT28" s="20"/>
      <c r="IKU28"/>
      <c r="IKV28" s="20"/>
      <c r="IKW28"/>
      <c r="IKX28" s="20"/>
      <c r="IKY28"/>
      <c r="IKZ28" s="20"/>
      <c r="ILA28"/>
      <c r="ILB28" s="20"/>
      <c r="ILC28"/>
      <c r="ILD28" s="20"/>
      <c r="ILE28"/>
      <c r="ILF28" s="20"/>
      <c r="ILG28"/>
      <c r="ILH28" s="20"/>
      <c r="ILI28"/>
      <c r="ILJ28" s="20"/>
      <c r="ILK28"/>
      <c r="ILL28" s="20"/>
      <c r="ILM28"/>
      <c r="ILN28" s="20"/>
      <c r="ILO28"/>
      <c r="ILP28" s="20"/>
      <c r="ILQ28"/>
      <c r="ILR28" s="20"/>
      <c r="ILS28"/>
      <c r="ILT28" s="20"/>
      <c r="ILU28"/>
      <c r="ILV28" s="20"/>
      <c r="ILW28"/>
      <c r="ILX28" s="20"/>
      <c r="ILY28"/>
      <c r="ILZ28" s="20"/>
      <c r="IMA28"/>
      <c r="IMB28" s="20"/>
      <c r="IMC28"/>
      <c r="IMD28" s="20"/>
      <c r="IME28"/>
      <c r="IMF28" s="20"/>
      <c r="IMG28"/>
      <c r="IMH28" s="20"/>
      <c r="IMI28"/>
      <c r="IMJ28" s="20"/>
      <c r="IMK28"/>
      <c r="IML28" s="20"/>
      <c r="IMM28"/>
      <c r="IMN28" s="20"/>
      <c r="IMO28"/>
      <c r="IMP28" s="20"/>
      <c r="IMQ28"/>
      <c r="IMR28" s="20"/>
      <c r="IMS28"/>
      <c r="IMT28" s="20"/>
      <c r="IMU28"/>
      <c r="IMV28" s="20"/>
      <c r="IMW28"/>
      <c r="IMX28" s="20"/>
      <c r="IMY28"/>
      <c r="IMZ28" s="20"/>
      <c r="INA28"/>
      <c r="INB28" s="20"/>
      <c r="INC28"/>
      <c r="IND28" s="20"/>
      <c r="INE28"/>
      <c r="INF28" s="20"/>
      <c r="ING28"/>
      <c r="INH28" s="20"/>
      <c r="INI28"/>
      <c r="INJ28" s="20"/>
      <c r="INK28"/>
      <c r="INL28" s="20"/>
      <c r="INM28"/>
      <c r="INN28" s="20"/>
      <c r="INO28"/>
      <c r="INP28" s="20"/>
      <c r="INQ28"/>
      <c r="INR28" s="20"/>
      <c r="INS28"/>
      <c r="INT28" s="20"/>
      <c r="INU28"/>
      <c r="INV28" s="20"/>
      <c r="INW28"/>
      <c r="INX28" s="20"/>
      <c r="INY28"/>
      <c r="INZ28" s="20"/>
      <c r="IOA28"/>
      <c r="IOB28" s="20"/>
      <c r="IOC28"/>
      <c r="IOD28" s="20"/>
      <c r="IOE28"/>
      <c r="IOF28" s="20"/>
      <c r="IOG28"/>
      <c r="IOH28" s="20"/>
      <c r="IOI28"/>
      <c r="IOJ28" s="20"/>
      <c r="IOK28"/>
      <c r="IOL28" s="20"/>
      <c r="IOM28"/>
      <c r="ION28" s="20"/>
      <c r="IOO28"/>
      <c r="IOP28" s="20"/>
      <c r="IOQ28"/>
      <c r="IOR28" s="20"/>
      <c r="IOS28"/>
      <c r="IOT28" s="20"/>
      <c r="IOU28"/>
      <c r="IOV28" s="20"/>
      <c r="IOW28"/>
      <c r="IOX28" s="20"/>
      <c r="IOY28"/>
      <c r="IOZ28" s="20"/>
      <c r="IPA28"/>
      <c r="IPB28" s="20"/>
      <c r="IPC28"/>
      <c r="IPD28" s="20"/>
      <c r="IPE28"/>
      <c r="IPF28" s="20"/>
      <c r="IPG28"/>
      <c r="IPH28" s="20"/>
      <c r="IPI28"/>
      <c r="IPJ28" s="20"/>
      <c r="IPK28"/>
      <c r="IPL28" s="20"/>
      <c r="IPM28"/>
      <c r="IPN28" s="20"/>
      <c r="IPO28"/>
      <c r="IPP28" s="20"/>
      <c r="IPQ28"/>
      <c r="IPR28" s="20"/>
      <c r="IPS28"/>
      <c r="IPT28" s="20"/>
      <c r="IPU28"/>
      <c r="IPV28" s="20"/>
      <c r="IPW28"/>
      <c r="IPX28" s="20"/>
      <c r="IPY28"/>
      <c r="IPZ28" s="20"/>
      <c r="IQA28"/>
      <c r="IQB28" s="20"/>
      <c r="IQC28"/>
      <c r="IQD28" s="20"/>
      <c r="IQE28"/>
      <c r="IQF28" s="20"/>
      <c r="IQG28"/>
      <c r="IQH28" s="20"/>
      <c r="IQI28"/>
      <c r="IQJ28" s="20"/>
      <c r="IQK28"/>
      <c r="IQL28" s="20"/>
      <c r="IQM28"/>
      <c r="IQN28" s="20"/>
      <c r="IQO28"/>
      <c r="IQP28" s="20"/>
      <c r="IQQ28"/>
      <c r="IQR28" s="20"/>
      <c r="IQS28"/>
      <c r="IQT28" s="20"/>
      <c r="IQU28"/>
      <c r="IQV28" s="20"/>
      <c r="IQW28"/>
      <c r="IQX28" s="20"/>
      <c r="IQY28"/>
      <c r="IQZ28" s="20"/>
      <c r="IRA28"/>
      <c r="IRB28" s="20"/>
      <c r="IRC28"/>
      <c r="IRD28" s="20"/>
      <c r="IRE28"/>
      <c r="IRF28" s="20"/>
      <c r="IRG28"/>
      <c r="IRH28" s="20"/>
      <c r="IRI28"/>
      <c r="IRJ28" s="20"/>
      <c r="IRK28"/>
      <c r="IRL28" s="20"/>
      <c r="IRM28"/>
      <c r="IRN28" s="20"/>
      <c r="IRO28"/>
      <c r="IRP28" s="20"/>
      <c r="IRQ28"/>
      <c r="IRR28" s="20"/>
      <c r="IRS28"/>
      <c r="IRT28" s="20"/>
      <c r="IRU28"/>
      <c r="IRV28" s="20"/>
      <c r="IRW28"/>
      <c r="IRX28" s="20"/>
      <c r="IRY28"/>
      <c r="IRZ28" s="20"/>
      <c r="ISA28"/>
      <c r="ISB28" s="20"/>
      <c r="ISC28"/>
      <c r="ISD28" s="20"/>
      <c r="ISE28"/>
      <c r="ISF28" s="20"/>
      <c r="ISG28"/>
      <c r="ISH28" s="20"/>
      <c r="ISI28"/>
      <c r="ISJ28" s="20"/>
      <c r="ISK28"/>
      <c r="ISL28" s="20"/>
      <c r="ISM28"/>
      <c r="ISN28" s="20"/>
      <c r="ISO28"/>
      <c r="ISP28" s="20"/>
      <c r="ISQ28"/>
      <c r="ISR28" s="20"/>
      <c r="ISS28"/>
      <c r="IST28" s="20"/>
      <c r="ISU28"/>
      <c r="ISV28" s="20"/>
      <c r="ISW28"/>
      <c r="ISX28" s="20"/>
      <c r="ISY28"/>
      <c r="ISZ28" s="20"/>
      <c r="ITA28"/>
      <c r="ITB28" s="20"/>
      <c r="ITC28"/>
      <c r="ITD28" s="20"/>
      <c r="ITE28"/>
      <c r="ITF28" s="20"/>
      <c r="ITG28"/>
      <c r="ITH28" s="20"/>
      <c r="ITI28"/>
      <c r="ITJ28" s="20"/>
      <c r="ITK28"/>
      <c r="ITL28" s="20"/>
      <c r="ITM28"/>
      <c r="ITN28" s="20"/>
      <c r="ITO28"/>
      <c r="ITP28" s="20"/>
      <c r="ITQ28"/>
      <c r="ITR28" s="20"/>
      <c r="ITS28"/>
      <c r="ITT28" s="20"/>
      <c r="ITU28"/>
      <c r="ITV28" s="20"/>
      <c r="ITW28"/>
      <c r="ITX28" s="20"/>
      <c r="ITY28"/>
      <c r="ITZ28" s="20"/>
      <c r="IUA28"/>
      <c r="IUB28" s="20"/>
      <c r="IUC28"/>
      <c r="IUD28" s="20"/>
      <c r="IUE28"/>
      <c r="IUF28" s="20"/>
      <c r="IUG28"/>
      <c r="IUH28" s="20"/>
      <c r="IUI28"/>
      <c r="IUJ28" s="20"/>
      <c r="IUK28"/>
      <c r="IUL28" s="20"/>
      <c r="IUM28"/>
      <c r="IUN28" s="20"/>
      <c r="IUO28"/>
      <c r="IUP28" s="20"/>
      <c r="IUQ28"/>
      <c r="IUR28" s="20"/>
      <c r="IUS28"/>
      <c r="IUT28" s="20"/>
      <c r="IUU28"/>
      <c r="IUV28" s="20"/>
      <c r="IUW28"/>
      <c r="IUX28" s="20"/>
      <c r="IUY28"/>
      <c r="IUZ28" s="20"/>
      <c r="IVA28"/>
      <c r="IVB28" s="20"/>
      <c r="IVC28"/>
      <c r="IVD28" s="20"/>
      <c r="IVE28"/>
      <c r="IVF28" s="20"/>
      <c r="IVG28"/>
      <c r="IVH28" s="20"/>
      <c r="IVI28"/>
      <c r="IVJ28" s="20"/>
      <c r="IVK28"/>
      <c r="IVL28" s="20"/>
      <c r="IVM28"/>
      <c r="IVN28" s="20"/>
      <c r="IVO28"/>
      <c r="IVP28" s="20"/>
      <c r="IVQ28"/>
      <c r="IVR28" s="20"/>
      <c r="IVS28"/>
      <c r="IVT28" s="20"/>
      <c r="IVU28"/>
      <c r="IVV28" s="20"/>
      <c r="IVW28"/>
      <c r="IVX28" s="20"/>
      <c r="IVY28"/>
      <c r="IVZ28" s="20"/>
      <c r="IWA28"/>
      <c r="IWB28" s="20"/>
      <c r="IWC28"/>
      <c r="IWD28" s="20"/>
      <c r="IWE28"/>
      <c r="IWF28" s="20"/>
      <c r="IWG28"/>
      <c r="IWH28" s="20"/>
      <c r="IWI28"/>
      <c r="IWJ28" s="20"/>
      <c r="IWK28"/>
      <c r="IWL28" s="20"/>
      <c r="IWM28"/>
      <c r="IWN28" s="20"/>
      <c r="IWO28"/>
      <c r="IWP28" s="20"/>
      <c r="IWQ28"/>
      <c r="IWR28" s="20"/>
      <c r="IWS28"/>
      <c r="IWT28" s="20"/>
      <c r="IWU28"/>
      <c r="IWV28" s="20"/>
      <c r="IWW28"/>
      <c r="IWX28" s="20"/>
      <c r="IWY28"/>
      <c r="IWZ28" s="20"/>
      <c r="IXA28"/>
      <c r="IXB28" s="20"/>
      <c r="IXC28"/>
      <c r="IXD28" s="20"/>
      <c r="IXE28"/>
      <c r="IXF28" s="20"/>
      <c r="IXG28"/>
      <c r="IXH28" s="20"/>
      <c r="IXI28"/>
      <c r="IXJ28" s="20"/>
      <c r="IXK28"/>
      <c r="IXL28" s="20"/>
      <c r="IXM28"/>
      <c r="IXN28" s="20"/>
      <c r="IXO28"/>
      <c r="IXP28" s="20"/>
      <c r="IXQ28"/>
      <c r="IXR28" s="20"/>
      <c r="IXS28"/>
      <c r="IXT28" s="20"/>
      <c r="IXU28"/>
      <c r="IXV28" s="20"/>
      <c r="IXW28"/>
      <c r="IXX28" s="20"/>
      <c r="IXY28"/>
      <c r="IXZ28" s="20"/>
      <c r="IYA28"/>
      <c r="IYB28" s="20"/>
      <c r="IYC28"/>
      <c r="IYD28" s="20"/>
      <c r="IYE28"/>
      <c r="IYF28" s="20"/>
      <c r="IYG28"/>
      <c r="IYH28" s="20"/>
      <c r="IYI28"/>
      <c r="IYJ28" s="20"/>
      <c r="IYK28"/>
      <c r="IYL28" s="20"/>
      <c r="IYM28"/>
      <c r="IYN28" s="20"/>
      <c r="IYO28"/>
      <c r="IYP28" s="20"/>
      <c r="IYQ28"/>
      <c r="IYR28" s="20"/>
      <c r="IYS28"/>
      <c r="IYT28" s="20"/>
      <c r="IYU28"/>
      <c r="IYV28" s="20"/>
      <c r="IYW28"/>
      <c r="IYX28" s="20"/>
      <c r="IYY28"/>
      <c r="IYZ28" s="20"/>
      <c r="IZA28"/>
      <c r="IZB28" s="20"/>
      <c r="IZC28"/>
      <c r="IZD28" s="20"/>
      <c r="IZE28"/>
      <c r="IZF28" s="20"/>
      <c r="IZG28"/>
      <c r="IZH28" s="20"/>
      <c r="IZI28"/>
      <c r="IZJ28" s="20"/>
      <c r="IZK28"/>
      <c r="IZL28" s="20"/>
      <c r="IZM28"/>
      <c r="IZN28" s="20"/>
      <c r="IZO28"/>
      <c r="IZP28" s="20"/>
      <c r="IZQ28"/>
      <c r="IZR28" s="20"/>
      <c r="IZS28"/>
      <c r="IZT28" s="20"/>
      <c r="IZU28"/>
      <c r="IZV28" s="20"/>
      <c r="IZW28"/>
      <c r="IZX28" s="20"/>
      <c r="IZY28"/>
      <c r="IZZ28" s="20"/>
      <c r="JAA28"/>
      <c r="JAB28" s="20"/>
      <c r="JAC28"/>
      <c r="JAD28" s="20"/>
      <c r="JAE28"/>
      <c r="JAF28" s="20"/>
      <c r="JAG28"/>
      <c r="JAH28" s="20"/>
      <c r="JAI28"/>
      <c r="JAJ28" s="20"/>
      <c r="JAK28"/>
      <c r="JAL28" s="20"/>
      <c r="JAM28"/>
      <c r="JAN28" s="20"/>
      <c r="JAO28"/>
      <c r="JAP28" s="20"/>
      <c r="JAQ28"/>
      <c r="JAR28" s="20"/>
      <c r="JAS28"/>
      <c r="JAT28" s="20"/>
      <c r="JAU28"/>
      <c r="JAV28" s="20"/>
      <c r="JAW28"/>
      <c r="JAX28" s="20"/>
      <c r="JAY28"/>
      <c r="JAZ28" s="20"/>
      <c r="JBA28"/>
      <c r="JBB28" s="20"/>
      <c r="JBC28"/>
      <c r="JBD28" s="20"/>
      <c r="JBE28"/>
      <c r="JBF28" s="20"/>
      <c r="JBG28"/>
      <c r="JBH28" s="20"/>
      <c r="JBI28"/>
      <c r="JBJ28" s="20"/>
      <c r="JBK28"/>
      <c r="JBL28" s="20"/>
      <c r="JBM28"/>
      <c r="JBN28" s="20"/>
      <c r="JBO28"/>
      <c r="JBP28" s="20"/>
      <c r="JBQ28"/>
      <c r="JBR28" s="20"/>
      <c r="JBS28"/>
      <c r="JBT28" s="20"/>
      <c r="JBU28"/>
      <c r="JBV28" s="20"/>
      <c r="JBW28"/>
      <c r="JBX28" s="20"/>
      <c r="JBY28"/>
      <c r="JBZ28" s="20"/>
      <c r="JCA28"/>
      <c r="JCB28" s="20"/>
      <c r="JCC28"/>
      <c r="JCD28" s="20"/>
      <c r="JCE28"/>
      <c r="JCF28" s="20"/>
      <c r="JCG28"/>
      <c r="JCH28" s="20"/>
      <c r="JCI28"/>
      <c r="JCJ28" s="20"/>
      <c r="JCK28"/>
      <c r="JCL28" s="20"/>
      <c r="JCM28"/>
      <c r="JCN28" s="20"/>
      <c r="JCO28"/>
      <c r="JCP28" s="20"/>
      <c r="JCQ28"/>
      <c r="JCR28" s="20"/>
      <c r="JCS28"/>
      <c r="JCT28" s="20"/>
      <c r="JCU28"/>
      <c r="JCV28" s="20"/>
      <c r="JCW28"/>
      <c r="JCX28" s="20"/>
      <c r="JCY28"/>
      <c r="JCZ28" s="20"/>
      <c r="JDA28"/>
      <c r="JDB28" s="20"/>
      <c r="JDC28"/>
      <c r="JDD28" s="20"/>
      <c r="JDE28"/>
      <c r="JDF28" s="20"/>
      <c r="JDG28"/>
      <c r="JDH28" s="20"/>
      <c r="JDI28"/>
      <c r="JDJ28" s="20"/>
      <c r="JDK28"/>
      <c r="JDL28" s="20"/>
      <c r="JDM28"/>
      <c r="JDN28" s="20"/>
      <c r="JDO28"/>
      <c r="JDP28" s="20"/>
      <c r="JDQ28"/>
      <c r="JDR28" s="20"/>
      <c r="JDS28"/>
      <c r="JDT28" s="20"/>
      <c r="JDU28"/>
      <c r="JDV28" s="20"/>
      <c r="JDW28"/>
      <c r="JDX28" s="20"/>
      <c r="JDY28"/>
      <c r="JDZ28" s="20"/>
      <c r="JEA28"/>
      <c r="JEB28" s="20"/>
      <c r="JEC28"/>
      <c r="JED28" s="20"/>
      <c r="JEE28"/>
      <c r="JEF28" s="20"/>
      <c r="JEG28"/>
      <c r="JEH28" s="20"/>
      <c r="JEI28"/>
      <c r="JEJ28" s="20"/>
      <c r="JEK28"/>
      <c r="JEL28" s="20"/>
      <c r="JEM28"/>
      <c r="JEN28" s="20"/>
      <c r="JEO28"/>
      <c r="JEP28" s="20"/>
      <c r="JEQ28"/>
      <c r="JER28" s="20"/>
      <c r="JES28"/>
      <c r="JET28" s="20"/>
      <c r="JEU28"/>
      <c r="JEV28" s="20"/>
      <c r="JEW28"/>
      <c r="JEX28" s="20"/>
      <c r="JEY28"/>
      <c r="JEZ28" s="20"/>
      <c r="JFA28"/>
      <c r="JFB28" s="20"/>
      <c r="JFC28"/>
      <c r="JFD28" s="20"/>
      <c r="JFE28"/>
      <c r="JFF28" s="20"/>
      <c r="JFG28"/>
      <c r="JFH28" s="20"/>
      <c r="JFI28"/>
      <c r="JFJ28" s="20"/>
      <c r="JFK28"/>
      <c r="JFL28" s="20"/>
      <c r="JFM28"/>
      <c r="JFN28" s="20"/>
      <c r="JFO28"/>
      <c r="JFP28" s="20"/>
      <c r="JFQ28"/>
      <c r="JFR28" s="20"/>
      <c r="JFS28"/>
      <c r="JFT28" s="20"/>
      <c r="JFU28"/>
      <c r="JFV28" s="20"/>
      <c r="JFW28"/>
      <c r="JFX28" s="20"/>
      <c r="JFY28"/>
      <c r="JFZ28" s="20"/>
      <c r="JGA28"/>
      <c r="JGB28" s="20"/>
      <c r="JGC28"/>
      <c r="JGD28" s="20"/>
      <c r="JGE28"/>
      <c r="JGF28" s="20"/>
      <c r="JGG28"/>
      <c r="JGH28" s="20"/>
      <c r="JGI28"/>
      <c r="JGJ28" s="20"/>
      <c r="JGK28"/>
      <c r="JGL28" s="20"/>
      <c r="JGM28"/>
      <c r="JGN28" s="20"/>
      <c r="JGO28"/>
      <c r="JGP28" s="20"/>
      <c r="JGQ28"/>
      <c r="JGR28" s="20"/>
      <c r="JGS28"/>
      <c r="JGT28" s="20"/>
      <c r="JGU28"/>
      <c r="JGV28" s="20"/>
      <c r="JGW28"/>
      <c r="JGX28" s="20"/>
      <c r="JGY28"/>
      <c r="JGZ28" s="20"/>
      <c r="JHA28"/>
      <c r="JHB28" s="20"/>
      <c r="JHC28"/>
      <c r="JHD28" s="20"/>
      <c r="JHE28"/>
      <c r="JHF28" s="20"/>
      <c r="JHG28"/>
      <c r="JHH28" s="20"/>
      <c r="JHI28"/>
      <c r="JHJ28" s="20"/>
      <c r="JHK28"/>
      <c r="JHL28" s="20"/>
      <c r="JHM28"/>
      <c r="JHN28" s="20"/>
      <c r="JHO28"/>
      <c r="JHP28" s="20"/>
      <c r="JHQ28"/>
      <c r="JHR28" s="20"/>
      <c r="JHS28"/>
      <c r="JHT28" s="20"/>
      <c r="JHU28"/>
      <c r="JHV28" s="20"/>
      <c r="JHW28"/>
      <c r="JHX28" s="20"/>
      <c r="JHY28"/>
      <c r="JHZ28" s="20"/>
      <c r="JIA28"/>
      <c r="JIB28" s="20"/>
      <c r="JIC28"/>
      <c r="JID28" s="20"/>
      <c r="JIE28"/>
      <c r="JIF28" s="20"/>
      <c r="JIG28"/>
      <c r="JIH28" s="20"/>
      <c r="JII28"/>
      <c r="JIJ28" s="20"/>
      <c r="JIK28"/>
      <c r="JIL28" s="20"/>
      <c r="JIM28"/>
      <c r="JIN28" s="20"/>
      <c r="JIO28"/>
      <c r="JIP28" s="20"/>
      <c r="JIQ28"/>
      <c r="JIR28" s="20"/>
      <c r="JIS28"/>
      <c r="JIT28" s="20"/>
      <c r="JIU28"/>
      <c r="JIV28" s="20"/>
      <c r="JIW28"/>
      <c r="JIX28" s="20"/>
      <c r="JIY28"/>
      <c r="JIZ28" s="20"/>
      <c r="JJA28"/>
      <c r="JJB28" s="20"/>
      <c r="JJC28"/>
      <c r="JJD28" s="20"/>
      <c r="JJE28"/>
      <c r="JJF28" s="20"/>
      <c r="JJG28"/>
      <c r="JJH28" s="20"/>
      <c r="JJI28"/>
      <c r="JJJ28" s="20"/>
      <c r="JJK28"/>
      <c r="JJL28" s="20"/>
      <c r="JJM28"/>
      <c r="JJN28" s="20"/>
      <c r="JJO28"/>
      <c r="JJP28" s="20"/>
      <c r="JJQ28"/>
      <c r="JJR28" s="20"/>
      <c r="JJS28"/>
      <c r="JJT28" s="20"/>
      <c r="JJU28"/>
      <c r="JJV28" s="20"/>
      <c r="JJW28"/>
      <c r="JJX28" s="20"/>
      <c r="JJY28"/>
      <c r="JJZ28" s="20"/>
      <c r="JKA28"/>
      <c r="JKB28" s="20"/>
      <c r="JKC28"/>
      <c r="JKD28" s="20"/>
      <c r="JKE28"/>
      <c r="JKF28" s="20"/>
      <c r="JKG28"/>
      <c r="JKH28" s="20"/>
      <c r="JKI28"/>
      <c r="JKJ28" s="20"/>
      <c r="JKK28"/>
      <c r="JKL28" s="20"/>
      <c r="JKM28"/>
      <c r="JKN28" s="20"/>
      <c r="JKO28"/>
      <c r="JKP28" s="20"/>
      <c r="JKQ28"/>
      <c r="JKR28" s="20"/>
      <c r="JKS28"/>
      <c r="JKT28" s="20"/>
      <c r="JKU28"/>
      <c r="JKV28" s="20"/>
      <c r="JKW28"/>
      <c r="JKX28" s="20"/>
      <c r="JKY28"/>
      <c r="JKZ28" s="20"/>
      <c r="JLA28"/>
      <c r="JLB28" s="20"/>
      <c r="JLC28"/>
      <c r="JLD28" s="20"/>
      <c r="JLE28"/>
      <c r="JLF28" s="20"/>
      <c r="JLG28"/>
      <c r="JLH28" s="20"/>
      <c r="JLI28"/>
      <c r="JLJ28" s="20"/>
      <c r="JLK28"/>
      <c r="JLL28" s="20"/>
      <c r="JLM28"/>
      <c r="JLN28" s="20"/>
      <c r="JLO28"/>
      <c r="JLP28" s="20"/>
      <c r="JLQ28"/>
      <c r="JLR28" s="20"/>
      <c r="JLS28"/>
      <c r="JLT28" s="20"/>
      <c r="JLU28"/>
      <c r="JLV28" s="20"/>
      <c r="JLW28"/>
      <c r="JLX28" s="20"/>
      <c r="JLY28"/>
      <c r="JLZ28" s="20"/>
      <c r="JMA28"/>
      <c r="JMB28" s="20"/>
      <c r="JMC28"/>
      <c r="JMD28" s="20"/>
      <c r="JME28"/>
      <c r="JMF28" s="20"/>
      <c r="JMG28"/>
      <c r="JMH28" s="20"/>
      <c r="JMI28"/>
      <c r="JMJ28" s="20"/>
      <c r="JMK28"/>
      <c r="JML28" s="20"/>
      <c r="JMM28"/>
      <c r="JMN28" s="20"/>
      <c r="JMO28"/>
      <c r="JMP28" s="20"/>
      <c r="JMQ28"/>
      <c r="JMR28" s="20"/>
      <c r="JMS28"/>
      <c r="JMT28" s="20"/>
      <c r="JMU28"/>
      <c r="JMV28" s="20"/>
      <c r="JMW28"/>
      <c r="JMX28" s="20"/>
      <c r="JMY28"/>
      <c r="JMZ28" s="20"/>
      <c r="JNA28"/>
      <c r="JNB28" s="20"/>
      <c r="JNC28"/>
      <c r="JND28" s="20"/>
      <c r="JNE28"/>
      <c r="JNF28" s="20"/>
      <c r="JNG28"/>
      <c r="JNH28" s="20"/>
      <c r="JNI28"/>
      <c r="JNJ28" s="20"/>
      <c r="JNK28"/>
      <c r="JNL28" s="20"/>
      <c r="JNM28"/>
      <c r="JNN28" s="20"/>
      <c r="JNO28"/>
      <c r="JNP28" s="20"/>
      <c r="JNQ28"/>
      <c r="JNR28" s="20"/>
      <c r="JNS28"/>
      <c r="JNT28" s="20"/>
      <c r="JNU28"/>
      <c r="JNV28" s="20"/>
      <c r="JNW28"/>
      <c r="JNX28" s="20"/>
      <c r="JNY28"/>
      <c r="JNZ28" s="20"/>
      <c r="JOA28"/>
      <c r="JOB28" s="20"/>
      <c r="JOC28"/>
      <c r="JOD28" s="20"/>
      <c r="JOE28"/>
      <c r="JOF28" s="20"/>
      <c r="JOG28"/>
      <c r="JOH28" s="20"/>
      <c r="JOI28"/>
      <c r="JOJ28" s="20"/>
      <c r="JOK28"/>
      <c r="JOL28" s="20"/>
      <c r="JOM28"/>
      <c r="JON28" s="20"/>
      <c r="JOO28"/>
      <c r="JOP28" s="20"/>
      <c r="JOQ28"/>
      <c r="JOR28" s="20"/>
      <c r="JOS28"/>
      <c r="JOT28" s="20"/>
      <c r="JOU28"/>
      <c r="JOV28" s="20"/>
      <c r="JOW28"/>
      <c r="JOX28" s="20"/>
      <c r="JOY28"/>
      <c r="JOZ28" s="20"/>
      <c r="JPA28"/>
      <c r="JPB28" s="20"/>
      <c r="JPC28"/>
      <c r="JPD28" s="20"/>
      <c r="JPE28"/>
      <c r="JPF28" s="20"/>
      <c r="JPG28"/>
      <c r="JPH28" s="20"/>
      <c r="JPI28"/>
      <c r="JPJ28" s="20"/>
      <c r="JPK28"/>
      <c r="JPL28" s="20"/>
      <c r="JPM28"/>
      <c r="JPN28" s="20"/>
      <c r="JPO28"/>
      <c r="JPP28" s="20"/>
      <c r="JPQ28"/>
      <c r="JPR28" s="20"/>
      <c r="JPS28"/>
      <c r="JPT28" s="20"/>
      <c r="JPU28"/>
      <c r="JPV28" s="20"/>
      <c r="JPW28"/>
      <c r="JPX28" s="20"/>
      <c r="JPY28"/>
      <c r="JPZ28" s="20"/>
      <c r="JQA28"/>
      <c r="JQB28" s="20"/>
      <c r="JQC28"/>
      <c r="JQD28" s="20"/>
      <c r="JQE28"/>
      <c r="JQF28" s="20"/>
      <c r="JQG28"/>
      <c r="JQH28" s="20"/>
      <c r="JQI28"/>
      <c r="JQJ28" s="20"/>
      <c r="JQK28"/>
      <c r="JQL28" s="20"/>
      <c r="JQM28"/>
      <c r="JQN28" s="20"/>
      <c r="JQO28"/>
      <c r="JQP28" s="20"/>
      <c r="JQQ28"/>
      <c r="JQR28" s="20"/>
      <c r="JQS28"/>
      <c r="JQT28" s="20"/>
      <c r="JQU28"/>
      <c r="JQV28" s="20"/>
      <c r="JQW28"/>
      <c r="JQX28" s="20"/>
      <c r="JQY28"/>
      <c r="JQZ28" s="20"/>
      <c r="JRA28"/>
      <c r="JRB28" s="20"/>
      <c r="JRC28"/>
      <c r="JRD28" s="20"/>
      <c r="JRE28"/>
      <c r="JRF28" s="20"/>
      <c r="JRG28"/>
      <c r="JRH28" s="20"/>
      <c r="JRI28"/>
      <c r="JRJ28" s="20"/>
      <c r="JRK28"/>
      <c r="JRL28" s="20"/>
      <c r="JRM28"/>
      <c r="JRN28" s="20"/>
      <c r="JRO28"/>
      <c r="JRP28" s="20"/>
      <c r="JRQ28"/>
      <c r="JRR28" s="20"/>
      <c r="JRS28"/>
      <c r="JRT28" s="20"/>
      <c r="JRU28"/>
      <c r="JRV28" s="20"/>
      <c r="JRW28"/>
      <c r="JRX28" s="20"/>
      <c r="JRY28"/>
      <c r="JRZ28" s="20"/>
      <c r="JSA28"/>
      <c r="JSB28" s="20"/>
      <c r="JSC28"/>
      <c r="JSD28" s="20"/>
      <c r="JSE28"/>
      <c r="JSF28" s="20"/>
      <c r="JSG28"/>
      <c r="JSH28" s="20"/>
      <c r="JSI28"/>
      <c r="JSJ28" s="20"/>
      <c r="JSK28"/>
      <c r="JSL28" s="20"/>
      <c r="JSM28"/>
      <c r="JSN28" s="20"/>
      <c r="JSO28"/>
      <c r="JSP28" s="20"/>
      <c r="JSQ28"/>
      <c r="JSR28" s="20"/>
      <c r="JSS28"/>
      <c r="JST28" s="20"/>
      <c r="JSU28"/>
      <c r="JSV28" s="20"/>
      <c r="JSW28"/>
      <c r="JSX28" s="20"/>
      <c r="JSY28"/>
      <c r="JSZ28" s="20"/>
      <c r="JTA28"/>
      <c r="JTB28" s="20"/>
      <c r="JTC28"/>
      <c r="JTD28" s="20"/>
      <c r="JTE28"/>
      <c r="JTF28" s="20"/>
      <c r="JTG28"/>
      <c r="JTH28" s="20"/>
      <c r="JTI28"/>
      <c r="JTJ28" s="20"/>
      <c r="JTK28"/>
      <c r="JTL28" s="20"/>
      <c r="JTM28"/>
      <c r="JTN28" s="20"/>
      <c r="JTO28"/>
      <c r="JTP28" s="20"/>
      <c r="JTQ28"/>
      <c r="JTR28" s="20"/>
      <c r="JTS28"/>
      <c r="JTT28" s="20"/>
      <c r="JTU28"/>
      <c r="JTV28" s="20"/>
      <c r="JTW28"/>
      <c r="JTX28" s="20"/>
      <c r="JTY28"/>
      <c r="JTZ28" s="20"/>
      <c r="JUA28"/>
      <c r="JUB28" s="20"/>
      <c r="JUC28"/>
      <c r="JUD28" s="20"/>
      <c r="JUE28"/>
      <c r="JUF28" s="20"/>
      <c r="JUG28"/>
      <c r="JUH28" s="20"/>
      <c r="JUI28"/>
      <c r="JUJ28" s="20"/>
      <c r="JUK28"/>
      <c r="JUL28" s="20"/>
      <c r="JUM28"/>
      <c r="JUN28" s="20"/>
      <c r="JUO28"/>
      <c r="JUP28" s="20"/>
      <c r="JUQ28"/>
      <c r="JUR28" s="20"/>
      <c r="JUS28"/>
      <c r="JUT28" s="20"/>
      <c r="JUU28"/>
      <c r="JUV28" s="20"/>
      <c r="JUW28"/>
      <c r="JUX28" s="20"/>
      <c r="JUY28"/>
      <c r="JUZ28" s="20"/>
      <c r="JVA28"/>
      <c r="JVB28" s="20"/>
      <c r="JVC28"/>
      <c r="JVD28" s="20"/>
      <c r="JVE28"/>
      <c r="JVF28" s="20"/>
      <c r="JVG28"/>
      <c r="JVH28" s="20"/>
      <c r="JVI28"/>
      <c r="JVJ28" s="20"/>
      <c r="JVK28"/>
      <c r="JVL28" s="20"/>
      <c r="JVM28"/>
      <c r="JVN28" s="20"/>
      <c r="JVO28"/>
      <c r="JVP28" s="20"/>
      <c r="JVQ28"/>
      <c r="JVR28" s="20"/>
      <c r="JVS28"/>
      <c r="JVT28" s="20"/>
      <c r="JVU28"/>
      <c r="JVV28" s="20"/>
      <c r="JVW28"/>
      <c r="JVX28" s="20"/>
      <c r="JVY28"/>
      <c r="JVZ28" s="20"/>
      <c r="JWA28"/>
      <c r="JWB28" s="20"/>
      <c r="JWC28"/>
      <c r="JWD28" s="20"/>
      <c r="JWE28"/>
      <c r="JWF28" s="20"/>
      <c r="JWG28"/>
      <c r="JWH28" s="20"/>
      <c r="JWI28"/>
      <c r="JWJ28" s="20"/>
      <c r="JWK28"/>
      <c r="JWL28" s="20"/>
      <c r="JWM28"/>
      <c r="JWN28" s="20"/>
      <c r="JWO28"/>
      <c r="JWP28" s="20"/>
      <c r="JWQ28"/>
      <c r="JWR28" s="20"/>
      <c r="JWS28"/>
      <c r="JWT28" s="20"/>
      <c r="JWU28"/>
      <c r="JWV28" s="20"/>
      <c r="JWW28"/>
      <c r="JWX28" s="20"/>
      <c r="JWY28"/>
      <c r="JWZ28" s="20"/>
      <c r="JXA28"/>
      <c r="JXB28" s="20"/>
      <c r="JXC28"/>
      <c r="JXD28" s="20"/>
      <c r="JXE28"/>
      <c r="JXF28" s="20"/>
      <c r="JXG28"/>
      <c r="JXH28" s="20"/>
      <c r="JXI28"/>
      <c r="JXJ28" s="20"/>
      <c r="JXK28"/>
      <c r="JXL28" s="20"/>
      <c r="JXM28"/>
      <c r="JXN28" s="20"/>
      <c r="JXO28"/>
      <c r="JXP28" s="20"/>
      <c r="JXQ28"/>
      <c r="JXR28" s="20"/>
      <c r="JXS28"/>
      <c r="JXT28" s="20"/>
      <c r="JXU28"/>
      <c r="JXV28" s="20"/>
      <c r="JXW28"/>
      <c r="JXX28" s="20"/>
      <c r="JXY28"/>
      <c r="JXZ28" s="20"/>
      <c r="JYA28"/>
      <c r="JYB28" s="20"/>
      <c r="JYC28"/>
      <c r="JYD28" s="20"/>
      <c r="JYE28"/>
      <c r="JYF28" s="20"/>
      <c r="JYG28"/>
      <c r="JYH28" s="20"/>
      <c r="JYI28"/>
      <c r="JYJ28" s="20"/>
      <c r="JYK28"/>
      <c r="JYL28" s="20"/>
      <c r="JYM28"/>
      <c r="JYN28" s="20"/>
      <c r="JYO28"/>
      <c r="JYP28" s="20"/>
      <c r="JYQ28"/>
      <c r="JYR28" s="20"/>
      <c r="JYS28"/>
      <c r="JYT28" s="20"/>
      <c r="JYU28"/>
      <c r="JYV28" s="20"/>
      <c r="JYW28"/>
      <c r="JYX28" s="20"/>
      <c r="JYY28"/>
      <c r="JYZ28" s="20"/>
      <c r="JZA28"/>
      <c r="JZB28" s="20"/>
      <c r="JZC28"/>
      <c r="JZD28" s="20"/>
      <c r="JZE28"/>
      <c r="JZF28" s="20"/>
      <c r="JZG28"/>
      <c r="JZH28" s="20"/>
      <c r="JZI28"/>
      <c r="JZJ28" s="20"/>
      <c r="JZK28"/>
      <c r="JZL28" s="20"/>
      <c r="JZM28"/>
      <c r="JZN28" s="20"/>
      <c r="JZO28"/>
      <c r="JZP28" s="20"/>
      <c r="JZQ28"/>
      <c r="JZR28" s="20"/>
      <c r="JZS28"/>
      <c r="JZT28" s="20"/>
      <c r="JZU28"/>
      <c r="JZV28" s="20"/>
      <c r="JZW28"/>
      <c r="JZX28" s="20"/>
      <c r="JZY28"/>
      <c r="JZZ28" s="20"/>
      <c r="KAA28"/>
      <c r="KAB28" s="20"/>
      <c r="KAC28"/>
      <c r="KAD28" s="20"/>
      <c r="KAE28"/>
      <c r="KAF28" s="20"/>
      <c r="KAG28"/>
      <c r="KAH28" s="20"/>
      <c r="KAI28"/>
      <c r="KAJ28" s="20"/>
      <c r="KAK28"/>
      <c r="KAL28" s="20"/>
      <c r="KAM28"/>
      <c r="KAN28" s="20"/>
      <c r="KAO28"/>
      <c r="KAP28" s="20"/>
      <c r="KAQ28"/>
      <c r="KAR28" s="20"/>
      <c r="KAS28"/>
      <c r="KAT28" s="20"/>
      <c r="KAU28"/>
      <c r="KAV28" s="20"/>
      <c r="KAW28"/>
      <c r="KAX28" s="20"/>
      <c r="KAY28"/>
      <c r="KAZ28" s="20"/>
      <c r="KBA28"/>
      <c r="KBB28" s="20"/>
      <c r="KBC28"/>
      <c r="KBD28" s="20"/>
      <c r="KBE28"/>
      <c r="KBF28" s="20"/>
      <c r="KBG28"/>
      <c r="KBH28" s="20"/>
      <c r="KBI28"/>
      <c r="KBJ28" s="20"/>
      <c r="KBK28"/>
      <c r="KBL28" s="20"/>
      <c r="KBM28"/>
      <c r="KBN28" s="20"/>
      <c r="KBO28"/>
      <c r="KBP28" s="20"/>
      <c r="KBQ28"/>
      <c r="KBR28" s="20"/>
      <c r="KBS28"/>
      <c r="KBT28" s="20"/>
      <c r="KBU28"/>
      <c r="KBV28" s="20"/>
      <c r="KBW28"/>
      <c r="KBX28" s="20"/>
      <c r="KBY28"/>
      <c r="KBZ28" s="20"/>
      <c r="KCA28"/>
      <c r="KCB28" s="20"/>
      <c r="KCC28"/>
      <c r="KCD28" s="20"/>
      <c r="KCE28"/>
      <c r="KCF28" s="20"/>
      <c r="KCG28"/>
      <c r="KCH28" s="20"/>
      <c r="KCI28"/>
      <c r="KCJ28" s="20"/>
      <c r="KCK28"/>
      <c r="KCL28" s="20"/>
      <c r="KCM28"/>
      <c r="KCN28" s="20"/>
      <c r="KCO28"/>
      <c r="KCP28" s="20"/>
      <c r="KCQ28"/>
      <c r="KCR28" s="20"/>
      <c r="KCS28"/>
      <c r="KCT28" s="20"/>
      <c r="KCU28"/>
      <c r="KCV28" s="20"/>
      <c r="KCW28"/>
      <c r="KCX28" s="20"/>
      <c r="KCY28"/>
      <c r="KCZ28" s="20"/>
      <c r="KDA28"/>
      <c r="KDB28" s="20"/>
      <c r="KDC28"/>
      <c r="KDD28" s="20"/>
      <c r="KDE28"/>
      <c r="KDF28" s="20"/>
      <c r="KDG28"/>
      <c r="KDH28" s="20"/>
      <c r="KDI28"/>
      <c r="KDJ28" s="20"/>
      <c r="KDK28"/>
      <c r="KDL28" s="20"/>
      <c r="KDM28"/>
      <c r="KDN28" s="20"/>
      <c r="KDO28"/>
      <c r="KDP28" s="20"/>
      <c r="KDQ28"/>
      <c r="KDR28" s="20"/>
      <c r="KDS28"/>
      <c r="KDT28" s="20"/>
      <c r="KDU28"/>
      <c r="KDV28" s="20"/>
      <c r="KDW28"/>
      <c r="KDX28" s="20"/>
      <c r="KDY28"/>
      <c r="KDZ28" s="20"/>
      <c r="KEA28"/>
      <c r="KEB28" s="20"/>
      <c r="KEC28"/>
      <c r="KED28" s="20"/>
      <c r="KEE28"/>
      <c r="KEF28" s="20"/>
      <c r="KEG28"/>
      <c r="KEH28" s="20"/>
      <c r="KEI28"/>
      <c r="KEJ28" s="20"/>
      <c r="KEK28"/>
      <c r="KEL28" s="20"/>
      <c r="KEM28"/>
      <c r="KEN28" s="20"/>
      <c r="KEO28"/>
      <c r="KEP28" s="20"/>
      <c r="KEQ28"/>
      <c r="KER28" s="20"/>
      <c r="KES28"/>
      <c r="KET28" s="20"/>
      <c r="KEU28"/>
      <c r="KEV28" s="20"/>
      <c r="KEW28"/>
      <c r="KEX28" s="20"/>
      <c r="KEY28"/>
      <c r="KEZ28" s="20"/>
      <c r="KFA28"/>
      <c r="KFB28" s="20"/>
      <c r="KFC28"/>
      <c r="KFD28" s="20"/>
      <c r="KFE28"/>
      <c r="KFF28" s="20"/>
      <c r="KFG28"/>
      <c r="KFH28" s="20"/>
      <c r="KFI28"/>
      <c r="KFJ28" s="20"/>
      <c r="KFK28"/>
      <c r="KFL28" s="20"/>
      <c r="KFM28"/>
      <c r="KFN28" s="20"/>
      <c r="KFO28"/>
      <c r="KFP28" s="20"/>
      <c r="KFQ28"/>
      <c r="KFR28" s="20"/>
      <c r="KFS28"/>
      <c r="KFT28" s="20"/>
      <c r="KFU28"/>
      <c r="KFV28" s="20"/>
      <c r="KFW28"/>
      <c r="KFX28" s="20"/>
      <c r="KFY28"/>
      <c r="KFZ28" s="20"/>
      <c r="KGA28"/>
      <c r="KGB28" s="20"/>
      <c r="KGC28"/>
      <c r="KGD28" s="20"/>
      <c r="KGE28"/>
      <c r="KGF28" s="20"/>
      <c r="KGG28"/>
      <c r="KGH28" s="20"/>
      <c r="KGI28"/>
      <c r="KGJ28" s="20"/>
      <c r="KGK28"/>
      <c r="KGL28" s="20"/>
      <c r="KGM28"/>
      <c r="KGN28" s="20"/>
      <c r="KGO28"/>
      <c r="KGP28" s="20"/>
      <c r="KGQ28"/>
      <c r="KGR28" s="20"/>
      <c r="KGS28"/>
      <c r="KGT28" s="20"/>
      <c r="KGU28"/>
      <c r="KGV28" s="20"/>
      <c r="KGW28"/>
      <c r="KGX28" s="20"/>
      <c r="KGY28"/>
      <c r="KGZ28" s="20"/>
      <c r="KHA28"/>
      <c r="KHB28" s="20"/>
      <c r="KHC28"/>
      <c r="KHD28" s="20"/>
      <c r="KHE28"/>
      <c r="KHF28" s="20"/>
      <c r="KHG28"/>
      <c r="KHH28" s="20"/>
      <c r="KHI28"/>
      <c r="KHJ28" s="20"/>
      <c r="KHK28"/>
      <c r="KHL28" s="20"/>
      <c r="KHM28"/>
      <c r="KHN28" s="20"/>
      <c r="KHO28"/>
      <c r="KHP28" s="20"/>
      <c r="KHQ28"/>
      <c r="KHR28" s="20"/>
      <c r="KHS28"/>
      <c r="KHT28" s="20"/>
      <c r="KHU28"/>
      <c r="KHV28" s="20"/>
      <c r="KHW28"/>
      <c r="KHX28" s="20"/>
      <c r="KHY28"/>
      <c r="KHZ28" s="20"/>
      <c r="KIA28"/>
      <c r="KIB28" s="20"/>
      <c r="KIC28"/>
      <c r="KID28" s="20"/>
      <c r="KIE28"/>
      <c r="KIF28" s="20"/>
      <c r="KIG28"/>
      <c r="KIH28" s="20"/>
      <c r="KII28"/>
      <c r="KIJ28" s="20"/>
      <c r="KIK28"/>
      <c r="KIL28" s="20"/>
      <c r="KIM28"/>
      <c r="KIN28" s="20"/>
      <c r="KIO28"/>
      <c r="KIP28" s="20"/>
      <c r="KIQ28"/>
      <c r="KIR28" s="20"/>
      <c r="KIS28"/>
      <c r="KIT28" s="20"/>
      <c r="KIU28"/>
      <c r="KIV28" s="20"/>
      <c r="KIW28"/>
      <c r="KIX28" s="20"/>
      <c r="KIY28"/>
      <c r="KIZ28" s="20"/>
      <c r="KJA28"/>
      <c r="KJB28" s="20"/>
      <c r="KJC28"/>
      <c r="KJD28" s="20"/>
      <c r="KJE28"/>
      <c r="KJF28" s="20"/>
      <c r="KJG28"/>
      <c r="KJH28" s="20"/>
      <c r="KJI28"/>
      <c r="KJJ28" s="20"/>
      <c r="KJK28"/>
      <c r="KJL28" s="20"/>
      <c r="KJM28"/>
      <c r="KJN28" s="20"/>
      <c r="KJO28"/>
      <c r="KJP28" s="20"/>
      <c r="KJQ28"/>
      <c r="KJR28" s="20"/>
      <c r="KJS28"/>
      <c r="KJT28" s="20"/>
      <c r="KJU28"/>
      <c r="KJV28" s="20"/>
      <c r="KJW28"/>
      <c r="KJX28" s="20"/>
      <c r="KJY28"/>
      <c r="KJZ28" s="20"/>
      <c r="KKA28"/>
      <c r="KKB28" s="20"/>
      <c r="KKC28"/>
      <c r="KKD28" s="20"/>
      <c r="KKE28"/>
      <c r="KKF28" s="20"/>
      <c r="KKG28"/>
      <c r="KKH28" s="20"/>
      <c r="KKI28"/>
      <c r="KKJ28" s="20"/>
      <c r="KKK28"/>
      <c r="KKL28" s="20"/>
      <c r="KKM28"/>
      <c r="KKN28" s="20"/>
      <c r="KKO28"/>
      <c r="KKP28" s="20"/>
      <c r="KKQ28"/>
      <c r="KKR28" s="20"/>
      <c r="KKS28"/>
      <c r="KKT28" s="20"/>
      <c r="KKU28"/>
      <c r="KKV28" s="20"/>
      <c r="KKW28"/>
      <c r="KKX28" s="20"/>
      <c r="KKY28"/>
      <c r="KKZ28" s="20"/>
      <c r="KLA28"/>
      <c r="KLB28" s="20"/>
      <c r="KLC28"/>
      <c r="KLD28" s="20"/>
      <c r="KLE28"/>
      <c r="KLF28" s="20"/>
      <c r="KLG28"/>
      <c r="KLH28" s="20"/>
      <c r="KLI28"/>
      <c r="KLJ28" s="20"/>
      <c r="KLK28"/>
      <c r="KLL28" s="20"/>
      <c r="KLM28"/>
      <c r="KLN28" s="20"/>
      <c r="KLO28"/>
      <c r="KLP28" s="20"/>
      <c r="KLQ28"/>
      <c r="KLR28" s="20"/>
      <c r="KLS28"/>
      <c r="KLT28" s="20"/>
      <c r="KLU28"/>
      <c r="KLV28" s="20"/>
      <c r="KLW28"/>
      <c r="KLX28" s="20"/>
      <c r="KLY28"/>
      <c r="KLZ28" s="20"/>
      <c r="KMA28"/>
      <c r="KMB28" s="20"/>
      <c r="KMC28"/>
      <c r="KMD28" s="20"/>
      <c r="KME28"/>
      <c r="KMF28" s="20"/>
      <c r="KMG28"/>
      <c r="KMH28" s="20"/>
      <c r="KMI28"/>
      <c r="KMJ28" s="20"/>
      <c r="KMK28"/>
      <c r="KML28" s="20"/>
      <c r="KMM28"/>
      <c r="KMN28" s="20"/>
      <c r="KMO28"/>
      <c r="KMP28" s="20"/>
      <c r="KMQ28"/>
      <c r="KMR28" s="20"/>
      <c r="KMS28"/>
      <c r="KMT28" s="20"/>
      <c r="KMU28"/>
      <c r="KMV28" s="20"/>
      <c r="KMW28"/>
      <c r="KMX28" s="20"/>
      <c r="KMY28"/>
      <c r="KMZ28" s="20"/>
      <c r="KNA28"/>
      <c r="KNB28" s="20"/>
      <c r="KNC28"/>
      <c r="KND28" s="20"/>
      <c r="KNE28"/>
      <c r="KNF28" s="20"/>
      <c r="KNG28"/>
      <c r="KNH28" s="20"/>
      <c r="KNI28"/>
      <c r="KNJ28" s="20"/>
      <c r="KNK28"/>
      <c r="KNL28" s="20"/>
      <c r="KNM28"/>
      <c r="KNN28" s="20"/>
      <c r="KNO28"/>
      <c r="KNP28" s="20"/>
      <c r="KNQ28"/>
      <c r="KNR28" s="20"/>
      <c r="KNS28"/>
      <c r="KNT28" s="20"/>
      <c r="KNU28"/>
      <c r="KNV28" s="20"/>
      <c r="KNW28"/>
      <c r="KNX28" s="20"/>
      <c r="KNY28"/>
      <c r="KNZ28" s="20"/>
      <c r="KOA28"/>
      <c r="KOB28" s="20"/>
      <c r="KOC28"/>
      <c r="KOD28" s="20"/>
      <c r="KOE28"/>
      <c r="KOF28" s="20"/>
      <c r="KOG28"/>
      <c r="KOH28" s="20"/>
      <c r="KOI28"/>
      <c r="KOJ28" s="20"/>
      <c r="KOK28"/>
      <c r="KOL28" s="20"/>
      <c r="KOM28"/>
      <c r="KON28" s="20"/>
      <c r="KOO28"/>
      <c r="KOP28" s="20"/>
      <c r="KOQ28"/>
      <c r="KOR28" s="20"/>
      <c r="KOS28"/>
      <c r="KOT28" s="20"/>
      <c r="KOU28"/>
      <c r="KOV28" s="20"/>
      <c r="KOW28"/>
      <c r="KOX28" s="20"/>
      <c r="KOY28"/>
      <c r="KOZ28" s="20"/>
      <c r="KPA28"/>
      <c r="KPB28" s="20"/>
      <c r="KPC28"/>
      <c r="KPD28" s="20"/>
      <c r="KPE28"/>
      <c r="KPF28" s="20"/>
      <c r="KPG28"/>
      <c r="KPH28" s="20"/>
      <c r="KPI28"/>
      <c r="KPJ28" s="20"/>
      <c r="KPK28"/>
      <c r="KPL28" s="20"/>
      <c r="KPM28"/>
      <c r="KPN28" s="20"/>
      <c r="KPO28"/>
      <c r="KPP28" s="20"/>
      <c r="KPQ28"/>
      <c r="KPR28" s="20"/>
      <c r="KPS28"/>
      <c r="KPT28" s="20"/>
      <c r="KPU28"/>
      <c r="KPV28" s="20"/>
      <c r="KPW28"/>
      <c r="KPX28" s="20"/>
      <c r="KPY28"/>
      <c r="KPZ28" s="20"/>
      <c r="KQA28"/>
      <c r="KQB28" s="20"/>
      <c r="KQC28"/>
      <c r="KQD28" s="20"/>
      <c r="KQE28"/>
      <c r="KQF28" s="20"/>
      <c r="KQG28"/>
      <c r="KQH28" s="20"/>
      <c r="KQI28"/>
      <c r="KQJ28" s="20"/>
      <c r="KQK28"/>
      <c r="KQL28" s="20"/>
      <c r="KQM28"/>
      <c r="KQN28" s="20"/>
      <c r="KQO28"/>
      <c r="KQP28" s="20"/>
      <c r="KQQ28"/>
      <c r="KQR28" s="20"/>
      <c r="KQS28"/>
      <c r="KQT28" s="20"/>
      <c r="KQU28"/>
      <c r="KQV28" s="20"/>
      <c r="KQW28"/>
      <c r="KQX28" s="20"/>
      <c r="KQY28"/>
      <c r="KQZ28" s="20"/>
      <c r="KRA28"/>
      <c r="KRB28" s="20"/>
      <c r="KRC28"/>
      <c r="KRD28" s="20"/>
      <c r="KRE28"/>
      <c r="KRF28" s="20"/>
      <c r="KRG28"/>
      <c r="KRH28" s="20"/>
      <c r="KRI28"/>
      <c r="KRJ28" s="20"/>
      <c r="KRK28"/>
      <c r="KRL28" s="20"/>
      <c r="KRM28"/>
      <c r="KRN28" s="20"/>
      <c r="KRO28"/>
      <c r="KRP28" s="20"/>
      <c r="KRQ28"/>
      <c r="KRR28" s="20"/>
      <c r="KRS28"/>
      <c r="KRT28" s="20"/>
      <c r="KRU28"/>
      <c r="KRV28" s="20"/>
      <c r="KRW28"/>
      <c r="KRX28" s="20"/>
      <c r="KRY28"/>
      <c r="KRZ28" s="20"/>
      <c r="KSA28"/>
      <c r="KSB28" s="20"/>
      <c r="KSC28"/>
      <c r="KSD28" s="20"/>
      <c r="KSE28"/>
      <c r="KSF28" s="20"/>
      <c r="KSG28"/>
      <c r="KSH28" s="20"/>
      <c r="KSI28"/>
      <c r="KSJ28" s="20"/>
      <c r="KSK28"/>
      <c r="KSL28" s="20"/>
      <c r="KSM28"/>
      <c r="KSN28" s="20"/>
      <c r="KSO28"/>
      <c r="KSP28" s="20"/>
      <c r="KSQ28"/>
      <c r="KSR28" s="20"/>
      <c r="KSS28"/>
      <c r="KST28" s="20"/>
      <c r="KSU28"/>
      <c r="KSV28" s="20"/>
      <c r="KSW28"/>
      <c r="KSX28" s="20"/>
      <c r="KSY28"/>
      <c r="KSZ28" s="20"/>
      <c r="KTA28"/>
      <c r="KTB28" s="20"/>
      <c r="KTC28"/>
      <c r="KTD28" s="20"/>
      <c r="KTE28"/>
      <c r="KTF28" s="20"/>
      <c r="KTG28"/>
      <c r="KTH28" s="20"/>
      <c r="KTI28"/>
      <c r="KTJ28" s="20"/>
      <c r="KTK28"/>
      <c r="KTL28" s="20"/>
      <c r="KTM28"/>
      <c r="KTN28" s="20"/>
      <c r="KTO28"/>
      <c r="KTP28" s="20"/>
      <c r="KTQ28"/>
      <c r="KTR28" s="20"/>
      <c r="KTS28"/>
      <c r="KTT28" s="20"/>
      <c r="KTU28"/>
      <c r="KTV28" s="20"/>
      <c r="KTW28"/>
      <c r="KTX28" s="20"/>
      <c r="KTY28"/>
      <c r="KTZ28" s="20"/>
      <c r="KUA28"/>
      <c r="KUB28" s="20"/>
      <c r="KUC28"/>
      <c r="KUD28" s="20"/>
      <c r="KUE28"/>
      <c r="KUF28" s="20"/>
      <c r="KUG28"/>
      <c r="KUH28" s="20"/>
      <c r="KUI28"/>
      <c r="KUJ28" s="20"/>
      <c r="KUK28"/>
      <c r="KUL28" s="20"/>
      <c r="KUM28"/>
      <c r="KUN28" s="20"/>
      <c r="KUO28"/>
      <c r="KUP28" s="20"/>
      <c r="KUQ28"/>
      <c r="KUR28" s="20"/>
      <c r="KUS28"/>
      <c r="KUT28" s="20"/>
      <c r="KUU28"/>
      <c r="KUV28" s="20"/>
      <c r="KUW28"/>
      <c r="KUX28" s="20"/>
      <c r="KUY28"/>
      <c r="KUZ28" s="20"/>
      <c r="KVA28"/>
      <c r="KVB28" s="20"/>
      <c r="KVC28"/>
      <c r="KVD28" s="20"/>
      <c r="KVE28"/>
      <c r="KVF28" s="20"/>
      <c r="KVG28"/>
      <c r="KVH28" s="20"/>
      <c r="KVI28"/>
      <c r="KVJ28" s="20"/>
      <c r="KVK28"/>
      <c r="KVL28" s="20"/>
      <c r="KVM28"/>
      <c r="KVN28" s="20"/>
      <c r="KVO28"/>
      <c r="KVP28" s="20"/>
      <c r="KVQ28"/>
      <c r="KVR28" s="20"/>
      <c r="KVS28"/>
      <c r="KVT28" s="20"/>
      <c r="KVU28"/>
      <c r="KVV28" s="20"/>
      <c r="KVW28"/>
      <c r="KVX28" s="20"/>
      <c r="KVY28"/>
      <c r="KVZ28" s="20"/>
      <c r="KWA28"/>
      <c r="KWB28" s="20"/>
      <c r="KWC28"/>
      <c r="KWD28" s="20"/>
      <c r="KWE28"/>
      <c r="KWF28" s="20"/>
      <c r="KWG28"/>
      <c r="KWH28" s="20"/>
      <c r="KWI28"/>
      <c r="KWJ28" s="20"/>
      <c r="KWK28"/>
      <c r="KWL28" s="20"/>
      <c r="KWM28"/>
      <c r="KWN28" s="20"/>
      <c r="KWO28"/>
      <c r="KWP28" s="20"/>
      <c r="KWQ28"/>
      <c r="KWR28" s="20"/>
      <c r="KWS28"/>
      <c r="KWT28" s="20"/>
      <c r="KWU28"/>
      <c r="KWV28" s="20"/>
      <c r="KWW28"/>
      <c r="KWX28" s="20"/>
      <c r="KWY28"/>
      <c r="KWZ28" s="20"/>
      <c r="KXA28"/>
      <c r="KXB28" s="20"/>
      <c r="KXC28"/>
      <c r="KXD28" s="20"/>
      <c r="KXE28"/>
      <c r="KXF28" s="20"/>
      <c r="KXG28"/>
      <c r="KXH28" s="20"/>
      <c r="KXI28"/>
      <c r="KXJ28" s="20"/>
      <c r="KXK28"/>
      <c r="KXL28" s="20"/>
      <c r="KXM28"/>
      <c r="KXN28" s="20"/>
      <c r="KXO28"/>
      <c r="KXP28" s="20"/>
      <c r="KXQ28"/>
      <c r="KXR28" s="20"/>
      <c r="KXS28"/>
      <c r="KXT28" s="20"/>
      <c r="KXU28"/>
      <c r="KXV28" s="20"/>
      <c r="KXW28"/>
      <c r="KXX28" s="20"/>
      <c r="KXY28"/>
      <c r="KXZ28" s="20"/>
      <c r="KYA28"/>
      <c r="KYB28" s="20"/>
      <c r="KYC28"/>
      <c r="KYD28" s="20"/>
      <c r="KYE28"/>
      <c r="KYF28" s="20"/>
      <c r="KYG28"/>
      <c r="KYH28" s="20"/>
      <c r="KYI28"/>
      <c r="KYJ28" s="20"/>
      <c r="KYK28"/>
      <c r="KYL28" s="20"/>
      <c r="KYM28"/>
      <c r="KYN28" s="20"/>
      <c r="KYO28"/>
      <c r="KYP28" s="20"/>
      <c r="KYQ28"/>
      <c r="KYR28" s="20"/>
      <c r="KYS28"/>
      <c r="KYT28" s="20"/>
      <c r="KYU28"/>
      <c r="KYV28" s="20"/>
      <c r="KYW28"/>
      <c r="KYX28" s="20"/>
      <c r="KYY28"/>
      <c r="KYZ28" s="20"/>
      <c r="KZA28"/>
      <c r="KZB28" s="20"/>
      <c r="KZC28"/>
      <c r="KZD28" s="20"/>
      <c r="KZE28"/>
      <c r="KZF28" s="20"/>
      <c r="KZG28"/>
      <c r="KZH28" s="20"/>
      <c r="KZI28"/>
      <c r="KZJ28" s="20"/>
      <c r="KZK28"/>
      <c r="KZL28" s="20"/>
      <c r="KZM28"/>
      <c r="KZN28" s="20"/>
      <c r="KZO28"/>
      <c r="KZP28" s="20"/>
      <c r="KZQ28"/>
      <c r="KZR28" s="20"/>
      <c r="KZS28"/>
      <c r="KZT28" s="20"/>
      <c r="KZU28"/>
      <c r="KZV28" s="20"/>
      <c r="KZW28"/>
      <c r="KZX28" s="20"/>
      <c r="KZY28"/>
      <c r="KZZ28" s="20"/>
      <c r="LAA28"/>
      <c r="LAB28" s="20"/>
      <c r="LAC28"/>
      <c r="LAD28" s="20"/>
      <c r="LAE28"/>
      <c r="LAF28" s="20"/>
      <c r="LAG28"/>
      <c r="LAH28" s="20"/>
      <c r="LAI28"/>
      <c r="LAJ28" s="20"/>
      <c r="LAK28"/>
      <c r="LAL28" s="20"/>
      <c r="LAM28"/>
      <c r="LAN28" s="20"/>
      <c r="LAO28"/>
      <c r="LAP28" s="20"/>
      <c r="LAQ28"/>
      <c r="LAR28" s="20"/>
      <c r="LAS28"/>
      <c r="LAT28" s="20"/>
      <c r="LAU28"/>
      <c r="LAV28" s="20"/>
      <c r="LAW28"/>
      <c r="LAX28" s="20"/>
      <c r="LAY28"/>
      <c r="LAZ28" s="20"/>
      <c r="LBA28"/>
      <c r="LBB28" s="20"/>
      <c r="LBC28"/>
      <c r="LBD28" s="20"/>
      <c r="LBE28"/>
      <c r="LBF28" s="20"/>
      <c r="LBG28"/>
      <c r="LBH28" s="20"/>
      <c r="LBI28"/>
      <c r="LBJ28" s="20"/>
      <c r="LBK28"/>
      <c r="LBL28" s="20"/>
      <c r="LBM28"/>
      <c r="LBN28" s="20"/>
      <c r="LBO28"/>
      <c r="LBP28" s="20"/>
      <c r="LBQ28"/>
      <c r="LBR28" s="20"/>
      <c r="LBS28"/>
      <c r="LBT28" s="20"/>
      <c r="LBU28"/>
      <c r="LBV28" s="20"/>
      <c r="LBW28"/>
      <c r="LBX28" s="20"/>
      <c r="LBY28"/>
      <c r="LBZ28" s="20"/>
      <c r="LCA28"/>
      <c r="LCB28" s="20"/>
      <c r="LCC28"/>
      <c r="LCD28" s="20"/>
      <c r="LCE28"/>
      <c r="LCF28" s="20"/>
      <c r="LCG28"/>
      <c r="LCH28" s="20"/>
      <c r="LCI28"/>
      <c r="LCJ28" s="20"/>
      <c r="LCK28"/>
      <c r="LCL28" s="20"/>
      <c r="LCM28"/>
      <c r="LCN28" s="20"/>
      <c r="LCO28"/>
      <c r="LCP28" s="20"/>
      <c r="LCQ28"/>
      <c r="LCR28" s="20"/>
      <c r="LCS28"/>
      <c r="LCT28" s="20"/>
      <c r="LCU28"/>
      <c r="LCV28" s="20"/>
      <c r="LCW28"/>
      <c r="LCX28" s="20"/>
      <c r="LCY28"/>
      <c r="LCZ28" s="20"/>
      <c r="LDA28"/>
      <c r="LDB28" s="20"/>
      <c r="LDC28"/>
      <c r="LDD28" s="20"/>
      <c r="LDE28"/>
      <c r="LDF28" s="20"/>
      <c r="LDG28"/>
      <c r="LDH28" s="20"/>
      <c r="LDI28"/>
      <c r="LDJ28" s="20"/>
      <c r="LDK28"/>
      <c r="LDL28" s="20"/>
      <c r="LDM28"/>
      <c r="LDN28" s="20"/>
      <c r="LDO28"/>
      <c r="LDP28" s="20"/>
      <c r="LDQ28"/>
      <c r="LDR28" s="20"/>
      <c r="LDS28"/>
      <c r="LDT28" s="20"/>
      <c r="LDU28"/>
      <c r="LDV28" s="20"/>
      <c r="LDW28"/>
      <c r="LDX28" s="20"/>
      <c r="LDY28"/>
      <c r="LDZ28" s="20"/>
      <c r="LEA28"/>
      <c r="LEB28" s="20"/>
      <c r="LEC28"/>
      <c r="LED28" s="20"/>
      <c r="LEE28"/>
      <c r="LEF28" s="20"/>
      <c r="LEG28"/>
      <c r="LEH28" s="20"/>
      <c r="LEI28"/>
      <c r="LEJ28" s="20"/>
      <c r="LEK28"/>
      <c r="LEL28" s="20"/>
      <c r="LEM28"/>
      <c r="LEN28" s="20"/>
      <c r="LEO28"/>
      <c r="LEP28" s="20"/>
      <c r="LEQ28"/>
      <c r="LER28" s="20"/>
      <c r="LES28"/>
      <c r="LET28" s="20"/>
      <c r="LEU28"/>
      <c r="LEV28" s="20"/>
      <c r="LEW28"/>
      <c r="LEX28" s="20"/>
      <c r="LEY28"/>
      <c r="LEZ28" s="20"/>
      <c r="LFA28"/>
      <c r="LFB28" s="20"/>
      <c r="LFC28"/>
      <c r="LFD28" s="20"/>
      <c r="LFE28"/>
      <c r="LFF28" s="20"/>
      <c r="LFG28"/>
      <c r="LFH28" s="20"/>
      <c r="LFI28"/>
      <c r="LFJ28" s="20"/>
      <c r="LFK28"/>
      <c r="LFL28" s="20"/>
      <c r="LFM28"/>
      <c r="LFN28" s="20"/>
      <c r="LFO28"/>
      <c r="LFP28" s="20"/>
      <c r="LFQ28"/>
      <c r="LFR28" s="20"/>
      <c r="LFS28"/>
      <c r="LFT28" s="20"/>
      <c r="LFU28"/>
      <c r="LFV28" s="20"/>
      <c r="LFW28"/>
      <c r="LFX28" s="20"/>
      <c r="LFY28"/>
      <c r="LFZ28" s="20"/>
      <c r="LGA28"/>
      <c r="LGB28" s="20"/>
      <c r="LGC28"/>
      <c r="LGD28" s="20"/>
      <c r="LGE28"/>
      <c r="LGF28" s="20"/>
      <c r="LGG28"/>
      <c r="LGH28" s="20"/>
      <c r="LGI28"/>
      <c r="LGJ28" s="20"/>
      <c r="LGK28"/>
      <c r="LGL28" s="20"/>
      <c r="LGM28"/>
      <c r="LGN28" s="20"/>
      <c r="LGO28"/>
      <c r="LGP28" s="20"/>
      <c r="LGQ28"/>
      <c r="LGR28" s="20"/>
      <c r="LGS28"/>
      <c r="LGT28" s="20"/>
      <c r="LGU28"/>
      <c r="LGV28" s="20"/>
      <c r="LGW28"/>
      <c r="LGX28" s="20"/>
      <c r="LGY28"/>
      <c r="LGZ28" s="20"/>
      <c r="LHA28"/>
      <c r="LHB28" s="20"/>
      <c r="LHC28"/>
      <c r="LHD28" s="20"/>
      <c r="LHE28"/>
      <c r="LHF28" s="20"/>
      <c r="LHG28"/>
      <c r="LHH28" s="20"/>
      <c r="LHI28"/>
      <c r="LHJ28" s="20"/>
      <c r="LHK28"/>
      <c r="LHL28" s="20"/>
      <c r="LHM28"/>
      <c r="LHN28" s="20"/>
      <c r="LHO28"/>
      <c r="LHP28" s="20"/>
      <c r="LHQ28"/>
      <c r="LHR28" s="20"/>
      <c r="LHS28"/>
      <c r="LHT28" s="20"/>
      <c r="LHU28"/>
      <c r="LHV28" s="20"/>
      <c r="LHW28"/>
      <c r="LHX28" s="20"/>
      <c r="LHY28"/>
      <c r="LHZ28" s="20"/>
      <c r="LIA28"/>
      <c r="LIB28" s="20"/>
      <c r="LIC28"/>
      <c r="LID28" s="20"/>
      <c r="LIE28"/>
      <c r="LIF28" s="20"/>
      <c r="LIG28"/>
      <c r="LIH28" s="20"/>
      <c r="LII28"/>
      <c r="LIJ28" s="20"/>
      <c r="LIK28"/>
      <c r="LIL28" s="20"/>
      <c r="LIM28"/>
      <c r="LIN28" s="20"/>
      <c r="LIO28"/>
      <c r="LIP28" s="20"/>
      <c r="LIQ28"/>
      <c r="LIR28" s="20"/>
      <c r="LIS28"/>
      <c r="LIT28" s="20"/>
      <c r="LIU28"/>
      <c r="LIV28" s="20"/>
      <c r="LIW28"/>
      <c r="LIX28" s="20"/>
      <c r="LIY28"/>
      <c r="LIZ28" s="20"/>
      <c r="LJA28"/>
      <c r="LJB28" s="20"/>
      <c r="LJC28"/>
      <c r="LJD28" s="20"/>
      <c r="LJE28"/>
      <c r="LJF28" s="20"/>
      <c r="LJG28"/>
      <c r="LJH28" s="20"/>
      <c r="LJI28"/>
      <c r="LJJ28" s="20"/>
      <c r="LJK28"/>
      <c r="LJL28" s="20"/>
      <c r="LJM28"/>
      <c r="LJN28" s="20"/>
      <c r="LJO28"/>
      <c r="LJP28" s="20"/>
      <c r="LJQ28"/>
      <c r="LJR28" s="20"/>
      <c r="LJS28"/>
      <c r="LJT28" s="20"/>
      <c r="LJU28"/>
      <c r="LJV28" s="20"/>
      <c r="LJW28"/>
      <c r="LJX28" s="20"/>
      <c r="LJY28"/>
      <c r="LJZ28" s="20"/>
      <c r="LKA28"/>
      <c r="LKB28" s="20"/>
      <c r="LKC28"/>
      <c r="LKD28" s="20"/>
      <c r="LKE28"/>
      <c r="LKF28" s="20"/>
      <c r="LKG28"/>
      <c r="LKH28" s="20"/>
      <c r="LKI28"/>
      <c r="LKJ28" s="20"/>
      <c r="LKK28"/>
      <c r="LKL28" s="20"/>
      <c r="LKM28"/>
      <c r="LKN28" s="20"/>
      <c r="LKO28"/>
      <c r="LKP28" s="20"/>
      <c r="LKQ28"/>
      <c r="LKR28" s="20"/>
      <c r="LKS28"/>
      <c r="LKT28" s="20"/>
      <c r="LKU28"/>
      <c r="LKV28" s="20"/>
      <c r="LKW28"/>
      <c r="LKX28" s="20"/>
      <c r="LKY28"/>
      <c r="LKZ28" s="20"/>
      <c r="LLA28"/>
      <c r="LLB28" s="20"/>
      <c r="LLC28"/>
      <c r="LLD28" s="20"/>
      <c r="LLE28"/>
      <c r="LLF28" s="20"/>
      <c r="LLG28"/>
      <c r="LLH28" s="20"/>
      <c r="LLI28"/>
      <c r="LLJ28" s="20"/>
      <c r="LLK28"/>
      <c r="LLL28" s="20"/>
      <c r="LLM28"/>
      <c r="LLN28" s="20"/>
      <c r="LLO28"/>
      <c r="LLP28" s="20"/>
      <c r="LLQ28"/>
      <c r="LLR28" s="20"/>
      <c r="LLS28"/>
      <c r="LLT28" s="20"/>
      <c r="LLU28"/>
      <c r="LLV28" s="20"/>
      <c r="LLW28"/>
      <c r="LLX28" s="20"/>
      <c r="LLY28"/>
      <c r="LLZ28" s="20"/>
      <c r="LMA28"/>
      <c r="LMB28" s="20"/>
      <c r="LMC28"/>
      <c r="LMD28" s="20"/>
      <c r="LME28"/>
      <c r="LMF28" s="20"/>
      <c r="LMG28"/>
      <c r="LMH28" s="20"/>
      <c r="LMI28"/>
      <c r="LMJ28" s="20"/>
      <c r="LMK28"/>
      <c r="LML28" s="20"/>
      <c r="LMM28"/>
      <c r="LMN28" s="20"/>
      <c r="LMO28"/>
      <c r="LMP28" s="20"/>
      <c r="LMQ28"/>
      <c r="LMR28" s="20"/>
      <c r="LMS28"/>
      <c r="LMT28" s="20"/>
      <c r="LMU28"/>
      <c r="LMV28" s="20"/>
      <c r="LMW28"/>
      <c r="LMX28" s="20"/>
      <c r="LMY28"/>
      <c r="LMZ28" s="20"/>
      <c r="LNA28"/>
      <c r="LNB28" s="20"/>
      <c r="LNC28"/>
      <c r="LND28" s="20"/>
      <c r="LNE28"/>
      <c r="LNF28" s="20"/>
      <c r="LNG28"/>
      <c r="LNH28" s="20"/>
      <c r="LNI28"/>
      <c r="LNJ28" s="20"/>
      <c r="LNK28"/>
      <c r="LNL28" s="20"/>
      <c r="LNM28"/>
      <c r="LNN28" s="20"/>
      <c r="LNO28"/>
      <c r="LNP28" s="20"/>
      <c r="LNQ28"/>
      <c r="LNR28" s="20"/>
      <c r="LNS28"/>
      <c r="LNT28" s="20"/>
      <c r="LNU28"/>
      <c r="LNV28" s="20"/>
      <c r="LNW28"/>
      <c r="LNX28" s="20"/>
      <c r="LNY28"/>
      <c r="LNZ28" s="20"/>
      <c r="LOA28"/>
      <c r="LOB28" s="20"/>
      <c r="LOC28"/>
      <c r="LOD28" s="20"/>
      <c r="LOE28"/>
      <c r="LOF28" s="20"/>
      <c r="LOG28"/>
      <c r="LOH28" s="20"/>
      <c r="LOI28"/>
      <c r="LOJ28" s="20"/>
      <c r="LOK28"/>
      <c r="LOL28" s="20"/>
      <c r="LOM28"/>
      <c r="LON28" s="20"/>
      <c r="LOO28"/>
      <c r="LOP28" s="20"/>
      <c r="LOQ28"/>
      <c r="LOR28" s="20"/>
      <c r="LOS28"/>
      <c r="LOT28" s="20"/>
      <c r="LOU28"/>
      <c r="LOV28" s="20"/>
      <c r="LOW28"/>
      <c r="LOX28" s="20"/>
      <c r="LOY28"/>
      <c r="LOZ28" s="20"/>
      <c r="LPA28"/>
      <c r="LPB28" s="20"/>
      <c r="LPC28"/>
      <c r="LPD28" s="20"/>
      <c r="LPE28"/>
      <c r="LPF28" s="20"/>
      <c r="LPG28"/>
      <c r="LPH28" s="20"/>
      <c r="LPI28"/>
      <c r="LPJ28" s="20"/>
      <c r="LPK28"/>
      <c r="LPL28" s="20"/>
      <c r="LPM28"/>
      <c r="LPN28" s="20"/>
      <c r="LPO28"/>
      <c r="LPP28" s="20"/>
      <c r="LPQ28"/>
      <c r="LPR28" s="20"/>
      <c r="LPS28"/>
      <c r="LPT28" s="20"/>
      <c r="LPU28"/>
      <c r="LPV28" s="20"/>
      <c r="LPW28"/>
      <c r="LPX28" s="20"/>
      <c r="LPY28"/>
      <c r="LPZ28" s="20"/>
      <c r="LQA28"/>
      <c r="LQB28" s="20"/>
      <c r="LQC28"/>
      <c r="LQD28" s="20"/>
      <c r="LQE28"/>
      <c r="LQF28" s="20"/>
      <c r="LQG28"/>
      <c r="LQH28" s="20"/>
      <c r="LQI28"/>
      <c r="LQJ28" s="20"/>
      <c r="LQK28"/>
      <c r="LQL28" s="20"/>
      <c r="LQM28"/>
      <c r="LQN28" s="20"/>
      <c r="LQO28"/>
      <c r="LQP28" s="20"/>
      <c r="LQQ28"/>
      <c r="LQR28" s="20"/>
      <c r="LQS28"/>
      <c r="LQT28" s="20"/>
      <c r="LQU28"/>
      <c r="LQV28" s="20"/>
      <c r="LQW28"/>
      <c r="LQX28" s="20"/>
      <c r="LQY28"/>
      <c r="LQZ28" s="20"/>
      <c r="LRA28"/>
      <c r="LRB28" s="20"/>
      <c r="LRC28"/>
      <c r="LRD28" s="20"/>
      <c r="LRE28"/>
      <c r="LRF28" s="20"/>
      <c r="LRG28"/>
      <c r="LRH28" s="20"/>
      <c r="LRI28"/>
      <c r="LRJ28" s="20"/>
      <c r="LRK28"/>
      <c r="LRL28" s="20"/>
      <c r="LRM28"/>
      <c r="LRN28" s="20"/>
      <c r="LRO28"/>
      <c r="LRP28" s="20"/>
      <c r="LRQ28"/>
      <c r="LRR28" s="20"/>
      <c r="LRS28"/>
      <c r="LRT28" s="20"/>
      <c r="LRU28"/>
      <c r="LRV28" s="20"/>
      <c r="LRW28"/>
      <c r="LRX28" s="20"/>
      <c r="LRY28"/>
      <c r="LRZ28" s="20"/>
      <c r="LSA28"/>
      <c r="LSB28" s="20"/>
      <c r="LSC28"/>
      <c r="LSD28" s="20"/>
      <c r="LSE28"/>
      <c r="LSF28" s="20"/>
      <c r="LSG28"/>
      <c r="LSH28" s="20"/>
      <c r="LSI28"/>
      <c r="LSJ28" s="20"/>
      <c r="LSK28"/>
      <c r="LSL28" s="20"/>
      <c r="LSM28"/>
      <c r="LSN28" s="20"/>
      <c r="LSO28"/>
      <c r="LSP28" s="20"/>
      <c r="LSQ28"/>
      <c r="LSR28" s="20"/>
      <c r="LSS28"/>
      <c r="LST28" s="20"/>
      <c r="LSU28"/>
      <c r="LSV28" s="20"/>
      <c r="LSW28"/>
      <c r="LSX28" s="20"/>
      <c r="LSY28"/>
      <c r="LSZ28" s="20"/>
      <c r="LTA28"/>
      <c r="LTB28" s="20"/>
      <c r="LTC28"/>
      <c r="LTD28" s="20"/>
      <c r="LTE28"/>
      <c r="LTF28" s="20"/>
      <c r="LTG28"/>
      <c r="LTH28" s="20"/>
      <c r="LTI28"/>
      <c r="LTJ28" s="20"/>
      <c r="LTK28"/>
      <c r="LTL28" s="20"/>
      <c r="LTM28"/>
      <c r="LTN28" s="20"/>
      <c r="LTO28"/>
      <c r="LTP28" s="20"/>
      <c r="LTQ28"/>
      <c r="LTR28" s="20"/>
      <c r="LTS28"/>
      <c r="LTT28" s="20"/>
      <c r="LTU28"/>
      <c r="LTV28" s="20"/>
      <c r="LTW28"/>
      <c r="LTX28" s="20"/>
      <c r="LTY28"/>
      <c r="LTZ28" s="20"/>
      <c r="LUA28"/>
      <c r="LUB28" s="20"/>
      <c r="LUC28"/>
      <c r="LUD28" s="20"/>
      <c r="LUE28"/>
      <c r="LUF28" s="20"/>
      <c r="LUG28"/>
      <c r="LUH28" s="20"/>
      <c r="LUI28"/>
      <c r="LUJ28" s="20"/>
      <c r="LUK28"/>
      <c r="LUL28" s="20"/>
      <c r="LUM28"/>
      <c r="LUN28" s="20"/>
      <c r="LUO28"/>
      <c r="LUP28" s="20"/>
      <c r="LUQ28"/>
      <c r="LUR28" s="20"/>
      <c r="LUS28"/>
      <c r="LUT28" s="20"/>
      <c r="LUU28"/>
      <c r="LUV28" s="20"/>
      <c r="LUW28"/>
      <c r="LUX28" s="20"/>
      <c r="LUY28"/>
      <c r="LUZ28" s="20"/>
      <c r="LVA28"/>
      <c r="LVB28" s="20"/>
      <c r="LVC28"/>
      <c r="LVD28" s="20"/>
      <c r="LVE28"/>
      <c r="LVF28" s="20"/>
      <c r="LVG28"/>
      <c r="LVH28" s="20"/>
      <c r="LVI28"/>
      <c r="LVJ28" s="20"/>
      <c r="LVK28"/>
      <c r="LVL28" s="20"/>
      <c r="LVM28"/>
      <c r="LVN28" s="20"/>
      <c r="LVO28"/>
      <c r="LVP28" s="20"/>
      <c r="LVQ28"/>
      <c r="LVR28" s="20"/>
      <c r="LVS28"/>
      <c r="LVT28" s="20"/>
      <c r="LVU28"/>
      <c r="LVV28" s="20"/>
      <c r="LVW28"/>
      <c r="LVX28" s="20"/>
      <c r="LVY28"/>
      <c r="LVZ28" s="20"/>
      <c r="LWA28"/>
      <c r="LWB28" s="20"/>
      <c r="LWC28"/>
      <c r="LWD28" s="20"/>
      <c r="LWE28"/>
      <c r="LWF28" s="20"/>
      <c r="LWG28"/>
      <c r="LWH28" s="20"/>
      <c r="LWI28"/>
      <c r="LWJ28" s="20"/>
      <c r="LWK28"/>
      <c r="LWL28" s="20"/>
      <c r="LWM28"/>
      <c r="LWN28" s="20"/>
      <c r="LWO28"/>
      <c r="LWP28" s="20"/>
      <c r="LWQ28"/>
      <c r="LWR28" s="20"/>
      <c r="LWS28"/>
      <c r="LWT28" s="20"/>
      <c r="LWU28"/>
      <c r="LWV28" s="20"/>
      <c r="LWW28"/>
      <c r="LWX28" s="20"/>
      <c r="LWY28"/>
      <c r="LWZ28" s="20"/>
      <c r="LXA28"/>
      <c r="LXB28" s="20"/>
      <c r="LXC28"/>
      <c r="LXD28" s="20"/>
      <c r="LXE28"/>
      <c r="LXF28" s="20"/>
      <c r="LXG28"/>
      <c r="LXH28" s="20"/>
      <c r="LXI28"/>
      <c r="LXJ28" s="20"/>
      <c r="LXK28"/>
      <c r="LXL28" s="20"/>
      <c r="LXM28"/>
      <c r="LXN28" s="20"/>
      <c r="LXO28"/>
      <c r="LXP28" s="20"/>
      <c r="LXQ28"/>
      <c r="LXR28" s="20"/>
      <c r="LXS28"/>
      <c r="LXT28" s="20"/>
      <c r="LXU28"/>
      <c r="LXV28" s="20"/>
      <c r="LXW28"/>
      <c r="LXX28" s="20"/>
      <c r="LXY28"/>
      <c r="LXZ28" s="20"/>
      <c r="LYA28"/>
      <c r="LYB28" s="20"/>
      <c r="LYC28"/>
      <c r="LYD28" s="20"/>
      <c r="LYE28"/>
      <c r="LYF28" s="20"/>
      <c r="LYG28"/>
      <c r="LYH28" s="20"/>
      <c r="LYI28"/>
      <c r="LYJ28" s="20"/>
      <c r="LYK28"/>
      <c r="LYL28" s="20"/>
      <c r="LYM28"/>
      <c r="LYN28" s="20"/>
      <c r="LYO28"/>
      <c r="LYP28" s="20"/>
      <c r="LYQ28"/>
      <c r="LYR28" s="20"/>
      <c r="LYS28"/>
      <c r="LYT28" s="20"/>
      <c r="LYU28"/>
      <c r="LYV28" s="20"/>
      <c r="LYW28"/>
      <c r="LYX28" s="20"/>
      <c r="LYY28"/>
      <c r="LYZ28" s="20"/>
      <c r="LZA28"/>
      <c r="LZB28" s="20"/>
      <c r="LZC28"/>
      <c r="LZD28" s="20"/>
      <c r="LZE28"/>
      <c r="LZF28" s="20"/>
      <c r="LZG28"/>
      <c r="LZH28" s="20"/>
      <c r="LZI28"/>
      <c r="LZJ28" s="20"/>
      <c r="LZK28"/>
      <c r="LZL28" s="20"/>
      <c r="LZM28"/>
      <c r="LZN28" s="20"/>
      <c r="LZO28"/>
      <c r="LZP28" s="20"/>
      <c r="LZQ28"/>
      <c r="LZR28" s="20"/>
      <c r="LZS28"/>
      <c r="LZT28" s="20"/>
      <c r="LZU28"/>
      <c r="LZV28" s="20"/>
      <c r="LZW28"/>
      <c r="LZX28" s="20"/>
      <c r="LZY28"/>
      <c r="LZZ28" s="20"/>
      <c r="MAA28"/>
      <c r="MAB28" s="20"/>
      <c r="MAC28"/>
      <c r="MAD28" s="20"/>
      <c r="MAE28"/>
      <c r="MAF28" s="20"/>
      <c r="MAG28"/>
      <c r="MAH28" s="20"/>
      <c r="MAI28"/>
      <c r="MAJ28" s="20"/>
      <c r="MAK28"/>
      <c r="MAL28" s="20"/>
      <c r="MAM28"/>
      <c r="MAN28" s="20"/>
      <c r="MAO28"/>
      <c r="MAP28" s="20"/>
      <c r="MAQ28"/>
      <c r="MAR28" s="20"/>
      <c r="MAS28"/>
      <c r="MAT28" s="20"/>
      <c r="MAU28"/>
      <c r="MAV28" s="20"/>
      <c r="MAW28"/>
      <c r="MAX28" s="20"/>
      <c r="MAY28"/>
      <c r="MAZ28" s="20"/>
      <c r="MBA28"/>
      <c r="MBB28" s="20"/>
      <c r="MBC28"/>
      <c r="MBD28" s="20"/>
      <c r="MBE28"/>
      <c r="MBF28" s="20"/>
      <c r="MBG28"/>
      <c r="MBH28" s="20"/>
      <c r="MBI28"/>
      <c r="MBJ28" s="20"/>
      <c r="MBK28"/>
      <c r="MBL28" s="20"/>
      <c r="MBM28"/>
      <c r="MBN28" s="20"/>
      <c r="MBO28"/>
      <c r="MBP28" s="20"/>
      <c r="MBQ28"/>
      <c r="MBR28" s="20"/>
      <c r="MBS28"/>
      <c r="MBT28" s="20"/>
      <c r="MBU28"/>
      <c r="MBV28" s="20"/>
      <c r="MBW28"/>
      <c r="MBX28" s="20"/>
      <c r="MBY28"/>
      <c r="MBZ28" s="20"/>
      <c r="MCA28"/>
      <c r="MCB28" s="20"/>
      <c r="MCC28"/>
      <c r="MCD28" s="20"/>
      <c r="MCE28"/>
      <c r="MCF28" s="20"/>
      <c r="MCG28"/>
      <c r="MCH28" s="20"/>
      <c r="MCI28"/>
      <c r="MCJ28" s="20"/>
      <c r="MCK28"/>
      <c r="MCL28" s="20"/>
      <c r="MCM28"/>
      <c r="MCN28" s="20"/>
      <c r="MCO28"/>
      <c r="MCP28" s="20"/>
      <c r="MCQ28"/>
      <c r="MCR28" s="20"/>
      <c r="MCS28"/>
      <c r="MCT28" s="20"/>
      <c r="MCU28"/>
      <c r="MCV28" s="20"/>
      <c r="MCW28"/>
      <c r="MCX28" s="20"/>
      <c r="MCY28"/>
      <c r="MCZ28" s="20"/>
      <c r="MDA28"/>
      <c r="MDB28" s="20"/>
      <c r="MDC28"/>
      <c r="MDD28" s="20"/>
      <c r="MDE28"/>
      <c r="MDF28" s="20"/>
      <c r="MDG28"/>
      <c r="MDH28" s="20"/>
      <c r="MDI28"/>
      <c r="MDJ28" s="20"/>
      <c r="MDK28"/>
      <c r="MDL28" s="20"/>
      <c r="MDM28"/>
      <c r="MDN28" s="20"/>
      <c r="MDO28"/>
      <c r="MDP28" s="20"/>
      <c r="MDQ28"/>
      <c r="MDR28" s="20"/>
      <c r="MDS28"/>
      <c r="MDT28" s="20"/>
      <c r="MDU28"/>
      <c r="MDV28" s="20"/>
      <c r="MDW28"/>
      <c r="MDX28" s="20"/>
      <c r="MDY28"/>
      <c r="MDZ28" s="20"/>
      <c r="MEA28"/>
      <c r="MEB28" s="20"/>
      <c r="MEC28"/>
      <c r="MED28" s="20"/>
      <c r="MEE28"/>
      <c r="MEF28" s="20"/>
      <c r="MEG28"/>
      <c r="MEH28" s="20"/>
      <c r="MEI28"/>
      <c r="MEJ28" s="20"/>
      <c r="MEK28"/>
      <c r="MEL28" s="20"/>
      <c r="MEM28"/>
      <c r="MEN28" s="20"/>
      <c r="MEO28"/>
      <c r="MEP28" s="20"/>
      <c r="MEQ28"/>
      <c r="MER28" s="20"/>
      <c r="MES28"/>
      <c r="MET28" s="20"/>
      <c r="MEU28"/>
      <c r="MEV28" s="20"/>
      <c r="MEW28"/>
      <c r="MEX28" s="20"/>
      <c r="MEY28"/>
      <c r="MEZ28" s="20"/>
      <c r="MFA28"/>
      <c r="MFB28" s="20"/>
      <c r="MFC28"/>
      <c r="MFD28" s="20"/>
      <c r="MFE28"/>
      <c r="MFF28" s="20"/>
      <c r="MFG28"/>
      <c r="MFH28" s="20"/>
      <c r="MFI28"/>
      <c r="MFJ28" s="20"/>
      <c r="MFK28"/>
      <c r="MFL28" s="20"/>
      <c r="MFM28"/>
      <c r="MFN28" s="20"/>
      <c r="MFO28"/>
      <c r="MFP28" s="20"/>
      <c r="MFQ28"/>
      <c r="MFR28" s="20"/>
      <c r="MFS28"/>
      <c r="MFT28" s="20"/>
      <c r="MFU28"/>
      <c r="MFV28" s="20"/>
      <c r="MFW28"/>
      <c r="MFX28" s="20"/>
      <c r="MFY28"/>
      <c r="MFZ28" s="20"/>
      <c r="MGA28"/>
      <c r="MGB28" s="20"/>
      <c r="MGC28"/>
      <c r="MGD28" s="20"/>
      <c r="MGE28"/>
      <c r="MGF28" s="20"/>
      <c r="MGG28"/>
      <c r="MGH28" s="20"/>
      <c r="MGI28"/>
      <c r="MGJ28" s="20"/>
      <c r="MGK28"/>
      <c r="MGL28" s="20"/>
      <c r="MGM28"/>
      <c r="MGN28" s="20"/>
      <c r="MGO28"/>
      <c r="MGP28" s="20"/>
      <c r="MGQ28"/>
      <c r="MGR28" s="20"/>
      <c r="MGS28"/>
      <c r="MGT28" s="20"/>
      <c r="MGU28"/>
      <c r="MGV28" s="20"/>
      <c r="MGW28"/>
      <c r="MGX28" s="20"/>
      <c r="MGY28"/>
      <c r="MGZ28" s="20"/>
      <c r="MHA28"/>
      <c r="MHB28" s="20"/>
      <c r="MHC28"/>
      <c r="MHD28" s="20"/>
      <c r="MHE28"/>
      <c r="MHF28" s="20"/>
      <c r="MHG28"/>
      <c r="MHH28" s="20"/>
      <c r="MHI28"/>
      <c r="MHJ28" s="20"/>
      <c r="MHK28"/>
      <c r="MHL28" s="20"/>
      <c r="MHM28"/>
      <c r="MHN28" s="20"/>
      <c r="MHO28"/>
      <c r="MHP28" s="20"/>
      <c r="MHQ28"/>
      <c r="MHR28" s="20"/>
      <c r="MHS28"/>
      <c r="MHT28" s="20"/>
      <c r="MHU28"/>
      <c r="MHV28" s="20"/>
      <c r="MHW28"/>
      <c r="MHX28" s="20"/>
      <c r="MHY28"/>
      <c r="MHZ28" s="20"/>
      <c r="MIA28"/>
      <c r="MIB28" s="20"/>
      <c r="MIC28"/>
      <c r="MID28" s="20"/>
      <c r="MIE28"/>
      <c r="MIF28" s="20"/>
      <c r="MIG28"/>
      <c r="MIH28" s="20"/>
      <c r="MII28"/>
      <c r="MIJ28" s="20"/>
      <c r="MIK28"/>
      <c r="MIL28" s="20"/>
      <c r="MIM28"/>
      <c r="MIN28" s="20"/>
      <c r="MIO28"/>
      <c r="MIP28" s="20"/>
      <c r="MIQ28"/>
      <c r="MIR28" s="20"/>
      <c r="MIS28"/>
      <c r="MIT28" s="20"/>
      <c r="MIU28"/>
      <c r="MIV28" s="20"/>
      <c r="MIW28"/>
      <c r="MIX28" s="20"/>
      <c r="MIY28"/>
      <c r="MIZ28" s="20"/>
      <c r="MJA28"/>
      <c r="MJB28" s="20"/>
      <c r="MJC28"/>
      <c r="MJD28" s="20"/>
      <c r="MJE28"/>
      <c r="MJF28" s="20"/>
      <c r="MJG28"/>
      <c r="MJH28" s="20"/>
      <c r="MJI28"/>
      <c r="MJJ28" s="20"/>
      <c r="MJK28"/>
      <c r="MJL28" s="20"/>
      <c r="MJM28"/>
      <c r="MJN28" s="20"/>
      <c r="MJO28"/>
      <c r="MJP28" s="20"/>
      <c r="MJQ28"/>
      <c r="MJR28" s="20"/>
      <c r="MJS28"/>
      <c r="MJT28" s="20"/>
      <c r="MJU28"/>
      <c r="MJV28" s="20"/>
      <c r="MJW28"/>
      <c r="MJX28" s="20"/>
      <c r="MJY28"/>
      <c r="MJZ28" s="20"/>
      <c r="MKA28"/>
      <c r="MKB28" s="20"/>
      <c r="MKC28"/>
      <c r="MKD28" s="20"/>
      <c r="MKE28"/>
      <c r="MKF28" s="20"/>
      <c r="MKG28"/>
      <c r="MKH28" s="20"/>
      <c r="MKI28"/>
      <c r="MKJ28" s="20"/>
      <c r="MKK28"/>
      <c r="MKL28" s="20"/>
      <c r="MKM28"/>
      <c r="MKN28" s="20"/>
      <c r="MKO28"/>
      <c r="MKP28" s="20"/>
      <c r="MKQ28"/>
      <c r="MKR28" s="20"/>
      <c r="MKS28"/>
      <c r="MKT28" s="20"/>
      <c r="MKU28"/>
      <c r="MKV28" s="20"/>
      <c r="MKW28"/>
      <c r="MKX28" s="20"/>
      <c r="MKY28"/>
      <c r="MKZ28" s="20"/>
      <c r="MLA28"/>
      <c r="MLB28" s="20"/>
      <c r="MLC28"/>
      <c r="MLD28" s="20"/>
      <c r="MLE28"/>
      <c r="MLF28" s="20"/>
      <c r="MLG28"/>
      <c r="MLH28" s="20"/>
      <c r="MLI28"/>
      <c r="MLJ28" s="20"/>
      <c r="MLK28"/>
      <c r="MLL28" s="20"/>
      <c r="MLM28"/>
      <c r="MLN28" s="20"/>
      <c r="MLO28"/>
      <c r="MLP28" s="20"/>
      <c r="MLQ28"/>
      <c r="MLR28" s="20"/>
      <c r="MLS28"/>
      <c r="MLT28" s="20"/>
      <c r="MLU28"/>
      <c r="MLV28" s="20"/>
      <c r="MLW28"/>
      <c r="MLX28" s="20"/>
      <c r="MLY28"/>
      <c r="MLZ28" s="20"/>
      <c r="MMA28"/>
      <c r="MMB28" s="20"/>
      <c r="MMC28"/>
      <c r="MMD28" s="20"/>
      <c r="MME28"/>
      <c r="MMF28" s="20"/>
      <c r="MMG28"/>
      <c r="MMH28" s="20"/>
      <c r="MMI28"/>
      <c r="MMJ28" s="20"/>
      <c r="MMK28"/>
      <c r="MML28" s="20"/>
      <c r="MMM28"/>
      <c r="MMN28" s="20"/>
      <c r="MMO28"/>
      <c r="MMP28" s="20"/>
      <c r="MMQ28"/>
      <c r="MMR28" s="20"/>
      <c r="MMS28"/>
      <c r="MMT28" s="20"/>
      <c r="MMU28"/>
      <c r="MMV28" s="20"/>
      <c r="MMW28"/>
      <c r="MMX28" s="20"/>
      <c r="MMY28"/>
      <c r="MMZ28" s="20"/>
      <c r="MNA28"/>
      <c r="MNB28" s="20"/>
      <c r="MNC28"/>
      <c r="MND28" s="20"/>
      <c r="MNE28"/>
      <c r="MNF28" s="20"/>
      <c r="MNG28"/>
      <c r="MNH28" s="20"/>
      <c r="MNI28"/>
      <c r="MNJ28" s="20"/>
      <c r="MNK28"/>
      <c r="MNL28" s="20"/>
      <c r="MNM28"/>
      <c r="MNN28" s="20"/>
      <c r="MNO28"/>
      <c r="MNP28" s="20"/>
      <c r="MNQ28"/>
      <c r="MNR28" s="20"/>
      <c r="MNS28"/>
      <c r="MNT28" s="20"/>
      <c r="MNU28"/>
      <c r="MNV28" s="20"/>
      <c r="MNW28"/>
      <c r="MNX28" s="20"/>
      <c r="MNY28"/>
      <c r="MNZ28" s="20"/>
      <c r="MOA28"/>
      <c r="MOB28" s="20"/>
      <c r="MOC28"/>
      <c r="MOD28" s="20"/>
      <c r="MOE28"/>
      <c r="MOF28" s="20"/>
      <c r="MOG28"/>
      <c r="MOH28" s="20"/>
      <c r="MOI28"/>
      <c r="MOJ28" s="20"/>
      <c r="MOK28"/>
      <c r="MOL28" s="20"/>
      <c r="MOM28"/>
      <c r="MON28" s="20"/>
      <c r="MOO28"/>
      <c r="MOP28" s="20"/>
      <c r="MOQ28"/>
      <c r="MOR28" s="20"/>
      <c r="MOS28"/>
      <c r="MOT28" s="20"/>
      <c r="MOU28"/>
      <c r="MOV28" s="20"/>
      <c r="MOW28"/>
      <c r="MOX28" s="20"/>
      <c r="MOY28"/>
      <c r="MOZ28" s="20"/>
      <c r="MPA28"/>
      <c r="MPB28" s="20"/>
      <c r="MPC28"/>
      <c r="MPD28" s="20"/>
      <c r="MPE28"/>
      <c r="MPF28" s="20"/>
      <c r="MPG28"/>
      <c r="MPH28" s="20"/>
      <c r="MPI28"/>
      <c r="MPJ28" s="20"/>
      <c r="MPK28"/>
      <c r="MPL28" s="20"/>
      <c r="MPM28"/>
      <c r="MPN28" s="20"/>
      <c r="MPO28"/>
      <c r="MPP28" s="20"/>
      <c r="MPQ28"/>
      <c r="MPR28" s="20"/>
      <c r="MPS28"/>
      <c r="MPT28" s="20"/>
      <c r="MPU28"/>
      <c r="MPV28" s="20"/>
      <c r="MPW28"/>
      <c r="MPX28" s="20"/>
      <c r="MPY28"/>
      <c r="MPZ28" s="20"/>
      <c r="MQA28"/>
      <c r="MQB28" s="20"/>
      <c r="MQC28"/>
      <c r="MQD28" s="20"/>
      <c r="MQE28"/>
      <c r="MQF28" s="20"/>
      <c r="MQG28"/>
      <c r="MQH28" s="20"/>
      <c r="MQI28"/>
      <c r="MQJ28" s="20"/>
      <c r="MQK28"/>
      <c r="MQL28" s="20"/>
      <c r="MQM28"/>
      <c r="MQN28" s="20"/>
      <c r="MQO28"/>
      <c r="MQP28" s="20"/>
      <c r="MQQ28"/>
      <c r="MQR28" s="20"/>
      <c r="MQS28"/>
      <c r="MQT28" s="20"/>
      <c r="MQU28"/>
      <c r="MQV28" s="20"/>
      <c r="MQW28"/>
      <c r="MQX28" s="20"/>
      <c r="MQY28"/>
      <c r="MQZ28" s="20"/>
      <c r="MRA28"/>
      <c r="MRB28" s="20"/>
      <c r="MRC28"/>
      <c r="MRD28" s="20"/>
      <c r="MRE28"/>
      <c r="MRF28" s="20"/>
      <c r="MRG28"/>
      <c r="MRH28" s="20"/>
      <c r="MRI28"/>
      <c r="MRJ28" s="20"/>
      <c r="MRK28"/>
      <c r="MRL28" s="20"/>
      <c r="MRM28"/>
      <c r="MRN28" s="20"/>
      <c r="MRO28"/>
      <c r="MRP28" s="20"/>
      <c r="MRQ28"/>
      <c r="MRR28" s="20"/>
      <c r="MRS28"/>
      <c r="MRT28" s="20"/>
      <c r="MRU28"/>
      <c r="MRV28" s="20"/>
      <c r="MRW28"/>
      <c r="MRX28" s="20"/>
      <c r="MRY28"/>
      <c r="MRZ28" s="20"/>
      <c r="MSA28"/>
      <c r="MSB28" s="20"/>
      <c r="MSC28"/>
      <c r="MSD28" s="20"/>
      <c r="MSE28"/>
      <c r="MSF28" s="20"/>
      <c r="MSG28"/>
      <c r="MSH28" s="20"/>
      <c r="MSI28"/>
      <c r="MSJ28" s="20"/>
      <c r="MSK28"/>
      <c r="MSL28" s="20"/>
      <c r="MSM28"/>
      <c r="MSN28" s="20"/>
      <c r="MSO28"/>
      <c r="MSP28" s="20"/>
      <c r="MSQ28"/>
      <c r="MSR28" s="20"/>
      <c r="MSS28"/>
      <c r="MST28" s="20"/>
      <c r="MSU28"/>
      <c r="MSV28" s="20"/>
      <c r="MSW28"/>
      <c r="MSX28" s="20"/>
      <c r="MSY28"/>
      <c r="MSZ28" s="20"/>
      <c r="MTA28"/>
      <c r="MTB28" s="20"/>
      <c r="MTC28"/>
      <c r="MTD28" s="20"/>
      <c r="MTE28"/>
      <c r="MTF28" s="20"/>
      <c r="MTG28"/>
      <c r="MTH28" s="20"/>
      <c r="MTI28"/>
      <c r="MTJ28" s="20"/>
      <c r="MTK28"/>
      <c r="MTL28" s="20"/>
      <c r="MTM28"/>
      <c r="MTN28" s="20"/>
      <c r="MTO28"/>
      <c r="MTP28" s="20"/>
      <c r="MTQ28"/>
      <c r="MTR28" s="20"/>
      <c r="MTS28"/>
      <c r="MTT28" s="20"/>
      <c r="MTU28"/>
      <c r="MTV28" s="20"/>
      <c r="MTW28"/>
      <c r="MTX28" s="20"/>
      <c r="MTY28"/>
      <c r="MTZ28" s="20"/>
      <c r="MUA28"/>
      <c r="MUB28" s="20"/>
      <c r="MUC28"/>
      <c r="MUD28" s="20"/>
      <c r="MUE28"/>
      <c r="MUF28" s="20"/>
      <c r="MUG28"/>
      <c r="MUH28" s="20"/>
      <c r="MUI28"/>
      <c r="MUJ28" s="20"/>
      <c r="MUK28"/>
      <c r="MUL28" s="20"/>
      <c r="MUM28"/>
      <c r="MUN28" s="20"/>
      <c r="MUO28"/>
      <c r="MUP28" s="20"/>
      <c r="MUQ28"/>
      <c r="MUR28" s="20"/>
      <c r="MUS28"/>
      <c r="MUT28" s="20"/>
      <c r="MUU28"/>
      <c r="MUV28" s="20"/>
      <c r="MUW28"/>
      <c r="MUX28" s="20"/>
      <c r="MUY28"/>
      <c r="MUZ28" s="20"/>
      <c r="MVA28"/>
      <c r="MVB28" s="20"/>
      <c r="MVC28"/>
      <c r="MVD28" s="20"/>
      <c r="MVE28"/>
      <c r="MVF28" s="20"/>
      <c r="MVG28"/>
      <c r="MVH28" s="20"/>
      <c r="MVI28"/>
      <c r="MVJ28" s="20"/>
      <c r="MVK28"/>
      <c r="MVL28" s="20"/>
      <c r="MVM28"/>
      <c r="MVN28" s="20"/>
      <c r="MVO28"/>
      <c r="MVP28" s="20"/>
      <c r="MVQ28"/>
      <c r="MVR28" s="20"/>
      <c r="MVS28"/>
      <c r="MVT28" s="20"/>
      <c r="MVU28"/>
      <c r="MVV28" s="20"/>
      <c r="MVW28"/>
      <c r="MVX28" s="20"/>
      <c r="MVY28"/>
      <c r="MVZ28" s="20"/>
      <c r="MWA28"/>
      <c r="MWB28" s="20"/>
      <c r="MWC28"/>
      <c r="MWD28" s="20"/>
      <c r="MWE28"/>
      <c r="MWF28" s="20"/>
      <c r="MWG28"/>
      <c r="MWH28" s="20"/>
      <c r="MWI28"/>
      <c r="MWJ28" s="20"/>
      <c r="MWK28"/>
      <c r="MWL28" s="20"/>
      <c r="MWM28"/>
      <c r="MWN28" s="20"/>
      <c r="MWO28"/>
      <c r="MWP28" s="20"/>
      <c r="MWQ28"/>
      <c r="MWR28" s="20"/>
      <c r="MWS28"/>
      <c r="MWT28" s="20"/>
      <c r="MWU28"/>
      <c r="MWV28" s="20"/>
      <c r="MWW28"/>
      <c r="MWX28" s="20"/>
      <c r="MWY28"/>
      <c r="MWZ28" s="20"/>
      <c r="MXA28"/>
      <c r="MXB28" s="20"/>
      <c r="MXC28"/>
      <c r="MXD28" s="20"/>
      <c r="MXE28"/>
      <c r="MXF28" s="20"/>
      <c r="MXG28"/>
      <c r="MXH28" s="20"/>
      <c r="MXI28"/>
      <c r="MXJ28" s="20"/>
      <c r="MXK28"/>
      <c r="MXL28" s="20"/>
      <c r="MXM28"/>
      <c r="MXN28" s="20"/>
      <c r="MXO28"/>
      <c r="MXP28" s="20"/>
      <c r="MXQ28"/>
      <c r="MXR28" s="20"/>
      <c r="MXS28"/>
      <c r="MXT28" s="20"/>
      <c r="MXU28"/>
      <c r="MXV28" s="20"/>
      <c r="MXW28"/>
      <c r="MXX28" s="20"/>
      <c r="MXY28"/>
      <c r="MXZ28" s="20"/>
      <c r="MYA28"/>
      <c r="MYB28" s="20"/>
      <c r="MYC28"/>
      <c r="MYD28" s="20"/>
      <c r="MYE28"/>
      <c r="MYF28" s="20"/>
      <c r="MYG28"/>
      <c r="MYH28" s="20"/>
      <c r="MYI28"/>
      <c r="MYJ28" s="20"/>
      <c r="MYK28"/>
      <c r="MYL28" s="20"/>
      <c r="MYM28"/>
      <c r="MYN28" s="20"/>
      <c r="MYO28"/>
      <c r="MYP28" s="20"/>
      <c r="MYQ28"/>
      <c r="MYR28" s="20"/>
      <c r="MYS28"/>
      <c r="MYT28" s="20"/>
      <c r="MYU28"/>
      <c r="MYV28" s="20"/>
      <c r="MYW28"/>
      <c r="MYX28" s="20"/>
      <c r="MYY28"/>
      <c r="MYZ28" s="20"/>
      <c r="MZA28"/>
      <c r="MZB28" s="20"/>
      <c r="MZC28"/>
      <c r="MZD28" s="20"/>
      <c r="MZE28"/>
      <c r="MZF28" s="20"/>
      <c r="MZG28"/>
      <c r="MZH28" s="20"/>
      <c r="MZI28"/>
      <c r="MZJ28" s="20"/>
      <c r="MZK28"/>
      <c r="MZL28" s="20"/>
      <c r="MZM28"/>
      <c r="MZN28" s="20"/>
      <c r="MZO28"/>
      <c r="MZP28" s="20"/>
      <c r="MZQ28"/>
      <c r="MZR28" s="20"/>
      <c r="MZS28"/>
      <c r="MZT28" s="20"/>
      <c r="MZU28"/>
      <c r="MZV28" s="20"/>
      <c r="MZW28"/>
      <c r="MZX28" s="20"/>
      <c r="MZY28"/>
      <c r="MZZ28" s="20"/>
      <c r="NAA28"/>
      <c r="NAB28" s="20"/>
      <c r="NAC28"/>
      <c r="NAD28" s="20"/>
      <c r="NAE28"/>
      <c r="NAF28" s="20"/>
      <c r="NAG28"/>
      <c r="NAH28" s="20"/>
      <c r="NAI28"/>
      <c r="NAJ28" s="20"/>
      <c r="NAK28"/>
      <c r="NAL28" s="20"/>
      <c r="NAM28"/>
      <c r="NAN28" s="20"/>
      <c r="NAO28"/>
      <c r="NAP28" s="20"/>
      <c r="NAQ28"/>
      <c r="NAR28" s="20"/>
      <c r="NAS28"/>
      <c r="NAT28" s="20"/>
      <c r="NAU28"/>
      <c r="NAV28" s="20"/>
      <c r="NAW28"/>
      <c r="NAX28" s="20"/>
      <c r="NAY28"/>
      <c r="NAZ28" s="20"/>
      <c r="NBA28"/>
      <c r="NBB28" s="20"/>
      <c r="NBC28"/>
      <c r="NBD28" s="20"/>
      <c r="NBE28"/>
      <c r="NBF28" s="20"/>
      <c r="NBG28"/>
      <c r="NBH28" s="20"/>
      <c r="NBI28"/>
      <c r="NBJ28" s="20"/>
      <c r="NBK28"/>
      <c r="NBL28" s="20"/>
      <c r="NBM28"/>
      <c r="NBN28" s="20"/>
      <c r="NBO28"/>
      <c r="NBP28" s="20"/>
      <c r="NBQ28"/>
      <c r="NBR28" s="20"/>
      <c r="NBS28"/>
      <c r="NBT28" s="20"/>
      <c r="NBU28"/>
      <c r="NBV28" s="20"/>
      <c r="NBW28"/>
      <c r="NBX28" s="20"/>
      <c r="NBY28"/>
      <c r="NBZ28" s="20"/>
      <c r="NCA28"/>
      <c r="NCB28" s="20"/>
      <c r="NCC28"/>
      <c r="NCD28" s="20"/>
      <c r="NCE28"/>
      <c r="NCF28" s="20"/>
      <c r="NCG28"/>
      <c r="NCH28" s="20"/>
      <c r="NCI28"/>
      <c r="NCJ28" s="20"/>
      <c r="NCK28"/>
      <c r="NCL28" s="20"/>
      <c r="NCM28"/>
      <c r="NCN28" s="20"/>
      <c r="NCO28"/>
      <c r="NCP28" s="20"/>
      <c r="NCQ28"/>
      <c r="NCR28" s="20"/>
      <c r="NCS28"/>
      <c r="NCT28" s="20"/>
      <c r="NCU28"/>
      <c r="NCV28" s="20"/>
      <c r="NCW28"/>
      <c r="NCX28" s="20"/>
      <c r="NCY28"/>
      <c r="NCZ28" s="20"/>
      <c r="NDA28"/>
      <c r="NDB28" s="20"/>
      <c r="NDC28"/>
      <c r="NDD28" s="20"/>
      <c r="NDE28"/>
      <c r="NDF28" s="20"/>
      <c r="NDG28"/>
      <c r="NDH28" s="20"/>
      <c r="NDI28"/>
      <c r="NDJ28" s="20"/>
      <c r="NDK28"/>
      <c r="NDL28" s="20"/>
      <c r="NDM28"/>
      <c r="NDN28" s="20"/>
      <c r="NDO28"/>
      <c r="NDP28" s="20"/>
      <c r="NDQ28"/>
      <c r="NDR28" s="20"/>
      <c r="NDS28"/>
      <c r="NDT28" s="20"/>
      <c r="NDU28"/>
      <c r="NDV28" s="20"/>
      <c r="NDW28"/>
      <c r="NDX28" s="20"/>
      <c r="NDY28"/>
      <c r="NDZ28" s="20"/>
      <c r="NEA28"/>
      <c r="NEB28" s="20"/>
      <c r="NEC28"/>
      <c r="NED28" s="20"/>
      <c r="NEE28"/>
      <c r="NEF28" s="20"/>
      <c r="NEG28"/>
      <c r="NEH28" s="20"/>
      <c r="NEI28"/>
      <c r="NEJ28" s="20"/>
      <c r="NEK28"/>
      <c r="NEL28" s="20"/>
      <c r="NEM28"/>
      <c r="NEN28" s="20"/>
      <c r="NEO28"/>
      <c r="NEP28" s="20"/>
      <c r="NEQ28"/>
      <c r="NER28" s="20"/>
      <c r="NES28"/>
      <c r="NET28" s="20"/>
      <c r="NEU28"/>
      <c r="NEV28" s="20"/>
      <c r="NEW28"/>
      <c r="NEX28" s="20"/>
      <c r="NEY28"/>
      <c r="NEZ28" s="20"/>
      <c r="NFA28"/>
      <c r="NFB28" s="20"/>
      <c r="NFC28"/>
      <c r="NFD28" s="20"/>
      <c r="NFE28"/>
      <c r="NFF28" s="20"/>
      <c r="NFG28"/>
      <c r="NFH28" s="20"/>
      <c r="NFI28"/>
      <c r="NFJ28" s="20"/>
      <c r="NFK28"/>
      <c r="NFL28" s="20"/>
      <c r="NFM28"/>
      <c r="NFN28" s="20"/>
      <c r="NFO28"/>
      <c r="NFP28" s="20"/>
      <c r="NFQ28"/>
      <c r="NFR28" s="20"/>
      <c r="NFS28"/>
      <c r="NFT28" s="20"/>
      <c r="NFU28"/>
      <c r="NFV28" s="20"/>
      <c r="NFW28"/>
      <c r="NFX28" s="20"/>
      <c r="NFY28"/>
      <c r="NFZ28" s="20"/>
      <c r="NGA28"/>
      <c r="NGB28" s="20"/>
      <c r="NGC28"/>
      <c r="NGD28" s="20"/>
      <c r="NGE28"/>
      <c r="NGF28" s="20"/>
      <c r="NGG28"/>
      <c r="NGH28" s="20"/>
      <c r="NGI28"/>
      <c r="NGJ28" s="20"/>
      <c r="NGK28"/>
      <c r="NGL28" s="20"/>
      <c r="NGM28"/>
      <c r="NGN28" s="20"/>
      <c r="NGO28"/>
      <c r="NGP28" s="20"/>
      <c r="NGQ28"/>
      <c r="NGR28" s="20"/>
      <c r="NGS28"/>
      <c r="NGT28" s="20"/>
      <c r="NGU28"/>
      <c r="NGV28" s="20"/>
      <c r="NGW28"/>
      <c r="NGX28" s="20"/>
      <c r="NGY28"/>
      <c r="NGZ28" s="20"/>
      <c r="NHA28"/>
      <c r="NHB28" s="20"/>
      <c r="NHC28"/>
      <c r="NHD28" s="20"/>
      <c r="NHE28"/>
      <c r="NHF28" s="20"/>
      <c r="NHG28"/>
      <c r="NHH28" s="20"/>
      <c r="NHI28"/>
      <c r="NHJ28" s="20"/>
      <c r="NHK28"/>
      <c r="NHL28" s="20"/>
      <c r="NHM28"/>
      <c r="NHN28" s="20"/>
      <c r="NHO28"/>
      <c r="NHP28" s="20"/>
      <c r="NHQ28"/>
      <c r="NHR28" s="20"/>
      <c r="NHS28"/>
      <c r="NHT28" s="20"/>
      <c r="NHU28"/>
      <c r="NHV28" s="20"/>
      <c r="NHW28"/>
      <c r="NHX28" s="20"/>
      <c r="NHY28"/>
      <c r="NHZ28" s="20"/>
      <c r="NIA28"/>
      <c r="NIB28" s="20"/>
      <c r="NIC28"/>
      <c r="NID28" s="20"/>
      <c r="NIE28"/>
      <c r="NIF28" s="20"/>
      <c r="NIG28"/>
      <c r="NIH28" s="20"/>
      <c r="NII28"/>
      <c r="NIJ28" s="20"/>
      <c r="NIK28"/>
      <c r="NIL28" s="20"/>
      <c r="NIM28"/>
      <c r="NIN28" s="20"/>
      <c r="NIO28"/>
      <c r="NIP28" s="20"/>
      <c r="NIQ28"/>
      <c r="NIR28" s="20"/>
      <c r="NIS28"/>
      <c r="NIT28" s="20"/>
      <c r="NIU28"/>
      <c r="NIV28" s="20"/>
      <c r="NIW28"/>
      <c r="NIX28" s="20"/>
      <c r="NIY28"/>
      <c r="NIZ28" s="20"/>
      <c r="NJA28"/>
      <c r="NJB28" s="20"/>
      <c r="NJC28"/>
      <c r="NJD28" s="20"/>
      <c r="NJE28"/>
      <c r="NJF28" s="20"/>
      <c r="NJG28"/>
      <c r="NJH28" s="20"/>
      <c r="NJI28"/>
      <c r="NJJ28" s="20"/>
      <c r="NJK28"/>
      <c r="NJL28" s="20"/>
      <c r="NJM28"/>
      <c r="NJN28" s="20"/>
      <c r="NJO28"/>
      <c r="NJP28" s="20"/>
      <c r="NJQ28"/>
      <c r="NJR28" s="20"/>
      <c r="NJS28"/>
      <c r="NJT28" s="20"/>
      <c r="NJU28"/>
      <c r="NJV28" s="20"/>
      <c r="NJW28"/>
      <c r="NJX28" s="20"/>
      <c r="NJY28"/>
      <c r="NJZ28" s="20"/>
      <c r="NKA28"/>
      <c r="NKB28" s="20"/>
      <c r="NKC28"/>
      <c r="NKD28" s="20"/>
      <c r="NKE28"/>
      <c r="NKF28" s="20"/>
      <c r="NKG28"/>
      <c r="NKH28" s="20"/>
      <c r="NKI28"/>
      <c r="NKJ28" s="20"/>
      <c r="NKK28"/>
      <c r="NKL28" s="20"/>
      <c r="NKM28"/>
      <c r="NKN28" s="20"/>
      <c r="NKO28"/>
      <c r="NKP28" s="20"/>
      <c r="NKQ28"/>
      <c r="NKR28" s="20"/>
      <c r="NKS28"/>
      <c r="NKT28" s="20"/>
      <c r="NKU28"/>
      <c r="NKV28" s="20"/>
      <c r="NKW28"/>
      <c r="NKX28" s="20"/>
      <c r="NKY28"/>
      <c r="NKZ28" s="20"/>
      <c r="NLA28"/>
      <c r="NLB28" s="20"/>
      <c r="NLC28"/>
      <c r="NLD28" s="20"/>
      <c r="NLE28"/>
      <c r="NLF28" s="20"/>
      <c r="NLG28"/>
      <c r="NLH28" s="20"/>
      <c r="NLI28"/>
      <c r="NLJ28" s="20"/>
      <c r="NLK28"/>
      <c r="NLL28" s="20"/>
      <c r="NLM28"/>
      <c r="NLN28" s="20"/>
      <c r="NLO28"/>
      <c r="NLP28" s="20"/>
      <c r="NLQ28"/>
      <c r="NLR28" s="20"/>
      <c r="NLS28"/>
      <c r="NLT28" s="20"/>
      <c r="NLU28"/>
      <c r="NLV28" s="20"/>
      <c r="NLW28"/>
      <c r="NLX28" s="20"/>
      <c r="NLY28"/>
      <c r="NLZ28" s="20"/>
      <c r="NMA28"/>
      <c r="NMB28" s="20"/>
      <c r="NMC28"/>
      <c r="NMD28" s="20"/>
      <c r="NME28"/>
      <c r="NMF28" s="20"/>
      <c r="NMG28"/>
      <c r="NMH28" s="20"/>
      <c r="NMI28"/>
      <c r="NMJ28" s="20"/>
      <c r="NMK28"/>
      <c r="NML28" s="20"/>
      <c r="NMM28"/>
      <c r="NMN28" s="20"/>
      <c r="NMO28"/>
      <c r="NMP28" s="20"/>
      <c r="NMQ28"/>
      <c r="NMR28" s="20"/>
      <c r="NMS28"/>
      <c r="NMT28" s="20"/>
      <c r="NMU28"/>
      <c r="NMV28" s="20"/>
      <c r="NMW28"/>
      <c r="NMX28" s="20"/>
      <c r="NMY28"/>
      <c r="NMZ28" s="20"/>
      <c r="NNA28"/>
      <c r="NNB28" s="20"/>
      <c r="NNC28"/>
      <c r="NND28" s="20"/>
      <c r="NNE28"/>
      <c r="NNF28" s="20"/>
      <c r="NNG28"/>
      <c r="NNH28" s="20"/>
      <c r="NNI28"/>
      <c r="NNJ28" s="20"/>
      <c r="NNK28"/>
      <c r="NNL28" s="20"/>
      <c r="NNM28"/>
      <c r="NNN28" s="20"/>
      <c r="NNO28"/>
      <c r="NNP28" s="20"/>
      <c r="NNQ28"/>
      <c r="NNR28" s="20"/>
      <c r="NNS28"/>
      <c r="NNT28" s="20"/>
      <c r="NNU28"/>
      <c r="NNV28" s="20"/>
      <c r="NNW28"/>
      <c r="NNX28" s="20"/>
      <c r="NNY28"/>
      <c r="NNZ28" s="20"/>
      <c r="NOA28"/>
      <c r="NOB28" s="20"/>
      <c r="NOC28"/>
      <c r="NOD28" s="20"/>
      <c r="NOE28"/>
      <c r="NOF28" s="20"/>
      <c r="NOG28"/>
      <c r="NOH28" s="20"/>
      <c r="NOI28"/>
      <c r="NOJ28" s="20"/>
      <c r="NOK28"/>
      <c r="NOL28" s="20"/>
      <c r="NOM28"/>
      <c r="NON28" s="20"/>
      <c r="NOO28"/>
      <c r="NOP28" s="20"/>
      <c r="NOQ28"/>
      <c r="NOR28" s="20"/>
      <c r="NOS28"/>
      <c r="NOT28" s="20"/>
      <c r="NOU28"/>
      <c r="NOV28" s="20"/>
      <c r="NOW28"/>
      <c r="NOX28" s="20"/>
      <c r="NOY28"/>
      <c r="NOZ28" s="20"/>
      <c r="NPA28"/>
      <c r="NPB28" s="20"/>
      <c r="NPC28"/>
      <c r="NPD28" s="20"/>
      <c r="NPE28"/>
      <c r="NPF28" s="20"/>
      <c r="NPG28"/>
      <c r="NPH28" s="20"/>
      <c r="NPI28"/>
      <c r="NPJ28" s="20"/>
      <c r="NPK28"/>
      <c r="NPL28" s="20"/>
      <c r="NPM28"/>
      <c r="NPN28" s="20"/>
      <c r="NPO28"/>
      <c r="NPP28" s="20"/>
      <c r="NPQ28"/>
      <c r="NPR28" s="20"/>
      <c r="NPS28"/>
      <c r="NPT28" s="20"/>
      <c r="NPU28"/>
      <c r="NPV28" s="20"/>
      <c r="NPW28"/>
      <c r="NPX28" s="20"/>
      <c r="NPY28"/>
      <c r="NPZ28" s="20"/>
      <c r="NQA28"/>
      <c r="NQB28" s="20"/>
      <c r="NQC28"/>
      <c r="NQD28" s="20"/>
      <c r="NQE28"/>
      <c r="NQF28" s="20"/>
      <c r="NQG28"/>
      <c r="NQH28" s="20"/>
      <c r="NQI28"/>
      <c r="NQJ28" s="20"/>
      <c r="NQK28"/>
      <c r="NQL28" s="20"/>
      <c r="NQM28"/>
      <c r="NQN28" s="20"/>
      <c r="NQO28"/>
      <c r="NQP28" s="20"/>
      <c r="NQQ28"/>
      <c r="NQR28" s="20"/>
      <c r="NQS28"/>
      <c r="NQT28" s="20"/>
      <c r="NQU28"/>
      <c r="NQV28" s="20"/>
      <c r="NQW28"/>
      <c r="NQX28" s="20"/>
      <c r="NQY28"/>
      <c r="NQZ28" s="20"/>
      <c r="NRA28"/>
      <c r="NRB28" s="20"/>
      <c r="NRC28"/>
      <c r="NRD28" s="20"/>
      <c r="NRE28"/>
      <c r="NRF28" s="20"/>
      <c r="NRG28"/>
      <c r="NRH28" s="20"/>
      <c r="NRI28"/>
      <c r="NRJ28" s="20"/>
      <c r="NRK28"/>
      <c r="NRL28" s="20"/>
      <c r="NRM28"/>
      <c r="NRN28" s="20"/>
      <c r="NRO28"/>
      <c r="NRP28" s="20"/>
      <c r="NRQ28"/>
      <c r="NRR28" s="20"/>
      <c r="NRS28"/>
      <c r="NRT28" s="20"/>
      <c r="NRU28"/>
      <c r="NRV28" s="20"/>
      <c r="NRW28"/>
      <c r="NRX28" s="20"/>
      <c r="NRY28"/>
      <c r="NRZ28" s="20"/>
      <c r="NSA28"/>
      <c r="NSB28" s="20"/>
      <c r="NSC28"/>
      <c r="NSD28" s="20"/>
      <c r="NSE28"/>
      <c r="NSF28" s="20"/>
      <c r="NSG28"/>
      <c r="NSH28" s="20"/>
      <c r="NSI28"/>
      <c r="NSJ28" s="20"/>
      <c r="NSK28"/>
      <c r="NSL28" s="20"/>
      <c r="NSM28"/>
      <c r="NSN28" s="20"/>
      <c r="NSO28"/>
      <c r="NSP28" s="20"/>
      <c r="NSQ28"/>
      <c r="NSR28" s="20"/>
      <c r="NSS28"/>
      <c r="NST28" s="20"/>
      <c r="NSU28"/>
      <c r="NSV28" s="20"/>
      <c r="NSW28"/>
      <c r="NSX28" s="20"/>
      <c r="NSY28"/>
      <c r="NSZ28" s="20"/>
      <c r="NTA28"/>
      <c r="NTB28" s="20"/>
      <c r="NTC28"/>
      <c r="NTD28" s="20"/>
      <c r="NTE28"/>
      <c r="NTF28" s="20"/>
      <c r="NTG28"/>
      <c r="NTH28" s="20"/>
      <c r="NTI28"/>
      <c r="NTJ28" s="20"/>
      <c r="NTK28"/>
      <c r="NTL28" s="20"/>
      <c r="NTM28"/>
      <c r="NTN28" s="20"/>
      <c r="NTO28"/>
      <c r="NTP28" s="20"/>
      <c r="NTQ28"/>
      <c r="NTR28" s="20"/>
      <c r="NTS28"/>
      <c r="NTT28" s="20"/>
      <c r="NTU28"/>
      <c r="NTV28" s="20"/>
      <c r="NTW28"/>
      <c r="NTX28" s="20"/>
      <c r="NTY28"/>
      <c r="NTZ28" s="20"/>
      <c r="NUA28"/>
      <c r="NUB28" s="20"/>
      <c r="NUC28"/>
      <c r="NUD28" s="20"/>
      <c r="NUE28"/>
      <c r="NUF28" s="20"/>
      <c r="NUG28"/>
      <c r="NUH28" s="20"/>
      <c r="NUI28"/>
      <c r="NUJ28" s="20"/>
      <c r="NUK28"/>
      <c r="NUL28" s="20"/>
      <c r="NUM28"/>
      <c r="NUN28" s="20"/>
      <c r="NUO28"/>
      <c r="NUP28" s="20"/>
      <c r="NUQ28"/>
      <c r="NUR28" s="20"/>
      <c r="NUS28"/>
      <c r="NUT28" s="20"/>
      <c r="NUU28"/>
      <c r="NUV28" s="20"/>
      <c r="NUW28"/>
      <c r="NUX28" s="20"/>
      <c r="NUY28"/>
      <c r="NUZ28" s="20"/>
      <c r="NVA28"/>
      <c r="NVB28" s="20"/>
      <c r="NVC28"/>
      <c r="NVD28" s="20"/>
      <c r="NVE28"/>
      <c r="NVF28" s="20"/>
      <c r="NVG28"/>
      <c r="NVH28" s="20"/>
      <c r="NVI28"/>
      <c r="NVJ28" s="20"/>
      <c r="NVK28"/>
      <c r="NVL28" s="20"/>
      <c r="NVM28"/>
      <c r="NVN28" s="20"/>
      <c r="NVO28"/>
      <c r="NVP28" s="20"/>
      <c r="NVQ28"/>
      <c r="NVR28" s="20"/>
      <c r="NVS28"/>
      <c r="NVT28" s="20"/>
      <c r="NVU28"/>
      <c r="NVV28" s="20"/>
      <c r="NVW28"/>
      <c r="NVX28" s="20"/>
      <c r="NVY28"/>
      <c r="NVZ28" s="20"/>
      <c r="NWA28"/>
      <c r="NWB28" s="20"/>
      <c r="NWC28"/>
      <c r="NWD28" s="20"/>
      <c r="NWE28"/>
      <c r="NWF28" s="20"/>
      <c r="NWG28"/>
      <c r="NWH28" s="20"/>
      <c r="NWI28"/>
      <c r="NWJ28" s="20"/>
      <c r="NWK28"/>
      <c r="NWL28" s="20"/>
      <c r="NWM28"/>
      <c r="NWN28" s="20"/>
      <c r="NWO28"/>
      <c r="NWP28" s="20"/>
      <c r="NWQ28"/>
      <c r="NWR28" s="20"/>
      <c r="NWS28"/>
      <c r="NWT28" s="20"/>
      <c r="NWU28"/>
      <c r="NWV28" s="20"/>
      <c r="NWW28"/>
      <c r="NWX28" s="20"/>
      <c r="NWY28"/>
      <c r="NWZ28" s="20"/>
      <c r="NXA28"/>
      <c r="NXB28" s="20"/>
      <c r="NXC28"/>
      <c r="NXD28" s="20"/>
      <c r="NXE28"/>
      <c r="NXF28" s="20"/>
      <c r="NXG28"/>
      <c r="NXH28" s="20"/>
      <c r="NXI28"/>
      <c r="NXJ28" s="20"/>
      <c r="NXK28"/>
      <c r="NXL28" s="20"/>
      <c r="NXM28"/>
      <c r="NXN28" s="20"/>
      <c r="NXO28"/>
      <c r="NXP28" s="20"/>
      <c r="NXQ28"/>
      <c r="NXR28" s="20"/>
      <c r="NXS28"/>
      <c r="NXT28" s="20"/>
      <c r="NXU28"/>
      <c r="NXV28" s="20"/>
      <c r="NXW28"/>
      <c r="NXX28" s="20"/>
      <c r="NXY28"/>
      <c r="NXZ28" s="20"/>
      <c r="NYA28"/>
      <c r="NYB28" s="20"/>
      <c r="NYC28"/>
      <c r="NYD28" s="20"/>
      <c r="NYE28"/>
      <c r="NYF28" s="20"/>
      <c r="NYG28"/>
      <c r="NYH28" s="20"/>
      <c r="NYI28"/>
      <c r="NYJ28" s="20"/>
      <c r="NYK28"/>
      <c r="NYL28" s="20"/>
      <c r="NYM28"/>
      <c r="NYN28" s="20"/>
      <c r="NYO28"/>
      <c r="NYP28" s="20"/>
      <c r="NYQ28"/>
      <c r="NYR28" s="20"/>
      <c r="NYS28"/>
      <c r="NYT28" s="20"/>
      <c r="NYU28"/>
      <c r="NYV28" s="20"/>
      <c r="NYW28"/>
      <c r="NYX28" s="20"/>
      <c r="NYY28"/>
      <c r="NYZ28" s="20"/>
      <c r="NZA28"/>
      <c r="NZB28" s="20"/>
      <c r="NZC28"/>
      <c r="NZD28" s="20"/>
      <c r="NZE28"/>
      <c r="NZF28" s="20"/>
      <c r="NZG28"/>
      <c r="NZH28" s="20"/>
      <c r="NZI28"/>
      <c r="NZJ28" s="20"/>
      <c r="NZK28"/>
      <c r="NZL28" s="20"/>
      <c r="NZM28"/>
      <c r="NZN28" s="20"/>
      <c r="NZO28"/>
      <c r="NZP28" s="20"/>
      <c r="NZQ28"/>
      <c r="NZR28" s="20"/>
      <c r="NZS28"/>
      <c r="NZT28" s="20"/>
      <c r="NZU28"/>
      <c r="NZV28" s="20"/>
      <c r="NZW28"/>
      <c r="NZX28" s="20"/>
      <c r="NZY28"/>
      <c r="NZZ28" s="20"/>
      <c r="OAA28"/>
      <c r="OAB28" s="20"/>
      <c r="OAC28"/>
      <c r="OAD28" s="20"/>
      <c r="OAE28"/>
      <c r="OAF28" s="20"/>
      <c r="OAG28"/>
      <c r="OAH28" s="20"/>
      <c r="OAI28"/>
      <c r="OAJ28" s="20"/>
      <c r="OAK28"/>
      <c r="OAL28" s="20"/>
      <c r="OAM28"/>
      <c r="OAN28" s="20"/>
      <c r="OAO28"/>
      <c r="OAP28" s="20"/>
      <c r="OAQ28"/>
      <c r="OAR28" s="20"/>
      <c r="OAS28"/>
      <c r="OAT28" s="20"/>
      <c r="OAU28"/>
      <c r="OAV28" s="20"/>
      <c r="OAW28"/>
      <c r="OAX28" s="20"/>
      <c r="OAY28"/>
      <c r="OAZ28" s="20"/>
      <c r="OBA28"/>
      <c r="OBB28" s="20"/>
      <c r="OBC28"/>
      <c r="OBD28" s="20"/>
      <c r="OBE28"/>
      <c r="OBF28" s="20"/>
      <c r="OBG28"/>
      <c r="OBH28" s="20"/>
      <c r="OBI28"/>
      <c r="OBJ28" s="20"/>
      <c r="OBK28"/>
      <c r="OBL28" s="20"/>
      <c r="OBM28"/>
      <c r="OBN28" s="20"/>
      <c r="OBO28"/>
      <c r="OBP28" s="20"/>
      <c r="OBQ28"/>
      <c r="OBR28" s="20"/>
      <c r="OBS28"/>
      <c r="OBT28" s="20"/>
      <c r="OBU28"/>
      <c r="OBV28" s="20"/>
      <c r="OBW28"/>
      <c r="OBX28" s="20"/>
      <c r="OBY28"/>
      <c r="OBZ28" s="20"/>
      <c r="OCA28"/>
      <c r="OCB28" s="20"/>
      <c r="OCC28"/>
      <c r="OCD28" s="20"/>
      <c r="OCE28"/>
      <c r="OCF28" s="20"/>
      <c r="OCG28"/>
      <c r="OCH28" s="20"/>
      <c r="OCI28"/>
      <c r="OCJ28" s="20"/>
      <c r="OCK28"/>
      <c r="OCL28" s="20"/>
      <c r="OCM28"/>
      <c r="OCN28" s="20"/>
      <c r="OCO28"/>
      <c r="OCP28" s="20"/>
      <c r="OCQ28"/>
      <c r="OCR28" s="20"/>
      <c r="OCS28"/>
      <c r="OCT28" s="20"/>
      <c r="OCU28"/>
      <c r="OCV28" s="20"/>
      <c r="OCW28"/>
      <c r="OCX28" s="20"/>
      <c r="OCY28"/>
      <c r="OCZ28" s="20"/>
      <c r="ODA28"/>
      <c r="ODB28" s="20"/>
      <c r="ODC28"/>
      <c r="ODD28" s="20"/>
      <c r="ODE28"/>
      <c r="ODF28" s="20"/>
      <c r="ODG28"/>
      <c r="ODH28" s="20"/>
      <c r="ODI28"/>
      <c r="ODJ28" s="20"/>
      <c r="ODK28"/>
      <c r="ODL28" s="20"/>
      <c r="ODM28"/>
      <c r="ODN28" s="20"/>
      <c r="ODO28"/>
      <c r="ODP28" s="20"/>
      <c r="ODQ28"/>
      <c r="ODR28" s="20"/>
      <c r="ODS28"/>
      <c r="ODT28" s="20"/>
      <c r="ODU28"/>
      <c r="ODV28" s="20"/>
      <c r="ODW28"/>
      <c r="ODX28" s="20"/>
      <c r="ODY28"/>
      <c r="ODZ28" s="20"/>
      <c r="OEA28"/>
      <c r="OEB28" s="20"/>
      <c r="OEC28"/>
      <c r="OED28" s="20"/>
      <c r="OEE28"/>
      <c r="OEF28" s="20"/>
      <c r="OEG28"/>
      <c r="OEH28" s="20"/>
      <c r="OEI28"/>
      <c r="OEJ28" s="20"/>
      <c r="OEK28"/>
      <c r="OEL28" s="20"/>
      <c r="OEM28"/>
      <c r="OEN28" s="20"/>
      <c r="OEO28"/>
      <c r="OEP28" s="20"/>
      <c r="OEQ28"/>
      <c r="OER28" s="20"/>
      <c r="OES28"/>
      <c r="OET28" s="20"/>
      <c r="OEU28"/>
      <c r="OEV28" s="20"/>
      <c r="OEW28"/>
      <c r="OEX28" s="20"/>
      <c r="OEY28"/>
      <c r="OEZ28" s="20"/>
      <c r="OFA28"/>
      <c r="OFB28" s="20"/>
      <c r="OFC28"/>
      <c r="OFD28" s="20"/>
      <c r="OFE28"/>
      <c r="OFF28" s="20"/>
      <c r="OFG28"/>
      <c r="OFH28" s="20"/>
      <c r="OFI28"/>
      <c r="OFJ28" s="20"/>
      <c r="OFK28"/>
      <c r="OFL28" s="20"/>
      <c r="OFM28"/>
      <c r="OFN28" s="20"/>
      <c r="OFO28"/>
      <c r="OFP28" s="20"/>
      <c r="OFQ28"/>
      <c r="OFR28" s="20"/>
      <c r="OFS28"/>
      <c r="OFT28" s="20"/>
      <c r="OFU28"/>
      <c r="OFV28" s="20"/>
      <c r="OFW28"/>
      <c r="OFX28" s="20"/>
      <c r="OFY28"/>
      <c r="OFZ28" s="20"/>
      <c r="OGA28"/>
      <c r="OGB28" s="20"/>
      <c r="OGC28"/>
      <c r="OGD28" s="20"/>
      <c r="OGE28"/>
      <c r="OGF28" s="20"/>
      <c r="OGG28"/>
      <c r="OGH28" s="20"/>
      <c r="OGI28"/>
      <c r="OGJ28" s="20"/>
      <c r="OGK28"/>
      <c r="OGL28" s="20"/>
      <c r="OGM28"/>
      <c r="OGN28" s="20"/>
      <c r="OGO28"/>
      <c r="OGP28" s="20"/>
      <c r="OGQ28"/>
      <c r="OGR28" s="20"/>
      <c r="OGS28"/>
      <c r="OGT28" s="20"/>
      <c r="OGU28"/>
      <c r="OGV28" s="20"/>
      <c r="OGW28"/>
      <c r="OGX28" s="20"/>
      <c r="OGY28"/>
      <c r="OGZ28" s="20"/>
      <c r="OHA28"/>
      <c r="OHB28" s="20"/>
      <c r="OHC28"/>
      <c r="OHD28" s="20"/>
      <c r="OHE28"/>
      <c r="OHF28" s="20"/>
      <c r="OHG28"/>
      <c r="OHH28" s="20"/>
      <c r="OHI28"/>
      <c r="OHJ28" s="20"/>
      <c r="OHK28"/>
      <c r="OHL28" s="20"/>
      <c r="OHM28"/>
      <c r="OHN28" s="20"/>
      <c r="OHO28"/>
      <c r="OHP28" s="20"/>
      <c r="OHQ28"/>
      <c r="OHR28" s="20"/>
      <c r="OHS28"/>
      <c r="OHT28" s="20"/>
      <c r="OHU28"/>
      <c r="OHV28" s="20"/>
      <c r="OHW28"/>
      <c r="OHX28" s="20"/>
      <c r="OHY28"/>
      <c r="OHZ28" s="20"/>
      <c r="OIA28"/>
      <c r="OIB28" s="20"/>
      <c r="OIC28"/>
      <c r="OID28" s="20"/>
      <c r="OIE28"/>
      <c r="OIF28" s="20"/>
      <c r="OIG28"/>
      <c r="OIH28" s="20"/>
      <c r="OII28"/>
      <c r="OIJ28" s="20"/>
      <c r="OIK28"/>
      <c r="OIL28" s="20"/>
      <c r="OIM28"/>
      <c r="OIN28" s="20"/>
      <c r="OIO28"/>
      <c r="OIP28" s="20"/>
      <c r="OIQ28"/>
      <c r="OIR28" s="20"/>
      <c r="OIS28"/>
      <c r="OIT28" s="20"/>
      <c r="OIU28"/>
      <c r="OIV28" s="20"/>
      <c r="OIW28"/>
      <c r="OIX28" s="20"/>
      <c r="OIY28"/>
      <c r="OIZ28" s="20"/>
      <c r="OJA28"/>
      <c r="OJB28" s="20"/>
      <c r="OJC28"/>
      <c r="OJD28" s="20"/>
      <c r="OJE28"/>
      <c r="OJF28" s="20"/>
      <c r="OJG28"/>
      <c r="OJH28" s="20"/>
      <c r="OJI28"/>
      <c r="OJJ28" s="20"/>
      <c r="OJK28"/>
      <c r="OJL28" s="20"/>
      <c r="OJM28"/>
      <c r="OJN28" s="20"/>
      <c r="OJO28"/>
      <c r="OJP28" s="20"/>
      <c r="OJQ28"/>
      <c r="OJR28" s="20"/>
      <c r="OJS28"/>
      <c r="OJT28" s="20"/>
      <c r="OJU28"/>
      <c r="OJV28" s="20"/>
      <c r="OJW28"/>
      <c r="OJX28" s="20"/>
      <c r="OJY28"/>
      <c r="OJZ28" s="20"/>
      <c r="OKA28"/>
      <c r="OKB28" s="20"/>
      <c r="OKC28"/>
      <c r="OKD28" s="20"/>
      <c r="OKE28"/>
      <c r="OKF28" s="20"/>
      <c r="OKG28"/>
      <c r="OKH28" s="20"/>
      <c r="OKI28"/>
      <c r="OKJ28" s="20"/>
      <c r="OKK28"/>
      <c r="OKL28" s="20"/>
      <c r="OKM28"/>
      <c r="OKN28" s="20"/>
      <c r="OKO28"/>
      <c r="OKP28" s="20"/>
      <c r="OKQ28"/>
      <c r="OKR28" s="20"/>
      <c r="OKS28"/>
      <c r="OKT28" s="20"/>
      <c r="OKU28"/>
      <c r="OKV28" s="20"/>
      <c r="OKW28"/>
      <c r="OKX28" s="20"/>
      <c r="OKY28"/>
      <c r="OKZ28" s="20"/>
      <c r="OLA28"/>
      <c r="OLB28" s="20"/>
      <c r="OLC28"/>
      <c r="OLD28" s="20"/>
      <c r="OLE28"/>
      <c r="OLF28" s="20"/>
      <c r="OLG28"/>
      <c r="OLH28" s="20"/>
      <c r="OLI28"/>
      <c r="OLJ28" s="20"/>
      <c r="OLK28"/>
      <c r="OLL28" s="20"/>
      <c r="OLM28"/>
      <c r="OLN28" s="20"/>
      <c r="OLO28"/>
      <c r="OLP28" s="20"/>
      <c r="OLQ28"/>
      <c r="OLR28" s="20"/>
      <c r="OLS28"/>
      <c r="OLT28" s="20"/>
      <c r="OLU28"/>
      <c r="OLV28" s="20"/>
      <c r="OLW28"/>
      <c r="OLX28" s="20"/>
      <c r="OLY28"/>
      <c r="OLZ28" s="20"/>
      <c r="OMA28"/>
      <c r="OMB28" s="20"/>
      <c r="OMC28"/>
      <c r="OMD28" s="20"/>
      <c r="OME28"/>
      <c r="OMF28" s="20"/>
      <c r="OMG28"/>
      <c r="OMH28" s="20"/>
      <c r="OMI28"/>
      <c r="OMJ28" s="20"/>
      <c r="OMK28"/>
      <c r="OML28" s="20"/>
      <c r="OMM28"/>
      <c r="OMN28" s="20"/>
      <c r="OMO28"/>
      <c r="OMP28" s="20"/>
      <c r="OMQ28"/>
      <c r="OMR28" s="20"/>
      <c r="OMS28"/>
      <c r="OMT28" s="20"/>
      <c r="OMU28"/>
      <c r="OMV28" s="20"/>
      <c r="OMW28"/>
      <c r="OMX28" s="20"/>
      <c r="OMY28"/>
      <c r="OMZ28" s="20"/>
      <c r="ONA28"/>
      <c r="ONB28" s="20"/>
      <c r="ONC28"/>
      <c r="OND28" s="20"/>
      <c r="ONE28"/>
      <c r="ONF28" s="20"/>
      <c r="ONG28"/>
      <c r="ONH28" s="20"/>
      <c r="ONI28"/>
      <c r="ONJ28" s="20"/>
      <c r="ONK28"/>
      <c r="ONL28" s="20"/>
      <c r="ONM28"/>
      <c r="ONN28" s="20"/>
      <c r="ONO28"/>
      <c r="ONP28" s="20"/>
      <c r="ONQ28"/>
      <c r="ONR28" s="20"/>
      <c r="ONS28"/>
      <c r="ONT28" s="20"/>
      <c r="ONU28"/>
      <c r="ONV28" s="20"/>
      <c r="ONW28"/>
      <c r="ONX28" s="20"/>
      <c r="ONY28"/>
      <c r="ONZ28" s="20"/>
      <c r="OOA28"/>
      <c r="OOB28" s="20"/>
      <c r="OOC28"/>
      <c r="OOD28" s="20"/>
      <c r="OOE28"/>
      <c r="OOF28" s="20"/>
      <c r="OOG28"/>
      <c r="OOH28" s="20"/>
      <c r="OOI28"/>
      <c r="OOJ28" s="20"/>
      <c r="OOK28"/>
      <c r="OOL28" s="20"/>
      <c r="OOM28"/>
      <c r="OON28" s="20"/>
      <c r="OOO28"/>
      <c r="OOP28" s="20"/>
      <c r="OOQ28"/>
      <c r="OOR28" s="20"/>
      <c r="OOS28"/>
      <c r="OOT28" s="20"/>
      <c r="OOU28"/>
      <c r="OOV28" s="20"/>
      <c r="OOW28"/>
      <c r="OOX28" s="20"/>
      <c r="OOY28"/>
      <c r="OOZ28" s="20"/>
      <c r="OPA28"/>
      <c r="OPB28" s="20"/>
      <c r="OPC28"/>
      <c r="OPD28" s="20"/>
      <c r="OPE28"/>
      <c r="OPF28" s="20"/>
      <c r="OPG28"/>
      <c r="OPH28" s="20"/>
      <c r="OPI28"/>
      <c r="OPJ28" s="20"/>
      <c r="OPK28"/>
      <c r="OPL28" s="20"/>
      <c r="OPM28"/>
      <c r="OPN28" s="20"/>
      <c r="OPO28"/>
      <c r="OPP28" s="20"/>
      <c r="OPQ28"/>
      <c r="OPR28" s="20"/>
      <c r="OPS28"/>
      <c r="OPT28" s="20"/>
      <c r="OPU28"/>
      <c r="OPV28" s="20"/>
      <c r="OPW28"/>
      <c r="OPX28" s="20"/>
      <c r="OPY28"/>
      <c r="OPZ28" s="20"/>
      <c r="OQA28"/>
      <c r="OQB28" s="20"/>
      <c r="OQC28"/>
      <c r="OQD28" s="20"/>
      <c r="OQE28"/>
      <c r="OQF28" s="20"/>
      <c r="OQG28"/>
      <c r="OQH28" s="20"/>
      <c r="OQI28"/>
      <c r="OQJ28" s="20"/>
      <c r="OQK28"/>
      <c r="OQL28" s="20"/>
      <c r="OQM28"/>
      <c r="OQN28" s="20"/>
      <c r="OQO28"/>
      <c r="OQP28" s="20"/>
      <c r="OQQ28"/>
      <c r="OQR28" s="20"/>
      <c r="OQS28"/>
      <c r="OQT28" s="20"/>
      <c r="OQU28"/>
      <c r="OQV28" s="20"/>
      <c r="OQW28"/>
      <c r="OQX28" s="20"/>
      <c r="OQY28"/>
      <c r="OQZ28" s="20"/>
      <c r="ORA28"/>
      <c r="ORB28" s="20"/>
      <c r="ORC28"/>
      <c r="ORD28" s="20"/>
      <c r="ORE28"/>
      <c r="ORF28" s="20"/>
      <c r="ORG28"/>
      <c r="ORH28" s="20"/>
      <c r="ORI28"/>
      <c r="ORJ28" s="20"/>
      <c r="ORK28"/>
      <c r="ORL28" s="20"/>
      <c r="ORM28"/>
      <c r="ORN28" s="20"/>
      <c r="ORO28"/>
      <c r="ORP28" s="20"/>
      <c r="ORQ28"/>
      <c r="ORR28" s="20"/>
      <c r="ORS28"/>
      <c r="ORT28" s="20"/>
      <c r="ORU28"/>
      <c r="ORV28" s="20"/>
      <c r="ORW28"/>
      <c r="ORX28" s="20"/>
      <c r="ORY28"/>
      <c r="ORZ28" s="20"/>
      <c r="OSA28"/>
      <c r="OSB28" s="20"/>
      <c r="OSC28"/>
      <c r="OSD28" s="20"/>
      <c r="OSE28"/>
      <c r="OSF28" s="20"/>
      <c r="OSG28"/>
      <c r="OSH28" s="20"/>
      <c r="OSI28"/>
      <c r="OSJ28" s="20"/>
      <c r="OSK28"/>
      <c r="OSL28" s="20"/>
      <c r="OSM28"/>
      <c r="OSN28" s="20"/>
      <c r="OSO28"/>
      <c r="OSP28" s="20"/>
      <c r="OSQ28"/>
      <c r="OSR28" s="20"/>
      <c r="OSS28"/>
      <c r="OST28" s="20"/>
      <c r="OSU28"/>
      <c r="OSV28" s="20"/>
      <c r="OSW28"/>
      <c r="OSX28" s="20"/>
      <c r="OSY28"/>
      <c r="OSZ28" s="20"/>
      <c r="OTA28"/>
      <c r="OTB28" s="20"/>
      <c r="OTC28"/>
      <c r="OTD28" s="20"/>
      <c r="OTE28"/>
      <c r="OTF28" s="20"/>
      <c r="OTG28"/>
      <c r="OTH28" s="20"/>
      <c r="OTI28"/>
      <c r="OTJ28" s="20"/>
      <c r="OTK28"/>
      <c r="OTL28" s="20"/>
      <c r="OTM28"/>
      <c r="OTN28" s="20"/>
      <c r="OTO28"/>
      <c r="OTP28" s="20"/>
      <c r="OTQ28"/>
      <c r="OTR28" s="20"/>
      <c r="OTS28"/>
      <c r="OTT28" s="20"/>
      <c r="OTU28"/>
      <c r="OTV28" s="20"/>
      <c r="OTW28"/>
      <c r="OTX28" s="20"/>
      <c r="OTY28"/>
      <c r="OTZ28" s="20"/>
      <c r="OUA28"/>
      <c r="OUB28" s="20"/>
      <c r="OUC28"/>
      <c r="OUD28" s="20"/>
      <c r="OUE28"/>
      <c r="OUF28" s="20"/>
      <c r="OUG28"/>
      <c r="OUH28" s="20"/>
      <c r="OUI28"/>
      <c r="OUJ28" s="20"/>
      <c r="OUK28"/>
      <c r="OUL28" s="20"/>
      <c r="OUM28"/>
      <c r="OUN28" s="20"/>
      <c r="OUO28"/>
      <c r="OUP28" s="20"/>
      <c r="OUQ28"/>
      <c r="OUR28" s="20"/>
      <c r="OUS28"/>
      <c r="OUT28" s="20"/>
      <c r="OUU28"/>
      <c r="OUV28" s="20"/>
      <c r="OUW28"/>
      <c r="OUX28" s="20"/>
      <c r="OUY28"/>
      <c r="OUZ28" s="20"/>
      <c r="OVA28"/>
      <c r="OVB28" s="20"/>
      <c r="OVC28"/>
      <c r="OVD28" s="20"/>
      <c r="OVE28"/>
      <c r="OVF28" s="20"/>
      <c r="OVG28"/>
      <c r="OVH28" s="20"/>
      <c r="OVI28"/>
      <c r="OVJ28" s="20"/>
      <c r="OVK28"/>
      <c r="OVL28" s="20"/>
      <c r="OVM28"/>
      <c r="OVN28" s="20"/>
      <c r="OVO28"/>
      <c r="OVP28" s="20"/>
      <c r="OVQ28"/>
      <c r="OVR28" s="20"/>
      <c r="OVS28"/>
      <c r="OVT28" s="20"/>
      <c r="OVU28"/>
      <c r="OVV28" s="20"/>
      <c r="OVW28"/>
      <c r="OVX28" s="20"/>
      <c r="OVY28"/>
      <c r="OVZ28" s="20"/>
      <c r="OWA28"/>
      <c r="OWB28" s="20"/>
      <c r="OWC28"/>
      <c r="OWD28" s="20"/>
      <c r="OWE28"/>
      <c r="OWF28" s="20"/>
      <c r="OWG28"/>
      <c r="OWH28" s="20"/>
      <c r="OWI28"/>
      <c r="OWJ28" s="20"/>
      <c r="OWK28"/>
      <c r="OWL28" s="20"/>
      <c r="OWM28"/>
      <c r="OWN28" s="20"/>
      <c r="OWO28"/>
      <c r="OWP28" s="20"/>
      <c r="OWQ28"/>
      <c r="OWR28" s="20"/>
      <c r="OWS28"/>
      <c r="OWT28" s="20"/>
      <c r="OWU28"/>
      <c r="OWV28" s="20"/>
      <c r="OWW28"/>
      <c r="OWX28" s="20"/>
      <c r="OWY28"/>
      <c r="OWZ28" s="20"/>
      <c r="OXA28"/>
      <c r="OXB28" s="20"/>
      <c r="OXC28"/>
      <c r="OXD28" s="20"/>
      <c r="OXE28"/>
      <c r="OXF28" s="20"/>
      <c r="OXG28"/>
      <c r="OXH28" s="20"/>
      <c r="OXI28"/>
      <c r="OXJ28" s="20"/>
      <c r="OXK28"/>
      <c r="OXL28" s="20"/>
      <c r="OXM28"/>
      <c r="OXN28" s="20"/>
      <c r="OXO28"/>
      <c r="OXP28" s="20"/>
      <c r="OXQ28"/>
      <c r="OXR28" s="20"/>
      <c r="OXS28"/>
      <c r="OXT28" s="20"/>
      <c r="OXU28"/>
      <c r="OXV28" s="20"/>
      <c r="OXW28"/>
      <c r="OXX28" s="20"/>
      <c r="OXY28"/>
      <c r="OXZ28" s="20"/>
      <c r="OYA28"/>
      <c r="OYB28" s="20"/>
      <c r="OYC28"/>
      <c r="OYD28" s="20"/>
      <c r="OYE28"/>
      <c r="OYF28" s="20"/>
      <c r="OYG28"/>
      <c r="OYH28" s="20"/>
      <c r="OYI28"/>
      <c r="OYJ28" s="20"/>
      <c r="OYK28"/>
      <c r="OYL28" s="20"/>
      <c r="OYM28"/>
      <c r="OYN28" s="20"/>
      <c r="OYO28"/>
      <c r="OYP28" s="20"/>
      <c r="OYQ28"/>
      <c r="OYR28" s="20"/>
      <c r="OYS28"/>
      <c r="OYT28" s="20"/>
      <c r="OYU28"/>
      <c r="OYV28" s="20"/>
      <c r="OYW28"/>
      <c r="OYX28" s="20"/>
      <c r="OYY28"/>
      <c r="OYZ28" s="20"/>
      <c r="OZA28"/>
      <c r="OZB28" s="20"/>
      <c r="OZC28"/>
      <c r="OZD28" s="20"/>
      <c r="OZE28"/>
      <c r="OZF28" s="20"/>
      <c r="OZG28"/>
      <c r="OZH28" s="20"/>
      <c r="OZI28"/>
      <c r="OZJ28" s="20"/>
      <c r="OZK28"/>
      <c r="OZL28" s="20"/>
      <c r="OZM28"/>
      <c r="OZN28" s="20"/>
      <c r="OZO28"/>
      <c r="OZP28" s="20"/>
      <c r="OZQ28"/>
      <c r="OZR28" s="20"/>
      <c r="OZS28"/>
      <c r="OZT28" s="20"/>
      <c r="OZU28"/>
      <c r="OZV28" s="20"/>
      <c r="OZW28"/>
      <c r="OZX28" s="20"/>
      <c r="OZY28"/>
      <c r="OZZ28" s="20"/>
      <c r="PAA28"/>
      <c r="PAB28" s="20"/>
      <c r="PAC28"/>
      <c r="PAD28" s="20"/>
      <c r="PAE28"/>
      <c r="PAF28" s="20"/>
      <c r="PAG28"/>
      <c r="PAH28" s="20"/>
      <c r="PAI28"/>
      <c r="PAJ28" s="20"/>
      <c r="PAK28"/>
      <c r="PAL28" s="20"/>
      <c r="PAM28"/>
      <c r="PAN28" s="20"/>
      <c r="PAO28"/>
      <c r="PAP28" s="20"/>
      <c r="PAQ28"/>
      <c r="PAR28" s="20"/>
      <c r="PAS28"/>
      <c r="PAT28" s="20"/>
      <c r="PAU28"/>
      <c r="PAV28" s="20"/>
      <c r="PAW28"/>
      <c r="PAX28" s="20"/>
      <c r="PAY28"/>
      <c r="PAZ28" s="20"/>
      <c r="PBA28"/>
      <c r="PBB28" s="20"/>
      <c r="PBC28"/>
      <c r="PBD28" s="20"/>
      <c r="PBE28"/>
      <c r="PBF28" s="20"/>
      <c r="PBG28"/>
      <c r="PBH28" s="20"/>
      <c r="PBI28"/>
      <c r="PBJ28" s="20"/>
      <c r="PBK28"/>
      <c r="PBL28" s="20"/>
      <c r="PBM28"/>
      <c r="PBN28" s="20"/>
      <c r="PBO28"/>
      <c r="PBP28" s="20"/>
      <c r="PBQ28"/>
      <c r="PBR28" s="20"/>
      <c r="PBS28"/>
      <c r="PBT28" s="20"/>
      <c r="PBU28"/>
      <c r="PBV28" s="20"/>
      <c r="PBW28"/>
      <c r="PBX28" s="20"/>
      <c r="PBY28"/>
      <c r="PBZ28" s="20"/>
      <c r="PCA28"/>
      <c r="PCB28" s="20"/>
      <c r="PCC28"/>
      <c r="PCD28" s="20"/>
      <c r="PCE28"/>
      <c r="PCF28" s="20"/>
      <c r="PCG28"/>
      <c r="PCH28" s="20"/>
      <c r="PCI28"/>
      <c r="PCJ28" s="20"/>
      <c r="PCK28"/>
      <c r="PCL28" s="20"/>
      <c r="PCM28"/>
      <c r="PCN28" s="20"/>
      <c r="PCO28"/>
      <c r="PCP28" s="20"/>
      <c r="PCQ28"/>
      <c r="PCR28" s="20"/>
      <c r="PCS28"/>
      <c r="PCT28" s="20"/>
      <c r="PCU28"/>
      <c r="PCV28" s="20"/>
      <c r="PCW28"/>
      <c r="PCX28" s="20"/>
      <c r="PCY28"/>
      <c r="PCZ28" s="20"/>
      <c r="PDA28"/>
      <c r="PDB28" s="20"/>
      <c r="PDC28"/>
      <c r="PDD28" s="20"/>
      <c r="PDE28"/>
      <c r="PDF28" s="20"/>
      <c r="PDG28"/>
      <c r="PDH28" s="20"/>
      <c r="PDI28"/>
      <c r="PDJ28" s="20"/>
      <c r="PDK28"/>
      <c r="PDL28" s="20"/>
      <c r="PDM28"/>
      <c r="PDN28" s="20"/>
      <c r="PDO28"/>
      <c r="PDP28" s="20"/>
      <c r="PDQ28"/>
      <c r="PDR28" s="20"/>
      <c r="PDS28"/>
      <c r="PDT28" s="20"/>
      <c r="PDU28"/>
      <c r="PDV28" s="20"/>
      <c r="PDW28"/>
      <c r="PDX28" s="20"/>
      <c r="PDY28"/>
      <c r="PDZ28" s="20"/>
      <c r="PEA28"/>
      <c r="PEB28" s="20"/>
      <c r="PEC28"/>
      <c r="PED28" s="20"/>
      <c r="PEE28"/>
      <c r="PEF28" s="20"/>
      <c r="PEG28"/>
      <c r="PEH28" s="20"/>
      <c r="PEI28"/>
      <c r="PEJ28" s="20"/>
      <c r="PEK28"/>
      <c r="PEL28" s="20"/>
      <c r="PEM28"/>
      <c r="PEN28" s="20"/>
      <c r="PEO28"/>
      <c r="PEP28" s="20"/>
      <c r="PEQ28"/>
      <c r="PER28" s="20"/>
      <c r="PES28"/>
      <c r="PET28" s="20"/>
      <c r="PEU28"/>
      <c r="PEV28" s="20"/>
      <c r="PEW28"/>
      <c r="PEX28" s="20"/>
      <c r="PEY28"/>
      <c r="PEZ28" s="20"/>
      <c r="PFA28"/>
      <c r="PFB28" s="20"/>
      <c r="PFC28"/>
      <c r="PFD28" s="20"/>
      <c r="PFE28"/>
      <c r="PFF28" s="20"/>
      <c r="PFG28"/>
      <c r="PFH28" s="20"/>
      <c r="PFI28"/>
      <c r="PFJ28" s="20"/>
      <c r="PFK28"/>
      <c r="PFL28" s="20"/>
      <c r="PFM28"/>
      <c r="PFN28" s="20"/>
      <c r="PFO28"/>
      <c r="PFP28" s="20"/>
      <c r="PFQ28"/>
      <c r="PFR28" s="20"/>
      <c r="PFS28"/>
      <c r="PFT28" s="20"/>
      <c r="PFU28"/>
      <c r="PFV28" s="20"/>
      <c r="PFW28"/>
      <c r="PFX28" s="20"/>
      <c r="PFY28"/>
      <c r="PFZ28" s="20"/>
      <c r="PGA28"/>
      <c r="PGB28" s="20"/>
      <c r="PGC28"/>
      <c r="PGD28" s="20"/>
      <c r="PGE28"/>
      <c r="PGF28" s="20"/>
      <c r="PGG28"/>
      <c r="PGH28" s="20"/>
      <c r="PGI28"/>
      <c r="PGJ28" s="20"/>
      <c r="PGK28"/>
      <c r="PGL28" s="20"/>
      <c r="PGM28"/>
      <c r="PGN28" s="20"/>
      <c r="PGO28"/>
      <c r="PGP28" s="20"/>
      <c r="PGQ28"/>
      <c r="PGR28" s="20"/>
      <c r="PGS28"/>
      <c r="PGT28" s="20"/>
      <c r="PGU28"/>
      <c r="PGV28" s="20"/>
      <c r="PGW28"/>
      <c r="PGX28" s="20"/>
      <c r="PGY28"/>
      <c r="PGZ28" s="20"/>
      <c r="PHA28"/>
      <c r="PHB28" s="20"/>
      <c r="PHC28"/>
      <c r="PHD28" s="20"/>
      <c r="PHE28"/>
      <c r="PHF28" s="20"/>
      <c r="PHG28"/>
      <c r="PHH28" s="20"/>
      <c r="PHI28"/>
      <c r="PHJ28" s="20"/>
      <c r="PHK28"/>
      <c r="PHL28" s="20"/>
      <c r="PHM28"/>
      <c r="PHN28" s="20"/>
      <c r="PHO28"/>
      <c r="PHP28" s="20"/>
      <c r="PHQ28"/>
      <c r="PHR28" s="20"/>
      <c r="PHS28"/>
      <c r="PHT28" s="20"/>
      <c r="PHU28"/>
      <c r="PHV28" s="20"/>
      <c r="PHW28"/>
      <c r="PHX28" s="20"/>
      <c r="PHY28"/>
      <c r="PHZ28" s="20"/>
      <c r="PIA28"/>
      <c r="PIB28" s="20"/>
      <c r="PIC28"/>
      <c r="PID28" s="20"/>
      <c r="PIE28"/>
      <c r="PIF28" s="20"/>
      <c r="PIG28"/>
      <c r="PIH28" s="20"/>
      <c r="PII28"/>
      <c r="PIJ28" s="20"/>
      <c r="PIK28"/>
      <c r="PIL28" s="20"/>
      <c r="PIM28"/>
      <c r="PIN28" s="20"/>
      <c r="PIO28"/>
      <c r="PIP28" s="20"/>
      <c r="PIQ28"/>
      <c r="PIR28" s="20"/>
      <c r="PIS28"/>
      <c r="PIT28" s="20"/>
      <c r="PIU28"/>
      <c r="PIV28" s="20"/>
      <c r="PIW28"/>
      <c r="PIX28" s="20"/>
      <c r="PIY28"/>
      <c r="PIZ28" s="20"/>
      <c r="PJA28"/>
      <c r="PJB28" s="20"/>
      <c r="PJC28"/>
      <c r="PJD28" s="20"/>
      <c r="PJE28"/>
      <c r="PJF28" s="20"/>
      <c r="PJG28"/>
      <c r="PJH28" s="20"/>
      <c r="PJI28"/>
      <c r="PJJ28" s="20"/>
      <c r="PJK28"/>
      <c r="PJL28" s="20"/>
      <c r="PJM28"/>
      <c r="PJN28" s="20"/>
      <c r="PJO28"/>
      <c r="PJP28" s="20"/>
      <c r="PJQ28"/>
      <c r="PJR28" s="20"/>
      <c r="PJS28"/>
      <c r="PJT28" s="20"/>
      <c r="PJU28"/>
      <c r="PJV28" s="20"/>
      <c r="PJW28"/>
      <c r="PJX28" s="20"/>
      <c r="PJY28"/>
      <c r="PJZ28" s="20"/>
      <c r="PKA28"/>
      <c r="PKB28" s="20"/>
      <c r="PKC28"/>
      <c r="PKD28" s="20"/>
      <c r="PKE28"/>
      <c r="PKF28" s="20"/>
      <c r="PKG28"/>
      <c r="PKH28" s="20"/>
      <c r="PKI28"/>
      <c r="PKJ28" s="20"/>
      <c r="PKK28"/>
      <c r="PKL28" s="20"/>
      <c r="PKM28"/>
      <c r="PKN28" s="20"/>
      <c r="PKO28"/>
      <c r="PKP28" s="20"/>
      <c r="PKQ28"/>
      <c r="PKR28" s="20"/>
      <c r="PKS28"/>
      <c r="PKT28" s="20"/>
      <c r="PKU28"/>
      <c r="PKV28" s="20"/>
      <c r="PKW28"/>
      <c r="PKX28" s="20"/>
      <c r="PKY28"/>
      <c r="PKZ28" s="20"/>
      <c r="PLA28"/>
      <c r="PLB28" s="20"/>
      <c r="PLC28"/>
      <c r="PLD28" s="20"/>
      <c r="PLE28"/>
      <c r="PLF28" s="20"/>
      <c r="PLG28"/>
      <c r="PLH28" s="20"/>
      <c r="PLI28"/>
      <c r="PLJ28" s="20"/>
      <c r="PLK28"/>
      <c r="PLL28" s="20"/>
      <c r="PLM28"/>
      <c r="PLN28" s="20"/>
      <c r="PLO28"/>
      <c r="PLP28" s="20"/>
      <c r="PLQ28"/>
      <c r="PLR28" s="20"/>
      <c r="PLS28"/>
      <c r="PLT28" s="20"/>
      <c r="PLU28"/>
      <c r="PLV28" s="20"/>
      <c r="PLW28"/>
      <c r="PLX28" s="20"/>
      <c r="PLY28"/>
      <c r="PLZ28" s="20"/>
      <c r="PMA28"/>
      <c r="PMB28" s="20"/>
      <c r="PMC28"/>
      <c r="PMD28" s="20"/>
      <c r="PME28"/>
      <c r="PMF28" s="20"/>
      <c r="PMG28"/>
      <c r="PMH28" s="20"/>
      <c r="PMI28"/>
      <c r="PMJ28" s="20"/>
      <c r="PMK28"/>
      <c r="PML28" s="20"/>
      <c r="PMM28"/>
      <c r="PMN28" s="20"/>
      <c r="PMO28"/>
      <c r="PMP28" s="20"/>
      <c r="PMQ28"/>
      <c r="PMR28" s="20"/>
      <c r="PMS28"/>
      <c r="PMT28" s="20"/>
      <c r="PMU28"/>
      <c r="PMV28" s="20"/>
      <c r="PMW28"/>
      <c r="PMX28" s="20"/>
      <c r="PMY28"/>
      <c r="PMZ28" s="20"/>
      <c r="PNA28"/>
      <c r="PNB28" s="20"/>
      <c r="PNC28"/>
      <c r="PND28" s="20"/>
      <c r="PNE28"/>
      <c r="PNF28" s="20"/>
      <c r="PNG28"/>
      <c r="PNH28" s="20"/>
      <c r="PNI28"/>
      <c r="PNJ28" s="20"/>
      <c r="PNK28"/>
      <c r="PNL28" s="20"/>
      <c r="PNM28"/>
      <c r="PNN28" s="20"/>
      <c r="PNO28"/>
      <c r="PNP28" s="20"/>
      <c r="PNQ28"/>
      <c r="PNR28" s="20"/>
      <c r="PNS28"/>
      <c r="PNT28" s="20"/>
      <c r="PNU28"/>
      <c r="PNV28" s="20"/>
      <c r="PNW28"/>
      <c r="PNX28" s="20"/>
      <c r="PNY28"/>
      <c r="PNZ28" s="20"/>
      <c r="POA28"/>
      <c r="POB28" s="20"/>
      <c r="POC28"/>
      <c r="POD28" s="20"/>
      <c r="POE28"/>
      <c r="POF28" s="20"/>
      <c r="POG28"/>
      <c r="POH28" s="20"/>
      <c r="POI28"/>
      <c r="POJ28" s="20"/>
      <c r="POK28"/>
      <c r="POL28" s="20"/>
      <c r="POM28"/>
      <c r="PON28" s="20"/>
      <c r="POO28"/>
      <c r="POP28" s="20"/>
      <c r="POQ28"/>
      <c r="POR28" s="20"/>
      <c r="POS28"/>
      <c r="POT28" s="20"/>
      <c r="POU28"/>
      <c r="POV28" s="20"/>
      <c r="POW28"/>
      <c r="POX28" s="20"/>
      <c r="POY28"/>
      <c r="POZ28" s="20"/>
      <c r="PPA28"/>
      <c r="PPB28" s="20"/>
      <c r="PPC28"/>
      <c r="PPD28" s="20"/>
      <c r="PPE28"/>
      <c r="PPF28" s="20"/>
      <c r="PPG28"/>
      <c r="PPH28" s="20"/>
      <c r="PPI28"/>
      <c r="PPJ28" s="20"/>
      <c r="PPK28"/>
      <c r="PPL28" s="20"/>
      <c r="PPM28"/>
      <c r="PPN28" s="20"/>
      <c r="PPO28"/>
      <c r="PPP28" s="20"/>
      <c r="PPQ28"/>
      <c r="PPR28" s="20"/>
      <c r="PPS28"/>
      <c r="PPT28" s="20"/>
      <c r="PPU28"/>
      <c r="PPV28" s="20"/>
      <c r="PPW28"/>
      <c r="PPX28" s="20"/>
      <c r="PPY28"/>
      <c r="PPZ28" s="20"/>
      <c r="PQA28"/>
      <c r="PQB28" s="20"/>
      <c r="PQC28"/>
      <c r="PQD28" s="20"/>
      <c r="PQE28"/>
      <c r="PQF28" s="20"/>
      <c r="PQG28"/>
      <c r="PQH28" s="20"/>
      <c r="PQI28"/>
      <c r="PQJ28" s="20"/>
      <c r="PQK28"/>
      <c r="PQL28" s="20"/>
      <c r="PQM28"/>
      <c r="PQN28" s="20"/>
      <c r="PQO28"/>
      <c r="PQP28" s="20"/>
      <c r="PQQ28"/>
      <c r="PQR28" s="20"/>
      <c r="PQS28"/>
      <c r="PQT28" s="20"/>
      <c r="PQU28"/>
      <c r="PQV28" s="20"/>
      <c r="PQW28"/>
      <c r="PQX28" s="20"/>
      <c r="PQY28"/>
      <c r="PQZ28" s="20"/>
      <c r="PRA28"/>
      <c r="PRB28" s="20"/>
      <c r="PRC28"/>
      <c r="PRD28" s="20"/>
      <c r="PRE28"/>
      <c r="PRF28" s="20"/>
      <c r="PRG28"/>
      <c r="PRH28" s="20"/>
      <c r="PRI28"/>
      <c r="PRJ28" s="20"/>
      <c r="PRK28"/>
      <c r="PRL28" s="20"/>
      <c r="PRM28"/>
      <c r="PRN28" s="20"/>
      <c r="PRO28"/>
      <c r="PRP28" s="20"/>
      <c r="PRQ28"/>
      <c r="PRR28" s="20"/>
      <c r="PRS28"/>
      <c r="PRT28" s="20"/>
      <c r="PRU28"/>
      <c r="PRV28" s="20"/>
      <c r="PRW28"/>
      <c r="PRX28" s="20"/>
      <c r="PRY28"/>
      <c r="PRZ28" s="20"/>
      <c r="PSA28"/>
      <c r="PSB28" s="20"/>
      <c r="PSC28"/>
      <c r="PSD28" s="20"/>
      <c r="PSE28"/>
      <c r="PSF28" s="20"/>
      <c r="PSG28"/>
      <c r="PSH28" s="20"/>
      <c r="PSI28"/>
      <c r="PSJ28" s="20"/>
      <c r="PSK28"/>
      <c r="PSL28" s="20"/>
      <c r="PSM28"/>
      <c r="PSN28" s="20"/>
      <c r="PSO28"/>
      <c r="PSP28" s="20"/>
      <c r="PSQ28"/>
      <c r="PSR28" s="20"/>
      <c r="PSS28"/>
      <c r="PST28" s="20"/>
      <c r="PSU28"/>
      <c r="PSV28" s="20"/>
      <c r="PSW28"/>
      <c r="PSX28" s="20"/>
      <c r="PSY28"/>
      <c r="PSZ28" s="20"/>
      <c r="PTA28"/>
      <c r="PTB28" s="20"/>
      <c r="PTC28"/>
      <c r="PTD28" s="20"/>
      <c r="PTE28"/>
      <c r="PTF28" s="20"/>
      <c r="PTG28"/>
      <c r="PTH28" s="20"/>
      <c r="PTI28"/>
      <c r="PTJ28" s="20"/>
      <c r="PTK28"/>
      <c r="PTL28" s="20"/>
      <c r="PTM28"/>
      <c r="PTN28" s="20"/>
      <c r="PTO28"/>
      <c r="PTP28" s="20"/>
      <c r="PTQ28"/>
      <c r="PTR28" s="20"/>
      <c r="PTS28"/>
      <c r="PTT28" s="20"/>
      <c r="PTU28"/>
      <c r="PTV28" s="20"/>
      <c r="PTW28"/>
      <c r="PTX28" s="20"/>
      <c r="PTY28"/>
      <c r="PTZ28" s="20"/>
      <c r="PUA28"/>
      <c r="PUB28" s="20"/>
      <c r="PUC28"/>
      <c r="PUD28" s="20"/>
      <c r="PUE28"/>
      <c r="PUF28" s="20"/>
      <c r="PUG28"/>
      <c r="PUH28" s="20"/>
      <c r="PUI28"/>
      <c r="PUJ28" s="20"/>
      <c r="PUK28"/>
      <c r="PUL28" s="20"/>
      <c r="PUM28"/>
      <c r="PUN28" s="20"/>
      <c r="PUO28"/>
      <c r="PUP28" s="20"/>
      <c r="PUQ28"/>
      <c r="PUR28" s="20"/>
      <c r="PUS28"/>
      <c r="PUT28" s="20"/>
      <c r="PUU28"/>
      <c r="PUV28" s="20"/>
      <c r="PUW28"/>
      <c r="PUX28" s="20"/>
      <c r="PUY28"/>
      <c r="PUZ28" s="20"/>
      <c r="PVA28"/>
      <c r="PVB28" s="20"/>
      <c r="PVC28"/>
      <c r="PVD28" s="20"/>
      <c r="PVE28"/>
      <c r="PVF28" s="20"/>
      <c r="PVG28"/>
      <c r="PVH28" s="20"/>
      <c r="PVI28"/>
      <c r="PVJ28" s="20"/>
      <c r="PVK28"/>
      <c r="PVL28" s="20"/>
      <c r="PVM28"/>
      <c r="PVN28" s="20"/>
      <c r="PVO28"/>
      <c r="PVP28" s="20"/>
      <c r="PVQ28"/>
      <c r="PVR28" s="20"/>
      <c r="PVS28"/>
      <c r="PVT28" s="20"/>
      <c r="PVU28"/>
      <c r="PVV28" s="20"/>
      <c r="PVW28"/>
      <c r="PVX28" s="20"/>
      <c r="PVY28"/>
      <c r="PVZ28" s="20"/>
      <c r="PWA28"/>
      <c r="PWB28" s="20"/>
      <c r="PWC28"/>
      <c r="PWD28" s="20"/>
      <c r="PWE28"/>
      <c r="PWF28" s="20"/>
      <c r="PWG28"/>
      <c r="PWH28" s="20"/>
      <c r="PWI28"/>
      <c r="PWJ28" s="20"/>
      <c r="PWK28"/>
      <c r="PWL28" s="20"/>
      <c r="PWM28"/>
      <c r="PWN28" s="20"/>
      <c r="PWO28"/>
      <c r="PWP28" s="20"/>
      <c r="PWQ28"/>
      <c r="PWR28" s="20"/>
      <c r="PWS28"/>
      <c r="PWT28" s="20"/>
      <c r="PWU28"/>
      <c r="PWV28" s="20"/>
      <c r="PWW28"/>
      <c r="PWX28" s="20"/>
      <c r="PWY28"/>
      <c r="PWZ28" s="20"/>
      <c r="PXA28"/>
      <c r="PXB28" s="20"/>
      <c r="PXC28"/>
      <c r="PXD28" s="20"/>
      <c r="PXE28"/>
      <c r="PXF28" s="20"/>
      <c r="PXG28"/>
      <c r="PXH28" s="20"/>
      <c r="PXI28"/>
      <c r="PXJ28" s="20"/>
      <c r="PXK28"/>
      <c r="PXL28" s="20"/>
      <c r="PXM28"/>
      <c r="PXN28" s="20"/>
      <c r="PXO28"/>
      <c r="PXP28" s="20"/>
      <c r="PXQ28"/>
      <c r="PXR28" s="20"/>
      <c r="PXS28"/>
      <c r="PXT28" s="20"/>
      <c r="PXU28"/>
      <c r="PXV28" s="20"/>
      <c r="PXW28"/>
      <c r="PXX28" s="20"/>
      <c r="PXY28"/>
      <c r="PXZ28" s="20"/>
      <c r="PYA28"/>
      <c r="PYB28" s="20"/>
      <c r="PYC28"/>
      <c r="PYD28" s="20"/>
      <c r="PYE28"/>
      <c r="PYF28" s="20"/>
      <c r="PYG28"/>
      <c r="PYH28" s="20"/>
      <c r="PYI28"/>
      <c r="PYJ28" s="20"/>
      <c r="PYK28"/>
      <c r="PYL28" s="20"/>
      <c r="PYM28"/>
      <c r="PYN28" s="20"/>
      <c r="PYO28"/>
      <c r="PYP28" s="20"/>
      <c r="PYQ28"/>
      <c r="PYR28" s="20"/>
      <c r="PYS28"/>
      <c r="PYT28" s="20"/>
      <c r="PYU28"/>
      <c r="PYV28" s="20"/>
      <c r="PYW28"/>
      <c r="PYX28" s="20"/>
      <c r="PYY28"/>
      <c r="PYZ28" s="20"/>
      <c r="PZA28"/>
      <c r="PZB28" s="20"/>
      <c r="PZC28"/>
      <c r="PZD28" s="20"/>
      <c r="PZE28"/>
      <c r="PZF28" s="20"/>
      <c r="PZG28"/>
      <c r="PZH28" s="20"/>
      <c r="PZI28"/>
      <c r="PZJ28" s="20"/>
      <c r="PZK28"/>
      <c r="PZL28" s="20"/>
      <c r="PZM28"/>
      <c r="PZN28" s="20"/>
      <c r="PZO28"/>
      <c r="PZP28" s="20"/>
      <c r="PZQ28"/>
      <c r="PZR28" s="20"/>
      <c r="PZS28"/>
      <c r="PZT28" s="20"/>
      <c r="PZU28"/>
      <c r="PZV28" s="20"/>
      <c r="PZW28"/>
      <c r="PZX28" s="20"/>
      <c r="PZY28"/>
      <c r="PZZ28" s="20"/>
      <c r="QAA28"/>
      <c r="QAB28" s="20"/>
      <c r="QAC28"/>
      <c r="QAD28" s="20"/>
      <c r="QAE28"/>
      <c r="QAF28" s="20"/>
      <c r="QAG28"/>
      <c r="QAH28" s="20"/>
      <c r="QAI28"/>
      <c r="QAJ28" s="20"/>
      <c r="QAK28"/>
      <c r="QAL28" s="20"/>
      <c r="QAM28"/>
      <c r="QAN28" s="20"/>
      <c r="QAO28"/>
      <c r="QAP28" s="20"/>
      <c r="QAQ28"/>
      <c r="QAR28" s="20"/>
      <c r="QAS28"/>
      <c r="QAT28" s="20"/>
      <c r="QAU28"/>
      <c r="QAV28" s="20"/>
      <c r="QAW28"/>
      <c r="QAX28" s="20"/>
      <c r="QAY28"/>
      <c r="QAZ28" s="20"/>
      <c r="QBA28"/>
      <c r="QBB28" s="20"/>
      <c r="QBC28"/>
      <c r="QBD28" s="20"/>
      <c r="QBE28"/>
      <c r="QBF28" s="20"/>
      <c r="QBG28"/>
      <c r="QBH28" s="20"/>
      <c r="QBI28"/>
      <c r="QBJ28" s="20"/>
      <c r="QBK28"/>
      <c r="QBL28" s="20"/>
      <c r="QBM28"/>
      <c r="QBN28" s="20"/>
      <c r="QBO28"/>
      <c r="QBP28" s="20"/>
      <c r="QBQ28"/>
      <c r="QBR28" s="20"/>
      <c r="QBS28"/>
      <c r="QBT28" s="20"/>
      <c r="QBU28"/>
      <c r="QBV28" s="20"/>
      <c r="QBW28"/>
      <c r="QBX28" s="20"/>
      <c r="QBY28"/>
      <c r="QBZ28" s="20"/>
      <c r="QCA28"/>
      <c r="QCB28" s="20"/>
      <c r="QCC28"/>
      <c r="QCD28" s="20"/>
      <c r="QCE28"/>
      <c r="QCF28" s="20"/>
      <c r="QCG28"/>
      <c r="QCH28" s="20"/>
      <c r="QCI28"/>
      <c r="QCJ28" s="20"/>
      <c r="QCK28"/>
      <c r="QCL28" s="20"/>
      <c r="QCM28"/>
      <c r="QCN28" s="20"/>
      <c r="QCO28"/>
      <c r="QCP28" s="20"/>
      <c r="QCQ28"/>
      <c r="QCR28" s="20"/>
      <c r="QCS28"/>
      <c r="QCT28" s="20"/>
      <c r="QCU28"/>
      <c r="QCV28" s="20"/>
      <c r="QCW28"/>
      <c r="QCX28" s="20"/>
      <c r="QCY28"/>
      <c r="QCZ28" s="20"/>
      <c r="QDA28"/>
      <c r="QDB28" s="20"/>
      <c r="QDC28"/>
      <c r="QDD28" s="20"/>
      <c r="QDE28"/>
      <c r="QDF28" s="20"/>
      <c r="QDG28"/>
      <c r="QDH28" s="20"/>
      <c r="QDI28"/>
      <c r="QDJ28" s="20"/>
      <c r="QDK28"/>
      <c r="QDL28" s="20"/>
      <c r="QDM28"/>
      <c r="QDN28" s="20"/>
      <c r="QDO28"/>
      <c r="QDP28" s="20"/>
      <c r="QDQ28"/>
      <c r="QDR28" s="20"/>
      <c r="QDS28"/>
      <c r="QDT28" s="20"/>
      <c r="QDU28"/>
      <c r="QDV28" s="20"/>
      <c r="QDW28"/>
      <c r="QDX28" s="20"/>
      <c r="QDY28"/>
      <c r="QDZ28" s="20"/>
      <c r="QEA28"/>
      <c r="QEB28" s="20"/>
      <c r="QEC28"/>
      <c r="QED28" s="20"/>
      <c r="QEE28"/>
      <c r="QEF28" s="20"/>
      <c r="QEG28"/>
      <c r="QEH28" s="20"/>
      <c r="QEI28"/>
      <c r="QEJ28" s="20"/>
      <c r="QEK28"/>
      <c r="QEL28" s="20"/>
      <c r="QEM28"/>
      <c r="QEN28" s="20"/>
      <c r="QEO28"/>
      <c r="QEP28" s="20"/>
      <c r="QEQ28"/>
      <c r="QER28" s="20"/>
      <c r="QES28"/>
      <c r="QET28" s="20"/>
      <c r="QEU28"/>
      <c r="QEV28" s="20"/>
      <c r="QEW28"/>
      <c r="QEX28" s="20"/>
      <c r="QEY28"/>
      <c r="QEZ28" s="20"/>
      <c r="QFA28"/>
      <c r="QFB28" s="20"/>
      <c r="QFC28"/>
      <c r="QFD28" s="20"/>
      <c r="QFE28"/>
      <c r="QFF28" s="20"/>
      <c r="QFG28"/>
      <c r="QFH28" s="20"/>
      <c r="QFI28"/>
      <c r="QFJ28" s="20"/>
      <c r="QFK28"/>
      <c r="QFL28" s="20"/>
      <c r="QFM28"/>
      <c r="QFN28" s="20"/>
      <c r="QFO28"/>
      <c r="QFP28" s="20"/>
      <c r="QFQ28"/>
      <c r="QFR28" s="20"/>
      <c r="QFS28"/>
      <c r="QFT28" s="20"/>
      <c r="QFU28"/>
      <c r="QFV28" s="20"/>
      <c r="QFW28"/>
      <c r="QFX28" s="20"/>
      <c r="QFY28"/>
      <c r="QFZ28" s="20"/>
      <c r="QGA28"/>
      <c r="QGB28" s="20"/>
      <c r="QGC28"/>
      <c r="QGD28" s="20"/>
      <c r="QGE28"/>
      <c r="QGF28" s="20"/>
      <c r="QGG28"/>
      <c r="QGH28" s="20"/>
      <c r="QGI28"/>
      <c r="QGJ28" s="20"/>
      <c r="QGK28"/>
      <c r="QGL28" s="20"/>
      <c r="QGM28"/>
      <c r="QGN28" s="20"/>
      <c r="QGO28"/>
      <c r="QGP28" s="20"/>
      <c r="QGQ28"/>
      <c r="QGR28" s="20"/>
      <c r="QGS28"/>
      <c r="QGT28" s="20"/>
      <c r="QGU28"/>
      <c r="QGV28" s="20"/>
      <c r="QGW28"/>
      <c r="QGX28" s="20"/>
      <c r="QGY28"/>
      <c r="QGZ28" s="20"/>
      <c r="QHA28"/>
      <c r="QHB28" s="20"/>
      <c r="QHC28"/>
      <c r="QHD28" s="20"/>
      <c r="QHE28"/>
      <c r="QHF28" s="20"/>
      <c r="QHG28"/>
      <c r="QHH28" s="20"/>
      <c r="QHI28"/>
      <c r="QHJ28" s="20"/>
      <c r="QHK28"/>
      <c r="QHL28" s="20"/>
      <c r="QHM28"/>
      <c r="QHN28" s="20"/>
      <c r="QHO28"/>
      <c r="QHP28" s="20"/>
      <c r="QHQ28"/>
      <c r="QHR28" s="20"/>
      <c r="QHS28"/>
      <c r="QHT28" s="20"/>
      <c r="QHU28"/>
      <c r="QHV28" s="20"/>
      <c r="QHW28"/>
      <c r="QHX28" s="20"/>
      <c r="QHY28"/>
      <c r="QHZ28" s="20"/>
      <c r="QIA28"/>
      <c r="QIB28" s="20"/>
      <c r="QIC28"/>
      <c r="QID28" s="20"/>
      <c r="QIE28"/>
      <c r="QIF28" s="20"/>
      <c r="QIG28"/>
      <c r="QIH28" s="20"/>
      <c r="QII28"/>
      <c r="QIJ28" s="20"/>
      <c r="QIK28"/>
      <c r="QIL28" s="20"/>
      <c r="QIM28"/>
      <c r="QIN28" s="20"/>
      <c r="QIO28"/>
      <c r="QIP28" s="20"/>
      <c r="QIQ28"/>
      <c r="QIR28" s="20"/>
      <c r="QIS28"/>
      <c r="QIT28" s="20"/>
      <c r="QIU28"/>
      <c r="QIV28" s="20"/>
      <c r="QIW28"/>
      <c r="QIX28" s="20"/>
      <c r="QIY28"/>
      <c r="QIZ28" s="20"/>
      <c r="QJA28"/>
      <c r="QJB28" s="20"/>
      <c r="QJC28"/>
      <c r="QJD28" s="20"/>
      <c r="QJE28"/>
      <c r="QJF28" s="20"/>
      <c r="QJG28"/>
      <c r="QJH28" s="20"/>
      <c r="QJI28"/>
      <c r="QJJ28" s="20"/>
      <c r="QJK28"/>
      <c r="QJL28" s="20"/>
      <c r="QJM28"/>
      <c r="QJN28" s="20"/>
      <c r="QJO28"/>
      <c r="QJP28" s="20"/>
      <c r="QJQ28"/>
      <c r="QJR28" s="20"/>
      <c r="QJS28"/>
      <c r="QJT28" s="20"/>
      <c r="QJU28"/>
      <c r="QJV28" s="20"/>
      <c r="QJW28"/>
      <c r="QJX28" s="20"/>
      <c r="QJY28"/>
      <c r="QJZ28" s="20"/>
      <c r="QKA28"/>
      <c r="QKB28" s="20"/>
      <c r="QKC28"/>
      <c r="QKD28" s="20"/>
      <c r="QKE28"/>
      <c r="QKF28" s="20"/>
      <c r="QKG28"/>
      <c r="QKH28" s="20"/>
      <c r="QKI28"/>
      <c r="QKJ28" s="20"/>
      <c r="QKK28"/>
      <c r="QKL28" s="20"/>
      <c r="QKM28"/>
      <c r="QKN28" s="20"/>
      <c r="QKO28"/>
      <c r="QKP28" s="20"/>
      <c r="QKQ28"/>
      <c r="QKR28" s="20"/>
      <c r="QKS28"/>
      <c r="QKT28" s="20"/>
      <c r="QKU28"/>
      <c r="QKV28" s="20"/>
      <c r="QKW28"/>
      <c r="QKX28" s="20"/>
      <c r="QKY28"/>
      <c r="QKZ28" s="20"/>
      <c r="QLA28"/>
      <c r="QLB28" s="20"/>
      <c r="QLC28"/>
      <c r="QLD28" s="20"/>
      <c r="QLE28"/>
      <c r="QLF28" s="20"/>
      <c r="QLG28"/>
      <c r="QLH28" s="20"/>
      <c r="QLI28"/>
      <c r="QLJ28" s="20"/>
      <c r="QLK28"/>
      <c r="QLL28" s="20"/>
      <c r="QLM28"/>
      <c r="QLN28" s="20"/>
      <c r="QLO28"/>
      <c r="QLP28" s="20"/>
      <c r="QLQ28"/>
      <c r="QLR28" s="20"/>
      <c r="QLS28"/>
      <c r="QLT28" s="20"/>
      <c r="QLU28"/>
      <c r="QLV28" s="20"/>
      <c r="QLW28"/>
      <c r="QLX28" s="20"/>
      <c r="QLY28"/>
      <c r="QLZ28" s="20"/>
      <c r="QMA28"/>
      <c r="QMB28" s="20"/>
      <c r="QMC28"/>
      <c r="QMD28" s="20"/>
      <c r="QME28"/>
      <c r="QMF28" s="20"/>
      <c r="QMG28"/>
      <c r="QMH28" s="20"/>
      <c r="QMI28"/>
      <c r="QMJ28" s="20"/>
      <c r="QMK28"/>
      <c r="QML28" s="20"/>
      <c r="QMM28"/>
      <c r="QMN28" s="20"/>
      <c r="QMO28"/>
      <c r="QMP28" s="20"/>
      <c r="QMQ28"/>
      <c r="QMR28" s="20"/>
      <c r="QMS28"/>
      <c r="QMT28" s="20"/>
      <c r="QMU28"/>
      <c r="QMV28" s="20"/>
      <c r="QMW28"/>
      <c r="QMX28" s="20"/>
      <c r="QMY28"/>
      <c r="QMZ28" s="20"/>
      <c r="QNA28"/>
      <c r="QNB28" s="20"/>
      <c r="QNC28"/>
      <c r="QND28" s="20"/>
      <c r="QNE28"/>
      <c r="QNF28" s="20"/>
      <c r="QNG28"/>
      <c r="QNH28" s="20"/>
      <c r="QNI28"/>
      <c r="QNJ28" s="20"/>
      <c r="QNK28"/>
      <c r="QNL28" s="20"/>
      <c r="QNM28"/>
      <c r="QNN28" s="20"/>
      <c r="QNO28"/>
      <c r="QNP28" s="20"/>
      <c r="QNQ28"/>
      <c r="QNR28" s="20"/>
      <c r="QNS28"/>
      <c r="QNT28" s="20"/>
      <c r="QNU28"/>
      <c r="QNV28" s="20"/>
      <c r="QNW28"/>
      <c r="QNX28" s="20"/>
      <c r="QNY28"/>
      <c r="QNZ28" s="20"/>
      <c r="QOA28"/>
      <c r="QOB28" s="20"/>
      <c r="QOC28"/>
      <c r="QOD28" s="20"/>
      <c r="QOE28"/>
      <c r="QOF28" s="20"/>
      <c r="QOG28"/>
      <c r="QOH28" s="20"/>
      <c r="QOI28"/>
      <c r="QOJ28" s="20"/>
      <c r="QOK28"/>
      <c r="QOL28" s="20"/>
      <c r="QOM28"/>
      <c r="QON28" s="20"/>
      <c r="QOO28"/>
      <c r="QOP28" s="20"/>
      <c r="QOQ28"/>
      <c r="QOR28" s="20"/>
      <c r="QOS28"/>
      <c r="QOT28" s="20"/>
      <c r="QOU28"/>
      <c r="QOV28" s="20"/>
      <c r="QOW28"/>
      <c r="QOX28" s="20"/>
      <c r="QOY28"/>
      <c r="QOZ28" s="20"/>
      <c r="QPA28"/>
      <c r="QPB28" s="20"/>
      <c r="QPC28"/>
      <c r="QPD28" s="20"/>
      <c r="QPE28"/>
      <c r="QPF28" s="20"/>
      <c r="QPG28"/>
      <c r="QPH28" s="20"/>
      <c r="QPI28"/>
      <c r="QPJ28" s="20"/>
      <c r="QPK28"/>
      <c r="QPL28" s="20"/>
      <c r="QPM28"/>
      <c r="QPN28" s="20"/>
      <c r="QPO28"/>
      <c r="QPP28" s="20"/>
      <c r="QPQ28"/>
      <c r="QPR28" s="20"/>
      <c r="QPS28"/>
      <c r="QPT28" s="20"/>
      <c r="QPU28"/>
      <c r="QPV28" s="20"/>
      <c r="QPW28"/>
      <c r="QPX28" s="20"/>
      <c r="QPY28"/>
      <c r="QPZ28" s="20"/>
      <c r="QQA28"/>
      <c r="QQB28" s="20"/>
      <c r="QQC28"/>
      <c r="QQD28" s="20"/>
      <c r="QQE28"/>
      <c r="QQF28" s="20"/>
      <c r="QQG28"/>
      <c r="QQH28" s="20"/>
      <c r="QQI28"/>
      <c r="QQJ28" s="20"/>
      <c r="QQK28"/>
      <c r="QQL28" s="20"/>
      <c r="QQM28"/>
      <c r="QQN28" s="20"/>
      <c r="QQO28"/>
      <c r="QQP28" s="20"/>
      <c r="QQQ28"/>
      <c r="QQR28" s="20"/>
      <c r="QQS28"/>
      <c r="QQT28" s="20"/>
      <c r="QQU28"/>
      <c r="QQV28" s="20"/>
      <c r="QQW28"/>
      <c r="QQX28" s="20"/>
      <c r="QQY28"/>
      <c r="QQZ28" s="20"/>
      <c r="QRA28"/>
      <c r="QRB28" s="20"/>
      <c r="QRC28"/>
      <c r="QRD28" s="20"/>
      <c r="QRE28"/>
      <c r="QRF28" s="20"/>
      <c r="QRG28"/>
      <c r="QRH28" s="20"/>
      <c r="QRI28"/>
      <c r="QRJ28" s="20"/>
      <c r="QRK28"/>
      <c r="QRL28" s="20"/>
      <c r="QRM28"/>
      <c r="QRN28" s="20"/>
      <c r="QRO28"/>
      <c r="QRP28" s="20"/>
      <c r="QRQ28"/>
      <c r="QRR28" s="20"/>
      <c r="QRS28"/>
      <c r="QRT28" s="20"/>
      <c r="QRU28"/>
      <c r="QRV28" s="20"/>
      <c r="QRW28"/>
      <c r="QRX28" s="20"/>
      <c r="QRY28"/>
      <c r="QRZ28" s="20"/>
      <c r="QSA28"/>
      <c r="QSB28" s="20"/>
      <c r="QSC28"/>
      <c r="QSD28" s="20"/>
      <c r="QSE28"/>
      <c r="QSF28" s="20"/>
      <c r="QSG28"/>
      <c r="QSH28" s="20"/>
      <c r="QSI28"/>
      <c r="QSJ28" s="20"/>
      <c r="QSK28"/>
      <c r="QSL28" s="20"/>
      <c r="QSM28"/>
      <c r="QSN28" s="20"/>
      <c r="QSO28"/>
      <c r="QSP28" s="20"/>
      <c r="QSQ28"/>
      <c r="QSR28" s="20"/>
      <c r="QSS28"/>
      <c r="QST28" s="20"/>
      <c r="QSU28"/>
      <c r="QSV28" s="20"/>
      <c r="QSW28"/>
      <c r="QSX28" s="20"/>
      <c r="QSY28"/>
      <c r="QSZ28" s="20"/>
      <c r="QTA28"/>
      <c r="QTB28" s="20"/>
      <c r="QTC28"/>
      <c r="QTD28" s="20"/>
      <c r="QTE28"/>
      <c r="QTF28" s="20"/>
      <c r="QTG28"/>
      <c r="QTH28" s="20"/>
      <c r="QTI28"/>
      <c r="QTJ28" s="20"/>
      <c r="QTK28"/>
      <c r="QTL28" s="20"/>
      <c r="QTM28"/>
      <c r="QTN28" s="20"/>
      <c r="QTO28"/>
      <c r="QTP28" s="20"/>
      <c r="QTQ28"/>
      <c r="QTR28" s="20"/>
      <c r="QTS28"/>
      <c r="QTT28" s="20"/>
      <c r="QTU28"/>
      <c r="QTV28" s="20"/>
      <c r="QTW28"/>
      <c r="QTX28" s="20"/>
      <c r="QTY28"/>
      <c r="QTZ28" s="20"/>
      <c r="QUA28"/>
      <c r="QUB28" s="20"/>
      <c r="QUC28"/>
      <c r="QUD28" s="20"/>
      <c r="QUE28"/>
      <c r="QUF28" s="20"/>
      <c r="QUG28"/>
      <c r="QUH28" s="20"/>
      <c r="QUI28"/>
      <c r="QUJ28" s="20"/>
      <c r="QUK28"/>
      <c r="QUL28" s="20"/>
      <c r="QUM28"/>
      <c r="QUN28" s="20"/>
      <c r="QUO28"/>
      <c r="QUP28" s="20"/>
      <c r="QUQ28"/>
      <c r="QUR28" s="20"/>
      <c r="QUS28"/>
      <c r="QUT28" s="20"/>
      <c r="QUU28"/>
      <c r="QUV28" s="20"/>
      <c r="QUW28"/>
      <c r="QUX28" s="20"/>
      <c r="QUY28"/>
      <c r="QUZ28" s="20"/>
      <c r="QVA28"/>
      <c r="QVB28" s="20"/>
      <c r="QVC28"/>
      <c r="QVD28" s="20"/>
      <c r="QVE28"/>
      <c r="QVF28" s="20"/>
      <c r="QVG28"/>
      <c r="QVH28" s="20"/>
      <c r="QVI28"/>
      <c r="QVJ28" s="20"/>
      <c r="QVK28"/>
      <c r="QVL28" s="20"/>
      <c r="QVM28"/>
      <c r="QVN28" s="20"/>
      <c r="QVO28"/>
      <c r="QVP28" s="20"/>
      <c r="QVQ28"/>
      <c r="QVR28" s="20"/>
      <c r="QVS28"/>
      <c r="QVT28" s="20"/>
      <c r="QVU28"/>
      <c r="QVV28" s="20"/>
      <c r="QVW28"/>
      <c r="QVX28" s="20"/>
      <c r="QVY28"/>
      <c r="QVZ28" s="20"/>
      <c r="QWA28"/>
      <c r="QWB28" s="20"/>
      <c r="QWC28"/>
      <c r="QWD28" s="20"/>
      <c r="QWE28"/>
      <c r="QWF28" s="20"/>
      <c r="QWG28"/>
      <c r="QWH28" s="20"/>
      <c r="QWI28"/>
      <c r="QWJ28" s="20"/>
      <c r="QWK28"/>
      <c r="QWL28" s="20"/>
      <c r="QWM28"/>
      <c r="QWN28" s="20"/>
      <c r="QWO28"/>
      <c r="QWP28" s="20"/>
      <c r="QWQ28"/>
      <c r="QWR28" s="20"/>
      <c r="QWS28"/>
      <c r="QWT28" s="20"/>
      <c r="QWU28"/>
      <c r="QWV28" s="20"/>
      <c r="QWW28"/>
      <c r="QWX28" s="20"/>
      <c r="QWY28"/>
      <c r="QWZ28" s="20"/>
      <c r="QXA28"/>
      <c r="QXB28" s="20"/>
      <c r="QXC28"/>
      <c r="QXD28" s="20"/>
      <c r="QXE28"/>
      <c r="QXF28" s="20"/>
      <c r="QXG28"/>
      <c r="QXH28" s="20"/>
      <c r="QXI28"/>
      <c r="QXJ28" s="20"/>
      <c r="QXK28"/>
      <c r="QXL28" s="20"/>
      <c r="QXM28"/>
      <c r="QXN28" s="20"/>
      <c r="QXO28"/>
      <c r="QXP28" s="20"/>
      <c r="QXQ28"/>
      <c r="QXR28" s="20"/>
      <c r="QXS28"/>
      <c r="QXT28" s="20"/>
      <c r="QXU28"/>
      <c r="QXV28" s="20"/>
      <c r="QXW28"/>
      <c r="QXX28" s="20"/>
      <c r="QXY28"/>
      <c r="QXZ28" s="20"/>
      <c r="QYA28"/>
      <c r="QYB28" s="20"/>
      <c r="QYC28"/>
      <c r="QYD28" s="20"/>
      <c r="QYE28"/>
      <c r="QYF28" s="20"/>
      <c r="QYG28"/>
      <c r="QYH28" s="20"/>
      <c r="QYI28"/>
      <c r="QYJ28" s="20"/>
      <c r="QYK28"/>
      <c r="QYL28" s="20"/>
      <c r="QYM28"/>
      <c r="QYN28" s="20"/>
      <c r="QYO28"/>
      <c r="QYP28" s="20"/>
      <c r="QYQ28"/>
      <c r="QYR28" s="20"/>
      <c r="QYS28"/>
      <c r="QYT28" s="20"/>
      <c r="QYU28"/>
      <c r="QYV28" s="20"/>
      <c r="QYW28"/>
      <c r="QYX28" s="20"/>
      <c r="QYY28"/>
      <c r="QYZ28" s="20"/>
      <c r="QZA28"/>
      <c r="QZB28" s="20"/>
      <c r="QZC28"/>
      <c r="QZD28" s="20"/>
      <c r="QZE28"/>
      <c r="QZF28" s="20"/>
      <c r="QZG28"/>
      <c r="QZH28" s="20"/>
      <c r="QZI28"/>
      <c r="QZJ28" s="20"/>
      <c r="QZK28"/>
      <c r="QZL28" s="20"/>
      <c r="QZM28"/>
      <c r="QZN28" s="20"/>
      <c r="QZO28"/>
      <c r="QZP28" s="20"/>
      <c r="QZQ28"/>
      <c r="QZR28" s="20"/>
      <c r="QZS28"/>
      <c r="QZT28" s="20"/>
      <c r="QZU28"/>
      <c r="QZV28" s="20"/>
      <c r="QZW28"/>
      <c r="QZX28" s="20"/>
      <c r="QZY28"/>
      <c r="QZZ28" s="20"/>
      <c r="RAA28"/>
      <c r="RAB28" s="20"/>
      <c r="RAC28"/>
      <c r="RAD28" s="20"/>
      <c r="RAE28"/>
      <c r="RAF28" s="20"/>
      <c r="RAG28"/>
      <c r="RAH28" s="20"/>
      <c r="RAI28"/>
      <c r="RAJ28" s="20"/>
      <c r="RAK28"/>
      <c r="RAL28" s="20"/>
      <c r="RAM28"/>
      <c r="RAN28" s="20"/>
      <c r="RAO28"/>
      <c r="RAP28" s="20"/>
      <c r="RAQ28"/>
      <c r="RAR28" s="20"/>
      <c r="RAS28"/>
      <c r="RAT28" s="20"/>
      <c r="RAU28"/>
      <c r="RAV28" s="20"/>
      <c r="RAW28"/>
      <c r="RAX28" s="20"/>
      <c r="RAY28"/>
      <c r="RAZ28" s="20"/>
      <c r="RBA28"/>
      <c r="RBB28" s="20"/>
      <c r="RBC28"/>
      <c r="RBD28" s="20"/>
      <c r="RBE28"/>
      <c r="RBF28" s="20"/>
      <c r="RBG28"/>
      <c r="RBH28" s="20"/>
      <c r="RBI28"/>
      <c r="RBJ28" s="20"/>
      <c r="RBK28"/>
      <c r="RBL28" s="20"/>
      <c r="RBM28"/>
      <c r="RBN28" s="20"/>
      <c r="RBO28"/>
      <c r="RBP28" s="20"/>
      <c r="RBQ28"/>
      <c r="RBR28" s="20"/>
      <c r="RBS28"/>
      <c r="RBT28" s="20"/>
      <c r="RBU28"/>
      <c r="RBV28" s="20"/>
      <c r="RBW28"/>
      <c r="RBX28" s="20"/>
      <c r="RBY28"/>
      <c r="RBZ28" s="20"/>
      <c r="RCA28"/>
      <c r="RCB28" s="20"/>
      <c r="RCC28"/>
      <c r="RCD28" s="20"/>
      <c r="RCE28"/>
      <c r="RCF28" s="20"/>
      <c r="RCG28"/>
      <c r="RCH28" s="20"/>
      <c r="RCI28"/>
      <c r="RCJ28" s="20"/>
      <c r="RCK28"/>
      <c r="RCL28" s="20"/>
      <c r="RCM28"/>
      <c r="RCN28" s="20"/>
      <c r="RCO28"/>
      <c r="RCP28" s="20"/>
      <c r="RCQ28"/>
      <c r="RCR28" s="20"/>
      <c r="RCS28"/>
      <c r="RCT28" s="20"/>
      <c r="RCU28"/>
      <c r="RCV28" s="20"/>
      <c r="RCW28"/>
      <c r="RCX28" s="20"/>
      <c r="RCY28"/>
      <c r="RCZ28" s="20"/>
      <c r="RDA28"/>
      <c r="RDB28" s="20"/>
      <c r="RDC28"/>
      <c r="RDD28" s="20"/>
      <c r="RDE28"/>
      <c r="RDF28" s="20"/>
      <c r="RDG28"/>
      <c r="RDH28" s="20"/>
      <c r="RDI28"/>
      <c r="RDJ28" s="20"/>
      <c r="RDK28"/>
      <c r="RDL28" s="20"/>
      <c r="RDM28"/>
      <c r="RDN28" s="20"/>
      <c r="RDO28"/>
      <c r="RDP28" s="20"/>
      <c r="RDQ28"/>
      <c r="RDR28" s="20"/>
      <c r="RDS28"/>
      <c r="RDT28" s="20"/>
      <c r="RDU28"/>
      <c r="RDV28" s="20"/>
      <c r="RDW28"/>
      <c r="RDX28" s="20"/>
      <c r="RDY28"/>
      <c r="RDZ28" s="20"/>
      <c r="REA28"/>
      <c r="REB28" s="20"/>
      <c r="REC28"/>
      <c r="RED28" s="20"/>
      <c r="REE28"/>
      <c r="REF28" s="20"/>
      <c r="REG28"/>
      <c r="REH28" s="20"/>
      <c r="REI28"/>
      <c r="REJ28" s="20"/>
      <c r="REK28"/>
      <c r="REL28" s="20"/>
      <c r="REM28"/>
      <c r="REN28" s="20"/>
      <c r="REO28"/>
      <c r="REP28" s="20"/>
      <c r="REQ28"/>
      <c r="RER28" s="20"/>
      <c r="RES28"/>
      <c r="RET28" s="20"/>
      <c r="REU28"/>
      <c r="REV28" s="20"/>
      <c r="REW28"/>
      <c r="REX28" s="20"/>
      <c r="REY28"/>
      <c r="REZ28" s="20"/>
      <c r="RFA28"/>
      <c r="RFB28" s="20"/>
      <c r="RFC28"/>
      <c r="RFD28" s="20"/>
      <c r="RFE28"/>
      <c r="RFF28" s="20"/>
      <c r="RFG28"/>
      <c r="RFH28" s="20"/>
      <c r="RFI28"/>
      <c r="RFJ28" s="20"/>
      <c r="RFK28"/>
      <c r="RFL28" s="20"/>
      <c r="RFM28"/>
      <c r="RFN28" s="20"/>
      <c r="RFO28"/>
      <c r="RFP28" s="20"/>
      <c r="RFQ28"/>
      <c r="RFR28" s="20"/>
      <c r="RFS28"/>
      <c r="RFT28" s="20"/>
      <c r="RFU28"/>
      <c r="RFV28" s="20"/>
      <c r="RFW28"/>
      <c r="RFX28" s="20"/>
      <c r="RFY28"/>
      <c r="RFZ28" s="20"/>
      <c r="RGA28"/>
      <c r="RGB28" s="20"/>
      <c r="RGC28"/>
      <c r="RGD28" s="20"/>
      <c r="RGE28"/>
      <c r="RGF28" s="20"/>
      <c r="RGG28"/>
      <c r="RGH28" s="20"/>
      <c r="RGI28"/>
      <c r="RGJ28" s="20"/>
      <c r="RGK28"/>
      <c r="RGL28" s="20"/>
      <c r="RGM28"/>
      <c r="RGN28" s="20"/>
      <c r="RGO28"/>
      <c r="RGP28" s="20"/>
      <c r="RGQ28"/>
      <c r="RGR28" s="20"/>
      <c r="RGS28"/>
      <c r="RGT28" s="20"/>
      <c r="RGU28"/>
      <c r="RGV28" s="20"/>
      <c r="RGW28"/>
      <c r="RGX28" s="20"/>
      <c r="RGY28"/>
      <c r="RGZ28" s="20"/>
      <c r="RHA28"/>
      <c r="RHB28" s="20"/>
      <c r="RHC28"/>
      <c r="RHD28" s="20"/>
      <c r="RHE28"/>
      <c r="RHF28" s="20"/>
      <c r="RHG28"/>
      <c r="RHH28" s="20"/>
      <c r="RHI28"/>
      <c r="RHJ28" s="20"/>
      <c r="RHK28"/>
      <c r="RHL28" s="20"/>
      <c r="RHM28"/>
      <c r="RHN28" s="20"/>
      <c r="RHO28"/>
      <c r="RHP28" s="20"/>
      <c r="RHQ28"/>
      <c r="RHR28" s="20"/>
      <c r="RHS28"/>
      <c r="RHT28" s="20"/>
      <c r="RHU28"/>
      <c r="RHV28" s="20"/>
      <c r="RHW28"/>
      <c r="RHX28" s="20"/>
      <c r="RHY28"/>
      <c r="RHZ28" s="20"/>
      <c r="RIA28"/>
      <c r="RIB28" s="20"/>
      <c r="RIC28"/>
      <c r="RID28" s="20"/>
      <c r="RIE28"/>
      <c r="RIF28" s="20"/>
      <c r="RIG28"/>
      <c r="RIH28" s="20"/>
      <c r="RII28"/>
      <c r="RIJ28" s="20"/>
      <c r="RIK28"/>
      <c r="RIL28" s="20"/>
      <c r="RIM28"/>
      <c r="RIN28" s="20"/>
      <c r="RIO28"/>
      <c r="RIP28" s="20"/>
      <c r="RIQ28"/>
      <c r="RIR28" s="20"/>
      <c r="RIS28"/>
      <c r="RIT28" s="20"/>
      <c r="RIU28"/>
      <c r="RIV28" s="20"/>
      <c r="RIW28"/>
      <c r="RIX28" s="20"/>
      <c r="RIY28"/>
      <c r="RIZ28" s="20"/>
      <c r="RJA28"/>
      <c r="RJB28" s="20"/>
      <c r="RJC28"/>
      <c r="RJD28" s="20"/>
      <c r="RJE28"/>
      <c r="RJF28" s="20"/>
      <c r="RJG28"/>
      <c r="RJH28" s="20"/>
      <c r="RJI28"/>
      <c r="RJJ28" s="20"/>
      <c r="RJK28"/>
      <c r="RJL28" s="20"/>
      <c r="RJM28"/>
      <c r="RJN28" s="20"/>
      <c r="RJO28"/>
      <c r="RJP28" s="20"/>
      <c r="RJQ28"/>
      <c r="RJR28" s="20"/>
      <c r="RJS28"/>
      <c r="RJT28" s="20"/>
      <c r="RJU28"/>
      <c r="RJV28" s="20"/>
      <c r="RJW28"/>
      <c r="RJX28" s="20"/>
      <c r="RJY28"/>
      <c r="RJZ28" s="20"/>
      <c r="RKA28"/>
      <c r="RKB28" s="20"/>
      <c r="RKC28"/>
      <c r="RKD28" s="20"/>
      <c r="RKE28"/>
      <c r="RKF28" s="20"/>
      <c r="RKG28"/>
      <c r="RKH28" s="20"/>
      <c r="RKI28"/>
      <c r="RKJ28" s="20"/>
      <c r="RKK28"/>
      <c r="RKL28" s="20"/>
      <c r="RKM28"/>
      <c r="RKN28" s="20"/>
      <c r="RKO28"/>
      <c r="RKP28" s="20"/>
      <c r="RKQ28"/>
      <c r="RKR28" s="20"/>
      <c r="RKS28"/>
      <c r="RKT28" s="20"/>
      <c r="RKU28"/>
      <c r="RKV28" s="20"/>
      <c r="RKW28"/>
      <c r="RKX28" s="20"/>
      <c r="RKY28"/>
      <c r="RKZ28" s="20"/>
      <c r="RLA28"/>
      <c r="RLB28" s="20"/>
      <c r="RLC28"/>
      <c r="RLD28" s="20"/>
      <c r="RLE28"/>
      <c r="RLF28" s="20"/>
      <c r="RLG28"/>
      <c r="RLH28" s="20"/>
      <c r="RLI28"/>
      <c r="RLJ28" s="20"/>
      <c r="RLK28"/>
      <c r="RLL28" s="20"/>
      <c r="RLM28"/>
      <c r="RLN28" s="20"/>
      <c r="RLO28"/>
      <c r="RLP28" s="20"/>
      <c r="RLQ28"/>
      <c r="RLR28" s="20"/>
      <c r="RLS28"/>
      <c r="RLT28" s="20"/>
      <c r="RLU28"/>
      <c r="RLV28" s="20"/>
      <c r="RLW28"/>
      <c r="RLX28" s="20"/>
      <c r="RLY28"/>
      <c r="RLZ28" s="20"/>
      <c r="RMA28"/>
      <c r="RMB28" s="20"/>
      <c r="RMC28"/>
      <c r="RMD28" s="20"/>
      <c r="RME28"/>
      <c r="RMF28" s="20"/>
      <c r="RMG28"/>
      <c r="RMH28" s="20"/>
      <c r="RMI28"/>
      <c r="RMJ28" s="20"/>
      <c r="RMK28"/>
      <c r="RML28" s="20"/>
      <c r="RMM28"/>
      <c r="RMN28" s="20"/>
      <c r="RMO28"/>
      <c r="RMP28" s="20"/>
      <c r="RMQ28"/>
      <c r="RMR28" s="20"/>
      <c r="RMS28"/>
      <c r="RMT28" s="20"/>
      <c r="RMU28"/>
      <c r="RMV28" s="20"/>
      <c r="RMW28"/>
      <c r="RMX28" s="20"/>
      <c r="RMY28"/>
      <c r="RMZ28" s="20"/>
      <c r="RNA28"/>
      <c r="RNB28" s="20"/>
      <c r="RNC28"/>
      <c r="RND28" s="20"/>
      <c r="RNE28"/>
      <c r="RNF28" s="20"/>
      <c r="RNG28"/>
      <c r="RNH28" s="20"/>
      <c r="RNI28"/>
      <c r="RNJ28" s="20"/>
      <c r="RNK28"/>
      <c r="RNL28" s="20"/>
      <c r="RNM28"/>
      <c r="RNN28" s="20"/>
      <c r="RNO28"/>
      <c r="RNP28" s="20"/>
      <c r="RNQ28"/>
      <c r="RNR28" s="20"/>
      <c r="RNS28"/>
      <c r="RNT28" s="20"/>
      <c r="RNU28"/>
      <c r="RNV28" s="20"/>
      <c r="RNW28"/>
      <c r="RNX28" s="20"/>
      <c r="RNY28"/>
      <c r="RNZ28" s="20"/>
      <c r="ROA28"/>
      <c r="ROB28" s="20"/>
      <c r="ROC28"/>
      <c r="ROD28" s="20"/>
      <c r="ROE28"/>
      <c r="ROF28" s="20"/>
      <c r="ROG28"/>
      <c r="ROH28" s="20"/>
      <c r="ROI28"/>
      <c r="ROJ28" s="20"/>
      <c r="ROK28"/>
      <c r="ROL28" s="20"/>
      <c r="ROM28"/>
      <c r="RON28" s="20"/>
      <c r="ROO28"/>
      <c r="ROP28" s="20"/>
      <c r="ROQ28"/>
      <c r="ROR28" s="20"/>
      <c r="ROS28"/>
      <c r="ROT28" s="20"/>
      <c r="ROU28"/>
      <c r="ROV28" s="20"/>
      <c r="ROW28"/>
      <c r="ROX28" s="20"/>
      <c r="ROY28"/>
      <c r="ROZ28" s="20"/>
      <c r="RPA28"/>
      <c r="RPB28" s="20"/>
      <c r="RPC28"/>
      <c r="RPD28" s="20"/>
      <c r="RPE28"/>
      <c r="RPF28" s="20"/>
      <c r="RPG28"/>
      <c r="RPH28" s="20"/>
      <c r="RPI28"/>
      <c r="RPJ28" s="20"/>
      <c r="RPK28"/>
      <c r="RPL28" s="20"/>
      <c r="RPM28"/>
      <c r="RPN28" s="20"/>
      <c r="RPO28"/>
      <c r="RPP28" s="20"/>
      <c r="RPQ28"/>
      <c r="RPR28" s="20"/>
      <c r="RPS28"/>
      <c r="RPT28" s="20"/>
      <c r="RPU28"/>
      <c r="RPV28" s="20"/>
      <c r="RPW28"/>
      <c r="RPX28" s="20"/>
      <c r="RPY28"/>
      <c r="RPZ28" s="20"/>
      <c r="RQA28"/>
      <c r="RQB28" s="20"/>
      <c r="RQC28"/>
      <c r="RQD28" s="20"/>
      <c r="RQE28"/>
      <c r="RQF28" s="20"/>
      <c r="RQG28"/>
      <c r="RQH28" s="20"/>
      <c r="RQI28"/>
      <c r="RQJ28" s="20"/>
      <c r="RQK28"/>
      <c r="RQL28" s="20"/>
      <c r="RQM28"/>
      <c r="RQN28" s="20"/>
      <c r="RQO28"/>
      <c r="RQP28" s="20"/>
      <c r="RQQ28"/>
      <c r="RQR28" s="20"/>
      <c r="RQS28"/>
      <c r="RQT28" s="20"/>
      <c r="RQU28"/>
      <c r="RQV28" s="20"/>
      <c r="RQW28"/>
      <c r="RQX28" s="20"/>
      <c r="RQY28"/>
      <c r="RQZ28" s="20"/>
      <c r="RRA28"/>
      <c r="RRB28" s="20"/>
      <c r="RRC28"/>
      <c r="RRD28" s="20"/>
      <c r="RRE28"/>
      <c r="RRF28" s="20"/>
      <c r="RRG28"/>
      <c r="RRH28" s="20"/>
      <c r="RRI28"/>
      <c r="RRJ28" s="20"/>
      <c r="RRK28"/>
      <c r="RRL28" s="20"/>
      <c r="RRM28"/>
      <c r="RRN28" s="20"/>
      <c r="RRO28"/>
      <c r="RRP28" s="20"/>
      <c r="RRQ28"/>
      <c r="RRR28" s="20"/>
      <c r="RRS28"/>
      <c r="RRT28" s="20"/>
      <c r="RRU28"/>
      <c r="RRV28" s="20"/>
      <c r="RRW28"/>
      <c r="RRX28" s="20"/>
      <c r="RRY28"/>
      <c r="RRZ28" s="20"/>
      <c r="RSA28"/>
      <c r="RSB28" s="20"/>
      <c r="RSC28"/>
      <c r="RSD28" s="20"/>
      <c r="RSE28"/>
      <c r="RSF28" s="20"/>
      <c r="RSG28"/>
      <c r="RSH28" s="20"/>
      <c r="RSI28"/>
      <c r="RSJ28" s="20"/>
      <c r="RSK28"/>
      <c r="RSL28" s="20"/>
      <c r="RSM28"/>
      <c r="RSN28" s="20"/>
      <c r="RSO28"/>
      <c r="RSP28" s="20"/>
      <c r="RSQ28"/>
      <c r="RSR28" s="20"/>
      <c r="RSS28"/>
      <c r="RST28" s="20"/>
      <c r="RSU28"/>
      <c r="RSV28" s="20"/>
      <c r="RSW28"/>
      <c r="RSX28" s="20"/>
      <c r="RSY28"/>
      <c r="RSZ28" s="20"/>
      <c r="RTA28"/>
      <c r="RTB28" s="20"/>
      <c r="RTC28"/>
      <c r="RTD28" s="20"/>
      <c r="RTE28"/>
      <c r="RTF28" s="20"/>
      <c r="RTG28"/>
      <c r="RTH28" s="20"/>
      <c r="RTI28"/>
      <c r="RTJ28" s="20"/>
      <c r="RTK28"/>
      <c r="RTL28" s="20"/>
      <c r="RTM28"/>
      <c r="RTN28" s="20"/>
      <c r="RTO28"/>
      <c r="RTP28" s="20"/>
      <c r="RTQ28"/>
      <c r="RTR28" s="20"/>
      <c r="RTS28"/>
      <c r="RTT28" s="20"/>
      <c r="RTU28"/>
      <c r="RTV28" s="20"/>
      <c r="RTW28"/>
      <c r="RTX28" s="20"/>
      <c r="RTY28"/>
      <c r="RTZ28" s="20"/>
      <c r="RUA28"/>
      <c r="RUB28" s="20"/>
      <c r="RUC28"/>
      <c r="RUD28" s="20"/>
      <c r="RUE28"/>
      <c r="RUF28" s="20"/>
      <c r="RUG28"/>
      <c r="RUH28" s="20"/>
      <c r="RUI28"/>
      <c r="RUJ28" s="20"/>
      <c r="RUK28"/>
      <c r="RUL28" s="20"/>
      <c r="RUM28"/>
      <c r="RUN28" s="20"/>
      <c r="RUO28"/>
      <c r="RUP28" s="20"/>
      <c r="RUQ28"/>
      <c r="RUR28" s="20"/>
      <c r="RUS28"/>
      <c r="RUT28" s="20"/>
      <c r="RUU28"/>
      <c r="RUV28" s="20"/>
      <c r="RUW28"/>
      <c r="RUX28" s="20"/>
      <c r="RUY28"/>
      <c r="RUZ28" s="20"/>
      <c r="RVA28"/>
      <c r="RVB28" s="20"/>
      <c r="RVC28"/>
      <c r="RVD28" s="20"/>
      <c r="RVE28"/>
      <c r="RVF28" s="20"/>
      <c r="RVG28"/>
      <c r="RVH28" s="20"/>
      <c r="RVI28"/>
      <c r="RVJ28" s="20"/>
      <c r="RVK28"/>
      <c r="RVL28" s="20"/>
      <c r="RVM28"/>
      <c r="RVN28" s="20"/>
      <c r="RVO28"/>
      <c r="RVP28" s="20"/>
      <c r="RVQ28"/>
      <c r="RVR28" s="20"/>
      <c r="RVS28"/>
      <c r="RVT28" s="20"/>
      <c r="RVU28"/>
      <c r="RVV28" s="20"/>
      <c r="RVW28"/>
      <c r="RVX28" s="20"/>
      <c r="RVY28"/>
      <c r="RVZ28" s="20"/>
      <c r="RWA28"/>
      <c r="RWB28" s="20"/>
      <c r="RWC28"/>
      <c r="RWD28" s="20"/>
      <c r="RWE28"/>
      <c r="RWF28" s="20"/>
      <c r="RWG28"/>
      <c r="RWH28" s="20"/>
      <c r="RWI28"/>
      <c r="RWJ28" s="20"/>
      <c r="RWK28"/>
      <c r="RWL28" s="20"/>
      <c r="RWM28"/>
      <c r="RWN28" s="20"/>
      <c r="RWO28"/>
      <c r="RWP28" s="20"/>
      <c r="RWQ28"/>
      <c r="RWR28" s="20"/>
      <c r="RWS28"/>
      <c r="RWT28" s="20"/>
      <c r="RWU28"/>
      <c r="RWV28" s="20"/>
      <c r="RWW28"/>
      <c r="RWX28" s="20"/>
      <c r="RWY28"/>
      <c r="RWZ28" s="20"/>
      <c r="RXA28"/>
      <c r="RXB28" s="20"/>
      <c r="RXC28"/>
      <c r="RXD28" s="20"/>
      <c r="RXE28"/>
      <c r="RXF28" s="20"/>
      <c r="RXG28"/>
      <c r="RXH28" s="20"/>
      <c r="RXI28"/>
      <c r="RXJ28" s="20"/>
      <c r="RXK28"/>
      <c r="RXL28" s="20"/>
      <c r="RXM28"/>
      <c r="RXN28" s="20"/>
      <c r="RXO28"/>
      <c r="RXP28" s="20"/>
      <c r="RXQ28"/>
      <c r="RXR28" s="20"/>
      <c r="RXS28"/>
      <c r="RXT28" s="20"/>
      <c r="RXU28"/>
      <c r="RXV28" s="20"/>
      <c r="RXW28"/>
      <c r="RXX28" s="20"/>
      <c r="RXY28"/>
      <c r="RXZ28" s="20"/>
      <c r="RYA28"/>
      <c r="RYB28" s="20"/>
      <c r="RYC28"/>
      <c r="RYD28" s="20"/>
      <c r="RYE28"/>
      <c r="RYF28" s="20"/>
      <c r="RYG28"/>
      <c r="RYH28" s="20"/>
      <c r="RYI28"/>
      <c r="RYJ28" s="20"/>
      <c r="RYK28"/>
      <c r="RYL28" s="20"/>
      <c r="RYM28"/>
      <c r="RYN28" s="20"/>
      <c r="RYO28"/>
      <c r="RYP28" s="20"/>
      <c r="RYQ28"/>
      <c r="RYR28" s="20"/>
      <c r="RYS28"/>
      <c r="RYT28" s="20"/>
      <c r="RYU28"/>
      <c r="RYV28" s="20"/>
      <c r="RYW28"/>
      <c r="RYX28" s="20"/>
      <c r="RYY28"/>
      <c r="RYZ28" s="20"/>
      <c r="RZA28"/>
      <c r="RZB28" s="20"/>
      <c r="RZC28"/>
      <c r="RZD28" s="20"/>
      <c r="RZE28"/>
      <c r="RZF28" s="20"/>
      <c r="RZG28"/>
      <c r="RZH28" s="20"/>
      <c r="RZI28"/>
      <c r="RZJ28" s="20"/>
      <c r="RZK28"/>
      <c r="RZL28" s="20"/>
      <c r="RZM28"/>
      <c r="RZN28" s="20"/>
      <c r="RZO28"/>
      <c r="RZP28" s="20"/>
      <c r="RZQ28"/>
      <c r="RZR28" s="20"/>
      <c r="RZS28"/>
      <c r="RZT28" s="20"/>
      <c r="RZU28"/>
      <c r="RZV28" s="20"/>
      <c r="RZW28"/>
      <c r="RZX28" s="20"/>
      <c r="RZY28"/>
      <c r="RZZ28" s="20"/>
      <c r="SAA28"/>
      <c r="SAB28" s="20"/>
      <c r="SAC28"/>
      <c r="SAD28" s="20"/>
      <c r="SAE28"/>
      <c r="SAF28" s="20"/>
      <c r="SAG28"/>
      <c r="SAH28" s="20"/>
      <c r="SAI28"/>
      <c r="SAJ28" s="20"/>
      <c r="SAK28"/>
      <c r="SAL28" s="20"/>
      <c r="SAM28"/>
      <c r="SAN28" s="20"/>
      <c r="SAO28"/>
      <c r="SAP28" s="20"/>
      <c r="SAQ28"/>
      <c r="SAR28" s="20"/>
      <c r="SAS28"/>
      <c r="SAT28" s="20"/>
      <c r="SAU28"/>
      <c r="SAV28" s="20"/>
      <c r="SAW28"/>
      <c r="SAX28" s="20"/>
      <c r="SAY28"/>
      <c r="SAZ28" s="20"/>
      <c r="SBA28"/>
      <c r="SBB28" s="20"/>
      <c r="SBC28"/>
      <c r="SBD28" s="20"/>
      <c r="SBE28"/>
      <c r="SBF28" s="20"/>
      <c r="SBG28"/>
      <c r="SBH28" s="20"/>
      <c r="SBI28"/>
      <c r="SBJ28" s="20"/>
      <c r="SBK28"/>
      <c r="SBL28" s="20"/>
      <c r="SBM28"/>
      <c r="SBN28" s="20"/>
      <c r="SBO28"/>
      <c r="SBP28" s="20"/>
      <c r="SBQ28"/>
      <c r="SBR28" s="20"/>
      <c r="SBS28"/>
      <c r="SBT28" s="20"/>
      <c r="SBU28"/>
      <c r="SBV28" s="20"/>
      <c r="SBW28"/>
      <c r="SBX28" s="20"/>
      <c r="SBY28"/>
      <c r="SBZ28" s="20"/>
      <c r="SCA28"/>
      <c r="SCB28" s="20"/>
      <c r="SCC28"/>
      <c r="SCD28" s="20"/>
      <c r="SCE28"/>
      <c r="SCF28" s="20"/>
      <c r="SCG28"/>
      <c r="SCH28" s="20"/>
      <c r="SCI28"/>
      <c r="SCJ28" s="20"/>
      <c r="SCK28"/>
      <c r="SCL28" s="20"/>
      <c r="SCM28"/>
      <c r="SCN28" s="20"/>
      <c r="SCO28"/>
      <c r="SCP28" s="20"/>
      <c r="SCQ28"/>
      <c r="SCR28" s="20"/>
      <c r="SCS28"/>
      <c r="SCT28" s="20"/>
      <c r="SCU28"/>
      <c r="SCV28" s="20"/>
      <c r="SCW28"/>
      <c r="SCX28" s="20"/>
      <c r="SCY28"/>
      <c r="SCZ28" s="20"/>
      <c r="SDA28"/>
      <c r="SDB28" s="20"/>
      <c r="SDC28"/>
      <c r="SDD28" s="20"/>
      <c r="SDE28"/>
      <c r="SDF28" s="20"/>
      <c r="SDG28"/>
      <c r="SDH28" s="20"/>
      <c r="SDI28"/>
      <c r="SDJ28" s="20"/>
      <c r="SDK28"/>
      <c r="SDL28" s="20"/>
      <c r="SDM28"/>
      <c r="SDN28" s="20"/>
      <c r="SDO28"/>
      <c r="SDP28" s="20"/>
      <c r="SDQ28"/>
      <c r="SDR28" s="20"/>
      <c r="SDS28"/>
      <c r="SDT28" s="20"/>
      <c r="SDU28"/>
      <c r="SDV28" s="20"/>
      <c r="SDW28"/>
      <c r="SDX28" s="20"/>
      <c r="SDY28"/>
      <c r="SDZ28" s="20"/>
      <c r="SEA28"/>
      <c r="SEB28" s="20"/>
      <c r="SEC28"/>
      <c r="SED28" s="20"/>
      <c r="SEE28"/>
      <c r="SEF28" s="20"/>
      <c r="SEG28"/>
      <c r="SEH28" s="20"/>
      <c r="SEI28"/>
      <c r="SEJ28" s="20"/>
      <c r="SEK28"/>
      <c r="SEL28" s="20"/>
      <c r="SEM28"/>
      <c r="SEN28" s="20"/>
      <c r="SEO28"/>
      <c r="SEP28" s="20"/>
      <c r="SEQ28"/>
      <c r="SER28" s="20"/>
      <c r="SES28"/>
      <c r="SET28" s="20"/>
      <c r="SEU28"/>
      <c r="SEV28" s="20"/>
      <c r="SEW28"/>
      <c r="SEX28" s="20"/>
      <c r="SEY28"/>
      <c r="SEZ28" s="20"/>
      <c r="SFA28"/>
      <c r="SFB28" s="20"/>
      <c r="SFC28"/>
      <c r="SFD28" s="20"/>
      <c r="SFE28"/>
      <c r="SFF28" s="20"/>
      <c r="SFG28"/>
      <c r="SFH28" s="20"/>
      <c r="SFI28"/>
      <c r="SFJ28" s="20"/>
      <c r="SFK28"/>
      <c r="SFL28" s="20"/>
      <c r="SFM28"/>
      <c r="SFN28" s="20"/>
      <c r="SFO28"/>
      <c r="SFP28" s="20"/>
      <c r="SFQ28"/>
      <c r="SFR28" s="20"/>
      <c r="SFS28"/>
      <c r="SFT28" s="20"/>
      <c r="SFU28"/>
      <c r="SFV28" s="20"/>
      <c r="SFW28"/>
      <c r="SFX28" s="20"/>
      <c r="SFY28"/>
      <c r="SFZ28" s="20"/>
      <c r="SGA28"/>
      <c r="SGB28" s="20"/>
      <c r="SGC28"/>
      <c r="SGD28" s="20"/>
      <c r="SGE28"/>
      <c r="SGF28" s="20"/>
      <c r="SGG28"/>
      <c r="SGH28" s="20"/>
      <c r="SGI28"/>
      <c r="SGJ28" s="20"/>
      <c r="SGK28"/>
      <c r="SGL28" s="20"/>
      <c r="SGM28"/>
      <c r="SGN28" s="20"/>
      <c r="SGO28"/>
      <c r="SGP28" s="20"/>
      <c r="SGQ28"/>
      <c r="SGR28" s="20"/>
      <c r="SGS28"/>
      <c r="SGT28" s="20"/>
      <c r="SGU28"/>
      <c r="SGV28" s="20"/>
      <c r="SGW28"/>
      <c r="SGX28" s="20"/>
      <c r="SGY28"/>
      <c r="SGZ28" s="20"/>
      <c r="SHA28"/>
      <c r="SHB28" s="20"/>
      <c r="SHC28"/>
      <c r="SHD28" s="20"/>
      <c r="SHE28"/>
      <c r="SHF28" s="20"/>
      <c r="SHG28"/>
      <c r="SHH28" s="20"/>
      <c r="SHI28"/>
      <c r="SHJ28" s="20"/>
      <c r="SHK28"/>
      <c r="SHL28" s="20"/>
      <c r="SHM28"/>
      <c r="SHN28" s="20"/>
      <c r="SHO28"/>
      <c r="SHP28" s="20"/>
      <c r="SHQ28"/>
      <c r="SHR28" s="20"/>
      <c r="SHS28"/>
      <c r="SHT28" s="20"/>
      <c r="SHU28"/>
      <c r="SHV28" s="20"/>
      <c r="SHW28"/>
      <c r="SHX28" s="20"/>
      <c r="SHY28"/>
      <c r="SHZ28" s="20"/>
      <c r="SIA28"/>
      <c r="SIB28" s="20"/>
      <c r="SIC28"/>
      <c r="SID28" s="20"/>
      <c r="SIE28"/>
      <c r="SIF28" s="20"/>
      <c r="SIG28"/>
      <c r="SIH28" s="20"/>
      <c r="SII28"/>
      <c r="SIJ28" s="20"/>
      <c r="SIK28"/>
      <c r="SIL28" s="20"/>
      <c r="SIM28"/>
      <c r="SIN28" s="20"/>
      <c r="SIO28"/>
      <c r="SIP28" s="20"/>
      <c r="SIQ28"/>
      <c r="SIR28" s="20"/>
      <c r="SIS28"/>
      <c r="SIT28" s="20"/>
      <c r="SIU28"/>
      <c r="SIV28" s="20"/>
      <c r="SIW28"/>
      <c r="SIX28" s="20"/>
      <c r="SIY28"/>
      <c r="SIZ28" s="20"/>
      <c r="SJA28"/>
      <c r="SJB28" s="20"/>
      <c r="SJC28"/>
      <c r="SJD28" s="20"/>
      <c r="SJE28"/>
      <c r="SJF28" s="20"/>
      <c r="SJG28"/>
      <c r="SJH28" s="20"/>
      <c r="SJI28"/>
      <c r="SJJ28" s="20"/>
      <c r="SJK28"/>
      <c r="SJL28" s="20"/>
      <c r="SJM28"/>
      <c r="SJN28" s="20"/>
      <c r="SJO28"/>
      <c r="SJP28" s="20"/>
      <c r="SJQ28"/>
      <c r="SJR28" s="20"/>
      <c r="SJS28"/>
      <c r="SJT28" s="20"/>
      <c r="SJU28"/>
      <c r="SJV28" s="20"/>
      <c r="SJW28"/>
      <c r="SJX28" s="20"/>
      <c r="SJY28"/>
      <c r="SJZ28" s="20"/>
      <c r="SKA28"/>
      <c r="SKB28" s="20"/>
      <c r="SKC28"/>
      <c r="SKD28" s="20"/>
      <c r="SKE28"/>
      <c r="SKF28" s="20"/>
      <c r="SKG28"/>
      <c r="SKH28" s="20"/>
      <c r="SKI28"/>
      <c r="SKJ28" s="20"/>
      <c r="SKK28"/>
      <c r="SKL28" s="20"/>
      <c r="SKM28"/>
      <c r="SKN28" s="20"/>
      <c r="SKO28"/>
      <c r="SKP28" s="20"/>
      <c r="SKQ28"/>
      <c r="SKR28" s="20"/>
      <c r="SKS28"/>
      <c r="SKT28" s="20"/>
      <c r="SKU28"/>
      <c r="SKV28" s="20"/>
      <c r="SKW28"/>
      <c r="SKX28" s="20"/>
      <c r="SKY28"/>
      <c r="SKZ28" s="20"/>
      <c r="SLA28"/>
      <c r="SLB28" s="20"/>
      <c r="SLC28"/>
      <c r="SLD28" s="20"/>
      <c r="SLE28"/>
      <c r="SLF28" s="20"/>
      <c r="SLG28"/>
      <c r="SLH28" s="20"/>
      <c r="SLI28"/>
      <c r="SLJ28" s="20"/>
      <c r="SLK28"/>
      <c r="SLL28" s="20"/>
      <c r="SLM28"/>
      <c r="SLN28" s="20"/>
      <c r="SLO28"/>
      <c r="SLP28" s="20"/>
      <c r="SLQ28"/>
      <c r="SLR28" s="20"/>
      <c r="SLS28"/>
      <c r="SLT28" s="20"/>
      <c r="SLU28"/>
      <c r="SLV28" s="20"/>
      <c r="SLW28"/>
      <c r="SLX28" s="20"/>
      <c r="SLY28"/>
      <c r="SLZ28" s="20"/>
      <c r="SMA28"/>
      <c r="SMB28" s="20"/>
      <c r="SMC28"/>
      <c r="SMD28" s="20"/>
      <c r="SME28"/>
      <c r="SMF28" s="20"/>
      <c r="SMG28"/>
      <c r="SMH28" s="20"/>
      <c r="SMI28"/>
      <c r="SMJ28" s="20"/>
      <c r="SMK28"/>
      <c r="SML28" s="20"/>
      <c r="SMM28"/>
      <c r="SMN28" s="20"/>
      <c r="SMO28"/>
      <c r="SMP28" s="20"/>
      <c r="SMQ28"/>
      <c r="SMR28" s="20"/>
      <c r="SMS28"/>
      <c r="SMT28" s="20"/>
      <c r="SMU28"/>
      <c r="SMV28" s="20"/>
      <c r="SMW28"/>
      <c r="SMX28" s="20"/>
      <c r="SMY28"/>
      <c r="SMZ28" s="20"/>
      <c r="SNA28"/>
      <c r="SNB28" s="20"/>
      <c r="SNC28"/>
      <c r="SND28" s="20"/>
      <c r="SNE28"/>
      <c r="SNF28" s="20"/>
      <c r="SNG28"/>
      <c r="SNH28" s="20"/>
      <c r="SNI28"/>
      <c r="SNJ28" s="20"/>
      <c r="SNK28"/>
      <c r="SNL28" s="20"/>
      <c r="SNM28"/>
      <c r="SNN28" s="20"/>
      <c r="SNO28"/>
      <c r="SNP28" s="20"/>
      <c r="SNQ28"/>
      <c r="SNR28" s="20"/>
      <c r="SNS28"/>
      <c r="SNT28" s="20"/>
      <c r="SNU28"/>
      <c r="SNV28" s="20"/>
      <c r="SNW28"/>
      <c r="SNX28" s="20"/>
      <c r="SNY28"/>
      <c r="SNZ28" s="20"/>
      <c r="SOA28"/>
      <c r="SOB28" s="20"/>
      <c r="SOC28"/>
      <c r="SOD28" s="20"/>
      <c r="SOE28"/>
      <c r="SOF28" s="20"/>
      <c r="SOG28"/>
      <c r="SOH28" s="20"/>
      <c r="SOI28"/>
      <c r="SOJ28" s="20"/>
      <c r="SOK28"/>
      <c r="SOL28" s="20"/>
      <c r="SOM28"/>
      <c r="SON28" s="20"/>
      <c r="SOO28"/>
      <c r="SOP28" s="20"/>
      <c r="SOQ28"/>
      <c r="SOR28" s="20"/>
      <c r="SOS28"/>
      <c r="SOT28" s="20"/>
      <c r="SOU28"/>
      <c r="SOV28" s="20"/>
      <c r="SOW28"/>
      <c r="SOX28" s="20"/>
      <c r="SOY28"/>
      <c r="SOZ28" s="20"/>
      <c r="SPA28"/>
      <c r="SPB28" s="20"/>
      <c r="SPC28"/>
      <c r="SPD28" s="20"/>
      <c r="SPE28"/>
      <c r="SPF28" s="20"/>
      <c r="SPG28"/>
      <c r="SPH28" s="20"/>
      <c r="SPI28"/>
      <c r="SPJ28" s="20"/>
      <c r="SPK28"/>
      <c r="SPL28" s="20"/>
      <c r="SPM28"/>
      <c r="SPN28" s="20"/>
      <c r="SPO28"/>
      <c r="SPP28" s="20"/>
      <c r="SPQ28"/>
      <c r="SPR28" s="20"/>
      <c r="SPS28"/>
      <c r="SPT28" s="20"/>
      <c r="SPU28"/>
      <c r="SPV28" s="20"/>
      <c r="SPW28"/>
      <c r="SPX28" s="20"/>
      <c r="SPY28"/>
      <c r="SPZ28" s="20"/>
      <c r="SQA28"/>
      <c r="SQB28" s="20"/>
      <c r="SQC28"/>
      <c r="SQD28" s="20"/>
      <c r="SQE28"/>
      <c r="SQF28" s="20"/>
      <c r="SQG28"/>
      <c r="SQH28" s="20"/>
      <c r="SQI28"/>
      <c r="SQJ28" s="20"/>
      <c r="SQK28"/>
      <c r="SQL28" s="20"/>
      <c r="SQM28"/>
      <c r="SQN28" s="20"/>
      <c r="SQO28"/>
      <c r="SQP28" s="20"/>
      <c r="SQQ28"/>
      <c r="SQR28" s="20"/>
      <c r="SQS28"/>
      <c r="SQT28" s="20"/>
      <c r="SQU28"/>
      <c r="SQV28" s="20"/>
      <c r="SQW28"/>
      <c r="SQX28" s="20"/>
      <c r="SQY28"/>
      <c r="SQZ28" s="20"/>
      <c r="SRA28"/>
      <c r="SRB28" s="20"/>
      <c r="SRC28"/>
      <c r="SRD28" s="20"/>
      <c r="SRE28"/>
      <c r="SRF28" s="20"/>
      <c r="SRG28"/>
      <c r="SRH28" s="20"/>
      <c r="SRI28"/>
      <c r="SRJ28" s="20"/>
      <c r="SRK28"/>
      <c r="SRL28" s="20"/>
      <c r="SRM28"/>
      <c r="SRN28" s="20"/>
      <c r="SRO28"/>
      <c r="SRP28" s="20"/>
      <c r="SRQ28"/>
      <c r="SRR28" s="20"/>
      <c r="SRS28"/>
      <c r="SRT28" s="20"/>
      <c r="SRU28"/>
      <c r="SRV28" s="20"/>
      <c r="SRW28"/>
      <c r="SRX28" s="20"/>
      <c r="SRY28"/>
      <c r="SRZ28" s="20"/>
      <c r="SSA28"/>
      <c r="SSB28" s="20"/>
      <c r="SSC28"/>
      <c r="SSD28" s="20"/>
      <c r="SSE28"/>
      <c r="SSF28" s="20"/>
      <c r="SSG28"/>
      <c r="SSH28" s="20"/>
      <c r="SSI28"/>
      <c r="SSJ28" s="20"/>
      <c r="SSK28"/>
      <c r="SSL28" s="20"/>
      <c r="SSM28"/>
      <c r="SSN28" s="20"/>
      <c r="SSO28"/>
      <c r="SSP28" s="20"/>
      <c r="SSQ28"/>
      <c r="SSR28" s="20"/>
      <c r="SSS28"/>
      <c r="SST28" s="20"/>
      <c r="SSU28"/>
      <c r="SSV28" s="20"/>
      <c r="SSW28"/>
      <c r="SSX28" s="20"/>
      <c r="SSY28"/>
      <c r="SSZ28" s="20"/>
      <c r="STA28"/>
      <c r="STB28" s="20"/>
      <c r="STC28"/>
      <c r="STD28" s="20"/>
      <c r="STE28"/>
      <c r="STF28" s="20"/>
      <c r="STG28"/>
      <c r="STH28" s="20"/>
      <c r="STI28"/>
      <c r="STJ28" s="20"/>
      <c r="STK28"/>
      <c r="STL28" s="20"/>
      <c r="STM28"/>
      <c r="STN28" s="20"/>
      <c r="STO28"/>
      <c r="STP28" s="20"/>
      <c r="STQ28"/>
      <c r="STR28" s="20"/>
      <c r="STS28"/>
      <c r="STT28" s="20"/>
      <c r="STU28"/>
      <c r="STV28" s="20"/>
      <c r="STW28"/>
      <c r="STX28" s="20"/>
      <c r="STY28"/>
      <c r="STZ28" s="20"/>
      <c r="SUA28"/>
      <c r="SUB28" s="20"/>
      <c r="SUC28"/>
      <c r="SUD28" s="20"/>
      <c r="SUE28"/>
      <c r="SUF28" s="20"/>
      <c r="SUG28"/>
      <c r="SUH28" s="20"/>
      <c r="SUI28"/>
      <c r="SUJ28" s="20"/>
      <c r="SUK28"/>
      <c r="SUL28" s="20"/>
      <c r="SUM28"/>
      <c r="SUN28" s="20"/>
      <c r="SUO28"/>
      <c r="SUP28" s="20"/>
      <c r="SUQ28"/>
      <c r="SUR28" s="20"/>
      <c r="SUS28"/>
      <c r="SUT28" s="20"/>
      <c r="SUU28"/>
      <c r="SUV28" s="20"/>
      <c r="SUW28"/>
      <c r="SUX28" s="20"/>
      <c r="SUY28"/>
      <c r="SUZ28" s="20"/>
      <c r="SVA28"/>
      <c r="SVB28" s="20"/>
      <c r="SVC28"/>
      <c r="SVD28" s="20"/>
      <c r="SVE28"/>
      <c r="SVF28" s="20"/>
      <c r="SVG28"/>
      <c r="SVH28" s="20"/>
      <c r="SVI28"/>
      <c r="SVJ28" s="20"/>
      <c r="SVK28"/>
      <c r="SVL28" s="20"/>
      <c r="SVM28"/>
      <c r="SVN28" s="20"/>
      <c r="SVO28"/>
      <c r="SVP28" s="20"/>
      <c r="SVQ28"/>
      <c r="SVR28" s="20"/>
      <c r="SVS28"/>
      <c r="SVT28" s="20"/>
      <c r="SVU28"/>
      <c r="SVV28" s="20"/>
      <c r="SVW28"/>
      <c r="SVX28" s="20"/>
      <c r="SVY28"/>
      <c r="SVZ28" s="20"/>
      <c r="SWA28"/>
      <c r="SWB28" s="20"/>
      <c r="SWC28"/>
      <c r="SWD28" s="20"/>
      <c r="SWE28"/>
      <c r="SWF28" s="20"/>
      <c r="SWG28"/>
      <c r="SWH28" s="20"/>
      <c r="SWI28"/>
      <c r="SWJ28" s="20"/>
      <c r="SWK28"/>
      <c r="SWL28" s="20"/>
      <c r="SWM28"/>
      <c r="SWN28" s="20"/>
      <c r="SWO28"/>
      <c r="SWP28" s="20"/>
      <c r="SWQ28"/>
      <c r="SWR28" s="20"/>
      <c r="SWS28"/>
      <c r="SWT28" s="20"/>
      <c r="SWU28"/>
      <c r="SWV28" s="20"/>
      <c r="SWW28"/>
      <c r="SWX28" s="20"/>
      <c r="SWY28"/>
      <c r="SWZ28" s="20"/>
      <c r="SXA28"/>
      <c r="SXB28" s="20"/>
      <c r="SXC28"/>
      <c r="SXD28" s="20"/>
      <c r="SXE28"/>
      <c r="SXF28" s="20"/>
      <c r="SXG28"/>
      <c r="SXH28" s="20"/>
      <c r="SXI28"/>
      <c r="SXJ28" s="20"/>
      <c r="SXK28"/>
      <c r="SXL28" s="20"/>
      <c r="SXM28"/>
      <c r="SXN28" s="20"/>
      <c r="SXO28"/>
      <c r="SXP28" s="20"/>
      <c r="SXQ28"/>
      <c r="SXR28" s="20"/>
      <c r="SXS28"/>
      <c r="SXT28" s="20"/>
      <c r="SXU28"/>
      <c r="SXV28" s="20"/>
      <c r="SXW28"/>
      <c r="SXX28" s="20"/>
      <c r="SXY28"/>
      <c r="SXZ28" s="20"/>
      <c r="SYA28"/>
      <c r="SYB28" s="20"/>
      <c r="SYC28"/>
      <c r="SYD28" s="20"/>
      <c r="SYE28"/>
      <c r="SYF28" s="20"/>
      <c r="SYG28"/>
      <c r="SYH28" s="20"/>
      <c r="SYI28"/>
      <c r="SYJ28" s="20"/>
      <c r="SYK28"/>
      <c r="SYL28" s="20"/>
      <c r="SYM28"/>
      <c r="SYN28" s="20"/>
      <c r="SYO28"/>
      <c r="SYP28" s="20"/>
      <c r="SYQ28"/>
      <c r="SYR28" s="20"/>
      <c r="SYS28"/>
      <c r="SYT28" s="20"/>
      <c r="SYU28"/>
      <c r="SYV28" s="20"/>
      <c r="SYW28"/>
      <c r="SYX28" s="20"/>
      <c r="SYY28"/>
      <c r="SYZ28" s="20"/>
      <c r="SZA28"/>
      <c r="SZB28" s="20"/>
      <c r="SZC28"/>
      <c r="SZD28" s="20"/>
      <c r="SZE28"/>
      <c r="SZF28" s="20"/>
      <c r="SZG28"/>
      <c r="SZH28" s="20"/>
      <c r="SZI28"/>
      <c r="SZJ28" s="20"/>
      <c r="SZK28"/>
      <c r="SZL28" s="20"/>
      <c r="SZM28"/>
      <c r="SZN28" s="20"/>
      <c r="SZO28"/>
      <c r="SZP28" s="20"/>
      <c r="SZQ28"/>
      <c r="SZR28" s="20"/>
      <c r="SZS28"/>
      <c r="SZT28" s="20"/>
      <c r="SZU28"/>
      <c r="SZV28" s="20"/>
      <c r="SZW28"/>
      <c r="SZX28" s="20"/>
      <c r="SZY28"/>
      <c r="SZZ28" s="20"/>
      <c r="TAA28"/>
      <c r="TAB28" s="20"/>
      <c r="TAC28"/>
      <c r="TAD28" s="20"/>
      <c r="TAE28"/>
      <c r="TAF28" s="20"/>
      <c r="TAG28"/>
      <c r="TAH28" s="20"/>
      <c r="TAI28"/>
      <c r="TAJ28" s="20"/>
      <c r="TAK28"/>
      <c r="TAL28" s="20"/>
      <c r="TAM28"/>
      <c r="TAN28" s="20"/>
      <c r="TAO28"/>
      <c r="TAP28" s="20"/>
      <c r="TAQ28"/>
      <c r="TAR28" s="20"/>
      <c r="TAS28"/>
      <c r="TAT28" s="20"/>
      <c r="TAU28"/>
      <c r="TAV28" s="20"/>
      <c r="TAW28"/>
      <c r="TAX28" s="20"/>
      <c r="TAY28"/>
      <c r="TAZ28" s="20"/>
      <c r="TBA28"/>
      <c r="TBB28" s="20"/>
      <c r="TBC28"/>
      <c r="TBD28" s="20"/>
      <c r="TBE28"/>
      <c r="TBF28" s="20"/>
      <c r="TBG28"/>
      <c r="TBH28" s="20"/>
      <c r="TBI28"/>
      <c r="TBJ28" s="20"/>
      <c r="TBK28"/>
      <c r="TBL28" s="20"/>
      <c r="TBM28"/>
      <c r="TBN28" s="20"/>
      <c r="TBO28"/>
      <c r="TBP28" s="20"/>
      <c r="TBQ28"/>
      <c r="TBR28" s="20"/>
      <c r="TBS28"/>
      <c r="TBT28" s="20"/>
      <c r="TBU28"/>
      <c r="TBV28" s="20"/>
      <c r="TBW28"/>
      <c r="TBX28" s="20"/>
      <c r="TBY28"/>
      <c r="TBZ28" s="20"/>
      <c r="TCA28"/>
      <c r="TCB28" s="20"/>
      <c r="TCC28"/>
      <c r="TCD28" s="20"/>
      <c r="TCE28"/>
      <c r="TCF28" s="20"/>
      <c r="TCG28"/>
      <c r="TCH28" s="20"/>
      <c r="TCI28"/>
      <c r="TCJ28" s="20"/>
      <c r="TCK28"/>
      <c r="TCL28" s="20"/>
      <c r="TCM28"/>
      <c r="TCN28" s="20"/>
      <c r="TCO28"/>
      <c r="TCP28" s="20"/>
      <c r="TCQ28"/>
      <c r="TCR28" s="20"/>
      <c r="TCS28"/>
      <c r="TCT28" s="20"/>
      <c r="TCU28"/>
      <c r="TCV28" s="20"/>
      <c r="TCW28"/>
      <c r="TCX28" s="20"/>
      <c r="TCY28"/>
      <c r="TCZ28" s="20"/>
      <c r="TDA28"/>
      <c r="TDB28" s="20"/>
      <c r="TDC28"/>
      <c r="TDD28" s="20"/>
      <c r="TDE28"/>
      <c r="TDF28" s="20"/>
      <c r="TDG28"/>
      <c r="TDH28" s="20"/>
      <c r="TDI28"/>
      <c r="TDJ28" s="20"/>
      <c r="TDK28"/>
      <c r="TDL28" s="20"/>
      <c r="TDM28"/>
      <c r="TDN28" s="20"/>
      <c r="TDO28"/>
      <c r="TDP28" s="20"/>
      <c r="TDQ28"/>
      <c r="TDR28" s="20"/>
      <c r="TDS28"/>
      <c r="TDT28" s="20"/>
      <c r="TDU28"/>
      <c r="TDV28" s="20"/>
      <c r="TDW28"/>
      <c r="TDX28" s="20"/>
      <c r="TDY28"/>
      <c r="TDZ28" s="20"/>
      <c r="TEA28"/>
      <c r="TEB28" s="20"/>
      <c r="TEC28"/>
      <c r="TED28" s="20"/>
      <c r="TEE28"/>
      <c r="TEF28" s="20"/>
      <c r="TEG28"/>
      <c r="TEH28" s="20"/>
      <c r="TEI28"/>
      <c r="TEJ28" s="20"/>
      <c r="TEK28"/>
      <c r="TEL28" s="20"/>
      <c r="TEM28"/>
      <c r="TEN28" s="20"/>
      <c r="TEO28"/>
      <c r="TEP28" s="20"/>
      <c r="TEQ28"/>
      <c r="TER28" s="20"/>
      <c r="TES28"/>
      <c r="TET28" s="20"/>
      <c r="TEU28"/>
      <c r="TEV28" s="20"/>
      <c r="TEW28"/>
      <c r="TEX28" s="20"/>
      <c r="TEY28"/>
      <c r="TEZ28" s="20"/>
      <c r="TFA28"/>
      <c r="TFB28" s="20"/>
      <c r="TFC28"/>
      <c r="TFD28" s="20"/>
      <c r="TFE28"/>
      <c r="TFF28" s="20"/>
      <c r="TFG28"/>
      <c r="TFH28" s="20"/>
      <c r="TFI28"/>
      <c r="TFJ28" s="20"/>
      <c r="TFK28"/>
      <c r="TFL28" s="20"/>
      <c r="TFM28"/>
      <c r="TFN28" s="20"/>
      <c r="TFO28"/>
      <c r="TFP28" s="20"/>
      <c r="TFQ28"/>
      <c r="TFR28" s="20"/>
      <c r="TFS28"/>
      <c r="TFT28" s="20"/>
      <c r="TFU28"/>
      <c r="TFV28" s="20"/>
      <c r="TFW28"/>
      <c r="TFX28" s="20"/>
      <c r="TFY28"/>
      <c r="TFZ28" s="20"/>
      <c r="TGA28"/>
      <c r="TGB28" s="20"/>
      <c r="TGC28"/>
      <c r="TGD28" s="20"/>
      <c r="TGE28"/>
      <c r="TGF28" s="20"/>
      <c r="TGG28"/>
      <c r="TGH28" s="20"/>
      <c r="TGI28"/>
      <c r="TGJ28" s="20"/>
      <c r="TGK28"/>
      <c r="TGL28" s="20"/>
      <c r="TGM28"/>
      <c r="TGN28" s="20"/>
      <c r="TGO28"/>
      <c r="TGP28" s="20"/>
      <c r="TGQ28"/>
      <c r="TGR28" s="20"/>
      <c r="TGS28"/>
      <c r="TGT28" s="20"/>
      <c r="TGU28"/>
      <c r="TGV28" s="20"/>
      <c r="TGW28"/>
      <c r="TGX28" s="20"/>
      <c r="TGY28"/>
      <c r="TGZ28" s="20"/>
      <c r="THA28"/>
      <c r="THB28" s="20"/>
      <c r="THC28"/>
      <c r="THD28" s="20"/>
      <c r="THE28"/>
      <c r="THF28" s="20"/>
      <c r="THG28"/>
      <c r="THH28" s="20"/>
      <c r="THI28"/>
      <c r="THJ28" s="20"/>
      <c r="THK28"/>
      <c r="THL28" s="20"/>
      <c r="THM28"/>
      <c r="THN28" s="20"/>
      <c r="THO28"/>
      <c r="THP28" s="20"/>
      <c r="THQ28"/>
      <c r="THR28" s="20"/>
      <c r="THS28"/>
      <c r="THT28" s="20"/>
      <c r="THU28"/>
      <c r="THV28" s="20"/>
      <c r="THW28"/>
      <c r="THX28" s="20"/>
      <c r="THY28"/>
      <c r="THZ28" s="20"/>
      <c r="TIA28"/>
      <c r="TIB28" s="20"/>
      <c r="TIC28"/>
      <c r="TID28" s="20"/>
      <c r="TIE28"/>
      <c r="TIF28" s="20"/>
      <c r="TIG28"/>
      <c r="TIH28" s="20"/>
      <c r="TII28"/>
      <c r="TIJ28" s="20"/>
      <c r="TIK28"/>
      <c r="TIL28" s="20"/>
      <c r="TIM28"/>
      <c r="TIN28" s="20"/>
      <c r="TIO28"/>
      <c r="TIP28" s="20"/>
      <c r="TIQ28"/>
      <c r="TIR28" s="20"/>
      <c r="TIS28"/>
      <c r="TIT28" s="20"/>
      <c r="TIU28"/>
      <c r="TIV28" s="20"/>
      <c r="TIW28"/>
      <c r="TIX28" s="20"/>
      <c r="TIY28"/>
      <c r="TIZ28" s="20"/>
      <c r="TJA28"/>
      <c r="TJB28" s="20"/>
      <c r="TJC28"/>
      <c r="TJD28" s="20"/>
      <c r="TJE28"/>
      <c r="TJF28" s="20"/>
      <c r="TJG28"/>
      <c r="TJH28" s="20"/>
      <c r="TJI28"/>
      <c r="TJJ28" s="20"/>
      <c r="TJK28"/>
      <c r="TJL28" s="20"/>
      <c r="TJM28"/>
      <c r="TJN28" s="20"/>
      <c r="TJO28"/>
      <c r="TJP28" s="20"/>
      <c r="TJQ28"/>
      <c r="TJR28" s="20"/>
      <c r="TJS28"/>
      <c r="TJT28" s="20"/>
      <c r="TJU28"/>
      <c r="TJV28" s="20"/>
      <c r="TJW28"/>
      <c r="TJX28" s="20"/>
      <c r="TJY28"/>
      <c r="TJZ28" s="20"/>
      <c r="TKA28"/>
      <c r="TKB28" s="20"/>
      <c r="TKC28"/>
      <c r="TKD28" s="20"/>
      <c r="TKE28"/>
      <c r="TKF28" s="20"/>
      <c r="TKG28"/>
      <c r="TKH28" s="20"/>
      <c r="TKI28"/>
      <c r="TKJ28" s="20"/>
      <c r="TKK28"/>
      <c r="TKL28" s="20"/>
      <c r="TKM28"/>
      <c r="TKN28" s="20"/>
      <c r="TKO28"/>
      <c r="TKP28" s="20"/>
      <c r="TKQ28"/>
      <c r="TKR28" s="20"/>
      <c r="TKS28"/>
      <c r="TKT28" s="20"/>
      <c r="TKU28"/>
      <c r="TKV28" s="20"/>
      <c r="TKW28"/>
      <c r="TKX28" s="20"/>
      <c r="TKY28"/>
      <c r="TKZ28" s="20"/>
      <c r="TLA28"/>
      <c r="TLB28" s="20"/>
      <c r="TLC28"/>
      <c r="TLD28" s="20"/>
      <c r="TLE28"/>
      <c r="TLF28" s="20"/>
      <c r="TLG28"/>
      <c r="TLH28" s="20"/>
      <c r="TLI28"/>
      <c r="TLJ28" s="20"/>
      <c r="TLK28"/>
      <c r="TLL28" s="20"/>
      <c r="TLM28"/>
      <c r="TLN28" s="20"/>
      <c r="TLO28"/>
      <c r="TLP28" s="20"/>
      <c r="TLQ28"/>
      <c r="TLR28" s="20"/>
      <c r="TLS28"/>
      <c r="TLT28" s="20"/>
      <c r="TLU28"/>
      <c r="TLV28" s="20"/>
      <c r="TLW28"/>
      <c r="TLX28" s="20"/>
      <c r="TLY28"/>
      <c r="TLZ28" s="20"/>
      <c r="TMA28"/>
      <c r="TMB28" s="20"/>
      <c r="TMC28"/>
      <c r="TMD28" s="20"/>
      <c r="TME28"/>
      <c r="TMF28" s="20"/>
      <c r="TMG28"/>
      <c r="TMH28" s="20"/>
      <c r="TMI28"/>
      <c r="TMJ28" s="20"/>
      <c r="TMK28"/>
      <c r="TML28" s="20"/>
      <c r="TMM28"/>
      <c r="TMN28" s="20"/>
      <c r="TMO28"/>
      <c r="TMP28" s="20"/>
      <c r="TMQ28"/>
      <c r="TMR28" s="20"/>
      <c r="TMS28"/>
      <c r="TMT28" s="20"/>
      <c r="TMU28"/>
      <c r="TMV28" s="20"/>
      <c r="TMW28"/>
      <c r="TMX28" s="20"/>
      <c r="TMY28"/>
      <c r="TMZ28" s="20"/>
      <c r="TNA28"/>
      <c r="TNB28" s="20"/>
      <c r="TNC28"/>
      <c r="TND28" s="20"/>
      <c r="TNE28"/>
      <c r="TNF28" s="20"/>
      <c r="TNG28"/>
      <c r="TNH28" s="20"/>
      <c r="TNI28"/>
      <c r="TNJ28" s="20"/>
      <c r="TNK28"/>
      <c r="TNL28" s="20"/>
      <c r="TNM28"/>
      <c r="TNN28" s="20"/>
      <c r="TNO28"/>
      <c r="TNP28" s="20"/>
      <c r="TNQ28"/>
      <c r="TNR28" s="20"/>
      <c r="TNS28"/>
      <c r="TNT28" s="20"/>
      <c r="TNU28"/>
      <c r="TNV28" s="20"/>
      <c r="TNW28"/>
      <c r="TNX28" s="20"/>
      <c r="TNY28"/>
      <c r="TNZ28" s="20"/>
      <c r="TOA28"/>
      <c r="TOB28" s="20"/>
      <c r="TOC28"/>
      <c r="TOD28" s="20"/>
      <c r="TOE28"/>
      <c r="TOF28" s="20"/>
      <c r="TOG28"/>
      <c r="TOH28" s="20"/>
      <c r="TOI28"/>
      <c r="TOJ28" s="20"/>
      <c r="TOK28"/>
      <c r="TOL28" s="20"/>
      <c r="TOM28"/>
      <c r="TON28" s="20"/>
      <c r="TOO28"/>
      <c r="TOP28" s="20"/>
      <c r="TOQ28"/>
      <c r="TOR28" s="20"/>
      <c r="TOS28"/>
      <c r="TOT28" s="20"/>
      <c r="TOU28"/>
      <c r="TOV28" s="20"/>
      <c r="TOW28"/>
      <c r="TOX28" s="20"/>
      <c r="TOY28"/>
      <c r="TOZ28" s="20"/>
      <c r="TPA28"/>
      <c r="TPB28" s="20"/>
      <c r="TPC28"/>
      <c r="TPD28" s="20"/>
      <c r="TPE28"/>
      <c r="TPF28" s="20"/>
      <c r="TPG28"/>
      <c r="TPH28" s="20"/>
      <c r="TPI28"/>
      <c r="TPJ28" s="20"/>
      <c r="TPK28"/>
      <c r="TPL28" s="20"/>
      <c r="TPM28"/>
      <c r="TPN28" s="20"/>
      <c r="TPO28"/>
      <c r="TPP28" s="20"/>
      <c r="TPQ28"/>
      <c r="TPR28" s="20"/>
      <c r="TPS28"/>
      <c r="TPT28" s="20"/>
      <c r="TPU28"/>
      <c r="TPV28" s="20"/>
      <c r="TPW28"/>
      <c r="TPX28" s="20"/>
      <c r="TPY28"/>
      <c r="TPZ28" s="20"/>
      <c r="TQA28"/>
      <c r="TQB28" s="20"/>
      <c r="TQC28"/>
      <c r="TQD28" s="20"/>
      <c r="TQE28"/>
      <c r="TQF28" s="20"/>
      <c r="TQG28"/>
      <c r="TQH28" s="20"/>
      <c r="TQI28"/>
      <c r="TQJ28" s="20"/>
      <c r="TQK28"/>
      <c r="TQL28" s="20"/>
      <c r="TQM28"/>
      <c r="TQN28" s="20"/>
      <c r="TQO28"/>
      <c r="TQP28" s="20"/>
      <c r="TQQ28"/>
      <c r="TQR28" s="20"/>
      <c r="TQS28"/>
      <c r="TQT28" s="20"/>
      <c r="TQU28"/>
      <c r="TQV28" s="20"/>
      <c r="TQW28"/>
      <c r="TQX28" s="20"/>
      <c r="TQY28"/>
      <c r="TQZ28" s="20"/>
      <c r="TRA28"/>
      <c r="TRB28" s="20"/>
      <c r="TRC28"/>
      <c r="TRD28" s="20"/>
      <c r="TRE28"/>
      <c r="TRF28" s="20"/>
      <c r="TRG28"/>
      <c r="TRH28" s="20"/>
      <c r="TRI28"/>
      <c r="TRJ28" s="20"/>
      <c r="TRK28"/>
      <c r="TRL28" s="20"/>
      <c r="TRM28"/>
      <c r="TRN28" s="20"/>
      <c r="TRO28"/>
      <c r="TRP28" s="20"/>
      <c r="TRQ28"/>
      <c r="TRR28" s="20"/>
      <c r="TRS28"/>
      <c r="TRT28" s="20"/>
      <c r="TRU28"/>
      <c r="TRV28" s="20"/>
      <c r="TRW28"/>
      <c r="TRX28" s="20"/>
      <c r="TRY28"/>
      <c r="TRZ28" s="20"/>
      <c r="TSA28"/>
      <c r="TSB28" s="20"/>
      <c r="TSC28"/>
      <c r="TSD28" s="20"/>
      <c r="TSE28"/>
      <c r="TSF28" s="20"/>
      <c r="TSG28"/>
      <c r="TSH28" s="20"/>
      <c r="TSI28"/>
      <c r="TSJ28" s="20"/>
      <c r="TSK28"/>
      <c r="TSL28" s="20"/>
      <c r="TSM28"/>
      <c r="TSN28" s="20"/>
      <c r="TSO28"/>
      <c r="TSP28" s="20"/>
      <c r="TSQ28"/>
      <c r="TSR28" s="20"/>
      <c r="TSS28"/>
      <c r="TST28" s="20"/>
      <c r="TSU28"/>
      <c r="TSV28" s="20"/>
      <c r="TSW28"/>
      <c r="TSX28" s="20"/>
      <c r="TSY28"/>
      <c r="TSZ28" s="20"/>
      <c r="TTA28"/>
      <c r="TTB28" s="20"/>
      <c r="TTC28"/>
      <c r="TTD28" s="20"/>
      <c r="TTE28"/>
      <c r="TTF28" s="20"/>
      <c r="TTG28"/>
      <c r="TTH28" s="20"/>
      <c r="TTI28"/>
      <c r="TTJ28" s="20"/>
      <c r="TTK28"/>
      <c r="TTL28" s="20"/>
      <c r="TTM28"/>
      <c r="TTN28" s="20"/>
      <c r="TTO28"/>
      <c r="TTP28" s="20"/>
      <c r="TTQ28"/>
      <c r="TTR28" s="20"/>
      <c r="TTS28"/>
      <c r="TTT28" s="20"/>
      <c r="TTU28"/>
      <c r="TTV28" s="20"/>
      <c r="TTW28"/>
      <c r="TTX28" s="20"/>
      <c r="TTY28"/>
      <c r="TTZ28" s="20"/>
      <c r="TUA28"/>
      <c r="TUB28" s="20"/>
      <c r="TUC28"/>
      <c r="TUD28" s="20"/>
      <c r="TUE28"/>
      <c r="TUF28" s="20"/>
      <c r="TUG28"/>
      <c r="TUH28" s="20"/>
      <c r="TUI28"/>
      <c r="TUJ28" s="20"/>
      <c r="TUK28"/>
      <c r="TUL28" s="20"/>
      <c r="TUM28"/>
      <c r="TUN28" s="20"/>
      <c r="TUO28"/>
      <c r="TUP28" s="20"/>
      <c r="TUQ28"/>
      <c r="TUR28" s="20"/>
      <c r="TUS28"/>
      <c r="TUT28" s="20"/>
      <c r="TUU28"/>
      <c r="TUV28" s="20"/>
      <c r="TUW28"/>
      <c r="TUX28" s="20"/>
      <c r="TUY28"/>
      <c r="TUZ28" s="20"/>
      <c r="TVA28"/>
      <c r="TVB28" s="20"/>
      <c r="TVC28"/>
      <c r="TVD28" s="20"/>
      <c r="TVE28"/>
      <c r="TVF28" s="20"/>
      <c r="TVG28"/>
      <c r="TVH28" s="20"/>
      <c r="TVI28"/>
      <c r="TVJ28" s="20"/>
      <c r="TVK28"/>
      <c r="TVL28" s="20"/>
      <c r="TVM28"/>
      <c r="TVN28" s="20"/>
      <c r="TVO28"/>
      <c r="TVP28" s="20"/>
      <c r="TVQ28"/>
      <c r="TVR28" s="20"/>
      <c r="TVS28"/>
      <c r="TVT28" s="20"/>
      <c r="TVU28"/>
      <c r="TVV28" s="20"/>
      <c r="TVW28"/>
      <c r="TVX28" s="20"/>
      <c r="TVY28"/>
      <c r="TVZ28" s="20"/>
      <c r="TWA28"/>
      <c r="TWB28" s="20"/>
      <c r="TWC28"/>
      <c r="TWD28" s="20"/>
      <c r="TWE28"/>
      <c r="TWF28" s="20"/>
      <c r="TWG28"/>
      <c r="TWH28" s="20"/>
      <c r="TWI28"/>
      <c r="TWJ28" s="20"/>
      <c r="TWK28"/>
      <c r="TWL28" s="20"/>
      <c r="TWM28"/>
      <c r="TWN28" s="20"/>
      <c r="TWO28"/>
      <c r="TWP28" s="20"/>
      <c r="TWQ28"/>
      <c r="TWR28" s="20"/>
      <c r="TWS28"/>
      <c r="TWT28" s="20"/>
      <c r="TWU28"/>
      <c r="TWV28" s="20"/>
      <c r="TWW28"/>
      <c r="TWX28" s="20"/>
      <c r="TWY28"/>
      <c r="TWZ28" s="20"/>
      <c r="TXA28"/>
      <c r="TXB28" s="20"/>
      <c r="TXC28"/>
      <c r="TXD28" s="20"/>
      <c r="TXE28"/>
      <c r="TXF28" s="20"/>
      <c r="TXG28"/>
      <c r="TXH28" s="20"/>
      <c r="TXI28"/>
      <c r="TXJ28" s="20"/>
      <c r="TXK28"/>
      <c r="TXL28" s="20"/>
      <c r="TXM28"/>
      <c r="TXN28" s="20"/>
      <c r="TXO28"/>
      <c r="TXP28" s="20"/>
      <c r="TXQ28"/>
      <c r="TXR28" s="20"/>
      <c r="TXS28"/>
      <c r="TXT28" s="20"/>
      <c r="TXU28"/>
      <c r="TXV28" s="20"/>
      <c r="TXW28"/>
      <c r="TXX28" s="20"/>
      <c r="TXY28"/>
      <c r="TXZ28" s="20"/>
      <c r="TYA28"/>
      <c r="TYB28" s="20"/>
      <c r="TYC28"/>
      <c r="TYD28" s="20"/>
      <c r="TYE28"/>
      <c r="TYF28" s="20"/>
      <c r="TYG28"/>
      <c r="TYH28" s="20"/>
      <c r="TYI28"/>
      <c r="TYJ28" s="20"/>
      <c r="TYK28"/>
      <c r="TYL28" s="20"/>
      <c r="TYM28"/>
      <c r="TYN28" s="20"/>
      <c r="TYO28"/>
      <c r="TYP28" s="20"/>
      <c r="TYQ28"/>
      <c r="TYR28" s="20"/>
      <c r="TYS28"/>
      <c r="TYT28" s="20"/>
      <c r="TYU28"/>
      <c r="TYV28" s="20"/>
      <c r="TYW28"/>
      <c r="TYX28" s="20"/>
      <c r="TYY28"/>
      <c r="TYZ28" s="20"/>
      <c r="TZA28"/>
      <c r="TZB28" s="20"/>
      <c r="TZC28"/>
      <c r="TZD28" s="20"/>
      <c r="TZE28"/>
      <c r="TZF28" s="20"/>
      <c r="TZG28"/>
      <c r="TZH28" s="20"/>
      <c r="TZI28"/>
      <c r="TZJ28" s="20"/>
      <c r="TZK28"/>
      <c r="TZL28" s="20"/>
      <c r="TZM28"/>
      <c r="TZN28" s="20"/>
      <c r="TZO28"/>
      <c r="TZP28" s="20"/>
      <c r="TZQ28"/>
      <c r="TZR28" s="20"/>
      <c r="TZS28"/>
      <c r="TZT28" s="20"/>
      <c r="TZU28"/>
      <c r="TZV28" s="20"/>
      <c r="TZW28"/>
      <c r="TZX28" s="20"/>
      <c r="TZY28"/>
      <c r="TZZ28" s="20"/>
      <c r="UAA28"/>
      <c r="UAB28" s="20"/>
      <c r="UAC28"/>
      <c r="UAD28" s="20"/>
      <c r="UAE28"/>
      <c r="UAF28" s="20"/>
      <c r="UAG28"/>
      <c r="UAH28" s="20"/>
      <c r="UAI28"/>
      <c r="UAJ28" s="20"/>
      <c r="UAK28"/>
      <c r="UAL28" s="20"/>
      <c r="UAM28"/>
      <c r="UAN28" s="20"/>
      <c r="UAO28"/>
      <c r="UAP28" s="20"/>
      <c r="UAQ28"/>
      <c r="UAR28" s="20"/>
      <c r="UAS28"/>
      <c r="UAT28" s="20"/>
      <c r="UAU28"/>
      <c r="UAV28" s="20"/>
      <c r="UAW28"/>
      <c r="UAX28" s="20"/>
      <c r="UAY28"/>
      <c r="UAZ28" s="20"/>
      <c r="UBA28"/>
      <c r="UBB28" s="20"/>
      <c r="UBC28"/>
      <c r="UBD28" s="20"/>
      <c r="UBE28"/>
      <c r="UBF28" s="20"/>
      <c r="UBG28"/>
      <c r="UBH28" s="20"/>
      <c r="UBI28"/>
      <c r="UBJ28" s="20"/>
      <c r="UBK28"/>
      <c r="UBL28" s="20"/>
      <c r="UBM28"/>
      <c r="UBN28" s="20"/>
      <c r="UBO28"/>
      <c r="UBP28" s="20"/>
      <c r="UBQ28"/>
      <c r="UBR28" s="20"/>
      <c r="UBS28"/>
      <c r="UBT28" s="20"/>
      <c r="UBU28"/>
      <c r="UBV28" s="20"/>
      <c r="UBW28"/>
      <c r="UBX28" s="20"/>
      <c r="UBY28"/>
      <c r="UBZ28" s="20"/>
      <c r="UCA28"/>
      <c r="UCB28" s="20"/>
      <c r="UCC28"/>
      <c r="UCD28" s="20"/>
      <c r="UCE28"/>
      <c r="UCF28" s="20"/>
      <c r="UCG28"/>
      <c r="UCH28" s="20"/>
      <c r="UCI28"/>
      <c r="UCJ28" s="20"/>
      <c r="UCK28"/>
      <c r="UCL28" s="20"/>
      <c r="UCM28"/>
      <c r="UCN28" s="20"/>
      <c r="UCO28"/>
      <c r="UCP28" s="20"/>
      <c r="UCQ28"/>
      <c r="UCR28" s="20"/>
      <c r="UCS28"/>
      <c r="UCT28" s="20"/>
      <c r="UCU28"/>
      <c r="UCV28" s="20"/>
      <c r="UCW28"/>
      <c r="UCX28" s="20"/>
      <c r="UCY28"/>
      <c r="UCZ28" s="20"/>
      <c r="UDA28"/>
      <c r="UDB28" s="20"/>
      <c r="UDC28"/>
      <c r="UDD28" s="20"/>
      <c r="UDE28"/>
      <c r="UDF28" s="20"/>
      <c r="UDG28"/>
      <c r="UDH28" s="20"/>
      <c r="UDI28"/>
      <c r="UDJ28" s="20"/>
      <c r="UDK28"/>
      <c r="UDL28" s="20"/>
      <c r="UDM28"/>
      <c r="UDN28" s="20"/>
      <c r="UDO28"/>
      <c r="UDP28" s="20"/>
      <c r="UDQ28"/>
      <c r="UDR28" s="20"/>
      <c r="UDS28"/>
      <c r="UDT28" s="20"/>
      <c r="UDU28"/>
      <c r="UDV28" s="20"/>
      <c r="UDW28"/>
      <c r="UDX28" s="20"/>
      <c r="UDY28"/>
      <c r="UDZ28" s="20"/>
      <c r="UEA28"/>
      <c r="UEB28" s="20"/>
      <c r="UEC28"/>
      <c r="UED28" s="20"/>
      <c r="UEE28"/>
      <c r="UEF28" s="20"/>
      <c r="UEG28"/>
      <c r="UEH28" s="20"/>
      <c r="UEI28"/>
      <c r="UEJ28" s="20"/>
      <c r="UEK28"/>
      <c r="UEL28" s="20"/>
      <c r="UEM28"/>
      <c r="UEN28" s="20"/>
      <c r="UEO28"/>
      <c r="UEP28" s="20"/>
      <c r="UEQ28"/>
      <c r="UER28" s="20"/>
      <c r="UES28"/>
      <c r="UET28" s="20"/>
      <c r="UEU28"/>
      <c r="UEV28" s="20"/>
      <c r="UEW28"/>
      <c r="UEX28" s="20"/>
      <c r="UEY28"/>
      <c r="UEZ28" s="20"/>
      <c r="UFA28"/>
      <c r="UFB28" s="20"/>
      <c r="UFC28"/>
      <c r="UFD28" s="20"/>
      <c r="UFE28"/>
      <c r="UFF28" s="20"/>
      <c r="UFG28"/>
      <c r="UFH28" s="20"/>
      <c r="UFI28"/>
      <c r="UFJ28" s="20"/>
      <c r="UFK28"/>
      <c r="UFL28" s="20"/>
      <c r="UFM28"/>
      <c r="UFN28" s="20"/>
      <c r="UFO28"/>
      <c r="UFP28" s="20"/>
      <c r="UFQ28"/>
      <c r="UFR28" s="20"/>
      <c r="UFS28"/>
      <c r="UFT28" s="20"/>
      <c r="UFU28"/>
      <c r="UFV28" s="20"/>
      <c r="UFW28"/>
      <c r="UFX28" s="20"/>
      <c r="UFY28"/>
      <c r="UFZ28" s="20"/>
      <c r="UGA28"/>
      <c r="UGB28" s="20"/>
      <c r="UGC28"/>
      <c r="UGD28" s="20"/>
      <c r="UGE28"/>
      <c r="UGF28" s="20"/>
      <c r="UGG28"/>
      <c r="UGH28" s="20"/>
      <c r="UGI28"/>
      <c r="UGJ28" s="20"/>
      <c r="UGK28"/>
      <c r="UGL28" s="20"/>
      <c r="UGM28"/>
      <c r="UGN28" s="20"/>
      <c r="UGO28"/>
      <c r="UGP28" s="20"/>
      <c r="UGQ28"/>
      <c r="UGR28" s="20"/>
      <c r="UGS28"/>
      <c r="UGT28" s="20"/>
      <c r="UGU28"/>
      <c r="UGV28" s="20"/>
      <c r="UGW28"/>
      <c r="UGX28" s="20"/>
      <c r="UGY28"/>
      <c r="UGZ28" s="20"/>
      <c r="UHA28"/>
      <c r="UHB28" s="20"/>
      <c r="UHC28"/>
      <c r="UHD28" s="20"/>
      <c r="UHE28"/>
      <c r="UHF28" s="20"/>
      <c r="UHG28"/>
      <c r="UHH28" s="20"/>
      <c r="UHI28"/>
      <c r="UHJ28" s="20"/>
      <c r="UHK28"/>
      <c r="UHL28" s="20"/>
      <c r="UHM28"/>
      <c r="UHN28" s="20"/>
      <c r="UHO28"/>
      <c r="UHP28" s="20"/>
      <c r="UHQ28"/>
      <c r="UHR28" s="20"/>
      <c r="UHS28"/>
      <c r="UHT28" s="20"/>
      <c r="UHU28"/>
      <c r="UHV28" s="20"/>
      <c r="UHW28"/>
      <c r="UHX28" s="20"/>
      <c r="UHY28"/>
      <c r="UHZ28" s="20"/>
      <c r="UIA28"/>
      <c r="UIB28" s="20"/>
      <c r="UIC28"/>
      <c r="UID28" s="20"/>
      <c r="UIE28"/>
      <c r="UIF28" s="20"/>
      <c r="UIG28"/>
      <c r="UIH28" s="20"/>
      <c r="UII28"/>
      <c r="UIJ28" s="20"/>
      <c r="UIK28"/>
      <c r="UIL28" s="20"/>
      <c r="UIM28"/>
      <c r="UIN28" s="20"/>
      <c r="UIO28"/>
      <c r="UIP28" s="20"/>
      <c r="UIQ28"/>
      <c r="UIR28" s="20"/>
      <c r="UIS28"/>
      <c r="UIT28" s="20"/>
      <c r="UIU28"/>
      <c r="UIV28" s="20"/>
      <c r="UIW28"/>
      <c r="UIX28" s="20"/>
      <c r="UIY28"/>
      <c r="UIZ28" s="20"/>
      <c r="UJA28"/>
      <c r="UJB28" s="20"/>
      <c r="UJC28"/>
      <c r="UJD28" s="20"/>
      <c r="UJE28"/>
      <c r="UJF28" s="20"/>
      <c r="UJG28"/>
      <c r="UJH28" s="20"/>
      <c r="UJI28"/>
      <c r="UJJ28" s="20"/>
      <c r="UJK28"/>
      <c r="UJL28" s="20"/>
      <c r="UJM28"/>
      <c r="UJN28" s="20"/>
      <c r="UJO28"/>
      <c r="UJP28" s="20"/>
      <c r="UJQ28"/>
      <c r="UJR28" s="20"/>
      <c r="UJS28"/>
      <c r="UJT28" s="20"/>
      <c r="UJU28"/>
      <c r="UJV28" s="20"/>
      <c r="UJW28"/>
      <c r="UJX28" s="20"/>
      <c r="UJY28"/>
      <c r="UJZ28" s="20"/>
      <c r="UKA28"/>
      <c r="UKB28" s="20"/>
      <c r="UKC28"/>
      <c r="UKD28" s="20"/>
      <c r="UKE28"/>
      <c r="UKF28" s="20"/>
      <c r="UKG28"/>
      <c r="UKH28" s="20"/>
      <c r="UKI28"/>
      <c r="UKJ28" s="20"/>
      <c r="UKK28"/>
      <c r="UKL28" s="20"/>
      <c r="UKM28"/>
      <c r="UKN28" s="20"/>
      <c r="UKO28"/>
      <c r="UKP28" s="20"/>
      <c r="UKQ28"/>
      <c r="UKR28" s="20"/>
      <c r="UKS28"/>
      <c r="UKT28" s="20"/>
      <c r="UKU28"/>
      <c r="UKV28" s="20"/>
      <c r="UKW28"/>
      <c r="UKX28" s="20"/>
      <c r="UKY28"/>
      <c r="UKZ28" s="20"/>
      <c r="ULA28"/>
      <c r="ULB28" s="20"/>
      <c r="ULC28"/>
      <c r="ULD28" s="20"/>
      <c r="ULE28"/>
      <c r="ULF28" s="20"/>
      <c r="ULG28"/>
      <c r="ULH28" s="20"/>
      <c r="ULI28"/>
      <c r="ULJ28" s="20"/>
      <c r="ULK28"/>
      <c r="ULL28" s="20"/>
      <c r="ULM28"/>
      <c r="ULN28" s="20"/>
      <c r="ULO28"/>
      <c r="ULP28" s="20"/>
      <c r="ULQ28"/>
      <c r="ULR28" s="20"/>
      <c r="ULS28"/>
      <c r="ULT28" s="20"/>
      <c r="ULU28"/>
      <c r="ULV28" s="20"/>
      <c r="ULW28"/>
      <c r="ULX28" s="20"/>
      <c r="ULY28"/>
      <c r="ULZ28" s="20"/>
      <c r="UMA28"/>
      <c r="UMB28" s="20"/>
      <c r="UMC28"/>
      <c r="UMD28" s="20"/>
      <c r="UME28"/>
      <c r="UMF28" s="20"/>
      <c r="UMG28"/>
      <c r="UMH28" s="20"/>
      <c r="UMI28"/>
      <c r="UMJ28" s="20"/>
      <c r="UMK28"/>
      <c r="UML28" s="20"/>
      <c r="UMM28"/>
      <c r="UMN28" s="20"/>
      <c r="UMO28"/>
      <c r="UMP28" s="20"/>
      <c r="UMQ28"/>
      <c r="UMR28" s="20"/>
      <c r="UMS28"/>
      <c r="UMT28" s="20"/>
      <c r="UMU28"/>
      <c r="UMV28" s="20"/>
      <c r="UMW28"/>
      <c r="UMX28" s="20"/>
      <c r="UMY28"/>
      <c r="UMZ28" s="20"/>
      <c r="UNA28"/>
      <c r="UNB28" s="20"/>
      <c r="UNC28"/>
      <c r="UND28" s="20"/>
      <c r="UNE28"/>
      <c r="UNF28" s="20"/>
      <c r="UNG28"/>
      <c r="UNH28" s="20"/>
      <c r="UNI28"/>
      <c r="UNJ28" s="20"/>
      <c r="UNK28"/>
      <c r="UNL28" s="20"/>
      <c r="UNM28"/>
      <c r="UNN28" s="20"/>
      <c r="UNO28"/>
      <c r="UNP28" s="20"/>
      <c r="UNQ28"/>
      <c r="UNR28" s="20"/>
      <c r="UNS28"/>
      <c r="UNT28" s="20"/>
      <c r="UNU28"/>
      <c r="UNV28" s="20"/>
      <c r="UNW28"/>
      <c r="UNX28" s="20"/>
      <c r="UNY28"/>
      <c r="UNZ28" s="20"/>
      <c r="UOA28"/>
      <c r="UOB28" s="20"/>
      <c r="UOC28"/>
      <c r="UOD28" s="20"/>
      <c r="UOE28"/>
      <c r="UOF28" s="20"/>
      <c r="UOG28"/>
      <c r="UOH28" s="20"/>
      <c r="UOI28"/>
      <c r="UOJ28" s="20"/>
      <c r="UOK28"/>
      <c r="UOL28" s="20"/>
      <c r="UOM28"/>
      <c r="UON28" s="20"/>
      <c r="UOO28"/>
      <c r="UOP28" s="20"/>
      <c r="UOQ28"/>
      <c r="UOR28" s="20"/>
      <c r="UOS28"/>
      <c r="UOT28" s="20"/>
      <c r="UOU28"/>
      <c r="UOV28" s="20"/>
      <c r="UOW28"/>
      <c r="UOX28" s="20"/>
      <c r="UOY28"/>
      <c r="UOZ28" s="20"/>
      <c r="UPA28"/>
      <c r="UPB28" s="20"/>
      <c r="UPC28"/>
      <c r="UPD28" s="20"/>
      <c r="UPE28"/>
      <c r="UPF28" s="20"/>
      <c r="UPG28"/>
      <c r="UPH28" s="20"/>
      <c r="UPI28"/>
      <c r="UPJ28" s="20"/>
      <c r="UPK28"/>
      <c r="UPL28" s="20"/>
      <c r="UPM28"/>
      <c r="UPN28" s="20"/>
      <c r="UPO28"/>
      <c r="UPP28" s="20"/>
      <c r="UPQ28"/>
      <c r="UPR28" s="20"/>
      <c r="UPS28"/>
      <c r="UPT28" s="20"/>
      <c r="UPU28"/>
      <c r="UPV28" s="20"/>
      <c r="UPW28"/>
      <c r="UPX28" s="20"/>
      <c r="UPY28"/>
      <c r="UPZ28" s="20"/>
      <c r="UQA28"/>
      <c r="UQB28" s="20"/>
      <c r="UQC28"/>
      <c r="UQD28" s="20"/>
      <c r="UQE28"/>
      <c r="UQF28" s="20"/>
      <c r="UQG28"/>
      <c r="UQH28" s="20"/>
      <c r="UQI28"/>
      <c r="UQJ28" s="20"/>
      <c r="UQK28"/>
      <c r="UQL28" s="20"/>
      <c r="UQM28"/>
      <c r="UQN28" s="20"/>
      <c r="UQO28"/>
      <c r="UQP28" s="20"/>
      <c r="UQQ28"/>
      <c r="UQR28" s="20"/>
      <c r="UQS28"/>
      <c r="UQT28" s="20"/>
      <c r="UQU28"/>
      <c r="UQV28" s="20"/>
      <c r="UQW28"/>
      <c r="UQX28" s="20"/>
      <c r="UQY28"/>
      <c r="UQZ28" s="20"/>
      <c r="URA28"/>
      <c r="URB28" s="20"/>
      <c r="URC28"/>
      <c r="URD28" s="20"/>
      <c r="URE28"/>
      <c r="URF28" s="20"/>
      <c r="URG28"/>
      <c r="URH28" s="20"/>
      <c r="URI28"/>
      <c r="URJ28" s="20"/>
      <c r="URK28"/>
      <c r="URL28" s="20"/>
      <c r="URM28"/>
      <c r="URN28" s="20"/>
      <c r="URO28"/>
      <c r="URP28" s="20"/>
      <c r="URQ28"/>
      <c r="URR28" s="20"/>
      <c r="URS28"/>
      <c r="URT28" s="20"/>
      <c r="URU28"/>
      <c r="URV28" s="20"/>
      <c r="URW28"/>
      <c r="URX28" s="20"/>
      <c r="URY28"/>
      <c r="URZ28" s="20"/>
      <c r="USA28"/>
      <c r="USB28" s="20"/>
      <c r="USC28"/>
      <c r="USD28" s="20"/>
      <c r="USE28"/>
      <c r="USF28" s="20"/>
      <c r="USG28"/>
      <c r="USH28" s="20"/>
      <c r="USI28"/>
      <c r="USJ28" s="20"/>
      <c r="USK28"/>
      <c r="USL28" s="20"/>
      <c r="USM28"/>
      <c r="USN28" s="20"/>
      <c r="USO28"/>
      <c r="USP28" s="20"/>
      <c r="USQ28"/>
      <c r="USR28" s="20"/>
      <c r="USS28"/>
      <c r="UST28" s="20"/>
      <c r="USU28"/>
      <c r="USV28" s="20"/>
      <c r="USW28"/>
      <c r="USX28" s="20"/>
      <c r="USY28"/>
      <c r="USZ28" s="20"/>
      <c r="UTA28"/>
      <c r="UTB28" s="20"/>
      <c r="UTC28"/>
      <c r="UTD28" s="20"/>
      <c r="UTE28"/>
      <c r="UTF28" s="20"/>
      <c r="UTG28"/>
      <c r="UTH28" s="20"/>
      <c r="UTI28"/>
      <c r="UTJ28" s="20"/>
      <c r="UTK28"/>
      <c r="UTL28" s="20"/>
      <c r="UTM28"/>
      <c r="UTN28" s="20"/>
      <c r="UTO28"/>
      <c r="UTP28" s="20"/>
      <c r="UTQ28"/>
      <c r="UTR28" s="20"/>
      <c r="UTS28"/>
      <c r="UTT28" s="20"/>
      <c r="UTU28"/>
      <c r="UTV28" s="20"/>
      <c r="UTW28"/>
      <c r="UTX28" s="20"/>
      <c r="UTY28"/>
      <c r="UTZ28" s="20"/>
      <c r="UUA28"/>
      <c r="UUB28" s="20"/>
      <c r="UUC28"/>
      <c r="UUD28" s="20"/>
      <c r="UUE28"/>
      <c r="UUF28" s="20"/>
      <c r="UUG28"/>
      <c r="UUH28" s="20"/>
      <c r="UUI28"/>
      <c r="UUJ28" s="20"/>
      <c r="UUK28"/>
      <c r="UUL28" s="20"/>
      <c r="UUM28"/>
      <c r="UUN28" s="20"/>
      <c r="UUO28"/>
      <c r="UUP28" s="20"/>
      <c r="UUQ28"/>
      <c r="UUR28" s="20"/>
      <c r="UUS28"/>
      <c r="UUT28" s="20"/>
      <c r="UUU28"/>
      <c r="UUV28" s="20"/>
      <c r="UUW28"/>
      <c r="UUX28" s="20"/>
      <c r="UUY28"/>
      <c r="UUZ28" s="20"/>
      <c r="UVA28"/>
      <c r="UVB28" s="20"/>
      <c r="UVC28"/>
      <c r="UVD28" s="20"/>
      <c r="UVE28"/>
      <c r="UVF28" s="20"/>
      <c r="UVG28"/>
      <c r="UVH28" s="20"/>
      <c r="UVI28"/>
      <c r="UVJ28" s="20"/>
      <c r="UVK28"/>
      <c r="UVL28" s="20"/>
      <c r="UVM28"/>
      <c r="UVN28" s="20"/>
      <c r="UVO28"/>
      <c r="UVP28" s="20"/>
      <c r="UVQ28"/>
      <c r="UVR28" s="20"/>
      <c r="UVS28"/>
      <c r="UVT28" s="20"/>
      <c r="UVU28"/>
      <c r="UVV28" s="20"/>
      <c r="UVW28"/>
      <c r="UVX28" s="20"/>
      <c r="UVY28"/>
      <c r="UVZ28" s="20"/>
      <c r="UWA28"/>
      <c r="UWB28" s="20"/>
      <c r="UWC28"/>
      <c r="UWD28" s="20"/>
      <c r="UWE28"/>
      <c r="UWF28" s="20"/>
      <c r="UWG28"/>
      <c r="UWH28" s="20"/>
      <c r="UWI28"/>
      <c r="UWJ28" s="20"/>
      <c r="UWK28"/>
      <c r="UWL28" s="20"/>
      <c r="UWM28"/>
      <c r="UWN28" s="20"/>
      <c r="UWO28"/>
      <c r="UWP28" s="20"/>
      <c r="UWQ28"/>
      <c r="UWR28" s="20"/>
      <c r="UWS28"/>
      <c r="UWT28" s="20"/>
      <c r="UWU28"/>
      <c r="UWV28" s="20"/>
      <c r="UWW28"/>
      <c r="UWX28" s="20"/>
      <c r="UWY28"/>
      <c r="UWZ28" s="20"/>
      <c r="UXA28"/>
      <c r="UXB28" s="20"/>
      <c r="UXC28"/>
      <c r="UXD28" s="20"/>
      <c r="UXE28"/>
      <c r="UXF28" s="20"/>
      <c r="UXG28"/>
      <c r="UXH28" s="20"/>
      <c r="UXI28"/>
      <c r="UXJ28" s="20"/>
      <c r="UXK28"/>
      <c r="UXL28" s="20"/>
      <c r="UXM28"/>
      <c r="UXN28" s="20"/>
      <c r="UXO28"/>
      <c r="UXP28" s="20"/>
      <c r="UXQ28"/>
      <c r="UXR28" s="20"/>
      <c r="UXS28"/>
      <c r="UXT28" s="20"/>
      <c r="UXU28"/>
      <c r="UXV28" s="20"/>
      <c r="UXW28"/>
      <c r="UXX28" s="20"/>
      <c r="UXY28"/>
      <c r="UXZ28" s="20"/>
      <c r="UYA28"/>
      <c r="UYB28" s="20"/>
      <c r="UYC28"/>
      <c r="UYD28" s="20"/>
      <c r="UYE28"/>
      <c r="UYF28" s="20"/>
      <c r="UYG28"/>
      <c r="UYH28" s="20"/>
      <c r="UYI28"/>
      <c r="UYJ28" s="20"/>
      <c r="UYK28"/>
      <c r="UYL28" s="20"/>
      <c r="UYM28"/>
      <c r="UYN28" s="20"/>
      <c r="UYO28"/>
      <c r="UYP28" s="20"/>
      <c r="UYQ28"/>
      <c r="UYR28" s="20"/>
      <c r="UYS28"/>
      <c r="UYT28" s="20"/>
      <c r="UYU28"/>
      <c r="UYV28" s="20"/>
      <c r="UYW28"/>
      <c r="UYX28" s="20"/>
      <c r="UYY28"/>
      <c r="UYZ28" s="20"/>
      <c r="UZA28"/>
      <c r="UZB28" s="20"/>
      <c r="UZC28"/>
      <c r="UZD28" s="20"/>
      <c r="UZE28"/>
      <c r="UZF28" s="20"/>
      <c r="UZG28"/>
      <c r="UZH28" s="20"/>
      <c r="UZI28"/>
      <c r="UZJ28" s="20"/>
      <c r="UZK28"/>
      <c r="UZL28" s="20"/>
      <c r="UZM28"/>
      <c r="UZN28" s="20"/>
      <c r="UZO28"/>
      <c r="UZP28" s="20"/>
      <c r="UZQ28"/>
      <c r="UZR28" s="20"/>
      <c r="UZS28"/>
      <c r="UZT28" s="20"/>
      <c r="UZU28"/>
      <c r="UZV28" s="20"/>
      <c r="UZW28"/>
      <c r="UZX28" s="20"/>
      <c r="UZY28"/>
      <c r="UZZ28" s="20"/>
      <c r="VAA28"/>
      <c r="VAB28" s="20"/>
      <c r="VAC28"/>
      <c r="VAD28" s="20"/>
      <c r="VAE28"/>
      <c r="VAF28" s="20"/>
      <c r="VAG28"/>
      <c r="VAH28" s="20"/>
      <c r="VAI28"/>
      <c r="VAJ28" s="20"/>
      <c r="VAK28"/>
      <c r="VAL28" s="20"/>
      <c r="VAM28"/>
      <c r="VAN28" s="20"/>
      <c r="VAO28"/>
      <c r="VAP28" s="20"/>
      <c r="VAQ28"/>
      <c r="VAR28" s="20"/>
      <c r="VAS28"/>
      <c r="VAT28" s="20"/>
      <c r="VAU28"/>
      <c r="VAV28" s="20"/>
      <c r="VAW28"/>
      <c r="VAX28" s="20"/>
      <c r="VAY28"/>
      <c r="VAZ28" s="20"/>
      <c r="VBA28"/>
      <c r="VBB28" s="20"/>
      <c r="VBC28"/>
      <c r="VBD28" s="20"/>
      <c r="VBE28"/>
      <c r="VBF28" s="20"/>
      <c r="VBG28"/>
      <c r="VBH28" s="20"/>
      <c r="VBI28"/>
      <c r="VBJ28" s="20"/>
      <c r="VBK28"/>
      <c r="VBL28" s="20"/>
      <c r="VBM28"/>
      <c r="VBN28" s="20"/>
      <c r="VBO28"/>
      <c r="VBP28" s="20"/>
      <c r="VBQ28"/>
      <c r="VBR28" s="20"/>
      <c r="VBS28"/>
      <c r="VBT28" s="20"/>
      <c r="VBU28"/>
      <c r="VBV28" s="20"/>
      <c r="VBW28"/>
      <c r="VBX28" s="20"/>
      <c r="VBY28"/>
      <c r="VBZ28" s="20"/>
      <c r="VCA28"/>
      <c r="VCB28" s="20"/>
      <c r="VCC28"/>
      <c r="VCD28" s="20"/>
      <c r="VCE28"/>
      <c r="VCF28" s="20"/>
      <c r="VCG28"/>
      <c r="VCH28" s="20"/>
      <c r="VCI28"/>
      <c r="VCJ28" s="20"/>
      <c r="VCK28"/>
      <c r="VCL28" s="20"/>
      <c r="VCM28"/>
      <c r="VCN28" s="20"/>
      <c r="VCO28"/>
      <c r="VCP28" s="20"/>
      <c r="VCQ28"/>
      <c r="VCR28" s="20"/>
      <c r="VCS28"/>
      <c r="VCT28" s="20"/>
      <c r="VCU28"/>
      <c r="VCV28" s="20"/>
      <c r="VCW28"/>
      <c r="VCX28" s="20"/>
      <c r="VCY28"/>
      <c r="VCZ28" s="20"/>
      <c r="VDA28"/>
      <c r="VDB28" s="20"/>
      <c r="VDC28"/>
      <c r="VDD28" s="20"/>
      <c r="VDE28"/>
      <c r="VDF28" s="20"/>
      <c r="VDG28"/>
      <c r="VDH28" s="20"/>
      <c r="VDI28"/>
      <c r="VDJ28" s="20"/>
      <c r="VDK28"/>
      <c r="VDL28" s="20"/>
      <c r="VDM28"/>
      <c r="VDN28" s="20"/>
      <c r="VDO28"/>
      <c r="VDP28" s="20"/>
      <c r="VDQ28"/>
      <c r="VDR28" s="20"/>
      <c r="VDS28"/>
      <c r="VDT28" s="20"/>
      <c r="VDU28"/>
      <c r="VDV28" s="20"/>
      <c r="VDW28"/>
      <c r="VDX28" s="20"/>
      <c r="VDY28"/>
      <c r="VDZ28" s="20"/>
      <c r="VEA28"/>
      <c r="VEB28" s="20"/>
      <c r="VEC28"/>
      <c r="VED28" s="20"/>
      <c r="VEE28"/>
      <c r="VEF28" s="20"/>
      <c r="VEG28"/>
      <c r="VEH28" s="20"/>
      <c r="VEI28"/>
      <c r="VEJ28" s="20"/>
      <c r="VEK28"/>
      <c r="VEL28" s="20"/>
      <c r="VEM28"/>
      <c r="VEN28" s="20"/>
      <c r="VEO28"/>
      <c r="VEP28" s="20"/>
      <c r="VEQ28"/>
      <c r="VER28" s="20"/>
      <c r="VES28"/>
      <c r="VET28" s="20"/>
      <c r="VEU28"/>
      <c r="VEV28" s="20"/>
      <c r="VEW28"/>
      <c r="VEX28" s="20"/>
      <c r="VEY28"/>
      <c r="VEZ28" s="20"/>
      <c r="VFA28"/>
      <c r="VFB28" s="20"/>
      <c r="VFC28"/>
      <c r="VFD28" s="20"/>
      <c r="VFE28"/>
      <c r="VFF28" s="20"/>
      <c r="VFG28"/>
      <c r="VFH28" s="20"/>
      <c r="VFI28"/>
      <c r="VFJ28" s="20"/>
      <c r="VFK28"/>
      <c r="VFL28" s="20"/>
      <c r="VFM28"/>
      <c r="VFN28" s="20"/>
      <c r="VFO28"/>
      <c r="VFP28" s="20"/>
      <c r="VFQ28"/>
      <c r="VFR28" s="20"/>
      <c r="VFS28"/>
      <c r="VFT28" s="20"/>
      <c r="VFU28"/>
      <c r="VFV28" s="20"/>
      <c r="VFW28"/>
      <c r="VFX28" s="20"/>
      <c r="VFY28"/>
      <c r="VFZ28" s="20"/>
      <c r="VGA28"/>
      <c r="VGB28" s="20"/>
      <c r="VGC28"/>
      <c r="VGD28" s="20"/>
      <c r="VGE28"/>
      <c r="VGF28" s="20"/>
      <c r="VGG28"/>
      <c r="VGH28" s="20"/>
      <c r="VGI28"/>
      <c r="VGJ28" s="20"/>
      <c r="VGK28"/>
      <c r="VGL28" s="20"/>
      <c r="VGM28"/>
      <c r="VGN28" s="20"/>
      <c r="VGO28"/>
      <c r="VGP28" s="20"/>
      <c r="VGQ28"/>
      <c r="VGR28" s="20"/>
      <c r="VGS28"/>
      <c r="VGT28" s="20"/>
      <c r="VGU28"/>
      <c r="VGV28" s="20"/>
      <c r="VGW28"/>
      <c r="VGX28" s="20"/>
      <c r="VGY28"/>
      <c r="VGZ28" s="20"/>
      <c r="VHA28"/>
      <c r="VHB28" s="20"/>
      <c r="VHC28"/>
      <c r="VHD28" s="20"/>
      <c r="VHE28"/>
      <c r="VHF28" s="20"/>
      <c r="VHG28"/>
      <c r="VHH28" s="20"/>
      <c r="VHI28"/>
      <c r="VHJ28" s="20"/>
      <c r="VHK28"/>
      <c r="VHL28" s="20"/>
      <c r="VHM28"/>
      <c r="VHN28" s="20"/>
      <c r="VHO28"/>
      <c r="VHP28" s="20"/>
      <c r="VHQ28"/>
      <c r="VHR28" s="20"/>
      <c r="VHS28"/>
      <c r="VHT28" s="20"/>
      <c r="VHU28"/>
      <c r="VHV28" s="20"/>
      <c r="VHW28"/>
      <c r="VHX28" s="20"/>
      <c r="VHY28"/>
      <c r="VHZ28" s="20"/>
      <c r="VIA28"/>
      <c r="VIB28" s="20"/>
      <c r="VIC28"/>
      <c r="VID28" s="20"/>
      <c r="VIE28"/>
      <c r="VIF28" s="20"/>
      <c r="VIG28"/>
      <c r="VIH28" s="20"/>
      <c r="VII28"/>
      <c r="VIJ28" s="20"/>
      <c r="VIK28"/>
      <c r="VIL28" s="20"/>
      <c r="VIM28"/>
      <c r="VIN28" s="20"/>
      <c r="VIO28"/>
      <c r="VIP28" s="20"/>
      <c r="VIQ28"/>
      <c r="VIR28" s="20"/>
      <c r="VIS28"/>
      <c r="VIT28" s="20"/>
      <c r="VIU28"/>
      <c r="VIV28" s="20"/>
      <c r="VIW28"/>
      <c r="VIX28" s="20"/>
      <c r="VIY28"/>
      <c r="VIZ28" s="20"/>
      <c r="VJA28"/>
      <c r="VJB28" s="20"/>
      <c r="VJC28"/>
      <c r="VJD28" s="20"/>
      <c r="VJE28"/>
      <c r="VJF28" s="20"/>
      <c r="VJG28"/>
      <c r="VJH28" s="20"/>
      <c r="VJI28"/>
      <c r="VJJ28" s="20"/>
      <c r="VJK28"/>
      <c r="VJL28" s="20"/>
      <c r="VJM28"/>
      <c r="VJN28" s="20"/>
      <c r="VJO28"/>
      <c r="VJP28" s="20"/>
      <c r="VJQ28"/>
      <c r="VJR28" s="20"/>
      <c r="VJS28"/>
      <c r="VJT28" s="20"/>
      <c r="VJU28"/>
      <c r="VJV28" s="20"/>
      <c r="VJW28"/>
      <c r="VJX28" s="20"/>
      <c r="VJY28"/>
      <c r="VJZ28" s="20"/>
      <c r="VKA28"/>
      <c r="VKB28" s="20"/>
      <c r="VKC28"/>
      <c r="VKD28" s="20"/>
      <c r="VKE28"/>
      <c r="VKF28" s="20"/>
      <c r="VKG28"/>
      <c r="VKH28" s="20"/>
      <c r="VKI28"/>
      <c r="VKJ28" s="20"/>
      <c r="VKK28"/>
      <c r="VKL28" s="20"/>
      <c r="VKM28"/>
      <c r="VKN28" s="20"/>
      <c r="VKO28"/>
      <c r="VKP28" s="20"/>
      <c r="VKQ28"/>
      <c r="VKR28" s="20"/>
      <c r="VKS28"/>
      <c r="VKT28" s="20"/>
      <c r="VKU28"/>
      <c r="VKV28" s="20"/>
      <c r="VKW28"/>
      <c r="VKX28" s="20"/>
      <c r="VKY28"/>
      <c r="VKZ28" s="20"/>
      <c r="VLA28"/>
      <c r="VLB28" s="20"/>
      <c r="VLC28"/>
      <c r="VLD28" s="20"/>
      <c r="VLE28"/>
      <c r="VLF28" s="20"/>
      <c r="VLG28"/>
      <c r="VLH28" s="20"/>
      <c r="VLI28"/>
      <c r="VLJ28" s="20"/>
      <c r="VLK28"/>
      <c r="VLL28" s="20"/>
      <c r="VLM28"/>
      <c r="VLN28" s="20"/>
      <c r="VLO28"/>
      <c r="VLP28" s="20"/>
      <c r="VLQ28"/>
      <c r="VLR28" s="20"/>
      <c r="VLS28"/>
      <c r="VLT28" s="20"/>
      <c r="VLU28"/>
      <c r="VLV28" s="20"/>
      <c r="VLW28"/>
      <c r="VLX28" s="20"/>
      <c r="VLY28"/>
      <c r="VLZ28" s="20"/>
      <c r="VMA28"/>
      <c r="VMB28" s="20"/>
      <c r="VMC28"/>
      <c r="VMD28" s="20"/>
      <c r="VME28"/>
      <c r="VMF28" s="20"/>
      <c r="VMG28"/>
      <c r="VMH28" s="20"/>
      <c r="VMI28"/>
      <c r="VMJ28" s="20"/>
      <c r="VMK28"/>
      <c r="VML28" s="20"/>
      <c r="VMM28"/>
      <c r="VMN28" s="20"/>
      <c r="VMO28"/>
      <c r="VMP28" s="20"/>
      <c r="VMQ28"/>
      <c r="VMR28" s="20"/>
      <c r="VMS28"/>
      <c r="VMT28" s="20"/>
      <c r="VMU28"/>
      <c r="VMV28" s="20"/>
      <c r="VMW28"/>
      <c r="VMX28" s="20"/>
      <c r="VMY28"/>
      <c r="VMZ28" s="20"/>
      <c r="VNA28"/>
      <c r="VNB28" s="20"/>
      <c r="VNC28"/>
      <c r="VND28" s="20"/>
      <c r="VNE28"/>
      <c r="VNF28" s="20"/>
      <c r="VNG28"/>
      <c r="VNH28" s="20"/>
      <c r="VNI28"/>
      <c r="VNJ28" s="20"/>
      <c r="VNK28"/>
      <c r="VNL28" s="20"/>
      <c r="VNM28"/>
      <c r="VNN28" s="20"/>
      <c r="VNO28"/>
      <c r="VNP28" s="20"/>
      <c r="VNQ28"/>
      <c r="VNR28" s="20"/>
      <c r="VNS28"/>
      <c r="VNT28" s="20"/>
      <c r="VNU28"/>
      <c r="VNV28" s="20"/>
      <c r="VNW28"/>
      <c r="VNX28" s="20"/>
      <c r="VNY28"/>
      <c r="VNZ28" s="20"/>
      <c r="VOA28"/>
      <c r="VOB28" s="20"/>
      <c r="VOC28"/>
      <c r="VOD28" s="20"/>
      <c r="VOE28"/>
      <c r="VOF28" s="20"/>
      <c r="VOG28"/>
      <c r="VOH28" s="20"/>
      <c r="VOI28"/>
      <c r="VOJ28" s="20"/>
      <c r="VOK28"/>
      <c r="VOL28" s="20"/>
      <c r="VOM28"/>
      <c r="VON28" s="20"/>
      <c r="VOO28"/>
      <c r="VOP28" s="20"/>
      <c r="VOQ28"/>
      <c r="VOR28" s="20"/>
      <c r="VOS28"/>
      <c r="VOT28" s="20"/>
      <c r="VOU28"/>
      <c r="VOV28" s="20"/>
      <c r="VOW28"/>
      <c r="VOX28" s="20"/>
      <c r="VOY28"/>
      <c r="VOZ28" s="20"/>
      <c r="VPA28"/>
      <c r="VPB28" s="20"/>
      <c r="VPC28"/>
      <c r="VPD28" s="20"/>
      <c r="VPE28"/>
      <c r="VPF28" s="20"/>
      <c r="VPG28"/>
      <c r="VPH28" s="20"/>
      <c r="VPI28"/>
      <c r="VPJ28" s="20"/>
      <c r="VPK28"/>
      <c r="VPL28" s="20"/>
      <c r="VPM28"/>
      <c r="VPN28" s="20"/>
      <c r="VPO28"/>
      <c r="VPP28" s="20"/>
      <c r="VPQ28"/>
      <c r="VPR28" s="20"/>
      <c r="VPS28"/>
      <c r="VPT28" s="20"/>
      <c r="VPU28"/>
      <c r="VPV28" s="20"/>
      <c r="VPW28"/>
      <c r="VPX28" s="20"/>
      <c r="VPY28"/>
      <c r="VPZ28" s="20"/>
      <c r="VQA28"/>
      <c r="VQB28" s="20"/>
      <c r="VQC28"/>
      <c r="VQD28" s="20"/>
      <c r="VQE28"/>
      <c r="VQF28" s="20"/>
      <c r="VQG28"/>
      <c r="VQH28" s="20"/>
      <c r="VQI28"/>
      <c r="VQJ28" s="20"/>
      <c r="VQK28"/>
      <c r="VQL28" s="20"/>
      <c r="VQM28"/>
      <c r="VQN28" s="20"/>
      <c r="VQO28"/>
      <c r="VQP28" s="20"/>
      <c r="VQQ28"/>
      <c r="VQR28" s="20"/>
      <c r="VQS28"/>
      <c r="VQT28" s="20"/>
      <c r="VQU28"/>
      <c r="VQV28" s="20"/>
      <c r="VQW28"/>
      <c r="VQX28" s="20"/>
      <c r="VQY28"/>
      <c r="VQZ28" s="20"/>
      <c r="VRA28"/>
      <c r="VRB28" s="20"/>
      <c r="VRC28"/>
      <c r="VRD28" s="20"/>
      <c r="VRE28"/>
      <c r="VRF28" s="20"/>
      <c r="VRG28"/>
      <c r="VRH28" s="20"/>
      <c r="VRI28"/>
      <c r="VRJ28" s="20"/>
      <c r="VRK28"/>
      <c r="VRL28" s="20"/>
      <c r="VRM28"/>
      <c r="VRN28" s="20"/>
      <c r="VRO28"/>
      <c r="VRP28" s="20"/>
      <c r="VRQ28"/>
      <c r="VRR28" s="20"/>
      <c r="VRS28"/>
      <c r="VRT28" s="20"/>
      <c r="VRU28"/>
      <c r="VRV28" s="20"/>
      <c r="VRW28"/>
      <c r="VRX28" s="20"/>
      <c r="VRY28"/>
      <c r="VRZ28" s="20"/>
      <c r="VSA28"/>
      <c r="VSB28" s="20"/>
      <c r="VSC28"/>
      <c r="VSD28" s="20"/>
      <c r="VSE28"/>
      <c r="VSF28" s="20"/>
      <c r="VSG28"/>
      <c r="VSH28" s="20"/>
      <c r="VSI28"/>
      <c r="VSJ28" s="20"/>
      <c r="VSK28"/>
      <c r="VSL28" s="20"/>
      <c r="VSM28"/>
      <c r="VSN28" s="20"/>
      <c r="VSO28"/>
      <c r="VSP28" s="20"/>
      <c r="VSQ28"/>
      <c r="VSR28" s="20"/>
      <c r="VSS28"/>
      <c r="VST28" s="20"/>
      <c r="VSU28"/>
      <c r="VSV28" s="20"/>
      <c r="VSW28"/>
      <c r="VSX28" s="20"/>
      <c r="VSY28"/>
      <c r="VSZ28" s="20"/>
      <c r="VTA28"/>
      <c r="VTB28" s="20"/>
      <c r="VTC28"/>
      <c r="VTD28" s="20"/>
      <c r="VTE28"/>
      <c r="VTF28" s="20"/>
      <c r="VTG28"/>
      <c r="VTH28" s="20"/>
      <c r="VTI28"/>
      <c r="VTJ28" s="20"/>
      <c r="VTK28"/>
      <c r="VTL28" s="20"/>
      <c r="VTM28"/>
      <c r="VTN28" s="20"/>
      <c r="VTO28"/>
      <c r="VTP28" s="20"/>
      <c r="VTQ28"/>
      <c r="VTR28" s="20"/>
      <c r="VTS28"/>
      <c r="VTT28" s="20"/>
      <c r="VTU28"/>
      <c r="VTV28" s="20"/>
      <c r="VTW28"/>
      <c r="VTX28" s="20"/>
      <c r="VTY28"/>
      <c r="VTZ28" s="20"/>
      <c r="VUA28"/>
      <c r="VUB28" s="20"/>
      <c r="VUC28"/>
      <c r="VUD28" s="20"/>
      <c r="VUE28"/>
      <c r="VUF28" s="20"/>
      <c r="VUG28"/>
      <c r="VUH28" s="20"/>
      <c r="VUI28"/>
      <c r="VUJ28" s="20"/>
      <c r="VUK28"/>
      <c r="VUL28" s="20"/>
      <c r="VUM28"/>
      <c r="VUN28" s="20"/>
      <c r="VUO28"/>
      <c r="VUP28" s="20"/>
      <c r="VUQ28"/>
      <c r="VUR28" s="20"/>
      <c r="VUS28"/>
      <c r="VUT28" s="20"/>
      <c r="VUU28"/>
      <c r="VUV28" s="20"/>
      <c r="VUW28"/>
      <c r="VUX28" s="20"/>
      <c r="VUY28"/>
      <c r="VUZ28" s="20"/>
      <c r="VVA28"/>
      <c r="VVB28" s="20"/>
      <c r="VVC28"/>
      <c r="VVD28" s="20"/>
      <c r="VVE28"/>
      <c r="VVF28" s="20"/>
      <c r="VVG28"/>
      <c r="VVH28" s="20"/>
      <c r="VVI28"/>
      <c r="VVJ28" s="20"/>
      <c r="VVK28"/>
      <c r="VVL28" s="20"/>
      <c r="VVM28"/>
      <c r="VVN28" s="20"/>
      <c r="VVO28"/>
      <c r="VVP28" s="20"/>
      <c r="VVQ28"/>
      <c r="VVR28" s="20"/>
      <c r="VVS28"/>
      <c r="VVT28" s="20"/>
      <c r="VVU28"/>
      <c r="VVV28" s="20"/>
      <c r="VVW28"/>
      <c r="VVX28" s="20"/>
      <c r="VVY28"/>
      <c r="VVZ28" s="20"/>
      <c r="VWA28"/>
      <c r="VWB28" s="20"/>
      <c r="VWC28"/>
      <c r="VWD28" s="20"/>
      <c r="VWE28"/>
      <c r="VWF28" s="20"/>
      <c r="VWG28"/>
      <c r="VWH28" s="20"/>
      <c r="VWI28"/>
      <c r="VWJ28" s="20"/>
      <c r="VWK28"/>
      <c r="VWL28" s="20"/>
      <c r="VWM28"/>
      <c r="VWN28" s="20"/>
      <c r="VWO28"/>
      <c r="VWP28" s="20"/>
      <c r="VWQ28"/>
      <c r="VWR28" s="20"/>
      <c r="VWS28"/>
      <c r="VWT28" s="20"/>
      <c r="VWU28"/>
      <c r="VWV28" s="20"/>
      <c r="VWW28"/>
      <c r="VWX28" s="20"/>
      <c r="VWY28"/>
      <c r="VWZ28" s="20"/>
      <c r="VXA28"/>
      <c r="VXB28" s="20"/>
      <c r="VXC28"/>
      <c r="VXD28" s="20"/>
      <c r="VXE28"/>
      <c r="VXF28" s="20"/>
      <c r="VXG28"/>
      <c r="VXH28" s="20"/>
      <c r="VXI28"/>
      <c r="VXJ28" s="20"/>
      <c r="VXK28"/>
      <c r="VXL28" s="20"/>
      <c r="VXM28"/>
      <c r="VXN28" s="20"/>
      <c r="VXO28"/>
      <c r="VXP28" s="20"/>
      <c r="VXQ28"/>
      <c r="VXR28" s="20"/>
      <c r="VXS28"/>
      <c r="VXT28" s="20"/>
      <c r="VXU28"/>
      <c r="VXV28" s="20"/>
      <c r="VXW28"/>
      <c r="VXX28" s="20"/>
      <c r="VXY28"/>
      <c r="VXZ28" s="20"/>
      <c r="VYA28"/>
      <c r="VYB28" s="20"/>
      <c r="VYC28"/>
      <c r="VYD28" s="20"/>
      <c r="VYE28"/>
      <c r="VYF28" s="20"/>
      <c r="VYG28"/>
      <c r="VYH28" s="20"/>
      <c r="VYI28"/>
      <c r="VYJ28" s="20"/>
      <c r="VYK28"/>
      <c r="VYL28" s="20"/>
      <c r="VYM28"/>
      <c r="VYN28" s="20"/>
      <c r="VYO28"/>
      <c r="VYP28" s="20"/>
      <c r="VYQ28"/>
      <c r="VYR28" s="20"/>
      <c r="VYS28"/>
      <c r="VYT28" s="20"/>
      <c r="VYU28"/>
      <c r="VYV28" s="20"/>
      <c r="VYW28"/>
      <c r="VYX28" s="20"/>
      <c r="VYY28"/>
      <c r="VYZ28" s="20"/>
      <c r="VZA28"/>
      <c r="VZB28" s="20"/>
      <c r="VZC28"/>
      <c r="VZD28" s="20"/>
      <c r="VZE28"/>
      <c r="VZF28" s="20"/>
      <c r="VZG28"/>
      <c r="VZH28" s="20"/>
      <c r="VZI28"/>
      <c r="VZJ28" s="20"/>
      <c r="VZK28"/>
      <c r="VZL28" s="20"/>
      <c r="VZM28"/>
      <c r="VZN28" s="20"/>
      <c r="VZO28"/>
      <c r="VZP28" s="20"/>
      <c r="VZQ28"/>
      <c r="VZR28" s="20"/>
      <c r="VZS28"/>
      <c r="VZT28" s="20"/>
      <c r="VZU28"/>
      <c r="VZV28" s="20"/>
      <c r="VZW28"/>
      <c r="VZX28" s="20"/>
      <c r="VZY28"/>
      <c r="VZZ28" s="20"/>
      <c r="WAA28"/>
      <c r="WAB28" s="20"/>
      <c r="WAC28"/>
      <c r="WAD28" s="20"/>
      <c r="WAE28"/>
      <c r="WAF28" s="20"/>
      <c r="WAG28"/>
      <c r="WAH28" s="20"/>
      <c r="WAI28"/>
      <c r="WAJ28" s="20"/>
      <c r="WAK28"/>
      <c r="WAL28" s="20"/>
      <c r="WAM28"/>
      <c r="WAN28" s="20"/>
      <c r="WAO28"/>
      <c r="WAP28" s="20"/>
      <c r="WAQ28"/>
      <c r="WAR28" s="20"/>
      <c r="WAS28"/>
      <c r="WAT28" s="20"/>
      <c r="WAU28"/>
      <c r="WAV28" s="20"/>
      <c r="WAW28"/>
      <c r="WAX28" s="20"/>
      <c r="WAY28"/>
      <c r="WAZ28" s="20"/>
      <c r="WBA28"/>
      <c r="WBB28" s="20"/>
      <c r="WBC28"/>
      <c r="WBD28" s="20"/>
      <c r="WBE28"/>
      <c r="WBF28" s="20"/>
      <c r="WBG28"/>
      <c r="WBH28" s="20"/>
      <c r="WBI28"/>
      <c r="WBJ28" s="20"/>
      <c r="WBK28"/>
      <c r="WBL28" s="20"/>
      <c r="WBM28"/>
      <c r="WBN28" s="20"/>
      <c r="WBO28"/>
      <c r="WBP28" s="20"/>
      <c r="WBQ28"/>
      <c r="WBR28" s="20"/>
      <c r="WBS28"/>
      <c r="WBT28" s="20"/>
      <c r="WBU28"/>
      <c r="WBV28" s="20"/>
      <c r="WBW28"/>
      <c r="WBX28" s="20"/>
      <c r="WBY28"/>
      <c r="WBZ28" s="20"/>
      <c r="WCA28"/>
      <c r="WCB28" s="20"/>
      <c r="WCC28"/>
      <c r="WCD28" s="20"/>
      <c r="WCE28"/>
      <c r="WCF28" s="20"/>
      <c r="WCG28"/>
      <c r="WCH28" s="20"/>
      <c r="WCI28"/>
      <c r="WCJ28" s="20"/>
      <c r="WCK28"/>
      <c r="WCL28" s="20"/>
      <c r="WCM28"/>
      <c r="WCN28" s="20"/>
      <c r="WCO28"/>
      <c r="WCP28" s="20"/>
      <c r="WCQ28"/>
      <c r="WCR28" s="20"/>
      <c r="WCS28"/>
      <c r="WCT28" s="20"/>
      <c r="WCU28"/>
      <c r="WCV28" s="20"/>
      <c r="WCW28"/>
      <c r="WCX28" s="20"/>
      <c r="WCY28"/>
      <c r="WCZ28" s="20"/>
      <c r="WDA28"/>
      <c r="WDB28" s="20"/>
      <c r="WDC28"/>
      <c r="WDD28" s="20"/>
      <c r="WDE28"/>
      <c r="WDF28" s="20"/>
      <c r="WDG28"/>
      <c r="WDH28" s="20"/>
      <c r="WDI28"/>
      <c r="WDJ28" s="20"/>
      <c r="WDK28"/>
      <c r="WDL28" s="20"/>
      <c r="WDM28"/>
      <c r="WDN28" s="20"/>
      <c r="WDO28"/>
      <c r="WDP28" s="20"/>
      <c r="WDQ28"/>
      <c r="WDR28" s="20"/>
      <c r="WDS28"/>
      <c r="WDT28" s="20"/>
      <c r="WDU28"/>
      <c r="WDV28" s="20"/>
      <c r="WDW28"/>
      <c r="WDX28" s="20"/>
      <c r="WDY28"/>
      <c r="WDZ28" s="20"/>
      <c r="WEA28"/>
      <c r="WEB28" s="20"/>
      <c r="WEC28"/>
      <c r="WED28" s="20"/>
      <c r="WEE28"/>
      <c r="WEF28" s="20"/>
      <c r="WEG28"/>
      <c r="WEH28" s="20"/>
      <c r="WEI28"/>
      <c r="WEJ28" s="20"/>
      <c r="WEK28"/>
      <c r="WEL28" s="20"/>
      <c r="WEM28"/>
      <c r="WEN28" s="20"/>
      <c r="WEO28"/>
      <c r="WEP28" s="20"/>
      <c r="WEQ28"/>
      <c r="WER28" s="20"/>
      <c r="WES28"/>
      <c r="WET28" s="20"/>
      <c r="WEU28"/>
      <c r="WEV28" s="20"/>
      <c r="WEW28"/>
      <c r="WEX28" s="20"/>
      <c r="WEY28"/>
      <c r="WEZ28" s="20"/>
      <c r="WFA28"/>
      <c r="WFB28" s="20"/>
      <c r="WFC28"/>
      <c r="WFD28" s="20"/>
      <c r="WFE28"/>
      <c r="WFF28" s="20"/>
      <c r="WFG28"/>
      <c r="WFH28" s="20"/>
      <c r="WFI28"/>
      <c r="WFJ28" s="20"/>
      <c r="WFK28"/>
      <c r="WFL28" s="20"/>
      <c r="WFM28"/>
      <c r="WFN28" s="20"/>
      <c r="WFO28"/>
      <c r="WFP28" s="20"/>
      <c r="WFQ28"/>
      <c r="WFR28" s="20"/>
      <c r="WFS28"/>
      <c r="WFT28" s="20"/>
      <c r="WFU28"/>
      <c r="WFV28" s="20"/>
      <c r="WFW28"/>
      <c r="WFX28" s="20"/>
      <c r="WFY28"/>
      <c r="WFZ28" s="20"/>
      <c r="WGA28"/>
      <c r="WGB28" s="20"/>
      <c r="WGC28"/>
      <c r="WGD28" s="20"/>
      <c r="WGE28"/>
      <c r="WGF28" s="20"/>
      <c r="WGG28"/>
      <c r="WGH28" s="20"/>
      <c r="WGI28"/>
      <c r="WGJ28" s="20"/>
      <c r="WGK28"/>
      <c r="WGL28" s="20"/>
      <c r="WGM28"/>
      <c r="WGN28" s="20"/>
      <c r="WGO28"/>
      <c r="WGP28" s="20"/>
      <c r="WGQ28"/>
      <c r="WGR28" s="20"/>
      <c r="WGS28"/>
      <c r="WGT28" s="20"/>
      <c r="WGU28"/>
      <c r="WGV28" s="20"/>
      <c r="WGW28"/>
      <c r="WGX28" s="20"/>
      <c r="WGY28"/>
      <c r="WGZ28" s="20"/>
      <c r="WHA28"/>
      <c r="WHB28" s="20"/>
      <c r="WHC28"/>
      <c r="WHD28" s="20"/>
      <c r="WHE28"/>
      <c r="WHF28" s="20"/>
      <c r="WHG28"/>
      <c r="WHH28" s="20"/>
      <c r="WHI28"/>
      <c r="WHJ28" s="20"/>
      <c r="WHK28"/>
      <c r="WHL28" s="20"/>
      <c r="WHM28"/>
      <c r="WHN28" s="20"/>
      <c r="WHO28"/>
      <c r="WHP28" s="20"/>
      <c r="WHQ28"/>
      <c r="WHR28" s="20"/>
      <c r="WHS28"/>
      <c r="WHT28" s="20"/>
      <c r="WHU28"/>
      <c r="WHV28" s="20"/>
      <c r="WHW28"/>
      <c r="WHX28" s="20"/>
      <c r="WHY28"/>
      <c r="WHZ28" s="20"/>
      <c r="WIA28"/>
      <c r="WIB28" s="20"/>
      <c r="WIC28"/>
      <c r="WID28" s="20"/>
      <c r="WIE28"/>
      <c r="WIF28" s="20"/>
      <c r="WIG28"/>
      <c r="WIH28" s="20"/>
      <c r="WII28"/>
      <c r="WIJ28" s="20"/>
      <c r="WIK28"/>
      <c r="WIL28" s="20"/>
      <c r="WIM28"/>
      <c r="WIN28" s="20"/>
      <c r="WIO28"/>
      <c r="WIP28" s="20"/>
      <c r="WIQ28"/>
      <c r="WIR28" s="20"/>
      <c r="WIS28"/>
      <c r="WIT28" s="20"/>
      <c r="WIU28"/>
      <c r="WIV28" s="20"/>
      <c r="WIW28"/>
      <c r="WIX28" s="20"/>
      <c r="WIY28"/>
      <c r="WIZ28" s="20"/>
      <c r="WJA28"/>
      <c r="WJB28" s="20"/>
      <c r="WJC28"/>
      <c r="WJD28" s="20"/>
      <c r="WJE28"/>
      <c r="WJF28" s="20"/>
      <c r="WJG28"/>
      <c r="WJH28" s="20"/>
      <c r="WJI28"/>
      <c r="WJJ28" s="20"/>
      <c r="WJK28"/>
      <c r="WJL28" s="20"/>
      <c r="WJM28"/>
      <c r="WJN28" s="20"/>
      <c r="WJO28"/>
      <c r="WJP28" s="20"/>
      <c r="WJQ28"/>
      <c r="WJR28" s="20"/>
      <c r="WJS28"/>
      <c r="WJT28" s="20"/>
      <c r="WJU28"/>
      <c r="WJV28" s="20"/>
      <c r="WJW28"/>
      <c r="WJX28" s="20"/>
      <c r="WJY28"/>
      <c r="WJZ28" s="20"/>
      <c r="WKA28"/>
      <c r="WKB28" s="20"/>
      <c r="WKC28"/>
      <c r="WKD28" s="20"/>
      <c r="WKE28"/>
      <c r="WKF28" s="20"/>
      <c r="WKG28"/>
      <c r="WKH28" s="20"/>
      <c r="WKI28"/>
      <c r="WKJ28" s="20"/>
      <c r="WKK28"/>
      <c r="WKL28" s="20"/>
      <c r="WKM28"/>
      <c r="WKN28" s="20"/>
      <c r="WKO28"/>
      <c r="WKP28" s="20"/>
      <c r="WKQ28"/>
      <c r="WKR28" s="20"/>
      <c r="WKS28"/>
      <c r="WKT28" s="20"/>
      <c r="WKU28"/>
      <c r="WKV28" s="20"/>
      <c r="WKW28"/>
      <c r="WKX28" s="20"/>
      <c r="WKY28"/>
      <c r="WKZ28" s="20"/>
      <c r="WLA28"/>
      <c r="WLB28" s="20"/>
      <c r="WLC28"/>
      <c r="WLD28" s="20"/>
      <c r="WLE28"/>
      <c r="WLF28" s="20"/>
      <c r="WLG28"/>
      <c r="WLH28" s="20"/>
      <c r="WLI28"/>
      <c r="WLJ28" s="20"/>
      <c r="WLK28"/>
      <c r="WLL28" s="20"/>
      <c r="WLM28"/>
      <c r="WLN28" s="20"/>
      <c r="WLO28"/>
      <c r="WLP28" s="20"/>
      <c r="WLQ28"/>
      <c r="WLR28" s="20"/>
      <c r="WLS28"/>
      <c r="WLT28" s="20"/>
      <c r="WLU28"/>
      <c r="WLV28" s="20"/>
      <c r="WLW28"/>
      <c r="WLX28" s="20"/>
      <c r="WLY28"/>
      <c r="WLZ28" s="20"/>
      <c r="WMA28"/>
      <c r="WMB28" s="20"/>
      <c r="WMC28"/>
      <c r="WMD28" s="20"/>
      <c r="WME28"/>
      <c r="WMF28" s="20"/>
      <c r="WMG28"/>
      <c r="WMH28" s="20"/>
      <c r="WMI28"/>
      <c r="WMJ28" s="20"/>
      <c r="WMK28"/>
      <c r="WML28" s="20"/>
      <c r="WMM28"/>
      <c r="WMN28" s="20"/>
      <c r="WMO28"/>
      <c r="WMP28" s="20"/>
      <c r="WMQ28"/>
      <c r="WMR28" s="20"/>
      <c r="WMS28"/>
      <c r="WMT28" s="20"/>
      <c r="WMU28"/>
      <c r="WMV28" s="20"/>
      <c r="WMW28"/>
      <c r="WMX28" s="20"/>
      <c r="WMY28"/>
      <c r="WMZ28" s="20"/>
      <c r="WNA28"/>
      <c r="WNB28" s="20"/>
      <c r="WNC28"/>
      <c r="WND28" s="20"/>
      <c r="WNE28"/>
      <c r="WNF28" s="20"/>
      <c r="WNG28"/>
      <c r="WNH28" s="20"/>
      <c r="WNI28"/>
      <c r="WNJ28" s="20"/>
      <c r="WNK28"/>
      <c r="WNL28" s="20"/>
      <c r="WNM28"/>
      <c r="WNN28" s="20"/>
      <c r="WNO28"/>
      <c r="WNP28" s="20"/>
      <c r="WNQ28"/>
      <c r="WNR28" s="20"/>
      <c r="WNS28"/>
      <c r="WNT28" s="20"/>
      <c r="WNU28"/>
      <c r="WNV28" s="20"/>
      <c r="WNW28"/>
      <c r="WNX28" s="20"/>
      <c r="WNY28"/>
      <c r="WNZ28" s="20"/>
      <c r="WOA28"/>
      <c r="WOB28" s="20"/>
      <c r="WOC28"/>
      <c r="WOD28" s="20"/>
      <c r="WOE28"/>
      <c r="WOF28" s="20"/>
      <c r="WOG28"/>
      <c r="WOH28" s="20"/>
      <c r="WOI28"/>
      <c r="WOJ28" s="20"/>
      <c r="WOK28"/>
      <c r="WOL28" s="20"/>
      <c r="WOM28"/>
      <c r="WON28" s="20"/>
      <c r="WOO28"/>
      <c r="WOP28" s="20"/>
      <c r="WOQ28"/>
      <c r="WOR28" s="20"/>
      <c r="WOS28"/>
      <c r="WOT28" s="20"/>
      <c r="WOU28"/>
      <c r="WOV28" s="20"/>
      <c r="WOW28"/>
      <c r="WOX28" s="20"/>
      <c r="WOY28"/>
      <c r="WOZ28" s="20"/>
      <c r="WPA28"/>
      <c r="WPB28" s="20"/>
      <c r="WPC28"/>
      <c r="WPD28" s="20"/>
      <c r="WPE28"/>
      <c r="WPF28" s="20"/>
      <c r="WPG28"/>
      <c r="WPH28" s="20"/>
      <c r="WPI28"/>
      <c r="WPJ28" s="20"/>
      <c r="WPK28"/>
      <c r="WPL28" s="20"/>
      <c r="WPM28"/>
      <c r="WPN28" s="20"/>
      <c r="WPO28"/>
      <c r="WPP28" s="20"/>
      <c r="WPQ28"/>
      <c r="WPR28" s="20"/>
      <c r="WPS28"/>
      <c r="WPT28" s="20"/>
      <c r="WPU28"/>
      <c r="WPV28" s="20"/>
      <c r="WPW28"/>
      <c r="WPX28" s="20"/>
      <c r="WPY28"/>
      <c r="WPZ28" s="20"/>
      <c r="WQA28"/>
      <c r="WQB28" s="20"/>
      <c r="WQC28"/>
      <c r="WQD28" s="20"/>
      <c r="WQE28"/>
      <c r="WQF28" s="20"/>
      <c r="WQG28"/>
      <c r="WQH28" s="20"/>
      <c r="WQI28"/>
      <c r="WQJ28" s="20"/>
      <c r="WQK28"/>
      <c r="WQL28" s="20"/>
      <c r="WQM28"/>
      <c r="WQN28" s="20"/>
      <c r="WQO28"/>
      <c r="WQP28" s="20"/>
      <c r="WQQ28"/>
      <c r="WQR28" s="20"/>
      <c r="WQS28"/>
      <c r="WQT28" s="20"/>
      <c r="WQU28"/>
      <c r="WQV28" s="20"/>
      <c r="WQW28"/>
      <c r="WQX28" s="20"/>
      <c r="WQY28"/>
      <c r="WQZ28" s="20"/>
      <c r="WRA28"/>
      <c r="WRB28" s="20"/>
      <c r="WRC28"/>
      <c r="WRD28" s="20"/>
      <c r="WRE28"/>
      <c r="WRF28" s="20"/>
      <c r="WRG28"/>
      <c r="WRH28" s="20"/>
      <c r="WRI28"/>
      <c r="WRJ28" s="20"/>
      <c r="WRK28"/>
      <c r="WRL28" s="20"/>
      <c r="WRM28"/>
      <c r="WRN28" s="20"/>
      <c r="WRO28"/>
      <c r="WRP28" s="20"/>
      <c r="WRQ28"/>
      <c r="WRR28" s="20"/>
      <c r="WRS28"/>
      <c r="WRT28" s="20"/>
      <c r="WRU28"/>
      <c r="WRV28" s="20"/>
      <c r="WRW28"/>
      <c r="WRX28" s="20"/>
      <c r="WRY28"/>
      <c r="WRZ28" s="20"/>
      <c r="WSA28"/>
      <c r="WSB28" s="20"/>
      <c r="WSC28"/>
      <c r="WSD28" s="20"/>
      <c r="WSE28"/>
      <c r="WSF28" s="20"/>
      <c r="WSG28"/>
      <c r="WSH28" s="20"/>
      <c r="WSI28"/>
      <c r="WSJ28" s="20"/>
      <c r="WSK28"/>
      <c r="WSL28" s="20"/>
      <c r="WSM28"/>
      <c r="WSN28" s="20"/>
      <c r="WSO28"/>
      <c r="WSP28" s="20"/>
      <c r="WSQ28"/>
      <c r="WSR28" s="20"/>
      <c r="WSS28"/>
      <c r="WST28" s="20"/>
      <c r="WSU28"/>
      <c r="WSV28" s="20"/>
      <c r="WSW28"/>
      <c r="WSX28" s="20"/>
      <c r="WSY28"/>
      <c r="WSZ28" s="20"/>
      <c r="WTA28"/>
      <c r="WTB28" s="20"/>
      <c r="WTC28"/>
      <c r="WTD28" s="20"/>
      <c r="WTE28"/>
      <c r="WTF28" s="20"/>
      <c r="WTG28"/>
      <c r="WTH28" s="20"/>
      <c r="WTI28"/>
      <c r="WTJ28" s="20"/>
      <c r="WTK28"/>
      <c r="WTL28" s="20"/>
      <c r="WTM28"/>
      <c r="WTN28" s="20"/>
      <c r="WTO28"/>
      <c r="WTP28" s="20"/>
      <c r="WTQ28"/>
      <c r="WTR28" s="20"/>
      <c r="WTS28"/>
      <c r="WTT28" s="20"/>
      <c r="WTU28"/>
      <c r="WTV28" s="20"/>
      <c r="WTW28"/>
      <c r="WTX28" s="20"/>
      <c r="WTY28"/>
      <c r="WTZ28" s="20"/>
      <c r="WUA28"/>
      <c r="WUB28" s="20"/>
      <c r="WUC28"/>
      <c r="WUD28" s="20"/>
      <c r="WUE28"/>
      <c r="WUF28" s="20"/>
      <c r="WUG28"/>
      <c r="WUH28" s="20"/>
      <c r="WUI28"/>
      <c r="WUJ28" s="20"/>
      <c r="WUK28"/>
      <c r="WUL28" s="20"/>
      <c r="WUM28"/>
      <c r="WUN28" s="20"/>
      <c r="WUO28"/>
      <c r="WUP28" s="20"/>
      <c r="WUQ28"/>
      <c r="WUR28" s="20"/>
      <c r="WUS28"/>
      <c r="WUT28" s="20"/>
      <c r="WUU28"/>
      <c r="WUV28" s="20"/>
      <c r="WUW28"/>
      <c r="WUX28" s="20"/>
      <c r="WUY28"/>
      <c r="WUZ28" s="20"/>
      <c r="WVA28"/>
      <c r="WVB28" s="20"/>
      <c r="WVC28"/>
      <c r="WVD28" s="20"/>
      <c r="WVE28"/>
      <c r="WVF28" s="20"/>
      <c r="WVG28"/>
      <c r="WVH28" s="20"/>
      <c r="WVI28"/>
      <c r="WVJ28" s="20"/>
      <c r="WVK28"/>
      <c r="WVL28" s="20"/>
      <c r="WVM28"/>
      <c r="WVN28" s="20"/>
      <c r="WVO28"/>
      <c r="WVP28" s="20"/>
      <c r="WVQ28"/>
      <c r="WVR28" s="20"/>
      <c r="WVS28"/>
      <c r="WVT28" s="20"/>
      <c r="WVU28"/>
      <c r="WVV28" s="20"/>
      <c r="WVW28"/>
      <c r="WVX28" s="20"/>
      <c r="WVY28"/>
      <c r="WVZ28" s="20"/>
      <c r="WWA28"/>
      <c r="WWB28" s="20"/>
      <c r="WWC28"/>
      <c r="WWD28" s="20"/>
      <c r="WWE28"/>
      <c r="WWF28" s="20"/>
      <c r="WWG28"/>
      <c r="WWH28" s="20"/>
      <c r="WWI28"/>
      <c r="WWJ28" s="20"/>
      <c r="WWK28"/>
      <c r="WWL28" s="20"/>
      <c r="WWM28"/>
      <c r="WWN28" s="20"/>
      <c r="WWO28"/>
      <c r="WWP28" s="20"/>
      <c r="WWQ28"/>
      <c r="WWR28" s="20"/>
      <c r="WWS28"/>
      <c r="WWT28" s="20"/>
      <c r="WWU28"/>
      <c r="WWV28" s="20"/>
      <c r="WWW28"/>
      <c r="WWX28" s="20"/>
      <c r="WWY28"/>
      <c r="WWZ28" s="20"/>
      <c r="WXA28"/>
      <c r="WXB28" s="20"/>
      <c r="WXC28"/>
      <c r="WXD28" s="20"/>
      <c r="WXE28"/>
      <c r="WXF28" s="20"/>
      <c r="WXG28"/>
      <c r="WXH28" s="20"/>
      <c r="WXI28"/>
      <c r="WXJ28" s="20"/>
      <c r="WXK28"/>
      <c r="WXL28" s="20"/>
      <c r="WXM28"/>
      <c r="WXN28" s="20"/>
      <c r="WXO28"/>
      <c r="WXP28" s="20"/>
      <c r="WXQ28"/>
      <c r="WXR28" s="20"/>
      <c r="WXS28"/>
      <c r="WXT28" s="20"/>
      <c r="WXU28"/>
      <c r="WXV28" s="20"/>
      <c r="WXW28"/>
      <c r="WXX28" s="20"/>
      <c r="WXY28"/>
      <c r="WXZ28" s="20"/>
      <c r="WYA28"/>
      <c r="WYB28" s="20"/>
      <c r="WYC28"/>
      <c r="WYD28" s="20"/>
      <c r="WYE28"/>
      <c r="WYF28" s="20"/>
      <c r="WYG28"/>
      <c r="WYH28" s="20"/>
      <c r="WYI28"/>
      <c r="WYJ28" s="20"/>
      <c r="WYK28"/>
      <c r="WYL28" s="20"/>
      <c r="WYM28"/>
      <c r="WYN28" s="20"/>
      <c r="WYO28"/>
      <c r="WYP28" s="20"/>
      <c r="WYQ28"/>
      <c r="WYR28" s="20"/>
      <c r="WYS28"/>
      <c r="WYT28" s="20"/>
      <c r="WYU28"/>
      <c r="WYV28" s="20"/>
      <c r="WYW28"/>
      <c r="WYX28" s="20"/>
      <c r="WYY28"/>
      <c r="WYZ28" s="20"/>
      <c r="WZA28"/>
      <c r="WZB28" s="20"/>
      <c r="WZC28"/>
      <c r="WZD28" s="20"/>
      <c r="WZE28"/>
      <c r="WZF28" s="20"/>
      <c r="WZG28"/>
      <c r="WZH28" s="20"/>
      <c r="WZI28"/>
      <c r="WZJ28" s="20"/>
      <c r="WZK28"/>
      <c r="WZL28" s="20"/>
      <c r="WZM28"/>
      <c r="WZN28" s="20"/>
      <c r="WZO28"/>
      <c r="WZP28" s="20"/>
      <c r="WZQ28"/>
      <c r="WZR28" s="20"/>
      <c r="WZS28"/>
      <c r="WZT28" s="20"/>
      <c r="WZU28"/>
      <c r="WZV28" s="20"/>
      <c r="WZW28"/>
      <c r="WZX28" s="20"/>
      <c r="WZY28"/>
      <c r="WZZ28" s="20"/>
      <c r="XAA28"/>
      <c r="XAB28" s="20"/>
      <c r="XAC28"/>
      <c r="XAD28" s="20"/>
      <c r="XAE28"/>
      <c r="XAF28" s="20"/>
      <c r="XAG28"/>
      <c r="XAH28" s="20"/>
      <c r="XAI28"/>
      <c r="XAJ28" s="20"/>
      <c r="XAK28"/>
      <c r="XAL28" s="20"/>
      <c r="XAM28"/>
      <c r="XAN28" s="20"/>
      <c r="XAO28"/>
      <c r="XAP28" s="20"/>
      <c r="XAQ28"/>
      <c r="XAR28" s="20"/>
      <c r="XAS28"/>
      <c r="XAT28" s="20"/>
      <c r="XAU28"/>
      <c r="XAV28" s="20"/>
      <c r="XAW28"/>
      <c r="XAX28" s="20"/>
      <c r="XAY28"/>
      <c r="XAZ28" s="20"/>
      <c r="XBA28"/>
      <c r="XBB28" s="20"/>
      <c r="XBC28"/>
      <c r="XBD28" s="20"/>
      <c r="XBE28"/>
      <c r="XBF28" s="20"/>
      <c r="XBG28"/>
      <c r="XBH28" s="20"/>
      <c r="XBI28"/>
      <c r="XBJ28" s="20"/>
      <c r="XBK28"/>
      <c r="XBL28" s="20"/>
      <c r="XBM28"/>
      <c r="XBN28" s="20"/>
      <c r="XBO28"/>
      <c r="XBP28" s="20"/>
      <c r="XBQ28"/>
      <c r="XBR28" s="20"/>
      <c r="XBS28"/>
      <c r="XBT28" s="20"/>
      <c r="XBU28"/>
      <c r="XBV28" s="20"/>
      <c r="XBW28"/>
      <c r="XBX28" s="20"/>
      <c r="XBY28"/>
      <c r="XBZ28" s="20"/>
      <c r="XCA28"/>
      <c r="XCB28" s="20"/>
      <c r="XCC28"/>
      <c r="XCD28" s="20"/>
      <c r="XCE28"/>
      <c r="XCF28" s="20"/>
      <c r="XCG28"/>
      <c r="XCH28" s="20"/>
      <c r="XCI28"/>
      <c r="XCJ28" s="20"/>
      <c r="XCK28"/>
      <c r="XCL28" s="20"/>
      <c r="XCM28"/>
      <c r="XCN28" s="20"/>
      <c r="XCO28"/>
      <c r="XCP28" s="20"/>
      <c r="XCQ28"/>
      <c r="XCR28" s="20"/>
      <c r="XCS28"/>
      <c r="XCT28" s="20"/>
      <c r="XCU28"/>
      <c r="XCV28" s="20"/>
      <c r="XCW28"/>
      <c r="XCX28" s="20"/>
      <c r="XCY28"/>
      <c r="XCZ28" s="20"/>
      <c r="XDA28"/>
      <c r="XDB28" s="20"/>
      <c r="XDC28"/>
      <c r="XDD28" s="20"/>
      <c r="XDE28"/>
      <c r="XDF28" s="20"/>
      <c r="XDG28"/>
      <c r="XDH28" s="20"/>
      <c r="XDI28"/>
      <c r="XDJ28" s="20"/>
      <c r="XDK28"/>
      <c r="XDL28" s="20"/>
      <c r="XDM28"/>
      <c r="XDN28" s="20"/>
      <c r="XDO28"/>
      <c r="XDP28" s="20"/>
      <c r="XDQ28"/>
      <c r="XDR28" s="20"/>
      <c r="XDS28"/>
      <c r="XDT28" s="20"/>
      <c r="XDU28"/>
      <c r="XDV28" s="20"/>
      <c r="XDW28"/>
      <c r="XDX28" s="20"/>
      <c r="XDY28"/>
      <c r="XDZ28" s="20"/>
      <c r="XEA28"/>
      <c r="XEB28" s="20"/>
      <c r="XEC28"/>
      <c r="XED28" s="20"/>
      <c r="XEE28"/>
      <c r="XEF28" s="20"/>
      <c r="XEG28"/>
      <c r="XEH28" s="20"/>
      <c r="XEI28"/>
      <c r="XEJ28" s="20"/>
      <c r="XEK28"/>
      <c r="XEL28" s="20"/>
      <c r="XEM28"/>
      <c r="XEN28" s="20"/>
      <c r="XEO28"/>
      <c r="XEP28" s="20"/>
      <c r="XEQ28"/>
      <c r="XER28" s="20"/>
      <c r="XES28"/>
      <c r="XET28" s="20"/>
      <c r="XEU28"/>
      <c r="XEV28" s="20"/>
      <c r="XEW28"/>
      <c r="XEX28" s="20"/>
      <c r="XEY28"/>
      <c r="XEZ28" s="20"/>
      <c r="XFA28"/>
    </row>
    <row r="29" spans="1:16381" ht="18.5" x14ac:dyDescent="0.45">
      <c r="A29" s="149"/>
      <c r="B29" s="142" t="s">
        <v>51</v>
      </c>
      <c r="C29" s="143" t="s">
        <v>599</v>
      </c>
      <c r="D29" s="144">
        <f>'3. Level A Evaluation'!C442</f>
        <v>0</v>
      </c>
      <c r="E29" s="144">
        <f>'3. Level A Evaluation'!C443</f>
        <v>0</v>
      </c>
      <c r="F29" s="144">
        <f>'3. Level A Evaluation'!C444</f>
        <v>0</v>
      </c>
      <c r="G29" s="20"/>
      <c r="H29"/>
      <c r="I29" s="20"/>
      <c r="J29"/>
      <c r="K29"/>
      <c r="L29" s="20"/>
      <c r="M29"/>
      <c r="N29" s="20"/>
      <c r="O29"/>
      <c r="P29" s="20"/>
      <c r="Q29"/>
      <c r="R29" s="20"/>
      <c r="S29"/>
      <c r="T29" s="20"/>
      <c r="U29"/>
      <c r="V29" s="20"/>
      <c r="W29"/>
      <c r="X29" s="20"/>
      <c r="Y29"/>
      <c r="Z29" s="20"/>
      <c r="AA29"/>
      <c r="AB29" s="20"/>
      <c r="AC29"/>
      <c r="AD29" s="20"/>
      <c r="AE29"/>
      <c r="AF29" s="20"/>
      <c r="AG29"/>
      <c r="AH29" s="20"/>
      <c r="AI29"/>
      <c r="AJ29" s="20"/>
      <c r="AK29"/>
      <c r="AL29" s="20"/>
      <c r="AM29"/>
      <c r="AN29" s="20"/>
      <c r="AO29"/>
      <c r="AP29" s="20"/>
      <c r="AQ29"/>
      <c r="AR29" s="20"/>
      <c r="AS29"/>
      <c r="AT29" s="20"/>
      <c r="AU29"/>
      <c r="AV29" s="20"/>
      <c r="AW29"/>
      <c r="AX29" s="20"/>
      <c r="AY29"/>
      <c r="AZ29" s="20"/>
      <c r="BA29"/>
      <c r="BB29" s="20"/>
      <c r="BC29"/>
      <c r="BD29" s="20"/>
      <c r="BE29"/>
      <c r="BF29" s="20"/>
      <c r="BG29"/>
      <c r="BH29" s="20"/>
      <c r="BI29"/>
      <c r="BJ29" s="20"/>
      <c r="BK29"/>
      <c r="BL29" s="20"/>
      <c r="BM29"/>
      <c r="BN29" s="20"/>
      <c r="BO29"/>
      <c r="BP29" s="20"/>
      <c r="BQ29"/>
      <c r="BR29" s="20"/>
      <c r="BS29"/>
      <c r="BT29" s="20"/>
      <c r="BU29"/>
      <c r="BV29" s="20"/>
      <c r="BW29"/>
      <c r="BX29" s="20"/>
      <c r="BY29"/>
      <c r="BZ29" s="20"/>
      <c r="CA29"/>
      <c r="CB29" s="20"/>
      <c r="CC29"/>
      <c r="CD29" s="20"/>
      <c r="CE29"/>
      <c r="CF29" s="20"/>
      <c r="CG29"/>
      <c r="CH29" s="20"/>
      <c r="CI29"/>
      <c r="CJ29" s="20"/>
      <c r="CK29"/>
      <c r="CL29" s="20"/>
      <c r="CM29"/>
      <c r="CN29" s="20"/>
      <c r="CO29"/>
      <c r="CP29" s="20"/>
      <c r="CQ29"/>
      <c r="CR29" s="20"/>
      <c r="CS29"/>
      <c r="CT29" s="20"/>
      <c r="CU29"/>
      <c r="CV29" s="20"/>
      <c r="CW29"/>
      <c r="CX29" s="20"/>
      <c r="CY29"/>
      <c r="CZ29" s="20"/>
      <c r="DA29"/>
      <c r="DB29" s="20"/>
      <c r="DC29"/>
      <c r="DD29" s="20"/>
      <c r="DE29"/>
      <c r="DF29" s="20"/>
      <c r="DG29"/>
      <c r="DH29" s="20"/>
      <c r="DI29"/>
      <c r="DJ29" s="20"/>
      <c r="DK29"/>
      <c r="DL29" s="20"/>
      <c r="DM29"/>
      <c r="DN29" s="20"/>
      <c r="DO29"/>
      <c r="DP29" s="20"/>
      <c r="DQ29"/>
      <c r="DR29" s="20"/>
      <c r="DS29"/>
      <c r="DT29" s="20"/>
      <c r="DU29"/>
      <c r="DV29" s="20"/>
      <c r="DW29"/>
      <c r="DX29" s="20"/>
      <c r="DY29"/>
      <c r="DZ29" s="20"/>
      <c r="EA29"/>
      <c r="EB29" s="20"/>
      <c r="EC29"/>
      <c r="ED29" s="20"/>
      <c r="EE29"/>
      <c r="EF29" s="20"/>
      <c r="EG29"/>
      <c r="EH29" s="20"/>
      <c r="EI29"/>
      <c r="EJ29" s="20"/>
      <c r="EK29"/>
      <c r="EL29" s="20"/>
      <c r="EM29"/>
      <c r="EN29" s="20"/>
      <c r="EO29"/>
      <c r="EP29" s="20"/>
      <c r="EQ29"/>
      <c r="ER29" s="20"/>
      <c r="ES29"/>
      <c r="ET29" s="20"/>
      <c r="EU29"/>
      <c r="EV29" s="20"/>
      <c r="EW29"/>
      <c r="EX29" s="20"/>
      <c r="EY29"/>
      <c r="EZ29" s="20"/>
      <c r="FA29"/>
      <c r="FB29" s="20"/>
      <c r="FC29"/>
      <c r="FD29" s="20"/>
      <c r="FE29"/>
      <c r="FF29" s="20"/>
      <c r="FG29"/>
      <c r="FH29" s="20"/>
      <c r="FI29"/>
      <c r="FJ29" s="20"/>
      <c r="FK29"/>
      <c r="FL29" s="20"/>
      <c r="FM29"/>
      <c r="FN29" s="20"/>
      <c r="FO29"/>
      <c r="FP29" s="20"/>
      <c r="FQ29"/>
      <c r="FR29" s="20"/>
      <c r="FS29"/>
      <c r="FT29" s="20"/>
      <c r="FU29"/>
      <c r="FV29" s="20"/>
      <c r="FW29"/>
      <c r="FX29" s="20"/>
      <c r="FY29"/>
      <c r="FZ29" s="20"/>
      <c r="GA29"/>
      <c r="GB29" s="20"/>
      <c r="GC29"/>
      <c r="GD29" s="20"/>
      <c r="GE29"/>
      <c r="GF29" s="20"/>
      <c r="GG29"/>
      <c r="GH29" s="20"/>
      <c r="GI29"/>
      <c r="GJ29" s="20"/>
      <c r="GK29"/>
      <c r="GL29" s="20"/>
      <c r="GM29"/>
      <c r="GN29" s="20"/>
      <c r="GO29"/>
      <c r="GP29" s="20"/>
      <c r="GQ29"/>
      <c r="GR29" s="20"/>
      <c r="GS29"/>
      <c r="GT29" s="20"/>
      <c r="GU29"/>
      <c r="GV29" s="20"/>
      <c r="GW29"/>
      <c r="GX29" s="20"/>
      <c r="GY29"/>
      <c r="GZ29" s="20"/>
      <c r="HA29"/>
      <c r="HB29" s="20"/>
      <c r="HC29"/>
      <c r="HD29" s="20"/>
      <c r="HE29"/>
      <c r="HF29" s="20"/>
      <c r="HG29"/>
      <c r="HH29" s="20"/>
      <c r="HI29"/>
      <c r="HJ29" s="20"/>
      <c r="HK29"/>
      <c r="HL29" s="20"/>
      <c r="HM29"/>
      <c r="HN29" s="20"/>
      <c r="HO29"/>
      <c r="HP29" s="20"/>
      <c r="HQ29"/>
      <c r="HR29" s="20"/>
      <c r="HS29"/>
      <c r="HT29" s="20"/>
      <c r="HU29"/>
      <c r="HV29" s="20"/>
      <c r="HW29"/>
      <c r="HX29" s="20"/>
      <c r="HY29"/>
      <c r="HZ29" s="20"/>
      <c r="IA29"/>
      <c r="IB29" s="20"/>
      <c r="IC29"/>
      <c r="ID29" s="20"/>
      <c r="IE29"/>
      <c r="IF29" s="20"/>
      <c r="IG29"/>
      <c r="IH29" s="20"/>
      <c r="II29"/>
      <c r="IJ29" s="20"/>
      <c r="IK29"/>
      <c r="IL29" s="20"/>
      <c r="IM29"/>
      <c r="IN29" s="20"/>
      <c r="IO29"/>
      <c r="IP29" s="20"/>
      <c r="IQ29"/>
      <c r="IR29" s="20"/>
      <c r="IS29"/>
      <c r="IT29" s="20"/>
      <c r="IU29"/>
      <c r="IV29" s="20"/>
      <c r="IW29"/>
      <c r="IX29" s="20"/>
      <c r="IY29"/>
      <c r="IZ29" s="20"/>
      <c r="JA29"/>
      <c r="JB29" s="20"/>
      <c r="JC29"/>
      <c r="JD29" s="20"/>
      <c r="JE29"/>
      <c r="JF29" s="20"/>
      <c r="JG29"/>
      <c r="JH29" s="20"/>
      <c r="JI29"/>
      <c r="JJ29" s="20"/>
      <c r="JK29"/>
      <c r="JL29" s="20"/>
      <c r="JM29"/>
      <c r="JN29" s="20"/>
      <c r="JO29"/>
      <c r="JP29" s="20"/>
      <c r="JQ29"/>
      <c r="JR29" s="20"/>
      <c r="JS29"/>
      <c r="JT29" s="20"/>
      <c r="JU29"/>
      <c r="JV29" s="20"/>
      <c r="JW29"/>
      <c r="JX29" s="20"/>
      <c r="JY29"/>
      <c r="JZ29" s="20"/>
      <c r="KA29"/>
      <c r="KB29" s="20"/>
      <c r="KC29"/>
      <c r="KD29" s="20"/>
      <c r="KE29"/>
      <c r="KF29" s="20"/>
      <c r="KG29"/>
      <c r="KH29" s="20"/>
      <c r="KI29"/>
      <c r="KJ29" s="20"/>
      <c r="KK29"/>
      <c r="KL29" s="20"/>
      <c r="KM29"/>
      <c r="KN29" s="20"/>
      <c r="KO29"/>
      <c r="KP29" s="20"/>
      <c r="KQ29"/>
      <c r="KR29" s="20"/>
      <c r="KS29"/>
      <c r="KT29" s="20"/>
      <c r="KU29"/>
      <c r="KV29" s="20"/>
      <c r="KW29"/>
      <c r="KX29" s="20"/>
      <c r="KY29"/>
      <c r="KZ29" s="20"/>
      <c r="LA29"/>
      <c r="LB29" s="20"/>
      <c r="LC29"/>
      <c r="LD29" s="20"/>
      <c r="LE29"/>
      <c r="LF29" s="20"/>
      <c r="LG29"/>
      <c r="LH29" s="20"/>
      <c r="LI29"/>
      <c r="LJ29" s="20"/>
      <c r="LK29"/>
      <c r="LL29" s="20"/>
      <c r="LM29"/>
      <c r="LN29" s="20"/>
      <c r="LO29"/>
      <c r="LP29" s="20"/>
      <c r="LQ29"/>
      <c r="LR29" s="20"/>
      <c r="LS29"/>
      <c r="LT29" s="20"/>
      <c r="LU29"/>
      <c r="LV29" s="20"/>
      <c r="LW29"/>
      <c r="LX29" s="20"/>
      <c r="LY29"/>
      <c r="LZ29" s="20"/>
      <c r="MA29"/>
      <c r="MB29" s="20"/>
      <c r="MC29"/>
      <c r="MD29" s="20"/>
      <c r="ME29"/>
      <c r="MF29" s="20"/>
      <c r="MG29"/>
      <c r="MH29" s="20"/>
      <c r="MI29"/>
      <c r="MJ29" s="20"/>
      <c r="MK29"/>
      <c r="ML29" s="20"/>
      <c r="MM29"/>
      <c r="MN29" s="20"/>
      <c r="MO29"/>
      <c r="MP29" s="20"/>
      <c r="MQ29"/>
      <c r="MR29" s="20"/>
      <c r="MS29"/>
      <c r="MT29" s="20"/>
      <c r="MU29"/>
      <c r="MV29" s="20"/>
      <c r="MW29"/>
      <c r="MX29" s="20"/>
      <c r="MY29"/>
      <c r="MZ29" s="20"/>
      <c r="NA29"/>
      <c r="NB29" s="20"/>
      <c r="NC29"/>
      <c r="ND29" s="20"/>
      <c r="NE29"/>
      <c r="NF29" s="20"/>
      <c r="NG29"/>
      <c r="NH29" s="20"/>
      <c r="NI29"/>
      <c r="NJ29" s="20"/>
      <c r="NK29"/>
      <c r="NL29" s="20"/>
      <c r="NM29"/>
      <c r="NN29" s="20"/>
      <c r="NO29"/>
      <c r="NP29" s="20"/>
      <c r="NQ29"/>
      <c r="NR29" s="20"/>
      <c r="NS29"/>
      <c r="NT29" s="20"/>
      <c r="NU29"/>
      <c r="NV29" s="20"/>
      <c r="NW29"/>
      <c r="NX29" s="20"/>
      <c r="NY29"/>
      <c r="NZ29" s="20"/>
      <c r="OA29"/>
      <c r="OB29" s="20"/>
      <c r="OC29"/>
      <c r="OD29" s="20"/>
      <c r="OE29"/>
      <c r="OF29" s="20"/>
      <c r="OG29"/>
      <c r="OH29" s="20"/>
      <c r="OI29"/>
      <c r="OJ29" s="20"/>
      <c r="OK29"/>
      <c r="OL29" s="20"/>
      <c r="OM29"/>
      <c r="ON29" s="20"/>
      <c r="OO29"/>
      <c r="OP29" s="20"/>
      <c r="OQ29"/>
      <c r="OR29" s="20"/>
      <c r="OS29"/>
      <c r="OT29" s="20"/>
      <c r="OU29"/>
      <c r="OV29" s="20"/>
      <c r="OW29"/>
      <c r="OX29" s="20"/>
      <c r="OY29"/>
      <c r="OZ29" s="20"/>
      <c r="PA29"/>
      <c r="PB29" s="20"/>
      <c r="PC29"/>
      <c r="PD29" s="20"/>
      <c r="PE29"/>
      <c r="PF29" s="20"/>
      <c r="PG29"/>
      <c r="PH29" s="20"/>
      <c r="PI29"/>
      <c r="PJ29" s="20"/>
      <c r="PK29"/>
      <c r="PL29" s="20"/>
      <c r="PM29"/>
      <c r="PN29" s="20"/>
      <c r="PO29"/>
      <c r="PP29" s="20"/>
      <c r="PQ29"/>
      <c r="PR29" s="20"/>
      <c r="PS29"/>
      <c r="PT29" s="20"/>
      <c r="PU29"/>
      <c r="PV29" s="20"/>
      <c r="PW29"/>
      <c r="PX29" s="20"/>
      <c r="PY29"/>
      <c r="PZ29" s="20"/>
      <c r="QA29"/>
      <c r="QB29" s="20"/>
      <c r="QC29"/>
      <c r="QD29" s="20"/>
      <c r="QE29"/>
      <c r="QF29" s="20"/>
      <c r="QG29"/>
      <c r="QH29" s="20"/>
      <c r="QI29"/>
      <c r="QJ29" s="20"/>
      <c r="QK29"/>
      <c r="QL29" s="20"/>
      <c r="QM29"/>
      <c r="QN29" s="20"/>
      <c r="QO29"/>
      <c r="QP29" s="20"/>
      <c r="QQ29"/>
      <c r="QR29" s="20"/>
      <c r="QS29"/>
      <c r="QT29" s="20"/>
      <c r="QU29"/>
      <c r="QV29" s="20"/>
      <c r="QW29"/>
      <c r="QX29" s="20"/>
      <c r="QY29"/>
      <c r="QZ29" s="20"/>
      <c r="RA29"/>
      <c r="RB29" s="20"/>
      <c r="RC29"/>
      <c r="RD29" s="20"/>
      <c r="RE29"/>
      <c r="RF29" s="20"/>
      <c r="RG29"/>
      <c r="RH29" s="20"/>
      <c r="RI29"/>
      <c r="RJ29" s="20"/>
      <c r="RK29"/>
      <c r="RL29" s="20"/>
      <c r="RM29"/>
      <c r="RN29" s="20"/>
      <c r="RO29"/>
      <c r="RP29" s="20"/>
      <c r="RQ29"/>
      <c r="RR29" s="20"/>
      <c r="RS29"/>
      <c r="RT29" s="20"/>
      <c r="RU29"/>
      <c r="RV29" s="20"/>
      <c r="RW29"/>
      <c r="RX29" s="20"/>
      <c r="RY29"/>
      <c r="RZ29" s="20"/>
      <c r="SA29"/>
      <c r="SB29" s="20"/>
      <c r="SC29"/>
      <c r="SD29" s="20"/>
      <c r="SE29"/>
      <c r="SF29" s="20"/>
      <c r="SG29"/>
      <c r="SH29" s="20"/>
      <c r="SI29"/>
      <c r="SJ29" s="20"/>
      <c r="SK29"/>
      <c r="SL29" s="20"/>
      <c r="SM29"/>
      <c r="SN29" s="20"/>
      <c r="SO29"/>
      <c r="SP29" s="20"/>
      <c r="SQ29"/>
      <c r="SR29" s="20"/>
      <c r="SS29"/>
      <c r="ST29" s="20"/>
      <c r="SU29"/>
      <c r="SV29" s="20"/>
      <c r="SW29"/>
      <c r="SX29" s="20"/>
      <c r="SY29"/>
      <c r="SZ29" s="20"/>
      <c r="TA29"/>
      <c r="TB29" s="20"/>
      <c r="TC29"/>
      <c r="TD29" s="20"/>
      <c r="TE29"/>
      <c r="TF29" s="20"/>
      <c r="TG29"/>
      <c r="TH29" s="20"/>
      <c r="TI29"/>
      <c r="TJ29" s="20"/>
      <c r="TK29"/>
      <c r="TL29" s="20"/>
      <c r="TM29"/>
      <c r="TN29" s="20"/>
      <c r="TO29"/>
      <c r="TP29" s="20"/>
      <c r="TQ29"/>
      <c r="TR29" s="20"/>
      <c r="TS29"/>
      <c r="TT29" s="20"/>
      <c r="TU29"/>
      <c r="TV29" s="20"/>
      <c r="TW29"/>
      <c r="TX29" s="20"/>
      <c r="TY29"/>
      <c r="TZ29" s="20"/>
      <c r="UA29"/>
      <c r="UB29" s="20"/>
      <c r="UC29"/>
      <c r="UD29" s="20"/>
      <c r="UE29"/>
      <c r="UF29" s="20"/>
      <c r="UG29"/>
      <c r="UH29" s="20"/>
      <c r="UI29"/>
      <c r="UJ29" s="20"/>
      <c r="UK29"/>
      <c r="UL29" s="20"/>
      <c r="UM29"/>
      <c r="UN29" s="20"/>
      <c r="UO29"/>
      <c r="UP29" s="20"/>
      <c r="UQ29"/>
      <c r="UR29" s="20"/>
      <c r="US29"/>
      <c r="UT29" s="20"/>
      <c r="UU29"/>
      <c r="UV29" s="20"/>
      <c r="UW29"/>
      <c r="UX29" s="20"/>
      <c r="UY29"/>
      <c r="UZ29" s="20"/>
      <c r="VA29"/>
      <c r="VB29" s="20"/>
      <c r="VC29"/>
      <c r="VD29" s="20"/>
      <c r="VE29"/>
      <c r="VF29" s="20"/>
      <c r="VG29"/>
      <c r="VH29" s="20"/>
      <c r="VI29"/>
      <c r="VJ29" s="20"/>
      <c r="VK29"/>
      <c r="VL29" s="20"/>
      <c r="VM29"/>
      <c r="VN29" s="20"/>
      <c r="VO29"/>
      <c r="VP29" s="20"/>
      <c r="VQ29"/>
      <c r="VR29" s="20"/>
      <c r="VS29"/>
      <c r="VT29" s="20"/>
      <c r="VU29"/>
      <c r="VV29" s="20"/>
      <c r="VW29"/>
      <c r="VX29" s="20"/>
      <c r="VY29"/>
      <c r="VZ29" s="20"/>
      <c r="WA29"/>
      <c r="WB29" s="20"/>
      <c r="WC29"/>
      <c r="WD29" s="20"/>
      <c r="WE29"/>
      <c r="WF29" s="20"/>
      <c r="WG29"/>
      <c r="WH29" s="20"/>
      <c r="WI29"/>
      <c r="WJ29" s="20"/>
      <c r="WK29"/>
      <c r="WL29" s="20"/>
      <c r="WM29"/>
      <c r="WN29" s="20"/>
      <c r="WO29"/>
      <c r="WP29" s="20"/>
      <c r="WQ29"/>
      <c r="WR29" s="20"/>
      <c r="WS29"/>
      <c r="WT29" s="20"/>
      <c r="WU29"/>
      <c r="WV29" s="20"/>
      <c r="WW29"/>
      <c r="WX29" s="20"/>
      <c r="WY29"/>
      <c r="WZ29" s="20"/>
      <c r="XA29"/>
      <c r="XB29" s="20"/>
      <c r="XC29"/>
      <c r="XD29" s="20"/>
      <c r="XE29"/>
      <c r="XF29" s="20"/>
      <c r="XG29"/>
      <c r="XH29" s="20"/>
      <c r="XI29"/>
      <c r="XJ29" s="20"/>
      <c r="XK29"/>
      <c r="XL29" s="20"/>
      <c r="XM29"/>
      <c r="XN29" s="20"/>
      <c r="XO29"/>
      <c r="XP29" s="20"/>
      <c r="XQ29"/>
      <c r="XR29" s="20"/>
      <c r="XS29"/>
      <c r="XT29" s="20"/>
      <c r="XU29"/>
      <c r="XV29" s="20"/>
      <c r="XW29"/>
      <c r="XX29" s="20"/>
      <c r="XY29"/>
      <c r="XZ29" s="20"/>
      <c r="YA29"/>
      <c r="YB29" s="20"/>
      <c r="YC29"/>
      <c r="YD29" s="20"/>
      <c r="YE29"/>
      <c r="YF29" s="20"/>
      <c r="YG29"/>
      <c r="YH29" s="20"/>
      <c r="YI29"/>
      <c r="YJ29" s="20"/>
      <c r="YK29"/>
      <c r="YL29" s="20"/>
      <c r="YM29"/>
      <c r="YN29" s="20"/>
      <c r="YO29"/>
      <c r="YP29" s="20"/>
      <c r="YQ29"/>
      <c r="YR29" s="20"/>
      <c r="YS29"/>
      <c r="YT29" s="20"/>
      <c r="YU29"/>
      <c r="YV29" s="20"/>
      <c r="YW29"/>
      <c r="YX29" s="20"/>
      <c r="YY29"/>
      <c r="YZ29" s="20"/>
      <c r="ZA29"/>
      <c r="ZB29" s="20"/>
      <c r="ZC29"/>
      <c r="ZD29" s="20"/>
      <c r="ZE29"/>
      <c r="ZF29" s="20"/>
      <c r="ZG29"/>
      <c r="ZH29" s="20"/>
      <c r="ZI29"/>
      <c r="ZJ29" s="20"/>
      <c r="ZK29"/>
      <c r="ZL29" s="20"/>
      <c r="ZM29"/>
      <c r="ZN29" s="20"/>
      <c r="ZO29"/>
      <c r="ZP29" s="20"/>
      <c r="ZQ29"/>
      <c r="ZR29" s="20"/>
      <c r="ZS29"/>
      <c r="ZT29" s="20"/>
      <c r="ZU29"/>
      <c r="ZV29" s="20"/>
      <c r="ZW29"/>
      <c r="ZX29" s="20"/>
      <c r="ZY29"/>
      <c r="ZZ29" s="20"/>
      <c r="AAA29"/>
      <c r="AAB29" s="20"/>
      <c r="AAC29"/>
      <c r="AAD29" s="20"/>
      <c r="AAE29"/>
      <c r="AAF29" s="20"/>
      <c r="AAG29"/>
      <c r="AAH29" s="20"/>
      <c r="AAI29"/>
      <c r="AAJ29" s="20"/>
      <c r="AAK29"/>
      <c r="AAL29" s="20"/>
      <c r="AAM29"/>
      <c r="AAN29" s="20"/>
      <c r="AAO29"/>
      <c r="AAP29" s="20"/>
      <c r="AAQ29"/>
      <c r="AAR29" s="20"/>
      <c r="AAS29"/>
      <c r="AAT29" s="20"/>
      <c r="AAU29"/>
      <c r="AAV29" s="20"/>
      <c r="AAW29"/>
      <c r="AAX29" s="20"/>
      <c r="AAY29"/>
      <c r="AAZ29" s="20"/>
      <c r="ABA29"/>
      <c r="ABB29" s="20"/>
      <c r="ABC29"/>
      <c r="ABD29" s="20"/>
      <c r="ABE29"/>
      <c r="ABF29" s="20"/>
      <c r="ABG29"/>
      <c r="ABH29" s="20"/>
      <c r="ABI29"/>
      <c r="ABJ29" s="20"/>
      <c r="ABK29"/>
      <c r="ABL29" s="20"/>
      <c r="ABM29"/>
      <c r="ABN29" s="20"/>
      <c r="ABO29"/>
      <c r="ABP29" s="20"/>
      <c r="ABQ29"/>
      <c r="ABR29" s="20"/>
      <c r="ABS29"/>
      <c r="ABT29" s="20"/>
      <c r="ABU29"/>
      <c r="ABV29" s="20"/>
      <c r="ABW29"/>
      <c r="ABX29" s="20"/>
      <c r="ABY29"/>
      <c r="ABZ29" s="20"/>
      <c r="ACA29"/>
      <c r="ACB29" s="20"/>
      <c r="ACC29"/>
      <c r="ACD29" s="20"/>
      <c r="ACE29"/>
      <c r="ACF29" s="20"/>
      <c r="ACG29"/>
      <c r="ACH29" s="20"/>
      <c r="ACI29"/>
      <c r="ACJ29" s="20"/>
      <c r="ACK29"/>
      <c r="ACL29" s="20"/>
      <c r="ACM29"/>
      <c r="ACN29" s="20"/>
      <c r="ACO29"/>
      <c r="ACP29" s="20"/>
      <c r="ACQ29"/>
      <c r="ACR29" s="20"/>
      <c r="ACS29"/>
      <c r="ACT29" s="20"/>
      <c r="ACU29"/>
      <c r="ACV29" s="20"/>
      <c r="ACW29"/>
      <c r="ACX29" s="20"/>
      <c r="ACY29"/>
      <c r="ACZ29" s="20"/>
      <c r="ADA29"/>
      <c r="ADB29" s="20"/>
      <c r="ADC29"/>
      <c r="ADD29" s="20"/>
      <c r="ADE29"/>
      <c r="ADF29" s="20"/>
      <c r="ADG29"/>
      <c r="ADH29" s="20"/>
      <c r="ADI29"/>
      <c r="ADJ29" s="20"/>
      <c r="ADK29"/>
      <c r="ADL29" s="20"/>
      <c r="ADM29"/>
      <c r="ADN29" s="20"/>
      <c r="ADO29"/>
      <c r="ADP29" s="20"/>
      <c r="ADQ29"/>
      <c r="ADR29" s="20"/>
      <c r="ADS29"/>
      <c r="ADT29" s="20"/>
      <c r="ADU29"/>
      <c r="ADV29" s="20"/>
      <c r="ADW29"/>
      <c r="ADX29" s="20"/>
      <c r="ADY29"/>
      <c r="ADZ29" s="20"/>
      <c r="AEA29"/>
      <c r="AEB29" s="20"/>
      <c r="AEC29"/>
      <c r="AED29" s="20"/>
      <c r="AEE29"/>
      <c r="AEF29" s="20"/>
      <c r="AEG29"/>
      <c r="AEH29" s="20"/>
      <c r="AEI29"/>
      <c r="AEJ29" s="20"/>
      <c r="AEK29"/>
      <c r="AEL29" s="20"/>
      <c r="AEM29"/>
      <c r="AEN29" s="20"/>
      <c r="AEO29"/>
      <c r="AEP29" s="20"/>
      <c r="AEQ29"/>
      <c r="AER29" s="20"/>
      <c r="AES29"/>
      <c r="AET29" s="20"/>
      <c r="AEU29"/>
      <c r="AEV29" s="20"/>
      <c r="AEW29"/>
      <c r="AEX29" s="20"/>
      <c r="AEY29"/>
      <c r="AEZ29" s="20"/>
      <c r="AFA29"/>
      <c r="AFB29" s="20"/>
      <c r="AFC29"/>
      <c r="AFD29" s="20"/>
      <c r="AFE29"/>
      <c r="AFF29" s="20"/>
      <c r="AFG29"/>
      <c r="AFH29" s="20"/>
      <c r="AFI29"/>
      <c r="AFJ29" s="20"/>
      <c r="AFK29"/>
      <c r="AFL29" s="20"/>
      <c r="AFM29"/>
      <c r="AFN29" s="20"/>
      <c r="AFO29"/>
      <c r="AFP29" s="20"/>
      <c r="AFQ29"/>
      <c r="AFR29" s="20"/>
      <c r="AFS29"/>
      <c r="AFT29" s="20"/>
      <c r="AFU29"/>
      <c r="AFV29" s="20"/>
      <c r="AFW29"/>
      <c r="AFX29" s="20"/>
      <c r="AFY29"/>
      <c r="AFZ29" s="20"/>
      <c r="AGA29"/>
      <c r="AGB29" s="20"/>
      <c r="AGC29"/>
      <c r="AGD29" s="20"/>
      <c r="AGE29"/>
      <c r="AGF29" s="20"/>
      <c r="AGG29"/>
      <c r="AGH29" s="20"/>
      <c r="AGI29"/>
      <c r="AGJ29" s="20"/>
      <c r="AGK29"/>
      <c r="AGL29" s="20"/>
      <c r="AGM29"/>
      <c r="AGN29" s="20"/>
      <c r="AGO29"/>
      <c r="AGP29" s="20"/>
      <c r="AGQ29"/>
      <c r="AGR29" s="20"/>
      <c r="AGS29"/>
      <c r="AGT29" s="20"/>
      <c r="AGU29"/>
      <c r="AGV29" s="20"/>
      <c r="AGW29"/>
      <c r="AGX29" s="20"/>
      <c r="AGY29"/>
      <c r="AGZ29" s="20"/>
      <c r="AHA29"/>
      <c r="AHB29" s="20"/>
      <c r="AHC29"/>
      <c r="AHD29" s="20"/>
      <c r="AHE29"/>
      <c r="AHF29" s="20"/>
      <c r="AHG29"/>
      <c r="AHH29" s="20"/>
      <c r="AHI29"/>
      <c r="AHJ29" s="20"/>
      <c r="AHK29"/>
      <c r="AHL29" s="20"/>
      <c r="AHM29"/>
      <c r="AHN29" s="20"/>
      <c r="AHO29"/>
      <c r="AHP29" s="20"/>
      <c r="AHQ29"/>
      <c r="AHR29" s="20"/>
      <c r="AHS29"/>
      <c r="AHT29" s="20"/>
      <c r="AHU29"/>
      <c r="AHV29" s="20"/>
      <c r="AHW29"/>
      <c r="AHX29" s="20"/>
      <c r="AHY29"/>
      <c r="AHZ29" s="20"/>
      <c r="AIA29"/>
      <c r="AIB29" s="20"/>
      <c r="AIC29"/>
      <c r="AID29" s="20"/>
      <c r="AIE29"/>
      <c r="AIF29" s="20"/>
      <c r="AIG29"/>
      <c r="AIH29" s="20"/>
      <c r="AII29"/>
      <c r="AIJ29" s="20"/>
      <c r="AIK29"/>
      <c r="AIL29" s="20"/>
      <c r="AIM29"/>
      <c r="AIN29" s="20"/>
      <c r="AIO29"/>
      <c r="AIP29" s="20"/>
      <c r="AIQ29"/>
      <c r="AIR29" s="20"/>
      <c r="AIS29"/>
      <c r="AIT29" s="20"/>
      <c r="AIU29"/>
      <c r="AIV29" s="20"/>
      <c r="AIW29"/>
      <c r="AIX29" s="20"/>
      <c r="AIY29"/>
      <c r="AIZ29" s="20"/>
      <c r="AJA29"/>
      <c r="AJB29" s="20"/>
      <c r="AJC29"/>
      <c r="AJD29" s="20"/>
      <c r="AJE29"/>
      <c r="AJF29" s="20"/>
      <c r="AJG29"/>
      <c r="AJH29" s="20"/>
      <c r="AJI29"/>
      <c r="AJJ29" s="20"/>
      <c r="AJK29"/>
      <c r="AJL29" s="20"/>
      <c r="AJM29"/>
      <c r="AJN29" s="20"/>
      <c r="AJO29"/>
      <c r="AJP29" s="20"/>
      <c r="AJQ29"/>
      <c r="AJR29" s="20"/>
      <c r="AJS29"/>
      <c r="AJT29" s="20"/>
      <c r="AJU29"/>
      <c r="AJV29" s="20"/>
      <c r="AJW29"/>
      <c r="AJX29" s="20"/>
      <c r="AJY29"/>
      <c r="AJZ29" s="20"/>
      <c r="AKA29"/>
      <c r="AKB29" s="20"/>
      <c r="AKC29"/>
      <c r="AKD29" s="20"/>
      <c r="AKE29"/>
      <c r="AKF29" s="20"/>
      <c r="AKG29"/>
      <c r="AKH29" s="20"/>
      <c r="AKI29"/>
      <c r="AKJ29" s="20"/>
      <c r="AKK29"/>
      <c r="AKL29" s="20"/>
      <c r="AKM29"/>
      <c r="AKN29" s="20"/>
      <c r="AKO29"/>
      <c r="AKP29" s="20"/>
      <c r="AKQ29"/>
      <c r="AKR29" s="20"/>
      <c r="AKS29"/>
      <c r="AKT29" s="20"/>
      <c r="AKU29"/>
      <c r="AKV29" s="20"/>
      <c r="AKW29"/>
      <c r="AKX29" s="20"/>
      <c r="AKY29"/>
      <c r="AKZ29" s="20"/>
      <c r="ALA29"/>
      <c r="ALB29" s="20"/>
      <c r="ALC29"/>
      <c r="ALD29" s="20"/>
      <c r="ALE29"/>
      <c r="ALF29" s="20"/>
      <c r="ALG29"/>
      <c r="ALH29" s="20"/>
      <c r="ALI29"/>
      <c r="ALJ29" s="20"/>
      <c r="ALK29"/>
      <c r="ALL29" s="20"/>
      <c r="ALM29"/>
      <c r="ALN29" s="20"/>
      <c r="ALO29"/>
      <c r="ALP29" s="20"/>
      <c r="ALQ29"/>
      <c r="ALR29" s="20"/>
      <c r="ALS29"/>
      <c r="ALT29" s="20"/>
      <c r="ALU29"/>
      <c r="ALV29" s="20"/>
      <c r="ALW29"/>
      <c r="ALX29" s="20"/>
      <c r="ALY29"/>
      <c r="ALZ29" s="20"/>
      <c r="AMA29"/>
      <c r="AMB29" s="20"/>
      <c r="AMC29"/>
      <c r="AMD29" s="20"/>
      <c r="AME29"/>
      <c r="AMF29" s="20"/>
      <c r="AMG29"/>
      <c r="AMH29" s="20"/>
      <c r="AMI29"/>
      <c r="AMJ29" s="20"/>
      <c r="AMK29"/>
      <c r="AML29" s="20"/>
      <c r="AMM29"/>
      <c r="AMN29" s="20"/>
      <c r="AMO29"/>
      <c r="AMP29" s="20"/>
      <c r="AMQ29"/>
      <c r="AMR29" s="20"/>
      <c r="AMS29"/>
      <c r="AMT29" s="20"/>
      <c r="AMU29"/>
      <c r="AMV29" s="20"/>
      <c r="AMW29"/>
      <c r="AMX29" s="20"/>
      <c r="AMY29"/>
      <c r="AMZ29" s="20"/>
      <c r="ANA29"/>
      <c r="ANB29" s="20"/>
      <c r="ANC29"/>
      <c r="AND29" s="20"/>
      <c r="ANE29"/>
      <c r="ANF29" s="20"/>
      <c r="ANG29"/>
      <c r="ANH29" s="20"/>
      <c r="ANI29"/>
      <c r="ANJ29" s="20"/>
      <c r="ANK29"/>
      <c r="ANL29" s="20"/>
      <c r="ANM29"/>
      <c r="ANN29" s="20"/>
      <c r="ANO29"/>
      <c r="ANP29" s="20"/>
      <c r="ANQ29"/>
      <c r="ANR29" s="20"/>
      <c r="ANS29"/>
      <c r="ANT29" s="20"/>
      <c r="ANU29"/>
      <c r="ANV29" s="20"/>
      <c r="ANW29"/>
      <c r="ANX29" s="20"/>
      <c r="ANY29"/>
      <c r="ANZ29" s="20"/>
      <c r="AOA29"/>
      <c r="AOB29" s="20"/>
      <c r="AOC29"/>
      <c r="AOD29" s="20"/>
      <c r="AOE29"/>
      <c r="AOF29" s="20"/>
      <c r="AOG29"/>
      <c r="AOH29" s="20"/>
      <c r="AOI29"/>
      <c r="AOJ29" s="20"/>
      <c r="AOK29"/>
      <c r="AOL29" s="20"/>
      <c r="AOM29"/>
      <c r="AON29" s="20"/>
      <c r="AOO29"/>
      <c r="AOP29" s="20"/>
      <c r="AOQ29"/>
      <c r="AOR29" s="20"/>
      <c r="AOS29"/>
      <c r="AOT29" s="20"/>
      <c r="AOU29"/>
      <c r="AOV29" s="20"/>
      <c r="AOW29"/>
      <c r="AOX29" s="20"/>
      <c r="AOY29"/>
      <c r="AOZ29" s="20"/>
      <c r="APA29"/>
      <c r="APB29" s="20"/>
      <c r="APC29"/>
      <c r="APD29" s="20"/>
      <c r="APE29"/>
      <c r="APF29" s="20"/>
      <c r="APG29"/>
      <c r="APH29" s="20"/>
      <c r="API29"/>
      <c r="APJ29" s="20"/>
      <c r="APK29"/>
      <c r="APL29" s="20"/>
      <c r="APM29"/>
      <c r="APN29" s="20"/>
      <c r="APO29"/>
      <c r="APP29" s="20"/>
      <c r="APQ29"/>
      <c r="APR29" s="20"/>
      <c r="APS29"/>
      <c r="APT29" s="20"/>
      <c r="APU29"/>
      <c r="APV29" s="20"/>
      <c r="APW29"/>
      <c r="APX29" s="20"/>
      <c r="APY29"/>
      <c r="APZ29" s="20"/>
      <c r="AQA29"/>
      <c r="AQB29" s="20"/>
      <c r="AQC29"/>
      <c r="AQD29" s="20"/>
      <c r="AQE29"/>
      <c r="AQF29" s="20"/>
      <c r="AQG29"/>
      <c r="AQH29" s="20"/>
      <c r="AQI29"/>
      <c r="AQJ29" s="20"/>
      <c r="AQK29"/>
      <c r="AQL29" s="20"/>
      <c r="AQM29"/>
      <c r="AQN29" s="20"/>
      <c r="AQO29"/>
      <c r="AQP29" s="20"/>
      <c r="AQQ29"/>
      <c r="AQR29" s="20"/>
      <c r="AQS29"/>
      <c r="AQT29" s="20"/>
      <c r="AQU29"/>
      <c r="AQV29" s="20"/>
      <c r="AQW29"/>
      <c r="AQX29" s="20"/>
      <c r="AQY29"/>
      <c r="AQZ29" s="20"/>
      <c r="ARA29"/>
      <c r="ARB29" s="20"/>
      <c r="ARC29"/>
      <c r="ARD29" s="20"/>
      <c r="ARE29"/>
      <c r="ARF29" s="20"/>
      <c r="ARG29"/>
      <c r="ARH29" s="20"/>
      <c r="ARI29"/>
      <c r="ARJ29" s="20"/>
      <c r="ARK29"/>
      <c r="ARL29" s="20"/>
      <c r="ARM29"/>
      <c r="ARN29" s="20"/>
      <c r="ARO29"/>
      <c r="ARP29" s="20"/>
      <c r="ARQ29"/>
      <c r="ARR29" s="20"/>
      <c r="ARS29"/>
      <c r="ART29" s="20"/>
      <c r="ARU29"/>
      <c r="ARV29" s="20"/>
      <c r="ARW29"/>
      <c r="ARX29" s="20"/>
      <c r="ARY29"/>
      <c r="ARZ29" s="20"/>
      <c r="ASA29"/>
      <c r="ASB29" s="20"/>
      <c r="ASC29"/>
      <c r="ASD29" s="20"/>
      <c r="ASE29"/>
      <c r="ASF29" s="20"/>
      <c r="ASG29"/>
      <c r="ASH29" s="20"/>
      <c r="ASI29"/>
      <c r="ASJ29" s="20"/>
      <c r="ASK29"/>
      <c r="ASL29" s="20"/>
      <c r="ASM29"/>
      <c r="ASN29" s="20"/>
      <c r="ASO29"/>
      <c r="ASP29" s="20"/>
      <c r="ASQ29"/>
      <c r="ASR29" s="20"/>
      <c r="ASS29"/>
      <c r="AST29" s="20"/>
      <c r="ASU29"/>
      <c r="ASV29" s="20"/>
      <c r="ASW29"/>
      <c r="ASX29" s="20"/>
      <c r="ASY29"/>
      <c r="ASZ29" s="20"/>
      <c r="ATA29"/>
      <c r="ATB29" s="20"/>
      <c r="ATC29"/>
      <c r="ATD29" s="20"/>
      <c r="ATE29"/>
      <c r="ATF29" s="20"/>
      <c r="ATG29"/>
      <c r="ATH29" s="20"/>
      <c r="ATI29"/>
      <c r="ATJ29" s="20"/>
      <c r="ATK29"/>
      <c r="ATL29" s="20"/>
      <c r="ATM29"/>
      <c r="ATN29" s="20"/>
      <c r="ATO29"/>
      <c r="ATP29" s="20"/>
      <c r="ATQ29"/>
      <c r="ATR29" s="20"/>
      <c r="ATS29"/>
      <c r="ATT29" s="20"/>
      <c r="ATU29"/>
      <c r="ATV29" s="20"/>
      <c r="ATW29"/>
      <c r="ATX29" s="20"/>
      <c r="ATY29"/>
      <c r="ATZ29" s="20"/>
      <c r="AUA29"/>
      <c r="AUB29" s="20"/>
      <c r="AUC29"/>
      <c r="AUD29" s="20"/>
      <c r="AUE29"/>
      <c r="AUF29" s="20"/>
      <c r="AUG29"/>
      <c r="AUH29" s="20"/>
      <c r="AUI29"/>
      <c r="AUJ29" s="20"/>
      <c r="AUK29"/>
      <c r="AUL29" s="20"/>
      <c r="AUM29"/>
      <c r="AUN29" s="20"/>
      <c r="AUO29"/>
      <c r="AUP29" s="20"/>
      <c r="AUQ29"/>
      <c r="AUR29" s="20"/>
      <c r="AUS29"/>
      <c r="AUT29" s="20"/>
      <c r="AUU29"/>
      <c r="AUV29" s="20"/>
      <c r="AUW29"/>
      <c r="AUX29" s="20"/>
      <c r="AUY29"/>
      <c r="AUZ29" s="20"/>
      <c r="AVA29"/>
      <c r="AVB29" s="20"/>
      <c r="AVC29"/>
      <c r="AVD29" s="20"/>
      <c r="AVE29"/>
      <c r="AVF29" s="20"/>
      <c r="AVG29"/>
      <c r="AVH29" s="20"/>
      <c r="AVI29"/>
      <c r="AVJ29" s="20"/>
      <c r="AVK29"/>
      <c r="AVL29" s="20"/>
      <c r="AVM29"/>
      <c r="AVN29" s="20"/>
      <c r="AVO29"/>
      <c r="AVP29" s="20"/>
      <c r="AVQ29"/>
      <c r="AVR29" s="20"/>
      <c r="AVS29"/>
      <c r="AVT29" s="20"/>
      <c r="AVU29"/>
      <c r="AVV29" s="20"/>
      <c r="AVW29"/>
      <c r="AVX29" s="20"/>
      <c r="AVY29"/>
      <c r="AVZ29" s="20"/>
      <c r="AWA29"/>
      <c r="AWB29" s="20"/>
      <c r="AWC29"/>
      <c r="AWD29" s="20"/>
      <c r="AWE29"/>
      <c r="AWF29" s="20"/>
      <c r="AWG29"/>
      <c r="AWH29" s="20"/>
      <c r="AWI29"/>
      <c r="AWJ29" s="20"/>
      <c r="AWK29"/>
      <c r="AWL29" s="20"/>
      <c r="AWM29"/>
      <c r="AWN29" s="20"/>
      <c r="AWO29"/>
      <c r="AWP29" s="20"/>
      <c r="AWQ29"/>
      <c r="AWR29" s="20"/>
      <c r="AWS29"/>
      <c r="AWT29" s="20"/>
      <c r="AWU29"/>
      <c r="AWV29" s="20"/>
      <c r="AWW29"/>
      <c r="AWX29" s="20"/>
      <c r="AWY29"/>
      <c r="AWZ29" s="20"/>
      <c r="AXA29"/>
      <c r="AXB29" s="20"/>
      <c r="AXC29"/>
      <c r="AXD29" s="20"/>
      <c r="AXE29"/>
      <c r="AXF29" s="20"/>
      <c r="AXG29"/>
      <c r="AXH29" s="20"/>
      <c r="AXI29"/>
      <c r="AXJ29" s="20"/>
      <c r="AXK29"/>
      <c r="AXL29" s="20"/>
      <c r="AXM29"/>
      <c r="AXN29" s="20"/>
      <c r="AXO29"/>
      <c r="AXP29" s="20"/>
      <c r="AXQ29"/>
      <c r="AXR29" s="20"/>
      <c r="AXS29"/>
      <c r="AXT29" s="20"/>
      <c r="AXU29"/>
      <c r="AXV29" s="20"/>
      <c r="AXW29"/>
      <c r="AXX29" s="20"/>
      <c r="AXY29"/>
      <c r="AXZ29" s="20"/>
      <c r="AYA29"/>
      <c r="AYB29" s="20"/>
      <c r="AYC29"/>
      <c r="AYD29" s="20"/>
      <c r="AYE29"/>
      <c r="AYF29" s="20"/>
      <c r="AYG29"/>
      <c r="AYH29" s="20"/>
      <c r="AYI29"/>
      <c r="AYJ29" s="20"/>
      <c r="AYK29"/>
      <c r="AYL29" s="20"/>
      <c r="AYM29"/>
      <c r="AYN29" s="20"/>
      <c r="AYO29"/>
      <c r="AYP29" s="20"/>
      <c r="AYQ29"/>
      <c r="AYR29" s="20"/>
      <c r="AYS29"/>
      <c r="AYT29" s="20"/>
      <c r="AYU29"/>
      <c r="AYV29" s="20"/>
      <c r="AYW29"/>
      <c r="AYX29" s="20"/>
      <c r="AYY29"/>
      <c r="AYZ29" s="20"/>
      <c r="AZA29"/>
      <c r="AZB29" s="20"/>
      <c r="AZC29"/>
      <c r="AZD29" s="20"/>
      <c r="AZE29"/>
      <c r="AZF29" s="20"/>
      <c r="AZG29"/>
      <c r="AZH29" s="20"/>
      <c r="AZI29"/>
      <c r="AZJ29" s="20"/>
      <c r="AZK29"/>
      <c r="AZL29" s="20"/>
      <c r="AZM29"/>
      <c r="AZN29" s="20"/>
      <c r="AZO29"/>
      <c r="AZP29" s="20"/>
      <c r="AZQ29"/>
      <c r="AZR29" s="20"/>
      <c r="AZS29"/>
      <c r="AZT29" s="20"/>
      <c r="AZU29"/>
      <c r="AZV29" s="20"/>
      <c r="AZW29"/>
      <c r="AZX29" s="20"/>
      <c r="AZY29"/>
      <c r="AZZ29" s="20"/>
      <c r="BAA29"/>
      <c r="BAB29" s="20"/>
      <c r="BAC29"/>
      <c r="BAD29" s="20"/>
      <c r="BAE29"/>
      <c r="BAF29" s="20"/>
      <c r="BAG29"/>
      <c r="BAH29" s="20"/>
      <c r="BAI29"/>
      <c r="BAJ29" s="20"/>
      <c r="BAK29"/>
      <c r="BAL29" s="20"/>
      <c r="BAM29"/>
      <c r="BAN29" s="20"/>
      <c r="BAO29"/>
      <c r="BAP29" s="20"/>
      <c r="BAQ29"/>
      <c r="BAR29" s="20"/>
      <c r="BAS29"/>
      <c r="BAT29" s="20"/>
      <c r="BAU29"/>
      <c r="BAV29" s="20"/>
      <c r="BAW29"/>
      <c r="BAX29" s="20"/>
      <c r="BAY29"/>
      <c r="BAZ29" s="20"/>
      <c r="BBA29"/>
      <c r="BBB29" s="20"/>
      <c r="BBC29"/>
      <c r="BBD29" s="20"/>
      <c r="BBE29"/>
      <c r="BBF29" s="20"/>
      <c r="BBG29"/>
      <c r="BBH29" s="20"/>
      <c r="BBI29"/>
      <c r="BBJ29" s="20"/>
      <c r="BBK29"/>
      <c r="BBL29" s="20"/>
      <c r="BBM29"/>
      <c r="BBN29" s="20"/>
      <c r="BBO29"/>
      <c r="BBP29" s="20"/>
      <c r="BBQ29"/>
      <c r="BBR29" s="20"/>
      <c r="BBS29"/>
      <c r="BBT29" s="20"/>
      <c r="BBU29"/>
      <c r="BBV29" s="20"/>
      <c r="BBW29"/>
      <c r="BBX29" s="20"/>
      <c r="BBY29"/>
      <c r="BBZ29" s="20"/>
      <c r="BCA29"/>
      <c r="BCB29" s="20"/>
      <c r="BCC29"/>
      <c r="BCD29" s="20"/>
      <c r="BCE29"/>
      <c r="BCF29" s="20"/>
      <c r="BCG29"/>
      <c r="BCH29" s="20"/>
      <c r="BCI29"/>
      <c r="BCJ29" s="20"/>
      <c r="BCK29"/>
      <c r="BCL29" s="20"/>
      <c r="BCM29"/>
      <c r="BCN29" s="20"/>
      <c r="BCO29"/>
      <c r="BCP29" s="20"/>
      <c r="BCQ29"/>
      <c r="BCR29" s="20"/>
      <c r="BCS29"/>
      <c r="BCT29" s="20"/>
      <c r="BCU29"/>
      <c r="BCV29" s="20"/>
      <c r="BCW29"/>
      <c r="BCX29" s="20"/>
      <c r="BCY29"/>
      <c r="BCZ29" s="20"/>
      <c r="BDA29"/>
      <c r="BDB29" s="20"/>
      <c r="BDC29"/>
      <c r="BDD29" s="20"/>
      <c r="BDE29"/>
      <c r="BDF29" s="20"/>
      <c r="BDG29"/>
      <c r="BDH29" s="20"/>
      <c r="BDI29"/>
      <c r="BDJ29" s="20"/>
      <c r="BDK29"/>
      <c r="BDL29" s="20"/>
      <c r="BDM29"/>
      <c r="BDN29" s="20"/>
      <c r="BDO29"/>
      <c r="BDP29" s="20"/>
      <c r="BDQ29"/>
      <c r="BDR29" s="20"/>
      <c r="BDS29"/>
      <c r="BDT29" s="20"/>
      <c r="BDU29"/>
      <c r="BDV29" s="20"/>
      <c r="BDW29"/>
      <c r="BDX29" s="20"/>
      <c r="BDY29"/>
      <c r="BDZ29" s="20"/>
      <c r="BEA29"/>
      <c r="BEB29" s="20"/>
      <c r="BEC29"/>
      <c r="BED29" s="20"/>
      <c r="BEE29"/>
      <c r="BEF29" s="20"/>
      <c r="BEG29"/>
      <c r="BEH29" s="20"/>
      <c r="BEI29"/>
      <c r="BEJ29" s="20"/>
      <c r="BEK29"/>
      <c r="BEL29" s="20"/>
      <c r="BEM29"/>
      <c r="BEN29" s="20"/>
      <c r="BEO29"/>
      <c r="BEP29" s="20"/>
      <c r="BEQ29"/>
      <c r="BER29" s="20"/>
      <c r="BES29"/>
      <c r="BET29" s="20"/>
      <c r="BEU29"/>
      <c r="BEV29" s="20"/>
      <c r="BEW29"/>
      <c r="BEX29" s="20"/>
      <c r="BEY29"/>
      <c r="BEZ29" s="20"/>
      <c r="BFA29"/>
      <c r="BFB29" s="20"/>
      <c r="BFC29"/>
      <c r="BFD29" s="20"/>
      <c r="BFE29"/>
      <c r="BFF29" s="20"/>
      <c r="BFG29"/>
      <c r="BFH29" s="20"/>
      <c r="BFI29"/>
      <c r="BFJ29" s="20"/>
      <c r="BFK29"/>
      <c r="BFL29" s="20"/>
      <c r="BFM29"/>
      <c r="BFN29" s="20"/>
      <c r="BFO29"/>
      <c r="BFP29" s="20"/>
      <c r="BFQ29"/>
      <c r="BFR29" s="20"/>
      <c r="BFS29"/>
      <c r="BFT29" s="20"/>
      <c r="BFU29"/>
      <c r="BFV29" s="20"/>
      <c r="BFW29"/>
      <c r="BFX29" s="20"/>
      <c r="BFY29"/>
      <c r="BFZ29" s="20"/>
      <c r="BGA29"/>
      <c r="BGB29" s="20"/>
      <c r="BGC29"/>
      <c r="BGD29" s="20"/>
      <c r="BGE29"/>
      <c r="BGF29" s="20"/>
      <c r="BGG29"/>
      <c r="BGH29" s="20"/>
      <c r="BGI29"/>
      <c r="BGJ29" s="20"/>
      <c r="BGK29"/>
      <c r="BGL29" s="20"/>
      <c r="BGM29"/>
      <c r="BGN29" s="20"/>
      <c r="BGO29"/>
      <c r="BGP29" s="20"/>
      <c r="BGQ29"/>
      <c r="BGR29" s="20"/>
      <c r="BGS29"/>
      <c r="BGT29" s="20"/>
      <c r="BGU29"/>
      <c r="BGV29" s="20"/>
      <c r="BGW29"/>
      <c r="BGX29" s="20"/>
      <c r="BGY29"/>
      <c r="BGZ29" s="20"/>
      <c r="BHA29"/>
      <c r="BHB29" s="20"/>
      <c r="BHC29"/>
      <c r="BHD29" s="20"/>
      <c r="BHE29"/>
      <c r="BHF29" s="20"/>
      <c r="BHG29"/>
      <c r="BHH29" s="20"/>
      <c r="BHI29"/>
      <c r="BHJ29" s="20"/>
      <c r="BHK29"/>
      <c r="BHL29" s="20"/>
      <c r="BHM29"/>
      <c r="BHN29" s="20"/>
      <c r="BHO29"/>
      <c r="BHP29" s="20"/>
      <c r="BHQ29"/>
      <c r="BHR29" s="20"/>
      <c r="BHS29"/>
      <c r="BHT29" s="20"/>
      <c r="BHU29"/>
      <c r="BHV29" s="20"/>
      <c r="BHW29"/>
      <c r="BHX29" s="20"/>
      <c r="BHY29"/>
      <c r="BHZ29" s="20"/>
      <c r="BIA29"/>
      <c r="BIB29" s="20"/>
      <c r="BIC29"/>
      <c r="BID29" s="20"/>
      <c r="BIE29"/>
      <c r="BIF29" s="20"/>
      <c r="BIG29"/>
      <c r="BIH29" s="20"/>
      <c r="BII29"/>
      <c r="BIJ29" s="20"/>
      <c r="BIK29"/>
      <c r="BIL29" s="20"/>
      <c r="BIM29"/>
      <c r="BIN29" s="20"/>
      <c r="BIO29"/>
      <c r="BIP29" s="20"/>
      <c r="BIQ29"/>
      <c r="BIR29" s="20"/>
      <c r="BIS29"/>
      <c r="BIT29" s="20"/>
      <c r="BIU29"/>
      <c r="BIV29" s="20"/>
      <c r="BIW29"/>
      <c r="BIX29" s="20"/>
      <c r="BIY29"/>
      <c r="BIZ29" s="20"/>
      <c r="BJA29"/>
      <c r="BJB29" s="20"/>
      <c r="BJC29"/>
      <c r="BJD29" s="20"/>
      <c r="BJE29"/>
      <c r="BJF29" s="20"/>
      <c r="BJG29"/>
      <c r="BJH29" s="20"/>
      <c r="BJI29"/>
      <c r="BJJ29" s="20"/>
      <c r="BJK29"/>
      <c r="BJL29" s="20"/>
      <c r="BJM29"/>
      <c r="BJN29" s="20"/>
      <c r="BJO29"/>
      <c r="BJP29" s="20"/>
      <c r="BJQ29"/>
      <c r="BJR29" s="20"/>
      <c r="BJS29"/>
      <c r="BJT29" s="20"/>
      <c r="BJU29"/>
      <c r="BJV29" s="20"/>
      <c r="BJW29"/>
      <c r="BJX29" s="20"/>
      <c r="BJY29"/>
      <c r="BJZ29" s="20"/>
      <c r="BKA29"/>
      <c r="BKB29" s="20"/>
      <c r="BKC29"/>
      <c r="BKD29" s="20"/>
      <c r="BKE29"/>
      <c r="BKF29" s="20"/>
      <c r="BKG29"/>
      <c r="BKH29" s="20"/>
      <c r="BKI29"/>
      <c r="BKJ29" s="20"/>
      <c r="BKK29"/>
      <c r="BKL29" s="20"/>
      <c r="BKM29"/>
      <c r="BKN29" s="20"/>
      <c r="BKO29"/>
      <c r="BKP29" s="20"/>
      <c r="BKQ29"/>
      <c r="BKR29" s="20"/>
      <c r="BKS29"/>
      <c r="BKT29" s="20"/>
      <c r="BKU29"/>
      <c r="BKV29" s="20"/>
      <c r="BKW29"/>
      <c r="BKX29" s="20"/>
      <c r="BKY29"/>
      <c r="BKZ29" s="20"/>
      <c r="BLA29"/>
      <c r="BLB29" s="20"/>
      <c r="BLC29"/>
      <c r="BLD29" s="20"/>
      <c r="BLE29"/>
      <c r="BLF29" s="20"/>
      <c r="BLG29"/>
      <c r="BLH29" s="20"/>
      <c r="BLI29"/>
      <c r="BLJ29" s="20"/>
      <c r="BLK29"/>
      <c r="BLL29" s="20"/>
      <c r="BLM29"/>
      <c r="BLN29" s="20"/>
      <c r="BLO29"/>
      <c r="BLP29" s="20"/>
      <c r="BLQ29"/>
      <c r="BLR29" s="20"/>
      <c r="BLS29"/>
      <c r="BLT29" s="20"/>
      <c r="BLU29"/>
      <c r="BLV29" s="20"/>
      <c r="BLW29"/>
      <c r="BLX29" s="20"/>
      <c r="BLY29"/>
      <c r="BLZ29" s="20"/>
      <c r="BMA29"/>
      <c r="BMB29" s="20"/>
      <c r="BMC29"/>
      <c r="BMD29" s="20"/>
      <c r="BME29"/>
      <c r="BMF29" s="20"/>
      <c r="BMG29"/>
      <c r="BMH29" s="20"/>
      <c r="BMI29"/>
      <c r="BMJ29" s="20"/>
      <c r="BMK29"/>
      <c r="BML29" s="20"/>
      <c r="BMM29"/>
      <c r="BMN29" s="20"/>
      <c r="BMO29"/>
      <c r="BMP29" s="20"/>
      <c r="BMQ29"/>
      <c r="BMR29" s="20"/>
      <c r="BMS29"/>
      <c r="BMT29" s="20"/>
      <c r="BMU29"/>
      <c r="BMV29" s="20"/>
      <c r="BMW29"/>
      <c r="BMX29" s="20"/>
      <c r="BMY29"/>
      <c r="BMZ29" s="20"/>
      <c r="BNA29"/>
      <c r="BNB29" s="20"/>
      <c r="BNC29"/>
      <c r="BND29" s="20"/>
      <c r="BNE29"/>
      <c r="BNF29" s="20"/>
      <c r="BNG29"/>
      <c r="BNH29" s="20"/>
      <c r="BNI29"/>
      <c r="BNJ29" s="20"/>
      <c r="BNK29"/>
      <c r="BNL29" s="20"/>
      <c r="BNM29"/>
      <c r="BNN29" s="20"/>
      <c r="BNO29"/>
      <c r="BNP29" s="20"/>
      <c r="BNQ29"/>
      <c r="BNR29" s="20"/>
      <c r="BNS29"/>
      <c r="BNT29" s="20"/>
      <c r="BNU29"/>
      <c r="BNV29" s="20"/>
      <c r="BNW29"/>
      <c r="BNX29" s="20"/>
      <c r="BNY29"/>
      <c r="BNZ29" s="20"/>
      <c r="BOA29"/>
      <c r="BOB29" s="20"/>
      <c r="BOC29"/>
      <c r="BOD29" s="20"/>
      <c r="BOE29"/>
      <c r="BOF29" s="20"/>
      <c r="BOG29"/>
      <c r="BOH29" s="20"/>
      <c r="BOI29"/>
      <c r="BOJ29" s="20"/>
      <c r="BOK29"/>
      <c r="BOL29" s="20"/>
      <c r="BOM29"/>
      <c r="BON29" s="20"/>
      <c r="BOO29"/>
      <c r="BOP29" s="20"/>
      <c r="BOQ29"/>
      <c r="BOR29" s="20"/>
      <c r="BOS29"/>
      <c r="BOT29" s="20"/>
      <c r="BOU29"/>
      <c r="BOV29" s="20"/>
      <c r="BOW29"/>
      <c r="BOX29" s="20"/>
      <c r="BOY29"/>
      <c r="BOZ29" s="20"/>
      <c r="BPA29"/>
      <c r="BPB29" s="20"/>
      <c r="BPC29"/>
      <c r="BPD29" s="20"/>
      <c r="BPE29"/>
      <c r="BPF29" s="20"/>
      <c r="BPG29"/>
      <c r="BPH29" s="20"/>
      <c r="BPI29"/>
      <c r="BPJ29" s="20"/>
      <c r="BPK29"/>
      <c r="BPL29" s="20"/>
      <c r="BPM29"/>
      <c r="BPN29" s="20"/>
      <c r="BPO29"/>
      <c r="BPP29" s="20"/>
      <c r="BPQ29"/>
      <c r="BPR29" s="20"/>
      <c r="BPS29"/>
      <c r="BPT29" s="20"/>
      <c r="BPU29"/>
      <c r="BPV29" s="20"/>
      <c r="BPW29"/>
      <c r="BPX29" s="20"/>
      <c r="BPY29"/>
      <c r="BPZ29" s="20"/>
      <c r="BQA29"/>
      <c r="BQB29" s="20"/>
      <c r="BQC29"/>
      <c r="BQD29" s="20"/>
      <c r="BQE29"/>
      <c r="BQF29" s="20"/>
      <c r="BQG29"/>
      <c r="BQH29" s="20"/>
      <c r="BQI29"/>
      <c r="BQJ29" s="20"/>
      <c r="BQK29"/>
      <c r="BQL29" s="20"/>
      <c r="BQM29"/>
      <c r="BQN29" s="20"/>
      <c r="BQO29"/>
      <c r="BQP29" s="20"/>
      <c r="BQQ29"/>
      <c r="BQR29" s="20"/>
      <c r="BQS29"/>
      <c r="BQT29" s="20"/>
      <c r="BQU29"/>
      <c r="BQV29" s="20"/>
      <c r="BQW29"/>
      <c r="BQX29" s="20"/>
      <c r="BQY29"/>
      <c r="BQZ29" s="20"/>
      <c r="BRA29"/>
      <c r="BRB29" s="20"/>
      <c r="BRC29"/>
      <c r="BRD29" s="20"/>
      <c r="BRE29"/>
      <c r="BRF29" s="20"/>
      <c r="BRG29"/>
      <c r="BRH29" s="20"/>
      <c r="BRI29"/>
      <c r="BRJ29" s="20"/>
      <c r="BRK29"/>
      <c r="BRL29" s="20"/>
      <c r="BRM29"/>
      <c r="BRN29" s="20"/>
      <c r="BRO29"/>
      <c r="BRP29" s="20"/>
      <c r="BRQ29"/>
      <c r="BRR29" s="20"/>
      <c r="BRS29"/>
      <c r="BRT29" s="20"/>
      <c r="BRU29"/>
      <c r="BRV29" s="20"/>
      <c r="BRW29"/>
      <c r="BRX29" s="20"/>
      <c r="BRY29"/>
      <c r="BRZ29" s="20"/>
      <c r="BSA29"/>
      <c r="BSB29" s="20"/>
      <c r="BSC29"/>
      <c r="BSD29" s="20"/>
      <c r="BSE29"/>
      <c r="BSF29" s="20"/>
      <c r="BSG29"/>
      <c r="BSH29" s="20"/>
      <c r="BSI29"/>
      <c r="BSJ29" s="20"/>
      <c r="BSK29"/>
      <c r="BSL29" s="20"/>
      <c r="BSM29"/>
      <c r="BSN29" s="20"/>
      <c r="BSO29"/>
      <c r="BSP29" s="20"/>
      <c r="BSQ29"/>
      <c r="BSR29" s="20"/>
      <c r="BSS29"/>
      <c r="BST29" s="20"/>
      <c r="BSU29"/>
      <c r="BSV29" s="20"/>
      <c r="BSW29"/>
      <c r="BSX29" s="20"/>
      <c r="BSY29"/>
      <c r="BSZ29" s="20"/>
      <c r="BTA29"/>
      <c r="BTB29" s="20"/>
      <c r="BTC29"/>
      <c r="BTD29" s="20"/>
      <c r="BTE29"/>
      <c r="BTF29" s="20"/>
      <c r="BTG29"/>
      <c r="BTH29" s="20"/>
      <c r="BTI29"/>
      <c r="BTJ29" s="20"/>
      <c r="BTK29"/>
      <c r="BTL29" s="20"/>
      <c r="BTM29"/>
      <c r="BTN29" s="20"/>
      <c r="BTO29"/>
      <c r="BTP29" s="20"/>
      <c r="BTQ29"/>
      <c r="BTR29" s="20"/>
      <c r="BTS29"/>
      <c r="BTT29" s="20"/>
      <c r="BTU29"/>
      <c r="BTV29" s="20"/>
      <c r="BTW29"/>
      <c r="BTX29" s="20"/>
      <c r="BTY29"/>
      <c r="BTZ29" s="20"/>
      <c r="BUA29"/>
      <c r="BUB29" s="20"/>
      <c r="BUC29"/>
      <c r="BUD29" s="20"/>
      <c r="BUE29"/>
      <c r="BUF29" s="20"/>
      <c r="BUG29"/>
      <c r="BUH29" s="20"/>
      <c r="BUI29"/>
      <c r="BUJ29" s="20"/>
      <c r="BUK29"/>
      <c r="BUL29" s="20"/>
      <c r="BUM29"/>
      <c r="BUN29" s="20"/>
      <c r="BUO29"/>
      <c r="BUP29" s="20"/>
      <c r="BUQ29"/>
      <c r="BUR29" s="20"/>
      <c r="BUS29"/>
      <c r="BUT29" s="20"/>
      <c r="BUU29"/>
      <c r="BUV29" s="20"/>
      <c r="BUW29"/>
      <c r="BUX29" s="20"/>
      <c r="BUY29"/>
      <c r="BUZ29" s="20"/>
      <c r="BVA29"/>
      <c r="BVB29" s="20"/>
      <c r="BVC29"/>
      <c r="BVD29" s="20"/>
      <c r="BVE29"/>
      <c r="BVF29" s="20"/>
      <c r="BVG29"/>
      <c r="BVH29" s="20"/>
      <c r="BVI29"/>
      <c r="BVJ29" s="20"/>
      <c r="BVK29"/>
      <c r="BVL29" s="20"/>
      <c r="BVM29"/>
      <c r="BVN29" s="20"/>
      <c r="BVO29"/>
      <c r="BVP29" s="20"/>
      <c r="BVQ29"/>
      <c r="BVR29" s="20"/>
      <c r="BVS29"/>
      <c r="BVT29" s="20"/>
      <c r="BVU29"/>
      <c r="BVV29" s="20"/>
      <c r="BVW29"/>
      <c r="BVX29" s="20"/>
      <c r="BVY29"/>
      <c r="BVZ29" s="20"/>
      <c r="BWA29"/>
      <c r="BWB29" s="20"/>
      <c r="BWC29"/>
      <c r="BWD29" s="20"/>
      <c r="BWE29"/>
      <c r="BWF29" s="20"/>
      <c r="BWG29"/>
      <c r="BWH29" s="20"/>
      <c r="BWI29"/>
      <c r="BWJ29" s="20"/>
      <c r="BWK29"/>
      <c r="BWL29" s="20"/>
      <c r="BWM29"/>
      <c r="BWN29" s="20"/>
      <c r="BWO29"/>
      <c r="BWP29" s="20"/>
      <c r="BWQ29"/>
      <c r="BWR29" s="20"/>
      <c r="BWS29"/>
      <c r="BWT29" s="20"/>
      <c r="BWU29"/>
      <c r="BWV29" s="20"/>
      <c r="BWW29"/>
      <c r="BWX29" s="20"/>
      <c r="BWY29"/>
      <c r="BWZ29" s="20"/>
      <c r="BXA29"/>
      <c r="BXB29" s="20"/>
      <c r="BXC29"/>
      <c r="BXD29" s="20"/>
      <c r="BXE29"/>
      <c r="BXF29" s="20"/>
      <c r="BXG29"/>
      <c r="BXH29" s="20"/>
      <c r="BXI29"/>
      <c r="BXJ29" s="20"/>
      <c r="BXK29"/>
      <c r="BXL29" s="20"/>
      <c r="BXM29"/>
      <c r="BXN29" s="20"/>
      <c r="BXO29"/>
      <c r="BXP29" s="20"/>
      <c r="BXQ29"/>
      <c r="BXR29" s="20"/>
      <c r="BXS29"/>
      <c r="BXT29" s="20"/>
      <c r="BXU29"/>
      <c r="BXV29" s="20"/>
      <c r="BXW29"/>
      <c r="BXX29" s="20"/>
      <c r="BXY29"/>
      <c r="BXZ29" s="20"/>
      <c r="BYA29"/>
      <c r="BYB29" s="20"/>
      <c r="BYC29"/>
      <c r="BYD29" s="20"/>
      <c r="BYE29"/>
      <c r="BYF29" s="20"/>
      <c r="BYG29"/>
      <c r="BYH29" s="20"/>
      <c r="BYI29"/>
      <c r="BYJ29" s="20"/>
      <c r="BYK29"/>
      <c r="BYL29" s="20"/>
      <c r="BYM29"/>
      <c r="BYN29" s="20"/>
      <c r="BYO29"/>
      <c r="BYP29" s="20"/>
      <c r="BYQ29"/>
      <c r="BYR29" s="20"/>
      <c r="BYS29"/>
      <c r="BYT29" s="20"/>
      <c r="BYU29"/>
      <c r="BYV29" s="20"/>
      <c r="BYW29"/>
      <c r="BYX29" s="20"/>
      <c r="BYY29"/>
      <c r="BYZ29" s="20"/>
      <c r="BZA29"/>
      <c r="BZB29" s="20"/>
      <c r="BZC29"/>
      <c r="BZD29" s="20"/>
      <c r="BZE29"/>
      <c r="BZF29" s="20"/>
      <c r="BZG29"/>
      <c r="BZH29" s="20"/>
      <c r="BZI29"/>
      <c r="BZJ29" s="20"/>
      <c r="BZK29"/>
      <c r="BZL29" s="20"/>
      <c r="BZM29"/>
      <c r="BZN29" s="20"/>
      <c r="BZO29"/>
      <c r="BZP29" s="20"/>
      <c r="BZQ29"/>
      <c r="BZR29" s="20"/>
      <c r="BZS29"/>
      <c r="BZT29" s="20"/>
      <c r="BZU29"/>
      <c r="BZV29" s="20"/>
      <c r="BZW29"/>
      <c r="BZX29" s="20"/>
      <c r="BZY29"/>
      <c r="BZZ29" s="20"/>
      <c r="CAA29"/>
      <c r="CAB29" s="20"/>
      <c r="CAC29"/>
      <c r="CAD29" s="20"/>
      <c r="CAE29"/>
      <c r="CAF29" s="20"/>
      <c r="CAG29"/>
      <c r="CAH29" s="20"/>
      <c r="CAI29"/>
      <c r="CAJ29" s="20"/>
      <c r="CAK29"/>
      <c r="CAL29" s="20"/>
      <c r="CAM29"/>
      <c r="CAN29" s="20"/>
      <c r="CAO29"/>
      <c r="CAP29" s="20"/>
      <c r="CAQ29"/>
      <c r="CAR29" s="20"/>
      <c r="CAS29"/>
      <c r="CAT29" s="20"/>
      <c r="CAU29"/>
      <c r="CAV29" s="20"/>
      <c r="CAW29"/>
      <c r="CAX29" s="20"/>
      <c r="CAY29"/>
      <c r="CAZ29" s="20"/>
      <c r="CBA29"/>
      <c r="CBB29" s="20"/>
      <c r="CBC29"/>
      <c r="CBD29" s="20"/>
      <c r="CBE29"/>
      <c r="CBF29" s="20"/>
      <c r="CBG29"/>
      <c r="CBH29" s="20"/>
      <c r="CBI29"/>
      <c r="CBJ29" s="20"/>
      <c r="CBK29"/>
      <c r="CBL29" s="20"/>
      <c r="CBM29"/>
      <c r="CBN29" s="20"/>
      <c r="CBO29"/>
      <c r="CBP29" s="20"/>
      <c r="CBQ29"/>
      <c r="CBR29" s="20"/>
      <c r="CBS29"/>
      <c r="CBT29" s="20"/>
      <c r="CBU29"/>
      <c r="CBV29" s="20"/>
      <c r="CBW29"/>
      <c r="CBX29" s="20"/>
      <c r="CBY29"/>
      <c r="CBZ29" s="20"/>
      <c r="CCA29"/>
      <c r="CCB29" s="20"/>
      <c r="CCC29"/>
      <c r="CCD29" s="20"/>
      <c r="CCE29"/>
      <c r="CCF29" s="20"/>
      <c r="CCG29"/>
      <c r="CCH29" s="20"/>
      <c r="CCI29"/>
      <c r="CCJ29" s="20"/>
      <c r="CCK29"/>
      <c r="CCL29" s="20"/>
      <c r="CCM29"/>
      <c r="CCN29" s="20"/>
      <c r="CCO29"/>
      <c r="CCP29" s="20"/>
      <c r="CCQ29"/>
      <c r="CCR29" s="20"/>
      <c r="CCS29"/>
      <c r="CCT29" s="20"/>
      <c r="CCU29"/>
      <c r="CCV29" s="20"/>
      <c r="CCW29"/>
      <c r="CCX29" s="20"/>
      <c r="CCY29"/>
      <c r="CCZ29" s="20"/>
      <c r="CDA29"/>
      <c r="CDB29" s="20"/>
      <c r="CDC29"/>
      <c r="CDD29" s="20"/>
      <c r="CDE29"/>
      <c r="CDF29" s="20"/>
      <c r="CDG29"/>
      <c r="CDH29" s="20"/>
      <c r="CDI29"/>
      <c r="CDJ29" s="20"/>
      <c r="CDK29"/>
      <c r="CDL29" s="20"/>
      <c r="CDM29"/>
      <c r="CDN29" s="20"/>
      <c r="CDO29"/>
      <c r="CDP29" s="20"/>
      <c r="CDQ29"/>
      <c r="CDR29" s="20"/>
      <c r="CDS29"/>
      <c r="CDT29" s="20"/>
      <c r="CDU29"/>
      <c r="CDV29" s="20"/>
      <c r="CDW29"/>
      <c r="CDX29" s="20"/>
      <c r="CDY29"/>
      <c r="CDZ29" s="20"/>
      <c r="CEA29"/>
      <c r="CEB29" s="20"/>
      <c r="CEC29"/>
      <c r="CED29" s="20"/>
      <c r="CEE29"/>
      <c r="CEF29" s="20"/>
      <c r="CEG29"/>
      <c r="CEH29" s="20"/>
      <c r="CEI29"/>
      <c r="CEJ29" s="20"/>
      <c r="CEK29"/>
      <c r="CEL29" s="20"/>
      <c r="CEM29"/>
      <c r="CEN29" s="20"/>
      <c r="CEO29"/>
      <c r="CEP29" s="20"/>
      <c r="CEQ29"/>
      <c r="CER29" s="20"/>
      <c r="CES29"/>
      <c r="CET29" s="20"/>
      <c r="CEU29"/>
      <c r="CEV29" s="20"/>
      <c r="CEW29"/>
      <c r="CEX29" s="20"/>
      <c r="CEY29"/>
      <c r="CEZ29" s="20"/>
      <c r="CFA29"/>
      <c r="CFB29" s="20"/>
      <c r="CFC29"/>
      <c r="CFD29" s="20"/>
      <c r="CFE29"/>
      <c r="CFF29" s="20"/>
      <c r="CFG29"/>
      <c r="CFH29" s="20"/>
      <c r="CFI29"/>
      <c r="CFJ29" s="20"/>
      <c r="CFK29"/>
      <c r="CFL29" s="20"/>
      <c r="CFM29"/>
      <c r="CFN29" s="20"/>
      <c r="CFO29"/>
      <c r="CFP29" s="20"/>
      <c r="CFQ29"/>
      <c r="CFR29" s="20"/>
      <c r="CFS29"/>
      <c r="CFT29" s="20"/>
      <c r="CFU29"/>
      <c r="CFV29" s="20"/>
      <c r="CFW29"/>
      <c r="CFX29" s="20"/>
      <c r="CFY29"/>
      <c r="CFZ29" s="20"/>
      <c r="CGA29"/>
      <c r="CGB29" s="20"/>
      <c r="CGC29"/>
      <c r="CGD29" s="20"/>
      <c r="CGE29"/>
      <c r="CGF29" s="20"/>
      <c r="CGG29"/>
      <c r="CGH29" s="20"/>
      <c r="CGI29"/>
      <c r="CGJ29" s="20"/>
      <c r="CGK29"/>
      <c r="CGL29" s="20"/>
      <c r="CGM29"/>
      <c r="CGN29" s="20"/>
      <c r="CGO29"/>
      <c r="CGP29" s="20"/>
      <c r="CGQ29"/>
      <c r="CGR29" s="20"/>
      <c r="CGS29"/>
      <c r="CGT29" s="20"/>
      <c r="CGU29"/>
      <c r="CGV29" s="20"/>
      <c r="CGW29"/>
      <c r="CGX29" s="20"/>
      <c r="CGY29"/>
      <c r="CGZ29" s="20"/>
      <c r="CHA29"/>
      <c r="CHB29" s="20"/>
      <c r="CHC29"/>
      <c r="CHD29" s="20"/>
      <c r="CHE29"/>
      <c r="CHF29" s="20"/>
      <c r="CHG29"/>
      <c r="CHH29" s="20"/>
      <c r="CHI29"/>
      <c r="CHJ29" s="20"/>
      <c r="CHK29"/>
      <c r="CHL29" s="20"/>
      <c r="CHM29"/>
      <c r="CHN29" s="20"/>
      <c r="CHO29"/>
      <c r="CHP29" s="20"/>
      <c r="CHQ29"/>
      <c r="CHR29" s="20"/>
      <c r="CHS29"/>
      <c r="CHT29" s="20"/>
      <c r="CHU29"/>
      <c r="CHV29" s="20"/>
      <c r="CHW29"/>
      <c r="CHX29" s="20"/>
      <c r="CHY29"/>
      <c r="CHZ29" s="20"/>
      <c r="CIA29"/>
      <c r="CIB29" s="20"/>
      <c r="CIC29"/>
      <c r="CID29" s="20"/>
      <c r="CIE29"/>
      <c r="CIF29" s="20"/>
      <c r="CIG29"/>
      <c r="CIH29" s="20"/>
      <c r="CII29"/>
      <c r="CIJ29" s="20"/>
      <c r="CIK29"/>
      <c r="CIL29" s="20"/>
      <c r="CIM29"/>
      <c r="CIN29" s="20"/>
      <c r="CIO29"/>
      <c r="CIP29" s="20"/>
      <c r="CIQ29"/>
      <c r="CIR29" s="20"/>
      <c r="CIS29"/>
      <c r="CIT29" s="20"/>
      <c r="CIU29"/>
      <c r="CIV29" s="20"/>
      <c r="CIW29"/>
      <c r="CIX29" s="20"/>
      <c r="CIY29"/>
      <c r="CIZ29" s="20"/>
      <c r="CJA29"/>
      <c r="CJB29" s="20"/>
      <c r="CJC29"/>
      <c r="CJD29" s="20"/>
      <c r="CJE29"/>
      <c r="CJF29" s="20"/>
      <c r="CJG29"/>
      <c r="CJH29" s="20"/>
      <c r="CJI29"/>
      <c r="CJJ29" s="20"/>
      <c r="CJK29"/>
      <c r="CJL29" s="20"/>
      <c r="CJM29"/>
      <c r="CJN29" s="20"/>
      <c r="CJO29"/>
      <c r="CJP29" s="20"/>
      <c r="CJQ29"/>
      <c r="CJR29" s="20"/>
      <c r="CJS29"/>
      <c r="CJT29" s="20"/>
      <c r="CJU29"/>
      <c r="CJV29" s="20"/>
      <c r="CJW29"/>
      <c r="CJX29" s="20"/>
      <c r="CJY29"/>
      <c r="CJZ29" s="20"/>
      <c r="CKA29"/>
      <c r="CKB29" s="20"/>
      <c r="CKC29"/>
      <c r="CKD29" s="20"/>
      <c r="CKE29"/>
      <c r="CKF29" s="20"/>
      <c r="CKG29"/>
      <c r="CKH29" s="20"/>
      <c r="CKI29"/>
      <c r="CKJ29" s="20"/>
      <c r="CKK29"/>
      <c r="CKL29" s="20"/>
      <c r="CKM29"/>
      <c r="CKN29" s="20"/>
      <c r="CKO29"/>
      <c r="CKP29" s="20"/>
      <c r="CKQ29"/>
      <c r="CKR29" s="20"/>
      <c r="CKS29"/>
      <c r="CKT29" s="20"/>
      <c r="CKU29"/>
      <c r="CKV29" s="20"/>
      <c r="CKW29"/>
      <c r="CKX29" s="20"/>
      <c r="CKY29"/>
      <c r="CKZ29" s="20"/>
      <c r="CLA29"/>
      <c r="CLB29" s="20"/>
      <c r="CLC29"/>
      <c r="CLD29" s="20"/>
      <c r="CLE29"/>
      <c r="CLF29" s="20"/>
      <c r="CLG29"/>
      <c r="CLH29" s="20"/>
      <c r="CLI29"/>
      <c r="CLJ29" s="20"/>
      <c r="CLK29"/>
      <c r="CLL29" s="20"/>
      <c r="CLM29"/>
      <c r="CLN29" s="20"/>
      <c r="CLO29"/>
      <c r="CLP29" s="20"/>
      <c r="CLQ29"/>
      <c r="CLR29" s="20"/>
      <c r="CLS29"/>
      <c r="CLT29" s="20"/>
      <c r="CLU29"/>
      <c r="CLV29" s="20"/>
      <c r="CLW29"/>
      <c r="CLX29" s="20"/>
      <c r="CLY29"/>
      <c r="CLZ29" s="20"/>
      <c r="CMA29"/>
      <c r="CMB29" s="20"/>
      <c r="CMC29"/>
      <c r="CMD29" s="20"/>
      <c r="CME29"/>
      <c r="CMF29" s="20"/>
      <c r="CMG29"/>
      <c r="CMH29" s="20"/>
      <c r="CMI29"/>
      <c r="CMJ29" s="20"/>
      <c r="CMK29"/>
      <c r="CML29" s="20"/>
      <c r="CMM29"/>
      <c r="CMN29" s="20"/>
      <c r="CMO29"/>
      <c r="CMP29" s="20"/>
      <c r="CMQ29"/>
      <c r="CMR29" s="20"/>
      <c r="CMS29"/>
      <c r="CMT29" s="20"/>
      <c r="CMU29"/>
      <c r="CMV29" s="20"/>
      <c r="CMW29"/>
      <c r="CMX29" s="20"/>
      <c r="CMY29"/>
      <c r="CMZ29" s="20"/>
      <c r="CNA29"/>
      <c r="CNB29" s="20"/>
      <c r="CNC29"/>
      <c r="CND29" s="20"/>
      <c r="CNE29"/>
      <c r="CNF29" s="20"/>
      <c r="CNG29"/>
      <c r="CNH29" s="20"/>
      <c r="CNI29"/>
      <c r="CNJ29" s="20"/>
      <c r="CNK29"/>
      <c r="CNL29" s="20"/>
      <c r="CNM29"/>
      <c r="CNN29" s="20"/>
      <c r="CNO29"/>
      <c r="CNP29" s="20"/>
      <c r="CNQ29"/>
      <c r="CNR29" s="20"/>
      <c r="CNS29"/>
      <c r="CNT29" s="20"/>
      <c r="CNU29"/>
      <c r="CNV29" s="20"/>
      <c r="CNW29"/>
      <c r="CNX29" s="20"/>
      <c r="CNY29"/>
      <c r="CNZ29" s="20"/>
      <c r="COA29"/>
      <c r="COB29" s="20"/>
      <c r="COC29"/>
      <c r="COD29" s="20"/>
      <c r="COE29"/>
      <c r="COF29" s="20"/>
      <c r="COG29"/>
      <c r="COH29" s="20"/>
      <c r="COI29"/>
      <c r="COJ29" s="20"/>
      <c r="COK29"/>
      <c r="COL29" s="20"/>
      <c r="COM29"/>
      <c r="CON29" s="20"/>
      <c r="COO29"/>
      <c r="COP29" s="20"/>
      <c r="COQ29"/>
      <c r="COR29" s="20"/>
      <c r="COS29"/>
      <c r="COT29" s="20"/>
      <c r="COU29"/>
      <c r="COV29" s="20"/>
      <c r="COW29"/>
      <c r="COX29" s="20"/>
      <c r="COY29"/>
      <c r="COZ29" s="20"/>
      <c r="CPA29"/>
      <c r="CPB29" s="20"/>
      <c r="CPC29"/>
      <c r="CPD29" s="20"/>
      <c r="CPE29"/>
      <c r="CPF29" s="20"/>
      <c r="CPG29"/>
      <c r="CPH29" s="20"/>
      <c r="CPI29"/>
      <c r="CPJ29" s="20"/>
      <c r="CPK29"/>
      <c r="CPL29" s="20"/>
      <c r="CPM29"/>
      <c r="CPN29" s="20"/>
      <c r="CPO29"/>
      <c r="CPP29" s="20"/>
      <c r="CPQ29"/>
      <c r="CPR29" s="20"/>
      <c r="CPS29"/>
      <c r="CPT29" s="20"/>
      <c r="CPU29"/>
      <c r="CPV29" s="20"/>
      <c r="CPW29"/>
      <c r="CPX29" s="20"/>
      <c r="CPY29"/>
      <c r="CPZ29" s="20"/>
      <c r="CQA29"/>
      <c r="CQB29" s="20"/>
      <c r="CQC29"/>
      <c r="CQD29" s="20"/>
      <c r="CQE29"/>
      <c r="CQF29" s="20"/>
      <c r="CQG29"/>
      <c r="CQH29" s="20"/>
      <c r="CQI29"/>
      <c r="CQJ29" s="20"/>
      <c r="CQK29"/>
      <c r="CQL29" s="20"/>
      <c r="CQM29"/>
      <c r="CQN29" s="20"/>
      <c r="CQO29"/>
      <c r="CQP29" s="20"/>
      <c r="CQQ29"/>
      <c r="CQR29" s="20"/>
      <c r="CQS29"/>
      <c r="CQT29" s="20"/>
      <c r="CQU29"/>
      <c r="CQV29" s="20"/>
      <c r="CQW29"/>
      <c r="CQX29" s="20"/>
      <c r="CQY29"/>
      <c r="CQZ29" s="20"/>
      <c r="CRA29"/>
      <c r="CRB29" s="20"/>
      <c r="CRC29"/>
      <c r="CRD29" s="20"/>
      <c r="CRE29"/>
      <c r="CRF29" s="20"/>
      <c r="CRG29"/>
      <c r="CRH29" s="20"/>
      <c r="CRI29"/>
      <c r="CRJ29" s="20"/>
      <c r="CRK29"/>
      <c r="CRL29" s="20"/>
      <c r="CRM29"/>
      <c r="CRN29" s="20"/>
      <c r="CRO29"/>
      <c r="CRP29" s="20"/>
      <c r="CRQ29"/>
      <c r="CRR29" s="20"/>
      <c r="CRS29"/>
      <c r="CRT29" s="20"/>
      <c r="CRU29"/>
      <c r="CRV29" s="20"/>
      <c r="CRW29"/>
      <c r="CRX29" s="20"/>
      <c r="CRY29"/>
      <c r="CRZ29" s="20"/>
      <c r="CSA29"/>
      <c r="CSB29" s="20"/>
      <c r="CSC29"/>
      <c r="CSD29" s="20"/>
      <c r="CSE29"/>
      <c r="CSF29" s="20"/>
      <c r="CSG29"/>
      <c r="CSH29" s="20"/>
      <c r="CSI29"/>
      <c r="CSJ29" s="20"/>
      <c r="CSK29"/>
      <c r="CSL29" s="20"/>
      <c r="CSM29"/>
      <c r="CSN29" s="20"/>
      <c r="CSO29"/>
      <c r="CSP29" s="20"/>
      <c r="CSQ29"/>
      <c r="CSR29" s="20"/>
      <c r="CSS29"/>
      <c r="CST29" s="20"/>
      <c r="CSU29"/>
      <c r="CSV29" s="20"/>
      <c r="CSW29"/>
      <c r="CSX29" s="20"/>
      <c r="CSY29"/>
      <c r="CSZ29" s="20"/>
      <c r="CTA29"/>
      <c r="CTB29" s="20"/>
      <c r="CTC29"/>
      <c r="CTD29" s="20"/>
      <c r="CTE29"/>
      <c r="CTF29" s="20"/>
      <c r="CTG29"/>
      <c r="CTH29" s="20"/>
      <c r="CTI29"/>
      <c r="CTJ29" s="20"/>
      <c r="CTK29"/>
      <c r="CTL29" s="20"/>
      <c r="CTM29"/>
      <c r="CTN29" s="20"/>
      <c r="CTO29"/>
      <c r="CTP29" s="20"/>
      <c r="CTQ29"/>
      <c r="CTR29" s="20"/>
      <c r="CTS29"/>
      <c r="CTT29" s="20"/>
      <c r="CTU29"/>
      <c r="CTV29" s="20"/>
      <c r="CTW29"/>
      <c r="CTX29" s="20"/>
      <c r="CTY29"/>
      <c r="CTZ29" s="20"/>
      <c r="CUA29"/>
      <c r="CUB29" s="20"/>
      <c r="CUC29"/>
      <c r="CUD29" s="20"/>
      <c r="CUE29"/>
      <c r="CUF29" s="20"/>
      <c r="CUG29"/>
      <c r="CUH29" s="20"/>
      <c r="CUI29"/>
      <c r="CUJ29" s="20"/>
      <c r="CUK29"/>
      <c r="CUL29" s="20"/>
      <c r="CUM29"/>
      <c r="CUN29" s="20"/>
      <c r="CUO29"/>
      <c r="CUP29" s="20"/>
      <c r="CUQ29"/>
      <c r="CUR29" s="20"/>
      <c r="CUS29"/>
      <c r="CUT29" s="20"/>
      <c r="CUU29"/>
      <c r="CUV29" s="20"/>
      <c r="CUW29"/>
      <c r="CUX29" s="20"/>
      <c r="CUY29"/>
      <c r="CUZ29" s="20"/>
      <c r="CVA29"/>
      <c r="CVB29" s="20"/>
      <c r="CVC29"/>
      <c r="CVD29" s="20"/>
      <c r="CVE29"/>
      <c r="CVF29" s="20"/>
      <c r="CVG29"/>
      <c r="CVH29" s="20"/>
      <c r="CVI29"/>
      <c r="CVJ29" s="20"/>
      <c r="CVK29"/>
      <c r="CVL29" s="20"/>
      <c r="CVM29"/>
      <c r="CVN29" s="20"/>
      <c r="CVO29"/>
      <c r="CVP29" s="20"/>
      <c r="CVQ29"/>
      <c r="CVR29" s="20"/>
      <c r="CVS29"/>
      <c r="CVT29" s="20"/>
      <c r="CVU29"/>
      <c r="CVV29" s="20"/>
      <c r="CVW29"/>
      <c r="CVX29" s="20"/>
      <c r="CVY29"/>
      <c r="CVZ29" s="20"/>
      <c r="CWA29"/>
      <c r="CWB29" s="20"/>
      <c r="CWC29"/>
      <c r="CWD29" s="20"/>
      <c r="CWE29"/>
      <c r="CWF29" s="20"/>
      <c r="CWG29"/>
      <c r="CWH29" s="20"/>
      <c r="CWI29"/>
      <c r="CWJ29" s="20"/>
      <c r="CWK29"/>
      <c r="CWL29" s="20"/>
      <c r="CWM29"/>
      <c r="CWN29" s="20"/>
      <c r="CWO29"/>
      <c r="CWP29" s="20"/>
      <c r="CWQ29"/>
      <c r="CWR29" s="20"/>
      <c r="CWS29"/>
      <c r="CWT29" s="20"/>
      <c r="CWU29"/>
      <c r="CWV29" s="20"/>
      <c r="CWW29"/>
      <c r="CWX29" s="20"/>
      <c r="CWY29"/>
      <c r="CWZ29" s="20"/>
      <c r="CXA29"/>
      <c r="CXB29" s="20"/>
      <c r="CXC29"/>
      <c r="CXD29" s="20"/>
      <c r="CXE29"/>
      <c r="CXF29" s="20"/>
      <c r="CXG29"/>
      <c r="CXH29" s="20"/>
      <c r="CXI29"/>
      <c r="CXJ29" s="20"/>
      <c r="CXK29"/>
      <c r="CXL29" s="20"/>
      <c r="CXM29"/>
      <c r="CXN29" s="20"/>
      <c r="CXO29"/>
      <c r="CXP29" s="20"/>
      <c r="CXQ29"/>
      <c r="CXR29" s="20"/>
      <c r="CXS29"/>
      <c r="CXT29" s="20"/>
      <c r="CXU29"/>
      <c r="CXV29" s="20"/>
      <c r="CXW29"/>
      <c r="CXX29" s="20"/>
      <c r="CXY29"/>
      <c r="CXZ29" s="20"/>
      <c r="CYA29"/>
      <c r="CYB29" s="20"/>
      <c r="CYC29"/>
      <c r="CYD29" s="20"/>
      <c r="CYE29"/>
      <c r="CYF29" s="20"/>
      <c r="CYG29"/>
      <c r="CYH29" s="20"/>
      <c r="CYI29"/>
      <c r="CYJ29" s="20"/>
      <c r="CYK29"/>
      <c r="CYL29" s="20"/>
      <c r="CYM29"/>
      <c r="CYN29" s="20"/>
      <c r="CYO29"/>
      <c r="CYP29" s="20"/>
      <c r="CYQ29"/>
      <c r="CYR29" s="20"/>
      <c r="CYS29"/>
      <c r="CYT29" s="20"/>
      <c r="CYU29"/>
      <c r="CYV29" s="20"/>
      <c r="CYW29"/>
      <c r="CYX29" s="20"/>
      <c r="CYY29"/>
      <c r="CYZ29" s="20"/>
      <c r="CZA29"/>
      <c r="CZB29" s="20"/>
      <c r="CZC29"/>
      <c r="CZD29" s="20"/>
      <c r="CZE29"/>
      <c r="CZF29" s="20"/>
      <c r="CZG29"/>
      <c r="CZH29" s="20"/>
      <c r="CZI29"/>
      <c r="CZJ29" s="20"/>
      <c r="CZK29"/>
      <c r="CZL29" s="20"/>
      <c r="CZM29"/>
      <c r="CZN29" s="20"/>
      <c r="CZO29"/>
      <c r="CZP29" s="20"/>
      <c r="CZQ29"/>
      <c r="CZR29" s="20"/>
      <c r="CZS29"/>
      <c r="CZT29" s="20"/>
      <c r="CZU29"/>
      <c r="CZV29" s="20"/>
      <c r="CZW29"/>
      <c r="CZX29" s="20"/>
      <c r="CZY29"/>
      <c r="CZZ29" s="20"/>
      <c r="DAA29"/>
      <c r="DAB29" s="20"/>
      <c r="DAC29"/>
      <c r="DAD29" s="20"/>
      <c r="DAE29"/>
      <c r="DAF29" s="20"/>
      <c r="DAG29"/>
      <c r="DAH29" s="20"/>
      <c r="DAI29"/>
      <c r="DAJ29" s="20"/>
      <c r="DAK29"/>
      <c r="DAL29" s="20"/>
      <c r="DAM29"/>
      <c r="DAN29" s="20"/>
      <c r="DAO29"/>
      <c r="DAP29" s="20"/>
      <c r="DAQ29"/>
      <c r="DAR29" s="20"/>
      <c r="DAS29"/>
      <c r="DAT29" s="20"/>
      <c r="DAU29"/>
      <c r="DAV29" s="20"/>
      <c r="DAW29"/>
      <c r="DAX29" s="20"/>
      <c r="DAY29"/>
      <c r="DAZ29" s="20"/>
      <c r="DBA29"/>
      <c r="DBB29" s="20"/>
      <c r="DBC29"/>
      <c r="DBD29" s="20"/>
      <c r="DBE29"/>
      <c r="DBF29" s="20"/>
      <c r="DBG29"/>
      <c r="DBH29" s="20"/>
      <c r="DBI29"/>
      <c r="DBJ29" s="20"/>
      <c r="DBK29"/>
      <c r="DBL29" s="20"/>
      <c r="DBM29"/>
      <c r="DBN29" s="20"/>
      <c r="DBO29"/>
      <c r="DBP29" s="20"/>
      <c r="DBQ29"/>
      <c r="DBR29" s="20"/>
      <c r="DBS29"/>
      <c r="DBT29" s="20"/>
      <c r="DBU29"/>
      <c r="DBV29" s="20"/>
      <c r="DBW29"/>
      <c r="DBX29" s="20"/>
      <c r="DBY29"/>
      <c r="DBZ29" s="20"/>
      <c r="DCA29"/>
      <c r="DCB29" s="20"/>
      <c r="DCC29"/>
      <c r="DCD29" s="20"/>
      <c r="DCE29"/>
      <c r="DCF29" s="20"/>
      <c r="DCG29"/>
      <c r="DCH29" s="20"/>
      <c r="DCI29"/>
      <c r="DCJ29" s="20"/>
      <c r="DCK29"/>
      <c r="DCL29" s="20"/>
      <c r="DCM29"/>
      <c r="DCN29" s="20"/>
      <c r="DCO29"/>
      <c r="DCP29" s="20"/>
      <c r="DCQ29"/>
      <c r="DCR29" s="20"/>
      <c r="DCS29"/>
      <c r="DCT29" s="20"/>
      <c r="DCU29"/>
      <c r="DCV29" s="20"/>
      <c r="DCW29"/>
      <c r="DCX29" s="20"/>
      <c r="DCY29"/>
      <c r="DCZ29" s="20"/>
      <c r="DDA29"/>
      <c r="DDB29" s="20"/>
      <c r="DDC29"/>
      <c r="DDD29" s="20"/>
      <c r="DDE29"/>
      <c r="DDF29" s="20"/>
      <c r="DDG29"/>
      <c r="DDH29" s="20"/>
      <c r="DDI29"/>
      <c r="DDJ29" s="20"/>
      <c r="DDK29"/>
      <c r="DDL29" s="20"/>
      <c r="DDM29"/>
      <c r="DDN29" s="20"/>
      <c r="DDO29"/>
      <c r="DDP29" s="20"/>
      <c r="DDQ29"/>
      <c r="DDR29" s="20"/>
      <c r="DDS29"/>
      <c r="DDT29" s="20"/>
      <c r="DDU29"/>
      <c r="DDV29" s="20"/>
      <c r="DDW29"/>
      <c r="DDX29" s="20"/>
      <c r="DDY29"/>
      <c r="DDZ29" s="20"/>
      <c r="DEA29"/>
      <c r="DEB29" s="20"/>
      <c r="DEC29"/>
      <c r="DED29" s="20"/>
      <c r="DEE29"/>
      <c r="DEF29" s="20"/>
      <c r="DEG29"/>
      <c r="DEH29" s="20"/>
      <c r="DEI29"/>
      <c r="DEJ29" s="20"/>
      <c r="DEK29"/>
      <c r="DEL29" s="20"/>
      <c r="DEM29"/>
      <c r="DEN29" s="20"/>
      <c r="DEO29"/>
      <c r="DEP29" s="20"/>
      <c r="DEQ29"/>
      <c r="DER29" s="20"/>
      <c r="DES29"/>
      <c r="DET29" s="20"/>
      <c r="DEU29"/>
      <c r="DEV29" s="20"/>
      <c r="DEW29"/>
      <c r="DEX29" s="20"/>
      <c r="DEY29"/>
      <c r="DEZ29" s="20"/>
      <c r="DFA29"/>
      <c r="DFB29" s="20"/>
      <c r="DFC29"/>
      <c r="DFD29" s="20"/>
      <c r="DFE29"/>
      <c r="DFF29" s="20"/>
      <c r="DFG29"/>
      <c r="DFH29" s="20"/>
      <c r="DFI29"/>
      <c r="DFJ29" s="20"/>
      <c r="DFK29"/>
      <c r="DFL29" s="20"/>
      <c r="DFM29"/>
      <c r="DFN29" s="20"/>
      <c r="DFO29"/>
      <c r="DFP29" s="20"/>
      <c r="DFQ29"/>
      <c r="DFR29" s="20"/>
      <c r="DFS29"/>
      <c r="DFT29" s="20"/>
      <c r="DFU29"/>
      <c r="DFV29" s="20"/>
      <c r="DFW29"/>
      <c r="DFX29" s="20"/>
      <c r="DFY29"/>
      <c r="DFZ29" s="20"/>
      <c r="DGA29"/>
      <c r="DGB29" s="20"/>
      <c r="DGC29"/>
      <c r="DGD29" s="20"/>
      <c r="DGE29"/>
      <c r="DGF29" s="20"/>
      <c r="DGG29"/>
      <c r="DGH29" s="20"/>
      <c r="DGI29"/>
      <c r="DGJ29" s="20"/>
      <c r="DGK29"/>
      <c r="DGL29" s="20"/>
      <c r="DGM29"/>
      <c r="DGN29" s="20"/>
      <c r="DGO29"/>
      <c r="DGP29" s="20"/>
      <c r="DGQ29"/>
      <c r="DGR29" s="20"/>
      <c r="DGS29"/>
      <c r="DGT29" s="20"/>
      <c r="DGU29"/>
      <c r="DGV29" s="20"/>
      <c r="DGW29"/>
      <c r="DGX29" s="20"/>
      <c r="DGY29"/>
      <c r="DGZ29" s="20"/>
      <c r="DHA29"/>
      <c r="DHB29" s="20"/>
      <c r="DHC29"/>
      <c r="DHD29" s="20"/>
      <c r="DHE29"/>
      <c r="DHF29" s="20"/>
      <c r="DHG29"/>
      <c r="DHH29" s="20"/>
      <c r="DHI29"/>
      <c r="DHJ29" s="20"/>
      <c r="DHK29"/>
      <c r="DHL29" s="20"/>
      <c r="DHM29"/>
      <c r="DHN29" s="20"/>
      <c r="DHO29"/>
      <c r="DHP29" s="20"/>
      <c r="DHQ29"/>
      <c r="DHR29" s="20"/>
      <c r="DHS29"/>
      <c r="DHT29" s="20"/>
      <c r="DHU29"/>
      <c r="DHV29" s="20"/>
      <c r="DHW29"/>
      <c r="DHX29" s="20"/>
      <c r="DHY29"/>
      <c r="DHZ29" s="20"/>
      <c r="DIA29"/>
      <c r="DIB29" s="20"/>
      <c r="DIC29"/>
      <c r="DID29" s="20"/>
      <c r="DIE29"/>
      <c r="DIF29" s="20"/>
      <c r="DIG29"/>
      <c r="DIH29" s="20"/>
      <c r="DII29"/>
      <c r="DIJ29" s="20"/>
      <c r="DIK29"/>
      <c r="DIL29" s="20"/>
      <c r="DIM29"/>
      <c r="DIN29" s="20"/>
      <c r="DIO29"/>
      <c r="DIP29" s="20"/>
      <c r="DIQ29"/>
      <c r="DIR29" s="20"/>
      <c r="DIS29"/>
      <c r="DIT29" s="20"/>
      <c r="DIU29"/>
      <c r="DIV29" s="20"/>
      <c r="DIW29"/>
      <c r="DIX29" s="20"/>
      <c r="DIY29"/>
      <c r="DIZ29" s="20"/>
      <c r="DJA29"/>
      <c r="DJB29" s="20"/>
      <c r="DJC29"/>
      <c r="DJD29" s="20"/>
      <c r="DJE29"/>
      <c r="DJF29" s="20"/>
      <c r="DJG29"/>
      <c r="DJH29" s="20"/>
      <c r="DJI29"/>
      <c r="DJJ29" s="20"/>
      <c r="DJK29"/>
      <c r="DJL29" s="20"/>
      <c r="DJM29"/>
      <c r="DJN29" s="20"/>
      <c r="DJO29"/>
      <c r="DJP29" s="20"/>
      <c r="DJQ29"/>
      <c r="DJR29" s="20"/>
      <c r="DJS29"/>
      <c r="DJT29" s="20"/>
      <c r="DJU29"/>
      <c r="DJV29" s="20"/>
      <c r="DJW29"/>
      <c r="DJX29" s="20"/>
      <c r="DJY29"/>
      <c r="DJZ29" s="20"/>
      <c r="DKA29"/>
      <c r="DKB29" s="20"/>
      <c r="DKC29"/>
      <c r="DKD29" s="20"/>
      <c r="DKE29"/>
      <c r="DKF29" s="20"/>
      <c r="DKG29"/>
      <c r="DKH29" s="20"/>
      <c r="DKI29"/>
      <c r="DKJ29" s="20"/>
      <c r="DKK29"/>
      <c r="DKL29" s="20"/>
      <c r="DKM29"/>
      <c r="DKN29" s="20"/>
      <c r="DKO29"/>
      <c r="DKP29" s="20"/>
      <c r="DKQ29"/>
      <c r="DKR29" s="20"/>
      <c r="DKS29"/>
      <c r="DKT29" s="20"/>
      <c r="DKU29"/>
      <c r="DKV29" s="20"/>
      <c r="DKW29"/>
      <c r="DKX29" s="20"/>
      <c r="DKY29"/>
      <c r="DKZ29" s="20"/>
      <c r="DLA29"/>
      <c r="DLB29" s="20"/>
      <c r="DLC29"/>
      <c r="DLD29" s="20"/>
      <c r="DLE29"/>
      <c r="DLF29" s="20"/>
      <c r="DLG29"/>
      <c r="DLH29" s="20"/>
      <c r="DLI29"/>
      <c r="DLJ29" s="20"/>
      <c r="DLK29"/>
      <c r="DLL29" s="20"/>
      <c r="DLM29"/>
      <c r="DLN29" s="20"/>
      <c r="DLO29"/>
      <c r="DLP29" s="20"/>
      <c r="DLQ29"/>
      <c r="DLR29" s="20"/>
      <c r="DLS29"/>
      <c r="DLT29" s="20"/>
      <c r="DLU29"/>
      <c r="DLV29" s="20"/>
      <c r="DLW29"/>
      <c r="DLX29" s="20"/>
      <c r="DLY29"/>
      <c r="DLZ29" s="20"/>
      <c r="DMA29"/>
      <c r="DMB29" s="20"/>
      <c r="DMC29"/>
      <c r="DMD29" s="20"/>
      <c r="DME29"/>
      <c r="DMF29" s="20"/>
      <c r="DMG29"/>
      <c r="DMH29" s="20"/>
      <c r="DMI29"/>
      <c r="DMJ29" s="20"/>
      <c r="DMK29"/>
      <c r="DML29" s="20"/>
      <c r="DMM29"/>
      <c r="DMN29" s="20"/>
      <c r="DMO29"/>
      <c r="DMP29" s="20"/>
      <c r="DMQ29"/>
      <c r="DMR29" s="20"/>
      <c r="DMS29"/>
      <c r="DMT29" s="20"/>
      <c r="DMU29"/>
      <c r="DMV29" s="20"/>
      <c r="DMW29"/>
      <c r="DMX29" s="20"/>
      <c r="DMY29"/>
      <c r="DMZ29" s="20"/>
      <c r="DNA29"/>
      <c r="DNB29" s="20"/>
      <c r="DNC29"/>
      <c r="DND29" s="20"/>
      <c r="DNE29"/>
      <c r="DNF29" s="20"/>
      <c r="DNG29"/>
      <c r="DNH29" s="20"/>
      <c r="DNI29"/>
      <c r="DNJ29" s="20"/>
      <c r="DNK29"/>
      <c r="DNL29" s="20"/>
      <c r="DNM29"/>
      <c r="DNN29" s="20"/>
      <c r="DNO29"/>
      <c r="DNP29" s="20"/>
      <c r="DNQ29"/>
      <c r="DNR29" s="20"/>
      <c r="DNS29"/>
      <c r="DNT29" s="20"/>
      <c r="DNU29"/>
      <c r="DNV29" s="20"/>
      <c r="DNW29"/>
      <c r="DNX29" s="20"/>
      <c r="DNY29"/>
      <c r="DNZ29" s="20"/>
      <c r="DOA29"/>
      <c r="DOB29" s="20"/>
      <c r="DOC29"/>
      <c r="DOD29" s="20"/>
      <c r="DOE29"/>
      <c r="DOF29" s="20"/>
      <c r="DOG29"/>
      <c r="DOH29" s="20"/>
      <c r="DOI29"/>
      <c r="DOJ29" s="20"/>
      <c r="DOK29"/>
      <c r="DOL29" s="20"/>
      <c r="DOM29"/>
      <c r="DON29" s="20"/>
      <c r="DOO29"/>
      <c r="DOP29" s="20"/>
      <c r="DOQ29"/>
      <c r="DOR29" s="20"/>
      <c r="DOS29"/>
      <c r="DOT29" s="20"/>
      <c r="DOU29"/>
      <c r="DOV29" s="20"/>
      <c r="DOW29"/>
      <c r="DOX29" s="20"/>
      <c r="DOY29"/>
      <c r="DOZ29" s="20"/>
      <c r="DPA29"/>
      <c r="DPB29" s="20"/>
      <c r="DPC29"/>
      <c r="DPD29" s="20"/>
      <c r="DPE29"/>
      <c r="DPF29" s="20"/>
      <c r="DPG29"/>
      <c r="DPH29" s="20"/>
      <c r="DPI29"/>
      <c r="DPJ29" s="20"/>
      <c r="DPK29"/>
      <c r="DPL29" s="20"/>
      <c r="DPM29"/>
      <c r="DPN29" s="20"/>
      <c r="DPO29"/>
      <c r="DPP29" s="20"/>
      <c r="DPQ29"/>
      <c r="DPR29" s="20"/>
      <c r="DPS29"/>
      <c r="DPT29" s="20"/>
      <c r="DPU29"/>
      <c r="DPV29" s="20"/>
      <c r="DPW29"/>
      <c r="DPX29" s="20"/>
      <c r="DPY29"/>
      <c r="DPZ29" s="20"/>
      <c r="DQA29"/>
      <c r="DQB29" s="20"/>
      <c r="DQC29"/>
      <c r="DQD29" s="20"/>
      <c r="DQE29"/>
      <c r="DQF29" s="20"/>
      <c r="DQG29"/>
      <c r="DQH29" s="20"/>
      <c r="DQI29"/>
      <c r="DQJ29" s="20"/>
      <c r="DQK29"/>
      <c r="DQL29" s="20"/>
      <c r="DQM29"/>
      <c r="DQN29" s="20"/>
      <c r="DQO29"/>
      <c r="DQP29" s="20"/>
      <c r="DQQ29"/>
      <c r="DQR29" s="20"/>
      <c r="DQS29"/>
      <c r="DQT29" s="20"/>
      <c r="DQU29"/>
      <c r="DQV29" s="20"/>
      <c r="DQW29"/>
      <c r="DQX29" s="20"/>
      <c r="DQY29"/>
      <c r="DQZ29" s="20"/>
      <c r="DRA29"/>
      <c r="DRB29" s="20"/>
      <c r="DRC29"/>
      <c r="DRD29" s="20"/>
      <c r="DRE29"/>
      <c r="DRF29" s="20"/>
      <c r="DRG29"/>
      <c r="DRH29" s="20"/>
      <c r="DRI29"/>
      <c r="DRJ29" s="20"/>
      <c r="DRK29"/>
      <c r="DRL29" s="20"/>
      <c r="DRM29"/>
      <c r="DRN29" s="20"/>
      <c r="DRO29"/>
      <c r="DRP29" s="20"/>
      <c r="DRQ29"/>
      <c r="DRR29" s="20"/>
      <c r="DRS29"/>
      <c r="DRT29" s="20"/>
      <c r="DRU29"/>
      <c r="DRV29" s="20"/>
      <c r="DRW29"/>
      <c r="DRX29" s="20"/>
      <c r="DRY29"/>
      <c r="DRZ29" s="20"/>
      <c r="DSA29"/>
      <c r="DSB29" s="20"/>
      <c r="DSC29"/>
      <c r="DSD29" s="20"/>
      <c r="DSE29"/>
      <c r="DSF29" s="20"/>
      <c r="DSG29"/>
      <c r="DSH29" s="20"/>
      <c r="DSI29"/>
      <c r="DSJ29" s="20"/>
      <c r="DSK29"/>
      <c r="DSL29" s="20"/>
      <c r="DSM29"/>
      <c r="DSN29" s="20"/>
      <c r="DSO29"/>
      <c r="DSP29" s="20"/>
      <c r="DSQ29"/>
      <c r="DSR29" s="20"/>
      <c r="DSS29"/>
      <c r="DST29" s="20"/>
      <c r="DSU29"/>
      <c r="DSV29" s="20"/>
      <c r="DSW29"/>
      <c r="DSX29" s="20"/>
      <c r="DSY29"/>
      <c r="DSZ29" s="20"/>
      <c r="DTA29"/>
      <c r="DTB29" s="20"/>
      <c r="DTC29"/>
      <c r="DTD29" s="20"/>
      <c r="DTE29"/>
      <c r="DTF29" s="20"/>
      <c r="DTG29"/>
      <c r="DTH29" s="20"/>
      <c r="DTI29"/>
      <c r="DTJ29" s="20"/>
      <c r="DTK29"/>
      <c r="DTL29" s="20"/>
      <c r="DTM29"/>
      <c r="DTN29" s="20"/>
      <c r="DTO29"/>
      <c r="DTP29" s="20"/>
      <c r="DTQ29"/>
      <c r="DTR29" s="20"/>
      <c r="DTS29"/>
      <c r="DTT29" s="20"/>
      <c r="DTU29"/>
      <c r="DTV29" s="20"/>
      <c r="DTW29"/>
      <c r="DTX29" s="20"/>
      <c r="DTY29"/>
      <c r="DTZ29" s="20"/>
      <c r="DUA29"/>
      <c r="DUB29" s="20"/>
      <c r="DUC29"/>
      <c r="DUD29" s="20"/>
      <c r="DUE29"/>
      <c r="DUF29" s="20"/>
      <c r="DUG29"/>
      <c r="DUH29" s="20"/>
      <c r="DUI29"/>
      <c r="DUJ29" s="20"/>
      <c r="DUK29"/>
      <c r="DUL29" s="20"/>
      <c r="DUM29"/>
      <c r="DUN29" s="20"/>
      <c r="DUO29"/>
      <c r="DUP29" s="20"/>
      <c r="DUQ29"/>
      <c r="DUR29" s="20"/>
      <c r="DUS29"/>
      <c r="DUT29" s="20"/>
      <c r="DUU29"/>
      <c r="DUV29" s="20"/>
      <c r="DUW29"/>
      <c r="DUX29" s="20"/>
      <c r="DUY29"/>
      <c r="DUZ29" s="20"/>
      <c r="DVA29"/>
      <c r="DVB29" s="20"/>
      <c r="DVC29"/>
      <c r="DVD29" s="20"/>
      <c r="DVE29"/>
      <c r="DVF29" s="20"/>
      <c r="DVG29"/>
      <c r="DVH29" s="20"/>
      <c r="DVI29"/>
      <c r="DVJ29" s="20"/>
      <c r="DVK29"/>
      <c r="DVL29" s="20"/>
      <c r="DVM29"/>
      <c r="DVN29" s="20"/>
      <c r="DVO29"/>
      <c r="DVP29" s="20"/>
      <c r="DVQ29"/>
      <c r="DVR29" s="20"/>
      <c r="DVS29"/>
      <c r="DVT29" s="20"/>
      <c r="DVU29"/>
      <c r="DVV29" s="20"/>
      <c r="DVW29"/>
      <c r="DVX29" s="20"/>
      <c r="DVY29"/>
      <c r="DVZ29" s="20"/>
      <c r="DWA29"/>
      <c r="DWB29" s="20"/>
      <c r="DWC29"/>
      <c r="DWD29" s="20"/>
      <c r="DWE29"/>
      <c r="DWF29" s="20"/>
      <c r="DWG29"/>
      <c r="DWH29" s="20"/>
      <c r="DWI29"/>
      <c r="DWJ29" s="20"/>
      <c r="DWK29"/>
      <c r="DWL29" s="20"/>
      <c r="DWM29"/>
      <c r="DWN29" s="20"/>
      <c r="DWO29"/>
      <c r="DWP29" s="20"/>
      <c r="DWQ29"/>
      <c r="DWR29" s="20"/>
      <c r="DWS29"/>
      <c r="DWT29" s="20"/>
      <c r="DWU29"/>
      <c r="DWV29" s="20"/>
      <c r="DWW29"/>
      <c r="DWX29" s="20"/>
      <c r="DWY29"/>
      <c r="DWZ29" s="20"/>
      <c r="DXA29"/>
      <c r="DXB29" s="20"/>
      <c r="DXC29"/>
      <c r="DXD29" s="20"/>
      <c r="DXE29"/>
      <c r="DXF29" s="20"/>
      <c r="DXG29"/>
      <c r="DXH29" s="20"/>
      <c r="DXI29"/>
      <c r="DXJ29" s="20"/>
      <c r="DXK29"/>
      <c r="DXL29" s="20"/>
      <c r="DXM29"/>
      <c r="DXN29" s="20"/>
      <c r="DXO29"/>
      <c r="DXP29" s="20"/>
      <c r="DXQ29"/>
      <c r="DXR29" s="20"/>
      <c r="DXS29"/>
      <c r="DXT29" s="20"/>
      <c r="DXU29"/>
      <c r="DXV29" s="20"/>
      <c r="DXW29"/>
      <c r="DXX29" s="20"/>
      <c r="DXY29"/>
      <c r="DXZ29" s="20"/>
      <c r="DYA29"/>
      <c r="DYB29" s="20"/>
      <c r="DYC29"/>
      <c r="DYD29" s="20"/>
      <c r="DYE29"/>
      <c r="DYF29" s="20"/>
      <c r="DYG29"/>
      <c r="DYH29" s="20"/>
      <c r="DYI29"/>
      <c r="DYJ29" s="20"/>
      <c r="DYK29"/>
      <c r="DYL29" s="20"/>
      <c r="DYM29"/>
      <c r="DYN29" s="20"/>
      <c r="DYO29"/>
      <c r="DYP29" s="20"/>
      <c r="DYQ29"/>
      <c r="DYR29" s="20"/>
      <c r="DYS29"/>
      <c r="DYT29" s="20"/>
      <c r="DYU29"/>
      <c r="DYV29" s="20"/>
      <c r="DYW29"/>
      <c r="DYX29" s="20"/>
      <c r="DYY29"/>
      <c r="DYZ29" s="20"/>
      <c r="DZA29"/>
      <c r="DZB29" s="20"/>
      <c r="DZC29"/>
      <c r="DZD29" s="20"/>
      <c r="DZE29"/>
      <c r="DZF29" s="20"/>
      <c r="DZG29"/>
      <c r="DZH29" s="20"/>
      <c r="DZI29"/>
      <c r="DZJ29" s="20"/>
      <c r="DZK29"/>
      <c r="DZL29" s="20"/>
      <c r="DZM29"/>
      <c r="DZN29" s="20"/>
      <c r="DZO29"/>
      <c r="DZP29" s="20"/>
      <c r="DZQ29"/>
      <c r="DZR29" s="20"/>
      <c r="DZS29"/>
      <c r="DZT29" s="20"/>
      <c r="DZU29"/>
      <c r="DZV29" s="20"/>
      <c r="DZW29"/>
      <c r="DZX29" s="20"/>
      <c r="DZY29"/>
      <c r="DZZ29" s="20"/>
      <c r="EAA29"/>
      <c r="EAB29" s="20"/>
      <c r="EAC29"/>
      <c r="EAD29" s="20"/>
      <c r="EAE29"/>
      <c r="EAF29" s="20"/>
      <c r="EAG29"/>
      <c r="EAH29" s="20"/>
      <c r="EAI29"/>
      <c r="EAJ29" s="20"/>
      <c r="EAK29"/>
      <c r="EAL29" s="20"/>
      <c r="EAM29"/>
      <c r="EAN29" s="20"/>
      <c r="EAO29"/>
      <c r="EAP29" s="20"/>
      <c r="EAQ29"/>
      <c r="EAR29" s="20"/>
      <c r="EAS29"/>
      <c r="EAT29" s="20"/>
      <c r="EAU29"/>
      <c r="EAV29" s="20"/>
      <c r="EAW29"/>
      <c r="EAX29" s="20"/>
      <c r="EAY29"/>
      <c r="EAZ29" s="20"/>
      <c r="EBA29"/>
      <c r="EBB29" s="20"/>
      <c r="EBC29"/>
      <c r="EBD29" s="20"/>
      <c r="EBE29"/>
      <c r="EBF29" s="20"/>
      <c r="EBG29"/>
      <c r="EBH29" s="20"/>
      <c r="EBI29"/>
      <c r="EBJ29" s="20"/>
      <c r="EBK29"/>
      <c r="EBL29" s="20"/>
      <c r="EBM29"/>
      <c r="EBN29" s="20"/>
      <c r="EBO29"/>
      <c r="EBP29" s="20"/>
      <c r="EBQ29"/>
      <c r="EBR29" s="20"/>
      <c r="EBS29"/>
      <c r="EBT29" s="20"/>
      <c r="EBU29"/>
      <c r="EBV29" s="20"/>
      <c r="EBW29"/>
      <c r="EBX29" s="20"/>
      <c r="EBY29"/>
      <c r="EBZ29" s="20"/>
      <c r="ECA29"/>
      <c r="ECB29" s="20"/>
      <c r="ECC29"/>
      <c r="ECD29" s="20"/>
      <c r="ECE29"/>
      <c r="ECF29" s="20"/>
      <c r="ECG29"/>
      <c r="ECH29" s="20"/>
      <c r="ECI29"/>
      <c r="ECJ29" s="20"/>
      <c r="ECK29"/>
      <c r="ECL29" s="20"/>
      <c r="ECM29"/>
      <c r="ECN29" s="20"/>
      <c r="ECO29"/>
      <c r="ECP29" s="20"/>
      <c r="ECQ29"/>
      <c r="ECR29" s="20"/>
      <c r="ECS29"/>
      <c r="ECT29" s="20"/>
      <c r="ECU29"/>
      <c r="ECV29" s="20"/>
      <c r="ECW29"/>
      <c r="ECX29" s="20"/>
      <c r="ECY29"/>
      <c r="ECZ29" s="20"/>
      <c r="EDA29"/>
      <c r="EDB29" s="20"/>
      <c r="EDC29"/>
      <c r="EDD29" s="20"/>
      <c r="EDE29"/>
      <c r="EDF29" s="20"/>
      <c r="EDG29"/>
      <c r="EDH29" s="20"/>
      <c r="EDI29"/>
      <c r="EDJ29" s="20"/>
      <c r="EDK29"/>
      <c r="EDL29" s="20"/>
      <c r="EDM29"/>
      <c r="EDN29" s="20"/>
      <c r="EDO29"/>
      <c r="EDP29" s="20"/>
      <c r="EDQ29"/>
      <c r="EDR29" s="20"/>
      <c r="EDS29"/>
      <c r="EDT29" s="20"/>
      <c r="EDU29"/>
      <c r="EDV29" s="20"/>
      <c r="EDW29"/>
      <c r="EDX29" s="20"/>
      <c r="EDY29"/>
      <c r="EDZ29" s="20"/>
      <c r="EEA29"/>
      <c r="EEB29" s="20"/>
      <c r="EEC29"/>
      <c r="EED29" s="20"/>
      <c r="EEE29"/>
      <c r="EEF29" s="20"/>
      <c r="EEG29"/>
      <c r="EEH29" s="20"/>
      <c r="EEI29"/>
      <c r="EEJ29" s="20"/>
      <c r="EEK29"/>
      <c r="EEL29" s="20"/>
      <c r="EEM29"/>
      <c r="EEN29" s="20"/>
      <c r="EEO29"/>
      <c r="EEP29" s="20"/>
      <c r="EEQ29"/>
      <c r="EER29" s="20"/>
      <c r="EES29"/>
      <c r="EET29" s="20"/>
      <c r="EEU29"/>
      <c r="EEV29" s="20"/>
      <c r="EEW29"/>
      <c r="EEX29" s="20"/>
      <c r="EEY29"/>
      <c r="EEZ29" s="20"/>
      <c r="EFA29"/>
      <c r="EFB29" s="20"/>
      <c r="EFC29"/>
      <c r="EFD29" s="20"/>
      <c r="EFE29"/>
      <c r="EFF29" s="20"/>
      <c r="EFG29"/>
      <c r="EFH29" s="20"/>
      <c r="EFI29"/>
      <c r="EFJ29" s="20"/>
      <c r="EFK29"/>
      <c r="EFL29" s="20"/>
      <c r="EFM29"/>
      <c r="EFN29" s="20"/>
      <c r="EFO29"/>
      <c r="EFP29" s="20"/>
      <c r="EFQ29"/>
      <c r="EFR29" s="20"/>
      <c r="EFS29"/>
      <c r="EFT29" s="20"/>
      <c r="EFU29"/>
      <c r="EFV29" s="20"/>
      <c r="EFW29"/>
      <c r="EFX29" s="20"/>
      <c r="EFY29"/>
      <c r="EFZ29" s="20"/>
      <c r="EGA29"/>
      <c r="EGB29" s="20"/>
      <c r="EGC29"/>
      <c r="EGD29" s="20"/>
      <c r="EGE29"/>
      <c r="EGF29" s="20"/>
      <c r="EGG29"/>
      <c r="EGH29" s="20"/>
      <c r="EGI29"/>
      <c r="EGJ29" s="20"/>
      <c r="EGK29"/>
      <c r="EGL29" s="20"/>
      <c r="EGM29"/>
      <c r="EGN29" s="20"/>
      <c r="EGO29"/>
      <c r="EGP29" s="20"/>
      <c r="EGQ29"/>
      <c r="EGR29" s="20"/>
      <c r="EGS29"/>
      <c r="EGT29" s="20"/>
      <c r="EGU29"/>
      <c r="EGV29" s="20"/>
      <c r="EGW29"/>
      <c r="EGX29" s="20"/>
      <c r="EGY29"/>
      <c r="EGZ29" s="20"/>
      <c r="EHA29"/>
      <c r="EHB29" s="20"/>
      <c r="EHC29"/>
      <c r="EHD29" s="20"/>
      <c r="EHE29"/>
      <c r="EHF29" s="20"/>
      <c r="EHG29"/>
      <c r="EHH29" s="20"/>
      <c r="EHI29"/>
      <c r="EHJ29" s="20"/>
      <c r="EHK29"/>
      <c r="EHL29" s="20"/>
      <c r="EHM29"/>
      <c r="EHN29" s="20"/>
      <c r="EHO29"/>
      <c r="EHP29" s="20"/>
      <c r="EHQ29"/>
      <c r="EHR29" s="20"/>
      <c r="EHS29"/>
      <c r="EHT29" s="20"/>
      <c r="EHU29"/>
      <c r="EHV29" s="20"/>
      <c r="EHW29"/>
      <c r="EHX29" s="20"/>
      <c r="EHY29"/>
      <c r="EHZ29" s="20"/>
      <c r="EIA29"/>
      <c r="EIB29" s="20"/>
      <c r="EIC29"/>
      <c r="EID29" s="20"/>
      <c r="EIE29"/>
      <c r="EIF29" s="20"/>
      <c r="EIG29"/>
      <c r="EIH29" s="20"/>
      <c r="EII29"/>
      <c r="EIJ29" s="20"/>
      <c r="EIK29"/>
      <c r="EIL29" s="20"/>
      <c r="EIM29"/>
      <c r="EIN29" s="20"/>
      <c r="EIO29"/>
      <c r="EIP29" s="20"/>
      <c r="EIQ29"/>
      <c r="EIR29" s="20"/>
      <c r="EIS29"/>
      <c r="EIT29" s="20"/>
      <c r="EIU29"/>
      <c r="EIV29" s="20"/>
      <c r="EIW29"/>
      <c r="EIX29" s="20"/>
      <c r="EIY29"/>
      <c r="EIZ29" s="20"/>
      <c r="EJA29"/>
      <c r="EJB29" s="20"/>
      <c r="EJC29"/>
      <c r="EJD29" s="20"/>
      <c r="EJE29"/>
      <c r="EJF29" s="20"/>
      <c r="EJG29"/>
      <c r="EJH29" s="20"/>
      <c r="EJI29"/>
      <c r="EJJ29" s="20"/>
      <c r="EJK29"/>
      <c r="EJL29" s="20"/>
      <c r="EJM29"/>
      <c r="EJN29" s="20"/>
      <c r="EJO29"/>
      <c r="EJP29" s="20"/>
      <c r="EJQ29"/>
      <c r="EJR29" s="20"/>
      <c r="EJS29"/>
      <c r="EJT29" s="20"/>
      <c r="EJU29"/>
      <c r="EJV29" s="20"/>
      <c r="EJW29"/>
      <c r="EJX29" s="20"/>
      <c r="EJY29"/>
      <c r="EJZ29" s="20"/>
      <c r="EKA29"/>
      <c r="EKB29" s="20"/>
      <c r="EKC29"/>
      <c r="EKD29" s="20"/>
      <c r="EKE29"/>
      <c r="EKF29" s="20"/>
      <c r="EKG29"/>
      <c r="EKH29" s="20"/>
      <c r="EKI29"/>
      <c r="EKJ29" s="20"/>
      <c r="EKK29"/>
      <c r="EKL29" s="20"/>
      <c r="EKM29"/>
      <c r="EKN29" s="20"/>
      <c r="EKO29"/>
      <c r="EKP29" s="20"/>
      <c r="EKQ29"/>
      <c r="EKR29" s="20"/>
      <c r="EKS29"/>
      <c r="EKT29" s="20"/>
      <c r="EKU29"/>
      <c r="EKV29" s="20"/>
      <c r="EKW29"/>
      <c r="EKX29" s="20"/>
      <c r="EKY29"/>
      <c r="EKZ29" s="20"/>
      <c r="ELA29"/>
      <c r="ELB29" s="20"/>
      <c r="ELC29"/>
      <c r="ELD29" s="20"/>
      <c r="ELE29"/>
      <c r="ELF29" s="20"/>
      <c r="ELG29"/>
      <c r="ELH29" s="20"/>
      <c r="ELI29"/>
      <c r="ELJ29" s="20"/>
      <c r="ELK29"/>
      <c r="ELL29" s="20"/>
      <c r="ELM29"/>
      <c r="ELN29" s="20"/>
      <c r="ELO29"/>
      <c r="ELP29" s="20"/>
      <c r="ELQ29"/>
      <c r="ELR29" s="20"/>
      <c r="ELS29"/>
      <c r="ELT29" s="20"/>
      <c r="ELU29"/>
      <c r="ELV29" s="20"/>
      <c r="ELW29"/>
      <c r="ELX29" s="20"/>
      <c r="ELY29"/>
      <c r="ELZ29" s="20"/>
      <c r="EMA29"/>
      <c r="EMB29" s="20"/>
      <c r="EMC29"/>
      <c r="EMD29" s="20"/>
      <c r="EME29"/>
      <c r="EMF29" s="20"/>
      <c r="EMG29"/>
      <c r="EMH29" s="20"/>
      <c r="EMI29"/>
      <c r="EMJ29" s="20"/>
      <c r="EMK29"/>
      <c r="EML29" s="20"/>
      <c r="EMM29"/>
      <c r="EMN29" s="20"/>
      <c r="EMO29"/>
      <c r="EMP29" s="20"/>
      <c r="EMQ29"/>
      <c r="EMR29" s="20"/>
      <c r="EMS29"/>
      <c r="EMT29" s="20"/>
      <c r="EMU29"/>
      <c r="EMV29" s="20"/>
      <c r="EMW29"/>
      <c r="EMX29" s="20"/>
      <c r="EMY29"/>
      <c r="EMZ29" s="20"/>
      <c r="ENA29"/>
      <c r="ENB29" s="20"/>
      <c r="ENC29"/>
      <c r="END29" s="20"/>
      <c r="ENE29"/>
      <c r="ENF29" s="20"/>
      <c r="ENG29"/>
      <c r="ENH29" s="20"/>
      <c r="ENI29"/>
      <c r="ENJ29" s="20"/>
      <c r="ENK29"/>
      <c r="ENL29" s="20"/>
      <c r="ENM29"/>
      <c r="ENN29" s="20"/>
      <c r="ENO29"/>
      <c r="ENP29" s="20"/>
      <c r="ENQ29"/>
      <c r="ENR29" s="20"/>
      <c r="ENS29"/>
      <c r="ENT29" s="20"/>
      <c r="ENU29"/>
      <c r="ENV29" s="20"/>
      <c r="ENW29"/>
      <c r="ENX29" s="20"/>
      <c r="ENY29"/>
      <c r="ENZ29" s="20"/>
      <c r="EOA29"/>
      <c r="EOB29" s="20"/>
      <c r="EOC29"/>
      <c r="EOD29" s="20"/>
      <c r="EOE29"/>
      <c r="EOF29" s="20"/>
      <c r="EOG29"/>
      <c r="EOH29" s="20"/>
      <c r="EOI29"/>
      <c r="EOJ29" s="20"/>
      <c r="EOK29"/>
      <c r="EOL29" s="20"/>
      <c r="EOM29"/>
      <c r="EON29" s="20"/>
      <c r="EOO29"/>
      <c r="EOP29" s="20"/>
      <c r="EOQ29"/>
      <c r="EOR29" s="20"/>
      <c r="EOS29"/>
      <c r="EOT29" s="20"/>
      <c r="EOU29"/>
      <c r="EOV29" s="20"/>
      <c r="EOW29"/>
      <c r="EOX29" s="20"/>
      <c r="EOY29"/>
      <c r="EOZ29" s="20"/>
      <c r="EPA29"/>
      <c r="EPB29" s="20"/>
      <c r="EPC29"/>
      <c r="EPD29" s="20"/>
      <c r="EPE29"/>
      <c r="EPF29" s="20"/>
      <c r="EPG29"/>
      <c r="EPH29" s="20"/>
      <c r="EPI29"/>
      <c r="EPJ29" s="20"/>
      <c r="EPK29"/>
      <c r="EPL29" s="20"/>
      <c r="EPM29"/>
      <c r="EPN29" s="20"/>
      <c r="EPO29"/>
      <c r="EPP29" s="20"/>
      <c r="EPQ29"/>
      <c r="EPR29" s="20"/>
      <c r="EPS29"/>
      <c r="EPT29" s="20"/>
      <c r="EPU29"/>
      <c r="EPV29" s="20"/>
      <c r="EPW29"/>
      <c r="EPX29" s="20"/>
      <c r="EPY29"/>
      <c r="EPZ29" s="20"/>
      <c r="EQA29"/>
      <c r="EQB29" s="20"/>
      <c r="EQC29"/>
      <c r="EQD29" s="20"/>
      <c r="EQE29"/>
      <c r="EQF29" s="20"/>
      <c r="EQG29"/>
      <c r="EQH29" s="20"/>
      <c r="EQI29"/>
      <c r="EQJ29" s="20"/>
      <c r="EQK29"/>
      <c r="EQL29" s="20"/>
      <c r="EQM29"/>
      <c r="EQN29" s="20"/>
      <c r="EQO29"/>
      <c r="EQP29" s="20"/>
      <c r="EQQ29"/>
      <c r="EQR29" s="20"/>
      <c r="EQS29"/>
      <c r="EQT29" s="20"/>
      <c r="EQU29"/>
      <c r="EQV29" s="20"/>
      <c r="EQW29"/>
      <c r="EQX29" s="20"/>
      <c r="EQY29"/>
      <c r="EQZ29" s="20"/>
      <c r="ERA29"/>
      <c r="ERB29" s="20"/>
      <c r="ERC29"/>
      <c r="ERD29" s="20"/>
      <c r="ERE29"/>
      <c r="ERF29" s="20"/>
      <c r="ERG29"/>
      <c r="ERH29" s="20"/>
      <c r="ERI29"/>
      <c r="ERJ29" s="20"/>
      <c r="ERK29"/>
      <c r="ERL29" s="20"/>
      <c r="ERM29"/>
      <c r="ERN29" s="20"/>
      <c r="ERO29"/>
      <c r="ERP29" s="20"/>
      <c r="ERQ29"/>
      <c r="ERR29" s="20"/>
      <c r="ERS29"/>
      <c r="ERT29" s="20"/>
      <c r="ERU29"/>
      <c r="ERV29" s="20"/>
      <c r="ERW29"/>
      <c r="ERX29" s="20"/>
      <c r="ERY29"/>
      <c r="ERZ29" s="20"/>
      <c r="ESA29"/>
      <c r="ESB29" s="20"/>
      <c r="ESC29"/>
      <c r="ESD29" s="20"/>
      <c r="ESE29"/>
      <c r="ESF29" s="20"/>
      <c r="ESG29"/>
      <c r="ESH29" s="20"/>
      <c r="ESI29"/>
      <c r="ESJ29" s="20"/>
      <c r="ESK29"/>
      <c r="ESL29" s="20"/>
      <c r="ESM29"/>
      <c r="ESN29" s="20"/>
      <c r="ESO29"/>
      <c r="ESP29" s="20"/>
      <c r="ESQ29"/>
      <c r="ESR29" s="20"/>
      <c r="ESS29"/>
      <c r="EST29" s="20"/>
      <c r="ESU29"/>
      <c r="ESV29" s="20"/>
      <c r="ESW29"/>
      <c r="ESX29" s="20"/>
      <c r="ESY29"/>
      <c r="ESZ29" s="20"/>
      <c r="ETA29"/>
      <c r="ETB29" s="20"/>
      <c r="ETC29"/>
      <c r="ETD29" s="20"/>
      <c r="ETE29"/>
      <c r="ETF29" s="20"/>
      <c r="ETG29"/>
      <c r="ETH29" s="20"/>
      <c r="ETI29"/>
      <c r="ETJ29" s="20"/>
      <c r="ETK29"/>
      <c r="ETL29" s="20"/>
      <c r="ETM29"/>
      <c r="ETN29" s="20"/>
      <c r="ETO29"/>
      <c r="ETP29" s="20"/>
      <c r="ETQ29"/>
      <c r="ETR29" s="20"/>
      <c r="ETS29"/>
      <c r="ETT29" s="20"/>
      <c r="ETU29"/>
      <c r="ETV29" s="20"/>
      <c r="ETW29"/>
      <c r="ETX29" s="20"/>
      <c r="ETY29"/>
      <c r="ETZ29" s="20"/>
      <c r="EUA29"/>
      <c r="EUB29" s="20"/>
      <c r="EUC29"/>
      <c r="EUD29" s="20"/>
      <c r="EUE29"/>
      <c r="EUF29" s="20"/>
      <c r="EUG29"/>
      <c r="EUH29" s="20"/>
      <c r="EUI29"/>
      <c r="EUJ29" s="20"/>
      <c r="EUK29"/>
      <c r="EUL29" s="20"/>
      <c r="EUM29"/>
      <c r="EUN29" s="20"/>
      <c r="EUO29"/>
      <c r="EUP29" s="20"/>
      <c r="EUQ29"/>
      <c r="EUR29" s="20"/>
      <c r="EUS29"/>
      <c r="EUT29" s="20"/>
      <c r="EUU29"/>
      <c r="EUV29" s="20"/>
      <c r="EUW29"/>
      <c r="EUX29" s="20"/>
      <c r="EUY29"/>
      <c r="EUZ29" s="20"/>
      <c r="EVA29"/>
      <c r="EVB29" s="20"/>
      <c r="EVC29"/>
      <c r="EVD29" s="20"/>
      <c r="EVE29"/>
      <c r="EVF29" s="20"/>
      <c r="EVG29"/>
      <c r="EVH29" s="20"/>
      <c r="EVI29"/>
      <c r="EVJ29" s="20"/>
      <c r="EVK29"/>
      <c r="EVL29" s="20"/>
      <c r="EVM29"/>
      <c r="EVN29" s="20"/>
      <c r="EVO29"/>
      <c r="EVP29" s="20"/>
      <c r="EVQ29"/>
      <c r="EVR29" s="20"/>
      <c r="EVS29"/>
      <c r="EVT29" s="20"/>
      <c r="EVU29"/>
      <c r="EVV29" s="20"/>
      <c r="EVW29"/>
      <c r="EVX29" s="20"/>
      <c r="EVY29"/>
      <c r="EVZ29" s="20"/>
      <c r="EWA29"/>
      <c r="EWB29" s="20"/>
      <c r="EWC29"/>
      <c r="EWD29" s="20"/>
      <c r="EWE29"/>
      <c r="EWF29" s="20"/>
      <c r="EWG29"/>
      <c r="EWH29" s="20"/>
      <c r="EWI29"/>
      <c r="EWJ29" s="20"/>
      <c r="EWK29"/>
      <c r="EWL29" s="20"/>
      <c r="EWM29"/>
      <c r="EWN29" s="20"/>
      <c r="EWO29"/>
      <c r="EWP29" s="20"/>
      <c r="EWQ29"/>
      <c r="EWR29" s="20"/>
      <c r="EWS29"/>
      <c r="EWT29" s="20"/>
      <c r="EWU29"/>
      <c r="EWV29" s="20"/>
      <c r="EWW29"/>
      <c r="EWX29" s="20"/>
      <c r="EWY29"/>
      <c r="EWZ29" s="20"/>
      <c r="EXA29"/>
      <c r="EXB29" s="20"/>
      <c r="EXC29"/>
      <c r="EXD29" s="20"/>
      <c r="EXE29"/>
      <c r="EXF29" s="20"/>
      <c r="EXG29"/>
      <c r="EXH29" s="20"/>
      <c r="EXI29"/>
      <c r="EXJ29" s="20"/>
      <c r="EXK29"/>
      <c r="EXL29" s="20"/>
      <c r="EXM29"/>
      <c r="EXN29" s="20"/>
      <c r="EXO29"/>
      <c r="EXP29" s="20"/>
      <c r="EXQ29"/>
      <c r="EXR29" s="20"/>
      <c r="EXS29"/>
      <c r="EXT29" s="20"/>
      <c r="EXU29"/>
      <c r="EXV29" s="20"/>
      <c r="EXW29"/>
      <c r="EXX29" s="20"/>
      <c r="EXY29"/>
      <c r="EXZ29" s="20"/>
      <c r="EYA29"/>
      <c r="EYB29" s="20"/>
      <c r="EYC29"/>
      <c r="EYD29" s="20"/>
      <c r="EYE29"/>
      <c r="EYF29" s="20"/>
      <c r="EYG29"/>
      <c r="EYH29" s="20"/>
      <c r="EYI29"/>
      <c r="EYJ29" s="20"/>
      <c r="EYK29"/>
      <c r="EYL29" s="20"/>
      <c r="EYM29"/>
      <c r="EYN29" s="20"/>
      <c r="EYO29"/>
      <c r="EYP29" s="20"/>
      <c r="EYQ29"/>
      <c r="EYR29" s="20"/>
      <c r="EYS29"/>
      <c r="EYT29" s="20"/>
      <c r="EYU29"/>
      <c r="EYV29" s="20"/>
      <c r="EYW29"/>
      <c r="EYX29" s="20"/>
      <c r="EYY29"/>
      <c r="EYZ29" s="20"/>
      <c r="EZA29"/>
      <c r="EZB29" s="20"/>
      <c r="EZC29"/>
      <c r="EZD29" s="20"/>
      <c r="EZE29"/>
      <c r="EZF29" s="20"/>
      <c r="EZG29"/>
      <c r="EZH29" s="20"/>
      <c r="EZI29"/>
      <c r="EZJ29" s="20"/>
      <c r="EZK29"/>
      <c r="EZL29" s="20"/>
      <c r="EZM29"/>
      <c r="EZN29" s="20"/>
      <c r="EZO29"/>
      <c r="EZP29" s="20"/>
      <c r="EZQ29"/>
      <c r="EZR29" s="20"/>
      <c r="EZS29"/>
      <c r="EZT29" s="20"/>
      <c r="EZU29"/>
      <c r="EZV29" s="20"/>
      <c r="EZW29"/>
      <c r="EZX29" s="20"/>
      <c r="EZY29"/>
      <c r="EZZ29" s="20"/>
      <c r="FAA29"/>
      <c r="FAB29" s="20"/>
      <c r="FAC29"/>
      <c r="FAD29" s="20"/>
      <c r="FAE29"/>
      <c r="FAF29" s="20"/>
      <c r="FAG29"/>
      <c r="FAH29" s="20"/>
      <c r="FAI29"/>
      <c r="FAJ29" s="20"/>
      <c r="FAK29"/>
      <c r="FAL29" s="20"/>
      <c r="FAM29"/>
      <c r="FAN29" s="20"/>
      <c r="FAO29"/>
      <c r="FAP29" s="20"/>
      <c r="FAQ29"/>
      <c r="FAR29" s="20"/>
      <c r="FAS29"/>
      <c r="FAT29" s="20"/>
      <c r="FAU29"/>
      <c r="FAV29" s="20"/>
      <c r="FAW29"/>
      <c r="FAX29" s="20"/>
      <c r="FAY29"/>
      <c r="FAZ29" s="20"/>
      <c r="FBA29"/>
      <c r="FBB29" s="20"/>
      <c r="FBC29"/>
      <c r="FBD29" s="20"/>
      <c r="FBE29"/>
      <c r="FBF29" s="20"/>
      <c r="FBG29"/>
      <c r="FBH29" s="20"/>
      <c r="FBI29"/>
      <c r="FBJ29" s="20"/>
      <c r="FBK29"/>
      <c r="FBL29" s="20"/>
      <c r="FBM29"/>
      <c r="FBN29" s="20"/>
      <c r="FBO29"/>
      <c r="FBP29" s="20"/>
      <c r="FBQ29"/>
      <c r="FBR29" s="20"/>
      <c r="FBS29"/>
      <c r="FBT29" s="20"/>
      <c r="FBU29"/>
      <c r="FBV29" s="20"/>
      <c r="FBW29"/>
      <c r="FBX29" s="20"/>
      <c r="FBY29"/>
      <c r="FBZ29" s="20"/>
      <c r="FCA29"/>
      <c r="FCB29" s="20"/>
      <c r="FCC29"/>
      <c r="FCD29" s="20"/>
      <c r="FCE29"/>
      <c r="FCF29" s="20"/>
      <c r="FCG29"/>
      <c r="FCH29" s="20"/>
      <c r="FCI29"/>
      <c r="FCJ29" s="20"/>
      <c r="FCK29"/>
      <c r="FCL29" s="20"/>
      <c r="FCM29"/>
      <c r="FCN29" s="20"/>
      <c r="FCO29"/>
      <c r="FCP29" s="20"/>
      <c r="FCQ29"/>
      <c r="FCR29" s="20"/>
      <c r="FCS29"/>
      <c r="FCT29" s="20"/>
      <c r="FCU29"/>
      <c r="FCV29" s="20"/>
      <c r="FCW29"/>
      <c r="FCX29" s="20"/>
      <c r="FCY29"/>
      <c r="FCZ29" s="20"/>
      <c r="FDA29"/>
      <c r="FDB29" s="20"/>
      <c r="FDC29"/>
      <c r="FDD29" s="20"/>
      <c r="FDE29"/>
      <c r="FDF29" s="20"/>
      <c r="FDG29"/>
      <c r="FDH29" s="20"/>
      <c r="FDI29"/>
      <c r="FDJ29" s="20"/>
      <c r="FDK29"/>
      <c r="FDL29" s="20"/>
      <c r="FDM29"/>
      <c r="FDN29" s="20"/>
      <c r="FDO29"/>
      <c r="FDP29" s="20"/>
      <c r="FDQ29"/>
      <c r="FDR29" s="20"/>
      <c r="FDS29"/>
      <c r="FDT29" s="20"/>
      <c r="FDU29"/>
      <c r="FDV29" s="20"/>
      <c r="FDW29"/>
      <c r="FDX29" s="20"/>
      <c r="FDY29"/>
      <c r="FDZ29" s="20"/>
      <c r="FEA29"/>
      <c r="FEB29" s="20"/>
      <c r="FEC29"/>
      <c r="FED29" s="20"/>
      <c r="FEE29"/>
      <c r="FEF29" s="20"/>
      <c r="FEG29"/>
      <c r="FEH29" s="20"/>
      <c r="FEI29"/>
      <c r="FEJ29" s="20"/>
      <c r="FEK29"/>
      <c r="FEL29" s="20"/>
      <c r="FEM29"/>
      <c r="FEN29" s="20"/>
      <c r="FEO29"/>
      <c r="FEP29" s="20"/>
      <c r="FEQ29"/>
      <c r="FER29" s="20"/>
      <c r="FES29"/>
      <c r="FET29" s="20"/>
      <c r="FEU29"/>
      <c r="FEV29" s="20"/>
      <c r="FEW29"/>
      <c r="FEX29" s="20"/>
      <c r="FEY29"/>
      <c r="FEZ29" s="20"/>
      <c r="FFA29"/>
      <c r="FFB29" s="20"/>
      <c r="FFC29"/>
      <c r="FFD29" s="20"/>
      <c r="FFE29"/>
      <c r="FFF29" s="20"/>
      <c r="FFG29"/>
      <c r="FFH29" s="20"/>
      <c r="FFI29"/>
      <c r="FFJ29" s="20"/>
      <c r="FFK29"/>
      <c r="FFL29" s="20"/>
      <c r="FFM29"/>
      <c r="FFN29" s="20"/>
      <c r="FFO29"/>
      <c r="FFP29" s="20"/>
      <c r="FFQ29"/>
      <c r="FFR29" s="20"/>
      <c r="FFS29"/>
      <c r="FFT29" s="20"/>
      <c r="FFU29"/>
      <c r="FFV29" s="20"/>
      <c r="FFW29"/>
      <c r="FFX29" s="20"/>
      <c r="FFY29"/>
      <c r="FFZ29" s="20"/>
      <c r="FGA29"/>
      <c r="FGB29" s="20"/>
      <c r="FGC29"/>
      <c r="FGD29" s="20"/>
      <c r="FGE29"/>
      <c r="FGF29" s="20"/>
      <c r="FGG29"/>
      <c r="FGH29" s="20"/>
      <c r="FGI29"/>
      <c r="FGJ29" s="20"/>
      <c r="FGK29"/>
      <c r="FGL29" s="20"/>
      <c r="FGM29"/>
      <c r="FGN29" s="20"/>
      <c r="FGO29"/>
      <c r="FGP29" s="20"/>
      <c r="FGQ29"/>
      <c r="FGR29" s="20"/>
      <c r="FGS29"/>
      <c r="FGT29" s="20"/>
      <c r="FGU29"/>
      <c r="FGV29" s="20"/>
      <c r="FGW29"/>
      <c r="FGX29" s="20"/>
      <c r="FGY29"/>
      <c r="FGZ29" s="20"/>
      <c r="FHA29"/>
      <c r="FHB29" s="20"/>
      <c r="FHC29"/>
      <c r="FHD29" s="20"/>
      <c r="FHE29"/>
      <c r="FHF29" s="20"/>
      <c r="FHG29"/>
      <c r="FHH29" s="20"/>
      <c r="FHI29"/>
      <c r="FHJ29" s="20"/>
      <c r="FHK29"/>
      <c r="FHL29" s="20"/>
      <c r="FHM29"/>
      <c r="FHN29" s="20"/>
      <c r="FHO29"/>
      <c r="FHP29" s="20"/>
      <c r="FHQ29"/>
      <c r="FHR29" s="20"/>
      <c r="FHS29"/>
      <c r="FHT29" s="20"/>
      <c r="FHU29"/>
      <c r="FHV29" s="20"/>
      <c r="FHW29"/>
      <c r="FHX29" s="20"/>
      <c r="FHY29"/>
      <c r="FHZ29" s="20"/>
      <c r="FIA29"/>
      <c r="FIB29" s="20"/>
      <c r="FIC29"/>
      <c r="FID29" s="20"/>
      <c r="FIE29"/>
      <c r="FIF29" s="20"/>
      <c r="FIG29"/>
      <c r="FIH29" s="20"/>
      <c r="FII29"/>
      <c r="FIJ29" s="20"/>
      <c r="FIK29"/>
      <c r="FIL29" s="20"/>
      <c r="FIM29"/>
      <c r="FIN29" s="20"/>
      <c r="FIO29"/>
      <c r="FIP29" s="20"/>
      <c r="FIQ29"/>
      <c r="FIR29" s="20"/>
      <c r="FIS29"/>
      <c r="FIT29" s="20"/>
      <c r="FIU29"/>
      <c r="FIV29" s="20"/>
      <c r="FIW29"/>
      <c r="FIX29" s="20"/>
      <c r="FIY29"/>
      <c r="FIZ29" s="20"/>
      <c r="FJA29"/>
      <c r="FJB29" s="20"/>
      <c r="FJC29"/>
      <c r="FJD29" s="20"/>
      <c r="FJE29"/>
      <c r="FJF29" s="20"/>
      <c r="FJG29"/>
      <c r="FJH29" s="20"/>
      <c r="FJI29"/>
      <c r="FJJ29" s="20"/>
      <c r="FJK29"/>
      <c r="FJL29" s="20"/>
      <c r="FJM29"/>
      <c r="FJN29" s="20"/>
      <c r="FJO29"/>
      <c r="FJP29" s="20"/>
      <c r="FJQ29"/>
      <c r="FJR29" s="20"/>
      <c r="FJS29"/>
      <c r="FJT29" s="20"/>
      <c r="FJU29"/>
      <c r="FJV29" s="20"/>
      <c r="FJW29"/>
      <c r="FJX29" s="20"/>
      <c r="FJY29"/>
      <c r="FJZ29" s="20"/>
      <c r="FKA29"/>
      <c r="FKB29" s="20"/>
      <c r="FKC29"/>
      <c r="FKD29" s="20"/>
      <c r="FKE29"/>
      <c r="FKF29" s="20"/>
      <c r="FKG29"/>
      <c r="FKH29" s="20"/>
      <c r="FKI29"/>
      <c r="FKJ29" s="20"/>
      <c r="FKK29"/>
      <c r="FKL29" s="20"/>
      <c r="FKM29"/>
      <c r="FKN29" s="20"/>
      <c r="FKO29"/>
      <c r="FKP29" s="20"/>
      <c r="FKQ29"/>
      <c r="FKR29" s="20"/>
      <c r="FKS29"/>
      <c r="FKT29" s="20"/>
      <c r="FKU29"/>
      <c r="FKV29" s="20"/>
      <c r="FKW29"/>
      <c r="FKX29" s="20"/>
      <c r="FKY29"/>
      <c r="FKZ29" s="20"/>
      <c r="FLA29"/>
      <c r="FLB29" s="20"/>
      <c r="FLC29"/>
      <c r="FLD29" s="20"/>
      <c r="FLE29"/>
      <c r="FLF29" s="20"/>
      <c r="FLG29"/>
      <c r="FLH29" s="20"/>
      <c r="FLI29"/>
      <c r="FLJ29" s="20"/>
      <c r="FLK29"/>
      <c r="FLL29" s="20"/>
      <c r="FLM29"/>
      <c r="FLN29" s="20"/>
      <c r="FLO29"/>
      <c r="FLP29" s="20"/>
      <c r="FLQ29"/>
      <c r="FLR29" s="20"/>
      <c r="FLS29"/>
      <c r="FLT29" s="20"/>
      <c r="FLU29"/>
      <c r="FLV29" s="20"/>
      <c r="FLW29"/>
      <c r="FLX29" s="20"/>
      <c r="FLY29"/>
      <c r="FLZ29" s="20"/>
      <c r="FMA29"/>
      <c r="FMB29" s="20"/>
      <c r="FMC29"/>
      <c r="FMD29" s="20"/>
      <c r="FME29"/>
      <c r="FMF29" s="20"/>
      <c r="FMG29"/>
      <c r="FMH29" s="20"/>
      <c r="FMI29"/>
      <c r="FMJ29" s="20"/>
      <c r="FMK29"/>
      <c r="FML29" s="20"/>
      <c r="FMM29"/>
      <c r="FMN29" s="20"/>
      <c r="FMO29"/>
      <c r="FMP29" s="20"/>
      <c r="FMQ29"/>
      <c r="FMR29" s="20"/>
      <c r="FMS29"/>
      <c r="FMT29" s="20"/>
      <c r="FMU29"/>
      <c r="FMV29" s="20"/>
      <c r="FMW29"/>
      <c r="FMX29" s="20"/>
      <c r="FMY29"/>
      <c r="FMZ29" s="20"/>
      <c r="FNA29"/>
      <c r="FNB29" s="20"/>
      <c r="FNC29"/>
      <c r="FND29" s="20"/>
      <c r="FNE29"/>
      <c r="FNF29" s="20"/>
      <c r="FNG29"/>
      <c r="FNH29" s="20"/>
      <c r="FNI29"/>
      <c r="FNJ29" s="20"/>
      <c r="FNK29"/>
      <c r="FNL29" s="20"/>
      <c r="FNM29"/>
      <c r="FNN29" s="20"/>
      <c r="FNO29"/>
      <c r="FNP29" s="20"/>
      <c r="FNQ29"/>
      <c r="FNR29" s="20"/>
      <c r="FNS29"/>
      <c r="FNT29" s="20"/>
      <c r="FNU29"/>
      <c r="FNV29" s="20"/>
      <c r="FNW29"/>
      <c r="FNX29" s="20"/>
      <c r="FNY29"/>
      <c r="FNZ29" s="20"/>
      <c r="FOA29"/>
      <c r="FOB29" s="20"/>
      <c r="FOC29"/>
      <c r="FOD29" s="20"/>
      <c r="FOE29"/>
      <c r="FOF29" s="20"/>
      <c r="FOG29"/>
      <c r="FOH29" s="20"/>
      <c r="FOI29"/>
      <c r="FOJ29" s="20"/>
      <c r="FOK29"/>
      <c r="FOL29" s="20"/>
      <c r="FOM29"/>
      <c r="FON29" s="20"/>
      <c r="FOO29"/>
      <c r="FOP29" s="20"/>
      <c r="FOQ29"/>
      <c r="FOR29" s="20"/>
      <c r="FOS29"/>
      <c r="FOT29" s="20"/>
      <c r="FOU29"/>
      <c r="FOV29" s="20"/>
      <c r="FOW29"/>
      <c r="FOX29" s="20"/>
      <c r="FOY29"/>
      <c r="FOZ29" s="20"/>
      <c r="FPA29"/>
      <c r="FPB29" s="20"/>
      <c r="FPC29"/>
      <c r="FPD29" s="20"/>
      <c r="FPE29"/>
      <c r="FPF29" s="20"/>
      <c r="FPG29"/>
      <c r="FPH29" s="20"/>
      <c r="FPI29"/>
      <c r="FPJ29" s="20"/>
      <c r="FPK29"/>
      <c r="FPL29" s="20"/>
      <c r="FPM29"/>
      <c r="FPN29" s="20"/>
      <c r="FPO29"/>
      <c r="FPP29" s="20"/>
      <c r="FPQ29"/>
      <c r="FPR29" s="20"/>
      <c r="FPS29"/>
      <c r="FPT29" s="20"/>
      <c r="FPU29"/>
      <c r="FPV29" s="20"/>
      <c r="FPW29"/>
      <c r="FPX29" s="20"/>
      <c r="FPY29"/>
      <c r="FPZ29" s="20"/>
      <c r="FQA29"/>
      <c r="FQB29" s="20"/>
      <c r="FQC29"/>
      <c r="FQD29" s="20"/>
      <c r="FQE29"/>
      <c r="FQF29" s="20"/>
      <c r="FQG29"/>
      <c r="FQH29" s="20"/>
      <c r="FQI29"/>
      <c r="FQJ29" s="20"/>
      <c r="FQK29"/>
      <c r="FQL29" s="20"/>
      <c r="FQM29"/>
      <c r="FQN29" s="20"/>
      <c r="FQO29"/>
      <c r="FQP29" s="20"/>
      <c r="FQQ29"/>
      <c r="FQR29" s="20"/>
      <c r="FQS29"/>
      <c r="FQT29" s="20"/>
      <c r="FQU29"/>
      <c r="FQV29" s="20"/>
      <c r="FQW29"/>
      <c r="FQX29" s="20"/>
      <c r="FQY29"/>
      <c r="FQZ29" s="20"/>
      <c r="FRA29"/>
      <c r="FRB29" s="20"/>
      <c r="FRC29"/>
      <c r="FRD29" s="20"/>
      <c r="FRE29"/>
      <c r="FRF29" s="20"/>
      <c r="FRG29"/>
      <c r="FRH29" s="20"/>
      <c r="FRI29"/>
      <c r="FRJ29" s="20"/>
      <c r="FRK29"/>
      <c r="FRL29" s="20"/>
      <c r="FRM29"/>
      <c r="FRN29" s="20"/>
      <c r="FRO29"/>
      <c r="FRP29" s="20"/>
      <c r="FRQ29"/>
      <c r="FRR29" s="20"/>
      <c r="FRS29"/>
      <c r="FRT29" s="20"/>
      <c r="FRU29"/>
      <c r="FRV29" s="20"/>
      <c r="FRW29"/>
      <c r="FRX29" s="20"/>
      <c r="FRY29"/>
      <c r="FRZ29" s="20"/>
      <c r="FSA29"/>
      <c r="FSB29" s="20"/>
      <c r="FSC29"/>
      <c r="FSD29" s="20"/>
      <c r="FSE29"/>
      <c r="FSF29" s="20"/>
      <c r="FSG29"/>
      <c r="FSH29" s="20"/>
      <c r="FSI29"/>
      <c r="FSJ29" s="20"/>
      <c r="FSK29"/>
      <c r="FSL29" s="20"/>
      <c r="FSM29"/>
      <c r="FSN29" s="20"/>
      <c r="FSO29"/>
      <c r="FSP29" s="20"/>
      <c r="FSQ29"/>
      <c r="FSR29" s="20"/>
      <c r="FSS29"/>
      <c r="FST29" s="20"/>
      <c r="FSU29"/>
      <c r="FSV29" s="20"/>
      <c r="FSW29"/>
      <c r="FSX29" s="20"/>
      <c r="FSY29"/>
      <c r="FSZ29" s="20"/>
      <c r="FTA29"/>
      <c r="FTB29" s="20"/>
      <c r="FTC29"/>
      <c r="FTD29" s="20"/>
      <c r="FTE29"/>
      <c r="FTF29" s="20"/>
      <c r="FTG29"/>
      <c r="FTH29" s="20"/>
      <c r="FTI29"/>
      <c r="FTJ29" s="20"/>
      <c r="FTK29"/>
      <c r="FTL29" s="20"/>
      <c r="FTM29"/>
      <c r="FTN29" s="20"/>
      <c r="FTO29"/>
      <c r="FTP29" s="20"/>
      <c r="FTQ29"/>
      <c r="FTR29" s="20"/>
      <c r="FTS29"/>
      <c r="FTT29" s="20"/>
      <c r="FTU29"/>
      <c r="FTV29" s="20"/>
      <c r="FTW29"/>
      <c r="FTX29" s="20"/>
      <c r="FTY29"/>
      <c r="FTZ29" s="20"/>
      <c r="FUA29"/>
      <c r="FUB29" s="20"/>
      <c r="FUC29"/>
      <c r="FUD29" s="20"/>
      <c r="FUE29"/>
      <c r="FUF29" s="20"/>
      <c r="FUG29"/>
      <c r="FUH29" s="20"/>
      <c r="FUI29"/>
      <c r="FUJ29" s="20"/>
      <c r="FUK29"/>
      <c r="FUL29" s="20"/>
      <c r="FUM29"/>
      <c r="FUN29" s="20"/>
      <c r="FUO29"/>
      <c r="FUP29" s="20"/>
      <c r="FUQ29"/>
      <c r="FUR29" s="20"/>
      <c r="FUS29"/>
      <c r="FUT29" s="20"/>
      <c r="FUU29"/>
      <c r="FUV29" s="20"/>
      <c r="FUW29"/>
      <c r="FUX29" s="20"/>
      <c r="FUY29"/>
      <c r="FUZ29" s="20"/>
      <c r="FVA29"/>
      <c r="FVB29" s="20"/>
      <c r="FVC29"/>
      <c r="FVD29" s="20"/>
      <c r="FVE29"/>
      <c r="FVF29" s="20"/>
      <c r="FVG29"/>
      <c r="FVH29" s="20"/>
      <c r="FVI29"/>
      <c r="FVJ29" s="20"/>
      <c r="FVK29"/>
      <c r="FVL29" s="20"/>
      <c r="FVM29"/>
      <c r="FVN29" s="20"/>
      <c r="FVO29"/>
      <c r="FVP29" s="20"/>
      <c r="FVQ29"/>
      <c r="FVR29" s="20"/>
      <c r="FVS29"/>
      <c r="FVT29" s="20"/>
      <c r="FVU29"/>
      <c r="FVV29" s="20"/>
      <c r="FVW29"/>
      <c r="FVX29" s="20"/>
      <c r="FVY29"/>
      <c r="FVZ29" s="20"/>
      <c r="FWA29"/>
      <c r="FWB29" s="20"/>
      <c r="FWC29"/>
      <c r="FWD29" s="20"/>
      <c r="FWE29"/>
      <c r="FWF29" s="20"/>
      <c r="FWG29"/>
      <c r="FWH29" s="20"/>
      <c r="FWI29"/>
      <c r="FWJ29" s="20"/>
      <c r="FWK29"/>
      <c r="FWL29" s="20"/>
      <c r="FWM29"/>
      <c r="FWN29" s="20"/>
      <c r="FWO29"/>
      <c r="FWP29" s="20"/>
      <c r="FWQ29"/>
      <c r="FWR29" s="20"/>
      <c r="FWS29"/>
      <c r="FWT29" s="20"/>
      <c r="FWU29"/>
      <c r="FWV29" s="20"/>
      <c r="FWW29"/>
      <c r="FWX29" s="20"/>
      <c r="FWY29"/>
      <c r="FWZ29" s="20"/>
      <c r="FXA29"/>
      <c r="FXB29" s="20"/>
      <c r="FXC29"/>
      <c r="FXD29" s="20"/>
      <c r="FXE29"/>
      <c r="FXF29" s="20"/>
      <c r="FXG29"/>
      <c r="FXH29" s="20"/>
      <c r="FXI29"/>
      <c r="FXJ29" s="20"/>
      <c r="FXK29"/>
      <c r="FXL29" s="20"/>
      <c r="FXM29"/>
      <c r="FXN29" s="20"/>
      <c r="FXO29"/>
      <c r="FXP29" s="20"/>
      <c r="FXQ29"/>
      <c r="FXR29" s="20"/>
      <c r="FXS29"/>
      <c r="FXT29" s="20"/>
      <c r="FXU29"/>
      <c r="FXV29" s="20"/>
      <c r="FXW29"/>
      <c r="FXX29" s="20"/>
      <c r="FXY29"/>
      <c r="FXZ29" s="20"/>
      <c r="FYA29"/>
      <c r="FYB29" s="20"/>
      <c r="FYC29"/>
      <c r="FYD29" s="20"/>
      <c r="FYE29"/>
      <c r="FYF29" s="20"/>
      <c r="FYG29"/>
      <c r="FYH29" s="20"/>
      <c r="FYI29"/>
      <c r="FYJ29" s="20"/>
      <c r="FYK29"/>
      <c r="FYL29" s="20"/>
      <c r="FYM29"/>
      <c r="FYN29" s="20"/>
      <c r="FYO29"/>
      <c r="FYP29" s="20"/>
      <c r="FYQ29"/>
      <c r="FYR29" s="20"/>
      <c r="FYS29"/>
      <c r="FYT29" s="20"/>
      <c r="FYU29"/>
      <c r="FYV29" s="20"/>
      <c r="FYW29"/>
      <c r="FYX29" s="20"/>
      <c r="FYY29"/>
      <c r="FYZ29" s="20"/>
      <c r="FZA29"/>
      <c r="FZB29" s="20"/>
      <c r="FZC29"/>
      <c r="FZD29" s="20"/>
      <c r="FZE29"/>
      <c r="FZF29" s="20"/>
      <c r="FZG29"/>
      <c r="FZH29" s="20"/>
      <c r="FZI29"/>
      <c r="FZJ29" s="20"/>
      <c r="FZK29"/>
      <c r="FZL29" s="20"/>
      <c r="FZM29"/>
      <c r="FZN29" s="20"/>
      <c r="FZO29"/>
      <c r="FZP29" s="20"/>
      <c r="FZQ29"/>
      <c r="FZR29" s="20"/>
      <c r="FZS29"/>
      <c r="FZT29" s="20"/>
      <c r="FZU29"/>
      <c r="FZV29" s="20"/>
      <c r="FZW29"/>
      <c r="FZX29" s="20"/>
      <c r="FZY29"/>
      <c r="FZZ29" s="20"/>
      <c r="GAA29"/>
      <c r="GAB29" s="20"/>
      <c r="GAC29"/>
      <c r="GAD29" s="20"/>
      <c r="GAE29"/>
      <c r="GAF29" s="20"/>
      <c r="GAG29"/>
      <c r="GAH29" s="20"/>
      <c r="GAI29"/>
      <c r="GAJ29" s="20"/>
      <c r="GAK29"/>
      <c r="GAL29" s="20"/>
      <c r="GAM29"/>
      <c r="GAN29" s="20"/>
      <c r="GAO29"/>
      <c r="GAP29" s="20"/>
      <c r="GAQ29"/>
      <c r="GAR29" s="20"/>
      <c r="GAS29"/>
      <c r="GAT29" s="20"/>
      <c r="GAU29"/>
      <c r="GAV29" s="20"/>
      <c r="GAW29"/>
      <c r="GAX29" s="20"/>
      <c r="GAY29"/>
      <c r="GAZ29" s="20"/>
      <c r="GBA29"/>
      <c r="GBB29" s="20"/>
      <c r="GBC29"/>
      <c r="GBD29" s="20"/>
      <c r="GBE29"/>
      <c r="GBF29" s="20"/>
      <c r="GBG29"/>
      <c r="GBH29" s="20"/>
      <c r="GBI29"/>
      <c r="GBJ29" s="20"/>
      <c r="GBK29"/>
      <c r="GBL29" s="20"/>
      <c r="GBM29"/>
      <c r="GBN29" s="20"/>
      <c r="GBO29"/>
      <c r="GBP29" s="20"/>
      <c r="GBQ29"/>
      <c r="GBR29" s="20"/>
      <c r="GBS29"/>
      <c r="GBT29" s="20"/>
      <c r="GBU29"/>
      <c r="GBV29" s="20"/>
      <c r="GBW29"/>
      <c r="GBX29" s="20"/>
      <c r="GBY29"/>
      <c r="GBZ29" s="20"/>
      <c r="GCA29"/>
      <c r="GCB29" s="20"/>
      <c r="GCC29"/>
      <c r="GCD29" s="20"/>
      <c r="GCE29"/>
      <c r="GCF29" s="20"/>
      <c r="GCG29"/>
      <c r="GCH29" s="20"/>
      <c r="GCI29"/>
      <c r="GCJ29" s="20"/>
      <c r="GCK29"/>
      <c r="GCL29" s="20"/>
      <c r="GCM29"/>
      <c r="GCN29" s="20"/>
      <c r="GCO29"/>
      <c r="GCP29" s="20"/>
      <c r="GCQ29"/>
      <c r="GCR29" s="20"/>
      <c r="GCS29"/>
      <c r="GCT29" s="20"/>
      <c r="GCU29"/>
      <c r="GCV29" s="20"/>
      <c r="GCW29"/>
      <c r="GCX29" s="20"/>
      <c r="GCY29"/>
      <c r="GCZ29" s="20"/>
      <c r="GDA29"/>
      <c r="GDB29" s="20"/>
      <c r="GDC29"/>
      <c r="GDD29" s="20"/>
      <c r="GDE29"/>
      <c r="GDF29" s="20"/>
      <c r="GDG29"/>
      <c r="GDH29" s="20"/>
      <c r="GDI29"/>
      <c r="GDJ29" s="20"/>
      <c r="GDK29"/>
      <c r="GDL29" s="20"/>
      <c r="GDM29"/>
      <c r="GDN29" s="20"/>
      <c r="GDO29"/>
      <c r="GDP29" s="20"/>
      <c r="GDQ29"/>
      <c r="GDR29" s="20"/>
      <c r="GDS29"/>
      <c r="GDT29" s="20"/>
      <c r="GDU29"/>
      <c r="GDV29" s="20"/>
      <c r="GDW29"/>
      <c r="GDX29" s="20"/>
      <c r="GDY29"/>
      <c r="GDZ29" s="20"/>
      <c r="GEA29"/>
      <c r="GEB29" s="20"/>
      <c r="GEC29"/>
      <c r="GED29" s="20"/>
      <c r="GEE29"/>
      <c r="GEF29" s="20"/>
      <c r="GEG29"/>
      <c r="GEH29" s="20"/>
      <c r="GEI29"/>
      <c r="GEJ29" s="20"/>
      <c r="GEK29"/>
      <c r="GEL29" s="20"/>
      <c r="GEM29"/>
      <c r="GEN29" s="20"/>
      <c r="GEO29"/>
      <c r="GEP29" s="20"/>
      <c r="GEQ29"/>
      <c r="GER29" s="20"/>
      <c r="GES29"/>
      <c r="GET29" s="20"/>
      <c r="GEU29"/>
      <c r="GEV29" s="20"/>
      <c r="GEW29"/>
      <c r="GEX29" s="20"/>
      <c r="GEY29"/>
      <c r="GEZ29" s="20"/>
      <c r="GFA29"/>
      <c r="GFB29" s="20"/>
      <c r="GFC29"/>
      <c r="GFD29" s="20"/>
      <c r="GFE29"/>
      <c r="GFF29" s="20"/>
      <c r="GFG29"/>
      <c r="GFH29" s="20"/>
      <c r="GFI29"/>
      <c r="GFJ29" s="20"/>
      <c r="GFK29"/>
      <c r="GFL29" s="20"/>
      <c r="GFM29"/>
      <c r="GFN29" s="20"/>
      <c r="GFO29"/>
      <c r="GFP29" s="20"/>
      <c r="GFQ29"/>
      <c r="GFR29" s="20"/>
      <c r="GFS29"/>
      <c r="GFT29" s="20"/>
      <c r="GFU29"/>
      <c r="GFV29" s="20"/>
      <c r="GFW29"/>
      <c r="GFX29" s="20"/>
      <c r="GFY29"/>
      <c r="GFZ29" s="20"/>
      <c r="GGA29"/>
      <c r="GGB29" s="20"/>
      <c r="GGC29"/>
      <c r="GGD29" s="20"/>
      <c r="GGE29"/>
      <c r="GGF29" s="20"/>
      <c r="GGG29"/>
      <c r="GGH29" s="20"/>
      <c r="GGI29"/>
      <c r="GGJ29" s="20"/>
      <c r="GGK29"/>
      <c r="GGL29" s="20"/>
      <c r="GGM29"/>
      <c r="GGN29" s="20"/>
      <c r="GGO29"/>
      <c r="GGP29" s="20"/>
      <c r="GGQ29"/>
      <c r="GGR29" s="20"/>
      <c r="GGS29"/>
      <c r="GGT29" s="20"/>
      <c r="GGU29"/>
      <c r="GGV29" s="20"/>
      <c r="GGW29"/>
      <c r="GGX29" s="20"/>
      <c r="GGY29"/>
      <c r="GGZ29" s="20"/>
      <c r="GHA29"/>
      <c r="GHB29" s="20"/>
      <c r="GHC29"/>
      <c r="GHD29" s="20"/>
      <c r="GHE29"/>
      <c r="GHF29" s="20"/>
      <c r="GHG29"/>
      <c r="GHH29" s="20"/>
      <c r="GHI29"/>
      <c r="GHJ29" s="20"/>
      <c r="GHK29"/>
      <c r="GHL29" s="20"/>
      <c r="GHM29"/>
      <c r="GHN29" s="20"/>
      <c r="GHO29"/>
      <c r="GHP29" s="20"/>
      <c r="GHQ29"/>
      <c r="GHR29" s="20"/>
      <c r="GHS29"/>
      <c r="GHT29" s="20"/>
      <c r="GHU29"/>
      <c r="GHV29" s="20"/>
      <c r="GHW29"/>
      <c r="GHX29" s="20"/>
      <c r="GHY29"/>
      <c r="GHZ29" s="20"/>
      <c r="GIA29"/>
      <c r="GIB29" s="20"/>
      <c r="GIC29"/>
      <c r="GID29" s="20"/>
      <c r="GIE29"/>
      <c r="GIF29" s="20"/>
      <c r="GIG29"/>
      <c r="GIH29" s="20"/>
      <c r="GII29"/>
      <c r="GIJ29" s="20"/>
      <c r="GIK29"/>
      <c r="GIL29" s="20"/>
      <c r="GIM29"/>
      <c r="GIN29" s="20"/>
      <c r="GIO29"/>
      <c r="GIP29" s="20"/>
      <c r="GIQ29"/>
      <c r="GIR29" s="20"/>
      <c r="GIS29"/>
      <c r="GIT29" s="20"/>
      <c r="GIU29"/>
      <c r="GIV29" s="20"/>
      <c r="GIW29"/>
      <c r="GIX29" s="20"/>
      <c r="GIY29"/>
      <c r="GIZ29" s="20"/>
      <c r="GJA29"/>
      <c r="GJB29" s="20"/>
      <c r="GJC29"/>
      <c r="GJD29" s="20"/>
      <c r="GJE29"/>
      <c r="GJF29" s="20"/>
      <c r="GJG29"/>
      <c r="GJH29" s="20"/>
      <c r="GJI29"/>
      <c r="GJJ29" s="20"/>
      <c r="GJK29"/>
      <c r="GJL29" s="20"/>
      <c r="GJM29"/>
      <c r="GJN29" s="20"/>
      <c r="GJO29"/>
      <c r="GJP29" s="20"/>
      <c r="GJQ29"/>
      <c r="GJR29" s="20"/>
      <c r="GJS29"/>
      <c r="GJT29" s="20"/>
      <c r="GJU29"/>
      <c r="GJV29" s="20"/>
      <c r="GJW29"/>
      <c r="GJX29" s="20"/>
      <c r="GJY29"/>
      <c r="GJZ29" s="20"/>
      <c r="GKA29"/>
      <c r="GKB29" s="20"/>
      <c r="GKC29"/>
      <c r="GKD29" s="20"/>
      <c r="GKE29"/>
      <c r="GKF29" s="20"/>
      <c r="GKG29"/>
      <c r="GKH29" s="20"/>
      <c r="GKI29"/>
      <c r="GKJ29" s="20"/>
      <c r="GKK29"/>
      <c r="GKL29" s="20"/>
      <c r="GKM29"/>
      <c r="GKN29" s="20"/>
      <c r="GKO29"/>
      <c r="GKP29" s="20"/>
      <c r="GKQ29"/>
      <c r="GKR29" s="20"/>
      <c r="GKS29"/>
      <c r="GKT29" s="20"/>
      <c r="GKU29"/>
      <c r="GKV29" s="20"/>
      <c r="GKW29"/>
      <c r="GKX29" s="20"/>
      <c r="GKY29"/>
      <c r="GKZ29" s="20"/>
      <c r="GLA29"/>
      <c r="GLB29" s="20"/>
      <c r="GLC29"/>
      <c r="GLD29" s="20"/>
      <c r="GLE29"/>
      <c r="GLF29" s="20"/>
      <c r="GLG29"/>
      <c r="GLH29" s="20"/>
      <c r="GLI29"/>
      <c r="GLJ29" s="20"/>
      <c r="GLK29"/>
      <c r="GLL29" s="20"/>
      <c r="GLM29"/>
      <c r="GLN29" s="20"/>
      <c r="GLO29"/>
      <c r="GLP29" s="20"/>
      <c r="GLQ29"/>
      <c r="GLR29" s="20"/>
      <c r="GLS29"/>
      <c r="GLT29" s="20"/>
      <c r="GLU29"/>
      <c r="GLV29" s="20"/>
      <c r="GLW29"/>
      <c r="GLX29" s="20"/>
      <c r="GLY29"/>
      <c r="GLZ29" s="20"/>
      <c r="GMA29"/>
      <c r="GMB29" s="20"/>
      <c r="GMC29"/>
      <c r="GMD29" s="20"/>
      <c r="GME29"/>
      <c r="GMF29" s="20"/>
      <c r="GMG29"/>
      <c r="GMH29" s="20"/>
      <c r="GMI29"/>
      <c r="GMJ29" s="20"/>
      <c r="GMK29"/>
      <c r="GML29" s="20"/>
      <c r="GMM29"/>
      <c r="GMN29" s="20"/>
      <c r="GMO29"/>
      <c r="GMP29" s="20"/>
      <c r="GMQ29"/>
      <c r="GMR29" s="20"/>
      <c r="GMS29"/>
      <c r="GMT29" s="20"/>
      <c r="GMU29"/>
      <c r="GMV29" s="20"/>
      <c r="GMW29"/>
      <c r="GMX29" s="20"/>
      <c r="GMY29"/>
      <c r="GMZ29" s="20"/>
      <c r="GNA29"/>
      <c r="GNB29" s="20"/>
      <c r="GNC29"/>
      <c r="GND29" s="20"/>
      <c r="GNE29"/>
      <c r="GNF29" s="20"/>
      <c r="GNG29"/>
      <c r="GNH29" s="20"/>
      <c r="GNI29"/>
      <c r="GNJ29" s="20"/>
      <c r="GNK29"/>
      <c r="GNL29" s="20"/>
      <c r="GNM29"/>
      <c r="GNN29" s="20"/>
      <c r="GNO29"/>
      <c r="GNP29" s="20"/>
      <c r="GNQ29"/>
      <c r="GNR29" s="20"/>
      <c r="GNS29"/>
      <c r="GNT29" s="20"/>
      <c r="GNU29"/>
      <c r="GNV29" s="20"/>
      <c r="GNW29"/>
      <c r="GNX29" s="20"/>
      <c r="GNY29"/>
      <c r="GNZ29" s="20"/>
      <c r="GOA29"/>
      <c r="GOB29" s="20"/>
      <c r="GOC29"/>
      <c r="GOD29" s="20"/>
      <c r="GOE29"/>
      <c r="GOF29" s="20"/>
      <c r="GOG29"/>
      <c r="GOH29" s="20"/>
      <c r="GOI29"/>
      <c r="GOJ29" s="20"/>
      <c r="GOK29"/>
      <c r="GOL29" s="20"/>
      <c r="GOM29"/>
      <c r="GON29" s="20"/>
      <c r="GOO29"/>
      <c r="GOP29" s="20"/>
      <c r="GOQ29"/>
      <c r="GOR29" s="20"/>
      <c r="GOS29"/>
      <c r="GOT29" s="20"/>
      <c r="GOU29"/>
      <c r="GOV29" s="20"/>
      <c r="GOW29"/>
      <c r="GOX29" s="20"/>
      <c r="GOY29"/>
      <c r="GOZ29" s="20"/>
      <c r="GPA29"/>
      <c r="GPB29" s="20"/>
      <c r="GPC29"/>
      <c r="GPD29" s="20"/>
      <c r="GPE29"/>
      <c r="GPF29" s="20"/>
      <c r="GPG29"/>
      <c r="GPH29" s="20"/>
      <c r="GPI29"/>
      <c r="GPJ29" s="20"/>
      <c r="GPK29"/>
      <c r="GPL29" s="20"/>
      <c r="GPM29"/>
      <c r="GPN29" s="20"/>
      <c r="GPO29"/>
      <c r="GPP29" s="20"/>
      <c r="GPQ29"/>
      <c r="GPR29" s="20"/>
      <c r="GPS29"/>
      <c r="GPT29" s="20"/>
      <c r="GPU29"/>
      <c r="GPV29" s="20"/>
      <c r="GPW29"/>
      <c r="GPX29" s="20"/>
      <c r="GPY29"/>
      <c r="GPZ29" s="20"/>
      <c r="GQA29"/>
      <c r="GQB29" s="20"/>
      <c r="GQC29"/>
      <c r="GQD29" s="20"/>
      <c r="GQE29"/>
      <c r="GQF29" s="20"/>
      <c r="GQG29"/>
      <c r="GQH29" s="20"/>
      <c r="GQI29"/>
      <c r="GQJ29" s="20"/>
      <c r="GQK29"/>
      <c r="GQL29" s="20"/>
      <c r="GQM29"/>
      <c r="GQN29" s="20"/>
      <c r="GQO29"/>
      <c r="GQP29" s="20"/>
      <c r="GQQ29"/>
      <c r="GQR29" s="20"/>
      <c r="GQS29"/>
      <c r="GQT29" s="20"/>
      <c r="GQU29"/>
      <c r="GQV29" s="20"/>
      <c r="GQW29"/>
      <c r="GQX29" s="20"/>
      <c r="GQY29"/>
      <c r="GQZ29" s="20"/>
      <c r="GRA29"/>
      <c r="GRB29" s="20"/>
      <c r="GRC29"/>
      <c r="GRD29" s="20"/>
      <c r="GRE29"/>
      <c r="GRF29" s="20"/>
      <c r="GRG29"/>
      <c r="GRH29" s="20"/>
      <c r="GRI29"/>
      <c r="GRJ29" s="20"/>
      <c r="GRK29"/>
      <c r="GRL29" s="20"/>
      <c r="GRM29"/>
      <c r="GRN29" s="20"/>
      <c r="GRO29"/>
      <c r="GRP29" s="20"/>
      <c r="GRQ29"/>
      <c r="GRR29" s="20"/>
      <c r="GRS29"/>
      <c r="GRT29" s="20"/>
      <c r="GRU29"/>
      <c r="GRV29" s="20"/>
      <c r="GRW29"/>
      <c r="GRX29" s="20"/>
      <c r="GRY29"/>
      <c r="GRZ29" s="20"/>
      <c r="GSA29"/>
      <c r="GSB29" s="20"/>
      <c r="GSC29"/>
      <c r="GSD29" s="20"/>
      <c r="GSE29"/>
      <c r="GSF29" s="20"/>
      <c r="GSG29"/>
      <c r="GSH29" s="20"/>
      <c r="GSI29"/>
      <c r="GSJ29" s="20"/>
      <c r="GSK29"/>
      <c r="GSL29" s="20"/>
      <c r="GSM29"/>
      <c r="GSN29" s="20"/>
      <c r="GSO29"/>
      <c r="GSP29" s="20"/>
      <c r="GSQ29"/>
      <c r="GSR29" s="20"/>
      <c r="GSS29"/>
      <c r="GST29" s="20"/>
      <c r="GSU29"/>
      <c r="GSV29" s="20"/>
      <c r="GSW29"/>
      <c r="GSX29" s="20"/>
      <c r="GSY29"/>
      <c r="GSZ29" s="20"/>
      <c r="GTA29"/>
      <c r="GTB29" s="20"/>
      <c r="GTC29"/>
      <c r="GTD29" s="20"/>
      <c r="GTE29"/>
      <c r="GTF29" s="20"/>
      <c r="GTG29"/>
      <c r="GTH29" s="20"/>
      <c r="GTI29"/>
      <c r="GTJ29" s="20"/>
      <c r="GTK29"/>
      <c r="GTL29" s="20"/>
      <c r="GTM29"/>
      <c r="GTN29" s="20"/>
      <c r="GTO29"/>
      <c r="GTP29" s="20"/>
      <c r="GTQ29"/>
      <c r="GTR29" s="20"/>
      <c r="GTS29"/>
      <c r="GTT29" s="20"/>
      <c r="GTU29"/>
      <c r="GTV29" s="20"/>
      <c r="GTW29"/>
      <c r="GTX29" s="20"/>
      <c r="GTY29"/>
      <c r="GTZ29" s="20"/>
      <c r="GUA29"/>
      <c r="GUB29" s="20"/>
      <c r="GUC29"/>
      <c r="GUD29" s="20"/>
      <c r="GUE29"/>
      <c r="GUF29" s="20"/>
      <c r="GUG29"/>
      <c r="GUH29" s="20"/>
      <c r="GUI29"/>
      <c r="GUJ29" s="20"/>
      <c r="GUK29"/>
      <c r="GUL29" s="20"/>
      <c r="GUM29"/>
      <c r="GUN29" s="20"/>
      <c r="GUO29"/>
      <c r="GUP29" s="20"/>
      <c r="GUQ29"/>
      <c r="GUR29" s="20"/>
      <c r="GUS29"/>
      <c r="GUT29" s="20"/>
      <c r="GUU29"/>
      <c r="GUV29" s="20"/>
      <c r="GUW29"/>
      <c r="GUX29" s="20"/>
      <c r="GUY29"/>
      <c r="GUZ29" s="20"/>
      <c r="GVA29"/>
      <c r="GVB29" s="20"/>
      <c r="GVC29"/>
      <c r="GVD29" s="20"/>
      <c r="GVE29"/>
      <c r="GVF29" s="20"/>
      <c r="GVG29"/>
      <c r="GVH29" s="20"/>
      <c r="GVI29"/>
      <c r="GVJ29" s="20"/>
      <c r="GVK29"/>
      <c r="GVL29" s="20"/>
      <c r="GVM29"/>
      <c r="GVN29" s="20"/>
      <c r="GVO29"/>
      <c r="GVP29" s="20"/>
      <c r="GVQ29"/>
      <c r="GVR29" s="20"/>
      <c r="GVS29"/>
      <c r="GVT29" s="20"/>
      <c r="GVU29"/>
      <c r="GVV29" s="20"/>
      <c r="GVW29"/>
      <c r="GVX29" s="20"/>
      <c r="GVY29"/>
      <c r="GVZ29" s="20"/>
      <c r="GWA29"/>
      <c r="GWB29" s="20"/>
      <c r="GWC29"/>
      <c r="GWD29" s="20"/>
      <c r="GWE29"/>
      <c r="GWF29" s="20"/>
      <c r="GWG29"/>
      <c r="GWH29" s="20"/>
      <c r="GWI29"/>
      <c r="GWJ29" s="20"/>
      <c r="GWK29"/>
      <c r="GWL29" s="20"/>
      <c r="GWM29"/>
      <c r="GWN29" s="20"/>
      <c r="GWO29"/>
      <c r="GWP29" s="20"/>
      <c r="GWQ29"/>
      <c r="GWR29" s="20"/>
      <c r="GWS29"/>
      <c r="GWT29" s="20"/>
      <c r="GWU29"/>
      <c r="GWV29" s="20"/>
      <c r="GWW29"/>
      <c r="GWX29" s="20"/>
      <c r="GWY29"/>
      <c r="GWZ29" s="20"/>
      <c r="GXA29"/>
      <c r="GXB29" s="20"/>
      <c r="GXC29"/>
      <c r="GXD29" s="20"/>
      <c r="GXE29"/>
      <c r="GXF29" s="20"/>
      <c r="GXG29"/>
      <c r="GXH29" s="20"/>
      <c r="GXI29"/>
      <c r="GXJ29" s="20"/>
      <c r="GXK29"/>
      <c r="GXL29" s="20"/>
      <c r="GXM29"/>
      <c r="GXN29" s="20"/>
      <c r="GXO29"/>
      <c r="GXP29" s="20"/>
      <c r="GXQ29"/>
      <c r="GXR29" s="20"/>
      <c r="GXS29"/>
      <c r="GXT29" s="20"/>
      <c r="GXU29"/>
      <c r="GXV29" s="20"/>
      <c r="GXW29"/>
      <c r="GXX29" s="20"/>
      <c r="GXY29"/>
      <c r="GXZ29" s="20"/>
      <c r="GYA29"/>
      <c r="GYB29" s="20"/>
      <c r="GYC29"/>
      <c r="GYD29" s="20"/>
      <c r="GYE29"/>
      <c r="GYF29" s="20"/>
      <c r="GYG29"/>
      <c r="GYH29" s="20"/>
      <c r="GYI29"/>
      <c r="GYJ29" s="20"/>
      <c r="GYK29"/>
      <c r="GYL29" s="20"/>
      <c r="GYM29"/>
      <c r="GYN29" s="20"/>
      <c r="GYO29"/>
      <c r="GYP29" s="20"/>
      <c r="GYQ29"/>
      <c r="GYR29" s="20"/>
      <c r="GYS29"/>
      <c r="GYT29" s="20"/>
      <c r="GYU29"/>
      <c r="GYV29" s="20"/>
      <c r="GYW29"/>
      <c r="GYX29" s="20"/>
      <c r="GYY29"/>
      <c r="GYZ29" s="20"/>
      <c r="GZA29"/>
      <c r="GZB29" s="20"/>
      <c r="GZC29"/>
      <c r="GZD29" s="20"/>
      <c r="GZE29"/>
      <c r="GZF29" s="20"/>
      <c r="GZG29"/>
      <c r="GZH29" s="20"/>
      <c r="GZI29"/>
      <c r="GZJ29" s="20"/>
      <c r="GZK29"/>
      <c r="GZL29" s="20"/>
      <c r="GZM29"/>
      <c r="GZN29" s="20"/>
      <c r="GZO29"/>
      <c r="GZP29" s="20"/>
      <c r="GZQ29"/>
      <c r="GZR29" s="20"/>
      <c r="GZS29"/>
      <c r="GZT29" s="20"/>
      <c r="GZU29"/>
      <c r="GZV29" s="20"/>
      <c r="GZW29"/>
      <c r="GZX29" s="20"/>
      <c r="GZY29"/>
      <c r="GZZ29" s="20"/>
      <c r="HAA29"/>
      <c r="HAB29" s="20"/>
      <c r="HAC29"/>
      <c r="HAD29" s="20"/>
      <c r="HAE29"/>
      <c r="HAF29" s="20"/>
      <c r="HAG29"/>
      <c r="HAH29" s="20"/>
      <c r="HAI29"/>
      <c r="HAJ29" s="20"/>
      <c r="HAK29"/>
      <c r="HAL29" s="20"/>
      <c r="HAM29"/>
      <c r="HAN29" s="20"/>
      <c r="HAO29"/>
      <c r="HAP29" s="20"/>
      <c r="HAQ29"/>
      <c r="HAR29" s="20"/>
      <c r="HAS29"/>
      <c r="HAT29" s="20"/>
      <c r="HAU29"/>
      <c r="HAV29" s="20"/>
      <c r="HAW29"/>
      <c r="HAX29" s="20"/>
      <c r="HAY29"/>
      <c r="HAZ29" s="20"/>
      <c r="HBA29"/>
      <c r="HBB29" s="20"/>
      <c r="HBC29"/>
      <c r="HBD29" s="20"/>
      <c r="HBE29"/>
      <c r="HBF29" s="20"/>
      <c r="HBG29"/>
      <c r="HBH29" s="20"/>
      <c r="HBI29"/>
      <c r="HBJ29" s="20"/>
      <c r="HBK29"/>
      <c r="HBL29" s="20"/>
      <c r="HBM29"/>
      <c r="HBN29" s="20"/>
      <c r="HBO29"/>
      <c r="HBP29" s="20"/>
      <c r="HBQ29"/>
      <c r="HBR29" s="20"/>
      <c r="HBS29"/>
      <c r="HBT29" s="20"/>
      <c r="HBU29"/>
      <c r="HBV29" s="20"/>
      <c r="HBW29"/>
      <c r="HBX29" s="20"/>
      <c r="HBY29"/>
      <c r="HBZ29" s="20"/>
      <c r="HCA29"/>
      <c r="HCB29" s="20"/>
      <c r="HCC29"/>
      <c r="HCD29" s="20"/>
      <c r="HCE29"/>
      <c r="HCF29" s="20"/>
      <c r="HCG29"/>
      <c r="HCH29" s="20"/>
      <c r="HCI29"/>
      <c r="HCJ29" s="20"/>
      <c r="HCK29"/>
      <c r="HCL29" s="20"/>
      <c r="HCM29"/>
      <c r="HCN29" s="20"/>
      <c r="HCO29"/>
      <c r="HCP29" s="20"/>
      <c r="HCQ29"/>
      <c r="HCR29" s="20"/>
      <c r="HCS29"/>
      <c r="HCT29" s="20"/>
      <c r="HCU29"/>
      <c r="HCV29" s="20"/>
      <c r="HCW29"/>
      <c r="HCX29" s="20"/>
      <c r="HCY29"/>
      <c r="HCZ29" s="20"/>
      <c r="HDA29"/>
      <c r="HDB29" s="20"/>
      <c r="HDC29"/>
      <c r="HDD29" s="20"/>
      <c r="HDE29"/>
      <c r="HDF29" s="20"/>
      <c r="HDG29"/>
      <c r="HDH29" s="20"/>
      <c r="HDI29"/>
      <c r="HDJ29" s="20"/>
      <c r="HDK29"/>
      <c r="HDL29" s="20"/>
      <c r="HDM29"/>
      <c r="HDN29" s="20"/>
      <c r="HDO29"/>
      <c r="HDP29" s="20"/>
      <c r="HDQ29"/>
      <c r="HDR29" s="20"/>
      <c r="HDS29"/>
      <c r="HDT29" s="20"/>
      <c r="HDU29"/>
      <c r="HDV29" s="20"/>
      <c r="HDW29"/>
      <c r="HDX29" s="20"/>
      <c r="HDY29"/>
      <c r="HDZ29" s="20"/>
      <c r="HEA29"/>
      <c r="HEB29" s="20"/>
      <c r="HEC29"/>
      <c r="HED29" s="20"/>
      <c r="HEE29"/>
      <c r="HEF29" s="20"/>
      <c r="HEG29"/>
      <c r="HEH29" s="20"/>
      <c r="HEI29"/>
      <c r="HEJ29" s="20"/>
      <c r="HEK29"/>
      <c r="HEL29" s="20"/>
      <c r="HEM29"/>
      <c r="HEN29" s="20"/>
      <c r="HEO29"/>
      <c r="HEP29" s="20"/>
      <c r="HEQ29"/>
      <c r="HER29" s="20"/>
      <c r="HES29"/>
      <c r="HET29" s="20"/>
      <c r="HEU29"/>
      <c r="HEV29" s="20"/>
      <c r="HEW29"/>
      <c r="HEX29" s="20"/>
      <c r="HEY29"/>
      <c r="HEZ29" s="20"/>
      <c r="HFA29"/>
      <c r="HFB29" s="20"/>
      <c r="HFC29"/>
      <c r="HFD29" s="20"/>
      <c r="HFE29"/>
      <c r="HFF29" s="20"/>
      <c r="HFG29"/>
      <c r="HFH29" s="20"/>
      <c r="HFI29"/>
      <c r="HFJ29" s="20"/>
      <c r="HFK29"/>
      <c r="HFL29" s="20"/>
      <c r="HFM29"/>
      <c r="HFN29" s="20"/>
      <c r="HFO29"/>
      <c r="HFP29" s="20"/>
      <c r="HFQ29"/>
      <c r="HFR29" s="20"/>
      <c r="HFS29"/>
      <c r="HFT29" s="20"/>
      <c r="HFU29"/>
      <c r="HFV29" s="20"/>
      <c r="HFW29"/>
      <c r="HFX29" s="20"/>
      <c r="HFY29"/>
      <c r="HFZ29" s="20"/>
      <c r="HGA29"/>
      <c r="HGB29" s="20"/>
      <c r="HGC29"/>
      <c r="HGD29" s="20"/>
      <c r="HGE29"/>
      <c r="HGF29" s="20"/>
      <c r="HGG29"/>
      <c r="HGH29" s="20"/>
      <c r="HGI29"/>
      <c r="HGJ29" s="20"/>
      <c r="HGK29"/>
      <c r="HGL29" s="20"/>
      <c r="HGM29"/>
      <c r="HGN29" s="20"/>
      <c r="HGO29"/>
      <c r="HGP29" s="20"/>
      <c r="HGQ29"/>
      <c r="HGR29" s="20"/>
      <c r="HGS29"/>
      <c r="HGT29" s="20"/>
      <c r="HGU29"/>
      <c r="HGV29" s="20"/>
      <c r="HGW29"/>
      <c r="HGX29" s="20"/>
      <c r="HGY29"/>
      <c r="HGZ29" s="20"/>
      <c r="HHA29"/>
      <c r="HHB29" s="20"/>
      <c r="HHC29"/>
      <c r="HHD29" s="20"/>
      <c r="HHE29"/>
      <c r="HHF29" s="20"/>
      <c r="HHG29"/>
      <c r="HHH29" s="20"/>
      <c r="HHI29"/>
      <c r="HHJ29" s="20"/>
      <c r="HHK29"/>
      <c r="HHL29" s="20"/>
      <c r="HHM29"/>
      <c r="HHN29" s="20"/>
      <c r="HHO29"/>
      <c r="HHP29" s="20"/>
      <c r="HHQ29"/>
      <c r="HHR29" s="20"/>
      <c r="HHS29"/>
      <c r="HHT29" s="20"/>
      <c r="HHU29"/>
      <c r="HHV29" s="20"/>
      <c r="HHW29"/>
      <c r="HHX29" s="20"/>
      <c r="HHY29"/>
      <c r="HHZ29" s="20"/>
      <c r="HIA29"/>
      <c r="HIB29" s="20"/>
      <c r="HIC29"/>
      <c r="HID29" s="20"/>
      <c r="HIE29"/>
      <c r="HIF29" s="20"/>
      <c r="HIG29"/>
      <c r="HIH29" s="20"/>
      <c r="HII29"/>
      <c r="HIJ29" s="20"/>
      <c r="HIK29"/>
      <c r="HIL29" s="20"/>
      <c r="HIM29"/>
      <c r="HIN29" s="20"/>
      <c r="HIO29"/>
      <c r="HIP29" s="20"/>
      <c r="HIQ29"/>
      <c r="HIR29" s="20"/>
      <c r="HIS29"/>
      <c r="HIT29" s="20"/>
      <c r="HIU29"/>
      <c r="HIV29" s="20"/>
      <c r="HIW29"/>
      <c r="HIX29" s="20"/>
      <c r="HIY29"/>
      <c r="HIZ29" s="20"/>
      <c r="HJA29"/>
      <c r="HJB29" s="20"/>
      <c r="HJC29"/>
      <c r="HJD29" s="20"/>
      <c r="HJE29"/>
      <c r="HJF29" s="20"/>
      <c r="HJG29"/>
      <c r="HJH29" s="20"/>
      <c r="HJI29"/>
      <c r="HJJ29" s="20"/>
      <c r="HJK29"/>
      <c r="HJL29" s="20"/>
      <c r="HJM29"/>
      <c r="HJN29" s="20"/>
      <c r="HJO29"/>
      <c r="HJP29" s="20"/>
      <c r="HJQ29"/>
      <c r="HJR29" s="20"/>
      <c r="HJS29"/>
      <c r="HJT29" s="20"/>
      <c r="HJU29"/>
      <c r="HJV29" s="20"/>
      <c r="HJW29"/>
      <c r="HJX29" s="20"/>
      <c r="HJY29"/>
      <c r="HJZ29" s="20"/>
      <c r="HKA29"/>
      <c r="HKB29" s="20"/>
      <c r="HKC29"/>
      <c r="HKD29" s="20"/>
      <c r="HKE29"/>
      <c r="HKF29" s="20"/>
      <c r="HKG29"/>
      <c r="HKH29" s="20"/>
      <c r="HKI29"/>
      <c r="HKJ29" s="20"/>
      <c r="HKK29"/>
      <c r="HKL29" s="20"/>
      <c r="HKM29"/>
      <c r="HKN29" s="20"/>
      <c r="HKO29"/>
      <c r="HKP29" s="20"/>
      <c r="HKQ29"/>
      <c r="HKR29" s="20"/>
      <c r="HKS29"/>
      <c r="HKT29" s="20"/>
      <c r="HKU29"/>
      <c r="HKV29" s="20"/>
      <c r="HKW29"/>
      <c r="HKX29" s="20"/>
      <c r="HKY29"/>
      <c r="HKZ29" s="20"/>
      <c r="HLA29"/>
      <c r="HLB29" s="20"/>
      <c r="HLC29"/>
      <c r="HLD29" s="20"/>
      <c r="HLE29"/>
      <c r="HLF29" s="20"/>
      <c r="HLG29"/>
      <c r="HLH29" s="20"/>
      <c r="HLI29"/>
      <c r="HLJ29" s="20"/>
      <c r="HLK29"/>
      <c r="HLL29" s="20"/>
      <c r="HLM29"/>
      <c r="HLN29" s="20"/>
      <c r="HLO29"/>
      <c r="HLP29" s="20"/>
      <c r="HLQ29"/>
      <c r="HLR29" s="20"/>
      <c r="HLS29"/>
      <c r="HLT29" s="20"/>
      <c r="HLU29"/>
      <c r="HLV29" s="20"/>
      <c r="HLW29"/>
      <c r="HLX29" s="20"/>
      <c r="HLY29"/>
      <c r="HLZ29" s="20"/>
      <c r="HMA29"/>
      <c r="HMB29" s="20"/>
      <c r="HMC29"/>
      <c r="HMD29" s="20"/>
      <c r="HME29"/>
      <c r="HMF29" s="20"/>
      <c r="HMG29"/>
      <c r="HMH29" s="20"/>
      <c r="HMI29"/>
      <c r="HMJ29" s="20"/>
      <c r="HMK29"/>
      <c r="HML29" s="20"/>
      <c r="HMM29"/>
      <c r="HMN29" s="20"/>
      <c r="HMO29"/>
      <c r="HMP29" s="20"/>
      <c r="HMQ29"/>
      <c r="HMR29" s="20"/>
      <c r="HMS29"/>
      <c r="HMT29" s="20"/>
      <c r="HMU29"/>
      <c r="HMV29" s="20"/>
      <c r="HMW29"/>
      <c r="HMX29" s="20"/>
      <c r="HMY29"/>
      <c r="HMZ29" s="20"/>
      <c r="HNA29"/>
      <c r="HNB29" s="20"/>
      <c r="HNC29"/>
      <c r="HND29" s="20"/>
      <c r="HNE29"/>
      <c r="HNF29" s="20"/>
      <c r="HNG29"/>
      <c r="HNH29" s="20"/>
      <c r="HNI29"/>
      <c r="HNJ29" s="20"/>
      <c r="HNK29"/>
      <c r="HNL29" s="20"/>
      <c r="HNM29"/>
      <c r="HNN29" s="20"/>
      <c r="HNO29"/>
      <c r="HNP29" s="20"/>
      <c r="HNQ29"/>
      <c r="HNR29" s="20"/>
      <c r="HNS29"/>
      <c r="HNT29" s="20"/>
      <c r="HNU29"/>
      <c r="HNV29" s="20"/>
      <c r="HNW29"/>
      <c r="HNX29" s="20"/>
      <c r="HNY29"/>
      <c r="HNZ29" s="20"/>
      <c r="HOA29"/>
      <c r="HOB29" s="20"/>
      <c r="HOC29"/>
      <c r="HOD29" s="20"/>
      <c r="HOE29"/>
      <c r="HOF29" s="20"/>
      <c r="HOG29"/>
      <c r="HOH29" s="20"/>
      <c r="HOI29"/>
      <c r="HOJ29" s="20"/>
      <c r="HOK29"/>
      <c r="HOL29" s="20"/>
      <c r="HOM29"/>
      <c r="HON29" s="20"/>
      <c r="HOO29"/>
      <c r="HOP29" s="20"/>
      <c r="HOQ29"/>
      <c r="HOR29" s="20"/>
      <c r="HOS29"/>
      <c r="HOT29" s="20"/>
      <c r="HOU29"/>
      <c r="HOV29" s="20"/>
      <c r="HOW29"/>
      <c r="HOX29" s="20"/>
      <c r="HOY29"/>
      <c r="HOZ29" s="20"/>
      <c r="HPA29"/>
      <c r="HPB29" s="20"/>
      <c r="HPC29"/>
      <c r="HPD29" s="20"/>
      <c r="HPE29"/>
      <c r="HPF29" s="20"/>
      <c r="HPG29"/>
      <c r="HPH29" s="20"/>
      <c r="HPI29"/>
      <c r="HPJ29" s="20"/>
      <c r="HPK29"/>
      <c r="HPL29" s="20"/>
      <c r="HPM29"/>
      <c r="HPN29" s="20"/>
      <c r="HPO29"/>
      <c r="HPP29" s="20"/>
      <c r="HPQ29"/>
      <c r="HPR29" s="20"/>
      <c r="HPS29"/>
      <c r="HPT29" s="20"/>
      <c r="HPU29"/>
      <c r="HPV29" s="20"/>
      <c r="HPW29"/>
      <c r="HPX29" s="20"/>
      <c r="HPY29"/>
      <c r="HPZ29" s="20"/>
      <c r="HQA29"/>
      <c r="HQB29" s="20"/>
      <c r="HQC29"/>
      <c r="HQD29" s="20"/>
      <c r="HQE29"/>
      <c r="HQF29" s="20"/>
      <c r="HQG29"/>
      <c r="HQH29" s="20"/>
      <c r="HQI29"/>
      <c r="HQJ29" s="20"/>
      <c r="HQK29"/>
      <c r="HQL29" s="20"/>
      <c r="HQM29"/>
      <c r="HQN29" s="20"/>
      <c r="HQO29"/>
      <c r="HQP29" s="20"/>
      <c r="HQQ29"/>
      <c r="HQR29" s="20"/>
      <c r="HQS29"/>
      <c r="HQT29" s="20"/>
      <c r="HQU29"/>
      <c r="HQV29" s="20"/>
      <c r="HQW29"/>
      <c r="HQX29" s="20"/>
      <c r="HQY29"/>
      <c r="HQZ29" s="20"/>
      <c r="HRA29"/>
      <c r="HRB29" s="20"/>
      <c r="HRC29"/>
      <c r="HRD29" s="20"/>
      <c r="HRE29"/>
      <c r="HRF29" s="20"/>
      <c r="HRG29"/>
      <c r="HRH29" s="20"/>
      <c r="HRI29"/>
      <c r="HRJ29" s="20"/>
      <c r="HRK29"/>
      <c r="HRL29" s="20"/>
      <c r="HRM29"/>
      <c r="HRN29" s="20"/>
      <c r="HRO29"/>
      <c r="HRP29" s="20"/>
      <c r="HRQ29"/>
      <c r="HRR29" s="20"/>
      <c r="HRS29"/>
      <c r="HRT29" s="20"/>
      <c r="HRU29"/>
      <c r="HRV29" s="20"/>
      <c r="HRW29"/>
      <c r="HRX29" s="20"/>
      <c r="HRY29"/>
      <c r="HRZ29" s="20"/>
      <c r="HSA29"/>
      <c r="HSB29" s="20"/>
      <c r="HSC29"/>
      <c r="HSD29" s="20"/>
      <c r="HSE29"/>
      <c r="HSF29" s="20"/>
      <c r="HSG29"/>
      <c r="HSH29" s="20"/>
      <c r="HSI29"/>
      <c r="HSJ29" s="20"/>
      <c r="HSK29"/>
      <c r="HSL29" s="20"/>
      <c r="HSM29"/>
      <c r="HSN29" s="20"/>
      <c r="HSO29"/>
      <c r="HSP29" s="20"/>
      <c r="HSQ29"/>
      <c r="HSR29" s="20"/>
      <c r="HSS29"/>
      <c r="HST29" s="20"/>
      <c r="HSU29"/>
      <c r="HSV29" s="20"/>
      <c r="HSW29"/>
      <c r="HSX29" s="20"/>
      <c r="HSY29"/>
      <c r="HSZ29" s="20"/>
      <c r="HTA29"/>
      <c r="HTB29" s="20"/>
      <c r="HTC29"/>
      <c r="HTD29" s="20"/>
      <c r="HTE29"/>
      <c r="HTF29" s="20"/>
      <c r="HTG29"/>
      <c r="HTH29" s="20"/>
      <c r="HTI29"/>
      <c r="HTJ29" s="20"/>
      <c r="HTK29"/>
      <c r="HTL29" s="20"/>
      <c r="HTM29"/>
      <c r="HTN29" s="20"/>
      <c r="HTO29"/>
      <c r="HTP29" s="20"/>
      <c r="HTQ29"/>
      <c r="HTR29" s="20"/>
      <c r="HTS29"/>
      <c r="HTT29" s="20"/>
      <c r="HTU29"/>
      <c r="HTV29" s="20"/>
      <c r="HTW29"/>
      <c r="HTX29" s="20"/>
      <c r="HTY29"/>
      <c r="HTZ29" s="20"/>
      <c r="HUA29"/>
      <c r="HUB29" s="20"/>
      <c r="HUC29"/>
      <c r="HUD29" s="20"/>
      <c r="HUE29"/>
      <c r="HUF29" s="20"/>
      <c r="HUG29"/>
      <c r="HUH29" s="20"/>
      <c r="HUI29"/>
      <c r="HUJ29" s="20"/>
      <c r="HUK29"/>
      <c r="HUL29" s="20"/>
      <c r="HUM29"/>
      <c r="HUN29" s="20"/>
      <c r="HUO29"/>
      <c r="HUP29" s="20"/>
      <c r="HUQ29"/>
      <c r="HUR29" s="20"/>
      <c r="HUS29"/>
      <c r="HUT29" s="20"/>
      <c r="HUU29"/>
      <c r="HUV29" s="20"/>
      <c r="HUW29"/>
      <c r="HUX29" s="20"/>
      <c r="HUY29"/>
      <c r="HUZ29" s="20"/>
      <c r="HVA29"/>
      <c r="HVB29" s="20"/>
      <c r="HVC29"/>
      <c r="HVD29" s="20"/>
      <c r="HVE29"/>
      <c r="HVF29" s="20"/>
      <c r="HVG29"/>
      <c r="HVH29" s="20"/>
      <c r="HVI29"/>
      <c r="HVJ29" s="20"/>
      <c r="HVK29"/>
      <c r="HVL29" s="20"/>
      <c r="HVM29"/>
      <c r="HVN29" s="20"/>
      <c r="HVO29"/>
      <c r="HVP29" s="20"/>
      <c r="HVQ29"/>
      <c r="HVR29" s="20"/>
      <c r="HVS29"/>
      <c r="HVT29" s="20"/>
      <c r="HVU29"/>
      <c r="HVV29" s="20"/>
      <c r="HVW29"/>
      <c r="HVX29" s="20"/>
      <c r="HVY29"/>
      <c r="HVZ29" s="20"/>
      <c r="HWA29"/>
      <c r="HWB29" s="20"/>
      <c r="HWC29"/>
      <c r="HWD29" s="20"/>
      <c r="HWE29"/>
      <c r="HWF29" s="20"/>
      <c r="HWG29"/>
      <c r="HWH29" s="20"/>
      <c r="HWI29"/>
      <c r="HWJ29" s="20"/>
      <c r="HWK29"/>
      <c r="HWL29" s="20"/>
      <c r="HWM29"/>
      <c r="HWN29" s="20"/>
      <c r="HWO29"/>
      <c r="HWP29" s="20"/>
      <c r="HWQ29"/>
      <c r="HWR29" s="20"/>
      <c r="HWS29"/>
      <c r="HWT29" s="20"/>
      <c r="HWU29"/>
      <c r="HWV29" s="20"/>
      <c r="HWW29"/>
      <c r="HWX29" s="20"/>
      <c r="HWY29"/>
      <c r="HWZ29" s="20"/>
      <c r="HXA29"/>
      <c r="HXB29" s="20"/>
      <c r="HXC29"/>
      <c r="HXD29" s="20"/>
      <c r="HXE29"/>
      <c r="HXF29" s="20"/>
      <c r="HXG29"/>
      <c r="HXH29" s="20"/>
      <c r="HXI29"/>
      <c r="HXJ29" s="20"/>
      <c r="HXK29"/>
      <c r="HXL29" s="20"/>
      <c r="HXM29"/>
      <c r="HXN29" s="20"/>
      <c r="HXO29"/>
      <c r="HXP29" s="20"/>
      <c r="HXQ29"/>
      <c r="HXR29" s="20"/>
      <c r="HXS29"/>
      <c r="HXT29" s="20"/>
      <c r="HXU29"/>
      <c r="HXV29" s="20"/>
      <c r="HXW29"/>
      <c r="HXX29" s="20"/>
      <c r="HXY29"/>
      <c r="HXZ29" s="20"/>
      <c r="HYA29"/>
      <c r="HYB29" s="20"/>
      <c r="HYC29"/>
      <c r="HYD29" s="20"/>
      <c r="HYE29"/>
      <c r="HYF29" s="20"/>
      <c r="HYG29"/>
      <c r="HYH29" s="20"/>
      <c r="HYI29"/>
      <c r="HYJ29" s="20"/>
      <c r="HYK29"/>
      <c r="HYL29" s="20"/>
      <c r="HYM29"/>
      <c r="HYN29" s="20"/>
      <c r="HYO29"/>
      <c r="HYP29" s="20"/>
      <c r="HYQ29"/>
      <c r="HYR29" s="20"/>
      <c r="HYS29"/>
      <c r="HYT29" s="20"/>
      <c r="HYU29"/>
      <c r="HYV29" s="20"/>
      <c r="HYW29"/>
      <c r="HYX29" s="20"/>
      <c r="HYY29"/>
      <c r="HYZ29" s="20"/>
      <c r="HZA29"/>
      <c r="HZB29" s="20"/>
      <c r="HZC29"/>
      <c r="HZD29" s="20"/>
      <c r="HZE29"/>
      <c r="HZF29" s="20"/>
      <c r="HZG29"/>
      <c r="HZH29" s="20"/>
      <c r="HZI29"/>
      <c r="HZJ29" s="20"/>
      <c r="HZK29"/>
      <c r="HZL29" s="20"/>
      <c r="HZM29"/>
      <c r="HZN29" s="20"/>
      <c r="HZO29"/>
      <c r="HZP29" s="20"/>
      <c r="HZQ29"/>
      <c r="HZR29" s="20"/>
      <c r="HZS29"/>
      <c r="HZT29" s="20"/>
      <c r="HZU29"/>
      <c r="HZV29" s="20"/>
      <c r="HZW29"/>
      <c r="HZX29" s="20"/>
      <c r="HZY29"/>
      <c r="HZZ29" s="20"/>
      <c r="IAA29"/>
      <c r="IAB29" s="20"/>
      <c r="IAC29"/>
      <c r="IAD29" s="20"/>
      <c r="IAE29"/>
      <c r="IAF29" s="20"/>
      <c r="IAG29"/>
      <c r="IAH29" s="20"/>
      <c r="IAI29"/>
      <c r="IAJ29" s="20"/>
      <c r="IAK29"/>
      <c r="IAL29" s="20"/>
      <c r="IAM29"/>
      <c r="IAN29" s="20"/>
      <c r="IAO29"/>
      <c r="IAP29" s="20"/>
      <c r="IAQ29"/>
      <c r="IAR29" s="20"/>
      <c r="IAS29"/>
      <c r="IAT29" s="20"/>
      <c r="IAU29"/>
      <c r="IAV29" s="20"/>
      <c r="IAW29"/>
      <c r="IAX29" s="20"/>
      <c r="IAY29"/>
      <c r="IAZ29" s="20"/>
      <c r="IBA29"/>
      <c r="IBB29" s="20"/>
      <c r="IBC29"/>
      <c r="IBD29" s="20"/>
      <c r="IBE29"/>
      <c r="IBF29" s="20"/>
      <c r="IBG29"/>
      <c r="IBH29" s="20"/>
      <c r="IBI29"/>
      <c r="IBJ29" s="20"/>
      <c r="IBK29"/>
      <c r="IBL29" s="20"/>
      <c r="IBM29"/>
      <c r="IBN29" s="20"/>
      <c r="IBO29"/>
      <c r="IBP29" s="20"/>
      <c r="IBQ29"/>
      <c r="IBR29" s="20"/>
      <c r="IBS29"/>
      <c r="IBT29" s="20"/>
      <c r="IBU29"/>
      <c r="IBV29" s="20"/>
      <c r="IBW29"/>
      <c r="IBX29" s="20"/>
      <c r="IBY29"/>
      <c r="IBZ29" s="20"/>
      <c r="ICA29"/>
      <c r="ICB29" s="20"/>
      <c r="ICC29"/>
      <c r="ICD29" s="20"/>
      <c r="ICE29"/>
      <c r="ICF29" s="20"/>
      <c r="ICG29"/>
      <c r="ICH29" s="20"/>
      <c r="ICI29"/>
      <c r="ICJ29" s="20"/>
      <c r="ICK29"/>
      <c r="ICL29" s="20"/>
      <c r="ICM29"/>
      <c r="ICN29" s="20"/>
      <c r="ICO29"/>
      <c r="ICP29" s="20"/>
      <c r="ICQ29"/>
      <c r="ICR29" s="20"/>
      <c r="ICS29"/>
      <c r="ICT29" s="20"/>
      <c r="ICU29"/>
      <c r="ICV29" s="20"/>
      <c r="ICW29"/>
      <c r="ICX29" s="20"/>
      <c r="ICY29"/>
      <c r="ICZ29" s="20"/>
      <c r="IDA29"/>
      <c r="IDB29" s="20"/>
      <c r="IDC29"/>
      <c r="IDD29" s="20"/>
      <c r="IDE29"/>
      <c r="IDF29" s="20"/>
      <c r="IDG29"/>
      <c r="IDH29" s="20"/>
      <c r="IDI29"/>
      <c r="IDJ29" s="20"/>
      <c r="IDK29"/>
      <c r="IDL29" s="20"/>
      <c r="IDM29"/>
      <c r="IDN29" s="20"/>
      <c r="IDO29"/>
      <c r="IDP29" s="20"/>
      <c r="IDQ29"/>
      <c r="IDR29" s="20"/>
      <c r="IDS29"/>
      <c r="IDT29" s="20"/>
      <c r="IDU29"/>
      <c r="IDV29" s="20"/>
      <c r="IDW29"/>
      <c r="IDX29" s="20"/>
      <c r="IDY29"/>
      <c r="IDZ29" s="20"/>
      <c r="IEA29"/>
      <c r="IEB29" s="20"/>
      <c r="IEC29"/>
      <c r="IED29" s="20"/>
      <c r="IEE29"/>
      <c r="IEF29" s="20"/>
      <c r="IEG29"/>
      <c r="IEH29" s="20"/>
      <c r="IEI29"/>
      <c r="IEJ29" s="20"/>
      <c r="IEK29"/>
      <c r="IEL29" s="20"/>
      <c r="IEM29"/>
      <c r="IEN29" s="20"/>
      <c r="IEO29"/>
      <c r="IEP29" s="20"/>
      <c r="IEQ29"/>
      <c r="IER29" s="20"/>
      <c r="IES29"/>
      <c r="IET29" s="20"/>
      <c r="IEU29"/>
      <c r="IEV29" s="20"/>
      <c r="IEW29"/>
      <c r="IEX29" s="20"/>
      <c r="IEY29"/>
      <c r="IEZ29" s="20"/>
      <c r="IFA29"/>
      <c r="IFB29" s="20"/>
      <c r="IFC29"/>
      <c r="IFD29" s="20"/>
      <c r="IFE29"/>
      <c r="IFF29" s="20"/>
      <c r="IFG29"/>
      <c r="IFH29" s="20"/>
      <c r="IFI29"/>
      <c r="IFJ29" s="20"/>
      <c r="IFK29"/>
      <c r="IFL29" s="20"/>
      <c r="IFM29"/>
      <c r="IFN29" s="20"/>
      <c r="IFO29"/>
      <c r="IFP29" s="20"/>
      <c r="IFQ29"/>
      <c r="IFR29" s="20"/>
      <c r="IFS29"/>
      <c r="IFT29" s="20"/>
      <c r="IFU29"/>
      <c r="IFV29" s="20"/>
      <c r="IFW29"/>
      <c r="IFX29" s="20"/>
      <c r="IFY29"/>
      <c r="IFZ29" s="20"/>
      <c r="IGA29"/>
      <c r="IGB29" s="20"/>
      <c r="IGC29"/>
      <c r="IGD29" s="20"/>
      <c r="IGE29"/>
      <c r="IGF29" s="20"/>
      <c r="IGG29"/>
      <c r="IGH29" s="20"/>
      <c r="IGI29"/>
      <c r="IGJ29" s="20"/>
      <c r="IGK29"/>
      <c r="IGL29" s="20"/>
      <c r="IGM29"/>
      <c r="IGN29" s="20"/>
      <c r="IGO29"/>
      <c r="IGP29" s="20"/>
      <c r="IGQ29"/>
      <c r="IGR29" s="20"/>
      <c r="IGS29"/>
      <c r="IGT29" s="20"/>
      <c r="IGU29"/>
      <c r="IGV29" s="20"/>
      <c r="IGW29"/>
      <c r="IGX29" s="20"/>
      <c r="IGY29"/>
      <c r="IGZ29" s="20"/>
      <c r="IHA29"/>
      <c r="IHB29" s="20"/>
      <c r="IHC29"/>
      <c r="IHD29" s="20"/>
      <c r="IHE29"/>
      <c r="IHF29" s="20"/>
      <c r="IHG29"/>
      <c r="IHH29" s="20"/>
      <c r="IHI29"/>
      <c r="IHJ29" s="20"/>
      <c r="IHK29"/>
      <c r="IHL29" s="20"/>
      <c r="IHM29"/>
      <c r="IHN29" s="20"/>
      <c r="IHO29"/>
      <c r="IHP29" s="20"/>
      <c r="IHQ29"/>
      <c r="IHR29" s="20"/>
      <c r="IHS29"/>
      <c r="IHT29" s="20"/>
      <c r="IHU29"/>
      <c r="IHV29" s="20"/>
      <c r="IHW29"/>
      <c r="IHX29" s="20"/>
      <c r="IHY29"/>
      <c r="IHZ29" s="20"/>
      <c r="IIA29"/>
      <c r="IIB29" s="20"/>
      <c r="IIC29"/>
      <c r="IID29" s="20"/>
      <c r="IIE29"/>
      <c r="IIF29" s="20"/>
      <c r="IIG29"/>
      <c r="IIH29" s="20"/>
      <c r="III29"/>
      <c r="IIJ29" s="20"/>
      <c r="IIK29"/>
      <c r="IIL29" s="20"/>
      <c r="IIM29"/>
      <c r="IIN29" s="20"/>
      <c r="IIO29"/>
      <c r="IIP29" s="20"/>
      <c r="IIQ29"/>
      <c r="IIR29" s="20"/>
      <c r="IIS29"/>
      <c r="IIT29" s="20"/>
      <c r="IIU29"/>
      <c r="IIV29" s="20"/>
      <c r="IIW29"/>
      <c r="IIX29" s="20"/>
      <c r="IIY29"/>
      <c r="IIZ29" s="20"/>
      <c r="IJA29"/>
      <c r="IJB29" s="20"/>
      <c r="IJC29"/>
      <c r="IJD29" s="20"/>
      <c r="IJE29"/>
      <c r="IJF29" s="20"/>
      <c r="IJG29"/>
      <c r="IJH29" s="20"/>
      <c r="IJI29"/>
      <c r="IJJ29" s="20"/>
      <c r="IJK29"/>
      <c r="IJL29" s="20"/>
      <c r="IJM29"/>
      <c r="IJN29" s="20"/>
      <c r="IJO29"/>
      <c r="IJP29" s="20"/>
      <c r="IJQ29"/>
      <c r="IJR29" s="20"/>
      <c r="IJS29"/>
      <c r="IJT29" s="20"/>
      <c r="IJU29"/>
      <c r="IJV29" s="20"/>
      <c r="IJW29"/>
      <c r="IJX29" s="20"/>
      <c r="IJY29"/>
      <c r="IJZ29" s="20"/>
      <c r="IKA29"/>
      <c r="IKB29" s="20"/>
      <c r="IKC29"/>
      <c r="IKD29" s="20"/>
      <c r="IKE29"/>
      <c r="IKF29" s="20"/>
      <c r="IKG29"/>
      <c r="IKH29" s="20"/>
      <c r="IKI29"/>
      <c r="IKJ29" s="20"/>
      <c r="IKK29"/>
      <c r="IKL29" s="20"/>
      <c r="IKM29"/>
      <c r="IKN29" s="20"/>
      <c r="IKO29"/>
      <c r="IKP29" s="20"/>
      <c r="IKQ29"/>
      <c r="IKR29" s="20"/>
      <c r="IKS29"/>
      <c r="IKT29" s="20"/>
      <c r="IKU29"/>
      <c r="IKV29" s="20"/>
      <c r="IKW29"/>
      <c r="IKX29" s="20"/>
      <c r="IKY29"/>
      <c r="IKZ29" s="20"/>
      <c r="ILA29"/>
      <c r="ILB29" s="20"/>
      <c r="ILC29"/>
      <c r="ILD29" s="20"/>
      <c r="ILE29"/>
      <c r="ILF29" s="20"/>
      <c r="ILG29"/>
      <c r="ILH29" s="20"/>
      <c r="ILI29"/>
      <c r="ILJ29" s="20"/>
      <c r="ILK29"/>
      <c r="ILL29" s="20"/>
      <c r="ILM29"/>
      <c r="ILN29" s="20"/>
      <c r="ILO29"/>
      <c r="ILP29" s="20"/>
      <c r="ILQ29"/>
      <c r="ILR29" s="20"/>
      <c r="ILS29"/>
      <c r="ILT29" s="20"/>
      <c r="ILU29"/>
      <c r="ILV29" s="20"/>
      <c r="ILW29"/>
      <c r="ILX29" s="20"/>
      <c r="ILY29"/>
      <c r="ILZ29" s="20"/>
      <c r="IMA29"/>
      <c r="IMB29" s="20"/>
      <c r="IMC29"/>
      <c r="IMD29" s="20"/>
      <c r="IME29"/>
      <c r="IMF29" s="20"/>
      <c r="IMG29"/>
      <c r="IMH29" s="20"/>
      <c r="IMI29"/>
      <c r="IMJ29" s="20"/>
      <c r="IMK29"/>
      <c r="IML29" s="20"/>
      <c r="IMM29"/>
      <c r="IMN29" s="20"/>
      <c r="IMO29"/>
      <c r="IMP29" s="20"/>
      <c r="IMQ29"/>
      <c r="IMR29" s="20"/>
      <c r="IMS29"/>
      <c r="IMT29" s="20"/>
      <c r="IMU29"/>
      <c r="IMV29" s="20"/>
      <c r="IMW29"/>
      <c r="IMX29" s="20"/>
      <c r="IMY29"/>
      <c r="IMZ29" s="20"/>
      <c r="INA29"/>
      <c r="INB29" s="20"/>
      <c r="INC29"/>
      <c r="IND29" s="20"/>
      <c r="INE29"/>
      <c r="INF29" s="20"/>
      <c r="ING29"/>
      <c r="INH29" s="20"/>
      <c r="INI29"/>
      <c r="INJ29" s="20"/>
      <c r="INK29"/>
      <c r="INL29" s="20"/>
      <c r="INM29"/>
      <c r="INN29" s="20"/>
      <c r="INO29"/>
      <c r="INP29" s="20"/>
      <c r="INQ29"/>
      <c r="INR29" s="20"/>
      <c r="INS29"/>
      <c r="INT29" s="20"/>
      <c r="INU29"/>
      <c r="INV29" s="20"/>
      <c r="INW29"/>
      <c r="INX29" s="20"/>
      <c r="INY29"/>
      <c r="INZ29" s="20"/>
      <c r="IOA29"/>
      <c r="IOB29" s="20"/>
      <c r="IOC29"/>
      <c r="IOD29" s="20"/>
      <c r="IOE29"/>
      <c r="IOF29" s="20"/>
      <c r="IOG29"/>
      <c r="IOH29" s="20"/>
      <c r="IOI29"/>
      <c r="IOJ29" s="20"/>
      <c r="IOK29"/>
      <c r="IOL29" s="20"/>
      <c r="IOM29"/>
      <c r="ION29" s="20"/>
      <c r="IOO29"/>
      <c r="IOP29" s="20"/>
      <c r="IOQ29"/>
      <c r="IOR29" s="20"/>
      <c r="IOS29"/>
      <c r="IOT29" s="20"/>
      <c r="IOU29"/>
      <c r="IOV29" s="20"/>
      <c r="IOW29"/>
      <c r="IOX29" s="20"/>
      <c r="IOY29"/>
      <c r="IOZ29" s="20"/>
      <c r="IPA29"/>
      <c r="IPB29" s="20"/>
      <c r="IPC29"/>
      <c r="IPD29" s="20"/>
      <c r="IPE29"/>
      <c r="IPF29" s="20"/>
      <c r="IPG29"/>
      <c r="IPH29" s="20"/>
      <c r="IPI29"/>
      <c r="IPJ29" s="20"/>
      <c r="IPK29"/>
      <c r="IPL29" s="20"/>
      <c r="IPM29"/>
      <c r="IPN29" s="20"/>
      <c r="IPO29"/>
      <c r="IPP29" s="20"/>
      <c r="IPQ29"/>
      <c r="IPR29" s="20"/>
      <c r="IPS29"/>
      <c r="IPT29" s="20"/>
      <c r="IPU29"/>
      <c r="IPV29" s="20"/>
      <c r="IPW29"/>
      <c r="IPX29" s="20"/>
      <c r="IPY29"/>
      <c r="IPZ29" s="20"/>
      <c r="IQA29"/>
      <c r="IQB29" s="20"/>
      <c r="IQC29"/>
      <c r="IQD29" s="20"/>
      <c r="IQE29"/>
      <c r="IQF29" s="20"/>
      <c r="IQG29"/>
      <c r="IQH29" s="20"/>
      <c r="IQI29"/>
      <c r="IQJ29" s="20"/>
      <c r="IQK29"/>
      <c r="IQL29" s="20"/>
      <c r="IQM29"/>
      <c r="IQN29" s="20"/>
      <c r="IQO29"/>
      <c r="IQP29" s="20"/>
      <c r="IQQ29"/>
      <c r="IQR29" s="20"/>
      <c r="IQS29"/>
      <c r="IQT29" s="20"/>
      <c r="IQU29"/>
      <c r="IQV29" s="20"/>
      <c r="IQW29"/>
      <c r="IQX29" s="20"/>
      <c r="IQY29"/>
      <c r="IQZ29" s="20"/>
      <c r="IRA29"/>
      <c r="IRB29" s="20"/>
      <c r="IRC29"/>
      <c r="IRD29" s="20"/>
      <c r="IRE29"/>
      <c r="IRF29" s="20"/>
      <c r="IRG29"/>
      <c r="IRH29" s="20"/>
      <c r="IRI29"/>
      <c r="IRJ29" s="20"/>
      <c r="IRK29"/>
      <c r="IRL29" s="20"/>
      <c r="IRM29"/>
      <c r="IRN29" s="20"/>
      <c r="IRO29"/>
      <c r="IRP29" s="20"/>
      <c r="IRQ29"/>
      <c r="IRR29" s="20"/>
      <c r="IRS29"/>
      <c r="IRT29" s="20"/>
      <c r="IRU29"/>
      <c r="IRV29" s="20"/>
      <c r="IRW29"/>
      <c r="IRX29" s="20"/>
      <c r="IRY29"/>
      <c r="IRZ29" s="20"/>
      <c r="ISA29"/>
      <c r="ISB29" s="20"/>
      <c r="ISC29"/>
      <c r="ISD29" s="20"/>
      <c r="ISE29"/>
      <c r="ISF29" s="20"/>
      <c r="ISG29"/>
      <c r="ISH29" s="20"/>
      <c r="ISI29"/>
      <c r="ISJ29" s="20"/>
      <c r="ISK29"/>
      <c r="ISL29" s="20"/>
      <c r="ISM29"/>
      <c r="ISN29" s="20"/>
      <c r="ISO29"/>
      <c r="ISP29" s="20"/>
      <c r="ISQ29"/>
      <c r="ISR29" s="20"/>
      <c r="ISS29"/>
      <c r="IST29" s="20"/>
      <c r="ISU29"/>
      <c r="ISV29" s="20"/>
      <c r="ISW29"/>
      <c r="ISX29" s="20"/>
      <c r="ISY29"/>
      <c r="ISZ29" s="20"/>
      <c r="ITA29"/>
      <c r="ITB29" s="20"/>
      <c r="ITC29"/>
      <c r="ITD29" s="20"/>
      <c r="ITE29"/>
      <c r="ITF29" s="20"/>
      <c r="ITG29"/>
      <c r="ITH29" s="20"/>
      <c r="ITI29"/>
      <c r="ITJ29" s="20"/>
      <c r="ITK29"/>
      <c r="ITL29" s="20"/>
      <c r="ITM29"/>
      <c r="ITN29" s="20"/>
      <c r="ITO29"/>
      <c r="ITP29" s="20"/>
      <c r="ITQ29"/>
      <c r="ITR29" s="20"/>
      <c r="ITS29"/>
      <c r="ITT29" s="20"/>
      <c r="ITU29"/>
      <c r="ITV29" s="20"/>
      <c r="ITW29"/>
      <c r="ITX29" s="20"/>
      <c r="ITY29"/>
      <c r="ITZ29" s="20"/>
      <c r="IUA29"/>
      <c r="IUB29" s="20"/>
      <c r="IUC29"/>
      <c r="IUD29" s="20"/>
      <c r="IUE29"/>
      <c r="IUF29" s="20"/>
      <c r="IUG29"/>
      <c r="IUH29" s="20"/>
      <c r="IUI29"/>
      <c r="IUJ29" s="20"/>
      <c r="IUK29"/>
      <c r="IUL29" s="20"/>
      <c r="IUM29"/>
      <c r="IUN29" s="20"/>
      <c r="IUO29"/>
      <c r="IUP29" s="20"/>
      <c r="IUQ29"/>
      <c r="IUR29" s="20"/>
      <c r="IUS29"/>
      <c r="IUT29" s="20"/>
      <c r="IUU29"/>
      <c r="IUV29" s="20"/>
      <c r="IUW29"/>
      <c r="IUX29" s="20"/>
      <c r="IUY29"/>
      <c r="IUZ29" s="20"/>
      <c r="IVA29"/>
      <c r="IVB29" s="20"/>
      <c r="IVC29"/>
      <c r="IVD29" s="20"/>
      <c r="IVE29"/>
      <c r="IVF29" s="20"/>
      <c r="IVG29"/>
      <c r="IVH29" s="20"/>
      <c r="IVI29"/>
      <c r="IVJ29" s="20"/>
      <c r="IVK29"/>
      <c r="IVL29" s="20"/>
      <c r="IVM29"/>
      <c r="IVN29" s="20"/>
      <c r="IVO29"/>
      <c r="IVP29" s="20"/>
      <c r="IVQ29"/>
      <c r="IVR29" s="20"/>
      <c r="IVS29"/>
      <c r="IVT29" s="20"/>
      <c r="IVU29"/>
      <c r="IVV29" s="20"/>
      <c r="IVW29"/>
      <c r="IVX29" s="20"/>
      <c r="IVY29"/>
      <c r="IVZ29" s="20"/>
      <c r="IWA29"/>
      <c r="IWB29" s="20"/>
      <c r="IWC29"/>
      <c r="IWD29" s="20"/>
      <c r="IWE29"/>
      <c r="IWF29" s="20"/>
      <c r="IWG29"/>
      <c r="IWH29" s="20"/>
      <c r="IWI29"/>
      <c r="IWJ29" s="20"/>
      <c r="IWK29"/>
      <c r="IWL29" s="20"/>
      <c r="IWM29"/>
      <c r="IWN29" s="20"/>
      <c r="IWO29"/>
      <c r="IWP29" s="20"/>
      <c r="IWQ29"/>
      <c r="IWR29" s="20"/>
      <c r="IWS29"/>
      <c r="IWT29" s="20"/>
      <c r="IWU29"/>
      <c r="IWV29" s="20"/>
      <c r="IWW29"/>
      <c r="IWX29" s="20"/>
      <c r="IWY29"/>
      <c r="IWZ29" s="20"/>
      <c r="IXA29"/>
      <c r="IXB29" s="20"/>
      <c r="IXC29"/>
      <c r="IXD29" s="20"/>
      <c r="IXE29"/>
      <c r="IXF29" s="20"/>
      <c r="IXG29"/>
      <c r="IXH29" s="20"/>
      <c r="IXI29"/>
      <c r="IXJ29" s="20"/>
      <c r="IXK29"/>
      <c r="IXL29" s="20"/>
      <c r="IXM29"/>
      <c r="IXN29" s="20"/>
      <c r="IXO29"/>
      <c r="IXP29" s="20"/>
      <c r="IXQ29"/>
      <c r="IXR29" s="20"/>
      <c r="IXS29"/>
      <c r="IXT29" s="20"/>
      <c r="IXU29"/>
      <c r="IXV29" s="20"/>
      <c r="IXW29"/>
      <c r="IXX29" s="20"/>
      <c r="IXY29"/>
      <c r="IXZ29" s="20"/>
      <c r="IYA29"/>
      <c r="IYB29" s="20"/>
      <c r="IYC29"/>
      <c r="IYD29" s="20"/>
      <c r="IYE29"/>
      <c r="IYF29" s="20"/>
      <c r="IYG29"/>
      <c r="IYH29" s="20"/>
      <c r="IYI29"/>
      <c r="IYJ29" s="20"/>
      <c r="IYK29"/>
      <c r="IYL29" s="20"/>
      <c r="IYM29"/>
      <c r="IYN29" s="20"/>
      <c r="IYO29"/>
      <c r="IYP29" s="20"/>
      <c r="IYQ29"/>
      <c r="IYR29" s="20"/>
      <c r="IYS29"/>
      <c r="IYT29" s="20"/>
      <c r="IYU29"/>
      <c r="IYV29" s="20"/>
      <c r="IYW29"/>
      <c r="IYX29" s="20"/>
      <c r="IYY29"/>
      <c r="IYZ29" s="20"/>
      <c r="IZA29"/>
      <c r="IZB29" s="20"/>
      <c r="IZC29"/>
      <c r="IZD29" s="20"/>
      <c r="IZE29"/>
      <c r="IZF29" s="20"/>
      <c r="IZG29"/>
      <c r="IZH29" s="20"/>
      <c r="IZI29"/>
      <c r="IZJ29" s="20"/>
      <c r="IZK29"/>
      <c r="IZL29" s="20"/>
      <c r="IZM29"/>
      <c r="IZN29" s="20"/>
      <c r="IZO29"/>
      <c r="IZP29" s="20"/>
      <c r="IZQ29"/>
      <c r="IZR29" s="20"/>
      <c r="IZS29"/>
      <c r="IZT29" s="20"/>
      <c r="IZU29"/>
      <c r="IZV29" s="20"/>
      <c r="IZW29"/>
      <c r="IZX29" s="20"/>
      <c r="IZY29"/>
      <c r="IZZ29" s="20"/>
      <c r="JAA29"/>
      <c r="JAB29" s="20"/>
      <c r="JAC29"/>
      <c r="JAD29" s="20"/>
      <c r="JAE29"/>
      <c r="JAF29" s="20"/>
      <c r="JAG29"/>
      <c r="JAH29" s="20"/>
      <c r="JAI29"/>
      <c r="JAJ29" s="20"/>
      <c r="JAK29"/>
      <c r="JAL29" s="20"/>
      <c r="JAM29"/>
      <c r="JAN29" s="20"/>
      <c r="JAO29"/>
      <c r="JAP29" s="20"/>
      <c r="JAQ29"/>
      <c r="JAR29" s="20"/>
      <c r="JAS29"/>
      <c r="JAT29" s="20"/>
      <c r="JAU29"/>
      <c r="JAV29" s="20"/>
      <c r="JAW29"/>
      <c r="JAX29" s="20"/>
      <c r="JAY29"/>
      <c r="JAZ29" s="20"/>
      <c r="JBA29"/>
      <c r="JBB29" s="20"/>
      <c r="JBC29"/>
      <c r="JBD29" s="20"/>
      <c r="JBE29"/>
      <c r="JBF29" s="20"/>
      <c r="JBG29"/>
      <c r="JBH29" s="20"/>
      <c r="JBI29"/>
      <c r="JBJ29" s="20"/>
      <c r="JBK29"/>
      <c r="JBL29" s="20"/>
      <c r="JBM29"/>
      <c r="JBN29" s="20"/>
      <c r="JBO29"/>
      <c r="JBP29" s="20"/>
      <c r="JBQ29"/>
      <c r="JBR29" s="20"/>
      <c r="JBS29"/>
      <c r="JBT29" s="20"/>
      <c r="JBU29"/>
      <c r="JBV29" s="20"/>
      <c r="JBW29"/>
      <c r="JBX29" s="20"/>
      <c r="JBY29"/>
      <c r="JBZ29" s="20"/>
      <c r="JCA29"/>
      <c r="JCB29" s="20"/>
      <c r="JCC29"/>
      <c r="JCD29" s="20"/>
      <c r="JCE29"/>
      <c r="JCF29" s="20"/>
      <c r="JCG29"/>
      <c r="JCH29" s="20"/>
      <c r="JCI29"/>
      <c r="JCJ29" s="20"/>
      <c r="JCK29"/>
      <c r="JCL29" s="20"/>
      <c r="JCM29"/>
      <c r="JCN29" s="20"/>
      <c r="JCO29"/>
      <c r="JCP29" s="20"/>
      <c r="JCQ29"/>
      <c r="JCR29" s="20"/>
      <c r="JCS29"/>
      <c r="JCT29" s="20"/>
      <c r="JCU29"/>
      <c r="JCV29" s="20"/>
      <c r="JCW29"/>
      <c r="JCX29" s="20"/>
      <c r="JCY29"/>
      <c r="JCZ29" s="20"/>
      <c r="JDA29"/>
      <c r="JDB29" s="20"/>
      <c r="JDC29"/>
      <c r="JDD29" s="20"/>
      <c r="JDE29"/>
      <c r="JDF29" s="20"/>
      <c r="JDG29"/>
      <c r="JDH29" s="20"/>
      <c r="JDI29"/>
      <c r="JDJ29" s="20"/>
      <c r="JDK29"/>
      <c r="JDL29" s="20"/>
      <c r="JDM29"/>
      <c r="JDN29" s="20"/>
      <c r="JDO29"/>
      <c r="JDP29" s="20"/>
      <c r="JDQ29"/>
      <c r="JDR29" s="20"/>
      <c r="JDS29"/>
      <c r="JDT29" s="20"/>
      <c r="JDU29"/>
      <c r="JDV29" s="20"/>
      <c r="JDW29"/>
      <c r="JDX29" s="20"/>
      <c r="JDY29"/>
      <c r="JDZ29" s="20"/>
      <c r="JEA29"/>
      <c r="JEB29" s="20"/>
      <c r="JEC29"/>
      <c r="JED29" s="20"/>
      <c r="JEE29"/>
      <c r="JEF29" s="20"/>
      <c r="JEG29"/>
      <c r="JEH29" s="20"/>
      <c r="JEI29"/>
      <c r="JEJ29" s="20"/>
      <c r="JEK29"/>
      <c r="JEL29" s="20"/>
      <c r="JEM29"/>
      <c r="JEN29" s="20"/>
      <c r="JEO29"/>
      <c r="JEP29" s="20"/>
      <c r="JEQ29"/>
      <c r="JER29" s="20"/>
      <c r="JES29"/>
      <c r="JET29" s="20"/>
      <c r="JEU29"/>
      <c r="JEV29" s="20"/>
      <c r="JEW29"/>
      <c r="JEX29" s="20"/>
      <c r="JEY29"/>
      <c r="JEZ29" s="20"/>
      <c r="JFA29"/>
      <c r="JFB29" s="20"/>
      <c r="JFC29"/>
      <c r="JFD29" s="20"/>
      <c r="JFE29"/>
      <c r="JFF29" s="20"/>
      <c r="JFG29"/>
      <c r="JFH29" s="20"/>
      <c r="JFI29"/>
      <c r="JFJ29" s="20"/>
      <c r="JFK29"/>
      <c r="JFL29" s="20"/>
      <c r="JFM29"/>
      <c r="JFN29" s="20"/>
      <c r="JFO29"/>
      <c r="JFP29" s="20"/>
      <c r="JFQ29"/>
      <c r="JFR29" s="20"/>
      <c r="JFS29"/>
      <c r="JFT29" s="20"/>
      <c r="JFU29"/>
      <c r="JFV29" s="20"/>
      <c r="JFW29"/>
      <c r="JFX29" s="20"/>
      <c r="JFY29"/>
      <c r="JFZ29" s="20"/>
      <c r="JGA29"/>
      <c r="JGB29" s="20"/>
      <c r="JGC29"/>
      <c r="JGD29" s="20"/>
      <c r="JGE29"/>
      <c r="JGF29" s="20"/>
      <c r="JGG29"/>
      <c r="JGH29" s="20"/>
      <c r="JGI29"/>
      <c r="JGJ29" s="20"/>
      <c r="JGK29"/>
      <c r="JGL29" s="20"/>
      <c r="JGM29"/>
      <c r="JGN29" s="20"/>
      <c r="JGO29"/>
      <c r="JGP29" s="20"/>
      <c r="JGQ29"/>
      <c r="JGR29" s="20"/>
      <c r="JGS29"/>
      <c r="JGT29" s="20"/>
      <c r="JGU29"/>
      <c r="JGV29" s="20"/>
      <c r="JGW29"/>
      <c r="JGX29" s="20"/>
      <c r="JGY29"/>
      <c r="JGZ29" s="20"/>
      <c r="JHA29"/>
      <c r="JHB29" s="20"/>
      <c r="JHC29"/>
      <c r="JHD29" s="20"/>
      <c r="JHE29"/>
      <c r="JHF29" s="20"/>
      <c r="JHG29"/>
      <c r="JHH29" s="20"/>
      <c r="JHI29"/>
      <c r="JHJ29" s="20"/>
      <c r="JHK29"/>
      <c r="JHL29" s="20"/>
      <c r="JHM29"/>
      <c r="JHN29" s="20"/>
      <c r="JHO29"/>
      <c r="JHP29" s="20"/>
      <c r="JHQ29"/>
      <c r="JHR29" s="20"/>
      <c r="JHS29"/>
      <c r="JHT29" s="20"/>
      <c r="JHU29"/>
      <c r="JHV29" s="20"/>
      <c r="JHW29"/>
      <c r="JHX29" s="20"/>
      <c r="JHY29"/>
      <c r="JHZ29" s="20"/>
      <c r="JIA29"/>
      <c r="JIB29" s="20"/>
      <c r="JIC29"/>
      <c r="JID29" s="20"/>
      <c r="JIE29"/>
      <c r="JIF29" s="20"/>
      <c r="JIG29"/>
      <c r="JIH29" s="20"/>
      <c r="JII29"/>
      <c r="JIJ29" s="20"/>
      <c r="JIK29"/>
      <c r="JIL29" s="20"/>
      <c r="JIM29"/>
      <c r="JIN29" s="20"/>
      <c r="JIO29"/>
      <c r="JIP29" s="20"/>
      <c r="JIQ29"/>
      <c r="JIR29" s="20"/>
      <c r="JIS29"/>
      <c r="JIT29" s="20"/>
      <c r="JIU29"/>
      <c r="JIV29" s="20"/>
      <c r="JIW29"/>
      <c r="JIX29" s="20"/>
      <c r="JIY29"/>
      <c r="JIZ29" s="20"/>
      <c r="JJA29"/>
      <c r="JJB29" s="20"/>
      <c r="JJC29"/>
      <c r="JJD29" s="20"/>
      <c r="JJE29"/>
      <c r="JJF29" s="20"/>
      <c r="JJG29"/>
      <c r="JJH29" s="20"/>
      <c r="JJI29"/>
      <c r="JJJ29" s="20"/>
      <c r="JJK29"/>
      <c r="JJL29" s="20"/>
      <c r="JJM29"/>
      <c r="JJN29" s="20"/>
      <c r="JJO29"/>
      <c r="JJP29" s="20"/>
      <c r="JJQ29"/>
      <c r="JJR29" s="20"/>
      <c r="JJS29"/>
      <c r="JJT29" s="20"/>
      <c r="JJU29"/>
      <c r="JJV29" s="20"/>
      <c r="JJW29"/>
      <c r="JJX29" s="20"/>
      <c r="JJY29"/>
      <c r="JJZ29" s="20"/>
      <c r="JKA29"/>
      <c r="JKB29" s="20"/>
      <c r="JKC29"/>
      <c r="JKD29" s="20"/>
      <c r="JKE29"/>
      <c r="JKF29" s="20"/>
      <c r="JKG29"/>
      <c r="JKH29" s="20"/>
      <c r="JKI29"/>
      <c r="JKJ29" s="20"/>
      <c r="JKK29"/>
      <c r="JKL29" s="20"/>
      <c r="JKM29"/>
      <c r="JKN29" s="20"/>
      <c r="JKO29"/>
      <c r="JKP29" s="20"/>
      <c r="JKQ29"/>
      <c r="JKR29" s="20"/>
      <c r="JKS29"/>
      <c r="JKT29" s="20"/>
      <c r="JKU29"/>
      <c r="JKV29" s="20"/>
      <c r="JKW29"/>
      <c r="JKX29" s="20"/>
      <c r="JKY29"/>
      <c r="JKZ29" s="20"/>
      <c r="JLA29"/>
      <c r="JLB29" s="20"/>
      <c r="JLC29"/>
      <c r="JLD29" s="20"/>
      <c r="JLE29"/>
      <c r="JLF29" s="20"/>
      <c r="JLG29"/>
      <c r="JLH29" s="20"/>
      <c r="JLI29"/>
      <c r="JLJ29" s="20"/>
      <c r="JLK29"/>
      <c r="JLL29" s="20"/>
      <c r="JLM29"/>
      <c r="JLN29" s="20"/>
      <c r="JLO29"/>
      <c r="JLP29" s="20"/>
      <c r="JLQ29"/>
      <c r="JLR29" s="20"/>
      <c r="JLS29"/>
      <c r="JLT29" s="20"/>
      <c r="JLU29"/>
      <c r="JLV29" s="20"/>
      <c r="JLW29"/>
      <c r="JLX29" s="20"/>
      <c r="JLY29"/>
      <c r="JLZ29" s="20"/>
      <c r="JMA29"/>
      <c r="JMB29" s="20"/>
      <c r="JMC29"/>
      <c r="JMD29" s="20"/>
      <c r="JME29"/>
      <c r="JMF29" s="20"/>
      <c r="JMG29"/>
      <c r="JMH29" s="20"/>
      <c r="JMI29"/>
      <c r="JMJ29" s="20"/>
      <c r="JMK29"/>
      <c r="JML29" s="20"/>
      <c r="JMM29"/>
      <c r="JMN29" s="20"/>
      <c r="JMO29"/>
      <c r="JMP29" s="20"/>
      <c r="JMQ29"/>
      <c r="JMR29" s="20"/>
      <c r="JMS29"/>
      <c r="JMT29" s="20"/>
      <c r="JMU29"/>
      <c r="JMV29" s="20"/>
      <c r="JMW29"/>
      <c r="JMX29" s="20"/>
      <c r="JMY29"/>
      <c r="JMZ29" s="20"/>
      <c r="JNA29"/>
      <c r="JNB29" s="20"/>
      <c r="JNC29"/>
      <c r="JND29" s="20"/>
      <c r="JNE29"/>
      <c r="JNF29" s="20"/>
      <c r="JNG29"/>
      <c r="JNH29" s="20"/>
      <c r="JNI29"/>
      <c r="JNJ29" s="20"/>
      <c r="JNK29"/>
      <c r="JNL29" s="20"/>
      <c r="JNM29"/>
      <c r="JNN29" s="20"/>
      <c r="JNO29"/>
      <c r="JNP29" s="20"/>
      <c r="JNQ29"/>
      <c r="JNR29" s="20"/>
      <c r="JNS29"/>
      <c r="JNT29" s="20"/>
      <c r="JNU29"/>
      <c r="JNV29" s="20"/>
      <c r="JNW29"/>
      <c r="JNX29" s="20"/>
      <c r="JNY29"/>
      <c r="JNZ29" s="20"/>
      <c r="JOA29"/>
      <c r="JOB29" s="20"/>
      <c r="JOC29"/>
      <c r="JOD29" s="20"/>
      <c r="JOE29"/>
      <c r="JOF29" s="20"/>
      <c r="JOG29"/>
      <c r="JOH29" s="20"/>
      <c r="JOI29"/>
      <c r="JOJ29" s="20"/>
      <c r="JOK29"/>
      <c r="JOL29" s="20"/>
      <c r="JOM29"/>
      <c r="JON29" s="20"/>
      <c r="JOO29"/>
      <c r="JOP29" s="20"/>
      <c r="JOQ29"/>
      <c r="JOR29" s="20"/>
      <c r="JOS29"/>
      <c r="JOT29" s="20"/>
      <c r="JOU29"/>
      <c r="JOV29" s="20"/>
      <c r="JOW29"/>
      <c r="JOX29" s="20"/>
      <c r="JOY29"/>
      <c r="JOZ29" s="20"/>
      <c r="JPA29"/>
      <c r="JPB29" s="20"/>
      <c r="JPC29"/>
      <c r="JPD29" s="20"/>
      <c r="JPE29"/>
      <c r="JPF29" s="20"/>
      <c r="JPG29"/>
      <c r="JPH29" s="20"/>
      <c r="JPI29"/>
      <c r="JPJ29" s="20"/>
      <c r="JPK29"/>
      <c r="JPL29" s="20"/>
      <c r="JPM29"/>
      <c r="JPN29" s="20"/>
      <c r="JPO29"/>
      <c r="JPP29" s="20"/>
      <c r="JPQ29"/>
      <c r="JPR29" s="20"/>
      <c r="JPS29"/>
      <c r="JPT29" s="20"/>
      <c r="JPU29"/>
      <c r="JPV29" s="20"/>
      <c r="JPW29"/>
      <c r="JPX29" s="20"/>
      <c r="JPY29"/>
      <c r="JPZ29" s="20"/>
      <c r="JQA29"/>
      <c r="JQB29" s="20"/>
      <c r="JQC29"/>
      <c r="JQD29" s="20"/>
      <c r="JQE29"/>
      <c r="JQF29" s="20"/>
      <c r="JQG29"/>
      <c r="JQH29" s="20"/>
      <c r="JQI29"/>
      <c r="JQJ29" s="20"/>
      <c r="JQK29"/>
      <c r="JQL29" s="20"/>
      <c r="JQM29"/>
      <c r="JQN29" s="20"/>
      <c r="JQO29"/>
      <c r="JQP29" s="20"/>
      <c r="JQQ29"/>
      <c r="JQR29" s="20"/>
      <c r="JQS29"/>
      <c r="JQT29" s="20"/>
      <c r="JQU29"/>
      <c r="JQV29" s="20"/>
      <c r="JQW29"/>
      <c r="JQX29" s="20"/>
      <c r="JQY29"/>
      <c r="JQZ29" s="20"/>
      <c r="JRA29"/>
      <c r="JRB29" s="20"/>
      <c r="JRC29"/>
      <c r="JRD29" s="20"/>
      <c r="JRE29"/>
      <c r="JRF29" s="20"/>
      <c r="JRG29"/>
      <c r="JRH29" s="20"/>
      <c r="JRI29"/>
      <c r="JRJ29" s="20"/>
      <c r="JRK29"/>
      <c r="JRL29" s="20"/>
      <c r="JRM29"/>
      <c r="JRN29" s="20"/>
      <c r="JRO29"/>
      <c r="JRP29" s="20"/>
      <c r="JRQ29"/>
      <c r="JRR29" s="20"/>
      <c r="JRS29"/>
      <c r="JRT29" s="20"/>
      <c r="JRU29"/>
      <c r="JRV29" s="20"/>
      <c r="JRW29"/>
      <c r="JRX29" s="20"/>
      <c r="JRY29"/>
      <c r="JRZ29" s="20"/>
      <c r="JSA29"/>
      <c r="JSB29" s="20"/>
      <c r="JSC29"/>
      <c r="JSD29" s="20"/>
      <c r="JSE29"/>
      <c r="JSF29" s="20"/>
      <c r="JSG29"/>
      <c r="JSH29" s="20"/>
      <c r="JSI29"/>
      <c r="JSJ29" s="20"/>
      <c r="JSK29"/>
      <c r="JSL29" s="20"/>
      <c r="JSM29"/>
      <c r="JSN29" s="20"/>
      <c r="JSO29"/>
      <c r="JSP29" s="20"/>
      <c r="JSQ29"/>
      <c r="JSR29" s="20"/>
      <c r="JSS29"/>
      <c r="JST29" s="20"/>
      <c r="JSU29"/>
      <c r="JSV29" s="20"/>
      <c r="JSW29"/>
      <c r="JSX29" s="20"/>
      <c r="JSY29"/>
      <c r="JSZ29" s="20"/>
      <c r="JTA29"/>
      <c r="JTB29" s="20"/>
      <c r="JTC29"/>
      <c r="JTD29" s="20"/>
      <c r="JTE29"/>
      <c r="JTF29" s="20"/>
      <c r="JTG29"/>
      <c r="JTH29" s="20"/>
      <c r="JTI29"/>
      <c r="JTJ29" s="20"/>
      <c r="JTK29"/>
      <c r="JTL29" s="20"/>
      <c r="JTM29"/>
      <c r="JTN29" s="20"/>
      <c r="JTO29"/>
      <c r="JTP29" s="20"/>
      <c r="JTQ29"/>
      <c r="JTR29" s="20"/>
      <c r="JTS29"/>
      <c r="JTT29" s="20"/>
      <c r="JTU29"/>
      <c r="JTV29" s="20"/>
      <c r="JTW29"/>
      <c r="JTX29" s="20"/>
      <c r="JTY29"/>
      <c r="JTZ29" s="20"/>
      <c r="JUA29"/>
      <c r="JUB29" s="20"/>
      <c r="JUC29"/>
      <c r="JUD29" s="20"/>
      <c r="JUE29"/>
      <c r="JUF29" s="20"/>
      <c r="JUG29"/>
      <c r="JUH29" s="20"/>
      <c r="JUI29"/>
      <c r="JUJ29" s="20"/>
      <c r="JUK29"/>
      <c r="JUL29" s="20"/>
      <c r="JUM29"/>
      <c r="JUN29" s="20"/>
      <c r="JUO29"/>
      <c r="JUP29" s="20"/>
      <c r="JUQ29"/>
      <c r="JUR29" s="20"/>
      <c r="JUS29"/>
      <c r="JUT29" s="20"/>
      <c r="JUU29"/>
      <c r="JUV29" s="20"/>
      <c r="JUW29"/>
      <c r="JUX29" s="20"/>
      <c r="JUY29"/>
      <c r="JUZ29" s="20"/>
      <c r="JVA29"/>
      <c r="JVB29" s="20"/>
      <c r="JVC29"/>
      <c r="JVD29" s="20"/>
      <c r="JVE29"/>
      <c r="JVF29" s="20"/>
      <c r="JVG29"/>
      <c r="JVH29" s="20"/>
      <c r="JVI29"/>
      <c r="JVJ29" s="20"/>
      <c r="JVK29"/>
      <c r="JVL29" s="20"/>
      <c r="JVM29"/>
      <c r="JVN29" s="20"/>
      <c r="JVO29"/>
      <c r="JVP29" s="20"/>
      <c r="JVQ29"/>
      <c r="JVR29" s="20"/>
      <c r="JVS29"/>
      <c r="JVT29" s="20"/>
      <c r="JVU29"/>
      <c r="JVV29" s="20"/>
      <c r="JVW29"/>
      <c r="JVX29" s="20"/>
      <c r="JVY29"/>
      <c r="JVZ29" s="20"/>
      <c r="JWA29"/>
      <c r="JWB29" s="20"/>
      <c r="JWC29"/>
      <c r="JWD29" s="20"/>
      <c r="JWE29"/>
      <c r="JWF29" s="20"/>
      <c r="JWG29"/>
      <c r="JWH29" s="20"/>
      <c r="JWI29"/>
      <c r="JWJ29" s="20"/>
      <c r="JWK29"/>
      <c r="JWL29" s="20"/>
      <c r="JWM29"/>
      <c r="JWN29" s="20"/>
      <c r="JWO29"/>
      <c r="JWP29" s="20"/>
      <c r="JWQ29"/>
      <c r="JWR29" s="20"/>
      <c r="JWS29"/>
      <c r="JWT29" s="20"/>
      <c r="JWU29"/>
      <c r="JWV29" s="20"/>
      <c r="JWW29"/>
      <c r="JWX29" s="20"/>
      <c r="JWY29"/>
      <c r="JWZ29" s="20"/>
      <c r="JXA29"/>
      <c r="JXB29" s="20"/>
      <c r="JXC29"/>
      <c r="JXD29" s="20"/>
      <c r="JXE29"/>
      <c r="JXF29" s="20"/>
      <c r="JXG29"/>
      <c r="JXH29" s="20"/>
      <c r="JXI29"/>
      <c r="JXJ29" s="20"/>
      <c r="JXK29"/>
      <c r="JXL29" s="20"/>
      <c r="JXM29"/>
      <c r="JXN29" s="20"/>
      <c r="JXO29"/>
      <c r="JXP29" s="20"/>
      <c r="JXQ29"/>
      <c r="JXR29" s="20"/>
      <c r="JXS29"/>
      <c r="JXT29" s="20"/>
      <c r="JXU29"/>
      <c r="JXV29" s="20"/>
      <c r="JXW29"/>
      <c r="JXX29" s="20"/>
      <c r="JXY29"/>
      <c r="JXZ29" s="20"/>
      <c r="JYA29"/>
      <c r="JYB29" s="20"/>
      <c r="JYC29"/>
      <c r="JYD29" s="20"/>
      <c r="JYE29"/>
      <c r="JYF29" s="20"/>
      <c r="JYG29"/>
      <c r="JYH29" s="20"/>
      <c r="JYI29"/>
      <c r="JYJ29" s="20"/>
      <c r="JYK29"/>
      <c r="JYL29" s="20"/>
      <c r="JYM29"/>
      <c r="JYN29" s="20"/>
      <c r="JYO29"/>
      <c r="JYP29" s="20"/>
      <c r="JYQ29"/>
      <c r="JYR29" s="20"/>
      <c r="JYS29"/>
      <c r="JYT29" s="20"/>
      <c r="JYU29"/>
      <c r="JYV29" s="20"/>
      <c r="JYW29"/>
      <c r="JYX29" s="20"/>
      <c r="JYY29"/>
      <c r="JYZ29" s="20"/>
      <c r="JZA29"/>
      <c r="JZB29" s="20"/>
      <c r="JZC29"/>
      <c r="JZD29" s="20"/>
      <c r="JZE29"/>
      <c r="JZF29" s="20"/>
      <c r="JZG29"/>
      <c r="JZH29" s="20"/>
      <c r="JZI29"/>
      <c r="JZJ29" s="20"/>
      <c r="JZK29"/>
      <c r="JZL29" s="20"/>
      <c r="JZM29"/>
      <c r="JZN29" s="20"/>
      <c r="JZO29"/>
      <c r="JZP29" s="20"/>
      <c r="JZQ29"/>
      <c r="JZR29" s="20"/>
      <c r="JZS29"/>
      <c r="JZT29" s="20"/>
      <c r="JZU29"/>
      <c r="JZV29" s="20"/>
      <c r="JZW29"/>
      <c r="JZX29" s="20"/>
      <c r="JZY29"/>
      <c r="JZZ29" s="20"/>
      <c r="KAA29"/>
      <c r="KAB29" s="20"/>
      <c r="KAC29"/>
      <c r="KAD29" s="20"/>
      <c r="KAE29"/>
      <c r="KAF29" s="20"/>
      <c r="KAG29"/>
      <c r="KAH29" s="20"/>
      <c r="KAI29"/>
      <c r="KAJ29" s="20"/>
      <c r="KAK29"/>
      <c r="KAL29" s="20"/>
      <c r="KAM29"/>
      <c r="KAN29" s="20"/>
      <c r="KAO29"/>
      <c r="KAP29" s="20"/>
      <c r="KAQ29"/>
      <c r="KAR29" s="20"/>
      <c r="KAS29"/>
      <c r="KAT29" s="20"/>
      <c r="KAU29"/>
      <c r="KAV29" s="20"/>
      <c r="KAW29"/>
      <c r="KAX29" s="20"/>
      <c r="KAY29"/>
      <c r="KAZ29" s="20"/>
      <c r="KBA29"/>
      <c r="KBB29" s="20"/>
      <c r="KBC29"/>
      <c r="KBD29" s="20"/>
      <c r="KBE29"/>
      <c r="KBF29" s="20"/>
      <c r="KBG29"/>
      <c r="KBH29" s="20"/>
      <c r="KBI29"/>
      <c r="KBJ29" s="20"/>
      <c r="KBK29"/>
      <c r="KBL29" s="20"/>
      <c r="KBM29"/>
      <c r="KBN29" s="20"/>
      <c r="KBO29"/>
      <c r="KBP29" s="20"/>
      <c r="KBQ29"/>
      <c r="KBR29" s="20"/>
      <c r="KBS29"/>
      <c r="KBT29" s="20"/>
      <c r="KBU29"/>
      <c r="KBV29" s="20"/>
      <c r="KBW29"/>
      <c r="KBX29" s="20"/>
      <c r="KBY29"/>
      <c r="KBZ29" s="20"/>
      <c r="KCA29"/>
      <c r="KCB29" s="20"/>
      <c r="KCC29"/>
      <c r="KCD29" s="20"/>
      <c r="KCE29"/>
      <c r="KCF29" s="20"/>
      <c r="KCG29"/>
      <c r="KCH29" s="20"/>
      <c r="KCI29"/>
      <c r="KCJ29" s="20"/>
      <c r="KCK29"/>
      <c r="KCL29" s="20"/>
      <c r="KCM29"/>
      <c r="KCN29" s="20"/>
      <c r="KCO29"/>
      <c r="KCP29" s="20"/>
      <c r="KCQ29"/>
      <c r="KCR29" s="20"/>
      <c r="KCS29"/>
      <c r="KCT29" s="20"/>
      <c r="KCU29"/>
      <c r="KCV29" s="20"/>
      <c r="KCW29"/>
      <c r="KCX29" s="20"/>
      <c r="KCY29"/>
      <c r="KCZ29" s="20"/>
      <c r="KDA29"/>
      <c r="KDB29" s="20"/>
      <c r="KDC29"/>
      <c r="KDD29" s="20"/>
      <c r="KDE29"/>
      <c r="KDF29" s="20"/>
      <c r="KDG29"/>
      <c r="KDH29" s="20"/>
      <c r="KDI29"/>
      <c r="KDJ29" s="20"/>
      <c r="KDK29"/>
      <c r="KDL29" s="20"/>
      <c r="KDM29"/>
      <c r="KDN29" s="20"/>
      <c r="KDO29"/>
      <c r="KDP29" s="20"/>
      <c r="KDQ29"/>
      <c r="KDR29" s="20"/>
      <c r="KDS29"/>
      <c r="KDT29" s="20"/>
      <c r="KDU29"/>
      <c r="KDV29" s="20"/>
      <c r="KDW29"/>
      <c r="KDX29" s="20"/>
      <c r="KDY29"/>
      <c r="KDZ29" s="20"/>
      <c r="KEA29"/>
      <c r="KEB29" s="20"/>
      <c r="KEC29"/>
      <c r="KED29" s="20"/>
      <c r="KEE29"/>
      <c r="KEF29" s="20"/>
      <c r="KEG29"/>
      <c r="KEH29" s="20"/>
      <c r="KEI29"/>
      <c r="KEJ29" s="20"/>
      <c r="KEK29"/>
      <c r="KEL29" s="20"/>
      <c r="KEM29"/>
      <c r="KEN29" s="20"/>
      <c r="KEO29"/>
      <c r="KEP29" s="20"/>
      <c r="KEQ29"/>
      <c r="KER29" s="20"/>
      <c r="KES29"/>
      <c r="KET29" s="20"/>
      <c r="KEU29"/>
      <c r="KEV29" s="20"/>
      <c r="KEW29"/>
      <c r="KEX29" s="20"/>
      <c r="KEY29"/>
      <c r="KEZ29" s="20"/>
      <c r="KFA29"/>
      <c r="KFB29" s="20"/>
      <c r="KFC29"/>
      <c r="KFD29" s="20"/>
      <c r="KFE29"/>
      <c r="KFF29" s="20"/>
      <c r="KFG29"/>
      <c r="KFH29" s="20"/>
      <c r="KFI29"/>
      <c r="KFJ29" s="20"/>
      <c r="KFK29"/>
      <c r="KFL29" s="20"/>
      <c r="KFM29"/>
      <c r="KFN29" s="20"/>
      <c r="KFO29"/>
      <c r="KFP29" s="20"/>
      <c r="KFQ29"/>
      <c r="KFR29" s="20"/>
      <c r="KFS29"/>
      <c r="KFT29" s="20"/>
      <c r="KFU29"/>
      <c r="KFV29" s="20"/>
      <c r="KFW29"/>
      <c r="KFX29" s="20"/>
      <c r="KFY29"/>
      <c r="KFZ29" s="20"/>
      <c r="KGA29"/>
      <c r="KGB29" s="20"/>
      <c r="KGC29"/>
      <c r="KGD29" s="20"/>
      <c r="KGE29"/>
      <c r="KGF29" s="20"/>
      <c r="KGG29"/>
      <c r="KGH29" s="20"/>
      <c r="KGI29"/>
      <c r="KGJ29" s="20"/>
      <c r="KGK29"/>
      <c r="KGL29" s="20"/>
      <c r="KGM29"/>
      <c r="KGN29" s="20"/>
      <c r="KGO29"/>
      <c r="KGP29" s="20"/>
      <c r="KGQ29"/>
      <c r="KGR29" s="20"/>
      <c r="KGS29"/>
      <c r="KGT29" s="20"/>
      <c r="KGU29"/>
      <c r="KGV29" s="20"/>
      <c r="KGW29"/>
      <c r="KGX29" s="20"/>
      <c r="KGY29"/>
      <c r="KGZ29" s="20"/>
      <c r="KHA29"/>
      <c r="KHB29" s="20"/>
      <c r="KHC29"/>
      <c r="KHD29" s="20"/>
      <c r="KHE29"/>
      <c r="KHF29" s="20"/>
      <c r="KHG29"/>
      <c r="KHH29" s="20"/>
      <c r="KHI29"/>
      <c r="KHJ29" s="20"/>
      <c r="KHK29"/>
      <c r="KHL29" s="20"/>
      <c r="KHM29"/>
      <c r="KHN29" s="20"/>
      <c r="KHO29"/>
      <c r="KHP29" s="20"/>
      <c r="KHQ29"/>
      <c r="KHR29" s="20"/>
      <c r="KHS29"/>
      <c r="KHT29" s="20"/>
      <c r="KHU29"/>
      <c r="KHV29" s="20"/>
      <c r="KHW29"/>
      <c r="KHX29" s="20"/>
      <c r="KHY29"/>
      <c r="KHZ29" s="20"/>
      <c r="KIA29"/>
      <c r="KIB29" s="20"/>
      <c r="KIC29"/>
      <c r="KID29" s="20"/>
      <c r="KIE29"/>
      <c r="KIF29" s="20"/>
      <c r="KIG29"/>
      <c r="KIH29" s="20"/>
      <c r="KII29"/>
      <c r="KIJ29" s="20"/>
      <c r="KIK29"/>
      <c r="KIL29" s="20"/>
      <c r="KIM29"/>
      <c r="KIN29" s="20"/>
      <c r="KIO29"/>
      <c r="KIP29" s="20"/>
      <c r="KIQ29"/>
      <c r="KIR29" s="20"/>
      <c r="KIS29"/>
      <c r="KIT29" s="20"/>
      <c r="KIU29"/>
      <c r="KIV29" s="20"/>
      <c r="KIW29"/>
      <c r="KIX29" s="20"/>
      <c r="KIY29"/>
      <c r="KIZ29" s="20"/>
      <c r="KJA29"/>
      <c r="KJB29" s="20"/>
      <c r="KJC29"/>
      <c r="KJD29" s="20"/>
      <c r="KJE29"/>
      <c r="KJF29" s="20"/>
      <c r="KJG29"/>
      <c r="KJH29" s="20"/>
      <c r="KJI29"/>
      <c r="KJJ29" s="20"/>
      <c r="KJK29"/>
      <c r="KJL29" s="20"/>
      <c r="KJM29"/>
      <c r="KJN29" s="20"/>
      <c r="KJO29"/>
      <c r="KJP29" s="20"/>
      <c r="KJQ29"/>
      <c r="KJR29" s="20"/>
      <c r="KJS29"/>
      <c r="KJT29" s="20"/>
      <c r="KJU29"/>
      <c r="KJV29" s="20"/>
      <c r="KJW29"/>
      <c r="KJX29" s="20"/>
      <c r="KJY29"/>
      <c r="KJZ29" s="20"/>
      <c r="KKA29"/>
      <c r="KKB29" s="20"/>
      <c r="KKC29"/>
      <c r="KKD29" s="20"/>
      <c r="KKE29"/>
      <c r="KKF29" s="20"/>
      <c r="KKG29"/>
      <c r="KKH29" s="20"/>
      <c r="KKI29"/>
      <c r="KKJ29" s="20"/>
      <c r="KKK29"/>
      <c r="KKL29" s="20"/>
      <c r="KKM29"/>
      <c r="KKN29" s="20"/>
      <c r="KKO29"/>
      <c r="KKP29" s="20"/>
      <c r="KKQ29"/>
      <c r="KKR29" s="20"/>
      <c r="KKS29"/>
      <c r="KKT29" s="20"/>
      <c r="KKU29"/>
      <c r="KKV29" s="20"/>
      <c r="KKW29"/>
      <c r="KKX29" s="20"/>
      <c r="KKY29"/>
      <c r="KKZ29" s="20"/>
      <c r="KLA29"/>
      <c r="KLB29" s="20"/>
      <c r="KLC29"/>
      <c r="KLD29" s="20"/>
      <c r="KLE29"/>
      <c r="KLF29" s="20"/>
      <c r="KLG29"/>
      <c r="KLH29" s="20"/>
      <c r="KLI29"/>
      <c r="KLJ29" s="20"/>
      <c r="KLK29"/>
      <c r="KLL29" s="20"/>
      <c r="KLM29"/>
      <c r="KLN29" s="20"/>
      <c r="KLO29"/>
      <c r="KLP29" s="20"/>
      <c r="KLQ29"/>
      <c r="KLR29" s="20"/>
      <c r="KLS29"/>
      <c r="KLT29" s="20"/>
      <c r="KLU29"/>
      <c r="KLV29" s="20"/>
      <c r="KLW29"/>
      <c r="KLX29" s="20"/>
      <c r="KLY29"/>
      <c r="KLZ29" s="20"/>
      <c r="KMA29"/>
      <c r="KMB29" s="20"/>
      <c r="KMC29"/>
      <c r="KMD29" s="20"/>
      <c r="KME29"/>
      <c r="KMF29" s="20"/>
      <c r="KMG29"/>
      <c r="KMH29" s="20"/>
      <c r="KMI29"/>
      <c r="KMJ29" s="20"/>
      <c r="KMK29"/>
      <c r="KML29" s="20"/>
      <c r="KMM29"/>
      <c r="KMN29" s="20"/>
      <c r="KMO29"/>
      <c r="KMP29" s="20"/>
      <c r="KMQ29"/>
      <c r="KMR29" s="20"/>
      <c r="KMS29"/>
      <c r="KMT29" s="20"/>
      <c r="KMU29"/>
      <c r="KMV29" s="20"/>
      <c r="KMW29"/>
      <c r="KMX29" s="20"/>
      <c r="KMY29"/>
      <c r="KMZ29" s="20"/>
      <c r="KNA29"/>
      <c r="KNB29" s="20"/>
      <c r="KNC29"/>
      <c r="KND29" s="20"/>
      <c r="KNE29"/>
      <c r="KNF29" s="20"/>
      <c r="KNG29"/>
      <c r="KNH29" s="20"/>
      <c r="KNI29"/>
      <c r="KNJ29" s="20"/>
      <c r="KNK29"/>
      <c r="KNL29" s="20"/>
      <c r="KNM29"/>
      <c r="KNN29" s="20"/>
      <c r="KNO29"/>
      <c r="KNP29" s="20"/>
      <c r="KNQ29"/>
      <c r="KNR29" s="20"/>
      <c r="KNS29"/>
      <c r="KNT29" s="20"/>
      <c r="KNU29"/>
      <c r="KNV29" s="20"/>
      <c r="KNW29"/>
      <c r="KNX29" s="20"/>
      <c r="KNY29"/>
      <c r="KNZ29" s="20"/>
      <c r="KOA29"/>
      <c r="KOB29" s="20"/>
      <c r="KOC29"/>
      <c r="KOD29" s="20"/>
      <c r="KOE29"/>
      <c r="KOF29" s="20"/>
      <c r="KOG29"/>
      <c r="KOH29" s="20"/>
      <c r="KOI29"/>
      <c r="KOJ29" s="20"/>
      <c r="KOK29"/>
      <c r="KOL29" s="20"/>
      <c r="KOM29"/>
      <c r="KON29" s="20"/>
      <c r="KOO29"/>
      <c r="KOP29" s="20"/>
      <c r="KOQ29"/>
      <c r="KOR29" s="20"/>
      <c r="KOS29"/>
      <c r="KOT29" s="20"/>
      <c r="KOU29"/>
      <c r="KOV29" s="20"/>
      <c r="KOW29"/>
      <c r="KOX29" s="20"/>
      <c r="KOY29"/>
      <c r="KOZ29" s="20"/>
      <c r="KPA29"/>
      <c r="KPB29" s="20"/>
      <c r="KPC29"/>
      <c r="KPD29" s="20"/>
      <c r="KPE29"/>
      <c r="KPF29" s="20"/>
      <c r="KPG29"/>
      <c r="KPH29" s="20"/>
      <c r="KPI29"/>
      <c r="KPJ29" s="20"/>
      <c r="KPK29"/>
      <c r="KPL29" s="20"/>
      <c r="KPM29"/>
      <c r="KPN29" s="20"/>
      <c r="KPO29"/>
      <c r="KPP29" s="20"/>
      <c r="KPQ29"/>
      <c r="KPR29" s="20"/>
      <c r="KPS29"/>
      <c r="KPT29" s="20"/>
      <c r="KPU29"/>
      <c r="KPV29" s="20"/>
      <c r="KPW29"/>
      <c r="KPX29" s="20"/>
      <c r="KPY29"/>
      <c r="KPZ29" s="20"/>
      <c r="KQA29"/>
      <c r="KQB29" s="20"/>
      <c r="KQC29"/>
      <c r="KQD29" s="20"/>
      <c r="KQE29"/>
      <c r="KQF29" s="20"/>
      <c r="KQG29"/>
      <c r="KQH29" s="20"/>
      <c r="KQI29"/>
      <c r="KQJ29" s="20"/>
      <c r="KQK29"/>
      <c r="KQL29" s="20"/>
      <c r="KQM29"/>
      <c r="KQN29" s="20"/>
      <c r="KQO29"/>
      <c r="KQP29" s="20"/>
      <c r="KQQ29"/>
      <c r="KQR29" s="20"/>
      <c r="KQS29"/>
      <c r="KQT29" s="20"/>
      <c r="KQU29"/>
      <c r="KQV29" s="20"/>
      <c r="KQW29"/>
      <c r="KQX29" s="20"/>
      <c r="KQY29"/>
      <c r="KQZ29" s="20"/>
      <c r="KRA29"/>
      <c r="KRB29" s="20"/>
      <c r="KRC29"/>
      <c r="KRD29" s="20"/>
      <c r="KRE29"/>
      <c r="KRF29" s="20"/>
      <c r="KRG29"/>
      <c r="KRH29" s="20"/>
      <c r="KRI29"/>
      <c r="KRJ29" s="20"/>
      <c r="KRK29"/>
      <c r="KRL29" s="20"/>
      <c r="KRM29"/>
      <c r="KRN29" s="20"/>
      <c r="KRO29"/>
      <c r="KRP29" s="20"/>
      <c r="KRQ29"/>
      <c r="KRR29" s="20"/>
      <c r="KRS29"/>
      <c r="KRT29" s="20"/>
      <c r="KRU29"/>
      <c r="KRV29" s="20"/>
      <c r="KRW29"/>
      <c r="KRX29" s="20"/>
      <c r="KRY29"/>
      <c r="KRZ29" s="20"/>
      <c r="KSA29"/>
      <c r="KSB29" s="20"/>
      <c r="KSC29"/>
      <c r="KSD29" s="20"/>
      <c r="KSE29"/>
      <c r="KSF29" s="20"/>
      <c r="KSG29"/>
      <c r="KSH29" s="20"/>
      <c r="KSI29"/>
      <c r="KSJ29" s="20"/>
      <c r="KSK29"/>
      <c r="KSL29" s="20"/>
      <c r="KSM29"/>
      <c r="KSN29" s="20"/>
      <c r="KSO29"/>
      <c r="KSP29" s="20"/>
      <c r="KSQ29"/>
      <c r="KSR29" s="20"/>
      <c r="KSS29"/>
      <c r="KST29" s="20"/>
      <c r="KSU29"/>
      <c r="KSV29" s="20"/>
      <c r="KSW29"/>
      <c r="KSX29" s="20"/>
      <c r="KSY29"/>
      <c r="KSZ29" s="20"/>
      <c r="KTA29"/>
      <c r="KTB29" s="20"/>
      <c r="KTC29"/>
      <c r="KTD29" s="20"/>
      <c r="KTE29"/>
      <c r="KTF29" s="20"/>
      <c r="KTG29"/>
      <c r="KTH29" s="20"/>
      <c r="KTI29"/>
      <c r="KTJ29" s="20"/>
      <c r="KTK29"/>
      <c r="KTL29" s="20"/>
      <c r="KTM29"/>
      <c r="KTN29" s="20"/>
      <c r="KTO29"/>
      <c r="KTP29" s="20"/>
      <c r="KTQ29"/>
      <c r="KTR29" s="20"/>
      <c r="KTS29"/>
      <c r="KTT29" s="20"/>
      <c r="KTU29"/>
      <c r="KTV29" s="20"/>
      <c r="KTW29"/>
      <c r="KTX29" s="20"/>
      <c r="KTY29"/>
      <c r="KTZ29" s="20"/>
      <c r="KUA29"/>
      <c r="KUB29" s="20"/>
      <c r="KUC29"/>
      <c r="KUD29" s="20"/>
      <c r="KUE29"/>
      <c r="KUF29" s="20"/>
      <c r="KUG29"/>
      <c r="KUH29" s="20"/>
      <c r="KUI29"/>
      <c r="KUJ29" s="20"/>
      <c r="KUK29"/>
      <c r="KUL29" s="20"/>
      <c r="KUM29"/>
      <c r="KUN29" s="20"/>
      <c r="KUO29"/>
      <c r="KUP29" s="20"/>
      <c r="KUQ29"/>
      <c r="KUR29" s="20"/>
      <c r="KUS29"/>
      <c r="KUT29" s="20"/>
      <c r="KUU29"/>
      <c r="KUV29" s="20"/>
      <c r="KUW29"/>
      <c r="KUX29" s="20"/>
      <c r="KUY29"/>
      <c r="KUZ29" s="20"/>
      <c r="KVA29"/>
      <c r="KVB29" s="20"/>
      <c r="KVC29"/>
      <c r="KVD29" s="20"/>
      <c r="KVE29"/>
      <c r="KVF29" s="20"/>
      <c r="KVG29"/>
      <c r="KVH29" s="20"/>
      <c r="KVI29"/>
      <c r="KVJ29" s="20"/>
      <c r="KVK29"/>
      <c r="KVL29" s="20"/>
      <c r="KVM29"/>
      <c r="KVN29" s="20"/>
      <c r="KVO29"/>
      <c r="KVP29" s="20"/>
      <c r="KVQ29"/>
      <c r="KVR29" s="20"/>
      <c r="KVS29"/>
      <c r="KVT29" s="20"/>
      <c r="KVU29"/>
      <c r="KVV29" s="20"/>
      <c r="KVW29"/>
      <c r="KVX29" s="20"/>
      <c r="KVY29"/>
      <c r="KVZ29" s="20"/>
      <c r="KWA29"/>
      <c r="KWB29" s="20"/>
      <c r="KWC29"/>
      <c r="KWD29" s="20"/>
      <c r="KWE29"/>
      <c r="KWF29" s="20"/>
      <c r="KWG29"/>
      <c r="KWH29" s="20"/>
      <c r="KWI29"/>
      <c r="KWJ29" s="20"/>
      <c r="KWK29"/>
      <c r="KWL29" s="20"/>
      <c r="KWM29"/>
      <c r="KWN29" s="20"/>
      <c r="KWO29"/>
      <c r="KWP29" s="20"/>
      <c r="KWQ29"/>
      <c r="KWR29" s="20"/>
      <c r="KWS29"/>
      <c r="KWT29" s="20"/>
      <c r="KWU29"/>
      <c r="KWV29" s="20"/>
      <c r="KWW29"/>
      <c r="KWX29" s="20"/>
      <c r="KWY29"/>
      <c r="KWZ29" s="20"/>
      <c r="KXA29"/>
      <c r="KXB29" s="20"/>
      <c r="KXC29"/>
      <c r="KXD29" s="20"/>
      <c r="KXE29"/>
      <c r="KXF29" s="20"/>
      <c r="KXG29"/>
      <c r="KXH29" s="20"/>
      <c r="KXI29"/>
      <c r="KXJ29" s="20"/>
      <c r="KXK29"/>
      <c r="KXL29" s="20"/>
      <c r="KXM29"/>
      <c r="KXN29" s="20"/>
      <c r="KXO29"/>
      <c r="KXP29" s="20"/>
      <c r="KXQ29"/>
      <c r="KXR29" s="20"/>
      <c r="KXS29"/>
      <c r="KXT29" s="20"/>
      <c r="KXU29"/>
      <c r="KXV29" s="20"/>
      <c r="KXW29"/>
      <c r="KXX29" s="20"/>
      <c r="KXY29"/>
      <c r="KXZ29" s="20"/>
      <c r="KYA29"/>
      <c r="KYB29" s="20"/>
      <c r="KYC29"/>
      <c r="KYD29" s="20"/>
      <c r="KYE29"/>
      <c r="KYF29" s="20"/>
      <c r="KYG29"/>
      <c r="KYH29" s="20"/>
      <c r="KYI29"/>
      <c r="KYJ29" s="20"/>
      <c r="KYK29"/>
      <c r="KYL29" s="20"/>
      <c r="KYM29"/>
      <c r="KYN29" s="20"/>
      <c r="KYO29"/>
      <c r="KYP29" s="20"/>
      <c r="KYQ29"/>
      <c r="KYR29" s="20"/>
      <c r="KYS29"/>
      <c r="KYT29" s="20"/>
      <c r="KYU29"/>
      <c r="KYV29" s="20"/>
      <c r="KYW29"/>
      <c r="KYX29" s="20"/>
      <c r="KYY29"/>
      <c r="KYZ29" s="20"/>
      <c r="KZA29"/>
      <c r="KZB29" s="20"/>
      <c r="KZC29"/>
      <c r="KZD29" s="20"/>
      <c r="KZE29"/>
      <c r="KZF29" s="20"/>
      <c r="KZG29"/>
      <c r="KZH29" s="20"/>
      <c r="KZI29"/>
      <c r="KZJ29" s="20"/>
      <c r="KZK29"/>
      <c r="KZL29" s="20"/>
      <c r="KZM29"/>
      <c r="KZN29" s="20"/>
      <c r="KZO29"/>
      <c r="KZP29" s="20"/>
      <c r="KZQ29"/>
      <c r="KZR29" s="20"/>
      <c r="KZS29"/>
      <c r="KZT29" s="20"/>
      <c r="KZU29"/>
      <c r="KZV29" s="20"/>
      <c r="KZW29"/>
      <c r="KZX29" s="20"/>
      <c r="KZY29"/>
      <c r="KZZ29" s="20"/>
      <c r="LAA29"/>
      <c r="LAB29" s="20"/>
      <c r="LAC29"/>
      <c r="LAD29" s="20"/>
      <c r="LAE29"/>
      <c r="LAF29" s="20"/>
      <c r="LAG29"/>
      <c r="LAH29" s="20"/>
      <c r="LAI29"/>
      <c r="LAJ29" s="20"/>
      <c r="LAK29"/>
      <c r="LAL29" s="20"/>
      <c r="LAM29"/>
      <c r="LAN29" s="20"/>
      <c r="LAO29"/>
      <c r="LAP29" s="20"/>
      <c r="LAQ29"/>
      <c r="LAR29" s="20"/>
      <c r="LAS29"/>
      <c r="LAT29" s="20"/>
      <c r="LAU29"/>
      <c r="LAV29" s="20"/>
      <c r="LAW29"/>
      <c r="LAX29" s="20"/>
      <c r="LAY29"/>
      <c r="LAZ29" s="20"/>
      <c r="LBA29"/>
      <c r="LBB29" s="20"/>
      <c r="LBC29"/>
      <c r="LBD29" s="20"/>
      <c r="LBE29"/>
      <c r="LBF29" s="20"/>
      <c r="LBG29"/>
      <c r="LBH29" s="20"/>
      <c r="LBI29"/>
      <c r="LBJ29" s="20"/>
      <c r="LBK29"/>
      <c r="LBL29" s="20"/>
      <c r="LBM29"/>
      <c r="LBN29" s="20"/>
      <c r="LBO29"/>
      <c r="LBP29" s="20"/>
      <c r="LBQ29"/>
      <c r="LBR29" s="20"/>
      <c r="LBS29"/>
      <c r="LBT29" s="20"/>
      <c r="LBU29"/>
      <c r="LBV29" s="20"/>
      <c r="LBW29"/>
      <c r="LBX29" s="20"/>
      <c r="LBY29"/>
      <c r="LBZ29" s="20"/>
      <c r="LCA29"/>
      <c r="LCB29" s="20"/>
      <c r="LCC29"/>
      <c r="LCD29" s="20"/>
      <c r="LCE29"/>
      <c r="LCF29" s="20"/>
      <c r="LCG29"/>
      <c r="LCH29" s="20"/>
      <c r="LCI29"/>
      <c r="LCJ29" s="20"/>
      <c r="LCK29"/>
      <c r="LCL29" s="20"/>
      <c r="LCM29"/>
      <c r="LCN29" s="20"/>
      <c r="LCO29"/>
      <c r="LCP29" s="20"/>
      <c r="LCQ29"/>
      <c r="LCR29" s="20"/>
      <c r="LCS29"/>
      <c r="LCT29" s="20"/>
      <c r="LCU29"/>
      <c r="LCV29" s="20"/>
      <c r="LCW29"/>
      <c r="LCX29" s="20"/>
      <c r="LCY29"/>
      <c r="LCZ29" s="20"/>
      <c r="LDA29"/>
      <c r="LDB29" s="20"/>
      <c r="LDC29"/>
      <c r="LDD29" s="20"/>
      <c r="LDE29"/>
      <c r="LDF29" s="20"/>
      <c r="LDG29"/>
      <c r="LDH29" s="20"/>
      <c r="LDI29"/>
      <c r="LDJ29" s="20"/>
      <c r="LDK29"/>
      <c r="LDL29" s="20"/>
      <c r="LDM29"/>
      <c r="LDN29" s="20"/>
      <c r="LDO29"/>
      <c r="LDP29" s="20"/>
      <c r="LDQ29"/>
      <c r="LDR29" s="20"/>
      <c r="LDS29"/>
      <c r="LDT29" s="20"/>
      <c r="LDU29"/>
      <c r="LDV29" s="20"/>
      <c r="LDW29"/>
      <c r="LDX29" s="20"/>
      <c r="LDY29"/>
      <c r="LDZ29" s="20"/>
      <c r="LEA29"/>
      <c r="LEB29" s="20"/>
      <c r="LEC29"/>
      <c r="LED29" s="20"/>
      <c r="LEE29"/>
      <c r="LEF29" s="20"/>
      <c r="LEG29"/>
      <c r="LEH29" s="20"/>
      <c r="LEI29"/>
      <c r="LEJ29" s="20"/>
      <c r="LEK29"/>
      <c r="LEL29" s="20"/>
      <c r="LEM29"/>
      <c r="LEN29" s="20"/>
      <c r="LEO29"/>
      <c r="LEP29" s="20"/>
      <c r="LEQ29"/>
      <c r="LER29" s="20"/>
      <c r="LES29"/>
      <c r="LET29" s="20"/>
      <c r="LEU29"/>
      <c r="LEV29" s="20"/>
      <c r="LEW29"/>
      <c r="LEX29" s="20"/>
      <c r="LEY29"/>
      <c r="LEZ29" s="20"/>
      <c r="LFA29"/>
      <c r="LFB29" s="20"/>
      <c r="LFC29"/>
      <c r="LFD29" s="20"/>
      <c r="LFE29"/>
      <c r="LFF29" s="20"/>
      <c r="LFG29"/>
      <c r="LFH29" s="20"/>
      <c r="LFI29"/>
      <c r="LFJ29" s="20"/>
      <c r="LFK29"/>
      <c r="LFL29" s="20"/>
      <c r="LFM29"/>
      <c r="LFN29" s="20"/>
      <c r="LFO29"/>
      <c r="LFP29" s="20"/>
      <c r="LFQ29"/>
      <c r="LFR29" s="20"/>
      <c r="LFS29"/>
      <c r="LFT29" s="20"/>
      <c r="LFU29"/>
      <c r="LFV29" s="20"/>
      <c r="LFW29"/>
      <c r="LFX29" s="20"/>
      <c r="LFY29"/>
      <c r="LFZ29" s="20"/>
      <c r="LGA29"/>
      <c r="LGB29" s="20"/>
      <c r="LGC29"/>
      <c r="LGD29" s="20"/>
      <c r="LGE29"/>
      <c r="LGF29" s="20"/>
      <c r="LGG29"/>
      <c r="LGH29" s="20"/>
      <c r="LGI29"/>
      <c r="LGJ29" s="20"/>
      <c r="LGK29"/>
      <c r="LGL29" s="20"/>
      <c r="LGM29"/>
      <c r="LGN29" s="20"/>
      <c r="LGO29"/>
      <c r="LGP29" s="20"/>
      <c r="LGQ29"/>
      <c r="LGR29" s="20"/>
      <c r="LGS29"/>
      <c r="LGT29" s="20"/>
      <c r="LGU29"/>
      <c r="LGV29" s="20"/>
      <c r="LGW29"/>
      <c r="LGX29" s="20"/>
      <c r="LGY29"/>
      <c r="LGZ29" s="20"/>
      <c r="LHA29"/>
      <c r="LHB29" s="20"/>
      <c r="LHC29"/>
      <c r="LHD29" s="20"/>
      <c r="LHE29"/>
      <c r="LHF29" s="20"/>
      <c r="LHG29"/>
      <c r="LHH29" s="20"/>
      <c r="LHI29"/>
      <c r="LHJ29" s="20"/>
      <c r="LHK29"/>
      <c r="LHL29" s="20"/>
      <c r="LHM29"/>
      <c r="LHN29" s="20"/>
      <c r="LHO29"/>
      <c r="LHP29" s="20"/>
      <c r="LHQ29"/>
      <c r="LHR29" s="20"/>
      <c r="LHS29"/>
      <c r="LHT29" s="20"/>
      <c r="LHU29"/>
      <c r="LHV29" s="20"/>
      <c r="LHW29"/>
      <c r="LHX29" s="20"/>
      <c r="LHY29"/>
      <c r="LHZ29" s="20"/>
      <c r="LIA29"/>
      <c r="LIB29" s="20"/>
      <c r="LIC29"/>
      <c r="LID29" s="20"/>
      <c r="LIE29"/>
      <c r="LIF29" s="20"/>
      <c r="LIG29"/>
      <c r="LIH29" s="20"/>
      <c r="LII29"/>
      <c r="LIJ29" s="20"/>
      <c r="LIK29"/>
      <c r="LIL29" s="20"/>
      <c r="LIM29"/>
      <c r="LIN29" s="20"/>
      <c r="LIO29"/>
      <c r="LIP29" s="20"/>
      <c r="LIQ29"/>
      <c r="LIR29" s="20"/>
      <c r="LIS29"/>
      <c r="LIT29" s="20"/>
      <c r="LIU29"/>
      <c r="LIV29" s="20"/>
      <c r="LIW29"/>
      <c r="LIX29" s="20"/>
      <c r="LIY29"/>
      <c r="LIZ29" s="20"/>
      <c r="LJA29"/>
      <c r="LJB29" s="20"/>
      <c r="LJC29"/>
      <c r="LJD29" s="20"/>
      <c r="LJE29"/>
      <c r="LJF29" s="20"/>
      <c r="LJG29"/>
      <c r="LJH29" s="20"/>
      <c r="LJI29"/>
      <c r="LJJ29" s="20"/>
      <c r="LJK29"/>
      <c r="LJL29" s="20"/>
      <c r="LJM29"/>
      <c r="LJN29" s="20"/>
      <c r="LJO29"/>
      <c r="LJP29" s="20"/>
      <c r="LJQ29"/>
      <c r="LJR29" s="20"/>
      <c r="LJS29"/>
      <c r="LJT29" s="20"/>
      <c r="LJU29"/>
      <c r="LJV29" s="20"/>
      <c r="LJW29"/>
      <c r="LJX29" s="20"/>
      <c r="LJY29"/>
      <c r="LJZ29" s="20"/>
      <c r="LKA29"/>
      <c r="LKB29" s="20"/>
      <c r="LKC29"/>
      <c r="LKD29" s="20"/>
      <c r="LKE29"/>
      <c r="LKF29" s="20"/>
      <c r="LKG29"/>
      <c r="LKH29" s="20"/>
      <c r="LKI29"/>
      <c r="LKJ29" s="20"/>
      <c r="LKK29"/>
      <c r="LKL29" s="20"/>
      <c r="LKM29"/>
      <c r="LKN29" s="20"/>
      <c r="LKO29"/>
      <c r="LKP29" s="20"/>
      <c r="LKQ29"/>
      <c r="LKR29" s="20"/>
      <c r="LKS29"/>
      <c r="LKT29" s="20"/>
      <c r="LKU29"/>
      <c r="LKV29" s="20"/>
      <c r="LKW29"/>
      <c r="LKX29" s="20"/>
      <c r="LKY29"/>
      <c r="LKZ29" s="20"/>
      <c r="LLA29"/>
      <c r="LLB29" s="20"/>
      <c r="LLC29"/>
      <c r="LLD29" s="20"/>
      <c r="LLE29"/>
      <c r="LLF29" s="20"/>
      <c r="LLG29"/>
      <c r="LLH29" s="20"/>
      <c r="LLI29"/>
      <c r="LLJ29" s="20"/>
      <c r="LLK29"/>
      <c r="LLL29" s="20"/>
      <c r="LLM29"/>
      <c r="LLN29" s="20"/>
      <c r="LLO29"/>
      <c r="LLP29" s="20"/>
      <c r="LLQ29"/>
      <c r="LLR29" s="20"/>
      <c r="LLS29"/>
      <c r="LLT29" s="20"/>
      <c r="LLU29"/>
      <c r="LLV29" s="20"/>
      <c r="LLW29"/>
      <c r="LLX29" s="20"/>
      <c r="LLY29"/>
      <c r="LLZ29" s="20"/>
      <c r="LMA29"/>
      <c r="LMB29" s="20"/>
      <c r="LMC29"/>
      <c r="LMD29" s="20"/>
      <c r="LME29"/>
      <c r="LMF29" s="20"/>
      <c r="LMG29"/>
      <c r="LMH29" s="20"/>
      <c r="LMI29"/>
      <c r="LMJ29" s="20"/>
      <c r="LMK29"/>
      <c r="LML29" s="20"/>
      <c r="LMM29"/>
      <c r="LMN29" s="20"/>
      <c r="LMO29"/>
      <c r="LMP29" s="20"/>
      <c r="LMQ29"/>
      <c r="LMR29" s="20"/>
      <c r="LMS29"/>
      <c r="LMT29" s="20"/>
      <c r="LMU29"/>
      <c r="LMV29" s="20"/>
      <c r="LMW29"/>
      <c r="LMX29" s="20"/>
      <c r="LMY29"/>
      <c r="LMZ29" s="20"/>
      <c r="LNA29"/>
      <c r="LNB29" s="20"/>
      <c r="LNC29"/>
      <c r="LND29" s="20"/>
      <c r="LNE29"/>
      <c r="LNF29" s="20"/>
      <c r="LNG29"/>
      <c r="LNH29" s="20"/>
      <c r="LNI29"/>
      <c r="LNJ29" s="20"/>
      <c r="LNK29"/>
      <c r="LNL29" s="20"/>
      <c r="LNM29"/>
      <c r="LNN29" s="20"/>
      <c r="LNO29"/>
      <c r="LNP29" s="20"/>
      <c r="LNQ29"/>
      <c r="LNR29" s="20"/>
      <c r="LNS29"/>
      <c r="LNT29" s="20"/>
      <c r="LNU29"/>
      <c r="LNV29" s="20"/>
      <c r="LNW29"/>
      <c r="LNX29" s="20"/>
      <c r="LNY29"/>
      <c r="LNZ29" s="20"/>
      <c r="LOA29"/>
      <c r="LOB29" s="20"/>
      <c r="LOC29"/>
      <c r="LOD29" s="20"/>
      <c r="LOE29"/>
      <c r="LOF29" s="20"/>
      <c r="LOG29"/>
      <c r="LOH29" s="20"/>
      <c r="LOI29"/>
      <c r="LOJ29" s="20"/>
      <c r="LOK29"/>
      <c r="LOL29" s="20"/>
      <c r="LOM29"/>
      <c r="LON29" s="20"/>
      <c r="LOO29"/>
      <c r="LOP29" s="20"/>
      <c r="LOQ29"/>
      <c r="LOR29" s="20"/>
      <c r="LOS29"/>
      <c r="LOT29" s="20"/>
      <c r="LOU29"/>
      <c r="LOV29" s="20"/>
      <c r="LOW29"/>
      <c r="LOX29" s="20"/>
      <c r="LOY29"/>
      <c r="LOZ29" s="20"/>
      <c r="LPA29"/>
      <c r="LPB29" s="20"/>
      <c r="LPC29"/>
      <c r="LPD29" s="20"/>
      <c r="LPE29"/>
      <c r="LPF29" s="20"/>
      <c r="LPG29"/>
      <c r="LPH29" s="20"/>
      <c r="LPI29"/>
      <c r="LPJ29" s="20"/>
      <c r="LPK29"/>
      <c r="LPL29" s="20"/>
      <c r="LPM29"/>
      <c r="LPN29" s="20"/>
      <c r="LPO29"/>
      <c r="LPP29" s="20"/>
      <c r="LPQ29"/>
      <c r="LPR29" s="20"/>
      <c r="LPS29"/>
      <c r="LPT29" s="20"/>
      <c r="LPU29"/>
      <c r="LPV29" s="20"/>
      <c r="LPW29"/>
      <c r="LPX29" s="20"/>
      <c r="LPY29"/>
      <c r="LPZ29" s="20"/>
      <c r="LQA29"/>
      <c r="LQB29" s="20"/>
      <c r="LQC29"/>
      <c r="LQD29" s="20"/>
      <c r="LQE29"/>
      <c r="LQF29" s="20"/>
      <c r="LQG29"/>
      <c r="LQH29" s="20"/>
      <c r="LQI29"/>
      <c r="LQJ29" s="20"/>
      <c r="LQK29"/>
      <c r="LQL29" s="20"/>
      <c r="LQM29"/>
      <c r="LQN29" s="20"/>
      <c r="LQO29"/>
      <c r="LQP29" s="20"/>
      <c r="LQQ29"/>
      <c r="LQR29" s="20"/>
      <c r="LQS29"/>
      <c r="LQT29" s="20"/>
      <c r="LQU29"/>
      <c r="LQV29" s="20"/>
      <c r="LQW29"/>
      <c r="LQX29" s="20"/>
      <c r="LQY29"/>
      <c r="LQZ29" s="20"/>
      <c r="LRA29"/>
      <c r="LRB29" s="20"/>
      <c r="LRC29"/>
      <c r="LRD29" s="20"/>
      <c r="LRE29"/>
      <c r="LRF29" s="20"/>
      <c r="LRG29"/>
      <c r="LRH29" s="20"/>
      <c r="LRI29"/>
      <c r="LRJ29" s="20"/>
      <c r="LRK29"/>
      <c r="LRL29" s="20"/>
      <c r="LRM29"/>
      <c r="LRN29" s="20"/>
      <c r="LRO29"/>
      <c r="LRP29" s="20"/>
      <c r="LRQ29"/>
      <c r="LRR29" s="20"/>
      <c r="LRS29"/>
      <c r="LRT29" s="20"/>
      <c r="LRU29"/>
      <c r="LRV29" s="20"/>
      <c r="LRW29"/>
      <c r="LRX29" s="20"/>
      <c r="LRY29"/>
      <c r="LRZ29" s="20"/>
      <c r="LSA29"/>
      <c r="LSB29" s="20"/>
      <c r="LSC29"/>
      <c r="LSD29" s="20"/>
      <c r="LSE29"/>
      <c r="LSF29" s="20"/>
      <c r="LSG29"/>
      <c r="LSH29" s="20"/>
      <c r="LSI29"/>
      <c r="LSJ29" s="20"/>
      <c r="LSK29"/>
      <c r="LSL29" s="20"/>
      <c r="LSM29"/>
      <c r="LSN29" s="20"/>
      <c r="LSO29"/>
      <c r="LSP29" s="20"/>
      <c r="LSQ29"/>
      <c r="LSR29" s="20"/>
      <c r="LSS29"/>
      <c r="LST29" s="20"/>
      <c r="LSU29"/>
      <c r="LSV29" s="20"/>
      <c r="LSW29"/>
      <c r="LSX29" s="20"/>
      <c r="LSY29"/>
      <c r="LSZ29" s="20"/>
      <c r="LTA29"/>
      <c r="LTB29" s="20"/>
      <c r="LTC29"/>
      <c r="LTD29" s="20"/>
      <c r="LTE29"/>
      <c r="LTF29" s="20"/>
      <c r="LTG29"/>
      <c r="LTH29" s="20"/>
      <c r="LTI29"/>
      <c r="LTJ29" s="20"/>
      <c r="LTK29"/>
      <c r="LTL29" s="20"/>
      <c r="LTM29"/>
      <c r="LTN29" s="20"/>
      <c r="LTO29"/>
      <c r="LTP29" s="20"/>
      <c r="LTQ29"/>
      <c r="LTR29" s="20"/>
      <c r="LTS29"/>
      <c r="LTT29" s="20"/>
      <c r="LTU29"/>
      <c r="LTV29" s="20"/>
      <c r="LTW29"/>
      <c r="LTX29" s="20"/>
      <c r="LTY29"/>
      <c r="LTZ29" s="20"/>
      <c r="LUA29"/>
      <c r="LUB29" s="20"/>
      <c r="LUC29"/>
      <c r="LUD29" s="20"/>
      <c r="LUE29"/>
      <c r="LUF29" s="20"/>
      <c r="LUG29"/>
      <c r="LUH29" s="20"/>
      <c r="LUI29"/>
      <c r="LUJ29" s="20"/>
      <c r="LUK29"/>
      <c r="LUL29" s="20"/>
      <c r="LUM29"/>
      <c r="LUN29" s="20"/>
      <c r="LUO29"/>
      <c r="LUP29" s="20"/>
      <c r="LUQ29"/>
      <c r="LUR29" s="20"/>
      <c r="LUS29"/>
      <c r="LUT29" s="20"/>
      <c r="LUU29"/>
      <c r="LUV29" s="20"/>
      <c r="LUW29"/>
      <c r="LUX29" s="20"/>
      <c r="LUY29"/>
      <c r="LUZ29" s="20"/>
      <c r="LVA29"/>
      <c r="LVB29" s="20"/>
      <c r="LVC29"/>
      <c r="LVD29" s="20"/>
      <c r="LVE29"/>
      <c r="LVF29" s="20"/>
      <c r="LVG29"/>
      <c r="LVH29" s="20"/>
      <c r="LVI29"/>
      <c r="LVJ29" s="20"/>
      <c r="LVK29"/>
      <c r="LVL29" s="20"/>
      <c r="LVM29"/>
      <c r="LVN29" s="20"/>
      <c r="LVO29"/>
      <c r="LVP29" s="20"/>
      <c r="LVQ29"/>
      <c r="LVR29" s="20"/>
      <c r="LVS29"/>
      <c r="LVT29" s="20"/>
      <c r="LVU29"/>
      <c r="LVV29" s="20"/>
      <c r="LVW29"/>
      <c r="LVX29" s="20"/>
      <c r="LVY29"/>
      <c r="LVZ29" s="20"/>
      <c r="LWA29"/>
      <c r="LWB29" s="20"/>
      <c r="LWC29"/>
      <c r="LWD29" s="20"/>
      <c r="LWE29"/>
      <c r="LWF29" s="20"/>
      <c r="LWG29"/>
      <c r="LWH29" s="20"/>
      <c r="LWI29"/>
      <c r="LWJ29" s="20"/>
      <c r="LWK29"/>
      <c r="LWL29" s="20"/>
      <c r="LWM29"/>
      <c r="LWN29" s="20"/>
      <c r="LWO29"/>
      <c r="LWP29" s="20"/>
      <c r="LWQ29"/>
      <c r="LWR29" s="20"/>
      <c r="LWS29"/>
      <c r="LWT29" s="20"/>
      <c r="LWU29"/>
      <c r="LWV29" s="20"/>
      <c r="LWW29"/>
      <c r="LWX29" s="20"/>
      <c r="LWY29"/>
      <c r="LWZ29" s="20"/>
      <c r="LXA29"/>
      <c r="LXB29" s="20"/>
      <c r="LXC29"/>
      <c r="LXD29" s="20"/>
      <c r="LXE29"/>
      <c r="LXF29" s="20"/>
      <c r="LXG29"/>
      <c r="LXH29" s="20"/>
      <c r="LXI29"/>
      <c r="LXJ29" s="20"/>
      <c r="LXK29"/>
      <c r="LXL29" s="20"/>
      <c r="LXM29"/>
      <c r="LXN29" s="20"/>
      <c r="LXO29"/>
      <c r="LXP29" s="20"/>
      <c r="LXQ29"/>
      <c r="LXR29" s="20"/>
      <c r="LXS29"/>
      <c r="LXT29" s="20"/>
      <c r="LXU29"/>
      <c r="LXV29" s="20"/>
      <c r="LXW29"/>
      <c r="LXX29" s="20"/>
      <c r="LXY29"/>
      <c r="LXZ29" s="20"/>
      <c r="LYA29"/>
      <c r="LYB29" s="20"/>
      <c r="LYC29"/>
      <c r="LYD29" s="20"/>
      <c r="LYE29"/>
      <c r="LYF29" s="20"/>
      <c r="LYG29"/>
      <c r="LYH29" s="20"/>
      <c r="LYI29"/>
      <c r="LYJ29" s="20"/>
      <c r="LYK29"/>
      <c r="LYL29" s="20"/>
      <c r="LYM29"/>
      <c r="LYN29" s="20"/>
      <c r="LYO29"/>
      <c r="LYP29" s="20"/>
      <c r="LYQ29"/>
      <c r="LYR29" s="20"/>
      <c r="LYS29"/>
      <c r="LYT29" s="20"/>
      <c r="LYU29"/>
      <c r="LYV29" s="20"/>
      <c r="LYW29"/>
      <c r="LYX29" s="20"/>
      <c r="LYY29"/>
      <c r="LYZ29" s="20"/>
      <c r="LZA29"/>
      <c r="LZB29" s="20"/>
      <c r="LZC29"/>
      <c r="LZD29" s="20"/>
      <c r="LZE29"/>
      <c r="LZF29" s="20"/>
      <c r="LZG29"/>
      <c r="LZH29" s="20"/>
      <c r="LZI29"/>
      <c r="LZJ29" s="20"/>
      <c r="LZK29"/>
      <c r="LZL29" s="20"/>
      <c r="LZM29"/>
      <c r="LZN29" s="20"/>
      <c r="LZO29"/>
      <c r="LZP29" s="20"/>
      <c r="LZQ29"/>
      <c r="LZR29" s="20"/>
      <c r="LZS29"/>
      <c r="LZT29" s="20"/>
      <c r="LZU29"/>
      <c r="LZV29" s="20"/>
      <c r="LZW29"/>
      <c r="LZX29" s="20"/>
      <c r="LZY29"/>
      <c r="LZZ29" s="20"/>
      <c r="MAA29"/>
      <c r="MAB29" s="20"/>
      <c r="MAC29"/>
      <c r="MAD29" s="20"/>
      <c r="MAE29"/>
      <c r="MAF29" s="20"/>
      <c r="MAG29"/>
      <c r="MAH29" s="20"/>
      <c r="MAI29"/>
      <c r="MAJ29" s="20"/>
      <c r="MAK29"/>
      <c r="MAL29" s="20"/>
      <c r="MAM29"/>
      <c r="MAN29" s="20"/>
      <c r="MAO29"/>
      <c r="MAP29" s="20"/>
      <c r="MAQ29"/>
      <c r="MAR29" s="20"/>
      <c r="MAS29"/>
      <c r="MAT29" s="20"/>
      <c r="MAU29"/>
      <c r="MAV29" s="20"/>
      <c r="MAW29"/>
      <c r="MAX29" s="20"/>
      <c r="MAY29"/>
      <c r="MAZ29" s="20"/>
      <c r="MBA29"/>
      <c r="MBB29" s="20"/>
      <c r="MBC29"/>
      <c r="MBD29" s="20"/>
      <c r="MBE29"/>
      <c r="MBF29" s="20"/>
      <c r="MBG29"/>
      <c r="MBH29" s="20"/>
      <c r="MBI29"/>
      <c r="MBJ29" s="20"/>
      <c r="MBK29"/>
      <c r="MBL29" s="20"/>
      <c r="MBM29"/>
      <c r="MBN29" s="20"/>
      <c r="MBO29"/>
      <c r="MBP29" s="20"/>
      <c r="MBQ29"/>
      <c r="MBR29" s="20"/>
      <c r="MBS29"/>
      <c r="MBT29" s="20"/>
      <c r="MBU29"/>
      <c r="MBV29" s="20"/>
      <c r="MBW29"/>
      <c r="MBX29" s="20"/>
      <c r="MBY29"/>
      <c r="MBZ29" s="20"/>
      <c r="MCA29"/>
      <c r="MCB29" s="20"/>
      <c r="MCC29"/>
      <c r="MCD29" s="20"/>
      <c r="MCE29"/>
      <c r="MCF29" s="20"/>
      <c r="MCG29"/>
      <c r="MCH29" s="20"/>
      <c r="MCI29"/>
      <c r="MCJ29" s="20"/>
      <c r="MCK29"/>
      <c r="MCL29" s="20"/>
      <c r="MCM29"/>
      <c r="MCN29" s="20"/>
      <c r="MCO29"/>
      <c r="MCP29" s="20"/>
      <c r="MCQ29"/>
      <c r="MCR29" s="20"/>
      <c r="MCS29"/>
      <c r="MCT29" s="20"/>
      <c r="MCU29"/>
      <c r="MCV29" s="20"/>
      <c r="MCW29"/>
      <c r="MCX29" s="20"/>
      <c r="MCY29"/>
      <c r="MCZ29" s="20"/>
      <c r="MDA29"/>
      <c r="MDB29" s="20"/>
      <c r="MDC29"/>
      <c r="MDD29" s="20"/>
      <c r="MDE29"/>
      <c r="MDF29" s="20"/>
      <c r="MDG29"/>
      <c r="MDH29" s="20"/>
      <c r="MDI29"/>
      <c r="MDJ29" s="20"/>
      <c r="MDK29"/>
      <c r="MDL29" s="20"/>
      <c r="MDM29"/>
      <c r="MDN29" s="20"/>
      <c r="MDO29"/>
      <c r="MDP29" s="20"/>
      <c r="MDQ29"/>
      <c r="MDR29" s="20"/>
      <c r="MDS29"/>
      <c r="MDT29" s="20"/>
      <c r="MDU29"/>
      <c r="MDV29" s="20"/>
      <c r="MDW29"/>
      <c r="MDX29" s="20"/>
      <c r="MDY29"/>
      <c r="MDZ29" s="20"/>
      <c r="MEA29"/>
      <c r="MEB29" s="20"/>
      <c r="MEC29"/>
      <c r="MED29" s="20"/>
      <c r="MEE29"/>
      <c r="MEF29" s="20"/>
      <c r="MEG29"/>
      <c r="MEH29" s="20"/>
      <c r="MEI29"/>
      <c r="MEJ29" s="20"/>
      <c r="MEK29"/>
      <c r="MEL29" s="20"/>
      <c r="MEM29"/>
      <c r="MEN29" s="20"/>
      <c r="MEO29"/>
      <c r="MEP29" s="20"/>
      <c r="MEQ29"/>
      <c r="MER29" s="20"/>
      <c r="MES29"/>
      <c r="MET29" s="20"/>
      <c r="MEU29"/>
      <c r="MEV29" s="20"/>
      <c r="MEW29"/>
      <c r="MEX29" s="20"/>
      <c r="MEY29"/>
      <c r="MEZ29" s="20"/>
      <c r="MFA29"/>
      <c r="MFB29" s="20"/>
      <c r="MFC29"/>
      <c r="MFD29" s="20"/>
      <c r="MFE29"/>
      <c r="MFF29" s="20"/>
      <c r="MFG29"/>
      <c r="MFH29" s="20"/>
      <c r="MFI29"/>
      <c r="MFJ29" s="20"/>
      <c r="MFK29"/>
      <c r="MFL29" s="20"/>
      <c r="MFM29"/>
      <c r="MFN29" s="20"/>
      <c r="MFO29"/>
      <c r="MFP29" s="20"/>
      <c r="MFQ29"/>
      <c r="MFR29" s="20"/>
      <c r="MFS29"/>
      <c r="MFT29" s="20"/>
      <c r="MFU29"/>
      <c r="MFV29" s="20"/>
      <c r="MFW29"/>
      <c r="MFX29" s="20"/>
      <c r="MFY29"/>
      <c r="MFZ29" s="20"/>
      <c r="MGA29"/>
      <c r="MGB29" s="20"/>
      <c r="MGC29"/>
      <c r="MGD29" s="20"/>
      <c r="MGE29"/>
      <c r="MGF29" s="20"/>
      <c r="MGG29"/>
      <c r="MGH29" s="20"/>
      <c r="MGI29"/>
      <c r="MGJ29" s="20"/>
      <c r="MGK29"/>
      <c r="MGL29" s="20"/>
      <c r="MGM29"/>
      <c r="MGN29" s="20"/>
      <c r="MGO29"/>
      <c r="MGP29" s="20"/>
      <c r="MGQ29"/>
      <c r="MGR29" s="20"/>
      <c r="MGS29"/>
      <c r="MGT29" s="20"/>
      <c r="MGU29"/>
      <c r="MGV29" s="20"/>
      <c r="MGW29"/>
      <c r="MGX29" s="20"/>
      <c r="MGY29"/>
      <c r="MGZ29" s="20"/>
      <c r="MHA29"/>
      <c r="MHB29" s="20"/>
      <c r="MHC29"/>
      <c r="MHD29" s="20"/>
      <c r="MHE29"/>
      <c r="MHF29" s="20"/>
      <c r="MHG29"/>
      <c r="MHH29" s="20"/>
      <c r="MHI29"/>
      <c r="MHJ29" s="20"/>
      <c r="MHK29"/>
      <c r="MHL29" s="20"/>
      <c r="MHM29"/>
      <c r="MHN29" s="20"/>
      <c r="MHO29"/>
      <c r="MHP29" s="20"/>
      <c r="MHQ29"/>
      <c r="MHR29" s="20"/>
      <c r="MHS29"/>
      <c r="MHT29" s="20"/>
      <c r="MHU29"/>
      <c r="MHV29" s="20"/>
      <c r="MHW29"/>
      <c r="MHX29" s="20"/>
      <c r="MHY29"/>
      <c r="MHZ29" s="20"/>
      <c r="MIA29"/>
      <c r="MIB29" s="20"/>
      <c r="MIC29"/>
      <c r="MID29" s="20"/>
      <c r="MIE29"/>
      <c r="MIF29" s="20"/>
      <c r="MIG29"/>
      <c r="MIH29" s="20"/>
      <c r="MII29"/>
      <c r="MIJ29" s="20"/>
      <c r="MIK29"/>
      <c r="MIL29" s="20"/>
      <c r="MIM29"/>
      <c r="MIN29" s="20"/>
      <c r="MIO29"/>
      <c r="MIP29" s="20"/>
      <c r="MIQ29"/>
      <c r="MIR29" s="20"/>
      <c r="MIS29"/>
      <c r="MIT29" s="20"/>
      <c r="MIU29"/>
      <c r="MIV29" s="20"/>
      <c r="MIW29"/>
      <c r="MIX29" s="20"/>
      <c r="MIY29"/>
      <c r="MIZ29" s="20"/>
      <c r="MJA29"/>
      <c r="MJB29" s="20"/>
      <c r="MJC29"/>
      <c r="MJD29" s="20"/>
      <c r="MJE29"/>
      <c r="MJF29" s="20"/>
      <c r="MJG29"/>
      <c r="MJH29" s="20"/>
      <c r="MJI29"/>
      <c r="MJJ29" s="20"/>
      <c r="MJK29"/>
      <c r="MJL29" s="20"/>
      <c r="MJM29"/>
      <c r="MJN29" s="20"/>
      <c r="MJO29"/>
      <c r="MJP29" s="20"/>
      <c r="MJQ29"/>
      <c r="MJR29" s="20"/>
      <c r="MJS29"/>
      <c r="MJT29" s="20"/>
      <c r="MJU29"/>
      <c r="MJV29" s="20"/>
      <c r="MJW29"/>
      <c r="MJX29" s="20"/>
      <c r="MJY29"/>
      <c r="MJZ29" s="20"/>
      <c r="MKA29"/>
      <c r="MKB29" s="20"/>
      <c r="MKC29"/>
      <c r="MKD29" s="20"/>
      <c r="MKE29"/>
      <c r="MKF29" s="20"/>
      <c r="MKG29"/>
      <c r="MKH29" s="20"/>
      <c r="MKI29"/>
      <c r="MKJ29" s="20"/>
      <c r="MKK29"/>
      <c r="MKL29" s="20"/>
      <c r="MKM29"/>
      <c r="MKN29" s="20"/>
      <c r="MKO29"/>
      <c r="MKP29" s="20"/>
      <c r="MKQ29"/>
      <c r="MKR29" s="20"/>
      <c r="MKS29"/>
      <c r="MKT29" s="20"/>
      <c r="MKU29"/>
      <c r="MKV29" s="20"/>
      <c r="MKW29"/>
      <c r="MKX29" s="20"/>
      <c r="MKY29"/>
      <c r="MKZ29" s="20"/>
      <c r="MLA29"/>
      <c r="MLB29" s="20"/>
      <c r="MLC29"/>
      <c r="MLD29" s="20"/>
      <c r="MLE29"/>
      <c r="MLF29" s="20"/>
      <c r="MLG29"/>
      <c r="MLH29" s="20"/>
      <c r="MLI29"/>
      <c r="MLJ29" s="20"/>
      <c r="MLK29"/>
      <c r="MLL29" s="20"/>
      <c r="MLM29"/>
      <c r="MLN29" s="20"/>
      <c r="MLO29"/>
      <c r="MLP29" s="20"/>
      <c r="MLQ29"/>
      <c r="MLR29" s="20"/>
      <c r="MLS29"/>
      <c r="MLT29" s="20"/>
      <c r="MLU29"/>
      <c r="MLV29" s="20"/>
      <c r="MLW29"/>
      <c r="MLX29" s="20"/>
      <c r="MLY29"/>
      <c r="MLZ29" s="20"/>
      <c r="MMA29"/>
      <c r="MMB29" s="20"/>
      <c r="MMC29"/>
      <c r="MMD29" s="20"/>
      <c r="MME29"/>
      <c r="MMF29" s="20"/>
      <c r="MMG29"/>
      <c r="MMH29" s="20"/>
      <c r="MMI29"/>
      <c r="MMJ29" s="20"/>
      <c r="MMK29"/>
      <c r="MML29" s="20"/>
      <c r="MMM29"/>
      <c r="MMN29" s="20"/>
      <c r="MMO29"/>
      <c r="MMP29" s="20"/>
      <c r="MMQ29"/>
      <c r="MMR29" s="20"/>
      <c r="MMS29"/>
      <c r="MMT29" s="20"/>
      <c r="MMU29"/>
      <c r="MMV29" s="20"/>
      <c r="MMW29"/>
      <c r="MMX29" s="20"/>
      <c r="MMY29"/>
      <c r="MMZ29" s="20"/>
      <c r="MNA29"/>
      <c r="MNB29" s="20"/>
      <c r="MNC29"/>
      <c r="MND29" s="20"/>
      <c r="MNE29"/>
      <c r="MNF29" s="20"/>
      <c r="MNG29"/>
      <c r="MNH29" s="20"/>
      <c r="MNI29"/>
      <c r="MNJ29" s="20"/>
      <c r="MNK29"/>
      <c r="MNL29" s="20"/>
      <c r="MNM29"/>
      <c r="MNN29" s="20"/>
      <c r="MNO29"/>
      <c r="MNP29" s="20"/>
      <c r="MNQ29"/>
      <c r="MNR29" s="20"/>
      <c r="MNS29"/>
      <c r="MNT29" s="20"/>
      <c r="MNU29"/>
      <c r="MNV29" s="20"/>
      <c r="MNW29"/>
      <c r="MNX29" s="20"/>
      <c r="MNY29"/>
      <c r="MNZ29" s="20"/>
      <c r="MOA29"/>
      <c r="MOB29" s="20"/>
      <c r="MOC29"/>
      <c r="MOD29" s="20"/>
      <c r="MOE29"/>
      <c r="MOF29" s="20"/>
      <c r="MOG29"/>
      <c r="MOH29" s="20"/>
      <c r="MOI29"/>
      <c r="MOJ29" s="20"/>
      <c r="MOK29"/>
      <c r="MOL29" s="20"/>
      <c r="MOM29"/>
      <c r="MON29" s="20"/>
      <c r="MOO29"/>
      <c r="MOP29" s="20"/>
      <c r="MOQ29"/>
      <c r="MOR29" s="20"/>
      <c r="MOS29"/>
      <c r="MOT29" s="20"/>
      <c r="MOU29"/>
      <c r="MOV29" s="20"/>
      <c r="MOW29"/>
      <c r="MOX29" s="20"/>
      <c r="MOY29"/>
      <c r="MOZ29" s="20"/>
      <c r="MPA29"/>
      <c r="MPB29" s="20"/>
      <c r="MPC29"/>
      <c r="MPD29" s="20"/>
      <c r="MPE29"/>
      <c r="MPF29" s="20"/>
      <c r="MPG29"/>
      <c r="MPH29" s="20"/>
      <c r="MPI29"/>
      <c r="MPJ29" s="20"/>
      <c r="MPK29"/>
      <c r="MPL29" s="20"/>
      <c r="MPM29"/>
      <c r="MPN29" s="20"/>
      <c r="MPO29"/>
      <c r="MPP29" s="20"/>
      <c r="MPQ29"/>
      <c r="MPR29" s="20"/>
      <c r="MPS29"/>
      <c r="MPT29" s="20"/>
      <c r="MPU29"/>
      <c r="MPV29" s="20"/>
      <c r="MPW29"/>
      <c r="MPX29" s="20"/>
      <c r="MPY29"/>
      <c r="MPZ29" s="20"/>
      <c r="MQA29"/>
      <c r="MQB29" s="20"/>
      <c r="MQC29"/>
      <c r="MQD29" s="20"/>
      <c r="MQE29"/>
      <c r="MQF29" s="20"/>
      <c r="MQG29"/>
      <c r="MQH29" s="20"/>
      <c r="MQI29"/>
      <c r="MQJ29" s="20"/>
      <c r="MQK29"/>
      <c r="MQL29" s="20"/>
      <c r="MQM29"/>
      <c r="MQN29" s="20"/>
      <c r="MQO29"/>
      <c r="MQP29" s="20"/>
      <c r="MQQ29"/>
      <c r="MQR29" s="20"/>
      <c r="MQS29"/>
      <c r="MQT29" s="20"/>
      <c r="MQU29"/>
      <c r="MQV29" s="20"/>
      <c r="MQW29"/>
      <c r="MQX29" s="20"/>
      <c r="MQY29"/>
      <c r="MQZ29" s="20"/>
      <c r="MRA29"/>
      <c r="MRB29" s="20"/>
      <c r="MRC29"/>
      <c r="MRD29" s="20"/>
      <c r="MRE29"/>
      <c r="MRF29" s="20"/>
      <c r="MRG29"/>
      <c r="MRH29" s="20"/>
      <c r="MRI29"/>
      <c r="MRJ29" s="20"/>
      <c r="MRK29"/>
      <c r="MRL29" s="20"/>
      <c r="MRM29"/>
      <c r="MRN29" s="20"/>
      <c r="MRO29"/>
      <c r="MRP29" s="20"/>
      <c r="MRQ29"/>
      <c r="MRR29" s="20"/>
      <c r="MRS29"/>
      <c r="MRT29" s="20"/>
      <c r="MRU29"/>
      <c r="MRV29" s="20"/>
      <c r="MRW29"/>
      <c r="MRX29" s="20"/>
      <c r="MRY29"/>
      <c r="MRZ29" s="20"/>
      <c r="MSA29"/>
      <c r="MSB29" s="20"/>
      <c r="MSC29"/>
      <c r="MSD29" s="20"/>
      <c r="MSE29"/>
      <c r="MSF29" s="20"/>
      <c r="MSG29"/>
      <c r="MSH29" s="20"/>
      <c r="MSI29"/>
      <c r="MSJ29" s="20"/>
      <c r="MSK29"/>
      <c r="MSL29" s="20"/>
      <c r="MSM29"/>
      <c r="MSN29" s="20"/>
      <c r="MSO29"/>
      <c r="MSP29" s="20"/>
      <c r="MSQ29"/>
      <c r="MSR29" s="20"/>
      <c r="MSS29"/>
      <c r="MST29" s="20"/>
      <c r="MSU29"/>
      <c r="MSV29" s="20"/>
      <c r="MSW29"/>
      <c r="MSX29" s="20"/>
      <c r="MSY29"/>
      <c r="MSZ29" s="20"/>
      <c r="MTA29"/>
      <c r="MTB29" s="20"/>
      <c r="MTC29"/>
      <c r="MTD29" s="20"/>
      <c r="MTE29"/>
      <c r="MTF29" s="20"/>
      <c r="MTG29"/>
      <c r="MTH29" s="20"/>
      <c r="MTI29"/>
      <c r="MTJ29" s="20"/>
      <c r="MTK29"/>
      <c r="MTL29" s="20"/>
      <c r="MTM29"/>
      <c r="MTN29" s="20"/>
      <c r="MTO29"/>
      <c r="MTP29" s="20"/>
      <c r="MTQ29"/>
      <c r="MTR29" s="20"/>
      <c r="MTS29"/>
      <c r="MTT29" s="20"/>
      <c r="MTU29"/>
      <c r="MTV29" s="20"/>
      <c r="MTW29"/>
      <c r="MTX29" s="20"/>
      <c r="MTY29"/>
      <c r="MTZ29" s="20"/>
      <c r="MUA29"/>
      <c r="MUB29" s="20"/>
      <c r="MUC29"/>
      <c r="MUD29" s="20"/>
      <c r="MUE29"/>
      <c r="MUF29" s="20"/>
      <c r="MUG29"/>
      <c r="MUH29" s="20"/>
      <c r="MUI29"/>
      <c r="MUJ29" s="20"/>
      <c r="MUK29"/>
      <c r="MUL29" s="20"/>
      <c r="MUM29"/>
      <c r="MUN29" s="20"/>
      <c r="MUO29"/>
      <c r="MUP29" s="20"/>
      <c r="MUQ29"/>
      <c r="MUR29" s="20"/>
      <c r="MUS29"/>
      <c r="MUT29" s="20"/>
      <c r="MUU29"/>
      <c r="MUV29" s="20"/>
      <c r="MUW29"/>
      <c r="MUX29" s="20"/>
      <c r="MUY29"/>
      <c r="MUZ29" s="20"/>
      <c r="MVA29"/>
      <c r="MVB29" s="20"/>
      <c r="MVC29"/>
      <c r="MVD29" s="20"/>
      <c r="MVE29"/>
      <c r="MVF29" s="20"/>
      <c r="MVG29"/>
      <c r="MVH29" s="20"/>
      <c r="MVI29"/>
      <c r="MVJ29" s="20"/>
      <c r="MVK29"/>
      <c r="MVL29" s="20"/>
      <c r="MVM29"/>
      <c r="MVN29" s="20"/>
      <c r="MVO29"/>
      <c r="MVP29" s="20"/>
      <c r="MVQ29"/>
      <c r="MVR29" s="20"/>
      <c r="MVS29"/>
      <c r="MVT29" s="20"/>
      <c r="MVU29"/>
      <c r="MVV29" s="20"/>
      <c r="MVW29"/>
      <c r="MVX29" s="20"/>
      <c r="MVY29"/>
      <c r="MVZ29" s="20"/>
      <c r="MWA29"/>
      <c r="MWB29" s="20"/>
      <c r="MWC29"/>
      <c r="MWD29" s="20"/>
      <c r="MWE29"/>
      <c r="MWF29" s="20"/>
      <c r="MWG29"/>
      <c r="MWH29" s="20"/>
      <c r="MWI29"/>
      <c r="MWJ29" s="20"/>
      <c r="MWK29"/>
      <c r="MWL29" s="20"/>
      <c r="MWM29"/>
      <c r="MWN29" s="20"/>
      <c r="MWO29"/>
      <c r="MWP29" s="20"/>
      <c r="MWQ29"/>
      <c r="MWR29" s="20"/>
      <c r="MWS29"/>
      <c r="MWT29" s="20"/>
      <c r="MWU29"/>
      <c r="MWV29" s="20"/>
      <c r="MWW29"/>
      <c r="MWX29" s="20"/>
      <c r="MWY29"/>
      <c r="MWZ29" s="20"/>
      <c r="MXA29"/>
      <c r="MXB29" s="20"/>
      <c r="MXC29"/>
      <c r="MXD29" s="20"/>
      <c r="MXE29"/>
      <c r="MXF29" s="20"/>
      <c r="MXG29"/>
      <c r="MXH29" s="20"/>
      <c r="MXI29"/>
      <c r="MXJ29" s="20"/>
      <c r="MXK29"/>
      <c r="MXL29" s="20"/>
      <c r="MXM29"/>
      <c r="MXN29" s="20"/>
      <c r="MXO29"/>
      <c r="MXP29" s="20"/>
      <c r="MXQ29"/>
      <c r="MXR29" s="20"/>
      <c r="MXS29"/>
      <c r="MXT29" s="20"/>
      <c r="MXU29"/>
      <c r="MXV29" s="20"/>
      <c r="MXW29"/>
      <c r="MXX29" s="20"/>
      <c r="MXY29"/>
      <c r="MXZ29" s="20"/>
      <c r="MYA29"/>
      <c r="MYB29" s="20"/>
      <c r="MYC29"/>
      <c r="MYD29" s="20"/>
      <c r="MYE29"/>
      <c r="MYF29" s="20"/>
      <c r="MYG29"/>
      <c r="MYH29" s="20"/>
      <c r="MYI29"/>
      <c r="MYJ29" s="20"/>
      <c r="MYK29"/>
      <c r="MYL29" s="20"/>
      <c r="MYM29"/>
      <c r="MYN29" s="20"/>
      <c r="MYO29"/>
      <c r="MYP29" s="20"/>
      <c r="MYQ29"/>
      <c r="MYR29" s="20"/>
      <c r="MYS29"/>
      <c r="MYT29" s="20"/>
      <c r="MYU29"/>
      <c r="MYV29" s="20"/>
      <c r="MYW29"/>
      <c r="MYX29" s="20"/>
      <c r="MYY29"/>
      <c r="MYZ29" s="20"/>
      <c r="MZA29"/>
      <c r="MZB29" s="20"/>
      <c r="MZC29"/>
      <c r="MZD29" s="20"/>
      <c r="MZE29"/>
      <c r="MZF29" s="20"/>
      <c r="MZG29"/>
      <c r="MZH29" s="20"/>
      <c r="MZI29"/>
      <c r="MZJ29" s="20"/>
      <c r="MZK29"/>
      <c r="MZL29" s="20"/>
      <c r="MZM29"/>
      <c r="MZN29" s="20"/>
      <c r="MZO29"/>
      <c r="MZP29" s="20"/>
      <c r="MZQ29"/>
      <c r="MZR29" s="20"/>
      <c r="MZS29"/>
      <c r="MZT29" s="20"/>
      <c r="MZU29"/>
      <c r="MZV29" s="20"/>
      <c r="MZW29"/>
      <c r="MZX29" s="20"/>
      <c r="MZY29"/>
      <c r="MZZ29" s="20"/>
      <c r="NAA29"/>
      <c r="NAB29" s="20"/>
      <c r="NAC29"/>
      <c r="NAD29" s="20"/>
      <c r="NAE29"/>
      <c r="NAF29" s="20"/>
      <c r="NAG29"/>
      <c r="NAH29" s="20"/>
      <c r="NAI29"/>
      <c r="NAJ29" s="20"/>
      <c r="NAK29"/>
      <c r="NAL29" s="20"/>
      <c r="NAM29"/>
      <c r="NAN29" s="20"/>
      <c r="NAO29"/>
      <c r="NAP29" s="20"/>
      <c r="NAQ29"/>
      <c r="NAR29" s="20"/>
      <c r="NAS29"/>
      <c r="NAT29" s="20"/>
      <c r="NAU29"/>
      <c r="NAV29" s="20"/>
      <c r="NAW29"/>
      <c r="NAX29" s="20"/>
      <c r="NAY29"/>
      <c r="NAZ29" s="20"/>
      <c r="NBA29"/>
      <c r="NBB29" s="20"/>
      <c r="NBC29"/>
      <c r="NBD29" s="20"/>
      <c r="NBE29"/>
      <c r="NBF29" s="20"/>
      <c r="NBG29"/>
      <c r="NBH29" s="20"/>
      <c r="NBI29"/>
      <c r="NBJ29" s="20"/>
      <c r="NBK29"/>
      <c r="NBL29" s="20"/>
      <c r="NBM29"/>
      <c r="NBN29" s="20"/>
      <c r="NBO29"/>
      <c r="NBP29" s="20"/>
      <c r="NBQ29"/>
      <c r="NBR29" s="20"/>
      <c r="NBS29"/>
      <c r="NBT29" s="20"/>
      <c r="NBU29"/>
      <c r="NBV29" s="20"/>
      <c r="NBW29"/>
      <c r="NBX29" s="20"/>
      <c r="NBY29"/>
      <c r="NBZ29" s="20"/>
      <c r="NCA29"/>
      <c r="NCB29" s="20"/>
      <c r="NCC29"/>
      <c r="NCD29" s="20"/>
      <c r="NCE29"/>
      <c r="NCF29" s="20"/>
      <c r="NCG29"/>
      <c r="NCH29" s="20"/>
      <c r="NCI29"/>
      <c r="NCJ29" s="20"/>
      <c r="NCK29"/>
      <c r="NCL29" s="20"/>
      <c r="NCM29"/>
      <c r="NCN29" s="20"/>
      <c r="NCO29"/>
      <c r="NCP29" s="20"/>
      <c r="NCQ29"/>
      <c r="NCR29" s="20"/>
      <c r="NCS29"/>
      <c r="NCT29" s="20"/>
      <c r="NCU29"/>
      <c r="NCV29" s="20"/>
      <c r="NCW29"/>
      <c r="NCX29" s="20"/>
      <c r="NCY29"/>
      <c r="NCZ29" s="20"/>
      <c r="NDA29"/>
      <c r="NDB29" s="20"/>
      <c r="NDC29"/>
      <c r="NDD29" s="20"/>
      <c r="NDE29"/>
      <c r="NDF29" s="20"/>
      <c r="NDG29"/>
      <c r="NDH29" s="20"/>
      <c r="NDI29"/>
      <c r="NDJ29" s="20"/>
      <c r="NDK29"/>
      <c r="NDL29" s="20"/>
      <c r="NDM29"/>
      <c r="NDN29" s="20"/>
      <c r="NDO29"/>
      <c r="NDP29" s="20"/>
      <c r="NDQ29"/>
      <c r="NDR29" s="20"/>
      <c r="NDS29"/>
      <c r="NDT29" s="20"/>
      <c r="NDU29"/>
      <c r="NDV29" s="20"/>
      <c r="NDW29"/>
      <c r="NDX29" s="20"/>
      <c r="NDY29"/>
      <c r="NDZ29" s="20"/>
      <c r="NEA29"/>
      <c r="NEB29" s="20"/>
      <c r="NEC29"/>
      <c r="NED29" s="20"/>
      <c r="NEE29"/>
      <c r="NEF29" s="20"/>
      <c r="NEG29"/>
      <c r="NEH29" s="20"/>
      <c r="NEI29"/>
      <c r="NEJ29" s="20"/>
      <c r="NEK29"/>
      <c r="NEL29" s="20"/>
      <c r="NEM29"/>
      <c r="NEN29" s="20"/>
      <c r="NEO29"/>
      <c r="NEP29" s="20"/>
      <c r="NEQ29"/>
      <c r="NER29" s="20"/>
      <c r="NES29"/>
      <c r="NET29" s="20"/>
      <c r="NEU29"/>
      <c r="NEV29" s="20"/>
      <c r="NEW29"/>
      <c r="NEX29" s="20"/>
      <c r="NEY29"/>
      <c r="NEZ29" s="20"/>
      <c r="NFA29"/>
      <c r="NFB29" s="20"/>
      <c r="NFC29"/>
      <c r="NFD29" s="20"/>
      <c r="NFE29"/>
      <c r="NFF29" s="20"/>
      <c r="NFG29"/>
      <c r="NFH29" s="20"/>
      <c r="NFI29"/>
      <c r="NFJ29" s="20"/>
      <c r="NFK29"/>
      <c r="NFL29" s="20"/>
      <c r="NFM29"/>
      <c r="NFN29" s="20"/>
      <c r="NFO29"/>
      <c r="NFP29" s="20"/>
      <c r="NFQ29"/>
      <c r="NFR29" s="20"/>
      <c r="NFS29"/>
      <c r="NFT29" s="20"/>
      <c r="NFU29"/>
      <c r="NFV29" s="20"/>
      <c r="NFW29"/>
      <c r="NFX29" s="20"/>
      <c r="NFY29"/>
      <c r="NFZ29" s="20"/>
      <c r="NGA29"/>
      <c r="NGB29" s="20"/>
      <c r="NGC29"/>
      <c r="NGD29" s="20"/>
      <c r="NGE29"/>
      <c r="NGF29" s="20"/>
      <c r="NGG29"/>
      <c r="NGH29" s="20"/>
      <c r="NGI29"/>
      <c r="NGJ29" s="20"/>
      <c r="NGK29"/>
      <c r="NGL29" s="20"/>
      <c r="NGM29"/>
      <c r="NGN29" s="20"/>
      <c r="NGO29"/>
      <c r="NGP29" s="20"/>
      <c r="NGQ29"/>
      <c r="NGR29" s="20"/>
      <c r="NGS29"/>
      <c r="NGT29" s="20"/>
      <c r="NGU29"/>
      <c r="NGV29" s="20"/>
      <c r="NGW29"/>
      <c r="NGX29" s="20"/>
      <c r="NGY29"/>
      <c r="NGZ29" s="20"/>
      <c r="NHA29"/>
      <c r="NHB29" s="20"/>
      <c r="NHC29"/>
      <c r="NHD29" s="20"/>
      <c r="NHE29"/>
      <c r="NHF29" s="20"/>
      <c r="NHG29"/>
      <c r="NHH29" s="20"/>
      <c r="NHI29"/>
      <c r="NHJ29" s="20"/>
      <c r="NHK29"/>
      <c r="NHL29" s="20"/>
      <c r="NHM29"/>
      <c r="NHN29" s="20"/>
      <c r="NHO29"/>
      <c r="NHP29" s="20"/>
      <c r="NHQ29"/>
      <c r="NHR29" s="20"/>
      <c r="NHS29"/>
      <c r="NHT29" s="20"/>
      <c r="NHU29"/>
      <c r="NHV29" s="20"/>
      <c r="NHW29"/>
      <c r="NHX29" s="20"/>
      <c r="NHY29"/>
      <c r="NHZ29" s="20"/>
      <c r="NIA29"/>
      <c r="NIB29" s="20"/>
      <c r="NIC29"/>
      <c r="NID29" s="20"/>
      <c r="NIE29"/>
      <c r="NIF29" s="20"/>
      <c r="NIG29"/>
      <c r="NIH29" s="20"/>
      <c r="NII29"/>
      <c r="NIJ29" s="20"/>
      <c r="NIK29"/>
      <c r="NIL29" s="20"/>
      <c r="NIM29"/>
      <c r="NIN29" s="20"/>
      <c r="NIO29"/>
      <c r="NIP29" s="20"/>
      <c r="NIQ29"/>
      <c r="NIR29" s="20"/>
      <c r="NIS29"/>
      <c r="NIT29" s="20"/>
      <c r="NIU29"/>
      <c r="NIV29" s="20"/>
      <c r="NIW29"/>
      <c r="NIX29" s="20"/>
      <c r="NIY29"/>
      <c r="NIZ29" s="20"/>
      <c r="NJA29"/>
      <c r="NJB29" s="20"/>
      <c r="NJC29"/>
      <c r="NJD29" s="20"/>
      <c r="NJE29"/>
      <c r="NJF29" s="20"/>
      <c r="NJG29"/>
      <c r="NJH29" s="20"/>
      <c r="NJI29"/>
      <c r="NJJ29" s="20"/>
      <c r="NJK29"/>
      <c r="NJL29" s="20"/>
      <c r="NJM29"/>
      <c r="NJN29" s="20"/>
      <c r="NJO29"/>
      <c r="NJP29" s="20"/>
      <c r="NJQ29"/>
      <c r="NJR29" s="20"/>
      <c r="NJS29"/>
      <c r="NJT29" s="20"/>
      <c r="NJU29"/>
      <c r="NJV29" s="20"/>
      <c r="NJW29"/>
      <c r="NJX29" s="20"/>
      <c r="NJY29"/>
      <c r="NJZ29" s="20"/>
      <c r="NKA29"/>
      <c r="NKB29" s="20"/>
      <c r="NKC29"/>
      <c r="NKD29" s="20"/>
      <c r="NKE29"/>
      <c r="NKF29" s="20"/>
      <c r="NKG29"/>
      <c r="NKH29" s="20"/>
      <c r="NKI29"/>
      <c r="NKJ29" s="20"/>
      <c r="NKK29"/>
      <c r="NKL29" s="20"/>
      <c r="NKM29"/>
      <c r="NKN29" s="20"/>
      <c r="NKO29"/>
      <c r="NKP29" s="20"/>
      <c r="NKQ29"/>
      <c r="NKR29" s="20"/>
      <c r="NKS29"/>
      <c r="NKT29" s="20"/>
      <c r="NKU29"/>
      <c r="NKV29" s="20"/>
      <c r="NKW29"/>
      <c r="NKX29" s="20"/>
      <c r="NKY29"/>
      <c r="NKZ29" s="20"/>
      <c r="NLA29"/>
      <c r="NLB29" s="20"/>
      <c r="NLC29"/>
      <c r="NLD29" s="20"/>
      <c r="NLE29"/>
      <c r="NLF29" s="20"/>
      <c r="NLG29"/>
      <c r="NLH29" s="20"/>
      <c r="NLI29"/>
      <c r="NLJ29" s="20"/>
      <c r="NLK29"/>
      <c r="NLL29" s="20"/>
      <c r="NLM29"/>
      <c r="NLN29" s="20"/>
      <c r="NLO29"/>
      <c r="NLP29" s="20"/>
      <c r="NLQ29"/>
      <c r="NLR29" s="20"/>
      <c r="NLS29"/>
      <c r="NLT29" s="20"/>
      <c r="NLU29"/>
      <c r="NLV29" s="20"/>
      <c r="NLW29"/>
      <c r="NLX29" s="20"/>
      <c r="NLY29"/>
      <c r="NLZ29" s="20"/>
      <c r="NMA29"/>
      <c r="NMB29" s="20"/>
      <c r="NMC29"/>
      <c r="NMD29" s="20"/>
      <c r="NME29"/>
      <c r="NMF29" s="20"/>
      <c r="NMG29"/>
      <c r="NMH29" s="20"/>
      <c r="NMI29"/>
      <c r="NMJ29" s="20"/>
      <c r="NMK29"/>
      <c r="NML29" s="20"/>
      <c r="NMM29"/>
      <c r="NMN29" s="20"/>
      <c r="NMO29"/>
      <c r="NMP29" s="20"/>
      <c r="NMQ29"/>
      <c r="NMR29" s="20"/>
      <c r="NMS29"/>
      <c r="NMT29" s="20"/>
      <c r="NMU29"/>
      <c r="NMV29" s="20"/>
      <c r="NMW29"/>
      <c r="NMX29" s="20"/>
      <c r="NMY29"/>
      <c r="NMZ29" s="20"/>
      <c r="NNA29"/>
      <c r="NNB29" s="20"/>
      <c r="NNC29"/>
      <c r="NND29" s="20"/>
      <c r="NNE29"/>
      <c r="NNF29" s="20"/>
      <c r="NNG29"/>
      <c r="NNH29" s="20"/>
      <c r="NNI29"/>
      <c r="NNJ29" s="20"/>
      <c r="NNK29"/>
      <c r="NNL29" s="20"/>
      <c r="NNM29"/>
      <c r="NNN29" s="20"/>
      <c r="NNO29"/>
      <c r="NNP29" s="20"/>
      <c r="NNQ29"/>
      <c r="NNR29" s="20"/>
      <c r="NNS29"/>
      <c r="NNT29" s="20"/>
      <c r="NNU29"/>
      <c r="NNV29" s="20"/>
      <c r="NNW29"/>
      <c r="NNX29" s="20"/>
      <c r="NNY29"/>
      <c r="NNZ29" s="20"/>
      <c r="NOA29"/>
      <c r="NOB29" s="20"/>
      <c r="NOC29"/>
      <c r="NOD29" s="20"/>
      <c r="NOE29"/>
      <c r="NOF29" s="20"/>
      <c r="NOG29"/>
      <c r="NOH29" s="20"/>
      <c r="NOI29"/>
      <c r="NOJ29" s="20"/>
      <c r="NOK29"/>
      <c r="NOL29" s="20"/>
      <c r="NOM29"/>
      <c r="NON29" s="20"/>
      <c r="NOO29"/>
      <c r="NOP29" s="20"/>
      <c r="NOQ29"/>
      <c r="NOR29" s="20"/>
      <c r="NOS29"/>
      <c r="NOT29" s="20"/>
      <c r="NOU29"/>
      <c r="NOV29" s="20"/>
      <c r="NOW29"/>
      <c r="NOX29" s="20"/>
      <c r="NOY29"/>
      <c r="NOZ29" s="20"/>
      <c r="NPA29"/>
      <c r="NPB29" s="20"/>
      <c r="NPC29"/>
      <c r="NPD29" s="20"/>
      <c r="NPE29"/>
      <c r="NPF29" s="20"/>
      <c r="NPG29"/>
      <c r="NPH29" s="20"/>
      <c r="NPI29"/>
      <c r="NPJ29" s="20"/>
      <c r="NPK29"/>
      <c r="NPL29" s="20"/>
      <c r="NPM29"/>
      <c r="NPN29" s="20"/>
      <c r="NPO29"/>
      <c r="NPP29" s="20"/>
      <c r="NPQ29"/>
      <c r="NPR29" s="20"/>
      <c r="NPS29"/>
      <c r="NPT29" s="20"/>
      <c r="NPU29"/>
      <c r="NPV29" s="20"/>
      <c r="NPW29"/>
      <c r="NPX29" s="20"/>
      <c r="NPY29"/>
      <c r="NPZ29" s="20"/>
      <c r="NQA29"/>
      <c r="NQB29" s="20"/>
      <c r="NQC29"/>
      <c r="NQD29" s="20"/>
      <c r="NQE29"/>
      <c r="NQF29" s="20"/>
      <c r="NQG29"/>
      <c r="NQH29" s="20"/>
      <c r="NQI29"/>
      <c r="NQJ29" s="20"/>
      <c r="NQK29"/>
      <c r="NQL29" s="20"/>
      <c r="NQM29"/>
      <c r="NQN29" s="20"/>
      <c r="NQO29"/>
      <c r="NQP29" s="20"/>
      <c r="NQQ29"/>
      <c r="NQR29" s="20"/>
      <c r="NQS29"/>
      <c r="NQT29" s="20"/>
      <c r="NQU29"/>
      <c r="NQV29" s="20"/>
      <c r="NQW29"/>
      <c r="NQX29" s="20"/>
      <c r="NQY29"/>
      <c r="NQZ29" s="20"/>
      <c r="NRA29"/>
      <c r="NRB29" s="20"/>
      <c r="NRC29"/>
      <c r="NRD29" s="20"/>
      <c r="NRE29"/>
      <c r="NRF29" s="20"/>
      <c r="NRG29"/>
      <c r="NRH29" s="20"/>
      <c r="NRI29"/>
      <c r="NRJ29" s="20"/>
      <c r="NRK29"/>
      <c r="NRL29" s="20"/>
      <c r="NRM29"/>
      <c r="NRN29" s="20"/>
      <c r="NRO29"/>
      <c r="NRP29" s="20"/>
      <c r="NRQ29"/>
      <c r="NRR29" s="20"/>
      <c r="NRS29"/>
      <c r="NRT29" s="20"/>
      <c r="NRU29"/>
      <c r="NRV29" s="20"/>
      <c r="NRW29"/>
      <c r="NRX29" s="20"/>
      <c r="NRY29"/>
      <c r="NRZ29" s="20"/>
      <c r="NSA29"/>
      <c r="NSB29" s="20"/>
      <c r="NSC29"/>
      <c r="NSD29" s="20"/>
      <c r="NSE29"/>
      <c r="NSF29" s="20"/>
      <c r="NSG29"/>
      <c r="NSH29" s="20"/>
      <c r="NSI29"/>
      <c r="NSJ29" s="20"/>
      <c r="NSK29"/>
      <c r="NSL29" s="20"/>
      <c r="NSM29"/>
      <c r="NSN29" s="20"/>
      <c r="NSO29"/>
      <c r="NSP29" s="20"/>
      <c r="NSQ29"/>
      <c r="NSR29" s="20"/>
      <c r="NSS29"/>
      <c r="NST29" s="20"/>
      <c r="NSU29"/>
      <c r="NSV29" s="20"/>
      <c r="NSW29"/>
      <c r="NSX29" s="20"/>
      <c r="NSY29"/>
      <c r="NSZ29" s="20"/>
      <c r="NTA29"/>
      <c r="NTB29" s="20"/>
      <c r="NTC29"/>
      <c r="NTD29" s="20"/>
      <c r="NTE29"/>
      <c r="NTF29" s="20"/>
      <c r="NTG29"/>
      <c r="NTH29" s="20"/>
      <c r="NTI29"/>
      <c r="NTJ29" s="20"/>
      <c r="NTK29"/>
      <c r="NTL29" s="20"/>
      <c r="NTM29"/>
      <c r="NTN29" s="20"/>
      <c r="NTO29"/>
      <c r="NTP29" s="20"/>
      <c r="NTQ29"/>
      <c r="NTR29" s="20"/>
      <c r="NTS29"/>
      <c r="NTT29" s="20"/>
      <c r="NTU29"/>
      <c r="NTV29" s="20"/>
      <c r="NTW29"/>
      <c r="NTX29" s="20"/>
      <c r="NTY29"/>
      <c r="NTZ29" s="20"/>
      <c r="NUA29"/>
      <c r="NUB29" s="20"/>
      <c r="NUC29"/>
      <c r="NUD29" s="20"/>
      <c r="NUE29"/>
      <c r="NUF29" s="20"/>
      <c r="NUG29"/>
      <c r="NUH29" s="20"/>
      <c r="NUI29"/>
      <c r="NUJ29" s="20"/>
      <c r="NUK29"/>
      <c r="NUL29" s="20"/>
      <c r="NUM29"/>
      <c r="NUN29" s="20"/>
      <c r="NUO29"/>
      <c r="NUP29" s="20"/>
      <c r="NUQ29"/>
      <c r="NUR29" s="20"/>
      <c r="NUS29"/>
      <c r="NUT29" s="20"/>
      <c r="NUU29"/>
      <c r="NUV29" s="20"/>
      <c r="NUW29"/>
      <c r="NUX29" s="20"/>
      <c r="NUY29"/>
      <c r="NUZ29" s="20"/>
      <c r="NVA29"/>
      <c r="NVB29" s="20"/>
      <c r="NVC29"/>
      <c r="NVD29" s="20"/>
      <c r="NVE29"/>
      <c r="NVF29" s="20"/>
      <c r="NVG29"/>
      <c r="NVH29" s="20"/>
      <c r="NVI29"/>
      <c r="NVJ29" s="20"/>
      <c r="NVK29"/>
      <c r="NVL29" s="20"/>
      <c r="NVM29"/>
      <c r="NVN29" s="20"/>
      <c r="NVO29"/>
      <c r="NVP29" s="20"/>
      <c r="NVQ29"/>
      <c r="NVR29" s="20"/>
      <c r="NVS29"/>
      <c r="NVT29" s="20"/>
      <c r="NVU29"/>
      <c r="NVV29" s="20"/>
      <c r="NVW29"/>
      <c r="NVX29" s="20"/>
      <c r="NVY29"/>
      <c r="NVZ29" s="20"/>
      <c r="NWA29"/>
      <c r="NWB29" s="20"/>
      <c r="NWC29"/>
      <c r="NWD29" s="20"/>
      <c r="NWE29"/>
      <c r="NWF29" s="20"/>
      <c r="NWG29"/>
      <c r="NWH29" s="20"/>
      <c r="NWI29"/>
      <c r="NWJ29" s="20"/>
      <c r="NWK29"/>
      <c r="NWL29" s="20"/>
      <c r="NWM29"/>
      <c r="NWN29" s="20"/>
      <c r="NWO29"/>
      <c r="NWP29" s="20"/>
      <c r="NWQ29"/>
      <c r="NWR29" s="20"/>
      <c r="NWS29"/>
      <c r="NWT29" s="20"/>
      <c r="NWU29"/>
      <c r="NWV29" s="20"/>
      <c r="NWW29"/>
      <c r="NWX29" s="20"/>
      <c r="NWY29"/>
      <c r="NWZ29" s="20"/>
      <c r="NXA29"/>
      <c r="NXB29" s="20"/>
      <c r="NXC29"/>
      <c r="NXD29" s="20"/>
      <c r="NXE29"/>
      <c r="NXF29" s="20"/>
      <c r="NXG29"/>
      <c r="NXH29" s="20"/>
      <c r="NXI29"/>
      <c r="NXJ29" s="20"/>
      <c r="NXK29"/>
      <c r="NXL29" s="20"/>
      <c r="NXM29"/>
      <c r="NXN29" s="20"/>
      <c r="NXO29"/>
      <c r="NXP29" s="20"/>
      <c r="NXQ29"/>
      <c r="NXR29" s="20"/>
      <c r="NXS29"/>
      <c r="NXT29" s="20"/>
      <c r="NXU29"/>
      <c r="NXV29" s="20"/>
      <c r="NXW29"/>
      <c r="NXX29" s="20"/>
      <c r="NXY29"/>
      <c r="NXZ29" s="20"/>
      <c r="NYA29"/>
      <c r="NYB29" s="20"/>
      <c r="NYC29"/>
      <c r="NYD29" s="20"/>
      <c r="NYE29"/>
      <c r="NYF29" s="20"/>
      <c r="NYG29"/>
      <c r="NYH29" s="20"/>
      <c r="NYI29"/>
      <c r="NYJ29" s="20"/>
      <c r="NYK29"/>
      <c r="NYL29" s="20"/>
      <c r="NYM29"/>
      <c r="NYN29" s="20"/>
      <c r="NYO29"/>
      <c r="NYP29" s="20"/>
      <c r="NYQ29"/>
      <c r="NYR29" s="20"/>
      <c r="NYS29"/>
      <c r="NYT29" s="20"/>
      <c r="NYU29"/>
      <c r="NYV29" s="20"/>
      <c r="NYW29"/>
      <c r="NYX29" s="20"/>
      <c r="NYY29"/>
      <c r="NYZ29" s="20"/>
      <c r="NZA29"/>
      <c r="NZB29" s="20"/>
      <c r="NZC29"/>
      <c r="NZD29" s="20"/>
      <c r="NZE29"/>
      <c r="NZF29" s="20"/>
      <c r="NZG29"/>
      <c r="NZH29" s="20"/>
      <c r="NZI29"/>
      <c r="NZJ29" s="20"/>
      <c r="NZK29"/>
      <c r="NZL29" s="20"/>
      <c r="NZM29"/>
      <c r="NZN29" s="20"/>
      <c r="NZO29"/>
      <c r="NZP29" s="20"/>
      <c r="NZQ29"/>
      <c r="NZR29" s="20"/>
      <c r="NZS29"/>
      <c r="NZT29" s="20"/>
      <c r="NZU29"/>
      <c r="NZV29" s="20"/>
      <c r="NZW29"/>
      <c r="NZX29" s="20"/>
      <c r="NZY29"/>
      <c r="NZZ29" s="20"/>
      <c r="OAA29"/>
      <c r="OAB29" s="20"/>
      <c r="OAC29"/>
      <c r="OAD29" s="20"/>
      <c r="OAE29"/>
      <c r="OAF29" s="20"/>
      <c r="OAG29"/>
      <c r="OAH29" s="20"/>
      <c r="OAI29"/>
      <c r="OAJ29" s="20"/>
      <c r="OAK29"/>
      <c r="OAL29" s="20"/>
      <c r="OAM29"/>
      <c r="OAN29" s="20"/>
      <c r="OAO29"/>
      <c r="OAP29" s="20"/>
      <c r="OAQ29"/>
      <c r="OAR29" s="20"/>
      <c r="OAS29"/>
      <c r="OAT29" s="20"/>
      <c r="OAU29"/>
      <c r="OAV29" s="20"/>
      <c r="OAW29"/>
      <c r="OAX29" s="20"/>
      <c r="OAY29"/>
      <c r="OAZ29" s="20"/>
      <c r="OBA29"/>
      <c r="OBB29" s="20"/>
      <c r="OBC29"/>
      <c r="OBD29" s="20"/>
      <c r="OBE29"/>
      <c r="OBF29" s="20"/>
      <c r="OBG29"/>
      <c r="OBH29" s="20"/>
      <c r="OBI29"/>
      <c r="OBJ29" s="20"/>
      <c r="OBK29"/>
      <c r="OBL29" s="20"/>
      <c r="OBM29"/>
      <c r="OBN29" s="20"/>
      <c r="OBO29"/>
      <c r="OBP29" s="20"/>
      <c r="OBQ29"/>
      <c r="OBR29" s="20"/>
      <c r="OBS29"/>
      <c r="OBT29" s="20"/>
      <c r="OBU29"/>
      <c r="OBV29" s="20"/>
      <c r="OBW29"/>
      <c r="OBX29" s="20"/>
      <c r="OBY29"/>
      <c r="OBZ29" s="20"/>
      <c r="OCA29"/>
      <c r="OCB29" s="20"/>
      <c r="OCC29"/>
      <c r="OCD29" s="20"/>
      <c r="OCE29"/>
      <c r="OCF29" s="20"/>
      <c r="OCG29"/>
      <c r="OCH29" s="20"/>
      <c r="OCI29"/>
      <c r="OCJ29" s="20"/>
      <c r="OCK29"/>
      <c r="OCL29" s="20"/>
      <c r="OCM29"/>
      <c r="OCN29" s="20"/>
      <c r="OCO29"/>
      <c r="OCP29" s="20"/>
      <c r="OCQ29"/>
      <c r="OCR29" s="20"/>
      <c r="OCS29"/>
      <c r="OCT29" s="20"/>
      <c r="OCU29"/>
      <c r="OCV29" s="20"/>
      <c r="OCW29"/>
      <c r="OCX29" s="20"/>
      <c r="OCY29"/>
      <c r="OCZ29" s="20"/>
      <c r="ODA29"/>
      <c r="ODB29" s="20"/>
      <c r="ODC29"/>
      <c r="ODD29" s="20"/>
      <c r="ODE29"/>
      <c r="ODF29" s="20"/>
      <c r="ODG29"/>
      <c r="ODH29" s="20"/>
      <c r="ODI29"/>
      <c r="ODJ29" s="20"/>
      <c r="ODK29"/>
      <c r="ODL29" s="20"/>
      <c r="ODM29"/>
      <c r="ODN29" s="20"/>
      <c r="ODO29"/>
      <c r="ODP29" s="20"/>
      <c r="ODQ29"/>
      <c r="ODR29" s="20"/>
      <c r="ODS29"/>
      <c r="ODT29" s="20"/>
      <c r="ODU29"/>
      <c r="ODV29" s="20"/>
      <c r="ODW29"/>
      <c r="ODX29" s="20"/>
      <c r="ODY29"/>
      <c r="ODZ29" s="20"/>
      <c r="OEA29"/>
      <c r="OEB29" s="20"/>
      <c r="OEC29"/>
      <c r="OED29" s="20"/>
      <c r="OEE29"/>
      <c r="OEF29" s="20"/>
      <c r="OEG29"/>
      <c r="OEH29" s="20"/>
      <c r="OEI29"/>
      <c r="OEJ29" s="20"/>
      <c r="OEK29"/>
      <c r="OEL29" s="20"/>
      <c r="OEM29"/>
      <c r="OEN29" s="20"/>
      <c r="OEO29"/>
      <c r="OEP29" s="20"/>
      <c r="OEQ29"/>
      <c r="OER29" s="20"/>
      <c r="OES29"/>
      <c r="OET29" s="20"/>
      <c r="OEU29"/>
      <c r="OEV29" s="20"/>
      <c r="OEW29"/>
      <c r="OEX29" s="20"/>
      <c r="OEY29"/>
      <c r="OEZ29" s="20"/>
      <c r="OFA29"/>
      <c r="OFB29" s="20"/>
      <c r="OFC29"/>
      <c r="OFD29" s="20"/>
      <c r="OFE29"/>
      <c r="OFF29" s="20"/>
      <c r="OFG29"/>
      <c r="OFH29" s="20"/>
      <c r="OFI29"/>
      <c r="OFJ29" s="20"/>
      <c r="OFK29"/>
      <c r="OFL29" s="20"/>
      <c r="OFM29"/>
      <c r="OFN29" s="20"/>
      <c r="OFO29"/>
      <c r="OFP29" s="20"/>
      <c r="OFQ29"/>
      <c r="OFR29" s="20"/>
      <c r="OFS29"/>
      <c r="OFT29" s="20"/>
      <c r="OFU29"/>
      <c r="OFV29" s="20"/>
      <c r="OFW29"/>
      <c r="OFX29" s="20"/>
      <c r="OFY29"/>
      <c r="OFZ29" s="20"/>
      <c r="OGA29"/>
      <c r="OGB29" s="20"/>
      <c r="OGC29"/>
      <c r="OGD29" s="20"/>
      <c r="OGE29"/>
      <c r="OGF29" s="20"/>
      <c r="OGG29"/>
      <c r="OGH29" s="20"/>
      <c r="OGI29"/>
      <c r="OGJ29" s="20"/>
      <c r="OGK29"/>
      <c r="OGL29" s="20"/>
      <c r="OGM29"/>
      <c r="OGN29" s="20"/>
      <c r="OGO29"/>
      <c r="OGP29" s="20"/>
      <c r="OGQ29"/>
      <c r="OGR29" s="20"/>
      <c r="OGS29"/>
      <c r="OGT29" s="20"/>
      <c r="OGU29"/>
      <c r="OGV29" s="20"/>
      <c r="OGW29"/>
      <c r="OGX29" s="20"/>
      <c r="OGY29"/>
      <c r="OGZ29" s="20"/>
      <c r="OHA29"/>
      <c r="OHB29" s="20"/>
      <c r="OHC29"/>
      <c r="OHD29" s="20"/>
      <c r="OHE29"/>
      <c r="OHF29" s="20"/>
      <c r="OHG29"/>
      <c r="OHH29" s="20"/>
      <c r="OHI29"/>
      <c r="OHJ29" s="20"/>
      <c r="OHK29"/>
      <c r="OHL29" s="20"/>
      <c r="OHM29"/>
      <c r="OHN29" s="20"/>
      <c r="OHO29"/>
      <c r="OHP29" s="20"/>
      <c r="OHQ29"/>
      <c r="OHR29" s="20"/>
      <c r="OHS29"/>
      <c r="OHT29" s="20"/>
      <c r="OHU29"/>
      <c r="OHV29" s="20"/>
      <c r="OHW29"/>
      <c r="OHX29" s="20"/>
      <c r="OHY29"/>
      <c r="OHZ29" s="20"/>
      <c r="OIA29"/>
      <c r="OIB29" s="20"/>
      <c r="OIC29"/>
      <c r="OID29" s="20"/>
      <c r="OIE29"/>
      <c r="OIF29" s="20"/>
      <c r="OIG29"/>
      <c r="OIH29" s="20"/>
      <c r="OII29"/>
      <c r="OIJ29" s="20"/>
      <c r="OIK29"/>
      <c r="OIL29" s="20"/>
      <c r="OIM29"/>
      <c r="OIN29" s="20"/>
      <c r="OIO29"/>
      <c r="OIP29" s="20"/>
      <c r="OIQ29"/>
      <c r="OIR29" s="20"/>
      <c r="OIS29"/>
      <c r="OIT29" s="20"/>
      <c r="OIU29"/>
      <c r="OIV29" s="20"/>
      <c r="OIW29"/>
      <c r="OIX29" s="20"/>
      <c r="OIY29"/>
      <c r="OIZ29" s="20"/>
      <c r="OJA29"/>
      <c r="OJB29" s="20"/>
      <c r="OJC29"/>
      <c r="OJD29" s="20"/>
      <c r="OJE29"/>
      <c r="OJF29" s="20"/>
      <c r="OJG29"/>
      <c r="OJH29" s="20"/>
      <c r="OJI29"/>
      <c r="OJJ29" s="20"/>
      <c r="OJK29"/>
      <c r="OJL29" s="20"/>
      <c r="OJM29"/>
      <c r="OJN29" s="20"/>
      <c r="OJO29"/>
      <c r="OJP29" s="20"/>
      <c r="OJQ29"/>
      <c r="OJR29" s="20"/>
      <c r="OJS29"/>
      <c r="OJT29" s="20"/>
      <c r="OJU29"/>
      <c r="OJV29" s="20"/>
      <c r="OJW29"/>
      <c r="OJX29" s="20"/>
      <c r="OJY29"/>
      <c r="OJZ29" s="20"/>
      <c r="OKA29"/>
      <c r="OKB29" s="20"/>
      <c r="OKC29"/>
      <c r="OKD29" s="20"/>
      <c r="OKE29"/>
      <c r="OKF29" s="20"/>
      <c r="OKG29"/>
      <c r="OKH29" s="20"/>
      <c r="OKI29"/>
      <c r="OKJ29" s="20"/>
      <c r="OKK29"/>
      <c r="OKL29" s="20"/>
      <c r="OKM29"/>
      <c r="OKN29" s="20"/>
      <c r="OKO29"/>
      <c r="OKP29" s="20"/>
      <c r="OKQ29"/>
      <c r="OKR29" s="20"/>
      <c r="OKS29"/>
      <c r="OKT29" s="20"/>
      <c r="OKU29"/>
      <c r="OKV29" s="20"/>
      <c r="OKW29"/>
      <c r="OKX29" s="20"/>
      <c r="OKY29"/>
      <c r="OKZ29" s="20"/>
      <c r="OLA29"/>
      <c r="OLB29" s="20"/>
      <c r="OLC29"/>
      <c r="OLD29" s="20"/>
      <c r="OLE29"/>
      <c r="OLF29" s="20"/>
      <c r="OLG29"/>
      <c r="OLH29" s="20"/>
      <c r="OLI29"/>
      <c r="OLJ29" s="20"/>
      <c r="OLK29"/>
      <c r="OLL29" s="20"/>
      <c r="OLM29"/>
      <c r="OLN29" s="20"/>
      <c r="OLO29"/>
      <c r="OLP29" s="20"/>
      <c r="OLQ29"/>
      <c r="OLR29" s="20"/>
      <c r="OLS29"/>
      <c r="OLT29" s="20"/>
      <c r="OLU29"/>
      <c r="OLV29" s="20"/>
      <c r="OLW29"/>
      <c r="OLX29" s="20"/>
      <c r="OLY29"/>
      <c r="OLZ29" s="20"/>
      <c r="OMA29"/>
      <c r="OMB29" s="20"/>
      <c r="OMC29"/>
      <c r="OMD29" s="20"/>
      <c r="OME29"/>
      <c r="OMF29" s="20"/>
      <c r="OMG29"/>
      <c r="OMH29" s="20"/>
      <c r="OMI29"/>
      <c r="OMJ29" s="20"/>
      <c r="OMK29"/>
      <c r="OML29" s="20"/>
      <c r="OMM29"/>
      <c r="OMN29" s="20"/>
      <c r="OMO29"/>
      <c r="OMP29" s="20"/>
      <c r="OMQ29"/>
      <c r="OMR29" s="20"/>
      <c r="OMS29"/>
      <c r="OMT29" s="20"/>
      <c r="OMU29"/>
      <c r="OMV29" s="20"/>
      <c r="OMW29"/>
      <c r="OMX29" s="20"/>
      <c r="OMY29"/>
      <c r="OMZ29" s="20"/>
      <c r="ONA29"/>
      <c r="ONB29" s="20"/>
      <c r="ONC29"/>
      <c r="OND29" s="20"/>
      <c r="ONE29"/>
      <c r="ONF29" s="20"/>
      <c r="ONG29"/>
      <c r="ONH29" s="20"/>
      <c r="ONI29"/>
      <c r="ONJ29" s="20"/>
      <c r="ONK29"/>
      <c r="ONL29" s="20"/>
      <c r="ONM29"/>
      <c r="ONN29" s="20"/>
      <c r="ONO29"/>
      <c r="ONP29" s="20"/>
      <c r="ONQ29"/>
      <c r="ONR29" s="20"/>
      <c r="ONS29"/>
      <c r="ONT29" s="20"/>
      <c r="ONU29"/>
      <c r="ONV29" s="20"/>
      <c r="ONW29"/>
      <c r="ONX29" s="20"/>
      <c r="ONY29"/>
      <c r="ONZ29" s="20"/>
      <c r="OOA29"/>
      <c r="OOB29" s="20"/>
      <c r="OOC29"/>
      <c r="OOD29" s="20"/>
      <c r="OOE29"/>
      <c r="OOF29" s="20"/>
      <c r="OOG29"/>
      <c r="OOH29" s="20"/>
      <c r="OOI29"/>
      <c r="OOJ29" s="20"/>
      <c r="OOK29"/>
      <c r="OOL29" s="20"/>
      <c r="OOM29"/>
      <c r="OON29" s="20"/>
      <c r="OOO29"/>
      <c r="OOP29" s="20"/>
      <c r="OOQ29"/>
      <c r="OOR29" s="20"/>
      <c r="OOS29"/>
      <c r="OOT29" s="20"/>
      <c r="OOU29"/>
      <c r="OOV29" s="20"/>
      <c r="OOW29"/>
      <c r="OOX29" s="20"/>
      <c r="OOY29"/>
      <c r="OOZ29" s="20"/>
      <c r="OPA29"/>
      <c r="OPB29" s="20"/>
      <c r="OPC29"/>
      <c r="OPD29" s="20"/>
      <c r="OPE29"/>
      <c r="OPF29" s="20"/>
      <c r="OPG29"/>
      <c r="OPH29" s="20"/>
      <c r="OPI29"/>
      <c r="OPJ29" s="20"/>
      <c r="OPK29"/>
      <c r="OPL29" s="20"/>
      <c r="OPM29"/>
      <c r="OPN29" s="20"/>
      <c r="OPO29"/>
      <c r="OPP29" s="20"/>
      <c r="OPQ29"/>
      <c r="OPR29" s="20"/>
      <c r="OPS29"/>
      <c r="OPT29" s="20"/>
      <c r="OPU29"/>
      <c r="OPV29" s="20"/>
      <c r="OPW29"/>
      <c r="OPX29" s="20"/>
      <c r="OPY29"/>
      <c r="OPZ29" s="20"/>
      <c r="OQA29"/>
      <c r="OQB29" s="20"/>
      <c r="OQC29"/>
      <c r="OQD29" s="20"/>
      <c r="OQE29"/>
      <c r="OQF29" s="20"/>
      <c r="OQG29"/>
      <c r="OQH29" s="20"/>
      <c r="OQI29"/>
      <c r="OQJ29" s="20"/>
      <c r="OQK29"/>
      <c r="OQL29" s="20"/>
      <c r="OQM29"/>
      <c r="OQN29" s="20"/>
      <c r="OQO29"/>
      <c r="OQP29" s="20"/>
      <c r="OQQ29"/>
      <c r="OQR29" s="20"/>
      <c r="OQS29"/>
      <c r="OQT29" s="20"/>
      <c r="OQU29"/>
      <c r="OQV29" s="20"/>
      <c r="OQW29"/>
      <c r="OQX29" s="20"/>
      <c r="OQY29"/>
      <c r="OQZ29" s="20"/>
      <c r="ORA29"/>
      <c r="ORB29" s="20"/>
      <c r="ORC29"/>
      <c r="ORD29" s="20"/>
      <c r="ORE29"/>
      <c r="ORF29" s="20"/>
      <c r="ORG29"/>
      <c r="ORH29" s="20"/>
      <c r="ORI29"/>
      <c r="ORJ29" s="20"/>
      <c r="ORK29"/>
      <c r="ORL29" s="20"/>
      <c r="ORM29"/>
      <c r="ORN29" s="20"/>
      <c r="ORO29"/>
      <c r="ORP29" s="20"/>
      <c r="ORQ29"/>
      <c r="ORR29" s="20"/>
      <c r="ORS29"/>
      <c r="ORT29" s="20"/>
      <c r="ORU29"/>
      <c r="ORV29" s="20"/>
      <c r="ORW29"/>
      <c r="ORX29" s="20"/>
      <c r="ORY29"/>
      <c r="ORZ29" s="20"/>
      <c r="OSA29"/>
      <c r="OSB29" s="20"/>
      <c r="OSC29"/>
      <c r="OSD29" s="20"/>
      <c r="OSE29"/>
      <c r="OSF29" s="20"/>
      <c r="OSG29"/>
      <c r="OSH29" s="20"/>
      <c r="OSI29"/>
      <c r="OSJ29" s="20"/>
      <c r="OSK29"/>
      <c r="OSL29" s="20"/>
      <c r="OSM29"/>
      <c r="OSN29" s="20"/>
      <c r="OSO29"/>
      <c r="OSP29" s="20"/>
      <c r="OSQ29"/>
      <c r="OSR29" s="20"/>
      <c r="OSS29"/>
      <c r="OST29" s="20"/>
      <c r="OSU29"/>
      <c r="OSV29" s="20"/>
      <c r="OSW29"/>
      <c r="OSX29" s="20"/>
      <c r="OSY29"/>
      <c r="OSZ29" s="20"/>
      <c r="OTA29"/>
      <c r="OTB29" s="20"/>
      <c r="OTC29"/>
      <c r="OTD29" s="20"/>
      <c r="OTE29"/>
      <c r="OTF29" s="20"/>
      <c r="OTG29"/>
      <c r="OTH29" s="20"/>
      <c r="OTI29"/>
      <c r="OTJ29" s="20"/>
      <c r="OTK29"/>
      <c r="OTL29" s="20"/>
      <c r="OTM29"/>
      <c r="OTN29" s="20"/>
      <c r="OTO29"/>
      <c r="OTP29" s="20"/>
      <c r="OTQ29"/>
      <c r="OTR29" s="20"/>
      <c r="OTS29"/>
      <c r="OTT29" s="20"/>
      <c r="OTU29"/>
      <c r="OTV29" s="20"/>
      <c r="OTW29"/>
      <c r="OTX29" s="20"/>
      <c r="OTY29"/>
      <c r="OTZ29" s="20"/>
      <c r="OUA29"/>
      <c r="OUB29" s="20"/>
      <c r="OUC29"/>
      <c r="OUD29" s="20"/>
      <c r="OUE29"/>
      <c r="OUF29" s="20"/>
      <c r="OUG29"/>
      <c r="OUH29" s="20"/>
      <c r="OUI29"/>
      <c r="OUJ29" s="20"/>
      <c r="OUK29"/>
      <c r="OUL29" s="20"/>
      <c r="OUM29"/>
      <c r="OUN29" s="20"/>
      <c r="OUO29"/>
      <c r="OUP29" s="20"/>
      <c r="OUQ29"/>
      <c r="OUR29" s="20"/>
      <c r="OUS29"/>
      <c r="OUT29" s="20"/>
      <c r="OUU29"/>
      <c r="OUV29" s="20"/>
      <c r="OUW29"/>
      <c r="OUX29" s="20"/>
      <c r="OUY29"/>
      <c r="OUZ29" s="20"/>
      <c r="OVA29"/>
      <c r="OVB29" s="20"/>
      <c r="OVC29"/>
      <c r="OVD29" s="20"/>
      <c r="OVE29"/>
      <c r="OVF29" s="20"/>
      <c r="OVG29"/>
      <c r="OVH29" s="20"/>
      <c r="OVI29"/>
      <c r="OVJ29" s="20"/>
      <c r="OVK29"/>
      <c r="OVL29" s="20"/>
      <c r="OVM29"/>
      <c r="OVN29" s="20"/>
      <c r="OVO29"/>
      <c r="OVP29" s="20"/>
      <c r="OVQ29"/>
      <c r="OVR29" s="20"/>
      <c r="OVS29"/>
      <c r="OVT29" s="20"/>
      <c r="OVU29"/>
      <c r="OVV29" s="20"/>
      <c r="OVW29"/>
      <c r="OVX29" s="20"/>
      <c r="OVY29"/>
      <c r="OVZ29" s="20"/>
      <c r="OWA29"/>
      <c r="OWB29" s="20"/>
      <c r="OWC29"/>
      <c r="OWD29" s="20"/>
      <c r="OWE29"/>
      <c r="OWF29" s="20"/>
      <c r="OWG29"/>
      <c r="OWH29" s="20"/>
      <c r="OWI29"/>
      <c r="OWJ29" s="20"/>
      <c r="OWK29"/>
      <c r="OWL29" s="20"/>
      <c r="OWM29"/>
      <c r="OWN29" s="20"/>
      <c r="OWO29"/>
      <c r="OWP29" s="20"/>
      <c r="OWQ29"/>
      <c r="OWR29" s="20"/>
      <c r="OWS29"/>
      <c r="OWT29" s="20"/>
      <c r="OWU29"/>
      <c r="OWV29" s="20"/>
      <c r="OWW29"/>
      <c r="OWX29" s="20"/>
      <c r="OWY29"/>
      <c r="OWZ29" s="20"/>
      <c r="OXA29"/>
      <c r="OXB29" s="20"/>
      <c r="OXC29"/>
      <c r="OXD29" s="20"/>
      <c r="OXE29"/>
      <c r="OXF29" s="20"/>
      <c r="OXG29"/>
      <c r="OXH29" s="20"/>
      <c r="OXI29"/>
      <c r="OXJ29" s="20"/>
      <c r="OXK29"/>
      <c r="OXL29" s="20"/>
      <c r="OXM29"/>
      <c r="OXN29" s="20"/>
      <c r="OXO29"/>
      <c r="OXP29" s="20"/>
      <c r="OXQ29"/>
      <c r="OXR29" s="20"/>
      <c r="OXS29"/>
      <c r="OXT29" s="20"/>
      <c r="OXU29"/>
      <c r="OXV29" s="20"/>
      <c r="OXW29"/>
      <c r="OXX29" s="20"/>
      <c r="OXY29"/>
      <c r="OXZ29" s="20"/>
      <c r="OYA29"/>
      <c r="OYB29" s="20"/>
      <c r="OYC29"/>
      <c r="OYD29" s="20"/>
      <c r="OYE29"/>
      <c r="OYF29" s="20"/>
      <c r="OYG29"/>
      <c r="OYH29" s="20"/>
      <c r="OYI29"/>
      <c r="OYJ29" s="20"/>
      <c r="OYK29"/>
      <c r="OYL29" s="20"/>
      <c r="OYM29"/>
      <c r="OYN29" s="20"/>
      <c r="OYO29"/>
      <c r="OYP29" s="20"/>
      <c r="OYQ29"/>
      <c r="OYR29" s="20"/>
      <c r="OYS29"/>
      <c r="OYT29" s="20"/>
      <c r="OYU29"/>
      <c r="OYV29" s="20"/>
      <c r="OYW29"/>
      <c r="OYX29" s="20"/>
      <c r="OYY29"/>
      <c r="OYZ29" s="20"/>
      <c r="OZA29"/>
      <c r="OZB29" s="20"/>
      <c r="OZC29"/>
      <c r="OZD29" s="20"/>
      <c r="OZE29"/>
      <c r="OZF29" s="20"/>
      <c r="OZG29"/>
      <c r="OZH29" s="20"/>
      <c r="OZI29"/>
      <c r="OZJ29" s="20"/>
      <c r="OZK29"/>
      <c r="OZL29" s="20"/>
      <c r="OZM29"/>
      <c r="OZN29" s="20"/>
      <c r="OZO29"/>
      <c r="OZP29" s="20"/>
      <c r="OZQ29"/>
      <c r="OZR29" s="20"/>
      <c r="OZS29"/>
      <c r="OZT29" s="20"/>
      <c r="OZU29"/>
      <c r="OZV29" s="20"/>
      <c r="OZW29"/>
      <c r="OZX29" s="20"/>
      <c r="OZY29"/>
      <c r="OZZ29" s="20"/>
      <c r="PAA29"/>
      <c r="PAB29" s="20"/>
      <c r="PAC29"/>
      <c r="PAD29" s="20"/>
      <c r="PAE29"/>
      <c r="PAF29" s="20"/>
      <c r="PAG29"/>
      <c r="PAH29" s="20"/>
      <c r="PAI29"/>
      <c r="PAJ29" s="20"/>
      <c r="PAK29"/>
      <c r="PAL29" s="20"/>
      <c r="PAM29"/>
      <c r="PAN29" s="20"/>
      <c r="PAO29"/>
      <c r="PAP29" s="20"/>
      <c r="PAQ29"/>
      <c r="PAR29" s="20"/>
      <c r="PAS29"/>
      <c r="PAT29" s="20"/>
      <c r="PAU29"/>
      <c r="PAV29" s="20"/>
      <c r="PAW29"/>
      <c r="PAX29" s="20"/>
      <c r="PAY29"/>
      <c r="PAZ29" s="20"/>
      <c r="PBA29"/>
      <c r="PBB29" s="20"/>
      <c r="PBC29"/>
      <c r="PBD29" s="20"/>
      <c r="PBE29"/>
      <c r="PBF29" s="20"/>
      <c r="PBG29"/>
      <c r="PBH29" s="20"/>
      <c r="PBI29"/>
      <c r="PBJ29" s="20"/>
      <c r="PBK29"/>
      <c r="PBL29" s="20"/>
      <c r="PBM29"/>
      <c r="PBN29" s="20"/>
      <c r="PBO29"/>
      <c r="PBP29" s="20"/>
      <c r="PBQ29"/>
      <c r="PBR29" s="20"/>
      <c r="PBS29"/>
      <c r="PBT29" s="20"/>
      <c r="PBU29"/>
      <c r="PBV29" s="20"/>
      <c r="PBW29"/>
      <c r="PBX29" s="20"/>
      <c r="PBY29"/>
      <c r="PBZ29" s="20"/>
      <c r="PCA29"/>
      <c r="PCB29" s="20"/>
      <c r="PCC29"/>
      <c r="PCD29" s="20"/>
      <c r="PCE29"/>
      <c r="PCF29" s="20"/>
      <c r="PCG29"/>
      <c r="PCH29" s="20"/>
      <c r="PCI29"/>
      <c r="PCJ29" s="20"/>
      <c r="PCK29"/>
      <c r="PCL29" s="20"/>
      <c r="PCM29"/>
      <c r="PCN29" s="20"/>
      <c r="PCO29"/>
      <c r="PCP29" s="20"/>
      <c r="PCQ29"/>
      <c r="PCR29" s="20"/>
      <c r="PCS29"/>
      <c r="PCT29" s="20"/>
      <c r="PCU29"/>
      <c r="PCV29" s="20"/>
      <c r="PCW29"/>
      <c r="PCX29" s="20"/>
      <c r="PCY29"/>
      <c r="PCZ29" s="20"/>
      <c r="PDA29"/>
      <c r="PDB29" s="20"/>
      <c r="PDC29"/>
      <c r="PDD29" s="20"/>
      <c r="PDE29"/>
      <c r="PDF29" s="20"/>
      <c r="PDG29"/>
      <c r="PDH29" s="20"/>
      <c r="PDI29"/>
      <c r="PDJ29" s="20"/>
      <c r="PDK29"/>
      <c r="PDL29" s="20"/>
      <c r="PDM29"/>
      <c r="PDN29" s="20"/>
      <c r="PDO29"/>
      <c r="PDP29" s="20"/>
      <c r="PDQ29"/>
      <c r="PDR29" s="20"/>
      <c r="PDS29"/>
      <c r="PDT29" s="20"/>
      <c r="PDU29"/>
      <c r="PDV29" s="20"/>
      <c r="PDW29"/>
      <c r="PDX29" s="20"/>
      <c r="PDY29"/>
      <c r="PDZ29" s="20"/>
      <c r="PEA29"/>
      <c r="PEB29" s="20"/>
      <c r="PEC29"/>
      <c r="PED29" s="20"/>
      <c r="PEE29"/>
      <c r="PEF29" s="20"/>
      <c r="PEG29"/>
      <c r="PEH29" s="20"/>
      <c r="PEI29"/>
      <c r="PEJ29" s="20"/>
      <c r="PEK29"/>
      <c r="PEL29" s="20"/>
      <c r="PEM29"/>
      <c r="PEN29" s="20"/>
      <c r="PEO29"/>
      <c r="PEP29" s="20"/>
      <c r="PEQ29"/>
      <c r="PER29" s="20"/>
      <c r="PES29"/>
      <c r="PET29" s="20"/>
      <c r="PEU29"/>
      <c r="PEV29" s="20"/>
      <c r="PEW29"/>
      <c r="PEX29" s="20"/>
      <c r="PEY29"/>
      <c r="PEZ29" s="20"/>
      <c r="PFA29"/>
      <c r="PFB29" s="20"/>
      <c r="PFC29"/>
      <c r="PFD29" s="20"/>
      <c r="PFE29"/>
      <c r="PFF29" s="20"/>
      <c r="PFG29"/>
      <c r="PFH29" s="20"/>
      <c r="PFI29"/>
      <c r="PFJ29" s="20"/>
      <c r="PFK29"/>
      <c r="PFL29" s="20"/>
      <c r="PFM29"/>
      <c r="PFN29" s="20"/>
      <c r="PFO29"/>
      <c r="PFP29" s="20"/>
      <c r="PFQ29"/>
      <c r="PFR29" s="20"/>
      <c r="PFS29"/>
      <c r="PFT29" s="20"/>
      <c r="PFU29"/>
      <c r="PFV29" s="20"/>
      <c r="PFW29"/>
      <c r="PFX29" s="20"/>
      <c r="PFY29"/>
      <c r="PFZ29" s="20"/>
      <c r="PGA29"/>
      <c r="PGB29" s="20"/>
      <c r="PGC29"/>
      <c r="PGD29" s="20"/>
      <c r="PGE29"/>
      <c r="PGF29" s="20"/>
      <c r="PGG29"/>
      <c r="PGH29" s="20"/>
      <c r="PGI29"/>
      <c r="PGJ29" s="20"/>
      <c r="PGK29"/>
      <c r="PGL29" s="20"/>
      <c r="PGM29"/>
      <c r="PGN29" s="20"/>
      <c r="PGO29"/>
      <c r="PGP29" s="20"/>
      <c r="PGQ29"/>
      <c r="PGR29" s="20"/>
      <c r="PGS29"/>
      <c r="PGT29" s="20"/>
      <c r="PGU29"/>
      <c r="PGV29" s="20"/>
      <c r="PGW29"/>
      <c r="PGX29" s="20"/>
      <c r="PGY29"/>
      <c r="PGZ29" s="20"/>
      <c r="PHA29"/>
      <c r="PHB29" s="20"/>
      <c r="PHC29"/>
      <c r="PHD29" s="20"/>
      <c r="PHE29"/>
      <c r="PHF29" s="20"/>
      <c r="PHG29"/>
      <c r="PHH29" s="20"/>
      <c r="PHI29"/>
      <c r="PHJ29" s="20"/>
      <c r="PHK29"/>
      <c r="PHL29" s="20"/>
      <c r="PHM29"/>
      <c r="PHN29" s="20"/>
      <c r="PHO29"/>
      <c r="PHP29" s="20"/>
      <c r="PHQ29"/>
      <c r="PHR29" s="20"/>
      <c r="PHS29"/>
      <c r="PHT29" s="20"/>
      <c r="PHU29"/>
      <c r="PHV29" s="20"/>
      <c r="PHW29"/>
      <c r="PHX29" s="20"/>
      <c r="PHY29"/>
      <c r="PHZ29" s="20"/>
      <c r="PIA29"/>
      <c r="PIB29" s="20"/>
      <c r="PIC29"/>
      <c r="PID29" s="20"/>
      <c r="PIE29"/>
      <c r="PIF29" s="20"/>
      <c r="PIG29"/>
      <c r="PIH29" s="20"/>
      <c r="PII29"/>
      <c r="PIJ29" s="20"/>
      <c r="PIK29"/>
      <c r="PIL29" s="20"/>
      <c r="PIM29"/>
      <c r="PIN29" s="20"/>
      <c r="PIO29"/>
      <c r="PIP29" s="20"/>
      <c r="PIQ29"/>
      <c r="PIR29" s="20"/>
      <c r="PIS29"/>
      <c r="PIT29" s="20"/>
      <c r="PIU29"/>
      <c r="PIV29" s="20"/>
      <c r="PIW29"/>
      <c r="PIX29" s="20"/>
      <c r="PIY29"/>
      <c r="PIZ29" s="20"/>
      <c r="PJA29"/>
      <c r="PJB29" s="20"/>
      <c r="PJC29"/>
      <c r="PJD29" s="20"/>
      <c r="PJE29"/>
      <c r="PJF29" s="20"/>
      <c r="PJG29"/>
      <c r="PJH29" s="20"/>
      <c r="PJI29"/>
      <c r="PJJ29" s="20"/>
      <c r="PJK29"/>
      <c r="PJL29" s="20"/>
      <c r="PJM29"/>
      <c r="PJN29" s="20"/>
      <c r="PJO29"/>
      <c r="PJP29" s="20"/>
      <c r="PJQ29"/>
      <c r="PJR29" s="20"/>
      <c r="PJS29"/>
      <c r="PJT29" s="20"/>
      <c r="PJU29"/>
      <c r="PJV29" s="20"/>
      <c r="PJW29"/>
      <c r="PJX29" s="20"/>
      <c r="PJY29"/>
      <c r="PJZ29" s="20"/>
      <c r="PKA29"/>
      <c r="PKB29" s="20"/>
      <c r="PKC29"/>
      <c r="PKD29" s="20"/>
      <c r="PKE29"/>
      <c r="PKF29" s="20"/>
      <c r="PKG29"/>
      <c r="PKH29" s="20"/>
      <c r="PKI29"/>
      <c r="PKJ29" s="20"/>
      <c r="PKK29"/>
      <c r="PKL29" s="20"/>
      <c r="PKM29"/>
      <c r="PKN29" s="20"/>
      <c r="PKO29"/>
      <c r="PKP29" s="20"/>
      <c r="PKQ29"/>
      <c r="PKR29" s="20"/>
      <c r="PKS29"/>
      <c r="PKT29" s="20"/>
      <c r="PKU29"/>
      <c r="PKV29" s="20"/>
      <c r="PKW29"/>
      <c r="PKX29" s="20"/>
      <c r="PKY29"/>
      <c r="PKZ29" s="20"/>
      <c r="PLA29"/>
      <c r="PLB29" s="20"/>
      <c r="PLC29"/>
      <c r="PLD29" s="20"/>
      <c r="PLE29"/>
      <c r="PLF29" s="20"/>
      <c r="PLG29"/>
      <c r="PLH29" s="20"/>
      <c r="PLI29"/>
      <c r="PLJ29" s="20"/>
      <c r="PLK29"/>
      <c r="PLL29" s="20"/>
      <c r="PLM29"/>
      <c r="PLN29" s="20"/>
      <c r="PLO29"/>
      <c r="PLP29" s="20"/>
      <c r="PLQ29"/>
      <c r="PLR29" s="20"/>
      <c r="PLS29"/>
      <c r="PLT29" s="20"/>
      <c r="PLU29"/>
      <c r="PLV29" s="20"/>
      <c r="PLW29"/>
      <c r="PLX29" s="20"/>
      <c r="PLY29"/>
      <c r="PLZ29" s="20"/>
      <c r="PMA29"/>
      <c r="PMB29" s="20"/>
      <c r="PMC29"/>
      <c r="PMD29" s="20"/>
      <c r="PME29"/>
      <c r="PMF29" s="20"/>
      <c r="PMG29"/>
      <c r="PMH29" s="20"/>
      <c r="PMI29"/>
      <c r="PMJ29" s="20"/>
      <c r="PMK29"/>
      <c r="PML29" s="20"/>
      <c r="PMM29"/>
      <c r="PMN29" s="20"/>
      <c r="PMO29"/>
      <c r="PMP29" s="20"/>
      <c r="PMQ29"/>
      <c r="PMR29" s="20"/>
      <c r="PMS29"/>
      <c r="PMT29" s="20"/>
      <c r="PMU29"/>
      <c r="PMV29" s="20"/>
      <c r="PMW29"/>
      <c r="PMX29" s="20"/>
      <c r="PMY29"/>
      <c r="PMZ29" s="20"/>
      <c r="PNA29"/>
      <c r="PNB29" s="20"/>
      <c r="PNC29"/>
      <c r="PND29" s="20"/>
      <c r="PNE29"/>
      <c r="PNF29" s="20"/>
      <c r="PNG29"/>
      <c r="PNH29" s="20"/>
      <c r="PNI29"/>
      <c r="PNJ29" s="20"/>
      <c r="PNK29"/>
      <c r="PNL29" s="20"/>
      <c r="PNM29"/>
      <c r="PNN29" s="20"/>
      <c r="PNO29"/>
      <c r="PNP29" s="20"/>
      <c r="PNQ29"/>
      <c r="PNR29" s="20"/>
      <c r="PNS29"/>
      <c r="PNT29" s="20"/>
      <c r="PNU29"/>
      <c r="PNV29" s="20"/>
      <c r="PNW29"/>
      <c r="PNX29" s="20"/>
      <c r="PNY29"/>
      <c r="PNZ29" s="20"/>
      <c r="POA29"/>
      <c r="POB29" s="20"/>
      <c r="POC29"/>
      <c r="POD29" s="20"/>
      <c r="POE29"/>
      <c r="POF29" s="20"/>
      <c r="POG29"/>
      <c r="POH29" s="20"/>
      <c r="POI29"/>
      <c r="POJ29" s="20"/>
      <c r="POK29"/>
      <c r="POL29" s="20"/>
      <c r="POM29"/>
      <c r="PON29" s="20"/>
      <c r="POO29"/>
      <c r="POP29" s="20"/>
      <c r="POQ29"/>
      <c r="POR29" s="20"/>
      <c r="POS29"/>
      <c r="POT29" s="20"/>
      <c r="POU29"/>
      <c r="POV29" s="20"/>
      <c r="POW29"/>
      <c r="POX29" s="20"/>
      <c r="POY29"/>
      <c r="POZ29" s="20"/>
      <c r="PPA29"/>
      <c r="PPB29" s="20"/>
      <c r="PPC29"/>
      <c r="PPD29" s="20"/>
      <c r="PPE29"/>
      <c r="PPF29" s="20"/>
      <c r="PPG29"/>
      <c r="PPH29" s="20"/>
      <c r="PPI29"/>
      <c r="PPJ29" s="20"/>
      <c r="PPK29"/>
      <c r="PPL29" s="20"/>
      <c r="PPM29"/>
      <c r="PPN29" s="20"/>
      <c r="PPO29"/>
      <c r="PPP29" s="20"/>
      <c r="PPQ29"/>
      <c r="PPR29" s="20"/>
      <c r="PPS29"/>
      <c r="PPT29" s="20"/>
      <c r="PPU29"/>
      <c r="PPV29" s="20"/>
      <c r="PPW29"/>
      <c r="PPX29" s="20"/>
      <c r="PPY29"/>
      <c r="PPZ29" s="20"/>
      <c r="PQA29"/>
      <c r="PQB29" s="20"/>
      <c r="PQC29"/>
      <c r="PQD29" s="20"/>
      <c r="PQE29"/>
      <c r="PQF29" s="20"/>
      <c r="PQG29"/>
      <c r="PQH29" s="20"/>
      <c r="PQI29"/>
      <c r="PQJ29" s="20"/>
      <c r="PQK29"/>
      <c r="PQL29" s="20"/>
      <c r="PQM29"/>
      <c r="PQN29" s="20"/>
      <c r="PQO29"/>
      <c r="PQP29" s="20"/>
      <c r="PQQ29"/>
      <c r="PQR29" s="20"/>
      <c r="PQS29"/>
      <c r="PQT29" s="20"/>
      <c r="PQU29"/>
      <c r="PQV29" s="20"/>
      <c r="PQW29"/>
      <c r="PQX29" s="20"/>
      <c r="PQY29"/>
      <c r="PQZ29" s="20"/>
      <c r="PRA29"/>
      <c r="PRB29" s="20"/>
      <c r="PRC29"/>
      <c r="PRD29" s="20"/>
      <c r="PRE29"/>
      <c r="PRF29" s="20"/>
      <c r="PRG29"/>
      <c r="PRH29" s="20"/>
      <c r="PRI29"/>
      <c r="PRJ29" s="20"/>
      <c r="PRK29"/>
      <c r="PRL29" s="20"/>
      <c r="PRM29"/>
      <c r="PRN29" s="20"/>
      <c r="PRO29"/>
      <c r="PRP29" s="20"/>
      <c r="PRQ29"/>
      <c r="PRR29" s="20"/>
      <c r="PRS29"/>
      <c r="PRT29" s="20"/>
      <c r="PRU29"/>
      <c r="PRV29" s="20"/>
      <c r="PRW29"/>
      <c r="PRX29" s="20"/>
      <c r="PRY29"/>
      <c r="PRZ29" s="20"/>
      <c r="PSA29"/>
      <c r="PSB29" s="20"/>
      <c r="PSC29"/>
      <c r="PSD29" s="20"/>
      <c r="PSE29"/>
      <c r="PSF29" s="20"/>
      <c r="PSG29"/>
      <c r="PSH29" s="20"/>
      <c r="PSI29"/>
      <c r="PSJ29" s="20"/>
      <c r="PSK29"/>
      <c r="PSL29" s="20"/>
      <c r="PSM29"/>
      <c r="PSN29" s="20"/>
      <c r="PSO29"/>
      <c r="PSP29" s="20"/>
      <c r="PSQ29"/>
      <c r="PSR29" s="20"/>
      <c r="PSS29"/>
      <c r="PST29" s="20"/>
      <c r="PSU29"/>
      <c r="PSV29" s="20"/>
      <c r="PSW29"/>
      <c r="PSX29" s="20"/>
      <c r="PSY29"/>
      <c r="PSZ29" s="20"/>
      <c r="PTA29"/>
      <c r="PTB29" s="20"/>
      <c r="PTC29"/>
      <c r="PTD29" s="20"/>
      <c r="PTE29"/>
      <c r="PTF29" s="20"/>
      <c r="PTG29"/>
      <c r="PTH29" s="20"/>
      <c r="PTI29"/>
      <c r="PTJ29" s="20"/>
      <c r="PTK29"/>
      <c r="PTL29" s="20"/>
      <c r="PTM29"/>
      <c r="PTN29" s="20"/>
      <c r="PTO29"/>
      <c r="PTP29" s="20"/>
      <c r="PTQ29"/>
      <c r="PTR29" s="20"/>
      <c r="PTS29"/>
      <c r="PTT29" s="20"/>
      <c r="PTU29"/>
      <c r="PTV29" s="20"/>
      <c r="PTW29"/>
      <c r="PTX29" s="20"/>
      <c r="PTY29"/>
      <c r="PTZ29" s="20"/>
      <c r="PUA29"/>
      <c r="PUB29" s="20"/>
      <c r="PUC29"/>
      <c r="PUD29" s="20"/>
      <c r="PUE29"/>
      <c r="PUF29" s="20"/>
      <c r="PUG29"/>
      <c r="PUH29" s="20"/>
      <c r="PUI29"/>
      <c r="PUJ29" s="20"/>
      <c r="PUK29"/>
      <c r="PUL29" s="20"/>
      <c r="PUM29"/>
      <c r="PUN29" s="20"/>
      <c r="PUO29"/>
      <c r="PUP29" s="20"/>
      <c r="PUQ29"/>
      <c r="PUR29" s="20"/>
      <c r="PUS29"/>
      <c r="PUT29" s="20"/>
      <c r="PUU29"/>
      <c r="PUV29" s="20"/>
      <c r="PUW29"/>
      <c r="PUX29" s="20"/>
      <c r="PUY29"/>
      <c r="PUZ29" s="20"/>
      <c r="PVA29"/>
      <c r="PVB29" s="20"/>
      <c r="PVC29"/>
      <c r="PVD29" s="20"/>
      <c r="PVE29"/>
      <c r="PVF29" s="20"/>
      <c r="PVG29"/>
      <c r="PVH29" s="20"/>
      <c r="PVI29"/>
      <c r="PVJ29" s="20"/>
      <c r="PVK29"/>
      <c r="PVL29" s="20"/>
      <c r="PVM29"/>
      <c r="PVN29" s="20"/>
      <c r="PVO29"/>
      <c r="PVP29" s="20"/>
      <c r="PVQ29"/>
      <c r="PVR29" s="20"/>
      <c r="PVS29"/>
      <c r="PVT29" s="20"/>
      <c r="PVU29"/>
      <c r="PVV29" s="20"/>
      <c r="PVW29"/>
      <c r="PVX29" s="20"/>
      <c r="PVY29"/>
      <c r="PVZ29" s="20"/>
      <c r="PWA29"/>
      <c r="PWB29" s="20"/>
      <c r="PWC29"/>
      <c r="PWD29" s="20"/>
      <c r="PWE29"/>
      <c r="PWF29" s="20"/>
      <c r="PWG29"/>
      <c r="PWH29" s="20"/>
      <c r="PWI29"/>
      <c r="PWJ29" s="20"/>
      <c r="PWK29"/>
      <c r="PWL29" s="20"/>
      <c r="PWM29"/>
      <c r="PWN29" s="20"/>
      <c r="PWO29"/>
      <c r="PWP29" s="20"/>
      <c r="PWQ29"/>
      <c r="PWR29" s="20"/>
      <c r="PWS29"/>
      <c r="PWT29" s="20"/>
      <c r="PWU29"/>
      <c r="PWV29" s="20"/>
      <c r="PWW29"/>
      <c r="PWX29" s="20"/>
      <c r="PWY29"/>
      <c r="PWZ29" s="20"/>
      <c r="PXA29"/>
      <c r="PXB29" s="20"/>
      <c r="PXC29"/>
      <c r="PXD29" s="20"/>
      <c r="PXE29"/>
      <c r="PXF29" s="20"/>
      <c r="PXG29"/>
      <c r="PXH29" s="20"/>
      <c r="PXI29"/>
      <c r="PXJ29" s="20"/>
      <c r="PXK29"/>
      <c r="PXL29" s="20"/>
      <c r="PXM29"/>
      <c r="PXN29" s="20"/>
      <c r="PXO29"/>
      <c r="PXP29" s="20"/>
      <c r="PXQ29"/>
      <c r="PXR29" s="20"/>
      <c r="PXS29"/>
      <c r="PXT29" s="20"/>
      <c r="PXU29"/>
      <c r="PXV29" s="20"/>
      <c r="PXW29"/>
      <c r="PXX29" s="20"/>
      <c r="PXY29"/>
      <c r="PXZ29" s="20"/>
      <c r="PYA29"/>
      <c r="PYB29" s="20"/>
      <c r="PYC29"/>
      <c r="PYD29" s="20"/>
      <c r="PYE29"/>
      <c r="PYF29" s="20"/>
      <c r="PYG29"/>
      <c r="PYH29" s="20"/>
      <c r="PYI29"/>
      <c r="PYJ29" s="20"/>
      <c r="PYK29"/>
      <c r="PYL29" s="20"/>
      <c r="PYM29"/>
      <c r="PYN29" s="20"/>
      <c r="PYO29"/>
      <c r="PYP29" s="20"/>
      <c r="PYQ29"/>
      <c r="PYR29" s="20"/>
      <c r="PYS29"/>
      <c r="PYT29" s="20"/>
      <c r="PYU29"/>
      <c r="PYV29" s="20"/>
      <c r="PYW29"/>
      <c r="PYX29" s="20"/>
      <c r="PYY29"/>
      <c r="PYZ29" s="20"/>
      <c r="PZA29"/>
      <c r="PZB29" s="20"/>
      <c r="PZC29"/>
      <c r="PZD29" s="20"/>
      <c r="PZE29"/>
      <c r="PZF29" s="20"/>
      <c r="PZG29"/>
      <c r="PZH29" s="20"/>
      <c r="PZI29"/>
      <c r="PZJ29" s="20"/>
      <c r="PZK29"/>
      <c r="PZL29" s="20"/>
      <c r="PZM29"/>
      <c r="PZN29" s="20"/>
      <c r="PZO29"/>
      <c r="PZP29" s="20"/>
      <c r="PZQ29"/>
      <c r="PZR29" s="20"/>
      <c r="PZS29"/>
      <c r="PZT29" s="20"/>
      <c r="PZU29"/>
      <c r="PZV29" s="20"/>
      <c r="PZW29"/>
      <c r="PZX29" s="20"/>
      <c r="PZY29"/>
      <c r="PZZ29" s="20"/>
      <c r="QAA29"/>
      <c r="QAB29" s="20"/>
      <c r="QAC29"/>
      <c r="QAD29" s="20"/>
      <c r="QAE29"/>
      <c r="QAF29" s="20"/>
      <c r="QAG29"/>
      <c r="QAH29" s="20"/>
      <c r="QAI29"/>
      <c r="QAJ29" s="20"/>
      <c r="QAK29"/>
      <c r="QAL29" s="20"/>
      <c r="QAM29"/>
      <c r="QAN29" s="20"/>
      <c r="QAO29"/>
      <c r="QAP29" s="20"/>
      <c r="QAQ29"/>
      <c r="QAR29" s="20"/>
      <c r="QAS29"/>
      <c r="QAT29" s="20"/>
      <c r="QAU29"/>
      <c r="QAV29" s="20"/>
      <c r="QAW29"/>
      <c r="QAX29" s="20"/>
      <c r="QAY29"/>
      <c r="QAZ29" s="20"/>
      <c r="QBA29"/>
      <c r="QBB29" s="20"/>
      <c r="QBC29"/>
      <c r="QBD29" s="20"/>
      <c r="QBE29"/>
      <c r="QBF29" s="20"/>
      <c r="QBG29"/>
      <c r="QBH29" s="20"/>
      <c r="QBI29"/>
      <c r="QBJ29" s="20"/>
      <c r="QBK29"/>
      <c r="QBL29" s="20"/>
      <c r="QBM29"/>
      <c r="QBN29" s="20"/>
      <c r="QBO29"/>
      <c r="QBP29" s="20"/>
      <c r="QBQ29"/>
      <c r="QBR29" s="20"/>
      <c r="QBS29"/>
      <c r="QBT29" s="20"/>
      <c r="QBU29"/>
      <c r="QBV29" s="20"/>
      <c r="QBW29"/>
      <c r="QBX29" s="20"/>
      <c r="QBY29"/>
      <c r="QBZ29" s="20"/>
      <c r="QCA29"/>
      <c r="QCB29" s="20"/>
      <c r="QCC29"/>
      <c r="QCD29" s="20"/>
      <c r="QCE29"/>
      <c r="QCF29" s="20"/>
      <c r="QCG29"/>
      <c r="QCH29" s="20"/>
      <c r="QCI29"/>
      <c r="QCJ29" s="20"/>
      <c r="QCK29"/>
      <c r="QCL29" s="20"/>
      <c r="QCM29"/>
      <c r="QCN29" s="20"/>
      <c r="QCO29"/>
      <c r="QCP29" s="20"/>
      <c r="QCQ29"/>
      <c r="QCR29" s="20"/>
      <c r="QCS29"/>
      <c r="QCT29" s="20"/>
      <c r="QCU29"/>
      <c r="QCV29" s="20"/>
      <c r="QCW29"/>
      <c r="QCX29" s="20"/>
      <c r="QCY29"/>
      <c r="QCZ29" s="20"/>
      <c r="QDA29"/>
      <c r="QDB29" s="20"/>
      <c r="QDC29"/>
      <c r="QDD29" s="20"/>
      <c r="QDE29"/>
      <c r="QDF29" s="20"/>
      <c r="QDG29"/>
      <c r="QDH29" s="20"/>
      <c r="QDI29"/>
      <c r="QDJ29" s="20"/>
      <c r="QDK29"/>
      <c r="QDL29" s="20"/>
      <c r="QDM29"/>
      <c r="QDN29" s="20"/>
      <c r="QDO29"/>
      <c r="QDP29" s="20"/>
      <c r="QDQ29"/>
      <c r="QDR29" s="20"/>
      <c r="QDS29"/>
      <c r="QDT29" s="20"/>
      <c r="QDU29"/>
      <c r="QDV29" s="20"/>
      <c r="QDW29"/>
      <c r="QDX29" s="20"/>
      <c r="QDY29"/>
      <c r="QDZ29" s="20"/>
      <c r="QEA29"/>
      <c r="QEB29" s="20"/>
      <c r="QEC29"/>
      <c r="QED29" s="20"/>
      <c r="QEE29"/>
      <c r="QEF29" s="20"/>
      <c r="QEG29"/>
      <c r="QEH29" s="20"/>
      <c r="QEI29"/>
      <c r="QEJ29" s="20"/>
      <c r="QEK29"/>
      <c r="QEL29" s="20"/>
      <c r="QEM29"/>
      <c r="QEN29" s="20"/>
      <c r="QEO29"/>
      <c r="QEP29" s="20"/>
      <c r="QEQ29"/>
      <c r="QER29" s="20"/>
      <c r="QES29"/>
      <c r="QET29" s="20"/>
      <c r="QEU29"/>
      <c r="QEV29" s="20"/>
      <c r="QEW29"/>
      <c r="QEX29" s="20"/>
      <c r="QEY29"/>
      <c r="QEZ29" s="20"/>
      <c r="QFA29"/>
      <c r="QFB29" s="20"/>
      <c r="QFC29"/>
      <c r="QFD29" s="20"/>
      <c r="QFE29"/>
      <c r="QFF29" s="20"/>
      <c r="QFG29"/>
      <c r="QFH29" s="20"/>
      <c r="QFI29"/>
      <c r="QFJ29" s="20"/>
      <c r="QFK29"/>
      <c r="QFL29" s="20"/>
      <c r="QFM29"/>
      <c r="QFN29" s="20"/>
      <c r="QFO29"/>
      <c r="QFP29" s="20"/>
      <c r="QFQ29"/>
      <c r="QFR29" s="20"/>
      <c r="QFS29"/>
      <c r="QFT29" s="20"/>
      <c r="QFU29"/>
      <c r="QFV29" s="20"/>
      <c r="QFW29"/>
      <c r="QFX29" s="20"/>
      <c r="QFY29"/>
      <c r="QFZ29" s="20"/>
      <c r="QGA29"/>
      <c r="QGB29" s="20"/>
      <c r="QGC29"/>
      <c r="QGD29" s="20"/>
      <c r="QGE29"/>
      <c r="QGF29" s="20"/>
      <c r="QGG29"/>
      <c r="QGH29" s="20"/>
      <c r="QGI29"/>
      <c r="QGJ29" s="20"/>
      <c r="QGK29"/>
      <c r="QGL29" s="20"/>
      <c r="QGM29"/>
      <c r="QGN29" s="20"/>
      <c r="QGO29"/>
      <c r="QGP29" s="20"/>
      <c r="QGQ29"/>
      <c r="QGR29" s="20"/>
      <c r="QGS29"/>
      <c r="QGT29" s="20"/>
      <c r="QGU29"/>
      <c r="QGV29" s="20"/>
      <c r="QGW29"/>
      <c r="QGX29" s="20"/>
      <c r="QGY29"/>
      <c r="QGZ29" s="20"/>
      <c r="QHA29"/>
      <c r="QHB29" s="20"/>
      <c r="QHC29"/>
      <c r="QHD29" s="20"/>
      <c r="QHE29"/>
      <c r="QHF29" s="20"/>
      <c r="QHG29"/>
      <c r="QHH29" s="20"/>
      <c r="QHI29"/>
      <c r="QHJ29" s="20"/>
      <c r="QHK29"/>
      <c r="QHL29" s="20"/>
      <c r="QHM29"/>
      <c r="QHN29" s="20"/>
      <c r="QHO29"/>
      <c r="QHP29" s="20"/>
      <c r="QHQ29"/>
      <c r="QHR29" s="20"/>
      <c r="QHS29"/>
      <c r="QHT29" s="20"/>
      <c r="QHU29"/>
      <c r="QHV29" s="20"/>
      <c r="QHW29"/>
      <c r="QHX29" s="20"/>
      <c r="QHY29"/>
      <c r="QHZ29" s="20"/>
      <c r="QIA29"/>
      <c r="QIB29" s="20"/>
      <c r="QIC29"/>
      <c r="QID29" s="20"/>
      <c r="QIE29"/>
      <c r="QIF29" s="20"/>
      <c r="QIG29"/>
      <c r="QIH29" s="20"/>
      <c r="QII29"/>
      <c r="QIJ29" s="20"/>
      <c r="QIK29"/>
      <c r="QIL29" s="20"/>
      <c r="QIM29"/>
      <c r="QIN29" s="20"/>
      <c r="QIO29"/>
      <c r="QIP29" s="20"/>
      <c r="QIQ29"/>
      <c r="QIR29" s="20"/>
      <c r="QIS29"/>
      <c r="QIT29" s="20"/>
      <c r="QIU29"/>
      <c r="QIV29" s="20"/>
      <c r="QIW29"/>
      <c r="QIX29" s="20"/>
      <c r="QIY29"/>
      <c r="QIZ29" s="20"/>
      <c r="QJA29"/>
      <c r="QJB29" s="20"/>
      <c r="QJC29"/>
      <c r="QJD29" s="20"/>
      <c r="QJE29"/>
      <c r="QJF29" s="20"/>
      <c r="QJG29"/>
      <c r="QJH29" s="20"/>
      <c r="QJI29"/>
      <c r="QJJ29" s="20"/>
      <c r="QJK29"/>
      <c r="QJL29" s="20"/>
      <c r="QJM29"/>
      <c r="QJN29" s="20"/>
      <c r="QJO29"/>
      <c r="QJP29" s="20"/>
      <c r="QJQ29"/>
      <c r="QJR29" s="20"/>
      <c r="QJS29"/>
      <c r="QJT29" s="20"/>
      <c r="QJU29"/>
      <c r="QJV29" s="20"/>
      <c r="QJW29"/>
      <c r="QJX29" s="20"/>
      <c r="QJY29"/>
      <c r="QJZ29" s="20"/>
      <c r="QKA29"/>
      <c r="QKB29" s="20"/>
      <c r="QKC29"/>
      <c r="QKD29" s="20"/>
      <c r="QKE29"/>
      <c r="QKF29" s="20"/>
      <c r="QKG29"/>
      <c r="QKH29" s="20"/>
      <c r="QKI29"/>
      <c r="QKJ29" s="20"/>
      <c r="QKK29"/>
      <c r="QKL29" s="20"/>
      <c r="QKM29"/>
      <c r="QKN29" s="20"/>
      <c r="QKO29"/>
      <c r="QKP29" s="20"/>
      <c r="QKQ29"/>
      <c r="QKR29" s="20"/>
      <c r="QKS29"/>
      <c r="QKT29" s="20"/>
      <c r="QKU29"/>
      <c r="QKV29" s="20"/>
      <c r="QKW29"/>
      <c r="QKX29" s="20"/>
      <c r="QKY29"/>
      <c r="QKZ29" s="20"/>
      <c r="QLA29"/>
      <c r="QLB29" s="20"/>
      <c r="QLC29"/>
      <c r="QLD29" s="20"/>
      <c r="QLE29"/>
      <c r="QLF29" s="20"/>
      <c r="QLG29"/>
      <c r="QLH29" s="20"/>
      <c r="QLI29"/>
      <c r="QLJ29" s="20"/>
      <c r="QLK29"/>
      <c r="QLL29" s="20"/>
      <c r="QLM29"/>
      <c r="QLN29" s="20"/>
      <c r="QLO29"/>
      <c r="QLP29" s="20"/>
      <c r="QLQ29"/>
      <c r="QLR29" s="20"/>
      <c r="QLS29"/>
      <c r="QLT29" s="20"/>
      <c r="QLU29"/>
      <c r="QLV29" s="20"/>
      <c r="QLW29"/>
      <c r="QLX29" s="20"/>
      <c r="QLY29"/>
      <c r="QLZ29" s="20"/>
      <c r="QMA29"/>
      <c r="QMB29" s="20"/>
      <c r="QMC29"/>
      <c r="QMD29" s="20"/>
      <c r="QME29"/>
      <c r="QMF29" s="20"/>
      <c r="QMG29"/>
      <c r="QMH29" s="20"/>
      <c r="QMI29"/>
      <c r="QMJ29" s="20"/>
      <c r="QMK29"/>
      <c r="QML29" s="20"/>
      <c r="QMM29"/>
      <c r="QMN29" s="20"/>
      <c r="QMO29"/>
      <c r="QMP29" s="20"/>
      <c r="QMQ29"/>
      <c r="QMR29" s="20"/>
      <c r="QMS29"/>
      <c r="QMT29" s="20"/>
      <c r="QMU29"/>
      <c r="QMV29" s="20"/>
      <c r="QMW29"/>
      <c r="QMX29" s="20"/>
      <c r="QMY29"/>
      <c r="QMZ29" s="20"/>
      <c r="QNA29"/>
      <c r="QNB29" s="20"/>
      <c r="QNC29"/>
      <c r="QND29" s="20"/>
      <c r="QNE29"/>
      <c r="QNF29" s="20"/>
      <c r="QNG29"/>
      <c r="QNH29" s="20"/>
      <c r="QNI29"/>
      <c r="QNJ29" s="20"/>
      <c r="QNK29"/>
      <c r="QNL29" s="20"/>
      <c r="QNM29"/>
      <c r="QNN29" s="20"/>
      <c r="QNO29"/>
      <c r="QNP29" s="20"/>
      <c r="QNQ29"/>
      <c r="QNR29" s="20"/>
      <c r="QNS29"/>
      <c r="QNT29" s="20"/>
      <c r="QNU29"/>
      <c r="QNV29" s="20"/>
      <c r="QNW29"/>
      <c r="QNX29" s="20"/>
      <c r="QNY29"/>
      <c r="QNZ29" s="20"/>
      <c r="QOA29"/>
      <c r="QOB29" s="20"/>
      <c r="QOC29"/>
      <c r="QOD29" s="20"/>
      <c r="QOE29"/>
      <c r="QOF29" s="20"/>
      <c r="QOG29"/>
      <c r="QOH29" s="20"/>
      <c r="QOI29"/>
      <c r="QOJ29" s="20"/>
      <c r="QOK29"/>
      <c r="QOL29" s="20"/>
      <c r="QOM29"/>
      <c r="QON29" s="20"/>
      <c r="QOO29"/>
      <c r="QOP29" s="20"/>
      <c r="QOQ29"/>
      <c r="QOR29" s="20"/>
      <c r="QOS29"/>
      <c r="QOT29" s="20"/>
      <c r="QOU29"/>
      <c r="QOV29" s="20"/>
      <c r="QOW29"/>
      <c r="QOX29" s="20"/>
      <c r="QOY29"/>
      <c r="QOZ29" s="20"/>
      <c r="QPA29"/>
      <c r="QPB29" s="20"/>
      <c r="QPC29"/>
      <c r="QPD29" s="20"/>
      <c r="QPE29"/>
      <c r="QPF29" s="20"/>
      <c r="QPG29"/>
      <c r="QPH29" s="20"/>
      <c r="QPI29"/>
      <c r="QPJ29" s="20"/>
      <c r="QPK29"/>
      <c r="QPL29" s="20"/>
      <c r="QPM29"/>
      <c r="QPN29" s="20"/>
      <c r="QPO29"/>
      <c r="QPP29" s="20"/>
      <c r="QPQ29"/>
      <c r="QPR29" s="20"/>
      <c r="QPS29"/>
      <c r="QPT29" s="20"/>
      <c r="QPU29"/>
      <c r="QPV29" s="20"/>
      <c r="QPW29"/>
      <c r="QPX29" s="20"/>
      <c r="QPY29"/>
      <c r="QPZ29" s="20"/>
      <c r="QQA29"/>
      <c r="QQB29" s="20"/>
      <c r="QQC29"/>
      <c r="QQD29" s="20"/>
      <c r="QQE29"/>
      <c r="QQF29" s="20"/>
      <c r="QQG29"/>
      <c r="QQH29" s="20"/>
      <c r="QQI29"/>
      <c r="QQJ29" s="20"/>
      <c r="QQK29"/>
      <c r="QQL29" s="20"/>
      <c r="QQM29"/>
      <c r="QQN29" s="20"/>
      <c r="QQO29"/>
      <c r="QQP29" s="20"/>
      <c r="QQQ29"/>
      <c r="QQR29" s="20"/>
      <c r="QQS29"/>
      <c r="QQT29" s="20"/>
      <c r="QQU29"/>
      <c r="QQV29" s="20"/>
      <c r="QQW29"/>
      <c r="QQX29" s="20"/>
      <c r="QQY29"/>
      <c r="QQZ29" s="20"/>
      <c r="QRA29"/>
      <c r="QRB29" s="20"/>
      <c r="QRC29"/>
      <c r="QRD29" s="20"/>
      <c r="QRE29"/>
      <c r="QRF29" s="20"/>
      <c r="QRG29"/>
      <c r="QRH29" s="20"/>
      <c r="QRI29"/>
      <c r="QRJ29" s="20"/>
      <c r="QRK29"/>
      <c r="QRL29" s="20"/>
      <c r="QRM29"/>
      <c r="QRN29" s="20"/>
      <c r="QRO29"/>
      <c r="QRP29" s="20"/>
      <c r="QRQ29"/>
      <c r="QRR29" s="20"/>
      <c r="QRS29"/>
      <c r="QRT29" s="20"/>
      <c r="QRU29"/>
      <c r="QRV29" s="20"/>
      <c r="QRW29"/>
      <c r="QRX29" s="20"/>
      <c r="QRY29"/>
      <c r="QRZ29" s="20"/>
      <c r="QSA29"/>
      <c r="QSB29" s="20"/>
      <c r="QSC29"/>
      <c r="QSD29" s="20"/>
      <c r="QSE29"/>
      <c r="QSF29" s="20"/>
      <c r="QSG29"/>
      <c r="QSH29" s="20"/>
      <c r="QSI29"/>
      <c r="QSJ29" s="20"/>
      <c r="QSK29"/>
      <c r="QSL29" s="20"/>
      <c r="QSM29"/>
      <c r="QSN29" s="20"/>
      <c r="QSO29"/>
      <c r="QSP29" s="20"/>
      <c r="QSQ29"/>
      <c r="QSR29" s="20"/>
      <c r="QSS29"/>
      <c r="QST29" s="20"/>
      <c r="QSU29"/>
      <c r="QSV29" s="20"/>
      <c r="QSW29"/>
      <c r="QSX29" s="20"/>
      <c r="QSY29"/>
      <c r="QSZ29" s="20"/>
      <c r="QTA29"/>
      <c r="QTB29" s="20"/>
      <c r="QTC29"/>
      <c r="QTD29" s="20"/>
      <c r="QTE29"/>
      <c r="QTF29" s="20"/>
      <c r="QTG29"/>
      <c r="QTH29" s="20"/>
      <c r="QTI29"/>
      <c r="QTJ29" s="20"/>
      <c r="QTK29"/>
      <c r="QTL29" s="20"/>
      <c r="QTM29"/>
      <c r="QTN29" s="20"/>
      <c r="QTO29"/>
      <c r="QTP29" s="20"/>
      <c r="QTQ29"/>
      <c r="QTR29" s="20"/>
      <c r="QTS29"/>
      <c r="QTT29" s="20"/>
      <c r="QTU29"/>
      <c r="QTV29" s="20"/>
      <c r="QTW29"/>
      <c r="QTX29" s="20"/>
      <c r="QTY29"/>
      <c r="QTZ29" s="20"/>
      <c r="QUA29"/>
      <c r="QUB29" s="20"/>
      <c r="QUC29"/>
      <c r="QUD29" s="20"/>
      <c r="QUE29"/>
      <c r="QUF29" s="20"/>
      <c r="QUG29"/>
      <c r="QUH29" s="20"/>
      <c r="QUI29"/>
      <c r="QUJ29" s="20"/>
      <c r="QUK29"/>
      <c r="QUL29" s="20"/>
      <c r="QUM29"/>
      <c r="QUN29" s="20"/>
      <c r="QUO29"/>
      <c r="QUP29" s="20"/>
      <c r="QUQ29"/>
      <c r="QUR29" s="20"/>
      <c r="QUS29"/>
      <c r="QUT29" s="20"/>
      <c r="QUU29"/>
      <c r="QUV29" s="20"/>
      <c r="QUW29"/>
      <c r="QUX29" s="20"/>
      <c r="QUY29"/>
      <c r="QUZ29" s="20"/>
      <c r="QVA29"/>
      <c r="QVB29" s="20"/>
      <c r="QVC29"/>
      <c r="QVD29" s="20"/>
      <c r="QVE29"/>
      <c r="QVF29" s="20"/>
      <c r="QVG29"/>
      <c r="QVH29" s="20"/>
      <c r="QVI29"/>
      <c r="QVJ29" s="20"/>
      <c r="QVK29"/>
      <c r="QVL29" s="20"/>
      <c r="QVM29"/>
      <c r="QVN29" s="20"/>
      <c r="QVO29"/>
      <c r="QVP29" s="20"/>
      <c r="QVQ29"/>
      <c r="QVR29" s="20"/>
      <c r="QVS29"/>
      <c r="QVT29" s="20"/>
      <c r="QVU29"/>
      <c r="QVV29" s="20"/>
      <c r="QVW29"/>
      <c r="QVX29" s="20"/>
      <c r="QVY29"/>
      <c r="QVZ29" s="20"/>
      <c r="QWA29"/>
      <c r="QWB29" s="20"/>
      <c r="QWC29"/>
      <c r="QWD29" s="20"/>
      <c r="QWE29"/>
      <c r="QWF29" s="20"/>
      <c r="QWG29"/>
      <c r="QWH29" s="20"/>
      <c r="QWI29"/>
      <c r="QWJ29" s="20"/>
      <c r="QWK29"/>
      <c r="QWL29" s="20"/>
      <c r="QWM29"/>
      <c r="QWN29" s="20"/>
      <c r="QWO29"/>
      <c r="QWP29" s="20"/>
      <c r="QWQ29"/>
      <c r="QWR29" s="20"/>
      <c r="QWS29"/>
      <c r="QWT29" s="20"/>
      <c r="QWU29"/>
      <c r="QWV29" s="20"/>
      <c r="QWW29"/>
      <c r="QWX29" s="20"/>
      <c r="QWY29"/>
      <c r="QWZ29" s="20"/>
      <c r="QXA29"/>
      <c r="QXB29" s="20"/>
      <c r="QXC29"/>
      <c r="QXD29" s="20"/>
      <c r="QXE29"/>
      <c r="QXF29" s="20"/>
      <c r="QXG29"/>
      <c r="QXH29" s="20"/>
      <c r="QXI29"/>
      <c r="QXJ29" s="20"/>
      <c r="QXK29"/>
      <c r="QXL29" s="20"/>
      <c r="QXM29"/>
      <c r="QXN29" s="20"/>
      <c r="QXO29"/>
      <c r="QXP29" s="20"/>
      <c r="QXQ29"/>
      <c r="QXR29" s="20"/>
      <c r="QXS29"/>
      <c r="QXT29" s="20"/>
      <c r="QXU29"/>
      <c r="QXV29" s="20"/>
      <c r="QXW29"/>
      <c r="QXX29" s="20"/>
      <c r="QXY29"/>
      <c r="QXZ29" s="20"/>
      <c r="QYA29"/>
      <c r="QYB29" s="20"/>
      <c r="QYC29"/>
      <c r="QYD29" s="20"/>
      <c r="QYE29"/>
      <c r="QYF29" s="20"/>
      <c r="QYG29"/>
      <c r="QYH29" s="20"/>
      <c r="QYI29"/>
      <c r="QYJ29" s="20"/>
      <c r="QYK29"/>
      <c r="QYL29" s="20"/>
      <c r="QYM29"/>
      <c r="QYN29" s="20"/>
      <c r="QYO29"/>
      <c r="QYP29" s="20"/>
      <c r="QYQ29"/>
      <c r="QYR29" s="20"/>
      <c r="QYS29"/>
      <c r="QYT29" s="20"/>
      <c r="QYU29"/>
      <c r="QYV29" s="20"/>
      <c r="QYW29"/>
      <c r="QYX29" s="20"/>
      <c r="QYY29"/>
      <c r="QYZ29" s="20"/>
      <c r="QZA29"/>
      <c r="QZB29" s="20"/>
      <c r="QZC29"/>
      <c r="QZD29" s="20"/>
      <c r="QZE29"/>
      <c r="QZF29" s="20"/>
      <c r="QZG29"/>
      <c r="QZH29" s="20"/>
      <c r="QZI29"/>
      <c r="QZJ29" s="20"/>
      <c r="QZK29"/>
      <c r="QZL29" s="20"/>
      <c r="QZM29"/>
      <c r="QZN29" s="20"/>
      <c r="QZO29"/>
      <c r="QZP29" s="20"/>
      <c r="QZQ29"/>
      <c r="QZR29" s="20"/>
      <c r="QZS29"/>
      <c r="QZT29" s="20"/>
      <c r="QZU29"/>
      <c r="QZV29" s="20"/>
      <c r="QZW29"/>
      <c r="QZX29" s="20"/>
      <c r="QZY29"/>
      <c r="QZZ29" s="20"/>
      <c r="RAA29"/>
      <c r="RAB29" s="20"/>
      <c r="RAC29"/>
      <c r="RAD29" s="20"/>
      <c r="RAE29"/>
      <c r="RAF29" s="20"/>
      <c r="RAG29"/>
      <c r="RAH29" s="20"/>
      <c r="RAI29"/>
      <c r="RAJ29" s="20"/>
      <c r="RAK29"/>
      <c r="RAL29" s="20"/>
      <c r="RAM29"/>
      <c r="RAN29" s="20"/>
      <c r="RAO29"/>
      <c r="RAP29" s="20"/>
      <c r="RAQ29"/>
      <c r="RAR29" s="20"/>
      <c r="RAS29"/>
      <c r="RAT29" s="20"/>
      <c r="RAU29"/>
      <c r="RAV29" s="20"/>
      <c r="RAW29"/>
      <c r="RAX29" s="20"/>
      <c r="RAY29"/>
      <c r="RAZ29" s="20"/>
      <c r="RBA29"/>
      <c r="RBB29" s="20"/>
      <c r="RBC29"/>
      <c r="RBD29" s="20"/>
      <c r="RBE29"/>
      <c r="RBF29" s="20"/>
      <c r="RBG29"/>
      <c r="RBH29" s="20"/>
      <c r="RBI29"/>
      <c r="RBJ29" s="20"/>
      <c r="RBK29"/>
      <c r="RBL29" s="20"/>
      <c r="RBM29"/>
      <c r="RBN29" s="20"/>
      <c r="RBO29"/>
      <c r="RBP29" s="20"/>
      <c r="RBQ29"/>
      <c r="RBR29" s="20"/>
      <c r="RBS29"/>
      <c r="RBT29" s="20"/>
      <c r="RBU29"/>
      <c r="RBV29" s="20"/>
      <c r="RBW29"/>
      <c r="RBX29" s="20"/>
      <c r="RBY29"/>
      <c r="RBZ29" s="20"/>
      <c r="RCA29"/>
      <c r="RCB29" s="20"/>
      <c r="RCC29"/>
      <c r="RCD29" s="20"/>
      <c r="RCE29"/>
      <c r="RCF29" s="20"/>
      <c r="RCG29"/>
      <c r="RCH29" s="20"/>
      <c r="RCI29"/>
      <c r="RCJ29" s="20"/>
      <c r="RCK29"/>
      <c r="RCL29" s="20"/>
      <c r="RCM29"/>
      <c r="RCN29" s="20"/>
      <c r="RCO29"/>
      <c r="RCP29" s="20"/>
      <c r="RCQ29"/>
      <c r="RCR29" s="20"/>
      <c r="RCS29"/>
      <c r="RCT29" s="20"/>
      <c r="RCU29"/>
      <c r="RCV29" s="20"/>
      <c r="RCW29"/>
      <c r="RCX29" s="20"/>
      <c r="RCY29"/>
      <c r="RCZ29" s="20"/>
      <c r="RDA29"/>
      <c r="RDB29" s="20"/>
      <c r="RDC29"/>
      <c r="RDD29" s="20"/>
      <c r="RDE29"/>
      <c r="RDF29" s="20"/>
      <c r="RDG29"/>
      <c r="RDH29" s="20"/>
      <c r="RDI29"/>
      <c r="RDJ29" s="20"/>
      <c r="RDK29"/>
      <c r="RDL29" s="20"/>
      <c r="RDM29"/>
      <c r="RDN29" s="20"/>
      <c r="RDO29"/>
      <c r="RDP29" s="20"/>
      <c r="RDQ29"/>
      <c r="RDR29" s="20"/>
      <c r="RDS29"/>
      <c r="RDT29" s="20"/>
      <c r="RDU29"/>
      <c r="RDV29" s="20"/>
      <c r="RDW29"/>
      <c r="RDX29" s="20"/>
      <c r="RDY29"/>
      <c r="RDZ29" s="20"/>
      <c r="REA29"/>
      <c r="REB29" s="20"/>
      <c r="REC29"/>
      <c r="RED29" s="20"/>
      <c r="REE29"/>
      <c r="REF29" s="20"/>
      <c r="REG29"/>
      <c r="REH29" s="20"/>
      <c r="REI29"/>
      <c r="REJ29" s="20"/>
      <c r="REK29"/>
      <c r="REL29" s="20"/>
      <c r="REM29"/>
      <c r="REN29" s="20"/>
      <c r="REO29"/>
      <c r="REP29" s="20"/>
      <c r="REQ29"/>
      <c r="RER29" s="20"/>
      <c r="RES29"/>
      <c r="RET29" s="20"/>
      <c r="REU29"/>
      <c r="REV29" s="20"/>
      <c r="REW29"/>
      <c r="REX29" s="20"/>
      <c r="REY29"/>
      <c r="REZ29" s="20"/>
      <c r="RFA29"/>
      <c r="RFB29" s="20"/>
      <c r="RFC29"/>
      <c r="RFD29" s="20"/>
      <c r="RFE29"/>
      <c r="RFF29" s="20"/>
      <c r="RFG29"/>
      <c r="RFH29" s="20"/>
      <c r="RFI29"/>
      <c r="RFJ29" s="20"/>
      <c r="RFK29"/>
      <c r="RFL29" s="20"/>
      <c r="RFM29"/>
      <c r="RFN29" s="20"/>
      <c r="RFO29"/>
      <c r="RFP29" s="20"/>
      <c r="RFQ29"/>
      <c r="RFR29" s="20"/>
      <c r="RFS29"/>
      <c r="RFT29" s="20"/>
      <c r="RFU29"/>
      <c r="RFV29" s="20"/>
      <c r="RFW29"/>
      <c r="RFX29" s="20"/>
      <c r="RFY29"/>
      <c r="RFZ29" s="20"/>
      <c r="RGA29"/>
      <c r="RGB29" s="20"/>
      <c r="RGC29"/>
      <c r="RGD29" s="20"/>
      <c r="RGE29"/>
      <c r="RGF29" s="20"/>
      <c r="RGG29"/>
      <c r="RGH29" s="20"/>
      <c r="RGI29"/>
      <c r="RGJ29" s="20"/>
      <c r="RGK29"/>
      <c r="RGL29" s="20"/>
      <c r="RGM29"/>
      <c r="RGN29" s="20"/>
      <c r="RGO29"/>
      <c r="RGP29" s="20"/>
      <c r="RGQ29"/>
      <c r="RGR29" s="20"/>
      <c r="RGS29"/>
      <c r="RGT29" s="20"/>
      <c r="RGU29"/>
      <c r="RGV29" s="20"/>
      <c r="RGW29"/>
      <c r="RGX29" s="20"/>
      <c r="RGY29"/>
      <c r="RGZ29" s="20"/>
      <c r="RHA29"/>
      <c r="RHB29" s="20"/>
      <c r="RHC29"/>
      <c r="RHD29" s="20"/>
      <c r="RHE29"/>
      <c r="RHF29" s="20"/>
      <c r="RHG29"/>
      <c r="RHH29" s="20"/>
      <c r="RHI29"/>
      <c r="RHJ29" s="20"/>
      <c r="RHK29"/>
      <c r="RHL29" s="20"/>
      <c r="RHM29"/>
      <c r="RHN29" s="20"/>
      <c r="RHO29"/>
      <c r="RHP29" s="20"/>
      <c r="RHQ29"/>
      <c r="RHR29" s="20"/>
      <c r="RHS29"/>
      <c r="RHT29" s="20"/>
      <c r="RHU29"/>
      <c r="RHV29" s="20"/>
      <c r="RHW29"/>
      <c r="RHX29" s="20"/>
      <c r="RHY29"/>
      <c r="RHZ29" s="20"/>
      <c r="RIA29"/>
      <c r="RIB29" s="20"/>
      <c r="RIC29"/>
      <c r="RID29" s="20"/>
      <c r="RIE29"/>
      <c r="RIF29" s="20"/>
      <c r="RIG29"/>
      <c r="RIH29" s="20"/>
      <c r="RII29"/>
      <c r="RIJ29" s="20"/>
      <c r="RIK29"/>
      <c r="RIL29" s="20"/>
      <c r="RIM29"/>
      <c r="RIN29" s="20"/>
      <c r="RIO29"/>
      <c r="RIP29" s="20"/>
      <c r="RIQ29"/>
      <c r="RIR29" s="20"/>
      <c r="RIS29"/>
      <c r="RIT29" s="20"/>
      <c r="RIU29"/>
      <c r="RIV29" s="20"/>
      <c r="RIW29"/>
      <c r="RIX29" s="20"/>
      <c r="RIY29"/>
      <c r="RIZ29" s="20"/>
      <c r="RJA29"/>
      <c r="RJB29" s="20"/>
      <c r="RJC29"/>
      <c r="RJD29" s="20"/>
      <c r="RJE29"/>
      <c r="RJF29" s="20"/>
      <c r="RJG29"/>
      <c r="RJH29" s="20"/>
      <c r="RJI29"/>
      <c r="RJJ29" s="20"/>
      <c r="RJK29"/>
      <c r="RJL29" s="20"/>
      <c r="RJM29"/>
      <c r="RJN29" s="20"/>
      <c r="RJO29"/>
      <c r="RJP29" s="20"/>
      <c r="RJQ29"/>
      <c r="RJR29" s="20"/>
      <c r="RJS29"/>
      <c r="RJT29" s="20"/>
      <c r="RJU29"/>
      <c r="RJV29" s="20"/>
      <c r="RJW29"/>
      <c r="RJX29" s="20"/>
      <c r="RJY29"/>
      <c r="RJZ29" s="20"/>
      <c r="RKA29"/>
      <c r="RKB29" s="20"/>
      <c r="RKC29"/>
      <c r="RKD29" s="20"/>
      <c r="RKE29"/>
      <c r="RKF29" s="20"/>
      <c r="RKG29"/>
      <c r="RKH29" s="20"/>
      <c r="RKI29"/>
      <c r="RKJ29" s="20"/>
      <c r="RKK29"/>
      <c r="RKL29" s="20"/>
      <c r="RKM29"/>
      <c r="RKN29" s="20"/>
      <c r="RKO29"/>
      <c r="RKP29" s="20"/>
      <c r="RKQ29"/>
      <c r="RKR29" s="20"/>
      <c r="RKS29"/>
      <c r="RKT29" s="20"/>
      <c r="RKU29"/>
      <c r="RKV29" s="20"/>
      <c r="RKW29"/>
      <c r="RKX29" s="20"/>
      <c r="RKY29"/>
      <c r="RKZ29" s="20"/>
      <c r="RLA29"/>
      <c r="RLB29" s="20"/>
      <c r="RLC29"/>
      <c r="RLD29" s="20"/>
      <c r="RLE29"/>
      <c r="RLF29" s="20"/>
      <c r="RLG29"/>
      <c r="RLH29" s="20"/>
      <c r="RLI29"/>
      <c r="RLJ29" s="20"/>
      <c r="RLK29"/>
      <c r="RLL29" s="20"/>
      <c r="RLM29"/>
      <c r="RLN29" s="20"/>
      <c r="RLO29"/>
      <c r="RLP29" s="20"/>
      <c r="RLQ29"/>
      <c r="RLR29" s="20"/>
      <c r="RLS29"/>
      <c r="RLT29" s="20"/>
      <c r="RLU29"/>
      <c r="RLV29" s="20"/>
      <c r="RLW29"/>
      <c r="RLX29" s="20"/>
      <c r="RLY29"/>
      <c r="RLZ29" s="20"/>
      <c r="RMA29"/>
      <c r="RMB29" s="20"/>
      <c r="RMC29"/>
      <c r="RMD29" s="20"/>
      <c r="RME29"/>
      <c r="RMF29" s="20"/>
      <c r="RMG29"/>
      <c r="RMH29" s="20"/>
      <c r="RMI29"/>
      <c r="RMJ29" s="20"/>
      <c r="RMK29"/>
      <c r="RML29" s="20"/>
      <c r="RMM29"/>
      <c r="RMN29" s="20"/>
      <c r="RMO29"/>
      <c r="RMP29" s="20"/>
      <c r="RMQ29"/>
      <c r="RMR29" s="20"/>
      <c r="RMS29"/>
      <c r="RMT29" s="20"/>
      <c r="RMU29"/>
      <c r="RMV29" s="20"/>
      <c r="RMW29"/>
      <c r="RMX29" s="20"/>
      <c r="RMY29"/>
      <c r="RMZ29" s="20"/>
      <c r="RNA29"/>
      <c r="RNB29" s="20"/>
      <c r="RNC29"/>
      <c r="RND29" s="20"/>
      <c r="RNE29"/>
      <c r="RNF29" s="20"/>
      <c r="RNG29"/>
      <c r="RNH29" s="20"/>
      <c r="RNI29"/>
      <c r="RNJ29" s="20"/>
      <c r="RNK29"/>
      <c r="RNL29" s="20"/>
      <c r="RNM29"/>
      <c r="RNN29" s="20"/>
      <c r="RNO29"/>
      <c r="RNP29" s="20"/>
      <c r="RNQ29"/>
      <c r="RNR29" s="20"/>
      <c r="RNS29"/>
      <c r="RNT29" s="20"/>
      <c r="RNU29"/>
      <c r="RNV29" s="20"/>
      <c r="RNW29"/>
      <c r="RNX29" s="20"/>
      <c r="RNY29"/>
      <c r="RNZ29" s="20"/>
      <c r="ROA29"/>
      <c r="ROB29" s="20"/>
      <c r="ROC29"/>
      <c r="ROD29" s="20"/>
      <c r="ROE29"/>
      <c r="ROF29" s="20"/>
      <c r="ROG29"/>
      <c r="ROH29" s="20"/>
      <c r="ROI29"/>
      <c r="ROJ29" s="20"/>
      <c r="ROK29"/>
      <c r="ROL29" s="20"/>
      <c r="ROM29"/>
      <c r="RON29" s="20"/>
      <c r="ROO29"/>
      <c r="ROP29" s="20"/>
      <c r="ROQ29"/>
      <c r="ROR29" s="20"/>
      <c r="ROS29"/>
      <c r="ROT29" s="20"/>
      <c r="ROU29"/>
      <c r="ROV29" s="20"/>
      <c r="ROW29"/>
      <c r="ROX29" s="20"/>
      <c r="ROY29"/>
      <c r="ROZ29" s="20"/>
      <c r="RPA29"/>
      <c r="RPB29" s="20"/>
      <c r="RPC29"/>
      <c r="RPD29" s="20"/>
      <c r="RPE29"/>
      <c r="RPF29" s="20"/>
      <c r="RPG29"/>
      <c r="RPH29" s="20"/>
      <c r="RPI29"/>
      <c r="RPJ29" s="20"/>
      <c r="RPK29"/>
      <c r="RPL29" s="20"/>
      <c r="RPM29"/>
      <c r="RPN29" s="20"/>
      <c r="RPO29"/>
      <c r="RPP29" s="20"/>
      <c r="RPQ29"/>
      <c r="RPR29" s="20"/>
      <c r="RPS29"/>
      <c r="RPT29" s="20"/>
      <c r="RPU29"/>
      <c r="RPV29" s="20"/>
      <c r="RPW29"/>
      <c r="RPX29" s="20"/>
      <c r="RPY29"/>
      <c r="RPZ29" s="20"/>
      <c r="RQA29"/>
      <c r="RQB29" s="20"/>
      <c r="RQC29"/>
      <c r="RQD29" s="20"/>
      <c r="RQE29"/>
      <c r="RQF29" s="20"/>
      <c r="RQG29"/>
      <c r="RQH29" s="20"/>
      <c r="RQI29"/>
      <c r="RQJ29" s="20"/>
      <c r="RQK29"/>
      <c r="RQL29" s="20"/>
      <c r="RQM29"/>
      <c r="RQN29" s="20"/>
      <c r="RQO29"/>
      <c r="RQP29" s="20"/>
      <c r="RQQ29"/>
      <c r="RQR29" s="20"/>
      <c r="RQS29"/>
      <c r="RQT29" s="20"/>
      <c r="RQU29"/>
      <c r="RQV29" s="20"/>
      <c r="RQW29"/>
      <c r="RQX29" s="20"/>
      <c r="RQY29"/>
      <c r="RQZ29" s="20"/>
      <c r="RRA29"/>
      <c r="RRB29" s="20"/>
      <c r="RRC29"/>
      <c r="RRD29" s="20"/>
      <c r="RRE29"/>
      <c r="RRF29" s="20"/>
      <c r="RRG29"/>
      <c r="RRH29" s="20"/>
      <c r="RRI29"/>
      <c r="RRJ29" s="20"/>
      <c r="RRK29"/>
      <c r="RRL29" s="20"/>
      <c r="RRM29"/>
      <c r="RRN29" s="20"/>
      <c r="RRO29"/>
      <c r="RRP29" s="20"/>
      <c r="RRQ29"/>
      <c r="RRR29" s="20"/>
      <c r="RRS29"/>
      <c r="RRT29" s="20"/>
      <c r="RRU29"/>
      <c r="RRV29" s="20"/>
      <c r="RRW29"/>
      <c r="RRX29" s="20"/>
      <c r="RRY29"/>
      <c r="RRZ29" s="20"/>
      <c r="RSA29"/>
      <c r="RSB29" s="20"/>
      <c r="RSC29"/>
      <c r="RSD29" s="20"/>
      <c r="RSE29"/>
      <c r="RSF29" s="20"/>
      <c r="RSG29"/>
      <c r="RSH29" s="20"/>
      <c r="RSI29"/>
      <c r="RSJ29" s="20"/>
      <c r="RSK29"/>
      <c r="RSL29" s="20"/>
      <c r="RSM29"/>
      <c r="RSN29" s="20"/>
      <c r="RSO29"/>
      <c r="RSP29" s="20"/>
      <c r="RSQ29"/>
      <c r="RSR29" s="20"/>
      <c r="RSS29"/>
      <c r="RST29" s="20"/>
      <c r="RSU29"/>
      <c r="RSV29" s="20"/>
      <c r="RSW29"/>
      <c r="RSX29" s="20"/>
      <c r="RSY29"/>
      <c r="RSZ29" s="20"/>
      <c r="RTA29"/>
      <c r="RTB29" s="20"/>
      <c r="RTC29"/>
      <c r="RTD29" s="20"/>
      <c r="RTE29"/>
      <c r="RTF29" s="20"/>
      <c r="RTG29"/>
      <c r="RTH29" s="20"/>
      <c r="RTI29"/>
      <c r="RTJ29" s="20"/>
      <c r="RTK29"/>
      <c r="RTL29" s="20"/>
      <c r="RTM29"/>
      <c r="RTN29" s="20"/>
      <c r="RTO29"/>
      <c r="RTP29" s="20"/>
      <c r="RTQ29"/>
      <c r="RTR29" s="20"/>
      <c r="RTS29"/>
      <c r="RTT29" s="20"/>
      <c r="RTU29"/>
      <c r="RTV29" s="20"/>
      <c r="RTW29"/>
      <c r="RTX29" s="20"/>
      <c r="RTY29"/>
      <c r="RTZ29" s="20"/>
      <c r="RUA29"/>
      <c r="RUB29" s="20"/>
      <c r="RUC29"/>
      <c r="RUD29" s="20"/>
      <c r="RUE29"/>
      <c r="RUF29" s="20"/>
      <c r="RUG29"/>
      <c r="RUH29" s="20"/>
      <c r="RUI29"/>
      <c r="RUJ29" s="20"/>
      <c r="RUK29"/>
      <c r="RUL29" s="20"/>
      <c r="RUM29"/>
      <c r="RUN29" s="20"/>
      <c r="RUO29"/>
      <c r="RUP29" s="20"/>
      <c r="RUQ29"/>
      <c r="RUR29" s="20"/>
      <c r="RUS29"/>
      <c r="RUT29" s="20"/>
      <c r="RUU29"/>
      <c r="RUV29" s="20"/>
      <c r="RUW29"/>
      <c r="RUX29" s="20"/>
      <c r="RUY29"/>
      <c r="RUZ29" s="20"/>
      <c r="RVA29"/>
      <c r="RVB29" s="20"/>
      <c r="RVC29"/>
      <c r="RVD29" s="20"/>
      <c r="RVE29"/>
      <c r="RVF29" s="20"/>
      <c r="RVG29"/>
      <c r="RVH29" s="20"/>
      <c r="RVI29"/>
      <c r="RVJ29" s="20"/>
      <c r="RVK29"/>
      <c r="RVL29" s="20"/>
      <c r="RVM29"/>
      <c r="RVN29" s="20"/>
      <c r="RVO29"/>
      <c r="RVP29" s="20"/>
      <c r="RVQ29"/>
      <c r="RVR29" s="20"/>
      <c r="RVS29"/>
      <c r="RVT29" s="20"/>
      <c r="RVU29"/>
      <c r="RVV29" s="20"/>
      <c r="RVW29"/>
      <c r="RVX29" s="20"/>
      <c r="RVY29"/>
      <c r="RVZ29" s="20"/>
      <c r="RWA29"/>
      <c r="RWB29" s="20"/>
      <c r="RWC29"/>
      <c r="RWD29" s="20"/>
      <c r="RWE29"/>
      <c r="RWF29" s="20"/>
      <c r="RWG29"/>
      <c r="RWH29" s="20"/>
      <c r="RWI29"/>
      <c r="RWJ29" s="20"/>
      <c r="RWK29"/>
      <c r="RWL29" s="20"/>
      <c r="RWM29"/>
      <c r="RWN29" s="20"/>
      <c r="RWO29"/>
      <c r="RWP29" s="20"/>
      <c r="RWQ29"/>
      <c r="RWR29" s="20"/>
      <c r="RWS29"/>
      <c r="RWT29" s="20"/>
      <c r="RWU29"/>
      <c r="RWV29" s="20"/>
      <c r="RWW29"/>
      <c r="RWX29" s="20"/>
      <c r="RWY29"/>
      <c r="RWZ29" s="20"/>
      <c r="RXA29"/>
      <c r="RXB29" s="20"/>
      <c r="RXC29"/>
      <c r="RXD29" s="20"/>
      <c r="RXE29"/>
      <c r="RXF29" s="20"/>
      <c r="RXG29"/>
      <c r="RXH29" s="20"/>
      <c r="RXI29"/>
      <c r="RXJ29" s="20"/>
      <c r="RXK29"/>
      <c r="RXL29" s="20"/>
      <c r="RXM29"/>
      <c r="RXN29" s="20"/>
      <c r="RXO29"/>
      <c r="RXP29" s="20"/>
      <c r="RXQ29"/>
      <c r="RXR29" s="20"/>
      <c r="RXS29"/>
      <c r="RXT29" s="20"/>
      <c r="RXU29"/>
      <c r="RXV29" s="20"/>
      <c r="RXW29"/>
      <c r="RXX29" s="20"/>
      <c r="RXY29"/>
      <c r="RXZ29" s="20"/>
      <c r="RYA29"/>
      <c r="RYB29" s="20"/>
      <c r="RYC29"/>
      <c r="RYD29" s="20"/>
      <c r="RYE29"/>
      <c r="RYF29" s="20"/>
      <c r="RYG29"/>
      <c r="RYH29" s="20"/>
      <c r="RYI29"/>
      <c r="RYJ29" s="20"/>
      <c r="RYK29"/>
      <c r="RYL29" s="20"/>
      <c r="RYM29"/>
      <c r="RYN29" s="20"/>
      <c r="RYO29"/>
      <c r="RYP29" s="20"/>
      <c r="RYQ29"/>
      <c r="RYR29" s="20"/>
      <c r="RYS29"/>
      <c r="RYT29" s="20"/>
      <c r="RYU29"/>
      <c r="RYV29" s="20"/>
      <c r="RYW29"/>
      <c r="RYX29" s="20"/>
      <c r="RYY29"/>
      <c r="RYZ29" s="20"/>
      <c r="RZA29"/>
      <c r="RZB29" s="20"/>
      <c r="RZC29"/>
      <c r="RZD29" s="20"/>
      <c r="RZE29"/>
      <c r="RZF29" s="20"/>
      <c r="RZG29"/>
      <c r="RZH29" s="20"/>
      <c r="RZI29"/>
      <c r="RZJ29" s="20"/>
      <c r="RZK29"/>
      <c r="RZL29" s="20"/>
      <c r="RZM29"/>
      <c r="RZN29" s="20"/>
      <c r="RZO29"/>
      <c r="RZP29" s="20"/>
      <c r="RZQ29"/>
      <c r="RZR29" s="20"/>
      <c r="RZS29"/>
      <c r="RZT29" s="20"/>
      <c r="RZU29"/>
      <c r="RZV29" s="20"/>
      <c r="RZW29"/>
      <c r="RZX29" s="20"/>
      <c r="RZY29"/>
      <c r="RZZ29" s="20"/>
      <c r="SAA29"/>
      <c r="SAB29" s="20"/>
      <c r="SAC29"/>
      <c r="SAD29" s="20"/>
      <c r="SAE29"/>
      <c r="SAF29" s="20"/>
      <c r="SAG29"/>
      <c r="SAH29" s="20"/>
      <c r="SAI29"/>
      <c r="SAJ29" s="20"/>
      <c r="SAK29"/>
      <c r="SAL29" s="20"/>
      <c r="SAM29"/>
      <c r="SAN29" s="20"/>
      <c r="SAO29"/>
      <c r="SAP29" s="20"/>
      <c r="SAQ29"/>
      <c r="SAR29" s="20"/>
      <c r="SAS29"/>
      <c r="SAT29" s="20"/>
      <c r="SAU29"/>
      <c r="SAV29" s="20"/>
      <c r="SAW29"/>
      <c r="SAX29" s="20"/>
      <c r="SAY29"/>
      <c r="SAZ29" s="20"/>
      <c r="SBA29"/>
      <c r="SBB29" s="20"/>
      <c r="SBC29"/>
      <c r="SBD29" s="20"/>
      <c r="SBE29"/>
      <c r="SBF29" s="20"/>
      <c r="SBG29"/>
      <c r="SBH29" s="20"/>
      <c r="SBI29"/>
      <c r="SBJ29" s="20"/>
      <c r="SBK29"/>
      <c r="SBL29" s="20"/>
      <c r="SBM29"/>
      <c r="SBN29" s="20"/>
      <c r="SBO29"/>
      <c r="SBP29" s="20"/>
      <c r="SBQ29"/>
      <c r="SBR29" s="20"/>
      <c r="SBS29"/>
      <c r="SBT29" s="20"/>
      <c r="SBU29"/>
      <c r="SBV29" s="20"/>
      <c r="SBW29"/>
      <c r="SBX29" s="20"/>
      <c r="SBY29"/>
      <c r="SBZ29" s="20"/>
      <c r="SCA29"/>
      <c r="SCB29" s="20"/>
      <c r="SCC29"/>
      <c r="SCD29" s="20"/>
      <c r="SCE29"/>
      <c r="SCF29" s="20"/>
      <c r="SCG29"/>
      <c r="SCH29" s="20"/>
      <c r="SCI29"/>
      <c r="SCJ29" s="20"/>
      <c r="SCK29"/>
      <c r="SCL29" s="20"/>
      <c r="SCM29"/>
      <c r="SCN29" s="20"/>
      <c r="SCO29"/>
      <c r="SCP29" s="20"/>
      <c r="SCQ29"/>
      <c r="SCR29" s="20"/>
      <c r="SCS29"/>
      <c r="SCT29" s="20"/>
      <c r="SCU29"/>
      <c r="SCV29" s="20"/>
      <c r="SCW29"/>
      <c r="SCX29" s="20"/>
      <c r="SCY29"/>
      <c r="SCZ29" s="20"/>
      <c r="SDA29"/>
      <c r="SDB29" s="20"/>
      <c r="SDC29"/>
      <c r="SDD29" s="20"/>
      <c r="SDE29"/>
      <c r="SDF29" s="20"/>
      <c r="SDG29"/>
      <c r="SDH29" s="20"/>
      <c r="SDI29"/>
      <c r="SDJ29" s="20"/>
      <c r="SDK29"/>
      <c r="SDL29" s="20"/>
      <c r="SDM29"/>
      <c r="SDN29" s="20"/>
      <c r="SDO29"/>
      <c r="SDP29" s="20"/>
      <c r="SDQ29"/>
      <c r="SDR29" s="20"/>
      <c r="SDS29"/>
      <c r="SDT29" s="20"/>
      <c r="SDU29"/>
      <c r="SDV29" s="20"/>
      <c r="SDW29"/>
      <c r="SDX29" s="20"/>
      <c r="SDY29"/>
      <c r="SDZ29" s="20"/>
      <c r="SEA29"/>
      <c r="SEB29" s="20"/>
      <c r="SEC29"/>
      <c r="SED29" s="20"/>
      <c r="SEE29"/>
      <c r="SEF29" s="20"/>
      <c r="SEG29"/>
      <c r="SEH29" s="20"/>
      <c r="SEI29"/>
      <c r="SEJ29" s="20"/>
      <c r="SEK29"/>
      <c r="SEL29" s="20"/>
      <c r="SEM29"/>
      <c r="SEN29" s="20"/>
      <c r="SEO29"/>
      <c r="SEP29" s="20"/>
      <c r="SEQ29"/>
      <c r="SER29" s="20"/>
      <c r="SES29"/>
      <c r="SET29" s="20"/>
      <c r="SEU29"/>
      <c r="SEV29" s="20"/>
      <c r="SEW29"/>
      <c r="SEX29" s="20"/>
      <c r="SEY29"/>
      <c r="SEZ29" s="20"/>
      <c r="SFA29"/>
      <c r="SFB29" s="20"/>
      <c r="SFC29"/>
      <c r="SFD29" s="20"/>
      <c r="SFE29"/>
      <c r="SFF29" s="20"/>
      <c r="SFG29"/>
      <c r="SFH29" s="20"/>
      <c r="SFI29"/>
      <c r="SFJ29" s="20"/>
      <c r="SFK29"/>
      <c r="SFL29" s="20"/>
      <c r="SFM29"/>
      <c r="SFN29" s="20"/>
      <c r="SFO29"/>
      <c r="SFP29" s="20"/>
      <c r="SFQ29"/>
      <c r="SFR29" s="20"/>
      <c r="SFS29"/>
      <c r="SFT29" s="20"/>
      <c r="SFU29"/>
      <c r="SFV29" s="20"/>
      <c r="SFW29"/>
      <c r="SFX29" s="20"/>
      <c r="SFY29"/>
      <c r="SFZ29" s="20"/>
      <c r="SGA29"/>
      <c r="SGB29" s="20"/>
      <c r="SGC29"/>
      <c r="SGD29" s="20"/>
      <c r="SGE29"/>
      <c r="SGF29" s="20"/>
      <c r="SGG29"/>
      <c r="SGH29" s="20"/>
      <c r="SGI29"/>
      <c r="SGJ29" s="20"/>
      <c r="SGK29"/>
      <c r="SGL29" s="20"/>
      <c r="SGM29"/>
      <c r="SGN29" s="20"/>
      <c r="SGO29"/>
      <c r="SGP29" s="20"/>
      <c r="SGQ29"/>
      <c r="SGR29" s="20"/>
      <c r="SGS29"/>
      <c r="SGT29" s="20"/>
      <c r="SGU29"/>
      <c r="SGV29" s="20"/>
      <c r="SGW29"/>
      <c r="SGX29" s="20"/>
      <c r="SGY29"/>
      <c r="SGZ29" s="20"/>
      <c r="SHA29"/>
      <c r="SHB29" s="20"/>
      <c r="SHC29"/>
      <c r="SHD29" s="20"/>
      <c r="SHE29"/>
      <c r="SHF29" s="20"/>
      <c r="SHG29"/>
      <c r="SHH29" s="20"/>
      <c r="SHI29"/>
      <c r="SHJ29" s="20"/>
      <c r="SHK29"/>
      <c r="SHL29" s="20"/>
      <c r="SHM29"/>
      <c r="SHN29" s="20"/>
      <c r="SHO29"/>
      <c r="SHP29" s="20"/>
      <c r="SHQ29"/>
      <c r="SHR29" s="20"/>
      <c r="SHS29"/>
      <c r="SHT29" s="20"/>
      <c r="SHU29"/>
      <c r="SHV29" s="20"/>
      <c r="SHW29"/>
      <c r="SHX29" s="20"/>
      <c r="SHY29"/>
      <c r="SHZ29" s="20"/>
      <c r="SIA29"/>
      <c r="SIB29" s="20"/>
      <c r="SIC29"/>
      <c r="SID29" s="20"/>
      <c r="SIE29"/>
      <c r="SIF29" s="20"/>
      <c r="SIG29"/>
      <c r="SIH29" s="20"/>
      <c r="SII29"/>
      <c r="SIJ29" s="20"/>
      <c r="SIK29"/>
      <c r="SIL29" s="20"/>
      <c r="SIM29"/>
      <c r="SIN29" s="20"/>
      <c r="SIO29"/>
      <c r="SIP29" s="20"/>
      <c r="SIQ29"/>
      <c r="SIR29" s="20"/>
      <c r="SIS29"/>
      <c r="SIT29" s="20"/>
      <c r="SIU29"/>
      <c r="SIV29" s="20"/>
      <c r="SIW29"/>
      <c r="SIX29" s="20"/>
      <c r="SIY29"/>
      <c r="SIZ29" s="20"/>
      <c r="SJA29"/>
      <c r="SJB29" s="20"/>
      <c r="SJC29"/>
      <c r="SJD29" s="20"/>
      <c r="SJE29"/>
      <c r="SJF29" s="20"/>
      <c r="SJG29"/>
      <c r="SJH29" s="20"/>
      <c r="SJI29"/>
      <c r="SJJ29" s="20"/>
      <c r="SJK29"/>
      <c r="SJL29" s="20"/>
      <c r="SJM29"/>
      <c r="SJN29" s="20"/>
      <c r="SJO29"/>
      <c r="SJP29" s="20"/>
      <c r="SJQ29"/>
      <c r="SJR29" s="20"/>
      <c r="SJS29"/>
      <c r="SJT29" s="20"/>
      <c r="SJU29"/>
      <c r="SJV29" s="20"/>
      <c r="SJW29"/>
      <c r="SJX29" s="20"/>
      <c r="SJY29"/>
      <c r="SJZ29" s="20"/>
      <c r="SKA29"/>
      <c r="SKB29" s="20"/>
      <c r="SKC29"/>
      <c r="SKD29" s="20"/>
      <c r="SKE29"/>
      <c r="SKF29" s="20"/>
      <c r="SKG29"/>
      <c r="SKH29" s="20"/>
      <c r="SKI29"/>
      <c r="SKJ29" s="20"/>
      <c r="SKK29"/>
      <c r="SKL29" s="20"/>
      <c r="SKM29"/>
      <c r="SKN29" s="20"/>
      <c r="SKO29"/>
      <c r="SKP29" s="20"/>
      <c r="SKQ29"/>
      <c r="SKR29" s="20"/>
      <c r="SKS29"/>
      <c r="SKT29" s="20"/>
      <c r="SKU29"/>
      <c r="SKV29" s="20"/>
      <c r="SKW29"/>
      <c r="SKX29" s="20"/>
      <c r="SKY29"/>
      <c r="SKZ29" s="20"/>
      <c r="SLA29"/>
      <c r="SLB29" s="20"/>
      <c r="SLC29"/>
      <c r="SLD29" s="20"/>
      <c r="SLE29"/>
      <c r="SLF29" s="20"/>
      <c r="SLG29"/>
      <c r="SLH29" s="20"/>
      <c r="SLI29"/>
      <c r="SLJ29" s="20"/>
      <c r="SLK29"/>
      <c r="SLL29" s="20"/>
      <c r="SLM29"/>
      <c r="SLN29" s="20"/>
      <c r="SLO29"/>
      <c r="SLP29" s="20"/>
      <c r="SLQ29"/>
      <c r="SLR29" s="20"/>
      <c r="SLS29"/>
      <c r="SLT29" s="20"/>
      <c r="SLU29"/>
      <c r="SLV29" s="20"/>
      <c r="SLW29"/>
      <c r="SLX29" s="20"/>
      <c r="SLY29"/>
      <c r="SLZ29" s="20"/>
      <c r="SMA29"/>
      <c r="SMB29" s="20"/>
      <c r="SMC29"/>
      <c r="SMD29" s="20"/>
      <c r="SME29"/>
      <c r="SMF29" s="20"/>
      <c r="SMG29"/>
      <c r="SMH29" s="20"/>
      <c r="SMI29"/>
      <c r="SMJ29" s="20"/>
      <c r="SMK29"/>
      <c r="SML29" s="20"/>
      <c r="SMM29"/>
      <c r="SMN29" s="20"/>
      <c r="SMO29"/>
      <c r="SMP29" s="20"/>
      <c r="SMQ29"/>
      <c r="SMR29" s="20"/>
      <c r="SMS29"/>
      <c r="SMT29" s="20"/>
      <c r="SMU29"/>
      <c r="SMV29" s="20"/>
      <c r="SMW29"/>
      <c r="SMX29" s="20"/>
      <c r="SMY29"/>
      <c r="SMZ29" s="20"/>
      <c r="SNA29"/>
      <c r="SNB29" s="20"/>
      <c r="SNC29"/>
      <c r="SND29" s="20"/>
      <c r="SNE29"/>
      <c r="SNF29" s="20"/>
      <c r="SNG29"/>
      <c r="SNH29" s="20"/>
      <c r="SNI29"/>
      <c r="SNJ29" s="20"/>
      <c r="SNK29"/>
      <c r="SNL29" s="20"/>
      <c r="SNM29"/>
      <c r="SNN29" s="20"/>
      <c r="SNO29"/>
      <c r="SNP29" s="20"/>
      <c r="SNQ29"/>
      <c r="SNR29" s="20"/>
      <c r="SNS29"/>
      <c r="SNT29" s="20"/>
      <c r="SNU29"/>
      <c r="SNV29" s="20"/>
      <c r="SNW29"/>
      <c r="SNX29" s="20"/>
      <c r="SNY29"/>
      <c r="SNZ29" s="20"/>
      <c r="SOA29"/>
      <c r="SOB29" s="20"/>
      <c r="SOC29"/>
      <c r="SOD29" s="20"/>
      <c r="SOE29"/>
      <c r="SOF29" s="20"/>
      <c r="SOG29"/>
      <c r="SOH29" s="20"/>
      <c r="SOI29"/>
      <c r="SOJ29" s="20"/>
      <c r="SOK29"/>
      <c r="SOL29" s="20"/>
      <c r="SOM29"/>
      <c r="SON29" s="20"/>
      <c r="SOO29"/>
      <c r="SOP29" s="20"/>
      <c r="SOQ29"/>
      <c r="SOR29" s="20"/>
      <c r="SOS29"/>
      <c r="SOT29" s="20"/>
      <c r="SOU29"/>
      <c r="SOV29" s="20"/>
      <c r="SOW29"/>
      <c r="SOX29" s="20"/>
      <c r="SOY29"/>
      <c r="SOZ29" s="20"/>
      <c r="SPA29"/>
      <c r="SPB29" s="20"/>
      <c r="SPC29"/>
      <c r="SPD29" s="20"/>
      <c r="SPE29"/>
      <c r="SPF29" s="20"/>
      <c r="SPG29"/>
      <c r="SPH29" s="20"/>
      <c r="SPI29"/>
      <c r="SPJ29" s="20"/>
      <c r="SPK29"/>
      <c r="SPL29" s="20"/>
      <c r="SPM29"/>
      <c r="SPN29" s="20"/>
      <c r="SPO29"/>
      <c r="SPP29" s="20"/>
      <c r="SPQ29"/>
      <c r="SPR29" s="20"/>
      <c r="SPS29"/>
      <c r="SPT29" s="20"/>
      <c r="SPU29"/>
      <c r="SPV29" s="20"/>
      <c r="SPW29"/>
      <c r="SPX29" s="20"/>
      <c r="SPY29"/>
      <c r="SPZ29" s="20"/>
      <c r="SQA29"/>
      <c r="SQB29" s="20"/>
      <c r="SQC29"/>
      <c r="SQD29" s="20"/>
      <c r="SQE29"/>
      <c r="SQF29" s="20"/>
      <c r="SQG29"/>
      <c r="SQH29" s="20"/>
      <c r="SQI29"/>
      <c r="SQJ29" s="20"/>
      <c r="SQK29"/>
      <c r="SQL29" s="20"/>
      <c r="SQM29"/>
      <c r="SQN29" s="20"/>
      <c r="SQO29"/>
      <c r="SQP29" s="20"/>
      <c r="SQQ29"/>
      <c r="SQR29" s="20"/>
      <c r="SQS29"/>
      <c r="SQT29" s="20"/>
      <c r="SQU29"/>
      <c r="SQV29" s="20"/>
      <c r="SQW29"/>
      <c r="SQX29" s="20"/>
      <c r="SQY29"/>
      <c r="SQZ29" s="20"/>
      <c r="SRA29"/>
      <c r="SRB29" s="20"/>
      <c r="SRC29"/>
      <c r="SRD29" s="20"/>
      <c r="SRE29"/>
      <c r="SRF29" s="20"/>
      <c r="SRG29"/>
      <c r="SRH29" s="20"/>
      <c r="SRI29"/>
      <c r="SRJ29" s="20"/>
      <c r="SRK29"/>
      <c r="SRL29" s="20"/>
      <c r="SRM29"/>
      <c r="SRN29" s="20"/>
      <c r="SRO29"/>
      <c r="SRP29" s="20"/>
      <c r="SRQ29"/>
      <c r="SRR29" s="20"/>
      <c r="SRS29"/>
      <c r="SRT29" s="20"/>
      <c r="SRU29"/>
      <c r="SRV29" s="20"/>
      <c r="SRW29"/>
      <c r="SRX29" s="20"/>
      <c r="SRY29"/>
      <c r="SRZ29" s="20"/>
      <c r="SSA29"/>
      <c r="SSB29" s="20"/>
      <c r="SSC29"/>
      <c r="SSD29" s="20"/>
      <c r="SSE29"/>
      <c r="SSF29" s="20"/>
      <c r="SSG29"/>
      <c r="SSH29" s="20"/>
      <c r="SSI29"/>
      <c r="SSJ29" s="20"/>
      <c r="SSK29"/>
      <c r="SSL29" s="20"/>
      <c r="SSM29"/>
      <c r="SSN29" s="20"/>
      <c r="SSO29"/>
      <c r="SSP29" s="20"/>
      <c r="SSQ29"/>
      <c r="SSR29" s="20"/>
      <c r="SSS29"/>
      <c r="SST29" s="20"/>
      <c r="SSU29"/>
      <c r="SSV29" s="20"/>
      <c r="SSW29"/>
      <c r="SSX29" s="20"/>
      <c r="SSY29"/>
      <c r="SSZ29" s="20"/>
      <c r="STA29"/>
      <c r="STB29" s="20"/>
      <c r="STC29"/>
      <c r="STD29" s="20"/>
      <c r="STE29"/>
      <c r="STF29" s="20"/>
      <c r="STG29"/>
      <c r="STH29" s="20"/>
      <c r="STI29"/>
      <c r="STJ29" s="20"/>
      <c r="STK29"/>
      <c r="STL29" s="20"/>
      <c r="STM29"/>
      <c r="STN29" s="20"/>
      <c r="STO29"/>
      <c r="STP29" s="20"/>
      <c r="STQ29"/>
      <c r="STR29" s="20"/>
      <c r="STS29"/>
      <c r="STT29" s="20"/>
      <c r="STU29"/>
      <c r="STV29" s="20"/>
      <c r="STW29"/>
      <c r="STX29" s="20"/>
      <c r="STY29"/>
      <c r="STZ29" s="20"/>
      <c r="SUA29"/>
      <c r="SUB29" s="20"/>
      <c r="SUC29"/>
      <c r="SUD29" s="20"/>
      <c r="SUE29"/>
      <c r="SUF29" s="20"/>
      <c r="SUG29"/>
      <c r="SUH29" s="20"/>
      <c r="SUI29"/>
      <c r="SUJ29" s="20"/>
      <c r="SUK29"/>
      <c r="SUL29" s="20"/>
      <c r="SUM29"/>
      <c r="SUN29" s="20"/>
      <c r="SUO29"/>
      <c r="SUP29" s="20"/>
      <c r="SUQ29"/>
      <c r="SUR29" s="20"/>
      <c r="SUS29"/>
      <c r="SUT29" s="20"/>
      <c r="SUU29"/>
      <c r="SUV29" s="20"/>
      <c r="SUW29"/>
      <c r="SUX29" s="20"/>
      <c r="SUY29"/>
      <c r="SUZ29" s="20"/>
      <c r="SVA29"/>
      <c r="SVB29" s="20"/>
      <c r="SVC29"/>
      <c r="SVD29" s="20"/>
      <c r="SVE29"/>
      <c r="SVF29" s="20"/>
      <c r="SVG29"/>
      <c r="SVH29" s="20"/>
      <c r="SVI29"/>
      <c r="SVJ29" s="20"/>
      <c r="SVK29"/>
      <c r="SVL29" s="20"/>
      <c r="SVM29"/>
      <c r="SVN29" s="20"/>
      <c r="SVO29"/>
      <c r="SVP29" s="20"/>
      <c r="SVQ29"/>
      <c r="SVR29" s="20"/>
      <c r="SVS29"/>
      <c r="SVT29" s="20"/>
      <c r="SVU29"/>
      <c r="SVV29" s="20"/>
      <c r="SVW29"/>
      <c r="SVX29" s="20"/>
      <c r="SVY29"/>
      <c r="SVZ29" s="20"/>
      <c r="SWA29"/>
      <c r="SWB29" s="20"/>
      <c r="SWC29"/>
      <c r="SWD29" s="20"/>
      <c r="SWE29"/>
      <c r="SWF29" s="20"/>
      <c r="SWG29"/>
      <c r="SWH29" s="20"/>
      <c r="SWI29"/>
      <c r="SWJ29" s="20"/>
      <c r="SWK29"/>
      <c r="SWL29" s="20"/>
      <c r="SWM29"/>
      <c r="SWN29" s="20"/>
      <c r="SWO29"/>
      <c r="SWP29" s="20"/>
      <c r="SWQ29"/>
      <c r="SWR29" s="20"/>
      <c r="SWS29"/>
      <c r="SWT29" s="20"/>
      <c r="SWU29"/>
      <c r="SWV29" s="20"/>
      <c r="SWW29"/>
      <c r="SWX29" s="20"/>
      <c r="SWY29"/>
      <c r="SWZ29" s="20"/>
      <c r="SXA29"/>
      <c r="SXB29" s="20"/>
      <c r="SXC29"/>
      <c r="SXD29" s="20"/>
      <c r="SXE29"/>
      <c r="SXF29" s="20"/>
      <c r="SXG29"/>
      <c r="SXH29" s="20"/>
      <c r="SXI29"/>
      <c r="SXJ29" s="20"/>
      <c r="SXK29"/>
      <c r="SXL29" s="20"/>
      <c r="SXM29"/>
      <c r="SXN29" s="20"/>
      <c r="SXO29"/>
      <c r="SXP29" s="20"/>
      <c r="SXQ29"/>
      <c r="SXR29" s="20"/>
      <c r="SXS29"/>
      <c r="SXT29" s="20"/>
      <c r="SXU29"/>
      <c r="SXV29" s="20"/>
      <c r="SXW29"/>
      <c r="SXX29" s="20"/>
      <c r="SXY29"/>
      <c r="SXZ29" s="20"/>
      <c r="SYA29"/>
      <c r="SYB29" s="20"/>
      <c r="SYC29"/>
      <c r="SYD29" s="20"/>
      <c r="SYE29"/>
      <c r="SYF29" s="20"/>
      <c r="SYG29"/>
      <c r="SYH29" s="20"/>
      <c r="SYI29"/>
      <c r="SYJ29" s="20"/>
      <c r="SYK29"/>
      <c r="SYL29" s="20"/>
      <c r="SYM29"/>
      <c r="SYN29" s="20"/>
      <c r="SYO29"/>
      <c r="SYP29" s="20"/>
      <c r="SYQ29"/>
      <c r="SYR29" s="20"/>
      <c r="SYS29"/>
      <c r="SYT29" s="20"/>
      <c r="SYU29"/>
      <c r="SYV29" s="20"/>
      <c r="SYW29"/>
      <c r="SYX29" s="20"/>
      <c r="SYY29"/>
      <c r="SYZ29" s="20"/>
      <c r="SZA29"/>
      <c r="SZB29" s="20"/>
      <c r="SZC29"/>
      <c r="SZD29" s="20"/>
      <c r="SZE29"/>
      <c r="SZF29" s="20"/>
      <c r="SZG29"/>
      <c r="SZH29" s="20"/>
      <c r="SZI29"/>
      <c r="SZJ29" s="20"/>
      <c r="SZK29"/>
      <c r="SZL29" s="20"/>
      <c r="SZM29"/>
      <c r="SZN29" s="20"/>
      <c r="SZO29"/>
      <c r="SZP29" s="20"/>
      <c r="SZQ29"/>
      <c r="SZR29" s="20"/>
      <c r="SZS29"/>
      <c r="SZT29" s="20"/>
      <c r="SZU29"/>
      <c r="SZV29" s="20"/>
      <c r="SZW29"/>
      <c r="SZX29" s="20"/>
      <c r="SZY29"/>
      <c r="SZZ29" s="20"/>
      <c r="TAA29"/>
      <c r="TAB29" s="20"/>
      <c r="TAC29"/>
      <c r="TAD29" s="20"/>
      <c r="TAE29"/>
      <c r="TAF29" s="20"/>
      <c r="TAG29"/>
      <c r="TAH29" s="20"/>
      <c r="TAI29"/>
      <c r="TAJ29" s="20"/>
      <c r="TAK29"/>
      <c r="TAL29" s="20"/>
      <c r="TAM29"/>
      <c r="TAN29" s="20"/>
      <c r="TAO29"/>
      <c r="TAP29" s="20"/>
      <c r="TAQ29"/>
      <c r="TAR29" s="20"/>
      <c r="TAS29"/>
      <c r="TAT29" s="20"/>
      <c r="TAU29"/>
      <c r="TAV29" s="20"/>
      <c r="TAW29"/>
      <c r="TAX29" s="20"/>
      <c r="TAY29"/>
      <c r="TAZ29" s="20"/>
      <c r="TBA29"/>
      <c r="TBB29" s="20"/>
      <c r="TBC29"/>
      <c r="TBD29" s="20"/>
      <c r="TBE29"/>
      <c r="TBF29" s="20"/>
      <c r="TBG29"/>
      <c r="TBH29" s="20"/>
      <c r="TBI29"/>
      <c r="TBJ29" s="20"/>
      <c r="TBK29"/>
      <c r="TBL29" s="20"/>
      <c r="TBM29"/>
      <c r="TBN29" s="20"/>
      <c r="TBO29"/>
      <c r="TBP29" s="20"/>
      <c r="TBQ29"/>
      <c r="TBR29" s="20"/>
      <c r="TBS29"/>
      <c r="TBT29" s="20"/>
      <c r="TBU29"/>
      <c r="TBV29" s="20"/>
      <c r="TBW29"/>
      <c r="TBX29" s="20"/>
      <c r="TBY29"/>
      <c r="TBZ29" s="20"/>
      <c r="TCA29"/>
      <c r="TCB29" s="20"/>
      <c r="TCC29"/>
      <c r="TCD29" s="20"/>
      <c r="TCE29"/>
      <c r="TCF29" s="20"/>
      <c r="TCG29"/>
      <c r="TCH29" s="20"/>
      <c r="TCI29"/>
      <c r="TCJ29" s="20"/>
      <c r="TCK29"/>
      <c r="TCL29" s="20"/>
      <c r="TCM29"/>
      <c r="TCN29" s="20"/>
      <c r="TCO29"/>
      <c r="TCP29" s="20"/>
      <c r="TCQ29"/>
      <c r="TCR29" s="20"/>
      <c r="TCS29"/>
      <c r="TCT29" s="20"/>
      <c r="TCU29"/>
      <c r="TCV29" s="20"/>
      <c r="TCW29"/>
      <c r="TCX29" s="20"/>
      <c r="TCY29"/>
      <c r="TCZ29" s="20"/>
      <c r="TDA29"/>
      <c r="TDB29" s="20"/>
      <c r="TDC29"/>
      <c r="TDD29" s="20"/>
      <c r="TDE29"/>
      <c r="TDF29" s="20"/>
      <c r="TDG29"/>
      <c r="TDH29" s="20"/>
      <c r="TDI29"/>
      <c r="TDJ29" s="20"/>
      <c r="TDK29"/>
      <c r="TDL29" s="20"/>
      <c r="TDM29"/>
      <c r="TDN29" s="20"/>
      <c r="TDO29"/>
      <c r="TDP29" s="20"/>
      <c r="TDQ29"/>
      <c r="TDR29" s="20"/>
      <c r="TDS29"/>
      <c r="TDT29" s="20"/>
      <c r="TDU29"/>
      <c r="TDV29" s="20"/>
      <c r="TDW29"/>
      <c r="TDX29" s="20"/>
      <c r="TDY29"/>
      <c r="TDZ29" s="20"/>
      <c r="TEA29"/>
      <c r="TEB29" s="20"/>
      <c r="TEC29"/>
      <c r="TED29" s="20"/>
      <c r="TEE29"/>
      <c r="TEF29" s="20"/>
      <c r="TEG29"/>
      <c r="TEH29" s="20"/>
      <c r="TEI29"/>
      <c r="TEJ29" s="20"/>
      <c r="TEK29"/>
      <c r="TEL29" s="20"/>
      <c r="TEM29"/>
      <c r="TEN29" s="20"/>
      <c r="TEO29"/>
      <c r="TEP29" s="20"/>
      <c r="TEQ29"/>
      <c r="TER29" s="20"/>
      <c r="TES29"/>
      <c r="TET29" s="20"/>
      <c r="TEU29"/>
      <c r="TEV29" s="20"/>
      <c r="TEW29"/>
      <c r="TEX29" s="20"/>
      <c r="TEY29"/>
      <c r="TEZ29" s="20"/>
      <c r="TFA29"/>
      <c r="TFB29" s="20"/>
      <c r="TFC29"/>
      <c r="TFD29" s="20"/>
      <c r="TFE29"/>
      <c r="TFF29" s="20"/>
      <c r="TFG29"/>
      <c r="TFH29" s="20"/>
      <c r="TFI29"/>
      <c r="TFJ29" s="20"/>
      <c r="TFK29"/>
      <c r="TFL29" s="20"/>
      <c r="TFM29"/>
      <c r="TFN29" s="20"/>
      <c r="TFO29"/>
      <c r="TFP29" s="20"/>
      <c r="TFQ29"/>
      <c r="TFR29" s="20"/>
      <c r="TFS29"/>
      <c r="TFT29" s="20"/>
      <c r="TFU29"/>
      <c r="TFV29" s="20"/>
      <c r="TFW29"/>
      <c r="TFX29" s="20"/>
      <c r="TFY29"/>
      <c r="TFZ29" s="20"/>
      <c r="TGA29"/>
      <c r="TGB29" s="20"/>
      <c r="TGC29"/>
      <c r="TGD29" s="20"/>
      <c r="TGE29"/>
      <c r="TGF29" s="20"/>
      <c r="TGG29"/>
      <c r="TGH29" s="20"/>
      <c r="TGI29"/>
      <c r="TGJ29" s="20"/>
      <c r="TGK29"/>
      <c r="TGL29" s="20"/>
      <c r="TGM29"/>
      <c r="TGN29" s="20"/>
      <c r="TGO29"/>
      <c r="TGP29" s="20"/>
      <c r="TGQ29"/>
      <c r="TGR29" s="20"/>
      <c r="TGS29"/>
      <c r="TGT29" s="20"/>
      <c r="TGU29"/>
      <c r="TGV29" s="20"/>
      <c r="TGW29"/>
      <c r="TGX29" s="20"/>
      <c r="TGY29"/>
      <c r="TGZ29" s="20"/>
      <c r="THA29"/>
      <c r="THB29" s="20"/>
      <c r="THC29"/>
      <c r="THD29" s="20"/>
      <c r="THE29"/>
      <c r="THF29" s="20"/>
      <c r="THG29"/>
      <c r="THH29" s="20"/>
      <c r="THI29"/>
      <c r="THJ29" s="20"/>
      <c r="THK29"/>
      <c r="THL29" s="20"/>
      <c r="THM29"/>
      <c r="THN29" s="20"/>
      <c r="THO29"/>
      <c r="THP29" s="20"/>
      <c r="THQ29"/>
      <c r="THR29" s="20"/>
      <c r="THS29"/>
      <c r="THT29" s="20"/>
      <c r="THU29"/>
      <c r="THV29" s="20"/>
      <c r="THW29"/>
      <c r="THX29" s="20"/>
      <c r="THY29"/>
      <c r="THZ29" s="20"/>
      <c r="TIA29"/>
      <c r="TIB29" s="20"/>
      <c r="TIC29"/>
      <c r="TID29" s="20"/>
      <c r="TIE29"/>
      <c r="TIF29" s="20"/>
      <c r="TIG29"/>
      <c r="TIH29" s="20"/>
      <c r="TII29"/>
      <c r="TIJ29" s="20"/>
      <c r="TIK29"/>
      <c r="TIL29" s="20"/>
      <c r="TIM29"/>
      <c r="TIN29" s="20"/>
      <c r="TIO29"/>
      <c r="TIP29" s="20"/>
      <c r="TIQ29"/>
      <c r="TIR29" s="20"/>
      <c r="TIS29"/>
      <c r="TIT29" s="20"/>
      <c r="TIU29"/>
      <c r="TIV29" s="20"/>
      <c r="TIW29"/>
      <c r="TIX29" s="20"/>
      <c r="TIY29"/>
      <c r="TIZ29" s="20"/>
      <c r="TJA29"/>
      <c r="TJB29" s="20"/>
      <c r="TJC29"/>
      <c r="TJD29" s="20"/>
      <c r="TJE29"/>
      <c r="TJF29" s="20"/>
      <c r="TJG29"/>
      <c r="TJH29" s="20"/>
      <c r="TJI29"/>
      <c r="TJJ29" s="20"/>
      <c r="TJK29"/>
      <c r="TJL29" s="20"/>
      <c r="TJM29"/>
      <c r="TJN29" s="20"/>
      <c r="TJO29"/>
      <c r="TJP29" s="20"/>
      <c r="TJQ29"/>
      <c r="TJR29" s="20"/>
      <c r="TJS29"/>
      <c r="TJT29" s="20"/>
      <c r="TJU29"/>
      <c r="TJV29" s="20"/>
      <c r="TJW29"/>
      <c r="TJX29" s="20"/>
      <c r="TJY29"/>
      <c r="TJZ29" s="20"/>
      <c r="TKA29"/>
      <c r="TKB29" s="20"/>
      <c r="TKC29"/>
      <c r="TKD29" s="20"/>
      <c r="TKE29"/>
      <c r="TKF29" s="20"/>
      <c r="TKG29"/>
      <c r="TKH29" s="20"/>
      <c r="TKI29"/>
      <c r="TKJ29" s="20"/>
      <c r="TKK29"/>
      <c r="TKL29" s="20"/>
      <c r="TKM29"/>
      <c r="TKN29" s="20"/>
      <c r="TKO29"/>
      <c r="TKP29" s="20"/>
      <c r="TKQ29"/>
      <c r="TKR29" s="20"/>
      <c r="TKS29"/>
      <c r="TKT29" s="20"/>
      <c r="TKU29"/>
      <c r="TKV29" s="20"/>
      <c r="TKW29"/>
      <c r="TKX29" s="20"/>
      <c r="TKY29"/>
      <c r="TKZ29" s="20"/>
      <c r="TLA29"/>
      <c r="TLB29" s="20"/>
      <c r="TLC29"/>
      <c r="TLD29" s="20"/>
      <c r="TLE29"/>
      <c r="TLF29" s="20"/>
      <c r="TLG29"/>
      <c r="TLH29" s="20"/>
      <c r="TLI29"/>
      <c r="TLJ29" s="20"/>
      <c r="TLK29"/>
      <c r="TLL29" s="20"/>
      <c r="TLM29"/>
      <c r="TLN29" s="20"/>
      <c r="TLO29"/>
      <c r="TLP29" s="20"/>
      <c r="TLQ29"/>
      <c r="TLR29" s="20"/>
      <c r="TLS29"/>
      <c r="TLT29" s="20"/>
      <c r="TLU29"/>
      <c r="TLV29" s="20"/>
      <c r="TLW29"/>
      <c r="TLX29" s="20"/>
      <c r="TLY29"/>
      <c r="TLZ29" s="20"/>
      <c r="TMA29"/>
      <c r="TMB29" s="20"/>
      <c r="TMC29"/>
      <c r="TMD29" s="20"/>
      <c r="TME29"/>
      <c r="TMF29" s="20"/>
      <c r="TMG29"/>
      <c r="TMH29" s="20"/>
      <c r="TMI29"/>
      <c r="TMJ29" s="20"/>
      <c r="TMK29"/>
      <c r="TML29" s="20"/>
      <c r="TMM29"/>
      <c r="TMN29" s="20"/>
      <c r="TMO29"/>
      <c r="TMP29" s="20"/>
      <c r="TMQ29"/>
      <c r="TMR29" s="20"/>
      <c r="TMS29"/>
      <c r="TMT29" s="20"/>
      <c r="TMU29"/>
      <c r="TMV29" s="20"/>
      <c r="TMW29"/>
      <c r="TMX29" s="20"/>
      <c r="TMY29"/>
      <c r="TMZ29" s="20"/>
      <c r="TNA29"/>
      <c r="TNB29" s="20"/>
      <c r="TNC29"/>
      <c r="TND29" s="20"/>
      <c r="TNE29"/>
      <c r="TNF29" s="20"/>
      <c r="TNG29"/>
      <c r="TNH29" s="20"/>
      <c r="TNI29"/>
      <c r="TNJ29" s="20"/>
      <c r="TNK29"/>
      <c r="TNL29" s="20"/>
      <c r="TNM29"/>
      <c r="TNN29" s="20"/>
      <c r="TNO29"/>
      <c r="TNP29" s="20"/>
      <c r="TNQ29"/>
      <c r="TNR29" s="20"/>
      <c r="TNS29"/>
      <c r="TNT29" s="20"/>
      <c r="TNU29"/>
      <c r="TNV29" s="20"/>
      <c r="TNW29"/>
      <c r="TNX29" s="20"/>
      <c r="TNY29"/>
      <c r="TNZ29" s="20"/>
      <c r="TOA29"/>
      <c r="TOB29" s="20"/>
      <c r="TOC29"/>
      <c r="TOD29" s="20"/>
      <c r="TOE29"/>
      <c r="TOF29" s="20"/>
      <c r="TOG29"/>
      <c r="TOH29" s="20"/>
      <c r="TOI29"/>
      <c r="TOJ29" s="20"/>
      <c r="TOK29"/>
      <c r="TOL29" s="20"/>
      <c r="TOM29"/>
      <c r="TON29" s="20"/>
      <c r="TOO29"/>
      <c r="TOP29" s="20"/>
      <c r="TOQ29"/>
      <c r="TOR29" s="20"/>
      <c r="TOS29"/>
      <c r="TOT29" s="20"/>
      <c r="TOU29"/>
      <c r="TOV29" s="20"/>
      <c r="TOW29"/>
      <c r="TOX29" s="20"/>
      <c r="TOY29"/>
      <c r="TOZ29" s="20"/>
      <c r="TPA29"/>
      <c r="TPB29" s="20"/>
      <c r="TPC29"/>
      <c r="TPD29" s="20"/>
      <c r="TPE29"/>
      <c r="TPF29" s="20"/>
      <c r="TPG29"/>
      <c r="TPH29" s="20"/>
      <c r="TPI29"/>
      <c r="TPJ29" s="20"/>
      <c r="TPK29"/>
      <c r="TPL29" s="20"/>
      <c r="TPM29"/>
      <c r="TPN29" s="20"/>
      <c r="TPO29"/>
      <c r="TPP29" s="20"/>
      <c r="TPQ29"/>
      <c r="TPR29" s="20"/>
      <c r="TPS29"/>
      <c r="TPT29" s="20"/>
      <c r="TPU29"/>
      <c r="TPV29" s="20"/>
      <c r="TPW29"/>
      <c r="TPX29" s="20"/>
      <c r="TPY29"/>
      <c r="TPZ29" s="20"/>
      <c r="TQA29"/>
      <c r="TQB29" s="20"/>
      <c r="TQC29"/>
      <c r="TQD29" s="20"/>
      <c r="TQE29"/>
      <c r="TQF29" s="20"/>
      <c r="TQG29"/>
      <c r="TQH29" s="20"/>
      <c r="TQI29"/>
      <c r="TQJ29" s="20"/>
      <c r="TQK29"/>
      <c r="TQL29" s="20"/>
      <c r="TQM29"/>
      <c r="TQN29" s="20"/>
      <c r="TQO29"/>
      <c r="TQP29" s="20"/>
      <c r="TQQ29"/>
      <c r="TQR29" s="20"/>
      <c r="TQS29"/>
      <c r="TQT29" s="20"/>
      <c r="TQU29"/>
      <c r="TQV29" s="20"/>
      <c r="TQW29"/>
      <c r="TQX29" s="20"/>
      <c r="TQY29"/>
      <c r="TQZ29" s="20"/>
      <c r="TRA29"/>
      <c r="TRB29" s="20"/>
      <c r="TRC29"/>
      <c r="TRD29" s="20"/>
      <c r="TRE29"/>
      <c r="TRF29" s="20"/>
      <c r="TRG29"/>
      <c r="TRH29" s="20"/>
      <c r="TRI29"/>
      <c r="TRJ29" s="20"/>
      <c r="TRK29"/>
      <c r="TRL29" s="20"/>
      <c r="TRM29"/>
      <c r="TRN29" s="20"/>
      <c r="TRO29"/>
      <c r="TRP29" s="20"/>
      <c r="TRQ29"/>
      <c r="TRR29" s="20"/>
      <c r="TRS29"/>
      <c r="TRT29" s="20"/>
      <c r="TRU29"/>
      <c r="TRV29" s="20"/>
      <c r="TRW29"/>
      <c r="TRX29" s="20"/>
      <c r="TRY29"/>
      <c r="TRZ29" s="20"/>
      <c r="TSA29"/>
      <c r="TSB29" s="20"/>
      <c r="TSC29"/>
      <c r="TSD29" s="20"/>
      <c r="TSE29"/>
      <c r="TSF29" s="20"/>
      <c r="TSG29"/>
      <c r="TSH29" s="20"/>
      <c r="TSI29"/>
      <c r="TSJ29" s="20"/>
      <c r="TSK29"/>
      <c r="TSL29" s="20"/>
      <c r="TSM29"/>
      <c r="TSN29" s="20"/>
      <c r="TSO29"/>
      <c r="TSP29" s="20"/>
      <c r="TSQ29"/>
      <c r="TSR29" s="20"/>
      <c r="TSS29"/>
      <c r="TST29" s="20"/>
      <c r="TSU29"/>
      <c r="TSV29" s="20"/>
      <c r="TSW29"/>
      <c r="TSX29" s="20"/>
      <c r="TSY29"/>
      <c r="TSZ29" s="20"/>
      <c r="TTA29"/>
      <c r="TTB29" s="20"/>
      <c r="TTC29"/>
      <c r="TTD29" s="20"/>
      <c r="TTE29"/>
      <c r="TTF29" s="20"/>
      <c r="TTG29"/>
      <c r="TTH29" s="20"/>
      <c r="TTI29"/>
      <c r="TTJ29" s="20"/>
      <c r="TTK29"/>
      <c r="TTL29" s="20"/>
      <c r="TTM29"/>
      <c r="TTN29" s="20"/>
      <c r="TTO29"/>
      <c r="TTP29" s="20"/>
      <c r="TTQ29"/>
      <c r="TTR29" s="20"/>
      <c r="TTS29"/>
      <c r="TTT29" s="20"/>
      <c r="TTU29"/>
      <c r="TTV29" s="20"/>
      <c r="TTW29"/>
      <c r="TTX29" s="20"/>
      <c r="TTY29"/>
      <c r="TTZ29" s="20"/>
      <c r="TUA29"/>
      <c r="TUB29" s="20"/>
      <c r="TUC29"/>
      <c r="TUD29" s="20"/>
      <c r="TUE29"/>
      <c r="TUF29" s="20"/>
      <c r="TUG29"/>
      <c r="TUH29" s="20"/>
      <c r="TUI29"/>
      <c r="TUJ29" s="20"/>
      <c r="TUK29"/>
      <c r="TUL29" s="20"/>
      <c r="TUM29"/>
      <c r="TUN29" s="20"/>
      <c r="TUO29"/>
      <c r="TUP29" s="20"/>
      <c r="TUQ29"/>
      <c r="TUR29" s="20"/>
      <c r="TUS29"/>
      <c r="TUT29" s="20"/>
      <c r="TUU29"/>
      <c r="TUV29" s="20"/>
      <c r="TUW29"/>
      <c r="TUX29" s="20"/>
      <c r="TUY29"/>
      <c r="TUZ29" s="20"/>
      <c r="TVA29"/>
      <c r="TVB29" s="20"/>
      <c r="TVC29"/>
      <c r="TVD29" s="20"/>
      <c r="TVE29"/>
      <c r="TVF29" s="20"/>
      <c r="TVG29"/>
      <c r="TVH29" s="20"/>
      <c r="TVI29"/>
      <c r="TVJ29" s="20"/>
      <c r="TVK29"/>
      <c r="TVL29" s="20"/>
      <c r="TVM29"/>
      <c r="TVN29" s="20"/>
      <c r="TVO29"/>
      <c r="TVP29" s="20"/>
      <c r="TVQ29"/>
      <c r="TVR29" s="20"/>
      <c r="TVS29"/>
      <c r="TVT29" s="20"/>
      <c r="TVU29"/>
      <c r="TVV29" s="20"/>
      <c r="TVW29"/>
      <c r="TVX29" s="20"/>
      <c r="TVY29"/>
      <c r="TVZ29" s="20"/>
      <c r="TWA29"/>
      <c r="TWB29" s="20"/>
      <c r="TWC29"/>
      <c r="TWD29" s="20"/>
      <c r="TWE29"/>
      <c r="TWF29" s="20"/>
      <c r="TWG29"/>
      <c r="TWH29" s="20"/>
      <c r="TWI29"/>
      <c r="TWJ29" s="20"/>
      <c r="TWK29"/>
      <c r="TWL29" s="20"/>
      <c r="TWM29"/>
      <c r="TWN29" s="20"/>
      <c r="TWO29"/>
      <c r="TWP29" s="20"/>
      <c r="TWQ29"/>
      <c r="TWR29" s="20"/>
      <c r="TWS29"/>
      <c r="TWT29" s="20"/>
      <c r="TWU29"/>
      <c r="TWV29" s="20"/>
      <c r="TWW29"/>
      <c r="TWX29" s="20"/>
      <c r="TWY29"/>
      <c r="TWZ29" s="20"/>
      <c r="TXA29"/>
      <c r="TXB29" s="20"/>
      <c r="TXC29"/>
      <c r="TXD29" s="20"/>
      <c r="TXE29"/>
      <c r="TXF29" s="20"/>
      <c r="TXG29"/>
      <c r="TXH29" s="20"/>
      <c r="TXI29"/>
      <c r="TXJ29" s="20"/>
      <c r="TXK29"/>
      <c r="TXL29" s="20"/>
      <c r="TXM29"/>
      <c r="TXN29" s="20"/>
      <c r="TXO29"/>
      <c r="TXP29" s="20"/>
      <c r="TXQ29"/>
      <c r="TXR29" s="20"/>
      <c r="TXS29"/>
      <c r="TXT29" s="20"/>
      <c r="TXU29"/>
      <c r="TXV29" s="20"/>
      <c r="TXW29"/>
      <c r="TXX29" s="20"/>
      <c r="TXY29"/>
      <c r="TXZ29" s="20"/>
      <c r="TYA29"/>
      <c r="TYB29" s="20"/>
      <c r="TYC29"/>
      <c r="TYD29" s="20"/>
      <c r="TYE29"/>
      <c r="TYF29" s="20"/>
      <c r="TYG29"/>
      <c r="TYH29" s="20"/>
      <c r="TYI29"/>
      <c r="TYJ29" s="20"/>
      <c r="TYK29"/>
      <c r="TYL29" s="20"/>
      <c r="TYM29"/>
      <c r="TYN29" s="20"/>
      <c r="TYO29"/>
      <c r="TYP29" s="20"/>
      <c r="TYQ29"/>
      <c r="TYR29" s="20"/>
      <c r="TYS29"/>
      <c r="TYT29" s="20"/>
      <c r="TYU29"/>
      <c r="TYV29" s="20"/>
      <c r="TYW29"/>
      <c r="TYX29" s="20"/>
      <c r="TYY29"/>
      <c r="TYZ29" s="20"/>
      <c r="TZA29"/>
      <c r="TZB29" s="20"/>
      <c r="TZC29"/>
      <c r="TZD29" s="20"/>
      <c r="TZE29"/>
      <c r="TZF29" s="20"/>
      <c r="TZG29"/>
      <c r="TZH29" s="20"/>
      <c r="TZI29"/>
      <c r="TZJ29" s="20"/>
      <c r="TZK29"/>
      <c r="TZL29" s="20"/>
      <c r="TZM29"/>
      <c r="TZN29" s="20"/>
      <c r="TZO29"/>
      <c r="TZP29" s="20"/>
      <c r="TZQ29"/>
      <c r="TZR29" s="20"/>
      <c r="TZS29"/>
      <c r="TZT29" s="20"/>
      <c r="TZU29"/>
      <c r="TZV29" s="20"/>
      <c r="TZW29"/>
      <c r="TZX29" s="20"/>
      <c r="TZY29"/>
      <c r="TZZ29" s="20"/>
      <c r="UAA29"/>
      <c r="UAB29" s="20"/>
      <c r="UAC29"/>
      <c r="UAD29" s="20"/>
      <c r="UAE29"/>
      <c r="UAF29" s="20"/>
      <c r="UAG29"/>
      <c r="UAH29" s="20"/>
      <c r="UAI29"/>
      <c r="UAJ29" s="20"/>
      <c r="UAK29"/>
      <c r="UAL29" s="20"/>
      <c r="UAM29"/>
      <c r="UAN29" s="20"/>
      <c r="UAO29"/>
      <c r="UAP29" s="20"/>
      <c r="UAQ29"/>
      <c r="UAR29" s="20"/>
      <c r="UAS29"/>
      <c r="UAT29" s="20"/>
      <c r="UAU29"/>
      <c r="UAV29" s="20"/>
      <c r="UAW29"/>
      <c r="UAX29" s="20"/>
      <c r="UAY29"/>
      <c r="UAZ29" s="20"/>
      <c r="UBA29"/>
      <c r="UBB29" s="20"/>
      <c r="UBC29"/>
      <c r="UBD29" s="20"/>
      <c r="UBE29"/>
      <c r="UBF29" s="20"/>
      <c r="UBG29"/>
      <c r="UBH29" s="20"/>
      <c r="UBI29"/>
      <c r="UBJ29" s="20"/>
      <c r="UBK29"/>
      <c r="UBL29" s="20"/>
      <c r="UBM29"/>
      <c r="UBN29" s="20"/>
      <c r="UBO29"/>
      <c r="UBP29" s="20"/>
      <c r="UBQ29"/>
      <c r="UBR29" s="20"/>
      <c r="UBS29"/>
      <c r="UBT29" s="20"/>
      <c r="UBU29"/>
      <c r="UBV29" s="20"/>
      <c r="UBW29"/>
      <c r="UBX29" s="20"/>
      <c r="UBY29"/>
      <c r="UBZ29" s="20"/>
      <c r="UCA29"/>
      <c r="UCB29" s="20"/>
      <c r="UCC29"/>
      <c r="UCD29" s="20"/>
      <c r="UCE29"/>
      <c r="UCF29" s="20"/>
      <c r="UCG29"/>
      <c r="UCH29" s="20"/>
      <c r="UCI29"/>
      <c r="UCJ29" s="20"/>
      <c r="UCK29"/>
      <c r="UCL29" s="20"/>
      <c r="UCM29"/>
      <c r="UCN29" s="20"/>
      <c r="UCO29"/>
      <c r="UCP29" s="20"/>
      <c r="UCQ29"/>
      <c r="UCR29" s="20"/>
      <c r="UCS29"/>
      <c r="UCT29" s="20"/>
      <c r="UCU29"/>
      <c r="UCV29" s="20"/>
      <c r="UCW29"/>
      <c r="UCX29" s="20"/>
      <c r="UCY29"/>
      <c r="UCZ29" s="20"/>
      <c r="UDA29"/>
      <c r="UDB29" s="20"/>
      <c r="UDC29"/>
      <c r="UDD29" s="20"/>
      <c r="UDE29"/>
      <c r="UDF29" s="20"/>
      <c r="UDG29"/>
      <c r="UDH29" s="20"/>
      <c r="UDI29"/>
      <c r="UDJ29" s="20"/>
      <c r="UDK29"/>
      <c r="UDL29" s="20"/>
      <c r="UDM29"/>
      <c r="UDN29" s="20"/>
      <c r="UDO29"/>
      <c r="UDP29" s="20"/>
      <c r="UDQ29"/>
      <c r="UDR29" s="20"/>
      <c r="UDS29"/>
      <c r="UDT29" s="20"/>
      <c r="UDU29"/>
      <c r="UDV29" s="20"/>
      <c r="UDW29"/>
      <c r="UDX29" s="20"/>
      <c r="UDY29"/>
      <c r="UDZ29" s="20"/>
      <c r="UEA29"/>
      <c r="UEB29" s="20"/>
      <c r="UEC29"/>
      <c r="UED29" s="20"/>
      <c r="UEE29"/>
      <c r="UEF29" s="20"/>
      <c r="UEG29"/>
      <c r="UEH29" s="20"/>
      <c r="UEI29"/>
      <c r="UEJ29" s="20"/>
      <c r="UEK29"/>
      <c r="UEL29" s="20"/>
      <c r="UEM29"/>
      <c r="UEN29" s="20"/>
      <c r="UEO29"/>
      <c r="UEP29" s="20"/>
      <c r="UEQ29"/>
      <c r="UER29" s="20"/>
      <c r="UES29"/>
      <c r="UET29" s="20"/>
      <c r="UEU29"/>
      <c r="UEV29" s="20"/>
      <c r="UEW29"/>
      <c r="UEX29" s="20"/>
      <c r="UEY29"/>
      <c r="UEZ29" s="20"/>
      <c r="UFA29"/>
      <c r="UFB29" s="20"/>
      <c r="UFC29"/>
      <c r="UFD29" s="20"/>
      <c r="UFE29"/>
      <c r="UFF29" s="20"/>
      <c r="UFG29"/>
      <c r="UFH29" s="20"/>
      <c r="UFI29"/>
      <c r="UFJ29" s="20"/>
      <c r="UFK29"/>
      <c r="UFL29" s="20"/>
      <c r="UFM29"/>
      <c r="UFN29" s="20"/>
      <c r="UFO29"/>
      <c r="UFP29" s="20"/>
      <c r="UFQ29"/>
      <c r="UFR29" s="20"/>
      <c r="UFS29"/>
      <c r="UFT29" s="20"/>
      <c r="UFU29"/>
      <c r="UFV29" s="20"/>
      <c r="UFW29"/>
      <c r="UFX29" s="20"/>
      <c r="UFY29"/>
      <c r="UFZ29" s="20"/>
      <c r="UGA29"/>
      <c r="UGB29" s="20"/>
      <c r="UGC29"/>
      <c r="UGD29" s="20"/>
      <c r="UGE29"/>
      <c r="UGF29" s="20"/>
      <c r="UGG29"/>
      <c r="UGH29" s="20"/>
      <c r="UGI29"/>
      <c r="UGJ29" s="20"/>
      <c r="UGK29"/>
      <c r="UGL29" s="20"/>
      <c r="UGM29"/>
      <c r="UGN29" s="20"/>
      <c r="UGO29"/>
      <c r="UGP29" s="20"/>
      <c r="UGQ29"/>
      <c r="UGR29" s="20"/>
      <c r="UGS29"/>
      <c r="UGT29" s="20"/>
      <c r="UGU29"/>
      <c r="UGV29" s="20"/>
      <c r="UGW29"/>
      <c r="UGX29" s="20"/>
      <c r="UGY29"/>
      <c r="UGZ29" s="20"/>
      <c r="UHA29"/>
      <c r="UHB29" s="20"/>
      <c r="UHC29"/>
      <c r="UHD29" s="20"/>
      <c r="UHE29"/>
      <c r="UHF29" s="20"/>
      <c r="UHG29"/>
      <c r="UHH29" s="20"/>
      <c r="UHI29"/>
      <c r="UHJ29" s="20"/>
      <c r="UHK29"/>
      <c r="UHL29" s="20"/>
      <c r="UHM29"/>
      <c r="UHN29" s="20"/>
      <c r="UHO29"/>
      <c r="UHP29" s="20"/>
      <c r="UHQ29"/>
      <c r="UHR29" s="20"/>
      <c r="UHS29"/>
      <c r="UHT29" s="20"/>
      <c r="UHU29"/>
      <c r="UHV29" s="20"/>
      <c r="UHW29"/>
      <c r="UHX29" s="20"/>
      <c r="UHY29"/>
      <c r="UHZ29" s="20"/>
      <c r="UIA29"/>
      <c r="UIB29" s="20"/>
      <c r="UIC29"/>
      <c r="UID29" s="20"/>
      <c r="UIE29"/>
      <c r="UIF29" s="20"/>
      <c r="UIG29"/>
      <c r="UIH29" s="20"/>
      <c r="UII29"/>
      <c r="UIJ29" s="20"/>
      <c r="UIK29"/>
      <c r="UIL29" s="20"/>
      <c r="UIM29"/>
      <c r="UIN29" s="20"/>
      <c r="UIO29"/>
      <c r="UIP29" s="20"/>
      <c r="UIQ29"/>
      <c r="UIR29" s="20"/>
      <c r="UIS29"/>
      <c r="UIT29" s="20"/>
      <c r="UIU29"/>
      <c r="UIV29" s="20"/>
      <c r="UIW29"/>
      <c r="UIX29" s="20"/>
      <c r="UIY29"/>
      <c r="UIZ29" s="20"/>
      <c r="UJA29"/>
      <c r="UJB29" s="20"/>
      <c r="UJC29"/>
      <c r="UJD29" s="20"/>
      <c r="UJE29"/>
      <c r="UJF29" s="20"/>
      <c r="UJG29"/>
      <c r="UJH29" s="20"/>
      <c r="UJI29"/>
      <c r="UJJ29" s="20"/>
      <c r="UJK29"/>
      <c r="UJL29" s="20"/>
      <c r="UJM29"/>
      <c r="UJN29" s="20"/>
      <c r="UJO29"/>
      <c r="UJP29" s="20"/>
      <c r="UJQ29"/>
      <c r="UJR29" s="20"/>
      <c r="UJS29"/>
      <c r="UJT29" s="20"/>
      <c r="UJU29"/>
      <c r="UJV29" s="20"/>
      <c r="UJW29"/>
      <c r="UJX29" s="20"/>
      <c r="UJY29"/>
      <c r="UJZ29" s="20"/>
      <c r="UKA29"/>
      <c r="UKB29" s="20"/>
      <c r="UKC29"/>
      <c r="UKD29" s="20"/>
      <c r="UKE29"/>
      <c r="UKF29" s="20"/>
      <c r="UKG29"/>
      <c r="UKH29" s="20"/>
      <c r="UKI29"/>
      <c r="UKJ29" s="20"/>
      <c r="UKK29"/>
      <c r="UKL29" s="20"/>
      <c r="UKM29"/>
      <c r="UKN29" s="20"/>
      <c r="UKO29"/>
      <c r="UKP29" s="20"/>
      <c r="UKQ29"/>
      <c r="UKR29" s="20"/>
      <c r="UKS29"/>
      <c r="UKT29" s="20"/>
      <c r="UKU29"/>
      <c r="UKV29" s="20"/>
      <c r="UKW29"/>
      <c r="UKX29" s="20"/>
      <c r="UKY29"/>
      <c r="UKZ29" s="20"/>
      <c r="ULA29"/>
      <c r="ULB29" s="20"/>
      <c r="ULC29"/>
      <c r="ULD29" s="20"/>
      <c r="ULE29"/>
      <c r="ULF29" s="20"/>
      <c r="ULG29"/>
      <c r="ULH29" s="20"/>
      <c r="ULI29"/>
      <c r="ULJ29" s="20"/>
      <c r="ULK29"/>
      <c r="ULL29" s="20"/>
      <c r="ULM29"/>
      <c r="ULN29" s="20"/>
      <c r="ULO29"/>
      <c r="ULP29" s="20"/>
      <c r="ULQ29"/>
      <c r="ULR29" s="20"/>
      <c r="ULS29"/>
      <c r="ULT29" s="20"/>
      <c r="ULU29"/>
      <c r="ULV29" s="20"/>
      <c r="ULW29"/>
      <c r="ULX29" s="20"/>
      <c r="ULY29"/>
      <c r="ULZ29" s="20"/>
      <c r="UMA29"/>
      <c r="UMB29" s="20"/>
      <c r="UMC29"/>
      <c r="UMD29" s="20"/>
      <c r="UME29"/>
      <c r="UMF29" s="20"/>
      <c r="UMG29"/>
      <c r="UMH29" s="20"/>
      <c r="UMI29"/>
      <c r="UMJ29" s="20"/>
      <c r="UMK29"/>
      <c r="UML29" s="20"/>
      <c r="UMM29"/>
      <c r="UMN29" s="20"/>
      <c r="UMO29"/>
      <c r="UMP29" s="20"/>
      <c r="UMQ29"/>
      <c r="UMR29" s="20"/>
      <c r="UMS29"/>
      <c r="UMT29" s="20"/>
      <c r="UMU29"/>
      <c r="UMV29" s="20"/>
      <c r="UMW29"/>
      <c r="UMX29" s="20"/>
      <c r="UMY29"/>
      <c r="UMZ29" s="20"/>
      <c r="UNA29"/>
      <c r="UNB29" s="20"/>
      <c r="UNC29"/>
      <c r="UND29" s="20"/>
      <c r="UNE29"/>
      <c r="UNF29" s="20"/>
      <c r="UNG29"/>
      <c r="UNH29" s="20"/>
      <c r="UNI29"/>
      <c r="UNJ29" s="20"/>
      <c r="UNK29"/>
      <c r="UNL29" s="20"/>
      <c r="UNM29"/>
      <c r="UNN29" s="20"/>
      <c r="UNO29"/>
      <c r="UNP29" s="20"/>
      <c r="UNQ29"/>
      <c r="UNR29" s="20"/>
      <c r="UNS29"/>
      <c r="UNT29" s="20"/>
      <c r="UNU29"/>
      <c r="UNV29" s="20"/>
      <c r="UNW29"/>
      <c r="UNX29" s="20"/>
      <c r="UNY29"/>
      <c r="UNZ29" s="20"/>
      <c r="UOA29"/>
      <c r="UOB29" s="20"/>
      <c r="UOC29"/>
      <c r="UOD29" s="20"/>
      <c r="UOE29"/>
      <c r="UOF29" s="20"/>
      <c r="UOG29"/>
      <c r="UOH29" s="20"/>
      <c r="UOI29"/>
      <c r="UOJ29" s="20"/>
      <c r="UOK29"/>
      <c r="UOL29" s="20"/>
      <c r="UOM29"/>
      <c r="UON29" s="20"/>
      <c r="UOO29"/>
      <c r="UOP29" s="20"/>
      <c r="UOQ29"/>
      <c r="UOR29" s="20"/>
      <c r="UOS29"/>
      <c r="UOT29" s="20"/>
      <c r="UOU29"/>
      <c r="UOV29" s="20"/>
      <c r="UOW29"/>
      <c r="UOX29" s="20"/>
      <c r="UOY29"/>
      <c r="UOZ29" s="20"/>
      <c r="UPA29"/>
      <c r="UPB29" s="20"/>
      <c r="UPC29"/>
      <c r="UPD29" s="20"/>
      <c r="UPE29"/>
      <c r="UPF29" s="20"/>
      <c r="UPG29"/>
      <c r="UPH29" s="20"/>
      <c r="UPI29"/>
      <c r="UPJ29" s="20"/>
      <c r="UPK29"/>
      <c r="UPL29" s="20"/>
      <c r="UPM29"/>
      <c r="UPN29" s="20"/>
      <c r="UPO29"/>
      <c r="UPP29" s="20"/>
      <c r="UPQ29"/>
      <c r="UPR29" s="20"/>
      <c r="UPS29"/>
      <c r="UPT29" s="20"/>
      <c r="UPU29"/>
      <c r="UPV29" s="20"/>
      <c r="UPW29"/>
      <c r="UPX29" s="20"/>
      <c r="UPY29"/>
      <c r="UPZ29" s="20"/>
      <c r="UQA29"/>
      <c r="UQB29" s="20"/>
      <c r="UQC29"/>
      <c r="UQD29" s="20"/>
      <c r="UQE29"/>
      <c r="UQF29" s="20"/>
      <c r="UQG29"/>
      <c r="UQH29" s="20"/>
      <c r="UQI29"/>
      <c r="UQJ29" s="20"/>
      <c r="UQK29"/>
      <c r="UQL29" s="20"/>
      <c r="UQM29"/>
      <c r="UQN29" s="20"/>
      <c r="UQO29"/>
      <c r="UQP29" s="20"/>
      <c r="UQQ29"/>
      <c r="UQR29" s="20"/>
      <c r="UQS29"/>
      <c r="UQT29" s="20"/>
      <c r="UQU29"/>
      <c r="UQV29" s="20"/>
      <c r="UQW29"/>
      <c r="UQX29" s="20"/>
      <c r="UQY29"/>
      <c r="UQZ29" s="20"/>
      <c r="URA29"/>
      <c r="URB29" s="20"/>
      <c r="URC29"/>
      <c r="URD29" s="20"/>
      <c r="URE29"/>
      <c r="URF29" s="20"/>
      <c r="URG29"/>
      <c r="URH29" s="20"/>
      <c r="URI29"/>
      <c r="URJ29" s="20"/>
      <c r="URK29"/>
      <c r="URL29" s="20"/>
      <c r="URM29"/>
      <c r="URN29" s="20"/>
      <c r="URO29"/>
      <c r="URP29" s="20"/>
      <c r="URQ29"/>
      <c r="URR29" s="20"/>
      <c r="URS29"/>
      <c r="URT29" s="20"/>
      <c r="URU29"/>
      <c r="URV29" s="20"/>
      <c r="URW29"/>
      <c r="URX29" s="20"/>
      <c r="URY29"/>
      <c r="URZ29" s="20"/>
      <c r="USA29"/>
      <c r="USB29" s="20"/>
      <c r="USC29"/>
      <c r="USD29" s="20"/>
      <c r="USE29"/>
      <c r="USF29" s="20"/>
      <c r="USG29"/>
      <c r="USH29" s="20"/>
      <c r="USI29"/>
      <c r="USJ29" s="20"/>
      <c r="USK29"/>
      <c r="USL29" s="20"/>
      <c r="USM29"/>
      <c r="USN29" s="20"/>
      <c r="USO29"/>
      <c r="USP29" s="20"/>
      <c r="USQ29"/>
      <c r="USR29" s="20"/>
      <c r="USS29"/>
      <c r="UST29" s="20"/>
      <c r="USU29"/>
      <c r="USV29" s="20"/>
      <c r="USW29"/>
      <c r="USX29" s="20"/>
      <c r="USY29"/>
      <c r="USZ29" s="20"/>
      <c r="UTA29"/>
      <c r="UTB29" s="20"/>
      <c r="UTC29"/>
      <c r="UTD29" s="20"/>
      <c r="UTE29"/>
      <c r="UTF29" s="20"/>
      <c r="UTG29"/>
      <c r="UTH29" s="20"/>
      <c r="UTI29"/>
      <c r="UTJ29" s="20"/>
      <c r="UTK29"/>
      <c r="UTL29" s="20"/>
      <c r="UTM29"/>
      <c r="UTN29" s="20"/>
      <c r="UTO29"/>
      <c r="UTP29" s="20"/>
      <c r="UTQ29"/>
      <c r="UTR29" s="20"/>
      <c r="UTS29"/>
      <c r="UTT29" s="20"/>
      <c r="UTU29"/>
      <c r="UTV29" s="20"/>
      <c r="UTW29"/>
      <c r="UTX29" s="20"/>
      <c r="UTY29"/>
      <c r="UTZ29" s="20"/>
      <c r="UUA29"/>
      <c r="UUB29" s="20"/>
      <c r="UUC29"/>
      <c r="UUD29" s="20"/>
      <c r="UUE29"/>
      <c r="UUF29" s="20"/>
      <c r="UUG29"/>
      <c r="UUH29" s="20"/>
      <c r="UUI29"/>
      <c r="UUJ29" s="20"/>
      <c r="UUK29"/>
      <c r="UUL29" s="20"/>
      <c r="UUM29"/>
      <c r="UUN29" s="20"/>
      <c r="UUO29"/>
      <c r="UUP29" s="20"/>
      <c r="UUQ29"/>
      <c r="UUR29" s="20"/>
      <c r="UUS29"/>
      <c r="UUT29" s="20"/>
      <c r="UUU29"/>
      <c r="UUV29" s="20"/>
      <c r="UUW29"/>
      <c r="UUX29" s="20"/>
      <c r="UUY29"/>
      <c r="UUZ29" s="20"/>
      <c r="UVA29"/>
      <c r="UVB29" s="20"/>
      <c r="UVC29"/>
      <c r="UVD29" s="20"/>
      <c r="UVE29"/>
      <c r="UVF29" s="20"/>
      <c r="UVG29"/>
      <c r="UVH29" s="20"/>
      <c r="UVI29"/>
      <c r="UVJ29" s="20"/>
      <c r="UVK29"/>
      <c r="UVL29" s="20"/>
      <c r="UVM29"/>
      <c r="UVN29" s="20"/>
      <c r="UVO29"/>
      <c r="UVP29" s="20"/>
      <c r="UVQ29"/>
      <c r="UVR29" s="20"/>
      <c r="UVS29"/>
      <c r="UVT29" s="20"/>
      <c r="UVU29"/>
      <c r="UVV29" s="20"/>
      <c r="UVW29"/>
      <c r="UVX29" s="20"/>
      <c r="UVY29"/>
      <c r="UVZ29" s="20"/>
      <c r="UWA29"/>
      <c r="UWB29" s="20"/>
      <c r="UWC29"/>
      <c r="UWD29" s="20"/>
      <c r="UWE29"/>
      <c r="UWF29" s="20"/>
      <c r="UWG29"/>
      <c r="UWH29" s="20"/>
      <c r="UWI29"/>
      <c r="UWJ29" s="20"/>
      <c r="UWK29"/>
      <c r="UWL29" s="20"/>
      <c r="UWM29"/>
      <c r="UWN29" s="20"/>
      <c r="UWO29"/>
      <c r="UWP29" s="20"/>
      <c r="UWQ29"/>
      <c r="UWR29" s="20"/>
      <c r="UWS29"/>
      <c r="UWT29" s="20"/>
      <c r="UWU29"/>
      <c r="UWV29" s="20"/>
      <c r="UWW29"/>
      <c r="UWX29" s="20"/>
      <c r="UWY29"/>
      <c r="UWZ29" s="20"/>
      <c r="UXA29"/>
      <c r="UXB29" s="20"/>
      <c r="UXC29"/>
      <c r="UXD29" s="20"/>
      <c r="UXE29"/>
      <c r="UXF29" s="20"/>
      <c r="UXG29"/>
      <c r="UXH29" s="20"/>
      <c r="UXI29"/>
      <c r="UXJ29" s="20"/>
      <c r="UXK29"/>
      <c r="UXL29" s="20"/>
      <c r="UXM29"/>
      <c r="UXN29" s="20"/>
      <c r="UXO29"/>
      <c r="UXP29" s="20"/>
      <c r="UXQ29"/>
      <c r="UXR29" s="20"/>
      <c r="UXS29"/>
      <c r="UXT29" s="20"/>
      <c r="UXU29"/>
      <c r="UXV29" s="20"/>
      <c r="UXW29"/>
      <c r="UXX29" s="20"/>
      <c r="UXY29"/>
      <c r="UXZ29" s="20"/>
      <c r="UYA29"/>
      <c r="UYB29" s="20"/>
      <c r="UYC29"/>
      <c r="UYD29" s="20"/>
      <c r="UYE29"/>
      <c r="UYF29" s="20"/>
      <c r="UYG29"/>
      <c r="UYH29" s="20"/>
      <c r="UYI29"/>
      <c r="UYJ29" s="20"/>
      <c r="UYK29"/>
      <c r="UYL29" s="20"/>
      <c r="UYM29"/>
      <c r="UYN29" s="20"/>
      <c r="UYO29"/>
      <c r="UYP29" s="20"/>
      <c r="UYQ29"/>
      <c r="UYR29" s="20"/>
      <c r="UYS29"/>
      <c r="UYT29" s="20"/>
      <c r="UYU29"/>
      <c r="UYV29" s="20"/>
      <c r="UYW29"/>
      <c r="UYX29" s="20"/>
      <c r="UYY29"/>
      <c r="UYZ29" s="20"/>
      <c r="UZA29"/>
      <c r="UZB29" s="20"/>
      <c r="UZC29"/>
      <c r="UZD29" s="20"/>
      <c r="UZE29"/>
      <c r="UZF29" s="20"/>
      <c r="UZG29"/>
      <c r="UZH29" s="20"/>
      <c r="UZI29"/>
      <c r="UZJ29" s="20"/>
      <c r="UZK29"/>
      <c r="UZL29" s="20"/>
      <c r="UZM29"/>
      <c r="UZN29" s="20"/>
      <c r="UZO29"/>
      <c r="UZP29" s="20"/>
      <c r="UZQ29"/>
      <c r="UZR29" s="20"/>
      <c r="UZS29"/>
      <c r="UZT29" s="20"/>
      <c r="UZU29"/>
      <c r="UZV29" s="20"/>
      <c r="UZW29"/>
      <c r="UZX29" s="20"/>
      <c r="UZY29"/>
      <c r="UZZ29" s="20"/>
      <c r="VAA29"/>
      <c r="VAB29" s="20"/>
      <c r="VAC29"/>
      <c r="VAD29" s="20"/>
      <c r="VAE29"/>
      <c r="VAF29" s="20"/>
      <c r="VAG29"/>
      <c r="VAH29" s="20"/>
      <c r="VAI29"/>
      <c r="VAJ29" s="20"/>
      <c r="VAK29"/>
      <c r="VAL29" s="20"/>
      <c r="VAM29"/>
      <c r="VAN29" s="20"/>
      <c r="VAO29"/>
      <c r="VAP29" s="20"/>
      <c r="VAQ29"/>
      <c r="VAR29" s="20"/>
      <c r="VAS29"/>
      <c r="VAT29" s="20"/>
      <c r="VAU29"/>
      <c r="VAV29" s="20"/>
      <c r="VAW29"/>
      <c r="VAX29" s="20"/>
      <c r="VAY29"/>
      <c r="VAZ29" s="20"/>
      <c r="VBA29"/>
      <c r="VBB29" s="20"/>
      <c r="VBC29"/>
      <c r="VBD29" s="20"/>
      <c r="VBE29"/>
      <c r="VBF29" s="20"/>
      <c r="VBG29"/>
      <c r="VBH29" s="20"/>
      <c r="VBI29"/>
      <c r="VBJ29" s="20"/>
      <c r="VBK29"/>
      <c r="VBL29" s="20"/>
      <c r="VBM29"/>
      <c r="VBN29" s="20"/>
      <c r="VBO29"/>
      <c r="VBP29" s="20"/>
      <c r="VBQ29"/>
      <c r="VBR29" s="20"/>
      <c r="VBS29"/>
      <c r="VBT29" s="20"/>
      <c r="VBU29"/>
      <c r="VBV29" s="20"/>
      <c r="VBW29"/>
      <c r="VBX29" s="20"/>
      <c r="VBY29"/>
      <c r="VBZ29" s="20"/>
      <c r="VCA29"/>
      <c r="VCB29" s="20"/>
      <c r="VCC29"/>
      <c r="VCD29" s="20"/>
      <c r="VCE29"/>
      <c r="VCF29" s="20"/>
      <c r="VCG29"/>
      <c r="VCH29" s="20"/>
      <c r="VCI29"/>
      <c r="VCJ29" s="20"/>
      <c r="VCK29"/>
      <c r="VCL29" s="20"/>
      <c r="VCM29"/>
      <c r="VCN29" s="20"/>
      <c r="VCO29"/>
      <c r="VCP29" s="20"/>
      <c r="VCQ29"/>
      <c r="VCR29" s="20"/>
      <c r="VCS29"/>
      <c r="VCT29" s="20"/>
      <c r="VCU29"/>
      <c r="VCV29" s="20"/>
      <c r="VCW29"/>
      <c r="VCX29" s="20"/>
      <c r="VCY29"/>
      <c r="VCZ29" s="20"/>
      <c r="VDA29"/>
      <c r="VDB29" s="20"/>
      <c r="VDC29"/>
      <c r="VDD29" s="20"/>
      <c r="VDE29"/>
      <c r="VDF29" s="20"/>
      <c r="VDG29"/>
      <c r="VDH29" s="20"/>
      <c r="VDI29"/>
      <c r="VDJ29" s="20"/>
      <c r="VDK29"/>
      <c r="VDL29" s="20"/>
      <c r="VDM29"/>
      <c r="VDN29" s="20"/>
      <c r="VDO29"/>
      <c r="VDP29" s="20"/>
      <c r="VDQ29"/>
      <c r="VDR29" s="20"/>
      <c r="VDS29"/>
      <c r="VDT29" s="20"/>
      <c r="VDU29"/>
      <c r="VDV29" s="20"/>
      <c r="VDW29"/>
      <c r="VDX29" s="20"/>
      <c r="VDY29"/>
      <c r="VDZ29" s="20"/>
      <c r="VEA29"/>
      <c r="VEB29" s="20"/>
      <c r="VEC29"/>
      <c r="VED29" s="20"/>
      <c r="VEE29"/>
      <c r="VEF29" s="20"/>
      <c r="VEG29"/>
      <c r="VEH29" s="20"/>
      <c r="VEI29"/>
      <c r="VEJ29" s="20"/>
      <c r="VEK29"/>
      <c r="VEL29" s="20"/>
      <c r="VEM29"/>
      <c r="VEN29" s="20"/>
      <c r="VEO29"/>
      <c r="VEP29" s="20"/>
      <c r="VEQ29"/>
      <c r="VER29" s="20"/>
      <c r="VES29"/>
      <c r="VET29" s="20"/>
      <c r="VEU29"/>
      <c r="VEV29" s="20"/>
      <c r="VEW29"/>
      <c r="VEX29" s="20"/>
      <c r="VEY29"/>
      <c r="VEZ29" s="20"/>
      <c r="VFA29"/>
      <c r="VFB29" s="20"/>
      <c r="VFC29"/>
      <c r="VFD29" s="20"/>
      <c r="VFE29"/>
      <c r="VFF29" s="20"/>
      <c r="VFG29"/>
      <c r="VFH29" s="20"/>
      <c r="VFI29"/>
      <c r="VFJ29" s="20"/>
      <c r="VFK29"/>
      <c r="VFL29" s="20"/>
      <c r="VFM29"/>
      <c r="VFN29" s="20"/>
      <c r="VFO29"/>
      <c r="VFP29" s="20"/>
      <c r="VFQ29"/>
      <c r="VFR29" s="20"/>
      <c r="VFS29"/>
      <c r="VFT29" s="20"/>
      <c r="VFU29"/>
      <c r="VFV29" s="20"/>
      <c r="VFW29"/>
      <c r="VFX29" s="20"/>
      <c r="VFY29"/>
      <c r="VFZ29" s="20"/>
      <c r="VGA29"/>
      <c r="VGB29" s="20"/>
      <c r="VGC29"/>
      <c r="VGD29" s="20"/>
      <c r="VGE29"/>
      <c r="VGF29" s="20"/>
      <c r="VGG29"/>
      <c r="VGH29" s="20"/>
      <c r="VGI29"/>
      <c r="VGJ29" s="20"/>
      <c r="VGK29"/>
      <c r="VGL29" s="20"/>
      <c r="VGM29"/>
      <c r="VGN29" s="20"/>
      <c r="VGO29"/>
      <c r="VGP29" s="20"/>
      <c r="VGQ29"/>
      <c r="VGR29" s="20"/>
      <c r="VGS29"/>
      <c r="VGT29" s="20"/>
      <c r="VGU29"/>
      <c r="VGV29" s="20"/>
      <c r="VGW29"/>
      <c r="VGX29" s="20"/>
      <c r="VGY29"/>
      <c r="VGZ29" s="20"/>
      <c r="VHA29"/>
      <c r="VHB29" s="20"/>
      <c r="VHC29"/>
      <c r="VHD29" s="20"/>
      <c r="VHE29"/>
      <c r="VHF29" s="20"/>
      <c r="VHG29"/>
      <c r="VHH29" s="20"/>
      <c r="VHI29"/>
      <c r="VHJ29" s="20"/>
      <c r="VHK29"/>
      <c r="VHL29" s="20"/>
      <c r="VHM29"/>
      <c r="VHN29" s="20"/>
      <c r="VHO29"/>
      <c r="VHP29" s="20"/>
      <c r="VHQ29"/>
      <c r="VHR29" s="20"/>
      <c r="VHS29"/>
      <c r="VHT29" s="20"/>
      <c r="VHU29"/>
      <c r="VHV29" s="20"/>
      <c r="VHW29"/>
      <c r="VHX29" s="20"/>
      <c r="VHY29"/>
      <c r="VHZ29" s="20"/>
      <c r="VIA29"/>
      <c r="VIB29" s="20"/>
      <c r="VIC29"/>
      <c r="VID29" s="20"/>
      <c r="VIE29"/>
      <c r="VIF29" s="20"/>
      <c r="VIG29"/>
      <c r="VIH29" s="20"/>
      <c r="VII29"/>
      <c r="VIJ29" s="20"/>
      <c r="VIK29"/>
      <c r="VIL29" s="20"/>
      <c r="VIM29"/>
      <c r="VIN29" s="20"/>
      <c r="VIO29"/>
      <c r="VIP29" s="20"/>
      <c r="VIQ29"/>
      <c r="VIR29" s="20"/>
      <c r="VIS29"/>
      <c r="VIT29" s="20"/>
      <c r="VIU29"/>
      <c r="VIV29" s="20"/>
      <c r="VIW29"/>
      <c r="VIX29" s="20"/>
      <c r="VIY29"/>
      <c r="VIZ29" s="20"/>
      <c r="VJA29"/>
      <c r="VJB29" s="20"/>
      <c r="VJC29"/>
      <c r="VJD29" s="20"/>
      <c r="VJE29"/>
      <c r="VJF29" s="20"/>
      <c r="VJG29"/>
      <c r="VJH29" s="20"/>
      <c r="VJI29"/>
      <c r="VJJ29" s="20"/>
      <c r="VJK29"/>
      <c r="VJL29" s="20"/>
      <c r="VJM29"/>
      <c r="VJN29" s="20"/>
      <c r="VJO29"/>
      <c r="VJP29" s="20"/>
      <c r="VJQ29"/>
      <c r="VJR29" s="20"/>
      <c r="VJS29"/>
      <c r="VJT29" s="20"/>
      <c r="VJU29"/>
      <c r="VJV29" s="20"/>
      <c r="VJW29"/>
      <c r="VJX29" s="20"/>
      <c r="VJY29"/>
      <c r="VJZ29" s="20"/>
      <c r="VKA29"/>
      <c r="VKB29" s="20"/>
      <c r="VKC29"/>
      <c r="VKD29" s="20"/>
      <c r="VKE29"/>
      <c r="VKF29" s="20"/>
      <c r="VKG29"/>
      <c r="VKH29" s="20"/>
      <c r="VKI29"/>
      <c r="VKJ29" s="20"/>
      <c r="VKK29"/>
      <c r="VKL29" s="20"/>
      <c r="VKM29"/>
      <c r="VKN29" s="20"/>
      <c r="VKO29"/>
      <c r="VKP29" s="20"/>
      <c r="VKQ29"/>
      <c r="VKR29" s="20"/>
      <c r="VKS29"/>
      <c r="VKT29" s="20"/>
      <c r="VKU29"/>
      <c r="VKV29" s="20"/>
      <c r="VKW29"/>
      <c r="VKX29" s="20"/>
      <c r="VKY29"/>
      <c r="VKZ29" s="20"/>
      <c r="VLA29"/>
      <c r="VLB29" s="20"/>
      <c r="VLC29"/>
      <c r="VLD29" s="20"/>
      <c r="VLE29"/>
      <c r="VLF29" s="20"/>
      <c r="VLG29"/>
      <c r="VLH29" s="20"/>
      <c r="VLI29"/>
      <c r="VLJ29" s="20"/>
      <c r="VLK29"/>
      <c r="VLL29" s="20"/>
      <c r="VLM29"/>
      <c r="VLN29" s="20"/>
      <c r="VLO29"/>
      <c r="VLP29" s="20"/>
      <c r="VLQ29"/>
      <c r="VLR29" s="20"/>
      <c r="VLS29"/>
      <c r="VLT29" s="20"/>
      <c r="VLU29"/>
      <c r="VLV29" s="20"/>
      <c r="VLW29"/>
      <c r="VLX29" s="20"/>
      <c r="VLY29"/>
      <c r="VLZ29" s="20"/>
      <c r="VMA29"/>
      <c r="VMB29" s="20"/>
      <c r="VMC29"/>
      <c r="VMD29" s="20"/>
      <c r="VME29"/>
      <c r="VMF29" s="20"/>
      <c r="VMG29"/>
      <c r="VMH29" s="20"/>
      <c r="VMI29"/>
      <c r="VMJ29" s="20"/>
      <c r="VMK29"/>
      <c r="VML29" s="20"/>
      <c r="VMM29"/>
      <c r="VMN29" s="20"/>
      <c r="VMO29"/>
      <c r="VMP29" s="20"/>
      <c r="VMQ29"/>
      <c r="VMR29" s="20"/>
      <c r="VMS29"/>
      <c r="VMT29" s="20"/>
      <c r="VMU29"/>
      <c r="VMV29" s="20"/>
      <c r="VMW29"/>
      <c r="VMX29" s="20"/>
      <c r="VMY29"/>
      <c r="VMZ29" s="20"/>
      <c r="VNA29"/>
      <c r="VNB29" s="20"/>
      <c r="VNC29"/>
      <c r="VND29" s="20"/>
      <c r="VNE29"/>
      <c r="VNF29" s="20"/>
      <c r="VNG29"/>
      <c r="VNH29" s="20"/>
      <c r="VNI29"/>
      <c r="VNJ29" s="20"/>
      <c r="VNK29"/>
      <c r="VNL29" s="20"/>
      <c r="VNM29"/>
      <c r="VNN29" s="20"/>
      <c r="VNO29"/>
      <c r="VNP29" s="20"/>
      <c r="VNQ29"/>
      <c r="VNR29" s="20"/>
      <c r="VNS29"/>
      <c r="VNT29" s="20"/>
      <c r="VNU29"/>
      <c r="VNV29" s="20"/>
      <c r="VNW29"/>
      <c r="VNX29" s="20"/>
      <c r="VNY29"/>
      <c r="VNZ29" s="20"/>
      <c r="VOA29"/>
      <c r="VOB29" s="20"/>
      <c r="VOC29"/>
      <c r="VOD29" s="20"/>
      <c r="VOE29"/>
      <c r="VOF29" s="20"/>
      <c r="VOG29"/>
      <c r="VOH29" s="20"/>
      <c r="VOI29"/>
      <c r="VOJ29" s="20"/>
      <c r="VOK29"/>
      <c r="VOL29" s="20"/>
      <c r="VOM29"/>
      <c r="VON29" s="20"/>
      <c r="VOO29"/>
      <c r="VOP29" s="20"/>
      <c r="VOQ29"/>
      <c r="VOR29" s="20"/>
      <c r="VOS29"/>
      <c r="VOT29" s="20"/>
      <c r="VOU29"/>
      <c r="VOV29" s="20"/>
      <c r="VOW29"/>
      <c r="VOX29" s="20"/>
      <c r="VOY29"/>
      <c r="VOZ29" s="20"/>
      <c r="VPA29"/>
      <c r="VPB29" s="20"/>
      <c r="VPC29"/>
      <c r="VPD29" s="20"/>
      <c r="VPE29"/>
      <c r="VPF29" s="20"/>
      <c r="VPG29"/>
      <c r="VPH29" s="20"/>
      <c r="VPI29"/>
      <c r="VPJ29" s="20"/>
      <c r="VPK29"/>
      <c r="VPL29" s="20"/>
      <c r="VPM29"/>
      <c r="VPN29" s="20"/>
      <c r="VPO29"/>
      <c r="VPP29" s="20"/>
      <c r="VPQ29"/>
      <c r="VPR29" s="20"/>
      <c r="VPS29"/>
      <c r="VPT29" s="20"/>
      <c r="VPU29"/>
      <c r="VPV29" s="20"/>
      <c r="VPW29"/>
      <c r="VPX29" s="20"/>
      <c r="VPY29"/>
      <c r="VPZ29" s="20"/>
      <c r="VQA29"/>
      <c r="VQB29" s="20"/>
      <c r="VQC29"/>
      <c r="VQD29" s="20"/>
      <c r="VQE29"/>
      <c r="VQF29" s="20"/>
      <c r="VQG29"/>
      <c r="VQH29" s="20"/>
      <c r="VQI29"/>
      <c r="VQJ29" s="20"/>
      <c r="VQK29"/>
      <c r="VQL29" s="20"/>
      <c r="VQM29"/>
      <c r="VQN29" s="20"/>
      <c r="VQO29"/>
      <c r="VQP29" s="20"/>
      <c r="VQQ29"/>
      <c r="VQR29" s="20"/>
      <c r="VQS29"/>
      <c r="VQT29" s="20"/>
      <c r="VQU29"/>
      <c r="VQV29" s="20"/>
      <c r="VQW29"/>
      <c r="VQX29" s="20"/>
      <c r="VQY29"/>
      <c r="VQZ29" s="20"/>
      <c r="VRA29"/>
      <c r="VRB29" s="20"/>
      <c r="VRC29"/>
      <c r="VRD29" s="20"/>
      <c r="VRE29"/>
      <c r="VRF29" s="20"/>
      <c r="VRG29"/>
      <c r="VRH29" s="20"/>
      <c r="VRI29"/>
      <c r="VRJ29" s="20"/>
      <c r="VRK29"/>
      <c r="VRL29" s="20"/>
      <c r="VRM29"/>
      <c r="VRN29" s="20"/>
      <c r="VRO29"/>
      <c r="VRP29" s="20"/>
      <c r="VRQ29"/>
      <c r="VRR29" s="20"/>
      <c r="VRS29"/>
      <c r="VRT29" s="20"/>
      <c r="VRU29"/>
      <c r="VRV29" s="20"/>
      <c r="VRW29"/>
      <c r="VRX29" s="20"/>
      <c r="VRY29"/>
      <c r="VRZ29" s="20"/>
      <c r="VSA29"/>
      <c r="VSB29" s="20"/>
      <c r="VSC29"/>
      <c r="VSD29" s="20"/>
      <c r="VSE29"/>
      <c r="VSF29" s="20"/>
      <c r="VSG29"/>
      <c r="VSH29" s="20"/>
      <c r="VSI29"/>
      <c r="VSJ29" s="20"/>
      <c r="VSK29"/>
      <c r="VSL29" s="20"/>
      <c r="VSM29"/>
      <c r="VSN29" s="20"/>
      <c r="VSO29"/>
      <c r="VSP29" s="20"/>
      <c r="VSQ29"/>
      <c r="VSR29" s="20"/>
      <c r="VSS29"/>
      <c r="VST29" s="20"/>
      <c r="VSU29"/>
      <c r="VSV29" s="20"/>
      <c r="VSW29"/>
      <c r="VSX29" s="20"/>
      <c r="VSY29"/>
      <c r="VSZ29" s="20"/>
      <c r="VTA29"/>
      <c r="VTB29" s="20"/>
      <c r="VTC29"/>
      <c r="VTD29" s="20"/>
      <c r="VTE29"/>
      <c r="VTF29" s="20"/>
      <c r="VTG29"/>
      <c r="VTH29" s="20"/>
      <c r="VTI29"/>
      <c r="VTJ29" s="20"/>
      <c r="VTK29"/>
      <c r="VTL29" s="20"/>
      <c r="VTM29"/>
      <c r="VTN29" s="20"/>
      <c r="VTO29"/>
      <c r="VTP29" s="20"/>
      <c r="VTQ29"/>
      <c r="VTR29" s="20"/>
      <c r="VTS29"/>
      <c r="VTT29" s="20"/>
      <c r="VTU29"/>
      <c r="VTV29" s="20"/>
      <c r="VTW29"/>
      <c r="VTX29" s="20"/>
      <c r="VTY29"/>
      <c r="VTZ29" s="20"/>
      <c r="VUA29"/>
      <c r="VUB29" s="20"/>
      <c r="VUC29"/>
      <c r="VUD29" s="20"/>
      <c r="VUE29"/>
      <c r="VUF29" s="20"/>
      <c r="VUG29"/>
      <c r="VUH29" s="20"/>
      <c r="VUI29"/>
      <c r="VUJ29" s="20"/>
      <c r="VUK29"/>
      <c r="VUL29" s="20"/>
      <c r="VUM29"/>
      <c r="VUN29" s="20"/>
      <c r="VUO29"/>
      <c r="VUP29" s="20"/>
      <c r="VUQ29"/>
      <c r="VUR29" s="20"/>
      <c r="VUS29"/>
      <c r="VUT29" s="20"/>
      <c r="VUU29"/>
      <c r="VUV29" s="20"/>
      <c r="VUW29"/>
      <c r="VUX29" s="20"/>
      <c r="VUY29"/>
      <c r="VUZ29" s="20"/>
      <c r="VVA29"/>
      <c r="VVB29" s="20"/>
      <c r="VVC29"/>
      <c r="VVD29" s="20"/>
      <c r="VVE29"/>
      <c r="VVF29" s="20"/>
      <c r="VVG29"/>
      <c r="VVH29" s="20"/>
      <c r="VVI29"/>
      <c r="VVJ29" s="20"/>
      <c r="VVK29"/>
      <c r="VVL29" s="20"/>
      <c r="VVM29"/>
      <c r="VVN29" s="20"/>
      <c r="VVO29"/>
      <c r="VVP29" s="20"/>
      <c r="VVQ29"/>
      <c r="VVR29" s="20"/>
      <c r="VVS29"/>
      <c r="VVT29" s="20"/>
      <c r="VVU29"/>
      <c r="VVV29" s="20"/>
      <c r="VVW29"/>
      <c r="VVX29" s="20"/>
      <c r="VVY29"/>
      <c r="VVZ29" s="20"/>
      <c r="VWA29"/>
      <c r="VWB29" s="20"/>
      <c r="VWC29"/>
      <c r="VWD29" s="20"/>
      <c r="VWE29"/>
      <c r="VWF29" s="20"/>
      <c r="VWG29"/>
      <c r="VWH29" s="20"/>
      <c r="VWI29"/>
      <c r="VWJ29" s="20"/>
      <c r="VWK29"/>
      <c r="VWL29" s="20"/>
      <c r="VWM29"/>
      <c r="VWN29" s="20"/>
      <c r="VWO29"/>
      <c r="VWP29" s="20"/>
      <c r="VWQ29"/>
      <c r="VWR29" s="20"/>
      <c r="VWS29"/>
      <c r="VWT29" s="20"/>
      <c r="VWU29"/>
      <c r="VWV29" s="20"/>
      <c r="VWW29"/>
      <c r="VWX29" s="20"/>
      <c r="VWY29"/>
      <c r="VWZ29" s="20"/>
      <c r="VXA29"/>
      <c r="VXB29" s="20"/>
      <c r="VXC29"/>
      <c r="VXD29" s="20"/>
      <c r="VXE29"/>
      <c r="VXF29" s="20"/>
      <c r="VXG29"/>
      <c r="VXH29" s="20"/>
      <c r="VXI29"/>
      <c r="VXJ29" s="20"/>
      <c r="VXK29"/>
      <c r="VXL29" s="20"/>
      <c r="VXM29"/>
      <c r="VXN29" s="20"/>
      <c r="VXO29"/>
      <c r="VXP29" s="20"/>
      <c r="VXQ29"/>
      <c r="VXR29" s="20"/>
      <c r="VXS29"/>
      <c r="VXT29" s="20"/>
      <c r="VXU29"/>
      <c r="VXV29" s="20"/>
      <c r="VXW29"/>
      <c r="VXX29" s="20"/>
      <c r="VXY29"/>
      <c r="VXZ29" s="20"/>
      <c r="VYA29"/>
      <c r="VYB29" s="20"/>
      <c r="VYC29"/>
      <c r="VYD29" s="20"/>
      <c r="VYE29"/>
      <c r="VYF29" s="20"/>
      <c r="VYG29"/>
      <c r="VYH29" s="20"/>
      <c r="VYI29"/>
      <c r="VYJ29" s="20"/>
      <c r="VYK29"/>
      <c r="VYL29" s="20"/>
      <c r="VYM29"/>
      <c r="VYN29" s="20"/>
      <c r="VYO29"/>
      <c r="VYP29" s="20"/>
      <c r="VYQ29"/>
      <c r="VYR29" s="20"/>
      <c r="VYS29"/>
      <c r="VYT29" s="20"/>
      <c r="VYU29"/>
      <c r="VYV29" s="20"/>
      <c r="VYW29"/>
      <c r="VYX29" s="20"/>
      <c r="VYY29"/>
      <c r="VYZ29" s="20"/>
      <c r="VZA29"/>
      <c r="VZB29" s="20"/>
      <c r="VZC29"/>
      <c r="VZD29" s="20"/>
      <c r="VZE29"/>
      <c r="VZF29" s="20"/>
      <c r="VZG29"/>
      <c r="VZH29" s="20"/>
      <c r="VZI29"/>
      <c r="VZJ29" s="20"/>
      <c r="VZK29"/>
      <c r="VZL29" s="20"/>
      <c r="VZM29"/>
      <c r="VZN29" s="20"/>
      <c r="VZO29"/>
      <c r="VZP29" s="20"/>
      <c r="VZQ29"/>
      <c r="VZR29" s="20"/>
      <c r="VZS29"/>
      <c r="VZT29" s="20"/>
      <c r="VZU29"/>
      <c r="VZV29" s="20"/>
      <c r="VZW29"/>
      <c r="VZX29" s="20"/>
      <c r="VZY29"/>
      <c r="VZZ29" s="20"/>
      <c r="WAA29"/>
      <c r="WAB29" s="20"/>
      <c r="WAC29"/>
      <c r="WAD29" s="20"/>
      <c r="WAE29"/>
      <c r="WAF29" s="20"/>
      <c r="WAG29"/>
      <c r="WAH29" s="20"/>
      <c r="WAI29"/>
      <c r="WAJ29" s="20"/>
      <c r="WAK29"/>
      <c r="WAL29" s="20"/>
      <c r="WAM29"/>
      <c r="WAN29" s="20"/>
      <c r="WAO29"/>
      <c r="WAP29" s="20"/>
      <c r="WAQ29"/>
      <c r="WAR29" s="20"/>
      <c r="WAS29"/>
      <c r="WAT29" s="20"/>
      <c r="WAU29"/>
      <c r="WAV29" s="20"/>
      <c r="WAW29"/>
      <c r="WAX29" s="20"/>
      <c r="WAY29"/>
      <c r="WAZ29" s="20"/>
      <c r="WBA29"/>
      <c r="WBB29" s="20"/>
      <c r="WBC29"/>
      <c r="WBD29" s="20"/>
      <c r="WBE29"/>
      <c r="WBF29" s="20"/>
      <c r="WBG29"/>
      <c r="WBH29" s="20"/>
      <c r="WBI29"/>
      <c r="WBJ29" s="20"/>
      <c r="WBK29"/>
      <c r="WBL29" s="20"/>
      <c r="WBM29"/>
      <c r="WBN29" s="20"/>
      <c r="WBO29"/>
      <c r="WBP29" s="20"/>
      <c r="WBQ29"/>
      <c r="WBR29" s="20"/>
      <c r="WBS29"/>
      <c r="WBT29" s="20"/>
      <c r="WBU29"/>
      <c r="WBV29" s="20"/>
      <c r="WBW29"/>
      <c r="WBX29" s="20"/>
      <c r="WBY29"/>
      <c r="WBZ29" s="20"/>
      <c r="WCA29"/>
      <c r="WCB29" s="20"/>
      <c r="WCC29"/>
      <c r="WCD29" s="20"/>
      <c r="WCE29"/>
      <c r="WCF29" s="20"/>
      <c r="WCG29"/>
      <c r="WCH29" s="20"/>
      <c r="WCI29"/>
      <c r="WCJ29" s="20"/>
      <c r="WCK29"/>
      <c r="WCL29" s="20"/>
      <c r="WCM29"/>
      <c r="WCN29" s="20"/>
      <c r="WCO29"/>
      <c r="WCP29" s="20"/>
      <c r="WCQ29"/>
      <c r="WCR29" s="20"/>
      <c r="WCS29"/>
      <c r="WCT29" s="20"/>
      <c r="WCU29"/>
      <c r="WCV29" s="20"/>
      <c r="WCW29"/>
      <c r="WCX29" s="20"/>
      <c r="WCY29"/>
      <c r="WCZ29" s="20"/>
      <c r="WDA29"/>
      <c r="WDB29" s="20"/>
      <c r="WDC29"/>
      <c r="WDD29" s="20"/>
      <c r="WDE29"/>
      <c r="WDF29" s="20"/>
      <c r="WDG29"/>
      <c r="WDH29" s="20"/>
      <c r="WDI29"/>
      <c r="WDJ29" s="20"/>
      <c r="WDK29"/>
      <c r="WDL29" s="20"/>
      <c r="WDM29"/>
      <c r="WDN29" s="20"/>
      <c r="WDO29"/>
      <c r="WDP29" s="20"/>
      <c r="WDQ29"/>
      <c r="WDR29" s="20"/>
      <c r="WDS29"/>
      <c r="WDT29" s="20"/>
      <c r="WDU29"/>
      <c r="WDV29" s="20"/>
      <c r="WDW29"/>
      <c r="WDX29" s="20"/>
      <c r="WDY29"/>
      <c r="WDZ29" s="20"/>
      <c r="WEA29"/>
      <c r="WEB29" s="20"/>
      <c r="WEC29"/>
      <c r="WED29" s="20"/>
      <c r="WEE29"/>
      <c r="WEF29" s="20"/>
      <c r="WEG29"/>
      <c r="WEH29" s="20"/>
      <c r="WEI29"/>
      <c r="WEJ29" s="20"/>
      <c r="WEK29"/>
      <c r="WEL29" s="20"/>
      <c r="WEM29"/>
      <c r="WEN29" s="20"/>
      <c r="WEO29"/>
      <c r="WEP29" s="20"/>
      <c r="WEQ29"/>
      <c r="WER29" s="20"/>
      <c r="WES29"/>
      <c r="WET29" s="20"/>
      <c r="WEU29"/>
      <c r="WEV29" s="20"/>
      <c r="WEW29"/>
      <c r="WEX29" s="20"/>
      <c r="WEY29"/>
      <c r="WEZ29" s="20"/>
      <c r="WFA29"/>
      <c r="WFB29" s="20"/>
      <c r="WFC29"/>
      <c r="WFD29" s="20"/>
      <c r="WFE29"/>
      <c r="WFF29" s="20"/>
      <c r="WFG29"/>
      <c r="WFH29" s="20"/>
      <c r="WFI29"/>
      <c r="WFJ29" s="20"/>
      <c r="WFK29"/>
      <c r="WFL29" s="20"/>
      <c r="WFM29"/>
      <c r="WFN29" s="20"/>
      <c r="WFO29"/>
      <c r="WFP29" s="20"/>
      <c r="WFQ29"/>
      <c r="WFR29" s="20"/>
      <c r="WFS29"/>
      <c r="WFT29" s="20"/>
      <c r="WFU29"/>
      <c r="WFV29" s="20"/>
      <c r="WFW29"/>
      <c r="WFX29" s="20"/>
      <c r="WFY29"/>
      <c r="WFZ29" s="20"/>
      <c r="WGA29"/>
      <c r="WGB29" s="20"/>
      <c r="WGC29"/>
      <c r="WGD29" s="20"/>
      <c r="WGE29"/>
      <c r="WGF29" s="20"/>
      <c r="WGG29"/>
      <c r="WGH29" s="20"/>
      <c r="WGI29"/>
      <c r="WGJ29" s="20"/>
      <c r="WGK29"/>
      <c r="WGL29" s="20"/>
      <c r="WGM29"/>
      <c r="WGN29" s="20"/>
      <c r="WGO29"/>
      <c r="WGP29" s="20"/>
      <c r="WGQ29"/>
      <c r="WGR29" s="20"/>
      <c r="WGS29"/>
      <c r="WGT29" s="20"/>
      <c r="WGU29"/>
      <c r="WGV29" s="20"/>
      <c r="WGW29"/>
      <c r="WGX29" s="20"/>
      <c r="WGY29"/>
      <c r="WGZ29" s="20"/>
      <c r="WHA29"/>
      <c r="WHB29" s="20"/>
      <c r="WHC29"/>
      <c r="WHD29" s="20"/>
      <c r="WHE29"/>
      <c r="WHF29" s="20"/>
      <c r="WHG29"/>
      <c r="WHH29" s="20"/>
      <c r="WHI29"/>
      <c r="WHJ29" s="20"/>
      <c r="WHK29"/>
      <c r="WHL29" s="20"/>
      <c r="WHM29"/>
      <c r="WHN29" s="20"/>
      <c r="WHO29"/>
      <c r="WHP29" s="20"/>
      <c r="WHQ29"/>
      <c r="WHR29" s="20"/>
      <c r="WHS29"/>
      <c r="WHT29" s="20"/>
      <c r="WHU29"/>
      <c r="WHV29" s="20"/>
      <c r="WHW29"/>
      <c r="WHX29" s="20"/>
      <c r="WHY29"/>
      <c r="WHZ29" s="20"/>
      <c r="WIA29"/>
      <c r="WIB29" s="20"/>
      <c r="WIC29"/>
      <c r="WID29" s="20"/>
      <c r="WIE29"/>
      <c r="WIF29" s="20"/>
      <c r="WIG29"/>
      <c r="WIH29" s="20"/>
      <c r="WII29"/>
      <c r="WIJ29" s="20"/>
      <c r="WIK29"/>
      <c r="WIL29" s="20"/>
      <c r="WIM29"/>
      <c r="WIN29" s="20"/>
      <c r="WIO29"/>
      <c r="WIP29" s="20"/>
      <c r="WIQ29"/>
      <c r="WIR29" s="20"/>
      <c r="WIS29"/>
      <c r="WIT29" s="20"/>
      <c r="WIU29"/>
      <c r="WIV29" s="20"/>
      <c r="WIW29"/>
      <c r="WIX29" s="20"/>
      <c r="WIY29"/>
      <c r="WIZ29" s="20"/>
      <c r="WJA29"/>
      <c r="WJB29" s="20"/>
      <c r="WJC29"/>
      <c r="WJD29" s="20"/>
      <c r="WJE29"/>
      <c r="WJF29" s="20"/>
      <c r="WJG29"/>
      <c r="WJH29" s="20"/>
      <c r="WJI29"/>
      <c r="WJJ29" s="20"/>
      <c r="WJK29"/>
      <c r="WJL29" s="20"/>
      <c r="WJM29"/>
      <c r="WJN29" s="20"/>
      <c r="WJO29"/>
      <c r="WJP29" s="20"/>
      <c r="WJQ29"/>
      <c r="WJR29" s="20"/>
      <c r="WJS29"/>
      <c r="WJT29" s="20"/>
      <c r="WJU29"/>
      <c r="WJV29" s="20"/>
      <c r="WJW29"/>
      <c r="WJX29" s="20"/>
      <c r="WJY29"/>
      <c r="WJZ29" s="20"/>
      <c r="WKA29"/>
      <c r="WKB29" s="20"/>
      <c r="WKC29"/>
      <c r="WKD29" s="20"/>
      <c r="WKE29"/>
      <c r="WKF29" s="20"/>
      <c r="WKG29"/>
      <c r="WKH29" s="20"/>
      <c r="WKI29"/>
      <c r="WKJ29" s="20"/>
      <c r="WKK29"/>
      <c r="WKL29" s="20"/>
      <c r="WKM29"/>
      <c r="WKN29" s="20"/>
      <c r="WKO29"/>
      <c r="WKP29" s="20"/>
      <c r="WKQ29"/>
      <c r="WKR29" s="20"/>
      <c r="WKS29"/>
      <c r="WKT29" s="20"/>
      <c r="WKU29"/>
      <c r="WKV29" s="20"/>
      <c r="WKW29"/>
      <c r="WKX29" s="20"/>
      <c r="WKY29"/>
      <c r="WKZ29" s="20"/>
      <c r="WLA29"/>
      <c r="WLB29" s="20"/>
      <c r="WLC29"/>
      <c r="WLD29" s="20"/>
      <c r="WLE29"/>
      <c r="WLF29" s="20"/>
      <c r="WLG29"/>
      <c r="WLH29" s="20"/>
      <c r="WLI29"/>
      <c r="WLJ29" s="20"/>
      <c r="WLK29"/>
      <c r="WLL29" s="20"/>
      <c r="WLM29"/>
      <c r="WLN29" s="20"/>
      <c r="WLO29"/>
      <c r="WLP29" s="20"/>
      <c r="WLQ29"/>
      <c r="WLR29" s="20"/>
      <c r="WLS29"/>
      <c r="WLT29" s="20"/>
      <c r="WLU29"/>
      <c r="WLV29" s="20"/>
      <c r="WLW29"/>
      <c r="WLX29" s="20"/>
      <c r="WLY29"/>
      <c r="WLZ29" s="20"/>
      <c r="WMA29"/>
      <c r="WMB29" s="20"/>
      <c r="WMC29"/>
      <c r="WMD29" s="20"/>
      <c r="WME29"/>
      <c r="WMF29" s="20"/>
      <c r="WMG29"/>
      <c r="WMH29" s="20"/>
      <c r="WMI29"/>
      <c r="WMJ29" s="20"/>
      <c r="WMK29"/>
      <c r="WML29" s="20"/>
      <c r="WMM29"/>
      <c r="WMN29" s="20"/>
      <c r="WMO29"/>
      <c r="WMP29" s="20"/>
      <c r="WMQ29"/>
      <c r="WMR29" s="20"/>
      <c r="WMS29"/>
      <c r="WMT29" s="20"/>
      <c r="WMU29"/>
      <c r="WMV29" s="20"/>
      <c r="WMW29"/>
      <c r="WMX29" s="20"/>
      <c r="WMY29"/>
      <c r="WMZ29" s="20"/>
      <c r="WNA29"/>
      <c r="WNB29" s="20"/>
      <c r="WNC29"/>
      <c r="WND29" s="20"/>
      <c r="WNE29"/>
      <c r="WNF29" s="20"/>
      <c r="WNG29"/>
      <c r="WNH29" s="20"/>
      <c r="WNI29"/>
      <c r="WNJ29" s="20"/>
      <c r="WNK29"/>
      <c r="WNL29" s="20"/>
      <c r="WNM29"/>
      <c r="WNN29" s="20"/>
      <c r="WNO29"/>
      <c r="WNP29" s="20"/>
      <c r="WNQ29"/>
      <c r="WNR29" s="20"/>
      <c r="WNS29"/>
      <c r="WNT29" s="20"/>
      <c r="WNU29"/>
      <c r="WNV29" s="20"/>
      <c r="WNW29"/>
      <c r="WNX29" s="20"/>
      <c r="WNY29"/>
      <c r="WNZ29" s="20"/>
      <c r="WOA29"/>
      <c r="WOB29" s="20"/>
      <c r="WOC29"/>
      <c r="WOD29" s="20"/>
      <c r="WOE29"/>
      <c r="WOF29" s="20"/>
      <c r="WOG29"/>
      <c r="WOH29" s="20"/>
      <c r="WOI29"/>
      <c r="WOJ29" s="20"/>
      <c r="WOK29"/>
      <c r="WOL29" s="20"/>
      <c r="WOM29"/>
      <c r="WON29" s="20"/>
      <c r="WOO29"/>
      <c r="WOP29" s="20"/>
      <c r="WOQ29"/>
      <c r="WOR29" s="20"/>
      <c r="WOS29"/>
      <c r="WOT29" s="20"/>
      <c r="WOU29"/>
      <c r="WOV29" s="20"/>
      <c r="WOW29"/>
      <c r="WOX29" s="20"/>
      <c r="WOY29"/>
      <c r="WOZ29" s="20"/>
      <c r="WPA29"/>
      <c r="WPB29" s="20"/>
      <c r="WPC29"/>
      <c r="WPD29" s="20"/>
      <c r="WPE29"/>
      <c r="WPF29" s="20"/>
      <c r="WPG29"/>
      <c r="WPH29" s="20"/>
      <c r="WPI29"/>
      <c r="WPJ29" s="20"/>
      <c r="WPK29"/>
      <c r="WPL29" s="20"/>
      <c r="WPM29"/>
      <c r="WPN29" s="20"/>
      <c r="WPO29"/>
      <c r="WPP29" s="20"/>
      <c r="WPQ29"/>
      <c r="WPR29" s="20"/>
      <c r="WPS29"/>
      <c r="WPT29" s="20"/>
      <c r="WPU29"/>
      <c r="WPV29" s="20"/>
      <c r="WPW29"/>
      <c r="WPX29" s="20"/>
      <c r="WPY29"/>
      <c r="WPZ29" s="20"/>
      <c r="WQA29"/>
      <c r="WQB29" s="20"/>
      <c r="WQC29"/>
      <c r="WQD29" s="20"/>
      <c r="WQE29"/>
      <c r="WQF29" s="20"/>
      <c r="WQG29"/>
      <c r="WQH29" s="20"/>
      <c r="WQI29"/>
      <c r="WQJ29" s="20"/>
      <c r="WQK29"/>
      <c r="WQL29" s="20"/>
      <c r="WQM29"/>
      <c r="WQN29" s="20"/>
      <c r="WQO29"/>
      <c r="WQP29" s="20"/>
      <c r="WQQ29"/>
      <c r="WQR29" s="20"/>
      <c r="WQS29"/>
      <c r="WQT29" s="20"/>
      <c r="WQU29"/>
      <c r="WQV29" s="20"/>
      <c r="WQW29"/>
      <c r="WQX29" s="20"/>
      <c r="WQY29"/>
      <c r="WQZ29" s="20"/>
      <c r="WRA29"/>
      <c r="WRB29" s="20"/>
      <c r="WRC29"/>
      <c r="WRD29" s="20"/>
      <c r="WRE29"/>
      <c r="WRF29" s="20"/>
      <c r="WRG29"/>
      <c r="WRH29" s="20"/>
      <c r="WRI29"/>
      <c r="WRJ29" s="20"/>
      <c r="WRK29"/>
      <c r="WRL29" s="20"/>
      <c r="WRM29"/>
      <c r="WRN29" s="20"/>
      <c r="WRO29"/>
      <c r="WRP29" s="20"/>
      <c r="WRQ29"/>
      <c r="WRR29" s="20"/>
      <c r="WRS29"/>
      <c r="WRT29" s="20"/>
      <c r="WRU29"/>
      <c r="WRV29" s="20"/>
      <c r="WRW29"/>
      <c r="WRX29" s="20"/>
      <c r="WRY29"/>
      <c r="WRZ29" s="20"/>
      <c r="WSA29"/>
      <c r="WSB29" s="20"/>
      <c r="WSC29"/>
      <c r="WSD29" s="20"/>
      <c r="WSE29"/>
      <c r="WSF29" s="20"/>
      <c r="WSG29"/>
      <c r="WSH29" s="20"/>
      <c r="WSI29"/>
      <c r="WSJ29" s="20"/>
      <c r="WSK29"/>
      <c r="WSL29" s="20"/>
      <c r="WSM29"/>
      <c r="WSN29" s="20"/>
      <c r="WSO29"/>
      <c r="WSP29" s="20"/>
      <c r="WSQ29"/>
      <c r="WSR29" s="20"/>
      <c r="WSS29"/>
      <c r="WST29" s="20"/>
      <c r="WSU29"/>
      <c r="WSV29" s="20"/>
      <c r="WSW29"/>
      <c r="WSX29" s="20"/>
      <c r="WSY29"/>
      <c r="WSZ29" s="20"/>
      <c r="WTA29"/>
      <c r="WTB29" s="20"/>
      <c r="WTC29"/>
      <c r="WTD29" s="20"/>
      <c r="WTE29"/>
      <c r="WTF29" s="20"/>
      <c r="WTG29"/>
      <c r="WTH29" s="20"/>
      <c r="WTI29"/>
      <c r="WTJ29" s="20"/>
      <c r="WTK29"/>
      <c r="WTL29" s="20"/>
      <c r="WTM29"/>
      <c r="WTN29" s="20"/>
      <c r="WTO29"/>
      <c r="WTP29" s="20"/>
      <c r="WTQ29"/>
      <c r="WTR29" s="20"/>
      <c r="WTS29"/>
      <c r="WTT29" s="20"/>
      <c r="WTU29"/>
      <c r="WTV29" s="20"/>
      <c r="WTW29"/>
      <c r="WTX29" s="20"/>
      <c r="WTY29"/>
      <c r="WTZ29" s="20"/>
      <c r="WUA29"/>
      <c r="WUB29" s="20"/>
      <c r="WUC29"/>
      <c r="WUD29" s="20"/>
      <c r="WUE29"/>
      <c r="WUF29" s="20"/>
      <c r="WUG29"/>
      <c r="WUH29" s="20"/>
      <c r="WUI29"/>
      <c r="WUJ29" s="20"/>
      <c r="WUK29"/>
      <c r="WUL29" s="20"/>
      <c r="WUM29"/>
      <c r="WUN29" s="20"/>
      <c r="WUO29"/>
      <c r="WUP29" s="20"/>
      <c r="WUQ29"/>
      <c r="WUR29" s="20"/>
      <c r="WUS29"/>
      <c r="WUT29" s="20"/>
      <c r="WUU29"/>
      <c r="WUV29" s="20"/>
      <c r="WUW29"/>
      <c r="WUX29" s="20"/>
      <c r="WUY29"/>
      <c r="WUZ29" s="20"/>
      <c r="WVA29"/>
      <c r="WVB29" s="20"/>
      <c r="WVC29"/>
      <c r="WVD29" s="20"/>
      <c r="WVE29"/>
      <c r="WVF29" s="20"/>
      <c r="WVG29"/>
      <c r="WVH29" s="20"/>
      <c r="WVI29"/>
      <c r="WVJ29" s="20"/>
      <c r="WVK29"/>
      <c r="WVL29" s="20"/>
      <c r="WVM29"/>
      <c r="WVN29" s="20"/>
      <c r="WVO29"/>
      <c r="WVP29" s="20"/>
      <c r="WVQ29"/>
      <c r="WVR29" s="20"/>
      <c r="WVS29"/>
      <c r="WVT29" s="20"/>
      <c r="WVU29"/>
      <c r="WVV29" s="20"/>
      <c r="WVW29"/>
      <c r="WVX29" s="20"/>
      <c r="WVY29"/>
      <c r="WVZ29" s="20"/>
      <c r="WWA29"/>
      <c r="WWB29" s="20"/>
      <c r="WWC29"/>
      <c r="WWD29" s="20"/>
      <c r="WWE29"/>
      <c r="WWF29" s="20"/>
      <c r="WWG29"/>
      <c r="WWH29" s="20"/>
      <c r="WWI29"/>
      <c r="WWJ29" s="20"/>
      <c r="WWK29"/>
      <c r="WWL29" s="20"/>
      <c r="WWM29"/>
      <c r="WWN29" s="20"/>
      <c r="WWO29"/>
      <c r="WWP29" s="20"/>
      <c r="WWQ29"/>
      <c r="WWR29" s="20"/>
      <c r="WWS29"/>
      <c r="WWT29" s="20"/>
      <c r="WWU29"/>
      <c r="WWV29" s="20"/>
      <c r="WWW29"/>
      <c r="WWX29" s="20"/>
      <c r="WWY29"/>
      <c r="WWZ29" s="20"/>
      <c r="WXA29"/>
      <c r="WXB29" s="20"/>
      <c r="WXC29"/>
      <c r="WXD29" s="20"/>
      <c r="WXE29"/>
      <c r="WXF29" s="20"/>
      <c r="WXG29"/>
      <c r="WXH29" s="20"/>
      <c r="WXI29"/>
      <c r="WXJ29" s="20"/>
      <c r="WXK29"/>
      <c r="WXL29" s="20"/>
      <c r="WXM29"/>
      <c r="WXN29" s="20"/>
      <c r="WXO29"/>
      <c r="WXP29" s="20"/>
      <c r="WXQ29"/>
      <c r="WXR29" s="20"/>
      <c r="WXS29"/>
      <c r="WXT29" s="20"/>
      <c r="WXU29"/>
      <c r="WXV29" s="20"/>
      <c r="WXW29"/>
      <c r="WXX29" s="20"/>
      <c r="WXY29"/>
      <c r="WXZ29" s="20"/>
      <c r="WYA29"/>
      <c r="WYB29" s="20"/>
      <c r="WYC29"/>
      <c r="WYD29" s="20"/>
      <c r="WYE29"/>
      <c r="WYF29" s="20"/>
      <c r="WYG29"/>
      <c r="WYH29" s="20"/>
      <c r="WYI29"/>
      <c r="WYJ29" s="20"/>
      <c r="WYK29"/>
      <c r="WYL29" s="20"/>
      <c r="WYM29"/>
      <c r="WYN29" s="20"/>
      <c r="WYO29"/>
      <c r="WYP29" s="20"/>
      <c r="WYQ29"/>
      <c r="WYR29" s="20"/>
      <c r="WYS29"/>
      <c r="WYT29" s="20"/>
      <c r="WYU29"/>
      <c r="WYV29" s="20"/>
      <c r="WYW29"/>
      <c r="WYX29" s="20"/>
      <c r="WYY29"/>
      <c r="WYZ29" s="20"/>
      <c r="WZA29"/>
      <c r="WZB29" s="20"/>
      <c r="WZC29"/>
      <c r="WZD29" s="20"/>
      <c r="WZE29"/>
      <c r="WZF29" s="20"/>
      <c r="WZG29"/>
      <c r="WZH29" s="20"/>
      <c r="WZI29"/>
      <c r="WZJ29" s="20"/>
      <c r="WZK29"/>
      <c r="WZL29" s="20"/>
      <c r="WZM29"/>
      <c r="WZN29" s="20"/>
      <c r="WZO29"/>
      <c r="WZP29" s="20"/>
      <c r="WZQ29"/>
      <c r="WZR29" s="20"/>
      <c r="WZS29"/>
      <c r="WZT29" s="20"/>
      <c r="WZU29"/>
      <c r="WZV29" s="20"/>
      <c r="WZW29"/>
      <c r="WZX29" s="20"/>
      <c r="WZY29"/>
      <c r="WZZ29" s="20"/>
      <c r="XAA29"/>
      <c r="XAB29" s="20"/>
      <c r="XAC29"/>
      <c r="XAD29" s="20"/>
      <c r="XAE29"/>
      <c r="XAF29" s="20"/>
      <c r="XAG29"/>
      <c r="XAH29" s="20"/>
      <c r="XAI29"/>
      <c r="XAJ29" s="20"/>
      <c r="XAK29"/>
      <c r="XAL29" s="20"/>
      <c r="XAM29"/>
      <c r="XAN29" s="20"/>
      <c r="XAO29"/>
      <c r="XAP29" s="20"/>
      <c r="XAQ29"/>
      <c r="XAR29" s="20"/>
      <c r="XAS29"/>
      <c r="XAT29" s="20"/>
      <c r="XAU29"/>
      <c r="XAV29" s="20"/>
      <c r="XAW29"/>
      <c r="XAX29" s="20"/>
      <c r="XAY29"/>
      <c r="XAZ29" s="20"/>
      <c r="XBA29"/>
      <c r="XBB29" s="20"/>
      <c r="XBC29"/>
      <c r="XBD29" s="20"/>
      <c r="XBE29"/>
      <c r="XBF29" s="20"/>
      <c r="XBG29"/>
      <c r="XBH29" s="20"/>
      <c r="XBI29"/>
      <c r="XBJ29" s="20"/>
      <c r="XBK29"/>
      <c r="XBL29" s="20"/>
      <c r="XBM29"/>
      <c r="XBN29" s="20"/>
      <c r="XBO29"/>
      <c r="XBP29" s="20"/>
      <c r="XBQ29"/>
      <c r="XBR29" s="20"/>
      <c r="XBS29"/>
      <c r="XBT29" s="20"/>
      <c r="XBU29"/>
      <c r="XBV29" s="20"/>
      <c r="XBW29"/>
      <c r="XBX29" s="20"/>
      <c r="XBY29"/>
      <c r="XBZ29" s="20"/>
      <c r="XCA29"/>
      <c r="XCB29" s="20"/>
      <c r="XCC29"/>
      <c r="XCD29" s="20"/>
      <c r="XCE29"/>
      <c r="XCF29" s="20"/>
      <c r="XCG29"/>
      <c r="XCH29" s="20"/>
      <c r="XCI29"/>
      <c r="XCJ29" s="20"/>
      <c r="XCK29"/>
      <c r="XCL29" s="20"/>
      <c r="XCM29"/>
      <c r="XCN29" s="20"/>
      <c r="XCO29"/>
      <c r="XCP29" s="20"/>
      <c r="XCQ29"/>
      <c r="XCR29" s="20"/>
      <c r="XCS29"/>
      <c r="XCT29" s="20"/>
      <c r="XCU29"/>
      <c r="XCV29" s="20"/>
      <c r="XCW29"/>
      <c r="XCX29" s="20"/>
      <c r="XCY29"/>
      <c r="XCZ29" s="20"/>
      <c r="XDA29"/>
      <c r="XDB29" s="20"/>
      <c r="XDC29"/>
      <c r="XDD29" s="20"/>
      <c r="XDE29"/>
      <c r="XDF29" s="20"/>
      <c r="XDG29"/>
      <c r="XDH29" s="20"/>
      <c r="XDI29"/>
      <c r="XDJ29" s="20"/>
      <c r="XDK29"/>
      <c r="XDL29" s="20"/>
      <c r="XDM29"/>
      <c r="XDN29" s="20"/>
      <c r="XDO29"/>
      <c r="XDP29" s="20"/>
      <c r="XDQ29"/>
      <c r="XDR29" s="20"/>
      <c r="XDS29"/>
      <c r="XDT29" s="20"/>
      <c r="XDU29"/>
      <c r="XDV29" s="20"/>
      <c r="XDW29"/>
      <c r="XDX29" s="20"/>
      <c r="XDY29"/>
      <c r="XDZ29" s="20"/>
      <c r="XEA29"/>
      <c r="XEB29" s="20"/>
      <c r="XEC29"/>
      <c r="XED29" s="20"/>
      <c r="XEE29"/>
      <c r="XEF29" s="20"/>
      <c r="XEG29"/>
      <c r="XEH29" s="20"/>
      <c r="XEI29"/>
      <c r="XEJ29" s="20"/>
      <c r="XEK29"/>
      <c r="XEL29" s="20"/>
      <c r="XEM29"/>
      <c r="XEN29" s="20"/>
      <c r="XEO29"/>
      <c r="XEP29" s="20"/>
      <c r="XEQ29"/>
      <c r="XER29" s="20"/>
      <c r="XES29"/>
      <c r="XET29" s="20"/>
      <c r="XEU29"/>
      <c r="XEV29" s="20"/>
      <c r="XEW29"/>
      <c r="XEX29" s="20"/>
      <c r="XEY29"/>
      <c r="XEZ29" s="20"/>
      <c r="XFA29"/>
    </row>
    <row r="30" spans="1:16381" ht="18.5" x14ac:dyDescent="0.45">
      <c r="A30" s="149"/>
      <c r="B30" s="142" t="s">
        <v>52</v>
      </c>
      <c r="C30" s="143" t="s">
        <v>600</v>
      </c>
      <c r="D30" s="144">
        <f>'3. Level A Evaluation'!C464</f>
        <v>0</v>
      </c>
      <c r="E30" s="144">
        <f>'3. Level A Evaluation'!C465</f>
        <v>0</v>
      </c>
      <c r="F30" s="144">
        <f>'3. Level A Evaluation'!C466</f>
        <v>0</v>
      </c>
      <c r="G30" s="20"/>
      <c r="H30"/>
      <c r="I30" s="20"/>
      <c r="J30"/>
      <c r="K30"/>
      <c r="L30" s="20"/>
      <c r="M30"/>
      <c r="N30" s="20"/>
      <c r="O30"/>
      <c r="P30" s="20"/>
      <c r="Q30"/>
      <c r="R30" s="20"/>
      <c r="S30"/>
      <c r="T30" s="20"/>
      <c r="U30"/>
      <c r="V30" s="20"/>
      <c r="W30"/>
      <c r="X30" s="20"/>
      <c r="Y30"/>
      <c r="Z30" s="20"/>
      <c r="AA30"/>
      <c r="AB30" s="20"/>
      <c r="AC30"/>
      <c r="AD30" s="20"/>
      <c r="AE30"/>
      <c r="AF30" s="20"/>
      <c r="AG30"/>
      <c r="AH30" s="20"/>
      <c r="AI30"/>
      <c r="AJ30" s="20"/>
      <c r="AK30"/>
      <c r="AL30" s="20"/>
      <c r="AM30"/>
      <c r="AN30" s="20"/>
      <c r="AO30"/>
      <c r="AP30" s="20"/>
      <c r="AQ30"/>
      <c r="AR30" s="20"/>
      <c r="AS30"/>
      <c r="AT30" s="20"/>
      <c r="AU30"/>
      <c r="AV30" s="20"/>
      <c r="AW30"/>
      <c r="AX30" s="20"/>
      <c r="AY30"/>
      <c r="AZ30" s="20"/>
      <c r="BA30"/>
      <c r="BB30" s="20"/>
      <c r="BC30"/>
      <c r="BD30" s="20"/>
      <c r="BE30"/>
      <c r="BF30" s="20"/>
      <c r="BG30"/>
      <c r="BH30" s="20"/>
      <c r="BI30"/>
      <c r="BJ30" s="20"/>
      <c r="BK30"/>
      <c r="BL30" s="20"/>
      <c r="BM30"/>
      <c r="BN30" s="20"/>
      <c r="BO30"/>
      <c r="BP30" s="20"/>
      <c r="BQ30"/>
      <c r="BR30" s="20"/>
      <c r="BS30"/>
      <c r="BT30" s="20"/>
      <c r="BU30"/>
      <c r="BV30" s="20"/>
      <c r="BW30"/>
      <c r="BX30" s="20"/>
      <c r="BY30"/>
      <c r="BZ30" s="20"/>
      <c r="CA30"/>
      <c r="CB30" s="20"/>
      <c r="CC30"/>
      <c r="CD30" s="20"/>
      <c r="CE30"/>
      <c r="CF30" s="20"/>
      <c r="CG30"/>
      <c r="CH30" s="20"/>
      <c r="CI30"/>
      <c r="CJ30" s="20"/>
      <c r="CK30"/>
      <c r="CL30" s="20"/>
      <c r="CM30"/>
      <c r="CN30" s="20"/>
      <c r="CO30"/>
      <c r="CP30" s="20"/>
      <c r="CQ30"/>
      <c r="CR30" s="20"/>
      <c r="CS30"/>
      <c r="CT30" s="20"/>
      <c r="CU30"/>
      <c r="CV30" s="20"/>
      <c r="CW30"/>
      <c r="CX30" s="20"/>
      <c r="CY30"/>
      <c r="CZ30" s="20"/>
      <c r="DA30"/>
      <c r="DB30" s="20"/>
      <c r="DC30"/>
      <c r="DD30" s="20"/>
      <c r="DE30"/>
      <c r="DF30" s="20"/>
      <c r="DG30"/>
      <c r="DH30" s="20"/>
      <c r="DI30"/>
      <c r="DJ30" s="20"/>
      <c r="DK30"/>
      <c r="DL30" s="20"/>
      <c r="DM30"/>
      <c r="DN30" s="20"/>
      <c r="DO30"/>
      <c r="DP30" s="20"/>
      <c r="DQ30"/>
      <c r="DR30" s="20"/>
      <c r="DS30"/>
      <c r="DT30" s="20"/>
      <c r="DU30"/>
      <c r="DV30" s="20"/>
      <c r="DW30"/>
      <c r="DX30" s="20"/>
      <c r="DY30"/>
      <c r="DZ30" s="20"/>
      <c r="EA30"/>
      <c r="EB30" s="20"/>
      <c r="EC30"/>
      <c r="ED30" s="20"/>
      <c r="EE30"/>
      <c r="EF30" s="20"/>
      <c r="EG30"/>
      <c r="EH30" s="20"/>
      <c r="EI30"/>
      <c r="EJ30" s="20"/>
      <c r="EK30"/>
      <c r="EL30" s="20"/>
      <c r="EM30"/>
      <c r="EN30" s="20"/>
      <c r="EO30"/>
      <c r="EP30" s="20"/>
      <c r="EQ30"/>
      <c r="ER30" s="20"/>
      <c r="ES30"/>
      <c r="ET30" s="20"/>
      <c r="EU30"/>
      <c r="EV30" s="20"/>
      <c r="EW30"/>
      <c r="EX30" s="20"/>
      <c r="EY30"/>
      <c r="EZ30" s="20"/>
      <c r="FA30"/>
      <c r="FB30" s="20"/>
      <c r="FC30"/>
      <c r="FD30" s="20"/>
      <c r="FE30"/>
      <c r="FF30" s="20"/>
      <c r="FG30"/>
      <c r="FH30" s="20"/>
      <c r="FI30"/>
      <c r="FJ30" s="20"/>
      <c r="FK30"/>
      <c r="FL30" s="20"/>
      <c r="FM30"/>
      <c r="FN30" s="20"/>
      <c r="FO30"/>
      <c r="FP30" s="20"/>
      <c r="FQ30"/>
      <c r="FR30" s="20"/>
      <c r="FS30"/>
      <c r="FT30" s="20"/>
      <c r="FU30"/>
      <c r="FV30" s="20"/>
      <c r="FW30"/>
      <c r="FX30" s="20"/>
      <c r="FY30"/>
      <c r="FZ30" s="20"/>
      <c r="GA30"/>
      <c r="GB30" s="20"/>
      <c r="GC30"/>
      <c r="GD30" s="20"/>
      <c r="GE30"/>
      <c r="GF30" s="20"/>
      <c r="GG30"/>
      <c r="GH30" s="20"/>
      <c r="GI30"/>
      <c r="GJ30" s="20"/>
      <c r="GK30"/>
      <c r="GL30" s="20"/>
      <c r="GM30"/>
      <c r="GN30" s="20"/>
      <c r="GO30"/>
      <c r="GP30" s="20"/>
      <c r="GQ30"/>
      <c r="GR30" s="20"/>
      <c r="GS30"/>
      <c r="GT30" s="20"/>
      <c r="GU30"/>
      <c r="GV30" s="20"/>
      <c r="GW30"/>
      <c r="GX30" s="20"/>
      <c r="GY30"/>
      <c r="GZ30" s="20"/>
      <c r="HA30"/>
      <c r="HB30" s="20"/>
      <c r="HC30"/>
      <c r="HD30" s="20"/>
      <c r="HE30"/>
      <c r="HF30" s="20"/>
      <c r="HG30"/>
      <c r="HH30" s="20"/>
      <c r="HI30"/>
      <c r="HJ30" s="20"/>
      <c r="HK30"/>
      <c r="HL30" s="20"/>
      <c r="HM30"/>
      <c r="HN30" s="20"/>
      <c r="HO30"/>
      <c r="HP30" s="20"/>
      <c r="HQ30"/>
      <c r="HR30" s="20"/>
      <c r="HS30"/>
      <c r="HT30" s="20"/>
      <c r="HU30"/>
      <c r="HV30" s="20"/>
      <c r="HW30"/>
      <c r="HX30" s="20"/>
      <c r="HY30"/>
      <c r="HZ30" s="20"/>
      <c r="IA30"/>
      <c r="IB30" s="20"/>
      <c r="IC30"/>
      <c r="ID30" s="20"/>
      <c r="IE30"/>
      <c r="IF30" s="20"/>
      <c r="IG30"/>
      <c r="IH30" s="20"/>
      <c r="II30"/>
      <c r="IJ30" s="20"/>
      <c r="IK30"/>
      <c r="IL30" s="20"/>
      <c r="IM30"/>
      <c r="IN30" s="20"/>
      <c r="IO30"/>
      <c r="IP30" s="20"/>
      <c r="IQ30"/>
      <c r="IR30" s="20"/>
      <c r="IS30"/>
      <c r="IT30" s="20"/>
      <c r="IU30"/>
      <c r="IV30" s="20"/>
      <c r="IW30"/>
      <c r="IX30" s="20"/>
      <c r="IY30"/>
      <c r="IZ30" s="20"/>
      <c r="JA30"/>
      <c r="JB30" s="20"/>
      <c r="JC30"/>
      <c r="JD30" s="20"/>
      <c r="JE30"/>
      <c r="JF30" s="20"/>
      <c r="JG30"/>
      <c r="JH30" s="20"/>
      <c r="JI30"/>
      <c r="JJ30" s="20"/>
      <c r="JK30"/>
      <c r="JL30" s="20"/>
      <c r="JM30"/>
      <c r="JN30" s="20"/>
      <c r="JO30"/>
      <c r="JP30" s="20"/>
      <c r="JQ30"/>
      <c r="JR30" s="20"/>
      <c r="JS30"/>
      <c r="JT30" s="20"/>
      <c r="JU30"/>
      <c r="JV30" s="20"/>
      <c r="JW30"/>
      <c r="JX30" s="20"/>
      <c r="JY30"/>
      <c r="JZ30" s="20"/>
      <c r="KA30"/>
      <c r="KB30" s="20"/>
      <c r="KC30"/>
      <c r="KD30" s="20"/>
      <c r="KE30"/>
      <c r="KF30" s="20"/>
      <c r="KG30"/>
      <c r="KH30" s="20"/>
      <c r="KI30"/>
      <c r="KJ30" s="20"/>
      <c r="KK30"/>
      <c r="KL30" s="20"/>
      <c r="KM30"/>
      <c r="KN30" s="20"/>
      <c r="KO30"/>
      <c r="KP30" s="20"/>
      <c r="KQ30"/>
      <c r="KR30" s="20"/>
      <c r="KS30"/>
      <c r="KT30" s="20"/>
      <c r="KU30"/>
      <c r="KV30" s="20"/>
      <c r="KW30"/>
      <c r="KX30" s="20"/>
      <c r="KY30"/>
      <c r="KZ30" s="20"/>
      <c r="LA30"/>
      <c r="LB30" s="20"/>
      <c r="LC30"/>
      <c r="LD30" s="20"/>
      <c r="LE30"/>
      <c r="LF30" s="20"/>
      <c r="LG30"/>
      <c r="LH30" s="20"/>
      <c r="LI30"/>
      <c r="LJ30" s="20"/>
      <c r="LK30"/>
      <c r="LL30" s="20"/>
      <c r="LM30"/>
      <c r="LN30" s="20"/>
      <c r="LO30"/>
      <c r="LP30" s="20"/>
      <c r="LQ30"/>
      <c r="LR30" s="20"/>
      <c r="LS30"/>
      <c r="LT30" s="20"/>
      <c r="LU30"/>
      <c r="LV30" s="20"/>
      <c r="LW30"/>
      <c r="LX30" s="20"/>
      <c r="LY30"/>
      <c r="LZ30" s="20"/>
      <c r="MA30"/>
      <c r="MB30" s="20"/>
      <c r="MC30"/>
      <c r="MD30" s="20"/>
      <c r="ME30"/>
      <c r="MF30" s="20"/>
      <c r="MG30"/>
      <c r="MH30" s="20"/>
      <c r="MI30"/>
      <c r="MJ30" s="20"/>
      <c r="MK30"/>
      <c r="ML30" s="20"/>
      <c r="MM30"/>
      <c r="MN30" s="20"/>
      <c r="MO30"/>
      <c r="MP30" s="20"/>
      <c r="MQ30"/>
      <c r="MR30" s="20"/>
      <c r="MS30"/>
      <c r="MT30" s="20"/>
      <c r="MU30"/>
      <c r="MV30" s="20"/>
      <c r="MW30"/>
      <c r="MX30" s="20"/>
      <c r="MY30"/>
      <c r="MZ30" s="20"/>
      <c r="NA30"/>
      <c r="NB30" s="20"/>
      <c r="NC30"/>
      <c r="ND30" s="20"/>
      <c r="NE30"/>
      <c r="NF30" s="20"/>
      <c r="NG30"/>
      <c r="NH30" s="20"/>
      <c r="NI30"/>
      <c r="NJ30" s="20"/>
      <c r="NK30"/>
      <c r="NL30" s="20"/>
      <c r="NM30"/>
      <c r="NN30" s="20"/>
      <c r="NO30"/>
      <c r="NP30" s="20"/>
      <c r="NQ30"/>
      <c r="NR30" s="20"/>
      <c r="NS30"/>
      <c r="NT30" s="20"/>
      <c r="NU30"/>
      <c r="NV30" s="20"/>
      <c r="NW30"/>
      <c r="NX30" s="20"/>
      <c r="NY30"/>
      <c r="NZ30" s="20"/>
      <c r="OA30"/>
      <c r="OB30" s="20"/>
      <c r="OC30"/>
      <c r="OD30" s="20"/>
      <c r="OE30"/>
      <c r="OF30" s="20"/>
      <c r="OG30"/>
      <c r="OH30" s="20"/>
      <c r="OI30"/>
      <c r="OJ30" s="20"/>
      <c r="OK30"/>
      <c r="OL30" s="20"/>
      <c r="OM30"/>
      <c r="ON30" s="20"/>
      <c r="OO30"/>
      <c r="OP30" s="20"/>
      <c r="OQ30"/>
      <c r="OR30" s="20"/>
      <c r="OS30"/>
      <c r="OT30" s="20"/>
      <c r="OU30"/>
      <c r="OV30" s="20"/>
      <c r="OW30"/>
      <c r="OX30" s="20"/>
      <c r="OY30"/>
      <c r="OZ30" s="20"/>
      <c r="PA30"/>
      <c r="PB30" s="20"/>
      <c r="PC30"/>
      <c r="PD30" s="20"/>
      <c r="PE30"/>
      <c r="PF30" s="20"/>
      <c r="PG30"/>
      <c r="PH30" s="20"/>
      <c r="PI30"/>
      <c r="PJ30" s="20"/>
      <c r="PK30"/>
      <c r="PL30" s="20"/>
      <c r="PM30"/>
      <c r="PN30" s="20"/>
      <c r="PO30"/>
      <c r="PP30" s="20"/>
      <c r="PQ30"/>
      <c r="PR30" s="20"/>
      <c r="PS30"/>
      <c r="PT30" s="20"/>
      <c r="PU30"/>
      <c r="PV30" s="20"/>
      <c r="PW30"/>
      <c r="PX30" s="20"/>
      <c r="PY30"/>
      <c r="PZ30" s="20"/>
      <c r="QA30"/>
      <c r="QB30" s="20"/>
      <c r="QC30"/>
      <c r="QD30" s="20"/>
      <c r="QE30"/>
      <c r="QF30" s="20"/>
      <c r="QG30"/>
      <c r="QH30" s="20"/>
      <c r="QI30"/>
      <c r="QJ30" s="20"/>
      <c r="QK30"/>
      <c r="QL30" s="20"/>
      <c r="QM30"/>
      <c r="QN30" s="20"/>
      <c r="QO30"/>
      <c r="QP30" s="20"/>
      <c r="QQ30"/>
      <c r="QR30" s="20"/>
      <c r="QS30"/>
      <c r="QT30" s="20"/>
      <c r="QU30"/>
      <c r="QV30" s="20"/>
      <c r="QW30"/>
      <c r="QX30" s="20"/>
      <c r="QY30"/>
      <c r="QZ30" s="20"/>
      <c r="RA30"/>
      <c r="RB30" s="20"/>
      <c r="RC30"/>
      <c r="RD30" s="20"/>
      <c r="RE30"/>
      <c r="RF30" s="20"/>
      <c r="RG30"/>
      <c r="RH30" s="20"/>
      <c r="RI30"/>
      <c r="RJ30" s="20"/>
      <c r="RK30"/>
      <c r="RL30" s="20"/>
      <c r="RM30"/>
      <c r="RN30" s="20"/>
      <c r="RO30"/>
      <c r="RP30" s="20"/>
      <c r="RQ30"/>
      <c r="RR30" s="20"/>
      <c r="RS30"/>
      <c r="RT30" s="20"/>
      <c r="RU30"/>
      <c r="RV30" s="20"/>
      <c r="RW30"/>
      <c r="RX30" s="20"/>
      <c r="RY30"/>
      <c r="RZ30" s="20"/>
      <c r="SA30"/>
      <c r="SB30" s="20"/>
      <c r="SC30"/>
      <c r="SD30" s="20"/>
      <c r="SE30"/>
      <c r="SF30" s="20"/>
      <c r="SG30"/>
      <c r="SH30" s="20"/>
      <c r="SI30"/>
      <c r="SJ30" s="20"/>
      <c r="SK30"/>
      <c r="SL30" s="20"/>
      <c r="SM30"/>
      <c r="SN30" s="20"/>
      <c r="SO30"/>
      <c r="SP30" s="20"/>
      <c r="SQ30"/>
      <c r="SR30" s="20"/>
      <c r="SS30"/>
      <c r="ST30" s="20"/>
      <c r="SU30"/>
      <c r="SV30" s="20"/>
      <c r="SW30"/>
      <c r="SX30" s="20"/>
      <c r="SY30"/>
      <c r="SZ30" s="20"/>
      <c r="TA30"/>
      <c r="TB30" s="20"/>
      <c r="TC30"/>
      <c r="TD30" s="20"/>
      <c r="TE30"/>
      <c r="TF30" s="20"/>
      <c r="TG30"/>
      <c r="TH30" s="20"/>
      <c r="TI30"/>
      <c r="TJ30" s="20"/>
      <c r="TK30"/>
      <c r="TL30" s="20"/>
      <c r="TM30"/>
      <c r="TN30" s="20"/>
      <c r="TO30"/>
      <c r="TP30" s="20"/>
      <c r="TQ30"/>
      <c r="TR30" s="20"/>
      <c r="TS30"/>
      <c r="TT30" s="20"/>
      <c r="TU30"/>
      <c r="TV30" s="20"/>
      <c r="TW30"/>
      <c r="TX30" s="20"/>
      <c r="TY30"/>
      <c r="TZ30" s="20"/>
      <c r="UA30"/>
      <c r="UB30" s="20"/>
      <c r="UC30"/>
      <c r="UD30" s="20"/>
      <c r="UE30"/>
      <c r="UF30" s="20"/>
      <c r="UG30"/>
      <c r="UH30" s="20"/>
      <c r="UI30"/>
      <c r="UJ30" s="20"/>
      <c r="UK30"/>
      <c r="UL30" s="20"/>
      <c r="UM30"/>
      <c r="UN30" s="20"/>
      <c r="UO30"/>
      <c r="UP30" s="20"/>
      <c r="UQ30"/>
      <c r="UR30" s="20"/>
      <c r="US30"/>
      <c r="UT30" s="20"/>
      <c r="UU30"/>
      <c r="UV30" s="20"/>
      <c r="UW30"/>
      <c r="UX30" s="20"/>
      <c r="UY30"/>
      <c r="UZ30" s="20"/>
      <c r="VA30"/>
      <c r="VB30" s="20"/>
      <c r="VC30"/>
      <c r="VD30" s="20"/>
      <c r="VE30"/>
      <c r="VF30" s="20"/>
      <c r="VG30"/>
      <c r="VH30" s="20"/>
      <c r="VI30"/>
      <c r="VJ30" s="20"/>
      <c r="VK30"/>
      <c r="VL30" s="20"/>
      <c r="VM30"/>
      <c r="VN30" s="20"/>
      <c r="VO30"/>
      <c r="VP30" s="20"/>
      <c r="VQ30"/>
      <c r="VR30" s="20"/>
      <c r="VS30"/>
      <c r="VT30" s="20"/>
      <c r="VU30"/>
      <c r="VV30" s="20"/>
      <c r="VW30"/>
      <c r="VX30" s="20"/>
      <c r="VY30"/>
      <c r="VZ30" s="20"/>
      <c r="WA30"/>
      <c r="WB30" s="20"/>
      <c r="WC30"/>
      <c r="WD30" s="20"/>
      <c r="WE30"/>
      <c r="WF30" s="20"/>
      <c r="WG30"/>
      <c r="WH30" s="20"/>
      <c r="WI30"/>
      <c r="WJ30" s="20"/>
      <c r="WK30"/>
      <c r="WL30" s="20"/>
      <c r="WM30"/>
      <c r="WN30" s="20"/>
      <c r="WO30"/>
      <c r="WP30" s="20"/>
      <c r="WQ30"/>
      <c r="WR30" s="20"/>
      <c r="WS30"/>
      <c r="WT30" s="20"/>
      <c r="WU30"/>
      <c r="WV30" s="20"/>
      <c r="WW30"/>
      <c r="WX30" s="20"/>
      <c r="WY30"/>
      <c r="WZ30" s="20"/>
      <c r="XA30"/>
      <c r="XB30" s="20"/>
      <c r="XC30"/>
      <c r="XD30" s="20"/>
      <c r="XE30"/>
      <c r="XF30" s="20"/>
      <c r="XG30"/>
      <c r="XH30" s="20"/>
      <c r="XI30"/>
      <c r="XJ30" s="20"/>
      <c r="XK30"/>
      <c r="XL30" s="20"/>
      <c r="XM30"/>
      <c r="XN30" s="20"/>
      <c r="XO30"/>
      <c r="XP30" s="20"/>
      <c r="XQ30"/>
      <c r="XR30" s="20"/>
      <c r="XS30"/>
      <c r="XT30" s="20"/>
      <c r="XU30"/>
      <c r="XV30" s="20"/>
      <c r="XW30"/>
      <c r="XX30" s="20"/>
      <c r="XY30"/>
      <c r="XZ30" s="20"/>
      <c r="YA30"/>
      <c r="YB30" s="20"/>
      <c r="YC30"/>
      <c r="YD30" s="20"/>
      <c r="YE30"/>
      <c r="YF30" s="20"/>
      <c r="YG30"/>
      <c r="YH30" s="20"/>
      <c r="YI30"/>
      <c r="YJ30" s="20"/>
      <c r="YK30"/>
      <c r="YL30" s="20"/>
      <c r="YM30"/>
      <c r="YN30" s="20"/>
      <c r="YO30"/>
      <c r="YP30" s="20"/>
      <c r="YQ30"/>
      <c r="YR30" s="20"/>
      <c r="YS30"/>
      <c r="YT30" s="20"/>
      <c r="YU30"/>
      <c r="YV30" s="20"/>
      <c r="YW30"/>
      <c r="YX30" s="20"/>
      <c r="YY30"/>
      <c r="YZ30" s="20"/>
      <c r="ZA30"/>
      <c r="ZB30" s="20"/>
      <c r="ZC30"/>
      <c r="ZD30" s="20"/>
      <c r="ZE30"/>
      <c r="ZF30" s="20"/>
      <c r="ZG30"/>
      <c r="ZH30" s="20"/>
      <c r="ZI30"/>
      <c r="ZJ30" s="20"/>
      <c r="ZK30"/>
      <c r="ZL30" s="20"/>
      <c r="ZM30"/>
      <c r="ZN30" s="20"/>
      <c r="ZO30"/>
      <c r="ZP30" s="20"/>
      <c r="ZQ30"/>
      <c r="ZR30" s="20"/>
      <c r="ZS30"/>
      <c r="ZT30" s="20"/>
      <c r="ZU30"/>
      <c r="ZV30" s="20"/>
      <c r="ZW30"/>
      <c r="ZX30" s="20"/>
      <c r="ZY30"/>
      <c r="ZZ30" s="20"/>
      <c r="AAA30"/>
      <c r="AAB30" s="20"/>
      <c r="AAC30"/>
      <c r="AAD30" s="20"/>
      <c r="AAE30"/>
      <c r="AAF30" s="20"/>
      <c r="AAG30"/>
      <c r="AAH30" s="20"/>
      <c r="AAI30"/>
      <c r="AAJ30" s="20"/>
      <c r="AAK30"/>
      <c r="AAL30" s="20"/>
      <c r="AAM30"/>
      <c r="AAN30" s="20"/>
      <c r="AAO30"/>
      <c r="AAP30" s="20"/>
      <c r="AAQ30"/>
      <c r="AAR30" s="20"/>
      <c r="AAS30"/>
      <c r="AAT30" s="20"/>
      <c r="AAU30"/>
      <c r="AAV30" s="20"/>
      <c r="AAW30"/>
      <c r="AAX30" s="20"/>
      <c r="AAY30"/>
      <c r="AAZ30" s="20"/>
      <c r="ABA30"/>
      <c r="ABB30" s="20"/>
      <c r="ABC30"/>
      <c r="ABD30" s="20"/>
      <c r="ABE30"/>
      <c r="ABF30" s="20"/>
      <c r="ABG30"/>
      <c r="ABH30" s="20"/>
      <c r="ABI30"/>
      <c r="ABJ30" s="20"/>
      <c r="ABK30"/>
      <c r="ABL30" s="20"/>
      <c r="ABM30"/>
      <c r="ABN30" s="20"/>
      <c r="ABO30"/>
      <c r="ABP30" s="20"/>
      <c r="ABQ30"/>
      <c r="ABR30" s="20"/>
      <c r="ABS30"/>
      <c r="ABT30" s="20"/>
      <c r="ABU30"/>
      <c r="ABV30" s="20"/>
      <c r="ABW30"/>
      <c r="ABX30" s="20"/>
      <c r="ABY30"/>
      <c r="ABZ30" s="20"/>
      <c r="ACA30"/>
      <c r="ACB30" s="20"/>
      <c r="ACC30"/>
      <c r="ACD30" s="20"/>
      <c r="ACE30"/>
      <c r="ACF30" s="20"/>
      <c r="ACG30"/>
      <c r="ACH30" s="20"/>
      <c r="ACI30"/>
      <c r="ACJ30" s="20"/>
      <c r="ACK30"/>
      <c r="ACL30" s="20"/>
      <c r="ACM30"/>
      <c r="ACN30" s="20"/>
      <c r="ACO30"/>
      <c r="ACP30" s="20"/>
      <c r="ACQ30"/>
      <c r="ACR30" s="20"/>
      <c r="ACS30"/>
      <c r="ACT30" s="20"/>
      <c r="ACU30"/>
      <c r="ACV30" s="20"/>
      <c r="ACW30"/>
      <c r="ACX30" s="20"/>
      <c r="ACY30"/>
      <c r="ACZ30" s="20"/>
      <c r="ADA30"/>
      <c r="ADB30" s="20"/>
      <c r="ADC30"/>
      <c r="ADD30" s="20"/>
      <c r="ADE30"/>
      <c r="ADF30" s="20"/>
      <c r="ADG30"/>
      <c r="ADH30" s="20"/>
      <c r="ADI30"/>
      <c r="ADJ30" s="20"/>
      <c r="ADK30"/>
      <c r="ADL30" s="20"/>
      <c r="ADM30"/>
      <c r="ADN30" s="20"/>
      <c r="ADO30"/>
      <c r="ADP30" s="20"/>
      <c r="ADQ30"/>
      <c r="ADR30" s="20"/>
      <c r="ADS30"/>
      <c r="ADT30" s="20"/>
      <c r="ADU30"/>
      <c r="ADV30" s="20"/>
      <c r="ADW30"/>
      <c r="ADX30" s="20"/>
      <c r="ADY30"/>
      <c r="ADZ30" s="20"/>
      <c r="AEA30"/>
      <c r="AEB30" s="20"/>
      <c r="AEC30"/>
      <c r="AED30" s="20"/>
      <c r="AEE30"/>
      <c r="AEF30" s="20"/>
      <c r="AEG30"/>
      <c r="AEH30" s="20"/>
      <c r="AEI30"/>
      <c r="AEJ30" s="20"/>
      <c r="AEK30"/>
      <c r="AEL30" s="20"/>
      <c r="AEM30"/>
      <c r="AEN30" s="20"/>
      <c r="AEO30"/>
      <c r="AEP30" s="20"/>
      <c r="AEQ30"/>
      <c r="AER30" s="20"/>
      <c r="AES30"/>
      <c r="AET30" s="20"/>
      <c r="AEU30"/>
      <c r="AEV30" s="20"/>
      <c r="AEW30"/>
      <c r="AEX30" s="20"/>
      <c r="AEY30"/>
      <c r="AEZ30" s="20"/>
      <c r="AFA30"/>
      <c r="AFB30" s="20"/>
      <c r="AFC30"/>
      <c r="AFD30" s="20"/>
      <c r="AFE30"/>
      <c r="AFF30" s="20"/>
      <c r="AFG30"/>
      <c r="AFH30" s="20"/>
      <c r="AFI30"/>
      <c r="AFJ30" s="20"/>
      <c r="AFK30"/>
      <c r="AFL30" s="20"/>
      <c r="AFM30"/>
      <c r="AFN30" s="20"/>
      <c r="AFO30"/>
      <c r="AFP30" s="20"/>
      <c r="AFQ30"/>
      <c r="AFR30" s="20"/>
      <c r="AFS30"/>
      <c r="AFT30" s="20"/>
      <c r="AFU30"/>
      <c r="AFV30" s="20"/>
      <c r="AFW30"/>
      <c r="AFX30" s="20"/>
      <c r="AFY30"/>
      <c r="AFZ30" s="20"/>
      <c r="AGA30"/>
      <c r="AGB30" s="20"/>
      <c r="AGC30"/>
      <c r="AGD30" s="20"/>
      <c r="AGE30"/>
      <c r="AGF30" s="20"/>
      <c r="AGG30"/>
      <c r="AGH30" s="20"/>
      <c r="AGI30"/>
      <c r="AGJ30" s="20"/>
      <c r="AGK30"/>
      <c r="AGL30" s="20"/>
      <c r="AGM30"/>
      <c r="AGN30" s="20"/>
      <c r="AGO30"/>
      <c r="AGP30" s="20"/>
      <c r="AGQ30"/>
      <c r="AGR30" s="20"/>
      <c r="AGS30"/>
      <c r="AGT30" s="20"/>
      <c r="AGU30"/>
      <c r="AGV30" s="20"/>
      <c r="AGW30"/>
      <c r="AGX30" s="20"/>
      <c r="AGY30"/>
      <c r="AGZ30" s="20"/>
      <c r="AHA30"/>
      <c r="AHB30" s="20"/>
      <c r="AHC30"/>
      <c r="AHD30" s="20"/>
      <c r="AHE30"/>
      <c r="AHF30" s="20"/>
      <c r="AHG30"/>
      <c r="AHH30" s="20"/>
      <c r="AHI30"/>
      <c r="AHJ30" s="20"/>
      <c r="AHK30"/>
      <c r="AHL30" s="20"/>
      <c r="AHM30"/>
      <c r="AHN30" s="20"/>
      <c r="AHO30"/>
      <c r="AHP30" s="20"/>
      <c r="AHQ30"/>
      <c r="AHR30" s="20"/>
      <c r="AHS30"/>
      <c r="AHT30" s="20"/>
      <c r="AHU30"/>
      <c r="AHV30" s="20"/>
      <c r="AHW30"/>
      <c r="AHX30" s="20"/>
      <c r="AHY30"/>
      <c r="AHZ30" s="20"/>
      <c r="AIA30"/>
      <c r="AIB30" s="20"/>
      <c r="AIC30"/>
      <c r="AID30" s="20"/>
      <c r="AIE30"/>
      <c r="AIF30" s="20"/>
      <c r="AIG30"/>
      <c r="AIH30" s="20"/>
      <c r="AII30"/>
      <c r="AIJ30" s="20"/>
      <c r="AIK30"/>
      <c r="AIL30" s="20"/>
      <c r="AIM30"/>
      <c r="AIN30" s="20"/>
      <c r="AIO30"/>
      <c r="AIP30" s="20"/>
      <c r="AIQ30"/>
      <c r="AIR30" s="20"/>
      <c r="AIS30"/>
      <c r="AIT30" s="20"/>
      <c r="AIU30"/>
      <c r="AIV30" s="20"/>
      <c r="AIW30"/>
      <c r="AIX30" s="20"/>
      <c r="AIY30"/>
      <c r="AIZ30" s="20"/>
      <c r="AJA30"/>
      <c r="AJB30" s="20"/>
      <c r="AJC30"/>
      <c r="AJD30" s="20"/>
      <c r="AJE30"/>
      <c r="AJF30" s="20"/>
      <c r="AJG30"/>
      <c r="AJH30" s="20"/>
      <c r="AJI30"/>
      <c r="AJJ30" s="20"/>
      <c r="AJK30"/>
      <c r="AJL30" s="20"/>
      <c r="AJM30"/>
      <c r="AJN30" s="20"/>
      <c r="AJO30"/>
      <c r="AJP30" s="20"/>
      <c r="AJQ30"/>
      <c r="AJR30" s="20"/>
      <c r="AJS30"/>
      <c r="AJT30" s="20"/>
      <c r="AJU30"/>
      <c r="AJV30" s="20"/>
      <c r="AJW30"/>
      <c r="AJX30" s="20"/>
      <c r="AJY30"/>
      <c r="AJZ30" s="20"/>
      <c r="AKA30"/>
      <c r="AKB30" s="20"/>
      <c r="AKC30"/>
      <c r="AKD30" s="20"/>
      <c r="AKE30"/>
      <c r="AKF30" s="20"/>
      <c r="AKG30"/>
      <c r="AKH30" s="20"/>
      <c r="AKI30"/>
      <c r="AKJ30" s="20"/>
      <c r="AKK30"/>
      <c r="AKL30" s="20"/>
      <c r="AKM30"/>
      <c r="AKN30" s="20"/>
      <c r="AKO30"/>
      <c r="AKP30" s="20"/>
      <c r="AKQ30"/>
      <c r="AKR30" s="20"/>
      <c r="AKS30"/>
      <c r="AKT30" s="20"/>
      <c r="AKU30"/>
      <c r="AKV30" s="20"/>
      <c r="AKW30"/>
      <c r="AKX30" s="20"/>
      <c r="AKY30"/>
      <c r="AKZ30" s="20"/>
      <c r="ALA30"/>
      <c r="ALB30" s="20"/>
      <c r="ALC30"/>
      <c r="ALD30" s="20"/>
      <c r="ALE30"/>
      <c r="ALF30" s="20"/>
      <c r="ALG30"/>
      <c r="ALH30" s="20"/>
      <c r="ALI30"/>
      <c r="ALJ30" s="20"/>
      <c r="ALK30"/>
      <c r="ALL30" s="20"/>
      <c r="ALM30"/>
      <c r="ALN30" s="20"/>
      <c r="ALO30"/>
      <c r="ALP30" s="20"/>
      <c r="ALQ30"/>
      <c r="ALR30" s="20"/>
      <c r="ALS30"/>
      <c r="ALT30" s="20"/>
      <c r="ALU30"/>
      <c r="ALV30" s="20"/>
      <c r="ALW30"/>
      <c r="ALX30" s="20"/>
      <c r="ALY30"/>
      <c r="ALZ30" s="20"/>
      <c r="AMA30"/>
      <c r="AMB30" s="20"/>
      <c r="AMC30"/>
      <c r="AMD30" s="20"/>
      <c r="AME30"/>
      <c r="AMF30" s="20"/>
      <c r="AMG30"/>
      <c r="AMH30" s="20"/>
      <c r="AMI30"/>
      <c r="AMJ30" s="20"/>
      <c r="AMK30"/>
      <c r="AML30" s="20"/>
      <c r="AMM30"/>
      <c r="AMN30" s="20"/>
      <c r="AMO30"/>
      <c r="AMP30" s="20"/>
      <c r="AMQ30"/>
      <c r="AMR30" s="20"/>
      <c r="AMS30"/>
      <c r="AMT30" s="20"/>
      <c r="AMU30"/>
      <c r="AMV30" s="20"/>
      <c r="AMW30"/>
      <c r="AMX30" s="20"/>
      <c r="AMY30"/>
      <c r="AMZ30" s="20"/>
      <c r="ANA30"/>
      <c r="ANB30" s="20"/>
      <c r="ANC30"/>
      <c r="AND30" s="20"/>
      <c r="ANE30"/>
      <c r="ANF30" s="20"/>
      <c r="ANG30"/>
      <c r="ANH30" s="20"/>
      <c r="ANI30"/>
      <c r="ANJ30" s="20"/>
      <c r="ANK30"/>
      <c r="ANL30" s="20"/>
      <c r="ANM30"/>
      <c r="ANN30" s="20"/>
      <c r="ANO30"/>
      <c r="ANP30" s="20"/>
      <c r="ANQ30"/>
      <c r="ANR30" s="20"/>
      <c r="ANS30"/>
      <c r="ANT30" s="20"/>
      <c r="ANU30"/>
      <c r="ANV30" s="20"/>
      <c r="ANW30"/>
      <c r="ANX30" s="20"/>
      <c r="ANY30"/>
      <c r="ANZ30" s="20"/>
      <c r="AOA30"/>
      <c r="AOB30" s="20"/>
      <c r="AOC30"/>
      <c r="AOD30" s="20"/>
      <c r="AOE30"/>
      <c r="AOF30" s="20"/>
      <c r="AOG30"/>
      <c r="AOH30" s="20"/>
      <c r="AOI30"/>
      <c r="AOJ30" s="20"/>
      <c r="AOK30"/>
      <c r="AOL30" s="20"/>
      <c r="AOM30"/>
      <c r="AON30" s="20"/>
      <c r="AOO30"/>
      <c r="AOP30" s="20"/>
      <c r="AOQ30"/>
      <c r="AOR30" s="20"/>
      <c r="AOS30"/>
      <c r="AOT30" s="20"/>
      <c r="AOU30"/>
      <c r="AOV30" s="20"/>
      <c r="AOW30"/>
      <c r="AOX30" s="20"/>
      <c r="AOY30"/>
      <c r="AOZ30" s="20"/>
      <c r="APA30"/>
      <c r="APB30" s="20"/>
      <c r="APC30"/>
      <c r="APD30" s="20"/>
      <c r="APE30"/>
      <c r="APF30" s="20"/>
      <c r="APG30"/>
      <c r="APH30" s="20"/>
      <c r="API30"/>
      <c r="APJ30" s="20"/>
      <c r="APK30"/>
      <c r="APL30" s="20"/>
      <c r="APM30"/>
      <c r="APN30" s="20"/>
      <c r="APO30"/>
      <c r="APP30" s="20"/>
      <c r="APQ30"/>
      <c r="APR30" s="20"/>
      <c r="APS30"/>
      <c r="APT30" s="20"/>
      <c r="APU30"/>
      <c r="APV30" s="20"/>
      <c r="APW30"/>
      <c r="APX30" s="20"/>
      <c r="APY30"/>
      <c r="APZ30" s="20"/>
      <c r="AQA30"/>
      <c r="AQB30" s="20"/>
      <c r="AQC30"/>
      <c r="AQD30" s="20"/>
      <c r="AQE30"/>
      <c r="AQF30" s="20"/>
      <c r="AQG30"/>
      <c r="AQH30" s="20"/>
      <c r="AQI30"/>
      <c r="AQJ30" s="20"/>
      <c r="AQK30"/>
      <c r="AQL30" s="20"/>
      <c r="AQM30"/>
      <c r="AQN30" s="20"/>
      <c r="AQO30"/>
      <c r="AQP30" s="20"/>
      <c r="AQQ30"/>
      <c r="AQR30" s="20"/>
      <c r="AQS30"/>
      <c r="AQT30" s="20"/>
      <c r="AQU30"/>
      <c r="AQV30" s="20"/>
      <c r="AQW30"/>
      <c r="AQX30" s="20"/>
      <c r="AQY30"/>
      <c r="AQZ30" s="20"/>
      <c r="ARA30"/>
      <c r="ARB30" s="20"/>
      <c r="ARC30"/>
      <c r="ARD30" s="20"/>
      <c r="ARE30"/>
      <c r="ARF30" s="20"/>
      <c r="ARG30"/>
      <c r="ARH30" s="20"/>
      <c r="ARI30"/>
      <c r="ARJ30" s="20"/>
      <c r="ARK30"/>
      <c r="ARL30" s="20"/>
      <c r="ARM30"/>
      <c r="ARN30" s="20"/>
      <c r="ARO30"/>
      <c r="ARP30" s="20"/>
      <c r="ARQ30"/>
      <c r="ARR30" s="20"/>
      <c r="ARS30"/>
      <c r="ART30" s="20"/>
      <c r="ARU30"/>
      <c r="ARV30" s="20"/>
      <c r="ARW30"/>
      <c r="ARX30" s="20"/>
      <c r="ARY30"/>
      <c r="ARZ30" s="20"/>
      <c r="ASA30"/>
      <c r="ASB30" s="20"/>
      <c r="ASC30"/>
      <c r="ASD30" s="20"/>
      <c r="ASE30"/>
      <c r="ASF30" s="20"/>
      <c r="ASG30"/>
      <c r="ASH30" s="20"/>
      <c r="ASI30"/>
      <c r="ASJ30" s="20"/>
      <c r="ASK30"/>
      <c r="ASL30" s="20"/>
      <c r="ASM30"/>
      <c r="ASN30" s="20"/>
      <c r="ASO30"/>
      <c r="ASP30" s="20"/>
      <c r="ASQ30"/>
      <c r="ASR30" s="20"/>
      <c r="ASS30"/>
      <c r="AST30" s="20"/>
      <c r="ASU30"/>
      <c r="ASV30" s="20"/>
      <c r="ASW30"/>
      <c r="ASX30" s="20"/>
      <c r="ASY30"/>
      <c r="ASZ30" s="20"/>
      <c r="ATA30"/>
      <c r="ATB30" s="20"/>
      <c r="ATC30"/>
      <c r="ATD30" s="20"/>
      <c r="ATE30"/>
      <c r="ATF30" s="20"/>
      <c r="ATG30"/>
      <c r="ATH30" s="20"/>
      <c r="ATI30"/>
      <c r="ATJ30" s="20"/>
      <c r="ATK30"/>
      <c r="ATL30" s="20"/>
      <c r="ATM30"/>
      <c r="ATN30" s="20"/>
      <c r="ATO30"/>
      <c r="ATP30" s="20"/>
      <c r="ATQ30"/>
      <c r="ATR30" s="20"/>
      <c r="ATS30"/>
      <c r="ATT30" s="20"/>
      <c r="ATU30"/>
      <c r="ATV30" s="20"/>
      <c r="ATW30"/>
      <c r="ATX30" s="20"/>
      <c r="ATY30"/>
      <c r="ATZ30" s="20"/>
      <c r="AUA30"/>
      <c r="AUB30" s="20"/>
      <c r="AUC30"/>
      <c r="AUD30" s="20"/>
      <c r="AUE30"/>
      <c r="AUF30" s="20"/>
      <c r="AUG30"/>
      <c r="AUH30" s="20"/>
      <c r="AUI30"/>
      <c r="AUJ30" s="20"/>
      <c r="AUK30"/>
      <c r="AUL30" s="20"/>
      <c r="AUM30"/>
      <c r="AUN30" s="20"/>
      <c r="AUO30"/>
      <c r="AUP30" s="20"/>
      <c r="AUQ30"/>
      <c r="AUR30" s="20"/>
      <c r="AUS30"/>
      <c r="AUT30" s="20"/>
      <c r="AUU30"/>
      <c r="AUV30" s="20"/>
      <c r="AUW30"/>
      <c r="AUX30" s="20"/>
      <c r="AUY30"/>
      <c r="AUZ30" s="20"/>
      <c r="AVA30"/>
      <c r="AVB30" s="20"/>
      <c r="AVC30"/>
      <c r="AVD30" s="20"/>
      <c r="AVE30"/>
      <c r="AVF30" s="20"/>
      <c r="AVG30"/>
      <c r="AVH30" s="20"/>
      <c r="AVI30"/>
      <c r="AVJ30" s="20"/>
      <c r="AVK30"/>
      <c r="AVL30" s="20"/>
      <c r="AVM30"/>
      <c r="AVN30" s="20"/>
      <c r="AVO30"/>
      <c r="AVP30" s="20"/>
      <c r="AVQ30"/>
      <c r="AVR30" s="20"/>
      <c r="AVS30"/>
      <c r="AVT30" s="20"/>
      <c r="AVU30"/>
      <c r="AVV30" s="20"/>
      <c r="AVW30"/>
      <c r="AVX30" s="20"/>
      <c r="AVY30"/>
      <c r="AVZ30" s="20"/>
      <c r="AWA30"/>
      <c r="AWB30" s="20"/>
      <c r="AWC30"/>
      <c r="AWD30" s="20"/>
      <c r="AWE30"/>
      <c r="AWF30" s="20"/>
      <c r="AWG30"/>
      <c r="AWH30" s="20"/>
      <c r="AWI30"/>
      <c r="AWJ30" s="20"/>
      <c r="AWK30"/>
      <c r="AWL30" s="20"/>
      <c r="AWM30"/>
      <c r="AWN30" s="20"/>
      <c r="AWO30"/>
      <c r="AWP30" s="20"/>
      <c r="AWQ30"/>
      <c r="AWR30" s="20"/>
      <c r="AWS30"/>
      <c r="AWT30" s="20"/>
      <c r="AWU30"/>
      <c r="AWV30" s="20"/>
      <c r="AWW30"/>
      <c r="AWX30" s="20"/>
      <c r="AWY30"/>
      <c r="AWZ30" s="20"/>
      <c r="AXA30"/>
      <c r="AXB30" s="20"/>
      <c r="AXC30"/>
      <c r="AXD30" s="20"/>
      <c r="AXE30"/>
      <c r="AXF30" s="20"/>
      <c r="AXG30"/>
      <c r="AXH30" s="20"/>
      <c r="AXI30"/>
      <c r="AXJ30" s="20"/>
      <c r="AXK30"/>
      <c r="AXL30" s="20"/>
      <c r="AXM30"/>
      <c r="AXN30" s="20"/>
      <c r="AXO30"/>
      <c r="AXP30" s="20"/>
      <c r="AXQ30"/>
      <c r="AXR30" s="20"/>
      <c r="AXS30"/>
      <c r="AXT30" s="20"/>
      <c r="AXU30"/>
      <c r="AXV30" s="20"/>
      <c r="AXW30"/>
      <c r="AXX30" s="20"/>
      <c r="AXY30"/>
      <c r="AXZ30" s="20"/>
      <c r="AYA30"/>
      <c r="AYB30" s="20"/>
      <c r="AYC30"/>
      <c r="AYD30" s="20"/>
      <c r="AYE30"/>
      <c r="AYF30" s="20"/>
      <c r="AYG30"/>
      <c r="AYH30" s="20"/>
      <c r="AYI30"/>
      <c r="AYJ30" s="20"/>
      <c r="AYK30"/>
      <c r="AYL30" s="20"/>
      <c r="AYM30"/>
      <c r="AYN30" s="20"/>
      <c r="AYO30"/>
      <c r="AYP30" s="20"/>
      <c r="AYQ30"/>
      <c r="AYR30" s="20"/>
      <c r="AYS30"/>
      <c r="AYT30" s="20"/>
      <c r="AYU30"/>
      <c r="AYV30" s="20"/>
      <c r="AYW30"/>
      <c r="AYX30" s="20"/>
      <c r="AYY30"/>
      <c r="AYZ30" s="20"/>
      <c r="AZA30"/>
      <c r="AZB30" s="20"/>
      <c r="AZC30"/>
      <c r="AZD30" s="20"/>
      <c r="AZE30"/>
      <c r="AZF30" s="20"/>
      <c r="AZG30"/>
      <c r="AZH30" s="20"/>
      <c r="AZI30"/>
      <c r="AZJ30" s="20"/>
      <c r="AZK30"/>
      <c r="AZL30" s="20"/>
      <c r="AZM30"/>
      <c r="AZN30" s="20"/>
      <c r="AZO30"/>
      <c r="AZP30" s="20"/>
      <c r="AZQ30"/>
      <c r="AZR30" s="20"/>
      <c r="AZS30"/>
      <c r="AZT30" s="20"/>
      <c r="AZU30"/>
      <c r="AZV30" s="20"/>
      <c r="AZW30"/>
      <c r="AZX30" s="20"/>
      <c r="AZY30"/>
      <c r="AZZ30" s="20"/>
      <c r="BAA30"/>
      <c r="BAB30" s="20"/>
      <c r="BAC30"/>
      <c r="BAD30" s="20"/>
      <c r="BAE30"/>
      <c r="BAF30" s="20"/>
      <c r="BAG30"/>
      <c r="BAH30" s="20"/>
      <c r="BAI30"/>
      <c r="BAJ30" s="20"/>
      <c r="BAK30"/>
      <c r="BAL30" s="20"/>
      <c r="BAM30"/>
      <c r="BAN30" s="20"/>
      <c r="BAO30"/>
      <c r="BAP30" s="20"/>
      <c r="BAQ30"/>
      <c r="BAR30" s="20"/>
      <c r="BAS30"/>
      <c r="BAT30" s="20"/>
      <c r="BAU30"/>
      <c r="BAV30" s="20"/>
      <c r="BAW30"/>
      <c r="BAX30" s="20"/>
      <c r="BAY30"/>
      <c r="BAZ30" s="20"/>
      <c r="BBA30"/>
      <c r="BBB30" s="20"/>
      <c r="BBC30"/>
      <c r="BBD30" s="20"/>
      <c r="BBE30"/>
      <c r="BBF30" s="20"/>
      <c r="BBG30"/>
      <c r="BBH30" s="20"/>
      <c r="BBI30"/>
      <c r="BBJ30" s="20"/>
      <c r="BBK30"/>
      <c r="BBL30" s="20"/>
      <c r="BBM30"/>
      <c r="BBN30" s="20"/>
      <c r="BBO30"/>
      <c r="BBP30" s="20"/>
      <c r="BBQ30"/>
      <c r="BBR30" s="20"/>
      <c r="BBS30"/>
      <c r="BBT30" s="20"/>
      <c r="BBU30"/>
      <c r="BBV30" s="20"/>
      <c r="BBW30"/>
      <c r="BBX30" s="20"/>
      <c r="BBY30"/>
      <c r="BBZ30" s="20"/>
      <c r="BCA30"/>
      <c r="BCB30" s="20"/>
      <c r="BCC30"/>
      <c r="BCD30" s="20"/>
      <c r="BCE30"/>
      <c r="BCF30" s="20"/>
      <c r="BCG30"/>
      <c r="BCH30" s="20"/>
      <c r="BCI30"/>
      <c r="BCJ30" s="20"/>
      <c r="BCK30"/>
      <c r="BCL30" s="20"/>
      <c r="BCM30"/>
      <c r="BCN30" s="20"/>
      <c r="BCO30"/>
      <c r="BCP30" s="20"/>
      <c r="BCQ30"/>
      <c r="BCR30" s="20"/>
      <c r="BCS30"/>
      <c r="BCT30" s="20"/>
      <c r="BCU30"/>
      <c r="BCV30" s="20"/>
      <c r="BCW30"/>
      <c r="BCX30" s="20"/>
      <c r="BCY30"/>
      <c r="BCZ30" s="20"/>
      <c r="BDA30"/>
      <c r="BDB30" s="20"/>
      <c r="BDC30"/>
      <c r="BDD30" s="20"/>
      <c r="BDE30"/>
      <c r="BDF30" s="20"/>
      <c r="BDG30"/>
      <c r="BDH30" s="20"/>
      <c r="BDI30"/>
      <c r="BDJ30" s="20"/>
      <c r="BDK30"/>
      <c r="BDL30" s="20"/>
      <c r="BDM30"/>
      <c r="BDN30" s="20"/>
      <c r="BDO30"/>
      <c r="BDP30" s="20"/>
      <c r="BDQ30"/>
      <c r="BDR30" s="20"/>
      <c r="BDS30"/>
      <c r="BDT30" s="20"/>
      <c r="BDU30"/>
      <c r="BDV30" s="20"/>
      <c r="BDW30"/>
      <c r="BDX30" s="20"/>
      <c r="BDY30"/>
      <c r="BDZ30" s="20"/>
      <c r="BEA30"/>
      <c r="BEB30" s="20"/>
      <c r="BEC30"/>
      <c r="BED30" s="20"/>
      <c r="BEE30"/>
      <c r="BEF30" s="20"/>
      <c r="BEG30"/>
      <c r="BEH30" s="20"/>
      <c r="BEI30"/>
      <c r="BEJ30" s="20"/>
      <c r="BEK30"/>
      <c r="BEL30" s="20"/>
      <c r="BEM30"/>
      <c r="BEN30" s="20"/>
      <c r="BEO30"/>
      <c r="BEP30" s="20"/>
      <c r="BEQ30"/>
      <c r="BER30" s="20"/>
      <c r="BES30"/>
      <c r="BET30" s="20"/>
      <c r="BEU30"/>
      <c r="BEV30" s="20"/>
      <c r="BEW30"/>
      <c r="BEX30" s="20"/>
      <c r="BEY30"/>
      <c r="BEZ30" s="20"/>
      <c r="BFA30"/>
      <c r="BFB30" s="20"/>
      <c r="BFC30"/>
      <c r="BFD30" s="20"/>
      <c r="BFE30"/>
      <c r="BFF30" s="20"/>
      <c r="BFG30"/>
      <c r="BFH30" s="20"/>
      <c r="BFI30"/>
      <c r="BFJ30" s="20"/>
      <c r="BFK30"/>
      <c r="BFL30" s="20"/>
      <c r="BFM30"/>
      <c r="BFN30" s="20"/>
      <c r="BFO30"/>
      <c r="BFP30" s="20"/>
      <c r="BFQ30"/>
      <c r="BFR30" s="20"/>
      <c r="BFS30"/>
      <c r="BFT30" s="20"/>
      <c r="BFU30"/>
      <c r="BFV30" s="20"/>
      <c r="BFW30"/>
      <c r="BFX30" s="20"/>
      <c r="BFY30"/>
      <c r="BFZ30" s="20"/>
      <c r="BGA30"/>
      <c r="BGB30" s="20"/>
      <c r="BGC30"/>
      <c r="BGD30" s="20"/>
      <c r="BGE30"/>
      <c r="BGF30" s="20"/>
      <c r="BGG30"/>
      <c r="BGH30" s="20"/>
      <c r="BGI30"/>
      <c r="BGJ30" s="20"/>
      <c r="BGK30"/>
      <c r="BGL30" s="20"/>
      <c r="BGM30"/>
      <c r="BGN30" s="20"/>
      <c r="BGO30"/>
      <c r="BGP30" s="20"/>
      <c r="BGQ30"/>
      <c r="BGR30" s="20"/>
      <c r="BGS30"/>
      <c r="BGT30" s="20"/>
      <c r="BGU30"/>
      <c r="BGV30" s="20"/>
      <c r="BGW30"/>
      <c r="BGX30" s="20"/>
      <c r="BGY30"/>
      <c r="BGZ30" s="20"/>
      <c r="BHA30"/>
      <c r="BHB30" s="20"/>
      <c r="BHC30"/>
      <c r="BHD30" s="20"/>
      <c r="BHE30"/>
      <c r="BHF30" s="20"/>
      <c r="BHG30"/>
      <c r="BHH30" s="20"/>
      <c r="BHI30"/>
      <c r="BHJ30" s="20"/>
      <c r="BHK30"/>
      <c r="BHL30" s="20"/>
      <c r="BHM30"/>
      <c r="BHN30" s="20"/>
      <c r="BHO30"/>
      <c r="BHP30" s="20"/>
      <c r="BHQ30"/>
      <c r="BHR30" s="20"/>
      <c r="BHS30"/>
      <c r="BHT30" s="20"/>
      <c r="BHU30"/>
      <c r="BHV30" s="20"/>
      <c r="BHW30"/>
      <c r="BHX30" s="20"/>
      <c r="BHY30"/>
      <c r="BHZ30" s="20"/>
      <c r="BIA30"/>
      <c r="BIB30" s="20"/>
      <c r="BIC30"/>
      <c r="BID30" s="20"/>
      <c r="BIE30"/>
      <c r="BIF30" s="20"/>
      <c r="BIG30"/>
      <c r="BIH30" s="20"/>
      <c r="BII30"/>
      <c r="BIJ30" s="20"/>
      <c r="BIK30"/>
      <c r="BIL30" s="20"/>
      <c r="BIM30"/>
      <c r="BIN30" s="20"/>
      <c r="BIO30"/>
      <c r="BIP30" s="20"/>
      <c r="BIQ30"/>
      <c r="BIR30" s="20"/>
      <c r="BIS30"/>
      <c r="BIT30" s="20"/>
      <c r="BIU30"/>
      <c r="BIV30" s="20"/>
      <c r="BIW30"/>
      <c r="BIX30" s="20"/>
      <c r="BIY30"/>
      <c r="BIZ30" s="20"/>
      <c r="BJA30"/>
      <c r="BJB30" s="20"/>
      <c r="BJC30"/>
      <c r="BJD30" s="20"/>
      <c r="BJE30"/>
      <c r="BJF30" s="20"/>
      <c r="BJG30"/>
      <c r="BJH30" s="20"/>
      <c r="BJI30"/>
      <c r="BJJ30" s="20"/>
      <c r="BJK30"/>
      <c r="BJL30" s="20"/>
      <c r="BJM30"/>
      <c r="BJN30" s="20"/>
      <c r="BJO30"/>
      <c r="BJP30" s="20"/>
      <c r="BJQ30"/>
      <c r="BJR30" s="20"/>
      <c r="BJS30"/>
      <c r="BJT30" s="20"/>
      <c r="BJU30"/>
      <c r="BJV30" s="20"/>
      <c r="BJW30"/>
      <c r="BJX30" s="20"/>
      <c r="BJY30"/>
      <c r="BJZ30" s="20"/>
      <c r="BKA30"/>
      <c r="BKB30" s="20"/>
      <c r="BKC30"/>
      <c r="BKD30" s="20"/>
      <c r="BKE30"/>
      <c r="BKF30" s="20"/>
      <c r="BKG30"/>
      <c r="BKH30" s="20"/>
      <c r="BKI30"/>
      <c r="BKJ30" s="20"/>
      <c r="BKK30"/>
      <c r="BKL30" s="20"/>
      <c r="BKM30"/>
      <c r="BKN30" s="20"/>
      <c r="BKO30"/>
      <c r="BKP30" s="20"/>
      <c r="BKQ30"/>
      <c r="BKR30" s="20"/>
      <c r="BKS30"/>
      <c r="BKT30" s="20"/>
      <c r="BKU30"/>
      <c r="BKV30" s="20"/>
      <c r="BKW30"/>
      <c r="BKX30" s="20"/>
      <c r="BKY30"/>
      <c r="BKZ30" s="20"/>
      <c r="BLA30"/>
      <c r="BLB30" s="20"/>
      <c r="BLC30"/>
      <c r="BLD30" s="20"/>
      <c r="BLE30"/>
      <c r="BLF30" s="20"/>
      <c r="BLG30"/>
      <c r="BLH30" s="20"/>
      <c r="BLI30"/>
      <c r="BLJ30" s="20"/>
      <c r="BLK30"/>
      <c r="BLL30" s="20"/>
      <c r="BLM30"/>
      <c r="BLN30" s="20"/>
      <c r="BLO30"/>
      <c r="BLP30" s="20"/>
      <c r="BLQ30"/>
      <c r="BLR30" s="20"/>
      <c r="BLS30"/>
      <c r="BLT30" s="20"/>
      <c r="BLU30"/>
      <c r="BLV30" s="20"/>
      <c r="BLW30"/>
      <c r="BLX30" s="20"/>
      <c r="BLY30"/>
      <c r="BLZ30" s="20"/>
      <c r="BMA30"/>
      <c r="BMB30" s="20"/>
      <c r="BMC30"/>
      <c r="BMD30" s="20"/>
      <c r="BME30"/>
      <c r="BMF30" s="20"/>
      <c r="BMG30"/>
      <c r="BMH30" s="20"/>
      <c r="BMI30"/>
      <c r="BMJ30" s="20"/>
      <c r="BMK30"/>
      <c r="BML30" s="20"/>
      <c r="BMM30"/>
      <c r="BMN30" s="20"/>
      <c r="BMO30"/>
      <c r="BMP30" s="20"/>
      <c r="BMQ30"/>
      <c r="BMR30" s="20"/>
      <c r="BMS30"/>
      <c r="BMT30" s="20"/>
      <c r="BMU30"/>
      <c r="BMV30" s="20"/>
      <c r="BMW30"/>
      <c r="BMX30" s="20"/>
      <c r="BMY30"/>
      <c r="BMZ30" s="20"/>
      <c r="BNA30"/>
      <c r="BNB30" s="20"/>
      <c r="BNC30"/>
      <c r="BND30" s="20"/>
      <c r="BNE30"/>
      <c r="BNF30" s="20"/>
      <c r="BNG30"/>
      <c r="BNH30" s="20"/>
      <c r="BNI30"/>
      <c r="BNJ30" s="20"/>
      <c r="BNK30"/>
      <c r="BNL30" s="20"/>
      <c r="BNM30"/>
      <c r="BNN30" s="20"/>
      <c r="BNO30"/>
      <c r="BNP30" s="20"/>
      <c r="BNQ30"/>
      <c r="BNR30" s="20"/>
      <c r="BNS30"/>
      <c r="BNT30" s="20"/>
      <c r="BNU30"/>
      <c r="BNV30" s="20"/>
      <c r="BNW30"/>
      <c r="BNX30" s="20"/>
      <c r="BNY30"/>
      <c r="BNZ30" s="20"/>
      <c r="BOA30"/>
      <c r="BOB30" s="20"/>
      <c r="BOC30"/>
      <c r="BOD30" s="20"/>
      <c r="BOE30"/>
      <c r="BOF30" s="20"/>
      <c r="BOG30"/>
      <c r="BOH30" s="20"/>
      <c r="BOI30"/>
      <c r="BOJ30" s="20"/>
      <c r="BOK30"/>
      <c r="BOL30" s="20"/>
      <c r="BOM30"/>
      <c r="BON30" s="20"/>
      <c r="BOO30"/>
      <c r="BOP30" s="20"/>
      <c r="BOQ30"/>
      <c r="BOR30" s="20"/>
      <c r="BOS30"/>
      <c r="BOT30" s="20"/>
      <c r="BOU30"/>
      <c r="BOV30" s="20"/>
      <c r="BOW30"/>
      <c r="BOX30" s="20"/>
      <c r="BOY30"/>
      <c r="BOZ30" s="20"/>
      <c r="BPA30"/>
      <c r="BPB30" s="20"/>
      <c r="BPC30"/>
      <c r="BPD30" s="20"/>
      <c r="BPE30"/>
      <c r="BPF30" s="20"/>
      <c r="BPG30"/>
      <c r="BPH30" s="20"/>
      <c r="BPI30"/>
      <c r="BPJ30" s="20"/>
      <c r="BPK30"/>
      <c r="BPL30" s="20"/>
      <c r="BPM30"/>
      <c r="BPN30" s="20"/>
      <c r="BPO30"/>
      <c r="BPP30" s="20"/>
      <c r="BPQ30"/>
      <c r="BPR30" s="20"/>
      <c r="BPS30"/>
      <c r="BPT30" s="20"/>
      <c r="BPU30"/>
      <c r="BPV30" s="20"/>
      <c r="BPW30"/>
      <c r="BPX30" s="20"/>
      <c r="BPY30"/>
      <c r="BPZ30" s="20"/>
      <c r="BQA30"/>
      <c r="BQB30" s="20"/>
      <c r="BQC30"/>
      <c r="BQD30" s="20"/>
      <c r="BQE30"/>
      <c r="BQF30" s="20"/>
      <c r="BQG30"/>
      <c r="BQH30" s="20"/>
      <c r="BQI30"/>
      <c r="BQJ30" s="20"/>
      <c r="BQK30"/>
      <c r="BQL30" s="20"/>
      <c r="BQM30"/>
      <c r="BQN30" s="20"/>
      <c r="BQO30"/>
      <c r="BQP30" s="20"/>
      <c r="BQQ30"/>
      <c r="BQR30" s="20"/>
      <c r="BQS30"/>
      <c r="BQT30" s="20"/>
      <c r="BQU30"/>
      <c r="BQV30" s="20"/>
      <c r="BQW30"/>
      <c r="BQX30" s="20"/>
      <c r="BQY30"/>
      <c r="BQZ30" s="20"/>
      <c r="BRA30"/>
      <c r="BRB30" s="20"/>
      <c r="BRC30"/>
      <c r="BRD30" s="20"/>
      <c r="BRE30"/>
      <c r="BRF30" s="20"/>
      <c r="BRG30"/>
      <c r="BRH30" s="20"/>
      <c r="BRI30"/>
      <c r="BRJ30" s="20"/>
      <c r="BRK30"/>
      <c r="BRL30" s="20"/>
      <c r="BRM30"/>
      <c r="BRN30" s="20"/>
      <c r="BRO30"/>
      <c r="BRP30" s="20"/>
      <c r="BRQ30"/>
      <c r="BRR30" s="20"/>
      <c r="BRS30"/>
      <c r="BRT30" s="20"/>
      <c r="BRU30"/>
      <c r="BRV30" s="20"/>
      <c r="BRW30"/>
      <c r="BRX30" s="20"/>
      <c r="BRY30"/>
      <c r="BRZ30" s="20"/>
      <c r="BSA30"/>
      <c r="BSB30" s="20"/>
      <c r="BSC30"/>
      <c r="BSD30" s="20"/>
      <c r="BSE30"/>
      <c r="BSF30" s="20"/>
      <c r="BSG30"/>
      <c r="BSH30" s="20"/>
      <c r="BSI30"/>
      <c r="BSJ30" s="20"/>
      <c r="BSK30"/>
      <c r="BSL30" s="20"/>
      <c r="BSM30"/>
      <c r="BSN30" s="20"/>
      <c r="BSO30"/>
      <c r="BSP30" s="20"/>
      <c r="BSQ30"/>
      <c r="BSR30" s="20"/>
      <c r="BSS30"/>
      <c r="BST30" s="20"/>
      <c r="BSU30"/>
      <c r="BSV30" s="20"/>
      <c r="BSW30"/>
      <c r="BSX30" s="20"/>
      <c r="BSY30"/>
      <c r="BSZ30" s="20"/>
      <c r="BTA30"/>
      <c r="BTB30" s="20"/>
      <c r="BTC30"/>
      <c r="BTD30" s="20"/>
      <c r="BTE30"/>
      <c r="BTF30" s="20"/>
      <c r="BTG30"/>
      <c r="BTH30" s="20"/>
      <c r="BTI30"/>
      <c r="BTJ30" s="20"/>
      <c r="BTK30"/>
      <c r="BTL30" s="20"/>
      <c r="BTM30"/>
      <c r="BTN30" s="20"/>
      <c r="BTO30"/>
      <c r="BTP30" s="20"/>
      <c r="BTQ30"/>
      <c r="BTR30" s="20"/>
      <c r="BTS30"/>
      <c r="BTT30" s="20"/>
      <c r="BTU30"/>
      <c r="BTV30" s="20"/>
      <c r="BTW30"/>
      <c r="BTX30" s="20"/>
      <c r="BTY30"/>
      <c r="BTZ30" s="20"/>
      <c r="BUA30"/>
      <c r="BUB30" s="20"/>
      <c r="BUC30"/>
      <c r="BUD30" s="20"/>
      <c r="BUE30"/>
      <c r="BUF30" s="20"/>
      <c r="BUG30"/>
      <c r="BUH30" s="20"/>
      <c r="BUI30"/>
      <c r="BUJ30" s="20"/>
      <c r="BUK30"/>
      <c r="BUL30" s="20"/>
      <c r="BUM30"/>
      <c r="BUN30" s="20"/>
      <c r="BUO30"/>
      <c r="BUP30" s="20"/>
      <c r="BUQ30"/>
      <c r="BUR30" s="20"/>
      <c r="BUS30"/>
      <c r="BUT30" s="20"/>
      <c r="BUU30"/>
      <c r="BUV30" s="20"/>
      <c r="BUW30"/>
      <c r="BUX30" s="20"/>
      <c r="BUY30"/>
      <c r="BUZ30" s="20"/>
      <c r="BVA30"/>
      <c r="BVB30" s="20"/>
      <c r="BVC30"/>
      <c r="BVD30" s="20"/>
      <c r="BVE30"/>
      <c r="BVF30" s="20"/>
      <c r="BVG30"/>
      <c r="BVH30" s="20"/>
      <c r="BVI30"/>
      <c r="BVJ30" s="20"/>
      <c r="BVK30"/>
      <c r="BVL30" s="20"/>
      <c r="BVM30"/>
      <c r="BVN30" s="20"/>
      <c r="BVO30"/>
      <c r="BVP30" s="20"/>
      <c r="BVQ30"/>
      <c r="BVR30" s="20"/>
      <c r="BVS30"/>
      <c r="BVT30" s="20"/>
      <c r="BVU30"/>
      <c r="BVV30" s="20"/>
      <c r="BVW30"/>
      <c r="BVX30" s="20"/>
      <c r="BVY30"/>
      <c r="BVZ30" s="20"/>
      <c r="BWA30"/>
      <c r="BWB30" s="20"/>
      <c r="BWC30"/>
      <c r="BWD30" s="20"/>
      <c r="BWE30"/>
      <c r="BWF30" s="20"/>
      <c r="BWG30"/>
      <c r="BWH30" s="20"/>
      <c r="BWI30"/>
      <c r="BWJ30" s="20"/>
      <c r="BWK30"/>
      <c r="BWL30" s="20"/>
      <c r="BWM30"/>
      <c r="BWN30" s="20"/>
      <c r="BWO30"/>
      <c r="BWP30" s="20"/>
      <c r="BWQ30"/>
      <c r="BWR30" s="20"/>
      <c r="BWS30"/>
      <c r="BWT30" s="20"/>
      <c r="BWU30"/>
      <c r="BWV30" s="20"/>
      <c r="BWW30"/>
      <c r="BWX30" s="20"/>
      <c r="BWY30"/>
      <c r="BWZ30" s="20"/>
      <c r="BXA30"/>
      <c r="BXB30" s="20"/>
      <c r="BXC30"/>
      <c r="BXD30" s="20"/>
      <c r="BXE30"/>
      <c r="BXF30" s="20"/>
      <c r="BXG30"/>
      <c r="BXH30" s="20"/>
      <c r="BXI30"/>
      <c r="BXJ30" s="20"/>
      <c r="BXK30"/>
      <c r="BXL30" s="20"/>
      <c r="BXM30"/>
      <c r="BXN30" s="20"/>
      <c r="BXO30"/>
      <c r="BXP30" s="20"/>
      <c r="BXQ30"/>
      <c r="BXR30" s="20"/>
      <c r="BXS30"/>
      <c r="BXT30" s="20"/>
      <c r="BXU30"/>
      <c r="BXV30" s="20"/>
      <c r="BXW30"/>
      <c r="BXX30" s="20"/>
      <c r="BXY30"/>
      <c r="BXZ30" s="20"/>
      <c r="BYA30"/>
      <c r="BYB30" s="20"/>
      <c r="BYC30"/>
      <c r="BYD30" s="20"/>
      <c r="BYE30"/>
      <c r="BYF30" s="20"/>
      <c r="BYG30"/>
      <c r="BYH30" s="20"/>
      <c r="BYI30"/>
      <c r="BYJ30" s="20"/>
      <c r="BYK30"/>
      <c r="BYL30" s="20"/>
      <c r="BYM30"/>
      <c r="BYN30" s="20"/>
      <c r="BYO30"/>
      <c r="BYP30" s="20"/>
      <c r="BYQ30"/>
      <c r="BYR30" s="20"/>
      <c r="BYS30"/>
      <c r="BYT30" s="20"/>
      <c r="BYU30"/>
      <c r="BYV30" s="20"/>
      <c r="BYW30"/>
      <c r="BYX30" s="20"/>
      <c r="BYY30"/>
      <c r="BYZ30" s="20"/>
      <c r="BZA30"/>
      <c r="BZB30" s="20"/>
      <c r="BZC30"/>
      <c r="BZD30" s="20"/>
      <c r="BZE30"/>
      <c r="BZF30" s="20"/>
      <c r="BZG30"/>
      <c r="BZH30" s="20"/>
      <c r="BZI30"/>
      <c r="BZJ30" s="20"/>
      <c r="BZK30"/>
      <c r="BZL30" s="20"/>
      <c r="BZM30"/>
      <c r="BZN30" s="20"/>
      <c r="BZO30"/>
      <c r="BZP30" s="20"/>
      <c r="BZQ30"/>
      <c r="BZR30" s="20"/>
      <c r="BZS30"/>
      <c r="BZT30" s="20"/>
      <c r="BZU30"/>
      <c r="BZV30" s="20"/>
      <c r="BZW30"/>
      <c r="BZX30" s="20"/>
      <c r="BZY30"/>
      <c r="BZZ30" s="20"/>
      <c r="CAA30"/>
      <c r="CAB30" s="20"/>
      <c r="CAC30"/>
      <c r="CAD30" s="20"/>
      <c r="CAE30"/>
      <c r="CAF30" s="20"/>
      <c r="CAG30"/>
      <c r="CAH30" s="20"/>
      <c r="CAI30"/>
      <c r="CAJ30" s="20"/>
      <c r="CAK30"/>
      <c r="CAL30" s="20"/>
      <c r="CAM30"/>
      <c r="CAN30" s="20"/>
      <c r="CAO30"/>
      <c r="CAP30" s="20"/>
      <c r="CAQ30"/>
      <c r="CAR30" s="20"/>
      <c r="CAS30"/>
      <c r="CAT30" s="20"/>
      <c r="CAU30"/>
      <c r="CAV30" s="20"/>
      <c r="CAW30"/>
      <c r="CAX30" s="20"/>
      <c r="CAY30"/>
      <c r="CAZ30" s="20"/>
      <c r="CBA30"/>
      <c r="CBB30" s="20"/>
      <c r="CBC30"/>
      <c r="CBD30" s="20"/>
      <c r="CBE30"/>
      <c r="CBF30" s="20"/>
      <c r="CBG30"/>
      <c r="CBH30" s="20"/>
      <c r="CBI30"/>
      <c r="CBJ30" s="20"/>
      <c r="CBK30"/>
      <c r="CBL30" s="20"/>
      <c r="CBM30"/>
      <c r="CBN30" s="20"/>
      <c r="CBO30"/>
      <c r="CBP30" s="20"/>
      <c r="CBQ30"/>
      <c r="CBR30" s="20"/>
      <c r="CBS30"/>
      <c r="CBT30" s="20"/>
      <c r="CBU30"/>
      <c r="CBV30" s="20"/>
      <c r="CBW30"/>
      <c r="CBX30" s="20"/>
      <c r="CBY30"/>
      <c r="CBZ30" s="20"/>
      <c r="CCA30"/>
      <c r="CCB30" s="20"/>
      <c r="CCC30"/>
      <c r="CCD30" s="20"/>
      <c r="CCE30"/>
      <c r="CCF30" s="20"/>
      <c r="CCG30"/>
      <c r="CCH30" s="20"/>
      <c r="CCI30"/>
      <c r="CCJ30" s="20"/>
      <c r="CCK30"/>
      <c r="CCL30" s="20"/>
      <c r="CCM30"/>
      <c r="CCN30" s="20"/>
      <c r="CCO30"/>
      <c r="CCP30" s="20"/>
      <c r="CCQ30"/>
      <c r="CCR30" s="20"/>
      <c r="CCS30"/>
      <c r="CCT30" s="20"/>
      <c r="CCU30"/>
      <c r="CCV30" s="20"/>
      <c r="CCW30"/>
      <c r="CCX30" s="20"/>
      <c r="CCY30"/>
      <c r="CCZ30" s="20"/>
      <c r="CDA30"/>
      <c r="CDB30" s="20"/>
      <c r="CDC30"/>
      <c r="CDD30" s="20"/>
      <c r="CDE30"/>
      <c r="CDF30" s="20"/>
      <c r="CDG30"/>
      <c r="CDH30" s="20"/>
      <c r="CDI30"/>
      <c r="CDJ30" s="20"/>
      <c r="CDK30"/>
      <c r="CDL30" s="20"/>
      <c r="CDM30"/>
      <c r="CDN30" s="20"/>
      <c r="CDO30"/>
      <c r="CDP30" s="20"/>
      <c r="CDQ30"/>
      <c r="CDR30" s="20"/>
      <c r="CDS30"/>
      <c r="CDT30" s="20"/>
      <c r="CDU30"/>
      <c r="CDV30" s="20"/>
      <c r="CDW30"/>
      <c r="CDX30" s="20"/>
      <c r="CDY30"/>
      <c r="CDZ30" s="20"/>
      <c r="CEA30"/>
      <c r="CEB30" s="20"/>
      <c r="CEC30"/>
      <c r="CED30" s="20"/>
      <c r="CEE30"/>
      <c r="CEF30" s="20"/>
      <c r="CEG30"/>
      <c r="CEH30" s="20"/>
      <c r="CEI30"/>
      <c r="CEJ30" s="20"/>
      <c r="CEK30"/>
      <c r="CEL30" s="20"/>
      <c r="CEM30"/>
      <c r="CEN30" s="20"/>
      <c r="CEO30"/>
      <c r="CEP30" s="20"/>
      <c r="CEQ30"/>
      <c r="CER30" s="20"/>
      <c r="CES30"/>
      <c r="CET30" s="20"/>
      <c r="CEU30"/>
      <c r="CEV30" s="20"/>
      <c r="CEW30"/>
      <c r="CEX30" s="20"/>
      <c r="CEY30"/>
      <c r="CEZ30" s="20"/>
      <c r="CFA30"/>
      <c r="CFB30" s="20"/>
      <c r="CFC30"/>
      <c r="CFD30" s="20"/>
      <c r="CFE30"/>
      <c r="CFF30" s="20"/>
      <c r="CFG30"/>
      <c r="CFH30" s="20"/>
      <c r="CFI30"/>
      <c r="CFJ30" s="20"/>
      <c r="CFK30"/>
      <c r="CFL30" s="20"/>
      <c r="CFM30"/>
      <c r="CFN30" s="20"/>
      <c r="CFO30"/>
      <c r="CFP30" s="20"/>
      <c r="CFQ30"/>
      <c r="CFR30" s="20"/>
      <c r="CFS30"/>
      <c r="CFT30" s="20"/>
      <c r="CFU30"/>
      <c r="CFV30" s="20"/>
      <c r="CFW30"/>
      <c r="CFX30" s="20"/>
      <c r="CFY30"/>
      <c r="CFZ30" s="20"/>
      <c r="CGA30"/>
      <c r="CGB30" s="20"/>
      <c r="CGC30"/>
      <c r="CGD30" s="20"/>
      <c r="CGE30"/>
      <c r="CGF30" s="20"/>
      <c r="CGG30"/>
      <c r="CGH30" s="20"/>
      <c r="CGI30"/>
      <c r="CGJ30" s="20"/>
      <c r="CGK30"/>
      <c r="CGL30" s="20"/>
      <c r="CGM30"/>
      <c r="CGN30" s="20"/>
      <c r="CGO30"/>
      <c r="CGP30" s="20"/>
      <c r="CGQ30"/>
      <c r="CGR30" s="20"/>
      <c r="CGS30"/>
      <c r="CGT30" s="20"/>
      <c r="CGU30"/>
      <c r="CGV30" s="20"/>
      <c r="CGW30"/>
      <c r="CGX30" s="20"/>
      <c r="CGY30"/>
      <c r="CGZ30" s="20"/>
      <c r="CHA30"/>
      <c r="CHB30" s="20"/>
      <c r="CHC30"/>
      <c r="CHD30" s="20"/>
      <c r="CHE30"/>
      <c r="CHF30" s="20"/>
      <c r="CHG30"/>
      <c r="CHH30" s="20"/>
      <c r="CHI30"/>
      <c r="CHJ30" s="20"/>
      <c r="CHK30"/>
      <c r="CHL30" s="20"/>
      <c r="CHM30"/>
      <c r="CHN30" s="20"/>
      <c r="CHO30"/>
      <c r="CHP30" s="20"/>
      <c r="CHQ30"/>
      <c r="CHR30" s="20"/>
      <c r="CHS30"/>
      <c r="CHT30" s="20"/>
      <c r="CHU30"/>
      <c r="CHV30" s="20"/>
      <c r="CHW30"/>
      <c r="CHX30" s="20"/>
      <c r="CHY30"/>
      <c r="CHZ30" s="20"/>
      <c r="CIA30"/>
      <c r="CIB30" s="20"/>
      <c r="CIC30"/>
      <c r="CID30" s="20"/>
      <c r="CIE30"/>
      <c r="CIF30" s="20"/>
      <c r="CIG30"/>
      <c r="CIH30" s="20"/>
      <c r="CII30"/>
      <c r="CIJ30" s="20"/>
      <c r="CIK30"/>
      <c r="CIL30" s="20"/>
      <c r="CIM30"/>
      <c r="CIN30" s="20"/>
      <c r="CIO30"/>
      <c r="CIP30" s="20"/>
      <c r="CIQ30"/>
      <c r="CIR30" s="20"/>
      <c r="CIS30"/>
      <c r="CIT30" s="20"/>
      <c r="CIU30"/>
      <c r="CIV30" s="20"/>
      <c r="CIW30"/>
      <c r="CIX30" s="20"/>
      <c r="CIY30"/>
      <c r="CIZ30" s="20"/>
      <c r="CJA30"/>
      <c r="CJB30" s="20"/>
      <c r="CJC30"/>
      <c r="CJD30" s="20"/>
      <c r="CJE30"/>
      <c r="CJF30" s="20"/>
      <c r="CJG30"/>
      <c r="CJH30" s="20"/>
      <c r="CJI30"/>
      <c r="CJJ30" s="20"/>
      <c r="CJK30"/>
      <c r="CJL30" s="20"/>
      <c r="CJM30"/>
      <c r="CJN30" s="20"/>
      <c r="CJO30"/>
      <c r="CJP30" s="20"/>
      <c r="CJQ30"/>
      <c r="CJR30" s="20"/>
      <c r="CJS30"/>
      <c r="CJT30" s="20"/>
      <c r="CJU30"/>
      <c r="CJV30" s="20"/>
      <c r="CJW30"/>
      <c r="CJX30" s="20"/>
      <c r="CJY30"/>
      <c r="CJZ30" s="20"/>
      <c r="CKA30"/>
      <c r="CKB30" s="20"/>
      <c r="CKC30"/>
      <c r="CKD30" s="20"/>
      <c r="CKE30"/>
      <c r="CKF30" s="20"/>
      <c r="CKG30"/>
      <c r="CKH30" s="20"/>
      <c r="CKI30"/>
      <c r="CKJ30" s="20"/>
      <c r="CKK30"/>
      <c r="CKL30" s="20"/>
      <c r="CKM30"/>
      <c r="CKN30" s="20"/>
      <c r="CKO30"/>
      <c r="CKP30" s="20"/>
      <c r="CKQ30"/>
      <c r="CKR30" s="20"/>
      <c r="CKS30"/>
      <c r="CKT30" s="20"/>
      <c r="CKU30"/>
      <c r="CKV30" s="20"/>
      <c r="CKW30"/>
      <c r="CKX30" s="20"/>
      <c r="CKY30"/>
      <c r="CKZ30" s="20"/>
      <c r="CLA30"/>
      <c r="CLB30" s="20"/>
      <c r="CLC30"/>
      <c r="CLD30" s="20"/>
      <c r="CLE30"/>
      <c r="CLF30" s="20"/>
      <c r="CLG30"/>
      <c r="CLH30" s="20"/>
      <c r="CLI30"/>
      <c r="CLJ30" s="20"/>
      <c r="CLK30"/>
      <c r="CLL30" s="20"/>
      <c r="CLM30"/>
      <c r="CLN30" s="20"/>
      <c r="CLO30"/>
      <c r="CLP30" s="20"/>
      <c r="CLQ30"/>
      <c r="CLR30" s="20"/>
      <c r="CLS30"/>
      <c r="CLT30" s="20"/>
      <c r="CLU30"/>
      <c r="CLV30" s="20"/>
      <c r="CLW30"/>
      <c r="CLX30" s="20"/>
      <c r="CLY30"/>
      <c r="CLZ30" s="20"/>
      <c r="CMA30"/>
      <c r="CMB30" s="20"/>
      <c r="CMC30"/>
      <c r="CMD30" s="20"/>
      <c r="CME30"/>
      <c r="CMF30" s="20"/>
      <c r="CMG30"/>
      <c r="CMH30" s="20"/>
      <c r="CMI30"/>
      <c r="CMJ30" s="20"/>
      <c r="CMK30"/>
      <c r="CML30" s="20"/>
      <c r="CMM30"/>
      <c r="CMN30" s="20"/>
      <c r="CMO30"/>
      <c r="CMP30" s="20"/>
      <c r="CMQ30"/>
      <c r="CMR30" s="20"/>
      <c r="CMS30"/>
      <c r="CMT30" s="20"/>
      <c r="CMU30"/>
      <c r="CMV30" s="20"/>
      <c r="CMW30"/>
      <c r="CMX30" s="20"/>
      <c r="CMY30"/>
      <c r="CMZ30" s="20"/>
      <c r="CNA30"/>
      <c r="CNB30" s="20"/>
      <c r="CNC30"/>
      <c r="CND30" s="20"/>
      <c r="CNE30"/>
      <c r="CNF30" s="20"/>
      <c r="CNG30"/>
      <c r="CNH30" s="20"/>
      <c r="CNI30"/>
      <c r="CNJ30" s="20"/>
      <c r="CNK30"/>
      <c r="CNL30" s="20"/>
      <c r="CNM30"/>
      <c r="CNN30" s="20"/>
      <c r="CNO30"/>
      <c r="CNP30" s="20"/>
      <c r="CNQ30"/>
      <c r="CNR30" s="20"/>
      <c r="CNS30"/>
      <c r="CNT30" s="20"/>
      <c r="CNU30"/>
      <c r="CNV30" s="20"/>
      <c r="CNW30"/>
      <c r="CNX30" s="20"/>
      <c r="CNY30"/>
      <c r="CNZ30" s="20"/>
      <c r="COA30"/>
      <c r="COB30" s="20"/>
      <c r="COC30"/>
      <c r="COD30" s="20"/>
      <c r="COE30"/>
      <c r="COF30" s="20"/>
      <c r="COG30"/>
      <c r="COH30" s="20"/>
      <c r="COI30"/>
      <c r="COJ30" s="20"/>
      <c r="COK30"/>
      <c r="COL30" s="20"/>
      <c r="COM30"/>
      <c r="CON30" s="20"/>
      <c r="COO30"/>
      <c r="COP30" s="20"/>
      <c r="COQ30"/>
      <c r="COR30" s="20"/>
      <c r="COS30"/>
      <c r="COT30" s="20"/>
      <c r="COU30"/>
      <c r="COV30" s="20"/>
      <c r="COW30"/>
      <c r="COX30" s="20"/>
      <c r="COY30"/>
      <c r="COZ30" s="20"/>
      <c r="CPA30"/>
      <c r="CPB30" s="20"/>
      <c r="CPC30"/>
      <c r="CPD30" s="20"/>
      <c r="CPE30"/>
      <c r="CPF30" s="20"/>
      <c r="CPG30"/>
      <c r="CPH30" s="20"/>
      <c r="CPI30"/>
      <c r="CPJ30" s="20"/>
      <c r="CPK30"/>
      <c r="CPL30" s="20"/>
      <c r="CPM30"/>
      <c r="CPN30" s="20"/>
      <c r="CPO30"/>
      <c r="CPP30" s="20"/>
      <c r="CPQ30"/>
      <c r="CPR30" s="20"/>
      <c r="CPS30"/>
      <c r="CPT30" s="20"/>
      <c r="CPU30"/>
      <c r="CPV30" s="20"/>
      <c r="CPW30"/>
      <c r="CPX30" s="20"/>
      <c r="CPY30"/>
      <c r="CPZ30" s="20"/>
      <c r="CQA30"/>
      <c r="CQB30" s="20"/>
      <c r="CQC30"/>
      <c r="CQD30" s="20"/>
      <c r="CQE30"/>
      <c r="CQF30" s="20"/>
      <c r="CQG30"/>
      <c r="CQH30" s="20"/>
      <c r="CQI30"/>
      <c r="CQJ30" s="20"/>
      <c r="CQK30"/>
      <c r="CQL30" s="20"/>
      <c r="CQM30"/>
      <c r="CQN30" s="20"/>
      <c r="CQO30"/>
      <c r="CQP30" s="20"/>
      <c r="CQQ30"/>
      <c r="CQR30" s="20"/>
      <c r="CQS30"/>
      <c r="CQT30" s="20"/>
      <c r="CQU30"/>
      <c r="CQV30" s="20"/>
      <c r="CQW30"/>
      <c r="CQX30" s="20"/>
      <c r="CQY30"/>
      <c r="CQZ30" s="20"/>
      <c r="CRA30"/>
      <c r="CRB30" s="20"/>
      <c r="CRC30"/>
      <c r="CRD30" s="20"/>
      <c r="CRE30"/>
      <c r="CRF30" s="20"/>
      <c r="CRG30"/>
      <c r="CRH30" s="20"/>
      <c r="CRI30"/>
      <c r="CRJ30" s="20"/>
      <c r="CRK30"/>
      <c r="CRL30" s="20"/>
      <c r="CRM30"/>
      <c r="CRN30" s="20"/>
      <c r="CRO30"/>
      <c r="CRP30" s="20"/>
      <c r="CRQ30"/>
      <c r="CRR30" s="20"/>
      <c r="CRS30"/>
      <c r="CRT30" s="20"/>
      <c r="CRU30"/>
      <c r="CRV30" s="20"/>
      <c r="CRW30"/>
      <c r="CRX30" s="20"/>
      <c r="CRY30"/>
      <c r="CRZ30" s="20"/>
      <c r="CSA30"/>
      <c r="CSB30" s="20"/>
      <c r="CSC30"/>
      <c r="CSD30" s="20"/>
      <c r="CSE30"/>
      <c r="CSF30" s="20"/>
      <c r="CSG30"/>
      <c r="CSH30" s="20"/>
      <c r="CSI30"/>
      <c r="CSJ30" s="20"/>
      <c r="CSK30"/>
      <c r="CSL30" s="20"/>
      <c r="CSM30"/>
      <c r="CSN30" s="20"/>
      <c r="CSO30"/>
      <c r="CSP30" s="20"/>
      <c r="CSQ30"/>
      <c r="CSR30" s="20"/>
      <c r="CSS30"/>
      <c r="CST30" s="20"/>
      <c r="CSU30"/>
      <c r="CSV30" s="20"/>
      <c r="CSW30"/>
      <c r="CSX30" s="20"/>
      <c r="CSY30"/>
      <c r="CSZ30" s="20"/>
      <c r="CTA30"/>
      <c r="CTB30" s="20"/>
      <c r="CTC30"/>
      <c r="CTD30" s="20"/>
      <c r="CTE30"/>
      <c r="CTF30" s="20"/>
      <c r="CTG30"/>
      <c r="CTH30" s="20"/>
      <c r="CTI30"/>
      <c r="CTJ30" s="20"/>
      <c r="CTK30"/>
      <c r="CTL30" s="20"/>
      <c r="CTM30"/>
      <c r="CTN30" s="20"/>
      <c r="CTO30"/>
      <c r="CTP30" s="20"/>
      <c r="CTQ30"/>
      <c r="CTR30" s="20"/>
      <c r="CTS30"/>
      <c r="CTT30" s="20"/>
      <c r="CTU30"/>
      <c r="CTV30" s="20"/>
      <c r="CTW30"/>
      <c r="CTX30" s="20"/>
      <c r="CTY30"/>
      <c r="CTZ30" s="20"/>
      <c r="CUA30"/>
      <c r="CUB30" s="20"/>
      <c r="CUC30"/>
      <c r="CUD30" s="20"/>
      <c r="CUE30"/>
      <c r="CUF30" s="20"/>
      <c r="CUG30"/>
      <c r="CUH30" s="20"/>
      <c r="CUI30"/>
      <c r="CUJ30" s="20"/>
      <c r="CUK30"/>
      <c r="CUL30" s="20"/>
      <c r="CUM30"/>
      <c r="CUN30" s="20"/>
      <c r="CUO30"/>
      <c r="CUP30" s="20"/>
      <c r="CUQ30"/>
      <c r="CUR30" s="20"/>
      <c r="CUS30"/>
      <c r="CUT30" s="20"/>
      <c r="CUU30"/>
      <c r="CUV30" s="20"/>
      <c r="CUW30"/>
      <c r="CUX30" s="20"/>
      <c r="CUY30"/>
      <c r="CUZ30" s="20"/>
      <c r="CVA30"/>
      <c r="CVB30" s="20"/>
      <c r="CVC30"/>
      <c r="CVD30" s="20"/>
      <c r="CVE30"/>
      <c r="CVF30" s="20"/>
      <c r="CVG30"/>
      <c r="CVH30" s="20"/>
      <c r="CVI30"/>
      <c r="CVJ30" s="20"/>
      <c r="CVK30"/>
      <c r="CVL30" s="20"/>
      <c r="CVM30"/>
      <c r="CVN30" s="20"/>
      <c r="CVO30"/>
      <c r="CVP30" s="20"/>
      <c r="CVQ30"/>
      <c r="CVR30" s="20"/>
      <c r="CVS30"/>
      <c r="CVT30" s="20"/>
      <c r="CVU30"/>
      <c r="CVV30" s="20"/>
      <c r="CVW30"/>
      <c r="CVX30" s="20"/>
      <c r="CVY30"/>
      <c r="CVZ30" s="20"/>
      <c r="CWA30"/>
      <c r="CWB30" s="20"/>
      <c r="CWC30"/>
      <c r="CWD30" s="20"/>
      <c r="CWE30"/>
      <c r="CWF30" s="20"/>
      <c r="CWG30"/>
      <c r="CWH30" s="20"/>
      <c r="CWI30"/>
      <c r="CWJ30" s="20"/>
      <c r="CWK30"/>
      <c r="CWL30" s="20"/>
      <c r="CWM30"/>
      <c r="CWN30" s="20"/>
      <c r="CWO30"/>
      <c r="CWP30" s="20"/>
      <c r="CWQ30"/>
      <c r="CWR30" s="20"/>
      <c r="CWS30"/>
      <c r="CWT30" s="20"/>
      <c r="CWU30"/>
      <c r="CWV30" s="20"/>
      <c r="CWW30"/>
      <c r="CWX30" s="20"/>
      <c r="CWY30"/>
      <c r="CWZ30" s="20"/>
      <c r="CXA30"/>
      <c r="CXB30" s="20"/>
      <c r="CXC30"/>
      <c r="CXD30" s="20"/>
      <c r="CXE30"/>
      <c r="CXF30" s="20"/>
      <c r="CXG30"/>
      <c r="CXH30" s="20"/>
      <c r="CXI30"/>
      <c r="CXJ30" s="20"/>
      <c r="CXK30"/>
      <c r="CXL30" s="20"/>
      <c r="CXM30"/>
      <c r="CXN30" s="20"/>
      <c r="CXO30"/>
      <c r="CXP30" s="20"/>
      <c r="CXQ30"/>
      <c r="CXR30" s="20"/>
      <c r="CXS30"/>
      <c r="CXT30" s="20"/>
      <c r="CXU30"/>
      <c r="CXV30" s="20"/>
      <c r="CXW30"/>
      <c r="CXX30" s="20"/>
      <c r="CXY30"/>
      <c r="CXZ30" s="20"/>
      <c r="CYA30"/>
      <c r="CYB30" s="20"/>
      <c r="CYC30"/>
      <c r="CYD30" s="20"/>
      <c r="CYE30"/>
      <c r="CYF30" s="20"/>
      <c r="CYG30"/>
      <c r="CYH30" s="20"/>
      <c r="CYI30"/>
      <c r="CYJ30" s="20"/>
      <c r="CYK30"/>
      <c r="CYL30" s="20"/>
      <c r="CYM30"/>
      <c r="CYN30" s="20"/>
      <c r="CYO30"/>
      <c r="CYP30" s="20"/>
      <c r="CYQ30"/>
      <c r="CYR30" s="20"/>
      <c r="CYS30"/>
      <c r="CYT30" s="20"/>
      <c r="CYU30"/>
      <c r="CYV30" s="20"/>
      <c r="CYW30"/>
      <c r="CYX30" s="20"/>
      <c r="CYY30"/>
      <c r="CYZ30" s="20"/>
      <c r="CZA30"/>
      <c r="CZB30" s="20"/>
      <c r="CZC30"/>
      <c r="CZD30" s="20"/>
      <c r="CZE30"/>
      <c r="CZF30" s="20"/>
      <c r="CZG30"/>
      <c r="CZH30" s="20"/>
      <c r="CZI30"/>
      <c r="CZJ30" s="20"/>
      <c r="CZK30"/>
      <c r="CZL30" s="20"/>
      <c r="CZM30"/>
      <c r="CZN30" s="20"/>
      <c r="CZO30"/>
      <c r="CZP30" s="20"/>
      <c r="CZQ30"/>
      <c r="CZR30" s="20"/>
      <c r="CZS30"/>
      <c r="CZT30" s="20"/>
      <c r="CZU30"/>
      <c r="CZV30" s="20"/>
      <c r="CZW30"/>
      <c r="CZX30" s="20"/>
      <c r="CZY30"/>
      <c r="CZZ30" s="20"/>
      <c r="DAA30"/>
      <c r="DAB30" s="20"/>
      <c r="DAC30"/>
      <c r="DAD30" s="20"/>
      <c r="DAE30"/>
      <c r="DAF30" s="20"/>
      <c r="DAG30"/>
      <c r="DAH30" s="20"/>
      <c r="DAI30"/>
      <c r="DAJ30" s="20"/>
      <c r="DAK30"/>
      <c r="DAL30" s="20"/>
      <c r="DAM30"/>
      <c r="DAN30" s="20"/>
      <c r="DAO30"/>
      <c r="DAP30" s="20"/>
      <c r="DAQ30"/>
      <c r="DAR30" s="20"/>
      <c r="DAS30"/>
      <c r="DAT30" s="20"/>
      <c r="DAU30"/>
      <c r="DAV30" s="20"/>
      <c r="DAW30"/>
      <c r="DAX30" s="20"/>
      <c r="DAY30"/>
      <c r="DAZ30" s="20"/>
      <c r="DBA30"/>
      <c r="DBB30" s="20"/>
      <c r="DBC30"/>
      <c r="DBD30" s="20"/>
      <c r="DBE30"/>
      <c r="DBF30" s="20"/>
      <c r="DBG30"/>
      <c r="DBH30" s="20"/>
      <c r="DBI30"/>
      <c r="DBJ30" s="20"/>
      <c r="DBK30"/>
      <c r="DBL30" s="20"/>
      <c r="DBM30"/>
      <c r="DBN30" s="20"/>
      <c r="DBO30"/>
      <c r="DBP30" s="20"/>
      <c r="DBQ30"/>
      <c r="DBR30" s="20"/>
      <c r="DBS30"/>
      <c r="DBT30" s="20"/>
      <c r="DBU30"/>
      <c r="DBV30" s="20"/>
      <c r="DBW30"/>
      <c r="DBX30" s="20"/>
      <c r="DBY30"/>
      <c r="DBZ30" s="20"/>
      <c r="DCA30"/>
      <c r="DCB30" s="20"/>
      <c r="DCC30"/>
      <c r="DCD30" s="20"/>
      <c r="DCE30"/>
      <c r="DCF30" s="20"/>
      <c r="DCG30"/>
      <c r="DCH30" s="20"/>
      <c r="DCI30"/>
      <c r="DCJ30" s="20"/>
      <c r="DCK30"/>
      <c r="DCL30" s="20"/>
      <c r="DCM30"/>
      <c r="DCN30" s="20"/>
      <c r="DCO30"/>
      <c r="DCP30" s="20"/>
      <c r="DCQ30"/>
      <c r="DCR30" s="20"/>
      <c r="DCS30"/>
      <c r="DCT30" s="20"/>
      <c r="DCU30"/>
      <c r="DCV30" s="20"/>
      <c r="DCW30"/>
      <c r="DCX30" s="20"/>
      <c r="DCY30"/>
      <c r="DCZ30" s="20"/>
      <c r="DDA30"/>
      <c r="DDB30" s="20"/>
      <c r="DDC30"/>
      <c r="DDD30" s="20"/>
      <c r="DDE30"/>
      <c r="DDF30" s="20"/>
      <c r="DDG30"/>
      <c r="DDH30" s="20"/>
      <c r="DDI30"/>
      <c r="DDJ30" s="20"/>
      <c r="DDK30"/>
      <c r="DDL30" s="20"/>
      <c r="DDM30"/>
      <c r="DDN30" s="20"/>
      <c r="DDO30"/>
      <c r="DDP30" s="20"/>
      <c r="DDQ30"/>
      <c r="DDR30" s="20"/>
      <c r="DDS30"/>
      <c r="DDT30" s="20"/>
      <c r="DDU30"/>
      <c r="DDV30" s="20"/>
      <c r="DDW30"/>
      <c r="DDX30" s="20"/>
      <c r="DDY30"/>
      <c r="DDZ30" s="20"/>
      <c r="DEA30"/>
      <c r="DEB30" s="20"/>
      <c r="DEC30"/>
      <c r="DED30" s="20"/>
      <c r="DEE30"/>
      <c r="DEF30" s="20"/>
      <c r="DEG30"/>
      <c r="DEH30" s="20"/>
      <c r="DEI30"/>
      <c r="DEJ30" s="20"/>
      <c r="DEK30"/>
      <c r="DEL30" s="20"/>
      <c r="DEM30"/>
      <c r="DEN30" s="20"/>
      <c r="DEO30"/>
      <c r="DEP30" s="20"/>
      <c r="DEQ30"/>
      <c r="DER30" s="20"/>
      <c r="DES30"/>
      <c r="DET30" s="20"/>
      <c r="DEU30"/>
      <c r="DEV30" s="20"/>
      <c r="DEW30"/>
      <c r="DEX30" s="20"/>
      <c r="DEY30"/>
      <c r="DEZ30" s="20"/>
      <c r="DFA30"/>
      <c r="DFB30" s="20"/>
      <c r="DFC30"/>
      <c r="DFD30" s="20"/>
      <c r="DFE30"/>
      <c r="DFF30" s="20"/>
      <c r="DFG30"/>
      <c r="DFH30" s="20"/>
      <c r="DFI30"/>
      <c r="DFJ30" s="20"/>
      <c r="DFK30"/>
      <c r="DFL30" s="20"/>
      <c r="DFM30"/>
      <c r="DFN30" s="20"/>
      <c r="DFO30"/>
      <c r="DFP30" s="20"/>
      <c r="DFQ30"/>
      <c r="DFR30" s="20"/>
      <c r="DFS30"/>
      <c r="DFT30" s="20"/>
      <c r="DFU30"/>
      <c r="DFV30" s="20"/>
      <c r="DFW30"/>
      <c r="DFX30" s="20"/>
      <c r="DFY30"/>
      <c r="DFZ30" s="20"/>
      <c r="DGA30"/>
      <c r="DGB30" s="20"/>
      <c r="DGC30"/>
      <c r="DGD30" s="20"/>
      <c r="DGE30"/>
      <c r="DGF30" s="20"/>
      <c r="DGG30"/>
      <c r="DGH30" s="20"/>
      <c r="DGI30"/>
      <c r="DGJ30" s="20"/>
      <c r="DGK30"/>
      <c r="DGL30" s="20"/>
      <c r="DGM30"/>
      <c r="DGN30" s="20"/>
      <c r="DGO30"/>
      <c r="DGP30" s="20"/>
      <c r="DGQ30"/>
      <c r="DGR30" s="20"/>
      <c r="DGS30"/>
      <c r="DGT30" s="20"/>
      <c r="DGU30"/>
      <c r="DGV30" s="20"/>
      <c r="DGW30"/>
      <c r="DGX30" s="20"/>
      <c r="DGY30"/>
      <c r="DGZ30" s="20"/>
      <c r="DHA30"/>
      <c r="DHB30" s="20"/>
      <c r="DHC30"/>
      <c r="DHD30" s="20"/>
      <c r="DHE30"/>
      <c r="DHF30" s="20"/>
      <c r="DHG30"/>
      <c r="DHH30" s="20"/>
      <c r="DHI30"/>
      <c r="DHJ30" s="20"/>
      <c r="DHK30"/>
      <c r="DHL30" s="20"/>
      <c r="DHM30"/>
      <c r="DHN30" s="20"/>
      <c r="DHO30"/>
      <c r="DHP30" s="20"/>
      <c r="DHQ30"/>
      <c r="DHR30" s="20"/>
      <c r="DHS30"/>
      <c r="DHT30" s="20"/>
      <c r="DHU30"/>
      <c r="DHV30" s="20"/>
      <c r="DHW30"/>
      <c r="DHX30" s="20"/>
      <c r="DHY30"/>
      <c r="DHZ30" s="20"/>
      <c r="DIA30"/>
      <c r="DIB30" s="20"/>
      <c r="DIC30"/>
      <c r="DID30" s="20"/>
      <c r="DIE30"/>
      <c r="DIF30" s="20"/>
      <c r="DIG30"/>
      <c r="DIH30" s="20"/>
      <c r="DII30"/>
      <c r="DIJ30" s="20"/>
      <c r="DIK30"/>
      <c r="DIL30" s="20"/>
      <c r="DIM30"/>
      <c r="DIN30" s="20"/>
      <c r="DIO30"/>
      <c r="DIP30" s="20"/>
      <c r="DIQ30"/>
      <c r="DIR30" s="20"/>
      <c r="DIS30"/>
      <c r="DIT30" s="20"/>
      <c r="DIU30"/>
      <c r="DIV30" s="20"/>
      <c r="DIW30"/>
      <c r="DIX30" s="20"/>
      <c r="DIY30"/>
      <c r="DIZ30" s="20"/>
      <c r="DJA30"/>
      <c r="DJB30" s="20"/>
      <c r="DJC30"/>
      <c r="DJD30" s="20"/>
      <c r="DJE30"/>
      <c r="DJF30" s="20"/>
      <c r="DJG30"/>
      <c r="DJH30" s="20"/>
      <c r="DJI30"/>
      <c r="DJJ30" s="20"/>
      <c r="DJK30"/>
      <c r="DJL30" s="20"/>
      <c r="DJM30"/>
      <c r="DJN30" s="20"/>
      <c r="DJO30"/>
      <c r="DJP30" s="20"/>
      <c r="DJQ30"/>
      <c r="DJR30" s="20"/>
      <c r="DJS30"/>
      <c r="DJT30" s="20"/>
      <c r="DJU30"/>
      <c r="DJV30" s="20"/>
      <c r="DJW30"/>
      <c r="DJX30" s="20"/>
      <c r="DJY30"/>
      <c r="DJZ30" s="20"/>
      <c r="DKA30"/>
      <c r="DKB30" s="20"/>
      <c r="DKC30"/>
      <c r="DKD30" s="20"/>
      <c r="DKE30"/>
      <c r="DKF30" s="20"/>
      <c r="DKG30"/>
      <c r="DKH30" s="20"/>
      <c r="DKI30"/>
      <c r="DKJ30" s="20"/>
      <c r="DKK30"/>
      <c r="DKL30" s="20"/>
      <c r="DKM30"/>
      <c r="DKN30" s="20"/>
      <c r="DKO30"/>
      <c r="DKP30" s="20"/>
      <c r="DKQ30"/>
      <c r="DKR30" s="20"/>
      <c r="DKS30"/>
      <c r="DKT30" s="20"/>
      <c r="DKU30"/>
      <c r="DKV30" s="20"/>
      <c r="DKW30"/>
      <c r="DKX30" s="20"/>
      <c r="DKY30"/>
      <c r="DKZ30" s="20"/>
      <c r="DLA30"/>
      <c r="DLB30" s="20"/>
      <c r="DLC30"/>
      <c r="DLD30" s="20"/>
      <c r="DLE30"/>
      <c r="DLF30" s="20"/>
      <c r="DLG30"/>
      <c r="DLH30" s="20"/>
      <c r="DLI30"/>
      <c r="DLJ30" s="20"/>
      <c r="DLK30"/>
      <c r="DLL30" s="20"/>
      <c r="DLM30"/>
      <c r="DLN30" s="20"/>
      <c r="DLO30"/>
      <c r="DLP30" s="20"/>
      <c r="DLQ30"/>
      <c r="DLR30" s="20"/>
      <c r="DLS30"/>
      <c r="DLT30" s="20"/>
      <c r="DLU30"/>
      <c r="DLV30" s="20"/>
      <c r="DLW30"/>
      <c r="DLX30" s="20"/>
      <c r="DLY30"/>
      <c r="DLZ30" s="20"/>
      <c r="DMA30"/>
      <c r="DMB30" s="20"/>
      <c r="DMC30"/>
      <c r="DMD30" s="20"/>
      <c r="DME30"/>
      <c r="DMF30" s="20"/>
      <c r="DMG30"/>
      <c r="DMH30" s="20"/>
      <c r="DMI30"/>
      <c r="DMJ30" s="20"/>
      <c r="DMK30"/>
      <c r="DML30" s="20"/>
      <c r="DMM30"/>
      <c r="DMN30" s="20"/>
      <c r="DMO30"/>
      <c r="DMP30" s="20"/>
      <c r="DMQ30"/>
      <c r="DMR30" s="20"/>
      <c r="DMS30"/>
      <c r="DMT30" s="20"/>
      <c r="DMU30"/>
      <c r="DMV30" s="20"/>
      <c r="DMW30"/>
      <c r="DMX30" s="20"/>
      <c r="DMY30"/>
      <c r="DMZ30" s="20"/>
      <c r="DNA30"/>
      <c r="DNB30" s="20"/>
      <c r="DNC30"/>
      <c r="DND30" s="20"/>
      <c r="DNE30"/>
      <c r="DNF30" s="20"/>
      <c r="DNG30"/>
      <c r="DNH30" s="20"/>
      <c r="DNI30"/>
      <c r="DNJ30" s="20"/>
      <c r="DNK30"/>
      <c r="DNL30" s="20"/>
      <c r="DNM30"/>
      <c r="DNN30" s="20"/>
      <c r="DNO30"/>
      <c r="DNP30" s="20"/>
      <c r="DNQ30"/>
      <c r="DNR30" s="20"/>
      <c r="DNS30"/>
      <c r="DNT30" s="20"/>
      <c r="DNU30"/>
      <c r="DNV30" s="20"/>
      <c r="DNW30"/>
      <c r="DNX30" s="20"/>
      <c r="DNY30"/>
      <c r="DNZ30" s="20"/>
      <c r="DOA30"/>
      <c r="DOB30" s="20"/>
      <c r="DOC30"/>
      <c r="DOD30" s="20"/>
      <c r="DOE30"/>
      <c r="DOF30" s="20"/>
      <c r="DOG30"/>
      <c r="DOH30" s="20"/>
      <c r="DOI30"/>
      <c r="DOJ30" s="20"/>
      <c r="DOK30"/>
      <c r="DOL30" s="20"/>
      <c r="DOM30"/>
      <c r="DON30" s="20"/>
      <c r="DOO30"/>
      <c r="DOP30" s="20"/>
      <c r="DOQ30"/>
      <c r="DOR30" s="20"/>
      <c r="DOS30"/>
      <c r="DOT30" s="20"/>
      <c r="DOU30"/>
      <c r="DOV30" s="20"/>
      <c r="DOW30"/>
      <c r="DOX30" s="20"/>
      <c r="DOY30"/>
      <c r="DOZ30" s="20"/>
      <c r="DPA30"/>
      <c r="DPB30" s="20"/>
      <c r="DPC30"/>
      <c r="DPD30" s="20"/>
      <c r="DPE30"/>
      <c r="DPF30" s="20"/>
      <c r="DPG30"/>
      <c r="DPH30" s="20"/>
      <c r="DPI30"/>
      <c r="DPJ30" s="20"/>
      <c r="DPK30"/>
      <c r="DPL30" s="20"/>
      <c r="DPM30"/>
      <c r="DPN30" s="20"/>
      <c r="DPO30"/>
      <c r="DPP30" s="20"/>
      <c r="DPQ30"/>
      <c r="DPR30" s="20"/>
      <c r="DPS30"/>
      <c r="DPT30" s="20"/>
      <c r="DPU30"/>
      <c r="DPV30" s="20"/>
      <c r="DPW30"/>
      <c r="DPX30" s="20"/>
      <c r="DPY30"/>
      <c r="DPZ30" s="20"/>
      <c r="DQA30"/>
      <c r="DQB30" s="20"/>
      <c r="DQC30"/>
      <c r="DQD30" s="20"/>
      <c r="DQE30"/>
      <c r="DQF30" s="20"/>
      <c r="DQG30"/>
      <c r="DQH30" s="20"/>
      <c r="DQI30"/>
      <c r="DQJ30" s="20"/>
      <c r="DQK30"/>
      <c r="DQL30" s="20"/>
      <c r="DQM30"/>
      <c r="DQN30" s="20"/>
      <c r="DQO30"/>
      <c r="DQP30" s="20"/>
      <c r="DQQ30"/>
      <c r="DQR30" s="20"/>
      <c r="DQS30"/>
      <c r="DQT30" s="20"/>
      <c r="DQU30"/>
      <c r="DQV30" s="20"/>
      <c r="DQW30"/>
      <c r="DQX30" s="20"/>
      <c r="DQY30"/>
      <c r="DQZ30" s="20"/>
      <c r="DRA30"/>
      <c r="DRB30" s="20"/>
      <c r="DRC30"/>
      <c r="DRD30" s="20"/>
      <c r="DRE30"/>
      <c r="DRF30" s="20"/>
      <c r="DRG30"/>
      <c r="DRH30" s="20"/>
      <c r="DRI30"/>
      <c r="DRJ30" s="20"/>
      <c r="DRK30"/>
      <c r="DRL30" s="20"/>
      <c r="DRM30"/>
      <c r="DRN30" s="20"/>
      <c r="DRO30"/>
      <c r="DRP30" s="20"/>
      <c r="DRQ30"/>
      <c r="DRR30" s="20"/>
      <c r="DRS30"/>
      <c r="DRT30" s="20"/>
      <c r="DRU30"/>
      <c r="DRV30" s="20"/>
      <c r="DRW30"/>
      <c r="DRX30" s="20"/>
      <c r="DRY30"/>
      <c r="DRZ30" s="20"/>
      <c r="DSA30"/>
      <c r="DSB30" s="20"/>
      <c r="DSC30"/>
      <c r="DSD30" s="20"/>
      <c r="DSE30"/>
      <c r="DSF30" s="20"/>
      <c r="DSG30"/>
      <c r="DSH30" s="20"/>
      <c r="DSI30"/>
      <c r="DSJ30" s="20"/>
      <c r="DSK30"/>
      <c r="DSL30" s="20"/>
      <c r="DSM30"/>
      <c r="DSN30" s="20"/>
      <c r="DSO30"/>
      <c r="DSP30" s="20"/>
      <c r="DSQ30"/>
      <c r="DSR30" s="20"/>
      <c r="DSS30"/>
      <c r="DST30" s="20"/>
      <c r="DSU30"/>
      <c r="DSV30" s="20"/>
      <c r="DSW30"/>
      <c r="DSX30" s="20"/>
      <c r="DSY30"/>
      <c r="DSZ30" s="20"/>
      <c r="DTA30"/>
      <c r="DTB30" s="20"/>
      <c r="DTC30"/>
      <c r="DTD30" s="20"/>
      <c r="DTE30"/>
      <c r="DTF30" s="20"/>
      <c r="DTG30"/>
      <c r="DTH30" s="20"/>
      <c r="DTI30"/>
      <c r="DTJ30" s="20"/>
      <c r="DTK30"/>
      <c r="DTL30" s="20"/>
      <c r="DTM30"/>
      <c r="DTN30" s="20"/>
      <c r="DTO30"/>
      <c r="DTP30" s="20"/>
      <c r="DTQ30"/>
      <c r="DTR30" s="20"/>
      <c r="DTS30"/>
      <c r="DTT30" s="20"/>
      <c r="DTU30"/>
      <c r="DTV30" s="20"/>
      <c r="DTW30"/>
      <c r="DTX30" s="20"/>
      <c r="DTY30"/>
      <c r="DTZ30" s="20"/>
      <c r="DUA30"/>
      <c r="DUB30" s="20"/>
      <c r="DUC30"/>
      <c r="DUD30" s="20"/>
      <c r="DUE30"/>
      <c r="DUF30" s="20"/>
      <c r="DUG30"/>
      <c r="DUH30" s="20"/>
      <c r="DUI30"/>
      <c r="DUJ30" s="20"/>
      <c r="DUK30"/>
      <c r="DUL30" s="20"/>
      <c r="DUM30"/>
      <c r="DUN30" s="20"/>
      <c r="DUO30"/>
      <c r="DUP30" s="20"/>
      <c r="DUQ30"/>
      <c r="DUR30" s="20"/>
      <c r="DUS30"/>
      <c r="DUT30" s="20"/>
      <c r="DUU30"/>
      <c r="DUV30" s="20"/>
      <c r="DUW30"/>
      <c r="DUX30" s="20"/>
      <c r="DUY30"/>
      <c r="DUZ30" s="20"/>
      <c r="DVA30"/>
      <c r="DVB30" s="20"/>
      <c r="DVC30"/>
      <c r="DVD30" s="20"/>
      <c r="DVE30"/>
      <c r="DVF30" s="20"/>
      <c r="DVG30"/>
      <c r="DVH30" s="20"/>
      <c r="DVI30"/>
      <c r="DVJ30" s="20"/>
      <c r="DVK30"/>
      <c r="DVL30" s="20"/>
      <c r="DVM30"/>
      <c r="DVN30" s="20"/>
      <c r="DVO30"/>
      <c r="DVP30" s="20"/>
      <c r="DVQ30"/>
      <c r="DVR30" s="20"/>
      <c r="DVS30"/>
      <c r="DVT30" s="20"/>
      <c r="DVU30"/>
      <c r="DVV30" s="20"/>
      <c r="DVW30"/>
      <c r="DVX30" s="20"/>
      <c r="DVY30"/>
      <c r="DVZ30" s="20"/>
      <c r="DWA30"/>
      <c r="DWB30" s="20"/>
      <c r="DWC30"/>
      <c r="DWD30" s="20"/>
      <c r="DWE30"/>
      <c r="DWF30" s="20"/>
      <c r="DWG30"/>
      <c r="DWH30" s="20"/>
      <c r="DWI30"/>
      <c r="DWJ30" s="20"/>
      <c r="DWK30"/>
      <c r="DWL30" s="20"/>
      <c r="DWM30"/>
      <c r="DWN30" s="20"/>
      <c r="DWO30"/>
      <c r="DWP30" s="20"/>
      <c r="DWQ30"/>
      <c r="DWR30" s="20"/>
      <c r="DWS30"/>
      <c r="DWT30" s="20"/>
      <c r="DWU30"/>
      <c r="DWV30" s="20"/>
      <c r="DWW30"/>
      <c r="DWX30" s="20"/>
      <c r="DWY30"/>
      <c r="DWZ30" s="20"/>
      <c r="DXA30"/>
      <c r="DXB30" s="20"/>
      <c r="DXC30"/>
      <c r="DXD30" s="20"/>
      <c r="DXE30"/>
      <c r="DXF30" s="20"/>
      <c r="DXG30"/>
      <c r="DXH30" s="20"/>
      <c r="DXI30"/>
      <c r="DXJ30" s="20"/>
      <c r="DXK30"/>
      <c r="DXL30" s="20"/>
      <c r="DXM30"/>
      <c r="DXN30" s="20"/>
      <c r="DXO30"/>
      <c r="DXP30" s="20"/>
      <c r="DXQ30"/>
      <c r="DXR30" s="20"/>
      <c r="DXS30"/>
      <c r="DXT30" s="20"/>
      <c r="DXU30"/>
      <c r="DXV30" s="20"/>
      <c r="DXW30"/>
      <c r="DXX30" s="20"/>
      <c r="DXY30"/>
      <c r="DXZ30" s="20"/>
      <c r="DYA30"/>
      <c r="DYB30" s="20"/>
      <c r="DYC30"/>
      <c r="DYD30" s="20"/>
      <c r="DYE30"/>
      <c r="DYF30" s="20"/>
      <c r="DYG30"/>
      <c r="DYH30" s="20"/>
      <c r="DYI30"/>
      <c r="DYJ30" s="20"/>
      <c r="DYK30"/>
      <c r="DYL30" s="20"/>
      <c r="DYM30"/>
      <c r="DYN30" s="20"/>
      <c r="DYO30"/>
      <c r="DYP30" s="20"/>
      <c r="DYQ30"/>
      <c r="DYR30" s="20"/>
      <c r="DYS30"/>
      <c r="DYT30" s="20"/>
      <c r="DYU30"/>
      <c r="DYV30" s="20"/>
      <c r="DYW30"/>
      <c r="DYX30" s="20"/>
      <c r="DYY30"/>
      <c r="DYZ30" s="20"/>
      <c r="DZA30"/>
      <c r="DZB30" s="20"/>
      <c r="DZC30"/>
      <c r="DZD30" s="20"/>
      <c r="DZE30"/>
      <c r="DZF30" s="20"/>
      <c r="DZG30"/>
      <c r="DZH30" s="20"/>
      <c r="DZI30"/>
      <c r="DZJ30" s="20"/>
      <c r="DZK30"/>
      <c r="DZL30" s="20"/>
      <c r="DZM30"/>
      <c r="DZN30" s="20"/>
      <c r="DZO30"/>
      <c r="DZP30" s="20"/>
      <c r="DZQ30"/>
      <c r="DZR30" s="20"/>
      <c r="DZS30"/>
      <c r="DZT30" s="20"/>
      <c r="DZU30"/>
      <c r="DZV30" s="20"/>
      <c r="DZW30"/>
      <c r="DZX30" s="20"/>
      <c r="DZY30"/>
      <c r="DZZ30" s="20"/>
      <c r="EAA30"/>
      <c r="EAB30" s="20"/>
      <c r="EAC30"/>
      <c r="EAD30" s="20"/>
      <c r="EAE30"/>
      <c r="EAF30" s="20"/>
      <c r="EAG30"/>
      <c r="EAH30" s="20"/>
      <c r="EAI30"/>
      <c r="EAJ30" s="20"/>
      <c r="EAK30"/>
      <c r="EAL30" s="20"/>
      <c r="EAM30"/>
      <c r="EAN30" s="20"/>
      <c r="EAO30"/>
      <c r="EAP30" s="20"/>
      <c r="EAQ30"/>
      <c r="EAR30" s="20"/>
      <c r="EAS30"/>
      <c r="EAT30" s="20"/>
      <c r="EAU30"/>
      <c r="EAV30" s="20"/>
      <c r="EAW30"/>
      <c r="EAX30" s="20"/>
      <c r="EAY30"/>
      <c r="EAZ30" s="20"/>
      <c r="EBA30"/>
      <c r="EBB30" s="20"/>
      <c r="EBC30"/>
      <c r="EBD30" s="20"/>
      <c r="EBE30"/>
      <c r="EBF30" s="20"/>
      <c r="EBG30"/>
      <c r="EBH30" s="20"/>
      <c r="EBI30"/>
      <c r="EBJ30" s="20"/>
      <c r="EBK30"/>
      <c r="EBL30" s="20"/>
      <c r="EBM30"/>
      <c r="EBN30" s="20"/>
      <c r="EBO30"/>
      <c r="EBP30" s="20"/>
      <c r="EBQ30"/>
      <c r="EBR30" s="20"/>
      <c r="EBS30"/>
      <c r="EBT30" s="20"/>
      <c r="EBU30"/>
      <c r="EBV30" s="20"/>
      <c r="EBW30"/>
      <c r="EBX30" s="20"/>
      <c r="EBY30"/>
      <c r="EBZ30" s="20"/>
      <c r="ECA30"/>
      <c r="ECB30" s="20"/>
      <c r="ECC30"/>
      <c r="ECD30" s="20"/>
      <c r="ECE30"/>
      <c r="ECF30" s="20"/>
      <c r="ECG30"/>
      <c r="ECH30" s="20"/>
      <c r="ECI30"/>
      <c r="ECJ30" s="20"/>
      <c r="ECK30"/>
      <c r="ECL30" s="20"/>
      <c r="ECM30"/>
      <c r="ECN30" s="20"/>
      <c r="ECO30"/>
      <c r="ECP30" s="20"/>
      <c r="ECQ30"/>
      <c r="ECR30" s="20"/>
      <c r="ECS30"/>
      <c r="ECT30" s="20"/>
      <c r="ECU30"/>
      <c r="ECV30" s="20"/>
      <c r="ECW30"/>
      <c r="ECX30" s="20"/>
      <c r="ECY30"/>
      <c r="ECZ30" s="20"/>
      <c r="EDA30"/>
      <c r="EDB30" s="20"/>
      <c r="EDC30"/>
      <c r="EDD30" s="20"/>
      <c r="EDE30"/>
      <c r="EDF30" s="20"/>
      <c r="EDG30"/>
      <c r="EDH30" s="20"/>
      <c r="EDI30"/>
      <c r="EDJ30" s="20"/>
      <c r="EDK30"/>
      <c r="EDL30" s="20"/>
      <c r="EDM30"/>
      <c r="EDN30" s="20"/>
      <c r="EDO30"/>
      <c r="EDP30" s="20"/>
      <c r="EDQ30"/>
      <c r="EDR30" s="20"/>
      <c r="EDS30"/>
      <c r="EDT30" s="20"/>
      <c r="EDU30"/>
      <c r="EDV30" s="20"/>
      <c r="EDW30"/>
      <c r="EDX30" s="20"/>
      <c r="EDY30"/>
      <c r="EDZ30" s="20"/>
      <c r="EEA30"/>
      <c r="EEB30" s="20"/>
      <c r="EEC30"/>
      <c r="EED30" s="20"/>
      <c r="EEE30"/>
      <c r="EEF30" s="20"/>
      <c r="EEG30"/>
      <c r="EEH30" s="20"/>
      <c r="EEI30"/>
      <c r="EEJ30" s="20"/>
      <c r="EEK30"/>
      <c r="EEL30" s="20"/>
      <c r="EEM30"/>
      <c r="EEN30" s="20"/>
      <c r="EEO30"/>
      <c r="EEP30" s="20"/>
      <c r="EEQ30"/>
      <c r="EER30" s="20"/>
      <c r="EES30"/>
      <c r="EET30" s="20"/>
      <c r="EEU30"/>
      <c r="EEV30" s="20"/>
      <c r="EEW30"/>
      <c r="EEX30" s="20"/>
      <c r="EEY30"/>
      <c r="EEZ30" s="20"/>
      <c r="EFA30"/>
      <c r="EFB30" s="20"/>
      <c r="EFC30"/>
      <c r="EFD30" s="20"/>
      <c r="EFE30"/>
      <c r="EFF30" s="20"/>
      <c r="EFG30"/>
      <c r="EFH30" s="20"/>
      <c r="EFI30"/>
      <c r="EFJ30" s="20"/>
      <c r="EFK30"/>
      <c r="EFL30" s="20"/>
      <c r="EFM30"/>
      <c r="EFN30" s="20"/>
      <c r="EFO30"/>
      <c r="EFP30" s="20"/>
      <c r="EFQ30"/>
      <c r="EFR30" s="20"/>
      <c r="EFS30"/>
      <c r="EFT30" s="20"/>
      <c r="EFU30"/>
      <c r="EFV30" s="20"/>
      <c r="EFW30"/>
      <c r="EFX30" s="20"/>
      <c r="EFY30"/>
      <c r="EFZ30" s="20"/>
      <c r="EGA30"/>
      <c r="EGB30" s="20"/>
      <c r="EGC30"/>
      <c r="EGD30" s="20"/>
      <c r="EGE30"/>
      <c r="EGF30" s="20"/>
      <c r="EGG30"/>
      <c r="EGH30" s="20"/>
      <c r="EGI30"/>
      <c r="EGJ30" s="20"/>
      <c r="EGK30"/>
      <c r="EGL30" s="20"/>
      <c r="EGM30"/>
      <c r="EGN30" s="20"/>
      <c r="EGO30"/>
      <c r="EGP30" s="20"/>
      <c r="EGQ30"/>
      <c r="EGR30" s="20"/>
      <c r="EGS30"/>
      <c r="EGT30" s="20"/>
      <c r="EGU30"/>
      <c r="EGV30" s="20"/>
      <c r="EGW30"/>
      <c r="EGX30" s="20"/>
      <c r="EGY30"/>
      <c r="EGZ30" s="20"/>
      <c r="EHA30"/>
      <c r="EHB30" s="20"/>
      <c r="EHC30"/>
      <c r="EHD30" s="20"/>
      <c r="EHE30"/>
      <c r="EHF30" s="20"/>
      <c r="EHG30"/>
      <c r="EHH30" s="20"/>
      <c r="EHI30"/>
      <c r="EHJ30" s="20"/>
      <c r="EHK30"/>
      <c r="EHL30" s="20"/>
      <c r="EHM30"/>
      <c r="EHN30" s="20"/>
      <c r="EHO30"/>
      <c r="EHP30" s="20"/>
      <c r="EHQ30"/>
      <c r="EHR30" s="20"/>
      <c r="EHS30"/>
      <c r="EHT30" s="20"/>
      <c r="EHU30"/>
      <c r="EHV30" s="20"/>
      <c r="EHW30"/>
      <c r="EHX30" s="20"/>
      <c r="EHY30"/>
      <c r="EHZ30" s="20"/>
      <c r="EIA30"/>
      <c r="EIB30" s="20"/>
      <c r="EIC30"/>
      <c r="EID30" s="20"/>
      <c r="EIE30"/>
      <c r="EIF30" s="20"/>
      <c r="EIG30"/>
      <c r="EIH30" s="20"/>
      <c r="EII30"/>
      <c r="EIJ30" s="20"/>
      <c r="EIK30"/>
      <c r="EIL30" s="20"/>
      <c r="EIM30"/>
      <c r="EIN30" s="20"/>
      <c r="EIO30"/>
      <c r="EIP30" s="20"/>
      <c r="EIQ30"/>
      <c r="EIR30" s="20"/>
      <c r="EIS30"/>
      <c r="EIT30" s="20"/>
      <c r="EIU30"/>
      <c r="EIV30" s="20"/>
      <c r="EIW30"/>
      <c r="EIX30" s="20"/>
      <c r="EIY30"/>
      <c r="EIZ30" s="20"/>
      <c r="EJA30"/>
      <c r="EJB30" s="20"/>
      <c r="EJC30"/>
      <c r="EJD30" s="20"/>
      <c r="EJE30"/>
      <c r="EJF30" s="20"/>
      <c r="EJG30"/>
      <c r="EJH30" s="20"/>
      <c r="EJI30"/>
      <c r="EJJ30" s="20"/>
      <c r="EJK30"/>
      <c r="EJL30" s="20"/>
      <c r="EJM30"/>
      <c r="EJN30" s="20"/>
      <c r="EJO30"/>
      <c r="EJP30" s="20"/>
      <c r="EJQ30"/>
      <c r="EJR30" s="20"/>
      <c r="EJS30"/>
      <c r="EJT30" s="20"/>
      <c r="EJU30"/>
      <c r="EJV30" s="20"/>
      <c r="EJW30"/>
      <c r="EJX30" s="20"/>
      <c r="EJY30"/>
      <c r="EJZ30" s="20"/>
      <c r="EKA30"/>
      <c r="EKB30" s="20"/>
      <c r="EKC30"/>
      <c r="EKD30" s="20"/>
      <c r="EKE30"/>
      <c r="EKF30" s="20"/>
      <c r="EKG30"/>
      <c r="EKH30" s="20"/>
      <c r="EKI30"/>
      <c r="EKJ30" s="20"/>
      <c r="EKK30"/>
      <c r="EKL30" s="20"/>
      <c r="EKM30"/>
      <c r="EKN30" s="20"/>
      <c r="EKO30"/>
      <c r="EKP30" s="20"/>
      <c r="EKQ30"/>
      <c r="EKR30" s="20"/>
      <c r="EKS30"/>
      <c r="EKT30" s="20"/>
      <c r="EKU30"/>
      <c r="EKV30" s="20"/>
      <c r="EKW30"/>
      <c r="EKX30" s="20"/>
      <c r="EKY30"/>
      <c r="EKZ30" s="20"/>
      <c r="ELA30"/>
      <c r="ELB30" s="20"/>
      <c r="ELC30"/>
      <c r="ELD30" s="20"/>
      <c r="ELE30"/>
      <c r="ELF30" s="20"/>
      <c r="ELG30"/>
      <c r="ELH30" s="20"/>
      <c r="ELI30"/>
      <c r="ELJ30" s="20"/>
      <c r="ELK30"/>
      <c r="ELL30" s="20"/>
      <c r="ELM30"/>
      <c r="ELN30" s="20"/>
      <c r="ELO30"/>
      <c r="ELP30" s="20"/>
      <c r="ELQ30"/>
      <c r="ELR30" s="20"/>
      <c r="ELS30"/>
      <c r="ELT30" s="20"/>
      <c r="ELU30"/>
      <c r="ELV30" s="20"/>
      <c r="ELW30"/>
      <c r="ELX30" s="20"/>
      <c r="ELY30"/>
      <c r="ELZ30" s="20"/>
      <c r="EMA30"/>
      <c r="EMB30" s="20"/>
      <c r="EMC30"/>
      <c r="EMD30" s="20"/>
      <c r="EME30"/>
      <c r="EMF30" s="20"/>
      <c r="EMG30"/>
      <c r="EMH30" s="20"/>
      <c r="EMI30"/>
      <c r="EMJ30" s="20"/>
      <c r="EMK30"/>
      <c r="EML30" s="20"/>
      <c r="EMM30"/>
      <c r="EMN30" s="20"/>
      <c r="EMO30"/>
      <c r="EMP30" s="20"/>
      <c r="EMQ30"/>
      <c r="EMR30" s="20"/>
      <c r="EMS30"/>
      <c r="EMT30" s="20"/>
      <c r="EMU30"/>
      <c r="EMV30" s="20"/>
      <c r="EMW30"/>
      <c r="EMX30" s="20"/>
      <c r="EMY30"/>
      <c r="EMZ30" s="20"/>
      <c r="ENA30"/>
      <c r="ENB30" s="20"/>
      <c r="ENC30"/>
      <c r="END30" s="20"/>
      <c r="ENE30"/>
      <c r="ENF30" s="20"/>
      <c r="ENG30"/>
      <c r="ENH30" s="20"/>
      <c r="ENI30"/>
      <c r="ENJ30" s="20"/>
      <c r="ENK30"/>
      <c r="ENL30" s="20"/>
      <c r="ENM30"/>
      <c r="ENN30" s="20"/>
      <c r="ENO30"/>
      <c r="ENP30" s="20"/>
      <c r="ENQ30"/>
      <c r="ENR30" s="20"/>
      <c r="ENS30"/>
      <c r="ENT30" s="20"/>
      <c r="ENU30"/>
      <c r="ENV30" s="20"/>
      <c r="ENW30"/>
      <c r="ENX30" s="20"/>
      <c r="ENY30"/>
      <c r="ENZ30" s="20"/>
      <c r="EOA30"/>
      <c r="EOB30" s="20"/>
      <c r="EOC30"/>
      <c r="EOD30" s="20"/>
      <c r="EOE30"/>
      <c r="EOF30" s="20"/>
      <c r="EOG30"/>
      <c r="EOH30" s="20"/>
      <c r="EOI30"/>
      <c r="EOJ30" s="20"/>
      <c r="EOK30"/>
      <c r="EOL30" s="20"/>
      <c r="EOM30"/>
      <c r="EON30" s="20"/>
      <c r="EOO30"/>
      <c r="EOP30" s="20"/>
      <c r="EOQ30"/>
      <c r="EOR30" s="20"/>
      <c r="EOS30"/>
      <c r="EOT30" s="20"/>
      <c r="EOU30"/>
      <c r="EOV30" s="20"/>
      <c r="EOW30"/>
      <c r="EOX30" s="20"/>
      <c r="EOY30"/>
      <c r="EOZ30" s="20"/>
      <c r="EPA30"/>
      <c r="EPB30" s="20"/>
      <c r="EPC30"/>
      <c r="EPD30" s="20"/>
      <c r="EPE30"/>
      <c r="EPF30" s="20"/>
      <c r="EPG30"/>
      <c r="EPH30" s="20"/>
      <c r="EPI30"/>
      <c r="EPJ30" s="20"/>
      <c r="EPK30"/>
      <c r="EPL30" s="20"/>
      <c r="EPM30"/>
      <c r="EPN30" s="20"/>
      <c r="EPO30"/>
      <c r="EPP30" s="20"/>
      <c r="EPQ30"/>
      <c r="EPR30" s="20"/>
      <c r="EPS30"/>
      <c r="EPT30" s="20"/>
      <c r="EPU30"/>
      <c r="EPV30" s="20"/>
      <c r="EPW30"/>
      <c r="EPX30" s="20"/>
      <c r="EPY30"/>
      <c r="EPZ30" s="20"/>
      <c r="EQA30"/>
      <c r="EQB30" s="20"/>
      <c r="EQC30"/>
      <c r="EQD30" s="20"/>
      <c r="EQE30"/>
      <c r="EQF30" s="20"/>
      <c r="EQG30"/>
      <c r="EQH30" s="20"/>
      <c r="EQI30"/>
      <c r="EQJ30" s="20"/>
      <c r="EQK30"/>
      <c r="EQL30" s="20"/>
      <c r="EQM30"/>
      <c r="EQN30" s="20"/>
      <c r="EQO30"/>
      <c r="EQP30" s="20"/>
      <c r="EQQ30"/>
      <c r="EQR30" s="20"/>
      <c r="EQS30"/>
      <c r="EQT30" s="20"/>
      <c r="EQU30"/>
      <c r="EQV30" s="20"/>
      <c r="EQW30"/>
      <c r="EQX30" s="20"/>
      <c r="EQY30"/>
      <c r="EQZ30" s="20"/>
      <c r="ERA30"/>
      <c r="ERB30" s="20"/>
      <c r="ERC30"/>
      <c r="ERD30" s="20"/>
      <c r="ERE30"/>
      <c r="ERF30" s="20"/>
      <c r="ERG30"/>
      <c r="ERH30" s="20"/>
      <c r="ERI30"/>
      <c r="ERJ30" s="20"/>
      <c r="ERK30"/>
      <c r="ERL30" s="20"/>
      <c r="ERM30"/>
      <c r="ERN30" s="20"/>
      <c r="ERO30"/>
      <c r="ERP30" s="20"/>
      <c r="ERQ30"/>
      <c r="ERR30" s="20"/>
      <c r="ERS30"/>
      <c r="ERT30" s="20"/>
      <c r="ERU30"/>
      <c r="ERV30" s="20"/>
      <c r="ERW30"/>
      <c r="ERX30" s="20"/>
      <c r="ERY30"/>
      <c r="ERZ30" s="20"/>
      <c r="ESA30"/>
      <c r="ESB30" s="20"/>
      <c r="ESC30"/>
      <c r="ESD30" s="20"/>
      <c r="ESE30"/>
      <c r="ESF30" s="20"/>
      <c r="ESG30"/>
      <c r="ESH30" s="20"/>
      <c r="ESI30"/>
      <c r="ESJ30" s="20"/>
      <c r="ESK30"/>
      <c r="ESL30" s="20"/>
      <c r="ESM30"/>
      <c r="ESN30" s="20"/>
      <c r="ESO30"/>
      <c r="ESP30" s="20"/>
      <c r="ESQ30"/>
      <c r="ESR30" s="20"/>
      <c r="ESS30"/>
      <c r="EST30" s="20"/>
      <c r="ESU30"/>
      <c r="ESV30" s="20"/>
      <c r="ESW30"/>
      <c r="ESX30" s="20"/>
      <c r="ESY30"/>
      <c r="ESZ30" s="20"/>
      <c r="ETA30"/>
      <c r="ETB30" s="20"/>
      <c r="ETC30"/>
      <c r="ETD30" s="20"/>
      <c r="ETE30"/>
      <c r="ETF30" s="20"/>
      <c r="ETG30"/>
      <c r="ETH30" s="20"/>
      <c r="ETI30"/>
      <c r="ETJ30" s="20"/>
      <c r="ETK30"/>
      <c r="ETL30" s="20"/>
      <c r="ETM30"/>
      <c r="ETN30" s="20"/>
      <c r="ETO30"/>
      <c r="ETP30" s="20"/>
      <c r="ETQ30"/>
      <c r="ETR30" s="20"/>
      <c r="ETS30"/>
      <c r="ETT30" s="20"/>
      <c r="ETU30"/>
      <c r="ETV30" s="20"/>
      <c r="ETW30"/>
      <c r="ETX30" s="20"/>
      <c r="ETY30"/>
      <c r="ETZ30" s="20"/>
      <c r="EUA30"/>
      <c r="EUB30" s="20"/>
      <c r="EUC30"/>
      <c r="EUD30" s="20"/>
      <c r="EUE30"/>
      <c r="EUF30" s="20"/>
      <c r="EUG30"/>
      <c r="EUH30" s="20"/>
      <c r="EUI30"/>
      <c r="EUJ30" s="20"/>
      <c r="EUK30"/>
      <c r="EUL30" s="20"/>
      <c r="EUM30"/>
      <c r="EUN30" s="20"/>
      <c r="EUO30"/>
      <c r="EUP30" s="20"/>
      <c r="EUQ30"/>
      <c r="EUR30" s="20"/>
      <c r="EUS30"/>
      <c r="EUT30" s="20"/>
      <c r="EUU30"/>
      <c r="EUV30" s="20"/>
      <c r="EUW30"/>
      <c r="EUX30" s="20"/>
      <c r="EUY30"/>
      <c r="EUZ30" s="20"/>
      <c r="EVA30"/>
      <c r="EVB30" s="20"/>
      <c r="EVC30"/>
      <c r="EVD30" s="20"/>
      <c r="EVE30"/>
      <c r="EVF30" s="20"/>
      <c r="EVG30"/>
      <c r="EVH30" s="20"/>
      <c r="EVI30"/>
      <c r="EVJ30" s="20"/>
      <c r="EVK30"/>
      <c r="EVL30" s="20"/>
      <c r="EVM30"/>
      <c r="EVN30" s="20"/>
      <c r="EVO30"/>
      <c r="EVP30" s="20"/>
      <c r="EVQ30"/>
      <c r="EVR30" s="20"/>
      <c r="EVS30"/>
      <c r="EVT30" s="20"/>
      <c r="EVU30"/>
      <c r="EVV30" s="20"/>
      <c r="EVW30"/>
      <c r="EVX30" s="20"/>
      <c r="EVY30"/>
      <c r="EVZ30" s="20"/>
      <c r="EWA30"/>
      <c r="EWB30" s="20"/>
      <c r="EWC30"/>
      <c r="EWD30" s="20"/>
      <c r="EWE30"/>
      <c r="EWF30" s="20"/>
      <c r="EWG30"/>
      <c r="EWH30" s="20"/>
      <c r="EWI30"/>
      <c r="EWJ30" s="20"/>
      <c r="EWK30"/>
      <c r="EWL30" s="20"/>
      <c r="EWM30"/>
      <c r="EWN30" s="20"/>
      <c r="EWO30"/>
      <c r="EWP30" s="20"/>
      <c r="EWQ30"/>
      <c r="EWR30" s="20"/>
      <c r="EWS30"/>
      <c r="EWT30" s="20"/>
      <c r="EWU30"/>
      <c r="EWV30" s="20"/>
      <c r="EWW30"/>
      <c r="EWX30" s="20"/>
      <c r="EWY30"/>
      <c r="EWZ30" s="20"/>
      <c r="EXA30"/>
      <c r="EXB30" s="20"/>
      <c r="EXC30"/>
      <c r="EXD30" s="20"/>
      <c r="EXE30"/>
      <c r="EXF30" s="20"/>
      <c r="EXG30"/>
      <c r="EXH30" s="20"/>
      <c r="EXI30"/>
      <c r="EXJ30" s="20"/>
      <c r="EXK30"/>
      <c r="EXL30" s="20"/>
      <c r="EXM30"/>
      <c r="EXN30" s="20"/>
      <c r="EXO30"/>
      <c r="EXP30" s="20"/>
      <c r="EXQ30"/>
      <c r="EXR30" s="20"/>
      <c r="EXS30"/>
      <c r="EXT30" s="20"/>
      <c r="EXU30"/>
      <c r="EXV30" s="20"/>
      <c r="EXW30"/>
      <c r="EXX30" s="20"/>
      <c r="EXY30"/>
      <c r="EXZ30" s="20"/>
      <c r="EYA30"/>
      <c r="EYB30" s="20"/>
      <c r="EYC30"/>
      <c r="EYD30" s="20"/>
      <c r="EYE30"/>
      <c r="EYF30" s="20"/>
      <c r="EYG30"/>
      <c r="EYH30" s="20"/>
      <c r="EYI30"/>
      <c r="EYJ30" s="20"/>
      <c r="EYK30"/>
      <c r="EYL30" s="20"/>
      <c r="EYM30"/>
      <c r="EYN30" s="20"/>
      <c r="EYO30"/>
      <c r="EYP30" s="20"/>
      <c r="EYQ30"/>
      <c r="EYR30" s="20"/>
      <c r="EYS30"/>
      <c r="EYT30" s="20"/>
      <c r="EYU30"/>
      <c r="EYV30" s="20"/>
      <c r="EYW30"/>
      <c r="EYX30" s="20"/>
      <c r="EYY30"/>
      <c r="EYZ30" s="20"/>
      <c r="EZA30"/>
      <c r="EZB30" s="20"/>
      <c r="EZC30"/>
      <c r="EZD30" s="20"/>
      <c r="EZE30"/>
      <c r="EZF30" s="20"/>
      <c r="EZG30"/>
      <c r="EZH30" s="20"/>
      <c r="EZI30"/>
      <c r="EZJ30" s="20"/>
      <c r="EZK30"/>
      <c r="EZL30" s="20"/>
      <c r="EZM30"/>
      <c r="EZN30" s="20"/>
      <c r="EZO30"/>
      <c r="EZP30" s="20"/>
      <c r="EZQ30"/>
      <c r="EZR30" s="20"/>
      <c r="EZS30"/>
      <c r="EZT30" s="20"/>
      <c r="EZU30"/>
      <c r="EZV30" s="20"/>
      <c r="EZW30"/>
      <c r="EZX30" s="20"/>
      <c r="EZY30"/>
      <c r="EZZ30" s="20"/>
      <c r="FAA30"/>
      <c r="FAB30" s="20"/>
      <c r="FAC30"/>
      <c r="FAD30" s="20"/>
      <c r="FAE30"/>
      <c r="FAF30" s="20"/>
      <c r="FAG30"/>
      <c r="FAH30" s="20"/>
      <c r="FAI30"/>
      <c r="FAJ30" s="20"/>
      <c r="FAK30"/>
      <c r="FAL30" s="20"/>
      <c r="FAM30"/>
      <c r="FAN30" s="20"/>
      <c r="FAO30"/>
      <c r="FAP30" s="20"/>
      <c r="FAQ30"/>
      <c r="FAR30" s="20"/>
      <c r="FAS30"/>
      <c r="FAT30" s="20"/>
      <c r="FAU30"/>
      <c r="FAV30" s="20"/>
      <c r="FAW30"/>
      <c r="FAX30" s="20"/>
      <c r="FAY30"/>
      <c r="FAZ30" s="20"/>
      <c r="FBA30"/>
      <c r="FBB30" s="20"/>
      <c r="FBC30"/>
      <c r="FBD30" s="20"/>
      <c r="FBE30"/>
      <c r="FBF30" s="20"/>
      <c r="FBG30"/>
      <c r="FBH30" s="20"/>
      <c r="FBI30"/>
      <c r="FBJ30" s="20"/>
      <c r="FBK30"/>
      <c r="FBL30" s="20"/>
      <c r="FBM30"/>
      <c r="FBN30" s="20"/>
      <c r="FBO30"/>
      <c r="FBP30" s="20"/>
      <c r="FBQ30"/>
      <c r="FBR30" s="20"/>
      <c r="FBS30"/>
      <c r="FBT30" s="20"/>
      <c r="FBU30"/>
      <c r="FBV30" s="20"/>
      <c r="FBW30"/>
      <c r="FBX30" s="20"/>
      <c r="FBY30"/>
      <c r="FBZ30" s="20"/>
      <c r="FCA30"/>
      <c r="FCB30" s="20"/>
      <c r="FCC30"/>
      <c r="FCD30" s="20"/>
      <c r="FCE30"/>
      <c r="FCF30" s="20"/>
      <c r="FCG30"/>
      <c r="FCH30" s="20"/>
      <c r="FCI30"/>
      <c r="FCJ30" s="20"/>
      <c r="FCK30"/>
      <c r="FCL30" s="20"/>
      <c r="FCM30"/>
      <c r="FCN30" s="20"/>
      <c r="FCO30"/>
      <c r="FCP30" s="20"/>
      <c r="FCQ30"/>
      <c r="FCR30" s="20"/>
      <c r="FCS30"/>
      <c r="FCT30" s="20"/>
      <c r="FCU30"/>
      <c r="FCV30" s="20"/>
      <c r="FCW30"/>
      <c r="FCX30" s="20"/>
      <c r="FCY30"/>
      <c r="FCZ30" s="20"/>
      <c r="FDA30"/>
      <c r="FDB30" s="20"/>
      <c r="FDC30"/>
      <c r="FDD30" s="20"/>
      <c r="FDE30"/>
      <c r="FDF30" s="20"/>
      <c r="FDG30"/>
      <c r="FDH30" s="20"/>
      <c r="FDI30"/>
      <c r="FDJ30" s="20"/>
      <c r="FDK30"/>
      <c r="FDL30" s="20"/>
      <c r="FDM30"/>
      <c r="FDN30" s="20"/>
      <c r="FDO30"/>
      <c r="FDP30" s="20"/>
      <c r="FDQ30"/>
      <c r="FDR30" s="20"/>
      <c r="FDS30"/>
      <c r="FDT30" s="20"/>
      <c r="FDU30"/>
      <c r="FDV30" s="20"/>
      <c r="FDW30"/>
      <c r="FDX30" s="20"/>
      <c r="FDY30"/>
      <c r="FDZ30" s="20"/>
      <c r="FEA30"/>
      <c r="FEB30" s="20"/>
      <c r="FEC30"/>
      <c r="FED30" s="20"/>
      <c r="FEE30"/>
      <c r="FEF30" s="20"/>
      <c r="FEG30"/>
      <c r="FEH30" s="20"/>
      <c r="FEI30"/>
      <c r="FEJ30" s="20"/>
      <c r="FEK30"/>
      <c r="FEL30" s="20"/>
      <c r="FEM30"/>
      <c r="FEN30" s="20"/>
      <c r="FEO30"/>
      <c r="FEP30" s="20"/>
      <c r="FEQ30"/>
      <c r="FER30" s="20"/>
      <c r="FES30"/>
      <c r="FET30" s="20"/>
      <c r="FEU30"/>
      <c r="FEV30" s="20"/>
      <c r="FEW30"/>
      <c r="FEX30" s="20"/>
      <c r="FEY30"/>
      <c r="FEZ30" s="20"/>
      <c r="FFA30"/>
      <c r="FFB30" s="20"/>
      <c r="FFC30"/>
      <c r="FFD30" s="20"/>
      <c r="FFE30"/>
      <c r="FFF30" s="20"/>
      <c r="FFG30"/>
      <c r="FFH30" s="20"/>
      <c r="FFI30"/>
      <c r="FFJ30" s="20"/>
      <c r="FFK30"/>
      <c r="FFL30" s="20"/>
      <c r="FFM30"/>
      <c r="FFN30" s="20"/>
      <c r="FFO30"/>
      <c r="FFP30" s="20"/>
      <c r="FFQ30"/>
      <c r="FFR30" s="20"/>
      <c r="FFS30"/>
      <c r="FFT30" s="20"/>
      <c r="FFU30"/>
      <c r="FFV30" s="20"/>
      <c r="FFW30"/>
      <c r="FFX30" s="20"/>
      <c r="FFY30"/>
      <c r="FFZ30" s="20"/>
      <c r="FGA30"/>
      <c r="FGB30" s="20"/>
      <c r="FGC30"/>
      <c r="FGD30" s="20"/>
      <c r="FGE30"/>
      <c r="FGF30" s="20"/>
      <c r="FGG30"/>
      <c r="FGH30" s="20"/>
      <c r="FGI30"/>
      <c r="FGJ30" s="20"/>
      <c r="FGK30"/>
      <c r="FGL30" s="20"/>
      <c r="FGM30"/>
      <c r="FGN30" s="20"/>
      <c r="FGO30"/>
      <c r="FGP30" s="20"/>
      <c r="FGQ30"/>
      <c r="FGR30" s="20"/>
      <c r="FGS30"/>
      <c r="FGT30" s="20"/>
      <c r="FGU30"/>
      <c r="FGV30" s="20"/>
      <c r="FGW30"/>
      <c r="FGX30" s="20"/>
      <c r="FGY30"/>
      <c r="FGZ30" s="20"/>
      <c r="FHA30"/>
      <c r="FHB30" s="20"/>
      <c r="FHC30"/>
      <c r="FHD30" s="20"/>
      <c r="FHE30"/>
      <c r="FHF30" s="20"/>
      <c r="FHG30"/>
      <c r="FHH30" s="20"/>
      <c r="FHI30"/>
      <c r="FHJ30" s="20"/>
      <c r="FHK30"/>
      <c r="FHL30" s="20"/>
      <c r="FHM30"/>
      <c r="FHN30" s="20"/>
      <c r="FHO30"/>
      <c r="FHP30" s="20"/>
      <c r="FHQ30"/>
      <c r="FHR30" s="20"/>
      <c r="FHS30"/>
      <c r="FHT30" s="20"/>
      <c r="FHU30"/>
      <c r="FHV30" s="20"/>
      <c r="FHW30"/>
      <c r="FHX30" s="20"/>
      <c r="FHY30"/>
      <c r="FHZ30" s="20"/>
      <c r="FIA30"/>
      <c r="FIB30" s="20"/>
      <c r="FIC30"/>
      <c r="FID30" s="20"/>
      <c r="FIE30"/>
      <c r="FIF30" s="20"/>
      <c r="FIG30"/>
      <c r="FIH30" s="20"/>
      <c r="FII30"/>
      <c r="FIJ30" s="20"/>
      <c r="FIK30"/>
      <c r="FIL30" s="20"/>
      <c r="FIM30"/>
      <c r="FIN30" s="20"/>
      <c r="FIO30"/>
      <c r="FIP30" s="20"/>
      <c r="FIQ30"/>
      <c r="FIR30" s="20"/>
      <c r="FIS30"/>
      <c r="FIT30" s="20"/>
      <c r="FIU30"/>
      <c r="FIV30" s="20"/>
      <c r="FIW30"/>
      <c r="FIX30" s="20"/>
      <c r="FIY30"/>
      <c r="FIZ30" s="20"/>
      <c r="FJA30"/>
      <c r="FJB30" s="20"/>
      <c r="FJC30"/>
      <c r="FJD30" s="20"/>
      <c r="FJE30"/>
      <c r="FJF30" s="20"/>
      <c r="FJG30"/>
      <c r="FJH30" s="20"/>
      <c r="FJI30"/>
      <c r="FJJ30" s="20"/>
      <c r="FJK30"/>
      <c r="FJL30" s="20"/>
      <c r="FJM30"/>
      <c r="FJN30" s="20"/>
      <c r="FJO30"/>
      <c r="FJP30" s="20"/>
      <c r="FJQ30"/>
      <c r="FJR30" s="20"/>
      <c r="FJS30"/>
      <c r="FJT30" s="20"/>
      <c r="FJU30"/>
      <c r="FJV30" s="20"/>
      <c r="FJW30"/>
      <c r="FJX30" s="20"/>
      <c r="FJY30"/>
      <c r="FJZ30" s="20"/>
      <c r="FKA30"/>
      <c r="FKB30" s="20"/>
      <c r="FKC30"/>
      <c r="FKD30" s="20"/>
      <c r="FKE30"/>
      <c r="FKF30" s="20"/>
      <c r="FKG30"/>
      <c r="FKH30" s="20"/>
      <c r="FKI30"/>
      <c r="FKJ30" s="20"/>
      <c r="FKK30"/>
      <c r="FKL30" s="20"/>
      <c r="FKM30"/>
      <c r="FKN30" s="20"/>
      <c r="FKO30"/>
      <c r="FKP30" s="20"/>
      <c r="FKQ30"/>
      <c r="FKR30" s="20"/>
      <c r="FKS30"/>
      <c r="FKT30" s="20"/>
      <c r="FKU30"/>
      <c r="FKV30" s="20"/>
      <c r="FKW30"/>
      <c r="FKX30" s="20"/>
      <c r="FKY30"/>
      <c r="FKZ30" s="20"/>
      <c r="FLA30"/>
      <c r="FLB30" s="20"/>
      <c r="FLC30"/>
      <c r="FLD30" s="20"/>
      <c r="FLE30"/>
      <c r="FLF30" s="20"/>
      <c r="FLG30"/>
      <c r="FLH30" s="20"/>
      <c r="FLI30"/>
      <c r="FLJ30" s="20"/>
      <c r="FLK30"/>
      <c r="FLL30" s="20"/>
      <c r="FLM30"/>
      <c r="FLN30" s="20"/>
      <c r="FLO30"/>
      <c r="FLP30" s="20"/>
      <c r="FLQ30"/>
      <c r="FLR30" s="20"/>
      <c r="FLS30"/>
      <c r="FLT30" s="20"/>
      <c r="FLU30"/>
      <c r="FLV30" s="20"/>
      <c r="FLW30"/>
      <c r="FLX30" s="20"/>
      <c r="FLY30"/>
      <c r="FLZ30" s="20"/>
      <c r="FMA30"/>
      <c r="FMB30" s="20"/>
      <c r="FMC30"/>
      <c r="FMD30" s="20"/>
      <c r="FME30"/>
      <c r="FMF30" s="20"/>
      <c r="FMG30"/>
      <c r="FMH30" s="20"/>
      <c r="FMI30"/>
      <c r="FMJ30" s="20"/>
      <c r="FMK30"/>
      <c r="FML30" s="20"/>
      <c r="FMM30"/>
      <c r="FMN30" s="20"/>
      <c r="FMO30"/>
      <c r="FMP30" s="20"/>
      <c r="FMQ30"/>
      <c r="FMR30" s="20"/>
      <c r="FMS30"/>
      <c r="FMT30" s="20"/>
      <c r="FMU30"/>
      <c r="FMV30" s="20"/>
      <c r="FMW30"/>
      <c r="FMX30" s="20"/>
      <c r="FMY30"/>
      <c r="FMZ30" s="20"/>
      <c r="FNA30"/>
      <c r="FNB30" s="20"/>
      <c r="FNC30"/>
      <c r="FND30" s="20"/>
      <c r="FNE30"/>
      <c r="FNF30" s="20"/>
      <c r="FNG30"/>
      <c r="FNH30" s="20"/>
      <c r="FNI30"/>
      <c r="FNJ30" s="20"/>
      <c r="FNK30"/>
      <c r="FNL30" s="20"/>
      <c r="FNM30"/>
      <c r="FNN30" s="20"/>
      <c r="FNO30"/>
      <c r="FNP30" s="20"/>
      <c r="FNQ30"/>
      <c r="FNR30" s="20"/>
      <c r="FNS30"/>
      <c r="FNT30" s="20"/>
      <c r="FNU30"/>
      <c r="FNV30" s="20"/>
      <c r="FNW30"/>
      <c r="FNX30" s="20"/>
      <c r="FNY30"/>
      <c r="FNZ30" s="20"/>
      <c r="FOA30"/>
      <c r="FOB30" s="20"/>
      <c r="FOC30"/>
      <c r="FOD30" s="20"/>
      <c r="FOE30"/>
      <c r="FOF30" s="20"/>
      <c r="FOG30"/>
      <c r="FOH30" s="20"/>
      <c r="FOI30"/>
      <c r="FOJ30" s="20"/>
      <c r="FOK30"/>
      <c r="FOL30" s="20"/>
      <c r="FOM30"/>
      <c r="FON30" s="20"/>
      <c r="FOO30"/>
      <c r="FOP30" s="20"/>
      <c r="FOQ30"/>
      <c r="FOR30" s="20"/>
      <c r="FOS30"/>
      <c r="FOT30" s="20"/>
      <c r="FOU30"/>
      <c r="FOV30" s="20"/>
      <c r="FOW30"/>
      <c r="FOX30" s="20"/>
      <c r="FOY30"/>
      <c r="FOZ30" s="20"/>
      <c r="FPA30"/>
      <c r="FPB30" s="20"/>
      <c r="FPC30"/>
      <c r="FPD30" s="20"/>
      <c r="FPE30"/>
      <c r="FPF30" s="20"/>
      <c r="FPG30"/>
      <c r="FPH30" s="20"/>
      <c r="FPI30"/>
      <c r="FPJ30" s="20"/>
      <c r="FPK30"/>
      <c r="FPL30" s="20"/>
      <c r="FPM30"/>
      <c r="FPN30" s="20"/>
      <c r="FPO30"/>
      <c r="FPP30" s="20"/>
      <c r="FPQ30"/>
      <c r="FPR30" s="20"/>
      <c r="FPS30"/>
      <c r="FPT30" s="20"/>
      <c r="FPU30"/>
      <c r="FPV30" s="20"/>
      <c r="FPW30"/>
      <c r="FPX30" s="20"/>
      <c r="FPY30"/>
      <c r="FPZ30" s="20"/>
      <c r="FQA30"/>
      <c r="FQB30" s="20"/>
      <c r="FQC30"/>
      <c r="FQD30" s="20"/>
      <c r="FQE30"/>
      <c r="FQF30" s="20"/>
      <c r="FQG30"/>
      <c r="FQH30" s="20"/>
      <c r="FQI30"/>
      <c r="FQJ30" s="20"/>
      <c r="FQK30"/>
      <c r="FQL30" s="20"/>
      <c r="FQM30"/>
      <c r="FQN30" s="20"/>
      <c r="FQO30"/>
      <c r="FQP30" s="20"/>
      <c r="FQQ30"/>
      <c r="FQR30" s="20"/>
      <c r="FQS30"/>
      <c r="FQT30" s="20"/>
      <c r="FQU30"/>
      <c r="FQV30" s="20"/>
      <c r="FQW30"/>
      <c r="FQX30" s="20"/>
      <c r="FQY30"/>
      <c r="FQZ30" s="20"/>
      <c r="FRA30"/>
      <c r="FRB30" s="20"/>
      <c r="FRC30"/>
      <c r="FRD30" s="20"/>
      <c r="FRE30"/>
      <c r="FRF30" s="20"/>
      <c r="FRG30"/>
      <c r="FRH30" s="20"/>
      <c r="FRI30"/>
      <c r="FRJ30" s="20"/>
      <c r="FRK30"/>
      <c r="FRL30" s="20"/>
      <c r="FRM30"/>
      <c r="FRN30" s="20"/>
      <c r="FRO30"/>
      <c r="FRP30" s="20"/>
      <c r="FRQ30"/>
      <c r="FRR30" s="20"/>
      <c r="FRS30"/>
      <c r="FRT30" s="20"/>
      <c r="FRU30"/>
      <c r="FRV30" s="20"/>
      <c r="FRW30"/>
      <c r="FRX30" s="20"/>
      <c r="FRY30"/>
      <c r="FRZ30" s="20"/>
      <c r="FSA30"/>
      <c r="FSB30" s="20"/>
      <c r="FSC30"/>
      <c r="FSD30" s="20"/>
      <c r="FSE30"/>
      <c r="FSF30" s="20"/>
      <c r="FSG30"/>
      <c r="FSH30" s="20"/>
      <c r="FSI30"/>
      <c r="FSJ30" s="20"/>
      <c r="FSK30"/>
      <c r="FSL30" s="20"/>
      <c r="FSM30"/>
      <c r="FSN30" s="20"/>
      <c r="FSO30"/>
      <c r="FSP30" s="20"/>
      <c r="FSQ30"/>
      <c r="FSR30" s="20"/>
      <c r="FSS30"/>
      <c r="FST30" s="20"/>
      <c r="FSU30"/>
      <c r="FSV30" s="20"/>
      <c r="FSW30"/>
      <c r="FSX30" s="20"/>
      <c r="FSY30"/>
      <c r="FSZ30" s="20"/>
      <c r="FTA30"/>
      <c r="FTB30" s="20"/>
      <c r="FTC30"/>
      <c r="FTD30" s="20"/>
      <c r="FTE30"/>
      <c r="FTF30" s="20"/>
      <c r="FTG30"/>
      <c r="FTH30" s="20"/>
      <c r="FTI30"/>
      <c r="FTJ30" s="20"/>
      <c r="FTK30"/>
      <c r="FTL30" s="20"/>
      <c r="FTM30"/>
      <c r="FTN30" s="20"/>
      <c r="FTO30"/>
      <c r="FTP30" s="20"/>
      <c r="FTQ30"/>
      <c r="FTR30" s="20"/>
      <c r="FTS30"/>
      <c r="FTT30" s="20"/>
      <c r="FTU30"/>
      <c r="FTV30" s="20"/>
      <c r="FTW30"/>
      <c r="FTX30" s="20"/>
      <c r="FTY30"/>
      <c r="FTZ30" s="20"/>
      <c r="FUA30"/>
      <c r="FUB30" s="20"/>
      <c r="FUC30"/>
      <c r="FUD30" s="20"/>
      <c r="FUE30"/>
      <c r="FUF30" s="20"/>
      <c r="FUG30"/>
      <c r="FUH30" s="20"/>
      <c r="FUI30"/>
      <c r="FUJ30" s="20"/>
      <c r="FUK30"/>
      <c r="FUL30" s="20"/>
      <c r="FUM30"/>
      <c r="FUN30" s="20"/>
      <c r="FUO30"/>
      <c r="FUP30" s="20"/>
      <c r="FUQ30"/>
      <c r="FUR30" s="20"/>
      <c r="FUS30"/>
      <c r="FUT30" s="20"/>
      <c r="FUU30"/>
      <c r="FUV30" s="20"/>
      <c r="FUW30"/>
      <c r="FUX30" s="20"/>
      <c r="FUY30"/>
      <c r="FUZ30" s="20"/>
      <c r="FVA30"/>
      <c r="FVB30" s="20"/>
      <c r="FVC30"/>
      <c r="FVD30" s="20"/>
      <c r="FVE30"/>
      <c r="FVF30" s="20"/>
      <c r="FVG30"/>
      <c r="FVH30" s="20"/>
      <c r="FVI30"/>
      <c r="FVJ30" s="20"/>
      <c r="FVK30"/>
      <c r="FVL30" s="20"/>
      <c r="FVM30"/>
      <c r="FVN30" s="20"/>
      <c r="FVO30"/>
      <c r="FVP30" s="20"/>
      <c r="FVQ30"/>
      <c r="FVR30" s="20"/>
      <c r="FVS30"/>
      <c r="FVT30" s="20"/>
      <c r="FVU30"/>
      <c r="FVV30" s="20"/>
      <c r="FVW30"/>
      <c r="FVX30" s="20"/>
      <c r="FVY30"/>
      <c r="FVZ30" s="20"/>
      <c r="FWA30"/>
      <c r="FWB30" s="20"/>
      <c r="FWC30"/>
      <c r="FWD30" s="20"/>
      <c r="FWE30"/>
      <c r="FWF30" s="20"/>
      <c r="FWG30"/>
      <c r="FWH30" s="20"/>
      <c r="FWI30"/>
      <c r="FWJ30" s="20"/>
      <c r="FWK30"/>
      <c r="FWL30" s="20"/>
      <c r="FWM30"/>
      <c r="FWN30" s="20"/>
      <c r="FWO30"/>
      <c r="FWP30" s="20"/>
      <c r="FWQ30"/>
      <c r="FWR30" s="20"/>
      <c r="FWS30"/>
      <c r="FWT30" s="20"/>
      <c r="FWU30"/>
      <c r="FWV30" s="20"/>
      <c r="FWW30"/>
      <c r="FWX30" s="20"/>
      <c r="FWY30"/>
      <c r="FWZ30" s="20"/>
      <c r="FXA30"/>
      <c r="FXB30" s="20"/>
      <c r="FXC30"/>
      <c r="FXD30" s="20"/>
      <c r="FXE30"/>
      <c r="FXF30" s="20"/>
      <c r="FXG30"/>
      <c r="FXH30" s="20"/>
      <c r="FXI30"/>
      <c r="FXJ30" s="20"/>
      <c r="FXK30"/>
      <c r="FXL30" s="20"/>
      <c r="FXM30"/>
      <c r="FXN30" s="20"/>
      <c r="FXO30"/>
      <c r="FXP30" s="20"/>
      <c r="FXQ30"/>
      <c r="FXR30" s="20"/>
      <c r="FXS30"/>
      <c r="FXT30" s="20"/>
      <c r="FXU30"/>
      <c r="FXV30" s="20"/>
      <c r="FXW30"/>
      <c r="FXX30" s="20"/>
      <c r="FXY30"/>
      <c r="FXZ30" s="20"/>
      <c r="FYA30"/>
      <c r="FYB30" s="20"/>
      <c r="FYC30"/>
      <c r="FYD30" s="20"/>
      <c r="FYE30"/>
      <c r="FYF30" s="20"/>
      <c r="FYG30"/>
      <c r="FYH30" s="20"/>
      <c r="FYI30"/>
      <c r="FYJ30" s="20"/>
      <c r="FYK30"/>
      <c r="FYL30" s="20"/>
      <c r="FYM30"/>
      <c r="FYN30" s="20"/>
      <c r="FYO30"/>
      <c r="FYP30" s="20"/>
      <c r="FYQ30"/>
      <c r="FYR30" s="20"/>
      <c r="FYS30"/>
      <c r="FYT30" s="20"/>
      <c r="FYU30"/>
      <c r="FYV30" s="20"/>
      <c r="FYW30"/>
      <c r="FYX30" s="20"/>
      <c r="FYY30"/>
      <c r="FYZ30" s="20"/>
      <c r="FZA30"/>
      <c r="FZB30" s="20"/>
      <c r="FZC30"/>
      <c r="FZD30" s="20"/>
      <c r="FZE30"/>
      <c r="FZF30" s="20"/>
      <c r="FZG30"/>
      <c r="FZH30" s="20"/>
      <c r="FZI30"/>
      <c r="FZJ30" s="20"/>
      <c r="FZK30"/>
      <c r="FZL30" s="20"/>
      <c r="FZM30"/>
      <c r="FZN30" s="20"/>
      <c r="FZO30"/>
      <c r="FZP30" s="20"/>
      <c r="FZQ30"/>
      <c r="FZR30" s="20"/>
      <c r="FZS30"/>
      <c r="FZT30" s="20"/>
      <c r="FZU30"/>
      <c r="FZV30" s="20"/>
      <c r="FZW30"/>
      <c r="FZX30" s="20"/>
      <c r="FZY30"/>
      <c r="FZZ30" s="20"/>
      <c r="GAA30"/>
      <c r="GAB30" s="20"/>
      <c r="GAC30"/>
      <c r="GAD30" s="20"/>
      <c r="GAE30"/>
      <c r="GAF30" s="20"/>
      <c r="GAG30"/>
      <c r="GAH30" s="20"/>
      <c r="GAI30"/>
      <c r="GAJ30" s="20"/>
      <c r="GAK30"/>
      <c r="GAL30" s="20"/>
      <c r="GAM30"/>
      <c r="GAN30" s="20"/>
      <c r="GAO30"/>
      <c r="GAP30" s="20"/>
      <c r="GAQ30"/>
      <c r="GAR30" s="20"/>
      <c r="GAS30"/>
      <c r="GAT30" s="20"/>
      <c r="GAU30"/>
      <c r="GAV30" s="20"/>
      <c r="GAW30"/>
      <c r="GAX30" s="20"/>
      <c r="GAY30"/>
      <c r="GAZ30" s="20"/>
      <c r="GBA30"/>
      <c r="GBB30" s="20"/>
      <c r="GBC30"/>
      <c r="GBD30" s="20"/>
      <c r="GBE30"/>
      <c r="GBF30" s="20"/>
      <c r="GBG30"/>
      <c r="GBH30" s="20"/>
      <c r="GBI30"/>
      <c r="GBJ30" s="20"/>
      <c r="GBK30"/>
      <c r="GBL30" s="20"/>
      <c r="GBM30"/>
      <c r="GBN30" s="20"/>
      <c r="GBO30"/>
      <c r="GBP30" s="20"/>
      <c r="GBQ30"/>
      <c r="GBR30" s="20"/>
      <c r="GBS30"/>
      <c r="GBT30" s="20"/>
      <c r="GBU30"/>
      <c r="GBV30" s="20"/>
      <c r="GBW30"/>
      <c r="GBX30" s="20"/>
      <c r="GBY30"/>
      <c r="GBZ30" s="20"/>
      <c r="GCA30"/>
      <c r="GCB30" s="20"/>
      <c r="GCC30"/>
      <c r="GCD30" s="20"/>
      <c r="GCE30"/>
      <c r="GCF30" s="20"/>
      <c r="GCG30"/>
      <c r="GCH30" s="20"/>
      <c r="GCI30"/>
      <c r="GCJ30" s="20"/>
      <c r="GCK30"/>
      <c r="GCL30" s="20"/>
      <c r="GCM30"/>
      <c r="GCN30" s="20"/>
      <c r="GCO30"/>
      <c r="GCP30" s="20"/>
      <c r="GCQ30"/>
      <c r="GCR30" s="20"/>
      <c r="GCS30"/>
      <c r="GCT30" s="20"/>
      <c r="GCU30"/>
      <c r="GCV30" s="20"/>
      <c r="GCW30"/>
      <c r="GCX30" s="20"/>
      <c r="GCY30"/>
      <c r="GCZ30" s="20"/>
      <c r="GDA30"/>
      <c r="GDB30" s="20"/>
      <c r="GDC30"/>
      <c r="GDD30" s="20"/>
      <c r="GDE30"/>
      <c r="GDF30" s="20"/>
      <c r="GDG30"/>
      <c r="GDH30" s="20"/>
      <c r="GDI30"/>
      <c r="GDJ30" s="20"/>
      <c r="GDK30"/>
      <c r="GDL30" s="20"/>
      <c r="GDM30"/>
      <c r="GDN30" s="20"/>
      <c r="GDO30"/>
      <c r="GDP30" s="20"/>
      <c r="GDQ30"/>
      <c r="GDR30" s="20"/>
      <c r="GDS30"/>
      <c r="GDT30" s="20"/>
      <c r="GDU30"/>
      <c r="GDV30" s="20"/>
      <c r="GDW30"/>
      <c r="GDX30" s="20"/>
      <c r="GDY30"/>
      <c r="GDZ30" s="20"/>
      <c r="GEA30"/>
      <c r="GEB30" s="20"/>
      <c r="GEC30"/>
      <c r="GED30" s="20"/>
      <c r="GEE30"/>
      <c r="GEF30" s="20"/>
      <c r="GEG30"/>
      <c r="GEH30" s="20"/>
      <c r="GEI30"/>
      <c r="GEJ30" s="20"/>
      <c r="GEK30"/>
      <c r="GEL30" s="20"/>
      <c r="GEM30"/>
      <c r="GEN30" s="20"/>
      <c r="GEO30"/>
      <c r="GEP30" s="20"/>
      <c r="GEQ30"/>
      <c r="GER30" s="20"/>
      <c r="GES30"/>
      <c r="GET30" s="20"/>
      <c r="GEU30"/>
      <c r="GEV30" s="20"/>
      <c r="GEW30"/>
      <c r="GEX30" s="20"/>
      <c r="GEY30"/>
      <c r="GEZ30" s="20"/>
      <c r="GFA30"/>
      <c r="GFB30" s="20"/>
      <c r="GFC30"/>
      <c r="GFD30" s="20"/>
      <c r="GFE30"/>
      <c r="GFF30" s="20"/>
      <c r="GFG30"/>
      <c r="GFH30" s="20"/>
      <c r="GFI30"/>
      <c r="GFJ30" s="20"/>
      <c r="GFK30"/>
      <c r="GFL30" s="20"/>
      <c r="GFM30"/>
      <c r="GFN30" s="20"/>
      <c r="GFO30"/>
      <c r="GFP30" s="20"/>
      <c r="GFQ30"/>
      <c r="GFR30" s="20"/>
      <c r="GFS30"/>
      <c r="GFT30" s="20"/>
      <c r="GFU30"/>
      <c r="GFV30" s="20"/>
      <c r="GFW30"/>
      <c r="GFX30" s="20"/>
      <c r="GFY30"/>
      <c r="GFZ30" s="20"/>
      <c r="GGA30"/>
      <c r="GGB30" s="20"/>
      <c r="GGC30"/>
      <c r="GGD30" s="20"/>
      <c r="GGE30"/>
      <c r="GGF30" s="20"/>
      <c r="GGG30"/>
      <c r="GGH30" s="20"/>
      <c r="GGI30"/>
      <c r="GGJ30" s="20"/>
      <c r="GGK30"/>
      <c r="GGL30" s="20"/>
      <c r="GGM30"/>
      <c r="GGN30" s="20"/>
      <c r="GGO30"/>
      <c r="GGP30" s="20"/>
      <c r="GGQ30"/>
      <c r="GGR30" s="20"/>
      <c r="GGS30"/>
      <c r="GGT30" s="20"/>
      <c r="GGU30"/>
      <c r="GGV30" s="20"/>
      <c r="GGW30"/>
      <c r="GGX30" s="20"/>
      <c r="GGY30"/>
      <c r="GGZ30" s="20"/>
      <c r="GHA30"/>
      <c r="GHB30" s="20"/>
      <c r="GHC30"/>
      <c r="GHD30" s="20"/>
      <c r="GHE30"/>
      <c r="GHF30" s="20"/>
      <c r="GHG30"/>
      <c r="GHH30" s="20"/>
      <c r="GHI30"/>
      <c r="GHJ30" s="20"/>
      <c r="GHK30"/>
      <c r="GHL30" s="20"/>
      <c r="GHM30"/>
      <c r="GHN30" s="20"/>
      <c r="GHO30"/>
      <c r="GHP30" s="20"/>
      <c r="GHQ30"/>
      <c r="GHR30" s="20"/>
      <c r="GHS30"/>
      <c r="GHT30" s="20"/>
      <c r="GHU30"/>
      <c r="GHV30" s="20"/>
      <c r="GHW30"/>
      <c r="GHX30" s="20"/>
      <c r="GHY30"/>
      <c r="GHZ30" s="20"/>
      <c r="GIA30"/>
      <c r="GIB30" s="20"/>
      <c r="GIC30"/>
      <c r="GID30" s="20"/>
      <c r="GIE30"/>
      <c r="GIF30" s="20"/>
      <c r="GIG30"/>
      <c r="GIH30" s="20"/>
      <c r="GII30"/>
      <c r="GIJ30" s="20"/>
      <c r="GIK30"/>
      <c r="GIL30" s="20"/>
      <c r="GIM30"/>
      <c r="GIN30" s="20"/>
      <c r="GIO30"/>
      <c r="GIP30" s="20"/>
      <c r="GIQ30"/>
      <c r="GIR30" s="20"/>
      <c r="GIS30"/>
      <c r="GIT30" s="20"/>
      <c r="GIU30"/>
      <c r="GIV30" s="20"/>
      <c r="GIW30"/>
      <c r="GIX30" s="20"/>
      <c r="GIY30"/>
      <c r="GIZ30" s="20"/>
      <c r="GJA30"/>
      <c r="GJB30" s="20"/>
      <c r="GJC30"/>
      <c r="GJD30" s="20"/>
      <c r="GJE30"/>
      <c r="GJF30" s="20"/>
      <c r="GJG30"/>
      <c r="GJH30" s="20"/>
      <c r="GJI30"/>
      <c r="GJJ30" s="20"/>
      <c r="GJK30"/>
      <c r="GJL30" s="20"/>
      <c r="GJM30"/>
      <c r="GJN30" s="20"/>
      <c r="GJO30"/>
      <c r="GJP30" s="20"/>
      <c r="GJQ30"/>
      <c r="GJR30" s="20"/>
      <c r="GJS30"/>
      <c r="GJT30" s="20"/>
      <c r="GJU30"/>
      <c r="GJV30" s="20"/>
      <c r="GJW30"/>
      <c r="GJX30" s="20"/>
      <c r="GJY30"/>
      <c r="GJZ30" s="20"/>
      <c r="GKA30"/>
      <c r="GKB30" s="20"/>
      <c r="GKC30"/>
      <c r="GKD30" s="20"/>
      <c r="GKE30"/>
      <c r="GKF30" s="20"/>
      <c r="GKG30"/>
      <c r="GKH30" s="20"/>
      <c r="GKI30"/>
      <c r="GKJ30" s="20"/>
      <c r="GKK30"/>
      <c r="GKL30" s="20"/>
      <c r="GKM30"/>
      <c r="GKN30" s="20"/>
      <c r="GKO30"/>
      <c r="GKP30" s="20"/>
      <c r="GKQ30"/>
      <c r="GKR30" s="20"/>
      <c r="GKS30"/>
      <c r="GKT30" s="20"/>
      <c r="GKU30"/>
      <c r="GKV30" s="20"/>
      <c r="GKW30"/>
      <c r="GKX30" s="20"/>
      <c r="GKY30"/>
      <c r="GKZ30" s="20"/>
      <c r="GLA30"/>
      <c r="GLB30" s="20"/>
      <c r="GLC30"/>
      <c r="GLD30" s="20"/>
      <c r="GLE30"/>
      <c r="GLF30" s="20"/>
      <c r="GLG30"/>
      <c r="GLH30" s="20"/>
      <c r="GLI30"/>
      <c r="GLJ30" s="20"/>
      <c r="GLK30"/>
      <c r="GLL30" s="20"/>
      <c r="GLM30"/>
      <c r="GLN30" s="20"/>
      <c r="GLO30"/>
      <c r="GLP30" s="20"/>
      <c r="GLQ30"/>
      <c r="GLR30" s="20"/>
      <c r="GLS30"/>
      <c r="GLT30" s="20"/>
      <c r="GLU30"/>
      <c r="GLV30" s="20"/>
      <c r="GLW30"/>
      <c r="GLX30" s="20"/>
      <c r="GLY30"/>
      <c r="GLZ30" s="20"/>
      <c r="GMA30"/>
      <c r="GMB30" s="20"/>
      <c r="GMC30"/>
      <c r="GMD30" s="20"/>
      <c r="GME30"/>
      <c r="GMF30" s="20"/>
      <c r="GMG30"/>
      <c r="GMH30" s="20"/>
      <c r="GMI30"/>
      <c r="GMJ30" s="20"/>
      <c r="GMK30"/>
      <c r="GML30" s="20"/>
      <c r="GMM30"/>
      <c r="GMN30" s="20"/>
      <c r="GMO30"/>
      <c r="GMP30" s="20"/>
      <c r="GMQ30"/>
      <c r="GMR30" s="20"/>
      <c r="GMS30"/>
      <c r="GMT30" s="20"/>
      <c r="GMU30"/>
      <c r="GMV30" s="20"/>
      <c r="GMW30"/>
      <c r="GMX30" s="20"/>
      <c r="GMY30"/>
      <c r="GMZ30" s="20"/>
      <c r="GNA30"/>
      <c r="GNB30" s="20"/>
      <c r="GNC30"/>
      <c r="GND30" s="20"/>
      <c r="GNE30"/>
      <c r="GNF30" s="20"/>
      <c r="GNG30"/>
      <c r="GNH30" s="20"/>
      <c r="GNI30"/>
      <c r="GNJ30" s="20"/>
      <c r="GNK30"/>
      <c r="GNL30" s="20"/>
      <c r="GNM30"/>
      <c r="GNN30" s="20"/>
      <c r="GNO30"/>
      <c r="GNP30" s="20"/>
      <c r="GNQ30"/>
      <c r="GNR30" s="20"/>
      <c r="GNS30"/>
      <c r="GNT30" s="20"/>
      <c r="GNU30"/>
      <c r="GNV30" s="20"/>
      <c r="GNW30"/>
      <c r="GNX30" s="20"/>
      <c r="GNY30"/>
      <c r="GNZ30" s="20"/>
      <c r="GOA30"/>
      <c r="GOB30" s="20"/>
      <c r="GOC30"/>
      <c r="GOD30" s="20"/>
      <c r="GOE30"/>
      <c r="GOF30" s="20"/>
      <c r="GOG30"/>
      <c r="GOH30" s="20"/>
      <c r="GOI30"/>
      <c r="GOJ30" s="20"/>
      <c r="GOK30"/>
      <c r="GOL30" s="20"/>
      <c r="GOM30"/>
      <c r="GON30" s="20"/>
      <c r="GOO30"/>
      <c r="GOP30" s="20"/>
      <c r="GOQ30"/>
      <c r="GOR30" s="20"/>
      <c r="GOS30"/>
      <c r="GOT30" s="20"/>
      <c r="GOU30"/>
      <c r="GOV30" s="20"/>
      <c r="GOW30"/>
      <c r="GOX30" s="20"/>
      <c r="GOY30"/>
      <c r="GOZ30" s="20"/>
      <c r="GPA30"/>
      <c r="GPB30" s="20"/>
      <c r="GPC30"/>
      <c r="GPD30" s="20"/>
      <c r="GPE30"/>
      <c r="GPF30" s="20"/>
      <c r="GPG30"/>
      <c r="GPH30" s="20"/>
      <c r="GPI30"/>
      <c r="GPJ30" s="20"/>
      <c r="GPK30"/>
      <c r="GPL30" s="20"/>
      <c r="GPM30"/>
      <c r="GPN30" s="20"/>
      <c r="GPO30"/>
      <c r="GPP30" s="20"/>
      <c r="GPQ30"/>
      <c r="GPR30" s="20"/>
      <c r="GPS30"/>
      <c r="GPT30" s="20"/>
      <c r="GPU30"/>
      <c r="GPV30" s="20"/>
      <c r="GPW30"/>
      <c r="GPX30" s="20"/>
      <c r="GPY30"/>
      <c r="GPZ30" s="20"/>
      <c r="GQA30"/>
      <c r="GQB30" s="20"/>
      <c r="GQC30"/>
      <c r="GQD30" s="20"/>
      <c r="GQE30"/>
      <c r="GQF30" s="20"/>
      <c r="GQG30"/>
      <c r="GQH30" s="20"/>
      <c r="GQI30"/>
      <c r="GQJ30" s="20"/>
      <c r="GQK30"/>
      <c r="GQL30" s="20"/>
      <c r="GQM30"/>
      <c r="GQN30" s="20"/>
      <c r="GQO30"/>
      <c r="GQP30" s="20"/>
      <c r="GQQ30"/>
      <c r="GQR30" s="20"/>
      <c r="GQS30"/>
      <c r="GQT30" s="20"/>
      <c r="GQU30"/>
      <c r="GQV30" s="20"/>
      <c r="GQW30"/>
      <c r="GQX30" s="20"/>
      <c r="GQY30"/>
      <c r="GQZ30" s="20"/>
      <c r="GRA30"/>
      <c r="GRB30" s="20"/>
      <c r="GRC30"/>
      <c r="GRD30" s="20"/>
      <c r="GRE30"/>
      <c r="GRF30" s="20"/>
      <c r="GRG30"/>
      <c r="GRH30" s="20"/>
      <c r="GRI30"/>
      <c r="GRJ30" s="20"/>
      <c r="GRK30"/>
      <c r="GRL30" s="20"/>
      <c r="GRM30"/>
      <c r="GRN30" s="20"/>
      <c r="GRO30"/>
      <c r="GRP30" s="20"/>
      <c r="GRQ30"/>
      <c r="GRR30" s="20"/>
      <c r="GRS30"/>
      <c r="GRT30" s="20"/>
      <c r="GRU30"/>
      <c r="GRV30" s="20"/>
      <c r="GRW30"/>
      <c r="GRX30" s="20"/>
      <c r="GRY30"/>
      <c r="GRZ30" s="20"/>
      <c r="GSA30"/>
      <c r="GSB30" s="20"/>
      <c r="GSC30"/>
      <c r="GSD30" s="20"/>
      <c r="GSE30"/>
      <c r="GSF30" s="20"/>
      <c r="GSG30"/>
      <c r="GSH30" s="20"/>
      <c r="GSI30"/>
      <c r="GSJ30" s="20"/>
      <c r="GSK30"/>
      <c r="GSL30" s="20"/>
      <c r="GSM30"/>
      <c r="GSN30" s="20"/>
      <c r="GSO30"/>
      <c r="GSP30" s="20"/>
      <c r="GSQ30"/>
      <c r="GSR30" s="20"/>
      <c r="GSS30"/>
      <c r="GST30" s="20"/>
      <c r="GSU30"/>
      <c r="GSV30" s="20"/>
      <c r="GSW30"/>
      <c r="GSX30" s="20"/>
      <c r="GSY30"/>
      <c r="GSZ30" s="20"/>
      <c r="GTA30"/>
      <c r="GTB30" s="20"/>
      <c r="GTC30"/>
      <c r="GTD30" s="20"/>
      <c r="GTE30"/>
      <c r="GTF30" s="20"/>
      <c r="GTG30"/>
      <c r="GTH30" s="20"/>
      <c r="GTI30"/>
      <c r="GTJ30" s="20"/>
      <c r="GTK30"/>
      <c r="GTL30" s="20"/>
      <c r="GTM30"/>
      <c r="GTN30" s="20"/>
      <c r="GTO30"/>
      <c r="GTP30" s="20"/>
      <c r="GTQ30"/>
      <c r="GTR30" s="20"/>
      <c r="GTS30"/>
      <c r="GTT30" s="20"/>
      <c r="GTU30"/>
      <c r="GTV30" s="20"/>
      <c r="GTW30"/>
      <c r="GTX30" s="20"/>
      <c r="GTY30"/>
      <c r="GTZ30" s="20"/>
      <c r="GUA30"/>
      <c r="GUB30" s="20"/>
      <c r="GUC30"/>
      <c r="GUD30" s="20"/>
      <c r="GUE30"/>
      <c r="GUF30" s="20"/>
      <c r="GUG30"/>
      <c r="GUH30" s="20"/>
      <c r="GUI30"/>
      <c r="GUJ30" s="20"/>
      <c r="GUK30"/>
      <c r="GUL30" s="20"/>
      <c r="GUM30"/>
      <c r="GUN30" s="20"/>
      <c r="GUO30"/>
      <c r="GUP30" s="20"/>
      <c r="GUQ30"/>
      <c r="GUR30" s="20"/>
      <c r="GUS30"/>
      <c r="GUT30" s="20"/>
      <c r="GUU30"/>
      <c r="GUV30" s="20"/>
      <c r="GUW30"/>
      <c r="GUX30" s="20"/>
      <c r="GUY30"/>
      <c r="GUZ30" s="20"/>
      <c r="GVA30"/>
      <c r="GVB30" s="20"/>
      <c r="GVC30"/>
      <c r="GVD30" s="20"/>
      <c r="GVE30"/>
      <c r="GVF30" s="20"/>
      <c r="GVG30"/>
      <c r="GVH30" s="20"/>
      <c r="GVI30"/>
      <c r="GVJ30" s="20"/>
      <c r="GVK30"/>
      <c r="GVL30" s="20"/>
      <c r="GVM30"/>
      <c r="GVN30" s="20"/>
      <c r="GVO30"/>
      <c r="GVP30" s="20"/>
      <c r="GVQ30"/>
      <c r="GVR30" s="20"/>
      <c r="GVS30"/>
      <c r="GVT30" s="20"/>
      <c r="GVU30"/>
      <c r="GVV30" s="20"/>
      <c r="GVW30"/>
      <c r="GVX30" s="20"/>
      <c r="GVY30"/>
      <c r="GVZ30" s="20"/>
      <c r="GWA30"/>
      <c r="GWB30" s="20"/>
      <c r="GWC30"/>
      <c r="GWD30" s="20"/>
      <c r="GWE30"/>
      <c r="GWF30" s="20"/>
      <c r="GWG30"/>
      <c r="GWH30" s="20"/>
      <c r="GWI30"/>
      <c r="GWJ30" s="20"/>
      <c r="GWK30"/>
      <c r="GWL30" s="20"/>
      <c r="GWM30"/>
      <c r="GWN30" s="20"/>
      <c r="GWO30"/>
      <c r="GWP30" s="20"/>
      <c r="GWQ30"/>
      <c r="GWR30" s="20"/>
      <c r="GWS30"/>
      <c r="GWT30" s="20"/>
      <c r="GWU30"/>
      <c r="GWV30" s="20"/>
      <c r="GWW30"/>
      <c r="GWX30" s="20"/>
      <c r="GWY30"/>
      <c r="GWZ30" s="20"/>
      <c r="GXA30"/>
      <c r="GXB30" s="20"/>
      <c r="GXC30"/>
      <c r="GXD30" s="20"/>
      <c r="GXE30"/>
      <c r="GXF30" s="20"/>
      <c r="GXG30"/>
      <c r="GXH30" s="20"/>
      <c r="GXI30"/>
      <c r="GXJ30" s="20"/>
      <c r="GXK30"/>
      <c r="GXL30" s="20"/>
      <c r="GXM30"/>
      <c r="GXN30" s="20"/>
      <c r="GXO30"/>
      <c r="GXP30" s="20"/>
      <c r="GXQ30"/>
      <c r="GXR30" s="20"/>
      <c r="GXS30"/>
      <c r="GXT30" s="20"/>
      <c r="GXU30"/>
      <c r="GXV30" s="20"/>
      <c r="GXW30"/>
      <c r="GXX30" s="20"/>
      <c r="GXY30"/>
      <c r="GXZ30" s="20"/>
      <c r="GYA30"/>
      <c r="GYB30" s="20"/>
      <c r="GYC30"/>
      <c r="GYD30" s="20"/>
      <c r="GYE30"/>
      <c r="GYF30" s="20"/>
      <c r="GYG30"/>
      <c r="GYH30" s="20"/>
      <c r="GYI30"/>
      <c r="GYJ30" s="20"/>
      <c r="GYK30"/>
      <c r="GYL30" s="20"/>
      <c r="GYM30"/>
      <c r="GYN30" s="20"/>
      <c r="GYO30"/>
      <c r="GYP30" s="20"/>
      <c r="GYQ30"/>
      <c r="GYR30" s="20"/>
      <c r="GYS30"/>
      <c r="GYT30" s="20"/>
      <c r="GYU30"/>
      <c r="GYV30" s="20"/>
      <c r="GYW30"/>
      <c r="GYX30" s="20"/>
      <c r="GYY30"/>
      <c r="GYZ30" s="20"/>
      <c r="GZA30"/>
      <c r="GZB30" s="20"/>
      <c r="GZC30"/>
      <c r="GZD30" s="20"/>
      <c r="GZE30"/>
      <c r="GZF30" s="20"/>
      <c r="GZG30"/>
      <c r="GZH30" s="20"/>
      <c r="GZI30"/>
      <c r="GZJ30" s="20"/>
      <c r="GZK30"/>
      <c r="GZL30" s="20"/>
      <c r="GZM30"/>
      <c r="GZN30" s="20"/>
      <c r="GZO30"/>
      <c r="GZP30" s="20"/>
      <c r="GZQ30"/>
      <c r="GZR30" s="20"/>
      <c r="GZS30"/>
      <c r="GZT30" s="20"/>
      <c r="GZU30"/>
      <c r="GZV30" s="20"/>
      <c r="GZW30"/>
      <c r="GZX30" s="20"/>
      <c r="GZY30"/>
      <c r="GZZ30" s="20"/>
      <c r="HAA30"/>
      <c r="HAB30" s="20"/>
      <c r="HAC30"/>
      <c r="HAD30" s="20"/>
      <c r="HAE30"/>
      <c r="HAF30" s="20"/>
      <c r="HAG30"/>
      <c r="HAH30" s="20"/>
      <c r="HAI30"/>
      <c r="HAJ30" s="20"/>
      <c r="HAK30"/>
      <c r="HAL30" s="20"/>
      <c r="HAM30"/>
      <c r="HAN30" s="20"/>
      <c r="HAO30"/>
      <c r="HAP30" s="20"/>
      <c r="HAQ30"/>
      <c r="HAR30" s="20"/>
      <c r="HAS30"/>
      <c r="HAT30" s="20"/>
      <c r="HAU30"/>
      <c r="HAV30" s="20"/>
      <c r="HAW30"/>
      <c r="HAX30" s="20"/>
      <c r="HAY30"/>
      <c r="HAZ30" s="20"/>
      <c r="HBA30"/>
      <c r="HBB30" s="20"/>
      <c r="HBC30"/>
      <c r="HBD30" s="20"/>
      <c r="HBE30"/>
      <c r="HBF30" s="20"/>
      <c r="HBG30"/>
      <c r="HBH30" s="20"/>
      <c r="HBI30"/>
      <c r="HBJ30" s="20"/>
      <c r="HBK30"/>
      <c r="HBL30" s="20"/>
      <c r="HBM30"/>
      <c r="HBN30" s="20"/>
      <c r="HBO30"/>
      <c r="HBP30" s="20"/>
      <c r="HBQ30"/>
      <c r="HBR30" s="20"/>
      <c r="HBS30"/>
      <c r="HBT30" s="20"/>
      <c r="HBU30"/>
      <c r="HBV30" s="20"/>
      <c r="HBW30"/>
      <c r="HBX30" s="20"/>
      <c r="HBY30"/>
      <c r="HBZ30" s="20"/>
      <c r="HCA30"/>
      <c r="HCB30" s="20"/>
      <c r="HCC30"/>
      <c r="HCD30" s="20"/>
      <c r="HCE30"/>
      <c r="HCF30" s="20"/>
      <c r="HCG30"/>
      <c r="HCH30" s="20"/>
      <c r="HCI30"/>
      <c r="HCJ30" s="20"/>
      <c r="HCK30"/>
      <c r="HCL30" s="20"/>
      <c r="HCM30"/>
      <c r="HCN30" s="20"/>
      <c r="HCO30"/>
      <c r="HCP30" s="20"/>
      <c r="HCQ30"/>
      <c r="HCR30" s="20"/>
      <c r="HCS30"/>
      <c r="HCT30" s="20"/>
      <c r="HCU30"/>
      <c r="HCV30" s="20"/>
      <c r="HCW30"/>
      <c r="HCX30" s="20"/>
      <c r="HCY30"/>
      <c r="HCZ30" s="20"/>
      <c r="HDA30"/>
      <c r="HDB30" s="20"/>
      <c r="HDC30"/>
      <c r="HDD30" s="20"/>
      <c r="HDE30"/>
      <c r="HDF30" s="20"/>
      <c r="HDG30"/>
      <c r="HDH30" s="20"/>
      <c r="HDI30"/>
      <c r="HDJ30" s="20"/>
      <c r="HDK30"/>
      <c r="HDL30" s="20"/>
      <c r="HDM30"/>
      <c r="HDN30" s="20"/>
      <c r="HDO30"/>
      <c r="HDP30" s="20"/>
      <c r="HDQ30"/>
      <c r="HDR30" s="20"/>
      <c r="HDS30"/>
      <c r="HDT30" s="20"/>
      <c r="HDU30"/>
      <c r="HDV30" s="20"/>
      <c r="HDW30"/>
      <c r="HDX30" s="20"/>
      <c r="HDY30"/>
      <c r="HDZ30" s="20"/>
      <c r="HEA30"/>
      <c r="HEB30" s="20"/>
      <c r="HEC30"/>
      <c r="HED30" s="20"/>
      <c r="HEE30"/>
      <c r="HEF30" s="20"/>
      <c r="HEG30"/>
      <c r="HEH30" s="20"/>
      <c r="HEI30"/>
      <c r="HEJ30" s="20"/>
      <c r="HEK30"/>
      <c r="HEL30" s="20"/>
      <c r="HEM30"/>
      <c r="HEN30" s="20"/>
      <c r="HEO30"/>
      <c r="HEP30" s="20"/>
      <c r="HEQ30"/>
      <c r="HER30" s="20"/>
      <c r="HES30"/>
      <c r="HET30" s="20"/>
      <c r="HEU30"/>
      <c r="HEV30" s="20"/>
      <c r="HEW30"/>
      <c r="HEX30" s="20"/>
      <c r="HEY30"/>
      <c r="HEZ30" s="20"/>
      <c r="HFA30"/>
      <c r="HFB30" s="20"/>
      <c r="HFC30"/>
      <c r="HFD30" s="20"/>
      <c r="HFE30"/>
      <c r="HFF30" s="20"/>
      <c r="HFG30"/>
      <c r="HFH30" s="20"/>
      <c r="HFI30"/>
      <c r="HFJ30" s="20"/>
      <c r="HFK30"/>
      <c r="HFL30" s="20"/>
      <c r="HFM30"/>
      <c r="HFN30" s="20"/>
      <c r="HFO30"/>
      <c r="HFP30" s="20"/>
      <c r="HFQ30"/>
      <c r="HFR30" s="20"/>
      <c r="HFS30"/>
      <c r="HFT30" s="20"/>
      <c r="HFU30"/>
      <c r="HFV30" s="20"/>
      <c r="HFW30"/>
      <c r="HFX30" s="20"/>
      <c r="HFY30"/>
      <c r="HFZ30" s="20"/>
      <c r="HGA30"/>
      <c r="HGB30" s="20"/>
      <c r="HGC30"/>
      <c r="HGD30" s="20"/>
      <c r="HGE30"/>
      <c r="HGF30" s="20"/>
      <c r="HGG30"/>
      <c r="HGH30" s="20"/>
      <c r="HGI30"/>
      <c r="HGJ30" s="20"/>
      <c r="HGK30"/>
      <c r="HGL30" s="20"/>
      <c r="HGM30"/>
      <c r="HGN30" s="20"/>
      <c r="HGO30"/>
      <c r="HGP30" s="20"/>
      <c r="HGQ30"/>
      <c r="HGR30" s="20"/>
      <c r="HGS30"/>
      <c r="HGT30" s="20"/>
      <c r="HGU30"/>
      <c r="HGV30" s="20"/>
      <c r="HGW30"/>
      <c r="HGX30" s="20"/>
      <c r="HGY30"/>
      <c r="HGZ30" s="20"/>
      <c r="HHA30"/>
      <c r="HHB30" s="20"/>
      <c r="HHC30"/>
      <c r="HHD30" s="20"/>
      <c r="HHE30"/>
      <c r="HHF30" s="20"/>
      <c r="HHG30"/>
      <c r="HHH30" s="20"/>
      <c r="HHI30"/>
      <c r="HHJ30" s="20"/>
      <c r="HHK30"/>
      <c r="HHL30" s="20"/>
      <c r="HHM30"/>
      <c r="HHN30" s="20"/>
      <c r="HHO30"/>
      <c r="HHP30" s="20"/>
      <c r="HHQ30"/>
      <c r="HHR30" s="20"/>
      <c r="HHS30"/>
      <c r="HHT30" s="20"/>
      <c r="HHU30"/>
      <c r="HHV30" s="20"/>
      <c r="HHW30"/>
      <c r="HHX30" s="20"/>
      <c r="HHY30"/>
      <c r="HHZ30" s="20"/>
      <c r="HIA30"/>
      <c r="HIB30" s="20"/>
      <c r="HIC30"/>
      <c r="HID30" s="20"/>
      <c r="HIE30"/>
      <c r="HIF30" s="20"/>
      <c r="HIG30"/>
      <c r="HIH30" s="20"/>
      <c r="HII30"/>
      <c r="HIJ30" s="20"/>
      <c r="HIK30"/>
      <c r="HIL30" s="20"/>
      <c r="HIM30"/>
      <c r="HIN30" s="20"/>
      <c r="HIO30"/>
      <c r="HIP30" s="20"/>
      <c r="HIQ30"/>
      <c r="HIR30" s="20"/>
      <c r="HIS30"/>
      <c r="HIT30" s="20"/>
      <c r="HIU30"/>
      <c r="HIV30" s="20"/>
      <c r="HIW30"/>
      <c r="HIX30" s="20"/>
      <c r="HIY30"/>
      <c r="HIZ30" s="20"/>
      <c r="HJA30"/>
      <c r="HJB30" s="20"/>
      <c r="HJC30"/>
      <c r="HJD30" s="20"/>
      <c r="HJE30"/>
      <c r="HJF30" s="20"/>
      <c r="HJG30"/>
      <c r="HJH30" s="20"/>
      <c r="HJI30"/>
      <c r="HJJ30" s="20"/>
      <c r="HJK30"/>
      <c r="HJL30" s="20"/>
      <c r="HJM30"/>
      <c r="HJN30" s="20"/>
      <c r="HJO30"/>
      <c r="HJP30" s="20"/>
      <c r="HJQ30"/>
      <c r="HJR30" s="20"/>
      <c r="HJS30"/>
      <c r="HJT30" s="20"/>
      <c r="HJU30"/>
      <c r="HJV30" s="20"/>
      <c r="HJW30"/>
      <c r="HJX30" s="20"/>
      <c r="HJY30"/>
      <c r="HJZ30" s="20"/>
      <c r="HKA30"/>
      <c r="HKB30" s="20"/>
      <c r="HKC30"/>
      <c r="HKD30" s="20"/>
      <c r="HKE30"/>
      <c r="HKF30" s="20"/>
      <c r="HKG30"/>
      <c r="HKH30" s="20"/>
      <c r="HKI30"/>
      <c r="HKJ30" s="20"/>
      <c r="HKK30"/>
      <c r="HKL30" s="20"/>
      <c r="HKM30"/>
      <c r="HKN30" s="20"/>
      <c r="HKO30"/>
      <c r="HKP30" s="20"/>
      <c r="HKQ30"/>
      <c r="HKR30" s="20"/>
      <c r="HKS30"/>
      <c r="HKT30" s="20"/>
      <c r="HKU30"/>
      <c r="HKV30" s="20"/>
      <c r="HKW30"/>
      <c r="HKX30" s="20"/>
      <c r="HKY30"/>
      <c r="HKZ30" s="20"/>
      <c r="HLA30"/>
      <c r="HLB30" s="20"/>
      <c r="HLC30"/>
      <c r="HLD30" s="20"/>
      <c r="HLE30"/>
      <c r="HLF30" s="20"/>
      <c r="HLG30"/>
      <c r="HLH30" s="20"/>
      <c r="HLI30"/>
      <c r="HLJ30" s="20"/>
      <c r="HLK30"/>
      <c r="HLL30" s="20"/>
      <c r="HLM30"/>
      <c r="HLN30" s="20"/>
      <c r="HLO30"/>
      <c r="HLP30" s="20"/>
      <c r="HLQ30"/>
      <c r="HLR30" s="20"/>
      <c r="HLS30"/>
      <c r="HLT30" s="20"/>
      <c r="HLU30"/>
      <c r="HLV30" s="20"/>
      <c r="HLW30"/>
      <c r="HLX30" s="20"/>
      <c r="HLY30"/>
      <c r="HLZ30" s="20"/>
      <c r="HMA30"/>
      <c r="HMB30" s="20"/>
      <c r="HMC30"/>
      <c r="HMD30" s="20"/>
      <c r="HME30"/>
      <c r="HMF30" s="20"/>
      <c r="HMG30"/>
      <c r="HMH30" s="20"/>
      <c r="HMI30"/>
      <c r="HMJ30" s="20"/>
      <c r="HMK30"/>
      <c r="HML30" s="20"/>
      <c r="HMM30"/>
      <c r="HMN30" s="20"/>
      <c r="HMO30"/>
      <c r="HMP30" s="20"/>
      <c r="HMQ30"/>
      <c r="HMR30" s="20"/>
      <c r="HMS30"/>
      <c r="HMT30" s="20"/>
      <c r="HMU30"/>
      <c r="HMV30" s="20"/>
      <c r="HMW30"/>
      <c r="HMX30" s="20"/>
      <c r="HMY30"/>
      <c r="HMZ30" s="20"/>
      <c r="HNA30"/>
      <c r="HNB30" s="20"/>
      <c r="HNC30"/>
      <c r="HND30" s="20"/>
      <c r="HNE30"/>
      <c r="HNF30" s="20"/>
      <c r="HNG30"/>
      <c r="HNH30" s="20"/>
      <c r="HNI30"/>
      <c r="HNJ30" s="20"/>
      <c r="HNK30"/>
      <c r="HNL30" s="20"/>
      <c r="HNM30"/>
      <c r="HNN30" s="20"/>
      <c r="HNO30"/>
      <c r="HNP30" s="20"/>
      <c r="HNQ30"/>
      <c r="HNR30" s="20"/>
      <c r="HNS30"/>
      <c r="HNT30" s="20"/>
      <c r="HNU30"/>
      <c r="HNV30" s="20"/>
      <c r="HNW30"/>
      <c r="HNX30" s="20"/>
      <c r="HNY30"/>
      <c r="HNZ30" s="20"/>
      <c r="HOA30"/>
      <c r="HOB30" s="20"/>
      <c r="HOC30"/>
      <c r="HOD30" s="20"/>
      <c r="HOE30"/>
      <c r="HOF30" s="20"/>
      <c r="HOG30"/>
      <c r="HOH30" s="20"/>
      <c r="HOI30"/>
      <c r="HOJ30" s="20"/>
      <c r="HOK30"/>
      <c r="HOL30" s="20"/>
      <c r="HOM30"/>
      <c r="HON30" s="20"/>
      <c r="HOO30"/>
      <c r="HOP30" s="20"/>
      <c r="HOQ30"/>
      <c r="HOR30" s="20"/>
      <c r="HOS30"/>
      <c r="HOT30" s="20"/>
      <c r="HOU30"/>
      <c r="HOV30" s="20"/>
      <c r="HOW30"/>
      <c r="HOX30" s="20"/>
      <c r="HOY30"/>
      <c r="HOZ30" s="20"/>
      <c r="HPA30"/>
      <c r="HPB30" s="20"/>
      <c r="HPC30"/>
      <c r="HPD30" s="20"/>
      <c r="HPE30"/>
      <c r="HPF30" s="20"/>
      <c r="HPG30"/>
      <c r="HPH30" s="20"/>
      <c r="HPI30"/>
      <c r="HPJ30" s="20"/>
      <c r="HPK30"/>
      <c r="HPL30" s="20"/>
      <c r="HPM30"/>
      <c r="HPN30" s="20"/>
      <c r="HPO30"/>
      <c r="HPP30" s="20"/>
      <c r="HPQ30"/>
      <c r="HPR30" s="20"/>
      <c r="HPS30"/>
      <c r="HPT30" s="20"/>
      <c r="HPU30"/>
      <c r="HPV30" s="20"/>
      <c r="HPW30"/>
      <c r="HPX30" s="20"/>
      <c r="HPY30"/>
      <c r="HPZ30" s="20"/>
      <c r="HQA30"/>
      <c r="HQB30" s="20"/>
      <c r="HQC30"/>
      <c r="HQD30" s="20"/>
      <c r="HQE30"/>
      <c r="HQF30" s="20"/>
      <c r="HQG30"/>
      <c r="HQH30" s="20"/>
      <c r="HQI30"/>
      <c r="HQJ30" s="20"/>
      <c r="HQK30"/>
      <c r="HQL30" s="20"/>
      <c r="HQM30"/>
      <c r="HQN30" s="20"/>
      <c r="HQO30"/>
      <c r="HQP30" s="20"/>
      <c r="HQQ30"/>
      <c r="HQR30" s="20"/>
      <c r="HQS30"/>
      <c r="HQT30" s="20"/>
      <c r="HQU30"/>
      <c r="HQV30" s="20"/>
      <c r="HQW30"/>
      <c r="HQX30" s="20"/>
      <c r="HQY30"/>
      <c r="HQZ30" s="20"/>
      <c r="HRA30"/>
      <c r="HRB30" s="20"/>
      <c r="HRC30"/>
      <c r="HRD30" s="20"/>
      <c r="HRE30"/>
      <c r="HRF30" s="20"/>
      <c r="HRG30"/>
      <c r="HRH30" s="20"/>
      <c r="HRI30"/>
      <c r="HRJ30" s="20"/>
      <c r="HRK30"/>
      <c r="HRL30" s="20"/>
      <c r="HRM30"/>
      <c r="HRN30" s="20"/>
      <c r="HRO30"/>
      <c r="HRP30" s="20"/>
      <c r="HRQ30"/>
      <c r="HRR30" s="20"/>
      <c r="HRS30"/>
      <c r="HRT30" s="20"/>
      <c r="HRU30"/>
      <c r="HRV30" s="20"/>
      <c r="HRW30"/>
      <c r="HRX30" s="20"/>
      <c r="HRY30"/>
      <c r="HRZ30" s="20"/>
      <c r="HSA30"/>
      <c r="HSB30" s="20"/>
      <c r="HSC30"/>
      <c r="HSD30" s="20"/>
      <c r="HSE30"/>
      <c r="HSF30" s="20"/>
      <c r="HSG30"/>
      <c r="HSH30" s="20"/>
      <c r="HSI30"/>
      <c r="HSJ30" s="20"/>
      <c r="HSK30"/>
      <c r="HSL30" s="20"/>
      <c r="HSM30"/>
      <c r="HSN30" s="20"/>
      <c r="HSO30"/>
      <c r="HSP30" s="20"/>
      <c r="HSQ30"/>
      <c r="HSR30" s="20"/>
      <c r="HSS30"/>
      <c r="HST30" s="20"/>
      <c r="HSU30"/>
      <c r="HSV30" s="20"/>
      <c r="HSW30"/>
      <c r="HSX30" s="20"/>
      <c r="HSY30"/>
      <c r="HSZ30" s="20"/>
      <c r="HTA30"/>
      <c r="HTB30" s="20"/>
      <c r="HTC30"/>
      <c r="HTD30" s="20"/>
      <c r="HTE30"/>
      <c r="HTF30" s="20"/>
      <c r="HTG30"/>
      <c r="HTH30" s="20"/>
      <c r="HTI30"/>
      <c r="HTJ30" s="20"/>
      <c r="HTK30"/>
      <c r="HTL30" s="20"/>
      <c r="HTM30"/>
      <c r="HTN30" s="20"/>
      <c r="HTO30"/>
      <c r="HTP30" s="20"/>
      <c r="HTQ30"/>
      <c r="HTR30" s="20"/>
      <c r="HTS30"/>
      <c r="HTT30" s="20"/>
      <c r="HTU30"/>
      <c r="HTV30" s="20"/>
      <c r="HTW30"/>
      <c r="HTX30" s="20"/>
      <c r="HTY30"/>
      <c r="HTZ30" s="20"/>
      <c r="HUA30"/>
      <c r="HUB30" s="20"/>
      <c r="HUC30"/>
      <c r="HUD30" s="20"/>
      <c r="HUE30"/>
      <c r="HUF30" s="20"/>
      <c r="HUG30"/>
      <c r="HUH30" s="20"/>
      <c r="HUI30"/>
      <c r="HUJ30" s="20"/>
      <c r="HUK30"/>
      <c r="HUL30" s="20"/>
      <c r="HUM30"/>
      <c r="HUN30" s="20"/>
      <c r="HUO30"/>
      <c r="HUP30" s="20"/>
      <c r="HUQ30"/>
      <c r="HUR30" s="20"/>
      <c r="HUS30"/>
      <c r="HUT30" s="20"/>
      <c r="HUU30"/>
      <c r="HUV30" s="20"/>
      <c r="HUW30"/>
      <c r="HUX30" s="20"/>
      <c r="HUY30"/>
      <c r="HUZ30" s="20"/>
      <c r="HVA30"/>
      <c r="HVB30" s="20"/>
      <c r="HVC30"/>
      <c r="HVD30" s="20"/>
      <c r="HVE30"/>
      <c r="HVF30" s="20"/>
      <c r="HVG30"/>
      <c r="HVH30" s="20"/>
      <c r="HVI30"/>
      <c r="HVJ30" s="20"/>
      <c r="HVK30"/>
      <c r="HVL30" s="20"/>
      <c r="HVM30"/>
      <c r="HVN30" s="20"/>
      <c r="HVO30"/>
      <c r="HVP30" s="20"/>
      <c r="HVQ30"/>
      <c r="HVR30" s="20"/>
      <c r="HVS30"/>
      <c r="HVT30" s="20"/>
      <c r="HVU30"/>
      <c r="HVV30" s="20"/>
      <c r="HVW30"/>
      <c r="HVX30" s="20"/>
      <c r="HVY30"/>
      <c r="HVZ30" s="20"/>
      <c r="HWA30"/>
      <c r="HWB30" s="20"/>
      <c r="HWC30"/>
      <c r="HWD30" s="20"/>
      <c r="HWE30"/>
      <c r="HWF30" s="20"/>
      <c r="HWG30"/>
      <c r="HWH30" s="20"/>
      <c r="HWI30"/>
      <c r="HWJ30" s="20"/>
      <c r="HWK30"/>
      <c r="HWL30" s="20"/>
      <c r="HWM30"/>
      <c r="HWN30" s="20"/>
      <c r="HWO30"/>
      <c r="HWP30" s="20"/>
      <c r="HWQ30"/>
      <c r="HWR30" s="20"/>
      <c r="HWS30"/>
      <c r="HWT30" s="20"/>
      <c r="HWU30"/>
      <c r="HWV30" s="20"/>
      <c r="HWW30"/>
      <c r="HWX30" s="20"/>
      <c r="HWY30"/>
      <c r="HWZ30" s="20"/>
      <c r="HXA30"/>
      <c r="HXB30" s="20"/>
      <c r="HXC30"/>
      <c r="HXD30" s="20"/>
      <c r="HXE30"/>
      <c r="HXF30" s="20"/>
      <c r="HXG30"/>
      <c r="HXH30" s="20"/>
      <c r="HXI30"/>
      <c r="HXJ30" s="20"/>
      <c r="HXK30"/>
      <c r="HXL30" s="20"/>
      <c r="HXM30"/>
      <c r="HXN30" s="20"/>
      <c r="HXO30"/>
      <c r="HXP30" s="20"/>
      <c r="HXQ30"/>
      <c r="HXR30" s="20"/>
      <c r="HXS30"/>
      <c r="HXT30" s="20"/>
      <c r="HXU30"/>
      <c r="HXV30" s="20"/>
      <c r="HXW30"/>
      <c r="HXX30" s="20"/>
      <c r="HXY30"/>
      <c r="HXZ30" s="20"/>
      <c r="HYA30"/>
      <c r="HYB30" s="20"/>
      <c r="HYC30"/>
      <c r="HYD30" s="20"/>
      <c r="HYE30"/>
      <c r="HYF30" s="20"/>
      <c r="HYG30"/>
      <c r="HYH30" s="20"/>
      <c r="HYI30"/>
      <c r="HYJ30" s="20"/>
      <c r="HYK30"/>
      <c r="HYL30" s="20"/>
      <c r="HYM30"/>
      <c r="HYN30" s="20"/>
      <c r="HYO30"/>
      <c r="HYP30" s="20"/>
      <c r="HYQ30"/>
      <c r="HYR30" s="20"/>
      <c r="HYS30"/>
      <c r="HYT30" s="20"/>
      <c r="HYU30"/>
      <c r="HYV30" s="20"/>
      <c r="HYW30"/>
      <c r="HYX30" s="20"/>
      <c r="HYY30"/>
      <c r="HYZ30" s="20"/>
      <c r="HZA30"/>
      <c r="HZB30" s="20"/>
      <c r="HZC30"/>
      <c r="HZD30" s="20"/>
      <c r="HZE30"/>
      <c r="HZF30" s="20"/>
      <c r="HZG30"/>
      <c r="HZH30" s="20"/>
      <c r="HZI30"/>
      <c r="HZJ30" s="20"/>
      <c r="HZK30"/>
      <c r="HZL30" s="20"/>
      <c r="HZM30"/>
      <c r="HZN30" s="20"/>
      <c r="HZO30"/>
      <c r="HZP30" s="20"/>
      <c r="HZQ30"/>
      <c r="HZR30" s="20"/>
      <c r="HZS30"/>
      <c r="HZT30" s="20"/>
      <c r="HZU30"/>
      <c r="HZV30" s="20"/>
      <c r="HZW30"/>
      <c r="HZX30" s="20"/>
      <c r="HZY30"/>
      <c r="HZZ30" s="20"/>
      <c r="IAA30"/>
      <c r="IAB30" s="20"/>
      <c r="IAC30"/>
      <c r="IAD30" s="20"/>
      <c r="IAE30"/>
      <c r="IAF30" s="20"/>
      <c r="IAG30"/>
      <c r="IAH30" s="20"/>
      <c r="IAI30"/>
      <c r="IAJ30" s="20"/>
      <c r="IAK30"/>
      <c r="IAL30" s="20"/>
      <c r="IAM30"/>
      <c r="IAN30" s="20"/>
      <c r="IAO30"/>
      <c r="IAP30" s="20"/>
      <c r="IAQ30"/>
      <c r="IAR30" s="20"/>
      <c r="IAS30"/>
      <c r="IAT30" s="20"/>
      <c r="IAU30"/>
      <c r="IAV30" s="20"/>
      <c r="IAW30"/>
      <c r="IAX30" s="20"/>
      <c r="IAY30"/>
      <c r="IAZ30" s="20"/>
      <c r="IBA30"/>
      <c r="IBB30" s="20"/>
      <c r="IBC30"/>
      <c r="IBD30" s="20"/>
      <c r="IBE30"/>
      <c r="IBF30" s="20"/>
      <c r="IBG30"/>
      <c r="IBH30" s="20"/>
      <c r="IBI30"/>
      <c r="IBJ30" s="20"/>
      <c r="IBK30"/>
      <c r="IBL30" s="20"/>
      <c r="IBM30"/>
      <c r="IBN30" s="20"/>
      <c r="IBO30"/>
      <c r="IBP30" s="20"/>
      <c r="IBQ30"/>
      <c r="IBR30" s="20"/>
      <c r="IBS30"/>
      <c r="IBT30" s="20"/>
      <c r="IBU30"/>
      <c r="IBV30" s="20"/>
      <c r="IBW30"/>
      <c r="IBX30" s="20"/>
      <c r="IBY30"/>
      <c r="IBZ30" s="20"/>
      <c r="ICA30"/>
      <c r="ICB30" s="20"/>
      <c r="ICC30"/>
      <c r="ICD30" s="20"/>
      <c r="ICE30"/>
      <c r="ICF30" s="20"/>
      <c r="ICG30"/>
      <c r="ICH30" s="20"/>
      <c r="ICI30"/>
      <c r="ICJ30" s="20"/>
      <c r="ICK30"/>
      <c r="ICL30" s="20"/>
      <c r="ICM30"/>
      <c r="ICN30" s="20"/>
      <c r="ICO30"/>
      <c r="ICP30" s="20"/>
      <c r="ICQ30"/>
      <c r="ICR30" s="20"/>
      <c r="ICS30"/>
      <c r="ICT30" s="20"/>
      <c r="ICU30"/>
      <c r="ICV30" s="20"/>
      <c r="ICW30"/>
      <c r="ICX30" s="20"/>
      <c r="ICY30"/>
      <c r="ICZ30" s="20"/>
      <c r="IDA30"/>
      <c r="IDB30" s="20"/>
      <c r="IDC30"/>
      <c r="IDD30" s="20"/>
      <c r="IDE30"/>
      <c r="IDF30" s="20"/>
      <c r="IDG30"/>
      <c r="IDH30" s="20"/>
      <c r="IDI30"/>
      <c r="IDJ30" s="20"/>
      <c r="IDK30"/>
      <c r="IDL30" s="20"/>
      <c r="IDM30"/>
      <c r="IDN30" s="20"/>
      <c r="IDO30"/>
      <c r="IDP30" s="20"/>
      <c r="IDQ30"/>
      <c r="IDR30" s="20"/>
      <c r="IDS30"/>
      <c r="IDT30" s="20"/>
      <c r="IDU30"/>
      <c r="IDV30" s="20"/>
      <c r="IDW30"/>
      <c r="IDX30" s="20"/>
      <c r="IDY30"/>
      <c r="IDZ30" s="20"/>
      <c r="IEA30"/>
      <c r="IEB30" s="20"/>
      <c r="IEC30"/>
      <c r="IED30" s="20"/>
      <c r="IEE30"/>
      <c r="IEF30" s="20"/>
      <c r="IEG30"/>
      <c r="IEH30" s="20"/>
      <c r="IEI30"/>
      <c r="IEJ30" s="20"/>
      <c r="IEK30"/>
      <c r="IEL30" s="20"/>
      <c r="IEM30"/>
      <c r="IEN30" s="20"/>
      <c r="IEO30"/>
      <c r="IEP30" s="20"/>
      <c r="IEQ30"/>
      <c r="IER30" s="20"/>
      <c r="IES30"/>
      <c r="IET30" s="20"/>
      <c r="IEU30"/>
      <c r="IEV30" s="20"/>
      <c r="IEW30"/>
      <c r="IEX30" s="20"/>
      <c r="IEY30"/>
      <c r="IEZ30" s="20"/>
      <c r="IFA30"/>
      <c r="IFB30" s="20"/>
      <c r="IFC30"/>
      <c r="IFD30" s="20"/>
      <c r="IFE30"/>
      <c r="IFF30" s="20"/>
      <c r="IFG30"/>
      <c r="IFH30" s="20"/>
      <c r="IFI30"/>
      <c r="IFJ30" s="20"/>
      <c r="IFK30"/>
      <c r="IFL30" s="20"/>
      <c r="IFM30"/>
      <c r="IFN30" s="20"/>
      <c r="IFO30"/>
      <c r="IFP30" s="20"/>
      <c r="IFQ30"/>
      <c r="IFR30" s="20"/>
      <c r="IFS30"/>
      <c r="IFT30" s="20"/>
      <c r="IFU30"/>
      <c r="IFV30" s="20"/>
      <c r="IFW30"/>
      <c r="IFX30" s="20"/>
      <c r="IFY30"/>
      <c r="IFZ30" s="20"/>
      <c r="IGA30"/>
      <c r="IGB30" s="20"/>
      <c r="IGC30"/>
      <c r="IGD30" s="20"/>
      <c r="IGE30"/>
      <c r="IGF30" s="20"/>
      <c r="IGG30"/>
      <c r="IGH30" s="20"/>
      <c r="IGI30"/>
      <c r="IGJ30" s="20"/>
      <c r="IGK30"/>
      <c r="IGL30" s="20"/>
      <c r="IGM30"/>
      <c r="IGN30" s="20"/>
      <c r="IGO30"/>
      <c r="IGP30" s="20"/>
      <c r="IGQ30"/>
      <c r="IGR30" s="20"/>
      <c r="IGS30"/>
      <c r="IGT30" s="20"/>
      <c r="IGU30"/>
      <c r="IGV30" s="20"/>
      <c r="IGW30"/>
      <c r="IGX30" s="20"/>
      <c r="IGY30"/>
      <c r="IGZ30" s="20"/>
      <c r="IHA30"/>
      <c r="IHB30" s="20"/>
      <c r="IHC30"/>
      <c r="IHD30" s="20"/>
      <c r="IHE30"/>
      <c r="IHF30" s="20"/>
      <c r="IHG30"/>
      <c r="IHH30" s="20"/>
      <c r="IHI30"/>
      <c r="IHJ30" s="20"/>
      <c r="IHK30"/>
      <c r="IHL30" s="20"/>
      <c r="IHM30"/>
      <c r="IHN30" s="20"/>
      <c r="IHO30"/>
      <c r="IHP30" s="20"/>
      <c r="IHQ30"/>
      <c r="IHR30" s="20"/>
      <c r="IHS30"/>
      <c r="IHT30" s="20"/>
      <c r="IHU30"/>
      <c r="IHV30" s="20"/>
      <c r="IHW30"/>
      <c r="IHX30" s="20"/>
      <c r="IHY30"/>
      <c r="IHZ30" s="20"/>
      <c r="IIA30"/>
      <c r="IIB30" s="20"/>
      <c r="IIC30"/>
      <c r="IID30" s="20"/>
      <c r="IIE30"/>
      <c r="IIF30" s="20"/>
      <c r="IIG30"/>
      <c r="IIH30" s="20"/>
      <c r="III30"/>
      <c r="IIJ30" s="20"/>
      <c r="IIK30"/>
      <c r="IIL30" s="20"/>
      <c r="IIM30"/>
      <c r="IIN30" s="20"/>
      <c r="IIO30"/>
      <c r="IIP30" s="20"/>
      <c r="IIQ30"/>
      <c r="IIR30" s="20"/>
      <c r="IIS30"/>
      <c r="IIT30" s="20"/>
      <c r="IIU30"/>
      <c r="IIV30" s="20"/>
      <c r="IIW30"/>
      <c r="IIX30" s="20"/>
      <c r="IIY30"/>
      <c r="IIZ30" s="20"/>
      <c r="IJA30"/>
      <c r="IJB30" s="20"/>
      <c r="IJC30"/>
      <c r="IJD30" s="20"/>
      <c r="IJE30"/>
      <c r="IJF30" s="20"/>
      <c r="IJG30"/>
      <c r="IJH30" s="20"/>
      <c r="IJI30"/>
      <c r="IJJ30" s="20"/>
      <c r="IJK30"/>
      <c r="IJL30" s="20"/>
      <c r="IJM30"/>
      <c r="IJN30" s="20"/>
      <c r="IJO30"/>
      <c r="IJP30" s="20"/>
      <c r="IJQ30"/>
      <c r="IJR30" s="20"/>
      <c r="IJS30"/>
      <c r="IJT30" s="20"/>
      <c r="IJU30"/>
      <c r="IJV30" s="20"/>
      <c r="IJW30"/>
      <c r="IJX30" s="20"/>
      <c r="IJY30"/>
      <c r="IJZ30" s="20"/>
      <c r="IKA30"/>
      <c r="IKB30" s="20"/>
      <c r="IKC30"/>
      <c r="IKD30" s="20"/>
      <c r="IKE30"/>
      <c r="IKF30" s="20"/>
      <c r="IKG30"/>
      <c r="IKH30" s="20"/>
      <c r="IKI30"/>
      <c r="IKJ30" s="20"/>
      <c r="IKK30"/>
      <c r="IKL30" s="20"/>
      <c r="IKM30"/>
      <c r="IKN30" s="20"/>
      <c r="IKO30"/>
      <c r="IKP30" s="20"/>
      <c r="IKQ30"/>
      <c r="IKR30" s="20"/>
      <c r="IKS30"/>
      <c r="IKT30" s="20"/>
      <c r="IKU30"/>
      <c r="IKV30" s="20"/>
      <c r="IKW30"/>
      <c r="IKX30" s="20"/>
      <c r="IKY30"/>
      <c r="IKZ30" s="20"/>
      <c r="ILA30"/>
      <c r="ILB30" s="20"/>
      <c r="ILC30"/>
      <c r="ILD30" s="20"/>
      <c r="ILE30"/>
      <c r="ILF30" s="20"/>
      <c r="ILG30"/>
      <c r="ILH30" s="20"/>
      <c r="ILI30"/>
      <c r="ILJ30" s="20"/>
      <c r="ILK30"/>
      <c r="ILL30" s="20"/>
      <c r="ILM30"/>
      <c r="ILN30" s="20"/>
      <c r="ILO30"/>
      <c r="ILP30" s="20"/>
      <c r="ILQ30"/>
      <c r="ILR30" s="20"/>
      <c r="ILS30"/>
      <c r="ILT30" s="20"/>
      <c r="ILU30"/>
      <c r="ILV30" s="20"/>
      <c r="ILW30"/>
      <c r="ILX30" s="20"/>
      <c r="ILY30"/>
      <c r="ILZ30" s="20"/>
      <c r="IMA30"/>
      <c r="IMB30" s="20"/>
      <c r="IMC30"/>
      <c r="IMD30" s="20"/>
      <c r="IME30"/>
      <c r="IMF30" s="20"/>
      <c r="IMG30"/>
      <c r="IMH30" s="20"/>
      <c r="IMI30"/>
      <c r="IMJ30" s="20"/>
      <c r="IMK30"/>
      <c r="IML30" s="20"/>
      <c r="IMM30"/>
      <c r="IMN30" s="20"/>
      <c r="IMO30"/>
      <c r="IMP30" s="20"/>
      <c r="IMQ30"/>
      <c r="IMR30" s="20"/>
      <c r="IMS30"/>
      <c r="IMT30" s="20"/>
      <c r="IMU30"/>
      <c r="IMV30" s="20"/>
      <c r="IMW30"/>
      <c r="IMX30" s="20"/>
      <c r="IMY30"/>
      <c r="IMZ30" s="20"/>
      <c r="INA30"/>
      <c r="INB30" s="20"/>
      <c r="INC30"/>
      <c r="IND30" s="20"/>
      <c r="INE30"/>
      <c r="INF30" s="20"/>
      <c r="ING30"/>
      <c r="INH30" s="20"/>
      <c r="INI30"/>
      <c r="INJ30" s="20"/>
      <c r="INK30"/>
      <c r="INL30" s="20"/>
      <c r="INM30"/>
      <c r="INN30" s="20"/>
      <c r="INO30"/>
      <c r="INP30" s="20"/>
      <c r="INQ30"/>
      <c r="INR30" s="20"/>
      <c r="INS30"/>
      <c r="INT30" s="20"/>
      <c r="INU30"/>
      <c r="INV30" s="20"/>
      <c r="INW30"/>
      <c r="INX30" s="20"/>
      <c r="INY30"/>
      <c r="INZ30" s="20"/>
      <c r="IOA30"/>
      <c r="IOB30" s="20"/>
      <c r="IOC30"/>
      <c r="IOD30" s="20"/>
      <c r="IOE30"/>
      <c r="IOF30" s="20"/>
      <c r="IOG30"/>
      <c r="IOH30" s="20"/>
      <c r="IOI30"/>
      <c r="IOJ30" s="20"/>
      <c r="IOK30"/>
      <c r="IOL30" s="20"/>
      <c r="IOM30"/>
      <c r="ION30" s="20"/>
      <c r="IOO30"/>
      <c r="IOP30" s="20"/>
      <c r="IOQ30"/>
      <c r="IOR30" s="20"/>
      <c r="IOS30"/>
      <c r="IOT30" s="20"/>
      <c r="IOU30"/>
      <c r="IOV30" s="20"/>
      <c r="IOW30"/>
      <c r="IOX30" s="20"/>
      <c r="IOY30"/>
      <c r="IOZ30" s="20"/>
      <c r="IPA30"/>
      <c r="IPB30" s="20"/>
      <c r="IPC30"/>
      <c r="IPD30" s="20"/>
      <c r="IPE30"/>
      <c r="IPF30" s="20"/>
      <c r="IPG30"/>
      <c r="IPH30" s="20"/>
      <c r="IPI30"/>
      <c r="IPJ30" s="20"/>
      <c r="IPK30"/>
      <c r="IPL30" s="20"/>
      <c r="IPM30"/>
      <c r="IPN30" s="20"/>
      <c r="IPO30"/>
      <c r="IPP30" s="20"/>
      <c r="IPQ30"/>
      <c r="IPR30" s="20"/>
      <c r="IPS30"/>
      <c r="IPT30" s="20"/>
      <c r="IPU30"/>
      <c r="IPV30" s="20"/>
      <c r="IPW30"/>
      <c r="IPX30" s="20"/>
      <c r="IPY30"/>
      <c r="IPZ30" s="20"/>
      <c r="IQA30"/>
      <c r="IQB30" s="20"/>
      <c r="IQC30"/>
      <c r="IQD30" s="20"/>
      <c r="IQE30"/>
      <c r="IQF30" s="20"/>
      <c r="IQG30"/>
      <c r="IQH30" s="20"/>
      <c r="IQI30"/>
      <c r="IQJ30" s="20"/>
      <c r="IQK30"/>
      <c r="IQL30" s="20"/>
      <c r="IQM30"/>
      <c r="IQN30" s="20"/>
      <c r="IQO30"/>
      <c r="IQP30" s="20"/>
      <c r="IQQ30"/>
      <c r="IQR30" s="20"/>
      <c r="IQS30"/>
      <c r="IQT30" s="20"/>
      <c r="IQU30"/>
      <c r="IQV30" s="20"/>
      <c r="IQW30"/>
      <c r="IQX30" s="20"/>
      <c r="IQY30"/>
      <c r="IQZ30" s="20"/>
      <c r="IRA30"/>
      <c r="IRB30" s="20"/>
      <c r="IRC30"/>
      <c r="IRD30" s="20"/>
      <c r="IRE30"/>
      <c r="IRF30" s="20"/>
      <c r="IRG30"/>
      <c r="IRH30" s="20"/>
      <c r="IRI30"/>
      <c r="IRJ30" s="20"/>
      <c r="IRK30"/>
      <c r="IRL30" s="20"/>
      <c r="IRM30"/>
      <c r="IRN30" s="20"/>
      <c r="IRO30"/>
      <c r="IRP30" s="20"/>
      <c r="IRQ30"/>
      <c r="IRR30" s="20"/>
      <c r="IRS30"/>
      <c r="IRT30" s="20"/>
      <c r="IRU30"/>
      <c r="IRV30" s="20"/>
      <c r="IRW30"/>
      <c r="IRX30" s="20"/>
      <c r="IRY30"/>
      <c r="IRZ30" s="20"/>
      <c r="ISA30"/>
      <c r="ISB30" s="20"/>
      <c r="ISC30"/>
      <c r="ISD30" s="20"/>
      <c r="ISE30"/>
      <c r="ISF30" s="20"/>
      <c r="ISG30"/>
      <c r="ISH30" s="20"/>
      <c r="ISI30"/>
      <c r="ISJ30" s="20"/>
      <c r="ISK30"/>
      <c r="ISL30" s="20"/>
      <c r="ISM30"/>
      <c r="ISN30" s="20"/>
      <c r="ISO30"/>
      <c r="ISP30" s="20"/>
      <c r="ISQ30"/>
      <c r="ISR30" s="20"/>
      <c r="ISS30"/>
      <c r="IST30" s="20"/>
      <c r="ISU30"/>
      <c r="ISV30" s="20"/>
      <c r="ISW30"/>
      <c r="ISX30" s="20"/>
      <c r="ISY30"/>
      <c r="ISZ30" s="20"/>
      <c r="ITA30"/>
      <c r="ITB30" s="20"/>
      <c r="ITC30"/>
      <c r="ITD30" s="20"/>
      <c r="ITE30"/>
      <c r="ITF30" s="20"/>
      <c r="ITG30"/>
      <c r="ITH30" s="20"/>
      <c r="ITI30"/>
      <c r="ITJ30" s="20"/>
      <c r="ITK30"/>
      <c r="ITL30" s="20"/>
      <c r="ITM30"/>
      <c r="ITN30" s="20"/>
      <c r="ITO30"/>
      <c r="ITP30" s="20"/>
      <c r="ITQ30"/>
      <c r="ITR30" s="20"/>
      <c r="ITS30"/>
      <c r="ITT30" s="20"/>
      <c r="ITU30"/>
      <c r="ITV30" s="20"/>
      <c r="ITW30"/>
      <c r="ITX30" s="20"/>
      <c r="ITY30"/>
      <c r="ITZ30" s="20"/>
      <c r="IUA30"/>
      <c r="IUB30" s="20"/>
      <c r="IUC30"/>
      <c r="IUD30" s="20"/>
      <c r="IUE30"/>
      <c r="IUF30" s="20"/>
      <c r="IUG30"/>
      <c r="IUH30" s="20"/>
      <c r="IUI30"/>
      <c r="IUJ30" s="20"/>
      <c r="IUK30"/>
      <c r="IUL30" s="20"/>
      <c r="IUM30"/>
      <c r="IUN30" s="20"/>
      <c r="IUO30"/>
      <c r="IUP30" s="20"/>
      <c r="IUQ30"/>
      <c r="IUR30" s="20"/>
      <c r="IUS30"/>
      <c r="IUT30" s="20"/>
      <c r="IUU30"/>
      <c r="IUV30" s="20"/>
      <c r="IUW30"/>
      <c r="IUX30" s="20"/>
      <c r="IUY30"/>
      <c r="IUZ30" s="20"/>
      <c r="IVA30"/>
      <c r="IVB30" s="20"/>
      <c r="IVC30"/>
      <c r="IVD30" s="20"/>
      <c r="IVE30"/>
      <c r="IVF30" s="20"/>
      <c r="IVG30"/>
      <c r="IVH30" s="20"/>
      <c r="IVI30"/>
      <c r="IVJ30" s="20"/>
      <c r="IVK30"/>
      <c r="IVL30" s="20"/>
      <c r="IVM30"/>
      <c r="IVN30" s="20"/>
      <c r="IVO30"/>
      <c r="IVP30" s="20"/>
      <c r="IVQ30"/>
      <c r="IVR30" s="20"/>
      <c r="IVS30"/>
      <c r="IVT30" s="20"/>
      <c r="IVU30"/>
      <c r="IVV30" s="20"/>
      <c r="IVW30"/>
      <c r="IVX30" s="20"/>
      <c r="IVY30"/>
      <c r="IVZ30" s="20"/>
      <c r="IWA30"/>
      <c r="IWB30" s="20"/>
      <c r="IWC30"/>
      <c r="IWD30" s="20"/>
      <c r="IWE30"/>
      <c r="IWF30" s="20"/>
      <c r="IWG30"/>
      <c r="IWH30" s="20"/>
      <c r="IWI30"/>
      <c r="IWJ30" s="20"/>
      <c r="IWK30"/>
      <c r="IWL30" s="20"/>
      <c r="IWM30"/>
      <c r="IWN30" s="20"/>
      <c r="IWO30"/>
      <c r="IWP30" s="20"/>
      <c r="IWQ30"/>
      <c r="IWR30" s="20"/>
      <c r="IWS30"/>
      <c r="IWT30" s="20"/>
      <c r="IWU30"/>
      <c r="IWV30" s="20"/>
      <c r="IWW30"/>
      <c r="IWX30" s="20"/>
      <c r="IWY30"/>
      <c r="IWZ30" s="20"/>
      <c r="IXA30"/>
      <c r="IXB30" s="20"/>
      <c r="IXC30"/>
      <c r="IXD30" s="20"/>
      <c r="IXE30"/>
      <c r="IXF30" s="20"/>
      <c r="IXG30"/>
      <c r="IXH30" s="20"/>
      <c r="IXI30"/>
      <c r="IXJ30" s="20"/>
      <c r="IXK30"/>
      <c r="IXL30" s="20"/>
      <c r="IXM30"/>
      <c r="IXN30" s="20"/>
      <c r="IXO30"/>
      <c r="IXP30" s="20"/>
      <c r="IXQ30"/>
      <c r="IXR30" s="20"/>
      <c r="IXS30"/>
      <c r="IXT30" s="20"/>
      <c r="IXU30"/>
      <c r="IXV30" s="20"/>
      <c r="IXW30"/>
      <c r="IXX30" s="20"/>
      <c r="IXY30"/>
      <c r="IXZ30" s="20"/>
      <c r="IYA30"/>
      <c r="IYB30" s="20"/>
      <c r="IYC30"/>
      <c r="IYD30" s="20"/>
      <c r="IYE30"/>
      <c r="IYF30" s="20"/>
      <c r="IYG30"/>
      <c r="IYH30" s="20"/>
      <c r="IYI30"/>
      <c r="IYJ30" s="20"/>
      <c r="IYK30"/>
      <c r="IYL30" s="20"/>
      <c r="IYM30"/>
      <c r="IYN30" s="20"/>
      <c r="IYO30"/>
      <c r="IYP30" s="20"/>
      <c r="IYQ30"/>
      <c r="IYR30" s="20"/>
      <c r="IYS30"/>
      <c r="IYT30" s="20"/>
      <c r="IYU30"/>
      <c r="IYV30" s="20"/>
      <c r="IYW30"/>
      <c r="IYX30" s="20"/>
      <c r="IYY30"/>
      <c r="IYZ30" s="20"/>
      <c r="IZA30"/>
      <c r="IZB30" s="20"/>
      <c r="IZC30"/>
      <c r="IZD30" s="20"/>
      <c r="IZE30"/>
      <c r="IZF30" s="20"/>
      <c r="IZG30"/>
      <c r="IZH30" s="20"/>
      <c r="IZI30"/>
      <c r="IZJ30" s="20"/>
      <c r="IZK30"/>
      <c r="IZL30" s="20"/>
      <c r="IZM30"/>
      <c r="IZN30" s="20"/>
      <c r="IZO30"/>
      <c r="IZP30" s="20"/>
      <c r="IZQ30"/>
      <c r="IZR30" s="20"/>
      <c r="IZS30"/>
      <c r="IZT30" s="20"/>
      <c r="IZU30"/>
      <c r="IZV30" s="20"/>
      <c r="IZW30"/>
      <c r="IZX30" s="20"/>
      <c r="IZY30"/>
      <c r="IZZ30" s="20"/>
      <c r="JAA30"/>
      <c r="JAB30" s="20"/>
      <c r="JAC30"/>
      <c r="JAD30" s="20"/>
      <c r="JAE30"/>
      <c r="JAF30" s="20"/>
      <c r="JAG30"/>
      <c r="JAH30" s="20"/>
      <c r="JAI30"/>
      <c r="JAJ30" s="20"/>
      <c r="JAK30"/>
      <c r="JAL30" s="20"/>
      <c r="JAM30"/>
      <c r="JAN30" s="20"/>
      <c r="JAO30"/>
      <c r="JAP30" s="20"/>
      <c r="JAQ30"/>
      <c r="JAR30" s="20"/>
      <c r="JAS30"/>
      <c r="JAT30" s="20"/>
      <c r="JAU30"/>
      <c r="JAV30" s="20"/>
      <c r="JAW30"/>
      <c r="JAX30" s="20"/>
      <c r="JAY30"/>
      <c r="JAZ30" s="20"/>
      <c r="JBA30"/>
      <c r="JBB30" s="20"/>
      <c r="JBC30"/>
      <c r="JBD30" s="20"/>
      <c r="JBE30"/>
      <c r="JBF30" s="20"/>
      <c r="JBG30"/>
      <c r="JBH30" s="20"/>
      <c r="JBI30"/>
      <c r="JBJ30" s="20"/>
      <c r="JBK30"/>
      <c r="JBL30" s="20"/>
      <c r="JBM30"/>
      <c r="JBN30" s="20"/>
      <c r="JBO30"/>
      <c r="JBP30" s="20"/>
      <c r="JBQ30"/>
      <c r="JBR30" s="20"/>
      <c r="JBS30"/>
      <c r="JBT30" s="20"/>
      <c r="JBU30"/>
      <c r="JBV30" s="20"/>
      <c r="JBW30"/>
      <c r="JBX30" s="20"/>
      <c r="JBY30"/>
      <c r="JBZ30" s="20"/>
      <c r="JCA30"/>
      <c r="JCB30" s="20"/>
      <c r="JCC30"/>
      <c r="JCD30" s="20"/>
      <c r="JCE30"/>
      <c r="JCF30" s="20"/>
      <c r="JCG30"/>
      <c r="JCH30" s="20"/>
      <c r="JCI30"/>
      <c r="JCJ30" s="20"/>
      <c r="JCK30"/>
      <c r="JCL30" s="20"/>
      <c r="JCM30"/>
      <c r="JCN30" s="20"/>
      <c r="JCO30"/>
      <c r="JCP30" s="20"/>
      <c r="JCQ30"/>
      <c r="JCR30" s="20"/>
      <c r="JCS30"/>
      <c r="JCT30" s="20"/>
      <c r="JCU30"/>
      <c r="JCV30" s="20"/>
      <c r="JCW30"/>
      <c r="JCX30" s="20"/>
      <c r="JCY30"/>
      <c r="JCZ30" s="20"/>
      <c r="JDA30"/>
      <c r="JDB30" s="20"/>
      <c r="JDC30"/>
      <c r="JDD30" s="20"/>
      <c r="JDE30"/>
      <c r="JDF30" s="20"/>
      <c r="JDG30"/>
      <c r="JDH30" s="20"/>
      <c r="JDI30"/>
      <c r="JDJ30" s="20"/>
      <c r="JDK30"/>
      <c r="JDL30" s="20"/>
      <c r="JDM30"/>
      <c r="JDN30" s="20"/>
      <c r="JDO30"/>
      <c r="JDP30" s="20"/>
      <c r="JDQ30"/>
      <c r="JDR30" s="20"/>
      <c r="JDS30"/>
      <c r="JDT30" s="20"/>
      <c r="JDU30"/>
      <c r="JDV30" s="20"/>
      <c r="JDW30"/>
      <c r="JDX30" s="20"/>
      <c r="JDY30"/>
      <c r="JDZ30" s="20"/>
      <c r="JEA30"/>
      <c r="JEB30" s="20"/>
      <c r="JEC30"/>
      <c r="JED30" s="20"/>
      <c r="JEE30"/>
      <c r="JEF30" s="20"/>
      <c r="JEG30"/>
      <c r="JEH30" s="20"/>
      <c r="JEI30"/>
      <c r="JEJ30" s="20"/>
      <c r="JEK30"/>
      <c r="JEL30" s="20"/>
      <c r="JEM30"/>
      <c r="JEN30" s="20"/>
      <c r="JEO30"/>
      <c r="JEP30" s="20"/>
      <c r="JEQ30"/>
      <c r="JER30" s="20"/>
      <c r="JES30"/>
      <c r="JET30" s="20"/>
      <c r="JEU30"/>
      <c r="JEV30" s="20"/>
      <c r="JEW30"/>
      <c r="JEX30" s="20"/>
      <c r="JEY30"/>
      <c r="JEZ30" s="20"/>
      <c r="JFA30"/>
      <c r="JFB30" s="20"/>
      <c r="JFC30"/>
      <c r="JFD30" s="20"/>
      <c r="JFE30"/>
      <c r="JFF30" s="20"/>
      <c r="JFG30"/>
      <c r="JFH30" s="20"/>
      <c r="JFI30"/>
      <c r="JFJ30" s="20"/>
      <c r="JFK30"/>
      <c r="JFL30" s="20"/>
      <c r="JFM30"/>
      <c r="JFN30" s="20"/>
      <c r="JFO30"/>
      <c r="JFP30" s="20"/>
      <c r="JFQ30"/>
      <c r="JFR30" s="20"/>
      <c r="JFS30"/>
      <c r="JFT30" s="20"/>
      <c r="JFU30"/>
      <c r="JFV30" s="20"/>
      <c r="JFW30"/>
      <c r="JFX30" s="20"/>
      <c r="JFY30"/>
      <c r="JFZ30" s="20"/>
      <c r="JGA30"/>
      <c r="JGB30" s="20"/>
      <c r="JGC30"/>
      <c r="JGD30" s="20"/>
      <c r="JGE30"/>
      <c r="JGF30" s="20"/>
      <c r="JGG30"/>
      <c r="JGH30" s="20"/>
      <c r="JGI30"/>
      <c r="JGJ30" s="20"/>
      <c r="JGK30"/>
      <c r="JGL30" s="20"/>
      <c r="JGM30"/>
      <c r="JGN30" s="20"/>
      <c r="JGO30"/>
      <c r="JGP30" s="20"/>
      <c r="JGQ30"/>
      <c r="JGR30" s="20"/>
      <c r="JGS30"/>
      <c r="JGT30" s="20"/>
      <c r="JGU30"/>
      <c r="JGV30" s="20"/>
      <c r="JGW30"/>
      <c r="JGX30" s="20"/>
      <c r="JGY30"/>
      <c r="JGZ30" s="20"/>
      <c r="JHA30"/>
      <c r="JHB30" s="20"/>
      <c r="JHC30"/>
      <c r="JHD30" s="20"/>
      <c r="JHE30"/>
      <c r="JHF30" s="20"/>
      <c r="JHG30"/>
      <c r="JHH30" s="20"/>
      <c r="JHI30"/>
      <c r="JHJ30" s="20"/>
      <c r="JHK30"/>
      <c r="JHL30" s="20"/>
      <c r="JHM30"/>
      <c r="JHN30" s="20"/>
      <c r="JHO30"/>
      <c r="JHP30" s="20"/>
      <c r="JHQ30"/>
      <c r="JHR30" s="20"/>
      <c r="JHS30"/>
      <c r="JHT30" s="20"/>
      <c r="JHU30"/>
      <c r="JHV30" s="20"/>
      <c r="JHW30"/>
      <c r="JHX30" s="20"/>
      <c r="JHY30"/>
      <c r="JHZ30" s="20"/>
      <c r="JIA30"/>
      <c r="JIB30" s="20"/>
      <c r="JIC30"/>
      <c r="JID30" s="20"/>
      <c r="JIE30"/>
      <c r="JIF30" s="20"/>
      <c r="JIG30"/>
      <c r="JIH30" s="20"/>
      <c r="JII30"/>
      <c r="JIJ30" s="20"/>
      <c r="JIK30"/>
      <c r="JIL30" s="20"/>
      <c r="JIM30"/>
      <c r="JIN30" s="20"/>
      <c r="JIO30"/>
      <c r="JIP30" s="20"/>
      <c r="JIQ30"/>
      <c r="JIR30" s="20"/>
      <c r="JIS30"/>
      <c r="JIT30" s="20"/>
      <c r="JIU30"/>
      <c r="JIV30" s="20"/>
      <c r="JIW30"/>
      <c r="JIX30" s="20"/>
      <c r="JIY30"/>
      <c r="JIZ30" s="20"/>
      <c r="JJA30"/>
      <c r="JJB30" s="20"/>
      <c r="JJC30"/>
      <c r="JJD30" s="20"/>
      <c r="JJE30"/>
      <c r="JJF30" s="20"/>
      <c r="JJG30"/>
      <c r="JJH30" s="20"/>
      <c r="JJI30"/>
      <c r="JJJ30" s="20"/>
      <c r="JJK30"/>
      <c r="JJL30" s="20"/>
      <c r="JJM30"/>
      <c r="JJN30" s="20"/>
      <c r="JJO30"/>
      <c r="JJP30" s="20"/>
      <c r="JJQ30"/>
      <c r="JJR30" s="20"/>
      <c r="JJS30"/>
      <c r="JJT30" s="20"/>
      <c r="JJU30"/>
      <c r="JJV30" s="20"/>
      <c r="JJW30"/>
      <c r="JJX30" s="20"/>
      <c r="JJY30"/>
      <c r="JJZ30" s="20"/>
      <c r="JKA30"/>
      <c r="JKB30" s="20"/>
      <c r="JKC30"/>
      <c r="JKD30" s="20"/>
      <c r="JKE30"/>
      <c r="JKF30" s="20"/>
      <c r="JKG30"/>
      <c r="JKH30" s="20"/>
      <c r="JKI30"/>
      <c r="JKJ30" s="20"/>
      <c r="JKK30"/>
      <c r="JKL30" s="20"/>
      <c r="JKM30"/>
      <c r="JKN30" s="20"/>
      <c r="JKO30"/>
      <c r="JKP30" s="20"/>
      <c r="JKQ30"/>
      <c r="JKR30" s="20"/>
      <c r="JKS30"/>
      <c r="JKT30" s="20"/>
      <c r="JKU30"/>
      <c r="JKV30" s="20"/>
      <c r="JKW30"/>
      <c r="JKX30" s="20"/>
      <c r="JKY30"/>
      <c r="JKZ30" s="20"/>
      <c r="JLA30"/>
      <c r="JLB30" s="20"/>
      <c r="JLC30"/>
      <c r="JLD30" s="20"/>
      <c r="JLE30"/>
      <c r="JLF30" s="20"/>
      <c r="JLG30"/>
      <c r="JLH30" s="20"/>
      <c r="JLI30"/>
      <c r="JLJ30" s="20"/>
      <c r="JLK30"/>
      <c r="JLL30" s="20"/>
      <c r="JLM30"/>
      <c r="JLN30" s="20"/>
      <c r="JLO30"/>
      <c r="JLP30" s="20"/>
      <c r="JLQ30"/>
      <c r="JLR30" s="20"/>
      <c r="JLS30"/>
      <c r="JLT30" s="20"/>
      <c r="JLU30"/>
      <c r="JLV30" s="20"/>
      <c r="JLW30"/>
      <c r="JLX30" s="20"/>
      <c r="JLY30"/>
      <c r="JLZ30" s="20"/>
      <c r="JMA30"/>
      <c r="JMB30" s="20"/>
      <c r="JMC30"/>
      <c r="JMD30" s="20"/>
      <c r="JME30"/>
      <c r="JMF30" s="20"/>
      <c r="JMG30"/>
      <c r="JMH30" s="20"/>
      <c r="JMI30"/>
      <c r="JMJ30" s="20"/>
      <c r="JMK30"/>
      <c r="JML30" s="20"/>
      <c r="JMM30"/>
      <c r="JMN30" s="20"/>
      <c r="JMO30"/>
      <c r="JMP30" s="20"/>
      <c r="JMQ30"/>
      <c r="JMR30" s="20"/>
      <c r="JMS30"/>
      <c r="JMT30" s="20"/>
      <c r="JMU30"/>
      <c r="JMV30" s="20"/>
      <c r="JMW30"/>
      <c r="JMX30" s="20"/>
      <c r="JMY30"/>
      <c r="JMZ30" s="20"/>
      <c r="JNA30"/>
      <c r="JNB30" s="20"/>
      <c r="JNC30"/>
      <c r="JND30" s="20"/>
      <c r="JNE30"/>
      <c r="JNF30" s="20"/>
      <c r="JNG30"/>
      <c r="JNH30" s="20"/>
      <c r="JNI30"/>
      <c r="JNJ30" s="20"/>
      <c r="JNK30"/>
      <c r="JNL30" s="20"/>
      <c r="JNM30"/>
      <c r="JNN30" s="20"/>
      <c r="JNO30"/>
      <c r="JNP30" s="20"/>
      <c r="JNQ30"/>
      <c r="JNR30" s="20"/>
      <c r="JNS30"/>
      <c r="JNT30" s="20"/>
      <c r="JNU30"/>
      <c r="JNV30" s="20"/>
      <c r="JNW30"/>
      <c r="JNX30" s="20"/>
      <c r="JNY30"/>
      <c r="JNZ30" s="20"/>
      <c r="JOA30"/>
      <c r="JOB30" s="20"/>
      <c r="JOC30"/>
      <c r="JOD30" s="20"/>
      <c r="JOE30"/>
      <c r="JOF30" s="20"/>
      <c r="JOG30"/>
      <c r="JOH30" s="20"/>
      <c r="JOI30"/>
      <c r="JOJ30" s="20"/>
      <c r="JOK30"/>
      <c r="JOL30" s="20"/>
      <c r="JOM30"/>
      <c r="JON30" s="20"/>
      <c r="JOO30"/>
      <c r="JOP30" s="20"/>
      <c r="JOQ30"/>
      <c r="JOR30" s="20"/>
      <c r="JOS30"/>
      <c r="JOT30" s="20"/>
      <c r="JOU30"/>
      <c r="JOV30" s="20"/>
      <c r="JOW30"/>
      <c r="JOX30" s="20"/>
      <c r="JOY30"/>
      <c r="JOZ30" s="20"/>
      <c r="JPA30"/>
      <c r="JPB30" s="20"/>
      <c r="JPC30"/>
      <c r="JPD30" s="20"/>
      <c r="JPE30"/>
      <c r="JPF30" s="20"/>
      <c r="JPG30"/>
      <c r="JPH30" s="20"/>
      <c r="JPI30"/>
      <c r="JPJ30" s="20"/>
      <c r="JPK30"/>
      <c r="JPL30" s="20"/>
      <c r="JPM30"/>
      <c r="JPN30" s="20"/>
      <c r="JPO30"/>
      <c r="JPP30" s="20"/>
      <c r="JPQ30"/>
      <c r="JPR30" s="20"/>
      <c r="JPS30"/>
      <c r="JPT30" s="20"/>
      <c r="JPU30"/>
      <c r="JPV30" s="20"/>
      <c r="JPW30"/>
      <c r="JPX30" s="20"/>
      <c r="JPY30"/>
      <c r="JPZ30" s="20"/>
      <c r="JQA30"/>
      <c r="JQB30" s="20"/>
      <c r="JQC30"/>
      <c r="JQD30" s="20"/>
      <c r="JQE30"/>
      <c r="JQF30" s="20"/>
      <c r="JQG30"/>
      <c r="JQH30" s="20"/>
      <c r="JQI30"/>
      <c r="JQJ30" s="20"/>
      <c r="JQK30"/>
      <c r="JQL30" s="20"/>
      <c r="JQM30"/>
      <c r="JQN30" s="20"/>
      <c r="JQO30"/>
      <c r="JQP30" s="20"/>
      <c r="JQQ30"/>
      <c r="JQR30" s="20"/>
      <c r="JQS30"/>
      <c r="JQT30" s="20"/>
      <c r="JQU30"/>
      <c r="JQV30" s="20"/>
      <c r="JQW30"/>
      <c r="JQX30" s="20"/>
      <c r="JQY30"/>
      <c r="JQZ30" s="20"/>
      <c r="JRA30"/>
      <c r="JRB30" s="20"/>
      <c r="JRC30"/>
      <c r="JRD30" s="20"/>
      <c r="JRE30"/>
      <c r="JRF30" s="20"/>
      <c r="JRG30"/>
      <c r="JRH30" s="20"/>
      <c r="JRI30"/>
      <c r="JRJ30" s="20"/>
      <c r="JRK30"/>
      <c r="JRL30" s="20"/>
      <c r="JRM30"/>
      <c r="JRN30" s="20"/>
      <c r="JRO30"/>
      <c r="JRP30" s="20"/>
      <c r="JRQ30"/>
      <c r="JRR30" s="20"/>
      <c r="JRS30"/>
      <c r="JRT30" s="20"/>
      <c r="JRU30"/>
      <c r="JRV30" s="20"/>
      <c r="JRW30"/>
      <c r="JRX30" s="20"/>
      <c r="JRY30"/>
      <c r="JRZ30" s="20"/>
      <c r="JSA30"/>
      <c r="JSB30" s="20"/>
      <c r="JSC30"/>
      <c r="JSD30" s="20"/>
      <c r="JSE30"/>
      <c r="JSF30" s="20"/>
      <c r="JSG30"/>
      <c r="JSH30" s="20"/>
      <c r="JSI30"/>
      <c r="JSJ30" s="20"/>
      <c r="JSK30"/>
      <c r="JSL30" s="20"/>
      <c r="JSM30"/>
      <c r="JSN30" s="20"/>
      <c r="JSO30"/>
      <c r="JSP30" s="20"/>
      <c r="JSQ30"/>
      <c r="JSR30" s="20"/>
      <c r="JSS30"/>
      <c r="JST30" s="20"/>
      <c r="JSU30"/>
      <c r="JSV30" s="20"/>
      <c r="JSW30"/>
      <c r="JSX30" s="20"/>
      <c r="JSY30"/>
      <c r="JSZ30" s="20"/>
      <c r="JTA30"/>
      <c r="JTB30" s="20"/>
      <c r="JTC30"/>
      <c r="JTD30" s="20"/>
      <c r="JTE30"/>
      <c r="JTF30" s="20"/>
      <c r="JTG30"/>
      <c r="JTH30" s="20"/>
      <c r="JTI30"/>
      <c r="JTJ30" s="20"/>
      <c r="JTK30"/>
      <c r="JTL30" s="20"/>
      <c r="JTM30"/>
      <c r="JTN30" s="20"/>
      <c r="JTO30"/>
      <c r="JTP30" s="20"/>
      <c r="JTQ30"/>
      <c r="JTR30" s="20"/>
      <c r="JTS30"/>
      <c r="JTT30" s="20"/>
      <c r="JTU30"/>
      <c r="JTV30" s="20"/>
      <c r="JTW30"/>
      <c r="JTX30" s="20"/>
      <c r="JTY30"/>
      <c r="JTZ30" s="20"/>
      <c r="JUA30"/>
      <c r="JUB30" s="20"/>
      <c r="JUC30"/>
      <c r="JUD30" s="20"/>
      <c r="JUE30"/>
      <c r="JUF30" s="20"/>
      <c r="JUG30"/>
      <c r="JUH30" s="20"/>
      <c r="JUI30"/>
      <c r="JUJ30" s="20"/>
      <c r="JUK30"/>
      <c r="JUL30" s="20"/>
      <c r="JUM30"/>
      <c r="JUN30" s="20"/>
      <c r="JUO30"/>
      <c r="JUP30" s="20"/>
      <c r="JUQ30"/>
      <c r="JUR30" s="20"/>
      <c r="JUS30"/>
      <c r="JUT30" s="20"/>
      <c r="JUU30"/>
      <c r="JUV30" s="20"/>
      <c r="JUW30"/>
      <c r="JUX30" s="20"/>
      <c r="JUY30"/>
      <c r="JUZ30" s="20"/>
      <c r="JVA30"/>
      <c r="JVB30" s="20"/>
      <c r="JVC30"/>
      <c r="JVD30" s="20"/>
      <c r="JVE30"/>
      <c r="JVF30" s="20"/>
      <c r="JVG30"/>
      <c r="JVH30" s="20"/>
      <c r="JVI30"/>
      <c r="JVJ30" s="20"/>
      <c r="JVK30"/>
      <c r="JVL30" s="20"/>
      <c r="JVM30"/>
      <c r="JVN30" s="20"/>
      <c r="JVO30"/>
      <c r="JVP30" s="20"/>
      <c r="JVQ30"/>
      <c r="JVR30" s="20"/>
      <c r="JVS30"/>
      <c r="JVT30" s="20"/>
      <c r="JVU30"/>
      <c r="JVV30" s="20"/>
      <c r="JVW30"/>
      <c r="JVX30" s="20"/>
      <c r="JVY30"/>
      <c r="JVZ30" s="20"/>
      <c r="JWA30"/>
      <c r="JWB30" s="20"/>
      <c r="JWC30"/>
      <c r="JWD30" s="20"/>
      <c r="JWE30"/>
      <c r="JWF30" s="20"/>
      <c r="JWG30"/>
      <c r="JWH30" s="20"/>
      <c r="JWI30"/>
      <c r="JWJ30" s="20"/>
      <c r="JWK30"/>
      <c r="JWL30" s="20"/>
      <c r="JWM30"/>
      <c r="JWN30" s="20"/>
      <c r="JWO30"/>
      <c r="JWP30" s="20"/>
      <c r="JWQ30"/>
      <c r="JWR30" s="20"/>
      <c r="JWS30"/>
      <c r="JWT30" s="20"/>
      <c r="JWU30"/>
      <c r="JWV30" s="20"/>
      <c r="JWW30"/>
      <c r="JWX30" s="20"/>
      <c r="JWY30"/>
      <c r="JWZ30" s="20"/>
      <c r="JXA30"/>
      <c r="JXB30" s="20"/>
      <c r="JXC30"/>
      <c r="JXD30" s="20"/>
      <c r="JXE30"/>
      <c r="JXF30" s="20"/>
      <c r="JXG30"/>
      <c r="JXH30" s="20"/>
      <c r="JXI30"/>
      <c r="JXJ30" s="20"/>
      <c r="JXK30"/>
      <c r="JXL30" s="20"/>
      <c r="JXM30"/>
      <c r="JXN30" s="20"/>
      <c r="JXO30"/>
      <c r="JXP30" s="20"/>
      <c r="JXQ30"/>
      <c r="JXR30" s="20"/>
      <c r="JXS30"/>
      <c r="JXT30" s="20"/>
      <c r="JXU30"/>
      <c r="JXV30" s="20"/>
      <c r="JXW30"/>
      <c r="JXX30" s="20"/>
      <c r="JXY30"/>
      <c r="JXZ30" s="20"/>
      <c r="JYA30"/>
      <c r="JYB30" s="20"/>
      <c r="JYC30"/>
      <c r="JYD30" s="20"/>
      <c r="JYE30"/>
      <c r="JYF30" s="20"/>
      <c r="JYG30"/>
      <c r="JYH30" s="20"/>
      <c r="JYI30"/>
      <c r="JYJ30" s="20"/>
      <c r="JYK30"/>
      <c r="JYL30" s="20"/>
      <c r="JYM30"/>
      <c r="JYN30" s="20"/>
      <c r="JYO30"/>
      <c r="JYP30" s="20"/>
      <c r="JYQ30"/>
      <c r="JYR30" s="20"/>
      <c r="JYS30"/>
      <c r="JYT30" s="20"/>
      <c r="JYU30"/>
      <c r="JYV30" s="20"/>
      <c r="JYW30"/>
      <c r="JYX30" s="20"/>
      <c r="JYY30"/>
      <c r="JYZ30" s="20"/>
      <c r="JZA30"/>
      <c r="JZB30" s="20"/>
      <c r="JZC30"/>
      <c r="JZD30" s="20"/>
      <c r="JZE30"/>
      <c r="JZF30" s="20"/>
      <c r="JZG30"/>
      <c r="JZH30" s="20"/>
      <c r="JZI30"/>
      <c r="JZJ30" s="20"/>
      <c r="JZK30"/>
      <c r="JZL30" s="20"/>
      <c r="JZM30"/>
      <c r="JZN30" s="20"/>
      <c r="JZO30"/>
      <c r="JZP30" s="20"/>
      <c r="JZQ30"/>
      <c r="JZR30" s="20"/>
      <c r="JZS30"/>
      <c r="JZT30" s="20"/>
      <c r="JZU30"/>
      <c r="JZV30" s="20"/>
      <c r="JZW30"/>
      <c r="JZX30" s="20"/>
      <c r="JZY30"/>
      <c r="JZZ30" s="20"/>
      <c r="KAA30"/>
      <c r="KAB30" s="20"/>
      <c r="KAC30"/>
      <c r="KAD30" s="20"/>
      <c r="KAE30"/>
      <c r="KAF30" s="20"/>
      <c r="KAG30"/>
      <c r="KAH30" s="20"/>
      <c r="KAI30"/>
      <c r="KAJ30" s="20"/>
      <c r="KAK30"/>
      <c r="KAL30" s="20"/>
      <c r="KAM30"/>
      <c r="KAN30" s="20"/>
      <c r="KAO30"/>
      <c r="KAP30" s="20"/>
      <c r="KAQ30"/>
      <c r="KAR30" s="20"/>
      <c r="KAS30"/>
      <c r="KAT30" s="20"/>
      <c r="KAU30"/>
      <c r="KAV30" s="20"/>
      <c r="KAW30"/>
      <c r="KAX30" s="20"/>
      <c r="KAY30"/>
      <c r="KAZ30" s="20"/>
      <c r="KBA30"/>
      <c r="KBB30" s="20"/>
      <c r="KBC30"/>
      <c r="KBD30" s="20"/>
      <c r="KBE30"/>
      <c r="KBF30" s="20"/>
      <c r="KBG30"/>
      <c r="KBH30" s="20"/>
      <c r="KBI30"/>
      <c r="KBJ30" s="20"/>
      <c r="KBK30"/>
      <c r="KBL30" s="20"/>
      <c r="KBM30"/>
      <c r="KBN30" s="20"/>
      <c r="KBO30"/>
      <c r="KBP30" s="20"/>
      <c r="KBQ30"/>
      <c r="KBR30" s="20"/>
      <c r="KBS30"/>
      <c r="KBT30" s="20"/>
      <c r="KBU30"/>
      <c r="KBV30" s="20"/>
      <c r="KBW30"/>
      <c r="KBX30" s="20"/>
      <c r="KBY30"/>
      <c r="KBZ30" s="20"/>
      <c r="KCA30"/>
      <c r="KCB30" s="20"/>
      <c r="KCC30"/>
      <c r="KCD30" s="20"/>
      <c r="KCE30"/>
      <c r="KCF30" s="20"/>
      <c r="KCG30"/>
      <c r="KCH30" s="20"/>
      <c r="KCI30"/>
      <c r="KCJ30" s="20"/>
      <c r="KCK30"/>
      <c r="KCL30" s="20"/>
      <c r="KCM30"/>
      <c r="KCN30" s="20"/>
      <c r="KCO30"/>
      <c r="KCP30" s="20"/>
      <c r="KCQ30"/>
      <c r="KCR30" s="20"/>
      <c r="KCS30"/>
      <c r="KCT30" s="20"/>
      <c r="KCU30"/>
      <c r="KCV30" s="20"/>
      <c r="KCW30"/>
      <c r="KCX30" s="20"/>
      <c r="KCY30"/>
      <c r="KCZ30" s="20"/>
      <c r="KDA30"/>
      <c r="KDB30" s="20"/>
      <c r="KDC30"/>
      <c r="KDD30" s="20"/>
      <c r="KDE30"/>
      <c r="KDF30" s="20"/>
      <c r="KDG30"/>
      <c r="KDH30" s="20"/>
      <c r="KDI30"/>
      <c r="KDJ30" s="20"/>
      <c r="KDK30"/>
      <c r="KDL30" s="20"/>
      <c r="KDM30"/>
      <c r="KDN30" s="20"/>
      <c r="KDO30"/>
      <c r="KDP30" s="20"/>
      <c r="KDQ30"/>
      <c r="KDR30" s="20"/>
      <c r="KDS30"/>
      <c r="KDT30" s="20"/>
      <c r="KDU30"/>
      <c r="KDV30" s="20"/>
      <c r="KDW30"/>
      <c r="KDX30" s="20"/>
      <c r="KDY30"/>
      <c r="KDZ30" s="20"/>
      <c r="KEA30"/>
      <c r="KEB30" s="20"/>
      <c r="KEC30"/>
      <c r="KED30" s="20"/>
      <c r="KEE30"/>
      <c r="KEF30" s="20"/>
      <c r="KEG30"/>
      <c r="KEH30" s="20"/>
      <c r="KEI30"/>
      <c r="KEJ30" s="20"/>
      <c r="KEK30"/>
      <c r="KEL30" s="20"/>
      <c r="KEM30"/>
      <c r="KEN30" s="20"/>
      <c r="KEO30"/>
      <c r="KEP30" s="20"/>
      <c r="KEQ30"/>
      <c r="KER30" s="20"/>
      <c r="KES30"/>
      <c r="KET30" s="20"/>
      <c r="KEU30"/>
      <c r="KEV30" s="20"/>
      <c r="KEW30"/>
      <c r="KEX30" s="20"/>
      <c r="KEY30"/>
      <c r="KEZ30" s="20"/>
      <c r="KFA30"/>
      <c r="KFB30" s="20"/>
      <c r="KFC30"/>
      <c r="KFD30" s="20"/>
      <c r="KFE30"/>
      <c r="KFF30" s="20"/>
      <c r="KFG30"/>
      <c r="KFH30" s="20"/>
      <c r="KFI30"/>
      <c r="KFJ30" s="20"/>
      <c r="KFK30"/>
      <c r="KFL30" s="20"/>
      <c r="KFM30"/>
      <c r="KFN30" s="20"/>
      <c r="KFO30"/>
      <c r="KFP30" s="20"/>
      <c r="KFQ30"/>
      <c r="KFR30" s="20"/>
      <c r="KFS30"/>
      <c r="KFT30" s="20"/>
      <c r="KFU30"/>
      <c r="KFV30" s="20"/>
      <c r="KFW30"/>
      <c r="KFX30" s="20"/>
      <c r="KFY30"/>
      <c r="KFZ30" s="20"/>
      <c r="KGA30"/>
      <c r="KGB30" s="20"/>
      <c r="KGC30"/>
      <c r="KGD30" s="20"/>
      <c r="KGE30"/>
      <c r="KGF30" s="20"/>
      <c r="KGG30"/>
      <c r="KGH30" s="20"/>
      <c r="KGI30"/>
      <c r="KGJ30" s="20"/>
      <c r="KGK30"/>
      <c r="KGL30" s="20"/>
      <c r="KGM30"/>
      <c r="KGN30" s="20"/>
      <c r="KGO30"/>
      <c r="KGP30" s="20"/>
      <c r="KGQ30"/>
      <c r="KGR30" s="20"/>
      <c r="KGS30"/>
      <c r="KGT30" s="20"/>
      <c r="KGU30"/>
      <c r="KGV30" s="20"/>
      <c r="KGW30"/>
      <c r="KGX30" s="20"/>
      <c r="KGY30"/>
      <c r="KGZ30" s="20"/>
      <c r="KHA30"/>
      <c r="KHB30" s="20"/>
      <c r="KHC30"/>
      <c r="KHD30" s="20"/>
      <c r="KHE30"/>
      <c r="KHF30" s="20"/>
      <c r="KHG30"/>
      <c r="KHH30" s="20"/>
      <c r="KHI30"/>
      <c r="KHJ30" s="20"/>
      <c r="KHK30"/>
      <c r="KHL30" s="20"/>
      <c r="KHM30"/>
      <c r="KHN30" s="20"/>
      <c r="KHO30"/>
      <c r="KHP30" s="20"/>
      <c r="KHQ30"/>
      <c r="KHR30" s="20"/>
      <c r="KHS30"/>
      <c r="KHT30" s="20"/>
      <c r="KHU30"/>
      <c r="KHV30" s="20"/>
      <c r="KHW30"/>
      <c r="KHX30" s="20"/>
      <c r="KHY30"/>
      <c r="KHZ30" s="20"/>
      <c r="KIA30"/>
      <c r="KIB30" s="20"/>
      <c r="KIC30"/>
      <c r="KID30" s="20"/>
      <c r="KIE30"/>
      <c r="KIF30" s="20"/>
      <c r="KIG30"/>
      <c r="KIH30" s="20"/>
      <c r="KII30"/>
      <c r="KIJ30" s="20"/>
      <c r="KIK30"/>
      <c r="KIL30" s="20"/>
      <c r="KIM30"/>
      <c r="KIN30" s="20"/>
      <c r="KIO30"/>
      <c r="KIP30" s="20"/>
      <c r="KIQ30"/>
      <c r="KIR30" s="20"/>
      <c r="KIS30"/>
      <c r="KIT30" s="20"/>
      <c r="KIU30"/>
      <c r="KIV30" s="20"/>
      <c r="KIW30"/>
      <c r="KIX30" s="20"/>
      <c r="KIY30"/>
      <c r="KIZ30" s="20"/>
      <c r="KJA30"/>
      <c r="KJB30" s="20"/>
      <c r="KJC30"/>
      <c r="KJD30" s="20"/>
      <c r="KJE30"/>
      <c r="KJF30" s="20"/>
      <c r="KJG30"/>
      <c r="KJH30" s="20"/>
      <c r="KJI30"/>
      <c r="KJJ30" s="20"/>
      <c r="KJK30"/>
      <c r="KJL30" s="20"/>
      <c r="KJM30"/>
      <c r="KJN30" s="20"/>
      <c r="KJO30"/>
      <c r="KJP30" s="20"/>
      <c r="KJQ30"/>
      <c r="KJR30" s="20"/>
      <c r="KJS30"/>
      <c r="KJT30" s="20"/>
      <c r="KJU30"/>
      <c r="KJV30" s="20"/>
      <c r="KJW30"/>
      <c r="KJX30" s="20"/>
      <c r="KJY30"/>
      <c r="KJZ30" s="20"/>
      <c r="KKA30"/>
      <c r="KKB30" s="20"/>
      <c r="KKC30"/>
      <c r="KKD30" s="20"/>
      <c r="KKE30"/>
      <c r="KKF30" s="20"/>
      <c r="KKG30"/>
      <c r="KKH30" s="20"/>
      <c r="KKI30"/>
      <c r="KKJ30" s="20"/>
      <c r="KKK30"/>
      <c r="KKL30" s="20"/>
      <c r="KKM30"/>
      <c r="KKN30" s="20"/>
      <c r="KKO30"/>
      <c r="KKP30" s="20"/>
      <c r="KKQ30"/>
      <c r="KKR30" s="20"/>
      <c r="KKS30"/>
      <c r="KKT30" s="20"/>
      <c r="KKU30"/>
      <c r="KKV30" s="20"/>
      <c r="KKW30"/>
      <c r="KKX30" s="20"/>
      <c r="KKY30"/>
      <c r="KKZ30" s="20"/>
      <c r="KLA30"/>
      <c r="KLB30" s="20"/>
      <c r="KLC30"/>
      <c r="KLD30" s="20"/>
      <c r="KLE30"/>
      <c r="KLF30" s="20"/>
      <c r="KLG30"/>
      <c r="KLH30" s="20"/>
      <c r="KLI30"/>
      <c r="KLJ30" s="20"/>
      <c r="KLK30"/>
      <c r="KLL30" s="20"/>
      <c r="KLM30"/>
      <c r="KLN30" s="20"/>
      <c r="KLO30"/>
      <c r="KLP30" s="20"/>
      <c r="KLQ30"/>
      <c r="KLR30" s="20"/>
      <c r="KLS30"/>
      <c r="KLT30" s="20"/>
      <c r="KLU30"/>
      <c r="KLV30" s="20"/>
      <c r="KLW30"/>
      <c r="KLX30" s="20"/>
      <c r="KLY30"/>
      <c r="KLZ30" s="20"/>
      <c r="KMA30"/>
      <c r="KMB30" s="20"/>
      <c r="KMC30"/>
      <c r="KMD30" s="20"/>
      <c r="KME30"/>
      <c r="KMF30" s="20"/>
      <c r="KMG30"/>
      <c r="KMH30" s="20"/>
      <c r="KMI30"/>
      <c r="KMJ30" s="20"/>
      <c r="KMK30"/>
      <c r="KML30" s="20"/>
      <c r="KMM30"/>
      <c r="KMN30" s="20"/>
      <c r="KMO30"/>
      <c r="KMP30" s="20"/>
      <c r="KMQ30"/>
      <c r="KMR30" s="20"/>
      <c r="KMS30"/>
      <c r="KMT30" s="20"/>
      <c r="KMU30"/>
      <c r="KMV30" s="20"/>
      <c r="KMW30"/>
      <c r="KMX30" s="20"/>
      <c r="KMY30"/>
      <c r="KMZ30" s="20"/>
      <c r="KNA30"/>
      <c r="KNB30" s="20"/>
      <c r="KNC30"/>
      <c r="KND30" s="20"/>
      <c r="KNE30"/>
      <c r="KNF30" s="20"/>
      <c r="KNG30"/>
      <c r="KNH30" s="20"/>
      <c r="KNI30"/>
      <c r="KNJ30" s="20"/>
      <c r="KNK30"/>
      <c r="KNL30" s="20"/>
      <c r="KNM30"/>
      <c r="KNN30" s="20"/>
      <c r="KNO30"/>
      <c r="KNP30" s="20"/>
      <c r="KNQ30"/>
      <c r="KNR30" s="20"/>
      <c r="KNS30"/>
      <c r="KNT30" s="20"/>
      <c r="KNU30"/>
      <c r="KNV30" s="20"/>
      <c r="KNW30"/>
      <c r="KNX30" s="20"/>
      <c r="KNY30"/>
      <c r="KNZ30" s="20"/>
      <c r="KOA30"/>
      <c r="KOB30" s="20"/>
      <c r="KOC30"/>
      <c r="KOD30" s="20"/>
      <c r="KOE30"/>
      <c r="KOF30" s="20"/>
      <c r="KOG30"/>
      <c r="KOH30" s="20"/>
      <c r="KOI30"/>
      <c r="KOJ30" s="20"/>
      <c r="KOK30"/>
      <c r="KOL30" s="20"/>
      <c r="KOM30"/>
      <c r="KON30" s="20"/>
      <c r="KOO30"/>
      <c r="KOP30" s="20"/>
      <c r="KOQ30"/>
      <c r="KOR30" s="20"/>
      <c r="KOS30"/>
      <c r="KOT30" s="20"/>
      <c r="KOU30"/>
      <c r="KOV30" s="20"/>
      <c r="KOW30"/>
      <c r="KOX30" s="20"/>
      <c r="KOY30"/>
      <c r="KOZ30" s="20"/>
      <c r="KPA30"/>
      <c r="KPB30" s="20"/>
      <c r="KPC30"/>
      <c r="KPD30" s="20"/>
      <c r="KPE30"/>
      <c r="KPF30" s="20"/>
      <c r="KPG30"/>
      <c r="KPH30" s="20"/>
      <c r="KPI30"/>
      <c r="KPJ30" s="20"/>
      <c r="KPK30"/>
      <c r="KPL30" s="20"/>
      <c r="KPM30"/>
      <c r="KPN30" s="20"/>
      <c r="KPO30"/>
      <c r="KPP30" s="20"/>
      <c r="KPQ30"/>
      <c r="KPR30" s="20"/>
      <c r="KPS30"/>
      <c r="KPT30" s="20"/>
      <c r="KPU30"/>
      <c r="KPV30" s="20"/>
      <c r="KPW30"/>
      <c r="KPX30" s="20"/>
      <c r="KPY30"/>
      <c r="KPZ30" s="20"/>
      <c r="KQA30"/>
      <c r="KQB30" s="20"/>
      <c r="KQC30"/>
      <c r="KQD30" s="20"/>
      <c r="KQE30"/>
      <c r="KQF30" s="20"/>
      <c r="KQG30"/>
      <c r="KQH30" s="20"/>
      <c r="KQI30"/>
      <c r="KQJ30" s="20"/>
      <c r="KQK30"/>
      <c r="KQL30" s="20"/>
      <c r="KQM30"/>
      <c r="KQN30" s="20"/>
      <c r="KQO30"/>
      <c r="KQP30" s="20"/>
      <c r="KQQ30"/>
      <c r="KQR30" s="20"/>
      <c r="KQS30"/>
      <c r="KQT30" s="20"/>
      <c r="KQU30"/>
      <c r="KQV30" s="20"/>
      <c r="KQW30"/>
      <c r="KQX30" s="20"/>
      <c r="KQY30"/>
      <c r="KQZ30" s="20"/>
      <c r="KRA30"/>
      <c r="KRB30" s="20"/>
      <c r="KRC30"/>
      <c r="KRD30" s="20"/>
      <c r="KRE30"/>
      <c r="KRF30" s="20"/>
      <c r="KRG30"/>
      <c r="KRH30" s="20"/>
      <c r="KRI30"/>
      <c r="KRJ30" s="20"/>
      <c r="KRK30"/>
      <c r="KRL30" s="20"/>
      <c r="KRM30"/>
      <c r="KRN30" s="20"/>
      <c r="KRO30"/>
      <c r="KRP30" s="20"/>
      <c r="KRQ30"/>
      <c r="KRR30" s="20"/>
      <c r="KRS30"/>
      <c r="KRT30" s="20"/>
      <c r="KRU30"/>
      <c r="KRV30" s="20"/>
      <c r="KRW30"/>
      <c r="KRX30" s="20"/>
      <c r="KRY30"/>
      <c r="KRZ30" s="20"/>
      <c r="KSA30"/>
      <c r="KSB30" s="20"/>
      <c r="KSC30"/>
      <c r="KSD30" s="20"/>
      <c r="KSE30"/>
      <c r="KSF30" s="20"/>
      <c r="KSG30"/>
      <c r="KSH30" s="20"/>
      <c r="KSI30"/>
      <c r="KSJ30" s="20"/>
      <c r="KSK30"/>
      <c r="KSL30" s="20"/>
      <c r="KSM30"/>
      <c r="KSN30" s="20"/>
      <c r="KSO30"/>
      <c r="KSP30" s="20"/>
      <c r="KSQ30"/>
      <c r="KSR30" s="20"/>
      <c r="KSS30"/>
      <c r="KST30" s="20"/>
      <c r="KSU30"/>
      <c r="KSV30" s="20"/>
      <c r="KSW30"/>
      <c r="KSX30" s="20"/>
      <c r="KSY30"/>
      <c r="KSZ30" s="20"/>
      <c r="KTA30"/>
      <c r="KTB30" s="20"/>
      <c r="KTC30"/>
      <c r="KTD30" s="20"/>
      <c r="KTE30"/>
      <c r="KTF30" s="20"/>
      <c r="KTG30"/>
      <c r="KTH30" s="20"/>
      <c r="KTI30"/>
      <c r="KTJ30" s="20"/>
      <c r="KTK30"/>
      <c r="KTL30" s="20"/>
      <c r="KTM30"/>
      <c r="KTN30" s="20"/>
      <c r="KTO30"/>
      <c r="KTP30" s="20"/>
      <c r="KTQ30"/>
      <c r="KTR30" s="20"/>
      <c r="KTS30"/>
      <c r="KTT30" s="20"/>
      <c r="KTU30"/>
      <c r="KTV30" s="20"/>
      <c r="KTW30"/>
      <c r="KTX30" s="20"/>
      <c r="KTY30"/>
      <c r="KTZ30" s="20"/>
      <c r="KUA30"/>
      <c r="KUB30" s="20"/>
      <c r="KUC30"/>
      <c r="KUD30" s="20"/>
      <c r="KUE30"/>
      <c r="KUF30" s="20"/>
      <c r="KUG30"/>
      <c r="KUH30" s="20"/>
      <c r="KUI30"/>
      <c r="KUJ30" s="20"/>
      <c r="KUK30"/>
      <c r="KUL30" s="20"/>
      <c r="KUM30"/>
      <c r="KUN30" s="20"/>
      <c r="KUO30"/>
      <c r="KUP30" s="20"/>
      <c r="KUQ30"/>
      <c r="KUR30" s="20"/>
      <c r="KUS30"/>
      <c r="KUT30" s="20"/>
      <c r="KUU30"/>
      <c r="KUV30" s="20"/>
      <c r="KUW30"/>
      <c r="KUX30" s="20"/>
      <c r="KUY30"/>
      <c r="KUZ30" s="20"/>
      <c r="KVA30"/>
      <c r="KVB30" s="20"/>
      <c r="KVC30"/>
      <c r="KVD30" s="20"/>
      <c r="KVE30"/>
      <c r="KVF30" s="20"/>
      <c r="KVG30"/>
      <c r="KVH30" s="20"/>
      <c r="KVI30"/>
      <c r="KVJ30" s="20"/>
      <c r="KVK30"/>
      <c r="KVL30" s="20"/>
      <c r="KVM30"/>
      <c r="KVN30" s="20"/>
      <c r="KVO30"/>
      <c r="KVP30" s="20"/>
      <c r="KVQ30"/>
      <c r="KVR30" s="20"/>
      <c r="KVS30"/>
      <c r="KVT30" s="20"/>
      <c r="KVU30"/>
      <c r="KVV30" s="20"/>
      <c r="KVW30"/>
      <c r="KVX30" s="20"/>
      <c r="KVY30"/>
      <c r="KVZ30" s="20"/>
      <c r="KWA30"/>
      <c r="KWB30" s="20"/>
      <c r="KWC30"/>
      <c r="KWD30" s="20"/>
      <c r="KWE30"/>
      <c r="KWF30" s="20"/>
      <c r="KWG30"/>
      <c r="KWH30" s="20"/>
      <c r="KWI30"/>
      <c r="KWJ30" s="20"/>
      <c r="KWK30"/>
      <c r="KWL30" s="20"/>
      <c r="KWM30"/>
      <c r="KWN30" s="20"/>
      <c r="KWO30"/>
      <c r="KWP30" s="20"/>
      <c r="KWQ30"/>
      <c r="KWR30" s="20"/>
      <c r="KWS30"/>
      <c r="KWT30" s="20"/>
      <c r="KWU30"/>
      <c r="KWV30" s="20"/>
      <c r="KWW30"/>
      <c r="KWX30" s="20"/>
      <c r="KWY30"/>
      <c r="KWZ30" s="20"/>
      <c r="KXA30"/>
      <c r="KXB30" s="20"/>
      <c r="KXC30"/>
      <c r="KXD30" s="20"/>
      <c r="KXE30"/>
      <c r="KXF30" s="20"/>
      <c r="KXG30"/>
      <c r="KXH30" s="20"/>
      <c r="KXI30"/>
      <c r="KXJ30" s="20"/>
      <c r="KXK30"/>
      <c r="KXL30" s="20"/>
      <c r="KXM30"/>
      <c r="KXN30" s="20"/>
      <c r="KXO30"/>
      <c r="KXP30" s="20"/>
      <c r="KXQ30"/>
      <c r="KXR30" s="20"/>
      <c r="KXS30"/>
      <c r="KXT30" s="20"/>
      <c r="KXU30"/>
      <c r="KXV30" s="20"/>
      <c r="KXW30"/>
      <c r="KXX30" s="20"/>
      <c r="KXY30"/>
      <c r="KXZ30" s="20"/>
      <c r="KYA30"/>
      <c r="KYB30" s="20"/>
      <c r="KYC30"/>
      <c r="KYD30" s="20"/>
      <c r="KYE30"/>
      <c r="KYF30" s="20"/>
      <c r="KYG30"/>
      <c r="KYH30" s="20"/>
      <c r="KYI30"/>
      <c r="KYJ30" s="20"/>
      <c r="KYK30"/>
      <c r="KYL30" s="20"/>
      <c r="KYM30"/>
      <c r="KYN30" s="20"/>
      <c r="KYO30"/>
      <c r="KYP30" s="20"/>
      <c r="KYQ30"/>
      <c r="KYR30" s="20"/>
      <c r="KYS30"/>
      <c r="KYT30" s="20"/>
      <c r="KYU30"/>
      <c r="KYV30" s="20"/>
      <c r="KYW30"/>
      <c r="KYX30" s="20"/>
      <c r="KYY30"/>
      <c r="KYZ30" s="20"/>
      <c r="KZA30"/>
      <c r="KZB30" s="20"/>
      <c r="KZC30"/>
      <c r="KZD30" s="20"/>
      <c r="KZE30"/>
      <c r="KZF30" s="20"/>
      <c r="KZG30"/>
      <c r="KZH30" s="20"/>
      <c r="KZI30"/>
      <c r="KZJ30" s="20"/>
      <c r="KZK30"/>
      <c r="KZL30" s="20"/>
      <c r="KZM30"/>
      <c r="KZN30" s="20"/>
      <c r="KZO30"/>
      <c r="KZP30" s="20"/>
      <c r="KZQ30"/>
      <c r="KZR30" s="20"/>
      <c r="KZS30"/>
      <c r="KZT30" s="20"/>
      <c r="KZU30"/>
      <c r="KZV30" s="20"/>
      <c r="KZW30"/>
      <c r="KZX30" s="20"/>
      <c r="KZY30"/>
      <c r="KZZ30" s="20"/>
      <c r="LAA30"/>
      <c r="LAB30" s="20"/>
      <c r="LAC30"/>
      <c r="LAD30" s="20"/>
      <c r="LAE30"/>
      <c r="LAF30" s="20"/>
      <c r="LAG30"/>
      <c r="LAH30" s="20"/>
      <c r="LAI30"/>
      <c r="LAJ30" s="20"/>
      <c r="LAK30"/>
      <c r="LAL30" s="20"/>
      <c r="LAM30"/>
      <c r="LAN30" s="20"/>
      <c r="LAO30"/>
      <c r="LAP30" s="20"/>
      <c r="LAQ30"/>
      <c r="LAR30" s="20"/>
      <c r="LAS30"/>
      <c r="LAT30" s="20"/>
      <c r="LAU30"/>
      <c r="LAV30" s="20"/>
      <c r="LAW30"/>
      <c r="LAX30" s="20"/>
      <c r="LAY30"/>
      <c r="LAZ30" s="20"/>
      <c r="LBA30"/>
      <c r="LBB30" s="20"/>
      <c r="LBC30"/>
      <c r="LBD30" s="20"/>
      <c r="LBE30"/>
      <c r="LBF30" s="20"/>
      <c r="LBG30"/>
      <c r="LBH30" s="20"/>
      <c r="LBI30"/>
      <c r="LBJ30" s="20"/>
      <c r="LBK30"/>
      <c r="LBL30" s="20"/>
      <c r="LBM30"/>
      <c r="LBN30" s="20"/>
      <c r="LBO30"/>
      <c r="LBP30" s="20"/>
      <c r="LBQ30"/>
      <c r="LBR30" s="20"/>
      <c r="LBS30"/>
      <c r="LBT30" s="20"/>
      <c r="LBU30"/>
      <c r="LBV30" s="20"/>
      <c r="LBW30"/>
      <c r="LBX30" s="20"/>
      <c r="LBY30"/>
      <c r="LBZ30" s="20"/>
      <c r="LCA30"/>
      <c r="LCB30" s="20"/>
      <c r="LCC30"/>
      <c r="LCD30" s="20"/>
      <c r="LCE30"/>
      <c r="LCF30" s="20"/>
      <c r="LCG30"/>
      <c r="LCH30" s="20"/>
      <c r="LCI30"/>
      <c r="LCJ30" s="20"/>
      <c r="LCK30"/>
      <c r="LCL30" s="20"/>
      <c r="LCM30"/>
      <c r="LCN30" s="20"/>
      <c r="LCO30"/>
      <c r="LCP30" s="20"/>
      <c r="LCQ30"/>
      <c r="LCR30" s="20"/>
      <c r="LCS30"/>
      <c r="LCT30" s="20"/>
      <c r="LCU30"/>
      <c r="LCV30" s="20"/>
      <c r="LCW30"/>
      <c r="LCX30" s="20"/>
      <c r="LCY30"/>
      <c r="LCZ30" s="20"/>
      <c r="LDA30"/>
      <c r="LDB30" s="20"/>
      <c r="LDC30"/>
      <c r="LDD30" s="20"/>
      <c r="LDE30"/>
      <c r="LDF30" s="20"/>
      <c r="LDG30"/>
      <c r="LDH30" s="20"/>
      <c r="LDI30"/>
      <c r="LDJ30" s="20"/>
      <c r="LDK30"/>
      <c r="LDL30" s="20"/>
      <c r="LDM30"/>
      <c r="LDN30" s="20"/>
      <c r="LDO30"/>
      <c r="LDP30" s="20"/>
      <c r="LDQ30"/>
      <c r="LDR30" s="20"/>
      <c r="LDS30"/>
      <c r="LDT30" s="20"/>
      <c r="LDU30"/>
      <c r="LDV30" s="20"/>
      <c r="LDW30"/>
      <c r="LDX30" s="20"/>
      <c r="LDY30"/>
      <c r="LDZ30" s="20"/>
      <c r="LEA30"/>
      <c r="LEB30" s="20"/>
      <c r="LEC30"/>
      <c r="LED30" s="20"/>
      <c r="LEE30"/>
      <c r="LEF30" s="20"/>
      <c r="LEG30"/>
      <c r="LEH30" s="20"/>
      <c r="LEI30"/>
      <c r="LEJ30" s="20"/>
      <c r="LEK30"/>
      <c r="LEL30" s="20"/>
      <c r="LEM30"/>
      <c r="LEN30" s="20"/>
      <c r="LEO30"/>
      <c r="LEP30" s="20"/>
      <c r="LEQ30"/>
      <c r="LER30" s="20"/>
      <c r="LES30"/>
      <c r="LET30" s="20"/>
      <c r="LEU30"/>
      <c r="LEV30" s="20"/>
      <c r="LEW30"/>
      <c r="LEX30" s="20"/>
      <c r="LEY30"/>
      <c r="LEZ30" s="20"/>
      <c r="LFA30"/>
      <c r="LFB30" s="20"/>
      <c r="LFC30"/>
      <c r="LFD30" s="20"/>
      <c r="LFE30"/>
      <c r="LFF30" s="20"/>
      <c r="LFG30"/>
      <c r="LFH30" s="20"/>
      <c r="LFI30"/>
      <c r="LFJ30" s="20"/>
      <c r="LFK30"/>
      <c r="LFL30" s="20"/>
      <c r="LFM30"/>
      <c r="LFN30" s="20"/>
      <c r="LFO30"/>
      <c r="LFP30" s="20"/>
      <c r="LFQ30"/>
      <c r="LFR30" s="20"/>
      <c r="LFS30"/>
      <c r="LFT30" s="20"/>
      <c r="LFU30"/>
      <c r="LFV30" s="20"/>
      <c r="LFW30"/>
      <c r="LFX30" s="20"/>
      <c r="LFY30"/>
      <c r="LFZ30" s="20"/>
      <c r="LGA30"/>
      <c r="LGB30" s="20"/>
      <c r="LGC30"/>
      <c r="LGD30" s="20"/>
      <c r="LGE30"/>
      <c r="LGF30" s="20"/>
      <c r="LGG30"/>
      <c r="LGH30" s="20"/>
      <c r="LGI30"/>
      <c r="LGJ30" s="20"/>
      <c r="LGK30"/>
      <c r="LGL30" s="20"/>
      <c r="LGM30"/>
      <c r="LGN30" s="20"/>
      <c r="LGO30"/>
      <c r="LGP30" s="20"/>
      <c r="LGQ30"/>
      <c r="LGR30" s="20"/>
      <c r="LGS30"/>
      <c r="LGT30" s="20"/>
      <c r="LGU30"/>
      <c r="LGV30" s="20"/>
      <c r="LGW30"/>
      <c r="LGX30" s="20"/>
      <c r="LGY30"/>
      <c r="LGZ30" s="20"/>
      <c r="LHA30"/>
      <c r="LHB30" s="20"/>
      <c r="LHC30"/>
      <c r="LHD30" s="20"/>
      <c r="LHE30"/>
      <c r="LHF30" s="20"/>
      <c r="LHG30"/>
      <c r="LHH30" s="20"/>
      <c r="LHI30"/>
      <c r="LHJ30" s="20"/>
      <c r="LHK30"/>
      <c r="LHL30" s="20"/>
      <c r="LHM30"/>
      <c r="LHN30" s="20"/>
      <c r="LHO30"/>
      <c r="LHP30" s="20"/>
      <c r="LHQ30"/>
      <c r="LHR30" s="20"/>
      <c r="LHS30"/>
      <c r="LHT30" s="20"/>
      <c r="LHU30"/>
      <c r="LHV30" s="20"/>
      <c r="LHW30"/>
      <c r="LHX30" s="20"/>
      <c r="LHY30"/>
      <c r="LHZ30" s="20"/>
      <c r="LIA30"/>
      <c r="LIB30" s="20"/>
      <c r="LIC30"/>
      <c r="LID30" s="20"/>
      <c r="LIE30"/>
      <c r="LIF30" s="20"/>
      <c r="LIG30"/>
      <c r="LIH30" s="20"/>
      <c r="LII30"/>
      <c r="LIJ30" s="20"/>
      <c r="LIK30"/>
      <c r="LIL30" s="20"/>
      <c r="LIM30"/>
      <c r="LIN30" s="20"/>
      <c r="LIO30"/>
      <c r="LIP30" s="20"/>
      <c r="LIQ30"/>
      <c r="LIR30" s="20"/>
      <c r="LIS30"/>
      <c r="LIT30" s="20"/>
      <c r="LIU30"/>
      <c r="LIV30" s="20"/>
      <c r="LIW30"/>
      <c r="LIX30" s="20"/>
      <c r="LIY30"/>
      <c r="LIZ30" s="20"/>
      <c r="LJA30"/>
      <c r="LJB30" s="20"/>
      <c r="LJC30"/>
      <c r="LJD30" s="20"/>
      <c r="LJE30"/>
      <c r="LJF30" s="20"/>
      <c r="LJG30"/>
      <c r="LJH30" s="20"/>
      <c r="LJI30"/>
      <c r="LJJ30" s="20"/>
      <c r="LJK30"/>
      <c r="LJL30" s="20"/>
      <c r="LJM30"/>
      <c r="LJN30" s="20"/>
      <c r="LJO30"/>
      <c r="LJP30" s="20"/>
      <c r="LJQ30"/>
      <c r="LJR30" s="20"/>
      <c r="LJS30"/>
      <c r="LJT30" s="20"/>
      <c r="LJU30"/>
      <c r="LJV30" s="20"/>
      <c r="LJW30"/>
      <c r="LJX30" s="20"/>
      <c r="LJY30"/>
      <c r="LJZ30" s="20"/>
      <c r="LKA30"/>
      <c r="LKB30" s="20"/>
      <c r="LKC30"/>
      <c r="LKD30" s="20"/>
      <c r="LKE30"/>
      <c r="LKF30" s="20"/>
      <c r="LKG30"/>
      <c r="LKH30" s="20"/>
      <c r="LKI30"/>
      <c r="LKJ30" s="20"/>
      <c r="LKK30"/>
      <c r="LKL30" s="20"/>
      <c r="LKM30"/>
      <c r="LKN30" s="20"/>
      <c r="LKO30"/>
      <c r="LKP30" s="20"/>
      <c r="LKQ30"/>
      <c r="LKR30" s="20"/>
      <c r="LKS30"/>
      <c r="LKT30" s="20"/>
      <c r="LKU30"/>
      <c r="LKV30" s="20"/>
      <c r="LKW30"/>
      <c r="LKX30" s="20"/>
      <c r="LKY30"/>
      <c r="LKZ30" s="20"/>
      <c r="LLA30"/>
      <c r="LLB30" s="20"/>
      <c r="LLC30"/>
      <c r="LLD30" s="20"/>
      <c r="LLE30"/>
      <c r="LLF30" s="20"/>
      <c r="LLG30"/>
      <c r="LLH30" s="20"/>
      <c r="LLI30"/>
      <c r="LLJ30" s="20"/>
      <c r="LLK30"/>
      <c r="LLL30" s="20"/>
      <c r="LLM30"/>
      <c r="LLN30" s="20"/>
      <c r="LLO30"/>
      <c r="LLP30" s="20"/>
      <c r="LLQ30"/>
      <c r="LLR30" s="20"/>
      <c r="LLS30"/>
      <c r="LLT30" s="20"/>
      <c r="LLU30"/>
      <c r="LLV30" s="20"/>
      <c r="LLW30"/>
      <c r="LLX30" s="20"/>
      <c r="LLY30"/>
      <c r="LLZ30" s="20"/>
      <c r="LMA30"/>
      <c r="LMB30" s="20"/>
      <c r="LMC30"/>
      <c r="LMD30" s="20"/>
      <c r="LME30"/>
      <c r="LMF30" s="20"/>
      <c r="LMG30"/>
      <c r="LMH30" s="20"/>
      <c r="LMI30"/>
      <c r="LMJ30" s="20"/>
      <c r="LMK30"/>
      <c r="LML30" s="20"/>
      <c r="LMM30"/>
      <c r="LMN30" s="20"/>
      <c r="LMO30"/>
      <c r="LMP30" s="20"/>
      <c r="LMQ30"/>
      <c r="LMR30" s="20"/>
      <c r="LMS30"/>
      <c r="LMT30" s="20"/>
      <c r="LMU30"/>
      <c r="LMV30" s="20"/>
      <c r="LMW30"/>
      <c r="LMX30" s="20"/>
      <c r="LMY30"/>
      <c r="LMZ30" s="20"/>
      <c r="LNA30"/>
      <c r="LNB30" s="20"/>
      <c r="LNC30"/>
      <c r="LND30" s="20"/>
      <c r="LNE30"/>
      <c r="LNF30" s="20"/>
      <c r="LNG30"/>
      <c r="LNH30" s="20"/>
      <c r="LNI30"/>
      <c r="LNJ30" s="20"/>
      <c r="LNK30"/>
      <c r="LNL30" s="20"/>
      <c r="LNM30"/>
      <c r="LNN30" s="20"/>
      <c r="LNO30"/>
      <c r="LNP30" s="20"/>
      <c r="LNQ30"/>
      <c r="LNR30" s="20"/>
      <c r="LNS30"/>
      <c r="LNT30" s="20"/>
      <c r="LNU30"/>
      <c r="LNV30" s="20"/>
      <c r="LNW30"/>
      <c r="LNX30" s="20"/>
      <c r="LNY30"/>
      <c r="LNZ30" s="20"/>
      <c r="LOA30"/>
      <c r="LOB30" s="20"/>
      <c r="LOC30"/>
      <c r="LOD30" s="20"/>
      <c r="LOE30"/>
      <c r="LOF30" s="20"/>
      <c r="LOG30"/>
      <c r="LOH30" s="20"/>
      <c r="LOI30"/>
      <c r="LOJ30" s="20"/>
      <c r="LOK30"/>
      <c r="LOL30" s="20"/>
      <c r="LOM30"/>
      <c r="LON30" s="20"/>
      <c r="LOO30"/>
      <c r="LOP30" s="20"/>
      <c r="LOQ30"/>
      <c r="LOR30" s="20"/>
      <c r="LOS30"/>
      <c r="LOT30" s="20"/>
      <c r="LOU30"/>
      <c r="LOV30" s="20"/>
      <c r="LOW30"/>
      <c r="LOX30" s="20"/>
      <c r="LOY30"/>
      <c r="LOZ30" s="20"/>
      <c r="LPA30"/>
      <c r="LPB30" s="20"/>
      <c r="LPC30"/>
      <c r="LPD30" s="20"/>
      <c r="LPE30"/>
      <c r="LPF30" s="20"/>
      <c r="LPG30"/>
      <c r="LPH30" s="20"/>
      <c r="LPI30"/>
      <c r="LPJ30" s="20"/>
      <c r="LPK30"/>
      <c r="LPL30" s="20"/>
      <c r="LPM30"/>
      <c r="LPN30" s="20"/>
      <c r="LPO30"/>
      <c r="LPP30" s="20"/>
      <c r="LPQ30"/>
      <c r="LPR30" s="20"/>
      <c r="LPS30"/>
      <c r="LPT30" s="20"/>
      <c r="LPU30"/>
      <c r="LPV30" s="20"/>
      <c r="LPW30"/>
      <c r="LPX30" s="20"/>
      <c r="LPY30"/>
      <c r="LPZ30" s="20"/>
      <c r="LQA30"/>
      <c r="LQB30" s="20"/>
      <c r="LQC30"/>
      <c r="LQD30" s="20"/>
      <c r="LQE30"/>
      <c r="LQF30" s="20"/>
      <c r="LQG30"/>
      <c r="LQH30" s="20"/>
      <c r="LQI30"/>
      <c r="LQJ30" s="20"/>
      <c r="LQK30"/>
      <c r="LQL30" s="20"/>
      <c r="LQM30"/>
      <c r="LQN30" s="20"/>
      <c r="LQO30"/>
      <c r="LQP30" s="20"/>
      <c r="LQQ30"/>
      <c r="LQR30" s="20"/>
      <c r="LQS30"/>
      <c r="LQT30" s="20"/>
      <c r="LQU30"/>
      <c r="LQV30" s="20"/>
      <c r="LQW30"/>
      <c r="LQX30" s="20"/>
      <c r="LQY30"/>
      <c r="LQZ30" s="20"/>
      <c r="LRA30"/>
      <c r="LRB30" s="20"/>
      <c r="LRC30"/>
      <c r="LRD30" s="20"/>
      <c r="LRE30"/>
      <c r="LRF30" s="20"/>
      <c r="LRG30"/>
      <c r="LRH30" s="20"/>
      <c r="LRI30"/>
      <c r="LRJ30" s="20"/>
      <c r="LRK30"/>
      <c r="LRL30" s="20"/>
      <c r="LRM30"/>
      <c r="LRN30" s="20"/>
      <c r="LRO30"/>
      <c r="LRP30" s="20"/>
      <c r="LRQ30"/>
      <c r="LRR30" s="20"/>
      <c r="LRS30"/>
      <c r="LRT30" s="20"/>
      <c r="LRU30"/>
      <c r="LRV30" s="20"/>
      <c r="LRW30"/>
      <c r="LRX30" s="20"/>
      <c r="LRY30"/>
      <c r="LRZ30" s="20"/>
      <c r="LSA30"/>
      <c r="LSB30" s="20"/>
      <c r="LSC30"/>
      <c r="LSD30" s="20"/>
      <c r="LSE30"/>
      <c r="LSF30" s="20"/>
      <c r="LSG30"/>
      <c r="LSH30" s="20"/>
      <c r="LSI30"/>
      <c r="LSJ30" s="20"/>
      <c r="LSK30"/>
      <c r="LSL30" s="20"/>
      <c r="LSM30"/>
      <c r="LSN30" s="20"/>
      <c r="LSO30"/>
      <c r="LSP30" s="20"/>
      <c r="LSQ30"/>
      <c r="LSR30" s="20"/>
      <c r="LSS30"/>
      <c r="LST30" s="20"/>
      <c r="LSU30"/>
      <c r="LSV30" s="20"/>
      <c r="LSW30"/>
      <c r="LSX30" s="20"/>
      <c r="LSY30"/>
      <c r="LSZ30" s="20"/>
      <c r="LTA30"/>
      <c r="LTB30" s="20"/>
      <c r="LTC30"/>
      <c r="LTD30" s="20"/>
      <c r="LTE30"/>
      <c r="LTF30" s="20"/>
      <c r="LTG30"/>
      <c r="LTH30" s="20"/>
      <c r="LTI30"/>
      <c r="LTJ30" s="20"/>
      <c r="LTK30"/>
      <c r="LTL30" s="20"/>
      <c r="LTM30"/>
      <c r="LTN30" s="20"/>
      <c r="LTO30"/>
      <c r="LTP30" s="20"/>
      <c r="LTQ30"/>
      <c r="LTR30" s="20"/>
      <c r="LTS30"/>
      <c r="LTT30" s="20"/>
      <c r="LTU30"/>
      <c r="LTV30" s="20"/>
      <c r="LTW30"/>
      <c r="LTX30" s="20"/>
      <c r="LTY30"/>
      <c r="LTZ30" s="20"/>
      <c r="LUA30"/>
      <c r="LUB30" s="20"/>
      <c r="LUC30"/>
      <c r="LUD30" s="20"/>
      <c r="LUE30"/>
      <c r="LUF30" s="20"/>
      <c r="LUG30"/>
      <c r="LUH30" s="20"/>
      <c r="LUI30"/>
      <c r="LUJ30" s="20"/>
      <c r="LUK30"/>
      <c r="LUL30" s="20"/>
      <c r="LUM30"/>
      <c r="LUN30" s="20"/>
      <c r="LUO30"/>
      <c r="LUP30" s="20"/>
      <c r="LUQ30"/>
      <c r="LUR30" s="20"/>
      <c r="LUS30"/>
      <c r="LUT30" s="20"/>
      <c r="LUU30"/>
      <c r="LUV30" s="20"/>
      <c r="LUW30"/>
      <c r="LUX30" s="20"/>
      <c r="LUY30"/>
      <c r="LUZ30" s="20"/>
      <c r="LVA30"/>
      <c r="LVB30" s="20"/>
      <c r="LVC30"/>
      <c r="LVD30" s="20"/>
      <c r="LVE30"/>
      <c r="LVF30" s="20"/>
      <c r="LVG30"/>
      <c r="LVH30" s="20"/>
      <c r="LVI30"/>
      <c r="LVJ30" s="20"/>
      <c r="LVK30"/>
      <c r="LVL30" s="20"/>
      <c r="LVM30"/>
      <c r="LVN30" s="20"/>
      <c r="LVO30"/>
      <c r="LVP30" s="20"/>
      <c r="LVQ30"/>
      <c r="LVR30" s="20"/>
      <c r="LVS30"/>
      <c r="LVT30" s="20"/>
      <c r="LVU30"/>
      <c r="LVV30" s="20"/>
      <c r="LVW30"/>
      <c r="LVX30" s="20"/>
      <c r="LVY30"/>
      <c r="LVZ30" s="20"/>
      <c r="LWA30"/>
      <c r="LWB30" s="20"/>
      <c r="LWC30"/>
      <c r="LWD30" s="20"/>
      <c r="LWE30"/>
      <c r="LWF30" s="20"/>
      <c r="LWG30"/>
      <c r="LWH30" s="20"/>
      <c r="LWI30"/>
      <c r="LWJ30" s="20"/>
      <c r="LWK30"/>
      <c r="LWL30" s="20"/>
      <c r="LWM30"/>
      <c r="LWN30" s="20"/>
      <c r="LWO30"/>
      <c r="LWP30" s="20"/>
      <c r="LWQ30"/>
      <c r="LWR30" s="20"/>
      <c r="LWS30"/>
      <c r="LWT30" s="20"/>
      <c r="LWU30"/>
      <c r="LWV30" s="20"/>
      <c r="LWW30"/>
      <c r="LWX30" s="20"/>
      <c r="LWY30"/>
      <c r="LWZ30" s="20"/>
      <c r="LXA30"/>
      <c r="LXB30" s="20"/>
      <c r="LXC30"/>
      <c r="LXD30" s="20"/>
      <c r="LXE30"/>
      <c r="LXF30" s="20"/>
      <c r="LXG30"/>
      <c r="LXH30" s="20"/>
      <c r="LXI30"/>
      <c r="LXJ30" s="20"/>
      <c r="LXK30"/>
      <c r="LXL30" s="20"/>
      <c r="LXM30"/>
      <c r="LXN30" s="20"/>
      <c r="LXO30"/>
      <c r="LXP30" s="20"/>
      <c r="LXQ30"/>
      <c r="LXR30" s="20"/>
      <c r="LXS30"/>
      <c r="LXT30" s="20"/>
      <c r="LXU30"/>
      <c r="LXV30" s="20"/>
      <c r="LXW30"/>
      <c r="LXX30" s="20"/>
      <c r="LXY30"/>
      <c r="LXZ30" s="20"/>
      <c r="LYA30"/>
      <c r="LYB30" s="20"/>
      <c r="LYC30"/>
      <c r="LYD30" s="20"/>
      <c r="LYE30"/>
      <c r="LYF30" s="20"/>
      <c r="LYG30"/>
      <c r="LYH30" s="20"/>
      <c r="LYI30"/>
      <c r="LYJ30" s="20"/>
      <c r="LYK30"/>
      <c r="LYL30" s="20"/>
      <c r="LYM30"/>
      <c r="LYN30" s="20"/>
      <c r="LYO30"/>
      <c r="LYP30" s="20"/>
      <c r="LYQ30"/>
      <c r="LYR30" s="20"/>
      <c r="LYS30"/>
      <c r="LYT30" s="20"/>
      <c r="LYU30"/>
      <c r="LYV30" s="20"/>
      <c r="LYW30"/>
      <c r="LYX30" s="20"/>
      <c r="LYY30"/>
      <c r="LYZ30" s="20"/>
      <c r="LZA30"/>
      <c r="LZB30" s="20"/>
      <c r="LZC30"/>
      <c r="LZD30" s="20"/>
      <c r="LZE30"/>
      <c r="LZF30" s="20"/>
      <c r="LZG30"/>
      <c r="LZH30" s="20"/>
      <c r="LZI30"/>
      <c r="LZJ30" s="20"/>
      <c r="LZK30"/>
      <c r="LZL30" s="20"/>
      <c r="LZM30"/>
      <c r="LZN30" s="20"/>
      <c r="LZO30"/>
      <c r="LZP30" s="20"/>
      <c r="LZQ30"/>
      <c r="LZR30" s="20"/>
      <c r="LZS30"/>
      <c r="LZT30" s="20"/>
      <c r="LZU30"/>
      <c r="LZV30" s="20"/>
      <c r="LZW30"/>
      <c r="LZX30" s="20"/>
      <c r="LZY30"/>
      <c r="LZZ30" s="20"/>
      <c r="MAA30"/>
      <c r="MAB30" s="20"/>
      <c r="MAC30"/>
      <c r="MAD30" s="20"/>
      <c r="MAE30"/>
      <c r="MAF30" s="20"/>
      <c r="MAG30"/>
      <c r="MAH30" s="20"/>
      <c r="MAI30"/>
      <c r="MAJ30" s="20"/>
      <c r="MAK30"/>
      <c r="MAL30" s="20"/>
      <c r="MAM30"/>
      <c r="MAN30" s="20"/>
      <c r="MAO30"/>
      <c r="MAP30" s="20"/>
      <c r="MAQ30"/>
      <c r="MAR30" s="20"/>
      <c r="MAS30"/>
      <c r="MAT30" s="20"/>
      <c r="MAU30"/>
      <c r="MAV30" s="20"/>
      <c r="MAW30"/>
      <c r="MAX30" s="20"/>
      <c r="MAY30"/>
      <c r="MAZ30" s="20"/>
      <c r="MBA30"/>
      <c r="MBB30" s="20"/>
      <c r="MBC30"/>
      <c r="MBD30" s="20"/>
      <c r="MBE30"/>
      <c r="MBF30" s="20"/>
      <c r="MBG30"/>
      <c r="MBH30" s="20"/>
      <c r="MBI30"/>
      <c r="MBJ30" s="20"/>
      <c r="MBK30"/>
      <c r="MBL30" s="20"/>
      <c r="MBM30"/>
      <c r="MBN30" s="20"/>
      <c r="MBO30"/>
      <c r="MBP30" s="20"/>
      <c r="MBQ30"/>
      <c r="MBR30" s="20"/>
      <c r="MBS30"/>
      <c r="MBT30" s="20"/>
      <c r="MBU30"/>
      <c r="MBV30" s="20"/>
      <c r="MBW30"/>
      <c r="MBX30" s="20"/>
      <c r="MBY30"/>
      <c r="MBZ30" s="20"/>
      <c r="MCA30"/>
      <c r="MCB30" s="20"/>
      <c r="MCC30"/>
      <c r="MCD30" s="20"/>
      <c r="MCE30"/>
      <c r="MCF30" s="20"/>
      <c r="MCG30"/>
      <c r="MCH30" s="20"/>
      <c r="MCI30"/>
      <c r="MCJ30" s="20"/>
      <c r="MCK30"/>
      <c r="MCL30" s="20"/>
      <c r="MCM30"/>
      <c r="MCN30" s="20"/>
      <c r="MCO30"/>
      <c r="MCP30" s="20"/>
      <c r="MCQ30"/>
      <c r="MCR30" s="20"/>
      <c r="MCS30"/>
      <c r="MCT30" s="20"/>
      <c r="MCU30"/>
      <c r="MCV30" s="20"/>
      <c r="MCW30"/>
      <c r="MCX30" s="20"/>
      <c r="MCY30"/>
      <c r="MCZ30" s="20"/>
      <c r="MDA30"/>
      <c r="MDB30" s="20"/>
      <c r="MDC30"/>
      <c r="MDD30" s="20"/>
      <c r="MDE30"/>
      <c r="MDF30" s="20"/>
      <c r="MDG30"/>
      <c r="MDH30" s="20"/>
      <c r="MDI30"/>
      <c r="MDJ30" s="20"/>
      <c r="MDK30"/>
      <c r="MDL30" s="20"/>
      <c r="MDM30"/>
      <c r="MDN30" s="20"/>
      <c r="MDO30"/>
      <c r="MDP30" s="20"/>
      <c r="MDQ30"/>
      <c r="MDR30" s="20"/>
      <c r="MDS30"/>
      <c r="MDT30" s="20"/>
      <c r="MDU30"/>
      <c r="MDV30" s="20"/>
      <c r="MDW30"/>
      <c r="MDX30" s="20"/>
      <c r="MDY30"/>
      <c r="MDZ30" s="20"/>
      <c r="MEA30"/>
      <c r="MEB30" s="20"/>
      <c r="MEC30"/>
      <c r="MED30" s="20"/>
      <c r="MEE30"/>
      <c r="MEF30" s="20"/>
      <c r="MEG30"/>
      <c r="MEH30" s="20"/>
      <c r="MEI30"/>
      <c r="MEJ30" s="20"/>
      <c r="MEK30"/>
      <c r="MEL30" s="20"/>
      <c r="MEM30"/>
      <c r="MEN30" s="20"/>
      <c r="MEO30"/>
      <c r="MEP30" s="20"/>
      <c r="MEQ30"/>
      <c r="MER30" s="20"/>
      <c r="MES30"/>
      <c r="MET30" s="20"/>
      <c r="MEU30"/>
      <c r="MEV30" s="20"/>
      <c r="MEW30"/>
      <c r="MEX30" s="20"/>
      <c r="MEY30"/>
      <c r="MEZ30" s="20"/>
      <c r="MFA30"/>
      <c r="MFB30" s="20"/>
      <c r="MFC30"/>
      <c r="MFD30" s="20"/>
      <c r="MFE30"/>
      <c r="MFF30" s="20"/>
      <c r="MFG30"/>
      <c r="MFH30" s="20"/>
      <c r="MFI30"/>
      <c r="MFJ30" s="20"/>
      <c r="MFK30"/>
      <c r="MFL30" s="20"/>
      <c r="MFM30"/>
      <c r="MFN30" s="20"/>
      <c r="MFO30"/>
      <c r="MFP30" s="20"/>
      <c r="MFQ30"/>
      <c r="MFR30" s="20"/>
      <c r="MFS30"/>
      <c r="MFT30" s="20"/>
      <c r="MFU30"/>
      <c r="MFV30" s="20"/>
      <c r="MFW30"/>
      <c r="MFX30" s="20"/>
      <c r="MFY30"/>
      <c r="MFZ30" s="20"/>
      <c r="MGA30"/>
      <c r="MGB30" s="20"/>
      <c r="MGC30"/>
      <c r="MGD30" s="20"/>
      <c r="MGE30"/>
      <c r="MGF30" s="20"/>
      <c r="MGG30"/>
      <c r="MGH30" s="20"/>
      <c r="MGI30"/>
      <c r="MGJ30" s="20"/>
      <c r="MGK30"/>
      <c r="MGL30" s="20"/>
      <c r="MGM30"/>
      <c r="MGN30" s="20"/>
      <c r="MGO30"/>
      <c r="MGP30" s="20"/>
      <c r="MGQ30"/>
      <c r="MGR30" s="20"/>
      <c r="MGS30"/>
      <c r="MGT30" s="20"/>
      <c r="MGU30"/>
      <c r="MGV30" s="20"/>
      <c r="MGW30"/>
      <c r="MGX30" s="20"/>
      <c r="MGY30"/>
      <c r="MGZ30" s="20"/>
      <c r="MHA30"/>
      <c r="MHB30" s="20"/>
      <c r="MHC30"/>
      <c r="MHD30" s="20"/>
      <c r="MHE30"/>
      <c r="MHF30" s="20"/>
      <c r="MHG30"/>
      <c r="MHH30" s="20"/>
      <c r="MHI30"/>
      <c r="MHJ30" s="20"/>
      <c r="MHK30"/>
      <c r="MHL30" s="20"/>
      <c r="MHM30"/>
      <c r="MHN30" s="20"/>
      <c r="MHO30"/>
      <c r="MHP30" s="20"/>
      <c r="MHQ30"/>
      <c r="MHR30" s="20"/>
      <c r="MHS30"/>
      <c r="MHT30" s="20"/>
      <c r="MHU30"/>
      <c r="MHV30" s="20"/>
      <c r="MHW30"/>
      <c r="MHX30" s="20"/>
      <c r="MHY30"/>
      <c r="MHZ30" s="20"/>
      <c r="MIA30"/>
      <c r="MIB30" s="20"/>
      <c r="MIC30"/>
      <c r="MID30" s="20"/>
      <c r="MIE30"/>
      <c r="MIF30" s="20"/>
      <c r="MIG30"/>
      <c r="MIH30" s="20"/>
      <c r="MII30"/>
      <c r="MIJ30" s="20"/>
      <c r="MIK30"/>
      <c r="MIL30" s="20"/>
      <c r="MIM30"/>
      <c r="MIN30" s="20"/>
      <c r="MIO30"/>
      <c r="MIP30" s="20"/>
      <c r="MIQ30"/>
      <c r="MIR30" s="20"/>
      <c r="MIS30"/>
      <c r="MIT30" s="20"/>
      <c r="MIU30"/>
      <c r="MIV30" s="20"/>
      <c r="MIW30"/>
      <c r="MIX30" s="20"/>
      <c r="MIY30"/>
      <c r="MIZ30" s="20"/>
      <c r="MJA30"/>
      <c r="MJB30" s="20"/>
      <c r="MJC30"/>
      <c r="MJD30" s="20"/>
      <c r="MJE30"/>
      <c r="MJF30" s="20"/>
      <c r="MJG30"/>
      <c r="MJH30" s="20"/>
      <c r="MJI30"/>
      <c r="MJJ30" s="20"/>
      <c r="MJK30"/>
      <c r="MJL30" s="20"/>
      <c r="MJM30"/>
      <c r="MJN30" s="20"/>
      <c r="MJO30"/>
      <c r="MJP30" s="20"/>
      <c r="MJQ30"/>
      <c r="MJR30" s="20"/>
      <c r="MJS30"/>
      <c r="MJT30" s="20"/>
      <c r="MJU30"/>
      <c r="MJV30" s="20"/>
      <c r="MJW30"/>
      <c r="MJX30" s="20"/>
      <c r="MJY30"/>
      <c r="MJZ30" s="20"/>
      <c r="MKA30"/>
      <c r="MKB30" s="20"/>
      <c r="MKC30"/>
      <c r="MKD30" s="20"/>
      <c r="MKE30"/>
      <c r="MKF30" s="20"/>
      <c r="MKG30"/>
      <c r="MKH30" s="20"/>
      <c r="MKI30"/>
      <c r="MKJ30" s="20"/>
      <c r="MKK30"/>
      <c r="MKL30" s="20"/>
      <c r="MKM30"/>
      <c r="MKN30" s="20"/>
      <c r="MKO30"/>
      <c r="MKP30" s="20"/>
      <c r="MKQ30"/>
      <c r="MKR30" s="20"/>
      <c r="MKS30"/>
      <c r="MKT30" s="20"/>
      <c r="MKU30"/>
      <c r="MKV30" s="20"/>
      <c r="MKW30"/>
      <c r="MKX30" s="20"/>
      <c r="MKY30"/>
      <c r="MKZ30" s="20"/>
      <c r="MLA30"/>
      <c r="MLB30" s="20"/>
      <c r="MLC30"/>
      <c r="MLD30" s="20"/>
      <c r="MLE30"/>
      <c r="MLF30" s="20"/>
      <c r="MLG30"/>
      <c r="MLH30" s="20"/>
      <c r="MLI30"/>
      <c r="MLJ30" s="20"/>
      <c r="MLK30"/>
      <c r="MLL30" s="20"/>
      <c r="MLM30"/>
      <c r="MLN30" s="20"/>
      <c r="MLO30"/>
      <c r="MLP30" s="20"/>
      <c r="MLQ30"/>
      <c r="MLR30" s="20"/>
      <c r="MLS30"/>
      <c r="MLT30" s="20"/>
      <c r="MLU30"/>
      <c r="MLV30" s="20"/>
      <c r="MLW30"/>
      <c r="MLX30" s="20"/>
      <c r="MLY30"/>
      <c r="MLZ30" s="20"/>
      <c r="MMA30"/>
      <c r="MMB30" s="20"/>
      <c r="MMC30"/>
      <c r="MMD30" s="20"/>
      <c r="MME30"/>
      <c r="MMF30" s="20"/>
      <c r="MMG30"/>
      <c r="MMH30" s="20"/>
      <c r="MMI30"/>
      <c r="MMJ30" s="20"/>
      <c r="MMK30"/>
      <c r="MML30" s="20"/>
      <c r="MMM30"/>
      <c r="MMN30" s="20"/>
      <c r="MMO30"/>
      <c r="MMP30" s="20"/>
      <c r="MMQ30"/>
      <c r="MMR30" s="20"/>
      <c r="MMS30"/>
      <c r="MMT30" s="20"/>
      <c r="MMU30"/>
      <c r="MMV30" s="20"/>
      <c r="MMW30"/>
      <c r="MMX30" s="20"/>
      <c r="MMY30"/>
      <c r="MMZ30" s="20"/>
      <c r="MNA30"/>
      <c r="MNB30" s="20"/>
      <c r="MNC30"/>
      <c r="MND30" s="20"/>
      <c r="MNE30"/>
      <c r="MNF30" s="20"/>
      <c r="MNG30"/>
      <c r="MNH30" s="20"/>
      <c r="MNI30"/>
      <c r="MNJ30" s="20"/>
      <c r="MNK30"/>
      <c r="MNL30" s="20"/>
      <c r="MNM30"/>
      <c r="MNN30" s="20"/>
      <c r="MNO30"/>
      <c r="MNP30" s="20"/>
      <c r="MNQ30"/>
      <c r="MNR30" s="20"/>
      <c r="MNS30"/>
      <c r="MNT30" s="20"/>
      <c r="MNU30"/>
      <c r="MNV30" s="20"/>
      <c r="MNW30"/>
      <c r="MNX30" s="20"/>
      <c r="MNY30"/>
      <c r="MNZ30" s="20"/>
      <c r="MOA30"/>
      <c r="MOB30" s="20"/>
      <c r="MOC30"/>
      <c r="MOD30" s="20"/>
      <c r="MOE30"/>
      <c r="MOF30" s="20"/>
      <c r="MOG30"/>
      <c r="MOH30" s="20"/>
      <c r="MOI30"/>
      <c r="MOJ30" s="20"/>
      <c r="MOK30"/>
      <c r="MOL30" s="20"/>
      <c r="MOM30"/>
      <c r="MON30" s="20"/>
      <c r="MOO30"/>
      <c r="MOP30" s="20"/>
      <c r="MOQ30"/>
      <c r="MOR30" s="20"/>
      <c r="MOS30"/>
      <c r="MOT30" s="20"/>
      <c r="MOU30"/>
      <c r="MOV30" s="20"/>
      <c r="MOW30"/>
      <c r="MOX30" s="20"/>
      <c r="MOY30"/>
      <c r="MOZ30" s="20"/>
      <c r="MPA30"/>
      <c r="MPB30" s="20"/>
      <c r="MPC30"/>
      <c r="MPD30" s="20"/>
      <c r="MPE30"/>
      <c r="MPF30" s="20"/>
      <c r="MPG30"/>
      <c r="MPH30" s="20"/>
      <c r="MPI30"/>
      <c r="MPJ30" s="20"/>
      <c r="MPK30"/>
      <c r="MPL30" s="20"/>
      <c r="MPM30"/>
      <c r="MPN30" s="20"/>
      <c r="MPO30"/>
      <c r="MPP30" s="20"/>
      <c r="MPQ30"/>
      <c r="MPR30" s="20"/>
      <c r="MPS30"/>
      <c r="MPT30" s="20"/>
      <c r="MPU30"/>
      <c r="MPV30" s="20"/>
      <c r="MPW30"/>
      <c r="MPX30" s="20"/>
      <c r="MPY30"/>
      <c r="MPZ30" s="20"/>
      <c r="MQA30"/>
      <c r="MQB30" s="20"/>
      <c r="MQC30"/>
      <c r="MQD30" s="20"/>
      <c r="MQE30"/>
      <c r="MQF30" s="20"/>
      <c r="MQG30"/>
      <c r="MQH30" s="20"/>
      <c r="MQI30"/>
      <c r="MQJ30" s="20"/>
      <c r="MQK30"/>
      <c r="MQL30" s="20"/>
      <c r="MQM30"/>
      <c r="MQN30" s="20"/>
      <c r="MQO30"/>
      <c r="MQP30" s="20"/>
      <c r="MQQ30"/>
      <c r="MQR30" s="20"/>
      <c r="MQS30"/>
      <c r="MQT30" s="20"/>
      <c r="MQU30"/>
      <c r="MQV30" s="20"/>
      <c r="MQW30"/>
      <c r="MQX30" s="20"/>
      <c r="MQY30"/>
      <c r="MQZ30" s="20"/>
      <c r="MRA30"/>
      <c r="MRB30" s="20"/>
      <c r="MRC30"/>
      <c r="MRD30" s="20"/>
      <c r="MRE30"/>
      <c r="MRF30" s="20"/>
      <c r="MRG30"/>
      <c r="MRH30" s="20"/>
      <c r="MRI30"/>
      <c r="MRJ30" s="20"/>
      <c r="MRK30"/>
      <c r="MRL30" s="20"/>
      <c r="MRM30"/>
      <c r="MRN30" s="20"/>
      <c r="MRO30"/>
      <c r="MRP30" s="20"/>
      <c r="MRQ30"/>
      <c r="MRR30" s="20"/>
      <c r="MRS30"/>
      <c r="MRT30" s="20"/>
      <c r="MRU30"/>
      <c r="MRV30" s="20"/>
      <c r="MRW30"/>
      <c r="MRX30" s="20"/>
      <c r="MRY30"/>
      <c r="MRZ30" s="20"/>
      <c r="MSA30"/>
      <c r="MSB30" s="20"/>
      <c r="MSC30"/>
      <c r="MSD30" s="20"/>
      <c r="MSE30"/>
      <c r="MSF30" s="20"/>
      <c r="MSG30"/>
      <c r="MSH30" s="20"/>
      <c r="MSI30"/>
      <c r="MSJ30" s="20"/>
      <c r="MSK30"/>
      <c r="MSL30" s="20"/>
      <c r="MSM30"/>
      <c r="MSN30" s="20"/>
      <c r="MSO30"/>
      <c r="MSP30" s="20"/>
      <c r="MSQ30"/>
      <c r="MSR30" s="20"/>
      <c r="MSS30"/>
      <c r="MST30" s="20"/>
      <c r="MSU30"/>
      <c r="MSV30" s="20"/>
      <c r="MSW30"/>
      <c r="MSX30" s="20"/>
      <c r="MSY30"/>
      <c r="MSZ30" s="20"/>
      <c r="MTA30"/>
      <c r="MTB30" s="20"/>
      <c r="MTC30"/>
      <c r="MTD30" s="20"/>
      <c r="MTE30"/>
      <c r="MTF30" s="20"/>
      <c r="MTG30"/>
      <c r="MTH30" s="20"/>
      <c r="MTI30"/>
      <c r="MTJ30" s="20"/>
      <c r="MTK30"/>
      <c r="MTL30" s="20"/>
      <c r="MTM30"/>
      <c r="MTN30" s="20"/>
      <c r="MTO30"/>
      <c r="MTP30" s="20"/>
      <c r="MTQ30"/>
      <c r="MTR30" s="20"/>
      <c r="MTS30"/>
      <c r="MTT30" s="20"/>
      <c r="MTU30"/>
      <c r="MTV30" s="20"/>
      <c r="MTW30"/>
      <c r="MTX30" s="20"/>
      <c r="MTY30"/>
      <c r="MTZ30" s="20"/>
      <c r="MUA30"/>
      <c r="MUB30" s="20"/>
      <c r="MUC30"/>
      <c r="MUD30" s="20"/>
      <c r="MUE30"/>
      <c r="MUF30" s="20"/>
      <c r="MUG30"/>
      <c r="MUH30" s="20"/>
      <c r="MUI30"/>
      <c r="MUJ30" s="20"/>
      <c r="MUK30"/>
      <c r="MUL30" s="20"/>
      <c r="MUM30"/>
      <c r="MUN30" s="20"/>
      <c r="MUO30"/>
      <c r="MUP30" s="20"/>
      <c r="MUQ30"/>
      <c r="MUR30" s="20"/>
      <c r="MUS30"/>
      <c r="MUT30" s="20"/>
      <c r="MUU30"/>
      <c r="MUV30" s="20"/>
      <c r="MUW30"/>
      <c r="MUX30" s="20"/>
      <c r="MUY30"/>
      <c r="MUZ30" s="20"/>
      <c r="MVA30"/>
      <c r="MVB30" s="20"/>
      <c r="MVC30"/>
      <c r="MVD30" s="20"/>
      <c r="MVE30"/>
      <c r="MVF30" s="20"/>
      <c r="MVG30"/>
      <c r="MVH30" s="20"/>
      <c r="MVI30"/>
      <c r="MVJ30" s="20"/>
      <c r="MVK30"/>
      <c r="MVL30" s="20"/>
      <c r="MVM30"/>
      <c r="MVN30" s="20"/>
      <c r="MVO30"/>
      <c r="MVP30" s="20"/>
      <c r="MVQ30"/>
      <c r="MVR30" s="20"/>
      <c r="MVS30"/>
      <c r="MVT30" s="20"/>
      <c r="MVU30"/>
      <c r="MVV30" s="20"/>
      <c r="MVW30"/>
      <c r="MVX30" s="20"/>
      <c r="MVY30"/>
      <c r="MVZ30" s="20"/>
      <c r="MWA30"/>
      <c r="MWB30" s="20"/>
      <c r="MWC30"/>
      <c r="MWD30" s="20"/>
      <c r="MWE30"/>
      <c r="MWF30" s="20"/>
      <c r="MWG30"/>
      <c r="MWH30" s="20"/>
      <c r="MWI30"/>
      <c r="MWJ30" s="20"/>
      <c r="MWK30"/>
      <c r="MWL30" s="20"/>
      <c r="MWM30"/>
      <c r="MWN30" s="20"/>
      <c r="MWO30"/>
      <c r="MWP30" s="20"/>
      <c r="MWQ30"/>
      <c r="MWR30" s="20"/>
      <c r="MWS30"/>
      <c r="MWT30" s="20"/>
      <c r="MWU30"/>
      <c r="MWV30" s="20"/>
      <c r="MWW30"/>
      <c r="MWX30" s="20"/>
      <c r="MWY30"/>
      <c r="MWZ30" s="20"/>
      <c r="MXA30"/>
      <c r="MXB30" s="20"/>
      <c r="MXC30"/>
      <c r="MXD30" s="20"/>
      <c r="MXE30"/>
      <c r="MXF30" s="20"/>
      <c r="MXG30"/>
      <c r="MXH30" s="20"/>
      <c r="MXI30"/>
      <c r="MXJ30" s="20"/>
      <c r="MXK30"/>
      <c r="MXL30" s="20"/>
      <c r="MXM30"/>
      <c r="MXN30" s="20"/>
      <c r="MXO30"/>
      <c r="MXP30" s="20"/>
      <c r="MXQ30"/>
      <c r="MXR30" s="20"/>
      <c r="MXS30"/>
      <c r="MXT30" s="20"/>
      <c r="MXU30"/>
      <c r="MXV30" s="20"/>
      <c r="MXW30"/>
      <c r="MXX30" s="20"/>
      <c r="MXY30"/>
      <c r="MXZ30" s="20"/>
      <c r="MYA30"/>
      <c r="MYB30" s="20"/>
      <c r="MYC30"/>
      <c r="MYD30" s="20"/>
      <c r="MYE30"/>
      <c r="MYF30" s="20"/>
      <c r="MYG30"/>
      <c r="MYH30" s="20"/>
      <c r="MYI30"/>
      <c r="MYJ30" s="20"/>
      <c r="MYK30"/>
      <c r="MYL30" s="20"/>
      <c r="MYM30"/>
      <c r="MYN30" s="20"/>
      <c r="MYO30"/>
      <c r="MYP30" s="20"/>
      <c r="MYQ30"/>
      <c r="MYR30" s="20"/>
      <c r="MYS30"/>
      <c r="MYT30" s="20"/>
      <c r="MYU30"/>
      <c r="MYV30" s="20"/>
      <c r="MYW30"/>
      <c r="MYX30" s="20"/>
      <c r="MYY30"/>
      <c r="MYZ30" s="20"/>
      <c r="MZA30"/>
      <c r="MZB30" s="20"/>
      <c r="MZC30"/>
      <c r="MZD30" s="20"/>
      <c r="MZE30"/>
      <c r="MZF30" s="20"/>
      <c r="MZG30"/>
      <c r="MZH30" s="20"/>
      <c r="MZI30"/>
      <c r="MZJ30" s="20"/>
      <c r="MZK30"/>
      <c r="MZL30" s="20"/>
      <c r="MZM30"/>
      <c r="MZN30" s="20"/>
      <c r="MZO30"/>
      <c r="MZP30" s="20"/>
      <c r="MZQ30"/>
      <c r="MZR30" s="20"/>
      <c r="MZS30"/>
      <c r="MZT30" s="20"/>
      <c r="MZU30"/>
      <c r="MZV30" s="20"/>
      <c r="MZW30"/>
      <c r="MZX30" s="20"/>
      <c r="MZY30"/>
      <c r="MZZ30" s="20"/>
      <c r="NAA30"/>
      <c r="NAB30" s="20"/>
      <c r="NAC30"/>
      <c r="NAD30" s="20"/>
      <c r="NAE30"/>
      <c r="NAF30" s="20"/>
      <c r="NAG30"/>
      <c r="NAH30" s="20"/>
      <c r="NAI30"/>
      <c r="NAJ30" s="20"/>
      <c r="NAK30"/>
      <c r="NAL30" s="20"/>
      <c r="NAM30"/>
      <c r="NAN30" s="20"/>
      <c r="NAO30"/>
      <c r="NAP30" s="20"/>
      <c r="NAQ30"/>
      <c r="NAR30" s="20"/>
      <c r="NAS30"/>
      <c r="NAT30" s="20"/>
      <c r="NAU30"/>
      <c r="NAV30" s="20"/>
      <c r="NAW30"/>
      <c r="NAX30" s="20"/>
      <c r="NAY30"/>
      <c r="NAZ30" s="20"/>
      <c r="NBA30"/>
      <c r="NBB30" s="20"/>
      <c r="NBC30"/>
      <c r="NBD30" s="20"/>
      <c r="NBE30"/>
      <c r="NBF30" s="20"/>
      <c r="NBG30"/>
      <c r="NBH30" s="20"/>
      <c r="NBI30"/>
      <c r="NBJ30" s="20"/>
      <c r="NBK30"/>
      <c r="NBL30" s="20"/>
      <c r="NBM30"/>
      <c r="NBN30" s="20"/>
      <c r="NBO30"/>
      <c r="NBP30" s="20"/>
      <c r="NBQ30"/>
      <c r="NBR30" s="20"/>
      <c r="NBS30"/>
      <c r="NBT30" s="20"/>
      <c r="NBU30"/>
      <c r="NBV30" s="20"/>
      <c r="NBW30"/>
      <c r="NBX30" s="20"/>
      <c r="NBY30"/>
      <c r="NBZ30" s="20"/>
      <c r="NCA30"/>
      <c r="NCB30" s="20"/>
      <c r="NCC30"/>
      <c r="NCD30" s="20"/>
      <c r="NCE30"/>
      <c r="NCF30" s="20"/>
      <c r="NCG30"/>
      <c r="NCH30" s="20"/>
      <c r="NCI30"/>
      <c r="NCJ30" s="20"/>
      <c r="NCK30"/>
      <c r="NCL30" s="20"/>
      <c r="NCM30"/>
      <c r="NCN30" s="20"/>
      <c r="NCO30"/>
      <c r="NCP30" s="20"/>
      <c r="NCQ30"/>
      <c r="NCR30" s="20"/>
      <c r="NCS30"/>
      <c r="NCT30" s="20"/>
      <c r="NCU30"/>
      <c r="NCV30" s="20"/>
      <c r="NCW30"/>
      <c r="NCX30" s="20"/>
      <c r="NCY30"/>
      <c r="NCZ30" s="20"/>
      <c r="NDA30"/>
      <c r="NDB30" s="20"/>
      <c r="NDC30"/>
      <c r="NDD30" s="20"/>
      <c r="NDE30"/>
      <c r="NDF30" s="20"/>
      <c r="NDG30"/>
      <c r="NDH30" s="20"/>
      <c r="NDI30"/>
      <c r="NDJ30" s="20"/>
      <c r="NDK30"/>
      <c r="NDL30" s="20"/>
      <c r="NDM30"/>
      <c r="NDN30" s="20"/>
      <c r="NDO30"/>
      <c r="NDP30" s="20"/>
      <c r="NDQ30"/>
      <c r="NDR30" s="20"/>
      <c r="NDS30"/>
      <c r="NDT30" s="20"/>
      <c r="NDU30"/>
      <c r="NDV30" s="20"/>
      <c r="NDW30"/>
      <c r="NDX30" s="20"/>
      <c r="NDY30"/>
      <c r="NDZ30" s="20"/>
      <c r="NEA30"/>
      <c r="NEB30" s="20"/>
      <c r="NEC30"/>
      <c r="NED30" s="20"/>
      <c r="NEE30"/>
      <c r="NEF30" s="20"/>
      <c r="NEG30"/>
      <c r="NEH30" s="20"/>
      <c r="NEI30"/>
      <c r="NEJ30" s="20"/>
      <c r="NEK30"/>
      <c r="NEL30" s="20"/>
      <c r="NEM30"/>
      <c r="NEN30" s="20"/>
      <c r="NEO30"/>
      <c r="NEP30" s="20"/>
      <c r="NEQ30"/>
      <c r="NER30" s="20"/>
      <c r="NES30"/>
      <c r="NET30" s="20"/>
      <c r="NEU30"/>
      <c r="NEV30" s="20"/>
      <c r="NEW30"/>
      <c r="NEX30" s="20"/>
      <c r="NEY30"/>
      <c r="NEZ30" s="20"/>
      <c r="NFA30"/>
      <c r="NFB30" s="20"/>
      <c r="NFC30"/>
      <c r="NFD30" s="20"/>
      <c r="NFE30"/>
      <c r="NFF30" s="20"/>
      <c r="NFG30"/>
      <c r="NFH30" s="20"/>
      <c r="NFI30"/>
      <c r="NFJ30" s="20"/>
      <c r="NFK30"/>
      <c r="NFL30" s="20"/>
      <c r="NFM30"/>
      <c r="NFN30" s="20"/>
      <c r="NFO30"/>
      <c r="NFP30" s="20"/>
      <c r="NFQ30"/>
      <c r="NFR30" s="20"/>
      <c r="NFS30"/>
      <c r="NFT30" s="20"/>
      <c r="NFU30"/>
      <c r="NFV30" s="20"/>
      <c r="NFW30"/>
      <c r="NFX30" s="20"/>
      <c r="NFY30"/>
      <c r="NFZ30" s="20"/>
      <c r="NGA30"/>
      <c r="NGB30" s="20"/>
      <c r="NGC30"/>
      <c r="NGD30" s="20"/>
      <c r="NGE30"/>
      <c r="NGF30" s="20"/>
      <c r="NGG30"/>
      <c r="NGH30" s="20"/>
      <c r="NGI30"/>
      <c r="NGJ30" s="20"/>
      <c r="NGK30"/>
      <c r="NGL30" s="20"/>
      <c r="NGM30"/>
      <c r="NGN30" s="20"/>
      <c r="NGO30"/>
      <c r="NGP30" s="20"/>
      <c r="NGQ30"/>
      <c r="NGR30" s="20"/>
      <c r="NGS30"/>
      <c r="NGT30" s="20"/>
      <c r="NGU30"/>
      <c r="NGV30" s="20"/>
      <c r="NGW30"/>
      <c r="NGX30" s="20"/>
      <c r="NGY30"/>
      <c r="NGZ30" s="20"/>
      <c r="NHA30"/>
      <c r="NHB30" s="20"/>
      <c r="NHC30"/>
      <c r="NHD30" s="20"/>
      <c r="NHE30"/>
      <c r="NHF30" s="20"/>
      <c r="NHG30"/>
      <c r="NHH30" s="20"/>
      <c r="NHI30"/>
      <c r="NHJ30" s="20"/>
      <c r="NHK30"/>
      <c r="NHL30" s="20"/>
      <c r="NHM30"/>
      <c r="NHN30" s="20"/>
      <c r="NHO30"/>
      <c r="NHP30" s="20"/>
      <c r="NHQ30"/>
      <c r="NHR30" s="20"/>
      <c r="NHS30"/>
      <c r="NHT30" s="20"/>
      <c r="NHU30"/>
      <c r="NHV30" s="20"/>
      <c r="NHW30"/>
      <c r="NHX30" s="20"/>
      <c r="NHY30"/>
      <c r="NHZ30" s="20"/>
      <c r="NIA30"/>
      <c r="NIB30" s="20"/>
      <c r="NIC30"/>
      <c r="NID30" s="20"/>
      <c r="NIE30"/>
      <c r="NIF30" s="20"/>
      <c r="NIG30"/>
      <c r="NIH30" s="20"/>
      <c r="NII30"/>
      <c r="NIJ30" s="20"/>
      <c r="NIK30"/>
      <c r="NIL30" s="20"/>
      <c r="NIM30"/>
      <c r="NIN30" s="20"/>
      <c r="NIO30"/>
      <c r="NIP30" s="20"/>
      <c r="NIQ30"/>
      <c r="NIR30" s="20"/>
      <c r="NIS30"/>
      <c r="NIT30" s="20"/>
      <c r="NIU30"/>
      <c r="NIV30" s="20"/>
      <c r="NIW30"/>
      <c r="NIX30" s="20"/>
      <c r="NIY30"/>
      <c r="NIZ30" s="20"/>
      <c r="NJA30"/>
      <c r="NJB30" s="20"/>
      <c r="NJC30"/>
      <c r="NJD30" s="20"/>
      <c r="NJE30"/>
      <c r="NJF30" s="20"/>
      <c r="NJG30"/>
      <c r="NJH30" s="20"/>
      <c r="NJI30"/>
      <c r="NJJ30" s="20"/>
      <c r="NJK30"/>
      <c r="NJL30" s="20"/>
      <c r="NJM30"/>
      <c r="NJN30" s="20"/>
      <c r="NJO30"/>
      <c r="NJP30" s="20"/>
      <c r="NJQ30"/>
      <c r="NJR30" s="20"/>
      <c r="NJS30"/>
      <c r="NJT30" s="20"/>
      <c r="NJU30"/>
      <c r="NJV30" s="20"/>
      <c r="NJW30"/>
      <c r="NJX30" s="20"/>
      <c r="NJY30"/>
      <c r="NJZ30" s="20"/>
      <c r="NKA30"/>
      <c r="NKB30" s="20"/>
      <c r="NKC30"/>
      <c r="NKD30" s="20"/>
      <c r="NKE30"/>
      <c r="NKF30" s="20"/>
      <c r="NKG30"/>
      <c r="NKH30" s="20"/>
      <c r="NKI30"/>
      <c r="NKJ30" s="20"/>
      <c r="NKK30"/>
      <c r="NKL30" s="20"/>
      <c r="NKM30"/>
      <c r="NKN30" s="20"/>
      <c r="NKO30"/>
      <c r="NKP30" s="20"/>
      <c r="NKQ30"/>
      <c r="NKR30" s="20"/>
      <c r="NKS30"/>
      <c r="NKT30" s="20"/>
      <c r="NKU30"/>
      <c r="NKV30" s="20"/>
      <c r="NKW30"/>
      <c r="NKX30" s="20"/>
      <c r="NKY30"/>
      <c r="NKZ30" s="20"/>
      <c r="NLA30"/>
      <c r="NLB30" s="20"/>
      <c r="NLC30"/>
      <c r="NLD30" s="20"/>
      <c r="NLE30"/>
      <c r="NLF30" s="20"/>
      <c r="NLG30"/>
      <c r="NLH30" s="20"/>
      <c r="NLI30"/>
      <c r="NLJ30" s="20"/>
      <c r="NLK30"/>
      <c r="NLL30" s="20"/>
      <c r="NLM30"/>
      <c r="NLN30" s="20"/>
      <c r="NLO30"/>
      <c r="NLP30" s="20"/>
      <c r="NLQ30"/>
      <c r="NLR30" s="20"/>
      <c r="NLS30"/>
      <c r="NLT30" s="20"/>
      <c r="NLU30"/>
      <c r="NLV30" s="20"/>
      <c r="NLW30"/>
      <c r="NLX30" s="20"/>
      <c r="NLY30"/>
      <c r="NLZ30" s="20"/>
      <c r="NMA30"/>
      <c r="NMB30" s="20"/>
      <c r="NMC30"/>
      <c r="NMD30" s="20"/>
      <c r="NME30"/>
      <c r="NMF30" s="20"/>
      <c r="NMG30"/>
      <c r="NMH30" s="20"/>
      <c r="NMI30"/>
      <c r="NMJ30" s="20"/>
      <c r="NMK30"/>
      <c r="NML30" s="20"/>
      <c r="NMM30"/>
      <c r="NMN30" s="20"/>
      <c r="NMO30"/>
      <c r="NMP30" s="20"/>
      <c r="NMQ30"/>
      <c r="NMR30" s="20"/>
      <c r="NMS30"/>
      <c r="NMT30" s="20"/>
      <c r="NMU30"/>
      <c r="NMV30" s="20"/>
      <c r="NMW30"/>
      <c r="NMX30" s="20"/>
      <c r="NMY30"/>
      <c r="NMZ30" s="20"/>
      <c r="NNA30"/>
      <c r="NNB30" s="20"/>
      <c r="NNC30"/>
      <c r="NND30" s="20"/>
      <c r="NNE30"/>
      <c r="NNF30" s="20"/>
      <c r="NNG30"/>
      <c r="NNH30" s="20"/>
      <c r="NNI30"/>
      <c r="NNJ30" s="20"/>
      <c r="NNK30"/>
      <c r="NNL30" s="20"/>
      <c r="NNM30"/>
      <c r="NNN30" s="20"/>
      <c r="NNO30"/>
      <c r="NNP30" s="20"/>
      <c r="NNQ30"/>
      <c r="NNR30" s="20"/>
      <c r="NNS30"/>
      <c r="NNT30" s="20"/>
      <c r="NNU30"/>
      <c r="NNV30" s="20"/>
      <c r="NNW30"/>
      <c r="NNX30" s="20"/>
      <c r="NNY30"/>
      <c r="NNZ30" s="20"/>
      <c r="NOA30"/>
      <c r="NOB30" s="20"/>
      <c r="NOC30"/>
      <c r="NOD30" s="20"/>
      <c r="NOE30"/>
      <c r="NOF30" s="20"/>
      <c r="NOG30"/>
      <c r="NOH30" s="20"/>
      <c r="NOI30"/>
      <c r="NOJ30" s="20"/>
      <c r="NOK30"/>
      <c r="NOL30" s="20"/>
      <c r="NOM30"/>
      <c r="NON30" s="20"/>
      <c r="NOO30"/>
      <c r="NOP30" s="20"/>
      <c r="NOQ30"/>
      <c r="NOR30" s="20"/>
      <c r="NOS30"/>
      <c r="NOT30" s="20"/>
      <c r="NOU30"/>
      <c r="NOV30" s="20"/>
      <c r="NOW30"/>
      <c r="NOX30" s="20"/>
      <c r="NOY30"/>
      <c r="NOZ30" s="20"/>
      <c r="NPA30"/>
      <c r="NPB30" s="20"/>
      <c r="NPC30"/>
      <c r="NPD30" s="20"/>
      <c r="NPE30"/>
      <c r="NPF30" s="20"/>
      <c r="NPG30"/>
      <c r="NPH30" s="20"/>
      <c r="NPI30"/>
      <c r="NPJ30" s="20"/>
      <c r="NPK30"/>
      <c r="NPL30" s="20"/>
      <c r="NPM30"/>
      <c r="NPN30" s="20"/>
      <c r="NPO30"/>
      <c r="NPP30" s="20"/>
      <c r="NPQ30"/>
      <c r="NPR30" s="20"/>
      <c r="NPS30"/>
      <c r="NPT30" s="20"/>
      <c r="NPU30"/>
      <c r="NPV30" s="20"/>
      <c r="NPW30"/>
      <c r="NPX30" s="20"/>
      <c r="NPY30"/>
      <c r="NPZ30" s="20"/>
      <c r="NQA30"/>
      <c r="NQB30" s="20"/>
      <c r="NQC30"/>
      <c r="NQD30" s="20"/>
      <c r="NQE30"/>
      <c r="NQF30" s="20"/>
      <c r="NQG30"/>
      <c r="NQH30" s="20"/>
      <c r="NQI30"/>
      <c r="NQJ30" s="20"/>
      <c r="NQK30"/>
      <c r="NQL30" s="20"/>
      <c r="NQM30"/>
      <c r="NQN30" s="20"/>
      <c r="NQO30"/>
      <c r="NQP30" s="20"/>
      <c r="NQQ30"/>
      <c r="NQR30" s="20"/>
      <c r="NQS30"/>
      <c r="NQT30" s="20"/>
      <c r="NQU30"/>
      <c r="NQV30" s="20"/>
      <c r="NQW30"/>
      <c r="NQX30" s="20"/>
      <c r="NQY30"/>
      <c r="NQZ30" s="20"/>
      <c r="NRA30"/>
      <c r="NRB30" s="20"/>
      <c r="NRC30"/>
      <c r="NRD30" s="20"/>
      <c r="NRE30"/>
      <c r="NRF30" s="20"/>
      <c r="NRG30"/>
      <c r="NRH30" s="20"/>
      <c r="NRI30"/>
      <c r="NRJ30" s="20"/>
      <c r="NRK30"/>
      <c r="NRL30" s="20"/>
      <c r="NRM30"/>
      <c r="NRN30" s="20"/>
      <c r="NRO30"/>
      <c r="NRP30" s="20"/>
      <c r="NRQ30"/>
      <c r="NRR30" s="20"/>
      <c r="NRS30"/>
      <c r="NRT30" s="20"/>
      <c r="NRU30"/>
      <c r="NRV30" s="20"/>
      <c r="NRW30"/>
      <c r="NRX30" s="20"/>
      <c r="NRY30"/>
      <c r="NRZ30" s="20"/>
      <c r="NSA30"/>
      <c r="NSB30" s="20"/>
      <c r="NSC30"/>
      <c r="NSD30" s="20"/>
      <c r="NSE30"/>
      <c r="NSF30" s="20"/>
      <c r="NSG30"/>
      <c r="NSH30" s="20"/>
      <c r="NSI30"/>
      <c r="NSJ30" s="20"/>
      <c r="NSK30"/>
      <c r="NSL30" s="20"/>
      <c r="NSM30"/>
      <c r="NSN30" s="20"/>
      <c r="NSO30"/>
      <c r="NSP30" s="20"/>
      <c r="NSQ30"/>
      <c r="NSR30" s="20"/>
      <c r="NSS30"/>
      <c r="NST30" s="20"/>
      <c r="NSU30"/>
      <c r="NSV30" s="20"/>
      <c r="NSW30"/>
      <c r="NSX30" s="20"/>
      <c r="NSY30"/>
      <c r="NSZ30" s="20"/>
      <c r="NTA30"/>
      <c r="NTB30" s="20"/>
      <c r="NTC30"/>
      <c r="NTD30" s="20"/>
      <c r="NTE30"/>
      <c r="NTF30" s="20"/>
      <c r="NTG30"/>
      <c r="NTH30" s="20"/>
      <c r="NTI30"/>
      <c r="NTJ30" s="20"/>
      <c r="NTK30"/>
      <c r="NTL30" s="20"/>
      <c r="NTM30"/>
      <c r="NTN30" s="20"/>
      <c r="NTO30"/>
      <c r="NTP30" s="20"/>
      <c r="NTQ30"/>
      <c r="NTR30" s="20"/>
      <c r="NTS30"/>
      <c r="NTT30" s="20"/>
      <c r="NTU30"/>
      <c r="NTV30" s="20"/>
      <c r="NTW30"/>
      <c r="NTX30" s="20"/>
      <c r="NTY30"/>
      <c r="NTZ30" s="20"/>
      <c r="NUA30"/>
      <c r="NUB30" s="20"/>
      <c r="NUC30"/>
      <c r="NUD30" s="20"/>
      <c r="NUE30"/>
      <c r="NUF30" s="20"/>
      <c r="NUG30"/>
      <c r="NUH30" s="20"/>
      <c r="NUI30"/>
      <c r="NUJ30" s="20"/>
      <c r="NUK30"/>
      <c r="NUL30" s="20"/>
      <c r="NUM30"/>
      <c r="NUN30" s="20"/>
      <c r="NUO30"/>
      <c r="NUP30" s="20"/>
      <c r="NUQ30"/>
      <c r="NUR30" s="20"/>
      <c r="NUS30"/>
      <c r="NUT30" s="20"/>
      <c r="NUU30"/>
      <c r="NUV30" s="20"/>
      <c r="NUW30"/>
      <c r="NUX30" s="20"/>
      <c r="NUY30"/>
      <c r="NUZ30" s="20"/>
      <c r="NVA30"/>
      <c r="NVB30" s="20"/>
      <c r="NVC30"/>
      <c r="NVD30" s="20"/>
      <c r="NVE30"/>
      <c r="NVF30" s="20"/>
      <c r="NVG30"/>
      <c r="NVH30" s="20"/>
      <c r="NVI30"/>
      <c r="NVJ30" s="20"/>
      <c r="NVK30"/>
      <c r="NVL30" s="20"/>
      <c r="NVM30"/>
      <c r="NVN30" s="20"/>
      <c r="NVO30"/>
      <c r="NVP30" s="20"/>
      <c r="NVQ30"/>
      <c r="NVR30" s="20"/>
      <c r="NVS30"/>
      <c r="NVT30" s="20"/>
      <c r="NVU30"/>
      <c r="NVV30" s="20"/>
      <c r="NVW30"/>
      <c r="NVX30" s="20"/>
      <c r="NVY30"/>
      <c r="NVZ30" s="20"/>
      <c r="NWA30"/>
      <c r="NWB30" s="20"/>
      <c r="NWC30"/>
      <c r="NWD30" s="20"/>
      <c r="NWE30"/>
      <c r="NWF30" s="20"/>
      <c r="NWG30"/>
      <c r="NWH30" s="20"/>
      <c r="NWI30"/>
      <c r="NWJ30" s="20"/>
      <c r="NWK30"/>
      <c r="NWL30" s="20"/>
      <c r="NWM30"/>
      <c r="NWN30" s="20"/>
      <c r="NWO30"/>
      <c r="NWP30" s="20"/>
      <c r="NWQ30"/>
      <c r="NWR30" s="20"/>
      <c r="NWS30"/>
      <c r="NWT30" s="20"/>
      <c r="NWU30"/>
      <c r="NWV30" s="20"/>
      <c r="NWW30"/>
      <c r="NWX30" s="20"/>
      <c r="NWY30"/>
      <c r="NWZ30" s="20"/>
      <c r="NXA30"/>
      <c r="NXB30" s="20"/>
      <c r="NXC30"/>
      <c r="NXD30" s="20"/>
      <c r="NXE30"/>
      <c r="NXF30" s="20"/>
      <c r="NXG30"/>
      <c r="NXH30" s="20"/>
      <c r="NXI30"/>
      <c r="NXJ30" s="20"/>
      <c r="NXK30"/>
      <c r="NXL30" s="20"/>
      <c r="NXM30"/>
      <c r="NXN30" s="20"/>
      <c r="NXO30"/>
      <c r="NXP30" s="20"/>
      <c r="NXQ30"/>
      <c r="NXR30" s="20"/>
      <c r="NXS30"/>
      <c r="NXT30" s="20"/>
      <c r="NXU30"/>
      <c r="NXV30" s="20"/>
      <c r="NXW30"/>
      <c r="NXX30" s="20"/>
      <c r="NXY30"/>
      <c r="NXZ30" s="20"/>
      <c r="NYA30"/>
      <c r="NYB30" s="20"/>
      <c r="NYC30"/>
      <c r="NYD30" s="20"/>
      <c r="NYE30"/>
      <c r="NYF30" s="20"/>
      <c r="NYG30"/>
      <c r="NYH30" s="20"/>
      <c r="NYI30"/>
      <c r="NYJ30" s="20"/>
      <c r="NYK30"/>
      <c r="NYL30" s="20"/>
      <c r="NYM30"/>
      <c r="NYN30" s="20"/>
      <c r="NYO30"/>
      <c r="NYP30" s="20"/>
      <c r="NYQ30"/>
      <c r="NYR30" s="20"/>
      <c r="NYS30"/>
      <c r="NYT30" s="20"/>
      <c r="NYU30"/>
      <c r="NYV30" s="20"/>
      <c r="NYW30"/>
      <c r="NYX30" s="20"/>
      <c r="NYY30"/>
      <c r="NYZ30" s="20"/>
      <c r="NZA30"/>
      <c r="NZB30" s="20"/>
      <c r="NZC30"/>
      <c r="NZD30" s="20"/>
      <c r="NZE30"/>
      <c r="NZF30" s="20"/>
      <c r="NZG30"/>
      <c r="NZH30" s="20"/>
      <c r="NZI30"/>
      <c r="NZJ30" s="20"/>
      <c r="NZK30"/>
      <c r="NZL30" s="20"/>
      <c r="NZM30"/>
      <c r="NZN30" s="20"/>
      <c r="NZO30"/>
      <c r="NZP30" s="20"/>
      <c r="NZQ30"/>
      <c r="NZR30" s="20"/>
      <c r="NZS30"/>
      <c r="NZT30" s="20"/>
      <c r="NZU30"/>
      <c r="NZV30" s="20"/>
      <c r="NZW30"/>
      <c r="NZX30" s="20"/>
      <c r="NZY30"/>
      <c r="NZZ30" s="20"/>
      <c r="OAA30"/>
      <c r="OAB30" s="20"/>
      <c r="OAC30"/>
      <c r="OAD30" s="20"/>
      <c r="OAE30"/>
      <c r="OAF30" s="20"/>
      <c r="OAG30"/>
      <c r="OAH30" s="20"/>
      <c r="OAI30"/>
      <c r="OAJ30" s="20"/>
      <c r="OAK30"/>
      <c r="OAL30" s="20"/>
      <c r="OAM30"/>
      <c r="OAN30" s="20"/>
      <c r="OAO30"/>
      <c r="OAP30" s="20"/>
      <c r="OAQ30"/>
      <c r="OAR30" s="20"/>
      <c r="OAS30"/>
      <c r="OAT30" s="20"/>
      <c r="OAU30"/>
      <c r="OAV30" s="20"/>
      <c r="OAW30"/>
      <c r="OAX30" s="20"/>
      <c r="OAY30"/>
      <c r="OAZ30" s="20"/>
      <c r="OBA30"/>
      <c r="OBB30" s="20"/>
      <c r="OBC30"/>
      <c r="OBD30" s="20"/>
      <c r="OBE30"/>
      <c r="OBF30" s="20"/>
      <c r="OBG30"/>
      <c r="OBH30" s="20"/>
      <c r="OBI30"/>
      <c r="OBJ30" s="20"/>
      <c r="OBK30"/>
      <c r="OBL30" s="20"/>
      <c r="OBM30"/>
      <c r="OBN30" s="20"/>
      <c r="OBO30"/>
      <c r="OBP30" s="20"/>
      <c r="OBQ30"/>
      <c r="OBR30" s="20"/>
      <c r="OBS30"/>
      <c r="OBT30" s="20"/>
      <c r="OBU30"/>
      <c r="OBV30" s="20"/>
      <c r="OBW30"/>
      <c r="OBX30" s="20"/>
      <c r="OBY30"/>
      <c r="OBZ30" s="20"/>
      <c r="OCA30"/>
      <c r="OCB30" s="20"/>
      <c r="OCC30"/>
      <c r="OCD30" s="20"/>
      <c r="OCE30"/>
      <c r="OCF30" s="20"/>
      <c r="OCG30"/>
      <c r="OCH30" s="20"/>
      <c r="OCI30"/>
      <c r="OCJ30" s="20"/>
      <c r="OCK30"/>
      <c r="OCL30" s="20"/>
      <c r="OCM30"/>
      <c r="OCN30" s="20"/>
      <c r="OCO30"/>
      <c r="OCP30" s="20"/>
      <c r="OCQ30"/>
      <c r="OCR30" s="20"/>
      <c r="OCS30"/>
      <c r="OCT30" s="20"/>
      <c r="OCU30"/>
      <c r="OCV30" s="20"/>
      <c r="OCW30"/>
      <c r="OCX30" s="20"/>
      <c r="OCY30"/>
      <c r="OCZ30" s="20"/>
      <c r="ODA30"/>
      <c r="ODB30" s="20"/>
      <c r="ODC30"/>
      <c r="ODD30" s="20"/>
      <c r="ODE30"/>
      <c r="ODF30" s="20"/>
      <c r="ODG30"/>
      <c r="ODH30" s="20"/>
      <c r="ODI30"/>
      <c r="ODJ30" s="20"/>
      <c r="ODK30"/>
      <c r="ODL30" s="20"/>
      <c r="ODM30"/>
      <c r="ODN30" s="20"/>
      <c r="ODO30"/>
      <c r="ODP30" s="20"/>
      <c r="ODQ30"/>
      <c r="ODR30" s="20"/>
      <c r="ODS30"/>
      <c r="ODT30" s="20"/>
      <c r="ODU30"/>
      <c r="ODV30" s="20"/>
      <c r="ODW30"/>
      <c r="ODX30" s="20"/>
      <c r="ODY30"/>
      <c r="ODZ30" s="20"/>
      <c r="OEA30"/>
      <c r="OEB30" s="20"/>
      <c r="OEC30"/>
      <c r="OED30" s="20"/>
      <c r="OEE30"/>
      <c r="OEF30" s="20"/>
      <c r="OEG30"/>
      <c r="OEH30" s="20"/>
      <c r="OEI30"/>
      <c r="OEJ30" s="20"/>
      <c r="OEK30"/>
      <c r="OEL30" s="20"/>
      <c r="OEM30"/>
      <c r="OEN30" s="20"/>
      <c r="OEO30"/>
      <c r="OEP30" s="20"/>
      <c r="OEQ30"/>
      <c r="OER30" s="20"/>
      <c r="OES30"/>
      <c r="OET30" s="20"/>
      <c r="OEU30"/>
      <c r="OEV30" s="20"/>
      <c r="OEW30"/>
      <c r="OEX30" s="20"/>
      <c r="OEY30"/>
      <c r="OEZ30" s="20"/>
      <c r="OFA30"/>
      <c r="OFB30" s="20"/>
      <c r="OFC30"/>
      <c r="OFD30" s="20"/>
      <c r="OFE30"/>
      <c r="OFF30" s="20"/>
      <c r="OFG30"/>
      <c r="OFH30" s="20"/>
      <c r="OFI30"/>
      <c r="OFJ30" s="20"/>
      <c r="OFK30"/>
      <c r="OFL30" s="20"/>
      <c r="OFM30"/>
      <c r="OFN30" s="20"/>
      <c r="OFO30"/>
      <c r="OFP30" s="20"/>
      <c r="OFQ30"/>
      <c r="OFR30" s="20"/>
      <c r="OFS30"/>
      <c r="OFT30" s="20"/>
      <c r="OFU30"/>
      <c r="OFV30" s="20"/>
      <c r="OFW30"/>
      <c r="OFX30" s="20"/>
      <c r="OFY30"/>
      <c r="OFZ30" s="20"/>
      <c r="OGA30"/>
      <c r="OGB30" s="20"/>
      <c r="OGC30"/>
      <c r="OGD30" s="20"/>
      <c r="OGE30"/>
      <c r="OGF30" s="20"/>
      <c r="OGG30"/>
      <c r="OGH30" s="20"/>
      <c r="OGI30"/>
      <c r="OGJ30" s="20"/>
      <c r="OGK30"/>
      <c r="OGL30" s="20"/>
      <c r="OGM30"/>
      <c r="OGN30" s="20"/>
      <c r="OGO30"/>
      <c r="OGP30" s="20"/>
      <c r="OGQ30"/>
      <c r="OGR30" s="20"/>
      <c r="OGS30"/>
      <c r="OGT30" s="20"/>
      <c r="OGU30"/>
      <c r="OGV30" s="20"/>
      <c r="OGW30"/>
      <c r="OGX30" s="20"/>
      <c r="OGY30"/>
      <c r="OGZ30" s="20"/>
      <c r="OHA30"/>
      <c r="OHB30" s="20"/>
      <c r="OHC30"/>
      <c r="OHD30" s="20"/>
      <c r="OHE30"/>
      <c r="OHF30" s="20"/>
      <c r="OHG30"/>
      <c r="OHH30" s="20"/>
      <c r="OHI30"/>
      <c r="OHJ30" s="20"/>
      <c r="OHK30"/>
      <c r="OHL30" s="20"/>
      <c r="OHM30"/>
      <c r="OHN30" s="20"/>
      <c r="OHO30"/>
      <c r="OHP30" s="20"/>
      <c r="OHQ30"/>
      <c r="OHR30" s="20"/>
      <c r="OHS30"/>
      <c r="OHT30" s="20"/>
      <c r="OHU30"/>
      <c r="OHV30" s="20"/>
      <c r="OHW30"/>
      <c r="OHX30" s="20"/>
      <c r="OHY30"/>
      <c r="OHZ30" s="20"/>
      <c r="OIA30"/>
      <c r="OIB30" s="20"/>
      <c r="OIC30"/>
      <c r="OID30" s="20"/>
      <c r="OIE30"/>
      <c r="OIF30" s="20"/>
      <c r="OIG30"/>
      <c r="OIH30" s="20"/>
      <c r="OII30"/>
      <c r="OIJ30" s="20"/>
      <c r="OIK30"/>
      <c r="OIL30" s="20"/>
      <c r="OIM30"/>
      <c r="OIN30" s="20"/>
      <c r="OIO30"/>
      <c r="OIP30" s="20"/>
      <c r="OIQ30"/>
      <c r="OIR30" s="20"/>
      <c r="OIS30"/>
      <c r="OIT30" s="20"/>
      <c r="OIU30"/>
      <c r="OIV30" s="20"/>
      <c r="OIW30"/>
      <c r="OIX30" s="20"/>
      <c r="OIY30"/>
      <c r="OIZ30" s="20"/>
      <c r="OJA30"/>
      <c r="OJB30" s="20"/>
      <c r="OJC30"/>
      <c r="OJD30" s="20"/>
      <c r="OJE30"/>
      <c r="OJF30" s="20"/>
      <c r="OJG30"/>
      <c r="OJH30" s="20"/>
      <c r="OJI30"/>
      <c r="OJJ30" s="20"/>
      <c r="OJK30"/>
      <c r="OJL30" s="20"/>
      <c r="OJM30"/>
      <c r="OJN30" s="20"/>
      <c r="OJO30"/>
      <c r="OJP30" s="20"/>
      <c r="OJQ30"/>
      <c r="OJR30" s="20"/>
      <c r="OJS30"/>
      <c r="OJT30" s="20"/>
      <c r="OJU30"/>
      <c r="OJV30" s="20"/>
      <c r="OJW30"/>
      <c r="OJX30" s="20"/>
      <c r="OJY30"/>
      <c r="OJZ30" s="20"/>
      <c r="OKA30"/>
      <c r="OKB30" s="20"/>
      <c r="OKC30"/>
      <c r="OKD30" s="20"/>
      <c r="OKE30"/>
      <c r="OKF30" s="20"/>
      <c r="OKG30"/>
      <c r="OKH30" s="20"/>
      <c r="OKI30"/>
      <c r="OKJ30" s="20"/>
      <c r="OKK30"/>
      <c r="OKL30" s="20"/>
      <c r="OKM30"/>
      <c r="OKN30" s="20"/>
      <c r="OKO30"/>
      <c r="OKP30" s="20"/>
      <c r="OKQ30"/>
      <c r="OKR30" s="20"/>
      <c r="OKS30"/>
      <c r="OKT30" s="20"/>
      <c r="OKU30"/>
      <c r="OKV30" s="20"/>
      <c r="OKW30"/>
      <c r="OKX30" s="20"/>
      <c r="OKY30"/>
      <c r="OKZ30" s="20"/>
      <c r="OLA30"/>
      <c r="OLB30" s="20"/>
      <c r="OLC30"/>
      <c r="OLD30" s="20"/>
      <c r="OLE30"/>
      <c r="OLF30" s="20"/>
      <c r="OLG30"/>
      <c r="OLH30" s="20"/>
      <c r="OLI30"/>
      <c r="OLJ30" s="20"/>
      <c r="OLK30"/>
      <c r="OLL30" s="20"/>
      <c r="OLM30"/>
      <c r="OLN30" s="20"/>
      <c r="OLO30"/>
      <c r="OLP30" s="20"/>
      <c r="OLQ30"/>
      <c r="OLR30" s="20"/>
      <c r="OLS30"/>
      <c r="OLT30" s="20"/>
      <c r="OLU30"/>
      <c r="OLV30" s="20"/>
      <c r="OLW30"/>
      <c r="OLX30" s="20"/>
      <c r="OLY30"/>
      <c r="OLZ30" s="20"/>
      <c r="OMA30"/>
      <c r="OMB30" s="20"/>
      <c r="OMC30"/>
      <c r="OMD30" s="20"/>
      <c r="OME30"/>
      <c r="OMF30" s="20"/>
      <c r="OMG30"/>
      <c r="OMH30" s="20"/>
      <c r="OMI30"/>
      <c r="OMJ30" s="20"/>
      <c r="OMK30"/>
      <c r="OML30" s="20"/>
      <c r="OMM30"/>
      <c r="OMN30" s="20"/>
      <c r="OMO30"/>
      <c r="OMP30" s="20"/>
      <c r="OMQ30"/>
      <c r="OMR30" s="20"/>
      <c r="OMS30"/>
      <c r="OMT30" s="20"/>
      <c r="OMU30"/>
      <c r="OMV30" s="20"/>
      <c r="OMW30"/>
      <c r="OMX30" s="20"/>
      <c r="OMY30"/>
      <c r="OMZ30" s="20"/>
      <c r="ONA30"/>
      <c r="ONB30" s="20"/>
      <c r="ONC30"/>
      <c r="OND30" s="20"/>
      <c r="ONE30"/>
      <c r="ONF30" s="20"/>
      <c r="ONG30"/>
      <c r="ONH30" s="20"/>
      <c r="ONI30"/>
      <c r="ONJ30" s="20"/>
      <c r="ONK30"/>
      <c r="ONL30" s="20"/>
      <c r="ONM30"/>
      <c r="ONN30" s="20"/>
      <c r="ONO30"/>
      <c r="ONP30" s="20"/>
      <c r="ONQ30"/>
      <c r="ONR30" s="20"/>
      <c r="ONS30"/>
      <c r="ONT30" s="20"/>
      <c r="ONU30"/>
      <c r="ONV30" s="20"/>
      <c r="ONW30"/>
      <c r="ONX30" s="20"/>
      <c r="ONY30"/>
      <c r="ONZ30" s="20"/>
      <c r="OOA30"/>
      <c r="OOB30" s="20"/>
      <c r="OOC30"/>
      <c r="OOD30" s="20"/>
      <c r="OOE30"/>
      <c r="OOF30" s="20"/>
      <c r="OOG30"/>
      <c r="OOH30" s="20"/>
      <c r="OOI30"/>
      <c r="OOJ30" s="20"/>
      <c r="OOK30"/>
      <c r="OOL30" s="20"/>
      <c r="OOM30"/>
      <c r="OON30" s="20"/>
      <c r="OOO30"/>
      <c r="OOP30" s="20"/>
      <c r="OOQ30"/>
      <c r="OOR30" s="20"/>
      <c r="OOS30"/>
      <c r="OOT30" s="20"/>
      <c r="OOU30"/>
      <c r="OOV30" s="20"/>
      <c r="OOW30"/>
      <c r="OOX30" s="20"/>
      <c r="OOY30"/>
      <c r="OOZ30" s="20"/>
      <c r="OPA30"/>
      <c r="OPB30" s="20"/>
      <c r="OPC30"/>
      <c r="OPD30" s="20"/>
      <c r="OPE30"/>
      <c r="OPF30" s="20"/>
      <c r="OPG30"/>
      <c r="OPH30" s="20"/>
      <c r="OPI30"/>
      <c r="OPJ30" s="20"/>
      <c r="OPK30"/>
      <c r="OPL30" s="20"/>
      <c r="OPM30"/>
      <c r="OPN30" s="20"/>
      <c r="OPO30"/>
      <c r="OPP30" s="20"/>
      <c r="OPQ30"/>
      <c r="OPR30" s="20"/>
      <c r="OPS30"/>
      <c r="OPT30" s="20"/>
      <c r="OPU30"/>
      <c r="OPV30" s="20"/>
      <c r="OPW30"/>
      <c r="OPX30" s="20"/>
      <c r="OPY30"/>
      <c r="OPZ30" s="20"/>
      <c r="OQA30"/>
      <c r="OQB30" s="20"/>
      <c r="OQC30"/>
      <c r="OQD30" s="20"/>
      <c r="OQE30"/>
      <c r="OQF30" s="20"/>
      <c r="OQG30"/>
      <c r="OQH30" s="20"/>
      <c r="OQI30"/>
      <c r="OQJ30" s="20"/>
      <c r="OQK30"/>
      <c r="OQL30" s="20"/>
      <c r="OQM30"/>
      <c r="OQN30" s="20"/>
      <c r="OQO30"/>
      <c r="OQP30" s="20"/>
      <c r="OQQ30"/>
      <c r="OQR30" s="20"/>
      <c r="OQS30"/>
      <c r="OQT30" s="20"/>
      <c r="OQU30"/>
      <c r="OQV30" s="20"/>
      <c r="OQW30"/>
      <c r="OQX30" s="20"/>
      <c r="OQY30"/>
      <c r="OQZ30" s="20"/>
      <c r="ORA30"/>
      <c r="ORB30" s="20"/>
      <c r="ORC30"/>
      <c r="ORD30" s="20"/>
      <c r="ORE30"/>
      <c r="ORF30" s="20"/>
      <c r="ORG30"/>
      <c r="ORH30" s="20"/>
      <c r="ORI30"/>
      <c r="ORJ30" s="20"/>
      <c r="ORK30"/>
      <c r="ORL30" s="20"/>
      <c r="ORM30"/>
      <c r="ORN30" s="20"/>
      <c r="ORO30"/>
      <c r="ORP30" s="20"/>
      <c r="ORQ30"/>
      <c r="ORR30" s="20"/>
      <c r="ORS30"/>
      <c r="ORT30" s="20"/>
      <c r="ORU30"/>
      <c r="ORV30" s="20"/>
      <c r="ORW30"/>
      <c r="ORX30" s="20"/>
      <c r="ORY30"/>
      <c r="ORZ30" s="20"/>
      <c r="OSA30"/>
      <c r="OSB30" s="20"/>
      <c r="OSC30"/>
      <c r="OSD30" s="20"/>
      <c r="OSE30"/>
      <c r="OSF30" s="20"/>
      <c r="OSG30"/>
      <c r="OSH30" s="20"/>
      <c r="OSI30"/>
      <c r="OSJ30" s="20"/>
      <c r="OSK30"/>
      <c r="OSL30" s="20"/>
      <c r="OSM30"/>
      <c r="OSN30" s="20"/>
      <c r="OSO30"/>
      <c r="OSP30" s="20"/>
      <c r="OSQ30"/>
      <c r="OSR30" s="20"/>
      <c r="OSS30"/>
      <c r="OST30" s="20"/>
      <c r="OSU30"/>
      <c r="OSV30" s="20"/>
      <c r="OSW30"/>
      <c r="OSX30" s="20"/>
      <c r="OSY30"/>
      <c r="OSZ30" s="20"/>
      <c r="OTA30"/>
      <c r="OTB30" s="20"/>
      <c r="OTC30"/>
      <c r="OTD30" s="20"/>
      <c r="OTE30"/>
      <c r="OTF30" s="20"/>
      <c r="OTG30"/>
      <c r="OTH30" s="20"/>
      <c r="OTI30"/>
      <c r="OTJ30" s="20"/>
      <c r="OTK30"/>
      <c r="OTL30" s="20"/>
      <c r="OTM30"/>
      <c r="OTN30" s="20"/>
      <c r="OTO30"/>
      <c r="OTP30" s="20"/>
      <c r="OTQ30"/>
      <c r="OTR30" s="20"/>
      <c r="OTS30"/>
      <c r="OTT30" s="20"/>
      <c r="OTU30"/>
      <c r="OTV30" s="20"/>
      <c r="OTW30"/>
      <c r="OTX30" s="20"/>
      <c r="OTY30"/>
      <c r="OTZ30" s="20"/>
      <c r="OUA30"/>
      <c r="OUB30" s="20"/>
      <c r="OUC30"/>
      <c r="OUD30" s="20"/>
      <c r="OUE30"/>
      <c r="OUF30" s="20"/>
      <c r="OUG30"/>
      <c r="OUH30" s="20"/>
      <c r="OUI30"/>
      <c r="OUJ30" s="20"/>
      <c r="OUK30"/>
      <c r="OUL30" s="20"/>
      <c r="OUM30"/>
      <c r="OUN30" s="20"/>
      <c r="OUO30"/>
      <c r="OUP30" s="20"/>
      <c r="OUQ30"/>
      <c r="OUR30" s="20"/>
      <c r="OUS30"/>
      <c r="OUT30" s="20"/>
      <c r="OUU30"/>
      <c r="OUV30" s="20"/>
      <c r="OUW30"/>
      <c r="OUX30" s="20"/>
      <c r="OUY30"/>
      <c r="OUZ30" s="20"/>
      <c r="OVA30"/>
      <c r="OVB30" s="20"/>
      <c r="OVC30"/>
      <c r="OVD30" s="20"/>
      <c r="OVE30"/>
      <c r="OVF30" s="20"/>
      <c r="OVG30"/>
      <c r="OVH30" s="20"/>
      <c r="OVI30"/>
      <c r="OVJ30" s="20"/>
      <c r="OVK30"/>
      <c r="OVL30" s="20"/>
      <c r="OVM30"/>
      <c r="OVN30" s="20"/>
      <c r="OVO30"/>
      <c r="OVP30" s="20"/>
      <c r="OVQ30"/>
      <c r="OVR30" s="20"/>
      <c r="OVS30"/>
      <c r="OVT30" s="20"/>
      <c r="OVU30"/>
      <c r="OVV30" s="20"/>
      <c r="OVW30"/>
      <c r="OVX30" s="20"/>
      <c r="OVY30"/>
      <c r="OVZ30" s="20"/>
      <c r="OWA30"/>
      <c r="OWB30" s="20"/>
      <c r="OWC30"/>
      <c r="OWD30" s="20"/>
      <c r="OWE30"/>
      <c r="OWF30" s="20"/>
      <c r="OWG30"/>
      <c r="OWH30" s="20"/>
      <c r="OWI30"/>
      <c r="OWJ30" s="20"/>
      <c r="OWK30"/>
      <c r="OWL30" s="20"/>
      <c r="OWM30"/>
      <c r="OWN30" s="20"/>
      <c r="OWO30"/>
      <c r="OWP30" s="20"/>
      <c r="OWQ30"/>
      <c r="OWR30" s="20"/>
      <c r="OWS30"/>
      <c r="OWT30" s="20"/>
      <c r="OWU30"/>
      <c r="OWV30" s="20"/>
      <c r="OWW30"/>
      <c r="OWX30" s="20"/>
      <c r="OWY30"/>
      <c r="OWZ30" s="20"/>
      <c r="OXA30"/>
      <c r="OXB30" s="20"/>
      <c r="OXC30"/>
      <c r="OXD30" s="20"/>
      <c r="OXE30"/>
      <c r="OXF30" s="20"/>
      <c r="OXG30"/>
      <c r="OXH30" s="20"/>
      <c r="OXI30"/>
      <c r="OXJ30" s="20"/>
      <c r="OXK30"/>
      <c r="OXL30" s="20"/>
      <c r="OXM30"/>
      <c r="OXN30" s="20"/>
      <c r="OXO30"/>
      <c r="OXP30" s="20"/>
      <c r="OXQ30"/>
      <c r="OXR30" s="20"/>
      <c r="OXS30"/>
      <c r="OXT30" s="20"/>
      <c r="OXU30"/>
      <c r="OXV30" s="20"/>
      <c r="OXW30"/>
      <c r="OXX30" s="20"/>
      <c r="OXY30"/>
      <c r="OXZ30" s="20"/>
      <c r="OYA30"/>
      <c r="OYB30" s="20"/>
      <c r="OYC30"/>
      <c r="OYD30" s="20"/>
      <c r="OYE30"/>
      <c r="OYF30" s="20"/>
      <c r="OYG30"/>
      <c r="OYH30" s="20"/>
      <c r="OYI30"/>
      <c r="OYJ30" s="20"/>
      <c r="OYK30"/>
      <c r="OYL30" s="20"/>
      <c r="OYM30"/>
      <c r="OYN30" s="20"/>
      <c r="OYO30"/>
      <c r="OYP30" s="20"/>
      <c r="OYQ30"/>
      <c r="OYR30" s="20"/>
      <c r="OYS30"/>
      <c r="OYT30" s="20"/>
      <c r="OYU30"/>
      <c r="OYV30" s="20"/>
      <c r="OYW30"/>
      <c r="OYX30" s="20"/>
      <c r="OYY30"/>
      <c r="OYZ30" s="20"/>
      <c r="OZA30"/>
      <c r="OZB30" s="20"/>
      <c r="OZC30"/>
      <c r="OZD30" s="20"/>
      <c r="OZE30"/>
      <c r="OZF30" s="20"/>
      <c r="OZG30"/>
      <c r="OZH30" s="20"/>
      <c r="OZI30"/>
      <c r="OZJ30" s="20"/>
      <c r="OZK30"/>
      <c r="OZL30" s="20"/>
      <c r="OZM30"/>
      <c r="OZN30" s="20"/>
      <c r="OZO30"/>
      <c r="OZP30" s="20"/>
      <c r="OZQ30"/>
      <c r="OZR30" s="20"/>
      <c r="OZS30"/>
      <c r="OZT30" s="20"/>
      <c r="OZU30"/>
      <c r="OZV30" s="20"/>
      <c r="OZW30"/>
      <c r="OZX30" s="20"/>
      <c r="OZY30"/>
      <c r="OZZ30" s="20"/>
      <c r="PAA30"/>
      <c r="PAB30" s="20"/>
      <c r="PAC30"/>
      <c r="PAD30" s="20"/>
      <c r="PAE30"/>
      <c r="PAF30" s="20"/>
      <c r="PAG30"/>
      <c r="PAH30" s="20"/>
      <c r="PAI30"/>
      <c r="PAJ30" s="20"/>
      <c r="PAK30"/>
      <c r="PAL30" s="20"/>
      <c r="PAM30"/>
      <c r="PAN30" s="20"/>
      <c r="PAO30"/>
      <c r="PAP30" s="20"/>
      <c r="PAQ30"/>
      <c r="PAR30" s="20"/>
      <c r="PAS30"/>
      <c r="PAT30" s="20"/>
      <c r="PAU30"/>
      <c r="PAV30" s="20"/>
      <c r="PAW30"/>
      <c r="PAX30" s="20"/>
      <c r="PAY30"/>
      <c r="PAZ30" s="20"/>
      <c r="PBA30"/>
      <c r="PBB30" s="20"/>
      <c r="PBC30"/>
      <c r="PBD30" s="20"/>
      <c r="PBE30"/>
      <c r="PBF30" s="20"/>
      <c r="PBG30"/>
      <c r="PBH30" s="20"/>
      <c r="PBI30"/>
      <c r="PBJ30" s="20"/>
      <c r="PBK30"/>
      <c r="PBL30" s="20"/>
      <c r="PBM30"/>
      <c r="PBN30" s="20"/>
      <c r="PBO30"/>
      <c r="PBP30" s="20"/>
      <c r="PBQ30"/>
      <c r="PBR30" s="20"/>
      <c r="PBS30"/>
      <c r="PBT30" s="20"/>
      <c r="PBU30"/>
      <c r="PBV30" s="20"/>
      <c r="PBW30"/>
      <c r="PBX30" s="20"/>
      <c r="PBY30"/>
      <c r="PBZ30" s="20"/>
      <c r="PCA30"/>
      <c r="PCB30" s="20"/>
      <c r="PCC30"/>
      <c r="PCD30" s="20"/>
      <c r="PCE30"/>
      <c r="PCF30" s="20"/>
      <c r="PCG30"/>
      <c r="PCH30" s="20"/>
      <c r="PCI30"/>
      <c r="PCJ30" s="20"/>
      <c r="PCK30"/>
      <c r="PCL30" s="20"/>
      <c r="PCM30"/>
      <c r="PCN30" s="20"/>
      <c r="PCO30"/>
      <c r="PCP30" s="20"/>
      <c r="PCQ30"/>
      <c r="PCR30" s="20"/>
      <c r="PCS30"/>
      <c r="PCT30" s="20"/>
      <c r="PCU30"/>
      <c r="PCV30" s="20"/>
      <c r="PCW30"/>
      <c r="PCX30" s="20"/>
      <c r="PCY30"/>
      <c r="PCZ30" s="20"/>
      <c r="PDA30"/>
      <c r="PDB30" s="20"/>
      <c r="PDC30"/>
      <c r="PDD30" s="20"/>
      <c r="PDE30"/>
      <c r="PDF30" s="20"/>
      <c r="PDG30"/>
      <c r="PDH30" s="20"/>
      <c r="PDI30"/>
      <c r="PDJ30" s="20"/>
      <c r="PDK30"/>
      <c r="PDL30" s="20"/>
      <c r="PDM30"/>
      <c r="PDN30" s="20"/>
      <c r="PDO30"/>
      <c r="PDP30" s="20"/>
      <c r="PDQ30"/>
      <c r="PDR30" s="20"/>
      <c r="PDS30"/>
      <c r="PDT30" s="20"/>
      <c r="PDU30"/>
      <c r="PDV30" s="20"/>
      <c r="PDW30"/>
      <c r="PDX30" s="20"/>
      <c r="PDY30"/>
      <c r="PDZ30" s="20"/>
      <c r="PEA30"/>
      <c r="PEB30" s="20"/>
      <c r="PEC30"/>
      <c r="PED30" s="20"/>
      <c r="PEE30"/>
      <c r="PEF30" s="20"/>
      <c r="PEG30"/>
      <c r="PEH30" s="20"/>
      <c r="PEI30"/>
      <c r="PEJ30" s="20"/>
      <c r="PEK30"/>
      <c r="PEL30" s="20"/>
      <c r="PEM30"/>
      <c r="PEN30" s="20"/>
      <c r="PEO30"/>
      <c r="PEP30" s="20"/>
      <c r="PEQ30"/>
      <c r="PER30" s="20"/>
      <c r="PES30"/>
      <c r="PET30" s="20"/>
      <c r="PEU30"/>
      <c r="PEV30" s="20"/>
      <c r="PEW30"/>
      <c r="PEX30" s="20"/>
      <c r="PEY30"/>
      <c r="PEZ30" s="20"/>
      <c r="PFA30"/>
      <c r="PFB30" s="20"/>
      <c r="PFC30"/>
      <c r="PFD30" s="20"/>
      <c r="PFE30"/>
      <c r="PFF30" s="20"/>
      <c r="PFG30"/>
      <c r="PFH30" s="20"/>
      <c r="PFI30"/>
      <c r="PFJ30" s="20"/>
      <c r="PFK30"/>
      <c r="PFL30" s="20"/>
      <c r="PFM30"/>
      <c r="PFN30" s="20"/>
      <c r="PFO30"/>
      <c r="PFP30" s="20"/>
      <c r="PFQ30"/>
      <c r="PFR30" s="20"/>
      <c r="PFS30"/>
      <c r="PFT30" s="20"/>
      <c r="PFU30"/>
      <c r="PFV30" s="20"/>
      <c r="PFW30"/>
      <c r="PFX30" s="20"/>
      <c r="PFY30"/>
      <c r="PFZ30" s="20"/>
      <c r="PGA30"/>
      <c r="PGB30" s="20"/>
      <c r="PGC30"/>
      <c r="PGD30" s="20"/>
      <c r="PGE30"/>
      <c r="PGF30" s="20"/>
      <c r="PGG30"/>
      <c r="PGH30" s="20"/>
      <c r="PGI30"/>
      <c r="PGJ30" s="20"/>
      <c r="PGK30"/>
      <c r="PGL30" s="20"/>
      <c r="PGM30"/>
      <c r="PGN30" s="20"/>
      <c r="PGO30"/>
      <c r="PGP30" s="20"/>
      <c r="PGQ30"/>
      <c r="PGR30" s="20"/>
      <c r="PGS30"/>
      <c r="PGT30" s="20"/>
      <c r="PGU30"/>
      <c r="PGV30" s="20"/>
      <c r="PGW30"/>
      <c r="PGX30" s="20"/>
      <c r="PGY30"/>
      <c r="PGZ30" s="20"/>
      <c r="PHA30"/>
      <c r="PHB30" s="20"/>
      <c r="PHC30"/>
      <c r="PHD30" s="20"/>
      <c r="PHE30"/>
      <c r="PHF30" s="20"/>
      <c r="PHG30"/>
      <c r="PHH30" s="20"/>
      <c r="PHI30"/>
      <c r="PHJ30" s="20"/>
      <c r="PHK30"/>
      <c r="PHL30" s="20"/>
      <c r="PHM30"/>
      <c r="PHN30" s="20"/>
      <c r="PHO30"/>
      <c r="PHP30" s="20"/>
      <c r="PHQ30"/>
      <c r="PHR30" s="20"/>
      <c r="PHS30"/>
      <c r="PHT30" s="20"/>
      <c r="PHU30"/>
      <c r="PHV30" s="20"/>
      <c r="PHW30"/>
      <c r="PHX30" s="20"/>
      <c r="PHY30"/>
      <c r="PHZ30" s="20"/>
      <c r="PIA30"/>
      <c r="PIB30" s="20"/>
      <c r="PIC30"/>
      <c r="PID30" s="20"/>
      <c r="PIE30"/>
      <c r="PIF30" s="20"/>
      <c r="PIG30"/>
      <c r="PIH30" s="20"/>
      <c r="PII30"/>
      <c r="PIJ30" s="20"/>
      <c r="PIK30"/>
      <c r="PIL30" s="20"/>
      <c r="PIM30"/>
      <c r="PIN30" s="20"/>
      <c r="PIO30"/>
      <c r="PIP30" s="20"/>
      <c r="PIQ30"/>
      <c r="PIR30" s="20"/>
      <c r="PIS30"/>
      <c r="PIT30" s="20"/>
      <c r="PIU30"/>
      <c r="PIV30" s="20"/>
      <c r="PIW30"/>
      <c r="PIX30" s="20"/>
      <c r="PIY30"/>
      <c r="PIZ30" s="20"/>
      <c r="PJA30"/>
      <c r="PJB30" s="20"/>
      <c r="PJC30"/>
      <c r="PJD30" s="20"/>
      <c r="PJE30"/>
      <c r="PJF30" s="20"/>
      <c r="PJG30"/>
      <c r="PJH30" s="20"/>
      <c r="PJI30"/>
      <c r="PJJ30" s="20"/>
      <c r="PJK30"/>
      <c r="PJL30" s="20"/>
      <c r="PJM30"/>
      <c r="PJN30" s="20"/>
      <c r="PJO30"/>
      <c r="PJP30" s="20"/>
      <c r="PJQ30"/>
      <c r="PJR30" s="20"/>
      <c r="PJS30"/>
      <c r="PJT30" s="20"/>
      <c r="PJU30"/>
      <c r="PJV30" s="20"/>
      <c r="PJW30"/>
      <c r="PJX30" s="20"/>
      <c r="PJY30"/>
      <c r="PJZ30" s="20"/>
      <c r="PKA30"/>
      <c r="PKB30" s="20"/>
      <c r="PKC30"/>
      <c r="PKD30" s="20"/>
      <c r="PKE30"/>
      <c r="PKF30" s="20"/>
      <c r="PKG30"/>
      <c r="PKH30" s="20"/>
      <c r="PKI30"/>
      <c r="PKJ30" s="20"/>
      <c r="PKK30"/>
      <c r="PKL30" s="20"/>
      <c r="PKM30"/>
      <c r="PKN30" s="20"/>
      <c r="PKO30"/>
      <c r="PKP30" s="20"/>
      <c r="PKQ30"/>
      <c r="PKR30" s="20"/>
      <c r="PKS30"/>
      <c r="PKT30" s="20"/>
      <c r="PKU30"/>
      <c r="PKV30" s="20"/>
      <c r="PKW30"/>
      <c r="PKX30" s="20"/>
      <c r="PKY30"/>
      <c r="PKZ30" s="20"/>
      <c r="PLA30"/>
      <c r="PLB30" s="20"/>
      <c r="PLC30"/>
      <c r="PLD30" s="20"/>
      <c r="PLE30"/>
      <c r="PLF30" s="20"/>
      <c r="PLG30"/>
      <c r="PLH30" s="20"/>
      <c r="PLI30"/>
      <c r="PLJ30" s="20"/>
      <c r="PLK30"/>
      <c r="PLL30" s="20"/>
      <c r="PLM30"/>
      <c r="PLN30" s="20"/>
      <c r="PLO30"/>
      <c r="PLP30" s="20"/>
      <c r="PLQ30"/>
      <c r="PLR30" s="20"/>
      <c r="PLS30"/>
      <c r="PLT30" s="20"/>
      <c r="PLU30"/>
      <c r="PLV30" s="20"/>
      <c r="PLW30"/>
      <c r="PLX30" s="20"/>
      <c r="PLY30"/>
      <c r="PLZ30" s="20"/>
      <c r="PMA30"/>
      <c r="PMB30" s="20"/>
      <c r="PMC30"/>
      <c r="PMD30" s="20"/>
      <c r="PME30"/>
      <c r="PMF30" s="20"/>
      <c r="PMG30"/>
      <c r="PMH30" s="20"/>
      <c r="PMI30"/>
      <c r="PMJ30" s="20"/>
      <c r="PMK30"/>
      <c r="PML30" s="20"/>
      <c r="PMM30"/>
      <c r="PMN30" s="20"/>
      <c r="PMO30"/>
      <c r="PMP30" s="20"/>
      <c r="PMQ30"/>
      <c r="PMR30" s="20"/>
      <c r="PMS30"/>
      <c r="PMT30" s="20"/>
      <c r="PMU30"/>
      <c r="PMV30" s="20"/>
      <c r="PMW30"/>
      <c r="PMX30" s="20"/>
      <c r="PMY30"/>
      <c r="PMZ30" s="20"/>
      <c r="PNA30"/>
      <c r="PNB30" s="20"/>
      <c r="PNC30"/>
      <c r="PND30" s="20"/>
      <c r="PNE30"/>
      <c r="PNF30" s="20"/>
      <c r="PNG30"/>
      <c r="PNH30" s="20"/>
      <c r="PNI30"/>
      <c r="PNJ30" s="20"/>
      <c r="PNK30"/>
      <c r="PNL30" s="20"/>
      <c r="PNM30"/>
      <c r="PNN30" s="20"/>
      <c r="PNO30"/>
      <c r="PNP30" s="20"/>
      <c r="PNQ30"/>
      <c r="PNR30" s="20"/>
      <c r="PNS30"/>
      <c r="PNT30" s="20"/>
      <c r="PNU30"/>
      <c r="PNV30" s="20"/>
      <c r="PNW30"/>
      <c r="PNX30" s="20"/>
      <c r="PNY30"/>
      <c r="PNZ30" s="20"/>
      <c r="POA30"/>
      <c r="POB30" s="20"/>
      <c r="POC30"/>
      <c r="POD30" s="20"/>
      <c r="POE30"/>
      <c r="POF30" s="20"/>
      <c r="POG30"/>
      <c r="POH30" s="20"/>
      <c r="POI30"/>
      <c r="POJ30" s="20"/>
      <c r="POK30"/>
      <c r="POL30" s="20"/>
      <c r="POM30"/>
      <c r="PON30" s="20"/>
      <c r="POO30"/>
      <c r="POP30" s="20"/>
      <c r="POQ30"/>
      <c r="POR30" s="20"/>
      <c r="POS30"/>
      <c r="POT30" s="20"/>
      <c r="POU30"/>
      <c r="POV30" s="20"/>
      <c r="POW30"/>
      <c r="POX30" s="20"/>
      <c r="POY30"/>
      <c r="POZ30" s="20"/>
      <c r="PPA30"/>
      <c r="PPB30" s="20"/>
      <c r="PPC30"/>
      <c r="PPD30" s="20"/>
      <c r="PPE30"/>
      <c r="PPF30" s="20"/>
      <c r="PPG30"/>
      <c r="PPH30" s="20"/>
      <c r="PPI30"/>
      <c r="PPJ30" s="20"/>
      <c r="PPK30"/>
      <c r="PPL30" s="20"/>
      <c r="PPM30"/>
      <c r="PPN30" s="20"/>
      <c r="PPO30"/>
      <c r="PPP30" s="20"/>
      <c r="PPQ30"/>
      <c r="PPR30" s="20"/>
      <c r="PPS30"/>
      <c r="PPT30" s="20"/>
      <c r="PPU30"/>
      <c r="PPV30" s="20"/>
      <c r="PPW30"/>
      <c r="PPX30" s="20"/>
      <c r="PPY30"/>
      <c r="PPZ30" s="20"/>
      <c r="PQA30"/>
      <c r="PQB30" s="20"/>
      <c r="PQC30"/>
      <c r="PQD30" s="20"/>
      <c r="PQE30"/>
      <c r="PQF30" s="20"/>
      <c r="PQG30"/>
      <c r="PQH30" s="20"/>
      <c r="PQI30"/>
      <c r="PQJ30" s="20"/>
      <c r="PQK30"/>
      <c r="PQL30" s="20"/>
      <c r="PQM30"/>
      <c r="PQN30" s="20"/>
      <c r="PQO30"/>
      <c r="PQP30" s="20"/>
      <c r="PQQ30"/>
      <c r="PQR30" s="20"/>
      <c r="PQS30"/>
      <c r="PQT30" s="20"/>
      <c r="PQU30"/>
      <c r="PQV30" s="20"/>
      <c r="PQW30"/>
      <c r="PQX30" s="20"/>
      <c r="PQY30"/>
      <c r="PQZ30" s="20"/>
      <c r="PRA30"/>
      <c r="PRB30" s="20"/>
      <c r="PRC30"/>
      <c r="PRD30" s="20"/>
      <c r="PRE30"/>
      <c r="PRF30" s="20"/>
      <c r="PRG30"/>
      <c r="PRH30" s="20"/>
      <c r="PRI30"/>
      <c r="PRJ30" s="20"/>
      <c r="PRK30"/>
      <c r="PRL30" s="20"/>
      <c r="PRM30"/>
      <c r="PRN30" s="20"/>
      <c r="PRO30"/>
      <c r="PRP30" s="20"/>
      <c r="PRQ30"/>
      <c r="PRR30" s="20"/>
      <c r="PRS30"/>
      <c r="PRT30" s="20"/>
      <c r="PRU30"/>
      <c r="PRV30" s="20"/>
      <c r="PRW30"/>
      <c r="PRX30" s="20"/>
      <c r="PRY30"/>
      <c r="PRZ30" s="20"/>
      <c r="PSA30"/>
      <c r="PSB30" s="20"/>
      <c r="PSC30"/>
      <c r="PSD30" s="20"/>
      <c r="PSE30"/>
      <c r="PSF30" s="20"/>
      <c r="PSG30"/>
      <c r="PSH30" s="20"/>
      <c r="PSI30"/>
      <c r="PSJ30" s="20"/>
      <c r="PSK30"/>
      <c r="PSL30" s="20"/>
      <c r="PSM30"/>
      <c r="PSN30" s="20"/>
      <c r="PSO30"/>
      <c r="PSP30" s="20"/>
      <c r="PSQ30"/>
      <c r="PSR30" s="20"/>
      <c r="PSS30"/>
      <c r="PST30" s="20"/>
      <c r="PSU30"/>
      <c r="PSV30" s="20"/>
      <c r="PSW30"/>
      <c r="PSX30" s="20"/>
      <c r="PSY30"/>
      <c r="PSZ30" s="20"/>
      <c r="PTA30"/>
      <c r="PTB30" s="20"/>
      <c r="PTC30"/>
      <c r="PTD30" s="20"/>
      <c r="PTE30"/>
      <c r="PTF30" s="20"/>
      <c r="PTG30"/>
      <c r="PTH30" s="20"/>
      <c r="PTI30"/>
      <c r="PTJ30" s="20"/>
      <c r="PTK30"/>
      <c r="PTL30" s="20"/>
      <c r="PTM30"/>
      <c r="PTN30" s="20"/>
      <c r="PTO30"/>
      <c r="PTP30" s="20"/>
      <c r="PTQ30"/>
      <c r="PTR30" s="20"/>
      <c r="PTS30"/>
      <c r="PTT30" s="20"/>
      <c r="PTU30"/>
      <c r="PTV30" s="20"/>
      <c r="PTW30"/>
      <c r="PTX30" s="20"/>
      <c r="PTY30"/>
      <c r="PTZ30" s="20"/>
      <c r="PUA30"/>
      <c r="PUB30" s="20"/>
      <c r="PUC30"/>
      <c r="PUD30" s="20"/>
      <c r="PUE30"/>
      <c r="PUF30" s="20"/>
      <c r="PUG30"/>
      <c r="PUH30" s="20"/>
      <c r="PUI30"/>
      <c r="PUJ30" s="20"/>
      <c r="PUK30"/>
      <c r="PUL30" s="20"/>
      <c r="PUM30"/>
      <c r="PUN30" s="20"/>
      <c r="PUO30"/>
      <c r="PUP30" s="20"/>
      <c r="PUQ30"/>
      <c r="PUR30" s="20"/>
      <c r="PUS30"/>
      <c r="PUT30" s="20"/>
      <c r="PUU30"/>
      <c r="PUV30" s="20"/>
      <c r="PUW30"/>
      <c r="PUX30" s="20"/>
      <c r="PUY30"/>
      <c r="PUZ30" s="20"/>
      <c r="PVA30"/>
      <c r="PVB30" s="20"/>
      <c r="PVC30"/>
      <c r="PVD30" s="20"/>
      <c r="PVE30"/>
      <c r="PVF30" s="20"/>
      <c r="PVG30"/>
      <c r="PVH30" s="20"/>
      <c r="PVI30"/>
      <c r="PVJ30" s="20"/>
      <c r="PVK30"/>
      <c r="PVL30" s="20"/>
      <c r="PVM30"/>
      <c r="PVN30" s="20"/>
      <c r="PVO30"/>
      <c r="PVP30" s="20"/>
      <c r="PVQ30"/>
      <c r="PVR30" s="20"/>
      <c r="PVS30"/>
      <c r="PVT30" s="20"/>
      <c r="PVU30"/>
      <c r="PVV30" s="20"/>
      <c r="PVW30"/>
      <c r="PVX30" s="20"/>
      <c r="PVY30"/>
      <c r="PVZ30" s="20"/>
      <c r="PWA30"/>
      <c r="PWB30" s="20"/>
      <c r="PWC30"/>
      <c r="PWD30" s="20"/>
      <c r="PWE30"/>
      <c r="PWF30" s="20"/>
      <c r="PWG30"/>
      <c r="PWH30" s="20"/>
      <c r="PWI30"/>
      <c r="PWJ30" s="20"/>
      <c r="PWK30"/>
      <c r="PWL30" s="20"/>
      <c r="PWM30"/>
      <c r="PWN30" s="20"/>
      <c r="PWO30"/>
      <c r="PWP30" s="20"/>
      <c r="PWQ30"/>
      <c r="PWR30" s="20"/>
      <c r="PWS30"/>
      <c r="PWT30" s="20"/>
      <c r="PWU30"/>
      <c r="PWV30" s="20"/>
      <c r="PWW30"/>
      <c r="PWX30" s="20"/>
      <c r="PWY30"/>
      <c r="PWZ30" s="20"/>
      <c r="PXA30"/>
      <c r="PXB30" s="20"/>
      <c r="PXC30"/>
      <c r="PXD30" s="20"/>
      <c r="PXE30"/>
      <c r="PXF30" s="20"/>
      <c r="PXG30"/>
      <c r="PXH30" s="20"/>
      <c r="PXI30"/>
      <c r="PXJ30" s="20"/>
      <c r="PXK30"/>
      <c r="PXL30" s="20"/>
      <c r="PXM30"/>
      <c r="PXN30" s="20"/>
      <c r="PXO30"/>
      <c r="PXP30" s="20"/>
      <c r="PXQ30"/>
      <c r="PXR30" s="20"/>
      <c r="PXS30"/>
      <c r="PXT30" s="20"/>
      <c r="PXU30"/>
      <c r="PXV30" s="20"/>
      <c r="PXW30"/>
      <c r="PXX30" s="20"/>
      <c r="PXY30"/>
      <c r="PXZ30" s="20"/>
      <c r="PYA30"/>
      <c r="PYB30" s="20"/>
      <c r="PYC30"/>
      <c r="PYD30" s="20"/>
      <c r="PYE30"/>
      <c r="PYF30" s="20"/>
      <c r="PYG30"/>
      <c r="PYH30" s="20"/>
      <c r="PYI30"/>
      <c r="PYJ30" s="20"/>
      <c r="PYK30"/>
      <c r="PYL30" s="20"/>
      <c r="PYM30"/>
      <c r="PYN30" s="20"/>
      <c r="PYO30"/>
      <c r="PYP30" s="20"/>
      <c r="PYQ30"/>
      <c r="PYR30" s="20"/>
      <c r="PYS30"/>
      <c r="PYT30" s="20"/>
      <c r="PYU30"/>
      <c r="PYV30" s="20"/>
      <c r="PYW30"/>
      <c r="PYX30" s="20"/>
      <c r="PYY30"/>
      <c r="PYZ30" s="20"/>
      <c r="PZA30"/>
      <c r="PZB30" s="20"/>
      <c r="PZC30"/>
      <c r="PZD30" s="20"/>
      <c r="PZE30"/>
      <c r="PZF30" s="20"/>
      <c r="PZG30"/>
      <c r="PZH30" s="20"/>
      <c r="PZI30"/>
      <c r="PZJ30" s="20"/>
      <c r="PZK30"/>
      <c r="PZL30" s="20"/>
      <c r="PZM30"/>
      <c r="PZN30" s="20"/>
      <c r="PZO30"/>
      <c r="PZP30" s="20"/>
      <c r="PZQ30"/>
      <c r="PZR30" s="20"/>
      <c r="PZS30"/>
      <c r="PZT30" s="20"/>
      <c r="PZU30"/>
      <c r="PZV30" s="20"/>
      <c r="PZW30"/>
      <c r="PZX30" s="20"/>
      <c r="PZY30"/>
      <c r="PZZ30" s="20"/>
      <c r="QAA30"/>
      <c r="QAB30" s="20"/>
      <c r="QAC30"/>
      <c r="QAD30" s="20"/>
      <c r="QAE30"/>
      <c r="QAF30" s="20"/>
      <c r="QAG30"/>
      <c r="QAH30" s="20"/>
      <c r="QAI30"/>
      <c r="QAJ30" s="20"/>
      <c r="QAK30"/>
      <c r="QAL30" s="20"/>
      <c r="QAM30"/>
      <c r="QAN30" s="20"/>
      <c r="QAO30"/>
      <c r="QAP30" s="20"/>
      <c r="QAQ30"/>
      <c r="QAR30" s="20"/>
      <c r="QAS30"/>
      <c r="QAT30" s="20"/>
      <c r="QAU30"/>
      <c r="QAV30" s="20"/>
      <c r="QAW30"/>
      <c r="QAX30" s="20"/>
      <c r="QAY30"/>
      <c r="QAZ30" s="20"/>
      <c r="QBA30"/>
      <c r="QBB30" s="20"/>
      <c r="QBC30"/>
      <c r="QBD30" s="20"/>
      <c r="QBE30"/>
      <c r="QBF30" s="20"/>
      <c r="QBG30"/>
      <c r="QBH30" s="20"/>
      <c r="QBI30"/>
      <c r="QBJ30" s="20"/>
      <c r="QBK30"/>
      <c r="QBL30" s="20"/>
      <c r="QBM30"/>
      <c r="QBN30" s="20"/>
      <c r="QBO30"/>
      <c r="QBP30" s="20"/>
      <c r="QBQ30"/>
      <c r="QBR30" s="20"/>
      <c r="QBS30"/>
      <c r="QBT30" s="20"/>
      <c r="QBU30"/>
      <c r="QBV30" s="20"/>
      <c r="QBW30"/>
      <c r="QBX30" s="20"/>
      <c r="QBY30"/>
      <c r="QBZ30" s="20"/>
      <c r="QCA30"/>
      <c r="QCB30" s="20"/>
      <c r="QCC30"/>
      <c r="QCD30" s="20"/>
      <c r="QCE30"/>
      <c r="QCF30" s="20"/>
      <c r="QCG30"/>
      <c r="QCH30" s="20"/>
      <c r="QCI30"/>
      <c r="QCJ30" s="20"/>
      <c r="QCK30"/>
      <c r="QCL30" s="20"/>
      <c r="QCM30"/>
      <c r="QCN30" s="20"/>
      <c r="QCO30"/>
      <c r="QCP30" s="20"/>
      <c r="QCQ30"/>
      <c r="QCR30" s="20"/>
      <c r="QCS30"/>
      <c r="QCT30" s="20"/>
      <c r="QCU30"/>
      <c r="QCV30" s="20"/>
      <c r="QCW30"/>
      <c r="QCX30" s="20"/>
      <c r="QCY30"/>
      <c r="QCZ30" s="20"/>
      <c r="QDA30"/>
      <c r="QDB30" s="20"/>
      <c r="QDC30"/>
      <c r="QDD30" s="20"/>
      <c r="QDE30"/>
      <c r="QDF30" s="20"/>
      <c r="QDG30"/>
      <c r="QDH30" s="20"/>
      <c r="QDI30"/>
      <c r="QDJ30" s="20"/>
      <c r="QDK30"/>
      <c r="QDL30" s="20"/>
      <c r="QDM30"/>
      <c r="QDN30" s="20"/>
      <c r="QDO30"/>
      <c r="QDP30" s="20"/>
      <c r="QDQ30"/>
      <c r="QDR30" s="20"/>
      <c r="QDS30"/>
      <c r="QDT30" s="20"/>
      <c r="QDU30"/>
      <c r="QDV30" s="20"/>
      <c r="QDW30"/>
      <c r="QDX30" s="20"/>
      <c r="QDY30"/>
      <c r="QDZ30" s="20"/>
      <c r="QEA30"/>
      <c r="QEB30" s="20"/>
      <c r="QEC30"/>
      <c r="QED30" s="20"/>
      <c r="QEE30"/>
      <c r="QEF30" s="20"/>
      <c r="QEG30"/>
      <c r="QEH30" s="20"/>
      <c r="QEI30"/>
      <c r="QEJ30" s="20"/>
      <c r="QEK30"/>
      <c r="QEL30" s="20"/>
      <c r="QEM30"/>
      <c r="QEN30" s="20"/>
      <c r="QEO30"/>
      <c r="QEP30" s="20"/>
      <c r="QEQ30"/>
      <c r="QER30" s="20"/>
      <c r="QES30"/>
      <c r="QET30" s="20"/>
      <c r="QEU30"/>
      <c r="QEV30" s="20"/>
      <c r="QEW30"/>
      <c r="QEX30" s="20"/>
      <c r="QEY30"/>
      <c r="QEZ30" s="20"/>
      <c r="QFA30"/>
      <c r="QFB30" s="20"/>
      <c r="QFC30"/>
      <c r="QFD30" s="20"/>
      <c r="QFE30"/>
      <c r="QFF30" s="20"/>
      <c r="QFG30"/>
      <c r="QFH30" s="20"/>
      <c r="QFI30"/>
      <c r="QFJ30" s="20"/>
      <c r="QFK30"/>
      <c r="QFL30" s="20"/>
      <c r="QFM30"/>
      <c r="QFN30" s="20"/>
      <c r="QFO30"/>
      <c r="QFP30" s="20"/>
      <c r="QFQ30"/>
      <c r="QFR30" s="20"/>
      <c r="QFS30"/>
      <c r="QFT30" s="20"/>
      <c r="QFU30"/>
      <c r="QFV30" s="20"/>
      <c r="QFW30"/>
      <c r="QFX30" s="20"/>
      <c r="QFY30"/>
      <c r="QFZ30" s="20"/>
      <c r="QGA30"/>
      <c r="QGB30" s="20"/>
      <c r="QGC30"/>
      <c r="QGD30" s="20"/>
      <c r="QGE30"/>
      <c r="QGF30" s="20"/>
      <c r="QGG30"/>
      <c r="QGH30" s="20"/>
      <c r="QGI30"/>
      <c r="QGJ30" s="20"/>
      <c r="QGK30"/>
      <c r="QGL30" s="20"/>
      <c r="QGM30"/>
      <c r="QGN30" s="20"/>
      <c r="QGO30"/>
      <c r="QGP30" s="20"/>
      <c r="QGQ30"/>
      <c r="QGR30" s="20"/>
      <c r="QGS30"/>
      <c r="QGT30" s="20"/>
      <c r="QGU30"/>
      <c r="QGV30" s="20"/>
      <c r="QGW30"/>
      <c r="QGX30" s="20"/>
      <c r="QGY30"/>
      <c r="QGZ30" s="20"/>
      <c r="QHA30"/>
      <c r="QHB30" s="20"/>
      <c r="QHC30"/>
      <c r="QHD30" s="20"/>
      <c r="QHE30"/>
      <c r="QHF30" s="20"/>
      <c r="QHG30"/>
      <c r="QHH30" s="20"/>
      <c r="QHI30"/>
      <c r="QHJ30" s="20"/>
      <c r="QHK30"/>
      <c r="QHL30" s="20"/>
      <c r="QHM30"/>
      <c r="QHN30" s="20"/>
      <c r="QHO30"/>
      <c r="QHP30" s="20"/>
      <c r="QHQ30"/>
      <c r="QHR30" s="20"/>
      <c r="QHS30"/>
      <c r="QHT30" s="20"/>
      <c r="QHU30"/>
      <c r="QHV30" s="20"/>
      <c r="QHW30"/>
      <c r="QHX30" s="20"/>
      <c r="QHY30"/>
      <c r="QHZ30" s="20"/>
      <c r="QIA30"/>
      <c r="QIB30" s="20"/>
      <c r="QIC30"/>
      <c r="QID30" s="20"/>
      <c r="QIE30"/>
      <c r="QIF30" s="20"/>
      <c r="QIG30"/>
      <c r="QIH30" s="20"/>
      <c r="QII30"/>
      <c r="QIJ30" s="20"/>
      <c r="QIK30"/>
      <c r="QIL30" s="20"/>
      <c r="QIM30"/>
      <c r="QIN30" s="20"/>
      <c r="QIO30"/>
      <c r="QIP30" s="20"/>
      <c r="QIQ30"/>
      <c r="QIR30" s="20"/>
      <c r="QIS30"/>
      <c r="QIT30" s="20"/>
      <c r="QIU30"/>
      <c r="QIV30" s="20"/>
      <c r="QIW30"/>
      <c r="QIX30" s="20"/>
      <c r="QIY30"/>
      <c r="QIZ30" s="20"/>
      <c r="QJA30"/>
      <c r="QJB30" s="20"/>
      <c r="QJC30"/>
      <c r="QJD30" s="20"/>
      <c r="QJE30"/>
      <c r="QJF30" s="20"/>
      <c r="QJG30"/>
      <c r="QJH30" s="20"/>
      <c r="QJI30"/>
      <c r="QJJ30" s="20"/>
      <c r="QJK30"/>
      <c r="QJL30" s="20"/>
      <c r="QJM30"/>
      <c r="QJN30" s="20"/>
      <c r="QJO30"/>
      <c r="QJP30" s="20"/>
      <c r="QJQ30"/>
      <c r="QJR30" s="20"/>
      <c r="QJS30"/>
      <c r="QJT30" s="20"/>
      <c r="QJU30"/>
      <c r="QJV30" s="20"/>
      <c r="QJW30"/>
      <c r="QJX30" s="20"/>
      <c r="QJY30"/>
      <c r="QJZ30" s="20"/>
      <c r="QKA30"/>
      <c r="QKB30" s="20"/>
      <c r="QKC30"/>
      <c r="QKD30" s="20"/>
      <c r="QKE30"/>
      <c r="QKF30" s="20"/>
      <c r="QKG30"/>
      <c r="QKH30" s="20"/>
      <c r="QKI30"/>
      <c r="QKJ30" s="20"/>
      <c r="QKK30"/>
      <c r="QKL30" s="20"/>
      <c r="QKM30"/>
      <c r="QKN30" s="20"/>
      <c r="QKO30"/>
      <c r="QKP30" s="20"/>
      <c r="QKQ30"/>
      <c r="QKR30" s="20"/>
      <c r="QKS30"/>
      <c r="QKT30" s="20"/>
      <c r="QKU30"/>
      <c r="QKV30" s="20"/>
      <c r="QKW30"/>
      <c r="QKX30" s="20"/>
      <c r="QKY30"/>
      <c r="QKZ30" s="20"/>
      <c r="QLA30"/>
      <c r="QLB30" s="20"/>
      <c r="QLC30"/>
      <c r="QLD30" s="20"/>
      <c r="QLE30"/>
      <c r="QLF30" s="20"/>
      <c r="QLG30"/>
      <c r="QLH30" s="20"/>
      <c r="QLI30"/>
      <c r="QLJ30" s="20"/>
      <c r="QLK30"/>
      <c r="QLL30" s="20"/>
      <c r="QLM30"/>
      <c r="QLN30" s="20"/>
      <c r="QLO30"/>
      <c r="QLP30" s="20"/>
      <c r="QLQ30"/>
      <c r="QLR30" s="20"/>
      <c r="QLS30"/>
      <c r="QLT30" s="20"/>
      <c r="QLU30"/>
      <c r="QLV30" s="20"/>
      <c r="QLW30"/>
      <c r="QLX30" s="20"/>
      <c r="QLY30"/>
      <c r="QLZ30" s="20"/>
      <c r="QMA30"/>
      <c r="QMB30" s="20"/>
      <c r="QMC30"/>
      <c r="QMD30" s="20"/>
      <c r="QME30"/>
      <c r="QMF30" s="20"/>
      <c r="QMG30"/>
      <c r="QMH30" s="20"/>
      <c r="QMI30"/>
      <c r="QMJ30" s="20"/>
      <c r="QMK30"/>
      <c r="QML30" s="20"/>
      <c r="QMM30"/>
      <c r="QMN30" s="20"/>
      <c r="QMO30"/>
      <c r="QMP30" s="20"/>
      <c r="QMQ30"/>
      <c r="QMR30" s="20"/>
      <c r="QMS30"/>
      <c r="QMT30" s="20"/>
      <c r="QMU30"/>
      <c r="QMV30" s="20"/>
      <c r="QMW30"/>
      <c r="QMX30" s="20"/>
      <c r="QMY30"/>
      <c r="QMZ30" s="20"/>
      <c r="QNA30"/>
      <c r="QNB30" s="20"/>
      <c r="QNC30"/>
      <c r="QND30" s="20"/>
      <c r="QNE30"/>
      <c r="QNF30" s="20"/>
      <c r="QNG30"/>
      <c r="QNH30" s="20"/>
      <c r="QNI30"/>
      <c r="QNJ30" s="20"/>
      <c r="QNK30"/>
      <c r="QNL30" s="20"/>
      <c r="QNM30"/>
      <c r="QNN30" s="20"/>
      <c r="QNO30"/>
      <c r="QNP30" s="20"/>
      <c r="QNQ30"/>
      <c r="QNR30" s="20"/>
      <c r="QNS30"/>
      <c r="QNT30" s="20"/>
      <c r="QNU30"/>
      <c r="QNV30" s="20"/>
      <c r="QNW30"/>
      <c r="QNX30" s="20"/>
      <c r="QNY30"/>
      <c r="QNZ30" s="20"/>
      <c r="QOA30"/>
      <c r="QOB30" s="20"/>
      <c r="QOC30"/>
      <c r="QOD30" s="20"/>
      <c r="QOE30"/>
      <c r="QOF30" s="20"/>
      <c r="QOG30"/>
      <c r="QOH30" s="20"/>
      <c r="QOI30"/>
      <c r="QOJ30" s="20"/>
      <c r="QOK30"/>
      <c r="QOL30" s="20"/>
      <c r="QOM30"/>
      <c r="QON30" s="20"/>
      <c r="QOO30"/>
      <c r="QOP30" s="20"/>
      <c r="QOQ30"/>
      <c r="QOR30" s="20"/>
      <c r="QOS30"/>
      <c r="QOT30" s="20"/>
      <c r="QOU30"/>
      <c r="QOV30" s="20"/>
      <c r="QOW30"/>
      <c r="QOX30" s="20"/>
      <c r="QOY30"/>
      <c r="QOZ30" s="20"/>
      <c r="QPA30"/>
      <c r="QPB30" s="20"/>
      <c r="QPC30"/>
      <c r="QPD30" s="20"/>
      <c r="QPE30"/>
      <c r="QPF30" s="20"/>
      <c r="QPG30"/>
      <c r="QPH30" s="20"/>
      <c r="QPI30"/>
      <c r="QPJ30" s="20"/>
      <c r="QPK30"/>
      <c r="QPL30" s="20"/>
      <c r="QPM30"/>
      <c r="QPN30" s="20"/>
      <c r="QPO30"/>
      <c r="QPP30" s="20"/>
      <c r="QPQ30"/>
      <c r="QPR30" s="20"/>
      <c r="QPS30"/>
      <c r="QPT30" s="20"/>
      <c r="QPU30"/>
      <c r="QPV30" s="20"/>
      <c r="QPW30"/>
      <c r="QPX30" s="20"/>
      <c r="QPY30"/>
      <c r="QPZ30" s="20"/>
      <c r="QQA30"/>
      <c r="QQB30" s="20"/>
      <c r="QQC30"/>
      <c r="QQD30" s="20"/>
      <c r="QQE30"/>
      <c r="QQF30" s="20"/>
      <c r="QQG30"/>
      <c r="QQH30" s="20"/>
      <c r="QQI30"/>
      <c r="QQJ30" s="20"/>
      <c r="QQK30"/>
      <c r="QQL30" s="20"/>
      <c r="QQM30"/>
      <c r="QQN30" s="20"/>
      <c r="QQO30"/>
      <c r="QQP30" s="20"/>
      <c r="QQQ30"/>
      <c r="QQR30" s="20"/>
      <c r="QQS30"/>
      <c r="QQT30" s="20"/>
      <c r="QQU30"/>
      <c r="QQV30" s="20"/>
      <c r="QQW30"/>
      <c r="QQX30" s="20"/>
      <c r="QQY30"/>
      <c r="QQZ30" s="20"/>
      <c r="QRA30"/>
      <c r="QRB30" s="20"/>
      <c r="QRC30"/>
      <c r="QRD30" s="20"/>
      <c r="QRE30"/>
      <c r="QRF30" s="20"/>
      <c r="QRG30"/>
      <c r="QRH30" s="20"/>
      <c r="QRI30"/>
      <c r="QRJ30" s="20"/>
      <c r="QRK30"/>
      <c r="QRL30" s="20"/>
      <c r="QRM30"/>
      <c r="QRN30" s="20"/>
      <c r="QRO30"/>
      <c r="QRP30" s="20"/>
      <c r="QRQ30"/>
      <c r="QRR30" s="20"/>
      <c r="QRS30"/>
      <c r="QRT30" s="20"/>
      <c r="QRU30"/>
      <c r="QRV30" s="20"/>
      <c r="QRW30"/>
      <c r="QRX30" s="20"/>
      <c r="QRY30"/>
      <c r="QRZ30" s="20"/>
      <c r="QSA30"/>
      <c r="QSB30" s="20"/>
      <c r="QSC30"/>
      <c r="QSD30" s="20"/>
      <c r="QSE30"/>
      <c r="QSF30" s="20"/>
      <c r="QSG30"/>
      <c r="QSH30" s="20"/>
      <c r="QSI30"/>
      <c r="QSJ30" s="20"/>
      <c r="QSK30"/>
      <c r="QSL30" s="20"/>
      <c r="QSM30"/>
      <c r="QSN30" s="20"/>
      <c r="QSO30"/>
      <c r="QSP30" s="20"/>
      <c r="QSQ30"/>
      <c r="QSR30" s="20"/>
      <c r="QSS30"/>
      <c r="QST30" s="20"/>
      <c r="QSU30"/>
      <c r="QSV30" s="20"/>
      <c r="QSW30"/>
      <c r="QSX30" s="20"/>
      <c r="QSY30"/>
      <c r="QSZ30" s="20"/>
      <c r="QTA30"/>
      <c r="QTB30" s="20"/>
      <c r="QTC30"/>
      <c r="QTD30" s="20"/>
      <c r="QTE30"/>
      <c r="QTF30" s="20"/>
      <c r="QTG30"/>
      <c r="QTH30" s="20"/>
      <c r="QTI30"/>
      <c r="QTJ30" s="20"/>
      <c r="QTK30"/>
      <c r="QTL30" s="20"/>
      <c r="QTM30"/>
      <c r="QTN30" s="20"/>
      <c r="QTO30"/>
      <c r="QTP30" s="20"/>
      <c r="QTQ30"/>
      <c r="QTR30" s="20"/>
      <c r="QTS30"/>
      <c r="QTT30" s="20"/>
      <c r="QTU30"/>
      <c r="QTV30" s="20"/>
      <c r="QTW30"/>
      <c r="QTX30" s="20"/>
      <c r="QTY30"/>
      <c r="QTZ30" s="20"/>
      <c r="QUA30"/>
      <c r="QUB30" s="20"/>
      <c r="QUC30"/>
      <c r="QUD30" s="20"/>
      <c r="QUE30"/>
      <c r="QUF30" s="20"/>
      <c r="QUG30"/>
      <c r="QUH30" s="20"/>
      <c r="QUI30"/>
      <c r="QUJ30" s="20"/>
      <c r="QUK30"/>
      <c r="QUL30" s="20"/>
      <c r="QUM30"/>
      <c r="QUN30" s="20"/>
      <c r="QUO30"/>
      <c r="QUP30" s="20"/>
      <c r="QUQ30"/>
      <c r="QUR30" s="20"/>
      <c r="QUS30"/>
      <c r="QUT30" s="20"/>
      <c r="QUU30"/>
      <c r="QUV30" s="20"/>
      <c r="QUW30"/>
      <c r="QUX30" s="20"/>
      <c r="QUY30"/>
      <c r="QUZ30" s="20"/>
      <c r="QVA30"/>
      <c r="QVB30" s="20"/>
      <c r="QVC30"/>
      <c r="QVD30" s="20"/>
      <c r="QVE30"/>
      <c r="QVF30" s="20"/>
      <c r="QVG30"/>
      <c r="QVH30" s="20"/>
      <c r="QVI30"/>
      <c r="QVJ30" s="20"/>
      <c r="QVK30"/>
      <c r="QVL30" s="20"/>
      <c r="QVM30"/>
      <c r="QVN30" s="20"/>
      <c r="QVO30"/>
      <c r="QVP30" s="20"/>
      <c r="QVQ30"/>
      <c r="QVR30" s="20"/>
      <c r="QVS30"/>
      <c r="QVT30" s="20"/>
      <c r="QVU30"/>
      <c r="QVV30" s="20"/>
      <c r="QVW30"/>
      <c r="QVX30" s="20"/>
      <c r="QVY30"/>
      <c r="QVZ30" s="20"/>
      <c r="QWA30"/>
      <c r="QWB30" s="20"/>
      <c r="QWC30"/>
      <c r="QWD30" s="20"/>
      <c r="QWE30"/>
      <c r="QWF30" s="20"/>
      <c r="QWG30"/>
      <c r="QWH30" s="20"/>
      <c r="QWI30"/>
      <c r="QWJ30" s="20"/>
      <c r="QWK30"/>
      <c r="QWL30" s="20"/>
      <c r="QWM30"/>
      <c r="QWN30" s="20"/>
      <c r="QWO30"/>
      <c r="QWP30" s="20"/>
      <c r="QWQ30"/>
      <c r="QWR30" s="20"/>
      <c r="QWS30"/>
      <c r="QWT30" s="20"/>
      <c r="QWU30"/>
      <c r="QWV30" s="20"/>
      <c r="QWW30"/>
      <c r="QWX30" s="20"/>
      <c r="QWY30"/>
      <c r="QWZ30" s="20"/>
      <c r="QXA30"/>
      <c r="QXB30" s="20"/>
      <c r="QXC30"/>
      <c r="QXD30" s="20"/>
      <c r="QXE30"/>
      <c r="QXF30" s="20"/>
      <c r="QXG30"/>
      <c r="QXH30" s="20"/>
      <c r="QXI30"/>
      <c r="QXJ30" s="20"/>
      <c r="QXK30"/>
      <c r="QXL30" s="20"/>
      <c r="QXM30"/>
      <c r="QXN30" s="20"/>
      <c r="QXO30"/>
      <c r="QXP30" s="20"/>
      <c r="QXQ30"/>
      <c r="QXR30" s="20"/>
      <c r="QXS30"/>
      <c r="QXT30" s="20"/>
      <c r="QXU30"/>
      <c r="QXV30" s="20"/>
      <c r="QXW30"/>
      <c r="QXX30" s="20"/>
      <c r="QXY30"/>
      <c r="QXZ30" s="20"/>
      <c r="QYA30"/>
      <c r="QYB30" s="20"/>
      <c r="QYC30"/>
      <c r="QYD30" s="20"/>
      <c r="QYE30"/>
      <c r="QYF30" s="20"/>
      <c r="QYG30"/>
      <c r="QYH30" s="20"/>
      <c r="QYI30"/>
      <c r="QYJ30" s="20"/>
      <c r="QYK30"/>
      <c r="QYL30" s="20"/>
      <c r="QYM30"/>
      <c r="QYN30" s="20"/>
      <c r="QYO30"/>
      <c r="QYP30" s="20"/>
      <c r="QYQ30"/>
      <c r="QYR30" s="20"/>
      <c r="QYS30"/>
      <c r="QYT30" s="20"/>
      <c r="QYU30"/>
      <c r="QYV30" s="20"/>
      <c r="QYW30"/>
      <c r="QYX30" s="20"/>
      <c r="QYY30"/>
      <c r="QYZ30" s="20"/>
      <c r="QZA30"/>
      <c r="QZB30" s="20"/>
      <c r="QZC30"/>
      <c r="QZD30" s="20"/>
      <c r="QZE30"/>
      <c r="QZF30" s="20"/>
      <c r="QZG30"/>
      <c r="QZH30" s="20"/>
      <c r="QZI30"/>
      <c r="QZJ30" s="20"/>
      <c r="QZK30"/>
      <c r="QZL30" s="20"/>
      <c r="QZM30"/>
      <c r="QZN30" s="20"/>
      <c r="QZO30"/>
      <c r="QZP30" s="20"/>
      <c r="QZQ30"/>
      <c r="QZR30" s="20"/>
      <c r="QZS30"/>
      <c r="QZT30" s="20"/>
      <c r="QZU30"/>
      <c r="QZV30" s="20"/>
      <c r="QZW30"/>
      <c r="QZX30" s="20"/>
      <c r="QZY30"/>
      <c r="QZZ30" s="20"/>
      <c r="RAA30"/>
      <c r="RAB30" s="20"/>
      <c r="RAC30"/>
      <c r="RAD30" s="20"/>
      <c r="RAE30"/>
      <c r="RAF30" s="20"/>
      <c r="RAG30"/>
      <c r="RAH30" s="20"/>
      <c r="RAI30"/>
      <c r="RAJ30" s="20"/>
      <c r="RAK30"/>
      <c r="RAL30" s="20"/>
      <c r="RAM30"/>
      <c r="RAN30" s="20"/>
      <c r="RAO30"/>
      <c r="RAP30" s="20"/>
      <c r="RAQ30"/>
      <c r="RAR30" s="20"/>
      <c r="RAS30"/>
      <c r="RAT30" s="20"/>
      <c r="RAU30"/>
      <c r="RAV30" s="20"/>
      <c r="RAW30"/>
      <c r="RAX30" s="20"/>
      <c r="RAY30"/>
      <c r="RAZ30" s="20"/>
      <c r="RBA30"/>
      <c r="RBB30" s="20"/>
      <c r="RBC30"/>
      <c r="RBD30" s="20"/>
      <c r="RBE30"/>
      <c r="RBF30" s="20"/>
      <c r="RBG30"/>
      <c r="RBH30" s="20"/>
      <c r="RBI30"/>
      <c r="RBJ30" s="20"/>
      <c r="RBK30"/>
      <c r="RBL30" s="20"/>
      <c r="RBM30"/>
      <c r="RBN30" s="20"/>
      <c r="RBO30"/>
      <c r="RBP30" s="20"/>
      <c r="RBQ30"/>
      <c r="RBR30" s="20"/>
      <c r="RBS30"/>
      <c r="RBT30" s="20"/>
      <c r="RBU30"/>
      <c r="RBV30" s="20"/>
      <c r="RBW30"/>
      <c r="RBX30" s="20"/>
      <c r="RBY30"/>
      <c r="RBZ30" s="20"/>
      <c r="RCA30"/>
      <c r="RCB30" s="20"/>
      <c r="RCC30"/>
      <c r="RCD30" s="20"/>
      <c r="RCE30"/>
      <c r="RCF30" s="20"/>
      <c r="RCG30"/>
      <c r="RCH30" s="20"/>
      <c r="RCI30"/>
      <c r="RCJ30" s="20"/>
      <c r="RCK30"/>
      <c r="RCL30" s="20"/>
      <c r="RCM30"/>
      <c r="RCN30" s="20"/>
      <c r="RCO30"/>
      <c r="RCP30" s="20"/>
      <c r="RCQ30"/>
      <c r="RCR30" s="20"/>
      <c r="RCS30"/>
      <c r="RCT30" s="20"/>
      <c r="RCU30"/>
      <c r="RCV30" s="20"/>
      <c r="RCW30"/>
      <c r="RCX30" s="20"/>
      <c r="RCY30"/>
      <c r="RCZ30" s="20"/>
      <c r="RDA30"/>
      <c r="RDB30" s="20"/>
      <c r="RDC30"/>
      <c r="RDD30" s="20"/>
      <c r="RDE30"/>
      <c r="RDF30" s="20"/>
      <c r="RDG30"/>
      <c r="RDH30" s="20"/>
      <c r="RDI30"/>
      <c r="RDJ30" s="20"/>
      <c r="RDK30"/>
      <c r="RDL30" s="20"/>
      <c r="RDM30"/>
      <c r="RDN30" s="20"/>
      <c r="RDO30"/>
      <c r="RDP30" s="20"/>
      <c r="RDQ30"/>
      <c r="RDR30" s="20"/>
      <c r="RDS30"/>
      <c r="RDT30" s="20"/>
      <c r="RDU30"/>
      <c r="RDV30" s="20"/>
      <c r="RDW30"/>
      <c r="RDX30" s="20"/>
      <c r="RDY30"/>
      <c r="RDZ30" s="20"/>
      <c r="REA30"/>
      <c r="REB30" s="20"/>
      <c r="REC30"/>
      <c r="RED30" s="20"/>
      <c r="REE30"/>
      <c r="REF30" s="20"/>
      <c r="REG30"/>
      <c r="REH30" s="20"/>
      <c r="REI30"/>
      <c r="REJ30" s="20"/>
      <c r="REK30"/>
      <c r="REL30" s="20"/>
      <c r="REM30"/>
      <c r="REN30" s="20"/>
      <c r="REO30"/>
      <c r="REP30" s="20"/>
      <c r="REQ30"/>
      <c r="RER30" s="20"/>
      <c r="RES30"/>
      <c r="RET30" s="20"/>
      <c r="REU30"/>
      <c r="REV30" s="20"/>
      <c r="REW30"/>
      <c r="REX30" s="20"/>
      <c r="REY30"/>
      <c r="REZ30" s="20"/>
      <c r="RFA30"/>
      <c r="RFB30" s="20"/>
      <c r="RFC30"/>
      <c r="RFD30" s="20"/>
      <c r="RFE30"/>
      <c r="RFF30" s="20"/>
      <c r="RFG30"/>
      <c r="RFH30" s="20"/>
      <c r="RFI30"/>
      <c r="RFJ30" s="20"/>
      <c r="RFK30"/>
      <c r="RFL30" s="20"/>
      <c r="RFM30"/>
      <c r="RFN30" s="20"/>
      <c r="RFO30"/>
      <c r="RFP30" s="20"/>
      <c r="RFQ30"/>
      <c r="RFR30" s="20"/>
      <c r="RFS30"/>
      <c r="RFT30" s="20"/>
      <c r="RFU30"/>
      <c r="RFV30" s="20"/>
      <c r="RFW30"/>
      <c r="RFX30" s="20"/>
      <c r="RFY30"/>
      <c r="RFZ30" s="20"/>
      <c r="RGA30"/>
      <c r="RGB30" s="20"/>
      <c r="RGC30"/>
      <c r="RGD30" s="20"/>
      <c r="RGE30"/>
      <c r="RGF30" s="20"/>
      <c r="RGG30"/>
      <c r="RGH30" s="20"/>
      <c r="RGI30"/>
      <c r="RGJ30" s="20"/>
      <c r="RGK30"/>
      <c r="RGL30" s="20"/>
      <c r="RGM30"/>
      <c r="RGN30" s="20"/>
      <c r="RGO30"/>
      <c r="RGP30" s="20"/>
      <c r="RGQ30"/>
      <c r="RGR30" s="20"/>
      <c r="RGS30"/>
      <c r="RGT30" s="20"/>
      <c r="RGU30"/>
      <c r="RGV30" s="20"/>
      <c r="RGW30"/>
      <c r="RGX30" s="20"/>
      <c r="RGY30"/>
      <c r="RGZ30" s="20"/>
      <c r="RHA30"/>
      <c r="RHB30" s="20"/>
      <c r="RHC30"/>
      <c r="RHD30" s="20"/>
      <c r="RHE30"/>
      <c r="RHF30" s="20"/>
      <c r="RHG30"/>
      <c r="RHH30" s="20"/>
      <c r="RHI30"/>
      <c r="RHJ30" s="20"/>
      <c r="RHK30"/>
      <c r="RHL30" s="20"/>
      <c r="RHM30"/>
      <c r="RHN30" s="20"/>
      <c r="RHO30"/>
      <c r="RHP30" s="20"/>
      <c r="RHQ30"/>
      <c r="RHR30" s="20"/>
      <c r="RHS30"/>
      <c r="RHT30" s="20"/>
      <c r="RHU30"/>
      <c r="RHV30" s="20"/>
      <c r="RHW30"/>
      <c r="RHX30" s="20"/>
      <c r="RHY30"/>
      <c r="RHZ30" s="20"/>
      <c r="RIA30"/>
      <c r="RIB30" s="20"/>
      <c r="RIC30"/>
      <c r="RID30" s="20"/>
      <c r="RIE30"/>
      <c r="RIF30" s="20"/>
      <c r="RIG30"/>
      <c r="RIH30" s="20"/>
      <c r="RII30"/>
      <c r="RIJ30" s="20"/>
      <c r="RIK30"/>
      <c r="RIL30" s="20"/>
      <c r="RIM30"/>
      <c r="RIN30" s="20"/>
      <c r="RIO30"/>
      <c r="RIP30" s="20"/>
      <c r="RIQ30"/>
      <c r="RIR30" s="20"/>
      <c r="RIS30"/>
      <c r="RIT30" s="20"/>
      <c r="RIU30"/>
      <c r="RIV30" s="20"/>
      <c r="RIW30"/>
      <c r="RIX30" s="20"/>
      <c r="RIY30"/>
      <c r="RIZ30" s="20"/>
      <c r="RJA30"/>
      <c r="RJB30" s="20"/>
      <c r="RJC30"/>
      <c r="RJD30" s="20"/>
      <c r="RJE30"/>
      <c r="RJF30" s="20"/>
      <c r="RJG30"/>
      <c r="RJH30" s="20"/>
      <c r="RJI30"/>
      <c r="RJJ30" s="20"/>
      <c r="RJK30"/>
      <c r="RJL30" s="20"/>
      <c r="RJM30"/>
      <c r="RJN30" s="20"/>
      <c r="RJO30"/>
      <c r="RJP30" s="20"/>
      <c r="RJQ30"/>
      <c r="RJR30" s="20"/>
      <c r="RJS30"/>
      <c r="RJT30" s="20"/>
      <c r="RJU30"/>
      <c r="RJV30" s="20"/>
      <c r="RJW30"/>
      <c r="RJX30" s="20"/>
      <c r="RJY30"/>
      <c r="RJZ30" s="20"/>
      <c r="RKA30"/>
      <c r="RKB30" s="20"/>
      <c r="RKC30"/>
      <c r="RKD30" s="20"/>
      <c r="RKE30"/>
      <c r="RKF30" s="20"/>
      <c r="RKG30"/>
      <c r="RKH30" s="20"/>
      <c r="RKI30"/>
      <c r="RKJ30" s="20"/>
      <c r="RKK30"/>
      <c r="RKL30" s="20"/>
      <c r="RKM30"/>
      <c r="RKN30" s="20"/>
      <c r="RKO30"/>
      <c r="RKP30" s="20"/>
      <c r="RKQ30"/>
      <c r="RKR30" s="20"/>
      <c r="RKS30"/>
      <c r="RKT30" s="20"/>
      <c r="RKU30"/>
      <c r="RKV30" s="20"/>
      <c r="RKW30"/>
      <c r="RKX30" s="20"/>
      <c r="RKY30"/>
      <c r="RKZ30" s="20"/>
      <c r="RLA30"/>
      <c r="RLB30" s="20"/>
      <c r="RLC30"/>
      <c r="RLD30" s="20"/>
      <c r="RLE30"/>
      <c r="RLF30" s="20"/>
      <c r="RLG30"/>
      <c r="RLH30" s="20"/>
      <c r="RLI30"/>
      <c r="RLJ30" s="20"/>
      <c r="RLK30"/>
      <c r="RLL30" s="20"/>
      <c r="RLM30"/>
      <c r="RLN30" s="20"/>
      <c r="RLO30"/>
      <c r="RLP30" s="20"/>
      <c r="RLQ30"/>
      <c r="RLR30" s="20"/>
      <c r="RLS30"/>
      <c r="RLT30" s="20"/>
      <c r="RLU30"/>
      <c r="RLV30" s="20"/>
      <c r="RLW30"/>
      <c r="RLX30" s="20"/>
      <c r="RLY30"/>
      <c r="RLZ30" s="20"/>
      <c r="RMA30"/>
      <c r="RMB30" s="20"/>
      <c r="RMC30"/>
      <c r="RMD30" s="20"/>
      <c r="RME30"/>
      <c r="RMF30" s="20"/>
      <c r="RMG30"/>
      <c r="RMH30" s="20"/>
      <c r="RMI30"/>
      <c r="RMJ30" s="20"/>
      <c r="RMK30"/>
      <c r="RML30" s="20"/>
      <c r="RMM30"/>
      <c r="RMN30" s="20"/>
      <c r="RMO30"/>
      <c r="RMP30" s="20"/>
      <c r="RMQ30"/>
      <c r="RMR30" s="20"/>
      <c r="RMS30"/>
      <c r="RMT30" s="20"/>
      <c r="RMU30"/>
      <c r="RMV30" s="20"/>
      <c r="RMW30"/>
      <c r="RMX30" s="20"/>
      <c r="RMY30"/>
      <c r="RMZ30" s="20"/>
      <c r="RNA30"/>
      <c r="RNB30" s="20"/>
      <c r="RNC30"/>
      <c r="RND30" s="20"/>
      <c r="RNE30"/>
      <c r="RNF30" s="20"/>
      <c r="RNG30"/>
      <c r="RNH30" s="20"/>
      <c r="RNI30"/>
      <c r="RNJ30" s="20"/>
      <c r="RNK30"/>
      <c r="RNL30" s="20"/>
      <c r="RNM30"/>
      <c r="RNN30" s="20"/>
      <c r="RNO30"/>
      <c r="RNP30" s="20"/>
      <c r="RNQ30"/>
      <c r="RNR30" s="20"/>
      <c r="RNS30"/>
      <c r="RNT30" s="20"/>
      <c r="RNU30"/>
      <c r="RNV30" s="20"/>
      <c r="RNW30"/>
      <c r="RNX30" s="20"/>
      <c r="RNY30"/>
      <c r="RNZ30" s="20"/>
      <c r="ROA30"/>
      <c r="ROB30" s="20"/>
      <c r="ROC30"/>
      <c r="ROD30" s="20"/>
      <c r="ROE30"/>
      <c r="ROF30" s="20"/>
      <c r="ROG30"/>
      <c r="ROH30" s="20"/>
      <c r="ROI30"/>
      <c r="ROJ30" s="20"/>
      <c r="ROK30"/>
      <c r="ROL30" s="20"/>
      <c r="ROM30"/>
      <c r="RON30" s="20"/>
      <c r="ROO30"/>
      <c r="ROP30" s="20"/>
      <c r="ROQ30"/>
      <c r="ROR30" s="20"/>
      <c r="ROS30"/>
      <c r="ROT30" s="20"/>
      <c r="ROU30"/>
      <c r="ROV30" s="20"/>
      <c r="ROW30"/>
      <c r="ROX30" s="20"/>
      <c r="ROY30"/>
      <c r="ROZ30" s="20"/>
      <c r="RPA30"/>
      <c r="RPB30" s="20"/>
      <c r="RPC30"/>
      <c r="RPD30" s="20"/>
      <c r="RPE30"/>
      <c r="RPF30" s="20"/>
      <c r="RPG30"/>
      <c r="RPH30" s="20"/>
      <c r="RPI30"/>
      <c r="RPJ30" s="20"/>
      <c r="RPK30"/>
      <c r="RPL30" s="20"/>
      <c r="RPM30"/>
      <c r="RPN30" s="20"/>
      <c r="RPO30"/>
      <c r="RPP30" s="20"/>
      <c r="RPQ30"/>
      <c r="RPR30" s="20"/>
      <c r="RPS30"/>
      <c r="RPT30" s="20"/>
      <c r="RPU30"/>
      <c r="RPV30" s="20"/>
      <c r="RPW30"/>
      <c r="RPX30" s="20"/>
      <c r="RPY30"/>
      <c r="RPZ30" s="20"/>
      <c r="RQA30"/>
      <c r="RQB30" s="20"/>
      <c r="RQC30"/>
      <c r="RQD30" s="20"/>
      <c r="RQE30"/>
      <c r="RQF30" s="20"/>
      <c r="RQG30"/>
      <c r="RQH30" s="20"/>
      <c r="RQI30"/>
      <c r="RQJ30" s="20"/>
      <c r="RQK30"/>
      <c r="RQL30" s="20"/>
      <c r="RQM30"/>
      <c r="RQN30" s="20"/>
      <c r="RQO30"/>
      <c r="RQP30" s="20"/>
      <c r="RQQ30"/>
      <c r="RQR30" s="20"/>
      <c r="RQS30"/>
      <c r="RQT30" s="20"/>
      <c r="RQU30"/>
      <c r="RQV30" s="20"/>
      <c r="RQW30"/>
      <c r="RQX30" s="20"/>
      <c r="RQY30"/>
      <c r="RQZ30" s="20"/>
      <c r="RRA30"/>
      <c r="RRB30" s="20"/>
      <c r="RRC30"/>
      <c r="RRD30" s="20"/>
      <c r="RRE30"/>
      <c r="RRF30" s="20"/>
      <c r="RRG30"/>
      <c r="RRH30" s="20"/>
      <c r="RRI30"/>
      <c r="RRJ30" s="20"/>
      <c r="RRK30"/>
      <c r="RRL30" s="20"/>
      <c r="RRM30"/>
      <c r="RRN30" s="20"/>
      <c r="RRO30"/>
      <c r="RRP30" s="20"/>
      <c r="RRQ30"/>
      <c r="RRR30" s="20"/>
      <c r="RRS30"/>
      <c r="RRT30" s="20"/>
      <c r="RRU30"/>
      <c r="RRV30" s="20"/>
      <c r="RRW30"/>
      <c r="RRX30" s="20"/>
      <c r="RRY30"/>
      <c r="RRZ30" s="20"/>
      <c r="RSA30"/>
      <c r="RSB30" s="20"/>
      <c r="RSC30"/>
      <c r="RSD30" s="20"/>
      <c r="RSE30"/>
      <c r="RSF30" s="20"/>
      <c r="RSG30"/>
      <c r="RSH30" s="20"/>
      <c r="RSI30"/>
      <c r="RSJ30" s="20"/>
      <c r="RSK30"/>
      <c r="RSL30" s="20"/>
      <c r="RSM30"/>
      <c r="RSN30" s="20"/>
      <c r="RSO30"/>
      <c r="RSP30" s="20"/>
      <c r="RSQ30"/>
      <c r="RSR30" s="20"/>
      <c r="RSS30"/>
      <c r="RST30" s="20"/>
      <c r="RSU30"/>
      <c r="RSV30" s="20"/>
      <c r="RSW30"/>
      <c r="RSX30" s="20"/>
      <c r="RSY30"/>
      <c r="RSZ30" s="20"/>
      <c r="RTA30"/>
      <c r="RTB30" s="20"/>
      <c r="RTC30"/>
      <c r="RTD30" s="20"/>
      <c r="RTE30"/>
      <c r="RTF30" s="20"/>
      <c r="RTG30"/>
      <c r="RTH30" s="20"/>
      <c r="RTI30"/>
      <c r="RTJ30" s="20"/>
      <c r="RTK30"/>
      <c r="RTL30" s="20"/>
      <c r="RTM30"/>
      <c r="RTN30" s="20"/>
      <c r="RTO30"/>
      <c r="RTP30" s="20"/>
      <c r="RTQ30"/>
      <c r="RTR30" s="20"/>
      <c r="RTS30"/>
      <c r="RTT30" s="20"/>
      <c r="RTU30"/>
      <c r="RTV30" s="20"/>
      <c r="RTW30"/>
      <c r="RTX30" s="20"/>
      <c r="RTY30"/>
      <c r="RTZ30" s="20"/>
      <c r="RUA30"/>
      <c r="RUB30" s="20"/>
      <c r="RUC30"/>
      <c r="RUD30" s="20"/>
      <c r="RUE30"/>
      <c r="RUF30" s="20"/>
      <c r="RUG30"/>
      <c r="RUH30" s="20"/>
      <c r="RUI30"/>
      <c r="RUJ30" s="20"/>
      <c r="RUK30"/>
      <c r="RUL30" s="20"/>
      <c r="RUM30"/>
      <c r="RUN30" s="20"/>
      <c r="RUO30"/>
      <c r="RUP30" s="20"/>
      <c r="RUQ30"/>
      <c r="RUR30" s="20"/>
      <c r="RUS30"/>
      <c r="RUT30" s="20"/>
      <c r="RUU30"/>
      <c r="RUV30" s="20"/>
      <c r="RUW30"/>
      <c r="RUX30" s="20"/>
      <c r="RUY30"/>
      <c r="RUZ30" s="20"/>
      <c r="RVA30"/>
      <c r="RVB30" s="20"/>
      <c r="RVC30"/>
      <c r="RVD30" s="20"/>
      <c r="RVE30"/>
      <c r="RVF30" s="20"/>
      <c r="RVG30"/>
      <c r="RVH30" s="20"/>
      <c r="RVI30"/>
      <c r="RVJ30" s="20"/>
      <c r="RVK30"/>
      <c r="RVL30" s="20"/>
      <c r="RVM30"/>
      <c r="RVN30" s="20"/>
      <c r="RVO30"/>
      <c r="RVP30" s="20"/>
      <c r="RVQ30"/>
      <c r="RVR30" s="20"/>
      <c r="RVS30"/>
      <c r="RVT30" s="20"/>
      <c r="RVU30"/>
      <c r="RVV30" s="20"/>
      <c r="RVW30"/>
      <c r="RVX30" s="20"/>
      <c r="RVY30"/>
      <c r="RVZ30" s="20"/>
      <c r="RWA30"/>
      <c r="RWB30" s="20"/>
      <c r="RWC30"/>
      <c r="RWD30" s="20"/>
      <c r="RWE30"/>
      <c r="RWF30" s="20"/>
      <c r="RWG30"/>
      <c r="RWH30" s="20"/>
      <c r="RWI30"/>
      <c r="RWJ30" s="20"/>
      <c r="RWK30"/>
      <c r="RWL30" s="20"/>
      <c r="RWM30"/>
      <c r="RWN30" s="20"/>
      <c r="RWO30"/>
      <c r="RWP30" s="20"/>
      <c r="RWQ30"/>
      <c r="RWR30" s="20"/>
      <c r="RWS30"/>
      <c r="RWT30" s="20"/>
      <c r="RWU30"/>
      <c r="RWV30" s="20"/>
      <c r="RWW30"/>
      <c r="RWX30" s="20"/>
      <c r="RWY30"/>
      <c r="RWZ30" s="20"/>
      <c r="RXA30"/>
      <c r="RXB30" s="20"/>
      <c r="RXC30"/>
      <c r="RXD30" s="20"/>
      <c r="RXE30"/>
      <c r="RXF30" s="20"/>
      <c r="RXG30"/>
      <c r="RXH30" s="20"/>
      <c r="RXI30"/>
      <c r="RXJ30" s="20"/>
      <c r="RXK30"/>
      <c r="RXL30" s="20"/>
      <c r="RXM30"/>
      <c r="RXN30" s="20"/>
      <c r="RXO30"/>
      <c r="RXP30" s="20"/>
      <c r="RXQ30"/>
      <c r="RXR30" s="20"/>
      <c r="RXS30"/>
      <c r="RXT30" s="20"/>
      <c r="RXU30"/>
      <c r="RXV30" s="20"/>
      <c r="RXW30"/>
      <c r="RXX30" s="20"/>
      <c r="RXY30"/>
      <c r="RXZ30" s="20"/>
      <c r="RYA30"/>
      <c r="RYB30" s="20"/>
      <c r="RYC30"/>
      <c r="RYD30" s="20"/>
      <c r="RYE30"/>
      <c r="RYF30" s="20"/>
      <c r="RYG30"/>
      <c r="RYH30" s="20"/>
      <c r="RYI30"/>
      <c r="RYJ30" s="20"/>
      <c r="RYK30"/>
      <c r="RYL30" s="20"/>
      <c r="RYM30"/>
      <c r="RYN30" s="20"/>
      <c r="RYO30"/>
      <c r="RYP30" s="20"/>
      <c r="RYQ30"/>
      <c r="RYR30" s="20"/>
      <c r="RYS30"/>
      <c r="RYT30" s="20"/>
      <c r="RYU30"/>
      <c r="RYV30" s="20"/>
      <c r="RYW30"/>
      <c r="RYX30" s="20"/>
      <c r="RYY30"/>
      <c r="RYZ30" s="20"/>
      <c r="RZA30"/>
      <c r="RZB30" s="20"/>
      <c r="RZC30"/>
      <c r="RZD30" s="20"/>
      <c r="RZE30"/>
      <c r="RZF30" s="20"/>
      <c r="RZG30"/>
      <c r="RZH30" s="20"/>
      <c r="RZI30"/>
      <c r="RZJ30" s="20"/>
      <c r="RZK30"/>
      <c r="RZL30" s="20"/>
      <c r="RZM30"/>
      <c r="RZN30" s="20"/>
      <c r="RZO30"/>
      <c r="RZP30" s="20"/>
      <c r="RZQ30"/>
      <c r="RZR30" s="20"/>
      <c r="RZS30"/>
      <c r="RZT30" s="20"/>
      <c r="RZU30"/>
      <c r="RZV30" s="20"/>
      <c r="RZW30"/>
      <c r="RZX30" s="20"/>
      <c r="RZY30"/>
      <c r="RZZ30" s="20"/>
      <c r="SAA30"/>
      <c r="SAB30" s="20"/>
      <c r="SAC30"/>
      <c r="SAD30" s="20"/>
      <c r="SAE30"/>
      <c r="SAF30" s="20"/>
      <c r="SAG30"/>
      <c r="SAH30" s="20"/>
      <c r="SAI30"/>
      <c r="SAJ30" s="20"/>
      <c r="SAK30"/>
      <c r="SAL30" s="20"/>
      <c r="SAM30"/>
      <c r="SAN30" s="20"/>
      <c r="SAO30"/>
      <c r="SAP30" s="20"/>
      <c r="SAQ30"/>
      <c r="SAR30" s="20"/>
      <c r="SAS30"/>
      <c r="SAT30" s="20"/>
      <c r="SAU30"/>
      <c r="SAV30" s="20"/>
      <c r="SAW30"/>
      <c r="SAX30" s="20"/>
      <c r="SAY30"/>
      <c r="SAZ30" s="20"/>
      <c r="SBA30"/>
      <c r="SBB30" s="20"/>
      <c r="SBC30"/>
      <c r="SBD30" s="20"/>
      <c r="SBE30"/>
      <c r="SBF30" s="20"/>
      <c r="SBG30"/>
      <c r="SBH30" s="20"/>
      <c r="SBI30"/>
      <c r="SBJ30" s="20"/>
      <c r="SBK30"/>
      <c r="SBL30" s="20"/>
      <c r="SBM30"/>
      <c r="SBN30" s="20"/>
      <c r="SBO30"/>
      <c r="SBP30" s="20"/>
      <c r="SBQ30"/>
      <c r="SBR30" s="20"/>
      <c r="SBS30"/>
      <c r="SBT30" s="20"/>
      <c r="SBU30"/>
      <c r="SBV30" s="20"/>
      <c r="SBW30"/>
      <c r="SBX30" s="20"/>
      <c r="SBY30"/>
      <c r="SBZ30" s="20"/>
      <c r="SCA30"/>
      <c r="SCB30" s="20"/>
      <c r="SCC30"/>
      <c r="SCD30" s="20"/>
      <c r="SCE30"/>
      <c r="SCF30" s="20"/>
      <c r="SCG30"/>
      <c r="SCH30" s="20"/>
      <c r="SCI30"/>
      <c r="SCJ30" s="20"/>
      <c r="SCK30"/>
      <c r="SCL30" s="20"/>
      <c r="SCM30"/>
      <c r="SCN30" s="20"/>
      <c r="SCO30"/>
      <c r="SCP30" s="20"/>
      <c r="SCQ30"/>
      <c r="SCR30" s="20"/>
      <c r="SCS30"/>
      <c r="SCT30" s="20"/>
      <c r="SCU30"/>
      <c r="SCV30" s="20"/>
      <c r="SCW30"/>
      <c r="SCX30" s="20"/>
      <c r="SCY30"/>
      <c r="SCZ30" s="20"/>
      <c r="SDA30"/>
      <c r="SDB30" s="20"/>
      <c r="SDC30"/>
      <c r="SDD30" s="20"/>
      <c r="SDE30"/>
      <c r="SDF30" s="20"/>
      <c r="SDG30"/>
      <c r="SDH30" s="20"/>
      <c r="SDI30"/>
      <c r="SDJ30" s="20"/>
      <c r="SDK30"/>
      <c r="SDL30" s="20"/>
      <c r="SDM30"/>
      <c r="SDN30" s="20"/>
      <c r="SDO30"/>
      <c r="SDP30" s="20"/>
      <c r="SDQ30"/>
      <c r="SDR30" s="20"/>
      <c r="SDS30"/>
      <c r="SDT30" s="20"/>
      <c r="SDU30"/>
      <c r="SDV30" s="20"/>
      <c r="SDW30"/>
      <c r="SDX30" s="20"/>
      <c r="SDY30"/>
      <c r="SDZ30" s="20"/>
      <c r="SEA30"/>
      <c r="SEB30" s="20"/>
      <c r="SEC30"/>
      <c r="SED30" s="20"/>
      <c r="SEE30"/>
      <c r="SEF30" s="20"/>
      <c r="SEG30"/>
      <c r="SEH30" s="20"/>
      <c r="SEI30"/>
      <c r="SEJ30" s="20"/>
      <c r="SEK30"/>
      <c r="SEL30" s="20"/>
      <c r="SEM30"/>
      <c r="SEN30" s="20"/>
      <c r="SEO30"/>
      <c r="SEP30" s="20"/>
      <c r="SEQ30"/>
      <c r="SER30" s="20"/>
      <c r="SES30"/>
      <c r="SET30" s="20"/>
      <c r="SEU30"/>
      <c r="SEV30" s="20"/>
      <c r="SEW30"/>
      <c r="SEX30" s="20"/>
      <c r="SEY30"/>
      <c r="SEZ30" s="20"/>
      <c r="SFA30"/>
      <c r="SFB30" s="20"/>
      <c r="SFC30"/>
      <c r="SFD30" s="20"/>
      <c r="SFE30"/>
      <c r="SFF30" s="20"/>
      <c r="SFG30"/>
      <c r="SFH30" s="20"/>
      <c r="SFI30"/>
      <c r="SFJ30" s="20"/>
      <c r="SFK30"/>
      <c r="SFL30" s="20"/>
      <c r="SFM30"/>
      <c r="SFN30" s="20"/>
      <c r="SFO30"/>
      <c r="SFP30" s="20"/>
      <c r="SFQ30"/>
      <c r="SFR30" s="20"/>
      <c r="SFS30"/>
      <c r="SFT30" s="20"/>
      <c r="SFU30"/>
      <c r="SFV30" s="20"/>
      <c r="SFW30"/>
      <c r="SFX30" s="20"/>
      <c r="SFY30"/>
      <c r="SFZ30" s="20"/>
      <c r="SGA30"/>
      <c r="SGB30" s="20"/>
      <c r="SGC30"/>
      <c r="SGD30" s="20"/>
      <c r="SGE30"/>
      <c r="SGF30" s="20"/>
      <c r="SGG30"/>
      <c r="SGH30" s="20"/>
      <c r="SGI30"/>
      <c r="SGJ30" s="20"/>
      <c r="SGK30"/>
      <c r="SGL30" s="20"/>
      <c r="SGM30"/>
      <c r="SGN30" s="20"/>
      <c r="SGO30"/>
      <c r="SGP30" s="20"/>
      <c r="SGQ30"/>
      <c r="SGR30" s="20"/>
      <c r="SGS30"/>
      <c r="SGT30" s="20"/>
      <c r="SGU30"/>
      <c r="SGV30" s="20"/>
      <c r="SGW30"/>
      <c r="SGX30" s="20"/>
      <c r="SGY30"/>
      <c r="SGZ30" s="20"/>
      <c r="SHA30"/>
      <c r="SHB30" s="20"/>
      <c r="SHC30"/>
      <c r="SHD30" s="20"/>
      <c r="SHE30"/>
      <c r="SHF30" s="20"/>
      <c r="SHG30"/>
      <c r="SHH30" s="20"/>
      <c r="SHI30"/>
      <c r="SHJ30" s="20"/>
      <c r="SHK30"/>
      <c r="SHL30" s="20"/>
      <c r="SHM30"/>
      <c r="SHN30" s="20"/>
      <c r="SHO30"/>
      <c r="SHP30" s="20"/>
      <c r="SHQ30"/>
      <c r="SHR30" s="20"/>
      <c r="SHS30"/>
      <c r="SHT30" s="20"/>
      <c r="SHU30"/>
      <c r="SHV30" s="20"/>
      <c r="SHW30"/>
      <c r="SHX30" s="20"/>
      <c r="SHY30"/>
      <c r="SHZ30" s="20"/>
      <c r="SIA30"/>
      <c r="SIB30" s="20"/>
      <c r="SIC30"/>
      <c r="SID30" s="20"/>
      <c r="SIE30"/>
      <c r="SIF30" s="20"/>
      <c r="SIG30"/>
      <c r="SIH30" s="20"/>
      <c r="SII30"/>
      <c r="SIJ30" s="20"/>
      <c r="SIK30"/>
      <c r="SIL30" s="20"/>
      <c r="SIM30"/>
      <c r="SIN30" s="20"/>
      <c r="SIO30"/>
      <c r="SIP30" s="20"/>
      <c r="SIQ30"/>
      <c r="SIR30" s="20"/>
      <c r="SIS30"/>
      <c r="SIT30" s="20"/>
      <c r="SIU30"/>
      <c r="SIV30" s="20"/>
      <c r="SIW30"/>
      <c r="SIX30" s="20"/>
      <c r="SIY30"/>
      <c r="SIZ30" s="20"/>
      <c r="SJA30"/>
      <c r="SJB30" s="20"/>
      <c r="SJC30"/>
      <c r="SJD30" s="20"/>
      <c r="SJE30"/>
      <c r="SJF30" s="20"/>
      <c r="SJG30"/>
      <c r="SJH30" s="20"/>
      <c r="SJI30"/>
      <c r="SJJ30" s="20"/>
      <c r="SJK30"/>
      <c r="SJL30" s="20"/>
      <c r="SJM30"/>
      <c r="SJN30" s="20"/>
      <c r="SJO30"/>
      <c r="SJP30" s="20"/>
      <c r="SJQ30"/>
      <c r="SJR30" s="20"/>
      <c r="SJS30"/>
      <c r="SJT30" s="20"/>
      <c r="SJU30"/>
      <c r="SJV30" s="20"/>
      <c r="SJW30"/>
      <c r="SJX30" s="20"/>
      <c r="SJY30"/>
      <c r="SJZ30" s="20"/>
      <c r="SKA30"/>
      <c r="SKB30" s="20"/>
      <c r="SKC30"/>
      <c r="SKD30" s="20"/>
      <c r="SKE30"/>
      <c r="SKF30" s="20"/>
      <c r="SKG30"/>
      <c r="SKH30" s="20"/>
      <c r="SKI30"/>
      <c r="SKJ30" s="20"/>
      <c r="SKK30"/>
      <c r="SKL30" s="20"/>
      <c r="SKM30"/>
      <c r="SKN30" s="20"/>
      <c r="SKO30"/>
      <c r="SKP30" s="20"/>
      <c r="SKQ30"/>
      <c r="SKR30" s="20"/>
      <c r="SKS30"/>
      <c r="SKT30" s="20"/>
      <c r="SKU30"/>
      <c r="SKV30" s="20"/>
      <c r="SKW30"/>
      <c r="SKX30" s="20"/>
      <c r="SKY30"/>
      <c r="SKZ30" s="20"/>
      <c r="SLA30"/>
      <c r="SLB30" s="20"/>
      <c r="SLC30"/>
      <c r="SLD30" s="20"/>
      <c r="SLE30"/>
      <c r="SLF30" s="20"/>
      <c r="SLG30"/>
      <c r="SLH30" s="20"/>
      <c r="SLI30"/>
      <c r="SLJ30" s="20"/>
      <c r="SLK30"/>
      <c r="SLL30" s="20"/>
      <c r="SLM30"/>
      <c r="SLN30" s="20"/>
      <c r="SLO30"/>
      <c r="SLP30" s="20"/>
      <c r="SLQ30"/>
      <c r="SLR30" s="20"/>
      <c r="SLS30"/>
      <c r="SLT30" s="20"/>
      <c r="SLU30"/>
      <c r="SLV30" s="20"/>
      <c r="SLW30"/>
      <c r="SLX30" s="20"/>
      <c r="SLY30"/>
      <c r="SLZ30" s="20"/>
      <c r="SMA30"/>
      <c r="SMB30" s="20"/>
      <c r="SMC30"/>
      <c r="SMD30" s="20"/>
      <c r="SME30"/>
      <c r="SMF30" s="20"/>
      <c r="SMG30"/>
      <c r="SMH30" s="20"/>
      <c r="SMI30"/>
      <c r="SMJ30" s="20"/>
      <c r="SMK30"/>
      <c r="SML30" s="20"/>
      <c r="SMM30"/>
      <c r="SMN30" s="20"/>
      <c r="SMO30"/>
      <c r="SMP30" s="20"/>
      <c r="SMQ30"/>
      <c r="SMR30" s="20"/>
      <c r="SMS30"/>
      <c r="SMT30" s="20"/>
      <c r="SMU30"/>
      <c r="SMV30" s="20"/>
      <c r="SMW30"/>
      <c r="SMX30" s="20"/>
      <c r="SMY30"/>
      <c r="SMZ30" s="20"/>
      <c r="SNA30"/>
      <c r="SNB30" s="20"/>
      <c r="SNC30"/>
      <c r="SND30" s="20"/>
      <c r="SNE30"/>
      <c r="SNF30" s="20"/>
      <c r="SNG30"/>
      <c r="SNH30" s="20"/>
      <c r="SNI30"/>
      <c r="SNJ30" s="20"/>
      <c r="SNK30"/>
      <c r="SNL30" s="20"/>
      <c r="SNM30"/>
      <c r="SNN30" s="20"/>
      <c r="SNO30"/>
      <c r="SNP30" s="20"/>
      <c r="SNQ30"/>
      <c r="SNR30" s="20"/>
      <c r="SNS30"/>
      <c r="SNT30" s="20"/>
      <c r="SNU30"/>
      <c r="SNV30" s="20"/>
      <c r="SNW30"/>
      <c r="SNX30" s="20"/>
      <c r="SNY30"/>
      <c r="SNZ30" s="20"/>
      <c r="SOA30"/>
      <c r="SOB30" s="20"/>
      <c r="SOC30"/>
      <c r="SOD30" s="20"/>
      <c r="SOE30"/>
      <c r="SOF30" s="20"/>
      <c r="SOG30"/>
      <c r="SOH30" s="20"/>
      <c r="SOI30"/>
      <c r="SOJ30" s="20"/>
      <c r="SOK30"/>
      <c r="SOL30" s="20"/>
      <c r="SOM30"/>
      <c r="SON30" s="20"/>
      <c r="SOO30"/>
      <c r="SOP30" s="20"/>
      <c r="SOQ30"/>
      <c r="SOR30" s="20"/>
      <c r="SOS30"/>
      <c r="SOT30" s="20"/>
      <c r="SOU30"/>
      <c r="SOV30" s="20"/>
      <c r="SOW30"/>
      <c r="SOX30" s="20"/>
      <c r="SOY30"/>
      <c r="SOZ30" s="20"/>
      <c r="SPA30"/>
      <c r="SPB30" s="20"/>
      <c r="SPC30"/>
      <c r="SPD30" s="20"/>
      <c r="SPE30"/>
      <c r="SPF30" s="20"/>
      <c r="SPG30"/>
      <c r="SPH30" s="20"/>
      <c r="SPI30"/>
      <c r="SPJ30" s="20"/>
      <c r="SPK30"/>
      <c r="SPL30" s="20"/>
      <c r="SPM30"/>
      <c r="SPN30" s="20"/>
      <c r="SPO30"/>
      <c r="SPP30" s="20"/>
      <c r="SPQ30"/>
      <c r="SPR30" s="20"/>
      <c r="SPS30"/>
      <c r="SPT30" s="20"/>
      <c r="SPU30"/>
      <c r="SPV30" s="20"/>
      <c r="SPW30"/>
      <c r="SPX30" s="20"/>
      <c r="SPY30"/>
      <c r="SPZ30" s="20"/>
      <c r="SQA30"/>
      <c r="SQB30" s="20"/>
      <c r="SQC30"/>
      <c r="SQD30" s="20"/>
      <c r="SQE30"/>
      <c r="SQF30" s="20"/>
      <c r="SQG30"/>
      <c r="SQH30" s="20"/>
      <c r="SQI30"/>
      <c r="SQJ30" s="20"/>
      <c r="SQK30"/>
      <c r="SQL30" s="20"/>
      <c r="SQM30"/>
      <c r="SQN30" s="20"/>
      <c r="SQO30"/>
      <c r="SQP30" s="20"/>
      <c r="SQQ30"/>
      <c r="SQR30" s="20"/>
      <c r="SQS30"/>
      <c r="SQT30" s="20"/>
      <c r="SQU30"/>
      <c r="SQV30" s="20"/>
      <c r="SQW30"/>
      <c r="SQX30" s="20"/>
      <c r="SQY30"/>
      <c r="SQZ30" s="20"/>
      <c r="SRA30"/>
      <c r="SRB30" s="20"/>
      <c r="SRC30"/>
      <c r="SRD30" s="20"/>
      <c r="SRE30"/>
      <c r="SRF30" s="20"/>
      <c r="SRG30"/>
      <c r="SRH30" s="20"/>
      <c r="SRI30"/>
      <c r="SRJ30" s="20"/>
      <c r="SRK30"/>
      <c r="SRL30" s="20"/>
      <c r="SRM30"/>
      <c r="SRN30" s="20"/>
      <c r="SRO30"/>
      <c r="SRP30" s="20"/>
      <c r="SRQ30"/>
      <c r="SRR30" s="20"/>
      <c r="SRS30"/>
      <c r="SRT30" s="20"/>
      <c r="SRU30"/>
      <c r="SRV30" s="20"/>
      <c r="SRW30"/>
      <c r="SRX30" s="20"/>
      <c r="SRY30"/>
      <c r="SRZ30" s="20"/>
      <c r="SSA30"/>
      <c r="SSB30" s="20"/>
      <c r="SSC30"/>
      <c r="SSD30" s="20"/>
      <c r="SSE30"/>
      <c r="SSF30" s="20"/>
      <c r="SSG30"/>
      <c r="SSH30" s="20"/>
      <c r="SSI30"/>
      <c r="SSJ30" s="20"/>
      <c r="SSK30"/>
      <c r="SSL30" s="20"/>
      <c r="SSM30"/>
      <c r="SSN30" s="20"/>
      <c r="SSO30"/>
      <c r="SSP30" s="20"/>
      <c r="SSQ30"/>
      <c r="SSR30" s="20"/>
      <c r="SSS30"/>
      <c r="SST30" s="20"/>
      <c r="SSU30"/>
      <c r="SSV30" s="20"/>
      <c r="SSW30"/>
      <c r="SSX30" s="20"/>
      <c r="SSY30"/>
      <c r="SSZ30" s="20"/>
      <c r="STA30"/>
      <c r="STB30" s="20"/>
      <c r="STC30"/>
      <c r="STD30" s="20"/>
      <c r="STE30"/>
      <c r="STF30" s="20"/>
      <c r="STG30"/>
      <c r="STH30" s="20"/>
      <c r="STI30"/>
      <c r="STJ30" s="20"/>
      <c r="STK30"/>
      <c r="STL30" s="20"/>
      <c r="STM30"/>
      <c r="STN30" s="20"/>
      <c r="STO30"/>
      <c r="STP30" s="20"/>
      <c r="STQ30"/>
      <c r="STR30" s="20"/>
      <c r="STS30"/>
      <c r="STT30" s="20"/>
      <c r="STU30"/>
      <c r="STV30" s="20"/>
      <c r="STW30"/>
      <c r="STX30" s="20"/>
      <c r="STY30"/>
      <c r="STZ30" s="20"/>
      <c r="SUA30"/>
      <c r="SUB30" s="20"/>
      <c r="SUC30"/>
      <c r="SUD30" s="20"/>
      <c r="SUE30"/>
      <c r="SUF30" s="20"/>
      <c r="SUG30"/>
      <c r="SUH30" s="20"/>
      <c r="SUI30"/>
      <c r="SUJ30" s="20"/>
      <c r="SUK30"/>
      <c r="SUL30" s="20"/>
      <c r="SUM30"/>
      <c r="SUN30" s="20"/>
      <c r="SUO30"/>
      <c r="SUP30" s="20"/>
      <c r="SUQ30"/>
      <c r="SUR30" s="20"/>
      <c r="SUS30"/>
      <c r="SUT30" s="20"/>
      <c r="SUU30"/>
      <c r="SUV30" s="20"/>
      <c r="SUW30"/>
      <c r="SUX30" s="20"/>
      <c r="SUY30"/>
      <c r="SUZ30" s="20"/>
      <c r="SVA30"/>
      <c r="SVB30" s="20"/>
      <c r="SVC30"/>
      <c r="SVD30" s="20"/>
      <c r="SVE30"/>
      <c r="SVF30" s="20"/>
      <c r="SVG30"/>
      <c r="SVH30" s="20"/>
      <c r="SVI30"/>
      <c r="SVJ30" s="20"/>
      <c r="SVK30"/>
      <c r="SVL30" s="20"/>
      <c r="SVM30"/>
      <c r="SVN30" s="20"/>
      <c r="SVO30"/>
      <c r="SVP30" s="20"/>
      <c r="SVQ30"/>
      <c r="SVR30" s="20"/>
      <c r="SVS30"/>
      <c r="SVT30" s="20"/>
      <c r="SVU30"/>
      <c r="SVV30" s="20"/>
      <c r="SVW30"/>
      <c r="SVX30" s="20"/>
      <c r="SVY30"/>
      <c r="SVZ30" s="20"/>
      <c r="SWA30"/>
      <c r="SWB30" s="20"/>
      <c r="SWC30"/>
      <c r="SWD30" s="20"/>
      <c r="SWE30"/>
      <c r="SWF30" s="20"/>
      <c r="SWG30"/>
      <c r="SWH30" s="20"/>
      <c r="SWI30"/>
      <c r="SWJ30" s="20"/>
      <c r="SWK30"/>
      <c r="SWL30" s="20"/>
      <c r="SWM30"/>
      <c r="SWN30" s="20"/>
      <c r="SWO30"/>
      <c r="SWP30" s="20"/>
      <c r="SWQ30"/>
      <c r="SWR30" s="20"/>
      <c r="SWS30"/>
      <c r="SWT30" s="20"/>
      <c r="SWU30"/>
      <c r="SWV30" s="20"/>
      <c r="SWW30"/>
      <c r="SWX30" s="20"/>
      <c r="SWY30"/>
      <c r="SWZ30" s="20"/>
      <c r="SXA30"/>
      <c r="SXB30" s="20"/>
      <c r="SXC30"/>
      <c r="SXD30" s="20"/>
      <c r="SXE30"/>
      <c r="SXF30" s="20"/>
      <c r="SXG30"/>
      <c r="SXH30" s="20"/>
      <c r="SXI30"/>
      <c r="SXJ30" s="20"/>
      <c r="SXK30"/>
      <c r="SXL30" s="20"/>
      <c r="SXM30"/>
      <c r="SXN30" s="20"/>
      <c r="SXO30"/>
      <c r="SXP30" s="20"/>
      <c r="SXQ30"/>
      <c r="SXR30" s="20"/>
      <c r="SXS30"/>
      <c r="SXT30" s="20"/>
      <c r="SXU30"/>
      <c r="SXV30" s="20"/>
      <c r="SXW30"/>
      <c r="SXX30" s="20"/>
      <c r="SXY30"/>
      <c r="SXZ30" s="20"/>
      <c r="SYA30"/>
      <c r="SYB30" s="20"/>
      <c r="SYC30"/>
      <c r="SYD30" s="20"/>
      <c r="SYE30"/>
      <c r="SYF30" s="20"/>
      <c r="SYG30"/>
      <c r="SYH30" s="20"/>
      <c r="SYI30"/>
      <c r="SYJ30" s="20"/>
      <c r="SYK30"/>
      <c r="SYL30" s="20"/>
      <c r="SYM30"/>
      <c r="SYN30" s="20"/>
      <c r="SYO30"/>
      <c r="SYP30" s="20"/>
      <c r="SYQ30"/>
      <c r="SYR30" s="20"/>
      <c r="SYS30"/>
      <c r="SYT30" s="20"/>
      <c r="SYU30"/>
      <c r="SYV30" s="20"/>
      <c r="SYW30"/>
      <c r="SYX30" s="20"/>
      <c r="SYY30"/>
      <c r="SYZ30" s="20"/>
      <c r="SZA30"/>
      <c r="SZB30" s="20"/>
      <c r="SZC30"/>
      <c r="SZD30" s="20"/>
      <c r="SZE30"/>
      <c r="SZF30" s="20"/>
      <c r="SZG30"/>
      <c r="SZH30" s="20"/>
      <c r="SZI30"/>
      <c r="SZJ30" s="20"/>
      <c r="SZK30"/>
      <c r="SZL30" s="20"/>
      <c r="SZM30"/>
      <c r="SZN30" s="20"/>
      <c r="SZO30"/>
      <c r="SZP30" s="20"/>
      <c r="SZQ30"/>
      <c r="SZR30" s="20"/>
      <c r="SZS30"/>
      <c r="SZT30" s="20"/>
      <c r="SZU30"/>
      <c r="SZV30" s="20"/>
      <c r="SZW30"/>
      <c r="SZX30" s="20"/>
      <c r="SZY30"/>
      <c r="SZZ30" s="20"/>
      <c r="TAA30"/>
      <c r="TAB30" s="20"/>
      <c r="TAC30"/>
      <c r="TAD30" s="20"/>
      <c r="TAE30"/>
      <c r="TAF30" s="20"/>
      <c r="TAG30"/>
      <c r="TAH30" s="20"/>
      <c r="TAI30"/>
      <c r="TAJ30" s="20"/>
      <c r="TAK30"/>
      <c r="TAL30" s="20"/>
      <c r="TAM30"/>
      <c r="TAN30" s="20"/>
      <c r="TAO30"/>
      <c r="TAP30" s="20"/>
      <c r="TAQ30"/>
      <c r="TAR30" s="20"/>
      <c r="TAS30"/>
      <c r="TAT30" s="20"/>
      <c r="TAU30"/>
      <c r="TAV30" s="20"/>
      <c r="TAW30"/>
      <c r="TAX30" s="20"/>
      <c r="TAY30"/>
      <c r="TAZ30" s="20"/>
      <c r="TBA30"/>
      <c r="TBB30" s="20"/>
      <c r="TBC30"/>
      <c r="TBD30" s="20"/>
      <c r="TBE30"/>
      <c r="TBF30" s="20"/>
      <c r="TBG30"/>
      <c r="TBH30" s="20"/>
      <c r="TBI30"/>
      <c r="TBJ30" s="20"/>
      <c r="TBK30"/>
      <c r="TBL30" s="20"/>
      <c r="TBM30"/>
      <c r="TBN30" s="20"/>
      <c r="TBO30"/>
      <c r="TBP30" s="20"/>
      <c r="TBQ30"/>
      <c r="TBR30" s="20"/>
      <c r="TBS30"/>
      <c r="TBT30" s="20"/>
      <c r="TBU30"/>
      <c r="TBV30" s="20"/>
      <c r="TBW30"/>
      <c r="TBX30" s="20"/>
      <c r="TBY30"/>
      <c r="TBZ30" s="20"/>
      <c r="TCA30"/>
      <c r="TCB30" s="20"/>
      <c r="TCC30"/>
      <c r="TCD30" s="20"/>
      <c r="TCE30"/>
      <c r="TCF30" s="20"/>
      <c r="TCG30"/>
      <c r="TCH30" s="20"/>
      <c r="TCI30"/>
      <c r="TCJ30" s="20"/>
      <c r="TCK30"/>
      <c r="TCL30" s="20"/>
      <c r="TCM30"/>
      <c r="TCN30" s="20"/>
      <c r="TCO30"/>
      <c r="TCP30" s="20"/>
      <c r="TCQ30"/>
      <c r="TCR30" s="20"/>
      <c r="TCS30"/>
      <c r="TCT30" s="20"/>
      <c r="TCU30"/>
      <c r="TCV30" s="20"/>
      <c r="TCW30"/>
      <c r="TCX30" s="20"/>
      <c r="TCY30"/>
      <c r="TCZ30" s="20"/>
      <c r="TDA30"/>
      <c r="TDB30" s="20"/>
      <c r="TDC30"/>
      <c r="TDD30" s="20"/>
      <c r="TDE30"/>
      <c r="TDF30" s="20"/>
      <c r="TDG30"/>
      <c r="TDH30" s="20"/>
      <c r="TDI30"/>
      <c r="TDJ30" s="20"/>
      <c r="TDK30"/>
      <c r="TDL30" s="20"/>
      <c r="TDM30"/>
      <c r="TDN30" s="20"/>
      <c r="TDO30"/>
      <c r="TDP30" s="20"/>
      <c r="TDQ30"/>
      <c r="TDR30" s="20"/>
      <c r="TDS30"/>
      <c r="TDT30" s="20"/>
      <c r="TDU30"/>
      <c r="TDV30" s="20"/>
      <c r="TDW30"/>
      <c r="TDX30" s="20"/>
      <c r="TDY30"/>
      <c r="TDZ30" s="20"/>
      <c r="TEA30"/>
      <c r="TEB30" s="20"/>
      <c r="TEC30"/>
      <c r="TED30" s="20"/>
      <c r="TEE30"/>
      <c r="TEF30" s="20"/>
      <c r="TEG30"/>
      <c r="TEH30" s="20"/>
      <c r="TEI30"/>
      <c r="TEJ30" s="20"/>
      <c r="TEK30"/>
      <c r="TEL30" s="20"/>
      <c r="TEM30"/>
      <c r="TEN30" s="20"/>
      <c r="TEO30"/>
      <c r="TEP30" s="20"/>
      <c r="TEQ30"/>
      <c r="TER30" s="20"/>
      <c r="TES30"/>
      <c r="TET30" s="20"/>
      <c r="TEU30"/>
      <c r="TEV30" s="20"/>
      <c r="TEW30"/>
      <c r="TEX30" s="20"/>
      <c r="TEY30"/>
      <c r="TEZ30" s="20"/>
      <c r="TFA30"/>
      <c r="TFB30" s="20"/>
      <c r="TFC30"/>
      <c r="TFD30" s="20"/>
      <c r="TFE30"/>
      <c r="TFF30" s="20"/>
      <c r="TFG30"/>
      <c r="TFH30" s="20"/>
      <c r="TFI30"/>
      <c r="TFJ30" s="20"/>
      <c r="TFK30"/>
      <c r="TFL30" s="20"/>
      <c r="TFM30"/>
      <c r="TFN30" s="20"/>
      <c r="TFO30"/>
      <c r="TFP30" s="20"/>
      <c r="TFQ30"/>
      <c r="TFR30" s="20"/>
      <c r="TFS30"/>
      <c r="TFT30" s="20"/>
      <c r="TFU30"/>
      <c r="TFV30" s="20"/>
      <c r="TFW30"/>
      <c r="TFX30" s="20"/>
      <c r="TFY30"/>
      <c r="TFZ30" s="20"/>
      <c r="TGA30"/>
      <c r="TGB30" s="20"/>
      <c r="TGC30"/>
      <c r="TGD30" s="20"/>
      <c r="TGE30"/>
      <c r="TGF30" s="20"/>
      <c r="TGG30"/>
      <c r="TGH30" s="20"/>
      <c r="TGI30"/>
      <c r="TGJ30" s="20"/>
      <c r="TGK30"/>
      <c r="TGL30" s="20"/>
      <c r="TGM30"/>
      <c r="TGN30" s="20"/>
      <c r="TGO30"/>
      <c r="TGP30" s="20"/>
      <c r="TGQ30"/>
      <c r="TGR30" s="20"/>
      <c r="TGS30"/>
      <c r="TGT30" s="20"/>
      <c r="TGU30"/>
      <c r="TGV30" s="20"/>
      <c r="TGW30"/>
      <c r="TGX30" s="20"/>
      <c r="TGY30"/>
      <c r="TGZ30" s="20"/>
      <c r="THA30"/>
      <c r="THB30" s="20"/>
      <c r="THC30"/>
      <c r="THD30" s="20"/>
      <c r="THE30"/>
      <c r="THF30" s="20"/>
      <c r="THG30"/>
      <c r="THH30" s="20"/>
      <c r="THI30"/>
      <c r="THJ30" s="20"/>
      <c r="THK30"/>
      <c r="THL30" s="20"/>
      <c r="THM30"/>
      <c r="THN30" s="20"/>
      <c r="THO30"/>
      <c r="THP30" s="20"/>
      <c r="THQ30"/>
      <c r="THR30" s="20"/>
      <c r="THS30"/>
      <c r="THT30" s="20"/>
      <c r="THU30"/>
      <c r="THV30" s="20"/>
      <c r="THW30"/>
      <c r="THX30" s="20"/>
      <c r="THY30"/>
      <c r="THZ30" s="20"/>
      <c r="TIA30"/>
      <c r="TIB30" s="20"/>
      <c r="TIC30"/>
      <c r="TID30" s="20"/>
      <c r="TIE30"/>
      <c r="TIF30" s="20"/>
      <c r="TIG30"/>
      <c r="TIH30" s="20"/>
      <c r="TII30"/>
      <c r="TIJ30" s="20"/>
      <c r="TIK30"/>
      <c r="TIL30" s="20"/>
      <c r="TIM30"/>
      <c r="TIN30" s="20"/>
      <c r="TIO30"/>
      <c r="TIP30" s="20"/>
      <c r="TIQ30"/>
      <c r="TIR30" s="20"/>
      <c r="TIS30"/>
      <c r="TIT30" s="20"/>
      <c r="TIU30"/>
      <c r="TIV30" s="20"/>
      <c r="TIW30"/>
      <c r="TIX30" s="20"/>
      <c r="TIY30"/>
      <c r="TIZ30" s="20"/>
      <c r="TJA30"/>
      <c r="TJB30" s="20"/>
      <c r="TJC30"/>
      <c r="TJD30" s="20"/>
      <c r="TJE30"/>
      <c r="TJF30" s="20"/>
      <c r="TJG30"/>
      <c r="TJH30" s="20"/>
      <c r="TJI30"/>
      <c r="TJJ30" s="20"/>
      <c r="TJK30"/>
      <c r="TJL30" s="20"/>
      <c r="TJM30"/>
      <c r="TJN30" s="20"/>
      <c r="TJO30"/>
      <c r="TJP30" s="20"/>
      <c r="TJQ30"/>
      <c r="TJR30" s="20"/>
      <c r="TJS30"/>
      <c r="TJT30" s="20"/>
      <c r="TJU30"/>
      <c r="TJV30" s="20"/>
      <c r="TJW30"/>
      <c r="TJX30" s="20"/>
      <c r="TJY30"/>
      <c r="TJZ30" s="20"/>
      <c r="TKA30"/>
      <c r="TKB30" s="20"/>
      <c r="TKC30"/>
      <c r="TKD30" s="20"/>
      <c r="TKE30"/>
      <c r="TKF30" s="20"/>
      <c r="TKG30"/>
      <c r="TKH30" s="20"/>
      <c r="TKI30"/>
      <c r="TKJ30" s="20"/>
      <c r="TKK30"/>
      <c r="TKL30" s="20"/>
      <c r="TKM30"/>
      <c r="TKN30" s="20"/>
      <c r="TKO30"/>
      <c r="TKP30" s="20"/>
      <c r="TKQ30"/>
      <c r="TKR30" s="20"/>
      <c r="TKS30"/>
      <c r="TKT30" s="20"/>
      <c r="TKU30"/>
      <c r="TKV30" s="20"/>
      <c r="TKW30"/>
      <c r="TKX30" s="20"/>
      <c r="TKY30"/>
      <c r="TKZ30" s="20"/>
      <c r="TLA30"/>
      <c r="TLB30" s="20"/>
      <c r="TLC30"/>
      <c r="TLD30" s="20"/>
      <c r="TLE30"/>
      <c r="TLF30" s="20"/>
      <c r="TLG30"/>
      <c r="TLH30" s="20"/>
      <c r="TLI30"/>
      <c r="TLJ30" s="20"/>
      <c r="TLK30"/>
      <c r="TLL30" s="20"/>
      <c r="TLM30"/>
      <c r="TLN30" s="20"/>
      <c r="TLO30"/>
      <c r="TLP30" s="20"/>
      <c r="TLQ30"/>
      <c r="TLR30" s="20"/>
      <c r="TLS30"/>
      <c r="TLT30" s="20"/>
      <c r="TLU30"/>
      <c r="TLV30" s="20"/>
      <c r="TLW30"/>
      <c r="TLX30" s="20"/>
      <c r="TLY30"/>
      <c r="TLZ30" s="20"/>
      <c r="TMA30"/>
      <c r="TMB30" s="20"/>
      <c r="TMC30"/>
      <c r="TMD30" s="20"/>
      <c r="TME30"/>
      <c r="TMF30" s="20"/>
      <c r="TMG30"/>
      <c r="TMH30" s="20"/>
      <c r="TMI30"/>
      <c r="TMJ30" s="20"/>
      <c r="TMK30"/>
      <c r="TML30" s="20"/>
      <c r="TMM30"/>
      <c r="TMN30" s="20"/>
      <c r="TMO30"/>
      <c r="TMP30" s="20"/>
      <c r="TMQ30"/>
      <c r="TMR30" s="20"/>
      <c r="TMS30"/>
      <c r="TMT30" s="20"/>
      <c r="TMU30"/>
      <c r="TMV30" s="20"/>
      <c r="TMW30"/>
      <c r="TMX30" s="20"/>
      <c r="TMY30"/>
      <c r="TMZ30" s="20"/>
      <c r="TNA30"/>
      <c r="TNB30" s="20"/>
      <c r="TNC30"/>
      <c r="TND30" s="20"/>
      <c r="TNE30"/>
      <c r="TNF30" s="20"/>
      <c r="TNG30"/>
      <c r="TNH30" s="20"/>
      <c r="TNI30"/>
      <c r="TNJ30" s="20"/>
      <c r="TNK30"/>
      <c r="TNL30" s="20"/>
      <c r="TNM30"/>
      <c r="TNN30" s="20"/>
      <c r="TNO30"/>
      <c r="TNP30" s="20"/>
      <c r="TNQ30"/>
      <c r="TNR30" s="20"/>
      <c r="TNS30"/>
      <c r="TNT30" s="20"/>
      <c r="TNU30"/>
      <c r="TNV30" s="20"/>
      <c r="TNW30"/>
      <c r="TNX30" s="20"/>
      <c r="TNY30"/>
      <c r="TNZ30" s="20"/>
      <c r="TOA30"/>
      <c r="TOB30" s="20"/>
      <c r="TOC30"/>
      <c r="TOD30" s="20"/>
      <c r="TOE30"/>
      <c r="TOF30" s="20"/>
      <c r="TOG30"/>
      <c r="TOH30" s="20"/>
      <c r="TOI30"/>
      <c r="TOJ30" s="20"/>
      <c r="TOK30"/>
      <c r="TOL30" s="20"/>
      <c r="TOM30"/>
      <c r="TON30" s="20"/>
      <c r="TOO30"/>
      <c r="TOP30" s="20"/>
      <c r="TOQ30"/>
      <c r="TOR30" s="20"/>
      <c r="TOS30"/>
      <c r="TOT30" s="20"/>
      <c r="TOU30"/>
      <c r="TOV30" s="20"/>
      <c r="TOW30"/>
      <c r="TOX30" s="20"/>
      <c r="TOY30"/>
      <c r="TOZ30" s="20"/>
      <c r="TPA30"/>
      <c r="TPB30" s="20"/>
      <c r="TPC30"/>
      <c r="TPD30" s="20"/>
      <c r="TPE30"/>
      <c r="TPF30" s="20"/>
      <c r="TPG30"/>
      <c r="TPH30" s="20"/>
      <c r="TPI30"/>
      <c r="TPJ30" s="20"/>
      <c r="TPK30"/>
      <c r="TPL30" s="20"/>
      <c r="TPM30"/>
      <c r="TPN30" s="20"/>
      <c r="TPO30"/>
      <c r="TPP30" s="20"/>
      <c r="TPQ30"/>
      <c r="TPR30" s="20"/>
      <c r="TPS30"/>
      <c r="TPT30" s="20"/>
      <c r="TPU30"/>
      <c r="TPV30" s="20"/>
      <c r="TPW30"/>
      <c r="TPX30" s="20"/>
      <c r="TPY30"/>
      <c r="TPZ30" s="20"/>
      <c r="TQA30"/>
      <c r="TQB30" s="20"/>
      <c r="TQC30"/>
      <c r="TQD30" s="20"/>
      <c r="TQE30"/>
      <c r="TQF30" s="20"/>
      <c r="TQG30"/>
      <c r="TQH30" s="20"/>
      <c r="TQI30"/>
      <c r="TQJ30" s="20"/>
      <c r="TQK30"/>
      <c r="TQL30" s="20"/>
      <c r="TQM30"/>
      <c r="TQN30" s="20"/>
      <c r="TQO30"/>
      <c r="TQP30" s="20"/>
      <c r="TQQ30"/>
      <c r="TQR30" s="20"/>
      <c r="TQS30"/>
      <c r="TQT30" s="20"/>
      <c r="TQU30"/>
      <c r="TQV30" s="20"/>
      <c r="TQW30"/>
      <c r="TQX30" s="20"/>
      <c r="TQY30"/>
      <c r="TQZ30" s="20"/>
      <c r="TRA30"/>
      <c r="TRB30" s="20"/>
      <c r="TRC30"/>
      <c r="TRD30" s="20"/>
      <c r="TRE30"/>
      <c r="TRF30" s="20"/>
      <c r="TRG30"/>
      <c r="TRH30" s="20"/>
      <c r="TRI30"/>
      <c r="TRJ30" s="20"/>
      <c r="TRK30"/>
      <c r="TRL30" s="20"/>
      <c r="TRM30"/>
      <c r="TRN30" s="20"/>
      <c r="TRO30"/>
      <c r="TRP30" s="20"/>
      <c r="TRQ30"/>
      <c r="TRR30" s="20"/>
      <c r="TRS30"/>
      <c r="TRT30" s="20"/>
      <c r="TRU30"/>
      <c r="TRV30" s="20"/>
      <c r="TRW30"/>
      <c r="TRX30" s="20"/>
      <c r="TRY30"/>
      <c r="TRZ30" s="20"/>
      <c r="TSA30"/>
      <c r="TSB30" s="20"/>
      <c r="TSC30"/>
      <c r="TSD30" s="20"/>
      <c r="TSE30"/>
      <c r="TSF30" s="20"/>
      <c r="TSG30"/>
      <c r="TSH30" s="20"/>
      <c r="TSI30"/>
      <c r="TSJ30" s="20"/>
      <c r="TSK30"/>
      <c r="TSL30" s="20"/>
      <c r="TSM30"/>
      <c r="TSN30" s="20"/>
      <c r="TSO30"/>
      <c r="TSP30" s="20"/>
      <c r="TSQ30"/>
      <c r="TSR30" s="20"/>
      <c r="TSS30"/>
      <c r="TST30" s="20"/>
      <c r="TSU30"/>
      <c r="TSV30" s="20"/>
      <c r="TSW30"/>
      <c r="TSX30" s="20"/>
      <c r="TSY30"/>
      <c r="TSZ30" s="20"/>
      <c r="TTA30"/>
      <c r="TTB30" s="20"/>
      <c r="TTC30"/>
      <c r="TTD30" s="20"/>
      <c r="TTE30"/>
      <c r="TTF30" s="20"/>
      <c r="TTG30"/>
      <c r="TTH30" s="20"/>
      <c r="TTI30"/>
      <c r="TTJ30" s="20"/>
      <c r="TTK30"/>
      <c r="TTL30" s="20"/>
      <c r="TTM30"/>
      <c r="TTN30" s="20"/>
      <c r="TTO30"/>
      <c r="TTP30" s="20"/>
      <c r="TTQ30"/>
      <c r="TTR30" s="20"/>
      <c r="TTS30"/>
      <c r="TTT30" s="20"/>
      <c r="TTU30"/>
      <c r="TTV30" s="20"/>
      <c r="TTW30"/>
      <c r="TTX30" s="20"/>
      <c r="TTY30"/>
      <c r="TTZ30" s="20"/>
      <c r="TUA30"/>
      <c r="TUB30" s="20"/>
      <c r="TUC30"/>
      <c r="TUD30" s="20"/>
      <c r="TUE30"/>
      <c r="TUF30" s="20"/>
      <c r="TUG30"/>
      <c r="TUH30" s="20"/>
      <c r="TUI30"/>
      <c r="TUJ30" s="20"/>
      <c r="TUK30"/>
      <c r="TUL30" s="20"/>
      <c r="TUM30"/>
      <c r="TUN30" s="20"/>
      <c r="TUO30"/>
      <c r="TUP30" s="20"/>
      <c r="TUQ30"/>
      <c r="TUR30" s="20"/>
      <c r="TUS30"/>
      <c r="TUT30" s="20"/>
      <c r="TUU30"/>
      <c r="TUV30" s="20"/>
      <c r="TUW30"/>
      <c r="TUX30" s="20"/>
      <c r="TUY30"/>
      <c r="TUZ30" s="20"/>
      <c r="TVA30"/>
      <c r="TVB30" s="20"/>
      <c r="TVC30"/>
      <c r="TVD30" s="20"/>
      <c r="TVE30"/>
      <c r="TVF30" s="20"/>
      <c r="TVG30"/>
      <c r="TVH30" s="20"/>
      <c r="TVI30"/>
      <c r="TVJ30" s="20"/>
      <c r="TVK30"/>
      <c r="TVL30" s="20"/>
      <c r="TVM30"/>
      <c r="TVN30" s="20"/>
      <c r="TVO30"/>
      <c r="TVP30" s="20"/>
      <c r="TVQ30"/>
      <c r="TVR30" s="20"/>
      <c r="TVS30"/>
      <c r="TVT30" s="20"/>
      <c r="TVU30"/>
      <c r="TVV30" s="20"/>
      <c r="TVW30"/>
      <c r="TVX30" s="20"/>
      <c r="TVY30"/>
      <c r="TVZ30" s="20"/>
      <c r="TWA30"/>
      <c r="TWB30" s="20"/>
      <c r="TWC30"/>
      <c r="TWD30" s="20"/>
      <c r="TWE30"/>
      <c r="TWF30" s="20"/>
      <c r="TWG30"/>
      <c r="TWH30" s="20"/>
      <c r="TWI30"/>
      <c r="TWJ30" s="20"/>
      <c r="TWK30"/>
      <c r="TWL30" s="20"/>
      <c r="TWM30"/>
      <c r="TWN30" s="20"/>
      <c r="TWO30"/>
      <c r="TWP30" s="20"/>
      <c r="TWQ30"/>
      <c r="TWR30" s="20"/>
      <c r="TWS30"/>
      <c r="TWT30" s="20"/>
      <c r="TWU30"/>
      <c r="TWV30" s="20"/>
      <c r="TWW30"/>
      <c r="TWX30" s="20"/>
      <c r="TWY30"/>
      <c r="TWZ30" s="20"/>
      <c r="TXA30"/>
      <c r="TXB30" s="20"/>
      <c r="TXC30"/>
      <c r="TXD30" s="20"/>
      <c r="TXE30"/>
      <c r="TXF30" s="20"/>
      <c r="TXG30"/>
      <c r="TXH30" s="20"/>
      <c r="TXI30"/>
      <c r="TXJ30" s="20"/>
      <c r="TXK30"/>
      <c r="TXL30" s="20"/>
      <c r="TXM30"/>
      <c r="TXN30" s="20"/>
      <c r="TXO30"/>
      <c r="TXP30" s="20"/>
      <c r="TXQ30"/>
      <c r="TXR30" s="20"/>
      <c r="TXS30"/>
      <c r="TXT30" s="20"/>
      <c r="TXU30"/>
      <c r="TXV30" s="20"/>
      <c r="TXW30"/>
      <c r="TXX30" s="20"/>
      <c r="TXY30"/>
      <c r="TXZ30" s="20"/>
      <c r="TYA30"/>
      <c r="TYB30" s="20"/>
      <c r="TYC30"/>
      <c r="TYD30" s="20"/>
      <c r="TYE30"/>
      <c r="TYF30" s="20"/>
      <c r="TYG30"/>
      <c r="TYH30" s="20"/>
      <c r="TYI30"/>
      <c r="TYJ30" s="20"/>
      <c r="TYK30"/>
      <c r="TYL30" s="20"/>
      <c r="TYM30"/>
      <c r="TYN30" s="20"/>
      <c r="TYO30"/>
      <c r="TYP30" s="20"/>
      <c r="TYQ30"/>
      <c r="TYR30" s="20"/>
      <c r="TYS30"/>
      <c r="TYT30" s="20"/>
      <c r="TYU30"/>
      <c r="TYV30" s="20"/>
      <c r="TYW30"/>
      <c r="TYX30" s="20"/>
      <c r="TYY30"/>
      <c r="TYZ30" s="20"/>
      <c r="TZA30"/>
      <c r="TZB30" s="20"/>
      <c r="TZC30"/>
      <c r="TZD30" s="20"/>
      <c r="TZE30"/>
      <c r="TZF30" s="20"/>
      <c r="TZG30"/>
      <c r="TZH30" s="20"/>
      <c r="TZI30"/>
      <c r="TZJ30" s="20"/>
      <c r="TZK30"/>
      <c r="TZL30" s="20"/>
      <c r="TZM30"/>
      <c r="TZN30" s="20"/>
      <c r="TZO30"/>
      <c r="TZP30" s="20"/>
      <c r="TZQ30"/>
      <c r="TZR30" s="20"/>
      <c r="TZS30"/>
      <c r="TZT30" s="20"/>
      <c r="TZU30"/>
      <c r="TZV30" s="20"/>
      <c r="TZW30"/>
      <c r="TZX30" s="20"/>
      <c r="TZY30"/>
      <c r="TZZ30" s="20"/>
      <c r="UAA30"/>
      <c r="UAB30" s="20"/>
      <c r="UAC30"/>
      <c r="UAD30" s="20"/>
      <c r="UAE30"/>
      <c r="UAF30" s="20"/>
      <c r="UAG30"/>
      <c r="UAH30" s="20"/>
      <c r="UAI30"/>
      <c r="UAJ30" s="20"/>
      <c r="UAK30"/>
      <c r="UAL30" s="20"/>
      <c r="UAM30"/>
      <c r="UAN30" s="20"/>
      <c r="UAO30"/>
      <c r="UAP30" s="20"/>
      <c r="UAQ30"/>
      <c r="UAR30" s="20"/>
      <c r="UAS30"/>
      <c r="UAT30" s="20"/>
      <c r="UAU30"/>
      <c r="UAV30" s="20"/>
      <c r="UAW30"/>
      <c r="UAX30" s="20"/>
      <c r="UAY30"/>
      <c r="UAZ30" s="20"/>
      <c r="UBA30"/>
      <c r="UBB30" s="20"/>
      <c r="UBC30"/>
      <c r="UBD30" s="20"/>
      <c r="UBE30"/>
      <c r="UBF30" s="20"/>
      <c r="UBG30"/>
      <c r="UBH30" s="20"/>
      <c r="UBI30"/>
      <c r="UBJ30" s="20"/>
      <c r="UBK30"/>
      <c r="UBL30" s="20"/>
      <c r="UBM30"/>
      <c r="UBN30" s="20"/>
      <c r="UBO30"/>
      <c r="UBP30" s="20"/>
      <c r="UBQ30"/>
      <c r="UBR30" s="20"/>
      <c r="UBS30"/>
      <c r="UBT30" s="20"/>
      <c r="UBU30"/>
      <c r="UBV30" s="20"/>
      <c r="UBW30"/>
      <c r="UBX30" s="20"/>
      <c r="UBY30"/>
      <c r="UBZ30" s="20"/>
      <c r="UCA30"/>
      <c r="UCB30" s="20"/>
      <c r="UCC30"/>
      <c r="UCD30" s="20"/>
      <c r="UCE30"/>
      <c r="UCF30" s="20"/>
      <c r="UCG30"/>
      <c r="UCH30" s="20"/>
      <c r="UCI30"/>
      <c r="UCJ30" s="20"/>
      <c r="UCK30"/>
      <c r="UCL30" s="20"/>
      <c r="UCM30"/>
      <c r="UCN30" s="20"/>
      <c r="UCO30"/>
      <c r="UCP30" s="20"/>
      <c r="UCQ30"/>
      <c r="UCR30" s="20"/>
      <c r="UCS30"/>
      <c r="UCT30" s="20"/>
      <c r="UCU30"/>
      <c r="UCV30" s="20"/>
      <c r="UCW30"/>
      <c r="UCX30" s="20"/>
      <c r="UCY30"/>
      <c r="UCZ30" s="20"/>
      <c r="UDA30"/>
      <c r="UDB30" s="20"/>
      <c r="UDC30"/>
      <c r="UDD30" s="20"/>
      <c r="UDE30"/>
      <c r="UDF30" s="20"/>
      <c r="UDG30"/>
      <c r="UDH30" s="20"/>
      <c r="UDI30"/>
      <c r="UDJ30" s="20"/>
      <c r="UDK30"/>
      <c r="UDL30" s="20"/>
      <c r="UDM30"/>
      <c r="UDN30" s="20"/>
      <c r="UDO30"/>
      <c r="UDP30" s="20"/>
      <c r="UDQ30"/>
      <c r="UDR30" s="20"/>
      <c r="UDS30"/>
      <c r="UDT30" s="20"/>
      <c r="UDU30"/>
      <c r="UDV30" s="20"/>
      <c r="UDW30"/>
      <c r="UDX30" s="20"/>
      <c r="UDY30"/>
      <c r="UDZ30" s="20"/>
      <c r="UEA30"/>
      <c r="UEB30" s="20"/>
      <c r="UEC30"/>
      <c r="UED30" s="20"/>
      <c r="UEE30"/>
      <c r="UEF30" s="20"/>
      <c r="UEG30"/>
      <c r="UEH30" s="20"/>
      <c r="UEI30"/>
      <c r="UEJ30" s="20"/>
      <c r="UEK30"/>
      <c r="UEL30" s="20"/>
      <c r="UEM30"/>
      <c r="UEN30" s="20"/>
      <c r="UEO30"/>
      <c r="UEP30" s="20"/>
      <c r="UEQ30"/>
      <c r="UER30" s="20"/>
      <c r="UES30"/>
      <c r="UET30" s="20"/>
      <c r="UEU30"/>
      <c r="UEV30" s="20"/>
      <c r="UEW30"/>
      <c r="UEX30" s="20"/>
      <c r="UEY30"/>
      <c r="UEZ30" s="20"/>
      <c r="UFA30"/>
      <c r="UFB30" s="20"/>
      <c r="UFC30"/>
      <c r="UFD30" s="20"/>
      <c r="UFE30"/>
      <c r="UFF30" s="20"/>
      <c r="UFG30"/>
      <c r="UFH30" s="20"/>
      <c r="UFI30"/>
      <c r="UFJ30" s="20"/>
      <c r="UFK30"/>
      <c r="UFL30" s="20"/>
      <c r="UFM30"/>
      <c r="UFN30" s="20"/>
      <c r="UFO30"/>
      <c r="UFP30" s="20"/>
      <c r="UFQ30"/>
      <c r="UFR30" s="20"/>
      <c r="UFS30"/>
      <c r="UFT30" s="20"/>
      <c r="UFU30"/>
      <c r="UFV30" s="20"/>
      <c r="UFW30"/>
      <c r="UFX30" s="20"/>
      <c r="UFY30"/>
      <c r="UFZ30" s="20"/>
      <c r="UGA30"/>
      <c r="UGB30" s="20"/>
      <c r="UGC30"/>
      <c r="UGD30" s="20"/>
      <c r="UGE30"/>
      <c r="UGF30" s="20"/>
      <c r="UGG30"/>
      <c r="UGH30" s="20"/>
      <c r="UGI30"/>
      <c r="UGJ30" s="20"/>
      <c r="UGK30"/>
      <c r="UGL30" s="20"/>
      <c r="UGM30"/>
      <c r="UGN30" s="20"/>
      <c r="UGO30"/>
      <c r="UGP30" s="20"/>
      <c r="UGQ30"/>
      <c r="UGR30" s="20"/>
      <c r="UGS30"/>
      <c r="UGT30" s="20"/>
      <c r="UGU30"/>
      <c r="UGV30" s="20"/>
      <c r="UGW30"/>
      <c r="UGX30" s="20"/>
      <c r="UGY30"/>
      <c r="UGZ30" s="20"/>
      <c r="UHA30"/>
      <c r="UHB30" s="20"/>
      <c r="UHC30"/>
      <c r="UHD30" s="20"/>
      <c r="UHE30"/>
      <c r="UHF30" s="20"/>
      <c r="UHG30"/>
      <c r="UHH30" s="20"/>
      <c r="UHI30"/>
      <c r="UHJ30" s="20"/>
      <c r="UHK30"/>
      <c r="UHL30" s="20"/>
      <c r="UHM30"/>
      <c r="UHN30" s="20"/>
      <c r="UHO30"/>
      <c r="UHP30" s="20"/>
      <c r="UHQ30"/>
      <c r="UHR30" s="20"/>
      <c r="UHS30"/>
      <c r="UHT30" s="20"/>
      <c r="UHU30"/>
      <c r="UHV30" s="20"/>
      <c r="UHW30"/>
      <c r="UHX30" s="20"/>
      <c r="UHY30"/>
      <c r="UHZ30" s="20"/>
      <c r="UIA30"/>
      <c r="UIB30" s="20"/>
      <c r="UIC30"/>
      <c r="UID30" s="20"/>
      <c r="UIE30"/>
      <c r="UIF30" s="20"/>
      <c r="UIG30"/>
      <c r="UIH30" s="20"/>
      <c r="UII30"/>
      <c r="UIJ30" s="20"/>
      <c r="UIK30"/>
      <c r="UIL30" s="20"/>
      <c r="UIM30"/>
      <c r="UIN30" s="20"/>
      <c r="UIO30"/>
      <c r="UIP30" s="20"/>
      <c r="UIQ30"/>
      <c r="UIR30" s="20"/>
      <c r="UIS30"/>
      <c r="UIT30" s="20"/>
      <c r="UIU30"/>
      <c r="UIV30" s="20"/>
      <c r="UIW30"/>
      <c r="UIX30" s="20"/>
      <c r="UIY30"/>
      <c r="UIZ30" s="20"/>
      <c r="UJA30"/>
      <c r="UJB30" s="20"/>
      <c r="UJC30"/>
      <c r="UJD30" s="20"/>
      <c r="UJE30"/>
      <c r="UJF30" s="20"/>
      <c r="UJG30"/>
      <c r="UJH30" s="20"/>
      <c r="UJI30"/>
      <c r="UJJ30" s="20"/>
      <c r="UJK30"/>
      <c r="UJL30" s="20"/>
      <c r="UJM30"/>
      <c r="UJN30" s="20"/>
      <c r="UJO30"/>
      <c r="UJP30" s="20"/>
      <c r="UJQ30"/>
      <c r="UJR30" s="20"/>
      <c r="UJS30"/>
      <c r="UJT30" s="20"/>
      <c r="UJU30"/>
      <c r="UJV30" s="20"/>
      <c r="UJW30"/>
      <c r="UJX30" s="20"/>
      <c r="UJY30"/>
      <c r="UJZ30" s="20"/>
      <c r="UKA30"/>
      <c r="UKB30" s="20"/>
      <c r="UKC30"/>
      <c r="UKD30" s="20"/>
      <c r="UKE30"/>
      <c r="UKF30" s="20"/>
      <c r="UKG30"/>
      <c r="UKH30" s="20"/>
      <c r="UKI30"/>
      <c r="UKJ30" s="20"/>
      <c r="UKK30"/>
      <c r="UKL30" s="20"/>
      <c r="UKM30"/>
      <c r="UKN30" s="20"/>
      <c r="UKO30"/>
      <c r="UKP30" s="20"/>
      <c r="UKQ30"/>
      <c r="UKR30" s="20"/>
      <c r="UKS30"/>
      <c r="UKT30" s="20"/>
      <c r="UKU30"/>
      <c r="UKV30" s="20"/>
      <c r="UKW30"/>
      <c r="UKX30" s="20"/>
      <c r="UKY30"/>
      <c r="UKZ30" s="20"/>
      <c r="ULA30"/>
      <c r="ULB30" s="20"/>
      <c r="ULC30"/>
      <c r="ULD30" s="20"/>
      <c r="ULE30"/>
      <c r="ULF30" s="20"/>
      <c r="ULG30"/>
      <c r="ULH30" s="20"/>
      <c r="ULI30"/>
      <c r="ULJ30" s="20"/>
      <c r="ULK30"/>
      <c r="ULL30" s="20"/>
      <c r="ULM30"/>
      <c r="ULN30" s="20"/>
      <c r="ULO30"/>
      <c r="ULP30" s="20"/>
      <c r="ULQ30"/>
      <c r="ULR30" s="20"/>
      <c r="ULS30"/>
      <c r="ULT30" s="20"/>
      <c r="ULU30"/>
      <c r="ULV30" s="20"/>
      <c r="ULW30"/>
      <c r="ULX30" s="20"/>
      <c r="ULY30"/>
      <c r="ULZ30" s="20"/>
      <c r="UMA30"/>
      <c r="UMB30" s="20"/>
      <c r="UMC30"/>
      <c r="UMD30" s="20"/>
      <c r="UME30"/>
      <c r="UMF30" s="20"/>
      <c r="UMG30"/>
      <c r="UMH30" s="20"/>
      <c r="UMI30"/>
      <c r="UMJ30" s="20"/>
      <c r="UMK30"/>
      <c r="UML30" s="20"/>
      <c r="UMM30"/>
      <c r="UMN30" s="20"/>
      <c r="UMO30"/>
      <c r="UMP30" s="20"/>
      <c r="UMQ30"/>
      <c r="UMR30" s="20"/>
      <c r="UMS30"/>
      <c r="UMT30" s="20"/>
      <c r="UMU30"/>
      <c r="UMV30" s="20"/>
      <c r="UMW30"/>
      <c r="UMX30" s="20"/>
      <c r="UMY30"/>
      <c r="UMZ30" s="20"/>
      <c r="UNA30"/>
      <c r="UNB30" s="20"/>
      <c r="UNC30"/>
      <c r="UND30" s="20"/>
      <c r="UNE30"/>
      <c r="UNF30" s="20"/>
      <c r="UNG30"/>
      <c r="UNH30" s="20"/>
      <c r="UNI30"/>
      <c r="UNJ30" s="20"/>
      <c r="UNK30"/>
      <c r="UNL30" s="20"/>
      <c r="UNM30"/>
      <c r="UNN30" s="20"/>
      <c r="UNO30"/>
      <c r="UNP30" s="20"/>
      <c r="UNQ30"/>
      <c r="UNR30" s="20"/>
      <c r="UNS30"/>
      <c r="UNT30" s="20"/>
      <c r="UNU30"/>
      <c r="UNV30" s="20"/>
      <c r="UNW30"/>
      <c r="UNX30" s="20"/>
      <c r="UNY30"/>
      <c r="UNZ30" s="20"/>
      <c r="UOA30"/>
      <c r="UOB30" s="20"/>
      <c r="UOC30"/>
      <c r="UOD30" s="20"/>
      <c r="UOE30"/>
      <c r="UOF30" s="20"/>
      <c r="UOG30"/>
      <c r="UOH30" s="20"/>
      <c r="UOI30"/>
      <c r="UOJ30" s="20"/>
      <c r="UOK30"/>
      <c r="UOL30" s="20"/>
      <c r="UOM30"/>
      <c r="UON30" s="20"/>
      <c r="UOO30"/>
      <c r="UOP30" s="20"/>
      <c r="UOQ30"/>
      <c r="UOR30" s="20"/>
      <c r="UOS30"/>
      <c r="UOT30" s="20"/>
      <c r="UOU30"/>
      <c r="UOV30" s="20"/>
      <c r="UOW30"/>
      <c r="UOX30" s="20"/>
      <c r="UOY30"/>
      <c r="UOZ30" s="20"/>
      <c r="UPA30"/>
      <c r="UPB30" s="20"/>
      <c r="UPC30"/>
      <c r="UPD30" s="20"/>
      <c r="UPE30"/>
      <c r="UPF30" s="20"/>
      <c r="UPG30"/>
      <c r="UPH30" s="20"/>
      <c r="UPI30"/>
      <c r="UPJ30" s="20"/>
      <c r="UPK30"/>
      <c r="UPL30" s="20"/>
      <c r="UPM30"/>
      <c r="UPN30" s="20"/>
      <c r="UPO30"/>
      <c r="UPP30" s="20"/>
      <c r="UPQ30"/>
      <c r="UPR30" s="20"/>
      <c r="UPS30"/>
      <c r="UPT30" s="20"/>
      <c r="UPU30"/>
      <c r="UPV30" s="20"/>
      <c r="UPW30"/>
      <c r="UPX30" s="20"/>
      <c r="UPY30"/>
      <c r="UPZ30" s="20"/>
      <c r="UQA30"/>
      <c r="UQB30" s="20"/>
      <c r="UQC30"/>
      <c r="UQD30" s="20"/>
      <c r="UQE30"/>
      <c r="UQF30" s="20"/>
      <c r="UQG30"/>
      <c r="UQH30" s="20"/>
      <c r="UQI30"/>
      <c r="UQJ30" s="20"/>
      <c r="UQK30"/>
      <c r="UQL30" s="20"/>
      <c r="UQM30"/>
      <c r="UQN30" s="20"/>
      <c r="UQO30"/>
      <c r="UQP30" s="20"/>
      <c r="UQQ30"/>
      <c r="UQR30" s="20"/>
      <c r="UQS30"/>
      <c r="UQT30" s="20"/>
      <c r="UQU30"/>
      <c r="UQV30" s="20"/>
      <c r="UQW30"/>
      <c r="UQX30" s="20"/>
      <c r="UQY30"/>
      <c r="UQZ30" s="20"/>
      <c r="URA30"/>
      <c r="URB30" s="20"/>
      <c r="URC30"/>
      <c r="URD30" s="20"/>
      <c r="URE30"/>
      <c r="URF30" s="20"/>
      <c r="URG30"/>
      <c r="URH30" s="20"/>
      <c r="URI30"/>
      <c r="URJ30" s="20"/>
      <c r="URK30"/>
      <c r="URL30" s="20"/>
      <c r="URM30"/>
      <c r="URN30" s="20"/>
      <c r="URO30"/>
      <c r="URP30" s="20"/>
      <c r="URQ30"/>
      <c r="URR30" s="20"/>
      <c r="URS30"/>
      <c r="URT30" s="20"/>
      <c r="URU30"/>
      <c r="URV30" s="20"/>
      <c r="URW30"/>
      <c r="URX30" s="20"/>
      <c r="URY30"/>
      <c r="URZ30" s="20"/>
      <c r="USA30"/>
      <c r="USB30" s="20"/>
      <c r="USC30"/>
      <c r="USD30" s="20"/>
      <c r="USE30"/>
      <c r="USF30" s="20"/>
      <c r="USG30"/>
      <c r="USH30" s="20"/>
      <c r="USI30"/>
      <c r="USJ30" s="20"/>
      <c r="USK30"/>
      <c r="USL30" s="20"/>
      <c r="USM30"/>
      <c r="USN30" s="20"/>
      <c r="USO30"/>
      <c r="USP30" s="20"/>
      <c r="USQ30"/>
      <c r="USR30" s="20"/>
      <c r="USS30"/>
      <c r="UST30" s="20"/>
      <c r="USU30"/>
      <c r="USV30" s="20"/>
      <c r="USW30"/>
      <c r="USX30" s="20"/>
      <c r="USY30"/>
      <c r="USZ30" s="20"/>
      <c r="UTA30"/>
      <c r="UTB30" s="20"/>
      <c r="UTC30"/>
      <c r="UTD30" s="20"/>
      <c r="UTE30"/>
      <c r="UTF30" s="20"/>
      <c r="UTG30"/>
      <c r="UTH30" s="20"/>
      <c r="UTI30"/>
      <c r="UTJ30" s="20"/>
      <c r="UTK30"/>
      <c r="UTL30" s="20"/>
      <c r="UTM30"/>
      <c r="UTN30" s="20"/>
      <c r="UTO30"/>
      <c r="UTP30" s="20"/>
      <c r="UTQ30"/>
      <c r="UTR30" s="20"/>
      <c r="UTS30"/>
      <c r="UTT30" s="20"/>
      <c r="UTU30"/>
      <c r="UTV30" s="20"/>
      <c r="UTW30"/>
      <c r="UTX30" s="20"/>
      <c r="UTY30"/>
      <c r="UTZ30" s="20"/>
      <c r="UUA30"/>
      <c r="UUB30" s="20"/>
      <c r="UUC30"/>
      <c r="UUD30" s="20"/>
      <c r="UUE30"/>
      <c r="UUF30" s="20"/>
      <c r="UUG30"/>
      <c r="UUH30" s="20"/>
      <c r="UUI30"/>
      <c r="UUJ30" s="20"/>
      <c r="UUK30"/>
      <c r="UUL30" s="20"/>
      <c r="UUM30"/>
      <c r="UUN30" s="20"/>
      <c r="UUO30"/>
      <c r="UUP30" s="20"/>
      <c r="UUQ30"/>
      <c r="UUR30" s="20"/>
      <c r="UUS30"/>
      <c r="UUT30" s="20"/>
      <c r="UUU30"/>
      <c r="UUV30" s="20"/>
      <c r="UUW30"/>
      <c r="UUX30" s="20"/>
      <c r="UUY30"/>
      <c r="UUZ30" s="20"/>
      <c r="UVA30"/>
      <c r="UVB30" s="20"/>
      <c r="UVC30"/>
      <c r="UVD30" s="20"/>
      <c r="UVE30"/>
      <c r="UVF30" s="20"/>
      <c r="UVG30"/>
      <c r="UVH30" s="20"/>
      <c r="UVI30"/>
      <c r="UVJ30" s="20"/>
      <c r="UVK30"/>
      <c r="UVL30" s="20"/>
      <c r="UVM30"/>
      <c r="UVN30" s="20"/>
      <c r="UVO30"/>
      <c r="UVP30" s="20"/>
      <c r="UVQ30"/>
      <c r="UVR30" s="20"/>
      <c r="UVS30"/>
      <c r="UVT30" s="20"/>
      <c r="UVU30"/>
      <c r="UVV30" s="20"/>
      <c r="UVW30"/>
      <c r="UVX30" s="20"/>
      <c r="UVY30"/>
      <c r="UVZ30" s="20"/>
      <c r="UWA30"/>
      <c r="UWB30" s="20"/>
      <c r="UWC30"/>
      <c r="UWD30" s="20"/>
      <c r="UWE30"/>
      <c r="UWF30" s="20"/>
      <c r="UWG30"/>
      <c r="UWH30" s="20"/>
      <c r="UWI30"/>
      <c r="UWJ30" s="20"/>
      <c r="UWK30"/>
      <c r="UWL30" s="20"/>
      <c r="UWM30"/>
      <c r="UWN30" s="20"/>
      <c r="UWO30"/>
      <c r="UWP30" s="20"/>
      <c r="UWQ30"/>
      <c r="UWR30" s="20"/>
      <c r="UWS30"/>
      <c r="UWT30" s="20"/>
      <c r="UWU30"/>
      <c r="UWV30" s="20"/>
      <c r="UWW30"/>
      <c r="UWX30" s="20"/>
      <c r="UWY30"/>
      <c r="UWZ30" s="20"/>
      <c r="UXA30"/>
      <c r="UXB30" s="20"/>
      <c r="UXC30"/>
      <c r="UXD30" s="20"/>
      <c r="UXE30"/>
      <c r="UXF30" s="20"/>
      <c r="UXG30"/>
      <c r="UXH30" s="20"/>
      <c r="UXI30"/>
      <c r="UXJ30" s="20"/>
      <c r="UXK30"/>
      <c r="UXL30" s="20"/>
      <c r="UXM30"/>
      <c r="UXN30" s="20"/>
      <c r="UXO30"/>
      <c r="UXP30" s="20"/>
      <c r="UXQ30"/>
      <c r="UXR30" s="20"/>
      <c r="UXS30"/>
      <c r="UXT30" s="20"/>
      <c r="UXU30"/>
      <c r="UXV30" s="20"/>
      <c r="UXW30"/>
      <c r="UXX30" s="20"/>
      <c r="UXY30"/>
      <c r="UXZ30" s="20"/>
      <c r="UYA30"/>
      <c r="UYB30" s="20"/>
      <c r="UYC30"/>
      <c r="UYD30" s="20"/>
      <c r="UYE30"/>
      <c r="UYF30" s="20"/>
      <c r="UYG30"/>
      <c r="UYH30" s="20"/>
      <c r="UYI30"/>
      <c r="UYJ30" s="20"/>
      <c r="UYK30"/>
      <c r="UYL30" s="20"/>
      <c r="UYM30"/>
      <c r="UYN30" s="20"/>
      <c r="UYO30"/>
      <c r="UYP30" s="20"/>
      <c r="UYQ30"/>
      <c r="UYR30" s="20"/>
      <c r="UYS30"/>
      <c r="UYT30" s="20"/>
      <c r="UYU30"/>
      <c r="UYV30" s="20"/>
      <c r="UYW30"/>
      <c r="UYX30" s="20"/>
      <c r="UYY30"/>
      <c r="UYZ30" s="20"/>
      <c r="UZA30"/>
      <c r="UZB30" s="20"/>
      <c r="UZC30"/>
      <c r="UZD30" s="20"/>
      <c r="UZE30"/>
      <c r="UZF30" s="20"/>
      <c r="UZG30"/>
      <c r="UZH30" s="20"/>
      <c r="UZI30"/>
      <c r="UZJ30" s="20"/>
      <c r="UZK30"/>
      <c r="UZL30" s="20"/>
      <c r="UZM30"/>
      <c r="UZN30" s="20"/>
      <c r="UZO30"/>
      <c r="UZP30" s="20"/>
      <c r="UZQ30"/>
      <c r="UZR30" s="20"/>
      <c r="UZS30"/>
      <c r="UZT30" s="20"/>
      <c r="UZU30"/>
      <c r="UZV30" s="20"/>
      <c r="UZW30"/>
      <c r="UZX30" s="20"/>
      <c r="UZY30"/>
      <c r="UZZ30" s="20"/>
      <c r="VAA30"/>
      <c r="VAB30" s="20"/>
      <c r="VAC30"/>
      <c r="VAD30" s="20"/>
      <c r="VAE30"/>
      <c r="VAF30" s="20"/>
      <c r="VAG30"/>
      <c r="VAH30" s="20"/>
      <c r="VAI30"/>
      <c r="VAJ30" s="20"/>
      <c r="VAK30"/>
      <c r="VAL30" s="20"/>
      <c r="VAM30"/>
      <c r="VAN30" s="20"/>
      <c r="VAO30"/>
      <c r="VAP30" s="20"/>
      <c r="VAQ30"/>
      <c r="VAR30" s="20"/>
      <c r="VAS30"/>
      <c r="VAT30" s="20"/>
      <c r="VAU30"/>
      <c r="VAV30" s="20"/>
      <c r="VAW30"/>
      <c r="VAX30" s="20"/>
      <c r="VAY30"/>
      <c r="VAZ30" s="20"/>
      <c r="VBA30"/>
      <c r="VBB30" s="20"/>
      <c r="VBC30"/>
      <c r="VBD30" s="20"/>
      <c r="VBE30"/>
      <c r="VBF30" s="20"/>
      <c r="VBG30"/>
      <c r="VBH30" s="20"/>
      <c r="VBI30"/>
      <c r="VBJ30" s="20"/>
      <c r="VBK30"/>
      <c r="VBL30" s="20"/>
      <c r="VBM30"/>
      <c r="VBN30" s="20"/>
      <c r="VBO30"/>
      <c r="VBP30" s="20"/>
      <c r="VBQ30"/>
      <c r="VBR30" s="20"/>
      <c r="VBS30"/>
      <c r="VBT30" s="20"/>
      <c r="VBU30"/>
      <c r="VBV30" s="20"/>
      <c r="VBW30"/>
      <c r="VBX30" s="20"/>
      <c r="VBY30"/>
      <c r="VBZ30" s="20"/>
      <c r="VCA30"/>
      <c r="VCB30" s="20"/>
      <c r="VCC30"/>
      <c r="VCD30" s="20"/>
      <c r="VCE30"/>
      <c r="VCF30" s="20"/>
      <c r="VCG30"/>
      <c r="VCH30" s="20"/>
      <c r="VCI30"/>
      <c r="VCJ30" s="20"/>
      <c r="VCK30"/>
      <c r="VCL30" s="20"/>
      <c r="VCM30"/>
      <c r="VCN30" s="20"/>
      <c r="VCO30"/>
      <c r="VCP30" s="20"/>
      <c r="VCQ30"/>
      <c r="VCR30" s="20"/>
      <c r="VCS30"/>
      <c r="VCT30" s="20"/>
      <c r="VCU30"/>
      <c r="VCV30" s="20"/>
      <c r="VCW30"/>
      <c r="VCX30" s="20"/>
      <c r="VCY30"/>
      <c r="VCZ30" s="20"/>
      <c r="VDA30"/>
      <c r="VDB30" s="20"/>
      <c r="VDC30"/>
      <c r="VDD30" s="20"/>
      <c r="VDE30"/>
      <c r="VDF30" s="20"/>
      <c r="VDG30"/>
      <c r="VDH30" s="20"/>
      <c r="VDI30"/>
      <c r="VDJ30" s="20"/>
      <c r="VDK30"/>
      <c r="VDL30" s="20"/>
      <c r="VDM30"/>
      <c r="VDN30" s="20"/>
      <c r="VDO30"/>
      <c r="VDP30" s="20"/>
      <c r="VDQ30"/>
      <c r="VDR30" s="20"/>
      <c r="VDS30"/>
      <c r="VDT30" s="20"/>
      <c r="VDU30"/>
      <c r="VDV30" s="20"/>
      <c r="VDW30"/>
      <c r="VDX30" s="20"/>
      <c r="VDY30"/>
      <c r="VDZ30" s="20"/>
      <c r="VEA30"/>
      <c r="VEB30" s="20"/>
      <c r="VEC30"/>
      <c r="VED30" s="20"/>
      <c r="VEE30"/>
      <c r="VEF30" s="20"/>
      <c r="VEG30"/>
      <c r="VEH30" s="20"/>
      <c r="VEI30"/>
      <c r="VEJ30" s="20"/>
      <c r="VEK30"/>
      <c r="VEL30" s="20"/>
      <c r="VEM30"/>
      <c r="VEN30" s="20"/>
      <c r="VEO30"/>
      <c r="VEP30" s="20"/>
      <c r="VEQ30"/>
      <c r="VER30" s="20"/>
      <c r="VES30"/>
      <c r="VET30" s="20"/>
      <c r="VEU30"/>
      <c r="VEV30" s="20"/>
      <c r="VEW30"/>
      <c r="VEX30" s="20"/>
      <c r="VEY30"/>
      <c r="VEZ30" s="20"/>
      <c r="VFA30"/>
      <c r="VFB30" s="20"/>
      <c r="VFC30"/>
      <c r="VFD30" s="20"/>
      <c r="VFE30"/>
      <c r="VFF30" s="20"/>
      <c r="VFG30"/>
      <c r="VFH30" s="20"/>
      <c r="VFI30"/>
      <c r="VFJ30" s="20"/>
      <c r="VFK30"/>
      <c r="VFL30" s="20"/>
      <c r="VFM30"/>
      <c r="VFN30" s="20"/>
      <c r="VFO30"/>
      <c r="VFP30" s="20"/>
      <c r="VFQ30"/>
      <c r="VFR30" s="20"/>
      <c r="VFS30"/>
      <c r="VFT30" s="20"/>
      <c r="VFU30"/>
      <c r="VFV30" s="20"/>
      <c r="VFW30"/>
      <c r="VFX30" s="20"/>
      <c r="VFY30"/>
      <c r="VFZ30" s="20"/>
      <c r="VGA30"/>
      <c r="VGB30" s="20"/>
      <c r="VGC30"/>
      <c r="VGD30" s="20"/>
      <c r="VGE30"/>
      <c r="VGF30" s="20"/>
      <c r="VGG30"/>
      <c r="VGH30" s="20"/>
      <c r="VGI30"/>
      <c r="VGJ30" s="20"/>
      <c r="VGK30"/>
      <c r="VGL30" s="20"/>
      <c r="VGM30"/>
      <c r="VGN30" s="20"/>
      <c r="VGO30"/>
      <c r="VGP30" s="20"/>
      <c r="VGQ30"/>
      <c r="VGR30" s="20"/>
      <c r="VGS30"/>
      <c r="VGT30" s="20"/>
      <c r="VGU30"/>
      <c r="VGV30" s="20"/>
      <c r="VGW30"/>
      <c r="VGX30" s="20"/>
      <c r="VGY30"/>
      <c r="VGZ30" s="20"/>
      <c r="VHA30"/>
      <c r="VHB30" s="20"/>
      <c r="VHC30"/>
      <c r="VHD30" s="20"/>
      <c r="VHE30"/>
      <c r="VHF30" s="20"/>
      <c r="VHG30"/>
      <c r="VHH30" s="20"/>
      <c r="VHI30"/>
      <c r="VHJ30" s="20"/>
      <c r="VHK30"/>
      <c r="VHL30" s="20"/>
      <c r="VHM30"/>
      <c r="VHN30" s="20"/>
      <c r="VHO30"/>
      <c r="VHP30" s="20"/>
      <c r="VHQ30"/>
      <c r="VHR30" s="20"/>
      <c r="VHS30"/>
      <c r="VHT30" s="20"/>
      <c r="VHU30"/>
      <c r="VHV30" s="20"/>
      <c r="VHW30"/>
      <c r="VHX30" s="20"/>
      <c r="VHY30"/>
      <c r="VHZ30" s="20"/>
      <c r="VIA30"/>
      <c r="VIB30" s="20"/>
      <c r="VIC30"/>
      <c r="VID30" s="20"/>
      <c r="VIE30"/>
      <c r="VIF30" s="20"/>
      <c r="VIG30"/>
      <c r="VIH30" s="20"/>
      <c r="VII30"/>
      <c r="VIJ30" s="20"/>
      <c r="VIK30"/>
      <c r="VIL30" s="20"/>
      <c r="VIM30"/>
      <c r="VIN30" s="20"/>
      <c r="VIO30"/>
      <c r="VIP30" s="20"/>
      <c r="VIQ30"/>
      <c r="VIR30" s="20"/>
      <c r="VIS30"/>
      <c r="VIT30" s="20"/>
      <c r="VIU30"/>
      <c r="VIV30" s="20"/>
      <c r="VIW30"/>
      <c r="VIX30" s="20"/>
      <c r="VIY30"/>
      <c r="VIZ30" s="20"/>
      <c r="VJA30"/>
      <c r="VJB30" s="20"/>
      <c r="VJC30"/>
      <c r="VJD30" s="20"/>
      <c r="VJE30"/>
      <c r="VJF30" s="20"/>
      <c r="VJG30"/>
      <c r="VJH30" s="20"/>
      <c r="VJI30"/>
      <c r="VJJ30" s="20"/>
      <c r="VJK30"/>
      <c r="VJL30" s="20"/>
      <c r="VJM30"/>
      <c r="VJN30" s="20"/>
      <c r="VJO30"/>
      <c r="VJP30" s="20"/>
      <c r="VJQ30"/>
      <c r="VJR30" s="20"/>
      <c r="VJS30"/>
      <c r="VJT30" s="20"/>
      <c r="VJU30"/>
      <c r="VJV30" s="20"/>
      <c r="VJW30"/>
      <c r="VJX30" s="20"/>
      <c r="VJY30"/>
      <c r="VJZ30" s="20"/>
      <c r="VKA30"/>
      <c r="VKB30" s="20"/>
      <c r="VKC30"/>
      <c r="VKD30" s="20"/>
      <c r="VKE30"/>
      <c r="VKF30" s="20"/>
      <c r="VKG30"/>
      <c r="VKH30" s="20"/>
      <c r="VKI30"/>
      <c r="VKJ30" s="20"/>
      <c r="VKK30"/>
      <c r="VKL30" s="20"/>
      <c r="VKM30"/>
      <c r="VKN30" s="20"/>
      <c r="VKO30"/>
      <c r="VKP30" s="20"/>
      <c r="VKQ30"/>
      <c r="VKR30" s="20"/>
      <c r="VKS30"/>
      <c r="VKT30" s="20"/>
      <c r="VKU30"/>
      <c r="VKV30" s="20"/>
      <c r="VKW30"/>
      <c r="VKX30" s="20"/>
      <c r="VKY30"/>
      <c r="VKZ30" s="20"/>
      <c r="VLA30"/>
      <c r="VLB30" s="20"/>
      <c r="VLC30"/>
      <c r="VLD30" s="20"/>
      <c r="VLE30"/>
      <c r="VLF30" s="20"/>
      <c r="VLG30"/>
      <c r="VLH30" s="20"/>
      <c r="VLI30"/>
      <c r="VLJ30" s="20"/>
      <c r="VLK30"/>
      <c r="VLL30" s="20"/>
      <c r="VLM30"/>
      <c r="VLN30" s="20"/>
      <c r="VLO30"/>
      <c r="VLP30" s="20"/>
      <c r="VLQ30"/>
      <c r="VLR30" s="20"/>
      <c r="VLS30"/>
      <c r="VLT30" s="20"/>
      <c r="VLU30"/>
      <c r="VLV30" s="20"/>
      <c r="VLW30"/>
      <c r="VLX30" s="20"/>
      <c r="VLY30"/>
      <c r="VLZ30" s="20"/>
      <c r="VMA30"/>
      <c r="VMB30" s="20"/>
      <c r="VMC30"/>
      <c r="VMD30" s="20"/>
      <c r="VME30"/>
      <c r="VMF30" s="20"/>
      <c r="VMG30"/>
      <c r="VMH30" s="20"/>
      <c r="VMI30"/>
      <c r="VMJ30" s="20"/>
      <c r="VMK30"/>
      <c r="VML30" s="20"/>
      <c r="VMM30"/>
      <c r="VMN30" s="20"/>
      <c r="VMO30"/>
      <c r="VMP30" s="20"/>
      <c r="VMQ30"/>
      <c r="VMR30" s="20"/>
      <c r="VMS30"/>
      <c r="VMT30" s="20"/>
      <c r="VMU30"/>
      <c r="VMV30" s="20"/>
      <c r="VMW30"/>
      <c r="VMX30" s="20"/>
      <c r="VMY30"/>
      <c r="VMZ30" s="20"/>
      <c r="VNA30"/>
      <c r="VNB30" s="20"/>
      <c r="VNC30"/>
      <c r="VND30" s="20"/>
      <c r="VNE30"/>
      <c r="VNF30" s="20"/>
      <c r="VNG30"/>
      <c r="VNH30" s="20"/>
      <c r="VNI30"/>
      <c r="VNJ30" s="20"/>
      <c r="VNK30"/>
      <c r="VNL30" s="20"/>
      <c r="VNM30"/>
      <c r="VNN30" s="20"/>
      <c r="VNO30"/>
      <c r="VNP30" s="20"/>
      <c r="VNQ30"/>
      <c r="VNR30" s="20"/>
      <c r="VNS30"/>
      <c r="VNT30" s="20"/>
      <c r="VNU30"/>
      <c r="VNV30" s="20"/>
      <c r="VNW30"/>
      <c r="VNX30" s="20"/>
      <c r="VNY30"/>
      <c r="VNZ30" s="20"/>
      <c r="VOA30"/>
      <c r="VOB30" s="20"/>
      <c r="VOC30"/>
      <c r="VOD30" s="20"/>
      <c r="VOE30"/>
      <c r="VOF30" s="20"/>
      <c r="VOG30"/>
      <c r="VOH30" s="20"/>
      <c r="VOI30"/>
      <c r="VOJ30" s="20"/>
      <c r="VOK30"/>
      <c r="VOL30" s="20"/>
      <c r="VOM30"/>
      <c r="VON30" s="20"/>
      <c r="VOO30"/>
      <c r="VOP30" s="20"/>
      <c r="VOQ30"/>
      <c r="VOR30" s="20"/>
      <c r="VOS30"/>
      <c r="VOT30" s="20"/>
      <c r="VOU30"/>
      <c r="VOV30" s="20"/>
      <c r="VOW30"/>
      <c r="VOX30" s="20"/>
      <c r="VOY30"/>
      <c r="VOZ30" s="20"/>
      <c r="VPA30"/>
      <c r="VPB30" s="20"/>
      <c r="VPC30"/>
      <c r="VPD30" s="20"/>
      <c r="VPE30"/>
      <c r="VPF30" s="20"/>
      <c r="VPG30"/>
      <c r="VPH30" s="20"/>
      <c r="VPI30"/>
      <c r="VPJ30" s="20"/>
      <c r="VPK30"/>
      <c r="VPL30" s="20"/>
      <c r="VPM30"/>
      <c r="VPN30" s="20"/>
      <c r="VPO30"/>
      <c r="VPP30" s="20"/>
      <c r="VPQ30"/>
      <c r="VPR30" s="20"/>
      <c r="VPS30"/>
      <c r="VPT30" s="20"/>
      <c r="VPU30"/>
      <c r="VPV30" s="20"/>
      <c r="VPW30"/>
      <c r="VPX30" s="20"/>
      <c r="VPY30"/>
      <c r="VPZ30" s="20"/>
      <c r="VQA30"/>
      <c r="VQB30" s="20"/>
      <c r="VQC30"/>
      <c r="VQD30" s="20"/>
      <c r="VQE30"/>
      <c r="VQF30" s="20"/>
      <c r="VQG30"/>
      <c r="VQH30" s="20"/>
      <c r="VQI30"/>
      <c r="VQJ30" s="20"/>
      <c r="VQK30"/>
      <c r="VQL30" s="20"/>
      <c r="VQM30"/>
      <c r="VQN30" s="20"/>
      <c r="VQO30"/>
      <c r="VQP30" s="20"/>
      <c r="VQQ30"/>
      <c r="VQR30" s="20"/>
      <c r="VQS30"/>
      <c r="VQT30" s="20"/>
      <c r="VQU30"/>
      <c r="VQV30" s="20"/>
      <c r="VQW30"/>
      <c r="VQX30" s="20"/>
      <c r="VQY30"/>
      <c r="VQZ30" s="20"/>
      <c r="VRA30"/>
      <c r="VRB30" s="20"/>
      <c r="VRC30"/>
      <c r="VRD30" s="20"/>
      <c r="VRE30"/>
      <c r="VRF30" s="20"/>
      <c r="VRG30"/>
      <c r="VRH30" s="20"/>
      <c r="VRI30"/>
      <c r="VRJ30" s="20"/>
      <c r="VRK30"/>
      <c r="VRL30" s="20"/>
      <c r="VRM30"/>
      <c r="VRN30" s="20"/>
      <c r="VRO30"/>
      <c r="VRP30" s="20"/>
      <c r="VRQ30"/>
      <c r="VRR30" s="20"/>
      <c r="VRS30"/>
      <c r="VRT30" s="20"/>
      <c r="VRU30"/>
      <c r="VRV30" s="20"/>
      <c r="VRW30"/>
      <c r="VRX30" s="20"/>
      <c r="VRY30"/>
      <c r="VRZ30" s="20"/>
      <c r="VSA30"/>
      <c r="VSB30" s="20"/>
      <c r="VSC30"/>
      <c r="VSD30" s="20"/>
      <c r="VSE30"/>
      <c r="VSF30" s="20"/>
      <c r="VSG30"/>
      <c r="VSH30" s="20"/>
      <c r="VSI30"/>
      <c r="VSJ30" s="20"/>
      <c r="VSK30"/>
      <c r="VSL30" s="20"/>
      <c r="VSM30"/>
      <c r="VSN30" s="20"/>
      <c r="VSO30"/>
      <c r="VSP30" s="20"/>
      <c r="VSQ30"/>
      <c r="VSR30" s="20"/>
      <c r="VSS30"/>
      <c r="VST30" s="20"/>
      <c r="VSU30"/>
      <c r="VSV30" s="20"/>
      <c r="VSW30"/>
      <c r="VSX30" s="20"/>
      <c r="VSY30"/>
      <c r="VSZ30" s="20"/>
      <c r="VTA30"/>
      <c r="VTB30" s="20"/>
      <c r="VTC30"/>
      <c r="VTD30" s="20"/>
      <c r="VTE30"/>
      <c r="VTF30" s="20"/>
      <c r="VTG30"/>
      <c r="VTH30" s="20"/>
      <c r="VTI30"/>
      <c r="VTJ30" s="20"/>
      <c r="VTK30"/>
      <c r="VTL30" s="20"/>
      <c r="VTM30"/>
      <c r="VTN30" s="20"/>
      <c r="VTO30"/>
      <c r="VTP30" s="20"/>
      <c r="VTQ30"/>
      <c r="VTR30" s="20"/>
      <c r="VTS30"/>
      <c r="VTT30" s="20"/>
      <c r="VTU30"/>
      <c r="VTV30" s="20"/>
      <c r="VTW30"/>
      <c r="VTX30" s="20"/>
      <c r="VTY30"/>
      <c r="VTZ30" s="20"/>
      <c r="VUA30"/>
      <c r="VUB30" s="20"/>
      <c r="VUC30"/>
      <c r="VUD30" s="20"/>
      <c r="VUE30"/>
      <c r="VUF30" s="20"/>
      <c r="VUG30"/>
      <c r="VUH30" s="20"/>
      <c r="VUI30"/>
      <c r="VUJ30" s="20"/>
      <c r="VUK30"/>
      <c r="VUL30" s="20"/>
      <c r="VUM30"/>
      <c r="VUN30" s="20"/>
      <c r="VUO30"/>
      <c r="VUP30" s="20"/>
      <c r="VUQ30"/>
      <c r="VUR30" s="20"/>
      <c r="VUS30"/>
      <c r="VUT30" s="20"/>
      <c r="VUU30"/>
      <c r="VUV30" s="20"/>
      <c r="VUW30"/>
      <c r="VUX30" s="20"/>
      <c r="VUY30"/>
      <c r="VUZ30" s="20"/>
      <c r="VVA30"/>
      <c r="VVB30" s="20"/>
      <c r="VVC30"/>
      <c r="VVD30" s="20"/>
      <c r="VVE30"/>
      <c r="VVF30" s="20"/>
      <c r="VVG30"/>
      <c r="VVH30" s="20"/>
      <c r="VVI30"/>
      <c r="VVJ30" s="20"/>
      <c r="VVK30"/>
      <c r="VVL30" s="20"/>
      <c r="VVM30"/>
      <c r="VVN30" s="20"/>
      <c r="VVO30"/>
      <c r="VVP30" s="20"/>
      <c r="VVQ30"/>
      <c r="VVR30" s="20"/>
      <c r="VVS30"/>
      <c r="VVT30" s="20"/>
      <c r="VVU30"/>
      <c r="VVV30" s="20"/>
      <c r="VVW30"/>
      <c r="VVX30" s="20"/>
      <c r="VVY30"/>
      <c r="VVZ30" s="20"/>
      <c r="VWA30"/>
      <c r="VWB30" s="20"/>
      <c r="VWC30"/>
      <c r="VWD30" s="20"/>
      <c r="VWE30"/>
      <c r="VWF30" s="20"/>
      <c r="VWG30"/>
      <c r="VWH30" s="20"/>
      <c r="VWI30"/>
      <c r="VWJ30" s="20"/>
      <c r="VWK30"/>
      <c r="VWL30" s="20"/>
      <c r="VWM30"/>
      <c r="VWN30" s="20"/>
      <c r="VWO30"/>
      <c r="VWP30" s="20"/>
      <c r="VWQ30"/>
      <c r="VWR30" s="20"/>
      <c r="VWS30"/>
      <c r="VWT30" s="20"/>
      <c r="VWU30"/>
      <c r="VWV30" s="20"/>
      <c r="VWW30"/>
      <c r="VWX30" s="20"/>
      <c r="VWY30"/>
      <c r="VWZ30" s="20"/>
      <c r="VXA30"/>
      <c r="VXB30" s="20"/>
      <c r="VXC30"/>
      <c r="VXD30" s="20"/>
      <c r="VXE30"/>
      <c r="VXF30" s="20"/>
      <c r="VXG30"/>
      <c r="VXH30" s="20"/>
      <c r="VXI30"/>
      <c r="VXJ30" s="20"/>
      <c r="VXK30"/>
      <c r="VXL30" s="20"/>
      <c r="VXM30"/>
      <c r="VXN30" s="20"/>
      <c r="VXO30"/>
      <c r="VXP30" s="20"/>
      <c r="VXQ30"/>
      <c r="VXR30" s="20"/>
      <c r="VXS30"/>
      <c r="VXT30" s="20"/>
      <c r="VXU30"/>
      <c r="VXV30" s="20"/>
      <c r="VXW30"/>
      <c r="VXX30" s="20"/>
      <c r="VXY30"/>
      <c r="VXZ30" s="20"/>
      <c r="VYA30"/>
      <c r="VYB30" s="20"/>
      <c r="VYC30"/>
      <c r="VYD30" s="20"/>
      <c r="VYE30"/>
      <c r="VYF30" s="20"/>
      <c r="VYG30"/>
      <c r="VYH30" s="20"/>
      <c r="VYI30"/>
      <c r="VYJ30" s="20"/>
      <c r="VYK30"/>
      <c r="VYL30" s="20"/>
      <c r="VYM30"/>
      <c r="VYN30" s="20"/>
      <c r="VYO30"/>
      <c r="VYP30" s="20"/>
      <c r="VYQ30"/>
      <c r="VYR30" s="20"/>
      <c r="VYS30"/>
      <c r="VYT30" s="20"/>
      <c r="VYU30"/>
      <c r="VYV30" s="20"/>
      <c r="VYW30"/>
      <c r="VYX30" s="20"/>
      <c r="VYY30"/>
      <c r="VYZ30" s="20"/>
      <c r="VZA30"/>
      <c r="VZB30" s="20"/>
      <c r="VZC30"/>
      <c r="VZD30" s="20"/>
      <c r="VZE30"/>
      <c r="VZF30" s="20"/>
      <c r="VZG30"/>
      <c r="VZH30" s="20"/>
      <c r="VZI30"/>
      <c r="VZJ30" s="20"/>
      <c r="VZK30"/>
      <c r="VZL30" s="20"/>
      <c r="VZM30"/>
      <c r="VZN30" s="20"/>
      <c r="VZO30"/>
      <c r="VZP30" s="20"/>
      <c r="VZQ30"/>
      <c r="VZR30" s="20"/>
      <c r="VZS30"/>
      <c r="VZT30" s="20"/>
      <c r="VZU30"/>
      <c r="VZV30" s="20"/>
      <c r="VZW30"/>
      <c r="VZX30" s="20"/>
      <c r="VZY30"/>
      <c r="VZZ30" s="20"/>
      <c r="WAA30"/>
      <c r="WAB30" s="20"/>
      <c r="WAC30"/>
      <c r="WAD30" s="20"/>
      <c r="WAE30"/>
      <c r="WAF30" s="20"/>
      <c r="WAG30"/>
      <c r="WAH30" s="20"/>
      <c r="WAI30"/>
      <c r="WAJ30" s="20"/>
      <c r="WAK30"/>
      <c r="WAL30" s="20"/>
      <c r="WAM30"/>
      <c r="WAN30" s="20"/>
      <c r="WAO30"/>
      <c r="WAP30" s="20"/>
      <c r="WAQ30"/>
      <c r="WAR30" s="20"/>
      <c r="WAS30"/>
      <c r="WAT30" s="20"/>
      <c r="WAU30"/>
      <c r="WAV30" s="20"/>
      <c r="WAW30"/>
      <c r="WAX30" s="20"/>
      <c r="WAY30"/>
      <c r="WAZ30" s="20"/>
      <c r="WBA30"/>
      <c r="WBB30" s="20"/>
      <c r="WBC30"/>
      <c r="WBD30" s="20"/>
      <c r="WBE30"/>
      <c r="WBF30" s="20"/>
      <c r="WBG30"/>
      <c r="WBH30" s="20"/>
      <c r="WBI30"/>
      <c r="WBJ30" s="20"/>
      <c r="WBK30"/>
      <c r="WBL30" s="20"/>
      <c r="WBM30"/>
      <c r="WBN30" s="20"/>
      <c r="WBO30"/>
      <c r="WBP30" s="20"/>
      <c r="WBQ30"/>
      <c r="WBR30" s="20"/>
      <c r="WBS30"/>
      <c r="WBT30" s="20"/>
      <c r="WBU30"/>
      <c r="WBV30" s="20"/>
      <c r="WBW30"/>
      <c r="WBX30" s="20"/>
      <c r="WBY30"/>
      <c r="WBZ30" s="20"/>
      <c r="WCA30"/>
      <c r="WCB30" s="20"/>
      <c r="WCC30"/>
      <c r="WCD30" s="20"/>
      <c r="WCE30"/>
      <c r="WCF30" s="20"/>
      <c r="WCG30"/>
      <c r="WCH30" s="20"/>
      <c r="WCI30"/>
      <c r="WCJ30" s="20"/>
      <c r="WCK30"/>
      <c r="WCL30" s="20"/>
      <c r="WCM30"/>
      <c r="WCN30" s="20"/>
      <c r="WCO30"/>
      <c r="WCP30" s="20"/>
      <c r="WCQ30"/>
      <c r="WCR30" s="20"/>
      <c r="WCS30"/>
      <c r="WCT30" s="20"/>
      <c r="WCU30"/>
      <c r="WCV30" s="20"/>
      <c r="WCW30"/>
      <c r="WCX30" s="20"/>
      <c r="WCY30"/>
      <c r="WCZ30" s="20"/>
      <c r="WDA30"/>
      <c r="WDB30" s="20"/>
      <c r="WDC30"/>
      <c r="WDD30" s="20"/>
      <c r="WDE30"/>
      <c r="WDF30" s="20"/>
      <c r="WDG30"/>
      <c r="WDH30" s="20"/>
      <c r="WDI30"/>
      <c r="WDJ30" s="20"/>
      <c r="WDK30"/>
      <c r="WDL30" s="20"/>
      <c r="WDM30"/>
      <c r="WDN30" s="20"/>
      <c r="WDO30"/>
      <c r="WDP30" s="20"/>
      <c r="WDQ30"/>
      <c r="WDR30" s="20"/>
      <c r="WDS30"/>
      <c r="WDT30" s="20"/>
      <c r="WDU30"/>
      <c r="WDV30" s="20"/>
      <c r="WDW30"/>
      <c r="WDX30" s="20"/>
      <c r="WDY30"/>
      <c r="WDZ30" s="20"/>
      <c r="WEA30"/>
      <c r="WEB30" s="20"/>
      <c r="WEC30"/>
      <c r="WED30" s="20"/>
      <c r="WEE30"/>
      <c r="WEF30" s="20"/>
      <c r="WEG30"/>
      <c r="WEH30" s="20"/>
      <c r="WEI30"/>
      <c r="WEJ30" s="20"/>
      <c r="WEK30"/>
      <c r="WEL30" s="20"/>
      <c r="WEM30"/>
      <c r="WEN30" s="20"/>
      <c r="WEO30"/>
      <c r="WEP30" s="20"/>
      <c r="WEQ30"/>
      <c r="WER30" s="20"/>
      <c r="WES30"/>
      <c r="WET30" s="20"/>
      <c r="WEU30"/>
      <c r="WEV30" s="20"/>
      <c r="WEW30"/>
      <c r="WEX30" s="20"/>
      <c r="WEY30"/>
      <c r="WEZ30" s="20"/>
      <c r="WFA30"/>
      <c r="WFB30" s="20"/>
      <c r="WFC30"/>
      <c r="WFD30" s="20"/>
      <c r="WFE30"/>
      <c r="WFF30" s="20"/>
      <c r="WFG30"/>
      <c r="WFH30" s="20"/>
      <c r="WFI30"/>
      <c r="WFJ30" s="20"/>
      <c r="WFK30"/>
      <c r="WFL30" s="20"/>
      <c r="WFM30"/>
      <c r="WFN30" s="20"/>
      <c r="WFO30"/>
      <c r="WFP30" s="20"/>
      <c r="WFQ30"/>
      <c r="WFR30" s="20"/>
      <c r="WFS30"/>
      <c r="WFT30" s="20"/>
      <c r="WFU30"/>
      <c r="WFV30" s="20"/>
      <c r="WFW30"/>
      <c r="WFX30" s="20"/>
      <c r="WFY30"/>
      <c r="WFZ30" s="20"/>
      <c r="WGA30"/>
      <c r="WGB30" s="20"/>
      <c r="WGC30"/>
      <c r="WGD30" s="20"/>
      <c r="WGE30"/>
      <c r="WGF30" s="20"/>
      <c r="WGG30"/>
      <c r="WGH30" s="20"/>
      <c r="WGI30"/>
      <c r="WGJ30" s="20"/>
      <c r="WGK30"/>
      <c r="WGL30" s="20"/>
      <c r="WGM30"/>
      <c r="WGN30" s="20"/>
      <c r="WGO30"/>
      <c r="WGP30" s="20"/>
      <c r="WGQ30"/>
      <c r="WGR30" s="20"/>
      <c r="WGS30"/>
      <c r="WGT30" s="20"/>
      <c r="WGU30"/>
      <c r="WGV30" s="20"/>
      <c r="WGW30"/>
      <c r="WGX30" s="20"/>
      <c r="WGY30"/>
      <c r="WGZ30" s="20"/>
      <c r="WHA30"/>
      <c r="WHB30" s="20"/>
      <c r="WHC30"/>
      <c r="WHD30" s="20"/>
      <c r="WHE30"/>
      <c r="WHF30" s="20"/>
      <c r="WHG30"/>
      <c r="WHH30" s="20"/>
      <c r="WHI30"/>
      <c r="WHJ30" s="20"/>
      <c r="WHK30"/>
      <c r="WHL30" s="20"/>
      <c r="WHM30"/>
      <c r="WHN30" s="20"/>
      <c r="WHO30"/>
      <c r="WHP30" s="20"/>
      <c r="WHQ30"/>
      <c r="WHR30" s="20"/>
      <c r="WHS30"/>
      <c r="WHT30" s="20"/>
      <c r="WHU30"/>
      <c r="WHV30" s="20"/>
      <c r="WHW30"/>
      <c r="WHX30" s="20"/>
      <c r="WHY30"/>
      <c r="WHZ30" s="20"/>
      <c r="WIA30"/>
      <c r="WIB30" s="20"/>
      <c r="WIC30"/>
      <c r="WID30" s="20"/>
      <c r="WIE30"/>
      <c r="WIF30" s="20"/>
      <c r="WIG30"/>
      <c r="WIH30" s="20"/>
      <c r="WII30"/>
      <c r="WIJ30" s="20"/>
      <c r="WIK30"/>
      <c r="WIL30" s="20"/>
      <c r="WIM30"/>
      <c r="WIN30" s="20"/>
      <c r="WIO30"/>
      <c r="WIP30" s="20"/>
      <c r="WIQ30"/>
      <c r="WIR30" s="20"/>
      <c r="WIS30"/>
      <c r="WIT30" s="20"/>
      <c r="WIU30"/>
      <c r="WIV30" s="20"/>
      <c r="WIW30"/>
      <c r="WIX30" s="20"/>
      <c r="WIY30"/>
      <c r="WIZ30" s="20"/>
      <c r="WJA30"/>
      <c r="WJB30" s="20"/>
      <c r="WJC30"/>
      <c r="WJD30" s="20"/>
      <c r="WJE30"/>
      <c r="WJF30" s="20"/>
      <c r="WJG30"/>
      <c r="WJH30" s="20"/>
      <c r="WJI30"/>
      <c r="WJJ30" s="20"/>
      <c r="WJK30"/>
      <c r="WJL30" s="20"/>
      <c r="WJM30"/>
      <c r="WJN30" s="20"/>
      <c r="WJO30"/>
      <c r="WJP30" s="20"/>
      <c r="WJQ30"/>
      <c r="WJR30" s="20"/>
      <c r="WJS30"/>
      <c r="WJT30" s="20"/>
      <c r="WJU30"/>
      <c r="WJV30" s="20"/>
      <c r="WJW30"/>
      <c r="WJX30" s="20"/>
      <c r="WJY30"/>
      <c r="WJZ30" s="20"/>
      <c r="WKA30"/>
      <c r="WKB30" s="20"/>
      <c r="WKC30"/>
      <c r="WKD30" s="20"/>
      <c r="WKE30"/>
      <c r="WKF30" s="20"/>
      <c r="WKG30"/>
      <c r="WKH30" s="20"/>
      <c r="WKI30"/>
      <c r="WKJ30" s="20"/>
      <c r="WKK30"/>
      <c r="WKL30" s="20"/>
      <c r="WKM30"/>
      <c r="WKN30" s="20"/>
      <c r="WKO30"/>
      <c r="WKP30" s="20"/>
      <c r="WKQ30"/>
      <c r="WKR30" s="20"/>
      <c r="WKS30"/>
      <c r="WKT30" s="20"/>
      <c r="WKU30"/>
      <c r="WKV30" s="20"/>
      <c r="WKW30"/>
      <c r="WKX30" s="20"/>
      <c r="WKY30"/>
      <c r="WKZ30" s="20"/>
      <c r="WLA30"/>
      <c r="WLB30" s="20"/>
      <c r="WLC30"/>
      <c r="WLD30" s="20"/>
      <c r="WLE30"/>
      <c r="WLF30" s="20"/>
      <c r="WLG30"/>
      <c r="WLH30" s="20"/>
      <c r="WLI30"/>
      <c r="WLJ30" s="20"/>
      <c r="WLK30"/>
      <c r="WLL30" s="20"/>
      <c r="WLM30"/>
      <c r="WLN30" s="20"/>
      <c r="WLO30"/>
      <c r="WLP30" s="20"/>
      <c r="WLQ30"/>
      <c r="WLR30" s="20"/>
      <c r="WLS30"/>
      <c r="WLT30" s="20"/>
      <c r="WLU30"/>
      <c r="WLV30" s="20"/>
      <c r="WLW30"/>
      <c r="WLX30" s="20"/>
      <c r="WLY30"/>
      <c r="WLZ30" s="20"/>
      <c r="WMA30"/>
      <c r="WMB30" s="20"/>
      <c r="WMC30"/>
      <c r="WMD30" s="20"/>
      <c r="WME30"/>
      <c r="WMF30" s="20"/>
      <c r="WMG30"/>
      <c r="WMH30" s="20"/>
      <c r="WMI30"/>
      <c r="WMJ30" s="20"/>
      <c r="WMK30"/>
      <c r="WML30" s="20"/>
      <c r="WMM30"/>
      <c r="WMN30" s="20"/>
      <c r="WMO30"/>
      <c r="WMP30" s="20"/>
      <c r="WMQ30"/>
      <c r="WMR30" s="20"/>
      <c r="WMS30"/>
      <c r="WMT30" s="20"/>
      <c r="WMU30"/>
      <c r="WMV30" s="20"/>
      <c r="WMW30"/>
      <c r="WMX30" s="20"/>
      <c r="WMY30"/>
      <c r="WMZ30" s="20"/>
      <c r="WNA30"/>
      <c r="WNB30" s="20"/>
      <c r="WNC30"/>
      <c r="WND30" s="20"/>
      <c r="WNE30"/>
      <c r="WNF30" s="20"/>
      <c r="WNG30"/>
      <c r="WNH30" s="20"/>
      <c r="WNI30"/>
      <c r="WNJ30" s="20"/>
      <c r="WNK30"/>
      <c r="WNL30" s="20"/>
      <c r="WNM30"/>
      <c r="WNN30" s="20"/>
      <c r="WNO30"/>
      <c r="WNP30" s="20"/>
      <c r="WNQ30"/>
      <c r="WNR30" s="20"/>
      <c r="WNS30"/>
      <c r="WNT30" s="20"/>
      <c r="WNU30"/>
      <c r="WNV30" s="20"/>
      <c r="WNW30"/>
      <c r="WNX30" s="20"/>
      <c r="WNY30"/>
      <c r="WNZ30" s="20"/>
      <c r="WOA30"/>
      <c r="WOB30" s="20"/>
      <c r="WOC30"/>
      <c r="WOD30" s="20"/>
      <c r="WOE30"/>
      <c r="WOF30" s="20"/>
      <c r="WOG30"/>
      <c r="WOH30" s="20"/>
      <c r="WOI30"/>
      <c r="WOJ30" s="20"/>
      <c r="WOK30"/>
      <c r="WOL30" s="20"/>
      <c r="WOM30"/>
      <c r="WON30" s="20"/>
      <c r="WOO30"/>
      <c r="WOP30" s="20"/>
      <c r="WOQ30"/>
      <c r="WOR30" s="20"/>
      <c r="WOS30"/>
      <c r="WOT30" s="20"/>
      <c r="WOU30"/>
      <c r="WOV30" s="20"/>
      <c r="WOW30"/>
      <c r="WOX30" s="20"/>
      <c r="WOY30"/>
      <c r="WOZ30" s="20"/>
      <c r="WPA30"/>
      <c r="WPB30" s="20"/>
      <c r="WPC30"/>
      <c r="WPD30" s="20"/>
      <c r="WPE30"/>
      <c r="WPF30" s="20"/>
      <c r="WPG30"/>
      <c r="WPH30" s="20"/>
      <c r="WPI30"/>
      <c r="WPJ30" s="20"/>
      <c r="WPK30"/>
      <c r="WPL30" s="20"/>
      <c r="WPM30"/>
      <c r="WPN30" s="20"/>
      <c r="WPO30"/>
      <c r="WPP30" s="20"/>
      <c r="WPQ30"/>
      <c r="WPR30" s="20"/>
      <c r="WPS30"/>
      <c r="WPT30" s="20"/>
      <c r="WPU30"/>
      <c r="WPV30" s="20"/>
      <c r="WPW30"/>
      <c r="WPX30" s="20"/>
      <c r="WPY30"/>
      <c r="WPZ30" s="20"/>
      <c r="WQA30"/>
      <c r="WQB30" s="20"/>
      <c r="WQC30"/>
      <c r="WQD30" s="20"/>
      <c r="WQE30"/>
      <c r="WQF30" s="20"/>
      <c r="WQG30"/>
      <c r="WQH30" s="20"/>
      <c r="WQI30"/>
      <c r="WQJ30" s="20"/>
      <c r="WQK30"/>
      <c r="WQL30" s="20"/>
      <c r="WQM30"/>
      <c r="WQN30" s="20"/>
      <c r="WQO30"/>
      <c r="WQP30" s="20"/>
      <c r="WQQ30"/>
      <c r="WQR30" s="20"/>
      <c r="WQS30"/>
      <c r="WQT30" s="20"/>
      <c r="WQU30"/>
      <c r="WQV30" s="20"/>
      <c r="WQW30"/>
      <c r="WQX30" s="20"/>
      <c r="WQY30"/>
      <c r="WQZ30" s="20"/>
      <c r="WRA30"/>
      <c r="WRB30" s="20"/>
      <c r="WRC30"/>
      <c r="WRD30" s="20"/>
      <c r="WRE30"/>
      <c r="WRF30" s="20"/>
      <c r="WRG30"/>
      <c r="WRH30" s="20"/>
      <c r="WRI30"/>
      <c r="WRJ30" s="20"/>
      <c r="WRK30"/>
      <c r="WRL30" s="20"/>
      <c r="WRM30"/>
      <c r="WRN30" s="20"/>
      <c r="WRO30"/>
      <c r="WRP30" s="20"/>
      <c r="WRQ30"/>
      <c r="WRR30" s="20"/>
      <c r="WRS30"/>
      <c r="WRT30" s="20"/>
      <c r="WRU30"/>
      <c r="WRV30" s="20"/>
      <c r="WRW30"/>
      <c r="WRX30" s="20"/>
      <c r="WRY30"/>
      <c r="WRZ30" s="20"/>
      <c r="WSA30"/>
      <c r="WSB30" s="20"/>
      <c r="WSC30"/>
      <c r="WSD30" s="20"/>
      <c r="WSE30"/>
      <c r="WSF30" s="20"/>
      <c r="WSG30"/>
      <c r="WSH30" s="20"/>
      <c r="WSI30"/>
      <c r="WSJ30" s="20"/>
      <c r="WSK30"/>
      <c r="WSL30" s="20"/>
      <c r="WSM30"/>
      <c r="WSN30" s="20"/>
      <c r="WSO30"/>
      <c r="WSP30" s="20"/>
      <c r="WSQ30"/>
      <c r="WSR30" s="20"/>
      <c r="WSS30"/>
      <c r="WST30" s="20"/>
      <c r="WSU30"/>
      <c r="WSV30" s="20"/>
      <c r="WSW30"/>
      <c r="WSX30" s="20"/>
      <c r="WSY30"/>
      <c r="WSZ30" s="20"/>
      <c r="WTA30"/>
      <c r="WTB30" s="20"/>
      <c r="WTC30"/>
      <c r="WTD30" s="20"/>
      <c r="WTE30"/>
      <c r="WTF30" s="20"/>
      <c r="WTG30"/>
      <c r="WTH30" s="20"/>
      <c r="WTI30"/>
      <c r="WTJ30" s="20"/>
      <c r="WTK30"/>
      <c r="WTL30" s="20"/>
      <c r="WTM30"/>
      <c r="WTN30" s="20"/>
      <c r="WTO30"/>
      <c r="WTP30" s="20"/>
      <c r="WTQ30"/>
      <c r="WTR30" s="20"/>
      <c r="WTS30"/>
      <c r="WTT30" s="20"/>
      <c r="WTU30"/>
      <c r="WTV30" s="20"/>
      <c r="WTW30"/>
      <c r="WTX30" s="20"/>
      <c r="WTY30"/>
      <c r="WTZ30" s="20"/>
      <c r="WUA30"/>
      <c r="WUB30" s="20"/>
      <c r="WUC30"/>
      <c r="WUD30" s="20"/>
      <c r="WUE30"/>
      <c r="WUF30" s="20"/>
      <c r="WUG30"/>
      <c r="WUH30" s="20"/>
      <c r="WUI30"/>
      <c r="WUJ30" s="20"/>
      <c r="WUK30"/>
      <c r="WUL30" s="20"/>
      <c r="WUM30"/>
      <c r="WUN30" s="20"/>
      <c r="WUO30"/>
      <c r="WUP30" s="20"/>
      <c r="WUQ30"/>
      <c r="WUR30" s="20"/>
      <c r="WUS30"/>
      <c r="WUT30" s="20"/>
      <c r="WUU30"/>
      <c r="WUV30" s="20"/>
      <c r="WUW30"/>
      <c r="WUX30" s="20"/>
      <c r="WUY30"/>
      <c r="WUZ30" s="20"/>
      <c r="WVA30"/>
      <c r="WVB30" s="20"/>
      <c r="WVC30"/>
      <c r="WVD30" s="20"/>
      <c r="WVE30"/>
      <c r="WVF30" s="20"/>
      <c r="WVG30"/>
      <c r="WVH30" s="20"/>
      <c r="WVI30"/>
      <c r="WVJ30" s="20"/>
      <c r="WVK30"/>
      <c r="WVL30" s="20"/>
      <c r="WVM30"/>
      <c r="WVN30" s="20"/>
      <c r="WVO30"/>
      <c r="WVP30" s="20"/>
      <c r="WVQ30"/>
      <c r="WVR30" s="20"/>
      <c r="WVS30"/>
      <c r="WVT30" s="20"/>
      <c r="WVU30"/>
      <c r="WVV30" s="20"/>
      <c r="WVW30"/>
      <c r="WVX30" s="20"/>
      <c r="WVY30"/>
      <c r="WVZ30" s="20"/>
      <c r="WWA30"/>
      <c r="WWB30" s="20"/>
      <c r="WWC30"/>
      <c r="WWD30" s="20"/>
      <c r="WWE30"/>
      <c r="WWF30" s="20"/>
      <c r="WWG30"/>
      <c r="WWH30" s="20"/>
      <c r="WWI30"/>
      <c r="WWJ30" s="20"/>
      <c r="WWK30"/>
      <c r="WWL30" s="20"/>
      <c r="WWM30"/>
      <c r="WWN30" s="20"/>
      <c r="WWO30"/>
      <c r="WWP30" s="20"/>
      <c r="WWQ30"/>
      <c r="WWR30" s="20"/>
      <c r="WWS30"/>
      <c r="WWT30" s="20"/>
      <c r="WWU30"/>
      <c r="WWV30" s="20"/>
      <c r="WWW30"/>
      <c r="WWX30" s="20"/>
      <c r="WWY30"/>
      <c r="WWZ30" s="20"/>
      <c r="WXA30"/>
      <c r="WXB30" s="20"/>
      <c r="WXC30"/>
      <c r="WXD30" s="20"/>
      <c r="WXE30"/>
      <c r="WXF30" s="20"/>
      <c r="WXG30"/>
      <c r="WXH30" s="20"/>
      <c r="WXI30"/>
      <c r="WXJ30" s="20"/>
      <c r="WXK30"/>
      <c r="WXL30" s="20"/>
      <c r="WXM30"/>
      <c r="WXN30" s="20"/>
      <c r="WXO30"/>
      <c r="WXP30" s="20"/>
      <c r="WXQ30"/>
      <c r="WXR30" s="20"/>
      <c r="WXS30"/>
      <c r="WXT30" s="20"/>
      <c r="WXU30"/>
      <c r="WXV30" s="20"/>
      <c r="WXW30"/>
      <c r="WXX30" s="20"/>
      <c r="WXY30"/>
      <c r="WXZ30" s="20"/>
      <c r="WYA30"/>
      <c r="WYB30" s="20"/>
      <c r="WYC30"/>
      <c r="WYD30" s="20"/>
      <c r="WYE30"/>
      <c r="WYF30" s="20"/>
      <c r="WYG30"/>
      <c r="WYH30" s="20"/>
      <c r="WYI30"/>
      <c r="WYJ30" s="20"/>
      <c r="WYK30"/>
      <c r="WYL30" s="20"/>
      <c r="WYM30"/>
      <c r="WYN30" s="20"/>
      <c r="WYO30"/>
      <c r="WYP30" s="20"/>
      <c r="WYQ30"/>
      <c r="WYR30" s="20"/>
      <c r="WYS30"/>
      <c r="WYT30" s="20"/>
      <c r="WYU30"/>
      <c r="WYV30" s="20"/>
      <c r="WYW30"/>
      <c r="WYX30" s="20"/>
      <c r="WYY30"/>
      <c r="WYZ30" s="20"/>
      <c r="WZA30"/>
      <c r="WZB30" s="20"/>
      <c r="WZC30"/>
      <c r="WZD30" s="20"/>
      <c r="WZE30"/>
      <c r="WZF30" s="20"/>
      <c r="WZG30"/>
      <c r="WZH30" s="20"/>
      <c r="WZI30"/>
      <c r="WZJ30" s="20"/>
      <c r="WZK30"/>
      <c r="WZL30" s="20"/>
      <c r="WZM30"/>
      <c r="WZN30" s="20"/>
      <c r="WZO30"/>
      <c r="WZP30" s="20"/>
      <c r="WZQ30"/>
      <c r="WZR30" s="20"/>
      <c r="WZS30"/>
      <c r="WZT30" s="20"/>
      <c r="WZU30"/>
      <c r="WZV30" s="20"/>
      <c r="WZW30"/>
      <c r="WZX30" s="20"/>
      <c r="WZY30"/>
      <c r="WZZ30" s="20"/>
      <c r="XAA30"/>
      <c r="XAB30" s="20"/>
      <c r="XAC30"/>
      <c r="XAD30" s="20"/>
      <c r="XAE30"/>
      <c r="XAF30" s="20"/>
      <c r="XAG30"/>
      <c r="XAH30" s="20"/>
      <c r="XAI30"/>
      <c r="XAJ30" s="20"/>
      <c r="XAK30"/>
      <c r="XAL30" s="20"/>
      <c r="XAM30"/>
      <c r="XAN30" s="20"/>
      <c r="XAO30"/>
      <c r="XAP30" s="20"/>
      <c r="XAQ30"/>
      <c r="XAR30" s="20"/>
      <c r="XAS30"/>
      <c r="XAT30" s="20"/>
      <c r="XAU30"/>
      <c r="XAV30" s="20"/>
      <c r="XAW30"/>
      <c r="XAX30" s="20"/>
      <c r="XAY30"/>
      <c r="XAZ30" s="20"/>
      <c r="XBA30"/>
      <c r="XBB30" s="20"/>
      <c r="XBC30"/>
      <c r="XBD30" s="20"/>
      <c r="XBE30"/>
      <c r="XBF30" s="20"/>
      <c r="XBG30"/>
      <c r="XBH30" s="20"/>
      <c r="XBI30"/>
      <c r="XBJ30" s="20"/>
      <c r="XBK30"/>
      <c r="XBL30" s="20"/>
      <c r="XBM30"/>
      <c r="XBN30" s="20"/>
      <c r="XBO30"/>
      <c r="XBP30" s="20"/>
      <c r="XBQ30"/>
      <c r="XBR30" s="20"/>
      <c r="XBS30"/>
      <c r="XBT30" s="20"/>
      <c r="XBU30"/>
      <c r="XBV30" s="20"/>
      <c r="XBW30"/>
      <c r="XBX30" s="20"/>
      <c r="XBY30"/>
      <c r="XBZ30" s="20"/>
      <c r="XCA30"/>
      <c r="XCB30" s="20"/>
      <c r="XCC30"/>
      <c r="XCD30" s="20"/>
      <c r="XCE30"/>
      <c r="XCF30" s="20"/>
      <c r="XCG30"/>
      <c r="XCH30" s="20"/>
      <c r="XCI30"/>
      <c r="XCJ30" s="20"/>
      <c r="XCK30"/>
      <c r="XCL30" s="20"/>
      <c r="XCM30"/>
      <c r="XCN30" s="20"/>
      <c r="XCO30"/>
      <c r="XCP30" s="20"/>
      <c r="XCQ30"/>
      <c r="XCR30" s="20"/>
      <c r="XCS30"/>
      <c r="XCT30" s="20"/>
      <c r="XCU30"/>
      <c r="XCV30" s="20"/>
      <c r="XCW30"/>
      <c r="XCX30" s="20"/>
      <c r="XCY30"/>
      <c r="XCZ30" s="20"/>
      <c r="XDA30"/>
      <c r="XDB30" s="20"/>
      <c r="XDC30"/>
      <c r="XDD30" s="20"/>
      <c r="XDE30"/>
      <c r="XDF30" s="20"/>
      <c r="XDG30"/>
      <c r="XDH30" s="20"/>
      <c r="XDI30"/>
      <c r="XDJ30" s="20"/>
      <c r="XDK30"/>
      <c r="XDL30" s="20"/>
      <c r="XDM30"/>
      <c r="XDN30" s="20"/>
      <c r="XDO30"/>
      <c r="XDP30" s="20"/>
      <c r="XDQ30"/>
      <c r="XDR30" s="20"/>
      <c r="XDS30"/>
      <c r="XDT30" s="20"/>
      <c r="XDU30"/>
      <c r="XDV30" s="20"/>
      <c r="XDW30"/>
      <c r="XDX30" s="20"/>
      <c r="XDY30"/>
      <c r="XDZ30" s="20"/>
      <c r="XEA30"/>
      <c r="XEB30" s="20"/>
      <c r="XEC30"/>
      <c r="XED30" s="20"/>
      <c r="XEE30"/>
      <c r="XEF30" s="20"/>
      <c r="XEG30"/>
      <c r="XEH30" s="20"/>
      <c r="XEI30"/>
      <c r="XEJ30" s="20"/>
      <c r="XEK30"/>
      <c r="XEL30" s="20"/>
      <c r="XEM30"/>
      <c r="XEN30" s="20"/>
      <c r="XEO30"/>
      <c r="XEP30" s="20"/>
      <c r="XEQ30"/>
      <c r="XER30" s="20"/>
      <c r="XES30"/>
      <c r="XET30" s="20"/>
      <c r="XEU30"/>
      <c r="XEV30" s="20"/>
      <c r="XEW30"/>
      <c r="XEX30" s="20"/>
      <c r="XEY30"/>
      <c r="XEZ30" s="20"/>
      <c r="XFA30"/>
    </row>
    <row r="31" spans="1:16381" ht="18.5" x14ac:dyDescent="0.45">
      <c r="A31" s="149"/>
      <c r="B31" s="142" t="s">
        <v>53</v>
      </c>
      <c r="C31" s="143" t="s">
        <v>601</v>
      </c>
      <c r="D31" s="144">
        <f>'3. Level A Evaluation'!C486</f>
        <v>0</v>
      </c>
      <c r="E31" s="144">
        <f>'3. Level A Evaluation'!C487</f>
        <v>0</v>
      </c>
      <c r="F31" s="144">
        <f>'3. Level A Evaluation'!C488</f>
        <v>0</v>
      </c>
      <c r="G31" s="20"/>
      <c r="H31"/>
      <c r="I31" s="20"/>
      <c r="J31"/>
      <c r="K31"/>
      <c r="L31" s="20"/>
      <c r="M31"/>
      <c r="N31" s="20"/>
      <c r="O31"/>
      <c r="P31" s="20"/>
      <c r="Q31"/>
      <c r="R31" s="20"/>
      <c r="S31"/>
      <c r="T31" s="20"/>
      <c r="U31"/>
      <c r="V31" s="20"/>
      <c r="W31"/>
      <c r="X31" s="20"/>
      <c r="Y31"/>
      <c r="Z31" s="20"/>
      <c r="AA31"/>
      <c r="AB31" s="20"/>
      <c r="AC31"/>
      <c r="AD31" s="20"/>
      <c r="AE31"/>
      <c r="AF31" s="20"/>
      <c r="AG31"/>
      <c r="AH31" s="20"/>
      <c r="AI31"/>
      <c r="AJ31" s="20"/>
      <c r="AK31"/>
      <c r="AL31" s="20"/>
      <c r="AM31"/>
      <c r="AN31" s="20"/>
      <c r="AO31"/>
      <c r="AP31" s="20"/>
      <c r="AQ31"/>
      <c r="AR31" s="20"/>
      <c r="AS31"/>
      <c r="AT31" s="20"/>
      <c r="AU31"/>
      <c r="AV31" s="20"/>
      <c r="AW31"/>
      <c r="AX31" s="20"/>
      <c r="AY31"/>
      <c r="AZ31" s="20"/>
      <c r="BA31"/>
      <c r="BB31" s="20"/>
      <c r="BC31"/>
      <c r="BD31" s="20"/>
      <c r="BE31"/>
      <c r="BF31" s="20"/>
      <c r="BG31"/>
      <c r="BH31" s="20"/>
      <c r="BI31"/>
      <c r="BJ31" s="20"/>
      <c r="BK31"/>
      <c r="BL31" s="20"/>
      <c r="BM31"/>
      <c r="BN31" s="20"/>
      <c r="BO31"/>
      <c r="BP31" s="20"/>
      <c r="BQ31"/>
      <c r="BR31" s="20"/>
      <c r="BS31"/>
      <c r="BT31" s="20"/>
      <c r="BU31"/>
      <c r="BV31" s="20"/>
      <c r="BW31"/>
      <c r="BX31" s="20"/>
      <c r="BY31"/>
      <c r="BZ31" s="20"/>
      <c r="CA31"/>
      <c r="CB31" s="20"/>
      <c r="CC31"/>
      <c r="CD31" s="20"/>
      <c r="CE31"/>
      <c r="CF31" s="20"/>
      <c r="CG31"/>
      <c r="CH31" s="20"/>
      <c r="CI31"/>
      <c r="CJ31" s="20"/>
      <c r="CK31"/>
      <c r="CL31" s="20"/>
      <c r="CM31"/>
      <c r="CN31" s="20"/>
      <c r="CO31"/>
      <c r="CP31" s="20"/>
      <c r="CQ31"/>
      <c r="CR31" s="20"/>
      <c r="CS31"/>
      <c r="CT31" s="20"/>
      <c r="CU31"/>
      <c r="CV31" s="20"/>
      <c r="CW31"/>
      <c r="CX31" s="20"/>
      <c r="CY31"/>
      <c r="CZ31" s="20"/>
      <c r="DA31"/>
      <c r="DB31" s="20"/>
      <c r="DC31"/>
      <c r="DD31" s="20"/>
      <c r="DE31"/>
      <c r="DF31" s="20"/>
      <c r="DG31"/>
      <c r="DH31" s="20"/>
      <c r="DI31"/>
      <c r="DJ31" s="20"/>
      <c r="DK31"/>
      <c r="DL31" s="20"/>
      <c r="DM31"/>
      <c r="DN31" s="20"/>
      <c r="DO31"/>
      <c r="DP31" s="20"/>
      <c r="DQ31"/>
      <c r="DR31" s="20"/>
      <c r="DS31"/>
      <c r="DT31" s="20"/>
      <c r="DU31"/>
      <c r="DV31" s="20"/>
      <c r="DW31"/>
      <c r="DX31" s="20"/>
      <c r="DY31"/>
      <c r="DZ31" s="20"/>
      <c r="EA31"/>
      <c r="EB31" s="20"/>
      <c r="EC31"/>
      <c r="ED31" s="20"/>
      <c r="EE31"/>
      <c r="EF31" s="20"/>
      <c r="EG31"/>
      <c r="EH31" s="20"/>
      <c r="EI31"/>
      <c r="EJ31" s="20"/>
      <c r="EK31"/>
      <c r="EL31" s="20"/>
      <c r="EM31"/>
      <c r="EN31" s="20"/>
      <c r="EO31"/>
      <c r="EP31" s="20"/>
      <c r="EQ31"/>
      <c r="ER31" s="20"/>
      <c r="ES31"/>
      <c r="ET31" s="20"/>
      <c r="EU31"/>
      <c r="EV31" s="20"/>
      <c r="EW31"/>
      <c r="EX31" s="20"/>
      <c r="EY31"/>
      <c r="EZ31" s="20"/>
      <c r="FA31"/>
      <c r="FB31" s="20"/>
      <c r="FC31"/>
      <c r="FD31" s="20"/>
      <c r="FE31"/>
      <c r="FF31" s="20"/>
      <c r="FG31"/>
      <c r="FH31" s="20"/>
      <c r="FI31"/>
      <c r="FJ31" s="20"/>
      <c r="FK31"/>
      <c r="FL31" s="20"/>
      <c r="FM31"/>
      <c r="FN31" s="20"/>
      <c r="FO31"/>
      <c r="FP31" s="20"/>
      <c r="FQ31"/>
      <c r="FR31" s="20"/>
      <c r="FS31"/>
      <c r="FT31" s="20"/>
      <c r="FU31"/>
      <c r="FV31" s="20"/>
      <c r="FW31"/>
      <c r="FX31" s="20"/>
      <c r="FY31"/>
      <c r="FZ31" s="20"/>
      <c r="GA31"/>
      <c r="GB31" s="20"/>
      <c r="GC31"/>
      <c r="GD31" s="20"/>
      <c r="GE31"/>
      <c r="GF31" s="20"/>
      <c r="GG31"/>
      <c r="GH31" s="20"/>
      <c r="GI31"/>
      <c r="GJ31" s="20"/>
      <c r="GK31"/>
      <c r="GL31" s="20"/>
      <c r="GM31"/>
      <c r="GN31" s="20"/>
      <c r="GO31"/>
      <c r="GP31" s="20"/>
      <c r="GQ31"/>
      <c r="GR31" s="20"/>
      <c r="GS31"/>
      <c r="GT31" s="20"/>
      <c r="GU31"/>
      <c r="GV31" s="20"/>
      <c r="GW31"/>
      <c r="GX31" s="20"/>
      <c r="GY31"/>
      <c r="GZ31" s="20"/>
      <c r="HA31"/>
      <c r="HB31" s="20"/>
      <c r="HC31"/>
      <c r="HD31" s="20"/>
      <c r="HE31"/>
      <c r="HF31" s="20"/>
      <c r="HG31"/>
      <c r="HH31" s="20"/>
      <c r="HI31"/>
      <c r="HJ31" s="20"/>
      <c r="HK31"/>
      <c r="HL31" s="20"/>
      <c r="HM31"/>
      <c r="HN31" s="20"/>
      <c r="HO31"/>
      <c r="HP31" s="20"/>
      <c r="HQ31"/>
      <c r="HR31" s="20"/>
      <c r="HS31"/>
      <c r="HT31" s="20"/>
      <c r="HU31"/>
      <c r="HV31" s="20"/>
      <c r="HW31"/>
      <c r="HX31" s="20"/>
      <c r="HY31"/>
      <c r="HZ31" s="20"/>
      <c r="IA31"/>
      <c r="IB31" s="20"/>
      <c r="IC31"/>
      <c r="ID31" s="20"/>
      <c r="IE31"/>
      <c r="IF31" s="20"/>
      <c r="IG31"/>
      <c r="IH31" s="20"/>
      <c r="II31"/>
      <c r="IJ31" s="20"/>
      <c r="IK31"/>
      <c r="IL31" s="20"/>
      <c r="IM31"/>
      <c r="IN31" s="20"/>
      <c r="IO31"/>
      <c r="IP31" s="20"/>
      <c r="IQ31"/>
      <c r="IR31" s="20"/>
      <c r="IS31"/>
      <c r="IT31" s="20"/>
      <c r="IU31"/>
      <c r="IV31" s="20"/>
      <c r="IW31"/>
      <c r="IX31" s="20"/>
      <c r="IY31"/>
      <c r="IZ31" s="20"/>
      <c r="JA31"/>
      <c r="JB31" s="20"/>
      <c r="JC31"/>
      <c r="JD31" s="20"/>
      <c r="JE31"/>
      <c r="JF31" s="20"/>
      <c r="JG31"/>
      <c r="JH31" s="20"/>
      <c r="JI31"/>
      <c r="JJ31" s="20"/>
      <c r="JK31"/>
      <c r="JL31" s="20"/>
      <c r="JM31"/>
      <c r="JN31" s="20"/>
      <c r="JO31"/>
      <c r="JP31" s="20"/>
      <c r="JQ31"/>
      <c r="JR31" s="20"/>
      <c r="JS31"/>
      <c r="JT31" s="20"/>
      <c r="JU31"/>
      <c r="JV31" s="20"/>
      <c r="JW31"/>
      <c r="JX31" s="20"/>
      <c r="JY31"/>
      <c r="JZ31" s="20"/>
      <c r="KA31"/>
      <c r="KB31" s="20"/>
      <c r="KC31"/>
      <c r="KD31" s="20"/>
      <c r="KE31"/>
      <c r="KF31" s="20"/>
      <c r="KG31"/>
      <c r="KH31" s="20"/>
      <c r="KI31"/>
      <c r="KJ31" s="20"/>
      <c r="KK31"/>
      <c r="KL31" s="20"/>
      <c r="KM31"/>
      <c r="KN31" s="20"/>
      <c r="KO31"/>
      <c r="KP31" s="20"/>
      <c r="KQ31"/>
      <c r="KR31" s="20"/>
      <c r="KS31"/>
      <c r="KT31" s="20"/>
      <c r="KU31"/>
      <c r="KV31" s="20"/>
      <c r="KW31"/>
      <c r="KX31" s="20"/>
      <c r="KY31"/>
      <c r="KZ31" s="20"/>
      <c r="LA31"/>
      <c r="LB31" s="20"/>
      <c r="LC31"/>
      <c r="LD31" s="20"/>
      <c r="LE31"/>
      <c r="LF31" s="20"/>
      <c r="LG31"/>
      <c r="LH31" s="20"/>
      <c r="LI31"/>
      <c r="LJ31" s="20"/>
      <c r="LK31"/>
      <c r="LL31" s="20"/>
      <c r="LM31"/>
      <c r="LN31" s="20"/>
      <c r="LO31"/>
      <c r="LP31" s="20"/>
      <c r="LQ31"/>
      <c r="LR31" s="20"/>
      <c r="LS31"/>
      <c r="LT31" s="20"/>
      <c r="LU31"/>
      <c r="LV31" s="20"/>
      <c r="LW31"/>
      <c r="LX31" s="20"/>
      <c r="LY31"/>
      <c r="LZ31" s="20"/>
      <c r="MA31"/>
      <c r="MB31" s="20"/>
      <c r="MC31"/>
      <c r="MD31" s="20"/>
      <c r="ME31"/>
      <c r="MF31" s="20"/>
      <c r="MG31"/>
      <c r="MH31" s="20"/>
      <c r="MI31"/>
      <c r="MJ31" s="20"/>
      <c r="MK31"/>
      <c r="ML31" s="20"/>
      <c r="MM31"/>
      <c r="MN31" s="20"/>
      <c r="MO31"/>
      <c r="MP31" s="20"/>
      <c r="MQ31"/>
      <c r="MR31" s="20"/>
      <c r="MS31"/>
      <c r="MT31" s="20"/>
      <c r="MU31"/>
      <c r="MV31" s="20"/>
      <c r="MW31"/>
      <c r="MX31" s="20"/>
      <c r="MY31"/>
      <c r="MZ31" s="20"/>
      <c r="NA31"/>
      <c r="NB31" s="20"/>
      <c r="NC31"/>
      <c r="ND31" s="20"/>
      <c r="NE31"/>
      <c r="NF31" s="20"/>
      <c r="NG31"/>
      <c r="NH31" s="20"/>
      <c r="NI31"/>
      <c r="NJ31" s="20"/>
      <c r="NK31"/>
      <c r="NL31" s="20"/>
      <c r="NM31"/>
      <c r="NN31" s="20"/>
      <c r="NO31"/>
      <c r="NP31" s="20"/>
      <c r="NQ31"/>
      <c r="NR31" s="20"/>
      <c r="NS31"/>
      <c r="NT31" s="20"/>
      <c r="NU31"/>
      <c r="NV31" s="20"/>
      <c r="NW31"/>
      <c r="NX31" s="20"/>
      <c r="NY31"/>
      <c r="NZ31" s="20"/>
      <c r="OA31"/>
      <c r="OB31" s="20"/>
      <c r="OC31"/>
      <c r="OD31" s="20"/>
      <c r="OE31"/>
      <c r="OF31" s="20"/>
      <c r="OG31"/>
      <c r="OH31" s="20"/>
      <c r="OI31"/>
      <c r="OJ31" s="20"/>
      <c r="OK31"/>
      <c r="OL31" s="20"/>
      <c r="OM31"/>
      <c r="ON31" s="20"/>
      <c r="OO31"/>
      <c r="OP31" s="20"/>
      <c r="OQ31"/>
      <c r="OR31" s="20"/>
      <c r="OS31"/>
      <c r="OT31" s="20"/>
      <c r="OU31"/>
      <c r="OV31" s="20"/>
      <c r="OW31"/>
      <c r="OX31" s="20"/>
      <c r="OY31"/>
      <c r="OZ31" s="20"/>
      <c r="PA31"/>
      <c r="PB31" s="20"/>
      <c r="PC31"/>
      <c r="PD31" s="20"/>
      <c r="PE31"/>
      <c r="PF31" s="20"/>
      <c r="PG31"/>
      <c r="PH31" s="20"/>
      <c r="PI31"/>
      <c r="PJ31" s="20"/>
      <c r="PK31"/>
      <c r="PL31" s="20"/>
      <c r="PM31"/>
      <c r="PN31" s="20"/>
      <c r="PO31"/>
      <c r="PP31" s="20"/>
      <c r="PQ31"/>
      <c r="PR31" s="20"/>
      <c r="PS31"/>
      <c r="PT31" s="20"/>
      <c r="PU31"/>
      <c r="PV31" s="20"/>
      <c r="PW31"/>
      <c r="PX31" s="20"/>
      <c r="PY31"/>
      <c r="PZ31" s="20"/>
      <c r="QA31"/>
      <c r="QB31" s="20"/>
      <c r="QC31"/>
      <c r="QD31" s="20"/>
      <c r="QE31"/>
      <c r="QF31" s="20"/>
      <c r="QG31"/>
      <c r="QH31" s="20"/>
      <c r="QI31"/>
      <c r="QJ31" s="20"/>
      <c r="QK31"/>
      <c r="QL31" s="20"/>
      <c r="QM31"/>
      <c r="QN31" s="20"/>
      <c r="QO31"/>
      <c r="QP31" s="20"/>
      <c r="QQ31"/>
      <c r="QR31" s="20"/>
      <c r="QS31"/>
      <c r="QT31" s="20"/>
      <c r="QU31"/>
      <c r="QV31" s="20"/>
      <c r="QW31"/>
      <c r="QX31" s="20"/>
      <c r="QY31"/>
      <c r="QZ31" s="20"/>
      <c r="RA31"/>
      <c r="RB31" s="20"/>
      <c r="RC31"/>
      <c r="RD31" s="20"/>
      <c r="RE31"/>
      <c r="RF31" s="20"/>
      <c r="RG31"/>
      <c r="RH31" s="20"/>
      <c r="RI31"/>
      <c r="RJ31" s="20"/>
      <c r="RK31"/>
      <c r="RL31" s="20"/>
      <c r="RM31"/>
      <c r="RN31" s="20"/>
      <c r="RO31"/>
      <c r="RP31" s="20"/>
      <c r="RQ31"/>
      <c r="RR31" s="20"/>
      <c r="RS31"/>
      <c r="RT31" s="20"/>
      <c r="RU31"/>
      <c r="RV31" s="20"/>
      <c r="RW31"/>
      <c r="RX31" s="20"/>
      <c r="RY31"/>
      <c r="RZ31" s="20"/>
      <c r="SA31"/>
      <c r="SB31" s="20"/>
      <c r="SC31"/>
      <c r="SD31" s="20"/>
      <c r="SE31"/>
      <c r="SF31" s="20"/>
      <c r="SG31"/>
      <c r="SH31" s="20"/>
      <c r="SI31"/>
      <c r="SJ31" s="20"/>
      <c r="SK31"/>
      <c r="SL31" s="20"/>
      <c r="SM31"/>
      <c r="SN31" s="20"/>
      <c r="SO31"/>
      <c r="SP31" s="20"/>
      <c r="SQ31"/>
      <c r="SR31" s="20"/>
      <c r="SS31"/>
      <c r="ST31" s="20"/>
      <c r="SU31"/>
      <c r="SV31" s="20"/>
      <c r="SW31"/>
      <c r="SX31" s="20"/>
      <c r="SY31"/>
      <c r="SZ31" s="20"/>
      <c r="TA31"/>
      <c r="TB31" s="20"/>
      <c r="TC31"/>
      <c r="TD31" s="20"/>
      <c r="TE31"/>
      <c r="TF31" s="20"/>
      <c r="TG31"/>
      <c r="TH31" s="20"/>
      <c r="TI31"/>
      <c r="TJ31" s="20"/>
      <c r="TK31"/>
      <c r="TL31" s="20"/>
      <c r="TM31"/>
      <c r="TN31" s="20"/>
      <c r="TO31"/>
      <c r="TP31" s="20"/>
      <c r="TQ31"/>
      <c r="TR31" s="20"/>
      <c r="TS31"/>
      <c r="TT31" s="20"/>
      <c r="TU31"/>
      <c r="TV31" s="20"/>
      <c r="TW31"/>
      <c r="TX31" s="20"/>
      <c r="TY31"/>
      <c r="TZ31" s="20"/>
      <c r="UA31"/>
      <c r="UB31" s="20"/>
      <c r="UC31"/>
      <c r="UD31" s="20"/>
      <c r="UE31"/>
      <c r="UF31" s="20"/>
      <c r="UG31"/>
      <c r="UH31" s="20"/>
      <c r="UI31"/>
      <c r="UJ31" s="20"/>
      <c r="UK31"/>
      <c r="UL31" s="20"/>
      <c r="UM31"/>
      <c r="UN31" s="20"/>
      <c r="UO31"/>
      <c r="UP31" s="20"/>
      <c r="UQ31"/>
      <c r="UR31" s="20"/>
      <c r="US31"/>
      <c r="UT31" s="20"/>
      <c r="UU31"/>
      <c r="UV31" s="20"/>
      <c r="UW31"/>
      <c r="UX31" s="20"/>
      <c r="UY31"/>
      <c r="UZ31" s="20"/>
      <c r="VA31"/>
      <c r="VB31" s="20"/>
      <c r="VC31"/>
      <c r="VD31" s="20"/>
      <c r="VE31"/>
      <c r="VF31" s="20"/>
      <c r="VG31"/>
      <c r="VH31" s="20"/>
      <c r="VI31"/>
      <c r="VJ31" s="20"/>
      <c r="VK31"/>
      <c r="VL31" s="20"/>
      <c r="VM31"/>
      <c r="VN31" s="20"/>
      <c r="VO31"/>
      <c r="VP31" s="20"/>
      <c r="VQ31"/>
      <c r="VR31" s="20"/>
      <c r="VS31"/>
      <c r="VT31" s="20"/>
      <c r="VU31"/>
      <c r="VV31" s="20"/>
      <c r="VW31"/>
      <c r="VX31" s="20"/>
      <c r="VY31"/>
      <c r="VZ31" s="20"/>
      <c r="WA31"/>
      <c r="WB31" s="20"/>
      <c r="WC31"/>
      <c r="WD31" s="20"/>
      <c r="WE31"/>
      <c r="WF31" s="20"/>
      <c r="WG31"/>
      <c r="WH31" s="20"/>
      <c r="WI31"/>
      <c r="WJ31" s="20"/>
      <c r="WK31"/>
      <c r="WL31" s="20"/>
      <c r="WM31"/>
      <c r="WN31" s="20"/>
      <c r="WO31"/>
      <c r="WP31" s="20"/>
      <c r="WQ31"/>
      <c r="WR31" s="20"/>
      <c r="WS31"/>
      <c r="WT31" s="20"/>
      <c r="WU31"/>
      <c r="WV31" s="20"/>
      <c r="WW31"/>
      <c r="WX31" s="20"/>
      <c r="WY31"/>
      <c r="WZ31" s="20"/>
      <c r="XA31"/>
      <c r="XB31" s="20"/>
      <c r="XC31"/>
      <c r="XD31" s="20"/>
      <c r="XE31"/>
      <c r="XF31" s="20"/>
      <c r="XG31"/>
      <c r="XH31" s="20"/>
      <c r="XI31"/>
      <c r="XJ31" s="20"/>
      <c r="XK31"/>
      <c r="XL31" s="20"/>
      <c r="XM31"/>
      <c r="XN31" s="20"/>
      <c r="XO31"/>
      <c r="XP31" s="20"/>
      <c r="XQ31"/>
      <c r="XR31" s="20"/>
      <c r="XS31"/>
      <c r="XT31" s="20"/>
      <c r="XU31"/>
      <c r="XV31" s="20"/>
      <c r="XW31"/>
      <c r="XX31" s="20"/>
      <c r="XY31"/>
      <c r="XZ31" s="20"/>
      <c r="YA31"/>
      <c r="YB31" s="20"/>
      <c r="YC31"/>
      <c r="YD31" s="20"/>
      <c r="YE31"/>
      <c r="YF31" s="20"/>
      <c r="YG31"/>
      <c r="YH31" s="20"/>
      <c r="YI31"/>
      <c r="YJ31" s="20"/>
      <c r="YK31"/>
      <c r="YL31" s="20"/>
      <c r="YM31"/>
      <c r="YN31" s="20"/>
      <c r="YO31"/>
      <c r="YP31" s="20"/>
      <c r="YQ31"/>
      <c r="YR31" s="20"/>
      <c r="YS31"/>
      <c r="YT31" s="20"/>
      <c r="YU31"/>
      <c r="YV31" s="20"/>
      <c r="YW31"/>
      <c r="YX31" s="20"/>
      <c r="YY31"/>
      <c r="YZ31" s="20"/>
      <c r="ZA31"/>
      <c r="ZB31" s="20"/>
      <c r="ZC31"/>
      <c r="ZD31" s="20"/>
      <c r="ZE31"/>
      <c r="ZF31" s="20"/>
      <c r="ZG31"/>
      <c r="ZH31" s="20"/>
      <c r="ZI31"/>
      <c r="ZJ31" s="20"/>
      <c r="ZK31"/>
      <c r="ZL31" s="20"/>
      <c r="ZM31"/>
      <c r="ZN31" s="20"/>
      <c r="ZO31"/>
      <c r="ZP31" s="20"/>
      <c r="ZQ31"/>
      <c r="ZR31" s="20"/>
      <c r="ZS31"/>
      <c r="ZT31" s="20"/>
      <c r="ZU31"/>
      <c r="ZV31" s="20"/>
      <c r="ZW31"/>
      <c r="ZX31" s="20"/>
      <c r="ZY31"/>
      <c r="ZZ31" s="20"/>
      <c r="AAA31"/>
      <c r="AAB31" s="20"/>
      <c r="AAC31"/>
      <c r="AAD31" s="20"/>
      <c r="AAE31"/>
      <c r="AAF31" s="20"/>
      <c r="AAG31"/>
      <c r="AAH31" s="20"/>
      <c r="AAI31"/>
      <c r="AAJ31" s="20"/>
      <c r="AAK31"/>
      <c r="AAL31" s="20"/>
      <c r="AAM31"/>
      <c r="AAN31" s="20"/>
      <c r="AAO31"/>
      <c r="AAP31" s="20"/>
      <c r="AAQ31"/>
      <c r="AAR31" s="20"/>
      <c r="AAS31"/>
      <c r="AAT31" s="20"/>
      <c r="AAU31"/>
      <c r="AAV31" s="20"/>
      <c r="AAW31"/>
      <c r="AAX31" s="20"/>
      <c r="AAY31"/>
      <c r="AAZ31" s="20"/>
      <c r="ABA31"/>
      <c r="ABB31" s="20"/>
      <c r="ABC31"/>
      <c r="ABD31" s="20"/>
      <c r="ABE31"/>
      <c r="ABF31" s="20"/>
      <c r="ABG31"/>
      <c r="ABH31" s="20"/>
      <c r="ABI31"/>
      <c r="ABJ31" s="20"/>
      <c r="ABK31"/>
      <c r="ABL31" s="20"/>
      <c r="ABM31"/>
      <c r="ABN31" s="20"/>
      <c r="ABO31"/>
      <c r="ABP31" s="20"/>
      <c r="ABQ31"/>
      <c r="ABR31" s="20"/>
      <c r="ABS31"/>
      <c r="ABT31" s="20"/>
      <c r="ABU31"/>
      <c r="ABV31" s="20"/>
      <c r="ABW31"/>
      <c r="ABX31" s="20"/>
      <c r="ABY31"/>
      <c r="ABZ31" s="20"/>
      <c r="ACA31"/>
      <c r="ACB31" s="20"/>
      <c r="ACC31"/>
      <c r="ACD31" s="20"/>
      <c r="ACE31"/>
      <c r="ACF31" s="20"/>
      <c r="ACG31"/>
      <c r="ACH31" s="20"/>
      <c r="ACI31"/>
      <c r="ACJ31" s="20"/>
      <c r="ACK31"/>
      <c r="ACL31" s="20"/>
      <c r="ACM31"/>
      <c r="ACN31" s="20"/>
      <c r="ACO31"/>
      <c r="ACP31" s="20"/>
      <c r="ACQ31"/>
      <c r="ACR31" s="20"/>
      <c r="ACS31"/>
      <c r="ACT31" s="20"/>
      <c r="ACU31"/>
      <c r="ACV31" s="20"/>
      <c r="ACW31"/>
      <c r="ACX31" s="20"/>
      <c r="ACY31"/>
      <c r="ACZ31" s="20"/>
      <c r="ADA31"/>
      <c r="ADB31" s="20"/>
      <c r="ADC31"/>
      <c r="ADD31" s="20"/>
      <c r="ADE31"/>
      <c r="ADF31" s="20"/>
      <c r="ADG31"/>
      <c r="ADH31" s="20"/>
      <c r="ADI31"/>
      <c r="ADJ31" s="20"/>
      <c r="ADK31"/>
      <c r="ADL31" s="20"/>
      <c r="ADM31"/>
      <c r="ADN31" s="20"/>
      <c r="ADO31"/>
      <c r="ADP31" s="20"/>
      <c r="ADQ31"/>
      <c r="ADR31" s="20"/>
      <c r="ADS31"/>
      <c r="ADT31" s="20"/>
      <c r="ADU31"/>
      <c r="ADV31" s="20"/>
      <c r="ADW31"/>
      <c r="ADX31" s="20"/>
      <c r="ADY31"/>
      <c r="ADZ31" s="20"/>
      <c r="AEA31"/>
      <c r="AEB31" s="20"/>
      <c r="AEC31"/>
      <c r="AED31" s="20"/>
      <c r="AEE31"/>
      <c r="AEF31" s="20"/>
      <c r="AEG31"/>
      <c r="AEH31" s="20"/>
      <c r="AEI31"/>
      <c r="AEJ31" s="20"/>
      <c r="AEK31"/>
      <c r="AEL31" s="20"/>
      <c r="AEM31"/>
      <c r="AEN31" s="20"/>
      <c r="AEO31"/>
      <c r="AEP31" s="20"/>
      <c r="AEQ31"/>
      <c r="AER31" s="20"/>
      <c r="AES31"/>
      <c r="AET31" s="20"/>
      <c r="AEU31"/>
      <c r="AEV31" s="20"/>
      <c r="AEW31"/>
      <c r="AEX31" s="20"/>
      <c r="AEY31"/>
      <c r="AEZ31" s="20"/>
      <c r="AFA31"/>
      <c r="AFB31" s="20"/>
      <c r="AFC31"/>
      <c r="AFD31" s="20"/>
      <c r="AFE31"/>
      <c r="AFF31" s="20"/>
      <c r="AFG31"/>
      <c r="AFH31" s="20"/>
      <c r="AFI31"/>
      <c r="AFJ31" s="20"/>
      <c r="AFK31"/>
      <c r="AFL31" s="20"/>
      <c r="AFM31"/>
      <c r="AFN31" s="20"/>
      <c r="AFO31"/>
      <c r="AFP31" s="20"/>
      <c r="AFQ31"/>
      <c r="AFR31" s="20"/>
      <c r="AFS31"/>
      <c r="AFT31" s="20"/>
      <c r="AFU31"/>
      <c r="AFV31" s="20"/>
      <c r="AFW31"/>
      <c r="AFX31" s="20"/>
      <c r="AFY31"/>
      <c r="AFZ31" s="20"/>
      <c r="AGA31"/>
      <c r="AGB31" s="20"/>
      <c r="AGC31"/>
      <c r="AGD31" s="20"/>
      <c r="AGE31"/>
      <c r="AGF31" s="20"/>
      <c r="AGG31"/>
      <c r="AGH31" s="20"/>
      <c r="AGI31"/>
      <c r="AGJ31" s="20"/>
      <c r="AGK31"/>
      <c r="AGL31" s="20"/>
      <c r="AGM31"/>
      <c r="AGN31" s="20"/>
      <c r="AGO31"/>
      <c r="AGP31" s="20"/>
      <c r="AGQ31"/>
      <c r="AGR31" s="20"/>
      <c r="AGS31"/>
      <c r="AGT31" s="20"/>
      <c r="AGU31"/>
      <c r="AGV31" s="20"/>
      <c r="AGW31"/>
      <c r="AGX31" s="20"/>
      <c r="AGY31"/>
      <c r="AGZ31" s="20"/>
      <c r="AHA31"/>
      <c r="AHB31" s="20"/>
      <c r="AHC31"/>
      <c r="AHD31" s="20"/>
      <c r="AHE31"/>
      <c r="AHF31" s="20"/>
      <c r="AHG31"/>
      <c r="AHH31" s="20"/>
      <c r="AHI31"/>
      <c r="AHJ31" s="20"/>
      <c r="AHK31"/>
      <c r="AHL31" s="20"/>
      <c r="AHM31"/>
      <c r="AHN31" s="20"/>
      <c r="AHO31"/>
      <c r="AHP31" s="20"/>
      <c r="AHQ31"/>
      <c r="AHR31" s="20"/>
      <c r="AHS31"/>
      <c r="AHT31" s="20"/>
      <c r="AHU31"/>
      <c r="AHV31" s="20"/>
      <c r="AHW31"/>
      <c r="AHX31" s="20"/>
      <c r="AHY31"/>
      <c r="AHZ31" s="20"/>
      <c r="AIA31"/>
      <c r="AIB31" s="20"/>
      <c r="AIC31"/>
      <c r="AID31" s="20"/>
      <c r="AIE31"/>
      <c r="AIF31" s="20"/>
      <c r="AIG31"/>
      <c r="AIH31" s="20"/>
      <c r="AII31"/>
      <c r="AIJ31" s="20"/>
      <c r="AIK31"/>
      <c r="AIL31" s="20"/>
      <c r="AIM31"/>
      <c r="AIN31" s="20"/>
      <c r="AIO31"/>
      <c r="AIP31" s="20"/>
      <c r="AIQ31"/>
      <c r="AIR31" s="20"/>
      <c r="AIS31"/>
      <c r="AIT31" s="20"/>
      <c r="AIU31"/>
      <c r="AIV31" s="20"/>
      <c r="AIW31"/>
      <c r="AIX31" s="20"/>
      <c r="AIY31"/>
      <c r="AIZ31" s="20"/>
      <c r="AJA31"/>
      <c r="AJB31" s="20"/>
      <c r="AJC31"/>
      <c r="AJD31" s="20"/>
      <c r="AJE31"/>
      <c r="AJF31" s="20"/>
      <c r="AJG31"/>
      <c r="AJH31" s="20"/>
      <c r="AJI31"/>
      <c r="AJJ31" s="20"/>
      <c r="AJK31"/>
      <c r="AJL31" s="20"/>
      <c r="AJM31"/>
      <c r="AJN31" s="20"/>
      <c r="AJO31"/>
      <c r="AJP31" s="20"/>
      <c r="AJQ31"/>
      <c r="AJR31" s="20"/>
      <c r="AJS31"/>
      <c r="AJT31" s="20"/>
      <c r="AJU31"/>
      <c r="AJV31" s="20"/>
      <c r="AJW31"/>
      <c r="AJX31" s="20"/>
      <c r="AJY31"/>
      <c r="AJZ31" s="20"/>
      <c r="AKA31"/>
      <c r="AKB31" s="20"/>
      <c r="AKC31"/>
      <c r="AKD31" s="20"/>
      <c r="AKE31"/>
      <c r="AKF31" s="20"/>
      <c r="AKG31"/>
      <c r="AKH31" s="20"/>
      <c r="AKI31"/>
      <c r="AKJ31" s="20"/>
      <c r="AKK31"/>
      <c r="AKL31" s="20"/>
      <c r="AKM31"/>
      <c r="AKN31" s="20"/>
      <c r="AKO31"/>
      <c r="AKP31" s="20"/>
      <c r="AKQ31"/>
      <c r="AKR31" s="20"/>
      <c r="AKS31"/>
      <c r="AKT31" s="20"/>
      <c r="AKU31"/>
      <c r="AKV31" s="20"/>
      <c r="AKW31"/>
      <c r="AKX31" s="20"/>
      <c r="AKY31"/>
      <c r="AKZ31" s="20"/>
      <c r="ALA31"/>
      <c r="ALB31" s="20"/>
      <c r="ALC31"/>
      <c r="ALD31" s="20"/>
      <c r="ALE31"/>
      <c r="ALF31" s="20"/>
      <c r="ALG31"/>
      <c r="ALH31" s="20"/>
      <c r="ALI31"/>
      <c r="ALJ31" s="20"/>
      <c r="ALK31"/>
      <c r="ALL31" s="20"/>
      <c r="ALM31"/>
      <c r="ALN31" s="20"/>
      <c r="ALO31"/>
      <c r="ALP31" s="20"/>
      <c r="ALQ31"/>
      <c r="ALR31" s="20"/>
      <c r="ALS31"/>
      <c r="ALT31" s="20"/>
      <c r="ALU31"/>
      <c r="ALV31" s="20"/>
      <c r="ALW31"/>
      <c r="ALX31" s="20"/>
      <c r="ALY31"/>
      <c r="ALZ31" s="20"/>
      <c r="AMA31"/>
      <c r="AMB31" s="20"/>
      <c r="AMC31"/>
      <c r="AMD31" s="20"/>
      <c r="AME31"/>
      <c r="AMF31" s="20"/>
      <c r="AMG31"/>
      <c r="AMH31" s="20"/>
      <c r="AMI31"/>
      <c r="AMJ31" s="20"/>
      <c r="AMK31"/>
      <c r="AML31" s="20"/>
      <c r="AMM31"/>
      <c r="AMN31" s="20"/>
      <c r="AMO31"/>
      <c r="AMP31" s="20"/>
      <c r="AMQ31"/>
      <c r="AMR31" s="20"/>
      <c r="AMS31"/>
      <c r="AMT31" s="20"/>
      <c r="AMU31"/>
      <c r="AMV31" s="20"/>
      <c r="AMW31"/>
      <c r="AMX31" s="20"/>
      <c r="AMY31"/>
      <c r="AMZ31" s="20"/>
      <c r="ANA31"/>
      <c r="ANB31" s="20"/>
      <c r="ANC31"/>
      <c r="AND31" s="20"/>
      <c r="ANE31"/>
      <c r="ANF31" s="20"/>
      <c r="ANG31"/>
      <c r="ANH31" s="20"/>
      <c r="ANI31"/>
      <c r="ANJ31" s="20"/>
      <c r="ANK31"/>
      <c r="ANL31" s="20"/>
      <c r="ANM31"/>
      <c r="ANN31" s="20"/>
      <c r="ANO31"/>
      <c r="ANP31" s="20"/>
      <c r="ANQ31"/>
      <c r="ANR31" s="20"/>
      <c r="ANS31"/>
      <c r="ANT31" s="20"/>
      <c r="ANU31"/>
      <c r="ANV31" s="20"/>
      <c r="ANW31"/>
      <c r="ANX31" s="20"/>
      <c r="ANY31"/>
      <c r="ANZ31" s="20"/>
      <c r="AOA31"/>
      <c r="AOB31" s="20"/>
      <c r="AOC31"/>
      <c r="AOD31" s="20"/>
      <c r="AOE31"/>
      <c r="AOF31" s="20"/>
      <c r="AOG31"/>
      <c r="AOH31" s="20"/>
      <c r="AOI31"/>
      <c r="AOJ31" s="20"/>
      <c r="AOK31"/>
      <c r="AOL31" s="20"/>
      <c r="AOM31"/>
      <c r="AON31" s="20"/>
      <c r="AOO31"/>
      <c r="AOP31" s="20"/>
      <c r="AOQ31"/>
      <c r="AOR31" s="20"/>
      <c r="AOS31"/>
      <c r="AOT31" s="20"/>
      <c r="AOU31"/>
      <c r="AOV31" s="20"/>
      <c r="AOW31"/>
      <c r="AOX31" s="20"/>
      <c r="AOY31"/>
      <c r="AOZ31" s="20"/>
      <c r="APA31"/>
      <c r="APB31" s="20"/>
      <c r="APC31"/>
      <c r="APD31" s="20"/>
      <c r="APE31"/>
      <c r="APF31" s="20"/>
      <c r="APG31"/>
      <c r="APH31" s="20"/>
      <c r="API31"/>
      <c r="APJ31" s="20"/>
      <c r="APK31"/>
      <c r="APL31" s="20"/>
      <c r="APM31"/>
      <c r="APN31" s="20"/>
      <c r="APO31"/>
      <c r="APP31" s="20"/>
      <c r="APQ31"/>
      <c r="APR31" s="20"/>
      <c r="APS31"/>
      <c r="APT31" s="20"/>
      <c r="APU31"/>
      <c r="APV31" s="20"/>
      <c r="APW31"/>
      <c r="APX31" s="20"/>
      <c r="APY31"/>
      <c r="APZ31" s="20"/>
      <c r="AQA31"/>
      <c r="AQB31" s="20"/>
      <c r="AQC31"/>
      <c r="AQD31" s="20"/>
      <c r="AQE31"/>
      <c r="AQF31" s="20"/>
      <c r="AQG31"/>
      <c r="AQH31" s="20"/>
      <c r="AQI31"/>
      <c r="AQJ31" s="20"/>
      <c r="AQK31"/>
      <c r="AQL31" s="20"/>
      <c r="AQM31"/>
      <c r="AQN31" s="20"/>
      <c r="AQO31"/>
      <c r="AQP31" s="20"/>
      <c r="AQQ31"/>
      <c r="AQR31" s="20"/>
      <c r="AQS31"/>
      <c r="AQT31" s="20"/>
      <c r="AQU31"/>
      <c r="AQV31" s="20"/>
      <c r="AQW31"/>
      <c r="AQX31" s="20"/>
      <c r="AQY31"/>
      <c r="AQZ31" s="20"/>
      <c r="ARA31"/>
      <c r="ARB31" s="20"/>
      <c r="ARC31"/>
      <c r="ARD31" s="20"/>
      <c r="ARE31"/>
      <c r="ARF31" s="20"/>
      <c r="ARG31"/>
      <c r="ARH31" s="20"/>
      <c r="ARI31"/>
      <c r="ARJ31" s="20"/>
      <c r="ARK31"/>
      <c r="ARL31" s="20"/>
      <c r="ARM31"/>
      <c r="ARN31" s="20"/>
      <c r="ARO31"/>
      <c r="ARP31" s="20"/>
      <c r="ARQ31"/>
      <c r="ARR31" s="20"/>
      <c r="ARS31"/>
      <c r="ART31" s="20"/>
      <c r="ARU31"/>
      <c r="ARV31" s="20"/>
      <c r="ARW31"/>
      <c r="ARX31" s="20"/>
      <c r="ARY31"/>
      <c r="ARZ31" s="20"/>
      <c r="ASA31"/>
      <c r="ASB31" s="20"/>
      <c r="ASC31"/>
      <c r="ASD31" s="20"/>
      <c r="ASE31"/>
      <c r="ASF31" s="20"/>
      <c r="ASG31"/>
      <c r="ASH31" s="20"/>
      <c r="ASI31"/>
      <c r="ASJ31" s="20"/>
      <c r="ASK31"/>
      <c r="ASL31" s="20"/>
      <c r="ASM31"/>
      <c r="ASN31" s="20"/>
      <c r="ASO31"/>
      <c r="ASP31" s="20"/>
      <c r="ASQ31"/>
      <c r="ASR31" s="20"/>
      <c r="ASS31"/>
      <c r="AST31" s="20"/>
      <c r="ASU31"/>
      <c r="ASV31" s="20"/>
      <c r="ASW31"/>
      <c r="ASX31" s="20"/>
      <c r="ASY31"/>
      <c r="ASZ31" s="20"/>
      <c r="ATA31"/>
      <c r="ATB31" s="20"/>
      <c r="ATC31"/>
      <c r="ATD31" s="20"/>
      <c r="ATE31"/>
      <c r="ATF31" s="20"/>
      <c r="ATG31"/>
      <c r="ATH31" s="20"/>
      <c r="ATI31"/>
      <c r="ATJ31" s="20"/>
      <c r="ATK31"/>
      <c r="ATL31" s="20"/>
      <c r="ATM31"/>
      <c r="ATN31" s="20"/>
      <c r="ATO31"/>
      <c r="ATP31" s="20"/>
      <c r="ATQ31"/>
      <c r="ATR31" s="20"/>
      <c r="ATS31"/>
      <c r="ATT31" s="20"/>
      <c r="ATU31"/>
      <c r="ATV31" s="20"/>
      <c r="ATW31"/>
      <c r="ATX31" s="20"/>
      <c r="ATY31"/>
      <c r="ATZ31" s="20"/>
      <c r="AUA31"/>
      <c r="AUB31" s="20"/>
      <c r="AUC31"/>
      <c r="AUD31" s="20"/>
      <c r="AUE31"/>
      <c r="AUF31" s="20"/>
      <c r="AUG31"/>
      <c r="AUH31" s="20"/>
      <c r="AUI31"/>
      <c r="AUJ31" s="20"/>
      <c r="AUK31"/>
      <c r="AUL31" s="20"/>
      <c r="AUM31"/>
      <c r="AUN31" s="20"/>
      <c r="AUO31"/>
      <c r="AUP31" s="20"/>
      <c r="AUQ31"/>
      <c r="AUR31" s="20"/>
      <c r="AUS31"/>
      <c r="AUT31" s="20"/>
      <c r="AUU31"/>
      <c r="AUV31" s="20"/>
      <c r="AUW31"/>
      <c r="AUX31" s="20"/>
      <c r="AUY31"/>
      <c r="AUZ31" s="20"/>
      <c r="AVA31"/>
      <c r="AVB31" s="20"/>
      <c r="AVC31"/>
      <c r="AVD31" s="20"/>
      <c r="AVE31"/>
      <c r="AVF31" s="20"/>
      <c r="AVG31"/>
      <c r="AVH31" s="20"/>
      <c r="AVI31"/>
      <c r="AVJ31" s="20"/>
      <c r="AVK31"/>
      <c r="AVL31" s="20"/>
      <c r="AVM31"/>
      <c r="AVN31" s="20"/>
      <c r="AVO31"/>
      <c r="AVP31" s="20"/>
      <c r="AVQ31"/>
      <c r="AVR31" s="20"/>
      <c r="AVS31"/>
      <c r="AVT31" s="20"/>
      <c r="AVU31"/>
      <c r="AVV31" s="20"/>
      <c r="AVW31"/>
      <c r="AVX31" s="20"/>
      <c r="AVY31"/>
      <c r="AVZ31" s="20"/>
      <c r="AWA31"/>
      <c r="AWB31" s="20"/>
      <c r="AWC31"/>
      <c r="AWD31" s="20"/>
      <c r="AWE31"/>
      <c r="AWF31" s="20"/>
      <c r="AWG31"/>
      <c r="AWH31" s="20"/>
      <c r="AWI31"/>
      <c r="AWJ31" s="20"/>
      <c r="AWK31"/>
      <c r="AWL31" s="20"/>
      <c r="AWM31"/>
      <c r="AWN31" s="20"/>
      <c r="AWO31"/>
      <c r="AWP31" s="20"/>
      <c r="AWQ31"/>
      <c r="AWR31" s="20"/>
      <c r="AWS31"/>
      <c r="AWT31" s="20"/>
      <c r="AWU31"/>
      <c r="AWV31" s="20"/>
      <c r="AWW31"/>
      <c r="AWX31" s="20"/>
      <c r="AWY31"/>
      <c r="AWZ31" s="20"/>
      <c r="AXA31"/>
      <c r="AXB31" s="20"/>
      <c r="AXC31"/>
      <c r="AXD31" s="20"/>
      <c r="AXE31"/>
      <c r="AXF31" s="20"/>
      <c r="AXG31"/>
      <c r="AXH31" s="20"/>
      <c r="AXI31"/>
      <c r="AXJ31" s="20"/>
      <c r="AXK31"/>
      <c r="AXL31" s="20"/>
      <c r="AXM31"/>
      <c r="AXN31" s="20"/>
      <c r="AXO31"/>
      <c r="AXP31" s="20"/>
      <c r="AXQ31"/>
      <c r="AXR31" s="20"/>
      <c r="AXS31"/>
      <c r="AXT31" s="20"/>
      <c r="AXU31"/>
      <c r="AXV31" s="20"/>
      <c r="AXW31"/>
      <c r="AXX31" s="20"/>
      <c r="AXY31"/>
      <c r="AXZ31" s="20"/>
      <c r="AYA31"/>
      <c r="AYB31" s="20"/>
      <c r="AYC31"/>
      <c r="AYD31" s="20"/>
      <c r="AYE31"/>
      <c r="AYF31" s="20"/>
      <c r="AYG31"/>
      <c r="AYH31" s="20"/>
      <c r="AYI31"/>
      <c r="AYJ31" s="20"/>
      <c r="AYK31"/>
      <c r="AYL31" s="20"/>
      <c r="AYM31"/>
      <c r="AYN31" s="20"/>
      <c r="AYO31"/>
      <c r="AYP31" s="20"/>
      <c r="AYQ31"/>
      <c r="AYR31" s="20"/>
      <c r="AYS31"/>
      <c r="AYT31" s="20"/>
      <c r="AYU31"/>
      <c r="AYV31" s="20"/>
      <c r="AYW31"/>
      <c r="AYX31" s="20"/>
      <c r="AYY31"/>
      <c r="AYZ31" s="20"/>
      <c r="AZA31"/>
      <c r="AZB31" s="20"/>
      <c r="AZC31"/>
      <c r="AZD31" s="20"/>
      <c r="AZE31"/>
      <c r="AZF31" s="20"/>
      <c r="AZG31"/>
      <c r="AZH31" s="20"/>
      <c r="AZI31"/>
      <c r="AZJ31" s="20"/>
      <c r="AZK31"/>
      <c r="AZL31" s="20"/>
      <c r="AZM31"/>
      <c r="AZN31" s="20"/>
      <c r="AZO31"/>
      <c r="AZP31" s="20"/>
      <c r="AZQ31"/>
      <c r="AZR31" s="20"/>
      <c r="AZS31"/>
      <c r="AZT31" s="20"/>
      <c r="AZU31"/>
      <c r="AZV31" s="20"/>
      <c r="AZW31"/>
      <c r="AZX31" s="20"/>
      <c r="AZY31"/>
      <c r="AZZ31" s="20"/>
      <c r="BAA31"/>
      <c r="BAB31" s="20"/>
      <c r="BAC31"/>
      <c r="BAD31" s="20"/>
      <c r="BAE31"/>
      <c r="BAF31" s="20"/>
      <c r="BAG31"/>
      <c r="BAH31" s="20"/>
      <c r="BAI31"/>
      <c r="BAJ31" s="20"/>
      <c r="BAK31"/>
      <c r="BAL31" s="20"/>
      <c r="BAM31"/>
      <c r="BAN31" s="20"/>
      <c r="BAO31"/>
      <c r="BAP31" s="20"/>
      <c r="BAQ31"/>
      <c r="BAR31" s="20"/>
      <c r="BAS31"/>
      <c r="BAT31" s="20"/>
      <c r="BAU31"/>
      <c r="BAV31" s="20"/>
      <c r="BAW31"/>
      <c r="BAX31" s="20"/>
      <c r="BAY31"/>
      <c r="BAZ31" s="20"/>
      <c r="BBA31"/>
      <c r="BBB31" s="20"/>
      <c r="BBC31"/>
      <c r="BBD31" s="20"/>
      <c r="BBE31"/>
      <c r="BBF31" s="20"/>
      <c r="BBG31"/>
      <c r="BBH31" s="20"/>
      <c r="BBI31"/>
      <c r="BBJ31" s="20"/>
      <c r="BBK31"/>
      <c r="BBL31" s="20"/>
      <c r="BBM31"/>
      <c r="BBN31" s="20"/>
      <c r="BBO31"/>
      <c r="BBP31" s="20"/>
      <c r="BBQ31"/>
      <c r="BBR31" s="20"/>
      <c r="BBS31"/>
      <c r="BBT31" s="20"/>
      <c r="BBU31"/>
      <c r="BBV31" s="20"/>
      <c r="BBW31"/>
      <c r="BBX31" s="20"/>
      <c r="BBY31"/>
      <c r="BBZ31" s="20"/>
      <c r="BCA31"/>
      <c r="BCB31" s="20"/>
      <c r="BCC31"/>
      <c r="BCD31" s="20"/>
      <c r="BCE31"/>
      <c r="BCF31" s="20"/>
      <c r="BCG31"/>
      <c r="BCH31" s="20"/>
      <c r="BCI31"/>
      <c r="BCJ31" s="20"/>
      <c r="BCK31"/>
      <c r="BCL31" s="20"/>
      <c r="BCM31"/>
      <c r="BCN31" s="20"/>
      <c r="BCO31"/>
      <c r="BCP31" s="20"/>
      <c r="BCQ31"/>
      <c r="BCR31" s="20"/>
      <c r="BCS31"/>
      <c r="BCT31" s="20"/>
      <c r="BCU31"/>
      <c r="BCV31" s="20"/>
      <c r="BCW31"/>
      <c r="BCX31" s="20"/>
      <c r="BCY31"/>
      <c r="BCZ31" s="20"/>
      <c r="BDA31"/>
      <c r="BDB31" s="20"/>
      <c r="BDC31"/>
      <c r="BDD31" s="20"/>
      <c r="BDE31"/>
      <c r="BDF31" s="20"/>
      <c r="BDG31"/>
      <c r="BDH31" s="20"/>
      <c r="BDI31"/>
      <c r="BDJ31" s="20"/>
      <c r="BDK31"/>
      <c r="BDL31" s="20"/>
      <c r="BDM31"/>
      <c r="BDN31" s="20"/>
      <c r="BDO31"/>
      <c r="BDP31" s="20"/>
      <c r="BDQ31"/>
      <c r="BDR31" s="20"/>
      <c r="BDS31"/>
      <c r="BDT31" s="20"/>
      <c r="BDU31"/>
      <c r="BDV31" s="20"/>
      <c r="BDW31"/>
      <c r="BDX31" s="20"/>
      <c r="BDY31"/>
      <c r="BDZ31" s="20"/>
      <c r="BEA31"/>
      <c r="BEB31" s="20"/>
      <c r="BEC31"/>
      <c r="BED31" s="20"/>
      <c r="BEE31"/>
      <c r="BEF31" s="20"/>
      <c r="BEG31"/>
      <c r="BEH31" s="20"/>
      <c r="BEI31"/>
      <c r="BEJ31" s="20"/>
      <c r="BEK31"/>
      <c r="BEL31" s="20"/>
      <c r="BEM31"/>
      <c r="BEN31" s="20"/>
      <c r="BEO31"/>
      <c r="BEP31" s="20"/>
      <c r="BEQ31"/>
      <c r="BER31" s="20"/>
      <c r="BES31"/>
      <c r="BET31" s="20"/>
      <c r="BEU31"/>
      <c r="BEV31" s="20"/>
      <c r="BEW31"/>
      <c r="BEX31" s="20"/>
      <c r="BEY31"/>
      <c r="BEZ31" s="20"/>
      <c r="BFA31"/>
      <c r="BFB31" s="20"/>
      <c r="BFC31"/>
      <c r="BFD31" s="20"/>
      <c r="BFE31"/>
      <c r="BFF31" s="20"/>
      <c r="BFG31"/>
      <c r="BFH31" s="20"/>
      <c r="BFI31"/>
      <c r="BFJ31" s="20"/>
      <c r="BFK31"/>
      <c r="BFL31" s="20"/>
      <c r="BFM31"/>
      <c r="BFN31" s="20"/>
      <c r="BFO31"/>
      <c r="BFP31" s="20"/>
      <c r="BFQ31"/>
      <c r="BFR31" s="20"/>
      <c r="BFS31"/>
      <c r="BFT31" s="20"/>
      <c r="BFU31"/>
      <c r="BFV31" s="20"/>
      <c r="BFW31"/>
      <c r="BFX31" s="20"/>
      <c r="BFY31"/>
      <c r="BFZ31" s="20"/>
      <c r="BGA31"/>
      <c r="BGB31" s="20"/>
      <c r="BGC31"/>
      <c r="BGD31" s="20"/>
      <c r="BGE31"/>
      <c r="BGF31" s="20"/>
      <c r="BGG31"/>
      <c r="BGH31" s="20"/>
      <c r="BGI31"/>
      <c r="BGJ31" s="20"/>
      <c r="BGK31"/>
      <c r="BGL31" s="20"/>
      <c r="BGM31"/>
      <c r="BGN31" s="20"/>
      <c r="BGO31"/>
      <c r="BGP31" s="20"/>
      <c r="BGQ31"/>
      <c r="BGR31" s="20"/>
      <c r="BGS31"/>
      <c r="BGT31" s="20"/>
      <c r="BGU31"/>
      <c r="BGV31" s="20"/>
      <c r="BGW31"/>
      <c r="BGX31" s="20"/>
      <c r="BGY31"/>
      <c r="BGZ31" s="20"/>
      <c r="BHA31"/>
      <c r="BHB31" s="20"/>
      <c r="BHC31"/>
      <c r="BHD31" s="20"/>
      <c r="BHE31"/>
      <c r="BHF31" s="20"/>
      <c r="BHG31"/>
      <c r="BHH31" s="20"/>
      <c r="BHI31"/>
      <c r="BHJ31" s="20"/>
      <c r="BHK31"/>
      <c r="BHL31" s="20"/>
      <c r="BHM31"/>
      <c r="BHN31" s="20"/>
      <c r="BHO31"/>
      <c r="BHP31" s="20"/>
      <c r="BHQ31"/>
      <c r="BHR31" s="20"/>
      <c r="BHS31"/>
      <c r="BHT31" s="20"/>
      <c r="BHU31"/>
      <c r="BHV31" s="20"/>
      <c r="BHW31"/>
      <c r="BHX31" s="20"/>
      <c r="BHY31"/>
      <c r="BHZ31" s="20"/>
      <c r="BIA31"/>
      <c r="BIB31" s="20"/>
      <c r="BIC31"/>
      <c r="BID31" s="20"/>
      <c r="BIE31"/>
      <c r="BIF31" s="20"/>
      <c r="BIG31"/>
      <c r="BIH31" s="20"/>
      <c r="BII31"/>
      <c r="BIJ31" s="20"/>
      <c r="BIK31"/>
      <c r="BIL31" s="20"/>
      <c r="BIM31"/>
      <c r="BIN31" s="20"/>
      <c r="BIO31"/>
      <c r="BIP31" s="20"/>
      <c r="BIQ31"/>
      <c r="BIR31" s="20"/>
      <c r="BIS31"/>
      <c r="BIT31" s="20"/>
      <c r="BIU31"/>
      <c r="BIV31" s="20"/>
      <c r="BIW31"/>
      <c r="BIX31" s="20"/>
      <c r="BIY31"/>
      <c r="BIZ31" s="20"/>
      <c r="BJA31"/>
      <c r="BJB31" s="20"/>
      <c r="BJC31"/>
      <c r="BJD31" s="20"/>
      <c r="BJE31"/>
      <c r="BJF31" s="20"/>
      <c r="BJG31"/>
      <c r="BJH31" s="20"/>
      <c r="BJI31"/>
      <c r="BJJ31" s="20"/>
      <c r="BJK31"/>
      <c r="BJL31" s="20"/>
      <c r="BJM31"/>
      <c r="BJN31" s="20"/>
      <c r="BJO31"/>
      <c r="BJP31" s="20"/>
      <c r="BJQ31"/>
      <c r="BJR31" s="20"/>
      <c r="BJS31"/>
      <c r="BJT31" s="20"/>
      <c r="BJU31"/>
      <c r="BJV31" s="20"/>
      <c r="BJW31"/>
      <c r="BJX31" s="20"/>
      <c r="BJY31"/>
      <c r="BJZ31" s="20"/>
      <c r="BKA31"/>
      <c r="BKB31" s="20"/>
      <c r="BKC31"/>
      <c r="BKD31" s="20"/>
      <c r="BKE31"/>
      <c r="BKF31" s="20"/>
      <c r="BKG31"/>
      <c r="BKH31" s="20"/>
      <c r="BKI31"/>
      <c r="BKJ31" s="20"/>
      <c r="BKK31"/>
      <c r="BKL31" s="20"/>
      <c r="BKM31"/>
      <c r="BKN31" s="20"/>
      <c r="BKO31"/>
      <c r="BKP31" s="20"/>
      <c r="BKQ31"/>
      <c r="BKR31" s="20"/>
      <c r="BKS31"/>
      <c r="BKT31" s="20"/>
      <c r="BKU31"/>
      <c r="BKV31" s="20"/>
      <c r="BKW31"/>
      <c r="BKX31" s="20"/>
      <c r="BKY31"/>
      <c r="BKZ31" s="20"/>
      <c r="BLA31"/>
      <c r="BLB31" s="20"/>
      <c r="BLC31"/>
      <c r="BLD31" s="20"/>
      <c r="BLE31"/>
      <c r="BLF31" s="20"/>
      <c r="BLG31"/>
      <c r="BLH31" s="20"/>
      <c r="BLI31"/>
      <c r="BLJ31" s="20"/>
      <c r="BLK31"/>
      <c r="BLL31" s="20"/>
      <c r="BLM31"/>
      <c r="BLN31" s="20"/>
      <c r="BLO31"/>
      <c r="BLP31" s="20"/>
      <c r="BLQ31"/>
      <c r="BLR31" s="20"/>
      <c r="BLS31"/>
      <c r="BLT31" s="20"/>
      <c r="BLU31"/>
      <c r="BLV31" s="20"/>
      <c r="BLW31"/>
      <c r="BLX31" s="20"/>
      <c r="BLY31"/>
      <c r="BLZ31" s="20"/>
      <c r="BMA31"/>
      <c r="BMB31" s="20"/>
      <c r="BMC31"/>
      <c r="BMD31" s="20"/>
      <c r="BME31"/>
      <c r="BMF31" s="20"/>
      <c r="BMG31"/>
      <c r="BMH31" s="20"/>
      <c r="BMI31"/>
      <c r="BMJ31" s="20"/>
      <c r="BMK31"/>
      <c r="BML31" s="20"/>
      <c r="BMM31"/>
      <c r="BMN31" s="20"/>
      <c r="BMO31"/>
      <c r="BMP31" s="20"/>
      <c r="BMQ31"/>
      <c r="BMR31" s="20"/>
      <c r="BMS31"/>
      <c r="BMT31" s="20"/>
      <c r="BMU31"/>
      <c r="BMV31" s="20"/>
      <c r="BMW31"/>
      <c r="BMX31" s="20"/>
      <c r="BMY31"/>
      <c r="BMZ31" s="20"/>
      <c r="BNA31"/>
      <c r="BNB31" s="20"/>
      <c r="BNC31"/>
      <c r="BND31" s="20"/>
      <c r="BNE31"/>
      <c r="BNF31" s="20"/>
      <c r="BNG31"/>
      <c r="BNH31" s="20"/>
      <c r="BNI31"/>
      <c r="BNJ31" s="20"/>
      <c r="BNK31"/>
      <c r="BNL31" s="20"/>
      <c r="BNM31"/>
      <c r="BNN31" s="20"/>
      <c r="BNO31"/>
      <c r="BNP31" s="20"/>
      <c r="BNQ31"/>
      <c r="BNR31" s="20"/>
      <c r="BNS31"/>
      <c r="BNT31" s="20"/>
      <c r="BNU31"/>
      <c r="BNV31" s="20"/>
      <c r="BNW31"/>
      <c r="BNX31" s="20"/>
      <c r="BNY31"/>
      <c r="BNZ31" s="20"/>
      <c r="BOA31"/>
      <c r="BOB31" s="20"/>
      <c r="BOC31"/>
      <c r="BOD31" s="20"/>
      <c r="BOE31"/>
      <c r="BOF31" s="20"/>
      <c r="BOG31"/>
      <c r="BOH31" s="20"/>
      <c r="BOI31"/>
      <c r="BOJ31" s="20"/>
      <c r="BOK31"/>
      <c r="BOL31" s="20"/>
      <c r="BOM31"/>
      <c r="BON31" s="20"/>
      <c r="BOO31"/>
      <c r="BOP31" s="20"/>
      <c r="BOQ31"/>
      <c r="BOR31" s="20"/>
      <c r="BOS31"/>
      <c r="BOT31" s="20"/>
      <c r="BOU31"/>
      <c r="BOV31" s="20"/>
      <c r="BOW31"/>
      <c r="BOX31" s="20"/>
      <c r="BOY31"/>
      <c r="BOZ31" s="20"/>
      <c r="BPA31"/>
      <c r="BPB31" s="20"/>
      <c r="BPC31"/>
      <c r="BPD31" s="20"/>
      <c r="BPE31"/>
      <c r="BPF31" s="20"/>
      <c r="BPG31"/>
      <c r="BPH31" s="20"/>
      <c r="BPI31"/>
      <c r="BPJ31" s="20"/>
      <c r="BPK31"/>
      <c r="BPL31" s="20"/>
      <c r="BPM31"/>
      <c r="BPN31" s="20"/>
      <c r="BPO31"/>
      <c r="BPP31" s="20"/>
      <c r="BPQ31"/>
      <c r="BPR31" s="20"/>
      <c r="BPS31"/>
      <c r="BPT31" s="20"/>
      <c r="BPU31"/>
      <c r="BPV31" s="20"/>
      <c r="BPW31"/>
      <c r="BPX31" s="20"/>
      <c r="BPY31"/>
      <c r="BPZ31" s="20"/>
      <c r="BQA31"/>
      <c r="BQB31" s="20"/>
      <c r="BQC31"/>
      <c r="BQD31" s="20"/>
      <c r="BQE31"/>
      <c r="BQF31" s="20"/>
      <c r="BQG31"/>
      <c r="BQH31" s="20"/>
      <c r="BQI31"/>
      <c r="BQJ31" s="20"/>
      <c r="BQK31"/>
      <c r="BQL31" s="20"/>
      <c r="BQM31"/>
      <c r="BQN31" s="20"/>
      <c r="BQO31"/>
      <c r="BQP31" s="20"/>
      <c r="BQQ31"/>
      <c r="BQR31" s="20"/>
      <c r="BQS31"/>
      <c r="BQT31" s="20"/>
      <c r="BQU31"/>
      <c r="BQV31" s="20"/>
      <c r="BQW31"/>
      <c r="BQX31" s="20"/>
      <c r="BQY31"/>
      <c r="BQZ31" s="20"/>
      <c r="BRA31"/>
      <c r="BRB31" s="20"/>
      <c r="BRC31"/>
      <c r="BRD31" s="20"/>
      <c r="BRE31"/>
      <c r="BRF31" s="20"/>
      <c r="BRG31"/>
      <c r="BRH31" s="20"/>
      <c r="BRI31"/>
      <c r="BRJ31" s="20"/>
      <c r="BRK31"/>
      <c r="BRL31" s="20"/>
      <c r="BRM31"/>
      <c r="BRN31" s="20"/>
      <c r="BRO31"/>
      <c r="BRP31" s="20"/>
      <c r="BRQ31"/>
      <c r="BRR31" s="20"/>
      <c r="BRS31"/>
      <c r="BRT31" s="20"/>
      <c r="BRU31"/>
      <c r="BRV31" s="20"/>
      <c r="BRW31"/>
      <c r="BRX31" s="20"/>
      <c r="BRY31"/>
      <c r="BRZ31" s="20"/>
      <c r="BSA31"/>
      <c r="BSB31" s="20"/>
      <c r="BSC31"/>
      <c r="BSD31" s="20"/>
      <c r="BSE31"/>
      <c r="BSF31" s="20"/>
      <c r="BSG31"/>
      <c r="BSH31" s="20"/>
      <c r="BSI31"/>
      <c r="BSJ31" s="20"/>
      <c r="BSK31"/>
      <c r="BSL31" s="20"/>
      <c r="BSM31"/>
      <c r="BSN31" s="20"/>
      <c r="BSO31"/>
      <c r="BSP31" s="20"/>
      <c r="BSQ31"/>
      <c r="BSR31" s="20"/>
      <c r="BSS31"/>
      <c r="BST31" s="20"/>
      <c r="BSU31"/>
      <c r="BSV31" s="20"/>
      <c r="BSW31"/>
      <c r="BSX31" s="20"/>
      <c r="BSY31"/>
      <c r="BSZ31" s="20"/>
      <c r="BTA31"/>
      <c r="BTB31" s="20"/>
      <c r="BTC31"/>
      <c r="BTD31" s="20"/>
      <c r="BTE31"/>
      <c r="BTF31" s="20"/>
      <c r="BTG31"/>
      <c r="BTH31" s="20"/>
      <c r="BTI31"/>
      <c r="BTJ31" s="20"/>
      <c r="BTK31"/>
      <c r="BTL31" s="20"/>
      <c r="BTM31"/>
      <c r="BTN31" s="20"/>
      <c r="BTO31"/>
      <c r="BTP31" s="20"/>
      <c r="BTQ31"/>
      <c r="BTR31" s="20"/>
      <c r="BTS31"/>
      <c r="BTT31" s="20"/>
      <c r="BTU31"/>
      <c r="BTV31" s="20"/>
      <c r="BTW31"/>
      <c r="BTX31" s="20"/>
      <c r="BTY31"/>
      <c r="BTZ31" s="20"/>
      <c r="BUA31"/>
      <c r="BUB31" s="20"/>
      <c r="BUC31"/>
      <c r="BUD31" s="20"/>
      <c r="BUE31"/>
      <c r="BUF31" s="20"/>
      <c r="BUG31"/>
      <c r="BUH31" s="20"/>
      <c r="BUI31"/>
      <c r="BUJ31" s="20"/>
      <c r="BUK31"/>
      <c r="BUL31" s="20"/>
      <c r="BUM31"/>
      <c r="BUN31" s="20"/>
      <c r="BUO31"/>
      <c r="BUP31" s="20"/>
      <c r="BUQ31"/>
      <c r="BUR31" s="20"/>
      <c r="BUS31"/>
      <c r="BUT31" s="20"/>
      <c r="BUU31"/>
      <c r="BUV31" s="20"/>
      <c r="BUW31"/>
      <c r="BUX31" s="20"/>
      <c r="BUY31"/>
      <c r="BUZ31" s="20"/>
      <c r="BVA31"/>
      <c r="BVB31" s="20"/>
      <c r="BVC31"/>
      <c r="BVD31" s="20"/>
      <c r="BVE31"/>
      <c r="BVF31" s="20"/>
      <c r="BVG31"/>
      <c r="BVH31" s="20"/>
      <c r="BVI31"/>
      <c r="BVJ31" s="20"/>
      <c r="BVK31"/>
      <c r="BVL31" s="20"/>
      <c r="BVM31"/>
      <c r="BVN31" s="20"/>
      <c r="BVO31"/>
      <c r="BVP31" s="20"/>
      <c r="BVQ31"/>
      <c r="BVR31" s="20"/>
      <c r="BVS31"/>
      <c r="BVT31" s="20"/>
      <c r="BVU31"/>
      <c r="BVV31" s="20"/>
      <c r="BVW31"/>
      <c r="BVX31" s="20"/>
      <c r="BVY31"/>
      <c r="BVZ31" s="20"/>
      <c r="BWA31"/>
      <c r="BWB31" s="20"/>
      <c r="BWC31"/>
      <c r="BWD31" s="20"/>
      <c r="BWE31"/>
      <c r="BWF31" s="20"/>
      <c r="BWG31"/>
      <c r="BWH31" s="20"/>
      <c r="BWI31"/>
      <c r="BWJ31" s="20"/>
      <c r="BWK31"/>
      <c r="BWL31" s="20"/>
      <c r="BWM31"/>
      <c r="BWN31" s="20"/>
      <c r="BWO31"/>
      <c r="BWP31" s="20"/>
      <c r="BWQ31"/>
      <c r="BWR31" s="20"/>
      <c r="BWS31"/>
      <c r="BWT31" s="20"/>
      <c r="BWU31"/>
      <c r="BWV31" s="20"/>
      <c r="BWW31"/>
      <c r="BWX31" s="20"/>
      <c r="BWY31"/>
      <c r="BWZ31" s="20"/>
      <c r="BXA31"/>
      <c r="BXB31" s="20"/>
      <c r="BXC31"/>
      <c r="BXD31" s="20"/>
      <c r="BXE31"/>
      <c r="BXF31" s="20"/>
      <c r="BXG31"/>
      <c r="BXH31" s="20"/>
      <c r="BXI31"/>
      <c r="BXJ31" s="20"/>
      <c r="BXK31"/>
      <c r="BXL31" s="20"/>
      <c r="BXM31"/>
      <c r="BXN31" s="20"/>
      <c r="BXO31"/>
      <c r="BXP31" s="20"/>
      <c r="BXQ31"/>
      <c r="BXR31" s="20"/>
      <c r="BXS31"/>
      <c r="BXT31" s="20"/>
      <c r="BXU31"/>
      <c r="BXV31" s="20"/>
      <c r="BXW31"/>
      <c r="BXX31" s="20"/>
      <c r="BXY31"/>
      <c r="BXZ31" s="20"/>
      <c r="BYA31"/>
      <c r="BYB31" s="20"/>
      <c r="BYC31"/>
      <c r="BYD31" s="20"/>
      <c r="BYE31"/>
      <c r="BYF31" s="20"/>
      <c r="BYG31"/>
      <c r="BYH31" s="20"/>
      <c r="BYI31"/>
      <c r="BYJ31" s="20"/>
      <c r="BYK31"/>
      <c r="BYL31" s="20"/>
      <c r="BYM31"/>
      <c r="BYN31" s="20"/>
      <c r="BYO31"/>
      <c r="BYP31" s="20"/>
      <c r="BYQ31"/>
      <c r="BYR31" s="20"/>
      <c r="BYS31"/>
      <c r="BYT31" s="20"/>
      <c r="BYU31"/>
      <c r="BYV31" s="20"/>
      <c r="BYW31"/>
      <c r="BYX31" s="20"/>
      <c r="BYY31"/>
      <c r="BYZ31" s="20"/>
      <c r="BZA31"/>
      <c r="BZB31" s="20"/>
      <c r="BZC31"/>
      <c r="BZD31" s="20"/>
      <c r="BZE31"/>
      <c r="BZF31" s="20"/>
      <c r="BZG31"/>
      <c r="BZH31" s="20"/>
      <c r="BZI31"/>
      <c r="BZJ31" s="20"/>
      <c r="BZK31"/>
      <c r="BZL31" s="20"/>
      <c r="BZM31"/>
      <c r="BZN31" s="20"/>
      <c r="BZO31"/>
      <c r="BZP31" s="20"/>
      <c r="BZQ31"/>
      <c r="BZR31" s="20"/>
      <c r="BZS31"/>
      <c r="BZT31" s="20"/>
      <c r="BZU31"/>
      <c r="BZV31" s="20"/>
      <c r="BZW31"/>
      <c r="BZX31" s="20"/>
      <c r="BZY31"/>
      <c r="BZZ31" s="20"/>
      <c r="CAA31"/>
      <c r="CAB31" s="20"/>
      <c r="CAC31"/>
      <c r="CAD31" s="20"/>
      <c r="CAE31"/>
      <c r="CAF31" s="20"/>
      <c r="CAG31"/>
      <c r="CAH31" s="20"/>
      <c r="CAI31"/>
      <c r="CAJ31" s="20"/>
      <c r="CAK31"/>
      <c r="CAL31" s="20"/>
      <c r="CAM31"/>
      <c r="CAN31" s="20"/>
      <c r="CAO31"/>
      <c r="CAP31" s="20"/>
      <c r="CAQ31"/>
      <c r="CAR31" s="20"/>
      <c r="CAS31"/>
      <c r="CAT31" s="20"/>
      <c r="CAU31"/>
      <c r="CAV31" s="20"/>
      <c r="CAW31"/>
      <c r="CAX31" s="20"/>
      <c r="CAY31"/>
      <c r="CAZ31" s="20"/>
      <c r="CBA31"/>
      <c r="CBB31" s="20"/>
      <c r="CBC31"/>
      <c r="CBD31" s="20"/>
      <c r="CBE31"/>
      <c r="CBF31" s="20"/>
      <c r="CBG31"/>
      <c r="CBH31" s="20"/>
      <c r="CBI31"/>
      <c r="CBJ31" s="20"/>
      <c r="CBK31"/>
      <c r="CBL31" s="20"/>
      <c r="CBM31"/>
      <c r="CBN31" s="20"/>
      <c r="CBO31"/>
      <c r="CBP31" s="20"/>
      <c r="CBQ31"/>
      <c r="CBR31" s="20"/>
      <c r="CBS31"/>
      <c r="CBT31" s="20"/>
      <c r="CBU31"/>
      <c r="CBV31" s="20"/>
      <c r="CBW31"/>
      <c r="CBX31" s="20"/>
      <c r="CBY31"/>
      <c r="CBZ31" s="20"/>
      <c r="CCA31"/>
      <c r="CCB31" s="20"/>
      <c r="CCC31"/>
      <c r="CCD31" s="20"/>
      <c r="CCE31"/>
      <c r="CCF31" s="20"/>
      <c r="CCG31"/>
      <c r="CCH31" s="20"/>
      <c r="CCI31"/>
      <c r="CCJ31" s="20"/>
      <c r="CCK31"/>
      <c r="CCL31" s="20"/>
      <c r="CCM31"/>
      <c r="CCN31" s="20"/>
      <c r="CCO31"/>
      <c r="CCP31" s="20"/>
      <c r="CCQ31"/>
      <c r="CCR31" s="20"/>
      <c r="CCS31"/>
      <c r="CCT31" s="20"/>
      <c r="CCU31"/>
      <c r="CCV31" s="20"/>
      <c r="CCW31"/>
      <c r="CCX31" s="20"/>
      <c r="CCY31"/>
      <c r="CCZ31" s="20"/>
      <c r="CDA31"/>
      <c r="CDB31" s="20"/>
      <c r="CDC31"/>
      <c r="CDD31" s="20"/>
      <c r="CDE31"/>
      <c r="CDF31" s="20"/>
      <c r="CDG31"/>
      <c r="CDH31" s="20"/>
      <c r="CDI31"/>
      <c r="CDJ31" s="20"/>
      <c r="CDK31"/>
      <c r="CDL31" s="20"/>
      <c r="CDM31"/>
      <c r="CDN31" s="20"/>
      <c r="CDO31"/>
      <c r="CDP31" s="20"/>
      <c r="CDQ31"/>
      <c r="CDR31" s="20"/>
      <c r="CDS31"/>
      <c r="CDT31" s="20"/>
      <c r="CDU31"/>
      <c r="CDV31" s="20"/>
      <c r="CDW31"/>
      <c r="CDX31" s="20"/>
      <c r="CDY31"/>
      <c r="CDZ31" s="20"/>
      <c r="CEA31"/>
      <c r="CEB31" s="20"/>
      <c r="CEC31"/>
      <c r="CED31" s="20"/>
      <c r="CEE31"/>
      <c r="CEF31" s="20"/>
      <c r="CEG31"/>
      <c r="CEH31" s="20"/>
      <c r="CEI31"/>
      <c r="CEJ31" s="20"/>
      <c r="CEK31"/>
      <c r="CEL31" s="20"/>
      <c r="CEM31"/>
      <c r="CEN31" s="20"/>
      <c r="CEO31"/>
      <c r="CEP31" s="20"/>
      <c r="CEQ31"/>
      <c r="CER31" s="20"/>
      <c r="CES31"/>
      <c r="CET31" s="20"/>
      <c r="CEU31"/>
      <c r="CEV31" s="20"/>
      <c r="CEW31"/>
      <c r="CEX31" s="20"/>
      <c r="CEY31"/>
      <c r="CEZ31" s="20"/>
      <c r="CFA31"/>
      <c r="CFB31" s="20"/>
      <c r="CFC31"/>
      <c r="CFD31" s="20"/>
      <c r="CFE31"/>
      <c r="CFF31" s="20"/>
      <c r="CFG31"/>
      <c r="CFH31" s="20"/>
      <c r="CFI31"/>
      <c r="CFJ31" s="20"/>
      <c r="CFK31"/>
      <c r="CFL31" s="20"/>
      <c r="CFM31"/>
      <c r="CFN31" s="20"/>
      <c r="CFO31"/>
      <c r="CFP31" s="20"/>
      <c r="CFQ31"/>
      <c r="CFR31" s="20"/>
      <c r="CFS31"/>
      <c r="CFT31" s="20"/>
      <c r="CFU31"/>
      <c r="CFV31" s="20"/>
      <c r="CFW31"/>
      <c r="CFX31" s="20"/>
      <c r="CFY31"/>
      <c r="CFZ31" s="20"/>
      <c r="CGA31"/>
      <c r="CGB31" s="20"/>
      <c r="CGC31"/>
      <c r="CGD31" s="20"/>
      <c r="CGE31"/>
      <c r="CGF31" s="20"/>
      <c r="CGG31"/>
      <c r="CGH31" s="20"/>
      <c r="CGI31"/>
      <c r="CGJ31" s="20"/>
      <c r="CGK31"/>
      <c r="CGL31" s="20"/>
      <c r="CGM31"/>
      <c r="CGN31" s="20"/>
      <c r="CGO31"/>
      <c r="CGP31" s="20"/>
      <c r="CGQ31"/>
      <c r="CGR31" s="20"/>
      <c r="CGS31"/>
      <c r="CGT31" s="20"/>
      <c r="CGU31"/>
      <c r="CGV31" s="20"/>
      <c r="CGW31"/>
      <c r="CGX31" s="20"/>
      <c r="CGY31"/>
      <c r="CGZ31" s="20"/>
      <c r="CHA31"/>
      <c r="CHB31" s="20"/>
      <c r="CHC31"/>
      <c r="CHD31" s="20"/>
      <c r="CHE31"/>
      <c r="CHF31" s="20"/>
      <c r="CHG31"/>
      <c r="CHH31" s="20"/>
      <c r="CHI31"/>
      <c r="CHJ31" s="20"/>
      <c r="CHK31"/>
      <c r="CHL31" s="20"/>
      <c r="CHM31"/>
      <c r="CHN31" s="20"/>
      <c r="CHO31"/>
      <c r="CHP31" s="20"/>
      <c r="CHQ31"/>
      <c r="CHR31" s="20"/>
      <c r="CHS31"/>
      <c r="CHT31" s="20"/>
      <c r="CHU31"/>
      <c r="CHV31" s="20"/>
      <c r="CHW31"/>
      <c r="CHX31" s="20"/>
      <c r="CHY31"/>
      <c r="CHZ31" s="20"/>
      <c r="CIA31"/>
      <c r="CIB31" s="20"/>
      <c r="CIC31"/>
      <c r="CID31" s="20"/>
      <c r="CIE31"/>
      <c r="CIF31" s="20"/>
      <c r="CIG31"/>
      <c r="CIH31" s="20"/>
      <c r="CII31"/>
      <c r="CIJ31" s="20"/>
      <c r="CIK31"/>
      <c r="CIL31" s="20"/>
      <c r="CIM31"/>
      <c r="CIN31" s="20"/>
      <c r="CIO31"/>
      <c r="CIP31" s="20"/>
      <c r="CIQ31"/>
      <c r="CIR31" s="20"/>
      <c r="CIS31"/>
      <c r="CIT31" s="20"/>
      <c r="CIU31"/>
      <c r="CIV31" s="20"/>
      <c r="CIW31"/>
      <c r="CIX31" s="20"/>
      <c r="CIY31"/>
      <c r="CIZ31" s="20"/>
      <c r="CJA31"/>
      <c r="CJB31" s="20"/>
      <c r="CJC31"/>
      <c r="CJD31" s="20"/>
      <c r="CJE31"/>
      <c r="CJF31" s="20"/>
      <c r="CJG31"/>
      <c r="CJH31" s="20"/>
      <c r="CJI31"/>
      <c r="CJJ31" s="20"/>
      <c r="CJK31"/>
      <c r="CJL31" s="20"/>
      <c r="CJM31"/>
      <c r="CJN31" s="20"/>
      <c r="CJO31"/>
      <c r="CJP31" s="20"/>
      <c r="CJQ31"/>
      <c r="CJR31" s="20"/>
      <c r="CJS31"/>
      <c r="CJT31" s="20"/>
      <c r="CJU31"/>
      <c r="CJV31" s="20"/>
      <c r="CJW31"/>
      <c r="CJX31" s="20"/>
      <c r="CJY31"/>
      <c r="CJZ31" s="20"/>
      <c r="CKA31"/>
      <c r="CKB31" s="20"/>
      <c r="CKC31"/>
      <c r="CKD31" s="20"/>
      <c r="CKE31"/>
      <c r="CKF31" s="20"/>
      <c r="CKG31"/>
      <c r="CKH31" s="20"/>
      <c r="CKI31"/>
      <c r="CKJ31" s="20"/>
      <c r="CKK31"/>
      <c r="CKL31" s="20"/>
      <c r="CKM31"/>
      <c r="CKN31" s="20"/>
      <c r="CKO31"/>
      <c r="CKP31" s="20"/>
      <c r="CKQ31"/>
      <c r="CKR31" s="20"/>
      <c r="CKS31"/>
      <c r="CKT31" s="20"/>
      <c r="CKU31"/>
      <c r="CKV31" s="20"/>
      <c r="CKW31"/>
      <c r="CKX31" s="20"/>
      <c r="CKY31"/>
      <c r="CKZ31" s="20"/>
      <c r="CLA31"/>
      <c r="CLB31" s="20"/>
      <c r="CLC31"/>
      <c r="CLD31" s="20"/>
      <c r="CLE31"/>
      <c r="CLF31" s="20"/>
      <c r="CLG31"/>
      <c r="CLH31" s="20"/>
      <c r="CLI31"/>
      <c r="CLJ31" s="20"/>
      <c r="CLK31"/>
      <c r="CLL31" s="20"/>
      <c r="CLM31"/>
      <c r="CLN31" s="20"/>
      <c r="CLO31"/>
      <c r="CLP31" s="20"/>
      <c r="CLQ31"/>
      <c r="CLR31" s="20"/>
      <c r="CLS31"/>
      <c r="CLT31" s="20"/>
      <c r="CLU31"/>
      <c r="CLV31" s="20"/>
      <c r="CLW31"/>
      <c r="CLX31" s="20"/>
      <c r="CLY31"/>
      <c r="CLZ31" s="20"/>
      <c r="CMA31"/>
      <c r="CMB31" s="20"/>
      <c r="CMC31"/>
      <c r="CMD31" s="20"/>
      <c r="CME31"/>
      <c r="CMF31" s="20"/>
      <c r="CMG31"/>
      <c r="CMH31" s="20"/>
      <c r="CMI31"/>
      <c r="CMJ31" s="20"/>
      <c r="CMK31"/>
      <c r="CML31" s="20"/>
      <c r="CMM31"/>
      <c r="CMN31" s="20"/>
      <c r="CMO31"/>
      <c r="CMP31" s="20"/>
      <c r="CMQ31"/>
      <c r="CMR31" s="20"/>
      <c r="CMS31"/>
      <c r="CMT31" s="20"/>
      <c r="CMU31"/>
      <c r="CMV31" s="20"/>
      <c r="CMW31"/>
      <c r="CMX31" s="20"/>
      <c r="CMY31"/>
      <c r="CMZ31" s="20"/>
      <c r="CNA31"/>
      <c r="CNB31" s="20"/>
      <c r="CNC31"/>
      <c r="CND31" s="20"/>
      <c r="CNE31"/>
      <c r="CNF31" s="20"/>
      <c r="CNG31"/>
      <c r="CNH31" s="20"/>
      <c r="CNI31"/>
      <c r="CNJ31" s="20"/>
      <c r="CNK31"/>
      <c r="CNL31" s="20"/>
      <c r="CNM31"/>
      <c r="CNN31" s="20"/>
      <c r="CNO31"/>
      <c r="CNP31" s="20"/>
      <c r="CNQ31"/>
      <c r="CNR31" s="20"/>
      <c r="CNS31"/>
      <c r="CNT31" s="20"/>
      <c r="CNU31"/>
      <c r="CNV31" s="20"/>
      <c r="CNW31"/>
      <c r="CNX31" s="20"/>
      <c r="CNY31"/>
      <c r="CNZ31" s="20"/>
      <c r="COA31"/>
      <c r="COB31" s="20"/>
      <c r="COC31"/>
      <c r="COD31" s="20"/>
      <c r="COE31"/>
      <c r="COF31" s="20"/>
      <c r="COG31"/>
      <c r="COH31" s="20"/>
      <c r="COI31"/>
      <c r="COJ31" s="20"/>
      <c r="COK31"/>
      <c r="COL31" s="20"/>
      <c r="COM31"/>
      <c r="CON31" s="20"/>
      <c r="COO31"/>
      <c r="COP31" s="20"/>
      <c r="COQ31"/>
      <c r="COR31" s="20"/>
      <c r="COS31"/>
      <c r="COT31" s="20"/>
      <c r="COU31"/>
      <c r="COV31" s="20"/>
      <c r="COW31"/>
      <c r="COX31" s="20"/>
      <c r="COY31"/>
      <c r="COZ31" s="20"/>
      <c r="CPA31"/>
      <c r="CPB31" s="20"/>
      <c r="CPC31"/>
      <c r="CPD31" s="20"/>
      <c r="CPE31"/>
      <c r="CPF31" s="20"/>
      <c r="CPG31"/>
      <c r="CPH31" s="20"/>
      <c r="CPI31"/>
      <c r="CPJ31" s="20"/>
      <c r="CPK31"/>
      <c r="CPL31" s="20"/>
      <c r="CPM31"/>
      <c r="CPN31" s="20"/>
      <c r="CPO31"/>
      <c r="CPP31" s="20"/>
      <c r="CPQ31"/>
      <c r="CPR31" s="20"/>
      <c r="CPS31"/>
      <c r="CPT31" s="20"/>
      <c r="CPU31"/>
      <c r="CPV31" s="20"/>
      <c r="CPW31"/>
      <c r="CPX31" s="20"/>
      <c r="CPY31"/>
      <c r="CPZ31" s="20"/>
      <c r="CQA31"/>
      <c r="CQB31" s="20"/>
      <c r="CQC31"/>
      <c r="CQD31" s="20"/>
      <c r="CQE31"/>
      <c r="CQF31" s="20"/>
      <c r="CQG31"/>
      <c r="CQH31" s="20"/>
      <c r="CQI31"/>
      <c r="CQJ31" s="20"/>
      <c r="CQK31"/>
      <c r="CQL31" s="20"/>
      <c r="CQM31"/>
      <c r="CQN31" s="20"/>
      <c r="CQO31"/>
      <c r="CQP31" s="20"/>
      <c r="CQQ31"/>
      <c r="CQR31" s="20"/>
      <c r="CQS31"/>
      <c r="CQT31" s="20"/>
      <c r="CQU31"/>
      <c r="CQV31" s="20"/>
      <c r="CQW31"/>
      <c r="CQX31" s="20"/>
      <c r="CQY31"/>
      <c r="CQZ31" s="20"/>
      <c r="CRA31"/>
      <c r="CRB31" s="20"/>
      <c r="CRC31"/>
      <c r="CRD31" s="20"/>
      <c r="CRE31"/>
      <c r="CRF31" s="20"/>
      <c r="CRG31"/>
      <c r="CRH31" s="20"/>
      <c r="CRI31"/>
      <c r="CRJ31" s="20"/>
      <c r="CRK31"/>
      <c r="CRL31" s="20"/>
      <c r="CRM31"/>
      <c r="CRN31" s="20"/>
      <c r="CRO31"/>
      <c r="CRP31" s="20"/>
      <c r="CRQ31"/>
      <c r="CRR31" s="20"/>
      <c r="CRS31"/>
      <c r="CRT31" s="20"/>
      <c r="CRU31"/>
      <c r="CRV31" s="20"/>
      <c r="CRW31"/>
      <c r="CRX31" s="20"/>
      <c r="CRY31"/>
      <c r="CRZ31" s="20"/>
      <c r="CSA31"/>
      <c r="CSB31" s="20"/>
      <c r="CSC31"/>
      <c r="CSD31" s="20"/>
      <c r="CSE31"/>
      <c r="CSF31" s="20"/>
      <c r="CSG31"/>
      <c r="CSH31" s="20"/>
      <c r="CSI31"/>
      <c r="CSJ31" s="20"/>
      <c r="CSK31"/>
      <c r="CSL31" s="20"/>
      <c r="CSM31"/>
      <c r="CSN31" s="20"/>
      <c r="CSO31"/>
      <c r="CSP31" s="20"/>
      <c r="CSQ31"/>
      <c r="CSR31" s="20"/>
      <c r="CSS31"/>
      <c r="CST31" s="20"/>
      <c r="CSU31"/>
      <c r="CSV31" s="20"/>
      <c r="CSW31"/>
      <c r="CSX31" s="20"/>
      <c r="CSY31"/>
      <c r="CSZ31" s="20"/>
      <c r="CTA31"/>
      <c r="CTB31" s="20"/>
      <c r="CTC31"/>
      <c r="CTD31" s="20"/>
      <c r="CTE31"/>
      <c r="CTF31" s="20"/>
      <c r="CTG31"/>
      <c r="CTH31" s="20"/>
      <c r="CTI31"/>
      <c r="CTJ31" s="20"/>
      <c r="CTK31"/>
      <c r="CTL31" s="20"/>
      <c r="CTM31"/>
      <c r="CTN31" s="20"/>
      <c r="CTO31"/>
      <c r="CTP31" s="20"/>
      <c r="CTQ31"/>
      <c r="CTR31" s="20"/>
      <c r="CTS31"/>
      <c r="CTT31" s="20"/>
      <c r="CTU31"/>
      <c r="CTV31" s="20"/>
      <c r="CTW31"/>
      <c r="CTX31" s="20"/>
      <c r="CTY31"/>
      <c r="CTZ31" s="20"/>
      <c r="CUA31"/>
      <c r="CUB31" s="20"/>
      <c r="CUC31"/>
      <c r="CUD31" s="20"/>
      <c r="CUE31"/>
      <c r="CUF31" s="20"/>
      <c r="CUG31"/>
      <c r="CUH31" s="20"/>
      <c r="CUI31"/>
      <c r="CUJ31" s="20"/>
      <c r="CUK31"/>
      <c r="CUL31" s="20"/>
      <c r="CUM31"/>
      <c r="CUN31" s="20"/>
      <c r="CUO31"/>
      <c r="CUP31" s="20"/>
      <c r="CUQ31"/>
      <c r="CUR31" s="20"/>
      <c r="CUS31"/>
      <c r="CUT31" s="20"/>
      <c r="CUU31"/>
      <c r="CUV31" s="20"/>
      <c r="CUW31"/>
      <c r="CUX31" s="20"/>
      <c r="CUY31"/>
      <c r="CUZ31" s="20"/>
      <c r="CVA31"/>
      <c r="CVB31" s="20"/>
      <c r="CVC31"/>
      <c r="CVD31" s="20"/>
      <c r="CVE31"/>
      <c r="CVF31" s="20"/>
      <c r="CVG31"/>
      <c r="CVH31" s="20"/>
      <c r="CVI31"/>
      <c r="CVJ31" s="20"/>
      <c r="CVK31"/>
      <c r="CVL31" s="20"/>
      <c r="CVM31"/>
      <c r="CVN31" s="20"/>
      <c r="CVO31"/>
      <c r="CVP31" s="20"/>
      <c r="CVQ31"/>
      <c r="CVR31" s="20"/>
      <c r="CVS31"/>
      <c r="CVT31" s="20"/>
      <c r="CVU31"/>
      <c r="CVV31" s="20"/>
      <c r="CVW31"/>
      <c r="CVX31" s="20"/>
      <c r="CVY31"/>
      <c r="CVZ31" s="20"/>
      <c r="CWA31"/>
      <c r="CWB31" s="20"/>
      <c r="CWC31"/>
      <c r="CWD31" s="20"/>
      <c r="CWE31"/>
      <c r="CWF31" s="20"/>
      <c r="CWG31"/>
      <c r="CWH31" s="20"/>
      <c r="CWI31"/>
      <c r="CWJ31" s="20"/>
      <c r="CWK31"/>
      <c r="CWL31" s="20"/>
      <c r="CWM31"/>
      <c r="CWN31" s="20"/>
      <c r="CWO31"/>
      <c r="CWP31" s="20"/>
      <c r="CWQ31"/>
      <c r="CWR31" s="20"/>
      <c r="CWS31"/>
      <c r="CWT31" s="20"/>
      <c r="CWU31"/>
      <c r="CWV31" s="20"/>
      <c r="CWW31"/>
      <c r="CWX31" s="20"/>
      <c r="CWY31"/>
      <c r="CWZ31" s="20"/>
      <c r="CXA31"/>
      <c r="CXB31" s="20"/>
      <c r="CXC31"/>
      <c r="CXD31" s="20"/>
      <c r="CXE31"/>
      <c r="CXF31" s="20"/>
      <c r="CXG31"/>
      <c r="CXH31" s="20"/>
      <c r="CXI31"/>
      <c r="CXJ31" s="20"/>
      <c r="CXK31"/>
      <c r="CXL31" s="20"/>
      <c r="CXM31"/>
      <c r="CXN31" s="20"/>
      <c r="CXO31"/>
      <c r="CXP31" s="20"/>
      <c r="CXQ31"/>
      <c r="CXR31" s="20"/>
      <c r="CXS31"/>
      <c r="CXT31" s="20"/>
      <c r="CXU31"/>
      <c r="CXV31" s="20"/>
      <c r="CXW31"/>
      <c r="CXX31" s="20"/>
      <c r="CXY31"/>
      <c r="CXZ31" s="20"/>
      <c r="CYA31"/>
      <c r="CYB31" s="20"/>
      <c r="CYC31"/>
      <c r="CYD31" s="20"/>
      <c r="CYE31"/>
      <c r="CYF31" s="20"/>
      <c r="CYG31"/>
      <c r="CYH31" s="20"/>
      <c r="CYI31"/>
      <c r="CYJ31" s="20"/>
      <c r="CYK31"/>
      <c r="CYL31" s="20"/>
      <c r="CYM31"/>
      <c r="CYN31" s="20"/>
      <c r="CYO31"/>
      <c r="CYP31" s="20"/>
      <c r="CYQ31"/>
      <c r="CYR31" s="20"/>
      <c r="CYS31"/>
      <c r="CYT31" s="20"/>
      <c r="CYU31"/>
      <c r="CYV31" s="20"/>
      <c r="CYW31"/>
      <c r="CYX31" s="20"/>
      <c r="CYY31"/>
      <c r="CYZ31" s="20"/>
      <c r="CZA31"/>
      <c r="CZB31" s="20"/>
      <c r="CZC31"/>
      <c r="CZD31" s="20"/>
      <c r="CZE31"/>
      <c r="CZF31" s="20"/>
      <c r="CZG31"/>
      <c r="CZH31" s="20"/>
      <c r="CZI31"/>
      <c r="CZJ31" s="20"/>
      <c r="CZK31"/>
      <c r="CZL31" s="20"/>
      <c r="CZM31"/>
      <c r="CZN31" s="20"/>
      <c r="CZO31"/>
      <c r="CZP31" s="20"/>
      <c r="CZQ31"/>
      <c r="CZR31" s="20"/>
      <c r="CZS31"/>
      <c r="CZT31" s="20"/>
      <c r="CZU31"/>
      <c r="CZV31" s="20"/>
      <c r="CZW31"/>
      <c r="CZX31" s="20"/>
      <c r="CZY31"/>
      <c r="CZZ31" s="20"/>
      <c r="DAA31"/>
      <c r="DAB31" s="20"/>
      <c r="DAC31"/>
      <c r="DAD31" s="20"/>
      <c r="DAE31"/>
      <c r="DAF31" s="20"/>
      <c r="DAG31"/>
      <c r="DAH31" s="20"/>
      <c r="DAI31"/>
      <c r="DAJ31" s="20"/>
      <c r="DAK31"/>
      <c r="DAL31" s="20"/>
      <c r="DAM31"/>
      <c r="DAN31" s="20"/>
      <c r="DAO31"/>
      <c r="DAP31" s="20"/>
      <c r="DAQ31"/>
      <c r="DAR31" s="20"/>
      <c r="DAS31"/>
      <c r="DAT31" s="20"/>
      <c r="DAU31"/>
      <c r="DAV31" s="20"/>
      <c r="DAW31"/>
      <c r="DAX31" s="20"/>
      <c r="DAY31"/>
      <c r="DAZ31" s="20"/>
      <c r="DBA31"/>
      <c r="DBB31" s="20"/>
      <c r="DBC31"/>
      <c r="DBD31" s="20"/>
      <c r="DBE31"/>
      <c r="DBF31" s="20"/>
      <c r="DBG31"/>
      <c r="DBH31" s="20"/>
      <c r="DBI31"/>
      <c r="DBJ31" s="20"/>
      <c r="DBK31"/>
      <c r="DBL31" s="20"/>
      <c r="DBM31"/>
      <c r="DBN31" s="20"/>
      <c r="DBO31"/>
      <c r="DBP31" s="20"/>
      <c r="DBQ31"/>
      <c r="DBR31" s="20"/>
      <c r="DBS31"/>
      <c r="DBT31" s="20"/>
      <c r="DBU31"/>
      <c r="DBV31" s="20"/>
      <c r="DBW31"/>
      <c r="DBX31" s="20"/>
      <c r="DBY31"/>
      <c r="DBZ31" s="20"/>
      <c r="DCA31"/>
      <c r="DCB31" s="20"/>
      <c r="DCC31"/>
      <c r="DCD31" s="20"/>
      <c r="DCE31"/>
      <c r="DCF31" s="20"/>
      <c r="DCG31"/>
      <c r="DCH31" s="20"/>
      <c r="DCI31"/>
      <c r="DCJ31" s="20"/>
      <c r="DCK31"/>
      <c r="DCL31" s="20"/>
      <c r="DCM31"/>
      <c r="DCN31" s="20"/>
      <c r="DCO31"/>
      <c r="DCP31" s="20"/>
      <c r="DCQ31"/>
      <c r="DCR31" s="20"/>
      <c r="DCS31"/>
      <c r="DCT31" s="20"/>
      <c r="DCU31"/>
      <c r="DCV31" s="20"/>
      <c r="DCW31"/>
      <c r="DCX31" s="20"/>
      <c r="DCY31"/>
      <c r="DCZ31" s="20"/>
      <c r="DDA31"/>
      <c r="DDB31" s="20"/>
      <c r="DDC31"/>
      <c r="DDD31" s="20"/>
      <c r="DDE31"/>
      <c r="DDF31" s="20"/>
      <c r="DDG31"/>
      <c r="DDH31" s="20"/>
      <c r="DDI31"/>
      <c r="DDJ31" s="20"/>
      <c r="DDK31"/>
      <c r="DDL31" s="20"/>
      <c r="DDM31"/>
      <c r="DDN31" s="20"/>
      <c r="DDO31"/>
      <c r="DDP31" s="20"/>
      <c r="DDQ31"/>
      <c r="DDR31" s="20"/>
      <c r="DDS31"/>
      <c r="DDT31" s="20"/>
      <c r="DDU31"/>
      <c r="DDV31" s="20"/>
      <c r="DDW31"/>
      <c r="DDX31" s="20"/>
      <c r="DDY31"/>
      <c r="DDZ31" s="20"/>
      <c r="DEA31"/>
      <c r="DEB31" s="20"/>
      <c r="DEC31"/>
      <c r="DED31" s="20"/>
      <c r="DEE31"/>
      <c r="DEF31" s="20"/>
      <c r="DEG31"/>
      <c r="DEH31" s="20"/>
      <c r="DEI31"/>
      <c r="DEJ31" s="20"/>
      <c r="DEK31"/>
      <c r="DEL31" s="20"/>
      <c r="DEM31"/>
      <c r="DEN31" s="20"/>
      <c r="DEO31"/>
      <c r="DEP31" s="20"/>
      <c r="DEQ31"/>
      <c r="DER31" s="20"/>
      <c r="DES31"/>
      <c r="DET31" s="20"/>
      <c r="DEU31"/>
      <c r="DEV31" s="20"/>
      <c r="DEW31"/>
      <c r="DEX31" s="20"/>
      <c r="DEY31"/>
      <c r="DEZ31" s="20"/>
      <c r="DFA31"/>
      <c r="DFB31" s="20"/>
      <c r="DFC31"/>
      <c r="DFD31" s="20"/>
      <c r="DFE31"/>
      <c r="DFF31" s="20"/>
      <c r="DFG31"/>
      <c r="DFH31" s="20"/>
      <c r="DFI31"/>
      <c r="DFJ31" s="20"/>
      <c r="DFK31"/>
      <c r="DFL31" s="20"/>
      <c r="DFM31"/>
      <c r="DFN31" s="20"/>
      <c r="DFO31"/>
      <c r="DFP31" s="20"/>
      <c r="DFQ31"/>
      <c r="DFR31" s="20"/>
      <c r="DFS31"/>
      <c r="DFT31" s="20"/>
      <c r="DFU31"/>
      <c r="DFV31" s="20"/>
      <c r="DFW31"/>
      <c r="DFX31" s="20"/>
      <c r="DFY31"/>
      <c r="DFZ31" s="20"/>
      <c r="DGA31"/>
      <c r="DGB31" s="20"/>
      <c r="DGC31"/>
      <c r="DGD31" s="20"/>
      <c r="DGE31"/>
      <c r="DGF31" s="20"/>
      <c r="DGG31"/>
      <c r="DGH31" s="20"/>
      <c r="DGI31"/>
      <c r="DGJ31" s="20"/>
      <c r="DGK31"/>
      <c r="DGL31" s="20"/>
      <c r="DGM31"/>
      <c r="DGN31" s="20"/>
      <c r="DGO31"/>
      <c r="DGP31" s="20"/>
      <c r="DGQ31"/>
      <c r="DGR31" s="20"/>
      <c r="DGS31"/>
      <c r="DGT31" s="20"/>
      <c r="DGU31"/>
      <c r="DGV31" s="20"/>
      <c r="DGW31"/>
      <c r="DGX31" s="20"/>
      <c r="DGY31"/>
      <c r="DGZ31" s="20"/>
      <c r="DHA31"/>
      <c r="DHB31" s="20"/>
      <c r="DHC31"/>
      <c r="DHD31" s="20"/>
      <c r="DHE31"/>
      <c r="DHF31" s="20"/>
      <c r="DHG31"/>
      <c r="DHH31" s="20"/>
      <c r="DHI31"/>
      <c r="DHJ31" s="20"/>
      <c r="DHK31"/>
      <c r="DHL31" s="20"/>
      <c r="DHM31"/>
      <c r="DHN31" s="20"/>
      <c r="DHO31"/>
      <c r="DHP31" s="20"/>
      <c r="DHQ31"/>
      <c r="DHR31" s="20"/>
      <c r="DHS31"/>
      <c r="DHT31" s="20"/>
      <c r="DHU31"/>
      <c r="DHV31" s="20"/>
      <c r="DHW31"/>
      <c r="DHX31" s="20"/>
      <c r="DHY31"/>
      <c r="DHZ31" s="20"/>
      <c r="DIA31"/>
      <c r="DIB31" s="20"/>
      <c r="DIC31"/>
      <c r="DID31" s="20"/>
      <c r="DIE31"/>
      <c r="DIF31" s="20"/>
      <c r="DIG31"/>
      <c r="DIH31" s="20"/>
      <c r="DII31"/>
      <c r="DIJ31" s="20"/>
      <c r="DIK31"/>
      <c r="DIL31" s="20"/>
      <c r="DIM31"/>
      <c r="DIN31" s="20"/>
      <c r="DIO31"/>
      <c r="DIP31" s="20"/>
      <c r="DIQ31"/>
      <c r="DIR31" s="20"/>
      <c r="DIS31"/>
      <c r="DIT31" s="20"/>
      <c r="DIU31"/>
      <c r="DIV31" s="20"/>
      <c r="DIW31"/>
      <c r="DIX31" s="20"/>
      <c r="DIY31"/>
      <c r="DIZ31" s="20"/>
      <c r="DJA31"/>
      <c r="DJB31" s="20"/>
      <c r="DJC31"/>
      <c r="DJD31" s="20"/>
      <c r="DJE31"/>
      <c r="DJF31" s="20"/>
      <c r="DJG31"/>
      <c r="DJH31" s="20"/>
      <c r="DJI31"/>
      <c r="DJJ31" s="20"/>
      <c r="DJK31"/>
      <c r="DJL31" s="20"/>
      <c r="DJM31"/>
      <c r="DJN31" s="20"/>
      <c r="DJO31"/>
      <c r="DJP31" s="20"/>
      <c r="DJQ31"/>
      <c r="DJR31" s="20"/>
      <c r="DJS31"/>
      <c r="DJT31" s="20"/>
      <c r="DJU31"/>
      <c r="DJV31" s="20"/>
      <c r="DJW31"/>
      <c r="DJX31" s="20"/>
      <c r="DJY31"/>
      <c r="DJZ31" s="20"/>
      <c r="DKA31"/>
      <c r="DKB31" s="20"/>
      <c r="DKC31"/>
      <c r="DKD31" s="20"/>
      <c r="DKE31"/>
      <c r="DKF31" s="20"/>
      <c r="DKG31"/>
      <c r="DKH31" s="20"/>
      <c r="DKI31"/>
      <c r="DKJ31" s="20"/>
      <c r="DKK31"/>
      <c r="DKL31" s="20"/>
      <c r="DKM31"/>
      <c r="DKN31" s="20"/>
      <c r="DKO31"/>
      <c r="DKP31" s="20"/>
      <c r="DKQ31"/>
      <c r="DKR31" s="20"/>
      <c r="DKS31"/>
      <c r="DKT31" s="20"/>
      <c r="DKU31"/>
      <c r="DKV31" s="20"/>
      <c r="DKW31"/>
      <c r="DKX31" s="20"/>
      <c r="DKY31"/>
      <c r="DKZ31" s="20"/>
      <c r="DLA31"/>
      <c r="DLB31" s="20"/>
      <c r="DLC31"/>
      <c r="DLD31" s="20"/>
      <c r="DLE31"/>
      <c r="DLF31" s="20"/>
      <c r="DLG31"/>
      <c r="DLH31" s="20"/>
      <c r="DLI31"/>
      <c r="DLJ31" s="20"/>
      <c r="DLK31"/>
      <c r="DLL31" s="20"/>
      <c r="DLM31"/>
      <c r="DLN31" s="20"/>
      <c r="DLO31"/>
      <c r="DLP31" s="20"/>
      <c r="DLQ31"/>
      <c r="DLR31" s="20"/>
      <c r="DLS31"/>
      <c r="DLT31" s="20"/>
      <c r="DLU31"/>
      <c r="DLV31" s="20"/>
      <c r="DLW31"/>
      <c r="DLX31" s="20"/>
      <c r="DLY31"/>
      <c r="DLZ31" s="20"/>
      <c r="DMA31"/>
      <c r="DMB31" s="20"/>
      <c r="DMC31"/>
      <c r="DMD31" s="20"/>
      <c r="DME31"/>
      <c r="DMF31" s="20"/>
      <c r="DMG31"/>
      <c r="DMH31" s="20"/>
      <c r="DMI31"/>
      <c r="DMJ31" s="20"/>
      <c r="DMK31"/>
      <c r="DML31" s="20"/>
      <c r="DMM31"/>
      <c r="DMN31" s="20"/>
      <c r="DMO31"/>
      <c r="DMP31" s="20"/>
      <c r="DMQ31"/>
      <c r="DMR31" s="20"/>
      <c r="DMS31"/>
      <c r="DMT31" s="20"/>
      <c r="DMU31"/>
      <c r="DMV31" s="20"/>
      <c r="DMW31"/>
      <c r="DMX31" s="20"/>
      <c r="DMY31"/>
      <c r="DMZ31" s="20"/>
      <c r="DNA31"/>
      <c r="DNB31" s="20"/>
      <c r="DNC31"/>
      <c r="DND31" s="20"/>
      <c r="DNE31"/>
      <c r="DNF31" s="20"/>
      <c r="DNG31"/>
      <c r="DNH31" s="20"/>
      <c r="DNI31"/>
      <c r="DNJ31" s="20"/>
      <c r="DNK31"/>
      <c r="DNL31" s="20"/>
      <c r="DNM31"/>
      <c r="DNN31" s="20"/>
      <c r="DNO31"/>
      <c r="DNP31" s="20"/>
      <c r="DNQ31"/>
      <c r="DNR31" s="20"/>
      <c r="DNS31"/>
      <c r="DNT31" s="20"/>
      <c r="DNU31"/>
      <c r="DNV31" s="20"/>
      <c r="DNW31"/>
      <c r="DNX31" s="20"/>
      <c r="DNY31"/>
      <c r="DNZ31" s="20"/>
      <c r="DOA31"/>
      <c r="DOB31" s="20"/>
      <c r="DOC31"/>
      <c r="DOD31" s="20"/>
      <c r="DOE31"/>
      <c r="DOF31" s="20"/>
      <c r="DOG31"/>
      <c r="DOH31" s="20"/>
      <c r="DOI31"/>
      <c r="DOJ31" s="20"/>
      <c r="DOK31"/>
      <c r="DOL31" s="20"/>
      <c r="DOM31"/>
      <c r="DON31" s="20"/>
      <c r="DOO31"/>
      <c r="DOP31" s="20"/>
      <c r="DOQ31"/>
      <c r="DOR31" s="20"/>
      <c r="DOS31"/>
      <c r="DOT31" s="20"/>
      <c r="DOU31"/>
      <c r="DOV31" s="20"/>
      <c r="DOW31"/>
      <c r="DOX31" s="20"/>
      <c r="DOY31"/>
      <c r="DOZ31" s="20"/>
      <c r="DPA31"/>
      <c r="DPB31" s="20"/>
      <c r="DPC31"/>
      <c r="DPD31" s="20"/>
      <c r="DPE31"/>
      <c r="DPF31" s="20"/>
      <c r="DPG31"/>
      <c r="DPH31" s="20"/>
      <c r="DPI31"/>
      <c r="DPJ31" s="20"/>
      <c r="DPK31"/>
      <c r="DPL31" s="20"/>
      <c r="DPM31"/>
      <c r="DPN31" s="20"/>
      <c r="DPO31"/>
      <c r="DPP31" s="20"/>
      <c r="DPQ31"/>
      <c r="DPR31" s="20"/>
      <c r="DPS31"/>
      <c r="DPT31" s="20"/>
      <c r="DPU31"/>
      <c r="DPV31" s="20"/>
      <c r="DPW31"/>
      <c r="DPX31" s="20"/>
      <c r="DPY31"/>
      <c r="DPZ31" s="20"/>
      <c r="DQA31"/>
      <c r="DQB31" s="20"/>
      <c r="DQC31"/>
      <c r="DQD31" s="20"/>
      <c r="DQE31"/>
      <c r="DQF31" s="20"/>
      <c r="DQG31"/>
      <c r="DQH31" s="20"/>
      <c r="DQI31"/>
      <c r="DQJ31" s="20"/>
      <c r="DQK31"/>
      <c r="DQL31" s="20"/>
      <c r="DQM31"/>
      <c r="DQN31" s="20"/>
      <c r="DQO31"/>
      <c r="DQP31" s="20"/>
      <c r="DQQ31"/>
      <c r="DQR31" s="20"/>
      <c r="DQS31"/>
      <c r="DQT31" s="20"/>
      <c r="DQU31"/>
      <c r="DQV31" s="20"/>
      <c r="DQW31"/>
      <c r="DQX31" s="20"/>
      <c r="DQY31"/>
      <c r="DQZ31" s="20"/>
      <c r="DRA31"/>
      <c r="DRB31" s="20"/>
      <c r="DRC31"/>
      <c r="DRD31" s="20"/>
      <c r="DRE31"/>
      <c r="DRF31" s="20"/>
      <c r="DRG31"/>
      <c r="DRH31" s="20"/>
      <c r="DRI31"/>
      <c r="DRJ31" s="20"/>
      <c r="DRK31"/>
      <c r="DRL31" s="20"/>
      <c r="DRM31"/>
      <c r="DRN31" s="20"/>
      <c r="DRO31"/>
      <c r="DRP31" s="20"/>
      <c r="DRQ31"/>
      <c r="DRR31" s="20"/>
      <c r="DRS31"/>
      <c r="DRT31" s="20"/>
      <c r="DRU31"/>
      <c r="DRV31" s="20"/>
      <c r="DRW31"/>
      <c r="DRX31" s="20"/>
      <c r="DRY31"/>
      <c r="DRZ31" s="20"/>
      <c r="DSA31"/>
      <c r="DSB31" s="20"/>
      <c r="DSC31"/>
      <c r="DSD31" s="20"/>
      <c r="DSE31"/>
      <c r="DSF31" s="20"/>
      <c r="DSG31"/>
      <c r="DSH31" s="20"/>
      <c r="DSI31"/>
      <c r="DSJ31" s="20"/>
      <c r="DSK31"/>
      <c r="DSL31" s="20"/>
      <c r="DSM31"/>
      <c r="DSN31" s="20"/>
      <c r="DSO31"/>
      <c r="DSP31" s="20"/>
      <c r="DSQ31"/>
      <c r="DSR31" s="20"/>
      <c r="DSS31"/>
      <c r="DST31" s="20"/>
      <c r="DSU31"/>
      <c r="DSV31" s="20"/>
      <c r="DSW31"/>
      <c r="DSX31" s="20"/>
      <c r="DSY31"/>
      <c r="DSZ31" s="20"/>
      <c r="DTA31"/>
      <c r="DTB31" s="20"/>
      <c r="DTC31"/>
      <c r="DTD31" s="20"/>
      <c r="DTE31"/>
      <c r="DTF31" s="20"/>
      <c r="DTG31"/>
      <c r="DTH31" s="20"/>
      <c r="DTI31"/>
      <c r="DTJ31" s="20"/>
      <c r="DTK31"/>
      <c r="DTL31" s="20"/>
      <c r="DTM31"/>
      <c r="DTN31" s="20"/>
      <c r="DTO31"/>
      <c r="DTP31" s="20"/>
      <c r="DTQ31"/>
      <c r="DTR31" s="20"/>
      <c r="DTS31"/>
      <c r="DTT31" s="20"/>
      <c r="DTU31"/>
      <c r="DTV31" s="20"/>
      <c r="DTW31"/>
      <c r="DTX31" s="20"/>
      <c r="DTY31"/>
      <c r="DTZ31" s="20"/>
      <c r="DUA31"/>
      <c r="DUB31" s="20"/>
      <c r="DUC31"/>
      <c r="DUD31" s="20"/>
      <c r="DUE31"/>
      <c r="DUF31" s="20"/>
      <c r="DUG31"/>
      <c r="DUH31" s="20"/>
      <c r="DUI31"/>
      <c r="DUJ31" s="20"/>
      <c r="DUK31"/>
      <c r="DUL31" s="20"/>
      <c r="DUM31"/>
      <c r="DUN31" s="20"/>
      <c r="DUO31"/>
      <c r="DUP31" s="20"/>
      <c r="DUQ31"/>
      <c r="DUR31" s="20"/>
      <c r="DUS31"/>
      <c r="DUT31" s="20"/>
      <c r="DUU31"/>
      <c r="DUV31" s="20"/>
      <c r="DUW31"/>
      <c r="DUX31" s="20"/>
      <c r="DUY31"/>
      <c r="DUZ31" s="20"/>
      <c r="DVA31"/>
      <c r="DVB31" s="20"/>
      <c r="DVC31"/>
      <c r="DVD31" s="20"/>
      <c r="DVE31"/>
      <c r="DVF31" s="20"/>
      <c r="DVG31"/>
      <c r="DVH31" s="20"/>
      <c r="DVI31"/>
      <c r="DVJ31" s="20"/>
      <c r="DVK31"/>
      <c r="DVL31" s="20"/>
      <c r="DVM31"/>
      <c r="DVN31" s="20"/>
      <c r="DVO31"/>
      <c r="DVP31" s="20"/>
      <c r="DVQ31"/>
      <c r="DVR31" s="20"/>
      <c r="DVS31"/>
      <c r="DVT31" s="20"/>
      <c r="DVU31"/>
      <c r="DVV31" s="20"/>
      <c r="DVW31"/>
      <c r="DVX31" s="20"/>
      <c r="DVY31"/>
      <c r="DVZ31" s="20"/>
      <c r="DWA31"/>
      <c r="DWB31" s="20"/>
      <c r="DWC31"/>
      <c r="DWD31" s="20"/>
      <c r="DWE31"/>
      <c r="DWF31" s="20"/>
      <c r="DWG31"/>
      <c r="DWH31" s="20"/>
      <c r="DWI31"/>
      <c r="DWJ31" s="20"/>
      <c r="DWK31"/>
      <c r="DWL31" s="20"/>
      <c r="DWM31"/>
      <c r="DWN31" s="20"/>
      <c r="DWO31"/>
      <c r="DWP31" s="20"/>
      <c r="DWQ31"/>
      <c r="DWR31" s="20"/>
      <c r="DWS31"/>
      <c r="DWT31" s="20"/>
      <c r="DWU31"/>
      <c r="DWV31" s="20"/>
      <c r="DWW31"/>
      <c r="DWX31" s="20"/>
      <c r="DWY31"/>
      <c r="DWZ31" s="20"/>
      <c r="DXA31"/>
      <c r="DXB31" s="20"/>
      <c r="DXC31"/>
      <c r="DXD31" s="20"/>
      <c r="DXE31"/>
      <c r="DXF31" s="20"/>
      <c r="DXG31"/>
      <c r="DXH31" s="20"/>
      <c r="DXI31"/>
      <c r="DXJ31" s="20"/>
      <c r="DXK31"/>
      <c r="DXL31" s="20"/>
      <c r="DXM31"/>
      <c r="DXN31" s="20"/>
      <c r="DXO31"/>
      <c r="DXP31" s="20"/>
      <c r="DXQ31"/>
      <c r="DXR31" s="20"/>
      <c r="DXS31"/>
      <c r="DXT31" s="20"/>
      <c r="DXU31"/>
      <c r="DXV31" s="20"/>
      <c r="DXW31"/>
      <c r="DXX31" s="20"/>
      <c r="DXY31"/>
      <c r="DXZ31" s="20"/>
      <c r="DYA31"/>
      <c r="DYB31" s="20"/>
      <c r="DYC31"/>
      <c r="DYD31" s="20"/>
      <c r="DYE31"/>
      <c r="DYF31" s="20"/>
      <c r="DYG31"/>
      <c r="DYH31" s="20"/>
      <c r="DYI31"/>
      <c r="DYJ31" s="20"/>
      <c r="DYK31"/>
      <c r="DYL31" s="20"/>
      <c r="DYM31"/>
      <c r="DYN31" s="20"/>
      <c r="DYO31"/>
      <c r="DYP31" s="20"/>
      <c r="DYQ31"/>
      <c r="DYR31" s="20"/>
      <c r="DYS31"/>
      <c r="DYT31" s="20"/>
      <c r="DYU31"/>
      <c r="DYV31" s="20"/>
      <c r="DYW31"/>
      <c r="DYX31" s="20"/>
      <c r="DYY31"/>
      <c r="DYZ31" s="20"/>
      <c r="DZA31"/>
      <c r="DZB31" s="20"/>
      <c r="DZC31"/>
      <c r="DZD31" s="20"/>
      <c r="DZE31"/>
      <c r="DZF31" s="20"/>
      <c r="DZG31"/>
      <c r="DZH31" s="20"/>
      <c r="DZI31"/>
      <c r="DZJ31" s="20"/>
      <c r="DZK31"/>
      <c r="DZL31" s="20"/>
      <c r="DZM31"/>
      <c r="DZN31" s="20"/>
      <c r="DZO31"/>
      <c r="DZP31" s="20"/>
      <c r="DZQ31"/>
      <c r="DZR31" s="20"/>
      <c r="DZS31"/>
      <c r="DZT31" s="20"/>
      <c r="DZU31"/>
      <c r="DZV31" s="20"/>
      <c r="DZW31"/>
      <c r="DZX31" s="20"/>
      <c r="DZY31"/>
      <c r="DZZ31" s="20"/>
      <c r="EAA31"/>
      <c r="EAB31" s="20"/>
      <c r="EAC31"/>
      <c r="EAD31" s="20"/>
      <c r="EAE31"/>
      <c r="EAF31" s="20"/>
      <c r="EAG31"/>
      <c r="EAH31" s="20"/>
      <c r="EAI31"/>
      <c r="EAJ31" s="20"/>
      <c r="EAK31"/>
      <c r="EAL31" s="20"/>
      <c r="EAM31"/>
      <c r="EAN31" s="20"/>
      <c r="EAO31"/>
      <c r="EAP31" s="20"/>
      <c r="EAQ31"/>
      <c r="EAR31" s="20"/>
      <c r="EAS31"/>
      <c r="EAT31" s="20"/>
      <c r="EAU31"/>
      <c r="EAV31" s="20"/>
      <c r="EAW31"/>
      <c r="EAX31" s="20"/>
      <c r="EAY31"/>
      <c r="EAZ31" s="20"/>
      <c r="EBA31"/>
      <c r="EBB31" s="20"/>
      <c r="EBC31"/>
      <c r="EBD31" s="20"/>
      <c r="EBE31"/>
      <c r="EBF31" s="20"/>
      <c r="EBG31"/>
      <c r="EBH31" s="20"/>
      <c r="EBI31"/>
      <c r="EBJ31" s="20"/>
      <c r="EBK31"/>
      <c r="EBL31" s="20"/>
      <c r="EBM31"/>
      <c r="EBN31" s="20"/>
      <c r="EBO31"/>
      <c r="EBP31" s="20"/>
      <c r="EBQ31"/>
      <c r="EBR31" s="20"/>
      <c r="EBS31"/>
      <c r="EBT31" s="20"/>
      <c r="EBU31"/>
      <c r="EBV31" s="20"/>
      <c r="EBW31"/>
      <c r="EBX31" s="20"/>
      <c r="EBY31"/>
      <c r="EBZ31" s="20"/>
      <c r="ECA31"/>
      <c r="ECB31" s="20"/>
      <c r="ECC31"/>
      <c r="ECD31" s="20"/>
      <c r="ECE31"/>
      <c r="ECF31" s="20"/>
      <c r="ECG31"/>
      <c r="ECH31" s="20"/>
      <c r="ECI31"/>
      <c r="ECJ31" s="20"/>
      <c r="ECK31"/>
      <c r="ECL31" s="20"/>
      <c r="ECM31"/>
      <c r="ECN31" s="20"/>
      <c r="ECO31"/>
      <c r="ECP31" s="20"/>
      <c r="ECQ31"/>
      <c r="ECR31" s="20"/>
      <c r="ECS31"/>
      <c r="ECT31" s="20"/>
      <c r="ECU31"/>
      <c r="ECV31" s="20"/>
      <c r="ECW31"/>
      <c r="ECX31" s="20"/>
      <c r="ECY31"/>
      <c r="ECZ31" s="20"/>
      <c r="EDA31"/>
      <c r="EDB31" s="20"/>
      <c r="EDC31"/>
      <c r="EDD31" s="20"/>
      <c r="EDE31"/>
      <c r="EDF31" s="20"/>
      <c r="EDG31"/>
      <c r="EDH31" s="20"/>
      <c r="EDI31"/>
      <c r="EDJ31" s="20"/>
      <c r="EDK31"/>
      <c r="EDL31" s="20"/>
      <c r="EDM31"/>
      <c r="EDN31" s="20"/>
      <c r="EDO31"/>
      <c r="EDP31" s="20"/>
      <c r="EDQ31"/>
      <c r="EDR31" s="20"/>
      <c r="EDS31"/>
      <c r="EDT31" s="20"/>
      <c r="EDU31"/>
      <c r="EDV31" s="20"/>
      <c r="EDW31"/>
      <c r="EDX31" s="20"/>
      <c r="EDY31"/>
      <c r="EDZ31" s="20"/>
      <c r="EEA31"/>
      <c r="EEB31" s="20"/>
      <c r="EEC31"/>
      <c r="EED31" s="20"/>
      <c r="EEE31"/>
      <c r="EEF31" s="20"/>
      <c r="EEG31"/>
      <c r="EEH31" s="20"/>
      <c r="EEI31"/>
      <c r="EEJ31" s="20"/>
      <c r="EEK31"/>
      <c r="EEL31" s="20"/>
      <c r="EEM31"/>
      <c r="EEN31" s="20"/>
      <c r="EEO31"/>
      <c r="EEP31" s="20"/>
      <c r="EEQ31"/>
      <c r="EER31" s="20"/>
      <c r="EES31"/>
      <c r="EET31" s="20"/>
      <c r="EEU31"/>
      <c r="EEV31" s="20"/>
      <c r="EEW31"/>
      <c r="EEX31" s="20"/>
      <c r="EEY31"/>
      <c r="EEZ31" s="20"/>
      <c r="EFA31"/>
      <c r="EFB31" s="20"/>
      <c r="EFC31"/>
      <c r="EFD31" s="20"/>
      <c r="EFE31"/>
      <c r="EFF31" s="20"/>
      <c r="EFG31"/>
      <c r="EFH31" s="20"/>
      <c r="EFI31"/>
      <c r="EFJ31" s="20"/>
      <c r="EFK31"/>
      <c r="EFL31" s="20"/>
      <c r="EFM31"/>
      <c r="EFN31" s="20"/>
      <c r="EFO31"/>
      <c r="EFP31" s="20"/>
      <c r="EFQ31"/>
      <c r="EFR31" s="20"/>
      <c r="EFS31"/>
      <c r="EFT31" s="20"/>
      <c r="EFU31"/>
      <c r="EFV31" s="20"/>
      <c r="EFW31"/>
      <c r="EFX31" s="20"/>
      <c r="EFY31"/>
      <c r="EFZ31" s="20"/>
      <c r="EGA31"/>
      <c r="EGB31" s="20"/>
      <c r="EGC31"/>
      <c r="EGD31" s="20"/>
      <c r="EGE31"/>
      <c r="EGF31" s="20"/>
      <c r="EGG31"/>
      <c r="EGH31" s="20"/>
      <c r="EGI31"/>
      <c r="EGJ31" s="20"/>
      <c r="EGK31"/>
      <c r="EGL31" s="20"/>
      <c r="EGM31"/>
      <c r="EGN31" s="20"/>
      <c r="EGO31"/>
      <c r="EGP31" s="20"/>
      <c r="EGQ31"/>
      <c r="EGR31" s="20"/>
      <c r="EGS31"/>
      <c r="EGT31" s="20"/>
      <c r="EGU31"/>
      <c r="EGV31" s="20"/>
      <c r="EGW31"/>
      <c r="EGX31" s="20"/>
      <c r="EGY31"/>
      <c r="EGZ31" s="20"/>
      <c r="EHA31"/>
      <c r="EHB31" s="20"/>
      <c r="EHC31"/>
      <c r="EHD31" s="20"/>
      <c r="EHE31"/>
      <c r="EHF31" s="20"/>
      <c r="EHG31"/>
      <c r="EHH31" s="20"/>
      <c r="EHI31"/>
      <c r="EHJ31" s="20"/>
      <c r="EHK31"/>
      <c r="EHL31" s="20"/>
      <c r="EHM31"/>
      <c r="EHN31" s="20"/>
      <c r="EHO31"/>
      <c r="EHP31" s="20"/>
      <c r="EHQ31"/>
      <c r="EHR31" s="20"/>
      <c r="EHS31"/>
      <c r="EHT31" s="20"/>
      <c r="EHU31"/>
      <c r="EHV31" s="20"/>
      <c r="EHW31"/>
      <c r="EHX31" s="20"/>
      <c r="EHY31"/>
      <c r="EHZ31" s="20"/>
      <c r="EIA31"/>
      <c r="EIB31" s="20"/>
      <c r="EIC31"/>
      <c r="EID31" s="20"/>
      <c r="EIE31"/>
      <c r="EIF31" s="20"/>
      <c r="EIG31"/>
      <c r="EIH31" s="20"/>
      <c r="EII31"/>
      <c r="EIJ31" s="20"/>
      <c r="EIK31"/>
      <c r="EIL31" s="20"/>
      <c r="EIM31"/>
      <c r="EIN31" s="20"/>
      <c r="EIO31"/>
      <c r="EIP31" s="20"/>
      <c r="EIQ31"/>
      <c r="EIR31" s="20"/>
      <c r="EIS31"/>
      <c r="EIT31" s="20"/>
      <c r="EIU31"/>
      <c r="EIV31" s="20"/>
      <c r="EIW31"/>
      <c r="EIX31" s="20"/>
      <c r="EIY31"/>
      <c r="EIZ31" s="20"/>
      <c r="EJA31"/>
      <c r="EJB31" s="20"/>
      <c r="EJC31"/>
      <c r="EJD31" s="20"/>
      <c r="EJE31"/>
      <c r="EJF31" s="20"/>
      <c r="EJG31"/>
      <c r="EJH31" s="20"/>
      <c r="EJI31"/>
      <c r="EJJ31" s="20"/>
      <c r="EJK31"/>
      <c r="EJL31" s="20"/>
      <c r="EJM31"/>
      <c r="EJN31" s="20"/>
      <c r="EJO31"/>
      <c r="EJP31" s="20"/>
      <c r="EJQ31"/>
      <c r="EJR31" s="20"/>
      <c r="EJS31"/>
      <c r="EJT31" s="20"/>
      <c r="EJU31"/>
      <c r="EJV31" s="20"/>
      <c r="EJW31"/>
      <c r="EJX31" s="20"/>
      <c r="EJY31"/>
      <c r="EJZ31" s="20"/>
      <c r="EKA31"/>
      <c r="EKB31" s="20"/>
      <c r="EKC31"/>
      <c r="EKD31" s="20"/>
      <c r="EKE31"/>
      <c r="EKF31" s="20"/>
      <c r="EKG31"/>
      <c r="EKH31" s="20"/>
      <c r="EKI31"/>
      <c r="EKJ31" s="20"/>
      <c r="EKK31"/>
      <c r="EKL31" s="20"/>
      <c r="EKM31"/>
      <c r="EKN31" s="20"/>
      <c r="EKO31"/>
      <c r="EKP31" s="20"/>
      <c r="EKQ31"/>
      <c r="EKR31" s="20"/>
      <c r="EKS31"/>
      <c r="EKT31" s="20"/>
      <c r="EKU31"/>
      <c r="EKV31" s="20"/>
      <c r="EKW31"/>
      <c r="EKX31" s="20"/>
      <c r="EKY31"/>
      <c r="EKZ31" s="20"/>
      <c r="ELA31"/>
      <c r="ELB31" s="20"/>
      <c r="ELC31"/>
      <c r="ELD31" s="20"/>
      <c r="ELE31"/>
      <c r="ELF31" s="20"/>
      <c r="ELG31"/>
      <c r="ELH31" s="20"/>
      <c r="ELI31"/>
      <c r="ELJ31" s="20"/>
      <c r="ELK31"/>
      <c r="ELL31" s="20"/>
      <c r="ELM31"/>
      <c r="ELN31" s="20"/>
      <c r="ELO31"/>
      <c r="ELP31" s="20"/>
      <c r="ELQ31"/>
      <c r="ELR31" s="20"/>
      <c r="ELS31"/>
      <c r="ELT31" s="20"/>
      <c r="ELU31"/>
      <c r="ELV31" s="20"/>
      <c r="ELW31"/>
      <c r="ELX31" s="20"/>
      <c r="ELY31"/>
      <c r="ELZ31" s="20"/>
      <c r="EMA31"/>
      <c r="EMB31" s="20"/>
      <c r="EMC31"/>
      <c r="EMD31" s="20"/>
      <c r="EME31"/>
      <c r="EMF31" s="20"/>
      <c r="EMG31"/>
      <c r="EMH31" s="20"/>
      <c r="EMI31"/>
      <c r="EMJ31" s="20"/>
      <c r="EMK31"/>
      <c r="EML31" s="20"/>
      <c r="EMM31"/>
      <c r="EMN31" s="20"/>
      <c r="EMO31"/>
      <c r="EMP31" s="20"/>
      <c r="EMQ31"/>
      <c r="EMR31" s="20"/>
      <c r="EMS31"/>
      <c r="EMT31" s="20"/>
      <c r="EMU31"/>
      <c r="EMV31" s="20"/>
      <c r="EMW31"/>
      <c r="EMX31" s="20"/>
      <c r="EMY31"/>
      <c r="EMZ31" s="20"/>
      <c r="ENA31"/>
      <c r="ENB31" s="20"/>
      <c r="ENC31"/>
      <c r="END31" s="20"/>
      <c r="ENE31"/>
      <c r="ENF31" s="20"/>
      <c r="ENG31"/>
      <c r="ENH31" s="20"/>
      <c r="ENI31"/>
      <c r="ENJ31" s="20"/>
      <c r="ENK31"/>
      <c r="ENL31" s="20"/>
      <c r="ENM31"/>
      <c r="ENN31" s="20"/>
      <c r="ENO31"/>
      <c r="ENP31" s="20"/>
      <c r="ENQ31"/>
      <c r="ENR31" s="20"/>
      <c r="ENS31"/>
      <c r="ENT31" s="20"/>
      <c r="ENU31"/>
      <c r="ENV31" s="20"/>
      <c r="ENW31"/>
      <c r="ENX31" s="20"/>
      <c r="ENY31"/>
      <c r="ENZ31" s="20"/>
      <c r="EOA31"/>
      <c r="EOB31" s="20"/>
      <c r="EOC31"/>
      <c r="EOD31" s="20"/>
      <c r="EOE31"/>
      <c r="EOF31" s="20"/>
      <c r="EOG31"/>
      <c r="EOH31" s="20"/>
      <c r="EOI31"/>
      <c r="EOJ31" s="20"/>
      <c r="EOK31"/>
      <c r="EOL31" s="20"/>
      <c r="EOM31"/>
      <c r="EON31" s="20"/>
      <c r="EOO31"/>
      <c r="EOP31" s="20"/>
      <c r="EOQ31"/>
      <c r="EOR31" s="20"/>
      <c r="EOS31"/>
      <c r="EOT31" s="20"/>
      <c r="EOU31"/>
      <c r="EOV31" s="20"/>
      <c r="EOW31"/>
      <c r="EOX31" s="20"/>
      <c r="EOY31"/>
      <c r="EOZ31" s="20"/>
      <c r="EPA31"/>
      <c r="EPB31" s="20"/>
      <c r="EPC31"/>
      <c r="EPD31" s="20"/>
      <c r="EPE31"/>
      <c r="EPF31" s="20"/>
      <c r="EPG31"/>
      <c r="EPH31" s="20"/>
      <c r="EPI31"/>
      <c r="EPJ31" s="20"/>
      <c r="EPK31"/>
      <c r="EPL31" s="20"/>
      <c r="EPM31"/>
      <c r="EPN31" s="20"/>
      <c r="EPO31"/>
      <c r="EPP31" s="20"/>
      <c r="EPQ31"/>
      <c r="EPR31" s="20"/>
      <c r="EPS31"/>
      <c r="EPT31" s="20"/>
      <c r="EPU31"/>
      <c r="EPV31" s="20"/>
      <c r="EPW31"/>
      <c r="EPX31" s="20"/>
      <c r="EPY31"/>
      <c r="EPZ31" s="20"/>
      <c r="EQA31"/>
      <c r="EQB31" s="20"/>
      <c r="EQC31"/>
      <c r="EQD31" s="20"/>
      <c r="EQE31"/>
      <c r="EQF31" s="20"/>
      <c r="EQG31"/>
      <c r="EQH31" s="20"/>
      <c r="EQI31"/>
      <c r="EQJ31" s="20"/>
      <c r="EQK31"/>
      <c r="EQL31" s="20"/>
      <c r="EQM31"/>
      <c r="EQN31" s="20"/>
      <c r="EQO31"/>
      <c r="EQP31" s="20"/>
      <c r="EQQ31"/>
      <c r="EQR31" s="20"/>
      <c r="EQS31"/>
      <c r="EQT31" s="20"/>
      <c r="EQU31"/>
      <c r="EQV31" s="20"/>
      <c r="EQW31"/>
      <c r="EQX31" s="20"/>
      <c r="EQY31"/>
      <c r="EQZ31" s="20"/>
      <c r="ERA31"/>
      <c r="ERB31" s="20"/>
      <c r="ERC31"/>
      <c r="ERD31" s="20"/>
      <c r="ERE31"/>
      <c r="ERF31" s="20"/>
      <c r="ERG31"/>
      <c r="ERH31" s="20"/>
      <c r="ERI31"/>
      <c r="ERJ31" s="20"/>
      <c r="ERK31"/>
      <c r="ERL31" s="20"/>
      <c r="ERM31"/>
      <c r="ERN31" s="20"/>
      <c r="ERO31"/>
      <c r="ERP31" s="20"/>
      <c r="ERQ31"/>
      <c r="ERR31" s="20"/>
      <c r="ERS31"/>
      <c r="ERT31" s="20"/>
      <c r="ERU31"/>
      <c r="ERV31" s="20"/>
      <c r="ERW31"/>
      <c r="ERX31" s="20"/>
      <c r="ERY31"/>
      <c r="ERZ31" s="20"/>
      <c r="ESA31"/>
      <c r="ESB31" s="20"/>
      <c r="ESC31"/>
      <c r="ESD31" s="20"/>
      <c r="ESE31"/>
      <c r="ESF31" s="20"/>
      <c r="ESG31"/>
      <c r="ESH31" s="20"/>
      <c r="ESI31"/>
      <c r="ESJ31" s="20"/>
      <c r="ESK31"/>
      <c r="ESL31" s="20"/>
      <c r="ESM31"/>
      <c r="ESN31" s="20"/>
      <c r="ESO31"/>
      <c r="ESP31" s="20"/>
      <c r="ESQ31"/>
      <c r="ESR31" s="20"/>
      <c r="ESS31"/>
      <c r="EST31" s="20"/>
      <c r="ESU31"/>
      <c r="ESV31" s="20"/>
      <c r="ESW31"/>
      <c r="ESX31" s="20"/>
      <c r="ESY31"/>
      <c r="ESZ31" s="20"/>
      <c r="ETA31"/>
      <c r="ETB31" s="20"/>
      <c r="ETC31"/>
      <c r="ETD31" s="20"/>
      <c r="ETE31"/>
      <c r="ETF31" s="20"/>
      <c r="ETG31"/>
      <c r="ETH31" s="20"/>
      <c r="ETI31"/>
      <c r="ETJ31" s="20"/>
      <c r="ETK31"/>
      <c r="ETL31" s="20"/>
      <c r="ETM31"/>
      <c r="ETN31" s="20"/>
      <c r="ETO31"/>
      <c r="ETP31" s="20"/>
      <c r="ETQ31"/>
      <c r="ETR31" s="20"/>
      <c r="ETS31"/>
      <c r="ETT31" s="20"/>
      <c r="ETU31"/>
      <c r="ETV31" s="20"/>
      <c r="ETW31"/>
      <c r="ETX31" s="20"/>
      <c r="ETY31"/>
      <c r="ETZ31" s="20"/>
      <c r="EUA31"/>
      <c r="EUB31" s="20"/>
      <c r="EUC31"/>
      <c r="EUD31" s="20"/>
      <c r="EUE31"/>
      <c r="EUF31" s="20"/>
      <c r="EUG31"/>
      <c r="EUH31" s="20"/>
      <c r="EUI31"/>
      <c r="EUJ31" s="20"/>
      <c r="EUK31"/>
      <c r="EUL31" s="20"/>
      <c r="EUM31"/>
      <c r="EUN31" s="20"/>
      <c r="EUO31"/>
      <c r="EUP31" s="20"/>
      <c r="EUQ31"/>
      <c r="EUR31" s="20"/>
      <c r="EUS31"/>
      <c r="EUT31" s="20"/>
      <c r="EUU31"/>
      <c r="EUV31" s="20"/>
      <c r="EUW31"/>
      <c r="EUX31" s="20"/>
      <c r="EUY31"/>
      <c r="EUZ31" s="20"/>
      <c r="EVA31"/>
      <c r="EVB31" s="20"/>
      <c r="EVC31"/>
      <c r="EVD31" s="20"/>
      <c r="EVE31"/>
      <c r="EVF31" s="20"/>
      <c r="EVG31"/>
      <c r="EVH31" s="20"/>
      <c r="EVI31"/>
      <c r="EVJ31" s="20"/>
      <c r="EVK31"/>
      <c r="EVL31" s="20"/>
      <c r="EVM31"/>
      <c r="EVN31" s="20"/>
      <c r="EVO31"/>
      <c r="EVP31" s="20"/>
      <c r="EVQ31"/>
      <c r="EVR31" s="20"/>
      <c r="EVS31"/>
      <c r="EVT31" s="20"/>
      <c r="EVU31"/>
      <c r="EVV31" s="20"/>
      <c r="EVW31"/>
      <c r="EVX31" s="20"/>
      <c r="EVY31"/>
      <c r="EVZ31" s="20"/>
      <c r="EWA31"/>
      <c r="EWB31" s="20"/>
      <c r="EWC31"/>
      <c r="EWD31" s="20"/>
      <c r="EWE31"/>
      <c r="EWF31" s="20"/>
      <c r="EWG31"/>
      <c r="EWH31" s="20"/>
      <c r="EWI31"/>
      <c r="EWJ31" s="20"/>
      <c r="EWK31"/>
      <c r="EWL31" s="20"/>
      <c r="EWM31"/>
      <c r="EWN31" s="20"/>
      <c r="EWO31"/>
      <c r="EWP31" s="20"/>
      <c r="EWQ31"/>
      <c r="EWR31" s="20"/>
      <c r="EWS31"/>
      <c r="EWT31" s="20"/>
      <c r="EWU31"/>
      <c r="EWV31" s="20"/>
      <c r="EWW31"/>
      <c r="EWX31" s="20"/>
      <c r="EWY31"/>
      <c r="EWZ31" s="20"/>
      <c r="EXA31"/>
      <c r="EXB31" s="20"/>
      <c r="EXC31"/>
      <c r="EXD31" s="20"/>
      <c r="EXE31"/>
      <c r="EXF31" s="20"/>
      <c r="EXG31"/>
      <c r="EXH31" s="20"/>
      <c r="EXI31"/>
      <c r="EXJ31" s="20"/>
      <c r="EXK31"/>
      <c r="EXL31" s="20"/>
      <c r="EXM31"/>
      <c r="EXN31" s="20"/>
      <c r="EXO31"/>
      <c r="EXP31" s="20"/>
      <c r="EXQ31"/>
      <c r="EXR31" s="20"/>
      <c r="EXS31"/>
      <c r="EXT31" s="20"/>
      <c r="EXU31"/>
      <c r="EXV31" s="20"/>
      <c r="EXW31"/>
      <c r="EXX31" s="20"/>
      <c r="EXY31"/>
      <c r="EXZ31" s="20"/>
      <c r="EYA31"/>
      <c r="EYB31" s="20"/>
      <c r="EYC31"/>
      <c r="EYD31" s="20"/>
      <c r="EYE31"/>
      <c r="EYF31" s="20"/>
      <c r="EYG31"/>
      <c r="EYH31" s="20"/>
      <c r="EYI31"/>
      <c r="EYJ31" s="20"/>
      <c r="EYK31"/>
      <c r="EYL31" s="20"/>
      <c r="EYM31"/>
      <c r="EYN31" s="20"/>
      <c r="EYO31"/>
      <c r="EYP31" s="20"/>
      <c r="EYQ31"/>
      <c r="EYR31" s="20"/>
      <c r="EYS31"/>
      <c r="EYT31" s="20"/>
      <c r="EYU31"/>
      <c r="EYV31" s="20"/>
      <c r="EYW31"/>
      <c r="EYX31" s="20"/>
      <c r="EYY31"/>
      <c r="EYZ31" s="20"/>
      <c r="EZA31"/>
      <c r="EZB31" s="20"/>
      <c r="EZC31"/>
      <c r="EZD31" s="20"/>
      <c r="EZE31"/>
      <c r="EZF31" s="20"/>
      <c r="EZG31"/>
      <c r="EZH31" s="20"/>
      <c r="EZI31"/>
      <c r="EZJ31" s="20"/>
      <c r="EZK31"/>
      <c r="EZL31" s="20"/>
      <c r="EZM31"/>
      <c r="EZN31" s="20"/>
      <c r="EZO31"/>
      <c r="EZP31" s="20"/>
      <c r="EZQ31"/>
      <c r="EZR31" s="20"/>
      <c r="EZS31"/>
      <c r="EZT31" s="20"/>
      <c r="EZU31"/>
      <c r="EZV31" s="20"/>
      <c r="EZW31"/>
      <c r="EZX31" s="20"/>
      <c r="EZY31"/>
      <c r="EZZ31" s="20"/>
      <c r="FAA31"/>
      <c r="FAB31" s="20"/>
      <c r="FAC31"/>
      <c r="FAD31" s="20"/>
      <c r="FAE31"/>
      <c r="FAF31" s="20"/>
      <c r="FAG31"/>
      <c r="FAH31" s="20"/>
      <c r="FAI31"/>
      <c r="FAJ31" s="20"/>
      <c r="FAK31"/>
      <c r="FAL31" s="20"/>
      <c r="FAM31"/>
      <c r="FAN31" s="20"/>
      <c r="FAO31"/>
      <c r="FAP31" s="20"/>
      <c r="FAQ31"/>
      <c r="FAR31" s="20"/>
      <c r="FAS31"/>
      <c r="FAT31" s="20"/>
      <c r="FAU31"/>
      <c r="FAV31" s="20"/>
      <c r="FAW31"/>
      <c r="FAX31" s="20"/>
      <c r="FAY31"/>
      <c r="FAZ31" s="20"/>
      <c r="FBA31"/>
      <c r="FBB31" s="20"/>
      <c r="FBC31"/>
      <c r="FBD31" s="20"/>
      <c r="FBE31"/>
      <c r="FBF31" s="20"/>
      <c r="FBG31"/>
      <c r="FBH31" s="20"/>
      <c r="FBI31"/>
      <c r="FBJ31" s="20"/>
      <c r="FBK31"/>
      <c r="FBL31" s="20"/>
      <c r="FBM31"/>
      <c r="FBN31" s="20"/>
      <c r="FBO31"/>
      <c r="FBP31" s="20"/>
      <c r="FBQ31"/>
      <c r="FBR31" s="20"/>
      <c r="FBS31"/>
      <c r="FBT31" s="20"/>
      <c r="FBU31"/>
      <c r="FBV31" s="20"/>
      <c r="FBW31"/>
      <c r="FBX31" s="20"/>
      <c r="FBY31"/>
      <c r="FBZ31" s="20"/>
      <c r="FCA31"/>
      <c r="FCB31" s="20"/>
      <c r="FCC31"/>
      <c r="FCD31" s="20"/>
      <c r="FCE31"/>
      <c r="FCF31" s="20"/>
      <c r="FCG31"/>
      <c r="FCH31" s="20"/>
      <c r="FCI31"/>
      <c r="FCJ31" s="20"/>
      <c r="FCK31"/>
      <c r="FCL31" s="20"/>
      <c r="FCM31"/>
      <c r="FCN31" s="20"/>
      <c r="FCO31"/>
      <c r="FCP31" s="20"/>
      <c r="FCQ31"/>
      <c r="FCR31" s="20"/>
      <c r="FCS31"/>
      <c r="FCT31" s="20"/>
      <c r="FCU31"/>
      <c r="FCV31" s="20"/>
      <c r="FCW31"/>
      <c r="FCX31" s="20"/>
      <c r="FCY31"/>
      <c r="FCZ31" s="20"/>
      <c r="FDA31"/>
      <c r="FDB31" s="20"/>
      <c r="FDC31"/>
      <c r="FDD31" s="20"/>
      <c r="FDE31"/>
      <c r="FDF31" s="20"/>
      <c r="FDG31"/>
      <c r="FDH31" s="20"/>
      <c r="FDI31"/>
      <c r="FDJ31" s="20"/>
      <c r="FDK31"/>
      <c r="FDL31" s="20"/>
      <c r="FDM31"/>
      <c r="FDN31" s="20"/>
      <c r="FDO31"/>
      <c r="FDP31" s="20"/>
      <c r="FDQ31"/>
      <c r="FDR31" s="20"/>
      <c r="FDS31"/>
      <c r="FDT31" s="20"/>
      <c r="FDU31"/>
      <c r="FDV31" s="20"/>
      <c r="FDW31"/>
      <c r="FDX31" s="20"/>
      <c r="FDY31"/>
      <c r="FDZ31" s="20"/>
      <c r="FEA31"/>
      <c r="FEB31" s="20"/>
      <c r="FEC31"/>
      <c r="FED31" s="20"/>
      <c r="FEE31"/>
      <c r="FEF31" s="20"/>
      <c r="FEG31"/>
      <c r="FEH31" s="20"/>
      <c r="FEI31"/>
      <c r="FEJ31" s="20"/>
      <c r="FEK31"/>
      <c r="FEL31" s="20"/>
      <c r="FEM31"/>
      <c r="FEN31" s="20"/>
      <c r="FEO31"/>
      <c r="FEP31" s="20"/>
      <c r="FEQ31"/>
      <c r="FER31" s="20"/>
      <c r="FES31"/>
      <c r="FET31" s="20"/>
      <c r="FEU31"/>
      <c r="FEV31" s="20"/>
      <c r="FEW31"/>
      <c r="FEX31" s="20"/>
      <c r="FEY31"/>
      <c r="FEZ31" s="20"/>
      <c r="FFA31"/>
      <c r="FFB31" s="20"/>
      <c r="FFC31"/>
      <c r="FFD31" s="20"/>
      <c r="FFE31"/>
      <c r="FFF31" s="20"/>
      <c r="FFG31"/>
      <c r="FFH31" s="20"/>
      <c r="FFI31"/>
      <c r="FFJ31" s="20"/>
      <c r="FFK31"/>
      <c r="FFL31" s="20"/>
      <c r="FFM31"/>
      <c r="FFN31" s="20"/>
      <c r="FFO31"/>
      <c r="FFP31" s="20"/>
      <c r="FFQ31"/>
      <c r="FFR31" s="20"/>
      <c r="FFS31"/>
      <c r="FFT31" s="20"/>
      <c r="FFU31"/>
      <c r="FFV31" s="20"/>
      <c r="FFW31"/>
      <c r="FFX31" s="20"/>
      <c r="FFY31"/>
      <c r="FFZ31" s="20"/>
      <c r="FGA31"/>
      <c r="FGB31" s="20"/>
      <c r="FGC31"/>
      <c r="FGD31" s="20"/>
      <c r="FGE31"/>
      <c r="FGF31" s="20"/>
      <c r="FGG31"/>
      <c r="FGH31" s="20"/>
      <c r="FGI31"/>
      <c r="FGJ31" s="20"/>
      <c r="FGK31"/>
      <c r="FGL31" s="20"/>
      <c r="FGM31"/>
      <c r="FGN31" s="20"/>
      <c r="FGO31"/>
      <c r="FGP31" s="20"/>
      <c r="FGQ31"/>
      <c r="FGR31" s="20"/>
      <c r="FGS31"/>
      <c r="FGT31" s="20"/>
      <c r="FGU31"/>
      <c r="FGV31" s="20"/>
      <c r="FGW31"/>
      <c r="FGX31" s="20"/>
      <c r="FGY31"/>
      <c r="FGZ31" s="20"/>
      <c r="FHA31"/>
      <c r="FHB31" s="20"/>
      <c r="FHC31"/>
      <c r="FHD31" s="20"/>
      <c r="FHE31"/>
      <c r="FHF31" s="20"/>
      <c r="FHG31"/>
      <c r="FHH31" s="20"/>
      <c r="FHI31"/>
      <c r="FHJ31" s="20"/>
      <c r="FHK31"/>
      <c r="FHL31" s="20"/>
      <c r="FHM31"/>
      <c r="FHN31" s="20"/>
      <c r="FHO31"/>
      <c r="FHP31" s="20"/>
      <c r="FHQ31"/>
      <c r="FHR31" s="20"/>
      <c r="FHS31"/>
      <c r="FHT31" s="20"/>
      <c r="FHU31"/>
      <c r="FHV31" s="20"/>
      <c r="FHW31"/>
      <c r="FHX31" s="20"/>
      <c r="FHY31"/>
      <c r="FHZ31" s="20"/>
      <c r="FIA31"/>
      <c r="FIB31" s="20"/>
      <c r="FIC31"/>
      <c r="FID31" s="20"/>
      <c r="FIE31"/>
      <c r="FIF31" s="20"/>
      <c r="FIG31"/>
      <c r="FIH31" s="20"/>
      <c r="FII31"/>
      <c r="FIJ31" s="20"/>
      <c r="FIK31"/>
      <c r="FIL31" s="20"/>
      <c r="FIM31"/>
      <c r="FIN31" s="20"/>
      <c r="FIO31"/>
      <c r="FIP31" s="20"/>
      <c r="FIQ31"/>
      <c r="FIR31" s="20"/>
      <c r="FIS31"/>
      <c r="FIT31" s="20"/>
      <c r="FIU31"/>
      <c r="FIV31" s="20"/>
      <c r="FIW31"/>
      <c r="FIX31" s="20"/>
      <c r="FIY31"/>
      <c r="FIZ31" s="20"/>
      <c r="FJA31"/>
      <c r="FJB31" s="20"/>
      <c r="FJC31"/>
      <c r="FJD31" s="20"/>
      <c r="FJE31"/>
      <c r="FJF31" s="20"/>
      <c r="FJG31"/>
      <c r="FJH31" s="20"/>
      <c r="FJI31"/>
      <c r="FJJ31" s="20"/>
      <c r="FJK31"/>
      <c r="FJL31" s="20"/>
      <c r="FJM31"/>
      <c r="FJN31" s="20"/>
      <c r="FJO31"/>
      <c r="FJP31" s="20"/>
      <c r="FJQ31"/>
      <c r="FJR31" s="20"/>
      <c r="FJS31"/>
      <c r="FJT31" s="20"/>
      <c r="FJU31"/>
      <c r="FJV31" s="20"/>
      <c r="FJW31"/>
      <c r="FJX31" s="20"/>
      <c r="FJY31"/>
      <c r="FJZ31" s="20"/>
      <c r="FKA31"/>
      <c r="FKB31" s="20"/>
      <c r="FKC31"/>
      <c r="FKD31" s="20"/>
      <c r="FKE31"/>
      <c r="FKF31" s="20"/>
      <c r="FKG31"/>
      <c r="FKH31" s="20"/>
      <c r="FKI31"/>
      <c r="FKJ31" s="20"/>
      <c r="FKK31"/>
      <c r="FKL31" s="20"/>
      <c r="FKM31"/>
      <c r="FKN31" s="20"/>
      <c r="FKO31"/>
      <c r="FKP31" s="20"/>
      <c r="FKQ31"/>
      <c r="FKR31" s="20"/>
      <c r="FKS31"/>
      <c r="FKT31" s="20"/>
      <c r="FKU31"/>
      <c r="FKV31" s="20"/>
      <c r="FKW31"/>
      <c r="FKX31" s="20"/>
      <c r="FKY31"/>
      <c r="FKZ31" s="20"/>
      <c r="FLA31"/>
      <c r="FLB31" s="20"/>
      <c r="FLC31"/>
      <c r="FLD31" s="20"/>
      <c r="FLE31"/>
      <c r="FLF31" s="20"/>
      <c r="FLG31"/>
      <c r="FLH31" s="20"/>
      <c r="FLI31"/>
      <c r="FLJ31" s="20"/>
      <c r="FLK31"/>
      <c r="FLL31" s="20"/>
      <c r="FLM31"/>
      <c r="FLN31" s="20"/>
      <c r="FLO31"/>
      <c r="FLP31" s="20"/>
      <c r="FLQ31"/>
      <c r="FLR31" s="20"/>
      <c r="FLS31"/>
      <c r="FLT31" s="20"/>
      <c r="FLU31"/>
      <c r="FLV31" s="20"/>
      <c r="FLW31"/>
      <c r="FLX31" s="20"/>
      <c r="FLY31"/>
      <c r="FLZ31" s="20"/>
      <c r="FMA31"/>
      <c r="FMB31" s="20"/>
      <c r="FMC31"/>
      <c r="FMD31" s="20"/>
      <c r="FME31"/>
      <c r="FMF31" s="20"/>
      <c r="FMG31"/>
      <c r="FMH31" s="20"/>
      <c r="FMI31"/>
      <c r="FMJ31" s="20"/>
      <c r="FMK31"/>
      <c r="FML31" s="20"/>
      <c r="FMM31"/>
      <c r="FMN31" s="20"/>
      <c r="FMO31"/>
      <c r="FMP31" s="20"/>
      <c r="FMQ31"/>
      <c r="FMR31" s="20"/>
      <c r="FMS31"/>
      <c r="FMT31" s="20"/>
      <c r="FMU31"/>
      <c r="FMV31" s="20"/>
      <c r="FMW31"/>
      <c r="FMX31" s="20"/>
      <c r="FMY31"/>
      <c r="FMZ31" s="20"/>
      <c r="FNA31"/>
      <c r="FNB31" s="20"/>
      <c r="FNC31"/>
      <c r="FND31" s="20"/>
      <c r="FNE31"/>
      <c r="FNF31" s="20"/>
      <c r="FNG31"/>
      <c r="FNH31" s="20"/>
      <c r="FNI31"/>
      <c r="FNJ31" s="20"/>
      <c r="FNK31"/>
      <c r="FNL31" s="20"/>
      <c r="FNM31"/>
      <c r="FNN31" s="20"/>
      <c r="FNO31"/>
      <c r="FNP31" s="20"/>
      <c r="FNQ31"/>
      <c r="FNR31" s="20"/>
      <c r="FNS31"/>
      <c r="FNT31" s="20"/>
      <c r="FNU31"/>
      <c r="FNV31" s="20"/>
      <c r="FNW31"/>
      <c r="FNX31" s="20"/>
      <c r="FNY31"/>
      <c r="FNZ31" s="20"/>
      <c r="FOA31"/>
      <c r="FOB31" s="20"/>
      <c r="FOC31"/>
      <c r="FOD31" s="20"/>
      <c r="FOE31"/>
      <c r="FOF31" s="20"/>
      <c r="FOG31"/>
      <c r="FOH31" s="20"/>
      <c r="FOI31"/>
      <c r="FOJ31" s="20"/>
      <c r="FOK31"/>
      <c r="FOL31" s="20"/>
      <c r="FOM31"/>
      <c r="FON31" s="20"/>
      <c r="FOO31"/>
      <c r="FOP31" s="20"/>
      <c r="FOQ31"/>
      <c r="FOR31" s="20"/>
      <c r="FOS31"/>
      <c r="FOT31" s="20"/>
      <c r="FOU31"/>
      <c r="FOV31" s="20"/>
      <c r="FOW31"/>
      <c r="FOX31" s="20"/>
      <c r="FOY31"/>
      <c r="FOZ31" s="20"/>
      <c r="FPA31"/>
      <c r="FPB31" s="20"/>
      <c r="FPC31"/>
      <c r="FPD31" s="20"/>
      <c r="FPE31"/>
      <c r="FPF31" s="20"/>
      <c r="FPG31"/>
      <c r="FPH31" s="20"/>
      <c r="FPI31"/>
      <c r="FPJ31" s="20"/>
      <c r="FPK31"/>
      <c r="FPL31" s="20"/>
      <c r="FPM31"/>
      <c r="FPN31" s="20"/>
      <c r="FPO31"/>
      <c r="FPP31" s="20"/>
      <c r="FPQ31"/>
      <c r="FPR31" s="20"/>
      <c r="FPS31"/>
      <c r="FPT31" s="20"/>
      <c r="FPU31"/>
      <c r="FPV31" s="20"/>
      <c r="FPW31"/>
      <c r="FPX31" s="20"/>
      <c r="FPY31"/>
      <c r="FPZ31" s="20"/>
      <c r="FQA31"/>
      <c r="FQB31" s="20"/>
      <c r="FQC31"/>
      <c r="FQD31" s="20"/>
      <c r="FQE31"/>
      <c r="FQF31" s="20"/>
      <c r="FQG31"/>
      <c r="FQH31" s="20"/>
      <c r="FQI31"/>
      <c r="FQJ31" s="20"/>
      <c r="FQK31"/>
      <c r="FQL31" s="20"/>
      <c r="FQM31"/>
      <c r="FQN31" s="20"/>
      <c r="FQO31"/>
      <c r="FQP31" s="20"/>
      <c r="FQQ31"/>
      <c r="FQR31" s="20"/>
      <c r="FQS31"/>
      <c r="FQT31" s="20"/>
      <c r="FQU31"/>
      <c r="FQV31" s="20"/>
      <c r="FQW31"/>
      <c r="FQX31" s="20"/>
      <c r="FQY31"/>
      <c r="FQZ31" s="20"/>
      <c r="FRA31"/>
      <c r="FRB31" s="20"/>
      <c r="FRC31"/>
      <c r="FRD31" s="20"/>
      <c r="FRE31"/>
      <c r="FRF31" s="20"/>
      <c r="FRG31"/>
      <c r="FRH31" s="20"/>
      <c r="FRI31"/>
      <c r="FRJ31" s="20"/>
      <c r="FRK31"/>
      <c r="FRL31" s="20"/>
      <c r="FRM31"/>
      <c r="FRN31" s="20"/>
      <c r="FRO31"/>
      <c r="FRP31" s="20"/>
      <c r="FRQ31"/>
      <c r="FRR31" s="20"/>
      <c r="FRS31"/>
      <c r="FRT31" s="20"/>
      <c r="FRU31"/>
      <c r="FRV31" s="20"/>
      <c r="FRW31"/>
      <c r="FRX31" s="20"/>
      <c r="FRY31"/>
      <c r="FRZ31" s="20"/>
      <c r="FSA31"/>
      <c r="FSB31" s="20"/>
      <c r="FSC31"/>
      <c r="FSD31" s="20"/>
      <c r="FSE31"/>
      <c r="FSF31" s="20"/>
      <c r="FSG31"/>
      <c r="FSH31" s="20"/>
      <c r="FSI31"/>
      <c r="FSJ31" s="20"/>
      <c r="FSK31"/>
      <c r="FSL31" s="20"/>
      <c r="FSM31"/>
      <c r="FSN31" s="20"/>
      <c r="FSO31"/>
      <c r="FSP31" s="20"/>
      <c r="FSQ31"/>
      <c r="FSR31" s="20"/>
      <c r="FSS31"/>
      <c r="FST31" s="20"/>
      <c r="FSU31"/>
      <c r="FSV31" s="20"/>
      <c r="FSW31"/>
      <c r="FSX31" s="20"/>
      <c r="FSY31"/>
      <c r="FSZ31" s="20"/>
      <c r="FTA31"/>
      <c r="FTB31" s="20"/>
      <c r="FTC31"/>
      <c r="FTD31" s="20"/>
      <c r="FTE31"/>
      <c r="FTF31" s="20"/>
      <c r="FTG31"/>
      <c r="FTH31" s="20"/>
      <c r="FTI31"/>
      <c r="FTJ31" s="20"/>
      <c r="FTK31"/>
      <c r="FTL31" s="20"/>
      <c r="FTM31"/>
      <c r="FTN31" s="20"/>
      <c r="FTO31"/>
      <c r="FTP31" s="20"/>
      <c r="FTQ31"/>
      <c r="FTR31" s="20"/>
      <c r="FTS31"/>
      <c r="FTT31" s="20"/>
      <c r="FTU31"/>
      <c r="FTV31" s="20"/>
      <c r="FTW31"/>
      <c r="FTX31" s="20"/>
      <c r="FTY31"/>
      <c r="FTZ31" s="20"/>
      <c r="FUA31"/>
      <c r="FUB31" s="20"/>
      <c r="FUC31"/>
      <c r="FUD31" s="20"/>
      <c r="FUE31"/>
      <c r="FUF31" s="20"/>
      <c r="FUG31"/>
      <c r="FUH31" s="20"/>
      <c r="FUI31"/>
      <c r="FUJ31" s="20"/>
      <c r="FUK31"/>
      <c r="FUL31" s="20"/>
      <c r="FUM31"/>
      <c r="FUN31" s="20"/>
      <c r="FUO31"/>
      <c r="FUP31" s="20"/>
      <c r="FUQ31"/>
      <c r="FUR31" s="20"/>
      <c r="FUS31"/>
      <c r="FUT31" s="20"/>
      <c r="FUU31"/>
      <c r="FUV31" s="20"/>
      <c r="FUW31"/>
      <c r="FUX31" s="20"/>
      <c r="FUY31"/>
      <c r="FUZ31" s="20"/>
      <c r="FVA31"/>
      <c r="FVB31" s="20"/>
      <c r="FVC31"/>
      <c r="FVD31" s="20"/>
      <c r="FVE31"/>
      <c r="FVF31" s="20"/>
      <c r="FVG31"/>
      <c r="FVH31" s="20"/>
      <c r="FVI31"/>
      <c r="FVJ31" s="20"/>
      <c r="FVK31"/>
      <c r="FVL31" s="20"/>
      <c r="FVM31"/>
      <c r="FVN31" s="20"/>
      <c r="FVO31"/>
      <c r="FVP31" s="20"/>
      <c r="FVQ31"/>
      <c r="FVR31" s="20"/>
      <c r="FVS31"/>
      <c r="FVT31" s="20"/>
      <c r="FVU31"/>
      <c r="FVV31" s="20"/>
      <c r="FVW31"/>
      <c r="FVX31" s="20"/>
      <c r="FVY31"/>
      <c r="FVZ31" s="20"/>
      <c r="FWA31"/>
      <c r="FWB31" s="20"/>
      <c r="FWC31"/>
      <c r="FWD31" s="20"/>
      <c r="FWE31"/>
      <c r="FWF31" s="20"/>
      <c r="FWG31"/>
      <c r="FWH31" s="20"/>
      <c r="FWI31"/>
      <c r="FWJ31" s="20"/>
      <c r="FWK31"/>
      <c r="FWL31" s="20"/>
      <c r="FWM31"/>
      <c r="FWN31" s="20"/>
      <c r="FWO31"/>
      <c r="FWP31" s="20"/>
      <c r="FWQ31"/>
      <c r="FWR31" s="20"/>
      <c r="FWS31"/>
      <c r="FWT31" s="20"/>
      <c r="FWU31"/>
      <c r="FWV31" s="20"/>
      <c r="FWW31"/>
      <c r="FWX31" s="20"/>
      <c r="FWY31"/>
      <c r="FWZ31" s="20"/>
      <c r="FXA31"/>
      <c r="FXB31" s="20"/>
      <c r="FXC31"/>
      <c r="FXD31" s="20"/>
      <c r="FXE31"/>
      <c r="FXF31" s="20"/>
      <c r="FXG31"/>
      <c r="FXH31" s="20"/>
      <c r="FXI31"/>
      <c r="FXJ31" s="20"/>
      <c r="FXK31"/>
      <c r="FXL31" s="20"/>
      <c r="FXM31"/>
      <c r="FXN31" s="20"/>
      <c r="FXO31"/>
      <c r="FXP31" s="20"/>
      <c r="FXQ31"/>
      <c r="FXR31" s="20"/>
      <c r="FXS31"/>
      <c r="FXT31" s="20"/>
      <c r="FXU31"/>
      <c r="FXV31" s="20"/>
      <c r="FXW31"/>
      <c r="FXX31" s="20"/>
      <c r="FXY31"/>
      <c r="FXZ31" s="20"/>
      <c r="FYA31"/>
      <c r="FYB31" s="20"/>
      <c r="FYC31"/>
      <c r="FYD31" s="20"/>
      <c r="FYE31"/>
      <c r="FYF31" s="20"/>
      <c r="FYG31"/>
      <c r="FYH31" s="20"/>
      <c r="FYI31"/>
      <c r="FYJ31" s="20"/>
      <c r="FYK31"/>
      <c r="FYL31" s="20"/>
      <c r="FYM31"/>
      <c r="FYN31" s="20"/>
      <c r="FYO31"/>
      <c r="FYP31" s="20"/>
      <c r="FYQ31"/>
      <c r="FYR31" s="20"/>
      <c r="FYS31"/>
      <c r="FYT31" s="20"/>
      <c r="FYU31"/>
      <c r="FYV31" s="20"/>
      <c r="FYW31"/>
      <c r="FYX31" s="20"/>
      <c r="FYY31"/>
      <c r="FYZ31" s="20"/>
      <c r="FZA31"/>
      <c r="FZB31" s="20"/>
      <c r="FZC31"/>
      <c r="FZD31" s="20"/>
      <c r="FZE31"/>
      <c r="FZF31" s="20"/>
      <c r="FZG31"/>
      <c r="FZH31" s="20"/>
      <c r="FZI31"/>
      <c r="FZJ31" s="20"/>
      <c r="FZK31"/>
      <c r="FZL31" s="20"/>
      <c r="FZM31"/>
      <c r="FZN31" s="20"/>
      <c r="FZO31"/>
      <c r="FZP31" s="20"/>
      <c r="FZQ31"/>
      <c r="FZR31" s="20"/>
      <c r="FZS31"/>
      <c r="FZT31" s="20"/>
      <c r="FZU31"/>
      <c r="FZV31" s="20"/>
      <c r="FZW31"/>
      <c r="FZX31" s="20"/>
      <c r="FZY31"/>
      <c r="FZZ31" s="20"/>
      <c r="GAA31"/>
      <c r="GAB31" s="20"/>
      <c r="GAC31"/>
      <c r="GAD31" s="20"/>
      <c r="GAE31"/>
      <c r="GAF31" s="20"/>
      <c r="GAG31"/>
      <c r="GAH31" s="20"/>
      <c r="GAI31"/>
      <c r="GAJ31" s="20"/>
      <c r="GAK31"/>
      <c r="GAL31" s="20"/>
      <c r="GAM31"/>
      <c r="GAN31" s="20"/>
      <c r="GAO31"/>
      <c r="GAP31" s="20"/>
      <c r="GAQ31"/>
      <c r="GAR31" s="20"/>
      <c r="GAS31"/>
      <c r="GAT31" s="20"/>
      <c r="GAU31"/>
      <c r="GAV31" s="20"/>
      <c r="GAW31"/>
      <c r="GAX31" s="20"/>
      <c r="GAY31"/>
      <c r="GAZ31" s="20"/>
      <c r="GBA31"/>
      <c r="GBB31" s="20"/>
      <c r="GBC31"/>
      <c r="GBD31" s="20"/>
      <c r="GBE31"/>
      <c r="GBF31" s="20"/>
      <c r="GBG31"/>
      <c r="GBH31" s="20"/>
      <c r="GBI31"/>
      <c r="GBJ31" s="20"/>
      <c r="GBK31"/>
      <c r="GBL31" s="20"/>
      <c r="GBM31"/>
      <c r="GBN31" s="20"/>
      <c r="GBO31"/>
      <c r="GBP31" s="20"/>
      <c r="GBQ31"/>
      <c r="GBR31" s="20"/>
      <c r="GBS31"/>
      <c r="GBT31" s="20"/>
      <c r="GBU31"/>
      <c r="GBV31" s="20"/>
      <c r="GBW31"/>
      <c r="GBX31" s="20"/>
      <c r="GBY31"/>
      <c r="GBZ31" s="20"/>
      <c r="GCA31"/>
      <c r="GCB31" s="20"/>
      <c r="GCC31"/>
      <c r="GCD31" s="20"/>
      <c r="GCE31"/>
      <c r="GCF31" s="20"/>
      <c r="GCG31"/>
      <c r="GCH31" s="20"/>
      <c r="GCI31"/>
      <c r="GCJ31" s="20"/>
      <c r="GCK31"/>
      <c r="GCL31" s="20"/>
      <c r="GCM31"/>
      <c r="GCN31" s="20"/>
      <c r="GCO31"/>
      <c r="GCP31" s="20"/>
      <c r="GCQ31"/>
      <c r="GCR31" s="20"/>
      <c r="GCS31"/>
      <c r="GCT31" s="20"/>
      <c r="GCU31"/>
      <c r="GCV31" s="20"/>
      <c r="GCW31"/>
      <c r="GCX31" s="20"/>
      <c r="GCY31"/>
      <c r="GCZ31" s="20"/>
      <c r="GDA31"/>
      <c r="GDB31" s="20"/>
      <c r="GDC31"/>
      <c r="GDD31" s="20"/>
      <c r="GDE31"/>
      <c r="GDF31" s="20"/>
      <c r="GDG31"/>
      <c r="GDH31" s="20"/>
      <c r="GDI31"/>
      <c r="GDJ31" s="20"/>
      <c r="GDK31"/>
      <c r="GDL31" s="20"/>
      <c r="GDM31"/>
      <c r="GDN31" s="20"/>
      <c r="GDO31"/>
      <c r="GDP31" s="20"/>
      <c r="GDQ31"/>
      <c r="GDR31" s="20"/>
      <c r="GDS31"/>
      <c r="GDT31" s="20"/>
      <c r="GDU31"/>
      <c r="GDV31" s="20"/>
      <c r="GDW31"/>
      <c r="GDX31" s="20"/>
      <c r="GDY31"/>
      <c r="GDZ31" s="20"/>
      <c r="GEA31"/>
      <c r="GEB31" s="20"/>
      <c r="GEC31"/>
      <c r="GED31" s="20"/>
      <c r="GEE31"/>
      <c r="GEF31" s="20"/>
      <c r="GEG31"/>
      <c r="GEH31" s="20"/>
      <c r="GEI31"/>
      <c r="GEJ31" s="20"/>
      <c r="GEK31"/>
      <c r="GEL31" s="20"/>
      <c r="GEM31"/>
      <c r="GEN31" s="20"/>
      <c r="GEO31"/>
      <c r="GEP31" s="20"/>
      <c r="GEQ31"/>
      <c r="GER31" s="20"/>
      <c r="GES31"/>
      <c r="GET31" s="20"/>
      <c r="GEU31"/>
      <c r="GEV31" s="20"/>
      <c r="GEW31"/>
      <c r="GEX31" s="20"/>
      <c r="GEY31"/>
      <c r="GEZ31" s="20"/>
      <c r="GFA31"/>
      <c r="GFB31" s="20"/>
      <c r="GFC31"/>
      <c r="GFD31" s="20"/>
      <c r="GFE31"/>
      <c r="GFF31" s="20"/>
      <c r="GFG31"/>
      <c r="GFH31" s="20"/>
      <c r="GFI31"/>
      <c r="GFJ31" s="20"/>
      <c r="GFK31"/>
      <c r="GFL31" s="20"/>
      <c r="GFM31"/>
      <c r="GFN31" s="20"/>
      <c r="GFO31"/>
      <c r="GFP31" s="20"/>
      <c r="GFQ31"/>
      <c r="GFR31" s="20"/>
      <c r="GFS31"/>
      <c r="GFT31" s="20"/>
      <c r="GFU31"/>
      <c r="GFV31" s="20"/>
      <c r="GFW31"/>
      <c r="GFX31" s="20"/>
      <c r="GFY31"/>
      <c r="GFZ31" s="20"/>
      <c r="GGA31"/>
      <c r="GGB31" s="20"/>
      <c r="GGC31"/>
      <c r="GGD31" s="20"/>
      <c r="GGE31"/>
      <c r="GGF31" s="20"/>
      <c r="GGG31"/>
      <c r="GGH31" s="20"/>
      <c r="GGI31"/>
      <c r="GGJ31" s="20"/>
      <c r="GGK31"/>
      <c r="GGL31" s="20"/>
      <c r="GGM31"/>
      <c r="GGN31" s="20"/>
      <c r="GGO31"/>
      <c r="GGP31" s="20"/>
      <c r="GGQ31"/>
      <c r="GGR31" s="20"/>
      <c r="GGS31"/>
      <c r="GGT31" s="20"/>
      <c r="GGU31"/>
      <c r="GGV31" s="20"/>
      <c r="GGW31"/>
      <c r="GGX31" s="20"/>
      <c r="GGY31"/>
      <c r="GGZ31" s="20"/>
      <c r="GHA31"/>
      <c r="GHB31" s="20"/>
      <c r="GHC31"/>
      <c r="GHD31" s="20"/>
      <c r="GHE31"/>
      <c r="GHF31" s="20"/>
      <c r="GHG31"/>
      <c r="GHH31" s="20"/>
      <c r="GHI31"/>
      <c r="GHJ31" s="20"/>
      <c r="GHK31"/>
      <c r="GHL31" s="20"/>
      <c r="GHM31"/>
      <c r="GHN31" s="20"/>
      <c r="GHO31"/>
      <c r="GHP31" s="20"/>
      <c r="GHQ31"/>
      <c r="GHR31" s="20"/>
      <c r="GHS31"/>
      <c r="GHT31" s="20"/>
      <c r="GHU31"/>
      <c r="GHV31" s="20"/>
      <c r="GHW31"/>
      <c r="GHX31" s="20"/>
      <c r="GHY31"/>
      <c r="GHZ31" s="20"/>
      <c r="GIA31"/>
      <c r="GIB31" s="20"/>
      <c r="GIC31"/>
      <c r="GID31" s="20"/>
      <c r="GIE31"/>
      <c r="GIF31" s="20"/>
      <c r="GIG31"/>
      <c r="GIH31" s="20"/>
      <c r="GII31"/>
      <c r="GIJ31" s="20"/>
      <c r="GIK31"/>
      <c r="GIL31" s="20"/>
      <c r="GIM31"/>
      <c r="GIN31" s="20"/>
      <c r="GIO31"/>
      <c r="GIP31" s="20"/>
      <c r="GIQ31"/>
      <c r="GIR31" s="20"/>
      <c r="GIS31"/>
      <c r="GIT31" s="20"/>
      <c r="GIU31"/>
      <c r="GIV31" s="20"/>
      <c r="GIW31"/>
      <c r="GIX31" s="20"/>
      <c r="GIY31"/>
      <c r="GIZ31" s="20"/>
      <c r="GJA31"/>
      <c r="GJB31" s="20"/>
      <c r="GJC31"/>
      <c r="GJD31" s="20"/>
      <c r="GJE31"/>
      <c r="GJF31" s="20"/>
      <c r="GJG31"/>
      <c r="GJH31" s="20"/>
      <c r="GJI31"/>
      <c r="GJJ31" s="20"/>
      <c r="GJK31"/>
      <c r="GJL31" s="20"/>
      <c r="GJM31"/>
      <c r="GJN31" s="20"/>
      <c r="GJO31"/>
      <c r="GJP31" s="20"/>
      <c r="GJQ31"/>
      <c r="GJR31" s="20"/>
      <c r="GJS31"/>
      <c r="GJT31" s="20"/>
      <c r="GJU31"/>
      <c r="GJV31" s="20"/>
      <c r="GJW31"/>
      <c r="GJX31" s="20"/>
      <c r="GJY31"/>
      <c r="GJZ31" s="20"/>
      <c r="GKA31"/>
      <c r="GKB31" s="20"/>
      <c r="GKC31"/>
      <c r="GKD31" s="20"/>
      <c r="GKE31"/>
      <c r="GKF31" s="20"/>
      <c r="GKG31"/>
      <c r="GKH31" s="20"/>
      <c r="GKI31"/>
      <c r="GKJ31" s="20"/>
      <c r="GKK31"/>
      <c r="GKL31" s="20"/>
      <c r="GKM31"/>
      <c r="GKN31" s="20"/>
      <c r="GKO31"/>
      <c r="GKP31" s="20"/>
      <c r="GKQ31"/>
      <c r="GKR31" s="20"/>
      <c r="GKS31"/>
      <c r="GKT31" s="20"/>
      <c r="GKU31"/>
      <c r="GKV31" s="20"/>
      <c r="GKW31"/>
      <c r="GKX31" s="20"/>
      <c r="GKY31"/>
      <c r="GKZ31" s="20"/>
      <c r="GLA31"/>
      <c r="GLB31" s="20"/>
      <c r="GLC31"/>
      <c r="GLD31" s="20"/>
      <c r="GLE31"/>
      <c r="GLF31" s="20"/>
      <c r="GLG31"/>
      <c r="GLH31" s="20"/>
      <c r="GLI31"/>
      <c r="GLJ31" s="20"/>
      <c r="GLK31"/>
      <c r="GLL31" s="20"/>
      <c r="GLM31"/>
      <c r="GLN31" s="20"/>
      <c r="GLO31"/>
      <c r="GLP31" s="20"/>
      <c r="GLQ31"/>
      <c r="GLR31" s="20"/>
      <c r="GLS31"/>
      <c r="GLT31" s="20"/>
      <c r="GLU31"/>
      <c r="GLV31" s="20"/>
      <c r="GLW31"/>
      <c r="GLX31" s="20"/>
      <c r="GLY31"/>
      <c r="GLZ31" s="20"/>
      <c r="GMA31"/>
      <c r="GMB31" s="20"/>
      <c r="GMC31"/>
      <c r="GMD31" s="20"/>
      <c r="GME31"/>
      <c r="GMF31" s="20"/>
      <c r="GMG31"/>
      <c r="GMH31" s="20"/>
      <c r="GMI31"/>
      <c r="GMJ31" s="20"/>
      <c r="GMK31"/>
      <c r="GML31" s="20"/>
      <c r="GMM31"/>
      <c r="GMN31" s="20"/>
      <c r="GMO31"/>
      <c r="GMP31" s="20"/>
      <c r="GMQ31"/>
      <c r="GMR31" s="20"/>
      <c r="GMS31"/>
      <c r="GMT31" s="20"/>
      <c r="GMU31"/>
      <c r="GMV31" s="20"/>
      <c r="GMW31"/>
      <c r="GMX31" s="20"/>
      <c r="GMY31"/>
      <c r="GMZ31" s="20"/>
      <c r="GNA31"/>
      <c r="GNB31" s="20"/>
      <c r="GNC31"/>
      <c r="GND31" s="20"/>
      <c r="GNE31"/>
      <c r="GNF31" s="20"/>
      <c r="GNG31"/>
      <c r="GNH31" s="20"/>
      <c r="GNI31"/>
      <c r="GNJ31" s="20"/>
      <c r="GNK31"/>
      <c r="GNL31" s="20"/>
      <c r="GNM31"/>
      <c r="GNN31" s="20"/>
      <c r="GNO31"/>
      <c r="GNP31" s="20"/>
      <c r="GNQ31"/>
      <c r="GNR31" s="20"/>
      <c r="GNS31"/>
      <c r="GNT31" s="20"/>
      <c r="GNU31"/>
      <c r="GNV31" s="20"/>
      <c r="GNW31"/>
      <c r="GNX31" s="20"/>
      <c r="GNY31"/>
      <c r="GNZ31" s="20"/>
      <c r="GOA31"/>
      <c r="GOB31" s="20"/>
      <c r="GOC31"/>
      <c r="GOD31" s="20"/>
      <c r="GOE31"/>
      <c r="GOF31" s="20"/>
      <c r="GOG31"/>
      <c r="GOH31" s="20"/>
      <c r="GOI31"/>
      <c r="GOJ31" s="20"/>
      <c r="GOK31"/>
      <c r="GOL31" s="20"/>
      <c r="GOM31"/>
      <c r="GON31" s="20"/>
      <c r="GOO31"/>
      <c r="GOP31" s="20"/>
      <c r="GOQ31"/>
      <c r="GOR31" s="20"/>
      <c r="GOS31"/>
      <c r="GOT31" s="20"/>
      <c r="GOU31"/>
      <c r="GOV31" s="20"/>
      <c r="GOW31"/>
      <c r="GOX31" s="20"/>
      <c r="GOY31"/>
      <c r="GOZ31" s="20"/>
      <c r="GPA31"/>
      <c r="GPB31" s="20"/>
      <c r="GPC31"/>
      <c r="GPD31" s="20"/>
      <c r="GPE31"/>
      <c r="GPF31" s="20"/>
      <c r="GPG31"/>
      <c r="GPH31" s="20"/>
      <c r="GPI31"/>
      <c r="GPJ31" s="20"/>
      <c r="GPK31"/>
      <c r="GPL31" s="20"/>
      <c r="GPM31"/>
      <c r="GPN31" s="20"/>
      <c r="GPO31"/>
      <c r="GPP31" s="20"/>
      <c r="GPQ31"/>
      <c r="GPR31" s="20"/>
      <c r="GPS31"/>
      <c r="GPT31" s="20"/>
      <c r="GPU31"/>
      <c r="GPV31" s="20"/>
      <c r="GPW31"/>
      <c r="GPX31" s="20"/>
      <c r="GPY31"/>
      <c r="GPZ31" s="20"/>
      <c r="GQA31"/>
      <c r="GQB31" s="20"/>
      <c r="GQC31"/>
      <c r="GQD31" s="20"/>
      <c r="GQE31"/>
      <c r="GQF31" s="20"/>
      <c r="GQG31"/>
      <c r="GQH31" s="20"/>
      <c r="GQI31"/>
      <c r="GQJ31" s="20"/>
      <c r="GQK31"/>
      <c r="GQL31" s="20"/>
      <c r="GQM31"/>
      <c r="GQN31" s="20"/>
      <c r="GQO31"/>
      <c r="GQP31" s="20"/>
      <c r="GQQ31"/>
      <c r="GQR31" s="20"/>
      <c r="GQS31"/>
      <c r="GQT31" s="20"/>
      <c r="GQU31"/>
      <c r="GQV31" s="20"/>
      <c r="GQW31"/>
      <c r="GQX31" s="20"/>
      <c r="GQY31"/>
      <c r="GQZ31" s="20"/>
      <c r="GRA31"/>
      <c r="GRB31" s="20"/>
      <c r="GRC31"/>
      <c r="GRD31" s="20"/>
      <c r="GRE31"/>
      <c r="GRF31" s="20"/>
      <c r="GRG31"/>
      <c r="GRH31" s="20"/>
      <c r="GRI31"/>
      <c r="GRJ31" s="20"/>
      <c r="GRK31"/>
      <c r="GRL31" s="20"/>
      <c r="GRM31"/>
      <c r="GRN31" s="20"/>
      <c r="GRO31"/>
      <c r="GRP31" s="20"/>
      <c r="GRQ31"/>
      <c r="GRR31" s="20"/>
      <c r="GRS31"/>
      <c r="GRT31" s="20"/>
      <c r="GRU31"/>
      <c r="GRV31" s="20"/>
      <c r="GRW31"/>
      <c r="GRX31" s="20"/>
      <c r="GRY31"/>
      <c r="GRZ31" s="20"/>
      <c r="GSA31"/>
      <c r="GSB31" s="20"/>
      <c r="GSC31"/>
      <c r="GSD31" s="20"/>
      <c r="GSE31"/>
      <c r="GSF31" s="20"/>
      <c r="GSG31"/>
      <c r="GSH31" s="20"/>
      <c r="GSI31"/>
      <c r="GSJ31" s="20"/>
      <c r="GSK31"/>
      <c r="GSL31" s="20"/>
      <c r="GSM31"/>
      <c r="GSN31" s="20"/>
      <c r="GSO31"/>
      <c r="GSP31" s="20"/>
      <c r="GSQ31"/>
      <c r="GSR31" s="20"/>
      <c r="GSS31"/>
      <c r="GST31" s="20"/>
      <c r="GSU31"/>
      <c r="GSV31" s="20"/>
      <c r="GSW31"/>
      <c r="GSX31" s="20"/>
      <c r="GSY31"/>
      <c r="GSZ31" s="20"/>
      <c r="GTA31"/>
      <c r="GTB31" s="20"/>
      <c r="GTC31"/>
      <c r="GTD31" s="20"/>
      <c r="GTE31"/>
      <c r="GTF31" s="20"/>
      <c r="GTG31"/>
      <c r="GTH31" s="20"/>
      <c r="GTI31"/>
      <c r="GTJ31" s="20"/>
      <c r="GTK31"/>
      <c r="GTL31" s="20"/>
      <c r="GTM31"/>
      <c r="GTN31" s="20"/>
      <c r="GTO31"/>
      <c r="GTP31" s="20"/>
      <c r="GTQ31"/>
      <c r="GTR31" s="20"/>
      <c r="GTS31"/>
      <c r="GTT31" s="20"/>
      <c r="GTU31"/>
      <c r="GTV31" s="20"/>
      <c r="GTW31"/>
      <c r="GTX31" s="20"/>
      <c r="GTY31"/>
      <c r="GTZ31" s="20"/>
      <c r="GUA31"/>
      <c r="GUB31" s="20"/>
      <c r="GUC31"/>
      <c r="GUD31" s="20"/>
      <c r="GUE31"/>
      <c r="GUF31" s="20"/>
      <c r="GUG31"/>
      <c r="GUH31" s="20"/>
      <c r="GUI31"/>
      <c r="GUJ31" s="20"/>
      <c r="GUK31"/>
      <c r="GUL31" s="20"/>
      <c r="GUM31"/>
      <c r="GUN31" s="20"/>
      <c r="GUO31"/>
      <c r="GUP31" s="20"/>
      <c r="GUQ31"/>
      <c r="GUR31" s="20"/>
      <c r="GUS31"/>
      <c r="GUT31" s="20"/>
      <c r="GUU31"/>
      <c r="GUV31" s="20"/>
      <c r="GUW31"/>
      <c r="GUX31" s="20"/>
      <c r="GUY31"/>
      <c r="GUZ31" s="20"/>
      <c r="GVA31"/>
      <c r="GVB31" s="20"/>
      <c r="GVC31"/>
      <c r="GVD31" s="20"/>
      <c r="GVE31"/>
      <c r="GVF31" s="20"/>
      <c r="GVG31"/>
      <c r="GVH31" s="20"/>
      <c r="GVI31"/>
      <c r="GVJ31" s="20"/>
      <c r="GVK31"/>
      <c r="GVL31" s="20"/>
      <c r="GVM31"/>
      <c r="GVN31" s="20"/>
      <c r="GVO31"/>
      <c r="GVP31" s="20"/>
      <c r="GVQ31"/>
      <c r="GVR31" s="20"/>
      <c r="GVS31"/>
      <c r="GVT31" s="20"/>
      <c r="GVU31"/>
      <c r="GVV31" s="20"/>
      <c r="GVW31"/>
      <c r="GVX31" s="20"/>
      <c r="GVY31"/>
      <c r="GVZ31" s="20"/>
      <c r="GWA31"/>
      <c r="GWB31" s="20"/>
      <c r="GWC31"/>
      <c r="GWD31" s="20"/>
      <c r="GWE31"/>
      <c r="GWF31" s="20"/>
      <c r="GWG31"/>
      <c r="GWH31" s="20"/>
      <c r="GWI31"/>
      <c r="GWJ31" s="20"/>
      <c r="GWK31"/>
      <c r="GWL31" s="20"/>
      <c r="GWM31"/>
      <c r="GWN31" s="20"/>
      <c r="GWO31"/>
      <c r="GWP31" s="20"/>
      <c r="GWQ31"/>
      <c r="GWR31" s="20"/>
      <c r="GWS31"/>
      <c r="GWT31" s="20"/>
      <c r="GWU31"/>
      <c r="GWV31" s="20"/>
      <c r="GWW31"/>
      <c r="GWX31" s="20"/>
      <c r="GWY31"/>
      <c r="GWZ31" s="20"/>
      <c r="GXA31"/>
      <c r="GXB31" s="20"/>
      <c r="GXC31"/>
      <c r="GXD31" s="20"/>
      <c r="GXE31"/>
      <c r="GXF31" s="20"/>
      <c r="GXG31"/>
      <c r="GXH31" s="20"/>
      <c r="GXI31"/>
      <c r="GXJ31" s="20"/>
      <c r="GXK31"/>
      <c r="GXL31" s="20"/>
      <c r="GXM31"/>
      <c r="GXN31" s="20"/>
      <c r="GXO31"/>
      <c r="GXP31" s="20"/>
      <c r="GXQ31"/>
      <c r="GXR31" s="20"/>
      <c r="GXS31"/>
      <c r="GXT31" s="20"/>
      <c r="GXU31"/>
      <c r="GXV31" s="20"/>
      <c r="GXW31"/>
      <c r="GXX31" s="20"/>
      <c r="GXY31"/>
      <c r="GXZ31" s="20"/>
      <c r="GYA31"/>
      <c r="GYB31" s="20"/>
      <c r="GYC31"/>
      <c r="GYD31" s="20"/>
      <c r="GYE31"/>
      <c r="GYF31" s="20"/>
      <c r="GYG31"/>
      <c r="GYH31" s="20"/>
      <c r="GYI31"/>
      <c r="GYJ31" s="20"/>
      <c r="GYK31"/>
      <c r="GYL31" s="20"/>
      <c r="GYM31"/>
      <c r="GYN31" s="20"/>
      <c r="GYO31"/>
      <c r="GYP31" s="20"/>
      <c r="GYQ31"/>
      <c r="GYR31" s="20"/>
      <c r="GYS31"/>
      <c r="GYT31" s="20"/>
      <c r="GYU31"/>
      <c r="GYV31" s="20"/>
      <c r="GYW31"/>
      <c r="GYX31" s="20"/>
      <c r="GYY31"/>
      <c r="GYZ31" s="20"/>
      <c r="GZA31"/>
      <c r="GZB31" s="20"/>
      <c r="GZC31"/>
      <c r="GZD31" s="20"/>
      <c r="GZE31"/>
      <c r="GZF31" s="20"/>
      <c r="GZG31"/>
      <c r="GZH31" s="20"/>
      <c r="GZI31"/>
      <c r="GZJ31" s="20"/>
      <c r="GZK31"/>
      <c r="GZL31" s="20"/>
      <c r="GZM31"/>
      <c r="GZN31" s="20"/>
      <c r="GZO31"/>
      <c r="GZP31" s="20"/>
      <c r="GZQ31"/>
      <c r="GZR31" s="20"/>
      <c r="GZS31"/>
      <c r="GZT31" s="20"/>
      <c r="GZU31"/>
      <c r="GZV31" s="20"/>
      <c r="GZW31"/>
      <c r="GZX31" s="20"/>
      <c r="GZY31"/>
      <c r="GZZ31" s="20"/>
      <c r="HAA31"/>
      <c r="HAB31" s="20"/>
      <c r="HAC31"/>
      <c r="HAD31" s="20"/>
      <c r="HAE31"/>
      <c r="HAF31" s="20"/>
      <c r="HAG31"/>
      <c r="HAH31" s="20"/>
      <c r="HAI31"/>
      <c r="HAJ31" s="20"/>
      <c r="HAK31"/>
      <c r="HAL31" s="20"/>
      <c r="HAM31"/>
      <c r="HAN31" s="20"/>
      <c r="HAO31"/>
      <c r="HAP31" s="20"/>
      <c r="HAQ31"/>
      <c r="HAR31" s="20"/>
      <c r="HAS31"/>
      <c r="HAT31" s="20"/>
      <c r="HAU31"/>
      <c r="HAV31" s="20"/>
      <c r="HAW31"/>
      <c r="HAX31" s="20"/>
      <c r="HAY31"/>
      <c r="HAZ31" s="20"/>
      <c r="HBA31"/>
      <c r="HBB31" s="20"/>
      <c r="HBC31"/>
      <c r="HBD31" s="20"/>
      <c r="HBE31"/>
      <c r="HBF31" s="20"/>
      <c r="HBG31"/>
      <c r="HBH31" s="20"/>
      <c r="HBI31"/>
      <c r="HBJ31" s="20"/>
      <c r="HBK31"/>
      <c r="HBL31" s="20"/>
      <c r="HBM31"/>
      <c r="HBN31" s="20"/>
      <c r="HBO31"/>
      <c r="HBP31" s="20"/>
      <c r="HBQ31"/>
      <c r="HBR31" s="20"/>
      <c r="HBS31"/>
      <c r="HBT31" s="20"/>
      <c r="HBU31"/>
      <c r="HBV31" s="20"/>
      <c r="HBW31"/>
      <c r="HBX31" s="20"/>
      <c r="HBY31"/>
      <c r="HBZ31" s="20"/>
      <c r="HCA31"/>
      <c r="HCB31" s="20"/>
      <c r="HCC31"/>
      <c r="HCD31" s="20"/>
      <c r="HCE31"/>
      <c r="HCF31" s="20"/>
      <c r="HCG31"/>
      <c r="HCH31" s="20"/>
      <c r="HCI31"/>
      <c r="HCJ31" s="20"/>
      <c r="HCK31"/>
      <c r="HCL31" s="20"/>
      <c r="HCM31"/>
      <c r="HCN31" s="20"/>
      <c r="HCO31"/>
      <c r="HCP31" s="20"/>
      <c r="HCQ31"/>
      <c r="HCR31" s="20"/>
      <c r="HCS31"/>
      <c r="HCT31" s="20"/>
      <c r="HCU31"/>
      <c r="HCV31" s="20"/>
      <c r="HCW31"/>
      <c r="HCX31" s="20"/>
      <c r="HCY31"/>
      <c r="HCZ31" s="20"/>
      <c r="HDA31"/>
      <c r="HDB31" s="20"/>
      <c r="HDC31"/>
      <c r="HDD31" s="20"/>
      <c r="HDE31"/>
      <c r="HDF31" s="20"/>
      <c r="HDG31"/>
      <c r="HDH31" s="20"/>
      <c r="HDI31"/>
      <c r="HDJ31" s="20"/>
      <c r="HDK31"/>
      <c r="HDL31" s="20"/>
      <c r="HDM31"/>
      <c r="HDN31" s="20"/>
      <c r="HDO31"/>
      <c r="HDP31" s="20"/>
      <c r="HDQ31"/>
      <c r="HDR31" s="20"/>
      <c r="HDS31"/>
      <c r="HDT31" s="20"/>
      <c r="HDU31"/>
      <c r="HDV31" s="20"/>
      <c r="HDW31"/>
      <c r="HDX31" s="20"/>
      <c r="HDY31"/>
      <c r="HDZ31" s="20"/>
      <c r="HEA31"/>
      <c r="HEB31" s="20"/>
      <c r="HEC31"/>
      <c r="HED31" s="20"/>
      <c r="HEE31"/>
      <c r="HEF31" s="20"/>
      <c r="HEG31"/>
      <c r="HEH31" s="20"/>
      <c r="HEI31"/>
      <c r="HEJ31" s="20"/>
      <c r="HEK31"/>
      <c r="HEL31" s="20"/>
      <c r="HEM31"/>
      <c r="HEN31" s="20"/>
      <c r="HEO31"/>
      <c r="HEP31" s="20"/>
      <c r="HEQ31"/>
      <c r="HER31" s="20"/>
      <c r="HES31"/>
      <c r="HET31" s="20"/>
      <c r="HEU31"/>
      <c r="HEV31" s="20"/>
      <c r="HEW31"/>
      <c r="HEX31" s="20"/>
      <c r="HEY31"/>
      <c r="HEZ31" s="20"/>
      <c r="HFA31"/>
      <c r="HFB31" s="20"/>
      <c r="HFC31"/>
      <c r="HFD31" s="20"/>
      <c r="HFE31"/>
      <c r="HFF31" s="20"/>
      <c r="HFG31"/>
      <c r="HFH31" s="20"/>
      <c r="HFI31"/>
      <c r="HFJ31" s="20"/>
      <c r="HFK31"/>
      <c r="HFL31" s="20"/>
      <c r="HFM31"/>
      <c r="HFN31" s="20"/>
      <c r="HFO31"/>
      <c r="HFP31" s="20"/>
      <c r="HFQ31"/>
      <c r="HFR31" s="20"/>
      <c r="HFS31"/>
      <c r="HFT31" s="20"/>
      <c r="HFU31"/>
      <c r="HFV31" s="20"/>
      <c r="HFW31"/>
      <c r="HFX31" s="20"/>
      <c r="HFY31"/>
      <c r="HFZ31" s="20"/>
      <c r="HGA31"/>
      <c r="HGB31" s="20"/>
      <c r="HGC31"/>
      <c r="HGD31" s="20"/>
      <c r="HGE31"/>
      <c r="HGF31" s="20"/>
      <c r="HGG31"/>
      <c r="HGH31" s="20"/>
      <c r="HGI31"/>
      <c r="HGJ31" s="20"/>
      <c r="HGK31"/>
      <c r="HGL31" s="20"/>
      <c r="HGM31"/>
      <c r="HGN31" s="20"/>
      <c r="HGO31"/>
      <c r="HGP31" s="20"/>
      <c r="HGQ31"/>
      <c r="HGR31" s="20"/>
      <c r="HGS31"/>
      <c r="HGT31" s="20"/>
      <c r="HGU31"/>
      <c r="HGV31" s="20"/>
      <c r="HGW31"/>
      <c r="HGX31" s="20"/>
      <c r="HGY31"/>
      <c r="HGZ31" s="20"/>
      <c r="HHA31"/>
      <c r="HHB31" s="20"/>
      <c r="HHC31"/>
      <c r="HHD31" s="20"/>
      <c r="HHE31"/>
      <c r="HHF31" s="20"/>
      <c r="HHG31"/>
      <c r="HHH31" s="20"/>
      <c r="HHI31"/>
      <c r="HHJ31" s="20"/>
      <c r="HHK31"/>
      <c r="HHL31" s="20"/>
      <c r="HHM31"/>
      <c r="HHN31" s="20"/>
      <c r="HHO31"/>
      <c r="HHP31" s="20"/>
      <c r="HHQ31"/>
      <c r="HHR31" s="20"/>
      <c r="HHS31"/>
      <c r="HHT31" s="20"/>
      <c r="HHU31"/>
      <c r="HHV31" s="20"/>
      <c r="HHW31"/>
      <c r="HHX31" s="20"/>
      <c r="HHY31"/>
      <c r="HHZ31" s="20"/>
      <c r="HIA31"/>
      <c r="HIB31" s="20"/>
      <c r="HIC31"/>
      <c r="HID31" s="20"/>
      <c r="HIE31"/>
      <c r="HIF31" s="20"/>
      <c r="HIG31"/>
      <c r="HIH31" s="20"/>
      <c r="HII31"/>
      <c r="HIJ31" s="20"/>
      <c r="HIK31"/>
      <c r="HIL31" s="20"/>
      <c r="HIM31"/>
      <c r="HIN31" s="20"/>
      <c r="HIO31"/>
      <c r="HIP31" s="20"/>
      <c r="HIQ31"/>
      <c r="HIR31" s="20"/>
      <c r="HIS31"/>
      <c r="HIT31" s="20"/>
      <c r="HIU31"/>
      <c r="HIV31" s="20"/>
      <c r="HIW31"/>
      <c r="HIX31" s="20"/>
      <c r="HIY31"/>
      <c r="HIZ31" s="20"/>
      <c r="HJA31"/>
      <c r="HJB31" s="20"/>
      <c r="HJC31"/>
      <c r="HJD31" s="20"/>
      <c r="HJE31"/>
      <c r="HJF31" s="20"/>
      <c r="HJG31"/>
      <c r="HJH31" s="20"/>
      <c r="HJI31"/>
      <c r="HJJ31" s="20"/>
      <c r="HJK31"/>
      <c r="HJL31" s="20"/>
      <c r="HJM31"/>
      <c r="HJN31" s="20"/>
      <c r="HJO31"/>
      <c r="HJP31" s="20"/>
      <c r="HJQ31"/>
      <c r="HJR31" s="20"/>
      <c r="HJS31"/>
      <c r="HJT31" s="20"/>
      <c r="HJU31"/>
      <c r="HJV31" s="20"/>
      <c r="HJW31"/>
      <c r="HJX31" s="20"/>
      <c r="HJY31"/>
      <c r="HJZ31" s="20"/>
      <c r="HKA31"/>
      <c r="HKB31" s="20"/>
      <c r="HKC31"/>
      <c r="HKD31" s="20"/>
      <c r="HKE31"/>
      <c r="HKF31" s="20"/>
      <c r="HKG31"/>
      <c r="HKH31" s="20"/>
      <c r="HKI31"/>
      <c r="HKJ31" s="20"/>
      <c r="HKK31"/>
      <c r="HKL31" s="20"/>
      <c r="HKM31"/>
      <c r="HKN31" s="20"/>
      <c r="HKO31"/>
      <c r="HKP31" s="20"/>
      <c r="HKQ31"/>
      <c r="HKR31" s="20"/>
      <c r="HKS31"/>
      <c r="HKT31" s="20"/>
      <c r="HKU31"/>
      <c r="HKV31" s="20"/>
      <c r="HKW31"/>
      <c r="HKX31" s="20"/>
      <c r="HKY31"/>
      <c r="HKZ31" s="20"/>
      <c r="HLA31"/>
      <c r="HLB31" s="20"/>
      <c r="HLC31"/>
      <c r="HLD31" s="20"/>
      <c r="HLE31"/>
      <c r="HLF31" s="20"/>
      <c r="HLG31"/>
      <c r="HLH31" s="20"/>
      <c r="HLI31"/>
      <c r="HLJ31" s="20"/>
      <c r="HLK31"/>
      <c r="HLL31" s="20"/>
      <c r="HLM31"/>
      <c r="HLN31" s="20"/>
      <c r="HLO31"/>
      <c r="HLP31" s="20"/>
      <c r="HLQ31"/>
      <c r="HLR31" s="20"/>
      <c r="HLS31"/>
      <c r="HLT31" s="20"/>
      <c r="HLU31"/>
      <c r="HLV31" s="20"/>
      <c r="HLW31"/>
      <c r="HLX31" s="20"/>
      <c r="HLY31"/>
      <c r="HLZ31" s="20"/>
      <c r="HMA31"/>
      <c r="HMB31" s="20"/>
      <c r="HMC31"/>
      <c r="HMD31" s="20"/>
      <c r="HME31"/>
      <c r="HMF31" s="20"/>
      <c r="HMG31"/>
      <c r="HMH31" s="20"/>
      <c r="HMI31"/>
      <c r="HMJ31" s="20"/>
      <c r="HMK31"/>
      <c r="HML31" s="20"/>
      <c r="HMM31"/>
      <c r="HMN31" s="20"/>
      <c r="HMO31"/>
      <c r="HMP31" s="20"/>
      <c r="HMQ31"/>
      <c r="HMR31" s="20"/>
      <c r="HMS31"/>
      <c r="HMT31" s="20"/>
      <c r="HMU31"/>
      <c r="HMV31" s="20"/>
      <c r="HMW31"/>
      <c r="HMX31" s="20"/>
      <c r="HMY31"/>
      <c r="HMZ31" s="20"/>
      <c r="HNA31"/>
      <c r="HNB31" s="20"/>
      <c r="HNC31"/>
      <c r="HND31" s="20"/>
      <c r="HNE31"/>
      <c r="HNF31" s="20"/>
      <c r="HNG31"/>
      <c r="HNH31" s="20"/>
      <c r="HNI31"/>
      <c r="HNJ31" s="20"/>
      <c r="HNK31"/>
      <c r="HNL31" s="20"/>
      <c r="HNM31"/>
      <c r="HNN31" s="20"/>
      <c r="HNO31"/>
      <c r="HNP31" s="20"/>
      <c r="HNQ31"/>
      <c r="HNR31" s="20"/>
      <c r="HNS31"/>
      <c r="HNT31" s="20"/>
      <c r="HNU31"/>
      <c r="HNV31" s="20"/>
      <c r="HNW31"/>
      <c r="HNX31" s="20"/>
      <c r="HNY31"/>
      <c r="HNZ31" s="20"/>
      <c r="HOA31"/>
      <c r="HOB31" s="20"/>
      <c r="HOC31"/>
      <c r="HOD31" s="20"/>
      <c r="HOE31"/>
      <c r="HOF31" s="20"/>
      <c r="HOG31"/>
      <c r="HOH31" s="20"/>
      <c r="HOI31"/>
      <c r="HOJ31" s="20"/>
      <c r="HOK31"/>
      <c r="HOL31" s="20"/>
      <c r="HOM31"/>
      <c r="HON31" s="20"/>
      <c r="HOO31"/>
      <c r="HOP31" s="20"/>
      <c r="HOQ31"/>
      <c r="HOR31" s="20"/>
      <c r="HOS31"/>
      <c r="HOT31" s="20"/>
      <c r="HOU31"/>
      <c r="HOV31" s="20"/>
      <c r="HOW31"/>
      <c r="HOX31" s="20"/>
      <c r="HOY31"/>
      <c r="HOZ31" s="20"/>
      <c r="HPA31"/>
      <c r="HPB31" s="20"/>
      <c r="HPC31"/>
      <c r="HPD31" s="20"/>
      <c r="HPE31"/>
      <c r="HPF31" s="20"/>
      <c r="HPG31"/>
      <c r="HPH31" s="20"/>
      <c r="HPI31"/>
      <c r="HPJ31" s="20"/>
      <c r="HPK31"/>
      <c r="HPL31" s="20"/>
      <c r="HPM31"/>
      <c r="HPN31" s="20"/>
      <c r="HPO31"/>
      <c r="HPP31" s="20"/>
      <c r="HPQ31"/>
      <c r="HPR31" s="20"/>
      <c r="HPS31"/>
      <c r="HPT31" s="20"/>
      <c r="HPU31"/>
      <c r="HPV31" s="20"/>
      <c r="HPW31"/>
      <c r="HPX31" s="20"/>
      <c r="HPY31"/>
      <c r="HPZ31" s="20"/>
      <c r="HQA31"/>
      <c r="HQB31" s="20"/>
      <c r="HQC31"/>
      <c r="HQD31" s="20"/>
      <c r="HQE31"/>
      <c r="HQF31" s="20"/>
      <c r="HQG31"/>
      <c r="HQH31" s="20"/>
      <c r="HQI31"/>
      <c r="HQJ31" s="20"/>
      <c r="HQK31"/>
      <c r="HQL31" s="20"/>
      <c r="HQM31"/>
      <c r="HQN31" s="20"/>
      <c r="HQO31"/>
      <c r="HQP31" s="20"/>
      <c r="HQQ31"/>
      <c r="HQR31" s="20"/>
      <c r="HQS31"/>
      <c r="HQT31" s="20"/>
      <c r="HQU31"/>
      <c r="HQV31" s="20"/>
      <c r="HQW31"/>
      <c r="HQX31" s="20"/>
      <c r="HQY31"/>
      <c r="HQZ31" s="20"/>
      <c r="HRA31"/>
      <c r="HRB31" s="20"/>
      <c r="HRC31"/>
      <c r="HRD31" s="20"/>
      <c r="HRE31"/>
      <c r="HRF31" s="20"/>
      <c r="HRG31"/>
      <c r="HRH31" s="20"/>
      <c r="HRI31"/>
      <c r="HRJ31" s="20"/>
      <c r="HRK31"/>
      <c r="HRL31" s="20"/>
      <c r="HRM31"/>
      <c r="HRN31" s="20"/>
      <c r="HRO31"/>
      <c r="HRP31" s="20"/>
      <c r="HRQ31"/>
      <c r="HRR31" s="20"/>
      <c r="HRS31"/>
      <c r="HRT31" s="20"/>
      <c r="HRU31"/>
      <c r="HRV31" s="20"/>
      <c r="HRW31"/>
      <c r="HRX31" s="20"/>
      <c r="HRY31"/>
      <c r="HRZ31" s="20"/>
      <c r="HSA31"/>
      <c r="HSB31" s="20"/>
      <c r="HSC31"/>
      <c r="HSD31" s="20"/>
      <c r="HSE31"/>
      <c r="HSF31" s="20"/>
      <c r="HSG31"/>
      <c r="HSH31" s="20"/>
      <c r="HSI31"/>
      <c r="HSJ31" s="20"/>
      <c r="HSK31"/>
      <c r="HSL31" s="20"/>
      <c r="HSM31"/>
      <c r="HSN31" s="20"/>
      <c r="HSO31"/>
      <c r="HSP31" s="20"/>
      <c r="HSQ31"/>
      <c r="HSR31" s="20"/>
      <c r="HSS31"/>
      <c r="HST31" s="20"/>
      <c r="HSU31"/>
      <c r="HSV31" s="20"/>
      <c r="HSW31"/>
      <c r="HSX31" s="20"/>
      <c r="HSY31"/>
      <c r="HSZ31" s="20"/>
      <c r="HTA31"/>
      <c r="HTB31" s="20"/>
      <c r="HTC31"/>
      <c r="HTD31" s="20"/>
      <c r="HTE31"/>
      <c r="HTF31" s="20"/>
      <c r="HTG31"/>
      <c r="HTH31" s="20"/>
      <c r="HTI31"/>
      <c r="HTJ31" s="20"/>
      <c r="HTK31"/>
      <c r="HTL31" s="20"/>
      <c r="HTM31"/>
      <c r="HTN31" s="20"/>
      <c r="HTO31"/>
      <c r="HTP31" s="20"/>
      <c r="HTQ31"/>
      <c r="HTR31" s="20"/>
      <c r="HTS31"/>
      <c r="HTT31" s="20"/>
      <c r="HTU31"/>
      <c r="HTV31" s="20"/>
      <c r="HTW31"/>
      <c r="HTX31" s="20"/>
      <c r="HTY31"/>
      <c r="HTZ31" s="20"/>
      <c r="HUA31"/>
      <c r="HUB31" s="20"/>
      <c r="HUC31"/>
      <c r="HUD31" s="20"/>
      <c r="HUE31"/>
      <c r="HUF31" s="20"/>
      <c r="HUG31"/>
      <c r="HUH31" s="20"/>
      <c r="HUI31"/>
      <c r="HUJ31" s="20"/>
      <c r="HUK31"/>
      <c r="HUL31" s="20"/>
      <c r="HUM31"/>
      <c r="HUN31" s="20"/>
      <c r="HUO31"/>
      <c r="HUP31" s="20"/>
      <c r="HUQ31"/>
      <c r="HUR31" s="20"/>
      <c r="HUS31"/>
      <c r="HUT31" s="20"/>
      <c r="HUU31"/>
      <c r="HUV31" s="20"/>
      <c r="HUW31"/>
      <c r="HUX31" s="20"/>
      <c r="HUY31"/>
      <c r="HUZ31" s="20"/>
      <c r="HVA31"/>
      <c r="HVB31" s="20"/>
      <c r="HVC31"/>
      <c r="HVD31" s="20"/>
      <c r="HVE31"/>
      <c r="HVF31" s="20"/>
      <c r="HVG31"/>
      <c r="HVH31" s="20"/>
      <c r="HVI31"/>
      <c r="HVJ31" s="20"/>
      <c r="HVK31"/>
      <c r="HVL31" s="20"/>
      <c r="HVM31"/>
      <c r="HVN31" s="20"/>
      <c r="HVO31"/>
      <c r="HVP31" s="20"/>
      <c r="HVQ31"/>
      <c r="HVR31" s="20"/>
      <c r="HVS31"/>
      <c r="HVT31" s="20"/>
      <c r="HVU31"/>
      <c r="HVV31" s="20"/>
      <c r="HVW31"/>
      <c r="HVX31" s="20"/>
      <c r="HVY31"/>
      <c r="HVZ31" s="20"/>
      <c r="HWA31"/>
      <c r="HWB31" s="20"/>
      <c r="HWC31"/>
      <c r="HWD31" s="20"/>
      <c r="HWE31"/>
      <c r="HWF31" s="20"/>
      <c r="HWG31"/>
      <c r="HWH31" s="20"/>
      <c r="HWI31"/>
      <c r="HWJ31" s="20"/>
      <c r="HWK31"/>
      <c r="HWL31" s="20"/>
      <c r="HWM31"/>
      <c r="HWN31" s="20"/>
      <c r="HWO31"/>
      <c r="HWP31" s="20"/>
      <c r="HWQ31"/>
      <c r="HWR31" s="20"/>
      <c r="HWS31"/>
      <c r="HWT31" s="20"/>
      <c r="HWU31"/>
      <c r="HWV31" s="20"/>
      <c r="HWW31"/>
      <c r="HWX31" s="20"/>
      <c r="HWY31"/>
      <c r="HWZ31" s="20"/>
      <c r="HXA31"/>
      <c r="HXB31" s="20"/>
      <c r="HXC31"/>
      <c r="HXD31" s="20"/>
      <c r="HXE31"/>
      <c r="HXF31" s="20"/>
      <c r="HXG31"/>
      <c r="HXH31" s="20"/>
      <c r="HXI31"/>
      <c r="HXJ31" s="20"/>
      <c r="HXK31"/>
      <c r="HXL31" s="20"/>
      <c r="HXM31"/>
      <c r="HXN31" s="20"/>
      <c r="HXO31"/>
      <c r="HXP31" s="20"/>
      <c r="HXQ31"/>
      <c r="HXR31" s="20"/>
      <c r="HXS31"/>
      <c r="HXT31" s="20"/>
      <c r="HXU31"/>
      <c r="HXV31" s="20"/>
      <c r="HXW31"/>
      <c r="HXX31" s="20"/>
      <c r="HXY31"/>
      <c r="HXZ31" s="20"/>
      <c r="HYA31"/>
      <c r="HYB31" s="20"/>
      <c r="HYC31"/>
      <c r="HYD31" s="20"/>
      <c r="HYE31"/>
      <c r="HYF31" s="20"/>
      <c r="HYG31"/>
      <c r="HYH31" s="20"/>
      <c r="HYI31"/>
      <c r="HYJ31" s="20"/>
      <c r="HYK31"/>
      <c r="HYL31" s="20"/>
      <c r="HYM31"/>
      <c r="HYN31" s="20"/>
      <c r="HYO31"/>
      <c r="HYP31" s="20"/>
      <c r="HYQ31"/>
      <c r="HYR31" s="20"/>
      <c r="HYS31"/>
      <c r="HYT31" s="20"/>
      <c r="HYU31"/>
      <c r="HYV31" s="20"/>
      <c r="HYW31"/>
      <c r="HYX31" s="20"/>
      <c r="HYY31"/>
      <c r="HYZ31" s="20"/>
      <c r="HZA31"/>
      <c r="HZB31" s="20"/>
      <c r="HZC31"/>
      <c r="HZD31" s="20"/>
      <c r="HZE31"/>
      <c r="HZF31" s="20"/>
      <c r="HZG31"/>
      <c r="HZH31" s="20"/>
      <c r="HZI31"/>
      <c r="HZJ31" s="20"/>
      <c r="HZK31"/>
      <c r="HZL31" s="20"/>
      <c r="HZM31"/>
      <c r="HZN31" s="20"/>
      <c r="HZO31"/>
      <c r="HZP31" s="20"/>
      <c r="HZQ31"/>
      <c r="HZR31" s="20"/>
      <c r="HZS31"/>
      <c r="HZT31" s="20"/>
      <c r="HZU31"/>
      <c r="HZV31" s="20"/>
      <c r="HZW31"/>
      <c r="HZX31" s="20"/>
      <c r="HZY31"/>
      <c r="HZZ31" s="20"/>
      <c r="IAA31"/>
      <c r="IAB31" s="20"/>
      <c r="IAC31"/>
      <c r="IAD31" s="20"/>
      <c r="IAE31"/>
      <c r="IAF31" s="20"/>
      <c r="IAG31"/>
      <c r="IAH31" s="20"/>
      <c r="IAI31"/>
      <c r="IAJ31" s="20"/>
      <c r="IAK31"/>
      <c r="IAL31" s="20"/>
      <c r="IAM31"/>
      <c r="IAN31" s="20"/>
      <c r="IAO31"/>
      <c r="IAP31" s="20"/>
      <c r="IAQ31"/>
      <c r="IAR31" s="20"/>
      <c r="IAS31"/>
      <c r="IAT31" s="20"/>
      <c r="IAU31"/>
      <c r="IAV31" s="20"/>
      <c r="IAW31"/>
      <c r="IAX31" s="20"/>
      <c r="IAY31"/>
      <c r="IAZ31" s="20"/>
      <c r="IBA31"/>
      <c r="IBB31" s="20"/>
      <c r="IBC31"/>
      <c r="IBD31" s="20"/>
      <c r="IBE31"/>
      <c r="IBF31" s="20"/>
      <c r="IBG31"/>
      <c r="IBH31" s="20"/>
      <c r="IBI31"/>
      <c r="IBJ31" s="20"/>
      <c r="IBK31"/>
      <c r="IBL31" s="20"/>
      <c r="IBM31"/>
      <c r="IBN31" s="20"/>
      <c r="IBO31"/>
      <c r="IBP31" s="20"/>
      <c r="IBQ31"/>
      <c r="IBR31" s="20"/>
      <c r="IBS31"/>
      <c r="IBT31" s="20"/>
      <c r="IBU31"/>
      <c r="IBV31" s="20"/>
      <c r="IBW31"/>
      <c r="IBX31" s="20"/>
      <c r="IBY31"/>
      <c r="IBZ31" s="20"/>
      <c r="ICA31"/>
      <c r="ICB31" s="20"/>
      <c r="ICC31"/>
      <c r="ICD31" s="20"/>
      <c r="ICE31"/>
      <c r="ICF31" s="20"/>
      <c r="ICG31"/>
      <c r="ICH31" s="20"/>
      <c r="ICI31"/>
      <c r="ICJ31" s="20"/>
      <c r="ICK31"/>
      <c r="ICL31" s="20"/>
      <c r="ICM31"/>
      <c r="ICN31" s="20"/>
      <c r="ICO31"/>
      <c r="ICP31" s="20"/>
      <c r="ICQ31"/>
      <c r="ICR31" s="20"/>
      <c r="ICS31"/>
      <c r="ICT31" s="20"/>
      <c r="ICU31"/>
      <c r="ICV31" s="20"/>
      <c r="ICW31"/>
      <c r="ICX31" s="20"/>
      <c r="ICY31"/>
      <c r="ICZ31" s="20"/>
      <c r="IDA31"/>
      <c r="IDB31" s="20"/>
      <c r="IDC31"/>
      <c r="IDD31" s="20"/>
      <c r="IDE31"/>
      <c r="IDF31" s="20"/>
      <c r="IDG31"/>
      <c r="IDH31" s="20"/>
      <c r="IDI31"/>
      <c r="IDJ31" s="20"/>
      <c r="IDK31"/>
      <c r="IDL31" s="20"/>
      <c r="IDM31"/>
      <c r="IDN31" s="20"/>
      <c r="IDO31"/>
      <c r="IDP31" s="20"/>
      <c r="IDQ31"/>
      <c r="IDR31" s="20"/>
      <c r="IDS31"/>
      <c r="IDT31" s="20"/>
      <c r="IDU31"/>
      <c r="IDV31" s="20"/>
      <c r="IDW31"/>
      <c r="IDX31" s="20"/>
      <c r="IDY31"/>
      <c r="IDZ31" s="20"/>
      <c r="IEA31"/>
      <c r="IEB31" s="20"/>
      <c r="IEC31"/>
      <c r="IED31" s="20"/>
      <c r="IEE31"/>
      <c r="IEF31" s="20"/>
      <c r="IEG31"/>
      <c r="IEH31" s="20"/>
      <c r="IEI31"/>
      <c r="IEJ31" s="20"/>
      <c r="IEK31"/>
      <c r="IEL31" s="20"/>
      <c r="IEM31"/>
      <c r="IEN31" s="20"/>
      <c r="IEO31"/>
      <c r="IEP31" s="20"/>
      <c r="IEQ31"/>
      <c r="IER31" s="20"/>
      <c r="IES31"/>
      <c r="IET31" s="20"/>
      <c r="IEU31"/>
      <c r="IEV31" s="20"/>
      <c r="IEW31"/>
      <c r="IEX31" s="20"/>
      <c r="IEY31"/>
      <c r="IEZ31" s="20"/>
      <c r="IFA31"/>
      <c r="IFB31" s="20"/>
      <c r="IFC31"/>
      <c r="IFD31" s="20"/>
      <c r="IFE31"/>
      <c r="IFF31" s="20"/>
      <c r="IFG31"/>
      <c r="IFH31" s="20"/>
      <c r="IFI31"/>
      <c r="IFJ31" s="20"/>
      <c r="IFK31"/>
      <c r="IFL31" s="20"/>
      <c r="IFM31"/>
      <c r="IFN31" s="20"/>
      <c r="IFO31"/>
      <c r="IFP31" s="20"/>
      <c r="IFQ31"/>
      <c r="IFR31" s="20"/>
      <c r="IFS31"/>
      <c r="IFT31" s="20"/>
      <c r="IFU31"/>
      <c r="IFV31" s="20"/>
      <c r="IFW31"/>
      <c r="IFX31" s="20"/>
      <c r="IFY31"/>
      <c r="IFZ31" s="20"/>
      <c r="IGA31"/>
      <c r="IGB31" s="20"/>
      <c r="IGC31"/>
      <c r="IGD31" s="20"/>
      <c r="IGE31"/>
      <c r="IGF31" s="20"/>
      <c r="IGG31"/>
      <c r="IGH31" s="20"/>
      <c r="IGI31"/>
      <c r="IGJ31" s="20"/>
      <c r="IGK31"/>
      <c r="IGL31" s="20"/>
      <c r="IGM31"/>
      <c r="IGN31" s="20"/>
      <c r="IGO31"/>
      <c r="IGP31" s="20"/>
      <c r="IGQ31"/>
      <c r="IGR31" s="20"/>
      <c r="IGS31"/>
      <c r="IGT31" s="20"/>
      <c r="IGU31"/>
      <c r="IGV31" s="20"/>
      <c r="IGW31"/>
      <c r="IGX31" s="20"/>
      <c r="IGY31"/>
      <c r="IGZ31" s="20"/>
      <c r="IHA31"/>
      <c r="IHB31" s="20"/>
      <c r="IHC31"/>
      <c r="IHD31" s="20"/>
      <c r="IHE31"/>
      <c r="IHF31" s="20"/>
      <c r="IHG31"/>
      <c r="IHH31" s="20"/>
      <c r="IHI31"/>
      <c r="IHJ31" s="20"/>
      <c r="IHK31"/>
      <c r="IHL31" s="20"/>
      <c r="IHM31"/>
      <c r="IHN31" s="20"/>
      <c r="IHO31"/>
      <c r="IHP31" s="20"/>
      <c r="IHQ31"/>
      <c r="IHR31" s="20"/>
      <c r="IHS31"/>
      <c r="IHT31" s="20"/>
      <c r="IHU31"/>
      <c r="IHV31" s="20"/>
      <c r="IHW31"/>
      <c r="IHX31" s="20"/>
      <c r="IHY31"/>
      <c r="IHZ31" s="20"/>
      <c r="IIA31"/>
      <c r="IIB31" s="20"/>
      <c r="IIC31"/>
      <c r="IID31" s="20"/>
      <c r="IIE31"/>
      <c r="IIF31" s="20"/>
      <c r="IIG31"/>
      <c r="IIH31" s="20"/>
      <c r="III31"/>
      <c r="IIJ31" s="20"/>
      <c r="IIK31"/>
      <c r="IIL31" s="20"/>
      <c r="IIM31"/>
      <c r="IIN31" s="20"/>
      <c r="IIO31"/>
      <c r="IIP31" s="20"/>
      <c r="IIQ31"/>
      <c r="IIR31" s="20"/>
      <c r="IIS31"/>
      <c r="IIT31" s="20"/>
      <c r="IIU31"/>
      <c r="IIV31" s="20"/>
      <c r="IIW31"/>
      <c r="IIX31" s="20"/>
      <c r="IIY31"/>
      <c r="IIZ31" s="20"/>
      <c r="IJA31"/>
      <c r="IJB31" s="20"/>
      <c r="IJC31"/>
      <c r="IJD31" s="20"/>
      <c r="IJE31"/>
      <c r="IJF31" s="20"/>
      <c r="IJG31"/>
      <c r="IJH31" s="20"/>
      <c r="IJI31"/>
      <c r="IJJ31" s="20"/>
      <c r="IJK31"/>
      <c r="IJL31" s="20"/>
      <c r="IJM31"/>
      <c r="IJN31" s="20"/>
      <c r="IJO31"/>
      <c r="IJP31" s="20"/>
      <c r="IJQ31"/>
      <c r="IJR31" s="20"/>
      <c r="IJS31"/>
      <c r="IJT31" s="20"/>
      <c r="IJU31"/>
      <c r="IJV31" s="20"/>
      <c r="IJW31"/>
      <c r="IJX31" s="20"/>
      <c r="IJY31"/>
      <c r="IJZ31" s="20"/>
      <c r="IKA31"/>
      <c r="IKB31" s="20"/>
      <c r="IKC31"/>
      <c r="IKD31" s="20"/>
      <c r="IKE31"/>
      <c r="IKF31" s="20"/>
      <c r="IKG31"/>
      <c r="IKH31" s="20"/>
      <c r="IKI31"/>
      <c r="IKJ31" s="20"/>
      <c r="IKK31"/>
      <c r="IKL31" s="20"/>
      <c r="IKM31"/>
      <c r="IKN31" s="20"/>
      <c r="IKO31"/>
      <c r="IKP31" s="20"/>
      <c r="IKQ31"/>
      <c r="IKR31" s="20"/>
      <c r="IKS31"/>
      <c r="IKT31" s="20"/>
      <c r="IKU31"/>
      <c r="IKV31" s="20"/>
      <c r="IKW31"/>
      <c r="IKX31" s="20"/>
      <c r="IKY31"/>
      <c r="IKZ31" s="20"/>
      <c r="ILA31"/>
      <c r="ILB31" s="20"/>
      <c r="ILC31"/>
      <c r="ILD31" s="20"/>
      <c r="ILE31"/>
      <c r="ILF31" s="20"/>
      <c r="ILG31"/>
      <c r="ILH31" s="20"/>
      <c r="ILI31"/>
      <c r="ILJ31" s="20"/>
      <c r="ILK31"/>
      <c r="ILL31" s="20"/>
      <c r="ILM31"/>
      <c r="ILN31" s="20"/>
      <c r="ILO31"/>
      <c r="ILP31" s="20"/>
      <c r="ILQ31"/>
      <c r="ILR31" s="20"/>
      <c r="ILS31"/>
      <c r="ILT31" s="20"/>
      <c r="ILU31"/>
      <c r="ILV31" s="20"/>
      <c r="ILW31"/>
      <c r="ILX31" s="20"/>
      <c r="ILY31"/>
      <c r="ILZ31" s="20"/>
      <c r="IMA31"/>
      <c r="IMB31" s="20"/>
      <c r="IMC31"/>
      <c r="IMD31" s="20"/>
      <c r="IME31"/>
      <c r="IMF31" s="20"/>
      <c r="IMG31"/>
      <c r="IMH31" s="20"/>
      <c r="IMI31"/>
      <c r="IMJ31" s="20"/>
      <c r="IMK31"/>
      <c r="IML31" s="20"/>
      <c r="IMM31"/>
      <c r="IMN31" s="20"/>
      <c r="IMO31"/>
      <c r="IMP31" s="20"/>
      <c r="IMQ31"/>
      <c r="IMR31" s="20"/>
      <c r="IMS31"/>
      <c r="IMT31" s="20"/>
      <c r="IMU31"/>
      <c r="IMV31" s="20"/>
      <c r="IMW31"/>
      <c r="IMX31" s="20"/>
      <c r="IMY31"/>
      <c r="IMZ31" s="20"/>
      <c r="INA31"/>
      <c r="INB31" s="20"/>
      <c r="INC31"/>
      <c r="IND31" s="20"/>
      <c r="INE31"/>
      <c r="INF31" s="20"/>
      <c r="ING31"/>
      <c r="INH31" s="20"/>
      <c r="INI31"/>
      <c r="INJ31" s="20"/>
      <c r="INK31"/>
      <c r="INL31" s="20"/>
      <c r="INM31"/>
      <c r="INN31" s="20"/>
      <c r="INO31"/>
      <c r="INP31" s="20"/>
      <c r="INQ31"/>
      <c r="INR31" s="20"/>
      <c r="INS31"/>
      <c r="INT31" s="20"/>
      <c r="INU31"/>
      <c r="INV31" s="20"/>
      <c r="INW31"/>
      <c r="INX31" s="20"/>
      <c r="INY31"/>
      <c r="INZ31" s="20"/>
      <c r="IOA31"/>
      <c r="IOB31" s="20"/>
      <c r="IOC31"/>
      <c r="IOD31" s="20"/>
      <c r="IOE31"/>
      <c r="IOF31" s="20"/>
      <c r="IOG31"/>
      <c r="IOH31" s="20"/>
      <c r="IOI31"/>
      <c r="IOJ31" s="20"/>
      <c r="IOK31"/>
      <c r="IOL31" s="20"/>
      <c r="IOM31"/>
      <c r="ION31" s="20"/>
      <c r="IOO31"/>
      <c r="IOP31" s="20"/>
      <c r="IOQ31"/>
      <c r="IOR31" s="20"/>
      <c r="IOS31"/>
      <c r="IOT31" s="20"/>
      <c r="IOU31"/>
      <c r="IOV31" s="20"/>
      <c r="IOW31"/>
      <c r="IOX31" s="20"/>
      <c r="IOY31"/>
      <c r="IOZ31" s="20"/>
      <c r="IPA31"/>
      <c r="IPB31" s="20"/>
      <c r="IPC31"/>
      <c r="IPD31" s="20"/>
      <c r="IPE31"/>
      <c r="IPF31" s="20"/>
      <c r="IPG31"/>
      <c r="IPH31" s="20"/>
      <c r="IPI31"/>
      <c r="IPJ31" s="20"/>
      <c r="IPK31"/>
      <c r="IPL31" s="20"/>
      <c r="IPM31"/>
      <c r="IPN31" s="20"/>
      <c r="IPO31"/>
      <c r="IPP31" s="20"/>
      <c r="IPQ31"/>
      <c r="IPR31" s="20"/>
      <c r="IPS31"/>
      <c r="IPT31" s="20"/>
      <c r="IPU31"/>
      <c r="IPV31" s="20"/>
      <c r="IPW31"/>
      <c r="IPX31" s="20"/>
      <c r="IPY31"/>
      <c r="IPZ31" s="20"/>
      <c r="IQA31"/>
      <c r="IQB31" s="20"/>
      <c r="IQC31"/>
      <c r="IQD31" s="20"/>
      <c r="IQE31"/>
      <c r="IQF31" s="20"/>
      <c r="IQG31"/>
      <c r="IQH31" s="20"/>
      <c r="IQI31"/>
      <c r="IQJ31" s="20"/>
      <c r="IQK31"/>
      <c r="IQL31" s="20"/>
      <c r="IQM31"/>
      <c r="IQN31" s="20"/>
      <c r="IQO31"/>
      <c r="IQP31" s="20"/>
      <c r="IQQ31"/>
      <c r="IQR31" s="20"/>
      <c r="IQS31"/>
      <c r="IQT31" s="20"/>
      <c r="IQU31"/>
      <c r="IQV31" s="20"/>
      <c r="IQW31"/>
      <c r="IQX31" s="20"/>
      <c r="IQY31"/>
      <c r="IQZ31" s="20"/>
      <c r="IRA31"/>
      <c r="IRB31" s="20"/>
      <c r="IRC31"/>
      <c r="IRD31" s="20"/>
      <c r="IRE31"/>
      <c r="IRF31" s="20"/>
      <c r="IRG31"/>
      <c r="IRH31" s="20"/>
      <c r="IRI31"/>
      <c r="IRJ31" s="20"/>
      <c r="IRK31"/>
      <c r="IRL31" s="20"/>
      <c r="IRM31"/>
      <c r="IRN31" s="20"/>
      <c r="IRO31"/>
      <c r="IRP31" s="20"/>
      <c r="IRQ31"/>
      <c r="IRR31" s="20"/>
      <c r="IRS31"/>
      <c r="IRT31" s="20"/>
      <c r="IRU31"/>
      <c r="IRV31" s="20"/>
      <c r="IRW31"/>
      <c r="IRX31" s="20"/>
      <c r="IRY31"/>
      <c r="IRZ31" s="20"/>
      <c r="ISA31"/>
      <c r="ISB31" s="20"/>
      <c r="ISC31"/>
      <c r="ISD31" s="20"/>
      <c r="ISE31"/>
      <c r="ISF31" s="20"/>
      <c r="ISG31"/>
      <c r="ISH31" s="20"/>
      <c r="ISI31"/>
      <c r="ISJ31" s="20"/>
      <c r="ISK31"/>
      <c r="ISL31" s="20"/>
      <c r="ISM31"/>
      <c r="ISN31" s="20"/>
      <c r="ISO31"/>
      <c r="ISP31" s="20"/>
      <c r="ISQ31"/>
      <c r="ISR31" s="20"/>
      <c r="ISS31"/>
      <c r="IST31" s="20"/>
      <c r="ISU31"/>
      <c r="ISV31" s="20"/>
      <c r="ISW31"/>
      <c r="ISX31" s="20"/>
      <c r="ISY31"/>
      <c r="ISZ31" s="20"/>
      <c r="ITA31"/>
      <c r="ITB31" s="20"/>
      <c r="ITC31"/>
      <c r="ITD31" s="20"/>
      <c r="ITE31"/>
      <c r="ITF31" s="20"/>
      <c r="ITG31"/>
      <c r="ITH31" s="20"/>
      <c r="ITI31"/>
      <c r="ITJ31" s="20"/>
      <c r="ITK31"/>
      <c r="ITL31" s="20"/>
      <c r="ITM31"/>
      <c r="ITN31" s="20"/>
      <c r="ITO31"/>
      <c r="ITP31" s="20"/>
      <c r="ITQ31"/>
      <c r="ITR31" s="20"/>
      <c r="ITS31"/>
      <c r="ITT31" s="20"/>
      <c r="ITU31"/>
      <c r="ITV31" s="20"/>
      <c r="ITW31"/>
      <c r="ITX31" s="20"/>
      <c r="ITY31"/>
      <c r="ITZ31" s="20"/>
      <c r="IUA31"/>
      <c r="IUB31" s="20"/>
      <c r="IUC31"/>
      <c r="IUD31" s="20"/>
      <c r="IUE31"/>
      <c r="IUF31" s="20"/>
      <c r="IUG31"/>
      <c r="IUH31" s="20"/>
      <c r="IUI31"/>
      <c r="IUJ31" s="20"/>
      <c r="IUK31"/>
      <c r="IUL31" s="20"/>
      <c r="IUM31"/>
      <c r="IUN31" s="20"/>
      <c r="IUO31"/>
      <c r="IUP31" s="20"/>
      <c r="IUQ31"/>
      <c r="IUR31" s="20"/>
      <c r="IUS31"/>
      <c r="IUT31" s="20"/>
      <c r="IUU31"/>
      <c r="IUV31" s="20"/>
      <c r="IUW31"/>
      <c r="IUX31" s="20"/>
      <c r="IUY31"/>
      <c r="IUZ31" s="20"/>
      <c r="IVA31"/>
      <c r="IVB31" s="20"/>
      <c r="IVC31"/>
      <c r="IVD31" s="20"/>
      <c r="IVE31"/>
      <c r="IVF31" s="20"/>
      <c r="IVG31"/>
      <c r="IVH31" s="20"/>
      <c r="IVI31"/>
      <c r="IVJ31" s="20"/>
      <c r="IVK31"/>
      <c r="IVL31" s="20"/>
      <c r="IVM31"/>
      <c r="IVN31" s="20"/>
      <c r="IVO31"/>
      <c r="IVP31" s="20"/>
      <c r="IVQ31"/>
      <c r="IVR31" s="20"/>
      <c r="IVS31"/>
      <c r="IVT31" s="20"/>
      <c r="IVU31"/>
      <c r="IVV31" s="20"/>
      <c r="IVW31"/>
      <c r="IVX31" s="20"/>
      <c r="IVY31"/>
      <c r="IVZ31" s="20"/>
      <c r="IWA31"/>
      <c r="IWB31" s="20"/>
      <c r="IWC31"/>
      <c r="IWD31" s="20"/>
      <c r="IWE31"/>
      <c r="IWF31" s="20"/>
      <c r="IWG31"/>
      <c r="IWH31" s="20"/>
      <c r="IWI31"/>
      <c r="IWJ31" s="20"/>
      <c r="IWK31"/>
      <c r="IWL31" s="20"/>
      <c r="IWM31"/>
      <c r="IWN31" s="20"/>
      <c r="IWO31"/>
      <c r="IWP31" s="20"/>
      <c r="IWQ31"/>
      <c r="IWR31" s="20"/>
      <c r="IWS31"/>
      <c r="IWT31" s="20"/>
      <c r="IWU31"/>
      <c r="IWV31" s="20"/>
      <c r="IWW31"/>
      <c r="IWX31" s="20"/>
      <c r="IWY31"/>
      <c r="IWZ31" s="20"/>
      <c r="IXA31"/>
      <c r="IXB31" s="20"/>
      <c r="IXC31"/>
      <c r="IXD31" s="20"/>
      <c r="IXE31"/>
      <c r="IXF31" s="20"/>
      <c r="IXG31"/>
      <c r="IXH31" s="20"/>
      <c r="IXI31"/>
      <c r="IXJ31" s="20"/>
      <c r="IXK31"/>
      <c r="IXL31" s="20"/>
      <c r="IXM31"/>
      <c r="IXN31" s="20"/>
      <c r="IXO31"/>
      <c r="IXP31" s="20"/>
      <c r="IXQ31"/>
      <c r="IXR31" s="20"/>
      <c r="IXS31"/>
      <c r="IXT31" s="20"/>
      <c r="IXU31"/>
      <c r="IXV31" s="20"/>
      <c r="IXW31"/>
      <c r="IXX31" s="20"/>
      <c r="IXY31"/>
      <c r="IXZ31" s="20"/>
      <c r="IYA31"/>
      <c r="IYB31" s="20"/>
      <c r="IYC31"/>
      <c r="IYD31" s="20"/>
      <c r="IYE31"/>
      <c r="IYF31" s="20"/>
      <c r="IYG31"/>
      <c r="IYH31" s="20"/>
      <c r="IYI31"/>
      <c r="IYJ31" s="20"/>
      <c r="IYK31"/>
      <c r="IYL31" s="20"/>
      <c r="IYM31"/>
      <c r="IYN31" s="20"/>
      <c r="IYO31"/>
      <c r="IYP31" s="20"/>
      <c r="IYQ31"/>
      <c r="IYR31" s="20"/>
      <c r="IYS31"/>
      <c r="IYT31" s="20"/>
      <c r="IYU31"/>
      <c r="IYV31" s="20"/>
      <c r="IYW31"/>
      <c r="IYX31" s="20"/>
      <c r="IYY31"/>
      <c r="IYZ31" s="20"/>
      <c r="IZA31"/>
      <c r="IZB31" s="20"/>
      <c r="IZC31"/>
      <c r="IZD31" s="20"/>
      <c r="IZE31"/>
      <c r="IZF31" s="20"/>
      <c r="IZG31"/>
      <c r="IZH31" s="20"/>
      <c r="IZI31"/>
      <c r="IZJ31" s="20"/>
      <c r="IZK31"/>
      <c r="IZL31" s="20"/>
      <c r="IZM31"/>
      <c r="IZN31" s="20"/>
      <c r="IZO31"/>
      <c r="IZP31" s="20"/>
      <c r="IZQ31"/>
      <c r="IZR31" s="20"/>
      <c r="IZS31"/>
      <c r="IZT31" s="20"/>
      <c r="IZU31"/>
      <c r="IZV31" s="20"/>
      <c r="IZW31"/>
      <c r="IZX31" s="20"/>
      <c r="IZY31"/>
      <c r="IZZ31" s="20"/>
      <c r="JAA31"/>
      <c r="JAB31" s="20"/>
      <c r="JAC31"/>
      <c r="JAD31" s="20"/>
      <c r="JAE31"/>
      <c r="JAF31" s="20"/>
      <c r="JAG31"/>
      <c r="JAH31" s="20"/>
      <c r="JAI31"/>
      <c r="JAJ31" s="20"/>
      <c r="JAK31"/>
      <c r="JAL31" s="20"/>
      <c r="JAM31"/>
      <c r="JAN31" s="20"/>
      <c r="JAO31"/>
      <c r="JAP31" s="20"/>
      <c r="JAQ31"/>
      <c r="JAR31" s="20"/>
      <c r="JAS31"/>
      <c r="JAT31" s="20"/>
      <c r="JAU31"/>
      <c r="JAV31" s="20"/>
      <c r="JAW31"/>
      <c r="JAX31" s="20"/>
      <c r="JAY31"/>
      <c r="JAZ31" s="20"/>
      <c r="JBA31"/>
      <c r="JBB31" s="20"/>
      <c r="JBC31"/>
      <c r="JBD31" s="20"/>
      <c r="JBE31"/>
      <c r="JBF31" s="20"/>
      <c r="JBG31"/>
      <c r="JBH31" s="20"/>
      <c r="JBI31"/>
      <c r="JBJ31" s="20"/>
      <c r="JBK31"/>
      <c r="JBL31" s="20"/>
      <c r="JBM31"/>
      <c r="JBN31" s="20"/>
      <c r="JBO31"/>
      <c r="JBP31" s="20"/>
      <c r="JBQ31"/>
      <c r="JBR31" s="20"/>
      <c r="JBS31"/>
      <c r="JBT31" s="20"/>
      <c r="JBU31"/>
      <c r="JBV31" s="20"/>
      <c r="JBW31"/>
      <c r="JBX31" s="20"/>
      <c r="JBY31"/>
      <c r="JBZ31" s="20"/>
      <c r="JCA31"/>
      <c r="JCB31" s="20"/>
      <c r="JCC31"/>
      <c r="JCD31" s="20"/>
      <c r="JCE31"/>
      <c r="JCF31" s="20"/>
      <c r="JCG31"/>
      <c r="JCH31" s="20"/>
      <c r="JCI31"/>
      <c r="JCJ31" s="20"/>
      <c r="JCK31"/>
      <c r="JCL31" s="20"/>
      <c r="JCM31"/>
      <c r="JCN31" s="20"/>
      <c r="JCO31"/>
      <c r="JCP31" s="20"/>
      <c r="JCQ31"/>
      <c r="JCR31" s="20"/>
      <c r="JCS31"/>
      <c r="JCT31" s="20"/>
      <c r="JCU31"/>
      <c r="JCV31" s="20"/>
      <c r="JCW31"/>
      <c r="JCX31" s="20"/>
      <c r="JCY31"/>
      <c r="JCZ31" s="20"/>
      <c r="JDA31"/>
      <c r="JDB31" s="20"/>
      <c r="JDC31"/>
      <c r="JDD31" s="20"/>
      <c r="JDE31"/>
      <c r="JDF31" s="20"/>
      <c r="JDG31"/>
      <c r="JDH31" s="20"/>
      <c r="JDI31"/>
      <c r="JDJ31" s="20"/>
      <c r="JDK31"/>
      <c r="JDL31" s="20"/>
      <c r="JDM31"/>
      <c r="JDN31" s="20"/>
      <c r="JDO31"/>
      <c r="JDP31" s="20"/>
      <c r="JDQ31"/>
      <c r="JDR31" s="20"/>
      <c r="JDS31"/>
      <c r="JDT31" s="20"/>
      <c r="JDU31"/>
      <c r="JDV31" s="20"/>
      <c r="JDW31"/>
      <c r="JDX31" s="20"/>
      <c r="JDY31"/>
      <c r="JDZ31" s="20"/>
      <c r="JEA31"/>
      <c r="JEB31" s="20"/>
      <c r="JEC31"/>
      <c r="JED31" s="20"/>
      <c r="JEE31"/>
      <c r="JEF31" s="20"/>
      <c r="JEG31"/>
      <c r="JEH31" s="20"/>
      <c r="JEI31"/>
      <c r="JEJ31" s="20"/>
      <c r="JEK31"/>
      <c r="JEL31" s="20"/>
      <c r="JEM31"/>
      <c r="JEN31" s="20"/>
      <c r="JEO31"/>
      <c r="JEP31" s="20"/>
      <c r="JEQ31"/>
      <c r="JER31" s="20"/>
      <c r="JES31"/>
      <c r="JET31" s="20"/>
      <c r="JEU31"/>
      <c r="JEV31" s="20"/>
      <c r="JEW31"/>
      <c r="JEX31" s="20"/>
      <c r="JEY31"/>
      <c r="JEZ31" s="20"/>
      <c r="JFA31"/>
      <c r="JFB31" s="20"/>
      <c r="JFC31"/>
      <c r="JFD31" s="20"/>
      <c r="JFE31"/>
      <c r="JFF31" s="20"/>
      <c r="JFG31"/>
      <c r="JFH31" s="20"/>
      <c r="JFI31"/>
      <c r="JFJ31" s="20"/>
      <c r="JFK31"/>
      <c r="JFL31" s="20"/>
      <c r="JFM31"/>
      <c r="JFN31" s="20"/>
      <c r="JFO31"/>
      <c r="JFP31" s="20"/>
      <c r="JFQ31"/>
      <c r="JFR31" s="20"/>
      <c r="JFS31"/>
      <c r="JFT31" s="20"/>
      <c r="JFU31"/>
      <c r="JFV31" s="20"/>
      <c r="JFW31"/>
      <c r="JFX31" s="20"/>
      <c r="JFY31"/>
      <c r="JFZ31" s="20"/>
      <c r="JGA31"/>
      <c r="JGB31" s="20"/>
      <c r="JGC31"/>
      <c r="JGD31" s="20"/>
      <c r="JGE31"/>
      <c r="JGF31" s="20"/>
      <c r="JGG31"/>
      <c r="JGH31" s="20"/>
      <c r="JGI31"/>
      <c r="JGJ31" s="20"/>
      <c r="JGK31"/>
      <c r="JGL31" s="20"/>
      <c r="JGM31"/>
      <c r="JGN31" s="20"/>
      <c r="JGO31"/>
      <c r="JGP31" s="20"/>
      <c r="JGQ31"/>
      <c r="JGR31" s="20"/>
      <c r="JGS31"/>
      <c r="JGT31" s="20"/>
      <c r="JGU31"/>
      <c r="JGV31" s="20"/>
      <c r="JGW31"/>
      <c r="JGX31" s="20"/>
      <c r="JGY31"/>
      <c r="JGZ31" s="20"/>
      <c r="JHA31"/>
      <c r="JHB31" s="20"/>
      <c r="JHC31"/>
      <c r="JHD31" s="20"/>
      <c r="JHE31"/>
      <c r="JHF31" s="20"/>
      <c r="JHG31"/>
      <c r="JHH31" s="20"/>
      <c r="JHI31"/>
      <c r="JHJ31" s="20"/>
      <c r="JHK31"/>
      <c r="JHL31" s="20"/>
      <c r="JHM31"/>
      <c r="JHN31" s="20"/>
      <c r="JHO31"/>
      <c r="JHP31" s="20"/>
      <c r="JHQ31"/>
      <c r="JHR31" s="20"/>
      <c r="JHS31"/>
      <c r="JHT31" s="20"/>
      <c r="JHU31"/>
      <c r="JHV31" s="20"/>
      <c r="JHW31"/>
      <c r="JHX31" s="20"/>
      <c r="JHY31"/>
      <c r="JHZ31" s="20"/>
      <c r="JIA31"/>
      <c r="JIB31" s="20"/>
      <c r="JIC31"/>
      <c r="JID31" s="20"/>
      <c r="JIE31"/>
      <c r="JIF31" s="20"/>
      <c r="JIG31"/>
      <c r="JIH31" s="20"/>
      <c r="JII31"/>
      <c r="JIJ31" s="20"/>
      <c r="JIK31"/>
      <c r="JIL31" s="20"/>
      <c r="JIM31"/>
      <c r="JIN31" s="20"/>
      <c r="JIO31"/>
      <c r="JIP31" s="20"/>
      <c r="JIQ31"/>
      <c r="JIR31" s="20"/>
      <c r="JIS31"/>
      <c r="JIT31" s="20"/>
      <c r="JIU31"/>
      <c r="JIV31" s="20"/>
      <c r="JIW31"/>
      <c r="JIX31" s="20"/>
      <c r="JIY31"/>
      <c r="JIZ31" s="20"/>
      <c r="JJA31"/>
      <c r="JJB31" s="20"/>
      <c r="JJC31"/>
      <c r="JJD31" s="20"/>
      <c r="JJE31"/>
      <c r="JJF31" s="20"/>
      <c r="JJG31"/>
      <c r="JJH31" s="20"/>
      <c r="JJI31"/>
      <c r="JJJ31" s="20"/>
      <c r="JJK31"/>
      <c r="JJL31" s="20"/>
      <c r="JJM31"/>
      <c r="JJN31" s="20"/>
      <c r="JJO31"/>
      <c r="JJP31" s="20"/>
      <c r="JJQ31"/>
      <c r="JJR31" s="20"/>
      <c r="JJS31"/>
      <c r="JJT31" s="20"/>
      <c r="JJU31"/>
      <c r="JJV31" s="20"/>
      <c r="JJW31"/>
      <c r="JJX31" s="20"/>
      <c r="JJY31"/>
      <c r="JJZ31" s="20"/>
      <c r="JKA31"/>
      <c r="JKB31" s="20"/>
      <c r="JKC31"/>
      <c r="JKD31" s="20"/>
      <c r="JKE31"/>
      <c r="JKF31" s="20"/>
      <c r="JKG31"/>
      <c r="JKH31" s="20"/>
      <c r="JKI31"/>
      <c r="JKJ31" s="20"/>
      <c r="JKK31"/>
      <c r="JKL31" s="20"/>
      <c r="JKM31"/>
      <c r="JKN31" s="20"/>
      <c r="JKO31"/>
      <c r="JKP31" s="20"/>
      <c r="JKQ31"/>
      <c r="JKR31" s="20"/>
      <c r="JKS31"/>
      <c r="JKT31" s="20"/>
      <c r="JKU31"/>
      <c r="JKV31" s="20"/>
      <c r="JKW31"/>
      <c r="JKX31" s="20"/>
      <c r="JKY31"/>
      <c r="JKZ31" s="20"/>
      <c r="JLA31"/>
      <c r="JLB31" s="20"/>
      <c r="JLC31"/>
      <c r="JLD31" s="20"/>
      <c r="JLE31"/>
      <c r="JLF31" s="20"/>
      <c r="JLG31"/>
      <c r="JLH31" s="20"/>
      <c r="JLI31"/>
      <c r="JLJ31" s="20"/>
      <c r="JLK31"/>
      <c r="JLL31" s="20"/>
      <c r="JLM31"/>
      <c r="JLN31" s="20"/>
      <c r="JLO31"/>
      <c r="JLP31" s="20"/>
      <c r="JLQ31"/>
      <c r="JLR31" s="20"/>
      <c r="JLS31"/>
      <c r="JLT31" s="20"/>
      <c r="JLU31"/>
      <c r="JLV31" s="20"/>
      <c r="JLW31"/>
      <c r="JLX31" s="20"/>
      <c r="JLY31"/>
      <c r="JLZ31" s="20"/>
      <c r="JMA31"/>
      <c r="JMB31" s="20"/>
      <c r="JMC31"/>
      <c r="JMD31" s="20"/>
      <c r="JME31"/>
      <c r="JMF31" s="20"/>
      <c r="JMG31"/>
      <c r="JMH31" s="20"/>
      <c r="JMI31"/>
      <c r="JMJ31" s="20"/>
      <c r="JMK31"/>
      <c r="JML31" s="20"/>
      <c r="JMM31"/>
      <c r="JMN31" s="20"/>
      <c r="JMO31"/>
      <c r="JMP31" s="20"/>
      <c r="JMQ31"/>
      <c r="JMR31" s="20"/>
      <c r="JMS31"/>
      <c r="JMT31" s="20"/>
      <c r="JMU31"/>
      <c r="JMV31" s="20"/>
      <c r="JMW31"/>
      <c r="JMX31" s="20"/>
      <c r="JMY31"/>
      <c r="JMZ31" s="20"/>
      <c r="JNA31"/>
      <c r="JNB31" s="20"/>
      <c r="JNC31"/>
      <c r="JND31" s="20"/>
      <c r="JNE31"/>
      <c r="JNF31" s="20"/>
      <c r="JNG31"/>
      <c r="JNH31" s="20"/>
      <c r="JNI31"/>
      <c r="JNJ31" s="20"/>
      <c r="JNK31"/>
      <c r="JNL31" s="20"/>
      <c r="JNM31"/>
      <c r="JNN31" s="20"/>
      <c r="JNO31"/>
      <c r="JNP31" s="20"/>
      <c r="JNQ31"/>
      <c r="JNR31" s="20"/>
      <c r="JNS31"/>
      <c r="JNT31" s="20"/>
      <c r="JNU31"/>
      <c r="JNV31" s="20"/>
      <c r="JNW31"/>
      <c r="JNX31" s="20"/>
      <c r="JNY31"/>
      <c r="JNZ31" s="20"/>
      <c r="JOA31"/>
      <c r="JOB31" s="20"/>
      <c r="JOC31"/>
      <c r="JOD31" s="20"/>
      <c r="JOE31"/>
      <c r="JOF31" s="20"/>
      <c r="JOG31"/>
      <c r="JOH31" s="20"/>
      <c r="JOI31"/>
      <c r="JOJ31" s="20"/>
      <c r="JOK31"/>
      <c r="JOL31" s="20"/>
      <c r="JOM31"/>
      <c r="JON31" s="20"/>
      <c r="JOO31"/>
      <c r="JOP31" s="20"/>
      <c r="JOQ31"/>
      <c r="JOR31" s="20"/>
      <c r="JOS31"/>
      <c r="JOT31" s="20"/>
      <c r="JOU31"/>
      <c r="JOV31" s="20"/>
      <c r="JOW31"/>
      <c r="JOX31" s="20"/>
      <c r="JOY31"/>
      <c r="JOZ31" s="20"/>
      <c r="JPA31"/>
      <c r="JPB31" s="20"/>
      <c r="JPC31"/>
      <c r="JPD31" s="20"/>
      <c r="JPE31"/>
      <c r="JPF31" s="20"/>
      <c r="JPG31"/>
      <c r="JPH31" s="20"/>
      <c r="JPI31"/>
      <c r="JPJ31" s="20"/>
      <c r="JPK31"/>
      <c r="JPL31" s="20"/>
      <c r="JPM31"/>
      <c r="JPN31" s="20"/>
      <c r="JPO31"/>
      <c r="JPP31" s="20"/>
      <c r="JPQ31"/>
      <c r="JPR31" s="20"/>
      <c r="JPS31"/>
      <c r="JPT31" s="20"/>
      <c r="JPU31"/>
      <c r="JPV31" s="20"/>
      <c r="JPW31"/>
      <c r="JPX31" s="20"/>
      <c r="JPY31"/>
      <c r="JPZ31" s="20"/>
      <c r="JQA31"/>
      <c r="JQB31" s="20"/>
      <c r="JQC31"/>
      <c r="JQD31" s="20"/>
      <c r="JQE31"/>
      <c r="JQF31" s="20"/>
      <c r="JQG31"/>
      <c r="JQH31" s="20"/>
      <c r="JQI31"/>
      <c r="JQJ31" s="20"/>
      <c r="JQK31"/>
      <c r="JQL31" s="20"/>
      <c r="JQM31"/>
      <c r="JQN31" s="20"/>
      <c r="JQO31"/>
      <c r="JQP31" s="20"/>
      <c r="JQQ31"/>
      <c r="JQR31" s="20"/>
      <c r="JQS31"/>
      <c r="JQT31" s="20"/>
      <c r="JQU31"/>
      <c r="JQV31" s="20"/>
      <c r="JQW31"/>
      <c r="JQX31" s="20"/>
      <c r="JQY31"/>
      <c r="JQZ31" s="20"/>
      <c r="JRA31"/>
      <c r="JRB31" s="20"/>
      <c r="JRC31"/>
      <c r="JRD31" s="20"/>
      <c r="JRE31"/>
      <c r="JRF31" s="20"/>
      <c r="JRG31"/>
      <c r="JRH31" s="20"/>
      <c r="JRI31"/>
      <c r="JRJ31" s="20"/>
      <c r="JRK31"/>
      <c r="JRL31" s="20"/>
      <c r="JRM31"/>
      <c r="JRN31" s="20"/>
      <c r="JRO31"/>
      <c r="JRP31" s="20"/>
      <c r="JRQ31"/>
      <c r="JRR31" s="20"/>
      <c r="JRS31"/>
      <c r="JRT31" s="20"/>
      <c r="JRU31"/>
      <c r="JRV31" s="20"/>
      <c r="JRW31"/>
      <c r="JRX31" s="20"/>
      <c r="JRY31"/>
      <c r="JRZ31" s="20"/>
      <c r="JSA31"/>
      <c r="JSB31" s="20"/>
      <c r="JSC31"/>
      <c r="JSD31" s="20"/>
      <c r="JSE31"/>
      <c r="JSF31" s="20"/>
      <c r="JSG31"/>
      <c r="JSH31" s="20"/>
      <c r="JSI31"/>
      <c r="JSJ31" s="20"/>
      <c r="JSK31"/>
      <c r="JSL31" s="20"/>
      <c r="JSM31"/>
      <c r="JSN31" s="20"/>
      <c r="JSO31"/>
      <c r="JSP31" s="20"/>
      <c r="JSQ31"/>
      <c r="JSR31" s="20"/>
      <c r="JSS31"/>
      <c r="JST31" s="20"/>
      <c r="JSU31"/>
      <c r="JSV31" s="20"/>
      <c r="JSW31"/>
      <c r="JSX31" s="20"/>
      <c r="JSY31"/>
      <c r="JSZ31" s="20"/>
      <c r="JTA31"/>
      <c r="JTB31" s="20"/>
      <c r="JTC31"/>
      <c r="JTD31" s="20"/>
      <c r="JTE31"/>
      <c r="JTF31" s="20"/>
      <c r="JTG31"/>
      <c r="JTH31" s="20"/>
      <c r="JTI31"/>
      <c r="JTJ31" s="20"/>
      <c r="JTK31"/>
      <c r="JTL31" s="20"/>
      <c r="JTM31"/>
      <c r="JTN31" s="20"/>
      <c r="JTO31"/>
      <c r="JTP31" s="20"/>
      <c r="JTQ31"/>
      <c r="JTR31" s="20"/>
      <c r="JTS31"/>
      <c r="JTT31" s="20"/>
      <c r="JTU31"/>
      <c r="JTV31" s="20"/>
      <c r="JTW31"/>
      <c r="JTX31" s="20"/>
      <c r="JTY31"/>
      <c r="JTZ31" s="20"/>
      <c r="JUA31"/>
      <c r="JUB31" s="20"/>
      <c r="JUC31"/>
      <c r="JUD31" s="20"/>
      <c r="JUE31"/>
      <c r="JUF31" s="20"/>
      <c r="JUG31"/>
      <c r="JUH31" s="20"/>
      <c r="JUI31"/>
      <c r="JUJ31" s="20"/>
      <c r="JUK31"/>
      <c r="JUL31" s="20"/>
      <c r="JUM31"/>
      <c r="JUN31" s="20"/>
      <c r="JUO31"/>
      <c r="JUP31" s="20"/>
      <c r="JUQ31"/>
      <c r="JUR31" s="20"/>
      <c r="JUS31"/>
      <c r="JUT31" s="20"/>
      <c r="JUU31"/>
      <c r="JUV31" s="20"/>
      <c r="JUW31"/>
      <c r="JUX31" s="20"/>
      <c r="JUY31"/>
      <c r="JUZ31" s="20"/>
      <c r="JVA31"/>
      <c r="JVB31" s="20"/>
      <c r="JVC31"/>
      <c r="JVD31" s="20"/>
      <c r="JVE31"/>
      <c r="JVF31" s="20"/>
      <c r="JVG31"/>
      <c r="JVH31" s="20"/>
      <c r="JVI31"/>
      <c r="JVJ31" s="20"/>
      <c r="JVK31"/>
      <c r="JVL31" s="20"/>
      <c r="JVM31"/>
      <c r="JVN31" s="20"/>
      <c r="JVO31"/>
      <c r="JVP31" s="20"/>
      <c r="JVQ31"/>
      <c r="JVR31" s="20"/>
      <c r="JVS31"/>
      <c r="JVT31" s="20"/>
      <c r="JVU31"/>
      <c r="JVV31" s="20"/>
      <c r="JVW31"/>
      <c r="JVX31" s="20"/>
      <c r="JVY31"/>
      <c r="JVZ31" s="20"/>
      <c r="JWA31"/>
      <c r="JWB31" s="20"/>
      <c r="JWC31"/>
      <c r="JWD31" s="20"/>
      <c r="JWE31"/>
      <c r="JWF31" s="20"/>
      <c r="JWG31"/>
      <c r="JWH31" s="20"/>
      <c r="JWI31"/>
      <c r="JWJ31" s="20"/>
      <c r="JWK31"/>
      <c r="JWL31" s="20"/>
      <c r="JWM31"/>
      <c r="JWN31" s="20"/>
      <c r="JWO31"/>
      <c r="JWP31" s="20"/>
      <c r="JWQ31"/>
      <c r="JWR31" s="20"/>
      <c r="JWS31"/>
      <c r="JWT31" s="20"/>
      <c r="JWU31"/>
      <c r="JWV31" s="20"/>
      <c r="JWW31"/>
      <c r="JWX31" s="20"/>
      <c r="JWY31"/>
      <c r="JWZ31" s="20"/>
      <c r="JXA31"/>
      <c r="JXB31" s="20"/>
      <c r="JXC31"/>
      <c r="JXD31" s="20"/>
      <c r="JXE31"/>
      <c r="JXF31" s="20"/>
      <c r="JXG31"/>
      <c r="JXH31" s="20"/>
      <c r="JXI31"/>
      <c r="JXJ31" s="20"/>
      <c r="JXK31"/>
      <c r="JXL31" s="20"/>
      <c r="JXM31"/>
      <c r="JXN31" s="20"/>
      <c r="JXO31"/>
      <c r="JXP31" s="20"/>
      <c r="JXQ31"/>
      <c r="JXR31" s="20"/>
      <c r="JXS31"/>
      <c r="JXT31" s="20"/>
      <c r="JXU31"/>
      <c r="JXV31" s="20"/>
      <c r="JXW31"/>
      <c r="JXX31" s="20"/>
      <c r="JXY31"/>
      <c r="JXZ31" s="20"/>
      <c r="JYA31"/>
      <c r="JYB31" s="20"/>
      <c r="JYC31"/>
      <c r="JYD31" s="20"/>
      <c r="JYE31"/>
      <c r="JYF31" s="20"/>
      <c r="JYG31"/>
      <c r="JYH31" s="20"/>
      <c r="JYI31"/>
      <c r="JYJ31" s="20"/>
      <c r="JYK31"/>
      <c r="JYL31" s="20"/>
      <c r="JYM31"/>
      <c r="JYN31" s="20"/>
      <c r="JYO31"/>
      <c r="JYP31" s="20"/>
      <c r="JYQ31"/>
      <c r="JYR31" s="20"/>
      <c r="JYS31"/>
      <c r="JYT31" s="20"/>
      <c r="JYU31"/>
      <c r="JYV31" s="20"/>
      <c r="JYW31"/>
      <c r="JYX31" s="20"/>
      <c r="JYY31"/>
      <c r="JYZ31" s="20"/>
      <c r="JZA31"/>
      <c r="JZB31" s="20"/>
      <c r="JZC31"/>
      <c r="JZD31" s="20"/>
      <c r="JZE31"/>
      <c r="JZF31" s="20"/>
      <c r="JZG31"/>
      <c r="JZH31" s="20"/>
      <c r="JZI31"/>
      <c r="JZJ31" s="20"/>
      <c r="JZK31"/>
      <c r="JZL31" s="20"/>
      <c r="JZM31"/>
      <c r="JZN31" s="20"/>
      <c r="JZO31"/>
      <c r="JZP31" s="20"/>
      <c r="JZQ31"/>
      <c r="JZR31" s="20"/>
      <c r="JZS31"/>
      <c r="JZT31" s="20"/>
      <c r="JZU31"/>
      <c r="JZV31" s="20"/>
      <c r="JZW31"/>
      <c r="JZX31" s="20"/>
      <c r="JZY31"/>
      <c r="JZZ31" s="20"/>
      <c r="KAA31"/>
      <c r="KAB31" s="20"/>
      <c r="KAC31"/>
      <c r="KAD31" s="20"/>
      <c r="KAE31"/>
      <c r="KAF31" s="20"/>
      <c r="KAG31"/>
      <c r="KAH31" s="20"/>
      <c r="KAI31"/>
      <c r="KAJ31" s="20"/>
      <c r="KAK31"/>
      <c r="KAL31" s="20"/>
      <c r="KAM31"/>
      <c r="KAN31" s="20"/>
      <c r="KAO31"/>
      <c r="KAP31" s="20"/>
      <c r="KAQ31"/>
      <c r="KAR31" s="20"/>
      <c r="KAS31"/>
      <c r="KAT31" s="20"/>
      <c r="KAU31"/>
      <c r="KAV31" s="20"/>
      <c r="KAW31"/>
      <c r="KAX31" s="20"/>
      <c r="KAY31"/>
      <c r="KAZ31" s="20"/>
      <c r="KBA31"/>
      <c r="KBB31" s="20"/>
      <c r="KBC31"/>
      <c r="KBD31" s="20"/>
      <c r="KBE31"/>
      <c r="KBF31" s="20"/>
      <c r="KBG31"/>
      <c r="KBH31" s="20"/>
      <c r="KBI31"/>
      <c r="KBJ31" s="20"/>
      <c r="KBK31"/>
      <c r="KBL31" s="20"/>
      <c r="KBM31"/>
      <c r="KBN31" s="20"/>
      <c r="KBO31"/>
      <c r="KBP31" s="20"/>
      <c r="KBQ31"/>
      <c r="KBR31" s="20"/>
      <c r="KBS31"/>
      <c r="KBT31" s="20"/>
      <c r="KBU31"/>
      <c r="KBV31" s="20"/>
      <c r="KBW31"/>
      <c r="KBX31" s="20"/>
      <c r="KBY31"/>
      <c r="KBZ31" s="20"/>
      <c r="KCA31"/>
      <c r="KCB31" s="20"/>
      <c r="KCC31"/>
      <c r="KCD31" s="20"/>
      <c r="KCE31"/>
      <c r="KCF31" s="20"/>
      <c r="KCG31"/>
      <c r="KCH31" s="20"/>
      <c r="KCI31"/>
      <c r="KCJ31" s="20"/>
      <c r="KCK31"/>
      <c r="KCL31" s="20"/>
      <c r="KCM31"/>
      <c r="KCN31" s="20"/>
      <c r="KCO31"/>
      <c r="KCP31" s="20"/>
      <c r="KCQ31"/>
      <c r="KCR31" s="20"/>
      <c r="KCS31"/>
      <c r="KCT31" s="20"/>
      <c r="KCU31"/>
      <c r="KCV31" s="20"/>
      <c r="KCW31"/>
      <c r="KCX31" s="20"/>
      <c r="KCY31"/>
      <c r="KCZ31" s="20"/>
      <c r="KDA31"/>
      <c r="KDB31" s="20"/>
      <c r="KDC31"/>
      <c r="KDD31" s="20"/>
      <c r="KDE31"/>
      <c r="KDF31" s="20"/>
      <c r="KDG31"/>
      <c r="KDH31" s="20"/>
      <c r="KDI31"/>
      <c r="KDJ31" s="20"/>
      <c r="KDK31"/>
      <c r="KDL31" s="20"/>
      <c r="KDM31"/>
      <c r="KDN31" s="20"/>
      <c r="KDO31"/>
      <c r="KDP31" s="20"/>
      <c r="KDQ31"/>
      <c r="KDR31" s="20"/>
      <c r="KDS31"/>
      <c r="KDT31" s="20"/>
      <c r="KDU31"/>
      <c r="KDV31" s="20"/>
      <c r="KDW31"/>
      <c r="KDX31" s="20"/>
      <c r="KDY31"/>
      <c r="KDZ31" s="20"/>
      <c r="KEA31"/>
      <c r="KEB31" s="20"/>
      <c r="KEC31"/>
      <c r="KED31" s="20"/>
      <c r="KEE31"/>
      <c r="KEF31" s="20"/>
      <c r="KEG31"/>
      <c r="KEH31" s="20"/>
      <c r="KEI31"/>
      <c r="KEJ31" s="20"/>
      <c r="KEK31"/>
      <c r="KEL31" s="20"/>
      <c r="KEM31"/>
      <c r="KEN31" s="20"/>
      <c r="KEO31"/>
      <c r="KEP31" s="20"/>
      <c r="KEQ31"/>
      <c r="KER31" s="20"/>
      <c r="KES31"/>
      <c r="KET31" s="20"/>
      <c r="KEU31"/>
      <c r="KEV31" s="20"/>
      <c r="KEW31"/>
      <c r="KEX31" s="20"/>
      <c r="KEY31"/>
      <c r="KEZ31" s="20"/>
      <c r="KFA31"/>
      <c r="KFB31" s="20"/>
      <c r="KFC31"/>
      <c r="KFD31" s="20"/>
      <c r="KFE31"/>
      <c r="KFF31" s="20"/>
      <c r="KFG31"/>
      <c r="KFH31" s="20"/>
      <c r="KFI31"/>
      <c r="KFJ31" s="20"/>
      <c r="KFK31"/>
      <c r="KFL31" s="20"/>
      <c r="KFM31"/>
      <c r="KFN31" s="20"/>
      <c r="KFO31"/>
      <c r="KFP31" s="20"/>
      <c r="KFQ31"/>
      <c r="KFR31" s="20"/>
      <c r="KFS31"/>
      <c r="KFT31" s="20"/>
      <c r="KFU31"/>
      <c r="KFV31" s="20"/>
      <c r="KFW31"/>
      <c r="KFX31" s="20"/>
      <c r="KFY31"/>
      <c r="KFZ31" s="20"/>
      <c r="KGA31"/>
      <c r="KGB31" s="20"/>
      <c r="KGC31"/>
      <c r="KGD31" s="20"/>
      <c r="KGE31"/>
      <c r="KGF31" s="20"/>
      <c r="KGG31"/>
      <c r="KGH31" s="20"/>
      <c r="KGI31"/>
      <c r="KGJ31" s="20"/>
      <c r="KGK31"/>
      <c r="KGL31" s="20"/>
      <c r="KGM31"/>
      <c r="KGN31" s="20"/>
      <c r="KGO31"/>
      <c r="KGP31" s="20"/>
      <c r="KGQ31"/>
      <c r="KGR31" s="20"/>
      <c r="KGS31"/>
      <c r="KGT31" s="20"/>
      <c r="KGU31"/>
      <c r="KGV31" s="20"/>
      <c r="KGW31"/>
      <c r="KGX31" s="20"/>
      <c r="KGY31"/>
      <c r="KGZ31" s="20"/>
      <c r="KHA31"/>
      <c r="KHB31" s="20"/>
      <c r="KHC31"/>
      <c r="KHD31" s="20"/>
      <c r="KHE31"/>
      <c r="KHF31" s="20"/>
      <c r="KHG31"/>
      <c r="KHH31" s="20"/>
      <c r="KHI31"/>
      <c r="KHJ31" s="20"/>
      <c r="KHK31"/>
      <c r="KHL31" s="20"/>
      <c r="KHM31"/>
      <c r="KHN31" s="20"/>
      <c r="KHO31"/>
      <c r="KHP31" s="20"/>
      <c r="KHQ31"/>
      <c r="KHR31" s="20"/>
      <c r="KHS31"/>
      <c r="KHT31" s="20"/>
      <c r="KHU31"/>
      <c r="KHV31" s="20"/>
      <c r="KHW31"/>
      <c r="KHX31" s="20"/>
      <c r="KHY31"/>
      <c r="KHZ31" s="20"/>
      <c r="KIA31"/>
      <c r="KIB31" s="20"/>
      <c r="KIC31"/>
      <c r="KID31" s="20"/>
      <c r="KIE31"/>
      <c r="KIF31" s="20"/>
      <c r="KIG31"/>
      <c r="KIH31" s="20"/>
      <c r="KII31"/>
      <c r="KIJ31" s="20"/>
      <c r="KIK31"/>
      <c r="KIL31" s="20"/>
      <c r="KIM31"/>
      <c r="KIN31" s="20"/>
      <c r="KIO31"/>
      <c r="KIP31" s="20"/>
      <c r="KIQ31"/>
      <c r="KIR31" s="20"/>
      <c r="KIS31"/>
      <c r="KIT31" s="20"/>
      <c r="KIU31"/>
      <c r="KIV31" s="20"/>
      <c r="KIW31"/>
      <c r="KIX31" s="20"/>
      <c r="KIY31"/>
      <c r="KIZ31" s="20"/>
      <c r="KJA31"/>
      <c r="KJB31" s="20"/>
      <c r="KJC31"/>
      <c r="KJD31" s="20"/>
      <c r="KJE31"/>
      <c r="KJF31" s="20"/>
      <c r="KJG31"/>
      <c r="KJH31" s="20"/>
      <c r="KJI31"/>
      <c r="KJJ31" s="20"/>
      <c r="KJK31"/>
      <c r="KJL31" s="20"/>
      <c r="KJM31"/>
      <c r="KJN31" s="20"/>
      <c r="KJO31"/>
      <c r="KJP31" s="20"/>
      <c r="KJQ31"/>
      <c r="KJR31" s="20"/>
      <c r="KJS31"/>
      <c r="KJT31" s="20"/>
      <c r="KJU31"/>
      <c r="KJV31" s="20"/>
      <c r="KJW31"/>
      <c r="KJX31" s="20"/>
      <c r="KJY31"/>
      <c r="KJZ31" s="20"/>
      <c r="KKA31"/>
      <c r="KKB31" s="20"/>
      <c r="KKC31"/>
      <c r="KKD31" s="20"/>
      <c r="KKE31"/>
      <c r="KKF31" s="20"/>
      <c r="KKG31"/>
      <c r="KKH31" s="20"/>
      <c r="KKI31"/>
      <c r="KKJ31" s="20"/>
      <c r="KKK31"/>
      <c r="KKL31" s="20"/>
      <c r="KKM31"/>
      <c r="KKN31" s="20"/>
      <c r="KKO31"/>
      <c r="KKP31" s="20"/>
      <c r="KKQ31"/>
      <c r="KKR31" s="20"/>
      <c r="KKS31"/>
      <c r="KKT31" s="20"/>
      <c r="KKU31"/>
      <c r="KKV31" s="20"/>
      <c r="KKW31"/>
      <c r="KKX31" s="20"/>
      <c r="KKY31"/>
      <c r="KKZ31" s="20"/>
      <c r="KLA31"/>
      <c r="KLB31" s="20"/>
      <c r="KLC31"/>
      <c r="KLD31" s="20"/>
      <c r="KLE31"/>
      <c r="KLF31" s="20"/>
      <c r="KLG31"/>
      <c r="KLH31" s="20"/>
      <c r="KLI31"/>
      <c r="KLJ31" s="20"/>
      <c r="KLK31"/>
      <c r="KLL31" s="20"/>
      <c r="KLM31"/>
      <c r="KLN31" s="20"/>
      <c r="KLO31"/>
      <c r="KLP31" s="20"/>
      <c r="KLQ31"/>
      <c r="KLR31" s="20"/>
      <c r="KLS31"/>
      <c r="KLT31" s="20"/>
      <c r="KLU31"/>
      <c r="KLV31" s="20"/>
      <c r="KLW31"/>
      <c r="KLX31" s="20"/>
      <c r="KLY31"/>
      <c r="KLZ31" s="20"/>
      <c r="KMA31"/>
      <c r="KMB31" s="20"/>
      <c r="KMC31"/>
      <c r="KMD31" s="20"/>
      <c r="KME31"/>
      <c r="KMF31" s="20"/>
      <c r="KMG31"/>
      <c r="KMH31" s="20"/>
      <c r="KMI31"/>
      <c r="KMJ31" s="20"/>
      <c r="KMK31"/>
      <c r="KML31" s="20"/>
      <c r="KMM31"/>
      <c r="KMN31" s="20"/>
      <c r="KMO31"/>
      <c r="KMP31" s="20"/>
      <c r="KMQ31"/>
      <c r="KMR31" s="20"/>
      <c r="KMS31"/>
      <c r="KMT31" s="20"/>
      <c r="KMU31"/>
      <c r="KMV31" s="20"/>
      <c r="KMW31"/>
      <c r="KMX31" s="20"/>
      <c r="KMY31"/>
      <c r="KMZ31" s="20"/>
      <c r="KNA31"/>
      <c r="KNB31" s="20"/>
      <c r="KNC31"/>
      <c r="KND31" s="20"/>
      <c r="KNE31"/>
      <c r="KNF31" s="20"/>
      <c r="KNG31"/>
      <c r="KNH31" s="20"/>
      <c r="KNI31"/>
      <c r="KNJ31" s="20"/>
      <c r="KNK31"/>
      <c r="KNL31" s="20"/>
      <c r="KNM31"/>
      <c r="KNN31" s="20"/>
      <c r="KNO31"/>
      <c r="KNP31" s="20"/>
      <c r="KNQ31"/>
      <c r="KNR31" s="20"/>
      <c r="KNS31"/>
      <c r="KNT31" s="20"/>
      <c r="KNU31"/>
      <c r="KNV31" s="20"/>
      <c r="KNW31"/>
      <c r="KNX31" s="20"/>
      <c r="KNY31"/>
      <c r="KNZ31" s="20"/>
      <c r="KOA31"/>
      <c r="KOB31" s="20"/>
      <c r="KOC31"/>
      <c r="KOD31" s="20"/>
      <c r="KOE31"/>
      <c r="KOF31" s="20"/>
      <c r="KOG31"/>
      <c r="KOH31" s="20"/>
      <c r="KOI31"/>
      <c r="KOJ31" s="20"/>
      <c r="KOK31"/>
      <c r="KOL31" s="20"/>
      <c r="KOM31"/>
      <c r="KON31" s="20"/>
      <c r="KOO31"/>
      <c r="KOP31" s="20"/>
      <c r="KOQ31"/>
      <c r="KOR31" s="20"/>
      <c r="KOS31"/>
      <c r="KOT31" s="20"/>
      <c r="KOU31"/>
      <c r="KOV31" s="20"/>
      <c r="KOW31"/>
      <c r="KOX31" s="20"/>
      <c r="KOY31"/>
      <c r="KOZ31" s="20"/>
      <c r="KPA31"/>
      <c r="KPB31" s="20"/>
      <c r="KPC31"/>
      <c r="KPD31" s="20"/>
      <c r="KPE31"/>
      <c r="KPF31" s="20"/>
      <c r="KPG31"/>
      <c r="KPH31" s="20"/>
      <c r="KPI31"/>
      <c r="KPJ31" s="20"/>
      <c r="KPK31"/>
      <c r="KPL31" s="20"/>
      <c r="KPM31"/>
      <c r="KPN31" s="20"/>
      <c r="KPO31"/>
      <c r="KPP31" s="20"/>
      <c r="KPQ31"/>
      <c r="KPR31" s="20"/>
      <c r="KPS31"/>
      <c r="KPT31" s="20"/>
      <c r="KPU31"/>
      <c r="KPV31" s="20"/>
      <c r="KPW31"/>
      <c r="KPX31" s="20"/>
      <c r="KPY31"/>
      <c r="KPZ31" s="20"/>
      <c r="KQA31"/>
      <c r="KQB31" s="20"/>
      <c r="KQC31"/>
      <c r="KQD31" s="20"/>
      <c r="KQE31"/>
      <c r="KQF31" s="20"/>
      <c r="KQG31"/>
      <c r="KQH31" s="20"/>
      <c r="KQI31"/>
      <c r="KQJ31" s="20"/>
      <c r="KQK31"/>
      <c r="KQL31" s="20"/>
      <c r="KQM31"/>
      <c r="KQN31" s="20"/>
      <c r="KQO31"/>
      <c r="KQP31" s="20"/>
      <c r="KQQ31"/>
      <c r="KQR31" s="20"/>
      <c r="KQS31"/>
      <c r="KQT31" s="20"/>
      <c r="KQU31"/>
      <c r="KQV31" s="20"/>
      <c r="KQW31"/>
      <c r="KQX31" s="20"/>
      <c r="KQY31"/>
      <c r="KQZ31" s="20"/>
      <c r="KRA31"/>
      <c r="KRB31" s="20"/>
      <c r="KRC31"/>
      <c r="KRD31" s="20"/>
      <c r="KRE31"/>
      <c r="KRF31" s="20"/>
      <c r="KRG31"/>
      <c r="KRH31" s="20"/>
      <c r="KRI31"/>
      <c r="KRJ31" s="20"/>
      <c r="KRK31"/>
      <c r="KRL31" s="20"/>
      <c r="KRM31"/>
      <c r="KRN31" s="20"/>
      <c r="KRO31"/>
      <c r="KRP31" s="20"/>
      <c r="KRQ31"/>
      <c r="KRR31" s="20"/>
      <c r="KRS31"/>
      <c r="KRT31" s="20"/>
      <c r="KRU31"/>
      <c r="KRV31" s="20"/>
      <c r="KRW31"/>
      <c r="KRX31" s="20"/>
      <c r="KRY31"/>
      <c r="KRZ31" s="20"/>
      <c r="KSA31"/>
      <c r="KSB31" s="20"/>
      <c r="KSC31"/>
      <c r="KSD31" s="20"/>
      <c r="KSE31"/>
      <c r="KSF31" s="20"/>
      <c r="KSG31"/>
      <c r="KSH31" s="20"/>
      <c r="KSI31"/>
      <c r="KSJ31" s="20"/>
      <c r="KSK31"/>
      <c r="KSL31" s="20"/>
      <c r="KSM31"/>
      <c r="KSN31" s="20"/>
      <c r="KSO31"/>
      <c r="KSP31" s="20"/>
      <c r="KSQ31"/>
      <c r="KSR31" s="20"/>
      <c r="KSS31"/>
      <c r="KST31" s="20"/>
      <c r="KSU31"/>
      <c r="KSV31" s="20"/>
      <c r="KSW31"/>
      <c r="KSX31" s="20"/>
      <c r="KSY31"/>
      <c r="KSZ31" s="20"/>
      <c r="KTA31"/>
      <c r="KTB31" s="20"/>
      <c r="KTC31"/>
      <c r="KTD31" s="20"/>
      <c r="KTE31"/>
      <c r="KTF31" s="20"/>
      <c r="KTG31"/>
      <c r="KTH31" s="20"/>
      <c r="KTI31"/>
      <c r="KTJ31" s="20"/>
      <c r="KTK31"/>
      <c r="KTL31" s="20"/>
      <c r="KTM31"/>
      <c r="KTN31" s="20"/>
      <c r="KTO31"/>
      <c r="KTP31" s="20"/>
      <c r="KTQ31"/>
      <c r="KTR31" s="20"/>
      <c r="KTS31"/>
      <c r="KTT31" s="20"/>
      <c r="KTU31"/>
      <c r="KTV31" s="20"/>
      <c r="KTW31"/>
      <c r="KTX31" s="20"/>
      <c r="KTY31"/>
      <c r="KTZ31" s="20"/>
      <c r="KUA31"/>
      <c r="KUB31" s="20"/>
      <c r="KUC31"/>
      <c r="KUD31" s="20"/>
      <c r="KUE31"/>
      <c r="KUF31" s="20"/>
      <c r="KUG31"/>
      <c r="KUH31" s="20"/>
      <c r="KUI31"/>
      <c r="KUJ31" s="20"/>
      <c r="KUK31"/>
      <c r="KUL31" s="20"/>
      <c r="KUM31"/>
      <c r="KUN31" s="20"/>
      <c r="KUO31"/>
      <c r="KUP31" s="20"/>
      <c r="KUQ31"/>
      <c r="KUR31" s="20"/>
      <c r="KUS31"/>
      <c r="KUT31" s="20"/>
      <c r="KUU31"/>
      <c r="KUV31" s="20"/>
      <c r="KUW31"/>
      <c r="KUX31" s="20"/>
      <c r="KUY31"/>
      <c r="KUZ31" s="20"/>
      <c r="KVA31"/>
      <c r="KVB31" s="20"/>
      <c r="KVC31"/>
      <c r="KVD31" s="20"/>
      <c r="KVE31"/>
      <c r="KVF31" s="20"/>
      <c r="KVG31"/>
      <c r="KVH31" s="20"/>
      <c r="KVI31"/>
      <c r="KVJ31" s="20"/>
      <c r="KVK31"/>
      <c r="KVL31" s="20"/>
      <c r="KVM31"/>
      <c r="KVN31" s="20"/>
      <c r="KVO31"/>
      <c r="KVP31" s="20"/>
      <c r="KVQ31"/>
      <c r="KVR31" s="20"/>
      <c r="KVS31"/>
      <c r="KVT31" s="20"/>
      <c r="KVU31"/>
      <c r="KVV31" s="20"/>
      <c r="KVW31"/>
      <c r="KVX31" s="20"/>
      <c r="KVY31"/>
      <c r="KVZ31" s="20"/>
      <c r="KWA31"/>
      <c r="KWB31" s="20"/>
      <c r="KWC31"/>
      <c r="KWD31" s="20"/>
      <c r="KWE31"/>
      <c r="KWF31" s="20"/>
      <c r="KWG31"/>
      <c r="KWH31" s="20"/>
      <c r="KWI31"/>
      <c r="KWJ31" s="20"/>
      <c r="KWK31"/>
      <c r="KWL31" s="20"/>
      <c r="KWM31"/>
      <c r="KWN31" s="20"/>
      <c r="KWO31"/>
      <c r="KWP31" s="20"/>
      <c r="KWQ31"/>
      <c r="KWR31" s="20"/>
      <c r="KWS31"/>
      <c r="KWT31" s="20"/>
      <c r="KWU31"/>
      <c r="KWV31" s="20"/>
      <c r="KWW31"/>
      <c r="KWX31" s="20"/>
      <c r="KWY31"/>
      <c r="KWZ31" s="20"/>
      <c r="KXA31"/>
      <c r="KXB31" s="20"/>
      <c r="KXC31"/>
      <c r="KXD31" s="20"/>
      <c r="KXE31"/>
      <c r="KXF31" s="20"/>
      <c r="KXG31"/>
      <c r="KXH31" s="20"/>
      <c r="KXI31"/>
      <c r="KXJ31" s="20"/>
      <c r="KXK31"/>
      <c r="KXL31" s="20"/>
      <c r="KXM31"/>
      <c r="KXN31" s="20"/>
      <c r="KXO31"/>
      <c r="KXP31" s="20"/>
      <c r="KXQ31"/>
      <c r="KXR31" s="20"/>
      <c r="KXS31"/>
      <c r="KXT31" s="20"/>
      <c r="KXU31"/>
      <c r="KXV31" s="20"/>
      <c r="KXW31"/>
      <c r="KXX31" s="20"/>
      <c r="KXY31"/>
      <c r="KXZ31" s="20"/>
      <c r="KYA31"/>
      <c r="KYB31" s="20"/>
      <c r="KYC31"/>
      <c r="KYD31" s="20"/>
      <c r="KYE31"/>
      <c r="KYF31" s="20"/>
      <c r="KYG31"/>
      <c r="KYH31" s="20"/>
      <c r="KYI31"/>
      <c r="KYJ31" s="20"/>
      <c r="KYK31"/>
      <c r="KYL31" s="20"/>
      <c r="KYM31"/>
      <c r="KYN31" s="20"/>
      <c r="KYO31"/>
      <c r="KYP31" s="20"/>
      <c r="KYQ31"/>
      <c r="KYR31" s="20"/>
      <c r="KYS31"/>
      <c r="KYT31" s="20"/>
      <c r="KYU31"/>
      <c r="KYV31" s="20"/>
      <c r="KYW31"/>
      <c r="KYX31" s="20"/>
      <c r="KYY31"/>
      <c r="KYZ31" s="20"/>
      <c r="KZA31"/>
      <c r="KZB31" s="20"/>
      <c r="KZC31"/>
      <c r="KZD31" s="20"/>
      <c r="KZE31"/>
      <c r="KZF31" s="20"/>
      <c r="KZG31"/>
      <c r="KZH31" s="20"/>
      <c r="KZI31"/>
      <c r="KZJ31" s="20"/>
      <c r="KZK31"/>
      <c r="KZL31" s="20"/>
      <c r="KZM31"/>
      <c r="KZN31" s="20"/>
      <c r="KZO31"/>
      <c r="KZP31" s="20"/>
      <c r="KZQ31"/>
      <c r="KZR31" s="20"/>
      <c r="KZS31"/>
      <c r="KZT31" s="20"/>
      <c r="KZU31"/>
      <c r="KZV31" s="20"/>
      <c r="KZW31"/>
      <c r="KZX31" s="20"/>
      <c r="KZY31"/>
      <c r="KZZ31" s="20"/>
      <c r="LAA31"/>
      <c r="LAB31" s="20"/>
      <c r="LAC31"/>
      <c r="LAD31" s="20"/>
      <c r="LAE31"/>
      <c r="LAF31" s="20"/>
      <c r="LAG31"/>
      <c r="LAH31" s="20"/>
      <c r="LAI31"/>
      <c r="LAJ31" s="20"/>
      <c r="LAK31"/>
      <c r="LAL31" s="20"/>
      <c r="LAM31"/>
      <c r="LAN31" s="20"/>
      <c r="LAO31"/>
      <c r="LAP31" s="20"/>
      <c r="LAQ31"/>
      <c r="LAR31" s="20"/>
      <c r="LAS31"/>
      <c r="LAT31" s="20"/>
      <c r="LAU31"/>
      <c r="LAV31" s="20"/>
      <c r="LAW31"/>
      <c r="LAX31" s="20"/>
      <c r="LAY31"/>
      <c r="LAZ31" s="20"/>
      <c r="LBA31"/>
      <c r="LBB31" s="20"/>
      <c r="LBC31"/>
      <c r="LBD31" s="20"/>
      <c r="LBE31"/>
      <c r="LBF31" s="20"/>
      <c r="LBG31"/>
      <c r="LBH31" s="20"/>
      <c r="LBI31"/>
      <c r="LBJ31" s="20"/>
      <c r="LBK31"/>
      <c r="LBL31" s="20"/>
      <c r="LBM31"/>
      <c r="LBN31" s="20"/>
      <c r="LBO31"/>
      <c r="LBP31" s="20"/>
      <c r="LBQ31"/>
      <c r="LBR31" s="20"/>
      <c r="LBS31"/>
      <c r="LBT31" s="20"/>
      <c r="LBU31"/>
      <c r="LBV31" s="20"/>
      <c r="LBW31"/>
      <c r="LBX31" s="20"/>
      <c r="LBY31"/>
      <c r="LBZ31" s="20"/>
      <c r="LCA31"/>
      <c r="LCB31" s="20"/>
      <c r="LCC31"/>
      <c r="LCD31" s="20"/>
      <c r="LCE31"/>
      <c r="LCF31" s="20"/>
      <c r="LCG31"/>
      <c r="LCH31" s="20"/>
      <c r="LCI31"/>
      <c r="LCJ31" s="20"/>
      <c r="LCK31"/>
      <c r="LCL31" s="20"/>
      <c r="LCM31"/>
      <c r="LCN31" s="20"/>
      <c r="LCO31"/>
      <c r="LCP31" s="20"/>
      <c r="LCQ31"/>
      <c r="LCR31" s="20"/>
      <c r="LCS31"/>
      <c r="LCT31" s="20"/>
      <c r="LCU31"/>
      <c r="LCV31" s="20"/>
      <c r="LCW31"/>
      <c r="LCX31" s="20"/>
      <c r="LCY31"/>
      <c r="LCZ31" s="20"/>
      <c r="LDA31"/>
      <c r="LDB31" s="20"/>
      <c r="LDC31"/>
      <c r="LDD31" s="20"/>
      <c r="LDE31"/>
      <c r="LDF31" s="20"/>
      <c r="LDG31"/>
      <c r="LDH31" s="20"/>
      <c r="LDI31"/>
      <c r="LDJ31" s="20"/>
      <c r="LDK31"/>
      <c r="LDL31" s="20"/>
      <c r="LDM31"/>
      <c r="LDN31" s="20"/>
      <c r="LDO31"/>
      <c r="LDP31" s="20"/>
      <c r="LDQ31"/>
      <c r="LDR31" s="20"/>
      <c r="LDS31"/>
      <c r="LDT31" s="20"/>
      <c r="LDU31"/>
      <c r="LDV31" s="20"/>
      <c r="LDW31"/>
      <c r="LDX31" s="20"/>
      <c r="LDY31"/>
      <c r="LDZ31" s="20"/>
      <c r="LEA31"/>
      <c r="LEB31" s="20"/>
      <c r="LEC31"/>
      <c r="LED31" s="20"/>
      <c r="LEE31"/>
      <c r="LEF31" s="20"/>
      <c r="LEG31"/>
      <c r="LEH31" s="20"/>
      <c r="LEI31"/>
      <c r="LEJ31" s="20"/>
      <c r="LEK31"/>
      <c r="LEL31" s="20"/>
      <c r="LEM31"/>
      <c r="LEN31" s="20"/>
      <c r="LEO31"/>
      <c r="LEP31" s="20"/>
      <c r="LEQ31"/>
      <c r="LER31" s="20"/>
      <c r="LES31"/>
      <c r="LET31" s="20"/>
      <c r="LEU31"/>
      <c r="LEV31" s="20"/>
      <c r="LEW31"/>
      <c r="LEX31" s="20"/>
      <c r="LEY31"/>
      <c r="LEZ31" s="20"/>
      <c r="LFA31"/>
      <c r="LFB31" s="20"/>
      <c r="LFC31"/>
      <c r="LFD31" s="20"/>
      <c r="LFE31"/>
      <c r="LFF31" s="20"/>
      <c r="LFG31"/>
      <c r="LFH31" s="20"/>
      <c r="LFI31"/>
      <c r="LFJ31" s="20"/>
      <c r="LFK31"/>
      <c r="LFL31" s="20"/>
      <c r="LFM31"/>
      <c r="LFN31" s="20"/>
      <c r="LFO31"/>
      <c r="LFP31" s="20"/>
      <c r="LFQ31"/>
      <c r="LFR31" s="20"/>
      <c r="LFS31"/>
      <c r="LFT31" s="20"/>
      <c r="LFU31"/>
      <c r="LFV31" s="20"/>
      <c r="LFW31"/>
      <c r="LFX31" s="20"/>
      <c r="LFY31"/>
      <c r="LFZ31" s="20"/>
      <c r="LGA31"/>
      <c r="LGB31" s="20"/>
      <c r="LGC31"/>
      <c r="LGD31" s="20"/>
      <c r="LGE31"/>
      <c r="LGF31" s="20"/>
      <c r="LGG31"/>
      <c r="LGH31" s="20"/>
      <c r="LGI31"/>
      <c r="LGJ31" s="20"/>
      <c r="LGK31"/>
      <c r="LGL31" s="20"/>
      <c r="LGM31"/>
      <c r="LGN31" s="20"/>
      <c r="LGO31"/>
      <c r="LGP31" s="20"/>
      <c r="LGQ31"/>
      <c r="LGR31" s="20"/>
      <c r="LGS31"/>
      <c r="LGT31" s="20"/>
      <c r="LGU31"/>
      <c r="LGV31" s="20"/>
      <c r="LGW31"/>
      <c r="LGX31" s="20"/>
      <c r="LGY31"/>
      <c r="LGZ31" s="20"/>
      <c r="LHA31"/>
      <c r="LHB31" s="20"/>
      <c r="LHC31"/>
      <c r="LHD31" s="20"/>
      <c r="LHE31"/>
      <c r="LHF31" s="20"/>
      <c r="LHG31"/>
      <c r="LHH31" s="20"/>
      <c r="LHI31"/>
      <c r="LHJ31" s="20"/>
      <c r="LHK31"/>
      <c r="LHL31" s="20"/>
      <c r="LHM31"/>
      <c r="LHN31" s="20"/>
      <c r="LHO31"/>
      <c r="LHP31" s="20"/>
      <c r="LHQ31"/>
      <c r="LHR31" s="20"/>
      <c r="LHS31"/>
      <c r="LHT31" s="20"/>
      <c r="LHU31"/>
      <c r="LHV31" s="20"/>
      <c r="LHW31"/>
      <c r="LHX31" s="20"/>
      <c r="LHY31"/>
      <c r="LHZ31" s="20"/>
      <c r="LIA31"/>
      <c r="LIB31" s="20"/>
      <c r="LIC31"/>
      <c r="LID31" s="20"/>
      <c r="LIE31"/>
      <c r="LIF31" s="20"/>
      <c r="LIG31"/>
      <c r="LIH31" s="20"/>
      <c r="LII31"/>
      <c r="LIJ31" s="20"/>
      <c r="LIK31"/>
      <c r="LIL31" s="20"/>
      <c r="LIM31"/>
      <c r="LIN31" s="20"/>
      <c r="LIO31"/>
      <c r="LIP31" s="20"/>
      <c r="LIQ31"/>
      <c r="LIR31" s="20"/>
      <c r="LIS31"/>
      <c r="LIT31" s="20"/>
      <c r="LIU31"/>
      <c r="LIV31" s="20"/>
      <c r="LIW31"/>
      <c r="LIX31" s="20"/>
      <c r="LIY31"/>
      <c r="LIZ31" s="20"/>
      <c r="LJA31"/>
      <c r="LJB31" s="20"/>
      <c r="LJC31"/>
      <c r="LJD31" s="20"/>
      <c r="LJE31"/>
      <c r="LJF31" s="20"/>
      <c r="LJG31"/>
      <c r="LJH31" s="20"/>
      <c r="LJI31"/>
      <c r="LJJ31" s="20"/>
      <c r="LJK31"/>
      <c r="LJL31" s="20"/>
      <c r="LJM31"/>
      <c r="LJN31" s="20"/>
      <c r="LJO31"/>
      <c r="LJP31" s="20"/>
      <c r="LJQ31"/>
      <c r="LJR31" s="20"/>
      <c r="LJS31"/>
      <c r="LJT31" s="20"/>
      <c r="LJU31"/>
      <c r="LJV31" s="20"/>
      <c r="LJW31"/>
      <c r="LJX31" s="20"/>
      <c r="LJY31"/>
      <c r="LJZ31" s="20"/>
      <c r="LKA31"/>
      <c r="LKB31" s="20"/>
      <c r="LKC31"/>
      <c r="LKD31" s="20"/>
      <c r="LKE31"/>
      <c r="LKF31" s="20"/>
      <c r="LKG31"/>
      <c r="LKH31" s="20"/>
      <c r="LKI31"/>
      <c r="LKJ31" s="20"/>
      <c r="LKK31"/>
      <c r="LKL31" s="20"/>
      <c r="LKM31"/>
      <c r="LKN31" s="20"/>
      <c r="LKO31"/>
      <c r="LKP31" s="20"/>
      <c r="LKQ31"/>
      <c r="LKR31" s="20"/>
      <c r="LKS31"/>
      <c r="LKT31" s="20"/>
      <c r="LKU31"/>
      <c r="LKV31" s="20"/>
      <c r="LKW31"/>
      <c r="LKX31" s="20"/>
      <c r="LKY31"/>
      <c r="LKZ31" s="20"/>
      <c r="LLA31"/>
      <c r="LLB31" s="20"/>
      <c r="LLC31"/>
      <c r="LLD31" s="20"/>
      <c r="LLE31"/>
      <c r="LLF31" s="20"/>
      <c r="LLG31"/>
      <c r="LLH31" s="20"/>
      <c r="LLI31"/>
      <c r="LLJ31" s="20"/>
      <c r="LLK31"/>
      <c r="LLL31" s="20"/>
      <c r="LLM31"/>
      <c r="LLN31" s="20"/>
      <c r="LLO31"/>
      <c r="LLP31" s="20"/>
      <c r="LLQ31"/>
      <c r="LLR31" s="20"/>
      <c r="LLS31"/>
      <c r="LLT31" s="20"/>
      <c r="LLU31"/>
      <c r="LLV31" s="20"/>
      <c r="LLW31"/>
      <c r="LLX31" s="20"/>
      <c r="LLY31"/>
      <c r="LLZ31" s="20"/>
      <c r="LMA31"/>
      <c r="LMB31" s="20"/>
      <c r="LMC31"/>
      <c r="LMD31" s="20"/>
      <c r="LME31"/>
      <c r="LMF31" s="20"/>
      <c r="LMG31"/>
      <c r="LMH31" s="20"/>
      <c r="LMI31"/>
      <c r="LMJ31" s="20"/>
      <c r="LMK31"/>
      <c r="LML31" s="20"/>
      <c r="LMM31"/>
      <c r="LMN31" s="20"/>
      <c r="LMO31"/>
      <c r="LMP31" s="20"/>
      <c r="LMQ31"/>
      <c r="LMR31" s="20"/>
      <c r="LMS31"/>
      <c r="LMT31" s="20"/>
      <c r="LMU31"/>
      <c r="LMV31" s="20"/>
      <c r="LMW31"/>
      <c r="LMX31" s="20"/>
      <c r="LMY31"/>
      <c r="LMZ31" s="20"/>
      <c r="LNA31"/>
      <c r="LNB31" s="20"/>
      <c r="LNC31"/>
      <c r="LND31" s="20"/>
      <c r="LNE31"/>
      <c r="LNF31" s="20"/>
      <c r="LNG31"/>
      <c r="LNH31" s="20"/>
      <c r="LNI31"/>
      <c r="LNJ31" s="20"/>
      <c r="LNK31"/>
      <c r="LNL31" s="20"/>
      <c r="LNM31"/>
      <c r="LNN31" s="20"/>
      <c r="LNO31"/>
      <c r="LNP31" s="20"/>
      <c r="LNQ31"/>
      <c r="LNR31" s="20"/>
      <c r="LNS31"/>
      <c r="LNT31" s="20"/>
      <c r="LNU31"/>
      <c r="LNV31" s="20"/>
      <c r="LNW31"/>
      <c r="LNX31" s="20"/>
      <c r="LNY31"/>
      <c r="LNZ31" s="20"/>
      <c r="LOA31"/>
      <c r="LOB31" s="20"/>
      <c r="LOC31"/>
      <c r="LOD31" s="20"/>
      <c r="LOE31"/>
      <c r="LOF31" s="20"/>
      <c r="LOG31"/>
      <c r="LOH31" s="20"/>
      <c r="LOI31"/>
      <c r="LOJ31" s="20"/>
      <c r="LOK31"/>
      <c r="LOL31" s="20"/>
      <c r="LOM31"/>
      <c r="LON31" s="20"/>
      <c r="LOO31"/>
      <c r="LOP31" s="20"/>
      <c r="LOQ31"/>
      <c r="LOR31" s="20"/>
      <c r="LOS31"/>
      <c r="LOT31" s="20"/>
      <c r="LOU31"/>
      <c r="LOV31" s="20"/>
      <c r="LOW31"/>
      <c r="LOX31" s="20"/>
      <c r="LOY31"/>
      <c r="LOZ31" s="20"/>
      <c r="LPA31"/>
      <c r="LPB31" s="20"/>
      <c r="LPC31"/>
      <c r="LPD31" s="20"/>
      <c r="LPE31"/>
      <c r="LPF31" s="20"/>
      <c r="LPG31"/>
      <c r="LPH31" s="20"/>
      <c r="LPI31"/>
      <c r="LPJ31" s="20"/>
      <c r="LPK31"/>
      <c r="LPL31" s="20"/>
      <c r="LPM31"/>
      <c r="LPN31" s="20"/>
      <c r="LPO31"/>
      <c r="LPP31" s="20"/>
      <c r="LPQ31"/>
      <c r="LPR31" s="20"/>
      <c r="LPS31"/>
      <c r="LPT31" s="20"/>
      <c r="LPU31"/>
      <c r="LPV31" s="20"/>
      <c r="LPW31"/>
      <c r="LPX31" s="20"/>
      <c r="LPY31"/>
      <c r="LPZ31" s="20"/>
      <c r="LQA31"/>
      <c r="LQB31" s="20"/>
      <c r="LQC31"/>
      <c r="LQD31" s="20"/>
      <c r="LQE31"/>
      <c r="LQF31" s="20"/>
      <c r="LQG31"/>
      <c r="LQH31" s="20"/>
      <c r="LQI31"/>
      <c r="LQJ31" s="20"/>
      <c r="LQK31"/>
      <c r="LQL31" s="20"/>
      <c r="LQM31"/>
      <c r="LQN31" s="20"/>
      <c r="LQO31"/>
      <c r="LQP31" s="20"/>
      <c r="LQQ31"/>
      <c r="LQR31" s="20"/>
      <c r="LQS31"/>
      <c r="LQT31" s="20"/>
      <c r="LQU31"/>
      <c r="LQV31" s="20"/>
      <c r="LQW31"/>
      <c r="LQX31" s="20"/>
      <c r="LQY31"/>
      <c r="LQZ31" s="20"/>
      <c r="LRA31"/>
      <c r="LRB31" s="20"/>
      <c r="LRC31"/>
      <c r="LRD31" s="20"/>
      <c r="LRE31"/>
      <c r="LRF31" s="20"/>
      <c r="LRG31"/>
      <c r="LRH31" s="20"/>
      <c r="LRI31"/>
      <c r="LRJ31" s="20"/>
      <c r="LRK31"/>
      <c r="LRL31" s="20"/>
      <c r="LRM31"/>
      <c r="LRN31" s="20"/>
      <c r="LRO31"/>
      <c r="LRP31" s="20"/>
      <c r="LRQ31"/>
      <c r="LRR31" s="20"/>
      <c r="LRS31"/>
      <c r="LRT31" s="20"/>
      <c r="LRU31"/>
      <c r="LRV31" s="20"/>
      <c r="LRW31"/>
      <c r="LRX31" s="20"/>
      <c r="LRY31"/>
      <c r="LRZ31" s="20"/>
      <c r="LSA31"/>
      <c r="LSB31" s="20"/>
      <c r="LSC31"/>
      <c r="LSD31" s="20"/>
      <c r="LSE31"/>
      <c r="LSF31" s="20"/>
      <c r="LSG31"/>
      <c r="LSH31" s="20"/>
      <c r="LSI31"/>
      <c r="LSJ31" s="20"/>
      <c r="LSK31"/>
      <c r="LSL31" s="20"/>
      <c r="LSM31"/>
      <c r="LSN31" s="20"/>
      <c r="LSO31"/>
      <c r="LSP31" s="20"/>
      <c r="LSQ31"/>
      <c r="LSR31" s="20"/>
      <c r="LSS31"/>
      <c r="LST31" s="20"/>
      <c r="LSU31"/>
      <c r="LSV31" s="20"/>
      <c r="LSW31"/>
      <c r="LSX31" s="20"/>
      <c r="LSY31"/>
      <c r="LSZ31" s="20"/>
      <c r="LTA31"/>
      <c r="LTB31" s="20"/>
      <c r="LTC31"/>
      <c r="LTD31" s="20"/>
      <c r="LTE31"/>
      <c r="LTF31" s="20"/>
      <c r="LTG31"/>
      <c r="LTH31" s="20"/>
      <c r="LTI31"/>
      <c r="LTJ31" s="20"/>
      <c r="LTK31"/>
      <c r="LTL31" s="20"/>
      <c r="LTM31"/>
      <c r="LTN31" s="20"/>
      <c r="LTO31"/>
      <c r="LTP31" s="20"/>
      <c r="LTQ31"/>
      <c r="LTR31" s="20"/>
      <c r="LTS31"/>
      <c r="LTT31" s="20"/>
      <c r="LTU31"/>
      <c r="LTV31" s="20"/>
      <c r="LTW31"/>
      <c r="LTX31" s="20"/>
      <c r="LTY31"/>
      <c r="LTZ31" s="20"/>
      <c r="LUA31"/>
      <c r="LUB31" s="20"/>
      <c r="LUC31"/>
      <c r="LUD31" s="20"/>
      <c r="LUE31"/>
      <c r="LUF31" s="20"/>
      <c r="LUG31"/>
      <c r="LUH31" s="20"/>
      <c r="LUI31"/>
      <c r="LUJ31" s="20"/>
      <c r="LUK31"/>
      <c r="LUL31" s="20"/>
      <c r="LUM31"/>
      <c r="LUN31" s="20"/>
      <c r="LUO31"/>
      <c r="LUP31" s="20"/>
      <c r="LUQ31"/>
      <c r="LUR31" s="20"/>
      <c r="LUS31"/>
      <c r="LUT31" s="20"/>
      <c r="LUU31"/>
      <c r="LUV31" s="20"/>
      <c r="LUW31"/>
      <c r="LUX31" s="20"/>
      <c r="LUY31"/>
      <c r="LUZ31" s="20"/>
      <c r="LVA31"/>
      <c r="LVB31" s="20"/>
      <c r="LVC31"/>
      <c r="LVD31" s="20"/>
      <c r="LVE31"/>
      <c r="LVF31" s="20"/>
      <c r="LVG31"/>
      <c r="LVH31" s="20"/>
      <c r="LVI31"/>
      <c r="LVJ31" s="20"/>
      <c r="LVK31"/>
      <c r="LVL31" s="20"/>
      <c r="LVM31"/>
      <c r="LVN31" s="20"/>
      <c r="LVO31"/>
      <c r="LVP31" s="20"/>
      <c r="LVQ31"/>
      <c r="LVR31" s="20"/>
      <c r="LVS31"/>
      <c r="LVT31" s="20"/>
      <c r="LVU31"/>
      <c r="LVV31" s="20"/>
      <c r="LVW31"/>
      <c r="LVX31" s="20"/>
      <c r="LVY31"/>
      <c r="LVZ31" s="20"/>
      <c r="LWA31"/>
      <c r="LWB31" s="20"/>
      <c r="LWC31"/>
      <c r="LWD31" s="20"/>
      <c r="LWE31"/>
      <c r="LWF31" s="20"/>
      <c r="LWG31"/>
      <c r="LWH31" s="20"/>
      <c r="LWI31"/>
      <c r="LWJ31" s="20"/>
      <c r="LWK31"/>
      <c r="LWL31" s="20"/>
      <c r="LWM31"/>
      <c r="LWN31" s="20"/>
      <c r="LWO31"/>
      <c r="LWP31" s="20"/>
      <c r="LWQ31"/>
      <c r="LWR31" s="20"/>
      <c r="LWS31"/>
      <c r="LWT31" s="20"/>
      <c r="LWU31"/>
      <c r="LWV31" s="20"/>
      <c r="LWW31"/>
      <c r="LWX31" s="20"/>
      <c r="LWY31"/>
      <c r="LWZ31" s="20"/>
      <c r="LXA31"/>
      <c r="LXB31" s="20"/>
      <c r="LXC31"/>
      <c r="LXD31" s="20"/>
      <c r="LXE31"/>
      <c r="LXF31" s="20"/>
      <c r="LXG31"/>
      <c r="LXH31" s="20"/>
      <c r="LXI31"/>
      <c r="LXJ31" s="20"/>
      <c r="LXK31"/>
      <c r="LXL31" s="20"/>
      <c r="LXM31"/>
      <c r="LXN31" s="20"/>
      <c r="LXO31"/>
      <c r="LXP31" s="20"/>
      <c r="LXQ31"/>
      <c r="LXR31" s="20"/>
      <c r="LXS31"/>
      <c r="LXT31" s="20"/>
      <c r="LXU31"/>
      <c r="LXV31" s="20"/>
      <c r="LXW31"/>
      <c r="LXX31" s="20"/>
      <c r="LXY31"/>
      <c r="LXZ31" s="20"/>
      <c r="LYA31"/>
      <c r="LYB31" s="20"/>
      <c r="LYC31"/>
      <c r="LYD31" s="20"/>
      <c r="LYE31"/>
      <c r="LYF31" s="20"/>
      <c r="LYG31"/>
      <c r="LYH31" s="20"/>
      <c r="LYI31"/>
      <c r="LYJ31" s="20"/>
      <c r="LYK31"/>
      <c r="LYL31" s="20"/>
      <c r="LYM31"/>
      <c r="LYN31" s="20"/>
      <c r="LYO31"/>
      <c r="LYP31" s="20"/>
      <c r="LYQ31"/>
      <c r="LYR31" s="20"/>
      <c r="LYS31"/>
      <c r="LYT31" s="20"/>
      <c r="LYU31"/>
      <c r="LYV31" s="20"/>
      <c r="LYW31"/>
      <c r="LYX31" s="20"/>
      <c r="LYY31"/>
      <c r="LYZ31" s="20"/>
      <c r="LZA31"/>
      <c r="LZB31" s="20"/>
      <c r="LZC31"/>
      <c r="LZD31" s="20"/>
      <c r="LZE31"/>
      <c r="LZF31" s="20"/>
      <c r="LZG31"/>
      <c r="LZH31" s="20"/>
      <c r="LZI31"/>
      <c r="LZJ31" s="20"/>
      <c r="LZK31"/>
      <c r="LZL31" s="20"/>
      <c r="LZM31"/>
      <c r="LZN31" s="20"/>
      <c r="LZO31"/>
      <c r="LZP31" s="20"/>
      <c r="LZQ31"/>
      <c r="LZR31" s="20"/>
      <c r="LZS31"/>
      <c r="LZT31" s="20"/>
      <c r="LZU31"/>
      <c r="LZV31" s="20"/>
      <c r="LZW31"/>
      <c r="LZX31" s="20"/>
      <c r="LZY31"/>
      <c r="LZZ31" s="20"/>
      <c r="MAA31"/>
      <c r="MAB31" s="20"/>
      <c r="MAC31"/>
      <c r="MAD31" s="20"/>
      <c r="MAE31"/>
      <c r="MAF31" s="20"/>
      <c r="MAG31"/>
      <c r="MAH31" s="20"/>
      <c r="MAI31"/>
      <c r="MAJ31" s="20"/>
      <c r="MAK31"/>
      <c r="MAL31" s="20"/>
      <c r="MAM31"/>
      <c r="MAN31" s="20"/>
      <c r="MAO31"/>
      <c r="MAP31" s="20"/>
      <c r="MAQ31"/>
      <c r="MAR31" s="20"/>
      <c r="MAS31"/>
      <c r="MAT31" s="20"/>
      <c r="MAU31"/>
      <c r="MAV31" s="20"/>
      <c r="MAW31"/>
      <c r="MAX31" s="20"/>
      <c r="MAY31"/>
      <c r="MAZ31" s="20"/>
      <c r="MBA31"/>
      <c r="MBB31" s="20"/>
      <c r="MBC31"/>
      <c r="MBD31" s="20"/>
      <c r="MBE31"/>
      <c r="MBF31" s="20"/>
      <c r="MBG31"/>
      <c r="MBH31" s="20"/>
      <c r="MBI31"/>
      <c r="MBJ31" s="20"/>
      <c r="MBK31"/>
      <c r="MBL31" s="20"/>
      <c r="MBM31"/>
      <c r="MBN31" s="20"/>
      <c r="MBO31"/>
      <c r="MBP31" s="20"/>
      <c r="MBQ31"/>
      <c r="MBR31" s="20"/>
      <c r="MBS31"/>
      <c r="MBT31" s="20"/>
      <c r="MBU31"/>
      <c r="MBV31" s="20"/>
      <c r="MBW31"/>
      <c r="MBX31" s="20"/>
      <c r="MBY31"/>
      <c r="MBZ31" s="20"/>
      <c r="MCA31"/>
      <c r="MCB31" s="20"/>
      <c r="MCC31"/>
      <c r="MCD31" s="20"/>
      <c r="MCE31"/>
      <c r="MCF31" s="20"/>
      <c r="MCG31"/>
      <c r="MCH31" s="20"/>
      <c r="MCI31"/>
      <c r="MCJ31" s="20"/>
      <c r="MCK31"/>
      <c r="MCL31" s="20"/>
      <c r="MCM31"/>
      <c r="MCN31" s="20"/>
      <c r="MCO31"/>
      <c r="MCP31" s="20"/>
      <c r="MCQ31"/>
      <c r="MCR31" s="20"/>
      <c r="MCS31"/>
      <c r="MCT31" s="20"/>
      <c r="MCU31"/>
      <c r="MCV31" s="20"/>
      <c r="MCW31"/>
      <c r="MCX31" s="20"/>
      <c r="MCY31"/>
      <c r="MCZ31" s="20"/>
      <c r="MDA31"/>
      <c r="MDB31" s="20"/>
      <c r="MDC31"/>
      <c r="MDD31" s="20"/>
      <c r="MDE31"/>
      <c r="MDF31" s="20"/>
      <c r="MDG31"/>
      <c r="MDH31" s="20"/>
      <c r="MDI31"/>
      <c r="MDJ31" s="20"/>
      <c r="MDK31"/>
      <c r="MDL31" s="20"/>
      <c r="MDM31"/>
      <c r="MDN31" s="20"/>
      <c r="MDO31"/>
      <c r="MDP31" s="20"/>
      <c r="MDQ31"/>
      <c r="MDR31" s="20"/>
      <c r="MDS31"/>
      <c r="MDT31" s="20"/>
      <c r="MDU31"/>
      <c r="MDV31" s="20"/>
      <c r="MDW31"/>
      <c r="MDX31" s="20"/>
      <c r="MDY31"/>
      <c r="MDZ31" s="20"/>
      <c r="MEA31"/>
      <c r="MEB31" s="20"/>
      <c r="MEC31"/>
      <c r="MED31" s="20"/>
      <c r="MEE31"/>
      <c r="MEF31" s="20"/>
      <c r="MEG31"/>
      <c r="MEH31" s="20"/>
      <c r="MEI31"/>
      <c r="MEJ31" s="20"/>
      <c r="MEK31"/>
      <c r="MEL31" s="20"/>
      <c r="MEM31"/>
      <c r="MEN31" s="20"/>
      <c r="MEO31"/>
      <c r="MEP31" s="20"/>
      <c r="MEQ31"/>
      <c r="MER31" s="20"/>
      <c r="MES31"/>
      <c r="MET31" s="20"/>
      <c r="MEU31"/>
      <c r="MEV31" s="20"/>
      <c r="MEW31"/>
      <c r="MEX31" s="20"/>
      <c r="MEY31"/>
      <c r="MEZ31" s="20"/>
      <c r="MFA31"/>
      <c r="MFB31" s="20"/>
      <c r="MFC31"/>
      <c r="MFD31" s="20"/>
      <c r="MFE31"/>
      <c r="MFF31" s="20"/>
      <c r="MFG31"/>
      <c r="MFH31" s="20"/>
      <c r="MFI31"/>
      <c r="MFJ31" s="20"/>
      <c r="MFK31"/>
      <c r="MFL31" s="20"/>
      <c r="MFM31"/>
      <c r="MFN31" s="20"/>
      <c r="MFO31"/>
      <c r="MFP31" s="20"/>
      <c r="MFQ31"/>
      <c r="MFR31" s="20"/>
      <c r="MFS31"/>
      <c r="MFT31" s="20"/>
      <c r="MFU31"/>
      <c r="MFV31" s="20"/>
      <c r="MFW31"/>
      <c r="MFX31" s="20"/>
      <c r="MFY31"/>
      <c r="MFZ31" s="20"/>
      <c r="MGA31"/>
      <c r="MGB31" s="20"/>
      <c r="MGC31"/>
      <c r="MGD31" s="20"/>
      <c r="MGE31"/>
      <c r="MGF31" s="20"/>
      <c r="MGG31"/>
      <c r="MGH31" s="20"/>
      <c r="MGI31"/>
      <c r="MGJ31" s="20"/>
      <c r="MGK31"/>
      <c r="MGL31" s="20"/>
      <c r="MGM31"/>
      <c r="MGN31" s="20"/>
      <c r="MGO31"/>
      <c r="MGP31" s="20"/>
      <c r="MGQ31"/>
      <c r="MGR31" s="20"/>
      <c r="MGS31"/>
      <c r="MGT31" s="20"/>
      <c r="MGU31"/>
      <c r="MGV31" s="20"/>
      <c r="MGW31"/>
      <c r="MGX31" s="20"/>
      <c r="MGY31"/>
      <c r="MGZ31" s="20"/>
      <c r="MHA31"/>
      <c r="MHB31" s="20"/>
      <c r="MHC31"/>
      <c r="MHD31" s="20"/>
      <c r="MHE31"/>
      <c r="MHF31" s="20"/>
      <c r="MHG31"/>
      <c r="MHH31" s="20"/>
      <c r="MHI31"/>
      <c r="MHJ31" s="20"/>
      <c r="MHK31"/>
      <c r="MHL31" s="20"/>
      <c r="MHM31"/>
      <c r="MHN31" s="20"/>
      <c r="MHO31"/>
      <c r="MHP31" s="20"/>
      <c r="MHQ31"/>
      <c r="MHR31" s="20"/>
      <c r="MHS31"/>
      <c r="MHT31" s="20"/>
      <c r="MHU31"/>
      <c r="MHV31" s="20"/>
      <c r="MHW31"/>
      <c r="MHX31" s="20"/>
      <c r="MHY31"/>
      <c r="MHZ31" s="20"/>
      <c r="MIA31"/>
      <c r="MIB31" s="20"/>
      <c r="MIC31"/>
      <c r="MID31" s="20"/>
      <c r="MIE31"/>
      <c r="MIF31" s="20"/>
      <c r="MIG31"/>
      <c r="MIH31" s="20"/>
      <c r="MII31"/>
      <c r="MIJ31" s="20"/>
      <c r="MIK31"/>
      <c r="MIL31" s="20"/>
      <c r="MIM31"/>
      <c r="MIN31" s="20"/>
      <c r="MIO31"/>
      <c r="MIP31" s="20"/>
      <c r="MIQ31"/>
      <c r="MIR31" s="20"/>
      <c r="MIS31"/>
      <c r="MIT31" s="20"/>
      <c r="MIU31"/>
      <c r="MIV31" s="20"/>
      <c r="MIW31"/>
      <c r="MIX31" s="20"/>
      <c r="MIY31"/>
      <c r="MIZ31" s="20"/>
      <c r="MJA31"/>
      <c r="MJB31" s="20"/>
      <c r="MJC31"/>
      <c r="MJD31" s="20"/>
      <c r="MJE31"/>
      <c r="MJF31" s="20"/>
      <c r="MJG31"/>
      <c r="MJH31" s="20"/>
      <c r="MJI31"/>
      <c r="MJJ31" s="20"/>
      <c r="MJK31"/>
      <c r="MJL31" s="20"/>
      <c r="MJM31"/>
      <c r="MJN31" s="20"/>
      <c r="MJO31"/>
      <c r="MJP31" s="20"/>
      <c r="MJQ31"/>
      <c r="MJR31" s="20"/>
      <c r="MJS31"/>
      <c r="MJT31" s="20"/>
      <c r="MJU31"/>
      <c r="MJV31" s="20"/>
      <c r="MJW31"/>
      <c r="MJX31" s="20"/>
      <c r="MJY31"/>
      <c r="MJZ31" s="20"/>
      <c r="MKA31"/>
      <c r="MKB31" s="20"/>
      <c r="MKC31"/>
      <c r="MKD31" s="20"/>
      <c r="MKE31"/>
      <c r="MKF31" s="20"/>
      <c r="MKG31"/>
      <c r="MKH31" s="20"/>
      <c r="MKI31"/>
      <c r="MKJ31" s="20"/>
      <c r="MKK31"/>
      <c r="MKL31" s="20"/>
      <c r="MKM31"/>
      <c r="MKN31" s="20"/>
      <c r="MKO31"/>
      <c r="MKP31" s="20"/>
      <c r="MKQ31"/>
      <c r="MKR31" s="20"/>
      <c r="MKS31"/>
      <c r="MKT31" s="20"/>
      <c r="MKU31"/>
      <c r="MKV31" s="20"/>
      <c r="MKW31"/>
      <c r="MKX31" s="20"/>
      <c r="MKY31"/>
      <c r="MKZ31" s="20"/>
      <c r="MLA31"/>
      <c r="MLB31" s="20"/>
      <c r="MLC31"/>
      <c r="MLD31" s="20"/>
      <c r="MLE31"/>
      <c r="MLF31" s="20"/>
      <c r="MLG31"/>
      <c r="MLH31" s="20"/>
      <c r="MLI31"/>
      <c r="MLJ31" s="20"/>
      <c r="MLK31"/>
      <c r="MLL31" s="20"/>
      <c r="MLM31"/>
      <c r="MLN31" s="20"/>
      <c r="MLO31"/>
      <c r="MLP31" s="20"/>
      <c r="MLQ31"/>
      <c r="MLR31" s="20"/>
      <c r="MLS31"/>
      <c r="MLT31" s="20"/>
      <c r="MLU31"/>
      <c r="MLV31" s="20"/>
      <c r="MLW31"/>
      <c r="MLX31" s="20"/>
      <c r="MLY31"/>
      <c r="MLZ31" s="20"/>
      <c r="MMA31"/>
      <c r="MMB31" s="20"/>
      <c r="MMC31"/>
      <c r="MMD31" s="20"/>
      <c r="MME31"/>
      <c r="MMF31" s="20"/>
      <c r="MMG31"/>
      <c r="MMH31" s="20"/>
      <c r="MMI31"/>
      <c r="MMJ31" s="20"/>
      <c r="MMK31"/>
      <c r="MML31" s="20"/>
      <c r="MMM31"/>
      <c r="MMN31" s="20"/>
      <c r="MMO31"/>
      <c r="MMP31" s="20"/>
      <c r="MMQ31"/>
      <c r="MMR31" s="20"/>
      <c r="MMS31"/>
      <c r="MMT31" s="20"/>
      <c r="MMU31"/>
      <c r="MMV31" s="20"/>
      <c r="MMW31"/>
      <c r="MMX31" s="20"/>
      <c r="MMY31"/>
      <c r="MMZ31" s="20"/>
      <c r="MNA31"/>
      <c r="MNB31" s="20"/>
      <c r="MNC31"/>
      <c r="MND31" s="20"/>
      <c r="MNE31"/>
      <c r="MNF31" s="20"/>
      <c r="MNG31"/>
      <c r="MNH31" s="20"/>
      <c r="MNI31"/>
      <c r="MNJ31" s="20"/>
      <c r="MNK31"/>
      <c r="MNL31" s="20"/>
      <c r="MNM31"/>
      <c r="MNN31" s="20"/>
      <c r="MNO31"/>
      <c r="MNP31" s="20"/>
      <c r="MNQ31"/>
      <c r="MNR31" s="20"/>
      <c r="MNS31"/>
      <c r="MNT31" s="20"/>
      <c r="MNU31"/>
      <c r="MNV31" s="20"/>
      <c r="MNW31"/>
      <c r="MNX31" s="20"/>
      <c r="MNY31"/>
      <c r="MNZ31" s="20"/>
      <c r="MOA31"/>
      <c r="MOB31" s="20"/>
      <c r="MOC31"/>
      <c r="MOD31" s="20"/>
      <c r="MOE31"/>
      <c r="MOF31" s="20"/>
      <c r="MOG31"/>
      <c r="MOH31" s="20"/>
      <c r="MOI31"/>
      <c r="MOJ31" s="20"/>
      <c r="MOK31"/>
      <c r="MOL31" s="20"/>
      <c r="MOM31"/>
      <c r="MON31" s="20"/>
      <c r="MOO31"/>
      <c r="MOP31" s="20"/>
      <c r="MOQ31"/>
      <c r="MOR31" s="20"/>
      <c r="MOS31"/>
      <c r="MOT31" s="20"/>
      <c r="MOU31"/>
      <c r="MOV31" s="20"/>
      <c r="MOW31"/>
      <c r="MOX31" s="20"/>
      <c r="MOY31"/>
      <c r="MOZ31" s="20"/>
      <c r="MPA31"/>
      <c r="MPB31" s="20"/>
      <c r="MPC31"/>
      <c r="MPD31" s="20"/>
      <c r="MPE31"/>
      <c r="MPF31" s="20"/>
      <c r="MPG31"/>
      <c r="MPH31" s="20"/>
      <c r="MPI31"/>
      <c r="MPJ31" s="20"/>
      <c r="MPK31"/>
      <c r="MPL31" s="20"/>
      <c r="MPM31"/>
      <c r="MPN31" s="20"/>
      <c r="MPO31"/>
      <c r="MPP31" s="20"/>
      <c r="MPQ31"/>
      <c r="MPR31" s="20"/>
      <c r="MPS31"/>
      <c r="MPT31" s="20"/>
      <c r="MPU31"/>
      <c r="MPV31" s="20"/>
      <c r="MPW31"/>
      <c r="MPX31" s="20"/>
      <c r="MPY31"/>
      <c r="MPZ31" s="20"/>
      <c r="MQA31"/>
      <c r="MQB31" s="20"/>
      <c r="MQC31"/>
      <c r="MQD31" s="20"/>
      <c r="MQE31"/>
      <c r="MQF31" s="20"/>
      <c r="MQG31"/>
      <c r="MQH31" s="20"/>
      <c r="MQI31"/>
      <c r="MQJ31" s="20"/>
      <c r="MQK31"/>
      <c r="MQL31" s="20"/>
      <c r="MQM31"/>
      <c r="MQN31" s="20"/>
      <c r="MQO31"/>
      <c r="MQP31" s="20"/>
      <c r="MQQ31"/>
      <c r="MQR31" s="20"/>
      <c r="MQS31"/>
      <c r="MQT31" s="20"/>
      <c r="MQU31"/>
      <c r="MQV31" s="20"/>
      <c r="MQW31"/>
      <c r="MQX31" s="20"/>
      <c r="MQY31"/>
      <c r="MQZ31" s="20"/>
      <c r="MRA31"/>
      <c r="MRB31" s="20"/>
      <c r="MRC31"/>
      <c r="MRD31" s="20"/>
      <c r="MRE31"/>
      <c r="MRF31" s="20"/>
      <c r="MRG31"/>
      <c r="MRH31" s="20"/>
      <c r="MRI31"/>
      <c r="MRJ31" s="20"/>
      <c r="MRK31"/>
      <c r="MRL31" s="20"/>
      <c r="MRM31"/>
      <c r="MRN31" s="20"/>
      <c r="MRO31"/>
      <c r="MRP31" s="20"/>
      <c r="MRQ31"/>
      <c r="MRR31" s="20"/>
      <c r="MRS31"/>
      <c r="MRT31" s="20"/>
      <c r="MRU31"/>
      <c r="MRV31" s="20"/>
      <c r="MRW31"/>
      <c r="MRX31" s="20"/>
      <c r="MRY31"/>
      <c r="MRZ31" s="20"/>
      <c r="MSA31"/>
      <c r="MSB31" s="20"/>
      <c r="MSC31"/>
      <c r="MSD31" s="20"/>
      <c r="MSE31"/>
      <c r="MSF31" s="20"/>
      <c r="MSG31"/>
      <c r="MSH31" s="20"/>
      <c r="MSI31"/>
      <c r="MSJ31" s="20"/>
      <c r="MSK31"/>
      <c r="MSL31" s="20"/>
      <c r="MSM31"/>
      <c r="MSN31" s="20"/>
      <c r="MSO31"/>
      <c r="MSP31" s="20"/>
      <c r="MSQ31"/>
      <c r="MSR31" s="20"/>
      <c r="MSS31"/>
      <c r="MST31" s="20"/>
      <c r="MSU31"/>
      <c r="MSV31" s="20"/>
      <c r="MSW31"/>
      <c r="MSX31" s="20"/>
      <c r="MSY31"/>
      <c r="MSZ31" s="20"/>
      <c r="MTA31"/>
      <c r="MTB31" s="20"/>
      <c r="MTC31"/>
      <c r="MTD31" s="20"/>
      <c r="MTE31"/>
      <c r="MTF31" s="20"/>
      <c r="MTG31"/>
      <c r="MTH31" s="20"/>
      <c r="MTI31"/>
      <c r="MTJ31" s="20"/>
      <c r="MTK31"/>
      <c r="MTL31" s="20"/>
      <c r="MTM31"/>
      <c r="MTN31" s="20"/>
      <c r="MTO31"/>
      <c r="MTP31" s="20"/>
      <c r="MTQ31"/>
      <c r="MTR31" s="20"/>
      <c r="MTS31"/>
      <c r="MTT31" s="20"/>
      <c r="MTU31"/>
      <c r="MTV31" s="20"/>
      <c r="MTW31"/>
      <c r="MTX31" s="20"/>
      <c r="MTY31"/>
      <c r="MTZ31" s="20"/>
      <c r="MUA31"/>
      <c r="MUB31" s="20"/>
      <c r="MUC31"/>
      <c r="MUD31" s="20"/>
      <c r="MUE31"/>
      <c r="MUF31" s="20"/>
      <c r="MUG31"/>
      <c r="MUH31" s="20"/>
      <c r="MUI31"/>
      <c r="MUJ31" s="20"/>
      <c r="MUK31"/>
      <c r="MUL31" s="20"/>
      <c r="MUM31"/>
      <c r="MUN31" s="20"/>
      <c r="MUO31"/>
      <c r="MUP31" s="20"/>
      <c r="MUQ31"/>
      <c r="MUR31" s="20"/>
      <c r="MUS31"/>
      <c r="MUT31" s="20"/>
      <c r="MUU31"/>
      <c r="MUV31" s="20"/>
      <c r="MUW31"/>
      <c r="MUX31" s="20"/>
      <c r="MUY31"/>
      <c r="MUZ31" s="20"/>
      <c r="MVA31"/>
      <c r="MVB31" s="20"/>
      <c r="MVC31"/>
      <c r="MVD31" s="20"/>
      <c r="MVE31"/>
      <c r="MVF31" s="20"/>
      <c r="MVG31"/>
      <c r="MVH31" s="20"/>
      <c r="MVI31"/>
      <c r="MVJ31" s="20"/>
      <c r="MVK31"/>
      <c r="MVL31" s="20"/>
      <c r="MVM31"/>
      <c r="MVN31" s="20"/>
      <c r="MVO31"/>
      <c r="MVP31" s="20"/>
      <c r="MVQ31"/>
      <c r="MVR31" s="20"/>
      <c r="MVS31"/>
      <c r="MVT31" s="20"/>
      <c r="MVU31"/>
      <c r="MVV31" s="20"/>
      <c r="MVW31"/>
      <c r="MVX31" s="20"/>
      <c r="MVY31"/>
      <c r="MVZ31" s="20"/>
      <c r="MWA31"/>
      <c r="MWB31" s="20"/>
      <c r="MWC31"/>
      <c r="MWD31" s="20"/>
      <c r="MWE31"/>
      <c r="MWF31" s="20"/>
      <c r="MWG31"/>
      <c r="MWH31" s="20"/>
      <c r="MWI31"/>
      <c r="MWJ31" s="20"/>
      <c r="MWK31"/>
      <c r="MWL31" s="20"/>
      <c r="MWM31"/>
      <c r="MWN31" s="20"/>
      <c r="MWO31"/>
      <c r="MWP31" s="20"/>
      <c r="MWQ31"/>
      <c r="MWR31" s="20"/>
      <c r="MWS31"/>
      <c r="MWT31" s="20"/>
      <c r="MWU31"/>
      <c r="MWV31" s="20"/>
      <c r="MWW31"/>
      <c r="MWX31" s="20"/>
      <c r="MWY31"/>
      <c r="MWZ31" s="20"/>
      <c r="MXA31"/>
      <c r="MXB31" s="20"/>
      <c r="MXC31"/>
      <c r="MXD31" s="20"/>
      <c r="MXE31"/>
      <c r="MXF31" s="20"/>
      <c r="MXG31"/>
      <c r="MXH31" s="20"/>
      <c r="MXI31"/>
      <c r="MXJ31" s="20"/>
      <c r="MXK31"/>
      <c r="MXL31" s="20"/>
      <c r="MXM31"/>
      <c r="MXN31" s="20"/>
      <c r="MXO31"/>
      <c r="MXP31" s="20"/>
      <c r="MXQ31"/>
      <c r="MXR31" s="20"/>
      <c r="MXS31"/>
      <c r="MXT31" s="20"/>
      <c r="MXU31"/>
      <c r="MXV31" s="20"/>
      <c r="MXW31"/>
      <c r="MXX31" s="20"/>
      <c r="MXY31"/>
      <c r="MXZ31" s="20"/>
      <c r="MYA31"/>
      <c r="MYB31" s="20"/>
      <c r="MYC31"/>
      <c r="MYD31" s="20"/>
      <c r="MYE31"/>
      <c r="MYF31" s="20"/>
      <c r="MYG31"/>
      <c r="MYH31" s="20"/>
      <c r="MYI31"/>
      <c r="MYJ31" s="20"/>
      <c r="MYK31"/>
      <c r="MYL31" s="20"/>
      <c r="MYM31"/>
      <c r="MYN31" s="20"/>
      <c r="MYO31"/>
      <c r="MYP31" s="20"/>
      <c r="MYQ31"/>
      <c r="MYR31" s="20"/>
      <c r="MYS31"/>
      <c r="MYT31" s="20"/>
      <c r="MYU31"/>
      <c r="MYV31" s="20"/>
      <c r="MYW31"/>
      <c r="MYX31" s="20"/>
      <c r="MYY31"/>
      <c r="MYZ31" s="20"/>
      <c r="MZA31"/>
      <c r="MZB31" s="20"/>
      <c r="MZC31"/>
      <c r="MZD31" s="20"/>
      <c r="MZE31"/>
      <c r="MZF31" s="20"/>
      <c r="MZG31"/>
      <c r="MZH31" s="20"/>
      <c r="MZI31"/>
      <c r="MZJ31" s="20"/>
      <c r="MZK31"/>
      <c r="MZL31" s="20"/>
      <c r="MZM31"/>
      <c r="MZN31" s="20"/>
      <c r="MZO31"/>
      <c r="MZP31" s="20"/>
      <c r="MZQ31"/>
      <c r="MZR31" s="20"/>
      <c r="MZS31"/>
      <c r="MZT31" s="20"/>
      <c r="MZU31"/>
      <c r="MZV31" s="20"/>
      <c r="MZW31"/>
      <c r="MZX31" s="20"/>
      <c r="MZY31"/>
      <c r="MZZ31" s="20"/>
      <c r="NAA31"/>
      <c r="NAB31" s="20"/>
      <c r="NAC31"/>
      <c r="NAD31" s="20"/>
      <c r="NAE31"/>
      <c r="NAF31" s="20"/>
      <c r="NAG31"/>
      <c r="NAH31" s="20"/>
      <c r="NAI31"/>
      <c r="NAJ31" s="20"/>
      <c r="NAK31"/>
      <c r="NAL31" s="20"/>
      <c r="NAM31"/>
      <c r="NAN31" s="20"/>
      <c r="NAO31"/>
      <c r="NAP31" s="20"/>
      <c r="NAQ31"/>
      <c r="NAR31" s="20"/>
      <c r="NAS31"/>
      <c r="NAT31" s="20"/>
      <c r="NAU31"/>
      <c r="NAV31" s="20"/>
      <c r="NAW31"/>
      <c r="NAX31" s="20"/>
      <c r="NAY31"/>
      <c r="NAZ31" s="20"/>
      <c r="NBA31"/>
      <c r="NBB31" s="20"/>
      <c r="NBC31"/>
      <c r="NBD31" s="20"/>
      <c r="NBE31"/>
      <c r="NBF31" s="20"/>
      <c r="NBG31"/>
      <c r="NBH31" s="20"/>
      <c r="NBI31"/>
      <c r="NBJ31" s="20"/>
      <c r="NBK31"/>
      <c r="NBL31" s="20"/>
      <c r="NBM31"/>
      <c r="NBN31" s="20"/>
      <c r="NBO31"/>
      <c r="NBP31" s="20"/>
      <c r="NBQ31"/>
      <c r="NBR31" s="20"/>
      <c r="NBS31"/>
      <c r="NBT31" s="20"/>
      <c r="NBU31"/>
      <c r="NBV31" s="20"/>
      <c r="NBW31"/>
      <c r="NBX31" s="20"/>
      <c r="NBY31"/>
      <c r="NBZ31" s="20"/>
      <c r="NCA31"/>
      <c r="NCB31" s="20"/>
      <c r="NCC31"/>
      <c r="NCD31" s="20"/>
      <c r="NCE31"/>
      <c r="NCF31" s="20"/>
      <c r="NCG31"/>
      <c r="NCH31" s="20"/>
      <c r="NCI31"/>
      <c r="NCJ31" s="20"/>
      <c r="NCK31"/>
      <c r="NCL31" s="20"/>
      <c r="NCM31"/>
      <c r="NCN31" s="20"/>
      <c r="NCO31"/>
      <c r="NCP31" s="20"/>
      <c r="NCQ31"/>
      <c r="NCR31" s="20"/>
      <c r="NCS31"/>
      <c r="NCT31" s="20"/>
      <c r="NCU31"/>
      <c r="NCV31" s="20"/>
      <c r="NCW31"/>
      <c r="NCX31" s="20"/>
      <c r="NCY31"/>
      <c r="NCZ31" s="20"/>
      <c r="NDA31"/>
      <c r="NDB31" s="20"/>
      <c r="NDC31"/>
      <c r="NDD31" s="20"/>
      <c r="NDE31"/>
      <c r="NDF31" s="20"/>
      <c r="NDG31"/>
      <c r="NDH31" s="20"/>
      <c r="NDI31"/>
      <c r="NDJ31" s="20"/>
      <c r="NDK31"/>
      <c r="NDL31" s="20"/>
      <c r="NDM31"/>
      <c r="NDN31" s="20"/>
      <c r="NDO31"/>
      <c r="NDP31" s="20"/>
      <c r="NDQ31"/>
      <c r="NDR31" s="20"/>
      <c r="NDS31"/>
      <c r="NDT31" s="20"/>
      <c r="NDU31"/>
      <c r="NDV31" s="20"/>
      <c r="NDW31"/>
      <c r="NDX31" s="20"/>
      <c r="NDY31"/>
      <c r="NDZ31" s="20"/>
      <c r="NEA31"/>
      <c r="NEB31" s="20"/>
      <c r="NEC31"/>
      <c r="NED31" s="20"/>
      <c r="NEE31"/>
      <c r="NEF31" s="20"/>
      <c r="NEG31"/>
      <c r="NEH31" s="20"/>
      <c r="NEI31"/>
      <c r="NEJ31" s="20"/>
      <c r="NEK31"/>
      <c r="NEL31" s="20"/>
      <c r="NEM31"/>
      <c r="NEN31" s="20"/>
      <c r="NEO31"/>
      <c r="NEP31" s="20"/>
      <c r="NEQ31"/>
      <c r="NER31" s="20"/>
      <c r="NES31"/>
      <c r="NET31" s="20"/>
      <c r="NEU31"/>
      <c r="NEV31" s="20"/>
      <c r="NEW31"/>
      <c r="NEX31" s="20"/>
      <c r="NEY31"/>
      <c r="NEZ31" s="20"/>
      <c r="NFA31"/>
      <c r="NFB31" s="20"/>
      <c r="NFC31"/>
      <c r="NFD31" s="20"/>
      <c r="NFE31"/>
      <c r="NFF31" s="20"/>
      <c r="NFG31"/>
      <c r="NFH31" s="20"/>
      <c r="NFI31"/>
      <c r="NFJ31" s="20"/>
      <c r="NFK31"/>
      <c r="NFL31" s="20"/>
      <c r="NFM31"/>
      <c r="NFN31" s="20"/>
      <c r="NFO31"/>
      <c r="NFP31" s="20"/>
      <c r="NFQ31"/>
      <c r="NFR31" s="20"/>
      <c r="NFS31"/>
      <c r="NFT31" s="20"/>
      <c r="NFU31"/>
      <c r="NFV31" s="20"/>
      <c r="NFW31"/>
      <c r="NFX31" s="20"/>
      <c r="NFY31"/>
      <c r="NFZ31" s="20"/>
      <c r="NGA31"/>
      <c r="NGB31" s="20"/>
      <c r="NGC31"/>
      <c r="NGD31" s="20"/>
      <c r="NGE31"/>
      <c r="NGF31" s="20"/>
      <c r="NGG31"/>
      <c r="NGH31" s="20"/>
      <c r="NGI31"/>
      <c r="NGJ31" s="20"/>
      <c r="NGK31"/>
      <c r="NGL31" s="20"/>
      <c r="NGM31"/>
      <c r="NGN31" s="20"/>
      <c r="NGO31"/>
      <c r="NGP31" s="20"/>
      <c r="NGQ31"/>
      <c r="NGR31" s="20"/>
      <c r="NGS31"/>
      <c r="NGT31" s="20"/>
      <c r="NGU31"/>
      <c r="NGV31" s="20"/>
      <c r="NGW31"/>
      <c r="NGX31" s="20"/>
      <c r="NGY31"/>
      <c r="NGZ31" s="20"/>
      <c r="NHA31"/>
      <c r="NHB31" s="20"/>
      <c r="NHC31"/>
      <c r="NHD31" s="20"/>
      <c r="NHE31"/>
      <c r="NHF31" s="20"/>
      <c r="NHG31"/>
      <c r="NHH31" s="20"/>
      <c r="NHI31"/>
      <c r="NHJ31" s="20"/>
      <c r="NHK31"/>
      <c r="NHL31" s="20"/>
      <c r="NHM31"/>
      <c r="NHN31" s="20"/>
      <c r="NHO31"/>
      <c r="NHP31" s="20"/>
      <c r="NHQ31"/>
      <c r="NHR31" s="20"/>
      <c r="NHS31"/>
      <c r="NHT31" s="20"/>
      <c r="NHU31"/>
      <c r="NHV31" s="20"/>
      <c r="NHW31"/>
      <c r="NHX31" s="20"/>
      <c r="NHY31"/>
      <c r="NHZ31" s="20"/>
      <c r="NIA31"/>
      <c r="NIB31" s="20"/>
      <c r="NIC31"/>
      <c r="NID31" s="20"/>
      <c r="NIE31"/>
      <c r="NIF31" s="20"/>
      <c r="NIG31"/>
      <c r="NIH31" s="20"/>
      <c r="NII31"/>
      <c r="NIJ31" s="20"/>
      <c r="NIK31"/>
      <c r="NIL31" s="20"/>
      <c r="NIM31"/>
      <c r="NIN31" s="20"/>
      <c r="NIO31"/>
      <c r="NIP31" s="20"/>
      <c r="NIQ31"/>
      <c r="NIR31" s="20"/>
      <c r="NIS31"/>
      <c r="NIT31" s="20"/>
      <c r="NIU31"/>
      <c r="NIV31" s="20"/>
      <c r="NIW31"/>
      <c r="NIX31" s="20"/>
      <c r="NIY31"/>
      <c r="NIZ31" s="20"/>
      <c r="NJA31"/>
      <c r="NJB31" s="20"/>
      <c r="NJC31"/>
      <c r="NJD31" s="20"/>
      <c r="NJE31"/>
      <c r="NJF31" s="20"/>
      <c r="NJG31"/>
      <c r="NJH31" s="20"/>
      <c r="NJI31"/>
      <c r="NJJ31" s="20"/>
      <c r="NJK31"/>
      <c r="NJL31" s="20"/>
      <c r="NJM31"/>
      <c r="NJN31" s="20"/>
      <c r="NJO31"/>
      <c r="NJP31" s="20"/>
      <c r="NJQ31"/>
      <c r="NJR31" s="20"/>
      <c r="NJS31"/>
      <c r="NJT31" s="20"/>
      <c r="NJU31"/>
      <c r="NJV31" s="20"/>
      <c r="NJW31"/>
      <c r="NJX31" s="20"/>
      <c r="NJY31"/>
      <c r="NJZ31" s="20"/>
      <c r="NKA31"/>
      <c r="NKB31" s="20"/>
      <c r="NKC31"/>
      <c r="NKD31" s="20"/>
      <c r="NKE31"/>
      <c r="NKF31" s="20"/>
      <c r="NKG31"/>
      <c r="NKH31" s="20"/>
      <c r="NKI31"/>
      <c r="NKJ31" s="20"/>
      <c r="NKK31"/>
      <c r="NKL31" s="20"/>
      <c r="NKM31"/>
      <c r="NKN31" s="20"/>
      <c r="NKO31"/>
      <c r="NKP31" s="20"/>
      <c r="NKQ31"/>
      <c r="NKR31" s="20"/>
      <c r="NKS31"/>
      <c r="NKT31" s="20"/>
      <c r="NKU31"/>
      <c r="NKV31" s="20"/>
      <c r="NKW31"/>
      <c r="NKX31" s="20"/>
      <c r="NKY31"/>
      <c r="NKZ31" s="20"/>
      <c r="NLA31"/>
      <c r="NLB31" s="20"/>
      <c r="NLC31"/>
      <c r="NLD31" s="20"/>
      <c r="NLE31"/>
      <c r="NLF31" s="20"/>
      <c r="NLG31"/>
      <c r="NLH31" s="20"/>
      <c r="NLI31"/>
      <c r="NLJ31" s="20"/>
      <c r="NLK31"/>
      <c r="NLL31" s="20"/>
      <c r="NLM31"/>
      <c r="NLN31" s="20"/>
      <c r="NLO31"/>
      <c r="NLP31" s="20"/>
      <c r="NLQ31"/>
      <c r="NLR31" s="20"/>
      <c r="NLS31"/>
      <c r="NLT31" s="20"/>
      <c r="NLU31"/>
      <c r="NLV31" s="20"/>
      <c r="NLW31"/>
      <c r="NLX31" s="20"/>
      <c r="NLY31"/>
      <c r="NLZ31" s="20"/>
      <c r="NMA31"/>
      <c r="NMB31" s="20"/>
      <c r="NMC31"/>
      <c r="NMD31" s="20"/>
      <c r="NME31"/>
      <c r="NMF31" s="20"/>
      <c r="NMG31"/>
      <c r="NMH31" s="20"/>
      <c r="NMI31"/>
      <c r="NMJ31" s="20"/>
      <c r="NMK31"/>
      <c r="NML31" s="20"/>
      <c r="NMM31"/>
      <c r="NMN31" s="20"/>
      <c r="NMO31"/>
      <c r="NMP31" s="20"/>
      <c r="NMQ31"/>
      <c r="NMR31" s="20"/>
      <c r="NMS31"/>
      <c r="NMT31" s="20"/>
      <c r="NMU31"/>
      <c r="NMV31" s="20"/>
      <c r="NMW31"/>
      <c r="NMX31" s="20"/>
      <c r="NMY31"/>
      <c r="NMZ31" s="20"/>
      <c r="NNA31"/>
      <c r="NNB31" s="20"/>
      <c r="NNC31"/>
      <c r="NND31" s="20"/>
      <c r="NNE31"/>
      <c r="NNF31" s="20"/>
      <c r="NNG31"/>
      <c r="NNH31" s="20"/>
      <c r="NNI31"/>
      <c r="NNJ31" s="20"/>
      <c r="NNK31"/>
      <c r="NNL31" s="20"/>
      <c r="NNM31"/>
      <c r="NNN31" s="20"/>
      <c r="NNO31"/>
      <c r="NNP31" s="20"/>
      <c r="NNQ31"/>
      <c r="NNR31" s="20"/>
      <c r="NNS31"/>
      <c r="NNT31" s="20"/>
      <c r="NNU31"/>
      <c r="NNV31" s="20"/>
      <c r="NNW31"/>
      <c r="NNX31" s="20"/>
      <c r="NNY31"/>
      <c r="NNZ31" s="20"/>
      <c r="NOA31"/>
      <c r="NOB31" s="20"/>
      <c r="NOC31"/>
      <c r="NOD31" s="20"/>
      <c r="NOE31"/>
      <c r="NOF31" s="20"/>
      <c r="NOG31"/>
      <c r="NOH31" s="20"/>
      <c r="NOI31"/>
      <c r="NOJ31" s="20"/>
      <c r="NOK31"/>
      <c r="NOL31" s="20"/>
      <c r="NOM31"/>
      <c r="NON31" s="20"/>
      <c r="NOO31"/>
      <c r="NOP31" s="20"/>
      <c r="NOQ31"/>
      <c r="NOR31" s="20"/>
      <c r="NOS31"/>
      <c r="NOT31" s="20"/>
      <c r="NOU31"/>
      <c r="NOV31" s="20"/>
      <c r="NOW31"/>
      <c r="NOX31" s="20"/>
      <c r="NOY31"/>
      <c r="NOZ31" s="20"/>
      <c r="NPA31"/>
      <c r="NPB31" s="20"/>
      <c r="NPC31"/>
      <c r="NPD31" s="20"/>
      <c r="NPE31"/>
      <c r="NPF31" s="20"/>
      <c r="NPG31"/>
      <c r="NPH31" s="20"/>
      <c r="NPI31"/>
      <c r="NPJ31" s="20"/>
      <c r="NPK31"/>
      <c r="NPL31" s="20"/>
      <c r="NPM31"/>
      <c r="NPN31" s="20"/>
      <c r="NPO31"/>
      <c r="NPP31" s="20"/>
      <c r="NPQ31"/>
      <c r="NPR31" s="20"/>
      <c r="NPS31"/>
      <c r="NPT31" s="20"/>
      <c r="NPU31"/>
      <c r="NPV31" s="20"/>
      <c r="NPW31"/>
      <c r="NPX31" s="20"/>
      <c r="NPY31"/>
      <c r="NPZ31" s="20"/>
      <c r="NQA31"/>
      <c r="NQB31" s="20"/>
      <c r="NQC31"/>
      <c r="NQD31" s="20"/>
      <c r="NQE31"/>
      <c r="NQF31" s="20"/>
      <c r="NQG31"/>
      <c r="NQH31" s="20"/>
      <c r="NQI31"/>
      <c r="NQJ31" s="20"/>
      <c r="NQK31"/>
      <c r="NQL31" s="20"/>
      <c r="NQM31"/>
      <c r="NQN31" s="20"/>
      <c r="NQO31"/>
      <c r="NQP31" s="20"/>
      <c r="NQQ31"/>
      <c r="NQR31" s="20"/>
      <c r="NQS31"/>
      <c r="NQT31" s="20"/>
      <c r="NQU31"/>
      <c r="NQV31" s="20"/>
      <c r="NQW31"/>
      <c r="NQX31" s="20"/>
      <c r="NQY31"/>
      <c r="NQZ31" s="20"/>
      <c r="NRA31"/>
      <c r="NRB31" s="20"/>
      <c r="NRC31"/>
      <c r="NRD31" s="20"/>
      <c r="NRE31"/>
      <c r="NRF31" s="20"/>
      <c r="NRG31"/>
      <c r="NRH31" s="20"/>
      <c r="NRI31"/>
      <c r="NRJ31" s="20"/>
      <c r="NRK31"/>
      <c r="NRL31" s="20"/>
      <c r="NRM31"/>
      <c r="NRN31" s="20"/>
      <c r="NRO31"/>
      <c r="NRP31" s="20"/>
      <c r="NRQ31"/>
      <c r="NRR31" s="20"/>
      <c r="NRS31"/>
      <c r="NRT31" s="20"/>
      <c r="NRU31"/>
      <c r="NRV31" s="20"/>
      <c r="NRW31"/>
      <c r="NRX31" s="20"/>
      <c r="NRY31"/>
      <c r="NRZ31" s="20"/>
      <c r="NSA31"/>
      <c r="NSB31" s="20"/>
      <c r="NSC31"/>
      <c r="NSD31" s="20"/>
      <c r="NSE31"/>
      <c r="NSF31" s="20"/>
      <c r="NSG31"/>
      <c r="NSH31" s="20"/>
      <c r="NSI31"/>
      <c r="NSJ31" s="20"/>
      <c r="NSK31"/>
      <c r="NSL31" s="20"/>
      <c r="NSM31"/>
      <c r="NSN31" s="20"/>
      <c r="NSO31"/>
      <c r="NSP31" s="20"/>
      <c r="NSQ31"/>
      <c r="NSR31" s="20"/>
      <c r="NSS31"/>
      <c r="NST31" s="20"/>
      <c r="NSU31"/>
      <c r="NSV31" s="20"/>
      <c r="NSW31"/>
      <c r="NSX31" s="20"/>
      <c r="NSY31"/>
      <c r="NSZ31" s="20"/>
      <c r="NTA31"/>
      <c r="NTB31" s="20"/>
      <c r="NTC31"/>
      <c r="NTD31" s="20"/>
      <c r="NTE31"/>
      <c r="NTF31" s="20"/>
      <c r="NTG31"/>
      <c r="NTH31" s="20"/>
      <c r="NTI31"/>
      <c r="NTJ31" s="20"/>
      <c r="NTK31"/>
      <c r="NTL31" s="20"/>
      <c r="NTM31"/>
      <c r="NTN31" s="20"/>
      <c r="NTO31"/>
      <c r="NTP31" s="20"/>
      <c r="NTQ31"/>
      <c r="NTR31" s="20"/>
      <c r="NTS31"/>
      <c r="NTT31" s="20"/>
      <c r="NTU31"/>
      <c r="NTV31" s="20"/>
      <c r="NTW31"/>
      <c r="NTX31" s="20"/>
      <c r="NTY31"/>
      <c r="NTZ31" s="20"/>
      <c r="NUA31"/>
      <c r="NUB31" s="20"/>
      <c r="NUC31"/>
      <c r="NUD31" s="20"/>
      <c r="NUE31"/>
      <c r="NUF31" s="20"/>
      <c r="NUG31"/>
      <c r="NUH31" s="20"/>
      <c r="NUI31"/>
      <c r="NUJ31" s="20"/>
      <c r="NUK31"/>
      <c r="NUL31" s="20"/>
      <c r="NUM31"/>
      <c r="NUN31" s="20"/>
      <c r="NUO31"/>
      <c r="NUP31" s="20"/>
      <c r="NUQ31"/>
      <c r="NUR31" s="20"/>
      <c r="NUS31"/>
      <c r="NUT31" s="20"/>
      <c r="NUU31"/>
      <c r="NUV31" s="20"/>
      <c r="NUW31"/>
      <c r="NUX31" s="20"/>
      <c r="NUY31"/>
      <c r="NUZ31" s="20"/>
      <c r="NVA31"/>
      <c r="NVB31" s="20"/>
      <c r="NVC31"/>
      <c r="NVD31" s="20"/>
      <c r="NVE31"/>
      <c r="NVF31" s="20"/>
      <c r="NVG31"/>
      <c r="NVH31" s="20"/>
      <c r="NVI31"/>
      <c r="NVJ31" s="20"/>
      <c r="NVK31"/>
      <c r="NVL31" s="20"/>
      <c r="NVM31"/>
      <c r="NVN31" s="20"/>
      <c r="NVO31"/>
      <c r="NVP31" s="20"/>
      <c r="NVQ31"/>
      <c r="NVR31" s="20"/>
      <c r="NVS31"/>
      <c r="NVT31" s="20"/>
      <c r="NVU31"/>
      <c r="NVV31" s="20"/>
      <c r="NVW31"/>
      <c r="NVX31" s="20"/>
      <c r="NVY31"/>
      <c r="NVZ31" s="20"/>
      <c r="NWA31"/>
      <c r="NWB31" s="20"/>
      <c r="NWC31"/>
      <c r="NWD31" s="20"/>
      <c r="NWE31"/>
      <c r="NWF31" s="20"/>
      <c r="NWG31"/>
      <c r="NWH31" s="20"/>
      <c r="NWI31"/>
      <c r="NWJ31" s="20"/>
      <c r="NWK31"/>
      <c r="NWL31" s="20"/>
      <c r="NWM31"/>
      <c r="NWN31" s="20"/>
      <c r="NWO31"/>
      <c r="NWP31" s="20"/>
      <c r="NWQ31"/>
      <c r="NWR31" s="20"/>
      <c r="NWS31"/>
      <c r="NWT31" s="20"/>
      <c r="NWU31"/>
      <c r="NWV31" s="20"/>
      <c r="NWW31"/>
      <c r="NWX31" s="20"/>
      <c r="NWY31"/>
      <c r="NWZ31" s="20"/>
      <c r="NXA31"/>
      <c r="NXB31" s="20"/>
      <c r="NXC31"/>
      <c r="NXD31" s="20"/>
      <c r="NXE31"/>
      <c r="NXF31" s="20"/>
      <c r="NXG31"/>
      <c r="NXH31" s="20"/>
      <c r="NXI31"/>
      <c r="NXJ31" s="20"/>
      <c r="NXK31"/>
      <c r="NXL31" s="20"/>
      <c r="NXM31"/>
      <c r="NXN31" s="20"/>
      <c r="NXO31"/>
      <c r="NXP31" s="20"/>
      <c r="NXQ31"/>
      <c r="NXR31" s="20"/>
      <c r="NXS31"/>
      <c r="NXT31" s="20"/>
      <c r="NXU31"/>
      <c r="NXV31" s="20"/>
      <c r="NXW31"/>
      <c r="NXX31" s="20"/>
      <c r="NXY31"/>
      <c r="NXZ31" s="20"/>
      <c r="NYA31"/>
      <c r="NYB31" s="20"/>
      <c r="NYC31"/>
      <c r="NYD31" s="20"/>
      <c r="NYE31"/>
      <c r="NYF31" s="20"/>
      <c r="NYG31"/>
      <c r="NYH31" s="20"/>
      <c r="NYI31"/>
      <c r="NYJ31" s="20"/>
      <c r="NYK31"/>
      <c r="NYL31" s="20"/>
      <c r="NYM31"/>
      <c r="NYN31" s="20"/>
      <c r="NYO31"/>
      <c r="NYP31" s="20"/>
      <c r="NYQ31"/>
      <c r="NYR31" s="20"/>
      <c r="NYS31"/>
      <c r="NYT31" s="20"/>
      <c r="NYU31"/>
      <c r="NYV31" s="20"/>
      <c r="NYW31"/>
      <c r="NYX31" s="20"/>
      <c r="NYY31"/>
      <c r="NYZ31" s="20"/>
      <c r="NZA31"/>
      <c r="NZB31" s="20"/>
      <c r="NZC31"/>
      <c r="NZD31" s="20"/>
      <c r="NZE31"/>
      <c r="NZF31" s="20"/>
      <c r="NZG31"/>
      <c r="NZH31" s="20"/>
      <c r="NZI31"/>
      <c r="NZJ31" s="20"/>
      <c r="NZK31"/>
      <c r="NZL31" s="20"/>
      <c r="NZM31"/>
      <c r="NZN31" s="20"/>
      <c r="NZO31"/>
      <c r="NZP31" s="20"/>
      <c r="NZQ31"/>
      <c r="NZR31" s="20"/>
      <c r="NZS31"/>
      <c r="NZT31" s="20"/>
      <c r="NZU31"/>
      <c r="NZV31" s="20"/>
      <c r="NZW31"/>
      <c r="NZX31" s="20"/>
      <c r="NZY31"/>
      <c r="NZZ31" s="20"/>
      <c r="OAA31"/>
      <c r="OAB31" s="20"/>
      <c r="OAC31"/>
      <c r="OAD31" s="20"/>
      <c r="OAE31"/>
      <c r="OAF31" s="20"/>
      <c r="OAG31"/>
      <c r="OAH31" s="20"/>
      <c r="OAI31"/>
      <c r="OAJ31" s="20"/>
      <c r="OAK31"/>
      <c r="OAL31" s="20"/>
      <c r="OAM31"/>
      <c r="OAN31" s="20"/>
      <c r="OAO31"/>
      <c r="OAP31" s="20"/>
      <c r="OAQ31"/>
      <c r="OAR31" s="20"/>
      <c r="OAS31"/>
      <c r="OAT31" s="20"/>
      <c r="OAU31"/>
      <c r="OAV31" s="20"/>
      <c r="OAW31"/>
      <c r="OAX31" s="20"/>
      <c r="OAY31"/>
      <c r="OAZ31" s="20"/>
      <c r="OBA31"/>
      <c r="OBB31" s="20"/>
      <c r="OBC31"/>
      <c r="OBD31" s="20"/>
      <c r="OBE31"/>
      <c r="OBF31" s="20"/>
      <c r="OBG31"/>
      <c r="OBH31" s="20"/>
      <c r="OBI31"/>
      <c r="OBJ31" s="20"/>
      <c r="OBK31"/>
      <c r="OBL31" s="20"/>
      <c r="OBM31"/>
      <c r="OBN31" s="20"/>
      <c r="OBO31"/>
      <c r="OBP31" s="20"/>
      <c r="OBQ31"/>
      <c r="OBR31" s="20"/>
      <c r="OBS31"/>
      <c r="OBT31" s="20"/>
      <c r="OBU31"/>
      <c r="OBV31" s="20"/>
      <c r="OBW31"/>
      <c r="OBX31" s="20"/>
      <c r="OBY31"/>
      <c r="OBZ31" s="20"/>
      <c r="OCA31"/>
      <c r="OCB31" s="20"/>
      <c r="OCC31"/>
      <c r="OCD31" s="20"/>
      <c r="OCE31"/>
      <c r="OCF31" s="20"/>
      <c r="OCG31"/>
      <c r="OCH31" s="20"/>
      <c r="OCI31"/>
      <c r="OCJ31" s="20"/>
      <c r="OCK31"/>
      <c r="OCL31" s="20"/>
      <c r="OCM31"/>
      <c r="OCN31" s="20"/>
      <c r="OCO31"/>
      <c r="OCP31" s="20"/>
      <c r="OCQ31"/>
      <c r="OCR31" s="20"/>
      <c r="OCS31"/>
      <c r="OCT31" s="20"/>
      <c r="OCU31"/>
      <c r="OCV31" s="20"/>
      <c r="OCW31"/>
      <c r="OCX31" s="20"/>
      <c r="OCY31"/>
      <c r="OCZ31" s="20"/>
      <c r="ODA31"/>
      <c r="ODB31" s="20"/>
      <c r="ODC31"/>
      <c r="ODD31" s="20"/>
      <c r="ODE31"/>
      <c r="ODF31" s="20"/>
      <c r="ODG31"/>
      <c r="ODH31" s="20"/>
      <c r="ODI31"/>
      <c r="ODJ31" s="20"/>
      <c r="ODK31"/>
      <c r="ODL31" s="20"/>
      <c r="ODM31"/>
      <c r="ODN31" s="20"/>
      <c r="ODO31"/>
      <c r="ODP31" s="20"/>
      <c r="ODQ31"/>
      <c r="ODR31" s="20"/>
      <c r="ODS31"/>
      <c r="ODT31" s="20"/>
      <c r="ODU31"/>
      <c r="ODV31" s="20"/>
      <c r="ODW31"/>
      <c r="ODX31" s="20"/>
      <c r="ODY31"/>
      <c r="ODZ31" s="20"/>
      <c r="OEA31"/>
      <c r="OEB31" s="20"/>
      <c r="OEC31"/>
      <c r="OED31" s="20"/>
      <c r="OEE31"/>
      <c r="OEF31" s="20"/>
      <c r="OEG31"/>
      <c r="OEH31" s="20"/>
      <c r="OEI31"/>
      <c r="OEJ31" s="20"/>
      <c r="OEK31"/>
      <c r="OEL31" s="20"/>
      <c r="OEM31"/>
      <c r="OEN31" s="20"/>
      <c r="OEO31"/>
      <c r="OEP31" s="20"/>
      <c r="OEQ31"/>
      <c r="OER31" s="20"/>
      <c r="OES31"/>
      <c r="OET31" s="20"/>
      <c r="OEU31"/>
      <c r="OEV31" s="20"/>
      <c r="OEW31"/>
      <c r="OEX31" s="20"/>
      <c r="OEY31"/>
      <c r="OEZ31" s="20"/>
      <c r="OFA31"/>
      <c r="OFB31" s="20"/>
      <c r="OFC31"/>
      <c r="OFD31" s="20"/>
      <c r="OFE31"/>
      <c r="OFF31" s="20"/>
      <c r="OFG31"/>
      <c r="OFH31" s="20"/>
      <c r="OFI31"/>
      <c r="OFJ31" s="20"/>
      <c r="OFK31"/>
      <c r="OFL31" s="20"/>
      <c r="OFM31"/>
      <c r="OFN31" s="20"/>
      <c r="OFO31"/>
      <c r="OFP31" s="20"/>
      <c r="OFQ31"/>
      <c r="OFR31" s="20"/>
      <c r="OFS31"/>
      <c r="OFT31" s="20"/>
      <c r="OFU31"/>
      <c r="OFV31" s="20"/>
      <c r="OFW31"/>
      <c r="OFX31" s="20"/>
      <c r="OFY31"/>
      <c r="OFZ31" s="20"/>
      <c r="OGA31"/>
      <c r="OGB31" s="20"/>
      <c r="OGC31"/>
      <c r="OGD31" s="20"/>
      <c r="OGE31"/>
      <c r="OGF31" s="20"/>
      <c r="OGG31"/>
      <c r="OGH31" s="20"/>
      <c r="OGI31"/>
      <c r="OGJ31" s="20"/>
      <c r="OGK31"/>
      <c r="OGL31" s="20"/>
      <c r="OGM31"/>
      <c r="OGN31" s="20"/>
      <c r="OGO31"/>
      <c r="OGP31" s="20"/>
      <c r="OGQ31"/>
      <c r="OGR31" s="20"/>
      <c r="OGS31"/>
      <c r="OGT31" s="20"/>
      <c r="OGU31"/>
      <c r="OGV31" s="20"/>
      <c r="OGW31"/>
      <c r="OGX31" s="20"/>
      <c r="OGY31"/>
      <c r="OGZ31" s="20"/>
      <c r="OHA31"/>
      <c r="OHB31" s="20"/>
      <c r="OHC31"/>
      <c r="OHD31" s="20"/>
      <c r="OHE31"/>
      <c r="OHF31" s="20"/>
      <c r="OHG31"/>
      <c r="OHH31" s="20"/>
      <c r="OHI31"/>
      <c r="OHJ31" s="20"/>
      <c r="OHK31"/>
      <c r="OHL31" s="20"/>
      <c r="OHM31"/>
      <c r="OHN31" s="20"/>
      <c r="OHO31"/>
      <c r="OHP31" s="20"/>
      <c r="OHQ31"/>
      <c r="OHR31" s="20"/>
      <c r="OHS31"/>
      <c r="OHT31" s="20"/>
      <c r="OHU31"/>
      <c r="OHV31" s="20"/>
      <c r="OHW31"/>
      <c r="OHX31" s="20"/>
      <c r="OHY31"/>
      <c r="OHZ31" s="20"/>
      <c r="OIA31"/>
      <c r="OIB31" s="20"/>
      <c r="OIC31"/>
      <c r="OID31" s="20"/>
      <c r="OIE31"/>
      <c r="OIF31" s="20"/>
      <c r="OIG31"/>
      <c r="OIH31" s="20"/>
      <c r="OII31"/>
      <c r="OIJ31" s="20"/>
      <c r="OIK31"/>
      <c r="OIL31" s="20"/>
      <c r="OIM31"/>
      <c r="OIN31" s="20"/>
      <c r="OIO31"/>
      <c r="OIP31" s="20"/>
      <c r="OIQ31"/>
      <c r="OIR31" s="20"/>
      <c r="OIS31"/>
      <c r="OIT31" s="20"/>
      <c r="OIU31"/>
      <c r="OIV31" s="20"/>
      <c r="OIW31"/>
      <c r="OIX31" s="20"/>
      <c r="OIY31"/>
      <c r="OIZ31" s="20"/>
      <c r="OJA31"/>
      <c r="OJB31" s="20"/>
      <c r="OJC31"/>
      <c r="OJD31" s="20"/>
      <c r="OJE31"/>
      <c r="OJF31" s="20"/>
      <c r="OJG31"/>
      <c r="OJH31" s="20"/>
      <c r="OJI31"/>
      <c r="OJJ31" s="20"/>
      <c r="OJK31"/>
      <c r="OJL31" s="20"/>
      <c r="OJM31"/>
      <c r="OJN31" s="20"/>
      <c r="OJO31"/>
      <c r="OJP31" s="20"/>
      <c r="OJQ31"/>
      <c r="OJR31" s="20"/>
      <c r="OJS31"/>
      <c r="OJT31" s="20"/>
      <c r="OJU31"/>
      <c r="OJV31" s="20"/>
      <c r="OJW31"/>
      <c r="OJX31" s="20"/>
      <c r="OJY31"/>
      <c r="OJZ31" s="20"/>
      <c r="OKA31"/>
      <c r="OKB31" s="20"/>
      <c r="OKC31"/>
      <c r="OKD31" s="20"/>
      <c r="OKE31"/>
      <c r="OKF31" s="20"/>
      <c r="OKG31"/>
      <c r="OKH31" s="20"/>
      <c r="OKI31"/>
      <c r="OKJ31" s="20"/>
      <c r="OKK31"/>
      <c r="OKL31" s="20"/>
      <c r="OKM31"/>
      <c r="OKN31" s="20"/>
      <c r="OKO31"/>
      <c r="OKP31" s="20"/>
      <c r="OKQ31"/>
      <c r="OKR31" s="20"/>
      <c r="OKS31"/>
      <c r="OKT31" s="20"/>
      <c r="OKU31"/>
      <c r="OKV31" s="20"/>
      <c r="OKW31"/>
      <c r="OKX31" s="20"/>
      <c r="OKY31"/>
      <c r="OKZ31" s="20"/>
      <c r="OLA31"/>
      <c r="OLB31" s="20"/>
      <c r="OLC31"/>
      <c r="OLD31" s="20"/>
      <c r="OLE31"/>
      <c r="OLF31" s="20"/>
      <c r="OLG31"/>
      <c r="OLH31" s="20"/>
      <c r="OLI31"/>
      <c r="OLJ31" s="20"/>
      <c r="OLK31"/>
      <c r="OLL31" s="20"/>
      <c r="OLM31"/>
      <c r="OLN31" s="20"/>
      <c r="OLO31"/>
      <c r="OLP31" s="20"/>
      <c r="OLQ31"/>
      <c r="OLR31" s="20"/>
      <c r="OLS31"/>
      <c r="OLT31" s="20"/>
      <c r="OLU31"/>
      <c r="OLV31" s="20"/>
      <c r="OLW31"/>
      <c r="OLX31" s="20"/>
      <c r="OLY31"/>
      <c r="OLZ31" s="20"/>
      <c r="OMA31"/>
      <c r="OMB31" s="20"/>
      <c r="OMC31"/>
      <c r="OMD31" s="20"/>
      <c r="OME31"/>
      <c r="OMF31" s="20"/>
      <c r="OMG31"/>
      <c r="OMH31" s="20"/>
      <c r="OMI31"/>
      <c r="OMJ31" s="20"/>
      <c r="OMK31"/>
      <c r="OML31" s="20"/>
      <c r="OMM31"/>
      <c r="OMN31" s="20"/>
      <c r="OMO31"/>
      <c r="OMP31" s="20"/>
      <c r="OMQ31"/>
      <c r="OMR31" s="20"/>
      <c r="OMS31"/>
      <c r="OMT31" s="20"/>
      <c r="OMU31"/>
      <c r="OMV31" s="20"/>
      <c r="OMW31"/>
      <c r="OMX31" s="20"/>
      <c r="OMY31"/>
      <c r="OMZ31" s="20"/>
      <c r="ONA31"/>
      <c r="ONB31" s="20"/>
      <c r="ONC31"/>
      <c r="OND31" s="20"/>
      <c r="ONE31"/>
      <c r="ONF31" s="20"/>
      <c r="ONG31"/>
      <c r="ONH31" s="20"/>
      <c r="ONI31"/>
      <c r="ONJ31" s="20"/>
      <c r="ONK31"/>
      <c r="ONL31" s="20"/>
      <c r="ONM31"/>
      <c r="ONN31" s="20"/>
      <c r="ONO31"/>
      <c r="ONP31" s="20"/>
      <c r="ONQ31"/>
      <c r="ONR31" s="20"/>
      <c r="ONS31"/>
      <c r="ONT31" s="20"/>
      <c r="ONU31"/>
      <c r="ONV31" s="20"/>
      <c r="ONW31"/>
      <c r="ONX31" s="20"/>
      <c r="ONY31"/>
      <c r="ONZ31" s="20"/>
      <c r="OOA31"/>
      <c r="OOB31" s="20"/>
      <c r="OOC31"/>
      <c r="OOD31" s="20"/>
      <c r="OOE31"/>
      <c r="OOF31" s="20"/>
      <c r="OOG31"/>
      <c r="OOH31" s="20"/>
      <c r="OOI31"/>
      <c r="OOJ31" s="20"/>
      <c r="OOK31"/>
      <c r="OOL31" s="20"/>
      <c r="OOM31"/>
      <c r="OON31" s="20"/>
      <c r="OOO31"/>
      <c r="OOP31" s="20"/>
      <c r="OOQ31"/>
      <c r="OOR31" s="20"/>
      <c r="OOS31"/>
      <c r="OOT31" s="20"/>
      <c r="OOU31"/>
      <c r="OOV31" s="20"/>
      <c r="OOW31"/>
      <c r="OOX31" s="20"/>
      <c r="OOY31"/>
      <c r="OOZ31" s="20"/>
      <c r="OPA31"/>
      <c r="OPB31" s="20"/>
      <c r="OPC31"/>
      <c r="OPD31" s="20"/>
      <c r="OPE31"/>
      <c r="OPF31" s="20"/>
      <c r="OPG31"/>
      <c r="OPH31" s="20"/>
      <c r="OPI31"/>
      <c r="OPJ31" s="20"/>
      <c r="OPK31"/>
      <c r="OPL31" s="20"/>
      <c r="OPM31"/>
      <c r="OPN31" s="20"/>
      <c r="OPO31"/>
      <c r="OPP31" s="20"/>
      <c r="OPQ31"/>
      <c r="OPR31" s="20"/>
      <c r="OPS31"/>
      <c r="OPT31" s="20"/>
      <c r="OPU31"/>
      <c r="OPV31" s="20"/>
      <c r="OPW31"/>
      <c r="OPX31" s="20"/>
      <c r="OPY31"/>
      <c r="OPZ31" s="20"/>
      <c r="OQA31"/>
      <c r="OQB31" s="20"/>
      <c r="OQC31"/>
      <c r="OQD31" s="20"/>
      <c r="OQE31"/>
      <c r="OQF31" s="20"/>
      <c r="OQG31"/>
      <c r="OQH31" s="20"/>
      <c r="OQI31"/>
      <c r="OQJ31" s="20"/>
      <c r="OQK31"/>
      <c r="OQL31" s="20"/>
      <c r="OQM31"/>
      <c r="OQN31" s="20"/>
      <c r="OQO31"/>
      <c r="OQP31" s="20"/>
      <c r="OQQ31"/>
      <c r="OQR31" s="20"/>
      <c r="OQS31"/>
      <c r="OQT31" s="20"/>
      <c r="OQU31"/>
      <c r="OQV31" s="20"/>
      <c r="OQW31"/>
      <c r="OQX31" s="20"/>
      <c r="OQY31"/>
      <c r="OQZ31" s="20"/>
      <c r="ORA31"/>
      <c r="ORB31" s="20"/>
      <c r="ORC31"/>
      <c r="ORD31" s="20"/>
      <c r="ORE31"/>
      <c r="ORF31" s="20"/>
      <c r="ORG31"/>
      <c r="ORH31" s="20"/>
      <c r="ORI31"/>
      <c r="ORJ31" s="20"/>
      <c r="ORK31"/>
      <c r="ORL31" s="20"/>
      <c r="ORM31"/>
      <c r="ORN31" s="20"/>
      <c r="ORO31"/>
      <c r="ORP31" s="20"/>
      <c r="ORQ31"/>
      <c r="ORR31" s="20"/>
      <c r="ORS31"/>
      <c r="ORT31" s="20"/>
      <c r="ORU31"/>
      <c r="ORV31" s="20"/>
      <c r="ORW31"/>
      <c r="ORX31" s="20"/>
      <c r="ORY31"/>
      <c r="ORZ31" s="20"/>
      <c r="OSA31"/>
      <c r="OSB31" s="20"/>
      <c r="OSC31"/>
      <c r="OSD31" s="20"/>
      <c r="OSE31"/>
      <c r="OSF31" s="20"/>
      <c r="OSG31"/>
      <c r="OSH31" s="20"/>
      <c r="OSI31"/>
      <c r="OSJ31" s="20"/>
      <c r="OSK31"/>
      <c r="OSL31" s="20"/>
      <c r="OSM31"/>
      <c r="OSN31" s="20"/>
      <c r="OSO31"/>
      <c r="OSP31" s="20"/>
      <c r="OSQ31"/>
      <c r="OSR31" s="20"/>
      <c r="OSS31"/>
      <c r="OST31" s="20"/>
      <c r="OSU31"/>
      <c r="OSV31" s="20"/>
      <c r="OSW31"/>
      <c r="OSX31" s="20"/>
      <c r="OSY31"/>
      <c r="OSZ31" s="20"/>
      <c r="OTA31"/>
      <c r="OTB31" s="20"/>
      <c r="OTC31"/>
      <c r="OTD31" s="20"/>
      <c r="OTE31"/>
      <c r="OTF31" s="20"/>
      <c r="OTG31"/>
      <c r="OTH31" s="20"/>
      <c r="OTI31"/>
      <c r="OTJ31" s="20"/>
      <c r="OTK31"/>
      <c r="OTL31" s="20"/>
      <c r="OTM31"/>
      <c r="OTN31" s="20"/>
      <c r="OTO31"/>
      <c r="OTP31" s="20"/>
      <c r="OTQ31"/>
      <c r="OTR31" s="20"/>
      <c r="OTS31"/>
      <c r="OTT31" s="20"/>
      <c r="OTU31"/>
      <c r="OTV31" s="20"/>
      <c r="OTW31"/>
      <c r="OTX31" s="20"/>
      <c r="OTY31"/>
      <c r="OTZ31" s="20"/>
      <c r="OUA31"/>
      <c r="OUB31" s="20"/>
      <c r="OUC31"/>
      <c r="OUD31" s="20"/>
      <c r="OUE31"/>
      <c r="OUF31" s="20"/>
      <c r="OUG31"/>
      <c r="OUH31" s="20"/>
      <c r="OUI31"/>
      <c r="OUJ31" s="20"/>
      <c r="OUK31"/>
      <c r="OUL31" s="20"/>
      <c r="OUM31"/>
      <c r="OUN31" s="20"/>
      <c r="OUO31"/>
      <c r="OUP31" s="20"/>
      <c r="OUQ31"/>
      <c r="OUR31" s="20"/>
      <c r="OUS31"/>
      <c r="OUT31" s="20"/>
      <c r="OUU31"/>
      <c r="OUV31" s="20"/>
      <c r="OUW31"/>
      <c r="OUX31" s="20"/>
      <c r="OUY31"/>
      <c r="OUZ31" s="20"/>
      <c r="OVA31"/>
      <c r="OVB31" s="20"/>
      <c r="OVC31"/>
      <c r="OVD31" s="20"/>
      <c r="OVE31"/>
      <c r="OVF31" s="20"/>
      <c r="OVG31"/>
      <c r="OVH31" s="20"/>
      <c r="OVI31"/>
      <c r="OVJ31" s="20"/>
      <c r="OVK31"/>
      <c r="OVL31" s="20"/>
      <c r="OVM31"/>
      <c r="OVN31" s="20"/>
      <c r="OVO31"/>
      <c r="OVP31" s="20"/>
      <c r="OVQ31"/>
      <c r="OVR31" s="20"/>
      <c r="OVS31"/>
      <c r="OVT31" s="20"/>
      <c r="OVU31"/>
      <c r="OVV31" s="20"/>
      <c r="OVW31"/>
      <c r="OVX31" s="20"/>
      <c r="OVY31"/>
      <c r="OVZ31" s="20"/>
      <c r="OWA31"/>
      <c r="OWB31" s="20"/>
      <c r="OWC31"/>
      <c r="OWD31" s="20"/>
      <c r="OWE31"/>
      <c r="OWF31" s="20"/>
      <c r="OWG31"/>
      <c r="OWH31" s="20"/>
      <c r="OWI31"/>
      <c r="OWJ31" s="20"/>
      <c r="OWK31"/>
      <c r="OWL31" s="20"/>
      <c r="OWM31"/>
      <c r="OWN31" s="20"/>
      <c r="OWO31"/>
      <c r="OWP31" s="20"/>
      <c r="OWQ31"/>
      <c r="OWR31" s="20"/>
      <c r="OWS31"/>
      <c r="OWT31" s="20"/>
      <c r="OWU31"/>
      <c r="OWV31" s="20"/>
      <c r="OWW31"/>
      <c r="OWX31" s="20"/>
      <c r="OWY31"/>
      <c r="OWZ31" s="20"/>
      <c r="OXA31"/>
      <c r="OXB31" s="20"/>
      <c r="OXC31"/>
      <c r="OXD31" s="20"/>
      <c r="OXE31"/>
      <c r="OXF31" s="20"/>
      <c r="OXG31"/>
      <c r="OXH31" s="20"/>
      <c r="OXI31"/>
      <c r="OXJ31" s="20"/>
      <c r="OXK31"/>
      <c r="OXL31" s="20"/>
      <c r="OXM31"/>
      <c r="OXN31" s="20"/>
      <c r="OXO31"/>
      <c r="OXP31" s="20"/>
      <c r="OXQ31"/>
      <c r="OXR31" s="20"/>
      <c r="OXS31"/>
      <c r="OXT31" s="20"/>
      <c r="OXU31"/>
      <c r="OXV31" s="20"/>
      <c r="OXW31"/>
      <c r="OXX31" s="20"/>
      <c r="OXY31"/>
      <c r="OXZ31" s="20"/>
      <c r="OYA31"/>
      <c r="OYB31" s="20"/>
      <c r="OYC31"/>
      <c r="OYD31" s="20"/>
      <c r="OYE31"/>
      <c r="OYF31" s="20"/>
      <c r="OYG31"/>
      <c r="OYH31" s="20"/>
      <c r="OYI31"/>
      <c r="OYJ31" s="20"/>
      <c r="OYK31"/>
      <c r="OYL31" s="20"/>
      <c r="OYM31"/>
      <c r="OYN31" s="20"/>
      <c r="OYO31"/>
      <c r="OYP31" s="20"/>
      <c r="OYQ31"/>
      <c r="OYR31" s="20"/>
      <c r="OYS31"/>
      <c r="OYT31" s="20"/>
      <c r="OYU31"/>
      <c r="OYV31" s="20"/>
      <c r="OYW31"/>
      <c r="OYX31" s="20"/>
      <c r="OYY31"/>
      <c r="OYZ31" s="20"/>
      <c r="OZA31"/>
      <c r="OZB31" s="20"/>
      <c r="OZC31"/>
      <c r="OZD31" s="20"/>
      <c r="OZE31"/>
      <c r="OZF31" s="20"/>
      <c r="OZG31"/>
      <c r="OZH31" s="20"/>
      <c r="OZI31"/>
      <c r="OZJ31" s="20"/>
      <c r="OZK31"/>
      <c r="OZL31" s="20"/>
      <c r="OZM31"/>
      <c r="OZN31" s="20"/>
      <c r="OZO31"/>
      <c r="OZP31" s="20"/>
      <c r="OZQ31"/>
      <c r="OZR31" s="20"/>
      <c r="OZS31"/>
      <c r="OZT31" s="20"/>
      <c r="OZU31"/>
      <c r="OZV31" s="20"/>
      <c r="OZW31"/>
      <c r="OZX31" s="20"/>
      <c r="OZY31"/>
      <c r="OZZ31" s="20"/>
      <c r="PAA31"/>
      <c r="PAB31" s="20"/>
      <c r="PAC31"/>
      <c r="PAD31" s="20"/>
      <c r="PAE31"/>
      <c r="PAF31" s="20"/>
      <c r="PAG31"/>
      <c r="PAH31" s="20"/>
      <c r="PAI31"/>
      <c r="PAJ31" s="20"/>
      <c r="PAK31"/>
      <c r="PAL31" s="20"/>
      <c r="PAM31"/>
      <c r="PAN31" s="20"/>
      <c r="PAO31"/>
      <c r="PAP31" s="20"/>
      <c r="PAQ31"/>
      <c r="PAR31" s="20"/>
      <c r="PAS31"/>
      <c r="PAT31" s="20"/>
      <c r="PAU31"/>
      <c r="PAV31" s="20"/>
      <c r="PAW31"/>
      <c r="PAX31" s="20"/>
      <c r="PAY31"/>
      <c r="PAZ31" s="20"/>
      <c r="PBA31"/>
      <c r="PBB31" s="20"/>
      <c r="PBC31"/>
      <c r="PBD31" s="20"/>
      <c r="PBE31"/>
      <c r="PBF31" s="20"/>
      <c r="PBG31"/>
      <c r="PBH31" s="20"/>
      <c r="PBI31"/>
      <c r="PBJ31" s="20"/>
      <c r="PBK31"/>
      <c r="PBL31" s="20"/>
      <c r="PBM31"/>
      <c r="PBN31" s="20"/>
      <c r="PBO31"/>
      <c r="PBP31" s="20"/>
      <c r="PBQ31"/>
      <c r="PBR31" s="20"/>
      <c r="PBS31"/>
      <c r="PBT31" s="20"/>
      <c r="PBU31"/>
      <c r="PBV31" s="20"/>
      <c r="PBW31"/>
      <c r="PBX31" s="20"/>
      <c r="PBY31"/>
      <c r="PBZ31" s="20"/>
      <c r="PCA31"/>
      <c r="PCB31" s="20"/>
      <c r="PCC31"/>
      <c r="PCD31" s="20"/>
      <c r="PCE31"/>
      <c r="PCF31" s="20"/>
      <c r="PCG31"/>
      <c r="PCH31" s="20"/>
      <c r="PCI31"/>
      <c r="PCJ31" s="20"/>
      <c r="PCK31"/>
      <c r="PCL31" s="20"/>
      <c r="PCM31"/>
      <c r="PCN31" s="20"/>
      <c r="PCO31"/>
      <c r="PCP31" s="20"/>
      <c r="PCQ31"/>
      <c r="PCR31" s="20"/>
      <c r="PCS31"/>
      <c r="PCT31" s="20"/>
      <c r="PCU31"/>
      <c r="PCV31" s="20"/>
      <c r="PCW31"/>
      <c r="PCX31" s="20"/>
      <c r="PCY31"/>
      <c r="PCZ31" s="20"/>
      <c r="PDA31"/>
      <c r="PDB31" s="20"/>
      <c r="PDC31"/>
      <c r="PDD31" s="20"/>
      <c r="PDE31"/>
      <c r="PDF31" s="20"/>
      <c r="PDG31"/>
      <c r="PDH31" s="20"/>
      <c r="PDI31"/>
      <c r="PDJ31" s="20"/>
      <c r="PDK31"/>
      <c r="PDL31" s="20"/>
      <c r="PDM31"/>
      <c r="PDN31" s="20"/>
      <c r="PDO31"/>
      <c r="PDP31" s="20"/>
      <c r="PDQ31"/>
      <c r="PDR31" s="20"/>
      <c r="PDS31"/>
      <c r="PDT31" s="20"/>
      <c r="PDU31"/>
      <c r="PDV31" s="20"/>
      <c r="PDW31"/>
      <c r="PDX31" s="20"/>
      <c r="PDY31"/>
      <c r="PDZ31" s="20"/>
      <c r="PEA31"/>
      <c r="PEB31" s="20"/>
      <c r="PEC31"/>
      <c r="PED31" s="20"/>
      <c r="PEE31"/>
      <c r="PEF31" s="20"/>
      <c r="PEG31"/>
      <c r="PEH31" s="20"/>
      <c r="PEI31"/>
      <c r="PEJ31" s="20"/>
      <c r="PEK31"/>
      <c r="PEL31" s="20"/>
      <c r="PEM31"/>
      <c r="PEN31" s="20"/>
      <c r="PEO31"/>
      <c r="PEP31" s="20"/>
      <c r="PEQ31"/>
      <c r="PER31" s="20"/>
      <c r="PES31"/>
      <c r="PET31" s="20"/>
      <c r="PEU31"/>
      <c r="PEV31" s="20"/>
      <c r="PEW31"/>
      <c r="PEX31" s="20"/>
      <c r="PEY31"/>
      <c r="PEZ31" s="20"/>
      <c r="PFA31"/>
      <c r="PFB31" s="20"/>
      <c r="PFC31"/>
      <c r="PFD31" s="20"/>
      <c r="PFE31"/>
      <c r="PFF31" s="20"/>
      <c r="PFG31"/>
      <c r="PFH31" s="20"/>
      <c r="PFI31"/>
      <c r="PFJ31" s="20"/>
      <c r="PFK31"/>
      <c r="PFL31" s="20"/>
      <c r="PFM31"/>
      <c r="PFN31" s="20"/>
      <c r="PFO31"/>
      <c r="PFP31" s="20"/>
      <c r="PFQ31"/>
      <c r="PFR31" s="20"/>
      <c r="PFS31"/>
      <c r="PFT31" s="20"/>
      <c r="PFU31"/>
      <c r="PFV31" s="20"/>
      <c r="PFW31"/>
      <c r="PFX31" s="20"/>
      <c r="PFY31"/>
      <c r="PFZ31" s="20"/>
      <c r="PGA31"/>
      <c r="PGB31" s="20"/>
      <c r="PGC31"/>
      <c r="PGD31" s="20"/>
      <c r="PGE31"/>
      <c r="PGF31" s="20"/>
      <c r="PGG31"/>
      <c r="PGH31" s="20"/>
      <c r="PGI31"/>
      <c r="PGJ31" s="20"/>
      <c r="PGK31"/>
      <c r="PGL31" s="20"/>
      <c r="PGM31"/>
      <c r="PGN31" s="20"/>
      <c r="PGO31"/>
      <c r="PGP31" s="20"/>
      <c r="PGQ31"/>
      <c r="PGR31" s="20"/>
      <c r="PGS31"/>
      <c r="PGT31" s="20"/>
      <c r="PGU31"/>
      <c r="PGV31" s="20"/>
      <c r="PGW31"/>
      <c r="PGX31" s="20"/>
      <c r="PGY31"/>
      <c r="PGZ31" s="20"/>
      <c r="PHA31"/>
      <c r="PHB31" s="20"/>
      <c r="PHC31"/>
      <c r="PHD31" s="20"/>
      <c r="PHE31"/>
      <c r="PHF31" s="20"/>
      <c r="PHG31"/>
      <c r="PHH31" s="20"/>
      <c r="PHI31"/>
      <c r="PHJ31" s="20"/>
      <c r="PHK31"/>
      <c r="PHL31" s="20"/>
      <c r="PHM31"/>
      <c r="PHN31" s="20"/>
      <c r="PHO31"/>
      <c r="PHP31" s="20"/>
      <c r="PHQ31"/>
      <c r="PHR31" s="20"/>
      <c r="PHS31"/>
      <c r="PHT31" s="20"/>
      <c r="PHU31"/>
      <c r="PHV31" s="20"/>
      <c r="PHW31"/>
      <c r="PHX31" s="20"/>
      <c r="PHY31"/>
      <c r="PHZ31" s="20"/>
      <c r="PIA31"/>
      <c r="PIB31" s="20"/>
      <c r="PIC31"/>
      <c r="PID31" s="20"/>
      <c r="PIE31"/>
      <c r="PIF31" s="20"/>
      <c r="PIG31"/>
      <c r="PIH31" s="20"/>
      <c r="PII31"/>
      <c r="PIJ31" s="20"/>
      <c r="PIK31"/>
      <c r="PIL31" s="20"/>
      <c r="PIM31"/>
      <c r="PIN31" s="20"/>
      <c r="PIO31"/>
      <c r="PIP31" s="20"/>
      <c r="PIQ31"/>
      <c r="PIR31" s="20"/>
      <c r="PIS31"/>
      <c r="PIT31" s="20"/>
      <c r="PIU31"/>
      <c r="PIV31" s="20"/>
      <c r="PIW31"/>
      <c r="PIX31" s="20"/>
      <c r="PIY31"/>
      <c r="PIZ31" s="20"/>
      <c r="PJA31"/>
      <c r="PJB31" s="20"/>
      <c r="PJC31"/>
      <c r="PJD31" s="20"/>
      <c r="PJE31"/>
      <c r="PJF31" s="20"/>
      <c r="PJG31"/>
      <c r="PJH31" s="20"/>
      <c r="PJI31"/>
      <c r="PJJ31" s="20"/>
      <c r="PJK31"/>
      <c r="PJL31" s="20"/>
      <c r="PJM31"/>
      <c r="PJN31" s="20"/>
      <c r="PJO31"/>
      <c r="PJP31" s="20"/>
      <c r="PJQ31"/>
      <c r="PJR31" s="20"/>
      <c r="PJS31"/>
      <c r="PJT31" s="20"/>
      <c r="PJU31"/>
      <c r="PJV31" s="20"/>
      <c r="PJW31"/>
      <c r="PJX31" s="20"/>
      <c r="PJY31"/>
      <c r="PJZ31" s="20"/>
      <c r="PKA31"/>
      <c r="PKB31" s="20"/>
      <c r="PKC31"/>
      <c r="PKD31" s="20"/>
      <c r="PKE31"/>
      <c r="PKF31" s="20"/>
      <c r="PKG31"/>
      <c r="PKH31" s="20"/>
      <c r="PKI31"/>
      <c r="PKJ31" s="20"/>
      <c r="PKK31"/>
      <c r="PKL31" s="20"/>
      <c r="PKM31"/>
      <c r="PKN31" s="20"/>
      <c r="PKO31"/>
      <c r="PKP31" s="20"/>
      <c r="PKQ31"/>
      <c r="PKR31" s="20"/>
      <c r="PKS31"/>
      <c r="PKT31" s="20"/>
      <c r="PKU31"/>
      <c r="PKV31" s="20"/>
      <c r="PKW31"/>
      <c r="PKX31" s="20"/>
      <c r="PKY31"/>
      <c r="PKZ31" s="20"/>
      <c r="PLA31"/>
      <c r="PLB31" s="20"/>
      <c r="PLC31"/>
      <c r="PLD31" s="20"/>
      <c r="PLE31"/>
      <c r="PLF31" s="20"/>
      <c r="PLG31"/>
      <c r="PLH31" s="20"/>
      <c r="PLI31"/>
      <c r="PLJ31" s="20"/>
      <c r="PLK31"/>
      <c r="PLL31" s="20"/>
      <c r="PLM31"/>
      <c r="PLN31" s="20"/>
      <c r="PLO31"/>
      <c r="PLP31" s="20"/>
      <c r="PLQ31"/>
      <c r="PLR31" s="20"/>
      <c r="PLS31"/>
      <c r="PLT31" s="20"/>
      <c r="PLU31"/>
      <c r="PLV31" s="20"/>
      <c r="PLW31"/>
      <c r="PLX31" s="20"/>
      <c r="PLY31"/>
      <c r="PLZ31" s="20"/>
      <c r="PMA31"/>
      <c r="PMB31" s="20"/>
      <c r="PMC31"/>
      <c r="PMD31" s="20"/>
      <c r="PME31"/>
      <c r="PMF31" s="20"/>
      <c r="PMG31"/>
      <c r="PMH31" s="20"/>
      <c r="PMI31"/>
      <c r="PMJ31" s="20"/>
      <c r="PMK31"/>
      <c r="PML31" s="20"/>
      <c r="PMM31"/>
      <c r="PMN31" s="20"/>
      <c r="PMO31"/>
      <c r="PMP31" s="20"/>
      <c r="PMQ31"/>
      <c r="PMR31" s="20"/>
      <c r="PMS31"/>
      <c r="PMT31" s="20"/>
      <c r="PMU31"/>
      <c r="PMV31" s="20"/>
      <c r="PMW31"/>
      <c r="PMX31" s="20"/>
      <c r="PMY31"/>
      <c r="PMZ31" s="20"/>
      <c r="PNA31"/>
      <c r="PNB31" s="20"/>
      <c r="PNC31"/>
      <c r="PND31" s="20"/>
      <c r="PNE31"/>
      <c r="PNF31" s="20"/>
      <c r="PNG31"/>
      <c r="PNH31" s="20"/>
      <c r="PNI31"/>
      <c r="PNJ31" s="20"/>
      <c r="PNK31"/>
      <c r="PNL31" s="20"/>
      <c r="PNM31"/>
      <c r="PNN31" s="20"/>
      <c r="PNO31"/>
      <c r="PNP31" s="20"/>
      <c r="PNQ31"/>
      <c r="PNR31" s="20"/>
      <c r="PNS31"/>
      <c r="PNT31" s="20"/>
      <c r="PNU31"/>
      <c r="PNV31" s="20"/>
      <c r="PNW31"/>
      <c r="PNX31" s="20"/>
      <c r="PNY31"/>
      <c r="PNZ31" s="20"/>
      <c r="POA31"/>
      <c r="POB31" s="20"/>
      <c r="POC31"/>
      <c r="POD31" s="20"/>
      <c r="POE31"/>
      <c r="POF31" s="20"/>
      <c r="POG31"/>
      <c r="POH31" s="20"/>
      <c r="POI31"/>
      <c r="POJ31" s="20"/>
      <c r="POK31"/>
      <c r="POL31" s="20"/>
      <c r="POM31"/>
      <c r="PON31" s="20"/>
      <c r="POO31"/>
      <c r="POP31" s="20"/>
      <c r="POQ31"/>
      <c r="POR31" s="20"/>
      <c r="POS31"/>
      <c r="POT31" s="20"/>
      <c r="POU31"/>
      <c r="POV31" s="20"/>
      <c r="POW31"/>
      <c r="POX31" s="20"/>
      <c r="POY31"/>
      <c r="POZ31" s="20"/>
      <c r="PPA31"/>
      <c r="PPB31" s="20"/>
      <c r="PPC31"/>
      <c r="PPD31" s="20"/>
      <c r="PPE31"/>
      <c r="PPF31" s="20"/>
      <c r="PPG31"/>
      <c r="PPH31" s="20"/>
      <c r="PPI31"/>
      <c r="PPJ31" s="20"/>
      <c r="PPK31"/>
      <c r="PPL31" s="20"/>
      <c r="PPM31"/>
      <c r="PPN31" s="20"/>
      <c r="PPO31"/>
      <c r="PPP31" s="20"/>
      <c r="PPQ31"/>
      <c r="PPR31" s="20"/>
      <c r="PPS31"/>
      <c r="PPT31" s="20"/>
      <c r="PPU31"/>
      <c r="PPV31" s="20"/>
      <c r="PPW31"/>
      <c r="PPX31" s="20"/>
      <c r="PPY31"/>
      <c r="PPZ31" s="20"/>
      <c r="PQA31"/>
      <c r="PQB31" s="20"/>
      <c r="PQC31"/>
      <c r="PQD31" s="20"/>
      <c r="PQE31"/>
      <c r="PQF31" s="20"/>
      <c r="PQG31"/>
      <c r="PQH31" s="20"/>
      <c r="PQI31"/>
      <c r="PQJ31" s="20"/>
      <c r="PQK31"/>
      <c r="PQL31" s="20"/>
      <c r="PQM31"/>
      <c r="PQN31" s="20"/>
      <c r="PQO31"/>
      <c r="PQP31" s="20"/>
      <c r="PQQ31"/>
      <c r="PQR31" s="20"/>
      <c r="PQS31"/>
      <c r="PQT31" s="20"/>
      <c r="PQU31"/>
      <c r="PQV31" s="20"/>
      <c r="PQW31"/>
      <c r="PQX31" s="20"/>
      <c r="PQY31"/>
      <c r="PQZ31" s="20"/>
      <c r="PRA31"/>
      <c r="PRB31" s="20"/>
      <c r="PRC31"/>
      <c r="PRD31" s="20"/>
      <c r="PRE31"/>
      <c r="PRF31" s="20"/>
      <c r="PRG31"/>
      <c r="PRH31" s="20"/>
      <c r="PRI31"/>
      <c r="PRJ31" s="20"/>
      <c r="PRK31"/>
      <c r="PRL31" s="20"/>
      <c r="PRM31"/>
      <c r="PRN31" s="20"/>
      <c r="PRO31"/>
      <c r="PRP31" s="20"/>
      <c r="PRQ31"/>
      <c r="PRR31" s="20"/>
      <c r="PRS31"/>
      <c r="PRT31" s="20"/>
      <c r="PRU31"/>
      <c r="PRV31" s="20"/>
      <c r="PRW31"/>
      <c r="PRX31" s="20"/>
      <c r="PRY31"/>
      <c r="PRZ31" s="20"/>
      <c r="PSA31"/>
      <c r="PSB31" s="20"/>
      <c r="PSC31"/>
      <c r="PSD31" s="20"/>
      <c r="PSE31"/>
      <c r="PSF31" s="20"/>
      <c r="PSG31"/>
      <c r="PSH31" s="20"/>
      <c r="PSI31"/>
      <c r="PSJ31" s="20"/>
      <c r="PSK31"/>
      <c r="PSL31" s="20"/>
      <c r="PSM31"/>
      <c r="PSN31" s="20"/>
      <c r="PSO31"/>
      <c r="PSP31" s="20"/>
      <c r="PSQ31"/>
      <c r="PSR31" s="20"/>
      <c r="PSS31"/>
      <c r="PST31" s="20"/>
      <c r="PSU31"/>
      <c r="PSV31" s="20"/>
      <c r="PSW31"/>
      <c r="PSX31" s="20"/>
      <c r="PSY31"/>
      <c r="PSZ31" s="20"/>
      <c r="PTA31"/>
      <c r="PTB31" s="20"/>
      <c r="PTC31"/>
      <c r="PTD31" s="20"/>
      <c r="PTE31"/>
      <c r="PTF31" s="20"/>
      <c r="PTG31"/>
      <c r="PTH31" s="20"/>
      <c r="PTI31"/>
      <c r="PTJ31" s="20"/>
      <c r="PTK31"/>
      <c r="PTL31" s="20"/>
      <c r="PTM31"/>
      <c r="PTN31" s="20"/>
      <c r="PTO31"/>
      <c r="PTP31" s="20"/>
      <c r="PTQ31"/>
      <c r="PTR31" s="20"/>
      <c r="PTS31"/>
      <c r="PTT31" s="20"/>
      <c r="PTU31"/>
      <c r="PTV31" s="20"/>
      <c r="PTW31"/>
      <c r="PTX31" s="20"/>
      <c r="PTY31"/>
      <c r="PTZ31" s="20"/>
      <c r="PUA31"/>
      <c r="PUB31" s="20"/>
      <c r="PUC31"/>
      <c r="PUD31" s="20"/>
      <c r="PUE31"/>
      <c r="PUF31" s="20"/>
      <c r="PUG31"/>
      <c r="PUH31" s="20"/>
      <c r="PUI31"/>
      <c r="PUJ31" s="20"/>
      <c r="PUK31"/>
      <c r="PUL31" s="20"/>
      <c r="PUM31"/>
      <c r="PUN31" s="20"/>
      <c r="PUO31"/>
      <c r="PUP31" s="20"/>
      <c r="PUQ31"/>
      <c r="PUR31" s="20"/>
      <c r="PUS31"/>
      <c r="PUT31" s="20"/>
      <c r="PUU31"/>
      <c r="PUV31" s="20"/>
      <c r="PUW31"/>
      <c r="PUX31" s="20"/>
      <c r="PUY31"/>
      <c r="PUZ31" s="20"/>
      <c r="PVA31"/>
      <c r="PVB31" s="20"/>
      <c r="PVC31"/>
      <c r="PVD31" s="20"/>
      <c r="PVE31"/>
      <c r="PVF31" s="20"/>
      <c r="PVG31"/>
      <c r="PVH31" s="20"/>
      <c r="PVI31"/>
      <c r="PVJ31" s="20"/>
      <c r="PVK31"/>
      <c r="PVL31" s="20"/>
      <c r="PVM31"/>
      <c r="PVN31" s="20"/>
      <c r="PVO31"/>
      <c r="PVP31" s="20"/>
      <c r="PVQ31"/>
      <c r="PVR31" s="20"/>
      <c r="PVS31"/>
      <c r="PVT31" s="20"/>
      <c r="PVU31"/>
      <c r="PVV31" s="20"/>
      <c r="PVW31"/>
      <c r="PVX31" s="20"/>
      <c r="PVY31"/>
      <c r="PVZ31" s="20"/>
      <c r="PWA31"/>
      <c r="PWB31" s="20"/>
      <c r="PWC31"/>
      <c r="PWD31" s="20"/>
      <c r="PWE31"/>
      <c r="PWF31" s="20"/>
      <c r="PWG31"/>
      <c r="PWH31" s="20"/>
      <c r="PWI31"/>
      <c r="PWJ31" s="20"/>
      <c r="PWK31"/>
      <c r="PWL31" s="20"/>
      <c r="PWM31"/>
      <c r="PWN31" s="20"/>
      <c r="PWO31"/>
      <c r="PWP31" s="20"/>
      <c r="PWQ31"/>
      <c r="PWR31" s="20"/>
      <c r="PWS31"/>
      <c r="PWT31" s="20"/>
      <c r="PWU31"/>
      <c r="PWV31" s="20"/>
      <c r="PWW31"/>
      <c r="PWX31" s="20"/>
      <c r="PWY31"/>
      <c r="PWZ31" s="20"/>
      <c r="PXA31"/>
      <c r="PXB31" s="20"/>
      <c r="PXC31"/>
      <c r="PXD31" s="20"/>
      <c r="PXE31"/>
      <c r="PXF31" s="20"/>
      <c r="PXG31"/>
      <c r="PXH31" s="20"/>
      <c r="PXI31"/>
      <c r="PXJ31" s="20"/>
      <c r="PXK31"/>
      <c r="PXL31" s="20"/>
      <c r="PXM31"/>
      <c r="PXN31" s="20"/>
      <c r="PXO31"/>
      <c r="PXP31" s="20"/>
      <c r="PXQ31"/>
      <c r="PXR31" s="20"/>
      <c r="PXS31"/>
      <c r="PXT31" s="20"/>
      <c r="PXU31"/>
      <c r="PXV31" s="20"/>
      <c r="PXW31"/>
      <c r="PXX31" s="20"/>
      <c r="PXY31"/>
      <c r="PXZ31" s="20"/>
      <c r="PYA31"/>
      <c r="PYB31" s="20"/>
      <c r="PYC31"/>
      <c r="PYD31" s="20"/>
      <c r="PYE31"/>
      <c r="PYF31" s="20"/>
      <c r="PYG31"/>
      <c r="PYH31" s="20"/>
      <c r="PYI31"/>
      <c r="PYJ31" s="20"/>
      <c r="PYK31"/>
      <c r="PYL31" s="20"/>
      <c r="PYM31"/>
      <c r="PYN31" s="20"/>
      <c r="PYO31"/>
      <c r="PYP31" s="20"/>
      <c r="PYQ31"/>
      <c r="PYR31" s="20"/>
      <c r="PYS31"/>
      <c r="PYT31" s="20"/>
      <c r="PYU31"/>
      <c r="PYV31" s="20"/>
      <c r="PYW31"/>
      <c r="PYX31" s="20"/>
      <c r="PYY31"/>
      <c r="PYZ31" s="20"/>
      <c r="PZA31"/>
      <c r="PZB31" s="20"/>
      <c r="PZC31"/>
      <c r="PZD31" s="20"/>
      <c r="PZE31"/>
      <c r="PZF31" s="20"/>
      <c r="PZG31"/>
      <c r="PZH31" s="20"/>
      <c r="PZI31"/>
      <c r="PZJ31" s="20"/>
      <c r="PZK31"/>
      <c r="PZL31" s="20"/>
      <c r="PZM31"/>
      <c r="PZN31" s="20"/>
      <c r="PZO31"/>
      <c r="PZP31" s="20"/>
      <c r="PZQ31"/>
      <c r="PZR31" s="20"/>
      <c r="PZS31"/>
      <c r="PZT31" s="20"/>
      <c r="PZU31"/>
      <c r="PZV31" s="20"/>
      <c r="PZW31"/>
      <c r="PZX31" s="20"/>
      <c r="PZY31"/>
      <c r="PZZ31" s="20"/>
      <c r="QAA31"/>
      <c r="QAB31" s="20"/>
      <c r="QAC31"/>
      <c r="QAD31" s="20"/>
      <c r="QAE31"/>
      <c r="QAF31" s="20"/>
      <c r="QAG31"/>
      <c r="QAH31" s="20"/>
      <c r="QAI31"/>
      <c r="QAJ31" s="20"/>
      <c r="QAK31"/>
      <c r="QAL31" s="20"/>
      <c r="QAM31"/>
      <c r="QAN31" s="20"/>
      <c r="QAO31"/>
      <c r="QAP31" s="20"/>
      <c r="QAQ31"/>
      <c r="QAR31" s="20"/>
      <c r="QAS31"/>
      <c r="QAT31" s="20"/>
      <c r="QAU31"/>
      <c r="QAV31" s="20"/>
      <c r="QAW31"/>
      <c r="QAX31" s="20"/>
      <c r="QAY31"/>
      <c r="QAZ31" s="20"/>
      <c r="QBA31"/>
      <c r="QBB31" s="20"/>
      <c r="QBC31"/>
      <c r="QBD31" s="20"/>
      <c r="QBE31"/>
      <c r="QBF31" s="20"/>
      <c r="QBG31"/>
      <c r="QBH31" s="20"/>
      <c r="QBI31"/>
      <c r="QBJ31" s="20"/>
      <c r="QBK31"/>
      <c r="QBL31" s="20"/>
      <c r="QBM31"/>
      <c r="QBN31" s="20"/>
      <c r="QBO31"/>
      <c r="QBP31" s="20"/>
      <c r="QBQ31"/>
      <c r="QBR31" s="20"/>
      <c r="QBS31"/>
      <c r="QBT31" s="20"/>
      <c r="QBU31"/>
      <c r="QBV31" s="20"/>
      <c r="QBW31"/>
      <c r="QBX31" s="20"/>
      <c r="QBY31"/>
      <c r="QBZ31" s="20"/>
      <c r="QCA31"/>
      <c r="QCB31" s="20"/>
      <c r="QCC31"/>
      <c r="QCD31" s="20"/>
      <c r="QCE31"/>
      <c r="QCF31" s="20"/>
      <c r="QCG31"/>
      <c r="QCH31" s="20"/>
      <c r="QCI31"/>
      <c r="QCJ31" s="20"/>
      <c r="QCK31"/>
      <c r="QCL31" s="20"/>
      <c r="QCM31"/>
      <c r="QCN31" s="20"/>
      <c r="QCO31"/>
      <c r="QCP31" s="20"/>
      <c r="QCQ31"/>
      <c r="QCR31" s="20"/>
      <c r="QCS31"/>
      <c r="QCT31" s="20"/>
      <c r="QCU31"/>
      <c r="QCV31" s="20"/>
      <c r="QCW31"/>
      <c r="QCX31" s="20"/>
      <c r="QCY31"/>
      <c r="QCZ31" s="20"/>
      <c r="QDA31"/>
      <c r="QDB31" s="20"/>
      <c r="QDC31"/>
      <c r="QDD31" s="20"/>
      <c r="QDE31"/>
      <c r="QDF31" s="20"/>
      <c r="QDG31"/>
      <c r="QDH31" s="20"/>
      <c r="QDI31"/>
      <c r="QDJ31" s="20"/>
      <c r="QDK31"/>
      <c r="QDL31" s="20"/>
      <c r="QDM31"/>
      <c r="QDN31" s="20"/>
      <c r="QDO31"/>
      <c r="QDP31" s="20"/>
      <c r="QDQ31"/>
      <c r="QDR31" s="20"/>
      <c r="QDS31"/>
      <c r="QDT31" s="20"/>
      <c r="QDU31"/>
      <c r="QDV31" s="20"/>
      <c r="QDW31"/>
      <c r="QDX31" s="20"/>
      <c r="QDY31"/>
      <c r="QDZ31" s="20"/>
      <c r="QEA31"/>
      <c r="QEB31" s="20"/>
      <c r="QEC31"/>
      <c r="QED31" s="20"/>
      <c r="QEE31"/>
      <c r="QEF31" s="20"/>
      <c r="QEG31"/>
      <c r="QEH31" s="20"/>
      <c r="QEI31"/>
      <c r="QEJ31" s="20"/>
      <c r="QEK31"/>
      <c r="QEL31" s="20"/>
      <c r="QEM31"/>
      <c r="QEN31" s="20"/>
      <c r="QEO31"/>
      <c r="QEP31" s="20"/>
      <c r="QEQ31"/>
      <c r="QER31" s="20"/>
      <c r="QES31"/>
      <c r="QET31" s="20"/>
      <c r="QEU31"/>
      <c r="QEV31" s="20"/>
      <c r="QEW31"/>
      <c r="QEX31" s="20"/>
      <c r="QEY31"/>
      <c r="QEZ31" s="20"/>
      <c r="QFA31"/>
      <c r="QFB31" s="20"/>
      <c r="QFC31"/>
      <c r="QFD31" s="20"/>
      <c r="QFE31"/>
      <c r="QFF31" s="20"/>
      <c r="QFG31"/>
      <c r="QFH31" s="20"/>
      <c r="QFI31"/>
      <c r="QFJ31" s="20"/>
      <c r="QFK31"/>
      <c r="QFL31" s="20"/>
      <c r="QFM31"/>
      <c r="QFN31" s="20"/>
      <c r="QFO31"/>
      <c r="QFP31" s="20"/>
      <c r="QFQ31"/>
      <c r="QFR31" s="20"/>
      <c r="QFS31"/>
      <c r="QFT31" s="20"/>
      <c r="QFU31"/>
      <c r="QFV31" s="20"/>
      <c r="QFW31"/>
      <c r="QFX31" s="20"/>
      <c r="QFY31"/>
      <c r="QFZ31" s="20"/>
      <c r="QGA31"/>
      <c r="QGB31" s="20"/>
      <c r="QGC31"/>
      <c r="QGD31" s="20"/>
      <c r="QGE31"/>
      <c r="QGF31" s="20"/>
      <c r="QGG31"/>
      <c r="QGH31" s="20"/>
      <c r="QGI31"/>
      <c r="QGJ31" s="20"/>
      <c r="QGK31"/>
      <c r="QGL31" s="20"/>
      <c r="QGM31"/>
      <c r="QGN31" s="20"/>
      <c r="QGO31"/>
      <c r="QGP31" s="20"/>
      <c r="QGQ31"/>
      <c r="QGR31" s="20"/>
      <c r="QGS31"/>
      <c r="QGT31" s="20"/>
      <c r="QGU31"/>
      <c r="QGV31" s="20"/>
      <c r="QGW31"/>
      <c r="QGX31" s="20"/>
      <c r="QGY31"/>
      <c r="QGZ31" s="20"/>
      <c r="QHA31"/>
      <c r="QHB31" s="20"/>
      <c r="QHC31"/>
      <c r="QHD31" s="20"/>
      <c r="QHE31"/>
      <c r="QHF31" s="20"/>
      <c r="QHG31"/>
      <c r="QHH31" s="20"/>
      <c r="QHI31"/>
      <c r="QHJ31" s="20"/>
      <c r="QHK31"/>
      <c r="QHL31" s="20"/>
      <c r="QHM31"/>
      <c r="QHN31" s="20"/>
      <c r="QHO31"/>
      <c r="QHP31" s="20"/>
      <c r="QHQ31"/>
      <c r="QHR31" s="20"/>
      <c r="QHS31"/>
      <c r="QHT31" s="20"/>
      <c r="QHU31"/>
      <c r="QHV31" s="20"/>
      <c r="QHW31"/>
      <c r="QHX31" s="20"/>
      <c r="QHY31"/>
      <c r="QHZ31" s="20"/>
      <c r="QIA31"/>
      <c r="QIB31" s="20"/>
      <c r="QIC31"/>
      <c r="QID31" s="20"/>
      <c r="QIE31"/>
      <c r="QIF31" s="20"/>
      <c r="QIG31"/>
      <c r="QIH31" s="20"/>
      <c r="QII31"/>
      <c r="QIJ31" s="20"/>
      <c r="QIK31"/>
      <c r="QIL31" s="20"/>
      <c r="QIM31"/>
      <c r="QIN31" s="20"/>
      <c r="QIO31"/>
      <c r="QIP31" s="20"/>
      <c r="QIQ31"/>
      <c r="QIR31" s="20"/>
      <c r="QIS31"/>
      <c r="QIT31" s="20"/>
      <c r="QIU31"/>
      <c r="QIV31" s="20"/>
      <c r="QIW31"/>
      <c r="QIX31" s="20"/>
      <c r="QIY31"/>
      <c r="QIZ31" s="20"/>
      <c r="QJA31"/>
      <c r="QJB31" s="20"/>
      <c r="QJC31"/>
      <c r="QJD31" s="20"/>
      <c r="QJE31"/>
      <c r="QJF31" s="20"/>
      <c r="QJG31"/>
      <c r="QJH31" s="20"/>
      <c r="QJI31"/>
      <c r="QJJ31" s="20"/>
      <c r="QJK31"/>
      <c r="QJL31" s="20"/>
      <c r="QJM31"/>
      <c r="QJN31" s="20"/>
      <c r="QJO31"/>
      <c r="QJP31" s="20"/>
      <c r="QJQ31"/>
      <c r="QJR31" s="20"/>
      <c r="QJS31"/>
      <c r="QJT31" s="20"/>
      <c r="QJU31"/>
      <c r="QJV31" s="20"/>
      <c r="QJW31"/>
      <c r="QJX31" s="20"/>
      <c r="QJY31"/>
      <c r="QJZ31" s="20"/>
      <c r="QKA31"/>
      <c r="QKB31" s="20"/>
      <c r="QKC31"/>
      <c r="QKD31" s="20"/>
      <c r="QKE31"/>
      <c r="QKF31" s="20"/>
      <c r="QKG31"/>
      <c r="QKH31" s="20"/>
      <c r="QKI31"/>
      <c r="QKJ31" s="20"/>
      <c r="QKK31"/>
      <c r="QKL31" s="20"/>
      <c r="QKM31"/>
      <c r="QKN31" s="20"/>
      <c r="QKO31"/>
      <c r="QKP31" s="20"/>
      <c r="QKQ31"/>
      <c r="QKR31" s="20"/>
      <c r="QKS31"/>
      <c r="QKT31" s="20"/>
      <c r="QKU31"/>
      <c r="QKV31" s="20"/>
      <c r="QKW31"/>
      <c r="QKX31" s="20"/>
      <c r="QKY31"/>
      <c r="QKZ31" s="20"/>
      <c r="QLA31"/>
      <c r="QLB31" s="20"/>
      <c r="QLC31"/>
      <c r="QLD31" s="20"/>
      <c r="QLE31"/>
      <c r="QLF31" s="20"/>
      <c r="QLG31"/>
      <c r="QLH31" s="20"/>
      <c r="QLI31"/>
      <c r="QLJ31" s="20"/>
      <c r="QLK31"/>
      <c r="QLL31" s="20"/>
      <c r="QLM31"/>
      <c r="QLN31" s="20"/>
      <c r="QLO31"/>
      <c r="QLP31" s="20"/>
      <c r="QLQ31"/>
      <c r="QLR31" s="20"/>
      <c r="QLS31"/>
      <c r="QLT31" s="20"/>
      <c r="QLU31"/>
      <c r="QLV31" s="20"/>
      <c r="QLW31"/>
      <c r="QLX31" s="20"/>
      <c r="QLY31"/>
      <c r="QLZ31" s="20"/>
      <c r="QMA31"/>
      <c r="QMB31" s="20"/>
      <c r="QMC31"/>
      <c r="QMD31" s="20"/>
      <c r="QME31"/>
      <c r="QMF31" s="20"/>
      <c r="QMG31"/>
      <c r="QMH31" s="20"/>
      <c r="QMI31"/>
      <c r="QMJ31" s="20"/>
      <c r="QMK31"/>
      <c r="QML31" s="20"/>
      <c r="QMM31"/>
      <c r="QMN31" s="20"/>
      <c r="QMO31"/>
      <c r="QMP31" s="20"/>
      <c r="QMQ31"/>
      <c r="QMR31" s="20"/>
      <c r="QMS31"/>
      <c r="QMT31" s="20"/>
      <c r="QMU31"/>
      <c r="QMV31" s="20"/>
      <c r="QMW31"/>
      <c r="QMX31" s="20"/>
      <c r="QMY31"/>
      <c r="QMZ31" s="20"/>
      <c r="QNA31"/>
      <c r="QNB31" s="20"/>
      <c r="QNC31"/>
      <c r="QND31" s="20"/>
      <c r="QNE31"/>
      <c r="QNF31" s="20"/>
      <c r="QNG31"/>
      <c r="QNH31" s="20"/>
      <c r="QNI31"/>
      <c r="QNJ31" s="20"/>
      <c r="QNK31"/>
      <c r="QNL31" s="20"/>
      <c r="QNM31"/>
      <c r="QNN31" s="20"/>
      <c r="QNO31"/>
      <c r="QNP31" s="20"/>
      <c r="QNQ31"/>
      <c r="QNR31" s="20"/>
      <c r="QNS31"/>
      <c r="QNT31" s="20"/>
      <c r="QNU31"/>
      <c r="QNV31" s="20"/>
      <c r="QNW31"/>
      <c r="QNX31" s="20"/>
      <c r="QNY31"/>
      <c r="QNZ31" s="20"/>
      <c r="QOA31"/>
      <c r="QOB31" s="20"/>
      <c r="QOC31"/>
      <c r="QOD31" s="20"/>
      <c r="QOE31"/>
      <c r="QOF31" s="20"/>
      <c r="QOG31"/>
      <c r="QOH31" s="20"/>
      <c r="QOI31"/>
      <c r="QOJ31" s="20"/>
      <c r="QOK31"/>
      <c r="QOL31" s="20"/>
      <c r="QOM31"/>
      <c r="QON31" s="20"/>
      <c r="QOO31"/>
      <c r="QOP31" s="20"/>
      <c r="QOQ31"/>
      <c r="QOR31" s="20"/>
      <c r="QOS31"/>
      <c r="QOT31" s="20"/>
      <c r="QOU31"/>
      <c r="QOV31" s="20"/>
      <c r="QOW31"/>
      <c r="QOX31" s="20"/>
      <c r="QOY31"/>
      <c r="QOZ31" s="20"/>
      <c r="QPA31"/>
      <c r="QPB31" s="20"/>
      <c r="QPC31"/>
      <c r="QPD31" s="20"/>
      <c r="QPE31"/>
      <c r="QPF31" s="20"/>
      <c r="QPG31"/>
      <c r="QPH31" s="20"/>
      <c r="QPI31"/>
      <c r="QPJ31" s="20"/>
      <c r="QPK31"/>
      <c r="QPL31" s="20"/>
      <c r="QPM31"/>
      <c r="QPN31" s="20"/>
      <c r="QPO31"/>
      <c r="QPP31" s="20"/>
      <c r="QPQ31"/>
      <c r="QPR31" s="20"/>
      <c r="QPS31"/>
      <c r="QPT31" s="20"/>
      <c r="QPU31"/>
      <c r="QPV31" s="20"/>
      <c r="QPW31"/>
      <c r="QPX31" s="20"/>
      <c r="QPY31"/>
      <c r="QPZ31" s="20"/>
      <c r="QQA31"/>
      <c r="QQB31" s="20"/>
      <c r="QQC31"/>
      <c r="QQD31" s="20"/>
      <c r="QQE31"/>
      <c r="QQF31" s="20"/>
      <c r="QQG31"/>
      <c r="QQH31" s="20"/>
      <c r="QQI31"/>
      <c r="QQJ31" s="20"/>
      <c r="QQK31"/>
      <c r="QQL31" s="20"/>
      <c r="QQM31"/>
      <c r="QQN31" s="20"/>
      <c r="QQO31"/>
      <c r="QQP31" s="20"/>
      <c r="QQQ31"/>
      <c r="QQR31" s="20"/>
      <c r="QQS31"/>
      <c r="QQT31" s="20"/>
      <c r="QQU31"/>
      <c r="QQV31" s="20"/>
      <c r="QQW31"/>
      <c r="QQX31" s="20"/>
      <c r="QQY31"/>
      <c r="QQZ31" s="20"/>
      <c r="QRA31"/>
      <c r="QRB31" s="20"/>
      <c r="QRC31"/>
      <c r="QRD31" s="20"/>
      <c r="QRE31"/>
      <c r="QRF31" s="20"/>
      <c r="QRG31"/>
      <c r="QRH31" s="20"/>
      <c r="QRI31"/>
      <c r="QRJ31" s="20"/>
      <c r="QRK31"/>
      <c r="QRL31" s="20"/>
      <c r="QRM31"/>
      <c r="QRN31" s="20"/>
      <c r="QRO31"/>
      <c r="QRP31" s="20"/>
      <c r="QRQ31"/>
      <c r="QRR31" s="20"/>
      <c r="QRS31"/>
      <c r="QRT31" s="20"/>
      <c r="QRU31"/>
      <c r="QRV31" s="20"/>
      <c r="QRW31"/>
      <c r="QRX31" s="20"/>
      <c r="QRY31"/>
      <c r="QRZ31" s="20"/>
      <c r="QSA31"/>
      <c r="QSB31" s="20"/>
      <c r="QSC31"/>
      <c r="QSD31" s="20"/>
      <c r="QSE31"/>
      <c r="QSF31" s="20"/>
      <c r="QSG31"/>
      <c r="QSH31" s="20"/>
      <c r="QSI31"/>
      <c r="QSJ31" s="20"/>
      <c r="QSK31"/>
      <c r="QSL31" s="20"/>
      <c r="QSM31"/>
      <c r="QSN31" s="20"/>
      <c r="QSO31"/>
      <c r="QSP31" s="20"/>
      <c r="QSQ31"/>
      <c r="QSR31" s="20"/>
      <c r="QSS31"/>
      <c r="QST31" s="20"/>
      <c r="QSU31"/>
      <c r="QSV31" s="20"/>
      <c r="QSW31"/>
      <c r="QSX31" s="20"/>
      <c r="QSY31"/>
      <c r="QSZ31" s="20"/>
      <c r="QTA31"/>
      <c r="QTB31" s="20"/>
      <c r="QTC31"/>
      <c r="QTD31" s="20"/>
      <c r="QTE31"/>
      <c r="QTF31" s="20"/>
      <c r="QTG31"/>
      <c r="QTH31" s="20"/>
      <c r="QTI31"/>
      <c r="QTJ31" s="20"/>
      <c r="QTK31"/>
      <c r="QTL31" s="20"/>
      <c r="QTM31"/>
      <c r="QTN31" s="20"/>
      <c r="QTO31"/>
      <c r="QTP31" s="20"/>
      <c r="QTQ31"/>
      <c r="QTR31" s="20"/>
      <c r="QTS31"/>
      <c r="QTT31" s="20"/>
      <c r="QTU31"/>
      <c r="QTV31" s="20"/>
      <c r="QTW31"/>
      <c r="QTX31" s="20"/>
      <c r="QTY31"/>
      <c r="QTZ31" s="20"/>
      <c r="QUA31"/>
      <c r="QUB31" s="20"/>
      <c r="QUC31"/>
      <c r="QUD31" s="20"/>
      <c r="QUE31"/>
      <c r="QUF31" s="20"/>
      <c r="QUG31"/>
      <c r="QUH31" s="20"/>
      <c r="QUI31"/>
      <c r="QUJ31" s="20"/>
      <c r="QUK31"/>
      <c r="QUL31" s="20"/>
      <c r="QUM31"/>
      <c r="QUN31" s="20"/>
      <c r="QUO31"/>
      <c r="QUP31" s="20"/>
      <c r="QUQ31"/>
      <c r="QUR31" s="20"/>
      <c r="QUS31"/>
      <c r="QUT31" s="20"/>
      <c r="QUU31"/>
      <c r="QUV31" s="20"/>
      <c r="QUW31"/>
      <c r="QUX31" s="20"/>
      <c r="QUY31"/>
      <c r="QUZ31" s="20"/>
      <c r="QVA31"/>
      <c r="QVB31" s="20"/>
      <c r="QVC31"/>
      <c r="QVD31" s="20"/>
      <c r="QVE31"/>
      <c r="QVF31" s="20"/>
      <c r="QVG31"/>
      <c r="QVH31" s="20"/>
      <c r="QVI31"/>
      <c r="QVJ31" s="20"/>
      <c r="QVK31"/>
      <c r="QVL31" s="20"/>
      <c r="QVM31"/>
      <c r="QVN31" s="20"/>
      <c r="QVO31"/>
      <c r="QVP31" s="20"/>
      <c r="QVQ31"/>
      <c r="QVR31" s="20"/>
      <c r="QVS31"/>
      <c r="QVT31" s="20"/>
      <c r="QVU31"/>
      <c r="QVV31" s="20"/>
      <c r="QVW31"/>
      <c r="QVX31" s="20"/>
      <c r="QVY31"/>
      <c r="QVZ31" s="20"/>
      <c r="QWA31"/>
      <c r="QWB31" s="20"/>
      <c r="QWC31"/>
      <c r="QWD31" s="20"/>
      <c r="QWE31"/>
      <c r="QWF31" s="20"/>
      <c r="QWG31"/>
      <c r="QWH31" s="20"/>
      <c r="QWI31"/>
      <c r="QWJ31" s="20"/>
      <c r="QWK31"/>
      <c r="QWL31" s="20"/>
      <c r="QWM31"/>
      <c r="QWN31" s="20"/>
      <c r="QWO31"/>
      <c r="QWP31" s="20"/>
      <c r="QWQ31"/>
      <c r="QWR31" s="20"/>
      <c r="QWS31"/>
      <c r="QWT31" s="20"/>
      <c r="QWU31"/>
      <c r="QWV31" s="20"/>
      <c r="QWW31"/>
      <c r="QWX31" s="20"/>
      <c r="QWY31"/>
      <c r="QWZ31" s="20"/>
      <c r="QXA31"/>
      <c r="QXB31" s="20"/>
      <c r="QXC31"/>
      <c r="QXD31" s="20"/>
      <c r="QXE31"/>
      <c r="QXF31" s="20"/>
      <c r="QXG31"/>
      <c r="QXH31" s="20"/>
      <c r="QXI31"/>
      <c r="QXJ31" s="20"/>
      <c r="QXK31"/>
      <c r="QXL31" s="20"/>
      <c r="QXM31"/>
      <c r="QXN31" s="20"/>
      <c r="QXO31"/>
      <c r="QXP31" s="20"/>
      <c r="QXQ31"/>
      <c r="QXR31" s="20"/>
      <c r="QXS31"/>
      <c r="QXT31" s="20"/>
      <c r="QXU31"/>
      <c r="QXV31" s="20"/>
      <c r="QXW31"/>
      <c r="QXX31" s="20"/>
      <c r="QXY31"/>
      <c r="QXZ31" s="20"/>
      <c r="QYA31"/>
      <c r="QYB31" s="20"/>
      <c r="QYC31"/>
      <c r="QYD31" s="20"/>
      <c r="QYE31"/>
      <c r="QYF31" s="20"/>
      <c r="QYG31"/>
      <c r="QYH31" s="20"/>
      <c r="QYI31"/>
      <c r="QYJ31" s="20"/>
      <c r="QYK31"/>
      <c r="QYL31" s="20"/>
      <c r="QYM31"/>
      <c r="QYN31" s="20"/>
      <c r="QYO31"/>
      <c r="QYP31" s="20"/>
      <c r="QYQ31"/>
      <c r="QYR31" s="20"/>
      <c r="QYS31"/>
      <c r="QYT31" s="20"/>
      <c r="QYU31"/>
      <c r="QYV31" s="20"/>
      <c r="QYW31"/>
      <c r="QYX31" s="20"/>
      <c r="QYY31"/>
      <c r="QYZ31" s="20"/>
      <c r="QZA31"/>
      <c r="QZB31" s="20"/>
      <c r="QZC31"/>
      <c r="QZD31" s="20"/>
      <c r="QZE31"/>
      <c r="QZF31" s="20"/>
      <c r="QZG31"/>
      <c r="QZH31" s="20"/>
      <c r="QZI31"/>
      <c r="QZJ31" s="20"/>
      <c r="QZK31"/>
      <c r="QZL31" s="20"/>
      <c r="QZM31"/>
      <c r="QZN31" s="20"/>
      <c r="QZO31"/>
      <c r="QZP31" s="20"/>
      <c r="QZQ31"/>
      <c r="QZR31" s="20"/>
      <c r="QZS31"/>
      <c r="QZT31" s="20"/>
      <c r="QZU31"/>
      <c r="QZV31" s="20"/>
      <c r="QZW31"/>
      <c r="QZX31" s="20"/>
      <c r="QZY31"/>
      <c r="QZZ31" s="20"/>
      <c r="RAA31"/>
      <c r="RAB31" s="20"/>
      <c r="RAC31"/>
      <c r="RAD31" s="20"/>
      <c r="RAE31"/>
      <c r="RAF31" s="20"/>
      <c r="RAG31"/>
      <c r="RAH31" s="20"/>
      <c r="RAI31"/>
      <c r="RAJ31" s="20"/>
      <c r="RAK31"/>
      <c r="RAL31" s="20"/>
      <c r="RAM31"/>
      <c r="RAN31" s="20"/>
      <c r="RAO31"/>
      <c r="RAP31" s="20"/>
      <c r="RAQ31"/>
      <c r="RAR31" s="20"/>
      <c r="RAS31"/>
      <c r="RAT31" s="20"/>
      <c r="RAU31"/>
      <c r="RAV31" s="20"/>
      <c r="RAW31"/>
      <c r="RAX31" s="20"/>
      <c r="RAY31"/>
      <c r="RAZ31" s="20"/>
      <c r="RBA31"/>
      <c r="RBB31" s="20"/>
      <c r="RBC31"/>
      <c r="RBD31" s="20"/>
      <c r="RBE31"/>
      <c r="RBF31" s="20"/>
      <c r="RBG31"/>
      <c r="RBH31" s="20"/>
      <c r="RBI31"/>
      <c r="RBJ31" s="20"/>
      <c r="RBK31"/>
      <c r="RBL31" s="20"/>
      <c r="RBM31"/>
      <c r="RBN31" s="20"/>
      <c r="RBO31"/>
      <c r="RBP31" s="20"/>
      <c r="RBQ31"/>
      <c r="RBR31" s="20"/>
      <c r="RBS31"/>
      <c r="RBT31" s="20"/>
      <c r="RBU31"/>
      <c r="RBV31" s="20"/>
      <c r="RBW31"/>
      <c r="RBX31" s="20"/>
      <c r="RBY31"/>
      <c r="RBZ31" s="20"/>
      <c r="RCA31"/>
      <c r="RCB31" s="20"/>
      <c r="RCC31"/>
      <c r="RCD31" s="20"/>
      <c r="RCE31"/>
      <c r="RCF31" s="20"/>
      <c r="RCG31"/>
      <c r="RCH31" s="20"/>
      <c r="RCI31"/>
      <c r="RCJ31" s="20"/>
      <c r="RCK31"/>
      <c r="RCL31" s="20"/>
      <c r="RCM31"/>
      <c r="RCN31" s="20"/>
      <c r="RCO31"/>
      <c r="RCP31" s="20"/>
      <c r="RCQ31"/>
      <c r="RCR31" s="20"/>
      <c r="RCS31"/>
      <c r="RCT31" s="20"/>
      <c r="RCU31"/>
      <c r="RCV31" s="20"/>
      <c r="RCW31"/>
      <c r="RCX31" s="20"/>
      <c r="RCY31"/>
      <c r="RCZ31" s="20"/>
      <c r="RDA31"/>
      <c r="RDB31" s="20"/>
      <c r="RDC31"/>
      <c r="RDD31" s="20"/>
      <c r="RDE31"/>
      <c r="RDF31" s="20"/>
      <c r="RDG31"/>
      <c r="RDH31" s="20"/>
      <c r="RDI31"/>
      <c r="RDJ31" s="20"/>
      <c r="RDK31"/>
      <c r="RDL31" s="20"/>
      <c r="RDM31"/>
      <c r="RDN31" s="20"/>
      <c r="RDO31"/>
      <c r="RDP31" s="20"/>
      <c r="RDQ31"/>
      <c r="RDR31" s="20"/>
      <c r="RDS31"/>
      <c r="RDT31" s="20"/>
      <c r="RDU31"/>
      <c r="RDV31" s="20"/>
      <c r="RDW31"/>
      <c r="RDX31" s="20"/>
      <c r="RDY31"/>
      <c r="RDZ31" s="20"/>
      <c r="REA31"/>
      <c r="REB31" s="20"/>
      <c r="REC31"/>
      <c r="RED31" s="20"/>
      <c r="REE31"/>
      <c r="REF31" s="20"/>
      <c r="REG31"/>
      <c r="REH31" s="20"/>
      <c r="REI31"/>
      <c r="REJ31" s="20"/>
      <c r="REK31"/>
      <c r="REL31" s="20"/>
      <c r="REM31"/>
      <c r="REN31" s="20"/>
      <c r="REO31"/>
      <c r="REP31" s="20"/>
      <c r="REQ31"/>
      <c r="RER31" s="20"/>
      <c r="RES31"/>
      <c r="RET31" s="20"/>
      <c r="REU31"/>
      <c r="REV31" s="20"/>
      <c r="REW31"/>
      <c r="REX31" s="20"/>
      <c r="REY31"/>
      <c r="REZ31" s="20"/>
      <c r="RFA31"/>
      <c r="RFB31" s="20"/>
      <c r="RFC31"/>
      <c r="RFD31" s="20"/>
      <c r="RFE31"/>
      <c r="RFF31" s="20"/>
      <c r="RFG31"/>
      <c r="RFH31" s="20"/>
      <c r="RFI31"/>
      <c r="RFJ31" s="20"/>
      <c r="RFK31"/>
      <c r="RFL31" s="20"/>
      <c r="RFM31"/>
      <c r="RFN31" s="20"/>
      <c r="RFO31"/>
      <c r="RFP31" s="20"/>
      <c r="RFQ31"/>
      <c r="RFR31" s="20"/>
      <c r="RFS31"/>
      <c r="RFT31" s="20"/>
      <c r="RFU31"/>
      <c r="RFV31" s="20"/>
      <c r="RFW31"/>
      <c r="RFX31" s="20"/>
      <c r="RFY31"/>
      <c r="RFZ31" s="20"/>
      <c r="RGA31"/>
      <c r="RGB31" s="20"/>
      <c r="RGC31"/>
      <c r="RGD31" s="20"/>
      <c r="RGE31"/>
      <c r="RGF31" s="20"/>
      <c r="RGG31"/>
      <c r="RGH31" s="20"/>
      <c r="RGI31"/>
      <c r="RGJ31" s="20"/>
      <c r="RGK31"/>
      <c r="RGL31" s="20"/>
      <c r="RGM31"/>
      <c r="RGN31" s="20"/>
      <c r="RGO31"/>
      <c r="RGP31" s="20"/>
      <c r="RGQ31"/>
      <c r="RGR31" s="20"/>
      <c r="RGS31"/>
      <c r="RGT31" s="20"/>
      <c r="RGU31"/>
      <c r="RGV31" s="20"/>
      <c r="RGW31"/>
      <c r="RGX31" s="20"/>
      <c r="RGY31"/>
      <c r="RGZ31" s="20"/>
      <c r="RHA31"/>
      <c r="RHB31" s="20"/>
      <c r="RHC31"/>
      <c r="RHD31" s="20"/>
      <c r="RHE31"/>
      <c r="RHF31" s="20"/>
      <c r="RHG31"/>
      <c r="RHH31" s="20"/>
      <c r="RHI31"/>
      <c r="RHJ31" s="20"/>
      <c r="RHK31"/>
      <c r="RHL31" s="20"/>
      <c r="RHM31"/>
      <c r="RHN31" s="20"/>
      <c r="RHO31"/>
      <c r="RHP31" s="20"/>
      <c r="RHQ31"/>
      <c r="RHR31" s="20"/>
      <c r="RHS31"/>
      <c r="RHT31" s="20"/>
      <c r="RHU31"/>
      <c r="RHV31" s="20"/>
      <c r="RHW31"/>
      <c r="RHX31" s="20"/>
      <c r="RHY31"/>
      <c r="RHZ31" s="20"/>
      <c r="RIA31"/>
      <c r="RIB31" s="20"/>
      <c r="RIC31"/>
      <c r="RID31" s="20"/>
      <c r="RIE31"/>
      <c r="RIF31" s="20"/>
      <c r="RIG31"/>
      <c r="RIH31" s="20"/>
      <c r="RII31"/>
      <c r="RIJ31" s="20"/>
      <c r="RIK31"/>
      <c r="RIL31" s="20"/>
      <c r="RIM31"/>
      <c r="RIN31" s="20"/>
      <c r="RIO31"/>
      <c r="RIP31" s="20"/>
      <c r="RIQ31"/>
      <c r="RIR31" s="20"/>
      <c r="RIS31"/>
      <c r="RIT31" s="20"/>
      <c r="RIU31"/>
      <c r="RIV31" s="20"/>
      <c r="RIW31"/>
      <c r="RIX31" s="20"/>
      <c r="RIY31"/>
      <c r="RIZ31" s="20"/>
      <c r="RJA31"/>
      <c r="RJB31" s="20"/>
      <c r="RJC31"/>
      <c r="RJD31" s="20"/>
      <c r="RJE31"/>
      <c r="RJF31" s="20"/>
      <c r="RJG31"/>
      <c r="RJH31" s="20"/>
      <c r="RJI31"/>
      <c r="RJJ31" s="20"/>
      <c r="RJK31"/>
      <c r="RJL31" s="20"/>
      <c r="RJM31"/>
      <c r="RJN31" s="20"/>
      <c r="RJO31"/>
      <c r="RJP31" s="20"/>
      <c r="RJQ31"/>
      <c r="RJR31" s="20"/>
      <c r="RJS31"/>
      <c r="RJT31" s="20"/>
      <c r="RJU31"/>
      <c r="RJV31" s="20"/>
      <c r="RJW31"/>
      <c r="RJX31" s="20"/>
      <c r="RJY31"/>
      <c r="RJZ31" s="20"/>
      <c r="RKA31"/>
      <c r="RKB31" s="20"/>
      <c r="RKC31"/>
      <c r="RKD31" s="20"/>
      <c r="RKE31"/>
      <c r="RKF31" s="20"/>
      <c r="RKG31"/>
      <c r="RKH31" s="20"/>
      <c r="RKI31"/>
      <c r="RKJ31" s="20"/>
      <c r="RKK31"/>
      <c r="RKL31" s="20"/>
      <c r="RKM31"/>
      <c r="RKN31" s="20"/>
      <c r="RKO31"/>
      <c r="RKP31" s="20"/>
      <c r="RKQ31"/>
      <c r="RKR31" s="20"/>
      <c r="RKS31"/>
      <c r="RKT31" s="20"/>
      <c r="RKU31"/>
      <c r="RKV31" s="20"/>
      <c r="RKW31"/>
      <c r="RKX31" s="20"/>
      <c r="RKY31"/>
      <c r="RKZ31" s="20"/>
      <c r="RLA31"/>
      <c r="RLB31" s="20"/>
      <c r="RLC31"/>
      <c r="RLD31" s="20"/>
      <c r="RLE31"/>
      <c r="RLF31" s="20"/>
      <c r="RLG31"/>
      <c r="RLH31" s="20"/>
      <c r="RLI31"/>
      <c r="RLJ31" s="20"/>
      <c r="RLK31"/>
      <c r="RLL31" s="20"/>
      <c r="RLM31"/>
      <c r="RLN31" s="20"/>
      <c r="RLO31"/>
      <c r="RLP31" s="20"/>
      <c r="RLQ31"/>
      <c r="RLR31" s="20"/>
      <c r="RLS31"/>
      <c r="RLT31" s="20"/>
      <c r="RLU31"/>
      <c r="RLV31" s="20"/>
      <c r="RLW31"/>
      <c r="RLX31" s="20"/>
      <c r="RLY31"/>
      <c r="RLZ31" s="20"/>
      <c r="RMA31"/>
      <c r="RMB31" s="20"/>
      <c r="RMC31"/>
      <c r="RMD31" s="20"/>
      <c r="RME31"/>
      <c r="RMF31" s="20"/>
      <c r="RMG31"/>
      <c r="RMH31" s="20"/>
      <c r="RMI31"/>
      <c r="RMJ31" s="20"/>
      <c r="RMK31"/>
      <c r="RML31" s="20"/>
      <c r="RMM31"/>
      <c r="RMN31" s="20"/>
      <c r="RMO31"/>
      <c r="RMP31" s="20"/>
      <c r="RMQ31"/>
      <c r="RMR31" s="20"/>
      <c r="RMS31"/>
      <c r="RMT31" s="20"/>
      <c r="RMU31"/>
      <c r="RMV31" s="20"/>
      <c r="RMW31"/>
      <c r="RMX31" s="20"/>
      <c r="RMY31"/>
      <c r="RMZ31" s="20"/>
      <c r="RNA31"/>
      <c r="RNB31" s="20"/>
      <c r="RNC31"/>
      <c r="RND31" s="20"/>
      <c r="RNE31"/>
      <c r="RNF31" s="20"/>
      <c r="RNG31"/>
      <c r="RNH31" s="20"/>
      <c r="RNI31"/>
      <c r="RNJ31" s="20"/>
      <c r="RNK31"/>
      <c r="RNL31" s="20"/>
      <c r="RNM31"/>
      <c r="RNN31" s="20"/>
      <c r="RNO31"/>
      <c r="RNP31" s="20"/>
      <c r="RNQ31"/>
      <c r="RNR31" s="20"/>
      <c r="RNS31"/>
      <c r="RNT31" s="20"/>
      <c r="RNU31"/>
      <c r="RNV31" s="20"/>
      <c r="RNW31"/>
      <c r="RNX31" s="20"/>
      <c r="RNY31"/>
      <c r="RNZ31" s="20"/>
      <c r="ROA31"/>
      <c r="ROB31" s="20"/>
      <c r="ROC31"/>
      <c r="ROD31" s="20"/>
      <c r="ROE31"/>
      <c r="ROF31" s="20"/>
      <c r="ROG31"/>
      <c r="ROH31" s="20"/>
      <c r="ROI31"/>
      <c r="ROJ31" s="20"/>
      <c r="ROK31"/>
      <c r="ROL31" s="20"/>
      <c r="ROM31"/>
      <c r="RON31" s="20"/>
      <c r="ROO31"/>
      <c r="ROP31" s="20"/>
      <c r="ROQ31"/>
      <c r="ROR31" s="20"/>
      <c r="ROS31"/>
      <c r="ROT31" s="20"/>
      <c r="ROU31"/>
      <c r="ROV31" s="20"/>
      <c r="ROW31"/>
      <c r="ROX31" s="20"/>
      <c r="ROY31"/>
      <c r="ROZ31" s="20"/>
      <c r="RPA31"/>
      <c r="RPB31" s="20"/>
      <c r="RPC31"/>
      <c r="RPD31" s="20"/>
      <c r="RPE31"/>
      <c r="RPF31" s="20"/>
      <c r="RPG31"/>
      <c r="RPH31" s="20"/>
      <c r="RPI31"/>
      <c r="RPJ31" s="20"/>
      <c r="RPK31"/>
      <c r="RPL31" s="20"/>
      <c r="RPM31"/>
      <c r="RPN31" s="20"/>
      <c r="RPO31"/>
      <c r="RPP31" s="20"/>
      <c r="RPQ31"/>
      <c r="RPR31" s="20"/>
      <c r="RPS31"/>
      <c r="RPT31" s="20"/>
      <c r="RPU31"/>
      <c r="RPV31" s="20"/>
      <c r="RPW31"/>
      <c r="RPX31" s="20"/>
      <c r="RPY31"/>
      <c r="RPZ31" s="20"/>
      <c r="RQA31"/>
      <c r="RQB31" s="20"/>
      <c r="RQC31"/>
      <c r="RQD31" s="20"/>
      <c r="RQE31"/>
      <c r="RQF31" s="20"/>
      <c r="RQG31"/>
      <c r="RQH31" s="20"/>
      <c r="RQI31"/>
      <c r="RQJ31" s="20"/>
      <c r="RQK31"/>
      <c r="RQL31" s="20"/>
      <c r="RQM31"/>
      <c r="RQN31" s="20"/>
      <c r="RQO31"/>
      <c r="RQP31" s="20"/>
      <c r="RQQ31"/>
      <c r="RQR31" s="20"/>
      <c r="RQS31"/>
      <c r="RQT31" s="20"/>
      <c r="RQU31"/>
      <c r="RQV31" s="20"/>
      <c r="RQW31"/>
      <c r="RQX31" s="20"/>
      <c r="RQY31"/>
      <c r="RQZ31" s="20"/>
      <c r="RRA31"/>
      <c r="RRB31" s="20"/>
      <c r="RRC31"/>
      <c r="RRD31" s="20"/>
      <c r="RRE31"/>
      <c r="RRF31" s="20"/>
      <c r="RRG31"/>
      <c r="RRH31" s="20"/>
      <c r="RRI31"/>
      <c r="RRJ31" s="20"/>
      <c r="RRK31"/>
      <c r="RRL31" s="20"/>
      <c r="RRM31"/>
      <c r="RRN31" s="20"/>
      <c r="RRO31"/>
      <c r="RRP31" s="20"/>
      <c r="RRQ31"/>
      <c r="RRR31" s="20"/>
      <c r="RRS31"/>
      <c r="RRT31" s="20"/>
      <c r="RRU31"/>
      <c r="RRV31" s="20"/>
      <c r="RRW31"/>
      <c r="RRX31" s="20"/>
      <c r="RRY31"/>
      <c r="RRZ31" s="20"/>
      <c r="RSA31"/>
      <c r="RSB31" s="20"/>
      <c r="RSC31"/>
      <c r="RSD31" s="20"/>
      <c r="RSE31"/>
      <c r="RSF31" s="20"/>
      <c r="RSG31"/>
      <c r="RSH31" s="20"/>
      <c r="RSI31"/>
      <c r="RSJ31" s="20"/>
      <c r="RSK31"/>
      <c r="RSL31" s="20"/>
      <c r="RSM31"/>
      <c r="RSN31" s="20"/>
      <c r="RSO31"/>
      <c r="RSP31" s="20"/>
      <c r="RSQ31"/>
      <c r="RSR31" s="20"/>
      <c r="RSS31"/>
      <c r="RST31" s="20"/>
      <c r="RSU31"/>
      <c r="RSV31" s="20"/>
      <c r="RSW31"/>
      <c r="RSX31" s="20"/>
      <c r="RSY31"/>
      <c r="RSZ31" s="20"/>
      <c r="RTA31"/>
      <c r="RTB31" s="20"/>
      <c r="RTC31"/>
      <c r="RTD31" s="20"/>
      <c r="RTE31"/>
      <c r="RTF31" s="20"/>
      <c r="RTG31"/>
      <c r="RTH31" s="20"/>
      <c r="RTI31"/>
      <c r="RTJ31" s="20"/>
      <c r="RTK31"/>
      <c r="RTL31" s="20"/>
      <c r="RTM31"/>
      <c r="RTN31" s="20"/>
      <c r="RTO31"/>
      <c r="RTP31" s="20"/>
      <c r="RTQ31"/>
      <c r="RTR31" s="20"/>
      <c r="RTS31"/>
      <c r="RTT31" s="20"/>
      <c r="RTU31"/>
      <c r="RTV31" s="20"/>
      <c r="RTW31"/>
      <c r="RTX31" s="20"/>
      <c r="RTY31"/>
      <c r="RTZ31" s="20"/>
      <c r="RUA31"/>
      <c r="RUB31" s="20"/>
      <c r="RUC31"/>
      <c r="RUD31" s="20"/>
      <c r="RUE31"/>
      <c r="RUF31" s="20"/>
      <c r="RUG31"/>
      <c r="RUH31" s="20"/>
      <c r="RUI31"/>
      <c r="RUJ31" s="20"/>
      <c r="RUK31"/>
      <c r="RUL31" s="20"/>
      <c r="RUM31"/>
      <c r="RUN31" s="20"/>
      <c r="RUO31"/>
      <c r="RUP31" s="20"/>
      <c r="RUQ31"/>
      <c r="RUR31" s="20"/>
      <c r="RUS31"/>
      <c r="RUT31" s="20"/>
      <c r="RUU31"/>
      <c r="RUV31" s="20"/>
      <c r="RUW31"/>
      <c r="RUX31" s="20"/>
      <c r="RUY31"/>
      <c r="RUZ31" s="20"/>
      <c r="RVA31"/>
      <c r="RVB31" s="20"/>
      <c r="RVC31"/>
      <c r="RVD31" s="20"/>
      <c r="RVE31"/>
      <c r="RVF31" s="20"/>
      <c r="RVG31"/>
      <c r="RVH31" s="20"/>
      <c r="RVI31"/>
      <c r="RVJ31" s="20"/>
      <c r="RVK31"/>
      <c r="RVL31" s="20"/>
      <c r="RVM31"/>
      <c r="RVN31" s="20"/>
      <c r="RVO31"/>
      <c r="RVP31" s="20"/>
      <c r="RVQ31"/>
      <c r="RVR31" s="20"/>
      <c r="RVS31"/>
      <c r="RVT31" s="20"/>
      <c r="RVU31"/>
      <c r="RVV31" s="20"/>
      <c r="RVW31"/>
      <c r="RVX31" s="20"/>
      <c r="RVY31"/>
      <c r="RVZ31" s="20"/>
      <c r="RWA31"/>
      <c r="RWB31" s="20"/>
      <c r="RWC31"/>
      <c r="RWD31" s="20"/>
      <c r="RWE31"/>
      <c r="RWF31" s="20"/>
      <c r="RWG31"/>
      <c r="RWH31" s="20"/>
      <c r="RWI31"/>
      <c r="RWJ31" s="20"/>
      <c r="RWK31"/>
      <c r="RWL31" s="20"/>
      <c r="RWM31"/>
      <c r="RWN31" s="20"/>
      <c r="RWO31"/>
      <c r="RWP31" s="20"/>
      <c r="RWQ31"/>
      <c r="RWR31" s="20"/>
      <c r="RWS31"/>
      <c r="RWT31" s="20"/>
      <c r="RWU31"/>
      <c r="RWV31" s="20"/>
      <c r="RWW31"/>
      <c r="RWX31" s="20"/>
      <c r="RWY31"/>
      <c r="RWZ31" s="20"/>
      <c r="RXA31"/>
      <c r="RXB31" s="20"/>
      <c r="RXC31"/>
      <c r="RXD31" s="20"/>
      <c r="RXE31"/>
      <c r="RXF31" s="20"/>
      <c r="RXG31"/>
      <c r="RXH31" s="20"/>
      <c r="RXI31"/>
      <c r="RXJ31" s="20"/>
      <c r="RXK31"/>
      <c r="RXL31" s="20"/>
      <c r="RXM31"/>
      <c r="RXN31" s="20"/>
      <c r="RXO31"/>
      <c r="RXP31" s="20"/>
      <c r="RXQ31"/>
      <c r="RXR31" s="20"/>
      <c r="RXS31"/>
      <c r="RXT31" s="20"/>
      <c r="RXU31"/>
      <c r="RXV31" s="20"/>
      <c r="RXW31"/>
      <c r="RXX31" s="20"/>
      <c r="RXY31"/>
      <c r="RXZ31" s="20"/>
      <c r="RYA31"/>
      <c r="RYB31" s="20"/>
      <c r="RYC31"/>
      <c r="RYD31" s="20"/>
      <c r="RYE31"/>
      <c r="RYF31" s="20"/>
      <c r="RYG31"/>
      <c r="RYH31" s="20"/>
      <c r="RYI31"/>
      <c r="RYJ31" s="20"/>
      <c r="RYK31"/>
      <c r="RYL31" s="20"/>
      <c r="RYM31"/>
      <c r="RYN31" s="20"/>
      <c r="RYO31"/>
      <c r="RYP31" s="20"/>
      <c r="RYQ31"/>
      <c r="RYR31" s="20"/>
      <c r="RYS31"/>
      <c r="RYT31" s="20"/>
      <c r="RYU31"/>
      <c r="RYV31" s="20"/>
      <c r="RYW31"/>
      <c r="RYX31" s="20"/>
      <c r="RYY31"/>
      <c r="RYZ31" s="20"/>
      <c r="RZA31"/>
      <c r="RZB31" s="20"/>
      <c r="RZC31"/>
      <c r="RZD31" s="20"/>
      <c r="RZE31"/>
      <c r="RZF31" s="20"/>
      <c r="RZG31"/>
      <c r="RZH31" s="20"/>
      <c r="RZI31"/>
      <c r="RZJ31" s="20"/>
      <c r="RZK31"/>
      <c r="RZL31" s="20"/>
      <c r="RZM31"/>
      <c r="RZN31" s="20"/>
      <c r="RZO31"/>
      <c r="RZP31" s="20"/>
      <c r="RZQ31"/>
      <c r="RZR31" s="20"/>
      <c r="RZS31"/>
      <c r="RZT31" s="20"/>
      <c r="RZU31"/>
      <c r="RZV31" s="20"/>
      <c r="RZW31"/>
      <c r="RZX31" s="20"/>
      <c r="RZY31"/>
      <c r="RZZ31" s="20"/>
      <c r="SAA31"/>
      <c r="SAB31" s="20"/>
      <c r="SAC31"/>
      <c r="SAD31" s="20"/>
      <c r="SAE31"/>
      <c r="SAF31" s="20"/>
      <c r="SAG31"/>
      <c r="SAH31" s="20"/>
      <c r="SAI31"/>
      <c r="SAJ31" s="20"/>
      <c r="SAK31"/>
      <c r="SAL31" s="20"/>
      <c r="SAM31"/>
      <c r="SAN31" s="20"/>
      <c r="SAO31"/>
      <c r="SAP31" s="20"/>
      <c r="SAQ31"/>
      <c r="SAR31" s="20"/>
      <c r="SAS31"/>
      <c r="SAT31" s="20"/>
      <c r="SAU31"/>
      <c r="SAV31" s="20"/>
      <c r="SAW31"/>
      <c r="SAX31" s="20"/>
      <c r="SAY31"/>
      <c r="SAZ31" s="20"/>
      <c r="SBA31"/>
      <c r="SBB31" s="20"/>
      <c r="SBC31"/>
      <c r="SBD31" s="20"/>
      <c r="SBE31"/>
      <c r="SBF31" s="20"/>
      <c r="SBG31"/>
      <c r="SBH31" s="20"/>
      <c r="SBI31"/>
      <c r="SBJ31" s="20"/>
      <c r="SBK31"/>
      <c r="SBL31" s="20"/>
      <c r="SBM31"/>
      <c r="SBN31" s="20"/>
      <c r="SBO31"/>
      <c r="SBP31" s="20"/>
      <c r="SBQ31"/>
      <c r="SBR31" s="20"/>
      <c r="SBS31"/>
      <c r="SBT31" s="20"/>
      <c r="SBU31"/>
      <c r="SBV31" s="20"/>
      <c r="SBW31"/>
      <c r="SBX31" s="20"/>
      <c r="SBY31"/>
      <c r="SBZ31" s="20"/>
      <c r="SCA31"/>
      <c r="SCB31" s="20"/>
      <c r="SCC31"/>
      <c r="SCD31" s="20"/>
      <c r="SCE31"/>
      <c r="SCF31" s="20"/>
      <c r="SCG31"/>
      <c r="SCH31" s="20"/>
      <c r="SCI31"/>
      <c r="SCJ31" s="20"/>
      <c r="SCK31"/>
      <c r="SCL31" s="20"/>
      <c r="SCM31"/>
      <c r="SCN31" s="20"/>
      <c r="SCO31"/>
      <c r="SCP31" s="20"/>
      <c r="SCQ31"/>
      <c r="SCR31" s="20"/>
      <c r="SCS31"/>
      <c r="SCT31" s="20"/>
      <c r="SCU31"/>
      <c r="SCV31" s="20"/>
      <c r="SCW31"/>
      <c r="SCX31" s="20"/>
      <c r="SCY31"/>
      <c r="SCZ31" s="20"/>
      <c r="SDA31"/>
      <c r="SDB31" s="20"/>
      <c r="SDC31"/>
      <c r="SDD31" s="20"/>
      <c r="SDE31"/>
      <c r="SDF31" s="20"/>
      <c r="SDG31"/>
      <c r="SDH31" s="20"/>
      <c r="SDI31"/>
      <c r="SDJ31" s="20"/>
      <c r="SDK31"/>
      <c r="SDL31" s="20"/>
      <c r="SDM31"/>
      <c r="SDN31" s="20"/>
      <c r="SDO31"/>
      <c r="SDP31" s="20"/>
      <c r="SDQ31"/>
      <c r="SDR31" s="20"/>
      <c r="SDS31"/>
      <c r="SDT31" s="20"/>
      <c r="SDU31"/>
      <c r="SDV31" s="20"/>
      <c r="SDW31"/>
      <c r="SDX31" s="20"/>
      <c r="SDY31"/>
      <c r="SDZ31" s="20"/>
      <c r="SEA31"/>
      <c r="SEB31" s="20"/>
      <c r="SEC31"/>
      <c r="SED31" s="20"/>
      <c r="SEE31"/>
      <c r="SEF31" s="20"/>
      <c r="SEG31"/>
      <c r="SEH31" s="20"/>
      <c r="SEI31"/>
      <c r="SEJ31" s="20"/>
      <c r="SEK31"/>
      <c r="SEL31" s="20"/>
      <c r="SEM31"/>
      <c r="SEN31" s="20"/>
      <c r="SEO31"/>
      <c r="SEP31" s="20"/>
      <c r="SEQ31"/>
      <c r="SER31" s="20"/>
      <c r="SES31"/>
      <c r="SET31" s="20"/>
      <c r="SEU31"/>
      <c r="SEV31" s="20"/>
      <c r="SEW31"/>
      <c r="SEX31" s="20"/>
      <c r="SEY31"/>
      <c r="SEZ31" s="20"/>
      <c r="SFA31"/>
      <c r="SFB31" s="20"/>
      <c r="SFC31"/>
      <c r="SFD31" s="20"/>
      <c r="SFE31"/>
      <c r="SFF31" s="20"/>
      <c r="SFG31"/>
      <c r="SFH31" s="20"/>
      <c r="SFI31"/>
      <c r="SFJ31" s="20"/>
      <c r="SFK31"/>
      <c r="SFL31" s="20"/>
      <c r="SFM31"/>
      <c r="SFN31" s="20"/>
      <c r="SFO31"/>
      <c r="SFP31" s="20"/>
      <c r="SFQ31"/>
      <c r="SFR31" s="20"/>
      <c r="SFS31"/>
      <c r="SFT31" s="20"/>
      <c r="SFU31"/>
      <c r="SFV31" s="20"/>
      <c r="SFW31"/>
      <c r="SFX31" s="20"/>
      <c r="SFY31"/>
      <c r="SFZ31" s="20"/>
      <c r="SGA31"/>
      <c r="SGB31" s="20"/>
      <c r="SGC31"/>
      <c r="SGD31" s="20"/>
      <c r="SGE31"/>
      <c r="SGF31" s="20"/>
      <c r="SGG31"/>
      <c r="SGH31" s="20"/>
      <c r="SGI31"/>
      <c r="SGJ31" s="20"/>
      <c r="SGK31"/>
      <c r="SGL31" s="20"/>
      <c r="SGM31"/>
      <c r="SGN31" s="20"/>
      <c r="SGO31"/>
      <c r="SGP31" s="20"/>
      <c r="SGQ31"/>
      <c r="SGR31" s="20"/>
      <c r="SGS31"/>
      <c r="SGT31" s="20"/>
      <c r="SGU31"/>
      <c r="SGV31" s="20"/>
      <c r="SGW31"/>
      <c r="SGX31" s="20"/>
      <c r="SGY31"/>
      <c r="SGZ31" s="20"/>
      <c r="SHA31"/>
      <c r="SHB31" s="20"/>
      <c r="SHC31"/>
      <c r="SHD31" s="20"/>
      <c r="SHE31"/>
      <c r="SHF31" s="20"/>
      <c r="SHG31"/>
      <c r="SHH31" s="20"/>
      <c r="SHI31"/>
      <c r="SHJ31" s="20"/>
      <c r="SHK31"/>
      <c r="SHL31" s="20"/>
      <c r="SHM31"/>
      <c r="SHN31" s="20"/>
      <c r="SHO31"/>
      <c r="SHP31" s="20"/>
      <c r="SHQ31"/>
      <c r="SHR31" s="20"/>
      <c r="SHS31"/>
      <c r="SHT31" s="20"/>
      <c r="SHU31"/>
      <c r="SHV31" s="20"/>
      <c r="SHW31"/>
      <c r="SHX31" s="20"/>
      <c r="SHY31"/>
      <c r="SHZ31" s="20"/>
      <c r="SIA31"/>
      <c r="SIB31" s="20"/>
      <c r="SIC31"/>
      <c r="SID31" s="20"/>
      <c r="SIE31"/>
      <c r="SIF31" s="20"/>
      <c r="SIG31"/>
      <c r="SIH31" s="20"/>
      <c r="SII31"/>
      <c r="SIJ31" s="20"/>
      <c r="SIK31"/>
      <c r="SIL31" s="20"/>
      <c r="SIM31"/>
      <c r="SIN31" s="20"/>
      <c r="SIO31"/>
      <c r="SIP31" s="20"/>
      <c r="SIQ31"/>
      <c r="SIR31" s="20"/>
      <c r="SIS31"/>
      <c r="SIT31" s="20"/>
      <c r="SIU31"/>
      <c r="SIV31" s="20"/>
      <c r="SIW31"/>
      <c r="SIX31" s="20"/>
      <c r="SIY31"/>
      <c r="SIZ31" s="20"/>
      <c r="SJA31"/>
      <c r="SJB31" s="20"/>
      <c r="SJC31"/>
      <c r="SJD31" s="20"/>
      <c r="SJE31"/>
      <c r="SJF31" s="20"/>
      <c r="SJG31"/>
      <c r="SJH31" s="20"/>
      <c r="SJI31"/>
      <c r="SJJ31" s="20"/>
      <c r="SJK31"/>
      <c r="SJL31" s="20"/>
      <c r="SJM31"/>
      <c r="SJN31" s="20"/>
      <c r="SJO31"/>
      <c r="SJP31" s="20"/>
      <c r="SJQ31"/>
      <c r="SJR31" s="20"/>
      <c r="SJS31"/>
      <c r="SJT31" s="20"/>
      <c r="SJU31"/>
      <c r="SJV31" s="20"/>
      <c r="SJW31"/>
      <c r="SJX31" s="20"/>
      <c r="SJY31"/>
      <c r="SJZ31" s="20"/>
      <c r="SKA31"/>
      <c r="SKB31" s="20"/>
      <c r="SKC31"/>
      <c r="SKD31" s="20"/>
      <c r="SKE31"/>
      <c r="SKF31" s="20"/>
      <c r="SKG31"/>
      <c r="SKH31" s="20"/>
      <c r="SKI31"/>
      <c r="SKJ31" s="20"/>
      <c r="SKK31"/>
      <c r="SKL31" s="20"/>
      <c r="SKM31"/>
      <c r="SKN31" s="20"/>
      <c r="SKO31"/>
      <c r="SKP31" s="20"/>
      <c r="SKQ31"/>
      <c r="SKR31" s="20"/>
      <c r="SKS31"/>
      <c r="SKT31" s="20"/>
      <c r="SKU31"/>
      <c r="SKV31" s="20"/>
      <c r="SKW31"/>
      <c r="SKX31" s="20"/>
      <c r="SKY31"/>
      <c r="SKZ31" s="20"/>
      <c r="SLA31"/>
      <c r="SLB31" s="20"/>
      <c r="SLC31"/>
      <c r="SLD31" s="20"/>
      <c r="SLE31"/>
      <c r="SLF31" s="20"/>
      <c r="SLG31"/>
      <c r="SLH31" s="20"/>
      <c r="SLI31"/>
      <c r="SLJ31" s="20"/>
      <c r="SLK31"/>
      <c r="SLL31" s="20"/>
      <c r="SLM31"/>
      <c r="SLN31" s="20"/>
      <c r="SLO31"/>
      <c r="SLP31" s="20"/>
      <c r="SLQ31"/>
      <c r="SLR31" s="20"/>
      <c r="SLS31"/>
      <c r="SLT31" s="20"/>
      <c r="SLU31"/>
      <c r="SLV31" s="20"/>
      <c r="SLW31"/>
      <c r="SLX31" s="20"/>
      <c r="SLY31"/>
      <c r="SLZ31" s="20"/>
      <c r="SMA31"/>
      <c r="SMB31" s="20"/>
      <c r="SMC31"/>
      <c r="SMD31" s="20"/>
      <c r="SME31"/>
      <c r="SMF31" s="20"/>
      <c r="SMG31"/>
      <c r="SMH31" s="20"/>
      <c r="SMI31"/>
      <c r="SMJ31" s="20"/>
      <c r="SMK31"/>
      <c r="SML31" s="20"/>
      <c r="SMM31"/>
      <c r="SMN31" s="20"/>
      <c r="SMO31"/>
      <c r="SMP31" s="20"/>
      <c r="SMQ31"/>
      <c r="SMR31" s="20"/>
      <c r="SMS31"/>
      <c r="SMT31" s="20"/>
      <c r="SMU31"/>
      <c r="SMV31" s="20"/>
      <c r="SMW31"/>
      <c r="SMX31" s="20"/>
      <c r="SMY31"/>
      <c r="SMZ31" s="20"/>
      <c r="SNA31"/>
      <c r="SNB31" s="20"/>
      <c r="SNC31"/>
      <c r="SND31" s="20"/>
      <c r="SNE31"/>
      <c r="SNF31" s="20"/>
      <c r="SNG31"/>
      <c r="SNH31" s="20"/>
      <c r="SNI31"/>
      <c r="SNJ31" s="20"/>
      <c r="SNK31"/>
      <c r="SNL31" s="20"/>
      <c r="SNM31"/>
      <c r="SNN31" s="20"/>
      <c r="SNO31"/>
      <c r="SNP31" s="20"/>
      <c r="SNQ31"/>
      <c r="SNR31" s="20"/>
      <c r="SNS31"/>
      <c r="SNT31" s="20"/>
      <c r="SNU31"/>
      <c r="SNV31" s="20"/>
      <c r="SNW31"/>
      <c r="SNX31" s="20"/>
      <c r="SNY31"/>
      <c r="SNZ31" s="20"/>
      <c r="SOA31"/>
      <c r="SOB31" s="20"/>
      <c r="SOC31"/>
      <c r="SOD31" s="20"/>
      <c r="SOE31"/>
      <c r="SOF31" s="20"/>
      <c r="SOG31"/>
      <c r="SOH31" s="20"/>
      <c r="SOI31"/>
      <c r="SOJ31" s="20"/>
      <c r="SOK31"/>
      <c r="SOL31" s="20"/>
      <c r="SOM31"/>
      <c r="SON31" s="20"/>
      <c r="SOO31"/>
      <c r="SOP31" s="20"/>
      <c r="SOQ31"/>
      <c r="SOR31" s="20"/>
      <c r="SOS31"/>
      <c r="SOT31" s="20"/>
      <c r="SOU31"/>
      <c r="SOV31" s="20"/>
      <c r="SOW31"/>
      <c r="SOX31" s="20"/>
      <c r="SOY31"/>
      <c r="SOZ31" s="20"/>
      <c r="SPA31"/>
      <c r="SPB31" s="20"/>
      <c r="SPC31"/>
      <c r="SPD31" s="20"/>
      <c r="SPE31"/>
      <c r="SPF31" s="20"/>
      <c r="SPG31"/>
      <c r="SPH31" s="20"/>
      <c r="SPI31"/>
      <c r="SPJ31" s="20"/>
      <c r="SPK31"/>
      <c r="SPL31" s="20"/>
      <c r="SPM31"/>
      <c r="SPN31" s="20"/>
      <c r="SPO31"/>
      <c r="SPP31" s="20"/>
      <c r="SPQ31"/>
      <c r="SPR31" s="20"/>
      <c r="SPS31"/>
      <c r="SPT31" s="20"/>
      <c r="SPU31"/>
      <c r="SPV31" s="20"/>
      <c r="SPW31"/>
      <c r="SPX31" s="20"/>
      <c r="SPY31"/>
      <c r="SPZ31" s="20"/>
      <c r="SQA31"/>
      <c r="SQB31" s="20"/>
      <c r="SQC31"/>
      <c r="SQD31" s="20"/>
      <c r="SQE31"/>
      <c r="SQF31" s="20"/>
      <c r="SQG31"/>
      <c r="SQH31" s="20"/>
      <c r="SQI31"/>
      <c r="SQJ31" s="20"/>
      <c r="SQK31"/>
      <c r="SQL31" s="20"/>
      <c r="SQM31"/>
      <c r="SQN31" s="20"/>
      <c r="SQO31"/>
      <c r="SQP31" s="20"/>
      <c r="SQQ31"/>
      <c r="SQR31" s="20"/>
      <c r="SQS31"/>
      <c r="SQT31" s="20"/>
      <c r="SQU31"/>
      <c r="SQV31" s="20"/>
      <c r="SQW31"/>
      <c r="SQX31" s="20"/>
      <c r="SQY31"/>
      <c r="SQZ31" s="20"/>
      <c r="SRA31"/>
      <c r="SRB31" s="20"/>
      <c r="SRC31"/>
      <c r="SRD31" s="20"/>
      <c r="SRE31"/>
      <c r="SRF31" s="20"/>
      <c r="SRG31"/>
      <c r="SRH31" s="20"/>
      <c r="SRI31"/>
      <c r="SRJ31" s="20"/>
      <c r="SRK31"/>
      <c r="SRL31" s="20"/>
      <c r="SRM31"/>
      <c r="SRN31" s="20"/>
      <c r="SRO31"/>
      <c r="SRP31" s="20"/>
      <c r="SRQ31"/>
      <c r="SRR31" s="20"/>
      <c r="SRS31"/>
      <c r="SRT31" s="20"/>
      <c r="SRU31"/>
      <c r="SRV31" s="20"/>
      <c r="SRW31"/>
      <c r="SRX31" s="20"/>
      <c r="SRY31"/>
      <c r="SRZ31" s="20"/>
      <c r="SSA31"/>
      <c r="SSB31" s="20"/>
      <c r="SSC31"/>
      <c r="SSD31" s="20"/>
      <c r="SSE31"/>
      <c r="SSF31" s="20"/>
      <c r="SSG31"/>
      <c r="SSH31" s="20"/>
      <c r="SSI31"/>
      <c r="SSJ31" s="20"/>
      <c r="SSK31"/>
      <c r="SSL31" s="20"/>
      <c r="SSM31"/>
      <c r="SSN31" s="20"/>
      <c r="SSO31"/>
      <c r="SSP31" s="20"/>
      <c r="SSQ31"/>
      <c r="SSR31" s="20"/>
      <c r="SSS31"/>
      <c r="SST31" s="20"/>
      <c r="SSU31"/>
      <c r="SSV31" s="20"/>
      <c r="SSW31"/>
      <c r="SSX31" s="20"/>
      <c r="SSY31"/>
      <c r="SSZ31" s="20"/>
      <c r="STA31"/>
      <c r="STB31" s="20"/>
      <c r="STC31"/>
      <c r="STD31" s="20"/>
      <c r="STE31"/>
      <c r="STF31" s="20"/>
      <c r="STG31"/>
      <c r="STH31" s="20"/>
      <c r="STI31"/>
      <c r="STJ31" s="20"/>
      <c r="STK31"/>
      <c r="STL31" s="20"/>
      <c r="STM31"/>
      <c r="STN31" s="20"/>
      <c r="STO31"/>
      <c r="STP31" s="20"/>
      <c r="STQ31"/>
      <c r="STR31" s="20"/>
      <c r="STS31"/>
      <c r="STT31" s="20"/>
      <c r="STU31"/>
      <c r="STV31" s="20"/>
      <c r="STW31"/>
      <c r="STX31" s="20"/>
      <c r="STY31"/>
      <c r="STZ31" s="20"/>
      <c r="SUA31"/>
      <c r="SUB31" s="20"/>
      <c r="SUC31"/>
      <c r="SUD31" s="20"/>
      <c r="SUE31"/>
      <c r="SUF31" s="20"/>
      <c r="SUG31"/>
      <c r="SUH31" s="20"/>
      <c r="SUI31"/>
      <c r="SUJ31" s="20"/>
      <c r="SUK31"/>
      <c r="SUL31" s="20"/>
      <c r="SUM31"/>
      <c r="SUN31" s="20"/>
      <c r="SUO31"/>
      <c r="SUP31" s="20"/>
      <c r="SUQ31"/>
      <c r="SUR31" s="20"/>
      <c r="SUS31"/>
      <c r="SUT31" s="20"/>
      <c r="SUU31"/>
      <c r="SUV31" s="20"/>
      <c r="SUW31"/>
      <c r="SUX31" s="20"/>
      <c r="SUY31"/>
      <c r="SUZ31" s="20"/>
      <c r="SVA31"/>
      <c r="SVB31" s="20"/>
      <c r="SVC31"/>
      <c r="SVD31" s="20"/>
      <c r="SVE31"/>
      <c r="SVF31" s="20"/>
      <c r="SVG31"/>
      <c r="SVH31" s="20"/>
      <c r="SVI31"/>
      <c r="SVJ31" s="20"/>
      <c r="SVK31"/>
      <c r="SVL31" s="20"/>
      <c r="SVM31"/>
      <c r="SVN31" s="20"/>
      <c r="SVO31"/>
      <c r="SVP31" s="20"/>
      <c r="SVQ31"/>
      <c r="SVR31" s="20"/>
      <c r="SVS31"/>
      <c r="SVT31" s="20"/>
      <c r="SVU31"/>
      <c r="SVV31" s="20"/>
      <c r="SVW31"/>
      <c r="SVX31" s="20"/>
      <c r="SVY31"/>
      <c r="SVZ31" s="20"/>
      <c r="SWA31"/>
      <c r="SWB31" s="20"/>
      <c r="SWC31"/>
      <c r="SWD31" s="20"/>
      <c r="SWE31"/>
      <c r="SWF31" s="20"/>
      <c r="SWG31"/>
      <c r="SWH31" s="20"/>
      <c r="SWI31"/>
      <c r="SWJ31" s="20"/>
      <c r="SWK31"/>
      <c r="SWL31" s="20"/>
      <c r="SWM31"/>
      <c r="SWN31" s="20"/>
      <c r="SWO31"/>
      <c r="SWP31" s="20"/>
      <c r="SWQ31"/>
      <c r="SWR31" s="20"/>
      <c r="SWS31"/>
      <c r="SWT31" s="20"/>
      <c r="SWU31"/>
      <c r="SWV31" s="20"/>
      <c r="SWW31"/>
      <c r="SWX31" s="20"/>
      <c r="SWY31"/>
      <c r="SWZ31" s="20"/>
      <c r="SXA31"/>
      <c r="SXB31" s="20"/>
      <c r="SXC31"/>
      <c r="SXD31" s="20"/>
      <c r="SXE31"/>
      <c r="SXF31" s="20"/>
      <c r="SXG31"/>
      <c r="SXH31" s="20"/>
      <c r="SXI31"/>
      <c r="SXJ31" s="20"/>
      <c r="SXK31"/>
      <c r="SXL31" s="20"/>
      <c r="SXM31"/>
      <c r="SXN31" s="20"/>
      <c r="SXO31"/>
      <c r="SXP31" s="20"/>
      <c r="SXQ31"/>
      <c r="SXR31" s="20"/>
      <c r="SXS31"/>
      <c r="SXT31" s="20"/>
      <c r="SXU31"/>
      <c r="SXV31" s="20"/>
      <c r="SXW31"/>
      <c r="SXX31" s="20"/>
      <c r="SXY31"/>
      <c r="SXZ31" s="20"/>
      <c r="SYA31"/>
      <c r="SYB31" s="20"/>
      <c r="SYC31"/>
      <c r="SYD31" s="20"/>
      <c r="SYE31"/>
      <c r="SYF31" s="20"/>
      <c r="SYG31"/>
      <c r="SYH31" s="20"/>
      <c r="SYI31"/>
      <c r="SYJ31" s="20"/>
      <c r="SYK31"/>
      <c r="SYL31" s="20"/>
      <c r="SYM31"/>
      <c r="SYN31" s="20"/>
      <c r="SYO31"/>
      <c r="SYP31" s="20"/>
      <c r="SYQ31"/>
      <c r="SYR31" s="20"/>
      <c r="SYS31"/>
      <c r="SYT31" s="20"/>
      <c r="SYU31"/>
      <c r="SYV31" s="20"/>
      <c r="SYW31"/>
      <c r="SYX31" s="20"/>
      <c r="SYY31"/>
      <c r="SYZ31" s="20"/>
      <c r="SZA31"/>
      <c r="SZB31" s="20"/>
      <c r="SZC31"/>
      <c r="SZD31" s="20"/>
      <c r="SZE31"/>
      <c r="SZF31" s="20"/>
      <c r="SZG31"/>
      <c r="SZH31" s="20"/>
      <c r="SZI31"/>
      <c r="SZJ31" s="20"/>
      <c r="SZK31"/>
      <c r="SZL31" s="20"/>
      <c r="SZM31"/>
      <c r="SZN31" s="20"/>
      <c r="SZO31"/>
      <c r="SZP31" s="20"/>
      <c r="SZQ31"/>
      <c r="SZR31" s="20"/>
      <c r="SZS31"/>
      <c r="SZT31" s="20"/>
      <c r="SZU31"/>
      <c r="SZV31" s="20"/>
      <c r="SZW31"/>
      <c r="SZX31" s="20"/>
      <c r="SZY31"/>
      <c r="SZZ31" s="20"/>
      <c r="TAA31"/>
      <c r="TAB31" s="20"/>
      <c r="TAC31"/>
      <c r="TAD31" s="20"/>
      <c r="TAE31"/>
      <c r="TAF31" s="20"/>
      <c r="TAG31"/>
      <c r="TAH31" s="20"/>
      <c r="TAI31"/>
      <c r="TAJ31" s="20"/>
      <c r="TAK31"/>
      <c r="TAL31" s="20"/>
      <c r="TAM31"/>
      <c r="TAN31" s="20"/>
      <c r="TAO31"/>
      <c r="TAP31" s="20"/>
      <c r="TAQ31"/>
      <c r="TAR31" s="20"/>
      <c r="TAS31"/>
      <c r="TAT31" s="20"/>
      <c r="TAU31"/>
      <c r="TAV31" s="20"/>
      <c r="TAW31"/>
      <c r="TAX31" s="20"/>
      <c r="TAY31"/>
      <c r="TAZ31" s="20"/>
      <c r="TBA31"/>
      <c r="TBB31" s="20"/>
      <c r="TBC31"/>
      <c r="TBD31" s="20"/>
      <c r="TBE31"/>
      <c r="TBF31" s="20"/>
      <c r="TBG31"/>
      <c r="TBH31" s="20"/>
      <c r="TBI31"/>
      <c r="TBJ31" s="20"/>
      <c r="TBK31"/>
      <c r="TBL31" s="20"/>
      <c r="TBM31"/>
      <c r="TBN31" s="20"/>
      <c r="TBO31"/>
      <c r="TBP31" s="20"/>
      <c r="TBQ31"/>
      <c r="TBR31" s="20"/>
      <c r="TBS31"/>
      <c r="TBT31" s="20"/>
      <c r="TBU31"/>
      <c r="TBV31" s="20"/>
      <c r="TBW31"/>
      <c r="TBX31" s="20"/>
      <c r="TBY31"/>
      <c r="TBZ31" s="20"/>
      <c r="TCA31"/>
      <c r="TCB31" s="20"/>
      <c r="TCC31"/>
      <c r="TCD31" s="20"/>
      <c r="TCE31"/>
      <c r="TCF31" s="20"/>
      <c r="TCG31"/>
      <c r="TCH31" s="20"/>
      <c r="TCI31"/>
      <c r="TCJ31" s="20"/>
      <c r="TCK31"/>
      <c r="TCL31" s="20"/>
      <c r="TCM31"/>
      <c r="TCN31" s="20"/>
      <c r="TCO31"/>
      <c r="TCP31" s="20"/>
      <c r="TCQ31"/>
      <c r="TCR31" s="20"/>
      <c r="TCS31"/>
      <c r="TCT31" s="20"/>
      <c r="TCU31"/>
      <c r="TCV31" s="20"/>
      <c r="TCW31"/>
      <c r="TCX31" s="20"/>
      <c r="TCY31"/>
      <c r="TCZ31" s="20"/>
      <c r="TDA31"/>
      <c r="TDB31" s="20"/>
      <c r="TDC31"/>
      <c r="TDD31" s="20"/>
      <c r="TDE31"/>
      <c r="TDF31" s="20"/>
      <c r="TDG31"/>
      <c r="TDH31" s="20"/>
      <c r="TDI31"/>
      <c r="TDJ31" s="20"/>
      <c r="TDK31"/>
      <c r="TDL31" s="20"/>
      <c r="TDM31"/>
      <c r="TDN31" s="20"/>
      <c r="TDO31"/>
      <c r="TDP31" s="20"/>
      <c r="TDQ31"/>
      <c r="TDR31" s="20"/>
      <c r="TDS31"/>
      <c r="TDT31" s="20"/>
      <c r="TDU31"/>
      <c r="TDV31" s="20"/>
      <c r="TDW31"/>
      <c r="TDX31" s="20"/>
      <c r="TDY31"/>
      <c r="TDZ31" s="20"/>
      <c r="TEA31"/>
      <c r="TEB31" s="20"/>
      <c r="TEC31"/>
      <c r="TED31" s="20"/>
      <c r="TEE31"/>
      <c r="TEF31" s="20"/>
      <c r="TEG31"/>
      <c r="TEH31" s="20"/>
      <c r="TEI31"/>
      <c r="TEJ31" s="20"/>
      <c r="TEK31"/>
      <c r="TEL31" s="20"/>
      <c r="TEM31"/>
      <c r="TEN31" s="20"/>
      <c r="TEO31"/>
      <c r="TEP31" s="20"/>
      <c r="TEQ31"/>
      <c r="TER31" s="20"/>
      <c r="TES31"/>
      <c r="TET31" s="20"/>
      <c r="TEU31"/>
      <c r="TEV31" s="20"/>
      <c r="TEW31"/>
      <c r="TEX31" s="20"/>
      <c r="TEY31"/>
      <c r="TEZ31" s="20"/>
      <c r="TFA31"/>
      <c r="TFB31" s="20"/>
      <c r="TFC31"/>
      <c r="TFD31" s="20"/>
      <c r="TFE31"/>
      <c r="TFF31" s="20"/>
      <c r="TFG31"/>
      <c r="TFH31" s="20"/>
      <c r="TFI31"/>
      <c r="TFJ31" s="20"/>
      <c r="TFK31"/>
      <c r="TFL31" s="20"/>
      <c r="TFM31"/>
      <c r="TFN31" s="20"/>
      <c r="TFO31"/>
      <c r="TFP31" s="20"/>
      <c r="TFQ31"/>
      <c r="TFR31" s="20"/>
      <c r="TFS31"/>
      <c r="TFT31" s="20"/>
      <c r="TFU31"/>
      <c r="TFV31" s="20"/>
      <c r="TFW31"/>
      <c r="TFX31" s="20"/>
      <c r="TFY31"/>
      <c r="TFZ31" s="20"/>
      <c r="TGA31"/>
      <c r="TGB31" s="20"/>
      <c r="TGC31"/>
      <c r="TGD31" s="20"/>
      <c r="TGE31"/>
      <c r="TGF31" s="20"/>
      <c r="TGG31"/>
      <c r="TGH31" s="20"/>
      <c r="TGI31"/>
      <c r="TGJ31" s="20"/>
      <c r="TGK31"/>
      <c r="TGL31" s="20"/>
      <c r="TGM31"/>
      <c r="TGN31" s="20"/>
      <c r="TGO31"/>
      <c r="TGP31" s="20"/>
      <c r="TGQ31"/>
      <c r="TGR31" s="20"/>
      <c r="TGS31"/>
      <c r="TGT31" s="20"/>
      <c r="TGU31"/>
      <c r="TGV31" s="20"/>
      <c r="TGW31"/>
      <c r="TGX31" s="20"/>
      <c r="TGY31"/>
      <c r="TGZ31" s="20"/>
      <c r="THA31"/>
      <c r="THB31" s="20"/>
      <c r="THC31"/>
      <c r="THD31" s="20"/>
      <c r="THE31"/>
      <c r="THF31" s="20"/>
      <c r="THG31"/>
      <c r="THH31" s="20"/>
      <c r="THI31"/>
      <c r="THJ31" s="20"/>
      <c r="THK31"/>
      <c r="THL31" s="20"/>
      <c r="THM31"/>
      <c r="THN31" s="20"/>
      <c r="THO31"/>
      <c r="THP31" s="20"/>
      <c r="THQ31"/>
      <c r="THR31" s="20"/>
      <c r="THS31"/>
      <c r="THT31" s="20"/>
      <c r="THU31"/>
      <c r="THV31" s="20"/>
      <c r="THW31"/>
      <c r="THX31" s="20"/>
      <c r="THY31"/>
      <c r="THZ31" s="20"/>
      <c r="TIA31"/>
      <c r="TIB31" s="20"/>
      <c r="TIC31"/>
      <c r="TID31" s="20"/>
      <c r="TIE31"/>
      <c r="TIF31" s="20"/>
      <c r="TIG31"/>
      <c r="TIH31" s="20"/>
      <c r="TII31"/>
      <c r="TIJ31" s="20"/>
      <c r="TIK31"/>
      <c r="TIL31" s="20"/>
      <c r="TIM31"/>
      <c r="TIN31" s="20"/>
      <c r="TIO31"/>
      <c r="TIP31" s="20"/>
      <c r="TIQ31"/>
      <c r="TIR31" s="20"/>
      <c r="TIS31"/>
      <c r="TIT31" s="20"/>
      <c r="TIU31"/>
      <c r="TIV31" s="20"/>
      <c r="TIW31"/>
      <c r="TIX31" s="20"/>
      <c r="TIY31"/>
      <c r="TIZ31" s="20"/>
      <c r="TJA31"/>
      <c r="TJB31" s="20"/>
      <c r="TJC31"/>
      <c r="TJD31" s="20"/>
      <c r="TJE31"/>
      <c r="TJF31" s="20"/>
      <c r="TJG31"/>
      <c r="TJH31" s="20"/>
      <c r="TJI31"/>
      <c r="TJJ31" s="20"/>
      <c r="TJK31"/>
      <c r="TJL31" s="20"/>
      <c r="TJM31"/>
      <c r="TJN31" s="20"/>
      <c r="TJO31"/>
      <c r="TJP31" s="20"/>
      <c r="TJQ31"/>
      <c r="TJR31" s="20"/>
      <c r="TJS31"/>
      <c r="TJT31" s="20"/>
      <c r="TJU31"/>
      <c r="TJV31" s="20"/>
      <c r="TJW31"/>
      <c r="TJX31" s="20"/>
      <c r="TJY31"/>
      <c r="TJZ31" s="20"/>
      <c r="TKA31"/>
      <c r="TKB31" s="20"/>
      <c r="TKC31"/>
      <c r="TKD31" s="20"/>
      <c r="TKE31"/>
      <c r="TKF31" s="20"/>
      <c r="TKG31"/>
      <c r="TKH31" s="20"/>
      <c r="TKI31"/>
      <c r="TKJ31" s="20"/>
      <c r="TKK31"/>
      <c r="TKL31" s="20"/>
      <c r="TKM31"/>
      <c r="TKN31" s="20"/>
      <c r="TKO31"/>
      <c r="TKP31" s="20"/>
      <c r="TKQ31"/>
      <c r="TKR31" s="20"/>
      <c r="TKS31"/>
      <c r="TKT31" s="20"/>
      <c r="TKU31"/>
      <c r="TKV31" s="20"/>
      <c r="TKW31"/>
      <c r="TKX31" s="20"/>
      <c r="TKY31"/>
      <c r="TKZ31" s="20"/>
      <c r="TLA31"/>
      <c r="TLB31" s="20"/>
      <c r="TLC31"/>
      <c r="TLD31" s="20"/>
      <c r="TLE31"/>
      <c r="TLF31" s="20"/>
      <c r="TLG31"/>
      <c r="TLH31" s="20"/>
      <c r="TLI31"/>
      <c r="TLJ31" s="20"/>
      <c r="TLK31"/>
      <c r="TLL31" s="20"/>
      <c r="TLM31"/>
      <c r="TLN31" s="20"/>
      <c r="TLO31"/>
      <c r="TLP31" s="20"/>
      <c r="TLQ31"/>
      <c r="TLR31" s="20"/>
      <c r="TLS31"/>
      <c r="TLT31" s="20"/>
      <c r="TLU31"/>
      <c r="TLV31" s="20"/>
      <c r="TLW31"/>
      <c r="TLX31" s="20"/>
      <c r="TLY31"/>
      <c r="TLZ31" s="20"/>
      <c r="TMA31"/>
      <c r="TMB31" s="20"/>
      <c r="TMC31"/>
      <c r="TMD31" s="20"/>
      <c r="TME31"/>
      <c r="TMF31" s="20"/>
      <c r="TMG31"/>
      <c r="TMH31" s="20"/>
      <c r="TMI31"/>
      <c r="TMJ31" s="20"/>
      <c r="TMK31"/>
      <c r="TML31" s="20"/>
      <c r="TMM31"/>
      <c r="TMN31" s="20"/>
      <c r="TMO31"/>
      <c r="TMP31" s="20"/>
      <c r="TMQ31"/>
      <c r="TMR31" s="20"/>
      <c r="TMS31"/>
      <c r="TMT31" s="20"/>
      <c r="TMU31"/>
      <c r="TMV31" s="20"/>
      <c r="TMW31"/>
      <c r="TMX31" s="20"/>
      <c r="TMY31"/>
      <c r="TMZ31" s="20"/>
      <c r="TNA31"/>
      <c r="TNB31" s="20"/>
      <c r="TNC31"/>
      <c r="TND31" s="20"/>
      <c r="TNE31"/>
      <c r="TNF31" s="20"/>
      <c r="TNG31"/>
      <c r="TNH31" s="20"/>
      <c r="TNI31"/>
      <c r="TNJ31" s="20"/>
      <c r="TNK31"/>
      <c r="TNL31" s="20"/>
      <c r="TNM31"/>
      <c r="TNN31" s="20"/>
      <c r="TNO31"/>
      <c r="TNP31" s="20"/>
      <c r="TNQ31"/>
      <c r="TNR31" s="20"/>
      <c r="TNS31"/>
      <c r="TNT31" s="20"/>
      <c r="TNU31"/>
      <c r="TNV31" s="20"/>
      <c r="TNW31"/>
      <c r="TNX31" s="20"/>
      <c r="TNY31"/>
      <c r="TNZ31" s="20"/>
      <c r="TOA31"/>
      <c r="TOB31" s="20"/>
      <c r="TOC31"/>
      <c r="TOD31" s="20"/>
      <c r="TOE31"/>
      <c r="TOF31" s="20"/>
      <c r="TOG31"/>
      <c r="TOH31" s="20"/>
      <c r="TOI31"/>
      <c r="TOJ31" s="20"/>
      <c r="TOK31"/>
      <c r="TOL31" s="20"/>
      <c r="TOM31"/>
      <c r="TON31" s="20"/>
      <c r="TOO31"/>
      <c r="TOP31" s="20"/>
      <c r="TOQ31"/>
      <c r="TOR31" s="20"/>
      <c r="TOS31"/>
      <c r="TOT31" s="20"/>
      <c r="TOU31"/>
      <c r="TOV31" s="20"/>
      <c r="TOW31"/>
      <c r="TOX31" s="20"/>
      <c r="TOY31"/>
      <c r="TOZ31" s="20"/>
      <c r="TPA31"/>
      <c r="TPB31" s="20"/>
      <c r="TPC31"/>
      <c r="TPD31" s="20"/>
      <c r="TPE31"/>
      <c r="TPF31" s="20"/>
      <c r="TPG31"/>
      <c r="TPH31" s="20"/>
      <c r="TPI31"/>
      <c r="TPJ31" s="20"/>
      <c r="TPK31"/>
      <c r="TPL31" s="20"/>
      <c r="TPM31"/>
      <c r="TPN31" s="20"/>
      <c r="TPO31"/>
      <c r="TPP31" s="20"/>
      <c r="TPQ31"/>
      <c r="TPR31" s="20"/>
      <c r="TPS31"/>
      <c r="TPT31" s="20"/>
      <c r="TPU31"/>
      <c r="TPV31" s="20"/>
      <c r="TPW31"/>
      <c r="TPX31" s="20"/>
      <c r="TPY31"/>
      <c r="TPZ31" s="20"/>
      <c r="TQA31"/>
      <c r="TQB31" s="20"/>
      <c r="TQC31"/>
      <c r="TQD31" s="20"/>
      <c r="TQE31"/>
      <c r="TQF31" s="20"/>
      <c r="TQG31"/>
      <c r="TQH31" s="20"/>
      <c r="TQI31"/>
      <c r="TQJ31" s="20"/>
      <c r="TQK31"/>
      <c r="TQL31" s="20"/>
      <c r="TQM31"/>
      <c r="TQN31" s="20"/>
      <c r="TQO31"/>
      <c r="TQP31" s="20"/>
      <c r="TQQ31"/>
      <c r="TQR31" s="20"/>
      <c r="TQS31"/>
      <c r="TQT31" s="20"/>
      <c r="TQU31"/>
      <c r="TQV31" s="20"/>
      <c r="TQW31"/>
      <c r="TQX31" s="20"/>
      <c r="TQY31"/>
      <c r="TQZ31" s="20"/>
      <c r="TRA31"/>
      <c r="TRB31" s="20"/>
      <c r="TRC31"/>
      <c r="TRD31" s="20"/>
      <c r="TRE31"/>
      <c r="TRF31" s="20"/>
      <c r="TRG31"/>
      <c r="TRH31" s="20"/>
      <c r="TRI31"/>
      <c r="TRJ31" s="20"/>
      <c r="TRK31"/>
      <c r="TRL31" s="20"/>
      <c r="TRM31"/>
      <c r="TRN31" s="20"/>
      <c r="TRO31"/>
      <c r="TRP31" s="20"/>
      <c r="TRQ31"/>
      <c r="TRR31" s="20"/>
      <c r="TRS31"/>
      <c r="TRT31" s="20"/>
      <c r="TRU31"/>
      <c r="TRV31" s="20"/>
      <c r="TRW31"/>
      <c r="TRX31" s="20"/>
      <c r="TRY31"/>
      <c r="TRZ31" s="20"/>
      <c r="TSA31"/>
      <c r="TSB31" s="20"/>
      <c r="TSC31"/>
      <c r="TSD31" s="20"/>
      <c r="TSE31"/>
      <c r="TSF31" s="20"/>
      <c r="TSG31"/>
      <c r="TSH31" s="20"/>
      <c r="TSI31"/>
      <c r="TSJ31" s="20"/>
      <c r="TSK31"/>
      <c r="TSL31" s="20"/>
      <c r="TSM31"/>
      <c r="TSN31" s="20"/>
      <c r="TSO31"/>
      <c r="TSP31" s="20"/>
      <c r="TSQ31"/>
      <c r="TSR31" s="20"/>
      <c r="TSS31"/>
      <c r="TST31" s="20"/>
      <c r="TSU31"/>
      <c r="TSV31" s="20"/>
      <c r="TSW31"/>
      <c r="TSX31" s="20"/>
      <c r="TSY31"/>
      <c r="TSZ31" s="20"/>
      <c r="TTA31"/>
      <c r="TTB31" s="20"/>
      <c r="TTC31"/>
      <c r="TTD31" s="20"/>
      <c r="TTE31"/>
      <c r="TTF31" s="20"/>
      <c r="TTG31"/>
      <c r="TTH31" s="20"/>
      <c r="TTI31"/>
      <c r="TTJ31" s="20"/>
      <c r="TTK31"/>
      <c r="TTL31" s="20"/>
      <c r="TTM31"/>
      <c r="TTN31" s="20"/>
      <c r="TTO31"/>
      <c r="TTP31" s="20"/>
      <c r="TTQ31"/>
      <c r="TTR31" s="20"/>
      <c r="TTS31"/>
      <c r="TTT31" s="20"/>
      <c r="TTU31"/>
      <c r="TTV31" s="20"/>
      <c r="TTW31"/>
      <c r="TTX31" s="20"/>
      <c r="TTY31"/>
      <c r="TTZ31" s="20"/>
      <c r="TUA31"/>
      <c r="TUB31" s="20"/>
      <c r="TUC31"/>
      <c r="TUD31" s="20"/>
      <c r="TUE31"/>
      <c r="TUF31" s="20"/>
      <c r="TUG31"/>
      <c r="TUH31" s="20"/>
      <c r="TUI31"/>
      <c r="TUJ31" s="20"/>
      <c r="TUK31"/>
      <c r="TUL31" s="20"/>
      <c r="TUM31"/>
      <c r="TUN31" s="20"/>
      <c r="TUO31"/>
      <c r="TUP31" s="20"/>
      <c r="TUQ31"/>
      <c r="TUR31" s="20"/>
      <c r="TUS31"/>
      <c r="TUT31" s="20"/>
      <c r="TUU31"/>
      <c r="TUV31" s="20"/>
      <c r="TUW31"/>
      <c r="TUX31" s="20"/>
      <c r="TUY31"/>
      <c r="TUZ31" s="20"/>
      <c r="TVA31"/>
      <c r="TVB31" s="20"/>
      <c r="TVC31"/>
      <c r="TVD31" s="20"/>
      <c r="TVE31"/>
      <c r="TVF31" s="20"/>
      <c r="TVG31"/>
      <c r="TVH31" s="20"/>
      <c r="TVI31"/>
      <c r="TVJ31" s="20"/>
      <c r="TVK31"/>
      <c r="TVL31" s="20"/>
      <c r="TVM31"/>
      <c r="TVN31" s="20"/>
      <c r="TVO31"/>
      <c r="TVP31" s="20"/>
      <c r="TVQ31"/>
      <c r="TVR31" s="20"/>
      <c r="TVS31"/>
      <c r="TVT31" s="20"/>
      <c r="TVU31"/>
      <c r="TVV31" s="20"/>
      <c r="TVW31"/>
      <c r="TVX31" s="20"/>
      <c r="TVY31"/>
      <c r="TVZ31" s="20"/>
      <c r="TWA31"/>
      <c r="TWB31" s="20"/>
      <c r="TWC31"/>
      <c r="TWD31" s="20"/>
      <c r="TWE31"/>
      <c r="TWF31" s="20"/>
      <c r="TWG31"/>
      <c r="TWH31" s="20"/>
      <c r="TWI31"/>
      <c r="TWJ31" s="20"/>
      <c r="TWK31"/>
      <c r="TWL31" s="20"/>
      <c r="TWM31"/>
      <c r="TWN31" s="20"/>
      <c r="TWO31"/>
      <c r="TWP31" s="20"/>
      <c r="TWQ31"/>
      <c r="TWR31" s="20"/>
      <c r="TWS31"/>
      <c r="TWT31" s="20"/>
      <c r="TWU31"/>
      <c r="TWV31" s="20"/>
      <c r="TWW31"/>
      <c r="TWX31" s="20"/>
      <c r="TWY31"/>
      <c r="TWZ31" s="20"/>
      <c r="TXA31"/>
      <c r="TXB31" s="20"/>
      <c r="TXC31"/>
      <c r="TXD31" s="20"/>
      <c r="TXE31"/>
      <c r="TXF31" s="20"/>
      <c r="TXG31"/>
      <c r="TXH31" s="20"/>
      <c r="TXI31"/>
      <c r="TXJ31" s="20"/>
      <c r="TXK31"/>
      <c r="TXL31" s="20"/>
      <c r="TXM31"/>
      <c r="TXN31" s="20"/>
      <c r="TXO31"/>
      <c r="TXP31" s="20"/>
      <c r="TXQ31"/>
      <c r="TXR31" s="20"/>
      <c r="TXS31"/>
      <c r="TXT31" s="20"/>
      <c r="TXU31"/>
      <c r="TXV31" s="20"/>
      <c r="TXW31"/>
      <c r="TXX31" s="20"/>
      <c r="TXY31"/>
      <c r="TXZ31" s="20"/>
      <c r="TYA31"/>
      <c r="TYB31" s="20"/>
      <c r="TYC31"/>
      <c r="TYD31" s="20"/>
      <c r="TYE31"/>
      <c r="TYF31" s="20"/>
      <c r="TYG31"/>
      <c r="TYH31" s="20"/>
      <c r="TYI31"/>
      <c r="TYJ31" s="20"/>
      <c r="TYK31"/>
      <c r="TYL31" s="20"/>
      <c r="TYM31"/>
      <c r="TYN31" s="20"/>
      <c r="TYO31"/>
      <c r="TYP31" s="20"/>
      <c r="TYQ31"/>
      <c r="TYR31" s="20"/>
      <c r="TYS31"/>
      <c r="TYT31" s="20"/>
      <c r="TYU31"/>
      <c r="TYV31" s="20"/>
      <c r="TYW31"/>
      <c r="TYX31" s="20"/>
      <c r="TYY31"/>
      <c r="TYZ31" s="20"/>
      <c r="TZA31"/>
      <c r="TZB31" s="20"/>
      <c r="TZC31"/>
      <c r="TZD31" s="20"/>
      <c r="TZE31"/>
      <c r="TZF31" s="20"/>
      <c r="TZG31"/>
      <c r="TZH31" s="20"/>
      <c r="TZI31"/>
      <c r="TZJ31" s="20"/>
      <c r="TZK31"/>
      <c r="TZL31" s="20"/>
      <c r="TZM31"/>
      <c r="TZN31" s="20"/>
      <c r="TZO31"/>
      <c r="TZP31" s="20"/>
      <c r="TZQ31"/>
      <c r="TZR31" s="20"/>
      <c r="TZS31"/>
      <c r="TZT31" s="20"/>
      <c r="TZU31"/>
      <c r="TZV31" s="20"/>
      <c r="TZW31"/>
      <c r="TZX31" s="20"/>
      <c r="TZY31"/>
      <c r="TZZ31" s="20"/>
      <c r="UAA31"/>
      <c r="UAB31" s="20"/>
      <c r="UAC31"/>
      <c r="UAD31" s="20"/>
      <c r="UAE31"/>
      <c r="UAF31" s="20"/>
      <c r="UAG31"/>
      <c r="UAH31" s="20"/>
      <c r="UAI31"/>
      <c r="UAJ31" s="20"/>
      <c r="UAK31"/>
      <c r="UAL31" s="20"/>
      <c r="UAM31"/>
      <c r="UAN31" s="20"/>
      <c r="UAO31"/>
      <c r="UAP31" s="20"/>
      <c r="UAQ31"/>
      <c r="UAR31" s="20"/>
      <c r="UAS31"/>
      <c r="UAT31" s="20"/>
      <c r="UAU31"/>
      <c r="UAV31" s="20"/>
      <c r="UAW31"/>
      <c r="UAX31" s="20"/>
      <c r="UAY31"/>
      <c r="UAZ31" s="20"/>
      <c r="UBA31"/>
      <c r="UBB31" s="20"/>
      <c r="UBC31"/>
      <c r="UBD31" s="20"/>
      <c r="UBE31"/>
      <c r="UBF31" s="20"/>
      <c r="UBG31"/>
      <c r="UBH31" s="20"/>
      <c r="UBI31"/>
      <c r="UBJ31" s="20"/>
      <c r="UBK31"/>
      <c r="UBL31" s="20"/>
      <c r="UBM31"/>
      <c r="UBN31" s="20"/>
      <c r="UBO31"/>
      <c r="UBP31" s="20"/>
      <c r="UBQ31"/>
      <c r="UBR31" s="20"/>
      <c r="UBS31"/>
      <c r="UBT31" s="20"/>
      <c r="UBU31"/>
      <c r="UBV31" s="20"/>
      <c r="UBW31"/>
      <c r="UBX31" s="20"/>
      <c r="UBY31"/>
      <c r="UBZ31" s="20"/>
      <c r="UCA31"/>
      <c r="UCB31" s="20"/>
      <c r="UCC31"/>
      <c r="UCD31" s="20"/>
      <c r="UCE31"/>
      <c r="UCF31" s="20"/>
      <c r="UCG31"/>
      <c r="UCH31" s="20"/>
      <c r="UCI31"/>
      <c r="UCJ31" s="20"/>
      <c r="UCK31"/>
      <c r="UCL31" s="20"/>
      <c r="UCM31"/>
      <c r="UCN31" s="20"/>
      <c r="UCO31"/>
      <c r="UCP31" s="20"/>
      <c r="UCQ31"/>
      <c r="UCR31" s="20"/>
      <c r="UCS31"/>
      <c r="UCT31" s="20"/>
      <c r="UCU31"/>
      <c r="UCV31" s="20"/>
      <c r="UCW31"/>
      <c r="UCX31" s="20"/>
      <c r="UCY31"/>
      <c r="UCZ31" s="20"/>
      <c r="UDA31"/>
      <c r="UDB31" s="20"/>
      <c r="UDC31"/>
      <c r="UDD31" s="20"/>
      <c r="UDE31"/>
      <c r="UDF31" s="20"/>
      <c r="UDG31"/>
      <c r="UDH31" s="20"/>
      <c r="UDI31"/>
      <c r="UDJ31" s="20"/>
      <c r="UDK31"/>
      <c r="UDL31" s="20"/>
      <c r="UDM31"/>
      <c r="UDN31" s="20"/>
      <c r="UDO31"/>
      <c r="UDP31" s="20"/>
      <c r="UDQ31"/>
      <c r="UDR31" s="20"/>
      <c r="UDS31"/>
      <c r="UDT31" s="20"/>
      <c r="UDU31"/>
      <c r="UDV31" s="20"/>
      <c r="UDW31"/>
      <c r="UDX31" s="20"/>
      <c r="UDY31"/>
      <c r="UDZ31" s="20"/>
      <c r="UEA31"/>
      <c r="UEB31" s="20"/>
      <c r="UEC31"/>
      <c r="UED31" s="20"/>
      <c r="UEE31"/>
      <c r="UEF31" s="20"/>
      <c r="UEG31"/>
      <c r="UEH31" s="20"/>
      <c r="UEI31"/>
      <c r="UEJ31" s="20"/>
      <c r="UEK31"/>
      <c r="UEL31" s="20"/>
      <c r="UEM31"/>
      <c r="UEN31" s="20"/>
      <c r="UEO31"/>
      <c r="UEP31" s="20"/>
      <c r="UEQ31"/>
      <c r="UER31" s="20"/>
      <c r="UES31"/>
      <c r="UET31" s="20"/>
      <c r="UEU31"/>
      <c r="UEV31" s="20"/>
      <c r="UEW31"/>
      <c r="UEX31" s="20"/>
      <c r="UEY31"/>
      <c r="UEZ31" s="20"/>
      <c r="UFA31"/>
      <c r="UFB31" s="20"/>
      <c r="UFC31"/>
      <c r="UFD31" s="20"/>
      <c r="UFE31"/>
      <c r="UFF31" s="20"/>
      <c r="UFG31"/>
      <c r="UFH31" s="20"/>
      <c r="UFI31"/>
      <c r="UFJ31" s="20"/>
      <c r="UFK31"/>
      <c r="UFL31" s="20"/>
      <c r="UFM31"/>
      <c r="UFN31" s="20"/>
      <c r="UFO31"/>
      <c r="UFP31" s="20"/>
      <c r="UFQ31"/>
      <c r="UFR31" s="20"/>
      <c r="UFS31"/>
      <c r="UFT31" s="20"/>
      <c r="UFU31"/>
      <c r="UFV31" s="20"/>
      <c r="UFW31"/>
      <c r="UFX31" s="20"/>
      <c r="UFY31"/>
      <c r="UFZ31" s="20"/>
      <c r="UGA31"/>
      <c r="UGB31" s="20"/>
      <c r="UGC31"/>
      <c r="UGD31" s="20"/>
      <c r="UGE31"/>
      <c r="UGF31" s="20"/>
      <c r="UGG31"/>
      <c r="UGH31" s="20"/>
      <c r="UGI31"/>
      <c r="UGJ31" s="20"/>
      <c r="UGK31"/>
      <c r="UGL31" s="20"/>
      <c r="UGM31"/>
      <c r="UGN31" s="20"/>
      <c r="UGO31"/>
      <c r="UGP31" s="20"/>
      <c r="UGQ31"/>
      <c r="UGR31" s="20"/>
      <c r="UGS31"/>
      <c r="UGT31" s="20"/>
      <c r="UGU31"/>
      <c r="UGV31" s="20"/>
      <c r="UGW31"/>
      <c r="UGX31" s="20"/>
      <c r="UGY31"/>
      <c r="UGZ31" s="20"/>
      <c r="UHA31"/>
      <c r="UHB31" s="20"/>
      <c r="UHC31"/>
      <c r="UHD31" s="20"/>
      <c r="UHE31"/>
      <c r="UHF31" s="20"/>
      <c r="UHG31"/>
      <c r="UHH31" s="20"/>
      <c r="UHI31"/>
      <c r="UHJ31" s="20"/>
      <c r="UHK31"/>
      <c r="UHL31" s="20"/>
      <c r="UHM31"/>
      <c r="UHN31" s="20"/>
      <c r="UHO31"/>
      <c r="UHP31" s="20"/>
      <c r="UHQ31"/>
      <c r="UHR31" s="20"/>
      <c r="UHS31"/>
      <c r="UHT31" s="20"/>
      <c r="UHU31"/>
      <c r="UHV31" s="20"/>
      <c r="UHW31"/>
      <c r="UHX31" s="20"/>
      <c r="UHY31"/>
      <c r="UHZ31" s="20"/>
      <c r="UIA31"/>
      <c r="UIB31" s="20"/>
      <c r="UIC31"/>
      <c r="UID31" s="20"/>
      <c r="UIE31"/>
      <c r="UIF31" s="20"/>
      <c r="UIG31"/>
      <c r="UIH31" s="20"/>
      <c r="UII31"/>
      <c r="UIJ31" s="20"/>
      <c r="UIK31"/>
      <c r="UIL31" s="20"/>
      <c r="UIM31"/>
      <c r="UIN31" s="20"/>
      <c r="UIO31"/>
      <c r="UIP31" s="20"/>
      <c r="UIQ31"/>
      <c r="UIR31" s="20"/>
      <c r="UIS31"/>
      <c r="UIT31" s="20"/>
      <c r="UIU31"/>
      <c r="UIV31" s="20"/>
      <c r="UIW31"/>
      <c r="UIX31" s="20"/>
      <c r="UIY31"/>
      <c r="UIZ31" s="20"/>
      <c r="UJA31"/>
      <c r="UJB31" s="20"/>
      <c r="UJC31"/>
      <c r="UJD31" s="20"/>
      <c r="UJE31"/>
      <c r="UJF31" s="20"/>
      <c r="UJG31"/>
      <c r="UJH31" s="20"/>
      <c r="UJI31"/>
      <c r="UJJ31" s="20"/>
      <c r="UJK31"/>
      <c r="UJL31" s="20"/>
      <c r="UJM31"/>
      <c r="UJN31" s="20"/>
      <c r="UJO31"/>
      <c r="UJP31" s="20"/>
      <c r="UJQ31"/>
      <c r="UJR31" s="20"/>
      <c r="UJS31"/>
      <c r="UJT31" s="20"/>
      <c r="UJU31"/>
      <c r="UJV31" s="20"/>
      <c r="UJW31"/>
      <c r="UJX31" s="20"/>
      <c r="UJY31"/>
      <c r="UJZ31" s="20"/>
      <c r="UKA31"/>
      <c r="UKB31" s="20"/>
      <c r="UKC31"/>
      <c r="UKD31" s="20"/>
      <c r="UKE31"/>
      <c r="UKF31" s="20"/>
      <c r="UKG31"/>
      <c r="UKH31" s="20"/>
      <c r="UKI31"/>
      <c r="UKJ31" s="20"/>
      <c r="UKK31"/>
      <c r="UKL31" s="20"/>
      <c r="UKM31"/>
      <c r="UKN31" s="20"/>
      <c r="UKO31"/>
      <c r="UKP31" s="20"/>
      <c r="UKQ31"/>
      <c r="UKR31" s="20"/>
      <c r="UKS31"/>
      <c r="UKT31" s="20"/>
      <c r="UKU31"/>
      <c r="UKV31" s="20"/>
      <c r="UKW31"/>
      <c r="UKX31" s="20"/>
      <c r="UKY31"/>
      <c r="UKZ31" s="20"/>
      <c r="ULA31"/>
      <c r="ULB31" s="20"/>
      <c r="ULC31"/>
      <c r="ULD31" s="20"/>
      <c r="ULE31"/>
      <c r="ULF31" s="20"/>
      <c r="ULG31"/>
      <c r="ULH31" s="20"/>
      <c r="ULI31"/>
      <c r="ULJ31" s="20"/>
      <c r="ULK31"/>
      <c r="ULL31" s="20"/>
      <c r="ULM31"/>
      <c r="ULN31" s="20"/>
      <c r="ULO31"/>
      <c r="ULP31" s="20"/>
      <c r="ULQ31"/>
      <c r="ULR31" s="20"/>
      <c r="ULS31"/>
      <c r="ULT31" s="20"/>
      <c r="ULU31"/>
      <c r="ULV31" s="20"/>
      <c r="ULW31"/>
      <c r="ULX31" s="20"/>
      <c r="ULY31"/>
      <c r="ULZ31" s="20"/>
      <c r="UMA31"/>
      <c r="UMB31" s="20"/>
      <c r="UMC31"/>
      <c r="UMD31" s="20"/>
      <c r="UME31"/>
      <c r="UMF31" s="20"/>
      <c r="UMG31"/>
      <c r="UMH31" s="20"/>
      <c r="UMI31"/>
      <c r="UMJ31" s="20"/>
      <c r="UMK31"/>
      <c r="UML31" s="20"/>
      <c r="UMM31"/>
      <c r="UMN31" s="20"/>
      <c r="UMO31"/>
      <c r="UMP31" s="20"/>
      <c r="UMQ31"/>
      <c r="UMR31" s="20"/>
      <c r="UMS31"/>
      <c r="UMT31" s="20"/>
      <c r="UMU31"/>
      <c r="UMV31" s="20"/>
      <c r="UMW31"/>
      <c r="UMX31" s="20"/>
      <c r="UMY31"/>
      <c r="UMZ31" s="20"/>
      <c r="UNA31"/>
      <c r="UNB31" s="20"/>
      <c r="UNC31"/>
      <c r="UND31" s="20"/>
      <c r="UNE31"/>
      <c r="UNF31" s="20"/>
      <c r="UNG31"/>
      <c r="UNH31" s="20"/>
      <c r="UNI31"/>
      <c r="UNJ31" s="20"/>
      <c r="UNK31"/>
      <c r="UNL31" s="20"/>
      <c r="UNM31"/>
      <c r="UNN31" s="20"/>
      <c r="UNO31"/>
      <c r="UNP31" s="20"/>
      <c r="UNQ31"/>
      <c r="UNR31" s="20"/>
      <c r="UNS31"/>
      <c r="UNT31" s="20"/>
      <c r="UNU31"/>
      <c r="UNV31" s="20"/>
      <c r="UNW31"/>
      <c r="UNX31" s="20"/>
      <c r="UNY31"/>
      <c r="UNZ31" s="20"/>
      <c r="UOA31"/>
      <c r="UOB31" s="20"/>
      <c r="UOC31"/>
      <c r="UOD31" s="20"/>
      <c r="UOE31"/>
      <c r="UOF31" s="20"/>
      <c r="UOG31"/>
      <c r="UOH31" s="20"/>
      <c r="UOI31"/>
      <c r="UOJ31" s="20"/>
      <c r="UOK31"/>
      <c r="UOL31" s="20"/>
      <c r="UOM31"/>
      <c r="UON31" s="20"/>
      <c r="UOO31"/>
      <c r="UOP31" s="20"/>
      <c r="UOQ31"/>
      <c r="UOR31" s="20"/>
      <c r="UOS31"/>
      <c r="UOT31" s="20"/>
      <c r="UOU31"/>
      <c r="UOV31" s="20"/>
      <c r="UOW31"/>
      <c r="UOX31" s="20"/>
      <c r="UOY31"/>
      <c r="UOZ31" s="20"/>
      <c r="UPA31"/>
      <c r="UPB31" s="20"/>
      <c r="UPC31"/>
      <c r="UPD31" s="20"/>
      <c r="UPE31"/>
      <c r="UPF31" s="20"/>
      <c r="UPG31"/>
      <c r="UPH31" s="20"/>
      <c r="UPI31"/>
      <c r="UPJ31" s="20"/>
      <c r="UPK31"/>
      <c r="UPL31" s="20"/>
      <c r="UPM31"/>
      <c r="UPN31" s="20"/>
      <c r="UPO31"/>
      <c r="UPP31" s="20"/>
      <c r="UPQ31"/>
      <c r="UPR31" s="20"/>
      <c r="UPS31"/>
      <c r="UPT31" s="20"/>
      <c r="UPU31"/>
      <c r="UPV31" s="20"/>
      <c r="UPW31"/>
      <c r="UPX31" s="20"/>
      <c r="UPY31"/>
      <c r="UPZ31" s="20"/>
      <c r="UQA31"/>
      <c r="UQB31" s="20"/>
      <c r="UQC31"/>
      <c r="UQD31" s="20"/>
      <c r="UQE31"/>
      <c r="UQF31" s="20"/>
      <c r="UQG31"/>
      <c r="UQH31" s="20"/>
      <c r="UQI31"/>
      <c r="UQJ31" s="20"/>
      <c r="UQK31"/>
      <c r="UQL31" s="20"/>
      <c r="UQM31"/>
      <c r="UQN31" s="20"/>
      <c r="UQO31"/>
      <c r="UQP31" s="20"/>
      <c r="UQQ31"/>
      <c r="UQR31" s="20"/>
      <c r="UQS31"/>
      <c r="UQT31" s="20"/>
      <c r="UQU31"/>
      <c r="UQV31" s="20"/>
      <c r="UQW31"/>
      <c r="UQX31" s="20"/>
      <c r="UQY31"/>
      <c r="UQZ31" s="20"/>
      <c r="URA31"/>
      <c r="URB31" s="20"/>
      <c r="URC31"/>
      <c r="URD31" s="20"/>
      <c r="URE31"/>
      <c r="URF31" s="20"/>
      <c r="URG31"/>
      <c r="URH31" s="20"/>
      <c r="URI31"/>
      <c r="URJ31" s="20"/>
      <c r="URK31"/>
      <c r="URL31" s="20"/>
      <c r="URM31"/>
      <c r="URN31" s="20"/>
      <c r="URO31"/>
      <c r="URP31" s="20"/>
      <c r="URQ31"/>
      <c r="URR31" s="20"/>
      <c r="URS31"/>
      <c r="URT31" s="20"/>
      <c r="URU31"/>
      <c r="URV31" s="20"/>
      <c r="URW31"/>
      <c r="URX31" s="20"/>
      <c r="URY31"/>
      <c r="URZ31" s="20"/>
      <c r="USA31"/>
      <c r="USB31" s="20"/>
      <c r="USC31"/>
      <c r="USD31" s="20"/>
      <c r="USE31"/>
      <c r="USF31" s="20"/>
      <c r="USG31"/>
      <c r="USH31" s="20"/>
      <c r="USI31"/>
      <c r="USJ31" s="20"/>
      <c r="USK31"/>
      <c r="USL31" s="20"/>
      <c r="USM31"/>
      <c r="USN31" s="20"/>
      <c r="USO31"/>
      <c r="USP31" s="20"/>
      <c r="USQ31"/>
      <c r="USR31" s="20"/>
      <c r="USS31"/>
      <c r="UST31" s="20"/>
      <c r="USU31"/>
      <c r="USV31" s="20"/>
      <c r="USW31"/>
      <c r="USX31" s="20"/>
      <c r="USY31"/>
      <c r="USZ31" s="20"/>
      <c r="UTA31"/>
      <c r="UTB31" s="20"/>
      <c r="UTC31"/>
      <c r="UTD31" s="20"/>
      <c r="UTE31"/>
      <c r="UTF31" s="20"/>
      <c r="UTG31"/>
      <c r="UTH31" s="20"/>
      <c r="UTI31"/>
      <c r="UTJ31" s="20"/>
      <c r="UTK31"/>
      <c r="UTL31" s="20"/>
      <c r="UTM31"/>
      <c r="UTN31" s="20"/>
      <c r="UTO31"/>
      <c r="UTP31" s="20"/>
      <c r="UTQ31"/>
      <c r="UTR31" s="20"/>
      <c r="UTS31"/>
      <c r="UTT31" s="20"/>
      <c r="UTU31"/>
      <c r="UTV31" s="20"/>
      <c r="UTW31"/>
      <c r="UTX31" s="20"/>
      <c r="UTY31"/>
      <c r="UTZ31" s="20"/>
      <c r="UUA31"/>
      <c r="UUB31" s="20"/>
      <c r="UUC31"/>
      <c r="UUD31" s="20"/>
      <c r="UUE31"/>
      <c r="UUF31" s="20"/>
      <c r="UUG31"/>
      <c r="UUH31" s="20"/>
      <c r="UUI31"/>
      <c r="UUJ31" s="20"/>
      <c r="UUK31"/>
      <c r="UUL31" s="20"/>
      <c r="UUM31"/>
      <c r="UUN31" s="20"/>
      <c r="UUO31"/>
      <c r="UUP31" s="20"/>
      <c r="UUQ31"/>
      <c r="UUR31" s="20"/>
      <c r="UUS31"/>
      <c r="UUT31" s="20"/>
      <c r="UUU31"/>
      <c r="UUV31" s="20"/>
      <c r="UUW31"/>
      <c r="UUX31" s="20"/>
      <c r="UUY31"/>
      <c r="UUZ31" s="20"/>
      <c r="UVA31"/>
      <c r="UVB31" s="20"/>
      <c r="UVC31"/>
      <c r="UVD31" s="20"/>
      <c r="UVE31"/>
      <c r="UVF31" s="20"/>
      <c r="UVG31"/>
      <c r="UVH31" s="20"/>
      <c r="UVI31"/>
      <c r="UVJ31" s="20"/>
      <c r="UVK31"/>
      <c r="UVL31" s="20"/>
      <c r="UVM31"/>
      <c r="UVN31" s="20"/>
      <c r="UVO31"/>
      <c r="UVP31" s="20"/>
      <c r="UVQ31"/>
      <c r="UVR31" s="20"/>
      <c r="UVS31"/>
      <c r="UVT31" s="20"/>
      <c r="UVU31"/>
      <c r="UVV31" s="20"/>
      <c r="UVW31"/>
      <c r="UVX31" s="20"/>
      <c r="UVY31"/>
      <c r="UVZ31" s="20"/>
      <c r="UWA31"/>
      <c r="UWB31" s="20"/>
      <c r="UWC31"/>
      <c r="UWD31" s="20"/>
      <c r="UWE31"/>
      <c r="UWF31" s="20"/>
      <c r="UWG31"/>
      <c r="UWH31" s="20"/>
      <c r="UWI31"/>
      <c r="UWJ31" s="20"/>
      <c r="UWK31"/>
      <c r="UWL31" s="20"/>
      <c r="UWM31"/>
      <c r="UWN31" s="20"/>
      <c r="UWO31"/>
      <c r="UWP31" s="20"/>
      <c r="UWQ31"/>
      <c r="UWR31" s="20"/>
      <c r="UWS31"/>
      <c r="UWT31" s="20"/>
      <c r="UWU31"/>
      <c r="UWV31" s="20"/>
      <c r="UWW31"/>
      <c r="UWX31" s="20"/>
      <c r="UWY31"/>
      <c r="UWZ31" s="20"/>
      <c r="UXA31"/>
      <c r="UXB31" s="20"/>
      <c r="UXC31"/>
      <c r="UXD31" s="20"/>
      <c r="UXE31"/>
      <c r="UXF31" s="20"/>
      <c r="UXG31"/>
      <c r="UXH31" s="20"/>
      <c r="UXI31"/>
      <c r="UXJ31" s="20"/>
      <c r="UXK31"/>
      <c r="UXL31" s="20"/>
      <c r="UXM31"/>
      <c r="UXN31" s="20"/>
      <c r="UXO31"/>
      <c r="UXP31" s="20"/>
      <c r="UXQ31"/>
      <c r="UXR31" s="20"/>
      <c r="UXS31"/>
      <c r="UXT31" s="20"/>
      <c r="UXU31"/>
      <c r="UXV31" s="20"/>
      <c r="UXW31"/>
      <c r="UXX31" s="20"/>
      <c r="UXY31"/>
      <c r="UXZ31" s="20"/>
      <c r="UYA31"/>
      <c r="UYB31" s="20"/>
      <c r="UYC31"/>
      <c r="UYD31" s="20"/>
      <c r="UYE31"/>
      <c r="UYF31" s="20"/>
      <c r="UYG31"/>
      <c r="UYH31" s="20"/>
      <c r="UYI31"/>
      <c r="UYJ31" s="20"/>
      <c r="UYK31"/>
      <c r="UYL31" s="20"/>
      <c r="UYM31"/>
      <c r="UYN31" s="20"/>
      <c r="UYO31"/>
      <c r="UYP31" s="20"/>
      <c r="UYQ31"/>
      <c r="UYR31" s="20"/>
      <c r="UYS31"/>
      <c r="UYT31" s="20"/>
      <c r="UYU31"/>
      <c r="UYV31" s="20"/>
      <c r="UYW31"/>
      <c r="UYX31" s="20"/>
      <c r="UYY31"/>
      <c r="UYZ31" s="20"/>
      <c r="UZA31"/>
      <c r="UZB31" s="20"/>
      <c r="UZC31"/>
      <c r="UZD31" s="20"/>
      <c r="UZE31"/>
      <c r="UZF31" s="20"/>
      <c r="UZG31"/>
      <c r="UZH31" s="20"/>
      <c r="UZI31"/>
      <c r="UZJ31" s="20"/>
      <c r="UZK31"/>
      <c r="UZL31" s="20"/>
      <c r="UZM31"/>
      <c r="UZN31" s="20"/>
      <c r="UZO31"/>
      <c r="UZP31" s="20"/>
      <c r="UZQ31"/>
      <c r="UZR31" s="20"/>
      <c r="UZS31"/>
      <c r="UZT31" s="20"/>
      <c r="UZU31"/>
      <c r="UZV31" s="20"/>
      <c r="UZW31"/>
      <c r="UZX31" s="20"/>
      <c r="UZY31"/>
      <c r="UZZ31" s="20"/>
      <c r="VAA31"/>
      <c r="VAB31" s="20"/>
      <c r="VAC31"/>
      <c r="VAD31" s="20"/>
      <c r="VAE31"/>
      <c r="VAF31" s="20"/>
      <c r="VAG31"/>
      <c r="VAH31" s="20"/>
      <c r="VAI31"/>
      <c r="VAJ31" s="20"/>
      <c r="VAK31"/>
      <c r="VAL31" s="20"/>
      <c r="VAM31"/>
      <c r="VAN31" s="20"/>
      <c r="VAO31"/>
      <c r="VAP31" s="20"/>
      <c r="VAQ31"/>
      <c r="VAR31" s="20"/>
      <c r="VAS31"/>
      <c r="VAT31" s="20"/>
      <c r="VAU31"/>
      <c r="VAV31" s="20"/>
      <c r="VAW31"/>
      <c r="VAX31" s="20"/>
      <c r="VAY31"/>
      <c r="VAZ31" s="20"/>
      <c r="VBA31"/>
      <c r="VBB31" s="20"/>
      <c r="VBC31"/>
      <c r="VBD31" s="20"/>
      <c r="VBE31"/>
      <c r="VBF31" s="20"/>
      <c r="VBG31"/>
      <c r="VBH31" s="20"/>
      <c r="VBI31"/>
      <c r="VBJ31" s="20"/>
      <c r="VBK31"/>
      <c r="VBL31" s="20"/>
      <c r="VBM31"/>
      <c r="VBN31" s="20"/>
      <c r="VBO31"/>
      <c r="VBP31" s="20"/>
      <c r="VBQ31"/>
      <c r="VBR31" s="20"/>
      <c r="VBS31"/>
      <c r="VBT31" s="20"/>
      <c r="VBU31"/>
      <c r="VBV31" s="20"/>
      <c r="VBW31"/>
      <c r="VBX31" s="20"/>
      <c r="VBY31"/>
      <c r="VBZ31" s="20"/>
      <c r="VCA31"/>
      <c r="VCB31" s="20"/>
      <c r="VCC31"/>
      <c r="VCD31" s="20"/>
      <c r="VCE31"/>
      <c r="VCF31" s="20"/>
      <c r="VCG31"/>
      <c r="VCH31" s="20"/>
      <c r="VCI31"/>
      <c r="VCJ31" s="20"/>
      <c r="VCK31"/>
      <c r="VCL31" s="20"/>
      <c r="VCM31"/>
      <c r="VCN31" s="20"/>
      <c r="VCO31"/>
      <c r="VCP31" s="20"/>
      <c r="VCQ31"/>
      <c r="VCR31" s="20"/>
      <c r="VCS31"/>
      <c r="VCT31" s="20"/>
      <c r="VCU31"/>
      <c r="VCV31" s="20"/>
      <c r="VCW31"/>
      <c r="VCX31" s="20"/>
      <c r="VCY31"/>
      <c r="VCZ31" s="20"/>
      <c r="VDA31"/>
      <c r="VDB31" s="20"/>
      <c r="VDC31"/>
      <c r="VDD31" s="20"/>
      <c r="VDE31"/>
      <c r="VDF31" s="20"/>
      <c r="VDG31"/>
      <c r="VDH31" s="20"/>
      <c r="VDI31"/>
      <c r="VDJ31" s="20"/>
      <c r="VDK31"/>
      <c r="VDL31" s="20"/>
      <c r="VDM31"/>
      <c r="VDN31" s="20"/>
      <c r="VDO31"/>
      <c r="VDP31" s="20"/>
      <c r="VDQ31"/>
      <c r="VDR31" s="20"/>
      <c r="VDS31"/>
      <c r="VDT31" s="20"/>
      <c r="VDU31"/>
      <c r="VDV31" s="20"/>
      <c r="VDW31"/>
      <c r="VDX31" s="20"/>
      <c r="VDY31"/>
      <c r="VDZ31" s="20"/>
      <c r="VEA31"/>
      <c r="VEB31" s="20"/>
      <c r="VEC31"/>
      <c r="VED31" s="20"/>
      <c r="VEE31"/>
      <c r="VEF31" s="20"/>
      <c r="VEG31"/>
      <c r="VEH31" s="20"/>
      <c r="VEI31"/>
      <c r="VEJ31" s="20"/>
      <c r="VEK31"/>
      <c r="VEL31" s="20"/>
      <c r="VEM31"/>
      <c r="VEN31" s="20"/>
      <c r="VEO31"/>
      <c r="VEP31" s="20"/>
      <c r="VEQ31"/>
      <c r="VER31" s="20"/>
      <c r="VES31"/>
      <c r="VET31" s="20"/>
      <c r="VEU31"/>
      <c r="VEV31" s="20"/>
      <c r="VEW31"/>
      <c r="VEX31" s="20"/>
      <c r="VEY31"/>
      <c r="VEZ31" s="20"/>
      <c r="VFA31"/>
      <c r="VFB31" s="20"/>
      <c r="VFC31"/>
      <c r="VFD31" s="20"/>
      <c r="VFE31"/>
      <c r="VFF31" s="20"/>
      <c r="VFG31"/>
      <c r="VFH31" s="20"/>
      <c r="VFI31"/>
      <c r="VFJ31" s="20"/>
      <c r="VFK31"/>
      <c r="VFL31" s="20"/>
      <c r="VFM31"/>
      <c r="VFN31" s="20"/>
      <c r="VFO31"/>
      <c r="VFP31" s="20"/>
      <c r="VFQ31"/>
      <c r="VFR31" s="20"/>
      <c r="VFS31"/>
      <c r="VFT31" s="20"/>
      <c r="VFU31"/>
      <c r="VFV31" s="20"/>
      <c r="VFW31"/>
      <c r="VFX31" s="20"/>
      <c r="VFY31"/>
      <c r="VFZ31" s="20"/>
      <c r="VGA31"/>
      <c r="VGB31" s="20"/>
      <c r="VGC31"/>
      <c r="VGD31" s="20"/>
      <c r="VGE31"/>
      <c r="VGF31" s="20"/>
      <c r="VGG31"/>
      <c r="VGH31" s="20"/>
      <c r="VGI31"/>
      <c r="VGJ31" s="20"/>
      <c r="VGK31"/>
      <c r="VGL31" s="20"/>
      <c r="VGM31"/>
      <c r="VGN31" s="20"/>
      <c r="VGO31"/>
      <c r="VGP31" s="20"/>
      <c r="VGQ31"/>
      <c r="VGR31" s="20"/>
      <c r="VGS31"/>
      <c r="VGT31" s="20"/>
      <c r="VGU31"/>
      <c r="VGV31" s="20"/>
      <c r="VGW31"/>
      <c r="VGX31" s="20"/>
      <c r="VGY31"/>
      <c r="VGZ31" s="20"/>
      <c r="VHA31"/>
      <c r="VHB31" s="20"/>
      <c r="VHC31"/>
      <c r="VHD31" s="20"/>
      <c r="VHE31"/>
      <c r="VHF31" s="20"/>
      <c r="VHG31"/>
      <c r="VHH31" s="20"/>
      <c r="VHI31"/>
      <c r="VHJ31" s="20"/>
      <c r="VHK31"/>
      <c r="VHL31" s="20"/>
      <c r="VHM31"/>
      <c r="VHN31" s="20"/>
      <c r="VHO31"/>
      <c r="VHP31" s="20"/>
      <c r="VHQ31"/>
      <c r="VHR31" s="20"/>
      <c r="VHS31"/>
      <c r="VHT31" s="20"/>
      <c r="VHU31"/>
      <c r="VHV31" s="20"/>
      <c r="VHW31"/>
      <c r="VHX31" s="20"/>
      <c r="VHY31"/>
      <c r="VHZ31" s="20"/>
      <c r="VIA31"/>
      <c r="VIB31" s="20"/>
      <c r="VIC31"/>
      <c r="VID31" s="20"/>
      <c r="VIE31"/>
      <c r="VIF31" s="20"/>
      <c r="VIG31"/>
      <c r="VIH31" s="20"/>
      <c r="VII31"/>
      <c r="VIJ31" s="20"/>
      <c r="VIK31"/>
      <c r="VIL31" s="20"/>
      <c r="VIM31"/>
      <c r="VIN31" s="20"/>
      <c r="VIO31"/>
      <c r="VIP31" s="20"/>
      <c r="VIQ31"/>
      <c r="VIR31" s="20"/>
      <c r="VIS31"/>
      <c r="VIT31" s="20"/>
      <c r="VIU31"/>
      <c r="VIV31" s="20"/>
      <c r="VIW31"/>
      <c r="VIX31" s="20"/>
      <c r="VIY31"/>
      <c r="VIZ31" s="20"/>
      <c r="VJA31"/>
      <c r="VJB31" s="20"/>
      <c r="VJC31"/>
      <c r="VJD31" s="20"/>
      <c r="VJE31"/>
      <c r="VJF31" s="20"/>
      <c r="VJG31"/>
      <c r="VJH31" s="20"/>
      <c r="VJI31"/>
      <c r="VJJ31" s="20"/>
      <c r="VJK31"/>
      <c r="VJL31" s="20"/>
      <c r="VJM31"/>
      <c r="VJN31" s="20"/>
      <c r="VJO31"/>
      <c r="VJP31" s="20"/>
      <c r="VJQ31"/>
      <c r="VJR31" s="20"/>
      <c r="VJS31"/>
      <c r="VJT31" s="20"/>
      <c r="VJU31"/>
      <c r="VJV31" s="20"/>
      <c r="VJW31"/>
      <c r="VJX31" s="20"/>
      <c r="VJY31"/>
      <c r="VJZ31" s="20"/>
      <c r="VKA31"/>
      <c r="VKB31" s="20"/>
      <c r="VKC31"/>
      <c r="VKD31" s="20"/>
      <c r="VKE31"/>
      <c r="VKF31" s="20"/>
      <c r="VKG31"/>
      <c r="VKH31" s="20"/>
      <c r="VKI31"/>
      <c r="VKJ31" s="20"/>
      <c r="VKK31"/>
      <c r="VKL31" s="20"/>
      <c r="VKM31"/>
      <c r="VKN31" s="20"/>
      <c r="VKO31"/>
      <c r="VKP31" s="20"/>
      <c r="VKQ31"/>
      <c r="VKR31" s="20"/>
      <c r="VKS31"/>
      <c r="VKT31" s="20"/>
      <c r="VKU31"/>
      <c r="VKV31" s="20"/>
      <c r="VKW31"/>
      <c r="VKX31" s="20"/>
      <c r="VKY31"/>
      <c r="VKZ31" s="20"/>
      <c r="VLA31"/>
      <c r="VLB31" s="20"/>
      <c r="VLC31"/>
      <c r="VLD31" s="20"/>
      <c r="VLE31"/>
      <c r="VLF31" s="20"/>
      <c r="VLG31"/>
      <c r="VLH31" s="20"/>
      <c r="VLI31"/>
      <c r="VLJ31" s="20"/>
      <c r="VLK31"/>
      <c r="VLL31" s="20"/>
      <c r="VLM31"/>
      <c r="VLN31" s="20"/>
      <c r="VLO31"/>
      <c r="VLP31" s="20"/>
      <c r="VLQ31"/>
      <c r="VLR31" s="20"/>
      <c r="VLS31"/>
      <c r="VLT31" s="20"/>
      <c r="VLU31"/>
      <c r="VLV31" s="20"/>
      <c r="VLW31"/>
      <c r="VLX31" s="20"/>
      <c r="VLY31"/>
      <c r="VLZ31" s="20"/>
      <c r="VMA31"/>
      <c r="VMB31" s="20"/>
      <c r="VMC31"/>
      <c r="VMD31" s="20"/>
      <c r="VME31"/>
      <c r="VMF31" s="20"/>
      <c r="VMG31"/>
      <c r="VMH31" s="20"/>
      <c r="VMI31"/>
      <c r="VMJ31" s="20"/>
      <c r="VMK31"/>
      <c r="VML31" s="20"/>
      <c r="VMM31"/>
      <c r="VMN31" s="20"/>
      <c r="VMO31"/>
      <c r="VMP31" s="20"/>
      <c r="VMQ31"/>
      <c r="VMR31" s="20"/>
      <c r="VMS31"/>
      <c r="VMT31" s="20"/>
      <c r="VMU31"/>
      <c r="VMV31" s="20"/>
      <c r="VMW31"/>
      <c r="VMX31" s="20"/>
      <c r="VMY31"/>
      <c r="VMZ31" s="20"/>
      <c r="VNA31"/>
      <c r="VNB31" s="20"/>
      <c r="VNC31"/>
      <c r="VND31" s="20"/>
      <c r="VNE31"/>
      <c r="VNF31" s="20"/>
      <c r="VNG31"/>
      <c r="VNH31" s="20"/>
      <c r="VNI31"/>
      <c r="VNJ31" s="20"/>
      <c r="VNK31"/>
      <c r="VNL31" s="20"/>
      <c r="VNM31"/>
      <c r="VNN31" s="20"/>
      <c r="VNO31"/>
      <c r="VNP31" s="20"/>
      <c r="VNQ31"/>
      <c r="VNR31" s="20"/>
      <c r="VNS31"/>
      <c r="VNT31" s="20"/>
      <c r="VNU31"/>
      <c r="VNV31" s="20"/>
      <c r="VNW31"/>
      <c r="VNX31" s="20"/>
      <c r="VNY31"/>
      <c r="VNZ31" s="20"/>
      <c r="VOA31"/>
      <c r="VOB31" s="20"/>
      <c r="VOC31"/>
      <c r="VOD31" s="20"/>
      <c r="VOE31"/>
      <c r="VOF31" s="20"/>
      <c r="VOG31"/>
      <c r="VOH31" s="20"/>
      <c r="VOI31"/>
      <c r="VOJ31" s="20"/>
      <c r="VOK31"/>
      <c r="VOL31" s="20"/>
      <c r="VOM31"/>
      <c r="VON31" s="20"/>
      <c r="VOO31"/>
      <c r="VOP31" s="20"/>
      <c r="VOQ31"/>
      <c r="VOR31" s="20"/>
      <c r="VOS31"/>
      <c r="VOT31" s="20"/>
      <c r="VOU31"/>
      <c r="VOV31" s="20"/>
      <c r="VOW31"/>
      <c r="VOX31" s="20"/>
      <c r="VOY31"/>
      <c r="VOZ31" s="20"/>
      <c r="VPA31"/>
      <c r="VPB31" s="20"/>
      <c r="VPC31"/>
      <c r="VPD31" s="20"/>
      <c r="VPE31"/>
      <c r="VPF31" s="20"/>
      <c r="VPG31"/>
      <c r="VPH31" s="20"/>
      <c r="VPI31"/>
      <c r="VPJ31" s="20"/>
      <c r="VPK31"/>
      <c r="VPL31" s="20"/>
      <c r="VPM31"/>
      <c r="VPN31" s="20"/>
      <c r="VPO31"/>
      <c r="VPP31" s="20"/>
      <c r="VPQ31"/>
      <c r="VPR31" s="20"/>
      <c r="VPS31"/>
      <c r="VPT31" s="20"/>
      <c r="VPU31"/>
      <c r="VPV31" s="20"/>
      <c r="VPW31"/>
      <c r="VPX31" s="20"/>
      <c r="VPY31"/>
      <c r="VPZ31" s="20"/>
      <c r="VQA31"/>
      <c r="VQB31" s="20"/>
      <c r="VQC31"/>
      <c r="VQD31" s="20"/>
      <c r="VQE31"/>
      <c r="VQF31" s="20"/>
      <c r="VQG31"/>
      <c r="VQH31" s="20"/>
      <c r="VQI31"/>
      <c r="VQJ31" s="20"/>
      <c r="VQK31"/>
      <c r="VQL31" s="20"/>
      <c r="VQM31"/>
      <c r="VQN31" s="20"/>
      <c r="VQO31"/>
      <c r="VQP31" s="20"/>
      <c r="VQQ31"/>
      <c r="VQR31" s="20"/>
      <c r="VQS31"/>
      <c r="VQT31" s="20"/>
      <c r="VQU31"/>
      <c r="VQV31" s="20"/>
      <c r="VQW31"/>
      <c r="VQX31" s="20"/>
      <c r="VQY31"/>
      <c r="VQZ31" s="20"/>
      <c r="VRA31"/>
      <c r="VRB31" s="20"/>
      <c r="VRC31"/>
      <c r="VRD31" s="20"/>
      <c r="VRE31"/>
      <c r="VRF31" s="20"/>
      <c r="VRG31"/>
      <c r="VRH31" s="20"/>
      <c r="VRI31"/>
      <c r="VRJ31" s="20"/>
      <c r="VRK31"/>
      <c r="VRL31" s="20"/>
      <c r="VRM31"/>
      <c r="VRN31" s="20"/>
      <c r="VRO31"/>
      <c r="VRP31" s="20"/>
      <c r="VRQ31"/>
      <c r="VRR31" s="20"/>
      <c r="VRS31"/>
      <c r="VRT31" s="20"/>
      <c r="VRU31"/>
      <c r="VRV31" s="20"/>
      <c r="VRW31"/>
      <c r="VRX31" s="20"/>
      <c r="VRY31"/>
      <c r="VRZ31" s="20"/>
      <c r="VSA31"/>
      <c r="VSB31" s="20"/>
      <c r="VSC31"/>
      <c r="VSD31" s="20"/>
      <c r="VSE31"/>
      <c r="VSF31" s="20"/>
      <c r="VSG31"/>
      <c r="VSH31" s="20"/>
      <c r="VSI31"/>
      <c r="VSJ31" s="20"/>
      <c r="VSK31"/>
      <c r="VSL31" s="20"/>
      <c r="VSM31"/>
      <c r="VSN31" s="20"/>
      <c r="VSO31"/>
      <c r="VSP31" s="20"/>
      <c r="VSQ31"/>
      <c r="VSR31" s="20"/>
      <c r="VSS31"/>
      <c r="VST31" s="20"/>
      <c r="VSU31"/>
      <c r="VSV31" s="20"/>
      <c r="VSW31"/>
      <c r="VSX31" s="20"/>
      <c r="VSY31"/>
      <c r="VSZ31" s="20"/>
      <c r="VTA31"/>
      <c r="VTB31" s="20"/>
      <c r="VTC31"/>
      <c r="VTD31" s="20"/>
      <c r="VTE31"/>
      <c r="VTF31" s="20"/>
      <c r="VTG31"/>
      <c r="VTH31" s="20"/>
      <c r="VTI31"/>
      <c r="VTJ31" s="20"/>
      <c r="VTK31"/>
      <c r="VTL31" s="20"/>
      <c r="VTM31"/>
      <c r="VTN31" s="20"/>
      <c r="VTO31"/>
      <c r="VTP31" s="20"/>
      <c r="VTQ31"/>
      <c r="VTR31" s="20"/>
      <c r="VTS31"/>
      <c r="VTT31" s="20"/>
      <c r="VTU31"/>
      <c r="VTV31" s="20"/>
      <c r="VTW31"/>
      <c r="VTX31" s="20"/>
      <c r="VTY31"/>
      <c r="VTZ31" s="20"/>
      <c r="VUA31"/>
      <c r="VUB31" s="20"/>
      <c r="VUC31"/>
      <c r="VUD31" s="20"/>
      <c r="VUE31"/>
      <c r="VUF31" s="20"/>
      <c r="VUG31"/>
      <c r="VUH31" s="20"/>
      <c r="VUI31"/>
      <c r="VUJ31" s="20"/>
      <c r="VUK31"/>
      <c r="VUL31" s="20"/>
      <c r="VUM31"/>
      <c r="VUN31" s="20"/>
      <c r="VUO31"/>
      <c r="VUP31" s="20"/>
      <c r="VUQ31"/>
      <c r="VUR31" s="20"/>
      <c r="VUS31"/>
      <c r="VUT31" s="20"/>
      <c r="VUU31"/>
      <c r="VUV31" s="20"/>
      <c r="VUW31"/>
      <c r="VUX31" s="20"/>
      <c r="VUY31"/>
      <c r="VUZ31" s="20"/>
      <c r="VVA31"/>
      <c r="VVB31" s="20"/>
      <c r="VVC31"/>
      <c r="VVD31" s="20"/>
      <c r="VVE31"/>
      <c r="VVF31" s="20"/>
      <c r="VVG31"/>
      <c r="VVH31" s="20"/>
      <c r="VVI31"/>
      <c r="VVJ31" s="20"/>
      <c r="VVK31"/>
      <c r="VVL31" s="20"/>
      <c r="VVM31"/>
      <c r="VVN31" s="20"/>
      <c r="VVO31"/>
      <c r="VVP31" s="20"/>
      <c r="VVQ31"/>
      <c r="VVR31" s="20"/>
      <c r="VVS31"/>
      <c r="VVT31" s="20"/>
      <c r="VVU31"/>
      <c r="VVV31" s="20"/>
      <c r="VVW31"/>
      <c r="VVX31" s="20"/>
      <c r="VVY31"/>
      <c r="VVZ31" s="20"/>
      <c r="VWA31"/>
      <c r="VWB31" s="20"/>
      <c r="VWC31"/>
      <c r="VWD31" s="20"/>
      <c r="VWE31"/>
      <c r="VWF31" s="20"/>
      <c r="VWG31"/>
      <c r="VWH31" s="20"/>
      <c r="VWI31"/>
      <c r="VWJ31" s="20"/>
      <c r="VWK31"/>
      <c r="VWL31" s="20"/>
      <c r="VWM31"/>
      <c r="VWN31" s="20"/>
      <c r="VWO31"/>
      <c r="VWP31" s="20"/>
      <c r="VWQ31"/>
      <c r="VWR31" s="20"/>
      <c r="VWS31"/>
      <c r="VWT31" s="20"/>
      <c r="VWU31"/>
      <c r="VWV31" s="20"/>
      <c r="VWW31"/>
      <c r="VWX31" s="20"/>
      <c r="VWY31"/>
      <c r="VWZ31" s="20"/>
      <c r="VXA31"/>
      <c r="VXB31" s="20"/>
      <c r="VXC31"/>
      <c r="VXD31" s="20"/>
      <c r="VXE31"/>
      <c r="VXF31" s="20"/>
      <c r="VXG31"/>
      <c r="VXH31" s="20"/>
      <c r="VXI31"/>
      <c r="VXJ31" s="20"/>
      <c r="VXK31"/>
      <c r="VXL31" s="20"/>
      <c r="VXM31"/>
      <c r="VXN31" s="20"/>
      <c r="VXO31"/>
      <c r="VXP31" s="20"/>
      <c r="VXQ31"/>
      <c r="VXR31" s="20"/>
      <c r="VXS31"/>
      <c r="VXT31" s="20"/>
      <c r="VXU31"/>
      <c r="VXV31" s="20"/>
      <c r="VXW31"/>
      <c r="VXX31" s="20"/>
      <c r="VXY31"/>
      <c r="VXZ31" s="20"/>
      <c r="VYA31"/>
      <c r="VYB31" s="20"/>
      <c r="VYC31"/>
      <c r="VYD31" s="20"/>
      <c r="VYE31"/>
      <c r="VYF31" s="20"/>
      <c r="VYG31"/>
      <c r="VYH31" s="20"/>
      <c r="VYI31"/>
      <c r="VYJ31" s="20"/>
      <c r="VYK31"/>
      <c r="VYL31" s="20"/>
      <c r="VYM31"/>
      <c r="VYN31" s="20"/>
      <c r="VYO31"/>
      <c r="VYP31" s="20"/>
      <c r="VYQ31"/>
      <c r="VYR31" s="20"/>
      <c r="VYS31"/>
      <c r="VYT31" s="20"/>
      <c r="VYU31"/>
      <c r="VYV31" s="20"/>
      <c r="VYW31"/>
      <c r="VYX31" s="20"/>
      <c r="VYY31"/>
      <c r="VYZ31" s="20"/>
      <c r="VZA31"/>
      <c r="VZB31" s="20"/>
      <c r="VZC31"/>
      <c r="VZD31" s="20"/>
      <c r="VZE31"/>
      <c r="VZF31" s="20"/>
      <c r="VZG31"/>
      <c r="VZH31" s="20"/>
      <c r="VZI31"/>
      <c r="VZJ31" s="20"/>
      <c r="VZK31"/>
      <c r="VZL31" s="20"/>
      <c r="VZM31"/>
      <c r="VZN31" s="20"/>
      <c r="VZO31"/>
      <c r="VZP31" s="20"/>
      <c r="VZQ31"/>
      <c r="VZR31" s="20"/>
      <c r="VZS31"/>
      <c r="VZT31" s="20"/>
      <c r="VZU31"/>
      <c r="VZV31" s="20"/>
      <c r="VZW31"/>
      <c r="VZX31" s="20"/>
      <c r="VZY31"/>
      <c r="VZZ31" s="20"/>
      <c r="WAA31"/>
      <c r="WAB31" s="20"/>
      <c r="WAC31"/>
      <c r="WAD31" s="20"/>
      <c r="WAE31"/>
      <c r="WAF31" s="20"/>
      <c r="WAG31"/>
      <c r="WAH31" s="20"/>
      <c r="WAI31"/>
      <c r="WAJ31" s="20"/>
      <c r="WAK31"/>
      <c r="WAL31" s="20"/>
      <c r="WAM31"/>
      <c r="WAN31" s="20"/>
      <c r="WAO31"/>
      <c r="WAP31" s="20"/>
      <c r="WAQ31"/>
      <c r="WAR31" s="20"/>
      <c r="WAS31"/>
      <c r="WAT31" s="20"/>
      <c r="WAU31"/>
      <c r="WAV31" s="20"/>
      <c r="WAW31"/>
      <c r="WAX31" s="20"/>
      <c r="WAY31"/>
      <c r="WAZ31" s="20"/>
      <c r="WBA31"/>
      <c r="WBB31" s="20"/>
      <c r="WBC31"/>
      <c r="WBD31" s="20"/>
      <c r="WBE31"/>
      <c r="WBF31" s="20"/>
      <c r="WBG31"/>
      <c r="WBH31" s="20"/>
      <c r="WBI31"/>
      <c r="WBJ31" s="20"/>
      <c r="WBK31"/>
      <c r="WBL31" s="20"/>
      <c r="WBM31"/>
      <c r="WBN31" s="20"/>
      <c r="WBO31"/>
      <c r="WBP31" s="20"/>
      <c r="WBQ31"/>
      <c r="WBR31" s="20"/>
      <c r="WBS31"/>
      <c r="WBT31" s="20"/>
      <c r="WBU31"/>
      <c r="WBV31" s="20"/>
      <c r="WBW31"/>
      <c r="WBX31" s="20"/>
      <c r="WBY31"/>
      <c r="WBZ31" s="20"/>
      <c r="WCA31"/>
      <c r="WCB31" s="20"/>
      <c r="WCC31"/>
      <c r="WCD31" s="20"/>
      <c r="WCE31"/>
      <c r="WCF31" s="20"/>
      <c r="WCG31"/>
      <c r="WCH31" s="20"/>
      <c r="WCI31"/>
      <c r="WCJ31" s="20"/>
      <c r="WCK31"/>
      <c r="WCL31" s="20"/>
      <c r="WCM31"/>
      <c r="WCN31" s="20"/>
      <c r="WCO31"/>
      <c r="WCP31" s="20"/>
      <c r="WCQ31"/>
      <c r="WCR31" s="20"/>
      <c r="WCS31"/>
      <c r="WCT31" s="20"/>
      <c r="WCU31"/>
      <c r="WCV31" s="20"/>
      <c r="WCW31"/>
      <c r="WCX31" s="20"/>
      <c r="WCY31"/>
      <c r="WCZ31" s="20"/>
      <c r="WDA31"/>
      <c r="WDB31" s="20"/>
      <c r="WDC31"/>
      <c r="WDD31" s="20"/>
      <c r="WDE31"/>
      <c r="WDF31" s="20"/>
      <c r="WDG31"/>
      <c r="WDH31" s="20"/>
      <c r="WDI31"/>
      <c r="WDJ31" s="20"/>
      <c r="WDK31"/>
      <c r="WDL31" s="20"/>
      <c r="WDM31"/>
      <c r="WDN31" s="20"/>
      <c r="WDO31"/>
      <c r="WDP31" s="20"/>
      <c r="WDQ31"/>
      <c r="WDR31" s="20"/>
      <c r="WDS31"/>
      <c r="WDT31" s="20"/>
      <c r="WDU31"/>
      <c r="WDV31" s="20"/>
      <c r="WDW31"/>
      <c r="WDX31" s="20"/>
      <c r="WDY31"/>
      <c r="WDZ31" s="20"/>
      <c r="WEA31"/>
      <c r="WEB31" s="20"/>
      <c r="WEC31"/>
      <c r="WED31" s="20"/>
      <c r="WEE31"/>
      <c r="WEF31" s="20"/>
      <c r="WEG31"/>
      <c r="WEH31" s="20"/>
      <c r="WEI31"/>
      <c r="WEJ31" s="20"/>
      <c r="WEK31"/>
      <c r="WEL31" s="20"/>
      <c r="WEM31"/>
      <c r="WEN31" s="20"/>
      <c r="WEO31"/>
      <c r="WEP31" s="20"/>
      <c r="WEQ31"/>
      <c r="WER31" s="20"/>
      <c r="WES31"/>
      <c r="WET31" s="20"/>
      <c r="WEU31"/>
      <c r="WEV31" s="20"/>
      <c r="WEW31"/>
      <c r="WEX31" s="20"/>
      <c r="WEY31"/>
      <c r="WEZ31" s="20"/>
      <c r="WFA31"/>
      <c r="WFB31" s="20"/>
      <c r="WFC31"/>
      <c r="WFD31" s="20"/>
      <c r="WFE31"/>
      <c r="WFF31" s="20"/>
      <c r="WFG31"/>
      <c r="WFH31" s="20"/>
      <c r="WFI31"/>
      <c r="WFJ31" s="20"/>
      <c r="WFK31"/>
      <c r="WFL31" s="20"/>
      <c r="WFM31"/>
      <c r="WFN31" s="20"/>
      <c r="WFO31"/>
      <c r="WFP31" s="20"/>
      <c r="WFQ31"/>
      <c r="WFR31" s="20"/>
      <c r="WFS31"/>
      <c r="WFT31" s="20"/>
      <c r="WFU31"/>
      <c r="WFV31" s="20"/>
      <c r="WFW31"/>
      <c r="WFX31" s="20"/>
      <c r="WFY31"/>
      <c r="WFZ31" s="20"/>
      <c r="WGA31"/>
      <c r="WGB31" s="20"/>
      <c r="WGC31"/>
      <c r="WGD31" s="20"/>
      <c r="WGE31"/>
      <c r="WGF31" s="20"/>
      <c r="WGG31"/>
      <c r="WGH31" s="20"/>
      <c r="WGI31"/>
      <c r="WGJ31" s="20"/>
      <c r="WGK31"/>
      <c r="WGL31" s="20"/>
      <c r="WGM31"/>
      <c r="WGN31" s="20"/>
      <c r="WGO31"/>
      <c r="WGP31" s="20"/>
      <c r="WGQ31"/>
      <c r="WGR31" s="20"/>
      <c r="WGS31"/>
      <c r="WGT31" s="20"/>
      <c r="WGU31"/>
      <c r="WGV31" s="20"/>
      <c r="WGW31"/>
      <c r="WGX31" s="20"/>
      <c r="WGY31"/>
      <c r="WGZ31" s="20"/>
      <c r="WHA31"/>
      <c r="WHB31" s="20"/>
      <c r="WHC31"/>
      <c r="WHD31" s="20"/>
      <c r="WHE31"/>
      <c r="WHF31" s="20"/>
      <c r="WHG31"/>
      <c r="WHH31" s="20"/>
      <c r="WHI31"/>
      <c r="WHJ31" s="20"/>
      <c r="WHK31"/>
      <c r="WHL31" s="20"/>
      <c r="WHM31"/>
      <c r="WHN31" s="20"/>
      <c r="WHO31"/>
      <c r="WHP31" s="20"/>
      <c r="WHQ31"/>
      <c r="WHR31" s="20"/>
      <c r="WHS31"/>
      <c r="WHT31" s="20"/>
      <c r="WHU31"/>
      <c r="WHV31" s="20"/>
      <c r="WHW31"/>
      <c r="WHX31" s="20"/>
      <c r="WHY31"/>
      <c r="WHZ31" s="20"/>
      <c r="WIA31"/>
      <c r="WIB31" s="20"/>
      <c r="WIC31"/>
      <c r="WID31" s="20"/>
      <c r="WIE31"/>
      <c r="WIF31" s="20"/>
      <c r="WIG31"/>
      <c r="WIH31" s="20"/>
      <c r="WII31"/>
      <c r="WIJ31" s="20"/>
      <c r="WIK31"/>
      <c r="WIL31" s="20"/>
      <c r="WIM31"/>
      <c r="WIN31" s="20"/>
      <c r="WIO31"/>
      <c r="WIP31" s="20"/>
      <c r="WIQ31"/>
      <c r="WIR31" s="20"/>
      <c r="WIS31"/>
      <c r="WIT31" s="20"/>
      <c r="WIU31"/>
      <c r="WIV31" s="20"/>
      <c r="WIW31"/>
      <c r="WIX31" s="20"/>
      <c r="WIY31"/>
      <c r="WIZ31" s="20"/>
      <c r="WJA31"/>
      <c r="WJB31" s="20"/>
      <c r="WJC31"/>
      <c r="WJD31" s="20"/>
      <c r="WJE31"/>
      <c r="WJF31" s="20"/>
      <c r="WJG31"/>
      <c r="WJH31" s="20"/>
      <c r="WJI31"/>
      <c r="WJJ31" s="20"/>
      <c r="WJK31"/>
      <c r="WJL31" s="20"/>
      <c r="WJM31"/>
      <c r="WJN31" s="20"/>
      <c r="WJO31"/>
      <c r="WJP31" s="20"/>
      <c r="WJQ31"/>
      <c r="WJR31" s="20"/>
      <c r="WJS31"/>
      <c r="WJT31" s="20"/>
      <c r="WJU31"/>
      <c r="WJV31" s="20"/>
      <c r="WJW31"/>
      <c r="WJX31" s="20"/>
      <c r="WJY31"/>
      <c r="WJZ31" s="20"/>
      <c r="WKA31"/>
      <c r="WKB31" s="20"/>
      <c r="WKC31"/>
      <c r="WKD31" s="20"/>
      <c r="WKE31"/>
      <c r="WKF31" s="20"/>
      <c r="WKG31"/>
      <c r="WKH31" s="20"/>
      <c r="WKI31"/>
      <c r="WKJ31" s="20"/>
      <c r="WKK31"/>
      <c r="WKL31" s="20"/>
      <c r="WKM31"/>
      <c r="WKN31" s="20"/>
      <c r="WKO31"/>
      <c r="WKP31" s="20"/>
      <c r="WKQ31"/>
      <c r="WKR31" s="20"/>
      <c r="WKS31"/>
      <c r="WKT31" s="20"/>
      <c r="WKU31"/>
      <c r="WKV31" s="20"/>
      <c r="WKW31"/>
      <c r="WKX31" s="20"/>
      <c r="WKY31"/>
      <c r="WKZ31" s="20"/>
      <c r="WLA31"/>
      <c r="WLB31" s="20"/>
      <c r="WLC31"/>
      <c r="WLD31" s="20"/>
      <c r="WLE31"/>
      <c r="WLF31" s="20"/>
      <c r="WLG31"/>
      <c r="WLH31" s="20"/>
      <c r="WLI31"/>
      <c r="WLJ31" s="20"/>
      <c r="WLK31"/>
      <c r="WLL31" s="20"/>
      <c r="WLM31"/>
      <c r="WLN31" s="20"/>
      <c r="WLO31"/>
      <c r="WLP31" s="20"/>
      <c r="WLQ31"/>
      <c r="WLR31" s="20"/>
      <c r="WLS31"/>
      <c r="WLT31" s="20"/>
      <c r="WLU31"/>
      <c r="WLV31" s="20"/>
      <c r="WLW31"/>
      <c r="WLX31" s="20"/>
      <c r="WLY31"/>
      <c r="WLZ31" s="20"/>
      <c r="WMA31"/>
      <c r="WMB31" s="20"/>
      <c r="WMC31"/>
      <c r="WMD31" s="20"/>
      <c r="WME31"/>
      <c r="WMF31" s="20"/>
      <c r="WMG31"/>
      <c r="WMH31" s="20"/>
      <c r="WMI31"/>
      <c r="WMJ31" s="20"/>
      <c r="WMK31"/>
      <c r="WML31" s="20"/>
      <c r="WMM31"/>
      <c r="WMN31" s="20"/>
      <c r="WMO31"/>
      <c r="WMP31" s="20"/>
      <c r="WMQ31"/>
      <c r="WMR31" s="20"/>
      <c r="WMS31"/>
      <c r="WMT31" s="20"/>
      <c r="WMU31"/>
      <c r="WMV31" s="20"/>
      <c r="WMW31"/>
      <c r="WMX31" s="20"/>
      <c r="WMY31"/>
      <c r="WMZ31" s="20"/>
      <c r="WNA31"/>
      <c r="WNB31" s="20"/>
      <c r="WNC31"/>
      <c r="WND31" s="20"/>
      <c r="WNE31"/>
      <c r="WNF31" s="20"/>
      <c r="WNG31"/>
      <c r="WNH31" s="20"/>
      <c r="WNI31"/>
      <c r="WNJ31" s="20"/>
      <c r="WNK31"/>
      <c r="WNL31" s="20"/>
      <c r="WNM31"/>
      <c r="WNN31" s="20"/>
      <c r="WNO31"/>
      <c r="WNP31" s="20"/>
      <c r="WNQ31"/>
      <c r="WNR31" s="20"/>
      <c r="WNS31"/>
      <c r="WNT31" s="20"/>
      <c r="WNU31"/>
      <c r="WNV31" s="20"/>
      <c r="WNW31"/>
      <c r="WNX31" s="20"/>
      <c r="WNY31"/>
      <c r="WNZ31" s="20"/>
      <c r="WOA31"/>
      <c r="WOB31" s="20"/>
      <c r="WOC31"/>
      <c r="WOD31" s="20"/>
      <c r="WOE31"/>
      <c r="WOF31" s="20"/>
      <c r="WOG31"/>
      <c r="WOH31" s="20"/>
      <c r="WOI31"/>
      <c r="WOJ31" s="20"/>
      <c r="WOK31"/>
      <c r="WOL31" s="20"/>
      <c r="WOM31"/>
      <c r="WON31" s="20"/>
      <c r="WOO31"/>
      <c r="WOP31" s="20"/>
      <c r="WOQ31"/>
      <c r="WOR31" s="20"/>
      <c r="WOS31"/>
      <c r="WOT31" s="20"/>
      <c r="WOU31"/>
      <c r="WOV31" s="20"/>
      <c r="WOW31"/>
      <c r="WOX31" s="20"/>
      <c r="WOY31"/>
      <c r="WOZ31" s="20"/>
      <c r="WPA31"/>
      <c r="WPB31" s="20"/>
      <c r="WPC31"/>
      <c r="WPD31" s="20"/>
      <c r="WPE31"/>
      <c r="WPF31" s="20"/>
      <c r="WPG31"/>
      <c r="WPH31" s="20"/>
      <c r="WPI31"/>
      <c r="WPJ31" s="20"/>
      <c r="WPK31"/>
      <c r="WPL31" s="20"/>
      <c r="WPM31"/>
      <c r="WPN31" s="20"/>
      <c r="WPO31"/>
      <c r="WPP31" s="20"/>
      <c r="WPQ31"/>
      <c r="WPR31" s="20"/>
      <c r="WPS31"/>
      <c r="WPT31" s="20"/>
      <c r="WPU31"/>
      <c r="WPV31" s="20"/>
      <c r="WPW31"/>
      <c r="WPX31" s="20"/>
      <c r="WPY31"/>
      <c r="WPZ31" s="20"/>
      <c r="WQA31"/>
      <c r="WQB31" s="20"/>
      <c r="WQC31"/>
      <c r="WQD31" s="20"/>
      <c r="WQE31"/>
      <c r="WQF31" s="20"/>
      <c r="WQG31"/>
      <c r="WQH31" s="20"/>
      <c r="WQI31"/>
      <c r="WQJ31" s="20"/>
      <c r="WQK31"/>
      <c r="WQL31" s="20"/>
      <c r="WQM31"/>
      <c r="WQN31" s="20"/>
      <c r="WQO31"/>
      <c r="WQP31" s="20"/>
      <c r="WQQ31"/>
      <c r="WQR31" s="20"/>
      <c r="WQS31"/>
      <c r="WQT31" s="20"/>
      <c r="WQU31"/>
      <c r="WQV31" s="20"/>
      <c r="WQW31"/>
      <c r="WQX31" s="20"/>
      <c r="WQY31"/>
      <c r="WQZ31" s="20"/>
      <c r="WRA31"/>
      <c r="WRB31" s="20"/>
      <c r="WRC31"/>
      <c r="WRD31" s="20"/>
      <c r="WRE31"/>
      <c r="WRF31" s="20"/>
      <c r="WRG31"/>
      <c r="WRH31" s="20"/>
      <c r="WRI31"/>
      <c r="WRJ31" s="20"/>
      <c r="WRK31"/>
      <c r="WRL31" s="20"/>
      <c r="WRM31"/>
      <c r="WRN31" s="20"/>
      <c r="WRO31"/>
      <c r="WRP31" s="20"/>
      <c r="WRQ31"/>
      <c r="WRR31" s="20"/>
      <c r="WRS31"/>
      <c r="WRT31" s="20"/>
      <c r="WRU31"/>
      <c r="WRV31" s="20"/>
      <c r="WRW31"/>
      <c r="WRX31" s="20"/>
      <c r="WRY31"/>
      <c r="WRZ31" s="20"/>
      <c r="WSA31"/>
      <c r="WSB31" s="20"/>
      <c r="WSC31"/>
      <c r="WSD31" s="20"/>
      <c r="WSE31"/>
      <c r="WSF31" s="20"/>
      <c r="WSG31"/>
      <c r="WSH31" s="20"/>
      <c r="WSI31"/>
      <c r="WSJ31" s="20"/>
      <c r="WSK31"/>
      <c r="WSL31" s="20"/>
      <c r="WSM31"/>
      <c r="WSN31" s="20"/>
      <c r="WSO31"/>
      <c r="WSP31" s="20"/>
      <c r="WSQ31"/>
      <c r="WSR31" s="20"/>
      <c r="WSS31"/>
      <c r="WST31" s="20"/>
      <c r="WSU31"/>
      <c r="WSV31" s="20"/>
      <c r="WSW31"/>
      <c r="WSX31" s="20"/>
      <c r="WSY31"/>
      <c r="WSZ31" s="20"/>
      <c r="WTA31"/>
      <c r="WTB31" s="20"/>
      <c r="WTC31"/>
      <c r="WTD31" s="20"/>
      <c r="WTE31"/>
      <c r="WTF31" s="20"/>
      <c r="WTG31"/>
      <c r="WTH31" s="20"/>
      <c r="WTI31"/>
      <c r="WTJ31" s="20"/>
      <c r="WTK31"/>
      <c r="WTL31" s="20"/>
      <c r="WTM31"/>
      <c r="WTN31" s="20"/>
      <c r="WTO31"/>
      <c r="WTP31" s="20"/>
      <c r="WTQ31"/>
      <c r="WTR31" s="20"/>
      <c r="WTS31"/>
      <c r="WTT31" s="20"/>
      <c r="WTU31"/>
      <c r="WTV31" s="20"/>
      <c r="WTW31"/>
      <c r="WTX31" s="20"/>
      <c r="WTY31"/>
      <c r="WTZ31" s="20"/>
      <c r="WUA31"/>
      <c r="WUB31" s="20"/>
      <c r="WUC31"/>
      <c r="WUD31" s="20"/>
      <c r="WUE31"/>
      <c r="WUF31" s="20"/>
      <c r="WUG31"/>
      <c r="WUH31" s="20"/>
      <c r="WUI31"/>
      <c r="WUJ31" s="20"/>
      <c r="WUK31"/>
      <c r="WUL31" s="20"/>
      <c r="WUM31"/>
      <c r="WUN31" s="20"/>
      <c r="WUO31"/>
      <c r="WUP31" s="20"/>
      <c r="WUQ31"/>
      <c r="WUR31" s="20"/>
      <c r="WUS31"/>
      <c r="WUT31" s="20"/>
      <c r="WUU31"/>
      <c r="WUV31" s="20"/>
      <c r="WUW31"/>
      <c r="WUX31" s="20"/>
      <c r="WUY31"/>
      <c r="WUZ31" s="20"/>
      <c r="WVA31"/>
      <c r="WVB31" s="20"/>
      <c r="WVC31"/>
      <c r="WVD31" s="20"/>
      <c r="WVE31"/>
      <c r="WVF31" s="20"/>
      <c r="WVG31"/>
      <c r="WVH31" s="20"/>
      <c r="WVI31"/>
      <c r="WVJ31" s="20"/>
      <c r="WVK31"/>
      <c r="WVL31" s="20"/>
      <c r="WVM31"/>
      <c r="WVN31" s="20"/>
      <c r="WVO31"/>
      <c r="WVP31" s="20"/>
      <c r="WVQ31"/>
      <c r="WVR31" s="20"/>
      <c r="WVS31"/>
      <c r="WVT31" s="20"/>
      <c r="WVU31"/>
      <c r="WVV31" s="20"/>
      <c r="WVW31"/>
      <c r="WVX31" s="20"/>
      <c r="WVY31"/>
      <c r="WVZ31" s="20"/>
      <c r="WWA31"/>
      <c r="WWB31" s="20"/>
      <c r="WWC31"/>
      <c r="WWD31" s="20"/>
      <c r="WWE31"/>
      <c r="WWF31" s="20"/>
      <c r="WWG31"/>
      <c r="WWH31" s="20"/>
      <c r="WWI31"/>
      <c r="WWJ31" s="20"/>
      <c r="WWK31"/>
      <c r="WWL31" s="20"/>
      <c r="WWM31"/>
      <c r="WWN31" s="20"/>
      <c r="WWO31"/>
      <c r="WWP31" s="20"/>
      <c r="WWQ31"/>
      <c r="WWR31" s="20"/>
      <c r="WWS31"/>
      <c r="WWT31" s="20"/>
      <c r="WWU31"/>
      <c r="WWV31" s="20"/>
      <c r="WWW31"/>
      <c r="WWX31" s="20"/>
      <c r="WWY31"/>
      <c r="WWZ31" s="20"/>
      <c r="WXA31"/>
      <c r="WXB31" s="20"/>
      <c r="WXC31"/>
      <c r="WXD31" s="20"/>
      <c r="WXE31"/>
      <c r="WXF31" s="20"/>
      <c r="WXG31"/>
      <c r="WXH31" s="20"/>
      <c r="WXI31"/>
      <c r="WXJ31" s="20"/>
      <c r="WXK31"/>
      <c r="WXL31" s="20"/>
      <c r="WXM31"/>
      <c r="WXN31" s="20"/>
      <c r="WXO31"/>
      <c r="WXP31" s="20"/>
      <c r="WXQ31"/>
      <c r="WXR31" s="20"/>
      <c r="WXS31"/>
      <c r="WXT31" s="20"/>
      <c r="WXU31"/>
      <c r="WXV31" s="20"/>
      <c r="WXW31"/>
      <c r="WXX31" s="20"/>
      <c r="WXY31"/>
      <c r="WXZ31" s="20"/>
      <c r="WYA31"/>
      <c r="WYB31" s="20"/>
      <c r="WYC31"/>
      <c r="WYD31" s="20"/>
      <c r="WYE31"/>
      <c r="WYF31" s="20"/>
      <c r="WYG31"/>
      <c r="WYH31" s="20"/>
      <c r="WYI31"/>
      <c r="WYJ31" s="20"/>
      <c r="WYK31"/>
      <c r="WYL31" s="20"/>
      <c r="WYM31"/>
      <c r="WYN31" s="20"/>
      <c r="WYO31"/>
      <c r="WYP31" s="20"/>
      <c r="WYQ31"/>
      <c r="WYR31" s="20"/>
      <c r="WYS31"/>
      <c r="WYT31" s="20"/>
      <c r="WYU31"/>
      <c r="WYV31" s="20"/>
      <c r="WYW31"/>
      <c r="WYX31" s="20"/>
      <c r="WYY31"/>
      <c r="WYZ31" s="20"/>
      <c r="WZA31"/>
      <c r="WZB31" s="20"/>
      <c r="WZC31"/>
      <c r="WZD31" s="20"/>
      <c r="WZE31"/>
      <c r="WZF31" s="20"/>
      <c r="WZG31"/>
      <c r="WZH31" s="20"/>
      <c r="WZI31"/>
      <c r="WZJ31" s="20"/>
      <c r="WZK31"/>
      <c r="WZL31" s="20"/>
      <c r="WZM31"/>
      <c r="WZN31" s="20"/>
      <c r="WZO31"/>
      <c r="WZP31" s="20"/>
      <c r="WZQ31"/>
      <c r="WZR31" s="20"/>
      <c r="WZS31"/>
      <c r="WZT31" s="20"/>
      <c r="WZU31"/>
      <c r="WZV31" s="20"/>
      <c r="WZW31"/>
      <c r="WZX31" s="20"/>
      <c r="WZY31"/>
      <c r="WZZ31" s="20"/>
      <c r="XAA31"/>
      <c r="XAB31" s="20"/>
      <c r="XAC31"/>
      <c r="XAD31" s="20"/>
      <c r="XAE31"/>
      <c r="XAF31" s="20"/>
      <c r="XAG31"/>
      <c r="XAH31" s="20"/>
      <c r="XAI31"/>
      <c r="XAJ31" s="20"/>
      <c r="XAK31"/>
      <c r="XAL31" s="20"/>
      <c r="XAM31"/>
      <c r="XAN31" s="20"/>
      <c r="XAO31"/>
      <c r="XAP31" s="20"/>
      <c r="XAQ31"/>
      <c r="XAR31" s="20"/>
      <c r="XAS31"/>
      <c r="XAT31" s="20"/>
      <c r="XAU31"/>
      <c r="XAV31" s="20"/>
      <c r="XAW31"/>
      <c r="XAX31" s="20"/>
      <c r="XAY31"/>
      <c r="XAZ31" s="20"/>
      <c r="XBA31"/>
      <c r="XBB31" s="20"/>
      <c r="XBC31"/>
      <c r="XBD31" s="20"/>
      <c r="XBE31"/>
      <c r="XBF31" s="20"/>
      <c r="XBG31"/>
      <c r="XBH31" s="20"/>
      <c r="XBI31"/>
      <c r="XBJ31" s="20"/>
      <c r="XBK31"/>
      <c r="XBL31" s="20"/>
      <c r="XBM31"/>
      <c r="XBN31" s="20"/>
      <c r="XBO31"/>
      <c r="XBP31" s="20"/>
      <c r="XBQ31"/>
      <c r="XBR31" s="20"/>
      <c r="XBS31"/>
      <c r="XBT31" s="20"/>
      <c r="XBU31"/>
      <c r="XBV31" s="20"/>
      <c r="XBW31"/>
      <c r="XBX31" s="20"/>
      <c r="XBY31"/>
      <c r="XBZ31" s="20"/>
      <c r="XCA31"/>
      <c r="XCB31" s="20"/>
      <c r="XCC31"/>
      <c r="XCD31" s="20"/>
      <c r="XCE31"/>
      <c r="XCF31" s="20"/>
      <c r="XCG31"/>
      <c r="XCH31" s="20"/>
      <c r="XCI31"/>
      <c r="XCJ31" s="20"/>
      <c r="XCK31"/>
      <c r="XCL31" s="20"/>
      <c r="XCM31"/>
      <c r="XCN31" s="20"/>
      <c r="XCO31"/>
      <c r="XCP31" s="20"/>
      <c r="XCQ31"/>
      <c r="XCR31" s="20"/>
      <c r="XCS31"/>
      <c r="XCT31" s="20"/>
      <c r="XCU31"/>
      <c r="XCV31" s="20"/>
      <c r="XCW31"/>
      <c r="XCX31" s="20"/>
      <c r="XCY31"/>
      <c r="XCZ31" s="20"/>
      <c r="XDA31"/>
      <c r="XDB31" s="20"/>
      <c r="XDC31"/>
      <c r="XDD31" s="20"/>
      <c r="XDE31"/>
      <c r="XDF31" s="20"/>
      <c r="XDG31"/>
      <c r="XDH31" s="20"/>
      <c r="XDI31"/>
      <c r="XDJ31" s="20"/>
      <c r="XDK31"/>
      <c r="XDL31" s="20"/>
      <c r="XDM31"/>
      <c r="XDN31" s="20"/>
      <c r="XDO31"/>
      <c r="XDP31" s="20"/>
      <c r="XDQ31"/>
      <c r="XDR31" s="20"/>
      <c r="XDS31"/>
      <c r="XDT31" s="20"/>
      <c r="XDU31"/>
      <c r="XDV31" s="20"/>
      <c r="XDW31"/>
      <c r="XDX31" s="20"/>
      <c r="XDY31"/>
      <c r="XDZ31" s="20"/>
      <c r="XEA31"/>
      <c r="XEB31" s="20"/>
      <c r="XEC31"/>
      <c r="XED31" s="20"/>
      <c r="XEE31"/>
      <c r="XEF31" s="20"/>
      <c r="XEG31"/>
      <c r="XEH31" s="20"/>
      <c r="XEI31"/>
      <c r="XEJ31" s="20"/>
      <c r="XEK31"/>
      <c r="XEL31" s="20"/>
      <c r="XEM31"/>
      <c r="XEN31" s="20"/>
      <c r="XEO31"/>
      <c r="XEP31" s="20"/>
      <c r="XEQ31"/>
      <c r="XER31" s="20"/>
      <c r="XES31"/>
      <c r="XET31" s="20"/>
      <c r="XEU31"/>
      <c r="XEV31" s="20"/>
      <c r="XEW31"/>
      <c r="XEX31" s="20"/>
      <c r="XEY31"/>
      <c r="XEZ31" s="20"/>
      <c r="XFA31"/>
    </row>
    <row r="32" spans="1:16381" ht="18.5" x14ac:dyDescent="0.45">
      <c r="A32" s="149"/>
      <c r="B32" s="142" t="s">
        <v>54</v>
      </c>
      <c r="C32" s="143" t="s">
        <v>602</v>
      </c>
      <c r="D32" s="144">
        <f>'3. Level A Evaluation'!C508</f>
        <v>0</v>
      </c>
      <c r="E32" s="144">
        <f>'3. Level A Evaluation'!C509</f>
        <v>0</v>
      </c>
      <c r="F32" s="144">
        <f>'3. Level A Evaluation'!C510</f>
        <v>0</v>
      </c>
      <c r="G32" s="20"/>
      <c r="H32"/>
      <c r="I32" s="20"/>
      <c r="J32"/>
      <c r="K32"/>
      <c r="L32" s="20"/>
      <c r="M32"/>
      <c r="N32" s="20"/>
      <c r="O32"/>
      <c r="P32" s="20"/>
      <c r="Q32"/>
      <c r="R32" s="20"/>
      <c r="S32"/>
      <c r="T32" s="20"/>
      <c r="U32"/>
      <c r="V32" s="20"/>
      <c r="W32"/>
      <c r="X32" s="20"/>
      <c r="Y32"/>
      <c r="Z32" s="20"/>
      <c r="AA32"/>
      <c r="AB32" s="20"/>
      <c r="AC32"/>
      <c r="AD32" s="20"/>
      <c r="AE32"/>
      <c r="AF32" s="20"/>
      <c r="AG32"/>
      <c r="AH32" s="20"/>
      <c r="AI32"/>
      <c r="AJ32" s="20"/>
      <c r="AK32"/>
      <c r="AL32" s="20"/>
      <c r="AM32"/>
      <c r="AN32" s="20"/>
      <c r="AO32"/>
      <c r="AP32" s="20"/>
      <c r="AQ32"/>
      <c r="AR32" s="20"/>
      <c r="AS32"/>
      <c r="AT32" s="20"/>
      <c r="AU32"/>
      <c r="AV32" s="20"/>
      <c r="AW32"/>
      <c r="AX32" s="20"/>
      <c r="AY32"/>
      <c r="AZ32" s="20"/>
      <c r="BA32"/>
      <c r="BB32" s="20"/>
      <c r="BC32"/>
      <c r="BD32" s="20"/>
      <c r="BE32"/>
      <c r="BF32" s="20"/>
      <c r="BG32"/>
      <c r="BH32" s="20"/>
      <c r="BI32"/>
      <c r="BJ32" s="20"/>
      <c r="BK32"/>
      <c r="BL32" s="20"/>
      <c r="BM32"/>
      <c r="BN32" s="20"/>
      <c r="BO32"/>
      <c r="BP32" s="20"/>
      <c r="BQ32"/>
      <c r="BR32" s="20"/>
      <c r="BS32"/>
      <c r="BT32" s="20"/>
      <c r="BU32"/>
      <c r="BV32" s="20"/>
      <c r="BW32"/>
      <c r="BX32" s="20"/>
      <c r="BY32"/>
      <c r="BZ32" s="20"/>
      <c r="CA32"/>
      <c r="CB32" s="20"/>
      <c r="CC32"/>
      <c r="CD32" s="20"/>
      <c r="CE32"/>
      <c r="CF32" s="20"/>
      <c r="CG32"/>
      <c r="CH32" s="20"/>
      <c r="CI32"/>
      <c r="CJ32" s="20"/>
      <c r="CK32"/>
      <c r="CL32" s="20"/>
      <c r="CM32"/>
      <c r="CN32" s="20"/>
      <c r="CO32"/>
      <c r="CP32" s="20"/>
      <c r="CQ32"/>
      <c r="CR32" s="20"/>
      <c r="CS32"/>
      <c r="CT32" s="20"/>
      <c r="CU32"/>
      <c r="CV32" s="20"/>
      <c r="CW32"/>
      <c r="CX32" s="20"/>
      <c r="CY32"/>
      <c r="CZ32" s="20"/>
      <c r="DA32"/>
      <c r="DB32" s="20"/>
      <c r="DC32"/>
      <c r="DD32" s="20"/>
      <c r="DE32"/>
      <c r="DF32" s="20"/>
      <c r="DG32"/>
      <c r="DH32" s="20"/>
      <c r="DI32"/>
      <c r="DJ32" s="20"/>
      <c r="DK32"/>
      <c r="DL32" s="20"/>
      <c r="DM32"/>
      <c r="DN32" s="20"/>
      <c r="DO32"/>
      <c r="DP32" s="20"/>
      <c r="DQ32"/>
      <c r="DR32" s="20"/>
      <c r="DS32"/>
      <c r="DT32" s="20"/>
      <c r="DU32"/>
      <c r="DV32" s="20"/>
      <c r="DW32"/>
      <c r="DX32" s="20"/>
      <c r="DY32"/>
      <c r="DZ32" s="20"/>
      <c r="EA32"/>
      <c r="EB32" s="20"/>
      <c r="EC32"/>
      <c r="ED32" s="20"/>
      <c r="EE32"/>
      <c r="EF32" s="20"/>
      <c r="EG32"/>
      <c r="EH32" s="20"/>
      <c r="EI32"/>
      <c r="EJ32" s="20"/>
      <c r="EK32"/>
      <c r="EL32" s="20"/>
      <c r="EM32"/>
      <c r="EN32" s="20"/>
      <c r="EO32"/>
      <c r="EP32" s="20"/>
      <c r="EQ32"/>
      <c r="ER32" s="20"/>
      <c r="ES32"/>
      <c r="ET32" s="20"/>
      <c r="EU32"/>
      <c r="EV32" s="20"/>
      <c r="EW32"/>
      <c r="EX32" s="20"/>
      <c r="EY32"/>
      <c r="EZ32" s="20"/>
      <c r="FA32"/>
      <c r="FB32" s="20"/>
      <c r="FC32"/>
      <c r="FD32" s="20"/>
      <c r="FE32"/>
      <c r="FF32" s="20"/>
      <c r="FG32"/>
      <c r="FH32" s="20"/>
      <c r="FI32"/>
      <c r="FJ32" s="20"/>
      <c r="FK32"/>
      <c r="FL32" s="20"/>
      <c r="FM32"/>
      <c r="FN32" s="20"/>
      <c r="FO32"/>
      <c r="FP32" s="20"/>
      <c r="FQ32"/>
      <c r="FR32" s="20"/>
      <c r="FS32"/>
      <c r="FT32" s="20"/>
      <c r="FU32"/>
      <c r="FV32" s="20"/>
      <c r="FW32"/>
      <c r="FX32" s="20"/>
      <c r="FY32"/>
      <c r="FZ32" s="20"/>
      <c r="GA32"/>
      <c r="GB32" s="20"/>
      <c r="GC32"/>
      <c r="GD32" s="20"/>
      <c r="GE32"/>
      <c r="GF32" s="20"/>
      <c r="GG32"/>
      <c r="GH32" s="20"/>
      <c r="GI32"/>
      <c r="GJ32" s="20"/>
      <c r="GK32"/>
      <c r="GL32" s="20"/>
      <c r="GM32"/>
      <c r="GN32" s="20"/>
      <c r="GO32"/>
      <c r="GP32" s="20"/>
      <c r="GQ32"/>
      <c r="GR32" s="20"/>
      <c r="GS32"/>
      <c r="GT32" s="20"/>
      <c r="GU32"/>
      <c r="GV32" s="20"/>
      <c r="GW32"/>
      <c r="GX32" s="20"/>
      <c r="GY32"/>
      <c r="GZ32" s="20"/>
      <c r="HA32"/>
      <c r="HB32" s="20"/>
      <c r="HC32"/>
      <c r="HD32" s="20"/>
      <c r="HE32"/>
      <c r="HF32" s="20"/>
      <c r="HG32"/>
      <c r="HH32" s="20"/>
      <c r="HI32"/>
      <c r="HJ32" s="20"/>
      <c r="HK32"/>
      <c r="HL32" s="20"/>
      <c r="HM32"/>
      <c r="HN32" s="20"/>
      <c r="HO32"/>
      <c r="HP32" s="20"/>
      <c r="HQ32"/>
      <c r="HR32" s="20"/>
      <c r="HS32"/>
      <c r="HT32" s="20"/>
      <c r="HU32"/>
      <c r="HV32" s="20"/>
      <c r="HW32"/>
      <c r="HX32" s="20"/>
      <c r="HY32"/>
      <c r="HZ32" s="20"/>
      <c r="IA32"/>
      <c r="IB32" s="20"/>
      <c r="IC32"/>
      <c r="ID32" s="20"/>
      <c r="IE32"/>
      <c r="IF32" s="20"/>
      <c r="IG32"/>
      <c r="IH32" s="20"/>
      <c r="II32"/>
      <c r="IJ32" s="20"/>
      <c r="IK32"/>
      <c r="IL32" s="20"/>
      <c r="IM32"/>
      <c r="IN32" s="20"/>
      <c r="IO32"/>
      <c r="IP32" s="20"/>
      <c r="IQ32"/>
      <c r="IR32" s="20"/>
      <c r="IS32"/>
      <c r="IT32" s="20"/>
      <c r="IU32"/>
      <c r="IV32" s="20"/>
      <c r="IW32"/>
      <c r="IX32" s="20"/>
      <c r="IY32"/>
      <c r="IZ32" s="20"/>
      <c r="JA32"/>
      <c r="JB32" s="20"/>
      <c r="JC32"/>
      <c r="JD32" s="20"/>
      <c r="JE32"/>
      <c r="JF32" s="20"/>
      <c r="JG32"/>
      <c r="JH32" s="20"/>
      <c r="JI32"/>
      <c r="JJ32" s="20"/>
      <c r="JK32"/>
      <c r="JL32" s="20"/>
      <c r="JM32"/>
      <c r="JN32" s="20"/>
      <c r="JO32"/>
      <c r="JP32" s="20"/>
      <c r="JQ32"/>
      <c r="JR32" s="20"/>
      <c r="JS32"/>
      <c r="JT32" s="20"/>
      <c r="JU32"/>
      <c r="JV32" s="20"/>
      <c r="JW32"/>
      <c r="JX32" s="20"/>
      <c r="JY32"/>
      <c r="JZ32" s="20"/>
      <c r="KA32"/>
      <c r="KB32" s="20"/>
      <c r="KC32"/>
      <c r="KD32" s="20"/>
      <c r="KE32"/>
      <c r="KF32" s="20"/>
      <c r="KG32"/>
      <c r="KH32" s="20"/>
      <c r="KI32"/>
      <c r="KJ32" s="20"/>
      <c r="KK32"/>
      <c r="KL32" s="20"/>
      <c r="KM32"/>
      <c r="KN32" s="20"/>
      <c r="KO32"/>
      <c r="KP32" s="20"/>
      <c r="KQ32"/>
      <c r="KR32" s="20"/>
      <c r="KS32"/>
      <c r="KT32" s="20"/>
      <c r="KU32"/>
      <c r="KV32" s="20"/>
      <c r="KW32"/>
      <c r="KX32" s="20"/>
      <c r="KY32"/>
      <c r="KZ32" s="20"/>
      <c r="LA32"/>
      <c r="LB32" s="20"/>
      <c r="LC32"/>
      <c r="LD32" s="20"/>
      <c r="LE32"/>
      <c r="LF32" s="20"/>
      <c r="LG32"/>
      <c r="LH32" s="20"/>
      <c r="LI32"/>
      <c r="LJ32" s="20"/>
      <c r="LK32"/>
      <c r="LL32" s="20"/>
      <c r="LM32"/>
      <c r="LN32" s="20"/>
      <c r="LO32"/>
      <c r="LP32" s="20"/>
      <c r="LQ32"/>
      <c r="LR32" s="20"/>
      <c r="LS32"/>
      <c r="LT32" s="20"/>
      <c r="LU32"/>
      <c r="LV32" s="20"/>
      <c r="LW32"/>
      <c r="LX32" s="20"/>
      <c r="LY32"/>
      <c r="LZ32" s="20"/>
      <c r="MA32"/>
      <c r="MB32" s="20"/>
      <c r="MC32"/>
      <c r="MD32" s="20"/>
      <c r="ME32"/>
      <c r="MF32" s="20"/>
      <c r="MG32"/>
      <c r="MH32" s="20"/>
      <c r="MI32"/>
      <c r="MJ32" s="20"/>
      <c r="MK32"/>
      <c r="ML32" s="20"/>
      <c r="MM32"/>
      <c r="MN32" s="20"/>
      <c r="MO32"/>
      <c r="MP32" s="20"/>
      <c r="MQ32"/>
      <c r="MR32" s="20"/>
      <c r="MS32"/>
      <c r="MT32" s="20"/>
      <c r="MU32"/>
      <c r="MV32" s="20"/>
      <c r="MW32"/>
      <c r="MX32" s="20"/>
      <c r="MY32"/>
      <c r="MZ32" s="20"/>
      <c r="NA32"/>
      <c r="NB32" s="20"/>
      <c r="NC32"/>
      <c r="ND32" s="20"/>
      <c r="NE32"/>
      <c r="NF32" s="20"/>
      <c r="NG32"/>
      <c r="NH32" s="20"/>
      <c r="NI32"/>
      <c r="NJ32" s="20"/>
      <c r="NK32"/>
      <c r="NL32" s="20"/>
      <c r="NM32"/>
      <c r="NN32" s="20"/>
      <c r="NO32"/>
      <c r="NP32" s="20"/>
      <c r="NQ32"/>
      <c r="NR32" s="20"/>
      <c r="NS32"/>
      <c r="NT32" s="20"/>
      <c r="NU32"/>
      <c r="NV32" s="20"/>
      <c r="NW32"/>
      <c r="NX32" s="20"/>
      <c r="NY32"/>
      <c r="NZ32" s="20"/>
      <c r="OA32"/>
      <c r="OB32" s="20"/>
      <c r="OC32"/>
      <c r="OD32" s="20"/>
      <c r="OE32"/>
      <c r="OF32" s="20"/>
      <c r="OG32"/>
      <c r="OH32" s="20"/>
      <c r="OI32"/>
      <c r="OJ32" s="20"/>
      <c r="OK32"/>
      <c r="OL32" s="20"/>
      <c r="OM32"/>
      <c r="ON32" s="20"/>
      <c r="OO32"/>
      <c r="OP32" s="20"/>
      <c r="OQ32"/>
      <c r="OR32" s="20"/>
      <c r="OS32"/>
      <c r="OT32" s="20"/>
      <c r="OU32"/>
      <c r="OV32" s="20"/>
      <c r="OW32"/>
      <c r="OX32" s="20"/>
      <c r="OY32"/>
      <c r="OZ32" s="20"/>
      <c r="PA32"/>
      <c r="PB32" s="20"/>
      <c r="PC32"/>
      <c r="PD32" s="20"/>
      <c r="PE32"/>
      <c r="PF32" s="20"/>
      <c r="PG32"/>
      <c r="PH32" s="20"/>
      <c r="PI32"/>
      <c r="PJ32" s="20"/>
      <c r="PK32"/>
      <c r="PL32" s="20"/>
      <c r="PM32"/>
      <c r="PN32" s="20"/>
      <c r="PO32"/>
      <c r="PP32" s="20"/>
      <c r="PQ32"/>
      <c r="PR32" s="20"/>
      <c r="PS32"/>
      <c r="PT32" s="20"/>
      <c r="PU32"/>
      <c r="PV32" s="20"/>
      <c r="PW32"/>
      <c r="PX32" s="20"/>
      <c r="PY32"/>
      <c r="PZ32" s="20"/>
      <c r="QA32"/>
      <c r="QB32" s="20"/>
      <c r="QC32"/>
      <c r="QD32" s="20"/>
      <c r="QE32"/>
      <c r="QF32" s="20"/>
      <c r="QG32"/>
      <c r="QH32" s="20"/>
      <c r="QI32"/>
      <c r="QJ32" s="20"/>
      <c r="QK32"/>
      <c r="QL32" s="20"/>
      <c r="QM32"/>
      <c r="QN32" s="20"/>
      <c r="QO32"/>
      <c r="QP32" s="20"/>
      <c r="QQ32"/>
      <c r="QR32" s="20"/>
      <c r="QS32"/>
      <c r="QT32" s="20"/>
      <c r="QU32"/>
      <c r="QV32" s="20"/>
      <c r="QW32"/>
      <c r="QX32" s="20"/>
      <c r="QY32"/>
      <c r="QZ32" s="20"/>
      <c r="RA32"/>
      <c r="RB32" s="20"/>
      <c r="RC32"/>
      <c r="RD32" s="20"/>
      <c r="RE32"/>
      <c r="RF32" s="20"/>
      <c r="RG32"/>
      <c r="RH32" s="20"/>
      <c r="RI32"/>
      <c r="RJ32" s="20"/>
      <c r="RK32"/>
      <c r="RL32" s="20"/>
      <c r="RM32"/>
      <c r="RN32" s="20"/>
      <c r="RO32"/>
      <c r="RP32" s="20"/>
      <c r="RQ32"/>
      <c r="RR32" s="20"/>
      <c r="RS32"/>
      <c r="RT32" s="20"/>
      <c r="RU32"/>
      <c r="RV32" s="20"/>
      <c r="RW32"/>
      <c r="RX32" s="20"/>
      <c r="RY32"/>
      <c r="RZ32" s="20"/>
      <c r="SA32"/>
      <c r="SB32" s="20"/>
      <c r="SC32"/>
      <c r="SD32" s="20"/>
      <c r="SE32"/>
      <c r="SF32" s="20"/>
      <c r="SG32"/>
      <c r="SH32" s="20"/>
      <c r="SI32"/>
      <c r="SJ32" s="20"/>
      <c r="SK32"/>
      <c r="SL32" s="20"/>
      <c r="SM32"/>
      <c r="SN32" s="20"/>
      <c r="SO32"/>
      <c r="SP32" s="20"/>
      <c r="SQ32"/>
      <c r="SR32" s="20"/>
      <c r="SS32"/>
      <c r="ST32" s="20"/>
      <c r="SU32"/>
      <c r="SV32" s="20"/>
      <c r="SW32"/>
      <c r="SX32" s="20"/>
      <c r="SY32"/>
      <c r="SZ32" s="20"/>
      <c r="TA32"/>
      <c r="TB32" s="20"/>
      <c r="TC32"/>
      <c r="TD32" s="20"/>
      <c r="TE32"/>
      <c r="TF32" s="20"/>
      <c r="TG32"/>
      <c r="TH32" s="20"/>
      <c r="TI32"/>
      <c r="TJ32" s="20"/>
      <c r="TK32"/>
      <c r="TL32" s="20"/>
      <c r="TM32"/>
      <c r="TN32" s="20"/>
      <c r="TO32"/>
      <c r="TP32" s="20"/>
      <c r="TQ32"/>
      <c r="TR32" s="20"/>
      <c r="TS32"/>
      <c r="TT32" s="20"/>
      <c r="TU32"/>
      <c r="TV32" s="20"/>
      <c r="TW32"/>
      <c r="TX32" s="20"/>
      <c r="TY32"/>
      <c r="TZ32" s="20"/>
      <c r="UA32"/>
      <c r="UB32" s="20"/>
      <c r="UC32"/>
      <c r="UD32" s="20"/>
      <c r="UE32"/>
      <c r="UF32" s="20"/>
      <c r="UG32"/>
      <c r="UH32" s="20"/>
      <c r="UI32"/>
      <c r="UJ32" s="20"/>
      <c r="UK32"/>
      <c r="UL32" s="20"/>
      <c r="UM32"/>
      <c r="UN32" s="20"/>
      <c r="UO32"/>
      <c r="UP32" s="20"/>
      <c r="UQ32"/>
      <c r="UR32" s="20"/>
      <c r="US32"/>
      <c r="UT32" s="20"/>
      <c r="UU32"/>
      <c r="UV32" s="20"/>
      <c r="UW32"/>
      <c r="UX32" s="20"/>
      <c r="UY32"/>
      <c r="UZ32" s="20"/>
      <c r="VA32"/>
      <c r="VB32" s="20"/>
      <c r="VC32"/>
      <c r="VD32" s="20"/>
      <c r="VE32"/>
      <c r="VF32" s="20"/>
      <c r="VG32"/>
      <c r="VH32" s="20"/>
      <c r="VI32"/>
      <c r="VJ32" s="20"/>
      <c r="VK32"/>
      <c r="VL32" s="20"/>
      <c r="VM32"/>
      <c r="VN32" s="20"/>
      <c r="VO32"/>
      <c r="VP32" s="20"/>
      <c r="VQ32"/>
      <c r="VR32" s="20"/>
      <c r="VS32"/>
      <c r="VT32" s="20"/>
      <c r="VU32"/>
      <c r="VV32" s="20"/>
      <c r="VW32"/>
      <c r="VX32" s="20"/>
      <c r="VY32"/>
      <c r="VZ32" s="20"/>
      <c r="WA32"/>
      <c r="WB32" s="20"/>
      <c r="WC32"/>
      <c r="WD32" s="20"/>
      <c r="WE32"/>
      <c r="WF32" s="20"/>
      <c r="WG32"/>
      <c r="WH32" s="20"/>
      <c r="WI32"/>
      <c r="WJ32" s="20"/>
      <c r="WK32"/>
      <c r="WL32" s="20"/>
      <c r="WM32"/>
      <c r="WN32" s="20"/>
      <c r="WO32"/>
      <c r="WP32" s="20"/>
      <c r="WQ32"/>
      <c r="WR32" s="20"/>
      <c r="WS32"/>
      <c r="WT32" s="20"/>
      <c r="WU32"/>
      <c r="WV32" s="20"/>
      <c r="WW32"/>
      <c r="WX32" s="20"/>
      <c r="WY32"/>
      <c r="WZ32" s="20"/>
      <c r="XA32"/>
      <c r="XB32" s="20"/>
      <c r="XC32"/>
      <c r="XD32" s="20"/>
      <c r="XE32"/>
      <c r="XF32" s="20"/>
      <c r="XG32"/>
      <c r="XH32" s="20"/>
      <c r="XI32"/>
      <c r="XJ32" s="20"/>
      <c r="XK32"/>
      <c r="XL32" s="20"/>
      <c r="XM32"/>
      <c r="XN32" s="20"/>
      <c r="XO32"/>
      <c r="XP32" s="20"/>
      <c r="XQ32"/>
      <c r="XR32" s="20"/>
      <c r="XS32"/>
      <c r="XT32" s="20"/>
      <c r="XU32"/>
      <c r="XV32" s="20"/>
      <c r="XW32"/>
      <c r="XX32" s="20"/>
      <c r="XY32"/>
      <c r="XZ32" s="20"/>
      <c r="YA32"/>
      <c r="YB32" s="20"/>
      <c r="YC32"/>
      <c r="YD32" s="20"/>
      <c r="YE32"/>
      <c r="YF32" s="20"/>
      <c r="YG32"/>
      <c r="YH32" s="20"/>
      <c r="YI32"/>
      <c r="YJ32" s="20"/>
      <c r="YK32"/>
      <c r="YL32" s="20"/>
      <c r="YM32"/>
      <c r="YN32" s="20"/>
      <c r="YO32"/>
      <c r="YP32" s="20"/>
      <c r="YQ32"/>
      <c r="YR32" s="20"/>
      <c r="YS32"/>
      <c r="YT32" s="20"/>
      <c r="YU32"/>
      <c r="YV32" s="20"/>
      <c r="YW32"/>
      <c r="YX32" s="20"/>
      <c r="YY32"/>
      <c r="YZ32" s="20"/>
      <c r="ZA32"/>
      <c r="ZB32" s="20"/>
      <c r="ZC32"/>
      <c r="ZD32" s="20"/>
      <c r="ZE32"/>
      <c r="ZF32" s="20"/>
      <c r="ZG32"/>
      <c r="ZH32" s="20"/>
      <c r="ZI32"/>
      <c r="ZJ32" s="20"/>
      <c r="ZK32"/>
      <c r="ZL32" s="20"/>
      <c r="ZM32"/>
      <c r="ZN32" s="20"/>
      <c r="ZO32"/>
      <c r="ZP32" s="20"/>
      <c r="ZQ32"/>
      <c r="ZR32" s="20"/>
      <c r="ZS32"/>
      <c r="ZT32" s="20"/>
      <c r="ZU32"/>
      <c r="ZV32" s="20"/>
      <c r="ZW32"/>
      <c r="ZX32" s="20"/>
      <c r="ZY32"/>
      <c r="ZZ32" s="20"/>
      <c r="AAA32"/>
      <c r="AAB32" s="20"/>
      <c r="AAC32"/>
      <c r="AAD32" s="20"/>
      <c r="AAE32"/>
      <c r="AAF32" s="20"/>
      <c r="AAG32"/>
      <c r="AAH32" s="20"/>
      <c r="AAI32"/>
      <c r="AAJ32" s="20"/>
      <c r="AAK32"/>
      <c r="AAL32" s="20"/>
      <c r="AAM32"/>
      <c r="AAN32" s="20"/>
      <c r="AAO32"/>
      <c r="AAP32" s="20"/>
      <c r="AAQ32"/>
      <c r="AAR32" s="20"/>
      <c r="AAS32"/>
      <c r="AAT32" s="20"/>
      <c r="AAU32"/>
      <c r="AAV32" s="20"/>
      <c r="AAW32"/>
      <c r="AAX32" s="20"/>
      <c r="AAY32"/>
      <c r="AAZ32" s="20"/>
      <c r="ABA32"/>
      <c r="ABB32" s="20"/>
      <c r="ABC32"/>
      <c r="ABD32" s="20"/>
      <c r="ABE32"/>
      <c r="ABF32" s="20"/>
      <c r="ABG32"/>
      <c r="ABH32" s="20"/>
      <c r="ABI32"/>
      <c r="ABJ32" s="20"/>
      <c r="ABK32"/>
      <c r="ABL32" s="20"/>
      <c r="ABM32"/>
      <c r="ABN32" s="20"/>
      <c r="ABO32"/>
      <c r="ABP32" s="20"/>
      <c r="ABQ32"/>
      <c r="ABR32" s="20"/>
      <c r="ABS32"/>
      <c r="ABT32" s="20"/>
      <c r="ABU32"/>
      <c r="ABV32" s="20"/>
      <c r="ABW32"/>
      <c r="ABX32" s="20"/>
      <c r="ABY32"/>
      <c r="ABZ32" s="20"/>
      <c r="ACA32"/>
      <c r="ACB32" s="20"/>
      <c r="ACC32"/>
      <c r="ACD32" s="20"/>
      <c r="ACE32"/>
      <c r="ACF32" s="20"/>
      <c r="ACG32"/>
      <c r="ACH32" s="20"/>
      <c r="ACI32"/>
      <c r="ACJ32" s="20"/>
      <c r="ACK32"/>
      <c r="ACL32" s="20"/>
      <c r="ACM32"/>
      <c r="ACN32" s="20"/>
      <c r="ACO32"/>
      <c r="ACP32" s="20"/>
      <c r="ACQ32"/>
      <c r="ACR32" s="20"/>
      <c r="ACS32"/>
      <c r="ACT32" s="20"/>
      <c r="ACU32"/>
      <c r="ACV32" s="20"/>
      <c r="ACW32"/>
      <c r="ACX32" s="20"/>
      <c r="ACY32"/>
      <c r="ACZ32" s="20"/>
      <c r="ADA32"/>
      <c r="ADB32" s="20"/>
      <c r="ADC32"/>
      <c r="ADD32" s="20"/>
      <c r="ADE32"/>
      <c r="ADF32" s="20"/>
      <c r="ADG32"/>
      <c r="ADH32" s="20"/>
      <c r="ADI32"/>
      <c r="ADJ32" s="20"/>
      <c r="ADK32"/>
      <c r="ADL32" s="20"/>
      <c r="ADM32"/>
      <c r="ADN32" s="20"/>
      <c r="ADO32"/>
      <c r="ADP32" s="20"/>
      <c r="ADQ32"/>
      <c r="ADR32" s="20"/>
      <c r="ADS32"/>
      <c r="ADT32" s="20"/>
      <c r="ADU32"/>
      <c r="ADV32" s="20"/>
      <c r="ADW32"/>
      <c r="ADX32" s="20"/>
      <c r="ADY32"/>
      <c r="ADZ32" s="20"/>
      <c r="AEA32"/>
      <c r="AEB32" s="20"/>
      <c r="AEC32"/>
      <c r="AED32" s="20"/>
      <c r="AEE32"/>
      <c r="AEF32" s="20"/>
      <c r="AEG32"/>
      <c r="AEH32" s="20"/>
      <c r="AEI32"/>
      <c r="AEJ32" s="20"/>
      <c r="AEK32"/>
      <c r="AEL32" s="20"/>
      <c r="AEM32"/>
      <c r="AEN32" s="20"/>
      <c r="AEO32"/>
      <c r="AEP32" s="20"/>
      <c r="AEQ32"/>
      <c r="AER32" s="20"/>
      <c r="AES32"/>
      <c r="AET32" s="20"/>
      <c r="AEU32"/>
      <c r="AEV32" s="20"/>
      <c r="AEW32"/>
      <c r="AEX32" s="20"/>
      <c r="AEY32"/>
      <c r="AEZ32" s="20"/>
      <c r="AFA32"/>
      <c r="AFB32" s="20"/>
      <c r="AFC32"/>
      <c r="AFD32" s="20"/>
      <c r="AFE32"/>
      <c r="AFF32" s="20"/>
      <c r="AFG32"/>
      <c r="AFH32" s="20"/>
      <c r="AFI32"/>
      <c r="AFJ32" s="20"/>
      <c r="AFK32"/>
      <c r="AFL32" s="20"/>
      <c r="AFM32"/>
      <c r="AFN32" s="20"/>
      <c r="AFO32"/>
      <c r="AFP32" s="20"/>
      <c r="AFQ32"/>
      <c r="AFR32" s="20"/>
      <c r="AFS32"/>
      <c r="AFT32" s="20"/>
      <c r="AFU32"/>
      <c r="AFV32" s="20"/>
      <c r="AFW32"/>
      <c r="AFX32" s="20"/>
      <c r="AFY32"/>
      <c r="AFZ32" s="20"/>
      <c r="AGA32"/>
      <c r="AGB32" s="20"/>
      <c r="AGC32"/>
      <c r="AGD32" s="20"/>
      <c r="AGE32"/>
      <c r="AGF32" s="20"/>
      <c r="AGG32"/>
      <c r="AGH32" s="20"/>
      <c r="AGI32"/>
      <c r="AGJ32" s="20"/>
      <c r="AGK32"/>
      <c r="AGL32" s="20"/>
      <c r="AGM32"/>
      <c r="AGN32" s="20"/>
      <c r="AGO32"/>
      <c r="AGP32" s="20"/>
      <c r="AGQ32"/>
      <c r="AGR32" s="20"/>
      <c r="AGS32"/>
      <c r="AGT32" s="20"/>
      <c r="AGU32"/>
      <c r="AGV32" s="20"/>
      <c r="AGW32"/>
      <c r="AGX32" s="20"/>
      <c r="AGY32"/>
      <c r="AGZ32" s="20"/>
      <c r="AHA32"/>
      <c r="AHB32" s="20"/>
      <c r="AHC32"/>
      <c r="AHD32" s="20"/>
      <c r="AHE32"/>
      <c r="AHF32" s="20"/>
      <c r="AHG32"/>
      <c r="AHH32" s="20"/>
      <c r="AHI32"/>
      <c r="AHJ32" s="20"/>
      <c r="AHK32"/>
      <c r="AHL32" s="20"/>
      <c r="AHM32"/>
      <c r="AHN32" s="20"/>
      <c r="AHO32"/>
      <c r="AHP32" s="20"/>
      <c r="AHQ32"/>
      <c r="AHR32" s="20"/>
      <c r="AHS32"/>
      <c r="AHT32" s="20"/>
      <c r="AHU32"/>
      <c r="AHV32" s="20"/>
      <c r="AHW32"/>
      <c r="AHX32" s="20"/>
      <c r="AHY32"/>
      <c r="AHZ32" s="20"/>
      <c r="AIA32"/>
      <c r="AIB32" s="20"/>
      <c r="AIC32"/>
      <c r="AID32" s="20"/>
      <c r="AIE32"/>
      <c r="AIF32" s="20"/>
      <c r="AIG32"/>
      <c r="AIH32" s="20"/>
      <c r="AII32"/>
      <c r="AIJ32" s="20"/>
      <c r="AIK32"/>
      <c r="AIL32" s="20"/>
      <c r="AIM32"/>
      <c r="AIN32" s="20"/>
      <c r="AIO32"/>
      <c r="AIP32" s="20"/>
      <c r="AIQ32"/>
      <c r="AIR32" s="20"/>
      <c r="AIS32"/>
      <c r="AIT32" s="20"/>
      <c r="AIU32"/>
      <c r="AIV32" s="20"/>
      <c r="AIW32"/>
      <c r="AIX32" s="20"/>
      <c r="AIY32"/>
      <c r="AIZ32" s="20"/>
      <c r="AJA32"/>
      <c r="AJB32" s="20"/>
      <c r="AJC32"/>
      <c r="AJD32" s="20"/>
      <c r="AJE32"/>
      <c r="AJF32" s="20"/>
      <c r="AJG32"/>
      <c r="AJH32" s="20"/>
      <c r="AJI32"/>
      <c r="AJJ32" s="20"/>
      <c r="AJK32"/>
      <c r="AJL32" s="20"/>
      <c r="AJM32"/>
      <c r="AJN32" s="20"/>
      <c r="AJO32"/>
      <c r="AJP32" s="20"/>
      <c r="AJQ32"/>
      <c r="AJR32" s="20"/>
      <c r="AJS32"/>
      <c r="AJT32" s="20"/>
      <c r="AJU32"/>
      <c r="AJV32" s="20"/>
      <c r="AJW32"/>
      <c r="AJX32" s="20"/>
      <c r="AJY32"/>
      <c r="AJZ32" s="20"/>
      <c r="AKA32"/>
      <c r="AKB32" s="20"/>
      <c r="AKC32"/>
      <c r="AKD32" s="20"/>
      <c r="AKE32"/>
      <c r="AKF32" s="20"/>
      <c r="AKG32"/>
      <c r="AKH32" s="20"/>
      <c r="AKI32"/>
      <c r="AKJ32" s="20"/>
      <c r="AKK32"/>
      <c r="AKL32" s="20"/>
      <c r="AKM32"/>
      <c r="AKN32" s="20"/>
      <c r="AKO32"/>
      <c r="AKP32" s="20"/>
      <c r="AKQ32"/>
      <c r="AKR32" s="20"/>
      <c r="AKS32"/>
      <c r="AKT32" s="20"/>
      <c r="AKU32"/>
      <c r="AKV32" s="20"/>
      <c r="AKW32"/>
      <c r="AKX32" s="20"/>
      <c r="AKY32"/>
      <c r="AKZ32" s="20"/>
      <c r="ALA32"/>
      <c r="ALB32" s="20"/>
      <c r="ALC32"/>
      <c r="ALD32" s="20"/>
      <c r="ALE32"/>
      <c r="ALF32" s="20"/>
      <c r="ALG32"/>
      <c r="ALH32" s="20"/>
      <c r="ALI32"/>
      <c r="ALJ32" s="20"/>
      <c r="ALK32"/>
      <c r="ALL32" s="20"/>
      <c r="ALM32"/>
      <c r="ALN32" s="20"/>
      <c r="ALO32"/>
      <c r="ALP32" s="20"/>
      <c r="ALQ32"/>
      <c r="ALR32" s="20"/>
      <c r="ALS32"/>
      <c r="ALT32" s="20"/>
      <c r="ALU32"/>
      <c r="ALV32" s="20"/>
      <c r="ALW32"/>
      <c r="ALX32" s="20"/>
      <c r="ALY32"/>
      <c r="ALZ32" s="20"/>
      <c r="AMA32"/>
      <c r="AMB32" s="20"/>
      <c r="AMC32"/>
      <c r="AMD32" s="20"/>
      <c r="AME32"/>
      <c r="AMF32" s="20"/>
      <c r="AMG32"/>
      <c r="AMH32" s="20"/>
      <c r="AMI32"/>
      <c r="AMJ32" s="20"/>
      <c r="AMK32"/>
      <c r="AML32" s="20"/>
      <c r="AMM32"/>
      <c r="AMN32" s="20"/>
      <c r="AMO32"/>
      <c r="AMP32" s="20"/>
      <c r="AMQ32"/>
      <c r="AMR32" s="20"/>
      <c r="AMS32"/>
      <c r="AMT32" s="20"/>
      <c r="AMU32"/>
      <c r="AMV32" s="20"/>
      <c r="AMW32"/>
      <c r="AMX32" s="20"/>
      <c r="AMY32"/>
      <c r="AMZ32" s="20"/>
      <c r="ANA32"/>
      <c r="ANB32" s="20"/>
      <c r="ANC32"/>
      <c r="AND32" s="20"/>
      <c r="ANE32"/>
      <c r="ANF32" s="20"/>
      <c r="ANG32"/>
      <c r="ANH32" s="20"/>
      <c r="ANI32"/>
      <c r="ANJ32" s="20"/>
      <c r="ANK32"/>
      <c r="ANL32" s="20"/>
      <c r="ANM32"/>
      <c r="ANN32" s="20"/>
      <c r="ANO32"/>
      <c r="ANP32" s="20"/>
      <c r="ANQ32"/>
      <c r="ANR32" s="20"/>
      <c r="ANS32"/>
      <c r="ANT32" s="20"/>
      <c r="ANU32"/>
      <c r="ANV32" s="20"/>
      <c r="ANW32"/>
      <c r="ANX32" s="20"/>
      <c r="ANY32"/>
      <c r="ANZ32" s="20"/>
      <c r="AOA32"/>
      <c r="AOB32" s="20"/>
      <c r="AOC32"/>
      <c r="AOD32" s="20"/>
      <c r="AOE32"/>
      <c r="AOF32" s="20"/>
      <c r="AOG32"/>
      <c r="AOH32" s="20"/>
      <c r="AOI32"/>
      <c r="AOJ32" s="20"/>
      <c r="AOK32"/>
      <c r="AOL32" s="20"/>
      <c r="AOM32"/>
      <c r="AON32" s="20"/>
      <c r="AOO32"/>
      <c r="AOP32" s="20"/>
      <c r="AOQ32"/>
      <c r="AOR32" s="20"/>
      <c r="AOS32"/>
      <c r="AOT32" s="20"/>
      <c r="AOU32"/>
      <c r="AOV32" s="20"/>
      <c r="AOW32"/>
      <c r="AOX32" s="20"/>
      <c r="AOY32"/>
      <c r="AOZ32" s="20"/>
      <c r="APA32"/>
      <c r="APB32" s="20"/>
      <c r="APC32"/>
      <c r="APD32" s="20"/>
      <c r="APE32"/>
      <c r="APF32" s="20"/>
      <c r="APG32"/>
      <c r="APH32" s="20"/>
      <c r="API32"/>
      <c r="APJ32" s="20"/>
      <c r="APK32"/>
      <c r="APL32" s="20"/>
      <c r="APM32"/>
      <c r="APN32" s="20"/>
      <c r="APO32"/>
      <c r="APP32" s="20"/>
      <c r="APQ32"/>
      <c r="APR32" s="20"/>
      <c r="APS32"/>
      <c r="APT32" s="20"/>
      <c r="APU32"/>
      <c r="APV32" s="20"/>
      <c r="APW32"/>
      <c r="APX32" s="20"/>
      <c r="APY32"/>
      <c r="APZ32" s="20"/>
      <c r="AQA32"/>
      <c r="AQB32" s="20"/>
      <c r="AQC32"/>
      <c r="AQD32" s="20"/>
      <c r="AQE32"/>
      <c r="AQF32" s="20"/>
      <c r="AQG32"/>
      <c r="AQH32" s="20"/>
      <c r="AQI32"/>
      <c r="AQJ32" s="20"/>
      <c r="AQK32"/>
      <c r="AQL32" s="20"/>
      <c r="AQM32"/>
      <c r="AQN32" s="20"/>
      <c r="AQO32"/>
      <c r="AQP32" s="20"/>
      <c r="AQQ32"/>
      <c r="AQR32" s="20"/>
      <c r="AQS32"/>
      <c r="AQT32" s="20"/>
      <c r="AQU32"/>
      <c r="AQV32" s="20"/>
      <c r="AQW32"/>
      <c r="AQX32" s="20"/>
      <c r="AQY32"/>
      <c r="AQZ32" s="20"/>
      <c r="ARA32"/>
      <c r="ARB32" s="20"/>
      <c r="ARC32"/>
      <c r="ARD32" s="20"/>
      <c r="ARE32"/>
      <c r="ARF32" s="20"/>
      <c r="ARG32"/>
      <c r="ARH32" s="20"/>
      <c r="ARI32"/>
      <c r="ARJ32" s="20"/>
      <c r="ARK32"/>
      <c r="ARL32" s="20"/>
      <c r="ARM32"/>
      <c r="ARN32" s="20"/>
      <c r="ARO32"/>
      <c r="ARP32" s="20"/>
      <c r="ARQ32"/>
      <c r="ARR32" s="20"/>
      <c r="ARS32"/>
      <c r="ART32" s="20"/>
      <c r="ARU32"/>
      <c r="ARV32" s="20"/>
      <c r="ARW32"/>
      <c r="ARX32" s="20"/>
      <c r="ARY32"/>
      <c r="ARZ32" s="20"/>
      <c r="ASA32"/>
      <c r="ASB32" s="20"/>
      <c r="ASC32"/>
      <c r="ASD32" s="20"/>
      <c r="ASE32"/>
      <c r="ASF32" s="20"/>
      <c r="ASG32"/>
      <c r="ASH32" s="20"/>
      <c r="ASI32"/>
      <c r="ASJ32" s="20"/>
      <c r="ASK32"/>
      <c r="ASL32" s="20"/>
      <c r="ASM32"/>
      <c r="ASN32" s="20"/>
      <c r="ASO32"/>
      <c r="ASP32" s="20"/>
      <c r="ASQ32"/>
      <c r="ASR32" s="20"/>
      <c r="ASS32"/>
      <c r="AST32" s="20"/>
      <c r="ASU32"/>
      <c r="ASV32" s="20"/>
      <c r="ASW32"/>
      <c r="ASX32" s="20"/>
      <c r="ASY32"/>
      <c r="ASZ32" s="20"/>
      <c r="ATA32"/>
      <c r="ATB32" s="20"/>
      <c r="ATC32"/>
      <c r="ATD32" s="20"/>
      <c r="ATE32"/>
      <c r="ATF32" s="20"/>
      <c r="ATG32"/>
      <c r="ATH32" s="20"/>
      <c r="ATI32"/>
      <c r="ATJ32" s="20"/>
      <c r="ATK32"/>
      <c r="ATL32" s="20"/>
      <c r="ATM32"/>
      <c r="ATN32" s="20"/>
      <c r="ATO32"/>
      <c r="ATP32" s="20"/>
      <c r="ATQ32"/>
      <c r="ATR32" s="20"/>
      <c r="ATS32"/>
      <c r="ATT32" s="20"/>
      <c r="ATU32"/>
      <c r="ATV32" s="20"/>
      <c r="ATW32"/>
      <c r="ATX32" s="20"/>
      <c r="ATY32"/>
      <c r="ATZ32" s="20"/>
      <c r="AUA32"/>
      <c r="AUB32" s="20"/>
      <c r="AUC32"/>
      <c r="AUD32" s="20"/>
      <c r="AUE32"/>
      <c r="AUF32" s="20"/>
      <c r="AUG32"/>
      <c r="AUH32" s="20"/>
      <c r="AUI32"/>
      <c r="AUJ32" s="20"/>
      <c r="AUK32"/>
      <c r="AUL32" s="20"/>
      <c r="AUM32"/>
      <c r="AUN32" s="20"/>
      <c r="AUO32"/>
      <c r="AUP32" s="20"/>
      <c r="AUQ32"/>
      <c r="AUR32" s="20"/>
      <c r="AUS32"/>
      <c r="AUT32" s="20"/>
      <c r="AUU32"/>
      <c r="AUV32" s="20"/>
      <c r="AUW32"/>
      <c r="AUX32" s="20"/>
      <c r="AUY32"/>
      <c r="AUZ32" s="20"/>
      <c r="AVA32"/>
      <c r="AVB32" s="20"/>
      <c r="AVC32"/>
      <c r="AVD32" s="20"/>
      <c r="AVE32"/>
      <c r="AVF32" s="20"/>
      <c r="AVG32"/>
      <c r="AVH32" s="20"/>
      <c r="AVI32"/>
      <c r="AVJ32" s="20"/>
      <c r="AVK32"/>
      <c r="AVL32" s="20"/>
      <c r="AVM32"/>
      <c r="AVN32" s="20"/>
      <c r="AVO32"/>
      <c r="AVP32" s="20"/>
      <c r="AVQ32"/>
      <c r="AVR32" s="20"/>
      <c r="AVS32"/>
      <c r="AVT32" s="20"/>
      <c r="AVU32"/>
      <c r="AVV32" s="20"/>
      <c r="AVW32"/>
      <c r="AVX32" s="20"/>
      <c r="AVY32"/>
      <c r="AVZ32" s="20"/>
      <c r="AWA32"/>
      <c r="AWB32" s="20"/>
      <c r="AWC32"/>
      <c r="AWD32" s="20"/>
      <c r="AWE32"/>
      <c r="AWF32" s="20"/>
      <c r="AWG32"/>
      <c r="AWH32" s="20"/>
      <c r="AWI32"/>
      <c r="AWJ32" s="20"/>
      <c r="AWK32"/>
      <c r="AWL32" s="20"/>
      <c r="AWM32"/>
      <c r="AWN32" s="20"/>
      <c r="AWO32"/>
      <c r="AWP32" s="20"/>
      <c r="AWQ32"/>
      <c r="AWR32" s="20"/>
      <c r="AWS32"/>
      <c r="AWT32" s="20"/>
      <c r="AWU32"/>
      <c r="AWV32" s="20"/>
      <c r="AWW32"/>
      <c r="AWX32" s="20"/>
      <c r="AWY32"/>
      <c r="AWZ32" s="20"/>
      <c r="AXA32"/>
      <c r="AXB32" s="20"/>
      <c r="AXC32"/>
      <c r="AXD32" s="20"/>
      <c r="AXE32"/>
      <c r="AXF32" s="20"/>
      <c r="AXG32"/>
      <c r="AXH32" s="20"/>
      <c r="AXI32"/>
      <c r="AXJ32" s="20"/>
      <c r="AXK32"/>
      <c r="AXL32" s="20"/>
      <c r="AXM32"/>
      <c r="AXN32" s="20"/>
      <c r="AXO32"/>
      <c r="AXP32" s="20"/>
      <c r="AXQ32"/>
      <c r="AXR32" s="20"/>
      <c r="AXS32"/>
      <c r="AXT32" s="20"/>
      <c r="AXU32"/>
      <c r="AXV32" s="20"/>
      <c r="AXW32"/>
      <c r="AXX32" s="20"/>
      <c r="AXY32"/>
      <c r="AXZ32" s="20"/>
      <c r="AYA32"/>
      <c r="AYB32" s="20"/>
      <c r="AYC32"/>
      <c r="AYD32" s="20"/>
      <c r="AYE32"/>
      <c r="AYF32" s="20"/>
      <c r="AYG32"/>
      <c r="AYH32" s="20"/>
      <c r="AYI32"/>
      <c r="AYJ32" s="20"/>
      <c r="AYK32"/>
      <c r="AYL32" s="20"/>
      <c r="AYM32"/>
      <c r="AYN32" s="20"/>
      <c r="AYO32"/>
      <c r="AYP32" s="20"/>
      <c r="AYQ32"/>
      <c r="AYR32" s="20"/>
      <c r="AYS32"/>
      <c r="AYT32" s="20"/>
      <c r="AYU32"/>
      <c r="AYV32" s="20"/>
      <c r="AYW32"/>
      <c r="AYX32" s="20"/>
      <c r="AYY32"/>
      <c r="AYZ32" s="20"/>
      <c r="AZA32"/>
      <c r="AZB32" s="20"/>
      <c r="AZC32"/>
      <c r="AZD32" s="20"/>
      <c r="AZE32"/>
      <c r="AZF32" s="20"/>
      <c r="AZG32"/>
      <c r="AZH32" s="20"/>
      <c r="AZI32"/>
      <c r="AZJ32" s="20"/>
      <c r="AZK32"/>
      <c r="AZL32" s="20"/>
      <c r="AZM32"/>
      <c r="AZN32" s="20"/>
      <c r="AZO32"/>
      <c r="AZP32" s="20"/>
      <c r="AZQ32"/>
      <c r="AZR32" s="20"/>
      <c r="AZS32"/>
      <c r="AZT32" s="20"/>
      <c r="AZU32"/>
      <c r="AZV32" s="20"/>
      <c r="AZW32"/>
      <c r="AZX32" s="20"/>
      <c r="AZY32"/>
      <c r="AZZ32" s="20"/>
      <c r="BAA32"/>
      <c r="BAB32" s="20"/>
      <c r="BAC32"/>
      <c r="BAD32" s="20"/>
      <c r="BAE32"/>
      <c r="BAF32" s="20"/>
      <c r="BAG32"/>
      <c r="BAH32" s="20"/>
      <c r="BAI32"/>
      <c r="BAJ32" s="20"/>
      <c r="BAK32"/>
      <c r="BAL32" s="20"/>
      <c r="BAM32"/>
      <c r="BAN32" s="20"/>
      <c r="BAO32"/>
      <c r="BAP32" s="20"/>
      <c r="BAQ32"/>
      <c r="BAR32" s="20"/>
      <c r="BAS32"/>
      <c r="BAT32" s="20"/>
      <c r="BAU32"/>
      <c r="BAV32" s="20"/>
      <c r="BAW32"/>
      <c r="BAX32" s="20"/>
      <c r="BAY32"/>
      <c r="BAZ32" s="20"/>
      <c r="BBA32"/>
      <c r="BBB32" s="20"/>
      <c r="BBC32"/>
      <c r="BBD32" s="20"/>
      <c r="BBE32"/>
      <c r="BBF32" s="20"/>
      <c r="BBG32"/>
      <c r="BBH32" s="20"/>
      <c r="BBI32"/>
      <c r="BBJ32" s="20"/>
      <c r="BBK32"/>
      <c r="BBL32" s="20"/>
      <c r="BBM32"/>
      <c r="BBN32" s="20"/>
      <c r="BBO32"/>
      <c r="BBP32" s="20"/>
      <c r="BBQ32"/>
      <c r="BBR32" s="20"/>
      <c r="BBS32"/>
      <c r="BBT32" s="20"/>
      <c r="BBU32"/>
      <c r="BBV32" s="20"/>
      <c r="BBW32"/>
      <c r="BBX32" s="20"/>
      <c r="BBY32"/>
      <c r="BBZ32" s="20"/>
      <c r="BCA32"/>
      <c r="BCB32" s="20"/>
      <c r="BCC32"/>
      <c r="BCD32" s="20"/>
      <c r="BCE32"/>
      <c r="BCF32" s="20"/>
      <c r="BCG32"/>
      <c r="BCH32" s="20"/>
      <c r="BCI32"/>
      <c r="BCJ32" s="20"/>
      <c r="BCK32"/>
      <c r="BCL32" s="20"/>
      <c r="BCM32"/>
      <c r="BCN32" s="20"/>
      <c r="BCO32"/>
      <c r="BCP32" s="20"/>
      <c r="BCQ32"/>
      <c r="BCR32" s="20"/>
      <c r="BCS32"/>
      <c r="BCT32" s="20"/>
      <c r="BCU32"/>
      <c r="BCV32" s="20"/>
      <c r="BCW32"/>
      <c r="BCX32" s="20"/>
      <c r="BCY32"/>
      <c r="BCZ32" s="20"/>
      <c r="BDA32"/>
      <c r="BDB32" s="20"/>
      <c r="BDC32"/>
      <c r="BDD32" s="20"/>
      <c r="BDE32"/>
      <c r="BDF32" s="20"/>
      <c r="BDG32"/>
      <c r="BDH32" s="20"/>
      <c r="BDI32"/>
      <c r="BDJ32" s="20"/>
      <c r="BDK32"/>
      <c r="BDL32" s="20"/>
      <c r="BDM32"/>
      <c r="BDN32" s="20"/>
      <c r="BDO32"/>
      <c r="BDP32" s="20"/>
      <c r="BDQ32"/>
      <c r="BDR32" s="20"/>
      <c r="BDS32"/>
      <c r="BDT32" s="20"/>
      <c r="BDU32"/>
      <c r="BDV32" s="20"/>
      <c r="BDW32"/>
      <c r="BDX32" s="20"/>
      <c r="BDY32"/>
      <c r="BDZ32" s="20"/>
      <c r="BEA32"/>
      <c r="BEB32" s="20"/>
      <c r="BEC32"/>
      <c r="BED32" s="20"/>
      <c r="BEE32"/>
      <c r="BEF32" s="20"/>
      <c r="BEG32"/>
      <c r="BEH32" s="20"/>
      <c r="BEI32"/>
      <c r="BEJ32" s="20"/>
      <c r="BEK32"/>
      <c r="BEL32" s="20"/>
      <c r="BEM32"/>
      <c r="BEN32" s="20"/>
      <c r="BEO32"/>
      <c r="BEP32" s="20"/>
      <c r="BEQ32"/>
      <c r="BER32" s="20"/>
      <c r="BES32"/>
      <c r="BET32" s="20"/>
      <c r="BEU32"/>
      <c r="BEV32" s="20"/>
      <c r="BEW32"/>
      <c r="BEX32" s="20"/>
      <c r="BEY32"/>
      <c r="BEZ32" s="20"/>
      <c r="BFA32"/>
      <c r="BFB32" s="20"/>
      <c r="BFC32"/>
      <c r="BFD32" s="20"/>
      <c r="BFE32"/>
      <c r="BFF32" s="20"/>
      <c r="BFG32"/>
      <c r="BFH32" s="20"/>
      <c r="BFI32"/>
      <c r="BFJ32" s="20"/>
      <c r="BFK32"/>
      <c r="BFL32" s="20"/>
      <c r="BFM32"/>
      <c r="BFN32" s="20"/>
      <c r="BFO32"/>
      <c r="BFP32" s="20"/>
      <c r="BFQ32"/>
      <c r="BFR32" s="20"/>
      <c r="BFS32"/>
      <c r="BFT32" s="20"/>
      <c r="BFU32"/>
      <c r="BFV32" s="20"/>
      <c r="BFW32"/>
      <c r="BFX32" s="20"/>
      <c r="BFY32"/>
      <c r="BFZ32" s="20"/>
      <c r="BGA32"/>
      <c r="BGB32" s="20"/>
      <c r="BGC32"/>
      <c r="BGD32" s="20"/>
      <c r="BGE32"/>
      <c r="BGF32" s="20"/>
      <c r="BGG32"/>
      <c r="BGH32" s="20"/>
      <c r="BGI32"/>
      <c r="BGJ32" s="20"/>
      <c r="BGK32"/>
      <c r="BGL32" s="20"/>
      <c r="BGM32"/>
      <c r="BGN32" s="20"/>
      <c r="BGO32"/>
      <c r="BGP32" s="20"/>
      <c r="BGQ32"/>
      <c r="BGR32" s="20"/>
      <c r="BGS32"/>
      <c r="BGT32" s="20"/>
      <c r="BGU32"/>
      <c r="BGV32" s="20"/>
      <c r="BGW32"/>
      <c r="BGX32" s="20"/>
      <c r="BGY32"/>
      <c r="BGZ32" s="20"/>
      <c r="BHA32"/>
      <c r="BHB32" s="20"/>
      <c r="BHC32"/>
      <c r="BHD32" s="20"/>
      <c r="BHE32"/>
      <c r="BHF32" s="20"/>
      <c r="BHG32"/>
      <c r="BHH32" s="20"/>
      <c r="BHI32"/>
      <c r="BHJ32" s="20"/>
      <c r="BHK32"/>
      <c r="BHL32" s="20"/>
      <c r="BHM32"/>
      <c r="BHN32" s="20"/>
      <c r="BHO32"/>
      <c r="BHP32" s="20"/>
      <c r="BHQ32"/>
      <c r="BHR32" s="20"/>
      <c r="BHS32"/>
      <c r="BHT32" s="20"/>
      <c r="BHU32"/>
      <c r="BHV32" s="20"/>
      <c r="BHW32"/>
      <c r="BHX32" s="20"/>
      <c r="BHY32"/>
      <c r="BHZ32" s="20"/>
      <c r="BIA32"/>
      <c r="BIB32" s="20"/>
      <c r="BIC32"/>
      <c r="BID32" s="20"/>
      <c r="BIE32"/>
      <c r="BIF32" s="20"/>
      <c r="BIG32"/>
      <c r="BIH32" s="20"/>
      <c r="BII32"/>
      <c r="BIJ32" s="20"/>
      <c r="BIK32"/>
      <c r="BIL32" s="20"/>
      <c r="BIM32"/>
      <c r="BIN32" s="20"/>
      <c r="BIO32"/>
      <c r="BIP32" s="20"/>
      <c r="BIQ32"/>
      <c r="BIR32" s="20"/>
      <c r="BIS32"/>
      <c r="BIT32" s="20"/>
      <c r="BIU32"/>
      <c r="BIV32" s="20"/>
      <c r="BIW32"/>
      <c r="BIX32" s="20"/>
      <c r="BIY32"/>
      <c r="BIZ32" s="20"/>
      <c r="BJA32"/>
      <c r="BJB32" s="20"/>
      <c r="BJC32"/>
      <c r="BJD32" s="20"/>
      <c r="BJE32"/>
      <c r="BJF32" s="20"/>
      <c r="BJG32"/>
      <c r="BJH32" s="20"/>
      <c r="BJI32"/>
      <c r="BJJ32" s="20"/>
      <c r="BJK32"/>
      <c r="BJL32" s="20"/>
      <c r="BJM32"/>
      <c r="BJN32" s="20"/>
      <c r="BJO32"/>
      <c r="BJP32" s="20"/>
      <c r="BJQ32"/>
      <c r="BJR32" s="20"/>
      <c r="BJS32"/>
      <c r="BJT32" s="20"/>
      <c r="BJU32"/>
      <c r="BJV32" s="20"/>
      <c r="BJW32"/>
      <c r="BJX32" s="20"/>
      <c r="BJY32"/>
      <c r="BJZ32" s="20"/>
      <c r="BKA32"/>
      <c r="BKB32" s="20"/>
      <c r="BKC32"/>
      <c r="BKD32" s="20"/>
      <c r="BKE32"/>
      <c r="BKF32" s="20"/>
      <c r="BKG32"/>
      <c r="BKH32" s="20"/>
      <c r="BKI32"/>
      <c r="BKJ32" s="20"/>
      <c r="BKK32"/>
      <c r="BKL32" s="20"/>
      <c r="BKM32"/>
      <c r="BKN32" s="20"/>
      <c r="BKO32"/>
      <c r="BKP32" s="20"/>
      <c r="BKQ32"/>
      <c r="BKR32" s="20"/>
      <c r="BKS32"/>
      <c r="BKT32" s="20"/>
      <c r="BKU32"/>
      <c r="BKV32" s="20"/>
      <c r="BKW32"/>
      <c r="BKX32" s="20"/>
      <c r="BKY32"/>
      <c r="BKZ32" s="20"/>
      <c r="BLA32"/>
      <c r="BLB32" s="20"/>
      <c r="BLC32"/>
      <c r="BLD32" s="20"/>
      <c r="BLE32"/>
      <c r="BLF32" s="20"/>
      <c r="BLG32"/>
      <c r="BLH32" s="20"/>
      <c r="BLI32"/>
      <c r="BLJ32" s="20"/>
      <c r="BLK32"/>
      <c r="BLL32" s="20"/>
      <c r="BLM32"/>
      <c r="BLN32" s="20"/>
      <c r="BLO32"/>
      <c r="BLP32" s="20"/>
      <c r="BLQ32"/>
      <c r="BLR32" s="20"/>
      <c r="BLS32"/>
      <c r="BLT32" s="20"/>
      <c r="BLU32"/>
      <c r="BLV32" s="20"/>
      <c r="BLW32"/>
      <c r="BLX32" s="20"/>
      <c r="BLY32"/>
      <c r="BLZ32" s="20"/>
      <c r="BMA32"/>
      <c r="BMB32" s="20"/>
      <c r="BMC32"/>
      <c r="BMD32" s="20"/>
      <c r="BME32"/>
      <c r="BMF32" s="20"/>
      <c r="BMG32"/>
      <c r="BMH32" s="20"/>
      <c r="BMI32"/>
      <c r="BMJ32" s="20"/>
      <c r="BMK32"/>
      <c r="BML32" s="20"/>
      <c r="BMM32"/>
      <c r="BMN32" s="20"/>
      <c r="BMO32"/>
      <c r="BMP32" s="20"/>
      <c r="BMQ32"/>
      <c r="BMR32" s="20"/>
      <c r="BMS32"/>
      <c r="BMT32" s="20"/>
      <c r="BMU32"/>
      <c r="BMV32" s="20"/>
      <c r="BMW32"/>
      <c r="BMX32" s="20"/>
      <c r="BMY32"/>
      <c r="BMZ32" s="20"/>
      <c r="BNA32"/>
      <c r="BNB32" s="20"/>
      <c r="BNC32"/>
      <c r="BND32" s="20"/>
      <c r="BNE32"/>
      <c r="BNF32" s="20"/>
      <c r="BNG32"/>
      <c r="BNH32" s="20"/>
      <c r="BNI32"/>
      <c r="BNJ32" s="20"/>
      <c r="BNK32"/>
      <c r="BNL32" s="20"/>
      <c r="BNM32"/>
      <c r="BNN32" s="20"/>
      <c r="BNO32"/>
      <c r="BNP32" s="20"/>
      <c r="BNQ32"/>
      <c r="BNR32" s="20"/>
      <c r="BNS32"/>
      <c r="BNT32" s="20"/>
      <c r="BNU32"/>
      <c r="BNV32" s="20"/>
      <c r="BNW32"/>
      <c r="BNX32" s="20"/>
      <c r="BNY32"/>
      <c r="BNZ32" s="20"/>
      <c r="BOA32"/>
      <c r="BOB32" s="20"/>
      <c r="BOC32"/>
      <c r="BOD32" s="20"/>
      <c r="BOE32"/>
      <c r="BOF32" s="20"/>
      <c r="BOG32"/>
      <c r="BOH32" s="20"/>
      <c r="BOI32"/>
      <c r="BOJ32" s="20"/>
      <c r="BOK32"/>
      <c r="BOL32" s="20"/>
      <c r="BOM32"/>
      <c r="BON32" s="20"/>
      <c r="BOO32"/>
      <c r="BOP32" s="20"/>
      <c r="BOQ32"/>
      <c r="BOR32" s="20"/>
      <c r="BOS32"/>
      <c r="BOT32" s="20"/>
      <c r="BOU32"/>
      <c r="BOV32" s="20"/>
      <c r="BOW32"/>
      <c r="BOX32" s="20"/>
      <c r="BOY32"/>
      <c r="BOZ32" s="20"/>
      <c r="BPA32"/>
      <c r="BPB32" s="20"/>
      <c r="BPC32"/>
      <c r="BPD32" s="20"/>
      <c r="BPE32"/>
      <c r="BPF32" s="20"/>
      <c r="BPG32"/>
      <c r="BPH32" s="20"/>
      <c r="BPI32"/>
      <c r="BPJ32" s="20"/>
      <c r="BPK32"/>
      <c r="BPL32" s="20"/>
      <c r="BPM32"/>
      <c r="BPN32" s="20"/>
      <c r="BPO32"/>
      <c r="BPP32" s="20"/>
      <c r="BPQ32"/>
      <c r="BPR32" s="20"/>
      <c r="BPS32"/>
      <c r="BPT32" s="20"/>
      <c r="BPU32"/>
      <c r="BPV32" s="20"/>
      <c r="BPW32"/>
      <c r="BPX32" s="20"/>
      <c r="BPY32"/>
      <c r="BPZ32" s="20"/>
      <c r="BQA32"/>
      <c r="BQB32" s="20"/>
      <c r="BQC32"/>
      <c r="BQD32" s="20"/>
      <c r="BQE32"/>
      <c r="BQF32" s="20"/>
      <c r="BQG32"/>
      <c r="BQH32" s="20"/>
      <c r="BQI32"/>
      <c r="BQJ32" s="20"/>
      <c r="BQK32"/>
      <c r="BQL32" s="20"/>
      <c r="BQM32"/>
      <c r="BQN32" s="20"/>
      <c r="BQO32"/>
      <c r="BQP32" s="20"/>
      <c r="BQQ32"/>
      <c r="BQR32" s="20"/>
      <c r="BQS32"/>
      <c r="BQT32" s="20"/>
      <c r="BQU32"/>
      <c r="BQV32" s="20"/>
      <c r="BQW32"/>
      <c r="BQX32" s="20"/>
      <c r="BQY32"/>
      <c r="BQZ32" s="20"/>
      <c r="BRA32"/>
      <c r="BRB32" s="20"/>
      <c r="BRC32"/>
      <c r="BRD32" s="20"/>
      <c r="BRE32"/>
      <c r="BRF32" s="20"/>
      <c r="BRG32"/>
      <c r="BRH32" s="20"/>
      <c r="BRI32"/>
      <c r="BRJ32" s="20"/>
      <c r="BRK32"/>
      <c r="BRL32" s="20"/>
      <c r="BRM32"/>
      <c r="BRN32" s="20"/>
      <c r="BRO32"/>
      <c r="BRP32" s="20"/>
      <c r="BRQ32"/>
      <c r="BRR32" s="20"/>
      <c r="BRS32"/>
      <c r="BRT32" s="20"/>
      <c r="BRU32"/>
      <c r="BRV32" s="20"/>
      <c r="BRW32"/>
      <c r="BRX32" s="20"/>
      <c r="BRY32"/>
      <c r="BRZ32" s="20"/>
      <c r="BSA32"/>
      <c r="BSB32" s="20"/>
      <c r="BSC32"/>
      <c r="BSD32" s="20"/>
      <c r="BSE32"/>
      <c r="BSF32" s="20"/>
      <c r="BSG32"/>
      <c r="BSH32" s="20"/>
      <c r="BSI32"/>
      <c r="BSJ32" s="20"/>
      <c r="BSK32"/>
      <c r="BSL32" s="20"/>
      <c r="BSM32"/>
      <c r="BSN32" s="20"/>
      <c r="BSO32"/>
      <c r="BSP32" s="20"/>
      <c r="BSQ32"/>
      <c r="BSR32" s="20"/>
      <c r="BSS32"/>
      <c r="BST32" s="20"/>
      <c r="BSU32"/>
      <c r="BSV32" s="20"/>
      <c r="BSW32"/>
      <c r="BSX32" s="20"/>
      <c r="BSY32"/>
      <c r="BSZ32" s="20"/>
      <c r="BTA32"/>
      <c r="BTB32" s="20"/>
      <c r="BTC32"/>
      <c r="BTD32" s="20"/>
      <c r="BTE32"/>
      <c r="BTF32" s="20"/>
      <c r="BTG32"/>
      <c r="BTH32" s="20"/>
      <c r="BTI32"/>
      <c r="BTJ32" s="20"/>
      <c r="BTK32"/>
      <c r="BTL32" s="20"/>
      <c r="BTM32"/>
      <c r="BTN32" s="20"/>
      <c r="BTO32"/>
      <c r="BTP32" s="20"/>
      <c r="BTQ32"/>
      <c r="BTR32" s="20"/>
      <c r="BTS32"/>
      <c r="BTT32" s="20"/>
      <c r="BTU32"/>
      <c r="BTV32" s="20"/>
      <c r="BTW32"/>
      <c r="BTX32" s="20"/>
      <c r="BTY32"/>
      <c r="BTZ32" s="20"/>
      <c r="BUA32"/>
      <c r="BUB32" s="20"/>
      <c r="BUC32"/>
      <c r="BUD32" s="20"/>
      <c r="BUE32"/>
      <c r="BUF32" s="20"/>
      <c r="BUG32"/>
      <c r="BUH32" s="20"/>
      <c r="BUI32"/>
      <c r="BUJ32" s="20"/>
      <c r="BUK32"/>
      <c r="BUL32" s="20"/>
      <c r="BUM32"/>
      <c r="BUN32" s="20"/>
      <c r="BUO32"/>
      <c r="BUP32" s="20"/>
      <c r="BUQ32"/>
      <c r="BUR32" s="20"/>
      <c r="BUS32"/>
      <c r="BUT32" s="20"/>
      <c r="BUU32"/>
      <c r="BUV32" s="20"/>
      <c r="BUW32"/>
      <c r="BUX32" s="20"/>
      <c r="BUY32"/>
      <c r="BUZ32" s="20"/>
      <c r="BVA32"/>
      <c r="BVB32" s="20"/>
      <c r="BVC32"/>
      <c r="BVD32" s="20"/>
      <c r="BVE32"/>
      <c r="BVF32" s="20"/>
      <c r="BVG32"/>
      <c r="BVH32" s="20"/>
      <c r="BVI32"/>
      <c r="BVJ32" s="20"/>
      <c r="BVK32"/>
      <c r="BVL32" s="20"/>
      <c r="BVM32"/>
      <c r="BVN32" s="20"/>
      <c r="BVO32"/>
      <c r="BVP32" s="20"/>
      <c r="BVQ32"/>
      <c r="BVR32" s="20"/>
      <c r="BVS32"/>
      <c r="BVT32" s="20"/>
      <c r="BVU32"/>
      <c r="BVV32" s="20"/>
      <c r="BVW32"/>
      <c r="BVX32" s="20"/>
      <c r="BVY32"/>
      <c r="BVZ32" s="20"/>
      <c r="BWA32"/>
      <c r="BWB32" s="20"/>
      <c r="BWC32"/>
      <c r="BWD32" s="20"/>
      <c r="BWE32"/>
      <c r="BWF32" s="20"/>
      <c r="BWG32"/>
      <c r="BWH32" s="20"/>
      <c r="BWI32"/>
      <c r="BWJ32" s="20"/>
      <c r="BWK32"/>
      <c r="BWL32" s="20"/>
      <c r="BWM32"/>
      <c r="BWN32" s="20"/>
      <c r="BWO32"/>
      <c r="BWP32" s="20"/>
      <c r="BWQ32"/>
      <c r="BWR32" s="20"/>
      <c r="BWS32"/>
      <c r="BWT32" s="20"/>
      <c r="BWU32"/>
      <c r="BWV32" s="20"/>
      <c r="BWW32"/>
      <c r="BWX32" s="20"/>
      <c r="BWY32"/>
      <c r="BWZ32" s="20"/>
      <c r="BXA32"/>
      <c r="BXB32" s="20"/>
      <c r="BXC32"/>
      <c r="BXD32" s="20"/>
      <c r="BXE32"/>
      <c r="BXF32" s="20"/>
      <c r="BXG32"/>
      <c r="BXH32" s="20"/>
      <c r="BXI32"/>
      <c r="BXJ32" s="20"/>
      <c r="BXK32"/>
      <c r="BXL32" s="20"/>
      <c r="BXM32"/>
      <c r="BXN32" s="20"/>
      <c r="BXO32"/>
      <c r="BXP32" s="20"/>
      <c r="BXQ32"/>
      <c r="BXR32" s="20"/>
      <c r="BXS32"/>
      <c r="BXT32" s="20"/>
      <c r="BXU32"/>
      <c r="BXV32" s="20"/>
      <c r="BXW32"/>
      <c r="BXX32" s="20"/>
      <c r="BXY32"/>
      <c r="BXZ32" s="20"/>
      <c r="BYA32"/>
      <c r="BYB32" s="20"/>
      <c r="BYC32"/>
      <c r="BYD32" s="20"/>
      <c r="BYE32"/>
      <c r="BYF32" s="20"/>
      <c r="BYG32"/>
      <c r="BYH32" s="20"/>
      <c r="BYI32"/>
      <c r="BYJ32" s="20"/>
      <c r="BYK32"/>
      <c r="BYL32" s="20"/>
      <c r="BYM32"/>
      <c r="BYN32" s="20"/>
      <c r="BYO32"/>
      <c r="BYP32" s="20"/>
      <c r="BYQ32"/>
      <c r="BYR32" s="20"/>
      <c r="BYS32"/>
      <c r="BYT32" s="20"/>
      <c r="BYU32"/>
      <c r="BYV32" s="20"/>
      <c r="BYW32"/>
      <c r="BYX32" s="20"/>
      <c r="BYY32"/>
      <c r="BYZ32" s="20"/>
      <c r="BZA32"/>
      <c r="BZB32" s="20"/>
      <c r="BZC32"/>
      <c r="BZD32" s="20"/>
      <c r="BZE32"/>
      <c r="BZF32" s="20"/>
      <c r="BZG32"/>
      <c r="BZH32" s="20"/>
      <c r="BZI32"/>
      <c r="BZJ32" s="20"/>
      <c r="BZK32"/>
      <c r="BZL32" s="20"/>
      <c r="BZM32"/>
      <c r="BZN32" s="20"/>
      <c r="BZO32"/>
      <c r="BZP32" s="20"/>
      <c r="BZQ32"/>
      <c r="BZR32" s="20"/>
      <c r="BZS32"/>
      <c r="BZT32" s="20"/>
      <c r="BZU32"/>
      <c r="BZV32" s="20"/>
      <c r="BZW32"/>
      <c r="BZX32" s="20"/>
      <c r="BZY32"/>
      <c r="BZZ32" s="20"/>
      <c r="CAA32"/>
      <c r="CAB32" s="20"/>
      <c r="CAC32"/>
      <c r="CAD32" s="20"/>
      <c r="CAE32"/>
      <c r="CAF32" s="20"/>
      <c r="CAG32"/>
      <c r="CAH32" s="20"/>
      <c r="CAI32"/>
      <c r="CAJ32" s="20"/>
      <c r="CAK32"/>
      <c r="CAL32" s="20"/>
      <c r="CAM32"/>
      <c r="CAN32" s="20"/>
      <c r="CAO32"/>
      <c r="CAP32" s="20"/>
      <c r="CAQ32"/>
      <c r="CAR32" s="20"/>
      <c r="CAS32"/>
      <c r="CAT32" s="20"/>
      <c r="CAU32"/>
      <c r="CAV32" s="20"/>
      <c r="CAW32"/>
      <c r="CAX32" s="20"/>
      <c r="CAY32"/>
      <c r="CAZ32" s="20"/>
      <c r="CBA32"/>
      <c r="CBB32" s="20"/>
      <c r="CBC32"/>
      <c r="CBD32" s="20"/>
      <c r="CBE32"/>
      <c r="CBF32" s="20"/>
      <c r="CBG32"/>
      <c r="CBH32" s="20"/>
      <c r="CBI32"/>
      <c r="CBJ32" s="20"/>
      <c r="CBK32"/>
      <c r="CBL32" s="20"/>
      <c r="CBM32"/>
      <c r="CBN32" s="20"/>
      <c r="CBO32"/>
      <c r="CBP32" s="20"/>
      <c r="CBQ32"/>
      <c r="CBR32" s="20"/>
      <c r="CBS32"/>
      <c r="CBT32" s="20"/>
      <c r="CBU32"/>
      <c r="CBV32" s="20"/>
      <c r="CBW32"/>
      <c r="CBX32" s="20"/>
      <c r="CBY32"/>
      <c r="CBZ32" s="20"/>
      <c r="CCA32"/>
      <c r="CCB32" s="20"/>
      <c r="CCC32"/>
      <c r="CCD32" s="20"/>
      <c r="CCE32"/>
      <c r="CCF32" s="20"/>
      <c r="CCG32"/>
      <c r="CCH32" s="20"/>
      <c r="CCI32"/>
      <c r="CCJ32" s="20"/>
      <c r="CCK32"/>
      <c r="CCL32" s="20"/>
      <c r="CCM32"/>
      <c r="CCN32" s="20"/>
      <c r="CCO32"/>
      <c r="CCP32" s="20"/>
      <c r="CCQ32"/>
      <c r="CCR32" s="20"/>
      <c r="CCS32"/>
      <c r="CCT32" s="20"/>
      <c r="CCU32"/>
      <c r="CCV32" s="20"/>
      <c r="CCW32"/>
      <c r="CCX32" s="20"/>
      <c r="CCY32"/>
      <c r="CCZ32" s="20"/>
      <c r="CDA32"/>
      <c r="CDB32" s="20"/>
      <c r="CDC32"/>
      <c r="CDD32" s="20"/>
      <c r="CDE32"/>
      <c r="CDF32" s="20"/>
      <c r="CDG32"/>
      <c r="CDH32" s="20"/>
      <c r="CDI32"/>
      <c r="CDJ32" s="20"/>
      <c r="CDK32"/>
      <c r="CDL32" s="20"/>
      <c r="CDM32"/>
      <c r="CDN32" s="20"/>
      <c r="CDO32"/>
      <c r="CDP32" s="20"/>
      <c r="CDQ32"/>
      <c r="CDR32" s="20"/>
      <c r="CDS32"/>
      <c r="CDT32" s="20"/>
      <c r="CDU32"/>
      <c r="CDV32" s="20"/>
      <c r="CDW32"/>
      <c r="CDX32" s="20"/>
      <c r="CDY32"/>
      <c r="CDZ32" s="20"/>
      <c r="CEA32"/>
      <c r="CEB32" s="20"/>
      <c r="CEC32"/>
      <c r="CED32" s="20"/>
      <c r="CEE32"/>
      <c r="CEF32" s="20"/>
      <c r="CEG32"/>
      <c r="CEH32" s="20"/>
      <c r="CEI32"/>
      <c r="CEJ32" s="20"/>
      <c r="CEK32"/>
      <c r="CEL32" s="20"/>
      <c r="CEM32"/>
      <c r="CEN32" s="20"/>
      <c r="CEO32"/>
      <c r="CEP32" s="20"/>
      <c r="CEQ32"/>
      <c r="CER32" s="20"/>
      <c r="CES32"/>
      <c r="CET32" s="20"/>
      <c r="CEU32"/>
      <c r="CEV32" s="20"/>
      <c r="CEW32"/>
      <c r="CEX32" s="20"/>
      <c r="CEY32"/>
      <c r="CEZ32" s="20"/>
      <c r="CFA32"/>
      <c r="CFB32" s="20"/>
      <c r="CFC32"/>
      <c r="CFD32" s="20"/>
      <c r="CFE32"/>
      <c r="CFF32" s="20"/>
      <c r="CFG32"/>
      <c r="CFH32" s="20"/>
      <c r="CFI32"/>
      <c r="CFJ32" s="20"/>
      <c r="CFK32"/>
      <c r="CFL32" s="20"/>
      <c r="CFM32"/>
      <c r="CFN32" s="20"/>
      <c r="CFO32"/>
      <c r="CFP32" s="20"/>
      <c r="CFQ32"/>
      <c r="CFR32" s="20"/>
      <c r="CFS32"/>
      <c r="CFT32" s="20"/>
      <c r="CFU32"/>
      <c r="CFV32" s="20"/>
      <c r="CFW32"/>
      <c r="CFX32" s="20"/>
      <c r="CFY32"/>
      <c r="CFZ32" s="20"/>
      <c r="CGA32"/>
      <c r="CGB32" s="20"/>
      <c r="CGC32"/>
      <c r="CGD32" s="20"/>
      <c r="CGE32"/>
      <c r="CGF32" s="20"/>
      <c r="CGG32"/>
      <c r="CGH32" s="20"/>
      <c r="CGI32"/>
      <c r="CGJ32" s="20"/>
      <c r="CGK32"/>
      <c r="CGL32" s="20"/>
      <c r="CGM32"/>
      <c r="CGN32" s="20"/>
      <c r="CGO32"/>
      <c r="CGP32" s="20"/>
      <c r="CGQ32"/>
      <c r="CGR32" s="20"/>
      <c r="CGS32"/>
      <c r="CGT32" s="20"/>
      <c r="CGU32"/>
      <c r="CGV32" s="20"/>
      <c r="CGW32"/>
      <c r="CGX32" s="20"/>
      <c r="CGY32"/>
      <c r="CGZ32" s="20"/>
      <c r="CHA32"/>
      <c r="CHB32" s="20"/>
      <c r="CHC32"/>
      <c r="CHD32" s="20"/>
      <c r="CHE32"/>
      <c r="CHF32" s="20"/>
      <c r="CHG32"/>
      <c r="CHH32" s="20"/>
      <c r="CHI32"/>
      <c r="CHJ32" s="20"/>
      <c r="CHK32"/>
      <c r="CHL32" s="20"/>
      <c r="CHM32"/>
      <c r="CHN32" s="20"/>
      <c r="CHO32"/>
      <c r="CHP32" s="20"/>
      <c r="CHQ32"/>
      <c r="CHR32" s="20"/>
      <c r="CHS32"/>
      <c r="CHT32" s="20"/>
      <c r="CHU32"/>
      <c r="CHV32" s="20"/>
      <c r="CHW32"/>
      <c r="CHX32" s="20"/>
      <c r="CHY32"/>
      <c r="CHZ32" s="20"/>
      <c r="CIA32"/>
      <c r="CIB32" s="20"/>
      <c r="CIC32"/>
      <c r="CID32" s="20"/>
      <c r="CIE32"/>
      <c r="CIF32" s="20"/>
      <c r="CIG32"/>
      <c r="CIH32" s="20"/>
      <c r="CII32"/>
      <c r="CIJ32" s="20"/>
      <c r="CIK32"/>
      <c r="CIL32" s="20"/>
      <c r="CIM32"/>
      <c r="CIN32" s="20"/>
      <c r="CIO32"/>
      <c r="CIP32" s="20"/>
      <c r="CIQ32"/>
      <c r="CIR32" s="20"/>
      <c r="CIS32"/>
      <c r="CIT32" s="20"/>
      <c r="CIU32"/>
      <c r="CIV32" s="20"/>
      <c r="CIW32"/>
      <c r="CIX32" s="20"/>
      <c r="CIY32"/>
      <c r="CIZ32" s="20"/>
      <c r="CJA32"/>
      <c r="CJB32" s="20"/>
      <c r="CJC32"/>
      <c r="CJD32" s="20"/>
      <c r="CJE32"/>
      <c r="CJF32" s="20"/>
      <c r="CJG32"/>
      <c r="CJH32" s="20"/>
      <c r="CJI32"/>
      <c r="CJJ32" s="20"/>
      <c r="CJK32"/>
      <c r="CJL32" s="20"/>
      <c r="CJM32"/>
      <c r="CJN32" s="20"/>
      <c r="CJO32"/>
      <c r="CJP32" s="20"/>
      <c r="CJQ32"/>
      <c r="CJR32" s="20"/>
      <c r="CJS32"/>
      <c r="CJT32" s="20"/>
      <c r="CJU32"/>
      <c r="CJV32" s="20"/>
      <c r="CJW32"/>
      <c r="CJX32" s="20"/>
      <c r="CJY32"/>
      <c r="CJZ32" s="20"/>
      <c r="CKA32"/>
      <c r="CKB32" s="20"/>
      <c r="CKC32"/>
      <c r="CKD32" s="20"/>
      <c r="CKE32"/>
      <c r="CKF32" s="20"/>
      <c r="CKG32"/>
      <c r="CKH32" s="20"/>
      <c r="CKI32"/>
      <c r="CKJ32" s="20"/>
      <c r="CKK32"/>
      <c r="CKL32" s="20"/>
      <c r="CKM32"/>
      <c r="CKN32" s="20"/>
      <c r="CKO32"/>
      <c r="CKP32" s="20"/>
      <c r="CKQ32"/>
      <c r="CKR32" s="20"/>
      <c r="CKS32"/>
      <c r="CKT32" s="20"/>
      <c r="CKU32"/>
      <c r="CKV32" s="20"/>
      <c r="CKW32"/>
      <c r="CKX32" s="20"/>
      <c r="CKY32"/>
      <c r="CKZ32" s="20"/>
      <c r="CLA32"/>
      <c r="CLB32" s="20"/>
      <c r="CLC32"/>
      <c r="CLD32" s="20"/>
      <c r="CLE32"/>
      <c r="CLF32" s="20"/>
      <c r="CLG32"/>
      <c r="CLH32" s="20"/>
      <c r="CLI32"/>
      <c r="CLJ32" s="20"/>
      <c r="CLK32"/>
      <c r="CLL32" s="20"/>
      <c r="CLM32"/>
      <c r="CLN32" s="20"/>
      <c r="CLO32"/>
      <c r="CLP32" s="20"/>
      <c r="CLQ32"/>
      <c r="CLR32" s="20"/>
      <c r="CLS32"/>
      <c r="CLT32" s="20"/>
      <c r="CLU32"/>
      <c r="CLV32" s="20"/>
      <c r="CLW32"/>
      <c r="CLX32" s="20"/>
      <c r="CLY32"/>
      <c r="CLZ32" s="20"/>
      <c r="CMA32"/>
      <c r="CMB32" s="20"/>
      <c r="CMC32"/>
      <c r="CMD32" s="20"/>
      <c r="CME32"/>
      <c r="CMF32" s="20"/>
      <c r="CMG32"/>
      <c r="CMH32" s="20"/>
      <c r="CMI32"/>
      <c r="CMJ32" s="20"/>
      <c r="CMK32"/>
      <c r="CML32" s="20"/>
      <c r="CMM32"/>
      <c r="CMN32" s="20"/>
      <c r="CMO32"/>
      <c r="CMP32" s="20"/>
      <c r="CMQ32"/>
      <c r="CMR32" s="20"/>
      <c r="CMS32"/>
      <c r="CMT32" s="20"/>
      <c r="CMU32"/>
      <c r="CMV32" s="20"/>
      <c r="CMW32"/>
      <c r="CMX32" s="20"/>
      <c r="CMY32"/>
      <c r="CMZ32" s="20"/>
      <c r="CNA32"/>
      <c r="CNB32" s="20"/>
      <c r="CNC32"/>
      <c r="CND32" s="20"/>
      <c r="CNE32"/>
      <c r="CNF32" s="20"/>
      <c r="CNG32"/>
      <c r="CNH32" s="20"/>
      <c r="CNI32"/>
      <c r="CNJ32" s="20"/>
      <c r="CNK32"/>
      <c r="CNL32" s="20"/>
      <c r="CNM32"/>
      <c r="CNN32" s="20"/>
      <c r="CNO32"/>
      <c r="CNP32" s="20"/>
      <c r="CNQ32"/>
      <c r="CNR32" s="20"/>
      <c r="CNS32"/>
      <c r="CNT32" s="20"/>
      <c r="CNU32"/>
      <c r="CNV32" s="20"/>
      <c r="CNW32"/>
      <c r="CNX32" s="20"/>
      <c r="CNY32"/>
      <c r="CNZ32" s="20"/>
      <c r="COA32"/>
      <c r="COB32" s="20"/>
      <c r="COC32"/>
      <c r="COD32" s="20"/>
      <c r="COE32"/>
      <c r="COF32" s="20"/>
      <c r="COG32"/>
      <c r="COH32" s="20"/>
      <c r="COI32"/>
      <c r="COJ32" s="20"/>
      <c r="COK32"/>
      <c r="COL32" s="20"/>
      <c r="COM32"/>
      <c r="CON32" s="20"/>
      <c r="COO32"/>
      <c r="COP32" s="20"/>
      <c r="COQ32"/>
      <c r="COR32" s="20"/>
      <c r="COS32"/>
      <c r="COT32" s="20"/>
      <c r="COU32"/>
      <c r="COV32" s="20"/>
      <c r="COW32"/>
      <c r="COX32" s="20"/>
      <c r="COY32"/>
      <c r="COZ32" s="20"/>
      <c r="CPA32"/>
      <c r="CPB32" s="20"/>
      <c r="CPC32"/>
      <c r="CPD32" s="20"/>
      <c r="CPE32"/>
      <c r="CPF32" s="20"/>
      <c r="CPG32"/>
      <c r="CPH32" s="20"/>
      <c r="CPI32"/>
      <c r="CPJ32" s="20"/>
      <c r="CPK32"/>
      <c r="CPL32" s="20"/>
      <c r="CPM32"/>
      <c r="CPN32" s="20"/>
      <c r="CPO32"/>
      <c r="CPP32" s="20"/>
      <c r="CPQ32"/>
      <c r="CPR32" s="20"/>
      <c r="CPS32"/>
      <c r="CPT32" s="20"/>
      <c r="CPU32"/>
      <c r="CPV32" s="20"/>
      <c r="CPW32"/>
      <c r="CPX32" s="20"/>
      <c r="CPY32"/>
      <c r="CPZ32" s="20"/>
      <c r="CQA32"/>
      <c r="CQB32" s="20"/>
      <c r="CQC32"/>
      <c r="CQD32" s="20"/>
      <c r="CQE32"/>
      <c r="CQF32" s="20"/>
      <c r="CQG32"/>
      <c r="CQH32" s="20"/>
      <c r="CQI32"/>
      <c r="CQJ32" s="20"/>
      <c r="CQK32"/>
      <c r="CQL32" s="20"/>
      <c r="CQM32"/>
      <c r="CQN32" s="20"/>
      <c r="CQO32"/>
      <c r="CQP32" s="20"/>
      <c r="CQQ32"/>
      <c r="CQR32" s="20"/>
      <c r="CQS32"/>
      <c r="CQT32" s="20"/>
      <c r="CQU32"/>
      <c r="CQV32" s="20"/>
      <c r="CQW32"/>
      <c r="CQX32" s="20"/>
      <c r="CQY32"/>
      <c r="CQZ32" s="20"/>
      <c r="CRA32"/>
      <c r="CRB32" s="20"/>
      <c r="CRC32"/>
      <c r="CRD32" s="20"/>
      <c r="CRE32"/>
      <c r="CRF32" s="20"/>
      <c r="CRG32"/>
      <c r="CRH32" s="20"/>
      <c r="CRI32"/>
      <c r="CRJ32" s="20"/>
      <c r="CRK32"/>
      <c r="CRL32" s="20"/>
      <c r="CRM32"/>
      <c r="CRN32" s="20"/>
      <c r="CRO32"/>
      <c r="CRP32" s="20"/>
      <c r="CRQ32"/>
      <c r="CRR32" s="20"/>
      <c r="CRS32"/>
      <c r="CRT32" s="20"/>
      <c r="CRU32"/>
      <c r="CRV32" s="20"/>
      <c r="CRW32"/>
      <c r="CRX32" s="20"/>
      <c r="CRY32"/>
      <c r="CRZ32" s="20"/>
      <c r="CSA32"/>
      <c r="CSB32" s="20"/>
      <c r="CSC32"/>
      <c r="CSD32" s="20"/>
      <c r="CSE32"/>
      <c r="CSF32" s="20"/>
      <c r="CSG32"/>
      <c r="CSH32" s="20"/>
      <c r="CSI32"/>
      <c r="CSJ32" s="20"/>
      <c r="CSK32"/>
      <c r="CSL32" s="20"/>
      <c r="CSM32"/>
      <c r="CSN32" s="20"/>
      <c r="CSO32"/>
      <c r="CSP32" s="20"/>
      <c r="CSQ32"/>
      <c r="CSR32" s="20"/>
      <c r="CSS32"/>
      <c r="CST32" s="20"/>
      <c r="CSU32"/>
      <c r="CSV32" s="20"/>
      <c r="CSW32"/>
      <c r="CSX32" s="20"/>
      <c r="CSY32"/>
      <c r="CSZ32" s="20"/>
      <c r="CTA32"/>
      <c r="CTB32" s="20"/>
      <c r="CTC32"/>
      <c r="CTD32" s="20"/>
      <c r="CTE32"/>
      <c r="CTF32" s="20"/>
      <c r="CTG32"/>
      <c r="CTH32" s="20"/>
      <c r="CTI32"/>
      <c r="CTJ32" s="20"/>
      <c r="CTK32"/>
      <c r="CTL32" s="20"/>
      <c r="CTM32"/>
      <c r="CTN32" s="20"/>
      <c r="CTO32"/>
      <c r="CTP32" s="20"/>
      <c r="CTQ32"/>
      <c r="CTR32" s="20"/>
      <c r="CTS32"/>
      <c r="CTT32" s="20"/>
      <c r="CTU32"/>
      <c r="CTV32" s="20"/>
      <c r="CTW32"/>
      <c r="CTX32" s="20"/>
      <c r="CTY32"/>
      <c r="CTZ32" s="20"/>
      <c r="CUA32"/>
      <c r="CUB32" s="20"/>
      <c r="CUC32"/>
      <c r="CUD32" s="20"/>
      <c r="CUE32"/>
      <c r="CUF32" s="20"/>
      <c r="CUG32"/>
      <c r="CUH32" s="20"/>
      <c r="CUI32"/>
      <c r="CUJ32" s="20"/>
      <c r="CUK32"/>
      <c r="CUL32" s="20"/>
      <c r="CUM32"/>
      <c r="CUN32" s="20"/>
      <c r="CUO32"/>
      <c r="CUP32" s="20"/>
      <c r="CUQ32"/>
      <c r="CUR32" s="20"/>
      <c r="CUS32"/>
      <c r="CUT32" s="20"/>
      <c r="CUU32"/>
      <c r="CUV32" s="20"/>
      <c r="CUW32"/>
      <c r="CUX32" s="20"/>
      <c r="CUY32"/>
      <c r="CUZ32" s="20"/>
      <c r="CVA32"/>
      <c r="CVB32" s="20"/>
      <c r="CVC32"/>
      <c r="CVD32" s="20"/>
      <c r="CVE32"/>
      <c r="CVF32" s="20"/>
      <c r="CVG32"/>
      <c r="CVH32" s="20"/>
      <c r="CVI32"/>
      <c r="CVJ32" s="20"/>
      <c r="CVK32"/>
      <c r="CVL32" s="20"/>
      <c r="CVM32"/>
      <c r="CVN32" s="20"/>
      <c r="CVO32"/>
      <c r="CVP32" s="20"/>
      <c r="CVQ32"/>
      <c r="CVR32" s="20"/>
      <c r="CVS32"/>
      <c r="CVT32" s="20"/>
      <c r="CVU32"/>
      <c r="CVV32" s="20"/>
      <c r="CVW32"/>
      <c r="CVX32" s="20"/>
      <c r="CVY32"/>
      <c r="CVZ32" s="20"/>
      <c r="CWA32"/>
      <c r="CWB32" s="20"/>
      <c r="CWC32"/>
      <c r="CWD32" s="20"/>
      <c r="CWE32"/>
      <c r="CWF32" s="20"/>
      <c r="CWG32"/>
      <c r="CWH32" s="20"/>
      <c r="CWI32"/>
      <c r="CWJ32" s="20"/>
      <c r="CWK32"/>
      <c r="CWL32" s="20"/>
      <c r="CWM32"/>
      <c r="CWN32" s="20"/>
      <c r="CWO32"/>
      <c r="CWP32" s="20"/>
      <c r="CWQ32"/>
      <c r="CWR32" s="20"/>
      <c r="CWS32"/>
      <c r="CWT32" s="20"/>
      <c r="CWU32"/>
      <c r="CWV32" s="20"/>
      <c r="CWW32"/>
      <c r="CWX32" s="20"/>
      <c r="CWY32"/>
      <c r="CWZ32" s="20"/>
      <c r="CXA32"/>
      <c r="CXB32" s="20"/>
      <c r="CXC32"/>
      <c r="CXD32" s="20"/>
      <c r="CXE32"/>
      <c r="CXF32" s="20"/>
      <c r="CXG32"/>
      <c r="CXH32" s="20"/>
      <c r="CXI32"/>
      <c r="CXJ32" s="20"/>
      <c r="CXK32"/>
      <c r="CXL32" s="20"/>
      <c r="CXM32"/>
      <c r="CXN32" s="20"/>
      <c r="CXO32"/>
      <c r="CXP32" s="20"/>
      <c r="CXQ32"/>
      <c r="CXR32" s="20"/>
      <c r="CXS32"/>
      <c r="CXT32" s="20"/>
      <c r="CXU32"/>
      <c r="CXV32" s="20"/>
      <c r="CXW32"/>
      <c r="CXX32" s="20"/>
      <c r="CXY32"/>
      <c r="CXZ32" s="20"/>
      <c r="CYA32"/>
      <c r="CYB32" s="20"/>
      <c r="CYC32"/>
      <c r="CYD32" s="20"/>
      <c r="CYE32"/>
      <c r="CYF32" s="20"/>
      <c r="CYG32"/>
      <c r="CYH32" s="20"/>
      <c r="CYI32"/>
      <c r="CYJ32" s="20"/>
      <c r="CYK32"/>
      <c r="CYL32" s="20"/>
      <c r="CYM32"/>
      <c r="CYN32" s="20"/>
      <c r="CYO32"/>
      <c r="CYP32" s="20"/>
      <c r="CYQ32"/>
      <c r="CYR32" s="20"/>
      <c r="CYS32"/>
      <c r="CYT32" s="20"/>
      <c r="CYU32"/>
      <c r="CYV32" s="20"/>
      <c r="CYW32"/>
      <c r="CYX32" s="20"/>
      <c r="CYY32"/>
      <c r="CYZ32" s="20"/>
      <c r="CZA32"/>
      <c r="CZB32" s="20"/>
      <c r="CZC32"/>
      <c r="CZD32" s="20"/>
      <c r="CZE32"/>
      <c r="CZF32" s="20"/>
      <c r="CZG32"/>
      <c r="CZH32" s="20"/>
      <c r="CZI32"/>
      <c r="CZJ32" s="20"/>
      <c r="CZK32"/>
      <c r="CZL32" s="20"/>
      <c r="CZM32"/>
      <c r="CZN32" s="20"/>
      <c r="CZO32"/>
      <c r="CZP32" s="20"/>
      <c r="CZQ32"/>
      <c r="CZR32" s="20"/>
      <c r="CZS32"/>
      <c r="CZT32" s="20"/>
      <c r="CZU32"/>
      <c r="CZV32" s="20"/>
      <c r="CZW32"/>
      <c r="CZX32" s="20"/>
      <c r="CZY32"/>
      <c r="CZZ32" s="20"/>
      <c r="DAA32"/>
      <c r="DAB32" s="20"/>
      <c r="DAC32"/>
      <c r="DAD32" s="20"/>
      <c r="DAE32"/>
      <c r="DAF32" s="20"/>
      <c r="DAG32"/>
      <c r="DAH32" s="20"/>
      <c r="DAI32"/>
      <c r="DAJ32" s="20"/>
      <c r="DAK32"/>
      <c r="DAL32" s="20"/>
      <c r="DAM32"/>
      <c r="DAN32" s="20"/>
      <c r="DAO32"/>
      <c r="DAP32" s="20"/>
      <c r="DAQ32"/>
      <c r="DAR32" s="20"/>
      <c r="DAS32"/>
      <c r="DAT32" s="20"/>
      <c r="DAU32"/>
      <c r="DAV32" s="20"/>
      <c r="DAW32"/>
      <c r="DAX32" s="20"/>
      <c r="DAY32"/>
      <c r="DAZ32" s="20"/>
      <c r="DBA32"/>
      <c r="DBB32" s="20"/>
      <c r="DBC32"/>
      <c r="DBD32" s="20"/>
      <c r="DBE32"/>
      <c r="DBF32" s="20"/>
      <c r="DBG32"/>
      <c r="DBH32" s="20"/>
      <c r="DBI32"/>
      <c r="DBJ32" s="20"/>
      <c r="DBK32"/>
      <c r="DBL32" s="20"/>
      <c r="DBM32"/>
      <c r="DBN32" s="20"/>
      <c r="DBO32"/>
      <c r="DBP32" s="20"/>
      <c r="DBQ32"/>
      <c r="DBR32" s="20"/>
      <c r="DBS32"/>
      <c r="DBT32" s="20"/>
      <c r="DBU32"/>
      <c r="DBV32" s="20"/>
      <c r="DBW32"/>
      <c r="DBX32" s="20"/>
      <c r="DBY32"/>
      <c r="DBZ32" s="20"/>
      <c r="DCA32"/>
      <c r="DCB32" s="20"/>
      <c r="DCC32"/>
      <c r="DCD32" s="20"/>
      <c r="DCE32"/>
      <c r="DCF32" s="20"/>
      <c r="DCG32"/>
      <c r="DCH32" s="20"/>
      <c r="DCI32"/>
      <c r="DCJ32" s="20"/>
      <c r="DCK32"/>
      <c r="DCL32" s="20"/>
      <c r="DCM32"/>
      <c r="DCN32" s="20"/>
      <c r="DCO32"/>
      <c r="DCP32" s="20"/>
      <c r="DCQ32"/>
      <c r="DCR32" s="20"/>
      <c r="DCS32"/>
      <c r="DCT32" s="20"/>
      <c r="DCU32"/>
      <c r="DCV32" s="20"/>
      <c r="DCW32"/>
      <c r="DCX32" s="20"/>
      <c r="DCY32"/>
      <c r="DCZ32" s="20"/>
      <c r="DDA32"/>
      <c r="DDB32" s="20"/>
      <c r="DDC32"/>
      <c r="DDD32" s="20"/>
      <c r="DDE32"/>
      <c r="DDF32" s="20"/>
      <c r="DDG32"/>
      <c r="DDH32" s="20"/>
      <c r="DDI32"/>
      <c r="DDJ32" s="20"/>
      <c r="DDK32"/>
      <c r="DDL32" s="20"/>
      <c r="DDM32"/>
      <c r="DDN32" s="20"/>
      <c r="DDO32"/>
      <c r="DDP32" s="20"/>
      <c r="DDQ32"/>
      <c r="DDR32" s="20"/>
      <c r="DDS32"/>
      <c r="DDT32" s="20"/>
      <c r="DDU32"/>
      <c r="DDV32" s="20"/>
      <c r="DDW32"/>
      <c r="DDX32" s="20"/>
      <c r="DDY32"/>
      <c r="DDZ32" s="20"/>
      <c r="DEA32"/>
      <c r="DEB32" s="20"/>
      <c r="DEC32"/>
      <c r="DED32" s="20"/>
      <c r="DEE32"/>
      <c r="DEF32" s="20"/>
      <c r="DEG32"/>
      <c r="DEH32" s="20"/>
      <c r="DEI32"/>
      <c r="DEJ32" s="20"/>
      <c r="DEK32"/>
      <c r="DEL32" s="20"/>
      <c r="DEM32"/>
      <c r="DEN32" s="20"/>
      <c r="DEO32"/>
      <c r="DEP32" s="20"/>
      <c r="DEQ32"/>
      <c r="DER32" s="20"/>
      <c r="DES32"/>
      <c r="DET32" s="20"/>
      <c r="DEU32"/>
      <c r="DEV32" s="20"/>
      <c r="DEW32"/>
      <c r="DEX32" s="20"/>
      <c r="DEY32"/>
      <c r="DEZ32" s="20"/>
      <c r="DFA32"/>
      <c r="DFB32" s="20"/>
      <c r="DFC32"/>
      <c r="DFD32" s="20"/>
      <c r="DFE32"/>
      <c r="DFF32" s="20"/>
      <c r="DFG32"/>
      <c r="DFH32" s="20"/>
      <c r="DFI32"/>
      <c r="DFJ32" s="20"/>
      <c r="DFK32"/>
      <c r="DFL32" s="20"/>
      <c r="DFM32"/>
      <c r="DFN32" s="20"/>
      <c r="DFO32"/>
      <c r="DFP32" s="20"/>
      <c r="DFQ32"/>
      <c r="DFR32" s="20"/>
      <c r="DFS32"/>
      <c r="DFT32" s="20"/>
      <c r="DFU32"/>
      <c r="DFV32" s="20"/>
      <c r="DFW32"/>
      <c r="DFX32" s="20"/>
      <c r="DFY32"/>
      <c r="DFZ32" s="20"/>
      <c r="DGA32"/>
      <c r="DGB32" s="20"/>
      <c r="DGC32"/>
      <c r="DGD32" s="20"/>
      <c r="DGE32"/>
      <c r="DGF32" s="20"/>
      <c r="DGG32"/>
      <c r="DGH32" s="20"/>
      <c r="DGI32"/>
      <c r="DGJ32" s="20"/>
      <c r="DGK32"/>
      <c r="DGL32" s="20"/>
      <c r="DGM32"/>
      <c r="DGN32" s="20"/>
      <c r="DGO32"/>
      <c r="DGP32" s="20"/>
      <c r="DGQ32"/>
      <c r="DGR32" s="20"/>
      <c r="DGS32"/>
      <c r="DGT32" s="20"/>
      <c r="DGU32"/>
      <c r="DGV32" s="20"/>
      <c r="DGW32"/>
      <c r="DGX32" s="20"/>
      <c r="DGY32"/>
      <c r="DGZ32" s="20"/>
      <c r="DHA32"/>
      <c r="DHB32" s="20"/>
      <c r="DHC32"/>
      <c r="DHD32" s="20"/>
      <c r="DHE32"/>
      <c r="DHF32" s="20"/>
      <c r="DHG32"/>
      <c r="DHH32" s="20"/>
      <c r="DHI32"/>
      <c r="DHJ32" s="20"/>
      <c r="DHK32"/>
      <c r="DHL32" s="20"/>
      <c r="DHM32"/>
      <c r="DHN32" s="20"/>
      <c r="DHO32"/>
      <c r="DHP32" s="20"/>
      <c r="DHQ32"/>
      <c r="DHR32" s="20"/>
      <c r="DHS32"/>
      <c r="DHT32" s="20"/>
      <c r="DHU32"/>
      <c r="DHV32" s="20"/>
      <c r="DHW32"/>
      <c r="DHX32" s="20"/>
      <c r="DHY32"/>
      <c r="DHZ32" s="20"/>
      <c r="DIA32"/>
      <c r="DIB32" s="20"/>
      <c r="DIC32"/>
      <c r="DID32" s="20"/>
      <c r="DIE32"/>
      <c r="DIF32" s="20"/>
      <c r="DIG32"/>
      <c r="DIH32" s="20"/>
      <c r="DII32"/>
      <c r="DIJ32" s="20"/>
      <c r="DIK32"/>
      <c r="DIL32" s="20"/>
      <c r="DIM32"/>
      <c r="DIN32" s="20"/>
      <c r="DIO32"/>
      <c r="DIP32" s="20"/>
      <c r="DIQ32"/>
      <c r="DIR32" s="20"/>
      <c r="DIS32"/>
      <c r="DIT32" s="20"/>
      <c r="DIU32"/>
      <c r="DIV32" s="20"/>
      <c r="DIW32"/>
      <c r="DIX32" s="20"/>
      <c r="DIY32"/>
      <c r="DIZ32" s="20"/>
      <c r="DJA32"/>
      <c r="DJB32" s="20"/>
      <c r="DJC32"/>
      <c r="DJD32" s="20"/>
      <c r="DJE32"/>
      <c r="DJF32" s="20"/>
      <c r="DJG32"/>
      <c r="DJH32" s="20"/>
      <c r="DJI32"/>
      <c r="DJJ32" s="20"/>
      <c r="DJK32"/>
      <c r="DJL32" s="20"/>
      <c r="DJM32"/>
      <c r="DJN32" s="20"/>
      <c r="DJO32"/>
      <c r="DJP32" s="20"/>
      <c r="DJQ32"/>
      <c r="DJR32" s="20"/>
      <c r="DJS32"/>
      <c r="DJT32" s="20"/>
      <c r="DJU32"/>
      <c r="DJV32" s="20"/>
      <c r="DJW32"/>
      <c r="DJX32" s="20"/>
      <c r="DJY32"/>
      <c r="DJZ32" s="20"/>
      <c r="DKA32"/>
      <c r="DKB32" s="20"/>
      <c r="DKC32"/>
      <c r="DKD32" s="20"/>
      <c r="DKE32"/>
      <c r="DKF32" s="20"/>
      <c r="DKG32"/>
      <c r="DKH32" s="20"/>
      <c r="DKI32"/>
      <c r="DKJ32" s="20"/>
      <c r="DKK32"/>
      <c r="DKL32" s="20"/>
      <c r="DKM32"/>
      <c r="DKN32" s="20"/>
      <c r="DKO32"/>
      <c r="DKP32" s="20"/>
      <c r="DKQ32"/>
      <c r="DKR32" s="20"/>
      <c r="DKS32"/>
      <c r="DKT32" s="20"/>
      <c r="DKU32"/>
      <c r="DKV32" s="20"/>
      <c r="DKW32"/>
      <c r="DKX32" s="20"/>
      <c r="DKY32"/>
      <c r="DKZ32" s="20"/>
      <c r="DLA32"/>
      <c r="DLB32" s="20"/>
      <c r="DLC32"/>
      <c r="DLD32" s="20"/>
      <c r="DLE32"/>
      <c r="DLF32" s="20"/>
      <c r="DLG32"/>
      <c r="DLH32" s="20"/>
      <c r="DLI32"/>
      <c r="DLJ32" s="20"/>
      <c r="DLK32"/>
      <c r="DLL32" s="20"/>
      <c r="DLM32"/>
      <c r="DLN32" s="20"/>
      <c r="DLO32"/>
      <c r="DLP32" s="20"/>
      <c r="DLQ32"/>
      <c r="DLR32" s="20"/>
      <c r="DLS32"/>
      <c r="DLT32" s="20"/>
      <c r="DLU32"/>
      <c r="DLV32" s="20"/>
      <c r="DLW32"/>
      <c r="DLX32" s="20"/>
      <c r="DLY32"/>
      <c r="DLZ32" s="20"/>
      <c r="DMA32"/>
      <c r="DMB32" s="20"/>
      <c r="DMC32"/>
      <c r="DMD32" s="20"/>
      <c r="DME32"/>
      <c r="DMF32" s="20"/>
      <c r="DMG32"/>
      <c r="DMH32" s="20"/>
      <c r="DMI32"/>
      <c r="DMJ32" s="20"/>
      <c r="DMK32"/>
      <c r="DML32" s="20"/>
      <c r="DMM32"/>
      <c r="DMN32" s="20"/>
      <c r="DMO32"/>
      <c r="DMP32" s="20"/>
      <c r="DMQ32"/>
      <c r="DMR32" s="20"/>
      <c r="DMS32"/>
      <c r="DMT32" s="20"/>
      <c r="DMU32"/>
      <c r="DMV32" s="20"/>
      <c r="DMW32"/>
      <c r="DMX32" s="20"/>
      <c r="DMY32"/>
      <c r="DMZ32" s="20"/>
      <c r="DNA32"/>
      <c r="DNB32" s="20"/>
      <c r="DNC32"/>
      <c r="DND32" s="20"/>
      <c r="DNE32"/>
      <c r="DNF32" s="20"/>
      <c r="DNG32"/>
      <c r="DNH32" s="20"/>
      <c r="DNI32"/>
      <c r="DNJ32" s="20"/>
      <c r="DNK32"/>
      <c r="DNL32" s="20"/>
      <c r="DNM32"/>
      <c r="DNN32" s="20"/>
      <c r="DNO32"/>
      <c r="DNP32" s="20"/>
      <c r="DNQ32"/>
      <c r="DNR32" s="20"/>
      <c r="DNS32"/>
      <c r="DNT32" s="20"/>
      <c r="DNU32"/>
      <c r="DNV32" s="20"/>
      <c r="DNW32"/>
      <c r="DNX32" s="20"/>
      <c r="DNY32"/>
      <c r="DNZ32" s="20"/>
      <c r="DOA32"/>
      <c r="DOB32" s="20"/>
      <c r="DOC32"/>
      <c r="DOD32" s="20"/>
      <c r="DOE32"/>
      <c r="DOF32" s="20"/>
      <c r="DOG32"/>
      <c r="DOH32" s="20"/>
      <c r="DOI32"/>
      <c r="DOJ32" s="20"/>
      <c r="DOK32"/>
      <c r="DOL32" s="20"/>
      <c r="DOM32"/>
      <c r="DON32" s="20"/>
      <c r="DOO32"/>
      <c r="DOP32" s="20"/>
      <c r="DOQ32"/>
      <c r="DOR32" s="20"/>
      <c r="DOS32"/>
      <c r="DOT32" s="20"/>
      <c r="DOU32"/>
      <c r="DOV32" s="20"/>
      <c r="DOW32"/>
      <c r="DOX32" s="20"/>
      <c r="DOY32"/>
      <c r="DOZ32" s="20"/>
      <c r="DPA32"/>
      <c r="DPB32" s="20"/>
      <c r="DPC32"/>
      <c r="DPD32" s="20"/>
      <c r="DPE32"/>
      <c r="DPF32" s="20"/>
      <c r="DPG32"/>
      <c r="DPH32" s="20"/>
      <c r="DPI32"/>
      <c r="DPJ32" s="20"/>
      <c r="DPK32"/>
      <c r="DPL32" s="20"/>
      <c r="DPM32"/>
      <c r="DPN32" s="20"/>
      <c r="DPO32"/>
      <c r="DPP32" s="20"/>
      <c r="DPQ32"/>
      <c r="DPR32" s="20"/>
      <c r="DPS32"/>
      <c r="DPT32" s="20"/>
      <c r="DPU32"/>
      <c r="DPV32" s="20"/>
      <c r="DPW32"/>
      <c r="DPX32" s="20"/>
      <c r="DPY32"/>
      <c r="DPZ32" s="20"/>
      <c r="DQA32"/>
      <c r="DQB32" s="20"/>
      <c r="DQC32"/>
      <c r="DQD32" s="20"/>
      <c r="DQE32"/>
      <c r="DQF32" s="20"/>
      <c r="DQG32"/>
      <c r="DQH32" s="20"/>
      <c r="DQI32"/>
      <c r="DQJ32" s="20"/>
      <c r="DQK32"/>
      <c r="DQL32" s="20"/>
      <c r="DQM32"/>
      <c r="DQN32" s="20"/>
      <c r="DQO32"/>
      <c r="DQP32" s="20"/>
      <c r="DQQ32"/>
      <c r="DQR32" s="20"/>
      <c r="DQS32"/>
      <c r="DQT32" s="20"/>
      <c r="DQU32"/>
      <c r="DQV32" s="20"/>
      <c r="DQW32"/>
      <c r="DQX32" s="20"/>
      <c r="DQY32"/>
      <c r="DQZ32" s="20"/>
      <c r="DRA32"/>
      <c r="DRB32" s="20"/>
      <c r="DRC32"/>
      <c r="DRD32" s="20"/>
      <c r="DRE32"/>
      <c r="DRF32" s="20"/>
      <c r="DRG32"/>
      <c r="DRH32" s="20"/>
      <c r="DRI32"/>
      <c r="DRJ32" s="20"/>
      <c r="DRK32"/>
      <c r="DRL32" s="20"/>
      <c r="DRM32"/>
      <c r="DRN32" s="20"/>
      <c r="DRO32"/>
      <c r="DRP32" s="20"/>
      <c r="DRQ32"/>
      <c r="DRR32" s="20"/>
      <c r="DRS32"/>
      <c r="DRT32" s="20"/>
      <c r="DRU32"/>
      <c r="DRV32" s="20"/>
      <c r="DRW32"/>
      <c r="DRX32" s="20"/>
      <c r="DRY32"/>
      <c r="DRZ32" s="20"/>
      <c r="DSA32"/>
      <c r="DSB32" s="20"/>
      <c r="DSC32"/>
      <c r="DSD32" s="20"/>
      <c r="DSE32"/>
      <c r="DSF32" s="20"/>
      <c r="DSG32"/>
      <c r="DSH32" s="20"/>
      <c r="DSI32"/>
      <c r="DSJ32" s="20"/>
      <c r="DSK32"/>
      <c r="DSL32" s="20"/>
      <c r="DSM32"/>
      <c r="DSN32" s="20"/>
      <c r="DSO32"/>
      <c r="DSP32" s="20"/>
      <c r="DSQ32"/>
      <c r="DSR32" s="20"/>
      <c r="DSS32"/>
      <c r="DST32" s="20"/>
      <c r="DSU32"/>
      <c r="DSV32" s="20"/>
      <c r="DSW32"/>
      <c r="DSX32" s="20"/>
      <c r="DSY32"/>
      <c r="DSZ32" s="20"/>
      <c r="DTA32"/>
      <c r="DTB32" s="20"/>
      <c r="DTC32"/>
      <c r="DTD32" s="20"/>
      <c r="DTE32"/>
      <c r="DTF32" s="20"/>
      <c r="DTG32"/>
      <c r="DTH32" s="20"/>
      <c r="DTI32"/>
      <c r="DTJ32" s="20"/>
      <c r="DTK32"/>
      <c r="DTL32" s="20"/>
      <c r="DTM32"/>
      <c r="DTN32" s="20"/>
      <c r="DTO32"/>
      <c r="DTP32" s="20"/>
      <c r="DTQ32"/>
      <c r="DTR32" s="20"/>
      <c r="DTS32"/>
      <c r="DTT32" s="20"/>
      <c r="DTU32"/>
      <c r="DTV32" s="20"/>
      <c r="DTW32"/>
      <c r="DTX32" s="20"/>
      <c r="DTY32"/>
      <c r="DTZ32" s="20"/>
      <c r="DUA32"/>
      <c r="DUB32" s="20"/>
      <c r="DUC32"/>
      <c r="DUD32" s="20"/>
      <c r="DUE32"/>
      <c r="DUF32" s="20"/>
      <c r="DUG32"/>
      <c r="DUH32" s="20"/>
      <c r="DUI32"/>
      <c r="DUJ32" s="20"/>
      <c r="DUK32"/>
      <c r="DUL32" s="20"/>
      <c r="DUM32"/>
      <c r="DUN32" s="20"/>
      <c r="DUO32"/>
      <c r="DUP32" s="20"/>
      <c r="DUQ32"/>
      <c r="DUR32" s="20"/>
      <c r="DUS32"/>
      <c r="DUT32" s="20"/>
      <c r="DUU32"/>
      <c r="DUV32" s="20"/>
      <c r="DUW32"/>
      <c r="DUX32" s="20"/>
      <c r="DUY32"/>
      <c r="DUZ32" s="20"/>
      <c r="DVA32"/>
      <c r="DVB32" s="20"/>
      <c r="DVC32"/>
      <c r="DVD32" s="20"/>
      <c r="DVE32"/>
      <c r="DVF32" s="20"/>
      <c r="DVG32"/>
      <c r="DVH32" s="20"/>
      <c r="DVI32"/>
      <c r="DVJ32" s="20"/>
      <c r="DVK32"/>
      <c r="DVL32" s="20"/>
      <c r="DVM32"/>
      <c r="DVN32" s="20"/>
      <c r="DVO32"/>
      <c r="DVP32" s="20"/>
      <c r="DVQ32"/>
      <c r="DVR32" s="20"/>
      <c r="DVS32"/>
      <c r="DVT32" s="20"/>
      <c r="DVU32"/>
      <c r="DVV32" s="20"/>
      <c r="DVW32"/>
      <c r="DVX32" s="20"/>
      <c r="DVY32"/>
      <c r="DVZ32" s="20"/>
      <c r="DWA32"/>
      <c r="DWB32" s="20"/>
      <c r="DWC32"/>
      <c r="DWD32" s="20"/>
      <c r="DWE32"/>
      <c r="DWF32" s="20"/>
      <c r="DWG32"/>
      <c r="DWH32" s="20"/>
      <c r="DWI32"/>
      <c r="DWJ32" s="20"/>
      <c r="DWK32"/>
      <c r="DWL32" s="20"/>
      <c r="DWM32"/>
      <c r="DWN32" s="20"/>
      <c r="DWO32"/>
      <c r="DWP32" s="20"/>
      <c r="DWQ32"/>
      <c r="DWR32" s="20"/>
      <c r="DWS32"/>
      <c r="DWT32" s="20"/>
      <c r="DWU32"/>
      <c r="DWV32" s="20"/>
      <c r="DWW32"/>
      <c r="DWX32" s="20"/>
      <c r="DWY32"/>
      <c r="DWZ32" s="20"/>
      <c r="DXA32"/>
      <c r="DXB32" s="20"/>
      <c r="DXC32"/>
      <c r="DXD32" s="20"/>
      <c r="DXE32"/>
      <c r="DXF32" s="20"/>
      <c r="DXG32"/>
      <c r="DXH32" s="20"/>
      <c r="DXI32"/>
      <c r="DXJ32" s="20"/>
      <c r="DXK32"/>
      <c r="DXL32" s="20"/>
      <c r="DXM32"/>
      <c r="DXN32" s="20"/>
      <c r="DXO32"/>
      <c r="DXP32" s="20"/>
      <c r="DXQ32"/>
      <c r="DXR32" s="20"/>
      <c r="DXS32"/>
      <c r="DXT32" s="20"/>
      <c r="DXU32"/>
      <c r="DXV32" s="20"/>
      <c r="DXW32"/>
      <c r="DXX32" s="20"/>
      <c r="DXY32"/>
      <c r="DXZ32" s="20"/>
      <c r="DYA32"/>
      <c r="DYB32" s="20"/>
      <c r="DYC32"/>
      <c r="DYD32" s="20"/>
      <c r="DYE32"/>
      <c r="DYF32" s="20"/>
      <c r="DYG32"/>
      <c r="DYH32" s="20"/>
      <c r="DYI32"/>
      <c r="DYJ32" s="20"/>
      <c r="DYK32"/>
      <c r="DYL32" s="20"/>
      <c r="DYM32"/>
      <c r="DYN32" s="20"/>
      <c r="DYO32"/>
      <c r="DYP32" s="20"/>
      <c r="DYQ32"/>
      <c r="DYR32" s="20"/>
      <c r="DYS32"/>
      <c r="DYT32" s="20"/>
      <c r="DYU32"/>
      <c r="DYV32" s="20"/>
      <c r="DYW32"/>
      <c r="DYX32" s="20"/>
      <c r="DYY32"/>
      <c r="DYZ32" s="20"/>
      <c r="DZA32"/>
      <c r="DZB32" s="20"/>
      <c r="DZC32"/>
      <c r="DZD32" s="20"/>
      <c r="DZE32"/>
      <c r="DZF32" s="20"/>
      <c r="DZG32"/>
      <c r="DZH32" s="20"/>
      <c r="DZI32"/>
      <c r="DZJ32" s="20"/>
      <c r="DZK32"/>
      <c r="DZL32" s="20"/>
      <c r="DZM32"/>
      <c r="DZN32" s="20"/>
      <c r="DZO32"/>
      <c r="DZP32" s="20"/>
      <c r="DZQ32"/>
      <c r="DZR32" s="20"/>
      <c r="DZS32"/>
      <c r="DZT32" s="20"/>
      <c r="DZU32"/>
      <c r="DZV32" s="20"/>
      <c r="DZW32"/>
      <c r="DZX32" s="20"/>
      <c r="DZY32"/>
      <c r="DZZ32" s="20"/>
      <c r="EAA32"/>
      <c r="EAB32" s="20"/>
      <c r="EAC32"/>
      <c r="EAD32" s="20"/>
      <c r="EAE32"/>
      <c r="EAF32" s="20"/>
      <c r="EAG32"/>
      <c r="EAH32" s="20"/>
      <c r="EAI32"/>
      <c r="EAJ32" s="20"/>
      <c r="EAK32"/>
      <c r="EAL32" s="20"/>
      <c r="EAM32"/>
      <c r="EAN32" s="20"/>
      <c r="EAO32"/>
      <c r="EAP32" s="20"/>
      <c r="EAQ32"/>
      <c r="EAR32" s="20"/>
      <c r="EAS32"/>
      <c r="EAT32" s="20"/>
      <c r="EAU32"/>
      <c r="EAV32" s="20"/>
      <c r="EAW32"/>
      <c r="EAX32" s="20"/>
      <c r="EAY32"/>
      <c r="EAZ32" s="20"/>
      <c r="EBA32"/>
      <c r="EBB32" s="20"/>
      <c r="EBC32"/>
      <c r="EBD32" s="20"/>
      <c r="EBE32"/>
      <c r="EBF32" s="20"/>
      <c r="EBG32"/>
      <c r="EBH32" s="20"/>
      <c r="EBI32"/>
      <c r="EBJ32" s="20"/>
      <c r="EBK32"/>
      <c r="EBL32" s="20"/>
      <c r="EBM32"/>
      <c r="EBN32" s="20"/>
      <c r="EBO32"/>
      <c r="EBP32" s="20"/>
      <c r="EBQ32"/>
      <c r="EBR32" s="20"/>
      <c r="EBS32"/>
      <c r="EBT32" s="20"/>
      <c r="EBU32"/>
      <c r="EBV32" s="20"/>
      <c r="EBW32"/>
      <c r="EBX32" s="20"/>
      <c r="EBY32"/>
      <c r="EBZ32" s="20"/>
      <c r="ECA32"/>
      <c r="ECB32" s="20"/>
      <c r="ECC32"/>
      <c r="ECD32" s="20"/>
      <c r="ECE32"/>
      <c r="ECF32" s="20"/>
      <c r="ECG32"/>
      <c r="ECH32" s="20"/>
      <c r="ECI32"/>
      <c r="ECJ32" s="20"/>
      <c r="ECK32"/>
      <c r="ECL32" s="20"/>
      <c r="ECM32"/>
      <c r="ECN32" s="20"/>
      <c r="ECO32"/>
      <c r="ECP32" s="20"/>
      <c r="ECQ32"/>
      <c r="ECR32" s="20"/>
      <c r="ECS32"/>
      <c r="ECT32" s="20"/>
      <c r="ECU32"/>
      <c r="ECV32" s="20"/>
      <c r="ECW32"/>
      <c r="ECX32" s="20"/>
      <c r="ECY32"/>
      <c r="ECZ32" s="20"/>
      <c r="EDA32"/>
      <c r="EDB32" s="20"/>
      <c r="EDC32"/>
      <c r="EDD32" s="20"/>
      <c r="EDE32"/>
      <c r="EDF32" s="20"/>
      <c r="EDG32"/>
      <c r="EDH32" s="20"/>
      <c r="EDI32"/>
      <c r="EDJ32" s="20"/>
      <c r="EDK32"/>
      <c r="EDL32" s="20"/>
      <c r="EDM32"/>
      <c r="EDN32" s="20"/>
      <c r="EDO32"/>
      <c r="EDP32" s="20"/>
      <c r="EDQ32"/>
      <c r="EDR32" s="20"/>
      <c r="EDS32"/>
      <c r="EDT32" s="20"/>
      <c r="EDU32"/>
      <c r="EDV32" s="20"/>
      <c r="EDW32"/>
      <c r="EDX32" s="20"/>
      <c r="EDY32"/>
      <c r="EDZ32" s="20"/>
      <c r="EEA32"/>
      <c r="EEB32" s="20"/>
      <c r="EEC32"/>
      <c r="EED32" s="20"/>
      <c r="EEE32"/>
      <c r="EEF32" s="20"/>
      <c r="EEG32"/>
      <c r="EEH32" s="20"/>
      <c r="EEI32"/>
      <c r="EEJ32" s="20"/>
      <c r="EEK32"/>
      <c r="EEL32" s="20"/>
      <c r="EEM32"/>
      <c r="EEN32" s="20"/>
      <c r="EEO32"/>
      <c r="EEP32" s="20"/>
      <c r="EEQ32"/>
      <c r="EER32" s="20"/>
      <c r="EES32"/>
      <c r="EET32" s="20"/>
      <c r="EEU32"/>
      <c r="EEV32" s="20"/>
      <c r="EEW32"/>
      <c r="EEX32" s="20"/>
      <c r="EEY32"/>
      <c r="EEZ32" s="20"/>
      <c r="EFA32"/>
      <c r="EFB32" s="20"/>
      <c r="EFC32"/>
      <c r="EFD32" s="20"/>
      <c r="EFE32"/>
      <c r="EFF32" s="20"/>
      <c r="EFG32"/>
      <c r="EFH32" s="20"/>
      <c r="EFI32"/>
      <c r="EFJ32" s="20"/>
      <c r="EFK32"/>
      <c r="EFL32" s="20"/>
      <c r="EFM32"/>
      <c r="EFN32" s="20"/>
      <c r="EFO32"/>
      <c r="EFP32" s="20"/>
      <c r="EFQ32"/>
      <c r="EFR32" s="20"/>
      <c r="EFS32"/>
      <c r="EFT32" s="20"/>
      <c r="EFU32"/>
      <c r="EFV32" s="20"/>
      <c r="EFW32"/>
      <c r="EFX32" s="20"/>
      <c r="EFY32"/>
      <c r="EFZ32" s="20"/>
      <c r="EGA32"/>
      <c r="EGB32" s="20"/>
      <c r="EGC32"/>
      <c r="EGD32" s="20"/>
      <c r="EGE32"/>
      <c r="EGF32" s="20"/>
      <c r="EGG32"/>
      <c r="EGH32" s="20"/>
      <c r="EGI32"/>
      <c r="EGJ32" s="20"/>
      <c r="EGK32"/>
      <c r="EGL32" s="20"/>
      <c r="EGM32"/>
      <c r="EGN32" s="20"/>
      <c r="EGO32"/>
      <c r="EGP32" s="20"/>
      <c r="EGQ32"/>
      <c r="EGR32" s="20"/>
      <c r="EGS32"/>
      <c r="EGT32" s="20"/>
      <c r="EGU32"/>
      <c r="EGV32" s="20"/>
      <c r="EGW32"/>
      <c r="EGX32" s="20"/>
      <c r="EGY32"/>
      <c r="EGZ32" s="20"/>
      <c r="EHA32"/>
      <c r="EHB32" s="20"/>
      <c r="EHC32"/>
      <c r="EHD32" s="20"/>
      <c r="EHE32"/>
      <c r="EHF32" s="20"/>
      <c r="EHG32"/>
      <c r="EHH32" s="20"/>
      <c r="EHI32"/>
      <c r="EHJ32" s="20"/>
      <c r="EHK32"/>
      <c r="EHL32" s="20"/>
      <c r="EHM32"/>
      <c r="EHN32" s="20"/>
      <c r="EHO32"/>
      <c r="EHP32" s="20"/>
      <c r="EHQ32"/>
      <c r="EHR32" s="20"/>
      <c r="EHS32"/>
      <c r="EHT32" s="20"/>
      <c r="EHU32"/>
      <c r="EHV32" s="20"/>
      <c r="EHW32"/>
      <c r="EHX32" s="20"/>
      <c r="EHY32"/>
      <c r="EHZ32" s="20"/>
      <c r="EIA32"/>
      <c r="EIB32" s="20"/>
      <c r="EIC32"/>
      <c r="EID32" s="20"/>
      <c r="EIE32"/>
      <c r="EIF32" s="20"/>
      <c r="EIG32"/>
      <c r="EIH32" s="20"/>
      <c r="EII32"/>
      <c r="EIJ32" s="20"/>
      <c r="EIK32"/>
      <c r="EIL32" s="20"/>
      <c r="EIM32"/>
      <c r="EIN32" s="20"/>
      <c r="EIO32"/>
      <c r="EIP32" s="20"/>
      <c r="EIQ32"/>
      <c r="EIR32" s="20"/>
      <c r="EIS32"/>
      <c r="EIT32" s="20"/>
      <c r="EIU32"/>
      <c r="EIV32" s="20"/>
      <c r="EIW32"/>
      <c r="EIX32" s="20"/>
      <c r="EIY32"/>
      <c r="EIZ32" s="20"/>
      <c r="EJA32"/>
      <c r="EJB32" s="20"/>
      <c r="EJC32"/>
      <c r="EJD32" s="20"/>
      <c r="EJE32"/>
      <c r="EJF32" s="20"/>
      <c r="EJG32"/>
      <c r="EJH32" s="20"/>
      <c r="EJI32"/>
      <c r="EJJ32" s="20"/>
      <c r="EJK32"/>
      <c r="EJL32" s="20"/>
      <c r="EJM32"/>
      <c r="EJN32" s="20"/>
      <c r="EJO32"/>
      <c r="EJP32" s="20"/>
      <c r="EJQ32"/>
      <c r="EJR32" s="20"/>
      <c r="EJS32"/>
      <c r="EJT32" s="20"/>
      <c r="EJU32"/>
      <c r="EJV32" s="20"/>
      <c r="EJW32"/>
      <c r="EJX32" s="20"/>
      <c r="EJY32"/>
      <c r="EJZ32" s="20"/>
      <c r="EKA32"/>
      <c r="EKB32" s="20"/>
      <c r="EKC32"/>
      <c r="EKD32" s="20"/>
      <c r="EKE32"/>
      <c r="EKF32" s="20"/>
      <c r="EKG32"/>
      <c r="EKH32" s="20"/>
      <c r="EKI32"/>
      <c r="EKJ32" s="20"/>
      <c r="EKK32"/>
      <c r="EKL32" s="20"/>
      <c r="EKM32"/>
      <c r="EKN32" s="20"/>
      <c r="EKO32"/>
      <c r="EKP32" s="20"/>
      <c r="EKQ32"/>
      <c r="EKR32" s="20"/>
      <c r="EKS32"/>
      <c r="EKT32" s="20"/>
      <c r="EKU32"/>
      <c r="EKV32" s="20"/>
      <c r="EKW32"/>
      <c r="EKX32" s="20"/>
      <c r="EKY32"/>
      <c r="EKZ32" s="20"/>
      <c r="ELA32"/>
      <c r="ELB32" s="20"/>
      <c r="ELC32"/>
      <c r="ELD32" s="20"/>
      <c r="ELE32"/>
      <c r="ELF32" s="20"/>
      <c r="ELG32"/>
      <c r="ELH32" s="20"/>
      <c r="ELI32"/>
      <c r="ELJ32" s="20"/>
      <c r="ELK32"/>
      <c r="ELL32" s="20"/>
      <c r="ELM32"/>
      <c r="ELN32" s="20"/>
      <c r="ELO32"/>
      <c r="ELP32" s="20"/>
      <c r="ELQ32"/>
      <c r="ELR32" s="20"/>
      <c r="ELS32"/>
      <c r="ELT32" s="20"/>
      <c r="ELU32"/>
      <c r="ELV32" s="20"/>
      <c r="ELW32"/>
      <c r="ELX32" s="20"/>
      <c r="ELY32"/>
      <c r="ELZ32" s="20"/>
      <c r="EMA32"/>
      <c r="EMB32" s="20"/>
      <c r="EMC32"/>
      <c r="EMD32" s="20"/>
      <c r="EME32"/>
      <c r="EMF32" s="20"/>
      <c r="EMG32"/>
      <c r="EMH32" s="20"/>
      <c r="EMI32"/>
      <c r="EMJ32" s="20"/>
      <c r="EMK32"/>
      <c r="EML32" s="20"/>
      <c r="EMM32"/>
      <c r="EMN32" s="20"/>
      <c r="EMO32"/>
      <c r="EMP32" s="20"/>
      <c r="EMQ32"/>
      <c r="EMR32" s="20"/>
      <c r="EMS32"/>
      <c r="EMT32" s="20"/>
      <c r="EMU32"/>
      <c r="EMV32" s="20"/>
      <c r="EMW32"/>
      <c r="EMX32" s="20"/>
      <c r="EMY32"/>
      <c r="EMZ32" s="20"/>
      <c r="ENA32"/>
      <c r="ENB32" s="20"/>
      <c r="ENC32"/>
      <c r="END32" s="20"/>
      <c r="ENE32"/>
      <c r="ENF32" s="20"/>
      <c r="ENG32"/>
      <c r="ENH32" s="20"/>
      <c r="ENI32"/>
      <c r="ENJ32" s="20"/>
      <c r="ENK32"/>
      <c r="ENL32" s="20"/>
      <c r="ENM32"/>
      <c r="ENN32" s="20"/>
      <c r="ENO32"/>
      <c r="ENP32" s="20"/>
      <c r="ENQ32"/>
      <c r="ENR32" s="20"/>
      <c r="ENS32"/>
      <c r="ENT32" s="20"/>
      <c r="ENU32"/>
      <c r="ENV32" s="20"/>
      <c r="ENW32"/>
      <c r="ENX32" s="20"/>
      <c r="ENY32"/>
      <c r="ENZ32" s="20"/>
      <c r="EOA32"/>
      <c r="EOB32" s="20"/>
      <c r="EOC32"/>
      <c r="EOD32" s="20"/>
      <c r="EOE32"/>
      <c r="EOF32" s="20"/>
      <c r="EOG32"/>
      <c r="EOH32" s="20"/>
      <c r="EOI32"/>
      <c r="EOJ32" s="20"/>
      <c r="EOK32"/>
      <c r="EOL32" s="20"/>
      <c r="EOM32"/>
      <c r="EON32" s="20"/>
      <c r="EOO32"/>
      <c r="EOP32" s="20"/>
      <c r="EOQ32"/>
      <c r="EOR32" s="20"/>
      <c r="EOS32"/>
      <c r="EOT32" s="20"/>
      <c r="EOU32"/>
      <c r="EOV32" s="20"/>
      <c r="EOW32"/>
      <c r="EOX32" s="20"/>
      <c r="EOY32"/>
      <c r="EOZ32" s="20"/>
      <c r="EPA32"/>
      <c r="EPB32" s="20"/>
      <c r="EPC32"/>
      <c r="EPD32" s="20"/>
      <c r="EPE32"/>
      <c r="EPF32" s="20"/>
      <c r="EPG32"/>
      <c r="EPH32" s="20"/>
      <c r="EPI32"/>
      <c r="EPJ32" s="20"/>
      <c r="EPK32"/>
      <c r="EPL32" s="20"/>
      <c r="EPM32"/>
      <c r="EPN32" s="20"/>
      <c r="EPO32"/>
      <c r="EPP32" s="20"/>
      <c r="EPQ32"/>
      <c r="EPR32" s="20"/>
      <c r="EPS32"/>
      <c r="EPT32" s="20"/>
      <c r="EPU32"/>
      <c r="EPV32" s="20"/>
      <c r="EPW32"/>
      <c r="EPX32" s="20"/>
      <c r="EPY32"/>
      <c r="EPZ32" s="20"/>
      <c r="EQA32"/>
      <c r="EQB32" s="20"/>
      <c r="EQC32"/>
      <c r="EQD32" s="20"/>
      <c r="EQE32"/>
      <c r="EQF32" s="20"/>
      <c r="EQG32"/>
      <c r="EQH32" s="20"/>
      <c r="EQI32"/>
      <c r="EQJ32" s="20"/>
      <c r="EQK32"/>
      <c r="EQL32" s="20"/>
      <c r="EQM32"/>
      <c r="EQN32" s="20"/>
      <c r="EQO32"/>
      <c r="EQP32" s="20"/>
      <c r="EQQ32"/>
      <c r="EQR32" s="20"/>
      <c r="EQS32"/>
      <c r="EQT32" s="20"/>
      <c r="EQU32"/>
      <c r="EQV32" s="20"/>
      <c r="EQW32"/>
      <c r="EQX32" s="20"/>
      <c r="EQY32"/>
      <c r="EQZ32" s="20"/>
      <c r="ERA32"/>
      <c r="ERB32" s="20"/>
      <c r="ERC32"/>
      <c r="ERD32" s="20"/>
      <c r="ERE32"/>
      <c r="ERF32" s="20"/>
      <c r="ERG32"/>
      <c r="ERH32" s="20"/>
      <c r="ERI32"/>
      <c r="ERJ32" s="20"/>
      <c r="ERK32"/>
      <c r="ERL32" s="20"/>
      <c r="ERM32"/>
      <c r="ERN32" s="20"/>
      <c r="ERO32"/>
      <c r="ERP32" s="20"/>
      <c r="ERQ32"/>
      <c r="ERR32" s="20"/>
      <c r="ERS32"/>
      <c r="ERT32" s="20"/>
      <c r="ERU32"/>
      <c r="ERV32" s="20"/>
      <c r="ERW32"/>
      <c r="ERX32" s="20"/>
      <c r="ERY32"/>
      <c r="ERZ32" s="20"/>
      <c r="ESA32"/>
      <c r="ESB32" s="20"/>
      <c r="ESC32"/>
      <c r="ESD32" s="20"/>
      <c r="ESE32"/>
      <c r="ESF32" s="20"/>
      <c r="ESG32"/>
      <c r="ESH32" s="20"/>
      <c r="ESI32"/>
      <c r="ESJ32" s="20"/>
      <c r="ESK32"/>
      <c r="ESL32" s="20"/>
      <c r="ESM32"/>
      <c r="ESN32" s="20"/>
      <c r="ESO32"/>
      <c r="ESP32" s="20"/>
      <c r="ESQ32"/>
      <c r="ESR32" s="20"/>
      <c r="ESS32"/>
      <c r="EST32" s="20"/>
      <c r="ESU32"/>
      <c r="ESV32" s="20"/>
      <c r="ESW32"/>
      <c r="ESX32" s="20"/>
      <c r="ESY32"/>
      <c r="ESZ32" s="20"/>
      <c r="ETA32"/>
      <c r="ETB32" s="20"/>
      <c r="ETC32"/>
      <c r="ETD32" s="20"/>
      <c r="ETE32"/>
      <c r="ETF32" s="20"/>
      <c r="ETG32"/>
      <c r="ETH32" s="20"/>
      <c r="ETI32"/>
      <c r="ETJ32" s="20"/>
      <c r="ETK32"/>
      <c r="ETL32" s="20"/>
      <c r="ETM32"/>
      <c r="ETN32" s="20"/>
      <c r="ETO32"/>
      <c r="ETP32" s="20"/>
      <c r="ETQ32"/>
      <c r="ETR32" s="20"/>
      <c r="ETS32"/>
      <c r="ETT32" s="20"/>
      <c r="ETU32"/>
      <c r="ETV32" s="20"/>
      <c r="ETW32"/>
      <c r="ETX32" s="20"/>
      <c r="ETY32"/>
      <c r="ETZ32" s="20"/>
      <c r="EUA32"/>
      <c r="EUB32" s="20"/>
      <c r="EUC32"/>
      <c r="EUD32" s="20"/>
      <c r="EUE32"/>
      <c r="EUF32" s="20"/>
      <c r="EUG32"/>
      <c r="EUH32" s="20"/>
      <c r="EUI32"/>
      <c r="EUJ32" s="20"/>
      <c r="EUK32"/>
      <c r="EUL32" s="20"/>
      <c r="EUM32"/>
      <c r="EUN32" s="20"/>
      <c r="EUO32"/>
      <c r="EUP32" s="20"/>
      <c r="EUQ32"/>
      <c r="EUR32" s="20"/>
      <c r="EUS32"/>
      <c r="EUT32" s="20"/>
      <c r="EUU32"/>
      <c r="EUV32" s="20"/>
      <c r="EUW32"/>
      <c r="EUX32" s="20"/>
      <c r="EUY32"/>
      <c r="EUZ32" s="20"/>
      <c r="EVA32"/>
      <c r="EVB32" s="20"/>
      <c r="EVC32"/>
      <c r="EVD32" s="20"/>
      <c r="EVE32"/>
      <c r="EVF32" s="20"/>
      <c r="EVG32"/>
      <c r="EVH32" s="20"/>
      <c r="EVI32"/>
      <c r="EVJ32" s="20"/>
      <c r="EVK32"/>
      <c r="EVL32" s="20"/>
      <c r="EVM32"/>
      <c r="EVN32" s="20"/>
      <c r="EVO32"/>
      <c r="EVP32" s="20"/>
      <c r="EVQ32"/>
      <c r="EVR32" s="20"/>
      <c r="EVS32"/>
      <c r="EVT32" s="20"/>
      <c r="EVU32"/>
      <c r="EVV32" s="20"/>
      <c r="EVW32"/>
      <c r="EVX32" s="20"/>
      <c r="EVY32"/>
      <c r="EVZ32" s="20"/>
      <c r="EWA32"/>
      <c r="EWB32" s="20"/>
      <c r="EWC32"/>
      <c r="EWD32" s="20"/>
      <c r="EWE32"/>
      <c r="EWF32" s="20"/>
      <c r="EWG32"/>
      <c r="EWH32" s="20"/>
      <c r="EWI32"/>
      <c r="EWJ32" s="20"/>
      <c r="EWK32"/>
      <c r="EWL32" s="20"/>
      <c r="EWM32"/>
      <c r="EWN32" s="20"/>
      <c r="EWO32"/>
      <c r="EWP32" s="20"/>
      <c r="EWQ32"/>
      <c r="EWR32" s="20"/>
      <c r="EWS32"/>
      <c r="EWT32" s="20"/>
      <c r="EWU32"/>
      <c r="EWV32" s="20"/>
      <c r="EWW32"/>
      <c r="EWX32" s="20"/>
      <c r="EWY32"/>
      <c r="EWZ32" s="20"/>
      <c r="EXA32"/>
      <c r="EXB32" s="20"/>
      <c r="EXC32"/>
      <c r="EXD32" s="20"/>
      <c r="EXE32"/>
      <c r="EXF32" s="20"/>
      <c r="EXG32"/>
      <c r="EXH32" s="20"/>
      <c r="EXI32"/>
      <c r="EXJ32" s="20"/>
      <c r="EXK32"/>
      <c r="EXL32" s="20"/>
      <c r="EXM32"/>
      <c r="EXN32" s="20"/>
      <c r="EXO32"/>
      <c r="EXP32" s="20"/>
      <c r="EXQ32"/>
      <c r="EXR32" s="20"/>
      <c r="EXS32"/>
      <c r="EXT32" s="20"/>
      <c r="EXU32"/>
      <c r="EXV32" s="20"/>
      <c r="EXW32"/>
      <c r="EXX32" s="20"/>
      <c r="EXY32"/>
      <c r="EXZ32" s="20"/>
      <c r="EYA32"/>
      <c r="EYB32" s="20"/>
      <c r="EYC32"/>
      <c r="EYD32" s="20"/>
      <c r="EYE32"/>
      <c r="EYF32" s="20"/>
      <c r="EYG32"/>
      <c r="EYH32" s="20"/>
      <c r="EYI32"/>
      <c r="EYJ32" s="20"/>
      <c r="EYK32"/>
      <c r="EYL32" s="20"/>
      <c r="EYM32"/>
      <c r="EYN32" s="20"/>
      <c r="EYO32"/>
      <c r="EYP32" s="20"/>
      <c r="EYQ32"/>
      <c r="EYR32" s="20"/>
      <c r="EYS32"/>
      <c r="EYT32" s="20"/>
      <c r="EYU32"/>
      <c r="EYV32" s="20"/>
      <c r="EYW32"/>
      <c r="EYX32" s="20"/>
      <c r="EYY32"/>
      <c r="EYZ32" s="20"/>
      <c r="EZA32"/>
      <c r="EZB32" s="20"/>
      <c r="EZC32"/>
      <c r="EZD32" s="20"/>
      <c r="EZE32"/>
      <c r="EZF32" s="20"/>
      <c r="EZG32"/>
      <c r="EZH32" s="20"/>
      <c r="EZI32"/>
      <c r="EZJ32" s="20"/>
      <c r="EZK32"/>
      <c r="EZL32" s="20"/>
      <c r="EZM32"/>
      <c r="EZN32" s="20"/>
      <c r="EZO32"/>
      <c r="EZP32" s="20"/>
      <c r="EZQ32"/>
      <c r="EZR32" s="20"/>
      <c r="EZS32"/>
      <c r="EZT32" s="20"/>
      <c r="EZU32"/>
      <c r="EZV32" s="20"/>
      <c r="EZW32"/>
      <c r="EZX32" s="20"/>
      <c r="EZY32"/>
      <c r="EZZ32" s="20"/>
      <c r="FAA32"/>
      <c r="FAB32" s="20"/>
      <c r="FAC32"/>
      <c r="FAD32" s="20"/>
      <c r="FAE32"/>
      <c r="FAF32" s="20"/>
      <c r="FAG32"/>
      <c r="FAH32" s="20"/>
      <c r="FAI32"/>
      <c r="FAJ32" s="20"/>
      <c r="FAK32"/>
      <c r="FAL32" s="20"/>
      <c r="FAM32"/>
      <c r="FAN32" s="20"/>
      <c r="FAO32"/>
      <c r="FAP32" s="20"/>
      <c r="FAQ32"/>
      <c r="FAR32" s="20"/>
      <c r="FAS32"/>
      <c r="FAT32" s="20"/>
      <c r="FAU32"/>
      <c r="FAV32" s="20"/>
      <c r="FAW32"/>
      <c r="FAX32" s="20"/>
      <c r="FAY32"/>
      <c r="FAZ32" s="20"/>
      <c r="FBA32"/>
      <c r="FBB32" s="20"/>
      <c r="FBC32"/>
      <c r="FBD32" s="20"/>
      <c r="FBE32"/>
      <c r="FBF32" s="20"/>
      <c r="FBG32"/>
      <c r="FBH32" s="20"/>
      <c r="FBI32"/>
      <c r="FBJ32" s="20"/>
      <c r="FBK32"/>
      <c r="FBL32" s="20"/>
      <c r="FBM32"/>
      <c r="FBN32" s="20"/>
      <c r="FBO32"/>
      <c r="FBP32" s="20"/>
      <c r="FBQ32"/>
      <c r="FBR32" s="20"/>
      <c r="FBS32"/>
      <c r="FBT32" s="20"/>
      <c r="FBU32"/>
      <c r="FBV32" s="20"/>
      <c r="FBW32"/>
      <c r="FBX32" s="20"/>
      <c r="FBY32"/>
      <c r="FBZ32" s="20"/>
      <c r="FCA32"/>
      <c r="FCB32" s="20"/>
      <c r="FCC32"/>
      <c r="FCD32" s="20"/>
      <c r="FCE32"/>
      <c r="FCF32" s="20"/>
      <c r="FCG32"/>
      <c r="FCH32" s="20"/>
      <c r="FCI32"/>
      <c r="FCJ32" s="20"/>
      <c r="FCK32"/>
      <c r="FCL32" s="20"/>
      <c r="FCM32"/>
      <c r="FCN32" s="20"/>
      <c r="FCO32"/>
      <c r="FCP32" s="20"/>
      <c r="FCQ32"/>
      <c r="FCR32" s="20"/>
      <c r="FCS32"/>
      <c r="FCT32" s="20"/>
      <c r="FCU32"/>
      <c r="FCV32" s="20"/>
      <c r="FCW32"/>
      <c r="FCX32" s="20"/>
      <c r="FCY32"/>
      <c r="FCZ32" s="20"/>
      <c r="FDA32"/>
      <c r="FDB32" s="20"/>
      <c r="FDC32"/>
      <c r="FDD32" s="20"/>
      <c r="FDE32"/>
      <c r="FDF32" s="20"/>
      <c r="FDG32"/>
      <c r="FDH32" s="20"/>
      <c r="FDI32"/>
      <c r="FDJ32" s="20"/>
      <c r="FDK32"/>
      <c r="FDL32" s="20"/>
      <c r="FDM32"/>
      <c r="FDN32" s="20"/>
      <c r="FDO32"/>
      <c r="FDP32" s="20"/>
      <c r="FDQ32"/>
      <c r="FDR32" s="20"/>
      <c r="FDS32"/>
      <c r="FDT32" s="20"/>
      <c r="FDU32"/>
      <c r="FDV32" s="20"/>
      <c r="FDW32"/>
      <c r="FDX32" s="20"/>
      <c r="FDY32"/>
      <c r="FDZ32" s="20"/>
      <c r="FEA32"/>
      <c r="FEB32" s="20"/>
      <c r="FEC32"/>
      <c r="FED32" s="20"/>
      <c r="FEE32"/>
      <c r="FEF32" s="20"/>
      <c r="FEG32"/>
      <c r="FEH32" s="20"/>
      <c r="FEI32"/>
      <c r="FEJ32" s="20"/>
      <c r="FEK32"/>
      <c r="FEL32" s="20"/>
      <c r="FEM32"/>
      <c r="FEN32" s="20"/>
      <c r="FEO32"/>
      <c r="FEP32" s="20"/>
      <c r="FEQ32"/>
      <c r="FER32" s="20"/>
      <c r="FES32"/>
      <c r="FET32" s="20"/>
      <c r="FEU32"/>
      <c r="FEV32" s="20"/>
      <c r="FEW32"/>
      <c r="FEX32" s="20"/>
      <c r="FEY32"/>
      <c r="FEZ32" s="20"/>
      <c r="FFA32"/>
      <c r="FFB32" s="20"/>
      <c r="FFC32"/>
      <c r="FFD32" s="20"/>
      <c r="FFE32"/>
      <c r="FFF32" s="20"/>
      <c r="FFG32"/>
      <c r="FFH32" s="20"/>
      <c r="FFI32"/>
      <c r="FFJ32" s="20"/>
      <c r="FFK32"/>
      <c r="FFL32" s="20"/>
      <c r="FFM32"/>
      <c r="FFN32" s="20"/>
      <c r="FFO32"/>
      <c r="FFP32" s="20"/>
      <c r="FFQ32"/>
      <c r="FFR32" s="20"/>
      <c r="FFS32"/>
      <c r="FFT32" s="20"/>
      <c r="FFU32"/>
      <c r="FFV32" s="20"/>
      <c r="FFW32"/>
      <c r="FFX32" s="20"/>
      <c r="FFY32"/>
      <c r="FFZ32" s="20"/>
      <c r="FGA32"/>
      <c r="FGB32" s="20"/>
      <c r="FGC32"/>
      <c r="FGD32" s="20"/>
      <c r="FGE32"/>
      <c r="FGF32" s="20"/>
      <c r="FGG32"/>
      <c r="FGH32" s="20"/>
      <c r="FGI32"/>
      <c r="FGJ32" s="20"/>
      <c r="FGK32"/>
      <c r="FGL32" s="20"/>
      <c r="FGM32"/>
      <c r="FGN32" s="20"/>
      <c r="FGO32"/>
      <c r="FGP32" s="20"/>
      <c r="FGQ32"/>
      <c r="FGR32" s="20"/>
      <c r="FGS32"/>
      <c r="FGT32" s="20"/>
      <c r="FGU32"/>
      <c r="FGV32" s="20"/>
      <c r="FGW32"/>
      <c r="FGX32" s="20"/>
      <c r="FGY32"/>
      <c r="FGZ32" s="20"/>
      <c r="FHA32"/>
      <c r="FHB32" s="20"/>
      <c r="FHC32"/>
      <c r="FHD32" s="20"/>
      <c r="FHE32"/>
      <c r="FHF32" s="20"/>
      <c r="FHG32"/>
      <c r="FHH32" s="20"/>
      <c r="FHI32"/>
      <c r="FHJ32" s="20"/>
      <c r="FHK32"/>
      <c r="FHL32" s="20"/>
      <c r="FHM32"/>
      <c r="FHN32" s="20"/>
      <c r="FHO32"/>
      <c r="FHP32" s="20"/>
      <c r="FHQ32"/>
      <c r="FHR32" s="20"/>
      <c r="FHS32"/>
      <c r="FHT32" s="20"/>
      <c r="FHU32"/>
      <c r="FHV32" s="20"/>
      <c r="FHW32"/>
      <c r="FHX32" s="20"/>
      <c r="FHY32"/>
      <c r="FHZ32" s="20"/>
      <c r="FIA32"/>
      <c r="FIB32" s="20"/>
      <c r="FIC32"/>
      <c r="FID32" s="20"/>
      <c r="FIE32"/>
      <c r="FIF32" s="20"/>
      <c r="FIG32"/>
      <c r="FIH32" s="20"/>
      <c r="FII32"/>
      <c r="FIJ32" s="20"/>
      <c r="FIK32"/>
      <c r="FIL32" s="20"/>
      <c r="FIM32"/>
      <c r="FIN32" s="20"/>
      <c r="FIO32"/>
      <c r="FIP32" s="20"/>
      <c r="FIQ32"/>
      <c r="FIR32" s="20"/>
      <c r="FIS32"/>
      <c r="FIT32" s="20"/>
      <c r="FIU32"/>
      <c r="FIV32" s="20"/>
      <c r="FIW32"/>
      <c r="FIX32" s="20"/>
      <c r="FIY32"/>
      <c r="FIZ32" s="20"/>
      <c r="FJA32"/>
      <c r="FJB32" s="20"/>
      <c r="FJC32"/>
      <c r="FJD32" s="20"/>
      <c r="FJE32"/>
      <c r="FJF32" s="20"/>
      <c r="FJG32"/>
      <c r="FJH32" s="20"/>
      <c r="FJI32"/>
      <c r="FJJ32" s="20"/>
      <c r="FJK32"/>
      <c r="FJL32" s="20"/>
      <c r="FJM32"/>
      <c r="FJN32" s="20"/>
      <c r="FJO32"/>
      <c r="FJP32" s="20"/>
      <c r="FJQ32"/>
      <c r="FJR32" s="20"/>
      <c r="FJS32"/>
      <c r="FJT32" s="20"/>
      <c r="FJU32"/>
      <c r="FJV32" s="20"/>
      <c r="FJW32"/>
      <c r="FJX32" s="20"/>
      <c r="FJY32"/>
      <c r="FJZ32" s="20"/>
      <c r="FKA32"/>
      <c r="FKB32" s="20"/>
      <c r="FKC32"/>
      <c r="FKD32" s="20"/>
      <c r="FKE32"/>
      <c r="FKF32" s="20"/>
      <c r="FKG32"/>
      <c r="FKH32" s="20"/>
      <c r="FKI32"/>
      <c r="FKJ32" s="20"/>
      <c r="FKK32"/>
      <c r="FKL32" s="20"/>
      <c r="FKM32"/>
      <c r="FKN32" s="20"/>
      <c r="FKO32"/>
      <c r="FKP32" s="20"/>
      <c r="FKQ32"/>
      <c r="FKR32" s="20"/>
      <c r="FKS32"/>
      <c r="FKT32" s="20"/>
      <c r="FKU32"/>
      <c r="FKV32" s="20"/>
      <c r="FKW32"/>
      <c r="FKX32" s="20"/>
      <c r="FKY32"/>
      <c r="FKZ32" s="20"/>
      <c r="FLA32"/>
      <c r="FLB32" s="20"/>
      <c r="FLC32"/>
      <c r="FLD32" s="20"/>
      <c r="FLE32"/>
      <c r="FLF32" s="20"/>
      <c r="FLG32"/>
      <c r="FLH32" s="20"/>
      <c r="FLI32"/>
      <c r="FLJ32" s="20"/>
      <c r="FLK32"/>
      <c r="FLL32" s="20"/>
      <c r="FLM32"/>
      <c r="FLN32" s="20"/>
      <c r="FLO32"/>
      <c r="FLP32" s="20"/>
      <c r="FLQ32"/>
      <c r="FLR32" s="20"/>
      <c r="FLS32"/>
      <c r="FLT32" s="20"/>
      <c r="FLU32"/>
      <c r="FLV32" s="20"/>
      <c r="FLW32"/>
      <c r="FLX32" s="20"/>
      <c r="FLY32"/>
      <c r="FLZ32" s="20"/>
      <c r="FMA32"/>
      <c r="FMB32" s="20"/>
      <c r="FMC32"/>
      <c r="FMD32" s="20"/>
      <c r="FME32"/>
      <c r="FMF32" s="20"/>
      <c r="FMG32"/>
      <c r="FMH32" s="20"/>
      <c r="FMI32"/>
      <c r="FMJ32" s="20"/>
      <c r="FMK32"/>
      <c r="FML32" s="20"/>
      <c r="FMM32"/>
      <c r="FMN32" s="20"/>
      <c r="FMO32"/>
      <c r="FMP32" s="20"/>
      <c r="FMQ32"/>
      <c r="FMR32" s="20"/>
      <c r="FMS32"/>
      <c r="FMT32" s="20"/>
      <c r="FMU32"/>
      <c r="FMV32" s="20"/>
      <c r="FMW32"/>
      <c r="FMX32" s="20"/>
      <c r="FMY32"/>
      <c r="FMZ32" s="20"/>
      <c r="FNA32"/>
      <c r="FNB32" s="20"/>
      <c r="FNC32"/>
      <c r="FND32" s="20"/>
      <c r="FNE32"/>
      <c r="FNF32" s="20"/>
      <c r="FNG32"/>
      <c r="FNH32" s="20"/>
      <c r="FNI32"/>
      <c r="FNJ32" s="20"/>
      <c r="FNK32"/>
      <c r="FNL32" s="20"/>
      <c r="FNM32"/>
      <c r="FNN32" s="20"/>
      <c r="FNO32"/>
      <c r="FNP32" s="20"/>
      <c r="FNQ32"/>
      <c r="FNR32" s="20"/>
      <c r="FNS32"/>
      <c r="FNT32" s="20"/>
      <c r="FNU32"/>
      <c r="FNV32" s="20"/>
      <c r="FNW32"/>
      <c r="FNX32" s="20"/>
      <c r="FNY32"/>
      <c r="FNZ32" s="20"/>
      <c r="FOA32"/>
      <c r="FOB32" s="20"/>
      <c r="FOC32"/>
      <c r="FOD32" s="20"/>
      <c r="FOE32"/>
      <c r="FOF32" s="20"/>
      <c r="FOG32"/>
      <c r="FOH32" s="20"/>
      <c r="FOI32"/>
      <c r="FOJ32" s="20"/>
      <c r="FOK32"/>
      <c r="FOL32" s="20"/>
      <c r="FOM32"/>
      <c r="FON32" s="20"/>
      <c r="FOO32"/>
      <c r="FOP32" s="20"/>
      <c r="FOQ32"/>
      <c r="FOR32" s="20"/>
      <c r="FOS32"/>
      <c r="FOT32" s="20"/>
      <c r="FOU32"/>
      <c r="FOV32" s="20"/>
      <c r="FOW32"/>
      <c r="FOX32" s="20"/>
      <c r="FOY32"/>
      <c r="FOZ32" s="20"/>
      <c r="FPA32"/>
      <c r="FPB32" s="20"/>
      <c r="FPC32"/>
      <c r="FPD32" s="20"/>
      <c r="FPE32"/>
      <c r="FPF32" s="20"/>
      <c r="FPG32"/>
      <c r="FPH32" s="20"/>
      <c r="FPI32"/>
      <c r="FPJ32" s="20"/>
      <c r="FPK32"/>
      <c r="FPL32" s="20"/>
      <c r="FPM32"/>
      <c r="FPN32" s="20"/>
      <c r="FPO32"/>
      <c r="FPP32" s="20"/>
      <c r="FPQ32"/>
      <c r="FPR32" s="20"/>
      <c r="FPS32"/>
      <c r="FPT32" s="20"/>
      <c r="FPU32"/>
      <c r="FPV32" s="20"/>
      <c r="FPW32"/>
      <c r="FPX32" s="20"/>
      <c r="FPY32"/>
      <c r="FPZ32" s="20"/>
      <c r="FQA32"/>
      <c r="FQB32" s="20"/>
      <c r="FQC32"/>
      <c r="FQD32" s="20"/>
      <c r="FQE32"/>
      <c r="FQF32" s="20"/>
      <c r="FQG32"/>
      <c r="FQH32" s="20"/>
      <c r="FQI32"/>
      <c r="FQJ32" s="20"/>
      <c r="FQK32"/>
      <c r="FQL32" s="20"/>
      <c r="FQM32"/>
      <c r="FQN32" s="20"/>
      <c r="FQO32"/>
      <c r="FQP32" s="20"/>
      <c r="FQQ32"/>
      <c r="FQR32" s="20"/>
      <c r="FQS32"/>
      <c r="FQT32" s="20"/>
      <c r="FQU32"/>
      <c r="FQV32" s="20"/>
      <c r="FQW32"/>
      <c r="FQX32" s="20"/>
      <c r="FQY32"/>
      <c r="FQZ32" s="20"/>
      <c r="FRA32"/>
      <c r="FRB32" s="20"/>
      <c r="FRC32"/>
      <c r="FRD32" s="20"/>
      <c r="FRE32"/>
      <c r="FRF32" s="20"/>
      <c r="FRG32"/>
      <c r="FRH32" s="20"/>
      <c r="FRI32"/>
      <c r="FRJ32" s="20"/>
      <c r="FRK32"/>
      <c r="FRL32" s="20"/>
      <c r="FRM32"/>
      <c r="FRN32" s="20"/>
      <c r="FRO32"/>
      <c r="FRP32" s="20"/>
      <c r="FRQ32"/>
      <c r="FRR32" s="20"/>
      <c r="FRS32"/>
      <c r="FRT32" s="20"/>
      <c r="FRU32"/>
      <c r="FRV32" s="20"/>
      <c r="FRW32"/>
      <c r="FRX32" s="20"/>
      <c r="FRY32"/>
      <c r="FRZ32" s="20"/>
      <c r="FSA32"/>
      <c r="FSB32" s="20"/>
      <c r="FSC32"/>
      <c r="FSD32" s="20"/>
      <c r="FSE32"/>
      <c r="FSF32" s="20"/>
      <c r="FSG32"/>
      <c r="FSH32" s="20"/>
      <c r="FSI32"/>
      <c r="FSJ32" s="20"/>
      <c r="FSK32"/>
      <c r="FSL32" s="20"/>
      <c r="FSM32"/>
      <c r="FSN32" s="20"/>
      <c r="FSO32"/>
      <c r="FSP32" s="20"/>
      <c r="FSQ32"/>
      <c r="FSR32" s="20"/>
      <c r="FSS32"/>
      <c r="FST32" s="20"/>
      <c r="FSU32"/>
      <c r="FSV32" s="20"/>
      <c r="FSW32"/>
      <c r="FSX32" s="20"/>
      <c r="FSY32"/>
      <c r="FSZ32" s="20"/>
      <c r="FTA32"/>
      <c r="FTB32" s="20"/>
      <c r="FTC32"/>
      <c r="FTD32" s="20"/>
      <c r="FTE32"/>
      <c r="FTF32" s="20"/>
      <c r="FTG32"/>
      <c r="FTH32" s="20"/>
      <c r="FTI32"/>
      <c r="FTJ32" s="20"/>
      <c r="FTK32"/>
      <c r="FTL32" s="20"/>
      <c r="FTM32"/>
      <c r="FTN32" s="20"/>
      <c r="FTO32"/>
      <c r="FTP32" s="20"/>
      <c r="FTQ32"/>
      <c r="FTR32" s="20"/>
      <c r="FTS32"/>
      <c r="FTT32" s="20"/>
      <c r="FTU32"/>
      <c r="FTV32" s="20"/>
      <c r="FTW32"/>
      <c r="FTX32" s="20"/>
      <c r="FTY32"/>
      <c r="FTZ32" s="20"/>
      <c r="FUA32"/>
      <c r="FUB32" s="20"/>
      <c r="FUC32"/>
      <c r="FUD32" s="20"/>
      <c r="FUE32"/>
      <c r="FUF32" s="20"/>
      <c r="FUG32"/>
      <c r="FUH32" s="20"/>
      <c r="FUI32"/>
      <c r="FUJ32" s="20"/>
      <c r="FUK32"/>
      <c r="FUL32" s="20"/>
      <c r="FUM32"/>
      <c r="FUN32" s="20"/>
      <c r="FUO32"/>
      <c r="FUP32" s="20"/>
      <c r="FUQ32"/>
      <c r="FUR32" s="20"/>
      <c r="FUS32"/>
      <c r="FUT32" s="20"/>
      <c r="FUU32"/>
      <c r="FUV32" s="20"/>
      <c r="FUW32"/>
      <c r="FUX32" s="20"/>
      <c r="FUY32"/>
      <c r="FUZ32" s="20"/>
      <c r="FVA32"/>
      <c r="FVB32" s="20"/>
      <c r="FVC32"/>
      <c r="FVD32" s="20"/>
      <c r="FVE32"/>
      <c r="FVF32" s="20"/>
      <c r="FVG32"/>
      <c r="FVH32" s="20"/>
      <c r="FVI32"/>
      <c r="FVJ32" s="20"/>
      <c r="FVK32"/>
      <c r="FVL32" s="20"/>
      <c r="FVM32"/>
      <c r="FVN32" s="20"/>
      <c r="FVO32"/>
      <c r="FVP32" s="20"/>
      <c r="FVQ32"/>
      <c r="FVR32" s="20"/>
      <c r="FVS32"/>
      <c r="FVT32" s="20"/>
      <c r="FVU32"/>
      <c r="FVV32" s="20"/>
      <c r="FVW32"/>
      <c r="FVX32" s="20"/>
      <c r="FVY32"/>
      <c r="FVZ32" s="20"/>
      <c r="FWA32"/>
      <c r="FWB32" s="20"/>
      <c r="FWC32"/>
      <c r="FWD32" s="20"/>
      <c r="FWE32"/>
      <c r="FWF32" s="20"/>
      <c r="FWG32"/>
      <c r="FWH32" s="20"/>
      <c r="FWI32"/>
      <c r="FWJ32" s="20"/>
      <c r="FWK32"/>
      <c r="FWL32" s="20"/>
      <c r="FWM32"/>
      <c r="FWN32" s="20"/>
      <c r="FWO32"/>
      <c r="FWP32" s="20"/>
      <c r="FWQ32"/>
      <c r="FWR32" s="20"/>
      <c r="FWS32"/>
      <c r="FWT32" s="20"/>
      <c r="FWU32"/>
      <c r="FWV32" s="20"/>
      <c r="FWW32"/>
      <c r="FWX32" s="20"/>
      <c r="FWY32"/>
      <c r="FWZ32" s="20"/>
      <c r="FXA32"/>
      <c r="FXB32" s="20"/>
      <c r="FXC32"/>
      <c r="FXD32" s="20"/>
      <c r="FXE32"/>
      <c r="FXF32" s="20"/>
      <c r="FXG32"/>
      <c r="FXH32" s="20"/>
      <c r="FXI32"/>
      <c r="FXJ32" s="20"/>
      <c r="FXK32"/>
      <c r="FXL32" s="20"/>
      <c r="FXM32"/>
      <c r="FXN32" s="20"/>
      <c r="FXO32"/>
      <c r="FXP32" s="20"/>
      <c r="FXQ32"/>
      <c r="FXR32" s="20"/>
      <c r="FXS32"/>
      <c r="FXT32" s="20"/>
      <c r="FXU32"/>
      <c r="FXV32" s="20"/>
      <c r="FXW32"/>
      <c r="FXX32" s="20"/>
      <c r="FXY32"/>
      <c r="FXZ32" s="20"/>
      <c r="FYA32"/>
      <c r="FYB32" s="20"/>
      <c r="FYC32"/>
      <c r="FYD32" s="20"/>
      <c r="FYE32"/>
      <c r="FYF32" s="20"/>
      <c r="FYG32"/>
      <c r="FYH32" s="20"/>
      <c r="FYI32"/>
      <c r="FYJ32" s="20"/>
      <c r="FYK32"/>
      <c r="FYL32" s="20"/>
      <c r="FYM32"/>
      <c r="FYN32" s="20"/>
      <c r="FYO32"/>
      <c r="FYP32" s="20"/>
      <c r="FYQ32"/>
      <c r="FYR32" s="20"/>
      <c r="FYS32"/>
      <c r="FYT32" s="20"/>
      <c r="FYU32"/>
      <c r="FYV32" s="20"/>
      <c r="FYW32"/>
      <c r="FYX32" s="20"/>
      <c r="FYY32"/>
      <c r="FYZ32" s="20"/>
      <c r="FZA32"/>
      <c r="FZB32" s="20"/>
      <c r="FZC32"/>
      <c r="FZD32" s="20"/>
      <c r="FZE32"/>
      <c r="FZF32" s="20"/>
      <c r="FZG32"/>
      <c r="FZH32" s="20"/>
      <c r="FZI32"/>
      <c r="FZJ32" s="20"/>
      <c r="FZK32"/>
      <c r="FZL32" s="20"/>
      <c r="FZM32"/>
      <c r="FZN32" s="20"/>
      <c r="FZO32"/>
      <c r="FZP32" s="20"/>
      <c r="FZQ32"/>
      <c r="FZR32" s="20"/>
      <c r="FZS32"/>
      <c r="FZT32" s="20"/>
      <c r="FZU32"/>
      <c r="FZV32" s="20"/>
      <c r="FZW32"/>
      <c r="FZX32" s="20"/>
      <c r="FZY32"/>
      <c r="FZZ32" s="20"/>
      <c r="GAA32"/>
      <c r="GAB32" s="20"/>
      <c r="GAC32"/>
      <c r="GAD32" s="20"/>
      <c r="GAE32"/>
      <c r="GAF32" s="20"/>
      <c r="GAG32"/>
      <c r="GAH32" s="20"/>
      <c r="GAI32"/>
      <c r="GAJ32" s="20"/>
      <c r="GAK32"/>
      <c r="GAL32" s="20"/>
      <c r="GAM32"/>
      <c r="GAN32" s="20"/>
      <c r="GAO32"/>
      <c r="GAP32" s="20"/>
      <c r="GAQ32"/>
      <c r="GAR32" s="20"/>
      <c r="GAS32"/>
      <c r="GAT32" s="20"/>
      <c r="GAU32"/>
      <c r="GAV32" s="20"/>
      <c r="GAW32"/>
      <c r="GAX32" s="20"/>
      <c r="GAY32"/>
      <c r="GAZ32" s="20"/>
      <c r="GBA32"/>
      <c r="GBB32" s="20"/>
      <c r="GBC32"/>
      <c r="GBD32" s="20"/>
      <c r="GBE32"/>
      <c r="GBF32" s="20"/>
      <c r="GBG32"/>
      <c r="GBH32" s="20"/>
      <c r="GBI32"/>
      <c r="GBJ32" s="20"/>
      <c r="GBK32"/>
      <c r="GBL32" s="20"/>
      <c r="GBM32"/>
      <c r="GBN32" s="20"/>
      <c r="GBO32"/>
      <c r="GBP32" s="20"/>
      <c r="GBQ32"/>
      <c r="GBR32" s="20"/>
      <c r="GBS32"/>
      <c r="GBT32" s="20"/>
      <c r="GBU32"/>
      <c r="GBV32" s="20"/>
      <c r="GBW32"/>
      <c r="GBX32" s="20"/>
      <c r="GBY32"/>
      <c r="GBZ32" s="20"/>
      <c r="GCA32"/>
      <c r="GCB32" s="20"/>
      <c r="GCC32"/>
      <c r="GCD32" s="20"/>
      <c r="GCE32"/>
      <c r="GCF32" s="20"/>
      <c r="GCG32"/>
      <c r="GCH32" s="20"/>
      <c r="GCI32"/>
      <c r="GCJ32" s="20"/>
      <c r="GCK32"/>
      <c r="GCL32" s="20"/>
      <c r="GCM32"/>
      <c r="GCN32" s="20"/>
      <c r="GCO32"/>
      <c r="GCP32" s="20"/>
      <c r="GCQ32"/>
      <c r="GCR32" s="20"/>
      <c r="GCS32"/>
      <c r="GCT32" s="20"/>
      <c r="GCU32"/>
      <c r="GCV32" s="20"/>
      <c r="GCW32"/>
      <c r="GCX32" s="20"/>
      <c r="GCY32"/>
      <c r="GCZ32" s="20"/>
      <c r="GDA32"/>
      <c r="GDB32" s="20"/>
      <c r="GDC32"/>
      <c r="GDD32" s="20"/>
      <c r="GDE32"/>
      <c r="GDF32" s="20"/>
      <c r="GDG32"/>
      <c r="GDH32" s="20"/>
      <c r="GDI32"/>
      <c r="GDJ32" s="20"/>
      <c r="GDK32"/>
      <c r="GDL32" s="20"/>
      <c r="GDM32"/>
      <c r="GDN32" s="20"/>
      <c r="GDO32"/>
      <c r="GDP32" s="20"/>
      <c r="GDQ32"/>
      <c r="GDR32" s="20"/>
      <c r="GDS32"/>
      <c r="GDT32" s="20"/>
      <c r="GDU32"/>
      <c r="GDV32" s="20"/>
      <c r="GDW32"/>
      <c r="GDX32" s="20"/>
      <c r="GDY32"/>
      <c r="GDZ32" s="20"/>
      <c r="GEA32"/>
      <c r="GEB32" s="20"/>
      <c r="GEC32"/>
      <c r="GED32" s="20"/>
      <c r="GEE32"/>
      <c r="GEF32" s="20"/>
      <c r="GEG32"/>
      <c r="GEH32" s="20"/>
      <c r="GEI32"/>
      <c r="GEJ32" s="20"/>
      <c r="GEK32"/>
      <c r="GEL32" s="20"/>
      <c r="GEM32"/>
      <c r="GEN32" s="20"/>
      <c r="GEO32"/>
      <c r="GEP32" s="20"/>
      <c r="GEQ32"/>
      <c r="GER32" s="20"/>
      <c r="GES32"/>
      <c r="GET32" s="20"/>
      <c r="GEU32"/>
      <c r="GEV32" s="20"/>
      <c r="GEW32"/>
      <c r="GEX32" s="20"/>
      <c r="GEY32"/>
      <c r="GEZ32" s="20"/>
      <c r="GFA32"/>
      <c r="GFB32" s="20"/>
      <c r="GFC32"/>
      <c r="GFD32" s="20"/>
      <c r="GFE32"/>
      <c r="GFF32" s="20"/>
      <c r="GFG32"/>
      <c r="GFH32" s="20"/>
      <c r="GFI32"/>
      <c r="GFJ32" s="20"/>
      <c r="GFK32"/>
      <c r="GFL32" s="20"/>
      <c r="GFM32"/>
      <c r="GFN32" s="20"/>
      <c r="GFO32"/>
      <c r="GFP32" s="20"/>
      <c r="GFQ32"/>
      <c r="GFR32" s="20"/>
      <c r="GFS32"/>
      <c r="GFT32" s="20"/>
      <c r="GFU32"/>
      <c r="GFV32" s="20"/>
      <c r="GFW32"/>
      <c r="GFX32" s="20"/>
      <c r="GFY32"/>
      <c r="GFZ32" s="20"/>
      <c r="GGA32"/>
      <c r="GGB32" s="20"/>
      <c r="GGC32"/>
      <c r="GGD32" s="20"/>
      <c r="GGE32"/>
      <c r="GGF32" s="20"/>
      <c r="GGG32"/>
      <c r="GGH32" s="20"/>
      <c r="GGI32"/>
      <c r="GGJ32" s="20"/>
      <c r="GGK32"/>
      <c r="GGL32" s="20"/>
      <c r="GGM32"/>
      <c r="GGN32" s="20"/>
      <c r="GGO32"/>
      <c r="GGP32" s="20"/>
      <c r="GGQ32"/>
      <c r="GGR32" s="20"/>
      <c r="GGS32"/>
      <c r="GGT32" s="20"/>
      <c r="GGU32"/>
      <c r="GGV32" s="20"/>
      <c r="GGW32"/>
      <c r="GGX32" s="20"/>
      <c r="GGY32"/>
      <c r="GGZ32" s="20"/>
      <c r="GHA32"/>
      <c r="GHB32" s="20"/>
      <c r="GHC32"/>
      <c r="GHD32" s="20"/>
      <c r="GHE32"/>
      <c r="GHF32" s="20"/>
      <c r="GHG32"/>
      <c r="GHH32" s="20"/>
      <c r="GHI32"/>
      <c r="GHJ32" s="20"/>
      <c r="GHK32"/>
      <c r="GHL32" s="20"/>
      <c r="GHM32"/>
      <c r="GHN32" s="20"/>
      <c r="GHO32"/>
      <c r="GHP32" s="20"/>
      <c r="GHQ32"/>
      <c r="GHR32" s="20"/>
      <c r="GHS32"/>
      <c r="GHT32" s="20"/>
      <c r="GHU32"/>
      <c r="GHV32" s="20"/>
      <c r="GHW32"/>
      <c r="GHX32" s="20"/>
      <c r="GHY32"/>
      <c r="GHZ32" s="20"/>
      <c r="GIA32"/>
      <c r="GIB32" s="20"/>
      <c r="GIC32"/>
      <c r="GID32" s="20"/>
      <c r="GIE32"/>
      <c r="GIF32" s="20"/>
      <c r="GIG32"/>
      <c r="GIH32" s="20"/>
      <c r="GII32"/>
      <c r="GIJ32" s="20"/>
      <c r="GIK32"/>
      <c r="GIL32" s="20"/>
      <c r="GIM32"/>
      <c r="GIN32" s="20"/>
      <c r="GIO32"/>
      <c r="GIP32" s="20"/>
      <c r="GIQ32"/>
      <c r="GIR32" s="20"/>
      <c r="GIS32"/>
      <c r="GIT32" s="20"/>
      <c r="GIU32"/>
      <c r="GIV32" s="20"/>
      <c r="GIW32"/>
      <c r="GIX32" s="20"/>
      <c r="GIY32"/>
      <c r="GIZ32" s="20"/>
      <c r="GJA32"/>
      <c r="GJB32" s="20"/>
      <c r="GJC32"/>
      <c r="GJD32" s="20"/>
      <c r="GJE32"/>
      <c r="GJF32" s="20"/>
      <c r="GJG32"/>
      <c r="GJH32" s="20"/>
      <c r="GJI32"/>
      <c r="GJJ32" s="20"/>
      <c r="GJK32"/>
      <c r="GJL32" s="20"/>
      <c r="GJM32"/>
      <c r="GJN32" s="20"/>
      <c r="GJO32"/>
      <c r="GJP32" s="20"/>
      <c r="GJQ32"/>
      <c r="GJR32" s="20"/>
      <c r="GJS32"/>
      <c r="GJT32" s="20"/>
      <c r="GJU32"/>
      <c r="GJV32" s="20"/>
      <c r="GJW32"/>
      <c r="GJX32" s="20"/>
      <c r="GJY32"/>
      <c r="GJZ32" s="20"/>
      <c r="GKA32"/>
      <c r="GKB32" s="20"/>
      <c r="GKC32"/>
      <c r="GKD32" s="20"/>
      <c r="GKE32"/>
      <c r="GKF32" s="20"/>
      <c r="GKG32"/>
      <c r="GKH32" s="20"/>
      <c r="GKI32"/>
      <c r="GKJ32" s="20"/>
      <c r="GKK32"/>
      <c r="GKL32" s="20"/>
      <c r="GKM32"/>
      <c r="GKN32" s="20"/>
      <c r="GKO32"/>
      <c r="GKP32" s="20"/>
      <c r="GKQ32"/>
      <c r="GKR32" s="20"/>
      <c r="GKS32"/>
      <c r="GKT32" s="20"/>
      <c r="GKU32"/>
      <c r="GKV32" s="20"/>
      <c r="GKW32"/>
      <c r="GKX32" s="20"/>
      <c r="GKY32"/>
      <c r="GKZ32" s="20"/>
      <c r="GLA32"/>
      <c r="GLB32" s="20"/>
      <c r="GLC32"/>
      <c r="GLD32" s="20"/>
      <c r="GLE32"/>
      <c r="GLF32" s="20"/>
      <c r="GLG32"/>
      <c r="GLH32" s="20"/>
      <c r="GLI32"/>
      <c r="GLJ32" s="20"/>
      <c r="GLK32"/>
      <c r="GLL32" s="20"/>
      <c r="GLM32"/>
      <c r="GLN32" s="20"/>
      <c r="GLO32"/>
      <c r="GLP32" s="20"/>
      <c r="GLQ32"/>
      <c r="GLR32" s="20"/>
      <c r="GLS32"/>
      <c r="GLT32" s="20"/>
      <c r="GLU32"/>
      <c r="GLV32" s="20"/>
      <c r="GLW32"/>
      <c r="GLX32" s="20"/>
      <c r="GLY32"/>
      <c r="GLZ32" s="20"/>
      <c r="GMA32"/>
      <c r="GMB32" s="20"/>
      <c r="GMC32"/>
      <c r="GMD32" s="20"/>
      <c r="GME32"/>
      <c r="GMF32" s="20"/>
      <c r="GMG32"/>
      <c r="GMH32" s="20"/>
      <c r="GMI32"/>
      <c r="GMJ32" s="20"/>
      <c r="GMK32"/>
      <c r="GML32" s="20"/>
      <c r="GMM32"/>
      <c r="GMN32" s="20"/>
      <c r="GMO32"/>
      <c r="GMP32" s="20"/>
      <c r="GMQ32"/>
      <c r="GMR32" s="20"/>
      <c r="GMS32"/>
      <c r="GMT32" s="20"/>
      <c r="GMU32"/>
      <c r="GMV32" s="20"/>
      <c r="GMW32"/>
      <c r="GMX32" s="20"/>
      <c r="GMY32"/>
      <c r="GMZ32" s="20"/>
      <c r="GNA32"/>
      <c r="GNB32" s="20"/>
      <c r="GNC32"/>
      <c r="GND32" s="20"/>
      <c r="GNE32"/>
      <c r="GNF32" s="20"/>
      <c r="GNG32"/>
      <c r="GNH32" s="20"/>
      <c r="GNI32"/>
      <c r="GNJ32" s="20"/>
      <c r="GNK32"/>
      <c r="GNL32" s="20"/>
      <c r="GNM32"/>
      <c r="GNN32" s="20"/>
      <c r="GNO32"/>
      <c r="GNP32" s="20"/>
      <c r="GNQ32"/>
      <c r="GNR32" s="20"/>
      <c r="GNS32"/>
      <c r="GNT32" s="20"/>
      <c r="GNU32"/>
      <c r="GNV32" s="20"/>
      <c r="GNW32"/>
      <c r="GNX32" s="20"/>
      <c r="GNY32"/>
      <c r="GNZ32" s="20"/>
      <c r="GOA32"/>
      <c r="GOB32" s="20"/>
      <c r="GOC32"/>
      <c r="GOD32" s="20"/>
      <c r="GOE32"/>
      <c r="GOF32" s="20"/>
      <c r="GOG32"/>
      <c r="GOH32" s="20"/>
      <c r="GOI32"/>
      <c r="GOJ32" s="20"/>
      <c r="GOK32"/>
      <c r="GOL32" s="20"/>
      <c r="GOM32"/>
      <c r="GON32" s="20"/>
      <c r="GOO32"/>
      <c r="GOP32" s="20"/>
      <c r="GOQ32"/>
      <c r="GOR32" s="20"/>
      <c r="GOS32"/>
      <c r="GOT32" s="20"/>
      <c r="GOU32"/>
      <c r="GOV32" s="20"/>
      <c r="GOW32"/>
      <c r="GOX32" s="20"/>
      <c r="GOY32"/>
      <c r="GOZ32" s="20"/>
      <c r="GPA32"/>
      <c r="GPB32" s="20"/>
      <c r="GPC32"/>
      <c r="GPD32" s="20"/>
      <c r="GPE32"/>
      <c r="GPF32" s="20"/>
      <c r="GPG32"/>
      <c r="GPH32" s="20"/>
      <c r="GPI32"/>
      <c r="GPJ32" s="20"/>
      <c r="GPK32"/>
      <c r="GPL32" s="20"/>
      <c r="GPM32"/>
      <c r="GPN32" s="20"/>
      <c r="GPO32"/>
      <c r="GPP32" s="20"/>
      <c r="GPQ32"/>
      <c r="GPR32" s="20"/>
      <c r="GPS32"/>
      <c r="GPT32" s="20"/>
      <c r="GPU32"/>
      <c r="GPV32" s="20"/>
      <c r="GPW32"/>
      <c r="GPX32" s="20"/>
      <c r="GPY32"/>
      <c r="GPZ32" s="20"/>
      <c r="GQA32"/>
      <c r="GQB32" s="20"/>
      <c r="GQC32"/>
      <c r="GQD32" s="20"/>
      <c r="GQE32"/>
      <c r="GQF32" s="20"/>
      <c r="GQG32"/>
      <c r="GQH32" s="20"/>
      <c r="GQI32"/>
      <c r="GQJ32" s="20"/>
      <c r="GQK32"/>
      <c r="GQL32" s="20"/>
      <c r="GQM32"/>
      <c r="GQN32" s="20"/>
      <c r="GQO32"/>
      <c r="GQP32" s="20"/>
      <c r="GQQ32"/>
      <c r="GQR32" s="20"/>
      <c r="GQS32"/>
      <c r="GQT32" s="20"/>
      <c r="GQU32"/>
      <c r="GQV32" s="20"/>
      <c r="GQW32"/>
      <c r="GQX32" s="20"/>
      <c r="GQY32"/>
      <c r="GQZ32" s="20"/>
      <c r="GRA32"/>
      <c r="GRB32" s="20"/>
      <c r="GRC32"/>
      <c r="GRD32" s="20"/>
      <c r="GRE32"/>
      <c r="GRF32" s="20"/>
      <c r="GRG32"/>
      <c r="GRH32" s="20"/>
      <c r="GRI32"/>
      <c r="GRJ32" s="20"/>
      <c r="GRK32"/>
      <c r="GRL32" s="20"/>
      <c r="GRM32"/>
      <c r="GRN32" s="20"/>
      <c r="GRO32"/>
      <c r="GRP32" s="20"/>
      <c r="GRQ32"/>
      <c r="GRR32" s="20"/>
      <c r="GRS32"/>
      <c r="GRT32" s="20"/>
      <c r="GRU32"/>
      <c r="GRV32" s="20"/>
      <c r="GRW32"/>
      <c r="GRX32" s="20"/>
      <c r="GRY32"/>
      <c r="GRZ32" s="20"/>
      <c r="GSA32"/>
      <c r="GSB32" s="20"/>
      <c r="GSC32"/>
      <c r="GSD32" s="20"/>
      <c r="GSE32"/>
      <c r="GSF32" s="20"/>
      <c r="GSG32"/>
      <c r="GSH32" s="20"/>
      <c r="GSI32"/>
      <c r="GSJ32" s="20"/>
      <c r="GSK32"/>
      <c r="GSL32" s="20"/>
      <c r="GSM32"/>
      <c r="GSN32" s="20"/>
      <c r="GSO32"/>
      <c r="GSP32" s="20"/>
      <c r="GSQ32"/>
      <c r="GSR32" s="20"/>
      <c r="GSS32"/>
      <c r="GST32" s="20"/>
      <c r="GSU32"/>
      <c r="GSV32" s="20"/>
      <c r="GSW32"/>
      <c r="GSX32" s="20"/>
      <c r="GSY32"/>
      <c r="GSZ32" s="20"/>
      <c r="GTA32"/>
      <c r="GTB32" s="20"/>
      <c r="GTC32"/>
      <c r="GTD32" s="20"/>
      <c r="GTE32"/>
      <c r="GTF32" s="20"/>
      <c r="GTG32"/>
      <c r="GTH32" s="20"/>
      <c r="GTI32"/>
      <c r="GTJ32" s="20"/>
      <c r="GTK32"/>
      <c r="GTL32" s="20"/>
      <c r="GTM32"/>
      <c r="GTN32" s="20"/>
      <c r="GTO32"/>
      <c r="GTP32" s="20"/>
      <c r="GTQ32"/>
      <c r="GTR32" s="20"/>
      <c r="GTS32"/>
      <c r="GTT32" s="20"/>
      <c r="GTU32"/>
      <c r="GTV32" s="20"/>
      <c r="GTW32"/>
      <c r="GTX32" s="20"/>
      <c r="GTY32"/>
      <c r="GTZ32" s="20"/>
      <c r="GUA32"/>
      <c r="GUB32" s="20"/>
      <c r="GUC32"/>
      <c r="GUD32" s="20"/>
      <c r="GUE32"/>
      <c r="GUF32" s="20"/>
      <c r="GUG32"/>
      <c r="GUH32" s="20"/>
      <c r="GUI32"/>
      <c r="GUJ32" s="20"/>
      <c r="GUK32"/>
      <c r="GUL32" s="20"/>
      <c r="GUM32"/>
      <c r="GUN32" s="20"/>
      <c r="GUO32"/>
      <c r="GUP32" s="20"/>
      <c r="GUQ32"/>
      <c r="GUR32" s="20"/>
      <c r="GUS32"/>
      <c r="GUT32" s="20"/>
      <c r="GUU32"/>
      <c r="GUV32" s="20"/>
      <c r="GUW32"/>
      <c r="GUX32" s="20"/>
      <c r="GUY32"/>
      <c r="GUZ32" s="20"/>
      <c r="GVA32"/>
      <c r="GVB32" s="20"/>
      <c r="GVC32"/>
      <c r="GVD32" s="20"/>
      <c r="GVE32"/>
      <c r="GVF32" s="20"/>
      <c r="GVG32"/>
      <c r="GVH32" s="20"/>
      <c r="GVI32"/>
      <c r="GVJ32" s="20"/>
      <c r="GVK32"/>
      <c r="GVL32" s="20"/>
      <c r="GVM32"/>
      <c r="GVN32" s="20"/>
      <c r="GVO32"/>
      <c r="GVP32" s="20"/>
      <c r="GVQ32"/>
      <c r="GVR32" s="20"/>
      <c r="GVS32"/>
      <c r="GVT32" s="20"/>
      <c r="GVU32"/>
      <c r="GVV32" s="20"/>
      <c r="GVW32"/>
      <c r="GVX32" s="20"/>
      <c r="GVY32"/>
      <c r="GVZ32" s="20"/>
      <c r="GWA32"/>
      <c r="GWB32" s="20"/>
      <c r="GWC32"/>
      <c r="GWD32" s="20"/>
      <c r="GWE32"/>
      <c r="GWF32" s="20"/>
      <c r="GWG32"/>
      <c r="GWH32" s="20"/>
      <c r="GWI32"/>
      <c r="GWJ32" s="20"/>
      <c r="GWK32"/>
      <c r="GWL32" s="20"/>
      <c r="GWM32"/>
      <c r="GWN32" s="20"/>
      <c r="GWO32"/>
      <c r="GWP32" s="20"/>
      <c r="GWQ32"/>
      <c r="GWR32" s="20"/>
      <c r="GWS32"/>
      <c r="GWT32" s="20"/>
      <c r="GWU32"/>
      <c r="GWV32" s="20"/>
      <c r="GWW32"/>
      <c r="GWX32" s="20"/>
      <c r="GWY32"/>
      <c r="GWZ32" s="20"/>
      <c r="GXA32"/>
      <c r="GXB32" s="20"/>
      <c r="GXC32"/>
      <c r="GXD32" s="20"/>
      <c r="GXE32"/>
      <c r="GXF32" s="20"/>
      <c r="GXG32"/>
      <c r="GXH32" s="20"/>
      <c r="GXI32"/>
      <c r="GXJ32" s="20"/>
      <c r="GXK32"/>
      <c r="GXL32" s="20"/>
      <c r="GXM32"/>
      <c r="GXN32" s="20"/>
      <c r="GXO32"/>
      <c r="GXP32" s="20"/>
      <c r="GXQ32"/>
      <c r="GXR32" s="20"/>
      <c r="GXS32"/>
      <c r="GXT32" s="20"/>
      <c r="GXU32"/>
      <c r="GXV32" s="20"/>
      <c r="GXW32"/>
      <c r="GXX32" s="20"/>
      <c r="GXY32"/>
      <c r="GXZ32" s="20"/>
      <c r="GYA32"/>
      <c r="GYB32" s="20"/>
      <c r="GYC32"/>
      <c r="GYD32" s="20"/>
      <c r="GYE32"/>
      <c r="GYF32" s="20"/>
      <c r="GYG32"/>
      <c r="GYH32" s="20"/>
      <c r="GYI32"/>
      <c r="GYJ32" s="20"/>
      <c r="GYK32"/>
      <c r="GYL32" s="20"/>
      <c r="GYM32"/>
      <c r="GYN32" s="20"/>
      <c r="GYO32"/>
      <c r="GYP32" s="20"/>
      <c r="GYQ32"/>
      <c r="GYR32" s="20"/>
      <c r="GYS32"/>
      <c r="GYT32" s="20"/>
      <c r="GYU32"/>
      <c r="GYV32" s="20"/>
      <c r="GYW32"/>
      <c r="GYX32" s="20"/>
      <c r="GYY32"/>
      <c r="GYZ32" s="20"/>
      <c r="GZA32"/>
      <c r="GZB32" s="20"/>
      <c r="GZC32"/>
      <c r="GZD32" s="20"/>
      <c r="GZE32"/>
      <c r="GZF32" s="20"/>
      <c r="GZG32"/>
      <c r="GZH32" s="20"/>
      <c r="GZI32"/>
      <c r="GZJ32" s="20"/>
      <c r="GZK32"/>
      <c r="GZL32" s="20"/>
      <c r="GZM32"/>
      <c r="GZN32" s="20"/>
      <c r="GZO32"/>
      <c r="GZP32" s="20"/>
      <c r="GZQ32"/>
      <c r="GZR32" s="20"/>
      <c r="GZS32"/>
      <c r="GZT32" s="20"/>
      <c r="GZU32"/>
      <c r="GZV32" s="20"/>
      <c r="GZW32"/>
      <c r="GZX32" s="20"/>
      <c r="GZY32"/>
      <c r="GZZ32" s="20"/>
      <c r="HAA32"/>
      <c r="HAB32" s="20"/>
      <c r="HAC32"/>
      <c r="HAD32" s="20"/>
      <c r="HAE32"/>
      <c r="HAF32" s="20"/>
      <c r="HAG32"/>
      <c r="HAH32" s="20"/>
      <c r="HAI32"/>
      <c r="HAJ32" s="20"/>
      <c r="HAK32"/>
      <c r="HAL32" s="20"/>
      <c r="HAM32"/>
      <c r="HAN32" s="20"/>
      <c r="HAO32"/>
      <c r="HAP32" s="20"/>
      <c r="HAQ32"/>
      <c r="HAR32" s="20"/>
      <c r="HAS32"/>
      <c r="HAT32" s="20"/>
      <c r="HAU32"/>
      <c r="HAV32" s="20"/>
      <c r="HAW32"/>
      <c r="HAX32" s="20"/>
      <c r="HAY32"/>
      <c r="HAZ32" s="20"/>
      <c r="HBA32"/>
      <c r="HBB32" s="20"/>
      <c r="HBC32"/>
      <c r="HBD32" s="20"/>
      <c r="HBE32"/>
      <c r="HBF32" s="20"/>
      <c r="HBG32"/>
      <c r="HBH32" s="20"/>
      <c r="HBI32"/>
      <c r="HBJ32" s="20"/>
      <c r="HBK32"/>
      <c r="HBL32" s="20"/>
      <c r="HBM32"/>
      <c r="HBN32" s="20"/>
      <c r="HBO32"/>
      <c r="HBP32" s="20"/>
      <c r="HBQ32"/>
      <c r="HBR32" s="20"/>
      <c r="HBS32"/>
      <c r="HBT32" s="20"/>
      <c r="HBU32"/>
      <c r="HBV32" s="20"/>
      <c r="HBW32"/>
      <c r="HBX32" s="20"/>
      <c r="HBY32"/>
      <c r="HBZ32" s="20"/>
      <c r="HCA32"/>
      <c r="HCB32" s="20"/>
      <c r="HCC32"/>
      <c r="HCD32" s="20"/>
      <c r="HCE32"/>
      <c r="HCF32" s="20"/>
      <c r="HCG32"/>
      <c r="HCH32" s="20"/>
      <c r="HCI32"/>
      <c r="HCJ32" s="20"/>
      <c r="HCK32"/>
      <c r="HCL32" s="20"/>
      <c r="HCM32"/>
      <c r="HCN32" s="20"/>
      <c r="HCO32"/>
      <c r="HCP32" s="20"/>
      <c r="HCQ32"/>
      <c r="HCR32" s="20"/>
      <c r="HCS32"/>
      <c r="HCT32" s="20"/>
      <c r="HCU32"/>
      <c r="HCV32" s="20"/>
      <c r="HCW32"/>
      <c r="HCX32" s="20"/>
      <c r="HCY32"/>
      <c r="HCZ32" s="20"/>
      <c r="HDA32"/>
      <c r="HDB32" s="20"/>
      <c r="HDC32"/>
      <c r="HDD32" s="20"/>
      <c r="HDE32"/>
      <c r="HDF32" s="20"/>
      <c r="HDG32"/>
      <c r="HDH32" s="20"/>
      <c r="HDI32"/>
      <c r="HDJ32" s="20"/>
      <c r="HDK32"/>
      <c r="HDL32" s="20"/>
      <c r="HDM32"/>
      <c r="HDN32" s="20"/>
      <c r="HDO32"/>
      <c r="HDP32" s="20"/>
      <c r="HDQ32"/>
      <c r="HDR32" s="20"/>
      <c r="HDS32"/>
      <c r="HDT32" s="20"/>
      <c r="HDU32"/>
      <c r="HDV32" s="20"/>
      <c r="HDW32"/>
      <c r="HDX32" s="20"/>
      <c r="HDY32"/>
      <c r="HDZ32" s="20"/>
      <c r="HEA32"/>
      <c r="HEB32" s="20"/>
      <c r="HEC32"/>
      <c r="HED32" s="20"/>
      <c r="HEE32"/>
      <c r="HEF32" s="20"/>
      <c r="HEG32"/>
      <c r="HEH32" s="20"/>
      <c r="HEI32"/>
      <c r="HEJ32" s="20"/>
      <c r="HEK32"/>
      <c r="HEL32" s="20"/>
      <c r="HEM32"/>
      <c r="HEN32" s="20"/>
      <c r="HEO32"/>
      <c r="HEP32" s="20"/>
      <c r="HEQ32"/>
      <c r="HER32" s="20"/>
      <c r="HES32"/>
      <c r="HET32" s="20"/>
      <c r="HEU32"/>
      <c r="HEV32" s="20"/>
      <c r="HEW32"/>
      <c r="HEX32" s="20"/>
      <c r="HEY32"/>
      <c r="HEZ32" s="20"/>
      <c r="HFA32"/>
      <c r="HFB32" s="20"/>
      <c r="HFC32"/>
      <c r="HFD32" s="20"/>
      <c r="HFE32"/>
      <c r="HFF32" s="20"/>
      <c r="HFG32"/>
      <c r="HFH32" s="20"/>
      <c r="HFI32"/>
      <c r="HFJ32" s="20"/>
      <c r="HFK32"/>
      <c r="HFL32" s="20"/>
      <c r="HFM32"/>
      <c r="HFN32" s="20"/>
      <c r="HFO32"/>
      <c r="HFP32" s="20"/>
      <c r="HFQ32"/>
      <c r="HFR32" s="20"/>
      <c r="HFS32"/>
      <c r="HFT32" s="20"/>
      <c r="HFU32"/>
      <c r="HFV32" s="20"/>
      <c r="HFW32"/>
      <c r="HFX32" s="20"/>
      <c r="HFY32"/>
      <c r="HFZ32" s="20"/>
      <c r="HGA32"/>
      <c r="HGB32" s="20"/>
      <c r="HGC32"/>
      <c r="HGD32" s="20"/>
      <c r="HGE32"/>
      <c r="HGF32" s="20"/>
      <c r="HGG32"/>
      <c r="HGH32" s="20"/>
      <c r="HGI32"/>
      <c r="HGJ32" s="20"/>
      <c r="HGK32"/>
      <c r="HGL32" s="20"/>
      <c r="HGM32"/>
      <c r="HGN32" s="20"/>
      <c r="HGO32"/>
      <c r="HGP32" s="20"/>
      <c r="HGQ32"/>
      <c r="HGR32" s="20"/>
      <c r="HGS32"/>
      <c r="HGT32" s="20"/>
      <c r="HGU32"/>
      <c r="HGV32" s="20"/>
      <c r="HGW32"/>
      <c r="HGX32" s="20"/>
      <c r="HGY32"/>
      <c r="HGZ32" s="20"/>
      <c r="HHA32"/>
      <c r="HHB32" s="20"/>
      <c r="HHC32"/>
      <c r="HHD32" s="20"/>
      <c r="HHE32"/>
      <c r="HHF32" s="20"/>
      <c r="HHG32"/>
      <c r="HHH32" s="20"/>
      <c r="HHI32"/>
      <c r="HHJ32" s="20"/>
      <c r="HHK32"/>
      <c r="HHL32" s="20"/>
      <c r="HHM32"/>
      <c r="HHN32" s="20"/>
      <c r="HHO32"/>
      <c r="HHP32" s="20"/>
      <c r="HHQ32"/>
      <c r="HHR32" s="20"/>
      <c r="HHS32"/>
      <c r="HHT32" s="20"/>
      <c r="HHU32"/>
      <c r="HHV32" s="20"/>
      <c r="HHW32"/>
      <c r="HHX32" s="20"/>
      <c r="HHY32"/>
      <c r="HHZ32" s="20"/>
      <c r="HIA32"/>
      <c r="HIB32" s="20"/>
      <c r="HIC32"/>
      <c r="HID32" s="20"/>
      <c r="HIE32"/>
      <c r="HIF32" s="20"/>
      <c r="HIG32"/>
      <c r="HIH32" s="20"/>
      <c r="HII32"/>
      <c r="HIJ32" s="20"/>
      <c r="HIK32"/>
      <c r="HIL32" s="20"/>
      <c r="HIM32"/>
      <c r="HIN32" s="20"/>
      <c r="HIO32"/>
      <c r="HIP32" s="20"/>
      <c r="HIQ32"/>
      <c r="HIR32" s="20"/>
      <c r="HIS32"/>
      <c r="HIT32" s="20"/>
      <c r="HIU32"/>
      <c r="HIV32" s="20"/>
      <c r="HIW32"/>
      <c r="HIX32" s="20"/>
      <c r="HIY32"/>
      <c r="HIZ32" s="20"/>
      <c r="HJA32"/>
      <c r="HJB32" s="20"/>
      <c r="HJC32"/>
      <c r="HJD32" s="20"/>
      <c r="HJE32"/>
      <c r="HJF32" s="20"/>
      <c r="HJG32"/>
      <c r="HJH32" s="20"/>
      <c r="HJI32"/>
      <c r="HJJ32" s="20"/>
      <c r="HJK32"/>
      <c r="HJL32" s="20"/>
      <c r="HJM32"/>
      <c r="HJN32" s="20"/>
      <c r="HJO32"/>
      <c r="HJP32" s="20"/>
      <c r="HJQ32"/>
      <c r="HJR32" s="20"/>
      <c r="HJS32"/>
      <c r="HJT32" s="20"/>
      <c r="HJU32"/>
      <c r="HJV32" s="20"/>
      <c r="HJW32"/>
      <c r="HJX32" s="20"/>
      <c r="HJY32"/>
      <c r="HJZ32" s="20"/>
      <c r="HKA32"/>
      <c r="HKB32" s="20"/>
      <c r="HKC32"/>
      <c r="HKD32" s="20"/>
      <c r="HKE32"/>
      <c r="HKF32" s="20"/>
      <c r="HKG32"/>
      <c r="HKH32" s="20"/>
      <c r="HKI32"/>
      <c r="HKJ32" s="20"/>
      <c r="HKK32"/>
      <c r="HKL32" s="20"/>
      <c r="HKM32"/>
      <c r="HKN32" s="20"/>
      <c r="HKO32"/>
      <c r="HKP32" s="20"/>
      <c r="HKQ32"/>
      <c r="HKR32" s="20"/>
      <c r="HKS32"/>
      <c r="HKT32" s="20"/>
      <c r="HKU32"/>
      <c r="HKV32" s="20"/>
      <c r="HKW32"/>
      <c r="HKX32" s="20"/>
      <c r="HKY32"/>
      <c r="HKZ32" s="20"/>
      <c r="HLA32"/>
      <c r="HLB32" s="20"/>
      <c r="HLC32"/>
      <c r="HLD32" s="20"/>
      <c r="HLE32"/>
      <c r="HLF32" s="20"/>
      <c r="HLG32"/>
      <c r="HLH32" s="20"/>
      <c r="HLI32"/>
      <c r="HLJ32" s="20"/>
      <c r="HLK32"/>
      <c r="HLL32" s="20"/>
      <c r="HLM32"/>
      <c r="HLN32" s="20"/>
      <c r="HLO32"/>
      <c r="HLP32" s="20"/>
      <c r="HLQ32"/>
      <c r="HLR32" s="20"/>
      <c r="HLS32"/>
      <c r="HLT32" s="20"/>
      <c r="HLU32"/>
      <c r="HLV32" s="20"/>
      <c r="HLW32"/>
      <c r="HLX32" s="20"/>
      <c r="HLY32"/>
      <c r="HLZ32" s="20"/>
      <c r="HMA32"/>
      <c r="HMB32" s="20"/>
      <c r="HMC32"/>
      <c r="HMD32" s="20"/>
      <c r="HME32"/>
      <c r="HMF32" s="20"/>
      <c r="HMG32"/>
      <c r="HMH32" s="20"/>
      <c r="HMI32"/>
      <c r="HMJ32" s="20"/>
      <c r="HMK32"/>
      <c r="HML32" s="20"/>
      <c r="HMM32"/>
      <c r="HMN32" s="20"/>
      <c r="HMO32"/>
      <c r="HMP32" s="20"/>
      <c r="HMQ32"/>
      <c r="HMR32" s="20"/>
      <c r="HMS32"/>
      <c r="HMT32" s="20"/>
      <c r="HMU32"/>
      <c r="HMV32" s="20"/>
      <c r="HMW32"/>
      <c r="HMX32" s="20"/>
      <c r="HMY32"/>
      <c r="HMZ32" s="20"/>
      <c r="HNA32"/>
      <c r="HNB32" s="20"/>
      <c r="HNC32"/>
      <c r="HND32" s="20"/>
      <c r="HNE32"/>
      <c r="HNF32" s="20"/>
      <c r="HNG32"/>
      <c r="HNH32" s="20"/>
      <c r="HNI32"/>
      <c r="HNJ32" s="20"/>
      <c r="HNK32"/>
      <c r="HNL32" s="20"/>
      <c r="HNM32"/>
      <c r="HNN32" s="20"/>
      <c r="HNO32"/>
      <c r="HNP32" s="20"/>
      <c r="HNQ32"/>
      <c r="HNR32" s="20"/>
      <c r="HNS32"/>
      <c r="HNT32" s="20"/>
      <c r="HNU32"/>
      <c r="HNV32" s="20"/>
      <c r="HNW32"/>
      <c r="HNX32" s="20"/>
      <c r="HNY32"/>
      <c r="HNZ32" s="20"/>
      <c r="HOA32"/>
      <c r="HOB32" s="20"/>
      <c r="HOC32"/>
      <c r="HOD32" s="20"/>
      <c r="HOE32"/>
      <c r="HOF32" s="20"/>
      <c r="HOG32"/>
      <c r="HOH32" s="20"/>
      <c r="HOI32"/>
      <c r="HOJ32" s="20"/>
      <c r="HOK32"/>
      <c r="HOL32" s="20"/>
      <c r="HOM32"/>
      <c r="HON32" s="20"/>
      <c r="HOO32"/>
      <c r="HOP32" s="20"/>
      <c r="HOQ32"/>
      <c r="HOR32" s="20"/>
      <c r="HOS32"/>
      <c r="HOT32" s="20"/>
      <c r="HOU32"/>
      <c r="HOV32" s="20"/>
      <c r="HOW32"/>
      <c r="HOX32" s="20"/>
      <c r="HOY32"/>
      <c r="HOZ32" s="20"/>
      <c r="HPA32"/>
      <c r="HPB32" s="20"/>
      <c r="HPC32"/>
      <c r="HPD32" s="20"/>
      <c r="HPE32"/>
      <c r="HPF32" s="20"/>
      <c r="HPG32"/>
      <c r="HPH32" s="20"/>
      <c r="HPI32"/>
      <c r="HPJ32" s="20"/>
      <c r="HPK32"/>
      <c r="HPL32" s="20"/>
      <c r="HPM32"/>
      <c r="HPN32" s="20"/>
      <c r="HPO32"/>
      <c r="HPP32" s="20"/>
      <c r="HPQ32"/>
      <c r="HPR32" s="20"/>
      <c r="HPS32"/>
      <c r="HPT32" s="20"/>
      <c r="HPU32"/>
      <c r="HPV32" s="20"/>
      <c r="HPW32"/>
      <c r="HPX32" s="20"/>
      <c r="HPY32"/>
      <c r="HPZ32" s="20"/>
      <c r="HQA32"/>
      <c r="HQB32" s="20"/>
      <c r="HQC32"/>
      <c r="HQD32" s="20"/>
      <c r="HQE32"/>
      <c r="HQF32" s="20"/>
      <c r="HQG32"/>
      <c r="HQH32" s="20"/>
      <c r="HQI32"/>
      <c r="HQJ32" s="20"/>
      <c r="HQK32"/>
      <c r="HQL32" s="20"/>
      <c r="HQM32"/>
      <c r="HQN32" s="20"/>
      <c r="HQO32"/>
      <c r="HQP32" s="20"/>
      <c r="HQQ32"/>
      <c r="HQR32" s="20"/>
      <c r="HQS32"/>
      <c r="HQT32" s="20"/>
      <c r="HQU32"/>
      <c r="HQV32" s="20"/>
      <c r="HQW32"/>
      <c r="HQX32" s="20"/>
      <c r="HQY32"/>
      <c r="HQZ32" s="20"/>
      <c r="HRA32"/>
      <c r="HRB32" s="20"/>
      <c r="HRC32"/>
      <c r="HRD32" s="20"/>
      <c r="HRE32"/>
      <c r="HRF32" s="20"/>
      <c r="HRG32"/>
      <c r="HRH32" s="20"/>
      <c r="HRI32"/>
      <c r="HRJ32" s="20"/>
      <c r="HRK32"/>
      <c r="HRL32" s="20"/>
      <c r="HRM32"/>
      <c r="HRN32" s="20"/>
      <c r="HRO32"/>
      <c r="HRP32" s="20"/>
      <c r="HRQ32"/>
      <c r="HRR32" s="20"/>
      <c r="HRS32"/>
      <c r="HRT32" s="20"/>
      <c r="HRU32"/>
      <c r="HRV32" s="20"/>
      <c r="HRW32"/>
      <c r="HRX32" s="20"/>
      <c r="HRY32"/>
      <c r="HRZ32" s="20"/>
      <c r="HSA32"/>
      <c r="HSB32" s="20"/>
      <c r="HSC32"/>
      <c r="HSD32" s="20"/>
      <c r="HSE32"/>
      <c r="HSF32" s="20"/>
      <c r="HSG32"/>
      <c r="HSH32" s="20"/>
      <c r="HSI32"/>
      <c r="HSJ32" s="20"/>
      <c r="HSK32"/>
      <c r="HSL32" s="20"/>
      <c r="HSM32"/>
      <c r="HSN32" s="20"/>
      <c r="HSO32"/>
      <c r="HSP32" s="20"/>
      <c r="HSQ32"/>
      <c r="HSR32" s="20"/>
      <c r="HSS32"/>
      <c r="HST32" s="20"/>
      <c r="HSU32"/>
      <c r="HSV32" s="20"/>
      <c r="HSW32"/>
      <c r="HSX32" s="20"/>
      <c r="HSY32"/>
      <c r="HSZ32" s="20"/>
      <c r="HTA32"/>
      <c r="HTB32" s="20"/>
      <c r="HTC32"/>
      <c r="HTD32" s="20"/>
      <c r="HTE32"/>
      <c r="HTF32" s="20"/>
      <c r="HTG32"/>
      <c r="HTH32" s="20"/>
      <c r="HTI32"/>
      <c r="HTJ32" s="20"/>
      <c r="HTK32"/>
      <c r="HTL32" s="20"/>
      <c r="HTM32"/>
      <c r="HTN32" s="20"/>
      <c r="HTO32"/>
      <c r="HTP32" s="20"/>
      <c r="HTQ32"/>
      <c r="HTR32" s="20"/>
      <c r="HTS32"/>
      <c r="HTT32" s="20"/>
      <c r="HTU32"/>
      <c r="HTV32" s="20"/>
      <c r="HTW32"/>
      <c r="HTX32" s="20"/>
      <c r="HTY32"/>
      <c r="HTZ32" s="20"/>
      <c r="HUA32"/>
      <c r="HUB32" s="20"/>
      <c r="HUC32"/>
      <c r="HUD32" s="20"/>
      <c r="HUE32"/>
      <c r="HUF32" s="20"/>
      <c r="HUG32"/>
      <c r="HUH32" s="20"/>
      <c r="HUI32"/>
      <c r="HUJ32" s="20"/>
      <c r="HUK32"/>
      <c r="HUL32" s="20"/>
      <c r="HUM32"/>
      <c r="HUN32" s="20"/>
      <c r="HUO32"/>
      <c r="HUP32" s="20"/>
      <c r="HUQ32"/>
      <c r="HUR32" s="20"/>
      <c r="HUS32"/>
      <c r="HUT32" s="20"/>
      <c r="HUU32"/>
      <c r="HUV32" s="20"/>
      <c r="HUW32"/>
      <c r="HUX32" s="20"/>
      <c r="HUY32"/>
      <c r="HUZ32" s="20"/>
      <c r="HVA32"/>
      <c r="HVB32" s="20"/>
      <c r="HVC32"/>
      <c r="HVD32" s="20"/>
      <c r="HVE32"/>
      <c r="HVF32" s="20"/>
      <c r="HVG32"/>
      <c r="HVH32" s="20"/>
      <c r="HVI32"/>
      <c r="HVJ32" s="20"/>
      <c r="HVK32"/>
      <c r="HVL32" s="20"/>
      <c r="HVM32"/>
      <c r="HVN32" s="20"/>
      <c r="HVO32"/>
      <c r="HVP32" s="20"/>
      <c r="HVQ32"/>
      <c r="HVR32" s="20"/>
      <c r="HVS32"/>
      <c r="HVT32" s="20"/>
      <c r="HVU32"/>
      <c r="HVV32" s="20"/>
      <c r="HVW32"/>
      <c r="HVX32" s="20"/>
      <c r="HVY32"/>
      <c r="HVZ32" s="20"/>
      <c r="HWA32"/>
      <c r="HWB32" s="20"/>
      <c r="HWC32"/>
      <c r="HWD32" s="20"/>
      <c r="HWE32"/>
      <c r="HWF32" s="20"/>
      <c r="HWG32"/>
      <c r="HWH32" s="20"/>
      <c r="HWI32"/>
      <c r="HWJ32" s="20"/>
      <c r="HWK32"/>
      <c r="HWL32" s="20"/>
      <c r="HWM32"/>
      <c r="HWN32" s="20"/>
      <c r="HWO32"/>
      <c r="HWP32" s="20"/>
      <c r="HWQ32"/>
      <c r="HWR32" s="20"/>
      <c r="HWS32"/>
      <c r="HWT32" s="20"/>
      <c r="HWU32"/>
      <c r="HWV32" s="20"/>
      <c r="HWW32"/>
      <c r="HWX32" s="20"/>
      <c r="HWY32"/>
      <c r="HWZ32" s="20"/>
      <c r="HXA32"/>
      <c r="HXB32" s="20"/>
      <c r="HXC32"/>
      <c r="HXD32" s="20"/>
      <c r="HXE32"/>
      <c r="HXF32" s="20"/>
      <c r="HXG32"/>
      <c r="HXH32" s="20"/>
      <c r="HXI32"/>
      <c r="HXJ32" s="20"/>
      <c r="HXK32"/>
      <c r="HXL32" s="20"/>
      <c r="HXM32"/>
      <c r="HXN32" s="20"/>
      <c r="HXO32"/>
      <c r="HXP32" s="20"/>
      <c r="HXQ32"/>
      <c r="HXR32" s="20"/>
      <c r="HXS32"/>
      <c r="HXT32" s="20"/>
      <c r="HXU32"/>
      <c r="HXV32" s="20"/>
      <c r="HXW32"/>
      <c r="HXX32" s="20"/>
      <c r="HXY32"/>
      <c r="HXZ32" s="20"/>
      <c r="HYA32"/>
      <c r="HYB32" s="20"/>
      <c r="HYC32"/>
      <c r="HYD32" s="20"/>
      <c r="HYE32"/>
      <c r="HYF32" s="20"/>
      <c r="HYG32"/>
      <c r="HYH32" s="20"/>
      <c r="HYI32"/>
      <c r="HYJ32" s="20"/>
      <c r="HYK32"/>
      <c r="HYL32" s="20"/>
      <c r="HYM32"/>
      <c r="HYN32" s="20"/>
      <c r="HYO32"/>
      <c r="HYP32" s="20"/>
      <c r="HYQ32"/>
      <c r="HYR32" s="20"/>
      <c r="HYS32"/>
      <c r="HYT32" s="20"/>
      <c r="HYU32"/>
      <c r="HYV32" s="20"/>
      <c r="HYW32"/>
      <c r="HYX32" s="20"/>
      <c r="HYY32"/>
      <c r="HYZ32" s="20"/>
      <c r="HZA32"/>
      <c r="HZB32" s="20"/>
      <c r="HZC32"/>
      <c r="HZD32" s="20"/>
      <c r="HZE32"/>
      <c r="HZF32" s="20"/>
      <c r="HZG32"/>
      <c r="HZH32" s="20"/>
      <c r="HZI32"/>
      <c r="HZJ32" s="20"/>
      <c r="HZK32"/>
      <c r="HZL32" s="20"/>
      <c r="HZM32"/>
      <c r="HZN32" s="20"/>
      <c r="HZO32"/>
      <c r="HZP32" s="20"/>
      <c r="HZQ32"/>
      <c r="HZR32" s="20"/>
      <c r="HZS32"/>
      <c r="HZT32" s="20"/>
      <c r="HZU32"/>
      <c r="HZV32" s="20"/>
      <c r="HZW32"/>
      <c r="HZX32" s="20"/>
      <c r="HZY32"/>
      <c r="HZZ32" s="20"/>
      <c r="IAA32"/>
      <c r="IAB32" s="20"/>
      <c r="IAC32"/>
      <c r="IAD32" s="20"/>
      <c r="IAE32"/>
      <c r="IAF32" s="20"/>
      <c r="IAG32"/>
      <c r="IAH32" s="20"/>
      <c r="IAI32"/>
      <c r="IAJ32" s="20"/>
      <c r="IAK32"/>
      <c r="IAL32" s="20"/>
      <c r="IAM32"/>
      <c r="IAN32" s="20"/>
      <c r="IAO32"/>
      <c r="IAP32" s="20"/>
      <c r="IAQ32"/>
      <c r="IAR32" s="20"/>
      <c r="IAS32"/>
      <c r="IAT32" s="20"/>
      <c r="IAU32"/>
      <c r="IAV32" s="20"/>
      <c r="IAW32"/>
      <c r="IAX32" s="20"/>
      <c r="IAY32"/>
      <c r="IAZ32" s="20"/>
      <c r="IBA32"/>
      <c r="IBB32" s="20"/>
      <c r="IBC32"/>
      <c r="IBD32" s="20"/>
      <c r="IBE32"/>
      <c r="IBF32" s="20"/>
      <c r="IBG32"/>
      <c r="IBH32" s="20"/>
      <c r="IBI32"/>
      <c r="IBJ32" s="20"/>
      <c r="IBK32"/>
      <c r="IBL32" s="20"/>
      <c r="IBM32"/>
      <c r="IBN32" s="20"/>
      <c r="IBO32"/>
      <c r="IBP32" s="20"/>
      <c r="IBQ32"/>
      <c r="IBR32" s="20"/>
      <c r="IBS32"/>
      <c r="IBT32" s="20"/>
      <c r="IBU32"/>
      <c r="IBV32" s="20"/>
      <c r="IBW32"/>
      <c r="IBX32" s="20"/>
      <c r="IBY32"/>
      <c r="IBZ32" s="20"/>
      <c r="ICA32"/>
      <c r="ICB32" s="20"/>
      <c r="ICC32"/>
      <c r="ICD32" s="20"/>
      <c r="ICE32"/>
      <c r="ICF32" s="20"/>
      <c r="ICG32"/>
      <c r="ICH32" s="20"/>
      <c r="ICI32"/>
      <c r="ICJ32" s="20"/>
      <c r="ICK32"/>
      <c r="ICL32" s="20"/>
      <c r="ICM32"/>
      <c r="ICN32" s="20"/>
      <c r="ICO32"/>
      <c r="ICP32" s="20"/>
      <c r="ICQ32"/>
      <c r="ICR32" s="20"/>
      <c r="ICS32"/>
      <c r="ICT32" s="20"/>
      <c r="ICU32"/>
      <c r="ICV32" s="20"/>
      <c r="ICW32"/>
      <c r="ICX32" s="20"/>
      <c r="ICY32"/>
      <c r="ICZ32" s="20"/>
      <c r="IDA32"/>
      <c r="IDB32" s="20"/>
      <c r="IDC32"/>
      <c r="IDD32" s="20"/>
      <c r="IDE32"/>
      <c r="IDF32" s="20"/>
      <c r="IDG32"/>
      <c r="IDH32" s="20"/>
      <c r="IDI32"/>
      <c r="IDJ32" s="20"/>
      <c r="IDK32"/>
      <c r="IDL32" s="20"/>
      <c r="IDM32"/>
      <c r="IDN32" s="20"/>
      <c r="IDO32"/>
      <c r="IDP32" s="20"/>
      <c r="IDQ32"/>
      <c r="IDR32" s="20"/>
      <c r="IDS32"/>
      <c r="IDT32" s="20"/>
      <c r="IDU32"/>
      <c r="IDV32" s="20"/>
      <c r="IDW32"/>
      <c r="IDX32" s="20"/>
      <c r="IDY32"/>
      <c r="IDZ32" s="20"/>
      <c r="IEA32"/>
      <c r="IEB32" s="20"/>
      <c r="IEC32"/>
      <c r="IED32" s="20"/>
      <c r="IEE32"/>
      <c r="IEF32" s="20"/>
      <c r="IEG32"/>
      <c r="IEH32" s="20"/>
      <c r="IEI32"/>
      <c r="IEJ32" s="20"/>
      <c r="IEK32"/>
      <c r="IEL32" s="20"/>
      <c r="IEM32"/>
      <c r="IEN32" s="20"/>
      <c r="IEO32"/>
      <c r="IEP32" s="20"/>
      <c r="IEQ32"/>
      <c r="IER32" s="20"/>
      <c r="IES32"/>
      <c r="IET32" s="20"/>
      <c r="IEU32"/>
      <c r="IEV32" s="20"/>
      <c r="IEW32"/>
      <c r="IEX32" s="20"/>
      <c r="IEY32"/>
      <c r="IEZ32" s="20"/>
      <c r="IFA32"/>
      <c r="IFB32" s="20"/>
      <c r="IFC32"/>
      <c r="IFD32" s="20"/>
      <c r="IFE32"/>
      <c r="IFF32" s="20"/>
      <c r="IFG32"/>
      <c r="IFH32" s="20"/>
      <c r="IFI32"/>
      <c r="IFJ32" s="20"/>
      <c r="IFK32"/>
      <c r="IFL32" s="20"/>
      <c r="IFM32"/>
      <c r="IFN32" s="20"/>
      <c r="IFO32"/>
      <c r="IFP32" s="20"/>
      <c r="IFQ32"/>
      <c r="IFR32" s="20"/>
      <c r="IFS32"/>
      <c r="IFT32" s="20"/>
      <c r="IFU32"/>
      <c r="IFV32" s="20"/>
      <c r="IFW32"/>
      <c r="IFX32" s="20"/>
      <c r="IFY32"/>
      <c r="IFZ32" s="20"/>
      <c r="IGA32"/>
      <c r="IGB32" s="20"/>
      <c r="IGC32"/>
      <c r="IGD32" s="20"/>
      <c r="IGE32"/>
      <c r="IGF32" s="20"/>
      <c r="IGG32"/>
      <c r="IGH32" s="20"/>
      <c r="IGI32"/>
      <c r="IGJ32" s="20"/>
      <c r="IGK32"/>
      <c r="IGL32" s="20"/>
      <c r="IGM32"/>
      <c r="IGN32" s="20"/>
      <c r="IGO32"/>
      <c r="IGP32" s="20"/>
      <c r="IGQ32"/>
      <c r="IGR32" s="20"/>
      <c r="IGS32"/>
      <c r="IGT32" s="20"/>
      <c r="IGU32"/>
      <c r="IGV32" s="20"/>
      <c r="IGW32"/>
      <c r="IGX32" s="20"/>
      <c r="IGY32"/>
      <c r="IGZ32" s="20"/>
      <c r="IHA32"/>
      <c r="IHB32" s="20"/>
      <c r="IHC32"/>
      <c r="IHD32" s="20"/>
      <c r="IHE32"/>
      <c r="IHF32" s="20"/>
      <c r="IHG32"/>
      <c r="IHH32" s="20"/>
      <c r="IHI32"/>
      <c r="IHJ32" s="20"/>
      <c r="IHK32"/>
      <c r="IHL32" s="20"/>
      <c r="IHM32"/>
      <c r="IHN32" s="20"/>
      <c r="IHO32"/>
      <c r="IHP32" s="20"/>
      <c r="IHQ32"/>
      <c r="IHR32" s="20"/>
      <c r="IHS32"/>
      <c r="IHT32" s="20"/>
      <c r="IHU32"/>
      <c r="IHV32" s="20"/>
      <c r="IHW32"/>
      <c r="IHX32" s="20"/>
      <c r="IHY32"/>
      <c r="IHZ32" s="20"/>
      <c r="IIA32"/>
      <c r="IIB32" s="20"/>
      <c r="IIC32"/>
      <c r="IID32" s="20"/>
      <c r="IIE32"/>
      <c r="IIF32" s="20"/>
      <c r="IIG32"/>
      <c r="IIH32" s="20"/>
      <c r="III32"/>
      <c r="IIJ32" s="20"/>
      <c r="IIK32"/>
      <c r="IIL32" s="20"/>
      <c r="IIM32"/>
      <c r="IIN32" s="20"/>
      <c r="IIO32"/>
      <c r="IIP32" s="20"/>
      <c r="IIQ32"/>
      <c r="IIR32" s="20"/>
      <c r="IIS32"/>
      <c r="IIT32" s="20"/>
      <c r="IIU32"/>
      <c r="IIV32" s="20"/>
      <c r="IIW32"/>
      <c r="IIX32" s="20"/>
      <c r="IIY32"/>
      <c r="IIZ32" s="20"/>
      <c r="IJA32"/>
      <c r="IJB32" s="20"/>
      <c r="IJC32"/>
      <c r="IJD32" s="20"/>
      <c r="IJE32"/>
      <c r="IJF32" s="20"/>
      <c r="IJG32"/>
      <c r="IJH32" s="20"/>
      <c r="IJI32"/>
      <c r="IJJ32" s="20"/>
      <c r="IJK32"/>
      <c r="IJL32" s="20"/>
      <c r="IJM32"/>
      <c r="IJN32" s="20"/>
      <c r="IJO32"/>
      <c r="IJP32" s="20"/>
      <c r="IJQ32"/>
      <c r="IJR32" s="20"/>
      <c r="IJS32"/>
      <c r="IJT32" s="20"/>
      <c r="IJU32"/>
      <c r="IJV32" s="20"/>
      <c r="IJW32"/>
      <c r="IJX32" s="20"/>
      <c r="IJY32"/>
      <c r="IJZ32" s="20"/>
      <c r="IKA32"/>
      <c r="IKB32" s="20"/>
      <c r="IKC32"/>
      <c r="IKD32" s="20"/>
      <c r="IKE32"/>
      <c r="IKF32" s="20"/>
      <c r="IKG32"/>
      <c r="IKH32" s="20"/>
      <c r="IKI32"/>
      <c r="IKJ32" s="20"/>
      <c r="IKK32"/>
      <c r="IKL32" s="20"/>
      <c r="IKM32"/>
      <c r="IKN32" s="20"/>
      <c r="IKO32"/>
      <c r="IKP32" s="20"/>
      <c r="IKQ32"/>
      <c r="IKR32" s="20"/>
      <c r="IKS32"/>
      <c r="IKT32" s="20"/>
      <c r="IKU32"/>
      <c r="IKV32" s="20"/>
      <c r="IKW32"/>
      <c r="IKX32" s="20"/>
      <c r="IKY32"/>
      <c r="IKZ32" s="20"/>
      <c r="ILA32"/>
      <c r="ILB32" s="20"/>
      <c r="ILC32"/>
      <c r="ILD32" s="20"/>
      <c r="ILE32"/>
      <c r="ILF32" s="20"/>
      <c r="ILG32"/>
      <c r="ILH32" s="20"/>
      <c r="ILI32"/>
      <c r="ILJ32" s="20"/>
      <c r="ILK32"/>
      <c r="ILL32" s="20"/>
      <c r="ILM32"/>
      <c r="ILN32" s="20"/>
      <c r="ILO32"/>
      <c r="ILP32" s="20"/>
      <c r="ILQ32"/>
      <c r="ILR32" s="20"/>
      <c r="ILS32"/>
      <c r="ILT32" s="20"/>
      <c r="ILU32"/>
      <c r="ILV32" s="20"/>
      <c r="ILW32"/>
      <c r="ILX32" s="20"/>
      <c r="ILY32"/>
      <c r="ILZ32" s="20"/>
      <c r="IMA32"/>
      <c r="IMB32" s="20"/>
      <c r="IMC32"/>
      <c r="IMD32" s="20"/>
      <c r="IME32"/>
      <c r="IMF32" s="20"/>
      <c r="IMG32"/>
      <c r="IMH32" s="20"/>
      <c r="IMI32"/>
      <c r="IMJ32" s="20"/>
      <c r="IMK32"/>
      <c r="IML32" s="20"/>
      <c r="IMM32"/>
      <c r="IMN32" s="20"/>
      <c r="IMO32"/>
      <c r="IMP32" s="20"/>
      <c r="IMQ32"/>
      <c r="IMR32" s="20"/>
      <c r="IMS32"/>
      <c r="IMT32" s="20"/>
      <c r="IMU32"/>
      <c r="IMV32" s="20"/>
      <c r="IMW32"/>
      <c r="IMX32" s="20"/>
      <c r="IMY32"/>
      <c r="IMZ32" s="20"/>
      <c r="INA32"/>
      <c r="INB32" s="20"/>
      <c r="INC32"/>
      <c r="IND32" s="20"/>
      <c r="INE32"/>
      <c r="INF32" s="20"/>
      <c r="ING32"/>
      <c r="INH32" s="20"/>
      <c r="INI32"/>
      <c r="INJ32" s="20"/>
      <c r="INK32"/>
      <c r="INL32" s="20"/>
      <c r="INM32"/>
      <c r="INN32" s="20"/>
      <c r="INO32"/>
      <c r="INP32" s="20"/>
      <c r="INQ32"/>
      <c r="INR32" s="20"/>
      <c r="INS32"/>
      <c r="INT32" s="20"/>
      <c r="INU32"/>
      <c r="INV32" s="20"/>
      <c r="INW32"/>
      <c r="INX32" s="20"/>
      <c r="INY32"/>
      <c r="INZ32" s="20"/>
      <c r="IOA32"/>
      <c r="IOB32" s="20"/>
      <c r="IOC32"/>
      <c r="IOD32" s="20"/>
      <c r="IOE32"/>
      <c r="IOF32" s="20"/>
      <c r="IOG32"/>
      <c r="IOH32" s="20"/>
      <c r="IOI32"/>
      <c r="IOJ32" s="20"/>
      <c r="IOK32"/>
      <c r="IOL32" s="20"/>
      <c r="IOM32"/>
      <c r="ION32" s="20"/>
      <c r="IOO32"/>
      <c r="IOP32" s="20"/>
      <c r="IOQ32"/>
      <c r="IOR32" s="20"/>
      <c r="IOS32"/>
      <c r="IOT32" s="20"/>
      <c r="IOU32"/>
      <c r="IOV32" s="20"/>
      <c r="IOW32"/>
      <c r="IOX32" s="20"/>
      <c r="IOY32"/>
      <c r="IOZ32" s="20"/>
      <c r="IPA32"/>
      <c r="IPB32" s="20"/>
      <c r="IPC32"/>
      <c r="IPD32" s="20"/>
      <c r="IPE32"/>
      <c r="IPF32" s="20"/>
      <c r="IPG32"/>
      <c r="IPH32" s="20"/>
      <c r="IPI32"/>
      <c r="IPJ32" s="20"/>
      <c r="IPK32"/>
      <c r="IPL32" s="20"/>
      <c r="IPM32"/>
      <c r="IPN32" s="20"/>
      <c r="IPO32"/>
      <c r="IPP32" s="20"/>
      <c r="IPQ32"/>
      <c r="IPR32" s="20"/>
      <c r="IPS32"/>
      <c r="IPT32" s="20"/>
      <c r="IPU32"/>
      <c r="IPV32" s="20"/>
      <c r="IPW32"/>
      <c r="IPX32" s="20"/>
      <c r="IPY32"/>
      <c r="IPZ32" s="20"/>
      <c r="IQA32"/>
      <c r="IQB32" s="20"/>
      <c r="IQC32"/>
      <c r="IQD32" s="20"/>
      <c r="IQE32"/>
      <c r="IQF32" s="20"/>
      <c r="IQG32"/>
      <c r="IQH32" s="20"/>
      <c r="IQI32"/>
      <c r="IQJ32" s="20"/>
      <c r="IQK32"/>
      <c r="IQL32" s="20"/>
      <c r="IQM32"/>
      <c r="IQN32" s="20"/>
      <c r="IQO32"/>
      <c r="IQP32" s="20"/>
      <c r="IQQ32"/>
      <c r="IQR32" s="20"/>
      <c r="IQS32"/>
      <c r="IQT32" s="20"/>
      <c r="IQU32"/>
      <c r="IQV32" s="20"/>
      <c r="IQW32"/>
      <c r="IQX32" s="20"/>
      <c r="IQY32"/>
      <c r="IQZ32" s="20"/>
      <c r="IRA32"/>
      <c r="IRB32" s="20"/>
      <c r="IRC32"/>
      <c r="IRD32" s="20"/>
      <c r="IRE32"/>
      <c r="IRF32" s="20"/>
      <c r="IRG32"/>
      <c r="IRH32" s="20"/>
      <c r="IRI32"/>
      <c r="IRJ32" s="20"/>
      <c r="IRK32"/>
      <c r="IRL32" s="20"/>
      <c r="IRM32"/>
      <c r="IRN32" s="20"/>
      <c r="IRO32"/>
      <c r="IRP32" s="20"/>
      <c r="IRQ32"/>
      <c r="IRR32" s="20"/>
      <c r="IRS32"/>
      <c r="IRT32" s="20"/>
      <c r="IRU32"/>
      <c r="IRV32" s="20"/>
      <c r="IRW32"/>
      <c r="IRX32" s="20"/>
      <c r="IRY32"/>
      <c r="IRZ32" s="20"/>
      <c r="ISA32"/>
      <c r="ISB32" s="20"/>
      <c r="ISC32"/>
      <c r="ISD32" s="20"/>
      <c r="ISE32"/>
      <c r="ISF32" s="20"/>
      <c r="ISG32"/>
      <c r="ISH32" s="20"/>
      <c r="ISI32"/>
      <c r="ISJ32" s="20"/>
      <c r="ISK32"/>
      <c r="ISL32" s="20"/>
      <c r="ISM32"/>
      <c r="ISN32" s="20"/>
      <c r="ISO32"/>
      <c r="ISP32" s="20"/>
      <c r="ISQ32"/>
      <c r="ISR32" s="20"/>
      <c r="ISS32"/>
      <c r="IST32" s="20"/>
      <c r="ISU32"/>
      <c r="ISV32" s="20"/>
      <c r="ISW32"/>
      <c r="ISX32" s="20"/>
      <c r="ISY32"/>
      <c r="ISZ32" s="20"/>
      <c r="ITA32"/>
      <c r="ITB32" s="20"/>
      <c r="ITC32"/>
      <c r="ITD32" s="20"/>
      <c r="ITE32"/>
      <c r="ITF32" s="20"/>
      <c r="ITG32"/>
      <c r="ITH32" s="20"/>
      <c r="ITI32"/>
      <c r="ITJ32" s="20"/>
      <c r="ITK32"/>
      <c r="ITL32" s="20"/>
      <c r="ITM32"/>
      <c r="ITN32" s="20"/>
      <c r="ITO32"/>
      <c r="ITP32" s="20"/>
      <c r="ITQ32"/>
      <c r="ITR32" s="20"/>
      <c r="ITS32"/>
      <c r="ITT32" s="20"/>
      <c r="ITU32"/>
      <c r="ITV32" s="20"/>
      <c r="ITW32"/>
      <c r="ITX32" s="20"/>
      <c r="ITY32"/>
      <c r="ITZ32" s="20"/>
      <c r="IUA32"/>
      <c r="IUB32" s="20"/>
      <c r="IUC32"/>
      <c r="IUD32" s="20"/>
      <c r="IUE32"/>
      <c r="IUF32" s="20"/>
      <c r="IUG32"/>
      <c r="IUH32" s="20"/>
      <c r="IUI32"/>
      <c r="IUJ32" s="20"/>
      <c r="IUK32"/>
      <c r="IUL32" s="20"/>
      <c r="IUM32"/>
      <c r="IUN32" s="20"/>
      <c r="IUO32"/>
      <c r="IUP32" s="20"/>
      <c r="IUQ32"/>
      <c r="IUR32" s="20"/>
      <c r="IUS32"/>
      <c r="IUT32" s="20"/>
      <c r="IUU32"/>
      <c r="IUV32" s="20"/>
      <c r="IUW32"/>
      <c r="IUX32" s="20"/>
      <c r="IUY32"/>
      <c r="IUZ32" s="20"/>
      <c r="IVA32"/>
      <c r="IVB32" s="20"/>
      <c r="IVC32"/>
      <c r="IVD32" s="20"/>
      <c r="IVE32"/>
      <c r="IVF32" s="20"/>
      <c r="IVG32"/>
      <c r="IVH32" s="20"/>
      <c r="IVI32"/>
      <c r="IVJ32" s="20"/>
      <c r="IVK32"/>
      <c r="IVL32" s="20"/>
      <c r="IVM32"/>
      <c r="IVN32" s="20"/>
      <c r="IVO32"/>
      <c r="IVP32" s="20"/>
      <c r="IVQ32"/>
      <c r="IVR32" s="20"/>
      <c r="IVS32"/>
      <c r="IVT32" s="20"/>
      <c r="IVU32"/>
      <c r="IVV32" s="20"/>
      <c r="IVW32"/>
      <c r="IVX32" s="20"/>
      <c r="IVY32"/>
      <c r="IVZ32" s="20"/>
      <c r="IWA32"/>
      <c r="IWB32" s="20"/>
      <c r="IWC32"/>
      <c r="IWD32" s="20"/>
      <c r="IWE32"/>
      <c r="IWF32" s="20"/>
      <c r="IWG32"/>
      <c r="IWH32" s="20"/>
      <c r="IWI32"/>
      <c r="IWJ32" s="20"/>
      <c r="IWK32"/>
      <c r="IWL32" s="20"/>
      <c r="IWM32"/>
      <c r="IWN32" s="20"/>
      <c r="IWO32"/>
      <c r="IWP32" s="20"/>
      <c r="IWQ32"/>
      <c r="IWR32" s="20"/>
      <c r="IWS32"/>
      <c r="IWT32" s="20"/>
      <c r="IWU32"/>
      <c r="IWV32" s="20"/>
      <c r="IWW32"/>
      <c r="IWX32" s="20"/>
      <c r="IWY32"/>
      <c r="IWZ32" s="20"/>
      <c r="IXA32"/>
      <c r="IXB32" s="20"/>
      <c r="IXC32"/>
      <c r="IXD32" s="20"/>
      <c r="IXE32"/>
      <c r="IXF32" s="20"/>
      <c r="IXG32"/>
      <c r="IXH32" s="20"/>
      <c r="IXI32"/>
      <c r="IXJ32" s="20"/>
      <c r="IXK32"/>
      <c r="IXL32" s="20"/>
      <c r="IXM32"/>
      <c r="IXN32" s="20"/>
      <c r="IXO32"/>
      <c r="IXP32" s="20"/>
      <c r="IXQ32"/>
      <c r="IXR32" s="20"/>
      <c r="IXS32"/>
      <c r="IXT32" s="20"/>
      <c r="IXU32"/>
      <c r="IXV32" s="20"/>
      <c r="IXW32"/>
      <c r="IXX32" s="20"/>
      <c r="IXY32"/>
      <c r="IXZ32" s="20"/>
      <c r="IYA32"/>
      <c r="IYB32" s="20"/>
      <c r="IYC32"/>
      <c r="IYD32" s="20"/>
      <c r="IYE32"/>
      <c r="IYF32" s="20"/>
      <c r="IYG32"/>
      <c r="IYH32" s="20"/>
      <c r="IYI32"/>
      <c r="IYJ32" s="20"/>
      <c r="IYK32"/>
      <c r="IYL32" s="20"/>
      <c r="IYM32"/>
      <c r="IYN32" s="20"/>
      <c r="IYO32"/>
      <c r="IYP32" s="20"/>
      <c r="IYQ32"/>
      <c r="IYR32" s="20"/>
      <c r="IYS32"/>
      <c r="IYT32" s="20"/>
      <c r="IYU32"/>
      <c r="IYV32" s="20"/>
      <c r="IYW32"/>
      <c r="IYX32" s="20"/>
      <c r="IYY32"/>
      <c r="IYZ32" s="20"/>
      <c r="IZA32"/>
      <c r="IZB32" s="20"/>
      <c r="IZC32"/>
      <c r="IZD32" s="20"/>
      <c r="IZE32"/>
      <c r="IZF32" s="20"/>
      <c r="IZG32"/>
      <c r="IZH32" s="20"/>
      <c r="IZI32"/>
      <c r="IZJ32" s="20"/>
      <c r="IZK32"/>
      <c r="IZL32" s="20"/>
      <c r="IZM32"/>
      <c r="IZN32" s="20"/>
      <c r="IZO32"/>
      <c r="IZP32" s="20"/>
      <c r="IZQ32"/>
      <c r="IZR32" s="20"/>
      <c r="IZS32"/>
      <c r="IZT32" s="20"/>
      <c r="IZU32"/>
      <c r="IZV32" s="20"/>
      <c r="IZW32"/>
      <c r="IZX32" s="20"/>
      <c r="IZY32"/>
      <c r="IZZ32" s="20"/>
      <c r="JAA32"/>
      <c r="JAB32" s="20"/>
      <c r="JAC32"/>
      <c r="JAD32" s="20"/>
      <c r="JAE32"/>
      <c r="JAF32" s="20"/>
      <c r="JAG32"/>
      <c r="JAH32" s="20"/>
      <c r="JAI32"/>
      <c r="JAJ32" s="20"/>
      <c r="JAK32"/>
      <c r="JAL32" s="20"/>
      <c r="JAM32"/>
      <c r="JAN32" s="20"/>
      <c r="JAO32"/>
      <c r="JAP32" s="20"/>
      <c r="JAQ32"/>
      <c r="JAR32" s="20"/>
      <c r="JAS32"/>
      <c r="JAT32" s="20"/>
      <c r="JAU32"/>
      <c r="JAV32" s="20"/>
      <c r="JAW32"/>
      <c r="JAX32" s="20"/>
      <c r="JAY32"/>
      <c r="JAZ32" s="20"/>
      <c r="JBA32"/>
      <c r="JBB32" s="20"/>
      <c r="JBC32"/>
      <c r="JBD32" s="20"/>
      <c r="JBE32"/>
      <c r="JBF32" s="20"/>
      <c r="JBG32"/>
      <c r="JBH32" s="20"/>
      <c r="JBI32"/>
      <c r="JBJ32" s="20"/>
      <c r="JBK32"/>
      <c r="JBL32" s="20"/>
      <c r="JBM32"/>
      <c r="JBN32" s="20"/>
      <c r="JBO32"/>
      <c r="JBP32" s="20"/>
      <c r="JBQ32"/>
      <c r="JBR32" s="20"/>
      <c r="JBS32"/>
      <c r="JBT32" s="20"/>
      <c r="JBU32"/>
      <c r="JBV32" s="20"/>
      <c r="JBW32"/>
      <c r="JBX32" s="20"/>
      <c r="JBY32"/>
      <c r="JBZ32" s="20"/>
      <c r="JCA32"/>
      <c r="JCB32" s="20"/>
      <c r="JCC32"/>
      <c r="JCD32" s="20"/>
      <c r="JCE32"/>
      <c r="JCF32" s="20"/>
      <c r="JCG32"/>
      <c r="JCH32" s="20"/>
      <c r="JCI32"/>
      <c r="JCJ32" s="20"/>
      <c r="JCK32"/>
      <c r="JCL32" s="20"/>
      <c r="JCM32"/>
      <c r="JCN32" s="20"/>
      <c r="JCO32"/>
      <c r="JCP32" s="20"/>
      <c r="JCQ32"/>
      <c r="JCR32" s="20"/>
      <c r="JCS32"/>
      <c r="JCT32" s="20"/>
      <c r="JCU32"/>
      <c r="JCV32" s="20"/>
      <c r="JCW32"/>
      <c r="JCX32" s="20"/>
      <c r="JCY32"/>
      <c r="JCZ32" s="20"/>
      <c r="JDA32"/>
      <c r="JDB32" s="20"/>
      <c r="JDC32"/>
      <c r="JDD32" s="20"/>
      <c r="JDE32"/>
      <c r="JDF32" s="20"/>
      <c r="JDG32"/>
      <c r="JDH32" s="20"/>
      <c r="JDI32"/>
      <c r="JDJ32" s="20"/>
      <c r="JDK32"/>
      <c r="JDL32" s="20"/>
      <c r="JDM32"/>
      <c r="JDN32" s="20"/>
      <c r="JDO32"/>
      <c r="JDP32" s="20"/>
      <c r="JDQ32"/>
      <c r="JDR32" s="20"/>
      <c r="JDS32"/>
      <c r="JDT32" s="20"/>
      <c r="JDU32"/>
      <c r="JDV32" s="20"/>
      <c r="JDW32"/>
      <c r="JDX32" s="20"/>
      <c r="JDY32"/>
      <c r="JDZ32" s="20"/>
      <c r="JEA32"/>
      <c r="JEB32" s="20"/>
      <c r="JEC32"/>
      <c r="JED32" s="20"/>
      <c r="JEE32"/>
      <c r="JEF32" s="20"/>
      <c r="JEG32"/>
      <c r="JEH32" s="20"/>
      <c r="JEI32"/>
      <c r="JEJ32" s="20"/>
      <c r="JEK32"/>
      <c r="JEL32" s="20"/>
      <c r="JEM32"/>
      <c r="JEN32" s="20"/>
      <c r="JEO32"/>
      <c r="JEP32" s="20"/>
      <c r="JEQ32"/>
      <c r="JER32" s="20"/>
      <c r="JES32"/>
      <c r="JET32" s="20"/>
      <c r="JEU32"/>
      <c r="JEV32" s="20"/>
      <c r="JEW32"/>
      <c r="JEX32" s="20"/>
      <c r="JEY32"/>
      <c r="JEZ32" s="20"/>
      <c r="JFA32"/>
      <c r="JFB32" s="20"/>
      <c r="JFC32"/>
      <c r="JFD32" s="20"/>
      <c r="JFE32"/>
      <c r="JFF32" s="20"/>
      <c r="JFG32"/>
      <c r="JFH32" s="20"/>
      <c r="JFI32"/>
      <c r="JFJ32" s="20"/>
      <c r="JFK32"/>
      <c r="JFL32" s="20"/>
      <c r="JFM32"/>
      <c r="JFN32" s="20"/>
      <c r="JFO32"/>
      <c r="JFP32" s="20"/>
      <c r="JFQ32"/>
      <c r="JFR32" s="20"/>
      <c r="JFS32"/>
      <c r="JFT32" s="20"/>
      <c r="JFU32"/>
      <c r="JFV32" s="20"/>
      <c r="JFW32"/>
      <c r="JFX32" s="20"/>
      <c r="JFY32"/>
      <c r="JFZ32" s="20"/>
      <c r="JGA32"/>
      <c r="JGB32" s="20"/>
      <c r="JGC32"/>
      <c r="JGD32" s="20"/>
      <c r="JGE32"/>
      <c r="JGF32" s="20"/>
      <c r="JGG32"/>
      <c r="JGH32" s="20"/>
      <c r="JGI32"/>
      <c r="JGJ32" s="20"/>
      <c r="JGK32"/>
      <c r="JGL32" s="20"/>
      <c r="JGM32"/>
      <c r="JGN32" s="20"/>
      <c r="JGO32"/>
      <c r="JGP32" s="20"/>
      <c r="JGQ32"/>
      <c r="JGR32" s="20"/>
      <c r="JGS32"/>
      <c r="JGT32" s="20"/>
      <c r="JGU32"/>
      <c r="JGV32" s="20"/>
      <c r="JGW32"/>
      <c r="JGX32" s="20"/>
      <c r="JGY32"/>
      <c r="JGZ32" s="20"/>
      <c r="JHA32"/>
      <c r="JHB32" s="20"/>
      <c r="JHC32"/>
      <c r="JHD32" s="20"/>
      <c r="JHE32"/>
      <c r="JHF32" s="20"/>
      <c r="JHG32"/>
      <c r="JHH32" s="20"/>
      <c r="JHI32"/>
      <c r="JHJ32" s="20"/>
      <c r="JHK32"/>
      <c r="JHL32" s="20"/>
      <c r="JHM32"/>
      <c r="JHN32" s="20"/>
      <c r="JHO32"/>
      <c r="JHP32" s="20"/>
      <c r="JHQ32"/>
      <c r="JHR32" s="20"/>
      <c r="JHS32"/>
      <c r="JHT32" s="20"/>
      <c r="JHU32"/>
      <c r="JHV32" s="20"/>
      <c r="JHW32"/>
      <c r="JHX32" s="20"/>
      <c r="JHY32"/>
      <c r="JHZ32" s="20"/>
      <c r="JIA32"/>
      <c r="JIB32" s="20"/>
      <c r="JIC32"/>
      <c r="JID32" s="20"/>
      <c r="JIE32"/>
      <c r="JIF32" s="20"/>
      <c r="JIG32"/>
      <c r="JIH32" s="20"/>
      <c r="JII32"/>
      <c r="JIJ32" s="20"/>
      <c r="JIK32"/>
      <c r="JIL32" s="20"/>
      <c r="JIM32"/>
      <c r="JIN32" s="20"/>
      <c r="JIO32"/>
      <c r="JIP32" s="20"/>
      <c r="JIQ32"/>
      <c r="JIR32" s="20"/>
      <c r="JIS32"/>
      <c r="JIT32" s="20"/>
      <c r="JIU32"/>
      <c r="JIV32" s="20"/>
      <c r="JIW32"/>
      <c r="JIX32" s="20"/>
      <c r="JIY32"/>
      <c r="JIZ32" s="20"/>
      <c r="JJA32"/>
      <c r="JJB32" s="20"/>
      <c r="JJC32"/>
      <c r="JJD32" s="20"/>
      <c r="JJE32"/>
      <c r="JJF32" s="20"/>
      <c r="JJG32"/>
      <c r="JJH32" s="20"/>
      <c r="JJI32"/>
      <c r="JJJ32" s="20"/>
      <c r="JJK32"/>
      <c r="JJL32" s="20"/>
      <c r="JJM32"/>
      <c r="JJN32" s="20"/>
      <c r="JJO32"/>
      <c r="JJP32" s="20"/>
      <c r="JJQ32"/>
      <c r="JJR32" s="20"/>
      <c r="JJS32"/>
      <c r="JJT32" s="20"/>
      <c r="JJU32"/>
      <c r="JJV32" s="20"/>
      <c r="JJW32"/>
      <c r="JJX32" s="20"/>
      <c r="JJY32"/>
      <c r="JJZ32" s="20"/>
      <c r="JKA32"/>
      <c r="JKB32" s="20"/>
      <c r="JKC32"/>
      <c r="JKD32" s="20"/>
      <c r="JKE32"/>
      <c r="JKF32" s="20"/>
      <c r="JKG32"/>
      <c r="JKH32" s="20"/>
      <c r="JKI32"/>
      <c r="JKJ32" s="20"/>
      <c r="JKK32"/>
      <c r="JKL32" s="20"/>
      <c r="JKM32"/>
      <c r="JKN32" s="20"/>
      <c r="JKO32"/>
      <c r="JKP32" s="20"/>
      <c r="JKQ32"/>
      <c r="JKR32" s="20"/>
      <c r="JKS32"/>
      <c r="JKT32" s="20"/>
      <c r="JKU32"/>
      <c r="JKV32" s="20"/>
      <c r="JKW32"/>
      <c r="JKX32" s="20"/>
      <c r="JKY32"/>
      <c r="JKZ32" s="20"/>
      <c r="JLA32"/>
      <c r="JLB32" s="20"/>
      <c r="JLC32"/>
      <c r="JLD32" s="20"/>
      <c r="JLE32"/>
      <c r="JLF32" s="20"/>
      <c r="JLG32"/>
      <c r="JLH32" s="20"/>
      <c r="JLI32"/>
      <c r="JLJ32" s="20"/>
      <c r="JLK32"/>
      <c r="JLL32" s="20"/>
      <c r="JLM32"/>
      <c r="JLN32" s="20"/>
      <c r="JLO32"/>
      <c r="JLP32" s="20"/>
      <c r="JLQ32"/>
      <c r="JLR32" s="20"/>
      <c r="JLS32"/>
      <c r="JLT32" s="20"/>
      <c r="JLU32"/>
      <c r="JLV32" s="20"/>
      <c r="JLW32"/>
      <c r="JLX32" s="20"/>
      <c r="JLY32"/>
      <c r="JLZ32" s="20"/>
      <c r="JMA32"/>
      <c r="JMB32" s="20"/>
      <c r="JMC32"/>
      <c r="JMD32" s="20"/>
      <c r="JME32"/>
      <c r="JMF32" s="20"/>
      <c r="JMG32"/>
      <c r="JMH32" s="20"/>
      <c r="JMI32"/>
      <c r="JMJ32" s="20"/>
      <c r="JMK32"/>
      <c r="JML32" s="20"/>
      <c r="JMM32"/>
      <c r="JMN32" s="20"/>
      <c r="JMO32"/>
      <c r="JMP32" s="20"/>
      <c r="JMQ32"/>
      <c r="JMR32" s="20"/>
      <c r="JMS32"/>
      <c r="JMT32" s="20"/>
      <c r="JMU32"/>
      <c r="JMV32" s="20"/>
      <c r="JMW32"/>
      <c r="JMX32" s="20"/>
      <c r="JMY32"/>
      <c r="JMZ32" s="20"/>
      <c r="JNA32"/>
      <c r="JNB32" s="20"/>
      <c r="JNC32"/>
      <c r="JND32" s="20"/>
      <c r="JNE32"/>
      <c r="JNF32" s="20"/>
      <c r="JNG32"/>
      <c r="JNH32" s="20"/>
      <c r="JNI32"/>
      <c r="JNJ32" s="20"/>
      <c r="JNK32"/>
      <c r="JNL32" s="20"/>
      <c r="JNM32"/>
      <c r="JNN32" s="20"/>
      <c r="JNO32"/>
      <c r="JNP32" s="20"/>
      <c r="JNQ32"/>
      <c r="JNR32" s="20"/>
      <c r="JNS32"/>
      <c r="JNT32" s="20"/>
      <c r="JNU32"/>
      <c r="JNV32" s="20"/>
      <c r="JNW32"/>
      <c r="JNX32" s="20"/>
      <c r="JNY32"/>
      <c r="JNZ32" s="20"/>
      <c r="JOA32"/>
      <c r="JOB32" s="20"/>
      <c r="JOC32"/>
      <c r="JOD32" s="20"/>
      <c r="JOE32"/>
      <c r="JOF32" s="20"/>
      <c r="JOG32"/>
      <c r="JOH32" s="20"/>
      <c r="JOI32"/>
      <c r="JOJ32" s="20"/>
      <c r="JOK32"/>
      <c r="JOL32" s="20"/>
      <c r="JOM32"/>
      <c r="JON32" s="20"/>
      <c r="JOO32"/>
      <c r="JOP32" s="20"/>
      <c r="JOQ32"/>
      <c r="JOR32" s="20"/>
      <c r="JOS32"/>
      <c r="JOT32" s="20"/>
      <c r="JOU32"/>
      <c r="JOV32" s="20"/>
      <c r="JOW32"/>
      <c r="JOX32" s="20"/>
      <c r="JOY32"/>
      <c r="JOZ32" s="20"/>
      <c r="JPA32"/>
      <c r="JPB32" s="20"/>
      <c r="JPC32"/>
      <c r="JPD32" s="20"/>
      <c r="JPE32"/>
      <c r="JPF32" s="20"/>
      <c r="JPG32"/>
      <c r="JPH32" s="20"/>
      <c r="JPI32"/>
      <c r="JPJ32" s="20"/>
      <c r="JPK32"/>
      <c r="JPL32" s="20"/>
      <c r="JPM32"/>
      <c r="JPN32" s="20"/>
      <c r="JPO32"/>
      <c r="JPP32" s="20"/>
      <c r="JPQ32"/>
      <c r="JPR32" s="20"/>
      <c r="JPS32"/>
      <c r="JPT32" s="20"/>
      <c r="JPU32"/>
      <c r="JPV32" s="20"/>
      <c r="JPW32"/>
      <c r="JPX32" s="20"/>
      <c r="JPY32"/>
      <c r="JPZ32" s="20"/>
      <c r="JQA32"/>
      <c r="JQB32" s="20"/>
      <c r="JQC32"/>
      <c r="JQD32" s="20"/>
      <c r="JQE32"/>
      <c r="JQF32" s="20"/>
      <c r="JQG32"/>
      <c r="JQH32" s="20"/>
      <c r="JQI32"/>
      <c r="JQJ32" s="20"/>
      <c r="JQK32"/>
      <c r="JQL32" s="20"/>
      <c r="JQM32"/>
      <c r="JQN32" s="20"/>
      <c r="JQO32"/>
      <c r="JQP32" s="20"/>
      <c r="JQQ32"/>
      <c r="JQR32" s="20"/>
      <c r="JQS32"/>
      <c r="JQT32" s="20"/>
      <c r="JQU32"/>
      <c r="JQV32" s="20"/>
      <c r="JQW32"/>
      <c r="JQX32" s="20"/>
      <c r="JQY32"/>
      <c r="JQZ32" s="20"/>
      <c r="JRA32"/>
      <c r="JRB32" s="20"/>
      <c r="JRC32"/>
      <c r="JRD32" s="20"/>
      <c r="JRE32"/>
      <c r="JRF32" s="20"/>
      <c r="JRG32"/>
      <c r="JRH32" s="20"/>
      <c r="JRI32"/>
      <c r="JRJ32" s="20"/>
      <c r="JRK32"/>
      <c r="JRL32" s="20"/>
      <c r="JRM32"/>
      <c r="JRN32" s="20"/>
      <c r="JRO32"/>
      <c r="JRP32" s="20"/>
      <c r="JRQ32"/>
      <c r="JRR32" s="20"/>
      <c r="JRS32"/>
      <c r="JRT32" s="20"/>
      <c r="JRU32"/>
      <c r="JRV32" s="20"/>
      <c r="JRW32"/>
      <c r="JRX32" s="20"/>
      <c r="JRY32"/>
      <c r="JRZ32" s="20"/>
      <c r="JSA32"/>
      <c r="JSB32" s="20"/>
      <c r="JSC32"/>
      <c r="JSD32" s="20"/>
      <c r="JSE32"/>
      <c r="JSF32" s="20"/>
      <c r="JSG32"/>
      <c r="JSH32" s="20"/>
      <c r="JSI32"/>
      <c r="JSJ32" s="20"/>
      <c r="JSK32"/>
      <c r="JSL32" s="20"/>
      <c r="JSM32"/>
      <c r="JSN32" s="20"/>
      <c r="JSO32"/>
      <c r="JSP32" s="20"/>
      <c r="JSQ32"/>
      <c r="JSR32" s="20"/>
      <c r="JSS32"/>
      <c r="JST32" s="20"/>
      <c r="JSU32"/>
      <c r="JSV32" s="20"/>
      <c r="JSW32"/>
      <c r="JSX32" s="20"/>
      <c r="JSY32"/>
      <c r="JSZ32" s="20"/>
      <c r="JTA32"/>
      <c r="JTB32" s="20"/>
      <c r="JTC32"/>
      <c r="JTD32" s="20"/>
      <c r="JTE32"/>
      <c r="JTF32" s="20"/>
      <c r="JTG32"/>
      <c r="JTH32" s="20"/>
      <c r="JTI32"/>
      <c r="JTJ32" s="20"/>
      <c r="JTK32"/>
      <c r="JTL32" s="20"/>
      <c r="JTM32"/>
      <c r="JTN32" s="20"/>
      <c r="JTO32"/>
      <c r="JTP32" s="20"/>
      <c r="JTQ32"/>
      <c r="JTR32" s="20"/>
      <c r="JTS32"/>
      <c r="JTT32" s="20"/>
      <c r="JTU32"/>
      <c r="JTV32" s="20"/>
      <c r="JTW32"/>
      <c r="JTX32" s="20"/>
      <c r="JTY32"/>
      <c r="JTZ32" s="20"/>
      <c r="JUA32"/>
      <c r="JUB32" s="20"/>
      <c r="JUC32"/>
      <c r="JUD32" s="20"/>
      <c r="JUE32"/>
      <c r="JUF32" s="20"/>
      <c r="JUG32"/>
      <c r="JUH32" s="20"/>
      <c r="JUI32"/>
      <c r="JUJ32" s="20"/>
      <c r="JUK32"/>
      <c r="JUL32" s="20"/>
      <c r="JUM32"/>
      <c r="JUN32" s="20"/>
      <c r="JUO32"/>
      <c r="JUP32" s="20"/>
      <c r="JUQ32"/>
      <c r="JUR32" s="20"/>
      <c r="JUS32"/>
      <c r="JUT32" s="20"/>
      <c r="JUU32"/>
      <c r="JUV32" s="20"/>
      <c r="JUW32"/>
      <c r="JUX32" s="20"/>
      <c r="JUY32"/>
      <c r="JUZ32" s="20"/>
      <c r="JVA32"/>
      <c r="JVB32" s="20"/>
      <c r="JVC32"/>
      <c r="JVD32" s="20"/>
      <c r="JVE32"/>
      <c r="JVF32" s="20"/>
      <c r="JVG32"/>
      <c r="JVH32" s="20"/>
      <c r="JVI32"/>
      <c r="JVJ32" s="20"/>
      <c r="JVK32"/>
      <c r="JVL32" s="20"/>
      <c r="JVM32"/>
      <c r="JVN32" s="20"/>
      <c r="JVO32"/>
      <c r="JVP32" s="20"/>
      <c r="JVQ32"/>
      <c r="JVR32" s="20"/>
      <c r="JVS32"/>
      <c r="JVT32" s="20"/>
      <c r="JVU32"/>
      <c r="JVV32" s="20"/>
      <c r="JVW32"/>
      <c r="JVX32" s="20"/>
      <c r="JVY32"/>
      <c r="JVZ32" s="20"/>
      <c r="JWA32"/>
      <c r="JWB32" s="20"/>
      <c r="JWC32"/>
      <c r="JWD32" s="20"/>
      <c r="JWE32"/>
      <c r="JWF32" s="20"/>
      <c r="JWG32"/>
      <c r="JWH32" s="20"/>
      <c r="JWI32"/>
      <c r="JWJ32" s="20"/>
      <c r="JWK32"/>
      <c r="JWL32" s="20"/>
      <c r="JWM32"/>
      <c r="JWN32" s="20"/>
      <c r="JWO32"/>
      <c r="JWP32" s="20"/>
      <c r="JWQ32"/>
      <c r="JWR32" s="20"/>
      <c r="JWS32"/>
      <c r="JWT32" s="20"/>
      <c r="JWU32"/>
      <c r="JWV32" s="20"/>
      <c r="JWW32"/>
      <c r="JWX32" s="20"/>
      <c r="JWY32"/>
      <c r="JWZ32" s="20"/>
      <c r="JXA32"/>
      <c r="JXB32" s="20"/>
      <c r="JXC32"/>
      <c r="JXD32" s="20"/>
      <c r="JXE32"/>
      <c r="JXF32" s="20"/>
      <c r="JXG32"/>
      <c r="JXH32" s="20"/>
      <c r="JXI32"/>
      <c r="JXJ32" s="20"/>
      <c r="JXK32"/>
      <c r="JXL32" s="20"/>
      <c r="JXM32"/>
      <c r="JXN32" s="20"/>
      <c r="JXO32"/>
      <c r="JXP32" s="20"/>
      <c r="JXQ32"/>
      <c r="JXR32" s="20"/>
      <c r="JXS32"/>
      <c r="JXT32" s="20"/>
      <c r="JXU32"/>
      <c r="JXV32" s="20"/>
      <c r="JXW32"/>
      <c r="JXX32" s="20"/>
      <c r="JXY32"/>
      <c r="JXZ32" s="20"/>
      <c r="JYA32"/>
      <c r="JYB32" s="20"/>
      <c r="JYC32"/>
      <c r="JYD32" s="20"/>
      <c r="JYE32"/>
      <c r="JYF32" s="20"/>
      <c r="JYG32"/>
      <c r="JYH32" s="20"/>
      <c r="JYI32"/>
      <c r="JYJ32" s="20"/>
      <c r="JYK32"/>
      <c r="JYL32" s="20"/>
      <c r="JYM32"/>
      <c r="JYN32" s="20"/>
      <c r="JYO32"/>
      <c r="JYP32" s="20"/>
      <c r="JYQ32"/>
      <c r="JYR32" s="20"/>
      <c r="JYS32"/>
      <c r="JYT32" s="20"/>
      <c r="JYU32"/>
      <c r="JYV32" s="20"/>
      <c r="JYW32"/>
      <c r="JYX32" s="20"/>
      <c r="JYY32"/>
      <c r="JYZ32" s="20"/>
      <c r="JZA32"/>
      <c r="JZB32" s="20"/>
      <c r="JZC32"/>
      <c r="JZD32" s="20"/>
      <c r="JZE32"/>
      <c r="JZF32" s="20"/>
      <c r="JZG32"/>
      <c r="JZH32" s="20"/>
      <c r="JZI32"/>
      <c r="JZJ32" s="20"/>
      <c r="JZK32"/>
      <c r="JZL32" s="20"/>
      <c r="JZM32"/>
      <c r="JZN32" s="20"/>
      <c r="JZO32"/>
      <c r="JZP32" s="20"/>
      <c r="JZQ32"/>
      <c r="JZR32" s="20"/>
      <c r="JZS32"/>
      <c r="JZT32" s="20"/>
      <c r="JZU32"/>
      <c r="JZV32" s="20"/>
      <c r="JZW32"/>
      <c r="JZX32" s="20"/>
      <c r="JZY32"/>
      <c r="JZZ32" s="20"/>
      <c r="KAA32"/>
      <c r="KAB32" s="20"/>
      <c r="KAC32"/>
      <c r="KAD32" s="20"/>
      <c r="KAE32"/>
      <c r="KAF32" s="20"/>
      <c r="KAG32"/>
      <c r="KAH32" s="20"/>
      <c r="KAI32"/>
      <c r="KAJ32" s="20"/>
      <c r="KAK32"/>
      <c r="KAL32" s="20"/>
      <c r="KAM32"/>
      <c r="KAN32" s="20"/>
      <c r="KAO32"/>
      <c r="KAP32" s="20"/>
      <c r="KAQ32"/>
      <c r="KAR32" s="20"/>
      <c r="KAS32"/>
      <c r="KAT32" s="20"/>
      <c r="KAU32"/>
      <c r="KAV32" s="20"/>
      <c r="KAW32"/>
      <c r="KAX32" s="20"/>
      <c r="KAY32"/>
      <c r="KAZ32" s="20"/>
      <c r="KBA32"/>
      <c r="KBB32" s="20"/>
      <c r="KBC32"/>
      <c r="KBD32" s="20"/>
      <c r="KBE32"/>
      <c r="KBF32" s="20"/>
      <c r="KBG32"/>
      <c r="KBH32" s="20"/>
      <c r="KBI32"/>
      <c r="KBJ32" s="20"/>
      <c r="KBK32"/>
      <c r="KBL32" s="20"/>
      <c r="KBM32"/>
      <c r="KBN32" s="20"/>
      <c r="KBO32"/>
      <c r="KBP32" s="20"/>
      <c r="KBQ32"/>
      <c r="KBR32" s="20"/>
      <c r="KBS32"/>
      <c r="KBT32" s="20"/>
      <c r="KBU32"/>
      <c r="KBV32" s="20"/>
      <c r="KBW32"/>
      <c r="KBX32" s="20"/>
      <c r="KBY32"/>
      <c r="KBZ32" s="20"/>
      <c r="KCA32"/>
      <c r="KCB32" s="20"/>
      <c r="KCC32"/>
      <c r="KCD32" s="20"/>
      <c r="KCE32"/>
      <c r="KCF32" s="20"/>
      <c r="KCG32"/>
      <c r="KCH32" s="20"/>
      <c r="KCI32"/>
      <c r="KCJ32" s="20"/>
      <c r="KCK32"/>
      <c r="KCL32" s="20"/>
      <c r="KCM32"/>
      <c r="KCN32" s="20"/>
      <c r="KCO32"/>
      <c r="KCP32" s="20"/>
      <c r="KCQ32"/>
      <c r="KCR32" s="20"/>
      <c r="KCS32"/>
      <c r="KCT32" s="20"/>
      <c r="KCU32"/>
      <c r="KCV32" s="20"/>
      <c r="KCW32"/>
      <c r="KCX32" s="20"/>
      <c r="KCY32"/>
      <c r="KCZ32" s="20"/>
      <c r="KDA32"/>
      <c r="KDB32" s="20"/>
      <c r="KDC32"/>
      <c r="KDD32" s="20"/>
      <c r="KDE32"/>
      <c r="KDF32" s="20"/>
      <c r="KDG32"/>
      <c r="KDH32" s="20"/>
      <c r="KDI32"/>
      <c r="KDJ32" s="20"/>
      <c r="KDK32"/>
      <c r="KDL32" s="20"/>
      <c r="KDM32"/>
      <c r="KDN32" s="20"/>
      <c r="KDO32"/>
      <c r="KDP32" s="20"/>
      <c r="KDQ32"/>
      <c r="KDR32" s="20"/>
      <c r="KDS32"/>
      <c r="KDT32" s="20"/>
      <c r="KDU32"/>
      <c r="KDV32" s="20"/>
      <c r="KDW32"/>
      <c r="KDX32" s="20"/>
      <c r="KDY32"/>
      <c r="KDZ32" s="20"/>
      <c r="KEA32"/>
      <c r="KEB32" s="20"/>
      <c r="KEC32"/>
      <c r="KED32" s="20"/>
      <c r="KEE32"/>
      <c r="KEF32" s="20"/>
      <c r="KEG32"/>
      <c r="KEH32" s="20"/>
      <c r="KEI32"/>
      <c r="KEJ32" s="20"/>
      <c r="KEK32"/>
      <c r="KEL32" s="20"/>
      <c r="KEM32"/>
      <c r="KEN32" s="20"/>
      <c r="KEO32"/>
      <c r="KEP32" s="20"/>
      <c r="KEQ32"/>
      <c r="KER32" s="20"/>
      <c r="KES32"/>
      <c r="KET32" s="20"/>
      <c r="KEU32"/>
      <c r="KEV32" s="20"/>
      <c r="KEW32"/>
      <c r="KEX32" s="20"/>
      <c r="KEY32"/>
      <c r="KEZ32" s="20"/>
      <c r="KFA32"/>
      <c r="KFB32" s="20"/>
      <c r="KFC32"/>
      <c r="KFD32" s="20"/>
      <c r="KFE32"/>
      <c r="KFF32" s="20"/>
      <c r="KFG32"/>
      <c r="KFH32" s="20"/>
      <c r="KFI32"/>
      <c r="KFJ32" s="20"/>
      <c r="KFK32"/>
      <c r="KFL32" s="20"/>
      <c r="KFM32"/>
      <c r="KFN32" s="20"/>
      <c r="KFO32"/>
      <c r="KFP32" s="20"/>
      <c r="KFQ32"/>
      <c r="KFR32" s="20"/>
      <c r="KFS32"/>
      <c r="KFT32" s="20"/>
      <c r="KFU32"/>
      <c r="KFV32" s="20"/>
      <c r="KFW32"/>
      <c r="KFX32" s="20"/>
      <c r="KFY32"/>
      <c r="KFZ32" s="20"/>
      <c r="KGA32"/>
      <c r="KGB32" s="20"/>
      <c r="KGC32"/>
      <c r="KGD32" s="20"/>
      <c r="KGE32"/>
      <c r="KGF32" s="20"/>
      <c r="KGG32"/>
      <c r="KGH32" s="20"/>
      <c r="KGI32"/>
      <c r="KGJ32" s="20"/>
      <c r="KGK32"/>
      <c r="KGL32" s="20"/>
      <c r="KGM32"/>
      <c r="KGN32" s="20"/>
      <c r="KGO32"/>
      <c r="KGP32" s="20"/>
      <c r="KGQ32"/>
      <c r="KGR32" s="20"/>
      <c r="KGS32"/>
      <c r="KGT32" s="20"/>
      <c r="KGU32"/>
      <c r="KGV32" s="20"/>
      <c r="KGW32"/>
      <c r="KGX32" s="20"/>
      <c r="KGY32"/>
      <c r="KGZ32" s="20"/>
      <c r="KHA32"/>
      <c r="KHB32" s="20"/>
      <c r="KHC32"/>
      <c r="KHD32" s="20"/>
      <c r="KHE32"/>
      <c r="KHF32" s="20"/>
      <c r="KHG32"/>
      <c r="KHH32" s="20"/>
      <c r="KHI32"/>
      <c r="KHJ32" s="20"/>
      <c r="KHK32"/>
      <c r="KHL32" s="20"/>
      <c r="KHM32"/>
      <c r="KHN32" s="20"/>
      <c r="KHO32"/>
      <c r="KHP32" s="20"/>
      <c r="KHQ32"/>
      <c r="KHR32" s="20"/>
      <c r="KHS32"/>
      <c r="KHT32" s="20"/>
      <c r="KHU32"/>
      <c r="KHV32" s="20"/>
      <c r="KHW32"/>
      <c r="KHX32" s="20"/>
      <c r="KHY32"/>
      <c r="KHZ32" s="20"/>
      <c r="KIA32"/>
      <c r="KIB32" s="20"/>
      <c r="KIC32"/>
      <c r="KID32" s="20"/>
      <c r="KIE32"/>
      <c r="KIF32" s="20"/>
      <c r="KIG32"/>
      <c r="KIH32" s="20"/>
      <c r="KII32"/>
      <c r="KIJ32" s="20"/>
      <c r="KIK32"/>
      <c r="KIL32" s="20"/>
      <c r="KIM32"/>
      <c r="KIN32" s="20"/>
      <c r="KIO32"/>
      <c r="KIP32" s="20"/>
      <c r="KIQ32"/>
      <c r="KIR32" s="20"/>
      <c r="KIS32"/>
      <c r="KIT32" s="20"/>
      <c r="KIU32"/>
      <c r="KIV32" s="20"/>
      <c r="KIW32"/>
      <c r="KIX32" s="20"/>
      <c r="KIY32"/>
      <c r="KIZ32" s="20"/>
      <c r="KJA32"/>
      <c r="KJB32" s="20"/>
      <c r="KJC32"/>
      <c r="KJD32" s="20"/>
      <c r="KJE32"/>
      <c r="KJF32" s="20"/>
      <c r="KJG32"/>
      <c r="KJH32" s="20"/>
      <c r="KJI32"/>
      <c r="KJJ32" s="20"/>
      <c r="KJK32"/>
      <c r="KJL32" s="20"/>
      <c r="KJM32"/>
      <c r="KJN32" s="20"/>
      <c r="KJO32"/>
      <c r="KJP32" s="20"/>
      <c r="KJQ32"/>
      <c r="KJR32" s="20"/>
      <c r="KJS32"/>
      <c r="KJT32" s="20"/>
      <c r="KJU32"/>
      <c r="KJV32" s="20"/>
      <c r="KJW32"/>
      <c r="KJX32" s="20"/>
      <c r="KJY32"/>
      <c r="KJZ32" s="20"/>
      <c r="KKA32"/>
      <c r="KKB32" s="20"/>
      <c r="KKC32"/>
      <c r="KKD32" s="20"/>
      <c r="KKE32"/>
      <c r="KKF32" s="20"/>
      <c r="KKG32"/>
      <c r="KKH32" s="20"/>
      <c r="KKI32"/>
      <c r="KKJ32" s="20"/>
      <c r="KKK32"/>
      <c r="KKL32" s="20"/>
      <c r="KKM32"/>
      <c r="KKN32" s="20"/>
      <c r="KKO32"/>
      <c r="KKP32" s="20"/>
      <c r="KKQ32"/>
      <c r="KKR32" s="20"/>
      <c r="KKS32"/>
      <c r="KKT32" s="20"/>
      <c r="KKU32"/>
      <c r="KKV32" s="20"/>
      <c r="KKW32"/>
      <c r="KKX32" s="20"/>
      <c r="KKY32"/>
      <c r="KKZ32" s="20"/>
      <c r="KLA32"/>
      <c r="KLB32" s="20"/>
      <c r="KLC32"/>
      <c r="KLD32" s="20"/>
      <c r="KLE32"/>
      <c r="KLF32" s="20"/>
      <c r="KLG32"/>
      <c r="KLH32" s="20"/>
      <c r="KLI32"/>
      <c r="KLJ32" s="20"/>
      <c r="KLK32"/>
      <c r="KLL32" s="20"/>
      <c r="KLM32"/>
      <c r="KLN32" s="20"/>
      <c r="KLO32"/>
      <c r="KLP32" s="20"/>
      <c r="KLQ32"/>
      <c r="KLR32" s="20"/>
      <c r="KLS32"/>
      <c r="KLT32" s="20"/>
      <c r="KLU32"/>
      <c r="KLV32" s="20"/>
      <c r="KLW32"/>
      <c r="KLX32" s="20"/>
      <c r="KLY32"/>
      <c r="KLZ32" s="20"/>
      <c r="KMA32"/>
      <c r="KMB32" s="20"/>
      <c r="KMC32"/>
      <c r="KMD32" s="20"/>
      <c r="KME32"/>
      <c r="KMF32" s="20"/>
      <c r="KMG32"/>
      <c r="KMH32" s="20"/>
      <c r="KMI32"/>
      <c r="KMJ32" s="20"/>
      <c r="KMK32"/>
      <c r="KML32" s="20"/>
      <c r="KMM32"/>
      <c r="KMN32" s="20"/>
      <c r="KMO32"/>
      <c r="KMP32" s="20"/>
      <c r="KMQ32"/>
      <c r="KMR32" s="20"/>
      <c r="KMS32"/>
      <c r="KMT32" s="20"/>
      <c r="KMU32"/>
      <c r="KMV32" s="20"/>
      <c r="KMW32"/>
      <c r="KMX32" s="20"/>
      <c r="KMY32"/>
      <c r="KMZ32" s="20"/>
      <c r="KNA32"/>
      <c r="KNB32" s="20"/>
      <c r="KNC32"/>
      <c r="KND32" s="20"/>
      <c r="KNE32"/>
      <c r="KNF32" s="20"/>
      <c r="KNG32"/>
      <c r="KNH32" s="20"/>
      <c r="KNI32"/>
      <c r="KNJ32" s="20"/>
      <c r="KNK32"/>
      <c r="KNL32" s="20"/>
      <c r="KNM32"/>
      <c r="KNN32" s="20"/>
      <c r="KNO32"/>
      <c r="KNP32" s="20"/>
      <c r="KNQ32"/>
      <c r="KNR32" s="20"/>
      <c r="KNS32"/>
      <c r="KNT32" s="20"/>
      <c r="KNU32"/>
      <c r="KNV32" s="20"/>
      <c r="KNW32"/>
      <c r="KNX32" s="20"/>
      <c r="KNY32"/>
      <c r="KNZ32" s="20"/>
      <c r="KOA32"/>
      <c r="KOB32" s="20"/>
      <c r="KOC32"/>
      <c r="KOD32" s="20"/>
      <c r="KOE32"/>
      <c r="KOF32" s="20"/>
      <c r="KOG32"/>
      <c r="KOH32" s="20"/>
      <c r="KOI32"/>
      <c r="KOJ32" s="20"/>
      <c r="KOK32"/>
      <c r="KOL32" s="20"/>
      <c r="KOM32"/>
      <c r="KON32" s="20"/>
      <c r="KOO32"/>
      <c r="KOP32" s="20"/>
      <c r="KOQ32"/>
      <c r="KOR32" s="20"/>
      <c r="KOS32"/>
      <c r="KOT32" s="20"/>
      <c r="KOU32"/>
      <c r="KOV32" s="20"/>
      <c r="KOW32"/>
      <c r="KOX32" s="20"/>
      <c r="KOY32"/>
      <c r="KOZ32" s="20"/>
      <c r="KPA32"/>
      <c r="KPB32" s="20"/>
      <c r="KPC32"/>
      <c r="KPD32" s="20"/>
      <c r="KPE32"/>
      <c r="KPF32" s="20"/>
      <c r="KPG32"/>
      <c r="KPH32" s="20"/>
      <c r="KPI32"/>
      <c r="KPJ32" s="20"/>
      <c r="KPK32"/>
      <c r="KPL32" s="20"/>
      <c r="KPM32"/>
      <c r="KPN32" s="20"/>
      <c r="KPO32"/>
      <c r="KPP32" s="20"/>
      <c r="KPQ32"/>
      <c r="KPR32" s="20"/>
      <c r="KPS32"/>
      <c r="KPT32" s="20"/>
      <c r="KPU32"/>
      <c r="KPV32" s="20"/>
      <c r="KPW32"/>
      <c r="KPX32" s="20"/>
      <c r="KPY32"/>
      <c r="KPZ32" s="20"/>
      <c r="KQA32"/>
      <c r="KQB32" s="20"/>
      <c r="KQC32"/>
      <c r="KQD32" s="20"/>
      <c r="KQE32"/>
      <c r="KQF32" s="20"/>
      <c r="KQG32"/>
      <c r="KQH32" s="20"/>
      <c r="KQI32"/>
      <c r="KQJ32" s="20"/>
      <c r="KQK32"/>
      <c r="KQL32" s="20"/>
      <c r="KQM32"/>
      <c r="KQN32" s="20"/>
      <c r="KQO32"/>
      <c r="KQP32" s="20"/>
      <c r="KQQ32"/>
      <c r="KQR32" s="20"/>
      <c r="KQS32"/>
      <c r="KQT32" s="20"/>
      <c r="KQU32"/>
      <c r="KQV32" s="20"/>
      <c r="KQW32"/>
      <c r="KQX32" s="20"/>
      <c r="KQY32"/>
      <c r="KQZ32" s="20"/>
      <c r="KRA32"/>
      <c r="KRB32" s="20"/>
      <c r="KRC32"/>
      <c r="KRD32" s="20"/>
      <c r="KRE32"/>
      <c r="KRF32" s="20"/>
      <c r="KRG32"/>
      <c r="KRH32" s="20"/>
      <c r="KRI32"/>
      <c r="KRJ32" s="20"/>
      <c r="KRK32"/>
      <c r="KRL32" s="20"/>
      <c r="KRM32"/>
      <c r="KRN32" s="20"/>
      <c r="KRO32"/>
      <c r="KRP32" s="20"/>
      <c r="KRQ32"/>
      <c r="KRR32" s="20"/>
      <c r="KRS32"/>
      <c r="KRT32" s="20"/>
      <c r="KRU32"/>
      <c r="KRV32" s="20"/>
      <c r="KRW32"/>
      <c r="KRX32" s="20"/>
      <c r="KRY32"/>
      <c r="KRZ32" s="20"/>
      <c r="KSA32"/>
      <c r="KSB32" s="20"/>
      <c r="KSC32"/>
      <c r="KSD32" s="20"/>
      <c r="KSE32"/>
      <c r="KSF32" s="20"/>
      <c r="KSG32"/>
      <c r="KSH32" s="20"/>
      <c r="KSI32"/>
      <c r="KSJ32" s="20"/>
      <c r="KSK32"/>
      <c r="KSL32" s="20"/>
      <c r="KSM32"/>
      <c r="KSN32" s="20"/>
      <c r="KSO32"/>
      <c r="KSP32" s="20"/>
      <c r="KSQ32"/>
      <c r="KSR32" s="20"/>
      <c r="KSS32"/>
      <c r="KST32" s="20"/>
      <c r="KSU32"/>
      <c r="KSV32" s="20"/>
      <c r="KSW32"/>
      <c r="KSX32" s="20"/>
      <c r="KSY32"/>
      <c r="KSZ32" s="20"/>
      <c r="KTA32"/>
      <c r="KTB32" s="20"/>
      <c r="KTC32"/>
      <c r="KTD32" s="20"/>
      <c r="KTE32"/>
      <c r="KTF32" s="20"/>
      <c r="KTG32"/>
      <c r="KTH32" s="20"/>
      <c r="KTI32"/>
      <c r="KTJ32" s="20"/>
      <c r="KTK32"/>
      <c r="KTL32" s="20"/>
      <c r="KTM32"/>
      <c r="KTN32" s="20"/>
      <c r="KTO32"/>
      <c r="KTP32" s="20"/>
      <c r="KTQ32"/>
      <c r="KTR32" s="20"/>
      <c r="KTS32"/>
      <c r="KTT32" s="20"/>
      <c r="KTU32"/>
      <c r="KTV32" s="20"/>
      <c r="KTW32"/>
      <c r="KTX32" s="20"/>
      <c r="KTY32"/>
      <c r="KTZ32" s="20"/>
      <c r="KUA32"/>
      <c r="KUB32" s="20"/>
      <c r="KUC32"/>
      <c r="KUD32" s="20"/>
      <c r="KUE32"/>
      <c r="KUF32" s="20"/>
      <c r="KUG32"/>
      <c r="KUH32" s="20"/>
      <c r="KUI32"/>
      <c r="KUJ32" s="20"/>
      <c r="KUK32"/>
      <c r="KUL32" s="20"/>
      <c r="KUM32"/>
      <c r="KUN32" s="20"/>
      <c r="KUO32"/>
      <c r="KUP32" s="20"/>
      <c r="KUQ32"/>
      <c r="KUR32" s="20"/>
      <c r="KUS32"/>
      <c r="KUT32" s="20"/>
      <c r="KUU32"/>
      <c r="KUV32" s="20"/>
      <c r="KUW32"/>
      <c r="KUX32" s="20"/>
      <c r="KUY32"/>
      <c r="KUZ32" s="20"/>
      <c r="KVA32"/>
      <c r="KVB32" s="20"/>
      <c r="KVC32"/>
      <c r="KVD32" s="20"/>
      <c r="KVE32"/>
      <c r="KVF32" s="20"/>
      <c r="KVG32"/>
      <c r="KVH32" s="20"/>
      <c r="KVI32"/>
      <c r="KVJ32" s="20"/>
      <c r="KVK32"/>
      <c r="KVL32" s="20"/>
      <c r="KVM32"/>
      <c r="KVN32" s="20"/>
      <c r="KVO32"/>
      <c r="KVP32" s="20"/>
      <c r="KVQ32"/>
      <c r="KVR32" s="20"/>
      <c r="KVS32"/>
      <c r="KVT32" s="20"/>
      <c r="KVU32"/>
      <c r="KVV32" s="20"/>
      <c r="KVW32"/>
      <c r="KVX32" s="20"/>
      <c r="KVY32"/>
      <c r="KVZ32" s="20"/>
      <c r="KWA32"/>
      <c r="KWB32" s="20"/>
      <c r="KWC32"/>
      <c r="KWD32" s="20"/>
      <c r="KWE32"/>
      <c r="KWF32" s="20"/>
      <c r="KWG32"/>
      <c r="KWH32" s="20"/>
      <c r="KWI32"/>
      <c r="KWJ32" s="20"/>
      <c r="KWK32"/>
      <c r="KWL32" s="20"/>
      <c r="KWM32"/>
      <c r="KWN32" s="20"/>
      <c r="KWO32"/>
      <c r="KWP32" s="20"/>
      <c r="KWQ32"/>
      <c r="KWR32" s="20"/>
      <c r="KWS32"/>
      <c r="KWT32" s="20"/>
      <c r="KWU32"/>
      <c r="KWV32" s="20"/>
      <c r="KWW32"/>
      <c r="KWX32" s="20"/>
      <c r="KWY32"/>
      <c r="KWZ32" s="20"/>
      <c r="KXA32"/>
      <c r="KXB32" s="20"/>
      <c r="KXC32"/>
      <c r="KXD32" s="20"/>
      <c r="KXE32"/>
      <c r="KXF32" s="20"/>
      <c r="KXG32"/>
      <c r="KXH32" s="20"/>
      <c r="KXI32"/>
      <c r="KXJ32" s="20"/>
      <c r="KXK32"/>
      <c r="KXL32" s="20"/>
      <c r="KXM32"/>
      <c r="KXN32" s="20"/>
      <c r="KXO32"/>
      <c r="KXP32" s="20"/>
      <c r="KXQ32"/>
      <c r="KXR32" s="20"/>
      <c r="KXS32"/>
      <c r="KXT32" s="20"/>
      <c r="KXU32"/>
      <c r="KXV32" s="20"/>
      <c r="KXW32"/>
      <c r="KXX32" s="20"/>
      <c r="KXY32"/>
      <c r="KXZ32" s="20"/>
      <c r="KYA32"/>
      <c r="KYB32" s="20"/>
      <c r="KYC32"/>
      <c r="KYD32" s="20"/>
      <c r="KYE32"/>
      <c r="KYF32" s="20"/>
      <c r="KYG32"/>
      <c r="KYH32" s="20"/>
      <c r="KYI32"/>
      <c r="KYJ32" s="20"/>
      <c r="KYK32"/>
      <c r="KYL32" s="20"/>
      <c r="KYM32"/>
      <c r="KYN32" s="20"/>
      <c r="KYO32"/>
      <c r="KYP32" s="20"/>
      <c r="KYQ32"/>
      <c r="KYR32" s="20"/>
      <c r="KYS32"/>
      <c r="KYT32" s="20"/>
      <c r="KYU32"/>
      <c r="KYV32" s="20"/>
      <c r="KYW32"/>
      <c r="KYX32" s="20"/>
      <c r="KYY32"/>
      <c r="KYZ32" s="20"/>
      <c r="KZA32"/>
      <c r="KZB32" s="20"/>
      <c r="KZC32"/>
      <c r="KZD32" s="20"/>
      <c r="KZE32"/>
      <c r="KZF32" s="20"/>
      <c r="KZG32"/>
      <c r="KZH32" s="20"/>
      <c r="KZI32"/>
      <c r="KZJ32" s="20"/>
      <c r="KZK32"/>
      <c r="KZL32" s="20"/>
      <c r="KZM32"/>
      <c r="KZN32" s="20"/>
      <c r="KZO32"/>
      <c r="KZP32" s="20"/>
      <c r="KZQ32"/>
      <c r="KZR32" s="20"/>
      <c r="KZS32"/>
      <c r="KZT32" s="20"/>
      <c r="KZU32"/>
      <c r="KZV32" s="20"/>
      <c r="KZW32"/>
      <c r="KZX32" s="20"/>
      <c r="KZY32"/>
      <c r="KZZ32" s="20"/>
      <c r="LAA32"/>
      <c r="LAB32" s="20"/>
      <c r="LAC32"/>
      <c r="LAD32" s="20"/>
      <c r="LAE32"/>
      <c r="LAF32" s="20"/>
      <c r="LAG32"/>
      <c r="LAH32" s="20"/>
      <c r="LAI32"/>
      <c r="LAJ32" s="20"/>
      <c r="LAK32"/>
      <c r="LAL32" s="20"/>
      <c r="LAM32"/>
      <c r="LAN32" s="20"/>
      <c r="LAO32"/>
      <c r="LAP32" s="20"/>
      <c r="LAQ32"/>
      <c r="LAR32" s="20"/>
      <c r="LAS32"/>
      <c r="LAT32" s="20"/>
      <c r="LAU32"/>
      <c r="LAV32" s="20"/>
      <c r="LAW32"/>
      <c r="LAX32" s="20"/>
      <c r="LAY32"/>
      <c r="LAZ32" s="20"/>
      <c r="LBA32"/>
      <c r="LBB32" s="20"/>
      <c r="LBC32"/>
      <c r="LBD32" s="20"/>
      <c r="LBE32"/>
      <c r="LBF32" s="20"/>
      <c r="LBG32"/>
      <c r="LBH32" s="20"/>
      <c r="LBI32"/>
      <c r="LBJ32" s="20"/>
      <c r="LBK32"/>
      <c r="LBL32" s="20"/>
      <c r="LBM32"/>
      <c r="LBN32" s="20"/>
      <c r="LBO32"/>
      <c r="LBP32" s="20"/>
      <c r="LBQ32"/>
      <c r="LBR32" s="20"/>
      <c r="LBS32"/>
      <c r="LBT32" s="20"/>
      <c r="LBU32"/>
      <c r="LBV32" s="20"/>
      <c r="LBW32"/>
      <c r="LBX32" s="20"/>
      <c r="LBY32"/>
      <c r="LBZ32" s="20"/>
      <c r="LCA32"/>
      <c r="LCB32" s="20"/>
      <c r="LCC32"/>
      <c r="LCD32" s="20"/>
      <c r="LCE32"/>
      <c r="LCF32" s="20"/>
      <c r="LCG32"/>
      <c r="LCH32" s="20"/>
      <c r="LCI32"/>
      <c r="LCJ32" s="20"/>
      <c r="LCK32"/>
      <c r="LCL32" s="20"/>
      <c r="LCM32"/>
      <c r="LCN32" s="20"/>
      <c r="LCO32"/>
      <c r="LCP32" s="20"/>
      <c r="LCQ32"/>
      <c r="LCR32" s="20"/>
      <c r="LCS32"/>
      <c r="LCT32" s="20"/>
      <c r="LCU32"/>
      <c r="LCV32" s="20"/>
      <c r="LCW32"/>
      <c r="LCX32" s="20"/>
      <c r="LCY32"/>
      <c r="LCZ32" s="20"/>
      <c r="LDA32"/>
      <c r="LDB32" s="20"/>
      <c r="LDC32"/>
      <c r="LDD32" s="20"/>
      <c r="LDE32"/>
      <c r="LDF32" s="20"/>
      <c r="LDG32"/>
      <c r="LDH32" s="20"/>
      <c r="LDI32"/>
      <c r="LDJ32" s="20"/>
      <c r="LDK32"/>
      <c r="LDL32" s="20"/>
      <c r="LDM32"/>
      <c r="LDN32" s="20"/>
      <c r="LDO32"/>
      <c r="LDP32" s="20"/>
      <c r="LDQ32"/>
      <c r="LDR32" s="20"/>
      <c r="LDS32"/>
      <c r="LDT32" s="20"/>
      <c r="LDU32"/>
      <c r="LDV32" s="20"/>
      <c r="LDW32"/>
      <c r="LDX32" s="20"/>
      <c r="LDY32"/>
      <c r="LDZ32" s="20"/>
      <c r="LEA32"/>
      <c r="LEB32" s="20"/>
      <c r="LEC32"/>
      <c r="LED32" s="20"/>
      <c r="LEE32"/>
      <c r="LEF32" s="20"/>
      <c r="LEG32"/>
      <c r="LEH32" s="20"/>
      <c r="LEI32"/>
      <c r="LEJ32" s="20"/>
      <c r="LEK32"/>
      <c r="LEL32" s="20"/>
      <c r="LEM32"/>
      <c r="LEN32" s="20"/>
      <c r="LEO32"/>
      <c r="LEP32" s="20"/>
      <c r="LEQ32"/>
      <c r="LER32" s="20"/>
      <c r="LES32"/>
      <c r="LET32" s="20"/>
      <c r="LEU32"/>
      <c r="LEV32" s="20"/>
      <c r="LEW32"/>
      <c r="LEX32" s="20"/>
      <c r="LEY32"/>
      <c r="LEZ32" s="20"/>
      <c r="LFA32"/>
      <c r="LFB32" s="20"/>
      <c r="LFC32"/>
      <c r="LFD32" s="20"/>
      <c r="LFE32"/>
      <c r="LFF32" s="20"/>
      <c r="LFG32"/>
      <c r="LFH32" s="20"/>
      <c r="LFI32"/>
      <c r="LFJ32" s="20"/>
      <c r="LFK32"/>
      <c r="LFL32" s="20"/>
      <c r="LFM32"/>
      <c r="LFN32" s="20"/>
      <c r="LFO32"/>
      <c r="LFP32" s="20"/>
      <c r="LFQ32"/>
      <c r="LFR32" s="20"/>
      <c r="LFS32"/>
      <c r="LFT32" s="20"/>
      <c r="LFU32"/>
      <c r="LFV32" s="20"/>
      <c r="LFW32"/>
      <c r="LFX32" s="20"/>
      <c r="LFY32"/>
      <c r="LFZ32" s="20"/>
      <c r="LGA32"/>
      <c r="LGB32" s="20"/>
      <c r="LGC32"/>
      <c r="LGD32" s="20"/>
      <c r="LGE32"/>
      <c r="LGF32" s="20"/>
      <c r="LGG32"/>
      <c r="LGH32" s="20"/>
      <c r="LGI32"/>
      <c r="LGJ32" s="20"/>
      <c r="LGK32"/>
      <c r="LGL32" s="20"/>
      <c r="LGM32"/>
      <c r="LGN32" s="20"/>
      <c r="LGO32"/>
      <c r="LGP32" s="20"/>
      <c r="LGQ32"/>
      <c r="LGR32" s="20"/>
      <c r="LGS32"/>
      <c r="LGT32" s="20"/>
      <c r="LGU32"/>
      <c r="LGV32" s="20"/>
      <c r="LGW32"/>
      <c r="LGX32" s="20"/>
      <c r="LGY32"/>
      <c r="LGZ32" s="20"/>
      <c r="LHA32"/>
      <c r="LHB32" s="20"/>
      <c r="LHC32"/>
      <c r="LHD32" s="20"/>
      <c r="LHE32"/>
      <c r="LHF32" s="20"/>
      <c r="LHG32"/>
      <c r="LHH32" s="20"/>
      <c r="LHI32"/>
      <c r="LHJ32" s="20"/>
      <c r="LHK32"/>
      <c r="LHL32" s="20"/>
      <c r="LHM32"/>
      <c r="LHN32" s="20"/>
      <c r="LHO32"/>
      <c r="LHP32" s="20"/>
      <c r="LHQ32"/>
      <c r="LHR32" s="20"/>
      <c r="LHS32"/>
      <c r="LHT32" s="20"/>
      <c r="LHU32"/>
      <c r="LHV32" s="20"/>
      <c r="LHW32"/>
      <c r="LHX32" s="20"/>
      <c r="LHY32"/>
      <c r="LHZ32" s="20"/>
      <c r="LIA32"/>
      <c r="LIB32" s="20"/>
      <c r="LIC32"/>
      <c r="LID32" s="20"/>
      <c r="LIE32"/>
      <c r="LIF32" s="20"/>
      <c r="LIG32"/>
      <c r="LIH32" s="20"/>
      <c r="LII32"/>
      <c r="LIJ32" s="20"/>
      <c r="LIK32"/>
      <c r="LIL32" s="20"/>
      <c r="LIM32"/>
      <c r="LIN32" s="20"/>
      <c r="LIO32"/>
      <c r="LIP32" s="20"/>
      <c r="LIQ32"/>
      <c r="LIR32" s="20"/>
      <c r="LIS32"/>
      <c r="LIT32" s="20"/>
      <c r="LIU32"/>
      <c r="LIV32" s="20"/>
      <c r="LIW32"/>
      <c r="LIX32" s="20"/>
      <c r="LIY32"/>
      <c r="LIZ32" s="20"/>
      <c r="LJA32"/>
      <c r="LJB32" s="20"/>
      <c r="LJC32"/>
      <c r="LJD32" s="20"/>
      <c r="LJE32"/>
      <c r="LJF32" s="20"/>
      <c r="LJG32"/>
      <c r="LJH32" s="20"/>
      <c r="LJI32"/>
      <c r="LJJ32" s="20"/>
      <c r="LJK32"/>
      <c r="LJL32" s="20"/>
      <c r="LJM32"/>
      <c r="LJN32" s="20"/>
      <c r="LJO32"/>
      <c r="LJP32" s="20"/>
      <c r="LJQ32"/>
      <c r="LJR32" s="20"/>
      <c r="LJS32"/>
      <c r="LJT32" s="20"/>
      <c r="LJU32"/>
      <c r="LJV32" s="20"/>
      <c r="LJW32"/>
      <c r="LJX32" s="20"/>
      <c r="LJY32"/>
      <c r="LJZ32" s="20"/>
      <c r="LKA32"/>
      <c r="LKB32" s="20"/>
      <c r="LKC32"/>
      <c r="LKD32" s="20"/>
      <c r="LKE32"/>
      <c r="LKF32" s="20"/>
      <c r="LKG32"/>
      <c r="LKH32" s="20"/>
      <c r="LKI32"/>
      <c r="LKJ32" s="20"/>
      <c r="LKK32"/>
      <c r="LKL32" s="20"/>
      <c r="LKM32"/>
      <c r="LKN32" s="20"/>
      <c r="LKO32"/>
      <c r="LKP32" s="20"/>
      <c r="LKQ32"/>
      <c r="LKR32" s="20"/>
      <c r="LKS32"/>
      <c r="LKT32" s="20"/>
      <c r="LKU32"/>
      <c r="LKV32" s="20"/>
      <c r="LKW32"/>
      <c r="LKX32" s="20"/>
      <c r="LKY32"/>
      <c r="LKZ32" s="20"/>
      <c r="LLA32"/>
      <c r="LLB32" s="20"/>
      <c r="LLC32"/>
      <c r="LLD32" s="20"/>
      <c r="LLE32"/>
      <c r="LLF32" s="20"/>
      <c r="LLG32"/>
      <c r="LLH32" s="20"/>
      <c r="LLI32"/>
      <c r="LLJ32" s="20"/>
      <c r="LLK32"/>
      <c r="LLL32" s="20"/>
      <c r="LLM32"/>
      <c r="LLN32" s="20"/>
      <c r="LLO32"/>
      <c r="LLP32" s="20"/>
      <c r="LLQ32"/>
      <c r="LLR32" s="20"/>
      <c r="LLS32"/>
      <c r="LLT32" s="20"/>
      <c r="LLU32"/>
      <c r="LLV32" s="20"/>
      <c r="LLW32"/>
      <c r="LLX32" s="20"/>
      <c r="LLY32"/>
      <c r="LLZ32" s="20"/>
      <c r="LMA32"/>
      <c r="LMB32" s="20"/>
      <c r="LMC32"/>
      <c r="LMD32" s="20"/>
      <c r="LME32"/>
      <c r="LMF32" s="20"/>
      <c r="LMG32"/>
      <c r="LMH32" s="20"/>
      <c r="LMI32"/>
      <c r="LMJ32" s="20"/>
      <c r="LMK32"/>
      <c r="LML32" s="20"/>
      <c r="LMM32"/>
      <c r="LMN32" s="20"/>
      <c r="LMO32"/>
      <c r="LMP32" s="20"/>
      <c r="LMQ32"/>
      <c r="LMR32" s="20"/>
      <c r="LMS32"/>
      <c r="LMT32" s="20"/>
      <c r="LMU32"/>
      <c r="LMV32" s="20"/>
      <c r="LMW32"/>
      <c r="LMX32" s="20"/>
      <c r="LMY32"/>
      <c r="LMZ32" s="20"/>
      <c r="LNA32"/>
      <c r="LNB32" s="20"/>
      <c r="LNC32"/>
      <c r="LND32" s="20"/>
      <c r="LNE32"/>
      <c r="LNF32" s="20"/>
      <c r="LNG32"/>
      <c r="LNH32" s="20"/>
      <c r="LNI32"/>
      <c r="LNJ32" s="20"/>
      <c r="LNK32"/>
      <c r="LNL32" s="20"/>
      <c r="LNM32"/>
      <c r="LNN32" s="20"/>
      <c r="LNO32"/>
      <c r="LNP32" s="20"/>
      <c r="LNQ32"/>
      <c r="LNR32" s="20"/>
      <c r="LNS32"/>
      <c r="LNT32" s="20"/>
      <c r="LNU32"/>
      <c r="LNV32" s="20"/>
      <c r="LNW32"/>
      <c r="LNX32" s="20"/>
      <c r="LNY32"/>
      <c r="LNZ32" s="20"/>
      <c r="LOA32"/>
      <c r="LOB32" s="20"/>
      <c r="LOC32"/>
      <c r="LOD32" s="20"/>
      <c r="LOE32"/>
      <c r="LOF32" s="20"/>
      <c r="LOG32"/>
      <c r="LOH32" s="20"/>
      <c r="LOI32"/>
      <c r="LOJ32" s="20"/>
      <c r="LOK32"/>
      <c r="LOL32" s="20"/>
      <c r="LOM32"/>
      <c r="LON32" s="20"/>
      <c r="LOO32"/>
      <c r="LOP32" s="20"/>
      <c r="LOQ32"/>
      <c r="LOR32" s="20"/>
      <c r="LOS32"/>
      <c r="LOT32" s="20"/>
      <c r="LOU32"/>
      <c r="LOV32" s="20"/>
      <c r="LOW32"/>
      <c r="LOX32" s="20"/>
      <c r="LOY32"/>
      <c r="LOZ32" s="20"/>
      <c r="LPA32"/>
      <c r="LPB32" s="20"/>
      <c r="LPC32"/>
      <c r="LPD32" s="20"/>
      <c r="LPE32"/>
      <c r="LPF32" s="20"/>
      <c r="LPG32"/>
      <c r="LPH32" s="20"/>
      <c r="LPI32"/>
      <c r="LPJ32" s="20"/>
      <c r="LPK32"/>
      <c r="LPL32" s="20"/>
      <c r="LPM32"/>
      <c r="LPN32" s="20"/>
      <c r="LPO32"/>
      <c r="LPP32" s="20"/>
      <c r="LPQ32"/>
      <c r="LPR32" s="20"/>
      <c r="LPS32"/>
      <c r="LPT32" s="20"/>
      <c r="LPU32"/>
      <c r="LPV32" s="20"/>
      <c r="LPW32"/>
      <c r="LPX32" s="20"/>
      <c r="LPY32"/>
      <c r="LPZ32" s="20"/>
      <c r="LQA32"/>
      <c r="LQB32" s="20"/>
      <c r="LQC32"/>
      <c r="LQD32" s="20"/>
      <c r="LQE32"/>
      <c r="LQF32" s="20"/>
      <c r="LQG32"/>
      <c r="LQH32" s="20"/>
      <c r="LQI32"/>
      <c r="LQJ32" s="20"/>
      <c r="LQK32"/>
      <c r="LQL32" s="20"/>
      <c r="LQM32"/>
      <c r="LQN32" s="20"/>
      <c r="LQO32"/>
      <c r="LQP32" s="20"/>
      <c r="LQQ32"/>
      <c r="LQR32" s="20"/>
      <c r="LQS32"/>
      <c r="LQT32" s="20"/>
      <c r="LQU32"/>
      <c r="LQV32" s="20"/>
      <c r="LQW32"/>
      <c r="LQX32" s="20"/>
      <c r="LQY32"/>
      <c r="LQZ32" s="20"/>
      <c r="LRA32"/>
      <c r="LRB32" s="20"/>
      <c r="LRC32"/>
      <c r="LRD32" s="20"/>
      <c r="LRE32"/>
      <c r="LRF32" s="20"/>
      <c r="LRG32"/>
      <c r="LRH32" s="20"/>
      <c r="LRI32"/>
      <c r="LRJ32" s="20"/>
      <c r="LRK32"/>
      <c r="LRL32" s="20"/>
      <c r="LRM32"/>
      <c r="LRN32" s="20"/>
      <c r="LRO32"/>
      <c r="LRP32" s="20"/>
      <c r="LRQ32"/>
      <c r="LRR32" s="20"/>
      <c r="LRS32"/>
      <c r="LRT32" s="20"/>
      <c r="LRU32"/>
      <c r="LRV32" s="20"/>
      <c r="LRW32"/>
      <c r="LRX32" s="20"/>
      <c r="LRY32"/>
      <c r="LRZ32" s="20"/>
      <c r="LSA32"/>
      <c r="LSB32" s="20"/>
      <c r="LSC32"/>
      <c r="LSD32" s="20"/>
      <c r="LSE32"/>
      <c r="LSF32" s="20"/>
      <c r="LSG32"/>
      <c r="LSH32" s="20"/>
      <c r="LSI32"/>
      <c r="LSJ32" s="20"/>
      <c r="LSK32"/>
      <c r="LSL32" s="20"/>
      <c r="LSM32"/>
      <c r="LSN32" s="20"/>
      <c r="LSO32"/>
      <c r="LSP32" s="20"/>
      <c r="LSQ32"/>
      <c r="LSR32" s="20"/>
      <c r="LSS32"/>
      <c r="LST32" s="20"/>
      <c r="LSU32"/>
      <c r="LSV32" s="20"/>
      <c r="LSW32"/>
      <c r="LSX32" s="20"/>
      <c r="LSY32"/>
      <c r="LSZ32" s="20"/>
      <c r="LTA32"/>
      <c r="LTB32" s="20"/>
      <c r="LTC32"/>
      <c r="LTD32" s="20"/>
      <c r="LTE32"/>
      <c r="LTF32" s="20"/>
      <c r="LTG32"/>
      <c r="LTH32" s="20"/>
      <c r="LTI32"/>
      <c r="LTJ32" s="20"/>
      <c r="LTK32"/>
      <c r="LTL32" s="20"/>
      <c r="LTM32"/>
      <c r="LTN32" s="20"/>
      <c r="LTO32"/>
      <c r="LTP32" s="20"/>
      <c r="LTQ32"/>
      <c r="LTR32" s="20"/>
      <c r="LTS32"/>
      <c r="LTT32" s="20"/>
      <c r="LTU32"/>
      <c r="LTV32" s="20"/>
      <c r="LTW32"/>
      <c r="LTX32" s="20"/>
      <c r="LTY32"/>
      <c r="LTZ32" s="20"/>
      <c r="LUA32"/>
      <c r="LUB32" s="20"/>
      <c r="LUC32"/>
      <c r="LUD32" s="20"/>
      <c r="LUE32"/>
      <c r="LUF32" s="20"/>
      <c r="LUG32"/>
      <c r="LUH32" s="20"/>
      <c r="LUI32"/>
      <c r="LUJ32" s="20"/>
      <c r="LUK32"/>
      <c r="LUL32" s="20"/>
      <c r="LUM32"/>
      <c r="LUN32" s="20"/>
      <c r="LUO32"/>
      <c r="LUP32" s="20"/>
      <c r="LUQ32"/>
      <c r="LUR32" s="20"/>
      <c r="LUS32"/>
      <c r="LUT32" s="20"/>
      <c r="LUU32"/>
      <c r="LUV32" s="20"/>
      <c r="LUW32"/>
      <c r="LUX32" s="20"/>
      <c r="LUY32"/>
      <c r="LUZ32" s="20"/>
      <c r="LVA32"/>
      <c r="LVB32" s="20"/>
      <c r="LVC32"/>
      <c r="LVD32" s="20"/>
      <c r="LVE32"/>
      <c r="LVF32" s="20"/>
      <c r="LVG32"/>
      <c r="LVH32" s="20"/>
      <c r="LVI32"/>
      <c r="LVJ32" s="20"/>
      <c r="LVK32"/>
      <c r="LVL32" s="20"/>
      <c r="LVM32"/>
      <c r="LVN32" s="20"/>
      <c r="LVO32"/>
      <c r="LVP32" s="20"/>
      <c r="LVQ32"/>
      <c r="LVR32" s="20"/>
      <c r="LVS32"/>
      <c r="LVT32" s="20"/>
      <c r="LVU32"/>
      <c r="LVV32" s="20"/>
      <c r="LVW32"/>
      <c r="LVX32" s="20"/>
      <c r="LVY32"/>
      <c r="LVZ32" s="20"/>
      <c r="LWA32"/>
      <c r="LWB32" s="20"/>
      <c r="LWC32"/>
      <c r="LWD32" s="20"/>
      <c r="LWE32"/>
      <c r="LWF32" s="20"/>
      <c r="LWG32"/>
      <c r="LWH32" s="20"/>
      <c r="LWI32"/>
      <c r="LWJ32" s="20"/>
      <c r="LWK32"/>
      <c r="LWL32" s="20"/>
      <c r="LWM32"/>
      <c r="LWN32" s="20"/>
      <c r="LWO32"/>
      <c r="LWP32" s="20"/>
      <c r="LWQ32"/>
      <c r="LWR32" s="20"/>
      <c r="LWS32"/>
      <c r="LWT32" s="20"/>
      <c r="LWU32"/>
      <c r="LWV32" s="20"/>
      <c r="LWW32"/>
      <c r="LWX32" s="20"/>
      <c r="LWY32"/>
      <c r="LWZ32" s="20"/>
      <c r="LXA32"/>
      <c r="LXB32" s="20"/>
      <c r="LXC32"/>
      <c r="LXD32" s="20"/>
      <c r="LXE32"/>
      <c r="LXF32" s="20"/>
      <c r="LXG32"/>
      <c r="LXH32" s="20"/>
      <c r="LXI32"/>
      <c r="LXJ32" s="20"/>
      <c r="LXK32"/>
      <c r="LXL32" s="20"/>
      <c r="LXM32"/>
      <c r="LXN32" s="20"/>
      <c r="LXO32"/>
      <c r="LXP32" s="20"/>
      <c r="LXQ32"/>
      <c r="LXR32" s="20"/>
      <c r="LXS32"/>
      <c r="LXT32" s="20"/>
      <c r="LXU32"/>
      <c r="LXV32" s="20"/>
      <c r="LXW32"/>
      <c r="LXX32" s="20"/>
      <c r="LXY32"/>
      <c r="LXZ32" s="20"/>
      <c r="LYA32"/>
      <c r="LYB32" s="20"/>
      <c r="LYC32"/>
      <c r="LYD32" s="20"/>
      <c r="LYE32"/>
      <c r="LYF32" s="20"/>
      <c r="LYG32"/>
      <c r="LYH32" s="20"/>
      <c r="LYI32"/>
      <c r="LYJ32" s="20"/>
      <c r="LYK32"/>
      <c r="LYL32" s="20"/>
      <c r="LYM32"/>
      <c r="LYN32" s="20"/>
      <c r="LYO32"/>
      <c r="LYP32" s="20"/>
      <c r="LYQ32"/>
      <c r="LYR32" s="20"/>
      <c r="LYS32"/>
      <c r="LYT32" s="20"/>
      <c r="LYU32"/>
      <c r="LYV32" s="20"/>
      <c r="LYW32"/>
      <c r="LYX32" s="20"/>
      <c r="LYY32"/>
      <c r="LYZ32" s="20"/>
      <c r="LZA32"/>
      <c r="LZB32" s="20"/>
      <c r="LZC32"/>
      <c r="LZD32" s="20"/>
      <c r="LZE32"/>
      <c r="LZF32" s="20"/>
      <c r="LZG32"/>
      <c r="LZH32" s="20"/>
      <c r="LZI32"/>
      <c r="LZJ32" s="20"/>
      <c r="LZK32"/>
      <c r="LZL32" s="20"/>
      <c r="LZM32"/>
      <c r="LZN32" s="20"/>
      <c r="LZO32"/>
      <c r="LZP32" s="20"/>
      <c r="LZQ32"/>
      <c r="LZR32" s="20"/>
      <c r="LZS32"/>
      <c r="LZT32" s="20"/>
      <c r="LZU32"/>
      <c r="LZV32" s="20"/>
      <c r="LZW32"/>
      <c r="LZX32" s="20"/>
      <c r="LZY32"/>
      <c r="LZZ32" s="20"/>
      <c r="MAA32"/>
      <c r="MAB32" s="20"/>
      <c r="MAC32"/>
      <c r="MAD32" s="20"/>
      <c r="MAE32"/>
      <c r="MAF32" s="20"/>
      <c r="MAG32"/>
      <c r="MAH32" s="20"/>
      <c r="MAI32"/>
      <c r="MAJ32" s="20"/>
      <c r="MAK32"/>
      <c r="MAL32" s="20"/>
      <c r="MAM32"/>
      <c r="MAN32" s="20"/>
      <c r="MAO32"/>
      <c r="MAP32" s="20"/>
      <c r="MAQ32"/>
      <c r="MAR32" s="20"/>
      <c r="MAS32"/>
      <c r="MAT32" s="20"/>
      <c r="MAU32"/>
      <c r="MAV32" s="20"/>
      <c r="MAW32"/>
      <c r="MAX32" s="20"/>
      <c r="MAY32"/>
      <c r="MAZ32" s="20"/>
      <c r="MBA32"/>
      <c r="MBB32" s="20"/>
      <c r="MBC32"/>
      <c r="MBD32" s="20"/>
      <c r="MBE32"/>
      <c r="MBF32" s="20"/>
      <c r="MBG32"/>
      <c r="MBH32" s="20"/>
      <c r="MBI32"/>
      <c r="MBJ32" s="20"/>
      <c r="MBK32"/>
      <c r="MBL32" s="20"/>
      <c r="MBM32"/>
      <c r="MBN32" s="20"/>
      <c r="MBO32"/>
      <c r="MBP32" s="20"/>
      <c r="MBQ32"/>
      <c r="MBR32" s="20"/>
      <c r="MBS32"/>
      <c r="MBT32" s="20"/>
      <c r="MBU32"/>
      <c r="MBV32" s="20"/>
      <c r="MBW32"/>
      <c r="MBX32" s="20"/>
      <c r="MBY32"/>
      <c r="MBZ32" s="20"/>
      <c r="MCA32"/>
      <c r="MCB32" s="20"/>
      <c r="MCC32"/>
      <c r="MCD32" s="20"/>
      <c r="MCE32"/>
      <c r="MCF32" s="20"/>
      <c r="MCG32"/>
      <c r="MCH32" s="20"/>
      <c r="MCI32"/>
      <c r="MCJ32" s="20"/>
      <c r="MCK32"/>
      <c r="MCL32" s="20"/>
      <c r="MCM32"/>
      <c r="MCN32" s="20"/>
      <c r="MCO32"/>
      <c r="MCP32" s="20"/>
      <c r="MCQ32"/>
      <c r="MCR32" s="20"/>
      <c r="MCS32"/>
      <c r="MCT32" s="20"/>
      <c r="MCU32"/>
      <c r="MCV32" s="20"/>
      <c r="MCW32"/>
      <c r="MCX32" s="20"/>
      <c r="MCY32"/>
      <c r="MCZ32" s="20"/>
      <c r="MDA32"/>
      <c r="MDB32" s="20"/>
      <c r="MDC32"/>
      <c r="MDD32" s="20"/>
      <c r="MDE32"/>
      <c r="MDF32" s="20"/>
      <c r="MDG32"/>
      <c r="MDH32" s="20"/>
      <c r="MDI32"/>
      <c r="MDJ32" s="20"/>
      <c r="MDK32"/>
      <c r="MDL32" s="20"/>
      <c r="MDM32"/>
      <c r="MDN32" s="20"/>
      <c r="MDO32"/>
      <c r="MDP32" s="20"/>
      <c r="MDQ32"/>
      <c r="MDR32" s="20"/>
      <c r="MDS32"/>
      <c r="MDT32" s="20"/>
      <c r="MDU32"/>
      <c r="MDV32" s="20"/>
      <c r="MDW32"/>
      <c r="MDX32" s="20"/>
      <c r="MDY32"/>
      <c r="MDZ32" s="20"/>
      <c r="MEA32"/>
      <c r="MEB32" s="20"/>
      <c r="MEC32"/>
      <c r="MED32" s="20"/>
      <c r="MEE32"/>
      <c r="MEF32" s="20"/>
      <c r="MEG32"/>
      <c r="MEH32" s="20"/>
      <c r="MEI32"/>
      <c r="MEJ32" s="20"/>
      <c r="MEK32"/>
      <c r="MEL32" s="20"/>
      <c r="MEM32"/>
      <c r="MEN32" s="20"/>
      <c r="MEO32"/>
      <c r="MEP32" s="20"/>
      <c r="MEQ32"/>
      <c r="MER32" s="20"/>
      <c r="MES32"/>
      <c r="MET32" s="20"/>
      <c r="MEU32"/>
      <c r="MEV32" s="20"/>
      <c r="MEW32"/>
      <c r="MEX32" s="20"/>
      <c r="MEY32"/>
      <c r="MEZ32" s="20"/>
      <c r="MFA32"/>
      <c r="MFB32" s="20"/>
      <c r="MFC32"/>
      <c r="MFD32" s="20"/>
      <c r="MFE32"/>
      <c r="MFF32" s="20"/>
      <c r="MFG32"/>
      <c r="MFH32" s="20"/>
      <c r="MFI32"/>
      <c r="MFJ32" s="20"/>
      <c r="MFK32"/>
      <c r="MFL32" s="20"/>
      <c r="MFM32"/>
      <c r="MFN32" s="20"/>
      <c r="MFO32"/>
      <c r="MFP32" s="20"/>
      <c r="MFQ32"/>
      <c r="MFR32" s="20"/>
      <c r="MFS32"/>
      <c r="MFT32" s="20"/>
      <c r="MFU32"/>
      <c r="MFV32" s="20"/>
      <c r="MFW32"/>
      <c r="MFX32" s="20"/>
      <c r="MFY32"/>
      <c r="MFZ32" s="20"/>
      <c r="MGA32"/>
      <c r="MGB32" s="20"/>
      <c r="MGC32"/>
      <c r="MGD32" s="20"/>
      <c r="MGE32"/>
      <c r="MGF32" s="20"/>
      <c r="MGG32"/>
      <c r="MGH32" s="20"/>
      <c r="MGI32"/>
      <c r="MGJ32" s="20"/>
      <c r="MGK32"/>
      <c r="MGL32" s="20"/>
      <c r="MGM32"/>
      <c r="MGN32" s="20"/>
      <c r="MGO32"/>
      <c r="MGP32" s="20"/>
      <c r="MGQ32"/>
      <c r="MGR32" s="20"/>
      <c r="MGS32"/>
      <c r="MGT32" s="20"/>
      <c r="MGU32"/>
      <c r="MGV32" s="20"/>
      <c r="MGW32"/>
      <c r="MGX32" s="20"/>
      <c r="MGY32"/>
      <c r="MGZ32" s="20"/>
      <c r="MHA32"/>
      <c r="MHB32" s="20"/>
      <c r="MHC32"/>
      <c r="MHD32" s="20"/>
      <c r="MHE32"/>
      <c r="MHF32" s="20"/>
      <c r="MHG32"/>
      <c r="MHH32" s="20"/>
      <c r="MHI32"/>
      <c r="MHJ32" s="20"/>
      <c r="MHK32"/>
      <c r="MHL32" s="20"/>
      <c r="MHM32"/>
      <c r="MHN32" s="20"/>
      <c r="MHO32"/>
      <c r="MHP32" s="20"/>
      <c r="MHQ32"/>
      <c r="MHR32" s="20"/>
      <c r="MHS32"/>
      <c r="MHT32" s="20"/>
      <c r="MHU32"/>
      <c r="MHV32" s="20"/>
      <c r="MHW32"/>
      <c r="MHX32" s="20"/>
      <c r="MHY32"/>
      <c r="MHZ32" s="20"/>
      <c r="MIA32"/>
      <c r="MIB32" s="20"/>
      <c r="MIC32"/>
      <c r="MID32" s="20"/>
      <c r="MIE32"/>
      <c r="MIF32" s="20"/>
      <c r="MIG32"/>
      <c r="MIH32" s="20"/>
      <c r="MII32"/>
      <c r="MIJ32" s="20"/>
      <c r="MIK32"/>
      <c r="MIL32" s="20"/>
      <c r="MIM32"/>
      <c r="MIN32" s="20"/>
      <c r="MIO32"/>
      <c r="MIP32" s="20"/>
      <c r="MIQ32"/>
      <c r="MIR32" s="20"/>
      <c r="MIS32"/>
      <c r="MIT32" s="20"/>
      <c r="MIU32"/>
      <c r="MIV32" s="20"/>
      <c r="MIW32"/>
      <c r="MIX32" s="20"/>
      <c r="MIY32"/>
      <c r="MIZ32" s="20"/>
      <c r="MJA32"/>
      <c r="MJB32" s="20"/>
      <c r="MJC32"/>
      <c r="MJD32" s="20"/>
      <c r="MJE32"/>
      <c r="MJF32" s="20"/>
      <c r="MJG32"/>
      <c r="MJH32" s="20"/>
      <c r="MJI32"/>
      <c r="MJJ32" s="20"/>
      <c r="MJK32"/>
      <c r="MJL32" s="20"/>
      <c r="MJM32"/>
      <c r="MJN32" s="20"/>
      <c r="MJO32"/>
      <c r="MJP32" s="20"/>
      <c r="MJQ32"/>
      <c r="MJR32" s="20"/>
      <c r="MJS32"/>
      <c r="MJT32" s="20"/>
      <c r="MJU32"/>
      <c r="MJV32" s="20"/>
      <c r="MJW32"/>
      <c r="MJX32" s="20"/>
      <c r="MJY32"/>
      <c r="MJZ32" s="20"/>
      <c r="MKA32"/>
      <c r="MKB32" s="20"/>
      <c r="MKC32"/>
      <c r="MKD32" s="20"/>
      <c r="MKE32"/>
      <c r="MKF32" s="20"/>
      <c r="MKG32"/>
      <c r="MKH32" s="20"/>
      <c r="MKI32"/>
      <c r="MKJ32" s="20"/>
      <c r="MKK32"/>
      <c r="MKL32" s="20"/>
      <c r="MKM32"/>
      <c r="MKN32" s="20"/>
      <c r="MKO32"/>
      <c r="MKP32" s="20"/>
      <c r="MKQ32"/>
      <c r="MKR32" s="20"/>
      <c r="MKS32"/>
      <c r="MKT32" s="20"/>
      <c r="MKU32"/>
      <c r="MKV32" s="20"/>
      <c r="MKW32"/>
      <c r="MKX32" s="20"/>
      <c r="MKY32"/>
      <c r="MKZ32" s="20"/>
      <c r="MLA32"/>
      <c r="MLB32" s="20"/>
      <c r="MLC32"/>
      <c r="MLD32" s="20"/>
      <c r="MLE32"/>
      <c r="MLF32" s="20"/>
      <c r="MLG32"/>
      <c r="MLH32" s="20"/>
      <c r="MLI32"/>
      <c r="MLJ32" s="20"/>
      <c r="MLK32"/>
      <c r="MLL32" s="20"/>
      <c r="MLM32"/>
      <c r="MLN32" s="20"/>
      <c r="MLO32"/>
      <c r="MLP32" s="20"/>
      <c r="MLQ32"/>
      <c r="MLR32" s="20"/>
      <c r="MLS32"/>
      <c r="MLT32" s="20"/>
      <c r="MLU32"/>
      <c r="MLV32" s="20"/>
      <c r="MLW32"/>
      <c r="MLX32" s="20"/>
      <c r="MLY32"/>
      <c r="MLZ32" s="20"/>
      <c r="MMA32"/>
      <c r="MMB32" s="20"/>
      <c r="MMC32"/>
      <c r="MMD32" s="20"/>
      <c r="MME32"/>
      <c r="MMF32" s="20"/>
      <c r="MMG32"/>
      <c r="MMH32" s="20"/>
      <c r="MMI32"/>
      <c r="MMJ32" s="20"/>
      <c r="MMK32"/>
      <c r="MML32" s="20"/>
      <c r="MMM32"/>
      <c r="MMN32" s="20"/>
      <c r="MMO32"/>
      <c r="MMP32" s="20"/>
      <c r="MMQ32"/>
      <c r="MMR32" s="20"/>
      <c r="MMS32"/>
      <c r="MMT32" s="20"/>
      <c r="MMU32"/>
      <c r="MMV32" s="20"/>
      <c r="MMW32"/>
      <c r="MMX32" s="20"/>
      <c r="MMY32"/>
      <c r="MMZ32" s="20"/>
      <c r="MNA32"/>
      <c r="MNB32" s="20"/>
      <c r="MNC32"/>
      <c r="MND32" s="20"/>
      <c r="MNE32"/>
      <c r="MNF32" s="20"/>
      <c r="MNG32"/>
      <c r="MNH32" s="20"/>
      <c r="MNI32"/>
      <c r="MNJ32" s="20"/>
      <c r="MNK32"/>
      <c r="MNL32" s="20"/>
      <c r="MNM32"/>
      <c r="MNN32" s="20"/>
      <c r="MNO32"/>
      <c r="MNP32" s="20"/>
      <c r="MNQ32"/>
      <c r="MNR32" s="20"/>
      <c r="MNS32"/>
      <c r="MNT32" s="20"/>
      <c r="MNU32"/>
      <c r="MNV32" s="20"/>
      <c r="MNW32"/>
      <c r="MNX32" s="20"/>
      <c r="MNY32"/>
      <c r="MNZ32" s="20"/>
      <c r="MOA32"/>
      <c r="MOB32" s="20"/>
      <c r="MOC32"/>
      <c r="MOD32" s="20"/>
      <c r="MOE32"/>
      <c r="MOF32" s="20"/>
      <c r="MOG32"/>
      <c r="MOH32" s="20"/>
      <c r="MOI32"/>
      <c r="MOJ32" s="20"/>
      <c r="MOK32"/>
      <c r="MOL32" s="20"/>
      <c r="MOM32"/>
      <c r="MON32" s="20"/>
      <c r="MOO32"/>
      <c r="MOP32" s="20"/>
      <c r="MOQ32"/>
      <c r="MOR32" s="20"/>
      <c r="MOS32"/>
      <c r="MOT32" s="20"/>
      <c r="MOU32"/>
      <c r="MOV32" s="20"/>
      <c r="MOW32"/>
      <c r="MOX32" s="20"/>
      <c r="MOY32"/>
      <c r="MOZ32" s="20"/>
      <c r="MPA32"/>
      <c r="MPB32" s="20"/>
      <c r="MPC32"/>
      <c r="MPD32" s="20"/>
      <c r="MPE32"/>
      <c r="MPF32" s="20"/>
      <c r="MPG32"/>
      <c r="MPH32" s="20"/>
      <c r="MPI32"/>
      <c r="MPJ32" s="20"/>
      <c r="MPK32"/>
      <c r="MPL32" s="20"/>
      <c r="MPM32"/>
      <c r="MPN32" s="20"/>
      <c r="MPO32"/>
      <c r="MPP32" s="20"/>
      <c r="MPQ32"/>
      <c r="MPR32" s="20"/>
      <c r="MPS32"/>
      <c r="MPT32" s="20"/>
      <c r="MPU32"/>
      <c r="MPV32" s="20"/>
      <c r="MPW32"/>
      <c r="MPX32" s="20"/>
      <c r="MPY32"/>
      <c r="MPZ32" s="20"/>
      <c r="MQA32"/>
      <c r="MQB32" s="20"/>
      <c r="MQC32"/>
      <c r="MQD32" s="20"/>
      <c r="MQE32"/>
      <c r="MQF32" s="20"/>
      <c r="MQG32"/>
      <c r="MQH32" s="20"/>
      <c r="MQI32"/>
      <c r="MQJ32" s="20"/>
      <c r="MQK32"/>
      <c r="MQL32" s="20"/>
      <c r="MQM32"/>
      <c r="MQN32" s="20"/>
      <c r="MQO32"/>
      <c r="MQP32" s="20"/>
      <c r="MQQ32"/>
      <c r="MQR32" s="20"/>
      <c r="MQS32"/>
      <c r="MQT32" s="20"/>
      <c r="MQU32"/>
      <c r="MQV32" s="20"/>
      <c r="MQW32"/>
      <c r="MQX32" s="20"/>
      <c r="MQY32"/>
      <c r="MQZ32" s="20"/>
      <c r="MRA32"/>
      <c r="MRB32" s="20"/>
      <c r="MRC32"/>
      <c r="MRD32" s="20"/>
      <c r="MRE32"/>
      <c r="MRF32" s="20"/>
      <c r="MRG32"/>
      <c r="MRH32" s="20"/>
      <c r="MRI32"/>
      <c r="MRJ32" s="20"/>
      <c r="MRK32"/>
      <c r="MRL32" s="20"/>
      <c r="MRM32"/>
      <c r="MRN32" s="20"/>
      <c r="MRO32"/>
      <c r="MRP32" s="20"/>
      <c r="MRQ32"/>
      <c r="MRR32" s="20"/>
      <c r="MRS32"/>
      <c r="MRT32" s="20"/>
      <c r="MRU32"/>
      <c r="MRV32" s="20"/>
      <c r="MRW32"/>
      <c r="MRX32" s="20"/>
      <c r="MRY32"/>
      <c r="MRZ32" s="20"/>
      <c r="MSA32"/>
      <c r="MSB32" s="20"/>
      <c r="MSC32"/>
      <c r="MSD32" s="20"/>
      <c r="MSE32"/>
      <c r="MSF32" s="20"/>
      <c r="MSG32"/>
      <c r="MSH32" s="20"/>
      <c r="MSI32"/>
      <c r="MSJ32" s="20"/>
      <c r="MSK32"/>
      <c r="MSL32" s="20"/>
      <c r="MSM32"/>
      <c r="MSN32" s="20"/>
      <c r="MSO32"/>
      <c r="MSP32" s="20"/>
      <c r="MSQ32"/>
      <c r="MSR32" s="20"/>
      <c r="MSS32"/>
      <c r="MST32" s="20"/>
      <c r="MSU32"/>
      <c r="MSV32" s="20"/>
      <c r="MSW32"/>
      <c r="MSX32" s="20"/>
      <c r="MSY32"/>
      <c r="MSZ32" s="20"/>
      <c r="MTA32"/>
      <c r="MTB32" s="20"/>
      <c r="MTC32"/>
      <c r="MTD32" s="20"/>
      <c r="MTE32"/>
      <c r="MTF32" s="20"/>
      <c r="MTG32"/>
      <c r="MTH32" s="20"/>
      <c r="MTI32"/>
      <c r="MTJ32" s="20"/>
      <c r="MTK32"/>
      <c r="MTL32" s="20"/>
      <c r="MTM32"/>
      <c r="MTN32" s="20"/>
      <c r="MTO32"/>
      <c r="MTP32" s="20"/>
      <c r="MTQ32"/>
      <c r="MTR32" s="20"/>
      <c r="MTS32"/>
      <c r="MTT32" s="20"/>
      <c r="MTU32"/>
      <c r="MTV32" s="20"/>
      <c r="MTW32"/>
      <c r="MTX32" s="20"/>
      <c r="MTY32"/>
      <c r="MTZ32" s="20"/>
      <c r="MUA32"/>
      <c r="MUB32" s="20"/>
      <c r="MUC32"/>
      <c r="MUD32" s="20"/>
      <c r="MUE32"/>
      <c r="MUF32" s="20"/>
      <c r="MUG32"/>
      <c r="MUH32" s="20"/>
      <c r="MUI32"/>
      <c r="MUJ32" s="20"/>
      <c r="MUK32"/>
      <c r="MUL32" s="20"/>
      <c r="MUM32"/>
      <c r="MUN32" s="20"/>
      <c r="MUO32"/>
      <c r="MUP32" s="20"/>
      <c r="MUQ32"/>
      <c r="MUR32" s="20"/>
      <c r="MUS32"/>
      <c r="MUT32" s="20"/>
      <c r="MUU32"/>
      <c r="MUV32" s="20"/>
      <c r="MUW32"/>
      <c r="MUX32" s="20"/>
      <c r="MUY32"/>
      <c r="MUZ32" s="20"/>
      <c r="MVA32"/>
      <c r="MVB32" s="20"/>
      <c r="MVC32"/>
      <c r="MVD32" s="20"/>
      <c r="MVE32"/>
      <c r="MVF32" s="20"/>
      <c r="MVG32"/>
      <c r="MVH32" s="20"/>
      <c r="MVI32"/>
      <c r="MVJ32" s="20"/>
      <c r="MVK32"/>
      <c r="MVL32" s="20"/>
      <c r="MVM32"/>
      <c r="MVN32" s="20"/>
      <c r="MVO32"/>
      <c r="MVP32" s="20"/>
      <c r="MVQ32"/>
      <c r="MVR32" s="20"/>
      <c r="MVS32"/>
      <c r="MVT32" s="20"/>
      <c r="MVU32"/>
      <c r="MVV32" s="20"/>
      <c r="MVW32"/>
      <c r="MVX32" s="20"/>
      <c r="MVY32"/>
      <c r="MVZ32" s="20"/>
      <c r="MWA32"/>
      <c r="MWB32" s="20"/>
      <c r="MWC32"/>
      <c r="MWD32" s="20"/>
      <c r="MWE32"/>
      <c r="MWF32" s="20"/>
      <c r="MWG32"/>
      <c r="MWH32" s="20"/>
      <c r="MWI32"/>
      <c r="MWJ32" s="20"/>
      <c r="MWK32"/>
      <c r="MWL32" s="20"/>
      <c r="MWM32"/>
      <c r="MWN32" s="20"/>
      <c r="MWO32"/>
      <c r="MWP32" s="20"/>
      <c r="MWQ32"/>
      <c r="MWR32" s="20"/>
      <c r="MWS32"/>
      <c r="MWT32" s="20"/>
      <c r="MWU32"/>
      <c r="MWV32" s="20"/>
      <c r="MWW32"/>
      <c r="MWX32" s="20"/>
      <c r="MWY32"/>
      <c r="MWZ32" s="20"/>
      <c r="MXA32"/>
      <c r="MXB32" s="20"/>
      <c r="MXC32"/>
      <c r="MXD32" s="20"/>
      <c r="MXE32"/>
      <c r="MXF32" s="20"/>
      <c r="MXG32"/>
      <c r="MXH32" s="20"/>
      <c r="MXI32"/>
      <c r="MXJ32" s="20"/>
      <c r="MXK32"/>
      <c r="MXL32" s="20"/>
      <c r="MXM32"/>
      <c r="MXN32" s="20"/>
      <c r="MXO32"/>
      <c r="MXP32" s="20"/>
      <c r="MXQ32"/>
      <c r="MXR32" s="20"/>
      <c r="MXS32"/>
      <c r="MXT32" s="20"/>
      <c r="MXU32"/>
      <c r="MXV32" s="20"/>
      <c r="MXW32"/>
      <c r="MXX32" s="20"/>
      <c r="MXY32"/>
      <c r="MXZ32" s="20"/>
      <c r="MYA32"/>
      <c r="MYB32" s="20"/>
      <c r="MYC32"/>
      <c r="MYD32" s="20"/>
      <c r="MYE32"/>
      <c r="MYF32" s="20"/>
      <c r="MYG32"/>
      <c r="MYH32" s="20"/>
      <c r="MYI32"/>
      <c r="MYJ32" s="20"/>
      <c r="MYK32"/>
      <c r="MYL32" s="20"/>
      <c r="MYM32"/>
      <c r="MYN32" s="20"/>
      <c r="MYO32"/>
      <c r="MYP32" s="20"/>
      <c r="MYQ32"/>
      <c r="MYR32" s="20"/>
      <c r="MYS32"/>
      <c r="MYT32" s="20"/>
      <c r="MYU32"/>
      <c r="MYV32" s="20"/>
      <c r="MYW32"/>
      <c r="MYX32" s="20"/>
      <c r="MYY32"/>
      <c r="MYZ32" s="20"/>
      <c r="MZA32"/>
      <c r="MZB32" s="20"/>
      <c r="MZC32"/>
      <c r="MZD32" s="20"/>
      <c r="MZE32"/>
      <c r="MZF32" s="20"/>
      <c r="MZG32"/>
      <c r="MZH32" s="20"/>
      <c r="MZI32"/>
      <c r="MZJ32" s="20"/>
      <c r="MZK32"/>
      <c r="MZL32" s="20"/>
      <c r="MZM32"/>
      <c r="MZN32" s="20"/>
      <c r="MZO32"/>
      <c r="MZP32" s="20"/>
      <c r="MZQ32"/>
      <c r="MZR32" s="20"/>
      <c r="MZS32"/>
      <c r="MZT32" s="20"/>
      <c r="MZU32"/>
      <c r="MZV32" s="20"/>
      <c r="MZW32"/>
      <c r="MZX32" s="20"/>
      <c r="MZY32"/>
      <c r="MZZ32" s="20"/>
      <c r="NAA32"/>
      <c r="NAB32" s="20"/>
      <c r="NAC32"/>
      <c r="NAD32" s="20"/>
      <c r="NAE32"/>
      <c r="NAF32" s="20"/>
      <c r="NAG32"/>
      <c r="NAH32" s="20"/>
      <c r="NAI32"/>
      <c r="NAJ32" s="20"/>
      <c r="NAK32"/>
      <c r="NAL32" s="20"/>
      <c r="NAM32"/>
      <c r="NAN32" s="20"/>
      <c r="NAO32"/>
      <c r="NAP32" s="20"/>
      <c r="NAQ32"/>
      <c r="NAR32" s="20"/>
      <c r="NAS32"/>
      <c r="NAT32" s="20"/>
      <c r="NAU32"/>
      <c r="NAV32" s="20"/>
      <c r="NAW32"/>
      <c r="NAX32" s="20"/>
      <c r="NAY32"/>
      <c r="NAZ32" s="20"/>
      <c r="NBA32"/>
      <c r="NBB32" s="20"/>
      <c r="NBC32"/>
      <c r="NBD32" s="20"/>
      <c r="NBE32"/>
      <c r="NBF32" s="20"/>
      <c r="NBG32"/>
      <c r="NBH32" s="20"/>
      <c r="NBI32"/>
      <c r="NBJ32" s="20"/>
      <c r="NBK32"/>
      <c r="NBL32" s="20"/>
      <c r="NBM32"/>
      <c r="NBN32" s="20"/>
      <c r="NBO32"/>
      <c r="NBP32" s="20"/>
      <c r="NBQ32"/>
      <c r="NBR32" s="20"/>
      <c r="NBS32"/>
      <c r="NBT32" s="20"/>
      <c r="NBU32"/>
      <c r="NBV32" s="20"/>
      <c r="NBW32"/>
      <c r="NBX32" s="20"/>
      <c r="NBY32"/>
      <c r="NBZ32" s="20"/>
      <c r="NCA32"/>
      <c r="NCB32" s="20"/>
      <c r="NCC32"/>
      <c r="NCD32" s="20"/>
      <c r="NCE32"/>
      <c r="NCF32" s="20"/>
      <c r="NCG32"/>
      <c r="NCH32" s="20"/>
      <c r="NCI32"/>
      <c r="NCJ32" s="20"/>
      <c r="NCK32"/>
      <c r="NCL32" s="20"/>
      <c r="NCM32"/>
      <c r="NCN32" s="20"/>
      <c r="NCO32"/>
      <c r="NCP32" s="20"/>
      <c r="NCQ32"/>
      <c r="NCR32" s="20"/>
      <c r="NCS32"/>
      <c r="NCT32" s="20"/>
      <c r="NCU32"/>
      <c r="NCV32" s="20"/>
      <c r="NCW32"/>
      <c r="NCX32" s="20"/>
      <c r="NCY32"/>
      <c r="NCZ32" s="20"/>
      <c r="NDA32"/>
      <c r="NDB32" s="20"/>
      <c r="NDC32"/>
      <c r="NDD32" s="20"/>
      <c r="NDE32"/>
      <c r="NDF32" s="20"/>
      <c r="NDG32"/>
      <c r="NDH32" s="20"/>
      <c r="NDI32"/>
      <c r="NDJ32" s="20"/>
      <c r="NDK32"/>
      <c r="NDL32" s="20"/>
      <c r="NDM32"/>
      <c r="NDN32" s="20"/>
      <c r="NDO32"/>
      <c r="NDP32" s="20"/>
      <c r="NDQ32"/>
      <c r="NDR32" s="20"/>
      <c r="NDS32"/>
      <c r="NDT32" s="20"/>
      <c r="NDU32"/>
      <c r="NDV32" s="20"/>
      <c r="NDW32"/>
      <c r="NDX32" s="20"/>
      <c r="NDY32"/>
      <c r="NDZ32" s="20"/>
      <c r="NEA32"/>
      <c r="NEB32" s="20"/>
      <c r="NEC32"/>
      <c r="NED32" s="20"/>
      <c r="NEE32"/>
      <c r="NEF32" s="20"/>
      <c r="NEG32"/>
      <c r="NEH32" s="20"/>
      <c r="NEI32"/>
      <c r="NEJ32" s="20"/>
      <c r="NEK32"/>
      <c r="NEL32" s="20"/>
      <c r="NEM32"/>
      <c r="NEN32" s="20"/>
      <c r="NEO32"/>
      <c r="NEP32" s="20"/>
      <c r="NEQ32"/>
      <c r="NER32" s="20"/>
      <c r="NES32"/>
      <c r="NET32" s="20"/>
      <c r="NEU32"/>
      <c r="NEV32" s="20"/>
      <c r="NEW32"/>
      <c r="NEX32" s="20"/>
      <c r="NEY32"/>
      <c r="NEZ32" s="20"/>
      <c r="NFA32"/>
      <c r="NFB32" s="20"/>
      <c r="NFC32"/>
      <c r="NFD32" s="20"/>
      <c r="NFE32"/>
      <c r="NFF32" s="20"/>
      <c r="NFG32"/>
      <c r="NFH32" s="20"/>
      <c r="NFI32"/>
      <c r="NFJ32" s="20"/>
      <c r="NFK32"/>
      <c r="NFL32" s="20"/>
      <c r="NFM32"/>
      <c r="NFN32" s="20"/>
      <c r="NFO32"/>
      <c r="NFP32" s="20"/>
      <c r="NFQ32"/>
      <c r="NFR32" s="20"/>
      <c r="NFS32"/>
      <c r="NFT32" s="20"/>
      <c r="NFU32"/>
      <c r="NFV32" s="20"/>
      <c r="NFW32"/>
      <c r="NFX32" s="20"/>
      <c r="NFY32"/>
      <c r="NFZ32" s="20"/>
      <c r="NGA32"/>
      <c r="NGB32" s="20"/>
      <c r="NGC32"/>
      <c r="NGD32" s="20"/>
      <c r="NGE32"/>
      <c r="NGF32" s="20"/>
      <c r="NGG32"/>
      <c r="NGH32" s="20"/>
      <c r="NGI32"/>
      <c r="NGJ32" s="20"/>
      <c r="NGK32"/>
      <c r="NGL32" s="20"/>
      <c r="NGM32"/>
      <c r="NGN32" s="20"/>
      <c r="NGO32"/>
      <c r="NGP32" s="20"/>
      <c r="NGQ32"/>
      <c r="NGR32" s="20"/>
      <c r="NGS32"/>
      <c r="NGT32" s="20"/>
      <c r="NGU32"/>
      <c r="NGV32" s="20"/>
      <c r="NGW32"/>
      <c r="NGX32" s="20"/>
      <c r="NGY32"/>
      <c r="NGZ32" s="20"/>
      <c r="NHA32"/>
      <c r="NHB32" s="20"/>
      <c r="NHC32"/>
      <c r="NHD32" s="20"/>
      <c r="NHE32"/>
      <c r="NHF32" s="20"/>
      <c r="NHG32"/>
      <c r="NHH32" s="20"/>
      <c r="NHI32"/>
      <c r="NHJ32" s="20"/>
      <c r="NHK32"/>
      <c r="NHL32" s="20"/>
      <c r="NHM32"/>
      <c r="NHN32" s="20"/>
      <c r="NHO32"/>
      <c r="NHP32" s="20"/>
      <c r="NHQ32"/>
      <c r="NHR32" s="20"/>
      <c r="NHS32"/>
      <c r="NHT32" s="20"/>
      <c r="NHU32"/>
      <c r="NHV32" s="20"/>
      <c r="NHW32"/>
      <c r="NHX32" s="20"/>
      <c r="NHY32"/>
      <c r="NHZ32" s="20"/>
      <c r="NIA32"/>
      <c r="NIB32" s="20"/>
      <c r="NIC32"/>
      <c r="NID32" s="20"/>
      <c r="NIE32"/>
      <c r="NIF32" s="20"/>
      <c r="NIG32"/>
      <c r="NIH32" s="20"/>
      <c r="NII32"/>
      <c r="NIJ32" s="20"/>
      <c r="NIK32"/>
      <c r="NIL32" s="20"/>
      <c r="NIM32"/>
      <c r="NIN32" s="20"/>
      <c r="NIO32"/>
      <c r="NIP32" s="20"/>
      <c r="NIQ32"/>
      <c r="NIR32" s="20"/>
      <c r="NIS32"/>
      <c r="NIT32" s="20"/>
      <c r="NIU32"/>
      <c r="NIV32" s="20"/>
      <c r="NIW32"/>
      <c r="NIX32" s="20"/>
      <c r="NIY32"/>
      <c r="NIZ32" s="20"/>
      <c r="NJA32"/>
      <c r="NJB32" s="20"/>
      <c r="NJC32"/>
      <c r="NJD32" s="20"/>
      <c r="NJE32"/>
      <c r="NJF32" s="20"/>
      <c r="NJG32"/>
      <c r="NJH32" s="20"/>
      <c r="NJI32"/>
      <c r="NJJ32" s="20"/>
      <c r="NJK32"/>
      <c r="NJL32" s="20"/>
      <c r="NJM32"/>
      <c r="NJN32" s="20"/>
      <c r="NJO32"/>
      <c r="NJP32" s="20"/>
      <c r="NJQ32"/>
      <c r="NJR32" s="20"/>
      <c r="NJS32"/>
      <c r="NJT32" s="20"/>
      <c r="NJU32"/>
      <c r="NJV32" s="20"/>
      <c r="NJW32"/>
      <c r="NJX32" s="20"/>
      <c r="NJY32"/>
      <c r="NJZ32" s="20"/>
      <c r="NKA32"/>
      <c r="NKB32" s="20"/>
      <c r="NKC32"/>
      <c r="NKD32" s="20"/>
      <c r="NKE32"/>
      <c r="NKF32" s="20"/>
      <c r="NKG32"/>
      <c r="NKH32" s="20"/>
      <c r="NKI32"/>
      <c r="NKJ32" s="20"/>
      <c r="NKK32"/>
      <c r="NKL32" s="20"/>
      <c r="NKM32"/>
      <c r="NKN32" s="20"/>
      <c r="NKO32"/>
      <c r="NKP32" s="20"/>
      <c r="NKQ32"/>
      <c r="NKR32" s="20"/>
      <c r="NKS32"/>
      <c r="NKT32" s="20"/>
      <c r="NKU32"/>
      <c r="NKV32" s="20"/>
      <c r="NKW32"/>
      <c r="NKX32" s="20"/>
      <c r="NKY32"/>
      <c r="NKZ32" s="20"/>
      <c r="NLA32"/>
      <c r="NLB32" s="20"/>
      <c r="NLC32"/>
      <c r="NLD32" s="20"/>
      <c r="NLE32"/>
      <c r="NLF32" s="20"/>
      <c r="NLG32"/>
      <c r="NLH32" s="20"/>
      <c r="NLI32"/>
      <c r="NLJ32" s="20"/>
      <c r="NLK32"/>
      <c r="NLL32" s="20"/>
      <c r="NLM32"/>
      <c r="NLN32" s="20"/>
      <c r="NLO32"/>
      <c r="NLP32" s="20"/>
      <c r="NLQ32"/>
      <c r="NLR32" s="20"/>
      <c r="NLS32"/>
      <c r="NLT32" s="20"/>
      <c r="NLU32"/>
      <c r="NLV32" s="20"/>
      <c r="NLW32"/>
      <c r="NLX32" s="20"/>
      <c r="NLY32"/>
      <c r="NLZ32" s="20"/>
      <c r="NMA32"/>
      <c r="NMB32" s="20"/>
      <c r="NMC32"/>
      <c r="NMD32" s="20"/>
      <c r="NME32"/>
      <c r="NMF32" s="20"/>
      <c r="NMG32"/>
      <c r="NMH32" s="20"/>
      <c r="NMI32"/>
      <c r="NMJ32" s="20"/>
      <c r="NMK32"/>
      <c r="NML32" s="20"/>
      <c r="NMM32"/>
      <c r="NMN32" s="20"/>
      <c r="NMO32"/>
      <c r="NMP32" s="20"/>
      <c r="NMQ32"/>
      <c r="NMR32" s="20"/>
      <c r="NMS32"/>
      <c r="NMT32" s="20"/>
      <c r="NMU32"/>
      <c r="NMV32" s="20"/>
      <c r="NMW32"/>
      <c r="NMX32" s="20"/>
      <c r="NMY32"/>
      <c r="NMZ32" s="20"/>
      <c r="NNA32"/>
      <c r="NNB32" s="20"/>
      <c r="NNC32"/>
      <c r="NND32" s="20"/>
      <c r="NNE32"/>
      <c r="NNF32" s="20"/>
      <c r="NNG32"/>
      <c r="NNH32" s="20"/>
      <c r="NNI32"/>
      <c r="NNJ32" s="20"/>
      <c r="NNK32"/>
      <c r="NNL32" s="20"/>
      <c r="NNM32"/>
      <c r="NNN32" s="20"/>
      <c r="NNO32"/>
      <c r="NNP32" s="20"/>
      <c r="NNQ32"/>
      <c r="NNR32" s="20"/>
      <c r="NNS32"/>
      <c r="NNT32" s="20"/>
      <c r="NNU32"/>
      <c r="NNV32" s="20"/>
      <c r="NNW32"/>
      <c r="NNX32" s="20"/>
      <c r="NNY32"/>
      <c r="NNZ32" s="20"/>
      <c r="NOA32"/>
      <c r="NOB32" s="20"/>
      <c r="NOC32"/>
      <c r="NOD32" s="20"/>
      <c r="NOE32"/>
      <c r="NOF32" s="20"/>
      <c r="NOG32"/>
      <c r="NOH32" s="20"/>
      <c r="NOI32"/>
      <c r="NOJ32" s="20"/>
      <c r="NOK32"/>
      <c r="NOL32" s="20"/>
      <c r="NOM32"/>
      <c r="NON32" s="20"/>
      <c r="NOO32"/>
      <c r="NOP32" s="20"/>
      <c r="NOQ32"/>
      <c r="NOR32" s="20"/>
      <c r="NOS32"/>
      <c r="NOT32" s="20"/>
      <c r="NOU32"/>
      <c r="NOV32" s="20"/>
      <c r="NOW32"/>
      <c r="NOX32" s="20"/>
      <c r="NOY32"/>
      <c r="NOZ32" s="20"/>
      <c r="NPA32"/>
      <c r="NPB32" s="20"/>
      <c r="NPC32"/>
      <c r="NPD32" s="20"/>
      <c r="NPE32"/>
      <c r="NPF32" s="20"/>
      <c r="NPG32"/>
      <c r="NPH32" s="20"/>
      <c r="NPI32"/>
      <c r="NPJ32" s="20"/>
      <c r="NPK32"/>
      <c r="NPL32" s="20"/>
      <c r="NPM32"/>
      <c r="NPN32" s="20"/>
      <c r="NPO32"/>
      <c r="NPP32" s="20"/>
      <c r="NPQ32"/>
      <c r="NPR32" s="20"/>
      <c r="NPS32"/>
      <c r="NPT32" s="20"/>
      <c r="NPU32"/>
      <c r="NPV32" s="20"/>
      <c r="NPW32"/>
      <c r="NPX32" s="20"/>
      <c r="NPY32"/>
      <c r="NPZ32" s="20"/>
      <c r="NQA32"/>
      <c r="NQB32" s="20"/>
      <c r="NQC32"/>
      <c r="NQD32" s="20"/>
      <c r="NQE32"/>
      <c r="NQF32" s="20"/>
      <c r="NQG32"/>
      <c r="NQH32" s="20"/>
      <c r="NQI32"/>
      <c r="NQJ32" s="20"/>
      <c r="NQK32"/>
      <c r="NQL32" s="20"/>
      <c r="NQM32"/>
      <c r="NQN32" s="20"/>
      <c r="NQO32"/>
      <c r="NQP32" s="20"/>
      <c r="NQQ32"/>
      <c r="NQR32" s="20"/>
      <c r="NQS32"/>
      <c r="NQT32" s="20"/>
      <c r="NQU32"/>
      <c r="NQV32" s="20"/>
      <c r="NQW32"/>
      <c r="NQX32" s="20"/>
      <c r="NQY32"/>
      <c r="NQZ32" s="20"/>
      <c r="NRA32"/>
      <c r="NRB32" s="20"/>
      <c r="NRC32"/>
      <c r="NRD32" s="20"/>
      <c r="NRE32"/>
      <c r="NRF32" s="20"/>
      <c r="NRG32"/>
      <c r="NRH32" s="20"/>
      <c r="NRI32"/>
      <c r="NRJ32" s="20"/>
      <c r="NRK32"/>
      <c r="NRL32" s="20"/>
      <c r="NRM32"/>
      <c r="NRN32" s="20"/>
      <c r="NRO32"/>
      <c r="NRP32" s="20"/>
      <c r="NRQ32"/>
      <c r="NRR32" s="20"/>
      <c r="NRS32"/>
      <c r="NRT32" s="20"/>
      <c r="NRU32"/>
      <c r="NRV32" s="20"/>
      <c r="NRW32"/>
      <c r="NRX32" s="20"/>
      <c r="NRY32"/>
      <c r="NRZ32" s="20"/>
      <c r="NSA32"/>
      <c r="NSB32" s="20"/>
      <c r="NSC32"/>
      <c r="NSD32" s="20"/>
      <c r="NSE32"/>
      <c r="NSF32" s="20"/>
      <c r="NSG32"/>
      <c r="NSH32" s="20"/>
      <c r="NSI32"/>
      <c r="NSJ32" s="20"/>
      <c r="NSK32"/>
      <c r="NSL32" s="20"/>
      <c r="NSM32"/>
      <c r="NSN32" s="20"/>
      <c r="NSO32"/>
      <c r="NSP32" s="20"/>
      <c r="NSQ32"/>
      <c r="NSR32" s="20"/>
      <c r="NSS32"/>
      <c r="NST32" s="20"/>
      <c r="NSU32"/>
      <c r="NSV32" s="20"/>
      <c r="NSW32"/>
      <c r="NSX32" s="20"/>
      <c r="NSY32"/>
      <c r="NSZ32" s="20"/>
      <c r="NTA32"/>
      <c r="NTB32" s="20"/>
      <c r="NTC32"/>
      <c r="NTD32" s="20"/>
      <c r="NTE32"/>
      <c r="NTF32" s="20"/>
      <c r="NTG32"/>
      <c r="NTH32" s="20"/>
      <c r="NTI32"/>
      <c r="NTJ32" s="20"/>
      <c r="NTK32"/>
      <c r="NTL32" s="20"/>
      <c r="NTM32"/>
      <c r="NTN32" s="20"/>
      <c r="NTO32"/>
      <c r="NTP32" s="20"/>
      <c r="NTQ32"/>
      <c r="NTR32" s="20"/>
      <c r="NTS32"/>
      <c r="NTT32" s="20"/>
      <c r="NTU32"/>
      <c r="NTV32" s="20"/>
      <c r="NTW32"/>
      <c r="NTX32" s="20"/>
      <c r="NTY32"/>
      <c r="NTZ32" s="20"/>
      <c r="NUA32"/>
      <c r="NUB32" s="20"/>
      <c r="NUC32"/>
      <c r="NUD32" s="20"/>
      <c r="NUE32"/>
      <c r="NUF32" s="20"/>
      <c r="NUG32"/>
      <c r="NUH32" s="20"/>
      <c r="NUI32"/>
      <c r="NUJ32" s="20"/>
      <c r="NUK32"/>
      <c r="NUL32" s="20"/>
      <c r="NUM32"/>
      <c r="NUN32" s="20"/>
      <c r="NUO32"/>
      <c r="NUP32" s="20"/>
      <c r="NUQ32"/>
      <c r="NUR32" s="20"/>
      <c r="NUS32"/>
      <c r="NUT32" s="20"/>
      <c r="NUU32"/>
      <c r="NUV32" s="20"/>
      <c r="NUW32"/>
      <c r="NUX32" s="20"/>
      <c r="NUY32"/>
      <c r="NUZ32" s="20"/>
      <c r="NVA32"/>
      <c r="NVB32" s="20"/>
      <c r="NVC32"/>
      <c r="NVD32" s="20"/>
      <c r="NVE32"/>
      <c r="NVF32" s="20"/>
      <c r="NVG32"/>
      <c r="NVH32" s="20"/>
      <c r="NVI32"/>
      <c r="NVJ32" s="20"/>
      <c r="NVK32"/>
      <c r="NVL32" s="20"/>
      <c r="NVM32"/>
      <c r="NVN32" s="20"/>
      <c r="NVO32"/>
      <c r="NVP32" s="20"/>
      <c r="NVQ32"/>
      <c r="NVR32" s="20"/>
      <c r="NVS32"/>
      <c r="NVT32" s="20"/>
      <c r="NVU32"/>
      <c r="NVV32" s="20"/>
      <c r="NVW32"/>
      <c r="NVX32" s="20"/>
      <c r="NVY32"/>
      <c r="NVZ32" s="20"/>
      <c r="NWA32"/>
      <c r="NWB32" s="20"/>
      <c r="NWC32"/>
      <c r="NWD32" s="20"/>
      <c r="NWE32"/>
      <c r="NWF32" s="20"/>
      <c r="NWG32"/>
      <c r="NWH32" s="20"/>
      <c r="NWI32"/>
      <c r="NWJ32" s="20"/>
      <c r="NWK32"/>
      <c r="NWL32" s="20"/>
      <c r="NWM32"/>
      <c r="NWN32" s="20"/>
      <c r="NWO32"/>
      <c r="NWP32" s="20"/>
      <c r="NWQ32"/>
      <c r="NWR32" s="20"/>
      <c r="NWS32"/>
      <c r="NWT32" s="20"/>
      <c r="NWU32"/>
      <c r="NWV32" s="20"/>
      <c r="NWW32"/>
      <c r="NWX32" s="20"/>
      <c r="NWY32"/>
      <c r="NWZ32" s="20"/>
      <c r="NXA32"/>
      <c r="NXB32" s="20"/>
      <c r="NXC32"/>
      <c r="NXD32" s="20"/>
      <c r="NXE32"/>
      <c r="NXF32" s="20"/>
      <c r="NXG32"/>
      <c r="NXH32" s="20"/>
      <c r="NXI32"/>
      <c r="NXJ32" s="20"/>
      <c r="NXK32"/>
      <c r="NXL32" s="20"/>
      <c r="NXM32"/>
      <c r="NXN32" s="20"/>
      <c r="NXO32"/>
      <c r="NXP32" s="20"/>
      <c r="NXQ32"/>
      <c r="NXR32" s="20"/>
      <c r="NXS32"/>
      <c r="NXT32" s="20"/>
      <c r="NXU32"/>
      <c r="NXV32" s="20"/>
      <c r="NXW32"/>
      <c r="NXX32" s="20"/>
      <c r="NXY32"/>
      <c r="NXZ32" s="20"/>
      <c r="NYA32"/>
      <c r="NYB32" s="20"/>
      <c r="NYC32"/>
      <c r="NYD32" s="20"/>
      <c r="NYE32"/>
      <c r="NYF32" s="20"/>
      <c r="NYG32"/>
      <c r="NYH32" s="20"/>
      <c r="NYI32"/>
      <c r="NYJ32" s="20"/>
      <c r="NYK32"/>
      <c r="NYL32" s="20"/>
      <c r="NYM32"/>
      <c r="NYN32" s="20"/>
      <c r="NYO32"/>
      <c r="NYP32" s="20"/>
      <c r="NYQ32"/>
      <c r="NYR32" s="20"/>
      <c r="NYS32"/>
      <c r="NYT32" s="20"/>
      <c r="NYU32"/>
      <c r="NYV32" s="20"/>
      <c r="NYW32"/>
      <c r="NYX32" s="20"/>
      <c r="NYY32"/>
      <c r="NYZ32" s="20"/>
      <c r="NZA32"/>
      <c r="NZB32" s="20"/>
      <c r="NZC32"/>
      <c r="NZD32" s="20"/>
      <c r="NZE32"/>
      <c r="NZF32" s="20"/>
      <c r="NZG32"/>
      <c r="NZH32" s="20"/>
      <c r="NZI32"/>
      <c r="NZJ32" s="20"/>
      <c r="NZK32"/>
      <c r="NZL32" s="20"/>
      <c r="NZM32"/>
      <c r="NZN32" s="20"/>
      <c r="NZO32"/>
      <c r="NZP32" s="20"/>
      <c r="NZQ32"/>
      <c r="NZR32" s="20"/>
      <c r="NZS32"/>
      <c r="NZT32" s="20"/>
      <c r="NZU32"/>
      <c r="NZV32" s="20"/>
      <c r="NZW32"/>
      <c r="NZX32" s="20"/>
      <c r="NZY32"/>
      <c r="NZZ32" s="20"/>
      <c r="OAA32"/>
      <c r="OAB32" s="20"/>
      <c r="OAC32"/>
      <c r="OAD32" s="20"/>
      <c r="OAE32"/>
      <c r="OAF32" s="20"/>
      <c r="OAG32"/>
      <c r="OAH32" s="20"/>
      <c r="OAI32"/>
      <c r="OAJ32" s="20"/>
      <c r="OAK32"/>
      <c r="OAL32" s="20"/>
      <c r="OAM32"/>
      <c r="OAN32" s="20"/>
      <c r="OAO32"/>
      <c r="OAP32" s="20"/>
      <c r="OAQ32"/>
      <c r="OAR32" s="20"/>
      <c r="OAS32"/>
      <c r="OAT32" s="20"/>
      <c r="OAU32"/>
      <c r="OAV32" s="20"/>
      <c r="OAW32"/>
      <c r="OAX32" s="20"/>
      <c r="OAY32"/>
      <c r="OAZ32" s="20"/>
      <c r="OBA32"/>
      <c r="OBB32" s="20"/>
      <c r="OBC32"/>
      <c r="OBD32" s="20"/>
      <c r="OBE32"/>
      <c r="OBF32" s="20"/>
      <c r="OBG32"/>
      <c r="OBH32" s="20"/>
      <c r="OBI32"/>
      <c r="OBJ32" s="20"/>
      <c r="OBK32"/>
      <c r="OBL32" s="20"/>
      <c r="OBM32"/>
      <c r="OBN32" s="20"/>
      <c r="OBO32"/>
      <c r="OBP32" s="20"/>
      <c r="OBQ32"/>
      <c r="OBR32" s="20"/>
      <c r="OBS32"/>
      <c r="OBT32" s="20"/>
      <c r="OBU32"/>
      <c r="OBV32" s="20"/>
      <c r="OBW32"/>
      <c r="OBX32" s="20"/>
      <c r="OBY32"/>
      <c r="OBZ32" s="20"/>
      <c r="OCA32"/>
      <c r="OCB32" s="20"/>
      <c r="OCC32"/>
      <c r="OCD32" s="20"/>
      <c r="OCE32"/>
      <c r="OCF32" s="20"/>
      <c r="OCG32"/>
      <c r="OCH32" s="20"/>
      <c r="OCI32"/>
      <c r="OCJ32" s="20"/>
      <c r="OCK32"/>
      <c r="OCL32" s="20"/>
      <c r="OCM32"/>
      <c r="OCN32" s="20"/>
      <c r="OCO32"/>
      <c r="OCP32" s="20"/>
      <c r="OCQ32"/>
      <c r="OCR32" s="20"/>
      <c r="OCS32"/>
      <c r="OCT32" s="20"/>
      <c r="OCU32"/>
      <c r="OCV32" s="20"/>
      <c r="OCW32"/>
      <c r="OCX32" s="20"/>
      <c r="OCY32"/>
      <c r="OCZ32" s="20"/>
      <c r="ODA32"/>
      <c r="ODB32" s="20"/>
      <c r="ODC32"/>
      <c r="ODD32" s="20"/>
      <c r="ODE32"/>
      <c r="ODF32" s="20"/>
      <c r="ODG32"/>
      <c r="ODH32" s="20"/>
      <c r="ODI32"/>
      <c r="ODJ32" s="20"/>
      <c r="ODK32"/>
      <c r="ODL32" s="20"/>
      <c r="ODM32"/>
      <c r="ODN32" s="20"/>
      <c r="ODO32"/>
      <c r="ODP32" s="20"/>
      <c r="ODQ32"/>
      <c r="ODR32" s="20"/>
      <c r="ODS32"/>
      <c r="ODT32" s="20"/>
      <c r="ODU32"/>
      <c r="ODV32" s="20"/>
      <c r="ODW32"/>
      <c r="ODX32" s="20"/>
      <c r="ODY32"/>
      <c r="ODZ32" s="20"/>
      <c r="OEA32"/>
      <c r="OEB32" s="20"/>
      <c r="OEC32"/>
      <c r="OED32" s="20"/>
      <c r="OEE32"/>
      <c r="OEF32" s="20"/>
      <c r="OEG32"/>
      <c r="OEH32" s="20"/>
      <c r="OEI32"/>
      <c r="OEJ32" s="20"/>
      <c r="OEK32"/>
      <c r="OEL32" s="20"/>
      <c r="OEM32"/>
      <c r="OEN32" s="20"/>
      <c r="OEO32"/>
      <c r="OEP32" s="20"/>
      <c r="OEQ32"/>
      <c r="OER32" s="20"/>
      <c r="OES32"/>
      <c r="OET32" s="20"/>
      <c r="OEU32"/>
      <c r="OEV32" s="20"/>
      <c r="OEW32"/>
      <c r="OEX32" s="20"/>
      <c r="OEY32"/>
      <c r="OEZ32" s="20"/>
      <c r="OFA32"/>
      <c r="OFB32" s="20"/>
      <c r="OFC32"/>
      <c r="OFD32" s="20"/>
      <c r="OFE32"/>
      <c r="OFF32" s="20"/>
      <c r="OFG32"/>
      <c r="OFH32" s="20"/>
      <c r="OFI32"/>
      <c r="OFJ32" s="20"/>
      <c r="OFK32"/>
      <c r="OFL32" s="20"/>
      <c r="OFM32"/>
      <c r="OFN32" s="20"/>
      <c r="OFO32"/>
      <c r="OFP32" s="20"/>
      <c r="OFQ32"/>
      <c r="OFR32" s="20"/>
      <c r="OFS32"/>
      <c r="OFT32" s="20"/>
      <c r="OFU32"/>
      <c r="OFV32" s="20"/>
      <c r="OFW32"/>
      <c r="OFX32" s="20"/>
      <c r="OFY32"/>
      <c r="OFZ32" s="20"/>
      <c r="OGA32"/>
      <c r="OGB32" s="20"/>
      <c r="OGC32"/>
      <c r="OGD32" s="20"/>
      <c r="OGE32"/>
      <c r="OGF32" s="20"/>
      <c r="OGG32"/>
      <c r="OGH32" s="20"/>
      <c r="OGI32"/>
      <c r="OGJ32" s="20"/>
      <c r="OGK32"/>
      <c r="OGL32" s="20"/>
      <c r="OGM32"/>
      <c r="OGN32" s="20"/>
      <c r="OGO32"/>
      <c r="OGP32" s="20"/>
      <c r="OGQ32"/>
      <c r="OGR32" s="20"/>
      <c r="OGS32"/>
      <c r="OGT32" s="20"/>
      <c r="OGU32"/>
      <c r="OGV32" s="20"/>
      <c r="OGW32"/>
      <c r="OGX32" s="20"/>
      <c r="OGY32"/>
      <c r="OGZ32" s="20"/>
      <c r="OHA32"/>
      <c r="OHB32" s="20"/>
      <c r="OHC32"/>
      <c r="OHD32" s="20"/>
      <c r="OHE32"/>
      <c r="OHF32" s="20"/>
      <c r="OHG32"/>
      <c r="OHH32" s="20"/>
      <c r="OHI32"/>
      <c r="OHJ32" s="20"/>
      <c r="OHK32"/>
      <c r="OHL32" s="20"/>
      <c r="OHM32"/>
      <c r="OHN32" s="20"/>
      <c r="OHO32"/>
      <c r="OHP32" s="20"/>
      <c r="OHQ32"/>
      <c r="OHR32" s="20"/>
      <c r="OHS32"/>
      <c r="OHT32" s="20"/>
      <c r="OHU32"/>
      <c r="OHV32" s="20"/>
      <c r="OHW32"/>
      <c r="OHX32" s="20"/>
      <c r="OHY32"/>
      <c r="OHZ32" s="20"/>
      <c r="OIA32"/>
      <c r="OIB32" s="20"/>
      <c r="OIC32"/>
      <c r="OID32" s="20"/>
      <c r="OIE32"/>
      <c r="OIF32" s="20"/>
      <c r="OIG32"/>
      <c r="OIH32" s="20"/>
      <c r="OII32"/>
      <c r="OIJ32" s="20"/>
      <c r="OIK32"/>
      <c r="OIL32" s="20"/>
      <c r="OIM32"/>
      <c r="OIN32" s="20"/>
      <c r="OIO32"/>
      <c r="OIP32" s="20"/>
      <c r="OIQ32"/>
      <c r="OIR32" s="20"/>
      <c r="OIS32"/>
      <c r="OIT32" s="20"/>
      <c r="OIU32"/>
      <c r="OIV32" s="20"/>
      <c r="OIW32"/>
      <c r="OIX32" s="20"/>
      <c r="OIY32"/>
      <c r="OIZ32" s="20"/>
      <c r="OJA32"/>
      <c r="OJB32" s="20"/>
      <c r="OJC32"/>
      <c r="OJD32" s="20"/>
      <c r="OJE32"/>
      <c r="OJF32" s="20"/>
      <c r="OJG32"/>
      <c r="OJH32" s="20"/>
      <c r="OJI32"/>
      <c r="OJJ32" s="20"/>
      <c r="OJK32"/>
      <c r="OJL32" s="20"/>
      <c r="OJM32"/>
      <c r="OJN32" s="20"/>
      <c r="OJO32"/>
      <c r="OJP32" s="20"/>
      <c r="OJQ32"/>
      <c r="OJR32" s="20"/>
      <c r="OJS32"/>
      <c r="OJT32" s="20"/>
      <c r="OJU32"/>
      <c r="OJV32" s="20"/>
      <c r="OJW32"/>
      <c r="OJX32" s="20"/>
      <c r="OJY32"/>
      <c r="OJZ32" s="20"/>
      <c r="OKA32"/>
      <c r="OKB32" s="20"/>
      <c r="OKC32"/>
      <c r="OKD32" s="20"/>
      <c r="OKE32"/>
      <c r="OKF32" s="20"/>
      <c r="OKG32"/>
      <c r="OKH32" s="20"/>
      <c r="OKI32"/>
      <c r="OKJ32" s="20"/>
      <c r="OKK32"/>
      <c r="OKL32" s="20"/>
      <c r="OKM32"/>
      <c r="OKN32" s="20"/>
      <c r="OKO32"/>
      <c r="OKP32" s="20"/>
      <c r="OKQ32"/>
      <c r="OKR32" s="20"/>
      <c r="OKS32"/>
      <c r="OKT32" s="20"/>
      <c r="OKU32"/>
      <c r="OKV32" s="20"/>
      <c r="OKW32"/>
      <c r="OKX32" s="20"/>
      <c r="OKY32"/>
      <c r="OKZ32" s="20"/>
      <c r="OLA32"/>
      <c r="OLB32" s="20"/>
      <c r="OLC32"/>
      <c r="OLD32" s="20"/>
      <c r="OLE32"/>
      <c r="OLF32" s="20"/>
      <c r="OLG32"/>
      <c r="OLH32" s="20"/>
      <c r="OLI32"/>
      <c r="OLJ32" s="20"/>
      <c r="OLK32"/>
      <c r="OLL32" s="20"/>
      <c r="OLM32"/>
      <c r="OLN32" s="20"/>
      <c r="OLO32"/>
      <c r="OLP32" s="20"/>
      <c r="OLQ32"/>
      <c r="OLR32" s="20"/>
      <c r="OLS32"/>
      <c r="OLT32" s="20"/>
      <c r="OLU32"/>
      <c r="OLV32" s="20"/>
      <c r="OLW32"/>
      <c r="OLX32" s="20"/>
      <c r="OLY32"/>
      <c r="OLZ32" s="20"/>
      <c r="OMA32"/>
      <c r="OMB32" s="20"/>
      <c r="OMC32"/>
      <c r="OMD32" s="20"/>
      <c r="OME32"/>
      <c r="OMF32" s="20"/>
      <c r="OMG32"/>
      <c r="OMH32" s="20"/>
      <c r="OMI32"/>
      <c r="OMJ32" s="20"/>
      <c r="OMK32"/>
      <c r="OML32" s="20"/>
      <c r="OMM32"/>
      <c r="OMN32" s="20"/>
      <c r="OMO32"/>
      <c r="OMP32" s="20"/>
      <c r="OMQ32"/>
      <c r="OMR32" s="20"/>
      <c r="OMS32"/>
      <c r="OMT32" s="20"/>
      <c r="OMU32"/>
      <c r="OMV32" s="20"/>
      <c r="OMW32"/>
      <c r="OMX32" s="20"/>
      <c r="OMY32"/>
      <c r="OMZ32" s="20"/>
      <c r="ONA32"/>
      <c r="ONB32" s="20"/>
      <c r="ONC32"/>
      <c r="OND32" s="20"/>
      <c r="ONE32"/>
      <c r="ONF32" s="20"/>
      <c r="ONG32"/>
      <c r="ONH32" s="20"/>
      <c r="ONI32"/>
      <c r="ONJ32" s="20"/>
      <c r="ONK32"/>
      <c r="ONL32" s="20"/>
      <c r="ONM32"/>
      <c r="ONN32" s="20"/>
      <c r="ONO32"/>
      <c r="ONP32" s="20"/>
      <c r="ONQ32"/>
      <c r="ONR32" s="20"/>
      <c r="ONS32"/>
      <c r="ONT32" s="20"/>
      <c r="ONU32"/>
      <c r="ONV32" s="20"/>
      <c r="ONW32"/>
      <c r="ONX32" s="20"/>
      <c r="ONY32"/>
      <c r="ONZ32" s="20"/>
      <c r="OOA32"/>
      <c r="OOB32" s="20"/>
      <c r="OOC32"/>
      <c r="OOD32" s="20"/>
      <c r="OOE32"/>
      <c r="OOF32" s="20"/>
      <c r="OOG32"/>
      <c r="OOH32" s="20"/>
      <c r="OOI32"/>
      <c r="OOJ32" s="20"/>
      <c r="OOK32"/>
      <c r="OOL32" s="20"/>
      <c r="OOM32"/>
      <c r="OON32" s="20"/>
      <c r="OOO32"/>
      <c r="OOP32" s="20"/>
      <c r="OOQ32"/>
      <c r="OOR32" s="20"/>
      <c r="OOS32"/>
      <c r="OOT32" s="20"/>
      <c r="OOU32"/>
      <c r="OOV32" s="20"/>
      <c r="OOW32"/>
      <c r="OOX32" s="20"/>
      <c r="OOY32"/>
      <c r="OOZ32" s="20"/>
      <c r="OPA32"/>
      <c r="OPB32" s="20"/>
      <c r="OPC32"/>
      <c r="OPD32" s="20"/>
      <c r="OPE32"/>
      <c r="OPF32" s="20"/>
      <c r="OPG32"/>
      <c r="OPH32" s="20"/>
      <c r="OPI32"/>
      <c r="OPJ32" s="20"/>
      <c r="OPK32"/>
      <c r="OPL32" s="20"/>
      <c r="OPM32"/>
      <c r="OPN32" s="20"/>
      <c r="OPO32"/>
      <c r="OPP32" s="20"/>
      <c r="OPQ32"/>
      <c r="OPR32" s="20"/>
      <c r="OPS32"/>
      <c r="OPT32" s="20"/>
      <c r="OPU32"/>
      <c r="OPV32" s="20"/>
      <c r="OPW32"/>
      <c r="OPX32" s="20"/>
      <c r="OPY32"/>
      <c r="OPZ32" s="20"/>
      <c r="OQA32"/>
      <c r="OQB32" s="20"/>
      <c r="OQC32"/>
      <c r="OQD32" s="20"/>
      <c r="OQE32"/>
      <c r="OQF32" s="20"/>
      <c r="OQG32"/>
      <c r="OQH32" s="20"/>
      <c r="OQI32"/>
      <c r="OQJ32" s="20"/>
      <c r="OQK32"/>
      <c r="OQL32" s="20"/>
      <c r="OQM32"/>
      <c r="OQN32" s="20"/>
      <c r="OQO32"/>
      <c r="OQP32" s="20"/>
      <c r="OQQ32"/>
      <c r="OQR32" s="20"/>
      <c r="OQS32"/>
      <c r="OQT32" s="20"/>
      <c r="OQU32"/>
      <c r="OQV32" s="20"/>
      <c r="OQW32"/>
      <c r="OQX32" s="20"/>
      <c r="OQY32"/>
      <c r="OQZ32" s="20"/>
      <c r="ORA32"/>
      <c r="ORB32" s="20"/>
      <c r="ORC32"/>
      <c r="ORD32" s="20"/>
      <c r="ORE32"/>
      <c r="ORF32" s="20"/>
      <c r="ORG32"/>
      <c r="ORH32" s="20"/>
      <c r="ORI32"/>
      <c r="ORJ32" s="20"/>
      <c r="ORK32"/>
      <c r="ORL32" s="20"/>
      <c r="ORM32"/>
      <c r="ORN32" s="20"/>
      <c r="ORO32"/>
      <c r="ORP32" s="20"/>
      <c r="ORQ32"/>
      <c r="ORR32" s="20"/>
      <c r="ORS32"/>
      <c r="ORT32" s="20"/>
      <c r="ORU32"/>
      <c r="ORV32" s="20"/>
      <c r="ORW32"/>
      <c r="ORX32" s="20"/>
      <c r="ORY32"/>
      <c r="ORZ32" s="20"/>
      <c r="OSA32"/>
      <c r="OSB32" s="20"/>
      <c r="OSC32"/>
      <c r="OSD32" s="20"/>
      <c r="OSE32"/>
      <c r="OSF32" s="20"/>
      <c r="OSG32"/>
      <c r="OSH32" s="20"/>
      <c r="OSI32"/>
      <c r="OSJ32" s="20"/>
      <c r="OSK32"/>
      <c r="OSL32" s="20"/>
      <c r="OSM32"/>
      <c r="OSN32" s="20"/>
      <c r="OSO32"/>
      <c r="OSP32" s="20"/>
      <c r="OSQ32"/>
      <c r="OSR32" s="20"/>
      <c r="OSS32"/>
      <c r="OST32" s="20"/>
      <c r="OSU32"/>
      <c r="OSV32" s="20"/>
      <c r="OSW32"/>
      <c r="OSX32" s="20"/>
      <c r="OSY32"/>
      <c r="OSZ32" s="20"/>
      <c r="OTA32"/>
      <c r="OTB32" s="20"/>
      <c r="OTC32"/>
      <c r="OTD32" s="20"/>
      <c r="OTE32"/>
      <c r="OTF32" s="20"/>
      <c r="OTG32"/>
      <c r="OTH32" s="20"/>
      <c r="OTI32"/>
      <c r="OTJ32" s="20"/>
      <c r="OTK32"/>
      <c r="OTL32" s="20"/>
      <c r="OTM32"/>
      <c r="OTN32" s="20"/>
      <c r="OTO32"/>
      <c r="OTP32" s="20"/>
      <c r="OTQ32"/>
      <c r="OTR32" s="20"/>
      <c r="OTS32"/>
      <c r="OTT32" s="20"/>
      <c r="OTU32"/>
      <c r="OTV32" s="20"/>
      <c r="OTW32"/>
      <c r="OTX32" s="20"/>
      <c r="OTY32"/>
      <c r="OTZ32" s="20"/>
      <c r="OUA32"/>
      <c r="OUB32" s="20"/>
      <c r="OUC32"/>
      <c r="OUD32" s="20"/>
      <c r="OUE32"/>
      <c r="OUF32" s="20"/>
      <c r="OUG32"/>
      <c r="OUH32" s="20"/>
      <c r="OUI32"/>
      <c r="OUJ32" s="20"/>
      <c r="OUK32"/>
      <c r="OUL32" s="20"/>
      <c r="OUM32"/>
      <c r="OUN32" s="20"/>
      <c r="OUO32"/>
      <c r="OUP32" s="20"/>
      <c r="OUQ32"/>
      <c r="OUR32" s="20"/>
      <c r="OUS32"/>
      <c r="OUT32" s="20"/>
      <c r="OUU32"/>
      <c r="OUV32" s="20"/>
      <c r="OUW32"/>
      <c r="OUX32" s="20"/>
      <c r="OUY32"/>
      <c r="OUZ32" s="20"/>
      <c r="OVA32"/>
      <c r="OVB32" s="20"/>
      <c r="OVC32"/>
      <c r="OVD32" s="20"/>
      <c r="OVE32"/>
      <c r="OVF32" s="20"/>
      <c r="OVG32"/>
      <c r="OVH32" s="20"/>
      <c r="OVI32"/>
      <c r="OVJ32" s="20"/>
      <c r="OVK32"/>
      <c r="OVL32" s="20"/>
      <c r="OVM32"/>
      <c r="OVN32" s="20"/>
      <c r="OVO32"/>
      <c r="OVP32" s="20"/>
      <c r="OVQ32"/>
      <c r="OVR32" s="20"/>
      <c r="OVS32"/>
      <c r="OVT32" s="20"/>
      <c r="OVU32"/>
      <c r="OVV32" s="20"/>
      <c r="OVW32"/>
      <c r="OVX32" s="20"/>
      <c r="OVY32"/>
      <c r="OVZ32" s="20"/>
      <c r="OWA32"/>
      <c r="OWB32" s="20"/>
      <c r="OWC32"/>
      <c r="OWD32" s="20"/>
      <c r="OWE32"/>
      <c r="OWF32" s="20"/>
      <c r="OWG32"/>
      <c r="OWH32" s="20"/>
      <c r="OWI32"/>
      <c r="OWJ32" s="20"/>
      <c r="OWK32"/>
      <c r="OWL32" s="20"/>
      <c r="OWM32"/>
      <c r="OWN32" s="20"/>
      <c r="OWO32"/>
      <c r="OWP32" s="20"/>
      <c r="OWQ32"/>
      <c r="OWR32" s="20"/>
      <c r="OWS32"/>
      <c r="OWT32" s="20"/>
      <c r="OWU32"/>
      <c r="OWV32" s="20"/>
      <c r="OWW32"/>
      <c r="OWX32" s="20"/>
      <c r="OWY32"/>
      <c r="OWZ32" s="20"/>
      <c r="OXA32"/>
      <c r="OXB32" s="20"/>
      <c r="OXC32"/>
      <c r="OXD32" s="20"/>
      <c r="OXE32"/>
      <c r="OXF32" s="20"/>
      <c r="OXG32"/>
      <c r="OXH32" s="20"/>
      <c r="OXI32"/>
      <c r="OXJ32" s="20"/>
      <c r="OXK32"/>
      <c r="OXL32" s="20"/>
      <c r="OXM32"/>
      <c r="OXN32" s="20"/>
      <c r="OXO32"/>
      <c r="OXP32" s="20"/>
      <c r="OXQ32"/>
      <c r="OXR32" s="20"/>
      <c r="OXS32"/>
      <c r="OXT32" s="20"/>
      <c r="OXU32"/>
      <c r="OXV32" s="20"/>
      <c r="OXW32"/>
      <c r="OXX32" s="20"/>
      <c r="OXY32"/>
      <c r="OXZ32" s="20"/>
      <c r="OYA32"/>
      <c r="OYB32" s="20"/>
      <c r="OYC32"/>
      <c r="OYD32" s="20"/>
      <c r="OYE32"/>
      <c r="OYF32" s="20"/>
      <c r="OYG32"/>
      <c r="OYH32" s="20"/>
      <c r="OYI32"/>
      <c r="OYJ32" s="20"/>
      <c r="OYK32"/>
      <c r="OYL32" s="20"/>
      <c r="OYM32"/>
      <c r="OYN32" s="20"/>
      <c r="OYO32"/>
      <c r="OYP32" s="20"/>
      <c r="OYQ32"/>
      <c r="OYR32" s="20"/>
      <c r="OYS32"/>
      <c r="OYT32" s="20"/>
      <c r="OYU32"/>
      <c r="OYV32" s="20"/>
      <c r="OYW32"/>
      <c r="OYX32" s="20"/>
      <c r="OYY32"/>
      <c r="OYZ32" s="20"/>
      <c r="OZA32"/>
      <c r="OZB32" s="20"/>
      <c r="OZC32"/>
      <c r="OZD32" s="20"/>
      <c r="OZE32"/>
      <c r="OZF32" s="20"/>
      <c r="OZG32"/>
      <c r="OZH32" s="20"/>
      <c r="OZI32"/>
      <c r="OZJ32" s="20"/>
      <c r="OZK32"/>
      <c r="OZL32" s="20"/>
      <c r="OZM32"/>
      <c r="OZN32" s="20"/>
      <c r="OZO32"/>
      <c r="OZP32" s="20"/>
      <c r="OZQ32"/>
      <c r="OZR32" s="20"/>
      <c r="OZS32"/>
      <c r="OZT32" s="20"/>
      <c r="OZU32"/>
      <c r="OZV32" s="20"/>
      <c r="OZW32"/>
      <c r="OZX32" s="20"/>
      <c r="OZY32"/>
      <c r="OZZ32" s="20"/>
      <c r="PAA32"/>
      <c r="PAB32" s="20"/>
      <c r="PAC32"/>
      <c r="PAD32" s="20"/>
      <c r="PAE32"/>
      <c r="PAF32" s="20"/>
      <c r="PAG32"/>
      <c r="PAH32" s="20"/>
      <c r="PAI32"/>
      <c r="PAJ32" s="20"/>
      <c r="PAK32"/>
      <c r="PAL32" s="20"/>
      <c r="PAM32"/>
      <c r="PAN32" s="20"/>
      <c r="PAO32"/>
      <c r="PAP32" s="20"/>
      <c r="PAQ32"/>
      <c r="PAR32" s="20"/>
      <c r="PAS32"/>
      <c r="PAT32" s="20"/>
      <c r="PAU32"/>
      <c r="PAV32" s="20"/>
      <c r="PAW32"/>
      <c r="PAX32" s="20"/>
      <c r="PAY32"/>
      <c r="PAZ32" s="20"/>
      <c r="PBA32"/>
      <c r="PBB32" s="20"/>
      <c r="PBC32"/>
      <c r="PBD32" s="20"/>
      <c r="PBE32"/>
      <c r="PBF32" s="20"/>
      <c r="PBG32"/>
      <c r="PBH32" s="20"/>
      <c r="PBI32"/>
      <c r="PBJ32" s="20"/>
      <c r="PBK32"/>
      <c r="PBL32" s="20"/>
      <c r="PBM32"/>
      <c r="PBN32" s="20"/>
      <c r="PBO32"/>
      <c r="PBP32" s="20"/>
      <c r="PBQ32"/>
      <c r="PBR32" s="20"/>
      <c r="PBS32"/>
      <c r="PBT32" s="20"/>
      <c r="PBU32"/>
      <c r="PBV32" s="20"/>
      <c r="PBW32"/>
      <c r="PBX32" s="20"/>
      <c r="PBY32"/>
      <c r="PBZ32" s="20"/>
      <c r="PCA32"/>
      <c r="PCB32" s="20"/>
      <c r="PCC32"/>
      <c r="PCD32" s="20"/>
      <c r="PCE32"/>
      <c r="PCF32" s="20"/>
      <c r="PCG32"/>
      <c r="PCH32" s="20"/>
      <c r="PCI32"/>
      <c r="PCJ32" s="20"/>
      <c r="PCK32"/>
      <c r="PCL32" s="20"/>
      <c r="PCM32"/>
      <c r="PCN32" s="20"/>
      <c r="PCO32"/>
      <c r="PCP32" s="20"/>
      <c r="PCQ32"/>
      <c r="PCR32" s="20"/>
      <c r="PCS32"/>
      <c r="PCT32" s="20"/>
      <c r="PCU32"/>
      <c r="PCV32" s="20"/>
      <c r="PCW32"/>
      <c r="PCX32" s="20"/>
      <c r="PCY32"/>
      <c r="PCZ32" s="20"/>
      <c r="PDA32"/>
      <c r="PDB32" s="20"/>
      <c r="PDC32"/>
      <c r="PDD32" s="20"/>
      <c r="PDE32"/>
      <c r="PDF32" s="20"/>
      <c r="PDG32"/>
      <c r="PDH32" s="20"/>
      <c r="PDI32"/>
      <c r="PDJ32" s="20"/>
      <c r="PDK32"/>
      <c r="PDL32" s="20"/>
      <c r="PDM32"/>
      <c r="PDN32" s="20"/>
      <c r="PDO32"/>
      <c r="PDP32" s="20"/>
      <c r="PDQ32"/>
      <c r="PDR32" s="20"/>
      <c r="PDS32"/>
      <c r="PDT32" s="20"/>
      <c r="PDU32"/>
      <c r="PDV32" s="20"/>
      <c r="PDW32"/>
      <c r="PDX32" s="20"/>
      <c r="PDY32"/>
      <c r="PDZ32" s="20"/>
      <c r="PEA32"/>
      <c r="PEB32" s="20"/>
      <c r="PEC32"/>
      <c r="PED32" s="20"/>
      <c r="PEE32"/>
      <c r="PEF32" s="20"/>
      <c r="PEG32"/>
      <c r="PEH32" s="20"/>
      <c r="PEI32"/>
      <c r="PEJ32" s="20"/>
      <c r="PEK32"/>
      <c r="PEL32" s="20"/>
      <c r="PEM32"/>
      <c r="PEN32" s="20"/>
      <c r="PEO32"/>
      <c r="PEP32" s="20"/>
      <c r="PEQ32"/>
      <c r="PER32" s="20"/>
      <c r="PES32"/>
      <c r="PET32" s="20"/>
      <c r="PEU32"/>
      <c r="PEV32" s="20"/>
      <c r="PEW32"/>
      <c r="PEX32" s="20"/>
      <c r="PEY32"/>
      <c r="PEZ32" s="20"/>
      <c r="PFA32"/>
      <c r="PFB32" s="20"/>
      <c r="PFC32"/>
      <c r="PFD32" s="20"/>
      <c r="PFE32"/>
      <c r="PFF32" s="20"/>
      <c r="PFG32"/>
      <c r="PFH32" s="20"/>
      <c r="PFI32"/>
      <c r="PFJ32" s="20"/>
      <c r="PFK32"/>
      <c r="PFL32" s="20"/>
      <c r="PFM32"/>
      <c r="PFN32" s="20"/>
      <c r="PFO32"/>
      <c r="PFP32" s="20"/>
      <c r="PFQ32"/>
      <c r="PFR32" s="20"/>
      <c r="PFS32"/>
      <c r="PFT32" s="20"/>
      <c r="PFU32"/>
      <c r="PFV32" s="20"/>
      <c r="PFW32"/>
      <c r="PFX32" s="20"/>
      <c r="PFY32"/>
      <c r="PFZ32" s="20"/>
      <c r="PGA32"/>
      <c r="PGB32" s="20"/>
      <c r="PGC32"/>
      <c r="PGD32" s="20"/>
      <c r="PGE32"/>
      <c r="PGF32" s="20"/>
      <c r="PGG32"/>
      <c r="PGH32" s="20"/>
      <c r="PGI32"/>
      <c r="PGJ32" s="20"/>
      <c r="PGK32"/>
      <c r="PGL32" s="20"/>
      <c r="PGM32"/>
      <c r="PGN32" s="20"/>
      <c r="PGO32"/>
      <c r="PGP32" s="20"/>
      <c r="PGQ32"/>
      <c r="PGR32" s="20"/>
      <c r="PGS32"/>
      <c r="PGT32" s="20"/>
      <c r="PGU32"/>
      <c r="PGV32" s="20"/>
      <c r="PGW32"/>
      <c r="PGX32" s="20"/>
      <c r="PGY32"/>
      <c r="PGZ32" s="20"/>
      <c r="PHA32"/>
      <c r="PHB32" s="20"/>
      <c r="PHC32"/>
      <c r="PHD32" s="20"/>
      <c r="PHE32"/>
      <c r="PHF32" s="20"/>
      <c r="PHG32"/>
      <c r="PHH32" s="20"/>
      <c r="PHI32"/>
      <c r="PHJ32" s="20"/>
      <c r="PHK32"/>
      <c r="PHL32" s="20"/>
      <c r="PHM32"/>
      <c r="PHN32" s="20"/>
      <c r="PHO32"/>
      <c r="PHP32" s="20"/>
      <c r="PHQ32"/>
      <c r="PHR32" s="20"/>
      <c r="PHS32"/>
      <c r="PHT32" s="20"/>
      <c r="PHU32"/>
      <c r="PHV32" s="20"/>
      <c r="PHW32"/>
      <c r="PHX32" s="20"/>
      <c r="PHY32"/>
      <c r="PHZ32" s="20"/>
      <c r="PIA32"/>
      <c r="PIB32" s="20"/>
      <c r="PIC32"/>
      <c r="PID32" s="20"/>
      <c r="PIE32"/>
      <c r="PIF32" s="20"/>
      <c r="PIG32"/>
      <c r="PIH32" s="20"/>
      <c r="PII32"/>
      <c r="PIJ32" s="20"/>
      <c r="PIK32"/>
      <c r="PIL32" s="20"/>
      <c r="PIM32"/>
      <c r="PIN32" s="20"/>
      <c r="PIO32"/>
      <c r="PIP32" s="20"/>
      <c r="PIQ32"/>
      <c r="PIR32" s="20"/>
      <c r="PIS32"/>
      <c r="PIT32" s="20"/>
      <c r="PIU32"/>
      <c r="PIV32" s="20"/>
      <c r="PIW32"/>
      <c r="PIX32" s="20"/>
      <c r="PIY32"/>
      <c r="PIZ32" s="20"/>
      <c r="PJA32"/>
      <c r="PJB32" s="20"/>
      <c r="PJC32"/>
      <c r="PJD32" s="20"/>
      <c r="PJE32"/>
      <c r="PJF32" s="20"/>
      <c r="PJG32"/>
      <c r="PJH32" s="20"/>
      <c r="PJI32"/>
      <c r="PJJ32" s="20"/>
      <c r="PJK32"/>
      <c r="PJL32" s="20"/>
      <c r="PJM32"/>
      <c r="PJN32" s="20"/>
      <c r="PJO32"/>
      <c r="PJP32" s="20"/>
      <c r="PJQ32"/>
      <c r="PJR32" s="20"/>
      <c r="PJS32"/>
      <c r="PJT32" s="20"/>
      <c r="PJU32"/>
      <c r="PJV32" s="20"/>
      <c r="PJW32"/>
      <c r="PJX32" s="20"/>
      <c r="PJY32"/>
      <c r="PJZ32" s="20"/>
      <c r="PKA32"/>
      <c r="PKB32" s="20"/>
      <c r="PKC32"/>
      <c r="PKD32" s="20"/>
      <c r="PKE32"/>
      <c r="PKF32" s="20"/>
      <c r="PKG32"/>
      <c r="PKH32" s="20"/>
      <c r="PKI32"/>
      <c r="PKJ32" s="20"/>
      <c r="PKK32"/>
      <c r="PKL32" s="20"/>
      <c r="PKM32"/>
      <c r="PKN32" s="20"/>
      <c r="PKO32"/>
      <c r="PKP32" s="20"/>
      <c r="PKQ32"/>
      <c r="PKR32" s="20"/>
      <c r="PKS32"/>
      <c r="PKT32" s="20"/>
      <c r="PKU32"/>
      <c r="PKV32" s="20"/>
      <c r="PKW32"/>
      <c r="PKX32" s="20"/>
      <c r="PKY32"/>
      <c r="PKZ32" s="20"/>
      <c r="PLA32"/>
      <c r="PLB32" s="20"/>
      <c r="PLC32"/>
      <c r="PLD32" s="20"/>
      <c r="PLE32"/>
      <c r="PLF32" s="20"/>
      <c r="PLG32"/>
      <c r="PLH32" s="20"/>
      <c r="PLI32"/>
      <c r="PLJ32" s="20"/>
      <c r="PLK32"/>
      <c r="PLL32" s="20"/>
      <c r="PLM32"/>
      <c r="PLN32" s="20"/>
      <c r="PLO32"/>
      <c r="PLP32" s="20"/>
      <c r="PLQ32"/>
      <c r="PLR32" s="20"/>
      <c r="PLS32"/>
      <c r="PLT32" s="20"/>
      <c r="PLU32"/>
      <c r="PLV32" s="20"/>
      <c r="PLW32"/>
      <c r="PLX32" s="20"/>
      <c r="PLY32"/>
      <c r="PLZ32" s="20"/>
      <c r="PMA32"/>
      <c r="PMB32" s="20"/>
      <c r="PMC32"/>
      <c r="PMD32" s="20"/>
      <c r="PME32"/>
      <c r="PMF32" s="20"/>
      <c r="PMG32"/>
      <c r="PMH32" s="20"/>
      <c r="PMI32"/>
      <c r="PMJ32" s="20"/>
      <c r="PMK32"/>
      <c r="PML32" s="20"/>
      <c r="PMM32"/>
      <c r="PMN32" s="20"/>
      <c r="PMO32"/>
      <c r="PMP32" s="20"/>
      <c r="PMQ32"/>
      <c r="PMR32" s="20"/>
      <c r="PMS32"/>
      <c r="PMT32" s="20"/>
      <c r="PMU32"/>
      <c r="PMV32" s="20"/>
      <c r="PMW32"/>
      <c r="PMX32" s="20"/>
      <c r="PMY32"/>
      <c r="PMZ32" s="20"/>
      <c r="PNA32"/>
      <c r="PNB32" s="20"/>
      <c r="PNC32"/>
      <c r="PND32" s="20"/>
      <c r="PNE32"/>
      <c r="PNF32" s="20"/>
      <c r="PNG32"/>
      <c r="PNH32" s="20"/>
      <c r="PNI32"/>
      <c r="PNJ32" s="20"/>
      <c r="PNK32"/>
      <c r="PNL32" s="20"/>
      <c r="PNM32"/>
      <c r="PNN32" s="20"/>
      <c r="PNO32"/>
      <c r="PNP32" s="20"/>
      <c r="PNQ32"/>
      <c r="PNR32" s="20"/>
      <c r="PNS32"/>
      <c r="PNT32" s="20"/>
      <c r="PNU32"/>
      <c r="PNV32" s="20"/>
      <c r="PNW32"/>
      <c r="PNX32" s="20"/>
      <c r="PNY32"/>
      <c r="PNZ32" s="20"/>
      <c r="POA32"/>
      <c r="POB32" s="20"/>
      <c r="POC32"/>
      <c r="POD32" s="20"/>
      <c r="POE32"/>
      <c r="POF32" s="20"/>
      <c r="POG32"/>
      <c r="POH32" s="20"/>
      <c r="POI32"/>
      <c r="POJ32" s="20"/>
      <c r="POK32"/>
      <c r="POL32" s="20"/>
      <c r="POM32"/>
      <c r="PON32" s="20"/>
      <c r="POO32"/>
      <c r="POP32" s="20"/>
      <c r="POQ32"/>
      <c r="POR32" s="20"/>
      <c r="POS32"/>
      <c r="POT32" s="20"/>
      <c r="POU32"/>
      <c r="POV32" s="20"/>
      <c r="POW32"/>
      <c r="POX32" s="20"/>
      <c r="POY32"/>
      <c r="POZ32" s="20"/>
      <c r="PPA32"/>
      <c r="PPB32" s="20"/>
      <c r="PPC32"/>
      <c r="PPD32" s="20"/>
      <c r="PPE32"/>
      <c r="PPF32" s="20"/>
      <c r="PPG32"/>
      <c r="PPH32" s="20"/>
      <c r="PPI32"/>
      <c r="PPJ32" s="20"/>
      <c r="PPK32"/>
      <c r="PPL32" s="20"/>
      <c r="PPM32"/>
      <c r="PPN32" s="20"/>
      <c r="PPO32"/>
      <c r="PPP32" s="20"/>
      <c r="PPQ32"/>
      <c r="PPR32" s="20"/>
      <c r="PPS32"/>
      <c r="PPT32" s="20"/>
      <c r="PPU32"/>
      <c r="PPV32" s="20"/>
      <c r="PPW32"/>
      <c r="PPX32" s="20"/>
      <c r="PPY32"/>
      <c r="PPZ32" s="20"/>
      <c r="PQA32"/>
      <c r="PQB32" s="20"/>
      <c r="PQC32"/>
      <c r="PQD32" s="20"/>
      <c r="PQE32"/>
      <c r="PQF32" s="20"/>
      <c r="PQG32"/>
      <c r="PQH32" s="20"/>
      <c r="PQI32"/>
      <c r="PQJ32" s="20"/>
      <c r="PQK32"/>
      <c r="PQL32" s="20"/>
      <c r="PQM32"/>
      <c r="PQN32" s="20"/>
      <c r="PQO32"/>
      <c r="PQP32" s="20"/>
      <c r="PQQ32"/>
      <c r="PQR32" s="20"/>
      <c r="PQS32"/>
      <c r="PQT32" s="20"/>
      <c r="PQU32"/>
      <c r="PQV32" s="20"/>
      <c r="PQW32"/>
      <c r="PQX32" s="20"/>
      <c r="PQY32"/>
      <c r="PQZ32" s="20"/>
      <c r="PRA32"/>
      <c r="PRB32" s="20"/>
      <c r="PRC32"/>
      <c r="PRD32" s="20"/>
      <c r="PRE32"/>
      <c r="PRF32" s="20"/>
      <c r="PRG32"/>
      <c r="PRH32" s="20"/>
      <c r="PRI32"/>
      <c r="PRJ32" s="20"/>
      <c r="PRK32"/>
      <c r="PRL32" s="20"/>
      <c r="PRM32"/>
      <c r="PRN32" s="20"/>
      <c r="PRO32"/>
      <c r="PRP32" s="20"/>
      <c r="PRQ32"/>
      <c r="PRR32" s="20"/>
      <c r="PRS32"/>
      <c r="PRT32" s="20"/>
      <c r="PRU32"/>
      <c r="PRV32" s="20"/>
      <c r="PRW32"/>
      <c r="PRX32" s="20"/>
      <c r="PRY32"/>
      <c r="PRZ32" s="20"/>
      <c r="PSA32"/>
      <c r="PSB32" s="20"/>
      <c r="PSC32"/>
      <c r="PSD32" s="20"/>
      <c r="PSE32"/>
      <c r="PSF32" s="20"/>
      <c r="PSG32"/>
      <c r="PSH32" s="20"/>
      <c r="PSI32"/>
      <c r="PSJ32" s="20"/>
      <c r="PSK32"/>
      <c r="PSL32" s="20"/>
      <c r="PSM32"/>
      <c r="PSN32" s="20"/>
      <c r="PSO32"/>
      <c r="PSP32" s="20"/>
      <c r="PSQ32"/>
      <c r="PSR32" s="20"/>
      <c r="PSS32"/>
      <c r="PST32" s="20"/>
      <c r="PSU32"/>
      <c r="PSV32" s="20"/>
      <c r="PSW32"/>
      <c r="PSX32" s="20"/>
      <c r="PSY32"/>
      <c r="PSZ32" s="20"/>
      <c r="PTA32"/>
      <c r="PTB32" s="20"/>
      <c r="PTC32"/>
      <c r="PTD32" s="20"/>
      <c r="PTE32"/>
      <c r="PTF32" s="20"/>
      <c r="PTG32"/>
      <c r="PTH32" s="20"/>
      <c r="PTI32"/>
      <c r="PTJ32" s="20"/>
      <c r="PTK32"/>
      <c r="PTL32" s="20"/>
      <c r="PTM32"/>
      <c r="PTN32" s="20"/>
      <c r="PTO32"/>
      <c r="PTP32" s="20"/>
      <c r="PTQ32"/>
      <c r="PTR32" s="20"/>
      <c r="PTS32"/>
      <c r="PTT32" s="20"/>
      <c r="PTU32"/>
      <c r="PTV32" s="20"/>
      <c r="PTW32"/>
      <c r="PTX32" s="20"/>
      <c r="PTY32"/>
      <c r="PTZ32" s="20"/>
      <c r="PUA32"/>
      <c r="PUB32" s="20"/>
      <c r="PUC32"/>
      <c r="PUD32" s="20"/>
      <c r="PUE32"/>
      <c r="PUF32" s="20"/>
      <c r="PUG32"/>
      <c r="PUH32" s="20"/>
      <c r="PUI32"/>
      <c r="PUJ32" s="20"/>
      <c r="PUK32"/>
      <c r="PUL32" s="20"/>
      <c r="PUM32"/>
      <c r="PUN32" s="20"/>
      <c r="PUO32"/>
      <c r="PUP32" s="20"/>
      <c r="PUQ32"/>
      <c r="PUR32" s="20"/>
      <c r="PUS32"/>
      <c r="PUT32" s="20"/>
      <c r="PUU32"/>
      <c r="PUV32" s="20"/>
      <c r="PUW32"/>
      <c r="PUX32" s="20"/>
      <c r="PUY32"/>
      <c r="PUZ32" s="20"/>
      <c r="PVA32"/>
      <c r="PVB32" s="20"/>
      <c r="PVC32"/>
      <c r="PVD32" s="20"/>
      <c r="PVE32"/>
      <c r="PVF32" s="20"/>
      <c r="PVG32"/>
      <c r="PVH32" s="20"/>
      <c r="PVI32"/>
      <c r="PVJ32" s="20"/>
      <c r="PVK32"/>
      <c r="PVL32" s="20"/>
      <c r="PVM32"/>
      <c r="PVN32" s="20"/>
      <c r="PVO32"/>
      <c r="PVP32" s="20"/>
      <c r="PVQ32"/>
      <c r="PVR32" s="20"/>
      <c r="PVS32"/>
      <c r="PVT32" s="20"/>
      <c r="PVU32"/>
      <c r="PVV32" s="20"/>
      <c r="PVW32"/>
      <c r="PVX32" s="20"/>
      <c r="PVY32"/>
      <c r="PVZ32" s="20"/>
      <c r="PWA32"/>
      <c r="PWB32" s="20"/>
      <c r="PWC32"/>
      <c r="PWD32" s="20"/>
      <c r="PWE32"/>
      <c r="PWF32" s="20"/>
      <c r="PWG32"/>
      <c r="PWH32" s="20"/>
      <c r="PWI32"/>
      <c r="PWJ32" s="20"/>
      <c r="PWK32"/>
      <c r="PWL32" s="20"/>
      <c r="PWM32"/>
      <c r="PWN32" s="20"/>
      <c r="PWO32"/>
      <c r="PWP32" s="20"/>
      <c r="PWQ32"/>
      <c r="PWR32" s="20"/>
      <c r="PWS32"/>
      <c r="PWT32" s="20"/>
      <c r="PWU32"/>
      <c r="PWV32" s="20"/>
      <c r="PWW32"/>
      <c r="PWX32" s="20"/>
      <c r="PWY32"/>
      <c r="PWZ32" s="20"/>
      <c r="PXA32"/>
      <c r="PXB32" s="20"/>
      <c r="PXC32"/>
      <c r="PXD32" s="20"/>
      <c r="PXE32"/>
      <c r="PXF32" s="20"/>
      <c r="PXG32"/>
      <c r="PXH32" s="20"/>
      <c r="PXI32"/>
      <c r="PXJ32" s="20"/>
      <c r="PXK32"/>
      <c r="PXL32" s="20"/>
      <c r="PXM32"/>
      <c r="PXN32" s="20"/>
      <c r="PXO32"/>
      <c r="PXP32" s="20"/>
      <c r="PXQ32"/>
      <c r="PXR32" s="20"/>
      <c r="PXS32"/>
      <c r="PXT32" s="20"/>
      <c r="PXU32"/>
      <c r="PXV32" s="20"/>
      <c r="PXW32"/>
      <c r="PXX32" s="20"/>
      <c r="PXY32"/>
      <c r="PXZ32" s="20"/>
      <c r="PYA32"/>
      <c r="PYB32" s="20"/>
      <c r="PYC32"/>
      <c r="PYD32" s="20"/>
      <c r="PYE32"/>
      <c r="PYF32" s="20"/>
      <c r="PYG32"/>
      <c r="PYH32" s="20"/>
      <c r="PYI32"/>
      <c r="PYJ32" s="20"/>
      <c r="PYK32"/>
      <c r="PYL32" s="20"/>
      <c r="PYM32"/>
      <c r="PYN32" s="20"/>
      <c r="PYO32"/>
      <c r="PYP32" s="20"/>
      <c r="PYQ32"/>
      <c r="PYR32" s="20"/>
      <c r="PYS32"/>
      <c r="PYT32" s="20"/>
      <c r="PYU32"/>
      <c r="PYV32" s="20"/>
      <c r="PYW32"/>
      <c r="PYX32" s="20"/>
      <c r="PYY32"/>
      <c r="PYZ32" s="20"/>
      <c r="PZA32"/>
      <c r="PZB32" s="20"/>
      <c r="PZC32"/>
      <c r="PZD32" s="20"/>
      <c r="PZE32"/>
      <c r="PZF32" s="20"/>
      <c r="PZG32"/>
      <c r="PZH32" s="20"/>
      <c r="PZI32"/>
      <c r="PZJ32" s="20"/>
      <c r="PZK32"/>
      <c r="PZL32" s="20"/>
      <c r="PZM32"/>
      <c r="PZN32" s="20"/>
      <c r="PZO32"/>
      <c r="PZP32" s="20"/>
      <c r="PZQ32"/>
      <c r="PZR32" s="20"/>
      <c r="PZS32"/>
      <c r="PZT32" s="20"/>
      <c r="PZU32"/>
      <c r="PZV32" s="20"/>
      <c r="PZW32"/>
      <c r="PZX32" s="20"/>
      <c r="PZY32"/>
      <c r="PZZ32" s="20"/>
      <c r="QAA32"/>
      <c r="QAB32" s="20"/>
      <c r="QAC32"/>
      <c r="QAD32" s="20"/>
      <c r="QAE32"/>
      <c r="QAF32" s="20"/>
      <c r="QAG32"/>
      <c r="QAH32" s="20"/>
      <c r="QAI32"/>
      <c r="QAJ32" s="20"/>
      <c r="QAK32"/>
      <c r="QAL32" s="20"/>
      <c r="QAM32"/>
      <c r="QAN32" s="20"/>
      <c r="QAO32"/>
      <c r="QAP32" s="20"/>
      <c r="QAQ32"/>
      <c r="QAR32" s="20"/>
      <c r="QAS32"/>
      <c r="QAT32" s="20"/>
      <c r="QAU32"/>
      <c r="QAV32" s="20"/>
      <c r="QAW32"/>
      <c r="QAX32" s="20"/>
      <c r="QAY32"/>
      <c r="QAZ32" s="20"/>
      <c r="QBA32"/>
      <c r="QBB32" s="20"/>
      <c r="QBC32"/>
      <c r="QBD32" s="20"/>
      <c r="QBE32"/>
      <c r="QBF32" s="20"/>
      <c r="QBG32"/>
      <c r="QBH32" s="20"/>
      <c r="QBI32"/>
      <c r="QBJ32" s="20"/>
      <c r="QBK32"/>
      <c r="QBL32" s="20"/>
      <c r="QBM32"/>
      <c r="QBN32" s="20"/>
      <c r="QBO32"/>
      <c r="QBP32" s="20"/>
      <c r="QBQ32"/>
      <c r="QBR32" s="20"/>
      <c r="QBS32"/>
      <c r="QBT32" s="20"/>
      <c r="QBU32"/>
      <c r="QBV32" s="20"/>
      <c r="QBW32"/>
      <c r="QBX32" s="20"/>
      <c r="QBY32"/>
      <c r="QBZ32" s="20"/>
      <c r="QCA32"/>
      <c r="QCB32" s="20"/>
      <c r="QCC32"/>
      <c r="QCD32" s="20"/>
      <c r="QCE32"/>
      <c r="QCF32" s="20"/>
      <c r="QCG32"/>
      <c r="QCH32" s="20"/>
      <c r="QCI32"/>
      <c r="QCJ32" s="20"/>
      <c r="QCK32"/>
      <c r="QCL32" s="20"/>
      <c r="QCM32"/>
      <c r="QCN32" s="20"/>
      <c r="QCO32"/>
      <c r="QCP32" s="20"/>
      <c r="QCQ32"/>
      <c r="QCR32" s="20"/>
      <c r="QCS32"/>
      <c r="QCT32" s="20"/>
      <c r="QCU32"/>
      <c r="QCV32" s="20"/>
      <c r="QCW32"/>
      <c r="QCX32" s="20"/>
      <c r="QCY32"/>
      <c r="QCZ32" s="20"/>
      <c r="QDA32"/>
      <c r="QDB32" s="20"/>
      <c r="QDC32"/>
      <c r="QDD32" s="20"/>
      <c r="QDE32"/>
      <c r="QDF32" s="20"/>
      <c r="QDG32"/>
      <c r="QDH32" s="20"/>
      <c r="QDI32"/>
      <c r="QDJ32" s="20"/>
      <c r="QDK32"/>
      <c r="QDL32" s="20"/>
      <c r="QDM32"/>
      <c r="QDN32" s="20"/>
      <c r="QDO32"/>
      <c r="QDP32" s="20"/>
      <c r="QDQ32"/>
      <c r="QDR32" s="20"/>
      <c r="QDS32"/>
      <c r="QDT32" s="20"/>
      <c r="QDU32"/>
      <c r="QDV32" s="20"/>
      <c r="QDW32"/>
      <c r="QDX32" s="20"/>
      <c r="QDY32"/>
      <c r="QDZ32" s="20"/>
      <c r="QEA32"/>
      <c r="QEB32" s="20"/>
      <c r="QEC32"/>
      <c r="QED32" s="20"/>
      <c r="QEE32"/>
      <c r="QEF32" s="20"/>
      <c r="QEG32"/>
      <c r="QEH32" s="20"/>
      <c r="QEI32"/>
      <c r="QEJ32" s="20"/>
      <c r="QEK32"/>
      <c r="QEL32" s="20"/>
      <c r="QEM32"/>
      <c r="QEN32" s="20"/>
      <c r="QEO32"/>
      <c r="QEP32" s="20"/>
      <c r="QEQ32"/>
      <c r="QER32" s="20"/>
      <c r="QES32"/>
      <c r="QET32" s="20"/>
      <c r="QEU32"/>
      <c r="QEV32" s="20"/>
      <c r="QEW32"/>
      <c r="QEX32" s="20"/>
      <c r="QEY32"/>
      <c r="QEZ32" s="20"/>
      <c r="QFA32"/>
      <c r="QFB32" s="20"/>
      <c r="QFC32"/>
      <c r="QFD32" s="20"/>
      <c r="QFE32"/>
      <c r="QFF32" s="20"/>
      <c r="QFG32"/>
      <c r="QFH32" s="20"/>
      <c r="QFI32"/>
      <c r="QFJ32" s="20"/>
      <c r="QFK32"/>
      <c r="QFL32" s="20"/>
      <c r="QFM32"/>
      <c r="QFN32" s="20"/>
      <c r="QFO32"/>
      <c r="QFP32" s="20"/>
      <c r="QFQ32"/>
      <c r="QFR32" s="20"/>
      <c r="QFS32"/>
      <c r="QFT32" s="20"/>
      <c r="QFU32"/>
      <c r="QFV32" s="20"/>
      <c r="QFW32"/>
      <c r="QFX32" s="20"/>
      <c r="QFY32"/>
      <c r="QFZ32" s="20"/>
      <c r="QGA32"/>
      <c r="QGB32" s="20"/>
      <c r="QGC32"/>
      <c r="QGD32" s="20"/>
      <c r="QGE32"/>
      <c r="QGF32" s="20"/>
      <c r="QGG32"/>
      <c r="QGH32" s="20"/>
      <c r="QGI32"/>
      <c r="QGJ32" s="20"/>
      <c r="QGK32"/>
      <c r="QGL32" s="20"/>
      <c r="QGM32"/>
      <c r="QGN32" s="20"/>
      <c r="QGO32"/>
      <c r="QGP32" s="20"/>
      <c r="QGQ32"/>
      <c r="QGR32" s="20"/>
      <c r="QGS32"/>
      <c r="QGT32" s="20"/>
      <c r="QGU32"/>
      <c r="QGV32" s="20"/>
      <c r="QGW32"/>
      <c r="QGX32" s="20"/>
      <c r="QGY32"/>
      <c r="QGZ32" s="20"/>
      <c r="QHA32"/>
      <c r="QHB32" s="20"/>
      <c r="QHC32"/>
      <c r="QHD32" s="20"/>
      <c r="QHE32"/>
      <c r="QHF32" s="20"/>
      <c r="QHG32"/>
      <c r="QHH32" s="20"/>
      <c r="QHI32"/>
      <c r="QHJ32" s="20"/>
      <c r="QHK32"/>
      <c r="QHL32" s="20"/>
      <c r="QHM32"/>
      <c r="QHN32" s="20"/>
      <c r="QHO32"/>
      <c r="QHP32" s="20"/>
      <c r="QHQ32"/>
      <c r="QHR32" s="20"/>
      <c r="QHS32"/>
      <c r="QHT32" s="20"/>
      <c r="QHU32"/>
      <c r="QHV32" s="20"/>
      <c r="QHW32"/>
      <c r="QHX32" s="20"/>
      <c r="QHY32"/>
      <c r="QHZ32" s="20"/>
      <c r="QIA32"/>
      <c r="QIB32" s="20"/>
      <c r="QIC32"/>
      <c r="QID32" s="20"/>
      <c r="QIE32"/>
      <c r="QIF32" s="20"/>
      <c r="QIG32"/>
      <c r="QIH32" s="20"/>
      <c r="QII32"/>
      <c r="QIJ32" s="20"/>
      <c r="QIK32"/>
      <c r="QIL32" s="20"/>
      <c r="QIM32"/>
      <c r="QIN32" s="20"/>
      <c r="QIO32"/>
      <c r="QIP32" s="20"/>
      <c r="QIQ32"/>
      <c r="QIR32" s="20"/>
      <c r="QIS32"/>
      <c r="QIT32" s="20"/>
      <c r="QIU32"/>
      <c r="QIV32" s="20"/>
      <c r="QIW32"/>
      <c r="QIX32" s="20"/>
      <c r="QIY32"/>
      <c r="QIZ32" s="20"/>
      <c r="QJA32"/>
      <c r="QJB32" s="20"/>
      <c r="QJC32"/>
      <c r="QJD32" s="20"/>
      <c r="QJE32"/>
      <c r="QJF32" s="20"/>
      <c r="QJG32"/>
      <c r="QJH32" s="20"/>
      <c r="QJI32"/>
      <c r="QJJ32" s="20"/>
      <c r="QJK32"/>
      <c r="QJL32" s="20"/>
      <c r="QJM32"/>
      <c r="QJN32" s="20"/>
      <c r="QJO32"/>
      <c r="QJP32" s="20"/>
      <c r="QJQ32"/>
      <c r="QJR32" s="20"/>
      <c r="QJS32"/>
      <c r="QJT32" s="20"/>
      <c r="QJU32"/>
      <c r="QJV32" s="20"/>
      <c r="QJW32"/>
      <c r="QJX32" s="20"/>
      <c r="QJY32"/>
      <c r="QJZ32" s="20"/>
      <c r="QKA32"/>
      <c r="QKB32" s="20"/>
      <c r="QKC32"/>
      <c r="QKD32" s="20"/>
      <c r="QKE32"/>
      <c r="QKF32" s="20"/>
      <c r="QKG32"/>
      <c r="QKH32" s="20"/>
      <c r="QKI32"/>
      <c r="QKJ32" s="20"/>
      <c r="QKK32"/>
      <c r="QKL32" s="20"/>
      <c r="QKM32"/>
      <c r="QKN32" s="20"/>
      <c r="QKO32"/>
      <c r="QKP32" s="20"/>
      <c r="QKQ32"/>
      <c r="QKR32" s="20"/>
      <c r="QKS32"/>
      <c r="QKT32" s="20"/>
      <c r="QKU32"/>
      <c r="QKV32" s="20"/>
      <c r="QKW32"/>
      <c r="QKX32" s="20"/>
      <c r="QKY32"/>
      <c r="QKZ32" s="20"/>
      <c r="QLA32"/>
      <c r="QLB32" s="20"/>
      <c r="QLC32"/>
      <c r="QLD32" s="20"/>
      <c r="QLE32"/>
      <c r="QLF32" s="20"/>
      <c r="QLG32"/>
      <c r="QLH32" s="20"/>
      <c r="QLI32"/>
      <c r="QLJ32" s="20"/>
      <c r="QLK32"/>
      <c r="QLL32" s="20"/>
      <c r="QLM32"/>
      <c r="QLN32" s="20"/>
      <c r="QLO32"/>
      <c r="QLP32" s="20"/>
      <c r="QLQ32"/>
      <c r="QLR32" s="20"/>
      <c r="QLS32"/>
      <c r="QLT32" s="20"/>
      <c r="QLU32"/>
      <c r="QLV32" s="20"/>
      <c r="QLW32"/>
      <c r="QLX32" s="20"/>
      <c r="QLY32"/>
      <c r="QLZ32" s="20"/>
      <c r="QMA32"/>
      <c r="QMB32" s="20"/>
      <c r="QMC32"/>
      <c r="QMD32" s="20"/>
      <c r="QME32"/>
      <c r="QMF32" s="20"/>
      <c r="QMG32"/>
      <c r="QMH32" s="20"/>
      <c r="QMI32"/>
      <c r="QMJ32" s="20"/>
      <c r="QMK32"/>
      <c r="QML32" s="20"/>
      <c r="QMM32"/>
      <c r="QMN32" s="20"/>
      <c r="QMO32"/>
      <c r="QMP32" s="20"/>
      <c r="QMQ32"/>
      <c r="QMR32" s="20"/>
      <c r="QMS32"/>
      <c r="QMT32" s="20"/>
      <c r="QMU32"/>
      <c r="QMV32" s="20"/>
      <c r="QMW32"/>
      <c r="QMX32" s="20"/>
      <c r="QMY32"/>
      <c r="QMZ32" s="20"/>
      <c r="QNA32"/>
      <c r="QNB32" s="20"/>
      <c r="QNC32"/>
      <c r="QND32" s="20"/>
      <c r="QNE32"/>
      <c r="QNF32" s="20"/>
      <c r="QNG32"/>
      <c r="QNH32" s="20"/>
      <c r="QNI32"/>
      <c r="QNJ32" s="20"/>
      <c r="QNK32"/>
      <c r="QNL32" s="20"/>
      <c r="QNM32"/>
      <c r="QNN32" s="20"/>
      <c r="QNO32"/>
      <c r="QNP32" s="20"/>
      <c r="QNQ32"/>
      <c r="QNR32" s="20"/>
      <c r="QNS32"/>
      <c r="QNT32" s="20"/>
      <c r="QNU32"/>
      <c r="QNV32" s="20"/>
      <c r="QNW32"/>
      <c r="QNX32" s="20"/>
      <c r="QNY32"/>
      <c r="QNZ32" s="20"/>
      <c r="QOA32"/>
      <c r="QOB32" s="20"/>
      <c r="QOC32"/>
      <c r="QOD32" s="20"/>
      <c r="QOE32"/>
      <c r="QOF32" s="20"/>
      <c r="QOG32"/>
      <c r="QOH32" s="20"/>
      <c r="QOI32"/>
      <c r="QOJ32" s="20"/>
      <c r="QOK32"/>
      <c r="QOL32" s="20"/>
      <c r="QOM32"/>
      <c r="QON32" s="20"/>
      <c r="QOO32"/>
      <c r="QOP32" s="20"/>
      <c r="QOQ32"/>
      <c r="QOR32" s="20"/>
      <c r="QOS32"/>
      <c r="QOT32" s="20"/>
      <c r="QOU32"/>
      <c r="QOV32" s="20"/>
      <c r="QOW32"/>
      <c r="QOX32" s="20"/>
      <c r="QOY32"/>
      <c r="QOZ32" s="20"/>
      <c r="QPA32"/>
      <c r="QPB32" s="20"/>
      <c r="QPC32"/>
      <c r="QPD32" s="20"/>
      <c r="QPE32"/>
      <c r="QPF32" s="20"/>
      <c r="QPG32"/>
      <c r="QPH32" s="20"/>
      <c r="QPI32"/>
      <c r="QPJ32" s="20"/>
      <c r="QPK32"/>
      <c r="QPL32" s="20"/>
      <c r="QPM32"/>
      <c r="QPN32" s="20"/>
      <c r="QPO32"/>
      <c r="QPP32" s="20"/>
      <c r="QPQ32"/>
      <c r="QPR32" s="20"/>
      <c r="QPS32"/>
      <c r="QPT32" s="20"/>
      <c r="QPU32"/>
      <c r="QPV32" s="20"/>
      <c r="QPW32"/>
      <c r="QPX32" s="20"/>
      <c r="QPY32"/>
      <c r="QPZ32" s="20"/>
      <c r="QQA32"/>
      <c r="QQB32" s="20"/>
      <c r="QQC32"/>
      <c r="QQD32" s="20"/>
      <c r="QQE32"/>
      <c r="QQF32" s="20"/>
      <c r="QQG32"/>
      <c r="QQH32" s="20"/>
      <c r="QQI32"/>
      <c r="QQJ32" s="20"/>
      <c r="QQK32"/>
      <c r="QQL32" s="20"/>
      <c r="QQM32"/>
      <c r="QQN32" s="20"/>
      <c r="QQO32"/>
      <c r="QQP32" s="20"/>
      <c r="QQQ32"/>
      <c r="QQR32" s="20"/>
      <c r="QQS32"/>
      <c r="QQT32" s="20"/>
      <c r="QQU32"/>
      <c r="QQV32" s="20"/>
      <c r="QQW32"/>
      <c r="QQX32" s="20"/>
      <c r="QQY32"/>
      <c r="QQZ32" s="20"/>
      <c r="QRA32"/>
      <c r="QRB32" s="20"/>
      <c r="QRC32"/>
      <c r="QRD32" s="20"/>
      <c r="QRE32"/>
      <c r="QRF32" s="20"/>
      <c r="QRG32"/>
      <c r="QRH32" s="20"/>
      <c r="QRI32"/>
      <c r="QRJ32" s="20"/>
      <c r="QRK32"/>
      <c r="QRL32" s="20"/>
      <c r="QRM32"/>
      <c r="QRN32" s="20"/>
      <c r="QRO32"/>
      <c r="QRP32" s="20"/>
      <c r="QRQ32"/>
      <c r="QRR32" s="20"/>
      <c r="QRS32"/>
      <c r="QRT32" s="20"/>
      <c r="QRU32"/>
      <c r="QRV32" s="20"/>
      <c r="QRW32"/>
      <c r="QRX32" s="20"/>
      <c r="QRY32"/>
      <c r="QRZ32" s="20"/>
      <c r="QSA32"/>
      <c r="QSB32" s="20"/>
      <c r="QSC32"/>
      <c r="QSD32" s="20"/>
      <c r="QSE32"/>
      <c r="QSF32" s="20"/>
      <c r="QSG32"/>
      <c r="QSH32" s="20"/>
      <c r="QSI32"/>
      <c r="QSJ32" s="20"/>
      <c r="QSK32"/>
      <c r="QSL32" s="20"/>
      <c r="QSM32"/>
      <c r="QSN32" s="20"/>
      <c r="QSO32"/>
      <c r="QSP32" s="20"/>
      <c r="QSQ32"/>
      <c r="QSR32" s="20"/>
      <c r="QSS32"/>
      <c r="QST32" s="20"/>
      <c r="QSU32"/>
      <c r="QSV32" s="20"/>
      <c r="QSW32"/>
      <c r="QSX32" s="20"/>
      <c r="QSY32"/>
      <c r="QSZ32" s="20"/>
      <c r="QTA32"/>
      <c r="QTB32" s="20"/>
      <c r="QTC32"/>
      <c r="QTD32" s="20"/>
      <c r="QTE32"/>
      <c r="QTF32" s="20"/>
      <c r="QTG32"/>
      <c r="QTH32" s="20"/>
      <c r="QTI32"/>
      <c r="QTJ32" s="20"/>
      <c r="QTK32"/>
      <c r="QTL32" s="20"/>
      <c r="QTM32"/>
      <c r="QTN32" s="20"/>
      <c r="QTO32"/>
      <c r="QTP32" s="20"/>
      <c r="QTQ32"/>
      <c r="QTR32" s="20"/>
      <c r="QTS32"/>
      <c r="QTT32" s="20"/>
      <c r="QTU32"/>
      <c r="QTV32" s="20"/>
      <c r="QTW32"/>
      <c r="QTX32" s="20"/>
      <c r="QTY32"/>
      <c r="QTZ32" s="20"/>
      <c r="QUA32"/>
      <c r="QUB32" s="20"/>
      <c r="QUC32"/>
      <c r="QUD32" s="20"/>
      <c r="QUE32"/>
      <c r="QUF32" s="20"/>
      <c r="QUG32"/>
      <c r="QUH32" s="20"/>
      <c r="QUI32"/>
      <c r="QUJ32" s="20"/>
      <c r="QUK32"/>
      <c r="QUL32" s="20"/>
      <c r="QUM32"/>
      <c r="QUN32" s="20"/>
      <c r="QUO32"/>
      <c r="QUP32" s="20"/>
      <c r="QUQ32"/>
      <c r="QUR32" s="20"/>
      <c r="QUS32"/>
      <c r="QUT32" s="20"/>
      <c r="QUU32"/>
      <c r="QUV32" s="20"/>
      <c r="QUW32"/>
      <c r="QUX32" s="20"/>
      <c r="QUY32"/>
      <c r="QUZ32" s="20"/>
      <c r="QVA32"/>
      <c r="QVB32" s="20"/>
      <c r="QVC32"/>
      <c r="QVD32" s="20"/>
      <c r="QVE32"/>
      <c r="QVF32" s="20"/>
      <c r="QVG32"/>
      <c r="QVH32" s="20"/>
      <c r="QVI32"/>
      <c r="QVJ32" s="20"/>
      <c r="QVK32"/>
      <c r="QVL32" s="20"/>
      <c r="QVM32"/>
      <c r="QVN32" s="20"/>
      <c r="QVO32"/>
      <c r="QVP32" s="20"/>
      <c r="QVQ32"/>
      <c r="QVR32" s="20"/>
      <c r="QVS32"/>
      <c r="QVT32" s="20"/>
      <c r="QVU32"/>
      <c r="QVV32" s="20"/>
      <c r="QVW32"/>
      <c r="QVX32" s="20"/>
      <c r="QVY32"/>
      <c r="QVZ32" s="20"/>
      <c r="QWA32"/>
      <c r="QWB32" s="20"/>
      <c r="QWC32"/>
      <c r="QWD32" s="20"/>
      <c r="QWE32"/>
      <c r="QWF32" s="20"/>
      <c r="QWG32"/>
      <c r="QWH32" s="20"/>
      <c r="QWI32"/>
      <c r="QWJ32" s="20"/>
      <c r="QWK32"/>
      <c r="QWL32" s="20"/>
      <c r="QWM32"/>
      <c r="QWN32" s="20"/>
      <c r="QWO32"/>
      <c r="QWP32" s="20"/>
      <c r="QWQ32"/>
      <c r="QWR32" s="20"/>
      <c r="QWS32"/>
      <c r="QWT32" s="20"/>
      <c r="QWU32"/>
      <c r="QWV32" s="20"/>
      <c r="QWW32"/>
      <c r="QWX32" s="20"/>
      <c r="QWY32"/>
      <c r="QWZ32" s="20"/>
      <c r="QXA32"/>
      <c r="QXB32" s="20"/>
      <c r="QXC32"/>
      <c r="QXD32" s="20"/>
      <c r="QXE32"/>
      <c r="QXF32" s="20"/>
      <c r="QXG32"/>
      <c r="QXH32" s="20"/>
      <c r="QXI32"/>
      <c r="QXJ32" s="20"/>
      <c r="QXK32"/>
      <c r="QXL32" s="20"/>
      <c r="QXM32"/>
      <c r="QXN32" s="20"/>
      <c r="QXO32"/>
      <c r="QXP32" s="20"/>
      <c r="QXQ32"/>
      <c r="QXR32" s="20"/>
      <c r="QXS32"/>
      <c r="QXT32" s="20"/>
      <c r="QXU32"/>
      <c r="QXV32" s="20"/>
      <c r="QXW32"/>
      <c r="QXX32" s="20"/>
      <c r="QXY32"/>
      <c r="QXZ32" s="20"/>
      <c r="QYA32"/>
      <c r="QYB32" s="20"/>
      <c r="QYC32"/>
      <c r="QYD32" s="20"/>
      <c r="QYE32"/>
      <c r="QYF32" s="20"/>
      <c r="QYG32"/>
      <c r="QYH32" s="20"/>
      <c r="QYI32"/>
      <c r="QYJ32" s="20"/>
      <c r="QYK32"/>
      <c r="QYL32" s="20"/>
      <c r="QYM32"/>
      <c r="QYN32" s="20"/>
      <c r="QYO32"/>
      <c r="QYP32" s="20"/>
      <c r="QYQ32"/>
      <c r="QYR32" s="20"/>
      <c r="QYS32"/>
      <c r="QYT32" s="20"/>
      <c r="QYU32"/>
      <c r="QYV32" s="20"/>
      <c r="QYW32"/>
      <c r="QYX32" s="20"/>
      <c r="QYY32"/>
      <c r="QYZ32" s="20"/>
      <c r="QZA32"/>
      <c r="QZB32" s="20"/>
      <c r="QZC32"/>
      <c r="QZD32" s="20"/>
      <c r="QZE32"/>
      <c r="QZF32" s="20"/>
      <c r="QZG32"/>
      <c r="QZH32" s="20"/>
      <c r="QZI32"/>
      <c r="QZJ32" s="20"/>
      <c r="QZK32"/>
      <c r="QZL32" s="20"/>
      <c r="QZM32"/>
      <c r="QZN32" s="20"/>
      <c r="QZO32"/>
      <c r="QZP32" s="20"/>
      <c r="QZQ32"/>
      <c r="QZR32" s="20"/>
      <c r="QZS32"/>
      <c r="QZT32" s="20"/>
      <c r="QZU32"/>
      <c r="QZV32" s="20"/>
      <c r="QZW32"/>
      <c r="QZX32" s="20"/>
      <c r="QZY32"/>
      <c r="QZZ32" s="20"/>
      <c r="RAA32"/>
      <c r="RAB32" s="20"/>
      <c r="RAC32"/>
      <c r="RAD32" s="20"/>
      <c r="RAE32"/>
      <c r="RAF32" s="20"/>
      <c r="RAG32"/>
      <c r="RAH32" s="20"/>
      <c r="RAI32"/>
      <c r="RAJ32" s="20"/>
      <c r="RAK32"/>
      <c r="RAL32" s="20"/>
      <c r="RAM32"/>
      <c r="RAN32" s="20"/>
      <c r="RAO32"/>
      <c r="RAP32" s="20"/>
      <c r="RAQ32"/>
      <c r="RAR32" s="20"/>
      <c r="RAS32"/>
      <c r="RAT32" s="20"/>
      <c r="RAU32"/>
      <c r="RAV32" s="20"/>
      <c r="RAW32"/>
      <c r="RAX32" s="20"/>
      <c r="RAY32"/>
      <c r="RAZ32" s="20"/>
      <c r="RBA32"/>
      <c r="RBB32" s="20"/>
      <c r="RBC32"/>
      <c r="RBD32" s="20"/>
      <c r="RBE32"/>
      <c r="RBF32" s="20"/>
      <c r="RBG32"/>
      <c r="RBH32" s="20"/>
      <c r="RBI32"/>
      <c r="RBJ32" s="20"/>
      <c r="RBK32"/>
      <c r="RBL32" s="20"/>
      <c r="RBM32"/>
      <c r="RBN32" s="20"/>
      <c r="RBO32"/>
      <c r="RBP32" s="20"/>
      <c r="RBQ32"/>
      <c r="RBR32" s="20"/>
      <c r="RBS32"/>
      <c r="RBT32" s="20"/>
      <c r="RBU32"/>
      <c r="RBV32" s="20"/>
      <c r="RBW32"/>
      <c r="RBX32" s="20"/>
      <c r="RBY32"/>
      <c r="RBZ32" s="20"/>
      <c r="RCA32"/>
      <c r="RCB32" s="20"/>
      <c r="RCC32"/>
      <c r="RCD32" s="20"/>
      <c r="RCE32"/>
      <c r="RCF32" s="20"/>
      <c r="RCG32"/>
      <c r="RCH32" s="20"/>
      <c r="RCI32"/>
      <c r="RCJ32" s="20"/>
      <c r="RCK32"/>
      <c r="RCL32" s="20"/>
      <c r="RCM32"/>
      <c r="RCN32" s="20"/>
      <c r="RCO32"/>
      <c r="RCP32" s="20"/>
      <c r="RCQ32"/>
      <c r="RCR32" s="20"/>
      <c r="RCS32"/>
      <c r="RCT32" s="20"/>
      <c r="RCU32"/>
      <c r="RCV32" s="20"/>
      <c r="RCW32"/>
      <c r="RCX32" s="20"/>
      <c r="RCY32"/>
      <c r="RCZ32" s="20"/>
      <c r="RDA32"/>
      <c r="RDB32" s="20"/>
      <c r="RDC32"/>
      <c r="RDD32" s="20"/>
      <c r="RDE32"/>
      <c r="RDF32" s="20"/>
      <c r="RDG32"/>
      <c r="RDH32" s="20"/>
      <c r="RDI32"/>
      <c r="RDJ32" s="20"/>
      <c r="RDK32"/>
      <c r="RDL32" s="20"/>
      <c r="RDM32"/>
      <c r="RDN32" s="20"/>
      <c r="RDO32"/>
      <c r="RDP32" s="20"/>
      <c r="RDQ32"/>
      <c r="RDR32" s="20"/>
      <c r="RDS32"/>
      <c r="RDT32" s="20"/>
      <c r="RDU32"/>
      <c r="RDV32" s="20"/>
      <c r="RDW32"/>
      <c r="RDX32" s="20"/>
      <c r="RDY32"/>
      <c r="RDZ32" s="20"/>
      <c r="REA32"/>
      <c r="REB32" s="20"/>
      <c r="REC32"/>
      <c r="RED32" s="20"/>
      <c r="REE32"/>
      <c r="REF32" s="20"/>
      <c r="REG32"/>
      <c r="REH32" s="20"/>
      <c r="REI32"/>
      <c r="REJ32" s="20"/>
      <c r="REK32"/>
      <c r="REL32" s="20"/>
      <c r="REM32"/>
      <c r="REN32" s="20"/>
      <c r="REO32"/>
      <c r="REP32" s="20"/>
      <c r="REQ32"/>
      <c r="RER32" s="20"/>
      <c r="RES32"/>
      <c r="RET32" s="20"/>
      <c r="REU32"/>
      <c r="REV32" s="20"/>
      <c r="REW32"/>
      <c r="REX32" s="20"/>
      <c r="REY32"/>
      <c r="REZ32" s="20"/>
      <c r="RFA32"/>
      <c r="RFB32" s="20"/>
      <c r="RFC32"/>
      <c r="RFD32" s="20"/>
      <c r="RFE32"/>
      <c r="RFF32" s="20"/>
      <c r="RFG32"/>
      <c r="RFH32" s="20"/>
      <c r="RFI32"/>
      <c r="RFJ32" s="20"/>
      <c r="RFK32"/>
      <c r="RFL32" s="20"/>
      <c r="RFM32"/>
      <c r="RFN32" s="20"/>
      <c r="RFO32"/>
      <c r="RFP32" s="20"/>
      <c r="RFQ32"/>
      <c r="RFR32" s="20"/>
      <c r="RFS32"/>
      <c r="RFT32" s="20"/>
      <c r="RFU32"/>
      <c r="RFV32" s="20"/>
      <c r="RFW32"/>
      <c r="RFX32" s="20"/>
      <c r="RFY32"/>
      <c r="RFZ32" s="20"/>
      <c r="RGA32"/>
      <c r="RGB32" s="20"/>
      <c r="RGC32"/>
      <c r="RGD32" s="20"/>
      <c r="RGE32"/>
      <c r="RGF32" s="20"/>
      <c r="RGG32"/>
      <c r="RGH32" s="20"/>
      <c r="RGI32"/>
      <c r="RGJ32" s="20"/>
      <c r="RGK32"/>
      <c r="RGL32" s="20"/>
      <c r="RGM32"/>
      <c r="RGN32" s="20"/>
      <c r="RGO32"/>
      <c r="RGP32" s="20"/>
      <c r="RGQ32"/>
      <c r="RGR32" s="20"/>
      <c r="RGS32"/>
      <c r="RGT32" s="20"/>
      <c r="RGU32"/>
      <c r="RGV32" s="20"/>
      <c r="RGW32"/>
      <c r="RGX32" s="20"/>
      <c r="RGY32"/>
      <c r="RGZ32" s="20"/>
      <c r="RHA32"/>
      <c r="RHB32" s="20"/>
      <c r="RHC32"/>
      <c r="RHD32" s="20"/>
      <c r="RHE32"/>
      <c r="RHF32" s="20"/>
      <c r="RHG32"/>
      <c r="RHH32" s="20"/>
      <c r="RHI32"/>
      <c r="RHJ32" s="20"/>
      <c r="RHK32"/>
      <c r="RHL32" s="20"/>
      <c r="RHM32"/>
      <c r="RHN32" s="20"/>
      <c r="RHO32"/>
      <c r="RHP32" s="20"/>
      <c r="RHQ32"/>
      <c r="RHR32" s="20"/>
      <c r="RHS32"/>
      <c r="RHT32" s="20"/>
      <c r="RHU32"/>
      <c r="RHV32" s="20"/>
      <c r="RHW32"/>
      <c r="RHX32" s="20"/>
      <c r="RHY32"/>
      <c r="RHZ32" s="20"/>
      <c r="RIA32"/>
      <c r="RIB32" s="20"/>
      <c r="RIC32"/>
      <c r="RID32" s="20"/>
      <c r="RIE32"/>
      <c r="RIF32" s="20"/>
      <c r="RIG32"/>
      <c r="RIH32" s="20"/>
      <c r="RII32"/>
      <c r="RIJ32" s="20"/>
      <c r="RIK32"/>
      <c r="RIL32" s="20"/>
      <c r="RIM32"/>
      <c r="RIN32" s="20"/>
      <c r="RIO32"/>
      <c r="RIP32" s="20"/>
      <c r="RIQ32"/>
      <c r="RIR32" s="20"/>
      <c r="RIS32"/>
      <c r="RIT32" s="20"/>
      <c r="RIU32"/>
      <c r="RIV32" s="20"/>
      <c r="RIW32"/>
      <c r="RIX32" s="20"/>
      <c r="RIY32"/>
      <c r="RIZ32" s="20"/>
      <c r="RJA32"/>
      <c r="RJB32" s="20"/>
      <c r="RJC32"/>
      <c r="RJD32" s="20"/>
      <c r="RJE32"/>
      <c r="RJF32" s="20"/>
      <c r="RJG32"/>
      <c r="RJH32" s="20"/>
      <c r="RJI32"/>
      <c r="RJJ32" s="20"/>
      <c r="RJK32"/>
      <c r="RJL32" s="20"/>
      <c r="RJM32"/>
      <c r="RJN32" s="20"/>
      <c r="RJO32"/>
      <c r="RJP32" s="20"/>
      <c r="RJQ32"/>
      <c r="RJR32" s="20"/>
      <c r="RJS32"/>
      <c r="RJT32" s="20"/>
      <c r="RJU32"/>
      <c r="RJV32" s="20"/>
      <c r="RJW32"/>
      <c r="RJX32" s="20"/>
      <c r="RJY32"/>
      <c r="RJZ32" s="20"/>
      <c r="RKA32"/>
      <c r="RKB32" s="20"/>
      <c r="RKC32"/>
      <c r="RKD32" s="20"/>
      <c r="RKE32"/>
      <c r="RKF32" s="20"/>
      <c r="RKG32"/>
      <c r="RKH32" s="20"/>
      <c r="RKI32"/>
      <c r="RKJ32" s="20"/>
      <c r="RKK32"/>
      <c r="RKL32" s="20"/>
      <c r="RKM32"/>
      <c r="RKN32" s="20"/>
      <c r="RKO32"/>
      <c r="RKP32" s="20"/>
      <c r="RKQ32"/>
      <c r="RKR32" s="20"/>
      <c r="RKS32"/>
      <c r="RKT32" s="20"/>
      <c r="RKU32"/>
      <c r="RKV32" s="20"/>
      <c r="RKW32"/>
      <c r="RKX32" s="20"/>
      <c r="RKY32"/>
      <c r="RKZ32" s="20"/>
      <c r="RLA32"/>
      <c r="RLB32" s="20"/>
      <c r="RLC32"/>
      <c r="RLD32" s="20"/>
      <c r="RLE32"/>
      <c r="RLF32" s="20"/>
      <c r="RLG32"/>
      <c r="RLH32" s="20"/>
      <c r="RLI32"/>
      <c r="RLJ32" s="20"/>
      <c r="RLK32"/>
      <c r="RLL32" s="20"/>
      <c r="RLM32"/>
      <c r="RLN32" s="20"/>
      <c r="RLO32"/>
      <c r="RLP32" s="20"/>
      <c r="RLQ32"/>
      <c r="RLR32" s="20"/>
      <c r="RLS32"/>
      <c r="RLT32" s="20"/>
      <c r="RLU32"/>
      <c r="RLV32" s="20"/>
      <c r="RLW32"/>
      <c r="RLX32" s="20"/>
      <c r="RLY32"/>
      <c r="RLZ32" s="20"/>
      <c r="RMA32"/>
      <c r="RMB32" s="20"/>
      <c r="RMC32"/>
      <c r="RMD32" s="20"/>
      <c r="RME32"/>
      <c r="RMF32" s="20"/>
      <c r="RMG32"/>
      <c r="RMH32" s="20"/>
      <c r="RMI32"/>
      <c r="RMJ32" s="20"/>
      <c r="RMK32"/>
      <c r="RML32" s="20"/>
      <c r="RMM32"/>
      <c r="RMN32" s="20"/>
      <c r="RMO32"/>
      <c r="RMP32" s="20"/>
      <c r="RMQ32"/>
      <c r="RMR32" s="20"/>
      <c r="RMS32"/>
      <c r="RMT32" s="20"/>
      <c r="RMU32"/>
      <c r="RMV32" s="20"/>
      <c r="RMW32"/>
      <c r="RMX32" s="20"/>
      <c r="RMY32"/>
      <c r="RMZ32" s="20"/>
      <c r="RNA32"/>
      <c r="RNB32" s="20"/>
      <c r="RNC32"/>
      <c r="RND32" s="20"/>
      <c r="RNE32"/>
      <c r="RNF32" s="20"/>
      <c r="RNG32"/>
      <c r="RNH32" s="20"/>
      <c r="RNI32"/>
      <c r="RNJ32" s="20"/>
      <c r="RNK32"/>
      <c r="RNL32" s="20"/>
      <c r="RNM32"/>
      <c r="RNN32" s="20"/>
      <c r="RNO32"/>
      <c r="RNP32" s="20"/>
      <c r="RNQ32"/>
      <c r="RNR32" s="20"/>
      <c r="RNS32"/>
      <c r="RNT32" s="20"/>
      <c r="RNU32"/>
      <c r="RNV32" s="20"/>
      <c r="RNW32"/>
      <c r="RNX32" s="20"/>
      <c r="RNY32"/>
      <c r="RNZ32" s="20"/>
      <c r="ROA32"/>
      <c r="ROB32" s="20"/>
      <c r="ROC32"/>
      <c r="ROD32" s="20"/>
      <c r="ROE32"/>
      <c r="ROF32" s="20"/>
      <c r="ROG32"/>
      <c r="ROH32" s="20"/>
      <c r="ROI32"/>
      <c r="ROJ32" s="20"/>
      <c r="ROK32"/>
      <c r="ROL32" s="20"/>
      <c r="ROM32"/>
      <c r="RON32" s="20"/>
      <c r="ROO32"/>
      <c r="ROP32" s="20"/>
      <c r="ROQ32"/>
      <c r="ROR32" s="20"/>
      <c r="ROS32"/>
      <c r="ROT32" s="20"/>
      <c r="ROU32"/>
      <c r="ROV32" s="20"/>
      <c r="ROW32"/>
      <c r="ROX32" s="20"/>
      <c r="ROY32"/>
      <c r="ROZ32" s="20"/>
      <c r="RPA32"/>
      <c r="RPB32" s="20"/>
      <c r="RPC32"/>
      <c r="RPD32" s="20"/>
      <c r="RPE32"/>
      <c r="RPF32" s="20"/>
      <c r="RPG32"/>
      <c r="RPH32" s="20"/>
      <c r="RPI32"/>
      <c r="RPJ32" s="20"/>
      <c r="RPK32"/>
      <c r="RPL32" s="20"/>
      <c r="RPM32"/>
      <c r="RPN32" s="20"/>
      <c r="RPO32"/>
      <c r="RPP32" s="20"/>
      <c r="RPQ32"/>
      <c r="RPR32" s="20"/>
      <c r="RPS32"/>
      <c r="RPT32" s="20"/>
      <c r="RPU32"/>
      <c r="RPV32" s="20"/>
      <c r="RPW32"/>
      <c r="RPX32" s="20"/>
      <c r="RPY32"/>
      <c r="RPZ32" s="20"/>
      <c r="RQA32"/>
      <c r="RQB32" s="20"/>
      <c r="RQC32"/>
      <c r="RQD32" s="20"/>
      <c r="RQE32"/>
      <c r="RQF32" s="20"/>
      <c r="RQG32"/>
      <c r="RQH32" s="20"/>
      <c r="RQI32"/>
      <c r="RQJ32" s="20"/>
      <c r="RQK32"/>
      <c r="RQL32" s="20"/>
      <c r="RQM32"/>
      <c r="RQN32" s="20"/>
      <c r="RQO32"/>
      <c r="RQP32" s="20"/>
      <c r="RQQ32"/>
      <c r="RQR32" s="20"/>
      <c r="RQS32"/>
      <c r="RQT32" s="20"/>
      <c r="RQU32"/>
      <c r="RQV32" s="20"/>
      <c r="RQW32"/>
      <c r="RQX32" s="20"/>
      <c r="RQY32"/>
      <c r="RQZ32" s="20"/>
      <c r="RRA32"/>
      <c r="RRB32" s="20"/>
      <c r="RRC32"/>
      <c r="RRD32" s="20"/>
      <c r="RRE32"/>
      <c r="RRF32" s="20"/>
      <c r="RRG32"/>
      <c r="RRH32" s="20"/>
      <c r="RRI32"/>
      <c r="RRJ32" s="20"/>
      <c r="RRK32"/>
      <c r="RRL32" s="20"/>
      <c r="RRM32"/>
      <c r="RRN32" s="20"/>
      <c r="RRO32"/>
      <c r="RRP32" s="20"/>
      <c r="RRQ32"/>
      <c r="RRR32" s="20"/>
      <c r="RRS32"/>
      <c r="RRT32" s="20"/>
      <c r="RRU32"/>
      <c r="RRV32" s="20"/>
      <c r="RRW32"/>
      <c r="RRX32" s="20"/>
      <c r="RRY32"/>
      <c r="RRZ32" s="20"/>
      <c r="RSA32"/>
      <c r="RSB32" s="20"/>
      <c r="RSC32"/>
      <c r="RSD32" s="20"/>
      <c r="RSE32"/>
      <c r="RSF32" s="20"/>
      <c r="RSG32"/>
      <c r="RSH32" s="20"/>
      <c r="RSI32"/>
      <c r="RSJ32" s="20"/>
      <c r="RSK32"/>
      <c r="RSL32" s="20"/>
      <c r="RSM32"/>
      <c r="RSN32" s="20"/>
      <c r="RSO32"/>
      <c r="RSP32" s="20"/>
      <c r="RSQ32"/>
      <c r="RSR32" s="20"/>
      <c r="RSS32"/>
      <c r="RST32" s="20"/>
      <c r="RSU32"/>
      <c r="RSV32" s="20"/>
      <c r="RSW32"/>
      <c r="RSX32" s="20"/>
      <c r="RSY32"/>
      <c r="RSZ32" s="20"/>
      <c r="RTA32"/>
      <c r="RTB32" s="20"/>
      <c r="RTC32"/>
      <c r="RTD32" s="20"/>
      <c r="RTE32"/>
      <c r="RTF32" s="20"/>
      <c r="RTG32"/>
      <c r="RTH32" s="20"/>
      <c r="RTI32"/>
      <c r="RTJ32" s="20"/>
      <c r="RTK32"/>
      <c r="RTL32" s="20"/>
      <c r="RTM32"/>
      <c r="RTN32" s="20"/>
      <c r="RTO32"/>
      <c r="RTP32" s="20"/>
      <c r="RTQ32"/>
      <c r="RTR32" s="20"/>
      <c r="RTS32"/>
      <c r="RTT32" s="20"/>
      <c r="RTU32"/>
      <c r="RTV32" s="20"/>
      <c r="RTW32"/>
      <c r="RTX32" s="20"/>
      <c r="RTY32"/>
      <c r="RTZ32" s="20"/>
      <c r="RUA32"/>
      <c r="RUB32" s="20"/>
      <c r="RUC32"/>
      <c r="RUD32" s="20"/>
      <c r="RUE32"/>
      <c r="RUF32" s="20"/>
      <c r="RUG32"/>
      <c r="RUH32" s="20"/>
      <c r="RUI32"/>
      <c r="RUJ32" s="20"/>
      <c r="RUK32"/>
      <c r="RUL32" s="20"/>
      <c r="RUM32"/>
      <c r="RUN32" s="20"/>
      <c r="RUO32"/>
      <c r="RUP32" s="20"/>
      <c r="RUQ32"/>
      <c r="RUR32" s="20"/>
      <c r="RUS32"/>
      <c r="RUT32" s="20"/>
      <c r="RUU32"/>
      <c r="RUV32" s="20"/>
      <c r="RUW32"/>
      <c r="RUX32" s="20"/>
      <c r="RUY32"/>
      <c r="RUZ32" s="20"/>
      <c r="RVA32"/>
      <c r="RVB32" s="20"/>
      <c r="RVC32"/>
      <c r="RVD32" s="20"/>
      <c r="RVE32"/>
      <c r="RVF32" s="20"/>
      <c r="RVG32"/>
      <c r="RVH32" s="20"/>
      <c r="RVI32"/>
      <c r="RVJ32" s="20"/>
      <c r="RVK32"/>
      <c r="RVL32" s="20"/>
      <c r="RVM32"/>
      <c r="RVN32" s="20"/>
      <c r="RVO32"/>
      <c r="RVP32" s="20"/>
      <c r="RVQ32"/>
      <c r="RVR32" s="20"/>
      <c r="RVS32"/>
      <c r="RVT32" s="20"/>
      <c r="RVU32"/>
      <c r="RVV32" s="20"/>
      <c r="RVW32"/>
      <c r="RVX32" s="20"/>
      <c r="RVY32"/>
      <c r="RVZ32" s="20"/>
      <c r="RWA32"/>
      <c r="RWB32" s="20"/>
      <c r="RWC32"/>
      <c r="RWD32" s="20"/>
      <c r="RWE32"/>
      <c r="RWF32" s="20"/>
      <c r="RWG32"/>
      <c r="RWH32" s="20"/>
      <c r="RWI32"/>
      <c r="RWJ32" s="20"/>
      <c r="RWK32"/>
      <c r="RWL32" s="20"/>
      <c r="RWM32"/>
      <c r="RWN32" s="20"/>
      <c r="RWO32"/>
      <c r="RWP32" s="20"/>
      <c r="RWQ32"/>
      <c r="RWR32" s="20"/>
      <c r="RWS32"/>
      <c r="RWT32" s="20"/>
      <c r="RWU32"/>
      <c r="RWV32" s="20"/>
      <c r="RWW32"/>
      <c r="RWX32" s="20"/>
      <c r="RWY32"/>
      <c r="RWZ32" s="20"/>
      <c r="RXA32"/>
      <c r="RXB32" s="20"/>
      <c r="RXC32"/>
      <c r="RXD32" s="20"/>
      <c r="RXE32"/>
      <c r="RXF32" s="20"/>
      <c r="RXG32"/>
      <c r="RXH32" s="20"/>
      <c r="RXI32"/>
      <c r="RXJ32" s="20"/>
      <c r="RXK32"/>
      <c r="RXL32" s="20"/>
      <c r="RXM32"/>
      <c r="RXN32" s="20"/>
      <c r="RXO32"/>
      <c r="RXP32" s="20"/>
      <c r="RXQ32"/>
      <c r="RXR32" s="20"/>
      <c r="RXS32"/>
      <c r="RXT32" s="20"/>
      <c r="RXU32"/>
      <c r="RXV32" s="20"/>
      <c r="RXW32"/>
      <c r="RXX32" s="20"/>
      <c r="RXY32"/>
      <c r="RXZ32" s="20"/>
      <c r="RYA32"/>
      <c r="RYB32" s="20"/>
      <c r="RYC32"/>
      <c r="RYD32" s="20"/>
      <c r="RYE32"/>
      <c r="RYF32" s="20"/>
      <c r="RYG32"/>
      <c r="RYH32" s="20"/>
      <c r="RYI32"/>
      <c r="RYJ32" s="20"/>
      <c r="RYK32"/>
      <c r="RYL32" s="20"/>
      <c r="RYM32"/>
      <c r="RYN32" s="20"/>
      <c r="RYO32"/>
      <c r="RYP32" s="20"/>
      <c r="RYQ32"/>
      <c r="RYR32" s="20"/>
      <c r="RYS32"/>
      <c r="RYT32" s="20"/>
      <c r="RYU32"/>
      <c r="RYV32" s="20"/>
      <c r="RYW32"/>
      <c r="RYX32" s="20"/>
      <c r="RYY32"/>
      <c r="RYZ32" s="20"/>
      <c r="RZA32"/>
      <c r="RZB32" s="20"/>
      <c r="RZC32"/>
      <c r="RZD32" s="20"/>
      <c r="RZE32"/>
      <c r="RZF32" s="20"/>
      <c r="RZG32"/>
      <c r="RZH32" s="20"/>
      <c r="RZI32"/>
      <c r="RZJ32" s="20"/>
      <c r="RZK32"/>
      <c r="RZL32" s="20"/>
      <c r="RZM32"/>
      <c r="RZN32" s="20"/>
      <c r="RZO32"/>
      <c r="RZP32" s="20"/>
      <c r="RZQ32"/>
      <c r="RZR32" s="20"/>
      <c r="RZS32"/>
      <c r="RZT32" s="20"/>
      <c r="RZU32"/>
      <c r="RZV32" s="20"/>
      <c r="RZW32"/>
      <c r="RZX32" s="20"/>
      <c r="RZY32"/>
      <c r="RZZ32" s="20"/>
      <c r="SAA32"/>
      <c r="SAB32" s="20"/>
      <c r="SAC32"/>
      <c r="SAD32" s="20"/>
      <c r="SAE32"/>
      <c r="SAF32" s="20"/>
      <c r="SAG32"/>
      <c r="SAH32" s="20"/>
      <c r="SAI32"/>
      <c r="SAJ32" s="20"/>
      <c r="SAK32"/>
      <c r="SAL32" s="20"/>
      <c r="SAM32"/>
      <c r="SAN32" s="20"/>
      <c r="SAO32"/>
      <c r="SAP32" s="20"/>
      <c r="SAQ32"/>
      <c r="SAR32" s="20"/>
      <c r="SAS32"/>
      <c r="SAT32" s="20"/>
      <c r="SAU32"/>
      <c r="SAV32" s="20"/>
      <c r="SAW32"/>
      <c r="SAX32" s="20"/>
      <c r="SAY32"/>
      <c r="SAZ32" s="20"/>
      <c r="SBA32"/>
      <c r="SBB32" s="20"/>
      <c r="SBC32"/>
      <c r="SBD32" s="20"/>
      <c r="SBE32"/>
      <c r="SBF32" s="20"/>
      <c r="SBG32"/>
      <c r="SBH32" s="20"/>
      <c r="SBI32"/>
      <c r="SBJ32" s="20"/>
      <c r="SBK32"/>
      <c r="SBL32" s="20"/>
      <c r="SBM32"/>
      <c r="SBN32" s="20"/>
      <c r="SBO32"/>
      <c r="SBP32" s="20"/>
      <c r="SBQ32"/>
      <c r="SBR32" s="20"/>
      <c r="SBS32"/>
      <c r="SBT32" s="20"/>
      <c r="SBU32"/>
      <c r="SBV32" s="20"/>
      <c r="SBW32"/>
      <c r="SBX32" s="20"/>
      <c r="SBY32"/>
      <c r="SBZ32" s="20"/>
      <c r="SCA32"/>
      <c r="SCB32" s="20"/>
      <c r="SCC32"/>
      <c r="SCD32" s="20"/>
      <c r="SCE32"/>
      <c r="SCF32" s="20"/>
      <c r="SCG32"/>
      <c r="SCH32" s="20"/>
      <c r="SCI32"/>
      <c r="SCJ32" s="20"/>
      <c r="SCK32"/>
      <c r="SCL32" s="20"/>
      <c r="SCM32"/>
      <c r="SCN32" s="20"/>
      <c r="SCO32"/>
      <c r="SCP32" s="20"/>
      <c r="SCQ32"/>
      <c r="SCR32" s="20"/>
      <c r="SCS32"/>
      <c r="SCT32" s="20"/>
      <c r="SCU32"/>
      <c r="SCV32" s="20"/>
      <c r="SCW32"/>
      <c r="SCX32" s="20"/>
      <c r="SCY32"/>
      <c r="SCZ32" s="20"/>
      <c r="SDA32"/>
      <c r="SDB32" s="20"/>
      <c r="SDC32"/>
      <c r="SDD32" s="20"/>
      <c r="SDE32"/>
      <c r="SDF32" s="20"/>
      <c r="SDG32"/>
      <c r="SDH32" s="20"/>
      <c r="SDI32"/>
      <c r="SDJ32" s="20"/>
      <c r="SDK32"/>
      <c r="SDL32" s="20"/>
      <c r="SDM32"/>
      <c r="SDN32" s="20"/>
      <c r="SDO32"/>
      <c r="SDP32" s="20"/>
      <c r="SDQ32"/>
      <c r="SDR32" s="20"/>
      <c r="SDS32"/>
      <c r="SDT32" s="20"/>
      <c r="SDU32"/>
      <c r="SDV32" s="20"/>
      <c r="SDW32"/>
      <c r="SDX32" s="20"/>
      <c r="SDY32"/>
      <c r="SDZ32" s="20"/>
      <c r="SEA32"/>
      <c r="SEB32" s="20"/>
      <c r="SEC32"/>
      <c r="SED32" s="20"/>
      <c r="SEE32"/>
      <c r="SEF32" s="20"/>
      <c r="SEG32"/>
      <c r="SEH32" s="20"/>
      <c r="SEI32"/>
      <c r="SEJ32" s="20"/>
      <c r="SEK32"/>
      <c r="SEL32" s="20"/>
      <c r="SEM32"/>
      <c r="SEN32" s="20"/>
      <c r="SEO32"/>
      <c r="SEP32" s="20"/>
      <c r="SEQ32"/>
      <c r="SER32" s="20"/>
      <c r="SES32"/>
      <c r="SET32" s="20"/>
      <c r="SEU32"/>
      <c r="SEV32" s="20"/>
      <c r="SEW32"/>
      <c r="SEX32" s="20"/>
      <c r="SEY32"/>
      <c r="SEZ32" s="20"/>
      <c r="SFA32"/>
      <c r="SFB32" s="20"/>
      <c r="SFC32"/>
      <c r="SFD32" s="20"/>
      <c r="SFE32"/>
      <c r="SFF32" s="20"/>
      <c r="SFG32"/>
      <c r="SFH32" s="20"/>
      <c r="SFI32"/>
      <c r="SFJ32" s="20"/>
      <c r="SFK32"/>
      <c r="SFL32" s="20"/>
      <c r="SFM32"/>
      <c r="SFN32" s="20"/>
      <c r="SFO32"/>
      <c r="SFP32" s="20"/>
      <c r="SFQ32"/>
      <c r="SFR32" s="20"/>
      <c r="SFS32"/>
      <c r="SFT32" s="20"/>
      <c r="SFU32"/>
      <c r="SFV32" s="20"/>
      <c r="SFW32"/>
      <c r="SFX32" s="20"/>
      <c r="SFY32"/>
      <c r="SFZ32" s="20"/>
      <c r="SGA32"/>
      <c r="SGB32" s="20"/>
      <c r="SGC32"/>
      <c r="SGD32" s="20"/>
      <c r="SGE32"/>
      <c r="SGF32" s="20"/>
      <c r="SGG32"/>
      <c r="SGH32" s="20"/>
      <c r="SGI32"/>
      <c r="SGJ32" s="20"/>
      <c r="SGK32"/>
      <c r="SGL32" s="20"/>
      <c r="SGM32"/>
      <c r="SGN32" s="20"/>
      <c r="SGO32"/>
      <c r="SGP32" s="20"/>
      <c r="SGQ32"/>
      <c r="SGR32" s="20"/>
      <c r="SGS32"/>
      <c r="SGT32" s="20"/>
      <c r="SGU32"/>
      <c r="SGV32" s="20"/>
      <c r="SGW32"/>
      <c r="SGX32" s="20"/>
      <c r="SGY32"/>
      <c r="SGZ32" s="20"/>
      <c r="SHA32"/>
      <c r="SHB32" s="20"/>
      <c r="SHC32"/>
      <c r="SHD32" s="20"/>
      <c r="SHE32"/>
      <c r="SHF32" s="20"/>
      <c r="SHG32"/>
      <c r="SHH32" s="20"/>
      <c r="SHI32"/>
      <c r="SHJ32" s="20"/>
      <c r="SHK32"/>
      <c r="SHL32" s="20"/>
      <c r="SHM32"/>
      <c r="SHN32" s="20"/>
      <c r="SHO32"/>
      <c r="SHP32" s="20"/>
      <c r="SHQ32"/>
      <c r="SHR32" s="20"/>
      <c r="SHS32"/>
      <c r="SHT32" s="20"/>
      <c r="SHU32"/>
      <c r="SHV32" s="20"/>
      <c r="SHW32"/>
      <c r="SHX32" s="20"/>
      <c r="SHY32"/>
      <c r="SHZ32" s="20"/>
      <c r="SIA32"/>
      <c r="SIB32" s="20"/>
      <c r="SIC32"/>
      <c r="SID32" s="20"/>
      <c r="SIE32"/>
      <c r="SIF32" s="20"/>
      <c r="SIG32"/>
      <c r="SIH32" s="20"/>
      <c r="SII32"/>
      <c r="SIJ32" s="20"/>
      <c r="SIK32"/>
      <c r="SIL32" s="20"/>
      <c r="SIM32"/>
      <c r="SIN32" s="20"/>
      <c r="SIO32"/>
      <c r="SIP32" s="20"/>
      <c r="SIQ32"/>
      <c r="SIR32" s="20"/>
      <c r="SIS32"/>
      <c r="SIT32" s="20"/>
      <c r="SIU32"/>
      <c r="SIV32" s="20"/>
      <c r="SIW32"/>
      <c r="SIX32" s="20"/>
      <c r="SIY32"/>
      <c r="SIZ32" s="20"/>
      <c r="SJA32"/>
      <c r="SJB32" s="20"/>
      <c r="SJC32"/>
      <c r="SJD32" s="20"/>
      <c r="SJE32"/>
      <c r="SJF32" s="20"/>
      <c r="SJG32"/>
      <c r="SJH32" s="20"/>
      <c r="SJI32"/>
      <c r="SJJ32" s="20"/>
      <c r="SJK32"/>
      <c r="SJL32" s="20"/>
      <c r="SJM32"/>
      <c r="SJN32" s="20"/>
      <c r="SJO32"/>
      <c r="SJP32" s="20"/>
      <c r="SJQ32"/>
      <c r="SJR32" s="20"/>
      <c r="SJS32"/>
      <c r="SJT32" s="20"/>
      <c r="SJU32"/>
      <c r="SJV32" s="20"/>
      <c r="SJW32"/>
      <c r="SJX32" s="20"/>
      <c r="SJY32"/>
      <c r="SJZ32" s="20"/>
      <c r="SKA32"/>
      <c r="SKB32" s="20"/>
      <c r="SKC32"/>
      <c r="SKD32" s="20"/>
      <c r="SKE32"/>
      <c r="SKF32" s="20"/>
      <c r="SKG32"/>
      <c r="SKH32" s="20"/>
      <c r="SKI32"/>
      <c r="SKJ32" s="20"/>
      <c r="SKK32"/>
      <c r="SKL32" s="20"/>
      <c r="SKM32"/>
      <c r="SKN32" s="20"/>
      <c r="SKO32"/>
      <c r="SKP32" s="20"/>
      <c r="SKQ32"/>
      <c r="SKR32" s="20"/>
      <c r="SKS32"/>
      <c r="SKT32" s="20"/>
      <c r="SKU32"/>
      <c r="SKV32" s="20"/>
      <c r="SKW32"/>
      <c r="SKX32" s="20"/>
      <c r="SKY32"/>
      <c r="SKZ32" s="20"/>
      <c r="SLA32"/>
      <c r="SLB32" s="20"/>
      <c r="SLC32"/>
      <c r="SLD32" s="20"/>
      <c r="SLE32"/>
      <c r="SLF32" s="20"/>
      <c r="SLG32"/>
      <c r="SLH32" s="20"/>
      <c r="SLI32"/>
      <c r="SLJ32" s="20"/>
      <c r="SLK32"/>
      <c r="SLL32" s="20"/>
      <c r="SLM32"/>
      <c r="SLN32" s="20"/>
      <c r="SLO32"/>
      <c r="SLP32" s="20"/>
      <c r="SLQ32"/>
      <c r="SLR32" s="20"/>
      <c r="SLS32"/>
      <c r="SLT32" s="20"/>
      <c r="SLU32"/>
      <c r="SLV32" s="20"/>
      <c r="SLW32"/>
      <c r="SLX32" s="20"/>
      <c r="SLY32"/>
      <c r="SLZ32" s="20"/>
      <c r="SMA32"/>
      <c r="SMB32" s="20"/>
      <c r="SMC32"/>
      <c r="SMD32" s="20"/>
      <c r="SME32"/>
      <c r="SMF32" s="20"/>
      <c r="SMG32"/>
      <c r="SMH32" s="20"/>
      <c r="SMI32"/>
      <c r="SMJ32" s="20"/>
      <c r="SMK32"/>
      <c r="SML32" s="20"/>
      <c r="SMM32"/>
      <c r="SMN32" s="20"/>
      <c r="SMO32"/>
      <c r="SMP32" s="20"/>
      <c r="SMQ32"/>
      <c r="SMR32" s="20"/>
      <c r="SMS32"/>
      <c r="SMT32" s="20"/>
      <c r="SMU32"/>
      <c r="SMV32" s="20"/>
      <c r="SMW32"/>
      <c r="SMX32" s="20"/>
      <c r="SMY32"/>
      <c r="SMZ32" s="20"/>
      <c r="SNA32"/>
      <c r="SNB32" s="20"/>
      <c r="SNC32"/>
      <c r="SND32" s="20"/>
      <c r="SNE32"/>
      <c r="SNF32" s="20"/>
      <c r="SNG32"/>
      <c r="SNH32" s="20"/>
      <c r="SNI32"/>
      <c r="SNJ32" s="20"/>
      <c r="SNK32"/>
      <c r="SNL32" s="20"/>
      <c r="SNM32"/>
      <c r="SNN32" s="20"/>
      <c r="SNO32"/>
      <c r="SNP32" s="20"/>
      <c r="SNQ32"/>
      <c r="SNR32" s="20"/>
      <c r="SNS32"/>
      <c r="SNT32" s="20"/>
      <c r="SNU32"/>
      <c r="SNV32" s="20"/>
      <c r="SNW32"/>
      <c r="SNX32" s="20"/>
      <c r="SNY32"/>
      <c r="SNZ32" s="20"/>
      <c r="SOA32"/>
      <c r="SOB32" s="20"/>
      <c r="SOC32"/>
      <c r="SOD32" s="20"/>
      <c r="SOE32"/>
      <c r="SOF32" s="20"/>
      <c r="SOG32"/>
      <c r="SOH32" s="20"/>
      <c r="SOI32"/>
      <c r="SOJ32" s="20"/>
      <c r="SOK32"/>
      <c r="SOL32" s="20"/>
      <c r="SOM32"/>
      <c r="SON32" s="20"/>
      <c r="SOO32"/>
      <c r="SOP32" s="20"/>
      <c r="SOQ32"/>
      <c r="SOR32" s="20"/>
      <c r="SOS32"/>
      <c r="SOT32" s="20"/>
      <c r="SOU32"/>
      <c r="SOV32" s="20"/>
      <c r="SOW32"/>
      <c r="SOX32" s="20"/>
      <c r="SOY32"/>
      <c r="SOZ32" s="20"/>
      <c r="SPA32"/>
      <c r="SPB32" s="20"/>
      <c r="SPC32"/>
      <c r="SPD32" s="20"/>
      <c r="SPE32"/>
      <c r="SPF32" s="20"/>
      <c r="SPG32"/>
      <c r="SPH32" s="20"/>
      <c r="SPI32"/>
      <c r="SPJ32" s="20"/>
      <c r="SPK32"/>
      <c r="SPL32" s="20"/>
      <c r="SPM32"/>
      <c r="SPN32" s="20"/>
      <c r="SPO32"/>
      <c r="SPP32" s="20"/>
      <c r="SPQ32"/>
      <c r="SPR32" s="20"/>
      <c r="SPS32"/>
      <c r="SPT32" s="20"/>
      <c r="SPU32"/>
      <c r="SPV32" s="20"/>
      <c r="SPW32"/>
      <c r="SPX32" s="20"/>
      <c r="SPY32"/>
      <c r="SPZ32" s="20"/>
      <c r="SQA32"/>
      <c r="SQB32" s="20"/>
      <c r="SQC32"/>
      <c r="SQD32" s="20"/>
      <c r="SQE32"/>
      <c r="SQF32" s="20"/>
      <c r="SQG32"/>
      <c r="SQH32" s="20"/>
      <c r="SQI32"/>
      <c r="SQJ32" s="20"/>
      <c r="SQK32"/>
      <c r="SQL32" s="20"/>
      <c r="SQM32"/>
      <c r="SQN32" s="20"/>
      <c r="SQO32"/>
      <c r="SQP32" s="20"/>
      <c r="SQQ32"/>
      <c r="SQR32" s="20"/>
      <c r="SQS32"/>
      <c r="SQT32" s="20"/>
      <c r="SQU32"/>
      <c r="SQV32" s="20"/>
      <c r="SQW32"/>
      <c r="SQX32" s="20"/>
      <c r="SQY32"/>
      <c r="SQZ32" s="20"/>
      <c r="SRA32"/>
      <c r="SRB32" s="20"/>
      <c r="SRC32"/>
      <c r="SRD32" s="20"/>
      <c r="SRE32"/>
      <c r="SRF32" s="20"/>
      <c r="SRG32"/>
      <c r="SRH32" s="20"/>
      <c r="SRI32"/>
      <c r="SRJ32" s="20"/>
      <c r="SRK32"/>
      <c r="SRL32" s="20"/>
      <c r="SRM32"/>
      <c r="SRN32" s="20"/>
      <c r="SRO32"/>
      <c r="SRP32" s="20"/>
      <c r="SRQ32"/>
      <c r="SRR32" s="20"/>
      <c r="SRS32"/>
      <c r="SRT32" s="20"/>
      <c r="SRU32"/>
      <c r="SRV32" s="20"/>
      <c r="SRW32"/>
      <c r="SRX32" s="20"/>
      <c r="SRY32"/>
      <c r="SRZ32" s="20"/>
      <c r="SSA32"/>
      <c r="SSB32" s="20"/>
      <c r="SSC32"/>
      <c r="SSD32" s="20"/>
      <c r="SSE32"/>
      <c r="SSF32" s="20"/>
      <c r="SSG32"/>
      <c r="SSH32" s="20"/>
      <c r="SSI32"/>
      <c r="SSJ32" s="20"/>
      <c r="SSK32"/>
      <c r="SSL32" s="20"/>
      <c r="SSM32"/>
      <c r="SSN32" s="20"/>
      <c r="SSO32"/>
      <c r="SSP32" s="20"/>
      <c r="SSQ32"/>
      <c r="SSR32" s="20"/>
      <c r="SSS32"/>
      <c r="SST32" s="20"/>
      <c r="SSU32"/>
      <c r="SSV32" s="20"/>
      <c r="SSW32"/>
      <c r="SSX32" s="20"/>
      <c r="SSY32"/>
      <c r="SSZ32" s="20"/>
      <c r="STA32"/>
      <c r="STB32" s="20"/>
      <c r="STC32"/>
      <c r="STD32" s="20"/>
      <c r="STE32"/>
      <c r="STF32" s="20"/>
      <c r="STG32"/>
      <c r="STH32" s="20"/>
      <c r="STI32"/>
      <c r="STJ32" s="20"/>
      <c r="STK32"/>
      <c r="STL32" s="20"/>
      <c r="STM32"/>
      <c r="STN32" s="20"/>
      <c r="STO32"/>
      <c r="STP32" s="20"/>
      <c r="STQ32"/>
      <c r="STR32" s="20"/>
      <c r="STS32"/>
      <c r="STT32" s="20"/>
      <c r="STU32"/>
      <c r="STV32" s="20"/>
      <c r="STW32"/>
      <c r="STX32" s="20"/>
      <c r="STY32"/>
      <c r="STZ32" s="20"/>
      <c r="SUA32"/>
      <c r="SUB32" s="20"/>
      <c r="SUC32"/>
      <c r="SUD32" s="20"/>
      <c r="SUE32"/>
      <c r="SUF32" s="20"/>
      <c r="SUG32"/>
      <c r="SUH32" s="20"/>
      <c r="SUI32"/>
      <c r="SUJ32" s="20"/>
      <c r="SUK32"/>
      <c r="SUL32" s="20"/>
      <c r="SUM32"/>
      <c r="SUN32" s="20"/>
      <c r="SUO32"/>
      <c r="SUP32" s="20"/>
      <c r="SUQ32"/>
      <c r="SUR32" s="20"/>
      <c r="SUS32"/>
      <c r="SUT32" s="20"/>
      <c r="SUU32"/>
      <c r="SUV32" s="20"/>
      <c r="SUW32"/>
      <c r="SUX32" s="20"/>
      <c r="SUY32"/>
      <c r="SUZ32" s="20"/>
      <c r="SVA32"/>
      <c r="SVB32" s="20"/>
      <c r="SVC32"/>
      <c r="SVD32" s="20"/>
      <c r="SVE32"/>
      <c r="SVF32" s="20"/>
      <c r="SVG32"/>
      <c r="SVH32" s="20"/>
      <c r="SVI32"/>
      <c r="SVJ32" s="20"/>
      <c r="SVK32"/>
      <c r="SVL32" s="20"/>
      <c r="SVM32"/>
      <c r="SVN32" s="20"/>
      <c r="SVO32"/>
      <c r="SVP32" s="20"/>
      <c r="SVQ32"/>
      <c r="SVR32" s="20"/>
      <c r="SVS32"/>
      <c r="SVT32" s="20"/>
      <c r="SVU32"/>
      <c r="SVV32" s="20"/>
      <c r="SVW32"/>
      <c r="SVX32" s="20"/>
      <c r="SVY32"/>
      <c r="SVZ32" s="20"/>
      <c r="SWA32"/>
      <c r="SWB32" s="20"/>
      <c r="SWC32"/>
      <c r="SWD32" s="20"/>
      <c r="SWE32"/>
      <c r="SWF32" s="20"/>
      <c r="SWG32"/>
      <c r="SWH32" s="20"/>
      <c r="SWI32"/>
      <c r="SWJ32" s="20"/>
      <c r="SWK32"/>
      <c r="SWL32" s="20"/>
      <c r="SWM32"/>
      <c r="SWN32" s="20"/>
      <c r="SWO32"/>
      <c r="SWP32" s="20"/>
      <c r="SWQ32"/>
      <c r="SWR32" s="20"/>
      <c r="SWS32"/>
      <c r="SWT32" s="20"/>
      <c r="SWU32"/>
      <c r="SWV32" s="20"/>
      <c r="SWW32"/>
      <c r="SWX32" s="20"/>
      <c r="SWY32"/>
      <c r="SWZ32" s="20"/>
      <c r="SXA32"/>
      <c r="SXB32" s="20"/>
      <c r="SXC32"/>
      <c r="SXD32" s="20"/>
      <c r="SXE32"/>
      <c r="SXF32" s="20"/>
      <c r="SXG32"/>
      <c r="SXH32" s="20"/>
      <c r="SXI32"/>
      <c r="SXJ32" s="20"/>
      <c r="SXK32"/>
      <c r="SXL32" s="20"/>
      <c r="SXM32"/>
      <c r="SXN32" s="20"/>
      <c r="SXO32"/>
      <c r="SXP32" s="20"/>
      <c r="SXQ32"/>
      <c r="SXR32" s="20"/>
      <c r="SXS32"/>
      <c r="SXT32" s="20"/>
      <c r="SXU32"/>
      <c r="SXV32" s="20"/>
      <c r="SXW32"/>
      <c r="SXX32" s="20"/>
      <c r="SXY32"/>
      <c r="SXZ32" s="20"/>
      <c r="SYA32"/>
      <c r="SYB32" s="20"/>
      <c r="SYC32"/>
      <c r="SYD32" s="20"/>
      <c r="SYE32"/>
      <c r="SYF32" s="20"/>
      <c r="SYG32"/>
      <c r="SYH32" s="20"/>
      <c r="SYI32"/>
      <c r="SYJ32" s="20"/>
      <c r="SYK32"/>
      <c r="SYL32" s="20"/>
      <c r="SYM32"/>
      <c r="SYN32" s="20"/>
      <c r="SYO32"/>
      <c r="SYP32" s="20"/>
      <c r="SYQ32"/>
      <c r="SYR32" s="20"/>
      <c r="SYS32"/>
      <c r="SYT32" s="20"/>
      <c r="SYU32"/>
      <c r="SYV32" s="20"/>
      <c r="SYW32"/>
      <c r="SYX32" s="20"/>
      <c r="SYY32"/>
      <c r="SYZ32" s="20"/>
      <c r="SZA32"/>
      <c r="SZB32" s="20"/>
      <c r="SZC32"/>
      <c r="SZD32" s="20"/>
      <c r="SZE32"/>
      <c r="SZF32" s="20"/>
      <c r="SZG32"/>
      <c r="SZH32" s="20"/>
      <c r="SZI32"/>
      <c r="SZJ32" s="20"/>
      <c r="SZK32"/>
      <c r="SZL32" s="20"/>
      <c r="SZM32"/>
      <c r="SZN32" s="20"/>
      <c r="SZO32"/>
      <c r="SZP32" s="20"/>
      <c r="SZQ32"/>
      <c r="SZR32" s="20"/>
      <c r="SZS32"/>
      <c r="SZT32" s="20"/>
      <c r="SZU32"/>
      <c r="SZV32" s="20"/>
      <c r="SZW32"/>
      <c r="SZX32" s="20"/>
      <c r="SZY32"/>
      <c r="SZZ32" s="20"/>
      <c r="TAA32"/>
      <c r="TAB32" s="20"/>
      <c r="TAC32"/>
      <c r="TAD32" s="20"/>
      <c r="TAE32"/>
      <c r="TAF32" s="20"/>
      <c r="TAG32"/>
      <c r="TAH32" s="20"/>
      <c r="TAI32"/>
      <c r="TAJ32" s="20"/>
      <c r="TAK32"/>
      <c r="TAL32" s="20"/>
      <c r="TAM32"/>
      <c r="TAN32" s="20"/>
      <c r="TAO32"/>
      <c r="TAP32" s="20"/>
      <c r="TAQ32"/>
      <c r="TAR32" s="20"/>
      <c r="TAS32"/>
      <c r="TAT32" s="20"/>
      <c r="TAU32"/>
      <c r="TAV32" s="20"/>
      <c r="TAW32"/>
      <c r="TAX32" s="20"/>
      <c r="TAY32"/>
      <c r="TAZ32" s="20"/>
      <c r="TBA32"/>
      <c r="TBB32" s="20"/>
      <c r="TBC32"/>
      <c r="TBD32" s="20"/>
      <c r="TBE32"/>
      <c r="TBF32" s="20"/>
      <c r="TBG32"/>
      <c r="TBH32" s="20"/>
      <c r="TBI32"/>
      <c r="TBJ32" s="20"/>
      <c r="TBK32"/>
      <c r="TBL32" s="20"/>
      <c r="TBM32"/>
      <c r="TBN32" s="20"/>
      <c r="TBO32"/>
      <c r="TBP32" s="20"/>
      <c r="TBQ32"/>
      <c r="TBR32" s="20"/>
      <c r="TBS32"/>
      <c r="TBT32" s="20"/>
      <c r="TBU32"/>
      <c r="TBV32" s="20"/>
      <c r="TBW32"/>
      <c r="TBX32" s="20"/>
      <c r="TBY32"/>
      <c r="TBZ32" s="20"/>
      <c r="TCA32"/>
      <c r="TCB32" s="20"/>
      <c r="TCC32"/>
      <c r="TCD32" s="20"/>
      <c r="TCE32"/>
      <c r="TCF32" s="20"/>
      <c r="TCG32"/>
      <c r="TCH32" s="20"/>
      <c r="TCI32"/>
      <c r="TCJ32" s="20"/>
      <c r="TCK32"/>
      <c r="TCL32" s="20"/>
      <c r="TCM32"/>
      <c r="TCN32" s="20"/>
      <c r="TCO32"/>
      <c r="TCP32" s="20"/>
      <c r="TCQ32"/>
      <c r="TCR32" s="20"/>
      <c r="TCS32"/>
      <c r="TCT32" s="20"/>
      <c r="TCU32"/>
      <c r="TCV32" s="20"/>
      <c r="TCW32"/>
      <c r="TCX32" s="20"/>
      <c r="TCY32"/>
      <c r="TCZ32" s="20"/>
      <c r="TDA32"/>
      <c r="TDB32" s="20"/>
      <c r="TDC32"/>
      <c r="TDD32" s="20"/>
      <c r="TDE32"/>
      <c r="TDF32" s="20"/>
      <c r="TDG32"/>
      <c r="TDH32" s="20"/>
      <c r="TDI32"/>
      <c r="TDJ32" s="20"/>
      <c r="TDK32"/>
      <c r="TDL32" s="20"/>
      <c r="TDM32"/>
      <c r="TDN32" s="20"/>
      <c r="TDO32"/>
      <c r="TDP32" s="20"/>
      <c r="TDQ32"/>
      <c r="TDR32" s="20"/>
      <c r="TDS32"/>
      <c r="TDT32" s="20"/>
      <c r="TDU32"/>
      <c r="TDV32" s="20"/>
      <c r="TDW32"/>
      <c r="TDX32" s="20"/>
      <c r="TDY32"/>
      <c r="TDZ32" s="20"/>
      <c r="TEA32"/>
      <c r="TEB32" s="20"/>
      <c r="TEC32"/>
      <c r="TED32" s="20"/>
      <c r="TEE32"/>
      <c r="TEF32" s="20"/>
      <c r="TEG32"/>
      <c r="TEH32" s="20"/>
      <c r="TEI32"/>
      <c r="TEJ32" s="20"/>
      <c r="TEK32"/>
      <c r="TEL32" s="20"/>
      <c r="TEM32"/>
      <c r="TEN32" s="20"/>
      <c r="TEO32"/>
      <c r="TEP32" s="20"/>
      <c r="TEQ32"/>
      <c r="TER32" s="20"/>
      <c r="TES32"/>
      <c r="TET32" s="20"/>
      <c r="TEU32"/>
      <c r="TEV32" s="20"/>
      <c r="TEW32"/>
      <c r="TEX32" s="20"/>
      <c r="TEY32"/>
      <c r="TEZ32" s="20"/>
      <c r="TFA32"/>
      <c r="TFB32" s="20"/>
      <c r="TFC32"/>
      <c r="TFD32" s="20"/>
      <c r="TFE32"/>
      <c r="TFF32" s="20"/>
      <c r="TFG32"/>
      <c r="TFH32" s="20"/>
      <c r="TFI32"/>
      <c r="TFJ32" s="20"/>
      <c r="TFK32"/>
      <c r="TFL32" s="20"/>
      <c r="TFM32"/>
      <c r="TFN32" s="20"/>
      <c r="TFO32"/>
      <c r="TFP32" s="20"/>
      <c r="TFQ32"/>
      <c r="TFR32" s="20"/>
      <c r="TFS32"/>
      <c r="TFT32" s="20"/>
      <c r="TFU32"/>
      <c r="TFV32" s="20"/>
      <c r="TFW32"/>
      <c r="TFX32" s="20"/>
      <c r="TFY32"/>
      <c r="TFZ32" s="20"/>
      <c r="TGA32"/>
      <c r="TGB32" s="20"/>
      <c r="TGC32"/>
      <c r="TGD32" s="20"/>
      <c r="TGE32"/>
      <c r="TGF32" s="20"/>
      <c r="TGG32"/>
      <c r="TGH32" s="20"/>
      <c r="TGI32"/>
      <c r="TGJ32" s="20"/>
      <c r="TGK32"/>
      <c r="TGL32" s="20"/>
      <c r="TGM32"/>
      <c r="TGN32" s="20"/>
      <c r="TGO32"/>
      <c r="TGP32" s="20"/>
      <c r="TGQ32"/>
      <c r="TGR32" s="20"/>
      <c r="TGS32"/>
      <c r="TGT32" s="20"/>
      <c r="TGU32"/>
      <c r="TGV32" s="20"/>
      <c r="TGW32"/>
      <c r="TGX32" s="20"/>
      <c r="TGY32"/>
      <c r="TGZ32" s="20"/>
      <c r="THA32"/>
      <c r="THB32" s="20"/>
      <c r="THC32"/>
      <c r="THD32" s="20"/>
      <c r="THE32"/>
      <c r="THF32" s="20"/>
      <c r="THG32"/>
      <c r="THH32" s="20"/>
      <c r="THI32"/>
      <c r="THJ32" s="20"/>
      <c r="THK32"/>
      <c r="THL32" s="20"/>
      <c r="THM32"/>
      <c r="THN32" s="20"/>
      <c r="THO32"/>
      <c r="THP32" s="20"/>
      <c r="THQ32"/>
      <c r="THR32" s="20"/>
      <c r="THS32"/>
      <c r="THT32" s="20"/>
      <c r="THU32"/>
      <c r="THV32" s="20"/>
      <c r="THW32"/>
      <c r="THX32" s="20"/>
      <c r="THY32"/>
      <c r="THZ32" s="20"/>
      <c r="TIA32"/>
      <c r="TIB32" s="20"/>
      <c r="TIC32"/>
      <c r="TID32" s="20"/>
      <c r="TIE32"/>
      <c r="TIF32" s="20"/>
      <c r="TIG32"/>
      <c r="TIH32" s="20"/>
      <c r="TII32"/>
      <c r="TIJ32" s="20"/>
      <c r="TIK32"/>
      <c r="TIL32" s="20"/>
      <c r="TIM32"/>
      <c r="TIN32" s="20"/>
      <c r="TIO32"/>
      <c r="TIP32" s="20"/>
      <c r="TIQ32"/>
      <c r="TIR32" s="20"/>
      <c r="TIS32"/>
      <c r="TIT32" s="20"/>
      <c r="TIU32"/>
      <c r="TIV32" s="20"/>
      <c r="TIW32"/>
      <c r="TIX32" s="20"/>
      <c r="TIY32"/>
      <c r="TIZ32" s="20"/>
      <c r="TJA32"/>
      <c r="TJB32" s="20"/>
      <c r="TJC32"/>
      <c r="TJD32" s="20"/>
      <c r="TJE32"/>
      <c r="TJF32" s="20"/>
      <c r="TJG32"/>
      <c r="TJH32" s="20"/>
      <c r="TJI32"/>
      <c r="TJJ32" s="20"/>
      <c r="TJK32"/>
      <c r="TJL32" s="20"/>
      <c r="TJM32"/>
      <c r="TJN32" s="20"/>
      <c r="TJO32"/>
      <c r="TJP32" s="20"/>
      <c r="TJQ32"/>
      <c r="TJR32" s="20"/>
      <c r="TJS32"/>
      <c r="TJT32" s="20"/>
      <c r="TJU32"/>
      <c r="TJV32" s="20"/>
      <c r="TJW32"/>
      <c r="TJX32" s="20"/>
      <c r="TJY32"/>
      <c r="TJZ32" s="20"/>
      <c r="TKA32"/>
      <c r="TKB32" s="20"/>
      <c r="TKC32"/>
      <c r="TKD32" s="20"/>
      <c r="TKE32"/>
      <c r="TKF32" s="20"/>
      <c r="TKG32"/>
      <c r="TKH32" s="20"/>
      <c r="TKI32"/>
      <c r="TKJ32" s="20"/>
      <c r="TKK32"/>
      <c r="TKL32" s="20"/>
      <c r="TKM32"/>
      <c r="TKN32" s="20"/>
      <c r="TKO32"/>
      <c r="TKP32" s="20"/>
      <c r="TKQ32"/>
      <c r="TKR32" s="20"/>
      <c r="TKS32"/>
      <c r="TKT32" s="20"/>
      <c r="TKU32"/>
      <c r="TKV32" s="20"/>
      <c r="TKW32"/>
      <c r="TKX32" s="20"/>
      <c r="TKY32"/>
      <c r="TKZ32" s="20"/>
      <c r="TLA32"/>
      <c r="TLB32" s="20"/>
      <c r="TLC32"/>
      <c r="TLD32" s="20"/>
      <c r="TLE32"/>
      <c r="TLF32" s="20"/>
      <c r="TLG32"/>
      <c r="TLH32" s="20"/>
      <c r="TLI32"/>
      <c r="TLJ32" s="20"/>
      <c r="TLK32"/>
      <c r="TLL32" s="20"/>
      <c r="TLM32"/>
      <c r="TLN32" s="20"/>
      <c r="TLO32"/>
      <c r="TLP32" s="20"/>
      <c r="TLQ32"/>
      <c r="TLR32" s="20"/>
      <c r="TLS32"/>
      <c r="TLT32" s="20"/>
      <c r="TLU32"/>
      <c r="TLV32" s="20"/>
      <c r="TLW32"/>
      <c r="TLX32" s="20"/>
      <c r="TLY32"/>
      <c r="TLZ32" s="20"/>
      <c r="TMA32"/>
      <c r="TMB32" s="20"/>
      <c r="TMC32"/>
      <c r="TMD32" s="20"/>
      <c r="TME32"/>
      <c r="TMF32" s="20"/>
      <c r="TMG32"/>
      <c r="TMH32" s="20"/>
      <c r="TMI32"/>
      <c r="TMJ32" s="20"/>
      <c r="TMK32"/>
      <c r="TML32" s="20"/>
      <c r="TMM32"/>
      <c r="TMN32" s="20"/>
      <c r="TMO32"/>
      <c r="TMP32" s="20"/>
      <c r="TMQ32"/>
      <c r="TMR32" s="20"/>
      <c r="TMS32"/>
      <c r="TMT32" s="20"/>
      <c r="TMU32"/>
      <c r="TMV32" s="20"/>
      <c r="TMW32"/>
      <c r="TMX32" s="20"/>
      <c r="TMY32"/>
      <c r="TMZ32" s="20"/>
      <c r="TNA32"/>
      <c r="TNB32" s="20"/>
      <c r="TNC32"/>
      <c r="TND32" s="20"/>
      <c r="TNE32"/>
      <c r="TNF32" s="20"/>
      <c r="TNG32"/>
      <c r="TNH32" s="20"/>
      <c r="TNI32"/>
      <c r="TNJ32" s="20"/>
      <c r="TNK32"/>
      <c r="TNL32" s="20"/>
      <c r="TNM32"/>
      <c r="TNN32" s="20"/>
      <c r="TNO32"/>
      <c r="TNP32" s="20"/>
      <c r="TNQ32"/>
      <c r="TNR32" s="20"/>
      <c r="TNS32"/>
      <c r="TNT32" s="20"/>
      <c r="TNU32"/>
      <c r="TNV32" s="20"/>
      <c r="TNW32"/>
      <c r="TNX32" s="20"/>
      <c r="TNY32"/>
      <c r="TNZ32" s="20"/>
      <c r="TOA32"/>
      <c r="TOB32" s="20"/>
      <c r="TOC32"/>
      <c r="TOD32" s="20"/>
      <c r="TOE32"/>
      <c r="TOF32" s="20"/>
      <c r="TOG32"/>
      <c r="TOH32" s="20"/>
      <c r="TOI32"/>
      <c r="TOJ32" s="20"/>
      <c r="TOK32"/>
      <c r="TOL32" s="20"/>
      <c r="TOM32"/>
      <c r="TON32" s="20"/>
      <c r="TOO32"/>
      <c r="TOP32" s="20"/>
      <c r="TOQ32"/>
      <c r="TOR32" s="20"/>
      <c r="TOS32"/>
      <c r="TOT32" s="20"/>
      <c r="TOU32"/>
      <c r="TOV32" s="20"/>
      <c r="TOW32"/>
      <c r="TOX32" s="20"/>
      <c r="TOY32"/>
      <c r="TOZ32" s="20"/>
      <c r="TPA32"/>
      <c r="TPB32" s="20"/>
      <c r="TPC32"/>
      <c r="TPD32" s="20"/>
      <c r="TPE32"/>
      <c r="TPF32" s="20"/>
      <c r="TPG32"/>
      <c r="TPH32" s="20"/>
      <c r="TPI32"/>
      <c r="TPJ32" s="20"/>
      <c r="TPK32"/>
      <c r="TPL32" s="20"/>
      <c r="TPM32"/>
      <c r="TPN32" s="20"/>
      <c r="TPO32"/>
      <c r="TPP32" s="20"/>
      <c r="TPQ32"/>
      <c r="TPR32" s="20"/>
      <c r="TPS32"/>
      <c r="TPT32" s="20"/>
      <c r="TPU32"/>
      <c r="TPV32" s="20"/>
      <c r="TPW32"/>
      <c r="TPX32" s="20"/>
      <c r="TPY32"/>
      <c r="TPZ32" s="20"/>
      <c r="TQA32"/>
      <c r="TQB32" s="20"/>
      <c r="TQC32"/>
      <c r="TQD32" s="20"/>
      <c r="TQE32"/>
      <c r="TQF32" s="20"/>
      <c r="TQG32"/>
      <c r="TQH32" s="20"/>
      <c r="TQI32"/>
      <c r="TQJ32" s="20"/>
      <c r="TQK32"/>
      <c r="TQL32" s="20"/>
      <c r="TQM32"/>
      <c r="TQN32" s="20"/>
      <c r="TQO32"/>
      <c r="TQP32" s="20"/>
      <c r="TQQ32"/>
      <c r="TQR32" s="20"/>
      <c r="TQS32"/>
      <c r="TQT32" s="20"/>
      <c r="TQU32"/>
      <c r="TQV32" s="20"/>
      <c r="TQW32"/>
      <c r="TQX32" s="20"/>
      <c r="TQY32"/>
      <c r="TQZ32" s="20"/>
      <c r="TRA32"/>
      <c r="TRB32" s="20"/>
      <c r="TRC32"/>
      <c r="TRD32" s="20"/>
      <c r="TRE32"/>
      <c r="TRF32" s="20"/>
      <c r="TRG32"/>
      <c r="TRH32" s="20"/>
      <c r="TRI32"/>
      <c r="TRJ32" s="20"/>
      <c r="TRK32"/>
      <c r="TRL32" s="20"/>
      <c r="TRM32"/>
      <c r="TRN32" s="20"/>
      <c r="TRO32"/>
      <c r="TRP32" s="20"/>
      <c r="TRQ32"/>
      <c r="TRR32" s="20"/>
      <c r="TRS32"/>
      <c r="TRT32" s="20"/>
      <c r="TRU32"/>
      <c r="TRV32" s="20"/>
      <c r="TRW32"/>
      <c r="TRX32" s="20"/>
      <c r="TRY32"/>
      <c r="TRZ32" s="20"/>
      <c r="TSA32"/>
      <c r="TSB32" s="20"/>
      <c r="TSC32"/>
      <c r="TSD32" s="20"/>
      <c r="TSE32"/>
      <c r="TSF32" s="20"/>
      <c r="TSG32"/>
      <c r="TSH32" s="20"/>
      <c r="TSI32"/>
      <c r="TSJ32" s="20"/>
      <c r="TSK32"/>
      <c r="TSL32" s="20"/>
      <c r="TSM32"/>
      <c r="TSN32" s="20"/>
      <c r="TSO32"/>
      <c r="TSP32" s="20"/>
      <c r="TSQ32"/>
      <c r="TSR32" s="20"/>
      <c r="TSS32"/>
      <c r="TST32" s="20"/>
      <c r="TSU32"/>
      <c r="TSV32" s="20"/>
      <c r="TSW32"/>
      <c r="TSX32" s="20"/>
      <c r="TSY32"/>
      <c r="TSZ32" s="20"/>
      <c r="TTA32"/>
      <c r="TTB32" s="20"/>
      <c r="TTC32"/>
      <c r="TTD32" s="20"/>
      <c r="TTE32"/>
      <c r="TTF32" s="20"/>
      <c r="TTG32"/>
      <c r="TTH32" s="20"/>
      <c r="TTI32"/>
      <c r="TTJ32" s="20"/>
      <c r="TTK32"/>
      <c r="TTL32" s="20"/>
      <c r="TTM32"/>
      <c r="TTN32" s="20"/>
      <c r="TTO32"/>
      <c r="TTP32" s="20"/>
      <c r="TTQ32"/>
      <c r="TTR32" s="20"/>
      <c r="TTS32"/>
      <c r="TTT32" s="20"/>
      <c r="TTU32"/>
      <c r="TTV32" s="20"/>
      <c r="TTW32"/>
      <c r="TTX32" s="20"/>
      <c r="TTY32"/>
      <c r="TTZ32" s="20"/>
      <c r="TUA32"/>
      <c r="TUB32" s="20"/>
      <c r="TUC32"/>
      <c r="TUD32" s="20"/>
      <c r="TUE32"/>
      <c r="TUF32" s="20"/>
      <c r="TUG32"/>
      <c r="TUH32" s="20"/>
      <c r="TUI32"/>
      <c r="TUJ32" s="20"/>
      <c r="TUK32"/>
      <c r="TUL32" s="20"/>
      <c r="TUM32"/>
      <c r="TUN32" s="20"/>
      <c r="TUO32"/>
      <c r="TUP32" s="20"/>
      <c r="TUQ32"/>
      <c r="TUR32" s="20"/>
      <c r="TUS32"/>
      <c r="TUT32" s="20"/>
      <c r="TUU32"/>
      <c r="TUV32" s="20"/>
      <c r="TUW32"/>
      <c r="TUX32" s="20"/>
      <c r="TUY32"/>
      <c r="TUZ32" s="20"/>
      <c r="TVA32"/>
      <c r="TVB32" s="20"/>
      <c r="TVC32"/>
      <c r="TVD32" s="20"/>
      <c r="TVE32"/>
      <c r="TVF32" s="20"/>
      <c r="TVG32"/>
      <c r="TVH32" s="20"/>
      <c r="TVI32"/>
      <c r="TVJ32" s="20"/>
      <c r="TVK32"/>
      <c r="TVL32" s="20"/>
      <c r="TVM32"/>
      <c r="TVN32" s="20"/>
      <c r="TVO32"/>
      <c r="TVP32" s="20"/>
      <c r="TVQ32"/>
      <c r="TVR32" s="20"/>
      <c r="TVS32"/>
      <c r="TVT32" s="20"/>
      <c r="TVU32"/>
      <c r="TVV32" s="20"/>
      <c r="TVW32"/>
      <c r="TVX32" s="20"/>
      <c r="TVY32"/>
      <c r="TVZ32" s="20"/>
      <c r="TWA32"/>
      <c r="TWB32" s="20"/>
      <c r="TWC32"/>
      <c r="TWD32" s="20"/>
      <c r="TWE32"/>
      <c r="TWF32" s="20"/>
      <c r="TWG32"/>
      <c r="TWH32" s="20"/>
      <c r="TWI32"/>
      <c r="TWJ32" s="20"/>
      <c r="TWK32"/>
      <c r="TWL32" s="20"/>
      <c r="TWM32"/>
      <c r="TWN32" s="20"/>
      <c r="TWO32"/>
      <c r="TWP32" s="20"/>
      <c r="TWQ32"/>
      <c r="TWR32" s="20"/>
      <c r="TWS32"/>
      <c r="TWT32" s="20"/>
      <c r="TWU32"/>
      <c r="TWV32" s="20"/>
      <c r="TWW32"/>
      <c r="TWX32" s="20"/>
      <c r="TWY32"/>
      <c r="TWZ32" s="20"/>
      <c r="TXA32"/>
      <c r="TXB32" s="20"/>
      <c r="TXC32"/>
      <c r="TXD32" s="20"/>
      <c r="TXE32"/>
      <c r="TXF32" s="20"/>
      <c r="TXG32"/>
      <c r="TXH32" s="20"/>
      <c r="TXI32"/>
      <c r="TXJ32" s="20"/>
      <c r="TXK32"/>
      <c r="TXL32" s="20"/>
      <c r="TXM32"/>
      <c r="TXN32" s="20"/>
      <c r="TXO32"/>
      <c r="TXP32" s="20"/>
      <c r="TXQ32"/>
      <c r="TXR32" s="20"/>
      <c r="TXS32"/>
      <c r="TXT32" s="20"/>
      <c r="TXU32"/>
      <c r="TXV32" s="20"/>
      <c r="TXW32"/>
      <c r="TXX32" s="20"/>
      <c r="TXY32"/>
      <c r="TXZ32" s="20"/>
      <c r="TYA32"/>
      <c r="TYB32" s="20"/>
      <c r="TYC32"/>
      <c r="TYD32" s="20"/>
      <c r="TYE32"/>
      <c r="TYF32" s="20"/>
      <c r="TYG32"/>
      <c r="TYH32" s="20"/>
      <c r="TYI32"/>
      <c r="TYJ32" s="20"/>
      <c r="TYK32"/>
      <c r="TYL32" s="20"/>
      <c r="TYM32"/>
      <c r="TYN32" s="20"/>
      <c r="TYO32"/>
      <c r="TYP32" s="20"/>
      <c r="TYQ32"/>
      <c r="TYR32" s="20"/>
      <c r="TYS32"/>
      <c r="TYT32" s="20"/>
      <c r="TYU32"/>
      <c r="TYV32" s="20"/>
      <c r="TYW32"/>
      <c r="TYX32" s="20"/>
      <c r="TYY32"/>
      <c r="TYZ32" s="20"/>
      <c r="TZA32"/>
      <c r="TZB32" s="20"/>
      <c r="TZC32"/>
      <c r="TZD32" s="20"/>
      <c r="TZE32"/>
      <c r="TZF32" s="20"/>
      <c r="TZG32"/>
      <c r="TZH32" s="20"/>
      <c r="TZI32"/>
      <c r="TZJ32" s="20"/>
      <c r="TZK32"/>
      <c r="TZL32" s="20"/>
      <c r="TZM32"/>
      <c r="TZN32" s="20"/>
      <c r="TZO32"/>
      <c r="TZP32" s="20"/>
      <c r="TZQ32"/>
      <c r="TZR32" s="20"/>
      <c r="TZS32"/>
      <c r="TZT32" s="20"/>
      <c r="TZU32"/>
      <c r="TZV32" s="20"/>
      <c r="TZW32"/>
      <c r="TZX32" s="20"/>
      <c r="TZY32"/>
      <c r="TZZ32" s="20"/>
      <c r="UAA32"/>
      <c r="UAB32" s="20"/>
      <c r="UAC32"/>
      <c r="UAD32" s="20"/>
      <c r="UAE32"/>
      <c r="UAF32" s="20"/>
      <c r="UAG32"/>
      <c r="UAH32" s="20"/>
      <c r="UAI32"/>
      <c r="UAJ32" s="20"/>
      <c r="UAK32"/>
      <c r="UAL32" s="20"/>
      <c r="UAM32"/>
      <c r="UAN32" s="20"/>
      <c r="UAO32"/>
      <c r="UAP32" s="20"/>
      <c r="UAQ32"/>
      <c r="UAR32" s="20"/>
      <c r="UAS32"/>
      <c r="UAT32" s="20"/>
      <c r="UAU32"/>
      <c r="UAV32" s="20"/>
      <c r="UAW32"/>
      <c r="UAX32" s="20"/>
      <c r="UAY32"/>
      <c r="UAZ32" s="20"/>
      <c r="UBA32"/>
      <c r="UBB32" s="20"/>
      <c r="UBC32"/>
      <c r="UBD32" s="20"/>
      <c r="UBE32"/>
      <c r="UBF32" s="20"/>
      <c r="UBG32"/>
      <c r="UBH32" s="20"/>
      <c r="UBI32"/>
      <c r="UBJ32" s="20"/>
      <c r="UBK32"/>
      <c r="UBL32" s="20"/>
      <c r="UBM32"/>
      <c r="UBN32" s="20"/>
      <c r="UBO32"/>
      <c r="UBP32" s="20"/>
      <c r="UBQ32"/>
      <c r="UBR32" s="20"/>
      <c r="UBS32"/>
      <c r="UBT32" s="20"/>
      <c r="UBU32"/>
      <c r="UBV32" s="20"/>
      <c r="UBW32"/>
      <c r="UBX32" s="20"/>
      <c r="UBY32"/>
      <c r="UBZ32" s="20"/>
      <c r="UCA32"/>
      <c r="UCB32" s="20"/>
      <c r="UCC32"/>
      <c r="UCD32" s="20"/>
      <c r="UCE32"/>
      <c r="UCF32" s="20"/>
      <c r="UCG32"/>
      <c r="UCH32" s="20"/>
      <c r="UCI32"/>
      <c r="UCJ32" s="20"/>
      <c r="UCK32"/>
      <c r="UCL32" s="20"/>
      <c r="UCM32"/>
      <c r="UCN32" s="20"/>
      <c r="UCO32"/>
      <c r="UCP32" s="20"/>
      <c r="UCQ32"/>
      <c r="UCR32" s="20"/>
      <c r="UCS32"/>
      <c r="UCT32" s="20"/>
      <c r="UCU32"/>
      <c r="UCV32" s="20"/>
      <c r="UCW32"/>
      <c r="UCX32" s="20"/>
      <c r="UCY32"/>
      <c r="UCZ32" s="20"/>
      <c r="UDA32"/>
      <c r="UDB32" s="20"/>
      <c r="UDC32"/>
      <c r="UDD32" s="20"/>
      <c r="UDE32"/>
      <c r="UDF32" s="20"/>
      <c r="UDG32"/>
      <c r="UDH32" s="20"/>
      <c r="UDI32"/>
      <c r="UDJ32" s="20"/>
      <c r="UDK32"/>
      <c r="UDL32" s="20"/>
      <c r="UDM32"/>
      <c r="UDN32" s="20"/>
      <c r="UDO32"/>
      <c r="UDP32" s="20"/>
      <c r="UDQ32"/>
      <c r="UDR32" s="20"/>
      <c r="UDS32"/>
      <c r="UDT32" s="20"/>
      <c r="UDU32"/>
      <c r="UDV32" s="20"/>
      <c r="UDW32"/>
      <c r="UDX32" s="20"/>
      <c r="UDY32"/>
      <c r="UDZ32" s="20"/>
      <c r="UEA32"/>
      <c r="UEB32" s="20"/>
      <c r="UEC32"/>
      <c r="UED32" s="20"/>
      <c r="UEE32"/>
      <c r="UEF32" s="20"/>
      <c r="UEG32"/>
      <c r="UEH32" s="20"/>
      <c r="UEI32"/>
      <c r="UEJ32" s="20"/>
      <c r="UEK32"/>
      <c r="UEL32" s="20"/>
      <c r="UEM32"/>
      <c r="UEN32" s="20"/>
      <c r="UEO32"/>
      <c r="UEP32" s="20"/>
      <c r="UEQ32"/>
      <c r="UER32" s="20"/>
      <c r="UES32"/>
      <c r="UET32" s="20"/>
      <c r="UEU32"/>
      <c r="UEV32" s="20"/>
      <c r="UEW32"/>
      <c r="UEX32" s="20"/>
      <c r="UEY32"/>
      <c r="UEZ32" s="20"/>
      <c r="UFA32"/>
      <c r="UFB32" s="20"/>
      <c r="UFC32"/>
      <c r="UFD32" s="20"/>
      <c r="UFE32"/>
      <c r="UFF32" s="20"/>
      <c r="UFG32"/>
      <c r="UFH32" s="20"/>
      <c r="UFI32"/>
      <c r="UFJ32" s="20"/>
      <c r="UFK32"/>
      <c r="UFL32" s="20"/>
      <c r="UFM32"/>
      <c r="UFN32" s="20"/>
      <c r="UFO32"/>
      <c r="UFP32" s="20"/>
      <c r="UFQ32"/>
      <c r="UFR32" s="20"/>
      <c r="UFS32"/>
      <c r="UFT32" s="20"/>
      <c r="UFU32"/>
      <c r="UFV32" s="20"/>
      <c r="UFW32"/>
      <c r="UFX32" s="20"/>
      <c r="UFY32"/>
      <c r="UFZ32" s="20"/>
      <c r="UGA32"/>
      <c r="UGB32" s="20"/>
      <c r="UGC32"/>
      <c r="UGD32" s="20"/>
      <c r="UGE32"/>
      <c r="UGF32" s="20"/>
      <c r="UGG32"/>
      <c r="UGH32" s="20"/>
      <c r="UGI32"/>
      <c r="UGJ32" s="20"/>
      <c r="UGK32"/>
      <c r="UGL32" s="20"/>
      <c r="UGM32"/>
      <c r="UGN32" s="20"/>
      <c r="UGO32"/>
      <c r="UGP32" s="20"/>
      <c r="UGQ32"/>
      <c r="UGR32" s="20"/>
      <c r="UGS32"/>
      <c r="UGT32" s="20"/>
      <c r="UGU32"/>
      <c r="UGV32" s="20"/>
      <c r="UGW32"/>
      <c r="UGX32" s="20"/>
      <c r="UGY32"/>
      <c r="UGZ32" s="20"/>
      <c r="UHA32"/>
      <c r="UHB32" s="20"/>
      <c r="UHC32"/>
      <c r="UHD32" s="20"/>
      <c r="UHE32"/>
      <c r="UHF32" s="20"/>
      <c r="UHG32"/>
      <c r="UHH32" s="20"/>
      <c r="UHI32"/>
      <c r="UHJ32" s="20"/>
      <c r="UHK32"/>
      <c r="UHL32" s="20"/>
      <c r="UHM32"/>
      <c r="UHN32" s="20"/>
      <c r="UHO32"/>
      <c r="UHP32" s="20"/>
      <c r="UHQ32"/>
      <c r="UHR32" s="20"/>
      <c r="UHS32"/>
      <c r="UHT32" s="20"/>
      <c r="UHU32"/>
      <c r="UHV32" s="20"/>
      <c r="UHW32"/>
      <c r="UHX32" s="20"/>
      <c r="UHY32"/>
      <c r="UHZ32" s="20"/>
      <c r="UIA32"/>
      <c r="UIB32" s="20"/>
      <c r="UIC32"/>
      <c r="UID32" s="20"/>
      <c r="UIE32"/>
      <c r="UIF32" s="20"/>
      <c r="UIG32"/>
      <c r="UIH32" s="20"/>
      <c r="UII32"/>
      <c r="UIJ32" s="20"/>
      <c r="UIK32"/>
      <c r="UIL32" s="20"/>
      <c r="UIM32"/>
      <c r="UIN32" s="20"/>
      <c r="UIO32"/>
      <c r="UIP32" s="20"/>
      <c r="UIQ32"/>
      <c r="UIR32" s="20"/>
      <c r="UIS32"/>
      <c r="UIT32" s="20"/>
      <c r="UIU32"/>
      <c r="UIV32" s="20"/>
      <c r="UIW32"/>
      <c r="UIX32" s="20"/>
      <c r="UIY32"/>
      <c r="UIZ32" s="20"/>
      <c r="UJA32"/>
      <c r="UJB32" s="20"/>
      <c r="UJC32"/>
      <c r="UJD32" s="20"/>
      <c r="UJE32"/>
      <c r="UJF32" s="20"/>
      <c r="UJG32"/>
      <c r="UJH32" s="20"/>
      <c r="UJI32"/>
      <c r="UJJ32" s="20"/>
      <c r="UJK32"/>
      <c r="UJL32" s="20"/>
      <c r="UJM32"/>
      <c r="UJN32" s="20"/>
      <c r="UJO32"/>
      <c r="UJP32" s="20"/>
      <c r="UJQ32"/>
      <c r="UJR32" s="20"/>
      <c r="UJS32"/>
      <c r="UJT32" s="20"/>
      <c r="UJU32"/>
      <c r="UJV32" s="20"/>
      <c r="UJW32"/>
      <c r="UJX32" s="20"/>
      <c r="UJY32"/>
      <c r="UJZ32" s="20"/>
      <c r="UKA32"/>
      <c r="UKB32" s="20"/>
      <c r="UKC32"/>
      <c r="UKD32" s="20"/>
      <c r="UKE32"/>
      <c r="UKF32" s="20"/>
      <c r="UKG32"/>
      <c r="UKH32" s="20"/>
      <c r="UKI32"/>
      <c r="UKJ32" s="20"/>
      <c r="UKK32"/>
      <c r="UKL32" s="20"/>
      <c r="UKM32"/>
      <c r="UKN32" s="20"/>
      <c r="UKO32"/>
      <c r="UKP32" s="20"/>
      <c r="UKQ32"/>
      <c r="UKR32" s="20"/>
      <c r="UKS32"/>
      <c r="UKT32" s="20"/>
      <c r="UKU32"/>
      <c r="UKV32" s="20"/>
      <c r="UKW32"/>
      <c r="UKX32" s="20"/>
      <c r="UKY32"/>
      <c r="UKZ32" s="20"/>
      <c r="ULA32"/>
      <c r="ULB32" s="20"/>
      <c r="ULC32"/>
      <c r="ULD32" s="20"/>
      <c r="ULE32"/>
      <c r="ULF32" s="20"/>
      <c r="ULG32"/>
      <c r="ULH32" s="20"/>
      <c r="ULI32"/>
      <c r="ULJ32" s="20"/>
      <c r="ULK32"/>
      <c r="ULL32" s="20"/>
      <c r="ULM32"/>
      <c r="ULN32" s="20"/>
      <c r="ULO32"/>
      <c r="ULP32" s="20"/>
      <c r="ULQ32"/>
      <c r="ULR32" s="20"/>
      <c r="ULS32"/>
      <c r="ULT32" s="20"/>
      <c r="ULU32"/>
      <c r="ULV32" s="20"/>
      <c r="ULW32"/>
      <c r="ULX32" s="20"/>
      <c r="ULY32"/>
      <c r="ULZ32" s="20"/>
      <c r="UMA32"/>
      <c r="UMB32" s="20"/>
      <c r="UMC32"/>
      <c r="UMD32" s="20"/>
      <c r="UME32"/>
      <c r="UMF32" s="20"/>
      <c r="UMG32"/>
      <c r="UMH32" s="20"/>
      <c r="UMI32"/>
      <c r="UMJ32" s="20"/>
      <c r="UMK32"/>
      <c r="UML32" s="20"/>
      <c r="UMM32"/>
      <c r="UMN32" s="20"/>
      <c r="UMO32"/>
      <c r="UMP32" s="20"/>
      <c r="UMQ32"/>
      <c r="UMR32" s="20"/>
      <c r="UMS32"/>
      <c r="UMT32" s="20"/>
      <c r="UMU32"/>
      <c r="UMV32" s="20"/>
      <c r="UMW32"/>
      <c r="UMX32" s="20"/>
      <c r="UMY32"/>
      <c r="UMZ32" s="20"/>
      <c r="UNA32"/>
      <c r="UNB32" s="20"/>
      <c r="UNC32"/>
      <c r="UND32" s="20"/>
      <c r="UNE32"/>
      <c r="UNF32" s="20"/>
      <c r="UNG32"/>
      <c r="UNH32" s="20"/>
      <c r="UNI32"/>
      <c r="UNJ32" s="20"/>
      <c r="UNK32"/>
      <c r="UNL32" s="20"/>
      <c r="UNM32"/>
      <c r="UNN32" s="20"/>
      <c r="UNO32"/>
      <c r="UNP32" s="20"/>
      <c r="UNQ32"/>
      <c r="UNR32" s="20"/>
      <c r="UNS32"/>
      <c r="UNT32" s="20"/>
      <c r="UNU32"/>
      <c r="UNV32" s="20"/>
      <c r="UNW32"/>
      <c r="UNX32" s="20"/>
      <c r="UNY32"/>
      <c r="UNZ32" s="20"/>
      <c r="UOA32"/>
      <c r="UOB32" s="20"/>
      <c r="UOC32"/>
      <c r="UOD32" s="20"/>
      <c r="UOE32"/>
      <c r="UOF32" s="20"/>
      <c r="UOG32"/>
      <c r="UOH32" s="20"/>
      <c r="UOI32"/>
      <c r="UOJ32" s="20"/>
      <c r="UOK32"/>
      <c r="UOL32" s="20"/>
      <c r="UOM32"/>
      <c r="UON32" s="20"/>
      <c r="UOO32"/>
      <c r="UOP32" s="20"/>
      <c r="UOQ32"/>
      <c r="UOR32" s="20"/>
      <c r="UOS32"/>
      <c r="UOT32" s="20"/>
      <c r="UOU32"/>
      <c r="UOV32" s="20"/>
      <c r="UOW32"/>
      <c r="UOX32" s="20"/>
      <c r="UOY32"/>
      <c r="UOZ32" s="20"/>
      <c r="UPA32"/>
      <c r="UPB32" s="20"/>
      <c r="UPC32"/>
      <c r="UPD32" s="20"/>
      <c r="UPE32"/>
      <c r="UPF32" s="20"/>
      <c r="UPG32"/>
      <c r="UPH32" s="20"/>
      <c r="UPI32"/>
      <c r="UPJ32" s="20"/>
      <c r="UPK32"/>
      <c r="UPL32" s="20"/>
      <c r="UPM32"/>
      <c r="UPN32" s="20"/>
      <c r="UPO32"/>
      <c r="UPP32" s="20"/>
      <c r="UPQ32"/>
      <c r="UPR32" s="20"/>
      <c r="UPS32"/>
      <c r="UPT32" s="20"/>
      <c r="UPU32"/>
      <c r="UPV32" s="20"/>
      <c r="UPW32"/>
      <c r="UPX32" s="20"/>
      <c r="UPY32"/>
      <c r="UPZ32" s="20"/>
      <c r="UQA32"/>
      <c r="UQB32" s="20"/>
      <c r="UQC32"/>
      <c r="UQD32" s="20"/>
      <c r="UQE32"/>
      <c r="UQF32" s="20"/>
      <c r="UQG32"/>
      <c r="UQH32" s="20"/>
      <c r="UQI32"/>
      <c r="UQJ32" s="20"/>
      <c r="UQK32"/>
      <c r="UQL32" s="20"/>
      <c r="UQM32"/>
      <c r="UQN32" s="20"/>
      <c r="UQO32"/>
      <c r="UQP32" s="20"/>
      <c r="UQQ32"/>
      <c r="UQR32" s="20"/>
      <c r="UQS32"/>
      <c r="UQT32" s="20"/>
      <c r="UQU32"/>
      <c r="UQV32" s="20"/>
      <c r="UQW32"/>
      <c r="UQX32" s="20"/>
      <c r="UQY32"/>
      <c r="UQZ32" s="20"/>
      <c r="URA32"/>
      <c r="URB32" s="20"/>
      <c r="URC32"/>
      <c r="URD32" s="20"/>
      <c r="URE32"/>
      <c r="URF32" s="20"/>
      <c r="URG32"/>
      <c r="URH32" s="20"/>
      <c r="URI32"/>
      <c r="URJ32" s="20"/>
      <c r="URK32"/>
      <c r="URL32" s="20"/>
      <c r="URM32"/>
      <c r="URN32" s="20"/>
      <c r="URO32"/>
      <c r="URP32" s="20"/>
      <c r="URQ32"/>
      <c r="URR32" s="20"/>
      <c r="URS32"/>
      <c r="URT32" s="20"/>
      <c r="URU32"/>
      <c r="URV32" s="20"/>
      <c r="URW32"/>
      <c r="URX32" s="20"/>
      <c r="URY32"/>
      <c r="URZ32" s="20"/>
      <c r="USA32"/>
      <c r="USB32" s="20"/>
      <c r="USC32"/>
      <c r="USD32" s="20"/>
      <c r="USE32"/>
      <c r="USF32" s="20"/>
      <c r="USG32"/>
      <c r="USH32" s="20"/>
      <c r="USI32"/>
      <c r="USJ32" s="20"/>
      <c r="USK32"/>
      <c r="USL32" s="20"/>
      <c r="USM32"/>
      <c r="USN32" s="20"/>
      <c r="USO32"/>
      <c r="USP32" s="20"/>
      <c r="USQ32"/>
      <c r="USR32" s="20"/>
      <c r="USS32"/>
      <c r="UST32" s="20"/>
      <c r="USU32"/>
      <c r="USV32" s="20"/>
      <c r="USW32"/>
      <c r="USX32" s="20"/>
      <c r="USY32"/>
      <c r="USZ32" s="20"/>
      <c r="UTA32"/>
      <c r="UTB32" s="20"/>
      <c r="UTC32"/>
      <c r="UTD32" s="20"/>
      <c r="UTE32"/>
      <c r="UTF32" s="20"/>
      <c r="UTG32"/>
      <c r="UTH32" s="20"/>
      <c r="UTI32"/>
      <c r="UTJ32" s="20"/>
      <c r="UTK32"/>
      <c r="UTL32" s="20"/>
      <c r="UTM32"/>
      <c r="UTN32" s="20"/>
      <c r="UTO32"/>
      <c r="UTP32" s="20"/>
      <c r="UTQ32"/>
      <c r="UTR32" s="20"/>
      <c r="UTS32"/>
      <c r="UTT32" s="20"/>
      <c r="UTU32"/>
      <c r="UTV32" s="20"/>
      <c r="UTW32"/>
      <c r="UTX32" s="20"/>
      <c r="UTY32"/>
      <c r="UTZ32" s="20"/>
      <c r="UUA32"/>
      <c r="UUB32" s="20"/>
      <c r="UUC32"/>
      <c r="UUD32" s="20"/>
      <c r="UUE32"/>
      <c r="UUF32" s="20"/>
      <c r="UUG32"/>
      <c r="UUH32" s="20"/>
      <c r="UUI32"/>
      <c r="UUJ32" s="20"/>
      <c r="UUK32"/>
      <c r="UUL32" s="20"/>
      <c r="UUM32"/>
      <c r="UUN32" s="20"/>
      <c r="UUO32"/>
      <c r="UUP32" s="20"/>
      <c r="UUQ32"/>
      <c r="UUR32" s="20"/>
      <c r="UUS32"/>
      <c r="UUT32" s="20"/>
      <c r="UUU32"/>
      <c r="UUV32" s="20"/>
      <c r="UUW32"/>
      <c r="UUX32" s="20"/>
      <c r="UUY32"/>
      <c r="UUZ32" s="20"/>
      <c r="UVA32"/>
      <c r="UVB32" s="20"/>
      <c r="UVC32"/>
      <c r="UVD32" s="20"/>
      <c r="UVE32"/>
      <c r="UVF32" s="20"/>
      <c r="UVG32"/>
      <c r="UVH32" s="20"/>
      <c r="UVI32"/>
      <c r="UVJ32" s="20"/>
      <c r="UVK32"/>
      <c r="UVL32" s="20"/>
      <c r="UVM32"/>
      <c r="UVN32" s="20"/>
      <c r="UVO32"/>
      <c r="UVP32" s="20"/>
      <c r="UVQ32"/>
      <c r="UVR32" s="20"/>
      <c r="UVS32"/>
      <c r="UVT32" s="20"/>
      <c r="UVU32"/>
      <c r="UVV32" s="20"/>
      <c r="UVW32"/>
      <c r="UVX32" s="20"/>
      <c r="UVY32"/>
      <c r="UVZ32" s="20"/>
      <c r="UWA32"/>
      <c r="UWB32" s="20"/>
      <c r="UWC32"/>
      <c r="UWD32" s="20"/>
      <c r="UWE32"/>
      <c r="UWF32" s="20"/>
      <c r="UWG32"/>
      <c r="UWH32" s="20"/>
      <c r="UWI32"/>
      <c r="UWJ32" s="20"/>
      <c r="UWK32"/>
      <c r="UWL32" s="20"/>
      <c r="UWM32"/>
      <c r="UWN32" s="20"/>
      <c r="UWO32"/>
      <c r="UWP32" s="20"/>
      <c r="UWQ32"/>
      <c r="UWR32" s="20"/>
      <c r="UWS32"/>
      <c r="UWT32" s="20"/>
      <c r="UWU32"/>
      <c r="UWV32" s="20"/>
      <c r="UWW32"/>
      <c r="UWX32" s="20"/>
      <c r="UWY32"/>
      <c r="UWZ32" s="20"/>
      <c r="UXA32"/>
      <c r="UXB32" s="20"/>
      <c r="UXC32"/>
      <c r="UXD32" s="20"/>
      <c r="UXE32"/>
      <c r="UXF32" s="20"/>
      <c r="UXG32"/>
      <c r="UXH32" s="20"/>
      <c r="UXI32"/>
      <c r="UXJ32" s="20"/>
      <c r="UXK32"/>
      <c r="UXL32" s="20"/>
      <c r="UXM32"/>
      <c r="UXN32" s="20"/>
      <c r="UXO32"/>
      <c r="UXP32" s="20"/>
      <c r="UXQ32"/>
      <c r="UXR32" s="20"/>
      <c r="UXS32"/>
      <c r="UXT32" s="20"/>
      <c r="UXU32"/>
      <c r="UXV32" s="20"/>
      <c r="UXW32"/>
      <c r="UXX32" s="20"/>
      <c r="UXY32"/>
      <c r="UXZ32" s="20"/>
      <c r="UYA32"/>
      <c r="UYB32" s="20"/>
      <c r="UYC32"/>
      <c r="UYD32" s="20"/>
      <c r="UYE32"/>
      <c r="UYF32" s="20"/>
      <c r="UYG32"/>
      <c r="UYH32" s="20"/>
      <c r="UYI32"/>
      <c r="UYJ32" s="20"/>
      <c r="UYK32"/>
      <c r="UYL32" s="20"/>
      <c r="UYM32"/>
      <c r="UYN32" s="20"/>
      <c r="UYO32"/>
      <c r="UYP32" s="20"/>
      <c r="UYQ32"/>
      <c r="UYR32" s="20"/>
      <c r="UYS32"/>
      <c r="UYT32" s="20"/>
      <c r="UYU32"/>
      <c r="UYV32" s="20"/>
      <c r="UYW32"/>
      <c r="UYX32" s="20"/>
      <c r="UYY32"/>
      <c r="UYZ32" s="20"/>
      <c r="UZA32"/>
      <c r="UZB32" s="20"/>
      <c r="UZC32"/>
      <c r="UZD32" s="20"/>
      <c r="UZE32"/>
      <c r="UZF32" s="20"/>
      <c r="UZG32"/>
      <c r="UZH32" s="20"/>
      <c r="UZI32"/>
      <c r="UZJ32" s="20"/>
      <c r="UZK32"/>
      <c r="UZL32" s="20"/>
      <c r="UZM32"/>
      <c r="UZN32" s="20"/>
      <c r="UZO32"/>
      <c r="UZP32" s="20"/>
      <c r="UZQ32"/>
      <c r="UZR32" s="20"/>
      <c r="UZS32"/>
      <c r="UZT32" s="20"/>
      <c r="UZU32"/>
      <c r="UZV32" s="20"/>
      <c r="UZW32"/>
      <c r="UZX32" s="20"/>
      <c r="UZY32"/>
      <c r="UZZ32" s="20"/>
      <c r="VAA32"/>
      <c r="VAB32" s="20"/>
      <c r="VAC32"/>
      <c r="VAD32" s="20"/>
      <c r="VAE32"/>
      <c r="VAF32" s="20"/>
      <c r="VAG32"/>
      <c r="VAH32" s="20"/>
      <c r="VAI32"/>
      <c r="VAJ32" s="20"/>
      <c r="VAK32"/>
      <c r="VAL32" s="20"/>
      <c r="VAM32"/>
      <c r="VAN32" s="20"/>
      <c r="VAO32"/>
      <c r="VAP32" s="20"/>
      <c r="VAQ32"/>
      <c r="VAR32" s="20"/>
      <c r="VAS32"/>
      <c r="VAT32" s="20"/>
      <c r="VAU32"/>
      <c r="VAV32" s="20"/>
      <c r="VAW32"/>
      <c r="VAX32" s="20"/>
      <c r="VAY32"/>
      <c r="VAZ32" s="20"/>
      <c r="VBA32"/>
      <c r="VBB32" s="20"/>
      <c r="VBC32"/>
      <c r="VBD32" s="20"/>
      <c r="VBE32"/>
      <c r="VBF32" s="20"/>
      <c r="VBG32"/>
      <c r="VBH32" s="20"/>
      <c r="VBI32"/>
      <c r="VBJ32" s="20"/>
      <c r="VBK32"/>
      <c r="VBL32" s="20"/>
      <c r="VBM32"/>
      <c r="VBN32" s="20"/>
      <c r="VBO32"/>
      <c r="VBP32" s="20"/>
      <c r="VBQ32"/>
      <c r="VBR32" s="20"/>
      <c r="VBS32"/>
      <c r="VBT32" s="20"/>
      <c r="VBU32"/>
      <c r="VBV32" s="20"/>
      <c r="VBW32"/>
      <c r="VBX32" s="20"/>
      <c r="VBY32"/>
      <c r="VBZ32" s="20"/>
      <c r="VCA32"/>
      <c r="VCB32" s="20"/>
      <c r="VCC32"/>
      <c r="VCD32" s="20"/>
      <c r="VCE32"/>
      <c r="VCF32" s="20"/>
      <c r="VCG32"/>
      <c r="VCH32" s="20"/>
      <c r="VCI32"/>
      <c r="VCJ32" s="20"/>
      <c r="VCK32"/>
      <c r="VCL32" s="20"/>
      <c r="VCM32"/>
      <c r="VCN32" s="20"/>
      <c r="VCO32"/>
      <c r="VCP32" s="20"/>
      <c r="VCQ32"/>
      <c r="VCR32" s="20"/>
      <c r="VCS32"/>
      <c r="VCT32" s="20"/>
      <c r="VCU32"/>
      <c r="VCV32" s="20"/>
      <c r="VCW32"/>
      <c r="VCX32" s="20"/>
      <c r="VCY32"/>
      <c r="VCZ32" s="20"/>
      <c r="VDA32"/>
      <c r="VDB32" s="20"/>
      <c r="VDC32"/>
      <c r="VDD32" s="20"/>
      <c r="VDE32"/>
      <c r="VDF32" s="20"/>
      <c r="VDG32"/>
      <c r="VDH32" s="20"/>
      <c r="VDI32"/>
      <c r="VDJ32" s="20"/>
      <c r="VDK32"/>
      <c r="VDL32" s="20"/>
      <c r="VDM32"/>
      <c r="VDN32" s="20"/>
      <c r="VDO32"/>
      <c r="VDP32" s="20"/>
      <c r="VDQ32"/>
      <c r="VDR32" s="20"/>
      <c r="VDS32"/>
      <c r="VDT32" s="20"/>
      <c r="VDU32"/>
      <c r="VDV32" s="20"/>
      <c r="VDW32"/>
      <c r="VDX32" s="20"/>
      <c r="VDY32"/>
      <c r="VDZ32" s="20"/>
      <c r="VEA32"/>
      <c r="VEB32" s="20"/>
      <c r="VEC32"/>
      <c r="VED32" s="20"/>
      <c r="VEE32"/>
      <c r="VEF32" s="20"/>
      <c r="VEG32"/>
      <c r="VEH32" s="20"/>
      <c r="VEI32"/>
      <c r="VEJ32" s="20"/>
      <c r="VEK32"/>
      <c r="VEL32" s="20"/>
      <c r="VEM32"/>
      <c r="VEN32" s="20"/>
      <c r="VEO32"/>
      <c r="VEP32" s="20"/>
      <c r="VEQ32"/>
      <c r="VER32" s="20"/>
      <c r="VES32"/>
      <c r="VET32" s="20"/>
      <c r="VEU32"/>
      <c r="VEV32" s="20"/>
      <c r="VEW32"/>
      <c r="VEX32" s="20"/>
      <c r="VEY32"/>
      <c r="VEZ32" s="20"/>
      <c r="VFA32"/>
      <c r="VFB32" s="20"/>
      <c r="VFC32"/>
      <c r="VFD32" s="20"/>
      <c r="VFE32"/>
      <c r="VFF32" s="20"/>
      <c r="VFG32"/>
      <c r="VFH32" s="20"/>
      <c r="VFI32"/>
      <c r="VFJ32" s="20"/>
      <c r="VFK32"/>
      <c r="VFL32" s="20"/>
      <c r="VFM32"/>
      <c r="VFN32" s="20"/>
      <c r="VFO32"/>
      <c r="VFP32" s="20"/>
      <c r="VFQ32"/>
      <c r="VFR32" s="20"/>
      <c r="VFS32"/>
      <c r="VFT32" s="20"/>
      <c r="VFU32"/>
      <c r="VFV32" s="20"/>
      <c r="VFW32"/>
      <c r="VFX32" s="20"/>
      <c r="VFY32"/>
      <c r="VFZ32" s="20"/>
      <c r="VGA32"/>
      <c r="VGB32" s="20"/>
      <c r="VGC32"/>
      <c r="VGD32" s="20"/>
      <c r="VGE32"/>
      <c r="VGF32" s="20"/>
      <c r="VGG32"/>
      <c r="VGH32" s="20"/>
      <c r="VGI32"/>
      <c r="VGJ32" s="20"/>
      <c r="VGK32"/>
      <c r="VGL32" s="20"/>
      <c r="VGM32"/>
      <c r="VGN32" s="20"/>
      <c r="VGO32"/>
      <c r="VGP32" s="20"/>
      <c r="VGQ32"/>
      <c r="VGR32" s="20"/>
      <c r="VGS32"/>
      <c r="VGT32" s="20"/>
      <c r="VGU32"/>
      <c r="VGV32" s="20"/>
      <c r="VGW32"/>
      <c r="VGX32" s="20"/>
      <c r="VGY32"/>
      <c r="VGZ32" s="20"/>
      <c r="VHA32"/>
      <c r="VHB32" s="20"/>
      <c r="VHC32"/>
      <c r="VHD32" s="20"/>
      <c r="VHE32"/>
      <c r="VHF32" s="20"/>
      <c r="VHG32"/>
      <c r="VHH32" s="20"/>
      <c r="VHI32"/>
      <c r="VHJ32" s="20"/>
      <c r="VHK32"/>
      <c r="VHL32" s="20"/>
      <c r="VHM32"/>
      <c r="VHN32" s="20"/>
      <c r="VHO32"/>
      <c r="VHP32" s="20"/>
      <c r="VHQ32"/>
      <c r="VHR32" s="20"/>
      <c r="VHS32"/>
      <c r="VHT32" s="20"/>
      <c r="VHU32"/>
      <c r="VHV32" s="20"/>
      <c r="VHW32"/>
      <c r="VHX32" s="20"/>
      <c r="VHY32"/>
      <c r="VHZ32" s="20"/>
      <c r="VIA32"/>
      <c r="VIB32" s="20"/>
      <c r="VIC32"/>
      <c r="VID32" s="20"/>
      <c r="VIE32"/>
      <c r="VIF32" s="20"/>
      <c r="VIG32"/>
      <c r="VIH32" s="20"/>
      <c r="VII32"/>
      <c r="VIJ32" s="20"/>
      <c r="VIK32"/>
      <c r="VIL32" s="20"/>
      <c r="VIM32"/>
      <c r="VIN32" s="20"/>
      <c r="VIO32"/>
      <c r="VIP32" s="20"/>
      <c r="VIQ32"/>
      <c r="VIR32" s="20"/>
      <c r="VIS32"/>
      <c r="VIT32" s="20"/>
      <c r="VIU32"/>
      <c r="VIV32" s="20"/>
      <c r="VIW32"/>
      <c r="VIX32" s="20"/>
      <c r="VIY32"/>
      <c r="VIZ32" s="20"/>
      <c r="VJA32"/>
      <c r="VJB32" s="20"/>
      <c r="VJC32"/>
      <c r="VJD32" s="20"/>
      <c r="VJE32"/>
      <c r="VJF32" s="20"/>
      <c r="VJG32"/>
      <c r="VJH32" s="20"/>
      <c r="VJI32"/>
      <c r="VJJ32" s="20"/>
      <c r="VJK32"/>
      <c r="VJL32" s="20"/>
      <c r="VJM32"/>
      <c r="VJN32" s="20"/>
      <c r="VJO32"/>
      <c r="VJP32" s="20"/>
      <c r="VJQ32"/>
      <c r="VJR32" s="20"/>
      <c r="VJS32"/>
      <c r="VJT32" s="20"/>
      <c r="VJU32"/>
      <c r="VJV32" s="20"/>
      <c r="VJW32"/>
      <c r="VJX32" s="20"/>
      <c r="VJY32"/>
      <c r="VJZ32" s="20"/>
      <c r="VKA32"/>
      <c r="VKB32" s="20"/>
      <c r="VKC32"/>
      <c r="VKD32" s="20"/>
      <c r="VKE32"/>
      <c r="VKF32" s="20"/>
      <c r="VKG32"/>
      <c r="VKH32" s="20"/>
      <c r="VKI32"/>
      <c r="VKJ32" s="20"/>
      <c r="VKK32"/>
      <c r="VKL32" s="20"/>
      <c r="VKM32"/>
      <c r="VKN32" s="20"/>
      <c r="VKO32"/>
      <c r="VKP32" s="20"/>
      <c r="VKQ32"/>
      <c r="VKR32" s="20"/>
      <c r="VKS32"/>
      <c r="VKT32" s="20"/>
      <c r="VKU32"/>
      <c r="VKV32" s="20"/>
      <c r="VKW32"/>
      <c r="VKX32" s="20"/>
      <c r="VKY32"/>
      <c r="VKZ32" s="20"/>
      <c r="VLA32"/>
      <c r="VLB32" s="20"/>
      <c r="VLC32"/>
      <c r="VLD32" s="20"/>
      <c r="VLE32"/>
      <c r="VLF32" s="20"/>
      <c r="VLG32"/>
      <c r="VLH32" s="20"/>
      <c r="VLI32"/>
      <c r="VLJ32" s="20"/>
      <c r="VLK32"/>
      <c r="VLL32" s="20"/>
      <c r="VLM32"/>
      <c r="VLN32" s="20"/>
      <c r="VLO32"/>
      <c r="VLP32" s="20"/>
      <c r="VLQ32"/>
      <c r="VLR32" s="20"/>
      <c r="VLS32"/>
      <c r="VLT32" s="20"/>
      <c r="VLU32"/>
      <c r="VLV32" s="20"/>
      <c r="VLW32"/>
      <c r="VLX32" s="20"/>
      <c r="VLY32"/>
      <c r="VLZ32" s="20"/>
      <c r="VMA32"/>
      <c r="VMB32" s="20"/>
      <c r="VMC32"/>
      <c r="VMD32" s="20"/>
      <c r="VME32"/>
      <c r="VMF32" s="20"/>
      <c r="VMG32"/>
      <c r="VMH32" s="20"/>
      <c r="VMI32"/>
      <c r="VMJ32" s="20"/>
      <c r="VMK32"/>
      <c r="VML32" s="20"/>
      <c r="VMM32"/>
      <c r="VMN32" s="20"/>
      <c r="VMO32"/>
      <c r="VMP32" s="20"/>
      <c r="VMQ32"/>
      <c r="VMR32" s="20"/>
      <c r="VMS32"/>
      <c r="VMT32" s="20"/>
      <c r="VMU32"/>
      <c r="VMV32" s="20"/>
      <c r="VMW32"/>
      <c r="VMX32" s="20"/>
      <c r="VMY32"/>
      <c r="VMZ32" s="20"/>
      <c r="VNA32"/>
      <c r="VNB32" s="20"/>
      <c r="VNC32"/>
      <c r="VND32" s="20"/>
      <c r="VNE32"/>
      <c r="VNF32" s="20"/>
      <c r="VNG32"/>
      <c r="VNH32" s="20"/>
      <c r="VNI32"/>
      <c r="VNJ32" s="20"/>
      <c r="VNK32"/>
      <c r="VNL32" s="20"/>
      <c r="VNM32"/>
      <c r="VNN32" s="20"/>
      <c r="VNO32"/>
      <c r="VNP32" s="20"/>
      <c r="VNQ32"/>
      <c r="VNR32" s="20"/>
      <c r="VNS32"/>
      <c r="VNT32" s="20"/>
      <c r="VNU32"/>
      <c r="VNV32" s="20"/>
      <c r="VNW32"/>
      <c r="VNX32" s="20"/>
      <c r="VNY32"/>
      <c r="VNZ32" s="20"/>
      <c r="VOA32"/>
      <c r="VOB32" s="20"/>
      <c r="VOC32"/>
      <c r="VOD32" s="20"/>
      <c r="VOE32"/>
      <c r="VOF32" s="20"/>
      <c r="VOG32"/>
      <c r="VOH32" s="20"/>
      <c r="VOI32"/>
      <c r="VOJ32" s="20"/>
      <c r="VOK32"/>
      <c r="VOL32" s="20"/>
      <c r="VOM32"/>
      <c r="VON32" s="20"/>
      <c r="VOO32"/>
      <c r="VOP32" s="20"/>
      <c r="VOQ32"/>
      <c r="VOR32" s="20"/>
      <c r="VOS32"/>
      <c r="VOT32" s="20"/>
      <c r="VOU32"/>
      <c r="VOV32" s="20"/>
      <c r="VOW32"/>
      <c r="VOX32" s="20"/>
      <c r="VOY32"/>
      <c r="VOZ32" s="20"/>
      <c r="VPA32"/>
      <c r="VPB32" s="20"/>
      <c r="VPC32"/>
      <c r="VPD32" s="20"/>
      <c r="VPE32"/>
      <c r="VPF32" s="20"/>
      <c r="VPG32"/>
      <c r="VPH32" s="20"/>
      <c r="VPI32"/>
      <c r="VPJ32" s="20"/>
      <c r="VPK32"/>
      <c r="VPL32" s="20"/>
      <c r="VPM32"/>
      <c r="VPN32" s="20"/>
      <c r="VPO32"/>
      <c r="VPP32" s="20"/>
      <c r="VPQ32"/>
      <c r="VPR32" s="20"/>
      <c r="VPS32"/>
      <c r="VPT32" s="20"/>
      <c r="VPU32"/>
      <c r="VPV32" s="20"/>
      <c r="VPW32"/>
      <c r="VPX32" s="20"/>
      <c r="VPY32"/>
      <c r="VPZ32" s="20"/>
      <c r="VQA32"/>
      <c r="VQB32" s="20"/>
      <c r="VQC32"/>
      <c r="VQD32" s="20"/>
      <c r="VQE32"/>
      <c r="VQF32" s="20"/>
      <c r="VQG32"/>
      <c r="VQH32" s="20"/>
      <c r="VQI32"/>
      <c r="VQJ32" s="20"/>
      <c r="VQK32"/>
      <c r="VQL32" s="20"/>
      <c r="VQM32"/>
      <c r="VQN32" s="20"/>
      <c r="VQO32"/>
      <c r="VQP32" s="20"/>
      <c r="VQQ32"/>
      <c r="VQR32" s="20"/>
      <c r="VQS32"/>
      <c r="VQT32" s="20"/>
      <c r="VQU32"/>
      <c r="VQV32" s="20"/>
      <c r="VQW32"/>
      <c r="VQX32" s="20"/>
      <c r="VQY32"/>
      <c r="VQZ32" s="20"/>
      <c r="VRA32"/>
      <c r="VRB32" s="20"/>
      <c r="VRC32"/>
      <c r="VRD32" s="20"/>
      <c r="VRE32"/>
      <c r="VRF32" s="20"/>
      <c r="VRG32"/>
      <c r="VRH32" s="20"/>
      <c r="VRI32"/>
      <c r="VRJ32" s="20"/>
      <c r="VRK32"/>
      <c r="VRL32" s="20"/>
      <c r="VRM32"/>
      <c r="VRN32" s="20"/>
      <c r="VRO32"/>
      <c r="VRP32" s="20"/>
      <c r="VRQ32"/>
      <c r="VRR32" s="20"/>
      <c r="VRS32"/>
      <c r="VRT32" s="20"/>
      <c r="VRU32"/>
      <c r="VRV32" s="20"/>
      <c r="VRW32"/>
      <c r="VRX32" s="20"/>
      <c r="VRY32"/>
      <c r="VRZ32" s="20"/>
      <c r="VSA32"/>
      <c r="VSB32" s="20"/>
      <c r="VSC32"/>
      <c r="VSD32" s="20"/>
      <c r="VSE32"/>
      <c r="VSF32" s="20"/>
      <c r="VSG32"/>
      <c r="VSH32" s="20"/>
      <c r="VSI32"/>
      <c r="VSJ32" s="20"/>
      <c r="VSK32"/>
      <c r="VSL32" s="20"/>
      <c r="VSM32"/>
      <c r="VSN32" s="20"/>
      <c r="VSO32"/>
      <c r="VSP32" s="20"/>
      <c r="VSQ32"/>
      <c r="VSR32" s="20"/>
      <c r="VSS32"/>
      <c r="VST32" s="20"/>
      <c r="VSU32"/>
      <c r="VSV32" s="20"/>
      <c r="VSW32"/>
      <c r="VSX32" s="20"/>
      <c r="VSY32"/>
      <c r="VSZ32" s="20"/>
      <c r="VTA32"/>
      <c r="VTB32" s="20"/>
      <c r="VTC32"/>
      <c r="VTD32" s="20"/>
      <c r="VTE32"/>
      <c r="VTF32" s="20"/>
      <c r="VTG32"/>
      <c r="VTH32" s="20"/>
      <c r="VTI32"/>
      <c r="VTJ32" s="20"/>
      <c r="VTK32"/>
      <c r="VTL32" s="20"/>
      <c r="VTM32"/>
      <c r="VTN32" s="20"/>
      <c r="VTO32"/>
      <c r="VTP32" s="20"/>
      <c r="VTQ32"/>
      <c r="VTR32" s="20"/>
      <c r="VTS32"/>
      <c r="VTT32" s="20"/>
      <c r="VTU32"/>
      <c r="VTV32" s="20"/>
      <c r="VTW32"/>
      <c r="VTX32" s="20"/>
      <c r="VTY32"/>
      <c r="VTZ32" s="20"/>
      <c r="VUA32"/>
      <c r="VUB32" s="20"/>
      <c r="VUC32"/>
      <c r="VUD32" s="20"/>
      <c r="VUE32"/>
      <c r="VUF32" s="20"/>
      <c r="VUG32"/>
      <c r="VUH32" s="20"/>
      <c r="VUI32"/>
      <c r="VUJ32" s="20"/>
      <c r="VUK32"/>
      <c r="VUL32" s="20"/>
      <c r="VUM32"/>
      <c r="VUN32" s="20"/>
      <c r="VUO32"/>
      <c r="VUP32" s="20"/>
      <c r="VUQ32"/>
      <c r="VUR32" s="20"/>
      <c r="VUS32"/>
      <c r="VUT32" s="20"/>
      <c r="VUU32"/>
      <c r="VUV32" s="20"/>
      <c r="VUW32"/>
      <c r="VUX32" s="20"/>
      <c r="VUY32"/>
      <c r="VUZ32" s="20"/>
      <c r="VVA32"/>
      <c r="VVB32" s="20"/>
      <c r="VVC32"/>
      <c r="VVD32" s="20"/>
      <c r="VVE32"/>
      <c r="VVF32" s="20"/>
      <c r="VVG32"/>
      <c r="VVH32" s="20"/>
      <c r="VVI32"/>
      <c r="VVJ32" s="20"/>
      <c r="VVK32"/>
      <c r="VVL32" s="20"/>
      <c r="VVM32"/>
      <c r="VVN32" s="20"/>
      <c r="VVO32"/>
      <c r="VVP32" s="20"/>
      <c r="VVQ32"/>
      <c r="VVR32" s="20"/>
      <c r="VVS32"/>
      <c r="VVT32" s="20"/>
      <c r="VVU32"/>
      <c r="VVV32" s="20"/>
      <c r="VVW32"/>
      <c r="VVX32" s="20"/>
      <c r="VVY32"/>
      <c r="VVZ32" s="20"/>
      <c r="VWA32"/>
      <c r="VWB32" s="20"/>
      <c r="VWC32"/>
      <c r="VWD32" s="20"/>
      <c r="VWE32"/>
      <c r="VWF32" s="20"/>
      <c r="VWG32"/>
      <c r="VWH32" s="20"/>
      <c r="VWI32"/>
      <c r="VWJ32" s="20"/>
      <c r="VWK32"/>
      <c r="VWL32" s="20"/>
      <c r="VWM32"/>
      <c r="VWN32" s="20"/>
      <c r="VWO32"/>
      <c r="VWP32" s="20"/>
      <c r="VWQ32"/>
      <c r="VWR32" s="20"/>
      <c r="VWS32"/>
      <c r="VWT32" s="20"/>
      <c r="VWU32"/>
      <c r="VWV32" s="20"/>
      <c r="VWW32"/>
      <c r="VWX32" s="20"/>
      <c r="VWY32"/>
      <c r="VWZ32" s="20"/>
      <c r="VXA32"/>
      <c r="VXB32" s="20"/>
      <c r="VXC32"/>
      <c r="VXD32" s="20"/>
      <c r="VXE32"/>
      <c r="VXF32" s="20"/>
      <c r="VXG32"/>
      <c r="VXH32" s="20"/>
      <c r="VXI32"/>
      <c r="VXJ32" s="20"/>
      <c r="VXK32"/>
      <c r="VXL32" s="20"/>
      <c r="VXM32"/>
      <c r="VXN32" s="20"/>
      <c r="VXO32"/>
      <c r="VXP32" s="20"/>
      <c r="VXQ32"/>
      <c r="VXR32" s="20"/>
      <c r="VXS32"/>
      <c r="VXT32" s="20"/>
      <c r="VXU32"/>
      <c r="VXV32" s="20"/>
      <c r="VXW32"/>
      <c r="VXX32" s="20"/>
      <c r="VXY32"/>
      <c r="VXZ32" s="20"/>
      <c r="VYA32"/>
      <c r="VYB32" s="20"/>
      <c r="VYC32"/>
      <c r="VYD32" s="20"/>
      <c r="VYE32"/>
      <c r="VYF32" s="20"/>
      <c r="VYG32"/>
      <c r="VYH32" s="20"/>
      <c r="VYI32"/>
      <c r="VYJ32" s="20"/>
      <c r="VYK32"/>
      <c r="VYL32" s="20"/>
      <c r="VYM32"/>
      <c r="VYN32" s="20"/>
      <c r="VYO32"/>
      <c r="VYP32" s="20"/>
      <c r="VYQ32"/>
      <c r="VYR32" s="20"/>
      <c r="VYS32"/>
      <c r="VYT32" s="20"/>
      <c r="VYU32"/>
      <c r="VYV32" s="20"/>
      <c r="VYW32"/>
      <c r="VYX32" s="20"/>
      <c r="VYY32"/>
      <c r="VYZ32" s="20"/>
      <c r="VZA32"/>
      <c r="VZB32" s="20"/>
      <c r="VZC32"/>
      <c r="VZD32" s="20"/>
      <c r="VZE32"/>
      <c r="VZF32" s="20"/>
      <c r="VZG32"/>
      <c r="VZH32" s="20"/>
      <c r="VZI32"/>
      <c r="VZJ32" s="20"/>
      <c r="VZK32"/>
      <c r="VZL32" s="20"/>
      <c r="VZM32"/>
      <c r="VZN32" s="20"/>
      <c r="VZO32"/>
      <c r="VZP32" s="20"/>
      <c r="VZQ32"/>
      <c r="VZR32" s="20"/>
      <c r="VZS32"/>
      <c r="VZT32" s="20"/>
      <c r="VZU32"/>
      <c r="VZV32" s="20"/>
      <c r="VZW32"/>
      <c r="VZX32" s="20"/>
      <c r="VZY32"/>
      <c r="VZZ32" s="20"/>
      <c r="WAA32"/>
      <c r="WAB32" s="20"/>
      <c r="WAC32"/>
      <c r="WAD32" s="20"/>
      <c r="WAE32"/>
      <c r="WAF32" s="20"/>
      <c r="WAG32"/>
      <c r="WAH32" s="20"/>
      <c r="WAI32"/>
      <c r="WAJ32" s="20"/>
      <c r="WAK32"/>
      <c r="WAL32" s="20"/>
      <c r="WAM32"/>
      <c r="WAN32" s="20"/>
      <c r="WAO32"/>
      <c r="WAP32" s="20"/>
      <c r="WAQ32"/>
      <c r="WAR32" s="20"/>
      <c r="WAS32"/>
      <c r="WAT32" s="20"/>
      <c r="WAU32"/>
      <c r="WAV32" s="20"/>
      <c r="WAW32"/>
      <c r="WAX32" s="20"/>
      <c r="WAY32"/>
      <c r="WAZ32" s="20"/>
      <c r="WBA32"/>
      <c r="WBB32" s="20"/>
      <c r="WBC32"/>
      <c r="WBD32" s="20"/>
      <c r="WBE32"/>
      <c r="WBF32" s="20"/>
      <c r="WBG32"/>
      <c r="WBH32" s="20"/>
      <c r="WBI32"/>
      <c r="WBJ32" s="20"/>
      <c r="WBK32"/>
      <c r="WBL32" s="20"/>
      <c r="WBM32"/>
      <c r="WBN32" s="20"/>
      <c r="WBO32"/>
      <c r="WBP32" s="20"/>
      <c r="WBQ32"/>
      <c r="WBR32" s="20"/>
      <c r="WBS32"/>
      <c r="WBT32" s="20"/>
      <c r="WBU32"/>
      <c r="WBV32" s="20"/>
      <c r="WBW32"/>
      <c r="WBX32" s="20"/>
      <c r="WBY32"/>
      <c r="WBZ32" s="20"/>
      <c r="WCA32"/>
      <c r="WCB32" s="20"/>
      <c r="WCC32"/>
      <c r="WCD32" s="20"/>
      <c r="WCE32"/>
      <c r="WCF32" s="20"/>
      <c r="WCG32"/>
      <c r="WCH32" s="20"/>
      <c r="WCI32"/>
      <c r="WCJ32" s="20"/>
      <c r="WCK32"/>
      <c r="WCL32" s="20"/>
      <c r="WCM32"/>
      <c r="WCN32" s="20"/>
      <c r="WCO32"/>
      <c r="WCP32" s="20"/>
      <c r="WCQ32"/>
      <c r="WCR32" s="20"/>
      <c r="WCS32"/>
      <c r="WCT32" s="20"/>
      <c r="WCU32"/>
      <c r="WCV32" s="20"/>
      <c r="WCW32"/>
      <c r="WCX32" s="20"/>
      <c r="WCY32"/>
      <c r="WCZ32" s="20"/>
      <c r="WDA32"/>
      <c r="WDB32" s="20"/>
      <c r="WDC32"/>
      <c r="WDD32" s="20"/>
      <c r="WDE32"/>
      <c r="WDF32" s="20"/>
      <c r="WDG32"/>
      <c r="WDH32" s="20"/>
      <c r="WDI32"/>
      <c r="WDJ32" s="20"/>
      <c r="WDK32"/>
      <c r="WDL32" s="20"/>
      <c r="WDM32"/>
      <c r="WDN32" s="20"/>
      <c r="WDO32"/>
      <c r="WDP32" s="20"/>
      <c r="WDQ32"/>
      <c r="WDR32" s="20"/>
      <c r="WDS32"/>
      <c r="WDT32" s="20"/>
      <c r="WDU32"/>
      <c r="WDV32" s="20"/>
      <c r="WDW32"/>
      <c r="WDX32" s="20"/>
      <c r="WDY32"/>
      <c r="WDZ32" s="20"/>
      <c r="WEA32"/>
      <c r="WEB32" s="20"/>
      <c r="WEC32"/>
      <c r="WED32" s="20"/>
      <c r="WEE32"/>
      <c r="WEF32" s="20"/>
      <c r="WEG32"/>
      <c r="WEH32" s="20"/>
      <c r="WEI32"/>
      <c r="WEJ32" s="20"/>
      <c r="WEK32"/>
      <c r="WEL32" s="20"/>
      <c r="WEM32"/>
      <c r="WEN32" s="20"/>
      <c r="WEO32"/>
      <c r="WEP32" s="20"/>
      <c r="WEQ32"/>
      <c r="WER32" s="20"/>
      <c r="WES32"/>
      <c r="WET32" s="20"/>
      <c r="WEU32"/>
      <c r="WEV32" s="20"/>
      <c r="WEW32"/>
      <c r="WEX32" s="20"/>
      <c r="WEY32"/>
      <c r="WEZ32" s="20"/>
      <c r="WFA32"/>
      <c r="WFB32" s="20"/>
      <c r="WFC32"/>
      <c r="WFD32" s="20"/>
      <c r="WFE32"/>
      <c r="WFF32" s="20"/>
      <c r="WFG32"/>
      <c r="WFH32" s="20"/>
      <c r="WFI32"/>
      <c r="WFJ32" s="20"/>
      <c r="WFK32"/>
      <c r="WFL32" s="20"/>
      <c r="WFM32"/>
      <c r="WFN32" s="20"/>
      <c r="WFO32"/>
      <c r="WFP32" s="20"/>
      <c r="WFQ32"/>
      <c r="WFR32" s="20"/>
      <c r="WFS32"/>
      <c r="WFT32" s="20"/>
      <c r="WFU32"/>
      <c r="WFV32" s="20"/>
      <c r="WFW32"/>
      <c r="WFX32" s="20"/>
      <c r="WFY32"/>
      <c r="WFZ32" s="20"/>
      <c r="WGA32"/>
      <c r="WGB32" s="20"/>
      <c r="WGC32"/>
      <c r="WGD32" s="20"/>
      <c r="WGE32"/>
      <c r="WGF32" s="20"/>
      <c r="WGG32"/>
      <c r="WGH32" s="20"/>
      <c r="WGI32"/>
      <c r="WGJ32" s="20"/>
      <c r="WGK32"/>
      <c r="WGL32" s="20"/>
      <c r="WGM32"/>
      <c r="WGN32" s="20"/>
      <c r="WGO32"/>
      <c r="WGP32" s="20"/>
      <c r="WGQ32"/>
      <c r="WGR32" s="20"/>
      <c r="WGS32"/>
      <c r="WGT32" s="20"/>
      <c r="WGU32"/>
      <c r="WGV32" s="20"/>
      <c r="WGW32"/>
      <c r="WGX32" s="20"/>
      <c r="WGY32"/>
      <c r="WGZ32" s="20"/>
      <c r="WHA32"/>
      <c r="WHB32" s="20"/>
      <c r="WHC32"/>
      <c r="WHD32" s="20"/>
      <c r="WHE32"/>
      <c r="WHF32" s="20"/>
      <c r="WHG32"/>
      <c r="WHH32" s="20"/>
      <c r="WHI32"/>
      <c r="WHJ32" s="20"/>
      <c r="WHK32"/>
      <c r="WHL32" s="20"/>
      <c r="WHM32"/>
      <c r="WHN32" s="20"/>
      <c r="WHO32"/>
      <c r="WHP32" s="20"/>
      <c r="WHQ32"/>
      <c r="WHR32" s="20"/>
      <c r="WHS32"/>
      <c r="WHT32" s="20"/>
      <c r="WHU32"/>
      <c r="WHV32" s="20"/>
      <c r="WHW32"/>
      <c r="WHX32" s="20"/>
      <c r="WHY32"/>
      <c r="WHZ32" s="20"/>
      <c r="WIA32"/>
      <c r="WIB32" s="20"/>
      <c r="WIC32"/>
      <c r="WID32" s="20"/>
      <c r="WIE32"/>
      <c r="WIF32" s="20"/>
      <c r="WIG32"/>
      <c r="WIH32" s="20"/>
      <c r="WII32"/>
      <c r="WIJ32" s="20"/>
      <c r="WIK32"/>
      <c r="WIL32" s="20"/>
      <c r="WIM32"/>
      <c r="WIN32" s="20"/>
      <c r="WIO32"/>
      <c r="WIP32" s="20"/>
      <c r="WIQ32"/>
      <c r="WIR32" s="20"/>
      <c r="WIS32"/>
      <c r="WIT32" s="20"/>
      <c r="WIU32"/>
      <c r="WIV32" s="20"/>
      <c r="WIW32"/>
      <c r="WIX32" s="20"/>
      <c r="WIY32"/>
      <c r="WIZ32" s="20"/>
      <c r="WJA32"/>
      <c r="WJB32" s="20"/>
      <c r="WJC32"/>
      <c r="WJD32" s="20"/>
      <c r="WJE32"/>
      <c r="WJF32" s="20"/>
      <c r="WJG32"/>
      <c r="WJH32" s="20"/>
      <c r="WJI32"/>
      <c r="WJJ32" s="20"/>
      <c r="WJK32"/>
      <c r="WJL32" s="20"/>
      <c r="WJM32"/>
      <c r="WJN32" s="20"/>
      <c r="WJO32"/>
      <c r="WJP32" s="20"/>
      <c r="WJQ32"/>
      <c r="WJR32" s="20"/>
      <c r="WJS32"/>
      <c r="WJT32" s="20"/>
      <c r="WJU32"/>
      <c r="WJV32" s="20"/>
      <c r="WJW32"/>
      <c r="WJX32" s="20"/>
      <c r="WJY32"/>
      <c r="WJZ32" s="20"/>
      <c r="WKA32"/>
      <c r="WKB32" s="20"/>
      <c r="WKC32"/>
      <c r="WKD32" s="20"/>
      <c r="WKE32"/>
      <c r="WKF32" s="20"/>
      <c r="WKG32"/>
      <c r="WKH32" s="20"/>
      <c r="WKI32"/>
      <c r="WKJ32" s="20"/>
      <c r="WKK32"/>
      <c r="WKL32" s="20"/>
      <c r="WKM32"/>
      <c r="WKN32" s="20"/>
      <c r="WKO32"/>
      <c r="WKP32" s="20"/>
      <c r="WKQ32"/>
      <c r="WKR32" s="20"/>
      <c r="WKS32"/>
      <c r="WKT32" s="20"/>
      <c r="WKU32"/>
      <c r="WKV32" s="20"/>
      <c r="WKW32"/>
      <c r="WKX32" s="20"/>
      <c r="WKY32"/>
      <c r="WKZ32" s="20"/>
      <c r="WLA32"/>
      <c r="WLB32" s="20"/>
      <c r="WLC32"/>
      <c r="WLD32" s="20"/>
      <c r="WLE32"/>
      <c r="WLF32" s="20"/>
      <c r="WLG32"/>
      <c r="WLH32" s="20"/>
      <c r="WLI32"/>
      <c r="WLJ32" s="20"/>
      <c r="WLK32"/>
      <c r="WLL32" s="20"/>
      <c r="WLM32"/>
      <c r="WLN32" s="20"/>
      <c r="WLO32"/>
      <c r="WLP32" s="20"/>
      <c r="WLQ32"/>
      <c r="WLR32" s="20"/>
      <c r="WLS32"/>
      <c r="WLT32" s="20"/>
      <c r="WLU32"/>
      <c r="WLV32" s="20"/>
      <c r="WLW32"/>
      <c r="WLX32" s="20"/>
      <c r="WLY32"/>
      <c r="WLZ32" s="20"/>
      <c r="WMA32"/>
      <c r="WMB32" s="20"/>
      <c r="WMC32"/>
      <c r="WMD32" s="20"/>
      <c r="WME32"/>
      <c r="WMF32" s="20"/>
      <c r="WMG32"/>
      <c r="WMH32" s="20"/>
      <c r="WMI32"/>
      <c r="WMJ32" s="20"/>
      <c r="WMK32"/>
      <c r="WML32" s="20"/>
      <c r="WMM32"/>
      <c r="WMN32" s="20"/>
      <c r="WMO32"/>
      <c r="WMP32" s="20"/>
      <c r="WMQ32"/>
      <c r="WMR32" s="20"/>
      <c r="WMS32"/>
      <c r="WMT32" s="20"/>
      <c r="WMU32"/>
      <c r="WMV32" s="20"/>
      <c r="WMW32"/>
      <c r="WMX32" s="20"/>
      <c r="WMY32"/>
      <c r="WMZ32" s="20"/>
      <c r="WNA32"/>
      <c r="WNB32" s="20"/>
      <c r="WNC32"/>
      <c r="WND32" s="20"/>
      <c r="WNE32"/>
      <c r="WNF32" s="20"/>
      <c r="WNG32"/>
      <c r="WNH32" s="20"/>
      <c r="WNI32"/>
      <c r="WNJ32" s="20"/>
      <c r="WNK32"/>
      <c r="WNL32" s="20"/>
      <c r="WNM32"/>
      <c r="WNN32" s="20"/>
      <c r="WNO32"/>
      <c r="WNP32" s="20"/>
      <c r="WNQ32"/>
      <c r="WNR32" s="20"/>
      <c r="WNS32"/>
      <c r="WNT32" s="20"/>
      <c r="WNU32"/>
      <c r="WNV32" s="20"/>
      <c r="WNW32"/>
      <c r="WNX32" s="20"/>
      <c r="WNY32"/>
      <c r="WNZ32" s="20"/>
      <c r="WOA32"/>
      <c r="WOB32" s="20"/>
      <c r="WOC32"/>
      <c r="WOD32" s="20"/>
      <c r="WOE32"/>
      <c r="WOF32" s="20"/>
      <c r="WOG32"/>
      <c r="WOH32" s="20"/>
      <c r="WOI32"/>
      <c r="WOJ32" s="20"/>
      <c r="WOK32"/>
      <c r="WOL32" s="20"/>
      <c r="WOM32"/>
      <c r="WON32" s="20"/>
      <c r="WOO32"/>
      <c r="WOP32" s="20"/>
      <c r="WOQ32"/>
      <c r="WOR32" s="20"/>
      <c r="WOS32"/>
      <c r="WOT32" s="20"/>
      <c r="WOU32"/>
      <c r="WOV32" s="20"/>
      <c r="WOW32"/>
      <c r="WOX32" s="20"/>
      <c r="WOY32"/>
      <c r="WOZ32" s="20"/>
      <c r="WPA32"/>
      <c r="WPB32" s="20"/>
      <c r="WPC32"/>
      <c r="WPD32" s="20"/>
      <c r="WPE32"/>
      <c r="WPF32" s="20"/>
      <c r="WPG32"/>
      <c r="WPH32" s="20"/>
      <c r="WPI32"/>
      <c r="WPJ32" s="20"/>
      <c r="WPK32"/>
      <c r="WPL32" s="20"/>
      <c r="WPM32"/>
      <c r="WPN32" s="20"/>
      <c r="WPO32"/>
      <c r="WPP32" s="20"/>
      <c r="WPQ32"/>
      <c r="WPR32" s="20"/>
      <c r="WPS32"/>
      <c r="WPT32" s="20"/>
      <c r="WPU32"/>
      <c r="WPV32" s="20"/>
      <c r="WPW32"/>
      <c r="WPX32" s="20"/>
      <c r="WPY32"/>
      <c r="WPZ32" s="20"/>
      <c r="WQA32"/>
      <c r="WQB32" s="20"/>
      <c r="WQC32"/>
      <c r="WQD32" s="20"/>
      <c r="WQE32"/>
      <c r="WQF32" s="20"/>
      <c r="WQG32"/>
      <c r="WQH32" s="20"/>
      <c r="WQI32"/>
      <c r="WQJ32" s="20"/>
      <c r="WQK32"/>
      <c r="WQL32" s="20"/>
      <c r="WQM32"/>
      <c r="WQN32" s="20"/>
      <c r="WQO32"/>
      <c r="WQP32" s="20"/>
      <c r="WQQ32"/>
      <c r="WQR32" s="20"/>
      <c r="WQS32"/>
      <c r="WQT32" s="20"/>
      <c r="WQU32"/>
      <c r="WQV32" s="20"/>
      <c r="WQW32"/>
      <c r="WQX32" s="20"/>
      <c r="WQY32"/>
      <c r="WQZ32" s="20"/>
      <c r="WRA32"/>
      <c r="WRB32" s="20"/>
      <c r="WRC32"/>
      <c r="WRD32" s="20"/>
      <c r="WRE32"/>
      <c r="WRF32" s="20"/>
      <c r="WRG32"/>
      <c r="WRH32" s="20"/>
      <c r="WRI32"/>
      <c r="WRJ32" s="20"/>
      <c r="WRK32"/>
      <c r="WRL32" s="20"/>
      <c r="WRM32"/>
      <c r="WRN32" s="20"/>
      <c r="WRO32"/>
      <c r="WRP32" s="20"/>
      <c r="WRQ32"/>
      <c r="WRR32" s="20"/>
      <c r="WRS32"/>
      <c r="WRT32" s="20"/>
      <c r="WRU32"/>
      <c r="WRV32" s="20"/>
      <c r="WRW32"/>
      <c r="WRX32" s="20"/>
      <c r="WRY32"/>
      <c r="WRZ32" s="20"/>
      <c r="WSA32"/>
      <c r="WSB32" s="20"/>
      <c r="WSC32"/>
      <c r="WSD32" s="20"/>
      <c r="WSE32"/>
      <c r="WSF32" s="20"/>
      <c r="WSG32"/>
      <c r="WSH32" s="20"/>
      <c r="WSI32"/>
      <c r="WSJ32" s="20"/>
      <c r="WSK32"/>
      <c r="WSL32" s="20"/>
      <c r="WSM32"/>
      <c r="WSN32" s="20"/>
      <c r="WSO32"/>
      <c r="WSP32" s="20"/>
      <c r="WSQ32"/>
      <c r="WSR32" s="20"/>
      <c r="WSS32"/>
      <c r="WST32" s="20"/>
      <c r="WSU32"/>
      <c r="WSV32" s="20"/>
      <c r="WSW32"/>
      <c r="WSX32" s="20"/>
      <c r="WSY32"/>
      <c r="WSZ32" s="20"/>
      <c r="WTA32"/>
      <c r="WTB32" s="20"/>
      <c r="WTC32"/>
      <c r="WTD32" s="20"/>
      <c r="WTE32"/>
      <c r="WTF32" s="20"/>
      <c r="WTG32"/>
      <c r="WTH32" s="20"/>
      <c r="WTI32"/>
      <c r="WTJ32" s="20"/>
      <c r="WTK32"/>
      <c r="WTL32" s="20"/>
      <c r="WTM32"/>
      <c r="WTN32" s="20"/>
      <c r="WTO32"/>
      <c r="WTP32" s="20"/>
      <c r="WTQ32"/>
      <c r="WTR32" s="20"/>
      <c r="WTS32"/>
      <c r="WTT32" s="20"/>
      <c r="WTU32"/>
      <c r="WTV32" s="20"/>
      <c r="WTW32"/>
      <c r="WTX32" s="20"/>
      <c r="WTY32"/>
      <c r="WTZ32" s="20"/>
      <c r="WUA32"/>
      <c r="WUB32" s="20"/>
      <c r="WUC32"/>
      <c r="WUD32" s="20"/>
      <c r="WUE32"/>
      <c r="WUF32" s="20"/>
      <c r="WUG32"/>
      <c r="WUH32" s="20"/>
      <c r="WUI32"/>
      <c r="WUJ32" s="20"/>
      <c r="WUK32"/>
      <c r="WUL32" s="20"/>
      <c r="WUM32"/>
      <c r="WUN32" s="20"/>
      <c r="WUO32"/>
      <c r="WUP32" s="20"/>
      <c r="WUQ32"/>
      <c r="WUR32" s="20"/>
      <c r="WUS32"/>
      <c r="WUT32" s="20"/>
      <c r="WUU32"/>
      <c r="WUV32" s="20"/>
      <c r="WUW32"/>
      <c r="WUX32" s="20"/>
      <c r="WUY32"/>
      <c r="WUZ32" s="20"/>
      <c r="WVA32"/>
      <c r="WVB32" s="20"/>
      <c r="WVC32"/>
      <c r="WVD32" s="20"/>
      <c r="WVE32"/>
      <c r="WVF32" s="20"/>
      <c r="WVG32"/>
      <c r="WVH32" s="20"/>
      <c r="WVI32"/>
      <c r="WVJ32" s="20"/>
      <c r="WVK32"/>
      <c r="WVL32" s="20"/>
      <c r="WVM32"/>
      <c r="WVN32" s="20"/>
      <c r="WVO32"/>
      <c r="WVP32" s="20"/>
      <c r="WVQ32"/>
      <c r="WVR32" s="20"/>
      <c r="WVS32"/>
      <c r="WVT32" s="20"/>
      <c r="WVU32"/>
      <c r="WVV32" s="20"/>
      <c r="WVW32"/>
      <c r="WVX32" s="20"/>
      <c r="WVY32"/>
      <c r="WVZ32" s="20"/>
      <c r="WWA32"/>
      <c r="WWB32" s="20"/>
      <c r="WWC32"/>
      <c r="WWD32" s="20"/>
      <c r="WWE32"/>
      <c r="WWF32" s="20"/>
      <c r="WWG32"/>
      <c r="WWH32" s="20"/>
      <c r="WWI32"/>
      <c r="WWJ32" s="20"/>
      <c r="WWK32"/>
      <c r="WWL32" s="20"/>
      <c r="WWM32"/>
      <c r="WWN32" s="20"/>
      <c r="WWO32"/>
      <c r="WWP32" s="20"/>
      <c r="WWQ32"/>
      <c r="WWR32" s="20"/>
      <c r="WWS32"/>
      <c r="WWT32" s="20"/>
      <c r="WWU32"/>
      <c r="WWV32" s="20"/>
      <c r="WWW32"/>
      <c r="WWX32" s="20"/>
      <c r="WWY32"/>
      <c r="WWZ32" s="20"/>
      <c r="WXA32"/>
      <c r="WXB32" s="20"/>
      <c r="WXC32"/>
      <c r="WXD32" s="20"/>
      <c r="WXE32"/>
      <c r="WXF32" s="20"/>
      <c r="WXG32"/>
      <c r="WXH32" s="20"/>
      <c r="WXI32"/>
      <c r="WXJ32" s="20"/>
      <c r="WXK32"/>
      <c r="WXL32" s="20"/>
      <c r="WXM32"/>
      <c r="WXN32" s="20"/>
      <c r="WXO32"/>
      <c r="WXP32" s="20"/>
      <c r="WXQ32"/>
      <c r="WXR32" s="20"/>
      <c r="WXS32"/>
      <c r="WXT32" s="20"/>
      <c r="WXU32"/>
      <c r="WXV32" s="20"/>
      <c r="WXW32"/>
      <c r="WXX32" s="20"/>
      <c r="WXY32"/>
      <c r="WXZ32" s="20"/>
      <c r="WYA32"/>
      <c r="WYB32" s="20"/>
      <c r="WYC32"/>
      <c r="WYD32" s="20"/>
      <c r="WYE32"/>
      <c r="WYF32" s="20"/>
      <c r="WYG32"/>
      <c r="WYH32" s="20"/>
      <c r="WYI32"/>
      <c r="WYJ32" s="20"/>
      <c r="WYK32"/>
      <c r="WYL32" s="20"/>
      <c r="WYM32"/>
      <c r="WYN32" s="20"/>
      <c r="WYO32"/>
      <c r="WYP32" s="20"/>
      <c r="WYQ32"/>
      <c r="WYR32" s="20"/>
      <c r="WYS32"/>
      <c r="WYT32" s="20"/>
      <c r="WYU32"/>
      <c r="WYV32" s="20"/>
      <c r="WYW32"/>
      <c r="WYX32" s="20"/>
      <c r="WYY32"/>
      <c r="WYZ32" s="20"/>
      <c r="WZA32"/>
      <c r="WZB32" s="20"/>
      <c r="WZC32"/>
      <c r="WZD32" s="20"/>
      <c r="WZE32"/>
      <c r="WZF32" s="20"/>
      <c r="WZG32"/>
      <c r="WZH32" s="20"/>
      <c r="WZI32"/>
      <c r="WZJ32" s="20"/>
      <c r="WZK32"/>
      <c r="WZL32" s="20"/>
      <c r="WZM32"/>
      <c r="WZN32" s="20"/>
      <c r="WZO32"/>
      <c r="WZP32" s="20"/>
      <c r="WZQ32"/>
      <c r="WZR32" s="20"/>
      <c r="WZS32"/>
      <c r="WZT32" s="20"/>
      <c r="WZU32"/>
      <c r="WZV32" s="20"/>
      <c r="WZW32"/>
      <c r="WZX32" s="20"/>
      <c r="WZY32"/>
      <c r="WZZ32" s="20"/>
      <c r="XAA32"/>
      <c r="XAB32" s="20"/>
      <c r="XAC32"/>
      <c r="XAD32" s="20"/>
      <c r="XAE32"/>
      <c r="XAF32" s="20"/>
      <c r="XAG32"/>
      <c r="XAH32" s="20"/>
      <c r="XAI32"/>
      <c r="XAJ32" s="20"/>
      <c r="XAK32"/>
      <c r="XAL32" s="20"/>
      <c r="XAM32"/>
      <c r="XAN32" s="20"/>
      <c r="XAO32"/>
      <c r="XAP32" s="20"/>
      <c r="XAQ32"/>
      <c r="XAR32" s="20"/>
      <c r="XAS32"/>
      <c r="XAT32" s="20"/>
      <c r="XAU32"/>
      <c r="XAV32" s="20"/>
      <c r="XAW32"/>
      <c r="XAX32" s="20"/>
      <c r="XAY32"/>
      <c r="XAZ32" s="20"/>
      <c r="XBA32"/>
      <c r="XBB32" s="20"/>
      <c r="XBC32"/>
      <c r="XBD32" s="20"/>
      <c r="XBE32"/>
      <c r="XBF32" s="20"/>
      <c r="XBG32"/>
      <c r="XBH32" s="20"/>
      <c r="XBI32"/>
      <c r="XBJ32" s="20"/>
      <c r="XBK32"/>
      <c r="XBL32" s="20"/>
      <c r="XBM32"/>
      <c r="XBN32" s="20"/>
      <c r="XBO32"/>
      <c r="XBP32" s="20"/>
      <c r="XBQ32"/>
      <c r="XBR32" s="20"/>
      <c r="XBS32"/>
      <c r="XBT32" s="20"/>
      <c r="XBU32"/>
      <c r="XBV32" s="20"/>
      <c r="XBW32"/>
      <c r="XBX32" s="20"/>
      <c r="XBY32"/>
      <c r="XBZ32" s="20"/>
      <c r="XCA32"/>
      <c r="XCB32" s="20"/>
      <c r="XCC32"/>
      <c r="XCD32" s="20"/>
      <c r="XCE32"/>
      <c r="XCF32" s="20"/>
      <c r="XCG32"/>
      <c r="XCH32" s="20"/>
      <c r="XCI32"/>
      <c r="XCJ32" s="20"/>
      <c r="XCK32"/>
      <c r="XCL32" s="20"/>
      <c r="XCM32"/>
      <c r="XCN32" s="20"/>
      <c r="XCO32"/>
      <c r="XCP32" s="20"/>
      <c r="XCQ32"/>
      <c r="XCR32" s="20"/>
      <c r="XCS32"/>
      <c r="XCT32" s="20"/>
      <c r="XCU32"/>
      <c r="XCV32" s="20"/>
      <c r="XCW32"/>
      <c r="XCX32" s="20"/>
      <c r="XCY32"/>
      <c r="XCZ32" s="20"/>
      <c r="XDA32"/>
      <c r="XDB32" s="20"/>
      <c r="XDC32"/>
      <c r="XDD32" s="20"/>
      <c r="XDE32"/>
      <c r="XDF32" s="20"/>
      <c r="XDG32"/>
      <c r="XDH32" s="20"/>
      <c r="XDI32"/>
      <c r="XDJ32" s="20"/>
      <c r="XDK32"/>
      <c r="XDL32" s="20"/>
      <c r="XDM32"/>
      <c r="XDN32" s="20"/>
      <c r="XDO32"/>
      <c r="XDP32" s="20"/>
      <c r="XDQ32"/>
      <c r="XDR32" s="20"/>
      <c r="XDS32"/>
      <c r="XDT32" s="20"/>
      <c r="XDU32"/>
      <c r="XDV32" s="20"/>
      <c r="XDW32"/>
      <c r="XDX32" s="20"/>
      <c r="XDY32"/>
      <c r="XDZ32" s="20"/>
      <c r="XEA32"/>
      <c r="XEB32" s="20"/>
      <c r="XEC32"/>
      <c r="XED32" s="20"/>
      <c r="XEE32"/>
      <c r="XEF32" s="20"/>
      <c r="XEG32"/>
      <c r="XEH32" s="20"/>
      <c r="XEI32"/>
      <c r="XEJ32" s="20"/>
      <c r="XEK32"/>
      <c r="XEL32" s="20"/>
      <c r="XEM32"/>
      <c r="XEN32" s="20"/>
      <c r="XEO32"/>
      <c r="XEP32" s="20"/>
      <c r="XEQ32"/>
      <c r="XER32" s="20"/>
      <c r="XES32"/>
      <c r="XET32" s="20"/>
      <c r="XEU32"/>
      <c r="XEV32" s="20"/>
      <c r="XEW32"/>
      <c r="XEX32" s="20"/>
      <c r="XEY32"/>
      <c r="XEZ32" s="20"/>
      <c r="XFA32"/>
    </row>
    <row r="33" spans="1:16381" ht="18.5" x14ac:dyDescent="0.45">
      <c r="A33" s="149" t="s">
        <v>5</v>
      </c>
      <c r="B33" s="145" t="s">
        <v>55</v>
      </c>
      <c r="C33" s="146" t="s">
        <v>603</v>
      </c>
      <c r="D33" s="147">
        <f>'4. Level AA Evaluation'!C67</f>
        <v>0</v>
      </c>
      <c r="E33" s="147">
        <f>'4. Level AA Evaluation'!C68</f>
        <v>0</v>
      </c>
      <c r="F33" s="147">
        <f>'4. Level AA Evaluation'!C69</f>
        <v>0</v>
      </c>
      <c r="G33" s="20"/>
      <c r="H33"/>
      <c r="I33" s="20"/>
      <c r="J33"/>
      <c r="K33"/>
      <c r="L33" s="20"/>
      <c r="M33"/>
      <c r="N33" s="20"/>
      <c r="O33"/>
      <c r="P33" s="20"/>
      <c r="Q33"/>
      <c r="R33" s="20"/>
      <c r="S33"/>
      <c r="T33" s="20"/>
      <c r="U33"/>
      <c r="V33" s="20"/>
      <c r="W33"/>
      <c r="X33" s="20"/>
      <c r="Y33"/>
      <c r="Z33" s="20"/>
      <c r="AA33"/>
      <c r="AB33" s="20"/>
      <c r="AC33"/>
      <c r="AD33" s="20"/>
      <c r="AE33"/>
      <c r="AF33" s="20"/>
      <c r="AG33"/>
      <c r="AH33" s="20"/>
      <c r="AI33"/>
      <c r="AJ33" s="20"/>
      <c r="AK33"/>
      <c r="AL33" s="20"/>
      <c r="AM33"/>
      <c r="AN33" s="20"/>
      <c r="AO33"/>
      <c r="AP33" s="20"/>
      <c r="AQ33"/>
      <c r="AR33" s="20"/>
      <c r="AS33"/>
      <c r="AT33" s="20"/>
      <c r="AU33"/>
      <c r="AV33" s="20"/>
      <c r="AW33"/>
      <c r="AX33" s="20"/>
      <c r="AY33"/>
      <c r="AZ33" s="20"/>
      <c r="BA33"/>
      <c r="BB33" s="20"/>
      <c r="BC33"/>
      <c r="BD33" s="20"/>
      <c r="BE33"/>
      <c r="BF33" s="20"/>
      <c r="BG33"/>
      <c r="BH33" s="20"/>
      <c r="BI33"/>
      <c r="BJ33" s="20"/>
      <c r="BK33"/>
      <c r="BL33" s="20"/>
      <c r="BM33"/>
      <c r="BN33" s="20"/>
      <c r="BO33"/>
      <c r="BP33" s="20"/>
      <c r="BQ33"/>
      <c r="BR33" s="20"/>
      <c r="BS33"/>
      <c r="BT33" s="20"/>
      <c r="BU33"/>
      <c r="BV33" s="20"/>
      <c r="BW33"/>
      <c r="BX33" s="20"/>
      <c r="BY33"/>
      <c r="BZ33" s="20"/>
      <c r="CA33"/>
      <c r="CB33" s="20"/>
      <c r="CC33"/>
      <c r="CD33" s="20"/>
      <c r="CE33"/>
      <c r="CF33" s="20"/>
      <c r="CG33"/>
      <c r="CH33" s="20"/>
      <c r="CI33"/>
      <c r="CJ33" s="20"/>
      <c r="CK33"/>
      <c r="CL33" s="20"/>
      <c r="CM33"/>
      <c r="CN33" s="20"/>
      <c r="CO33"/>
      <c r="CP33" s="20"/>
      <c r="CQ33"/>
      <c r="CR33" s="20"/>
      <c r="CS33"/>
      <c r="CT33" s="20"/>
      <c r="CU33"/>
      <c r="CV33" s="20"/>
      <c r="CW33"/>
      <c r="CX33" s="20"/>
      <c r="CY33"/>
      <c r="CZ33" s="20"/>
      <c r="DA33"/>
      <c r="DB33" s="20"/>
      <c r="DC33"/>
      <c r="DD33" s="20"/>
      <c r="DE33"/>
      <c r="DF33" s="20"/>
      <c r="DG33"/>
      <c r="DH33" s="20"/>
      <c r="DI33"/>
      <c r="DJ33" s="20"/>
      <c r="DK33"/>
      <c r="DL33" s="20"/>
      <c r="DM33"/>
      <c r="DN33" s="20"/>
      <c r="DO33"/>
      <c r="DP33" s="20"/>
      <c r="DQ33"/>
      <c r="DR33" s="20"/>
      <c r="DS33"/>
      <c r="DT33" s="20"/>
      <c r="DU33"/>
      <c r="DV33" s="20"/>
      <c r="DW33"/>
      <c r="DX33" s="20"/>
      <c r="DY33"/>
      <c r="DZ33" s="20"/>
      <c r="EA33"/>
      <c r="EB33" s="20"/>
      <c r="EC33"/>
      <c r="ED33" s="20"/>
      <c r="EE33"/>
      <c r="EF33" s="20"/>
      <c r="EG33"/>
      <c r="EH33" s="20"/>
      <c r="EI33"/>
      <c r="EJ33" s="20"/>
      <c r="EK33"/>
      <c r="EL33" s="20"/>
      <c r="EM33"/>
      <c r="EN33" s="20"/>
      <c r="EO33"/>
      <c r="EP33" s="20"/>
      <c r="EQ33"/>
      <c r="ER33" s="20"/>
      <c r="ES33"/>
      <c r="ET33" s="20"/>
      <c r="EU33"/>
      <c r="EV33" s="20"/>
      <c r="EW33"/>
      <c r="EX33" s="20"/>
      <c r="EY33"/>
      <c r="EZ33" s="20"/>
      <c r="FA33"/>
      <c r="FB33" s="20"/>
      <c r="FC33"/>
      <c r="FD33" s="20"/>
      <c r="FE33"/>
      <c r="FF33" s="20"/>
      <c r="FG33"/>
      <c r="FH33" s="20"/>
      <c r="FI33"/>
      <c r="FJ33" s="20"/>
      <c r="FK33"/>
      <c r="FL33" s="20"/>
      <c r="FM33"/>
      <c r="FN33" s="20"/>
      <c r="FO33"/>
      <c r="FP33" s="20"/>
      <c r="FQ33"/>
      <c r="FR33" s="20"/>
      <c r="FS33"/>
      <c r="FT33" s="20"/>
      <c r="FU33"/>
      <c r="FV33" s="20"/>
      <c r="FW33"/>
      <c r="FX33" s="20"/>
      <c r="FY33"/>
      <c r="FZ33" s="20"/>
      <c r="GA33"/>
      <c r="GB33" s="20"/>
      <c r="GC33"/>
      <c r="GD33" s="20"/>
      <c r="GE33"/>
      <c r="GF33" s="20"/>
      <c r="GG33"/>
      <c r="GH33" s="20"/>
      <c r="GI33"/>
      <c r="GJ33" s="20"/>
      <c r="GK33"/>
      <c r="GL33" s="20"/>
      <c r="GM33"/>
      <c r="GN33" s="20"/>
      <c r="GO33"/>
      <c r="GP33" s="20"/>
      <c r="GQ33"/>
      <c r="GR33" s="20"/>
      <c r="GS33"/>
      <c r="GT33" s="20"/>
      <c r="GU33"/>
      <c r="GV33" s="20"/>
      <c r="GW33"/>
      <c r="GX33" s="20"/>
      <c r="GY33"/>
      <c r="GZ33" s="20"/>
      <c r="HA33"/>
      <c r="HB33" s="20"/>
      <c r="HC33"/>
      <c r="HD33" s="20"/>
      <c r="HE33"/>
      <c r="HF33" s="20"/>
      <c r="HG33"/>
      <c r="HH33" s="20"/>
      <c r="HI33"/>
      <c r="HJ33" s="20"/>
      <c r="HK33"/>
      <c r="HL33" s="20"/>
      <c r="HM33"/>
      <c r="HN33" s="20"/>
      <c r="HO33"/>
      <c r="HP33" s="20"/>
      <c r="HQ33"/>
      <c r="HR33" s="20"/>
      <c r="HS33"/>
      <c r="HT33" s="20"/>
      <c r="HU33"/>
      <c r="HV33" s="20"/>
      <c r="HW33"/>
      <c r="HX33" s="20"/>
      <c r="HY33"/>
      <c r="HZ33" s="20"/>
      <c r="IA33"/>
      <c r="IB33" s="20"/>
      <c r="IC33"/>
      <c r="ID33" s="20"/>
      <c r="IE33"/>
      <c r="IF33" s="20"/>
      <c r="IG33"/>
      <c r="IH33" s="20"/>
      <c r="II33"/>
      <c r="IJ33" s="20"/>
      <c r="IK33"/>
      <c r="IL33" s="20"/>
      <c r="IM33"/>
      <c r="IN33" s="20"/>
      <c r="IO33"/>
      <c r="IP33" s="20"/>
      <c r="IQ33"/>
      <c r="IR33" s="20"/>
      <c r="IS33"/>
      <c r="IT33" s="20"/>
      <c r="IU33"/>
      <c r="IV33" s="20"/>
      <c r="IW33"/>
      <c r="IX33" s="20"/>
      <c r="IY33"/>
      <c r="IZ33" s="20"/>
      <c r="JA33"/>
      <c r="JB33" s="20"/>
      <c r="JC33"/>
      <c r="JD33" s="20"/>
      <c r="JE33"/>
      <c r="JF33" s="20"/>
      <c r="JG33"/>
      <c r="JH33" s="20"/>
      <c r="JI33"/>
      <c r="JJ33" s="20"/>
      <c r="JK33"/>
      <c r="JL33" s="20"/>
      <c r="JM33"/>
      <c r="JN33" s="20"/>
      <c r="JO33"/>
      <c r="JP33" s="20"/>
      <c r="JQ33"/>
      <c r="JR33" s="20"/>
      <c r="JS33"/>
      <c r="JT33" s="20"/>
      <c r="JU33"/>
      <c r="JV33" s="20"/>
      <c r="JW33"/>
      <c r="JX33" s="20"/>
      <c r="JY33"/>
      <c r="JZ33" s="20"/>
      <c r="KA33"/>
      <c r="KB33" s="20"/>
      <c r="KC33"/>
      <c r="KD33" s="20"/>
      <c r="KE33"/>
      <c r="KF33" s="20"/>
      <c r="KG33"/>
      <c r="KH33" s="20"/>
      <c r="KI33"/>
      <c r="KJ33" s="20"/>
      <c r="KK33"/>
      <c r="KL33" s="20"/>
      <c r="KM33"/>
      <c r="KN33" s="20"/>
      <c r="KO33"/>
      <c r="KP33" s="20"/>
      <c r="KQ33"/>
      <c r="KR33" s="20"/>
      <c r="KS33"/>
      <c r="KT33" s="20"/>
      <c r="KU33"/>
      <c r="KV33" s="20"/>
      <c r="KW33"/>
      <c r="KX33" s="20"/>
      <c r="KY33"/>
      <c r="KZ33" s="20"/>
      <c r="LA33"/>
      <c r="LB33" s="20"/>
      <c r="LC33"/>
      <c r="LD33" s="20"/>
      <c r="LE33"/>
      <c r="LF33" s="20"/>
      <c r="LG33"/>
      <c r="LH33" s="20"/>
      <c r="LI33"/>
      <c r="LJ33" s="20"/>
      <c r="LK33"/>
      <c r="LL33" s="20"/>
      <c r="LM33"/>
      <c r="LN33" s="20"/>
      <c r="LO33"/>
      <c r="LP33" s="20"/>
      <c r="LQ33"/>
      <c r="LR33" s="20"/>
      <c r="LS33"/>
      <c r="LT33" s="20"/>
      <c r="LU33"/>
      <c r="LV33" s="20"/>
      <c r="LW33"/>
      <c r="LX33" s="20"/>
      <c r="LY33"/>
      <c r="LZ33" s="20"/>
      <c r="MA33"/>
      <c r="MB33" s="20"/>
      <c r="MC33"/>
      <c r="MD33" s="20"/>
      <c r="ME33"/>
      <c r="MF33" s="20"/>
      <c r="MG33"/>
      <c r="MH33" s="20"/>
      <c r="MI33"/>
      <c r="MJ33" s="20"/>
      <c r="MK33"/>
      <c r="ML33" s="20"/>
      <c r="MM33"/>
      <c r="MN33" s="20"/>
      <c r="MO33"/>
      <c r="MP33" s="20"/>
      <c r="MQ33"/>
      <c r="MR33" s="20"/>
      <c r="MS33"/>
      <c r="MT33" s="20"/>
      <c r="MU33"/>
      <c r="MV33" s="20"/>
      <c r="MW33"/>
      <c r="MX33" s="20"/>
      <c r="MY33"/>
      <c r="MZ33" s="20"/>
      <c r="NA33"/>
      <c r="NB33" s="20"/>
      <c r="NC33"/>
      <c r="ND33" s="20"/>
      <c r="NE33"/>
      <c r="NF33" s="20"/>
      <c r="NG33"/>
      <c r="NH33" s="20"/>
      <c r="NI33"/>
      <c r="NJ33" s="20"/>
      <c r="NK33"/>
      <c r="NL33" s="20"/>
      <c r="NM33"/>
      <c r="NN33" s="20"/>
      <c r="NO33"/>
      <c r="NP33" s="20"/>
      <c r="NQ33"/>
      <c r="NR33" s="20"/>
      <c r="NS33"/>
      <c r="NT33" s="20"/>
      <c r="NU33"/>
      <c r="NV33" s="20"/>
      <c r="NW33"/>
      <c r="NX33" s="20"/>
      <c r="NY33"/>
      <c r="NZ33" s="20"/>
      <c r="OA33"/>
      <c r="OB33" s="20"/>
      <c r="OC33"/>
      <c r="OD33" s="20"/>
      <c r="OE33"/>
      <c r="OF33" s="20"/>
      <c r="OG33"/>
      <c r="OH33" s="20"/>
      <c r="OI33"/>
      <c r="OJ33" s="20"/>
      <c r="OK33"/>
      <c r="OL33" s="20"/>
      <c r="OM33"/>
      <c r="ON33" s="20"/>
      <c r="OO33"/>
      <c r="OP33" s="20"/>
      <c r="OQ33"/>
      <c r="OR33" s="20"/>
      <c r="OS33"/>
      <c r="OT33" s="20"/>
      <c r="OU33"/>
      <c r="OV33" s="20"/>
      <c r="OW33"/>
      <c r="OX33" s="20"/>
      <c r="OY33"/>
      <c r="OZ33" s="20"/>
      <c r="PA33"/>
      <c r="PB33" s="20"/>
      <c r="PC33"/>
      <c r="PD33" s="20"/>
      <c r="PE33"/>
      <c r="PF33" s="20"/>
      <c r="PG33"/>
      <c r="PH33" s="20"/>
      <c r="PI33"/>
      <c r="PJ33" s="20"/>
      <c r="PK33"/>
      <c r="PL33" s="20"/>
      <c r="PM33"/>
      <c r="PN33" s="20"/>
      <c r="PO33"/>
      <c r="PP33" s="20"/>
      <c r="PQ33"/>
      <c r="PR33" s="20"/>
      <c r="PS33"/>
      <c r="PT33" s="20"/>
      <c r="PU33"/>
      <c r="PV33" s="20"/>
      <c r="PW33"/>
      <c r="PX33" s="20"/>
      <c r="PY33"/>
      <c r="PZ33" s="20"/>
      <c r="QA33"/>
      <c r="QB33" s="20"/>
      <c r="QC33"/>
      <c r="QD33" s="20"/>
      <c r="QE33"/>
      <c r="QF33" s="20"/>
      <c r="QG33"/>
      <c r="QH33" s="20"/>
      <c r="QI33"/>
      <c r="QJ33" s="20"/>
      <c r="QK33"/>
      <c r="QL33" s="20"/>
      <c r="QM33"/>
      <c r="QN33" s="20"/>
      <c r="QO33"/>
      <c r="QP33" s="20"/>
      <c r="QQ33"/>
      <c r="QR33" s="20"/>
      <c r="QS33"/>
      <c r="QT33" s="20"/>
      <c r="QU33"/>
      <c r="QV33" s="20"/>
      <c r="QW33"/>
      <c r="QX33" s="20"/>
      <c r="QY33"/>
      <c r="QZ33" s="20"/>
      <c r="RA33"/>
      <c r="RB33" s="20"/>
      <c r="RC33"/>
      <c r="RD33" s="20"/>
      <c r="RE33"/>
      <c r="RF33" s="20"/>
      <c r="RG33"/>
      <c r="RH33" s="20"/>
      <c r="RI33"/>
      <c r="RJ33" s="20"/>
      <c r="RK33"/>
      <c r="RL33" s="20"/>
      <c r="RM33"/>
      <c r="RN33" s="20"/>
      <c r="RO33"/>
      <c r="RP33" s="20"/>
      <c r="RQ33"/>
      <c r="RR33" s="20"/>
      <c r="RS33"/>
      <c r="RT33" s="20"/>
      <c r="RU33"/>
      <c r="RV33" s="20"/>
      <c r="RW33"/>
      <c r="RX33" s="20"/>
      <c r="RY33"/>
      <c r="RZ33" s="20"/>
      <c r="SA33"/>
      <c r="SB33" s="20"/>
      <c r="SC33"/>
      <c r="SD33" s="20"/>
      <c r="SE33"/>
      <c r="SF33" s="20"/>
      <c r="SG33"/>
      <c r="SH33" s="20"/>
      <c r="SI33"/>
      <c r="SJ33" s="20"/>
      <c r="SK33"/>
      <c r="SL33" s="20"/>
      <c r="SM33"/>
      <c r="SN33" s="20"/>
      <c r="SO33"/>
      <c r="SP33" s="20"/>
      <c r="SQ33"/>
      <c r="SR33" s="20"/>
      <c r="SS33"/>
      <c r="ST33" s="20"/>
      <c r="SU33"/>
      <c r="SV33" s="20"/>
      <c r="SW33"/>
      <c r="SX33" s="20"/>
      <c r="SY33"/>
      <c r="SZ33" s="20"/>
      <c r="TA33"/>
      <c r="TB33" s="20"/>
      <c r="TC33"/>
      <c r="TD33" s="20"/>
      <c r="TE33"/>
      <c r="TF33" s="20"/>
      <c r="TG33"/>
      <c r="TH33" s="20"/>
      <c r="TI33"/>
      <c r="TJ33" s="20"/>
      <c r="TK33"/>
      <c r="TL33" s="20"/>
      <c r="TM33"/>
      <c r="TN33" s="20"/>
      <c r="TO33"/>
      <c r="TP33" s="20"/>
      <c r="TQ33"/>
      <c r="TR33" s="20"/>
      <c r="TS33"/>
      <c r="TT33" s="20"/>
      <c r="TU33"/>
      <c r="TV33" s="20"/>
      <c r="TW33"/>
      <c r="TX33" s="20"/>
      <c r="TY33"/>
      <c r="TZ33" s="20"/>
      <c r="UA33"/>
      <c r="UB33" s="20"/>
      <c r="UC33"/>
      <c r="UD33" s="20"/>
      <c r="UE33"/>
      <c r="UF33" s="20"/>
      <c r="UG33"/>
      <c r="UH33" s="20"/>
      <c r="UI33"/>
      <c r="UJ33" s="20"/>
      <c r="UK33"/>
      <c r="UL33" s="20"/>
      <c r="UM33"/>
      <c r="UN33" s="20"/>
      <c r="UO33"/>
      <c r="UP33" s="20"/>
      <c r="UQ33"/>
      <c r="UR33" s="20"/>
      <c r="US33"/>
      <c r="UT33" s="20"/>
      <c r="UU33"/>
      <c r="UV33" s="20"/>
      <c r="UW33"/>
      <c r="UX33" s="20"/>
      <c r="UY33"/>
      <c r="UZ33" s="20"/>
      <c r="VA33"/>
      <c r="VB33" s="20"/>
      <c r="VC33"/>
      <c r="VD33" s="20"/>
      <c r="VE33"/>
      <c r="VF33" s="20"/>
      <c r="VG33"/>
      <c r="VH33" s="20"/>
      <c r="VI33"/>
      <c r="VJ33" s="20"/>
      <c r="VK33"/>
      <c r="VL33" s="20"/>
      <c r="VM33"/>
      <c r="VN33" s="20"/>
      <c r="VO33"/>
      <c r="VP33" s="20"/>
      <c r="VQ33"/>
      <c r="VR33" s="20"/>
      <c r="VS33"/>
      <c r="VT33" s="20"/>
      <c r="VU33"/>
      <c r="VV33" s="20"/>
      <c r="VW33"/>
      <c r="VX33" s="20"/>
      <c r="VY33"/>
      <c r="VZ33" s="20"/>
      <c r="WA33"/>
      <c r="WB33" s="20"/>
      <c r="WC33"/>
      <c r="WD33" s="20"/>
      <c r="WE33"/>
      <c r="WF33" s="20"/>
      <c r="WG33"/>
      <c r="WH33" s="20"/>
      <c r="WI33"/>
      <c r="WJ33" s="20"/>
      <c r="WK33"/>
      <c r="WL33" s="20"/>
      <c r="WM33"/>
      <c r="WN33" s="20"/>
      <c r="WO33"/>
      <c r="WP33" s="20"/>
      <c r="WQ33"/>
      <c r="WR33" s="20"/>
      <c r="WS33"/>
      <c r="WT33" s="20"/>
      <c r="WU33"/>
      <c r="WV33" s="20"/>
      <c r="WW33"/>
      <c r="WX33" s="20"/>
      <c r="WY33"/>
      <c r="WZ33" s="20"/>
      <c r="XA33"/>
      <c r="XB33" s="20"/>
      <c r="XC33"/>
      <c r="XD33" s="20"/>
      <c r="XE33"/>
      <c r="XF33" s="20"/>
      <c r="XG33"/>
      <c r="XH33" s="20"/>
      <c r="XI33"/>
      <c r="XJ33" s="20"/>
      <c r="XK33"/>
      <c r="XL33" s="20"/>
      <c r="XM33"/>
      <c r="XN33" s="20"/>
      <c r="XO33"/>
      <c r="XP33" s="20"/>
      <c r="XQ33"/>
      <c r="XR33" s="20"/>
      <c r="XS33"/>
      <c r="XT33" s="20"/>
      <c r="XU33"/>
      <c r="XV33" s="20"/>
      <c r="XW33"/>
      <c r="XX33" s="20"/>
      <c r="XY33"/>
      <c r="XZ33" s="20"/>
      <c r="YA33"/>
      <c r="YB33" s="20"/>
      <c r="YC33"/>
      <c r="YD33" s="20"/>
      <c r="YE33"/>
      <c r="YF33" s="20"/>
      <c r="YG33"/>
      <c r="YH33" s="20"/>
      <c r="YI33"/>
      <c r="YJ33" s="20"/>
      <c r="YK33"/>
      <c r="YL33" s="20"/>
      <c r="YM33"/>
      <c r="YN33" s="20"/>
      <c r="YO33"/>
      <c r="YP33" s="20"/>
      <c r="YQ33"/>
      <c r="YR33" s="20"/>
      <c r="YS33"/>
      <c r="YT33" s="20"/>
      <c r="YU33"/>
      <c r="YV33" s="20"/>
      <c r="YW33"/>
      <c r="YX33" s="20"/>
      <c r="YY33"/>
      <c r="YZ33" s="20"/>
      <c r="ZA33"/>
      <c r="ZB33" s="20"/>
      <c r="ZC33"/>
      <c r="ZD33" s="20"/>
      <c r="ZE33"/>
      <c r="ZF33" s="20"/>
      <c r="ZG33"/>
      <c r="ZH33" s="20"/>
      <c r="ZI33"/>
      <c r="ZJ33" s="20"/>
      <c r="ZK33"/>
      <c r="ZL33" s="20"/>
      <c r="ZM33"/>
      <c r="ZN33" s="20"/>
      <c r="ZO33"/>
      <c r="ZP33" s="20"/>
      <c r="ZQ33"/>
      <c r="ZR33" s="20"/>
      <c r="ZS33"/>
      <c r="ZT33" s="20"/>
      <c r="ZU33"/>
      <c r="ZV33" s="20"/>
      <c r="ZW33"/>
      <c r="ZX33" s="20"/>
      <c r="ZY33"/>
      <c r="ZZ33" s="20"/>
      <c r="AAA33"/>
      <c r="AAB33" s="20"/>
      <c r="AAC33"/>
      <c r="AAD33" s="20"/>
      <c r="AAE33"/>
      <c r="AAF33" s="20"/>
      <c r="AAG33"/>
      <c r="AAH33" s="20"/>
      <c r="AAI33"/>
      <c r="AAJ33" s="20"/>
      <c r="AAK33"/>
      <c r="AAL33" s="20"/>
      <c r="AAM33"/>
      <c r="AAN33" s="20"/>
      <c r="AAO33"/>
      <c r="AAP33" s="20"/>
      <c r="AAQ33"/>
      <c r="AAR33" s="20"/>
      <c r="AAS33"/>
      <c r="AAT33" s="20"/>
      <c r="AAU33"/>
      <c r="AAV33" s="20"/>
      <c r="AAW33"/>
      <c r="AAX33" s="20"/>
      <c r="AAY33"/>
      <c r="AAZ33" s="20"/>
      <c r="ABA33"/>
      <c r="ABB33" s="20"/>
      <c r="ABC33"/>
      <c r="ABD33" s="20"/>
      <c r="ABE33"/>
      <c r="ABF33" s="20"/>
      <c r="ABG33"/>
      <c r="ABH33" s="20"/>
      <c r="ABI33"/>
      <c r="ABJ33" s="20"/>
      <c r="ABK33"/>
      <c r="ABL33" s="20"/>
      <c r="ABM33"/>
      <c r="ABN33" s="20"/>
      <c r="ABO33"/>
      <c r="ABP33" s="20"/>
      <c r="ABQ33"/>
      <c r="ABR33" s="20"/>
      <c r="ABS33"/>
      <c r="ABT33" s="20"/>
      <c r="ABU33"/>
      <c r="ABV33" s="20"/>
      <c r="ABW33"/>
      <c r="ABX33" s="20"/>
      <c r="ABY33"/>
      <c r="ABZ33" s="20"/>
      <c r="ACA33"/>
      <c r="ACB33" s="20"/>
      <c r="ACC33"/>
      <c r="ACD33" s="20"/>
      <c r="ACE33"/>
      <c r="ACF33" s="20"/>
      <c r="ACG33"/>
      <c r="ACH33" s="20"/>
      <c r="ACI33"/>
      <c r="ACJ33" s="20"/>
      <c r="ACK33"/>
      <c r="ACL33" s="20"/>
      <c r="ACM33"/>
      <c r="ACN33" s="20"/>
      <c r="ACO33"/>
      <c r="ACP33" s="20"/>
      <c r="ACQ33"/>
      <c r="ACR33" s="20"/>
      <c r="ACS33"/>
      <c r="ACT33" s="20"/>
      <c r="ACU33"/>
      <c r="ACV33" s="20"/>
      <c r="ACW33"/>
      <c r="ACX33" s="20"/>
      <c r="ACY33"/>
      <c r="ACZ33" s="20"/>
      <c r="ADA33"/>
      <c r="ADB33" s="20"/>
      <c r="ADC33"/>
      <c r="ADD33" s="20"/>
      <c r="ADE33"/>
      <c r="ADF33" s="20"/>
      <c r="ADG33"/>
      <c r="ADH33" s="20"/>
      <c r="ADI33"/>
      <c r="ADJ33" s="20"/>
      <c r="ADK33"/>
      <c r="ADL33" s="20"/>
      <c r="ADM33"/>
      <c r="ADN33" s="20"/>
      <c r="ADO33"/>
      <c r="ADP33" s="20"/>
      <c r="ADQ33"/>
      <c r="ADR33" s="20"/>
      <c r="ADS33"/>
      <c r="ADT33" s="20"/>
      <c r="ADU33"/>
      <c r="ADV33" s="20"/>
      <c r="ADW33"/>
      <c r="ADX33" s="20"/>
      <c r="ADY33"/>
      <c r="ADZ33" s="20"/>
      <c r="AEA33"/>
      <c r="AEB33" s="20"/>
      <c r="AEC33"/>
      <c r="AED33" s="20"/>
      <c r="AEE33"/>
      <c r="AEF33" s="20"/>
      <c r="AEG33"/>
      <c r="AEH33" s="20"/>
      <c r="AEI33"/>
      <c r="AEJ33" s="20"/>
      <c r="AEK33"/>
      <c r="AEL33" s="20"/>
      <c r="AEM33"/>
      <c r="AEN33" s="20"/>
      <c r="AEO33"/>
      <c r="AEP33" s="20"/>
      <c r="AEQ33"/>
      <c r="AER33" s="20"/>
      <c r="AES33"/>
      <c r="AET33" s="20"/>
      <c r="AEU33"/>
      <c r="AEV33" s="20"/>
      <c r="AEW33"/>
      <c r="AEX33" s="20"/>
      <c r="AEY33"/>
      <c r="AEZ33" s="20"/>
      <c r="AFA33"/>
      <c r="AFB33" s="20"/>
      <c r="AFC33"/>
      <c r="AFD33" s="20"/>
      <c r="AFE33"/>
      <c r="AFF33" s="20"/>
      <c r="AFG33"/>
      <c r="AFH33" s="20"/>
      <c r="AFI33"/>
      <c r="AFJ33" s="20"/>
      <c r="AFK33"/>
      <c r="AFL33" s="20"/>
      <c r="AFM33"/>
      <c r="AFN33" s="20"/>
      <c r="AFO33"/>
      <c r="AFP33" s="20"/>
      <c r="AFQ33"/>
      <c r="AFR33" s="20"/>
      <c r="AFS33"/>
      <c r="AFT33" s="20"/>
      <c r="AFU33"/>
      <c r="AFV33" s="20"/>
      <c r="AFW33"/>
      <c r="AFX33" s="20"/>
      <c r="AFY33"/>
      <c r="AFZ33" s="20"/>
      <c r="AGA33"/>
      <c r="AGB33" s="20"/>
      <c r="AGC33"/>
      <c r="AGD33" s="20"/>
      <c r="AGE33"/>
      <c r="AGF33" s="20"/>
      <c r="AGG33"/>
      <c r="AGH33" s="20"/>
      <c r="AGI33"/>
      <c r="AGJ33" s="20"/>
      <c r="AGK33"/>
      <c r="AGL33" s="20"/>
      <c r="AGM33"/>
      <c r="AGN33" s="20"/>
      <c r="AGO33"/>
      <c r="AGP33" s="20"/>
      <c r="AGQ33"/>
      <c r="AGR33" s="20"/>
      <c r="AGS33"/>
      <c r="AGT33" s="20"/>
      <c r="AGU33"/>
      <c r="AGV33" s="20"/>
      <c r="AGW33"/>
      <c r="AGX33" s="20"/>
      <c r="AGY33"/>
      <c r="AGZ33" s="20"/>
      <c r="AHA33"/>
      <c r="AHB33" s="20"/>
      <c r="AHC33"/>
      <c r="AHD33" s="20"/>
      <c r="AHE33"/>
      <c r="AHF33" s="20"/>
      <c r="AHG33"/>
      <c r="AHH33" s="20"/>
      <c r="AHI33"/>
      <c r="AHJ33" s="20"/>
      <c r="AHK33"/>
      <c r="AHL33" s="20"/>
      <c r="AHM33"/>
      <c r="AHN33" s="20"/>
      <c r="AHO33"/>
      <c r="AHP33" s="20"/>
      <c r="AHQ33"/>
      <c r="AHR33" s="20"/>
      <c r="AHS33"/>
      <c r="AHT33" s="20"/>
      <c r="AHU33"/>
      <c r="AHV33" s="20"/>
      <c r="AHW33"/>
      <c r="AHX33" s="20"/>
      <c r="AHY33"/>
      <c r="AHZ33" s="20"/>
      <c r="AIA33"/>
      <c r="AIB33" s="20"/>
      <c r="AIC33"/>
      <c r="AID33" s="20"/>
      <c r="AIE33"/>
      <c r="AIF33" s="20"/>
      <c r="AIG33"/>
      <c r="AIH33" s="20"/>
      <c r="AII33"/>
      <c r="AIJ33" s="20"/>
      <c r="AIK33"/>
      <c r="AIL33" s="20"/>
      <c r="AIM33"/>
      <c r="AIN33" s="20"/>
      <c r="AIO33"/>
      <c r="AIP33" s="20"/>
      <c r="AIQ33"/>
      <c r="AIR33" s="20"/>
      <c r="AIS33"/>
      <c r="AIT33" s="20"/>
      <c r="AIU33"/>
      <c r="AIV33" s="20"/>
      <c r="AIW33"/>
      <c r="AIX33" s="20"/>
      <c r="AIY33"/>
      <c r="AIZ33" s="20"/>
      <c r="AJA33"/>
      <c r="AJB33" s="20"/>
      <c r="AJC33"/>
      <c r="AJD33" s="20"/>
      <c r="AJE33"/>
      <c r="AJF33" s="20"/>
      <c r="AJG33"/>
      <c r="AJH33" s="20"/>
      <c r="AJI33"/>
      <c r="AJJ33" s="20"/>
      <c r="AJK33"/>
      <c r="AJL33" s="20"/>
      <c r="AJM33"/>
      <c r="AJN33" s="20"/>
      <c r="AJO33"/>
      <c r="AJP33" s="20"/>
      <c r="AJQ33"/>
      <c r="AJR33" s="20"/>
      <c r="AJS33"/>
      <c r="AJT33" s="20"/>
      <c r="AJU33"/>
      <c r="AJV33" s="20"/>
      <c r="AJW33"/>
      <c r="AJX33" s="20"/>
      <c r="AJY33"/>
      <c r="AJZ33" s="20"/>
      <c r="AKA33"/>
      <c r="AKB33" s="20"/>
      <c r="AKC33"/>
      <c r="AKD33" s="20"/>
      <c r="AKE33"/>
      <c r="AKF33" s="20"/>
      <c r="AKG33"/>
      <c r="AKH33" s="20"/>
      <c r="AKI33"/>
      <c r="AKJ33" s="20"/>
      <c r="AKK33"/>
      <c r="AKL33" s="20"/>
      <c r="AKM33"/>
      <c r="AKN33" s="20"/>
      <c r="AKO33"/>
      <c r="AKP33" s="20"/>
      <c r="AKQ33"/>
      <c r="AKR33" s="20"/>
      <c r="AKS33"/>
      <c r="AKT33" s="20"/>
      <c r="AKU33"/>
      <c r="AKV33" s="20"/>
      <c r="AKW33"/>
      <c r="AKX33" s="20"/>
      <c r="AKY33"/>
      <c r="AKZ33" s="20"/>
      <c r="ALA33"/>
      <c r="ALB33" s="20"/>
      <c r="ALC33"/>
      <c r="ALD33" s="20"/>
      <c r="ALE33"/>
      <c r="ALF33" s="20"/>
      <c r="ALG33"/>
      <c r="ALH33" s="20"/>
      <c r="ALI33"/>
      <c r="ALJ33" s="20"/>
      <c r="ALK33"/>
      <c r="ALL33" s="20"/>
      <c r="ALM33"/>
      <c r="ALN33" s="20"/>
      <c r="ALO33"/>
      <c r="ALP33" s="20"/>
      <c r="ALQ33"/>
      <c r="ALR33" s="20"/>
      <c r="ALS33"/>
      <c r="ALT33" s="20"/>
      <c r="ALU33"/>
      <c r="ALV33" s="20"/>
      <c r="ALW33"/>
      <c r="ALX33" s="20"/>
      <c r="ALY33"/>
      <c r="ALZ33" s="20"/>
      <c r="AMA33"/>
      <c r="AMB33" s="20"/>
      <c r="AMC33"/>
      <c r="AMD33" s="20"/>
      <c r="AME33"/>
      <c r="AMF33" s="20"/>
      <c r="AMG33"/>
      <c r="AMH33" s="20"/>
      <c r="AMI33"/>
      <c r="AMJ33" s="20"/>
      <c r="AMK33"/>
      <c r="AML33" s="20"/>
      <c r="AMM33"/>
      <c r="AMN33" s="20"/>
      <c r="AMO33"/>
      <c r="AMP33" s="20"/>
      <c r="AMQ33"/>
      <c r="AMR33" s="20"/>
      <c r="AMS33"/>
      <c r="AMT33" s="20"/>
      <c r="AMU33"/>
      <c r="AMV33" s="20"/>
      <c r="AMW33"/>
      <c r="AMX33" s="20"/>
      <c r="AMY33"/>
      <c r="AMZ33" s="20"/>
      <c r="ANA33"/>
      <c r="ANB33" s="20"/>
      <c r="ANC33"/>
      <c r="AND33" s="20"/>
      <c r="ANE33"/>
      <c r="ANF33" s="20"/>
      <c r="ANG33"/>
      <c r="ANH33" s="20"/>
      <c r="ANI33"/>
      <c r="ANJ33" s="20"/>
      <c r="ANK33"/>
      <c r="ANL33" s="20"/>
      <c r="ANM33"/>
      <c r="ANN33" s="20"/>
      <c r="ANO33"/>
      <c r="ANP33" s="20"/>
      <c r="ANQ33"/>
      <c r="ANR33" s="20"/>
      <c r="ANS33"/>
      <c r="ANT33" s="20"/>
      <c r="ANU33"/>
      <c r="ANV33" s="20"/>
      <c r="ANW33"/>
      <c r="ANX33" s="20"/>
      <c r="ANY33"/>
      <c r="ANZ33" s="20"/>
      <c r="AOA33"/>
      <c r="AOB33" s="20"/>
      <c r="AOC33"/>
      <c r="AOD33" s="20"/>
      <c r="AOE33"/>
      <c r="AOF33" s="20"/>
      <c r="AOG33"/>
      <c r="AOH33" s="20"/>
      <c r="AOI33"/>
      <c r="AOJ33" s="20"/>
      <c r="AOK33"/>
      <c r="AOL33" s="20"/>
      <c r="AOM33"/>
      <c r="AON33" s="20"/>
      <c r="AOO33"/>
      <c r="AOP33" s="20"/>
      <c r="AOQ33"/>
      <c r="AOR33" s="20"/>
      <c r="AOS33"/>
      <c r="AOT33" s="20"/>
      <c r="AOU33"/>
      <c r="AOV33" s="20"/>
      <c r="AOW33"/>
      <c r="AOX33" s="20"/>
      <c r="AOY33"/>
      <c r="AOZ33" s="20"/>
      <c r="APA33"/>
      <c r="APB33" s="20"/>
      <c r="APC33"/>
      <c r="APD33" s="20"/>
      <c r="APE33"/>
      <c r="APF33" s="20"/>
      <c r="APG33"/>
      <c r="APH33" s="20"/>
      <c r="API33"/>
      <c r="APJ33" s="20"/>
      <c r="APK33"/>
      <c r="APL33" s="20"/>
      <c r="APM33"/>
      <c r="APN33" s="20"/>
      <c r="APO33"/>
      <c r="APP33" s="20"/>
      <c r="APQ33"/>
      <c r="APR33" s="20"/>
      <c r="APS33"/>
      <c r="APT33" s="20"/>
      <c r="APU33"/>
      <c r="APV33" s="20"/>
      <c r="APW33"/>
      <c r="APX33" s="20"/>
      <c r="APY33"/>
      <c r="APZ33" s="20"/>
      <c r="AQA33"/>
      <c r="AQB33" s="20"/>
      <c r="AQC33"/>
      <c r="AQD33" s="20"/>
      <c r="AQE33"/>
      <c r="AQF33" s="20"/>
      <c r="AQG33"/>
      <c r="AQH33" s="20"/>
      <c r="AQI33"/>
      <c r="AQJ33" s="20"/>
      <c r="AQK33"/>
      <c r="AQL33" s="20"/>
      <c r="AQM33"/>
      <c r="AQN33" s="20"/>
      <c r="AQO33"/>
      <c r="AQP33" s="20"/>
      <c r="AQQ33"/>
      <c r="AQR33" s="20"/>
      <c r="AQS33"/>
      <c r="AQT33" s="20"/>
      <c r="AQU33"/>
      <c r="AQV33" s="20"/>
      <c r="AQW33"/>
      <c r="AQX33" s="20"/>
      <c r="AQY33"/>
      <c r="AQZ33" s="20"/>
      <c r="ARA33"/>
      <c r="ARB33" s="20"/>
      <c r="ARC33"/>
      <c r="ARD33" s="20"/>
      <c r="ARE33"/>
      <c r="ARF33" s="20"/>
      <c r="ARG33"/>
      <c r="ARH33" s="20"/>
      <c r="ARI33"/>
      <c r="ARJ33" s="20"/>
      <c r="ARK33"/>
      <c r="ARL33" s="20"/>
      <c r="ARM33"/>
      <c r="ARN33" s="20"/>
      <c r="ARO33"/>
      <c r="ARP33" s="20"/>
      <c r="ARQ33"/>
      <c r="ARR33" s="20"/>
      <c r="ARS33"/>
      <c r="ART33" s="20"/>
      <c r="ARU33"/>
      <c r="ARV33" s="20"/>
      <c r="ARW33"/>
      <c r="ARX33" s="20"/>
      <c r="ARY33"/>
      <c r="ARZ33" s="20"/>
      <c r="ASA33"/>
      <c r="ASB33" s="20"/>
      <c r="ASC33"/>
      <c r="ASD33" s="20"/>
      <c r="ASE33"/>
      <c r="ASF33" s="20"/>
      <c r="ASG33"/>
      <c r="ASH33" s="20"/>
      <c r="ASI33"/>
      <c r="ASJ33" s="20"/>
      <c r="ASK33"/>
      <c r="ASL33" s="20"/>
      <c r="ASM33"/>
      <c r="ASN33" s="20"/>
      <c r="ASO33"/>
      <c r="ASP33" s="20"/>
      <c r="ASQ33"/>
      <c r="ASR33" s="20"/>
      <c r="ASS33"/>
      <c r="AST33" s="20"/>
      <c r="ASU33"/>
      <c r="ASV33" s="20"/>
      <c r="ASW33"/>
      <c r="ASX33" s="20"/>
      <c r="ASY33"/>
      <c r="ASZ33" s="20"/>
      <c r="ATA33"/>
      <c r="ATB33" s="20"/>
      <c r="ATC33"/>
      <c r="ATD33" s="20"/>
      <c r="ATE33"/>
      <c r="ATF33" s="20"/>
      <c r="ATG33"/>
      <c r="ATH33" s="20"/>
      <c r="ATI33"/>
      <c r="ATJ33" s="20"/>
      <c r="ATK33"/>
      <c r="ATL33" s="20"/>
      <c r="ATM33"/>
      <c r="ATN33" s="20"/>
      <c r="ATO33"/>
      <c r="ATP33" s="20"/>
      <c r="ATQ33"/>
      <c r="ATR33" s="20"/>
      <c r="ATS33"/>
      <c r="ATT33" s="20"/>
      <c r="ATU33"/>
      <c r="ATV33" s="20"/>
      <c r="ATW33"/>
      <c r="ATX33" s="20"/>
      <c r="ATY33"/>
      <c r="ATZ33" s="20"/>
      <c r="AUA33"/>
      <c r="AUB33" s="20"/>
      <c r="AUC33"/>
      <c r="AUD33" s="20"/>
      <c r="AUE33"/>
      <c r="AUF33" s="20"/>
      <c r="AUG33"/>
      <c r="AUH33" s="20"/>
      <c r="AUI33"/>
      <c r="AUJ33" s="20"/>
      <c r="AUK33"/>
      <c r="AUL33" s="20"/>
      <c r="AUM33"/>
      <c r="AUN33" s="20"/>
      <c r="AUO33"/>
      <c r="AUP33" s="20"/>
      <c r="AUQ33"/>
      <c r="AUR33" s="20"/>
      <c r="AUS33"/>
      <c r="AUT33" s="20"/>
      <c r="AUU33"/>
      <c r="AUV33" s="20"/>
      <c r="AUW33"/>
      <c r="AUX33" s="20"/>
      <c r="AUY33"/>
      <c r="AUZ33" s="20"/>
      <c r="AVA33"/>
      <c r="AVB33" s="20"/>
      <c r="AVC33"/>
      <c r="AVD33" s="20"/>
      <c r="AVE33"/>
      <c r="AVF33" s="20"/>
      <c r="AVG33"/>
      <c r="AVH33" s="20"/>
      <c r="AVI33"/>
      <c r="AVJ33" s="20"/>
      <c r="AVK33"/>
      <c r="AVL33" s="20"/>
      <c r="AVM33"/>
      <c r="AVN33" s="20"/>
      <c r="AVO33"/>
      <c r="AVP33" s="20"/>
      <c r="AVQ33"/>
      <c r="AVR33" s="20"/>
      <c r="AVS33"/>
      <c r="AVT33" s="20"/>
      <c r="AVU33"/>
      <c r="AVV33" s="20"/>
      <c r="AVW33"/>
      <c r="AVX33" s="20"/>
      <c r="AVY33"/>
      <c r="AVZ33" s="20"/>
      <c r="AWA33"/>
      <c r="AWB33" s="20"/>
      <c r="AWC33"/>
      <c r="AWD33" s="20"/>
      <c r="AWE33"/>
      <c r="AWF33" s="20"/>
      <c r="AWG33"/>
      <c r="AWH33" s="20"/>
      <c r="AWI33"/>
      <c r="AWJ33" s="20"/>
      <c r="AWK33"/>
      <c r="AWL33" s="20"/>
      <c r="AWM33"/>
      <c r="AWN33" s="20"/>
      <c r="AWO33"/>
      <c r="AWP33" s="20"/>
      <c r="AWQ33"/>
      <c r="AWR33" s="20"/>
      <c r="AWS33"/>
      <c r="AWT33" s="20"/>
      <c r="AWU33"/>
      <c r="AWV33" s="20"/>
      <c r="AWW33"/>
      <c r="AWX33" s="20"/>
      <c r="AWY33"/>
      <c r="AWZ33" s="20"/>
      <c r="AXA33"/>
      <c r="AXB33" s="20"/>
      <c r="AXC33"/>
      <c r="AXD33" s="20"/>
      <c r="AXE33"/>
      <c r="AXF33" s="20"/>
      <c r="AXG33"/>
      <c r="AXH33" s="20"/>
      <c r="AXI33"/>
      <c r="AXJ33" s="20"/>
      <c r="AXK33"/>
      <c r="AXL33" s="20"/>
      <c r="AXM33"/>
      <c r="AXN33" s="20"/>
      <c r="AXO33"/>
      <c r="AXP33" s="20"/>
      <c r="AXQ33"/>
      <c r="AXR33" s="20"/>
      <c r="AXS33"/>
      <c r="AXT33" s="20"/>
      <c r="AXU33"/>
      <c r="AXV33" s="20"/>
      <c r="AXW33"/>
      <c r="AXX33" s="20"/>
      <c r="AXY33"/>
      <c r="AXZ33" s="20"/>
      <c r="AYA33"/>
      <c r="AYB33" s="20"/>
      <c r="AYC33"/>
      <c r="AYD33" s="20"/>
      <c r="AYE33"/>
      <c r="AYF33" s="20"/>
      <c r="AYG33"/>
      <c r="AYH33" s="20"/>
      <c r="AYI33"/>
      <c r="AYJ33" s="20"/>
      <c r="AYK33"/>
      <c r="AYL33" s="20"/>
      <c r="AYM33"/>
      <c r="AYN33" s="20"/>
      <c r="AYO33"/>
      <c r="AYP33" s="20"/>
      <c r="AYQ33"/>
      <c r="AYR33" s="20"/>
      <c r="AYS33"/>
      <c r="AYT33" s="20"/>
      <c r="AYU33"/>
      <c r="AYV33" s="20"/>
      <c r="AYW33"/>
      <c r="AYX33" s="20"/>
      <c r="AYY33"/>
      <c r="AYZ33" s="20"/>
      <c r="AZA33"/>
      <c r="AZB33" s="20"/>
      <c r="AZC33"/>
      <c r="AZD33" s="20"/>
      <c r="AZE33"/>
      <c r="AZF33" s="20"/>
      <c r="AZG33"/>
      <c r="AZH33" s="20"/>
      <c r="AZI33"/>
      <c r="AZJ33" s="20"/>
      <c r="AZK33"/>
      <c r="AZL33" s="20"/>
      <c r="AZM33"/>
      <c r="AZN33" s="20"/>
      <c r="AZO33"/>
      <c r="AZP33" s="20"/>
      <c r="AZQ33"/>
      <c r="AZR33" s="20"/>
      <c r="AZS33"/>
      <c r="AZT33" s="20"/>
      <c r="AZU33"/>
      <c r="AZV33" s="20"/>
      <c r="AZW33"/>
      <c r="AZX33" s="20"/>
      <c r="AZY33"/>
      <c r="AZZ33" s="20"/>
      <c r="BAA33"/>
      <c r="BAB33" s="20"/>
      <c r="BAC33"/>
      <c r="BAD33" s="20"/>
      <c r="BAE33"/>
      <c r="BAF33" s="20"/>
      <c r="BAG33"/>
      <c r="BAH33" s="20"/>
      <c r="BAI33"/>
      <c r="BAJ33" s="20"/>
      <c r="BAK33"/>
      <c r="BAL33" s="20"/>
      <c r="BAM33"/>
      <c r="BAN33" s="20"/>
      <c r="BAO33"/>
      <c r="BAP33" s="20"/>
      <c r="BAQ33"/>
      <c r="BAR33" s="20"/>
      <c r="BAS33"/>
      <c r="BAT33" s="20"/>
      <c r="BAU33"/>
      <c r="BAV33" s="20"/>
      <c r="BAW33"/>
      <c r="BAX33" s="20"/>
      <c r="BAY33"/>
      <c r="BAZ33" s="20"/>
      <c r="BBA33"/>
      <c r="BBB33" s="20"/>
      <c r="BBC33"/>
      <c r="BBD33" s="20"/>
      <c r="BBE33"/>
      <c r="BBF33" s="20"/>
      <c r="BBG33"/>
      <c r="BBH33" s="20"/>
      <c r="BBI33"/>
      <c r="BBJ33" s="20"/>
      <c r="BBK33"/>
      <c r="BBL33" s="20"/>
      <c r="BBM33"/>
      <c r="BBN33" s="20"/>
      <c r="BBO33"/>
      <c r="BBP33" s="20"/>
      <c r="BBQ33"/>
      <c r="BBR33" s="20"/>
      <c r="BBS33"/>
      <c r="BBT33" s="20"/>
      <c r="BBU33"/>
      <c r="BBV33" s="20"/>
      <c r="BBW33"/>
      <c r="BBX33" s="20"/>
      <c r="BBY33"/>
      <c r="BBZ33" s="20"/>
      <c r="BCA33"/>
      <c r="BCB33" s="20"/>
      <c r="BCC33"/>
      <c r="BCD33" s="20"/>
      <c r="BCE33"/>
      <c r="BCF33" s="20"/>
      <c r="BCG33"/>
      <c r="BCH33" s="20"/>
      <c r="BCI33"/>
      <c r="BCJ33" s="20"/>
      <c r="BCK33"/>
      <c r="BCL33" s="20"/>
      <c r="BCM33"/>
      <c r="BCN33" s="20"/>
      <c r="BCO33"/>
      <c r="BCP33" s="20"/>
      <c r="BCQ33"/>
      <c r="BCR33" s="20"/>
      <c r="BCS33"/>
      <c r="BCT33" s="20"/>
      <c r="BCU33"/>
      <c r="BCV33" s="20"/>
      <c r="BCW33"/>
      <c r="BCX33" s="20"/>
      <c r="BCY33"/>
      <c r="BCZ33" s="20"/>
      <c r="BDA33"/>
      <c r="BDB33" s="20"/>
      <c r="BDC33"/>
      <c r="BDD33" s="20"/>
      <c r="BDE33"/>
      <c r="BDF33" s="20"/>
      <c r="BDG33"/>
      <c r="BDH33" s="20"/>
      <c r="BDI33"/>
      <c r="BDJ33" s="20"/>
      <c r="BDK33"/>
      <c r="BDL33" s="20"/>
      <c r="BDM33"/>
      <c r="BDN33" s="20"/>
      <c r="BDO33"/>
      <c r="BDP33" s="20"/>
      <c r="BDQ33"/>
      <c r="BDR33" s="20"/>
      <c r="BDS33"/>
      <c r="BDT33" s="20"/>
      <c r="BDU33"/>
      <c r="BDV33" s="20"/>
      <c r="BDW33"/>
      <c r="BDX33" s="20"/>
      <c r="BDY33"/>
      <c r="BDZ33" s="20"/>
      <c r="BEA33"/>
      <c r="BEB33" s="20"/>
      <c r="BEC33"/>
      <c r="BED33" s="20"/>
      <c r="BEE33"/>
      <c r="BEF33" s="20"/>
      <c r="BEG33"/>
      <c r="BEH33" s="20"/>
      <c r="BEI33"/>
      <c r="BEJ33" s="20"/>
      <c r="BEK33"/>
      <c r="BEL33" s="20"/>
      <c r="BEM33"/>
      <c r="BEN33" s="20"/>
      <c r="BEO33"/>
      <c r="BEP33" s="20"/>
      <c r="BEQ33"/>
      <c r="BER33" s="20"/>
      <c r="BES33"/>
      <c r="BET33" s="20"/>
      <c r="BEU33"/>
      <c r="BEV33" s="20"/>
      <c r="BEW33"/>
      <c r="BEX33" s="20"/>
      <c r="BEY33"/>
      <c r="BEZ33" s="20"/>
      <c r="BFA33"/>
      <c r="BFB33" s="20"/>
      <c r="BFC33"/>
      <c r="BFD33" s="20"/>
      <c r="BFE33"/>
      <c r="BFF33" s="20"/>
      <c r="BFG33"/>
      <c r="BFH33" s="20"/>
      <c r="BFI33"/>
      <c r="BFJ33" s="20"/>
      <c r="BFK33"/>
      <c r="BFL33" s="20"/>
      <c r="BFM33"/>
      <c r="BFN33" s="20"/>
      <c r="BFO33"/>
      <c r="BFP33" s="20"/>
      <c r="BFQ33"/>
      <c r="BFR33" s="20"/>
      <c r="BFS33"/>
      <c r="BFT33" s="20"/>
      <c r="BFU33"/>
      <c r="BFV33" s="20"/>
      <c r="BFW33"/>
      <c r="BFX33" s="20"/>
      <c r="BFY33"/>
      <c r="BFZ33" s="20"/>
      <c r="BGA33"/>
      <c r="BGB33" s="20"/>
      <c r="BGC33"/>
      <c r="BGD33" s="20"/>
      <c r="BGE33"/>
      <c r="BGF33" s="20"/>
      <c r="BGG33"/>
      <c r="BGH33" s="20"/>
      <c r="BGI33"/>
      <c r="BGJ33" s="20"/>
      <c r="BGK33"/>
      <c r="BGL33" s="20"/>
      <c r="BGM33"/>
      <c r="BGN33" s="20"/>
      <c r="BGO33"/>
      <c r="BGP33" s="20"/>
      <c r="BGQ33"/>
      <c r="BGR33" s="20"/>
      <c r="BGS33"/>
      <c r="BGT33" s="20"/>
      <c r="BGU33"/>
      <c r="BGV33" s="20"/>
      <c r="BGW33"/>
      <c r="BGX33" s="20"/>
      <c r="BGY33"/>
      <c r="BGZ33" s="20"/>
      <c r="BHA33"/>
      <c r="BHB33" s="20"/>
      <c r="BHC33"/>
      <c r="BHD33" s="20"/>
      <c r="BHE33"/>
      <c r="BHF33" s="20"/>
      <c r="BHG33"/>
      <c r="BHH33" s="20"/>
      <c r="BHI33"/>
      <c r="BHJ33" s="20"/>
      <c r="BHK33"/>
      <c r="BHL33" s="20"/>
      <c r="BHM33"/>
      <c r="BHN33" s="20"/>
      <c r="BHO33"/>
      <c r="BHP33" s="20"/>
      <c r="BHQ33"/>
      <c r="BHR33" s="20"/>
      <c r="BHS33"/>
      <c r="BHT33" s="20"/>
      <c r="BHU33"/>
      <c r="BHV33" s="20"/>
      <c r="BHW33"/>
      <c r="BHX33" s="20"/>
      <c r="BHY33"/>
      <c r="BHZ33" s="20"/>
      <c r="BIA33"/>
      <c r="BIB33" s="20"/>
      <c r="BIC33"/>
      <c r="BID33" s="20"/>
      <c r="BIE33"/>
      <c r="BIF33" s="20"/>
      <c r="BIG33"/>
      <c r="BIH33" s="20"/>
      <c r="BII33"/>
      <c r="BIJ33" s="20"/>
      <c r="BIK33"/>
      <c r="BIL33" s="20"/>
      <c r="BIM33"/>
      <c r="BIN33" s="20"/>
      <c r="BIO33"/>
      <c r="BIP33" s="20"/>
      <c r="BIQ33"/>
      <c r="BIR33" s="20"/>
      <c r="BIS33"/>
      <c r="BIT33" s="20"/>
      <c r="BIU33"/>
      <c r="BIV33" s="20"/>
      <c r="BIW33"/>
      <c r="BIX33" s="20"/>
      <c r="BIY33"/>
      <c r="BIZ33" s="20"/>
      <c r="BJA33"/>
      <c r="BJB33" s="20"/>
      <c r="BJC33"/>
      <c r="BJD33" s="20"/>
      <c r="BJE33"/>
      <c r="BJF33" s="20"/>
      <c r="BJG33"/>
      <c r="BJH33" s="20"/>
      <c r="BJI33"/>
      <c r="BJJ33" s="20"/>
      <c r="BJK33"/>
      <c r="BJL33" s="20"/>
      <c r="BJM33"/>
      <c r="BJN33" s="20"/>
      <c r="BJO33"/>
      <c r="BJP33" s="20"/>
      <c r="BJQ33"/>
      <c r="BJR33" s="20"/>
      <c r="BJS33"/>
      <c r="BJT33" s="20"/>
      <c r="BJU33"/>
      <c r="BJV33" s="20"/>
      <c r="BJW33"/>
      <c r="BJX33" s="20"/>
      <c r="BJY33"/>
      <c r="BJZ33" s="20"/>
      <c r="BKA33"/>
      <c r="BKB33" s="20"/>
      <c r="BKC33"/>
      <c r="BKD33" s="20"/>
      <c r="BKE33"/>
      <c r="BKF33" s="20"/>
      <c r="BKG33"/>
      <c r="BKH33" s="20"/>
      <c r="BKI33"/>
      <c r="BKJ33" s="20"/>
      <c r="BKK33"/>
      <c r="BKL33" s="20"/>
      <c r="BKM33"/>
      <c r="BKN33" s="20"/>
      <c r="BKO33"/>
      <c r="BKP33" s="20"/>
      <c r="BKQ33"/>
      <c r="BKR33" s="20"/>
      <c r="BKS33"/>
      <c r="BKT33" s="20"/>
      <c r="BKU33"/>
      <c r="BKV33" s="20"/>
      <c r="BKW33"/>
      <c r="BKX33" s="20"/>
      <c r="BKY33"/>
      <c r="BKZ33" s="20"/>
      <c r="BLA33"/>
      <c r="BLB33" s="20"/>
      <c r="BLC33"/>
      <c r="BLD33" s="20"/>
      <c r="BLE33"/>
      <c r="BLF33" s="20"/>
      <c r="BLG33"/>
      <c r="BLH33" s="20"/>
      <c r="BLI33"/>
      <c r="BLJ33" s="20"/>
      <c r="BLK33"/>
      <c r="BLL33" s="20"/>
      <c r="BLM33"/>
      <c r="BLN33" s="20"/>
      <c r="BLO33"/>
      <c r="BLP33" s="20"/>
      <c r="BLQ33"/>
      <c r="BLR33" s="20"/>
      <c r="BLS33"/>
      <c r="BLT33" s="20"/>
      <c r="BLU33"/>
      <c r="BLV33" s="20"/>
      <c r="BLW33"/>
      <c r="BLX33" s="20"/>
      <c r="BLY33"/>
      <c r="BLZ33" s="20"/>
      <c r="BMA33"/>
      <c r="BMB33" s="20"/>
      <c r="BMC33"/>
      <c r="BMD33" s="20"/>
      <c r="BME33"/>
      <c r="BMF33" s="20"/>
      <c r="BMG33"/>
      <c r="BMH33" s="20"/>
      <c r="BMI33"/>
      <c r="BMJ33" s="20"/>
      <c r="BMK33"/>
      <c r="BML33" s="20"/>
      <c r="BMM33"/>
      <c r="BMN33" s="20"/>
      <c r="BMO33"/>
      <c r="BMP33" s="20"/>
      <c r="BMQ33"/>
      <c r="BMR33" s="20"/>
      <c r="BMS33"/>
      <c r="BMT33" s="20"/>
      <c r="BMU33"/>
      <c r="BMV33" s="20"/>
      <c r="BMW33"/>
      <c r="BMX33" s="20"/>
      <c r="BMY33"/>
      <c r="BMZ33" s="20"/>
      <c r="BNA33"/>
      <c r="BNB33" s="20"/>
      <c r="BNC33"/>
      <c r="BND33" s="20"/>
      <c r="BNE33"/>
      <c r="BNF33" s="20"/>
      <c r="BNG33"/>
      <c r="BNH33" s="20"/>
      <c r="BNI33"/>
      <c r="BNJ33" s="20"/>
      <c r="BNK33"/>
      <c r="BNL33" s="20"/>
      <c r="BNM33"/>
      <c r="BNN33" s="20"/>
      <c r="BNO33"/>
      <c r="BNP33" s="20"/>
      <c r="BNQ33"/>
      <c r="BNR33" s="20"/>
      <c r="BNS33"/>
      <c r="BNT33" s="20"/>
      <c r="BNU33"/>
      <c r="BNV33" s="20"/>
      <c r="BNW33"/>
      <c r="BNX33" s="20"/>
      <c r="BNY33"/>
      <c r="BNZ33" s="20"/>
      <c r="BOA33"/>
      <c r="BOB33" s="20"/>
      <c r="BOC33"/>
      <c r="BOD33" s="20"/>
      <c r="BOE33"/>
      <c r="BOF33" s="20"/>
      <c r="BOG33"/>
      <c r="BOH33" s="20"/>
      <c r="BOI33"/>
      <c r="BOJ33" s="20"/>
      <c r="BOK33"/>
      <c r="BOL33" s="20"/>
      <c r="BOM33"/>
      <c r="BON33" s="20"/>
      <c r="BOO33"/>
      <c r="BOP33" s="20"/>
      <c r="BOQ33"/>
      <c r="BOR33" s="20"/>
      <c r="BOS33"/>
      <c r="BOT33" s="20"/>
      <c r="BOU33"/>
      <c r="BOV33" s="20"/>
      <c r="BOW33"/>
      <c r="BOX33" s="20"/>
      <c r="BOY33"/>
      <c r="BOZ33" s="20"/>
      <c r="BPA33"/>
      <c r="BPB33" s="20"/>
      <c r="BPC33"/>
      <c r="BPD33" s="20"/>
      <c r="BPE33"/>
      <c r="BPF33" s="20"/>
      <c r="BPG33"/>
      <c r="BPH33" s="20"/>
      <c r="BPI33"/>
      <c r="BPJ33" s="20"/>
      <c r="BPK33"/>
      <c r="BPL33" s="20"/>
      <c r="BPM33"/>
      <c r="BPN33" s="20"/>
      <c r="BPO33"/>
      <c r="BPP33" s="20"/>
      <c r="BPQ33"/>
      <c r="BPR33" s="20"/>
      <c r="BPS33"/>
      <c r="BPT33" s="20"/>
      <c r="BPU33"/>
      <c r="BPV33" s="20"/>
      <c r="BPW33"/>
      <c r="BPX33" s="20"/>
      <c r="BPY33"/>
      <c r="BPZ33" s="20"/>
      <c r="BQA33"/>
      <c r="BQB33" s="20"/>
      <c r="BQC33"/>
      <c r="BQD33" s="20"/>
      <c r="BQE33"/>
      <c r="BQF33" s="20"/>
      <c r="BQG33"/>
      <c r="BQH33" s="20"/>
      <c r="BQI33"/>
      <c r="BQJ33" s="20"/>
      <c r="BQK33"/>
      <c r="BQL33" s="20"/>
      <c r="BQM33"/>
      <c r="BQN33" s="20"/>
      <c r="BQO33"/>
      <c r="BQP33" s="20"/>
      <c r="BQQ33"/>
      <c r="BQR33" s="20"/>
      <c r="BQS33"/>
      <c r="BQT33" s="20"/>
      <c r="BQU33"/>
      <c r="BQV33" s="20"/>
      <c r="BQW33"/>
      <c r="BQX33" s="20"/>
      <c r="BQY33"/>
      <c r="BQZ33" s="20"/>
      <c r="BRA33"/>
      <c r="BRB33" s="20"/>
      <c r="BRC33"/>
      <c r="BRD33" s="20"/>
      <c r="BRE33"/>
      <c r="BRF33" s="20"/>
      <c r="BRG33"/>
      <c r="BRH33" s="20"/>
      <c r="BRI33"/>
      <c r="BRJ33" s="20"/>
      <c r="BRK33"/>
      <c r="BRL33" s="20"/>
      <c r="BRM33"/>
      <c r="BRN33" s="20"/>
      <c r="BRO33"/>
      <c r="BRP33" s="20"/>
      <c r="BRQ33"/>
      <c r="BRR33" s="20"/>
      <c r="BRS33"/>
      <c r="BRT33" s="20"/>
      <c r="BRU33"/>
      <c r="BRV33" s="20"/>
      <c r="BRW33"/>
      <c r="BRX33" s="20"/>
      <c r="BRY33"/>
      <c r="BRZ33" s="20"/>
      <c r="BSA33"/>
      <c r="BSB33" s="20"/>
      <c r="BSC33"/>
      <c r="BSD33" s="20"/>
      <c r="BSE33"/>
      <c r="BSF33" s="20"/>
      <c r="BSG33"/>
      <c r="BSH33" s="20"/>
      <c r="BSI33"/>
      <c r="BSJ33" s="20"/>
      <c r="BSK33"/>
      <c r="BSL33" s="20"/>
      <c r="BSM33"/>
      <c r="BSN33" s="20"/>
      <c r="BSO33"/>
      <c r="BSP33" s="20"/>
      <c r="BSQ33"/>
      <c r="BSR33" s="20"/>
      <c r="BSS33"/>
      <c r="BST33" s="20"/>
      <c r="BSU33"/>
      <c r="BSV33" s="20"/>
      <c r="BSW33"/>
      <c r="BSX33" s="20"/>
      <c r="BSY33"/>
      <c r="BSZ33" s="20"/>
      <c r="BTA33"/>
      <c r="BTB33" s="20"/>
      <c r="BTC33"/>
      <c r="BTD33" s="20"/>
      <c r="BTE33"/>
      <c r="BTF33" s="20"/>
      <c r="BTG33"/>
      <c r="BTH33" s="20"/>
      <c r="BTI33"/>
      <c r="BTJ33" s="20"/>
      <c r="BTK33"/>
      <c r="BTL33" s="20"/>
      <c r="BTM33"/>
      <c r="BTN33" s="20"/>
      <c r="BTO33"/>
      <c r="BTP33" s="20"/>
      <c r="BTQ33"/>
      <c r="BTR33" s="20"/>
      <c r="BTS33"/>
      <c r="BTT33" s="20"/>
      <c r="BTU33"/>
      <c r="BTV33" s="20"/>
      <c r="BTW33"/>
      <c r="BTX33" s="20"/>
      <c r="BTY33"/>
      <c r="BTZ33" s="20"/>
      <c r="BUA33"/>
      <c r="BUB33" s="20"/>
      <c r="BUC33"/>
      <c r="BUD33" s="20"/>
      <c r="BUE33"/>
      <c r="BUF33" s="20"/>
      <c r="BUG33"/>
      <c r="BUH33" s="20"/>
      <c r="BUI33"/>
      <c r="BUJ33" s="20"/>
      <c r="BUK33"/>
      <c r="BUL33" s="20"/>
      <c r="BUM33"/>
      <c r="BUN33" s="20"/>
      <c r="BUO33"/>
      <c r="BUP33" s="20"/>
      <c r="BUQ33"/>
      <c r="BUR33" s="20"/>
      <c r="BUS33"/>
      <c r="BUT33" s="20"/>
      <c r="BUU33"/>
      <c r="BUV33" s="20"/>
      <c r="BUW33"/>
      <c r="BUX33" s="20"/>
      <c r="BUY33"/>
      <c r="BUZ33" s="20"/>
      <c r="BVA33"/>
      <c r="BVB33" s="20"/>
      <c r="BVC33"/>
      <c r="BVD33" s="20"/>
      <c r="BVE33"/>
      <c r="BVF33" s="20"/>
      <c r="BVG33"/>
      <c r="BVH33" s="20"/>
      <c r="BVI33"/>
      <c r="BVJ33" s="20"/>
      <c r="BVK33"/>
      <c r="BVL33" s="20"/>
      <c r="BVM33"/>
      <c r="BVN33" s="20"/>
      <c r="BVO33"/>
      <c r="BVP33" s="20"/>
      <c r="BVQ33"/>
      <c r="BVR33" s="20"/>
      <c r="BVS33"/>
      <c r="BVT33" s="20"/>
      <c r="BVU33"/>
      <c r="BVV33" s="20"/>
      <c r="BVW33"/>
      <c r="BVX33" s="20"/>
      <c r="BVY33"/>
      <c r="BVZ33" s="20"/>
      <c r="BWA33"/>
      <c r="BWB33" s="20"/>
      <c r="BWC33"/>
      <c r="BWD33" s="20"/>
      <c r="BWE33"/>
      <c r="BWF33" s="20"/>
      <c r="BWG33"/>
      <c r="BWH33" s="20"/>
      <c r="BWI33"/>
      <c r="BWJ33" s="20"/>
      <c r="BWK33"/>
      <c r="BWL33" s="20"/>
      <c r="BWM33"/>
      <c r="BWN33" s="20"/>
      <c r="BWO33"/>
      <c r="BWP33" s="20"/>
      <c r="BWQ33"/>
      <c r="BWR33" s="20"/>
      <c r="BWS33"/>
      <c r="BWT33" s="20"/>
      <c r="BWU33"/>
      <c r="BWV33" s="20"/>
      <c r="BWW33"/>
      <c r="BWX33" s="20"/>
      <c r="BWY33"/>
      <c r="BWZ33" s="20"/>
      <c r="BXA33"/>
      <c r="BXB33" s="20"/>
      <c r="BXC33"/>
      <c r="BXD33" s="20"/>
      <c r="BXE33"/>
      <c r="BXF33" s="20"/>
      <c r="BXG33"/>
      <c r="BXH33" s="20"/>
      <c r="BXI33"/>
      <c r="BXJ33" s="20"/>
      <c r="BXK33"/>
      <c r="BXL33" s="20"/>
      <c r="BXM33"/>
      <c r="BXN33" s="20"/>
      <c r="BXO33"/>
      <c r="BXP33" s="20"/>
      <c r="BXQ33"/>
      <c r="BXR33" s="20"/>
      <c r="BXS33"/>
      <c r="BXT33" s="20"/>
      <c r="BXU33"/>
      <c r="BXV33" s="20"/>
      <c r="BXW33"/>
      <c r="BXX33" s="20"/>
      <c r="BXY33"/>
      <c r="BXZ33" s="20"/>
      <c r="BYA33"/>
      <c r="BYB33" s="20"/>
      <c r="BYC33"/>
      <c r="BYD33" s="20"/>
      <c r="BYE33"/>
      <c r="BYF33" s="20"/>
      <c r="BYG33"/>
      <c r="BYH33" s="20"/>
      <c r="BYI33"/>
      <c r="BYJ33" s="20"/>
      <c r="BYK33"/>
      <c r="BYL33" s="20"/>
      <c r="BYM33"/>
      <c r="BYN33" s="20"/>
      <c r="BYO33"/>
      <c r="BYP33" s="20"/>
      <c r="BYQ33"/>
      <c r="BYR33" s="20"/>
      <c r="BYS33"/>
      <c r="BYT33" s="20"/>
      <c r="BYU33"/>
      <c r="BYV33" s="20"/>
      <c r="BYW33"/>
      <c r="BYX33" s="20"/>
      <c r="BYY33"/>
      <c r="BYZ33" s="20"/>
      <c r="BZA33"/>
      <c r="BZB33" s="20"/>
      <c r="BZC33"/>
      <c r="BZD33" s="20"/>
      <c r="BZE33"/>
      <c r="BZF33" s="20"/>
      <c r="BZG33"/>
      <c r="BZH33" s="20"/>
      <c r="BZI33"/>
      <c r="BZJ33" s="20"/>
      <c r="BZK33"/>
      <c r="BZL33" s="20"/>
      <c r="BZM33"/>
      <c r="BZN33" s="20"/>
      <c r="BZO33"/>
      <c r="BZP33" s="20"/>
      <c r="BZQ33"/>
      <c r="BZR33" s="20"/>
      <c r="BZS33"/>
      <c r="BZT33" s="20"/>
      <c r="BZU33"/>
      <c r="BZV33" s="20"/>
      <c r="BZW33"/>
      <c r="BZX33" s="20"/>
      <c r="BZY33"/>
      <c r="BZZ33" s="20"/>
      <c r="CAA33"/>
      <c r="CAB33" s="20"/>
      <c r="CAC33"/>
      <c r="CAD33" s="20"/>
      <c r="CAE33"/>
      <c r="CAF33" s="20"/>
      <c r="CAG33"/>
      <c r="CAH33" s="20"/>
      <c r="CAI33"/>
      <c r="CAJ33" s="20"/>
      <c r="CAK33"/>
      <c r="CAL33" s="20"/>
      <c r="CAM33"/>
      <c r="CAN33" s="20"/>
      <c r="CAO33"/>
      <c r="CAP33" s="20"/>
      <c r="CAQ33"/>
      <c r="CAR33" s="20"/>
      <c r="CAS33"/>
      <c r="CAT33" s="20"/>
      <c r="CAU33"/>
      <c r="CAV33" s="20"/>
      <c r="CAW33"/>
      <c r="CAX33" s="20"/>
      <c r="CAY33"/>
      <c r="CAZ33" s="20"/>
      <c r="CBA33"/>
      <c r="CBB33" s="20"/>
      <c r="CBC33"/>
      <c r="CBD33" s="20"/>
      <c r="CBE33"/>
      <c r="CBF33" s="20"/>
      <c r="CBG33"/>
      <c r="CBH33" s="20"/>
      <c r="CBI33"/>
      <c r="CBJ33" s="20"/>
      <c r="CBK33"/>
      <c r="CBL33" s="20"/>
      <c r="CBM33"/>
      <c r="CBN33" s="20"/>
      <c r="CBO33"/>
      <c r="CBP33" s="20"/>
      <c r="CBQ33"/>
      <c r="CBR33" s="20"/>
      <c r="CBS33"/>
      <c r="CBT33" s="20"/>
      <c r="CBU33"/>
      <c r="CBV33" s="20"/>
      <c r="CBW33"/>
      <c r="CBX33" s="20"/>
      <c r="CBY33"/>
      <c r="CBZ33" s="20"/>
      <c r="CCA33"/>
      <c r="CCB33" s="20"/>
      <c r="CCC33"/>
      <c r="CCD33" s="20"/>
      <c r="CCE33"/>
      <c r="CCF33" s="20"/>
      <c r="CCG33"/>
      <c r="CCH33" s="20"/>
      <c r="CCI33"/>
      <c r="CCJ33" s="20"/>
      <c r="CCK33"/>
      <c r="CCL33" s="20"/>
      <c r="CCM33"/>
      <c r="CCN33" s="20"/>
      <c r="CCO33"/>
      <c r="CCP33" s="20"/>
      <c r="CCQ33"/>
      <c r="CCR33" s="20"/>
      <c r="CCS33"/>
      <c r="CCT33" s="20"/>
      <c r="CCU33"/>
      <c r="CCV33" s="20"/>
      <c r="CCW33"/>
      <c r="CCX33" s="20"/>
      <c r="CCY33"/>
      <c r="CCZ33" s="20"/>
      <c r="CDA33"/>
      <c r="CDB33" s="20"/>
      <c r="CDC33"/>
      <c r="CDD33" s="20"/>
      <c r="CDE33"/>
      <c r="CDF33" s="20"/>
      <c r="CDG33"/>
      <c r="CDH33" s="20"/>
      <c r="CDI33"/>
      <c r="CDJ33" s="20"/>
      <c r="CDK33"/>
      <c r="CDL33" s="20"/>
      <c r="CDM33"/>
      <c r="CDN33" s="20"/>
      <c r="CDO33"/>
      <c r="CDP33" s="20"/>
      <c r="CDQ33"/>
      <c r="CDR33" s="20"/>
      <c r="CDS33"/>
      <c r="CDT33" s="20"/>
      <c r="CDU33"/>
      <c r="CDV33" s="20"/>
      <c r="CDW33"/>
      <c r="CDX33" s="20"/>
      <c r="CDY33"/>
      <c r="CDZ33" s="20"/>
      <c r="CEA33"/>
      <c r="CEB33" s="20"/>
      <c r="CEC33"/>
      <c r="CED33" s="20"/>
      <c r="CEE33"/>
      <c r="CEF33" s="20"/>
      <c r="CEG33"/>
      <c r="CEH33" s="20"/>
      <c r="CEI33"/>
      <c r="CEJ33" s="20"/>
      <c r="CEK33"/>
      <c r="CEL33" s="20"/>
      <c r="CEM33"/>
      <c r="CEN33" s="20"/>
      <c r="CEO33"/>
      <c r="CEP33" s="20"/>
      <c r="CEQ33"/>
      <c r="CER33" s="20"/>
      <c r="CES33"/>
      <c r="CET33" s="20"/>
      <c r="CEU33"/>
      <c r="CEV33" s="20"/>
      <c r="CEW33"/>
      <c r="CEX33" s="20"/>
      <c r="CEY33"/>
      <c r="CEZ33" s="20"/>
      <c r="CFA33"/>
      <c r="CFB33" s="20"/>
      <c r="CFC33"/>
      <c r="CFD33" s="20"/>
      <c r="CFE33"/>
      <c r="CFF33" s="20"/>
      <c r="CFG33"/>
      <c r="CFH33" s="20"/>
      <c r="CFI33"/>
      <c r="CFJ33" s="20"/>
      <c r="CFK33"/>
      <c r="CFL33" s="20"/>
      <c r="CFM33"/>
      <c r="CFN33" s="20"/>
      <c r="CFO33"/>
      <c r="CFP33" s="20"/>
      <c r="CFQ33"/>
      <c r="CFR33" s="20"/>
      <c r="CFS33"/>
      <c r="CFT33" s="20"/>
      <c r="CFU33"/>
      <c r="CFV33" s="20"/>
      <c r="CFW33"/>
      <c r="CFX33" s="20"/>
      <c r="CFY33"/>
      <c r="CFZ33" s="20"/>
      <c r="CGA33"/>
      <c r="CGB33" s="20"/>
      <c r="CGC33"/>
      <c r="CGD33" s="20"/>
      <c r="CGE33"/>
      <c r="CGF33" s="20"/>
      <c r="CGG33"/>
      <c r="CGH33" s="20"/>
      <c r="CGI33"/>
      <c r="CGJ33" s="20"/>
      <c r="CGK33"/>
      <c r="CGL33" s="20"/>
      <c r="CGM33"/>
      <c r="CGN33" s="20"/>
      <c r="CGO33"/>
      <c r="CGP33" s="20"/>
      <c r="CGQ33"/>
      <c r="CGR33" s="20"/>
      <c r="CGS33"/>
      <c r="CGT33" s="20"/>
      <c r="CGU33"/>
      <c r="CGV33" s="20"/>
      <c r="CGW33"/>
      <c r="CGX33" s="20"/>
      <c r="CGY33"/>
      <c r="CGZ33" s="20"/>
      <c r="CHA33"/>
      <c r="CHB33" s="20"/>
      <c r="CHC33"/>
      <c r="CHD33" s="20"/>
      <c r="CHE33"/>
      <c r="CHF33" s="20"/>
      <c r="CHG33"/>
      <c r="CHH33" s="20"/>
      <c r="CHI33"/>
      <c r="CHJ33" s="20"/>
      <c r="CHK33"/>
      <c r="CHL33" s="20"/>
      <c r="CHM33"/>
      <c r="CHN33" s="20"/>
      <c r="CHO33"/>
      <c r="CHP33" s="20"/>
      <c r="CHQ33"/>
      <c r="CHR33" s="20"/>
      <c r="CHS33"/>
      <c r="CHT33" s="20"/>
      <c r="CHU33"/>
      <c r="CHV33" s="20"/>
      <c r="CHW33"/>
      <c r="CHX33" s="20"/>
      <c r="CHY33"/>
      <c r="CHZ33" s="20"/>
      <c r="CIA33"/>
      <c r="CIB33" s="20"/>
      <c r="CIC33"/>
      <c r="CID33" s="20"/>
      <c r="CIE33"/>
      <c r="CIF33" s="20"/>
      <c r="CIG33"/>
      <c r="CIH33" s="20"/>
      <c r="CII33"/>
      <c r="CIJ33" s="20"/>
      <c r="CIK33"/>
      <c r="CIL33" s="20"/>
      <c r="CIM33"/>
      <c r="CIN33" s="20"/>
      <c r="CIO33"/>
      <c r="CIP33" s="20"/>
      <c r="CIQ33"/>
      <c r="CIR33" s="20"/>
      <c r="CIS33"/>
      <c r="CIT33" s="20"/>
      <c r="CIU33"/>
      <c r="CIV33" s="20"/>
      <c r="CIW33"/>
      <c r="CIX33" s="20"/>
      <c r="CIY33"/>
      <c r="CIZ33" s="20"/>
      <c r="CJA33"/>
      <c r="CJB33" s="20"/>
      <c r="CJC33"/>
      <c r="CJD33" s="20"/>
      <c r="CJE33"/>
      <c r="CJF33" s="20"/>
      <c r="CJG33"/>
      <c r="CJH33" s="20"/>
      <c r="CJI33"/>
      <c r="CJJ33" s="20"/>
      <c r="CJK33"/>
      <c r="CJL33" s="20"/>
      <c r="CJM33"/>
      <c r="CJN33" s="20"/>
      <c r="CJO33"/>
      <c r="CJP33" s="20"/>
      <c r="CJQ33"/>
      <c r="CJR33" s="20"/>
      <c r="CJS33"/>
      <c r="CJT33" s="20"/>
      <c r="CJU33"/>
      <c r="CJV33" s="20"/>
      <c r="CJW33"/>
      <c r="CJX33" s="20"/>
      <c r="CJY33"/>
      <c r="CJZ33" s="20"/>
      <c r="CKA33"/>
      <c r="CKB33" s="20"/>
      <c r="CKC33"/>
      <c r="CKD33" s="20"/>
      <c r="CKE33"/>
      <c r="CKF33" s="20"/>
      <c r="CKG33"/>
      <c r="CKH33" s="20"/>
      <c r="CKI33"/>
      <c r="CKJ33" s="20"/>
      <c r="CKK33"/>
      <c r="CKL33" s="20"/>
      <c r="CKM33"/>
      <c r="CKN33" s="20"/>
      <c r="CKO33"/>
      <c r="CKP33" s="20"/>
      <c r="CKQ33"/>
      <c r="CKR33" s="20"/>
      <c r="CKS33"/>
      <c r="CKT33" s="20"/>
      <c r="CKU33"/>
      <c r="CKV33" s="20"/>
      <c r="CKW33"/>
      <c r="CKX33" s="20"/>
      <c r="CKY33"/>
      <c r="CKZ33" s="20"/>
      <c r="CLA33"/>
      <c r="CLB33" s="20"/>
      <c r="CLC33"/>
      <c r="CLD33" s="20"/>
      <c r="CLE33"/>
      <c r="CLF33" s="20"/>
      <c r="CLG33"/>
      <c r="CLH33" s="20"/>
      <c r="CLI33"/>
      <c r="CLJ33" s="20"/>
      <c r="CLK33"/>
      <c r="CLL33" s="20"/>
      <c r="CLM33"/>
      <c r="CLN33" s="20"/>
      <c r="CLO33"/>
      <c r="CLP33" s="20"/>
      <c r="CLQ33"/>
      <c r="CLR33" s="20"/>
      <c r="CLS33"/>
      <c r="CLT33" s="20"/>
      <c r="CLU33"/>
      <c r="CLV33" s="20"/>
      <c r="CLW33"/>
      <c r="CLX33" s="20"/>
      <c r="CLY33"/>
      <c r="CLZ33" s="20"/>
      <c r="CMA33"/>
      <c r="CMB33" s="20"/>
      <c r="CMC33"/>
      <c r="CMD33" s="20"/>
      <c r="CME33"/>
      <c r="CMF33" s="20"/>
      <c r="CMG33"/>
      <c r="CMH33" s="20"/>
      <c r="CMI33"/>
      <c r="CMJ33" s="20"/>
      <c r="CMK33"/>
      <c r="CML33" s="20"/>
      <c r="CMM33"/>
      <c r="CMN33" s="20"/>
      <c r="CMO33"/>
      <c r="CMP33" s="20"/>
      <c r="CMQ33"/>
      <c r="CMR33" s="20"/>
      <c r="CMS33"/>
      <c r="CMT33" s="20"/>
      <c r="CMU33"/>
      <c r="CMV33" s="20"/>
      <c r="CMW33"/>
      <c r="CMX33" s="20"/>
      <c r="CMY33"/>
      <c r="CMZ33" s="20"/>
      <c r="CNA33"/>
      <c r="CNB33" s="20"/>
      <c r="CNC33"/>
      <c r="CND33" s="20"/>
      <c r="CNE33"/>
      <c r="CNF33" s="20"/>
      <c r="CNG33"/>
      <c r="CNH33" s="20"/>
      <c r="CNI33"/>
      <c r="CNJ33" s="20"/>
      <c r="CNK33"/>
      <c r="CNL33" s="20"/>
      <c r="CNM33"/>
      <c r="CNN33" s="20"/>
      <c r="CNO33"/>
      <c r="CNP33" s="20"/>
      <c r="CNQ33"/>
      <c r="CNR33" s="20"/>
      <c r="CNS33"/>
      <c r="CNT33" s="20"/>
      <c r="CNU33"/>
      <c r="CNV33" s="20"/>
      <c r="CNW33"/>
      <c r="CNX33" s="20"/>
      <c r="CNY33"/>
      <c r="CNZ33" s="20"/>
      <c r="COA33"/>
      <c r="COB33" s="20"/>
      <c r="COC33"/>
      <c r="COD33" s="20"/>
      <c r="COE33"/>
      <c r="COF33" s="20"/>
      <c r="COG33"/>
      <c r="COH33" s="20"/>
      <c r="COI33"/>
      <c r="COJ33" s="20"/>
      <c r="COK33"/>
      <c r="COL33" s="20"/>
      <c r="COM33"/>
      <c r="CON33" s="20"/>
      <c r="COO33"/>
      <c r="COP33" s="20"/>
      <c r="COQ33"/>
      <c r="COR33" s="20"/>
      <c r="COS33"/>
      <c r="COT33" s="20"/>
      <c r="COU33"/>
      <c r="COV33" s="20"/>
      <c r="COW33"/>
      <c r="COX33" s="20"/>
      <c r="COY33"/>
      <c r="COZ33" s="20"/>
      <c r="CPA33"/>
      <c r="CPB33" s="20"/>
      <c r="CPC33"/>
      <c r="CPD33" s="20"/>
      <c r="CPE33"/>
      <c r="CPF33" s="20"/>
      <c r="CPG33"/>
      <c r="CPH33" s="20"/>
      <c r="CPI33"/>
      <c r="CPJ33" s="20"/>
      <c r="CPK33"/>
      <c r="CPL33" s="20"/>
      <c r="CPM33"/>
      <c r="CPN33" s="20"/>
      <c r="CPO33"/>
      <c r="CPP33" s="20"/>
      <c r="CPQ33"/>
      <c r="CPR33" s="20"/>
      <c r="CPS33"/>
      <c r="CPT33" s="20"/>
      <c r="CPU33"/>
      <c r="CPV33" s="20"/>
      <c r="CPW33"/>
      <c r="CPX33" s="20"/>
      <c r="CPY33"/>
      <c r="CPZ33" s="20"/>
      <c r="CQA33"/>
      <c r="CQB33" s="20"/>
      <c r="CQC33"/>
      <c r="CQD33" s="20"/>
      <c r="CQE33"/>
      <c r="CQF33" s="20"/>
      <c r="CQG33"/>
      <c r="CQH33" s="20"/>
      <c r="CQI33"/>
      <c r="CQJ33" s="20"/>
      <c r="CQK33"/>
      <c r="CQL33" s="20"/>
      <c r="CQM33"/>
      <c r="CQN33" s="20"/>
      <c r="CQO33"/>
      <c r="CQP33" s="20"/>
      <c r="CQQ33"/>
      <c r="CQR33" s="20"/>
      <c r="CQS33"/>
      <c r="CQT33" s="20"/>
      <c r="CQU33"/>
      <c r="CQV33" s="20"/>
      <c r="CQW33"/>
      <c r="CQX33" s="20"/>
      <c r="CQY33"/>
      <c r="CQZ33" s="20"/>
      <c r="CRA33"/>
      <c r="CRB33" s="20"/>
      <c r="CRC33"/>
      <c r="CRD33" s="20"/>
      <c r="CRE33"/>
      <c r="CRF33" s="20"/>
      <c r="CRG33"/>
      <c r="CRH33" s="20"/>
      <c r="CRI33"/>
      <c r="CRJ33" s="20"/>
      <c r="CRK33"/>
      <c r="CRL33" s="20"/>
      <c r="CRM33"/>
      <c r="CRN33" s="20"/>
      <c r="CRO33"/>
      <c r="CRP33" s="20"/>
      <c r="CRQ33"/>
      <c r="CRR33" s="20"/>
      <c r="CRS33"/>
      <c r="CRT33" s="20"/>
      <c r="CRU33"/>
      <c r="CRV33" s="20"/>
      <c r="CRW33"/>
      <c r="CRX33" s="20"/>
      <c r="CRY33"/>
      <c r="CRZ33" s="20"/>
      <c r="CSA33"/>
      <c r="CSB33" s="20"/>
      <c r="CSC33"/>
      <c r="CSD33" s="20"/>
      <c r="CSE33"/>
      <c r="CSF33" s="20"/>
      <c r="CSG33"/>
      <c r="CSH33" s="20"/>
      <c r="CSI33"/>
      <c r="CSJ33" s="20"/>
      <c r="CSK33"/>
      <c r="CSL33" s="20"/>
      <c r="CSM33"/>
      <c r="CSN33" s="20"/>
      <c r="CSO33"/>
      <c r="CSP33" s="20"/>
      <c r="CSQ33"/>
      <c r="CSR33" s="20"/>
      <c r="CSS33"/>
      <c r="CST33" s="20"/>
      <c r="CSU33"/>
      <c r="CSV33" s="20"/>
      <c r="CSW33"/>
      <c r="CSX33" s="20"/>
      <c r="CSY33"/>
      <c r="CSZ33" s="20"/>
      <c r="CTA33"/>
      <c r="CTB33" s="20"/>
      <c r="CTC33"/>
      <c r="CTD33" s="20"/>
      <c r="CTE33"/>
      <c r="CTF33" s="20"/>
      <c r="CTG33"/>
      <c r="CTH33" s="20"/>
      <c r="CTI33"/>
      <c r="CTJ33" s="20"/>
      <c r="CTK33"/>
      <c r="CTL33" s="20"/>
      <c r="CTM33"/>
      <c r="CTN33" s="20"/>
      <c r="CTO33"/>
      <c r="CTP33" s="20"/>
      <c r="CTQ33"/>
      <c r="CTR33" s="20"/>
      <c r="CTS33"/>
      <c r="CTT33" s="20"/>
      <c r="CTU33"/>
      <c r="CTV33" s="20"/>
      <c r="CTW33"/>
      <c r="CTX33" s="20"/>
      <c r="CTY33"/>
      <c r="CTZ33" s="20"/>
      <c r="CUA33"/>
      <c r="CUB33" s="20"/>
      <c r="CUC33"/>
      <c r="CUD33" s="20"/>
      <c r="CUE33"/>
      <c r="CUF33" s="20"/>
      <c r="CUG33"/>
      <c r="CUH33" s="20"/>
      <c r="CUI33"/>
      <c r="CUJ33" s="20"/>
      <c r="CUK33"/>
      <c r="CUL33" s="20"/>
      <c r="CUM33"/>
      <c r="CUN33" s="20"/>
      <c r="CUO33"/>
      <c r="CUP33" s="20"/>
      <c r="CUQ33"/>
      <c r="CUR33" s="20"/>
      <c r="CUS33"/>
      <c r="CUT33" s="20"/>
      <c r="CUU33"/>
      <c r="CUV33" s="20"/>
      <c r="CUW33"/>
      <c r="CUX33" s="20"/>
      <c r="CUY33"/>
      <c r="CUZ33" s="20"/>
      <c r="CVA33"/>
      <c r="CVB33" s="20"/>
      <c r="CVC33"/>
      <c r="CVD33" s="20"/>
      <c r="CVE33"/>
      <c r="CVF33" s="20"/>
      <c r="CVG33"/>
      <c r="CVH33" s="20"/>
      <c r="CVI33"/>
      <c r="CVJ33" s="20"/>
      <c r="CVK33"/>
      <c r="CVL33" s="20"/>
      <c r="CVM33"/>
      <c r="CVN33" s="20"/>
      <c r="CVO33"/>
      <c r="CVP33" s="20"/>
      <c r="CVQ33"/>
      <c r="CVR33" s="20"/>
      <c r="CVS33"/>
      <c r="CVT33" s="20"/>
      <c r="CVU33"/>
      <c r="CVV33" s="20"/>
      <c r="CVW33"/>
      <c r="CVX33" s="20"/>
      <c r="CVY33"/>
      <c r="CVZ33" s="20"/>
      <c r="CWA33"/>
      <c r="CWB33" s="20"/>
      <c r="CWC33"/>
      <c r="CWD33" s="20"/>
      <c r="CWE33"/>
      <c r="CWF33" s="20"/>
      <c r="CWG33"/>
      <c r="CWH33" s="20"/>
      <c r="CWI33"/>
      <c r="CWJ33" s="20"/>
      <c r="CWK33"/>
      <c r="CWL33" s="20"/>
      <c r="CWM33"/>
      <c r="CWN33" s="20"/>
      <c r="CWO33"/>
      <c r="CWP33" s="20"/>
      <c r="CWQ33"/>
      <c r="CWR33" s="20"/>
      <c r="CWS33"/>
      <c r="CWT33" s="20"/>
      <c r="CWU33"/>
      <c r="CWV33" s="20"/>
      <c r="CWW33"/>
      <c r="CWX33" s="20"/>
      <c r="CWY33"/>
      <c r="CWZ33" s="20"/>
      <c r="CXA33"/>
      <c r="CXB33" s="20"/>
      <c r="CXC33"/>
      <c r="CXD33" s="20"/>
      <c r="CXE33"/>
      <c r="CXF33" s="20"/>
      <c r="CXG33"/>
      <c r="CXH33" s="20"/>
      <c r="CXI33"/>
      <c r="CXJ33" s="20"/>
      <c r="CXK33"/>
      <c r="CXL33" s="20"/>
      <c r="CXM33"/>
      <c r="CXN33" s="20"/>
      <c r="CXO33"/>
      <c r="CXP33" s="20"/>
      <c r="CXQ33"/>
      <c r="CXR33" s="20"/>
      <c r="CXS33"/>
      <c r="CXT33" s="20"/>
      <c r="CXU33"/>
      <c r="CXV33" s="20"/>
      <c r="CXW33"/>
      <c r="CXX33" s="20"/>
      <c r="CXY33"/>
      <c r="CXZ33" s="20"/>
      <c r="CYA33"/>
      <c r="CYB33" s="20"/>
      <c r="CYC33"/>
      <c r="CYD33" s="20"/>
      <c r="CYE33"/>
      <c r="CYF33" s="20"/>
      <c r="CYG33"/>
      <c r="CYH33" s="20"/>
      <c r="CYI33"/>
      <c r="CYJ33" s="20"/>
      <c r="CYK33"/>
      <c r="CYL33" s="20"/>
      <c r="CYM33"/>
      <c r="CYN33" s="20"/>
      <c r="CYO33"/>
      <c r="CYP33" s="20"/>
      <c r="CYQ33"/>
      <c r="CYR33" s="20"/>
      <c r="CYS33"/>
      <c r="CYT33" s="20"/>
      <c r="CYU33"/>
      <c r="CYV33" s="20"/>
      <c r="CYW33"/>
      <c r="CYX33" s="20"/>
      <c r="CYY33"/>
      <c r="CYZ33" s="20"/>
      <c r="CZA33"/>
      <c r="CZB33" s="20"/>
      <c r="CZC33"/>
      <c r="CZD33" s="20"/>
      <c r="CZE33"/>
      <c r="CZF33" s="20"/>
      <c r="CZG33"/>
      <c r="CZH33" s="20"/>
      <c r="CZI33"/>
      <c r="CZJ33" s="20"/>
      <c r="CZK33"/>
      <c r="CZL33" s="20"/>
      <c r="CZM33"/>
      <c r="CZN33" s="20"/>
      <c r="CZO33"/>
      <c r="CZP33" s="20"/>
      <c r="CZQ33"/>
      <c r="CZR33" s="20"/>
      <c r="CZS33"/>
      <c r="CZT33" s="20"/>
      <c r="CZU33"/>
      <c r="CZV33" s="20"/>
      <c r="CZW33"/>
      <c r="CZX33" s="20"/>
      <c r="CZY33"/>
      <c r="CZZ33" s="20"/>
      <c r="DAA33"/>
      <c r="DAB33" s="20"/>
      <c r="DAC33"/>
      <c r="DAD33" s="20"/>
      <c r="DAE33"/>
      <c r="DAF33" s="20"/>
      <c r="DAG33"/>
      <c r="DAH33" s="20"/>
      <c r="DAI33"/>
      <c r="DAJ33" s="20"/>
      <c r="DAK33"/>
      <c r="DAL33" s="20"/>
      <c r="DAM33"/>
      <c r="DAN33" s="20"/>
      <c r="DAO33"/>
      <c r="DAP33" s="20"/>
      <c r="DAQ33"/>
      <c r="DAR33" s="20"/>
      <c r="DAS33"/>
      <c r="DAT33" s="20"/>
      <c r="DAU33"/>
      <c r="DAV33" s="20"/>
      <c r="DAW33"/>
      <c r="DAX33" s="20"/>
      <c r="DAY33"/>
      <c r="DAZ33" s="20"/>
      <c r="DBA33"/>
      <c r="DBB33" s="20"/>
      <c r="DBC33"/>
      <c r="DBD33" s="20"/>
      <c r="DBE33"/>
      <c r="DBF33" s="20"/>
      <c r="DBG33"/>
      <c r="DBH33" s="20"/>
      <c r="DBI33"/>
      <c r="DBJ33" s="20"/>
      <c r="DBK33"/>
      <c r="DBL33" s="20"/>
      <c r="DBM33"/>
      <c r="DBN33" s="20"/>
      <c r="DBO33"/>
      <c r="DBP33" s="20"/>
      <c r="DBQ33"/>
      <c r="DBR33" s="20"/>
      <c r="DBS33"/>
      <c r="DBT33" s="20"/>
      <c r="DBU33"/>
      <c r="DBV33" s="20"/>
      <c r="DBW33"/>
      <c r="DBX33" s="20"/>
      <c r="DBY33"/>
      <c r="DBZ33" s="20"/>
      <c r="DCA33"/>
      <c r="DCB33" s="20"/>
      <c r="DCC33"/>
      <c r="DCD33" s="20"/>
      <c r="DCE33"/>
      <c r="DCF33" s="20"/>
      <c r="DCG33"/>
      <c r="DCH33" s="20"/>
      <c r="DCI33"/>
      <c r="DCJ33" s="20"/>
      <c r="DCK33"/>
      <c r="DCL33" s="20"/>
      <c r="DCM33"/>
      <c r="DCN33" s="20"/>
      <c r="DCO33"/>
      <c r="DCP33" s="20"/>
      <c r="DCQ33"/>
      <c r="DCR33" s="20"/>
      <c r="DCS33"/>
      <c r="DCT33" s="20"/>
      <c r="DCU33"/>
      <c r="DCV33" s="20"/>
      <c r="DCW33"/>
      <c r="DCX33" s="20"/>
      <c r="DCY33"/>
      <c r="DCZ33" s="20"/>
      <c r="DDA33"/>
      <c r="DDB33" s="20"/>
      <c r="DDC33"/>
      <c r="DDD33" s="20"/>
      <c r="DDE33"/>
      <c r="DDF33" s="20"/>
      <c r="DDG33"/>
      <c r="DDH33" s="20"/>
      <c r="DDI33"/>
      <c r="DDJ33" s="20"/>
      <c r="DDK33"/>
      <c r="DDL33" s="20"/>
      <c r="DDM33"/>
      <c r="DDN33" s="20"/>
      <c r="DDO33"/>
      <c r="DDP33" s="20"/>
      <c r="DDQ33"/>
      <c r="DDR33" s="20"/>
      <c r="DDS33"/>
      <c r="DDT33" s="20"/>
      <c r="DDU33"/>
      <c r="DDV33" s="20"/>
      <c r="DDW33"/>
      <c r="DDX33" s="20"/>
      <c r="DDY33"/>
      <c r="DDZ33" s="20"/>
      <c r="DEA33"/>
      <c r="DEB33" s="20"/>
      <c r="DEC33"/>
      <c r="DED33" s="20"/>
      <c r="DEE33"/>
      <c r="DEF33" s="20"/>
      <c r="DEG33"/>
      <c r="DEH33" s="20"/>
      <c r="DEI33"/>
      <c r="DEJ33" s="20"/>
      <c r="DEK33"/>
      <c r="DEL33" s="20"/>
      <c r="DEM33"/>
      <c r="DEN33" s="20"/>
      <c r="DEO33"/>
      <c r="DEP33" s="20"/>
      <c r="DEQ33"/>
      <c r="DER33" s="20"/>
      <c r="DES33"/>
      <c r="DET33" s="20"/>
      <c r="DEU33"/>
      <c r="DEV33" s="20"/>
      <c r="DEW33"/>
      <c r="DEX33" s="20"/>
      <c r="DEY33"/>
      <c r="DEZ33" s="20"/>
      <c r="DFA33"/>
      <c r="DFB33" s="20"/>
      <c r="DFC33"/>
      <c r="DFD33" s="20"/>
      <c r="DFE33"/>
      <c r="DFF33" s="20"/>
      <c r="DFG33"/>
      <c r="DFH33" s="20"/>
      <c r="DFI33"/>
      <c r="DFJ33" s="20"/>
      <c r="DFK33"/>
      <c r="DFL33" s="20"/>
      <c r="DFM33"/>
      <c r="DFN33" s="20"/>
      <c r="DFO33"/>
      <c r="DFP33" s="20"/>
      <c r="DFQ33"/>
      <c r="DFR33" s="20"/>
      <c r="DFS33"/>
      <c r="DFT33" s="20"/>
      <c r="DFU33"/>
      <c r="DFV33" s="20"/>
      <c r="DFW33"/>
      <c r="DFX33" s="20"/>
      <c r="DFY33"/>
      <c r="DFZ33" s="20"/>
      <c r="DGA33"/>
      <c r="DGB33" s="20"/>
      <c r="DGC33"/>
      <c r="DGD33" s="20"/>
      <c r="DGE33"/>
      <c r="DGF33" s="20"/>
      <c r="DGG33"/>
      <c r="DGH33" s="20"/>
      <c r="DGI33"/>
      <c r="DGJ33" s="20"/>
      <c r="DGK33"/>
      <c r="DGL33" s="20"/>
      <c r="DGM33"/>
      <c r="DGN33" s="20"/>
      <c r="DGO33"/>
      <c r="DGP33" s="20"/>
      <c r="DGQ33"/>
      <c r="DGR33" s="20"/>
      <c r="DGS33"/>
      <c r="DGT33" s="20"/>
      <c r="DGU33"/>
      <c r="DGV33" s="20"/>
      <c r="DGW33"/>
      <c r="DGX33" s="20"/>
      <c r="DGY33"/>
      <c r="DGZ33" s="20"/>
      <c r="DHA33"/>
      <c r="DHB33" s="20"/>
      <c r="DHC33"/>
      <c r="DHD33" s="20"/>
      <c r="DHE33"/>
      <c r="DHF33" s="20"/>
      <c r="DHG33"/>
      <c r="DHH33" s="20"/>
      <c r="DHI33"/>
      <c r="DHJ33" s="20"/>
      <c r="DHK33"/>
      <c r="DHL33" s="20"/>
      <c r="DHM33"/>
      <c r="DHN33" s="20"/>
      <c r="DHO33"/>
      <c r="DHP33" s="20"/>
      <c r="DHQ33"/>
      <c r="DHR33" s="20"/>
      <c r="DHS33"/>
      <c r="DHT33" s="20"/>
      <c r="DHU33"/>
      <c r="DHV33" s="20"/>
      <c r="DHW33"/>
      <c r="DHX33" s="20"/>
      <c r="DHY33"/>
      <c r="DHZ33" s="20"/>
      <c r="DIA33"/>
      <c r="DIB33" s="20"/>
      <c r="DIC33"/>
      <c r="DID33" s="20"/>
      <c r="DIE33"/>
      <c r="DIF33" s="20"/>
      <c r="DIG33"/>
      <c r="DIH33" s="20"/>
      <c r="DII33"/>
      <c r="DIJ33" s="20"/>
      <c r="DIK33"/>
      <c r="DIL33" s="20"/>
      <c r="DIM33"/>
      <c r="DIN33" s="20"/>
      <c r="DIO33"/>
      <c r="DIP33" s="20"/>
      <c r="DIQ33"/>
      <c r="DIR33" s="20"/>
      <c r="DIS33"/>
      <c r="DIT33" s="20"/>
      <c r="DIU33"/>
      <c r="DIV33" s="20"/>
      <c r="DIW33"/>
      <c r="DIX33" s="20"/>
      <c r="DIY33"/>
      <c r="DIZ33" s="20"/>
      <c r="DJA33"/>
      <c r="DJB33" s="20"/>
      <c r="DJC33"/>
      <c r="DJD33" s="20"/>
      <c r="DJE33"/>
      <c r="DJF33" s="20"/>
      <c r="DJG33"/>
      <c r="DJH33" s="20"/>
      <c r="DJI33"/>
      <c r="DJJ33" s="20"/>
      <c r="DJK33"/>
      <c r="DJL33" s="20"/>
      <c r="DJM33"/>
      <c r="DJN33" s="20"/>
      <c r="DJO33"/>
      <c r="DJP33" s="20"/>
      <c r="DJQ33"/>
      <c r="DJR33" s="20"/>
      <c r="DJS33"/>
      <c r="DJT33" s="20"/>
      <c r="DJU33"/>
      <c r="DJV33" s="20"/>
      <c r="DJW33"/>
      <c r="DJX33" s="20"/>
      <c r="DJY33"/>
      <c r="DJZ33" s="20"/>
      <c r="DKA33"/>
      <c r="DKB33" s="20"/>
      <c r="DKC33"/>
      <c r="DKD33" s="20"/>
      <c r="DKE33"/>
      <c r="DKF33" s="20"/>
      <c r="DKG33"/>
      <c r="DKH33" s="20"/>
      <c r="DKI33"/>
      <c r="DKJ33" s="20"/>
      <c r="DKK33"/>
      <c r="DKL33" s="20"/>
      <c r="DKM33"/>
      <c r="DKN33" s="20"/>
      <c r="DKO33"/>
      <c r="DKP33" s="20"/>
      <c r="DKQ33"/>
      <c r="DKR33" s="20"/>
      <c r="DKS33"/>
      <c r="DKT33" s="20"/>
      <c r="DKU33"/>
      <c r="DKV33" s="20"/>
      <c r="DKW33"/>
      <c r="DKX33" s="20"/>
      <c r="DKY33"/>
      <c r="DKZ33" s="20"/>
      <c r="DLA33"/>
      <c r="DLB33" s="20"/>
      <c r="DLC33"/>
      <c r="DLD33" s="20"/>
      <c r="DLE33"/>
      <c r="DLF33" s="20"/>
      <c r="DLG33"/>
      <c r="DLH33" s="20"/>
      <c r="DLI33"/>
      <c r="DLJ33" s="20"/>
      <c r="DLK33"/>
      <c r="DLL33" s="20"/>
      <c r="DLM33"/>
      <c r="DLN33" s="20"/>
      <c r="DLO33"/>
      <c r="DLP33" s="20"/>
      <c r="DLQ33"/>
      <c r="DLR33" s="20"/>
      <c r="DLS33"/>
      <c r="DLT33" s="20"/>
      <c r="DLU33"/>
      <c r="DLV33" s="20"/>
      <c r="DLW33"/>
      <c r="DLX33" s="20"/>
      <c r="DLY33"/>
      <c r="DLZ33" s="20"/>
      <c r="DMA33"/>
      <c r="DMB33" s="20"/>
      <c r="DMC33"/>
      <c r="DMD33" s="20"/>
      <c r="DME33"/>
      <c r="DMF33" s="20"/>
      <c r="DMG33"/>
      <c r="DMH33" s="20"/>
      <c r="DMI33"/>
      <c r="DMJ33" s="20"/>
      <c r="DMK33"/>
      <c r="DML33" s="20"/>
      <c r="DMM33"/>
      <c r="DMN33" s="20"/>
      <c r="DMO33"/>
      <c r="DMP33" s="20"/>
      <c r="DMQ33"/>
      <c r="DMR33" s="20"/>
      <c r="DMS33"/>
      <c r="DMT33" s="20"/>
      <c r="DMU33"/>
      <c r="DMV33" s="20"/>
      <c r="DMW33"/>
      <c r="DMX33" s="20"/>
      <c r="DMY33"/>
      <c r="DMZ33" s="20"/>
      <c r="DNA33"/>
      <c r="DNB33" s="20"/>
      <c r="DNC33"/>
      <c r="DND33" s="20"/>
      <c r="DNE33"/>
      <c r="DNF33" s="20"/>
      <c r="DNG33"/>
      <c r="DNH33" s="20"/>
      <c r="DNI33"/>
      <c r="DNJ33" s="20"/>
      <c r="DNK33"/>
      <c r="DNL33" s="20"/>
      <c r="DNM33"/>
      <c r="DNN33" s="20"/>
      <c r="DNO33"/>
      <c r="DNP33" s="20"/>
      <c r="DNQ33"/>
      <c r="DNR33" s="20"/>
      <c r="DNS33"/>
      <c r="DNT33" s="20"/>
      <c r="DNU33"/>
      <c r="DNV33" s="20"/>
      <c r="DNW33"/>
      <c r="DNX33" s="20"/>
      <c r="DNY33"/>
      <c r="DNZ33" s="20"/>
      <c r="DOA33"/>
      <c r="DOB33" s="20"/>
      <c r="DOC33"/>
      <c r="DOD33" s="20"/>
      <c r="DOE33"/>
      <c r="DOF33" s="20"/>
      <c r="DOG33"/>
      <c r="DOH33" s="20"/>
      <c r="DOI33"/>
      <c r="DOJ33" s="20"/>
      <c r="DOK33"/>
      <c r="DOL33" s="20"/>
      <c r="DOM33"/>
      <c r="DON33" s="20"/>
      <c r="DOO33"/>
      <c r="DOP33" s="20"/>
      <c r="DOQ33"/>
      <c r="DOR33" s="20"/>
      <c r="DOS33"/>
      <c r="DOT33" s="20"/>
      <c r="DOU33"/>
      <c r="DOV33" s="20"/>
      <c r="DOW33"/>
      <c r="DOX33" s="20"/>
      <c r="DOY33"/>
      <c r="DOZ33" s="20"/>
      <c r="DPA33"/>
      <c r="DPB33" s="20"/>
      <c r="DPC33"/>
      <c r="DPD33" s="20"/>
      <c r="DPE33"/>
      <c r="DPF33" s="20"/>
      <c r="DPG33"/>
      <c r="DPH33" s="20"/>
      <c r="DPI33"/>
      <c r="DPJ33" s="20"/>
      <c r="DPK33"/>
      <c r="DPL33" s="20"/>
      <c r="DPM33"/>
      <c r="DPN33" s="20"/>
      <c r="DPO33"/>
      <c r="DPP33" s="20"/>
      <c r="DPQ33"/>
      <c r="DPR33" s="20"/>
      <c r="DPS33"/>
      <c r="DPT33" s="20"/>
      <c r="DPU33"/>
      <c r="DPV33" s="20"/>
      <c r="DPW33"/>
      <c r="DPX33" s="20"/>
      <c r="DPY33"/>
      <c r="DPZ33" s="20"/>
      <c r="DQA33"/>
      <c r="DQB33" s="20"/>
      <c r="DQC33"/>
      <c r="DQD33" s="20"/>
      <c r="DQE33"/>
      <c r="DQF33" s="20"/>
      <c r="DQG33"/>
      <c r="DQH33" s="20"/>
      <c r="DQI33"/>
      <c r="DQJ33" s="20"/>
      <c r="DQK33"/>
      <c r="DQL33" s="20"/>
      <c r="DQM33"/>
      <c r="DQN33" s="20"/>
      <c r="DQO33"/>
      <c r="DQP33" s="20"/>
      <c r="DQQ33"/>
      <c r="DQR33" s="20"/>
      <c r="DQS33"/>
      <c r="DQT33" s="20"/>
      <c r="DQU33"/>
      <c r="DQV33" s="20"/>
      <c r="DQW33"/>
      <c r="DQX33" s="20"/>
      <c r="DQY33"/>
      <c r="DQZ33" s="20"/>
      <c r="DRA33"/>
      <c r="DRB33" s="20"/>
      <c r="DRC33"/>
      <c r="DRD33" s="20"/>
      <c r="DRE33"/>
      <c r="DRF33" s="20"/>
      <c r="DRG33"/>
      <c r="DRH33" s="20"/>
      <c r="DRI33"/>
      <c r="DRJ33" s="20"/>
      <c r="DRK33"/>
      <c r="DRL33" s="20"/>
      <c r="DRM33"/>
      <c r="DRN33" s="20"/>
      <c r="DRO33"/>
      <c r="DRP33" s="20"/>
      <c r="DRQ33"/>
      <c r="DRR33" s="20"/>
      <c r="DRS33"/>
      <c r="DRT33" s="20"/>
      <c r="DRU33"/>
      <c r="DRV33" s="20"/>
      <c r="DRW33"/>
      <c r="DRX33" s="20"/>
      <c r="DRY33"/>
      <c r="DRZ33" s="20"/>
      <c r="DSA33"/>
      <c r="DSB33" s="20"/>
      <c r="DSC33"/>
      <c r="DSD33" s="20"/>
      <c r="DSE33"/>
      <c r="DSF33" s="20"/>
      <c r="DSG33"/>
      <c r="DSH33" s="20"/>
      <c r="DSI33"/>
      <c r="DSJ33" s="20"/>
      <c r="DSK33"/>
      <c r="DSL33" s="20"/>
      <c r="DSM33"/>
      <c r="DSN33" s="20"/>
      <c r="DSO33"/>
      <c r="DSP33" s="20"/>
      <c r="DSQ33"/>
      <c r="DSR33" s="20"/>
      <c r="DSS33"/>
      <c r="DST33" s="20"/>
      <c r="DSU33"/>
      <c r="DSV33" s="20"/>
      <c r="DSW33"/>
      <c r="DSX33" s="20"/>
      <c r="DSY33"/>
      <c r="DSZ33" s="20"/>
      <c r="DTA33"/>
      <c r="DTB33" s="20"/>
      <c r="DTC33"/>
      <c r="DTD33" s="20"/>
      <c r="DTE33"/>
      <c r="DTF33" s="20"/>
      <c r="DTG33"/>
      <c r="DTH33" s="20"/>
      <c r="DTI33"/>
      <c r="DTJ33" s="20"/>
      <c r="DTK33"/>
      <c r="DTL33" s="20"/>
      <c r="DTM33"/>
      <c r="DTN33" s="20"/>
      <c r="DTO33"/>
      <c r="DTP33" s="20"/>
      <c r="DTQ33"/>
      <c r="DTR33" s="20"/>
      <c r="DTS33"/>
      <c r="DTT33" s="20"/>
      <c r="DTU33"/>
      <c r="DTV33" s="20"/>
      <c r="DTW33"/>
      <c r="DTX33" s="20"/>
      <c r="DTY33"/>
      <c r="DTZ33" s="20"/>
      <c r="DUA33"/>
      <c r="DUB33" s="20"/>
      <c r="DUC33"/>
      <c r="DUD33" s="20"/>
      <c r="DUE33"/>
      <c r="DUF33" s="20"/>
      <c r="DUG33"/>
      <c r="DUH33" s="20"/>
      <c r="DUI33"/>
      <c r="DUJ33" s="20"/>
      <c r="DUK33"/>
      <c r="DUL33" s="20"/>
      <c r="DUM33"/>
      <c r="DUN33" s="20"/>
      <c r="DUO33"/>
      <c r="DUP33" s="20"/>
      <c r="DUQ33"/>
      <c r="DUR33" s="20"/>
      <c r="DUS33"/>
      <c r="DUT33" s="20"/>
      <c r="DUU33"/>
      <c r="DUV33" s="20"/>
      <c r="DUW33"/>
      <c r="DUX33" s="20"/>
      <c r="DUY33"/>
      <c r="DUZ33" s="20"/>
      <c r="DVA33"/>
      <c r="DVB33" s="20"/>
      <c r="DVC33"/>
      <c r="DVD33" s="20"/>
      <c r="DVE33"/>
      <c r="DVF33" s="20"/>
      <c r="DVG33"/>
      <c r="DVH33" s="20"/>
      <c r="DVI33"/>
      <c r="DVJ33" s="20"/>
      <c r="DVK33"/>
      <c r="DVL33" s="20"/>
      <c r="DVM33"/>
      <c r="DVN33" s="20"/>
      <c r="DVO33"/>
      <c r="DVP33" s="20"/>
      <c r="DVQ33"/>
      <c r="DVR33" s="20"/>
      <c r="DVS33"/>
      <c r="DVT33" s="20"/>
      <c r="DVU33"/>
      <c r="DVV33" s="20"/>
      <c r="DVW33"/>
      <c r="DVX33" s="20"/>
      <c r="DVY33"/>
      <c r="DVZ33" s="20"/>
      <c r="DWA33"/>
      <c r="DWB33" s="20"/>
      <c r="DWC33"/>
      <c r="DWD33" s="20"/>
      <c r="DWE33"/>
      <c r="DWF33" s="20"/>
      <c r="DWG33"/>
      <c r="DWH33" s="20"/>
      <c r="DWI33"/>
      <c r="DWJ33" s="20"/>
      <c r="DWK33"/>
      <c r="DWL33" s="20"/>
      <c r="DWM33"/>
      <c r="DWN33" s="20"/>
      <c r="DWO33"/>
      <c r="DWP33" s="20"/>
      <c r="DWQ33"/>
      <c r="DWR33" s="20"/>
      <c r="DWS33"/>
      <c r="DWT33" s="20"/>
      <c r="DWU33"/>
      <c r="DWV33" s="20"/>
      <c r="DWW33"/>
      <c r="DWX33" s="20"/>
      <c r="DWY33"/>
      <c r="DWZ33" s="20"/>
      <c r="DXA33"/>
      <c r="DXB33" s="20"/>
      <c r="DXC33"/>
      <c r="DXD33" s="20"/>
      <c r="DXE33"/>
      <c r="DXF33" s="20"/>
      <c r="DXG33"/>
      <c r="DXH33" s="20"/>
      <c r="DXI33"/>
      <c r="DXJ33" s="20"/>
      <c r="DXK33"/>
      <c r="DXL33" s="20"/>
      <c r="DXM33"/>
      <c r="DXN33" s="20"/>
      <c r="DXO33"/>
      <c r="DXP33" s="20"/>
      <c r="DXQ33"/>
      <c r="DXR33" s="20"/>
      <c r="DXS33"/>
      <c r="DXT33" s="20"/>
      <c r="DXU33"/>
      <c r="DXV33" s="20"/>
      <c r="DXW33"/>
      <c r="DXX33" s="20"/>
      <c r="DXY33"/>
      <c r="DXZ33" s="20"/>
      <c r="DYA33"/>
      <c r="DYB33" s="20"/>
      <c r="DYC33"/>
      <c r="DYD33" s="20"/>
      <c r="DYE33"/>
      <c r="DYF33" s="20"/>
      <c r="DYG33"/>
      <c r="DYH33" s="20"/>
      <c r="DYI33"/>
      <c r="DYJ33" s="20"/>
      <c r="DYK33"/>
      <c r="DYL33" s="20"/>
      <c r="DYM33"/>
      <c r="DYN33" s="20"/>
      <c r="DYO33"/>
      <c r="DYP33" s="20"/>
      <c r="DYQ33"/>
      <c r="DYR33" s="20"/>
      <c r="DYS33"/>
      <c r="DYT33" s="20"/>
      <c r="DYU33"/>
      <c r="DYV33" s="20"/>
      <c r="DYW33"/>
      <c r="DYX33" s="20"/>
      <c r="DYY33"/>
      <c r="DYZ33" s="20"/>
      <c r="DZA33"/>
      <c r="DZB33" s="20"/>
      <c r="DZC33"/>
      <c r="DZD33" s="20"/>
      <c r="DZE33"/>
      <c r="DZF33" s="20"/>
      <c r="DZG33"/>
      <c r="DZH33" s="20"/>
      <c r="DZI33"/>
      <c r="DZJ33" s="20"/>
      <c r="DZK33"/>
      <c r="DZL33" s="20"/>
      <c r="DZM33"/>
      <c r="DZN33" s="20"/>
      <c r="DZO33"/>
      <c r="DZP33" s="20"/>
      <c r="DZQ33"/>
      <c r="DZR33" s="20"/>
      <c r="DZS33"/>
      <c r="DZT33" s="20"/>
      <c r="DZU33"/>
      <c r="DZV33" s="20"/>
      <c r="DZW33"/>
      <c r="DZX33" s="20"/>
      <c r="DZY33"/>
      <c r="DZZ33" s="20"/>
      <c r="EAA33"/>
      <c r="EAB33" s="20"/>
      <c r="EAC33"/>
      <c r="EAD33" s="20"/>
      <c r="EAE33"/>
      <c r="EAF33" s="20"/>
      <c r="EAG33"/>
      <c r="EAH33" s="20"/>
      <c r="EAI33"/>
      <c r="EAJ33" s="20"/>
      <c r="EAK33"/>
      <c r="EAL33" s="20"/>
      <c r="EAM33"/>
      <c r="EAN33" s="20"/>
      <c r="EAO33"/>
      <c r="EAP33" s="20"/>
      <c r="EAQ33"/>
      <c r="EAR33" s="20"/>
      <c r="EAS33"/>
      <c r="EAT33" s="20"/>
      <c r="EAU33"/>
      <c r="EAV33" s="20"/>
      <c r="EAW33"/>
      <c r="EAX33" s="20"/>
      <c r="EAY33"/>
      <c r="EAZ33" s="20"/>
      <c r="EBA33"/>
      <c r="EBB33" s="20"/>
      <c r="EBC33"/>
      <c r="EBD33" s="20"/>
      <c r="EBE33"/>
      <c r="EBF33" s="20"/>
      <c r="EBG33"/>
      <c r="EBH33" s="20"/>
      <c r="EBI33"/>
      <c r="EBJ33" s="20"/>
      <c r="EBK33"/>
      <c r="EBL33" s="20"/>
      <c r="EBM33"/>
      <c r="EBN33" s="20"/>
      <c r="EBO33"/>
      <c r="EBP33" s="20"/>
      <c r="EBQ33"/>
      <c r="EBR33" s="20"/>
      <c r="EBS33"/>
      <c r="EBT33" s="20"/>
      <c r="EBU33"/>
      <c r="EBV33" s="20"/>
      <c r="EBW33"/>
      <c r="EBX33" s="20"/>
      <c r="EBY33"/>
      <c r="EBZ33" s="20"/>
      <c r="ECA33"/>
      <c r="ECB33" s="20"/>
      <c r="ECC33"/>
      <c r="ECD33" s="20"/>
      <c r="ECE33"/>
      <c r="ECF33" s="20"/>
      <c r="ECG33"/>
      <c r="ECH33" s="20"/>
      <c r="ECI33"/>
      <c r="ECJ33" s="20"/>
      <c r="ECK33"/>
      <c r="ECL33" s="20"/>
      <c r="ECM33"/>
      <c r="ECN33" s="20"/>
      <c r="ECO33"/>
      <c r="ECP33" s="20"/>
      <c r="ECQ33"/>
      <c r="ECR33" s="20"/>
      <c r="ECS33"/>
      <c r="ECT33" s="20"/>
      <c r="ECU33"/>
      <c r="ECV33" s="20"/>
      <c r="ECW33"/>
      <c r="ECX33" s="20"/>
      <c r="ECY33"/>
      <c r="ECZ33" s="20"/>
      <c r="EDA33"/>
      <c r="EDB33" s="20"/>
      <c r="EDC33"/>
      <c r="EDD33" s="20"/>
      <c r="EDE33"/>
      <c r="EDF33" s="20"/>
      <c r="EDG33"/>
      <c r="EDH33" s="20"/>
      <c r="EDI33"/>
      <c r="EDJ33" s="20"/>
      <c r="EDK33"/>
      <c r="EDL33" s="20"/>
      <c r="EDM33"/>
      <c r="EDN33" s="20"/>
      <c r="EDO33"/>
      <c r="EDP33" s="20"/>
      <c r="EDQ33"/>
      <c r="EDR33" s="20"/>
      <c r="EDS33"/>
      <c r="EDT33" s="20"/>
      <c r="EDU33"/>
      <c r="EDV33" s="20"/>
      <c r="EDW33"/>
      <c r="EDX33" s="20"/>
      <c r="EDY33"/>
      <c r="EDZ33" s="20"/>
      <c r="EEA33"/>
      <c r="EEB33" s="20"/>
      <c r="EEC33"/>
      <c r="EED33" s="20"/>
      <c r="EEE33"/>
      <c r="EEF33" s="20"/>
      <c r="EEG33"/>
      <c r="EEH33" s="20"/>
      <c r="EEI33"/>
      <c r="EEJ33" s="20"/>
      <c r="EEK33"/>
      <c r="EEL33" s="20"/>
      <c r="EEM33"/>
      <c r="EEN33" s="20"/>
      <c r="EEO33"/>
      <c r="EEP33" s="20"/>
      <c r="EEQ33"/>
      <c r="EER33" s="20"/>
      <c r="EES33"/>
      <c r="EET33" s="20"/>
      <c r="EEU33"/>
      <c r="EEV33" s="20"/>
      <c r="EEW33"/>
      <c r="EEX33" s="20"/>
      <c r="EEY33"/>
      <c r="EEZ33" s="20"/>
      <c r="EFA33"/>
      <c r="EFB33" s="20"/>
      <c r="EFC33"/>
      <c r="EFD33" s="20"/>
      <c r="EFE33"/>
      <c r="EFF33" s="20"/>
      <c r="EFG33"/>
      <c r="EFH33" s="20"/>
      <c r="EFI33"/>
      <c r="EFJ33" s="20"/>
      <c r="EFK33"/>
      <c r="EFL33" s="20"/>
      <c r="EFM33"/>
      <c r="EFN33" s="20"/>
      <c r="EFO33"/>
      <c r="EFP33" s="20"/>
      <c r="EFQ33"/>
      <c r="EFR33" s="20"/>
      <c r="EFS33"/>
      <c r="EFT33" s="20"/>
      <c r="EFU33"/>
      <c r="EFV33" s="20"/>
      <c r="EFW33"/>
      <c r="EFX33" s="20"/>
      <c r="EFY33"/>
      <c r="EFZ33" s="20"/>
      <c r="EGA33"/>
      <c r="EGB33" s="20"/>
      <c r="EGC33"/>
      <c r="EGD33" s="20"/>
      <c r="EGE33"/>
      <c r="EGF33" s="20"/>
      <c r="EGG33"/>
      <c r="EGH33" s="20"/>
      <c r="EGI33"/>
      <c r="EGJ33" s="20"/>
      <c r="EGK33"/>
      <c r="EGL33" s="20"/>
      <c r="EGM33"/>
      <c r="EGN33" s="20"/>
      <c r="EGO33"/>
      <c r="EGP33" s="20"/>
      <c r="EGQ33"/>
      <c r="EGR33" s="20"/>
      <c r="EGS33"/>
      <c r="EGT33" s="20"/>
      <c r="EGU33"/>
      <c r="EGV33" s="20"/>
      <c r="EGW33"/>
      <c r="EGX33" s="20"/>
      <c r="EGY33"/>
      <c r="EGZ33" s="20"/>
      <c r="EHA33"/>
      <c r="EHB33" s="20"/>
      <c r="EHC33"/>
      <c r="EHD33" s="20"/>
      <c r="EHE33"/>
      <c r="EHF33" s="20"/>
      <c r="EHG33"/>
      <c r="EHH33" s="20"/>
      <c r="EHI33"/>
      <c r="EHJ33" s="20"/>
      <c r="EHK33"/>
      <c r="EHL33" s="20"/>
      <c r="EHM33"/>
      <c r="EHN33" s="20"/>
      <c r="EHO33"/>
      <c r="EHP33" s="20"/>
      <c r="EHQ33"/>
      <c r="EHR33" s="20"/>
      <c r="EHS33"/>
      <c r="EHT33" s="20"/>
      <c r="EHU33"/>
      <c r="EHV33" s="20"/>
      <c r="EHW33"/>
      <c r="EHX33" s="20"/>
      <c r="EHY33"/>
      <c r="EHZ33" s="20"/>
      <c r="EIA33"/>
      <c r="EIB33" s="20"/>
      <c r="EIC33"/>
      <c r="EID33" s="20"/>
      <c r="EIE33"/>
      <c r="EIF33" s="20"/>
      <c r="EIG33"/>
      <c r="EIH33" s="20"/>
      <c r="EII33"/>
      <c r="EIJ33" s="20"/>
      <c r="EIK33"/>
      <c r="EIL33" s="20"/>
      <c r="EIM33"/>
      <c r="EIN33" s="20"/>
      <c r="EIO33"/>
      <c r="EIP33" s="20"/>
      <c r="EIQ33"/>
      <c r="EIR33" s="20"/>
      <c r="EIS33"/>
      <c r="EIT33" s="20"/>
      <c r="EIU33"/>
      <c r="EIV33" s="20"/>
      <c r="EIW33"/>
      <c r="EIX33" s="20"/>
      <c r="EIY33"/>
      <c r="EIZ33" s="20"/>
      <c r="EJA33"/>
      <c r="EJB33" s="20"/>
      <c r="EJC33"/>
      <c r="EJD33" s="20"/>
      <c r="EJE33"/>
      <c r="EJF33" s="20"/>
      <c r="EJG33"/>
      <c r="EJH33" s="20"/>
      <c r="EJI33"/>
      <c r="EJJ33" s="20"/>
      <c r="EJK33"/>
      <c r="EJL33" s="20"/>
      <c r="EJM33"/>
      <c r="EJN33" s="20"/>
      <c r="EJO33"/>
      <c r="EJP33" s="20"/>
      <c r="EJQ33"/>
      <c r="EJR33" s="20"/>
      <c r="EJS33"/>
      <c r="EJT33" s="20"/>
      <c r="EJU33"/>
      <c r="EJV33" s="20"/>
      <c r="EJW33"/>
      <c r="EJX33" s="20"/>
      <c r="EJY33"/>
      <c r="EJZ33" s="20"/>
      <c r="EKA33"/>
      <c r="EKB33" s="20"/>
      <c r="EKC33"/>
      <c r="EKD33" s="20"/>
      <c r="EKE33"/>
      <c r="EKF33" s="20"/>
      <c r="EKG33"/>
      <c r="EKH33" s="20"/>
      <c r="EKI33"/>
      <c r="EKJ33" s="20"/>
      <c r="EKK33"/>
      <c r="EKL33" s="20"/>
      <c r="EKM33"/>
      <c r="EKN33" s="20"/>
      <c r="EKO33"/>
      <c r="EKP33" s="20"/>
      <c r="EKQ33"/>
      <c r="EKR33" s="20"/>
      <c r="EKS33"/>
      <c r="EKT33" s="20"/>
      <c r="EKU33"/>
      <c r="EKV33" s="20"/>
      <c r="EKW33"/>
      <c r="EKX33" s="20"/>
      <c r="EKY33"/>
      <c r="EKZ33" s="20"/>
      <c r="ELA33"/>
      <c r="ELB33" s="20"/>
      <c r="ELC33"/>
      <c r="ELD33" s="20"/>
      <c r="ELE33"/>
      <c r="ELF33" s="20"/>
      <c r="ELG33"/>
      <c r="ELH33" s="20"/>
      <c r="ELI33"/>
      <c r="ELJ33" s="20"/>
      <c r="ELK33"/>
      <c r="ELL33" s="20"/>
      <c r="ELM33"/>
      <c r="ELN33" s="20"/>
      <c r="ELO33"/>
      <c r="ELP33" s="20"/>
      <c r="ELQ33"/>
      <c r="ELR33" s="20"/>
      <c r="ELS33"/>
      <c r="ELT33" s="20"/>
      <c r="ELU33"/>
      <c r="ELV33" s="20"/>
      <c r="ELW33"/>
      <c r="ELX33" s="20"/>
      <c r="ELY33"/>
      <c r="ELZ33" s="20"/>
      <c r="EMA33"/>
      <c r="EMB33" s="20"/>
      <c r="EMC33"/>
      <c r="EMD33" s="20"/>
      <c r="EME33"/>
      <c r="EMF33" s="20"/>
      <c r="EMG33"/>
      <c r="EMH33" s="20"/>
      <c r="EMI33"/>
      <c r="EMJ33" s="20"/>
      <c r="EMK33"/>
      <c r="EML33" s="20"/>
      <c r="EMM33"/>
      <c r="EMN33" s="20"/>
      <c r="EMO33"/>
      <c r="EMP33" s="20"/>
      <c r="EMQ33"/>
      <c r="EMR33" s="20"/>
      <c r="EMS33"/>
      <c r="EMT33" s="20"/>
      <c r="EMU33"/>
      <c r="EMV33" s="20"/>
      <c r="EMW33"/>
      <c r="EMX33" s="20"/>
      <c r="EMY33"/>
      <c r="EMZ33" s="20"/>
      <c r="ENA33"/>
      <c r="ENB33" s="20"/>
      <c r="ENC33"/>
      <c r="END33" s="20"/>
      <c r="ENE33"/>
      <c r="ENF33" s="20"/>
      <c r="ENG33"/>
      <c r="ENH33" s="20"/>
      <c r="ENI33"/>
      <c r="ENJ33" s="20"/>
      <c r="ENK33"/>
      <c r="ENL33" s="20"/>
      <c r="ENM33"/>
      <c r="ENN33" s="20"/>
      <c r="ENO33"/>
      <c r="ENP33" s="20"/>
      <c r="ENQ33"/>
      <c r="ENR33" s="20"/>
      <c r="ENS33"/>
      <c r="ENT33" s="20"/>
      <c r="ENU33"/>
      <c r="ENV33" s="20"/>
      <c r="ENW33"/>
      <c r="ENX33" s="20"/>
      <c r="ENY33"/>
      <c r="ENZ33" s="20"/>
      <c r="EOA33"/>
      <c r="EOB33" s="20"/>
      <c r="EOC33"/>
      <c r="EOD33" s="20"/>
      <c r="EOE33"/>
      <c r="EOF33" s="20"/>
      <c r="EOG33"/>
      <c r="EOH33" s="20"/>
      <c r="EOI33"/>
      <c r="EOJ33" s="20"/>
      <c r="EOK33"/>
      <c r="EOL33" s="20"/>
      <c r="EOM33"/>
      <c r="EON33" s="20"/>
      <c r="EOO33"/>
      <c r="EOP33" s="20"/>
      <c r="EOQ33"/>
      <c r="EOR33" s="20"/>
      <c r="EOS33"/>
      <c r="EOT33" s="20"/>
      <c r="EOU33"/>
      <c r="EOV33" s="20"/>
      <c r="EOW33"/>
      <c r="EOX33" s="20"/>
      <c r="EOY33"/>
      <c r="EOZ33" s="20"/>
      <c r="EPA33"/>
      <c r="EPB33" s="20"/>
      <c r="EPC33"/>
      <c r="EPD33" s="20"/>
      <c r="EPE33"/>
      <c r="EPF33" s="20"/>
      <c r="EPG33"/>
      <c r="EPH33" s="20"/>
      <c r="EPI33"/>
      <c r="EPJ33" s="20"/>
      <c r="EPK33"/>
      <c r="EPL33" s="20"/>
      <c r="EPM33"/>
      <c r="EPN33" s="20"/>
      <c r="EPO33"/>
      <c r="EPP33" s="20"/>
      <c r="EPQ33"/>
      <c r="EPR33" s="20"/>
      <c r="EPS33"/>
      <c r="EPT33" s="20"/>
      <c r="EPU33"/>
      <c r="EPV33" s="20"/>
      <c r="EPW33"/>
      <c r="EPX33" s="20"/>
      <c r="EPY33"/>
      <c r="EPZ33" s="20"/>
      <c r="EQA33"/>
      <c r="EQB33" s="20"/>
      <c r="EQC33"/>
      <c r="EQD33" s="20"/>
      <c r="EQE33"/>
      <c r="EQF33" s="20"/>
      <c r="EQG33"/>
      <c r="EQH33" s="20"/>
      <c r="EQI33"/>
      <c r="EQJ33" s="20"/>
      <c r="EQK33"/>
      <c r="EQL33" s="20"/>
      <c r="EQM33"/>
      <c r="EQN33" s="20"/>
      <c r="EQO33"/>
      <c r="EQP33" s="20"/>
      <c r="EQQ33"/>
      <c r="EQR33" s="20"/>
      <c r="EQS33"/>
      <c r="EQT33" s="20"/>
      <c r="EQU33"/>
      <c r="EQV33" s="20"/>
      <c r="EQW33"/>
      <c r="EQX33" s="20"/>
      <c r="EQY33"/>
      <c r="EQZ33" s="20"/>
      <c r="ERA33"/>
      <c r="ERB33" s="20"/>
      <c r="ERC33"/>
      <c r="ERD33" s="20"/>
      <c r="ERE33"/>
      <c r="ERF33" s="20"/>
      <c r="ERG33"/>
      <c r="ERH33" s="20"/>
      <c r="ERI33"/>
      <c r="ERJ33" s="20"/>
      <c r="ERK33"/>
      <c r="ERL33" s="20"/>
      <c r="ERM33"/>
      <c r="ERN33" s="20"/>
      <c r="ERO33"/>
      <c r="ERP33" s="20"/>
      <c r="ERQ33"/>
      <c r="ERR33" s="20"/>
      <c r="ERS33"/>
      <c r="ERT33" s="20"/>
      <c r="ERU33"/>
      <c r="ERV33" s="20"/>
      <c r="ERW33"/>
      <c r="ERX33" s="20"/>
      <c r="ERY33"/>
      <c r="ERZ33" s="20"/>
      <c r="ESA33"/>
      <c r="ESB33" s="20"/>
      <c r="ESC33"/>
      <c r="ESD33" s="20"/>
      <c r="ESE33"/>
      <c r="ESF33" s="20"/>
      <c r="ESG33"/>
      <c r="ESH33" s="20"/>
      <c r="ESI33"/>
      <c r="ESJ33" s="20"/>
      <c r="ESK33"/>
      <c r="ESL33" s="20"/>
      <c r="ESM33"/>
      <c r="ESN33" s="20"/>
      <c r="ESO33"/>
      <c r="ESP33" s="20"/>
      <c r="ESQ33"/>
      <c r="ESR33" s="20"/>
      <c r="ESS33"/>
      <c r="EST33" s="20"/>
      <c r="ESU33"/>
      <c r="ESV33" s="20"/>
      <c r="ESW33"/>
      <c r="ESX33" s="20"/>
      <c r="ESY33"/>
      <c r="ESZ33" s="20"/>
      <c r="ETA33"/>
      <c r="ETB33" s="20"/>
      <c r="ETC33"/>
      <c r="ETD33" s="20"/>
      <c r="ETE33"/>
      <c r="ETF33" s="20"/>
      <c r="ETG33"/>
      <c r="ETH33" s="20"/>
      <c r="ETI33"/>
      <c r="ETJ33" s="20"/>
      <c r="ETK33"/>
      <c r="ETL33" s="20"/>
      <c r="ETM33"/>
      <c r="ETN33" s="20"/>
      <c r="ETO33"/>
      <c r="ETP33" s="20"/>
      <c r="ETQ33"/>
      <c r="ETR33" s="20"/>
      <c r="ETS33"/>
      <c r="ETT33" s="20"/>
      <c r="ETU33"/>
      <c r="ETV33" s="20"/>
      <c r="ETW33"/>
      <c r="ETX33" s="20"/>
      <c r="ETY33"/>
      <c r="ETZ33" s="20"/>
      <c r="EUA33"/>
      <c r="EUB33" s="20"/>
      <c r="EUC33"/>
      <c r="EUD33" s="20"/>
      <c r="EUE33"/>
      <c r="EUF33" s="20"/>
      <c r="EUG33"/>
      <c r="EUH33" s="20"/>
      <c r="EUI33"/>
      <c r="EUJ33" s="20"/>
      <c r="EUK33"/>
      <c r="EUL33" s="20"/>
      <c r="EUM33"/>
      <c r="EUN33" s="20"/>
      <c r="EUO33"/>
      <c r="EUP33" s="20"/>
      <c r="EUQ33"/>
      <c r="EUR33" s="20"/>
      <c r="EUS33"/>
      <c r="EUT33" s="20"/>
      <c r="EUU33"/>
      <c r="EUV33" s="20"/>
      <c r="EUW33"/>
      <c r="EUX33" s="20"/>
      <c r="EUY33"/>
      <c r="EUZ33" s="20"/>
      <c r="EVA33"/>
      <c r="EVB33" s="20"/>
      <c r="EVC33"/>
      <c r="EVD33" s="20"/>
      <c r="EVE33"/>
      <c r="EVF33" s="20"/>
      <c r="EVG33"/>
      <c r="EVH33" s="20"/>
      <c r="EVI33"/>
      <c r="EVJ33" s="20"/>
      <c r="EVK33"/>
      <c r="EVL33" s="20"/>
      <c r="EVM33"/>
      <c r="EVN33" s="20"/>
      <c r="EVO33"/>
      <c r="EVP33" s="20"/>
      <c r="EVQ33"/>
      <c r="EVR33" s="20"/>
      <c r="EVS33"/>
      <c r="EVT33" s="20"/>
      <c r="EVU33"/>
      <c r="EVV33" s="20"/>
      <c r="EVW33"/>
      <c r="EVX33" s="20"/>
      <c r="EVY33"/>
      <c r="EVZ33" s="20"/>
      <c r="EWA33"/>
      <c r="EWB33" s="20"/>
      <c r="EWC33"/>
      <c r="EWD33" s="20"/>
      <c r="EWE33"/>
      <c r="EWF33" s="20"/>
      <c r="EWG33"/>
      <c r="EWH33" s="20"/>
      <c r="EWI33"/>
      <c r="EWJ33" s="20"/>
      <c r="EWK33"/>
      <c r="EWL33" s="20"/>
      <c r="EWM33"/>
      <c r="EWN33" s="20"/>
      <c r="EWO33"/>
      <c r="EWP33" s="20"/>
      <c r="EWQ33"/>
      <c r="EWR33" s="20"/>
      <c r="EWS33"/>
      <c r="EWT33" s="20"/>
      <c r="EWU33"/>
      <c r="EWV33" s="20"/>
      <c r="EWW33"/>
      <c r="EWX33" s="20"/>
      <c r="EWY33"/>
      <c r="EWZ33" s="20"/>
      <c r="EXA33"/>
      <c r="EXB33" s="20"/>
      <c r="EXC33"/>
      <c r="EXD33" s="20"/>
      <c r="EXE33"/>
      <c r="EXF33" s="20"/>
      <c r="EXG33"/>
      <c r="EXH33" s="20"/>
      <c r="EXI33"/>
      <c r="EXJ33" s="20"/>
      <c r="EXK33"/>
      <c r="EXL33" s="20"/>
      <c r="EXM33"/>
      <c r="EXN33" s="20"/>
      <c r="EXO33"/>
      <c r="EXP33" s="20"/>
      <c r="EXQ33"/>
      <c r="EXR33" s="20"/>
      <c r="EXS33"/>
      <c r="EXT33" s="20"/>
      <c r="EXU33"/>
      <c r="EXV33" s="20"/>
      <c r="EXW33"/>
      <c r="EXX33" s="20"/>
      <c r="EXY33"/>
      <c r="EXZ33" s="20"/>
      <c r="EYA33"/>
      <c r="EYB33" s="20"/>
      <c r="EYC33"/>
      <c r="EYD33" s="20"/>
      <c r="EYE33"/>
      <c r="EYF33" s="20"/>
      <c r="EYG33"/>
      <c r="EYH33" s="20"/>
      <c r="EYI33"/>
      <c r="EYJ33" s="20"/>
      <c r="EYK33"/>
      <c r="EYL33" s="20"/>
      <c r="EYM33"/>
      <c r="EYN33" s="20"/>
      <c r="EYO33"/>
      <c r="EYP33" s="20"/>
      <c r="EYQ33"/>
      <c r="EYR33" s="20"/>
      <c r="EYS33"/>
      <c r="EYT33" s="20"/>
      <c r="EYU33"/>
      <c r="EYV33" s="20"/>
      <c r="EYW33"/>
      <c r="EYX33" s="20"/>
      <c r="EYY33"/>
      <c r="EYZ33" s="20"/>
      <c r="EZA33"/>
      <c r="EZB33" s="20"/>
      <c r="EZC33"/>
      <c r="EZD33" s="20"/>
      <c r="EZE33"/>
      <c r="EZF33" s="20"/>
      <c r="EZG33"/>
      <c r="EZH33" s="20"/>
      <c r="EZI33"/>
      <c r="EZJ33" s="20"/>
      <c r="EZK33"/>
      <c r="EZL33" s="20"/>
      <c r="EZM33"/>
      <c r="EZN33" s="20"/>
      <c r="EZO33"/>
      <c r="EZP33" s="20"/>
      <c r="EZQ33"/>
      <c r="EZR33" s="20"/>
      <c r="EZS33"/>
      <c r="EZT33" s="20"/>
      <c r="EZU33"/>
      <c r="EZV33" s="20"/>
      <c r="EZW33"/>
      <c r="EZX33" s="20"/>
      <c r="EZY33"/>
      <c r="EZZ33" s="20"/>
      <c r="FAA33"/>
      <c r="FAB33" s="20"/>
      <c r="FAC33"/>
      <c r="FAD33" s="20"/>
      <c r="FAE33"/>
      <c r="FAF33" s="20"/>
      <c r="FAG33"/>
      <c r="FAH33" s="20"/>
      <c r="FAI33"/>
      <c r="FAJ33" s="20"/>
      <c r="FAK33"/>
      <c r="FAL33" s="20"/>
      <c r="FAM33"/>
      <c r="FAN33" s="20"/>
      <c r="FAO33"/>
      <c r="FAP33" s="20"/>
      <c r="FAQ33"/>
      <c r="FAR33" s="20"/>
      <c r="FAS33"/>
      <c r="FAT33" s="20"/>
      <c r="FAU33"/>
      <c r="FAV33" s="20"/>
      <c r="FAW33"/>
      <c r="FAX33" s="20"/>
      <c r="FAY33"/>
      <c r="FAZ33" s="20"/>
      <c r="FBA33"/>
      <c r="FBB33" s="20"/>
      <c r="FBC33"/>
      <c r="FBD33" s="20"/>
      <c r="FBE33"/>
      <c r="FBF33" s="20"/>
      <c r="FBG33"/>
      <c r="FBH33" s="20"/>
      <c r="FBI33"/>
      <c r="FBJ33" s="20"/>
      <c r="FBK33"/>
      <c r="FBL33" s="20"/>
      <c r="FBM33"/>
      <c r="FBN33" s="20"/>
      <c r="FBO33"/>
      <c r="FBP33" s="20"/>
      <c r="FBQ33"/>
      <c r="FBR33" s="20"/>
      <c r="FBS33"/>
      <c r="FBT33" s="20"/>
      <c r="FBU33"/>
      <c r="FBV33" s="20"/>
      <c r="FBW33"/>
      <c r="FBX33" s="20"/>
      <c r="FBY33"/>
      <c r="FBZ33" s="20"/>
      <c r="FCA33"/>
      <c r="FCB33" s="20"/>
      <c r="FCC33"/>
      <c r="FCD33" s="20"/>
      <c r="FCE33"/>
      <c r="FCF33" s="20"/>
      <c r="FCG33"/>
      <c r="FCH33" s="20"/>
      <c r="FCI33"/>
      <c r="FCJ33" s="20"/>
      <c r="FCK33"/>
      <c r="FCL33" s="20"/>
      <c r="FCM33"/>
      <c r="FCN33" s="20"/>
      <c r="FCO33"/>
      <c r="FCP33" s="20"/>
      <c r="FCQ33"/>
      <c r="FCR33" s="20"/>
      <c r="FCS33"/>
      <c r="FCT33" s="20"/>
      <c r="FCU33"/>
      <c r="FCV33" s="20"/>
      <c r="FCW33"/>
      <c r="FCX33" s="20"/>
      <c r="FCY33"/>
      <c r="FCZ33" s="20"/>
      <c r="FDA33"/>
      <c r="FDB33" s="20"/>
      <c r="FDC33"/>
      <c r="FDD33" s="20"/>
      <c r="FDE33"/>
      <c r="FDF33" s="20"/>
      <c r="FDG33"/>
      <c r="FDH33" s="20"/>
      <c r="FDI33"/>
      <c r="FDJ33" s="20"/>
      <c r="FDK33"/>
      <c r="FDL33" s="20"/>
      <c r="FDM33"/>
      <c r="FDN33" s="20"/>
      <c r="FDO33"/>
      <c r="FDP33" s="20"/>
      <c r="FDQ33"/>
      <c r="FDR33" s="20"/>
      <c r="FDS33"/>
      <c r="FDT33" s="20"/>
      <c r="FDU33"/>
      <c r="FDV33" s="20"/>
      <c r="FDW33"/>
      <c r="FDX33" s="20"/>
      <c r="FDY33"/>
      <c r="FDZ33" s="20"/>
      <c r="FEA33"/>
      <c r="FEB33" s="20"/>
      <c r="FEC33"/>
      <c r="FED33" s="20"/>
      <c r="FEE33"/>
      <c r="FEF33" s="20"/>
      <c r="FEG33"/>
      <c r="FEH33" s="20"/>
      <c r="FEI33"/>
      <c r="FEJ33" s="20"/>
      <c r="FEK33"/>
      <c r="FEL33" s="20"/>
      <c r="FEM33"/>
      <c r="FEN33" s="20"/>
      <c r="FEO33"/>
      <c r="FEP33" s="20"/>
      <c r="FEQ33"/>
      <c r="FER33" s="20"/>
      <c r="FES33"/>
      <c r="FET33" s="20"/>
      <c r="FEU33"/>
      <c r="FEV33" s="20"/>
      <c r="FEW33"/>
      <c r="FEX33" s="20"/>
      <c r="FEY33"/>
      <c r="FEZ33" s="20"/>
      <c r="FFA33"/>
      <c r="FFB33" s="20"/>
      <c r="FFC33"/>
      <c r="FFD33" s="20"/>
      <c r="FFE33"/>
      <c r="FFF33" s="20"/>
      <c r="FFG33"/>
      <c r="FFH33" s="20"/>
      <c r="FFI33"/>
      <c r="FFJ33" s="20"/>
      <c r="FFK33"/>
      <c r="FFL33" s="20"/>
      <c r="FFM33"/>
      <c r="FFN33" s="20"/>
      <c r="FFO33"/>
      <c r="FFP33" s="20"/>
      <c r="FFQ33"/>
      <c r="FFR33" s="20"/>
      <c r="FFS33"/>
      <c r="FFT33" s="20"/>
      <c r="FFU33"/>
      <c r="FFV33" s="20"/>
      <c r="FFW33"/>
      <c r="FFX33" s="20"/>
      <c r="FFY33"/>
      <c r="FFZ33" s="20"/>
      <c r="FGA33"/>
      <c r="FGB33" s="20"/>
      <c r="FGC33"/>
      <c r="FGD33" s="20"/>
      <c r="FGE33"/>
      <c r="FGF33" s="20"/>
      <c r="FGG33"/>
      <c r="FGH33" s="20"/>
      <c r="FGI33"/>
      <c r="FGJ33" s="20"/>
      <c r="FGK33"/>
      <c r="FGL33" s="20"/>
      <c r="FGM33"/>
      <c r="FGN33" s="20"/>
      <c r="FGO33"/>
      <c r="FGP33" s="20"/>
      <c r="FGQ33"/>
      <c r="FGR33" s="20"/>
      <c r="FGS33"/>
      <c r="FGT33" s="20"/>
      <c r="FGU33"/>
      <c r="FGV33" s="20"/>
      <c r="FGW33"/>
      <c r="FGX33" s="20"/>
      <c r="FGY33"/>
      <c r="FGZ33" s="20"/>
      <c r="FHA33"/>
      <c r="FHB33" s="20"/>
      <c r="FHC33"/>
      <c r="FHD33" s="20"/>
      <c r="FHE33"/>
      <c r="FHF33" s="20"/>
      <c r="FHG33"/>
      <c r="FHH33" s="20"/>
      <c r="FHI33"/>
      <c r="FHJ33" s="20"/>
      <c r="FHK33"/>
      <c r="FHL33" s="20"/>
      <c r="FHM33"/>
      <c r="FHN33" s="20"/>
      <c r="FHO33"/>
      <c r="FHP33" s="20"/>
      <c r="FHQ33"/>
      <c r="FHR33" s="20"/>
      <c r="FHS33"/>
      <c r="FHT33" s="20"/>
      <c r="FHU33"/>
      <c r="FHV33" s="20"/>
      <c r="FHW33"/>
      <c r="FHX33" s="20"/>
      <c r="FHY33"/>
      <c r="FHZ33" s="20"/>
      <c r="FIA33"/>
      <c r="FIB33" s="20"/>
      <c r="FIC33"/>
      <c r="FID33" s="20"/>
      <c r="FIE33"/>
      <c r="FIF33" s="20"/>
      <c r="FIG33"/>
      <c r="FIH33" s="20"/>
      <c r="FII33"/>
      <c r="FIJ33" s="20"/>
      <c r="FIK33"/>
      <c r="FIL33" s="20"/>
      <c r="FIM33"/>
      <c r="FIN33" s="20"/>
      <c r="FIO33"/>
      <c r="FIP33" s="20"/>
      <c r="FIQ33"/>
      <c r="FIR33" s="20"/>
      <c r="FIS33"/>
      <c r="FIT33" s="20"/>
      <c r="FIU33"/>
      <c r="FIV33" s="20"/>
      <c r="FIW33"/>
      <c r="FIX33" s="20"/>
      <c r="FIY33"/>
      <c r="FIZ33" s="20"/>
      <c r="FJA33"/>
      <c r="FJB33" s="20"/>
      <c r="FJC33"/>
      <c r="FJD33" s="20"/>
      <c r="FJE33"/>
      <c r="FJF33" s="20"/>
      <c r="FJG33"/>
      <c r="FJH33" s="20"/>
      <c r="FJI33"/>
      <c r="FJJ33" s="20"/>
      <c r="FJK33"/>
      <c r="FJL33" s="20"/>
      <c r="FJM33"/>
      <c r="FJN33" s="20"/>
      <c r="FJO33"/>
      <c r="FJP33" s="20"/>
      <c r="FJQ33"/>
      <c r="FJR33" s="20"/>
      <c r="FJS33"/>
      <c r="FJT33" s="20"/>
      <c r="FJU33"/>
      <c r="FJV33" s="20"/>
      <c r="FJW33"/>
      <c r="FJX33" s="20"/>
      <c r="FJY33"/>
      <c r="FJZ33" s="20"/>
      <c r="FKA33"/>
      <c r="FKB33" s="20"/>
      <c r="FKC33"/>
      <c r="FKD33" s="20"/>
      <c r="FKE33"/>
      <c r="FKF33" s="20"/>
      <c r="FKG33"/>
      <c r="FKH33" s="20"/>
      <c r="FKI33"/>
      <c r="FKJ33" s="20"/>
      <c r="FKK33"/>
      <c r="FKL33" s="20"/>
      <c r="FKM33"/>
      <c r="FKN33" s="20"/>
      <c r="FKO33"/>
      <c r="FKP33" s="20"/>
      <c r="FKQ33"/>
      <c r="FKR33" s="20"/>
      <c r="FKS33"/>
      <c r="FKT33" s="20"/>
      <c r="FKU33"/>
      <c r="FKV33" s="20"/>
      <c r="FKW33"/>
      <c r="FKX33" s="20"/>
      <c r="FKY33"/>
      <c r="FKZ33" s="20"/>
      <c r="FLA33"/>
      <c r="FLB33" s="20"/>
      <c r="FLC33"/>
      <c r="FLD33" s="20"/>
      <c r="FLE33"/>
      <c r="FLF33" s="20"/>
      <c r="FLG33"/>
      <c r="FLH33" s="20"/>
      <c r="FLI33"/>
      <c r="FLJ33" s="20"/>
      <c r="FLK33"/>
      <c r="FLL33" s="20"/>
      <c r="FLM33"/>
      <c r="FLN33" s="20"/>
      <c r="FLO33"/>
      <c r="FLP33" s="20"/>
      <c r="FLQ33"/>
      <c r="FLR33" s="20"/>
      <c r="FLS33"/>
      <c r="FLT33" s="20"/>
      <c r="FLU33"/>
      <c r="FLV33" s="20"/>
      <c r="FLW33"/>
      <c r="FLX33" s="20"/>
      <c r="FLY33"/>
      <c r="FLZ33" s="20"/>
      <c r="FMA33"/>
      <c r="FMB33" s="20"/>
      <c r="FMC33"/>
      <c r="FMD33" s="20"/>
      <c r="FME33"/>
      <c r="FMF33" s="20"/>
      <c r="FMG33"/>
      <c r="FMH33" s="20"/>
      <c r="FMI33"/>
      <c r="FMJ33" s="20"/>
      <c r="FMK33"/>
      <c r="FML33" s="20"/>
      <c r="FMM33"/>
      <c r="FMN33" s="20"/>
      <c r="FMO33"/>
      <c r="FMP33" s="20"/>
      <c r="FMQ33"/>
      <c r="FMR33" s="20"/>
      <c r="FMS33"/>
      <c r="FMT33" s="20"/>
      <c r="FMU33"/>
      <c r="FMV33" s="20"/>
      <c r="FMW33"/>
      <c r="FMX33" s="20"/>
      <c r="FMY33"/>
      <c r="FMZ33" s="20"/>
      <c r="FNA33"/>
      <c r="FNB33" s="20"/>
      <c r="FNC33"/>
      <c r="FND33" s="20"/>
      <c r="FNE33"/>
      <c r="FNF33" s="20"/>
      <c r="FNG33"/>
      <c r="FNH33" s="20"/>
      <c r="FNI33"/>
      <c r="FNJ33" s="20"/>
      <c r="FNK33"/>
      <c r="FNL33" s="20"/>
      <c r="FNM33"/>
      <c r="FNN33" s="20"/>
      <c r="FNO33"/>
      <c r="FNP33" s="20"/>
      <c r="FNQ33"/>
      <c r="FNR33" s="20"/>
      <c r="FNS33"/>
      <c r="FNT33" s="20"/>
      <c r="FNU33"/>
      <c r="FNV33" s="20"/>
      <c r="FNW33"/>
      <c r="FNX33" s="20"/>
      <c r="FNY33"/>
      <c r="FNZ33" s="20"/>
      <c r="FOA33"/>
      <c r="FOB33" s="20"/>
      <c r="FOC33"/>
      <c r="FOD33" s="20"/>
      <c r="FOE33"/>
      <c r="FOF33" s="20"/>
      <c r="FOG33"/>
      <c r="FOH33" s="20"/>
      <c r="FOI33"/>
      <c r="FOJ33" s="20"/>
      <c r="FOK33"/>
      <c r="FOL33" s="20"/>
      <c r="FOM33"/>
      <c r="FON33" s="20"/>
      <c r="FOO33"/>
      <c r="FOP33" s="20"/>
      <c r="FOQ33"/>
      <c r="FOR33" s="20"/>
      <c r="FOS33"/>
      <c r="FOT33" s="20"/>
      <c r="FOU33"/>
      <c r="FOV33" s="20"/>
      <c r="FOW33"/>
      <c r="FOX33" s="20"/>
      <c r="FOY33"/>
      <c r="FOZ33" s="20"/>
      <c r="FPA33"/>
      <c r="FPB33" s="20"/>
      <c r="FPC33"/>
      <c r="FPD33" s="20"/>
      <c r="FPE33"/>
      <c r="FPF33" s="20"/>
      <c r="FPG33"/>
      <c r="FPH33" s="20"/>
      <c r="FPI33"/>
      <c r="FPJ33" s="20"/>
      <c r="FPK33"/>
      <c r="FPL33" s="20"/>
      <c r="FPM33"/>
      <c r="FPN33" s="20"/>
      <c r="FPO33"/>
      <c r="FPP33" s="20"/>
      <c r="FPQ33"/>
      <c r="FPR33" s="20"/>
      <c r="FPS33"/>
      <c r="FPT33" s="20"/>
      <c r="FPU33"/>
      <c r="FPV33" s="20"/>
      <c r="FPW33"/>
      <c r="FPX33" s="20"/>
      <c r="FPY33"/>
      <c r="FPZ33" s="20"/>
      <c r="FQA33"/>
      <c r="FQB33" s="20"/>
      <c r="FQC33"/>
      <c r="FQD33" s="20"/>
      <c r="FQE33"/>
      <c r="FQF33" s="20"/>
      <c r="FQG33"/>
      <c r="FQH33" s="20"/>
      <c r="FQI33"/>
      <c r="FQJ33" s="20"/>
      <c r="FQK33"/>
      <c r="FQL33" s="20"/>
      <c r="FQM33"/>
      <c r="FQN33" s="20"/>
      <c r="FQO33"/>
      <c r="FQP33" s="20"/>
      <c r="FQQ33"/>
      <c r="FQR33" s="20"/>
      <c r="FQS33"/>
      <c r="FQT33" s="20"/>
      <c r="FQU33"/>
      <c r="FQV33" s="20"/>
      <c r="FQW33"/>
      <c r="FQX33" s="20"/>
      <c r="FQY33"/>
      <c r="FQZ33" s="20"/>
      <c r="FRA33"/>
      <c r="FRB33" s="20"/>
      <c r="FRC33"/>
      <c r="FRD33" s="20"/>
      <c r="FRE33"/>
      <c r="FRF33" s="20"/>
      <c r="FRG33"/>
      <c r="FRH33" s="20"/>
      <c r="FRI33"/>
      <c r="FRJ33" s="20"/>
      <c r="FRK33"/>
      <c r="FRL33" s="20"/>
      <c r="FRM33"/>
      <c r="FRN33" s="20"/>
      <c r="FRO33"/>
      <c r="FRP33" s="20"/>
      <c r="FRQ33"/>
      <c r="FRR33" s="20"/>
      <c r="FRS33"/>
      <c r="FRT33" s="20"/>
      <c r="FRU33"/>
      <c r="FRV33" s="20"/>
      <c r="FRW33"/>
      <c r="FRX33" s="20"/>
      <c r="FRY33"/>
      <c r="FRZ33" s="20"/>
      <c r="FSA33"/>
      <c r="FSB33" s="20"/>
      <c r="FSC33"/>
      <c r="FSD33" s="20"/>
      <c r="FSE33"/>
      <c r="FSF33" s="20"/>
      <c r="FSG33"/>
      <c r="FSH33" s="20"/>
      <c r="FSI33"/>
      <c r="FSJ33" s="20"/>
      <c r="FSK33"/>
      <c r="FSL33" s="20"/>
      <c r="FSM33"/>
      <c r="FSN33" s="20"/>
      <c r="FSO33"/>
      <c r="FSP33" s="20"/>
      <c r="FSQ33"/>
      <c r="FSR33" s="20"/>
      <c r="FSS33"/>
      <c r="FST33" s="20"/>
      <c r="FSU33"/>
      <c r="FSV33" s="20"/>
      <c r="FSW33"/>
      <c r="FSX33" s="20"/>
      <c r="FSY33"/>
      <c r="FSZ33" s="20"/>
      <c r="FTA33"/>
      <c r="FTB33" s="20"/>
      <c r="FTC33"/>
      <c r="FTD33" s="20"/>
      <c r="FTE33"/>
      <c r="FTF33" s="20"/>
      <c r="FTG33"/>
      <c r="FTH33" s="20"/>
      <c r="FTI33"/>
      <c r="FTJ33" s="20"/>
      <c r="FTK33"/>
      <c r="FTL33" s="20"/>
      <c r="FTM33"/>
      <c r="FTN33" s="20"/>
      <c r="FTO33"/>
      <c r="FTP33" s="20"/>
      <c r="FTQ33"/>
      <c r="FTR33" s="20"/>
      <c r="FTS33"/>
      <c r="FTT33" s="20"/>
      <c r="FTU33"/>
      <c r="FTV33" s="20"/>
      <c r="FTW33"/>
      <c r="FTX33" s="20"/>
      <c r="FTY33"/>
      <c r="FTZ33" s="20"/>
      <c r="FUA33"/>
      <c r="FUB33" s="20"/>
      <c r="FUC33"/>
      <c r="FUD33" s="20"/>
      <c r="FUE33"/>
      <c r="FUF33" s="20"/>
      <c r="FUG33"/>
      <c r="FUH33" s="20"/>
      <c r="FUI33"/>
      <c r="FUJ33" s="20"/>
      <c r="FUK33"/>
      <c r="FUL33" s="20"/>
      <c r="FUM33"/>
      <c r="FUN33" s="20"/>
      <c r="FUO33"/>
      <c r="FUP33" s="20"/>
      <c r="FUQ33"/>
      <c r="FUR33" s="20"/>
      <c r="FUS33"/>
      <c r="FUT33" s="20"/>
      <c r="FUU33"/>
      <c r="FUV33" s="20"/>
      <c r="FUW33"/>
      <c r="FUX33" s="20"/>
      <c r="FUY33"/>
      <c r="FUZ33" s="20"/>
      <c r="FVA33"/>
      <c r="FVB33" s="20"/>
      <c r="FVC33"/>
      <c r="FVD33" s="20"/>
      <c r="FVE33"/>
      <c r="FVF33" s="20"/>
      <c r="FVG33"/>
      <c r="FVH33" s="20"/>
      <c r="FVI33"/>
      <c r="FVJ33" s="20"/>
      <c r="FVK33"/>
      <c r="FVL33" s="20"/>
      <c r="FVM33"/>
      <c r="FVN33" s="20"/>
      <c r="FVO33"/>
      <c r="FVP33" s="20"/>
      <c r="FVQ33"/>
      <c r="FVR33" s="20"/>
      <c r="FVS33"/>
      <c r="FVT33" s="20"/>
      <c r="FVU33"/>
      <c r="FVV33" s="20"/>
      <c r="FVW33"/>
      <c r="FVX33" s="20"/>
      <c r="FVY33"/>
      <c r="FVZ33" s="20"/>
      <c r="FWA33"/>
      <c r="FWB33" s="20"/>
      <c r="FWC33"/>
      <c r="FWD33" s="20"/>
      <c r="FWE33"/>
      <c r="FWF33" s="20"/>
      <c r="FWG33"/>
      <c r="FWH33" s="20"/>
      <c r="FWI33"/>
      <c r="FWJ33" s="20"/>
      <c r="FWK33"/>
      <c r="FWL33" s="20"/>
      <c r="FWM33"/>
      <c r="FWN33" s="20"/>
      <c r="FWO33"/>
      <c r="FWP33" s="20"/>
      <c r="FWQ33"/>
      <c r="FWR33" s="20"/>
      <c r="FWS33"/>
      <c r="FWT33" s="20"/>
      <c r="FWU33"/>
      <c r="FWV33" s="20"/>
      <c r="FWW33"/>
      <c r="FWX33" s="20"/>
      <c r="FWY33"/>
      <c r="FWZ33" s="20"/>
      <c r="FXA33"/>
      <c r="FXB33" s="20"/>
      <c r="FXC33"/>
      <c r="FXD33" s="20"/>
      <c r="FXE33"/>
      <c r="FXF33" s="20"/>
      <c r="FXG33"/>
      <c r="FXH33" s="20"/>
      <c r="FXI33"/>
      <c r="FXJ33" s="20"/>
      <c r="FXK33"/>
      <c r="FXL33" s="20"/>
      <c r="FXM33"/>
      <c r="FXN33" s="20"/>
      <c r="FXO33"/>
      <c r="FXP33" s="20"/>
      <c r="FXQ33"/>
      <c r="FXR33" s="20"/>
      <c r="FXS33"/>
      <c r="FXT33" s="20"/>
      <c r="FXU33"/>
      <c r="FXV33" s="20"/>
      <c r="FXW33"/>
      <c r="FXX33" s="20"/>
      <c r="FXY33"/>
      <c r="FXZ33" s="20"/>
      <c r="FYA33"/>
      <c r="FYB33" s="20"/>
      <c r="FYC33"/>
      <c r="FYD33" s="20"/>
      <c r="FYE33"/>
      <c r="FYF33" s="20"/>
      <c r="FYG33"/>
      <c r="FYH33" s="20"/>
      <c r="FYI33"/>
      <c r="FYJ33" s="20"/>
      <c r="FYK33"/>
      <c r="FYL33" s="20"/>
      <c r="FYM33"/>
      <c r="FYN33" s="20"/>
      <c r="FYO33"/>
      <c r="FYP33" s="20"/>
      <c r="FYQ33"/>
      <c r="FYR33" s="20"/>
      <c r="FYS33"/>
      <c r="FYT33" s="20"/>
      <c r="FYU33"/>
      <c r="FYV33" s="20"/>
      <c r="FYW33"/>
      <c r="FYX33" s="20"/>
      <c r="FYY33"/>
      <c r="FYZ33" s="20"/>
      <c r="FZA33"/>
      <c r="FZB33" s="20"/>
      <c r="FZC33"/>
      <c r="FZD33" s="20"/>
      <c r="FZE33"/>
      <c r="FZF33" s="20"/>
      <c r="FZG33"/>
      <c r="FZH33" s="20"/>
      <c r="FZI33"/>
      <c r="FZJ33" s="20"/>
      <c r="FZK33"/>
      <c r="FZL33" s="20"/>
      <c r="FZM33"/>
      <c r="FZN33" s="20"/>
      <c r="FZO33"/>
      <c r="FZP33" s="20"/>
      <c r="FZQ33"/>
      <c r="FZR33" s="20"/>
      <c r="FZS33"/>
      <c r="FZT33" s="20"/>
      <c r="FZU33"/>
      <c r="FZV33" s="20"/>
      <c r="FZW33"/>
      <c r="FZX33" s="20"/>
      <c r="FZY33"/>
      <c r="FZZ33" s="20"/>
      <c r="GAA33"/>
      <c r="GAB33" s="20"/>
      <c r="GAC33"/>
      <c r="GAD33" s="20"/>
      <c r="GAE33"/>
      <c r="GAF33" s="20"/>
      <c r="GAG33"/>
      <c r="GAH33" s="20"/>
      <c r="GAI33"/>
      <c r="GAJ33" s="20"/>
      <c r="GAK33"/>
      <c r="GAL33" s="20"/>
      <c r="GAM33"/>
      <c r="GAN33" s="20"/>
      <c r="GAO33"/>
      <c r="GAP33" s="20"/>
      <c r="GAQ33"/>
      <c r="GAR33" s="20"/>
      <c r="GAS33"/>
      <c r="GAT33" s="20"/>
      <c r="GAU33"/>
      <c r="GAV33" s="20"/>
      <c r="GAW33"/>
      <c r="GAX33" s="20"/>
      <c r="GAY33"/>
      <c r="GAZ33" s="20"/>
      <c r="GBA33"/>
      <c r="GBB33" s="20"/>
      <c r="GBC33"/>
      <c r="GBD33" s="20"/>
      <c r="GBE33"/>
      <c r="GBF33" s="20"/>
      <c r="GBG33"/>
      <c r="GBH33" s="20"/>
      <c r="GBI33"/>
      <c r="GBJ33" s="20"/>
      <c r="GBK33"/>
      <c r="GBL33" s="20"/>
      <c r="GBM33"/>
      <c r="GBN33" s="20"/>
      <c r="GBO33"/>
      <c r="GBP33" s="20"/>
      <c r="GBQ33"/>
      <c r="GBR33" s="20"/>
      <c r="GBS33"/>
      <c r="GBT33" s="20"/>
      <c r="GBU33"/>
      <c r="GBV33" s="20"/>
      <c r="GBW33"/>
      <c r="GBX33" s="20"/>
      <c r="GBY33"/>
      <c r="GBZ33" s="20"/>
      <c r="GCA33"/>
      <c r="GCB33" s="20"/>
      <c r="GCC33"/>
      <c r="GCD33" s="20"/>
      <c r="GCE33"/>
      <c r="GCF33" s="20"/>
      <c r="GCG33"/>
      <c r="GCH33" s="20"/>
      <c r="GCI33"/>
      <c r="GCJ33" s="20"/>
      <c r="GCK33"/>
      <c r="GCL33" s="20"/>
      <c r="GCM33"/>
      <c r="GCN33" s="20"/>
      <c r="GCO33"/>
      <c r="GCP33" s="20"/>
      <c r="GCQ33"/>
      <c r="GCR33" s="20"/>
      <c r="GCS33"/>
      <c r="GCT33" s="20"/>
      <c r="GCU33"/>
      <c r="GCV33" s="20"/>
      <c r="GCW33"/>
      <c r="GCX33" s="20"/>
      <c r="GCY33"/>
      <c r="GCZ33" s="20"/>
      <c r="GDA33"/>
      <c r="GDB33" s="20"/>
      <c r="GDC33"/>
      <c r="GDD33" s="20"/>
      <c r="GDE33"/>
      <c r="GDF33" s="20"/>
      <c r="GDG33"/>
      <c r="GDH33" s="20"/>
      <c r="GDI33"/>
      <c r="GDJ33" s="20"/>
      <c r="GDK33"/>
      <c r="GDL33" s="20"/>
      <c r="GDM33"/>
      <c r="GDN33" s="20"/>
      <c r="GDO33"/>
      <c r="GDP33" s="20"/>
      <c r="GDQ33"/>
      <c r="GDR33" s="20"/>
      <c r="GDS33"/>
      <c r="GDT33" s="20"/>
      <c r="GDU33"/>
      <c r="GDV33" s="20"/>
      <c r="GDW33"/>
      <c r="GDX33" s="20"/>
      <c r="GDY33"/>
      <c r="GDZ33" s="20"/>
      <c r="GEA33"/>
      <c r="GEB33" s="20"/>
      <c r="GEC33"/>
      <c r="GED33" s="20"/>
      <c r="GEE33"/>
      <c r="GEF33" s="20"/>
      <c r="GEG33"/>
      <c r="GEH33" s="20"/>
      <c r="GEI33"/>
      <c r="GEJ33" s="20"/>
      <c r="GEK33"/>
      <c r="GEL33" s="20"/>
      <c r="GEM33"/>
      <c r="GEN33" s="20"/>
      <c r="GEO33"/>
      <c r="GEP33" s="20"/>
      <c r="GEQ33"/>
      <c r="GER33" s="20"/>
      <c r="GES33"/>
      <c r="GET33" s="20"/>
      <c r="GEU33"/>
      <c r="GEV33" s="20"/>
      <c r="GEW33"/>
      <c r="GEX33" s="20"/>
      <c r="GEY33"/>
      <c r="GEZ33" s="20"/>
      <c r="GFA33"/>
      <c r="GFB33" s="20"/>
      <c r="GFC33"/>
      <c r="GFD33" s="20"/>
      <c r="GFE33"/>
      <c r="GFF33" s="20"/>
      <c r="GFG33"/>
      <c r="GFH33" s="20"/>
      <c r="GFI33"/>
      <c r="GFJ33" s="20"/>
      <c r="GFK33"/>
      <c r="GFL33" s="20"/>
      <c r="GFM33"/>
      <c r="GFN33" s="20"/>
      <c r="GFO33"/>
      <c r="GFP33" s="20"/>
      <c r="GFQ33"/>
      <c r="GFR33" s="20"/>
      <c r="GFS33"/>
      <c r="GFT33" s="20"/>
      <c r="GFU33"/>
      <c r="GFV33" s="20"/>
      <c r="GFW33"/>
      <c r="GFX33" s="20"/>
      <c r="GFY33"/>
      <c r="GFZ33" s="20"/>
      <c r="GGA33"/>
      <c r="GGB33" s="20"/>
      <c r="GGC33"/>
      <c r="GGD33" s="20"/>
      <c r="GGE33"/>
      <c r="GGF33" s="20"/>
      <c r="GGG33"/>
      <c r="GGH33" s="20"/>
      <c r="GGI33"/>
      <c r="GGJ33" s="20"/>
      <c r="GGK33"/>
      <c r="GGL33" s="20"/>
      <c r="GGM33"/>
      <c r="GGN33" s="20"/>
      <c r="GGO33"/>
      <c r="GGP33" s="20"/>
      <c r="GGQ33"/>
      <c r="GGR33" s="20"/>
      <c r="GGS33"/>
      <c r="GGT33" s="20"/>
      <c r="GGU33"/>
      <c r="GGV33" s="20"/>
      <c r="GGW33"/>
      <c r="GGX33" s="20"/>
      <c r="GGY33"/>
      <c r="GGZ33" s="20"/>
      <c r="GHA33"/>
      <c r="GHB33" s="20"/>
      <c r="GHC33"/>
      <c r="GHD33" s="20"/>
      <c r="GHE33"/>
      <c r="GHF33" s="20"/>
      <c r="GHG33"/>
      <c r="GHH33" s="20"/>
      <c r="GHI33"/>
      <c r="GHJ33" s="20"/>
      <c r="GHK33"/>
      <c r="GHL33" s="20"/>
      <c r="GHM33"/>
      <c r="GHN33" s="20"/>
      <c r="GHO33"/>
      <c r="GHP33" s="20"/>
      <c r="GHQ33"/>
      <c r="GHR33" s="20"/>
      <c r="GHS33"/>
      <c r="GHT33" s="20"/>
      <c r="GHU33"/>
      <c r="GHV33" s="20"/>
      <c r="GHW33"/>
      <c r="GHX33" s="20"/>
      <c r="GHY33"/>
      <c r="GHZ33" s="20"/>
      <c r="GIA33"/>
      <c r="GIB33" s="20"/>
      <c r="GIC33"/>
      <c r="GID33" s="20"/>
      <c r="GIE33"/>
      <c r="GIF33" s="20"/>
      <c r="GIG33"/>
      <c r="GIH33" s="20"/>
      <c r="GII33"/>
      <c r="GIJ33" s="20"/>
      <c r="GIK33"/>
      <c r="GIL33" s="20"/>
      <c r="GIM33"/>
      <c r="GIN33" s="20"/>
      <c r="GIO33"/>
      <c r="GIP33" s="20"/>
      <c r="GIQ33"/>
      <c r="GIR33" s="20"/>
      <c r="GIS33"/>
      <c r="GIT33" s="20"/>
      <c r="GIU33"/>
      <c r="GIV33" s="20"/>
      <c r="GIW33"/>
      <c r="GIX33" s="20"/>
      <c r="GIY33"/>
      <c r="GIZ33" s="20"/>
      <c r="GJA33"/>
      <c r="GJB33" s="20"/>
      <c r="GJC33"/>
      <c r="GJD33" s="20"/>
      <c r="GJE33"/>
      <c r="GJF33" s="20"/>
      <c r="GJG33"/>
      <c r="GJH33" s="20"/>
      <c r="GJI33"/>
      <c r="GJJ33" s="20"/>
      <c r="GJK33"/>
      <c r="GJL33" s="20"/>
      <c r="GJM33"/>
      <c r="GJN33" s="20"/>
      <c r="GJO33"/>
      <c r="GJP33" s="20"/>
      <c r="GJQ33"/>
      <c r="GJR33" s="20"/>
      <c r="GJS33"/>
      <c r="GJT33" s="20"/>
      <c r="GJU33"/>
      <c r="GJV33" s="20"/>
      <c r="GJW33"/>
      <c r="GJX33" s="20"/>
      <c r="GJY33"/>
      <c r="GJZ33" s="20"/>
      <c r="GKA33"/>
      <c r="GKB33" s="20"/>
      <c r="GKC33"/>
      <c r="GKD33" s="20"/>
      <c r="GKE33"/>
      <c r="GKF33" s="20"/>
      <c r="GKG33"/>
      <c r="GKH33" s="20"/>
      <c r="GKI33"/>
      <c r="GKJ33" s="20"/>
      <c r="GKK33"/>
      <c r="GKL33" s="20"/>
      <c r="GKM33"/>
      <c r="GKN33" s="20"/>
      <c r="GKO33"/>
      <c r="GKP33" s="20"/>
      <c r="GKQ33"/>
      <c r="GKR33" s="20"/>
      <c r="GKS33"/>
      <c r="GKT33" s="20"/>
      <c r="GKU33"/>
      <c r="GKV33" s="20"/>
      <c r="GKW33"/>
      <c r="GKX33" s="20"/>
      <c r="GKY33"/>
      <c r="GKZ33" s="20"/>
      <c r="GLA33"/>
      <c r="GLB33" s="20"/>
      <c r="GLC33"/>
      <c r="GLD33" s="20"/>
      <c r="GLE33"/>
      <c r="GLF33" s="20"/>
      <c r="GLG33"/>
      <c r="GLH33" s="20"/>
      <c r="GLI33"/>
      <c r="GLJ33" s="20"/>
      <c r="GLK33"/>
      <c r="GLL33" s="20"/>
      <c r="GLM33"/>
      <c r="GLN33" s="20"/>
      <c r="GLO33"/>
      <c r="GLP33" s="20"/>
      <c r="GLQ33"/>
      <c r="GLR33" s="20"/>
      <c r="GLS33"/>
      <c r="GLT33" s="20"/>
      <c r="GLU33"/>
      <c r="GLV33" s="20"/>
      <c r="GLW33"/>
      <c r="GLX33" s="20"/>
      <c r="GLY33"/>
      <c r="GLZ33" s="20"/>
      <c r="GMA33"/>
      <c r="GMB33" s="20"/>
      <c r="GMC33"/>
      <c r="GMD33" s="20"/>
      <c r="GME33"/>
      <c r="GMF33" s="20"/>
      <c r="GMG33"/>
      <c r="GMH33" s="20"/>
      <c r="GMI33"/>
      <c r="GMJ33" s="20"/>
      <c r="GMK33"/>
      <c r="GML33" s="20"/>
      <c r="GMM33"/>
      <c r="GMN33" s="20"/>
      <c r="GMO33"/>
      <c r="GMP33" s="20"/>
      <c r="GMQ33"/>
      <c r="GMR33" s="20"/>
      <c r="GMS33"/>
      <c r="GMT33" s="20"/>
      <c r="GMU33"/>
      <c r="GMV33" s="20"/>
      <c r="GMW33"/>
      <c r="GMX33" s="20"/>
      <c r="GMY33"/>
      <c r="GMZ33" s="20"/>
      <c r="GNA33"/>
      <c r="GNB33" s="20"/>
      <c r="GNC33"/>
      <c r="GND33" s="20"/>
      <c r="GNE33"/>
      <c r="GNF33" s="20"/>
      <c r="GNG33"/>
      <c r="GNH33" s="20"/>
      <c r="GNI33"/>
      <c r="GNJ33" s="20"/>
      <c r="GNK33"/>
      <c r="GNL33" s="20"/>
      <c r="GNM33"/>
      <c r="GNN33" s="20"/>
      <c r="GNO33"/>
      <c r="GNP33" s="20"/>
      <c r="GNQ33"/>
      <c r="GNR33" s="20"/>
      <c r="GNS33"/>
      <c r="GNT33" s="20"/>
      <c r="GNU33"/>
      <c r="GNV33" s="20"/>
      <c r="GNW33"/>
      <c r="GNX33" s="20"/>
      <c r="GNY33"/>
      <c r="GNZ33" s="20"/>
      <c r="GOA33"/>
      <c r="GOB33" s="20"/>
      <c r="GOC33"/>
      <c r="GOD33" s="20"/>
      <c r="GOE33"/>
      <c r="GOF33" s="20"/>
      <c r="GOG33"/>
      <c r="GOH33" s="20"/>
      <c r="GOI33"/>
      <c r="GOJ33" s="20"/>
      <c r="GOK33"/>
      <c r="GOL33" s="20"/>
      <c r="GOM33"/>
      <c r="GON33" s="20"/>
      <c r="GOO33"/>
      <c r="GOP33" s="20"/>
      <c r="GOQ33"/>
      <c r="GOR33" s="20"/>
      <c r="GOS33"/>
      <c r="GOT33" s="20"/>
      <c r="GOU33"/>
      <c r="GOV33" s="20"/>
      <c r="GOW33"/>
      <c r="GOX33" s="20"/>
      <c r="GOY33"/>
      <c r="GOZ33" s="20"/>
      <c r="GPA33"/>
      <c r="GPB33" s="20"/>
      <c r="GPC33"/>
      <c r="GPD33" s="20"/>
      <c r="GPE33"/>
      <c r="GPF33" s="20"/>
      <c r="GPG33"/>
      <c r="GPH33" s="20"/>
      <c r="GPI33"/>
      <c r="GPJ33" s="20"/>
      <c r="GPK33"/>
      <c r="GPL33" s="20"/>
      <c r="GPM33"/>
      <c r="GPN33" s="20"/>
      <c r="GPO33"/>
      <c r="GPP33" s="20"/>
      <c r="GPQ33"/>
      <c r="GPR33" s="20"/>
      <c r="GPS33"/>
      <c r="GPT33" s="20"/>
      <c r="GPU33"/>
      <c r="GPV33" s="20"/>
      <c r="GPW33"/>
      <c r="GPX33" s="20"/>
      <c r="GPY33"/>
      <c r="GPZ33" s="20"/>
      <c r="GQA33"/>
      <c r="GQB33" s="20"/>
      <c r="GQC33"/>
      <c r="GQD33" s="20"/>
      <c r="GQE33"/>
      <c r="GQF33" s="20"/>
      <c r="GQG33"/>
      <c r="GQH33" s="20"/>
      <c r="GQI33"/>
      <c r="GQJ33" s="20"/>
      <c r="GQK33"/>
      <c r="GQL33" s="20"/>
      <c r="GQM33"/>
      <c r="GQN33" s="20"/>
      <c r="GQO33"/>
      <c r="GQP33" s="20"/>
      <c r="GQQ33"/>
      <c r="GQR33" s="20"/>
      <c r="GQS33"/>
      <c r="GQT33" s="20"/>
      <c r="GQU33"/>
      <c r="GQV33" s="20"/>
      <c r="GQW33"/>
      <c r="GQX33" s="20"/>
      <c r="GQY33"/>
      <c r="GQZ33" s="20"/>
      <c r="GRA33"/>
      <c r="GRB33" s="20"/>
      <c r="GRC33"/>
      <c r="GRD33" s="20"/>
      <c r="GRE33"/>
      <c r="GRF33" s="20"/>
      <c r="GRG33"/>
      <c r="GRH33" s="20"/>
      <c r="GRI33"/>
      <c r="GRJ33" s="20"/>
      <c r="GRK33"/>
      <c r="GRL33" s="20"/>
      <c r="GRM33"/>
      <c r="GRN33" s="20"/>
      <c r="GRO33"/>
      <c r="GRP33" s="20"/>
      <c r="GRQ33"/>
      <c r="GRR33" s="20"/>
      <c r="GRS33"/>
      <c r="GRT33" s="20"/>
      <c r="GRU33"/>
      <c r="GRV33" s="20"/>
      <c r="GRW33"/>
      <c r="GRX33" s="20"/>
      <c r="GRY33"/>
      <c r="GRZ33" s="20"/>
      <c r="GSA33"/>
      <c r="GSB33" s="20"/>
      <c r="GSC33"/>
      <c r="GSD33" s="20"/>
      <c r="GSE33"/>
      <c r="GSF33" s="20"/>
      <c r="GSG33"/>
      <c r="GSH33" s="20"/>
      <c r="GSI33"/>
      <c r="GSJ33" s="20"/>
      <c r="GSK33"/>
      <c r="GSL33" s="20"/>
      <c r="GSM33"/>
      <c r="GSN33" s="20"/>
      <c r="GSO33"/>
      <c r="GSP33" s="20"/>
      <c r="GSQ33"/>
      <c r="GSR33" s="20"/>
      <c r="GSS33"/>
      <c r="GST33" s="20"/>
      <c r="GSU33"/>
      <c r="GSV33" s="20"/>
      <c r="GSW33"/>
      <c r="GSX33" s="20"/>
      <c r="GSY33"/>
      <c r="GSZ33" s="20"/>
      <c r="GTA33"/>
      <c r="GTB33" s="20"/>
      <c r="GTC33"/>
      <c r="GTD33" s="20"/>
      <c r="GTE33"/>
      <c r="GTF33" s="20"/>
      <c r="GTG33"/>
      <c r="GTH33" s="20"/>
      <c r="GTI33"/>
      <c r="GTJ33" s="20"/>
      <c r="GTK33"/>
      <c r="GTL33" s="20"/>
      <c r="GTM33"/>
      <c r="GTN33" s="20"/>
      <c r="GTO33"/>
      <c r="GTP33" s="20"/>
      <c r="GTQ33"/>
      <c r="GTR33" s="20"/>
      <c r="GTS33"/>
      <c r="GTT33" s="20"/>
      <c r="GTU33"/>
      <c r="GTV33" s="20"/>
      <c r="GTW33"/>
      <c r="GTX33" s="20"/>
      <c r="GTY33"/>
      <c r="GTZ33" s="20"/>
      <c r="GUA33"/>
      <c r="GUB33" s="20"/>
      <c r="GUC33"/>
      <c r="GUD33" s="20"/>
      <c r="GUE33"/>
      <c r="GUF33" s="20"/>
      <c r="GUG33"/>
      <c r="GUH33" s="20"/>
      <c r="GUI33"/>
      <c r="GUJ33" s="20"/>
      <c r="GUK33"/>
      <c r="GUL33" s="20"/>
      <c r="GUM33"/>
      <c r="GUN33" s="20"/>
      <c r="GUO33"/>
      <c r="GUP33" s="20"/>
      <c r="GUQ33"/>
      <c r="GUR33" s="20"/>
      <c r="GUS33"/>
      <c r="GUT33" s="20"/>
      <c r="GUU33"/>
      <c r="GUV33" s="20"/>
      <c r="GUW33"/>
      <c r="GUX33" s="20"/>
      <c r="GUY33"/>
      <c r="GUZ33" s="20"/>
      <c r="GVA33"/>
      <c r="GVB33" s="20"/>
      <c r="GVC33"/>
      <c r="GVD33" s="20"/>
      <c r="GVE33"/>
      <c r="GVF33" s="20"/>
      <c r="GVG33"/>
      <c r="GVH33" s="20"/>
      <c r="GVI33"/>
      <c r="GVJ33" s="20"/>
      <c r="GVK33"/>
      <c r="GVL33" s="20"/>
      <c r="GVM33"/>
      <c r="GVN33" s="20"/>
      <c r="GVO33"/>
      <c r="GVP33" s="20"/>
      <c r="GVQ33"/>
      <c r="GVR33" s="20"/>
      <c r="GVS33"/>
      <c r="GVT33" s="20"/>
      <c r="GVU33"/>
      <c r="GVV33" s="20"/>
      <c r="GVW33"/>
      <c r="GVX33" s="20"/>
      <c r="GVY33"/>
      <c r="GVZ33" s="20"/>
      <c r="GWA33"/>
      <c r="GWB33" s="20"/>
      <c r="GWC33"/>
      <c r="GWD33" s="20"/>
      <c r="GWE33"/>
      <c r="GWF33" s="20"/>
      <c r="GWG33"/>
      <c r="GWH33" s="20"/>
      <c r="GWI33"/>
      <c r="GWJ33" s="20"/>
      <c r="GWK33"/>
      <c r="GWL33" s="20"/>
      <c r="GWM33"/>
      <c r="GWN33" s="20"/>
      <c r="GWO33"/>
      <c r="GWP33" s="20"/>
      <c r="GWQ33"/>
      <c r="GWR33" s="20"/>
      <c r="GWS33"/>
      <c r="GWT33" s="20"/>
      <c r="GWU33"/>
      <c r="GWV33" s="20"/>
      <c r="GWW33"/>
      <c r="GWX33" s="20"/>
      <c r="GWY33"/>
      <c r="GWZ33" s="20"/>
      <c r="GXA33"/>
      <c r="GXB33" s="20"/>
      <c r="GXC33"/>
      <c r="GXD33" s="20"/>
      <c r="GXE33"/>
      <c r="GXF33" s="20"/>
      <c r="GXG33"/>
      <c r="GXH33" s="20"/>
      <c r="GXI33"/>
      <c r="GXJ33" s="20"/>
      <c r="GXK33"/>
      <c r="GXL33" s="20"/>
      <c r="GXM33"/>
      <c r="GXN33" s="20"/>
      <c r="GXO33"/>
      <c r="GXP33" s="20"/>
      <c r="GXQ33"/>
      <c r="GXR33" s="20"/>
      <c r="GXS33"/>
      <c r="GXT33" s="20"/>
      <c r="GXU33"/>
      <c r="GXV33" s="20"/>
      <c r="GXW33"/>
      <c r="GXX33" s="20"/>
      <c r="GXY33"/>
      <c r="GXZ33" s="20"/>
      <c r="GYA33"/>
      <c r="GYB33" s="20"/>
      <c r="GYC33"/>
      <c r="GYD33" s="20"/>
      <c r="GYE33"/>
      <c r="GYF33" s="20"/>
      <c r="GYG33"/>
      <c r="GYH33" s="20"/>
      <c r="GYI33"/>
      <c r="GYJ33" s="20"/>
      <c r="GYK33"/>
      <c r="GYL33" s="20"/>
      <c r="GYM33"/>
      <c r="GYN33" s="20"/>
      <c r="GYO33"/>
      <c r="GYP33" s="20"/>
      <c r="GYQ33"/>
      <c r="GYR33" s="20"/>
      <c r="GYS33"/>
      <c r="GYT33" s="20"/>
      <c r="GYU33"/>
      <c r="GYV33" s="20"/>
      <c r="GYW33"/>
      <c r="GYX33" s="20"/>
      <c r="GYY33"/>
      <c r="GYZ33" s="20"/>
      <c r="GZA33"/>
      <c r="GZB33" s="20"/>
      <c r="GZC33"/>
      <c r="GZD33" s="20"/>
      <c r="GZE33"/>
      <c r="GZF33" s="20"/>
      <c r="GZG33"/>
      <c r="GZH33" s="20"/>
      <c r="GZI33"/>
      <c r="GZJ33" s="20"/>
      <c r="GZK33"/>
      <c r="GZL33" s="20"/>
      <c r="GZM33"/>
      <c r="GZN33" s="20"/>
      <c r="GZO33"/>
      <c r="GZP33" s="20"/>
      <c r="GZQ33"/>
      <c r="GZR33" s="20"/>
      <c r="GZS33"/>
      <c r="GZT33" s="20"/>
      <c r="GZU33"/>
      <c r="GZV33" s="20"/>
      <c r="GZW33"/>
      <c r="GZX33" s="20"/>
      <c r="GZY33"/>
      <c r="GZZ33" s="20"/>
      <c r="HAA33"/>
      <c r="HAB33" s="20"/>
      <c r="HAC33"/>
      <c r="HAD33" s="20"/>
      <c r="HAE33"/>
      <c r="HAF33" s="20"/>
      <c r="HAG33"/>
      <c r="HAH33" s="20"/>
      <c r="HAI33"/>
      <c r="HAJ33" s="20"/>
      <c r="HAK33"/>
      <c r="HAL33" s="20"/>
      <c r="HAM33"/>
      <c r="HAN33" s="20"/>
      <c r="HAO33"/>
      <c r="HAP33" s="20"/>
      <c r="HAQ33"/>
      <c r="HAR33" s="20"/>
      <c r="HAS33"/>
      <c r="HAT33" s="20"/>
      <c r="HAU33"/>
      <c r="HAV33" s="20"/>
      <c r="HAW33"/>
      <c r="HAX33" s="20"/>
      <c r="HAY33"/>
      <c r="HAZ33" s="20"/>
      <c r="HBA33"/>
      <c r="HBB33" s="20"/>
      <c r="HBC33"/>
      <c r="HBD33" s="20"/>
      <c r="HBE33"/>
      <c r="HBF33" s="20"/>
      <c r="HBG33"/>
      <c r="HBH33" s="20"/>
      <c r="HBI33"/>
      <c r="HBJ33" s="20"/>
      <c r="HBK33"/>
      <c r="HBL33" s="20"/>
      <c r="HBM33"/>
      <c r="HBN33" s="20"/>
      <c r="HBO33"/>
      <c r="HBP33" s="20"/>
      <c r="HBQ33"/>
      <c r="HBR33" s="20"/>
      <c r="HBS33"/>
      <c r="HBT33" s="20"/>
      <c r="HBU33"/>
      <c r="HBV33" s="20"/>
      <c r="HBW33"/>
      <c r="HBX33" s="20"/>
      <c r="HBY33"/>
      <c r="HBZ33" s="20"/>
      <c r="HCA33"/>
      <c r="HCB33" s="20"/>
      <c r="HCC33"/>
      <c r="HCD33" s="20"/>
      <c r="HCE33"/>
      <c r="HCF33" s="20"/>
      <c r="HCG33"/>
      <c r="HCH33" s="20"/>
      <c r="HCI33"/>
      <c r="HCJ33" s="20"/>
      <c r="HCK33"/>
      <c r="HCL33" s="20"/>
      <c r="HCM33"/>
      <c r="HCN33" s="20"/>
      <c r="HCO33"/>
      <c r="HCP33" s="20"/>
      <c r="HCQ33"/>
      <c r="HCR33" s="20"/>
      <c r="HCS33"/>
      <c r="HCT33" s="20"/>
      <c r="HCU33"/>
      <c r="HCV33" s="20"/>
      <c r="HCW33"/>
      <c r="HCX33" s="20"/>
      <c r="HCY33"/>
      <c r="HCZ33" s="20"/>
      <c r="HDA33"/>
      <c r="HDB33" s="20"/>
      <c r="HDC33"/>
      <c r="HDD33" s="20"/>
      <c r="HDE33"/>
      <c r="HDF33" s="20"/>
      <c r="HDG33"/>
      <c r="HDH33" s="20"/>
      <c r="HDI33"/>
      <c r="HDJ33" s="20"/>
      <c r="HDK33"/>
      <c r="HDL33" s="20"/>
      <c r="HDM33"/>
      <c r="HDN33" s="20"/>
      <c r="HDO33"/>
      <c r="HDP33" s="20"/>
      <c r="HDQ33"/>
      <c r="HDR33" s="20"/>
      <c r="HDS33"/>
      <c r="HDT33" s="20"/>
      <c r="HDU33"/>
      <c r="HDV33" s="20"/>
      <c r="HDW33"/>
      <c r="HDX33" s="20"/>
      <c r="HDY33"/>
      <c r="HDZ33" s="20"/>
      <c r="HEA33"/>
      <c r="HEB33" s="20"/>
      <c r="HEC33"/>
      <c r="HED33" s="20"/>
      <c r="HEE33"/>
      <c r="HEF33" s="20"/>
      <c r="HEG33"/>
      <c r="HEH33" s="20"/>
      <c r="HEI33"/>
      <c r="HEJ33" s="20"/>
      <c r="HEK33"/>
      <c r="HEL33" s="20"/>
      <c r="HEM33"/>
      <c r="HEN33" s="20"/>
      <c r="HEO33"/>
      <c r="HEP33" s="20"/>
      <c r="HEQ33"/>
      <c r="HER33" s="20"/>
      <c r="HES33"/>
      <c r="HET33" s="20"/>
      <c r="HEU33"/>
      <c r="HEV33" s="20"/>
      <c r="HEW33"/>
      <c r="HEX33" s="20"/>
      <c r="HEY33"/>
      <c r="HEZ33" s="20"/>
      <c r="HFA33"/>
      <c r="HFB33" s="20"/>
      <c r="HFC33"/>
      <c r="HFD33" s="20"/>
      <c r="HFE33"/>
      <c r="HFF33" s="20"/>
      <c r="HFG33"/>
      <c r="HFH33" s="20"/>
      <c r="HFI33"/>
      <c r="HFJ33" s="20"/>
      <c r="HFK33"/>
      <c r="HFL33" s="20"/>
      <c r="HFM33"/>
      <c r="HFN33" s="20"/>
      <c r="HFO33"/>
      <c r="HFP33" s="20"/>
      <c r="HFQ33"/>
      <c r="HFR33" s="20"/>
      <c r="HFS33"/>
      <c r="HFT33" s="20"/>
      <c r="HFU33"/>
      <c r="HFV33" s="20"/>
      <c r="HFW33"/>
      <c r="HFX33" s="20"/>
      <c r="HFY33"/>
      <c r="HFZ33" s="20"/>
      <c r="HGA33"/>
      <c r="HGB33" s="20"/>
      <c r="HGC33"/>
      <c r="HGD33" s="20"/>
      <c r="HGE33"/>
      <c r="HGF33" s="20"/>
      <c r="HGG33"/>
      <c r="HGH33" s="20"/>
      <c r="HGI33"/>
      <c r="HGJ33" s="20"/>
      <c r="HGK33"/>
      <c r="HGL33" s="20"/>
      <c r="HGM33"/>
      <c r="HGN33" s="20"/>
      <c r="HGO33"/>
      <c r="HGP33" s="20"/>
      <c r="HGQ33"/>
      <c r="HGR33" s="20"/>
      <c r="HGS33"/>
      <c r="HGT33" s="20"/>
      <c r="HGU33"/>
      <c r="HGV33" s="20"/>
      <c r="HGW33"/>
      <c r="HGX33" s="20"/>
      <c r="HGY33"/>
      <c r="HGZ33" s="20"/>
      <c r="HHA33"/>
      <c r="HHB33" s="20"/>
      <c r="HHC33"/>
      <c r="HHD33" s="20"/>
      <c r="HHE33"/>
      <c r="HHF33" s="20"/>
      <c r="HHG33"/>
      <c r="HHH33" s="20"/>
      <c r="HHI33"/>
      <c r="HHJ33" s="20"/>
      <c r="HHK33"/>
      <c r="HHL33" s="20"/>
      <c r="HHM33"/>
      <c r="HHN33" s="20"/>
      <c r="HHO33"/>
      <c r="HHP33" s="20"/>
      <c r="HHQ33"/>
      <c r="HHR33" s="20"/>
      <c r="HHS33"/>
      <c r="HHT33" s="20"/>
      <c r="HHU33"/>
      <c r="HHV33" s="20"/>
      <c r="HHW33"/>
      <c r="HHX33" s="20"/>
      <c r="HHY33"/>
      <c r="HHZ33" s="20"/>
      <c r="HIA33"/>
      <c r="HIB33" s="20"/>
      <c r="HIC33"/>
      <c r="HID33" s="20"/>
      <c r="HIE33"/>
      <c r="HIF33" s="20"/>
      <c r="HIG33"/>
      <c r="HIH33" s="20"/>
      <c r="HII33"/>
      <c r="HIJ33" s="20"/>
      <c r="HIK33"/>
      <c r="HIL33" s="20"/>
      <c r="HIM33"/>
      <c r="HIN33" s="20"/>
      <c r="HIO33"/>
      <c r="HIP33" s="20"/>
      <c r="HIQ33"/>
      <c r="HIR33" s="20"/>
      <c r="HIS33"/>
      <c r="HIT33" s="20"/>
      <c r="HIU33"/>
      <c r="HIV33" s="20"/>
      <c r="HIW33"/>
      <c r="HIX33" s="20"/>
      <c r="HIY33"/>
      <c r="HIZ33" s="20"/>
      <c r="HJA33"/>
      <c r="HJB33" s="20"/>
      <c r="HJC33"/>
      <c r="HJD33" s="20"/>
      <c r="HJE33"/>
      <c r="HJF33" s="20"/>
      <c r="HJG33"/>
      <c r="HJH33" s="20"/>
      <c r="HJI33"/>
      <c r="HJJ33" s="20"/>
      <c r="HJK33"/>
      <c r="HJL33" s="20"/>
      <c r="HJM33"/>
      <c r="HJN33" s="20"/>
      <c r="HJO33"/>
      <c r="HJP33" s="20"/>
      <c r="HJQ33"/>
      <c r="HJR33" s="20"/>
      <c r="HJS33"/>
      <c r="HJT33" s="20"/>
      <c r="HJU33"/>
      <c r="HJV33" s="20"/>
      <c r="HJW33"/>
      <c r="HJX33" s="20"/>
      <c r="HJY33"/>
      <c r="HJZ33" s="20"/>
      <c r="HKA33"/>
      <c r="HKB33" s="20"/>
      <c r="HKC33"/>
      <c r="HKD33" s="20"/>
      <c r="HKE33"/>
      <c r="HKF33" s="20"/>
      <c r="HKG33"/>
      <c r="HKH33" s="20"/>
      <c r="HKI33"/>
      <c r="HKJ33" s="20"/>
      <c r="HKK33"/>
      <c r="HKL33" s="20"/>
      <c r="HKM33"/>
      <c r="HKN33" s="20"/>
      <c r="HKO33"/>
      <c r="HKP33" s="20"/>
      <c r="HKQ33"/>
      <c r="HKR33" s="20"/>
      <c r="HKS33"/>
      <c r="HKT33" s="20"/>
      <c r="HKU33"/>
      <c r="HKV33" s="20"/>
      <c r="HKW33"/>
      <c r="HKX33" s="20"/>
      <c r="HKY33"/>
      <c r="HKZ33" s="20"/>
      <c r="HLA33"/>
      <c r="HLB33" s="20"/>
      <c r="HLC33"/>
      <c r="HLD33" s="20"/>
      <c r="HLE33"/>
      <c r="HLF33" s="20"/>
      <c r="HLG33"/>
      <c r="HLH33" s="20"/>
      <c r="HLI33"/>
      <c r="HLJ33" s="20"/>
      <c r="HLK33"/>
      <c r="HLL33" s="20"/>
      <c r="HLM33"/>
      <c r="HLN33" s="20"/>
      <c r="HLO33"/>
      <c r="HLP33" s="20"/>
      <c r="HLQ33"/>
      <c r="HLR33" s="20"/>
      <c r="HLS33"/>
      <c r="HLT33" s="20"/>
      <c r="HLU33"/>
      <c r="HLV33" s="20"/>
      <c r="HLW33"/>
      <c r="HLX33" s="20"/>
      <c r="HLY33"/>
      <c r="HLZ33" s="20"/>
      <c r="HMA33"/>
      <c r="HMB33" s="20"/>
      <c r="HMC33"/>
      <c r="HMD33" s="20"/>
      <c r="HME33"/>
      <c r="HMF33" s="20"/>
      <c r="HMG33"/>
      <c r="HMH33" s="20"/>
      <c r="HMI33"/>
      <c r="HMJ33" s="20"/>
      <c r="HMK33"/>
      <c r="HML33" s="20"/>
      <c r="HMM33"/>
      <c r="HMN33" s="20"/>
      <c r="HMO33"/>
      <c r="HMP33" s="20"/>
      <c r="HMQ33"/>
      <c r="HMR33" s="20"/>
      <c r="HMS33"/>
      <c r="HMT33" s="20"/>
      <c r="HMU33"/>
      <c r="HMV33" s="20"/>
      <c r="HMW33"/>
      <c r="HMX33" s="20"/>
      <c r="HMY33"/>
      <c r="HMZ33" s="20"/>
      <c r="HNA33"/>
      <c r="HNB33" s="20"/>
      <c r="HNC33"/>
      <c r="HND33" s="20"/>
      <c r="HNE33"/>
      <c r="HNF33" s="20"/>
      <c r="HNG33"/>
      <c r="HNH33" s="20"/>
      <c r="HNI33"/>
      <c r="HNJ33" s="20"/>
      <c r="HNK33"/>
      <c r="HNL33" s="20"/>
      <c r="HNM33"/>
      <c r="HNN33" s="20"/>
      <c r="HNO33"/>
      <c r="HNP33" s="20"/>
      <c r="HNQ33"/>
      <c r="HNR33" s="20"/>
      <c r="HNS33"/>
      <c r="HNT33" s="20"/>
      <c r="HNU33"/>
      <c r="HNV33" s="20"/>
      <c r="HNW33"/>
      <c r="HNX33" s="20"/>
      <c r="HNY33"/>
      <c r="HNZ33" s="20"/>
      <c r="HOA33"/>
      <c r="HOB33" s="20"/>
      <c r="HOC33"/>
      <c r="HOD33" s="20"/>
      <c r="HOE33"/>
      <c r="HOF33" s="20"/>
      <c r="HOG33"/>
      <c r="HOH33" s="20"/>
      <c r="HOI33"/>
      <c r="HOJ33" s="20"/>
      <c r="HOK33"/>
      <c r="HOL33" s="20"/>
      <c r="HOM33"/>
      <c r="HON33" s="20"/>
      <c r="HOO33"/>
      <c r="HOP33" s="20"/>
      <c r="HOQ33"/>
      <c r="HOR33" s="20"/>
      <c r="HOS33"/>
      <c r="HOT33" s="20"/>
      <c r="HOU33"/>
      <c r="HOV33" s="20"/>
      <c r="HOW33"/>
      <c r="HOX33" s="20"/>
      <c r="HOY33"/>
      <c r="HOZ33" s="20"/>
      <c r="HPA33"/>
      <c r="HPB33" s="20"/>
      <c r="HPC33"/>
      <c r="HPD33" s="20"/>
      <c r="HPE33"/>
      <c r="HPF33" s="20"/>
      <c r="HPG33"/>
      <c r="HPH33" s="20"/>
      <c r="HPI33"/>
      <c r="HPJ33" s="20"/>
      <c r="HPK33"/>
      <c r="HPL33" s="20"/>
      <c r="HPM33"/>
      <c r="HPN33" s="20"/>
      <c r="HPO33"/>
      <c r="HPP33" s="20"/>
      <c r="HPQ33"/>
      <c r="HPR33" s="20"/>
      <c r="HPS33"/>
      <c r="HPT33" s="20"/>
      <c r="HPU33"/>
      <c r="HPV33" s="20"/>
      <c r="HPW33"/>
      <c r="HPX33" s="20"/>
      <c r="HPY33"/>
      <c r="HPZ33" s="20"/>
      <c r="HQA33"/>
      <c r="HQB33" s="20"/>
      <c r="HQC33"/>
      <c r="HQD33" s="20"/>
      <c r="HQE33"/>
      <c r="HQF33" s="20"/>
      <c r="HQG33"/>
      <c r="HQH33" s="20"/>
      <c r="HQI33"/>
      <c r="HQJ33" s="20"/>
      <c r="HQK33"/>
      <c r="HQL33" s="20"/>
      <c r="HQM33"/>
      <c r="HQN33" s="20"/>
      <c r="HQO33"/>
      <c r="HQP33" s="20"/>
      <c r="HQQ33"/>
      <c r="HQR33" s="20"/>
      <c r="HQS33"/>
      <c r="HQT33" s="20"/>
      <c r="HQU33"/>
      <c r="HQV33" s="20"/>
      <c r="HQW33"/>
      <c r="HQX33" s="20"/>
      <c r="HQY33"/>
      <c r="HQZ33" s="20"/>
      <c r="HRA33"/>
      <c r="HRB33" s="20"/>
      <c r="HRC33"/>
      <c r="HRD33" s="20"/>
      <c r="HRE33"/>
      <c r="HRF33" s="20"/>
      <c r="HRG33"/>
      <c r="HRH33" s="20"/>
      <c r="HRI33"/>
      <c r="HRJ33" s="20"/>
      <c r="HRK33"/>
      <c r="HRL33" s="20"/>
      <c r="HRM33"/>
      <c r="HRN33" s="20"/>
      <c r="HRO33"/>
      <c r="HRP33" s="20"/>
      <c r="HRQ33"/>
      <c r="HRR33" s="20"/>
      <c r="HRS33"/>
      <c r="HRT33" s="20"/>
      <c r="HRU33"/>
      <c r="HRV33" s="20"/>
      <c r="HRW33"/>
      <c r="HRX33" s="20"/>
      <c r="HRY33"/>
      <c r="HRZ33" s="20"/>
      <c r="HSA33"/>
      <c r="HSB33" s="20"/>
      <c r="HSC33"/>
      <c r="HSD33" s="20"/>
      <c r="HSE33"/>
      <c r="HSF33" s="20"/>
      <c r="HSG33"/>
      <c r="HSH33" s="20"/>
      <c r="HSI33"/>
      <c r="HSJ33" s="20"/>
      <c r="HSK33"/>
      <c r="HSL33" s="20"/>
      <c r="HSM33"/>
      <c r="HSN33" s="20"/>
      <c r="HSO33"/>
      <c r="HSP33" s="20"/>
      <c r="HSQ33"/>
      <c r="HSR33" s="20"/>
      <c r="HSS33"/>
      <c r="HST33" s="20"/>
      <c r="HSU33"/>
      <c r="HSV33" s="20"/>
      <c r="HSW33"/>
      <c r="HSX33" s="20"/>
      <c r="HSY33"/>
      <c r="HSZ33" s="20"/>
      <c r="HTA33"/>
      <c r="HTB33" s="20"/>
      <c r="HTC33"/>
      <c r="HTD33" s="20"/>
      <c r="HTE33"/>
      <c r="HTF33" s="20"/>
      <c r="HTG33"/>
      <c r="HTH33" s="20"/>
      <c r="HTI33"/>
      <c r="HTJ33" s="20"/>
      <c r="HTK33"/>
      <c r="HTL33" s="20"/>
      <c r="HTM33"/>
      <c r="HTN33" s="20"/>
      <c r="HTO33"/>
      <c r="HTP33" s="20"/>
      <c r="HTQ33"/>
      <c r="HTR33" s="20"/>
      <c r="HTS33"/>
      <c r="HTT33" s="20"/>
      <c r="HTU33"/>
      <c r="HTV33" s="20"/>
      <c r="HTW33"/>
      <c r="HTX33" s="20"/>
      <c r="HTY33"/>
      <c r="HTZ33" s="20"/>
      <c r="HUA33"/>
      <c r="HUB33" s="20"/>
      <c r="HUC33"/>
      <c r="HUD33" s="20"/>
      <c r="HUE33"/>
      <c r="HUF33" s="20"/>
      <c r="HUG33"/>
      <c r="HUH33" s="20"/>
      <c r="HUI33"/>
      <c r="HUJ33" s="20"/>
      <c r="HUK33"/>
      <c r="HUL33" s="20"/>
      <c r="HUM33"/>
      <c r="HUN33" s="20"/>
      <c r="HUO33"/>
      <c r="HUP33" s="20"/>
      <c r="HUQ33"/>
      <c r="HUR33" s="20"/>
      <c r="HUS33"/>
      <c r="HUT33" s="20"/>
      <c r="HUU33"/>
      <c r="HUV33" s="20"/>
      <c r="HUW33"/>
      <c r="HUX33" s="20"/>
      <c r="HUY33"/>
      <c r="HUZ33" s="20"/>
      <c r="HVA33"/>
      <c r="HVB33" s="20"/>
      <c r="HVC33"/>
      <c r="HVD33" s="20"/>
      <c r="HVE33"/>
      <c r="HVF33" s="20"/>
      <c r="HVG33"/>
      <c r="HVH33" s="20"/>
      <c r="HVI33"/>
      <c r="HVJ33" s="20"/>
      <c r="HVK33"/>
      <c r="HVL33" s="20"/>
      <c r="HVM33"/>
      <c r="HVN33" s="20"/>
      <c r="HVO33"/>
      <c r="HVP33" s="20"/>
      <c r="HVQ33"/>
      <c r="HVR33" s="20"/>
      <c r="HVS33"/>
      <c r="HVT33" s="20"/>
      <c r="HVU33"/>
      <c r="HVV33" s="20"/>
      <c r="HVW33"/>
      <c r="HVX33" s="20"/>
      <c r="HVY33"/>
      <c r="HVZ33" s="20"/>
      <c r="HWA33"/>
      <c r="HWB33" s="20"/>
      <c r="HWC33"/>
      <c r="HWD33" s="20"/>
      <c r="HWE33"/>
      <c r="HWF33" s="20"/>
      <c r="HWG33"/>
      <c r="HWH33" s="20"/>
      <c r="HWI33"/>
      <c r="HWJ33" s="20"/>
      <c r="HWK33"/>
      <c r="HWL33" s="20"/>
      <c r="HWM33"/>
      <c r="HWN33" s="20"/>
      <c r="HWO33"/>
      <c r="HWP33" s="20"/>
      <c r="HWQ33"/>
      <c r="HWR33" s="20"/>
      <c r="HWS33"/>
      <c r="HWT33" s="20"/>
      <c r="HWU33"/>
      <c r="HWV33" s="20"/>
      <c r="HWW33"/>
      <c r="HWX33" s="20"/>
      <c r="HWY33"/>
      <c r="HWZ33" s="20"/>
      <c r="HXA33"/>
      <c r="HXB33" s="20"/>
      <c r="HXC33"/>
      <c r="HXD33" s="20"/>
      <c r="HXE33"/>
      <c r="HXF33" s="20"/>
      <c r="HXG33"/>
      <c r="HXH33" s="20"/>
      <c r="HXI33"/>
      <c r="HXJ33" s="20"/>
      <c r="HXK33"/>
      <c r="HXL33" s="20"/>
      <c r="HXM33"/>
      <c r="HXN33" s="20"/>
      <c r="HXO33"/>
      <c r="HXP33" s="20"/>
      <c r="HXQ33"/>
      <c r="HXR33" s="20"/>
      <c r="HXS33"/>
      <c r="HXT33" s="20"/>
      <c r="HXU33"/>
      <c r="HXV33" s="20"/>
      <c r="HXW33"/>
      <c r="HXX33" s="20"/>
      <c r="HXY33"/>
      <c r="HXZ33" s="20"/>
      <c r="HYA33"/>
      <c r="HYB33" s="20"/>
      <c r="HYC33"/>
      <c r="HYD33" s="20"/>
      <c r="HYE33"/>
      <c r="HYF33" s="20"/>
      <c r="HYG33"/>
      <c r="HYH33" s="20"/>
      <c r="HYI33"/>
      <c r="HYJ33" s="20"/>
      <c r="HYK33"/>
      <c r="HYL33" s="20"/>
      <c r="HYM33"/>
      <c r="HYN33" s="20"/>
      <c r="HYO33"/>
      <c r="HYP33" s="20"/>
      <c r="HYQ33"/>
      <c r="HYR33" s="20"/>
      <c r="HYS33"/>
      <c r="HYT33" s="20"/>
      <c r="HYU33"/>
      <c r="HYV33" s="20"/>
      <c r="HYW33"/>
      <c r="HYX33" s="20"/>
      <c r="HYY33"/>
      <c r="HYZ33" s="20"/>
      <c r="HZA33"/>
      <c r="HZB33" s="20"/>
      <c r="HZC33"/>
      <c r="HZD33" s="20"/>
      <c r="HZE33"/>
      <c r="HZF33" s="20"/>
      <c r="HZG33"/>
      <c r="HZH33" s="20"/>
      <c r="HZI33"/>
      <c r="HZJ33" s="20"/>
      <c r="HZK33"/>
      <c r="HZL33" s="20"/>
      <c r="HZM33"/>
      <c r="HZN33" s="20"/>
      <c r="HZO33"/>
      <c r="HZP33" s="20"/>
      <c r="HZQ33"/>
      <c r="HZR33" s="20"/>
      <c r="HZS33"/>
      <c r="HZT33" s="20"/>
      <c r="HZU33"/>
      <c r="HZV33" s="20"/>
      <c r="HZW33"/>
      <c r="HZX33" s="20"/>
      <c r="HZY33"/>
      <c r="HZZ33" s="20"/>
      <c r="IAA33"/>
      <c r="IAB33" s="20"/>
      <c r="IAC33"/>
      <c r="IAD33" s="20"/>
      <c r="IAE33"/>
      <c r="IAF33" s="20"/>
      <c r="IAG33"/>
      <c r="IAH33" s="20"/>
      <c r="IAI33"/>
      <c r="IAJ33" s="20"/>
      <c r="IAK33"/>
      <c r="IAL33" s="20"/>
      <c r="IAM33"/>
      <c r="IAN33" s="20"/>
      <c r="IAO33"/>
      <c r="IAP33" s="20"/>
      <c r="IAQ33"/>
      <c r="IAR33" s="20"/>
      <c r="IAS33"/>
      <c r="IAT33" s="20"/>
      <c r="IAU33"/>
      <c r="IAV33" s="20"/>
      <c r="IAW33"/>
      <c r="IAX33" s="20"/>
      <c r="IAY33"/>
      <c r="IAZ33" s="20"/>
      <c r="IBA33"/>
      <c r="IBB33" s="20"/>
      <c r="IBC33"/>
      <c r="IBD33" s="20"/>
      <c r="IBE33"/>
      <c r="IBF33" s="20"/>
      <c r="IBG33"/>
      <c r="IBH33" s="20"/>
      <c r="IBI33"/>
      <c r="IBJ33" s="20"/>
      <c r="IBK33"/>
      <c r="IBL33" s="20"/>
      <c r="IBM33"/>
      <c r="IBN33" s="20"/>
      <c r="IBO33"/>
      <c r="IBP33" s="20"/>
      <c r="IBQ33"/>
      <c r="IBR33" s="20"/>
      <c r="IBS33"/>
      <c r="IBT33" s="20"/>
      <c r="IBU33"/>
      <c r="IBV33" s="20"/>
      <c r="IBW33"/>
      <c r="IBX33" s="20"/>
      <c r="IBY33"/>
      <c r="IBZ33" s="20"/>
      <c r="ICA33"/>
      <c r="ICB33" s="20"/>
      <c r="ICC33"/>
      <c r="ICD33" s="20"/>
      <c r="ICE33"/>
      <c r="ICF33" s="20"/>
      <c r="ICG33"/>
      <c r="ICH33" s="20"/>
      <c r="ICI33"/>
      <c r="ICJ33" s="20"/>
      <c r="ICK33"/>
      <c r="ICL33" s="20"/>
      <c r="ICM33"/>
      <c r="ICN33" s="20"/>
      <c r="ICO33"/>
      <c r="ICP33" s="20"/>
      <c r="ICQ33"/>
      <c r="ICR33" s="20"/>
      <c r="ICS33"/>
      <c r="ICT33" s="20"/>
      <c r="ICU33"/>
      <c r="ICV33" s="20"/>
      <c r="ICW33"/>
      <c r="ICX33" s="20"/>
      <c r="ICY33"/>
      <c r="ICZ33" s="20"/>
      <c r="IDA33"/>
      <c r="IDB33" s="20"/>
      <c r="IDC33"/>
      <c r="IDD33" s="20"/>
      <c r="IDE33"/>
      <c r="IDF33" s="20"/>
      <c r="IDG33"/>
      <c r="IDH33" s="20"/>
      <c r="IDI33"/>
      <c r="IDJ33" s="20"/>
      <c r="IDK33"/>
      <c r="IDL33" s="20"/>
      <c r="IDM33"/>
      <c r="IDN33" s="20"/>
      <c r="IDO33"/>
      <c r="IDP33" s="20"/>
      <c r="IDQ33"/>
      <c r="IDR33" s="20"/>
      <c r="IDS33"/>
      <c r="IDT33" s="20"/>
      <c r="IDU33"/>
      <c r="IDV33" s="20"/>
      <c r="IDW33"/>
      <c r="IDX33" s="20"/>
      <c r="IDY33"/>
      <c r="IDZ33" s="20"/>
      <c r="IEA33"/>
      <c r="IEB33" s="20"/>
      <c r="IEC33"/>
      <c r="IED33" s="20"/>
      <c r="IEE33"/>
      <c r="IEF33" s="20"/>
      <c r="IEG33"/>
      <c r="IEH33" s="20"/>
      <c r="IEI33"/>
      <c r="IEJ33" s="20"/>
      <c r="IEK33"/>
      <c r="IEL33" s="20"/>
      <c r="IEM33"/>
      <c r="IEN33" s="20"/>
      <c r="IEO33"/>
      <c r="IEP33" s="20"/>
      <c r="IEQ33"/>
      <c r="IER33" s="20"/>
      <c r="IES33"/>
      <c r="IET33" s="20"/>
      <c r="IEU33"/>
      <c r="IEV33" s="20"/>
      <c r="IEW33"/>
      <c r="IEX33" s="20"/>
      <c r="IEY33"/>
      <c r="IEZ33" s="20"/>
      <c r="IFA33"/>
      <c r="IFB33" s="20"/>
      <c r="IFC33"/>
      <c r="IFD33" s="20"/>
      <c r="IFE33"/>
      <c r="IFF33" s="20"/>
      <c r="IFG33"/>
      <c r="IFH33" s="20"/>
      <c r="IFI33"/>
      <c r="IFJ33" s="20"/>
      <c r="IFK33"/>
      <c r="IFL33" s="20"/>
      <c r="IFM33"/>
      <c r="IFN33" s="20"/>
      <c r="IFO33"/>
      <c r="IFP33" s="20"/>
      <c r="IFQ33"/>
      <c r="IFR33" s="20"/>
      <c r="IFS33"/>
      <c r="IFT33" s="20"/>
      <c r="IFU33"/>
      <c r="IFV33" s="20"/>
      <c r="IFW33"/>
      <c r="IFX33" s="20"/>
      <c r="IFY33"/>
      <c r="IFZ33" s="20"/>
      <c r="IGA33"/>
      <c r="IGB33" s="20"/>
      <c r="IGC33"/>
      <c r="IGD33" s="20"/>
      <c r="IGE33"/>
      <c r="IGF33" s="20"/>
      <c r="IGG33"/>
      <c r="IGH33" s="20"/>
      <c r="IGI33"/>
      <c r="IGJ33" s="20"/>
      <c r="IGK33"/>
      <c r="IGL33" s="20"/>
      <c r="IGM33"/>
      <c r="IGN33" s="20"/>
      <c r="IGO33"/>
      <c r="IGP33" s="20"/>
      <c r="IGQ33"/>
      <c r="IGR33" s="20"/>
      <c r="IGS33"/>
      <c r="IGT33" s="20"/>
      <c r="IGU33"/>
      <c r="IGV33" s="20"/>
      <c r="IGW33"/>
      <c r="IGX33" s="20"/>
      <c r="IGY33"/>
      <c r="IGZ33" s="20"/>
      <c r="IHA33"/>
      <c r="IHB33" s="20"/>
      <c r="IHC33"/>
      <c r="IHD33" s="20"/>
      <c r="IHE33"/>
      <c r="IHF33" s="20"/>
      <c r="IHG33"/>
      <c r="IHH33" s="20"/>
      <c r="IHI33"/>
      <c r="IHJ33" s="20"/>
      <c r="IHK33"/>
      <c r="IHL33" s="20"/>
      <c r="IHM33"/>
      <c r="IHN33" s="20"/>
      <c r="IHO33"/>
      <c r="IHP33" s="20"/>
      <c r="IHQ33"/>
      <c r="IHR33" s="20"/>
      <c r="IHS33"/>
      <c r="IHT33" s="20"/>
      <c r="IHU33"/>
      <c r="IHV33" s="20"/>
      <c r="IHW33"/>
      <c r="IHX33" s="20"/>
      <c r="IHY33"/>
      <c r="IHZ33" s="20"/>
      <c r="IIA33"/>
      <c r="IIB33" s="20"/>
      <c r="IIC33"/>
      <c r="IID33" s="20"/>
      <c r="IIE33"/>
      <c r="IIF33" s="20"/>
      <c r="IIG33"/>
      <c r="IIH33" s="20"/>
      <c r="III33"/>
      <c r="IIJ33" s="20"/>
      <c r="IIK33"/>
      <c r="IIL33" s="20"/>
      <c r="IIM33"/>
      <c r="IIN33" s="20"/>
      <c r="IIO33"/>
      <c r="IIP33" s="20"/>
      <c r="IIQ33"/>
      <c r="IIR33" s="20"/>
      <c r="IIS33"/>
      <c r="IIT33" s="20"/>
      <c r="IIU33"/>
      <c r="IIV33" s="20"/>
      <c r="IIW33"/>
      <c r="IIX33" s="20"/>
      <c r="IIY33"/>
      <c r="IIZ33" s="20"/>
      <c r="IJA33"/>
      <c r="IJB33" s="20"/>
      <c r="IJC33"/>
      <c r="IJD33" s="20"/>
      <c r="IJE33"/>
      <c r="IJF33" s="20"/>
      <c r="IJG33"/>
      <c r="IJH33" s="20"/>
      <c r="IJI33"/>
      <c r="IJJ33" s="20"/>
      <c r="IJK33"/>
      <c r="IJL33" s="20"/>
      <c r="IJM33"/>
      <c r="IJN33" s="20"/>
      <c r="IJO33"/>
      <c r="IJP33" s="20"/>
      <c r="IJQ33"/>
      <c r="IJR33" s="20"/>
      <c r="IJS33"/>
      <c r="IJT33" s="20"/>
      <c r="IJU33"/>
      <c r="IJV33" s="20"/>
      <c r="IJW33"/>
      <c r="IJX33" s="20"/>
      <c r="IJY33"/>
      <c r="IJZ33" s="20"/>
      <c r="IKA33"/>
      <c r="IKB33" s="20"/>
      <c r="IKC33"/>
      <c r="IKD33" s="20"/>
      <c r="IKE33"/>
      <c r="IKF33" s="20"/>
      <c r="IKG33"/>
      <c r="IKH33" s="20"/>
      <c r="IKI33"/>
      <c r="IKJ33" s="20"/>
      <c r="IKK33"/>
      <c r="IKL33" s="20"/>
      <c r="IKM33"/>
      <c r="IKN33" s="20"/>
      <c r="IKO33"/>
      <c r="IKP33" s="20"/>
      <c r="IKQ33"/>
      <c r="IKR33" s="20"/>
      <c r="IKS33"/>
      <c r="IKT33" s="20"/>
      <c r="IKU33"/>
      <c r="IKV33" s="20"/>
      <c r="IKW33"/>
      <c r="IKX33" s="20"/>
      <c r="IKY33"/>
      <c r="IKZ33" s="20"/>
      <c r="ILA33"/>
      <c r="ILB33" s="20"/>
      <c r="ILC33"/>
      <c r="ILD33" s="20"/>
      <c r="ILE33"/>
      <c r="ILF33" s="20"/>
      <c r="ILG33"/>
      <c r="ILH33" s="20"/>
      <c r="ILI33"/>
      <c r="ILJ33" s="20"/>
      <c r="ILK33"/>
      <c r="ILL33" s="20"/>
      <c r="ILM33"/>
      <c r="ILN33" s="20"/>
      <c r="ILO33"/>
      <c r="ILP33" s="20"/>
      <c r="ILQ33"/>
      <c r="ILR33" s="20"/>
      <c r="ILS33"/>
      <c r="ILT33" s="20"/>
      <c r="ILU33"/>
      <c r="ILV33" s="20"/>
      <c r="ILW33"/>
      <c r="ILX33" s="20"/>
      <c r="ILY33"/>
      <c r="ILZ33" s="20"/>
      <c r="IMA33"/>
      <c r="IMB33" s="20"/>
      <c r="IMC33"/>
      <c r="IMD33" s="20"/>
      <c r="IME33"/>
      <c r="IMF33" s="20"/>
      <c r="IMG33"/>
      <c r="IMH33" s="20"/>
      <c r="IMI33"/>
      <c r="IMJ33" s="20"/>
      <c r="IMK33"/>
      <c r="IML33" s="20"/>
      <c r="IMM33"/>
      <c r="IMN33" s="20"/>
      <c r="IMO33"/>
      <c r="IMP33" s="20"/>
      <c r="IMQ33"/>
      <c r="IMR33" s="20"/>
      <c r="IMS33"/>
      <c r="IMT33" s="20"/>
      <c r="IMU33"/>
      <c r="IMV33" s="20"/>
      <c r="IMW33"/>
      <c r="IMX33" s="20"/>
      <c r="IMY33"/>
      <c r="IMZ33" s="20"/>
      <c r="INA33"/>
      <c r="INB33" s="20"/>
      <c r="INC33"/>
      <c r="IND33" s="20"/>
      <c r="INE33"/>
      <c r="INF33" s="20"/>
      <c r="ING33"/>
      <c r="INH33" s="20"/>
      <c r="INI33"/>
      <c r="INJ33" s="20"/>
      <c r="INK33"/>
      <c r="INL33" s="20"/>
      <c r="INM33"/>
      <c r="INN33" s="20"/>
      <c r="INO33"/>
      <c r="INP33" s="20"/>
      <c r="INQ33"/>
      <c r="INR33" s="20"/>
      <c r="INS33"/>
      <c r="INT33" s="20"/>
      <c r="INU33"/>
      <c r="INV33" s="20"/>
      <c r="INW33"/>
      <c r="INX33" s="20"/>
      <c r="INY33"/>
      <c r="INZ33" s="20"/>
      <c r="IOA33"/>
      <c r="IOB33" s="20"/>
      <c r="IOC33"/>
      <c r="IOD33" s="20"/>
      <c r="IOE33"/>
      <c r="IOF33" s="20"/>
      <c r="IOG33"/>
      <c r="IOH33" s="20"/>
      <c r="IOI33"/>
      <c r="IOJ33" s="20"/>
      <c r="IOK33"/>
      <c r="IOL33" s="20"/>
      <c r="IOM33"/>
      <c r="ION33" s="20"/>
      <c r="IOO33"/>
      <c r="IOP33" s="20"/>
      <c r="IOQ33"/>
      <c r="IOR33" s="20"/>
      <c r="IOS33"/>
      <c r="IOT33" s="20"/>
      <c r="IOU33"/>
      <c r="IOV33" s="20"/>
      <c r="IOW33"/>
      <c r="IOX33" s="20"/>
      <c r="IOY33"/>
      <c r="IOZ33" s="20"/>
      <c r="IPA33"/>
      <c r="IPB33" s="20"/>
      <c r="IPC33"/>
      <c r="IPD33" s="20"/>
      <c r="IPE33"/>
      <c r="IPF33" s="20"/>
      <c r="IPG33"/>
      <c r="IPH33" s="20"/>
      <c r="IPI33"/>
      <c r="IPJ33" s="20"/>
      <c r="IPK33"/>
      <c r="IPL33" s="20"/>
      <c r="IPM33"/>
      <c r="IPN33" s="20"/>
      <c r="IPO33"/>
      <c r="IPP33" s="20"/>
      <c r="IPQ33"/>
      <c r="IPR33" s="20"/>
      <c r="IPS33"/>
      <c r="IPT33" s="20"/>
      <c r="IPU33"/>
      <c r="IPV33" s="20"/>
      <c r="IPW33"/>
      <c r="IPX33" s="20"/>
      <c r="IPY33"/>
      <c r="IPZ33" s="20"/>
      <c r="IQA33"/>
      <c r="IQB33" s="20"/>
      <c r="IQC33"/>
      <c r="IQD33" s="20"/>
      <c r="IQE33"/>
      <c r="IQF33" s="20"/>
      <c r="IQG33"/>
      <c r="IQH33" s="20"/>
      <c r="IQI33"/>
      <c r="IQJ33" s="20"/>
      <c r="IQK33"/>
      <c r="IQL33" s="20"/>
      <c r="IQM33"/>
      <c r="IQN33" s="20"/>
      <c r="IQO33"/>
      <c r="IQP33" s="20"/>
      <c r="IQQ33"/>
      <c r="IQR33" s="20"/>
      <c r="IQS33"/>
      <c r="IQT33" s="20"/>
      <c r="IQU33"/>
      <c r="IQV33" s="20"/>
      <c r="IQW33"/>
      <c r="IQX33" s="20"/>
      <c r="IQY33"/>
      <c r="IQZ33" s="20"/>
      <c r="IRA33"/>
      <c r="IRB33" s="20"/>
      <c r="IRC33"/>
      <c r="IRD33" s="20"/>
      <c r="IRE33"/>
      <c r="IRF33" s="20"/>
      <c r="IRG33"/>
      <c r="IRH33" s="20"/>
      <c r="IRI33"/>
      <c r="IRJ33" s="20"/>
      <c r="IRK33"/>
      <c r="IRL33" s="20"/>
      <c r="IRM33"/>
      <c r="IRN33" s="20"/>
      <c r="IRO33"/>
      <c r="IRP33" s="20"/>
      <c r="IRQ33"/>
      <c r="IRR33" s="20"/>
      <c r="IRS33"/>
      <c r="IRT33" s="20"/>
      <c r="IRU33"/>
      <c r="IRV33" s="20"/>
      <c r="IRW33"/>
      <c r="IRX33" s="20"/>
      <c r="IRY33"/>
      <c r="IRZ33" s="20"/>
      <c r="ISA33"/>
      <c r="ISB33" s="20"/>
      <c r="ISC33"/>
      <c r="ISD33" s="20"/>
      <c r="ISE33"/>
      <c r="ISF33" s="20"/>
      <c r="ISG33"/>
      <c r="ISH33" s="20"/>
      <c r="ISI33"/>
      <c r="ISJ33" s="20"/>
      <c r="ISK33"/>
      <c r="ISL33" s="20"/>
      <c r="ISM33"/>
      <c r="ISN33" s="20"/>
      <c r="ISO33"/>
      <c r="ISP33" s="20"/>
      <c r="ISQ33"/>
      <c r="ISR33" s="20"/>
      <c r="ISS33"/>
      <c r="IST33" s="20"/>
      <c r="ISU33"/>
      <c r="ISV33" s="20"/>
      <c r="ISW33"/>
      <c r="ISX33" s="20"/>
      <c r="ISY33"/>
      <c r="ISZ33" s="20"/>
      <c r="ITA33"/>
      <c r="ITB33" s="20"/>
      <c r="ITC33"/>
      <c r="ITD33" s="20"/>
      <c r="ITE33"/>
      <c r="ITF33" s="20"/>
      <c r="ITG33"/>
      <c r="ITH33" s="20"/>
      <c r="ITI33"/>
      <c r="ITJ33" s="20"/>
      <c r="ITK33"/>
      <c r="ITL33" s="20"/>
      <c r="ITM33"/>
      <c r="ITN33" s="20"/>
      <c r="ITO33"/>
      <c r="ITP33" s="20"/>
      <c r="ITQ33"/>
      <c r="ITR33" s="20"/>
      <c r="ITS33"/>
      <c r="ITT33" s="20"/>
      <c r="ITU33"/>
      <c r="ITV33" s="20"/>
      <c r="ITW33"/>
      <c r="ITX33" s="20"/>
      <c r="ITY33"/>
      <c r="ITZ33" s="20"/>
      <c r="IUA33"/>
      <c r="IUB33" s="20"/>
      <c r="IUC33"/>
      <c r="IUD33" s="20"/>
      <c r="IUE33"/>
      <c r="IUF33" s="20"/>
      <c r="IUG33"/>
      <c r="IUH33" s="20"/>
      <c r="IUI33"/>
      <c r="IUJ33" s="20"/>
      <c r="IUK33"/>
      <c r="IUL33" s="20"/>
      <c r="IUM33"/>
      <c r="IUN33" s="20"/>
      <c r="IUO33"/>
      <c r="IUP33" s="20"/>
      <c r="IUQ33"/>
      <c r="IUR33" s="20"/>
      <c r="IUS33"/>
      <c r="IUT33" s="20"/>
      <c r="IUU33"/>
      <c r="IUV33" s="20"/>
      <c r="IUW33"/>
      <c r="IUX33" s="20"/>
      <c r="IUY33"/>
      <c r="IUZ33" s="20"/>
      <c r="IVA33"/>
      <c r="IVB33" s="20"/>
      <c r="IVC33"/>
      <c r="IVD33" s="20"/>
      <c r="IVE33"/>
      <c r="IVF33" s="20"/>
      <c r="IVG33"/>
      <c r="IVH33" s="20"/>
      <c r="IVI33"/>
      <c r="IVJ33" s="20"/>
      <c r="IVK33"/>
      <c r="IVL33" s="20"/>
      <c r="IVM33"/>
      <c r="IVN33" s="20"/>
      <c r="IVO33"/>
      <c r="IVP33" s="20"/>
      <c r="IVQ33"/>
      <c r="IVR33" s="20"/>
      <c r="IVS33"/>
      <c r="IVT33" s="20"/>
      <c r="IVU33"/>
      <c r="IVV33" s="20"/>
      <c r="IVW33"/>
      <c r="IVX33" s="20"/>
      <c r="IVY33"/>
      <c r="IVZ33" s="20"/>
      <c r="IWA33"/>
      <c r="IWB33" s="20"/>
      <c r="IWC33"/>
      <c r="IWD33" s="20"/>
      <c r="IWE33"/>
      <c r="IWF33" s="20"/>
      <c r="IWG33"/>
      <c r="IWH33" s="20"/>
      <c r="IWI33"/>
      <c r="IWJ33" s="20"/>
      <c r="IWK33"/>
      <c r="IWL33" s="20"/>
      <c r="IWM33"/>
      <c r="IWN33" s="20"/>
      <c r="IWO33"/>
      <c r="IWP33" s="20"/>
      <c r="IWQ33"/>
      <c r="IWR33" s="20"/>
      <c r="IWS33"/>
      <c r="IWT33" s="20"/>
      <c r="IWU33"/>
      <c r="IWV33" s="20"/>
      <c r="IWW33"/>
      <c r="IWX33" s="20"/>
      <c r="IWY33"/>
      <c r="IWZ33" s="20"/>
      <c r="IXA33"/>
      <c r="IXB33" s="20"/>
      <c r="IXC33"/>
      <c r="IXD33" s="20"/>
      <c r="IXE33"/>
      <c r="IXF33" s="20"/>
      <c r="IXG33"/>
      <c r="IXH33" s="20"/>
      <c r="IXI33"/>
      <c r="IXJ33" s="20"/>
      <c r="IXK33"/>
      <c r="IXL33" s="20"/>
      <c r="IXM33"/>
      <c r="IXN33" s="20"/>
      <c r="IXO33"/>
      <c r="IXP33" s="20"/>
      <c r="IXQ33"/>
      <c r="IXR33" s="20"/>
      <c r="IXS33"/>
      <c r="IXT33" s="20"/>
      <c r="IXU33"/>
      <c r="IXV33" s="20"/>
      <c r="IXW33"/>
      <c r="IXX33" s="20"/>
      <c r="IXY33"/>
      <c r="IXZ33" s="20"/>
      <c r="IYA33"/>
      <c r="IYB33" s="20"/>
      <c r="IYC33"/>
      <c r="IYD33" s="20"/>
      <c r="IYE33"/>
      <c r="IYF33" s="20"/>
      <c r="IYG33"/>
      <c r="IYH33" s="20"/>
      <c r="IYI33"/>
      <c r="IYJ33" s="20"/>
      <c r="IYK33"/>
      <c r="IYL33" s="20"/>
      <c r="IYM33"/>
      <c r="IYN33" s="20"/>
      <c r="IYO33"/>
      <c r="IYP33" s="20"/>
      <c r="IYQ33"/>
      <c r="IYR33" s="20"/>
      <c r="IYS33"/>
      <c r="IYT33" s="20"/>
      <c r="IYU33"/>
      <c r="IYV33" s="20"/>
      <c r="IYW33"/>
      <c r="IYX33" s="20"/>
      <c r="IYY33"/>
      <c r="IYZ33" s="20"/>
      <c r="IZA33"/>
      <c r="IZB33" s="20"/>
      <c r="IZC33"/>
      <c r="IZD33" s="20"/>
      <c r="IZE33"/>
      <c r="IZF33" s="20"/>
      <c r="IZG33"/>
      <c r="IZH33" s="20"/>
      <c r="IZI33"/>
      <c r="IZJ33" s="20"/>
      <c r="IZK33"/>
      <c r="IZL33" s="20"/>
      <c r="IZM33"/>
      <c r="IZN33" s="20"/>
      <c r="IZO33"/>
      <c r="IZP33" s="20"/>
      <c r="IZQ33"/>
      <c r="IZR33" s="20"/>
      <c r="IZS33"/>
      <c r="IZT33" s="20"/>
      <c r="IZU33"/>
      <c r="IZV33" s="20"/>
      <c r="IZW33"/>
      <c r="IZX33" s="20"/>
      <c r="IZY33"/>
      <c r="IZZ33" s="20"/>
      <c r="JAA33"/>
      <c r="JAB33" s="20"/>
      <c r="JAC33"/>
      <c r="JAD33" s="20"/>
      <c r="JAE33"/>
      <c r="JAF33" s="20"/>
      <c r="JAG33"/>
      <c r="JAH33" s="20"/>
      <c r="JAI33"/>
      <c r="JAJ33" s="20"/>
      <c r="JAK33"/>
      <c r="JAL33" s="20"/>
      <c r="JAM33"/>
      <c r="JAN33" s="20"/>
      <c r="JAO33"/>
      <c r="JAP33" s="20"/>
      <c r="JAQ33"/>
      <c r="JAR33" s="20"/>
      <c r="JAS33"/>
      <c r="JAT33" s="20"/>
      <c r="JAU33"/>
      <c r="JAV33" s="20"/>
      <c r="JAW33"/>
      <c r="JAX33" s="20"/>
      <c r="JAY33"/>
      <c r="JAZ33" s="20"/>
      <c r="JBA33"/>
      <c r="JBB33" s="20"/>
      <c r="JBC33"/>
      <c r="JBD33" s="20"/>
      <c r="JBE33"/>
      <c r="JBF33" s="20"/>
      <c r="JBG33"/>
      <c r="JBH33" s="20"/>
      <c r="JBI33"/>
      <c r="JBJ33" s="20"/>
      <c r="JBK33"/>
      <c r="JBL33" s="20"/>
      <c r="JBM33"/>
      <c r="JBN33" s="20"/>
      <c r="JBO33"/>
      <c r="JBP33" s="20"/>
      <c r="JBQ33"/>
      <c r="JBR33" s="20"/>
      <c r="JBS33"/>
      <c r="JBT33" s="20"/>
      <c r="JBU33"/>
      <c r="JBV33" s="20"/>
      <c r="JBW33"/>
      <c r="JBX33" s="20"/>
      <c r="JBY33"/>
      <c r="JBZ33" s="20"/>
      <c r="JCA33"/>
      <c r="JCB33" s="20"/>
      <c r="JCC33"/>
      <c r="JCD33" s="20"/>
      <c r="JCE33"/>
      <c r="JCF33" s="20"/>
      <c r="JCG33"/>
      <c r="JCH33" s="20"/>
      <c r="JCI33"/>
      <c r="JCJ33" s="20"/>
      <c r="JCK33"/>
      <c r="JCL33" s="20"/>
      <c r="JCM33"/>
      <c r="JCN33" s="20"/>
      <c r="JCO33"/>
      <c r="JCP33" s="20"/>
      <c r="JCQ33"/>
      <c r="JCR33" s="20"/>
      <c r="JCS33"/>
      <c r="JCT33" s="20"/>
      <c r="JCU33"/>
      <c r="JCV33" s="20"/>
      <c r="JCW33"/>
      <c r="JCX33" s="20"/>
      <c r="JCY33"/>
      <c r="JCZ33" s="20"/>
      <c r="JDA33"/>
      <c r="JDB33" s="20"/>
      <c r="JDC33"/>
      <c r="JDD33" s="20"/>
      <c r="JDE33"/>
      <c r="JDF33" s="20"/>
      <c r="JDG33"/>
      <c r="JDH33" s="20"/>
      <c r="JDI33"/>
      <c r="JDJ33" s="20"/>
      <c r="JDK33"/>
      <c r="JDL33" s="20"/>
      <c r="JDM33"/>
      <c r="JDN33" s="20"/>
      <c r="JDO33"/>
      <c r="JDP33" s="20"/>
      <c r="JDQ33"/>
      <c r="JDR33" s="20"/>
      <c r="JDS33"/>
      <c r="JDT33" s="20"/>
      <c r="JDU33"/>
      <c r="JDV33" s="20"/>
      <c r="JDW33"/>
      <c r="JDX33" s="20"/>
      <c r="JDY33"/>
      <c r="JDZ33" s="20"/>
      <c r="JEA33"/>
      <c r="JEB33" s="20"/>
      <c r="JEC33"/>
      <c r="JED33" s="20"/>
      <c r="JEE33"/>
      <c r="JEF33" s="20"/>
      <c r="JEG33"/>
      <c r="JEH33" s="20"/>
      <c r="JEI33"/>
      <c r="JEJ33" s="20"/>
      <c r="JEK33"/>
      <c r="JEL33" s="20"/>
      <c r="JEM33"/>
      <c r="JEN33" s="20"/>
      <c r="JEO33"/>
      <c r="JEP33" s="20"/>
      <c r="JEQ33"/>
      <c r="JER33" s="20"/>
      <c r="JES33"/>
      <c r="JET33" s="20"/>
      <c r="JEU33"/>
      <c r="JEV33" s="20"/>
      <c r="JEW33"/>
      <c r="JEX33" s="20"/>
      <c r="JEY33"/>
      <c r="JEZ33" s="20"/>
      <c r="JFA33"/>
      <c r="JFB33" s="20"/>
      <c r="JFC33"/>
      <c r="JFD33" s="20"/>
      <c r="JFE33"/>
      <c r="JFF33" s="20"/>
      <c r="JFG33"/>
      <c r="JFH33" s="20"/>
      <c r="JFI33"/>
      <c r="JFJ33" s="20"/>
      <c r="JFK33"/>
      <c r="JFL33" s="20"/>
      <c r="JFM33"/>
      <c r="JFN33" s="20"/>
      <c r="JFO33"/>
      <c r="JFP33" s="20"/>
      <c r="JFQ33"/>
      <c r="JFR33" s="20"/>
      <c r="JFS33"/>
      <c r="JFT33" s="20"/>
      <c r="JFU33"/>
      <c r="JFV33" s="20"/>
      <c r="JFW33"/>
      <c r="JFX33" s="20"/>
      <c r="JFY33"/>
      <c r="JFZ33" s="20"/>
      <c r="JGA33"/>
      <c r="JGB33" s="20"/>
      <c r="JGC33"/>
      <c r="JGD33" s="20"/>
      <c r="JGE33"/>
      <c r="JGF33" s="20"/>
      <c r="JGG33"/>
      <c r="JGH33" s="20"/>
      <c r="JGI33"/>
      <c r="JGJ33" s="20"/>
      <c r="JGK33"/>
      <c r="JGL33" s="20"/>
      <c r="JGM33"/>
      <c r="JGN33" s="20"/>
      <c r="JGO33"/>
      <c r="JGP33" s="20"/>
      <c r="JGQ33"/>
      <c r="JGR33" s="20"/>
      <c r="JGS33"/>
      <c r="JGT33" s="20"/>
      <c r="JGU33"/>
      <c r="JGV33" s="20"/>
      <c r="JGW33"/>
      <c r="JGX33" s="20"/>
      <c r="JGY33"/>
      <c r="JGZ33" s="20"/>
      <c r="JHA33"/>
      <c r="JHB33" s="20"/>
      <c r="JHC33"/>
      <c r="JHD33" s="20"/>
      <c r="JHE33"/>
      <c r="JHF33" s="20"/>
      <c r="JHG33"/>
      <c r="JHH33" s="20"/>
      <c r="JHI33"/>
      <c r="JHJ33" s="20"/>
      <c r="JHK33"/>
      <c r="JHL33" s="20"/>
      <c r="JHM33"/>
      <c r="JHN33" s="20"/>
      <c r="JHO33"/>
      <c r="JHP33" s="20"/>
      <c r="JHQ33"/>
      <c r="JHR33" s="20"/>
      <c r="JHS33"/>
      <c r="JHT33" s="20"/>
      <c r="JHU33"/>
      <c r="JHV33" s="20"/>
      <c r="JHW33"/>
      <c r="JHX33" s="20"/>
      <c r="JHY33"/>
      <c r="JHZ33" s="20"/>
      <c r="JIA33"/>
      <c r="JIB33" s="20"/>
      <c r="JIC33"/>
      <c r="JID33" s="20"/>
      <c r="JIE33"/>
      <c r="JIF33" s="20"/>
      <c r="JIG33"/>
      <c r="JIH33" s="20"/>
      <c r="JII33"/>
      <c r="JIJ33" s="20"/>
      <c r="JIK33"/>
      <c r="JIL33" s="20"/>
      <c r="JIM33"/>
      <c r="JIN33" s="20"/>
      <c r="JIO33"/>
      <c r="JIP33" s="20"/>
      <c r="JIQ33"/>
      <c r="JIR33" s="20"/>
      <c r="JIS33"/>
      <c r="JIT33" s="20"/>
      <c r="JIU33"/>
      <c r="JIV33" s="20"/>
      <c r="JIW33"/>
      <c r="JIX33" s="20"/>
      <c r="JIY33"/>
      <c r="JIZ33" s="20"/>
      <c r="JJA33"/>
      <c r="JJB33" s="20"/>
      <c r="JJC33"/>
      <c r="JJD33" s="20"/>
      <c r="JJE33"/>
      <c r="JJF33" s="20"/>
      <c r="JJG33"/>
      <c r="JJH33" s="20"/>
      <c r="JJI33"/>
      <c r="JJJ33" s="20"/>
      <c r="JJK33"/>
      <c r="JJL33" s="20"/>
      <c r="JJM33"/>
      <c r="JJN33" s="20"/>
      <c r="JJO33"/>
      <c r="JJP33" s="20"/>
      <c r="JJQ33"/>
      <c r="JJR33" s="20"/>
      <c r="JJS33"/>
      <c r="JJT33" s="20"/>
      <c r="JJU33"/>
      <c r="JJV33" s="20"/>
      <c r="JJW33"/>
      <c r="JJX33" s="20"/>
      <c r="JJY33"/>
      <c r="JJZ33" s="20"/>
      <c r="JKA33"/>
      <c r="JKB33" s="20"/>
      <c r="JKC33"/>
      <c r="JKD33" s="20"/>
      <c r="JKE33"/>
      <c r="JKF33" s="20"/>
      <c r="JKG33"/>
      <c r="JKH33" s="20"/>
      <c r="JKI33"/>
      <c r="JKJ33" s="20"/>
      <c r="JKK33"/>
      <c r="JKL33" s="20"/>
      <c r="JKM33"/>
      <c r="JKN33" s="20"/>
      <c r="JKO33"/>
      <c r="JKP33" s="20"/>
      <c r="JKQ33"/>
      <c r="JKR33" s="20"/>
      <c r="JKS33"/>
      <c r="JKT33" s="20"/>
      <c r="JKU33"/>
      <c r="JKV33" s="20"/>
      <c r="JKW33"/>
      <c r="JKX33" s="20"/>
      <c r="JKY33"/>
      <c r="JKZ33" s="20"/>
      <c r="JLA33"/>
      <c r="JLB33" s="20"/>
      <c r="JLC33"/>
      <c r="JLD33" s="20"/>
      <c r="JLE33"/>
      <c r="JLF33" s="20"/>
      <c r="JLG33"/>
      <c r="JLH33" s="20"/>
      <c r="JLI33"/>
      <c r="JLJ33" s="20"/>
      <c r="JLK33"/>
      <c r="JLL33" s="20"/>
      <c r="JLM33"/>
      <c r="JLN33" s="20"/>
      <c r="JLO33"/>
      <c r="JLP33" s="20"/>
      <c r="JLQ33"/>
      <c r="JLR33" s="20"/>
      <c r="JLS33"/>
      <c r="JLT33" s="20"/>
      <c r="JLU33"/>
      <c r="JLV33" s="20"/>
      <c r="JLW33"/>
      <c r="JLX33" s="20"/>
      <c r="JLY33"/>
      <c r="JLZ33" s="20"/>
      <c r="JMA33"/>
      <c r="JMB33" s="20"/>
      <c r="JMC33"/>
      <c r="JMD33" s="20"/>
      <c r="JME33"/>
      <c r="JMF33" s="20"/>
      <c r="JMG33"/>
      <c r="JMH33" s="20"/>
      <c r="JMI33"/>
      <c r="JMJ33" s="20"/>
      <c r="JMK33"/>
      <c r="JML33" s="20"/>
      <c r="JMM33"/>
      <c r="JMN33" s="20"/>
      <c r="JMO33"/>
      <c r="JMP33" s="20"/>
      <c r="JMQ33"/>
      <c r="JMR33" s="20"/>
      <c r="JMS33"/>
      <c r="JMT33" s="20"/>
      <c r="JMU33"/>
      <c r="JMV33" s="20"/>
      <c r="JMW33"/>
      <c r="JMX33" s="20"/>
      <c r="JMY33"/>
      <c r="JMZ33" s="20"/>
      <c r="JNA33"/>
      <c r="JNB33" s="20"/>
      <c r="JNC33"/>
      <c r="JND33" s="20"/>
      <c r="JNE33"/>
      <c r="JNF33" s="20"/>
      <c r="JNG33"/>
      <c r="JNH33" s="20"/>
      <c r="JNI33"/>
      <c r="JNJ33" s="20"/>
      <c r="JNK33"/>
      <c r="JNL33" s="20"/>
      <c r="JNM33"/>
      <c r="JNN33" s="20"/>
      <c r="JNO33"/>
      <c r="JNP33" s="20"/>
      <c r="JNQ33"/>
      <c r="JNR33" s="20"/>
      <c r="JNS33"/>
      <c r="JNT33" s="20"/>
      <c r="JNU33"/>
      <c r="JNV33" s="20"/>
      <c r="JNW33"/>
      <c r="JNX33" s="20"/>
      <c r="JNY33"/>
      <c r="JNZ33" s="20"/>
      <c r="JOA33"/>
      <c r="JOB33" s="20"/>
      <c r="JOC33"/>
      <c r="JOD33" s="20"/>
      <c r="JOE33"/>
      <c r="JOF33" s="20"/>
      <c r="JOG33"/>
      <c r="JOH33" s="20"/>
      <c r="JOI33"/>
      <c r="JOJ33" s="20"/>
      <c r="JOK33"/>
      <c r="JOL33" s="20"/>
      <c r="JOM33"/>
      <c r="JON33" s="20"/>
      <c r="JOO33"/>
      <c r="JOP33" s="20"/>
      <c r="JOQ33"/>
      <c r="JOR33" s="20"/>
      <c r="JOS33"/>
      <c r="JOT33" s="20"/>
      <c r="JOU33"/>
      <c r="JOV33" s="20"/>
      <c r="JOW33"/>
      <c r="JOX33" s="20"/>
      <c r="JOY33"/>
      <c r="JOZ33" s="20"/>
      <c r="JPA33"/>
      <c r="JPB33" s="20"/>
      <c r="JPC33"/>
      <c r="JPD33" s="20"/>
      <c r="JPE33"/>
      <c r="JPF33" s="20"/>
      <c r="JPG33"/>
      <c r="JPH33" s="20"/>
      <c r="JPI33"/>
      <c r="JPJ33" s="20"/>
      <c r="JPK33"/>
      <c r="JPL33" s="20"/>
      <c r="JPM33"/>
      <c r="JPN33" s="20"/>
      <c r="JPO33"/>
      <c r="JPP33" s="20"/>
      <c r="JPQ33"/>
      <c r="JPR33" s="20"/>
      <c r="JPS33"/>
      <c r="JPT33" s="20"/>
      <c r="JPU33"/>
      <c r="JPV33" s="20"/>
      <c r="JPW33"/>
      <c r="JPX33" s="20"/>
      <c r="JPY33"/>
      <c r="JPZ33" s="20"/>
      <c r="JQA33"/>
      <c r="JQB33" s="20"/>
      <c r="JQC33"/>
      <c r="JQD33" s="20"/>
      <c r="JQE33"/>
      <c r="JQF33" s="20"/>
      <c r="JQG33"/>
      <c r="JQH33" s="20"/>
      <c r="JQI33"/>
      <c r="JQJ33" s="20"/>
      <c r="JQK33"/>
      <c r="JQL33" s="20"/>
      <c r="JQM33"/>
      <c r="JQN33" s="20"/>
      <c r="JQO33"/>
      <c r="JQP33" s="20"/>
      <c r="JQQ33"/>
      <c r="JQR33" s="20"/>
      <c r="JQS33"/>
      <c r="JQT33" s="20"/>
      <c r="JQU33"/>
      <c r="JQV33" s="20"/>
      <c r="JQW33"/>
      <c r="JQX33" s="20"/>
      <c r="JQY33"/>
      <c r="JQZ33" s="20"/>
      <c r="JRA33"/>
      <c r="JRB33" s="20"/>
      <c r="JRC33"/>
      <c r="JRD33" s="20"/>
      <c r="JRE33"/>
      <c r="JRF33" s="20"/>
      <c r="JRG33"/>
      <c r="JRH33" s="20"/>
      <c r="JRI33"/>
      <c r="JRJ33" s="20"/>
      <c r="JRK33"/>
      <c r="JRL33" s="20"/>
      <c r="JRM33"/>
      <c r="JRN33" s="20"/>
      <c r="JRO33"/>
      <c r="JRP33" s="20"/>
      <c r="JRQ33"/>
      <c r="JRR33" s="20"/>
      <c r="JRS33"/>
      <c r="JRT33" s="20"/>
      <c r="JRU33"/>
      <c r="JRV33" s="20"/>
      <c r="JRW33"/>
      <c r="JRX33" s="20"/>
      <c r="JRY33"/>
      <c r="JRZ33" s="20"/>
      <c r="JSA33"/>
      <c r="JSB33" s="20"/>
      <c r="JSC33"/>
      <c r="JSD33" s="20"/>
      <c r="JSE33"/>
      <c r="JSF33" s="20"/>
      <c r="JSG33"/>
      <c r="JSH33" s="20"/>
      <c r="JSI33"/>
      <c r="JSJ33" s="20"/>
      <c r="JSK33"/>
      <c r="JSL33" s="20"/>
      <c r="JSM33"/>
      <c r="JSN33" s="20"/>
      <c r="JSO33"/>
      <c r="JSP33" s="20"/>
      <c r="JSQ33"/>
      <c r="JSR33" s="20"/>
      <c r="JSS33"/>
      <c r="JST33" s="20"/>
      <c r="JSU33"/>
      <c r="JSV33" s="20"/>
      <c r="JSW33"/>
      <c r="JSX33" s="20"/>
      <c r="JSY33"/>
      <c r="JSZ33" s="20"/>
      <c r="JTA33"/>
      <c r="JTB33" s="20"/>
      <c r="JTC33"/>
      <c r="JTD33" s="20"/>
      <c r="JTE33"/>
      <c r="JTF33" s="20"/>
      <c r="JTG33"/>
      <c r="JTH33" s="20"/>
      <c r="JTI33"/>
      <c r="JTJ33" s="20"/>
      <c r="JTK33"/>
      <c r="JTL33" s="20"/>
      <c r="JTM33"/>
      <c r="JTN33" s="20"/>
      <c r="JTO33"/>
      <c r="JTP33" s="20"/>
      <c r="JTQ33"/>
      <c r="JTR33" s="20"/>
      <c r="JTS33"/>
      <c r="JTT33" s="20"/>
      <c r="JTU33"/>
      <c r="JTV33" s="20"/>
      <c r="JTW33"/>
      <c r="JTX33" s="20"/>
      <c r="JTY33"/>
      <c r="JTZ33" s="20"/>
      <c r="JUA33"/>
      <c r="JUB33" s="20"/>
      <c r="JUC33"/>
      <c r="JUD33" s="20"/>
      <c r="JUE33"/>
      <c r="JUF33" s="20"/>
      <c r="JUG33"/>
      <c r="JUH33" s="20"/>
      <c r="JUI33"/>
      <c r="JUJ33" s="20"/>
      <c r="JUK33"/>
      <c r="JUL33" s="20"/>
      <c r="JUM33"/>
      <c r="JUN33" s="20"/>
      <c r="JUO33"/>
      <c r="JUP33" s="20"/>
      <c r="JUQ33"/>
      <c r="JUR33" s="20"/>
      <c r="JUS33"/>
      <c r="JUT33" s="20"/>
      <c r="JUU33"/>
      <c r="JUV33" s="20"/>
      <c r="JUW33"/>
      <c r="JUX33" s="20"/>
      <c r="JUY33"/>
      <c r="JUZ33" s="20"/>
      <c r="JVA33"/>
      <c r="JVB33" s="20"/>
      <c r="JVC33"/>
      <c r="JVD33" s="20"/>
      <c r="JVE33"/>
      <c r="JVF33" s="20"/>
      <c r="JVG33"/>
      <c r="JVH33" s="20"/>
      <c r="JVI33"/>
      <c r="JVJ33" s="20"/>
      <c r="JVK33"/>
      <c r="JVL33" s="20"/>
      <c r="JVM33"/>
      <c r="JVN33" s="20"/>
      <c r="JVO33"/>
      <c r="JVP33" s="20"/>
      <c r="JVQ33"/>
      <c r="JVR33" s="20"/>
      <c r="JVS33"/>
      <c r="JVT33" s="20"/>
      <c r="JVU33"/>
      <c r="JVV33" s="20"/>
      <c r="JVW33"/>
      <c r="JVX33" s="20"/>
      <c r="JVY33"/>
      <c r="JVZ33" s="20"/>
      <c r="JWA33"/>
      <c r="JWB33" s="20"/>
      <c r="JWC33"/>
      <c r="JWD33" s="20"/>
      <c r="JWE33"/>
      <c r="JWF33" s="20"/>
      <c r="JWG33"/>
      <c r="JWH33" s="20"/>
      <c r="JWI33"/>
      <c r="JWJ33" s="20"/>
      <c r="JWK33"/>
      <c r="JWL33" s="20"/>
      <c r="JWM33"/>
      <c r="JWN33" s="20"/>
      <c r="JWO33"/>
      <c r="JWP33" s="20"/>
      <c r="JWQ33"/>
      <c r="JWR33" s="20"/>
      <c r="JWS33"/>
      <c r="JWT33" s="20"/>
      <c r="JWU33"/>
      <c r="JWV33" s="20"/>
      <c r="JWW33"/>
      <c r="JWX33" s="20"/>
      <c r="JWY33"/>
      <c r="JWZ33" s="20"/>
      <c r="JXA33"/>
      <c r="JXB33" s="20"/>
      <c r="JXC33"/>
      <c r="JXD33" s="20"/>
      <c r="JXE33"/>
      <c r="JXF33" s="20"/>
      <c r="JXG33"/>
      <c r="JXH33" s="20"/>
      <c r="JXI33"/>
      <c r="JXJ33" s="20"/>
      <c r="JXK33"/>
      <c r="JXL33" s="20"/>
      <c r="JXM33"/>
      <c r="JXN33" s="20"/>
      <c r="JXO33"/>
      <c r="JXP33" s="20"/>
      <c r="JXQ33"/>
      <c r="JXR33" s="20"/>
      <c r="JXS33"/>
      <c r="JXT33" s="20"/>
      <c r="JXU33"/>
      <c r="JXV33" s="20"/>
      <c r="JXW33"/>
      <c r="JXX33" s="20"/>
      <c r="JXY33"/>
      <c r="JXZ33" s="20"/>
      <c r="JYA33"/>
      <c r="JYB33" s="20"/>
      <c r="JYC33"/>
      <c r="JYD33" s="20"/>
      <c r="JYE33"/>
      <c r="JYF33" s="20"/>
      <c r="JYG33"/>
      <c r="JYH33" s="20"/>
      <c r="JYI33"/>
      <c r="JYJ33" s="20"/>
      <c r="JYK33"/>
      <c r="JYL33" s="20"/>
      <c r="JYM33"/>
      <c r="JYN33" s="20"/>
      <c r="JYO33"/>
      <c r="JYP33" s="20"/>
      <c r="JYQ33"/>
      <c r="JYR33" s="20"/>
      <c r="JYS33"/>
      <c r="JYT33" s="20"/>
      <c r="JYU33"/>
      <c r="JYV33" s="20"/>
      <c r="JYW33"/>
      <c r="JYX33" s="20"/>
      <c r="JYY33"/>
      <c r="JYZ33" s="20"/>
      <c r="JZA33"/>
      <c r="JZB33" s="20"/>
      <c r="JZC33"/>
      <c r="JZD33" s="20"/>
      <c r="JZE33"/>
      <c r="JZF33" s="20"/>
      <c r="JZG33"/>
      <c r="JZH33" s="20"/>
      <c r="JZI33"/>
      <c r="JZJ33" s="20"/>
      <c r="JZK33"/>
      <c r="JZL33" s="20"/>
      <c r="JZM33"/>
      <c r="JZN33" s="20"/>
      <c r="JZO33"/>
      <c r="JZP33" s="20"/>
      <c r="JZQ33"/>
      <c r="JZR33" s="20"/>
      <c r="JZS33"/>
      <c r="JZT33" s="20"/>
      <c r="JZU33"/>
      <c r="JZV33" s="20"/>
      <c r="JZW33"/>
      <c r="JZX33" s="20"/>
      <c r="JZY33"/>
      <c r="JZZ33" s="20"/>
      <c r="KAA33"/>
      <c r="KAB33" s="20"/>
      <c r="KAC33"/>
      <c r="KAD33" s="20"/>
      <c r="KAE33"/>
      <c r="KAF33" s="20"/>
      <c r="KAG33"/>
      <c r="KAH33" s="20"/>
      <c r="KAI33"/>
      <c r="KAJ33" s="20"/>
      <c r="KAK33"/>
      <c r="KAL33" s="20"/>
      <c r="KAM33"/>
      <c r="KAN33" s="20"/>
      <c r="KAO33"/>
      <c r="KAP33" s="20"/>
      <c r="KAQ33"/>
      <c r="KAR33" s="20"/>
      <c r="KAS33"/>
      <c r="KAT33" s="20"/>
      <c r="KAU33"/>
      <c r="KAV33" s="20"/>
      <c r="KAW33"/>
      <c r="KAX33" s="20"/>
      <c r="KAY33"/>
      <c r="KAZ33" s="20"/>
      <c r="KBA33"/>
      <c r="KBB33" s="20"/>
      <c r="KBC33"/>
      <c r="KBD33" s="20"/>
      <c r="KBE33"/>
      <c r="KBF33" s="20"/>
      <c r="KBG33"/>
      <c r="KBH33" s="20"/>
      <c r="KBI33"/>
      <c r="KBJ33" s="20"/>
      <c r="KBK33"/>
      <c r="KBL33" s="20"/>
      <c r="KBM33"/>
      <c r="KBN33" s="20"/>
      <c r="KBO33"/>
      <c r="KBP33" s="20"/>
      <c r="KBQ33"/>
      <c r="KBR33" s="20"/>
      <c r="KBS33"/>
      <c r="KBT33" s="20"/>
      <c r="KBU33"/>
      <c r="KBV33" s="20"/>
      <c r="KBW33"/>
      <c r="KBX33" s="20"/>
      <c r="KBY33"/>
      <c r="KBZ33" s="20"/>
      <c r="KCA33"/>
      <c r="KCB33" s="20"/>
      <c r="KCC33"/>
      <c r="KCD33" s="20"/>
      <c r="KCE33"/>
      <c r="KCF33" s="20"/>
      <c r="KCG33"/>
      <c r="KCH33" s="20"/>
      <c r="KCI33"/>
      <c r="KCJ33" s="20"/>
      <c r="KCK33"/>
      <c r="KCL33" s="20"/>
      <c r="KCM33"/>
      <c r="KCN33" s="20"/>
      <c r="KCO33"/>
      <c r="KCP33" s="20"/>
      <c r="KCQ33"/>
      <c r="KCR33" s="20"/>
      <c r="KCS33"/>
      <c r="KCT33" s="20"/>
      <c r="KCU33"/>
      <c r="KCV33" s="20"/>
      <c r="KCW33"/>
      <c r="KCX33" s="20"/>
      <c r="KCY33"/>
      <c r="KCZ33" s="20"/>
      <c r="KDA33"/>
      <c r="KDB33" s="20"/>
      <c r="KDC33"/>
      <c r="KDD33" s="20"/>
      <c r="KDE33"/>
      <c r="KDF33" s="20"/>
      <c r="KDG33"/>
      <c r="KDH33" s="20"/>
      <c r="KDI33"/>
      <c r="KDJ33" s="20"/>
      <c r="KDK33"/>
      <c r="KDL33" s="20"/>
      <c r="KDM33"/>
      <c r="KDN33" s="20"/>
      <c r="KDO33"/>
      <c r="KDP33" s="20"/>
      <c r="KDQ33"/>
      <c r="KDR33" s="20"/>
      <c r="KDS33"/>
      <c r="KDT33" s="20"/>
      <c r="KDU33"/>
      <c r="KDV33" s="20"/>
      <c r="KDW33"/>
      <c r="KDX33" s="20"/>
      <c r="KDY33"/>
      <c r="KDZ33" s="20"/>
      <c r="KEA33"/>
      <c r="KEB33" s="20"/>
      <c r="KEC33"/>
      <c r="KED33" s="20"/>
      <c r="KEE33"/>
      <c r="KEF33" s="20"/>
      <c r="KEG33"/>
      <c r="KEH33" s="20"/>
      <c r="KEI33"/>
      <c r="KEJ33" s="20"/>
      <c r="KEK33"/>
      <c r="KEL33" s="20"/>
      <c r="KEM33"/>
      <c r="KEN33" s="20"/>
      <c r="KEO33"/>
      <c r="KEP33" s="20"/>
      <c r="KEQ33"/>
      <c r="KER33" s="20"/>
      <c r="KES33"/>
      <c r="KET33" s="20"/>
      <c r="KEU33"/>
      <c r="KEV33" s="20"/>
      <c r="KEW33"/>
      <c r="KEX33" s="20"/>
      <c r="KEY33"/>
      <c r="KEZ33" s="20"/>
      <c r="KFA33"/>
      <c r="KFB33" s="20"/>
      <c r="KFC33"/>
      <c r="KFD33" s="20"/>
      <c r="KFE33"/>
      <c r="KFF33" s="20"/>
      <c r="KFG33"/>
      <c r="KFH33" s="20"/>
      <c r="KFI33"/>
      <c r="KFJ33" s="20"/>
      <c r="KFK33"/>
      <c r="KFL33" s="20"/>
      <c r="KFM33"/>
      <c r="KFN33" s="20"/>
      <c r="KFO33"/>
      <c r="KFP33" s="20"/>
      <c r="KFQ33"/>
      <c r="KFR33" s="20"/>
      <c r="KFS33"/>
      <c r="KFT33" s="20"/>
      <c r="KFU33"/>
      <c r="KFV33" s="20"/>
      <c r="KFW33"/>
      <c r="KFX33" s="20"/>
      <c r="KFY33"/>
      <c r="KFZ33" s="20"/>
      <c r="KGA33"/>
      <c r="KGB33" s="20"/>
      <c r="KGC33"/>
      <c r="KGD33" s="20"/>
      <c r="KGE33"/>
      <c r="KGF33" s="20"/>
      <c r="KGG33"/>
      <c r="KGH33" s="20"/>
      <c r="KGI33"/>
      <c r="KGJ33" s="20"/>
      <c r="KGK33"/>
      <c r="KGL33" s="20"/>
      <c r="KGM33"/>
      <c r="KGN33" s="20"/>
      <c r="KGO33"/>
      <c r="KGP33" s="20"/>
      <c r="KGQ33"/>
      <c r="KGR33" s="20"/>
      <c r="KGS33"/>
      <c r="KGT33" s="20"/>
      <c r="KGU33"/>
      <c r="KGV33" s="20"/>
      <c r="KGW33"/>
      <c r="KGX33" s="20"/>
      <c r="KGY33"/>
      <c r="KGZ33" s="20"/>
      <c r="KHA33"/>
      <c r="KHB33" s="20"/>
      <c r="KHC33"/>
      <c r="KHD33" s="20"/>
      <c r="KHE33"/>
      <c r="KHF33" s="20"/>
      <c r="KHG33"/>
      <c r="KHH33" s="20"/>
      <c r="KHI33"/>
      <c r="KHJ33" s="20"/>
      <c r="KHK33"/>
      <c r="KHL33" s="20"/>
      <c r="KHM33"/>
      <c r="KHN33" s="20"/>
      <c r="KHO33"/>
      <c r="KHP33" s="20"/>
      <c r="KHQ33"/>
      <c r="KHR33" s="20"/>
      <c r="KHS33"/>
      <c r="KHT33" s="20"/>
      <c r="KHU33"/>
      <c r="KHV33" s="20"/>
      <c r="KHW33"/>
      <c r="KHX33" s="20"/>
      <c r="KHY33"/>
      <c r="KHZ33" s="20"/>
      <c r="KIA33"/>
      <c r="KIB33" s="20"/>
      <c r="KIC33"/>
      <c r="KID33" s="20"/>
      <c r="KIE33"/>
      <c r="KIF33" s="20"/>
      <c r="KIG33"/>
      <c r="KIH33" s="20"/>
      <c r="KII33"/>
      <c r="KIJ33" s="20"/>
      <c r="KIK33"/>
      <c r="KIL33" s="20"/>
      <c r="KIM33"/>
      <c r="KIN33" s="20"/>
      <c r="KIO33"/>
      <c r="KIP33" s="20"/>
      <c r="KIQ33"/>
      <c r="KIR33" s="20"/>
      <c r="KIS33"/>
      <c r="KIT33" s="20"/>
      <c r="KIU33"/>
      <c r="KIV33" s="20"/>
      <c r="KIW33"/>
      <c r="KIX33" s="20"/>
      <c r="KIY33"/>
      <c r="KIZ33" s="20"/>
      <c r="KJA33"/>
      <c r="KJB33" s="20"/>
      <c r="KJC33"/>
      <c r="KJD33" s="20"/>
      <c r="KJE33"/>
      <c r="KJF33" s="20"/>
      <c r="KJG33"/>
      <c r="KJH33" s="20"/>
      <c r="KJI33"/>
      <c r="KJJ33" s="20"/>
      <c r="KJK33"/>
      <c r="KJL33" s="20"/>
      <c r="KJM33"/>
      <c r="KJN33" s="20"/>
      <c r="KJO33"/>
      <c r="KJP33" s="20"/>
      <c r="KJQ33"/>
      <c r="KJR33" s="20"/>
      <c r="KJS33"/>
      <c r="KJT33" s="20"/>
      <c r="KJU33"/>
      <c r="KJV33" s="20"/>
      <c r="KJW33"/>
      <c r="KJX33" s="20"/>
      <c r="KJY33"/>
      <c r="KJZ33" s="20"/>
      <c r="KKA33"/>
      <c r="KKB33" s="20"/>
      <c r="KKC33"/>
      <c r="KKD33" s="20"/>
      <c r="KKE33"/>
      <c r="KKF33" s="20"/>
      <c r="KKG33"/>
      <c r="KKH33" s="20"/>
      <c r="KKI33"/>
      <c r="KKJ33" s="20"/>
      <c r="KKK33"/>
      <c r="KKL33" s="20"/>
      <c r="KKM33"/>
      <c r="KKN33" s="20"/>
      <c r="KKO33"/>
      <c r="KKP33" s="20"/>
      <c r="KKQ33"/>
      <c r="KKR33" s="20"/>
      <c r="KKS33"/>
      <c r="KKT33" s="20"/>
      <c r="KKU33"/>
      <c r="KKV33" s="20"/>
      <c r="KKW33"/>
      <c r="KKX33" s="20"/>
      <c r="KKY33"/>
      <c r="KKZ33" s="20"/>
      <c r="KLA33"/>
      <c r="KLB33" s="20"/>
      <c r="KLC33"/>
      <c r="KLD33" s="20"/>
      <c r="KLE33"/>
      <c r="KLF33" s="20"/>
      <c r="KLG33"/>
      <c r="KLH33" s="20"/>
      <c r="KLI33"/>
      <c r="KLJ33" s="20"/>
      <c r="KLK33"/>
      <c r="KLL33" s="20"/>
      <c r="KLM33"/>
      <c r="KLN33" s="20"/>
      <c r="KLO33"/>
      <c r="KLP33" s="20"/>
      <c r="KLQ33"/>
      <c r="KLR33" s="20"/>
      <c r="KLS33"/>
      <c r="KLT33" s="20"/>
      <c r="KLU33"/>
      <c r="KLV33" s="20"/>
      <c r="KLW33"/>
      <c r="KLX33" s="20"/>
      <c r="KLY33"/>
      <c r="KLZ33" s="20"/>
      <c r="KMA33"/>
      <c r="KMB33" s="20"/>
      <c r="KMC33"/>
      <c r="KMD33" s="20"/>
      <c r="KME33"/>
      <c r="KMF33" s="20"/>
      <c r="KMG33"/>
      <c r="KMH33" s="20"/>
      <c r="KMI33"/>
      <c r="KMJ33" s="20"/>
      <c r="KMK33"/>
      <c r="KML33" s="20"/>
      <c r="KMM33"/>
      <c r="KMN33" s="20"/>
      <c r="KMO33"/>
      <c r="KMP33" s="20"/>
      <c r="KMQ33"/>
      <c r="KMR33" s="20"/>
      <c r="KMS33"/>
      <c r="KMT33" s="20"/>
      <c r="KMU33"/>
      <c r="KMV33" s="20"/>
      <c r="KMW33"/>
      <c r="KMX33" s="20"/>
      <c r="KMY33"/>
      <c r="KMZ33" s="20"/>
      <c r="KNA33"/>
      <c r="KNB33" s="20"/>
      <c r="KNC33"/>
      <c r="KND33" s="20"/>
      <c r="KNE33"/>
      <c r="KNF33" s="20"/>
      <c r="KNG33"/>
      <c r="KNH33" s="20"/>
      <c r="KNI33"/>
      <c r="KNJ33" s="20"/>
      <c r="KNK33"/>
      <c r="KNL33" s="20"/>
      <c r="KNM33"/>
      <c r="KNN33" s="20"/>
      <c r="KNO33"/>
      <c r="KNP33" s="20"/>
      <c r="KNQ33"/>
      <c r="KNR33" s="20"/>
      <c r="KNS33"/>
      <c r="KNT33" s="20"/>
      <c r="KNU33"/>
      <c r="KNV33" s="20"/>
      <c r="KNW33"/>
      <c r="KNX33" s="20"/>
      <c r="KNY33"/>
      <c r="KNZ33" s="20"/>
      <c r="KOA33"/>
      <c r="KOB33" s="20"/>
      <c r="KOC33"/>
      <c r="KOD33" s="20"/>
      <c r="KOE33"/>
      <c r="KOF33" s="20"/>
      <c r="KOG33"/>
      <c r="KOH33" s="20"/>
      <c r="KOI33"/>
      <c r="KOJ33" s="20"/>
      <c r="KOK33"/>
      <c r="KOL33" s="20"/>
      <c r="KOM33"/>
      <c r="KON33" s="20"/>
      <c r="KOO33"/>
      <c r="KOP33" s="20"/>
      <c r="KOQ33"/>
      <c r="KOR33" s="20"/>
      <c r="KOS33"/>
      <c r="KOT33" s="20"/>
      <c r="KOU33"/>
      <c r="KOV33" s="20"/>
      <c r="KOW33"/>
      <c r="KOX33" s="20"/>
      <c r="KOY33"/>
      <c r="KOZ33" s="20"/>
      <c r="KPA33"/>
      <c r="KPB33" s="20"/>
      <c r="KPC33"/>
      <c r="KPD33" s="20"/>
      <c r="KPE33"/>
      <c r="KPF33" s="20"/>
      <c r="KPG33"/>
      <c r="KPH33" s="20"/>
      <c r="KPI33"/>
      <c r="KPJ33" s="20"/>
      <c r="KPK33"/>
      <c r="KPL33" s="20"/>
      <c r="KPM33"/>
      <c r="KPN33" s="20"/>
      <c r="KPO33"/>
      <c r="KPP33" s="20"/>
      <c r="KPQ33"/>
      <c r="KPR33" s="20"/>
      <c r="KPS33"/>
      <c r="KPT33" s="20"/>
      <c r="KPU33"/>
      <c r="KPV33" s="20"/>
      <c r="KPW33"/>
      <c r="KPX33" s="20"/>
      <c r="KPY33"/>
      <c r="KPZ33" s="20"/>
      <c r="KQA33"/>
      <c r="KQB33" s="20"/>
      <c r="KQC33"/>
      <c r="KQD33" s="20"/>
      <c r="KQE33"/>
      <c r="KQF33" s="20"/>
      <c r="KQG33"/>
      <c r="KQH33" s="20"/>
      <c r="KQI33"/>
      <c r="KQJ33" s="20"/>
      <c r="KQK33"/>
      <c r="KQL33" s="20"/>
      <c r="KQM33"/>
      <c r="KQN33" s="20"/>
      <c r="KQO33"/>
      <c r="KQP33" s="20"/>
      <c r="KQQ33"/>
      <c r="KQR33" s="20"/>
      <c r="KQS33"/>
      <c r="KQT33" s="20"/>
      <c r="KQU33"/>
      <c r="KQV33" s="20"/>
      <c r="KQW33"/>
      <c r="KQX33" s="20"/>
      <c r="KQY33"/>
      <c r="KQZ33" s="20"/>
      <c r="KRA33"/>
      <c r="KRB33" s="20"/>
      <c r="KRC33"/>
      <c r="KRD33" s="20"/>
      <c r="KRE33"/>
      <c r="KRF33" s="20"/>
      <c r="KRG33"/>
      <c r="KRH33" s="20"/>
      <c r="KRI33"/>
      <c r="KRJ33" s="20"/>
      <c r="KRK33"/>
      <c r="KRL33" s="20"/>
      <c r="KRM33"/>
      <c r="KRN33" s="20"/>
      <c r="KRO33"/>
      <c r="KRP33" s="20"/>
      <c r="KRQ33"/>
      <c r="KRR33" s="20"/>
      <c r="KRS33"/>
      <c r="KRT33" s="20"/>
      <c r="KRU33"/>
      <c r="KRV33" s="20"/>
      <c r="KRW33"/>
      <c r="KRX33" s="20"/>
      <c r="KRY33"/>
      <c r="KRZ33" s="20"/>
      <c r="KSA33"/>
      <c r="KSB33" s="20"/>
      <c r="KSC33"/>
      <c r="KSD33" s="20"/>
      <c r="KSE33"/>
      <c r="KSF33" s="20"/>
      <c r="KSG33"/>
      <c r="KSH33" s="20"/>
      <c r="KSI33"/>
      <c r="KSJ33" s="20"/>
      <c r="KSK33"/>
      <c r="KSL33" s="20"/>
      <c r="KSM33"/>
      <c r="KSN33" s="20"/>
      <c r="KSO33"/>
      <c r="KSP33" s="20"/>
      <c r="KSQ33"/>
      <c r="KSR33" s="20"/>
      <c r="KSS33"/>
      <c r="KST33" s="20"/>
      <c r="KSU33"/>
      <c r="KSV33" s="20"/>
      <c r="KSW33"/>
      <c r="KSX33" s="20"/>
      <c r="KSY33"/>
      <c r="KSZ33" s="20"/>
      <c r="KTA33"/>
      <c r="KTB33" s="20"/>
      <c r="KTC33"/>
      <c r="KTD33" s="20"/>
      <c r="KTE33"/>
      <c r="KTF33" s="20"/>
      <c r="KTG33"/>
      <c r="KTH33" s="20"/>
      <c r="KTI33"/>
      <c r="KTJ33" s="20"/>
      <c r="KTK33"/>
      <c r="KTL33" s="20"/>
      <c r="KTM33"/>
      <c r="KTN33" s="20"/>
      <c r="KTO33"/>
      <c r="KTP33" s="20"/>
      <c r="KTQ33"/>
      <c r="KTR33" s="20"/>
      <c r="KTS33"/>
      <c r="KTT33" s="20"/>
      <c r="KTU33"/>
      <c r="KTV33" s="20"/>
      <c r="KTW33"/>
      <c r="KTX33" s="20"/>
      <c r="KTY33"/>
      <c r="KTZ33" s="20"/>
      <c r="KUA33"/>
      <c r="KUB33" s="20"/>
      <c r="KUC33"/>
      <c r="KUD33" s="20"/>
      <c r="KUE33"/>
      <c r="KUF33" s="20"/>
      <c r="KUG33"/>
      <c r="KUH33" s="20"/>
      <c r="KUI33"/>
      <c r="KUJ33" s="20"/>
      <c r="KUK33"/>
      <c r="KUL33" s="20"/>
      <c r="KUM33"/>
      <c r="KUN33" s="20"/>
      <c r="KUO33"/>
      <c r="KUP33" s="20"/>
      <c r="KUQ33"/>
      <c r="KUR33" s="20"/>
      <c r="KUS33"/>
      <c r="KUT33" s="20"/>
      <c r="KUU33"/>
      <c r="KUV33" s="20"/>
      <c r="KUW33"/>
      <c r="KUX33" s="20"/>
      <c r="KUY33"/>
      <c r="KUZ33" s="20"/>
      <c r="KVA33"/>
      <c r="KVB33" s="20"/>
      <c r="KVC33"/>
      <c r="KVD33" s="20"/>
      <c r="KVE33"/>
      <c r="KVF33" s="20"/>
      <c r="KVG33"/>
      <c r="KVH33" s="20"/>
      <c r="KVI33"/>
      <c r="KVJ33" s="20"/>
      <c r="KVK33"/>
      <c r="KVL33" s="20"/>
      <c r="KVM33"/>
      <c r="KVN33" s="20"/>
      <c r="KVO33"/>
      <c r="KVP33" s="20"/>
      <c r="KVQ33"/>
      <c r="KVR33" s="20"/>
      <c r="KVS33"/>
      <c r="KVT33" s="20"/>
      <c r="KVU33"/>
      <c r="KVV33" s="20"/>
      <c r="KVW33"/>
      <c r="KVX33" s="20"/>
      <c r="KVY33"/>
      <c r="KVZ33" s="20"/>
      <c r="KWA33"/>
      <c r="KWB33" s="20"/>
      <c r="KWC33"/>
      <c r="KWD33" s="20"/>
      <c r="KWE33"/>
      <c r="KWF33" s="20"/>
      <c r="KWG33"/>
      <c r="KWH33" s="20"/>
      <c r="KWI33"/>
      <c r="KWJ33" s="20"/>
      <c r="KWK33"/>
      <c r="KWL33" s="20"/>
      <c r="KWM33"/>
      <c r="KWN33" s="20"/>
      <c r="KWO33"/>
      <c r="KWP33" s="20"/>
      <c r="KWQ33"/>
      <c r="KWR33" s="20"/>
      <c r="KWS33"/>
      <c r="KWT33" s="20"/>
      <c r="KWU33"/>
      <c r="KWV33" s="20"/>
      <c r="KWW33"/>
      <c r="KWX33" s="20"/>
      <c r="KWY33"/>
      <c r="KWZ33" s="20"/>
      <c r="KXA33"/>
      <c r="KXB33" s="20"/>
      <c r="KXC33"/>
      <c r="KXD33" s="20"/>
      <c r="KXE33"/>
      <c r="KXF33" s="20"/>
      <c r="KXG33"/>
      <c r="KXH33" s="20"/>
      <c r="KXI33"/>
      <c r="KXJ33" s="20"/>
      <c r="KXK33"/>
      <c r="KXL33" s="20"/>
      <c r="KXM33"/>
      <c r="KXN33" s="20"/>
      <c r="KXO33"/>
      <c r="KXP33" s="20"/>
      <c r="KXQ33"/>
      <c r="KXR33" s="20"/>
      <c r="KXS33"/>
      <c r="KXT33" s="20"/>
      <c r="KXU33"/>
      <c r="KXV33" s="20"/>
      <c r="KXW33"/>
      <c r="KXX33" s="20"/>
      <c r="KXY33"/>
      <c r="KXZ33" s="20"/>
      <c r="KYA33"/>
      <c r="KYB33" s="20"/>
      <c r="KYC33"/>
      <c r="KYD33" s="20"/>
      <c r="KYE33"/>
      <c r="KYF33" s="20"/>
      <c r="KYG33"/>
      <c r="KYH33" s="20"/>
      <c r="KYI33"/>
      <c r="KYJ33" s="20"/>
      <c r="KYK33"/>
      <c r="KYL33" s="20"/>
      <c r="KYM33"/>
      <c r="KYN33" s="20"/>
      <c r="KYO33"/>
      <c r="KYP33" s="20"/>
      <c r="KYQ33"/>
      <c r="KYR33" s="20"/>
      <c r="KYS33"/>
      <c r="KYT33" s="20"/>
      <c r="KYU33"/>
      <c r="KYV33" s="20"/>
      <c r="KYW33"/>
      <c r="KYX33" s="20"/>
      <c r="KYY33"/>
      <c r="KYZ33" s="20"/>
      <c r="KZA33"/>
      <c r="KZB33" s="20"/>
      <c r="KZC33"/>
      <c r="KZD33" s="20"/>
      <c r="KZE33"/>
      <c r="KZF33" s="20"/>
      <c r="KZG33"/>
      <c r="KZH33" s="20"/>
      <c r="KZI33"/>
      <c r="KZJ33" s="20"/>
      <c r="KZK33"/>
      <c r="KZL33" s="20"/>
      <c r="KZM33"/>
      <c r="KZN33" s="20"/>
      <c r="KZO33"/>
      <c r="KZP33" s="20"/>
      <c r="KZQ33"/>
      <c r="KZR33" s="20"/>
      <c r="KZS33"/>
      <c r="KZT33" s="20"/>
      <c r="KZU33"/>
      <c r="KZV33" s="20"/>
      <c r="KZW33"/>
      <c r="KZX33" s="20"/>
      <c r="KZY33"/>
      <c r="KZZ33" s="20"/>
      <c r="LAA33"/>
      <c r="LAB33" s="20"/>
      <c r="LAC33"/>
      <c r="LAD33" s="20"/>
      <c r="LAE33"/>
      <c r="LAF33" s="20"/>
      <c r="LAG33"/>
      <c r="LAH33" s="20"/>
      <c r="LAI33"/>
      <c r="LAJ33" s="20"/>
      <c r="LAK33"/>
      <c r="LAL33" s="20"/>
      <c r="LAM33"/>
      <c r="LAN33" s="20"/>
      <c r="LAO33"/>
      <c r="LAP33" s="20"/>
      <c r="LAQ33"/>
      <c r="LAR33" s="20"/>
      <c r="LAS33"/>
      <c r="LAT33" s="20"/>
      <c r="LAU33"/>
      <c r="LAV33" s="20"/>
      <c r="LAW33"/>
      <c r="LAX33" s="20"/>
      <c r="LAY33"/>
      <c r="LAZ33" s="20"/>
      <c r="LBA33"/>
      <c r="LBB33" s="20"/>
      <c r="LBC33"/>
      <c r="LBD33" s="20"/>
      <c r="LBE33"/>
      <c r="LBF33" s="20"/>
      <c r="LBG33"/>
      <c r="LBH33" s="20"/>
      <c r="LBI33"/>
      <c r="LBJ33" s="20"/>
      <c r="LBK33"/>
      <c r="LBL33" s="20"/>
      <c r="LBM33"/>
      <c r="LBN33" s="20"/>
      <c r="LBO33"/>
      <c r="LBP33" s="20"/>
      <c r="LBQ33"/>
      <c r="LBR33" s="20"/>
      <c r="LBS33"/>
      <c r="LBT33" s="20"/>
      <c r="LBU33"/>
      <c r="LBV33" s="20"/>
      <c r="LBW33"/>
      <c r="LBX33" s="20"/>
      <c r="LBY33"/>
      <c r="LBZ33" s="20"/>
      <c r="LCA33"/>
      <c r="LCB33" s="20"/>
      <c r="LCC33"/>
      <c r="LCD33" s="20"/>
      <c r="LCE33"/>
      <c r="LCF33" s="20"/>
      <c r="LCG33"/>
      <c r="LCH33" s="20"/>
      <c r="LCI33"/>
      <c r="LCJ33" s="20"/>
      <c r="LCK33"/>
      <c r="LCL33" s="20"/>
      <c r="LCM33"/>
      <c r="LCN33" s="20"/>
      <c r="LCO33"/>
      <c r="LCP33" s="20"/>
      <c r="LCQ33"/>
      <c r="LCR33" s="20"/>
      <c r="LCS33"/>
      <c r="LCT33" s="20"/>
      <c r="LCU33"/>
      <c r="LCV33" s="20"/>
      <c r="LCW33"/>
      <c r="LCX33" s="20"/>
      <c r="LCY33"/>
      <c r="LCZ33" s="20"/>
      <c r="LDA33"/>
      <c r="LDB33" s="20"/>
      <c r="LDC33"/>
      <c r="LDD33" s="20"/>
      <c r="LDE33"/>
      <c r="LDF33" s="20"/>
      <c r="LDG33"/>
      <c r="LDH33" s="20"/>
      <c r="LDI33"/>
      <c r="LDJ33" s="20"/>
      <c r="LDK33"/>
      <c r="LDL33" s="20"/>
      <c r="LDM33"/>
      <c r="LDN33" s="20"/>
      <c r="LDO33"/>
      <c r="LDP33" s="20"/>
      <c r="LDQ33"/>
      <c r="LDR33" s="20"/>
      <c r="LDS33"/>
      <c r="LDT33" s="20"/>
      <c r="LDU33"/>
      <c r="LDV33" s="20"/>
      <c r="LDW33"/>
      <c r="LDX33" s="20"/>
      <c r="LDY33"/>
      <c r="LDZ33" s="20"/>
      <c r="LEA33"/>
      <c r="LEB33" s="20"/>
      <c r="LEC33"/>
      <c r="LED33" s="20"/>
      <c r="LEE33"/>
      <c r="LEF33" s="20"/>
      <c r="LEG33"/>
      <c r="LEH33" s="20"/>
      <c r="LEI33"/>
      <c r="LEJ33" s="20"/>
      <c r="LEK33"/>
      <c r="LEL33" s="20"/>
      <c r="LEM33"/>
      <c r="LEN33" s="20"/>
      <c r="LEO33"/>
      <c r="LEP33" s="20"/>
      <c r="LEQ33"/>
      <c r="LER33" s="20"/>
      <c r="LES33"/>
      <c r="LET33" s="20"/>
      <c r="LEU33"/>
      <c r="LEV33" s="20"/>
      <c r="LEW33"/>
      <c r="LEX33" s="20"/>
      <c r="LEY33"/>
      <c r="LEZ33" s="20"/>
      <c r="LFA33"/>
      <c r="LFB33" s="20"/>
      <c r="LFC33"/>
      <c r="LFD33" s="20"/>
      <c r="LFE33"/>
      <c r="LFF33" s="20"/>
      <c r="LFG33"/>
      <c r="LFH33" s="20"/>
      <c r="LFI33"/>
      <c r="LFJ33" s="20"/>
      <c r="LFK33"/>
      <c r="LFL33" s="20"/>
      <c r="LFM33"/>
      <c r="LFN33" s="20"/>
      <c r="LFO33"/>
      <c r="LFP33" s="20"/>
      <c r="LFQ33"/>
      <c r="LFR33" s="20"/>
      <c r="LFS33"/>
      <c r="LFT33" s="20"/>
      <c r="LFU33"/>
      <c r="LFV33" s="20"/>
      <c r="LFW33"/>
      <c r="LFX33" s="20"/>
      <c r="LFY33"/>
      <c r="LFZ33" s="20"/>
      <c r="LGA33"/>
      <c r="LGB33" s="20"/>
      <c r="LGC33"/>
      <c r="LGD33" s="20"/>
      <c r="LGE33"/>
      <c r="LGF33" s="20"/>
      <c r="LGG33"/>
      <c r="LGH33" s="20"/>
      <c r="LGI33"/>
      <c r="LGJ33" s="20"/>
      <c r="LGK33"/>
      <c r="LGL33" s="20"/>
      <c r="LGM33"/>
      <c r="LGN33" s="20"/>
      <c r="LGO33"/>
      <c r="LGP33" s="20"/>
      <c r="LGQ33"/>
      <c r="LGR33" s="20"/>
      <c r="LGS33"/>
      <c r="LGT33" s="20"/>
      <c r="LGU33"/>
      <c r="LGV33" s="20"/>
      <c r="LGW33"/>
      <c r="LGX33" s="20"/>
      <c r="LGY33"/>
      <c r="LGZ33" s="20"/>
      <c r="LHA33"/>
      <c r="LHB33" s="20"/>
      <c r="LHC33"/>
      <c r="LHD33" s="20"/>
      <c r="LHE33"/>
      <c r="LHF33" s="20"/>
      <c r="LHG33"/>
      <c r="LHH33" s="20"/>
      <c r="LHI33"/>
      <c r="LHJ33" s="20"/>
      <c r="LHK33"/>
      <c r="LHL33" s="20"/>
      <c r="LHM33"/>
      <c r="LHN33" s="20"/>
      <c r="LHO33"/>
      <c r="LHP33" s="20"/>
      <c r="LHQ33"/>
      <c r="LHR33" s="20"/>
      <c r="LHS33"/>
      <c r="LHT33" s="20"/>
      <c r="LHU33"/>
      <c r="LHV33" s="20"/>
      <c r="LHW33"/>
      <c r="LHX33" s="20"/>
      <c r="LHY33"/>
      <c r="LHZ33" s="20"/>
      <c r="LIA33"/>
      <c r="LIB33" s="20"/>
      <c r="LIC33"/>
      <c r="LID33" s="20"/>
      <c r="LIE33"/>
      <c r="LIF33" s="20"/>
      <c r="LIG33"/>
      <c r="LIH33" s="20"/>
      <c r="LII33"/>
      <c r="LIJ33" s="20"/>
      <c r="LIK33"/>
      <c r="LIL33" s="20"/>
      <c r="LIM33"/>
      <c r="LIN33" s="20"/>
      <c r="LIO33"/>
      <c r="LIP33" s="20"/>
      <c r="LIQ33"/>
      <c r="LIR33" s="20"/>
      <c r="LIS33"/>
      <c r="LIT33" s="20"/>
      <c r="LIU33"/>
      <c r="LIV33" s="20"/>
      <c r="LIW33"/>
      <c r="LIX33" s="20"/>
      <c r="LIY33"/>
      <c r="LIZ33" s="20"/>
      <c r="LJA33"/>
      <c r="LJB33" s="20"/>
      <c r="LJC33"/>
      <c r="LJD33" s="20"/>
      <c r="LJE33"/>
      <c r="LJF33" s="20"/>
      <c r="LJG33"/>
      <c r="LJH33" s="20"/>
      <c r="LJI33"/>
      <c r="LJJ33" s="20"/>
      <c r="LJK33"/>
      <c r="LJL33" s="20"/>
      <c r="LJM33"/>
      <c r="LJN33" s="20"/>
      <c r="LJO33"/>
      <c r="LJP33" s="20"/>
      <c r="LJQ33"/>
      <c r="LJR33" s="20"/>
      <c r="LJS33"/>
      <c r="LJT33" s="20"/>
      <c r="LJU33"/>
      <c r="LJV33" s="20"/>
      <c r="LJW33"/>
      <c r="LJX33" s="20"/>
      <c r="LJY33"/>
      <c r="LJZ33" s="20"/>
      <c r="LKA33"/>
      <c r="LKB33" s="20"/>
      <c r="LKC33"/>
      <c r="LKD33" s="20"/>
      <c r="LKE33"/>
      <c r="LKF33" s="20"/>
      <c r="LKG33"/>
      <c r="LKH33" s="20"/>
      <c r="LKI33"/>
      <c r="LKJ33" s="20"/>
      <c r="LKK33"/>
      <c r="LKL33" s="20"/>
      <c r="LKM33"/>
      <c r="LKN33" s="20"/>
      <c r="LKO33"/>
      <c r="LKP33" s="20"/>
      <c r="LKQ33"/>
      <c r="LKR33" s="20"/>
      <c r="LKS33"/>
      <c r="LKT33" s="20"/>
      <c r="LKU33"/>
      <c r="LKV33" s="20"/>
      <c r="LKW33"/>
      <c r="LKX33" s="20"/>
      <c r="LKY33"/>
      <c r="LKZ33" s="20"/>
      <c r="LLA33"/>
      <c r="LLB33" s="20"/>
      <c r="LLC33"/>
      <c r="LLD33" s="20"/>
      <c r="LLE33"/>
      <c r="LLF33" s="20"/>
      <c r="LLG33"/>
      <c r="LLH33" s="20"/>
      <c r="LLI33"/>
      <c r="LLJ33" s="20"/>
      <c r="LLK33"/>
      <c r="LLL33" s="20"/>
      <c r="LLM33"/>
      <c r="LLN33" s="20"/>
      <c r="LLO33"/>
      <c r="LLP33" s="20"/>
      <c r="LLQ33"/>
      <c r="LLR33" s="20"/>
      <c r="LLS33"/>
      <c r="LLT33" s="20"/>
      <c r="LLU33"/>
      <c r="LLV33" s="20"/>
      <c r="LLW33"/>
      <c r="LLX33" s="20"/>
      <c r="LLY33"/>
      <c r="LLZ33" s="20"/>
      <c r="LMA33"/>
      <c r="LMB33" s="20"/>
      <c r="LMC33"/>
      <c r="LMD33" s="20"/>
      <c r="LME33"/>
      <c r="LMF33" s="20"/>
      <c r="LMG33"/>
      <c r="LMH33" s="20"/>
      <c r="LMI33"/>
      <c r="LMJ33" s="20"/>
      <c r="LMK33"/>
      <c r="LML33" s="20"/>
      <c r="LMM33"/>
      <c r="LMN33" s="20"/>
      <c r="LMO33"/>
      <c r="LMP33" s="20"/>
      <c r="LMQ33"/>
      <c r="LMR33" s="20"/>
      <c r="LMS33"/>
      <c r="LMT33" s="20"/>
      <c r="LMU33"/>
      <c r="LMV33" s="20"/>
      <c r="LMW33"/>
      <c r="LMX33" s="20"/>
      <c r="LMY33"/>
      <c r="LMZ33" s="20"/>
      <c r="LNA33"/>
      <c r="LNB33" s="20"/>
      <c r="LNC33"/>
      <c r="LND33" s="20"/>
      <c r="LNE33"/>
      <c r="LNF33" s="20"/>
      <c r="LNG33"/>
      <c r="LNH33" s="20"/>
      <c r="LNI33"/>
      <c r="LNJ33" s="20"/>
      <c r="LNK33"/>
      <c r="LNL33" s="20"/>
      <c r="LNM33"/>
      <c r="LNN33" s="20"/>
      <c r="LNO33"/>
      <c r="LNP33" s="20"/>
      <c r="LNQ33"/>
      <c r="LNR33" s="20"/>
      <c r="LNS33"/>
      <c r="LNT33" s="20"/>
      <c r="LNU33"/>
      <c r="LNV33" s="20"/>
      <c r="LNW33"/>
      <c r="LNX33" s="20"/>
      <c r="LNY33"/>
      <c r="LNZ33" s="20"/>
      <c r="LOA33"/>
      <c r="LOB33" s="20"/>
      <c r="LOC33"/>
      <c r="LOD33" s="20"/>
      <c r="LOE33"/>
      <c r="LOF33" s="20"/>
      <c r="LOG33"/>
      <c r="LOH33" s="20"/>
      <c r="LOI33"/>
      <c r="LOJ33" s="20"/>
      <c r="LOK33"/>
      <c r="LOL33" s="20"/>
      <c r="LOM33"/>
      <c r="LON33" s="20"/>
      <c r="LOO33"/>
      <c r="LOP33" s="20"/>
      <c r="LOQ33"/>
      <c r="LOR33" s="20"/>
      <c r="LOS33"/>
      <c r="LOT33" s="20"/>
      <c r="LOU33"/>
      <c r="LOV33" s="20"/>
      <c r="LOW33"/>
      <c r="LOX33" s="20"/>
      <c r="LOY33"/>
      <c r="LOZ33" s="20"/>
      <c r="LPA33"/>
      <c r="LPB33" s="20"/>
      <c r="LPC33"/>
      <c r="LPD33" s="20"/>
      <c r="LPE33"/>
      <c r="LPF33" s="20"/>
      <c r="LPG33"/>
      <c r="LPH33" s="20"/>
      <c r="LPI33"/>
      <c r="LPJ33" s="20"/>
      <c r="LPK33"/>
      <c r="LPL33" s="20"/>
      <c r="LPM33"/>
      <c r="LPN33" s="20"/>
      <c r="LPO33"/>
      <c r="LPP33" s="20"/>
      <c r="LPQ33"/>
      <c r="LPR33" s="20"/>
      <c r="LPS33"/>
      <c r="LPT33" s="20"/>
      <c r="LPU33"/>
      <c r="LPV33" s="20"/>
      <c r="LPW33"/>
      <c r="LPX33" s="20"/>
      <c r="LPY33"/>
      <c r="LPZ33" s="20"/>
      <c r="LQA33"/>
      <c r="LQB33" s="20"/>
      <c r="LQC33"/>
      <c r="LQD33" s="20"/>
      <c r="LQE33"/>
      <c r="LQF33" s="20"/>
      <c r="LQG33"/>
      <c r="LQH33" s="20"/>
      <c r="LQI33"/>
      <c r="LQJ33" s="20"/>
      <c r="LQK33"/>
      <c r="LQL33" s="20"/>
      <c r="LQM33"/>
      <c r="LQN33" s="20"/>
      <c r="LQO33"/>
      <c r="LQP33" s="20"/>
      <c r="LQQ33"/>
      <c r="LQR33" s="20"/>
      <c r="LQS33"/>
      <c r="LQT33" s="20"/>
      <c r="LQU33"/>
      <c r="LQV33" s="20"/>
      <c r="LQW33"/>
      <c r="LQX33" s="20"/>
      <c r="LQY33"/>
      <c r="LQZ33" s="20"/>
      <c r="LRA33"/>
      <c r="LRB33" s="20"/>
      <c r="LRC33"/>
      <c r="LRD33" s="20"/>
      <c r="LRE33"/>
      <c r="LRF33" s="20"/>
      <c r="LRG33"/>
      <c r="LRH33" s="20"/>
      <c r="LRI33"/>
      <c r="LRJ33" s="20"/>
      <c r="LRK33"/>
      <c r="LRL33" s="20"/>
      <c r="LRM33"/>
      <c r="LRN33" s="20"/>
      <c r="LRO33"/>
      <c r="LRP33" s="20"/>
      <c r="LRQ33"/>
      <c r="LRR33" s="20"/>
      <c r="LRS33"/>
      <c r="LRT33" s="20"/>
      <c r="LRU33"/>
      <c r="LRV33" s="20"/>
      <c r="LRW33"/>
      <c r="LRX33" s="20"/>
      <c r="LRY33"/>
      <c r="LRZ33" s="20"/>
      <c r="LSA33"/>
      <c r="LSB33" s="20"/>
      <c r="LSC33"/>
      <c r="LSD33" s="20"/>
      <c r="LSE33"/>
      <c r="LSF33" s="20"/>
      <c r="LSG33"/>
      <c r="LSH33" s="20"/>
      <c r="LSI33"/>
      <c r="LSJ33" s="20"/>
      <c r="LSK33"/>
      <c r="LSL33" s="20"/>
      <c r="LSM33"/>
      <c r="LSN33" s="20"/>
      <c r="LSO33"/>
      <c r="LSP33" s="20"/>
      <c r="LSQ33"/>
      <c r="LSR33" s="20"/>
      <c r="LSS33"/>
      <c r="LST33" s="20"/>
      <c r="LSU33"/>
      <c r="LSV33" s="20"/>
      <c r="LSW33"/>
      <c r="LSX33" s="20"/>
      <c r="LSY33"/>
      <c r="LSZ33" s="20"/>
      <c r="LTA33"/>
      <c r="LTB33" s="20"/>
      <c r="LTC33"/>
      <c r="LTD33" s="20"/>
      <c r="LTE33"/>
      <c r="LTF33" s="20"/>
      <c r="LTG33"/>
      <c r="LTH33" s="20"/>
      <c r="LTI33"/>
      <c r="LTJ33" s="20"/>
      <c r="LTK33"/>
      <c r="LTL33" s="20"/>
      <c r="LTM33"/>
      <c r="LTN33" s="20"/>
      <c r="LTO33"/>
      <c r="LTP33" s="20"/>
      <c r="LTQ33"/>
      <c r="LTR33" s="20"/>
      <c r="LTS33"/>
      <c r="LTT33" s="20"/>
      <c r="LTU33"/>
      <c r="LTV33" s="20"/>
      <c r="LTW33"/>
      <c r="LTX33" s="20"/>
      <c r="LTY33"/>
      <c r="LTZ33" s="20"/>
      <c r="LUA33"/>
      <c r="LUB33" s="20"/>
      <c r="LUC33"/>
      <c r="LUD33" s="20"/>
      <c r="LUE33"/>
      <c r="LUF33" s="20"/>
      <c r="LUG33"/>
      <c r="LUH33" s="20"/>
      <c r="LUI33"/>
      <c r="LUJ33" s="20"/>
      <c r="LUK33"/>
      <c r="LUL33" s="20"/>
      <c r="LUM33"/>
      <c r="LUN33" s="20"/>
      <c r="LUO33"/>
      <c r="LUP33" s="20"/>
      <c r="LUQ33"/>
      <c r="LUR33" s="20"/>
      <c r="LUS33"/>
      <c r="LUT33" s="20"/>
      <c r="LUU33"/>
      <c r="LUV33" s="20"/>
      <c r="LUW33"/>
      <c r="LUX33" s="20"/>
      <c r="LUY33"/>
      <c r="LUZ33" s="20"/>
      <c r="LVA33"/>
      <c r="LVB33" s="20"/>
      <c r="LVC33"/>
      <c r="LVD33" s="20"/>
      <c r="LVE33"/>
      <c r="LVF33" s="20"/>
      <c r="LVG33"/>
      <c r="LVH33" s="20"/>
      <c r="LVI33"/>
      <c r="LVJ33" s="20"/>
      <c r="LVK33"/>
      <c r="LVL33" s="20"/>
      <c r="LVM33"/>
      <c r="LVN33" s="20"/>
      <c r="LVO33"/>
      <c r="LVP33" s="20"/>
      <c r="LVQ33"/>
      <c r="LVR33" s="20"/>
      <c r="LVS33"/>
      <c r="LVT33" s="20"/>
      <c r="LVU33"/>
      <c r="LVV33" s="20"/>
      <c r="LVW33"/>
      <c r="LVX33" s="20"/>
      <c r="LVY33"/>
      <c r="LVZ33" s="20"/>
      <c r="LWA33"/>
      <c r="LWB33" s="20"/>
      <c r="LWC33"/>
      <c r="LWD33" s="20"/>
      <c r="LWE33"/>
      <c r="LWF33" s="20"/>
      <c r="LWG33"/>
      <c r="LWH33" s="20"/>
      <c r="LWI33"/>
      <c r="LWJ33" s="20"/>
      <c r="LWK33"/>
      <c r="LWL33" s="20"/>
      <c r="LWM33"/>
      <c r="LWN33" s="20"/>
      <c r="LWO33"/>
      <c r="LWP33" s="20"/>
      <c r="LWQ33"/>
      <c r="LWR33" s="20"/>
      <c r="LWS33"/>
      <c r="LWT33" s="20"/>
      <c r="LWU33"/>
      <c r="LWV33" s="20"/>
      <c r="LWW33"/>
      <c r="LWX33" s="20"/>
      <c r="LWY33"/>
      <c r="LWZ33" s="20"/>
      <c r="LXA33"/>
      <c r="LXB33" s="20"/>
      <c r="LXC33"/>
      <c r="LXD33" s="20"/>
      <c r="LXE33"/>
      <c r="LXF33" s="20"/>
      <c r="LXG33"/>
      <c r="LXH33" s="20"/>
      <c r="LXI33"/>
      <c r="LXJ33" s="20"/>
      <c r="LXK33"/>
      <c r="LXL33" s="20"/>
      <c r="LXM33"/>
      <c r="LXN33" s="20"/>
      <c r="LXO33"/>
      <c r="LXP33" s="20"/>
      <c r="LXQ33"/>
      <c r="LXR33" s="20"/>
      <c r="LXS33"/>
      <c r="LXT33" s="20"/>
      <c r="LXU33"/>
      <c r="LXV33" s="20"/>
      <c r="LXW33"/>
      <c r="LXX33" s="20"/>
      <c r="LXY33"/>
      <c r="LXZ33" s="20"/>
      <c r="LYA33"/>
      <c r="LYB33" s="20"/>
      <c r="LYC33"/>
      <c r="LYD33" s="20"/>
      <c r="LYE33"/>
      <c r="LYF33" s="20"/>
      <c r="LYG33"/>
      <c r="LYH33" s="20"/>
      <c r="LYI33"/>
      <c r="LYJ33" s="20"/>
      <c r="LYK33"/>
      <c r="LYL33" s="20"/>
      <c r="LYM33"/>
      <c r="LYN33" s="20"/>
      <c r="LYO33"/>
      <c r="LYP33" s="20"/>
      <c r="LYQ33"/>
      <c r="LYR33" s="20"/>
      <c r="LYS33"/>
      <c r="LYT33" s="20"/>
      <c r="LYU33"/>
      <c r="LYV33" s="20"/>
      <c r="LYW33"/>
      <c r="LYX33" s="20"/>
      <c r="LYY33"/>
      <c r="LYZ33" s="20"/>
      <c r="LZA33"/>
      <c r="LZB33" s="20"/>
      <c r="LZC33"/>
      <c r="LZD33" s="20"/>
      <c r="LZE33"/>
      <c r="LZF33" s="20"/>
      <c r="LZG33"/>
      <c r="LZH33" s="20"/>
      <c r="LZI33"/>
      <c r="LZJ33" s="20"/>
      <c r="LZK33"/>
      <c r="LZL33" s="20"/>
      <c r="LZM33"/>
      <c r="LZN33" s="20"/>
      <c r="LZO33"/>
      <c r="LZP33" s="20"/>
      <c r="LZQ33"/>
      <c r="LZR33" s="20"/>
      <c r="LZS33"/>
      <c r="LZT33" s="20"/>
      <c r="LZU33"/>
      <c r="LZV33" s="20"/>
      <c r="LZW33"/>
      <c r="LZX33" s="20"/>
      <c r="LZY33"/>
      <c r="LZZ33" s="20"/>
      <c r="MAA33"/>
      <c r="MAB33" s="20"/>
      <c r="MAC33"/>
      <c r="MAD33" s="20"/>
      <c r="MAE33"/>
      <c r="MAF33" s="20"/>
      <c r="MAG33"/>
      <c r="MAH33" s="20"/>
      <c r="MAI33"/>
      <c r="MAJ33" s="20"/>
      <c r="MAK33"/>
      <c r="MAL33" s="20"/>
      <c r="MAM33"/>
      <c r="MAN33" s="20"/>
      <c r="MAO33"/>
      <c r="MAP33" s="20"/>
      <c r="MAQ33"/>
      <c r="MAR33" s="20"/>
      <c r="MAS33"/>
      <c r="MAT33" s="20"/>
      <c r="MAU33"/>
      <c r="MAV33" s="20"/>
      <c r="MAW33"/>
      <c r="MAX33" s="20"/>
      <c r="MAY33"/>
      <c r="MAZ33" s="20"/>
      <c r="MBA33"/>
      <c r="MBB33" s="20"/>
      <c r="MBC33"/>
      <c r="MBD33" s="20"/>
      <c r="MBE33"/>
      <c r="MBF33" s="20"/>
      <c r="MBG33"/>
      <c r="MBH33" s="20"/>
      <c r="MBI33"/>
      <c r="MBJ33" s="20"/>
      <c r="MBK33"/>
      <c r="MBL33" s="20"/>
      <c r="MBM33"/>
      <c r="MBN33" s="20"/>
      <c r="MBO33"/>
      <c r="MBP33" s="20"/>
      <c r="MBQ33"/>
      <c r="MBR33" s="20"/>
      <c r="MBS33"/>
      <c r="MBT33" s="20"/>
      <c r="MBU33"/>
      <c r="MBV33" s="20"/>
      <c r="MBW33"/>
      <c r="MBX33" s="20"/>
      <c r="MBY33"/>
      <c r="MBZ33" s="20"/>
      <c r="MCA33"/>
      <c r="MCB33" s="20"/>
      <c r="MCC33"/>
      <c r="MCD33" s="20"/>
      <c r="MCE33"/>
      <c r="MCF33" s="20"/>
      <c r="MCG33"/>
      <c r="MCH33" s="20"/>
      <c r="MCI33"/>
      <c r="MCJ33" s="20"/>
      <c r="MCK33"/>
      <c r="MCL33" s="20"/>
      <c r="MCM33"/>
      <c r="MCN33" s="20"/>
      <c r="MCO33"/>
      <c r="MCP33" s="20"/>
      <c r="MCQ33"/>
      <c r="MCR33" s="20"/>
      <c r="MCS33"/>
      <c r="MCT33" s="20"/>
      <c r="MCU33"/>
      <c r="MCV33" s="20"/>
      <c r="MCW33"/>
      <c r="MCX33" s="20"/>
      <c r="MCY33"/>
      <c r="MCZ33" s="20"/>
      <c r="MDA33"/>
      <c r="MDB33" s="20"/>
      <c r="MDC33"/>
      <c r="MDD33" s="20"/>
      <c r="MDE33"/>
      <c r="MDF33" s="20"/>
      <c r="MDG33"/>
      <c r="MDH33" s="20"/>
      <c r="MDI33"/>
      <c r="MDJ33" s="20"/>
      <c r="MDK33"/>
      <c r="MDL33" s="20"/>
      <c r="MDM33"/>
      <c r="MDN33" s="20"/>
      <c r="MDO33"/>
      <c r="MDP33" s="20"/>
      <c r="MDQ33"/>
      <c r="MDR33" s="20"/>
      <c r="MDS33"/>
      <c r="MDT33" s="20"/>
      <c r="MDU33"/>
      <c r="MDV33" s="20"/>
      <c r="MDW33"/>
      <c r="MDX33" s="20"/>
      <c r="MDY33"/>
      <c r="MDZ33" s="20"/>
      <c r="MEA33"/>
      <c r="MEB33" s="20"/>
      <c r="MEC33"/>
      <c r="MED33" s="20"/>
      <c r="MEE33"/>
      <c r="MEF33" s="20"/>
      <c r="MEG33"/>
      <c r="MEH33" s="20"/>
      <c r="MEI33"/>
      <c r="MEJ33" s="20"/>
      <c r="MEK33"/>
      <c r="MEL33" s="20"/>
      <c r="MEM33"/>
      <c r="MEN33" s="20"/>
      <c r="MEO33"/>
      <c r="MEP33" s="20"/>
      <c r="MEQ33"/>
      <c r="MER33" s="20"/>
      <c r="MES33"/>
      <c r="MET33" s="20"/>
      <c r="MEU33"/>
      <c r="MEV33" s="20"/>
      <c r="MEW33"/>
      <c r="MEX33" s="20"/>
      <c r="MEY33"/>
      <c r="MEZ33" s="20"/>
      <c r="MFA33"/>
      <c r="MFB33" s="20"/>
      <c r="MFC33"/>
      <c r="MFD33" s="20"/>
      <c r="MFE33"/>
      <c r="MFF33" s="20"/>
      <c r="MFG33"/>
      <c r="MFH33" s="20"/>
      <c r="MFI33"/>
      <c r="MFJ33" s="20"/>
      <c r="MFK33"/>
      <c r="MFL33" s="20"/>
      <c r="MFM33"/>
      <c r="MFN33" s="20"/>
      <c r="MFO33"/>
      <c r="MFP33" s="20"/>
      <c r="MFQ33"/>
      <c r="MFR33" s="20"/>
      <c r="MFS33"/>
      <c r="MFT33" s="20"/>
      <c r="MFU33"/>
      <c r="MFV33" s="20"/>
      <c r="MFW33"/>
      <c r="MFX33" s="20"/>
      <c r="MFY33"/>
      <c r="MFZ33" s="20"/>
      <c r="MGA33"/>
      <c r="MGB33" s="20"/>
      <c r="MGC33"/>
      <c r="MGD33" s="20"/>
      <c r="MGE33"/>
      <c r="MGF33" s="20"/>
      <c r="MGG33"/>
      <c r="MGH33" s="20"/>
      <c r="MGI33"/>
      <c r="MGJ33" s="20"/>
      <c r="MGK33"/>
      <c r="MGL33" s="20"/>
      <c r="MGM33"/>
      <c r="MGN33" s="20"/>
      <c r="MGO33"/>
      <c r="MGP33" s="20"/>
      <c r="MGQ33"/>
      <c r="MGR33" s="20"/>
      <c r="MGS33"/>
      <c r="MGT33" s="20"/>
      <c r="MGU33"/>
      <c r="MGV33" s="20"/>
      <c r="MGW33"/>
      <c r="MGX33" s="20"/>
      <c r="MGY33"/>
      <c r="MGZ33" s="20"/>
      <c r="MHA33"/>
      <c r="MHB33" s="20"/>
      <c r="MHC33"/>
      <c r="MHD33" s="20"/>
      <c r="MHE33"/>
      <c r="MHF33" s="20"/>
      <c r="MHG33"/>
      <c r="MHH33" s="20"/>
      <c r="MHI33"/>
      <c r="MHJ33" s="20"/>
      <c r="MHK33"/>
      <c r="MHL33" s="20"/>
      <c r="MHM33"/>
      <c r="MHN33" s="20"/>
      <c r="MHO33"/>
      <c r="MHP33" s="20"/>
      <c r="MHQ33"/>
      <c r="MHR33" s="20"/>
      <c r="MHS33"/>
      <c r="MHT33" s="20"/>
      <c r="MHU33"/>
      <c r="MHV33" s="20"/>
      <c r="MHW33"/>
      <c r="MHX33" s="20"/>
      <c r="MHY33"/>
      <c r="MHZ33" s="20"/>
      <c r="MIA33"/>
      <c r="MIB33" s="20"/>
      <c r="MIC33"/>
      <c r="MID33" s="20"/>
      <c r="MIE33"/>
      <c r="MIF33" s="20"/>
      <c r="MIG33"/>
      <c r="MIH33" s="20"/>
      <c r="MII33"/>
      <c r="MIJ33" s="20"/>
      <c r="MIK33"/>
      <c r="MIL33" s="20"/>
      <c r="MIM33"/>
      <c r="MIN33" s="20"/>
      <c r="MIO33"/>
      <c r="MIP33" s="20"/>
      <c r="MIQ33"/>
      <c r="MIR33" s="20"/>
      <c r="MIS33"/>
      <c r="MIT33" s="20"/>
      <c r="MIU33"/>
      <c r="MIV33" s="20"/>
      <c r="MIW33"/>
      <c r="MIX33" s="20"/>
      <c r="MIY33"/>
      <c r="MIZ33" s="20"/>
      <c r="MJA33"/>
      <c r="MJB33" s="20"/>
      <c r="MJC33"/>
      <c r="MJD33" s="20"/>
      <c r="MJE33"/>
      <c r="MJF33" s="20"/>
      <c r="MJG33"/>
      <c r="MJH33" s="20"/>
      <c r="MJI33"/>
      <c r="MJJ33" s="20"/>
      <c r="MJK33"/>
      <c r="MJL33" s="20"/>
      <c r="MJM33"/>
      <c r="MJN33" s="20"/>
      <c r="MJO33"/>
      <c r="MJP33" s="20"/>
      <c r="MJQ33"/>
      <c r="MJR33" s="20"/>
      <c r="MJS33"/>
      <c r="MJT33" s="20"/>
      <c r="MJU33"/>
      <c r="MJV33" s="20"/>
      <c r="MJW33"/>
      <c r="MJX33" s="20"/>
      <c r="MJY33"/>
      <c r="MJZ33" s="20"/>
      <c r="MKA33"/>
      <c r="MKB33" s="20"/>
      <c r="MKC33"/>
      <c r="MKD33" s="20"/>
      <c r="MKE33"/>
      <c r="MKF33" s="20"/>
      <c r="MKG33"/>
      <c r="MKH33" s="20"/>
      <c r="MKI33"/>
      <c r="MKJ33" s="20"/>
      <c r="MKK33"/>
      <c r="MKL33" s="20"/>
      <c r="MKM33"/>
      <c r="MKN33" s="20"/>
      <c r="MKO33"/>
      <c r="MKP33" s="20"/>
      <c r="MKQ33"/>
      <c r="MKR33" s="20"/>
      <c r="MKS33"/>
      <c r="MKT33" s="20"/>
      <c r="MKU33"/>
      <c r="MKV33" s="20"/>
      <c r="MKW33"/>
      <c r="MKX33" s="20"/>
      <c r="MKY33"/>
      <c r="MKZ33" s="20"/>
      <c r="MLA33"/>
      <c r="MLB33" s="20"/>
      <c r="MLC33"/>
      <c r="MLD33" s="20"/>
      <c r="MLE33"/>
      <c r="MLF33" s="20"/>
      <c r="MLG33"/>
      <c r="MLH33" s="20"/>
      <c r="MLI33"/>
      <c r="MLJ33" s="20"/>
      <c r="MLK33"/>
      <c r="MLL33" s="20"/>
      <c r="MLM33"/>
      <c r="MLN33" s="20"/>
      <c r="MLO33"/>
      <c r="MLP33" s="20"/>
      <c r="MLQ33"/>
      <c r="MLR33" s="20"/>
      <c r="MLS33"/>
      <c r="MLT33" s="20"/>
      <c r="MLU33"/>
      <c r="MLV33" s="20"/>
      <c r="MLW33"/>
      <c r="MLX33" s="20"/>
      <c r="MLY33"/>
      <c r="MLZ33" s="20"/>
      <c r="MMA33"/>
      <c r="MMB33" s="20"/>
      <c r="MMC33"/>
      <c r="MMD33" s="20"/>
      <c r="MME33"/>
      <c r="MMF33" s="20"/>
      <c r="MMG33"/>
      <c r="MMH33" s="20"/>
      <c r="MMI33"/>
      <c r="MMJ33" s="20"/>
      <c r="MMK33"/>
      <c r="MML33" s="20"/>
      <c r="MMM33"/>
      <c r="MMN33" s="20"/>
      <c r="MMO33"/>
      <c r="MMP33" s="20"/>
      <c r="MMQ33"/>
      <c r="MMR33" s="20"/>
      <c r="MMS33"/>
      <c r="MMT33" s="20"/>
      <c r="MMU33"/>
      <c r="MMV33" s="20"/>
      <c r="MMW33"/>
      <c r="MMX33" s="20"/>
      <c r="MMY33"/>
      <c r="MMZ33" s="20"/>
      <c r="MNA33"/>
      <c r="MNB33" s="20"/>
      <c r="MNC33"/>
      <c r="MND33" s="20"/>
      <c r="MNE33"/>
      <c r="MNF33" s="20"/>
      <c r="MNG33"/>
      <c r="MNH33" s="20"/>
      <c r="MNI33"/>
      <c r="MNJ33" s="20"/>
      <c r="MNK33"/>
      <c r="MNL33" s="20"/>
      <c r="MNM33"/>
      <c r="MNN33" s="20"/>
      <c r="MNO33"/>
      <c r="MNP33" s="20"/>
      <c r="MNQ33"/>
      <c r="MNR33" s="20"/>
      <c r="MNS33"/>
      <c r="MNT33" s="20"/>
      <c r="MNU33"/>
      <c r="MNV33" s="20"/>
      <c r="MNW33"/>
      <c r="MNX33" s="20"/>
      <c r="MNY33"/>
      <c r="MNZ33" s="20"/>
      <c r="MOA33"/>
      <c r="MOB33" s="20"/>
      <c r="MOC33"/>
      <c r="MOD33" s="20"/>
      <c r="MOE33"/>
      <c r="MOF33" s="20"/>
      <c r="MOG33"/>
      <c r="MOH33" s="20"/>
      <c r="MOI33"/>
      <c r="MOJ33" s="20"/>
      <c r="MOK33"/>
      <c r="MOL33" s="20"/>
      <c r="MOM33"/>
      <c r="MON33" s="20"/>
      <c r="MOO33"/>
      <c r="MOP33" s="20"/>
      <c r="MOQ33"/>
      <c r="MOR33" s="20"/>
      <c r="MOS33"/>
      <c r="MOT33" s="20"/>
      <c r="MOU33"/>
      <c r="MOV33" s="20"/>
      <c r="MOW33"/>
      <c r="MOX33" s="20"/>
      <c r="MOY33"/>
      <c r="MOZ33" s="20"/>
      <c r="MPA33"/>
      <c r="MPB33" s="20"/>
      <c r="MPC33"/>
      <c r="MPD33" s="20"/>
      <c r="MPE33"/>
      <c r="MPF33" s="20"/>
      <c r="MPG33"/>
      <c r="MPH33" s="20"/>
      <c r="MPI33"/>
      <c r="MPJ33" s="20"/>
      <c r="MPK33"/>
      <c r="MPL33" s="20"/>
      <c r="MPM33"/>
      <c r="MPN33" s="20"/>
      <c r="MPO33"/>
      <c r="MPP33" s="20"/>
      <c r="MPQ33"/>
      <c r="MPR33" s="20"/>
      <c r="MPS33"/>
      <c r="MPT33" s="20"/>
      <c r="MPU33"/>
      <c r="MPV33" s="20"/>
      <c r="MPW33"/>
      <c r="MPX33" s="20"/>
      <c r="MPY33"/>
      <c r="MPZ33" s="20"/>
      <c r="MQA33"/>
      <c r="MQB33" s="20"/>
      <c r="MQC33"/>
      <c r="MQD33" s="20"/>
      <c r="MQE33"/>
      <c r="MQF33" s="20"/>
      <c r="MQG33"/>
      <c r="MQH33" s="20"/>
      <c r="MQI33"/>
      <c r="MQJ33" s="20"/>
      <c r="MQK33"/>
      <c r="MQL33" s="20"/>
      <c r="MQM33"/>
      <c r="MQN33" s="20"/>
      <c r="MQO33"/>
      <c r="MQP33" s="20"/>
      <c r="MQQ33"/>
      <c r="MQR33" s="20"/>
      <c r="MQS33"/>
      <c r="MQT33" s="20"/>
      <c r="MQU33"/>
      <c r="MQV33" s="20"/>
      <c r="MQW33"/>
      <c r="MQX33" s="20"/>
      <c r="MQY33"/>
      <c r="MQZ33" s="20"/>
      <c r="MRA33"/>
      <c r="MRB33" s="20"/>
      <c r="MRC33"/>
      <c r="MRD33" s="20"/>
      <c r="MRE33"/>
      <c r="MRF33" s="20"/>
      <c r="MRG33"/>
      <c r="MRH33" s="20"/>
      <c r="MRI33"/>
      <c r="MRJ33" s="20"/>
      <c r="MRK33"/>
      <c r="MRL33" s="20"/>
      <c r="MRM33"/>
      <c r="MRN33" s="20"/>
      <c r="MRO33"/>
      <c r="MRP33" s="20"/>
      <c r="MRQ33"/>
      <c r="MRR33" s="20"/>
      <c r="MRS33"/>
      <c r="MRT33" s="20"/>
      <c r="MRU33"/>
      <c r="MRV33" s="20"/>
      <c r="MRW33"/>
      <c r="MRX33" s="20"/>
      <c r="MRY33"/>
      <c r="MRZ33" s="20"/>
      <c r="MSA33"/>
      <c r="MSB33" s="20"/>
      <c r="MSC33"/>
      <c r="MSD33" s="20"/>
      <c r="MSE33"/>
      <c r="MSF33" s="20"/>
      <c r="MSG33"/>
      <c r="MSH33" s="20"/>
      <c r="MSI33"/>
      <c r="MSJ33" s="20"/>
      <c r="MSK33"/>
      <c r="MSL33" s="20"/>
      <c r="MSM33"/>
      <c r="MSN33" s="20"/>
      <c r="MSO33"/>
      <c r="MSP33" s="20"/>
      <c r="MSQ33"/>
      <c r="MSR33" s="20"/>
      <c r="MSS33"/>
      <c r="MST33" s="20"/>
      <c r="MSU33"/>
      <c r="MSV33" s="20"/>
      <c r="MSW33"/>
      <c r="MSX33" s="20"/>
      <c r="MSY33"/>
      <c r="MSZ33" s="20"/>
      <c r="MTA33"/>
      <c r="MTB33" s="20"/>
      <c r="MTC33"/>
      <c r="MTD33" s="20"/>
      <c r="MTE33"/>
      <c r="MTF33" s="20"/>
      <c r="MTG33"/>
      <c r="MTH33" s="20"/>
      <c r="MTI33"/>
      <c r="MTJ33" s="20"/>
      <c r="MTK33"/>
      <c r="MTL33" s="20"/>
      <c r="MTM33"/>
      <c r="MTN33" s="20"/>
      <c r="MTO33"/>
      <c r="MTP33" s="20"/>
      <c r="MTQ33"/>
      <c r="MTR33" s="20"/>
      <c r="MTS33"/>
      <c r="MTT33" s="20"/>
      <c r="MTU33"/>
      <c r="MTV33" s="20"/>
      <c r="MTW33"/>
      <c r="MTX33" s="20"/>
      <c r="MTY33"/>
      <c r="MTZ33" s="20"/>
      <c r="MUA33"/>
      <c r="MUB33" s="20"/>
      <c r="MUC33"/>
      <c r="MUD33" s="20"/>
      <c r="MUE33"/>
      <c r="MUF33" s="20"/>
      <c r="MUG33"/>
      <c r="MUH33" s="20"/>
      <c r="MUI33"/>
      <c r="MUJ33" s="20"/>
      <c r="MUK33"/>
      <c r="MUL33" s="20"/>
      <c r="MUM33"/>
      <c r="MUN33" s="20"/>
      <c r="MUO33"/>
      <c r="MUP33" s="20"/>
      <c r="MUQ33"/>
      <c r="MUR33" s="20"/>
      <c r="MUS33"/>
      <c r="MUT33" s="20"/>
      <c r="MUU33"/>
      <c r="MUV33" s="20"/>
      <c r="MUW33"/>
      <c r="MUX33" s="20"/>
      <c r="MUY33"/>
      <c r="MUZ33" s="20"/>
      <c r="MVA33"/>
      <c r="MVB33" s="20"/>
      <c r="MVC33"/>
      <c r="MVD33" s="20"/>
      <c r="MVE33"/>
      <c r="MVF33" s="20"/>
      <c r="MVG33"/>
      <c r="MVH33" s="20"/>
      <c r="MVI33"/>
      <c r="MVJ33" s="20"/>
      <c r="MVK33"/>
      <c r="MVL33" s="20"/>
      <c r="MVM33"/>
      <c r="MVN33" s="20"/>
      <c r="MVO33"/>
      <c r="MVP33" s="20"/>
      <c r="MVQ33"/>
      <c r="MVR33" s="20"/>
      <c r="MVS33"/>
      <c r="MVT33" s="20"/>
      <c r="MVU33"/>
      <c r="MVV33" s="20"/>
      <c r="MVW33"/>
      <c r="MVX33" s="20"/>
      <c r="MVY33"/>
      <c r="MVZ33" s="20"/>
      <c r="MWA33"/>
      <c r="MWB33" s="20"/>
      <c r="MWC33"/>
      <c r="MWD33" s="20"/>
      <c r="MWE33"/>
      <c r="MWF33" s="20"/>
      <c r="MWG33"/>
      <c r="MWH33" s="20"/>
      <c r="MWI33"/>
      <c r="MWJ33" s="20"/>
      <c r="MWK33"/>
      <c r="MWL33" s="20"/>
      <c r="MWM33"/>
      <c r="MWN33" s="20"/>
      <c r="MWO33"/>
      <c r="MWP33" s="20"/>
      <c r="MWQ33"/>
      <c r="MWR33" s="20"/>
      <c r="MWS33"/>
      <c r="MWT33" s="20"/>
      <c r="MWU33"/>
      <c r="MWV33" s="20"/>
      <c r="MWW33"/>
      <c r="MWX33" s="20"/>
      <c r="MWY33"/>
      <c r="MWZ33" s="20"/>
      <c r="MXA33"/>
      <c r="MXB33" s="20"/>
      <c r="MXC33"/>
      <c r="MXD33" s="20"/>
      <c r="MXE33"/>
      <c r="MXF33" s="20"/>
      <c r="MXG33"/>
      <c r="MXH33" s="20"/>
      <c r="MXI33"/>
      <c r="MXJ33" s="20"/>
      <c r="MXK33"/>
      <c r="MXL33" s="20"/>
      <c r="MXM33"/>
      <c r="MXN33" s="20"/>
      <c r="MXO33"/>
      <c r="MXP33" s="20"/>
      <c r="MXQ33"/>
      <c r="MXR33" s="20"/>
      <c r="MXS33"/>
      <c r="MXT33" s="20"/>
      <c r="MXU33"/>
      <c r="MXV33" s="20"/>
      <c r="MXW33"/>
      <c r="MXX33" s="20"/>
      <c r="MXY33"/>
      <c r="MXZ33" s="20"/>
      <c r="MYA33"/>
      <c r="MYB33" s="20"/>
      <c r="MYC33"/>
      <c r="MYD33" s="20"/>
      <c r="MYE33"/>
      <c r="MYF33" s="20"/>
      <c r="MYG33"/>
      <c r="MYH33" s="20"/>
      <c r="MYI33"/>
      <c r="MYJ33" s="20"/>
      <c r="MYK33"/>
      <c r="MYL33" s="20"/>
      <c r="MYM33"/>
      <c r="MYN33" s="20"/>
      <c r="MYO33"/>
      <c r="MYP33" s="20"/>
      <c r="MYQ33"/>
      <c r="MYR33" s="20"/>
      <c r="MYS33"/>
      <c r="MYT33" s="20"/>
      <c r="MYU33"/>
      <c r="MYV33" s="20"/>
      <c r="MYW33"/>
      <c r="MYX33" s="20"/>
      <c r="MYY33"/>
      <c r="MYZ33" s="20"/>
      <c r="MZA33"/>
      <c r="MZB33" s="20"/>
      <c r="MZC33"/>
      <c r="MZD33" s="20"/>
      <c r="MZE33"/>
      <c r="MZF33" s="20"/>
      <c r="MZG33"/>
      <c r="MZH33" s="20"/>
      <c r="MZI33"/>
      <c r="MZJ33" s="20"/>
      <c r="MZK33"/>
      <c r="MZL33" s="20"/>
      <c r="MZM33"/>
      <c r="MZN33" s="20"/>
      <c r="MZO33"/>
      <c r="MZP33" s="20"/>
      <c r="MZQ33"/>
      <c r="MZR33" s="20"/>
      <c r="MZS33"/>
      <c r="MZT33" s="20"/>
      <c r="MZU33"/>
      <c r="MZV33" s="20"/>
      <c r="MZW33"/>
      <c r="MZX33" s="20"/>
      <c r="MZY33"/>
      <c r="MZZ33" s="20"/>
      <c r="NAA33"/>
      <c r="NAB33" s="20"/>
      <c r="NAC33"/>
      <c r="NAD33" s="20"/>
      <c r="NAE33"/>
      <c r="NAF33" s="20"/>
      <c r="NAG33"/>
      <c r="NAH33" s="20"/>
      <c r="NAI33"/>
      <c r="NAJ33" s="20"/>
      <c r="NAK33"/>
      <c r="NAL33" s="20"/>
      <c r="NAM33"/>
      <c r="NAN33" s="20"/>
      <c r="NAO33"/>
      <c r="NAP33" s="20"/>
      <c r="NAQ33"/>
      <c r="NAR33" s="20"/>
      <c r="NAS33"/>
      <c r="NAT33" s="20"/>
      <c r="NAU33"/>
      <c r="NAV33" s="20"/>
      <c r="NAW33"/>
      <c r="NAX33" s="20"/>
      <c r="NAY33"/>
      <c r="NAZ33" s="20"/>
      <c r="NBA33"/>
      <c r="NBB33" s="20"/>
      <c r="NBC33"/>
      <c r="NBD33" s="20"/>
      <c r="NBE33"/>
      <c r="NBF33" s="20"/>
      <c r="NBG33"/>
      <c r="NBH33" s="20"/>
      <c r="NBI33"/>
      <c r="NBJ33" s="20"/>
      <c r="NBK33"/>
      <c r="NBL33" s="20"/>
      <c r="NBM33"/>
      <c r="NBN33" s="20"/>
      <c r="NBO33"/>
      <c r="NBP33" s="20"/>
      <c r="NBQ33"/>
      <c r="NBR33" s="20"/>
      <c r="NBS33"/>
      <c r="NBT33" s="20"/>
      <c r="NBU33"/>
      <c r="NBV33" s="20"/>
      <c r="NBW33"/>
      <c r="NBX33" s="20"/>
      <c r="NBY33"/>
      <c r="NBZ33" s="20"/>
      <c r="NCA33"/>
      <c r="NCB33" s="20"/>
      <c r="NCC33"/>
      <c r="NCD33" s="20"/>
      <c r="NCE33"/>
      <c r="NCF33" s="20"/>
      <c r="NCG33"/>
      <c r="NCH33" s="20"/>
      <c r="NCI33"/>
      <c r="NCJ33" s="20"/>
      <c r="NCK33"/>
      <c r="NCL33" s="20"/>
      <c r="NCM33"/>
      <c r="NCN33" s="20"/>
      <c r="NCO33"/>
      <c r="NCP33" s="20"/>
      <c r="NCQ33"/>
      <c r="NCR33" s="20"/>
      <c r="NCS33"/>
      <c r="NCT33" s="20"/>
      <c r="NCU33"/>
      <c r="NCV33" s="20"/>
      <c r="NCW33"/>
      <c r="NCX33" s="20"/>
      <c r="NCY33"/>
      <c r="NCZ33" s="20"/>
      <c r="NDA33"/>
      <c r="NDB33" s="20"/>
      <c r="NDC33"/>
      <c r="NDD33" s="20"/>
      <c r="NDE33"/>
      <c r="NDF33" s="20"/>
      <c r="NDG33"/>
      <c r="NDH33" s="20"/>
      <c r="NDI33"/>
      <c r="NDJ33" s="20"/>
      <c r="NDK33"/>
      <c r="NDL33" s="20"/>
      <c r="NDM33"/>
      <c r="NDN33" s="20"/>
      <c r="NDO33"/>
      <c r="NDP33" s="20"/>
      <c r="NDQ33"/>
      <c r="NDR33" s="20"/>
      <c r="NDS33"/>
      <c r="NDT33" s="20"/>
      <c r="NDU33"/>
      <c r="NDV33" s="20"/>
      <c r="NDW33"/>
      <c r="NDX33" s="20"/>
      <c r="NDY33"/>
      <c r="NDZ33" s="20"/>
      <c r="NEA33"/>
      <c r="NEB33" s="20"/>
      <c r="NEC33"/>
      <c r="NED33" s="20"/>
      <c r="NEE33"/>
      <c r="NEF33" s="20"/>
      <c r="NEG33"/>
      <c r="NEH33" s="20"/>
      <c r="NEI33"/>
      <c r="NEJ33" s="20"/>
      <c r="NEK33"/>
      <c r="NEL33" s="20"/>
      <c r="NEM33"/>
      <c r="NEN33" s="20"/>
      <c r="NEO33"/>
      <c r="NEP33" s="20"/>
      <c r="NEQ33"/>
      <c r="NER33" s="20"/>
      <c r="NES33"/>
      <c r="NET33" s="20"/>
      <c r="NEU33"/>
      <c r="NEV33" s="20"/>
      <c r="NEW33"/>
      <c r="NEX33" s="20"/>
      <c r="NEY33"/>
      <c r="NEZ33" s="20"/>
      <c r="NFA33"/>
      <c r="NFB33" s="20"/>
      <c r="NFC33"/>
      <c r="NFD33" s="20"/>
      <c r="NFE33"/>
      <c r="NFF33" s="20"/>
      <c r="NFG33"/>
      <c r="NFH33" s="20"/>
      <c r="NFI33"/>
      <c r="NFJ33" s="20"/>
      <c r="NFK33"/>
      <c r="NFL33" s="20"/>
      <c r="NFM33"/>
      <c r="NFN33" s="20"/>
      <c r="NFO33"/>
      <c r="NFP33" s="20"/>
      <c r="NFQ33"/>
      <c r="NFR33" s="20"/>
      <c r="NFS33"/>
      <c r="NFT33" s="20"/>
      <c r="NFU33"/>
      <c r="NFV33" s="20"/>
      <c r="NFW33"/>
      <c r="NFX33" s="20"/>
      <c r="NFY33"/>
      <c r="NFZ33" s="20"/>
      <c r="NGA33"/>
      <c r="NGB33" s="20"/>
      <c r="NGC33"/>
      <c r="NGD33" s="20"/>
      <c r="NGE33"/>
      <c r="NGF33" s="20"/>
      <c r="NGG33"/>
      <c r="NGH33" s="20"/>
      <c r="NGI33"/>
      <c r="NGJ33" s="20"/>
      <c r="NGK33"/>
      <c r="NGL33" s="20"/>
      <c r="NGM33"/>
      <c r="NGN33" s="20"/>
      <c r="NGO33"/>
      <c r="NGP33" s="20"/>
      <c r="NGQ33"/>
      <c r="NGR33" s="20"/>
      <c r="NGS33"/>
      <c r="NGT33" s="20"/>
      <c r="NGU33"/>
      <c r="NGV33" s="20"/>
      <c r="NGW33"/>
      <c r="NGX33" s="20"/>
      <c r="NGY33"/>
      <c r="NGZ33" s="20"/>
      <c r="NHA33"/>
      <c r="NHB33" s="20"/>
      <c r="NHC33"/>
      <c r="NHD33" s="20"/>
      <c r="NHE33"/>
      <c r="NHF33" s="20"/>
      <c r="NHG33"/>
      <c r="NHH33" s="20"/>
      <c r="NHI33"/>
      <c r="NHJ33" s="20"/>
      <c r="NHK33"/>
      <c r="NHL33" s="20"/>
      <c r="NHM33"/>
      <c r="NHN33" s="20"/>
      <c r="NHO33"/>
      <c r="NHP33" s="20"/>
      <c r="NHQ33"/>
      <c r="NHR33" s="20"/>
      <c r="NHS33"/>
      <c r="NHT33" s="20"/>
      <c r="NHU33"/>
      <c r="NHV33" s="20"/>
      <c r="NHW33"/>
      <c r="NHX33" s="20"/>
      <c r="NHY33"/>
      <c r="NHZ33" s="20"/>
      <c r="NIA33"/>
      <c r="NIB33" s="20"/>
      <c r="NIC33"/>
      <c r="NID33" s="20"/>
      <c r="NIE33"/>
      <c r="NIF33" s="20"/>
      <c r="NIG33"/>
      <c r="NIH33" s="20"/>
      <c r="NII33"/>
      <c r="NIJ33" s="20"/>
      <c r="NIK33"/>
      <c r="NIL33" s="20"/>
      <c r="NIM33"/>
      <c r="NIN33" s="20"/>
      <c r="NIO33"/>
      <c r="NIP33" s="20"/>
      <c r="NIQ33"/>
      <c r="NIR33" s="20"/>
      <c r="NIS33"/>
      <c r="NIT33" s="20"/>
      <c r="NIU33"/>
      <c r="NIV33" s="20"/>
      <c r="NIW33"/>
      <c r="NIX33" s="20"/>
      <c r="NIY33"/>
      <c r="NIZ33" s="20"/>
      <c r="NJA33"/>
      <c r="NJB33" s="20"/>
      <c r="NJC33"/>
      <c r="NJD33" s="20"/>
      <c r="NJE33"/>
      <c r="NJF33" s="20"/>
      <c r="NJG33"/>
      <c r="NJH33" s="20"/>
      <c r="NJI33"/>
      <c r="NJJ33" s="20"/>
      <c r="NJK33"/>
      <c r="NJL33" s="20"/>
      <c r="NJM33"/>
      <c r="NJN33" s="20"/>
      <c r="NJO33"/>
      <c r="NJP33" s="20"/>
      <c r="NJQ33"/>
      <c r="NJR33" s="20"/>
      <c r="NJS33"/>
      <c r="NJT33" s="20"/>
      <c r="NJU33"/>
      <c r="NJV33" s="20"/>
      <c r="NJW33"/>
      <c r="NJX33" s="20"/>
      <c r="NJY33"/>
      <c r="NJZ33" s="20"/>
      <c r="NKA33"/>
      <c r="NKB33" s="20"/>
      <c r="NKC33"/>
      <c r="NKD33" s="20"/>
      <c r="NKE33"/>
      <c r="NKF33" s="20"/>
      <c r="NKG33"/>
      <c r="NKH33" s="20"/>
      <c r="NKI33"/>
      <c r="NKJ33" s="20"/>
      <c r="NKK33"/>
      <c r="NKL33" s="20"/>
      <c r="NKM33"/>
      <c r="NKN33" s="20"/>
      <c r="NKO33"/>
      <c r="NKP33" s="20"/>
      <c r="NKQ33"/>
      <c r="NKR33" s="20"/>
      <c r="NKS33"/>
      <c r="NKT33" s="20"/>
      <c r="NKU33"/>
      <c r="NKV33" s="20"/>
      <c r="NKW33"/>
      <c r="NKX33" s="20"/>
      <c r="NKY33"/>
      <c r="NKZ33" s="20"/>
      <c r="NLA33"/>
      <c r="NLB33" s="20"/>
      <c r="NLC33"/>
      <c r="NLD33" s="20"/>
      <c r="NLE33"/>
      <c r="NLF33" s="20"/>
      <c r="NLG33"/>
      <c r="NLH33" s="20"/>
      <c r="NLI33"/>
      <c r="NLJ33" s="20"/>
      <c r="NLK33"/>
      <c r="NLL33" s="20"/>
      <c r="NLM33"/>
      <c r="NLN33" s="20"/>
      <c r="NLO33"/>
      <c r="NLP33" s="20"/>
      <c r="NLQ33"/>
      <c r="NLR33" s="20"/>
      <c r="NLS33"/>
      <c r="NLT33" s="20"/>
      <c r="NLU33"/>
      <c r="NLV33" s="20"/>
      <c r="NLW33"/>
      <c r="NLX33" s="20"/>
      <c r="NLY33"/>
      <c r="NLZ33" s="20"/>
      <c r="NMA33"/>
      <c r="NMB33" s="20"/>
      <c r="NMC33"/>
      <c r="NMD33" s="20"/>
      <c r="NME33"/>
      <c r="NMF33" s="20"/>
      <c r="NMG33"/>
      <c r="NMH33" s="20"/>
      <c r="NMI33"/>
      <c r="NMJ33" s="20"/>
      <c r="NMK33"/>
      <c r="NML33" s="20"/>
      <c r="NMM33"/>
      <c r="NMN33" s="20"/>
      <c r="NMO33"/>
      <c r="NMP33" s="20"/>
      <c r="NMQ33"/>
      <c r="NMR33" s="20"/>
      <c r="NMS33"/>
      <c r="NMT33" s="20"/>
      <c r="NMU33"/>
      <c r="NMV33" s="20"/>
      <c r="NMW33"/>
      <c r="NMX33" s="20"/>
      <c r="NMY33"/>
      <c r="NMZ33" s="20"/>
      <c r="NNA33"/>
      <c r="NNB33" s="20"/>
      <c r="NNC33"/>
      <c r="NND33" s="20"/>
      <c r="NNE33"/>
      <c r="NNF33" s="20"/>
      <c r="NNG33"/>
      <c r="NNH33" s="20"/>
      <c r="NNI33"/>
      <c r="NNJ33" s="20"/>
      <c r="NNK33"/>
      <c r="NNL33" s="20"/>
      <c r="NNM33"/>
      <c r="NNN33" s="20"/>
      <c r="NNO33"/>
      <c r="NNP33" s="20"/>
      <c r="NNQ33"/>
      <c r="NNR33" s="20"/>
      <c r="NNS33"/>
      <c r="NNT33" s="20"/>
      <c r="NNU33"/>
      <c r="NNV33" s="20"/>
      <c r="NNW33"/>
      <c r="NNX33" s="20"/>
      <c r="NNY33"/>
      <c r="NNZ33" s="20"/>
      <c r="NOA33"/>
      <c r="NOB33" s="20"/>
      <c r="NOC33"/>
      <c r="NOD33" s="20"/>
      <c r="NOE33"/>
      <c r="NOF33" s="20"/>
      <c r="NOG33"/>
      <c r="NOH33" s="20"/>
      <c r="NOI33"/>
      <c r="NOJ33" s="20"/>
      <c r="NOK33"/>
      <c r="NOL33" s="20"/>
      <c r="NOM33"/>
      <c r="NON33" s="20"/>
      <c r="NOO33"/>
      <c r="NOP33" s="20"/>
      <c r="NOQ33"/>
      <c r="NOR33" s="20"/>
      <c r="NOS33"/>
      <c r="NOT33" s="20"/>
      <c r="NOU33"/>
      <c r="NOV33" s="20"/>
      <c r="NOW33"/>
      <c r="NOX33" s="20"/>
      <c r="NOY33"/>
      <c r="NOZ33" s="20"/>
      <c r="NPA33"/>
      <c r="NPB33" s="20"/>
      <c r="NPC33"/>
      <c r="NPD33" s="20"/>
      <c r="NPE33"/>
      <c r="NPF33" s="20"/>
      <c r="NPG33"/>
      <c r="NPH33" s="20"/>
      <c r="NPI33"/>
      <c r="NPJ33" s="20"/>
      <c r="NPK33"/>
      <c r="NPL33" s="20"/>
      <c r="NPM33"/>
      <c r="NPN33" s="20"/>
      <c r="NPO33"/>
      <c r="NPP33" s="20"/>
      <c r="NPQ33"/>
      <c r="NPR33" s="20"/>
      <c r="NPS33"/>
      <c r="NPT33" s="20"/>
      <c r="NPU33"/>
      <c r="NPV33" s="20"/>
      <c r="NPW33"/>
      <c r="NPX33" s="20"/>
      <c r="NPY33"/>
      <c r="NPZ33" s="20"/>
      <c r="NQA33"/>
      <c r="NQB33" s="20"/>
      <c r="NQC33"/>
      <c r="NQD33" s="20"/>
      <c r="NQE33"/>
      <c r="NQF33" s="20"/>
      <c r="NQG33"/>
      <c r="NQH33" s="20"/>
      <c r="NQI33"/>
      <c r="NQJ33" s="20"/>
      <c r="NQK33"/>
      <c r="NQL33" s="20"/>
      <c r="NQM33"/>
      <c r="NQN33" s="20"/>
      <c r="NQO33"/>
      <c r="NQP33" s="20"/>
      <c r="NQQ33"/>
      <c r="NQR33" s="20"/>
      <c r="NQS33"/>
      <c r="NQT33" s="20"/>
      <c r="NQU33"/>
      <c r="NQV33" s="20"/>
      <c r="NQW33"/>
      <c r="NQX33" s="20"/>
      <c r="NQY33"/>
      <c r="NQZ33" s="20"/>
      <c r="NRA33"/>
      <c r="NRB33" s="20"/>
      <c r="NRC33"/>
      <c r="NRD33" s="20"/>
      <c r="NRE33"/>
      <c r="NRF33" s="20"/>
      <c r="NRG33"/>
      <c r="NRH33" s="20"/>
      <c r="NRI33"/>
      <c r="NRJ33" s="20"/>
      <c r="NRK33"/>
      <c r="NRL33" s="20"/>
      <c r="NRM33"/>
      <c r="NRN33" s="20"/>
      <c r="NRO33"/>
      <c r="NRP33" s="20"/>
      <c r="NRQ33"/>
      <c r="NRR33" s="20"/>
      <c r="NRS33"/>
      <c r="NRT33" s="20"/>
      <c r="NRU33"/>
      <c r="NRV33" s="20"/>
      <c r="NRW33"/>
      <c r="NRX33" s="20"/>
      <c r="NRY33"/>
      <c r="NRZ33" s="20"/>
      <c r="NSA33"/>
      <c r="NSB33" s="20"/>
      <c r="NSC33"/>
      <c r="NSD33" s="20"/>
      <c r="NSE33"/>
      <c r="NSF33" s="20"/>
      <c r="NSG33"/>
      <c r="NSH33" s="20"/>
      <c r="NSI33"/>
      <c r="NSJ33" s="20"/>
      <c r="NSK33"/>
      <c r="NSL33" s="20"/>
      <c r="NSM33"/>
      <c r="NSN33" s="20"/>
      <c r="NSO33"/>
      <c r="NSP33" s="20"/>
      <c r="NSQ33"/>
      <c r="NSR33" s="20"/>
      <c r="NSS33"/>
      <c r="NST33" s="20"/>
      <c r="NSU33"/>
      <c r="NSV33" s="20"/>
      <c r="NSW33"/>
      <c r="NSX33" s="20"/>
      <c r="NSY33"/>
      <c r="NSZ33" s="20"/>
      <c r="NTA33"/>
      <c r="NTB33" s="20"/>
      <c r="NTC33"/>
      <c r="NTD33" s="20"/>
      <c r="NTE33"/>
      <c r="NTF33" s="20"/>
      <c r="NTG33"/>
      <c r="NTH33" s="20"/>
      <c r="NTI33"/>
      <c r="NTJ33" s="20"/>
      <c r="NTK33"/>
      <c r="NTL33" s="20"/>
      <c r="NTM33"/>
      <c r="NTN33" s="20"/>
      <c r="NTO33"/>
      <c r="NTP33" s="20"/>
      <c r="NTQ33"/>
      <c r="NTR33" s="20"/>
      <c r="NTS33"/>
      <c r="NTT33" s="20"/>
      <c r="NTU33"/>
      <c r="NTV33" s="20"/>
      <c r="NTW33"/>
      <c r="NTX33" s="20"/>
      <c r="NTY33"/>
      <c r="NTZ33" s="20"/>
      <c r="NUA33"/>
      <c r="NUB33" s="20"/>
      <c r="NUC33"/>
      <c r="NUD33" s="20"/>
      <c r="NUE33"/>
      <c r="NUF33" s="20"/>
      <c r="NUG33"/>
      <c r="NUH33" s="20"/>
      <c r="NUI33"/>
      <c r="NUJ33" s="20"/>
      <c r="NUK33"/>
      <c r="NUL33" s="20"/>
      <c r="NUM33"/>
      <c r="NUN33" s="20"/>
      <c r="NUO33"/>
      <c r="NUP33" s="20"/>
      <c r="NUQ33"/>
      <c r="NUR33" s="20"/>
      <c r="NUS33"/>
      <c r="NUT33" s="20"/>
      <c r="NUU33"/>
      <c r="NUV33" s="20"/>
      <c r="NUW33"/>
      <c r="NUX33" s="20"/>
      <c r="NUY33"/>
      <c r="NUZ33" s="20"/>
      <c r="NVA33"/>
      <c r="NVB33" s="20"/>
      <c r="NVC33"/>
      <c r="NVD33" s="20"/>
      <c r="NVE33"/>
      <c r="NVF33" s="20"/>
      <c r="NVG33"/>
      <c r="NVH33" s="20"/>
      <c r="NVI33"/>
      <c r="NVJ33" s="20"/>
      <c r="NVK33"/>
      <c r="NVL33" s="20"/>
      <c r="NVM33"/>
      <c r="NVN33" s="20"/>
      <c r="NVO33"/>
      <c r="NVP33" s="20"/>
      <c r="NVQ33"/>
      <c r="NVR33" s="20"/>
      <c r="NVS33"/>
      <c r="NVT33" s="20"/>
      <c r="NVU33"/>
      <c r="NVV33" s="20"/>
      <c r="NVW33"/>
      <c r="NVX33" s="20"/>
      <c r="NVY33"/>
      <c r="NVZ33" s="20"/>
      <c r="NWA33"/>
      <c r="NWB33" s="20"/>
      <c r="NWC33"/>
      <c r="NWD33" s="20"/>
      <c r="NWE33"/>
      <c r="NWF33" s="20"/>
      <c r="NWG33"/>
      <c r="NWH33" s="20"/>
      <c r="NWI33"/>
      <c r="NWJ33" s="20"/>
      <c r="NWK33"/>
      <c r="NWL33" s="20"/>
      <c r="NWM33"/>
      <c r="NWN33" s="20"/>
      <c r="NWO33"/>
      <c r="NWP33" s="20"/>
      <c r="NWQ33"/>
      <c r="NWR33" s="20"/>
      <c r="NWS33"/>
      <c r="NWT33" s="20"/>
      <c r="NWU33"/>
      <c r="NWV33" s="20"/>
      <c r="NWW33"/>
      <c r="NWX33" s="20"/>
      <c r="NWY33"/>
      <c r="NWZ33" s="20"/>
      <c r="NXA33"/>
      <c r="NXB33" s="20"/>
      <c r="NXC33"/>
      <c r="NXD33" s="20"/>
      <c r="NXE33"/>
      <c r="NXF33" s="20"/>
      <c r="NXG33"/>
      <c r="NXH33" s="20"/>
      <c r="NXI33"/>
      <c r="NXJ33" s="20"/>
      <c r="NXK33"/>
      <c r="NXL33" s="20"/>
      <c r="NXM33"/>
      <c r="NXN33" s="20"/>
      <c r="NXO33"/>
      <c r="NXP33" s="20"/>
      <c r="NXQ33"/>
      <c r="NXR33" s="20"/>
      <c r="NXS33"/>
      <c r="NXT33" s="20"/>
      <c r="NXU33"/>
      <c r="NXV33" s="20"/>
      <c r="NXW33"/>
      <c r="NXX33" s="20"/>
      <c r="NXY33"/>
      <c r="NXZ33" s="20"/>
      <c r="NYA33"/>
      <c r="NYB33" s="20"/>
      <c r="NYC33"/>
      <c r="NYD33" s="20"/>
      <c r="NYE33"/>
      <c r="NYF33" s="20"/>
      <c r="NYG33"/>
      <c r="NYH33" s="20"/>
      <c r="NYI33"/>
      <c r="NYJ33" s="20"/>
      <c r="NYK33"/>
      <c r="NYL33" s="20"/>
      <c r="NYM33"/>
      <c r="NYN33" s="20"/>
      <c r="NYO33"/>
      <c r="NYP33" s="20"/>
      <c r="NYQ33"/>
      <c r="NYR33" s="20"/>
      <c r="NYS33"/>
      <c r="NYT33" s="20"/>
      <c r="NYU33"/>
      <c r="NYV33" s="20"/>
      <c r="NYW33"/>
      <c r="NYX33" s="20"/>
      <c r="NYY33"/>
      <c r="NYZ33" s="20"/>
      <c r="NZA33"/>
      <c r="NZB33" s="20"/>
      <c r="NZC33"/>
      <c r="NZD33" s="20"/>
      <c r="NZE33"/>
      <c r="NZF33" s="20"/>
      <c r="NZG33"/>
      <c r="NZH33" s="20"/>
      <c r="NZI33"/>
      <c r="NZJ33" s="20"/>
      <c r="NZK33"/>
      <c r="NZL33" s="20"/>
      <c r="NZM33"/>
      <c r="NZN33" s="20"/>
      <c r="NZO33"/>
      <c r="NZP33" s="20"/>
      <c r="NZQ33"/>
      <c r="NZR33" s="20"/>
      <c r="NZS33"/>
      <c r="NZT33" s="20"/>
      <c r="NZU33"/>
      <c r="NZV33" s="20"/>
      <c r="NZW33"/>
      <c r="NZX33" s="20"/>
      <c r="NZY33"/>
      <c r="NZZ33" s="20"/>
      <c r="OAA33"/>
      <c r="OAB33" s="20"/>
      <c r="OAC33"/>
      <c r="OAD33" s="20"/>
      <c r="OAE33"/>
      <c r="OAF33" s="20"/>
      <c r="OAG33"/>
      <c r="OAH33" s="20"/>
      <c r="OAI33"/>
      <c r="OAJ33" s="20"/>
      <c r="OAK33"/>
      <c r="OAL33" s="20"/>
      <c r="OAM33"/>
      <c r="OAN33" s="20"/>
      <c r="OAO33"/>
      <c r="OAP33" s="20"/>
      <c r="OAQ33"/>
      <c r="OAR33" s="20"/>
      <c r="OAS33"/>
      <c r="OAT33" s="20"/>
      <c r="OAU33"/>
      <c r="OAV33" s="20"/>
      <c r="OAW33"/>
      <c r="OAX33" s="20"/>
      <c r="OAY33"/>
      <c r="OAZ33" s="20"/>
      <c r="OBA33"/>
      <c r="OBB33" s="20"/>
      <c r="OBC33"/>
      <c r="OBD33" s="20"/>
      <c r="OBE33"/>
      <c r="OBF33" s="20"/>
      <c r="OBG33"/>
      <c r="OBH33" s="20"/>
      <c r="OBI33"/>
      <c r="OBJ33" s="20"/>
      <c r="OBK33"/>
      <c r="OBL33" s="20"/>
      <c r="OBM33"/>
      <c r="OBN33" s="20"/>
      <c r="OBO33"/>
      <c r="OBP33" s="20"/>
      <c r="OBQ33"/>
      <c r="OBR33" s="20"/>
      <c r="OBS33"/>
      <c r="OBT33" s="20"/>
      <c r="OBU33"/>
      <c r="OBV33" s="20"/>
      <c r="OBW33"/>
      <c r="OBX33" s="20"/>
      <c r="OBY33"/>
      <c r="OBZ33" s="20"/>
      <c r="OCA33"/>
      <c r="OCB33" s="20"/>
      <c r="OCC33"/>
      <c r="OCD33" s="20"/>
      <c r="OCE33"/>
      <c r="OCF33" s="20"/>
      <c r="OCG33"/>
      <c r="OCH33" s="20"/>
      <c r="OCI33"/>
      <c r="OCJ33" s="20"/>
      <c r="OCK33"/>
      <c r="OCL33" s="20"/>
      <c r="OCM33"/>
      <c r="OCN33" s="20"/>
      <c r="OCO33"/>
      <c r="OCP33" s="20"/>
      <c r="OCQ33"/>
      <c r="OCR33" s="20"/>
      <c r="OCS33"/>
      <c r="OCT33" s="20"/>
      <c r="OCU33"/>
      <c r="OCV33" s="20"/>
      <c r="OCW33"/>
      <c r="OCX33" s="20"/>
      <c r="OCY33"/>
      <c r="OCZ33" s="20"/>
      <c r="ODA33"/>
      <c r="ODB33" s="20"/>
      <c r="ODC33"/>
      <c r="ODD33" s="20"/>
      <c r="ODE33"/>
      <c r="ODF33" s="20"/>
      <c r="ODG33"/>
      <c r="ODH33" s="20"/>
      <c r="ODI33"/>
      <c r="ODJ33" s="20"/>
      <c r="ODK33"/>
      <c r="ODL33" s="20"/>
      <c r="ODM33"/>
      <c r="ODN33" s="20"/>
      <c r="ODO33"/>
      <c r="ODP33" s="20"/>
      <c r="ODQ33"/>
      <c r="ODR33" s="20"/>
      <c r="ODS33"/>
      <c r="ODT33" s="20"/>
      <c r="ODU33"/>
      <c r="ODV33" s="20"/>
      <c r="ODW33"/>
      <c r="ODX33" s="20"/>
      <c r="ODY33"/>
      <c r="ODZ33" s="20"/>
      <c r="OEA33"/>
      <c r="OEB33" s="20"/>
      <c r="OEC33"/>
      <c r="OED33" s="20"/>
      <c r="OEE33"/>
      <c r="OEF33" s="20"/>
      <c r="OEG33"/>
      <c r="OEH33" s="20"/>
      <c r="OEI33"/>
      <c r="OEJ33" s="20"/>
      <c r="OEK33"/>
      <c r="OEL33" s="20"/>
      <c r="OEM33"/>
      <c r="OEN33" s="20"/>
      <c r="OEO33"/>
      <c r="OEP33" s="20"/>
      <c r="OEQ33"/>
      <c r="OER33" s="20"/>
      <c r="OES33"/>
      <c r="OET33" s="20"/>
      <c r="OEU33"/>
      <c r="OEV33" s="20"/>
      <c r="OEW33"/>
      <c r="OEX33" s="20"/>
      <c r="OEY33"/>
      <c r="OEZ33" s="20"/>
      <c r="OFA33"/>
      <c r="OFB33" s="20"/>
      <c r="OFC33"/>
      <c r="OFD33" s="20"/>
      <c r="OFE33"/>
      <c r="OFF33" s="20"/>
      <c r="OFG33"/>
      <c r="OFH33" s="20"/>
      <c r="OFI33"/>
      <c r="OFJ33" s="20"/>
      <c r="OFK33"/>
      <c r="OFL33" s="20"/>
      <c r="OFM33"/>
      <c r="OFN33" s="20"/>
      <c r="OFO33"/>
      <c r="OFP33" s="20"/>
      <c r="OFQ33"/>
      <c r="OFR33" s="20"/>
      <c r="OFS33"/>
      <c r="OFT33" s="20"/>
      <c r="OFU33"/>
      <c r="OFV33" s="20"/>
      <c r="OFW33"/>
      <c r="OFX33" s="20"/>
      <c r="OFY33"/>
      <c r="OFZ33" s="20"/>
      <c r="OGA33"/>
      <c r="OGB33" s="20"/>
      <c r="OGC33"/>
      <c r="OGD33" s="20"/>
      <c r="OGE33"/>
      <c r="OGF33" s="20"/>
      <c r="OGG33"/>
      <c r="OGH33" s="20"/>
      <c r="OGI33"/>
      <c r="OGJ33" s="20"/>
      <c r="OGK33"/>
      <c r="OGL33" s="20"/>
      <c r="OGM33"/>
      <c r="OGN33" s="20"/>
      <c r="OGO33"/>
      <c r="OGP33" s="20"/>
      <c r="OGQ33"/>
      <c r="OGR33" s="20"/>
      <c r="OGS33"/>
      <c r="OGT33" s="20"/>
      <c r="OGU33"/>
      <c r="OGV33" s="20"/>
      <c r="OGW33"/>
      <c r="OGX33" s="20"/>
      <c r="OGY33"/>
      <c r="OGZ33" s="20"/>
      <c r="OHA33"/>
      <c r="OHB33" s="20"/>
      <c r="OHC33"/>
      <c r="OHD33" s="20"/>
      <c r="OHE33"/>
      <c r="OHF33" s="20"/>
      <c r="OHG33"/>
      <c r="OHH33" s="20"/>
      <c r="OHI33"/>
      <c r="OHJ33" s="20"/>
      <c r="OHK33"/>
      <c r="OHL33" s="20"/>
      <c r="OHM33"/>
      <c r="OHN33" s="20"/>
      <c r="OHO33"/>
      <c r="OHP33" s="20"/>
      <c r="OHQ33"/>
      <c r="OHR33" s="20"/>
      <c r="OHS33"/>
      <c r="OHT33" s="20"/>
      <c r="OHU33"/>
      <c r="OHV33" s="20"/>
      <c r="OHW33"/>
      <c r="OHX33" s="20"/>
      <c r="OHY33"/>
      <c r="OHZ33" s="20"/>
      <c r="OIA33"/>
      <c r="OIB33" s="20"/>
      <c r="OIC33"/>
      <c r="OID33" s="20"/>
      <c r="OIE33"/>
      <c r="OIF33" s="20"/>
      <c r="OIG33"/>
      <c r="OIH33" s="20"/>
      <c r="OII33"/>
      <c r="OIJ33" s="20"/>
      <c r="OIK33"/>
      <c r="OIL33" s="20"/>
      <c r="OIM33"/>
      <c r="OIN33" s="20"/>
      <c r="OIO33"/>
      <c r="OIP33" s="20"/>
      <c r="OIQ33"/>
      <c r="OIR33" s="20"/>
      <c r="OIS33"/>
      <c r="OIT33" s="20"/>
      <c r="OIU33"/>
      <c r="OIV33" s="20"/>
      <c r="OIW33"/>
      <c r="OIX33" s="20"/>
      <c r="OIY33"/>
      <c r="OIZ33" s="20"/>
      <c r="OJA33"/>
      <c r="OJB33" s="20"/>
      <c r="OJC33"/>
      <c r="OJD33" s="20"/>
      <c r="OJE33"/>
      <c r="OJF33" s="20"/>
      <c r="OJG33"/>
      <c r="OJH33" s="20"/>
      <c r="OJI33"/>
      <c r="OJJ33" s="20"/>
      <c r="OJK33"/>
      <c r="OJL33" s="20"/>
      <c r="OJM33"/>
      <c r="OJN33" s="20"/>
      <c r="OJO33"/>
      <c r="OJP33" s="20"/>
      <c r="OJQ33"/>
      <c r="OJR33" s="20"/>
      <c r="OJS33"/>
      <c r="OJT33" s="20"/>
      <c r="OJU33"/>
      <c r="OJV33" s="20"/>
      <c r="OJW33"/>
      <c r="OJX33" s="20"/>
      <c r="OJY33"/>
      <c r="OJZ33" s="20"/>
      <c r="OKA33"/>
      <c r="OKB33" s="20"/>
      <c r="OKC33"/>
      <c r="OKD33" s="20"/>
      <c r="OKE33"/>
      <c r="OKF33" s="20"/>
      <c r="OKG33"/>
      <c r="OKH33" s="20"/>
      <c r="OKI33"/>
      <c r="OKJ33" s="20"/>
      <c r="OKK33"/>
      <c r="OKL33" s="20"/>
      <c r="OKM33"/>
      <c r="OKN33" s="20"/>
      <c r="OKO33"/>
      <c r="OKP33" s="20"/>
      <c r="OKQ33"/>
      <c r="OKR33" s="20"/>
      <c r="OKS33"/>
      <c r="OKT33" s="20"/>
      <c r="OKU33"/>
      <c r="OKV33" s="20"/>
      <c r="OKW33"/>
      <c r="OKX33" s="20"/>
      <c r="OKY33"/>
      <c r="OKZ33" s="20"/>
      <c r="OLA33"/>
      <c r="OLB33" s="20"/>
      <c r="OLC33"/>
      <c r="OLD33" s="20"/>
      <c r="OLE33"/>
      <c r="OLF33" s="20"/>
      <c r="OLG33"/>
      <c r="OLH33" s="20"/>
      <c r="OLI33"/>
      <c r="OLJ33" s="20"/>
      <c r="OLK33"/>
      <c r="OLL33" s="20"/>
      <c r="OLM33"/>
      <c r="OLN33" s="20"/>
      <c r="OLO33"/>
      <c r="OLP33" s="20"/>
      <c r="OLQ33"/>
      <c r="OLR33" s="20"/>
      <c r="OLS33"/>
      <c r="OLT33" s="20"/>
      <c r="OLU33"/>
      <c r="OLV33" s="20"/>
      <c r="OLW33"/>
      <c r="OLX33" s="20"/>
      <c r="OLY33"/>
      <c r="OLZ33" s="20"/>
      <c r="OMA33"/>
      <c r="OMB33" s="20"/>
      <c r="OMC33"/>
      <c r="OMD33" s="20"/>
      <c r="OME33"/>
      <c r="OMF33" s="20"/>
      <c r="OMG33"/>
      <c r="OMH33" s="20"/>
      <c r="OMI33"/>
      <c r="OMJ33" s="20"/>
      <c r="OMK33"/>
      <c r="OML33" s="20"/>
      <c r="OMM33"/>
      <c r="OMN33" s="20"/>
      <c r="OMO33"/>
      <c r="OMP33" s="20"/>
      <c r="OMQ33"/>
      <c r="OMR33" s="20"/>
      <c r="OMS33"/>
      <c r="OMT33" s="20"/>
      <c r="OMU33"/>
      <c r="OMV33" s="20"/>
      <c r="OMW33"/>
      <c r="OMX33" s="20"/>
      <c r="OMY33"/>
      <c r="OMZ33" s="20"/>
      <c r="ONA33"/>
      <c r="ONB33" s="20"/>
      <c r="ONC33"/>
      <c r="OND33" s="20"/>
      <c r="ONE33"/>
      <c r="ONF33" s="20"/>
      <c r="ONG33"/>
      <c r="ONH33" s="20"/>
      <c r="ONI33"/>
      <c r="ONJ33" s="20"/>
      <c r="ONK33"/>
      <c r="ONL33" s="20"/>
      <c r="ONM33"/>
      <c r="ONN33" s="20"/>
      <c r="ONO33"/>
      <c r="ONP33" s="20"/>
      <c r="ONQ33"/>
      <c r="ONR33" s="20"/>
      <c r="ONS33"/>
      <c r="ONT33" s="20"/>
      <c r="ONU33"/>
      <c r="ONV33" s="20"/>
      <c r="ONW33"/>
      <c r="ONX33" s="20"/>
      <c r="ONY33"/>
      <c r="ONZ33" s="20"/>
      <c r="OOA33"/>
      <c r="OOB33" s="20"/>
      <c r="OOC33"/>
      <c r="OOD33" s="20"/>
      <c r="OOE33"/>
      <c r="OOF33" s="20"/>
      <c r="OOG33"/>
      <c r="OOH33" s="20"/>
      <c r="OOI33"/>
      <c r="OOJ33" s="20"/>
      <c r="OOK33"/>
      <c r="OOL33" s="20"/>
      <c r="OOM33"/>
      <c r="OON33" s="20"/>
      <c r="OOO33"/>
      <c r="OOP33" s="20"/>
      <c r="OOQ33"/>
      <c r="OOR33" s="20"/>
      <c r="OOS33"/>
      <c r="OOT33" s="20"/>
      <c r="OOU33"/>
      <c r="OOV33" s="20"/>
      <c r="OOW33"/>
      <c r="OOX33" s="20"/>
      <c r="OOY33"/>
      <c r="OOZ33" s="20"/>
      <c r="OPA33"/>
      <c r="OPB33" s="20"/>
      <c r="OPC33"/>
      <c r="OPD33" s="20"/>
      <c r="OPE33"/>
      <c r="OPF33" s="20"/>
      <c r="OPG33"/>
      <c r="OPH33" s="20"/>
      <c r="OPI33"/>
      <c r="OPJ33" s="20"/>
      <c r="OPK33"/>
      <c r="OPL33" s="20"/>
      <c r="OPM33"/>
      <c r="OPN33" s="20"/>
      <c r="OPO33"/>
      <c r="OPP33" s="20"/>
      <c r="OPQ33"/>
      <c r="OPR33" s="20"/>
      <c r="OPS33"/>
      <c r="OPT33" s="20"/>
      <c r="OPU33"/>
      <c r="OPV33" s="20"/>
      <c r="OPW33"/>
      <c r="OPX33" s="20"/>
      <c r="OPY33"/>
      <c r="OPZ33" s="20"/>
      <c r="OQA33"/>
      <c r="OQB33" s="20"/>
      <c r="OQC33"/>
      <c r="OQD33" s="20"/>
      <c r="OQE33"/>
      <c r="OQF33" s="20"/>
      <c r="OQG33"/>
      <c r="OQH33" s="20"/>
      <c r="OQI33"/>
      <c r="OQJ33" s="20"/>
      <c r="OQK33"/>
      <c r="OQL33" s="20"/>
      <c r="OQM33"/>
      <c r="OQN33" s="20"/>
      <c r="OQO33"/>
      <c r="OQP33" s="20"/>
      <c r="OQQ33"/>
      <c r="OQR33" s="20"/>
      <c r="OQS33"/>
      <c r="OQT33" s="20"/>
      <c r="OQU33"/>
      <c r="OQV33" s="20"/>
      <c r="OQW33"/>
      <c r="OQX33" s="20"/>
      <c r="OQY33"/>
      <c r="OQZ33" s="20"/>
      <c r="ORA33"/>
      <c r="ORB33" s="20"/>
      <c r="ORC33"/>
      <c r="ORD33" s="20"/>
      <c r="ORE33"/>
      <c r="ORF33" s="20"/>
      <c r="ORG33"/>
      <c r="ORH33" s="20"/>
      <c r="ORI33"/>
      <c r="ORJ33" s="20"/>
      <c r="ORK33"/>
      <c r="ORL33" s="20"/>
      <c r="ORM33"/>
      <c r="ORN33" s="20"/>
      <c r="ORO33"/>
      <c r="ORP33" s="20"/>
      <c r="ORQ33"/>
      <c r="ORR33" s="20"/>
      <c r="ORS33"/>
      <c r="ORT33" s="20"/>
      <c r="ORU33"/>
      <c r="ORV33" s="20"/>
      <c r="ORW33"/>
      <c r="ORX33" s="20"/>
      <c r="ORY33"/>
      <c r="ORZ33" s="20"/>
      <c r="OSA33"/>
      <c r="OSB33" s="20"/>
      <c r="OSC33"/>
      <c r="OSD33" s="20"/>
      <c r="OSE33"/>
      <c r="OSF33" s="20"/>
      <c r="OSG33"/>
      <c r="OSH33" s="20"/>
      <c r="OSI33"/>
      <c r="OSJ33" s="20"/>
      <c r="OSK33"/>
      <c r="OSL33" s="20"/>
      <c r="OSM33"/>
      <c r="OSN33" s="20"/>
      <c r="OSO33"/>
      <c r="OSP33" s="20"/>
      <c r="OSQ33"/>
      <c r="OSR33" s="20"/>
      <c r="OSS33"/>
      <c r="OST33" s="20"/>
      <c r="OSU33"/>
      <c r="OSV33" s="20"/>
      <c r="OSW33"/>
      <c r="OSX33" s="20"/>
      <c r="OSY33"/>
      <c r="OSZ33" s="20"/>
      <c r="OTA33"/>
      <c r="OTB33" s="20"/>
      <c r="OTC33"/>
      <c r="OTD33" s="20"/>
      <c r="OTE33"/>
      <c r="OTF33" s="20"/>
      <c r="OTG33"/>
      <c r="OTH33" s="20"/>
      <c r="OTI33"/>
      <c r="OTJ33" s="20"/>
      <c r="OTK33"/>
      <c r="OTL33" s="20"/>
      <c r="OTM33"/>
      <c r="OTN33" s="20"/>
      <c r="OTO33"/>
      <c r="OTP33" s="20"/>
      <c r="OTQ33"/>
      <c r="OTR33" s="20"/>
      <c r="OTS33"/>
      <c r="OTT33" s="20"/>
      <c r="OTU33"/>
      <c r="OTV33" s="20"/>
      <c r="OTW33"/>
      <c r="OTX33" s="20"/>
      <c r="OTY33"/>
      <c r="OTZ33" s="20"/>
      <c r="OUA33"/>
      <c r="OUB33" s="20"/>
      <c r="OUC33"/>
      <c r="OUD33" s="20"/>
      <c r="OUE33"/>
      <c r="OUF33" s="20"/>
      <c r="OUG33"/>
      <c r="OUH33" s="20"/>
      <c r="OUI33"/>
      <c r="OUJ33" s="20"/>
      <c r="OUK33"/>
      <c r="OUL33" s="20"/>
      <c r="OUM33"/>
      <c r="OUN33" s="20"/>
      <c r="OUO33"/>
      <c r="OUP33" s="20"/>
      <c r="OUQ33"/>
      <c r="OUR33" s="20"/>
      <c r="OUS33"/>
      <c r="OUT33" s="20"/>
      <c r="OUU33"/>
      <c r="OUV33" s="20"/>
      <c r="OUW33"/>
      <c r="OUX33" s="20"/>
      <c r="OUY33"/>
      <c r="OUZ33" s="20"/>
      <c r="OVA33"/>
      <c r="OVB33" s="20"/>
      <c r="OVC33"/>
      <c r="OVD33" s="20"/>
      <c r="OVE33"/>
      <c r="OVF33" s="20"/>
      <c r="OVG33"/>
      <c r="OVH33" s="20"/>
      <c r="OVI33"/>
      <c r="OVJ33" s="20"/>
      <c r="OVK33"/>
      <c r="OVL33" s="20"/>
      <c r="OVM33"/>
      <c r="OVN33" s="20"/>
      <c r="OVO33"/>
      <c r="OVP33" s="20"/>
      <c r="OVQ33"/>
      <c r="OVR33" s="20"/>
      <c r="OVS33"/>
      <c r="OVT33" s="20"/>
      <c r="OVU33"/>
      <c r="OVV33" s="20"/>
      <c r="OVW33"/>
      <c r="OVX33" s="20"/>
      <c r="OVY33"/>
      <c r="OVZ33" s="20"/>
      <c r="OWA33"/>
      <c r="OWB33" s="20"/>
      <c r="OWC33"/>
      <c r="OWD33" s="20"/>
      <c r="OWE33"/>
      <c r="OWF33" s="20"/>
      <c r="OWG33"/>
      <c r="OWH33" s="20"/>
      <c r="OWI33"/>
      <c r="OWJ33" s="20"/>
      <c r="OWK33"/>
      <c r="OWL33" s="20"/>
      <c r="OWM33"/>
      <c r="OWN33" s="20"/>
      <c r="OWO33"/>
      <c r="OWP33" s="20"/>
      <c r="OWQ33"/>
      <c r="OWR33" s="20"/>
      <c r="OWS33"/>
      <c r="OWT33" s="20"/>
      <c r="OWU33"/>
      <c r="OWV33" s="20"/>
      <c r="OWW33"/>
      <c r="OWX33" s="20"/>
      <c r="OWY33"/>
      <c r="OWZ33" s="20"/>
      <c r="OXA33"/>
      <c r="OXB33" s="20"/>
      <c r="OXC33"/>
      <c r="OXD33" s="20"/>
      <c r="OXE33"/>
      <c r="OXF33" s="20"/>
      <c r="OXG33"/>
      <c r="OXH33" s="20"/>
      <c r="OXI33"/>
      <c r="OXJ33" s="20"/>
      <c r="OXK33"/>
      <c r="OXL33" s="20"/>
      <c r="OXM33"/>
      <c r="OXN33" s="20"/>
      <c r="OXO33"/>
      <c r="OXP33" s="20"/>
      <c r="OXQ33"/>
      <c r="OXR33" s="20"/>
      <c r="OXS33"/>
      <c r="OXT33" s="20"/>
      <c r="OXU33"/>
      <c r="OXV33" s="20"/>
      <c r="OXW33"/>
      <c r="OXX33" s="20"/>
      <c r="OXY33"/>
      <c r="OXZ33" s="20"/>
      <c r="OYA33"/>
      <c r="OYB33" s="20"/>
      <c r="OYC33"/>
      <c r="OYD33" s="20"/>
      <c r="OYE33"/>
      <c r="OYF33" s="20"/>
      <c r="OYG33"/>
      <c r="OYH33" s="20"/>
      <c r="OYI33"/>
      <c r="OYJ33" s="20"/>
      <c r="OYK33"/>
      <c r="OYL33" s="20"/>
      <c r="OYM33"/>
      <c r="OYN33" s="20"/>
      <c r="OYO33"/>
      <c r="OYP33" s="20"/>
      <c r="OYQ33"/>
      <c r="OYR33" s="20"/>
      <c r="OYS33"/>
      <c r="OYT33" s="20"/>
      <c r="OYU33"/>
      <c r="OYV33" s="20"/>
      <c r="OYW33"/>
      <c r="OYX33" s="20"/>
      <c r="OYY33"/>
      <c r="OYZ33" s="20"/>
      <c r="OZA33"/>
      <c r="OZB33" s="20"/>
      <c r="OZC33"/>
      <c r="OZD33" s="20"/>
      <c r="OZE33"/>
      <c r="OZF33" s="20"/>
      <c r="OZG33"/>
      <c r="OZH33" s="20"/>
      <c r="OZI33"/>
      <c r="OZJ33" s="20"/>
      <c r="OZK33"/>
      <c r="OZL33" s="20"/>
      <c r="OZM33"/>
      <c r="OZN33" s="20"/>
      <c r="OZO33"/>
      <c r="OZP33" s="20"/>
      <c r="OZQ33"/>
      <c r="OZR33" s="20"/>
      <c r="OZS33"/>
      <c r="OZT33" s="20"/>
      <c r="OZU33"/>
      <c r="OZV33" s="20"/>
      <c r="OZW33"/>
      <c r="OZX33" s="20"/>
      <c r="OZY33"/>
      <c r="OZZ33" s="20"/>
      <c r="PAA33"/>
      <c r="PAB33" s="20"/>
      <c r="PAC33"/>
      <c r="PAD33" s="20"/>
      <c r="PAE33"/>
      <c r="PAF33" s="20"/>
      <c r="PAG33"/>
      <c r="PAH33" s="20"/>
      <c r="PAI33"/>
      <c r="PAJ33" s="20"/>
      <c r="PAK33"/>
      <c r="PAL33" s="20"/>
      <c r="PAM33"/>
      <c r="PAN33" s="20"/>
      <c r="PAO33"/>
      <c r="PAP33" s="20"/>
      <c r="PAQ33"/>
      <c r="PAR33" s="20"/>
      <c r="PAS33"/>
      <c r="PAT33" s="20"/>
      <c r="PAU33"/>
      <c r="PAV33" s="20"/>
      <c r="PAW33"/>
      <c r="PAX33" s="20"/>
      <c r="PAY33"/>
      <c r="PAZ33" s="20"/>
      <c r="PBA33"/>
      <c r="PBB33" s="20"/>
      <c r="PBC33"/>
      <c r="PBD33" s="20"/>
      <c r="PBE33"/>
      <c r="PBF33" s="20"/>
      <c r="PBG33"/>
      <c r="PBH33" s="20"/>
      <c r="PBI33"/>
      <c r="PBJ33" s="20"/>
      <c r="PBK33"/>
      <c r="PBL33" s="20"/>
      <c r="PBM33"/>
      <c r="PBN33" s="20"/>
      <c r="PBO33"/>
      <c r="PBP33" s="20"/>
      <c r="PBQ33"/>
      <c r="PBR33" s="20"/>
      <c r="PBS33"/>
      <c r="PBT33" s="20"/>
      <c r="PBU33"/>
      <c r="PBV33" s="20"/>
      <c r="PBW33"/>
      <c r="PBX33" s="20"/>
      <c r="PBY33"/>
      <c r="PBZ33" s="20"/>
      <c r="PCA33"/>
      <c r="PCB33" s="20"/>
      <c r="PCC33"/>
      <c r="PCD33" s="20"/>
      <c r="PCE33"/>
      <c r="PCF33" s="20"/>
      <c r="PCG33"/>
      <c r="PCH33" s="20"/>
      <c r="PCI33"/>
      <c r="PCJ33" s="20"/>
      <c r="PCK33"/>
      <c r="PCL33" s="20"/>
      <c r="PCM33"/>
      <c r="PCN33" s="20"/>
      <c r="PCO33"/>
      <c r="PCP33" s="20"/>
      <c r="PCQ33"/>
      <c r="PCR33" s="20"/>
      <c r="PCS33"/>
      <c r="PCT33" s="20"/>
      <c r="PCU33"/>
      <c r="PCV33" s="20"/>
      <c r="PCW33"/>
      <c r="PCX33" s="20"/>
      <c r="PCY33"/>
      <c r="PCZ33" s="20"/>
      <c r="PDA33"/>
      <c r="PDB33" s="20"/>
      <c r="PDC33"/>
      <c r="PDD33" s="20"/>
      <c r="PDE33"/>
      <c r="PDF33" s="20"/>
      <c r="PDG33"/>
      <c r="PDH33" s="20"/>
      <c r="PDI33"/>
      <c r="PDJ33" s="20"/>
      <c r="PDK33"/>
      <c r="PDL33" s="20"/>
      <c r="PDM33"/>
      <c r="PDN33" s="20"/>
      <c r="PDO33"/>
      <c r="PDP33" s="20"/>
      <c r="PDQ33"/>
      <c r="PDR33" s="20"/>
      <c r="PDS33"/>
      <c r="PDT33" s="20"/>
      <c r="PDU33"/>
      <c r="PDV33" s="20"/>
      <c r="PDW33"/>
      <c r="PDX33" s="20"/>
      <c r="PDY33"/>
      <c r="PDZ33" s="20"/>
      <c r="PEA33"/>
      <c r="PEB33" s="20"/>
      <c r="PEC33"/>
      <c r="PED33" s="20"/>
      <c r="PEE33"/>
      <c r="PEF33" s="20"/>
      <c r="PEG33"/>
      <c r="PEH33" s="20"/>
      <c r="PEI33"/>
      <c r="PEJ33" s="20"/>
      <c r="PEK33"/>
      <c r="PEL33" s="20"/>
      <c r="PEM33"/>
      <c r="PEN33" s="20"/>
      <c r="PEO33"/>
      <c r="PEP33" s="20"/>
      <c r="PEQ33"/>
      <c r="PER33" s="20"/>
      <c r="PES33"/>
      <c r="PET33" s="20"/>
      <c r="PEU33"/>
      <c r="PEV33" s="20"/>
      <c r="PEW33"/>
      <c r="PEX33" s="20"/>
      <c r="PEY33"/>
      <c r="PEZ33" s="20"/>
      <c r="PFA33"/>
      <c r="PFB33" s="20"/>
      <c r="PFC33"/>
      <c r="PFD33" s="20"/>
      <c r="PFE33"/>
      <c r="PFF33" s="20"/>
      <c r="PFG33"/>
      <c r="PFH33" s="20"/>
      <c r="PFI33"/>
      <c r="PFJ33" s="20"/>
      <c r="PFK33"/>
      <c r="PFL33" s="20"/>
      <c r="PFM33"/>
      <c r="PFN33" s="20"/>
      <c r="PFO33"/>
      <c r="PFP33" s="20"/>
      <c r="PFQ33"/>
      <c r="PFR33" s="20"/>
      <c r="PFS33"/>
      <c r="PFT33" s="20"/>
      <c r="PFU33"/>
      <c r="PFV33" s="20"/>
      <c r="PFW33"/>
      <c r="PFX33" s="20"/>
      <c r="PFY33"/>
      <c r="PFZ33" s="20"/>
      <c r="PGA33"/>
      <c r="PGB33" s="20"/>
      <c r="PGC33"/>
      <c r="PGD33" s="20"/>
      <c r="PGE33"/>
      <c r="PGF33" s="20"/>
      <c r="PGG33"/>
      <c r="PGH33" s="20"/>
      <c r="PGI33"/>
      <c r="PGJ33" s="20"/>
      <c r="PGK33"/>
      <c r="PGL33" s="20"/>
      <c r="PGM33"/>
      <c r="PGN33" s="20"/>
      <c r="PGO33"/>
      <c r="PGP33" s="20"/>
      <c r="PGQ33"/>
      <c r="PGR33" s="20"/>
      <c r="PGS33"/>
      <c r="PGT33" s="20"/>
      <c r="PGU33"/>
      <c r="PGV33" s="20"/>
      <c r="PGW33"/>
      <c r="PGX33" s="20"/>
      <c r="PGY33"/>
      <c r="PGZ33" s="20"/>
      <c r="PHA33"/>
      <c r="PHB33" s="20"/>
      <c r="PHC33"/>
      <c r="PHD33" s="20"/>
      <c r="PHE33"/>
      <c r="PHF33" s="20"/>
      <c r="PHG33"/>
      <c r="PHH33" s="20"/>
      <c r="PHI33"/>
      <c r="PHJ33" s="20"/>
      <c r="PHK33"/>
      <c r="PHL33" s="20"/>
      <c r="PHM33"/>
      <c r="PHN33" s="20"/>
      <c r="PHO33"/>
      <c r="PHP33" s="20"/>
      <c r="PHQ33"/>
      <c r="PHR33" s="20"/>
      <c r="PHS33"/>
      <c r="PHT33" s="20"/>
      <c r="PHU33"/>
      <c r="PHV33" s="20"/>
      <c r="PHW33"/>
      <c r="PHX33" s="20"/>
      <c r="PHY33"/>
      <c r="PHZ33" s="20"/>
      <c r="PIA33"/>
      <c r="PIB33" s="20"/>
      <c r="PIC33"/>
      <c r="PID33" s="20"/>
      <c r="PIE33"/>
      <c r="PIF33" s="20"/>
      <c r="PIG33"/>
      <c r="PIH33" s="20"/>
      <c r="PII33"/>
      <c r="PIJ33" s="20"/>
      <c r="PIK33"/>
      <c r="PIL33" s="20"/>
      <c r="PIM33"/>
      <c r="PIN33" s="20"/>
      <c r="PIO33"/>
      <c r="PIP33" s="20"/>
      <c r="PIQ33"/>
      <c r="PIR33" s="20"/>
      <c r="PIS33"/>
      <c r="PIT33" s="20"/>
      <c r="PIU33"/>
      <c r="PIV33" s="20"/>
      <c r="PIW33"/>
      <c r="PIX33" s="20"/>
      <c r="PIY33"/>
      <c r="PIZ33" s="20"/>
      <c r="PJA33"/>
      <c r="PJB33" s="20"/>
      <c r="PJC33"/>
      <c r="PJD33" s="20"/>
      <c r="PJE33"/>
      <c r="PJF33" s="20"/>
      <c r="PJG33"/>
      <c r="PJH33" s="20"/>
      <c r="PJI33"/>
      <c r="PJJ33" s="20"/>
      <c r="PJK33"/>
      <c r="PJL33" s="20"/>
      <c r="PJM33"/>
      <c r="PJN33" s="20"/>
      <c r="PJO33"/>
      <c r="PJP33" s="20"/>
      <c r="PJQ33"/>
      <c r="PJR33" s="20"/>
      <c r="PJS33"/>
      <c r="PJT33" s="20"/>
      <c r="PJU33"/>
      <c r="PJV33" s="20"/>
      <c r="PJW33"/>
      <c r="PJX33" s="20"/>
      <c r="PJY33"/>
      <c r="PJZ33" s="20"/>
      <c r="PKA33"/>
      <c r="PKB33" s="20"/>
      <c r="PKC33"/>
      <c r="PKD33" s="20"/>
      <c r="PKE33"/>
      <c r="PKF33" s="20"/>
      <c r="PKG33"/>
      <c r="PKH33" s="20"/>
      <c r="PKI33"/>
      <c r="PKJ33" s="20"/>
      <c r="PKK33"/>
      <c r="PKL33" s="20"/>
      <c r="PKM33"/>
      <c r="PKN33" s="20"/>
      <c r="PKO33"/>
      <c r="PKP33" s="20"/>
      <c r="PKQ33"/>
      <c r="PKR33" s="20"/>
      <c r="PKS33"/>
      <c r="PKT33" s="20"/>
      <c r="PKU33"/>
      <c r="PKV33" s="20"/>
      <c r="PKW33"/>
      <c r="PKX33" s="20"/>
      <c r="PKY33"/>
      <c r="PKZ33" s="20"/>
      <c r="PLA33"/>
      <c r="PLB33" s="20"/>
      <c r="PLC33"/>
      <c r="PLD33" s="20"/>
      <c r="PLE33"/>
      <c r="PLF33" s="20"/>
      <c r="PLG33"/>
      <c r="PLH33" s="20"/>
      <c r="PLI33"/>
      <c r="PLJ33" s="20"/>
      <c r="PLK33"/>
      <c r="PLL33" s="20"/>
      <c r="PLM33"/>
      <c r="PLN33" s="20"/>
      <c r="PLO33"/>
      <c r="PLP33" s="20"/>
      <c r="PLQ33"/>
      <c r="PLR33" s="20"/>
      <c r="PLS33"/>
      <c r="PLT33" s="20"/>
      <c r="PLU33"/>
      <c r="PLV33" s="20"/>
      <c r="PLW33"/>
      <c r="PLX33" s="20"/>
      <c r="PLY33"/>
      <c r="PLZ33" s="20"/>
      <c r="PMA33"/>
      <c r="PMB33" s="20"/>
      <c r="PMC33"/>
      <c r="PMD33" s="20"/>
      <c r="PME33"/>
      <c r="PMF33" s="20"/>
      <c r="PMG33"/>
      <c r="PMH33" s="20"/>
      <c r="PMI33"/>
      <c r="PMJ33" s="20"/>
      <c r="PMK33"/>
      <c r="PML33" s="20"/>
      <c r="PMM33"/>
      <c r="PMN33" s="20"/>
      <c r="PMO33"/>
      <c r="PMP33" s="20"/>
      <c r="PMQ33"/>
      <c r="PMR33" s="20"/>
      <c r="PMS33"/>
      <c r="PMT33" s="20"/>
      <c r="PMU33"/>
      <c r="PMV33" s="20"/>
      <c r="PMW33"/>
      <c r="PMX33" s="20"/>
      <c r="PMY33"/>
      <c r="PMZ33" s="20"/>
      <c r="PNA33"/>
      <c r="PNB33" s="20"/>
      <c r="PNC33"/>
      <c r="PND33" s="20"/>
      <c r="PNE33"/>
      <c r="PNF33" s="20"/>
      <c r="PNG33"/>
      <c r="PNH33" s="20"/>
      <c r="PNI33"/>
      <c r="PNJ33" s="20"/>
      <c r="PNK33"/>
      <c r="PNL33" s="20"/>
      <c r="PNM33"/>
      <c r="PNN33" s="20"/>
      <c r="PNO33"/>
      <c r="PNP33" s="20"/>
      <c r="PNQ33"/>
      <c r="PNR33" s="20"/>
      <c r="PNS33"/>
      <c r="PNT33" s="20"/>
      <c r="PNU33"/>
      <c r="PNV33" s="20"/>
      <c r="PNW33"/>
      <c r="PNX33" s="20"/>
      <c r="PNY33"/>
      <c r="PNZ33" s="20"/>
      <c r="POA33"/>
      <c r="POB33" s="20"/>
      <c r="POC33"/>
      <c r="POD33" s="20"/>
      <c r="POE33"/>
      <c r="POF33" s="20"/>
      <c r="POG33"/>
      <c r="POH33" s="20"/>
      <c r="POI33"/>
      <c r="POJ33" s="20"/>
      <c r="POK33"/>
      <c r="POL33" s="20"/>
      <c r="POM33"/>
      <c r="PON33" s="20"/>
      <c r="POO33"/>
      <c r="POP33" s="20"/>
      <c r="POQ33"/>
      <c r="POR33" s="20"/>
      <c r="POS33"/>
      <c r="POT33" s="20"/>
      <c r="POU33"/>
      <c r="POV33" s="20"/>
      <c r="POW33"/>
      <c r="POX33" s="20"/>
      <c r="POY33"/>
      <c r="POZ33" s="20"/>
      <c r="PPA33"/>
      <c r="PPB33" s="20"/>
      <c r="PPC33"/>
      <c r="PPD33" s="20"/>
      <c r="PPE33"/>
      <c r="PPF33" s="20"/>
      <c r="PPG33"/>
      <c r="PPH33" s="20"/>
      <c r="PPI33"/>
      <c r="PPJ33" s="20"/>
      <c r="PPK33"/>
      <c r="PPL33" s="20"/>
      <c r="PPM33"/>
      <c r="PPN33" s="20"/>
      <c r="PPO33"/>
      <c r="PPP33" s="20"/>
      <c r="PPQ33"/>
      <c r="PPR33" s="20"/>
      <c r="PPS33"/>
      <c r="PPT33" s="20"/>
      <c r="PPU33"/>
      <c r="PPV33" s="20"/>
      <c r="PPW33"/>
      <c r="PPX33" s="20"/>
      <c r="PPY33"/>
      <c r="PPZ33" s="20"/>
      <c r="PQA33"/>
      <c r="PQB33" s="20"/>
      <c r="PQC33"/>
      <c r="PQD33" s="20"/>
      <c r="PQE33"/>
      <c r="PQF33" s="20"/>
      <c r="PQG33"/>
      <c r="PQH33" s="20"/>
      <c r="PQI33"/>
      <c r="PQJ33" s="20"/>
      <c r="PQK33"/>
      <c r="PQL33" s="20"/>
      <c r="PQM33"/>
      <c r="PQN33" s="20"/>
      <c r="PQO33"/>
      <c r="PQP33" s="20"/>
      <c r="PQQ33"/>
      <c r="PQR33" s="20"/>
      <c r="PQS33"/>
      <c r="PQT33" s="20"/>
      <c r="PQU33"/>
      <c r="PQV33" s="20"/>
      <c r="PQW33"/>
      <c r="PQX33" s="20"/>
      <c r="PQY33"/>
      <c r="PQZ33" s="20"/>
      <c r="PRA33"/>
      <c r="PRB33" s="20"/>
      <c r="PRC33"/>
      <c r="PRD33" s="20"/>
      <c r="PRE33"/>
      <c r="PRF33" s="20"/>
      <c r="PRG33"/>
      <c r="PRH33" s="20"/>
      <c r="PRI33"/>
      <c r="PRJ33" s="20"/>
      <c r="PRK33"/>
      <c r="PRL33" s="20"/>
      <c r="PRM33"/>
      <c r="PRN33" s="20"/>
      <c r="PRO33"/>
      <c r="PRP33" s="20"/>
      <c r="PRQ33"/>
      <c r="PRR33" s="20"/>
      <c r="PRS33"/>
      <c r="PRT33" s="20"/>
      <c r="PRU33"/>
      <c r="PRV33" s="20"/>
      <c r="PRW33"/>
      <c r="PRX33" s="20"/>
      <c r="PRY33"/>
      <c r="PRZ33" s="20"/>
      <c r="PSA33"/>
      <c r="PSB33" s="20"/>
      <c r="PSC33"/>
      <c r="PSD33" s="20"/>
      <c r="PSE33"/>
      <c r="PSF33" s="20"/>
      <c r="PSG33"/>
      <c r="PSH33" s="20"/>
      <c r="PSI33"/>
      <c r="PSJ33" s="20"/>
      <c r="PSK33"/>
      <c r="PSL33" s="20"/>
      <c r="PSM33"/>
      <c r="PSN33" s="20"/>
      <c r="PSO33"/>
      <c r="PSP33" s="20"/>
      <c r="PSQ33"/>
      <c r="PSR33" s="20"/>
      <c r="PSS33"/>
      <c r="PST33" s="20"/>
      <c r="PSU33"/>
      <c r="PSV33" s="20"/>
      <c r="PSW33"/>
      <c r="PSX33" s="20"/>
      <c r="PSY33"/>
      <c r="PSZ33" s="20"/>
      <c r="PTA33"/>
      <c r="PTB33" s="20"/>
      <c r="PTC33"/>
      <c r="PTD33" s="20"/>
      <c r="PTE33"/>
      <c r="PTF33" s="20"/>
      <c r="PTG33"/>
      <c r="PTH33" s="20"/>
      <c r="PTI33"/>
      <c r="PTJ33" s="20"/>
      <c r="PTK33"/>
      <c r="PTL33" s="20"/>
      <c r="PTM33"/>
      <c r="PTN33" s="20"/>
      <c r="PTO33"/>
      <c r="PTP33" s="20"/>
      <c r="PTQ33"/>
      <c r="PTR33" s="20"/>
      <c r="PTS33"/>
      <c r="PTT33" s="20"/>
      <c r="PTU33"/>
      <c r="PTV33" s="20"/>
      <c r="PTW33"/>
      <c r="PTX33" s="20"/>
      <c r="PTY33"/>
      <c r="PTZ33" s="20"/>
      <c r="PUA33"/>
      <c r="PUB33" s="20"/>
      <c r="PUC33"/>
      <c r="PUD33" s="20"/>
      <c r="PUE33"/>
      <c r="PUF33" s="20"/>
      <c r="PUG33"/>
      <c r="PUH33" s="20"/>
      <c r="PUI33"/>
      <c r="PUJ33" s="20"/>
      <c r="PUK33"/>
      <c r="PUL33" s="20"/>
      <c r="PUM33"/>
      <c r="PUN33" s="20"/>
      <c r="PUO33"/>
      <c r="PUP33" s="20"/>
      <c r="PUQ33"/>
      <c r="PUR33" s="20"/>
      <c r="PUS33"/>
      <c r="PUT33" s="20"/>
      <c r="PUU33"/>
      <c r="PUV33" s="20"/>
      <c r="PUW33"/>
      <c r="PUX33" s="20"/>
      <c r="PUY33"/>
      <c r="PUZ33" s="20"/>
      <c r="PVA33"/>
      <c r="PVB33" s="20"/>
      <c r="PVC33"/>
      <c r="PVD33" s="20"/>
      <c r="PVE33"/>
      <c r="PVF33" s="20"/>
      <c r="PVG33"/>
      <c r="PVH33" s="20"/>
      <c r="PVI33"/>
      <c r="PVJ33" s="20"/>
      <c r="PVK33"/>
      <c r="PVL33" s="20"/>
      <c r="PVM33"/>
      <c r="PVN33" s="20"/>
      <c r="PVO33"/>
      <c r="PVP33" s="20"/>
      <c r="PVQ33"/>
      <c r="PVR33" s="20"/>
      <c r="PVS33"/>
      <c r="PVT33" s="20"/>
      <c r="PVU33"/>
      <c r="PVV33" s="20"/>
      <c r="PVW33"/>
      <c r="PVX33" s="20"/>
      <c r="PVY33"/>
      <c r="PVZ33" s="20"/>
      <c r="PWA33"/>
      <c r="PWB33" s="20"/>
      <c r="PWC33"/>
      <c r="PWD33" s="20"/>
      <c r="PWE33"/>
      <c r="PWF33" s="20"/>
      <c r="PWG33"/>
      <c r="PWH33" s="20"/>
      <c r="PWI33"/>
      <c r="PWJ33" s="20"/>
      <c r="PWK33"/>
      <c r="PWL33" s="20"/>
      <c r="PWM33"/>
      <c r="PWN33" s="20"/>
      <c r="PWO33"/>
      <c r="PWP33" s="20"/>
      <c r="PWQ33"/>
      <c r="PWR33" s="20"/>
      <c r="PWS33"/>
      <c r="PWT33" s="20"/>
      <c r="PWU33"/>
      <c r="PWV33" s="20"/>
      <c r="PWW33"/>
      <c r="PWX33" s="20"/>
      <c r="PWY33"/>
      <c r="PWZ33" s="20"/>
      <c r="PXA33"/>
      <c r="PXB33" s="20"/>
      <c r="PXC33"/>
      <c r="PXD33" s="20"/>
      <c r="PXE33"/>
      <c r="PXF33" s="20"/>
      <c r="PXG33"/>
      <c r="PXH33" s="20"/>
      <c r="PXI33"/>
      <c r="PXJ33" s="20"/>
      <c r="PXK33"/>
      <c r="PXL33" s="20"/>
      <c r="PXM33"/>
      <c r="PXN33" s="20"/>
      <c r="PXO33"/>
      <c r="PXP33" s="20"/>
      <c r="PXQ33"/>
      <c r="PXR33" s="20"/>
      <c r="PXS33"/>
      <c r="PXT33" s="20"/>
      <c r="PXU33"/>
      <c r="PXV33" s="20"/>
      <c r="PXW33"/>
      <c r="PXX33" s="20"/>
      <c r="PXY33"/>
      <c r="PXZ33" s="20"/>
      <c r="PYA33"/>
      <c r="PYB33" s="20"/>
      <c r="PYC33"/>
      <c r="PYD33" s="20"/>
      <c r="PYE33"/>
      <c r="PYF33" s="20"/>
      <c r="PYG33"/>
      <c r="PYH33" s="20"/>
      <c r="PYI33"/>
      <c r="PYJ33" s="20"/>
      <c r="PYK33"/>
      <c r="PYL33" s="20"/>
      <c r="PYM33"/>
      <c r="PYN33" s="20"/>
      <c r="PYO33"/>
      <c r="PYP33" s="20"/>
      <c r="PYQ33"/>
      <c r="PYR33" s="20"/>
      <c r="PYS33"/>
      <c r="PYT33" s="20"/>
      <c r="PYU33"/>
      <c r="PYV33" s="20"/>
      <c r="PYW33"/>
      <c r="PYX33" s="20"/>
      <c r="PYY33"/>
      <c r="PYZ33" s="20"/>
      <c r="PZA33"/>
      <c r="PZB33" s="20"/>
      <c r="PZC33"/>
      <c r="PZD33" s="20"/>
      <c r="PZE33"/>
      <c r="PZF33" s="20"/>
      <c r="PZG33"/>
      <c r="PZH33" s="20"/>
      <c r="PZI33"/>
      <c r="PZJ33" s="20"/>
      <c r="PZK33"/>
      <c r="PZL33" s="20"/>
      <c r="PZM33"/>
      <c r="PZN33" s="20"/>
      <c r="PZO33"/>
      <c r="PZP33" s="20"/>
      <c r="PZQ33"/>
      <c r="PZR33" s="20"/>
      <c r="PZS33"/>
      <c r="PZT33" s="20"/>
      <c r="PZU33"/>
      <c r="PZV33" s="20"/>
      <c r="PZW33"/>
      <c r="PZX33" s="20"/>
      <c r="PZY33"/>
      <c r="PZZ33" s="20"/>
      <c r="QAA33"/>
      <c r="QAB33" s="20"/>
      <c r="QAC33"/>
      <c r="QAD33" s="20"/>
      <c r="QAE33"/>
      <c r="QAF33" s="20"/>
      <c r="QAG33"/>
      <c r="QAH33" s="20"/>
      <c r="QAI33"/>
      <c r="QAJ33" s="20"/>
      <c r="QAK33"/>
      <c r="QAL33" s="20"/>
      <c r="QAM33"/>
      <c r="QAN33" s="20"/>
      <c r="QAO33"/>
      <c r="QAP33" s="20"/>
      <c r="QAQ33"/>
      <c r="QAR33" s="20"/>
      <c r="QAS33"/>
      <c r="QAT33" s="20"/>
      <c r="QAU33"/>
      <c r="QAV33" s="20"/>
      <c r="QAW33"/>
      <c r="QAX33" s="20"/>
      <c r="QAY33"/>
      <c r="QAZ33" s="20"/>
      <c r="QBA33"/>
      <c r="QBB33" s="20"/>
      <c r="QBC33"/>
      <c r="QBD33" s="20"/>
      <c r="QBE33"/>
      <c r="QBF33" s="20"/>
      <c r="QBG33"/>
      <c r="QBH33" s="20"/>
      <c r="QBI33"/>
      <c r="QBJ33" s="20"/>
      <c r="QBK33"/>
      <c r="QBL33" s="20"/>
      <c r="QBM33"/>
      <c r="QBN33" s="20"/>
      <c r="QBO33"/>
      <c r="QBP33" s="20"/>
      <c r="QBQ33"/>
      <c r="QBR33" s="20"/>
      <c r="QBS33"/>
      <c r="QBT33" s="20"/>
      <c r="QBU33"/>
      <c r="QBV33" s="20"/>
      <c r="QBW33"/>
      <c r="QBX33" s="20"/>
      <c r="QBY33"/>
      <c r="QBZ33" s="20"/>
      <c r="QCA33"/>
      <c r="QCB33" s="20"/>
      <c r="QCC33"/>
      <c r="QCD33" s="20"/>
      <c r="QCE33"/>
      <c r="QCF33" s="20"/>
      <c r="QCG33"/>
      <c r="QCH33" s="20"/>
      <c r="QCI33"/>
      <c r="QCJ33" s="20"/>
      <c r="QCK33"/>
      <c r="QCL33" s="20"/>
      <c r="QCM33"/>
      <c r="QCN33" s="20"/>
      <c r="QCO33"/>
      <c r="QCP33" s="20"/>
      <c r="QCQ33"/>
      <c r="QCR33" s="20"/>
      <c r="QCS33"/>
      <c r="QCT33" s="20"/>
      <c r="QCU33"/>
      <c r="QCV33" s="20"/>
      <c r="QCW33"/>
      <c r="QCX33" s="20"/>
      <c r="QCY33"/>
      <c r="QCZ33" s="20"/>
      <c r="QDA33"/>
      <c r="QDB33" s="20"/>
      <c r="QDC33"/>
      <c r="QDD33" s="20"/>
      <c r="QDE33"/>
      <c r="QDF33" s="20"/>
      <c r="QDG33"/>
      <c r="QDH33" s="20"/>
      <c r="QDI33"/>
      <c r="QDJ33" s="20"/>
      <c r="QDK33"/>
      <c r="QDL33" s="20"/>
      <c r="QDM33"/>
      <c r="QDN33" s="20"/>
      <c r="QDO33"/>
      <c r="QDP33" s="20"/>
      <c r="QDQ33"/>
      <c r="QDR33" s="20"/>
      <c r="QDS33"/>
      <c r="QDT33" s="20"/>
      <c r="QDU33"/>
      <c r="QDV33" s="20"/>
      <c r="QDW33"/>
      <c r="QDX33" s="20"/>
      <c r="QDY33"/>
      <c r="QDZ33" s="20"/>
      <c r="QEA33"/>
      <c r="QEB33" s="20"/>
      <c r="QEC33"/>
      <c r="QED33" s="20"/>
      <c r="QEE33"/>
      <c r="QEF33" s="20"/>
      <c r="QEG33"/>
      <c r="QEH33" s="20"/>
      <c r="QEI33"/>
      <c r="QEJ33" s="20"/>
      <c r="QEK33"/>
      <c r="QEL33" s="20"/>
      <c r="QEM33"/>
      <c r="QEN33" s="20"/>
      <c r="QEO33"/>
      <c r="QEP33" s="20"/>
      <c r="QEQ33"/>
      <c r="QER33" s="20"/>
      <c r="QES33"/>
      <c r="QET33" s="20"/>
      <c r="QEU33"/>
      <c r="QEV33" s="20"/>
      <c r="QEW33"/>
      <c r="QEX33" s="20"/>
      <c r="QEY33"/>
      <c r="QEZ33" s="20"/>
      <c r="QFA33"/>
      <c r="QFB33" s="20"/>
      <c r="QFC33"/>
      <c r="QFD33" s="20"/>
      <c r="QFE33"/>
      <c r="QFF33" s="20"/>
      <c r="QFG33"/>
      <c r="QFH33" s="20"/>
      <c r="QFI33"/>
      <c r="QFJ33" s="20"/>
      <c r="QFK33"/>
      <c r="QFL33" s="20"/>
      <c r="QFM33"/>
      <c r="QFN33" s="20"/>
      <c r="QFO33"/>
      <c r="QFP33" s="20"/>
      <c r="QFQ33"/>
      <c r="QFR33" s="20"/>
      <c r="QFS33"/>
      <c r="QFT33" s="20"/>
      <c r="QFU33"/>
      <c r="QFV33" s="20"/>
      <c r="QFW33"/>
      <c r="QFX33" s="20"/>
      <c r="QFY33"/>
      <c r="QFZ33" s="20"/>
      <c r="QGA33"/>
      <c r="QGB33" s="20"/>
      <c r="QGC33"/>
      <c r="QGD33" s="20"/>
      <c r="QGE33"/>
      <c r="QGF33" s="20"/>
      <c r="QGG33"/>
      <c r="QGH33" s="20"/>
      <c r="QGI33"/>
      <c r="QGJ33" s="20"/>
      <c r="QGK33"/>
      <c r="QGL33" s="20"/>
      <c r="QGM33"/>
      <c r="QGN33" s="20"/>
      <c r="QGO33"/>
      <c r="QGP33" s="20"/>
      <c r="QGQ33"/>
      <c r="QGR33" s="20"/>
      <c r="QGS33"/>
      <c r="QGT33" s="20"/>
      <c r="QGU33"/>
      <c r="QGV33" s="20"/>
      <c r="QGW33"/>
      <c r="QGX33" s="20"/>
      <c r="QGY33"/>
      <c r="QGZ33" s="20"/>
      <c r="QHA33"/>
      <c r="QHB33" s="20"/>
      <c r="QHC33"/>
      <c r="QHD33" s="20"/>
      <c r="QHE33"/>
      <c r="QHF33" s="20"/>
      <c r="QHG33"/>
      <c r="QHH33" s="20"/>
      <c r="QHI33"/>
      <c r="QHJ33" s="20"/>
      <c r="QHK33"/>
      <c r="QHL33" s="20"/>
      <c r="QHM33"/>
      <c r="QHN33" s="20"/>
      <c r="QHO33"/>
      <c r="QHP33" s="20"/>
      <c r="QHQ33"/>
      <c r="QHR33" s="20"/>
      <c r="QHS33"/>
      <c r="QHT33" s="20"/>
      <c r="QHU33"/>
      <c r="QHV33" s="20"/>
      <c r="QHW33"/>
      <c r="QHX33" s="20"/>
      <c r="QHY33"/>
      <c r="QHZ33" s="20"/>
      <c r="QIA33"/>
      <c r="QIB33" s="20"/>
      <c r="QIC33"/>
      <c r="QID33" s="20"/>
      <c r="QIE33"/>
      <c r="QIF33" s="20"/>
      <c r="QIG33"/>
      <c r="QIH33" s="20"/>
      <c r="QII33"/>
      <c r="QIJ33" s="20"/>
      <c r="QIK33"/>
      <c r="QIL33" s="20"/>
      <c r="QIM33"/>
      <c r="QIN33" s="20"/>
      <c r="QIO33"/>
      <c r="QIP33" s="20"/>
      <c r="QIQ33"/>
      <c r="QIR33" s="20"/>
      <c r="QIS33"/>
      <c r="QIT33" s="20"/>
      <c r="QIU33"/>
      <c r="QIV33" s="20"/>
      <c r="QIW33"/>
      <c r="QIX33" s="20"/>
      <c r="QIY33"/>
      <c r="QIZ33" s="20"/>
      <c r="QJA33"/>
      <c r="QJB33" s="20"/>
      <c r="QJC33"/>
      <c r="QJD33" s="20"/>
      <c r="QJE33"/>
      <c r="QJF33" s="20"/>
      <c r="QJG33"/>
      <c r="QJH33" s="20"/>
      <c r="QJI33"/>
      <c r="QJJ33" s="20"/>
      <c r="QJK33"/>
      <c r="QJL33" s="20"/>
      <c r="QJM33"/>
      <c r="QJN33" s="20"/>
      <c r="QJO33"/>
      <c r="QJP33" s="20"/>
      <c r="QJQ33"/>
      <c r="QJR33" s="20"/>
      <c r="QJS33"/>
      <c r="QJT33" s="20"/>
      <c r="QJU33"/>
      <c r="QJV33" s="20"/>
      <c r="QJW33"/>
      <c r="QJX33" s="20"/>
      <c r="QJY33"/>
      <c r="QJZ33" s="20"/>
      <c r="QKA33"/>
      <c r="QKB33" s="20"/>
      <c r="QKC33"/>
      <c r="QKD33" s="20"/>
      <c r="QKE33"/>
      <c r="QKF33" s="20"/>
      <c r="QKG33"/>
      <c r="QKH33" s="20"/>
      <c r="QKI33"/>
      <c r="QKJ33" s="20"/>
      <c r="QKK33"/>
      <c r="QKL33" s="20"/>
      <c r="QKM33"/>
      <c r="QKN33" s="20"/>
      <c r="QKO33"/>
      <c r="QKP33" s="20"/>
      <c r="QKQ33"/>
      <c r="QKR33" s="20"/>
      <c r="QKS33"/>
      <c r="QKT33" s="20"/>
      <c r="QKU33"/>
      <c r="QKV33" s="20"/>
      <c r="QKW33"/>
      <c r="QKX33" s="20"/>
      <c r="QKY33"/>
      <c r="QKZ33" s="20"/>
      <c r="QLA33"/>
      <c r="QLB33" s="20"/>
      <c r="QLC33"/>
      <c r="QLD33" s="20"/>
      <c r="QLE33"/>
      <c r="QLF33" s="20"/>
      <c r="QLG33"/>
      <c r="QLH33" s="20"/>
      <c r="QLI33"/>
      <c r="QLJ33" s="20"/>
      <c r="QLK33"/>
      <c r="QLL33" s="20"/>
      <c r="QLM33"/>
      <c r="QLN33" s="20"/>
      <c r="QLO33"/>
      <c r="QLP33" s="20"/>
      <c r="QLQ33"/>
      <c r="QLR33" s="20"/>
      <c r="QLS33"/>
      <c r="QLT33" s="20"/>
      <c r="QLU33"/>
      <c r="QLV33" s="20"/>
      <c r="QLW33"/>
      <c r="QLX33" s="20"/>
      <c r="QLY33"/>
      <c r="QLZ33" s="20"/>
      <c r="QMA33"/>
      <c r="QMB33" s="20"/>
      <c r="QMC33"/>
      <c r="QMD33" s="20"/>
      <c r="QME33"/>
      <c r="QMF33" s="20"/>
      <c r="QMG33"/>
      <c r="QMH33" s="20"/>
      <c r="QMI33"/>
      <c r="QMJ33" s="20"/>
      <c r="QMK33"/>
      <c r="QML33" s="20"/>
      <c r="QMM33"/>
      <c r="QMN33" s="20"/>
      <c r="QMO33"/>
      <c r="QMP33" s="20"/>
      <c r="QMQ33"/>
      <c r="QMR33" s="20"/>
      <c r="QMS33"/>
      <c r="QMT33" s="20"/>
      <c r="QMU33"/>
      <c r="QMV33" s="20"/>
      <c r="QMW33"/>
      <c r="QMX33" s="20"/>
      <c r="QMY33"/>
      <c r="QMZ33" s="20"/>
      <c r="QNA33"/>
      <c r="QNB33" s="20"/>
      <c r="QNC33"/>
      <c r="QND33" s="20"/>
      <c r="QNE33"/>
      <c r="QNF33" s="20"/>
      <c r="QNG33"/>
      <c r="QNH33" s="20"/>
      <c r="QNI33"/>
      <c r="QNJ33" s="20"/>
      <c r="QNK33"/>
      <c r="QNL33" s="20"/>
      <c r="QNM33"/>
      <c r="QNN33" s="20"/>
      <c r="QNO33"/>
      <c r="QNP33" s="20"/>
      <c r="QNQ33"/>
      <c r="QNR33" s="20"/>
      <c r="QNS33"/>
      <c r="QNT33" s="20"/>
      <c r="QNU33"/>
      <c r="QNV33" s="20"/>
      <c r="QNW33"/>
      <c r="QNX33" s="20"/>
      <c r="QNY33"/>
      <c r="QNZ33" s="20"/>
      <c r="QOA33"/>
      <c r="QOB33" s="20"/>
      <c r="QOC33"/>
      <c r="QOD33" s="20"/>
      <c r="QOE33"/>
      <c r="QOF33" s="20"/>
      <c r="QOG33"/>
      <c r="QOH33" s="20"/>
      <c r="QOI33"/>
      <c r="QOJ33" s="20"/>
      <c r="QOK33"/>
      <c r="QOL33" s="20"/>
      <c r="QOM33"/>
      <c r="QON33" s="20"/>
      <c r="QOO33"/>
      <c r="QOP33" s="20"/>
      <c r="QOQ33"/>
      <c r="QOR33" s="20"/>
      <c r="QOS33"/>
      <c r="QOT33" s="20"/>
      <c r="QOU33"/>
      <c r="QOV33" s="20"/>
      <c r="QOW33"/>
      <c r="QOX33" s="20"/>
      <c r="QOY33"/>
      <c r="QOZ33" s="20"/>
      <c r="QPA33"/>
      <c r="QPB33" s="20"/>
      <c r="QPC33"/>
      <c r="QPD33" s="20"/>
      <c r="QPE33"/>
      <c r="QPF33" s="20"/>
      <c r="QPG33"/>
      <c r="QPH33" s="20"/>
      <c r="QPI33"/>
      <c r="QPJ33" s="20"/>
      <c r="QPK33"/>
      <c r="QPL33" s="20"/>
      <c r="QPM33"/>
      <c r="QPN33" s="20"/>
      <c r="QPO33"/>
      <c r="QPP33" s="20"/>
      <c r="QPQ33"/>
      <c r="QPR33" s="20"/>
      <c r="QPS33"/>
      <c r="QPT33" s="20"/>
      <c r="QPU33"/>
      <c r="QPV33" s="20"/>
      <c r="QPW33"/>
      <c r="QPX33" s="20"/>
      <c r="QPY33"/>
      <c r="QPZ33" s="20"/>
      <c r="QQA33"/>
      <c r="QQB33" s="20"/>
      <c r="QQC33"/>
      <c r="QQD33" s="20"/>
      <c r="QQE33"/>
      <c r="QQF33" s="20"/>
      <c r="QQG33"/>
      <c r="QQH33" s="20"/>
      <c r="QQI33"/>
      <c r="QQJ33" s="20"/>
      <c r="QQK33"/>
      <c r="QQL33" s="20"/>
      <c r="QQM33"/>
      <c r="QQN33" s="20"/>
      <c r="QQO33"/>
      <c r="QQP33" s="20"/>
      <c r="QQQ33"/>
      <c r="QQR33" s="20"/>
      <c r="QQS33"/>
      <c r="QQT33" s="20"/>
      <c r="QQU33"/>
      <c r="QQV33" s="20"/>
      <c r="QQW33"/>
      <c r="QQX33" s="20"/>
      <c r="QQY33"/>
      <c r="QQZ33" s="20"/>
      <c r="QRA33"/>
      <c r="QRB33" s="20"/>
      <c r="QRC33"/>
      <c r="QRD33" s="20"/>
      <c r="QRE33"/>
      <c r="QRF33" s="20"/>
      <c r="QRG33"/>
      <c r="QRH33" s="20"/>
      <c r="QRI33"/>
      <c r="QRJ33" s="20"/>
      <c r="QRK33"/>
      <c r="QRL33" s="20"/>
      <c r="QRM33"/>
      <c r="QRN33" s="20"/>
      <c r="QRO33"/>
      <c r="QRP33" s="20"/>
      <c r="QRQ33"/>
      <c r="QRR33" s="20"/>
      <c r="QRS33"/>
      <c r="QRT33" s="20"/>
      <c r="QRU33"/>
      <c r="QRV33" s="20"/>
      <c r="QRW33"/>
      <c r="QRX33" s="20"/>
      <c r="QRY33"/>
      <c r="QRZ33" s="20"/>
      <c r="QSA33"/>
      <c r="QSB33" s="20"/>
      <c r="QSC33"/>
      <c r="QSD33" s="20"/>
      <c r="QSE33"/>
      <c r="QSF33" s="20"/>
      <c r="QSG33"/>
      <c r="QSH33" s="20"/>
      <c r="QSI33"/>
      <c r="QSJ33" s="20"/>
      <c r="QSK33"/>
      <c r="QSL33" s="20"/>
      <c r="QSM33"/>
      <c r="QSN33" s="20"/>
      <c r="QSO33"/>
      <c r="QSP33" s="20"/>
      <c r="QSQ33"/>
      <c r="QSR33" s="20"/>
      <c r="QSS33"/>
      <c r="QST33" s="20"/>
      <c r="QSU33"/>
      <c r="QSV33" s="20"/>
      <c r="QSW33"/>
      <c r="QSX33" s="20"/>
      <c r="QSY33"/>
      <c r="QSZ33" s="20"/>
      <c r="QTA33"/>
      <c r="QTB33" s="20"/>
      <c r="QTC33"/>
      <c r="QTD33" s="20"/>
      <c r="QTE33"/>
      <c r="QTF33" s="20"/>
      <c r="QTG33"/>
      <c r="QTH33" s="20"/>
      <c r="QTI33"/>
      <c r="QTJ33" s="20"/>
      <c r="QTK33"/>
      <c r="QTL33" s="20"/>
      <c r="QTM33"/>
      <c r="QTN33" s="20"/>
      <c r="QTO33"/>
      <c r="QTP33" s="20"/>
      <c r="QTQ33"/>
      <c r="QTR33" s="20"/>
      <c r="QTS33"/>
      <c r="QTT33" s="20"/>
      <c r="QTU33"/>
      <c r="QTV33" s="20"/>
      <c r="QTW33"/>
      <c r="QTX33" s="20"/>
      <c r="QTY33"/>
      <c r="QTZ33" s="20"/>
      <c r="QUA33"/>
      <c r="QUB33" s="20"/>
      <c r="QUC33"/>
      <c r="QUD33" s="20"/>
      <c r="QUE33"/>
      <c r="QUF33" s="20"/>
      <c r="QUG33"/>
      <c r="QUH33" s="20"/>
      <c r="QUI33"/>
      <c r="QUJ33" s="20"/>
      <c r="QUK33"/>
      <c r="QUL33" s="20"/>
      <c r="QUM33"/>
      <c r="QUN33" s="20"/>
      <c r="QUO33"/>
      <c r="QUP33" s="20"/>
      <c r="QUQ33"/>
      <c r="QUR33" s="20"/>
      <c r="QUS33"/>
      <c r="QUT33" s="20"/>
      <c r="QUU33"/>
      <c r="QUV33" s="20"/>
      <c r="QUW33"/>
      <c r="QUX33" s="20"/>
      <c r="QUY33"/>
      <c r="QUZ33" s="20"/>
      <c r="QVA33"/>
      <c r="QVB33" s="20"/>
      <c r="QVC33"/>
      <c r="QVD33" s="20"/>
      <c r="QVE33"/>
      <c r="QVF33" s="20"/>
      <c r="QVG33"/>
      <c r="QVH33" s="20"/>
      <c r="QVI33"/>
      <c r="QVJ33" s="20"/>
      <c r="QVK33"/>
      <c r="QVL33" s="20"/>
      <c r="QVM33"/>
      <c r="QVN33" s="20"/>
      <c r="QVO33"/>
      <c r="QVP33" s="20"/>
      <c r="QVQ33"/>
      <c r="QVR33" s="20"/>
      <c r="QVS33"/>
      <c r="QVT33" s="20"/>
      <c r="QVU33"/>
      <c r="QVV33" s="20"/>
      <c r="QVW33"/>
      <c r="QVX33" s="20"/>
      <c r="QVY33"/>
      <c r="QVZ33" s="20"/>
      <c r="QWA33"/>
      <c r="QWB33" s="20"/>
      <c r="QWC33"/>
      <c r="QWD33" s="20"/>
      <c r="QWE33"/>
      <c r="QWF33" s="20"/>
      <c r="QWG33"/>
      <c r="QWH33" s="20"/>
      <c r="QWI33"/>
      <c r="QWJ33" s="20"/>
      <c r="QWK33"/>
      <c r="QWL33" s="20"/>
      <c r="QWM33"/>
      <c r="QWN33" s="20"/>
      <c r="QWO33"/>
      <c r="QWP33" s="20"/>
      <c r="QWQ33"/>
      <c r="QWR33" s="20"/>
      <c r="QWS33"/>
      <c r="QWT33" s="20"/>
      <c r="QWU33"/>
      <c r="QWV33" s="20"/>
      <c r="QWW33"/>
      <c r="QWX33" s="20"/>
      <c r="QWY33"/>
      <c r="QWZ33" s="20"/>
      <c r="QXA33"/>
      <c r="QXB33" s="20"/>
      <c r="QXC33"/>
      <c r="QXD33" s="20"/>
      <c r="QXE33"/>
      <c r="QXF33" s="20"/>
      <c r="QXG33"/>
      <c r="QXH33" s="20"/>
      <c r="QXI33"/>
      <c r="QXJ33" s="20"/>
      <c r="QXK33"/>
      <c r="QXL33" s="20"/>
      <c r="QXM33"/>
      <c r="QXN33" s="20"/>
      <c r="QXO33"/>
      <c r="QXP33" s="20"/>
      <c r="QXQ33"/>
      <c r="QXR33" s="20"/>
      <c r="QXS33"/>
      <c r="QXT33" s="20"/>
      <c r="QXU33"/>
      <c r="QXV33" s="20"/>
      <c r="QXW33"/>
      <c r="QXX33" s="20"/>
      <c r="QXY33"/>
      <c r="QXZ33" s="20"/>
      <c r="QYA33"/>
      <c r="QYB33" s="20"/>
      <c r="QYC33"/>
      <c r="QYD33" s="20"/>
      <c r="QYE33"/>
      <c r="QYF33" s="20"/>
      <c r="QYG33"/>
      <c r="QYH33" s="20"/>
      <c r="QYI33"/>
      <c r="QYJ33" s="20"/>
      <c r="QYK33"/>
      <c r="QYL33" s="20"/>
      <c r="QYM33"/>
      <c r="QYN33" s="20"/>
      <c r="QYO33"/>
      <c r="QYP33" s="20"/>
      <c r="QYQ33"/>
      <c r="QYR33" s="20"/>
      <c r="QYS33"/>
      <c r="QYT33" s="20"/>
      <c r="QYU33"/>
      <c r="QYV33" s="20"/>
      <c r="QYW33"/>
      <c r="QYX33" s="20"/>
      <c r="QYY33"/>
      <c r="QYZ33" s="20"/>
      <c r="QZA33"/>
      <c r="QZB33" s="20"/>
      <c r="QZC33"/>
      <c r="QZD33" s="20"/>
      <c r="QZE33"/>
      <c r="QZF33" s="20"/>
      <c r="QZG33"/>
      <c r="QZH33" s="20"/>
      <c r="QZI33"/>
      <c r="QZJ33" s="20"/>
      <c r="QZK33"/>
      <c r="QZL33" s="20"/>
      <c r="QZM33"/>
      <c r="QZN33" s="20"/>
      <c r="QZO33"/>
      <c r="QZP33" s="20"/>
      <c r="QZQ33"/>
      <c r="QZR33" s="20"/>
      <c r="QZS33"/>
      <c r="QZT33" s="20"/>
      <c r="QZU33"/>
      <c r="QZV33" s="20"/>
      <c r="QZW33"/>
      <c r="QZX33" s="20"/>
      <c r="QZY33"/>
      <c r="QZZ33" s="20"/>
      <c r="RAA33"/>
      <c r="RAB33" s="20"/>
      <c r="RAC33"/>
      <c r="RAD33" s="20"/>
      <c r="RAE33"/>
      <c r="RAF33" s="20"/>
      <c r="RAG33"/>
      <c r="RAH33" s="20"/>
      <c r="RAI33"/>
      <c r="RAJ33" s="20"/>
      <c r="RAK33"/>
      <c r="RAL33" s="20"/>
      <c r="RAM33"/>
      <c r="RAN33" s="20"/>
      <c r="RAO33"/>
      <c r="RAP33" s="20"/>
      <c r="RAQ33"/>
      <c r="RAR33" s="20"/>
      <c r="RAS33"/>
      <c r="RAT33" s="20"/>
      <c r="RAU33"/>
      <c r="RAV33" s="20"/>
      <c r="RAW33"/>
      <c r="RAX33" s="20"/>
      <c r="RAY33"/>
      <c r="RAZ33" s="20"/>
      <c r="RBA33"/>
      <c r="RBB33" s="20"/>
      <c r="RBC33"/>
      <c r="RBD33" s="20"/>
      <c r="RBE33"/>
      <c r="RBF33" s="20"/>
      <c r="RBG33"/>
      <c r="RBH33" s="20"/>
      <c r="RBI33"/>
      <c r="RBJ33" s="20"/>
      <c r="RBK33"/>
      <c r="RBL33" s="20"/>
      <c r="RBM33"/>
      <c r="RBN33" s="20"/>
      <c r="RBO33"/>
      <c r="RBP33" s="20"/>
      <c r="RBQ33"/>
      <c r="RBR33" s="20"/>
      <c r="RBS33"/>
      <c r="RBT33" s="20"/>
      <c r="RBU33"/>
      <c r="RBV33" s="20"/>
      <c r="RBW33"/>
      <c r="RBX33" s="20"/>
      <c r="RBY33"/>
      <c r="RBZ33" s="20"/>
      <c r="RCA33"/>
      <c r="RCB33" s="20"/>
      <c r="RCC33"/>
      <c r="RCD33" s="20"/>
      <c r="RCE33"/>
      <c r="RCF33" s="20"/>
      <c r="RCG33"/>
      <c r="RCH33" s="20"/>
      <c r="RCI33"/>
      <c r="RCJ33" s="20"/>
      <c r="RCK33"/>
      <c r="RCL33" s="20"/>
      <c r="RCM33"/>
      <c r="RCN33" s="20"/>
      <c r="RCO33"/>
      <c r="RCP33" s="20"/>
      <c r="RCQ33"/>
      <c r="RCR33" s="20"/>
      <c r="RCS33"/>
      <c r="RCT33" s="20"/>
      <c r="RCU33"/>
      <c r="RCV33" s="20"/>
      <c r="RCW33"/>
      <c r="RCX33" s="20"/>
      <c r="RCY33"/>
      <c r="RCZ33" s="20"/>
      <c r="RDA33"/>
      <c r="RDB33" s="20"/>
      <c r="RDC33"/>
      <c r="RDD33" s="20"/>
      <c r="RDE33"/>
      <c r="RDF33" s="20"/>
      <c r="RDG33"/>
      <c r="RDH33" s="20"/>
      <c r="RDI33"/>
      <c r="RDJ33" s="20"/>
      <c r="RDK33"/>
      <c r="RDL33" s="20"/>
      <c r="RDM33"/>
      <c r="RDN33" s="20"/>
      <c r="RDO33"/>
      <c r="RDP33" s="20"/>
      <c r="RDQ33"/>
      <c r="RDR33" s="20"/>
      <c r="RDS33"/>
      <c r="RDT33" s="20"/>
      <c r="RDU33"/>
      <c r="RDV33" s="20"/>
      <c r="RDW33"/>
      <c r="RDX33" s="20"/>
      <c r="RDY33"/>
      <c r="RDZ33" s="20"/>
      <c r="REA33"/>
      <c r="REB33" s="20"/>
      <c r="REC33"/>
      <c r="RED33" s="20"/>
      <c r="REE33"/>
      <c r="REF33" s="20"/>
      <c r="REG33"/>
      <c r="REH33" s="20"/>
      <c r="REI33"/>
      <c r="REJ33" s="20"/>
      <c r="REK33"/>
      <c r="REL33" s="20"/>
      <c r="REM33"/>
      <c r="REN33" s="20"/>
      <c r="REO33"/>
      <c r="REP33" s="20"/>
      <c r="REQ33"/>
      <c r="RER33" s="20"/>
      <c r="RES33"/>
      <c r="RET33" s="20"/>
      <c r="REU33"/>
      <c r="REV33" s="20"/>
      <c r="REW33"/>
      <c r="REX33" s="20"/>
      <c r="REY33"/>
      <c r="REZ33" s="20"/>
      <c r="RFA33"/>
      <c r="RFB33" s="20"/>
      <c r="RFC33"/>
      <c r="RFD33" s="20"/>
      <c r="RFE33"/>
      <c r="RFF33" s="20"/>
      <c r="RFG33"/>
      <c r="RFH33" s="20"/>
      <c r="RFI33"/>
      <c r="RFJ33" s="20"/>
      <c r="RFK33"/>
      <c r="RFL33" s="20"/>
      <c r="RFM33"/>
      <c r="RFN33" s="20"/>
      <c r="RFO33"/>
      <c r="RFP33" s="20"/>
      <c r="RFQ33"/>
      <c r="RFR33" s="20"/>
      <c r="RFS33"/>
      <c r="RFT33" s="20"/>
      <c r="RFU33"/>
      <c r="RFV33" s="20"/>
      <c r="RFW33"/>
      <c r="RFX33" s="20"/>
      <c r="RFY33"/>
      <c r="RFZ33" s="20"/>
      <c r="RGA33"/>
      <c r="RGB33" s="20"/>
      <c r="RGC33"/>
      <c r="RGD33" s="20"/>
      <c r="RGE33"/>
      <c r="RGF33" s="20"/>
      <c r="RGG33"/>
      <c r="RGH33" s="20"/>
      <c r="RGI33"/>
      <c r="RGJ33" s="20"/>
      <c r="RGK33"/>
      <c r="RGL33" s="20"/>
      <c r="RGM33"/>
      <c r="RGN33" s="20"/>
      <c r="RGO33"/>
      <c r="RGP33" s="20"/>
      <c r="RGQ33"/>
      <c r="RGR33" s="20"/>
      <c r="RGS33"/>
      <c r="RGT33" s="20"/>
      <c r="RGU33"/>
      <c r="RGV33" s="20"/>
      <c r="RGW33"/>
      <c r="RGX33" s="20"/>
      <c r="RGY33"/>
      <c r="RGZ33" s="20"/>
      <c r="RHA33"/>
      <c r="RHB33" s="20"/>
      <c r="RHC33"/>
      <c r="RHD33" s="20"/>
      <c r="RHE33"/>
      <c r="RHF33" s="20"/>
      <c r="RHG33"/>
      <c r="RHH33" s="20"/>
      <c r="RHI33"/>
      <c r="RHJ33" s="20"/>
      <c r="RHK33"/>
      <c r="RHL33" s="20"/>
      <c r="RHM33"/>
      <c r="RHN33" s="20"/>
      <c r="RHO33"/>
      <c r="RHP33" s="20"/>
      <c r="RHQ33"/>
      <c r="RHR33" s="20"/>
      <c r="RHS33"/>
      <c r="RHT33" s="20"/>
      <c r="RHU33"/>
      <c r="RHV33" s="20"/>
      <c r="RHW33"/>
      <c r="RHX33" s="20"/>
      <c r="RHY33"/>
      <c r="RHZ33" s="20"/>
      <c r="RIA33"/>
      <c r="RIB33" s="20"/>
      <c r="RIC33"/>
      <c r="RID33" s="20"/>
      <c r="RIE33"/>
      <c r="RIF33" s="20"/>
      <c r="RIG33"/>
      <c r="RIH33" s="20"/>
      <c r="RII33"/>
      <c r="RIJ33" s="20"/>
      <c r="RIK33"/>
      <c r="RIL33" s="20"/>
      <c r="RIM33"/>
      <c r="RIN33" s="20"/>
      <c r="RIO33"/>
      <c r="RIP33" s="20"/>
      <c r="RIQ33"/>
      <c r="RIR33" s="20"/>
      <c r="RIS33"/>
      <c r="RIT33" s="20"/>
      <c r="RIU33"/>
      <c r="RIV33" s="20"/>
      <c r="RIW33"/>
      <c r="RIX33" s="20"/>
      <c r="RIY33"/>
      <c r="RIZ33" s="20"/>
      <c r="RJA33"/>
      <c r="RJB33" s="20"/>
      <c r="RJC33"/>
      <c r="RJD33" s="20"/>
      <c r="RJE33"/>
      <c r="RJF33" s="20"/>
      <c r="RJG33"/>
      <c r="RJH33" s="20"/>
      <c r="RJI33"/>
      <c r="RJJ33" s="20"/>
      <c r="RJK33"/>
      <c r="RJL33" s="20"/>
      <c r="RJM33"/>
      <c r="RJN33" s="20"/>
      <c r="RJO33"/>
      <c r="RJP33" s="20"/>
      <c r="RJQ33"/>
      <c r="RJR33" s="20"/>
      <c r="RJS33"/>
      <c r="RJT33" s="20"/>
      <c r="RJU33"/>
      <c r="RJV33" s="20"/>
      <c r="RJW33"/>
      <c r="RJX33" s="20"/>
      <c r="RJY33"/>
      <c r="RJZ33" s="20"/>
      <c r="RKA33"/>
      <c r="RKB33" s="20"/>
      <c r="RKC33"/>
      <c r="RKD33" s="20"/>
      <c r="RKE33"/>
      <c r="RKF33" s="20"/>
      <c r="RKG33"/>
      <c r="RKH33" s="20"/>
      <c r="RKI33"/>
      <c r="RKJ33" s="20"/>
      <c r="RKK33"/>
      <c r="RKL33" s="20"/>
      <c r="RKM33"/>
      <c r="RKN33" s="20"/>
      <c r="RKO33"/>
      <c r="RKP33" s="20"/>
      <c r="RKQ33"/>
      <c r="RKR33" s="20"/>
      <c r="RKS33"/>
      <c r="RKT33" s="20"/>
      <c r="RKU33"/>
      <c r="RKV33" s="20"/>
      <c r="RKW33"/>
      <c r="RKX33" s="20"/>
      <c r="RKY33"/>
      <c r="RKZ33" s="20"/>
      <c r="RLA33"/>
      <c r="RLB33" s="20"/>
      <c r="RLC33"/>
      <c r="RLD33" s="20"/>
      <c r="RLE33"/>
      <c r="RLF33" s="20"/>
      <c r="RLG33"/>
      <c r="RLH33" s="20"/>
      <c r="RLI33"/>
      <c r="RLJ33" s="20"/>
      <c r="RLK33"/>
      <c r="RLL33" s="20"/>
      <c r="RLM33"/>
      <c r="RLN33" s="20"/>
      <c r="RLO33"/>
      <c r="RLP33" s="20"/>
      <c r="RLQ33"/>
      <c r="RLR33" s="20"/>
      <c r="RLS33"/>
      <c r="RLT33" s="20"/>
      <c r="RLU33"/>
      <c r="RLV33" s="20"/>
      <c r="RLW33"/>
      <c r="RLX33" s="20"/>
      <c r="RLY33"/>
      <c r="RLZ33" s="20"/>
      <c r="RMA33"/>
      <c r="RMB33" s="20"/>
      <c r="RMC33"/>
      <c r="RMD33" s="20"/>
      <c r="RME33"/>
      <c r="RMF33" s="20"/>
      <c r="RMG33"/>
      <c r="RMH33" s="20"/>
      <c r="RMI33"/>
      <c r="RMJ33" s="20"/>
      <c r="RMK33"/>
      <c r="RML33" s="20"/>
      <c r="RMM33"/>
      <c r="RMN33" s="20"/>
      <c r="RMO33"/>
      <c r="RMP33" s="20"/>
      <c r="RMQ33"/>
      <c r="RMR33" s="20"/>
      <c r="RMS33"/>
      <c r="RMT33" s="20"/>
      <c r="RMU33"/>
      <c r="RMV33" s="20"/>
      <c r="RMW33"/>
      <c r="RMX33" s="20"/>
      <c r="RMY33"/>
      <c r="RMZ33" s="20"/>
      <c r="RNA33"/>
      <c r="RNB33" s="20"/>
      <c r="RNC33"/>
      <c r="RND33" s="20"/>
      <c r="RNE33"/>
      <c r="RNF33" s="20"/>
      <c r="RNG33"/>
      <c r="RNH33" s="20"/>
      <c r="RNI33"/>
      <c r="RNJ33" s="20"/>
      <c r="RNK33"/>
      <c r="RNL33" s="20"/>
      <c r="RNM33"/>
      <c r="RNN33" s="20"/>
      <c r="RNO33"/>
      <c r="RNP33" s="20"/>
      <c r="RNQ33"/>
      <c r="RNR33" s="20"/>
      <c r="RNS33"/>
      <c r="RNT33" s="20"/>
      <c r="RNU33"/>
      <c r="RNV33" s="20"/>
      <c r="RNW33"/>
      <c r="RNX33" s="20"/>
      <c r="RNY33"/>
      <c r="RNZ33" s="20"/>
      <c r="ROA33"/>
      <c r="ROB33" s="20"/>
      <c r="ROC33"/>
      <c r="ROD33" s="20"/>
      <c r="ROE33"/>
      <c r="ROF33" s="20"/>
      <c r="ROG33"/>
      <c r="ROH33" s="20"/>
      <c r="ROI33"/>
      <c r="ROJ33" s="20"/>
      <c r="ROK33"/>
      <c r="ROL33" s="20"/>
      <c r="ROM33"/>
      <c r="RON33" s="20"/>
      <c r="ROO33"/>
      <c r="ROP33" s="20"/>
      <c r="ROQ33"/>
      <c r="ROR33" s="20"/>
      <c r="ROS33"/>
      <c r="ROT33" s="20"/>
      <c r="ROU33"/>
      <c r="ROV33" s="20"/>
      <c r="ROW33"/>
      <c r="ROX33" s="20"/>
      <c r="ROY33"/>
      <c r="ROZ33" s="20"/>
      <c r="RPA33"/>
      <c r="RPB33" s="20"/>
      <c r="RPC33"/>
      <c r="RPD33" s="20"/>
      <c r="RPE33"/>
      <c r="RPF33" s="20"/>
      <c r="RPG33"/>
      <c r="RPH33" s="20"/>
      <c r="RPI33"/>
      <c r="RPJ33" s="20"/>
      <c r="RPK33"/>
      <c r="RPL33" s="20"/>
      <c r="RPM33"/>
      <c r="RPN33" s="20"/>
      <c r="RPO33"/>
      <c r="RPP33" s="20"/>
      <c r="RPQ33"/>
      <c r="RPR33" s="20"/>
      <c r="RPS33"/>
      <c r="RPT33" s="20"/>
      <c r="RPU33"/>
      <c r="RPV33" s="20"/>
      <c r="RPW33"/>
      <c r="RPX33" s="20"/>
      <c r="RPY33"/>
      <c r="RPZ33" s="20"/>
      <c r="RQA33"/>
      <c r="RQB33" s="20"/>
      <c r="RQC33"/>
      <c r="RQD33" s="20"/>
      <c r="RQE33"/>
      <c r="RQF33" s="20"/>
      <c r="RQG33"/>
      <c r="RQH33" s="20"/>
      <c r="RQI33"/>
      <c r="RQJ33" s="20"/>
      <c r="RQK33"/>
      <c r="RQL33" s="20"/>
      <c r="RQM33"/>
      <c r="RQN33" s="20"/>
      <c r="RQO33"/>
      <c r="RQP33" s="20"/>
      <c r="RQQ33"/>
      <c r="RQR33" s="20"/>
      <c r="RQS33"/>
      <c r="RQT33" s="20"/>
      <c r="RQU33"/>
      <c r="RQV33" s="20"/>
      <c r="RQW33"/>
      <c r="RQX33" s="20"/>
      <c r="RQY33"/>
      <c r="RQZ33" s="20"/>
      <c r="RRA33"/>
      <c r="RRB33" s="20"/>
      <c r="RRC33"/>
      <c r="RRD33" s="20"/>
      <c r="RRE33"/>
      <c r="RRF33" s="20"/>
      <c r="RRG33"/>
      <c r="RRH33" s="20"/>
      <c r="RRI33"/>
      <c r="RRJ33" s="20"/>
      <c r="RRK33"/>
      <c r="RRL33" s="20"/>
      <c r="RRM33"/>
      <c r="RRN33" s="20"/>
      <c r="RRO33"/>
      <c r="RRP33" s="20"/>
      <c r="RRQ33"/>
      <c r="RRR33" s="20"/>
      <c r="RRS33"/>
      <c r="RRT33" s="20"/>
      <c r="RRU33"/>
      <c r="RRV33" s="20"/>
      <c r="RRW33"/>
      <c r="RRX33" s="20"/>
      <c r="RRY33"/>
      <c r="RRZ33" s="20"/>
      <c r="RSA33"/>
      <c r="RSB33" s="20"/>
      <c r="RSC33"/>
      <c r="RSD33" s="20"/>
      <c r="RSE33"/>
      <c r="RSF33" s="20"/>
      <c r="RSG33"/>
      <c r="RSH33" s="20"/>
      <c r="RSI33"/>
      <c r="RSJ33" s="20"/>
      <c r="RSK33"/>
      <c r="RSL33" s="20"/>
      <c r="RSM33"/>
      <c r="RSN33" s="20"/>
      <c r="RSO33"/>
      <c r="RSP33" s="20"/>
      <c r="RSQ33"/>
      <c r="RSR33" s="20"/>
      <c r="RSS33"/>
      <c r="RST33" s="20"/>
      <c r="RSU33"/>
      <c r="RSV33" s="20"/>
      <c r="RSW33"/>
      <c r="RSX33" s="20"/>
      <c r="RSY33"/>
      <c r="RSZ33" s="20"/>
      <c r="RTA33"/>
      <c r="RTB33" s="20"/>
      <c r="RTC33"/>
      <c r="RTD33" s="20"/>
      <c r="RTE33"/>
      <c r="RTF33" s="20"/>
      <c r="RTG33"/>
      <c r="RTH33" s="20"/>
      <c r="RTI33"/>
      <c r="RTJ33" s="20"/>
      <c r="RTK33"/>
      <c r="RTL33" s="20"/>
      <c r="RTM33"/>
      <c r="RTN33" s="20"/>
      <c r="RTO33"/>
      <c r="RTP33" s="20"/>
      <c r="RTQ33"/>
      <c r="RTR33" s="20"/>
      <c r="RTS33"/>
      <c r="RTT33" s="20"/>
      <c r="RTU33"/>
      <c r="RTV33" s="20"/>
      <c r="RTW33"/>
      <c r="RTX33" s="20"/>
      <c r="RTY33"/>
      <c r="RTZ33" s="20"/>
      <c r="RUA33"/>
      <c r="RUB33" s="20"/>
      <c r="RUC33"/>
      <c r="RUD33" s="20"/>
      <c r="RUE33"/>
      <c r="RUF33" s="20"/>
      <c r="RUG33"/>
      <c r="RUH33" s="20"/>
      <c r="RUI33"/>
      <c r="RUJ33" s="20"/>
      <c r="RUK33"/>
      <c r="RUL33" s="20"/>
      <c r="RUM33"/>
      <c r="RUN33" s="20"/>
      <c r="RUO33"/>
      <c r="RUP33" s="20"/>
      <c r="RUQ33"/>
      <c r="RUR33" s="20"/>
      <c r="RUS33"/>
      <c r="RUT33" s="20"/>
      <c r="RUU33"/>
      <c r="RUV33" s="20"/>
      <c r="RUW33"/>
      <c r="RUX33" s="20"/>
      <c r="RUY33"/>
      <c r="RUZ33" s="20"/>
      <c r="RVA33"/>
      <c r="RVB33" s="20"/>
      <c r="RVC33"/>
      <c r="RVD33" s="20"/>
      <c r="RVE33"/>
      <c r="RVF33" s="20"/>
      <c r="RVG33"/>
      <c r="RVH33" s="20"/>
      <c r="RVI33"/>
      <c r="RVJ33" s="20"/>
      <c r="RVK33"/>
      <c r="RVL33" s="20"/>
      <c r="RVM33"/>
      <c r="RVN33" s="20"/>
      <c r="RVO33"/>
      <c r="RVP33" s="20"/>
      <c r="RVQ33"/>
      <c r="RVR33" s="20"/>
      <c r="RVS33"/>
      <c r="RVT33" s="20"/>
      <c r="RVU33"/>
      <c r="RVV33" s="20"/>
      <c r="RVW33"/>
      <c r="RVX33" s="20"/>
      <c r="RVY33"/>
      <c r="RVZ33" s="20"/>
      <c r="RWA33"/>
      <c r="RWB33" s="20"/>
      <c r="RWC33"/>
      <c r="RWD33" s="20"/>
      <c r="RWE33"/>
      <c r="RWF33" s="20"/>
      <c r="RWG33"/>
      <c r="RWH33" s="20"/>
      <c r="RWI33"/>
      <c r="RWJ33" s="20"/>
      <c r="RWK33"/>
      <c r="RWL33" s="20"/>
      <c r="RWM33"/>
      <c r="RWN33" s="20"/>
      <c r="RWO33"/>
      <c r="RWP33" s="20"/>
      <c r="RWQ33"/>
      <c r="RWR33" s="20"/>
      <c r="RWS33"/>
      <c r="RWT33" s="20"/>
      <c r="RWU33"/>
      <c r="RWV33" s="20"/>
      <c r="RWW33"/>
      <c r="RWX33" s="20"/>
      <c r="RWY33"/>
      <c r="RWZ33" s="20"/>
      <c r="RXA33"/>
      <c r="RXB33" s="20"/>
      <c r="RXC33"/>
      <c r="RXD33" s="20"/>
      <c r="RXE33"/>
      <c r="RXF33" s="20"/>
      <c r="RXG33"/>
      <c r="RXH33" s="20"/>
      <c r="RXI33"/>
      <c r="RXJ33" s="20"/>
      <c r="RXK33"/>
      <c r="RXL33" s="20"/>
      <c r="RXM33"/>
      <c r="RXN33" s="20"/>
      <c r="RXO33"/>
      <c r="RXP33" s="20"/>
      <c r="RXQ33"/>
      <c r="RXR33" s="20"/>
      <c r="RXS33"/>
      <c r="RXT33" s="20"/>
      <c r="RXU33"/>
      <c r="RXV33" s="20"/>
      <c r="RXW33"/>
      <c r="RXX33" s="20"/>
      <c r="RXY33"/>
      <c r="RXZ33" s="20"/>
      <c r="RYA33"/>
      <c r="RYB33" s="20"/>
      <c r="RYC33"/>
      <c r="RYD33" s="20"/>
      <c r="RYE33"/>
      <c r="RYF33" s="20"/>
      <c r="RYG33"/>
      <c r="RYH33" s="20"/>
      <c r="RYI33"/>
      <c r="RYJ33" s="20"/>
      <c r="RYK33"/>
      <c r="RYL33" s="20"/>
      <c r="RYM33"/>
      <c r="RYN33" s="20"/>
      <c r="RYO33"/>
      <c r="RYP33" s="20"/>
      <c r="RYQ33"/>
      <c r="RYR33" s="20"/>
      <c r="RYS33"/>
      <c r="RYT33" s="20"/>
      <c r="RYU33"/>
      <c r="RYV33" s="20"/>
      <c r="RYW33"/>
      <c r="RYX33" s="20"/>
      <c r="RYY33"/>
      <c r="RYZ33" s="20"/>
      <c r="RZA33"/>
      <c r="RZB33" s="20"/>
      <c r="RZC33"/>
      <c r="RZD33" s="20"/>
      <c r="RZE33"/>
      <c r="RZF33" s="20"/>
      <c r="RZG33"/>
      <c r="RZH33" s="20"/>
      <c r="RZI33"/>
      <c r="RZJ33" s="20"/>
      <c r="RZK33"/>
      <c r="RZL33" s="20"/>
      <c r="RZM33"/>
      <c r="RZN33" s="20"/>
      <c r="RZO33"/>
      <c r="RZP33" s="20"/>
      <c r="RZQ33"/>
      <c r="RZR33" s="20"/>
      <c r="RZS33"/>
      <c r="RZT33" s="20"/>
      <c r="RZU33"/>
      <c r="RZV33" s="20"/>
      <c r="RZW33"/>
      <c r="RZX33" s="20"/>
      <c r="RZY33"/>
      <c r="RZZ33" s="20"/>
      <c r="SAA33"/>
      <c r="SAB33" s="20"/>
      <c r="SAC33"/>
      <c r="SAD33" s="20"/>
      <c r="SAE33"/>
      <c r="SAF33" s="20"/>
      <c r="SAG33"/>
      <c r="SAH33" s="20"/>
      <c r="SAI33"/>
      <c r="SAJ33" s="20"/>
      <c r="SAK33"/>
      <c r="SAL33" s="20"/>
      <c r="SAM33"/>
      <c r="SAN33" s="20"/>
      <c r="SAO33"/>
      <c r="SAP33" s="20"/>
      <c r="SAQ33"/>
      <c r="SAR33" s="20"/>
      <c r="SAS33"/>
      <c r="SAT33" s="20"/>
      <c r="SAU33"/>
      <c r="SAV33" s="20"/>
      <c r="SAW33"/>
      <c r="SAX33" s="20"/>
      <c r="SAY33"/>
      <c r="SAZ33" s="20"/>
      <c r="SBA33"/>
      <c r="SBB33" s="20"/>
      <c r="SBC33"/>
      <c r="SBD33" s="20"/>
      <c r="SBE33"/>
      <c r="SBF33" s="20"/>
      <c r="SBG33"/>
      <c r="SBH33" s="20"/>
      <c r="SBI33"/>
      <c r="SBJ33" s="20"/>
      <c r="SBK33"/>
      <c r="SBL33" s="20"/>
      <c r="SBM33"/>
      <c r="SBN33" s="20"/>
      <c r="SBO33"/>
      <c r="SBP33" s="20"/>
      <c r="SBQ33"/>
      <c r="SBR33" s="20"/>
      <c r="SBS33"/>
      <c r="SBT33" s="20"/>
      <c r="SBU33"/>
      <c r="SBV33" s="20"/>
      <c r="SBW33"/>
      <c r="SBX33" s="20"/>
      <c r="SBY33"/>
      <c r="SBZ33" s="20"/>
      <c r="SCA33"/>
      <c r="SCB33" s="20"/>
      <c r="SCC33"/>
      <c r="SCD33" s="20"/>
      <c r="SCE33"/>
      <c r="SCF33" s="20"/>
      <c r="SCG33"/>
      <c r="SCH33" s="20"/>
      <c r="SCI33"/>
      <c r="SCJ33" s="20"/>
      <c r="SCK33"/>
      <c r="SCL33" s="20"/>
      <c r="SCM33"/>
      <c r="SCN33" s="20"/>
      <c r="SCO33"/>
      <c r="SCP33" s="20"/>
      <c r="SCQ33"/>
      <c r="SCR33" s="20"/>
      <c r="SCS33"/>
      <c r="SCT33" s="20"/>
      <c r="SCU33"/>
      <c r="SCV33" s="20"/>
      <c r="SCW33"/>
      <c r="SCX33" s="20"/>
      <c r="SCY33"/>
      <c r="SCZ33" s="20"/>
      <c r="SDA33"/>
      <c r="SDB33" s="20"/>
      <c r="SDC33"/>
      <c r="SDD33" s="20"/>
      <c r="SDE33"/>
      <c r="SDF33" s="20"/>
      <c r="SDG33"/>
      <c r="SDH33" s="20"/>
      <c r="SDI33"/>
      <c r="SDJ33" s="20"/>
      <c r="SDK33"/>
      <c r="SDL33" s="20"/>
      <c r="SDM33"/>
      <c r="SDN33" s="20"/>
      <c r="SDO33"/>
      <c r="SDP33" s="20"/>
      <c r="SDQ33"/>
      <c r="SDR33" s="20"/>
      <c r="SDS33"/>
      <c r="SDT33" s="20"/>
      <c r="SDU33"/>
      <c r="SDV33" s="20"/>
      <c r="SDW33"/>
      <c r="SDX33" s="20"/>
      <c r="SDY33"/>
      <c r="SDZ33" s="20"/>
      <c r="SEA33"/>
      <c r="SEB33" s="20"/>
      <c r="SEC33"/>
      <c r="SED33" s="20"/>
      <c r="SEE33"/>
      <c r="SEF33" s="20"/>
      <c r="SEG33"/>
      <c r="SEH33" s="20"/>
      <c r="SEI33"/>
      <c r="SEJ33" s="20"/>
      <c r="SEK33"/>
      <c r="SEL33" s="20"/>
      <c r="SEM33"/>
      <c r="SEN33" s="20"/>
      <c r="SEO33"/>
      <c r="SEP33" s="20"/>
      <c r="SEQ33"/>
      <c r="SER33" s="20"/>
      <c r="SES33"/>
      <c r="SET33" s="20"/>
      <c r="SEU33"/>
      <c r="SEV33" s="20"/>
      <c r="SEW33"/>
      <c r="SEX33" s="20"/>
      <c r="SEY33"/>
      <c r="SEZ33" s="20"/>
      <c r="SFA33"/>
      <c r="SFB33" s="20"/>
      <c r="SFC33"/>
      <c r="SFD33" s="20"/>
      <c r="SFE33"/>
      <c r="SFF33" s="20"/>
      <c r="SFG33"/>
      <c r="SFH33" s="20"/>
      <c r="SFI33"/>
      <c r="SFJ33" s="20"/>
      <c r="SFK33"/>
      <c r="SFL33" s="20"/>
      <c r="SFM33"/>
      <c r="SFN33" s="20"/>
      <c r="SFO33"/>
      <c r="SFP33" s="20"/>
      <c r="SFQ33"/>
      <c r="SFR33" s="20"/>
      <c r="SFS33"/>
      <c r="SFT33" s="20"/>
      <c r="SFU33"/>
      <c r="SFV33" s="20"/>
      <c r="SFW33"/>
      <c r="SFX33" s="20"/>
      <c r="SFY33"/>
      <c r="SFZ33" s="20"/>
      <c r="SGA33"/>
      <c r="SGB33" s="20"/>
      <c r="SGC33"/>
      <c r="SGD33" s="20"/>
      <c r="SGE33"/>
      <c r="SGF33" s="20"/>
      <c r="SGG33"/>
      <c r="SGH33" s="20"/>
      <c r="SGI33"/>
      <c r="SGJ33" s="20"/>
      <c r="SGK33"/>
      <c r="SGL33" s="20"/>
      <c r="SGM33"/>
      <c r="SGN33" s="20"/>
      <c r="SGO33"/>
      <c r="SGP33" s="20"/>
      <c r="SGQ33"/>
      <c r="SGR33" s="20"/>
      <c r="SGS33"/>
      <c r="SGT33" s="20"/>
      <c r="SGU33"/>
      <c r="SGV33" s="20"/>
      <c r="SGW33"/>
      <c r="SGX33" s="20"/>
      <c r="SGY33"/>
      <c r="SGZ33" s="20"/>
      <c r="SHA33"/>
      <c r="SHB33" s="20"/>
      <c r="SHC33"/>
      <c r="SHD33" s="20"/>
      <c r="SHE33"/>
      <c r="SHF33" s="20"/>
      <c r="SHG33"/>
      <c r="SHH33" s="20"/>
      <c r="SHI33"/>
      <c r="SHJ33" s="20"/>
      <c r="SHK33"/>
      <c r="SHL33" s="20"/>
      <c r="SHM33"/>
      <c r="SHN33" s="20"/>
      <c r="SHO33"/>
      <c r="SHP33" s="20"/>
      <c r="SHQ33"/>
      <c r="SHR33" s="20"/>
      <c r="SHS33"/>
      <c r="SHT33" s="20"/>
      <c r="SHU33"/>
      <c r="SHV33" s="20"/>
      <c r="SHW33"/>
      <c r="SHX33" s="20"/>
      <c r="SHY33"/>
      <c r="SHZ33" s="20"/>
      <c r="SIA33"/>
      <c r="SIB33" s="20"/>
      <c r="SIC33"/>
      <c r="SID33" s="20"/>
      <c r="SIE33"/>
      <c r="SIF33" s="20"/>
      <c r="SIG33"/>
      <c r="SIH33" s="20"/>
      <c r="SII33"/>
      <c r="SIJ33" s="20"/>
      <c r="SIK33"/>
      <c r="SIL33" s="20"/>
      <c r="SIM33"/>
      <c r="SIN33" s="20"/>
      <c r="SIO33"/>
      <c r="SIP33" s="20"/>
      <c r="SIQ33"/>
      <c r="SIR33" s="20"/>
      <c r="SIS33"/>
      <c r="SIT33" s="20"/>
      <c r="SIU33"/>
      <c r="SIV33" s="20"/>
      <c r="SIW33"/>
      <c r="SIX33" s="20"/>
      <c r="SIY33"/>
      <c r="SIZ33" s="20"/>
      <c r="SJA33"/>
      <c r="SJB33" s="20"/>
      <c r="SJC33"/>
      <c r="SJD33" s="20"/>
      <c r="SJE33"/>
      <c r="SJF33" s="20"/>
      <c r="SJG33"/>
      <c r="SJH33" s="20"/>
      <c r="SJI33"/>
      <c r="SJJ33" s="20"/>
      <c r="SJK33"/>
      <c r="SJL33" s="20"/>
      <c r="SJM33"/>
      <c r="SJN33" s="20"/>
      <c r="SJO33"/>
      <c r="SJP33" s="20"/>
      <c r="SJQ33"/>
      <c r="SJR33" s="20"/>
      <c r="SJS33"/>
      <c r="SJT33" s="20"/>
      <c r="SJU33"/>
      <c r="SJV33" s="20"/>
      <c r="SJW33"/>
      <c r="SJX33" s="20"/>
      <c r="SJY33"/>
      <c r="SJZ33" s="20"/>
      <c r="SKA33"/>
      <c r="SKB33" s="20"/>
      <c r="SKC33"/>
      <c r="SKD33" s="20"/>
      <c r="SKE33"/>
      <c r="SKF33" s="20"/>
      <c r="SKG33"/>
      <c r="SKH33" s="20"/>
      <c r="SKI33"/>
      <c r="SKJ33" s="20"/>
      <c r="SKK33"/>
      <c r="SKL33" s="20"/>
      <c r="SKM33"/>
      <c r="SKN33" s="20"/>
      <c r="SKO33"/>
      <c r="SKP33" s="20"/>
      <c r="SKQ33"/>
      <c r="SKR33" s="20"/>
      <c r="SKS33"/>
      <c r="SKT33" s="20"/>
      <c r="SKU33"/>
      <c r="SKV33" s="20"/>
      <c r="SKW33"/>
      <c r="SKX33" s="20"/>
      <c r="SKY33"/>
      <c r="SKZ33" s="20"/>
      <c r="SLA33"/>
      <c r="SLB33" s="20"/>
      <c r="SLC33"/>
      <c r="SLD33" s="20"/>
      <c r="SLE33"/>
      <c r="SLF33" s="20"/>
      <c r="SLG33"/>
      <c r="SLH33" s="20"/>
      <c r="SLI33"/>
      <c r="SLJ33" s="20"/>
      <c r="SLK33"/>
      <c r="SLL33" s="20"/>
      <c r="SLM33"/>
      <c r="SLN33" s="20"/>
      <c r="SLO33"/>
      <c r="SLP33" s="20"/>
      <c r="SLQ33"/>
      <c r="SLR33" s="20"/>
      <c r="SLS33"/>
      <c r="SLT33" s="20"/>
      <c r="SLU33"/>
      <c r="SLV33" s="20"/>
      <c r="SLW33"/>
      <c r="SLX33" s="20"/>
      <c r="SLY33"/>
      <c r="SLZ33" s="20"/>
      <c r="SMA33"/>
      <c r="SMB33" s="20"/>
      <c r="SMC33"/>
      <c r="SMD33" s="20"/>
      <c r="SME33"/>
      <c r="SMF33" s="20"/>
      <c r="SMG33"/>
      <c r="SMH33" s="20"/>
      <c r="SMI33"/>
      <c r="SMJ33" s="20"/>
      <c r="SMK33"/>
      <c r="SML33" s="20"/>
      <c r="SMM33"/>
      <c r="SMN33" s="20"/>
      <c r="SMO33"/>
      <c r="SMP33" s="20"/>
      <c r="SMQ33"/>
      <c r="SMR33" s="20"/>
      <c r="SMS33"/>
      <c r="SMT33" s="20"/>
      <c r="SMU33"/>
      <c r="SMV33" s="20"/>
      <c r="SMW33"/>
      <c r="SMX33" s="20"/>
      <c r="SMY33"/>
      <c r="SMZ33" s="20"/>
      <c r="SNA33"/>
      <c r="SNB33" s="20"/>
      <c r="SNC33"/>
      <c r="SND33" s="20"/>
      <c r="SNE33"/>
      <c r="SNF33" s="20"/>
      <c r="SNG33"/>
      <c r="SNH33" s="20"/>
      <c r="SNI33"/>
      <c r="SNJ33" s="20"/>
      <c r="SNK33"/>
      <c r="SNL33" s="20"/>
      <c r="SNM33"/>
      <c r="SNN33" s="20"/>
      <c r="SNO33"/>
      <c r="SNP33" s="20"/>
      <c r="SNQ33"/>
      <c r="SNR33" s="20"/>
      <c r="SNS33"/>
      <c r="SNT33" s="20"/>
      <c r="SNU33"/>
      <c r="SNV33" s="20"/>
      <c r="SNW33"/>
      <c r="SNX33" s="20"/>
      <c r="SNY33"/>
      <c r="SNZ33" s="20"/>
      <c r="SOA33"/>
      <c r="SOB33" s="20"/>
      <c r="SOC33"/>
      <c r="SOD33" s="20"/>
      <c r="SOE33"/>
      <c r="SOF33" s="20"/>
      <c r="SOG33"/>
      <c r="SOH33" s="20"/>
      <c r="SOI33"/>
      <c r="SOJ33" s="20"/>
      <c r="SOK33"/>
      <c r="SOL33" s="20"/>
      <c r="SOM33"/>
      <c r="SON33" s="20"/>
      <c r="SOO33"/>
      <c r="SOP33" s="20"/>
      <c r="SOQ33"/>
      <c r="SOR33" s="20"/>
      <c r="SOS33"/>
      <c r="SOT33" s="20"/>
      <c r="SOU33"/>
      <c r="SOV33" s="20"/>
      <c r="SOW33"/>
      <c r="SOX33" s="20"/>
      <c r="SOY33"/>
      <c r="SOZ33" s="20"/>
      <c r="SPA33"/>
      <c r="SPB33" s="20"/>
      <c r="SPC33"/>
      <c r="SPD33" s="20"/>
      <c r="SPE33"/>
      <c r="SPF33" s="20"/>
      <c r="SPG33"/>
      <c r="SPH33" s="20"/>
      <c r="SPI33"/>
      <c r="SPJ33" s="20"/>
      <c r="SPK33"/>
      <c r="SPL33" s="20"/>
      <c r="SPM33"/>
      <c r="SPN33" s="20"/>
      <c r="SPO33"/>
      <c r="SPP33" s="20"/>
      <c r="SPQ33"/>
      <c r="SPR33" s="20"/>
      <c r="SPS33"/>
      <c r="SPT33" s="20"/>
      <c r="SPU33"/>
      <c r="SPV33" s="20"/>
      <c r="SPW33"/>
      <c r="SPX33" s="20"/>
      <c r="SPY33"/>
      <c r="SPZ33" s="20"/>
      <c r="SQA33"/>
      <c r="SQB33" s="20"/>
      <c r="SQC33"/>
      <c r="SQD33" s="20"/>
      <c r="SQE33"/>
      <c r="SQF33" s="20"/>
      <c r="SQG33"/>
      <c r="SQH33" s="20"/>
      <c r="SQI33"/>
      <c r="SQJ33" s="20"/>
      <c r="SQK33"/>
      <c r="SQL33" s="20"/>
      <c r="SQM33"/>
      <c r="SQN33" s="20"/>
      <c r="SQO33"/>
      <c r="SQP33" s="20"/>
      <c r="SQQ33"/>
      <c r="SQR33" s="20"/>
      <c r="SQS33"/>
      <c r="SQT33" s="20"/>
      <c r="SQU33"/>
      <c r="SQV33" s="20"/>
      <c r="SQW33"/>
      <c r="SQX33" s="20"/>
      <c r="SQY33"/>
      <c r="SQZ33" s="20"/>
      <c r="SRA33"/>
      <c r="SRB33" s="20"/>
      <c r="SRC33"/>
      <c r="SRD33" s="20"/>
      <c r="SRE33"/>
      <c r="SRF33" s="20"/>
      <c r="SRG33"/>
      <c r="SRH33" s="20"/>
      <c r="SRI33"/>
      <c r="SRJ33" s="20"/>
      <c r="SRK33"/>
      <c r="SRL33" s="20"/>
      <c r="SRM33"/>
      <c r="SRN33" s="20"/>
      <c r="SRO33"/>
      <c r="SRP33" s="20"/>
      <c r="SRQ33"/>
      <c r="SRR33" s="20"/>
      <c r="SRS33"/>
      <c r="SRT33" s="20"/>
      <c r="SRU33"/>
      <c r="SRV33" s="20"/>
      <c r="SRW33"/>
      <c r="SRX33" s="20"/>
      <c r="SRY33"/>
      <c r="SRZ33" s="20"/>
      <c r="SSA33"/>
      <c r="SSB33" s="20"/>
      <c r="SSC33"/>
      <c r="SSD33" s="20"/>
      <c r="SSE33"/>
      <c r="SSF33" s="20"/>
      <c r="SSG33"/>
      <c r="SSH33" s="20"/>
      <c r="SSI33"/>
      <c r="SSJ33" s="20"/>
      <c r="SSK33"/>
      <c r="SSL33" s="20"/>
      <c r="SSM33"/>
      <c r="SSN33" s="20"/>
      <c r="SSO33"/>
      <c r="SSP33" s="20"/>
      <c r="SSQ33"/>
      <c r="SSR33" s="20"/>
      <c r="SSS33"/>
      <c r="SST33" s="20"/>
      <c r="SSU33"/>
      <c r="SSV33" s="20"/>
      <c r="SSW33"/>
      <c r="SSX33" s="20"/>
      <c r="SSY33"/>
      <c r="SSZ33" s="20"/>
      <c r="STA33"/>
      <c r="STB33" s="20"/>
      <c r="STC33"/>
      <c r="STD33" s="20"/>
      <c r="STE33"/>
      <c r="STF33" s="20"/>
      <c r="STG33"/>
      <c r="STH33" s="20"/>
      <c r="STI33"/>
      <c r="STJ33" s="20"/>
      <c r="STK33"/>
      <c r="STL33" s="20"/>
      <c r="STM33"/>
      <c r="STN33" s="20"/>
      <c r="STO33"/>
      <c r="STP33" s="20"/>
      <c r="STQ33"/>
      <c r="STR33" s="20"/>
      <c r="STS33"/>
      <c r="STT33" s="20"/>
      <c r="STU33"/>
      <c r="STV33" s="20"/>
      <c r="STW33"/>
      <c r="STX33" s="20"/>
      <c r="STY33"/>
      <c r="STZ33" s="20"/>
      <c r="SUA33"/>
      <c r="SUB33" s="20"/>
      <c r="SUC33"/>
      <c r="SUD33" s="20"/>
      <c r="SUE33"/>
      <c r="SUF33" s="20"/>
      <c r="SUG33"/>
      <c r="SUH33" s="20"/>
      <c r="SUI33"/>
      <c r="SUJ33" s="20"/>
      <c r="SUK33"/>
      <c r="SUL33" s="20"/>
      <c r="SUM33"/>
      <c r="SUN33" s="20"/>
      <c r="SUO33"/>
      <c r="SUP33" s="20"/>
      <c r="SUQ33"/>
      <c r="SUR33" s="20"/>
      <c r="SUS33"/>
      <c r="SUT33" s="20"/>
      <c r="SUU33"/>
      <c r="SUV33" s="20"/>
      <c r="SUW33"/>
      <c r="SUX33" s="20"/>
      <c r="SUY33"/>
      <c r="SUZ33" s="20"/>
      <c r="SVA33"/>
      <c r="SVB33" s="20"/>
      <c r="SVC33"/>
      <c r="SVD33" s="20"/>
      <c r="SVE33"/>
      <c r="SVF33" s="20"/>
      <c r="SVG33"/>
      <c r="SVH33" s="20"/>
      <c r="SVI33"/>
      <c r="SVJ33" s="20"/>
      <c r="SVK33"/>
      <c r="SVL33" s="20"/>
      <c r="SVM33"/>
      <c r="SVN33" s="20"/>
      <c r="SVO33"/>
      <c r="SVP33" s="20"/>
      <c r="SVQ33"/>
      <c r="SVR33" s="20"/>
      <c r="SVS33"/>
      <c r="SVT33" s="20"/>
      <c r="SVU33"/>
      <c r="SVV33" s="20"/>
      <c r="SVW33"/>
      <c r="SVX33" s="20"/>
      <c r="SVY33"/>
      <c r="SVZ33" s="20"/>
      <c r="SWA33"/>
      <c r="SWB33" s="20"/>
      <c r="SWC33"/>
      <c r="SWD33" s="20"/>
      <c r="SWE33"/>
      <c r="SWF33" s="20"/>
      <c r="SWG33"/>
      <c r="SWH33" s="20"/>
      <c r="SWI33"/>
      <c r="SWJ33" s="20"/>
      <c r="SWK33"/>
      <c r="SWL33" s="20"/>
      <c r="SWM33"/>
      <c r="SWN33" s="20"/>
      <c r="SWO33"/>
      <c r="SWP33" s="20"/>
      <c r="SWQ33"/>
      <c r="SWR33" s="20"/>
      <c r="SWS33"/>
      <c r="SWT33" s="20"/>
      <c r="SWU33"/>
      <c r="SWV33" s="20"/>
      <c r="SWW33"/>
      <c r="SWX33" s="20"/>
      <c r="SWY33"/>
      <c r="SWZ33" s="20"/>
      <c r="SXA33"/>
      <c r="SXB33" s="20"/>
      <c r="SXC33"/>
      <c r="SXD33" s="20"/>
      <c r="SXE33"/>
      <c r="SXF33" s="20"/>
      <c r="SXG33"/>
      <c r="SXH33" s="20"/>
      <c r="SXI33"/>
      <c r="SXJ33" s="20"/>
      <c r="SXK33"/>
      <c r="SXL33" s="20"/>
      <c r="SXM33"/>
      <c r="SXN33" s="20"/>
      <c r="SXO33"/>
      <c r="SXP33" s="20"/>
      <c r="SXQ33"/>
      <c r="SXR33" s="20"/>
      <c r="SXS33"/>
      <c r="SXT33" s="20"/>
      <c r="SXU33"/>
      <c r="SXV33" s="20"/>
      <c r="SXW33"/>
      <c r="SXX33" s="20"/>
      <c r="SXY33"/>
      <c r="SXZ33" s="20"/>
      <c r="SYA33"/>
      <c r="SYB33" s="20"/>
      <c r="SYC33"/>
      <c r="SYD33" s="20"/>
      <c r="SYE33"/>
      <c r="SYF33" s="20"/>
      <c r="SYG33"/>
      <c r="SYH33" s="20"/>
      <c r="SYI33"/>
      <c r="SYJ33" s="20"/>
      <c r="SYK33"/>
      <c r="SYL33" s="20"/>
      <c r="SYM33"/>
      <c r="SYN33" s="20"/>
      <c r="SYO33"/>
      <c r="SYP33" s="20"/>
      <c r="SYQ33"/>
      <c r="SYR33" s="20"/>
      <c r="SYS33"/>
      <c r="SYT33" s="20"/>
      <c r="SYU33"/>
      <c r="SYV33" s="20"/>
      <c r="SYW33"/>
      <c r="SYX33" s="20"/>
      <c r="SYY33"/>
      <c r="SYZ33" s="20"/>
      <c r="SZA33"/>
      <c r="SZB33" s="20"/>
      <c r="SZC33"/>
      <c r="SZD33" s="20"/>
      <c r="SZE33"/>
      <c r="SZF33" s="20"/>
      <c r="SZG33"/>
      <c r="SZH33" s="20"/>
      <c r="SZI33"/>
      <c r="SZJ33" s="20"/>
      <c r="SZK33"/>
      <c r="SZL33" s="20"/>
      <c r="SZM33"/>
      <c r="SZN33" s="20"/>
      <c r="SZO33"/>
      <c r="SZP33" s="20"/>
      <c r="SZQ33"/>
      <c r="SZR33" s="20"/>
      <c r="SZS33"/>
      <c r="SZT33" s="20"/>
      <c r="SZU33"/>
      <c r="SZV33" s="20"/>
      <c r="SZW33"/>
      <c r="SZX33" s="20"/>
      <c r="SZY33"/>
      <c r="SZZ33" s="20"/>
      <c r="TAA33"/>
      <c r="TAB33" s="20"/>
      <c r="TAC33"/>
      <c r="TAD33" s="20"/>
      <c r="TAE33"/>
      <c r="TAF33" s="20"/>
      <c r="TAG33"/>
      <c r="TAH33" s="20"/>
      <c r="TAI33"/>
      <c r="TAJ33" s="20"/>
      <c r="TAK33"/>
      <c r="TAL33" s="20"/>
      <c r="TAM33"/>
      <c r="TAN33" s="20"/>
      <c r="TAO33"/>
      <c r="TAP33" s="20"/>
      <c r="TAQ33"/>
      <c r="TAR33" s="20"/>
      <c r="TAS33"/>
      <c r="TAT33" s="20"/>
      <c r="TAU33"/>
      <c r="TAV33" s="20"/>
      <c r="TAW33"/>
      <c r="TAX33" s="20"/>
      <c r="TAY33"/>
      <c r="TAZ33" s="20"/>
      <c r="TBA33"/>
      <c r="TBB33" s="20"/>
      <c r="TBC33"/>
      <c r="TBD33" s="20"/>
      <c r="TBE33"/>
      <c r="TBF33" s="20"/>
      <c r="TBG33"/>
      <c r="TBH33" s="20"/>
      <c r="TBI33"/>
      <c r="TBJ33" s="20"/>
      <c r="TBK33"/>
      <c r="TBL33" s="20"/>
      <c r="TBM33"/>
      <c r="TBN33" s="20"/>
      <c r="TBO33"/>
      <c r="TBP33" s="20"/>
      <c r="TBQ33"/>
      <c r="TBR33" s="20"/>
      <c r="TBS33"/>
      <c r="TBT33" s="20"/>
      <c r="TBU33"/>
      <c r="TBV33" s="20"/>
      <c r="TBW33"/>
      <c r="TBX33" s="20"/>
      <c r="TBY33"/>
      <c r="TBZ33" s="20"/>
      <c r="TCA33"/>
      <c r="TCB33" s="20"/>
      <c r="TCC33"/>
      <c r="TCD33" s="20"/>
      <c r="TCE33"/>
      <c r="TCF33" s="20"/>
      <c r="TCG33"/>
      <c r="TCH33" s="20"/>
      <c r="TCI33"/>
      <c r="TCJ33" s="20"/>
      <c r="TCK33"/>
      <c r="TCL33" s="20"/>
      <c r="TCM33"/>
      <c r="TCN33" s="20"/>
      <c r="TCO33"/>
      <c r="TCP33" s="20"/>
      <c r="TCQ33"/>
      <c r="TCR33" s="20"/>
      <c r="TCS33"/>
      <c r="TCT33" s="20"/>
      <c r="TCU33"/>
      <c r="TCV33" s="20"/>
      <c r="TCW33"/>
      <c r="TCX33" s="20"/>
      <c r="TCY33"/>
      <c r="TCZ33" s="20"/>
      <c r="TDA33"/>
      <c r="TDB33" s="20"/>
      <c r="TDC33"/>
      <c r="TDD33" s="20"/>
      <c r="TDE33"/>
      <c r="TDF33" s="20"/>
      <c r="TDG33"/>
      <c r="TDH33" s="20"/>
      <c r="TDI33"/>
      <c r="TDJ33" s="20"/>
      <c r="TDK33"/>
      <c r="TDL33" s="20"/>
      <c r="TDM33"/>
      <c r="TDN33" s="20"/>
      <c r="TDO33"/>
      <c r="TDP33" s="20"/>
      <c r="TDQ33"/>
      <c r="TDR33" s="20"/>
      <c r="TDS33"/>
      <c r="TDT33" s="20"/>
      <c r="TDU33"/>
      <c r="TDV33" s="20"/>
      <c r="TDW33"/>
      <c r="TDX33" s="20"/>
      <c r="TDY33"/>
      <c r="TDZ33" s="20"/>
      <c r="TEA33"/>
      <c r="TEB33" s="20"/>
      <c r="TEC33"/>
      <c r="TED33" s="20"/>
      <c r="TEE33"/>
      <c r="TEF33" s="20"/>
      <c r="TEG33"/>
      <c r="TEH33" s="20"/>
      <c r="TEI33"/>
      <c r="TEJ33" s="20"/>
      <c r="TEK33"/>
      <c r="TEL33" s="20"/>
      <c r="TEM33"/>
      <c r="TEN33" s="20"/>
      <c r="TEO33"/>
      <c r="TEP33" s="20"/>
      <c r="TEQ33"/>
      <c r="TER33" s="20"/>
      <c r="TES33"/>
      <c r="TET33" s="20"/>
      <c r="TEU33"/>
      <c r="TEV33" s="20"/>
      <c r="TEW33"/>
      <c r="TEX33" s="20"/>
      <c r="TEY33"/>
      <c r="TEZ33" s="20"/>
      <c r="TFA33"/>
      <c r="TFB33" s="20"/>
      <c r="TFC33"/>
      <c r="TFD33" s="20"/>
      <c r="TFE33"/>
      <c r="TFF33" s="20"/>
      <c r="TFG33"/>
      <c r="TFH33" s="20"/>
      <c r="TFI33"/>
      <c r="TFJ33" s="20"/>
      <c r="TFK33"/>
      <c r="TFL33" s="20"/>
      <c r="TFM33"/>
      <c r="TFN33" s="20"/>
      <c r="TFO33"/>
      <c r="TFP33" s="20"/>
      <c r="TFQ33"/>
      <c r="TFR33" s="20"/>
      <c r="TFS33"/>
      <c r="TFT33" s="20"/>
      <c r="TFU33"/>
      <c r="TFV33" s="20"/>
      <c r="TFW33"/>
      <c r="TFX33" s="20"/>
      <c r="TFY33"/>
      <c r="TFZ33" s="20"/>
      <c r="TGA33"/>
      <c r="TGB33" s="20"/>
      <c r="TGC33"/>
      <c r="TGD33" s="20"/>
      <c r="TGE33"/>
      <c r="TGF33" s="20"/>
      <c r="TGG33"/>
      <c r="TGH33" s="20"/>
      <c r="TGI33"/>
      <c r="TGJ33" s="20"/>
      <c r="TGK33"/>
      <c r="TGL33" s="20"/>
      <c r="TGM33"/>
      <c r="TGN33" s="20"/>
      <c r="TGO33"/>
      <c r="TGP33" s="20"/>
      <c r="TGQ33"/>
      <c r="TGR33" s="20"/>
      <c r="TGS33"/>
      <c r="TGT33" s="20"/>
      <c r="TGU33"/>
      <c r="TGV33" s="20"/>
      <c r="TGW33"/>
      <c r="TGX33" s="20"/>
      <c r="TGY33"/>
      <c r="TGZ33" s="20"/>
      <c r="THA33"/>
      <c r="THB33" s="20"/>
      <c r="THC33"/>
      <c r="THD33" s="20"/>
      <c r="THE33"/>
      <c r="THF33" s="20"/>
      <c r="THG33"/>
      <c r="THH33" s="20"/>
      <c r="THI33"/>
      <c r="THJ33" s="20"/>
      <c r="THK33"/>
      <c r="THL33" s="20"/>
      <c r="THM33"/>
      <c r="THN33" s="20"/>
      <c r="THO33"/>
      <c r="THP33" s="20"/>
      <c r="THQ33"/>
      <c r="THR33" s="20"/>
      <c r="THS33"/>
      <c r="THT33" s="20"/>
      <c r="THU33"/>
      <c r="THV33" s="20"/>
      <c r="THW33"/>
      <c r="THX33" s="20"/>
      <c r="THY33"/>
      <c r="THZ33" s="20"/>
      <c r="TIA33"/>
      <c r="TIB33" s="20"/>
      <c r="TIC33"/>
      <c r="TID33" s="20"/>
      <c r="TIE33"/>
      <c r="TIF33" s="20"/>
      <c r="TIG33"/>
      <c r="TIH33" s="20"/>
      <c r="TII33"/>
      <c r="TIJ33" s="20"/>
      <c r="TIK33"/>
      <c r="TIL33" s="20"/>
      <c r="TIM33"/>
      <c r="TIN33" s="20"/>
      <c r="TIO33"/>
      <c r="TIP33" s="20"/>
      <c r="TIQ33"/>
      <c r="TIR33" s="20"/>
      <c r="TIS33"/>
      <c r="TIT33" s="20"/>
      <c r="TIU33"/>
      <c r="TIV33" s="20"/>
      <c r="TIW33"/>
      <c r="TIX33" s="20"/>
      <c r="TIY33"/>
      <c r="TIZ33" s="20"/>
      <c r="TJA33"/>
      <c r="TJB33" s="20"/>
      <c r="TJC33"/>
      <c r="TJD33" s="20"/>
      <c r="TJE33"/>
      <c r="TJF33" s="20"/>
      <c r="TJG33"/>
      <c r="TJH33" s="20"/>
      <c r="TJI33"/>
      <c r="TJJ33" s="20"/>
      <c r="TJK33"/>
      <c r="TJL33" s="20"/>
      <c r="TJM33"/>
      <c r="TJN33" s="20"/>
      <c r="TJO33"/>
      <c r="TJP33" s="20"/>
      <c r="TJQ33"/>
      <c r="TJR33" s="20"/>
      <c r="TJS33"/>
      <c r="TJT33" s="20"/>
      <c r="TJU33"/>
      <c r="TJV33" s="20"/>
      <c r="TJW33"/>
      <c r="TJX33" s="20"/>
      <c r="TJY33"/>
      <c r="TJZ33" s="20"/>
      <c r="TKA33"/>
      <c r="TKB33" s="20"/>
      <c r="TKC33"/>
      <c r="TKD33" s="20"/>
      <c r="TKE33"/>
      <c r="TKF33" s="20"/>
      <c r="TKG33"/>
      <c r="TKH33" s="20"/>
      <c r="TKI33"/>
      <c r="TKJ33" s="20"/>
      <c r="TKK33"/>
      <c r="TKL33" s="20"/>
      <c r="TKM33"/>
      <c r="TKN33" s="20"/>
      <c r="TKO33"/>
      <c r="TKP33" s="20"/>
      <c r="TKQ33"/>
      <c r="TKR33" s="20"/>
      <c r="TKS33"/>
      <c r="TKT33" s="20"/>
      <c r="TKU33"/>
      <c r="TKV33" s="20"/>
      <c r="TKW33"/>
      <c r="TKX33" s="20"/>
      <c r="TKY33"/>
      <c r="TKZ33" s="20"/>
      <c r="TLA33"/>
      <c r="TLB33" s="20"/>
      <c r="TLC33"/>
      <c r="TLD33" s="20"/>
      <c r="TLE33"/>
      <c r="TLF33" s="20"/>
      <c r="TLG33"/>
      <c r="TLH33" s="20"/>
      <c r="TLI33"/>
      <c r="TLJ33" s="20"/>
      <c r="TLK33"/>
      <c r="TLL33" s="20"/>
      <c r="TLM33"/>
      <c r="TLN33" s="20"/>
      <c r="TLO33"/>
      <c r="TLP33" s="20"/>
      <c r="TLQ33"/>
      <c r="TLR33" s="20"/>
      <c r="TLS33"/>
      <c r="TLT33" s="20"/>
      <c r="TLU33"/>
      <c r="TLV33" s="20"/>
      <c r="TLW33"/>
      <c r="TLX33" s="20"/>
      <c r="TLY33"/>
      <c r="TLZ33" s="20"/>
      <c r="TMA33"/>
      <c r="TMB33" s="20"/>
      <c r="TMC33"/>
      <c r="TMD33" s="20"/>
      <c r="TME33"/>
      <c r="TMF33" s="20"/>
      <c r="TMG33"/>
      <c r="TMH33" s="20"/>
      <c r="TMI33"/>
      <c r="TMJ33" s="20"/>
      <c r="TMK33"/>
      <c r="TML33" s="20"/>
      <c r="TMM33"/>
      <c r="TMN33" s="20"/>
      <c r="TMO33"/>
      <c r="TMP33" s="20"/>
      <c r="TMQ33"/>
      <c r="TMR33" s="20"/>
      <c r="TMS33"/>
      <c r="TMT33" s="20"/>
      <c r="TMU33"/>
      <c r="TMV33" s="20"/>
      <c r="TMW33"/>
      <c r="TMX33" s="20"/>
      <c r="TMY33"/>
      <c r="TMZ33" s="20"/>
      <c r="TNA33"/>
      <c r="TNB33" s="20"/>
      <c r="TNC33"/>
      <c r="TND33" s="20"/>
      <c r="TNE33"/>
      <c r="TNF33" s="20"/>
      <c r="TNG33"/>
      <c r="TNH33" s="20"/>
      <c r="TNI33"/>
      <c r="TNJ33" s="20"/>
      <c r="TNK33"/>
      <c r="TNL33" s="20"/>
      <c r="TNM33"/>
      <c r="TNN33" s="20"/>
      <c r="TNO33"/>
      <c r="TNP33" s="20"/>
      <c r="TNQ33"/>
      <c r="TNR33" s="20"/>
      <c r="TNS33"/>
      <c r="TNT33" s="20"/>
      <c r="TNU33"/>
      <c r="TNV33" s="20"/>
      <c r="TNW33"/>
      <c r="TNX33" s="20"/>
      <c r="TNY33"/>
      <c r="TNZ33" s="20"/>
      <c r="TOA33"/>
      <c r="TOB33" s="20"/>
      <c r="TOC33"/>
      <c r="TOD33" s="20"/>
      <c r="TOE33"/>
      <c r="TOF33" s="20"/>
      <c r="TOG33"/>
      <c r="TOH33" s="20"/>
      <c r="TOI33"/>
      <c r="TOJ33" s="20"/>
      <c r="TOK33"/>
      <c r="TOL33" s="20"/>
      <c r="TOM33"/>
      <c r="TON33" s="20"/>
      <c r="TOO33"/>
      <c r="TOP33" s="20"/>
      <c r="TOQ33"/>
      <c r="TOR33" s="20"/>
      <c r="TOS33"/>
      <c r="TOT33" s="20"/>
      <c r="TOU33"/>
      <c r="TOV33" s="20"/>
      <c r="TOW33"/>
      <c r="TOX33" s="20"/>
      <c r="TOY33"/>
      <c r="TOZ33" s="20"/>
      <c r="TPA33"/>
      <c r="TPB33" s="20"/>
      <c r="TPC33"/>
      <c r="TPD33" s="20"/>
      <c r="TPE33"/>
      <c r="TPF33" s="20"/>
      <c r="TPG33"/>
      <c r="TPH33" s="20"/>
      <c r="TPI33"/>
      <c r="TPJ33" s="20"/>
      <c r="TPK33"/>
      <c r="TPL33" s="20"/>
      <c r="TPM33"/>
      <c r="TPN33" s="20"/>
      <c r="TPO33"/>
      <c r="TPP33" s="20"/>
      <c r="TPQ33"/>
      <c r="TPR33" s="20"/>
      <c r="TPS33"/>
      <c r="TPT33" s="20"/>
      <c r="TPU33"/>
      <c r="TPV33" s="20"/>
      <c r="TPW33"/>
      <c r="TPX33" s="20"/>
      <c r="TPY33"/>
      <c r="TPZ33" s="20"/>
      <c r="TQA33"/>
      <c r="TQB33" s="20"/>
      <c r="TQC33"/>
      <c r="TQD33" s="20"/>
      <c r="TQE33"/>
      <c r="TQF33" s="20"/>
      <c r="TQG33"/>
      <c r="TQH33" s="20"/>
      <c r="TQI33"/>
      <c r="TQJ33" s="20"/>
      <c r="TQK33"/>
      <c r="TQL33" s="20"/>
      <c r="TQM33"/>
      <c r="TQN33" s="20"/>
      <c r="TQO33"/>
      <c r="TQP33" s="20"/>
      <c r="TQQ33"/>
      <c r="TQR33" s="20"/>
      <c r="TQS33"/>
      <c r="TQT33" s="20"/>
      <c r="TQU33"/>
      <c r="TQV33" s="20"/>
      <c r="TQW33"/>
      <c r="TQX33" s="20"/>
      <c r="TQY33"/>
      <c r="TQZ33" s="20"/>
      <c r="TRA33"/>
      <c r="TRB33" s="20"/>
      <c r="TRC33"/>
      <c r="TRD33" s="20"/>
      <c r="TRE33"/>
      <c r="TRF33" s="20"/>
      <c r="TRG33"/>
      <c r="TRH33" s="20"/>
      <c r="TRI33"/>
      <c r="TRJ33" s="20"/>
      <c r="TRK33"/>
      <c r="TRL33" s="20"/>
      <c r="TRM33"/>
      <c r="TRN33" s="20"/>
      <c r="TRO33"/>
      <c r="TRP33" s="20"/>
      <c r="TRQ33"/>
      <c r="TRR33" s="20"/>
      <c r="TRS33"/>
      <c r="TRT33" s="20"/>
      <c r="TRU33"/>
      <c r="TRV33" s="20"/>
      <c r="TRW33"/>
      <c r="TRX33" s="20"/>
      <c r="TRY33"/>
      <c r="TRZ33" s="20"/>
      <c r="TSA33"/>
      <c r="TSB33" s="20"/>
      <c r="TSC33"/>
      <c r="TSD33" s="20"/>
      <c r="TSE33"/>
      <c r="TSF33" s="20"/>
      <c r="TSG33"/>
      <c r="TSH33" s="20"/>
      <c r="TSI33"/>
      <c r="TSJ33" s="20"/>
      <c r="TSK33"/>
      <c r="TSL33" s="20"/>
      <c r="TSM33"/>
      <c r="TSN33" s="20"/>
      <c r="TSO33"/>
      <c r="TSP33" s="20"/>
      <c r="TSQ33"/>
      <c r="TSR33" s="20"/>
      <c r="TSS33"/>
      <c r="TST33" s="20"/>
      <c r="TSU33"/>
      <c r="TSV33" s="20"/>
      <c r="TSW33"/>
      <c r="TSX33" s="20"/>
      <c r="TSY33"/>
      <c r="TSZ33" s="20"/>
      <c r="TTA33"/>
      <c r="TTB33" s="20"/>
      <c r="TTC33"/>
      <c r="TTD33" s="20"/>
      <c r="TTE33"/>
      <c r="TTF33" s="20"/>
      <c r="TTG33"/>
      <c r="TTH33" s="20"/>
      <c r="TTI33"/>
      <c r="TTJ33" s="20"/>
      <c r="TTK33"/>
      <c r="TTL33" s="20"/>
      <c r="TTM33"/>
      <c r="TTN33" s="20"/>
      <c r="TTO33"/>
      <c r="TTP33" s="20"/>
      <c r="TTQ33"/>
      <c r="TTR33" s="20"/>
      <c r="TTS33"/>
      <c r="TTT33" s="20"/>
      <c r="TTU33"/>
      <c r="TTV33" s="20"/>
      <c r="TTW33"/>
      <c r="TTX33" s="20"/>
      <c r="TTY33"/>
      <c r="TTZ33" s="20"/>
      <c r="TUA33"/>
      <c r="TUB33" s="20"/>
      <c r="TUC33"/>
      <c r="TUD33" s="20"/>
      <c r="TUE33"/>
      <c r="TUF33" s="20"/>
      <c r="TUG33"/>
      <c r="TUH33" s="20"/>
      <c r="TUI33"/>
      <c r="TUJ33" s="20"/>
      <c r="TUK33"/>
      <c r="TUL33" s="20"/>
      <c r="TUM33"/>
      <c r="TUN33" s="20"/>
      <c r="TUO33"/>
      <c r="TUP33" s="20"/>
      <c r="TUQ33"/>
      <c r="TUR33" s="20"/>
      <c r="TUS33"/>
      <c r="TUT33" s="20"/>
      <c r="TUU33"/>
      <c r="TUV33" s="20"/>
      <c r="TUW33"/>
      <c r="TUX33" s="20"/>
      <c r="TUY33"/>
      <c r="TUZ33" s="20"/>
      <c r="TVA33"/>
      <c r="TVB33" s="20"/>
      <c r="TVC33"/>
      <c r="TVD33" s="20"/>
      <c r="TVE33"/>
      <c r="TVF33" s="20"/>
      <c r="TVG33"/>
      <c r="TVH33" s="20"/>
      <c r="TVI33"/>
      <c r="TVJ33" s="20"/>
      <c r="TVK33"/>
      <c r="TVL33" s="20"/>
      <c r="TVM33"/>
      <c r="TVN33" s="20"/>
      <c r="TVO33"/>
      <c r="TVP33" s="20"/>
      <c r="TVQ33"/>
      <c r="TVR33" s="20"/>
      <c r="TVS33"/>
      <c r="TVT33" s="20"/>
      <c r="TVU33"/>
      <c r="TVV33" s="20"/>
      <c r="TVW33"/>
      <c r="TVX33" s="20"/>
      <c r="TVY33"/>
      <c r="TVZ33" s="20"/>
      <c r="TWA33"/>
      <c r="TWB33" s="20"/>
      <c r="TWC33"/>
      <c r="TWD33" s="20"/>
      <c r="TWE33"/>
      <c r="TWF33" s="20"/>
      <c r="TWG33"/>
      <c r="TWH33" s="20"/>
      <c r="TWI33"/>
      <c r="TWJ33" s="20"/>
      <c r="TWK33"/>
      <c r="TWL33" s="20"/>
      <c r="TWM33"/>
      <c r="TWN33" s="20"/>
      <c r="TWO33"/>
      <c r="TWP33" s="20"/>
      <c r="TWQ33"/>
      <c r="TWR33" s="20"/>
      <c r="TWS33"/>
      <c r="TWT33" s="20"/>
      <c r="TWU33"/>
      <c r="TWV33" s="20"/>
      <c r="TWW33"/>
      <c r="TWX33" s="20"/>
      <c r="TWY33"/>
      <c r="TWZ33" s="20"/>
      <c r="TXA33"/>
      <c r="TXB33" s="20"/>
      <c r="TXC33"/>
      <c r="TXD33" s="20"/>
      <c r="TXE33"/>
      <c r="TXF33" s="20"/>
      <c r="TXG33"/>
      <c r="TXH33" s="20"/>
      <c r="TXI33"/>
      <c r="TXJ33" s="20"/>
      <c r="TXK33"/>
      <c r="TXL33" s="20"/>
      <c r="TXM33"/>
      <c r="TXN33" s="20"/>
      <c r="TXO33"/>
      <c r="TXP33" s="20"/>
      <c r="TXQ33"/>
      <c r="TXR33" s="20"/>
      <c r="TXS33"/>
      <c r="TXT33" s="20"/>
      <c r="TXU33"/>
      <c r="TXV33" s="20"/>
      <c r="TXW33"/>
      <c r="TXX33" s="20"/>
      <c r="TXY33"/>
      <c r="TXZ33" s="20"/>
      <c r="TYA33"/>
      <c r="TYB33" s="20"/>
      <c r="TYC33"/>
      <c r="TYD33" s="20"/>
      <c r="TYE33"/>
      <c r="TYF33" s="20"/>
      <c r="TYG33"/>
      <c r="TYH33" s="20"/>
      <c r="TYI33"/>
      <c r="TYJ33" s="20"/>
      <c r="TYK33"/>
      <c r="TYL33" s="20"/>
      <c r="TYM33"/>
      <c r="TYN33" s="20"/>
      <c r="TYO33"/>
      <c r="TYP33" s="20"/>
      <c r="TYQ33"/>
      <c r="TYR33" s="20"/>
      <c r="TYS33"/>
      <c r="TYT33" s="20"/>
      <c r="TYU33"/>
      <c r="TYV33" s="20"/>
      <c r="TYW33"/>
      <c r="TYX33" s="20"/>
      <c r="TYY33"/>
      <c r="TYZ33" s="20"/>
      <c r="TZA33"/>
      <c r="TZB33" s="20"/>
      <c r="TZC33"/>
      <c r="TZD33" s="20"/>
      <c r="TZE33"/>
      <c r="TZF33" s="20"/>
      <c r="TZG33"/>
      <c r="TZH33" s="20"/>
      <c r="TZI33"/>
      <c r="TZJ33" s="20"/>
      <c r="TZK33"/>
      <c r="TZL33" s="20"/>
      <c r="TZM33"/>
      <c r="TZN33" s="20"/>
      <c r="TZO33"/>
      <c r="TZP33" s="20"/>
      <c r="TZQ33"/>
      <c r="TZR33" s="20"/>
      <c r="TZS33"/>
      <c r="TZT33" s="20"/>
      <c r="TZU33"/>
      <c r="TZV33" s="20"/>
      <c r="TZW33"/>
      <c r="TZX33" s="20"/>
      <c r="TZY33"/>
      <c r="TZZ33" s="20"/>
      <c r="UAA33"/>
      <c r="UAB33" s="20"/>
      <c r="UAC33"/>
      <c r="UAD33" s="20"/>
      <c r="UAE33"/>
      <c r="UAF33" s="20"/>
      <c r="UAG33"/>
      <c r="UAH33" s="20"/>
      <c r="UAI33"/>
      <c r="UAJ33" s="20"/>
      <c r="UAK33"/>
      <c r="UAL33" s="20"/>
      <c r="UAM33"/>
      <c r="UAN33" s="20"/>
      <c r="UAO33"/>
      <c r="UAP33" s="20"/>
      <c r="UAQ33"/>
      <c r="UAR33" s="20"/>
      <c r="UAS33"/>
      <c r="UAT33" s="20"/>
      <c r="UAU33"/>
      <c r="UAV33" s="20"/>
      <c r="UAW33"/>
      <c r="UAX33" s="20"/>
      <c r="UAY33"/>
      <c r="UAZ33" s="20"/>
      <c r="UBA33"/>
      <c r="UBB33" s="20"/>
      <c r="UBC33"/>
      <c r="UBD33" s="20"/>
      <c r="UBE33"/>
      <c r="UBF33" s="20"/>
      <c r="UBG33"/>
      <c r="UBH33" s="20"/>
      <c r="UBI33"/>
      <c r="UBJ33" s="20"/>
      <c r="UBK33"/>
      <c r="UBL33" s="20"/>
      <c r="UBM33"/>
      <c r="UBN33" s="20"/>
      <c r="UBO33"/>
      <c r="UBP33" s="20"/>
      <c r="UBQ33"/>
      <c r="UBR33" s="20"/>
      <c r="UBS33"/>
      <c r="UBT33" s="20"/>
      <c r="UBU33"/>
      <c r="UBV33" s="20"/>
      <c r="UBW33"/>
      <c r="UBX33" s="20"/>
      <c r="UBY33"/>
      <c r="UBZ33" s="20"/>
      <c r="UCA33"/>
      <c r="UCB33" s="20"/>
      <c r="UCC33"/>
      <c r="UCD33" s="20"/>
      <c r="UCE33"/>
      <c r="UCF33" s="20"/>
      <c r="UCG33"/>
      <c r="UCH33" s="20"/>
      <c r="UCI33"/>
      <c r="UCJ33" s="20"/>
      <c r="UCK33"/>
      <c r="UCL33" s="20"/>
      <c r="UCM33"/>
      <c r="UCN33" s="20"/>
      <c r="UCO33"/>
      <c r="UCP33" s="20"/>
      <c r="UCQ33"/>
      <c r="UCR33" s="20"/>
      <c r="UCS33"/>
      <c r="UCT33" s="20"/>
      <c r="UCU33"/>
      <c r="UCV33" s="20"/>
      <c r="UCW33"/>
      <c r="UCX33" s="20"/>
      <c r="UCY33"/>
      <c r="UCZ33" s="20"/>
      <c r="UDA33"/>
      <c r="UDB33" s="20"/>
      <c r="UDC33"/>
      <c r="UDD33" s="20"/>
      <c r="UDE33"/>
      <c r="UDF33" s="20"/>
      <c r="UDG33"/>
      <c r="UDH33" s="20"/>
      <c r="UDI33"/>
      <c r="UDJ33" s="20"/>
      <c r="UDK33"/>
      <c r="UDL33" s="20"/>
      <c r="UDM33"/>
      <c r="UDN33" s="20"/>
      <c r="UDO33"/>
      <c r="UDP33" s="20"/>
      <c r="UDQ33"/>
      <c r="UDR33" s="20"/>
      <c r="UDS33"/>
      <c r="UDT33" s="20"/>
      <c r="UDU33"/>
      <c r="UDV33" s="20"/>
      <c r="UDW33"/>
      <c r="UDX33" s="20"/>
      <c r="UDY33"/>
      <c r="UDZ33" s="20"/>
      <c r="UEA33"/>
      <c r="UEB33" s="20"/>
      <c r="UEC33"/>
      <c r="UED33" s="20"/>
      <c r="UEE33"/>
      <c r="UEF33" s="20"/>
      <c r="UEG33"/>
      <c r="UEH33" s="20"/>
      <c r="UEI33"/>
      <c r="UEJ33" s="20"/>
      <c r="UEK33"/>
      <c r="UEL33" s="20"/>
      <c r="UEM33"/>
      <c r="UEN33" s="20"/>
      <c r="UEO33"/>
      <c r="UEP33" s="20"/>
      <c r="UEQ33"/>
      <c r="UER33" s="20"/>
      <c r="UES33"/>
      <c r="UET33" s="20"/>
      <c r="UEU33"/>
      <c r="UEV33" s="20"/>
      <c r="UEW33"/>
      <c r="UEX33" s="20"/>
      <c r="UEY33"/>
      <c r="UEZ33" s="20"/>
      <c r="UFA33"/>
      <c r="UFB33" s="20"/>
      <c r="UFC33"/>
      <c r="UFD33" s="20"/>
      <c r="UFE33"/>
      <c r="UFF33" s="20"/>
      <c r="UFG33"/>
      <c r="UFH33" s="20"/>
      <c r="UFI33"/>
      <c r="UFJ33" s="20"/>
      <c r="UFK33"/>
      <c r="UFL33" s="20"/>
      <c r="UFM33"/>
      <c r="UFN33" s="20"/>
      <c r="UFO33"/>
      <c r="UFP33" s="20"/>
      <c r="UFQ33"/>
      <c r="UFR33" s="20"/>
      <c r="UFS33"/>
      <c r="UFT33" s="20"/>
      <c r="UFU33"/>
      <c r="UFV33" s="20"/>
      <c r="UFW33"/>
      <c r="UFX33" s="20"/>
      <c r="UFY33"/>
      <c r="UFZ33" s="20"/>
      <c r="UGA33"/>
      <c r="UGB33" s="20"/>
      <c r="UGC33"/>
      <c r="UGD33" s="20"/>
      <c r="UGE33"/>
      <c r="UGF33" s="20"/>
      <c r="UGG33"/>
      <c r="UGH33" s="20"/>
      <c r="UGI33"/>
      <c r="UGJ33" s="20"/>
      <c r="UGK33"/>
      <c r="UGL33" s="20"/>
      <c r="UGM33"/>
      <c r="UGN33" s="20"/>
      <c r="UGO33"/>
      <c r="UGP33" s="20"/>
      <c r="UGQ33"/>
      <c r="UGR33" s="20"/>
      <c r="UGS33"/>
      <c r="UGT33" s="20"/>
      <c r="UGU33"/>
      <c r="UGV33" s="20"/>
      <c r="UGW33"/>
      <c r="UGX33" s="20"/>
      <c r="UGY33"/>
      <c r="UGZ33" s="20"/>
      <c r="UHA33"/>
      <c r="UHB33" s="20"/>
      <c r="UHC33"/>
      <c r="UHD33" s="20"/>
      <c r="UHE33"/>
      <c r="UHF33" s="20"/>
      <c r="UHG33"/>
      <c r="UHH33" s="20"/>
      <c r="UHI33"/>
      <c r="UHJ33" s="20"/>
      <c r="UHK33"/>
      <c r="UHL33" s="20"/>
      <c r="UHM33"/>
      <c r="UHN33" s="20"/>
      <c r="UHO33"/>
      <c r="UHP33" s="20"/>
      <c r="UHQ33"/>
      <c r="UHR33" s="20"/>
      <c r="UHS33"/>
      <c r="UHT33" s="20"/>
      <c r="UHU33"/>
      <c r="UHV33" s="20"/>
      <c r="UHW33"/>
      <c r="UHX33" s="20"/>
      <c r="UHY33"/>
      <c r="UHZ33" s="20"/>
      <c r="UIA33"/>
      <c r="UIB33" s="20"/>
      <c r="UIC33"/>
      <c r="UID33" s="20"/>
      <c r="UIE33"/>
      <c r="UIF33" s="20"/>
      <c r="UIG33"/>
      <c r="UIH33" s="20"/>
      <c r="UII33"/>
      <c r="UIJ33" s="20"/>
      <c r="UIK33"/>
      <c r="UIL33" s="20"/>
      <c r="UIM33"/>
      <c r="UIN33" s="20"/>
      <c r="UIO33"/>
      <c r="UIP33" s="20"/>
      <c r="UIQ33"/>
      <c r="UIR33" s="20"/>
      <c r="UIS33"/>
      <c r="UIT33" s="20"/>
      <c r="UIU33"/>
      <c r="UIV33" s="20"/>
      <c r="UIW33"/>
      <c r="UIX33" s="20"/>
      <c r="UIY33"/>
      <c r="UIZ33" s="20"/>
      <c r="UJA33"/>
      <c r="UJB33" s="20"/>
      <c r="UJC33"/>
      <c r="UJD33" s="20"/>
      <c r="UJE33"/>
      <c r="UJF33" s="20"/>
      <c r="UJG33"/>
      <c r="UJH33" s="20"/>
      <c r="UJI33"/>
      <c r="UJJ33" s="20"/>
      <c r="UJK33"/>
      <c r="UJL33" s="20"/>
      <c r="UJM33"/>
      <c r="UJN33" s="20"/>
      <c r="UJO33"/>
      <c r="UJP33" s="20"/>
      <c r="UJQ33"/>
      <c r="UJR33" s="20"/>
      <c r="UJS33"/>
      <c r="UJT33" s="20"/>
      <c r="UJU33"/>
      <c r="UJV33" s="20"/>
      <c r="UJW33"/>
      <c r="UJX33" s="20"/>
      <c r="UJY33"/>
      <c r="UJZ33" s="20"/>
      <c r="UKA33"/>
      <c r="UKB33" s="20"/>
      <c r="UKC33"/>
      <c r="UKD33" s="20"/>
      <c r="UKE33"/>
      <c r="UKF33" s="20"/>
      <c r="UKG33"/>
      <c r="UKH33" s="20"/>
      <c r="UKI33"/>
      <c r="UKJ33" s="20"/>
      <c r="UKK33"/>
      <c r="UKL33" s="20"/>
      <c r="UKM33"/>
      <c r="UKN33" s="20"/>
      <c r="UKO33"/>
      <c r="UKP33" s="20"/>
      <c r="UKQ33"/>
      <c r="UKR33" s="20"/>
      <c r="UKS33"/>
      <c r="UKT33" s="20"/>
      <c r="UKU33"/>
      <c r="UKV33" s="20"/>
      <c r="UKW33"/>
      <c r="UKX33" s="20"/>
      <c r="UKY33"/>
      <c r="UKZ33" s="20"/>
      <c r="ULA33"/>
      <c r="ULB33" s="20"/>
      <c r="ULC33"/>
      <c r="ULD33" s="20"/>
      <c r="ULE33"/>
      <c r="ULF33" s="20"/>
      <c r="ULG33"/>
      <c r="ULH33" s="20"/>
      <c r="ULI33"/>
      <c r="ULJ33" s="20"/>
      <c r="ULK33"/>
      <c r="ULL33" s="20"/>
      <c r="ULM33"/>
      <c r="ULN33" s="20"/>
      <c r="ULO33"/>
      <c r="ULP33" s="20"/>
      <c r="ULQ33"/>
      <c r="ULR33" s="20"/>
      <c r="ULS33"/>
      <c r="ULT33" s="20"/>
      <c r="ULU33"/>
      <c r="ULV33" s="20"/>
      <c r="ULW33"/>
      <c r="ULX33" s="20"/>
      <c r="ULY33"/>
      <c r="ULZ33" s="20"/>
      <c r="UMA33"/>
      <c r="UMB33" s="20"/>
      <c r="UMC33"/>
      <c r="UMD33" s="20"/>
      <c r="UME33"/>
      <c r="UMF33" s="20"/>
      <c r="UMG33"/>
      <c r="UMH33" s="20"/>
      <c r="UMI33"/>
      <c r="UMJ33" s="20"/>
      <c r="UMK33"/>
      <c r="UML33" s="20"/>
      <c r="UMM33"/>
      <c r="UMN33" s="20"/>
      <c r="UMO33"/>
      <c r="UMP33" s="20"/>
      <c r="UMQ33"/>
      <c r="UMR33" s="20"/>
      <c r="UMS33"/>
      <c r="UMT33" s="20"/>
      <c r="UMU33"/>
      <c r="UMV33" s="20"/>
      <c r="UMW33"/>
      <c r="UMX33" s="20"/>
      <c r="UMY33"/>
      <c r="UMZ33" s="20"/>
      <c r="UNA33"/>
      <c r="UNB33" s="20"/>
      <c r="UNC33"/>
      <c r="UND33" s="20"/>
      <c r="UNE33"/>
      <c r="UNF33" s="20"/>
      <c r="UNG33"/>
      <c r="UNH33" s="20"/>
      <c r="UNI33"/>
      <c r="UNJ33" s="20"/>
      <c r="UNK33"/>
      <c r="UNL33" s="20"/>
      <c r="UNM33"/>
      <c r="UNN33" s="20"/>
      <c r="UNO33"/>
      <c r="UNP33" s="20"/>
      <c r="UNQ33"/>
      <c r="UNR33" s="20"/>
      <c r="UNS33"/>
      <c r="UNT33" s="20"/>
      <c r="UNU33"/>
      <c r="UNV33" s="20"/>
      <c r="UNW33"/>
      <c r="UNX33" s="20"/>
      <c r="UNY33"/>
      <c r="UNZ33" s="20"/>
      <c r="UOA33"/>
      <c r="UOB33" s="20"/>
      <c r="UOC33"/>
      <c r="UOD33" s="20"/>
      <c r="UOE33"/>
      <c r="UOF33" s="20"/>
      <c r="UOG33"/>
      <c r="UOH33" s="20"/>
      <c r="UOI33"/>
      <c r="UOJ33" s="20"/>
      <c r="UOK33"/>
      <c r="UOL33" s="20"/>
      <c r="UOM33"/>
      <c r="UON33" s="20"/>
      <c r="UOO33"/>
      <c r="UOP33" s="20"/>
      <c r="UOQ33"/>
      <c r="UOR33" s="20"/>
      <c r="UOS33"/>
      <c r="UOT33" s="20"/>
      <c r="UOU33"/>
      <c r="UOV33" s="20"/>
      <c r="UOW33"/>
      <c r="UOX33" s="20"/>
      <c r="UOY33"/>
      <c r="UOZ33" s="20"/>
      <c r="UPA33"/>
      <c r="UPB33" s="20"/>
      <c r="UPC33"/>
      <c r="UPD33" s="20"/>
      <c r="UPE33"/>
      <c r="UPF33" s="20"/>
      <c r="UPG33"/>
      <c r="UPH33" s="20"/>
      <c r="UPI33"/>
      <c r="UPJ33" s="20"/>
      <c r="UPK33"/>
      <c r="UPL33" s="20"/>
      <c r="UPM33"/>
      <c r="UPN33" s="20"/>
      <c r="UPO33"/>
      <c r="UPP33" s="20"/>
      <c r="UPQ33"/>
      <c r="UPR33" s="20"/>
      <c r="UPS33"/>
      <c r="UPT33" s="20"/>
      <c r="UPU33"/>
      <c r="UPV33" s="20"/>
      <c r="UPW33"/>
      <c r="UPX33" s="20"/>
      <c r="UPY33"/>
      <c r="UPZ33" s="20"/>
      <c r="UQA33"/>
      <c r="UQB33" s="20"/>
      <c r="UQC33"/>
      <c r="UQD33" s="20"/>
      <c r="UQE33"/>
      <c r="UQF33" s="20"/>
      <c r="UQG33"/>
      <c r="UQH33" s="20"/>
      <c r="UQI33"/>
      <c r="UQJ33" s="20"/>
      <c r="UQK33"/>
      <c r="UQL33" s="20"/>
      <c r="UQM33"/>
      <c r="UQN33" s="20"/>
      <c r="UQO33"/>
      <c r="UQP33" s="20"/>
      <c r="UQQ33"/>
      <c r="UQR33" s="20"/>
      <c r="UQS33"/>
      <c r="UQT33" s="20"/>
      <c r="UQU33"/>
      <c r="UQV33" s="20"/>
      <c r="UQW33"/>
      <c r="UQX33" s="20"/>
      <c r="UQY33"/>
      <c r="UQZ33" s="20"/>
      <c r="URA33"/>
      <c r="URB33" s="20"/>
      <c r="URC33"/>
      <c r="URD33" s="20"/>
      <c r="URE33"/>
      <c r="URF33" s="20"/>
      <c r="URG33"/>
      <c r="URH33" s="20"/>
      <c r="URI33"/>
      <c r="URJ33" s="20"/>
      <c r="URK33"/>
      <c r="URL33" s="20"/>
      <c r="URM33"/>
      <c r="URN33" s="20"/>
      <c r="URO33"/>
      <c r="URP33" s="20"/>
      <c r="URQ33"/>
      <c r="URR33" s="20"/>
      <c r="URS33"/>
      <c r="URT33" s="20"/>
      <c r="URU33"/>
      <c r="URV33" s="20"/>
      <c r="URW33"/>
      <c r="URX33" s="20"/>
      <c r="URY33"/>
      <c r="URZ33" s="20"/>
      <c r="USA33"/>
      <c r="USB33" s="20"/>
      <c r="USC33"/>
      <c r="USD33" s="20"/>
      <c r="USE33"/>
      <c r="USF33" s="20"/>
      <c r="USG33"/>
      <c r="USH33" s="20"/>
      <c r="USI33"/>
      <c r="USJ33" s="20"/>
      <c r="USK33"/>
      <c r="USL33" s="20"/>
      <c r="USM33"/>
      <c r="USN33" s="20"/>
      <c r="USO33"/>
      <c r="USP33" s="20"/>
      <c r="USQ33"/>
      <c r="USR33" s="20"/>
      <c r="USS33"/>
      <c r="UST33" s="20"/>
      <c r="USU33"/>
      <c r="USV33" s="20"/>
      <c r="USW33"/>
      <c r="USX33" s="20"/>
      <c r="USY33"/>
      <c r="USZ33" s="20"/>
      <c r="UTA33"/>
      <c r="UTB33" s="20"/>
      <c r="UTC33"/>
      <c r="UTD33" s="20"/>
      <c r="UTE33"/>
      <c r="UTF33" s="20"/>
      <c r="UTG33"/>
      <c r="UTH33" s="20"/>
      <c r="UTI33"/>
      <c r="UTJ33" s="20"/>
      <c r="UTK33"/>
      <c r="UTL33" s="20"/>
      <c r="UTM33"/>
      <c r="UTN33" s="20"/>
      <c r="UTO33"/>
      <c r="UTP33" s="20"/>
      <c r="UTQ33"/>
      <c r="UTR33" s="20"/>
      <c r="UTS33"/>
      <c r="UTT33" s="20"/>
      <c r="UTU33"/>
      <c r="UTV33" s="20"/>
      <c r="UTW33"/>
      <c r="UTX33" s="20"/>
      <c r="UTY33"/>
      <c r="UTZ33" s="20"/>
      <c r="UUA33"/>
      <c r="UUB33" s="20"/>
      <c r="UUC33"/>
      <c r="UUD33" s="20"/>
      <c r="UUE33"/>
      <c r="UUF33" s="20"/>
      <c r="UUG33"/>
      <c r="UUH33" s="20"/>
      <c r="UUI33"/>
      <c r="UUJ33" s="20"/>
      <c r="UUK33"/>
      <c r="UUL33" s="20"/>
      <c r="UUM33"/>
      <c r="UUN33" s="20"/>
      <c r="UUO33"/>
      <c r="UUP33" s="20"/>
      <c r="UUQ33"/>
      <c r="UUR33" s="20"/>
      <c r="UUS33"/>
      <c r="UUT33" s="20"/>
      <c r="UUU33"/>
      <c r="UUV33" s="20"/>
      <c r="UUW33"/>
      <c r="UUX33" s="20"/>
      <c r="UUY33"/>
      <c r="UUZ33" s="20"/>
      <c r="UVA33"/>
      <c r="UVB33" s="20"/>
      <c r="UVC33"/>
      <c r="UVD33" s="20"/>
      <c r="UVE33"/>
      <c r="UVF33" s="20"/>
      <c r="UVG33"/>
      <c r="UVH33" s="20"/>
      <c r="UVI33"/>
      <c r="UVJ33" s="20"/>
      <c r="UVK33"/>
      <c r="UVL33" s="20"/>
      <c r="UVM33"/>
      <c r="UVN33" s="20"/>
      <c r="UVO33"/>
      <c r="UVP33" s="20"/>
      <c r="UVQ33"/>
      <c r="UVR33" s="20"/>
      <c r="UVS33"/>
      <c r="UVT33" s="20"/>
      <c r="UVU33"/>
      <c r="UVV33" s="20"/>
      <c r="UVW33"/>
      <c r="UVX33" s="20"/>
      <c r="UVY33"/>
      <c r="UVZ33" s="20"/>
      <c r="UWA33"/>
      <c r="UWB33" s="20"/>
      <c r="UWC33"/>
      <c r="UWD33" s="20"/>
      <c r="UWE33"/>
      <c r="UWF33" s="20"/>
      <c r="UWG33"/>
      <c r="UWH33" s="20"/>
      <c r="UWI33"/>
      <c r="UWJ33" s="20"/>
      <c r="UWK33"/>
      <c r="UWL33" s="20"/>
      <c r="UWM33"/>
      <c r="UWN33" s="20"/>
      <c r="UWO33"/>
      <c r="UWP33" s="20"/>
      <c r="UWQ33"/>
      <c r="UWR33" s="20"/>
      <c r="UWS33"/>
      <c r="UWT33" s="20"/>
      <c r="UWU33"/>
      <c r="UWV33" s="20"/>
      <c r="UWW33"/>
      <c r="UWX33" s="20"/>
      <c r="UWY33"/>
      <c r="UWZ33" s="20"/>
      <c r="UXA33"/>
      <c r="UXB33" s="20"/>
      <c r="UXC33"/>
      <c r="UXD33" s="20"/>
      <c r="UXE33"/>
      <c r="UXF33" s="20"/>
      <c r="UXG33"/>
      <c r="UXH33" s="20"/>
      <c r="UXI33"/>
      <c r="UXJ33" s="20"/>
      <c r="UXK33"/>
      <c r="UXL33" s="20"/>
      <c r="UXM33"/>
      <c r="UXN33" s="20"/>
      <c r="UXO33"/>
      <c r="UXP33" s="20"/>
      <c r="UXQ33"/>
      <c r="UXR33" s="20"/>
      <c r="UXS33"/>
      <c r="UXT33" s="20"/>
      <c r="UXU33"/>
      <c r="UXV33" s="20"/>
      <c r="UXW33"/>
      <c r="UXX33" s="20"/>
      <c r="UXY33"/>
      <c r="UXZ33" s="20"/>
      <c r="UYA33"/>
      <c r="UYB33" s="20"/>
      <c r="UYC33"/>
      <c r="UYD33" s="20"/>
      <c r="UYE33"/>
      <c r="UYF33" s="20"/>
      <c r="UYG33"/>
      <c r="UYH33" s="20"/>
      <c r="UYI33"/>
      <c r="UYJ33" s="20"/>
      <c r="UYK33"/>
      <c r="UYL33" s="20"/>
      <c r="UYM33"/>
      <c r="UYN33" s="20"/>
      <c r="UYO33"/>
      <c r="UYP33" s="20"/>
      <c r="UYQ33"/>
      <c r="UYR33" s="20"/>
      <c r="UYS33"/>
      <c r="UYT33" s="20"/>
      <c r="UYU33"/>
      <c r="UYV33" s="20"/>
      <c r="UYW33"/>
      <c r="UYX33" s="20"/>
      <c r="UYY33"/>
      <c r="UYZ33" s="20"/>
      <c r="UZA33"/>
      <c r="UZB33" s="20"/>
      <c r="UZC33"/>
      <c r="UZD33" s="20"/>
      <c r="UZE33"/>
      <c r="UZF33" s="20"/>
      <c r="UZG33"/>
      <c r="UZH33" s="20"/>
      <c r="UZI33"/>
      <c r="UZJ33" s="20"/>
      <c r="UZK33"/>
      <c r="UZL33" s="20"/>
      <c r="UZM33"/>
      <c r="UZN33" s="20"/>
      <c r="UZO33"/>
      <c r="UZP33" s="20"/>
      <c r="UZQ33"/>
      <c r="UZR33" s="20"/>
      <c r="UZS33"/>
      <c r="UZT33" s="20"/>
      <c r="UZU33"/>
      <c r="UZV33" s="20"/>
      <c r="UZW33"/>
      <c r="UZX33" s="20"/>
      <c r="UZY33"/>
      <c r="UZZ33" s="20"/>
      <c r="VAA33"/>
      <c r="VAB33" s="20"/>
      <c r="VAC33"/>
      <c r="VAD33" s="20"/>
      <c r="VAE33"/>
      <c r="VAF33" s="20"/>
      <c r="VAG33"/>
      <c r="VAH33" s="20"/>
      <c r="VAI33"/>
      <c r="VAJ33" s="20"/>
      <c r="VAK33"/>
      <c r="VAL33" s="20"/>
      <c r="VAM33"/>
      <c r="VAN33" s="20"/>
      <c r="VAO33"/>
      <c r="VAP33" s="20"/>
      <c r="VAQ33"/>
      <c r="VAR33" s="20"/>
      <c r="VAS33"/>
      <c r="VAT33" s="20"/>
      <c r="VAU33"/>
      <c r="VAV33" s="20"/>
      <c r="VAW33"/>
      <c r="VAX33" s="20"/>
      <c r="VAY33"/>
      <c r="VAZ33" s="20"/>
      <c r="VBA33"/>
      <c r="VBB33" s="20"/>
      <c r="VBC33"/>
      <c r="VBD33" s="20"/>
      <c r="VBE33"/>
      <c r="VBF33" s="20"/>
      <c r="VBG33"/>
      <c r="VBH33" s="20"/>
      <c r="VBI33"/>
      <c r="VBJ33" s="20"/>
      <c r="VBK33"/>
      <c r="VBL33" s="20"/>
      <c r="VBM33"/>
      <c r="VBN33" s="20"/>
      <c r="VBO33"/>
      <c r="VBP33" s="20"/>
      <c r="VBQ33"/>
      <c r="VBR33" s="20"/>
      <c r="VBS33"/>
      <c r="VBT33" s="20"/>
      <c r="VBU33"/>
      <c r="VBV33" s="20"/>
      <c r="VBW33"/>
      <c r="VBX33" s="20"/>
      <c r="VBY33"/>
      <c r="VBZ33" s="20"/>
      <c r="VCA33"/>
      <c r="VCB33" s="20"/>
      <c r="VCC33"/>
      <c r="VCD33" s="20"/>
      <c r="VCE33"/>
      <c r="VCF33" s="20"/>
      <c r="VCG33"/>
      <c r="VCH33" s="20"/>
      <c r="VCI33"/>
      <c r="VCJ33" s="20"/>
      <c r="VCK33"/>
      <c r="VCL33" s="20"/>
      <c r="VCM33"/>
      <c r="VCN33" s="20"/>
      <c r="VCO33"/>
      <c r="VCP33" s="20"/>
      <c r="VCQ33"/>
      <c r="VCR33" s="20"/>
      <c r="VCS33"/>
      <c r="VCT33" s="20"/>
      <c r="VCU33"/>
      <c r="VCV33" s="20"/>
      <c r="VCW33"/>
      <c r="VCX33" s="20"/>
      <c r="VCY33"/>
      <c r="VCZ33" s="20"/>
      <c r="VDA33"/>
      <c r="VDB33" s="20"/>
      <c r="VDC33"/>
      <c r="VDD33" s="20"/>
      <c r="VDE33"/>
      <c r="VDF33" s="20"/>
      <c r="VDG33"/>
      <c r="VDH33" s="20"/>
      <c r="VDI33"/>
      <c r="VDJ33" s="20"/>
      <c r="VDK33"/>
      <c r="VDL33" s="20"/>
      <c r="VDM33"/>
      <c r="VDN33" s="20"/>
      <c r="VDO33"/>
      <c r="VDP33" s="20"/>
      <c r="VDQ33"/>
      <c r="VDR33" s="20"/>
      <c r="VDS33"/>
      <c r="VDT33" s="20"/>
      <c r="VDU33"/>
      <c r="VDV33" s="20"/>
      <c r="VDW33"/>
      <c r="VDX33" s="20"/>
      <c r="VDY33"/>
      <c r="VDZ33" s="20"/>
      <c r="VEA33"/>
      <c r="VEB33" s="20"/>
      <c r="VEC33"/>
      <c r="VED33" s="20"/>
      <c r="VEE33"/>
      <c r="VEF33" s="20"/>
      <c r="VEG33"/>
      <c r="VEH33" s="20"/>
      <c r="VEI33"/>
      <c r="VEJ33" s="20"/>
      <c r="VEK33"/>
      <c r="VEL33" s="20"/>
      <c r="VEM33"/>
      <c r="VEN33" s="20"/>
      <c r="VEO33"/>
      <c r="VEP33" s="20"/>
      <c r="VEQ33"/>
      <c r="VER33" s="20"/>
      <c r="VES33"/>
      <c r="VET33" s="20"/>
      <c r="VEU33"/>
      <c r="VEV33" s="20"/>
      <c r="VEW33"/>
      <c r="VEX33" s="20"/>
      <c r="VEY33"/>
      <c r="VEZ33" s="20"/>
      <c r="VFA33"/>
      <c r="VFB33" s="20"/>
      <c r="VFC33"/>
      <c r="VFD33" s="20"/>
      <c r="VFE33"/>
      <c r="VFF33" s="20"/>
      <c r="VFG33"/>
      <c r="VFH33" s="20"/>
      <c r="VFI33"/>
      <c r="VFJ33" s="20"/>
      <c r="VFK33"/>
      <c r="VFL33" s="20"/>
      <c r="VFM33"/>
      <c r="VFN33" s="20"/>
      <c r="VFO33"/>
      <c r="VFP33" s="20"/>
      <c r="VFQ33"/>
      <c r="VFR33" s="20"/>
      <c r="VFS33"/>
      <c r="VFT33" s="20"/>
      <c r="VFU33"/>
      <c r="VFV33" s="20"/>
      <c r="VFW33"/>
      <c r="VFX33" s="20"/>
      <c r="VFY33"/>
      <c r="VFZ33" s="20"/>
      <c r="VGA33"/>
      <c r="VGB33" s="20"/>
      <c r="VGC33"/>
      <c r="VGD33" s="20"/>
      <c r="VGE33"/>
      <c r="VGF33" s="20"/>
      <c r="VGG33"/>
      <c r="VGH33" s="20"/>
      <c r="VGI33"/>
      <c r="VGJ33" s="20"/>
      <c r="VGK33"/>
      <c r="VGL33" s="20"/>
      <c r="VGM33"/>
      <c r="VGN33" s="20"/>
      <c r="VGO33"/>
      <c r="VGP33" s="20"/>
      <c r="VGQ33"/>
      <c r="VGR33" s="20"/>
      <c r="VGS33"/>
      <c r="VGT33" s="20"/>
      <c r="VGU33"/>
      <c r="VGV33" s="20"/>
      <c r="VGW33"/>
      <c r="VGX33" s="20"/>
      <c r="VGY33"/>
      <c r="VGZ33" s="20"/>
      <c r="VHA33"/>
      <c r="VHB33" s="20"/>
      <c r="VHC33"/>
      <c r="VHD33" s="20"/>
      <c r="VHE33"/>
      <c r="VHF33" s="20"/>
      <c r="VHG33"/>
      <c r="VHH33" s="20"/>
      <c r="VHI33"/>
      <c r="VHJ33" s="20"/>
      <c r="VHK33"/>
      <c r="VHL33" s="20"/>
      <c r="VHM33"/>
      <c r="VHN33" s="20"/>
      <c r="VHO33"/>
      <c r="VHP33" s="20"/>
      <c r="VHQ33"/>
      <c r="VHR33" s="20"/>
      <c r="VHS33"/>
      <c r="VHT33" s="20"/>
      <c r="VHU33"/>
      <c r="VHV33" s="20"/>
      <c r="VHW33"/>
      <c r="VHX33" s="20"/>
      <c r="VHY33"/>
      <c r="VHZ33" s="20"/>
      <c r="VIA33"/>
      <c r="VIB33" s="20"/>
      <c r="VIC33"/>
      <c r="VID33" s="20"/>
      <c r="VIE33"/>
      <c r="VIF33" s="20"/>
      <c r="VIG33"/>
      <c r="VIH33" s="20"/>
      <c r="VII33"/>
      <c r="VIJ33" s="20"/>
      <c r="VIK33"/>
      <c r="VIL33" s="20"/>
      <c r="VIM33"/>
      <c r="VIN33" s="20"/>
      <c r="VIO33"/>
      <c r="VIP33" s="20"/>
      <c r="VIQ33"/>
      <c r="VIR33" s="20"/>
      <c r="VIS33"/>
      <c r="VIT33" s="20"/>
      <c r="VIU33"/>
      <c r="VIV33" s="20"/>
      <c r="VIW33"/>
      <c r="VIX33" s="20"/>
      <c r="VIY33"/>
      <c r="VIZ33" s="20"/>
      <c r="VJA33"/>
      <c r="VJB33" s="20"/>
      <c r="VJC33"/>
      <c r="VJD33" s="20"/>
      <c r="VJE33"/>
      <c r="VJF33" s="20"/>
      <c r="VJG33"/>
      <c r="VJH33" s="20"/>
      <c r="VJI33"/>
      <c r="VJJ33" s="20"/>
      <c r="VJK33"/>
      <c r="VJL33" s="20"/>
      <c r="VJM33"/>
      <c r="VJN33" s="20"/>
      <c r="VJO33"/>
      <c r="VJP33" s="20"/>
      <c r="VJQ33"/>
      <c r="VJR33" s="20"/>
      <c r="VJS33"/>
      <c r="VJT33" s="20"/>
      <c r="VJU33"/>
      <c r="VJV33" s="20"/>
      <c r="VJW33"/>
      <c r="VJX33" s="20"/>
      <c r="VJY33"/>
      <c r="VJZ33" s="20"/>
      <c r="VKA33"/>
      <c r="VKB33" s="20"/>
      <c r="VKC33"/>
      <c r="VKD33" s="20"/>
      <c r="VKE33"/>
      <c r="VKF33" s="20"/>
      <c r="VKG33"/>
      <c r="VKH33" s="20"/>
      <c r="VKI33"/>
      <c r="VKJ33" s="20"/>
      <c r="VKK33"/>
      <c r="VKL33" s="20"/>
      <c r="VKM33"/>
      <c r="VKN33" s="20"/>
      <c r="VKO33"/>
      <c r="VKP33" s="20"/>
      <c r="VKQ33"/>
      <c r="VKR33" s="20"/>
      <c r="VKS33"/>
      <c r="VKT33" s="20"/>
      <c r="VKU33"/>
      <c r="VKV33" s="20"/>
      <c r="VKW33"/>
      <c r="VKX33" s="20"/>
      <c r="VKY33"/>
      <c r="VKZ33" s="20"/>
      <c r="VLA33"/>
      <c r="VLB33" s="20"/>
      <c r="VLC33"/>
      <c r="VLD33" s="20"/>
      <c r="VLE33"/>
      <c r="VLF33" s="20"/>
      <c r="VLG33"/>
      <c r="VLH33" s="20"/>
      <c r="VLI33"/>
      <c r="VLJ33" s="20"/>
      <c r="VLK33"/>
      <c r="VLL33" s="20"/>
      <c r="VLM33"/>
      <c r="VLN33" s="20"/>
      <c r="VLO33"/>
      <c r="VLP33" s="20"/>
      <c r="VLQ33"/>
      <c r="VLR33" s="20"/>
      <c r="VLS33"/>
      <c r="VLT33" s="20"/>
      <c r="VLU33"/>
      <c r="VLV33" s="20"/>
      <c r="VLW33"/>
      <c r="VLX33" s="20"/>
      <c r="VLY33"/>
      <c r="VLZ33" s="20"/>
      <c r="VMA33"/>
      <c r="VMB33" s="20"/>
      <c r="VMC33"/>
      <c r="VMD33" s="20"/>
      <c r="VME33"/>
      <c r="VMF33" s="20"/>
      <c r="VMG33"/>
      <c r="VMH33" s="20"/>
      <c r="VMI33"/>
      <c r="VMJ33" s="20"/>
      <c r="VMK33"/>
      <c r="VML33" s="20"/>
      <c r="VMM33"/>
      <c r="VMN33" s="20"/>
      <c r="VMO33"/>
      <c r="VMP33" s="20"/>
      <c r="VMQ33"/>
      <c r="VMR33" s="20"/>
      <c r="VMS33"/>
      <c r="VMT33" s="20"/>
      <c r="VMU33"/>
      <c r="VMV33" s="20"/>
      <c r="VMW33"/>
      <c r="VMX33" s="20"/>
      <c r="VMY33"/>
      <c r="VMZ33" s="20"/>
      <c r="VNA33"/>
      <c r="VNB33" s="20"/>
      <c r="VNC33"/>
      <c r="VND33" s="20"/>
      <c r="VNE33"/>
      <c r="VNF33" s="20"/>
      <c r="VNG33"/>
      <c r="VNH33" s="20"/>
      <c r="VNI33"/>
      <c r="VNJ33" s="20"/>
      <c r="VNK33"/>
      <c r="VNL33" s="20"/>
      <c r="VNM33"/>
      <c r="VNN33" s="20"/>
      <c r="VNO33"/>
      <c r="VNP33" s="20"/>
      <c r="VNQ33"/>
      <c r="VNR33" s="20"/>
      <c r="VNS33"/>
      <c r="VNT33" s="20"/>
      <c r="VNU33"/>
      <c r="VNV33" s="20"/>
      <c r="VNW33"/>
      <c r="VNX33" s="20"/>
      <c r="VNY33"/>
      <c r="VNZ33" s="20"/>
      <c r="VOA33"/>
      <c r="VOB33" s="20"/>
      <c r="VOC33"/>
      <c r="VOD33" s="20"/>
      <c r="VOE33"/>
      <c r="VOF33" s="20"/>
      <c r="VOG33"/>
      <c r="VOH33" s="20"/>
      <c r="VOI33"/>
      <c r="VOJ33" s="20"/>
      <c r="VOK33"/>
      <c r="VOL33" s="20"/>
      <c r="VOM33"/>
      <c r="VON33" s="20"/>
      <c r="VOO33"/>
      <c r="VOP33" s="20"/>
      <c r="VOQ33"/>
      <c r="VOR33" s="20"/>
      <c r="VOS33"/>
      <c r="VOT33" s="20"/>
      <c r="VOU33"/>
      <c r="VOV33" s="20"/>
      <c r="VOW33"/>
      <c r="VOX33" s="20"/>
      <c r="VOY33"/>
      <c r="VOZ33" s="20"/>
      <c r="VPA33"/>
      <c r="VPB33" s="20"/>
      <c r="VPC33"/>
      <c r="VPD33" s="20"/>
      <c r="VPE33"/>
      <c r="VPF33" s="20"/>
      <c r="VPG33"/>
      <c r="VPH33" s="20"/>
      <c r="VPI33"/>
      <c r="VPJ33" s="20"/>
      <c r="VPK33"/>
      <c r="VPL33" s="20"/>
      <c r="VPM33"/>
      <c r="VPN33" s="20"/>
      <c r="VPO33"/>
      <c r="VPP33" s="20"/>
      <c r="VPQ33"/>
      <c r="VPR33" s="20"/>
      <c r="VPS33"/>
      <c r="VPT33" s="20"/>
      <c r="VPU33"/>
      <c r="VPV33" s="20"/>
      <c r="VPW33"/>
      <c r="VPX33" s="20"/>
      <c r="VPY33"/>
      <c r="VPZ33" s="20"/>
      <c r="VQA33"/>
      <c r="VQB33" s="20"/>
      <c r="VQC33"/>
      <c r="VQD33" s="20"/>
      <c r="VQE33"/>
      <c r="VQF33" s="20"/>
      <c r="VQG33"/>
      <c r="VQH33" s="20"/>
      <c r="VQI33"/>
      <c r="VQJ33" s="20"/>
      <c r="VQK33"/>
      <c r="VQL33" s="20"/>
      <c r="VQM33"/>
      <c r="VQN33" s="20"/>
      <c r="VQO33"/>
      <c r="VQP33" s="20"/>
      <c r="VQQ33"/>
      <c r="VQR33" s="20"/>
      <c r="VQS33"/>
      <c r="VQT33" s="20"/>
      <c r="VQU33"/>
      <c r="VQV33" s="20"/>
      <c r="VQW33"/>
      <c r="VQX33" s="20"/>
      <c r="VQY33"/>
      <c r="VQZ33" s="20"/>
      <c r="VRA33"/>
      <c r="VRB33" s="20"/>
      <c r="VRC33"/>
      <c r="VRD33" s="20"/>
      <c r="VRE33"/>
      <c r="VRF33" s="20"/>
      <c r="VRG33"/>
      <c r="VRH33" s="20"/>
      <c r="VRI33"/>
      <c r="VRJ33" s="20"/>
      <c r="VRK33"/>
      <c r="VRL33" s="20"/>
      <c r="VRM33"/>
      <c r="VRN33" s="20"/>
      <c r="VRO33"/>
      <c r="VRP33" s="20"/>
      <c r="VRQ33"/>
      <c r="VRR33" s="20"/>
      <c r="VRS33"/>
      <c r="VRT33" s="20"/>
      <c r="VRU33"/>
      <c r="VRV33" s="20"/>
      <c r="VRW33"/>
      <c r="VRX33" s="20"/>
      <c r="VRY33"/>
      <c r="VRZ33" s="20"/>
      <c r="VSA33"/>
      <c r="VSB33" s="20"/>
      <c r="VSC33"/>
      <c r="VSD33" s="20"/>
      <c r="VSE33"/>
      <c r="VSF33" s="20"/>
      <c r="VSG33"/>
      <c r="VSH33" s="20"/>
      <c r="VSI33"/>
      <c r="VSJ33" s="20"/>
      <c r="VSK33"/>
      <c r="VSL33" s="20"/>
      <c r="VSM33"/>
      <c r="VSN33" s="20"/>
      <c r="VSO33"/>
      <c r="VSP33" s="20"/>
      <c r="VSQ33"/>
      <c r="VSR33" s="20"/>
      <c r="VSS33"/>
      <c r="VST33" s="20"/>
      <c r="VSU33"/>
      <c r="VSV33" s="20"/>
      <c r="VSW33"/>
      <c r="VSX33" s="20"/>
      <c r="VSY33"/>
      <c r="VSZ33" s="20"/>
      <c r="VTA33"/>
      <c r="VTB33" s="20"/>
      <c r="VTC33"/>
      <c r="VTD33" s="20"/>
      <c r="VTE33"/>
      <c r="VTF33" s="20"/>
      <c r="VTG33"/>
      <c r="VTH33" s="20"/>
      <c r="VTI33"/>
      <c r="VTJ33" s="20"/>
      <c r="VTK33"/>
      <c r="VTL33" s="20"/>
      <c r="VTM33"/>
      <c r="VTN33" s="20"/>
      <c r="VTO33"/>
      <c r="VTP33" s="20"/>
      <c r="VTQ33"/>
      <c r="VTR33" s="20"/>
      <c r="VTS33"/>
      <c r="VTT33" s="20"/>
      <c r="VTU33"/>
      <c r="VTV33" s="20"/>
      <c r="VTW33"/>
      <c r="VTX33" s="20"/>
      <c r="VTY33"/>
      <c r="VTZ33" s="20"/>
      <c r="VUA33"/>
      <c r="VUB33" s="20"/>
      <c r="VUC33"/>
      <c r="VUD33" s="20"/>
      <c r="VUE33"/>
      <c r="VUF33" s="20"/>
      <c r="VUG33"/>
      <c r="VUH33" s="20"/>
      <c r="VUI33"/>
      <c r="VUJ33" s="20"/>
      <c r="VUK33"/>
      <c r="VUL33" s="20"/>
      <c r="VUM33"/>
      <c r="VUN33" s="20"/>
      <c r="VUO33"/>
      <c r="VUP33" s="20"/>
      <c r="VUQ33"/>
      <c r="VUR33" s="20"/>
      <c r="VUS33"/>
      <c r="VUT33" s="20"/>
      <c r="VUU33"/>
      <c r="VUV33" s="20"/>
      <c r="VUW33"/>
      <c r="VUX33" s="20"/>
      <c r="VUY33"/>
      <c r="VUZ33" s="20"/>
      <c r="VVA33"/>
      <c r="VVB33" s="20"/>
      <c r="VVC33"/>
      <c r="VVD33" s="20"/>
      <c r="VVE33"/>
      <c r="VVF33" s="20"/>
      <c r="VVG33"/>
      <c r="VVH33" s="20"/>
      <c r="VVI33"/>
      <c r="VVJ33" s="20"/>
      <c r="VVK33"/>
      <c r="VVL33" s="20"/>
      <c r="VVM33"/>
      <c r="VVN33" s="20"/>
      <c r="VVO33"/>
      <c r="VVP33" s="20"/>
      <c r="VVQ33"/>
      <c r="VVR33" s="20"/>
      <c r="VVS33"/>
      <c r="VVT33" s="20"/>
      <c r="VVU33"/>
      <c r="VVV33" s="20"/>
      <c r="VVW33"/>
      <c r="VVX33" s="20"/>
      <c r="VVY33"/>
      <c r="VVZ33" s="20"/>
      <c r="VWA33"/>
      <c r="VWB33" s="20"/>
      <c r="VWC33"/>
      <c r="VWD33" s="20"/>
      <c r="VWE33"/>
      <c r="VWF33" s="20"/>
      <c r="VWG33"/>
      <c r="VWH33" s="20"/>
      <c r="VWI33"/>
      <c r="VWJ33" s="20"/>
      <c r="VWK33"/>
      <c r="VWL33" s="20"/>
      <c r="VWM33"/>
      <c r="VWN33" s="20"/>
      <c r="VWO33"/>
      <c r="VWP33" s="20"/>
      <c r="VWQ33"/>
      <c r="VWR33" s="20"/>
      <c r="VWS33"/>
      <c r="VWT33" s="20"/>
      <c r="VWU33"/>
      <c r="VWV33" s="20"/>
      <c r="VWW33"/>
      <c r="VWX33" s="20"/>
      <c r="VWY33"/>
      <c r="VWZ33" s="20"/>
      <c r="VXA33"/>
      <c r="VXB33" s="20"/>
      <c r="VXC33"/>
      <c r="VXD33" s="20"/>
      <c r="VXE33"/>
      <c r="VXF33" s="20"/>
      <c r="VXG33"/>
      <c r="VXH33" s="20"/>
      <c r="VXI33"/>
      <c r="VXJ33" s="20"/>
      <c r="VXK33"/>
      <c r="VXL33" s="20"/>
      <c r="VXM33"/>
      <c r="VXN33" s="20"/>
      <c r="VXO33"/>
      <c r="VXP33" s="20"/>
      <c r="VXQ33"/>
      <c r="VXR33" s="20"/>
      <c r="VXS33"/>
      <c r="VXT33" s="20"/>
      <c r="VXU33"/>
      <c r="VXV33" s="20"/>
      <c r="VXW33"/>
      <c r="VXX33" s="20"/>
      <c r="VXY33"/>
      <c r="VXZ33" s="20"/>
      <c r="VYA33"/>
      <c r="VYB33" s="20"/>
      <c r="VYC33"/>
      <c r="VYD33" s="20"/>
      <c r="VYE33"/>
      <c r="VYF33" s="20"/>
      <c r="VYG33"/>
      <c r="VYH33" s="20"/>
      <c r="VYI33"/>
      <c r="VYJ33" s="20"/>
      <c r="VYK33"/>
      <c r="VYL33" s="20"/>
      <c r="VYM33"/>
      <c r="VYN33" s="20"/>
      <c r="VYO33"/>
      <c r="VYP33" s="20"/>
      <c r="VYQ33"/>
      <c r="VYR33" s="20"/>
      <c r="VYS33"/>
      <c r="VYT33" s="20"/>
      <c r="VYU33"/>
      <c r="VYV33" s="20"/>
      <c r="VYW33"/>
      <c r="VYX33" s="20"/>
      <c r="VYY33"/>
      <c r="VYZ33" s="20"/>
      <c r="VZA33"/>
      <c r="VZB33" s="20"/>
      <c r="VZC33"/>
      <c r="VZD33" s="20"/>
      <c r="VZE33"/>
      <c r="VZF33" s="20"/>
      <c r="VZG33"/>
      <c r="VZH33" s="20"/>
      <c r="VZI33"/>
      <c r="VZJ33" s="20"/>
      <c r="VZK33"/>
      <c r="VZL33" s="20"/>
      <c r="VZM33"/>
      <c r="VZN33" s="20"/>
      <c r="VZO33"/>
      <c r="VZP33" s="20"/>
      <c r="VZQ33"/>
      <c r="VZR33" s="20"/>
      <c r="VZS33"/>
      <c r="VZT33" s="20"/>
      <c r="VZU33"/>
      <c r="VZV33" s="20"/>
      <c r="VZW33"/>
      <c r="VZX33" s="20"/>
      <c r="VZY33"/>
      <c r="VZZ33" s="20"/>
      <c r="WAA33"/>
      <c r="WAB33" s="20"/>
      <c r="WAC33"/>
      <c r="WAD33" s="20"/>
      <c r="WAE33"/>
      <c r="WAF33" s="20"/>
      <c r="WAG33"/>
      <c r="WAH33" s="20"/>
      <c r="WAI33"/>
      <c r="WAJ33" s="20"/>
      <c r="WAK33"/>
      <c r="WAL33" s="20"/>
      <c r="WAM33"/>
      <c r="WAN33" s="20"/>
      <c r="WAO33"/>
      <c r="WAP33" s="20"/>
      <c r="WAQ33"/>
      <c r="WAR33" s="20"/>
      <c r="WAS33"/>
      <c r="WAT33" s="20"/>
      <c r="WAU33"/>
      <c r="WAV33" s="20"/>
      <c r="WAW33"/>
      <c r="WAX33" s="20"/>
      <c r="WAY33"/>
      <c r="WAZ33" s="20"/>
      <c r="WBA33"/>
      <c r="WBB33" s="20"/>
      <c r="WBC33"/>
      <c r="WBD33" s="20"/>
      <c r="WBE33"/>
      <c r="WBF33" s="20"/>
      <c r="WBG33"/>
      <c r="WBH33" s="20"/>
      <c r="WBI33"/>
      <c r="WBJ33" s="20"/>
      <c r="WBK33"/>
      <c r="WBL33" s="20"/>
      <c r="WBM33"/>
      <c r="WBN33" s="20"/>
      <c r="WBO33"/>
      <c r="WBP33" s="20"/>
      <c r="WBQ33"/>
      <c r="WBR33" s="20"/>
      <c r="WBS33"/>
      <c r="WBT33" s="20"/>
      <c r="WBU33"/>
      <c r="WBV33" s="20"/>
      <c r="WBW33"/>
      <c r="WBX33" s="20"/>
      <c r="WBY33"/>
      <c r="WBZ33" s="20"/>
      <c r="WCA33"/>
      <c r="WCB33" s="20"/>
      <c r="WCC33"/>
      <c r="WCD33" s="20"/>
      <c r="WCE33"/>
      <c r="WCF33" s="20"/>
      <c r="WCG33"/>
      <c r="WCH33" s="20"/>
      <c r="WCI33"/>
      <c r="WCJ33" s="20"/>
      <c r="WCK33"/>
      <c r="WCL33" s="20"/>
      <c r="WCM33"/>
      <c r="WCN33" s="20"/>
      <c r="WCO33"/>
      <c r="WCP33" s="20"/>
      <c r="WCQ33"/>
      <c r="WCR33" s="20"/>
      <c r="WCS33"/>
      <c r="WCT33" s="20"/>
      <c r="WCU33"/>
      <c r="WCV33" s="20"/>
      <c r="WCW33"/>
      <c r="WCX33" s="20"/>
      <c r="WCY33"/>
      <c r="WCZ33" s="20"/>
      <c r="WDA33"/>
      <c r="WDB33" s="20"/>
      <c r="WDC33"/>
      <c r="WDD33" s="20"/>
      <c r="WDE33"/>
      <c r="WDF33" s="20"/>
      <c r="WDG33"/>
      <c r="WDH33" s="20"/>
      <c r="WDI33"/>
      <c r="WDJ33" s="20"/>
      <c r="WDK33"/>
      <c r="WDL33" s="20"/>
      <c r="WDM33"/>
      <c r="WDN33" s="20"/>
      <c r="WDO33"/>
      <c r="WDP33" s="20"/>
      <c r="WDQ33"/>
      <c r="WDR33" s="20"/>
      <c r="WDS33"/>
      <c r="WDT33" s="20"/>
      <c r="WDU33"/>
      <c r="WDV33" s="20"/>
      <c r="WDW33"/>
      <c r="WDX33" s="20"/>
      <c r="WDY33"/>
      <c r="WDZ33" s="20"/>
      <c r="WEA33"/>
      <c r="WEB33" s="20"/>
      <c r="WEC33"/>
      <c r="WED33" s="20"/>
      <c r="WEE33"/>
      <c r="WEF33" s="20"/>
      <c r="WEG33"/>
      <c r="WEH33" s="20"/>
      <c r="WEI33"/>
      <c r="WEJ33" s="20"/>
      <c r="WEK33"/>
      <c r="WEL33" s="20"/>
      <c r="WEM33"/>
      <c r="WEN33" s="20"/>
      <c r="WEO33"/>
      <c r="WEP33" s="20"/>
      <c r="WEQ33"/>
      <c r="WER33" s="20"/>
      <c r="WES33"/>
      <c r="WET33" s="20"/>
      <c r="WEU33"/>
      <c r="WEV33" s="20"/>
      <c r="WEW33"/>
      <c r="WEX33" s="20"/>
      <c r="WEY33"/>
      <c r="WEZ33" s="20"/>
      <c r="WFA33"/>
      <c r="WFB33" s="20"/>
      <c r="WFC33"/>
      <c r="WFD33" s="20"/>
      <c r="WFE33"/>
      <c r="WFF33" s="20"/>
      <c r="WFG33"/>
      <c r="WFH33" s="20"/>
      <c r="WFI33"/>
      <c r="WFJ33" s="20"/>
      <c r="WFK33"/>
      <c r="WFL33" s="20"/>
      <c r="WFM33"/>
      <c r="WFN33" s="20"/>
      <c r="WFO33"/>
      <c r="WFP33" s="20"/>
      <c r="WFQ33"/>
      <c r="WFR33" s="20"/>
      <c r="WFS33"/>
      <c r="WFT33" s="20"/>
      <c r="WFU33"/>
      <c r="WFV33" s="20"/>
      <c r="WFW33"/>
      <c r="WFX33" s="20"/>
      <c r="WFY33"/>
      <c r="WFZ33" s="20"/>
      <c r="WGA33"/>
      <c r="WGB33" s="20"/>
      <c r="WGC33"/>
      <c r="WGD33" s="20"/>
      <c r="WGE33"/>
      <c r="WGF33" s="20"/>
      <c r="WGG33"/>
      <c r="WGH33" s="20"/>
      <c r="WGI33"/>
      <c r="WGJ33" s="20"/>
      <c r="WGK33"/>
      <c r="WGL33" s="20"/>
      <c r="WGM33"/>
      <c r="WGN33" s="20"/>
      <c r="WGO33"/>
      <c r="WGP33" s="20"/>
      <c r="WGQ33"/>
      <c r="WGR33" s="20"/>
      <c r="WGS33"/>
      <c r="WGT33" s="20"/>
      <c r="WGU33"/>
      <c r="WGV33" s="20"/>
      <c r="WGW33"/>
      <c r="WGX33" s="20"/>
      <c r="WGY33"/>
      <c r="WGZ33" s="20"/>
      <c r="WHA33"/>
      <c r="WHB33" s="20"/>
      <c r="WHC33"/>
      <c r="WHD33" s="20"/>
      <c r="WHE33"/>
      <c r="WHF33" s="20"/>
      <c r="WHG33"/>
      <c r="WHH33" s="20"/>
      <c r="WHI33"/>
      <c r="WHJ33" s="20"/>
      <c r="WHK33"/>
      <c r="WHL33" s="20"/>
      <c r="WHM33"/>
      <c r="WHN33" s="20"/>
      <c r="WHO33"/>
      <c r="WHP33" s="20"/>
      <c r="WHQ33"/>
      <c r="WHR33" s="20"/>
      <c r="WHS33"/>
      <c r="WHT33" s="20"/>
      <c r="WHU33"/>
      <c r="WHV33" s="20"/>
      <c r="WHW33"/>
      <c r="WHX33" s="20"/>
      <c r="WHY33"/>
      <c r="WHZ33" s="20"/>
      <c r="WIA33"/>
      <c r="WIB33" s="20"/>
      <c r="WIC33"/>
      <c r="WID33" s="20"/>
      <c r="WIE33"/>
      <c r="WIF33" s="20"/>
      <c r="WIG33"/>
      <c r="WIH33" s="20"/>
      <c r="WII33"/>
      <c r="WIJ33" s="20"/>
      <c r="WIK33"/>
      <c r="WIL33" s="20"/>
      <c r="WIM33"/>
      <c r="WIN33" s="20"/>
      <c r="WIO33"/>
      <c r="WIP33" s="20"/>
      <c r="WIQ33"/>
      <c r="WIR33" s="20"/>
      <c r="WIS33"/>
      <c r="WIT33" s="20"/>
      <c r="WIU33"/>
      <c r="WIV33" s="20"/>
      <c r="WIW33"/>
      <c r="WIX33" s="20"/>
      <c r="WIY33"/>
      <c r="WIZ33" s="20"/>
      <c r="WJA33"/>
      <c r="WJB33" s="20"/>
      <c r="WJC33"/>
      <c r="WJD33" s="20"/>
      <c r="WJE33"/>
      <c r="WJF33" s="20"/>
      <c r="WJG33"/>
      <c r="WJH33" s="20"/>
      <c r="WJI33"/>
      <c r="WJJ33" s="20"/>
      <c r="WJK33"/>
      <c r="WJL33" s="20"/>
      <c r="WJM33"/>
      <c r="WJN33" s="20"/>
      <c r="WJO33"/>
      <c r="WJP33" s="20"/>
      <c r="WJQ33"/>
      <c r="WJR33" s="20"/>
      <c r="WJS33"/>
      <c r="WJT33" s="20"/>
      <c r="WJU33"/>
      <c r="WJV33" s="20"/>
      <c r="WJW33"/>
      <c r="WJX33" s="20"/>
      <c r="WJY33"/>
      <c r="WJZ33" s="20"/>
      <c r="WKA33"/>
      <c r="WKB33" s="20"/>
      <c r="WKC33"/>
      <c r="WKD33" s="20"/>
      <c r="WKE33"/>
      <c r="WKF33" s="20"/>
      <c r="WKG33"/>
      <c r="WKH33" s="20"/>
      <c r="WKI33"/>
      <c r="WKJ33" s="20"/>
      <c r="WKK33"/>
      <c r="WKL33" s="20"/>
      <c r="WKM33"/>
      <c r="WKN33" s="20"/>
      <c r="WKO33"/>
      <c r="WKP33" s="20"/>
      <c r="WKQ33"/>
      <c r="WKR33" s="20"/>
      <c r="WKS33"/>
      <c r="WKT33" s="20"/>
      <c r="WKU33"/>
      <c r="WKV33" s="20"/>
      <c r="WKW33"/>
      <c r="WKX33" s="20"/>
      <c r="WKY33"/>
      <c r="WKZ33" s="20"/>
      <c r="WLA33"/>
      <c r="WLB33" s="20"/>
      <c r="WLC33"/>
      <c r="WLD33" s="20"/>
      <c r="WLE33"/>
      <c r="WLF33" s="20"/>
      <c r="WLG33"/>
      <c r="WLH33" s="20"/>
      <c r="WLI33"/>
      <c r="WLJ33" s="20"/>
      <c r="WLK33"/>
      <c r="WLL33" s="20"/>
      <c r="WLM33"/>
      <c r="WLN33" s="20"/>
      <c r="WLO33"/>
      <c r="WLP33" s="20"/>
      <c r="WLQ33"/>
      <c r="WLR33" s="20"/>
      <c r="WLS33"/>
      <c r="WLT33" s="20"/>
      <c r="WLU33"/>
      <c r="WLV33" s="20"/>
      <c r="WLW33"/>
      <c r="WLX33" s="20"/>
      <c r="WLY33"/>
      <c r="WLZ33" s="20"/>
      <c r="WMA33"/>
      <c r="WMB33" s="20"/>
      <c r="WMC33"/>
      <c r="WMD33" s="20"/>
      <c r="WME33"/>
      <c r="WMF33" s="20"/>
      <c r="WMG33"/>
      <c r="WMH33" s="20"/>
      <c r="WMI33"/>
      <c r="WMJ33" s="20"/>
      <c r="WMK33"/>
      <c r="WML33" s="20"/>
      <c r="WMM33"/>
      <c r="WMN33" s="20"/>
      <c r="WMO33"/>
      <c r="WMP33" s="20"/>
      <c r="WMQ33"/>
      <c r="WMR33" s="20"/>
      <c r="WMS33"/>
      <c r="WMT33" s="20"/>
      <c r="WMU33"/>
      <c r="WMV33" s="20"/>
      <c r="WMW33"/>
      <c r="WMX33" s="20"/>
      <c r="WMY33"/>
      <c r="WMZ33" s="20"/>
      <c r="WNA33"/>
      <c r="WNB33" s="20"/>
      <c r="WNC33"/>
      <c r="WND33" s="20"/>
      <c r="WNE33"/>
      <c r="WNF33" s="20"/>
      <c r="WNG33"/>
      <c r="WNH33" s="20"/>
      <c r="WNI33"/>
      <c r="WNJ33" s="20"/>
      <c r="WNK33"/>
      <c r="WNL33" s="20"/>
      <c r="WNM33"/>
      <c r="WNN33" s="20"/>
      <c r="WNO33"/>
      <c r="WNP33" s="20"/>
      <c r="WNQ33"/>
      <c r="WNR33" s="20"/>
      <c r="WNS33"/>
      <c r="WNT33" s="20"/>
      <c r="WNU33"/>
      <c r="WNV33" s="20"/>
      <c r="WNW33"/>
      <c r="WNX33" s="20"/>
      <c r="WNY33"/>
      <c r="WNZ33" s="20"/>
      <c r="WOA33"/>
      <c r="WOB33" s="20"/>
      <c r="WOC33"/>
      <c r="WOD33" s="20"/>
      <c r="WOE33"/>
      <c r="WOF33" s="20"/>
      <c r="WOG33"/>
      <c r="WOH33" s="20"/>
      <c r="WOI33"/>
      <c r="WOJ33" s="20"/>
      <c r="WOK33"/>
      <c r="WOL33" s="20"/>
      <c r="WOM33"/>
      <c r="WON33" s="20"/>
      <c r="WOO33"/>
      <c r="WOP33" s="20"/>
      <c r="WOQ33"/>
      <c r="WOR33" s="20"/>
      <c r="WOS33"/>
      <c r="WOT33" s="20"/>
      <c r="WOU33"/>
      <c r="WOV33" s="20"/>
      <c r="WOW33"/>
      <c r="WOX33" s="20"/>
      <c r="WOY33"/>
      <c r="WOZ33" s="20"/>
      <c r="WPA33"/>
      <c r="WPB33" s="20"/>
      <c r="WPC33"/>
      <c r="WPD33" s="20"/>
      <c r="WPE33"/>
      <c r="WPF33" s="20"/>
      <c r="WPG33"/>
      <c r="WPH33" s="20"/>
      <c r="WPI33"/>
      <c r="WPJ33" s="20"/>
      <c r="WPK33"/>
      <c r="WPL33" s="20"/>
      <c r="WPM33"/>
      <c r="WPN33" s="20"/>
      <c r="WPO33"/>
      <c r="WPP33" s="20"/>
      <c r="WPQ33"/>
      <c r="WPR33" s="20"/>
      <c r="WPS33"/>
      <c r="WPT33" s="20"/>
      <c r="WPU33"/>
      <c r="WPV33" s="20"/>
      <c r="WPW33"/>
      <c r="WPX33" s="20"/>
      <c r="WPY33"/>
      <c r="WPZ33" s="20"/>
      <c r="WQA33"/>
      <c r="WQB33" s="20"/>
      <c r="WQC33"/>
      <c r="WQD33" s="20"/>
      <c r="WQE33"/>
      <c r="WQF33" s="20"/>
      <c r="WQG33"/>
      <c r="WQH33" s="20"/>
      <c r="WQI33"/>
      <c r="WQJ33" s="20"/>
      <c r="WQK33"/>
      <c r="WQL33" s="20"/>
      <c r="WQM33"/>
      <c r="WQN33" s="20"/>
      <c r="WQO33"/>
      <c r="WQP33" s="20"/>
      <c r="WQQ33"/>
      <c r="WQR33" s="20"/>
      <c r="WQS33"/>
      <c r="WQT33" s="20"/>
      <c r="WQU33"/>
      <c r="WQV33" s="20"/>
      <c r="WQW33"/>
      <c r="WQX33" s="20"/>
      <c r="WQY33"/>
      <c r="WQZ33" s="20"/>
      <c r="WRA33"/>
      <c r="WRB33" s="20"/>
      <c r="WRC33"/>
      <c r="WRD33" s="20"/>
      <c r="WRE33"/>
      <c r="WRF33" s="20"/>
      <c r="WRG33"/>
      <c r="WRH33" s="20"/>
      <c r="WRI33"/>
      <c r="WRJ33" s="20"/>
      <c r="WRK33"/>
      <c r="WRL33" s="20"/>
      <c r="WRM33"/>
      <c r="WRN33" s="20"/>
      <c r="WRO33"/>
      <c r="WRP33" s="20"/>
      <c r="WRQ33"/>
      <c r="WRR33" s="20"/>
      <c r="WRS33"/>
      <c r="WRT33" s="20"/>
      <c r="WRU33"/>
      <c r="WRV33" s="20"/>
      <c r="WRW33"/>
      <c r="WRX33" s="20"/>
      <c r="WRY33"/>
      <c r="WRZ33" s="20"/>
      <c r="WSA33"/>
      <c r="WSB33" s="20"/>
      <c r="WSC33"/>
      <c r="WSD33" s="20"/>
      <c r="WSE33"/>
      <c r="WSF33" s="20"/>
      <c r="WSG33"/>
      <c r="WSH33" s="20"/>
      <c r="WSI33"/>
      <c r="WSJ33" s="20"/>
      <c r="WSK33"/>
      <c r="WSL33" s="20"/>
      <c r="WSM33"/>
      <c r="WSN33" s="20"/>
      <c r="WSO33"/>
      <c r="WSP33" s="20"/>
      <c r="WSQ33"/>
      <c r="WSR33" s="20"/>
      <c r="WSS33"/>
      <c r="WST33" s="20"/>
      <c r="WSU33"/>
      <c r="WSV33" s="20"/>
      <c r="WSW33"/>
      <c r="WSX33" s="20"/>
      <c r="WSY33"/>
      <c r="WSZ33" s="20"/>
      <c r="WTA33"/>
      <c r="WTB33" s="20"/>
      <c r="WTC33"/>
      <c r="WTD33" s="20"/>
      <c r="WTE33"/>
      <c r="WTF33" s="20"/>
      <c r="WTG33"/>
      <c r="WTH33" s="20"/>
      <c r="WTI33"/>
      <c r="WTJ33" s="20"/>
      <c r="WTK33"/>
      <c r="WTL33" s="20"/>
      <c r="WTM33"/>
      <c r="WTN33" s="20"/>
      <c r="WTO33"/>
      <c r="WTP33" s="20"/>
      <c r="WTQ33"/>
      <c r="WTR33" s="20"/>
      <c r="WTS33"/>
      <c r="WTT33" s="20"/>
      <c r="WTU33"/>
      <c r="WTV33" s="20"/>
      <c r="WTW33"/>
      <c r="WTX33" s="20"/>
      <c r="WTY33"/>
      <c r="WTZ33" s="20"/>
      <c r="WUA33"/>
      <c r="WUB33" s="20"/>
      <c r="WUC33"/>
      <c r="WUD33" s="20"/>
      <c r="WUE33"/>
      <c r="WUF33" s="20"/>
      <c r="WUG33"/>
      <c r="WUH33" s="20"/>
      <c r="WUI33"/>
      <c r="WUJ33" s="20"/>
      <c r="WUK33"/>
      <c r="WUL33" s="20"/>
      <c r="WUM33"/>
      <c r="WUN33" s="20"/>
      <c r="WUO33"/>
      <c r="WUP33" s="20"/>
      <c r="WUQ33"/>
      <c r="WUR33" s="20"/>
      <c r="WUS33"/>
      <c r="WUT33" s="20"/>
      <c r="WUU33"/>
      <c r="WUV33" s="20"/>
      <c r="WUW33"/>
      <c r="WUX33" s="20"/>
      <c r="WUY33"/>
      <c r="WUZ33" s="20"/>
      <c r="WVA33"/>
      <c r="WVB33" s="20"/>
      <c r="WVC33"/>
      <c r="WVD33" s="20"/>
      <c r="WVE33"/>
      <c r="WVF33" s="20"/>
      <c r="WVG33"/>
      <c r="WVH33" s="20"/>
      <c r="WVI33"/>
      <c r="WVJ33" s="20"/>
      <c r="WVK33"/>
      <c r="WVL33" s="20"/>
      <c r="WVM33"/>
      <c r="WVN33" s="20"/>
      <c r="WVO33"/>
      <c r="WVP33" s="20"/>
      <c r="WVQ33"/>
      <c r="WVR33" s="20"/>
      <c r="WVS33"/>
      <c r="WVT33" s="20"/>
      <c r="WVU33"/>
      <c r="WVV33" s="20"/>
      <c r="WVW33"/>
      <c r="WVX33" s="20"/>
      <c r="WVY33"/>
      <c r="WVZ33" s="20"/>
      <c r="WWA33"/>
      <c r="WWB33" s="20"/>
      <c r="WWC33"/>
      <c r="WWD33" s="20"/>
      <c r="WWE33"/>
      <c r="WWF33" s="20"/>
      <c r="WWG33"/>
      <c r="WWH33" s="20"/>
      <c r="WWI33"/>
      <c r="WWJ33" s="20"/>
      <c r="WWK33"/>
      <c r="WWL33" s="20"/>
      <c r="WWM33"/>
      <c r="WWN33" s="20"/>
      <c r="WWO33"/>
      <c r="WWP33" s="20"/>
      <c r="WWQ33"/>
      <c r="WWR33" s="20"/>
      <c r="WWS33"/>
      <c r="WWT33" s="20"/>
      <c r="WWU33"/>
      <c r="WWV33" s="20"/>
      <c r="WWW33"/>
      <c r="WWX33" s="20"/>
      <c r="WWY33"/>
      <c r="WWZ33" s="20"/>
      <c r="WXA33"/>
      <c r="WXB33" s="20"/>
      <c r="WXC33"/>
      <c r="WXD33" s="20"/>
      <c r="WXE33"/>
      <c r="WXF33" s="20"/>
      <c r="WXG33"/>
      <c r="WXH33" s="20"/>
      <c r="WXI33"/>
      <c r="WXJ33" s="20"/>
      <c r="WXK33"/>
      <c r="WXL33" s="20"/>
      <c r="WXM33"/>
      <c r="WXN33" s="20"/>
      <c r="WXO33"/>
      <c r="WXP33" s="20"/>
      <c r="WXQ33"/>
      <c r="WXR33" s="20"/>
      <c r="WXS33"/>
      <c r="WXT33" s="20"/>
      <c r="WXU33"/>
      <c r="WXV33" s="20"/>
      <c r="WXW33"/>
      <c r="WXX33" s="20"/>
      <c r="WXY33"/>
      <c r="WXZ33" s="20"/>
      <c r="WYA33"/>
      <c r="WYB33" s="20"/>
      <c r="WYC33"/>
      <c r="WYD33" s="20"/>
      <c r="WYE33"/>
      <c r="WYF33" s="20"/>
      <c r="WYG33"/>
      <c r="WYH33" s="20"/>
      <c r="WYI33"/>
      <c r="WYJ33" s="20"/>
      <c r="WYK33"/>
      <c r="WYL33" s="20"/>
      <c r="WYM33"/>
      <c r="WYN33" s="20"/>
      <c r="WYO33"/>
      <c r="WYP33" s="20"/>
      <c r="WYQ33"/>
      <c r="WYR33" s="20"/>
      <c r="WYS33"/>
      <c r="WYT33" s="20"/>
      <c r="WYU33"/>
      <c r="WYV33" s="20"/>
      <c r="WYW33"/>
      <c r="WYX33" s="20"/>
      <c r="WYY33"/>
      <c r="WYZ33" s="20"/>
      <c r="WZA33"/>
      <c r="WZB33" s="20"/>
      <c r="WZC33"/>
      <c r="WZD33" s="20"/>
      <c r="WZE33"/>
      <c r="WZF33" s="20"/>
      <c r="WZG33"/>
      <c r="WZH33" s="20"/>
      <c r="WZI33"/>
      <c r="WZJ33" s="20"/>
      <c r="WZK33"/>
      <c r="WZL33" s="20"/>
      <c r="WZM33"/>
      <c r="WZN33" s="20"/>
      <c r="WZO33"/>
      <c r="WZP33" s="20"/>
      <c r="WZQ33"/>
      <c r="WZR33" s="20"/>
      <c r="WZS33"/>
      <c r="WZT33" s="20"/>
      <c r="WZU33"/>
      <c r="WZV33" s="20"/>
      <c r="WZW33"/>
      <c r="WZX33" s="20"/>
      <c r="WZY33"/>
      <c r="WZZ33" s="20"/>
      <c r="XAA33"/>
      <c r="XAB33" s="20"/>
      <c r="XAC33"/>
      <c r="XAD33" s="20"/>
      <c r="XAE33"/>
      <c r="XAF33" s="20"/>
      <c r="XAG33"/>
      <c r="XAH33" s="20"/>
      <c r="XAI33"/>
      <c r="XAJ33" s="20"/>
      <c r="XAK33"/>
      <c r="XAL33" s="20"/>
      <c r="XAM33"/>
      <c r="XAN33" s="20"/>
      <c r="XAO33"/>
      <c r="XAP33" s="20"/>
      <c r="XAQ33"/>
      <c r="XAR33" s="20"/>
      <c r="XAS33"/>
      <c r="XAT33" s="20"/>
      <c r="XAU33"/>
      <c r="XAV33" s="20"/>
      <c r="XAW33"/>
      <c r="XAX33" s="20"/>
      <c r="XAY33"/>
      <c r="XAZ33" s="20"/>
      <c r="XBA33"/>
      <c r="XBB33" s="20"/>
      <c r="XBC33"/>
      <c r="XBD33" s="20"/>
      <c r="XBE33"/>
      <c r="XBF33" s="20"/>
      <c r="XBG33"/>
      <c r="XBH33" s="20"/>
      <c r="XBI33"/>
      <c r="XBJ33" s="20"/>
      <c r="XBK33"/>
      <c r="XBL33" s="20"/>
      <c r="XBM33"/>
      <c r="XBN33" s="20"/>
      <c r="XBO33"/>
      <c r="XBP33" s="20"/>
      <c r="XBQ33"/>
      <c r="XBR33" s="20"/>
      <c r="XBS33"/>
      <c r="XBT33" s="20"/>
      <c r="XBU33"/>
      <c r="XBV33" s="20"/>
      <c r="XBW33"/>
      <c r="XBX33" s="20"/>
      <c r="XBY33"/>
      <c r="XBZ33" s="20"/>
      <c r="XCA33"/>
      <c r="XCB33" s="20"/>
      <c r="XCC33"/>
      <c r="XCD33" s="20"/>
      <c r="XCE33"/>
      <c r="XCF33" s="20"/>
      <c r="XCG33"/>
      <c r="XCH33" s="20"/>
      <c r="XCI33"/>
      <c r="XCJ33" s="20"/>
      <c r="XCK33"/>
      <c r="XCL33" s="20"/>
      <c r="XCM33"/>
      <c r="XCN33" s="20"/>
      <c r="XCO33"/>
      <c r="XCP33" s="20"/>
      <c r="XCQ33"/>
      <c r="XCR33" s="20"/>
      <c r="XCS33"/>
      <c r="XCT33" s="20"/>
      <c r="XCU33"/>
      <c r="XCV33" s="20"/>
      <c r="XCW33"/>
      <c r="XCX33" s="20"/>
      <c r="XCY33"/>
      <c r="XCZ33" s="20"/>
      <c r="XDA33"/>
      <c r="XDB33" s="20"/>
      <c r="XDC33"/>
      <c r="XDD33" s="20"/>
      <c r="XDE33"/>
      <c r="XDF33" s="20"/>
      <c r="XDG33"/>
      <c r="XDH33" s="20"/>
      <c r="XDI33"/>
      <c r="XDJ33" s="20"/>
      <c r="XDK33"/>
      <c r="XDL33" s="20"/>
      <c r="XDM33"/>
      <c r="XDN33" s="20"/>
      <c r="XDO33"/>
      <c r="XDP33" s="20"/>
      <c r="XDQ33"/>
      <c r="XDR33" s="20"/>
      <c r="XDS33"/>
      <c r="XDT33" s="20"/>
      <c r="XDU33"/>
      <c r="XDV33" s="20"/>
      <c r="XDW33"/>
      <c r="XDX33" s="20"/>
      <c r="XDY33"/>
      <c r="XDZ33" s="20"/>
      <c r="XEA33"/>
      <c r="XEB33" s="20"/>
      <c r="XEC33"/>
      <c r="XED33" s="20"/>
      <c r="XEE33"/>
      <c r="XEF33" s="20"/>
      <c r="XEG33"/>
      <c r="XEH33" s="20"/>
      <c r="XEI33"/>
      <c r="XEJ33" s="20"/>
      <c r="XEK33"/>
      <c r="XEL33" s="20"/>
      <c r="XEM33"/>
      <c r="XEN33" s="20"/>
      <c r="XEO33"/>
      <c r="XEP33" s="20"/>
      <c r="XEQ33"/>
      <c r="XER33" s="20"/>
      <c r="XES33"/>
      <c r="XET33" s="20"/>
      <c r="XEU33"/>
      <c r="XEV33" s="20"/>
      <c r="XEW33"/>
      <c r="XEX33" s="20"/>
      <c r="XEY33"/>
      <c r="XEZ33" s="20"/>
      <c r="XFA33"/>
    </row>
    <row r="34" spans="1:16381" ht="18.5" x14ac:dyDescent="0.45">
      <c r="A34" s="20"/>
      <c r="B34" s="145" t="s">
        <v>56</v>
      </c>
      <c r="C34" s="146" t="s">
        <v>604</v>
      </c>
      <c r="D34" s="147">
        <f>'4. Level AA Evaluation'!C89</f>
        <v>0</v>
      </c>
      <c r="E34" s="147">
        <f>'4. Level AA Evaluation'!C90</f>
        <v>0</v>
      </c>
      <c r="F34" s="147">
        <f>'4. Level AA Evaluation'!C91</f>
        <v>0</v>
      </c>
      <c r="G34" s="20"/>
      <c r="H34"/>
      <c r="I34" s="20"/>
      <c r="J34"/>
      <c r="K34"/>
      <c r="L34" s="20"/>
      <c r="M34"/>
      <c r="N34" s="20"/>
      <c r="O34"/>
      <c r="P34" s="20"/>
      <c r="Q34"/>
      <c r="R34" s="20"/>
      <c r="S34"/>
      <c r="T34" s="20"/>
      <c r="U34"/>
      <c r="V34" s="20"/>
      <c r="W34"/>
      <c r="X34" s="20"/>
      <c r="Y34"/>
      <c r="Z34" s="20"/>
      <c r="AA34"/>
      <c r="AB34" s="20"/>
      <c r="AC34"/>
      <c r="AD34" s="20"/>
      <c r="AE34"/>
      <c r="AF34" s="20"/>
      <c r="AG34"/>
      <c r="AH34" s="20"/>
      <c r="AI34"/>
      <c r="AJ34" s="20"/>
      <c r="AK34"/>
      <c r="AL34" s="20"/>
      <c r="AM34"/>
      <c r="AN34" s="20"/>
      <c r="AO34"/>
      <c r="AP34" s="20"/>
      <c r="AQ34"/>
      <c r="AR34" s="20"/>
      <c r="AS34"/>
      <c r="AT34" s="20"/>
      <c r="AU34"/>
      <c r="AV34" s="20"/>
      <c r="AW34"/>
      <c r="AX34" s="20"/>
      <c r="AY34"/>
      <c r="AZ34" s="20"/>
      <c r="BA34"/>
      <c r="BB34" s="20"/>
      <c r="BC34"/>
      <c r="BD34" s="20"/>
      <c r="BE34"/>
      <c r="BF34" s="20"/>
      <c r="BG34"/>
      <c r="BH34" s="20"/>
      <c r="BI34"/>
      <c r="BJ34" s="20"/>
      <c r="BK34"/>
      <c r="BL34" s="20"/>
      <c r="BM34"/>
      <c r="BN34" s="20"/>
      <c r="BO34"/>
      <c r="BP34" s="20"/>
      <c r="BQ34"/>
      <c r="BR34" s="20"/>
      <c r="BS34"/>
      <c r="BT34" s="20"/>
      <c r="BU34"/>
      <c r="BV34" s="20"/>
      <c r="BW34"/>
      <c r="BX34" s="20"/>
      <c r="BY34"/>
      <c r="BZ34" s="20"/>
      <c r="CA34"/>
      <c r="CB34" s="20"/>
      <c r="CC34"/>
      <c r="CD34" s="20"/>
      <c r="CE34"/>
      <c r="CF34" s="20"/>
      <c r="CG34"/>
      <c r="CH34" s="20"/>
      <c r="CI34"/>
      <c r="CJ34" s="20"/>
      <c r="CK34"/>
      <c r="CL34" s="20"/>
      <c r="CM34"/>
      <c r="CN34" s="20"/>
      <c r="CO34"/>
      <c r="CP34" s="20"/>
      <c r="CQ34"/>
      <c r="CR34" s="20"/>
      <c r="CS34"/>
      <c r="CT34" s="20"/>
      <c r="CU34"/>
      <c r="CV34" s="20"/>
      <c r="CW34"/>
      <c r="CX34" s="20"/>
      <c r="CY34"/>
      <c r="CZ34" s="20"/>
      <c r="DA34"/>
      <c r="DB34" s="20"/>
      <c r="DC34"/>
      <c r="DD34" s="20"/>
      <c r="DE34"/>
      <c r="DF34" s="20"/>
      <c r="DG34"/>
      <c r="DH34" s="20"/>
      <c r="DI34"/>
      <c r="DJ34" s="20"/>
      <c r="DK34"/>
      <c r="DL34" s="20"/>
      <c r="DM34"/>
      <c r="DN34" s="20"/>
      <c r="DO34"/>
      <c r="DP34" s="20"/>
      <c r="DQ34"/>
      <c r="DR34" s="20"/>
      <c r="DS34"/>
      <c r="DT34" s="20"/>
      <c r="DU34"/>
      <c r="DV34" s="20"/>
      <c r="DW34"/>
      <c r="DX34" s="20"/>
      <c r="DY34"/>
      <c r="DZ34" s="20"/>
      <c r="EA34"/>
      <c r="EB34" s="20"/>
      <c r="EC34"/>
      <c r="ED34" s="20"/>
      <c r="EE34"/>
      <c r="EF34" s="20"/>
      <c r="EG34"/>
      <c r="EH34" s="20"/>
      <c r="EI34"/>
      <c r="EJ34" s="20"/>
      <c r="EK34"/>
      <c r="EL34" s="20"/>
      <c r="EM34"/>
      <c r="EN34" s="20"/>
      <c r="EO34"/>
      <c r="EP34" s="20"/>
      <c r="EQ34"/>
      <c r="ER34" s="20"/>
      <c r="ES34"/>
      <c r="ET34" s="20"/>
      <c r="EU34"/>
      <c r="EV34" s="20"/>
      <c r="EW34"/>
      <c r="EX34" s="20"/>
      <c r="EY34"/>
      <c r="EZ34" s="20"/>
      <c r="FA34"/>
      <c r="FB34" s="20"/>
      <c r="FC34"/>
      <c r="FD34" s="20"/>
      <c r="FE34"/>
      <c r="FF34" s="20"/>
      <c r="FG34"/>
      <c r="FH34" s="20"/>
      <c r="FI34"/>
      <c r="FJ34" s="20"/>
      <c r="FK34"/>
      <c r="FL34" s="20"/>
      <c r="FM34"/>
      <c r="FN34" s="20"/>
      <c r="FO34"/>
      <c r="FP34" s="20"/>
      <c r="FQ34"/>
      <c r="FR34" s="20"/>
      <c r="FS34"/>
      <c r="FT34" s="20"/>
      <c r="FU34"/>
      <c r="FV34" s="20"/>
      <c r="FW34"/>
      <c r="FX34" s="20"/>
      <c r="FY34"/>
      <c r="FZ34" s="20"/>
      <c r="GA34"/>
      <c r="GB34" s="20"/>
      <c r="GC34"/>
      <c r="GD34" s="20"/>
      <c r="GE34"/>
      <c r="GF34" s="20"/>
      <c r="GG34"/>
      <c r="GH34" s="20"/>
      <c r="GI34"/>
      <c r="GJ34" s="20"/>
      <c r="GK34"/>
      <c r="GL34" s="20"/>
      <c r="GM34"/>
      <c r="GN34" s="20"/>
      <c r="GO34"/>
      <c r="GP34" s="20"/>
      <c r="GQ34"/>
      <c r="GR34" s="20"/>
      <c r="GS34"/>
      <c r="GT34" s="20"/>
      <c r="GU34"/>
      <c r="GV34" s="20"/>
      <c r="GW34"/>
      <c r="GX34" s="20"/>
      <c r="GY34"/>
      <c r="GZ34" s="20"/>
      <c r="HA34"/>
      <c r="HB34" s="20"/>
      <c r="HC34"/>
      <c r="HD34" s="20"/>
      <c r="HE34"/>
      <c r="HF34" s="20"/>
      <c r="HG34"/>
      <c r="HH34" s="20"/>
      <c r="HI34"/>
      <c r="HJ34" s="20"/>
      <c r="HK34"/>
      <c r="HL34" s="20"/>
      <c r="HM34"/>
      <c r="HN34" s="20"/>
      <c r="HO34"/>
      <c r="HP34" s="20"/>
      <c r="HQ34"/>
      <c r="HR34" s="20"/>
      <c r="HS34"/>
      <c r="HT34" s="20"/>
      <c r="HU34"/>
      <c r="HV34" s="20"/>
      <c r="HW34"/>
      <c r="HX34" s="20"/>
      <c r="HY34"/>
      <c r="HZ34" s="20"/>
      <c r="IA34"/>
      <c r="IB34" s="20"/>
      <c r="IC34"/>
      <c r="ID34" s="20"/>
      <c r="IE34"/>
      <c r="IF34" s="20"/>
      <c r="IG34"/>
      <c r="IH34" s="20"/>
      <c r="II34"/>
      <c r="IJ34" s="20"/>
      <c r="IK34"/>
      <c r="IL34" s="20"/>
      <c r="IM34"/>
      <c r="IN34" s="20"/>
      <c r="IO34"/>
      <c r="IP34" s="20"/>
      <c r="IQ34"/>
      <c r="IR34" s="20"/>
      <c r="IS34"/>
      <c r="IT34" s="20"/>
      <c r="IU34"/>
      <c r="IV34" s="20"/>
      <c r="IW34"/>
      <c r="IX34" s="20"/>
      <c r="IY34"/>
      <c r="IZ34" s="20"/>
      <c r="JA34"/>
      <c r="JB34" s="20"/>
      <c r="JC34"/>
      <c r="JD34" s="20"/>
      <c r="JE34"/>
      <c r="JF34" s="20"/>
      <c r="JG34"/>
      <c r="JH34" s="20"/>
      <c r="JI34"/>
      <c r="JJ34" s="20"/>
      <c r="JK34"/>
      <c r="JL34" s="20"/>
      <c r="JM34"/>
      <c r="JN34" s="20"/>
      <c r="JO34"/>
      <c r="JP34" s="20"/>
      <c r="JQ34"/>
      <c r="JR34" s="20"/>
      <c r="JS34"/>
      <c r="JT34" s="20"/>
      <c r="JU34"/>
      <c r="JV34" s="20"/>
      <c r="JW34"/>
      <c r="JX34" s="20"/>
      <c r="JY34"/>
      <c r="JZ34" s="20"/>
      <c r="KA34"/>
      <c r="KB34" s="20"/>
      <c r="KC34"/>
      <c r="KD34" s="20"/>
      <c r="KE34"/>
      <c r="KF34" s="20"/>
      <c r="KG34"/>
      <c r="KH34" s="20"/>
      <c r="KI34"/>
      <c r="KJ34" s="20"/>
      <c r="KK34"/>
      <c r="KL34" s="20"/>
      <c r="KM34"/>
      <c r="KN34" s="20"/>
      <c r="KO34"/>
      <c r="KP34" s="20"/>
      <c r="KQ34"/>
      <c r="KR34" s="20"/>
      <c r="KS34"/>
      <c r="KT34" s="20"/>
      <c r="KU34"/>
      <c r="KV34" s="20"/>
      <c r="KW34"/>
      <c r="KX34" s="20"/>
      <c r="KY34"/>
      <c r="KZ34" s="20"/>
      <c r="LA34"/>
      <c r="LB34" s="20"/>
      <c r="LC34"/>
      <c r="LD34" s="20"/>
      <c r="LE34"/>
      <c r="LF34" s="20"/>
      <c r="LG34"/>
      <c r="LH34" s="20"/>
      <c r="LI34"/>
      <c r="LJ34" s="20"/>
      <c r="LK34"/>
      <c r="LL34" s="20"/>
      <c r="LM34"/>
      <c r="LN34" s="20"/>
      <c r="LO34"/>
      <c r="LP34" s="20"/>
      <c r="LQ34"/>
      <c r="LR34" s="20"/>
      <c r="LS34"/>
      <c r="LT34" s="20"/>
      <c r="LU34"/>
      <c r="LV34" s="20"/>
      <c r="LW34"/>
      <c r="LX34" s="20"/>
      <c r="LY34"/>
      <c r="LZ34" s="20"/>
      <c r="MA34"/>
      <c r="MB34" s="20"/>
      <c r="MC34"/>
      <c r="MD34" s="20"/>
      <c r="ME34"/>
      <c r="MF34" s="20"/>
      <c r="MG34"/>
      <c r="MH34" s="20"/>
      <c r="MI34"/>
      <c r="MJ34" s="20"/>
      <c r="MK34"/>
      <c r="ML34" s="20"/>
      <c r="MM34"/>
      <c r="MN34" s="20"/>
      <c r="MO34"/>
      <c r="MP34" s="20"/>
      <c r="MQ34"/>
      <c r="MR34" s="20"/>
      <c r="MS34"/>
      <c r="MT34" s="20"/>
      <c r="MU34"/>
      <c r="MV34" s="20"/>
      <c r="MW34"/>
      <c r="MX34" s="20"/>
      <c r="MY34"/>
      <c r="MZ34" s="20"/>
      <c r="NA34"/>
      <c r="NB34" s="20"/>
      <c r="NC34"/>
      <c r="ND34" s="20"/>
      <c r="NE34"/>
      <c r="NF34" s="20"/>
      <c r="NG34"/>
      <c r="NH34" s="20"/>
      <c r="NI34"/>
      <c r="NJ34" s="20"/>
      <c r="NK34"/>
      <c r="NL34" s="20"/>
      <c r="NM34"/>
      <c r="NN34" s="20"/>
      <c r="NO34"/>
      <c r="NP34" s="20"/>
      <c r="NQ34"/>
      <c r="NR34" s="20"/>
      <c r="NS34"/>
      <c r="NT34" s="20"/>
      <c r="NU34"/>
      <c r="NV34" s="20"/>
      <c r="NW34"/>
      <c r="NX34" s="20"/>
      <c r="NY34"/>
      <c r="NZ34" s="20"/>
      <c r="OA34"/>
      <c r="OB34" s="20"/>
      <c r="OC34"/>
      <c r="OD34" s="20"/>
      <c r="OE34"/>
      <c r="OF34" s="20"/>
      <c r="OG34"/>
      <c r="OH34" s="20"/>
      <c r="OI34"/>
      <c r="OJ34" s="20"/>
      <c r="OK34"/>
      <c r="OL34" s="20"/>
      <c r="OM34"/>
      <c r="ON34" s="20"/>
      <c r="OO34"/>
      <c r="OP34" s="20"/>
      <c r="OQ34"/>
      <c r="OR34" s="20"/>
      <c r="OS34"/>
      <c r="OT34" s="20"/>
      <c r="OU34"/>
      <c r="OV34" s="20"/>
      <c r="OW34"/>
      <c r="OX34" s="20"/>
      <c r="OY34"/>
      <c r="OZ34" s="20"/>
      <c r="PA34"/>
      <c r="PB34" s="20"/>
      <c r="PC34"/>
      <c r="PD34" s="20"/>
      <c r="PE34"/>
      <c r="PF34" s="20"/>
      <c r="PG34"/>
      <c r="PH34" s="20"/>
      <c r="PI34"/>
      <c r="PJ34" s="20"/>
      <c r="PK34"/>
      <c r="PL34" s="20"/>
      <c r="PM34"/>
      <c r="PN34" s="20"/>
      <c r="PO34"/>
      <c r="PP34" s="20"/>
      <c r="PQ34"/>
      <c r="PR34" s="20"/>
      <c r="PS34"/>
      <c r="PT34" s="20"/>
      <c r="PU34"/>
      <c r="PV34" s="20"/>
      <c r="PW34"/>
      <c r="PX34" s="20"/>
      <c r="PY34"/>
      <c r="PZ34" s="20"/>
      <c r="QA34"/>
      <c r="QB34" s="20"/>
      <c r="QC34"/>
      <c r="QD34" s="20"/>
      <c r="QE34"/>
      <c r="QF34" s="20"/>
      <c r="QG34"/>
      <c r="QH34" s="20"/>
      <c r="QI34"/>
      <c r="QJ34" s="20"/>
      <c r="QK34"/>
      <c r="QL34" s="20"/>
      <c r="QM34"/>
      <c r="QN34" s="20"/>
      <c r="QO34"/>
      <c r="QP34" s="20"/>
      <c r="QQ34"/>
      <c r="QR34" s="20"/>
      <c r="QS34"/>
      <c r="QT34" s="20"/>
      <c r="QU34"/>
      <c r="QV34" s="20"/>
      <c r="QW34"/>
      <c r="QX34" s="20"/>
      <c r="QY34"/>
      <c r="QZ34" s="20"/>
      <c r="RA34"/>
      <c r="RB34" s="20"/>
      <c r="RC34"/>
      <c r="RD34" s="20"/>
      <c r="RE34"/>
      <c r="RF34" s="20"/>
      <c r="RG34"/>
      <c r="RH34" s="20"/>
      <c r="RI34"/>
      <c r="RJ34" s="20"/>
      <c r="RK34"/>
      <c r="RL34" s="20"/>
      <c r="RM34"/>
      <c r="RN34" s="20"/>
      <c r="RO34"/>
      <c r="RP34" s="20"/>
      <c r="RQ34"/>
      <c r="RR34" s="20"/>
      <c r="RS34"/>
      <c r="RT34" s="20"/>
      <c r="RU34"/>
      <c r="RV34" s="20"/>
      <c r="RW34"/>
      <c r="RX34" s="20"/>
      <c r="RY34"/>
      <c r="RZ34" s="20"/>
      <c r="SA34"/>
      <c r="SB34" s="20"/>
      <c r="SC34"/>
      <c r="SD34" s="20"/>
      <c r="SE34"/>
      <c r="SF34" s="20"/>
      <c r="SG34"/>
      <c r="SH34" s="20"/>
      <c r="SI34"/>
      <c r="SJ34" s="20"/>
      <c r="SK34"/>
      <c r="SL34" s="20"/>
      <c r="SM34"/>
      <c r="SN34" s="20"/>
      <c r="SO34"/>
      <c r="SP34" s="20"/>
      <c r="SQ34"/>
      <c r="SR34" s="20"/>
      <c r="SS34"/>
      <c r="ST34" s="20"/>
      <c r="SU34"/>
      <c r="SV34" s="20"/>
      <c r="SW34"/>
      <c r="SX34" s="20"/>
      <c r="SY34"/>
      <c r="SZ34" s="20"/>
      <c r="TA34"/>
      <c r="TB34" s="20"/>
      <c r="TC34"/>
      <c r="TD34" s="20"/>
      <c r="TE34"/>
      <c r="TF34" s="20"/>
      <c r="TG34"/>
      <c r="TH34" s="20"/>
      <c r="TI34"/>
      <c r="TJ34" s="20"/>
      <c r="TK34"/>
      <c r="TL34" s="20"/>
      <c r="TM34"/>
      <c r="TN34" s="20"/>
      <c r="TO34"/>
      <c r="TP34" s="20"/>
      <c r="TQ34"/>
      <c r="TR34" s="20"/>
      <c r="TS34"/>
      <c r="TT34" s="20"/>
      <c r="TU34"/>
      <c r="TV34" s="20"/>
      <c r="TW34"/>
      <c r="TX34" s="20"/>
      <c r="TY34"/>
      <c r="TZ34" s="20"/>
      <c r="UA34"/>
      <c r="UB34" s="20"/>
      <c r="UC34"/>
      <c r="UD34" s="20"/>
      <c r="UE34"/>
      <c r="UF34" s="20"/>
      <c r="UG34"/>
      <c r="UH34" s="20"/>
      <c r="UI34"/>
      <c r="UJ34" s="20"/>
      <c r="UK34"/>
      <c r="UL34" s="20"/>
      <c r="UM34"/>
      <c r="UN34" s="20"/>
      <c r="UO34"/>
      <c r="UP34" s="20"/>
      <c r="UQ34"/>
      <c r="UR34" s="20"/>
      <c r="US34"/>
      <c r="UT34" s="20"/>
      <c r="UU34"/>
      <c r="UV34" s="20"/>
      <c r="UW34"/>
      <c r="UX34" s="20"/>
      <c r="UY34"/>
      <c r="UZ34" s="20"/>
      <c r="VA34"/>
      <c r="VB34" s="20"/>
      <c r="VC34"/>
      <c r="VD34" s="20"/>
      <c r="VE34"/>
      <c r="VF34" s="20"/>
      <c r="VG34"/>
      <c r="VH34" s="20"/>
      <c r="VI34"/>
      <c r="VJ34" s="20"/>
      <c r="VK34"/>
      <c r="VL34" s="20"/>
      <c r="VM34"/>
      <c r="VN34" s="20"/>
      <c r="VO34"/>
      <c r="VP34" s="20"/>
      <c r="VQ34"/>
      <c r="VR34" s="20"/>
      <c r="VS34"/>
      <c r="VT34" s="20"/>
      <c r="VU34"/>
      <c r="VV34" s="20"/>
      <c r="VW34"/>
      <c r="VX34" s="20"/>
      <c r="VY34"/>
      <c r="VZ34" s="20"/>
      <c r="WA34"/>
      <c r="WB34" s="20"/>
      <c r="WC34"/>
      <c r="WD34" s="20"/>
      <c r="WE34"/>
      <c r="WF34" s="20"/>
      <c r="WG34"/>
      <c r="WH34" s="20"/>
      <c r="WI34"/>
      <c r="WJ34" s="20"/>
      <c r="WK34"/>
      <c r="WL34" s="20"/>
      <c r="WM34"/>
      <c r="WN34" s="20"/>
      <c r="WO34"/>
      <c r="WP34" s="20"/>
      <c r="WQ34"/>
      <c r="WR34" s="20"/>
      <c r="WS34"/>
      <c r="WT34" s="20"/>
      <c r="WU34"/>
      <c r="WV34" s="20"/>
      <c r="WW34"/>
      <c r="WX34" s="20"/>
      <c r="WY34"/>
      <c r="WZ34" s="20"/>
      <c r="XA34"/>
      <c r="XB34" s="20"/>
      <c r="XC34"/>
      <c r="XD34" s="20"/>
      <c r="XE34"/>
      <c r="XF34" s="20"/>
      <c r="XG34"/>
      <c r="XH34" s="20"/>
      <c r="XI34"/>
      <c r="XJ34" s="20"/>
      <c r="XK34"/>
      <c r="XL34" s="20"/>
      <c r="XM34"/>
      <c r="XN34" s="20"/>
      <c r="XO34"/>
      <c r="XP34" s="20"/>
      <c r="XQ34"/>
      <c r="XR34" s="20"/>
      <c r="XS34"/>
      <c r="XT34" s="20"/>
      <c r="XU34"/>
      <c r="XV34" s="20"/>
      <c r="XW34"/>
      <c r="XX34" s="20"/>
      <c r="XY34"/>
      <c r="XZ34" s="20"/>
      <c r="YA34"/>
      <c r="YB34" s="20"/>
      <c r="YC34"/>
      <c r="YD34" s="20"/>
      <c r="YE34"/>
      <c r="YF34" s="20"/>
      <c r="YG34"/>
      <c r="YH34" s="20"/>
      <c r="YI34"/>
      <c r="YJ34" s="20"/>
      <c r="YK34"/>
      <c r="YL34" s="20"/>
      <c r="YM34"/>
      <c r="YN34" s="20"/>
      <c r="YO34"/>
      <c r="YP34" s="20"/>
      <c r="YQ34"/>
      <c r="YR34" s="20"/>
      <c r="YS34"/>
      <c r="YT34" s="20"/>
      <c r="YU34"/>
      <c r="YV34" s="20"/>
      <c r="YW34"/>
      <c r="YX34" s="20"/>
      <c r="YY34"/>
      <c r="YZ34" s="20"/>
      <c r="ZA34"/>
      <c r="ZB34" s="20"/>
      <c r="ZC34"/>
      <c r="ZD34" s="20"/>
      <c r="ZE34"/>
      <c r="ZF34" s="20"/>
      <c r="ZG34"/>
      <c r="ZH34" s="20"/>
      <c r="ZI34"/>
      <c r="ZJ34" s="20"/>
      <c r="ZK34"/>
      <c r="ZL34" s="20"/>
      <c r="ZM34"/>
      <c r="ZN34" s="20"/>
      <c r="ZO34"/>
      <c r="ZP34" s="20"/>
      <c r="ZQ34"/>
      <c r="ZR34" s="20"/>
      <c r="ZS34"/>
      <c r="ZT34" s="20"/>
      <c r="ZU34"/>
      <c r="ZV34" s="20"/>
      <c r="ZW34"/>
      <c r="ZX34" s="20"/>
      <c r="ZY34"/>
      <c r="ZZ34" s="20"/>
      <c r="AAA34"/>
      <c r="AAB34" s="20"/>
      <c r="AAC34"/>
      <c r="AAD34" s="20"/>
      <c r="AAE34"/>
      <c r="AAF34" s="20"/>
      <c r="AAG34"/>
      <c r="AAH34" s="20"/>
      <c r="AAI34"/>
      <c r="AAJ34" s="20"/>
      <c r="AAK34"/>
      <c r="AAL34" s="20"/>
      <c r="AAM34"/>
      <c r="AAN34" s="20"/>
      <c r="AAO34"/>
      <c r="AAP34" s="20"/>
      <c r="AAQ34"/>
      <c r="AAR34" s="20"/>
      <c r="AAS34"/>
      <c r="AAT34" s="20"/>
      <c r="AAU34"/>
      <c r="AAV34" s="20"/>
      <c r="AAW34"/>
      <c r="AAX34" s="20"/>
      <c r="AAY34"/>
      <c r="AAZ34" s="20"/>
      <c r="ABA34"/>
      <c r="ABB34" s="20"/>
      <c r="ABC34"/>
      <c r="ABD34" s="20"/>
      <c r="ABE34"/>
      <c r="ABF34" s="20"/>
      <c r="ABG34"/>
      <c r="ABH34" s="20"/>
      <c r="ABI34"/>
      <c r="ABJ34" s="20"/>
      <c r="ABK34"/>
      <c r="ABL34" s="20"/>
      <c r="ABM34"/>
      <c r="ABN34" s="20"/>
      <c r="ABO34"/>
      <c r="ABP34" s="20"/>
      <c r="ABQ34"/>
      <c r="ABR34" s="20"/>
      <c r="ABS34"/>
      <c r="ABT34" s="20"/>
      <c r="ABU34"/>
      <c r="ABV34" s="20"/>
      <c r="ABW34"/>
      <c r="ABX34" s="20"/>
      <c r="ABY34"/>
      <c r="ABZ34" s="20"/>
      <c r="ACA34"/>
      <c r="ACB34" s="20"/>
      <c r="ACC34"/>
      <c r="ACD34" s="20"/>
      <c r="ACE34"/>
      <c r="ACF34" s="20"/>
      <c r="ACG34"/>
      <c r="ACH34" s="20"/>
      <c r="ACI34"/>
      <c r="ACJ34" s="20"/>
      <c r="ACK34"/>
      <c r="ACL34" s="20"/>
      <c r="ACM34"/>
      <c r="ACN34" s="20"/>
      <c r="ACO34"/>
      <c r="ACP34" s="20"/>
      <c r="ACQ34"/>
      <c r="ACR34" s="20"/>
      <c r="ACS34"/>
      <c r="ACT34" s="20"/>
      <c r="ACU34"/>
      <c r="ACV34" s="20"/>
      <c r="ACW34"/>
      <c r="ACX34" s="20"/>
      <c r="ACY34"/>
      <c r="ACZ34" s="20"/>
      <c r="ADA34"/>
      <c r="ADB34" s="20"/>
      <c r="ADC34"/>
      <c r="ADD34" s="20"/>
      <c r="ADE34"/>
      <c r="ADF34" s="20"/>
      <c r="ADG34"/>
      <c r="ADH34" s="20"/>
      <c r="ADI34"/>
      <c r="ADJ34" s="20"/>
      <c r="ADK34"/>
      <c r="ADL34" s="20"/>
      <c r="ADM34"/>
      <c r="ADN34" s="20"/>
      <c r="ADO34"/>
      <c r="ADP34" s="20"/>
      <c r="ADQ34"/>
      <c r="ADR34" s="20"/>
      <c r="ADS34"/>
      <c r="ADT34" s="20"/>
      <c r="ADU34"/>
      <c r="ADV34" s="20"/>
      <c r="ADW34"/>
      <c r="ADX34" s="20"/>
      <c r="ADY34"/>
      <c r="ADZ34" s="20"/>
      <c r="AEA34"/>
      <c r="AEB34" s="20"/>
      <c r="AEC34"/>
      <c r="AED34" s="20"/>
      <c r="AEE34"/>
      <c r="AEF34" s="20"/>
      <c r="AEG34"/>
      <c r="AEH34" s="20"/>
      <c r="AEI34"/>
      <c r="AEJ34" s="20"/>
      <c r="AEK34"/>
      <c r="AEL34" s="20"/>
      <c r="AEM34"/>
      <c r="AEN34" s="20"/>
      <c r="AEO34"/>
      <c r="AEP34" s="20"/>
      <c r="AEQ34"/>
      <c r="AER34" s="20"/>
      <c r="AES34"/>
      <c r="AET34" s="20"/>
      <c r="AEU34"/>
      <c r="AEV34" s="20"/>
      <c r="AEW34"/>
      <c r="AEX34" s="20"/>
      <c r="AEY34"/>
      <c r="AEZ34" s="20"/>
      <c r="AFA34"/>
      <c r="AFB34" s="20"/>
      <c r="AFC34"/>
      <c r="AFD34" s="20"/>
      <c r="AFE34"/>
      <c r="AFF34" s="20"/>
      <c r="AFG34"/>
      <c r="AFH34" s="20"/>
      <c r="AFI34"/>
      <c r="AFJ34" s="20"/>
      <c r="AFK34"/>
      <c r="AFL34" s="20"/>
      <c r="AFM34"/>
      <c r="AFN34" s="20"/>
      <c r="AFO34"/>
      <c r="AFP34" s="20"/>
      <c r="AFQ34"/>
      <c r="AFR34" s="20"/>
      <c r="AFS34"/>
      <c r="AFT34" s="20"/>
      <c r="AFU34"/>
      <c r="AFV34" s="20"/>
      <c r="AFW34"/>
      <c r="AFX34" s="20"/>
      <c r="AFY34"/>
      <c r="AFZ34" s="20"/>
      <c r="AGA34"/>
      <c r="AGB34" s="20"/>
      <c r="AGC34"/>
      <c r="AGD34" s="20"/>
      <c r="AGE34"/>
      <c r="AGF34" s="20"/>
      <c r="AGG34"/>
      <c r="AGH34" s="20"/>
      <c r="AGI34"/>
      <c r="AGJ34" s="20"/>
      <c r="AGK34"/>
      <c r="AGL34" s="20"/>
      <c r="AGM34"/>
      <c r="AGN34" s="20"/>
      <c r="AGO34"/>
      <c r="AGP34" s="20"/>
      <c r="AGQ34"/>
      <c r="AGR34" s="20"/>
      <c r="AGS34"/>
      <c r="AGT34" s="20"/>
      <c r="AGU34"/>
      <c r="AGV34" s="20"/>
      <c r="AGW34"/>
      <c r="AGX34" s="20"/>
      <c r="AGY34"/>
      <c r="AGZ34" s="20"/>
      <c r="AHA34"/>
      <c r="AHB34" s="20"/>
      <c r="AHC34"/>
      <c r="AHD34" s="20"/>
      <c r="AHE34"/>
      <c r="AHF34" s="20"/>
      <c r="AHG34"/>
      <c r="AHH34" s="20"/>
      <c r="AHI34"/>
      <c r="AHJ34" s="20"/>
      <c r="AHK34"/>
      <c r="AHL34" s="20"/>
      <c r="AHM34"/>
      <c r="AHN34" s="20"/>
      <c r="AHO34"/>
      <c r="AHP34" s="20"/>
      <c r="AHQ34"/>
      <c r="AHR34" s="20"/>
      <c r="AHS34"/>
      <c r="AHT34" s="20"/>
      <c r="AHU34"/>
      <c r="AHV34" s="20"/>
      <c r="AHW34"/>
      <c r="AHX34" s="20"/>
      <c r="AHY34"/>
      <c r="AHZ34" s="20"/>
      <c r="AIA34"/>
      <c r="AIB34" s="20"/>
      <c r="AIC34"/>
      <c r="AID34" s="20"/>
      <c r="AIE34"/>
      <c r="AIF34" s="20"/>
      <c r="AIG34"/>
      <c r="AIH34" s="20"/>
      <c r="AII34"/>
      <c r="AIJ34" s="20"/>
      <c r="AIK34"/>
      <c r="AIL34" s="20"/>
      <c r="AIM34"/>
      <c r="AIN34" s="20"/>
      <c r="AIO34"/>
      <c r="AIP34" s="20"/>
      <c r="AIQ34"/>
      <c r="AIR34" s="20"/>
      <c r="AIS34"/>
      <c r="AIT34" s="20"/>
      <c r="AIU34"/>
      <c r="AIV34" s="20"/>
      <c r="AIW34"/>
      <c r="AIX34" s="20"/>
      <c r="AIY34"/>
      <c r="AIZ34" s="20"/>
      <c r="AJA34"/>
      <c r="AJB34" s="20"/>
      <c r="AJC34"/>
      <c r="AJD34" s="20"/>
      <c r="AJE34"/>
      <c r="AJF34" s="20"/>
      <c r="AJG34"/>
      <c r="AJH34" s="20"/>
      <c r="AJI34"/>
      <c r="AJJ34" s="20"/>
      <c r="AJK34"/>
      <c r="AJL34" s="20"/>
      <c r="AJM34"/>
      <c r="AJN34" s="20"/>
      <c r="AJO34"/>
      <c r="AJP34" s="20"/>
      <c r="AJQ34"/>
      <c r="AJR34" s="20"/>
      <c r="AJS34"/>
      <c r="AJT34" s="20"/>
      <c r="AJU34"/>
      <c r="AJV34" s="20"/>
      <c r="AJW34"/>
      <c r="AJX34" s="20"/>
      <c r="AJY34"/>
      <c r="AJZ34" s="20"/>
      <c r="AKA34"/>
      <c r="AKB34" s="20"/>
      <c r="AKC34"/>
      <c r="AKD34" s="20"/>
      <c r="AKE34"/>
      <c r="AKF34" s="20"/>
      <c r="AKG34"/>
      <c r="AKH34" s="20"/>
      <c r="AKI34"/>
      <c r="AKJ34" s="20"/>
      <c r="AKK34"/>
      <c r="AKL34" s="20"/>
      <c r="AKM34"/>
      <c r="AKN34" s="20"/>
      <c r="AKO34"/>
      <c r="AKP34" s="20"/>
      <c r="AKQ34"/>
      <c r="AKR34" s="20"/>
      <c r="AKS34"/>
      <c r="AKT34" s="20"/>
      <c r="AKU34"/>
      <c r="AKV34" s="20"/>
      <c r="AKW34"/>
      <c r="AKX34" s="20"/>
      <c r="AKY34"/>
      <c r="AKZ34" s="20"/>
      <c r="ALA34"/>
      <c r="ALB34" s="20"/>
      <c r="ALC34"/>
      <c r="ALD34" s="20"/>
      <c r="ALE34"/>
      <c r="ALF34" s="20"/>
      <c r="ALG34"/>
      <c r="ALH34" s="20"/>
      <c r="ALI34"/>
      <c r="ALJ34" s="20"/>
      <c r="ALK34"/>
      <c r="ALL34" s="20"/>
      <c r="ALM34"/>
      <c r="ALN34" s="20"/>
      <c r="ALO34"/>
      <c r="ALP34" s="20"/>
      <c r="ALQ34"/>
      <c r="ALR34" s="20"/>
      <c r="ALS34"/>
      <c r="ALT34" s="20"/>
      <c r="ALU34"/>
      <c r="ALV34" s="20"/>
      <c r="ALW34"/>
      <c r="ALX34" s="20"/>
      <c r="ALY34"/>
      <c r="ALZ34" s="20"/>
      <c r="AMA34"/>
      <c r="AMB34" s="20"/>
      <c r="AMC34"/>
      <c r="AMD34" s="20"/>
      <c r="AME34"/>
      <c r="AMF34" s="20"/>
      <c r="AMG34"/>
      <c r="AMH34" s="20"/>
      <c r="AMI34"/>
      <c r="AMJ34" s="20"/>
      <c r="AMK34"/>
      <c r="AML34" s="20"/>
      <c r="AMM34"/>
      <c r="AMN34" s="20"/>
      <c r="AMO34"/>
      <c r="AMP34" s="20"/>
      <c r="AMQ34"/>
      <c r="AMR34" s="20"/>
      <c r="AMS34"/>
      <c r="AMT34" s="20"/>
      <c r="AMU34"/>
      <c r="AMV34" s="20"/>
      <c r="AMW34"/>
      <c r="AMX34" s="20"/>
      <c r="AMY34"/>
      <c r="AMZ34" s="20"/>
      <c r="ANA34"/>
      <c r="ANB34" s="20"/>
      <c r="ANC34"/>
      <c r="AND34" s="20"/>
      <c r="ANE34"/>
      <c r="ANF34" s="20"/>
      <c r="ANG34"/>
      <c r="ANH34" s="20"/>
      <c r="ANI34"/>
      <c r="ANJ34" s="20"/>
      <c r="ANK34"/>
      <c r="ANL34" s="20"/>
      <c r="ANM34"/>
      <c r="ANN34" s="20"/>
      <c r="ANO34"/>
      <c r="ANP34" s="20"/>
      <c r="ANQ34"/>
      <c r="ANR34" s="20"/>
      <c r="ANS34"/>
      <c r="ANT34" s="20"/>
      <c r="ANU34"/>
      <c r="ANV34" s="20"/>
      <c r="ANW34"/>
      <c r="ANX34" s="20"/>
      <c r="ANY34"/>
      <c r="ANZ34" s="20"/>
      <c r="AOA34"/>
      <c r="AOB34" s="20"/>
      <c r="AOC34"/>
      <c r="AOD34" s="20"/>
      <c r="AOE34"/>
      <c r="AOF34" s="20"/>
      <c r="AOG34"/>
      <c r="AOH34" s="20"/>
      <c r="AOI34"/>
      <c r="AOJ34" s="20"/>
      <c r="AOK34"/>
      <c r="AOL34" s="20"/>
      <c r="AOM34"/>
      <c r="AON34" s="20"/>
      <c r="AOO34"/>
      <c r="AOP34" s="20"/>
      <c r="AOQ34"/>
      <c r="AOR34" s="20"/>
      <c r="AOS34"/>
      <c r="AOT34" s="20"/>
      <c r="AOU34"/>
      <c r="AOV34" s="20"/>
      <c r="AOW34"/>
      <c r="AOX34" s="20"/>
      <c r="AOY34"/>
      <c r="AOZ34" s="20"/>
      <c r="APA34"/>
      <c r="APB34" s="20"/>
      <c r="APC34"/>
      <c r="APD34" s="20"/>
      <c r="APE34"/>
      <c r="APF34" s="20"/>
      <c r="APG34"/>
      <c r="APH34" s="20"/>
      <c r="API34"/>
      <c r="APJ34" s="20"/>
      <c r="APK34"/>
      <c r="APL34" s="20"/>
      <c r="APM34"/>
      <c r="APN34" s="20"/>
      <c r="APO34"/>
      <c r="APP34" s="20"/>
      <c r="APQ34"/>
      <c r="APR34" s="20"/>
      <c r="APS34"/>
      <c r="APT34" s="20"/>
      <c r="APU34"/>
      <c r="APV34" s="20"/>
      <c r="APW34"/>
      <c r="APX34" s="20"/>
      <c r="APY34"/>
      <c r="APZ34" s="20"/>
      <c r="AQA34"/>
      <c r="AQB34" s="20"/>
      <c r="AQC34"/>
      <c r="AQD34" s="20"/>
      <c r="AQE34"/>
      <c r="AQF34" s="20"/>
      <c r="AQG34"/>
      <c r="AQH34" s="20"/>
      <c r="AQI34"/>
      <c r="AQJ34" s="20"/>
      <c r="AQK34"/>
      <c r="AQL34" s="20"/>
      <c r="AQM34"/>
      <c r="AQN34" s="20"/>
      <c r="AQO34"/>
      <c r="AQP34" s="20"/>
      <c r="AQQ34"/>
      <c r="AQR34" s="20"/>
      <c r="AQS34"/>
      <c r="AQT34" s="20"/>
      <c r="AQU34"/>
      <c r="AQV34" s="20"/>
      <c r="AQW34"/>
      <c r="AQX34" s="20"/>
      <c r="AQY34"/>
      <c r="AQZ34" s="20"/>
      <c r="ARA34"/>
      <c r="ARB34" s="20"/>
      <c r="ARC34"/>
      <c r="ARD34" s="20"/>
      <c r="ARE34"/>
      <c r="ARF34" s="20"/>
      <c r="ARG34"/>
      <c r="ARH34" s="20"/>
      <c r="ARI34"/>
      <c r="ARJ34" s="20"/>
      <c r="ARK34"/>
      <c r="ARL34" s="20"/>
      <c r="ARM34"/>
      <c r="ARN34" s="20"/>
      <c r="ARO34"/>
      <c r="ARP34" s="20"/>
      <c r="ARQ34"/>
      <c r="ARR34" s="20"/>
      <c r="ARS34"/>
      <c r="ART34" s="20"/>
      <c r="ARU34"/>
      <c r="ARV34" s="20"/>
      <c r="ARW34"/>
      <c r="ARX34" s="20"/>
      <c r="ARY34"/>
      <c r="ARZ34" s="20"/>
      <c r="ASA34"/>
      <c r="ASB34" s="20"/>
      <c r="ASC34"/>
      <c r="ASD34" s="20"/>
      <c r="ASE34"/>
      <c r="ASF34" s="20"/>
      <c r="ASG34"/>
      <c r="ASH34" s="20"/>
      <c r="ASI34"/>
      <c r="ASJ34" s="20"/>
      <c r="ASK34"/>
      <c r="ASL34" s="20"/>
      <c r="ASM34"/>
      <c r="ASN34" s="20"/>
      <c r="ASO34"/>
      <c r="ASP34" s="20"/>
      <c r="ASQ34"/>
      <c r="ASR34" s="20"/>
      <c r="ASS34"/>
      <c r="AST34" s="20"/>
      <c r="ASU34"/>
      <c r="ASV34" s="20"/>
      <c r="ASW34"/>
      <c r="ASX34" s="20"/>
      <c r="ASY34"/>
      <c r="ASZ34" s="20"/>
      <c r="ATA34"/>
      <c r="ATB34" s="20"/>
      <c r="ATC34"/>
      <c r="ATD34" s="20"/>
      <c r="ATE34"/>
      <c r="ATF34" s="20"/>
      <c r="ATG34"/>
      <c r="ATH34" s="20"/>
      <c r="ATI34"/>
      <c r="ATJ34" s="20"/>
      <c r="ATK34"/>
      <c r="ATL34" s="20"/>
      <c r="ATM34"/>
      <c r="ATN34" s="20"/>
      <c r="ATO34"/>
      <c r="ATP34" s="20"/>
      <c r="ATQ34"/>
      <c r="ATR34" s="20"/>
      <c r="ATS34"/>
      <c r="ATT34" s="20"/>
      <c r="ATU34"/>
      <c r="ATV34" s="20"/>
      <c r="ATW34"/>
      <c r="ATX34" s="20"/>
      <c r="ATY34"/>
      <c r="ATZ34" s="20"/>
      <c r="AUA34"/>
      <c r="AUB34" s="20"/>
      <c r="AUC34"/>
      <c r="AUD34" s="20"/>
      <c r="AUE34"/>
      <c r="AUF34" s="20"/>
      <c r="AUG34"/>
      <c r="AUH34" s="20"/>
      <c r="AUI34"/>
      <c r="AUJ34" s="20"/>
      <c r="AUK34"/>
      <c r="AUL34" s="20"/>
      <c r="AUM34"/>
      <c r="AUN34" s="20"/>
      <c r="AUO34"/>
      <c r="AUP34" s="20"/>
      <c r="AUQ34"/>
      <c r="AUR34" s="20"/>
      <c r="AUS34"/>
      <c r="AUT34" s="20"/>
      <c r="AUU34"/>
      <c r="AUV34" s="20"/>
      <c r="AUW34"/>
      <c r="AUX34" s="20"/>
      <c r="AUY34"/>
      <c r="AUZ34" s="20"/>
      <c r="AVA34"/>
      <c r="AVB34" s="20"/>
      <c r="AVC34"/>
      <c r="AVD34" s="20"/>
      <c r="AVE34"/>
      <c r="AVF34" s="20"/>
      <c r="AVG34"/>
      <c r="AVH34" s="20"/>
      <c r="AVI34"/>
      <c r="AVJ34" s="20"/>
      <c r="AVK34"/>
      <c r="AVL34" s="20"/>
      <c r="AVM34"/>
      <c r="AVN34" s="20"/>
      <c r="AVO34"/>
      <c r="AVP34" s="20"/>
      <c r="AVQ34"/>
      <c r="AVR34" s="20"/>
      <c r="AVS34"/>
      <c r="AVT34" s="20"/>
      <c r="AVU34"/>
      <c r="AVV34" s="20"/>
      <c r="AVW34"/>
      <c r="AVX34" s="20"/>
      <c r="AVY34"/>
      <c r="AVZ34" s="20"/>
      <c r="AWA34"/>
      <c r="AWB34" s="20"/>
      <c r="AWC34"/>
      <c r="AWD34" s="20"/>
      <c r="AWE34"/>
      <c r="AWF34" s="20"/>
      <c r="AWG34"/>
      <c r="AWH34" s="20"/>
      <c r="AWI34"/>
      <c r="AWJ34" s="20"/>
      <c r="AWK34"/>
      <c r="AWL34" s="20"/>
      <c r="AWM34"/>
      <c r="AWN34" s="20"/>
      <c r="AWO34"/>
      <c r="AWP34" s="20"/>
      <c r="AWQ34"/>
      <c r="AWR34" s="20"/>
      <c r="AWS34"/>
      <c r="AWT34" s="20"/>
      <c r="AWU34"/>
      <c r="AWV34" s="20"/>
      <c r="AWW34"/>
      <c r="AWX34" s="20"/>
      <c r="AWY34"/>
      <c r="AWZ34" s="20"/>
      <c r="AXA34"/>
      <c r="AXB34" s="20"/>
      <c r="AXC34"/>
      <c r="AXD34" s="20"/>
      <c r="AXE34"/>
      <c r="AXF34" s="20"/>
      <c r="AXG34"/>
      <c r="AXH34" s="20"/>
      <c r="AXI34"/>
      <c r="AXJ34" s="20"/>
      <c r="AXK34"/>
      <c r="AXL34" s="20"/>
      <c r="AXM34"/>
      <c r="AXN34" s="20"/>
      <c r="AXO34"/>
      <c r="AXP34" s="20"/>
      <c r="AXQ34"/>
      <c r="AXR34" s="20"/>
      <c r="AXS34"/>
      <c r="AXT34" s="20"/>
      <c r="AXU34"/>
      <c r="AXV34" s="20"/>
      <c r="AXW34"/>
      <c r="AXX34" s="20"/>
      <c r="AXY34"/>
      <c r="AXZ34" s="20"/>
      <c r="AYA34"/>
      <c r="AYB34" s="20"/>
      <c r="AYC34"/>
      <c r="AYD34" s="20"/>
      <c r="AYE34"/>
      <c r="AYF34" s="20"/>
      <c r="AYG34"/>
      <c r="AYH34" s="20"/>
      <c r="AYI34"/>
      <c r="AYJ34" s="20"/>
      <c r="AYK34"/>
      <c r="AYL34" s="20"/>
      <c r="AYM34"/>
      <c r="AYN34" s="20"/>
      <c r="AYO34"/>
      <c r="AYP34" s="20"/>
      <c r="AYQ34"/>
      <c r="AYR34" s="20"/>
      <c r="AYS34"/>
      <c r="AYT34" s="20"/>
      <c r="AYU34"/>
      <c r="AYV34" s="20"/>
      <c r="AYW34"/>
      <c r="AYX34" s="20"/>
      <c r="AYY34"/>
      <c r="AYZ34" s="20"/>
      <c r="AZA34"/>
      <c r="AZB34" s="20"/>
      <c r="AZC34"/>
      <c r="AZD34" s="20"/>
      <c r="AZE34"/>
      <c r="AZF34" s="20"/>
      <c r="AZG34"/>
      <c r="AZH34" s="20"/>
      <c r="AZI34"/>
      <c r="AZJ34" s="20"/>
      <c r="AZK34"/>
      <c r="AZL34" s="20"/>
      <c r="AZM34"/>
      <c r="AZN34" s="20"/>
      <c r="AZO34"/>
      <c r="AZP34" s="20"/>
      <c r="AZQ34"/>
      <c r="AZR34" s="20"/>
      <c r="AZS34"/>
      <c r="AZT34" s="20"/>
      <c r="AZU34"/>
      <c r="AZV34" s="20"/>
      <c r="AZW34"/>
      <c r="AZX34" s="20"/>
      <c r="AZY34"/>
      <c r="AZZ34" s="20"/>
      <c r="BAA34"/>
      <c r="BAB34" s="20"/>
      <c r="BAC34"/>
      <c r="BAD34" s="20"/>
      <c r="BAE34"/>
      <c r="BAF34" s="20"/>
      <c r="BAG34"/>
      <c r="BAH34" s="20"/>
      <c r="BAI34"/>
      <c r="BAJ34" s="20"/>
      <c r="BAK34"/>
      <c r="BAL34" s="20"/>
      <c r="BAM34"/>
      <c r="BAN34" s="20"/>
      <c r="BAO34"/>
      <c r="BAP34" s="20"/>
      <c r="BAQ34"/>
      <c r="BAR34" s="20"/>
      <c r="BAS34"/>
      <c r="BAT34" s="20"/>
      <c r="BAU34"/>
      <c r="BAV34" s="20"/>
      <c r="BAW34"/>
      <c r="BAX34" s="20"/>
      <c r="BAY34"/>
      <c r="BAZ34" s="20"/>
      <c r="BBA34"/>
      <c r="BBB34" s="20"/>
      <c r="BBC34"/>
      <c r="BBD34" s="20"/>
      <c r="BBE34"/>
      <c r="BBF34" s="20"/>
      <c r="BBG34"/>
      <c r="BBH34" s="20"/>
      <c r="BBI34"/>
      <c r="BBJ34" s="20"/>
      <c r="BBK34"/>
      <c r="BBL34" s="20"/>
      <c r="BBM34"/>
      <c r="BBN34" s="20"/>
      <c r="BBO34"/>
      <c r="BBP34" s="20"/>
      <c r="BBQ34"/>
      <c r="BBR34" s="20"/>
      <c r="BBS34"/>
      <c r="BBT34" s="20"/>
      <c r="BBU34"/>
      <c r="BBV34" s="20"/>
      <c r="BBW34"/>
      <c r="BBX34" s="20"/>
      <c r="BBY34"/>
      <c r="BBZ34" s="20"/>
      <c r="BCA34"/>
      <c r="BCB34" s="20"/>
      <c r="BCC34"/>
      <c r="BCD34" s="20"/>
      <c r="BCE34"/>
      <c r="BCF34" s="20"/>
      <c r="BCG34"/>
      <c r="BCH34" s="20"/>
      <c r="BCI34"/>
      <c r="BCJ34" s="20"/>
      <c r="BCK34"/>
      <c r="BCL34" s="20"/>
      <c r="BCM34"/>
      <c r="BCN34" s="20"/>
      <c r="BCO34"/>
      <c r="BCP34" s="20"/>
      <c r="BCQ34"/>
      <c r="BCR34" s="20"/>
      <c r="BCS34"/>
      <c r="BCT34" s="20"/>
      <c r="BCU34"/>
      <c r="BCV34" s="20"/>
      <c r="BCW34"/>
      <c r="BCX34" s="20"/>
      <c r="BCY34"/>
      <c r="BCZ34" s="20"/>
      <c r="BDA34"/>
      <c r="BDB34" s="20"/>
      <c r="BDC34"/>
      <c r="BDD34" s="20"/>
      <c r="BDE34"/>
      <c r="BDF34" s="20"/>
      <c r="BDG34"/>
      <c r="BDH34" s="20"/>
      <c r="BDI34"/>
      <c r="BDJ34" s="20"/>
      <c r="BDK34"/>
      <c r="BDL34" s="20"/>
      <c r="BDM34"/>
      <c r="BDN34" s="20"/>
      <c r="BDO34"/>
      <c r="BDP34" s="20"/>
      <c r="BDQ34"/>
      <c r="BDR34" s="20"/>
      <c r="BDS34"/>
      <c r="BDT34" s="20"/>
      <c r="BDU34"/>
      <c r="BDV34" s="20"/>
      <c r="BDW34"/>
      <c r="BDX34" s="20"/>
      <c r="BDY34"/>
      <c r="BDZ34" s="20"/>
      <c r="BEA34"/>
      <c r="BEB34" s="20"/>
      <c r="BEC34"/>
      <c r="BED34" s="20"/>
      <c r="BEE34"/>
      <c r="BEF34" s="20"/>
      <c r="BEG34"/>
      <c r="BEH34" s="20"/>
      <c r="BEI34"/>
      <c r="BEJ34" s="20"/>
      <c r="BEK34"/>
      <c r="BEL34" s="20"/>
      <c r="BEM34"/>
      <c r="BEN34" s="20"/>
      <c r="BEO34"/>
      <c r="BEP34" s="20"/>
      <c r="BEQ34"/>
      <c r="BER34" s="20"/>
      <c r="BES34"/>
      <c r="BET34" s="20"/>
      <c r="BEU34"/>
      <c r="BEV34" s="20"/>
      <c r="BEW34"/>
      <c r="BEX34" s="20"/>
      <c r="BEY34"/>
      <c r="BEZ34" s="20"/>
      <c r="BFA34"/>
      <c r="BFB34" s="20"/>
      <c r="BFC34"/>
      <c r="BFD34" s="20"/>
      <c r="BFE34"/>
      <c r="BFF34" s="20"/>
      <c r="BFG34"/>
      <c r="BFH34" s="20"/>
      <c r="BFI34"/>
      <c r="BFJ34" s="20"/>
      <c r="BFK34"/>
      <c r="BFL34" s="20"/>
      <c r="BFM34"/>
      <c r="BFN34" s="20"/>
      <c r="BFO34"/>
      <c r="BFP34" s="20"/>
      <c r="BFQ34"/>
      <c r="BFR34" s="20"/>
      <c r="BFS34"/>
      <c r="BFT34" s="20"/>
      <c r="BFU34"/>
      <c r="BFV34" s="20"/>
      <c r="BFW34"/>
      <c r="BFX34" s="20"/>
      <c r="BFY34"/>
      <c r="BFZ34" s="20"/>
      <c r="BGA34"/>
      <c r="BGB34" s="20"/>
      <c r="BGC34"/>
      <c r="BGD34" s="20"/>
      <c r="BGE34"/>
      <c r="BGF34" s="20"/>
      <c r="BGG34"/>
      <c r="BGH34" s="20"/>
      <c r="BGI34"/>
      <c r="BGJ34" s="20"/>
      <c r="BGK34"/>
      <c r="BGL34" s="20"/>
      <c r="BGM34"/>
      <c r="BGN34" s="20"/>
      <c r="BGO34"/>
      <c r="BGP34" s="20"/>
      <c r="BGQ34"/>
      <c r="BGR34" s="20"/>
      <c r="BGS34"/>
      <c r="BGT34" s="20"/>
      <c r="BGU34"/>
      <c r="BGV34" s="20"/>
      <c r="BGW34"/>
      <c r="BGX34" s="20"/>
      <c r="BGY34"/>
      <c r="BGZ34" s="20"/>
      <c r="BHA34"/>
      <c r="BHB34" s="20"/>
      <c r="BHC34"/>
      <c r="BHD34" s="20"/>
      <c r="BHE34"/>
      <c r="BHF34" s="20"/>
      <c r="BHG34"/>
      <c r="BHH34" s="20"/>
      <c r="BHI34"/>
      <c r="BHJ34" s="20"/>
      <c r="BHK34"/>
      <c r="BHL34" s="20"/>
      <c r="BHM34"/>
      <c r="BHN34" s="20"/>
      <c r="BHO34"/>
      <c r="BHP34" s="20"/>
      <c r="BHQ34"/>
      <c r="BHR34" s="20"/>
      <c r="BHS34"/>
      <c r="BHT34" s="20"/>
      <c r="BHU34"/>
      <c r="BHV34" s="20"/>
      <c r="BHW34"/>
      <c r="BHX34" s="20"/>
      <c r="BHY34"/>
      <c r="BHZ34" s="20"/>
      <c r="BIA34"/>
      <c r="BIB34" s="20"/>
      <c r="BIC34"/>
      <c r="BID34" s="20"/>
      <c r="BIE34"/>
      <c r="BIF34" s="20"/>
      <c r="BIG34"/>
      <c r="BIH34" s="20"/>
      <c r="BII34"/>
      <c r="BIJ34" s="20"/>
      <c r="BIK34"/>
      <c r="BIL34" s="20"/>
      <c r="BIM34"/>
      <c r="BIN34" s="20"/>
      <c r="BIO34"/>
      <c r="BIP34" s="20"/>
      <c r="BIQ34"/>
      <c r="BIR34" s="20"/>
      <c r="BIS34"/>
      <c r="BIT34" s="20"/>
      <c r="BIU34"/>
      <c r="BIV34" s="20"/>
      <c r="BIW34"/>
      <c r="BIX34" s="20"/>
      <c r="BIY34"/>
      <c r="BIZ34" s="20"/>
      <c r="BJA34"/>
      <c r="BJB34" s="20"/>
      <c r="BJC34"/>
      <c r="BJD34" s="20"/>
      <c r="BJE34"/>
      <c r="BJF34" s="20"/>
      <c r="BJG34"/>
      <c r="BJH34" s="20"/>
      <c r="BJI34"/>
      <c r="BJJ34" s="20"/>
      <c r="BJK34"/>
      <c r="BJL34" s="20"/>
      <c r="BJM34"/>
      <c r="BJN34" s="20"/>
      <c r="BJO34"/>
      <c r="BJP34" s="20"/>
      <c r="BJQ34"/>
      <c r="BJR34" s="20"/>
      <c r="BJS34"/>
      <c r="BJT34" s="20"/>
      <c r="BJU34"/>
      <c r="BJV34" s="20"/>
      <c r="BJW34"/>
      <c r="BJX34" s="20"/>
      <c r="BJY34"/>
      <c r="BJZ34" s="20"/>
      <c r="BKA34"/>
      <c r="BKB34" s="20"/>
      <c r="BKC34"/>
      <c r="BKD34" s="20"/>
      <c r="BKE34"/>
      <c r="BKF34" s="20"/>
      <c r="BKG34"/>
      <c r="BKH34" s="20"/>
      <c r="BKI34"/>
      <c r="BKJ34" s="20"/>
      <c r="BKK34"/>
      <c r="BKL34" s="20"/>
      <c r="BKM34"/>
      <c r="BKN34" s="20"/>
      <c r="BKO34"/>
      <c r="BKP34" s="20"/>
      <c r="BKQ34"/>
      <c r="BKR34" s="20"/>
      <c r="BKS34"/>
      <c r="BKT34" s="20"/>
      <c r="BKU34"/>
      <c r="BKV34" s="20"/>
      <c r="BKW34"/>
      <c r="BKX34" s="20"/>
      <c r="BKY34"/>
      <c r="BKZ34" s="20"/>
      <c r="BLA34"/>
      <c r="BLB34" s="20"/>
      <c r="BLC34"/>
      <c r="BLD34" s="20"/>
      <c r="BLE34"/>
      <c r="BLF34" s="20"/>
      <c r="BLG34"/>
      <c r="BLH34" s="20"/>
      <c r="BLI34"/>
      <c r="BLJ34" s="20"/>
      <c r="BLK34"/>
      <c r="BLL34" s="20"/>
      <c r="BLM34"/>
      <c r="BLN34" s="20"/>
      <c r="BLO34"/>
      <c r="BLP34" s="20"/>
      <c r="BLQ34"/>
      <c r="BLR34" s="20"/>
      <c r="BLS34"/>
      <c r="BLT34" s="20"/>
      <c r="BLU34"/>
      <c r="BLV34" s="20"/>
      <c r="BLW34"/>
      <c r="BLX34" s="20"/>
      <c r="BLY34"/>
      <c r="BLZ34" s="20"/>
      <c r="BMA34"/>
      <c r="BMB34" s="20"/>
      <c r="BMC34"/>
      <c r="BMD34" s="20"/>
      <c r="BME34"/>
      <c r="BMF34" s="20"/>
      <c r="BMG34"/>
      <c r="BMH34" s="20"/>
      <c r="BMI34"/>
      <c r="BMJ34" s="20"/>
      <c r="BMK34"/>
      <c r="BML34" s="20"/>
      <c r="BMM34"/>
      <c r="BMN34" s="20"/>
      <c r="BMO34"/>
      <c r="BMP34" s="20"/>
      <c r="BMQ34"/>
      <c r="BMR34" s="20"/>
      <c r="BMS34"/>
      <c r="BMT34" s="20"/>
      <c r="BMU34"/>
      <c r="BMV34" s="20"/>
      <c r="BMW34"/>
      <c r="BMX34" s="20"/>
      <c r="BMY34"/>
      <c r="BMZ34" s="20"/>
      <c r="BNA34"/>
      <c r="BNB34" s="20"/>
      <c r="BNC34"/>
      <c r="BND34" s="20"/>
      <c r="BNE34"/>
      <c r="BNF34" s="20"/>
      <c r="BNG34"/>
      <c r="BNH34" s="20"/>
      <c r="BNI34"/>
      <c r="BNJ34" s="20"/>
      <c r="BNK34"/>
      <c r="BNL34" s="20"/>
      <c r="BNM34"/>
      <c r="BNN34" s="20"/>
      <c r="BNO34"/>
      <c r="BNP34" s="20"/>
      <c r="BNQ34"/>
      <c r="BNR34" s="20"/>
      <c r="BNS34"/>
      <c r="BNT34" s="20"/>
      <c r="BNU34"/>
      <c r="BNV34" s="20"/>
      <c r="BNW34"/>
      <c r="BNX34" s="20"/>
      <c r="BNY34"/>
      <c r="BNZ34" s="20"/>
      <c r="BOA34"/>
      <c r="BOB34" s="20"/>
      <c r="BOC34"/>
      <c r="BOD34" s="20"/>
      <c r="BOE34"/>
      <c r="BOF34" s="20"/>
      <c r="BOG34"/>
      <c r="BOH34" s="20"/>
      <c r="BOI34"/>
      <c r="BOJ34" s="20"/>
      <c r="BOK34"/>
      <c r="BOL34" s="20"/>
      <c r="BOM34"/>
      <c r="BON34" s="20"/>
      <c r="BOO34"/>
      <c r="BOP34" s="20"/>
      <c r="BOQ34"/>
      <c r="BOR34" s="20"/>
      <c r="BOS34"/>
      <c r="BOT34" s="20"/>
      <c r="BOU34"/>
      <c r="BOV34" s="20"/>
      <c r="BOW34"/>
      <c r="BOX34" s="20"/>
      <c r="BOY34"/>
      <c r="BOZ34" s="20"/>
      <c r="BPA34"/>
      <c r="BPB34" s="20"/>
      <c r="BPC34"/>
      <c r="BPD34" s="20"/>
      <c r="BPE34"/>
      <c r="BPF34" s="20"/>
      <c r="BPG34"/>
      <c r="BPH34" s="20"/>
      <c r="BPI34"/>
      <c r="BPJ34" s="20"/>
      <c r="BPK34"/>
      <c r="BPL34" s="20"/>
      <c r="BPM34"/>
      <c r="BPN34" s="20"/>
      <c r="BPO34"/>
      <c r="BPP34" s="20"/>
      <c r="BPQ34"/>
      <c r="BPR34" s="20"/>
      <c r="BPS34"/>
      <c r="BPT34" s="20"/>
      <c r="BPU34"/>
      <c r="BPV34" s="20"/>
      <c r="BPW34"/>
      <c r="BPX34" s="20"/>
      <c r="BPY34"/>
      <c r="BPZ34" s="20"/>
      <c r="BQA34"/>
      <c r="BQB34" s="20"/>
      <c r="BQC34"/>
      <c r="BQD34" s="20"/>
      <c r="BQE34"/>
      <c r="BQF34" s="20"/>
      <c r="BQG34"/>
      <c r="BQH34" s="20"/>
      <c r="BQI34"/>
      <c r="BQJ34" s="20"/>
      <c r="BQK34"/>
      <c r="BQL34" s="20"/>
      <c r="BQM34"/>
      <c r="BQN34" s="20"/>
      <c r="BQO34"/>
      <c r="BQP34" s="20"/>
      <c r="BQQ34"/>
      <c r="BQR34" s="20"/>
      <c r="BQS34"/>
      <c r="BQT34" s="20"/>
      <c r="BQU34"/>
      <c r="BQV34" s="20"/>
      <c r="BQW34"/>
      <c r="BQX34" s="20"/>
      <c r="BQY34"/>
      <c r="BQZ34" s="20"/>
      <c r="BRA34"/>
      <c r="BRB34" s="20"/>
      <c r="BRC34"/>
      <c r="BRD34" s="20"/>
      <c r="BRE34"/>
      <c r="BRF34" s="20"/>
      <c r="BRG34"/>
      <c r="BRH34" s="20"/>
      <c r="BRI34"/>
      <c r="BRJ34" s="20"/>
      <c r="BRK34"/>
      <c r="BRL34" s="20"/>
      <c r="BRM34"/>
      <c r="BRN34" s="20"/>
      <c r="BRO34"/>
      <c r="BRP34" s="20"/>
      <c r="BRQ34"/>
      <c r="BRR34" s="20"/>
      <c r="BRS34"/>
      <c r="BRT34" s="20"/>
      <c r="BRU34"/>
      <c r="BRV34" s="20"/>
      <c r="BRW34"/>
      <c r="BRX34" s="20"/>
      <c r="BRY34"/>
      <c r="BRZ34" s="20"/>
      <c r="BSA34"/>
      <c r="BSB34" s="20"/>
      <c r="BSC34"/>
      <c r="BSD34" s="20"/>
      <c r="BSE34"/>
      <c r="BSF34" s="20"/>
      <c r="BSG34"/>
      <c r="BSH34" s="20"/>
      <c r="BSI34"/>
      <c r="BSJ34" s="20"/>
      <c r="BSK34"/>
      <c r="BSL34" s="20"/>
      <c r="BSM34"/>
      <c r="BSN34" s="20"/>
      <c r="BSO34"/>
      <c r="BSP34" s="20"/>
      <c r="BSQ34"/>
      <c r="BSR34" s="20"/>
      <c r="BSS34"/>
      <c r="BST34" s="20"/>
      <c r="BSU34"/>
      <c r="BSV34" s="20"/>
      <c r="BSW34"/>
      <c r="BSX34" s="20"/>
      <c r="BSY34"/>
      <c r="BSZ34" s="20"/>
      <c r="BTA34"/>
      <c r="BTB34" s="20"/>
      <c r="BTC34"/>
      <c r="BTD34" s="20"/>
      <c r="BTE34"/>
      <c r="BTF34" s="20"/>
      <c r="BTG34"/>
      <c r="BTH34" s="20"/>
      <c r="BTI34"/>
      <c r="BTJ34" s="20"/>
      <c r="BTK34"/>
      <c r="BTL34" s="20"/>
      <c r="BTM34"/>
      <c r="BTN34" s="20"/>
      <c r="BTO34"/>
      <c r="BTP34" s="20"/>
      <c r="BTQ34"/>
      <c r="BTR34" s="20"/>
      <c r="BTS34"/>
      <c r="BTT34" s="20"/>
      <c r="BTU34"/>
      <c r="BTV34" s="20"/>
      <c r="BTW34"/>
      <c r="BTX34" s="20"/>
      <c r="BTY34"/>
      <c r="BTZ34" s="20"/>
      <c r="BUA34"/>
      <c r="BUB34" s="20"/>
      <c r="BUC34"/>
      <c r="BUD34" s="20"/>
      <c r="BUE34"/>
      <c r="BUF34" s="20"/>
      <c r="BUG34"/>
      <c r="BUH34" s="20"/>
      <c r="BUI34"/>
      <c r="BUJ34" s="20"/>
      <c r="BUK34"/>
      <c r="BUL34" s="20"/>
      <c r="BUM34"/>
      <c r="BUN34" s="20"/>
      <c r="BUO34"/>
      <c r="BUP34" s="20"/>
      <c r="BUQ34"/>
      <c r="BUR34" s="20"/>
      <c r="BUS34"/>
      <c r="BUT34" s="20"/>
      <c r="BUU34"/>
      <c r="BUV34" s="20"/>
      <c r="BUW34"/>
      <c r="BUX34" s="20"/>
      <c r="BUY34"/>
      <c r="BUZ34" s="20"/>
      <c r="BVA34"/>
      <c r="BVB34" s="20"/>
      <c r="BVC34"/>
      <c r="BVD34" s="20"/>
      <c r="BVE34"/>
      <c r="BVF34" s="20"/>
      <c r="BVG34"/>
      <c r="BVH34" s="20"/>
      <c r="BVI34"/>
      <c r="BVJ34" s="20"/>
      <c r="BVK34"/>
      <c r="BVL34" s="20"/>
      <c r="BVM34"/>
      <c r="BVN34" s="20"/>
      <c r="BVO34"/>
      <c r="BVP34" s="20"/>
      <c r="BVQ34"/>
      <c r="BVR34" s="20"/>
      <c r="BVS34"/>
      <c r="BVT34" s="20"/>
      <c r="BVU34"/>
      <c r="BVV34" s="20"/>
      <c r="BVW34"/>
      <c r="BVX34" s="20"/>
      <c r="BVY34"/>
      <c r="BVZ34" s="20"/>
      <c r="BWA34"/>
      <c r="BWB34" s="20"/>
      <c r="BWC34"/>
      <c r="BWD34" s="20"/>
      <c r="BWE34"/>
      <c r="BWF34" s="20"/>
      <c r="BWG34"/>
      <c r="BWH34" s="20"/>
      <c r="BWI34"/>
      <c r="BWJ34" s="20"/>
      <c r="BWK34"/>
      <c r="BWL34" s="20"/>
      <c r="BWM34"/>
      <c r="BWN34" s="20"/>
      <c r="BWO34"/>
      <c r="BWP34" s="20"/>
      <c r="BWQ34"/>
      <c r="BWR34" s="20"/>
      <c r="BWS34"/>
      <c r="BWT34" s="20"/>
      <c r="BWU34"/>
      <c r="BWV34" s="20"/>
      <c r="BWW34"/>
      <c r="BWX34" s="20"/>
      <c r="BWY34"/>
      <c r="BWZ34" s="20"/>
      <c r="BXA34"/>
      <c r="BXB34" s="20"/>
      <c r="BXC34"/>
      <c r="BXD34" s="20"/>
      <c r="BXE34"/>
      <c r="BXF34" s="20"/>
      <c r="BXG34"/>
      <c r="BXH34" s="20"/>
      <c r="BXI34"/>
      <c r="BXJ34" s="20"/>
      <c r="BXK34"/>
      <c r="BXL34" s="20"/>
      <c r="BXM34"/>
      <c r="BXN34" s="20"/>
      <c r="BXO34"/>
      <c r="BXP34" s="20"/>
      <c r="BXQ34"/>
      <c r="BXR34" s="20"/>
      <c r="BXS34"/>
      <c r="BXT34" s="20"/>
      <c r="BXU34"/>
      <c r="BXV34" s="20"/>
      <c r="BXW34"/>
      <c r="BXX34" s="20"/>
      <c r="BXY34"/>
      <c r="BXZ34" s="20"/>
      <c r="BYA34"/>
      <c r="BYB34" s="20"/>
      <c r="BYC34"/>
      <c r="BYD34" s="20"/>
      <c r="BYE34"/>
      <c r="BYF34" s="20"/>
      <c r="BYG34"/>
      <c r="BYH34" s="20"/>
      <c r="BYI34"/>
      <c r="BYJ34" s="20"/>
      <c r="BYK34"/>
      <c r="BYL34" s="20"/>
      <c r="BYM34"/>
      <c r="BYN34" s="20"/>
      <c r="BYO34"/>
      <c r="BYP34" s="20"/>
      <c r="BYQ34"/>
      <c r="BYR34" s="20"/>
      <c r="BYS34"/>
      <c r="BYT34" s="20"/>
      <c r="BYU34"/>
      <c r="BYV34" s="20"/>
      <c r="BYW34"/>
      <c r="BYX34" s="20"/>
      <c r="BYY34"/>
      <c r="BYZ34" s="20"/>
      <c r="BZA34"/>
      <c r="BZB34" s="20"/>
      <c r="BZC34"/>
      <c r="BZD34" s="20"/>
      <c r="BZE34"/>
      <c r="BZF34" s="20"/>
      <c r="BZG34"/>
      <c r="BZH34" s="20"/>
      <c r="BZI34"/>
      <c r="BZJ34" s="20"/>
      <c r="BZK34"/>
      <c r="BZL34" s="20"/>
      <c r="BZM34"/>
      <c r="BZN34" s="20"/>
      <c r="BZO34"/>
      <c r="BZP34" s="20"/>
      <c r="BZQ34"/>
      <c r="BZR34" s="20"/>
      <c r="BZS34"/>
      <c r="BZT34" s="20"/>
      <c r="BZU34"/>
      <c r="BZV34" s="20"/>
      <c r="BZW34"/>
      <c r="BZX34" s="20"/>
      <c r="BZY34"/>
      <c r="BZZ34" s="20"/>
      <c r="CAA34"/>
      <c r="CAB34" s="20"/>
      <c r="CAC34"/>
      <c r="CAD34" s="20"/>
      <c r="CAE34"/>
      <c r="CAF34" s="20"/>
      <c r="CAG34"/>
      <c r="CAH34" s="20"/>
      <c r="CAI34"/>
      <c r="CAJ34" s="20"/>
      <c r="CAK34"/>
      <c r="CAL34" s="20"/>
      <c r="CAM34"/>
      <c r="CAN34" s="20"/>
      <c r="CAO34"/>
      <c r="CAP34" s="20"/>
      <c r="CAQ34"/>
      <c r="CAR34" s="20"/>
      <c r="CAS34"/>
      <c r="CAT34" s="20"/>
      <c r="CAU34"/>
      <c r="CAV34" s="20"/>
      <c r="CAW34"/>
      <c r="CAX34" s="20"/>
      <c r="CAY34"/>
      <c r="CAZ34" s="20"/>
      <c r="CBA34"/>
      <c r="CBB34" s="20"/>
      <c r="CBC34"/>
      <c r="CBD34" s="20"/>
      <c r="CBE34"/>
      <c r="CBF34" s="20"/>
      <c r="CBG34"/>
      <c r="CBH34" s="20"/>
      <c r="CBI34"/>
      <c r="CBJ34" s="20"/>
      <c r="CBK34"/>
      <c r="CBL34" s="20"/>
      <c r="CBM34"/>
      <c r="CBN34" s="20"/>
      <c r="CBO34"/>
      <c r="CBP34" s="20"/>
      <c r="CBQ34"/>
      <c r="CBR34" s="20"/>
      <c r="CBS34"/>
      <c r="CBT34" s="20"/>
      <c r="CBU34"/>
      <c r="CBV34" s="20"/>
      <c r="CBW34"/>
      <c r="CBX34" s="20"/>
      <c r="CBY34"/>
      <c r="CBZ34" s="20"/>
      <c r="CCA34"/>
      <c r="CCB34" s="20"/>
      <c r="CCC34"/>
      <c r="CCD34" s="20"/>
      <c r="CCE34"/>
      <c r="CCF34" s="20"/>
      <c r="CCG34"/>
      <c r="CCH34" s="20"/>
      <c r="CCI34"/>
      <c r="CCJ34" s="20"/>
      <c r="CCK34"/>
      <c r="CCL34" s="20"/>
      <c r="CCM34"/>
      <c r="CCN34" s="20"/>
      <c r="CCO34"/>
      <c r="CCP34" s="20"/>
      <c r="CCQ34"/>
      <c r="CCR34" s="20"/>
      <c r="CCS34"/>
      <c r="CCT34" s="20"/>
      <c r="CCU34"/>
      <c r="CCV34" s="20"/>
      <c r="CCW34"/>
      <c r="CCX34" s="20"/>
      <c r="CCY34"/>
      <c r="CCZ34" s="20"/>
      <c r="CDA34"/>
      <c r="CDB34" s="20"/>
      <c r="CDC34"/>
      <c r="CDD34" s="20"/>
      <c r="CDE34"/>
      <c r="CDF34" s="20"/>
      <c r="CDG34"/>
      <c r="CDH34" s="20"/>
      <c r="CDI34"/>
      <c r="CDJ34" s="20"/>
      <c r="CDK34"/>
      <c r="CDL34" s="20"/>
      <c r="CDM34"/>
      <c r="CDN34" s="20"/>
      <c r="CDO34"/>
      <c r="CDP34" s="20"/>
      <c r="CDQ34"/>
      <c r="CDR34" s="20"/>
      <c r="CDS34"/>
      <c r="CDT34" s="20"/>
      <c r="CDU34"/>
      <c r="CDV34" s="20"/>
      <c r="CDW34"/>
      <c r="CDX34" s="20"/>
      <c r="CDY34"/>
      <c r="CDZ34" s="20"/>
      <c r="CEA34"/>
      <c r="CEB34" s="20"/>
      <c r="CEC34"/>
      <c r="CED34" s="20"/>
      <c r="CEE34"/>
      <c r="CEF34" s="20"/>
      <c r="CEG34"/>
      <c r="CEH34" s="20"/>
      <c r="CEI34"/>
      <c r="CEJ34" s="20"/>
      <c r="CEK34"/>
      <c r="CEL34" s="20"/>
      <c r="CEM34"/>
      <c r="CEN34" s="20"/>
      <c r="CEO34"/>
      <c r="CEP34" s="20"/>
      <c r="CEQ34"/>
      <c r="CER34" s="20"/>
      <c r="CES34"/>
      <c r="CET34" s="20"/>
      <c r="CEU34"/>
      <c r="CEV34" s="20"/>
      <c r="CEW34"/>
      <c r="CEX34" s="20"/>
      <c r="CEY34"/>
      <c r="CEZ34" s="20"/>
      <c r="CFA34"/>
      <c r="CFB34" s="20"/>
      <c r="CFC34"/>
      <c r="CFD34" s="20"/>
      <c r="CFE34"/>
      <c r="CFF34" s="20"/>
      <c r="CFG34"/>
      <c r="CFH34" s="20"/>
      <c r="CFI34"/>
      <c r="CFJ34" s="20"/>
      <c r="CFK34"/>
      <c r="CFL34" s="20"/>
      <c r="CFM34"/>
      <c r="CFN34" s="20"/>
      <c r="CFO34"/>
      <c r="CFP34" s="20"/>
      <c r="CFQ34"/>
      <c r="CFR34" s="20"/>
      <c r="CFS34"/>
      <c r="CFT34" s="20"/>
      <c r="CFU34"/>
      <c r="CFV34" s="20"/>
      <c r="CFW34"/>
      <c r="CFX34" s="20"/>
      <c r="CFY34"/>
      <c r="CFZ34" s="20"/>
      <c r="CGA34"/>
      <c r="CGB34" s="20"/>
      <c r="CGC34"/>
      <c r="CGD34" s="20"/>
      <c r="CGE34"/>
      <c r="CGF34" s="20"/>
      <c r="CGG34"/>
      <c r="CGH34" s="20"/>
      <c r="CGI34"/>
      <c r="CGJ34" s="20"/>
      <c r="CGK34"/>
      <c r="CGL34" s="20"/>
      <c r="CGM34"/>
      <c r="CGN34" s="20"/>
      <c r="CGO34"/>
      <c r="CGP34" s="20"/>
      <c r="CGQ34"/>
      <c r="CGR34" s="20"/>
      <c r="CGS34"/>
      <c r="CGT34" s="20"/>
      <c r="CGU34"/>
      <c r="CGV34" s="20"/>
      <c r="CGW34"/>
      <c r="CGX34" s="20"/>
      <c r="CGY34"/>
      <c r="CGZ34" s="20"/>
      <c r="CHA34"/>
      <c r="CHB34" s="20"/>
      <c r="CHC34"/>
      <c r="CHD34" s="20"/>
      <c r="CHE34"/>
      <c r="CHF34" s="20"/>
      <c r="CHG34"/>
      <c r="CHH34" s="20"/>
      <c r="CHI34"/>
      <c r="CHJ34" s="20"/>
      <c r="CHK34"/>
      <c r="CHL34" s="20"/>
      <c r="CHM34"/>
      <c r="CHN34" s="20"/>
      <c r="CHO34"/>
      <c r="CHP34" s="20"/>
      <c r="CHQ34"/>
      <c r="CHR34" s="20"/>
      <c r="CHS34"/>
      <c r="CHT34" s="20"/>
      <c r="CHU34"/>
      <c r="CHV34" s="20"/>
      <c r="CHW34"/>
      <c r="CHX34" s="20"/>
      <c r="CHY34"/>
      <c r="CHZ34" s="20"/>
      <c r="CIA34"/>
      <c r="CIB34" s="20"/>
      <c r="CIC34"/>
      <c r="CID34" s="20"/>
      <c r="CIE34"/>
      <c r="CIF34" s="20"/>
      <c r="CIG34"/>
      <c r="CIH34" s="20"/>
      <c r="CII34"/>
      <c r="CIJ34" s="20"/>
      <c r="CIK34"/>
      <c r="CIL34" s="20"/>
      <c r="CIM34"/>
      <c r="CIN34" s="20"/>
      <c r="CIO34"/>
      <c r="CIP34" s="20"/>
      <c r="CIQ34"/>
      <c r="CIR34" s="20"/>
      <c r="CIS34"/>
      <c r="CIT34" s="20"/>
      <c r="CIU34"/>
      <c r="CIV34" s="20"/>
      <c r="CIW34"/>
      <c r="CIX34" s="20"/>
      <c r="CIY34"/>
      <c r="CIZ34" s="20"/>
      <c r="CJA34"/>
      <c r="CJB34" s="20"/>
      <c r="CJC34"/>
      <c r="CJD34" s="20"/>
      <c r="CJE34"/>
      <c r="CJF34" s="20"/>
      <c r="CJG34"/>
      <c r="CJH34" s="20"/>
      <c r="CJI34"/>
      <c r="CJJ34" s="20"/>
      <c r="CJK34"/>
      <c r="CJL34" s="20"/>
      <c r="CJM34"/>
      <c r="CJN34" s="20"/>
      <c r="CJO34"/>
      <c r="CJP34" s="20"/>
      <c r="CJQ34"/>
      <c r="CJR34" s="20"/>
      <c r="CJS34"/>
      <c r="CJT34" s="20"/>
      <c r="CJU34"/>
      <c r="CJV34" s="20"/>
      <c r="CJW34"/>
      <c r="CJX34" s="20"/>
      <c r="CJY34"/>
      <c r="CJZ34" s="20"/>
      <c r="CKA34"/>
      <c r="CKB34" s="20"/>
      <c r="CKC34"/>
      <c r="CKD34" s="20"/>
      <c r="CKE34"/>
      <c r="CKF34" s="20"/>
      <c r="CKG34"/>
      <c r="CKH34" s="20"/>
      <c r="CKI34"/>
      <c r="CKJ34" s="20"/>
      <c r="CKK34"/>
      <c r="CKL34" s="20"/>
      <c r="CKM34"/>
      <c r="CKN34" s="20"/>
      <c r="CKO34"/>
      <c r="CKP34" s="20"/>
      <c r="CKQ34"/>
      <c r="CKR34" s="20"/>
      <c r="CKS34"/>
      <c r="CKT34" s="20"/>
      <c r="CKU34"/>
      <c r="CKV34" s="20"/>
      <c r="CKW34"/>
      <c r="CKX34" s="20"/>
      <c r="CKY34"/>
      <c r="CKZ34" s="20"/>
      <c r="CLA34"/>
      <c r="CLB34" s="20"/>
      <c r="CLC34"/>
      <c r="CLD34" s="20"/>
      <c r="CLE34"/>
      <c r="CLF34" s="20"/>
      <c r="CLG34"/>
      <c r="CLH34" s="20"/>
      <c r="CLI34"/>
      <c r="CLJ34" s="20"/>
      <c r="CLK34"/>
      <c r="CLL34" s="20"/>
      <c r="CLM34"/>
      <c r="CLN34" s="20"/>
      <c r="CLO34"/>
      <c r="CLP34" s="20"/>
      <c r="CLQ34"/>
      <c r="CLR34" s="20"/>
      <c r="CLS34"/>
      <c r="CLT34" s="20"/>
      <c r="CLU34"/>
      <c r="CLV34" s="20"/>
      <c r="CLW34"/>
      <c r="CLX34" s="20"/>
      <c r="CLY34"/>
      <c r="CLZ34" s="20"/>
      <c r="CMA34"/>
      <c r="CMB34" s="20"/>
      <c r="CMC34"/>
      <c r="CMD34" s="20"/>
      <c r="CME34"/>
      <c r="CMF34" s="20"/>
      <c r="CMG34"/>
      <c r="CMH34" s="20"/>
      <c r="CMI34"/>
      <c r="CMJ34" s="20"/>
      <c r="CMK34"/>
      <c r="CML34" s="20"/>
      <c r="CMM34"/>
      <c r="CMN34" s="20"/>
      <c r="CMO34"/>
      <c r="CMP34" s="20"/>
      <c r="CMQ34"/>
      <c r="CMR34" s="20"/>
      <c r="CMS34"/>
      <c r="CMT34" s="20"/>
      <c r="CMU34"/>
      <c r="CMV34" s="20"/>
      <c r="CMW34"/>
      <c r="CMX34" s="20"/>
      <c r="CMY34"/>
      <c r="CMZ34" s="20"/>
      <c r="CNA34"/>
      <c r="CNB34" s="20"/>
      <c r="CNC34"/>
      <c r="CND34" s="20"/>
      <c r="CNE34"/>
      <c r="CNF34" s="20"/>
      <c r="CNG34"/>
      <c r="CNH34" s="20"/>
      <c r="CNI34"/>
      <c r="CNJ34" s="20"/>
      <c r="CNK34"/>
      <c r="CNL34" s="20"/>
      <c r="CNM34"/>
      <c r="CNN34" s="20"/>
      <c r="CNO34"/>
      <c r="CNP34" s="20"/>
      <c r="CNQ34"/>
      <c r="CNR34" s="20"/>
      <c r="CNS34"/>
      <c r="CNT34" s="20"/>
      <c r="CNU34"/>
      <c r="CNV34" s="20"/>
      <c r="CNW34"/>
      <c r="CNX34" s="20"/>
      <c r="CNY34"/>
      <c r="CNZ34" s="20"/>
      <c r="COA34"/>
      <c r="COB34" s="20"/>
      <c r="COC34"/>
      <c r="COD34" s="20"/>
      <c r="COE34"/>
      <c r="COF34" s="20"/>
      <c r="COG34"/>
      <c r="COH34" s="20"/>
      <c r="COI34"/>
      <c r="COJ34" s="20"/>
      <c r="COK34"/>
      <c r="COL34" s="20"/>
      <c r="COM34"/>
      <c r="CON34" s="20"/>
      <c r="COO34"/>
      <c r="COP34" s="20"/>
      <c r="COQ34"/>
      <c r="COR34" s="20"/>
      <c r="COS34"/>
      <c r="COT34" s="20"/>
      <c r="COU34"/>
      <c r="COV34" s="20"/>
      <c r="COW34"/>
      <c r="COX34" s="20"/>
      <c r="COY34"/>
      <c r="COZ34" s="20"/>
      <c r="CPA34"/>
      <c r="CPB34" s="20"/>
      <c r="CPC34"/>
      <c r="CPD34" s="20"/>
      <c r="CPE34"/>
      <c r="CPF34" s="20"/>
      <c r="CPG34"/>
      <c r="CPH34" s="20"/>
      <c r="CPI34"/>
      <c r="CPJ34" s="20"/>
      <c r="CPK34"/>
      <c r="CPL34" s="20"/>
      <c r="CPM34"/>
      <c r="CPN34" s="20"/>
      <c r="CPO34"/>
      <c r="CPP34" s="20"/>
      <c r="CPQ34"/>
      <c r="CPR34" s="20"/>
      <c r="CPS34"/>
      <c r="CPT34" s="20"/>
      <c r="CPU34"/>
      <c r="CPV34" s="20"/>
      <c r="CPW34"/>
      <c r="CPX34" s="20"/>
      <c r="CPY34"/>
      <c r="CPZ34" s="20"/>
      <c r="CQA34"/>
      <c r="CQB34" s="20"/>
      <c r="CQC34"/>
      <c r="CQD34" s="20"/>
      <c r="CQE34"/>
      <c r="CQF34" s="20"/>
      <c r="CQG34"/>
      <c r="CQH34" s="20"/>
      <c r="CQI34"/>
      <c r="CQJ34" s="20"/>
      <c r="CQK34"/>
      <c r="CQL34" s="20"/>
      <c r="CQM34"/>
      <c r="CQN34" s="20"/>
      <c r="CQO34"/>
      <c r="CQP34" s="20"/>
      <c r="CQQ34"/>
      <c r="CQR34" s="20"/>
      <c r="CQS34"/>
      <c r="CQT34" s="20"/>
      <c r="CQU34"/>
      <c r="CQV34" s="20"/>
      <c r="CQW34"/>
      <c r="CQX34" s="20"/>
      <c r="CQY34"/>
      <c r="CQZ34" s="20"/>
      <c r="CRA34"/>
      <c r="CRB34" s="20"/>
      <c r="CRC34"/>
      <c r="CRD34" s="20"/>
      <c r="CRE34"/>
      <c r="CRF34" s="20"/>
      <c r="CRG34"/>
      <c r="CRH34" s="20"/>
      <c r="CRI34"/>
      <c r="CRJ34" s="20"/>
      <c r="CRK34"/>
      <c r="CRL34" s="20"/>
      <c r="CRM34"/>
      <c r="CRN34" s="20"/>
      <c r="CRO34"/>
      <c r="CRP34" s="20"/>
      <c r="CRQ34"/>
      <c r="CRR34" s="20"/>
      <c r="CRS34"/>
      <c r="CRT34" s="20"/>
      <c r="CRU34"/>
      <c r="CRV34" s="20"/>
      <c r="CRW34"/>
      <c r="CRX34" s="20"/>
      <c r="CRY34"/>
      <c r="CRZ34" s="20"/>
      <c r="CSA34"/>
      <c r="CSB34" s="20"/>
      <c r="CSC34"/>
      <c r="CSD34" s="20"/>
      <c r="CSE34"/>
      <c r="CSF34" s="20"/>
      <c r="CSG34"/>
      <c r="CSH34" s="20"/>
      <c r="CSI34"/>
      <c r="CSJ34" s="20"/>
      <c r="CSK34"/>
      <c r="CSL34" s="20"/>
      <c r="CSM34"/>
      <c r="CSN34" s="20"/>
      <c r="CSO34"/>
      <c r="CSP34" s="20"/>
      <c r="CSQ34"/>
      <c r="CSR34" s="20"/>
      <c r="CSS34"/>
      <c r="CST34" s="20"/>
      <c r="CSU34"/>
      <c r="CSV34" s="20"/>
      <c r="CSW34"/>
      <c r="CSX34" s="20"/>
      <c r="CSY34"/>
      <c r="CSZ34" s="20"/>
      <c r="CTA34"/>
      <c r="CTB34" s="20"/>
      <c r="CTC34"/>
      <c r="CTD34" s="20"/>
      <c r="CTE34"/>
      <c r="CTF34" s="20"/>
      <c r="CTG34"/>
      <c r="CTH34" s="20"/>
      <c r="CTI34"/>
      <c r="CTJ34" s="20"/>
      <c r="CTK34"/>
      <c r="CTL34" s="20"/>
      <c r="CTM34"/>
      <c r="CTN34" s="20"/>
      <c r="CTO34"/>
      <c r="CTP34" s="20"/>
      <c r="CTQ34"/>
      <c r="CTR34" s="20"/>
      <c r="CTS34"/>
      <c r="CTT34" s="20"/>
      <c r="CTU34"/>
      <c r="CTV34" s="20"/>
      <c r="CTW34"/>
      <c r="CTX34" s="20"/>
      <c r="CTY34"/>
      <c r="CTZ34" s="20"/>
      <c r="CUA34"/>
      <c r="CUB34" s="20"/>
      <c r="CUC34"/>
      <c r="CUD34" s="20"/>
      <c r="CUE34"/>
      <c r="CUF34" s="20"/>
      <c r="CUG34"/>
      <c r="CUH34" s="20"/>
      <c r="CUI34"/>
      <c r="CUJ34" s="20"/>
      <c r="CUK34"/>
      <c r="CUL34" s="20"/>
      <c r="CUM34"/>
      <c r="CUN34" s="20"/>
      <c r="CUO34"/>
      <c r="CUP34" s="20"/>
      <c r="CUQ34"/>
      <c r="CUR34" s="20"/>
      <c r="CUS34"/>
      <c r="CUT34" s="20"/>
      <c r="CUU34"/>
      <c r="CUV34" s="20"/>
      <c r="CUW34"/>
      <c r="CUX34" s="20"/>
      <c r="CUY34"/>
      <c r="CUZ34" s="20"/>
      <c r="CVA34"/>
      <c r="CVB34" s="20"/>
      <c r="CVC34"/>
      <c r="CVD34" s="20"/>
      <c r="CVE34"/>
      <c r="CVF34" s="20"/>
      <c r="CVG34"/>
      <c r="CVH34" s="20"/>
      <c r="CVI34"/>
      <c r="CVJ34" s="20"/>
      <c r="CVK34"/>
      <c r="CVL34" s="20"/>
      <c r="CVM34"/>
      <c r="CVN34" s="20"/>
      <c r="CVO34"/>
      <c r="CVP34" s="20"/>
      <c r="CVQ34"/>
      <c r="CVR34" s="20"/>
      <c r="CVS34"/>
      <c r="CVT34" s="20"/>
      <c r="CVU34"/>
      <c r="CVV34" s="20"/>
      <c r="CVW34"/>
      <c r="CVX34" s="20"/>
      <c r="CVY34"/>
      <c r="CVZ34" s="20"/>
      <c r="CWA34"/>
      <c r="CWB34" s="20"/>
      <c r="CWC34"/>
      <c r="CWD34" s="20"/>
      <c r="CWE34"/>
      <c r="CWF34" s="20"/>
      <c r="CWG34"/>
      <c r="CWH34" s="20"/>
      <c r="CWI34"/>
      <c r="CWJ34" s="20"/>
      <c r="CWK34"/>
      <c r="CWL34" s="20"/>
      <c r="CWM34"/>
      <c r="CWN34" s="20"/>
      <c r="CWO34"/>
      <c r="CWP34" s="20"/>
      <c r="CWQ34"/>
      <c r="CWR34" s="20"/>
      <c r="CWS34"/>
      <c r="CWT34" s="20"/>
      <c r="CWU34"/>
      <c r="CWV34" s="20"/>
      <c r="CWW34"/>
      <c r="CWX34" s="20"/>
      <c r="CWY34"/>
      <c r="CWZ34" s="20"/>
      <c r="CXA34"/>
      <c r="CXB34" s="20"/>
      <c r="CXC34"/>
      <c r="CXD34" s="20"/>
      <c r="CXE34"/>
      <c r="CXF34" s="20"/>
      <c r="CXG34"/>
      <c r="CXH34" s="20"/>
      <c r="CXI34"/>
      <c r="CXJ34" s="20"/>
      <c r="CXK34"/>
      <c r="CXL34" s="20"/>
      <c r="CXM34"/>
      <c r="CXN34" s="20"/>
      <c r="CXO34"/>
      <c r="CXP34" s="20"/>
      <c r="CXQ34"/>
      <c r="CXR34" s="20"/>
      <c r="CXS34"/>
      <c r="CXT34" s="20"/>
      <c r="CXU34"/>
      <c r="CXV34" s="20"/>
      <c r="CXW34"/>
      <c r="CXX34" s="20"/>
      <c r="CXY34"/>
      <c r="CXZ34" s="20"/>
      <c r="CYA34"/>
      <c r="CYB34" s="20"/>
      <c r="CYC34"/>
      <c r="CYD34" s="20"/>
      <c r="CYE34"/>
      <c r="CYF34" s="20"/>
      <c r="CYG34"/>
      <c r="CYH34" s="20"/>
      <c r="CYI34"/>
      <c r="CYJ34" s="20"/>
      <c r="CYK34"/>
      <c r="CYL34" s="20"/>
      <c r="CYM34"/>
      <c r="CYN34" s="20"/>
      <c r="CYO34"/>
      <c r="CYP34" s="20"/>
      <c r="CYQ34"/>
      <c r="CYR34" s="20"/>
      <c r="CYS34"/>
      <c r="CYT34" s="20"/>
      <c r="CYU34"/>
      <c r="CYV34" s="20"/>
      <c r="CYW34"/>
      <c r="CYX34" s="20"/>
      <c r="CYY34"/>
      <c r="CYZ34" s="20"/>
      <c r="CZA34"/>
      <c r="CZB34" s="20"/>
      <c r="CZC34"/>
      <c r="CZD34" s="20"/>
      <c r="CZE34"/>
      <c r="CZF34" s="20"/>
      <c r="CZG34"/>
      <c r="CZH34" s="20"/>
      <c r="CZI34"/>
      <c r="CZJ34" s="20"/>
      <c r="CZK34"/>
      <c r="CZL34" s="20"/>
      <c r="CZM34"/>
      <c r="CZN34" s="20"/>
      <c r="CZO34"/>
      <c r="CZP34" s="20"/>
      <c r="CZQ34"/>
      <c r="CZR34" s="20"/>
      <c r="CZS34"/>
      <c r="CZT34" s="20"/>
      <c r="CZU34"/>
      <c r="CZV34" s="20"/>
      <c r="CZW34"/>
      <c r="CZX34" s="20"/>
      <c r="CZY34"/>
      <c r="CZZ34" s="20"/>
      <c r="DAA34"/>
      <c r="DAB34" s="20"/>
      <c r="DAC34"/>
      <c r="DAD34" s="20"/>
      <c r="DAE34"/>
      <c r="DAF34" s="20"/>
      <c r="DAG34"/>
      <c r="DAH34" s="20"/>
      <c r="DAI34"/>
      <c r="DAJ34" s="20"/>
      <c r="DAK34"/>
      <c r="DAL34" s="20"/>
      <c r="DAM34"/>
      <c r="DAN34" s="20"/>
      <c r="DAO34"/>
      <c r="DAP34" s="20"/>
      <c r="DAQ34"/>
      <c r="DAR34" s="20"/>
      <c r="DAS34"/>
      <c r="DAT34" s="20"/>
      <c r="DAU34"/>
      <c r="DAV34" s="20"/>
      <c r="DAW34"/>
      <c r="DAX34" s="20"/>
      <c r="DAY34"/>
      <c r="DAZ34" s="20"/>
      <c r="DBA34"/>
      <c r="DBB34" s="20"/>
      <c r="DBC34"/>
      <c r="DBD34" s="20"/>
      <c r="DBE34"/>
      <c r="DBF34" s="20"/>
      <c r="DBG34"/>
      <c r="DBH34" s="20"/>
      <c r="DBI34"/>
      <c r="DBJ34" s="20"/>
      <c r="DBK34"/>
      <c r="DBL34" s="20"/>
      <c r="DBM34"/>
      <c r="DBN34" s="20"/>
      <c r="DBO34"/>
      <c r="DBP34" s="20"/>
      <c r="DBQ34"/>
      <c r="DBR34" s="20"/>
      <c r="DBS34"/>
      <c r="DBT34" s="20"/>
      <c r="DBU34"/>
      <c r="DBV34" s="20"/>
      <c r="DBW34"/>
      <c r="DBX34" s="20"/>
      <c r="DBY34"/>
      <c r="DBZ34" s="20"/>
      <c r="DCA34"/>
      <c r="DCB34" s="20"/>
      <c r="DCC34"/>
      <c r="DCD34" s="20"/>
      <c r="DCE34"/>
      <c r="DCF34" s="20"/>
      <c r="DCG34"/>
      <c r="DCH34" s="20"/>
      <c r="DCI34"/>
      <c r="DCJ34" s="20"/>
      <c r="DCK34"/>
      <c r="DCL34" s="20"/>
      <c r="DCM34"/>
      <c r="DCN34" s="20"/>
      <c r="DCO34"/>
      <c r="DCP34" s="20"/>
      <c r="DCQ34"/>
      <c r="DCR34" s="20"/>
      <c r="DCS34"/>
      <c r="DCT34" s="20"/>
      <c r="DCU34"/>
      <c r="DCV34" s="20"/>
      <c r="DCW34"/>
      <c r="DCX34" s="20"/>
      <c r="DCY34"/>
      <c r="DCZ34" s="20"/>
      <c r="DDA34"/>
      <c r="DDB34" s="20"/>
      <c r="DDC34"/>
      <c r="DDD34" s="20"/>
      <c r="DDE34"/>
      <c r="DDF34" s="20"/>
      <c r="DDG34"/>
      <c r="DDH34" s="20"/>
      <c r="DDI34"/>
      <c r="DDJ34" s="20"/>
      <c r="DDK34"/>
      <c r="DDL34" s="20"/>
      <c r="DDM34"/>
      <c r="DDN34" s="20"/>
      <c r="DDO34"/>
      <c r="DDP34" s="20"/>
      <c r="DDQ34"/>
      <c r="DDR34" s="20"/>
      <c r="DDS34"/>
      <c r="DDT34" s="20"/>
      <c r="DDU34"/>
      <c r="DDV34" s="20"/>
      <c r="DDW34"/>
      <c r="DDX34" s="20"/>
      <c r="DDY34"/>
      <c r="DDZ34" s="20"/>
      <c r="DEA34"/>
      <c r="DEB34" s="20"/>
      <c r="DEC34"/>
      <c r="DED34" s="20"/>
      <c r="DEE34"/>
      <c r="DEF34" s="20"/>
      <c r="DEG34"/>
      <c r="DEH34" s="20"/>
      <c r="DEI34"/>
      <c r="DEJ34" s="20"/>
      <c r="DEK34"/>
      <c r="DEL34" s="20"/>
      <c r="DEM34"/>
      <c r="DEN34" s="20"/>
      <c r="DEO34"/>
      <c r="DEP34" s="20"/>
      <c r="DEQ34"/>
      <c r="DER34" s="20"/>
      <c r="DES34"/>
      <c r="DET34" s="20"/>
      <c r="DEU34"/>
      <c r="DEV34" s="20"/>
      <c r="DEW34"/>
      <c r="DEX34" s="20"/>
      <c r="DEY34"/>
      <c r="DEZ34" s="20"/>
      <c r="DFA34"/>
      <c r="DFB34" s="20"/>
      <c r="DFC34"/>
      <c r="DFD34" s="20"/>
      <c r="DFE34"/>
      <c r="DFF34" s="20"/>
      <c r="DFG34"/>
      <c r="DFH34" s="20"/>
      <c r="DFI34"/>
      <c r="DFJ34" s="20"/>
      <c r="DFK34"/>
      <c r="DFL34" s="20"/>
      <c r="DFM34"/>
      <c r="DFN34" s="20"/>
      <c r="DFO34"/>
      <c r="DFP34" s="20"/>
      <c r="DFQ34"/>
      <c r="DFR34" s="20"/>
      <c r="DFS34"/>
      <c r="DFT34" s="20"/>
      <c r="DFU34"/>
      <c r="DFV34" s="20"/>
      <c r="DFW34"/>
      <c r="DFX34" s="20"/>
      <c r="DFY34"/>
      <c r="DFZ34" s="20"/>
      <c r="DGA34"/>
      <c r="DGB34" s="20"/>
      <c r="DGC34"/>
      <c r="DGD34" s="20"/>
      <c r="DGE34"/>
      <c r="DGF34" s="20"/>
      <c r="DGG34"/>
      <c r="DGH34" s="20"/>
      <c r="DGI34"/>
      <c r="DGJ34" s="20"/>
      <c r="DGK34"/>
      <c r="DGL34" s="20"/>
      <c r="DGM34"/>
      <c r="DGN34" s="20"/>
      <c r="DGO34"/>
      <c r="DGP34" s="20"/>
      <c r="DGQ34"/>
      <c r="DGR34" s="20"/>
      <c r="DGS34"/>
      <c r="DGT34" s="20"/>
      <c r="DGU34"/>
      <c r="DGV34" s="20"/>
      <c r="DGW34"/>
      <c r="DGX34" s="20"/>
      <c r="DGY34"/>
      <c r="DGZ34" s="20"/>
      <c r="DHA34"/>
      <c r="DHB34" s="20"/>
      <c r="DHC34"/>
      <c r="DHD34" s="20"/>
      <c r="DHE34"/>
      <c r="DHF34" s="20"/>
      <c r="DHG34"/>
      <c r="DHH34" s="20"/>
      <c r="DHI34"/>
      <c r="DHJ34" s="20"/>
      <c r="DHK34"/>
      <c r="DHL34" s="20"/>
      <c r="DHM34"/>
      <c r="DHN34" s="20"/>
      <c r="DHO34"/>
      <c r="DHP34" s="20"/>
      <c r="DHQ34"/>
      <c r="DHR34" s="20"/>
      <c r="DHS34"/>
      <c r="DHT34" s="20"/>
      <c r="DHU34"/>
      <c r="DHV34" s="20"/>
      <c r="DHW34"/>
      <c r="DHX34" s="20"/>
      <c r="DHY34"/>
      <c r="DHZ34" s="20"/>
      <c r="DIA34"/>
      <c r="DIB34" s="20"/>
      <c r="DIC34"/>
      <c r="DID34" s="20"/>
      <c r="DIE34"/>
      <c r="DIF34" s="20"/>
      <c r="DIG34"/>
      <c r="DIH34" s="20"/>
      <c r="DII34"/>
      <c r="DIJ34" s="20"/>
      <c r="DIK34"/>
      <c r="DIL34" s="20"/>
      <c r="DIM34"/>
      <c r="DIN34" s="20"/>
      <c r="DIO34"/>
      <c r="DIP34" s="20"/>
      <c r="DIQ34"/>
      <c r="DIR34" s="20"/>
      <c r="DIS34"/>
      <c r="DIT34" s="20"/>
      <c r="DIU34"/>
      <c r="DIV34" s="20"/>
      <c r="DIW34"/>
      <c r="DIX34" s="20"/>
      <c r="DIY34"/>
      <c r="DIZ34" s="20"/>
      <c r="DJA34"/>
      <c r="DJB34" s="20"/>
      <c r="DJC34"/>
      <c r="DJD34" s="20"/>
      <c r="DJE34"/>
      <c r="DJF34" s="20"/>
      <c r="DJG34"/>
      <c r="DJH34" s="20"/>
      <c r="DJI34"/>
      <c r="DJJ34" s="20"/>
      <c r="DJK34"/>
      <c r="DJL34" s="20"/>
      <c r="DJM34"/>
      <c r="DJN34" s="20"/>
      <c r="DJO34"/>
      <c r="DJP34" s="20"/>
      <c r="DJQ34"/>
      <c r="DJR34" s="20"/>
      <c r="DJS34"/>
      <c r="DJT34" s="20"/>
      <c r="DJU34"/>
      <c r="DJV34" s="20"/>
      <c r="DJW34"/>
      <c r="DJX34" s="20"/>
      <c r="DJY34"/>
      <c r="DJZ34" s="20"/>
      <c r="DKA34"/>
      <c r="DKB34" s="20"/>
      <c r="DKC34"/>
      <c r="DKD34" s="20"/>
      <c r="DKE34"/>
      <c r="DKF34" s="20"/>
      <c r="DKG34"/>
      <c r="DKH34" s="20"/>
      <c r="DKI34"/>
      <c r="DKJ34" s="20"/>
      <c r="DKK34"/>
      <c r="DKL34" s="20"/>
      <c r="DKM34"/>
      <c r="DKN34" s="20"/>
      <c r="DKO34"/>
      <c r="DKP34" s="20"/>
      <c r="DKQ34"/>
      <c r="DKR34" s="20"/>
      <c r="DKS34"/>
      <c r="DKT34" s="20"/>
      <c r="DKU34"/>
      <c r="DKV34" s="20"/>
      <c r="DKW34"/>
      <c r="DKX34" s="20"/>
      <c r="DKY34"/>
      <c r="DKZ34" s="20"/>
      <c r="DLA34"/>
      <c r="DLB34" s="20"/>
      <c r="DLC34"/>
      <c r="DLD34" s="20"/>
      <c r="DLE34"/>
      <c r="DLF34" s="20"/>
      <c r="DLG34"/>
      <c r="DLH34" s="20"/>
      <c r="DLI34"/>
      <c r="DLJ34" s="20"/>
      <c r="DLK34"/>
      <c r="DLL34" s="20"/>
      <c r="DLM34"/>
      <c r="DLN34" s="20"/>
      <c r="DLO34"/>
      <c r="DLP34" s="20"/>
      <c r="DLQ34"/>
      <c r="DLR34" s="20"/>
      <c r="DLS34"/>
      <c r="DLT34" s="20"/>
      <c r="DLU34"/>
      <c r="DLV34" s="20"/>
      <c r="DLW34"/>
      <c r="DLX34" s="20"/>
      <c r="DLY34"/>
      <c r="DLZ34" s="20"/>
      <c r="DMA34"/>
      <c r="DMB34" s="20"/>
      <c r="DMC34"/>
      <c r="DMD34" s="20"/>
      <c r="DME34"/>
      <c r="DMF34" s="20"/>
      <c r="DMG34"/>
      <c r="DMH34" s="20"/>
      <c r="DMI34"/>
      <c r="DMJ34" s="20"/>
      <c r="DMK34"/>
      <c r="DML34" s="20"/>
      <c r="DMM34"/>
      <c r="DMN34" s="20"/>
      <c r="DMO34"/>
      <c r="DMP34" s="20"/>
      <c r="DMQ34"/>
      <c r="DMR34" s="20"/>
      <c r="DMS34"/>
      <c r="DMT34" s="20"/>
      <c r="DMU34"/>
      <c r="DMV34" s="20"/>
      <c r="DMW34"/>
      <c r="DMX34" s="20"/>
      <c r="DMY34"/>
      <c r="DMZ34" s="20"/>
      <c r="DNA34"/>
      <c r="DNB34" s="20"/>
      <c r="DNC34"/>
      <c r="DND34" s="20"/>
      <c r="DNE34"/>
      <c r="DNF34" s="20"/>
      <c r="DNG34"/>
      <c r="DNH34" s="20"/>
      <c r="DNI34"/>
      <c r="DNJ34" s="20"/>
      <c r="DNK34"/>
      <c r="DNL34" s="20"/>
      <c r="DNM34"/>
      <c r="DNN34" s="20"/>
      <c r="DNO34"/>
      <c r="DNP34" s="20"/>
      <c r="DNQ34"/>
      <c r="DNR34" s="20"/>
      <c r="DNS34"/>
      <c r="DNT34" s="20"/>
      <c r="DNU34"/>
      <c r="DNV34" s="20"/>
      <c r="DNW34"/>
      <c r="DNX34" s="20"/>
      <c r="DNY34"/>
      <c r="DNZ34" s="20"/>
      <c r="DOA34"/>
      <c r="DOB34" s="20"/>
      <c r="DOC34"/>
      <c r="DOD34" s="20"/>
      <c r="DOE34"/>
      <c r="DOF34" s="20"/>
      <c r="DOG34"/>
      <c r="DOH34" s="20"/>
      <c r="DOI34"/>
      <c r="DOJ34" s="20"/>
      <c r="DOK34"/>
      <c r="DOL34" s="20"/>
      <c r="DOM34"/>
      <c r="DON34" s="20"/>
      <c r="DOO34"/>
      <c r="DOP34" s="20"/>
      <c r="DOQ34"/>
      <c r="DOR34" s="20"/>
      <c r="DOS34"/>
      <c r="DOT34" s="20"/>
      <c r="DOU34"/>
      <c r="DOV34" s="20"/>
      <c r="DOW34"/>
      <c r="DOX34" s="20"/>
      <c r="DOY34"/>
      <c r="DOZ34" s="20"/>
      <c r="DPA34"/>
      <c r="DPB34" s="20"/>
      <c r="DPC34"/>
      <c r="DPD34" s="20"/>
      <c r="DPE34"/>
      <c r="DPF34" s="20"/>
      <c r="DPG34"/>
      <c r="DPH34" s="20"/>
      <c r="DPI34"/>
      <c r="DPJ34" s="20"/>
      <c r="DPK34"/>
      <c r="DPL34" s="20"/>
      <c r="DPM34"/>
      <c r="DPN34" s="20"/>
      <c r="DPO34"/>
      <c r="DPP34" s="20"/>
      <c r="DPQ34"/>
      <c r="DPR34" s="20"/>
      <c r="DPS34"/>
      <c r="DPT34" s="20"/>
      <c r="DPU34"/>
      <c r="DPV34" s="20"/>
      <c r="DPW34"/>
      <c r="DPX34" s="20"/>
      <c r="DPY34"/>
      <c r="DPZ34" s="20"/>
      <c r="DQA34"/>
      <c r="DQB34" s="20"/>
      <c r="DQC34"/>
      <c r="DQD34" s="20"/>
      <c r="DQE34"/>
      <c r="DQF34" s="20"/>
      <c r="DQG34"/>
      <c r="DQH34" s="20"/>
      <c r="DQI34"/>
      <c r="DQJ34" s="20"/>
      <c r="DQK34"/>
      <c r="DQL34" s="20"/>
      <c r="DQM34"/>
      <c r="DQN34" s="20"/>
      <c r="DQO34"/>
      <c r="DQP34" s="20"/>
      <c r="DQQ34"/>
      <c r="DQR34" s="20"/>
      <c r="DQS34"/>
      <c r="DQT34" s="20"/>
      <c r="DQU34"/>
      <c r="DQV34" s="20"/>
      <c r="DQW34"/>
      <c r="DQX34" s="20"/>
      <c r="DQY34"/>
      <c r="DQZ34" s="20"/>
      <c r="DRA34"/>
      <c r="DRB34" s="20"/>
      <c r="DRC34"/>
      <c r="DRD34" s="20"/>
      <c r="DRE34"/>
      <c r="DRF34" s="20"/>
      <c r="DRG34"/>
      <c r="DRH34" s="20"/>
      <c r="DRI34"/>
      <c r="DRJ34" s="20"/>
      <c r="DRK34"/>
      <c r="DRL34" s="20"/>
      <c r="DRM34"/>
      <c r="DRN34" s="20"/>
      <c r="DRO34"/>
      <c r="DRP34" s="20"/>
      <c r="DRQ34"/>
      <c r="DRR34" s="20"/>
      <c r="DRS34"/>
      <c r="DRT34" s="20"/>
      <c r="DRU34"/>
      <c r="DRV34" s="20"/>
      <c r="DRW34"/>
      <c r="DRX34" s="20"/>
      <c r="DRY34"/>
      <c r="DRZ34" s="20"/>
      <c r="DSA34"/>
      <c r="DSB34" s="20"/>
      <c r="DSC34"/>
      <c r="DSD34" s="20"/>
      <c r="DSE34"/>
      <c r="DSF34" s="20"/>
      <c r="DSG34"/>
      <c r="DSH34" s="20"/>
      <c r="DSI34"/>
      <c r="DSJ34" s="20"/>
      <c r="DSK34"/>
      <c r="DSL34" s="20"/>
      <c r="DSM34"/>
      <c r="DSN34" s="20"/>
      <c r="DSO34"/>
      <c r="DSP34" s="20"/>
      <c r="DSQ34"/>
      <c r="DSR34" s="20"/>
      <c r="DSS34"/>
      <c r="DST34" s="20"/>
      <c r="DSU34"/>
      <c r="DSV34" s="20"/>
      <c r="DSW34"/>
      <c r="DSX34" s="20"/>
      <c r="DSY34"/>
      <c r="DSZ34" s="20"/>
      <c r="DTA34"/>
      <c r="DTB34" s="20"/>
      <c r="DTC34"/>
      <c r="DTD34" s="20"/>
      <c r="DTE34"/>
      <c r="DTF34" s="20"/>
      <c r="DTG34"/>
      <c r="DTH34" s="20"/>
      <c r="DTI34"/>
      <c r="DTJ34" s="20"/>
      <c r="DTK34"/>
      <c r="DTL34" s="20"/>
      <c r="DTM34"/>
      <c r="DTN34" s="20"/>
      <c r="DTO34"/>
      <c r="DTP34" s="20"/>
      <c r="DTQ34"/>
      <c r="DTR34" s="20"/>
      <c r="DTS34"/>
      <c r="DTT34" s="20"/>
      <c r="DTU34"/>
      <c r="DTV34" s="20"/>
      <c r="DTW34"/>
      <c r="DTX34" s="20"/>
      <c r="DTY34"/>
      <c r="DTZ34" s="20"/>
      <c r="DUA34"/>
      <c r="DUB34" s="20"/>
      <c r="DUC34"/>
      <c r="DUD34" s="20"/>
      <c r="DUE34"/>
      <c r="DUF34" s="20"/>
      <c r="DUG34"/>
      <c r="DUH34" s="20"/>
      <c r="DUI34"/>
      <c r="DUJ34" s="20"/>
      <c r="DUK34"/>
      <c r="DUL34" s="20"/>
      <c r="DUM34"/>
      <c r="DUN34" s="20"/>
      <c r="DUO34"/>
      <c r="DUP34" s="20"/>
      <c r="DUQ34"/>
      <c r="DUR34" s="20"/>
      <c r="DUS34"/>
      <c r="DUT34" s="20"/>
      <c r="DUU34"/>
      <c r="DUV34" s="20"/>
      <c r="DUW34"/>
      <c r="DUX34" s="20"/>
      <c r="DUY34"/>
      <c r="DUZ34" s="20"/>
      <c r="DVA34"/>
      <c r="DVB34" s="20"/>
      <c r="DVC34"/>
      <c r="DVD34" s="20"/>
      <c r="DVE34"/>
      <c r="DVF34" s="20"/>
      <c r="DVG34"/>
      <c r="DVH34" s="20"/>
      <c r="DVI34"/>
      <c r="DVJ34" s="20"/>
      <c r="DVK34"/>
      <c r="DVL34" s="20"/>
      <c r="DVM34"/>
      <c r="DVN34" s="20"/>
      <c r="DVO34"/>
      <c r="DVP34" s="20"/>
      <c r="DVQ34"/>
      <c r="DVR34" s="20"/>
      <c r="DVS34"/>
      <c r="DVT34" s="20"/>
      <c r="DVU34"/>
      <c r="DVV34" s="20"/>
      <c r="DVW34"/>
      <c r="DVX34" s="20"/>
      <c r="DVY34"/>
      <c r="DVZ34" s="20"/>
      <c r="DWA34"/>
      <c r="DWB34" s="20"/>
      <c r="DWC34"/>
      <c r="DWD34" s="20"/>
      <c r="DWE34"/>
      <c r="DWF34" s="20"/>
      <c r="DWG34"/>
      <c r="DWH34" s="20"/>
      <c r="DWI34"/>
      <c r="DWJ34" s="20"/>
      <c r="DWK34"/>
      <c r="DWL34" s="20"/>
      <c r="DWM34"/>
      <c r="DWN34" s="20"/>
      <c r="DWO34"/>
      <c r="DWP34" s="20"/>
      <c r="DWQ34"/>
      <c r="DWR34" s="20"/>
      <c r="DWS34"/>
      <c r="DWT34" s="20"/>
      <c r="DWU34"/>
      <c r="DWV34" s="20"/>
      <c r="DWW34"/>
      <c r="DWX34" s="20"/>
      <c r="DWY34"/>
      <c r="DWZ34" s="20"/>
      <c r="DXA34"/>
      <c r="DXB34" s="20"/>
      <c r="DXC34"/>
      <c r="DXD34" s="20"/>
      <c r="DXE34"/>
      <c r="DXF34" s="20"/>
      <c r="DXG34"/>
      <c r="DXH34" s="20"/>
      <c r="DXI34"/>
      <c r="DXJ34" s="20"/>
      <c r="DXK34"/>
      <c r="DXL34" s="20"/>
      <c r="DXM34"/>
      <c r="DXN34" s="20"/>
      <c r="DXO34"/>
      <c r="DXP34" s="20"/>
      <c r="DXQ34"/>
      <c r="DXR34" s="20"/>
      <c r="DXS34"/>
      <c r="DXT34" s="20"/>
      <c r="DXU34"/>
      <c r="DXV34" s="20"/>
      <c r="DXW34"/>
      <c r="DXX34" s="20"/>
      <c r="DXY34"/>
      <c r="DXZ34" s="20"/>
      <c r="DYA34"/>
      <c r="DYB34" s="20"/>
      <c r="DYC34"/>
      <c r="DYD34" s="20"/>
      <c r="DYE34"/>
      <c r="DYF34" s="20"/>
      <c r="DYG34"/>
      <c r="DYH34" s="20"/>
      <c r="DYI34"/>
      <c r="DYJ34" s="20"/>
      <c r="DYK34"/>
      <c r="DYL34" s="20"/>
      <c r="DYM34"/>
      <c r="DYN34" s="20"/>
      <c r="DYO34"/>
      <c r="DYP34" s="20"/>
      <c r="DYQ34"/>
      <c r="DYR34" s="20"/>
      <c r="DYS34"/>
      <c r="DYT34" s="20"/>
      <c r="DYU34"/>
      <c r="DYV34" s="20"/>
      <c r="DYW34"/>
      <c r="DYX34" s="20"/>
      <c r="DYY34"/>
      <c r="DYZ34" s="20"/>
      <c r="DZA34"/>
      <c r="DZB34" s="20"/>
      <c r="DZC34"/>
      <c r="DZD34" s="20"/>
      <c r="DZE34"/>
      <c r="DZF34" s="20"/>
      <c r="DZG34"/>
      <c r="DZH34" s="20"/>
      <c r="DZI34"/>
      <c r="DZJ34" s="20"/>
      <c r="DZK34"/>
      <c r="DZL34" s="20"/>
      <c r="DZM34"/>
      <c r="DZN34" s="20"/>
      <c r="DZO34"/>
      <c r="DZP34" s="20"/>
      <c r="DZQ34"/>
      <c r="DZR34" s="20"/>
      <c r="DZS34"/>
      <c r="DZT34" s="20"/>
      <c r="DZU34"/>
      <c r="DZV34" s="20"/>
      <c r="DZW34"/>
      <c r="DZX34" s="20"/>
      <c r="DZY34"/>
      <c r="DZZ34" s="20"/>
      <c r="EAA34"/>
      <c r="EAB34" s="20"/>
      <c r="EAC34"/>
      <c r="EAD34" s="20"/>
      <c r="EAE34"/>
      <c r="EAF34" s="20"/>
      <c r="EAG34"/>
      <c r="EAH34" s="20"/>
      <c r="EAI34"/>
      <c r="EAJ34" s="20"/>
      <c r="EAK34"/>
      <c r="EAL34" s="20"/>
      <c r="EAM34"/>
      <c r="EAN34" s="20"/>
      <c r="EAO34"/>
      <c r="EAP34" s="20"/>
      <c r="EAQ34"/>
      <c r="EAR34" s="20"/>
      <c r="EAS34"/>
      <c r="EAT34" s="20"/>
      <c r="EAU34"/>
      <c r="EAV34" s="20"/>
      <c r="EAW34"/>
      <c r="EAX34" s="20"/>
      <c r="EAY34"/>
      <c r="EAZ34" s="20"/>
      <c r="EBA34"/>
      <c r="EBB34" s="20"/>
      <c r="EBC34"/>
      <c r="EBD34" s="20"/>
      <c r="EBE34"/>
      <c r="EBF34" s="20"/>
      <c r="EBG34"/>
      <c r="EBH34" s="20"/>
      <c r="EBI34"/>
      <c r="EBJ34" s="20"/>
      <c r="EBK34"/>
      <c r="EBL34" s="20"/>
      <c r="EBM34"/>
      <c r="EBN34" s="20"/>
      <c r="EBO34"/>
      <c r="EBP34" s="20"/>
      <c r="EBQ34"/>
      <c r="EBR34" s="20"/>
      <c r="EBS34"/>
      <c r="EBT34" s="20"/>
      <c r="EBU34"/>
      <c r="EBV34" s="20"/>
      <c r="EBW34"/>
      <c r="EBX34" s="20"/>
      <c r="EBY34"/>
      <c r="EBZ34" s="20"/>
      <c r="ECA34"/>
      <c r="ECB34" s="20"/>
      <c r="ECC34"/>
      <c r="ECD34" s="20"/>
      <c r="ECE34"/>
      <c r="ECF34" s="20"/>
      <c r="ECG34"/>
      <c r="ECH34" s="20"/>
      <c r="ECI34"/>
      <c r="ECJ34" s="20"/>
      <c r="ECK34"/>
      <c r="ECL34" s="20"/>
      <c r="ECM34"/>
      <c r="ECN34" s="20"/>
      <c r="ECO34"/>
      <c r="ECP34" s="20"/>
      <c r="ECQ34"/>
      <c r="ECR34" s="20"/>
      <c r="ECS34"/>
      <c r="ECT34" s="20"/>
      <c r="ECU34"/>
      <c r="ECV34" s="20"/>
      <c r="ECW34"/>
      <c r="ECX34" s="20"/>
      <c r="ECY34"/>
      <c r="ECZ34" s="20"/>
      <c r="EDA34"/>
      <c r="EDB34" s="20"/>
      <c r="EDC34"/>
      <c r="EDD34" s="20"/>
      <c r="EDE34"/>
      <c r="EDF34" s="20"/>
      <c r="EDG34"/>
      <c r="EDH34" s="20"/>
      <c r="EDI34"/>
      <c r="EDJ34" s="20"/>
      <c r="EDK34"/>
      <c r="EDL34" s="20"/>
      <c r="EDM34"/>
      <c r="EDN34" s="20"/>
      <c r="EDO34"/>
      <c r="EDP34" s="20"/>
      <c r="EDQ34"/>
      <c r="EDR34" s="20"/>
      <c r="EDS34"/>
      <c r="EDT34" s="20"/>
      <c r="EDU34"/>
      <c r="EDV34" s="20"/>
      <c r="EDW34"/>
      <c r="EDX34" s="20"/>
      <c r="EDY34"/>
      <c r="EDZ34" s="20"/>
      <c r="EEA34"/>
      <c r="EEB34" s="20"/>
      <c r="EEC34"/>
      <c r="EED34" s="20"/>
      <c r="EEE34"/>
      <c r="EEF34" s="20"/>
      <c r="EEG34"/>
      <c r="EEH34" s="20"/>
      <c r="EEI34"/>
      <c r="EEJ34" s="20"/>
      <c r="EEK34"/>
      <c r="EEL34" s="20"/>
      <c r="EEM34"/>
      <c r="EEN34" s="20"/>
      <c r="EEO34"/>
      <c r="EEP34" s="20"/>
      <c r="EEQ34"/>
      <c r="EER34" s="20"/>
      <c r="EES34"/>
      <c r="EET34" s="20"/>
      <c r="EEU34"/>
      <c r="EEV34" s="20"/>
      <c r="EEW34"/>
      <c r="EEX34" s="20"/>
      <c r="EEY34"/>
      <c r="EEZ34" s="20"/>
      <c r="EFA34"/>
      <c r="EFB34" s="20"/>
      <c r="EFC34"/>
      <c r="EFD34" s="20"/>
      <c r="EFE34"/>
      <c r="EFF34" s="20"/>
      <c r="EFG34"/>
      <c r="EFH34" s="20"/>
      <c r="EFI34"/>
      <c r="EFJ34" s="20"/>
      <c r="EFK34"/>
      <c r="EFL34" s="20"/>
      <c r="EFM34"/>
      <c r="EFN34" s="20"/>
      <c r="EFO34"/>
      <c r="EFP34" s="20"/>
      <c r="EFQ34"/>
      <c r="EFR34" s="20"/>
      <c r="EFS34"/>
      <c r="EFT34" s="20"/>
      <c r="EFU34"/>
      <c r="EFV34" s="20"/>
      <c r="EFW34"/>
      <c r="EFX34" s="20"/>
      <c r="EFY34"/>
      <c r="EFZ34" s="20"/>
      <c r="EGA34"/>
      <c r="EGB34" s="20"/>
      <c r="EGC34"/>
      <c r="EGD34" s="20"/>
      <c r="EGE34"/>
      <c r="EGF34" s="20"/>
      <c r="EGG34"/>
      <c r="EGH34" s="20"/>
      <c r="EGI34"/>
      <c r="EGJ34" s="20"/>
      <c r="EGK34"/>
      <c r="EGL34" s="20"/>
      <c r="EGM34"/>
      <c r="EGN34" s="20"/>
      <c r="EGO34"/>
      <c r="EGP34" s="20"/>
      <c r="EGQ34"/>
      <c r="EGR34" s="20"/>
      <c r="EGS34"/>
      <c r="EGT34" s="20"/>
      <c r="EGU34"/>
      <c r="EGV34" s="20"/>
      <c r="EGW34"/>
      <c r="EGX34" s="20"/>
      <c r="EGY34"/>
      <c r="EGZ34" s="20"/>
      <c r="EHA34"/>
      <c r="EHB34" s="20"/>
      <c r="EHC34"/>
      <c r="EHD34" s="20"/>
      <c r="EHE34"/>
      <c r="EHF34" s="20"/>
      <c r="EHG34"/>
      <c r="EHH34" s="20"/>
      <c r="EHI34"/>
      <c r="EHJ34" s="20"/>
      <c r="EHK34"/>
      <c r="EHL34" s="20"/>
      <c r="EHM34"/>
      <c r="EHN34" s="20"/>
      <c r="EHO34"/>
      <c r="EHP34" s="20"/>
      <c r="EHQ34"/>
      <c r="EHR34" s="20"/>
      <c r="EHS34"/>
      <c r="EHT34" s="20"/>
      <c r="EHU34"/>
      <c r="EHV34" s="20"/>
      <c r="EHW34"/>
      <c r="EHX34" s="20"/>
      <c r="EHY34"/>
      <c r="EHZ34" s="20"/>
      <c r="EIA34"/>
      <c r="EIB34" s="20"/>
      <c r="EIC34"/>
      <c r="EID34" s="20"/>
      <c r="EIE34"/>
      <c r="EIF34" s="20"/>
      <c r="EIG34"/>
      <c r="EIH34" s="20"/>
      <c r="EII34"/>
      <c r="EIJ34" s="20"/>
      <c r="EIK34"/>
      <c r="EIL34" s="20"/>
      <c r="EIM34"/>
      <c r="EIN34" s="20"/>
      <c r="EIO34"/>
      <c r="EIP34" s="20"/>
      <c r="EIQ34"/>
      <c r="EIR34" s="20"/>
      <c r="EIS34"/>
      <c r="EIT34" s="20"/>
      <c r="EIU34"/>
      <c r="EIV34" s="20"/>
      <c r="EIW34"/>
      <c r="EIX34" s="20"/>
      <c r="EIY34"/>
      <c r="EIZ34" s="20"/>
      <c r="EJA34"/>
      <c r="EJB34" s="20"/>
      <c r="EJC34"/>
      <c r="EJD34" s="20"/>
      <c r="EJE34"/>
      <c r="EJF34" s="20"/>
      <c r="EJG34"/>
      <c r="EJH34" s="20"/>
      <c r="EJI34"/>
      <c r="EJJ34" s="20"/>
      <c r="EJK34"/>
      <c r="EJL34" s="20"/>
      <c r="EJM34"/>
      <c r="EJN34" s="20"/>
      <c r="EJO34"/>
      <c r="EJP34" s="20"/>
      <c r="EJQ34"/>
      <c r="EJR34" s="20"/>
      <c r="EJS34"/>
      <c r="EJT34" s="20"/>
      <c r="EJU34"/>
      <c r="EJV34" s="20"/>
      <c r="EJW34"/>
      <c r="EJX34" s="20"/>
      <c r="EJY34"/>
      <c r="EJZ34" s="20"/>
      <c r="EKA34"/>
      <c r="EKB34" s="20"/>
      <c r="EKC34"/>
      <c r="EKD34" s="20"/>
      <c r="EKE34"/>
      <c r="EKF34" s="20"/>
      <c r="EKG34"/>
      <c r="EKH34" s="20"/>
      <c r="EKI34"/>
      <c r="EKJ34" s="20"/>
      <c r="EKK34"/>
      <c r="EKL34" s="20"/>
      <c r="EKM34"/>
      <c r="EKN34" s="20"/>
      <c r="EKO34"/>
      <c r="EKP34" s="20"/>
      <c r="EKQ34"/>
      <c r="EKR34" s="20"/>
      <c r="EKS34"/>
      <c r="EKT34" s="20"/>
      <c r="EKU34"/>
      <c r="EKV34" s="20"/>
      <c r="EKW34"/>
      <c r="EKX34" s="20"/>
      <c r="EKY34"/>
      <c r="EKZ34" s="20"/>
      <c r="ELA34"/>
      <c r="ELB34" s="20"/>
      <c r="ELC34"/>
      <c r="ELD34" s="20"/>
      <c r="ELE34"/>
      <c r="ELF34" s="20"/>
      <c r="ELG34"/>
      <c r="ELH34" s="20"/>
      <c r="ELI34"/>
      <c r="ELJ34" s="20"/>
      <c r="ELK34"/>
      <c r="ELL34" s="20"/>
      <c r="ELM34"/>
      <c r="ELN34" s="20"/>
      <c r="ELO34"/>
      <c r="ELP34" s="20"/>
      <c r="ELQ34"/>
      <c r="ELR34" s="20"/>
      <c r="ELS34"/>
      <c r="ELT34" s="20"/>
      <c r="ELU34"/>
      <c r="ELV34" s="20"/>
      <c r="ELW34"/>
      <c r="ELX34" s="20"/>
      <c r="ELY34"/>
      <c r="ELZ34" s="20"/>
      <c r="EMA34"/>
      <c r="EMB34" s="20"/>
      <c r="EMC34"/>
      <c r="EMD34" s="20"/>
      <c r="EME34"/>
      <c r="EMF34" s="20"/>
      <c r="EMG34"/>
      <c r="EMH34" s="20"/>
      <c r="EMI34"/>
      <c r="EMJ34" s="20"/>
      <c r="EMK34"/>
      <c r="EML34" s="20"/>
      <c r="EMM34"/>
      <c r="EMN34" s="20"/>
      <c r="EMO34"/>
      <c r="EMP34" s="20"/>
      <c r="EMQ34"/>
      <c r="EMR34" s="20"/>
      <c r="EMS34"/>
      <c r="EMT34" s="20"/>
      <c r="EMU34"/>
      <c r="EMV34" s="20"/>
      <c r="EMW34"/>
      <c r="EMX34" s="20"/>
      <c r="EMY34"/>
      <c r="EMZ34" s="20"/>
      <c r="ENA34"/>
      <c r="ENB34" s="20"/>
      <c r="ENC34"/>
      <c r="END34" s="20"/>
      <c r="ENE34"/>
      <c r="ENF34" s="20"/>
      <c r="ENG34"/>
      <c r="ENH34" s="20"/>
      <c r="ENI34"/>
      <c r="ENJ34" s="20"/>
      <c r="ENK34"/>
      <c r="ENL34" s="20"/>
      <c r="ENM34"/>
      <c r="ENN34" s="20"/>
      <c r="ENO34"/>
      <c r="ENP34" s="20"/>
      <c r="ENQ34"/>
      <c r="ENR34" s="20"/>
      <c r="ENS34"/>
      <c r="ENT34" s="20"/>
      <c r="ENU34"/>
      <c r="ENV34" s="20"/>
      <c r="ENW34"/>
      <c r="ENX34" s="20"/>
      <c r="ENY34"/>
      <c r="ENZ34" s="20"/>
      <c r="EOA34"/>
      <c r="EOB34" s="20"/>
      <c r="EOC34"/>
      <c r="EOD34" s="20"/>
      <c r="EOE34"/>
      <c r="EOF34" s="20"/>
      <c r="EOG34"/>
      <c r="EOH34" s="20"/>
      <c r="EOI34"/>
      <c r="EOJ34" s="20"/>
      <c r="EOK34"/>
      <c r="EOL34" s="20"/>
      <c r="EOM34"/>
      <c r="EON34" s="20"/>
      <c r="EOO34"/>
      <c r="EOP34" s="20"/>
      <c r="EOQ34"/>
      <c r="EOR34" s="20"/>
      <c r="EOS34"/>
      <c r="EOT34" s="20"/>
      <c r="EOU34"/>
      <c r="EOV34" s="20"/>
      <c r="EOW34"/>
      <c r="EOX34" s="20"/>
      <c r="EOY34"/>
      <c r="EOZ34" s="20"/>
      <c r="EPA34"/>
      <c r="EPB34" s="20"/>
      <c r="EPC34"/>
      <c r="EPD34" s="20"/>
      <c r="EPE34"/>
      <c r="EPF34" s="20"/>
      <c r="EPG34"/>
      <c r="EPH34" s="20"/>
      <c r="EPI34"/>
      <c r="EPJ34" s="20"/>
      <c r="EPK34"/>
      <c r="EPL34" s="20"/>
      <c r="EPM34"/>
      <c r="EPN34" s="20"/>
      <c r="EPO34"/>
      <c r="EPP34" s="20"/>
      <c r="EPQ34"/>
      <c r="EPR34" s="20"/>
      <c r="EPS34"/>
      <c r="EPT34" s="20"/>
      <c r="EPU34"/>
      <c r="EPV34" s="20"/>
      <c r="EPW34"/>
      <c r="EPX34" s="20"/>
      <c r="EPY34"/>
      <c r="EPZ34" s="20"/>
      <c r="EQA34"/>
      <c r="EQB34" s="20"/>
      <c r="EQC34"/>
      <c r="EQD34" s="20"/>
      <c r="EQE34"/>
      <c r="EQF34" s="20"/>
      <c r="EQG34"/>
      <c r="EQH34" s="20"/>
      <c r="EQI34"/>
      <c r="EQJ34" s="20"/>
      <c r="EQK34"/>
      <c r="EQL34" s="20"/>
      <c r="EQM34"/>
      <c r="EQN34" s="20"/>
      <c r="EQO34"/>
      <c r="EQP34" s="20"/>
      <c r="EQQ34"/>
      <c r="EQR34" s="20"/>
      <c r="EQS34"/>
      <c r="EQT34" s="20"/>
      <c r="EQU34"/>
      <c r="EQV34" s="20"/>
      <c r="EQW34"/>
      <c r="EQX34" s="20"/>
      <c r="EQY34"/>
      <c r="EQZ34" s="20"/>
      <c r="ERA34"/>
      <c r="ERB34" s="20"/>
      <c r="ERC34"/>
      <c r="ERD34" s="20"/>
      <c r="ERE34"/>
      <c r="ERF34" s="20"/>
      <c r="ERG34"/>
      <c r="ERH34" s="20"/>
      <c r="ERI34"/>
      <c r="ERJ34" s="20"/>
      <c r="ERK34"/>
      <c r="ERL34" s="20"/>
      <c r="ERM34"/>
      <c r="ERN34" s="20"/>
      <c r="ERO34"/>
      <c r="ERP34" s="20"/>
      <c r="ERQ34"/>
      <c r="ERR34" s="20"/>
      <c r="ERS34"/>
      <c r="ERT34" s="20"/>
      <c r="ERU34"/>
      <c r="ERV34" s="20"/>
      <c r="ERW34"/>
      <c r="ERX34" s="20"/>
      <c r="ERY34"/>
      <c r="ERZ34" s="20"/>
      <c r="ESA34"/>
      <c r="ESB34" s="20"/>
      <c r="ESC34"/>
      <c r="ESD34" s="20"/>
      <c r="ESE34"/>
      <c r="ESF34" s="20"/>
      <c r="ESG34"/>
      <c r="ESH34" s="20"/>
      <c r="ESI34"/>
      <c r="ESJ34" s="20"/>
      <c r="ESK34"/>
      <c r="ESL34" s="20"/>
      <c r="ESM34"/>
      <c r="ESN34" s="20"/>
      <c r="ESO34"/>
      <c r="ESP34" s="20"/>
      <c r="ESQ34"/>
      <c r="ESR34" s="20"/>
      <c r="ESS34"/>
      <c r="EST34" s="20"/>
      <c r="ESU34"/>
      <c r="ESV34" s="20"/>
      <c r="ESW34"/>
      <c r="ESX34" s="20"/>
      <c r="ESY34"/>
      <c r="ESZ34" s="20"/>
      <c r="ETA34"/>
      <c r="ETB34" s="20"/>
      <c r="ETC34"/>
      <c r="ETD34" s="20"/>
      <c r="ETE34"/>
      <c r="ETF34" s="20"/>
      <c r="ETG34"/>
      <c r="ETH34" s="20"/>
      <c r="ETI34"/>
      <c r="ETJ34" s="20"/>
      <c r="ETK34"/>
      <c r="ETL34" s="20"/>
      <c r="ETM34"/>
      <c r="ETN34" s="20"/>
      <c r="ETO34"/>
      <c r="ETP34" s="20"/>
      <c r="ETQ34"/>
      <c r="ETR34" s="20"/>
      <c r="ETS34"/>
      <c r="ETT34" s="20"/>
      <c r="ETU34"/>
      <c r="ETV34" s="20"/>
      <c r="ETW34"/>
      <c r="ETX34" s="20"/>
      <c r="ETY34"/>
      <c r="ETZ34" s="20"/>
      <c r="EUA34"/>
      <c r="EUB34" s="20"/>
      <c r="EUC34"/>
      <c r="EUD34" s="20"/>
      <c r="EUE34"/>
      <c r="EUF34" s="20"/>
      <c r="EUG34"/>
      <c r="EUH34" s="20"/>
      <c r="EUI34"/>
      <c r="EUJ34" s="20"/>
      <c r="EUK34"/>
      <c r="EUL34" s="20"/>
      <c r="EUM34"/>
      <c r="EUN34" s="20"/>
      <c r="EUO34"/>
      <c r="EUP34" s="20"/>
      <c r="EUQ34"/>
      <c r="EUR34" s="20"/>
      <c r="EUS34"/>
      <c r="EUT34" s="20"/>
      <c r="EUU34"/>
      <c r="EUV34" s="20"/>
      <c r="EUW34"/>
      <c r="EUX34" s="20"/>
      <c r="EUY34"/>
      <c r="EUZ34" s="20"/>
      <c r="EVA34"/>
      <c r="EVB34" s="20"/>
      <c r="EVC34"/>
      <c r="EVD34" s="20"/>
      <c r="EVE34"/>
      <c r="EVF34" s="20"/>
      <c r="EVG34"/>
      <c r="EVH34" s="20"/>
      <c r="EVI34"/>
      <c r="EVJ34" s="20"/>
      <c r="EVK34"/>
      <c r="EVL34" s="20"/>
      <c r="EVM34"/>
      <c r="EVN34" s="20"/>
      <c r="EVO34"/>
      <c r="EVP34" s="20"/>
      <c r="EVQ34"/>
      <c r="EVR34" s="20"/>
      <c r="EVS34"/>
      <c r="EVT34" s="20"/>
      <c r="EVU34"/>
      <c r="EVV34" s="20"/>
      <c r="EVW34"/>
      <c r="EVX34" s="20"/>
      <c r="EVY34"/>
      <c r="EVZ34" s="20"/>
      <c r="EWA34"/>
      <c r="EWB34" s="20"/>
      <c r="EWC34"/>
      <c r="EWD34" s="20"/>
      <c r="EWE34"/>
      <c r="EWF34" s="20"/>
      <c r="EWG34"/>
      <c r="EWH34" s="20"/>
      <c r="EWI34"/>
      <c r="EWJ34" s="20"/>
      <c r="EWK34"/>
      <c r="EWL34" s="20"/>
      <c r="EWM34"/>
      <c r="EWN34" s="20"/>
      <c r="EWO34"/>
      <c r="EWP34" s="20"/>
      <c r="EWQ34"/>
      <c r="EWR34" s="20"/>
      <c r="EWS34"/>
      <c r="EWT34" s="20"/>
      <c r="EWU34"/>
      <c r="EWV34" s="20"/>
      <c r="EWW34"/>
      <c r="EWX34" s="20"/>
      <c r="EWY34"/>
      <c r="EWZ34" s="20"/>
      <c r="EXA34"/>
      <c r="EXB34" s="20"/>
      <c r="EXC34"/>
      <c r="EXD34" s="20"/>
      <c r="EXE34"/>
      <c r="EXF34" s="20"/>
      <c r="EXG34"/>
      <c r="EXH34" s="20"/>
      <c r="EXI34"/>
      <c r="EXJ34" s="20"/>
      <c r="EXK34"/>
      <c r="EXL34" s="20"/>
      <c r="EXM34"/>
      <c r="EXN34" s="20"/>
      <c r="EXO34"/>
      <c r="EXP34" s="20"/>
      <c r="EXQ34"/>
      <c r="EXR34" s="20"/>
      <c r="EXS34"/>
      <c r="EXT34" s="20"/>
      <c r="EXU34"/>
      <c r="EXV34" s="20"/>
      <c r="EXW34"/>
      <c r="EXX34" s="20"/>
      <c r="EXY34"/>
      <c r="EXZ34" s="20"/>
      <c r="EYA34"/>
      <c r="EYB34" s="20"/>
      <c r="EYC34"/>
      <c r="EYD34" s="20"/>
      <c r="EYE34"/>
      <c r="EYF34" s="20"/>
      <c r="EYG34"/>
      <c r="EYH34" s="20"/>
      <c r="EYI34"/>
      <c r="EYJ34" s="20"/>
      <c r="EYK34"/>
      <c r="EYL34" s="20"/>
      <c r="EYM34"/>
      <c r="EYN34" s="20"/>
      <c r="EYO34"/>
      <c r="EYP34" s="20"/>
      <c r="EYQ34"/>
      <c r="EYR34" s="20"/>
      <c r="EYS34"/>
      <c r="EYT34" s="20"/>
      <c r="EYU34"/>
      <c r="EYV34" s="20"/>
      <c r="EYW34"/>
      <c r="EYX34" s="20"/>
      <c r="EYY34"/>
      <c r="EYZ34" s="20"/>
      <c r="EZA34"/>
      <c r="EZB34" s="20"/>
      <c r="EZC34"/>
      <c r="EZD34" s="20"/>
      <c r="EZE34"/>
      <c r="EZF34" s="20"/>
      <c r="EZG34"/>
      <c r="EZH34" s="20"/>
      <c r="EZI34"/>
      <c r="EZJ34" s="20"/>
      <c r="EZK34"/>
      <c r="EZL34" s="20"/>
      <c r="EZM34"/>
      <c r="EZN34" s="20"/>
      <c r="EZO34"/>
      <c r="EZP34" s="20"/>
      <c r="EZQ34"/>
      <c r="EZR34" s="20"/>
      <c r="EZS34"/>
      <c r="EZT34" s="20"/>
      <c r="EZU34"/>
      <c r="EZV34" s="20"/>
      <c r="EZW34"/>
      <c r="EZX34" s="20"/>
      <c r="EZY34"/>
      <c r="EZZ34" s="20"/>
      <c r="FAA34"/>
      <c r="FAB34" s="20"/>
      <c r="FAC34"/>
      <c r="FAD34" s="20"/>
      <c r="FAE34"/>
      <c r="FAF34" s="20"/>
      <c r="FAG34"/>
      <c r="FAH34" s="20"/>
      <c r="FAI34"/>
      <c r="FAJ34" s="20"/>
      <c r="FAK34"/>
      <c r="FAL34" s="20"/>
      <c r="FAM34"/>
      <c r="FAN34" s="20"/>
      <c r="FAO34"/>
      <c r="FAP34" s="20"/>
      <c r="FAQ34"/>
      <c r="FAR34" s="20"/>
      <c r="FAS34"/>
      <c r="FAT34" s="20"/>
      <c r="FAU34"/>
      <c r="FAV34" s="20"/>
      <c r="FAW34"/>
      <c r="FAX34" s="20"/>
      <c r="FAY34"/>
      <c r="FAZ34" s="20"/>
      <c r="FBA34"/>
      <c r="FBB34" s="20"/>
      <c r="FBC34"/>
      <c r="FBD34" s="20"/>
      <c r="FBE34"/>
      <c r="FBF34" s="20"/>
      <c r="FBG34"/>
      <c r="FBH34" s="20"/>
      <c r="FBI34"/>
      <c r="FBJ34" s="20"/>
      <c r="FBK34"/>
      <c r="FBL34" s="20"/>
      <c r="FBM34"/>
      <c r="FBN34" s="20"/>
      <c r="FBO34"/>
      <c r="FBP34" s="20"/>
      <c r="FBQ34"/>
      <c r="FBR34" s="20"/>
      <c r="FBS34"/>
      <c r="FBT34" s="20"/>
      <c r="FBU34"/>
      <c r="FBV34" s="20"/>
      <c r="FBW34"/>
      <c r="FBX34" s="20"/>
      <c r="FBY34"/>
      <c r="FBZ34" s="20"/>
      <c r="FCA34"/>
      <c r="FCB34" s="20"/>
      <c r="FCC34"/>
      <c r="FCD34" s="20"/>
      <c r="FCE34"/>
      <c r="FCF34" s="20"/>
      <c r="FCG34"/>
      <c r="FCH34" s="20"/>
      <c r="FCI34"/>
      <c r="FCJ34" s="20"/>
      <c r="FCK34"/>
      <c r="FCL34" s="20"/>
      <c r="FCM34"/>
      <c r="FCN34" s="20"/>
      <c r="FCO34"/>
      <c r="FCP34" s="20"/>
      <c r="FCQ34"/>
      <c r="FCR34" s="20"/>
      <c r="FCS34"/>
      <c r="FCT34" s="20"/>
      <c r="FCU34"/>
      <c r="FCV34" s="20"/>
      <c r="FCW34"/>
      <c r="FCX34" s="20"/>
      <c r="FCY34"/>
      <c r="FCZ34" s="20"/>
      <c r="FDA34"/>
      <c r="FDB34" s="20"/>
      <c r="FDC34"/>
      <c r="FDD34" s="20"/>
      <c r="FDE34"/>
      <c r="FDF34" s="20"/>
      <c r="FDG34"/>
      <c r="FDH34" s="20"/>
      <c r="FDI34"/>
      <c r="FDJ34" s="20"/>
      <c r="FDK34"/>
      <c r="FDL34" s="20"/>
      <c r="FDM34"/>
      <c r="FDN34" s="20"/>
      <c r="FDO34"/>
      <c r="FDP34" s="20"/>
      <c r="FDQ34"/>
      <c r="FDR34" s="20"/>
      <c r="FDS34"/>
      <c r="FDT34" s="20"/>
      <c r="FDU34"/>
      <c r="FDV34" s="20"/>
      <c r="FDW34"/>
      <c r="FDX34" s="20"/>
      <c r="FDY34"/>
      <c r="FDZ34" s="20"/>
      <c r="FEA34"/>
      <c r="FEB34" s="20"/>
      <c r="FEC34"/>
      <c r="FED34" s="20"/>
      <c r="FEE34"/>
      <c r="FEF34" s="20"/>
      <c r="FEG34"/>
      <c r="FEH34" s="20"/>
      <c r="FEI34"/>
      <c r="FEJ34" s="20"/>
      <c r="FEK34"/>
      <c r="FEL34" s="20"/>
      <c r="FEM34"/>
      <c r="FEN34" s="20"/>
      <c r="FEO34"/>
      <c r="FEP34" s="20"/>
      <c r="FEQ34"/>
      <c r="FER34" s="20"/>
      <c r="FES34"/>
      <c r="FET34" s="20"/>
      <c r="FEU34"/>
      <c r="FEV34" s="20"/>
      <c r="FEW34"/>
      <c r="FEX34" s="20"/>
      <c r="FEY34"/>
      <c r="FEZ34" s="20"/>
      <c r="FFA34"/>
      <c r="FFB34" s="20"/>
      <c r="FFC34"/>
      <c r="FFD34" s="20"/>
      <c r="FFE34"/>
      <c r="FFF34" s="20"/>
      <c r="FFG34"/>
      <c r="FFH34" s="20"/>
      <c r="FFI34"/>
      <c r="FFJ34" s="20"/>
      <c r="FFK34"/>
      <c r="FFL34" s="20"/>
      <c r="FFM34"/>
      <c r="FFN34" s="20"/>
      <c r="FFO34"/>
      <c r="FFP34" s="20"/>
      <c r="FFQ34"/>
      <c r="FFR34" s="20"/>
      <c r="FFS34"/>
      <c r="FFT34" s="20"/>
      <c r="FFU34"/>
      <c r="FFV34" s="20"/>
      <c r="FFW34"/>
      <c r="FFX34" s="20"/>
      <c r="FFY34"/>
      <c r="FFZ34" s="20"/>
      <c r="FGA34"/>
      <c r="FGB34" s="20"/>
      <c r="FGC34"/>
      <c r="FGD34" s="20"/>
      <c r="FGE34"/>
      <c r="FGF34" s="20"/>
      <c r="FGG34"/>
      <c r="FGH34" s="20"/>
      <c r="FGI34"/>
      <c r="FGJ34" s="20"/>
      <c r="FGK34"/>
      <c r="FGL34" s="20"/>
      <c r="FGM34"/>
      <c r="FGN34" s="20"/>
      <c r="FGO34"/>
      <c r="FGP34" s="20"/>
      <c r="FGQ34"/>
      <c r="FGR34" s="20"/>
      <c r="FGS34"/>
      <c r="FGT34" s="20"/>
      <c r="FGU34"/>
      <c r="FGV34" s="20"/>
      <c r="FGW34"/>
      <c r="FGX34" s="20"/>
      <c r="FGY34"/>
      <c r="FGZ34" s="20"/>
      <c r="FHA34"/>
      <c r="FHB34" s="20"/>
      <c r="FHC34"/>
      <c r="FHD34" s="20"/>
      <c r="FHE34"/>
      <c r="FHF34" s="20"/>
      <c r="FHG34"/>
      <c r="FHH34" s="20"/>
      <c r="FHI34"/>
      <c r="FHJ34" s="20"/>
      <c r="FHK34"/>
      <c r="FHL34" s="20"/>
      <c r="FHM34"/>
      <c r="FHN34" s="20"/>
      <c r="FHO34"/>
      <c r="FHP34" s="20"/>
      <c r="FHQ34"/>
      <c r="FHR34" s="20"/>
      <c r="FHS34"/>
      <c r="FHT34" s="20"/>
      <c r="FHU34"/>
      <c r="FHV34" s="20"/>
      <c r="FHW34"/>
      <c r="FHX34" s="20"/>
      <c r="FHY34"/>
      <c r="FHZ34" s="20"/>
      <c r="FIA34"/>
      <c r="FIB34" s="20"/>
      <c r="FIC34"/>
      <c r="FID34" s="20"/>
      <c r="FIE34"/>
      <c r="FIF34" s="20"/>
      <c r="FIG34"/>
      <c r="FIH34" s="20"/>
      <c r="FII34"/>
      <c r="FIJ34" s="20"/>
      <c r="FIK34"/>
      <c r="FIL34" s="20"/>
      <c r="FIM34"/>
      <c r="FIN34" s="20"/>
      <c r="FIO34"/>
      <c r="FIP34" s="20"/>
      <c r="FIQ34"/>
      <c r="FIR34" s="20"/>
      <c r="FIS34"/>
      <c r="FIT34" s="20"/>
      <c r="FIU34"/>
      <c r="FIV34" s="20"/>
      <c r="FIW34"/>
      <c r="FIX34" s="20"/>
      <c r="FIY34"/>
      <c r="FIZ34" s="20"/>
      <c r="FJA34"/>
      <c r="FJB34" s="20"/>
      <c r="FJC34"/>
      <c r="FJD34" s="20"/>
      <c r="FJE34"/>
      <c r="FJF34" s="20"/>
      <c r="FJG34"/>
      <c r="FJH34" s="20"/>
      <c r="FJI34"/>
      <c r="FJJ34" s="20"/>
      <c r="FJK34"/>
      <c r="FJL34" s="20"/>
      <c r="FJM34"/>
      <c r="FJN34" s="20"/>
      <c r="FJO34"/>
      <c r="FJP34" s="20"/>
      <c r="FJQ34"/>
      <c r="FJR34" s="20"/>
      <c r="FJS34"/>
      <c r="FJT34" s="20"/>
      <c r="FJU34"/>
      <c r="FJV34" s="20"/>
      <c r="FJW34"/>
      <c r="FJX34" s="20"/>
      <c r="FJY34"/>
      <c r="FJZ34" s="20"/>
      <c r="FKA34"/>
      <c r="FKB34" s="20"/>
      <c r="FKC34"/>
      <c r="FKD34" s="20"/>
      <c r="FKE34"/>
      <c r="FKF34" s="20"/>
      <c r="FKG34"/>
      <c r="FKH34" s="20"/>
      <c r="FKI34"/>
      <c r="FKJ34" s="20"/>
      <c r="FKK34"/>
      <c r="FKL34" s="20"/>
      <c r="FKM34"/>
      <c r="FKN34" s="20"/>
      <c r="FKO34"/>
      <c r="FKP34" s="20"/>
      <c r="FKQ34"/>
      <c r="FKR34" s="20"/>
      <c r="FKS34"/>
      <c r="FKT34" s="20"/>
      <c r="FKU34"/>
      <c r="FKV34" s="20"/>
      <c r="FKW34"/>
      <c r="FKX34" s="20"/>
      <c r="FKY34"/>
      <c r="FKZ34" s="20"/>
      <c r="FLA34"/>
      <c r="FLB34" s="20"/>
      <c r="FLC34"/>
      <c r="FLD34" s="20"/>
      <c r="FLE34"/>
      <c r="FLF34" s="20"/>
      <c r="FLG34"/>
      <c r="FLH34" s="20"/>
      <c r="FLI34"/>
      <c r="FLJ34" s="20"/>
      <c r="FLK34"/>
      <c r="FLL34" s="20"/>
      <c r="FLM34"/>
      <c r="FLN34" s="20"/>
      <c r="FLO34"/>
      <c r="FLP34" s="20"/>
      <c r="FLQ34"/>
      <c r="FLR34" s="20"/>
      <c r="FLS34"/>
      <c r="FLT34" s="20"/>
      <c r="FLU34"/>
      <c r="FLV34" s="20"/>
      <c r="FLW34"/>
      <c r="FLX34" s="20"/>
      <c r="FLY34"/>
      <c r="FLZ34" s="20"/>
      <c r="FMA34"/>
      <c r="FMB34" s="20"/>
      <c r="FMC34"/>
      <c r="FMD34" s="20"/>
      <c r="FME34"/>
      <c r="FMF34" s="20"/>
      <c r="FMG34"/>
      <c r="FMH34" s="20"/>
      <c r="FMI34"/>
      <c r="FMJ34" s="20"/>
      <c r="FMK34"/>
      <c r="FML34" s="20"/>
      <c r="FMM34"/>
      <c r="FMN34" s="20"/>
      <c r="FMO34"/>
      <c r="FMP34" s="20"/>
      <c r="FMQ34"/>
      <c r="FMR34" s="20"/>
      <c r="FMS34"/>
      <c r="FMT34" s="20"/>
      <c r="FMU34"/>
      <c r="FMV34" s="20"/>
      <c r="FMW34"/>
      <c r="FMX34" s="20"/>
      <c r="FMY34"/>
      <c r="FMZ34" s="20"/>
      <c r="FNA34"/>
      <c r="FNB34" s="20"/>
      <c r="FNC34"/>
      <c r="FND34" s="20"/>
      <c r="FNE34"/>
      <c r="FNF34" s="20"/>
      <c r="FNG34"/>
      <c r="FNH34" s="20"/>
      <c r="FNI34"/>
      <c r="FNJ34" s="20"/>
      <c r="FNK34"/>
      <c r="FNL34" s="20"/>
      <c r="FNM34"/>
      <c r="FNN34" s="20"/>
      <c r="FNO34"/>
      <c r="FNP34" s="20"/>
      <c r="FNQ34"/>
      <c r="FNR34" s="20"/>
      <c r="FNS34"/>
      <c r="FNT34" s="20"/>
      <c r="FNU34"/>
      <c r="FNV34" s="20"/>
      <c r="FNW34"/>
      <c r="FNX34" s="20"/>
      <c r="FNY34"/>
      <c r="FNZ34" s="20"/>
      <c r="FOA34"/>
      <c r="FOB34" s="20"/>
      <c r="FOC34"/>
      <c r="FOD34" s="20"/>
      <c r="FOE34"/>
      <c r="FOF34" s="20"/>
      <c r="FOG34"/>
      <c r="FOH34" s="20"/>
      <c r="FOI34"/>
      <c r="FOJ34" s="20"/>
      <c r="FOK34"/>
      <c r="FOL34" s="20"/>
      <c r="FOM34"/>
      <c r="FON34" s="20"/>
      <c r="FOO34"/>
      <c r="FOP34" s="20"/>
      <c r="FOQ34"/>
      <c r="FOR34" s="20"/>
      <c r="FOS34"/>
      <c r="FOT34" s="20"/>
      <c r="FOU34"/>
      <c r="FOV34" s="20"/>
      <c r="FOW34"/>
      <c r="FOX34" s="20"/>
      <c r="FOY34"/>
      <c r="FOZ34" s="20"/>
      <c r="FPA34"/>
      <c r="FPB34" s="20"/>
      <c r="FPC34"/>
      <c r="FPD34" s="20"/>
      <c r="FPE34"/>
      <c r="FPF34" s="20"/>
      <c r="FPG34"/>
      <c r="FPH34" s="20"/>
      <c r="FPI34"/>
      <c r="FPJ34" s="20"/>
      <c r="FPK34"/>
      <c r="FPL34" s="20"/>
      <c r="FPM34"/>
      <c r="FPN34" s="20"/>
      <c r="FPO34"/>
      <c r="FPP34" s="20"/>
      <c r="FPQ34"/>
      <c r="FPR34" s="20"/>
      <c r="FPS34"/>
      <c r="FPT34" s="20"/>
      <c r="FPU34"/>
      <c r="FPV34" s="20"/>
      <c r="FPW34"/>
      <c r="FPX34" s="20"/>
      <c r="FPY34"/>
      <c r="FPZ34" s="20"/>
      <c r="FQA34"/>
      <c r="FQB34" s="20"/>
      <c r="FQC34"/>
      <c r="FQD34" s="20"/>
      <c r="FQE34"/>
      <c r="FQF34" s="20"/>
      <c r="FQG34"/>
      <c r="FQH34" s="20"/>
      <c r="FQI34"/>
      <c r="FQJ34" s="20"/>
      <c r="FQK34"/>
      <c r="FQL34" s="20"/>
      <c r="FQM34"/>
      <c r="FQN34" s="20"/>
      <c r="FQO34"/>
      <c r="FQP34" s="20"/>
      <c r="FQQ34"/>
      <c r="FQR34" s="20"/>
      <c r="FQS34"/>
      <c r="FQT34" s="20"/>
      <c r="FQU34"/>
      <c r="FQV34" s="20"/>
      <c r="FQW34"/>
      <c r="FQX34" s="20"/>
      <c r="FQY34"/>
      <c r="FQZ34" s="20"/>
      <c r="FRA34"/>
      <c r="FRB34" s="20"/>
      <c r="FRC34"/>
      <c r="FRD34" s="20"/>
      <c r="FRE34"/>
      <c r="FRF34" s="20"/>
      <c r="FRG34"/>
      <c r="FRH34" s="20"/>
      <c r="FRI34"/>
      <c r="FRJ34" s="20"/>
      <c r="FRK34"/>
      <c r="FRL34" s="20"/>
      <c r="FRM34"/>
      <c r="FRN34" s="20"/>
      <c r="FRO34"/>
      <c r="FRP34" s="20"/>
      <c r="FRQ34"/>
      <c r="FRR34" s="20"/>
      <c r="FRS34"/>
      <c r="FRT34" s="20"/>
      <c r="FRU34"/>
      <c r="FRV34" s="20"/>
      <c r="FRW34"/>
      <c r="FRX34" s="20"/>
      <c r="FRY34"/>
      <c r="FRZ34" s="20"/>
      <c r="FSA34"/>
      <c r="FSB34" s="20"/>
      <c r="FSC34"/>
      <c r="FSD34" s="20"/>
      <c r="FSE34"/>
      <c r="FSF34" s="20"/>
      <c r="FSG34"/>
      <c r="FSH34" s="20"/>
      <c r="FSI34"/>
      <c r="FSJ34" s="20"/>
      <c r="FSK34"/>
      <c r="FSL34" s="20"/>
      <c r="FSM34"/>
      <c r="FSN34" s="20"/>
      <c r="FSO34"/>
      <c r="FSP34" s="20"/>
      <c r="FSQ34"/>
      <c r="FSR34" s="20"/>
      <c r="FSS34"/>
      <c r="FST34" s="20"/>
      <c r="FSU34"/>
      <c r="FSV34" s="20"/>
      <c r="FSW34"/>
      <c r="FSX34" s="20"/>
      <c r="FSY34"/>
      <c r="FSZ34" s="20"/>
      <c r="FTA34"/>
      <c r="FTB34" s="20"/>
      <c r="FTC34"/>
      <c r="FTD34" s="20"/>
      <c r="FTE34"/>
      <c r="FTF34" s="20"/>
      <c r="FTG34"/>
      <c r="FTH34" s="20"/>
      <c r="FTI34"/>
      <c r="FTJ34" s="20"/>
      <c r="FTK34"/>
      <c r="FTL34" s="20"/>
      <c r="FTM34"/>
      <c r="FTN34" s="20"/>
      <c r="FTO34"/>
      <c r="FTP34" s="20"/>
      <c r="FTQ34"/>
      <c r="FTR34" s="20"/>
      <c r="FTS34"/>
      <c r="FTT34" s="20"/>
      <c r="FTU34"/>
      <c r="FTV34" s="20"/>
      <c r="FTW34"/>
      <c r="FTX34" s="20"/>
      <c r="FTY34"/>
      <c r="FTZ34" s="20"/>
      <c r="FUA34"/>
      <c r="FUB34" s="20"/>
      <c r="FUC34"/>
      <c r="FUD34" s="20"/>
      <c r="FUE34"/>
      <c r="FUF34" s="20"/>
      <c r="FUG34"/>
      <c r="FUH34" s="20"/>
      <c r="FUI34"/>
      <c r="FUJ34" s="20"/>
      <c r="FUK34"/>
      <c r="FUL34" s="20"/>
      <c r="FUM34"/>
      <c r="FUN34" s="20"/>
      <c r="FUO34"/>
      <c r="FUP34" s="20"/>
      <c r="FUQ34"/>
      <c r="FUR34" s="20"/>
      <c r="FUS34"/>
      <c r="FUT34" s="20"/>
      <c r="FUU34"/>
      <c r="FUV34" s="20"/>
      <c r="FUW34"/>
      <c r="FUX34" s="20"/>
      <c r="FUY34"/>
      <c r="FUZ34" s="20"/>
      <c r="FVA34"/>
      <c r="FVB34" s="20"/>
      <c r="FVC34"/>
      <c r="FVD34" s="20"/>
      <c r="FVE34"/>
      <c r="FVF34" s="20"/>
      <c r="FVG34"/>
      <c r="FVH34" s="20"/>
      <c r="FVI34"/>
      <c r="FVJ34" s="20"/>
      <c r="FVK34"/>
      <c r="FVL34" s="20"/>
      <c r="FVM34"/>
      <c r="FVN34" s="20"/>
      <c r="FVO34"/>
      <c r="FVP34" s="20"/>
      <c r="FVQ34"/>
      <c r="FVR34" s="20"/>
      <c r="FVS34"/>
      <c r="FVT34" s="20"/>
      <c r="FVU34"/>
      <c r="FVV34" s="20"/>
      <c r="FVW34"/>
      <c r="FVX34" s="20"/>
      <c r="FVY34"/>
      <c r="FVZ34" s="20"/>
      <c r="FWA34"/>
      <c r="FWB34" s="20"/>
      <c r="FWC34"/>
      <c r="FWD34" s="20"/>
      <c r="FWE34"/>
      <c r="FWF34" s="20"/>
      <c r="FWG34"/>
      <c r="FWH34" s="20"/>
      <c r="FWI34"/>
      <c r="FWJ34" s="20"/>
      <c r="FWK34"/>
      <c r="FWL34" s="20"/>
      <c r="FWM34"/>
      <c r="FWN34" s="20"/>
      <c r="FWO34"/>
      <c r="FWP34" s="20"/>
      <c r="FWQ34"/>
      <c r="FWR34" s="20"/>
      <c r="FWS34"/>
      <c r="FWT34" s="20"/>
      <c r="FWU34"/>
      <c r="FWV34" s="20"/>
      <c r="FWW34"/>
      <c r="FWX34" s="20"/>
      <c r="FWY34"/>
      <c r="FWZ34" s="20"/>
      <c r="FXA34"/>
      <c r="FXB34" s="20"/>
      <c r="FXC34"/>
      <c r="FXD34" s="20"/>
      <c r="FXE34"/>
      <c r="FXF34" s="20"/>
      <c r="FXG34"/>
      <c r="FXH34" s="20"/>
      <c r="FXI34"/>
      <c r="FXJ34" s="20"/>
      <c r="FXK34"/>
      <c r="FXL34" s="20"/>
      <c r="FXM34"/>
      <c r="FXN34" s="20"/>
      <c r="FXO34"/>
      <c r="FXP34" s="20"/>
      <c r="FXQ34"/>
      <c r="FXR34" s="20"/>
      <c r="FXS34"/>
      <c r="FXT34" s="20"/>
      <c r="FXU34"/>
      <c r="FXV34" s="20"/>
      <c r="FXW34"/>
      <c r="FXX34" s="20"/>
      <c r="FXY34"/>
      <c r="FXZ34" s="20"/>
      <c r="FYA34"/>
      <c r="FYB34" s="20"/>
      <c r="FYC34"/>
      <c r="FYD34" s="20"/>
      <c r="FYE34"/>
      <c r="FYF34" s="20"/>
      <c r="FYG34"/>
      <c r="FYH34" s="20"/>
      <c r="FYI34"/>
      <c r="FYJ34" s="20"/>
      <c r="FYK34"/>
      <c r="FYL34" s="20"/>
      <c r="FYM34"/>
      <c r="FYN34" s="20"/>
      <c r="FYO34"/>
      <c r="FYP34" s="20"/>
      <c r="FYQ34"/>
      <c r="FYR34" s="20"/>
      <c r="FYS34"/>
      <c r="FYT34" s="20"/>
      <c r="FYU34"/>
      <c r="FYV34" s="20"/>
      <c r="FYW34"/>
      <c r="FYX34" s="20"/>
      <c r="FYY34"/>
      <c r="FYZ34" s="20"/>
      <c r="FZA34"/>
      <c r="FZB34" s="20"/>
      <c r="FZC34"/>
      <c r="FZD34" s="20"/>
      <c r="FZE34"/>
      <c r="FZF34" s="20"/>
      <c r="FZG34"/>
      <c r="FZH34" s="20"/>
      <c r="FZI34"/>
      <c r="FZJ34" s="20"/>
      <c r="FZK34"/>
      <c r="FZL34" s="20"/>
      <c r="FZM34"/>
      <c r="FZN34" s="20"/>
      <c r="FZO34"/>
      <c r="FZP34" s="20"/>
      <c r="FZQ34"/>
      <c r="FZR34" s="20"/>
      <c r="FZS34"/>
      <c r="FZT34" s="20"/>
      <c r="FZU34"/>
      <c r="FZV34" s="20"/>
      <c r="FZW34"/>
      <c r="FZX34" s="20"/>
      <c r="FZY34"/>
      <c r="FZZ34" s="20"/>
      <c r="GAA34"/>
      <c r="GAB34" s="20"/>
      <c r="GAC34"/>
      <c r="GAD34" s="20"/>
      <c r="GAE34"/>
      <c r="GAF34" s="20"/>
      <c r="GAG34"/>
      <c r="GAH34" s="20"/>
      <c r="GAI34"/>
      <c r="GAJ34" s="20"/>
      <c r="GAK34"/>
      <c r="GAL34" s="20"/>
      <c r="GAM34"/>
      <c r="GAN34" s="20"/>
      <c r="GAO34"/>
      <c r="GAP34" s="20"/>
      <c r="GAQ34"/>
      <c r="GAR34" s="20"/>
      <c r="GAS34"/>
      <c r="GAT34" s="20"/>
      <c r="GAU34"/>
      <c r="GAV34" s="20"/>
      <c r="GAW34"/>
      <c r="GAX34" s="20"/>
      <c r="GAY34"/>
      <c r="GAZ34" s="20"/>
      <c r="GBA34"/>
      <c r="GBB34" s="20"/>
      <c r="GBC34"/>
      <c r="GBD34" s="20"/>
      <c r="GBE34"/>
      <c r="GBF34" s="20"/>
      <c r="GBG34"/>
      <c r="GBH34" s="20"/>
      <c r="GBI34"/>
      <c r="GBJ34" s="20"/>
      <c r="GBK34"/>
      <c r="GBL34" s="20"/>
      <c r="GBM34"/>
      <c r="GBN34" s="20"/>
      <c r="GBO34"/>
      <c r="GBP34" s="20"/>
      <c r="GBQ34"/>
      <c r="GBR34" s="20"/>
      <c r="GBS34"/>
      <c r="GBT34" s="20"/>
      <c r="GBU34"/>
      <c r="GBV34" s="20"/>
      <c r="GBW34"/>
      <c r="GBX34" s="20"/>
      <c r="GBY34"/>
      <c r="GBZ34" s="20"/>
      <c r="GCA34"/>
      <c r="GCB34" s="20"/>
      <c r="GCC34"/>
      <c r="GCD34" s="20"/>
      <c r="GCE34"/>
      <c r="GCF34" s="20"/>
      <c r="GCG34"/>
      <c r="GCH34" s="20"/>
      <c r="GCI34"/>
      <c r="GCJ34" s="20"/>
      <c r="GCK34"/>
      <c r="GCL34" s="20"/>
      <c r="GCM34"/>
      <c r="GCN34" s="20"/>
      <c r="GCO34"/>
      <c r="GCP34" s="20"/>
      <c r="GCQ34"/>
      <c r="GCR34" s="20"/>
      <c r="GCS34"/>
      <c r="GCT34" s="20"/>
      <c r="GCU34"/>
      <c r="GCV34" s="20"/>
      <c r="GCW34"/>
      <c r="GCX34" s="20"/>
      <c r="GCY34"/>
      <c r="GCZ34" s="20"/>
      <c r="GDA34"/>
      <c r="GDB34" s="20"/>
      <c r="GDC34"/>
      <c r="GDD34" s="20"/>
      <c r="GDE34"/>
      <c r="GDF34" s="20"/>
      <c r="GDG34"/>
      <c r="GDH34" s="20"/>
      <c r="GDI34"/>
      <c r="GDJ34" s="20"/>
      <c r="GDK34"/>
      <c r="GDL34" s="20"/>
      <c r="GDM34"/>
      <c r="GDN34" s="20"/>
      <c r="GDO34"/>
      <c r="GDP34" s="20"/>
      <c r="GDQ34"/>
      <c r="GDR34" s="20"/>
      <c r="GDS34"/>
      <c r="GDT34" s="20"/>
      <c r="GDU34"/>
      <c r="GDV34" s="20"/>
      <c r="GDW34"/>
      <c r="GDX34" s="20"/>
      <c r="GDY34"/>
      <c r="GDZ34" s="20"/>
      <c r="GEA34"/>
      <c r="GEB34" s="20"/>
      <c r="GEC34"/>
      <c r="GED34" s="20"/>
      <c r="GEE34"/>
      <c r="GEF34" s="20"/>
      <c r="GEG34"/>
      <c r="GEH34" s="20"/>
      <c r="GEI34"/>
      <c r="GEJ34" s="20"/>
      <c r="GEK34"/>
      <c r="GEL34" s="20"/>
      <c r="GEM34"/>
      <c r="GEN34" s="20"/>
      <c r="GEO34"/>
      <c r="GEP34" s="20"/>
      <c r="GEQ34"/>
      <c r="GER34" s="20"/>
      <c r="GES34"/>
      <c r="GET34" s="20"/>
      <c r="GEU34"/>
      <c r="GEV34" s="20"/>
      <c r="GEW34"/>
      <c r="GEX34" s="20"/>
      <c r="GEY34"/>
      <c r="GEZ34" s="20"/>
      <c r="GFA34"/>
      <c r="GFB34" s="20"/>
      <c r="GFC34"/>
      <c r="GFD34" s="20"/>
      <c r="GFE34"/>
      <c r="GFF34" s="20"/>
      <c r="GFG34"/>
      <c r="GFH34" s="20"/>
      <c r="GFI34"/>
      <c r="GFJ34" s="20"/>
      <c r="GFK34"/>
      <c r="GFL34" s="20"/>
      <c r="GFM34"/>
      <c r="GFN34" s="20"/>
      <c r="GFO34"/>
      <c r="GFP34" s="20"/>
      <c r="GFQ34"/>
      <c r="GFR34" s="20"/>
      <c r="GFS34"/>
      <c r="GFT34" s="20"/>
      <c r="GFU34"/>
      <c r="GFV34" s="20"/>
      <c r="GFW34"/>
      <c r="GFX34" s="20"/>
      <c r="GFY34"/>
      <c r="GFZ34" s="20"/>
      <c r="GGA34"/>
      <c r="GGB34" s="20"/>
      <c r="GGC34"/>
      <c r="GGD34" s="20"/>
      <c r="GGE34"/>
      <c r="GGF34" s="20"/>
      <c r="GGG34"/>
      <c r="GGH34" s="20"/>
      <c r="GGI34"/>
      <c r="GGJ34" s="20"/>
      <c r="GGK34"/>
      <c r="GGL34" s="20"/>
      <c r="GGM34"/>
      <c r="GGN34" s="20"/>
      <c r="GGO34"/>
      <c r="GGP34" s="20"/>
      <c r="GGQ34"/>
      <c r="GGR34" s="20"/>
      <c r="GGS34"/>
      <c r="GGT34" s="20"/>
      <c r="GGU34"/>
      <c r="GGV34" s="20"/>
      <c r="GGW34"/>
      <c r="GGX34" s="20"/>
      <c r="GGY34"/>
      <c r="GGZ34" s="20"/>
      <c r="GHA34"/>
      <c r="GHB34" s="20"/>
      <c r="GHC34"/>
      <c r="GHD34" s="20"/>
      <c r="GHE34"/>
      <c r="GHF34" s="20"/>
      <c r="GHG34"/>
      <c r="GHH34" s="20"/>
      <c r="GHI34"/>
      <c r="GHJ34" s="20"/>
      <c r="GHK34"/>
      <c r="GHL34" s="20"/>
      <c r="GHM34"/>
      <c r="GHN34" s="20"/>
      <c r="GHO34"/>
      <c r="GHP34" s="20"/>
      <c r="GHQ34"/>
      <c r="GHR34" s="20"/>
      <c r="GHS34"/>
      <c r="GHT34" s="20"/>
      <c r="GHU34"/>
      <c r="GHV34" s="20"/>
      <c r="GHW34"/>
      <c r="GHX34" s="20"/>
      <c r="GHY34"/>
      <c r="GHZ34" s="20"/>
      <c r="GIA34"/>
      <c r="GIB34" s="20"/>
      <c r="GIC34"/>
      <c r="GID34" s="20"/>
      <c r="GIE34"/>
      <c r="GIF34" s="20"/>
      <c r="GIG34"/>
      <c r="GIH34" s="20"/>
      <c r="GII34"/>
      <c r="GIJ34" s="20"/>
      <c r="GIK34"/>
      <c r="GIL34" s="20"/>
      <c r="GIM34"/>
      <c r="GIN34" s="20"/>
      <c r="GIO34"/>
      <c r="GIP34" s="20"/>
      <c r="GIQ34"/>
      <c r="GIR34" s="20"/>
      <c r="GIS34"/>
      <c r="GIT34" s="20"/>
      <c r="GIU34"/>
      <c r="GIV34" s="20"/>
      <c r="GIW34"/>
      <c r="GIX34" s="20"/>
      <c r="GIY34"/>
      <c r="GIZ34" s="20"/>
      <c r="GJA34"/>
      <c r="GJB34" s="20"/>
      <c r="GJC34"/>
      <c r="GJD34" s="20"/>
      <c r="GJE34"/>
      <c r="GJF34" s="20"/>
      <c r="GJG34"/>
      <c r="GJH34" s="20"/>
      <c r="GJI34"/>
      <c r="GJJ34" s="20"/>
      <c r="GJK34"/>
      <c r="GJL34" s="20"/>
      <c r="GJM34"/>
      <c r="GJN34" s="20"/>
      <c r="GJO34"/>
      <c r="GJP34" s="20"/>
      <c r="GJQ34"/>
      <c r="GJR34" s="20"/>
      <c r="GJS34"/>
      <c r="GJT34" s="20"/>
      <c r="GJU34"/>
      <c r="GJV34" s="20"/>
      <c r="GJW34"/>
      <c r="GJX34" s="20"/>
      <c r="GJY34"/>
      <c r="GJZ34" s="20"/>
      <c r="GKA34"/>
      <c r="GKB34" s="20"/>
      <c r="GKC34"/>
      <c r="GKD34" s="20"/>
      <c r="GKE34"/>
      <c r="GKF34" s="20"/>
      <c r="GKG34"/>
      <c r="GKH34" s="20"/>
      <c r="GKI34"/>
      <c r="GKJ34" s="20"/>
      <c r="GKK34"/>
      <c r="GKL34" s="20"/>
      <c r="GKM34"/>
      <c r="GKN34" s="20"/>
      <c r="GKO34"/>
      <c r="GKP34" s="20"/>
      <c r="GKQ34"/>
      <c r="GKR34" s="20"/>
      <c r="GKS34"/>
      <c r="GKT34" s="20"/>
      <c r="GKU34"/>
      <c r="GKV34" s="20"/>
      <c r="GKW34"/>
      <c r="GKX34" s="20"/>
      <c r="GKY34"/>
      <c r="GKZ34" s="20"/>
      <c r="GLA34"/>
      <c r="GLB34" s="20"/>
      <c r="GLC34"/>
      <c r="GLD34" s="20"/>
      <c r="GLE34"/>
      <c r="GLF34" s="20"/>
      <c r="GLG34"/>
      <c r="GLH34" s="20"/>
      <c r="GLI34"/>
      <c r="GLJ34" s="20"/>
      <c r="GLK34"/>
      <c r="GLL34" s="20"/>
      <c r="GLM34"/>
      <c r="GLN34" s="20"/>
      <c r="GLO34"/>
      <c r="GLP34" s="20"/>
      <c r="GLQ34"/>
      <c r="GLR34" s="20"/>
      <c r="GLS34"/>
      <c r="GLT34" s="20"/>
      <c r="GLU34"/>
      <c r="GLV34" s="20"/>
      <c r="GLW34"/>
      <c r="GLX34" s="20"/>
      <c r="GLY34"/>
      <c r="GLZ34" s="20"/>
      <c r="GMA34"/>
      <c r="GMB34" s="20"/>
      <c r="GMC34"/>
      <c r="GMD34" s="20"/>
      <c r="GME34"/>
      <c r="GMF34" s="20"/>
      <c r="GMG34"/>
      <c r="GMH34" s="20"/>
      <c r="GMI34"/>
      <c r="GMJ34" s="20"/>
      <c r="GMK34"/>
      <c r="GML34" s="20"/>
      <c r="GMM34"/>
      <c r="GMN34" s="20"/>
      <c r="GMO34"/>
      <c r="GMP34" s="20"/>
      <c r="GMQ34"/>
      <c r="GMR34" s="20"/>
      <c r="GMS34"/>
      <c r="GMT34" s="20"/>
      <c r="GMU34"/>
      <c r="GMV34" s="20"/>
      <c r="GMW34"/>
      <c r="GMX34" s="20"/>
      <c r="GMY34"/>
      <c r="GMZ34" s="20"/>
      <c r="GNA34"/>
      <c r="GNB34" s="20"/>
      <c r="GNC34"/>
      <c r="GND34" s="20"/>
      <c r="GNE34"/>
      <c r="GNF34" s="20"/>
      <c r="GNG34"/>
      <c r="GNH34" s="20"/>
      <c r="GNI34"/>
      <c r="GNJ34" s="20"/>
      <c r="GNK34"/>
      <c r="GNL34" s="20"/>
      <c r="GNM34"/>
      <c r="GNN34" s="20"/>
      <c r="GNO34"/>
      <c r="GNP34" s="20"/>
      <c r="GNQ34"/>
      <c r="GNR34" s="20"/>
      <c r="GNS34"/>
      <c r="GNT34" s="20"/>
      <c r="GNU34"/>
      <c r="GNV34" s="20"/>
      <c r="GNW34"/>
      <c r="GNX34" s="20"/>
      <c r="GNY34"/>
      <c r="GNZ34" s="20"/>
      <c r="GOA34"/>
      <c r="GOB34" s="20"/>
      <c r="GOC34"/>
      <c r="GOD34" s="20"/>
      <c r="GOE34"/>
      <c r="GOF34" s="20"/>
      <c r="GOG34"/>
      <c r="GOH34" s="20"/>
      <c r="GOI34"/>
      <c r="GOJ34" s="20"/>
      <c r="GOK34"/>
      <c r="GOL34" s="20"/>
      <c r="GOM34"/>
      <c r="GON34" s="20"/>
      <c r="GOO34"/>
      <c r="GOP34" s="20"/>
      <c r="GOQ34"/>
      <c r="GOR34" s="20"/>
      <c r="GOS34"/>
      <c r="GOT34" s="20"/>
      <c r="GOU34"/>
      <c r="GOV34" s="20"/>
      <c r="GOW34"/>
      <c r="GOX34" s="20"/>
      <c r="GOY34"/>
      <c r="GOZ34" s="20"/>
      <c r="GPA34"/>
      <c r="GPB34" s="20"/>
      <c r="GPC34"/>
      <c r="GPD34" s="20"/>
      <c r="GPE34"/>
      <c r="GPF34" s="20"/>
      <c r="GPG34"/>
      <c r="GPH34" s="20"/>
      <c r="GPI34"/>
      <c r="GPJ34" s="20"/>
      <c r="GPK34"/>
      <c r="GPL34" s="20"/>
      <c r="GPM34"/>
      <c r="GPN34" s="20"/>
      <c r="GPO34"/>
      <c r="GPP34" s="20"/>
      <c r="GPQ34"/>
      <c r="GPR34" s="20"/>
      <c r="GPS34"/>
      <c r="GPT34" s="20"/>
      <c r="GPU34"/>
      <c r="GPV34" s="20"/>
      <c r="GPW34"/>
      <c r="GPX34" s="20"/>
      <c r="GPY34"/>
      <c r="GPZ34" s="20"/>
      <c r="GQA34"/>
      <c r="GQB34" s="20"/>
      <c r="GQC34"/>
      <c r="GQD34" s="20"/>
      <c r="GQE34"/>
      <c r="GQF34" s="20"/>
      <c r="GQG34"/>
      <c r="GQH34" s="20"/>
      <c r="GQI34"/>
      <c r="GQJ34" s="20"/>
      <c r="GQK34"/>
      <c r="GQL34" s="20"/>
      <c r="GQM34"/>
      <c r="GQN34" s="20"/>
      <c r="GQO34"/>
      <c r="GQP34" s="20"/>
      <c r="GQQ34"/>
      <c r="GQR34" s="20"/>
      <c r="GQS34"/>
      <c r="GQT34" s="20"/>
      <c r="GQU34"/>
      <c r="GQV34" s="20"/>
      <c r="GQW34"/>
      <c r="GQX34" s="20"/>
      <c r="GQY34"/>
      <c r="GQZ34" s="20"/>
      <c r="GRA34"/>
      <c r="GRB34" s="20"/>
      <c r="GRC34"/>
      <c r="GRD34" s="20"/>
      <c r="GRE34"/>
      <c r="GRF34" s="20"/>
      <c r="GRG34"/>
      <c r="GRH34" s="20"/>
      <c r="GRI34"/>
      <c r="GRJ34" s="20"/>
      <c r="GRK34"/>
      <c r="GRL34" s="20"/>
      <c r="GRM34"/>
      <c r="GRN34" s="20"/>
      <c r="GRO34"/>
      <c r="GRP34" s="20"/>
      <c r="GRQ34"/>
      <c r="GRR34" s="20"/>
      <c r="GRS34"/>
      <c r="GRT34" s="20"/>
      <c r="GRU34"/>
      <c r="GRV34" s="20"/>
      <c r="GRW34"/>
      <c r="GRX34" s="20"/>
      <c r="GRY34"/>
      <c r="GRZ34" s="20"/>
      <c r="GSA34"/>
      <c r="GSB34" s="20"/>
      <c r="GSC34"/>
      <c r="GSD34" s="20"/>
      <c r="GSE34"/>
      <c r="GSF34" s="20"/>
      <c r="GSG34"/>
      <c r="GSH34" s="20"/>
      <c r="GSI34"/>
      <c r="GSJ34" s="20"/>
      <c r="GSK34"/>
      <c r="GSL34" s="20"/>
      <c r="GSM34"/>
      <c r="GSN34" s="20"/>
      <c r="GSO34"/>
      <c r="GSP34" s="20"/>
      <c r="GSQ34"/>
      <c r="GSR34" s="20"/>
      <c r="GSS34"/>
      <c r="GST34" s="20"/>
      <c r="GSU34"/>
      <c r="GSV34" s="20"/>
      <c r="GSW34"/>
      <c r="GSX34" s="20"/>
      <c r="GSY34"/>
      <c r="GSZ34" s="20"/>
      <c r="GTA34"/>
      <c r="GTB34" s="20"/>
      <c r="GTC34"/>
      <c r="GTD34" s="20"/>
      <c r="GTE34"/>
      <c r="GTF34" s="20"/>
      <c r="GTG34"/>
      <c r="GTH34" s="20"/>
      <c r="GTI34"/>
      <c r="GTJ34" s="20"/>
      <c r="GTK34"/>
      <c r="GTL34" s="20"/>
      <c r="GTM34"/>
      <c r="GTN34" s="20"/>
      <c r="GTO34"/>
      <c r="GTP34" s="20"/>
      <c r="GTQ34"/>
      <c r="GTR34" s="20"/>
      <c r="GTS34"/>
      <c r="GTT34" s="20"/>
      <c r="GTU34"/>
      <c r="GTV34" s="20"/>
      <c r="GTW34"/>
      <c r="GTX34" s="20"/>
      <c r="GTY34"/>
      <c r="GTZ34" s="20"/>
      <c r="GUA34"/>
      <c r="GUB34" s="20"/>
      <c r="GUC34"/>
      <c r="GUD34" s="20"/>
      <c r="GUE34"/>
      <c r="GUF34" s="20"/>
      <c r="GUG34"/>
      <c r="GUH34" s="20"/>
      <c r="GUI34"/>
      <c r="GUJ34" s="20"/>
      <c r="GUK34"/>
      <c r="GUL34" s="20"/>
      <c r="GUM34"/>
      <c r="GUN34" s="20"/>
      <c r="GUO34"/>
      <c r="GUP34" s="20"/>
      <c r="GUQ34"/>
      <c r="GUR34" s="20"/>
      <c r="GUS34"/>
      <c r="GUT34" s="20"/>
      <c r="GUU34"/>
      <c r="GUV34" s="20"/>
      <c r="GUW34"/>
      <c r="GUX34" s="20"/>
      <c r="GUY34"/>
      <c r="GUZ34" s="20"/>
      <c r="GVA34"/>
      <c r="GVB34" s="20"/>
      <c r="GVC34"/>
      <c r="GVD34" s="20"/>
      <c r="GVE34"/>
      <c r="GVF34" s="20"/>
      <c r="GVG34"/>
      <c r="GVH34" s="20"/>
      <c r="GVI34"/>
      <c r="GVJ34" s="20"/>
      <c r="GVK34"/>
      <c r="GVL34" s="20"/>
      <c r="GVM34"/>
      <c r="GVN34" s="20"/>
      <c r="GVO34"/>
      <c r="GVP34" s="20"/>
      <c r="GVQ34"/>
      <c r="GVR34" s="20"/>
      <c r="GVS34"/>
      <c r="GVT34" s="20"/>
      <c r="GVU34"/>
      <c r="GVV34" s="20"/>
      <c r="GVW34"/>
      <c r="GVX34" s="20"/>
      <c r="GVY34"/>
      <c r="GVZ34" s="20"/>
      <c r="GWA34"/>
      <c r="GWB34" s="20"/>
      <c r="GWC34"/>
      <c r="GWD34" s="20"/>
      <c r="GWE34"/>
      <c r="GWF34" s="20"/>
      <c r="GWG34"/>
      <c r="GWH34" s="20"/>
      <c r="GWI34"/>
      <c r="GWJ34" s="20"/>
      <c r="GWK34"/>
      <c r="GWL34" s="20"/>
      <c r="GWM34"/>
      <c r="GWN34" s="20"/>
      <c r="GWO34"/>
      <c r="GWP34" s="20"/>
      <c r="GWQ34"/>
      <c r="GWR34" s="20"/>
      <c r="GWS34"/>
      <c r="GWT34" s="20"/>
      <c r="GWU34"/>
      <c r="GWV34" s="20"/>
      <c r="GWW34"/>
      <c r="GWX34" s="20"/>
      <c r="GWY34"/>
      <c r="GWZ34" s="20"/>
      <c r="GXA34"/>
      <c r="GXB34" s="20"/>
      <c r="GXC34"/>
      <c r="GXD34" s="20"/>
      <c r="GXE34"/>
      <c r="GXF34" s="20"/>
      <c r="GXG34"/>
      <c r="GXH34" s="20"/>
      <c r="GXI34"/>
      <c r="GXJ34" s="20"/>
      <c r="GXK34"/>
      <c r="GXL34" s="20"/>
      <c r="GXM34"/>
      <c r="GXN34" s="20"/>
      <c r="GXO34"/>
      <c r="GXP34" s="20"/>
      <c r="GXQ34"/>
      <c r="GXR34" s="20"/>
      <c r="GXS34"/>
      <c r="GXT34" s="20"/>
      <c r="GXU34"/>
      <c r="GXV34" s="20"/>
      <c r="GXW34"/>
      <c r="GXX34" s="20"/>
      <c r="GXY34"/>
      <c r="GXZ34" s="20"/>
      <c r="GYA34"/>
      <c r="GYB34" s="20"/>
      <c r="GYC34"/>
      <c r="GYD34" s="20"/>
      <c r="GYE34"/>
      <c r="GYF34" s="20"/>
      <c r="GYG34"/>
      <c r="GYH34" s="20"/>
      <c r="GYI34"/>
      <c r="GYJ34" s="20"/>
      <c r="GYK34"/>
      <c r="GYL34" s="20"/>
      <c r="GYM34"/>
      <c r="GYN34" s="20"/>
      <c r="GYO34"/>
      <c r="GYP34" s="20"/>
      <c r="GYQ34"/>
      <c r="GYR34" s="20"/>
      <c r="GYS34"/>
      <c r="GYT34" s="20"/>
      <c r="GYU34"/>
      <c r="GYV34" s="20"/>
      <c r="GYW34"/>
      <c r="GYX34" s="20"/>
      <c r="GYY34"/>
      <c r="GYZ34" s="20"/>
      <c r="GZA34"/>
      <c r="GZB34" s="20"/>
      <c r="GZC34"/>
      <c r="GZD34" s="20"/>
      <c r="GZE34"/>
      <c r="GZF34" s="20"/>
      <c r="GZG34"/>
      <c r="GZH34" s="20"/>
      <c r="GZI34"/>
      <c r="GZJ34" s="20"/>
      <c r="GZK34"/>
      <c r="GZL34" s="20"/>
      <c r="GZM34"/>
      <c r="GZN34" s="20"/>
      <c r="GZO34"/>
      <c r="GZP34" s="20"/>
      <c r="GZQ34"/>
      <c r="GZR34" s="20"/>
      <c r="GZS34"/>
      <c r="GZT34" s="20"/>
      <c r="GZU34"/>
      <c r="GZV34" s="20"/>
      <c r="GZW34"/>
      <c r="GZX34" s="20"/>
      <c r="GZY34"/>
      <c r="GZZ34" s="20"/>
      <c r="HAA34"/>
      <c r="HAB34" s="20"/>
      <c r="HAC34"/>
      <c r="HAD34" s="20"/>
      <c r="HAE34"/>
      <c r="HAF34" s="20"/>
      <c r="HAG34"/>
      <c r="HAH34" s="20"/>
      <c r="HAI34"/>
      <c r="HAJ34" s="20"/>
      <c r="HAK34"/>
      <c r="HAL34" s="20"/>
      <c r="HAM34"/>
      <c r="HAN34" s="20"/>
      <c r="HAO34"/>
      <c r="HAP34" s="20"/>
      <c r="HAQ34"/>
      <c r="HAR34" s="20"/>
      <c r="HAS34"/>
      <c r="HAT34" s="20"/>
      <c r="HAU34"/>
      <c r="HAV34" s="20"/>
      <c r="HAW34"/>
      <c r="HAX34" s="20"/>
      <c r="HAY34"/>
      <c r="HAZ34" s="20"/>
      <c r="HBA34"/>
      <c r="HBB34" s="20"/>
      <c r="HBC34"/>
      <c r="HBD34" s="20"/>
      <c r="HBE34"/>
      <c r="HBF34" s="20"/>
      <c r="HBG34"/>
      <c r="HBH34" s="20"/>
      <c r="HBI34"/>
      <c r="HBJ34" s="20"/>
      <c r="HBK34"/>
      <c r="HBL34" s="20"/>
      <c r="HBM34"/>
      <c r="HBN34" s="20"/>
      <c r="HBO34"/>
      <c r="HBP34" s="20"/>
      <c r="HBQ34"/>
      <c r="HBR34" s="20"/>
      <c r="HBS34"/>
      <c r="HBT34" s="20"/>
      <c r="HBU34"/>
      <c r="HBV34" s="20"/>
      <c r="HBW34"/>
      <c r="HBX34" s="20"/>
      <c r="HBY34"/>
      <c r="HBZ34" s="20"/>
      <c r="HCA34"/>
      <c r="HCB34" s="20"/>
      <c r="HCC34"/>
      <c r="HCD34" s="20"/>
      <c r="HCE34"/>
      <c r="HCF34" s="20"/>
      <c r="HCG34"/>
      <c r="HCH34" s="20"/>
      <c r="HCI34"/>
      <c r="HCJ34" s="20"/>
      <c r="HCK34"/>
      <c r="HCL34" s="20"/>
      <c r="HCM34"/>
      <c r="HCN34" s="20"/>
      <c r="HCO34"/>
      <c r="HCP34" s="20"/>
      <c r="HCQ34"/>
      <c r="HCR34" s="20"/>
      <c r="HCS34"/>
      <c r="HCT34" s="20"/>
      <c r="HCU34"/>
      <c r="HCV34" s="20"/>
      <c r="HCW34"/>
      <c r="HCX34" s="20"/>
      <c r="HCY34"/>
      <c r="HCZ34" s="20"/>
      <c r="HDA34"/>
      <c r="HDB34" s="20"/>
      <c r="HDC34"/>
      <c r="HDD34" s="20"/>
      <c r="HDE34"/>
      <c r="HDF34" s="20"/>
      <c r="HDG34"/>
      <c r="HDH34" s="20"/>
      <c r="HDI34"/>
      <c r="HDJ34" s="20"/>
      <c r="HDK34"/>
      <c r="HDL34" s="20"/>
      <c r="HDM34"/>
      <c r="HDN34" s="20"/>
      <c r="HDO34"/>
      <c r="HDP34" s="20"/>
      <c r="HDQ34"/>
      <c r="HDR34" s="20"/>
      <c r="HDS34"/>
      <c r="HDT34" s="20"/>
      <c r="HDU34"/>
      <c r="HDV34" s="20"/>
      <c r="HDW34"/>
      <c r="HDX34" s="20"/>
      <c r="HDY34"/>
      <c r="HDZ34" s="20"/>
      <c r="HEA34"/>
      <c r="HEB34" s="20"/>
      <c r="HEC34"/>
      <c r="HED34" s="20"/>
      <c r="HEE34"/>
      <c r="HEF34" s="20"/>
      <c r="HEG34"/>
      <c r="HEH34" s="20"/>
      <c r="HEI34"/>
      <c r="HEJ34" s="20"/>
      <c r="HEK34"/>
      <c r="HEL34" s="20"/>
      <c r="HEM34"/>
      <c r="HEN34" s="20"/>
      <c r="HEO34"/>
      <c r="HEP34" s="20"/>
      <c r="HEQ34"/>
      <c r="HER34" s="20"/>
      <c r="HES34"/>
      <c r="HET34" s="20"/>
      <c r="HEU34"/>
      <c r="HEV34" s="20"/>
      <c r="HEW34"/>
      <c r="HEX34" s="20"/>
      <c r="HEY34"/>
      <c r="HEZ34" s="20"/>
      <c r="HFA34"/>
      <c r="HFB34" s="20"/>
      <c r="HFC34"/>
      <c r="HFD34" s="20"/>
      <c r="HFE34"/>
      <c r="HFF34" s="20"/>
      <c r="HFG34"/>
      <c r="HFH34" s="20"/>
      <c r="HFI34"/>
      <c r="HFJ34" s="20"/>
      <c r="HFK34"/>
      <c r="HFL34" s="20"/>
      <c r="HFM34"/>
      <c r="HFN34" s="20"/>
      <c r="HFO34"/>
      <c r="HFP34" s="20"/>
      <c r="HFQ34"/>
      <c r="HFR34" s="20"/>
      <c r="HFS34"/>
      <c r="HFT34" s="20"/>
      <c r="HFU34"/>
      <c r="HFV34" s="20"/>
      <c r="HFW34"/>
      <c r="HFX34" s="20"/>
      <c r="HFY34"/>
      <c r="HFZ34" s="20"/>
      <c r="HGA34"/>
      <c r="HGB34" s="20"/>
      <c r="HGC34"/>
      <c r="HGD34" s="20"/>
      <c r="HGE34"/>
      <c r="HGF34" s="20"/>
      <c r="HGG34"/>
      <c r="HGH34" s="20"/>
      <c r="HGI34"/>
      <c r="HGJ34" s="20"/>
      <c r="HGK34"/>
      <c r="HGL34" s="20"/>
      <c r="HGM34"/>
      <c r="HGN34" s="20"/>
      <c r="HGO34"/>
      <c r="HGP34" s="20"/>
      <c r="HGQ34"/>
      <c r="HGR34" s="20"/>
      <c r="HGS34"/>
      <c r="HGT34" s="20"/>
      <c r="HGU34"/>
      <c r="HGV34" s="20"/>
      <c r="HGW34"/>
      <c r="HGX34" s="20"/>
      <c r="HGY34"/>
      <c r="HGZ34" s="20"/>
      <c r="HHA34"/>
      <c r="HHB34" s="20"/>
      <c r="HHC34"/>
      <c r="HHD34" s="20"/>
      <c r="HHE34"/>
      <c r="HHF34" s="20"/>
      <c r="HHG34"/>
      <c r="HHH34" s="20"/>
      <c r="HHI34"/>
      <c r="HHJ34" s="20"/>
      <c r="HHK34"/>
      <c r="HHL34" s="20"/>
      <c r="HHM34"/>
      <c r="HHN34" s="20"/>
      <c r="HHO34"/>
      <c r="HHP34" s="20"/>
      <c r="HHQ34"/>
      <c r="HHR34" s="20"/>
      <c r="HHS34"/>
      <c r="HHT34" s="20"/>
      <c r="HHU34"/>
      <c r="HHV34" s="20"/>
      <c r="HHW34"/>
      <c r="HHX34" s="20"/>
      <c r="HHY34"/>
      <c r="HHZ34" s="20"/>
      <c r="HIA34"/>
      <c r="HIB34" s="20"/>
      <c r="HIC34"/>
      <c r="HID34" s="20"/>
      <c r="HIE34"/>
      <c r="HIF34" s="20"/>
      <c r="HIG34"/>
      <c r="HIH34" s="20"/>
      <c r="HII34"/>
      <c r="HIJ34" s="20"/>
      <c r="HIK34"/>
      <c r="HIL34" s="20"/>
      <c r="HIM34"/>
      <c r="HIN34" s="20"/>
      <c r="HIO34"/>
      <c r="HIP34" s="20"/>
      <c r="HIQ34"/>
      <c r="HIR34" s="20"/>
      <c r="HIS34"/>
      <c r="HIT34" s="20"/>
      <c r="HIU34"/>
      <c r="HIV34" s="20"/>
      <c r="HIW34"/>
      <c r="HIX34" s="20"/>
      <c r="HIY34"/>
      <c r="HIZ34" s="20"/>
      <c r="HJA34"/>
      <c r="HJB34" s="20"/>
      <c r="HJC34"/>
      <c r="HJD34" s="20"/>
      <c r="HJE34"/>
      <c r="HJF34" s="20"/>
      <c r="HJG34"/>
      <c r="HJH34" s="20"/>
      <c r="HJI34"/>
      <c r="HJJ34" s="20"/>
      <c r="HJK34"/>
      <c r="HJL34" s="20"/>
      <c r="HJM34"/>
      <c r="HJN34" s="20"/>
      <c r="HJO34"/>
      <c r="HJP34" s="20"/>
      <c r="HJQ34"/>
      <c r="HJR34" s="20"/>
      <c r="HJS34"/>
      <c r="HJT34" s="20"/>
      <c r="HJU34"/>
      <c r="HJV34" s="20"/>
      <c r="HJW34"/>
      <c r="HJX34" s="20"/>
      <c r="HJY34"/>
      <c r="HJZ34" s="20"/>
      <c r="HKA34"/>
      <c r="HKB34" s="20"/>
      <c r="HKC34"/>
      <c r="HKD34" s="20"/>
      <c r="HKE34"/>
      <c r="HKF34" s="20"/>
      <c r="HKG34"/>
      <c r="HKH34" s="20"/>
      <c r="HKI34"/>
      <c r="HKJ34" s="20"/>
      <c r="HKK34"/>
      <c r="HKL34" s="20"/>
      <c r="HKM34"/>
      <c r="HKN34" s="20"/>
      <c r="HKO34"/>
      <c r="HKP34" s="20"/>
      <c r="HKQ34"/>
      <c r="HKR34" s="20"/>
      <c r="HKS34"/>
      <c r="HKT34" s="20"/>
      <c r="HKU34"/>
      <c r="HKV34" s="20"/>
      <c r="HKW34"/>
      <c r="HKX34" s="20"/>
      <c r="HKY34"/>
      <c r="HKZ34" s="20"/>
      <c r="HLA34"/>
      <c r="HLB34" s="20"/>
      <c r="HLC34"/>
      <c r="HLD34" s="20"/>
      <c r="HLE34"/>
      <c r="HLF34" s="20"/>
      <c r="HLG34"/>
      <c r="HLH34" s="20"/>
      <c r="HLI34"/>
      <c r="HLJ34" s="20"/>
      <c r="HLK34"/>
      <c r="HLL34" s="20"/>
      <c r="HLM34"/>
      <c r="HLN34" s="20"/>
      <c r="HLO34"/>
      <c r="HLP34" s="20"/>
      <c r="HLQ34"/>
      <c r="HLR34" s="20"/>
      <c r="HLS34"/>
      <c r="HLT34" s="20"/>
      <c r="HLU34"/>
      <c r="HLV34" s="20"/>
      <c r="HLW34"/>
      <c r="HLX34" s="20"/>
      <c r="HLY34"/>
      <c r="HLZ34" s="20"/>
      <c r="HMA34"/>
      <c r="HMB34" s="20"/>
      <c r="HMC34"/>
      <c r="HMD34" s="20"/>
      <c r="HME34"/>
      <c r="HMF34" s="20"/>
      <c r="HMG34"/>
      <c r="HMH34" s="20"/>
      <c r="HMI34"/>
      <c r="HMJ34" s="20"/>
      <c r="HMK34"/>
      <c r="HML34" s="20"/>
      <c r="HMM34"/>
      <c r="HMN34" s="20"/>
      <c r="HMO34"/>
      <c r="HMP34" s="20"/>
      <c r="HMQ34"/>
      <c r="HMR34" s="20"/>
      <c r="HMS34"/>
      <c r="HMT34" s="20"/>
      <c r="HMU34"/>
      <c r="HMV34" s="20"/>
      <c r="HMW34"/>
      <c r="HMX34" s="20"/>
      <c r="HMY34"/>
      <c r="HMZ34" s="20"/>
      <c r="HNA34"/>
      <c r="HNB34" s="20"/>
      <c r="HNC34"/>
      <c r="HND34" s="20"/>
      <c r="HNE34"/>
      <c r="HNF34" s="20"/>
      <c r="HNG34"/>
      <c r="HNH34" s="20"/>
      <c r="HNI34"/>
      <c r="HNJ34" s="20"/>
      <c r="HNK34"/>
      <c r="HNL34" s="20"/>
      <c r="HNM34"/>
      <c r="HNN34" s="20"/>
      <c r="HNO34"/>
      <c r="HNP34" s="20"/>
      <c r="HNQ34"/>
      <c r="HNR34" s="20"/>
      <c r="HNS34"/>
      <c r="HNT34" s="20"/>
      <c r="HNU34"/>
      <c r="HNV34" s="20"/>
      <c r="HNW34"/>
      <c r="HNX34" s="20"/>
      <c r="HNY34"/>
      <c r="HNZ34" s="20"/>
      <c r="HOA34"/>
      <c r="HOB34" s="20"/>
      <c r="HOC34"/>
      <c r="HOD34" s="20"/>
      <c r="HOE34"/>
      <c r="HOF34" s="20"/>
      <c r="HOG34"/>
      <c r="HOH34" s="20"/>
      <c r="HOI34"/>
      <c r="HOJ34" s="20"/>
      <c r="HOK34"/>
      <c r="HOL34" s="20"/>
      <c r="HOM34"/>
      <c r="HON34" s="20"/>
      <c r="HOO34"/>
      <c r="HOP34" s="20"/>
      <c r="HOQ34"/>
      <c r="HOR34" s="20"/>
      <c r="HOS34"/>
      <c r="HOT34" s="20"/>
      <c r="HOU34"/>
      <c r="HOV34" s="20"/>
      <c r="HOW34"/>
      <c r="HOX34" s="20"/>
      <c r="HOY34"/>
      <c r="HOZ34" s="20"/>
      <c r="HPA34"/>
      <c r="HPB34" s="20"/>
      <c r="HPC34"/>
      <c r="HPD34" s="20"/>
      <c r="HPE34"/>
      <c r="HPF34" s="20"/>
      <c r="HPG34"/>
      <c r="HPH34" s="20"/>
      <c r="HPI34"/>
      <c r="HPJ34" s="20"/>
      <c r="HPK34"/>
      <c r="HPL34" s="20"/>
      <c r="HPM34"/>
      <c r="HPN34" s="20"/>
      <c r="HPO34"/>
      <c r="HPP34" s="20"/>
      <c r="HPQ34"/>
      <c r="HPR34" s="20"/>
      <c r="HPS34"/>
      <c r="HPT34" s="20"/>
      <c r="HPU34"/>
      <c r="HPV34" s="20"/>
      <c r="HPW34"/>
      <c r="HPX34" s="20"/>
      <c r="HPY34"/>
      <c r="HPZ34" s="20"/>
      <c r="HQA34"/>
      <c r="HQB34" s="20"/>
      <c r="HQC34"/>
      <c r="HQD34" s="20"/>
      <c r="HQE34"/>
      <c r="HQF34" s="20"/>
      <c r="HQG34"/>
      <c r="HQH34" s="20"/>
      <c r="HQI34"/>
      <c r="HQJ34" s="20"/>
      <c r="HQK34"/>
      <c r="HQL34" s="20"/>
      <c r="HQM34"/>
      <c r="HQN34" s="20"/>
      <c r="HQO34"/>
      <c r="HQP34" s="20"/>
      <c r="HQQ34"/>
      <c r="HQR34" s="20"/>
      <c r="HQS34"/>
      <c r="HQT34" s="20"/>
      <c r="HQU34"/>
      <c r="HQV34" s="20"/>
      <c r="HQW34"/>
      <c r="HQX34" s="20"/>
      <c r="HQY34"/>
      <c r="HQZ34" s="20"/>
      <c r="HRA34"/>
      <c r="HRB34" s="20"/>
      <c r="HRC34"/>
      <c r="HRD34" s="20"/>
      <c r="HRE34"/>
      <c r="HRF34" s="20"/>
      <c r="HRG34"/>
      <c r="HRH34" s="20"/>
      <c r="HRI34"/>
      <c r="HRJ34" s="20"/>
      <c r="HRK34"/>
      <c r="HRL34" s="20"/>
      <c r="HRM34"/>
      <c r="HRN34" s="20"/>
      <c r="HRO34"/>
      <c r="HRP34" s="20"/>
      <c r="HRQ34"/>
      <c r="HRR34" s="20"/>
      <c r="HRS34"/>
      <c r="HRT34" s="20"/>
      <c r="HRU34"/>
      <c r="HRV34" s="20"/>
      <c r="HRW34"/>
      <c r="HRX34" s="20"/>
      <c r="HRY34"/>
      <c r="HRZ34" s="20"/>
      <c r="HSA34"/>
      <c r="HSB34" s="20"/>
      <c r="HSC34"/>
      <c r="HSD34" s="20"/>
      <c r="HSE34"/>
      <c r="HSF34" s="20"/>
      <c r="HSG34"/>
      <c r="HSH34" s="20"/>
      <c r="HSI34"/>
      <c r="HSJ34" s="20"/>
      <c r="HSK34"/>
      <c r="HSL34" s="20"/>
      <c r="HSM34"/>
      <c r="HSN34" s="20"/>
      <c r="HSO34"/>
      <c r="HSP34" s="20"/>
      <c r="HSQ34"/>
      <c r="HSR34" s="20"/>
      <c r="HSS34"/>
      <c r="HST34" s="20"/>
      <c r="HSU34"/>
      <c r="HSV34" s="20"/>
      <c r="HSW34"/>
      <c r="HSX34" s="20"/>
      <c r="HSY34"/>
      <c r="HSZ34" s="20"/>
      <c r="HTA34"/>
      <c r="HTB34" s="20"/>
      <c r="HTC34"/>
      <c r="HTD34" s="20"/>
      <c r="HTE34"/>
      <c r="HTF34" s="20"/>
      <c r="HTG34"/>
      <c r="HTH34" s="20"/>
      <c r="HTI34"/>
      <c r="HTJ34" s="20"/>
      <c r="HTK34"/>
      <c r="HTL34" s="20"/>
      <c r="HTM34"/>
      <c r="HTN34" s="20"/>
      <c r="HTO34"/>
      <c r="HTP34" s="20"/>
      <c r="HTQ34"/>
      <c r="HTR34" s="20"/>
      <c r="HTS34"/>
      <c r="HTT34" s="20"/>
      <c r="HTU34"/>
      <c r="HTV34" s="20"/>
      <c r="HTW34"/>
      <c r="HTX34" s="20"/>
      <c r="HTY34"/>
      <c r="HTZ34" s="20"/>
      <c r="HUA34"/>
      <c r="HUB34" s="20"/>
      <c r="HUC34"/>
      <c r="HUD34" s="20"/>
      <c r="HUE34"/>
      <c r="HUF34" s="20"/>
      <c r="HUG34"/>
      <c r="HUH34" s="20"/>
      <c r="HUI34"/>
      <c r="HUJ34" s="20"/>
      <c r="HUK34"/>
      <c r="HUL34" s="20"/>
      <c r="HUM34"/>
      <c r="HUN34" s="20"/>
      <c r="HUO34"/>
      <c r="HUP34" s="20"/>
      <c r="HUQ34"/>
      <c r="HUR34" s="20"/>
      <c r="HUS34"/>
      <c r="HUT34" s="20"/>
      <c r="HUU34"/>
      <c r="HUV34" s="20"/>
      <c r="HUW34"/>
      <c r="HUX34" s="20"/>
      <c r="HUY34"/>
      <c r="HUZ34" s="20"/>
      <c r="HVA34"/>
      <c r="HVB34" s="20"/>
      <c r="HVC34"/>
      <c r="HVD34" s="20"/>
      <c r="HVE34"/>
      <c r="HVF34" s="20"/>
      <c r="HVG34"/>
      <c r="HVH34" s="20"/>
      <c r="HVI34"/>
      <c r="HVJ34" s="20"/>
      <c r="HVK34"/>
      <c r="HVL34" s="20"/>
      <c r="HVM34"/>
      <c r="HVN34" s="20"/>
      <c r="HVO34"/>
      <c r="HVP34" s="20"/>
      <c r="HVQ34"/>
      <c r="HVR34" s="20"/>
      <c r="HVS34"/>
      <c r="HVT34" s="20"/>
      <c r="HVU34"/>
      <c r="HVV34" s="20"/>
      <c r="HVW34"/>
      <c r="HVX34" s="20"/>
      <c r="HVY34"/>
      <c r="HVZ34" s="20"/>
      <c r="HWA34"/>
      <c r="HWB34" s="20"/>
      <c r="HWC34"/>
      <c r="HWD34" s="20"/>
      <c r="HWE34"/>
      <c r="HWF34" s="20"/>
      <c r="HWG34"/>
      <c r="HWH34" s="20"/>
      <c r="HWI34"/>
      <c r="HWJ34" s="20"/>
      <c r="HWK34"/>
      <c r="HWL34" s="20"/>
      <c r="HWM34"/>
      <c r="HWN34" s="20"/>
      <c r="HWO34"/>
      <c r="HWP34" s="20"/>
      <c r="HWQ34"/>
      <c r="HWR34" s="20"/>
      <c r="HWS34"/>
      <c r="HWT34" s="20"/>
      <c r="HWU34"/>
      <c r="HWV34" s="20"/>
      <c r="HWW34"/>
      <c r="HWX34" s="20"/>
      <c r="HWY34"/>
      <c r="HWZ34" s="20"/>
      <c r="HXA34"/>
      <c r="HXB34" s="20"/>
      <c r="HXC34"/>
      <c r="HXD34" s="20"/>
      <c r="HXE34"/>
      <c r="HXF34" s="20"/>
      <c r="HXG34"/>
      <c r="HXH34" s="20"/>
      <c r="HXI34"/>
      <c r="HXJ34" s="20"/>
      <c r="HXK34"/>
      <c r="HXL34" s="20"/>
      <c r="HXM34"/>
      <c r="HXN34" s="20"/>
      <c r="HXO34"/>
      <c r="HXP34" s="20"/>
      <c r="HXQ34"/>
      <c r="HXR34" s="20"/>
      <c r="HXS34"/>
      <c r="HXT34" s="20"/>
      <c r="HXU34"/>
      <c r="HXV34" s="20"/>
      <c r="HXW34"/>
      <c r="HXX34" s="20"/>
      <c r="HXY34"/>
      <c r="HXZ34" s="20"/>
      <c r="HYA34"/>
      <c r="HYB34" s="20"/>
      <c r="HYC34"/>
      <c r="HYD34" s="20"/>
      <c r="HYE34"/>
      <c r="HYF34" s="20"/>
      <c r="HYG34"/>
      <c r="HYH34" s="20"/>
      <c r="HYI34"/>
      <c r="HYJ34" s="20"/>
      <c r="HYK34"/>
      <c r="HYL34" s="20"/>
      <c r="HYM34"/>
      <c r="HYN34" s="20"/>
      <c r="HYO34"/>
      <c r="HYP34" s="20"/>
      <c r="HYQ34"/>
      <c r="HYR34" s="20"/>
      <c r="HYS34"/>
      <c r="HYT34" s="20"/>
      <c r="HYU34"/>
      <c r="HYV34" s="20"/>
      <c r="HYW34"/>
      <c r="HYX34" s="20"/>
      <c r="HYY34"/>
      <c r="HYZ34" s="20"/>
      <c r="HZA34"/>
      <c r="HZB34" s="20"/>
      <c r="HZC34"/>
      <c r="HZD34" s="20"/>
      <c r="HZE34"/>
      <c r="HZF34" s="20"/>
      <c r="HZG34"/>
      <c r="HZH34" s="20"/>
      <c r="HZI34"/>
      <c r="HZJ34" s="20"/>
      <c r="HZK34"/>
      <c r="HZL34" s="20"/>
      <c r="HZM34"/>
      <c r="HZN34" s="20"/>
      <c r="HZO34"/>
      <c r="HZP34" s="20"/>
      <c r="HZQ34"/>
      <c r="HZR34" s="20"/>
      <c r="HZS34"/>
      <c r="HZT34" s="20"/>
      <c r="HZU34"/>
      <c r="HZV34" s="20"/>
      <c r="HZW34"/>
      <c r="HZX34" s="20"/>
      <c r="HZY34"/>
      <c r="HZZ34" s="20"/>
      <c r="IAA34"/>
      <c r="IAB34" s="20"/>
      <c r="IAC34"/>
      <c r="IAD34" s="20"/>
      <c r="IAE34"/>
      <c r="IAF34" s="20"/>
      <c r="IAG34"/>
      <c r="IAH34" s="20"/>
      <c r="IAI34"/>
      <c r="IAJ34" s="20"/>
      <c r="IAK34"/>
      <c r="IAL34" s="20"/>
      <c r="IAM34"/>
      <c r="IAN34" s="20"/>
      <c r="IAO34"/>
      <c r="IAP34" s="20"/>
      <c r="IAQ34"/>
      <c r="IAR34" s="20"/>
      <c r="IAS34"/>
      <c r="IAT34" s="20"/>
      <c r="IAU34"/>
      <c r="IAV34" s="20"/>
      <c r="IAW34"/>
      <c r="IAX34" s="20"/>
      <c r="IAY34"/>
      <c r="IAZ34" s="20"/>
      <c r="IBA34"/>
      <c r="IBB34" s="20"/>
      <c r="IBC34"/>
      <c r="IBD34" s="20"/>
      <c r="IBE34"/>
      <c r="IBF34" s="20"/>
      <c r="IBG34"/>
      <c r="IBH34" s="20"/>
      <c r="IBI34"/>
      <c r="IBJ34" s="20"/>
      <c r="IBK34"/>
      <c r="IBL34" s="20"/>
      <c r="IBM34"/>
      <c r="IBN34" s="20"/>
      <c r="IBO34"/>
      <c r="IBP34" s="20"/>
      <c r="IBQ34"/>
      <c r="IBR34" s="20"/>
      <c r="IBS34"/>
      <c r="IBT34" s="20"/>
      <c r="IBU34"/>
      <c r="IBV34" s="20"/>
      <c r="IBW34"/>
      <c r="IBX34" s="20"/>
      <c r="IBY34"/>
      <c r="IBZ34" s="20"/>
      <c r="ICA34"/>
      <c r="ICB34" s="20"/>
      <c r="ICC34"/>
      <c r="ICD34" s="20"/>
      <c r="ICE34"/>
      <c r="ICF34" s="20"/>
      <c r="ICG34"/>
      <c r="ICH34" s="20"/>
      <c r="ICI34"/>
      <c r="ICJ34" s="20"/>
      <c r="ICK34"/>
      <c r="ICL34" s="20"/>
      <c r="ICM34"/>
      <c r="ICN34" s="20"/>
      <c r="ICO34"/>
      <c r="ICP34" s="20"/>
      <c r="ICQ34"/>
      <c r="ICR34" s="20"/>
      <c r="ICS34"/>
      <c r="ICT34" s="20"/>
      <c r="ICU34"/>
      <c r="ICV34" s="20"/>
      <c r="ICW34"/>
      <c r="ICX34" s="20"/>
      <c r="ICY34"/>
      <c r="ICZ34" s="20"/>
      <c r="IDA34"/>
      <c r="IDB34" s="20"/>
      <c r="IDC34"/>
      <c r="IDD34" s="20"/>
      <c r="IDE34"/>
      <c r="IDF34" s="20"/>
      <c r="IDG34"/>
      <c r="IDH34" s="20"/>
      <c r="IDI34"/>
      <c r="IDJ34" s="20"/>
      <c r="IDK34"/>
      <c r="IDL34" s="20"/>
      <c r="IDM34"/>
      <c r="IDN34" s="20"/>
      <c r="IDO34"/>
      <c r="IDP34" s="20"/>
      <c r="IDQ34"/>
      <c r="IDR34" s="20"/>
      <c r="IDS34"/>
      <c r="IDT34" s="20"/>
      <c r="IDU34"/>
      <c r="IDV34" s="20"/>
      <c r="IDW34"/>
      <c r="IDX34" s="20"/>
      <c r="IDY34"/>
      <c r="IDZ34" s="20"/>
      <c r="IEA34"/>
      <c r="IEB34" s="20"/>
      <c r="IEC34"/>
      <c r="IED34" s="20"/>
      <c r="IEE34"/>
      <c r="IEF34" s="20"/>
      <c r="IEG34"/>
      <c r="IEH34" s="20"/>
      <c r="IEI34"/>
      <c r="IEJ34" s="20"/>
      <c r="IEK34"/>
      <c r="IEL34" s="20"/>
      <c r="IEM34"/>
      <c r="IEN34" s="20"/>
      <c r="IEO34"/>
      <c r="IEP34" s="20"/>
      <c r="IEQ34"/>
      <c r="IER34" s="20"/>
      <c r="IES34"/>
      <c r="IET34" s="20"/>
      <c r="IEU34"/>
      <c r="IEV34" s="20"/>
      <c r="IEW34"/>
      <c r="IEX34" s="20"/>
      <c r="IEY34"/>
      <c r="IEZ34" s="20"/>
      <c r="IFA34"/>
      <c r="IFB34" s="20"/>
      <c r="IFC34"/>
      <c r="IFD34" s="20"/>
      <c r="IFE34"/>
      <c r="IFF34" s="20"/>
      <c r="IFG34"/>
      <c r="IFH34" s="20"/>
      <c r="IFI34"/>
      <c r="IFJ34" s="20"/>
      <c r="IFK34"/>
      <c r="IFL34" s="20"/>
      <c r="IFM34"/>
      <c r="IFN34" s="20"/>
      <c r="IFO34"/>
      <c r="IFP34" s="20"/>
      <c r="IFQ34"/>
      <c r="IFR34" s="20"/>
      <c r="IFS34"/>
      <c r="IFT34" s="20"/>
      <c r="IFU34"/>
      <c r="IFV34" s="20"/>
      <c r="IFW34"/>
      <c r="IFX34" s="20"/>
      <c r="IFY34"/>
      <c r="IFZ34" s="20"/>
      <c r="IGA34"/>
      <c r="IGB34" s="20"/>
      <c r="IGC34"/>
      <c r="IGD34" s="20"/>
      <c r="IGE34"/>
      <c r="IGF34" s="20"/>
      <c r="IGG34"/>
      <c r="IGH34" s="20"/>
      <c r="IGI34"/>
      <c r="IGJ34" s="20"/>
      <c r="IGK34"/>
      <c r="IGL34" s="20"/>
      <c r="IGM34"/>
      <c r="IGN34" s="20"/>
      <c r="IGO34"/>
      <c r="IGP34" s="20"/>
      <c r="IGQ34"/>
      <c r="IGR34" s="20"/>
      <c r="IGS34"/>
      <c r="IGT34" s="20"/>
      <c r="IGU34"/>
      <c r="IGV34" s="20"/>
      <c r="IGW34"/>
      <c r="IGX34" s="20"/>
      <c r="IGY34"/>
      <c r="IGZ34" s="20"/>
      <c r="IHA34"/>
      <c r="IHB34" s="20"/>
      <c r="IHC34"/>
      <c r="IHD34" s="20"/>
      <c r="IHE34"/>
      <c r="IHF34" s="20"/>
      <c r="IHG34"/>
      <c r="IHH34" s="20"/>
      <c r="IHI34"/>
      <c r="IHJ34" s="20"/>
      <c r="IHK34"/>
      <c r="IHL34" s="20"/>
      <c r="IHM34"/>
      <c r="IHN34" s="20"/>
      <c r="IHO34"/>
      <c r="IHP34" s="20"/>
      <c r="IHQ34"/>
      <c r="IHR34" s="20"/>
      <c r="IHS34"/>
      <c r="IHT34" s="20"/>
      <c r="IHU34"/>
      <c r="IHV34" s="20"/>
      <c r="IHW34"/>
      <c r="IHX34" s="20"/>
      <c r="IHY34"/>
      <c r="IHZ34" s="20"/>
      <c r="IIA34"/>
      <c r="IIB34" s="20"/>
      <c r="IIC34"/>
      <c r="IID34" s="20"/>
      <c r="IIE34"/>
      <c r="IIF34" s="20"/>
      <c r="IIG34"/>
      <c r="IIH34" s="20"/>
      <c r="III34"/>
      <c r="IIJ34" s="20"/>
      <c r="IIK34"/>
      <c r="IIL34" s="20"/>
      <c r="IIM34"/>
      <c r="IIN34" s="20"/>
      <c r="IIO34"/>
      <c r="IIP34" s="20"/>
      <c r="IIQ34"/>
      <c r="IIR34" s="20"/>
      <c r="IIS34"/>
      <c r="IIT34" s="20"/>
      <c r="IIU34"/>
      <c r="IIV34" s="20"/>
      <c r="IIW34"/>
      <c r="IIX34" s="20"/>
      <c r="IIY34"/>
      <c r="IIZ34" s="20"/>
      <c r="IJA34"/>
      <c r="IJB34" s="20"/>
      <c r="IJC34"/>
      <c r="IJD34" s="20"/>
      <c r="IJE34"/>
      <c r="IJF34" s="20"/>
      <c r="IJG34"/>
      <c r="IJH34" s="20"/>
      <c r="IJI34"/>
      <c r="IJJ34" s="20"/>
      <c r="IJK34"/>
      <c r="IJL34" s="20"/>
      <c r="IJM34"/>
      <c r="IJN34" s="20"/>
      <c r="IJO34"/>
      <c r="IJP34" s="20"/>
      <c r="IJQ34"/>
      <c r="IJR34" s="20"/>
      <c r="IJS34"/>
      <c r="IJT34" s="20"/>
      <c r="IJU34"/>
      <c r="IJV34" s="20"/>
      <c r="IJW34"/>
      <c r="IJX34" s="20"/>
      <c r="IJY34"/>
      <c r="IJZ34" s="20"/>
      <c r="IKA34"/>
      <c r="IKB34" s="20"/>
      <c r="IKC34"/>
      <c r="IKD34" s="20"/>
      <c r="IKE34"/>
      <c r="IKF34" s="20"/>
      <c r="IKG34"/>
      <c r="IKH34" s="20"/>
      <c r="IKI34"/>
      <c r="IKJ34" s="20"/>
      <c r="IKK34"/>
      <c r="IKL34" s="20"/>
      <c r="IKM34"/>
      <c r="IKN34" s="20"/>
      <c r="IKO34"/>
      <c r="IKP34" s="20"/>
      <c r="IKQ34"/>
      <c r="IKR34" s="20"/>
      <c r="IKS34"/>
      <c r="IKT34" s="20"/>
      <c r="IKU34"/>
      <c r="IKV34" s="20"/>
      <c r="IKW34"/>
      <c r="IKX34" s="20"/>
      <c r="IKY34"/>
      <c r="IKZ34" s="20"/>
      <c r="ILA34"/>
      <c r="ILB34" s="20"/>
      <c r="ILC34"/>
      <c r="ILD34" s="20"/>
      <c r="ILE34"/>
      <c r="ILF34" s="20"/>
      <c r="ILG34"/>
      <c r="ILH34" s="20"/>
      <c r="ILI34"/>
      <c r="ILJ34" s="20"/>
      <c r="ILK34"/>
      <c r="ILL34" s="20"/>
      <c r="ILM34"/>
      <c r="ILN34" s="20"/>
      <c r="ILO34"/>
      <c r="ILP34" s="20"/>
      <c r="ILQ34"/>
      <c r="ILR34" s="20"/>
      <c r="ILS34"/>
      <c r="ILT34" s="20"/>
      <c r="ILU34"/>
      <c r="ILV34" s="20"/>
      <c r="ILW34"/>
      <c r="ILX34" s="20"/>
      <c r="ILY34"/>
      <c r="ILZ34" s="20"/>
      <c r="IMA34"/>
      <c r="IMB34" s="20"/>
      <c r="IMC34"/>
      <c r="IMD34" s="20"/>
      <c r="IME34"/>
      <c r="IMF34" s="20"/>
      <c r="IMG34"/>
      <c r="IMH34" s="20"/>
      <c r="IMI34"/>
      <c r="IMJ34" s="20"/>
      <c r="IMK34"/>
      <c r="IML34" s="20"/>
      <c r="IMM34"/>
      <c r="IMN34" s="20"/>
      <c r="IMO34"/>
      <c r="IMP34" s="20"/>
      <c r="IMQ34"/>
      <c r="IMR34" s="20"/>
      <c r="IMS34"/>
      <c r="IMT34" s="20"/>
      <c r="IMU34"/>
      <c r="IMV34" s="20"/>
      <c r="IMW34"/>
      <c r="IMX34" s="20"/>
      <c r="IMY34"/>
      <c r="IMZ34" s="20"/>
      <c r="INA34"/>
      <c r="INB34" s="20"/>
      <c r="INC34"/>
      <c r="IND34" s="20"/>
      <c r="INE34"/>
      <c r="INF34" s="20"/>
      <c r="ING34"/>
      <c r="INH34" s="20"/>
      <c r="INI34"/>
      <c r="INJ34" s="20"/>
      <c r="INK34"/>
      <c r="INL34" s="20"/>
      <c r="INM34"/>
      <c r="INN34" s="20"/>
      <c r="INO34"/>
      <c r="INP34" s="20"/>
      <c r="INQ34"/>
      <c r="INR34" s="20"/>
      <c r="INS34"/>
      <c r="INT34" s="20"/>
      <c r="INU34"/>
      <c r="INV34" s="20"/>
      <c r="INW34"/>
      <c r="INX34" s="20"/>
      <c r="INY34"/>
      <c r="INZ34" s="20"/>
      <c r="IOA34"/>
      <c r="IOB34" s="20"/>
      <c r="IOC34"/>
      <c r="IOD34" s="20"/>
      <c r="IOE34"/>
      <c r="IOF34" s="20"/>
      <c r="IOG34"/>
      <c r="IOH34" s="20"/>
      <c r="IOI34"/>
      <c r="IOJ34" s="20"/>
      <c r="IOK34"/>
      <c r="IOL34" s="20"/>
      <c r="IOM34"/>
      <c r="ION34" s="20"/>
      <c r="IOO34"/>
      <c r="IOP34" s="20"/>
      <c r="IOQ34"/>
      <c r="IOR34" s="20"/>
      <c r="IOS34"/>
      <c r="IOT34" s="20"/>
      <c r="IOU34"/>
      <c r="IOV34" s="20"/>
      <c r="IOW34"/>
      <c r="IOX34" s="20"/>
      <c r="IOY34"/>
      <c r="IOZ34" s="20"/>
      <c r="IPA34"/>
      <c r="IPB34" s="20"/>
      <c r="IPC34"/>
      <c r="IPD34" s="20"/>
      <c r="IPE34"/>
      <c r="IPF34" s="20"/>
      <c r="IPG34"/>
      <c r="IPH34" s="20"/>
      <c r="IPI34"/>
      <c r="IPJ34" s="20"/>
      <c r="IPK34"/>
      <c r="IPL34" s="20"/>
      <c r="IPM34"/>
      <c r="IPN34" s="20"/>
      <c r="IPO34"/>
      <c r="IPP34" s="20"/>
      <c r="IPQ34"/>
      <c r="IPR34" s="20"/>
      <c r="IPS34"/>
      <c r="IPT34" s="20"/>
      <c r="IPU34"/>
      <c r="IPV34" s="20"/>
      <c r="IPW34"/>
      <c r="IPX34" s="20"/>
      <c r="IPY34"/>
      <c r="IPZ34" s="20"/>
      <c r="IQA34"/>
      <c r="IQB34" s="20"/>
      <c r="IQC34"/>
      <c r="IQD34" s="20"/>
      <c r="IQE34"/>
      <c r="IQF34" s="20"/>
      <c r="IQG34"/>
      <c r="IQH34" s="20"/>
      <c r="IQI34"/>
      <c r="IQJ34" s="20"/>
      <c r="IQK34"/>
      <c r="IQL34" s="20"/>
      <c r="IQM34"/>
      <c r="IQN34" s="20"/>
      <c r="IQO34"/>
      <c r="IQP34" s="20"/>
      <c r="IQQ34"/>
      <c r="IQR34" s="20"/>
      <c r="IQS34"/>
      <c r="IQT34" s="20"/>
      <c r="IQU34"/>
      <c r="IQV34" s="20"/>
      <c r="IQW34"/>
      <c r="IQX34" s="20"/>
      <c r="IQY34"/>
      <c r="IQZ34" s="20"/>
      <c r="IRA34"/>
      <c r="IRB34" s="20"/>
      <c r="IRC34"/>
      <c r="IRD34" s="20"/>
      <c r="IRE34"/>
      <c r="IRF34" s="20"/>
      <c r="IRG34"/>
      <c r="IRH34" s="20"/>
      <c r="IRI34"/>
      <c r="IRJ34" s="20"/>
      <c r="IRK34"/>
      <c r="IRL34" s="20"/>
      <c r="IRM34"/>
      <c r="IRN34" s="20"/>
      <c r="IRO34"/>
      <c r="IRP34" s="20"/>
      <c r="IRQ34"/>
      <c r="IRR34" s="20"/>
      <c r="IRS34"/>
      <c r="IRT34" s="20"/>
      <c r="IRU34"/>
      <c r="IRV34" s="20"/>
      <c r="IRW34"/>
      <c r="IRX34" s="20"/>
      <c r="IRY34"/>
      <c r="IRZ34" s="20"/>
      <c r="ISA34"/>
      <c r="ISB34" s="20"/>
      <c r="ISC34"/>
      <c r="ISD34" s="20"/>
      <c r="ISE34"/>
      <c r="ISF34" s="20"/>
      <c r="ISG34"/>
      <c r="ISH34" s="20"/>
      <c r="ISI34"/>
      <c r="ISJ34" s="20"/>
      <c r="ISK34"/>
      <c r="ISL34" s="20"/>
      <c r="ISM34"/>
      <c r="ISN34" s="20"/>
      <c r="ISO34"/>
      <c r="ISP34" s="20"/>
      <c r="ISQ34"/>
      <c r="ISR34" s="20"/>
      <c r="ISS34"/>
      <c r="IST34" s="20"/>
      <c r="ISU34"/>
      <c r="ISV34" s="20"/>
      <c r="ISW34"/>
      <c r="ISX34" s="20"/>
      <c r="ISY34"/>
      <c r="ISZ34" s="20"/>
      <c r="ITA34"/>
      <c r="ITB34" s="20"/>
      <c r="ITC34"/>
      <c r="ITD34" s="20"/>
      <c r="ITE34"/>
      <c r="ITF34" s="20"/>
      <c r="ITG34"/>
      <c r="ITH34" s="20"/>
      <c r="ITI34"/>
      <c r="ITJ34" s="20"/>
      <c r="ITK34"/>
      <c r="ITL34" s="20"/>
      <c r="ITM34"/>
      <c r="ITN34" s="20"/>
      <c r="ITO34"/>
      <c r="ITP34" s="20"/>
      <c r="ITQ34"/>
      <c r="ITR34" s="20"/>
      <c r="ITS34"/>
      <c r="ITT34" s="20"/>
      <c r="ITU34"/>
      <c r="ITV34" s="20"/>
      <c r="ITW34"/>
      <c r="ITX34" s="20"/>
      <c r="ITY34"/>
      <c r="ITZ34" s="20"/>
      <c r="IUA34"/>
      <c r="IUB34" s="20"/>
      <c r="IUC34"/>
      <c r="IUD34" s="20"/>
      <c r="IUE34"/>
      <c r="IUF34" s="20"/>
      <c r="IUG34"/>
      <c r="IUH34" s="20"/>
      <c r="IUI34"/>
      <c r="IUJ34" s="20"/>
      <c r="IUK34"/>
      <c r="IUL34" s="20"/>
      <c r="IUM34"/>
      <c r="IUN34" s="20"/>
      <c r="IUO34"/>
      <c r="IUP34" s="20"/>
      <c r="IUQ34"/>
      <c r="IUR34" s="20"/>
      <c r="IUS34"/>
      <c r="IUT34" s="20"/>
      <c r="IUU34"/>
      <c r="IUV34" s="20"/>
      <c r="IUW34"/>
      <c r="IUX34" s="20"/>
      <c r="IUY34"/>
      <c r="IUZ34" s="20"/>
      <c r="IVA34"/>
      <c r="IVB34" s="20"/>
      <c r="IVC34"/>
      <c r="IVD34" s="20"/>
      <c r="IVE34"/>
      <c r="IVF34" s="20"/>
      <c r="IVG34"/>
      <c r="IVH34" s="20"/>
      <c r="IVI34"/>
      <c r="IVJ34" s="20"/>
      <c r="IVK34"/>
      <c r="IVL34" s="20"/>
      <c r="IVM34"/>
      <c r="IVN34" s="20"/>
      <c r="IVO34"/>
      <c r="IVP34" s="20"/>
      <c r="IVQ34"/>
      <c r="IVR34" s="20"/>
      <c r="IVS34"/>
      <c r="IVT34" s="20"/>
      <c r="IVU34"/>
      <c r="IVV34" s="20"/>
      <c r="IVW34"/>
      <c r="IVX34" s="20"/>
      <c r="IVY34"/>
      <c r="IVZ34" s="20"/>
      <c r="IWA34"/>
      <c r="IWB34" s="20"/>
      <c r="IWC34"/>
      <c r="IWD34" s="20"/>
      <c r="IWE34"/>
      <c r="IWF34" s="20"/>
      <c r="IWG34"/>
      <c r="IWH34" s="20"/>
      <c r="IWI34"/>
      <c r="IWJ34" s="20"/>
      <c r="IWK34"/>
      <c r="IWL34" s="20"/>
      <c r="IWM34"/>
      <c r="IWN34" s="20"/>
      <c r="IWO34"/>
      <c r="IWP34" s="20"/>
      <c r="IWQ34"/>
      <c r="IWR34" s="20"/>
      <c r="IWS34"/>
      <c r="IWT34" s="20"/>
      <c r="IWU34"/>
      <c r="IWV34" s="20"/>
      <c r="IWW34"/>
      <c r="IWX34" s="20"/>
      <c r="IWY34"/>
      <c r="IWZ34" s="20"/>
      <c r="IXA34"/>
      <c r="IXB34" s="20"/>
      <c r="IXC34"/>
      <c r="IXD34" s="20"/>
      <c r="IXE34"/>
      <c r="IXF34" s="20"/>
      <c r="IXG34"/>
      <c r="IXH34" s="20"/>
      <c r="IXI34"/>
      <c r="IXJ34" s="20"/>
      <c r="IXK34"/>
      <c r="IXL34" s="20"/>
      <c r="IXM34"/>
      <c r="IXN34" s="20"/>
      <c r="IXO34"/>
      <c r="IXP34" s="20"/>
      <c r="IXQ34"/>
      <c r="IXR34" s="20"/>
      <c r="IXS34"/>
      <c r="IXT34" s="20"/>
      <c r="IXU34"/>
      <c r="IXV34" s="20"/>
      <c r="IXW34"/>
      <c r="IXX34" s="20"/>
      <c r="IXY34"/>
      <c r="IXZ34" s="20"/>
      <c r="IYA34"/>
      <c r="IYB34" s="20"/>
      <c r="IYC34"/>
      <c r="IYD34" s="20"/>
      <c r="IYE34"/>
      <c r="IYF34" s="20"/>
      <c r="IYG34"/>
      <c r="IYH34" s="20"/>
      <c r="IYI34"/>
      <c r="IYJ34" s="20"/>
      <c r="IYK34"/>
      <c r="IYL34" s="20"/>
      <c r="IYM34"/>
      <c r="IYN34" s="20"/>
      <c r="IYO34"/>
      <c r="IYP34" s="20"/>
      <c r="IYQ34"/>
      <c r="IYR34" s="20"/>
      <c r="IYS34"/>
      <c r="IYT34" s="20"/>
      <c r="IYU34"/>
      <c r="IYV34" s="20"/>
      <c r="IYW34"/>
      <c r="IYX34" s="20"/>
      <c r="IYY34"/>
      <c r="IYZ34" s="20"/>
      <c r="IZA34"/>
      <c r="IZB34" s="20"/>
      <c r="IZC34"/>
      <c r="IZD34" s="20"/>
      <c r="IZE34"/>
      <c r="IZF34" s="20"/>
      <c r="IZG34"/>
      <c r="IZH34" s="20"/>
      <c r="IZI34"/>
      <c r="IZJ34" s="20"/>
      <c r="IZK34"/>
      <c r="IZL34" s="20"/>
      <c r="IZM34"/>
      <c r="IZN34" s="20"/>
      <c r="IZO34"/>
      <c r="IZP34" s="20"/>
      <c r="IZQ34"/>
      <c r="IZR34" s="20"/>
      <c r="IZS34"/>
      <c r="IZT34" s="20"/>
      <c r="IZU34"/>
      <c r="IZV34" s="20"/>
      <c r="IZW34"/>
      <c r="IZX34" s="20"/>
      <c r="IZY34"/>
      <c r="IZZ34" s="20"/>
      <c r="JAA34"/>
      <c r="JAB34" s="20"/>
      <c r="JAC34"/>
      <c r="JAD34" s="20"/>
      <c r="JAE34"/>
      <c r="JAF34" s="20"/>
      <c r="JAG34"/>
      <c r="JAH34" s="20"/>
      <c r="JAI34"/>
      <c r="JAJ34" s="20"/>
      <c r="JAK34"/>
      <c r="JAL34" s="20"/>
      <c r="JAM34"/>
      <c r="JAN34" s="20"/>
      <c r="JAO34"/>
      <c r="JAP34" s="20"/>
      <c r="JAQ34"/>
      <c r="JAR34" s="20"/>
      <c r="JAS34"/>
      <c r="JAT34" s="20"/>
      <c r="JAU34"/>
      <c r="JAV34" s="20"/>
      <c r="JAW34"/>
      <c r="JAX34" s="20"/>
      <c r="JAY34"/>
      <c r="JAZ34" s="20"/>
      <c r="JBA34"/>
      <c r="JBB34" s="20"/>
      <c r="JBC34"/>
      <c r="JBD34" s="20"/>
      <c r="JBE34"/>
      <c r="JBF34" s="20"/>
      <c r="JBG34"/>
      <c r="JBH34" s="20"/>
      <c r="JBI34"/>
      <c r="JBJ34" s="20"/>
      <c r="JBK34"/>
      <c r="JBL34" s="20"/>
      <c r="JBM34"/>
      <c r="JBN34" s="20"/>
      <c r="JBO34"/>
      <c r="JBP34" s="20"/>
      <c r="JBQ34"/>
      <c r="JBR34" s="20"/>
      <c r="JBS34"/>
      <c r="JBT34" s="20"/>
      <c r="JBU34"/>
      <c r="JBV34" s="20"/>
      <c r="JBW34"/>
      <c r="JBX34" s="20"/>
      <c r="JBY34"/>
      <c r="JBZ34" s="20"/>
      <c r="JCA34"/>
      <c r="JCB34" s="20"/>
      <c r="JCC34"/>
      <c r="JCD34" s="20"/>
      <c r="JCE34"/>
      <c r="JCF34" s="20"/>
      <c r="JCG34"/>
      <c r="JCH34" s="20"/>
      <c r="JCI34"/>
      <c r="JCJ34" s="20"/>
      <c r="JCK34"/>
      <c r="JCL34" s="20"/>
      <c r="JCM34"/>
      <c r="JCN34" s="20"/>
      <c r="JCO34"/>
      <c r="JCP34" s="20"/>
      <c r="JCQ34"/>
      <c r="JCR34" s="20"/>
      <c r="JCS34"/>
      <c r="JCT34" s="20"/>
      <c r="JCU34"/>
      <c r="JCV34" s="20"/>
      <c r="JCW34"/>
      <c r="JCX34" s="20"/>
      <c r="JCY34"/>
      <c r="JCZ34" s="20"/>
      <c r="JDA34"/>
      <c r="JDB34" s="20"/>
      <c r="JDC34"/>
      <c r="JDD34" s="20"/>
      <c r="JDE34"/>
      <c r="JDF34" s="20"/>
      <c r="JDG34"/>
      <c r="JDH34" s="20"/>
      <c r="JDI34"/>
      <c r="JDJ34" s="20"/>
      <c r="JDK34"/>
      <c r="JDL34" s="20"/>
      <c r="JDM34"/>
      <c r="JDN34" s="20"/>
      <c r="JDO34"/>
      <c r="JDP34" s="20"/>
      <c r="JDQ34"/>
      <c r="JDR34" s="20"/>
      <c r="JDS34"/>
      <c r="JDT34" s="20"/>
      <c r="JDU34"/>
      <c r="JDV34" s="20"/>
      <c r="JDW34"/>
      <c r="JDX34" s="20"/>
      <c r="JDY34"/>
      <c r="JDZ34" s="20"/>
      <c r="JEA34"/>
      <c r="JEB34" s="20"/>
      <c r="JEC34"/>
      <c r="JED34" s="20"/>
      <c r="JEE34"/>
      <c r="JEF34" s="20"/>
      <c r="JEG34"/>
      <c r="JEH34" s="20"/>
      <c r="JEI34"/>
      <c r="JEJ34" s="20"/>
      <c r="JEK34"/>
      <c r="JEL34" s="20"/>
      <c r="JEM34"/>
      <c r="JEN34" s="20"/>
      <c r="JEO34"/>
      <c r="JEP34" s="20"/>
      <c r="JEQ34"/>
      <c r="JER34" s="20"/>
      <c r="JES34"/>
      <c r="JET34" s="20"/>
      <c r="JEU34"/>
      <c r="JEV34" s="20"/>
      <c r="JEW34"/>
      <c r="JEX34" s="20"/>
      <c r="JEY34"/>
      <c r="JEZ34" s="20"/>
      <c r="JFA34"/>
      <c r="JFB34" s="20"/>
      <c r="JFC34"/>
      <c r="JFD34" s="20"/>
      <c r="JFE34"/>
      <c r="JFF34" s="20"/>
      <c r="JFG34"/>
      <c r="JFH34" s="20"/>
      <c r="JFI34"/>
      <c r="JFJ34" s="20"/>
      <c r="JFK34"/>
      <c r="JFL34" s="20"/>
      <c r="JFM34"/>
      <c r="JFN34" s="20"/>
      <c r="JFO34"/>
      <c r="JFP34" s="20"/>
      <c r="JFQ34"/>
      <c r="JFR34" s="20"/>
      <c r="JFS34"/>
      <c r="JFT34" s="20"/>
      <c r="JFU34"/>
      <c r="JFV34" s="20"/>
      <c r="JFW34"/>
      <c r="JFX34" s="20"/>
      <c r="JFY34"/>
      <c r="JFZ34" s="20"/>
      <c r="JGA34"/>
      <c r="JGB34" s="20"/>
      <c r="JGC34"/>
      <c r="JGD34" s="20"/>
      <c r="JGE34"/>
      <c r="JGF34" s="20"/>
      <c r="JGG34"/>
      <c r="JGH34" s="20"/>
      <c r="JGI34"/>
      <c r="JGJ34" s="20"/>
      <c r="JGK34"/>
      <c r="JGL34" s="20"/>
      <c r="JGM34"/>
      <c r="JGN34" s="20"/>
      <c r="JGO34"/>
      <c r="JGP34" s="20"/>
      <c r="JGQ34"/>
      <c r="JGR34" s="20"/>
      <c r="JGS34"/>
      <c r="JGT34" s="20"/>
      <c r="JGU34"/>
      <c r="JGV34" s="20"/>
      <c r="JGW34"/>
      <c r="JGX34" s="20"/>
      <c r="JGY34"/>
      <c r="JGZ34" s="20"/>
      <c r="JHA34"/>
      <c r="JHB34" s="20"/>
      <c r="JHC34"/>
      <c r="JHD34" s="20"/>
      <c r="JHE34"/>
      <c r="JHF34" s="20"/>
      <c r="JHG34"/>
      <c r="JHH34" s="20"/>
      <c r="JHI34"/>
      <c r="JHJ34" s="20"/>
      <c r="JHK34"/>
      <c r="JHL34" s="20"/>
      <c r="JHM34"/>
      <c r="JHN34" s="20"/>
      <c r="JHO34"/>
      <c r="JHP34" s="20"/>
      <c r="JHQ34"/>
      <c r="JHR34" s="20"/>
      <c r="JHS34"/>
      <c r="JHT34" s="20"/>
      <c r="JHU34"/>
      <c r="JHV34" s="20"/>
      <c r="JHW34"/>
      <c r="JHX34" s="20"/>
      <c r="JHY34"/>
      <c r="JHZ34" s="20"/>
      <c r="JIA34"/>
      <c r="JIB34" s="20"/>
      <c r="JIC34"/>
      <c r="JID34" s="20"/>
      <c r="JIE34"/>
      <c r="JIF34" s="20"/>
      <c r="JIG34"/>
      <c r="JIH34" s="20"/>
      <c r="JII34"/>
      <c r="JIJ34" s="20"/>
      <c r="JIK34"/>
      <c r="JIL34" s="20"/>
      <c r="JIM34"/>
      <c r="JIN34" s="20"/>
      <c r="JIO34"/>
      <c r="JIP34" s="20"/>
      <c r="JIQ34"/>
      <c r="JIR34" s="20"/>
      <c r="JIS34"/>
      <c r="JIT34" s="20"/>
      <c r="JIU34"/>
      <c r="JIV34" s="20"/>
      <c r="JIW34"/>
      <c r="JIX34" s="20"/>
      <c r="JIY34"/>
      <c r="JIZ34" s="20"/>
      <c r="JJA34"/>
      <c r="JJB34" s="20"/>
      <c r="JJC34"/>
      <c r="JJD34" s="20"/>
      <c r="JJE34"/>
      <c r="JJF34" s="20"/>
      <c r="JJG34"/>
      <c r="JJH34" s="20"/>
      <c r="JJI34"/>
      <c r="JJJ34" s="20"/>
      <c r="JJK34"/>
      <c r="JJL34" s="20"/>
      <c r="JJM34"/>
      <c r="JJN34" s="20"/>
      <c r="JJO34"/>
      <c r="JJP34" s="20"/>
      <c r="JJQ34"/>
      <c r="JJR34" s="20"/>
      <c r="JJS34"/>
      <c r="JJT34" s="20"/>
      <c r="JJU34"/>
      <c r="JJV34" s="20"/>
      <c r="JJW34"/>
      <c r="JJX34" s="20"/>
      <c r="JJY34"/>
      <c r="JJZ34" s="20"/>
      <c r="JKA34"/>
      <c r="JKB34" s="20"/>
      <c r="JKC34"/>
      <c r="JKD34" s="20"/>
      <c r="JKE34"/>
      <c r="JKF34" s="20"/>
      <c r="JKG34"/>
      <c r="JKH34" s="20"/>
      <c r="JKI34"/>
      <c r="JKJ34" s="20"/>
      <c r="JKK34"/>
      <c r="JKL34" s="20"/>
      <c r="JKM34"/>
      <c r="JKN34" s="20"/>
      <c r="JKO34"/>
      <c r="JKP34" s="20"/>
      <c r="JKQ34"/>
      <c r="JKR34" s="20"/>
      <c r="JKS34"/>
      <c r="JKT34" s="20"/>
      <c r="JKU34"/>
      <c r="JKV34" s="20"/>
      <c r="JKW34"/>
      <c r="JKX34" s="20"/>
      <c r="JKY34"/>
      <c r="JKZ34" s="20"/>
      <c r="JLA34"/>
      <c r="JLB34" s="20"/>
      <c r="JLC34"/>
      <c r="JLD34" s="20"/>
      <c r="JLE34"/>
      <c r="JLF34" s="20"/>
      <c r="JLG34"/>
      <c r="JLH34" s="20"/>
      <c r="JLI34"/>
      <c r="JLJ34" s="20"/>
      <c r="JLK34"/>
      <c r="JLL34" s="20"/>
      <c r="JLM34"/>
      <c r="JLN34" s="20"/>
      <c r="JLO34"/>
      <c r="JLP34" s="20"/>
      <c r="JLQ34"/>
      <c r="JLR34" s="20"/>
      <c r="JLS34"/>
      <c r="JLT34" s="20"/>
      <c r="JLU34"/>
      <c r="JLV34" s="20"/>
      <c r="JLW34"/>
      <c r="JLX34" s="20"/>
      <c r="JLY34"/>
      <c r="JLZ34" s="20"/>
      <c r="JMA34"/>
      <c r="JMB34" s="20"/>
      <c r="JMC34"/>
      <c r="JMD34" s="20"/>
      <c r="JME34"/>
      <c r="JMF34" s="20"/>
      <c r="JMG34"/>
      <c r="JMH34" s="20"/>
      <c r="JMI34"/>
      <c r="JMJ34" s="20"/>
      <c r="JMK34"/>
      <c r="JML34" s="20"/>
      <c r="JMM34"/>
      <c r="JMN34" s="20"/>
      <c r="JMO34"/>
      <c r="JMP34" s="20"/>
      <c r="JMQ34"/>
      <c r="JMR34" s="20"/>
      <c r="JMS34"/>
      <c r="JMT34" s="20"/>
      <c r="JMU34"/>
      <c r="JMV34" s="20"/>
      <c r="JMW34"/>
      <c r="JMX34" s="20"/>
      <c r="JMY34"/>
      <c r="JMZ34" s="20"/>
      <c r="JNA34"/>
      <c r="JNB34" s="20"/>
      <c r="JNC34"/>
      <c r="JND34" s="20"/>
      <c r="JNE34"/>
      <c r="JNF34" s="20"/>
      <c r="JNG34"/>
      <c r="JNH34" s="20"/>
      <c r="JNI34"/>
      <c r="JNJ34" s="20"/>
      <c r="JNK34"/>
      <c r="JNL34" s="20"/>
      <c r="JNM34"/>
      <c r="JNN34" s="20"/>
      <c r="JNO34"/>
      <c r="JNP34" s="20"/>
      <c r="JNQ34"/>
      <c r="JNR34" s="20"/>
      <c r="JNS34"/>
      <c r="JNT34" s="20"/>
      <c r="JNU34"/>
      <c r="JNV34" s="20"/>
      <c r="JNW34"/>
      <c r="JNX34" s="20"/>
      <c r="JNY34"/>
      <c r="JNZ34" s="20"/>
      <c r="JOA34"/>
      <c r="JOB34" s="20"/>
      <c r="JOC34"/>
      <c r="JOD34" s="20"/>
      <c r="JOE34"/>
      <c r="JOF34" s="20"/>
      <c r="JOG34"/>
      <c r="JOH34" s="20"/>
      <c r="JOI34"/>
      <c r="JOJ34" s="20"/>
      <c r="JOK34"/>
      <c r="JOL34" s="20"/>
      <c r="JOM34"/>
      <c r="JON34" s="20"/>
      <c r="JOO34"/>
      <c r="JOP34" s="20"/>
      <c r="JOQ34"/>
      <c r="JOR34" s="20"/>
      <c r="JOS34"/>
      <c r="JOT34" s="20"/>
      <c r="JOU34"/>
      <c r="JOV34" s="20"/>
      <c r="JOW34"/>
      <c r="JOX34" s="20"/>
      <c r="JOY34"/>
      <c r="JOZ34" s="20"/>
      <c r="JPA34"/>
      <c r="JPB34" s="20"/>
      <c r="JPC34"/>
      <c r="JPD34" s="20"/>
      <c r="JPE34"/>
      <c r="JPF34" s="20"/>
      <c r="JPG34"/>
      <c r="JPH34" s="20"/>
      <c r="JPI34"/>
      <c r="JPJ34" s="20"/>
      <c r="JPK34"/>
      <c r="JPL34" s="20"/>
      <c r="JPM34"/>
      <c r="JPN34" s="20"/>
      <c r="JPO34"/>
      <c r="JPP34" s="20"/>
      <c r="JPQ34"/>
      <c r="JPR34" s="20"/>
      <c r="JPS34"/>
      <c r="JPT34" s="20"/>
      <c r="JPU34"/>
      <c r="JPV34" s="20"/>
      <c r="JPW34"/>
      <c r="JPX34" s="20"/>
      <c r="JPY34"/>
      <c r="JPZ34" s="20"/>
      <c r="JQA34"/>
      <c r="JQB34" s="20"/>
      <c r="JQC34"/>
      <c r="JQD34" s="20"/>
      <c r="JQE34"/>
      <c r="JQF34" s="20"/>
      <c r="JQG34"/>
      <c r="JQH34" s="20"/>
      <c r="JQI34"/>
      <c r="JQJ34" s="20"/>
      <c r="JQK34"/>
      <c r="JQL34" s="20"/>
      <c r="JQM34"/>
      <c r="JQN34" s="20"/>
      <c r="JQO34"/>
      <c r="JQP34" s="20"/>
      <c r="JQQ34"/>
      <c r="JQR34" s="20"/>
      <c r="JQS34"/>
      <c r="JQT34" s="20"/>
      <c r="JQU34"/>
      <c r="JQV34" s="20"/>
      <c r="JQW34"/>
      <c r="JQX34" s="20"/>
      <c r="JQY34"/>
      <c r="JQZ34" s="20"/>
      <c r="JRA34"/>
      <c r="JRB34" s="20"/>
      <c r="JRC34"/>
      <c r="JRD34" s="20"/>
      <c r="JRE34"/>
      <c r="JRF34" s="20"/>
      <c r="JRG34"/>
      <c r="JRH34" s="20"/>
      <c r="JRI34"/>
      <c r="JRJ34" s="20"/>
      <c r="JRK34"/>
      <c r="JRL34" s="20"/>
      <c r="JRM34"/>
      <c r="JRN34" s="20"/>
      <c r="JRO34"/>
      <c r="JRP34" s="20"/>
      <c r="JRQ34"/>
      <c r="JRR34" s="20"/>
      <c r="JRS34"/>
      <c r="JRT34" s="20"/>
      <c r="JRU34"/>
      <c r="JRV34" s="20"/>
      <c r="JRW34"/>
      <c r="JRX34" s="20"/>
      <c r="JRY34"/>
      <c r="JRZ34" s="20"/>
      <c r="JSA34"/>
      <c r="JSB34" s="20"/>
      <c r="JSC34"/>
      <c r="JSD34" s="20"/>
      <c r="JSE34"/>
      <c r="JSF34" s="20"/>
      <c r="JSG34"/>
      <c r="JSH34" s="20"/>
      <c r="JSI34"/>
      <c r="JSJ34" s="20"/>
      <c r="JSK34"/>
      <c r="JSL34" s="20"/>
      <c r="JSM34"/>
      <c r="JSN34" s="20"/>
      <c r="JSO34"/>
      <c r="JSP34" s="20"/>
      <c r="JSQ34"/>
      <c r="JSR34" s="20"/>
      <c r="JSS34"/>
      <c r="JST34" s="20"/>
      <c r="JSU34"/>
      <c r="JSV34" s="20"/>
      <c r="JSW34"/>
      <c r="JSX34" s="20"/>
      <c r="JSY34"/>
      <c r="JSZ34" s="20"/>
      <c r="JTA34"/>
      <c r="JTB34" s="20"/>
      <c r="JTC34"/>
      <c r="JTD34" s="20"/>
      <c r="JTE34"/>
      <c r="JTF34" s="20"/>
      <c r="JTG34"/>
      <c r="JTH34" s="20"/>
      <c r="JTI34"/>
      <c r="JTJ34" s="20"/>
      <c r="JTK34"/>
      <c r="JTL34" s="20"/>
      <c r="JTM34"/>
      <c r="JTN34" s="20"/>
      <c r="JTO34"/>
      <c r="JTP34" s="20"/>
      <c r="JTQ34"/>
      <c r="JTR34" s="20"/>
      <c r="JTS34"/>
      <c r="JTT34" s="20"/>
      <c r="JTU34"/>
      <c r="JTV34" s="20"/>
      <c r="JTW34"/>
      <c r="JTX34" s="20"/>
      <c r="JTY34"/>
      <c r="JTZ34" s="20"/>
      <c r="JUA34"/>
      <c r="JUB34" s="20"/>
      <c r="JUC34"/>
      <c r="JUD34" s="20"/>
      <c r="JUE34"/>
      <c r="JUF34" s="20"/>
      <c r="JUG34"/>
      <c r="JUH34" s="20"/>
      <c r="JUI34"/>
      <c r="JUJ34" s="20"/>
      <c r="JUK34"/>
      <c r="JUL34" s="20"/>
      <c r="JUM34"/>
      <c r="JUN34" s="20"/>
      <c r="JUO34"/>
      <c r="JUP34" s="20"/>
      <c r="JUQ34"/>
      <c r="JUR34" s="20"/>
      <c r="JUS34"/>
      <c r="JUT34" s="20"/>
      <c r="JUU34"/>
      <c r="JUV34" s="20"/>
      <c r="JUW34"/>
      <c r="JUX34" s="20"/>
      <c r="JUY34"/>
      <c r="JUZ34" s="20"/>
      <c r="JVA34"/>
      <c r="JVB34" s="20"/>
      <c r="JVC34"/>
      <c r="JVD34" s="20"/>
      <c r="JVE34"/>
      <c r="JVF34" s="20"/>
      <c r="JVG34"/>
      <c r="JVH34" s="20"/>
      <c r="JVI34"/>
      <c r="JVJ34" s="20"/>
      <c r="JVK34"/>
      <c r="JVL34" s="20"/>
      <c r="JVM34"/>
      <c r="JVN34" s="20"/>
      <c r="JVO34"/>
      <c r="JVP34" s="20"/>
      <c r="JVQ34"/>
      <c r="JVR34" s="20"/>
      <c r="JVS34"/>
      <c r="JVT34" s="20"/>
      <c r="JVU34"/>
      <c r="JVV34" s="20"/>
      <c r="JVW34"/>
      <c r="JVX34" s="20"/>
      <c r="JVY34"/>
      <c r="JVZ34" s="20"/>
      <c r="JWA34"/>
      <c r="JWB34" s="20"/>
      <c r="JWC34"/>
      <c r="JWD34" s="20"/>
      <c r="JWE34"/>
      <c r="JWF34" s="20"/>
      <c r="JWG34"/>
      <c r="JWH34" s="20"/>
      <c r="JWI34"/>
      <c r="JWJ34" s="20"/>
      <c r="JWK34"/>
      <c r="JWL34" s="20"/>
      <c r="JWM34"/>
      <c r="JWN34" s="20"/>
      <c r="JWO34"/>
      <c r="JWP34" s="20"/>
      <c r="JWQ34"/>
      <c r="JWR34" s="20"/>
      <c r="JWS34"/>
      <c r="JWT34" s="20"/>
      <c r="JWU34"/>
      <c r="JWV34" s="20"/>
      <c r="JWW34"/>
      <c r="JWX34" s="20"/>
      <c r="JWY34"/>
      <c r="JWZ34" s="20"/>
      <c r="JXA34"/>
      <c r="JXB34" s="20"/>
      <c r="JXC34"/>
      <c r="JXD34" s="20"/>
      <c r="JXE34"/>
      <c r="JXF34" s="20"/>
      <c r="JXG34"/>
      <c r="JXH34" s="20"/>
      <c r="JXI34"/>
      <c r="JXJ34" s="20"/>
      <c r="JXK34"/>
      <c r="JXL34" s="20"/>
      <c r="JXM34"/>
      <c r="JXN34" s="20"/>
      <c r="JXO34"/>
      <c r="JXP34" s="20"/>
      <c r="JXQ34"/>
      <c r="JXR34" s="20"/>
      <c r="JXS34"/>
      <c r="JXT34" s="20"/>
      <c r="JXU34"/>
      <c r="JXV34" s="20"/>
      <c r="JXW34"/>
      <c r="JXX34" s="20"/>
      <c r="JXY34"/>
      <c r="JXZ34" s="20"/>
      <c r="JYA34"/>
      <c r="JYB34" s="20"/>
      <c r="JYC34"/>
      <c r="JYD34" s="20"/>
      <c r="JYE34"/>
      <c r="JYF34" s="20"/>
      <c r="JYG34"/>
      <c r="JYH34" s="20"/>
      <c r="JYI34"/>
      <c r="JYJ34" s="20"/>
      <c r="JYK34"/>
      <c r="JYL34" s="20"/>
      <c r="JYM34"/>
      <c r="JYN34" s="20"/>
      <c r="JYO34"/>
      <c r="JYP34" s="20"/>
      <c r="JYQ34"/>
      <c r="JYR34" s="20"/>
      <c r="JYS34"/>
      <c r="JYT34" s="20"/>
      <c r="JYU34"/>
      <c r="JYV34" s="20"/>
      <c r="JYW34"/>
      <c r="JYX34" s="20"/>
      <c r="JYY34"/>
      <c r="JYZ34" s="20"/>
      <c r="JZA34"/>
      <c r="JZB34" s="20"/>
      <c r="JZC34"/>
      <c r="JZD34" s="20"/>
      <c r="JZE34"/>
      <c r="JZF34" s="20"/>
      <c r="JZG34"/>
      <c r="JZH34" s="20"/>
      <c r="JZI34"/>
      <c r="JZJ34" s="20"/>
      <c r="JZK34"/>
      <c r="JZL34" s="20"/>
      <c r="JZM34"/>
      <c r="JZN34" s="20"/>
      <c r="JZO34"/>
      <c r="JZP34" s="20"/>
      <c r="JZQ34"/>
      <c r="JZR34" s="20"/>
      <c r="JZS34"/>
      <c r="JZT34" s="20"/>
      <c r="JZU34"/>
      <c r="JZV34" s="20"/>
      <c r="JZW34"/>
      <c r="JZX34" s="20"/>
      <c r="JZY34"/>
      <c r="JZZ34" s="20"/>
      <c r="KAA34"/>
      <c r="KAB34" s="20"/>
      <c r="KAC34"/>
      <c r="KAD34" s="20"/>
      <c r="KAE34"/>
      <c r="KAF34" s="20"/>
      <c r="KAG34"/>
      <c r="KAH34" s="20"/>
      <c r="KAI34"/>
      <c r="KAJ34" s="20"/>
      <c r="KAK34"/>
      <c r="KAL34" s="20"/>
      <c r="KAM34"/>
      <c r="KAN34" s="20"/>
      <c r="KAO34"/>
      <c r="KAP34" s="20"/>
      <c r="KAQ34"/>
      <c r="KAR34" s="20"/>
      <c r="KAS34"/>
      <c r="KAT34" s="20"/>
      <c r="KAU34"/>
      <c r="KAV34" s="20"/>
      <c r="KAW34"/>
      <c r="KAX34" s="20"/>
      <c r="KAY34"/>
      <c r="KAZ34" s="20"/>
      <c r="KBA34"/>
      <c r="KBB34" s="20"/>
      <c r="KBC34"/>
      <c r="KBD34" s="20"/>
      <c r="KBE34"/>
      <c r="KBF34" s="20"/>
      <c r="KBG34"/>
      <c r="KBH34" s="20"/>
      <c r="KBI34"/>
      <c r="KBJ34" s="20"/>
      <c r="KBK34"/>
      <c r="KBL34" s="20"/>
      <c r="KBM34"/>
      <c r="KBN34" s="20"/>
      <c r="KBO34"/>
      <c r="KBP34" s="20"/>
      <c r="KBQ34"/>
      <c r="KBR34" s="20"/>
      <c r="KBS34"/>
      <c r="KBT34" s="20"/>
      <c r="KBU34"/>
      <c r="KBV34" s="20"/>
      <c r="KBW34"/>
      <c r="KBX34" s="20"/>
      <c r="KBY34"/>
      <c r="KBZ34" s="20"/>
      <c r="KCA34"/>
      <c r="KCB34" s="20"/>
      <c r="KCC34"/>
      <c r="KCD34" s="20"/>
      <c r="KCE34"/>
      <c r="KCF34" s="20"/>
      <c r="KCG34"/>
      <c r="KCH34" s="20"/>
      <c r="KCI34"/>
      <c r="KCJ34" s="20"/>
      <c r="KCK34"/>
      <c r="KCL34" s="20"/>
      <c r="KCM34"/>
      <c r="KCN34" s="20"/>
      <c r="KCO34"/>
      <c r="KCP34" s="20"/>
      <c r="KCQ34"/>
      <c r="KCR34" s="20"/>
      <c r="KCS34"/>
      <c r="KCT34" s="20"/>
      <c r="KCU34"/>
      <c r="KCV34" s="20"/>
      <c r="KCW34"/>
      <c r="KCX34" s="20"/>
      <c r="KCY34"/>
      <c r="KCZ34" s="20"/>
      <c r="KDA34"/>
      <c r="KDB34" s="20"/>
      <c r="KDC34"/>
      <c r="KDD34" s="20"/>
      <c r="KDE34"/>
      <c r="KDF34" s="20"/>
      <c r="KDG34"/>
      <c r="KDH34" s="20"/>
      <c r="KDI34"/>
      <c r="KDJ34" s="20"/>
      <c r="KDK34"/>
      <c r="KDL34" s="20"/>
      <c r="KDM34"/>
      <c r="KDN34" s="20"/>
      <c r="KDO34"/>
      <c r="KDP34" s="20"/>
      <c r="KDQ34"/>
      <c r="KDR34" s="20"/>
      <c r="KDS34"/>
      <c r="KDT34" s="20"/>
      <c r="KDU34"/>
      <c r="KDV34" s="20"/>
      <c r="KDW34"/>
      <c r="KDX34" s="20"/>
      <c r="KDY34"/>
      <c r="KDZ34" s="20"/>
      <c r="KEA34"/>
      <c r="KEB34" s="20"/>
      <c r="KEC34"/>
      <c r="KED34" s="20"/>
      <c r="KEE34"/>
      <c r="KEF34" s="20"/>
      <c r="KEG34"/>
      <c r="KEH34" s="20"/>
      <c r="KEI34"/>
      <c r="KEJ34" s="20"/>
      <c r="KEK34"/>
      <c r="KEL34" s="20"/>
      <c r="KEM34"/>
      <c r="KEN34" s="20"/>
      <c r="KEO34"/>
      <c r="KEP34" s="20"/>
      <c r="KEQ34"/>
      <c r="KER34" s="20"/>
      <c r="KES34"/>
      <c r="KET34" s="20"/>
      <c r="KEU34"/>
      <c r="KEV34" s="20"/>
      <c r="KEW34"/>
      <c r="KEX34" s="20"/>
      <c r="KEY34"/>
      <c r="KEZ34" s="20"/>
      <c r="KFA34"/>
      <c r="KFB34" s="20"/>
      <c r="KFC34"/>
      <c r="KFD34" s="20"/>
      <c r="KFE34"/>
      <c r="KFF34" s="20"/>
      <c r="KFG34"/>
      <c r="KFH34" s="20"/>
      <c r="KFI34"/>
      <c r="KFJ34" s="20"/>
      <c r="KFK34"/>
      <c r="KFL34" s="20"/>
      <c r="KFM34"/>
      <c r="KFN34" s="20"/>
      <c r="KFO34"/>
      <c r="KFP34" s="20"/>
      <c r="KFQ34"/>
      <c r="KFR34" s="20"/>
      <c r="KFS34"/>
      <c r="KFT34" s="20"/>
      <c r="KFU34"/>
      <c r="KFV34" s="20"/>
      <c r="KFW34"/>
      <c r="KFX34" s="20"/>
      <c r="KFY34"/>
      <c r="KFZ34" s="20"/>
      <c r="KGA34"/>
      <c r="KGB34" s="20"/>
      <c r="KGC34"/>
      <c r="KGD34" s="20"/>
      <c r="KGE34"/>
      <c r="KGF34" s="20"/>
      <c r="KGG34"/>
      <c r="KGH34" s="20"/>
      <c r="KGI34"/>
      <c r="KGJ34" s="20"/>
      <c r="KGK34"/>
      <c r="KGL34" s="20"/>
      <c r="KGM34"/>
      <c r="KGN34" s="20"/>
      <c r="KGO34"/>
      <c r="KGP34" s="20"/>
      <c r="KGQ34"/>
      <c r="KGR34" s="20"/>
      <c r="KGS34"/>
      <c r="KGT34" s="20"/>
      <c r="KGU34"/>
      <c r="KGV34" s="20"/>
      <c r="KGW34"/>
      <c r="KGX34" s="20"/>
      <c r="KGY34"/>
      <c r="KGZ34" s="20"/>
      <c r="KHA34"/>
      <c r="KHB34" s="20"/>
      <c r="KHC34"/>
      <c r="KHD34" s="20"/>
      <c r="KHE34"/>
      <c r="KHF34" s="20"/>
      <c r="KHG34"/>
      <c r="KHH34" s="20"/>
      <c r="KHI34"/>
      <c r="KHJ34" s="20"/>
      <c r="KHK34"/>
      <c r="KHL34" s="20"/>
      <c r="KHM34"/>
      <c r="KHN34" s="20"/>
      <c r="KHO34"/>
      <c r="KHP34" s="20"/>
      <c r="KHQ34"/>
      <c r="KHR34" s="20"/>
      <c r="KHS34"/>
      <c r="KHT34" s="20"/>
      <c r="KHU34"/>
      <c r="KHV34" s="20"/>
      <c r="KHW34"/>
      <c r="KHX34" s="20"/>
      <c r="KHY34"/>
      <c r="KHZ34" s="20"/>
      <c r="KIA34"/>
      <c r="KIB34" s="20"/>
      <c r="KIC34"/>
      <c r="KID34" s="20"/>
      <c r="KIE34"/>
      <c r="KIF34" s="20"/>
      <c r="KIG34"/>
      <c r="KIH34" s="20"/>
      <c r="KII34"/>
      <c r="KIJ34" s="20"/>
      <c r="KIK34"/>
      <c r="KIL34" s="20"/>
      <c r="KIM34"/>
      <c r="KIN34" s="20"/>
      <c r="KIO34"/>
      <c r="KIP34" s="20"/>
      <c r="KIQ34"/>
      <c r="KIR34" s="20"/>
      <c r="KIS34"/>
      <c r="KIT34" s="20"/>
      <c r="KIU34"/>
      <c r="KIV34" s="20"/>
      <c r="KIW34"/>
      <c r="KIX34" s="20"/>
      <c r="KIY34"/>
      <c r="KIZ34" s="20"/>
      <c r="KJA34"/>
      <c r="KJB34" s="20"/>
      <c r="KJC34"/>
      <c r="KJD34" s="20"/>
      <c r="KJE34"/>
      <c r="KJF34" s="20"/>
      <c r="KJG34"/>
      <c r="KJH34" s="20"/>
      <c r="KJI34"/>
      <c r="KJJ34" s="20"/>
      <c r="KJK34"/>
      <c r="KJL34" s="20"/>
      <c r="KJM34"/>
      <c r="KJN34" s="20"/>
      <c r="KJO34"/>
      <c r="KJP34" s="20"/>
      <c r="KJQ34"/>
      <c r="KJR34" s="20"/>
      <c r="KJS34"/>
      <c r="KJT34" s="20"/>
      <c r="KJU34"/>
      <c r="KJV34" s="20"/>
      <c r="KJW34"/>
      <c r="KJX34" s="20"/>
      <c r="KJY34"/>
      <c r="KJZ34" s="20"/>
      <c r="KKA34"/>
      <c r="KKB34" s="20"/>
      <c r="KKC34"/>
      <c r="KKD34" s="20"/>
      <c r="KKE34"/>
      <c r="KKF34" s="20"/>
      <c r="KKG34"/>
      <c r="KKH34" s="20"/>
      <c r="KKI34"/>
      <c r="KKJ34" s="20"/>
      <c r="KKK34"/>
      <c r="KKL34" s="20"/>
      <c r="KKM34"/>
      <c r="KKN34" s="20"/>
      <c r="KKO34"/>
      <c r="KKP34" s="20"/>
      <c r="KKQ34"/>
      <c r="KKR34" s="20"/>
      <c r="KKS34"/>
      <c r="KKT34" s="20"/>
      <c r="KKU34"/>
      <c r="KKV34" s="20"/>
      <c r="KKW34"/>
      <c r="KKX34" s="20"/>
      <c r="KKY34"/>
      <c r="KKZ34" s="20"/>
      <c r="KLA34"/>
      <c r="KLB34" s="20"/>
      <c r="KLC34"/>
      <c r="KLD34" s="20"/>
      <c r="KLE34"/>
      <c r="KLF34" s="20"/>
      <c r="KLG34"/>
      <c r="KLH34" s="20"/>
      <c r="KLI34"/>
      <c r="KLJ34" s="20"/>
      <c r="KLK34"/>
      <c r="KLL34" s="20"/>
      <c r="KLM34"/>
      <c r="KLN34" s="20"/>
      <c r="KLO34"/>
      <c r="KLP34" s="20"/>
      <c r="KLQ34"/>
      <c r="KLR34" s="20"/>
      <c r="KLS34"/>
      <c r="KLT34" s="20"/>
      <c r="KLU34"/>
      <c r="KLV34" s="20"/>
      <c r="KLW34"/>
      <c r="KLX34" s="20"/>
      <c r="KLY34"/>
      <c r="KLZ34" s="20"/>
      <c r="KMA34"/>
      <c r="KMB34" s="20"/>
      <c r="KMC34"/>
      <c r="KMD34" s="20"/>
      <c r="KME34"/>
      <c r="KMF34" s="20"/>
      <c r="KMG34"/>
      <c r="KMH34" s="20"/>
      <c r="KMI34"/>
      <c r="KMJ34" s="20"/>
      <c r="KMK34"/>
      <c r="KML34" s="20"/>
      <c r="KMM34"/>
      <c r="KMN34" s="20"/>
      <c r="KMO34"/>
      <c r="KMP34" s="20"/>
      <c r="KMQ34"/>
      <c r="KMR34" s="20"/>
      <c r="KMS34"/>
      <c r="KMT34" s="20"/>
      <c r="KMU34"/>
      <c r="KMV34" s="20"/>
      <c r="KMW34"/>
      <c r="KMX34" s="20"/>
      <c r="KMY34"/>
      <c r="KMZ34" s="20"/>
      <c r="KNA34"/>
      <c r="KNB34" s="20"/>
      <c r="KNC34"/>
      <c r="KND34" s="20"/>
      <c r="KNE34"/>
      <c r="KNF34" s="20"/>
      <c r="KNG34"/>
      <c r="KNH34" s="20"/>
      <c r="KNI34"/>
      <c r="KNJ34" s="20"/>
      <c r="KNK34"/>
      <c r="KNL34" s="20"/>
      <c r="KNM34"/>
      <c r="KNN34" s="20"/>
      <c r="KNO34"/>
      <c r="KNP34" s="20"/>
      <c r="KNQ34"/>
      <c r="KNR34" s="20"/>
      <c r="KNS34"/>
      <c r="KNT34" s="20"/>
      <c r="KNU34"/>
      <c r="KNV34" s="20"/>
      <c r="KNW34"/>
      <c r="KNX34" s="20"/>
      <c r="KNY34"/>
      <c r="KNZ34" s="20"/>
      <c r="KOA34"/>
      <c r="KOB34" s="20"/>
      <c r="KOC34"/>
      <c r="KOD34" s="20"/>
      <c r="KOE34"/>
      <c r="KOF34" s="20"/>
      <c r="KOG34"/>
      <c r="KOH34" s="20"/>
      <c r="KOI34"/>
      <c r="KOJ34" s="20"/>
      <c r="KOK34"/>
      <c r="KOL34" s="20"/>
      <c r="KOM34"/>
      <c r="KON34" s="20"/>
      <c r="KOO34"/>
      <c r="KOP34" s="20"/>
      <c r="KOQ34"/>
      <c r="KOR34" s="20"/>
      <c r="KOS34"/>
      <c r="KOT34" s="20"/>
      <c r="KOU34"/>
      <c r="KOV34" s="20"/>
      <c r="KOW34"/>
      <c r="KOX34" s="20"/>
      <c r="KOY34"/>
      <c r="KOZ34" s="20"/>
      <c r="KPA34"/>
      <c r="KPB34" s="20"/>
      <c r="KPC34"/>
      <c r="KPD34" s="20"/>
      <c r="KPE34"/>
      <c r="KPF34" s="20"/>
      <c r="KPG34"/>
      <c r="KPH34" s="20"/>
      <c r="KPI34"/>
      <c r="KPJ34" s="20"/>
      <c r="KPK34"/>
      <c r="KPL34" s="20"/>
      <c r="KPM34"/>
      <c r="KPN34" s="20"/>
      <c r="KPO34"/>
      <c r="KPP34" s="20"/>
      <c r="KPQ34"/>
      <c r="KPR34" s="20"/>
      <c r="KPS34"/>
      <c r="KPT34" s="20"/>
      <c r="KPU34"/>
      <c r="KPV34" s="20"/>
      <c r="KPW34"/>
      <c r="KPX34" s="20"/>
      <c r="KPY34"/>
      <c r="KPZ34" s="20"/>
      <c r="KQA34"/>
      <c r="KQB34" s="20"/>
      <c r="KQC34"/>
      <c r="KQD34" s="20"/>
      <c r="KQE34"/>
      <c r="KQF34" s="20"/>
      <c r="KQG34"/>
      <c r="KQH34" s="20"/>
      <c r="KQI34"/>
      <c r="KQJ34" s="20"/>
      <c r="KQK34"/>
      <c r="KQL34" s="20"/>
      <c r="KQM34"/>
      <c r="KQN34" s="20"/>
      <c r="KQO34"/>
      <c r="KQP34" s="20"/>
      <c r="KQQ34"/>
      <c r="KQR34" s="20"/>
      <c r="KQS34"/>
      <c r="KQT34" s="20"/>
      <c r="KQU34"/>
      <c r="KQV34" s="20"/>
      <c r="KQW34"/>
      <c r="KQX34" s="20"/>
      <c r="KQY34"/>
      <c r="KQZ34" s="20"/>
      <c r="KRA34"/>
      <c r="KRB34" s="20"/>
      <c r="KRC34"/>
      <c r="KRD34" s="20"/>
      <c r="KRE34"/>
      <c r="KRF34" s="20"/>
      <c r="KRG34"/>
      <c r="KRH34" s="20"/>
      <c r="KRI34"/>
      <c r="KRJ34" s="20"/>
      <c r="KRK34"/>
      <c r="KRL34" s="20"/>
      <c r="KRM34"/>
      <c r="KRN34" s="20"/>
      <c r="KRO34"/>
      <c r="KRP34" s="20"/>
      <c r="KRQ34"/>
      <c r="KRR34" s="20"/>
      <c r="KRS34"/>
      <c r="KRT34" s="20"/>
      <c r="KRU34"/>
      <c r="KRV34" s="20"/>
      <c r="KRW34"/>
      <c r="KRX34" s="20"/>
      <c r="KRY34"/>
      <c r="KRZ34" s="20"/>
      <c r="KSA34"/>
      <c r="KSB34" s="20"/>
      <c r="KSC34"/>
      <c r="KSD34" s="20"/>
      <c r="KSE34"/>
      <c r="KSF34" s="20"/>
      <c r="KSG34"/>
      <c r="KSH34" s="20"/>
      <c r="KSI34"/>
      <c r="KSJ34" s="20"/>
      <c r="KSK34"/>
      <c r="KSL34" s="20"/>
      <c r="KSM34"/>
      <c r="KSN34" s="20"/>
      <c r="KSO34"/>
      <c r="KSP34" s="20"/>
      <c r="KSQ34"/>
      <c r="KSR34" s="20"/>
      <c r="KSS34"/>
      <c r="KST34" s="20"/>
      <c r="KSU34"/>
      <c r="KSV34" s="20"/>
      <c r="KSW34"/>
      <c r="KSX34" s="20"/>
      <c r="KSY34"/>
      <c r="KSZ34" s="20"/>
      <c r="KTA34"/>
      <c r="KTB34" s="20"/>
      <c r="KTC34"/>
      <c r="KTD34" s="20"/>
      <c r="KTE34"/>
      <c r="KTF34" s="20"/>
      <c r="KTG34"/>
      <c r="KTH34" s="20"/>
      <c r="KTI34"/>
      <c r="KTJ34" s="20"/>
      <c r="KTK34"/>
      <c r="KTL34" s="20"/>
      <c r="KTM34"/>
      <c r="KTN34" s="20"/>
      <c r="KTO34"/>
      <c r="KTP34" s="20"/>
      <c r="KTQ34"/>
      <c r="KTR34" s="20"/>
      <c r="KTS34"/>
      <c r="KTT34" s="20"/>
      <c r="KTU34"/>
      <c r="KTV34" s="20"/>
      <c r="KTW34"/>
      <c r="KTX34" s="20"/>
      <c r="KTY34"/>
      <c r="KTZ34" s="20"/>
      <c r="KUA34"/>
      <c r="KUB34" s="20"/>
      <c r="KUC34"/>
      <c r="KUD34" s="20"/>
      <c r="KUE34"/>
      <c r="KUF34" s="20"/>
      <c r="KUG34"/>
      <c r="KUH34" s="20"/>
      <c r="KUI34"/>
      <c r="KUJ34" s="20"/>
      <c r="KUK34"/>
      <c r="KUL34" s="20"/>
      <c r="KUM34"/>
      <c r="KUN34" s="20"/>
      <c r="KUO34"/>
      <c r="KUP34" s="20"/>
      <c r="KUQ34"/>
      <c r="KUR34" s="20"/>
      <c r="KUS34"/>
      <c r="KUT34" s="20"/>
      <c r="KUU34"/>
      <c r="KUV34" s="20"/>
      <c r="KUW34"/>
      <c r="KUX34" s="20"/>
      <c r="KUY34"/>
      <c r="KUZ34" s="20"/>
      <c r="KVA34"/>
      <c r="KVB34" s="20"/>
      <c r="KVC34"/>
      <c r="KVD34" s="20"/>
      <c r="KVE34"/>
      <c r="KVF34" s="20"/>
      <c r="KVG34"/>
      <c r="KVH34" s="20"/>
      <c r="KVI34"/>
      <c r="KVJ34" s="20"/>
      <c r="KVK34"/>
      <c r="KVL34" s="20"/>
      <c r="KVM34"/>
      <c r="KVN34" s="20"/>
      <c r="KVO34"/>
      <c r="KVP34" s="20"/>
      <c r="KVQ34"/>
      <c r="KVR34" s="20"/>
      <c r="KVS34"/>
      <c r="KVT34" s="20"/>
      <c r="KVU34"/>
      <c r="KVV34" s="20"/>
      <c r="KVW34"/>
      <c r="KVX34" s="20"/>
      <c r="KVY34"/>
      <c r="KVZ34" s="20"/>
      <c r="KWA34"/>
      <c r="KWB34" s="20"/>
      <c r="KWC34"/>
      <c r="KWD34" s="20"/>
      <c r="KWE34"/>
      <c r="KWF34" s="20"/>
      <c r="KWG34"/>
      <c r="KWH34" s="20"/>
      <c r="KWI34"/>
      <c r="KWJ34" s="20"/>
      <c r="KWK34"/>
      <c r="KWL34" s="20"/>
      <c r="KWM34"/>
      <c r="KWN34" s="20"/>
      <c r="KWO34"/>
      <c r="KWP34" s="20"/>
      <c r="KWQ34"/>
      <c r="KWR34" s="20"/>
      <c r="KWS34"/>
      <c r="KWT34" s="20"/>
      <c r="KWU34"/>
      <c r="KWV34" s="20"/>
      <c r="KWW34"/>
      <c r="KWX34" s="20"/>
      <c r="KWY34"/>
      <c r="KWZ34" s="20"/>
      <c r="KXA34"/>
      <c r="KXB34" s="20"/>
      <c r="KXC34"/>
      <c r="KXD34" s="20"/>
      <c r="KXE34"/>
      <c r="KXF34" s="20"/>
      <c r="KXG34"/>
      <c r="KXH34" s="20"/>
      <c r="KXI34"/>
      <c r="KXJ34" s="20"/>
      <c r="KXK34"/>
      <c r="KXL34" s="20"/>
      <c r="KXM34"/>
      <c r="KXN34" s="20"/>
      <c r="KXO34"/>
      <c r="KXP34" s="20"/>
      <c r="KXQ34"/>
      <c r="KXR34" s="20"/>
      <c r="KXS34"/>
      <c r="KXT34" s="20"/>
      <c r="KXU34"/>
      <c r="KXV34" s="20"/>
      <c r="KXW34"/>
      <c r="KXX34" s="20"/>
      <c r="KXY34"/>
      <c r="KXZ34" s="20"/>
      <c r="KYA34"/>
      <c r="KYB34" s="20"/>
      <c r="KYC34"/>
      <c r="KYD34" s="20"/>
      <c r="KYE34"/>
      <c r="KYF34" s="20"/>
      <c r="KYG34"/>
      <c r="KYH34" s="20"/>
      <c r="KYI34"/>
      <c r="KYJ34" s="20"/>
      <c r="KYK34"/>
      <c r="KYL34" s="20"/>
      <c r="KYM34"/>
      <c r="KYN34" s="20"/>
      <c r="KYO34"/>
      <c r="KYP34" s="20"/>
      <c r="KYQ34"/>
      <c r="KYR34" s="20"/>
      <c r="KYS34"/>
      <c r="KYT34" s="20"/>
      <c r="KYU34"/>
      <c r="KYV34" s="20"/>
      <c r="KYW34"/>
      <c r="KYX34" s="20"/>
      <c r="KYY34"/>
      <c r="KYZ34" s="20"/>
      <c r="KZA34"/>
      <c r="KZB34" s="20"/>
      <c r="KZC34"/>
      <c r="KZD34" s="20"/>
      <c r="KZE34"/>
      <c r="KZF34" s="20"/>
      <c r="KZG34"/>
      <c r="KZH34" s="20"/>
      <c r="KZI34"/>
      <c r="KZJ34" s="20"/>
      <c r="KZK34"/>
      <c r="KZL34" s="20"/>
      <c r="KZM34"/>
      <c r="KZN34" s="20"/>
      <c r="KZO34"/>
      <c r="KZP34" s="20"/>
      <c r="KZQ34"/>
      <c r="KZR34" s="20"/>
      <c r="KZS34"/>
      <c r="KZT34" s="20"/>
      <c r="KZU34"/>
      <c r="KZV34" s="20"/>
      <c r="KZW34"/>
      <c r="KZX34" s="20"/>
      <c r="KZY34"/>
      <c r="KZZ34" s="20"/>
      <c r="LAA34"/>
      <c r="LAB34" s="20"/>
      <c r="LAC34"/>
      <c r="LAD34" s="20"/>
      <c r="LAE34"/>
      <c r="LAF34" s="20"/>
      <c r="LAG34"/>
      <c r="LAH34" s="20"/>
      <c r="LAI34"/>
      <c r="LAJ34" s="20"/>
      <c r="LAK34"/>
      <c r="LAL34" s="20"/>
      <c r="LAM34"/>
      <c r="LAN34" s="20"/>
      <c r="LAO34"/>
      <c r="LAP34" s="20"/>
      <c r="LAQ34"/>
      <c r="LAR34" s="20"/>
      <c r="LAS34"/>
      <c r="LAT34" s="20"/>
      <c r="LAU34"/>
      <c r="LAV34" s="20"/>
      <c r="LAW34"/>
      <c r="LAX34" s="20"/>
      <c r="LAY34"/>
      <c r="LAZ34" s="20"/>
      <c r="LBA34"/>
      <c r="LBB34" s="20"/>
      <c r="LBC34"/>
      <c r="LBD34" s="20"/>
      <c r="LBE34"/>
      <c r="LBF34" s="20"/>
      <c r="LBG34"/>
      <c r="LBH34" s="20"/>
      <c r="LBI34"/>
      <c r="LBJ34" s="20"/>
      <c r="LBK34"/>
      <c r="LBL34" s="20"/>
      <c r="LBM34"/>
      <c r="LBN34" s="20"/>
      <c r="LBO34"/>
      <c r="LBP34" s="20"/>
      <c r="LBQ34"/>
      <c r="LBR34" s="20"/>
      <c r="LBS34"/>
      <c r="LBT34" s="20"/>
      <c r="LBU34"/>
      <c r="LBV34" s="20"/>
      <c r="LBW34"/>
      <c r="LBX34" s="20"/>
      <c r="LBY34"/>
      <c r="LBZ34" s="20"/>
      <c r="LCA34"/>
      <c r="LCB34" s="20"/>
      <c r="LCC34"/>
      <c r="LCD34" s="20"/>
      <c r="LCE34"/>
      <c r="LCF34" s="20"/>
      <c r="LCG34"/>
      <c r="LCH34" s="20"/>
      <c r="LCI34"/>
      <c r="LCJ34" s="20"/>
      <c r="LCK34"/>
      <c r="LCL34" s="20"/>
      <c r="LCM34"/>
      <c r="LCN34" s="20"/>
      <c r="LCO34"/>
      <c r="LCP34" s="20"/>
      <c r="LCQ34"/>
      <c r="LCR34" s="20"/>
      <c r="LCS34"/>
      <c r="LCT34" s="20"/>
      <c r="LCU34"/>
      <c r="LCV34" s="20"/>
      <c r="LCW34"/>
      <c r="LCX34" s="20"/>
      <c r="LCY34"/>
      <c r="LCZ34" s="20"/>
      <c r="LDA34"/>
      <c r="LDB34" s="20"/>
      <c r="LDC34"/>
      <c r="LDD34" s="20"/>
      <c r="LDE34"/>
      <c r="LDF34" s="20"/>
      <c r="LDG34"/>
      <c r="LDH34" s="20"/>
      <c r="LDI34"/>
      <c r="LDJ34" s="20"/>
      <c r="LDK34"/>
      <c r="LDL34" s="20"/>
      <c r="LDM34"/>
      <c r="LDN34" s="20"/>
      <c r="LDO34"/>
      <c r="LDP34" s="20"/>
      <c r="LDQ34"/>
      <c r="LDR34" s="20"/>
      <c r="LDS34"/>
      <c r="LDT34" s="20"/>
      <c r="LDU34"/>
      <c r="LDV34" s="20"/>
      <c r="LDW34"/>
      <c r="LDX34" s="20"/>
      <c r="LDY34"/>
      <c r="LDZ34" s="20"/>
      <c r="LEA34"/>
      <c r="LEB34" s="20"/>
      <c r="LEC34"/>
      <c r="LED34" s="20"/>
      <c r="LEE34"/>
      <c r="LEF34" s="20"/>
      <c r="LEG34"/>
      <c r="LEH34" s="20"/>
      <c r="LEI34"/>
      <c r="LEJ34" s="20"/>
      <c r="LEK34"/>
      <c r="LEL34" s="20"/>
      <c r="LEM34"/>
      <c r="LEN34" s="20"/>
      <c r="LEO34"/>
      <c r="LEP34" s="20"/>
      <c r="LEQ34"/>
      <c r="LER34" s="20"/>
      <c r="LES34"/>
      <c r="LET34" s="20"/>
      <c r="LEU34"/>
      <c r="LEV34" s="20"/>
      <c r="LEW34"/>
      <c r="LEX34" s="20"/>
      <c r="LEY34"/>
      <c r="LEZ34" s="20"/>
      <c r="LFA34"/>
      <c r="LFB34" s="20"/>
      <c r="LFC34"/>
      <c r="LFD34" s="20"/>
      <c r="LFE34"/>
      <c r="LFF34" s="20"/>
      <c r="LFG34"/>
      <c r="LFH34" s="20"/>
      <c r="LFI34"/>
      <c r="LFJ34" s="20"/>
      <c r="LFK34"/>
      <c r="LFL34" s="20"/>
      <c r="LFM34"/>
      <c r="LFN34" s="20"/>
      <c r="LFO34"/>
      <c r="LFP34" s="20"/>
      <c r="LFQ34"/>
      <c r="LFR34" s="20"/>
      <c r="LFS34"/>
      <c r="LFT34" s="20"/>
      <c r="LFU34"/>
      <c r="LFV34" s="20"/>
      <c r="LFW34"/>
      <c r="LFX34" s="20"/>
      <c r="LFY34"/>
      <c r="LFZ34" s="20"/>
      <c r="LGA34"/>
      <c r="LGB34" s="20"/>
      <c r="LGC34"/>
      <c r="LGD34" s="20"/>
      <c r="LGE34"/>
      <c r="LGF34" s="20"/>
      <c r="LGG34"/>
      <c r="LGH34" s="20"/>
      <c r="LGI34"/>
      <c r="LGJ34" s="20"/>
      <c r="LGK34"/>
      <c r="LGL34" s="20"/>
      <c r="LGM34"/>
      <c r="LGN34" s="20"/>
      <c r="LGO34"/>
      <c r="LGP34" s="20"/>
      <c r="LGQ34"/>
      <c r="LGR34" s="20"/>
      <c r="LGS34"/>
      <c r="LGT34" s="20"/>
      <c r="LGU34"/>
      <c r="LGV34" s="20"/>
      <c r="LGW34"/>
      <c r="LGX34" s="20"/>
      <c r="LGY34"/>
      <c r="LGZ34" s="20"/>
      <c r="LHA34"/>
      <c r="LHB34" s="20"/>
      <c r="LHC34"/>
      <c r="LHD34" s="20"/>
      <c r="LHE34"/>
      <c r="LHF34" s="20"/>
      <c r="LHG34"/>
      <c r="LHH34" s="20"/>
      <c r="LHI34"/>
      <c r="LHJ34" s="20"/>
      <c r="LHK34"/>
      <c r="LHL34" s="20"/>
      <c r="LHM34"/>
      <c r="LHN34" s="20"/>
      <c r="LHO34"/>
      <c r="LHP34" s="20"/>
      <c r="LHQ34"/>
      <c r="LHR34" s="20"/>
      <c r="LHS34"/>
      <c r="LHT34" s="20"/>
      <c r="LHU34"/>
      <c r="LHV34" s="20"/>
      <c r="LHW34"/>
      <c r="LHX34" s="20"/>
      <c r="LHY34"/>
      <c r="LHZ34" s="20"/>
      <c r="LIA34"/>
      <c r="LIB34" s="20"/>
      <c r="LIC34"/>
      <c r="LID34" s="20"/>
      <c r="LIE34"/>
      <c r="LIF34" s="20"/>
      <c r="LIG34"/>
      <c r="LIH34" s="20"/>
      <c r="LII34"/>
      <c r="LIJ34" s="20"/>
      <c r="LIK34"/>
      <c r="LIL34" s="20"/>
      <c r="LIM34"/>
      <c r="LIN34" s="20"/>
      <c r="LIO34"/>
      <c r="LIP34" s="20"/>
      <c r="LIQ34"/>
      <c r="LIR34" s="20"/>
      <c r="LIS34"/>
      <c r="LIT34" s="20"/>
      <c r="LIU34"/>
      <c r="LIV34" s="20"/>
      <c r="LIW34"/>
      <c r="LIX34" s="20"/>
      <c r="LIY34"/>
      <c r="LIZ34" s="20"/>
      <c r="LJA34"/>
      <c r="LJB34" s="20"/>
      <c r="LJC34"/>
      <c r="LJD34" s="20"/>
      <c r="LJE34"/>
      <c r="LJF34" s="20"/>
      <c r="LJG34"/>
      <c r="LJH34" s="20"/>
      <c r="LJI34"/>
      <c r="LJJ34" s="20"/>
      <c r="LJK34"/>
      <c r="LJL34" s="20"/>
      <c r="LJM34"/>
      <c r="LJN34" s="20"/>
      <c r="LJO34"/>
      <c r="LJP34" s="20"/>
      <c r="LJQ34"/>
      <c r="LJR34" s="20"/>
      <c r="LJS34"/>
      <c r="LJT34" s="20"/>
      <c r="LJU34"/>
      <c r="LJV34" s="20"/>
      <c r="LJW34"/>
      <c r="LJX34" s="20"/>
      <c r="LJY34"/>
      <c r="LJZ34" s="20"/>
      <c r="LKA34"/>
      <c r="LKB34" s="20"/>
      <c r="LKC34"/>
      <c r="LKD34" s="20"/>
      <c r="LKE34"/>
      <c r="LKF34" s="20"/>
      <c r="LKG34"/>
      <c r="LKH34" s="20"/>
      <c r="LKI34"/>
      <c r="LKJ34" s="20"/>
      <c r="LKK34"/>
      <c r="LKL34" s="20"/>
      <c r="LKM34"/>
      <c r="LKN34" s="20"/>
      <c r="LKO34"/>
      <c r="LKP34" s="20"/>
      <c r="LKQ34"/>
      <c r="LKR34" s="20"/>
      <c r="LKS34"/>
      <c r="LKT34" s="20"/>
      <c r="LKU34"/>
      <c r="LKV34" s="20"/>
      <c r="LKW34"/>
      <c r="LKX34" s="20"/>
      <c r="LKY34"/>
      <c r="LKZ34" s="20"/>
      <c r="LLA34"/>
      <c r="LLB34" s="20"/>
      <c r="LLC34"/>
      <c r="LLD34" s="20"/>
      <c r="LLE34"/>
      <c r="LLF34" s="20"/>
      <c r="LLG34"/>
      <c r="LLH34" s="20"/>
      <c r="LLI34"/>
      <c r="LLJ34" s="20"/>
      <c r="LLK34"/>
      <c r="LLL34" s="20"/>
      <c r="LLM34"/>
      <c r="LLN34" s="20"/>
      <c r="LLO34"/>
      <c r="LLP34" s="20"/>
      <c r="LLQ34"/>
      <c r="LLR34" s="20"/>
      <c r="LLS34"/>
      <c r="LLT34" s="20"/>
      <c r="LLU34"/>
      <c r="LLV34" s="20"/>
      <c r="LLW34"/>
      <c r="LLX34" s="20"/>
      <c r="LLY34"/>
      <c r="LLZ34" s="20"/>
      <c r="LMA34"/>
      <c r="LMB34" s="20"/>
      <c r="LMC34"/>
      <c r="LMD34" s="20"/>
      <c r="LME34"/>
      <c r="LMF34" s="20"/>
      <c r="LMG34"/>
      <c r="LMH34" s="20"/>
      <c r="LMI34"/>
      <c r="LMJ34" s="20"/>
      <c r="LMK34"/>
      <c r="LML34" s="20"/>
      <c r="LMM34"/>
      <c r="LMN34" s="20"/>
      <c r="LMO34"/>
      <c r="LMP34" s="20"/>
      <c r="LMQ34"/>
      <c r="LMR34" s="20"/>
      <c r="LMS34"/>
      <c r="LMT34" s="20"/>
      <c r="LMU34"/>
      <c r="LMV34" s="20"/>
      <c r="LMW34"/>
      <c r="LMX34" s="20"/>
      <c r="LMY34"/>
      <c r="LMZ34" s="20"/>
      <c r="LNA34"/>
      <c r="LNB34" s="20"/>
      <c r="LNC34"/>
      <c r="LND34" s="20"/>
      <c r="LNE34"/>
      <c r="LNF34" s="20"/>
      <c r="LNG34"/>
      <c r="LNH34" s="20"/>
      <c r="LNI34"/>
      <c r="LNJ34" s="20"/>
      <c r="LNK34"/>
      <c r="LNL34" s="20"/>
      <c r="LNM34"/>
      <c r="LNN34" s="20"/>
      <c r="LNO34"/>
      <c r="LNP34" s="20"/>
      <c r="LNQ34"/>
      <c r="LNR34" s="20"/>
      <c r="LNS34"/>
      <c r="LNT34" s="20"/>
      <c r="LNU34"/>
      <c r="LNV34" s="20"/>
      <c r="LNW34"/>
      <c r="LNX34" s="20"/>
      <c r="LNY34"/>
      <c r="LNZ34" s="20"/>
      <c r="LOA34"/>
      <c r="LOB34" s="20"/>
      <c r="LOC34"/>
      <c r="LOD34" s="20"/>
      <c r="LOE34"/>
      <c r="LOF34" s="20"/>
      <c r="LOG34"/>
      <c r="LOH34" s="20"/>
      <c r="LOI34"/>
      <c r="LOJ34" s="20"/>
      <c r="LOK34"/>
      <c r="LOL34" s="20"/>
      <c r="LOM34"/>
      <c r="LON34" s="20"/>
      <c r="LOO34"/>
      <c r="LOP34" s="20"/>
      <c r="LOQ34"/>
      <c r="LOR34" s="20"/>
      <c r="LOS34"/>
      <c r="LOT34" s="20"/>
      <c r="LOU34"/>
      <c r="LOV34" s="20"/>
      <c r="LOW34"/>
      <c r="LOX34" s="20"/>
      <c r="LOY34"/>
      <c r="LOZ34" s="20"/>
      <c r="LPA34"/>
      <c r="LPB34" s="20"/>
      <c r="LPC34"/>
      <c r="LPD34" s="20"/>
      <c r="LPE34"/>
      <c r="LPF34" s="20"/>
      <c r="LPG34"/>
      <c r="LPH34" s="20"/>
      <c r="LPI34"/>
      <c r="LPJ34" s="20"/>
      <c r="LPK34"/>
      <c r="LPL34" s="20"/>
      <c r="LPM34"/>
      <c r="LPN34" s="20"/>
      <c r="LPO34"/>
      <c r="LPP34" s="20"/>
      <c r="LPQ34"/>
      <c r="LPR34" s="20"/>
      <c r="LPS34"/>
      <c r="LPT34" s="20"/>
      <c r="LPU34"/>
      <c r="LPV34" s="20"/>
      <c r="LPW34"/>
      <c r="LPX34" s="20"/>
      <c r="LPY34"/>
      <c r="LPZ34" s="20"/>
      <c r="LQA34"/>
      <c r="LQB34" s="20"/>
      <c r="LQC34"/>
      <c r="LQD34" s="20"/>
      <c r="LQE34"/>
      <c r="LQF34" s="20"/>
      <c r="LQG34"/>
      <c r="LQH34" s="20"/>
      <c r="LQI34"/>
      <c r="LQJ34" s="20"/>
      <c r="LQK34"/>
      <c r="LQL34" s="20"/>
      <c r="LQM34"/>
      <c r="LQN34" s="20"/>
      <c r="LQO34"/>
      <c r="LQP34" s="20"/>
      <c r="LQQ34"/>
      <c r="LQR34" s="20"/>
      <c r="LQS34"/>
      <c r="LQT34" s="20"/>
      <c r="LQU34"/>
      <c r="LQV34" s="20"/>
      <c r="LQW34"/>
      <c r="LQX34" s="20"/>
      <c r="LQY34"/>
      <c r="LQZ34" s="20"/>
      <c r="LRA34"/>
      <c r="LRB34" s="20"/>
      <c r="LRC34"/>
      <c r="LRD34" s="20"/>
      <c r="LRE34"/>
      <c r="LRF34" s="20"/>
      <c r="LRG34"/>
      <c r="LRH34" s="20"/>
      <c r="LRI34"/>
      <c r="LRJ34" s="20"/>
      <c r="LRK34"/>
      <c r="LRL34" s="20"/>
      <c r="LRM34"/>
      <c r="LRN34" s="20"/>
      <c r="LRO34"/>
      <c r="LRP34" s="20"/>
      <c r="LRQ34"/>
      <c r="LRR34" s="20"/>
      <c r="LRS34"/>
      <c r="LRT34" s="20"/>
      <c r="LRU34"/>
      <c r="LRV34" s="20"/>
      <c r="LRW34"/>
      <c r="LRX34" s="20"/>
      <c r="LRY34"/>
      <c r="LRZ34" s="20"/>
      <c r="LSA34"/>
      <c r="LSB34" s="20"/>
      <c r="LSC34"/>
      <c r="LSD34" s="20"/>
      <c r="LSE34"/>
      <c r="LSF34" s="20"/>
      <c r="LSG34"/>
      <c r="LSH34" s="20"/>
      <c r="LSI34"/>
      <c r="LSJ34" s="20"/>
      <c r="LSK34"/>
      <c r="LSL34" s="20"/>
      <c r="LSM34"/>
      <c r="LSN34" s="20"/>
      <c r="LSO34"/>
      <c r="LSP34" s="20"/>
      <c r="LSQ34"/>
      <c r="LSR34" s="20"/>
      <c r="LSS34"/>
      <c r="LST34" s="20"/>
      <c r="LSU34"/>
      <c r="LSV34" s="20"/>
      <c r="LSW34"/>
      <c r="LSX34" s="20"/>
      <c r="LSY34"/>
      <c r="LSZ34" s="20"/>
      <c r="LTA34"/>
      <c r="LTB34" s="20"/>
      <c r="LTC34"/>
      <c r="LTD34" s="20"/>
      <c r="LTE34"/>
      <c r="LTF34" s="20"/>
      <c r="LTG34"/>
      <c r="LTH34" s="20"/>
      <c r="LTI34"/>
      <c r="LTJ34" s="20"/>
      <c r="LTK34"/>
      <c r="LTL34" s="20"/>
      <c r="LTM34"/>
      <c r="LTN34" s="20"/>
      <c r="LTO34"/>
      <c r="LTP34" s="20"/>
      <c r="LTQ34"/>
      <c r="LTR34" s="20"/>
      <c r="LTS34"/>
      <c r="LTT34" s="20"/>
      <c r="LTU34"/>
      <c r="LTV34" s="20"/>
      <c r="LTW34"/>
      <c r="LTX34" s="20"/>
      <c r="LTY34"/>
      <c r="LTZ34" s="20"/>
      <c r="LUA34"/>
      <c r="LUB34" s="20"/>
      <c r="LUC34"/>
      <c r="LUD34" s="20"/>
      <c r="LUE34"/>
      <c r="LUF34" s="20"/>
      <c r="LUG34"/>
      <c r="LUH34" s="20"/>
      <c r="LUI34"/>
      <c r="LUJ34" s="20"/>
      <c r="LUK34"/>
      <c r="LUL34" s="20"/>
      <c r="LUM34"/>
      <c r="LUN34" s="20"/>
      <c r="LUO34"/>
      <c r="LUP34" s="20"/>
      <c r="LUQ34"/>
      <c r="LUR34" s="20"/>
      <c r="LUS34"/>
      <c r="LUT34" s="20"/>
      <c r="LUU34"/>
      <c r="LUV34" s="20"/>
      <c r="LUW34"/>
      <c r="LUX34" s="20"/>
      <c r="LUY34"/>
      <c r="LUZ34" s="20"/>
      <c r="LVA34"/>
      <c r="LVB34" s="20"/>
      <c r="LVC34"/>
      <c r="LVD34" s="20"/>
      <c r="LVE34"/>
      <c r="LVF34" s="20"/>
      <c r="LVG34"/>
      <c r="LVH34" s="20"/>
      <c r="LVI34"/>
      <c r="LVJ34" s="20"/>
      <c r="LVK34"/>
      <c r="LVL34" s="20"/>
      <c r="LVM34"/>
      <c r="LVN34" s="20"/>
      <c r="LVO34"/>
      <c r="LVP34" s="20"/>
      <c r="LVQ34"/>
      <c r="LVR34" s="20"/>
      <c r="LVS34"/>
      <c r="LVT34" s="20"/>
      <c r="LVU34"/>
      <c r="LVV34" s="20"/>
      <c r="LVW34"/>
      <c r="LVX34" s="20"/>
      <c r="LVY34"/>
      <c r="LVZ34" s="20"/>
      <c r="LWA34"/>
      <c r="LWB34" s="20"/>
      <c r="LWC34"/>
      <c r="LWD34" s="20"/>
      <c r="LWE34"/>
      <c r="LWF34" s="20"/>
      <c r="LWG34"/>
      <c r="LWH34" s="20"/>
      <c r="LWI34"/>
      <c r="LWJ34" s="20"/>
      <c r="LWK34"/>
      <c r="LWL34" s="20"/>
      <c r="LWM34"/>
      <c r="LWN34" s="20"/>
      <c r="LWO34"/>
      <c r="LWP34" s="20"/>
      <c r="LWQ34"/>
      <c r="LWR34" s="20"/>
      <c r="LWS34"/>
      <c r="LWT34" s="20"/>
      <c r="LWU34"/>
      <c r="LWV34" s="20"/>
      <c r="LWW34"/>
      <c r="LWX34" s="20"/>
      <c r="LWY34"/>
      <c r="LWZ34" s="20"/>
      <c r="LXA34"/>
      <c r="LXB34" s="20"/>
      <c r="LXC34"/>
      <c r="LXD34" s="20"/>
      <c r="LXE34"/>
      <c r="LXF34" s="20"/>
      <c r="LXG34"/>
      <c r="LXH34" s="20"/>
      <c r="LXI34"/>
      <c r="LXJ34" s="20"/>
      <c r="LXK34"/>
      <c r="LXL34" s="20"/>
      <c r="LXM34"/>
      <c r="LXN34" s="20"/>
      <c r="LXO34"/>
      <c r="LXP34" s="20"/>
      <c r="LXQ34"/>
      <c r="LXR34" s="20"/>
      <c r="LXS34"/>
      <c r="LXT34" s="20"/>
      <c r="LXU34"/>
      <c r="LXV34" s="20"/>
      <c r="LXW34"/>
      <c r="LXX34" s="20"/>
      <c r="LXY34"/>
      <c r="LXZ34" s="20"/>
      <c r="LYA34"/>
      <c r="LYB34" s="20"/>
      <c r="LYC34"/>
      <c r="LYD34" s="20"/>
      <c r="LYE34"/>
      <c r="LYF34" s="20"/>
      <c r="LYG34"/>
      <c r="LYH34" s="20"/>
      <c r="LYI34"/>
      <c r="LYJ34" s="20"/>
      <c r="LYK34"/>
      <c r="LYL34" s="20"/>
      <c r="LYM34"/>
      <c r="LYN34" s="20"/>
      <c r="LYO34"/>
      <c r="LYP34" s="20"/>
      <c r="LYQ34"/>
      <c r="LYR34" s="20"/>
      <c r="LYS34"/>
      <c r="LYT34" s="20"/>
      <c r="LYU34"/>
      <c r="LYV34" s="20"/>
      <c r="LYW34"/>
      <c r="LYX34" s="20"/>
      <c r="LYY34"/>
      <c r="LYZ34" s="20"/>
      <c r="LZA34"/>
      <c r="LZB34" s="20"/>
      <c r="LZC34"/>
      <c r="LZD34" s="20"/>
      <c r="LZE34"/>
      <c r="LZF34" s="20"/>
      <c r="LZG34"/>
      <c r="LZH34" s="20"/>
      <c r="LZI34"/>
      <c r="LZJ34" s="20"/>
      <c r="LZK34"/>
      <c r="LZL34" s="20"/>
      <c r="LZM34"/>
      <c r="LZN34" s="20"/>
      <c r="LZO34"/>
      <c r="LZP34" s="20"/>
      <c r="LZQ34"/>
      <c r="LZR34" s="20"/>
      <c r="LZS34"/>
      <c r="LZT34" s="20"/>
      <c r="LZU34"/>
      <c r="LZV34" s="20"/>
      <c r="LZW34"/>
      <c r="LZX34" s="20"/>
      <c r="LZY34"/>
      <c r="LZZ34" s="20"/>
      <c r="MAA34"/>
      <c r="MAB34" s="20"/>
      <c r="MAC34"/>
      <c r="MAD34" s="20"/>
      <c r="MAE34"/>
      <c r="MAF34" s="20"/>
      <c r="MAG34"/>
      <c r="MAH34" s="20"/>
      <c r="MAI34"/>
      <c r="MAJ34" s="20"/>
      <c r="MAK34"/>
      <c r="MAL34" s="20"/>
      <c r="MAM34"/>
      <c r="MAN34" s="20"/>
      <c r="MAO34"/>
      <c r="MAP34" s="20"/>
      <c r="MAQ34"/>
      <c r="MAR34" s="20"/>
      <c r="MAS34"/>
      <c r="MAT34" s="20"/>
      <c r="MAU34"/>
      <c r="MAV34" s="20"/>
      <c r="MAW34"/>
      <c r="MAX34" s="20"/>
      <c r="MAY34"/>
      <c r="MAZ34" s="20"/>
      <c r="MBA34"/>
      <c r="MBB34" s="20"/>
      <c r="MBC34"/>
      <c r="MBD34" s="20"/>
      <c r="MBE34"/>
      <c r="MBF34" s="20"/>
      <c r="MBG34"/>
      <c r="MBH34" s="20"/>
      <c r="MBI34"/>
      <c r="MBJ34" s="20"/>
      <c r="MBK34"/>
      <c r="MBL34" s="20"/>
      <c r="MBM34"/>
      <c r="MBN34" s="20"/>
      <c r="MBO34"/>
      <c r="MBP34" s="20"/>
      <c r="MBQ34"/>
      <c r="MBR34" s="20"/>
      <c r="MBS34"/>
      <c r="MBT34" s="20"/>
      <c r="MBU34"/>
      <c r="MBV34" s="20"/>
      <c r="MBW34"/>
      <c r="MBX34" s="20"/>
      <c r="MBY34"/>
      <c r="MBZ34" s="20"/>
      <c r="MCA34"/>
      <c r="MCB34" s="20"/>
      <c r="MCC34"/>
      <c r="MCD34" s="20"/>
      <c r="MCE34"/>
      <c r="MCF34" s="20"/>
      <c r="MCG34"/>
      <c r="MCH34" s="20"/>
      <c r="MCI34"/>
      <c r="MCJ34" s="20"/>
      <c r="MCK34"/>
      <c r="MCL34" s="20"/>
      <c r="MCM34"/>
      <c r="MCN34" s="20"/>
      <c r="MCO34"/>
      <c r="MCP34" s="20"/>
      <c r="MCQ34"/>
      <c r="MCR34" s="20"/>
      <c r="MCS34"/>
      <c r="MCT34" s="20"/>
      <c r="MCU34"/>
      <c r="MCV34" s="20"/>
      <c r="MCW34"/>
      <c r="MCX34" s="20"/>
      <c r="MCY34"/>
      <c r="MCZ34" s="20"/>
      <c r="MDA34"/>
      <c r="MDB34" s="20"/>
      <c r="MDC34"/>
      <c r="MDD34" s="20"/>
      <c r="MDE34"/>
      <c r="MDF34" s="20"/>
      <c r="MDG34"/>
      <c r="MDH34" s="20"/>
      <c r="MDI34"/>
      <c r="MDJ34" s="20"/>
      <c r="MDK34"/>
      <c r="MDL34" s="20"/>
      <c r="MDM34"/>
      <c r="MDN34" s="20"/>
      <c r="MDO34"/>
      <c r="MDP34" s="20"/>
      <c r="MDQ34"/>
      <c r="MDR34" s="20"/>
      <c r="MDS34"/>
      <c r="MDT34" s="20"/>
      <c r="MDU34"/>
      <c r="MDV34" s="20"/>
      <c r="MDW34"/>
      <c r="MDX34" s="20"/>
      <c r="MDY34"/>
      <c r="MDZ34" s="20"/>
      <c r="MEA34"/>
      <c r="MEB34" s="20"/>
      <c r="MEC34"/>
      <c r="MED34" s="20"/>
      <c r="MEE34"/>
      <c r="MEF34" s="20"/>
      <c r="MEG34"/>
      <c r="MEH34" s="20"/>
      <c r="MEI34"/>
      <c r="MEJ34" s="20"/>
      <c r="MEK34"/>
      <c r="MEL34" s="20"/>
      <c r="MEM34"/>
      <c r="MEN34" s="20"/>
      <c r="MEO34"/>
      <c r="MEP34" s="20"/>
      <c r="MEQ34"/>
      <c r="MER34" s="20"/>
      <c r="MES34"/>
      <c r="MET34" s="20"/>
      <c r="MEU34"/>
      <c r="MEV34" s="20"/>
      <c r="MEW34"/>
      <c r="MEX34" s="20"/>
      <c r="MEY34"/>
      <c r="MEZ34" s="20"/>
      <c r="MFA34"/>
      <c r="MFB34" s="20"/>
      <c r="MFC34"/>
      <c r="MFD34" s="20"/>
      <c r="MFE34"/>
      <c r="MFF34" s="20"/>
      <c r="MFG34"/>
      <c r="MFH34" s="20"/>
      <c r="MFI34"/>
      <c r="MFJ34" s="20"/>
      <c r="MFK34"/>
      <c r="MFL34" s="20"/>
      <c r="MFM34"/>
      <c r="MFN34" s="20"/>
      <c r="MFO34"/>
      <c r="MFP34" s="20"/>
      <c r="MFQ34"/>
      <c r="MFR34" s="20"/>
      <c r="MFS34"/>
      <c r="MFT34" s="20"/>
      <c r="MFU34"/>
      <c r="MFV34" s="20"/>
      <c r="MFW34"/>
      <c r="MFX34" s="20"/>
      <c r="MFY34"/>
      <c r="MFZ34" s="20"/>
      <c r="MGA34"/>
      <c r="MGB34" s="20"/>
      <c r="MGC34"/>
      <c r="MGD34" s="20"/>
      <c r="MGE34"/>
      <c r="MGF34" s="20"/>
      <c r="MGG34"/>
      <c r="MGH34" s="20"/>
      <c r="MGI34"/>
      <c r="MGJ34" s="20"/>
      <c r="MGK34"/>
      <c r="MGL34" s="20"/>
      <c r="MGM34"/>
      <c r="MGN34" s="20"/>
      <c r="MGO34"/>
      <c r="MGP34" s="20"/>
      <c r="MGQ34"/>
      <c r="MGR34" s="20"/>
      <c r="MGS34"/>
      <c r="MGT34" s="20"/>
      <c r="MGU34"/>
      <c r="MGV34" s="20"/>
      <c r="MGW34"/>
      <c r="MGX34" s="20"/>
      <c r="MGY34"/>
      <c r="MGZ34" s="20"/>
      <c r="MHA34"/>
      <c r="MHB34" s="20"/>
      <c r="MHC34"/>
      <c r="MHD34" s="20"/>
      <c r="MHE34"/>
      <c r="MHF34" s="20"/>
      <c r="MHG34"/>
      <c r="MHH34" s="20"/>
      <c r="MHI34"/>
      <c r="MHJ34" s="20"/>
      <c r="MHK34"/>
      <c r="MHL34" s="20"/>
      <c r="MHM34"/>
      <c r="MHN34" s="20"/>
      <c r="MHO34"/>
      <c r="MHP34" s="20"/>
      <c r="MHQ34"/>
      <c r="MHR34" s="20"/>
      <c r="MHS34"/>
      <c r="MHT34" s="20"/>
      <c r="MHU34"/>
      <c r="MHV34" s="20"/>
      <c r="MHW34"/>
      <c r="MHX34" s="20"/>
      <c r="MHY34"/>
      <c r="MHZ34" s="20"/>
      <c r="MIA34"/>
      <c r="MIB34" s="20"/>
      <c r="MIC34"/>
      <c r="MID34" s="20"/>
      <c r="MIE34"/>
      <c r="MIF34" s="20"/>
      <c r="MIG34"/>
      <c r="MIH34" s="20"/>
      <c r="MII34"/>
      <c r="MIJ34" s="20"/>
      <c r="MIK34"/>
      <c r="MIL34" s="20"/>
      <c r="MIM34"/>
      <c r="MIN34" s="20"/>
      <c r="MIO34"/>
      <c r="MIP34" s="20"/>
      <c r="MIQ34"/>
      <c r="MIR34" s="20"/>
      <c r="MIS34"/>
      <c r="MIT34" s="20"/>
      <c r="MIU34"/>
      <c r="MIV34" s="20"/>
      <c r="MIW34"/>
      <c r="MIX34" s="20"/>
      <c r="MIY34"/>
      <c r="MIZ34" s="20"/>
      <c r="MJA34"/>
      <c r="MJB34" s="20"/>
      <c r="MJC34"/>
      <c r="MJD34" s="20"/>
      <c r="MJE34"/>
      <c r="MJF34" s="20"/>
      <c r="MJG34"/>
      <c r="MJH34" s="20"/>
      <c r="MJI34"/>
      <c r="MJJ34" s="20"/>
      <c r="MJK34"/>
      <c r="MJL34" s="20"/>
      <c r="MJM34"/>
      <c r="MJN34" s="20"/>
      <c r="MJO34"/>
      <c r="MJP34" s="20"/>
      <c r="MJQ34"/>
      <c r="MJR34" s="20"/>
      <c r="MJS34"/>
      <c r="MJT34" s="20"/>
      <c r="MJU34"/>
      <c r="MJV34" s="20"/>
      <c r="MJW34"/>
      <c r="MJX34" s="20"/>
      <c r="MJY34"/>
      <c r="MJZ34" s="20"/>
      <c r="MKA34"/>
      <c r="MKB34" s="20"/>
      <c r="MKC34"/>
      <c r="MKD34" s="20"/>
      <c r="MKE34"/>
      <c r="MKF34" s="20"/>
      <c r="MKG34"/>
      <c r="MKH34" s="20"/>
      <c r="MKI34"/>
      <c r="MKJ34" s="20"/>
      <c r="MKK34"/>
      <c r="MKL34" s="20"/>
      <c r="MKM34"/>
      <c r="MKN34" s="20"/>
      <c r="MKO34"/>
      <c r="MKP34" s="20"/>
      <c r="MKQ34"/>
      <c r="MKR34" s="20"/>
      <c r="MKS34"/>
      <c r="MKT34" s="20"/>
      <c r="MKU34"/>
      <c r="MKV34" s="20"/>
      <c r="MKW34"/>
      <c r="MKX34" s="20"/>
      <c r="MKY34"/>
      <c r="MKZ34" s="20"/>
      <c r="MLA34"/>
      <c r="MLB34" s="20"/>
      <c r="MLC34"/>
      <c r="MLD34" s="20"/>
      <c r="MLE34"/>
      <c r="MLF34" s="20"/>
      <c r="MLG34"/>
      <c r="MLH34" s="20"/>
      <c r="MLI34"/>
      <c r="MLJ34" s="20"/>
      <c r="MLK34"/>
      <c r="MLL34" s="20"/>
      <c r="MLM34"/>
      <c r="MLN34" s="20"/>
      <c r="MLO34"/>
      <c r="MLP34" s="20"/>
      <c r="MLQ34"/>
      <c r="MLR34" s="20"/>
      <c r="MLS34"/>
      <c r="MLT34" s="20"/>
      <c r="MLU34"/>
      <c r="MLV34" s="20"/>
      <c r="MLW34"/>
      <c r="MLX34" s="20"/>
      <c r="MLY34"/>
      <c r="MLZ34" s="20"/>
      <c r="MMA34"/>
      <c r="MMB34" s="20"/>
      <c r="MMC34"/>
      <c r="MMD34" s="20"/>
      <c r="MME34"/>
      <c r="MMF34" s="20"/>
      <c r="MMG34"/>
      <c r="MMH34" s="20"/>
      <c r="MMI34"/>
      <c r="MMJ34" s="20"/>
      <c r="MMK34"/>
      <c r="MML34" s="20"/>
      <c r="MMM34"/>
      <c r="MMN34" s="20"/>
      <c r="MMO34"/>
      <c r="MMP34" s="20"/>
      <c r="MMQ34"/>
      <c r="MMR34" s="20"/>
      <c r="MMS34"/>
      <c r="MMT34" s="20"/>
      <c r="MMU34"/>
      <c r="MMV34" s="20"/>
      <c r="MMW34"/>
      <c r="MMX34" s="20"/>
      <c r="MMY34"/>
      <c r="MMZ34" s="20"/>
      <c r="MNA34"/>
      <c r="MNB34" s="20"/>
      <c r="MNC34"/>
      <c r="MND34" s="20"/>
      <c r="MNE34"/>
      <c r="MNF34" s="20"/>
      <c r="MNG34"/>
      <c r="MNH34" s="20"/>
      <c r="MNI34"/>
      <c r="MNJ34" s="20"/>
      <c r="MNK34"/>
      <c r="MNL34" s="20"/>
      <c r="MNM34"/>
      <c r="MNN34" s="20"/>
      <c r="MNO34"/>
      <c r="MNP34" s="20"/>
      <c r="MNQ34"/>
      <c r="MNR34" s="20"/>
      <c r="MNS34"/>
      <c r="MNT34" s="20"/>
      <c r="MNU34"/>
      <c r="MNV34" s="20"/>
      <c r="MNW34"/>
      <c r="MNX34" s="20"/>
      <c r="MNY34"/>
      <c r="MNZ34" s="20"/>
      <c r="MOA34"/>
      <c r="MOB34" s="20"/>
      <c r="MOC34"/>
      <c r="MOD34" s="20"/>
      <c r="MOE34"/>
      <c r="MOF34" s="20"/>
      <c r="MOG34"/>
      <c r="MOH34" s="20"/>
      <c r="MOI34"/>
      <c r="MOJ34" s="20"/>
      <c r="MOK34"/>
      <c r="MOL34" s="20"/>
      <c r="MOM34"/>
      <c r="MON34" s="20"/>
      <c r="MOO34"/>
      <c r="MOP34" s="20"/>
      <c r="MOQ34"/>
      <c r="MOR34" s="20"/>
      <c r="MOS34"/>
      <c r="MOT34" s="20"/>
      <c r="MOU34"/>
      <c r="MOV34" s="20"/>
      <c r="MOW34"/>
      <c r="MOX34" s="20"/>
      <c r="MOY34"/>
      <c r="MOZ34" s="20"/>
      <c r="MPA34"/>
      <c r="MPB34" s="20"/>
      <c r="MPC34"/>
      <c r="MPD34" s="20"/>
      <c r="MPE34"/>
      <c r="MPF34" s="20"/>
      <c r="MPG34"/>
      <c r="MPH34" s="20"/>
      <c r="MPI34"/>
      <c r="MPJ34" s="20"/>
      <c r="MPK34"/>
      <c r="MPL34" s="20"/>
      <c r="MPM34"/>
      <c r="MPN34" s="20"/>
      <c r="MPO34"/>
      <c r="MPP34" s="20"/>
      <c r="MPQ34"/>
      <c r="MPR34" s="20"/>
      <c r="MPS34"/>
      <c r="MPT34" s="20"/>
      <c r="MPU34"/>
      <c r="MPV34" s="20"/>
      <c r="MPW34"/>
      <c r="MPX34" s="20"/>
      <c r="MPY34"/>
      <c r="MPZ34" s="20"/>
      <c r="MQA34"/>
      <c r="MQB34" s="20"/>
      <c r="MQC34"/>
      <c r="MQD34" s="20"/>
      <c r="MQE34"/>
      <c r="MQF34" s="20"/>
      <c r="MQG34"/>
      <c r="MQH34" s="20"/>
      <c r="MQI34"/>
      <c r="MQJ34" s="20"/>
      <c r="MQK34"/>
      <c r="MQL34" s="20"/>
      <c r="MQM34"/>
      <c r="MQN34" s="20"/>
      <c r="MQO34"/>
      <c r="MQP34" s="20"/>
      <c r="MQQ34"/>
      <c r="MQR34" s="20"/>
      <c r="MQS34"/>
      <c r="MQT34" s="20"/>
      <c r="MQU34"/>
      <c r="MQV34" s="20"/>
      <c r="MQW34"/>
      <c r="MQX34" s="20"/>
      <c r="MQY34"/>
      <c r="MQZ34" s="20"/>
      <c r="MRA34"/>
      <c r="MRB34" s="20"/>
      <c r="MRC34"/>
      <c r="MRD34" s="20"/>
      <c r="MRE34"/>
      <c r="MRF34" s="20"/>
      <c r="MRG34"/>
      <c r="MRH34" s="20"/>
      <c r="MRI34"/>
      <c r="MRJ34" s="20"/>
      <c r="MRK34"/>
      <c r="MRL34" s="20"/>
      <c r="MRM34"/>
      <c r="MRN34" s="20"/>
      <c r="MRO34"/>
      <c r="MRP34" s="20"/>
      <c r="MRQ34"/>
      <c r="MRR34" s="20"/>
      <c r="MRS34"/>
      <c r="MRT34" s="20"/>
      <c r="MRU34"/>
      <c r="MRV34" s="20"/>
      <c r="MRW34"/>
      <c r="MRX34" s="20"/>
      <c r="MRY34"/>
      <c r="MRZ34" s="20"/>
      <c r="MSA34"/>
      <c r="MSB34" s="20"/>
      <c r="MSC34"/>
      <c r="MSD34" s="20"/>
      <c r="MSE34"/>
      <c r="MSF34" s="20"/>
      <c r="MSG34"/>
      <c r="MSH34" s="20"/>
      <c r="MSI34"/>
      <c r="MSJ34" s="20"/>
      <c r="MSK34"/>
      <c r="MSL34" s="20"/>
      <c r="MSM34"/>
      <c r="MSN34" s="20"/>
      <c r="MSO34"/>
      <c r="MSP34" s="20"/>
      <c r="MSQ34"/>
      <c r="MSR34" s="20"/>
      <c r="MSS34"/>
      <c r="MST34" s="20"/>
      <c r="MSU34"/>
      <c r="MSV34" s="20"/>
      <c r="MSW34"/>
      <c r="MSX34" s="20"/>
      <c r="MSY34"/>
      <c r="MSZ34" s="20"/>
      <c r="MTA34"/>
      <c r="MTB34" s="20"/>
      <c r="MTC34"/>
      <c r="MTD34" s="20"/>
      <c r="MTE34"/>
      <c r="MTF34" s="20"/>
      <c r="MTG34"/>
      <c r="MTH34" s="20"/>
      <c r="MTI34"/>
      <c r="MTJ34" s="20"/>
      <c r="MTK34"/>
      <c r="MTL34" s="20"/>
      <c r="MTM34"/>
      <c r="MTN34" s="20"/>
      <c r="MTO34"/>
      <c r="MTP34" s="20"/>
      <c r="MTQ34"/>
      <c r="MTR34" s="20"/>
      <c r="MTS34"/>
      <c r="MTT34" s="20"/>
      <c r="MTU34"/>
      <c r="MTV34" s="20"/>
      <c r="MTW34"/>
      <c r="MTX34" s="20"/>
      <c r="MTY34"/>
      <c r="MTZ34" s="20"/>
      <c r="MUA34"/>
      <c r="MUB34" s="20"/>
      <c r="MUC34"/>
      <c r="MUD34" s="20"/>
      <c r="MUE34"/>
      <c r="MUF34" s="20"/>
      <c r="MUG34"/>
      <c r="MUH34" s="20"/>
      <c r="MUI34"/>
      <c r="MUJ34" s="20"/>
      <c r="MUK34"/>
      <c r="MUL34" s="20"/>
      <c r="MUM34"/>
      <c r="MUN34" s="20"/>
      <c r="MUO34"/>
      <c r="MUP34" s="20"/>
      <c r="MUQ34"/>
      <c r="MUR34" s="20"/>
      <c r="MUS34"/>
      <c r="MUT34" s="20"/>
      <c r="MUU34"/>
      <c r="MUV34" s="20"/>
      <c r="MUW34"/>
      <c r="MUX34" s="20"/>
      <c r="MUY34"/>
      <c r="MUZ34" s="20"/>
      <c r="MVA34"/>
      <c r="MVB34" s="20"/>
      <c r="MVC34"/>
      <c r="MVD34" s="20"/>
      <c r="MVE34"/>
      <c r="MVF34" s="20"/>
      <c r="MVG34"/>
      <c r="MVH34" s="20"/>
      <c r="MVI34"/>
      <c r="MVJ34" s="20"/>
      <c r="MVK34"/>
      <c r="MVL34" s="20"/>
      <c r="MVM34"/>
      <c r="MVN34" s="20"/>
      <c r="MVO34"/>
      <c r="MVP34" s="20"/>
      <c r="MVQ34"/>
      <c r="MVR34" s="20"/>
      <c r="MVS34"/>
      <c r="MVT34" s="20"/>
      <c r="MVU34"/>
      <c r="MVV34" s="20"/>
      <c r="MVW34"/>
      <c r="MVX34" s="20"/>
      <c r="MVY34"/>
      <c r="MVZ34" s="20"/>
      <c r="MWA34"/>
      <c r="MWB34" s="20"/>
      <c r="MWC34"/>
      <c r="MWD34" s="20"/>
      <c r="MWE34"/>
      <c r="MWF34" s="20"/>
      <c r="MWG34"/>
      <c r="MWH34" s="20"/>
      <c r="MWI34"/>
      <c r="MWJ34" s="20"/>
      <c r="MWK34"/>
      <c r="MWL34" s="20"/>
      <c r="MWM34"/>
      <c r="MWN34" s="20"/>
      <c r="MWO34"/>
      <c r="MWP34" s="20"/>
      <c r="MWQ34"/>
      <c r="MWR34" s="20"/>
      <c r="MWS34"/>
      <c r="MWT34" s="20"/>
      <c r="MWU34"/>
      <c r="MWV34" s="20"/>
      <c r="MWW34"/>
      <c r="MWX34" s="20"/>
      <c r="MWY34"/>
      <c r="MWZ34" s="20"/>
      <c r="MXA34"/>
      <c r="MXB34" s="20"/>
      <c r="MXC34"/>
      <c r="MXD34" s="20"/>
      <c r="MXE34"/>
      <c r="MXF34" s="20"/>
      <c r="MXG34"/>
      <c r="MXH34" s="20"/>
      <c r="MXI34"/>
      <c r="MXJ34" s="20"/>
      <c r="MXK34"/>
      <c r="MXL34" s="20"/>
      <c r="MXM34"/>
      <c r="MXN34" s="20"/>
      <c r="MXO34"/>
      <c r="MXP34" s="20"/>
      <c r="MXQ34"/>
      <c r="MXR34" s="20"/>
      <c r="MXS34"/>
      <c r="MXT34" s="20"/>
      <c r="MXU34"/>
      <c r="MXV34" s="20"/>
      <c r="MXW34"/>
      <c r="MXX34" s="20"/>
      <c r="MXY34"/>
      <c r="MXZ34" s="20"/>
      <c r="MYA34"/>
      <c r="MYB34" s="20"/>
      <c r="MYC34"/>
      <c r="MYD34" s="20"/>
      <c r="MYE34"/>
      <c r="MYF34" s="20"/>
      <c r="MYG34"/>
      <c r="MYH34" s="20"/>
      <c r="MYI34"/>
      <c r="MYJ34" s="20"/>
      <c r="MYK34"/>
      <c r="MYL34" s="20"/>
      <c r="MYM34"/>
      <c r="MYN34" s="20"/>
      <c r="MYO34"/>
      <c r="MYP34" s="20"/>
      <c r="MYQ34"/>
      <c r="MYR34" s="20"/>
      <c r="MYS34"/>
      <c r="MYT34" s="20"/>
      <c r="MYU34"/>
      <c r="MYV34" s="20"/>
      <c r="MYW34"/>
      <c r="MYX34" s="20"/>
      <c r="MYY34"/>
      <c r="MYZ34" s="20"/>
      <c r="MZA34"/>
      <c r="MZB34" s="20"/>
      <c r="MZC34"/>
      <c r="MZD34" s="20"/>
      <c r="MZE34"/>
      <c r="MZF34" s="20"/>
      <c r="MZG34"/>
      <c r="MZH34" s="20"/>
      <c r="MZI34"/>
      <c r="MZJ34" s="20"/>
      <c r="MZK34"/>
      <c r="MZL34" s="20"/>
      <c r="MZM34"/>
      <c r="MZN34" s="20"/>
      <c r="MZO34"/>
      <c r="MZP34" s="20"/>
      <c r="MZQ34"/>
      <c r="MZR34" s="20"/>
      <c r="MZS34"/>
      <c r="MZT34" s="20"/>
      <c r="MZU34"/>
      <c r="MZV34" s="20"/>
      <c r="MZW34"/>
      <c r="MZX34" s="20"/>
      <c r="MZY34"/>
      <c r="MZZ34" s="20"/>
      <c r="NAA34"/>
      <c r="NAB34" s="20"/>
      <c r="NAC34"/>
      <c r="NAD34" s="20"/>
      <c r="NAE34"/>
      <c r="NAF34" s="20"/>
      <c r="NAG34"/>
      <c r="NAH34" s="20"/>
      <c r="NAI34"/>
      <c r="NAJ34" s="20"/>
      <c r="NAK34"/>
      <c r="NAL34" s="20"/>
      <c r="NAM34"/>
      <c r="NAN34" s="20"/>
      <c r="NAO34"/>
      <c r="NAP34" s="20"/>
      <c r="NAQ34"/>
      <c r="NAR34" s="20"/>
      <c r="NAS34"/>
      <c r="NAT34" s="20"/>
      <c r="NAU34"/>
      <c r="NAV34" s="20"/>
      <c r="NAW34"/>
      <c r="NAX34" s="20"/>
      <c r="NAY34"/>
      <c r="NAZ34" s="20"/>
      <c r="NBA34"/>
      <c r="NBB34" s="20"/>
      <c r="NBC34"/>
      <c r="NBD34" s="20"/>
      <c r="NBE34"/>
      <c r="NBF34" s="20"/>
      <c r="NBG34"/>
      <c r="NBH34" s="20"/>
      <c r="NBI34"/>
      <c r="NBJ34" s="20"/>
      <c r="NBK34"/>
      <c r="NBL34" s="20"/>
      <c r="NBM34"/>
      <c r="NBN34" s="20"/>
      <c r="NBO34"/>
      <c r="NBP34" s="20"/>
      <c r="NBQ34"/>
      <c r="NBR34" s="20"/>
      <c r="NBS34"/>
      <c r="NBT34" s="20"/>
      <c r="NBU34"/>
      <c r="NBV34" s="20"/>
      <c r="NBW34"/>
      <c r="NBX34" s="20"/>
      <c r="NBY34"/>
      <c r="NBZ34" s="20"/>
      <c r="NCA34"/>
      <c r="NCB34" s="20"/>
      <c r="NCC34"/>
      <c r="NCD34" s="20"/>
      <c r="NCE34"/>
      <c r="NCF34" s="20"/>
      <c r="NCG34"/>
      <c r="NCH34" s="20"/>
      <c r="NCI34"/>
      <c r="NCJ34" s="20"/>
      <c r="NCK34"/>
      <c r="NCL34" s="20"/>
      <c r="NCM34"/>
      <c r="NCN34" s="20"/>
      <c r="NCO34"/>
      <c r="NCP34" s="20"/>
      <c r="NCQ34"/>
      <c r="NCR34" s="20"/>
      <c r="NCS34"/>
      <c r="NCT34" s="20"/>
      <c r="NCU34"/>
      <c r="NCV34" s="20"/>
      <c r="NCW34"/>
      <c r="NCX34" s="20"/>
      <c r="NCY34"/>
      <c r="NCZ34" s="20"/>
      <c r="NDA34"/>
      <c r="NDB34" s="20"/>
      <c r="NDC34"/>
      <c r="NDD34" s="20"/>
      <c r="NDE34"/>
      <c r="NDF34" s="20"/>
      <c r="NDG34"/>
      <c r="NDH34" s="20"/>
      <c r="NDI34"/>
      <c r="NDJ34" s="20"/>
      <c r="NDK34"/>
      <c r="NDL34" s="20"/>
      <c r="NDM34"/>
      <c r="NDN34" s="20"/>
      <c r="NDO34"/>
      <c r="NDP34" s="20"/>
      <c r="NDQ34"/>
      <c r="NDR34" s="20"/>
      <c r="NDS34"/>
      <c r="NDT34" s="20"/>
      <c r="NDU34"/>
      <c r="NDV34" s="20"/>
      <c r="NDW34"/>
      <c r="NDX34" s="20"/>
      <c r="NDY34"/>
      <c r="NDZ34" s="20"/>
      <c r="NEA34"/>
      <c r="NEB34" s="20"/>
      <c r="NEC34"/>
      <c r="NED34" s="20"/>
      <c r="NEE34"/>
      <c r="NEF34" s="20"/>
      <c r="NEG34"/>
      <c r="NEH34" s="20"/>
      <c r="NEI34"/>
      <c r="NEJ34" s="20"/>
      <c r="NEK34"/>
      <c r="NEL34" s="20"/>
      <c r="NEM34"/>
      <c r="NEN34" s="20"/>
      <c r="NEO34"/>
      <c r="NEP34" s="20"/>
      <c r="NEQ34"/>
      <c r="NER34" s="20"/>
      <c r="NES34"/>
      <c r="NET34" s="20"/>
      <c r="NEU34"/>
      <c r="NEV34" s="20"/>
      <c r="NEW34"/>
      <c r="NEX34" s="20"/>
      <c r="NEY34"/>
      <c r="NEZ34" s="20"/>
      <c r="NFA34"/>
      <c r="NFB34" s="20"/>
      <c r="NFC34"/>
      <c r="NFD34" s="20"/>
      <c r="NFE34"/>
      <c r="NFF34" s="20"/>
      <c r="NFG34"/>
      <c r="NFH34" s="20"/>
      <c r="NFI34"/>
      <c r="NFJ34" s="20"/>
      <c r="NFK34"/>
      <c r="NFL34" s="20"/>
      <c r="NFM34"/>
      <c r="NFN34" s="20"/>
      <c r="NFO34"/>
      <c r="NFP34" s="20"/>
      <c r="NFQ34"/>
      <c r="NFR34" s="20"/>
      <c r="NFS34"/>
      <c r="NFT34" s="20"/>
      <c r="NFU34"/>
      <c r="NFV34" s="20"/>
      <c r="NFW34"/>
      <c r="NFX34" s="20"/>
      <c r="NFY34"/>
      <c r="NFZ34" s="20"/>
      <c r="NGA34"/>
      <c r="NGB34" s="20"/>
      <c r="NGC34"/>
      <c r="NGD34" s="20"/>
      <c r="NGE34"/>
      <c r="NGF34" s="20"/>
      <c r="NGG34"/>
      <c r="NGH34" s="20"/>
      <c r="NGI34"/>
      <c r="NGJ34" s="20"/>
      <c r="NGK34"/>
      <c r="NGL34" s="20"/>
      <c r="NGM34"/>
      <c r="NGN34" s="20"/>
      <c r="NGO34"/>
      <c r="NGP34" s="20"/>
      <c r="NGQ34"/>
      <c r="NGR34" s="20"/>
      <c r="NGS34"/>
      <c r="NGT34" s="20"/>
      <c r="NGU34"/>
      <c r="NGV34" s="20"/>
      <c r="NGW34"/>
      <c r="NGX34" s="20"/>
      <c r="NGY34"/>
      <c r="NGZ34" s="20"/>
      <c r="NHA34"/>
      <c r="NHB34" s="20"/>
      <c r="NHC34"/>
      <c r="NHD34" s="20"/>
      <c r="NHE34"/>
      <c r="NHF34" s="20"/>
      <c r="NHG34"/>
      <c r="NHH34" s="20"/>
      <c r="NHI34"/>
      <c r="NHJ34" s="20"/>
      <c r="NHK34"/>
      <c r="NHL34" s="20"/>
      <c r="NHM34"/>
      <c r="NHN34" s="20"/>
      <c r="NHO34"/>
      <c r="NHP34" s="20"/>
      <c r="NHQ34"/>
      <c r="NHR34" s="20"/>
      <c r="NHS34"/>
      <c r="NHT34" s="20"/>
      <c r="NHU34"/>
      <c r="NHV34" s="20"/>
      <c r="NHW34"/>
      <c r="NHX34" s="20"/>
      <c r="NHY34"/>
      <c r="NHZ34" s="20"/>
      <c r="NIA34"/>
      <c r="NIB34" s="20"/>
      <c r="NIC34"/>
      <c r="NID34" s="20"/>
      <c r="NIE34"/>
      <c r="NIF34" s="20"/>
      <c r="NIG34"/>
      <c r="NIH34" s="20"/>
      <c r="NII34"/>
      <c r="NIJ34" s="20"/>
      <c r="NIK34"/>
      <c r="NIL34" s="20"/>
      <c r="NIM34"/>
      <c r="NIN34" s="20"/>
      <c r="NIO34"/>
      <c r="NIP34" s="20"/>
      <c r="NIQ34"/>
      <c r="NIR34" s="20"/>
      <c r="NIS34"/>
      <c r="NIT34" s="20"/>
      <c r="NIU34"/>
      <c r="NIV34" s="20"/>
      <c r="NIW34"/>
      <c r="NIX34" s="20"/>
      <c r="NIY34"/>
      <c r="NIZ34" s="20"/>
      <c r="NJA34"/>
      <c r="NJB34" s="20"/>
      <c r="NJC34"/>
      <c r="NJD34" s="20"/>
      <c r="NJE34"/>
      <c r="NJF34" s="20"/>
      <c r="NJG34"/>
      <c r="NJH34" s="20"/>
      <c r="NJI34"/>
      <c r="NJJ34" s="20"/>
      <c r="NJK34"/>
      <c r="NJL34" s="20"/>
      <c r="NJM34"/>
      <c r="NJN34" s="20"/>
      <c r="NJO34"/>
      <c r="NJP34" s="20"/>
      <c r="NJQ34"/>
      <c r="NJR34" s="20"/>
      <c r="NJS34"/>
      <c r="NJT34" s="20"/>
      <c r="NJU34"/>
      <c r="NJV34" s="20"/>
      <c r="NJW34"/>
      <c r="NJX34" s="20"/>
      <c r="NJY34"/>
      <c r="NJZ34" s="20"/>
      <c r="NKA34"/>
      <c r="NKB34" s="20"/>
      <c r="NKC34"/>
      <c r="NKD34" s="20"/>
      <c r="NKE34"/>
      <c r="NKF34" s="20"/>
      <c r="NKG34"/>
      <c r="NKH34" s="20"/>
      <c r="NKI34"/>
      <c r="NKJ34" s="20"/>
      <c r="NKK34"/>
      <c r="NKL34" s="20"/>
      <c r="NKM34"/>
      <c r="NKN34" s="20"/>
      <c r="NKO34"/>
      <c r="NKP34" s="20"/>
      <c r="NKQ34"/>
      <c r="NKR34" s="20"/>
      <c r="NKS34"/>
      <c r="NKT34" s="20"/>
      <c r="NKU34"/>
      <c r="NKV34" s="20"/>
      <c r="NKW34"/>
      <c r="NKX34" s="20"/>
      <c r="NKY34"/>
      <c r="NKZ34" s="20"/>
      <c r="NLA34"/>
      <c r="NLB34" s="20"/>
      <c r="NLC34"/>
      <c r="NLD34" s="20"/>
      <c r="NLE34"/>
      <c r="NLF34" s="20"/>
      <c r="NLG34"/>
      <c r="NLH34" s="20"/>
      <c r="NLI34"/>
      <c r="NLJ34" s="20"/>
      <c r="NLK34"/>
      <c r="NLL34" s="20"/>
      <c r="NLM34"/>
      <c r="NLN34" s="20"/>
      <c r="NLO34"/>
      <c r="NLP34" s="20"/>
      <c r="NLQ34"/>
      <c r="NLR34" s="20"/>
      <c r="NLS34"/>
      <c r="NLT34" s="20"/>
      <c r="NLU34"/>
      <c r="NLV34" s="20"/>
      <c r="NLW34"/>
      <c r="NLX34" s="20"/>
      <c r="NLY34"/>
      <c r="NLZ34" s="20"/>
      <c r="NMA34"/>
      <c r="NMB34" s="20"/>
      <c r="NMC34"/>
      <c r="NMD34" s="20"/>
      <c r="NME34"/>
      <c r="NMF34" s="20"/>
      <c r="NMG34"/>
      <c r="NMH34" s="20"/>
      <c r="NMI34"/>
      <c r="NMJ34" s="20"/>
      <c r="NMK34"/>
      <c r="NML34" s="20"/>
      <c r="NMM34"/>
      <c r="NMN34" s="20"/>
      <c r="NMO34"/>
      <c r="NMP34" s="20"/>
      <c r="NMQ34"/>
      <c r="NMR34" s="20"/>
      <c r="NMS34"/>
      <c r="NMT34" s="20"/>
      <c r="NMU34"/>
      <c r="NMV34" s="20"/>
      <c r="NMW34"/>
      <c r="NMX34" s="20"/>
      <c r="NMY34"/>
      <c r="NMZ34" s="20"/>
      <c r="NNA34"/>
      <c r="NNB34" s="20"/>
      <c r="NNC34"/>
      <c r="NND34" s="20"/>
      <c r="NNE34"/>
      <c r="NNF34" s="20"/>
      <c r="NNG34"/>
      <c r="NNH34" s="20"/>
      <c r="NNI34"/>
      <c r="NNJ34" s="20"/>
      <c r="NNK34"/>
      <c r="NNL34" s="20"/>
      <c r="NNM34"/>
      <c r="NNN34" s="20"/>
      <c r="NNO34"/>
      <c r="NNP34" s="20"/>
      <c r="NNQ34"/>
      <c r="NNR34" s="20"/>
      <c r="NNS34"/>
      <c r="NNT34" s="20"/>
      <c r="NNU34"/>
      <c r="NNV34" s="20"/>
      <c r="NNW34"/>
      <c r="NNX34" s="20"/>
      <c r="NNY34"/>
      <c r="NNZ34" s="20"/>
      <c r="NOA34"/>
      <c r="NOB34" s="20"/>
      <c r="NOC34"/>
      <c r="NOD34" s="20"/>
      <c r="NOE34"/>
      <c r="NOF34" s="20"/>
      <c r="NOG34"/>
      <c r="NOH34" s="20"/>
      <c r="NOI34"/>
      <c r="NOJ34" s="20"/>
      <c r="NOK34"/>
      <c r="NOL34" s="20"/>
      <c r="NOM34"/>
      <c r="NON34" s="20"/>
      <c r="NOO34"/>
      <c r="NOP34" s="20"/>
      <c r="NOQ34"/>
      <c r="NOR34" s="20"/>
      <c r="NOS34"/>
      <c r="NOT34" s="20"/>
      <c r="NOU34"/>
      <c r="NOV34" s="20"/>
      <c r="NOW34"/>
      <c r="NOX34" s="20"/>
      <c r="NOY34"/>
      <c r="NOZ34" s="20"/>
      <c r="NPA34"/>
      <c r="NPB34" s="20"/>
      <c r="NPC34"/>
      <c r="NPD34" s="20"/>
      <c r="NPE34"/>
      <c r="NPF34" s="20"/>
      <c r="NPG34"/>
      <c r="NPH34" s="20"/>
      <c r="NPI34"/>
      <c r="NPJ34" s="20"/>
      <c r="NPK34"/>
      <c r="NPL34" s="20"/>
      <c r="NPM34"/>
      <c r="NPN34" s="20"/>
      <c r="NPO34"/>
      <c r="NPP34" s="20"/>
      <c r="NPQ34"/>
      <c r="NPR34" s="20"/>
      <c r="NPS34"/>
      <c r="NPT34" s="20"/>
      <c r="NPU34"/>
      <c r="NPV34" s="20"/>
      <c r="NPW34"/>
      <c r="NPX34" s="20"/>
      <c r="NPY34"/>
      <c r="NPZ34" s="20"/>
      <c r="NQA34"/>
      <c r="NQB34" s="20"/>
      <c r="NQC34"/>
      <c r="NQD34" s="20"/>
      <c r="NQE34"/>
      <c r="NQF34" s="20"/>
      <c r="NQG34"/>
      <c r="NQH34" s="20"/>
      <c r="NQI34"/>
      <c r="NQJ34" s="20"/>
      <c r="NQK34"/>
      <c r="NQL34" s="20"/>
      <c r="NQM34"/>
      <c r="NQN34" s="20"/>
      <c r="NQO34"/>
      <c r="NQP34" s="20"/>
      <c r="NQQ34"/>
      <c r="NQR34" s="20"/>
      <c r="NQS34"/>
      <c r="NQT34" s="20"/>
      <c r="NQU34"/>
      <c r="NQV34" s="20"/>
      <c r="NQW34"/>
      <c r="NQX34" s="20"/>
      <c r="NQY34"/>
      <c r="NQZ34" s="20"/>
      <c r="NRA34"/>
      <c r="NRB34" s="20"/>
      <c r="NRC34"/>
      <c r="NRD34" s="20"/>
      <c r="NRE34"/>
      <c r="NRF34" s="20"/>
      <c r="NRG34"/>
      <c r="NRH34" s="20"/>
      <c r="NRI34"/>
      <c r="NRJ34" s="20"/>
      <c r="NRK34"/>
      <c r="NRL34" s="20"/>
      <c r="NRM34"/>
      <c r="NRN34" s="20"/>
      <c r="NRO34"/>
      <c r="NRP34" s="20"/>
      <c r="NRQ34"/>
      <c r="NRR34" s="20"/>
      <c r="NRS34"/>
      <c r="NRT34" s="20"/>
      <c r="NRU34"/>
      <c r="NRV34" s="20"/>
      <c r="NRW34"/>
      <c r="NRX34" s="20"/>
      <c r="NRY34"/>
      <c r="NRZ34" s="20"/>
      <c r="NSA34"/>
      <c r="NSB34" s="20"/>
      <c r="NSC34"/>
      <c r="NSD34" s="20"/>
      <c r="NSE34"/>
      <c r="NSF34" s="20"/>
      <c r="NSG34"/>
      <c r="NSH34" s="20"/>
      <c r="NSI34"/>
      <c r="NSJ34" s="20"/>
      <c r="NSK34"/>
      <c r="NSL34" s="20"/>
      <c r="NSM34"/>
      <c r="NSN34" s="20"/>
      <c r="NSO34"/>
      <c r="NSP34" s="20"/>
      <c r="NSQ34"/>
      <c r="NSR34" s="20"/>
      <c r="NSS34"/>
      <c r="NST34" s="20"/>
      <c r="NSU34"/>
      <c r="NSV34" s="20"/>
      <c r="NSW34"/>
      <c r="NSX34" s="20"/>
      <c r="NSY34"/>
      <c r="NSZ34" s="20"/>
      <c r="NTA34"/>
      <c r="NTB34" s="20"/>
      <c r="NTC34"/>
      <c r="NTD34" s="20"/>
      <c r="NTE34"/>
      <c r="NTF34" s="20"/>
      <c r="NTG34"/>
      <c r="NTH34" s="20"/>
      <c r="NTI34"/>
      <c r="NTJ34" s="20"/>
      <c r="NTK34"/>
      <c r="NTL34" s="20"/>
      <c r="NTM34"/>
      <c r="NTN34" s="20"/>
      <c r="NTO34"/>
      <c r="NTP34" s="20"/>
      <c r="NTQ34"/>
      <c r="NTR34" s="20"/>
      <c r="NTS34"/>
      <c r="NTT34" s="20"/>
      <c r="NTU34"/>
      <c r="NTV34" s="20"/>
      <c r="NTW34"/>
      <c r="NTX34" s="20"/>
      <c r="NTY34"/>
      <c r="NTZ34" s="20"/>
      <c r="NUA34"/>
      <c r="NUB34" s="20"/>
      <c r="NUC34"/>
      <c r="NUD34" s="20"/>
      <c r="NUE34"/>
      <c r="NUF34" s="20"/>
      <c r="NUG34"/>
      <c r="NUH34" s="20"/>
      <c r="NUI34"/>
      <c r="NUJ34" s="20"/>
      <c r="NUK34"/>
      <c r="NUL34" s="20"/>
      <c r="NUM34"/>
      <c r="NUN34" s="20"/>
      <c r="NUO34"/>
      <c r="NUP34" s="20"/>
      <c r="NUQ34"/>
      <c r="NUR34" s="20"/>
      <c r="NUS34"/>
      <c r="NUT34" s="20"/>
      <c r="NUU34"/>
      <c r="NUV34" s="20"/>
      <c r="NUW34"/>
      <c r="NUX34" s="20"/>
      <c r="NUY34"/>
      <c r="NUZ34" s="20"/>
      <c r="NVA34"/>
      <c r="NVB34" s="20"/>
      <c r="NVC34"/>
      <c r="NVD34" s="20"/>
      <c r="NVE34"/>
      <c r="NVF34" s="20"/>
      <c r="NVG34"/>
      <c r="NVH34" s="20"/>
      <c r="NVI34"/>
      <c r="NVJ34" s="20"/>
      <c r="NVK34"/>
      <c r="NVL34" s="20"/>
      <c r="NVM34"/>
      <c r="NVN34" s="20"/>
      <c r="NVO34"/>
      <c r="NVP34" s="20"/>
      <c r="NVQ34"/>
      <c r="NVR34" s="20"/>
      <c r="NVS34"/>
      <c r="NVT34" s="20"/>
      <c r="NVU34"/>
      <c r="NVV34" s="20"/>
      <c r="NVW34"/>
      <c r="NVX34" s="20"/>
      <c r="NVY34"/>
      <c r="NVZ34" s="20"/>
      <c r="NWA34"/>
      <c r="NWB34" s="20"/>
      <c r="NWC34"/>
      <c r="NWD34" s="20"/>
      <c r="NWE34"/>
      <c r="NWF34" s="20"/>
      <c r="NWG34"/>
      <c r="NWH34" s="20"/>
      <c r="NWI34"/>
      <c r="NWJ34" s="20"/>
      <c r="NWK34"/>
      <c r="NWL34" s="20"/>
      <c r="NWM34"/>
      <c r="NWN34" s="20"/>
      <c r="NWO34"/>
      <c r="NWP34" s="20"/>
      <c r="NWQ34"/>
      <c r="NWR34" s="20"/>
      <c r="NWS34"/>
      <c r="NWT34" s="20"/>
      <c r="NWU34"/>
      <c r="NWV34" s="20"/>
      <c r="NWW34"/>
      <c r="NWX34" s="20"/>
      <c r="NWY34"/>
      <c r="NWZ34" s="20"/>
      <c r="NXA34"/>
      <c r="NXB34" s="20"/>
      <c r="NXC34"/>
      <c r="NXD34" s="20"/>
      <c r="NXE34"/>
      <c r="NXF34" s="20"/>
      <c r="NXG34"/>
      <c r="NXH34" s="20"/>
      <c r="NXI34"/>
      <c r="NXJ34" s="20"/>
      <c r="NXK34"/>
      <c r="NXL34" s="20"/>
      <c r="NXM34"/>
      <c r="NXN34" s="20"/>
      <c r="NXO34"/>
      <c r="NXP34" s="20"/>
      <c r="NXQ34"/>
      <c r="NXR34" s="20"/>
      <c r="NXS34"/>
      <c r="NXT34" s="20"/>
      <c r="NXU34"/>
      <c r="NXV34" s="20"/>
      <c r="NXW34"/>
      <c r="NXX34" s="20"/>
      <c r="NXY34"/>
      <c r="NXZ34" s="20"/>
      <c r="NYA34"/>
      <c r="NYB34" s="20"/>
      <c r="NYC34"/>
      <c r="NYD34" s="20"/>
      <c r="NYE34"/>
      <c r="NYF34" s="20"/>
      <c r="NYG34"/>
      <c r="NYH34" s="20"/>
      <c r="NYI34"/>
      <c r="NYJ34" s="20"/>
      <c r="NYK34"/>
      <c r="NYL34" s="20"/>
      <c r="NYM34"/>
      <c r="NYN34" s="20"/>
      <c r="NYO34"/>
      <c r="NYP34" s="20"/>
      <c r="NYQ34"/>
      <c r="NYR34" s="20"/>
      <c r="NYS34"/>
      <c r="NYT34" s="20"/>
      <c r="NYU34"/>
      <c r="NYV34" s="20"/>
      <c r="NYW34"/>
      <c r="NYX34" s="20"/>
      <c r="NYY34"/>
      <c r="NYZ34" s="20"/>
      <c r="NZA34"/>
      <c r="NZB34" s="20"/>
      <c r="NZC34"/>
      <c r="NZD34" s="20"/>
      <c r="NZE34"/>
      <c r="NZF34" s="20"/>
      <c r="NZG34"/>
      <c r="NZH34" s="20"/>
      <c r="NZI34"/>
      <c r="NZJ34" s="20"/>
      <c r="NZK34"/>
      <c r="NZL34" s="20"/>
      <c r="NZM34"/>
      <c r="NZN34" s="20"/>
      <c r="NZO34"/>
      <c r="NZP34" s="20"/>
      <c r="NZQ34"/>
      <c r="NZR34" s="20"/>
      <c r="NZS34"/>
      <c r="NZT34" s="20"/>
      <c r="NZU34"/>
      <c r="NZV34" s="20"/>
      <c r="NZW34"/>
      <c r="NZX34" s="20"/>
      <c r="NZY34"/>
      <c r="NZZ34" s="20"/>
      <c r="OAA34"/>
      <c r="OAB34" s="20"/>
      <c r="OAC34"/>
      <c r="OAD34" s="20"/>
      <c r="OAE34"/>
      <c r="OAF34" s="20"/>
      <c r="OAG34"/>
      <c r="OAH34" s="20"/>
      <c r="OAI34"/>
      <c r="OAJ34" s="20"/>
      <c r="OAK34"/>
      <c r="OAL34" s="20"/>
      <c r="OAM34"/>
      <c r="OAN34" s="20"/>
      <c r="OAO34"/>
      <c r="OAP34" s="20"/>
      <c r="OAQ34"/>
      <c r="OAR34" s="20"/>
      <c r="OAS34"/>
      <c r="OAT34" s="20"/>
      <c r="OAU34"/>
      <c r="OAV34" s="20"/>
      <c r="OAW34"/>
      <c r="OAX34" s="20"/>
      <c r="OAY34"/>
      <c r="OAZ34" s="20"/>
      <c r="OBA34"/>
      <c r="OBB34" s="20"/>
      <c r="OBC34"/>
      <c r="OBD34" s="20"/>
      <c r="OBE34"/>
      <c r="OBF34" s="20"/>
      <c r="OBG34"/>
      <c r="OBH34" s="20"/>
      <c r="OBI34"/>
      <c r="OBJ34" s="20"/>
      <c r="OBK34"/>
      <c r="OBL34" s="20"/>
      <c r="OBM34"/>
      <c r="OBN34" s="20"/>
      <c r="OBO34"/>
      <c r="OBP34" s="20"/>
      <c r="OBQ34"/>
      <c r="OBR34" s="20"/>
      <c r="OBS34"/>
      <c r="OBT34" s="20"/>
      <c r="OBU34"/>
      <c r="OBV34" s="20"/>
      <c r="OBW34"/>
      <c r="OBX34" s="20"/>
      <c r="OBY34"/>
      <c r="OBZ34" s="20"/>
      <c r="OCA34"/>
      <c r="OCB34" s="20"/>
      <c r="OCC34"/>
      <c r="OCD34" s="20"/>
      <c r="OCE34"/>
      <c r="OCF34" s="20"/>
      <c r="OCG34"/>
      <c r="OCH34" s="20"/>
      <c r="OCI34"/>
      <c r="OCJ34" s="20"/>
      <c r="OCK34"/>
      <c r="OCL34" s="20"/>
      <c r="OCM34"/>
      <c r="OCN34" s="20"/>
      <c r="OCO34"/>
      <c r="OCP34" s="20"/>
      <c r="OCQ34"/>
      <c r="OCR34" s="20"/>
      <c r="OCS34"/>
      <c r="OCT34" s="20"/>
      <c r="OCU34"/>
      <c r="OCV34" s="20"/>
      <c r="OCW34"/>
      <c r="OCX34" s="20"/>
      <c r="OCY34"/>
      <c r="OCZ34" s="20"/>
      <c r="ODA34"/>
      <c r="ODB34" s="20"/>
      <c r="ODC34"/>
      <c r="ODD34" s="20"/>
      <c r="ODE34"/>
      <c r="ODF34" s="20"/>
      <c r="ODG34"/>
      <c r="ODH34" s="20"/>
      <c r="ODI34"/>
      <c r="ODJ34" s="20"/>
      <c r="ODK34"/>
      <c r="ODL34" s="20"/>
      <c r="ODM34"/>
      <c r="ODN34" s="20"/>
      <c r="ODO34"/>
      <c r="ODP34" s="20"/>
      <c r="ODQ34"/>
      <c r="ODR34" s="20"/>
      <c r="ODS34"/>
      <c r="ODT34" s="20"/>
      <c r="ODU34"/>
      <c r="ODV34" s="20"/>
      <c r="ODW34"/>
      <c r="ODX34" s="20"/>
      <c r="ODY34"/>
      <c r="ODZ34" s="20"/>
      <c r="OEA34"/>
      <c r="OEB34" s="20"/>
      <c r="OEC34"/>
      <c r="OED34" s="20"/>
      <c r="OEE34"/>
      <c r="OEF34" s="20"/>
      <c r="OEG34"/>
      <c r="OEH34" s="20"/>
      <c r="OEI34"/>
      <c r="OEJ34" s="20"/>
      <c r="OEK34"/>
      <c r="OEL34" s="20"/>
      <c r="OEM34"/>
      <c r="OEN34" s="20"/>
      <c r="OEO34"/>
      <c r="OEP34" s="20"/>
      <c r="OEQ34"/>
      <c r="OER34" s="20"/>
      <c r="OES34"/>
      <c r="OET34" s="20"/>
      <c r="OEU34"/>
      <c r="OEV34" s="20"/>
      <c r="OEW34"/>
      <c r="OEX34" s="20"/>
      <c r="OEY34"/>
      <c r="OEZ34" s="20"/>
      <c r="OFA34"/>
      <c r="OFB34" s="20"/>
      <c r="OFC34"/>
      <c r="OFD34" s="20"/>
      <c r="OFE34"/>
      <c r="OFF34" s="20"/>
      <c r="OFG34"/>
      <c r="OFH34" s="20"/>
      <c r="OFI34"/>
      <c r="OFJ34" s="20"/>
      <c r="OFK34"/>
      <c r="OFL34" s="20"/>
      <c r="OFM34"/>
      <c r="OFN34" s="20"/>
      <c r="OFO34"/>
      <c r="OFP34" s="20"/>
      <c r="OFQ34"/>
      <c r="OFR34" s="20"/>
      <c r="OFS34"/>
      <c r="OFT34" s="20"/>
      <c r="OFU34"/>
      <c r="OFV34" s="20"/>
      <c r="OFW34"/>
      <c r="OFX34" s="20"/>
      <c r="OFY34"/>
      <c r="OFZ34" s="20"/>
      <c r="OGA34"/>
      <c r="OGB34" s="20"/>
      <c r="OGC34"/>
      <c r="OGD34" s="20"/>
      <c r="OGE34"/>
      <c r="OGF34" s="20"/>
      <c r="OGG34"/>
      <c r="OGH34" s="20"/>
      <c r="OGI34"/>
      <c r="OGJ34" s="20"/>
      <c r="OGK34"/>
      <c r="OGL34" s="20"/>
      <c r="OGM34"/>
      <c r="OGN34" s="20"/>
      <c r="OGO34"/>
      <c r="OGP34" s="20"/>
      <c r="OGQ34"/>
      <c r="OGR34" s="20"/>
      <c r="OGS34"/>
      <c r="OGT34" s="20"/>
      <c r="OGU34"/>
      <c r="OGV34" s="20"/>
      <c r="OGW34"/>
      <c r="OGX34" s="20"/>
      <c r="OGY34"/>
      <c r="OGZ34" s="20"/>
      <c r="OHA34"/>
      <c r="OHB34" s="20"/>
      <c r="OHC34"/>
      <c r="OHD34" s="20"/>
      <c r="OHE34"/>
      <c r="OHF34" s="20"/>
      <c r="OHG34"/>
      <c r="OHH34" s="20"/>
      <c r="OHI34"/>
      <c r="OHJ34" s="20"/>
      <c r="OHK34"/>
      <c r="OHL34" s="20"/>
      <c r="OHM34"/>
      <c r="OHN34" s="20"/>
      <c r="OHO34"/>
      <c r="OHP34" s="20"/>
      <c r="OHQ34"/>
      <c r="OHR34" s="20"/>
      <c r="OHS34"/>
      <c r="OHT34" s="20"/>
      <c r="OHU34"/>
      <c r="OHV34" s="20"/>
      <c r="OHW34"/>
      <c r="OHX34" s="20"/>
      <c r="OHY34"/>
      <c r="OHZ34" s="20"/>
      <c r="OIA34"/>
      <c r="OIB34" s="20"/>
      <c r="OIC34"/>
      <c r="OID34" s="20"/>
      <c r="OIE34"/>
      <c r="OIF34" s="20"/>
      <c r="OIG34"/>
      <c r="OIH34" s="20"/>
      <c r="OII34"/>
      <c r="OIJ34" s="20"/>
      <c r="OIK34"/>
      <c r="OIL34" s="20"/>
      <c r="OIM34"/>
      <c r="OIN34" s="20"/>
      <c r="OIO34"/>
      <c r="OIP34" s="20"/>
      <c r="OIQ34"/>
      <c r="OIR34" s="20"/>
      <c r="OIS34"/>
      <c r="OIT34" s="20"/>
      <c r="OIU34"/>
      <c r="OIV34" s="20"/>
      <c r="OIW34"/>
      <c r="OIX34" s="20"/>
      <c r="OIY34"/>
      <c r="OIZ34" s="20"/>
      <c r="OJA34"/>
      <c r="OJB34" s="20"/>
      <c r="OJC34"/>
      <c r="OJD34" s="20"/>
      <c r="OJE34"/>
      <c r="OJF34" s="20"/>
      <c r="OJG34"/>
      <c r="OJH34" s="20"/>
      <c r="OJI34"/>
      <c r="OJJ34" s="20"/>
      <c r="OJK34"/>
      <c r="OJL34" s="20"/>
      <c r="OJM34"/>
      <c r="OJN34" s="20"/>
      <c r="OJO34"/>
      <c r="OJP34" s="20"/>
      <c r="OJQ34"/>
      <c r="OJR34" s="20"/>
      <c r="OJS34"/>
      <c r="OJT34" s="20"/>
      <c r="OJU34"/>
      <c r="OJV34" s="20"/>
      <c r="OJW34"/>
      <c r="OJX34" s="20"/>
      <c r="OJY34"/>
      <c r="OJZ34" s="20"/>
      <c r="OKA34"/>
      <c r="OKB34" s="20"/>
      <c r="OKC34"/>
      <c r="OKD34" s="20"/>
      <c r="OKE34"/>
      <c r="OKF34" s="20"/>
      <c r="OKG34"/>
      <c r="OKH34" s="20"/>
      <c r="OKI34"/>
      <c r="OKJ34" s="20"/>
      <c r="OKK34"/>
      <c r="OKL34" s="20"/>
      <c r="OKM34"/>
      <c r="OKN34" s="20"/>
      <c r="OKO34"/>
      <c r="OKP34" s="20"/>
      <c r="OKQ34"/>
      <c r="OKR34" s="20"/>
      <c r="OKS34"/>
      <c r="OKT34" s="20"/>
      <c r="OKU34"/>
      <c r="OKV34" s="20"/>
      <c r="OKW34"/>
      <c r="OKX34" s="20"/>
      <c r="OKY34"/>
      <c r="OKZ34" s="20"/>
      <c r="OLA34"/>
      <c r="OLB34" s="20"/>
      <c r="OLC34"/>
      <c r="OLD34" s="20"/>
      <c r="OLE34"/>
      <c r="OLF34" s="20"/>
      <c r="OLG34"/>
      <c r="OLH34" s="20"/>
      <c r="OLI34"/>
      <c r="OLJ34" s="20"/>
      <c r="OLK34"/>
      <c r="OLL34" s="20"/>
      <c r="OLM34"/>
      <c r="OLN34" s="20"/>
      <c r="OLO34"/>
      <c r="OLP34" s="20"/>
      <c r="OLQ34"/>
      <c r="OLR34" s="20"/>
      <c r="OLS34"/>
      <c r="OLT34" s="20"/>
      <c r="OLU34"/>
      <c r="OLV34" s="20"/>
      <c r="OLW34"/>
      <c r="OLX34" s="20"/>
      <c r="OLY34"/>
      <c r="OLZ34" s="20"/>
      <c r="OMA34"/>
      <c r="OMB34" s="20"/>
      <c r="OMC34"/>
      <c r="OMD34" s="20"/>
      <c r="OME34"/>
      <c r="OMF34" s="20"/>
      <c r="OMG34"/>
      <c r="OMH34" s="20"/>
      <c r="OMI34"/>
      <c r="OMJ34" s="20"/>
      <c r="OMK34"/>
      <c r="OML34" s="20"/>
      <c r="OMM34"/>
      <c r="OMN34" s="20"/>
      <c r="OMO34"/>
      <c r="OMP34" s="20"/>
      <c r="OMQ34"/>
      <c r="OMR34" s="20"/>
      <c r="OMS34"/>
      <c r="OMT34" s="20"/>
      <c r="OMU34"/>
      <c r="OMV34" s="20"/>
      <c r="OMW34"/>
      <c r="OMX34" s="20"/>
      <c r="OMY34"/>
      <c r="OMZ34" s="20"/>
      <c r="ONA34"/>
      <c r="ONB34" s="20"/>
      <c r="ONC34"/>
      <c r="OND34" s="20"/>
      <c r="ONE34"/>
      <c r="ONF34" s="20"/>
      <c r="ONG34"/>
      <c r="ONH34" s="20"/>
      <c r="ONI34"/>
      <c r="ONJ34" s="20"/>
      <c r="ONK34"/>
      <c r="ONL34" s="20"/>
      <c r="ONM34"/>
      <c r="ONN34" s="20"/>
      <c r="ONO34"/>
      <c r="ONP34" s="20"/>
      <c r="ONQ34"/>
      <c r="ONR34" s="20"/>
      <c r="ONS34"/>
      <c r="ONT34" s="20"/>
      <c r="ONU34"/>
      <c r="ONV34" s="20"/>
      <c r="ONW34"/>
      <c r="ONX34" s="20"/>
      <c r="ONY34"/>
      <c r="ONZ34" s="20"/>
      <c r="OOA34"/>
      <c r="OOB34" s="20"/>
      <c r="OOC34"/>
      <c r="OOD34" s="20"/>
      <c r="OOE34"/>
      <c r="OOF34" s="20"/>
      <c r="OOG34"/>
      <c r="OOH34" s="20"/>
      <c r="OOI34"/>
      <c r="OOJ34" s="20"/>
      <c r="OOK34"/>
      <c r="OOL34" s="20"/>
      <c r="OOM34"/>
      <c r="OON34" s="20"/>
      <c r="OOO34"/>
      <c r="OOP34" s="20"/>
      <c r="OOQ34"/>
      <c r="OOR34" s="20"/>
      <c r="OOS34"/>
      <c r="OOT34" s="20"/>
      <c r="OOU34"/>
      <c r="OOV34" s="20"/>
      <c r="OOW34"/>
      <c r="OOX34" s="20"/>
      <c r="OOY34"/>
      <c r="OOZ34" s="20"/>
      <c r="OPA34"/>
      <c r="OPB34" s="20"/>
      <c r="OPC34"/>
      <c r="OPD34" s="20"/>
      <c r="OPE34"/>
      <c r="OPF34" s="20"/>
      <c r="OPG34"/>
      <c r="OPH34" s="20"/>
      <c r="OPI34"/>
      <c r="OPJ34" s="20"/>
      <c r="OPK34"/>
      <c r="OPL34" s="20"/>
      <c r="OPM34"/>
      <c r="OPN34" s="20"/>
      <c r="OPO34"/>
      <c r="OPP34" s="20"/>
      <c r="OPQ34"/>
      <c r="OPR34" s="20"/>
      <c r="OPS34"/>
      <c r="OPT34" s="20"/>
      <c r="OPU34"/>
      <c r="OPV34" s="20"/>
      <c r="OPW34"/>
      <c r="OPX34" s="20"/>
      <c r="OPY34"/>
      <c r="OPZ34" s="20"/>
      <c r="OQA34"/>
      <c r="OQB34" s="20"/>
      <c r="OQC34"/>
      <c r="OQD34" s="20"/>
      <c r="OQE34"/>
      <c r="OQF34" s="20"/>
      <c r="OQG34"/>
      <c r="OQH34" s="20"/>
      <c r="OQI34"/>
      <c r="OQJ34" s="20"/>
      <c r="OQK34"/>
      <c r="OQL34" s="20"/>
      <c r="OQM34"/>
      <c r="OQN34" s="20"/>
      <c r="OQO34"/>
      <c r="OQP34" s="20"/>
      <c r="OQQ34"/>
      <c r="OQR34" s="20"/>
      <c r="OQS34"/>
      <c r="OQT34" s="20"/>
      <c r="OQU34"/>
      <c r="OQV34" s="20"/>
      <c r="OQW34"/>
      <c r="OQX34" s="20"/>
      <c r="OQY34"/>
      <c r="OQZ34" s="20"/>
      <c r="ORA34"/>
      <c r="ORB34" s="20"/>
      <c r="ORC34"/>
      <c r="ORD34" s="20"/>
      <c r="ORE34"/>
      <c r="ORF34" s="20"/>
      <c r="ORG34"/>
      <c r="ORH34" s="20"/>
      <c r="ORI34"/>
      <c r="ORJ34" s="20"/>
      <c r="ORK34"/>
      <c r="ORL34" s="20"/>
      <c r="ORM34"/>
      <c r="ORN34" s="20"/>
      <c r="ORO34"/>
      <c r="ORP34" s="20"/>
      <c r="ORQ34"/>
      <c r="ORR34" s="20"/>
      <c r="ORS34"/>
      <c r="ORT34" s="20"/>
      <c r="ORU34"/>
      <c r="ORV34" s="20"/>
      <c r="ORW34"/>
      <c r="ORX34" s="20"/>
      <c r="ORY34"/>
      <c r="ORZ34" s="20"/>
      <c r="OSA34"/>
      <c r="OSB34" s="20"/>
      <c r="OSC34"/>
      <c r="OSD34" s="20"/>
      <c r="OSE34"/>
      <c r="OSF34" s="20"/>
      <c r="OSG34"/>
      <c r="OSH34" s="20"/>
      <c r="OSI34"/>
      <c r="OSJ34" s="20"/>
      <c r="OSK34"/>
      <c r="OSL34" s="20"/>
      <c r="OSM34"/>
      <c r="OSN34" s="20"/>
      <c r="OSO34"/>
      <c r="OSP34" s="20"/>
      <c r="OSQ34"/>
      <c r="OSR34" s="20"/>
      <c r="OSS34"/>
      <c r="OST34" s="20"/>
      <c r="OSU34"/>
      <c r="OSV34" s="20"/>
      <c r="OSW34"/>
      <c r="OSX34" s="20"/>
      <c r="OSY34"/>
      <c r="OSZ34" s="20"/>
      <c r="OTA34"/>
      <c r="OTB34" s="20"/>
      <c r="OTC34"/>
      <c r="OTD34" s="20"/>
      <c r="OTE34"/>
      <c r="OTF34" s="20"/>
      <c r="OTG34"/>
      <c r="OTH34" s="20"/>
      <c r="OTI34"/>
      <c r="OTJ34" s="20"/>
      <c r="OTK34"/>
      <c r="OTL34" s="20"/>
      <c r="OTM34"/>
      <c r="OTN34" s="20"/>
      <c r="OTO34"/>
      <c r="OTP34" s="20"/>
      <c r="OTQ34"/>
      <c r="OTR34" s="20"/>
      <c r="OTS34"/>
      <c r="OTT34" s="20"/>
      <c r="OTU34"/>
      <c r="OTV34" s="20"/>
      <c r="OTW34"/>
      <c r="OTX34" s="20"/>
      <c r="OTY34"/>
      <c r="OTZ34" s="20"/>
      <c r="OUA34"/>
      <c r="OUB34" s="20"/>
      <c r="OUC34"/>
      <c r="OUD34" s="20"/>
      <c r="OUE34"/>
      <c r="OUF34" s="20"/>
      <c r="OUG34"/>
      <c r="OUH34" s="20"/>
      <c r="OUI34"/>
      <c r="OUJ34" s="20"/>
      <c r="OUK34"/>
      <c r="OUL34" s="20"/>
      <c r="OUM34"/>
      <c r="OUN34" s="20"/>
      <c r="OUO34"/>
      <c r="OUP34" s="20"/>
      <c r="OUQ34"/>
      <c r="OUR34" s="20"/>
      <c r="OUS34"/>
      <c r="OUT34" s="20"/>
      <c r="OUU34"/>
      <c r="OUV34" s="20"/>
      <c r="OUW34"/>
      <c r="OUX34" s="20"/>
      <c r="OUY34"/>
      <c r="OUZ34" s="20"/>
      <c r="OVA34"/>
      <c r="OVB34" s="20"/>
      <c r="OVC34"/>
      <c r="OVD34" s="20"/>
      <c r="OVE34"/>
      <c r="OVF34" s="20"/>
      <c r="OVG34"/>
      <c r="OVH34" s="20"/>
      <c r="OVI34"/>
      <c r="OVJ34" s="20"/>
      <c r="OVK34"/>
      <c r="OVL34" s="20"/>
      <c r="OVM34"/>
      <c r="OVN34" s="20"/>
      <c r="OVO34"/>
      <c r="OVP34" s="20"/>
      <c r="OVQ34"/>
      <c r="OVR34" s="20"/>
      <c r="OVS34"/>
      <c r="OVT34" s="20"/>
      <c r="OVU34"/>
      <c r="OVV34" s="20"/>
      <c r="OVW34"/>
      <c r="OVX34" s="20"/>
      <c r="OVY34"/>
      <c r="OVZ34" s="20"/>
      <c r="OWA34"/>
      <c r="OWB34" s="20"/>
      <c r="OWC34"/>
      <c r="OWD34" s="20"/>
      <c r="OWE34"/>
      <c r="OWF34" s="20"/>
      <c r="OWG34"/>
      <c r="OWH34" s="20"/>
      <c r="OWI34"/>
      <c r="OWJ34" s="20"/>
      <c r="OWK34"/>
      <c r="OWL34" s="20"/>
      <c r="OWM34"/>
      <c r="OWN34" s="20"/>
      <c r="OWO34"/>
      <c r="OWP34" s="20"/>
      <c r="OWQ34"/>
      <c r="OWR34" s="20"/>
      <c r="OWS34"/>
      <c r="OWT34" s="20"/>
      <c r="OWU34"/>
      <c r="OWV34" s="20"/>
      <c r="OWW34"/>
      <c r="OWX34" s="20"/>
      <c r="OWY34"/>
      <c r="OWZ34" s="20"/>
      <c r="OXA34"/>
      <c r="OXB34" s="20"/>
      <c r="OXC34"/>
      <c r="OXD34" s="20"/>
      <c r="OXE34"/>
      <c r="OXF34" s="20"/>
      <c r="OXG34"/>
      <c r="OXH34" s="20"/>
      <c r="OXI34"/>
      <c r="OXJ34" s="20"/>
      <c r="OXK34"/>
      <c r="OXL34" s="20"/>
      <c r="OXM34"/>
      <c r="OXN34" s="20"/>
      <c r="OXO34"/>
      <c r="OXP34" s="20"/>
      <c r="OXQ34"/>
      <c r="OXR34" s="20"/>
      <c r="OXS34"/>
      <c r="OXT34" s="20"/>
      <c r="OXU34"/>
      <c r="OXV34" s="20"/>
      <c r="OXW34"/>
      <c r="OXX34" s="20"/>
      <c r="OXY34"/>
      <c r="OXZ34" s="20"/>
      <c r="OYA34"/>
      <c r="OYB34" s="20"/>
      <c r="OYC34"/>
      <c r="OYD34" s="20"/>
      <c r="OYE34"/>
      <c r="OYF34" s="20"/>
      <c r="OYG34"/>
      <c r="OYH34" s="20"/>
      <c r="OYI34"/>
      <c r="OYJ34" s="20"/>
      <c r="OYK34"/>
      <c r="OYL34" s="20"/>
      <c r="OYM34"/>
      <c r="OYN34" s="20"/>
      <c r="OYO34"/>
      <c r="OYP34" s="20"/>
      <c r="OYQ34"/>
      <c r="OYR34" s="20"/>
      <c r="OYS34"/>
      <c r="OYT34" s="20"/>
      <c r="OYU34"/>
      <c r="OYV34" s="20"/>
      <c r="OYW34"/>
      <c r="OYX34" s="20"/>
      <c r="OYY34"/>
      <c r="OYZ34" s="20"/>
      <c r="OZA34"/>
      <c r="OZB34" s="20"/>
      <c r="OZC34"/>
      <c r="OZD34" s="20"/>
      <c r="OZE34"/>
      <c r="OZF34" s="20"/>
      <c r="OZG34"/>
      <c r="OZH34" s="20"/>
      <c r="OZI34"/>
      <c r="OZJ34" s="20"/>
      <c r="OZK34"/>
      <c r="OZL34" s="20"/>
      <c r="OZM34"/>
      <c r="OZN34" s="20"/>
      <c r="OZO34"/>
      <c r="OZP34" s="20"/>
      <c r="OZQ34"/>
      <c r="OZR34" s="20"/>
      <c r="OZS34"/>
      <c r="OZT34" s="20"/>
      <c r="OZU34"/>
      <c r="OZV34" s="20"/>
      <c r="OZW34"/>
      <c r="OZX34" s="20"/>
      <c r="OZY34"/>
      <c r="OZZ34" s="20"/>
      <c r="PAA34"/>
      <c r="PAB34" s="20"/>
      <c r="PAC34"/>
      <c r="PAD34" s="20"/>
      <c r="PAE34"/>
      <c r="PAF34" s="20"/>
      <c r="PAG34"/>
      <c r="PAH34" s="20"/>
      <c r="PAI34"/>
      <c r="PAJ34" s="20"/>
      <c r="PAK34"/>
      <c r="PAL34" s="20"/>
      <c r="PAM34"/>
      <c r="PAN34" s="20"/>
      <c r="PAO34"/>
      <c r="PAP34" s="20"/>
      <c r="PAQ34"/>
      <c r="PAR34" s="20"/>
      <c r="PAS34"/>
      <c r="PAT34" s="20"/>
      <c r="PAU34"/>
      <c r="PAV34" s="20"/>
      <c r="PAW34"/>
      <c r="PAX34" s="20"/>
      <c r="PAY34"/>
      <c r="PAZ34" s="20"/>
      <c r="PBA34"/>
      <c r="PBB34" s="20"/>
      <c r="PBC34"/>
      <c r="PBD34" s="20"/>
      <c r="PBE34"/>
      <c r="PBF34" s="20"/>
      <c r="PBG34"/>
      <c r="PBH34" s="20"/>
      <c r="PBI34"/>
      <c r="PBJ34" s="20"/>
      <c r="PBK34"/>
      <c r="PBL34" s="20"/>
      <c r="PBM34"/>
      <c r="PBN34" s="20"/>
      <c r="PBO34"/>
      <c r="PBP34" s="20"/>
      <c r="PBQ34"/>
      <c r="PBR34" s="20"/>
      <c r="PBS34"/>
      <c r="PBT34" s="20"/>
      <c r="PBU34"/>
      <c r="PBV34" s="20"/>
      <c r="PBW34"/>
      <c r="PBX34" s="20"/>
      <c r="PBY34"/>
      <c r="PBZ34" s="20"/>
      <c r="PCA34"/>
      <c r="PCB34" s="20"/>
      <c r="PCC34"/>
      <c r="PCD34" s="20"/>
      <c r="PCE34"/>
      <c r="PCF34" s="20"/>
      <c r="PCG34"/>
      <c r="PCH34" s="20"/>
      <c r="PCI34"/>
      <c r="PCJ34" s="20"/>
      <c r="PCK34"/>
      <c r="PCL34" s="20"/>
      <c r="PCM34"/>
      <c r="PCN34" s="20"/>
      <c r="PCO34"/>
      <c r="PCP34" s="20"/>
      <c r="PCQ34"/>
      <c r="PCR34" s="20"/>
      <c r="PCS34"/>
      <c r="PCT34" s="20"/>
      <c r="PCU34"/>
      <c r="PCV34" s="20"/>
      <c r="PCW34"/>
      <c r="PCX34" s="20"/>
      <c r="PCY34"/>
      <c r="PCZ34" s="20"/>
      <c r="PDA34"/>
      <c r="PDB34" s="20"/>
      <c r="PDC34"/>
      <c r="PDD34" s="20"/>
      <c r="PDE34"/>
      <c r="PDF34" s="20"/>
      <c r="PDG34"/>
      <c r="PDH34" s="20"/>
      <c r="PDI34"/>
      <c r="PDJ34" s="20"/>
      <c r="PDK34"/>
      <c r="PDL34" s="20"/>
      <c r="PDM34"/>
      <c r="PDN34" s="20"/>
      <c r="PDO34"/>
      <c r="PDP34" s="20"/>
      <c r="PDQ34"/>
      <c r="PDR34" s="20"/>
      <c r="PDS34"/>
      <c r="PDT34" s="20"/>
      <c r="PDU34"/>
      <c r="PDV34" s="20"/>
      <c r="PDW34"/>
      <c r="PDX34" s="20"/>
      <c r="PDY34"/>
      <c r="PDZ34" s="20"/>
      <c r="PEA34"/>
      <c r="PEB34" s="20"/>
      <c r="PEC34"/>
      <c r="PED34" s="20"/>
      <c r="PEE34"/>
      <c r="PEF34" s="20"/>
      <c r="PEG34"/>
      <c r="PEH34" s="20"/>
      <c r="PEI34"/>
      <c r="PEJ34" s="20"/>
      <c r="PEK34"/>
      <c r="PEL34" s="20"/>
      <c r="PEM34"/>
      <c r="PEN34" s="20"/>
      <c r="PEO34"/>
      <c r="PEP34" s="20"/>
      <c r="PEQ34"/>
      <c r="PER34" s="20"/>
      <c r="PES34"/>
      <c r="PET34" s="20"/>
      <c r="PEU34"/>
      <c r="PEV34" s="20"/>
      <c r="PEW34"/>
      <c r="PEX34" s="20"/>
      <c r="PEY34"/>
      <c r="PEZ34" s="20"/>
      <c r="PFA34"/>
      <c r="PFB34" s="20"/>
      <c r="PFC34"/>
      <c r="PFD34" s="20"/>
      <c r="PFE34"/>
      <c r="PFF34" s="20"/>
      <c r="PFG34"/>
      <c r="PFH34" s="20"/>
      <c r="PFI34"/>
      <c r="PFJ34" s="20"/>
      <c r="PFK34"/>
      <c r="PFL34" s="20"/>
      <c r="PFM34"/>
      <c r="PFN34" s="20"/>
      <c r="PFO34"/>
      <c r="PFP34" s="20"/>
      <c r="PFQ34"/>
      <c r="PFR34" s="20"/>
      <c r="PFS34"/>
      <c r="PFT34" s="20"/>
      <c r="PFU34"/>
      <c r="PFV34" s="20"/>
      <c r="PFW34"/>
      <c r="PFX34" s="20"/>
      <c r="PFY34"/>
      <c r="PFZ34" s="20"/>
      <c r="PGA34"/>
      <c r="PGB34" s="20"/>
      <c r="PGC34"/>
      <c r="PGD34" s="20"/>
      <c r="PGE34"/>
      <c r="PGF34" s="20"/>
      <c r="PGG34"/>
      <c r="PGH34" s="20"/>
      <c r="PGI34"/>
      <c r="PGJ34" s="20"/>
      <c r="PGK34"/>
      <c r="PGL34" s="20"/>
      <c r="PGM34"/>
      <c r="PGN34" s="20"/>
      <c r="PGO34"/>
      <c r="PGP34" s="20"/>
      <c r="PGQ34"/>
      <c r="PGR34" s="20"/>
      <c r="PGS34"/>
      <c r="PGT34" s="20"/>
      <c r="PGU34"/>
      <c r="PGV34" s="20"/>
      <c r="PGW34"/>
      <c r="PGX34" s="20"/>
      <c r="PGY34"/>
      <c r="PGZ34" s="20"/>
      <c r="PHA34"/>
      <c r="PHB34" s="20"/>
      <c r="PHC34"/>
      <c r="PHD34" s="20"/>
      <c r="PHE34"/>
      <c r="PHF34" s="20"/>
      <c r="PHG34"/>
      <c r="PHH34" s="20"/>
      <c r="PHI34"/>
      <c r="PHJ34" s="20"/>
      <c r="PHK34"/>
      <c r="PHL34" s="20"/>
      <c r="PHM34"/>
      <c r="PHN34" s="20"/>
      <c r="PHO34"/>
      <c r="PHP34" s="20"/>
      <c r="PHQ34"/>
      <c r="PHR34" s="20"/>
      <c r="PHS34"/>
      <c r="PHT34" s="20"/>
      <c r="PHU34"/>
      <c r="PHV34" s="20"/>
      <c r="PHW34"/>
      <c r="PHX34" s="20"/>
      <c r="PHY34"/>
      <c r="PHZ34" s="20"/>
      <c r="PIA34"/>
      <c r="PIB34" s="20"/>
      <c r="PIC34"/>
      <c r="PID34" s="20"/>
      <c r="PIE34"/>
      <c r="PIF34" s="20"/>
      <c r="PIG34"/>
      <c r="PIH34" s="20"/>
      <c r="PII34"/>
      <c r="PIJ34" s="20"/>
      <c r="PIK34"/>
      <c r="PIL34" s="20"/>
      <c r="PIM34"/>
      <c r="PIN34" s="20"/>
      <c r="PIO34"/>
      <c r="PIP34" s="20"/>
      <c r="PIQ34"/>
      <c r="PIR34" s="20"/>
      <c r="PIS34"/>
      <c r="PIT34" s="20"/>
      <c r="PIU34"/>
      <c r="PIV34" s="20"/>
      <c r="PIW34"/>
      <c r="PIX34" s="20"/>
      <c r="PIY34"/>
      <c r="PIZ34" s="20"/>
      <c r="PJA34"/>
      <c r="PJB34" s="20"/>
      <c r="PJC34"/>
      <c r="PJD34" s="20"/>
      <c r="PJE34"/>
      <c r="PJF34" s="20"/>
      <c r="PJG34"/>
      <c r="PJH34" s="20"/>
      <c r="PJI34"/>
      <c r="PJJ34" s="20"/>
      <c r="PJK34"/>
      <c r="PJL34" s="20"/>
      <c r="PJM34"/>
      <c r="PJN34" s="20"/>
      <c r="PJO34"/>
      <c r="PJP34" s="20"/>
      <c r="PJQ34"/>
      <c r="PJR34" s="20"/>
      <c r="PJS34"/>
      <c r="PJT34" s="20"/>
      <c r="PJU34"/>
      <c r="PJV34" s="20"/>
      <c r="PJW34"/>
      <c r="PJX34" s="20"/>
      <c r="PJY34"/>
      <c r="PJZ34" s="20"/>
      <c r="PKA34"/>
      <c r="PKB34" s="20"/>
      <c r="PKC34"/>
      <c r="PKD34" s="20"/>
      <c r="PKE34"/>
      <c r="PKF34" s="20"/>
      <c r="PKG34"/>
      <c r="PKH34" s="20"/>
      <c r="PKI34"/>
      <c r="PKJ34" s="20"/>
      <c r="PKK34"/>
      <c r="PKL34" s="20"/>
      <c r="PKM34"/>
      <c r="PKN34" s="20"/>
      <c r="PKO34"/>
      <c r="PKP34" s="20"/>
      <c r="PKQ34"/>
      <c r="PKR34" s="20"/>
      <c r="PKS34"/>
      <c r="PKT34" s="20"/>
      <c r="PKU34"/>
      <c r="PKV34" s="20"/>
      <c r="PKW34"/>
      <c r="PKX34" s="20"/>
      <c r="PKY34"/>
      <c r="PKZ34" s="20"/>
      <c r="PLA34"/>
      <c r="PLB34" s="20"/>
      <c r="PLC34"/>
      <c r="PLD34" s="20"/>
      <c r="PLE34"/>
      <c r="PLF34" s="20"/>
      <c r="PLG34"/>
      <c r="PLH34" s="20"/>
      <c r="PLI34"/>
      <c r="PLJ34" s="20"/>
      <c r="PLK34"/>
      <c r="PLL34" s="20"/>
      <c r="PLM34"/>
      <c r="PLN34" s="20"/>
      <c r="PLO34"/>
      <c r="PLP34" s="20"/>
      <c r="PLQ34"/>
      <c r="PLR34" s="20"/>
      <c r="PLS34"/>
      <c r="PLT34" s="20"/>
      <c r="PLU34"/>
      <c r="PLV34" s="20"/>
      <c r="PLW34"/>
      <c r="PLX34" s="20"/>
      <c r="PLY34"/>
      <c r="PLZ34" s="20"/>
      <c r="PMA34"/>
      <c r="PMB34" s="20"/>
      <c r="PMC34"/>
      <c r="PMD34" s="20"/>
      <c r="PME34"/>
      <c r="PMF34" s="20"/>
      <c r="PMG34"/>
      <c r="PMH34" s="20"/>
      <c r="PMI34"/>
      <c r="PMJ34" s="20"/>
      <c r="PMK34"/>
      <c r="PML34" s="20"/>
      <c r="PMM34"/>
      <c r="PMN34" s="20"/>
      <c r="PMO34"/>
      <c r="PMP34" s="20"/>
      <c r="PMQ34"/>
      <c r="PMR34" s="20"/>
      <c r="PMS34"/>
      <c r="PMT34" s="20"/>
      <c r="PMU34"/>
      <c r="PMV34" s="20"/>
      <c r="PMW34"/>
      <c r="PMX34" s="20"/>
      <c r="PMY34"/>
      <c r="PMZ34" s="20"/>
      <c r="PNA34"/>
      <c r="PNB34" s="20"/>
      <c r="PNC34"/>
      <c r="PND34" s="20"/>
      <c r="PNE34"/>
      <c r="PNF34" s="20"/>
      <c r="PNG34"/>
      <c r="PNH34" s="20"/>
      <c r="PNI34"/>
      <c r="PNJ34" s="20"/>
      <c r="PNK34"/>
      <c r="PNL34" s="20"/>
      <c r="PNM34"/>
      <c r="PNN34" s="20"/>
      <c r="PNO34"/>
      <c r="PNP34" s="20"/>
      <c r="PNQ34"/>
      <c r="PNR34" s="20"/>
      <c r="PNS34"/>
      <c r="PNT34" s="20"/>
      <c r="PNU34"/>
      <c r="PNV34" s="20"/>
      <c r="PNW34"/>
      <c r="PNX34" s="20"/>
      <c r="PNY34"/>
      <c r="PNZ34" s="20"/>
      <c r="POA34"/>
      <c r="POB34" s="20"/>
      <c r="POC34"/>
      <c r="POD34" s="20"/>
      <c r="POE34"/>
      <c r="POF34" s="20"/>
      <c r="POG34"/>
      <c r="POH34" s="20"/>
      <c r="POI34"/>
      <c r="POJ34" s="20"/>
      <c r="POK34"/>
      <c r="POL34" s="20"/>
      <c r="POM34"/>
      <c r="PON34" s="20"/>
      <c r="POO34"/>
      <c r="POP34" s="20"/>
      <c r="POQ34"/>
      <c r="POR34" s="20"/>
      <c r="POS34"/>
      <c r="POT34" s="20"/>
      <c r="POU34"/>
      <c r="POV34" s="20"/>
      <c r="POW34"/>
      <c r="POX34" s="20"/>
      <c r="POY34"/>
      <c r="POZ34" s="20"/>
      <c r="PPA34"/>
      <c r="PPB34" s="20"/>
      <c r="PPC34"/>
      <c r="PPD34" s="20"/>
      <c r="PPE34"/>
      <c r="PPF34" s="20"/>
      <c r="PPG34"/>
      <c r="PPH34" s="20"/>
      <c r="PPI34"/>
      <c r="PPJ34" s="20"/>
      <c r="PPK34"/>
      <c r="PPL34" s="20"/>
      <c r="PPM34"/>
      <c r="PPN34" s="20"/>
      <c r="PPO34"/>
      <c r="PPP34" s="20"/>
      <c r="PPQ34"/>
      <c r="PPR34" s="20"/>
      <c r="PPS34"/>
      <c r="PPT34" s="20"/>
      <c r="PPU34"/>
      <c r="PPV34" s="20"/>
      <c r="PPW34"/>
      <c r="PPX34" s="20"/>
      <c r="PPY34"/>
      <c r="PPZ34" s="20"/>
      <c r="PQA34"/>
      <c r="PQB34" s="20"/>
      <c r="PQC34"/>
      <c r="PQD34" s="20"/>
      <c r="PQE34"/>
      <c r="PQF34" s="20"/>
      <c r="PQG34"/>
      <c r="PQH34" s="20"/>
      <c r="PQI34"/>
      <c r="PQJ34" s="20"/>
      <c r="PQK34"/>
      <c r="PQL34" s="20"/>
      <c r="PQM34"/>
      <c r="PQN34" s="20"/>
      <c r="PQO34"/>
      <c r="PQP34" s="20"/>
      <c r="PQQ34"/>
      <c r="PQR34" s="20"/>
      <c r="PQS34"/>
      <c r="PQT34" s="20"/>
      <c r="PQU34"/>
      <c r="PQV34" s="20"/>
      <c r="PQW34"/>
      <c r="PQX34" s="20"/>
      <c r="PQY34"/>
      <c r="PQZ34" s="20"/>
      <c r="PRA34"/>
      <c r="PRB34" s="20"/>
      <c r="PRC34"/>
      <c r="PRD34" s="20"/>
      <c r="PRE34"/>
      <c r="PRF34" s="20"/>
      <c r="PRG34"/>
      <c r="PRH34" s="20"/>
      <c r="PRI34"/>
      <c r="PRJ34" s="20"/>
      <c r="PRK34"/>
      <c r="PRL34" s="20"/>
      <c r="PRM34"/>
      <c r="PRN34" s="20"/>
      <c r="PRO34"/>
      <c r="PRP34" s="20"/>
      <c r="PRQ34"/>
      <c r="PRR34" s="20"/>
      <c r="PRS34"/>
      <c r="PRT34" s="20"/>
      <c r="PRU34"/>
      <c r="PRV34" s="20"/>
      <c r="PRW34"/>
      <c r="PRX34" s="20"/>
      <c r="PRY34"/>
      <c r="PRZ34" s="20"/>
      <c r="PSA34"/>
      <c r="PSB34" s="20"/>
      <c r="PSC34"/>
      <c r="PSD34" s="20"/>
      <c r="PSE34"/>
      <c r="PSF34" s="20"/>
      <c r="PSG34"/>
      <c r="PSH34" s="20"/>
      <c r="PSI34"/>
      <c r="PSJ34" s="20"/>
      <c r="PSK34"/>
      <c r="PSL34" s="20"/>
      <c r="PSM34"/>
      <c r="PSN34" s="20"/>
      <c r="PSO34"/>
      <c r="PSP34" s="20"/>
      <c r="PSQ34"/>
      <c r="PSR34" s="20"/>
      <c r="PSS34"/>
      <c r="PST34" s="20"/>
      <c r="PSU34"/>
      <c r="PSV34" s="20"/>
      <c r="PSW34"/>
      <c r="PSX34" s="20"/>
      <c r="PSY34"/>
      <c r="PSZ34" s="20"/>
      <c r="PTA34"/>
      <c r="PTB34" s="20"/>
      <c r="PTC34"/>
      <c r="PTD34" s="20"/>
      <c r="PTE34"/>
      <c r="PTF34" s="20"/>
      <c r="PTG34"/>
      <c r="PTH34" s="20"/>
      <c r="PTI34"/>
      <c r="PTJ34" s="20"/>
      <c r="PTK34"/>
      <c r="PTL34" s="20"/>
      <c r="PTM34"/>
      <c r="PTN34" s="20"/>
      <c r="PTO34"/>
      <c r="PTP34" s="20"/>
      <c r="PTQ34"/>
      <c r="PTR34" s="20"/>
      <c r="PTS34"/>
      <c r="PTT34" s="20"/>
      <c r="PTU34"/>
      <c r="PTV34" s="20"/>
      <c r="PTW34"/>
      <c r="PTX34" s="20"/>
      <c r="PTY34"/>
      <c r="PTZ34" s="20"/>
      <c r="PUA34"/>
      <c r="PUB34" s="20"/>
      <c r="PUC34"/>
      <c r="PUD34" s="20"/>
      <c r="PUE34"/>
      <c r="PUF34" s="20"/>
      <c r="PUG34"/>
      <c r="PUH34" s="20"/>
      <c r="PUI34"/>
      <c r="PUJ34" s="20"/>
      <c r="PUK34"/>
      <c r="PUL34" s="20"/>
      <c r="PUM34"/>
      <c r="PUN34" s="20"/>
      <c r="PUO34"/>
      <c r="PUP34" s="20"/>
      <c r="PUQ34"/>
      <c r="PUR34" s="20"/>
      <c r="PUS34"/>
      <c r="PUT34" s="20"/>
      <c r="PUU34"/>
      <c r="PUV34" s="20"/>
      <c r="PUW34"/>
      <c r="PUX34" s="20"/>
      <c r="PUY34"/>
      <c r="PUZ34" s="20"/>
      <c r="PVA34"/>
      <c r="PVB34" s="20"/>
      <c r="PVC34"/>
      <c r="PVD34" s="20"/>
      <c r="PVE34"/>
      <c r="PVF34" s="20"/>
      <c r="PVG34"/>
      <c r="PVH34" s="20"/>
      <c r="PVI34"/>
      <c r="PVJ34" s="20"/>
      <c r="PVK34"/>
      <c r="PVL34" s="20"/>
      <c r="PVM34"/>
      <c r="PVN34" s="20"/>
      <c r="PVO34"/>
      <c r="PVP34" s="20"/>
      <c r="PVQ34"/>
      <c r="PVR34" s="20"/>
      <c r="PVS34"/>
      <c r="PVT34" s="20"/>
      <c r="PVU34"/>
      <c r="PVV34" s="20"/>
      <c r="PVW34"/>
      <c r="PVX34" s="20"/>
      <c r="PVY34"/>
      <c r="PVZ34" s="20"/>
      <c r="PWA34"/>
      <c r="PWB34" s="20"/>
      <c r="PWC34"/>
      <c r="PWD34" s="20"/>
      <c r="PWE34"/>
      <c r="PWF34" s="20"/>
      <c r="PWG34"/>
      <c r="PWH34" s="20"/>
      <c r="PWI34"/>
      <c r="PWJ34" s="20"/>
      <c r="PWK34"/>
      <c r="PWL34" s="20"/>
      <c r="PWM34"/>
      <c r="PWN34" s="20"/>
      <c r="PWO34"/>
      <c r="PWP34" s="20"/>
      <c r="PWQ34"/>
      <c r="PWR34" s="20"/>
      <c r="PWS34"/>
      <c r="PWT34" s="20"/>
      <c r="PWU34"/>
      <c r="PWV34" s="20"/>
      <c r="PWW34"/>
      <c r="PWX34" s="20"/>
      <c r="PWY34"/>
      <c r="PWZ34" s="20"/>
      <c r="PXA34"/>
      <c r="PXB34" s="20"/>
      <c r="PXC34"/>
      <c r="PXD34" s="20"/>
      <c r="PXE34"/>
      <c r="PXF34" s="20"/>
      <c r="PXG34"/>
      <c r="PXH34" s="20"/>
      <c r="PXI34"/>
      <c r="PXJ34" s="20"/>
      <c r="PXK34"/>
      <c r="PXL34" s="20"/>
      <c r="PXM34"/>
      <c r="PXN34" s="20"/>
      <c r="PXO34"/>
      <c r="PXP34" s="20"/>
      <c r="PXQ34"/>
      <c r="PXR34" s="20"/>
      <c r="PXS34"/>
      <c r="PXT34" s="20"/>
      <c r="PXU34"/>
      <c r="PXV34" s="20"/>
      <c r="PXW34"/>
      <c r="PXX34" s="20"/>
      <c r="PXY34"/>
      <c r="PXZ34" s="20"/>
      <c r="PYA34"/>
      <c r="PYB34" s="20"/>
      <c r="PYC34"/>
      <c r="PYD34" s="20"/>
      <c r="PYE34"/>
      <c r="PYF34" s="20"/>
      <c r="PYG34"/>
      <c r="PYH34" s="20"/>
      <c r="PYI34"/>
      <c r="PYJ34" s="20"/>
      <c r="PYK34"/>
      <c r="PYL34" s="20"/>
      <c r="PYM34"/>
      <c r="PYN34" s="20"/>
      <c r="PYO34"/>
      <c r="PYP34" s="20"/>
      <c r="PYQ34"/>
      <c r="PYR34" s="20"/>
      <c r="PYS34"/>
      <c r="PYT34" s="20"/>
      <c r="PYU34"/>
      <c r="PYV34" s="20"/>
      <c r="PYW34"/>
      <c r="PYX34" s="20"/>
      <c r="PYY34"/>
      <c r="PYZ34" s="20"/>
      <c r="PZA34"/>
      <c r="PZB34" s="20"/>
      <c r="PZC34"/>
      <c r="PZD34" s="20"/>
      <c r="PZE34"/>
      <c r="PZF34" s="20"/>
      <c r="PZG34"/>
      <c r="PZH34" s="20"/>
      <c r="PZI34"/>
      <c r="PZJ34" s="20"/>
      <c r="PZK34"/>
      <c r="PZL34" s="20"/>
      <c r="PZM34"/>
      <c r="PZN34" s="20"/>
      <c r="PZO34"/>
      <c r="PZP34" s="20"/>
      <c r="PZQ34"/>
      <c r="PZR34" s="20"/>
      <c r="PZS34"/>
      <c r="PZT34" s="20"/>
      <c r="PZU34"/>
      <c r="PZV34" s="20"/>
      <c r="PZW34"/>
      <c r="PZX34" s="20"/>
      <c r="PZY34"/>
      <c r="PZZ34" s="20"/>
      <c r="QAA34"/>
      <c r="QAB34" s="20"/>
      <c r="QAC34"/>
      <c r="QAD34" s="20"/>
      <c r="QAE34"/>
      <c r="QAF34" s="20"/>
      <c r="QAG34"/>
      <c r="QAH34" s="20"/>
      <c r="QAI34"/>
      <c r="QAJ34" s="20"/>
      <c r="QAK34"/>
      <c r="QAL34" s="20"/>
      <c r="QAM34"/>
      <c r="QAN34" s="20"/>
      <c r="QAO34"/>
      <c r="QAP34" s="20"/>
      <c r="QAQ34"/>
      <c r="QAR34" s="20"/>
      <c r="QAS34"/>
      <c r="QAT34" s="20"/>
      <c r="QAU34"/>
      <c r="QAV34" s="20"/>
      <c r="QAW34"/>
      <c r="QAX34" s="20"/>
      <c r="QAY34"/>
      <c r="QAZ34" s="20"/>
      <c r="QBA34"/>
      <c r="QBB34" s="20"/>
      <c r="QBC34"/>
      <c r="QBD34" s="20"/>
      <c r="QBE34"/>
      <c r="QBF34" s="20"/>
      <c r="QBG34"/>
      <c r="QBH34" s="20"/>
      <c r="QBI34"/>
      <c r="QBJ34" s="20"/>
      <c r="QBK34"/>
      <c r="QBL34" s="20"/>
      <c r="QBM34"/>
      <c r="QBN34" s="20"/>
      <c r="QBO34"/>
      <c r="QBP34" s="20"/>
      <c r="QBQ34"/>
      <c r="QBR34" s="20"/>
      <c r="QBS34"/>
      <c r="QBT34" s="20"/>
      <c r="QBU34"/>
      <c r="QBV34" s="20"/>
      <c r="QBW34"/>
      <c r="QBX34" s="20"/>
      <c r="QBY34"/>
      <c r="QBZ34" s="20"/>
      <c r="QCA34"/>
      <c r="QCB34" s="20"/>
      <c r="QCC34"/>
      <c r="QCD34" s="20"/>
      <c r="QCE34"/>
      <c r="QCF34" s="20"/>
      <c r="QCG34"/>
      <c r="QCH34" s="20"/>
      <c r="QCI34"/>
      <c r="QCJ34" s="20"/>
      <c r="QCK34"/>
      <c r="QCL34" s="20"/>
      <c r="QCM34"/>
      <c r="QCN34" s="20"/>
      <c r="QCO34"/>
      <c r="QCP34" s="20"/>
      <c r="QCQ34"/>
      <c r="QCR34" s="20"/>
      <c r="QCS34"/>
      <c r="QCT34" s="20"/>
      <c r="QCU34"/>
      <c r="QCV34" s="20"/>
      <c r="QCW34"/>
      <c r="QCX34" s="20"/>
      <c r="QCY34"/>
      <c r="QCZ34" s="20"/>
      <c r="QDA34"/>
      <c r="QDB34" s="20"/>
      <c r="QDC34"/>
      <c r="QDD34" s="20"/>
      <c r="QDE34"/>
      <c r="QDF34" s="20"/>
      <c r="QDG34"/>
      <c r="QDH34" s="20"/>
      <c r="QDI34"/>
      <c r="QDJ34" s="20"/>
      <c r="QDK34"/>
      <c r="QDL34" s="20"/>
      <c r="QDM34"/>
      <c r="QDN34" s="20"/>
      <c r="QDO34"/>
      <c r="QDP34" s="20"/>
      <c r="QDQ34"/>
      <c r="QDR34" s="20"/>
      <c r="QDS34"/>
      <c r="QDT34" s="20"/>
      <c r="QDU34"/>
      <c r="QDV34" s="20"/>
      <c r="QDW34"/>
      <c r="QDX34" s="20"/>
      <c r="QDY34"/>
      <c r="QDZ34" s="20"/>
      <c r="QEA34"/>
      <c r="QEB34" s="20"/>
      <c r="QEC34"/>
      <c r="QED34" s="20"/>
      <c r="QEE34"/>
      <c r="QEF34" s="20"/>
      <c r="QEG34"/>
      <c r="QEH34" s="20"/>
      <c r="QEI34"/>
      <c r="QEJ34" s="20"/>
      <c r="QEK34"/>
      <c r="QEL34" s="20"/>
      <c r="QEM34"/>
      <c r="QEN34" s="20"/>
      <c r="QEO34"/>
      <c r="QEP34" s="20"/>
      <c r="QEQ34"/>
      <c r="QER34" s="20"/>
      <c r="QES34"/>
      <c r="QET34" s="20"/>
      <c r="QEU34"/>
      <c r="QEV34" s="20"/>
      <c r="QEW34"/>
      <c r="QEX34" s="20"/>
      <c r="QEY34"/>
      <c r="QEZ34" s="20"/>
      <c r="QFA34"/>
      <c r="QFB34" s="20"/>
      <c r="QFC34"/>
      <c r="QFD34" s="20"/>
      <c r="QFE34"/>
      <c r="QFF34" s="20"/>
      <c r="QFG34"/>
      <c r="QFH34" s="20"/>
      <c r="QFI34"/>
      <c r="QFJ34" s="20"/>
      <c r="QFK34"/>
      <c r="QFL34" s="20"/>
      <c r="QFM34"/>
      <c r="QFN34" s="20"/>
      <c r="QFO34"/>
      <c r="QFP34" s="20"/>
      <c r="QFQ34"/>
      <c r="QFR34" s="20"/>
      <c r="QFS34"/>
      <c r="QFT34" s="20"/>
      <c r="QFU34"/>
      <c r="QFV34" s="20"/>
      <c r="QFW34"/>
      <c r="QFX34" s="20"/>
      <c r="QFY34"/>
      <c r="QFZ34" s="20"/>
      <c r="QGA34"/>
      <c r="QGB34" s="20"/>
      <c r="QGC34"/>
      <c r="QGD34" s="20"/>
      <c r="QGE34"/>
      <c r="QGF34" s="20"/>
      <c r="QGG34"/>
      <c r="QGH34" s="20"/>
      <c r="QGI34"/>
      <c r="QGJ34" s="20"/>
      <c r="QGK34"/>
      <c r="QGL34" s="20"/>
      <c r="QGM34"/>
      <c r="QGN34" s="20"/>
      <c r="QGO34"/>
      <c r="QGP34" s="20"/>
      <c r="QGQ34"/>
      <c r="QGR34" s="20"/>
      <c r="QGS34"/>
      <c r="QGT34" s="20"/>
      <c r="QGU34"/>
      <c r="QGV34" s="20"/>
      <c r="QGW34"/>
      <c r="QGX34" s="20"/>
      <c r="QGY34"/>
      <c r="QGZ34" s="20"/>
      <c r="QHA34"/>
      <c r="QHB34" s="20"/>
      <c r="QHC34"/>
      <c r="QHD34" s="20"/>
      <c r="QHE34"/>
      <c r="QHF34" s="20"/>
      <c r="QHG34"/>
      <c r="QHH34" s="20"/>
      <c r="QHI34"/>
      <c r="QHJ34" s="20"/>
      <c r="QHK34"/>
      <c r="QHL34" s="20"/>
      <c r="QHM34"/>
      <c r="QHN34" s="20"/>
      <c r="QHO34"/>
      <c r="QHP34" s="20"/>
      <c r="QHQ34"/>
      <c r="QHR34" s="20"/>
      <c r="QHS34"/>
      <c r="QHT34" s="20"/>
      <c r="QHU34"/>
      <c r="QHV34" s="20"/>
      <c r="QHW34"/>
      <c r="QHX34" s="20"/>
      <c r="QHY34"/>
      <c r="QHZ34" s="20"/>
      <c r="QIA34"/>
      <c r="QIB34" s="20"/>
      <c r="QIC34"/>
      <c r="QID34" s="20"/>
      <c r="QIE34"/>
      <c r="QIF34" s="20"/>
      <c r="QIG34"/>
      <c r="QIH34" s="20"/>
      <c r="QII34"/>
      <c r="QIJ34" s="20"/>
      <c r="QIK34"/>
      <c r="QIL34" s="20"/>
      <c r="QIM34"/>
      <c r="QIN34" s="20"/>
      <c r="QIO34"/>
      <c r="QIP34" s="20"/>
      <c r="QIQ34"/>
      <c r="QIR34" s="20"/>
      <c r="QIS34"/>
      <c r="QIT34" s="20"/>
      <c r="QIU34"/>
      <c r="QIV34" s="20"/>
      <c r="QIW34"/>
      <c r="QIX34" s="20"/>
      <c r="QIY34"/>
      <c r="QIZ34" s="20"/>
      <c r="QJA34"/>
      <c r="QJB34" s="20"/>
      <c r="QJC34"/>
      <c r="QJD34" s="20"/>
      <c r="QJE34"/>
      <c r="QJF34" s="20"/>
      <c r="QJG34"/>
      <c r="QJH34" s="20"/>
      <c r="QJI34"/>
      <c r="QJJ34" s="20"/>
      <c r="QJK34"/>
      <c r="QJL34" s="20"/>
      <c r="QJM34"/>
      <c r="QJN34" s="20"/>
      <c r="QJO34"/>
      <c r="QJP34" s="20"/>
      <c r="QJQ34"/>
      <c r="QJR34" s="20"/>
      <c r="QJS34"/>
      <c r="QJT34" s="20"/>
      <c r="QJU34"/>
      <c r="QJV34" s="20"/>
      <c r="QJW34"/>
      <c r="QJX34" s="20"/>
      <c r="QJY34"/>
      <c r="QJZ34" s="20"/>
      <c r="QKA34"/>
      <c r="QKB34" s="20"/>
      <c r="QKC34"/>
      <c r="QKD34" s="20"/>
      <c r="QKE34"/>
      <c r="QKF34" s="20"/>
      <c r="QKG34"/>
      <c r="QKH34" s="20"/>
      <c r="QKI34"/>
      <c r="QKJ34" s="20"/>
      <c r="QKK34"/>
      <c r="QKL34" s="20"/>
      <c r="QKM34"/>
      <c r="QKN34" s="20"/>
      <c r="QKO34"/>
      <c r="QKP34" s="20"/>
      <c r="QKQ34"/>
      <c r="QKR34" s="20"/>
      <c r="QKS34"/>
      <c r="QKT34" s="20"/>
      <c r="QKU34"/>
      <c r="QKV34" s="20"/>
      <c r="QKW34"/>
      <c r="QKX34" s="20"/>
      <c r="QKY34"/>
      <c r="QKZ34" s="20"/>
      <c r="QLA34"/>
      <c r="QLB34" s="20"/>
      <c r="QLC34"/>
      <c r="QLD34" s="20"/>
      <c r="QLE34"/>
      <c r="QLF34" s="20"/>
      <c r="QLG34"/>
      <c r="QLH34" s="20"/>
      <c r="QLI34"/>
      <c r="QLJ34" s="20"/>
      <c r="QLK34"/>
      <c r="QLL34" s="20"/>
      <c r="QLM34"/>
      <c r="QLN34" s="20"/>
      <c r="QLO34"/>
      <c r="QLP34" s="20"/>
      <c r="QLQ34"/>
      <c r="QLR34" s="20"/>
      <c r="QLS34"/>
      <c r="QLT34" s="20"/>
      <c r="QLU34"/>
      <c r="QLV34" s="20"/>
      <c r="QLW34"/>
      <c r="QLX34" s="20"/>
      <c r="QLY34"/>
      <c r="QLZ34" s="20"/>
      <c r="QMA34"/>
      <c r="QMB34" s="20"/>
      <c r="QMC34"/>
      <c r="QMD34" s="20"/>
      <c r="QME34"/>
      <c r="QMF34" s="20"/>
      <c r="QMG34"/>
      <c r="QMH34" s="20"/>
      <c r="QMI34"/>
      <c r="QMJ34" s="20"/>
      <c r="QMK34"/>
      <c r="QML34" s="20"/>
      <c r="QMM34"/>
      <c r="QMN34" s="20"/>
      <c r="QMO34"/>
      <c r="QMP34" s="20"/>
      <c r="QMQ34"/>
      <c r="QMR34" s="20"/>
      <c r="QMS34"/>
      <c r="QMT34" s="20"/>
      <c r="QMU34"/>
      <c r="QMV34" s="20"/>
      <c r="QMW34"/>
      <c r="QMX34" s="20"/>
      <c r="QMY34"/>
      <c r="QMZ34" s="20"/>
      <c r="QNA34"/>
      <c r="QNB34" s="20"/>
      <c r="QNC34"/>
      <c r="QND34" s="20"/>
      <c r="QNE34"/>
      <c r="QNF34" s="20"/>
      <c r="QNG34"/>
      <c r="QNH34" s="20"/>
      <c r="QNI34"/>
      <c r="QNJ34" s="20"/>
      <c r="QNK34"/>
      <c r="QNL34" s="20"/>
      <c r="QNM34"/>
      <c r="QNN34" s="20"/>
      <c r="QNO34"/>
      <c r="QNP34" s="20"/>
      <c r="QNQ34"/>
      <c r="QNR34" s="20"/>
      <c r="QNS34"/>
      <c r="QNT34" s="20"/>
      <c r="QNU34"/>
      <c r="QNV34" s="20"/>
      <c r="QNW34"/>
      <c r="QNX34" s="20"/>
      <c r="QNY34"/>
      <c r="QNZ34" s="20"/>
      <c r="QOA34"/>
      <c r="QOB34" s="20"/>
      <c r="QOC34"/>
      <c r="QOD34" s="20"/>
      <c r="QOE34"/>
      <c r="QOF34" s="20"/>
      <c r="QOG34"/>
      <c r="QOH34" s="20"/>
      <c r="QOI34"/>
      <c r="QOJ34" s="20"/>
      <c r="QOK34"/>
      <c r="QOL34" s="20"/>
      <c r="QOM34"/>
      <c r="QON34" s="20"/>
      <c r="QOO34"/>
      <c r="QOP34" s="20"/>
      <c r="QOQ34"/>
      <c r="QOR34" s="20"/>
      <c r="QOS34"/>
      <c r="QOT34" s="20"/>
      <c r="QOU34"/>
      <c r="QOV34" s="20"/>
      <c r="QOW34"/>
      <c r="QOX34" s="20"/>
      <c r="QOY34"/>
      <c r="QOZ34" s="20"/>
      <c r="QPA34"/>
      <c r="QPB34" s="20"/>
      <c r="QPC34"/>
      <c r="QPD34" s="20"/>
      <c r="QPE34"/>
      <c r="QPF34" s="20"/>
      <c r="QPG34"/>
      <c r="QPH34" s="20"/>
      <c r="QPI34"/>
      <c r="QPJ34" s="20"/>
      <c r="QPK34"/>
      <c r="QPL34" s="20"/>
      <c r="QPM34"/>
      <c r="QPN34" s="20"/>
      <c r="QPO34"/>
      <c r="QPP34" s="20"/>
      <c r="QPQ34"/>
      <c r="QPR34" s="20"/>
      <c r="QPS34"/>
      <c r="QPT34" s="20"/>
      <c r="QPU34"/>
      <c r="QPV34" s="20"/>
      <c r="QPW34"/>
      <c r="QPX34" s="20"/>
      <c r="QPY34"/>
      <c r="QPZ34" s="20"/>
      <c r="QQA34"/>
      <c r="QQB34" s="20"/>
      <c r="QQC34"/>
      <c r="QQD34" s="20"/>
      <c r="QQE34"/>
      <c r="QQF34" s="20"/>
      <c r="QQG34"/>
      <c r="QQH34" s="20"/>
      <c r="QQI34"/>
      <c r="QQJ34" s="20"/>
      <c r="QQK34"/>
      <c r="QQL34" s="20"/>
      <c r="QQM34"/>
      <c r="QQN34" s="20"/>
      <c r="QQO34"/>
      <c r="QQP34" s="20"/>
      <c r="QQQ34"/>
      <c r="QQR34" s="20"/>
      <c r="QQS34"/>
      <c r="QQT34" s="20"/>
      <c r="QQU34"/>
      <c r="QQV34" s="20"/>
      <c r="QQW34"/>
      <c r="QQX34" s="20"/>
      <c r="QQY34"/>
      <c r="QQZ34" s="20"/>
      <c r="QRA34"/>
      <c r="QRB34" s="20"/>
      <c r="QRC34"/>
      <c r="QRD34" s="20"/>
      <c r="QRE34"/>
      <c r="QRF34" s="20"/>
      <c r="QRG34"/>
      <c r="QRH34" s="20"/>
      <c r="QRI34"/>
      <c r="QRJ34" s="20"/>
      <c r="QRK34"/>
      <c r="QRL34" s="20"/>
      <c r="QRM34"/>
      <c r="QRN34" s="20"/>
      <c r="QRO34"/>
      <c r="QRP34" s="20"/>
      <c r="QRQ34"/>
      <c r="QRR34" s="20"/>
      <c r="QRS34"/>
      <c r="QRT34" s="20"/>
      <c r="QRU34"/>
      <c r="QRV34" s="20"/>
      <c r="QRW34"/>
      <c r="QRX34" s="20"/>
      <c r="QRY34"/>
      <c r="QRZ34" s="20"/>
      <c r="QSA34"/>
      <c r="QSB34" s="20"/>
      <c r="QSC34"/>
      <c r="QSD34" s="20"/>
      <c r="QSE34"/>
      <c r="QSF34" s="20"/>
      <c r="QSG34"/>
      <c r="QSH34" s="20"/>
      <c r="QSI34"/>
      <c r="QSJ34" s="20"/>
      <c r="QSK34"/>
      <c r="QSL34" s="20"/>
      <c r="QSM34"/>
      <c r="QSN34" s="20"/>
      <c r="QSO34"/>
      <c r="QSP34" s="20"/>
      <c r="QSQ34"/>
      <c r="QSR34" s="20"/>
      <c r="QSS34"/>
      <c r="QST34" s="20"/>
      <c r="QSU34"/>
      <c r="QSV34" s="20"/>
      <c r="QSW34"/>
      <c r="QSX34" s="20"/>
      <c r="QSY34"/>
      <c r="QSZ34" s="20"/>
      <c r="QTA34"/>
      <c r="QTB34" s="20"/>
      <c r="QTC34"/>
      <c r="QTD34" s="20"/>
      <c r="QTE34"/>
      <c r="QTF34" s="20"/>
      <c r="QTG34"/>
      <c r="QTH34" s="20"/>
      <c r="QTI34"/>
      <c r="QTJ34" s="20"/>
      <c r="QTK34"/>
      <c r="QTL34" s="20"/>
      <c r="QTM34"/>
      <c r="QTN34" s="20"/>
      <c r="QTO34"/>
      <c r="QTP34" s="20"/>
      <c r="QTQ34"/>
      <c r="QTR34" s="20"/>
      <c r="QTS34"/>
      <c r="QTT34" s="20"/>
      <c r="QTU34"/>
      <c r="QTV34" s="20"/>
      <c r="QTW34"/>
      <c r="QTX34" s="20"/>
      <c r="QTY34"/>
      <c r="QTZ34" s="20"/>
      <c r="QUA34"/>
      <c r="QUB34" s="20"/>
      <c r="QUC34"/>
      <c r="QUD34" s="20"/>
      <c r="QUE34"/>
      <c r="QUF34" s="20"/>
      <c r="QUG34"/>
      <c r="QUH34" s="20"/>
      <c r="QUI34"/>
      <c r="QUJ34" s="20"/>
      <c r="QUK34"/>
      <c r="QUL34" s="20"/>
      <c r="QUM34"/>
      <c r="QUN34" s="20"/>
      <c r="QUO34"/>
      <c r="QUP34" s="20"/>
      <c r="QUQ34"/>
      <c r="QUR34" s="20"/>
      <c r="QUS34"/>
      <c r="QUT34" s="20"/>
      <c r="QUU34"/>
      <c r="QUV34" s="20"/>
      <c r="QUW34"/>
      <c r="QUX34" s="20"/>
      <c r="QUY34"/>
      <c r="QUZ34" s="20"/>
      <c r="QVA34"/>
      <c r="QVB34" s="20"/>
      <c r="QVC34"/>
      <c r="QVD34" s="20"/>
      <c r="QVE34"/>
      <c r="QVF34" s="20"/>
      <c r="QVG34"/>
      <c r="QVH34" s="20"/>
      <c r="QVI34"/>
      <c r="QVJ34" s="20"/>
      <c r="QVK34"/>
      <c r="QVL34" s="20"/>
      <c r="QVM34"/>
      <c r="QVN34" s="20"/>
      <c r="QVO34"/>
      <c r="QVP34" s="20"/>
      <c r="QVQ34"/>
      <c r="QVR34" s="20"/>
      <c r="QVS34"/>
      <c r="QVT34" s="20"/>
      <c r="QVU34"/>
      <c r="QVV34" s="20"/>
      <c r="QVW34"/>
      <c r="QVX34" s="20"/>
      <c r="QVY34"/>
      <c r="QVZ34" s="20"/>
      <c r="QWA34"/>
      <c r="QWB34" s="20"/>
      <c r="QWC34"/>
      <c r="QWD34" s="20"/>
      <c r="QWE34"/>
      <c r="QWF34" s="20"/>
      <c r="QWG34"/>
      <c r="QWH34" s="20"/>
      <c r="QWI34"/>
      <c r="QWJ34" s="20"/>
      <c r="QWK34"/>
      <c r="QWL34" s="20"/>
      <c r="QWM34"/>
      <c r="QWN34" s="20"/>
      <c r="QWO34"/>
      <c r="QWP34" s="20"/>
      <c r="QWQ34"/>
      <c r="QWR34" s="20"/>
      <c r="QWS34"/>
      <c r="QWT34" s="20"/>
      <c r="QWU34"/>
      <c r="QWV34" s="20"/>
      <c r="QWW34"/>
      <c r="QWX34" s="20"/>
      <c r="QWY34"/>
      <c r="QWZ34" s="20"/>
      <c r="QXA34"/>
      <c r="QXB34" s="20"/>
      <c r="QXC34"/>
      <c r="QXD34" s="20"/>
      <c r="QXE34"/>
      <c r="QXF34" s="20"/>
      <c r="QXG34"/>
      <c r="QXH34" s="20"/>
      <c r="QXI34"/>
      <c r="QXJ34" s="20"/>
      <c r="QXK34"/>
      <c r="QXL34" s="20"/>
      <c r="QXM34"/>
      <c r="QXN34" s="20"/>
      <c r="QXO34"/>
      <c r="QXP34" s="20"/>
      <c r="QXQ34"/>
      <c r="QXR34" s="20"/>
      <c r="QXS34"/>
      <c r="QXT34" s="20"/>
      <c r="QXU34"/>
      <c r="QXV34" s="20"/>
      <c r="QXW34"/>
      <c r="QXX34" s="20"/>
      <c r="QXY34"/>
      <c r="QXZ34" s="20"/>
      <c r="QYA34"/>
      <c r="QYB34" s="20"/>
      <c r="QYC34"/>
      <c r="QYD34" s="20"/>
      <c r="QYE34"/>
      <c r="QYF34" s="20"/>
      <c r="QYG34"/>
      <c r="QYH34" s="20"/>
      <c r="QYI34"/>
      <c r="QYJ34" s="20"/>
      <c r="QYK34"/>
      <c r="QYL34" s="20"/>
      <c r="QYM34"/>
      <c r="QYN34" s="20"/>
      <c r="QYO34"/>
      <c r="QYP34" s="20"/>
      <c r="QYQ34"/>
      <c r="QYR34" s="20"/>
      <c r="QYS34"/>
      <c r="QYT34" s="20"/>
      <c r="QYU34"/>
      <c r="QYV34" s="20"/>
      <c r="QYW34"/>
      <c r="QYX34" s="20"/>
      <c r="QYY34"/>
      <c r="QYZ34" s="20"/>
      <c r="QZA34"/>
      <c r="QZB34" s="20"/>
      <c r="QZC34"/>
      <c r="QZD34" s="20"/>
      <c r="QZE34"/>
      <c r="QZF34" s="20"/>
      <c r="QZG34"/>
      <c r="QZH34" s="20"/>
      <c r="QZI34"/>
      <c r="QZJ34" s="20"/>
      <c r="QZK34"/>
      <c r="QZL34" s="20"/>
      <c r="QZM34"/>
      <c r="QZN34" s="20"/>
      <c r="QZO34"/>
      <c r="QZP34" s="20"/>
      <c r="QZQ34"/>
      <c r="QZR34" s="20"/>
      <c r="QZS34"/>
      <c r="QZT34" s="20"/>
      <c r="QZU34"/>
      <c r="QZV34" s="20"/>
      <c r="QZW34"/>
      <c r="QZX34" s="20"/>
      <c r="QZY34"/>
      <c r="QZZ34" s="20"/>
      <c r="RAA34"/>
      <c r="RAB34" s="20"/>
      <c r="RAC34"/>
      <c r="RAD34" s="20"/>
      <c r="RAE34"/>
      <c r="RAF34" s="20"/>
      <c r="RAG34"/>
      <c r="RAH34" s="20"/>
      <c r="RAI34"/>
      <c r="RAJ34" s="20"/>
      <c r="RAK34"/>
      <c r="RAL34" s="20"/>
      <c r="RAM34"/>
      <c r="RAN34" s="20"/>
      <c r="RAO34"/>
      <c r="RAP34" s="20"/>
      <c r="RAQ34"/>
      <c r="RAR34" s="20"/>
      <c r="RAS34"/>
      <c r="RAT34" s="20"/>
      <c r="RAU34"/>
      <c r="RAV34" s="20"/>
      <c r="RAW34"/>
      <c r="RAX34" s="20"/>
      <c r="RAY34"/>
      <c r="RAZ34" s="20"/>
      <c r="RBA34"/>
      <c r="RBB34" s="20"/>
      <c r="RBC34"/>
      <c r="RBD34" s="20"/>
      <c r="RBE34"/>
      <c r="RBF34" s="20"/>
      <c r="RBG34"/>
      <c r="RBH34" s="20"/>
      <c r="RBI34"/>
      <c r="RBJ34" s="20"/>
      <c r="RBK34"/>
      <c r="RBL34" s="20"/>
      <c r="RBM34"/>
      <c r="RBN34" s="20"/>
      <c r="RBO34"/>
      <c r="RBP34" s="20"/>
      <c r="RBQ34"/>
      <c r="RBR34" s="20"/>
      <c r="RBS34"/>
      <c r="RBT34" s="20"/>
      <c r="RBU34"/>
      <c r="RBV34" s="20"/>
      <c r="RBW34"/>
      <c r="RBX34" s="20"/>
      <c r="RBY34"/>
      <c r="RBZ34" s="20"/>
      <c r="RCA34"/>
      <c r="RCB34" s="20"/>
      <c r="RCC34"/>
      <c r="RCD34" s="20"/>
      <c r="RCE34"/>
      <c r="RCF34" s="20"/>
      <c r="RCG34"/>
      <c r="RCH34" s="20"/>
      <c r="RCI34"/>
      <c r="RCJ34" s="20"/>
      <c r="RCK34"/>
      <c r="RCL34" s="20"/>
      <c r="RCM34"/>
      <c r="RCN34" s="20"/>
      <c r="RCO34"/>
      <c r="RCP34" s="20"/>
      <c r="RCQ34"/>
      <c r="RCR34" s="20"/>
      <c r="RCS34"/>
      <c r="RCT34" s="20"/>
      <c r="RCU34"/>
      <c r="RCV34" s="20"/>
      <c r="RCW34"/>
      <c r="RCX34" s="20"/>
      <c r="RCY34"/>
      <c r="RCZ34" s="20"/>
      <c r="RDA34"/>
      <c r="RDB34" s="20"/>
      <c r="RDC34"/>
      <c r="RDD34" s="20"/>
      <c r="RDE34"/>
      <c r="RDF34" s="20"/>
      <c r="RDG34"/>
      <c r="RDH34" s="20"/>
      <c r="RDI34"/>
      <c r="RDJ34" s="20"/>
      <c r="RDK34"/>
      <c r="RDL34" s="20"/>
      <c r="RDM34"/>
      <c r="RDN34" s="20"/>
      <c r="RDO34"/>
      <c r="RDP34" s="20"/>
      <c r="RDQ34"/>
      <c r="RDR34" s="20"/>
      <c r="RDS34"/>
      <c r="RDT34" s="20"/>
      <c r="RDU34"/>
      <c r="RDV34" s="20"/>
      <c r="RDW34"/>
      <c r="RDX34" s="20"/>
      <c r="RDY34"/>
      <c r="RDZ34" s="20"/>
      <c r="REA34"/>
      <c r="REB34" s="20"/>
      <c r="REC34"/>
      <c r="RED34" s="20"/>
      <c r="REE34"/>
      <c r="REF34" s="20"/>
      <c r="REG34"/>
      <c r="REH34" s="20"/>
      <c r="REI34"/>
      <c r="REJ34" s="20"/>
      <c r="REK34"/>
      <c r="REL34" s="20"/>
      <c r="REM34"/>
      <c r="REN34" s="20"/>
      <c r="REO34"/>
      <c r="REP34" s="20"/>
      <c r="REQ34"/>
      <c r="RER34" s="20"/>
      <c r="RES34"/>
      <c r="RET34" s="20"/>
      <c r="REU34"/>
      <c r="REV34" s="20"/>
      <c r="REW34"/>
      <c r="REX34" s="20"/>
      <c r="REY34"/>
      <c r="REZ34" s="20"/>
      <c r="RFA34"/>
      <c r="RFB34" s="20"/>
      <c r="RFC34"/>
      <c r="RFD34" s="20"/>
      <c r="RFE34"/>
      <c r="RFF34" s="20"/>
      <c r="RFG34"/>
      <c r="RFH34" s="20"/>
      <c r="RFI34"/>
      <c r="RFJ34" s="20"/>
      <c r="RFK34"/>
      <c r="RFL34" s="20"/>
      <c r="RFM34"/>
      <c r="RFN34" s="20"/>
      <c r="RFO34"/>
      <c r="RFP34" s="20"/>
      <c r="RFQ34"/>
      <c r="RFR34" s="20"/>
      <c r="RFS34"/>
      <c r="RFT34" s="20"/>
      <c r="RFU34"/>
      <c r="RFV34" s="20"/>
      <c r="RFW34"/>
      <c r="RFX34" s="20"/>
      <c r="RFY34"/>
      <c r="RFZ34" s="20"/>
      <c r="RGA34"/>
      <c r="RGB34" s="20"/>
      <c r="RGC34"/>
      <c r="RGD34" s="20"/>
      <c r="RGE34"/>
      <c r="RGF34" s="20"/>
      <c r="RGG34"/>
      <c r="RGH34" s="20"/>
      <c r="RGI34"/>
      <c r="RGJ34" s="20"/>
      <c r="RGK34"/>
      <c r="RGL34" s="20"/>
      <c r="RGM34"/>
      <c r="RGN34" s="20"/>
      <c r="RGO34"/>
      <c r="RGP34" s="20"/>
      <c r="RGQ34"/>
      <c r="RGR34" s="20"/>
      <c r="RGS34"/>
      <c r="RGT34" s="20"/>
      <c r="RGU34"/>
      <c r="RGV34" s="20"/>
      <c r="RGW34"/>
      <c r="RGX34" s="20"/>
      <c r="RGY34"/>
      <c r="RGZ34" s="20"/>
      <c r="RHA34"/>
      <c r="RHB34" s="20"/>
      <c r="RHC34"/>
      <c r="RHD34" s="20"/>
      <c r="RHE34"/>
      <c r="RHF34" s="20"/>
      <c r="RHG34"/>
      <c r="RHH34" s="20"/>
      <c r="RHI34"/>
      <c r="RHJ34" s="20"/>
      <c r="RHK34"/>
      <c r="RHL34" s="20"/>
      <c r="RHM34"/>
      <c r="RHN34" s="20"/>
      <c r="RHO34"/>
      <c r="RHP34" s="20"/>
      <c r="RHQ34"/>
      <c r="RHR34" s="20"/>
      <c r="RHS34"/>
      <c r="RHT34" s="20"/>
      <c r="RHU34"/>
      <c r="RHV34" s="20"/>
      <c r="RHW34"/>
      <c r="RHX34" s="20"/>
      <c r="RHY34"/>
      <c r="RHZ34" s="20"/>
      <c r="RIA34"/>
      <c r="RIB34" s="20"/>
      <c r="RIC34"/>
      <c r="RID34" s="20"/>
      <c r="RIE34"/>
      <c r="RIF34" s="20"/>
      <c r="RIG34"/>
      <c r="RIH34" s="20"/>
      <c r="RII34"/>
      <c r="RIJ34" s="20"/>
      <c r="RIK34"/>
      <c r="RIL34" s="20"/>
      <c r="RIM34"/>
      <c r="RIN34" s="20"/>
      <c r="RIO34"/>
      <c r="RIP34" s="20"/>
      <c r="RIQ34"/>
      <c r="RIR34" s="20"/>
      <c r="RIS34"/>
      <c r="RIT34" s="20"/>
      <c r="RIU34"/>
      <c r="RIV34" s="20"/>
      <c r="RIW34"/>
      <c r="RIX34" s="20"/>
      <c r="RIY34"/>
      <c r="RIZ34" s="20"/>
      <c r="RJA34"/>
      <c r="RJB34" s="20"/>
      <c r="RJC34"/>
      <c r="RJD34" s="20"/>
      <c r="RJE34"/>
      <c r="RJF34" s="20"/>
      <c r="RJG34"/>
      <c r="RJH34" s="20"/>
      <c r="RJI34"/>
      <c r="RJJ34" s="20"/>
      <c r="RJK34"/>
      <c r="RJL34" s="20"/>
      <c r="RJM34"/>
      <c r="RJN34" s="20"/>
      <c r="RJO34"/>
      <c r="RJP34" s="20"/>
      <c r="RJQ34"/>
      <c r="RJR34" s="20"/>
      <c r="RJS34"/>
      <c r="RJT34" s="20"/>
      <c r="RJU34"/>
      <c r="RJV34" s="20"/>
      <c r="RJW34"/>
      <c r="RJX34" s="20"/>
      <c r="RJY34"/>
      <c r="RJZ34" s="20"/>
      <c r="RKA34"/>
      <c r="RKB34" s="20"/>
      <c r="RKC34"/>
      <c r="RKD34" s="20"/>
      <c r="RKE34"/>
      <c r="RKF34" s="20"/>
      <c r="RKG34"/>
      <c r="RKH34" s="20"/>
      <c r="RKI34"/>
      <c r="RKJ34" s="20"/>
      <c r="RKK34"/>
      <c r="RKL34" s="20"/>
      <c r="RKM34"/>
      <c r="RKN34" s="20"/>
      <c r="RKO34"/>
      <c r="RKP34" s="20"/>
      <c r="RKQ34"/>
      <c r="RKR34" s="20"/>
      <c r="RKS34"/>
      <c r="RKT34" s="20"/>
      <c r="RKU34"/>
      <c r="RKV34" s="20"/>
      <c r="RKW34"/>
      <c r="RKX34" s="20"/>
      <c r="RKY34"/>
      <c r="RKZ34" s="20"/>
      <c r="RLA34"/>
      <c r="RLB34" s="20"/>
      <c r="RLC34"/>
      <c r="RLD34" s="20"/>
      <c r="RLE34"/>
      <c r="RLF34" s="20"/>
      <c r="RLG34"/>
      <c r="RLH34" s="20"/>
      <c r="RLI34"/>
      <c r="RLJ34" s="20"/>
      <c r="RLK34"/>
      <c r="RLL34" s="20"/>
      <c r="RLM34"/>
      <c r="RLN34" s="20"/>
      <c r="RLO34"/>
      <c r="RLP34" s="20"/>
      <c r="RLQ34"/>
      <c r="RLR34" s="20"/>
      <c r="RLS34"/>
      <c r="RLT34" s="20"/>
      <c r="RLU34"/>
      <c r="RLV34" s="20"/>
      <c r="RLW34"/>
      <c r="RLX34" s="20"/>
      <c r="RLY34"/>
      <c r="RLZ34" s="20"/>
      <c r="RMA34"/>
      <c r="RMB34" s="20"/>
      <c r="RMC34"/>
      <c r="RMD34" s="20"/>
      <c r="RME34"/>
      <c r="RMF34" s="20"/>
      <c r="RMG34"/>
      <c r="RMH34" s="20"/>
      <c r="RMI34"/>
      <c r="RMJ34" s="20"/>
      <c r="RMK34"/>
      <c r="RML34" s="20"/>
      <c r="RMM34"/>
      <c r="RMN34" s="20"/>
      <c r="RMO34"/>
      <c r="RMP34" s="20"/>
      <c r="RMQ34"/>
      <c r="RMR34" s="20"/>
      <c r="RMS34"/>
      <c r="RMT34" s="20"/>
      <c r="RMU34"/>
      <c r="RMV34" s="20"/>
      <c r="RMW34"/>
      <c r="RMX34" s="20"/>
      <c r="RMY34"/>
      <c r="RMZ34" s="20"/>
      <c r="RNA34"/>
      <c r="RNB34" s="20"/>
      <c r="RNC34"/>
      <c r="RND34" s="20"/>
      <c r="RNE34"/>
      <c r="RNF34" s="20"/>
      <c r="RNG34"/>
      <c r="RNH34" s="20"/>
      <c r="RNI34"/>
      <c r="RNJ34" s="20"/>
      <c r="RNK34"/>
      <c r="RNL34" s="20"/>
      <c r="RNM34"/>
      <c r="RNN34" s="20"/>
      <c r="RNO34"/>
      <c r="RNP34" s="20"/>
      <c r="RNQ34"/>
      <c r="RNR34" s="20"/>
      <c r="RNS34"/>
      <c r="RNT34" s="20"/>
      <c r="RNU34"/>
      <c r="RNV34" s="20"/>
      <c r="RNW34"/>
      <c r="RNX34" s="20"/>
      <c r="RNY34"/>
      <c r="RNZ34" s="20"/>
      <c r="ROA34"/>
      <c r="ROB34" s="20"/>
      <c r="ROC34"/>
      <c r="ROD34" s="20"/>
      <c r="ROE34"/>
      <c r="ROF34" s="20"/>
      <c r="ROG34"/>
      <c r="ROH34" s="20"/>
      <c r="ROI34"/>
      <c r="ROJ34" s="20"/>
      <c r="ROK34"/>
      <c r="ROL34" s="20"/>
      <c r="ROM34"/>
      <c r="RON34" s="20"/>
      <c r="ROO34"/>
      <c r="ROP34" s="20"/>
      <c r="ROQ34"/>
      <c r="ROR34" s="20"/>
      <c r="ROS34"/>
      <c r="ROT34" s="20"/>
      <c r="ROU34"/>
      <c r="ROV34" s="20"/>
      <c r="ROW34"/>
      <c r="ROX34" s="20"/>
      <c r="ROY34"/>
      <c r="ROZ34" s="20"/>
      <c r="RPA34"/>
      <c r="RPB34" s="20"/>
      <c r="RPC34"/>
      <c r="RPD34" s="20"/>
      <c r="RPE34"/>
      <c r="RPF34" s="20"/>
      <c r="RPG34"/>
      <c r="RPH34" s="20"/>
      <c r="RPI34"/>
      <c r="RPJ34" s="20"/>
      <c r="RPK34"/>
      <c r="RPL34" s="20"/>
      <c r="RPM34"/>
      <c r="RPN34" s="20"/>
      <c r="RPO34"/>
      <c r="RPP34" s="20"/>
      <c r="RPQ34"/>
      <c r="RPR34" s="20"/>
      <c r="RPS34"/>
      <c r="RPT34" s="20"/>
      <c r="RPU34"/>
      <c r="RPV34" s="20"/>
      <c r="RPW34"/>
      <c r="RPX34" s="20"/>
      <c r="RPY34"/>
      <c r="RPZ34" s="20"/>
      <c r="RQA34"/>
      <c r="RQB34" s="20"/>
      <c r="RQC34"/>
      <c r="RQD34" s="20"/>
      <c r="RQE34"/>
      <c r="RQF34" s="20"/>
      <c r="RQG34"/>
      <c r="RQH34" s="20"/>
      <c r="RQI34"/>
      <c r="RQJ34" s="20"/>
      <c r="RQK34"/>
      <c r="RQL34" s="20"/>
      <c r="RQM34"/>
      <c r="RQN34" s="20"/>
      <c r="RQO34"/>
      <c r="RQP34" s="20"/>
      <c r="RQQ34"/>
      <c r="RQR34" s="20"/>
      <c r="RQS34"/>
      <c r="RQT34" s="20"/>
      <c r="RQU34"/>
      <c r="RQV34" s="20"/>
      <c r="RQW34"/>
      <c r="RQX34" s="20"/>
      <c r="RQY34"/>
      <c r="RQZ34" s="20"/>
      <c r="RRA34"/>
      <c r="RRB34" s="20"/>
      <c r="RRC34"/>
      <c r="RRD34" s="20"/>
      <c r="RRE34"/>
      <c r="RRF34" s="20"/>
      <c r="RRG34"/>
      <c r="RRH34" s="20"/>
      <c r="RRI34"/>
      <c r="RRJ34" s="20"/>
      <c r="RRK34"/>
      <c r="RRL34" s="20"/>
      <c r="RRM34"/>
      <c r="RRN34" s="20"/>
      <c r="RRO34"/>
      <c r="RRP34" s="20"/>
      <c r="RRQ34"/>
      <c r="RRR34" s="20"/>
      <c r="RRS34"/>
      <c r="RRT34" s="20"/>
      <c r="RRU34"/>
      <c r="RRV34" s="20"/>
      <c r="RRW34"/>
      <c r="RRX34" s="20"/>
      <c r="RRY34"/>
      <c r="RRZ34" s="20"/>
      <c r="RSA34"/>
      <c r="RSB34" s="20"/>
      <c r="RSC34"/>
      <c r="RSD34" s="20"/>
      <c r="RSE34"/>
      <c r="RSF34" s="20"/>
      <c r="RSG34"/>
      <c r="RSH34" s="20"/>
      <c r="RSI34"/>
      <c r="RSJ34" s="20"/>
      <c r="RSK34"/>
      <c r="RSL34" s="20"/>
      <c r="RSM34"/>
      <c r="RSN34" s="20"/>
      <c r="RSO34"/>
      <c r="RSP34" s="20"/>
      <c r="RSQ34"/>
      <c r="RSR34" s="20"/>
      <c r="RSS34"/>
      <c r="RST34" s="20"/>
      <c r="RSU34"/>
      <c r="RSV34" s="20"/>
      <c r="RSW34"/>
      <c r="RSX34" s="20"/>
      <c r="RSY34"/>
      <c r="RSZ34" s="20"/>
      <c r="RTA34"/>
      <c r="RTB34" s="20"/>
      <c r="RTC34"/>
      <c r="RTD34" s="20"/>
      <c r="RTE34"/>
      <c r="RTF34" s="20"/>
      <c r="RTG34"/>
      <c r="RTH34" s="20"/>
      <c r="RTI34"/>
      <c r="RTJ34" s="20"/>
      <c r="RTK34"/>
      <c r="RTL34" s="20"/>
      <c r="RTM34"/>
      <c r="RTN34" s="20"/>
      <c r="RTO34"/>
      <c r="RTP34" s="20"/>
      <c r="RTQ34"/>
      <c r="RTR34" s="20"/>
      <c r="RTS34"/>
      <c r="RTT34" s="20"/>
      <c r="RTU34"/>
      <c r="RTV34" s="20"/>
      <c r="RTW34"/>
      <c r="RTX34" s="20"/>
      <c r="RTY34"/>
      <c r="RTZ34" s="20"/>
      <c r="RUA34"/>
      <c r="RUB34" s="20"/>
      <c r="RUC34"/>
      <c r="RUD34" s="20"/>
      <c r="RUE34"/>
      <c r="RUF34" s="20"/>
      <c r="RUG34"/>
      <c r="RUH34" s="20"/>
      <c r="RUI34"/>
      <c r="RUJ34" s="20"/>
      <c r="RUK34"/>
      <c r="RUL34" s="20"/>
      <c r="RUM34"/>
      <c r="RUN34" s="20"/>
      <c r="RUO34"/>
      <c r="RUP34" s="20"/>
      <c r="RUQ34"/>
      <c r="RUR34" s="20"/>
      <c r="RUS34"/>
      <c r="RUT34" s="20"/>
      <c r="RUU34"/>
      <c r="RUV34" s="20"/>
      <c r="RUW34"/>
      <c r="RUX34" s="20"/>
      <c r="RUY34"/>
      <c r="RUZ34" s="20"/>
      <c r="RVA34"/>
      <c r="RVB34" s="20"/>
      <c r="RVC34"/>
      <c r="RVD34" s="20"/>
      <c r="RVE34"/>
      <c r="RVF34" s="20"/>
      <c r="RVG34"/>
      <c r="RVH34" s="20"/>
      <c r="RVI34"/>
      <c r="RVJ34" s="20"/>
      <c r="RVK34"/>
      <c r="RVL34" s="20"/>
      <c r="RVM34"/>
      <c r="RVN34" s="20"/>
      <c r="RVO34"/>
      <c r="RVP34" s="20"/>
      <c r="RVQ34"/>
      <c r="RVR34" s="20"/>
      <c r="RVS34"/>
      <c r="RVT34" s="20"/>
      <c r="RVU34"/>
      <c r="RVV34" s="20"/>
      <c r="RVW34"/>
      <c r="RVX34" s="20"/>
      <c r="RVY34"/>
      <c r="RVZ34" s="20"/>
      <c r="RWA34"/>
      <c r="RWB34" s="20"/>
      <c r="RWC34"/>
      <c r="RWD34" s="20"/>
      <c r="RWE34"/>
      <c r="RWF34" s="20"/>
      <c r="RWG34"/>
      <c r="RWH34" s="20"/>
      <c r="RWI34"/>
      <c r="RWJ34" s="20"/>
      <c r="RWK34"/>
      <c r="RWL34" s="20"/>
      <c r="RWM34"/>
      <c r="RWN34" s="20"/>
      <c r="RWO34"/>
      <c r="RWP34" s="20"/>
      <c r="RWQ34"/>
      <c r="RWR34" s="20"/>
      <c r="RWS34"/>
      <c r="RWT34" s="20"/>
      <c r="RWU34"/>
      <c r="RWV34" s="20"/>
      <c r="RWW34"/>
      <c r="RWX34" s="20"/>
      <c r="RWY34"/>
      <c r="RWZ34" s="20"/>
      <c r="RXA34"/>
      <c r="RXB34" s="20"/>
      <c r="RXC34"/>
      <c r="RXD34" s="20"/>
      <c r="RXE34"/>
      <c r="RXF34" s="20"/>
      <c r="RXG34"/>
      <c r="RXH34" s="20"/>
      <c r="RXI34"/>
      <c r="RXJ34" s="20"/>
      <c r="RXK34"/>
      <c r="RXL34" s="20"/>
      <c r="RXM34"/>
      <c r="RXN34" s="20"/>
      <c r="RXO34"/>
      <c r="RXP34" s="20"/>
      <c r="RXQ34"/>
      <c r="RXR34" s="20"/>
      <c r="RXS34"/>
      <c r="RXT34" s="20"/>
      <c r="RXU34"/>
      <c r="RXV34" s="20"/>
      <c r="RXW34"/>
      <c r="RXX34" s="20"/>
      <c r="RXY34"/>
      <c r="RXZ34" s="20"/>
      <c r="RYA34"/>
      <c r="RYB34" s="20"/>
      <c r="RYC34"/>
      <c r="RYD34" s="20"/>
      <c r="RYE34"/>
      <c r="RYF34" s="20"/>
      <c r="RYG34"/>
      <c r="RYH34" s="20"/>
      <c r="RYI34"/>
      <c r="RYJ34" s="20"/>
      <c r="RYK34"/>
      <c r="RYL34" s="20"/>
      <c r="RYM34"/>
      <c r="RYN34" s="20"/>
      <c r="RYO34"/>
      <c r="RYP34" s="20"/>
      <c r="RYQ34"/>
      <c r="RYR34" s="20"/>
      <c r="RYS34"/>
      <c r="RYT34" s="20"/>
      <c r="RYU34"/>
      <c r="RYV34" s="20"/>
      <c r="RYW34"/>
      <c r="RYX34" s="20"/>
      <c r="RYY34"/>
      <c r="RYZ34" s="20"/>
      <c r="RZA34"/>
      <c r="RZB34" s="20"/>
      <c r="RZC34"/>
      <c r="RZD34" s="20"/>
      <c r="RZE34"/>
      <c r="RZF34" s="20"/>
      <c r="RZG34"/>
      <c r="RZH34" s="20"/>
      <c r="RZI34"/>
      <c r="RZJ34" s="20"/>
      <c r="RZK34"/>
      <c r="RZL34" s="20"/>
      <c r="RZM34"/>
      <c r="RZN34" s="20"/>
      <c r="RZO34"/>
      <c r="RZP34" s="20"/>
      <c r="RZQ34"/>
      <c r="RZR34" s="20"/>
      <c r="RZS34"/>
      <c r="RZT34" s="20"/>
      <c r="RZU34"/>
      <c r="RZV34" s="20"/>
      <c r="RZW34"/>
      <c r="RZX34" s="20"/>
      <c r="RZY34"/>
      <c r="RZZ34" s="20"/>
      <c r="SAA34"/>
      <c r="SAB34" s="20"/>
      <c r="SAC34"/>
      <c r="SAD34" s="20"/>
      <c r="SAE34"/>
      <c r="SAF34" s="20"/>
      <c r="SAG34"/>
      <c r="SAH34" s="20"/>
      <c r="SAI34"/>
      <c r="SAJ34" s="20"/>
      <c r="SAK34"/>
      <c r="SAL34" s="20"/>
      <c r="SAM34"/>
      <c r="SAN34" s="20"/>
      <c r="SAO34"/>
      <c r="SAP34" s="20"/>
      <c r="SAQ34"/>
      <c r="SAR34" s="20"/>
      <c r="SAS34"/>
      <c r="SAT34" s="20"/>
      <c r="SAU34"/>
      <c r="SAV34" s="20"/>
      <c r="SAW34"/>
      <c r="SAX34" s="20"/>
      <c r="SAY34"/>
      <c r="SAZ34" s="20"/>
      <c r="SBA34"/>
      <c r="SBB34" s="20"/>
      <c r="SBC34"/>
      <c r="SBD34" s="20"/>
      <c r="SBE34"/>
      <c r="SBF34" s="20"/>
      <c r="SBG34"/>
      <c r="SBH34" s="20"/>
      <c r="SBI34"/>
      <c r="SBJ34" s="20"/>
      <c r="SBK34"/>
      <c r="SBL34" s="20"/>
      <c r="SBM34"/>
      <c r="SBN34" s="20"/>
      <c r="SBO34"/>
      <c r="SBP34" s="20"/>
      <c r="SBQ34"/>
      <c r="SBR34" s="20"/>
      <c r="SBS34"/>
      <c r="SBT34" s="20"/>
      <c r="SBU34"/>
      <c r="SBV34" s="20"/>
      <c r="SBW34"/>
      <c r="SBX34" s="20"/>
      <c r="SBY34"/>
      <c r="SBZ34" s="20"/>
      <c r="SCA34"/>
      <c r="SCB34" s="20"/>
      <c r="SCC34"/>
      <c r="SCD34" s="20"/>
      <c r="SCE34"/>
      <c r="SCF34" s="20"/>
      <c r="SCG34"/>
      <c r="SCH34" s="20"/>
      <c r="SCI34"/>
      <c r="SCJ34" s="20"/>
      <c r="SCK34"/>
      <c r="SCL34" s="20"/>
      <c r="SCM34"/>
      <c r="SCN34" s="20"/>
      <c r="SCO34"/>
      <c r="SCP34" s="20"/>
      <c r="SCQ34"/>
      <c r="SCR34" s="20"/>
      <c r="SCS34"/>
      <c r="SCT34" s="20"/>
      <c r="SCU34"/>
      <c r="SCV34" s="20"/>
      <c r="SCW34"/>
      <c r="SCX34" s="20"/>
      <c r="SCY34"/>
      <c r="SCZ34" s="20"/>
      <c r="SDA34"/>
      <c r="SDB34" s="20"/>
      <c r="SDC34"/>
      <c r="SDD34" s="20"/>
      <c r="SDE34"/>
      <c r="SDF34" s="20"/>
      <c r="SDG34"/>
      <c r="SDH34" s="20"/>
      <c r="SDI34"/>
      <c r="SDJ34" s="20"/>
      <c r="SDK34"/>
      <c r="SDL34" s="20"/>
      <c r="SDM34"/>
      <c r="SDN34" s="20"/>
      <c r="SDO34"/>
      <c r="SDP34" s="20"/>
      <c r="SDQ34"/>
      <c r="SDR34" s="20"/>
      <c r="SDS34"/>
      <c r="SDT34" s="20"/>
      <c r="SDU34"/>
      <c r="SDV34" s="20"/>
      <c r="SDW34"/>
      <c r="SDX34" s="20"/>
      <c r="SDY34"/>
      <c r="SDZ34" s="20"/>
      <c r="SEA34"/>
      <c r="SEB34" s="20"/>
      <c r="SEC34"/>
      <c r="SED34" s="20"/>
      <c r="SEE34"/>
      <c r="SEF34" s="20"/>
      <c r="SEG34"/>
      <c r="SEH34" s="20"/>
      <c r="SEI34"/>
      <c r="SEJ34" s="20"/>
      <c r="SEK34"/>
      <c r="SEL34" s="20"/>
      <c r="SEM34"/>
      <c r="SEN34" s="20"/>
      <c r="SEO34"/>
      <c r="SEP34" s="20"/>
      <c r="SEQ34"/>
      <c r="SER34" s="20"/>
      <c r="SES34"/>
      <c r="SET34" s="20"/>
      <c r="SEU34"/>
      <c r="SEV34" s="20"/>
      <c r="SEW34"/>
      <c r="SEX34" s="20"/>
      <c r="SEY34"/>
      <c r="SEZ34" s="20"/>
      <c r="SFA34"/>
      <c r="SFB34" s="20"/>
      <c r="SFC34"/>
      <c r="SFD34" s="20"/>
      <c r="SFE34"/>
      <c r="SFF34" s="20"/>
      <c r="SFG34"/>
      <c r="SFH34" s="20"/>
      <c r="SFI34"/>
      <c r="SFJ34" s="20"/>
      <c r="SFK34"/>
      <c r="SFL34" s="20"/>
      <c r="SFM34"/>
      <c r="SFN34" s="20"/>
      <c r="SFO34"/>
      <c r="SFP34" s="20"/>
      <c r="SFQ34"/>
      <c r="SFR34" s="20"/>
      <c r="SFS34"/>
      <c r="SFT34" s="20"/>
      <c r="SFU34"/>
      <c r="SFV34" s="20"/>
      <c r="SFW34"/>
      <c r="SFX34" s="20"/>
      <c r="SFY34"/>
      <c r="SFZ34" s="20"/>
      <c r="SGA34"/>
      <c r="SGB34" s="20"/>
      <c r="SGC34"/>
      <c r="SGD34" s="20"/>
      <c r="SGE34"/>
      <c r="SGF34" s="20"/>
      <c r="SGG34"/>
      <c r="SGH34" s="20"/>
      <c r="SGI34"/>
      <c r="SGJ34" s="20"/>
      <c r="SGK34"/>
      <c r="SGL34" s="20"/>
      <c r="SGM34"/>
      <c r="SGN34" s="20"/>
      <c r="SGO34"/>
      <c r="SGP34" s="20"/>
      <c r="SGQ34"/>
      <c r="SGR34" s="20"/>
      <c r="SGS34"/>
      <c r="SGT34" s="20"/>
      <c r="SGU34"/>
      <c r="SGV34" s="20"/>
      <c r="SGW34"/>
      <c r="SGX34" s="20"/>
      <c r="SGY34"/>
      <c r="SGZ34" s="20"/>
      <c r="SHA34"/>
      <c r="SHB34" s="20"/>
      <c r="SHC34"/>
      <c r="SHD34" s="20"/>
      <c r="SHE34"/>
      <c r="SHF34" s="20"/>
      <c r="SHG34"/>
      <c r="SHH34" s="20"/>
      <c r="SHI34"/>
      <c r="SHJ34" s="20"/>
      <c r="SHK34"/>
      <c r="SHL34" s="20"/>
      <c r="SHM34"/>
      <c r="SHN34" s="20"/>
      <c r="SHO34"/>
      <c r="SHP34" s="20"/>
      <c r="SHQ34"/>
      <c r="SHR34" s="20"/>
      <c r="SHS34"/>
      <c r="SHT34" s="20"/>
      <c r="SHU34"/>
      <c r="SHV34" s="20"/>
      <c r="SHW34"/>
      <c r="SHX34" s="20"/>
      <c r="SHY34"/>
      <c r="SHZ34" s="20"/>
      <c r="SIA34"/>
      <c r="SIB34" s="20"/>
      <c r="SIC34"/>
      <c r="SID34" s="20"/>
      <c r="SIE34"/>
      <c r="SIF34" s="20"/>
      <c r="SIG34"/>
      <c r="SIH34" s="20"/>
      <c r="SII34"/>
      <c r="SIJ34" s="20"/>
      <c r="SIK34"/>
      <c r="SIL34" s="20"/>
      <c r="SIM34"/>
      <c r="SIN34" s="20"/>
      <c r="SIO34"/>
      <c r="SIP34" s="20"/>
      <c r="SIQ34"/>
      <c r="SIR34" s="20"/>
      <c r="SIS34"/>
      <c r="SIT34" s="20"/>
      <c r="SIU34"/>
      <c r="SIV34" s="20"/>
      <c r="SIW34"/>
      <c r="SIX34" s="20"/>
      <c r="SIY34"/>
      <c r="SIZ34" s="20"/>
      <c r="SJA34"/>
      <c r="SJB34" s="20"/>
      <c r="SJC34"/>
      <c r="SJD34" s="20"/>
      <c r="SJE34"/>
      <c r="SJF34" s="20"/>
      <c r="SJG34"/>
      <c r="SJH34" s="20"/>
      <c r="SJI34"/>
      <c r="SJJ34" s="20"/>
      <c r="SJK34"/>
      <c r="SJL34" s="20"/>
      <c r="SJM34"/>
      <c r="SJN34" s="20"/>
      <c r="SJO34"/>
      <c r="SJP34" s="20"/>
      <c r="SJQ34"/>
      <c r="SJR34" s="20"/>
      <c r="SJS34"/>
      <c r="SJT34" s="20"/>
      <c r="SJU34"/>
      <c r="SJV34" s="20"/>
      <c r="SJW34"/>
      <c r="SJX34" s="20"/>
      <c r="SJY34"/>
      <c r="SJZ34" s="20"/>
      <c r="SKA34"/>
      <c r="SKB34" s="20"/>
      <c r="SKC34"/>
      <c r="SKD34" s="20"/>
      <c r="SKE34"/>
      <c r="SKF34" s="20"/>
      <c r="SKG34"/>
      <c r="SKH34" s="20"/>
      <c r="SKI34"/>
      <c r="SKJ34" s="20"/>
      <c r="SKK34"/>
      <c r="SKL34" s="20"/>
      <c r="SKM34"/>
      <c r="SKN34" s="20"/>
      <c r="SKO34"/>
      <c r="SKP34" s="20"/>
      <c r="SKQ34"/>
      <c r="SKR34" s="20"/>
      <c r="SKS34"/>
      <c r="SKT34" s="20"/>
      <c r="SKU34"/>
      <c r="SKV34" s="20"/>
      <c r="SKW34"/>
      <c r="SKX34" s="20"/>
      <c r="SKY34"/>
      <c r="SKZ34" s="20"/>
      <c r="SLA34"/>
      <c r="SLB34" s="20"/>
      <c r="SLC34"/>
      <c r="SLD34" s="20"/>
      <c r="SLE34"/>
      <c r="SLF34" s="20"/>
      <c r="SLG34"/>
      <c r="SLH34" s="20"/>
      <c r="SLI34"/>
      <c r="SLJ34" s="20"/>
      <c r="SLK34"/>
      <c r="SLL34" s="20"/>
      <c r="SLM34"/>
      <c r="SLN34" s="20"/>
      <c r="SLO34"/>
      <c r="SLP34" s="20"/>
      <c r="SLQ34"/>
      <c r="SLR34" s="20"/>
      <c r="SLS34"/>
      <c r="SLT34" s="20"/>
      <c r="SLU34"/>
      <c r="SLV34" s="20"/>
      <c r="SLW34"/>
      <c r="SLX34" s="20"/>
      <c r="SLY34"/>
      <c r="SLZ34" s="20"/>
      <c r="SMA34"/>
      <c r="SMB34" s="20"/>
      <c r="SMC34"/>
      <c r="SMD34" s="20"/>
      <c r="SME34"/>
      <c r="SMF34" s="20"/>
      <c r="SMG34"/>
      <c r="SMH34" s="20"/>
      <c r="SMI34"/>
      <c r="SMJ34" s="20"/>
      <c r="SMK34"/>
      <c r="SML34" s="20"/>
      <c r="SMM34"/>
      <c r="SMN34" s="20"/>
      <c r="SMO34"/>
      <c r="SMP34" s="20"/>
      <c r="SMQ34"/>
      <c r="SMR34" s="20"/>
      <c r="SMS34"/>
      <c r="SMT34" s="20"/>
      <c r="SMU34"/>
      <c r="SMV34" s="20"/>
      <c r="SMW34"/>
      <c r="SMX34" s="20"/>
      <c r="SMY34"/>
      <c r="SMZ34" s="20"/>
      <c r="SNA34"/>
      <c r="SNB34" s="20"/>
      <c r="SNC34"/>
      <c r="SND34" s="20"/>
      <c r="SNE34"/>
      <c r="SNF34" s="20"/>
      <c r="SNG34"/>
      <c r="SNH34" s="20"/>
      <c r="SNI34"/>
      <c r="SNJ34" s="20"/>
      <c r="SNK34"/>
      <c r="SNL34" s="20"/>
      <c r="SNM34"/>
      <c r="SNN34" s="20"/>
      <c r="SNO34"/>
      <c r="SNP34" s="20"/>
      <c r="SNQ34"/>
      <c r="SNR34" s="20"/>
      <c r="SNS34"/>
      <c r="SNT34" s="20"/>
      <c r="SNU34"/>
      <c r="SNV34" s="20"/>
      <c r="SNW34"/>
      <c r="SNX34" s="20"/>
      <c r="SNY34"/>
      <c r="SNZ34" s="20"/>
      <c r="SOA34"/>
      <c r="SOB34" s="20"/>
      <c r="SOC34"/>
      <c r="SOD34" s="20"/>
      <c r="SOE34"/>
      <c r="SOF34" s="20"/>
      <c r="SOG34"/>
      <c r="SOH34" s="20"/>
      <c r="SOI34"/>
      <c r="SOJ34" s="20"/>
      <c r="SOK34"/>
      <c r="SOL34" s="20"/>
      <c r="SOM34"/>
      <c r="SON34" s="20"/>
      <c r="SOO34"/>
      <c r="SOP34" s="20"/>
      <c r="SOQ34"/>
      <c r="SOR34" s="20"/>
      <c r="SOS34"/>
      <c r="SOT34" s="20"/>
      <c r="SOU34"/>
      <c r="SOV34" s="20"/>
      <c r="SOW34"/>
      <c r="SOX34" s="20"/>
      <c r="SOY34"/>
      <c r="SOZ34" s="20"/>
      <c r="SPA34"/>
      <c r="SPB34" s="20"/>
      <c r="SPC34"/>
      <c r="SPD34" s="20"/>
      <c r="SPE34"/>
      <c r="SPF34" s="20"/>
      <c r="SPG34"/>
      <c r="SPH34" s="20"/>
      <c r="SPI34"/>
      <c r="SPJ34" s="20"/>
      <c r="SPK34"/>
      <c r="SPL34" s="20"/>
      <c r="SPM34"/>
      <c r="SPN34" s="20"/>
      <c r="SPO34"/>
      <c r="SPP34" s="20"/>
      <c r="SPQ34"/>
      <c r="SPR34" s="20"/>
      <c r="SPS34"/>
      <c r="SPT34" s="20"/>
      <c r="SPU34"/>
      <c r="SPV34" s="20"/>
      <c r="SPW34"/>
      <c r="SPX34" s="20"/>
      <c r="SPY34"/>
      <c r="SPZ34" s="20"/>
      <c r="SQA34"/>
      <c r="SQB34" s="20"/>
      <c r="SQC34"/>
      <c r="SQD34" s="20"/>
      <c r="SQE34"/>
      <c r="SQF34" s="20"/>
      <c r="SQG34"/>
      <c r="SQH34" s="20"/>
      <c r="SQI34"/>
      <c r="SQJ34" s="20"/>
      <c r="SQK34"/>
      <c r="SQL34" s="20"/>
      <c r="SQM34"/>
      <c r="SQN34" s="20"/>
      <c r="SQO34"/>
      <c r="SQP34" s="20"/>
      <c r="SQQ34"/>
      <c r="SQR34" s="20"/>
      <c r="SQS34"/>
      <c r="SQT34" s="20"/>
      <c r="SQU34"/>
      <c r="SQV34" s="20"/>
      <c r="SQW34"/>
      <c r="SQX34" s="20"/>
      <c r="SQY34"/>
      <c r="SQZ34" s="20"/>
      <c r="SRA34"/>
      <c r="SRB34" s="20"/>
      <c r="SRC34"/>
      <c r="SRD34" s="20"/>
      <c r="SRE34"/>
      <c r="SRF34" s="20"/>
      <c r="SRG34"/>
      <c r="SRH34" s="20"/>
      <c r="SRI34"/>
      <c r="SRJ34" s="20"/>
      <c r="SRK34"/>
      <c r="SRL34" s="20"/>
      <c r="SRM34"/>
      <c r="SRN34" s="20"/>
      <c r="SRO34"/>
      <c r="SRP34" s="20"/>
      <c r="SRQ34"/>
      <c r="SRR34" s="20"/>
      <c r="SRS34"/>
      <c r="SRT34" s="20"/>
      <c r="SRU34"/>
      <c r="SRV34" s="20"/>
      <c r="SRW34"/>
      <c r="SRX34" s="20"/>
      <c r="SRY34"/>
      <c r="SRZ34" s="20"/>
      <c r="SSA34"/>
      <c r="SSB34" s="20"/>
      <c r="SSC34"/>
      <c r="SSD34" s="20"/>
      <c r="SSE34"/>
      <c r="SSF34" s="20"/>
      <c r="SSG34"/>
      <c r="SSH34" s="20"/>
      <c r="SSI34"/>
      <c r="SSJ34" s="20"/>
      <c r="SSK34"/>
      <c r="SSL34" s="20"/>
      <c r="SSM34"/>
      <c r="SSN34" s="20"/>
      <c r="SSO34"/>
      <c r="SSP34" s="20"/>
      <c r="SSQ34"/>
      <c r="SSR34" s="20"/>
      <c r="SSS34"/>
      <c r="SST34" s="20"/>
      <c r="SSU34"/>
      <c r="SSV34" s="20"/>
      <c r="SSW34"/>
      <c r="SSX34" s="20"/>
      <c r="SSY34"/>
      <c r="SSZ34" s="20"/>
      <c r="STA34"/>
      <c r="STB34" s="20"/>
      <c r="STC34"/>
      <c r="STD34" s="20"/>
      <c r="STE34"/>
      <c r="STF34" s="20"/>
      <c r="STG34"/>
      <c r="STH34" s="20"/>
      <c r="STI34"/>
      <c r="STJ34" s="20"/>
      <c r="STK34"/>
      <c r="STL34" s="20"/>
      <c r="STM34"/>
      <c r="STN34" s="20"/>
      <c r="STO34"/>
      <c r="STP34" s="20"/>
      <c r="STQ34"/>
      <c r="STR34" s="20"/>
      <c r="STS34"/>
      <c r="STT34" s="20"/>
      <c r="STU34"/>
      <c r="STV34" s="20"/>
      <c r="STW34"/>
      <c r="STX34" s="20"/>
      <c r="STY34"/>
      <c r="STZ34" s="20"/>
      <c r="SUA34"/>
      <c r="SUB34" s="20"/>
      <c r="SUC34"/>
      <c r="SUD34" s="20"/>
      <c r="SUE34"/>
      <c r="SUF34" s="20"/>
      <c r="SUG34"/>
      <c r="SUH34" s="20"/>
      <c r="SUI34"/>
      <c r="SUJ34" s="20"/>
      <c r="SUK34"/>
      <c r="SUL34" s="20"/>
      <c r="SUM34"/>
      <c r="SUN34" s="20"/>
      <c r="SUO34"/>
      <c r="SUP34" s="20"/>
      <c r="SUQ34"/>
      <c r="SUR34" s="20"/>
      <c r="SUS34"/>
      <c r="SUT34" s="20"/>
      <c r="SUU34"/>
      <c r="SUV34" s="20"/>
      <c r="SUW34"/>
      <c r="SUX34" s="20"/>
      <c r="SUY34"/>
      <c r="SUZ34" s="20"/>
      <c r="SVA34"/>
      <c r="SVB34" s="20"/>
      <c r="SVC34"/>
      <c r="SVD34" s="20"/>
      <c r="SVE34"/>
      <c r="SVF34" s="20"/>
      <c r="SVG34"/>
      <c r="SVH34" s="20"/>
      <c r="SVI34"/>
      <c r="SVJ34" s="20"/>
      <c r="SVK34"/>
      <c r="SVL34" s="20"/>
      <c r="SVM34"/>
      <c r="SVN34" s="20"/>
      <c r="SVO34"/>
      <c r="SVP34" s="20"/>
      <c r="SVQ34"/>
      <c r="SVR34" s="20"/>
      <c r="SVS34"/>
      <c r="SVT34" s="20"/>
      <c r="SVU34"/>
      <c r="SVV34" s="20"/>
      <c r="SVW34"/>
      <c r="SVX34" s="20"/>
      <c r="SVY34"/>
      <c r="SVZ34" s="20"/>
      <c r="SWA34"/>
      <c r="SWB34" s="20"/>
      <c r="SWC34"/>
      <c r="SWD34" s="20"/>
      <c r="SWE34"/>
      <c r="SWF34" s="20"/>
      <c r="SWG34"/>
      <c r="SWH34" s="20"/>
      <c r="SWI34"/>
      <c r="SWJ34" s="20"/>
      <c r="SWK34"/>
      <c r="SWL34" s="20"/>
      <c r="SWM34"/>
      <c r="SWN34" s="20"/>
      <c r="SWO34"/>
      <c r="SWP34" s="20"/>
      <c r="SWQ34"/>
      <c r="SWR34" s="20"/>
      <c r="SWS34"/>
      <c r="SWT34" s="20"/>
      <c r="SWU34"/>
      <c r="SWV34" s="20"/>
      <c r="SWW34"/>
      <c r="SWX34" s="20"/>
      <c r="SWY34"/>
      <c r="SWZ34" s="20"/>
      <c r="SXA34"/>
      <c r="SXB34" s="20"/>
      <c r="SXC34"/>
      <c r="SXD34" s="20"/>
      <c r="SXE34"/>
      <c r="SXF34" s="20"/>
      <c r="SXG34"/>
      <c r="SXH34" s="20"/>
      <c r="SXI34"/>
      <c r="SXJ34" s="20"/>
      <c r="SXK34"/>
      <c r="SXL34" s="20"/>
      <c r="SXM34"/>
      <c r="SXN34" s="20"/>
      <c r="SXO34"/>
      <c r="SXP34" s="20"/>
      <c r="SXQ34"/>
      <c r="SXR34" s="20"/>
      <c r="SXS34"/>
      <c r="SXT34" s="20"/>
      <c r="SXU34"/>
      <c r="SXV34" s="20"/>
      <c r="SXW34"/>
      <c r="SXX34" s="20"/>
      <c r="SXY34"/>
      <c r="SXZ34" s="20"/>
      <c r="SYA34"/>
      <c r="SYB34" s="20"/>
      <c r="SYC34"/>
      <c r="SYD34" s="20"/>
      <c r="SYE34"/>
      <c r="SYF34" s="20"/>
      <c r="SYG34"/>
      <c r="SYH34" s="20"/>
      <c r="SYI34"/>
      <c r="SYJ34" s="20"/>
      <c r="SYK34"/>
      <c r="SYL34" s="20"/>
      <c r="SYM34"/>
      <c r="SYN34" s="20"/>
      <c r="SYO34"/>
      <c r="SYP34" s="20"/>
      <c r="SYQ34"/>
      <c r="SYR34" s="20"/>
      <c r="SYS34"/>
      <c r="SYT34" s="20"/>
      <c r="SYU34"/>
      <c r="SYV34" s="20"/>
      <c r="SYW34"/>
      <c r="SYX34" s="20"/>
      <c r="SYY34"/>
      <c r="SYZ34" s="20"/>
      <c r="SZA34"/>
      <c r="SZB34" s="20"/>
      <c r="SZC34"/>
      <c r="SZD34" s="20"/>
      <c r="SZE34"/>
      <c r="SZF34" s="20"/>
      <c r="SZG34"/>
      <c r="SZH34" s="20"/>
      <c r="SZI34"/>
      <c r="SZJ34" s="20"/>
      <c r="SZK34"/>
      <c r="SZL34" s="20"/>
      <c r="SZM34"/>
      <c r="SZN34" s="20"/>
      <c r="SZO34"/>
      <c r="SZP34" s="20"/>
      <c r="SZQ34"/>
      <c r="SZR34" s="20"/>
      <c r="SZS34"/>
      <c r="SZT34" s="20"/>
      <c r="SZU34"/>
      <c r="SZV34" s="20"/>
      <c r="SZW34"/>
      <c r="SZX34" s="20"/>
      <c r="SZY34"/>
      <c r="SZZ34" s="20"/>
      <c r="TAA34"/>
      <c r="TAB34" s="20"/>
      <c r="TAC34"/>
      <c r="TAD34" s="20"/>
      <c r="TAE34"/>
      <c r="TAF34" s="20"/>
      <c r="TAG34"/>
      <c r="TAH34" s="20"/>
      <c r="TAI34"/>
      <c r="TAJ34" s="20"/>
      <c r="TAK34"/>
      <c r="TAL34" s="20"/>
      <c r="TAM34"/>
      <c r="TAN34" s="20"/>
      <c r="TAO34"/>
      <c r="TAP34" s="20"/>
      <c r="TAQ34"/>
      <c r="TAR34" s="20"/>
      <c r="TAS34"/>
      <c r="TAT34" s="20"/>
      <c r="TAU34"/>
      <c r="TAV34" s="20"/>
      <c r="TAW34"/>
      <c r="TAX34" s="20"/>
      <c r="TAY34"/>
      <c r="TAZ34" s="20"/>
      <c r="TBA34"/>
      <c r="TBB34" s="20"/>
      <c r="TBC34"/>
      <c r="TBD34" s="20"/>
      <c r="TBE34"/>
      <c r="TBF34" s="20"/>
      <c r="TBG34"/>
      <c r="TBH34" s="20"/>
      <c r="TBI34"/>
      <c r="TBJ34" s="20"/>
      <c r="TBK34"/>
      <c r="TBL34" s="20"/>
      <c r="TBM34"/>
      <c r="TBN34" s="20"/>
      <c r="TBO34"/>
      <c r="TBP34" s="20"/>
      <c r="TBQ34"/>
      <c r="TBR34" s="20"/>
      <c r="TBS34"/>
      <c r="TBT34" s="20"/>
      <c r="TBU34"/>
      <c r="TBV34" s="20"/>
      <c r="TBW34"/>
      <c r="TBX34" s="20"/>
      <c r="TBY34"/>
      <c r="TBZ34" s="20"/>
      <c r="TCA34"/>
      <c r="TCB34" s="20"/>
      <c r="TCC34"/>
      <c r="TCD34" s="20"/>
      <c r="TCE34"/>
      <c r="TCF34" s="20"/>
      <c r="TCG34"/>
      <c r="TCH34" s="20"/>
      <c r="TCI34"/>
      <c r="TCJ34" s="20"/>
      <c r="TCK34"/>
      <c r="TCL34" s="20"/>
      <c r="TCM34"/>
      <c r="TCN34" s="20"/>
      <c r="TCO34"/>
      <c r="TCP34" s="20"/>
      <c r="TCQ34"/>
      <c r="TCR34" s="20"/>
      <c r="TCS34"/>
      <c r="TCT34" s="20"/>
      <c r="TCU34"/>
      <c r="TCV34" s="20"/>
      <c r="TCW34"/>
      <c r="TCX34" s="20"/>
      <c r="TCY34"/>
      <c r="TCZ34" s="20"/>
      <c r="TDA34"/>
      <c r="TDB34" s="20"/>
      <c r="TDC34"/>
      <c r="TDD34" s="20"/>
      <c r="TDE34"/>
      <c r="TDF34" s="20"/>
      <c r="TDG34"/>
      <c r="TDH34" s="20"/>
      <c r="TDI34"/>
      <c r="TDJ34" s="20"/>
      <c r="TDK34"/>
      <c r="TDL34" s="20"/>
      <c r="TDM34"/>
      <c r="TDN34" s="20"/>
      <c r="TDO34"/>
      <c r="TDP34" s="20"/>
      <c r="TDQ34"/>
      <c r="TDR34" s="20"/>
      <c r="TDS34"/>
      <c r="TDT34" s="20"/>
      <c r="TDU34"/>
      <c r="TDV34" s="20"/>
      <c r="TDW34"/>
      <c r="TDX34" s="20"/>
      <c r="TDY34"/>
      <c r="TDZ34" s="20"/>
      <c r="TEA34"/>
      <c r="TEB34" s="20"/>
      <c r="TEC34"/>
      <c r="TED34" s="20"/>
      <c r="TEE34"/>
      <c r="TEF34" s="20"/>
      <c r="TEG34"/>
      <c r="TEH34" s="20"/>
      <c r="TEI34"/>
      <c r="TEJ34" s="20"/>
      <c r="TEK34"/>
      <c r="TEL34" s="20"/>
      <c r="TEM34"/>
      <c r="TEN34" s="20"/>
      <c r="TEO34"/>
      <c r="TEP34" s="20"/>
      <c r="TEQ34"/>
      <c r="TER34" s="20"/>
      <c r="TES34"/>
      <c r="TET34" s="20"/>
      <c r="TEU34"/>
      <c r="TEV34" s="20"/>
      <c r="TEW34"/>
      <c r="TEX34" s="20"/>
      <c r="TEY34"/>
      <c r="TEZ34" s="20"/>
      <c r="TFA34"/>
      <c r="TFB34" s="20"/>
      <c r="TFC34"/>
      <c r="TFD34" s="20"/>
      <c r="TFE34"/>
      <c r="TFF34" s="20"/>
      <c r="TFG34"/>
      <c r="TFH34" s="20"/>
      <c r="TFI34"/>
      <c r="TFJ34" s="20"/>
      <c r="TFK34"/>
      <c r="TFL34" s="20"/>
      <c r="TFM34"/>
      <c r="TFN34" s="20"/>
      <c r="TFO34"/>
      <c r="TFP34" s="20"/>
      <c r="TFQ34"/>
      <c r="TFR34" s="20"/>
      <c r="TFS34"/>
      <c r="TFT34" s="20"/>
      <c r="TFU34"/>
      <c r="TFV34" s="20"/>
      <c r="TFW34"/>
      <c r="TFX34" s="20"/>
      <c r="TFY34"/>
      <c r="TFZ34" s="20"/>
      <c r="TGA34"/>
      <c r="TGB34" s="20"/>
      <c r="TGC34"/>
      <c r="TGD34" s="20"/>
      <c r="TGE34"/>
      <c r="TGF34" s="20"/>
      <c r="TGG34"/>
      <c r="TGH34" s="20"/>
      <c r="TGI34"/>
      <c r="TGJ34" s="20"/>
      <c r="TGK34"/>
      <c r="TGL34" s="20"/>
      <c r="TGM34"/>
      <c r="TGN34" s="20"/>
      <c r="TGO34"/>
      <c r="TGP34" s="20"/>
      <c r="TGQ34"/>
      <c r="TGR34" s="20"/>
      <c r="TGS34"/>
      <c r="TGT34" s="20"/>
      <c r="TGU34"/>
      <c r="TGV34" s="20"/>
      <c r="TGW34"/>
      <c r="TGX34" s="20"/>
      <c r="TGY34"/>
      <c r="TGZ34" s="20"/>
      <c r="THA34"/>
      <c r="THB34" s="20"/>
      <c r="THC34"/>
      <c r="THD34" s="20"/>
      <c r="THE34"/>
      <c r="THF34" s="20"/>
      <c r="THG34"/>
      <c r="THH34" s="20"/>
      <c r="THI34"/>
      <c r="THJ34" s="20"/>
      <c r="THK34"/>
      <c r="THL34" s="20"/>
      <c r="THM34"/>
      <c r="THN34" s="20"/>
      <c r="THO34"/>
      <c r="THP34" s="20"/>
      <c r="THQ34"/>
      <c r="THR34" s="20"/>
      <c r="THS34"/>
      <c r="THT34" s="20"/>
      <c r="THU34"/>
      <c r="THV34" s="20"/>
      <c r="THW34"/>
      <c r="THX34" s="20"/>
      <c r="THY34"/>
      <c r="THZ34" s="20"/>
      <c r="TIA34"/>
      <c r="TIB34" s="20"/>
      <c r="TIC34"/>
      <c r="TID34" s="20"/>
      <c r="TIE34"/>
      <c r="TIF34" s="20"/>
      <c r="TIG34"/>
      <c r="TIH34" s="20"/>
      <c r="TII34"/>
      <c r="TIJ34" s="20"/>
      <c r="TIK34"/>
      <c r="TIL34" s="20"/>
      <c r="TIM34"/>
      <c r="TIN34" s="20"/>
      <c r="TIO34"/>
      <c r="TIP34" s="20"/>
      <c r="TIQ34"/>
      <c r="TIR34" s="20"/>
      <c r="TIS34"/>
      <c r="TIT34" s="20"/>
      <c r="TIU34"/>
      <c r="TIV34" s="20"/>
      <c r="TIW34"/>
      <c r="TIX34" s="20"/>
      <c r="TIY34"/>
      <c r="TIZ34" s="20"/>
      <c r="TJA34"/>
      <c r="TJB34" s="20"/>
      <c r="TJC34"/>
      <c r="TJD34" s="20"/>
      <c r="TJE34"/>
      <c r="TJF34" s="20"/>
      <c r="TJG34"/>
      <c r="TJH34" s="20"/>
      <c r="TJI34"/>
      <c r="TJJ34" s="20"/>
      <c r="TJK34"/>
      <c r="TJL34" s="20"/>
      <c r="TJM34"/>
      <c r="TJN34" s="20"/>
      <c r="TJO34"/>
      <c r="TJP34" s="20"/>
      <c r="TJQ34"/>
      <c r="TJR34" s="20"/>
      <c r="TJS34"/>
      <c r="TJT34" s="20"/>
      <c r="TJU34"/>
      <c r="TJV34" s="20"/>
      <c r="TJW34"/>
      <c r="TJX34" s="20"/>
      <c r="TJY34"/>
      <c r="TJZ34" s="20"/>
      <c r="TKA34"/>
      <c r="TKB34" s="20"/>
      <c r="TKC34"/>
      <c r="TKD34" s="20"/>
      <c r="TKE34"/>
      <c r="TKF34" s="20"/>
      <c r="TKG34"/>
      <c r="TKH34" s="20"/>
      <c r="TKI34"/>
      <c r="TKJ34" s="20"/>
      <c r="TKK34"/>
      <c r="TKL34" s="20"/>
      <c r="TKM34"/>
      <c r="TKN34" s="20"/>
      <c r="TKO34"/>
      <c r="TKP34" s="20"/>
      <c r="TKQ34"/>
      <c r="TKR34" s="20"/>
      <c r="TKS34"/>
      <c r="TKT34" s="20"/>
      <c r="TKU34"/>
      <c r="TKV34" s="20"/>
      <c r="TKW34"/>
      <c r="TKX34" s="20"/>
      <c r="TKY34"/>
      <c r="TKZ34" s="20"/>
      <c r="TLA34"/>
      <c r="TLB34" s="20"/>
      <c r="TLC34"/>
      <c r="TLD34" s="20"/>
      <c r="TLE34"/>
      <c r="TLF34" s="20"/>
      <c r="TLG34"/>
      <c r="TLH34" s="20"/>
      <c r="TLI34"/>
      <c r="TLJ34" s="20"/>
      <c r="TLK34"/>
      <c r="TLL34" s="20"/>
      <c r="TLM34"/>
      <c r="TLN34" s="20"/>
      <c r="TLO34"/>
      <c r="TLP34" s="20"/>
      <c r="TLQ34"/>
      <c r="TLR34" s="20"/>
      <c r="TLS34"/>
      <c r="TLT34" s="20"/>
      <c r="TLU34"/>
      <c r="TLV34" s="20"/>
      <c r="TLW34"/>
      <c r="TLX34" s="20"/>
      <c r="TLY34"/>
      <c r="TLZ34" s="20"/>
      <c r="TMA34"/>
      <c r="TMB34" s="20"/>
      <c r="TMC34"/>
      <c r="TMD34" s="20"/>
      <c r="TME34"/>
      <c r="TMF34" s="20"/>
      <c r="TMG34"/>
      <c r="TMH34" s="20"/>
      <c r="TMI34"/>
      <c r="TMJ34" s="20"/>
      <c r="TMK34"/>
      <c r="TML34" s="20"/>
      <c r="TMM34"/>
      <c r="TMN34" s="20"/>
      <c r="TMO34"/>
      <c r="TMP34" s="20"/>
      <c r="TMQ34"/>
      <c r="TMR34" s="20"/>
      <c r="TMS34"/>
      <c r="TMT34" s="20"/>
      <c r="TMU34"/>
      <c r="TMV34" s="20"/>
      <c r="TMW34"/>
      <c r="TMX34" s="20"/>
      <c r="TMY34"/>
      <c r="TMZ34" s="20"/>
      <c r="TNA34"/>
      <c r="TNB34" s="20"/>
      <c r="TNC34"/>
      <c r="TND34" s="20"/>
      <c r="TNE34"/>
      <c r="TNF34" s="20"/>
      <c r="TNG34"/>
      <c r="TNH34" s="20"/>
      <c r="TNI34"/>
      <c r="TNJ34" s="20"/>
      <c r="TNK34"/>
      <c r="TNL34" s="20"/>
      <c r="TNM34"/>
      <c r="TNN34" s="20"/>
      <c r="TNO34"/>
      <c r="TNP34" s="20"/>
      <c r="TNQ34"/>
      <c r="TNR34" s="20"/>
      <c r="TNS34"/>
      <c r="TNT34" s="20"/>
      <c r="TNU34"/>
      <c r="TNV34" s="20"/>
      <c r="TNW34"/>
      <c r="TNX34" s="20"/>
      <c r="TNY34"/>
      <c r="TNZ34" s="20"/>
      <c r="TOA34"/>
      <c r="TOB34" s="20"/>
      <c r="TOC34"/>
      <c r="TOD34" s="20"/>
      <c r="TOE34"/>
      <c r="TOF34" s="20"/>
      <c r="TOG34"/>
      <c r="TOH34" s="20"/>
      <c r="TOI34"/>
      <c r="TOJ34" s="20"/>
      <c r="TOK34"/>
      <c r="TOL34" s="20"/>
      <c r="TOM34"/>
      <c r="TON34" s="20"/>
      <c r="TOO34"/>
      <c r="TOP34" s="20"/>
      <c r="TOQ34"/>
      <c r="TOR34" s="20"/>
      <c r="TOS34"/>
      <c r="TOT34" s="20"/>
      <c r="TOU34"/>
      <c r="TOV34" s="20"/>
      <c r="TOW34"/>
      <c r="TOX34" s="20"/>
      <c r="TOY34"/>
      <c r="TOZ34" s="20"/>
      <c r="TPA34"/>
      <c r="TPB34" s="20"/>
      <c r="TPC34"/>
      <c r="TPD34" s="20"/>
      <c r="TPE34"/>
      <c r="TPF34" s="20"/>
      <c r="TPG34"/>
      <c r="TPH34" s="20"/>
      <c r="TPI34"/>
      <c r="TPJ34" s="20"/>
      <c r="TPK34"/>
      <c r="TPL34" s="20"/>
      <c r="TPM34"/>
      <c r="TPN34" s="20"/>
      <c r="TPO34"/>
      <c r="TPP34" s="20"/>
      <c r="TPQ34"/>
      <c r="TPR34" s="20"/>
      <c r="TPS34"/>
      <c r="TPT34" s="20"/>
      <c r="TPU34"/>
      <c r="TPV34" s="20"/>
      <c r="TPW34"/>
      <c r="TPX34" s="20"/>
      <c r="TPY34"/>
      <c r="TPZ34" s="20"/>
      <c r="TQA34"/>
      <c r="TQB34" s="20"/>
      <c r="TQC34"/>
      <c r="TQD34" s="20"/>
      <c r="TQE34"/>
      <c r="TQF34" s="20"/>
      <c r="TQG34"/>
      <c r="TQH34" s="20"/>
      <c r="TQI34"/>
      <c r="TQJ34" s="20"/>
      <c r="TQK34"/>
      <c r="TQL34" s="20"/>
      <c r="TQM34"/>
      <c r="TQN34" s="20"/>
      <c r="TQO34"/>
      <c r="TQP34" s="20"/>
      <c r="TQQ34"/>
      <c r="TQR34" s="20"/>
      <c r="TQS34"/>
      <c r="TQT34" s="20"/>
      <c r="TQU34"/>
      <c r="TQV34" s="20"/>
      <c r="TQW34"/>
      <c r="TQX34" s="20"/>
      <c r="TQY34"/>
      <c r="TQZ34" s="20"/>
      <c r="TRA34"/>
      <c r="TRB34" s="20"/>
      <c r="TRC34"/>
      <c r="TRD34" s="20"/>
      <c r="TRE34"/>
      <c r="TRF34" s="20"/>
      <c r="TRG34"/>
      <c r="TRH34" s="20"/>
      <c r="TRI34"/>
      <c r="TRJ34" s="20"/>
      <c r="TRK34"/>
      <c r="TRL34" s="20"/>
      <c r="TRM34"/>
      <c r="TRN34" s="20"/>
      <c r="TRO34"/>
      <c r="TRP34" s="20"/>
      <c r="TRQ34"/>
      <c r="TRR34" s="20"/>
      <c r="TRS34"/>
      <c r="TRT34" s="20"/>
      <c r="TRU34"/>
      <c r="TRV34" s="20"/>
      <c r="TRW34"/>
      <c r="TRX34" s="20"/>
      <c r="TRY34"/>
      <c r="TRZ34" s="20"/>
      <c r="TSA34"/>
      <c r="TSB34" s="20"/>
      <c r="TSC34"/>
      <c r="TSD34" s="20"/>
      <c r="TSE34"/>
      <c r="TSF34" s="20"/>
      <c r="TSG34"/>
      <c r="TSH34" s="20"/>
      <c r="TSI34"/>
      <c r="TSJ34" s="20"/>
      <c r="TSK34"/>
      <c r="TSL34" s="20"/>
      <c r="TSM34"/>
      <c r="TSN34" s="20"/>
      <c r="TSO34"/>
      <c r="TSP34" s="20"/>
      <c r="TSQ34"/>
      <c r="TSR34" s="20"/>
      <c r="TSS34"/>
      <c r="TST34" s="20"/>
      <c r="TSU34"/>
      <c r="TSV34" s="20"/>
      <c r="TSW34"/>
      <c r="TSX34" s="20"/>
      <c r="TSY34"/>
      <c r="TSZ34" s="20"/>
      <c r="TTA34"/>
      <c r="TTB34" s="20"/>
      <c r="TTC34"/>
      <c r="TTD34" s="20"/>
      <c r="TTE34"/>
      <c r="TTF34" s="20"/>
      <c r="TTG34"/>
      <c r="TTH34" s="20"/>
      <c r="TTI34"/>
      <c r="TTJ34" s="20"/>
      <c r="TTK34"/>
      <c r="TTL34" s="20"/>
      <c r="TTM34"/>
      <c r="TTN34" s="20"/>
      <c r="TTO34"/>
      <c r="TTP34" s="20"/>
      <c r="TTQ34"/>
      <c r="TTR34" s="20"/>
      <c r="TTS34"/>
      <c r="TTT34" s="20"/>
      <c r="TTU34"/>
      <c r="TTV34" s="20"/>
      <c r="TTW34"/>
      <c r="TTX34" s="20"/>
      <c r="TTY34"/>
      <c r="TTZ34" s="20"/>
      <c r="TUA34"/>
      <c r="TUB34" s="20"/>
      <c r="TUC34"/>
      <c r="TUD34" s="20"/>
      <c r="TUE34"/>
      <c r="TUF34" s="20"/>
      <c r="TUG34"/>
      <c r="TUH34" s="20"/>
      <c r="TUI34"/>
      <c r="TUJ34" s="20"/>
      <c r="TUK34"/>
      <c r="TUL34" s="20"/>
      <c r="TUM34"/>
      <c r="TUN34" s="20"/>
      <c r="TUO34"/>
      <c r="TUP34" s="20"/>
      <c r="TUQ34"/>
      <c r="TUR34" s="20"/>
      <c r="TUS34"/>
      <c r="TUT34" s="20"/>
      <c r="TUU34"/>
      <c r="TUV34" s="20"/>
      <c r="TUW34"/>
      <c r="TUX34" s="20"/>
      <c r="TUY34"/>
      <c r="TUZ34" s="20"/>
      <c r="TVA34"/>
      <c r="TVB34" s="20"/>
      <c r="TVC34"/>
      <c r="TVD34" s="20"/>
      <c r="TVE34"/>
      <c r="TVF34" s="20"/>
      <c r="TVG34"/>
      <c r="TVH34" s="20"/>
      <c r="TVI34"/>
      <c r="TVJ34" s="20"/>
      <c r="TVK34"/>
      <c r="TVL34" s="20"/>
      <c r="TVM34"/>
      <c r="TVN34" s="20"/>
      <c r="TVO34"/>
      <c r="TVP34" s="20"/>
      <c r="TVQ34"/>
      <c r="TVR34" s="20"/>
      <c r="TVS34"/>
      <c r="TVT34" s="20"/>
      <c r="TVU34"/>
      <c r="TVV34" s="20"/>
      <c r="TVW34"/>
      <c r="TVX34" s="20"/>
      <c r="TVY34"/>
      <c r="TVZ34" s="20"/>
      <c r="TWA34"/>
      <c r="TWB34" s="20"/>
      <c r="TWC34"/>
      <c r="TWD34" s="20"/>
      <c r="TWE34"/>
      <c r="TWF34" s="20"/>
      <c r="TWG34"/>
      <c r="TWH34" s="20"/>
      <c r="TWI34"/>
      <c r="TWJ34" s="20"/>
      <c r="TWK34"/>
      <c r="TWL34" s="20"/>
      <c r="TWM34"/>
      <c r="TWN34" s="20"/>
      <c r="TWO34"/>
      <c r="TWP34" s="20"/>
      <c r="TWQ34"/>
      <c r="TWR34" s="20"/>
      <c r="TWS34"/>
      <c r="TWT34" s="20"/>
      <c r="TWU34"/>
      <c r="TWV34" s="20"/>
      <c r="TWW34"/>
      <c r="TWX34" s="20"/>
      <c r="TWY34"/>
      <c r="TWZ34" s="20"/>
      <c r="TXA34"/>
      <c r="TXB34" s="20"/>
      <c r="TXC34"/>
      <c r="TXD34" s="20"/>
      <c r="TXE34"/>
      <c r="TXF34" s="20"/>
      <c r="TXG34"/>
      <c r="TXH34" s="20"/>
      <c r="TXI34"/>
      <c r="TXJ34" s="20"/>
      <c r="TXK34"/>
      <c r="TXL34" s="20"/>
      <c r="TXM34"/>
      <c r="TXN34" s="20"/>
      <c r="TXO34"/>
      <c r="TXP34" s="20"/>
      <c r="TXQ34"/>
      <c r="TXR34" s="20"/>
      <c r="TXS34"/>
      <c r="TXT34" s="20"/>
      <c r="TXU34"/>
      <c r="TXV34" s="20"/>
      <c r="TXW34"/>
      <c r="TXX34" s="20"/>
      <c r="TXY34"/>
      <c r="TXZ34" s="20"/>
      <c r="TYA34"/>
      <c r="TYB34" s="20"/>
      <c r="TYC34"/>
      <c r="TYD34" s="20"/>
      <c r="TYE34"/>
      <c r="TYF34" s="20"/>
      <c r="TYG34"/>
      <c r="TYH34" s="20"/>
      <c r="TYI34"/>
      <c r="TYJ34" s="20"/>
      <c r="TYK34"/>
      <c r="TYL34" s="20"/>
      <c r="TYM34"/>
      <c r="TYN34" s="20"/>
      <c r="TYO34"/>
      <c r="TYP34" s="20"/>
      <c r="TYQ34"/>
      <c r="TYR34" s="20"/>
      <c r="TYS34"/>
      <c r="TYT34" s="20"/>
      <c r="TYU34"/>
      <c r="TYV34" s="20"/>
      <c r="TYW34"/>
      <c r="TYX34" s="20"/>
      <c r="TYY34"/>
      <c r="TYZ34" s="20"/>
      <c r="TZA34"/>
      <c r="TZB34" s="20"/>
      <c r="TZC34"/>
      <c r="TZD34" s="20"/>
      <c r="TZE34"/>
      <c r="TZF34" s="20"/>
      <c r="TZG34"/>
      <c r="TZH34" s="20"/>
      <c r="TZI34"/>
      <c r="TZJ34" s="20"/>
      <c r="TZK34"/>
      <c r="TZL34" s="20"/>
      <c r="TZM34"/>
      <c r="TZN34" s="20"/>
      <c r="TZO34"/>
      <c r="TZP34" s="20"/>
      <c r="TZQ34"/>
      <c r="TZR34" s="20"/>
      <c r="TZS34"/>
      <c r="TZT34" s="20"/>
      <c r="TZU34"/>
      <c r="TZV34" s="20"/>
      <c r="TZW34"/>
      <c r="TZX34" s="20"/>
      <c r="TZY34"/>
      <c r="TZZ34" s="20"/>
      <c r="UAA34"/>
      <c r="UAB34" s="20"/>
      <c r="UAC34"/>
      <c r="UAD34" s="20"/>
      <c r="UAE34"/>
      <c r="UAF34" s="20"/>
      <c r="UAG34"/>
      <c r="UAH34" s="20"/>
      <c r="UAI34"/>
      <c r="UAJ34" s="20"/>
      <c r="UAK34"/>
      <c r="UAL34" s="20"/>
      <c r="UAM34"/>
      <c r="UAN34" s="20"/>
      <c r="UAO34"/>
      <c r="UAP34" s="20"/>
      <c r="UAQ34"/>
      <c r="UAR34" s="20"/>
      <c r="UAS34"/>
      <c r="UAT34" s="20"/>
      <c r="UAU34"/>
      <c r="UAV34" s="20"/>
      <c r="UAW34"/>
      <c r="UAX34" s="20"/>
      <c r="UAY34"/>
      <c r="UAZ34" s="20"/>
      <c r="UBA34"/>
      <c r="UBB34" s="20"/>
      <c r="UBC34"/>
      <c r="UBD34" s="20"/>
      <c r="UBE34"/>
      <c r="UBF34" s="20"/>
      <c r="UBG34"/>
      <c r="UBH34" s="20"/>
      <c r="UBI34"/>
      <c r="UBJ34" s="20"/>
      <c r="UBK34"/>
      <c r="UBL34" s="20"/>
      <c r="UBM34"/>
      <c r="UBN34" s="20"/>
      <c r="UBO34"/>
      <c r="UBP34" s="20"/>
      <c r="UBQ34"/>
      <c r="UBR34" s="20"/>
      <c r="UBS34"/>
      <c r="UBT34" s="20"/>
      <c r="UBU34"/>
      <c r="UBV34" s="20"/>
      <c r="UBW34"/>
      <c r="UBX34" s="20"/>
      <c r="UBY34"/>
      <c r="UBZ34" s="20"/>
      <c r="UCA34"/>
      <c r="UCB34" s="20"/>
      <c r="UCC34"/>
      <c r="UCD34" s="20"/>
      <c r="UCE34"/>
      <c r="UCF34" s="20"/>
      <c r="UCG34"/>
      <c r="UCH34" s="20"/>
      <c r="UCI34"/>
      <c r="UCJ34" s="20"/>
      <c r="UCK34"/>
      <c r="UCL34" s="20"/>
      <c r="UCM34"/>
      <c r="UCN34" s="20"/>
      <c r="UCO34"/>
      <c r="UCP34" s="20"/>
      <c r="UCQ34"/>
      <c r="UCR34" s="20"/>
      <c r="UCS34"/>
      <c r="UCT34" s="20"/>
      <c r="UCU34"/>
      <c r="UCV34" s="20"/>
      <c r="UCW34"/>
      <c r="UCX34" s="20"/>
      <c r="UCY34"/>
      <c r="UCZ34" s="20"/>
      <c r="UDA34"/>
      <c r="UDB34" s="20"/>
      <c r="UDC34"/>
      <c r="UDD34" s="20"/>
      <c r="UDE34"/>
      <c r="UDF34" s="20"/>
      <c r="UDG34"/>
      <c r="UDH34" s="20"/>
      <c r="UDI34"/>
      <c r="UDJ34" s="20"/>
      <c r="UDK34"/>
      <c r="UDL34" s="20"/>
      <c r="UDM34"/>
      <c r="UDN34" s="20"/>
      <c r="UDO34"/>
      <c r="UDP34" s="20"/>
      <c r="UDQ34"/>
      <c r="UDR34" s="20"/>
      <c r="UDS34"/>
      <c r="UDT34" s="20"/>
      <c r="UDU34"/>
      <c r="UDV34" s="20"/>
      <c r="UDW34"/>
      <c r="UDX34" s="20"/>
      <c r="UDY34"/>
      <c r="UDZ34" s="20"/>
      <c r="UEA34"/>
      <c r="UEB34" s="20"/>
      <c r="UEC34"/>
      <c r="UED34" s="20"/>
      <c r="UEE34"/>
      <c r="UEF34" s="20"/>
      <c r="UEG34"/>
      <c r="UEH34" s="20"/>
      <c r="UEI34"/>
      <c r="UEJ34" s="20"/>
      <c r="UEK34"/>
      <c r="UEL34" s="20"/>
      <c r="UEM34"/>
      <c r="UEN34" s="20"/>
      <c r="UEO34"/>
      <c r="UEP34" s="20"/>
      <c r="UEQ34"/>
      <c r="UER34" s="20"/>
      <c r="UES34"/>
      <c r="UET34" s="20"/>
      <c r="UEU34"/>
      <c r="UEV34" s="20"/>
      <c r="UEW34"/>
      <c r="UEX34" s="20"/>
      <c r="UEY34"/>
      <c r="UEZ34" s="20"/>
      <c r="UFA34"/>
      <c r="UFB34" s="20"/>
      <c r="UFC34"/>
      <c r="UFD34" s="20"/>
      <c r="UFE34"/>
      <c r="UFF34" s="20"/>
      <c r="UFG34"/>
      <c r="UFH34" s="20"/>
      <c r="UFI34"/>
      <c r="UFJ34" s="20"/>
      <c r="UFK34"/>
      <c r="UFL34" s="20"/>
      <c r="UFM34"/>
      <c r="UFN34" s="20"/>
      <c r="UFO34"/>
      <c r="UFP34" s="20"/>
      <c r="UFQ34"/>
      <c r="UFR34" s="20"/>
      <c r="UFS34"/>
      <c r="UFT34" s="20"/>
      <c r="UFU34"/>
      <c r="UFV34" s="20"/>
      <c r="UFW34"/>
      <c r="UFX34" s="20"/>
      <c r="UFY34"/>
      <c r="UFZ34" s="20"/>
      <c r="UGA34"/>
      <c r="UGB34" s="20"/>
      <c r="UGC34"/>
      <c r="UGD34" s="20"/>
      <c r="UGE34"/>
      <c r="UGF34" s="20"/>
      <c r="UGG34"/>
      <c r="UGH34" s="20"/>
      <c r="UGI34"/>
      <c r="UGJ34" s="20"/>
      <c r="UGK34"/>
      <c r="UGL34" s="20"/>
      <c r="UGM34"/>
      <c r="UGN34" s="20"/>
      <c r="UGO34"/>
      <c r="UGP34" s="20"/>
      <c r="UGQ34"/>
      <c r="UGR34" s="20"/>
      <c r="UGS34"/>
      <c r="UGT34" s="20"/>
      <c r="UGU34"/>
      <c r="UGV34" s="20"/>
      <c r="UGW34"/>
      <c r="UGX34" s="20"/>
      <c r="UGY34"/>
      <c r="UGZ34" s="20"/>
      <c r="UHA34"/>
      <c r="UHB34" s="20"/>
      <c r="UHC34"/>
      <c r="UHD34" s="20"/>
      <c r="UHE34"/>
      <c r="UHF34" s="20"/>
      <c r="UHG34"/>
      <c r="UHH34" s="20"/>
      <c r="UHI34"/>
      <c r="UHJ34" s="20"/>
      <c r="UHK34"/>
      <c r="UHL34" s="20"/>
      <c r="UHM34"/>
      <c r="UHN34" s="20"/>
      <c r="UHO34"/>
      <c r="UHP34" s="20"/>
      <c r="UHQ34"/>
      <c r="UHR34" s="20"/>
      <c r="UHS34"/>
      <c r="UHT34" s="20"/>
      <c r="UHU34"/>
      <c r="UHV34" s="20"/>
      <c r="UHW34"/>
      <c r="UHX34" s="20"/>
      <c r="UHY34"/>
      <c r="UHZ34" s="20"/>
      <c r="UIA34"/>
      <c r="UIB34" s="20"/>
      <c r="UIC34"/>
      <c r="UID34" s="20"/>
      <c r="UIE34"/>
      <c r="UIF34" s="20"/>
      <c r="UIG34"/>
      <c r="UIH34" s="20"/>
      <c r="UII34"/>
      <c r="UIJ34" s="20"/>
      <c r="UIK34"/>
      <c r="UIL34" s="20"/>
      <c r="UIM34"/>
      <c r="UIN34" s="20"/>
      <c r="UIO34"/>
      <c r="UIP34" s="20"/>
      <c r="UIQ34"/>
      <c r="UIR34" s="20"/>
      <c r="UIS34"/>
      <c r="UIT34" s="20"/>
      <c r="UIU34"/>
      <c r="UIV34" s="20"/>
      <c r="UIW34"/>
      <c r="UIX34" s="20"/>
      <c r="UIY34"/>
      <c r="UIZ34" s="20"/>
      <c r="UJA34"/>
      <c r="UJB34" s="20"/>
      <c r="UJC34"/>
      <c r="UJD34" s="20"/>
      <c r="UJE34"/>
      <c r="UJF34" s="20"/>
      <c r="UJG34"/>
      <c r="UJH34" s="20"/>
      <c r="UJI34"/>
      <c r="UJJ34" s="20"/>
      <c r="UJK34"/>
      <c r="UJL34" s="20"/>
      <c r="UJM34"/>
      <c r="UJN34" s="20"/>
      <c r="UJO34"/>
      <c r="UJP34" s="20"/>
      <c r="UJQ34"/>
      <c r="UJR34" s="20"/>
      <c r="UJS34"/>
      <c r="UJT34" s="20"/>
      <c r="UJU34"/>
      <c r="UJV34" s="20"/>
      <c r="UJW34"/>
      <c r="UJX34" s="20"/>
      <c r="UJY34"/>
      <c r="UJZ34" s="20"/>
      <c r="UKA34"/>
      <c r="UKB34" s="20"/>
      <c r="UKC34"/>
      <c r="UKD34" s="20"/>
      <c r="UKE34"/>
      <c r="UKF34" s="20"/>
      <c r="UKG34"/>
      <c r="UKH34" s="20"/>
      <c r="UKI34"/>
      <c r="UKJ34" s="20"/>
      <c r="UKK34"/>
      <c r="UKL34" s="20"/>
      <c r="UKM34"/>
      <c r="UKN34" s="20"/>
      <c r="UKO34"/>
      <c r="UKP34" s="20"/>
      <c r="UKQ34"/>
      <c r="UKR34" s="20"/>
      <c r="UKS34"/>
      <c r="UKT34" s="20"/>
      <c r="UKU34"/>
      <c r="UKV34" s="20"/>
      <c r="UKW34"/>
      <c r="UKX34" s="20"/>
      <c r="UKY34"/>
      <c r="UKZ34" s="20"/>
      <c r="ULA34"/>
      <c r="ULB34" s="20"/>
      <c r="ULC34"/>
      <c r="ULD34" s="20"/>
      <c r="ULE34"/>
      <c r="ULF34" s="20"/>
      <c r="ULG34"/>
      <c r="ULH34" s="20"/>
      <c r="ULI34"/>
      <c r="ULJ34" s="20"/>
      <c r="ULK34"/>
      <c r="ULL34" s="20"/>
      <c r="ULM34"/>
      <c r="ULN34" s="20"/>
      <c r="ULO34"/>
      <c r="ULP34" s="20"/>
      <c r="ULQ34"/>
      <c r="ULR34" s="20"/>
      <c r="ULS34"/>
      <c r="ULT34" s="20"/>
      <c r="ULU34"/>
      <c r="ULV34" s="20"/>
      <c r="ULW34"/>
      <c r="ULX34" s="20"/>
      <c r="ULY34"/>
      <c r="ULZ34" s="20"/>
      <c r="UMA34"/>
      <c r="UMB34" s="20"/>
      <c r="UMC34"/>
      <c r="UMD34" s="20"/>
      <c r="UME34"/>
      <c r="UMF34" s="20"/>
      <c r="UMG34"/>
      <c r="UMH34" s="20"/>
      <c r="UMI34"/>
      <c r="UMJ34" s="20"/>
      <c r="UMK34"/>
      <c r="UML34" s="20"/>
      <c r="UMM34"/>
      <c r="UMN34" s="20"/>
      <c r="UMO34"/>
      <c r="UMP34" s="20"/>
      <c r="UMQ34"/>
      <c r="UMR34" s="20"/>
      <c r="UMS34"/>
      <c r="UMT34" s="20"/>
      <c r="UMU34"/>
      <c r="UMV34" s="20"/>
      <c r="UMW34"/>
      <c r="UMX34" s="20"/>
      <c r="UMY34"/>
      <c r="UMZ34" s="20"/>
      <c r="UNA34"/>
      <c r="UNB34" s="20"/>
      <c r="UNC34"/>
      <c r="UND34" s="20"/>
      <c r="UNE34"/>
      <c r="UNF34" s="20"/>
      <c r="UNG34"/>
      <c r="UNH34" s="20"/>
      <c r="UNI34"/>
      <c r="UNJ34" s="20"/>
      <c r="UNK34"/>
      <c r="UNL34" s="20"/>
      <c r="UNM34"/>
      <c r="UNN34" s="20"/>
      <c r="UNO34"/>
      <c r="UNP34" s="20"/>
      <c r="UNQ34"/>
      <c r="UNR34" s="20"/>
      <c r="UNS34"/>
      <c r="UNT34" s="20"/>
      <c r="UNU34"/>
      <c r="UNV34" s="20"/>
      <c r="UNW34"/>
      <c r="UNX34" s="20"/>
      <c r="UNY34"/>
      <c r="UNZ34" s="20"/>
      <c r="UOA34"/>
      <c r="UOB34" s="20"/>
      <c r="UOC34"/>
      <c r="UOD34" s="20"/>
      <c r="UOE34"/>
      <c r="UOF34" s="20"/>
      <c r="UOG34"/>
      <c r="UOH34" s="20"/>
      <c r="UOI34"/>
      <c r="UOJ34" s="20"/>
      <c r="UOK34"/>
      <c r="UOL34" s="20"/>
      <c r="UOM34"/>
      <c r="UON34" s="20"/>
      <c r="UOO34"/>
      <c r="UOP34" s="20"/>
      <c r="UOQ34"/>
      <c r="UOR34" s="20"/>
      <c r="UOS34"/>
      <c r="UOT34" s="20"/>
      <c r="UOU34"/>
      <c r="UOV34" s="20"/>
      <c r="UOW34"/>
      <c r="UOX34" s="20"/>
      <c r="UOY34"/>
      <c r="UOZ34" s="20"/>
      <c r="UPA34"/>
      <c r="UPB34" s="20"/>
      <c r="UPC34"/>
      <c r="UPD34" s="20"/>
      <c r="UPE34"/>
      <c r="UPF34" s="20"/>
      <c r="UPG34"/>
      <c r="UPH34" s="20"/>
      <c r="UPI34"/>
      <c r="UPJ34" s="20"/>
      <c r="UPK34"/>
      <c r="UPL34" s="20"/>
      <c r="UPM34"/>
      <c r="UPN34" s="20"/>
      <c r="UPO34"/>
      <c r="UPP34" s="20"/>
      <c r="UPQ34"/>
      <c r="UPR34" s="20"/>
      <c r="UPS34"/>
      <c r="UPT34" s="20"/>
      <c r="UPU34"/>
      <c r="UPV34" s="20"/>
      <c r="UPW34"/>
      <c r="UPX34" s="20"/>
      <c r="UPY34"/>
      <c r="UPZ34" s="20"/>
      <c r="UQA34"/>
      <c r="UQB34" s="20"/>
      <c r="UQC34"/>
      <c r="UQD34" s="20"/>
      <c r="UQE34"/>
      <c r="UQF34" s="20"/>
      <c r="UQG34"/>
      <c r="UQH34" s="20"/>
      <c r="UQI34"/>
      <c r="UQJ34" s="20"/>
      <c r="UQK34"/>
      <c r="UQL34" s="20"/>
      <c r="UQM34"/>
      <c r="UQN34" s="20"/>
      <c r="UQO34"/>
      <c r="UQP34" s="20"/>
      <c r="UQQ34"/>
      <c r="UQR34" s="20"/>
      <c r="UQS34"/>
      <c r="UQT34" s="20"/>
      <c r="UQU34"/>
      <c r="UQV34" s="20"/>
      <c r="UQW34"/>
      <c r="UQX34" s="20"/>
      <c r="UQY34"/>
      <c r="UQZ34" s="20"/>
      <c r="URA34"/>
      <c r="URB34" s="20"/>
      <c r="URC34"/>
      <c r="URD34" s="20"/>
      <c r="URE34"/>
      <c r="URF34" s="20"/>
      <c r="URG34"/>
      <c r="URH34" s="20"/>
      <c r="URI34"/>
      <c r="URJ34" s="20"/>
      <c r="URK34"/>
      <c r="URL34" s="20"/>
      <c r="URM34"/>
      <c r="URN34" s="20"/>
      <c r="URO34"/>
      <c r="URP34" s="20"/>
      <c r="URQ34"/>
      <c r="URR34" s="20"/>
      <c r="URS34"/>
      <c r="URT34" s="20"/>
      <c r="URU34"/>
      <c r="URV34" s="20"/>
      <c r="URW34"/>
      <c r="URX34" s="20"/>
      <c r="URY34"/>
      <c r="URZ34" s="20"/>
      <c r="USA34"/>
      <c r="USB34" s="20"/>
      <c r="USC34"/>
      <c r="USD34" s="20"/>
      <c r="USE34"/>
      <c r="USF34" s="20"/>
      <c r="USG34"/>
      <c r="USH34" s="20"/>
      <c r="USI34"/>
      <c r="USJ34" s="20"/>
      <c r="USK34"/>
      <c r="USL34" s="20"/>
      <c r="USM34"/>
      <c r="USN34" s="20"/>
      <c r="USO34"/>
      <c r="USP34" s="20"/>
      <c r="USQ34"/>
      <c r="USR34" s="20"/>
      <c r="USS34"/>
      <c r="UST34" s="20"/>
      <c r="USU34"/>
      <c r="USV34" s="20"/>
      <c r="USW34"/>
      <c r="USX34" s="20"/>
      <c r="USY34"/>
      <c r="USZ34" s="20"/>
      <c r="UTA34"/>
      <c r="UTB34" s="20"/>
      <c r="UTC34"/>
      <c r="UTD34" s="20"/>
      <c r="UTE34"/>
      <c r="UTF34" s="20"/>
      <c r="UTG34"/>
      <c r="UTH34" s="20"/>
      <c r="UTI34"/>
      <c r="UTJ34" s="20"/>
      <c r="UTK34"/>
      <c r="UTL34" s="20"/>
      <c r="UTM34"/>
      <c r="UTN34" s="20"/>
      <c r="UTO34"/>
      <c r="UTP34" s="20"/>
      <c r="UTQ34"/>
      <c r="UTR34" s="20"/>
      <c r="UTS34"/>
      <c r="UTT34" s="20"/>
      <c r="UTU34"/>
      <c r="UTV34" s="20"/>
      <c r="UTW34"/>
      <c r="UTX34" s="20"/>
      <c r="UTY34"/>
      <c r="UTZ34" s="20"/>
      <c r="UUA34"/>
      <c r="UUB34" s="20"/>
      <c r="UUC34"/>
      <c r="UUD34" s="20"/>
      <c r="UUE34"/>
      <c r="UUF34" s="20"/>
      <c r="UUG34"/>
      <c r="UUH34" s="20"/>
      <c r="UUI34"/>
      <c r="UUJ34" s="20"/>
      <c r="UUK34"/>
      <c r="UUL34" s="20"/>
      <c r="UUM34"/>
      <c r="UUN34" s="20"/>
      <c r="UUO34"/>
      <c r="UUP34" s="20"/>
      <c r="UUQ34"/>
      <c r="UUR34" s="20"/>
      <c r="UUS34"/>
      <c r="UUT34" s="20"/>
      <c r="UUU34"/>
      <c r="UUV34" s="20"/>
      <c r="UUW34"/>
      <c r="UUX34" s="20"/>
      <c r="UUY34"/>
      <c r="UUZ34" s="20"/>
      <c r="UVA34"/>
      <c r="UVB34" s="20"/>
      <c r="UVC34"/>
      <c r="UVD34" s="20"/>
      <c r="UVE34"/>
      <c r="UVF34" s="20"/>
      <c r="UVG34"/>
      <c r="UVH34" s="20"/>
      <c r="UVI34"/>
      <c r="UVJ34" s="20"/>
      <c r="UVK34"/>
      <c r="UVL34" s="20"/>
      <c r="UVM34"/>
      <c r="UVN34" s="20"/>
      <c r="UVO34"/>
      <c r="UVP34" s="20"/>
      <c r="UVQ34"/>
      <c r="UVR34" s="20"/>
      <c r="UVS34"/>
      <c r="UVT34" s="20"/>
      <c r="UVU34"/>
      <c r="UVV34" s="20"/>
      <c r="UVW34"/>
      <c r="UVX34" s="20"/>
      <c r="UVY34"/>
      <c r="UVZ34" s="20"/>
      <c r="UWA34"/>
      <c r="UWB34" s="20"/>
      <c r="UWC34"/>
      <c r="UWD34" s="20"/>
      <c r="UWE34"/>
      <c r="UWF34" s="20"/>
      <c r="UWG34"/>
      <c r="UWH34" s="20"/>
      <c r="UWI34"/>
      <c r="UWJ34" s="20"/>
      <c r="UWK34"/>
      <c r="UWL34" s="20"/>
      <c r="UWM34"/>
      <c r="UWN34" s="20"/>
      <c r="UWO34"/>
      <c r="UWP34" s="20"/>
      <c r="UWQ34"/>
      <c r="UWR34" s="20"/>
      <c r="UWS34"/>
      <c r="UWT34" s="20"/>
      <c r="UWU34"/>
      <c r="UWV34" s="20"/>
      <c r="UWW34"/>
      <c r="UWX34" s="20"/>
      <c r="UWY34"/>
      <c r="UWZ34" s="20"/>
      <c r="UXA34"/>
      <c r="UXB34" s="20"/>
      <c r="UXC34"/>
      <c r="UXD34" s="20"/>
      <c r="UXE34"/>
      <c r="UXF34" s="20"/>
      <c r="UXG34"/>
      <c r="UXH34" s="20"/>
      <c r="UXI34"/>
      <c r="UXJ34" s="20"/>
      <c r="UXK34"/>
      <c r="UXL34" s="20"/>
      <c r="UXM34"/>
      <c r="UXN34" s="20"/>
      <c r="UXO34"/>
      <c r="UXP34" s="20"/>
      <c r="UXQ34"/>
      <c r="UXR34" s="20"/>
      <c r="UXS34"/>
      <c r="UXT34" s="20"/>
      <c r="UXU34"/>
      <c r="UXV34" s="20"/>
      <c r="UXW34"/>
      <c r="UXX34" s="20"/>
      <c r="UXY34"/>
      <c r="UXZ34" s="20"/>
      <c r="UYA34"/>
      <c r="UYB34" s="20"/>
      <c r="UYC34"/>
      <c r="UYD34" s="20"/>
      <c r="UYE34"/>
      <c r="UYF34" s="20"/>
      <c r="UYG34"/>
      <c r="UYH34" s="20"/>
      <c r="UYI34"/>
      <c r="UYJ34" s="20"/>
      <c r="UYK34"/>
      <c r="UYL34" s="20"/>
      <c r="UYM34"/>
      <c r="UYN34" s="20"/>
      <c r="UYO34"/>
      <c r="UYP34" s="20"/>
      <c r="UYQ34"/>
      <c r="UYR34" s="20"/>
      <c r="UYS34"/>
      <c r="UYT34" s="20"/>
      <c r="UYU34"/>
      <c r="UYV34" s="20"/>
      <c r="UYW34"/>
      <c r="UYX34" s="20"/>
      <c r="UYY34"/>
      <c r="UYZ34" s="20"/>
      <c r="UZA34"/>
      <c r="UZB34" s="20"/>
      <c r="UZC34"/>
      <c r="UZD34" s="20"/>
      <c r="UZE34"/>
      <c r="UZF34" s="20"/>
      <c r="UZG34"/>
      <c r="UZH34" s="20"/>
      <c r="UZI34"/>
      <c r="UZJ34" s="20"/>
      <c r="UZK34"/>
      <c r="UZL34" s="20"/>
      <c r="UZM34"/>
      <c r="UZN34" s="20"/>
      <c r="UZO34"/>
      <c r="UZP34" s="20"/>
      <c r="UZQ34"/>
      <c r="UZR34" s="20"/>
      <c r="UZS34"/>
      <c r="UZT34" s="20"/>
      <c r="UZU34"/>
      <c r="UZV34" s="20"/>
      <c r="UZW34"/>
      <c r="UZX34" s="20"/>
      <c r="UZY34"/>
      <c r="UZZ34" s="20"/>
      <c r="VAA34"/>
      <c r="VAB34" s="20"/>
      <c r="VAC34"/>
      <c r="VAD34" s="20"/>
      <c r="VAE34"/>
      <c r="VAF34" s="20"/>
      <c r="VAG34"/>
      <c r="VAH34" s="20"/>
      <c r="VAI34"/>
      <c r="VAJ34" s="20"/>
      <c r="VAK34"/>
      <c r="VAL34" s="20"/>
      <c r="VAM34"/>
      <c r="VAN34" s="20"/>
      <c r="VAO34"/>
      <c r="VAP34" s="20"/>
      <c r="VAQ34"/>
      <c r="VAR34" s="20"/>
      <c r="VAS34"/>
      <c r="VAT34" s="20"/>
      <c r="VAU34"/>
      <c r="VAV34" s="20"/>
      <c r="VAW34"/>
      <c r="VAX34" s="20"/>
      <c r="VAY34"/>
      <c r="VAZ34" s="20"/>
      <c r="VBA34"/>
      <c r="VBB34" s="20"/>
      <c r="VBC34"/>
      <c r="VBD34" s="20"/>
      <c r="VBE34"/>
      <c r="VBF34" s="20"/>
      <c r="VBG34"/>
      <c r="VBH34" s="20"/>
      <c r="VBI34"/>
      <c r="VBJ34" s="20"/>
      <c r="VBK34"/>
      <c r="VBL34" s="20"/>
      <c r="VBM34"/>
      <c r="VBN34" s="20"/>
      <c r="VBO34"/>
      <c r="VBP34" s="20"/>
      <c r="VBQ34"/>
      <c r="VBR34" s="20"/>
      <c r="VBS34"/>
      <c r="VBT34" s="20"/>
      <c r="VBU34"/>
      <c r="VBV34" s="20"/>
      <c r="VBW34"/>
      <c r="VBX34" s="20"/>
      <c r="VBY34"/>
      <c r="VBZ34" s="20"/>
      <c r="VCA34"/>
      <c r="VCB34" s="20"/>
      <c r="VCC34"/>
      <c r="VCD34" s="20"/>
      <c r="VCE34"/>
      <c r="VCF34" s="20"/>
      <c r="VCG34"/>
      <c r="VCH34" s="20"/>
      <c r="VCI34"/>
      <c r="VCJ34" s="20"/>
      <c r="VCK34"/>
      <c r="VCL34" s="20"/>
      <c r="VCM34"/>
      <c r="VCN34" s="20"/>
      <c r="VCO34"/>
      <c r="VCP34" s="20"/>
      <c r="VCQ34"/>
      <c r="VCR34" s="20"/>
      <c r="VCS34"/>
      <c r="VCT34" s="20"/>
      <c r="VCU34"/>
      <c r="VCV34" s="20"/>
      <c r="VCW34"/>
      <c r="VCX34" s="20"/>
      <c r="VCY34"/>
      <c r="VCZ34" s="20"/>
      <c r="VDA34"/>
      <c r="VDB34" s="20"/>
      <c r="VDC34"/>
      <c r="VDD34" s="20"/>
      <c r="VDE34"/>
      <c r="VDF34" s="20"/>
      <c r="VDG34"/>
      <c r="VDH34" s="20"/>
      <c r="VDI34"/>
      <c r="VDJ34" s="20"/>
      <c r="VDK34"/>
      <c r="VDL34" s="20"/>
      <c r="VDM34"/>
      <c r="VDN34" s="20"/>
      <c r="VDO34"/>
      <c r="VDP34" s="20"/>
      <c r="VDQ34"/>
      <c r="VDR34" s="20"/>
      <c r="VDS34"/>
      <c r="VDT34" s="20"/>
      <c r="VDU34"/>
      <c r="VDV34" s="20"/>
      <c r="VDW34"/>
      <c r="VDX34" s="20"/>
      <c r="VDY34"/>
      <c r="VDZ34" s="20"/>
      <c r="VEA34"/>
      <c r="VEB34" s="20"/>
      <c r="VEC34"/>
      <c r="VED34" s="20"/>
      <c r="VEE34"/>
      <c r="VEF34" s="20"/>
      <c r="VEG34"/>
      <c r="VEH34" s="20"/>
      <c r="VEI34"/>
      <c r="VEJ34" s="20"/>
      <c r="VEK34"/>
      <c r="VEL34" s="20"/>
      <c r="VEM34"/>
      <c r="VEN34" s="20"/>
      <c r="VEO34"/>
      <c r="VEP34" s="20"/>
      <c r="VEQ34"/>
      <c r="VER34" s="20"/>
      <c r="VES34"/>
      <c r="VET34" s="20"/>
      <c r="VEU34"/>
      <c r="VEV34" s="20"/>
      <c r="VEW34"/>
      <c r="VEX34" s="20"/>
      <c r="VEY34"/>
      <c r="VEZ34" s="20"/>
      <c r="VFA34"/>
      <c r="VFB34" s="20"/>
      <c r="VFC34"/>
      <c r="VFD34" s="20"/>
      <c r="VFE34"/>
      <c r="VFF34" s="20"/>
      <c r="VFG34"/>
      <c r="VFH34" s="20"/>
      <c r="VFI34"/>
      <c r="VFJ34" s="20"/>
      <c r="VFK34"/>
      <c r="VFL34" s="20"/>
      <c r="VFM34"/>
      <c r="VFN34" s="20"/>
      <c r="VFO34"/>
      <c r="VFP34" s="20"/>
      <c r="VFQ34"/>
      <c r="VFR34" s="20"/>
      <c r="VFS34"/>
      <c r="VFT34" s="20"/>
      <c r="VFU34"/>
      <c r="VFV34" s="20"/>
      <c r="VFW34"/>
      <c r="VFX34" s="20"/>
      <c r="VFY34"/>
      <c r="VFZ34" s="20"/>
      <c r="VGA34"/>
      <c r="VGB34" s="20"/>
      <c r="VGC34"/>
      <c r="VGD34" s="20"/>
      <c r="VGE34"/>
      <c r="VGF34" s="20"/>
      <c r="VGG34"/>
      <c r="VGH34" s="20"/>
      <c r="VGI34"/>
      <c r="VGJ34" s="20"/>
      <c r="VGK34"/>
      <c r="VGL34" s="20"/>
      <c r="VGM34"/>
      <c r="VGN34" s="20"/>
      <c r="VGO34"/>
      <c r="VGP34" s="20"/>
      <c r="VGQ34"/>
      <c r="VGR34" s="20"/>
      <c r="VGS34"/>
      <c r="VGT34" s="20"/>
      <c r="VGU34"/>
      <c r="VGV34" s="20"/>
      <c r="VGW34"/>
      <c r="VGX34" s="20"/>
      <c r="VGY34"/>
      <c r="VGZ34" s="20"/>
      <c r="VHA34"/>
      <c r="VHB34" s="20"/>
      <c r="VHC34"/>
      <c r="VHD34" s="20"/>
      <c r="VHE34"/>
      <c r="VHF34" s="20"/>
      <c r="VHG34"/>
      <c r="VHH34" s="20"/>
      <c r="VHI34"/>
      <c r="VHJ34" s="20"/>
      <c r="VHK34"/>
      <c r="VHL34" s="20"/>
      <c r="VHM34"/>
      <c r="VHN34" s="20"/>
      <c r="VHO34"/>
      <c r="VHP34" s="20"/>
      <c r="VHQ34"/>
      <c r="VHR34" s="20"/>
      <c r="VHS34"/>
      <c r="VHT34" s="20"/>
      <c r="VHU34"/>
      <c r="VHV34" s="20"/>
      <c r="VHW34"/>
      <c r="VHX34" s="20"/>
      <c r="VHY34"/>
      <c r="VHZ34" s="20"/>
      <c r="VIA34"/>
      <c r="VIB34" s="20"/>
      <c r="VIC34"/>
      <c r="VID34" s="20"/>
      <c r="VIE34"/>
      <c r="VIF34" s="20"/>
      <c r="VIG34"/>
      <c r="VIH34" s="20"/>
      <c r="VII34"/>
      <c r="VIJ34" s="20"/>
      <c r="VIK34"/>
      <c r="VIL34" s="20"/>
      <c r="VIM34"/>
      <c r="VIN34" s="20"/>
      <c r="VIO34"/>
      <c r="VIP34" s="20"/>
      <c r="VIQ34"/>
      <c r="VIR34" s="20"/>
      <c r="VIS34"/>
      <c r="VIT34" s="20"/>
      <c r="VIU34"/>
      <c r="VIV34" s="20"/>
      <c r="VIW34"/>
      <c r="VIX34" s="20"/>
      <c r="VIY34"/>
      <c r="VIZ34" s="20"/>
      <c r="VJA34"/>
      <c r="VJB34" s="20"/>
      <c r="VJC34"/>
      <c r="VJD34" s="20"/>
      <c r="VJE34"/>
      <c r="VJF34" s="20"/>
      <c r="VJG34"/>
      <c r="VJH34" s="20"/>
      <c r="VJI34"/>
      <c r="VJJ34" s="20"/>
      <c r="VJK34"/>
      <c r="VJL34" s="20"/>
      <c r="VJM34"/>
      <c r="VJN34" s="20"/>
      <c r="VJO34"/>
      <c r="VJP34" s="20"/>
      <c r="VJQ34"/>
      <c r="VJR34" s="20"/>
      <c r="VJS34"/>
      <c r="VJT34" s="20"/>
      <c r="VJU34"/>
      <c r="VJV34" s="20"/>
      <c r="VJW34"/>
      <c r="VJX34" s="20"/>
      <c r="VJY34"/>
      <c r="VJZ34" s="20"/>
      <c r="VKA34"/>
      <c r="VKB34" s="20"/>
      <c r="VKC34"/>
      <c r="VKD34" s="20"/>
      <c r="VKE34"/>
      <c r="VKF34" s="20"/>
      <c r="VKG34"/>
      <c r="VKH34" s="20"/>
      <c r="VKI34"/>
      <c r="VKJ34" s="20"/>
      <c r="VKK34"/>
      <c r="VKL34" s="20"/>
      <c r="VKM34"/>
      <c r="VKN34" s="20"/>
      <c r="VKO34"/>
      <c r="VKP34" s="20"/>
      <c r="VKQ34"/>
      <c r="VKR34" s="20"/>
      <c r="VKS34"/>
      <c r="VKT34" s="20"/>
      <c r="VKU34"/>
      <c r="VKV34" s="20"/>
      <c r="VKW34"/>
      <c r="VKX34" s="20"/>
      <c r="VKY34"/>
      <c r="VKZ34" s="20"/>
      <c r="VLA34"/>
      <c r="VLB34" s="20"/>
      <c r="VLC34"/>
      <c r="VLD34" s="20"/>
      <c r="VLE34"/>
      <c r="VLF34" s="20"/>
      <c r="VLG34"/>
      <c r="VLH34" s="20"/>
      <c r="VLI34"/>
      <c r="VLJ34" s="20"/>
      <c r="VLK34"/>
      <c r="VLL34" s="20"/>
      <c r="VLM34"/>
      <c r="VLN34" s="20"/>
      <c r="VLO34"/>
      <c r="VLP34" s="20"/>
      <c r="VLQ34"/>
      <c r="VLR34" s="20"/>
      <c r="VLS34"/>
      <c r="VLT34" s="20"/>
      <c r="VLU34"/>
      <c r="VLV34" s="20"/>
      <c r="VLW34"/>
      <c r="VLX34" s="20"/>
      <c r="VLY34"/>
      <c r="VLZ34" s="20"/>
      <c r="VMA34"/>
      <c r="VMB34" s="20"/>
      <c r="VMC34"/>
      <c r="VMD34" s="20"/>
      <c r="VME34"/>
      <c r="VMF34" s="20"/>
      <c r="VMG34"/>
      <c r="VMH34" s="20"/>
      <c r="VMI34"/>
      <c r="VMJ34" s="20"/>
      <c r="VMK34"/>
      <c r="VML34" s="20"/>
      <c r="VMM34"/>
      <c r="VMN34" s="20"/>
      <c r="VMO34"/>
      <c r="VMP34" s="20"/>
      <c r="VMQ34"/>
      <c r="VMR34" s="20"/>
      <c r="VMS34"/>
      <c r="VMT34" s="20"/>
      <c r="VMU34"/>
      <c r="VMV34" s="20"/>
      <c r="VMW34"/>
      <c r="VMX34" s="20"/>
      <c r="VMY34"/>
      <c r="VMZ34" s="20"/>
      <c r="VNA34"/>
      <c r="VNB34" s="20"/>
      <c r="VNC34"/>
      <c r="VND34" s="20"/>
      <c r="VNE34"/>
      <c r="VNF34" s="20"/>
      <c r="VNG34"/>
      <c r="VNH34" s="20"/>
      <c r="VNI34"/>
      <c r="VNJ34" s="20"/>
      <c r="VNK34"/>
      <c r="VNL34" s="20"/>
      <c r="VNM34"/>
      <c r="VNN34" s="20"/>
      <c r="VNO34"/>
      <c r="VNP34" s="20"/>
      <c r="VNQ34"/>
      <c r="VNR34" s="20"/>
      <c r="VNS34"/>
      <c r="VNT34" s="20"/>
      <c r="VNU34"/>
      <c r="VNV34" s="20"/>
      <c r="VNW34"/>
      <c r="VNX34" s="20"/>
      <c r="VNY34"/>
      <c r="VNZ34" s="20"/>
      <c r="VOA34"/>
      <c r="VOB34" s="20"/>
      <c r="VOC34"/>
      <c r="VOD34" s="20"/>
      <c r="VOE34"/>
      <c r="VOF34" s="20"/>
      <c r="VOG34"/>
      <c r="VOH34" s="20"/>
      <c r="VOI34"/>
      <c r="VOJ34" s="20"/>
      <c r="VOK34"/>
      <c r="VOL34" s="20"/>
      <c r="VOM34"/>
      <c r="VON34" s="20"/>
      <c r="VOO34"/>
      <c r="VOP34" s="20"/>
      <c r="VOQ34"/>
      <c r="VOR34" s="20"/>
      <c r="VOS34"/>
      <c r="VOT34" s="20"/>
      <c r="VOU34"/>
      <c r="VOV34" s="20"/>
      <c r="VOW34"/>
      <c r="VOX34" s="20"/>
      <c r="VOY34"/>
      <c r="VOZ34" s="20"/>
      <c r="VPA34"/>
      <c r="VPB34" s="20"/>
      <c r="VPC34"/>
      <c r="VPD34" s="20"/>
      <c r="VPE34"/>
      <c r="VPF34" s="20"/>
      <c r="VPG34"/>
      <c r="VPH34" s="20"/>
      <c r="VPI34"/>
      <c r="VPJ34" s="20"/>
      <c r="VPK34"/>
      <c r="VPL34" s="20"/>
      <c r="VPM34"/>
      <c r="VPN34" s="20"/>
      <c r="VPO34"/>
      <c r="VPP34" s="20"/>
      <c r="VPQ34"/>
      <c r="VPR34" s="20"/>
      <c r="VPS34"/>
      <c r="VPT34" s="20"/>
      <c r="VPU34"/>
      <c r="VPV34" s="20"/>
      <c r="VPW34"/>
      <c r="VPX34" s="20"/>
      <c r="VPY34"/>
      <c r="VPZ34" s="20"/>
      <c r="VQA34"/>
      <c r="VQB34" s="20"/>
      <c r="VQC34"/>
      <c r="VQD34" s="20"/>
      <c r="VQE34"/>
      <c r="VQF34" s="20"/>
      <c r="VQG34"/>
      <c r="VQH34" s="20"/>
      <c r="VQI34"/>
      <c r="VQJ34" s="20"/>
      <c r="VQK34"/>
      <c r="VQL34" s="20"/>
      <c r="VQM34"/>
      <c r="VQN34" s="20"/>
      <c r="VQO34"/>
      <c r="VQP34" s="20"/>
      <c r="VQQ34"/>
      <c r="VQR34" s="20"/>
      <c r="VQS34"/>
      <c r="VQT34" s="20"/>
      <c r="VQU34"/>
      <c r="VQV34" s="20"/>
      <c r="VQW34"/>
      <c r="VQX34" s="20"/>
      <c r="VQY34"/>
      <c r="VQZ34" s="20"/>
      <c r="VRA34"/>
      <c r="VRB34" s="20"/>
      <c r="VRC34"/>
      <c r="VRD34" s="20"/>
      <c r="VRE34"/>
      <c r="VRF34" s="20"/>
      <c r="VRG34"/>
      <c r="VRH34" s="20"/>
      <c r="VRI34"/>
      <c r="VRJ34" s="20"/>
      <c r="VRK34"/>
      <c r="VRL34" s="20"/>
      <c r="VRM34"/>
      <c r="VRN34" s="20"/>
      <c r="VRO34"/>
      <c r="VRP34" s="20"/>
      <c r="VRQ34"/>
      <c r="VRR34" s="20"/>
      <c r="VRS34"/>
      <c r="VRT34" s="20"/>
      <c r="VRU34"/>
      <c r="VRV34" s="20"/>
      <c r="VRW34"/>
      <c r="VRX34" s="20"/>
      <c r="VRY34"/>
      <c r="VRZ34" s="20"/>
      <c r="VSA34"/>
      <c r="VSB34" s="20"/>
      <c r="VSC34"/>
      <c r="VSD34" s="20"/>
      <c r="VSE34"/>
      <c r="VSF34" s="20"/>
      <c r="VSG34"/>
      <c r="VSH34" s="20"/>
      <c r="VSI34"/>
      <c r="VSJ34" s="20"/>
      <c r="VSK34"/>
      <c r="VSL34" s="20"/>
      <c r="VSM34"/>
      <c r="VSN34" s="20"/>
      <c r="VSO34"/>
      <c r="VSP34" s="20"/>
      <c r="VSQ34"/>
      <c r="VSR34" s="20"/>
      <c r="VSS34"/>
      <c r="VST34" s="20"/>
      <c r="VSU34"/>
      <c r="VSV34" s="20"/>
      <c r="VSW34"/>
      <c r="VSX34" s="20"/>
      <c r="VSY34"/>
      <c r="VSZ34" s="20"/>
      <c r="VTA34"/>
      <c r="VTB34" s="20"/>
      <c r="VTC34"/>
      <c r="VTD34" s="20"/>
      <c r="VTE34"/>
      <c r="VTF34" s="20"/>
      <c r="VTG34"/>
      <c r="VTH34" s="20"/>
      <c r="VTI34"/>
      <c r="VTJ34" s="20"/>
      <c r="VTK34"/>
      <c r="VTL34" s="20"/>
      <c r="VTM34"/>
      <c r="VTN34" s="20"/>
      <c r="VTO34"/>
      <c r="VTP34" s="20"/>
      <c r="VTQ34"/>
      <c r="VTR34" s="20"/>
      <c r="VTS34"/>
      <c r="VTT34" s="20"/>
      <c r="VTU34"/>
      <c r="VTV34" s="20"/>
      <c r="VTW34"/>
      <c r="VTX34" s="20"/>
      <c r="VTY34"/>
      <c r="VTZ34" s="20"/>
      <c r="VUA34"/>
      <c r="VUB34" s="20"/>
      <c r="VUC34"/>
      <c r="VUD34" s="20"/>
      <c r="VUE34"/>
      <c r="VUF34" s="20"/>
      <c r="VUG34"/>
      <c r="VUH34" s="20"/>
      <c r="VUI34"/>
      <c r="VUJ34" s="20"/>
      <c r="VUK34"/>
      <c r="VUL34" s="20"/>
      <c r="VUM34"/>
      <c r="VUN34" s="20"/>
      <c r="VUO34"/>
      <c r="VUP34" s="20"/>
      <c r="VUQ34"/>
      <c r="VUR34" s="20"/>
      <c r="VUS34"/>
      <c r="VUT34" s="20"/>
      <c r="VUU34"/>
      <c r="VUV34" s="20"/>
      <c r="VUW34"/>
      <c r="VUX34" s="20"/>
      <c r="VUY34"/>
      <c r="VUZ34" s="20"/>
      <c r="VVA34"/>
      <c r="VVB34" s="20"/>
      <c r="VVC34"/>
      <c r="VVD34" s="20"/>
      <c r="VVE34"/>
      <c r="VVF34" s="20"/>
      <c r="VVG34"/>
      <c r="VVH34" s="20"/>
      <c r="VVI34"/>
      <c r="VVJ34" s="20"/>
      <c r="VVK34"/>
      <c r="VVL34" s="20"/>
      <c r="VVM34"/>
      <c r="VVN34" s="20"/>
      <c r="VVO34"/>
      <c r="VVP34" s="20"/>
      <c r="VVQ34"/>
      <c r="VVR34" s="20"/>
      <c r="VVS34"/>
      <c r="VVT34" s="20"/>
      <c r="VVU34"/>
      <c r="VVV34" s="20"/>
      <c r="VVW34"/>
      <c r="VVX34" s="20"/>
      <c r="VVY34"/>
      <c r="VVZ34" s="20"/>
      <c r="VWA34"/>
      <c r="VWB34" s="20"/>
      <c r="VWC34"/>
      <c r="VWD34" s="20"/>
      <c r="VWE34"/>
      <c r="VWF34" s="20"/>
      <c r="VWG34"/>
      <c r="VWH34" s="20"/>
      <c r="VWI34"/>
      <c r="VWJ34" s="20"/>
      <c r="VWK34"/>
      <c r="VWL34" s="20"/>
      <c r="VWM34"/>
      <c r="VWN34" s="20"/>
      <c r="VWO34"/>
      <c r="VWP34" s="20"/>
      <c r="VWQ34"/>
      <c r="VWR34" s="20"/>
      <c r="VWS34"/>
      <c r="VWT34" s="20"/>
      <c r="VWU34"/>
      <c r="VWV34" s="20"/>
      <c r="VWW34"/>
      <c r="VWX34" s="20"/>
      <c r="VWY34"/>
      <c r="VWZ34" s="20"/>
      <c r="VXA34"/>
      <c r="VXB34" s="20"/>
      <c r="VXC34"/>
      <c r="VXD34" s="20"/>
      <c r="VXE34"/>
      <c r="VXF34" s="20"/>
      <c r="VXG34"/>
      <c r="VXH34" s="20"/>
      <c r="VXI34"/>
      <c r="VXJ34" s="20"/>
      <c r="VXK34"/>
      <c r="VXL34" s="20"/>
      <c r="VXM34"/>
      <c r="VXN34" s="20"/>
      <c r="VXO34"/>
      <c r="VXP34" s="20"/>
      <c r="VXQ34"/>
      <c r="VXR34" s="20"/>
      <c r="VXS34"/>
      <c r="VXT34" s="20"/>
      <c r="VXU34"/>
      <c r="VXV34" s="20"/>
      <c r="VXW34"/>
      <c r="VXX34" s="20"/>
      <c r="VXY34"/>
      <c r="VXZ34" s="20"/>
      <c r="VYA34"/>
      <c r="VYB34" s="20"/>
      <c r="VYC34"/>
      <c r="VYD34" s="20"/>
      <c r="VYE34"/>
      <c r="VYF34" s="20"/>
      <c r="VYG34"/>
      <c r="VYH34" s="20"/>
      <c r="VYI34"/>
      <c r="VYJ34" s="20"/>
      <c r="VYK34"/>
      <c r="VYL34" s="20"/>
      <c r="VYM34"/>
      <c r="VYN34" s="20"/>
      <c r="VYO34"/>
      <c r="VYP34" s="20"/>
      <c r="VYQ34"/>
      <c r="VYR34" s="20"/>
      <c r="VYS34"/>
      <c r="VYT34" s="20"/>
      <c r="VYU34"/>
      <c r="VYV34" s="20"/>
      <c r="VYW34"/>
      <c r="VYX34" s="20"/>
      <c r="VYY34"/>
      <c r="VYZ34" s="20"/>
      <c r="VZA34"/>
      <c r="VZB34" s="20"/>
      <c r="VZC34"/>
      <c r="VZD34" s="20"/>
      <c r="VZE34"/>
      <c r="VZF34" s="20"/>
      <c r="VZG34"/>
      <c r="VZH34" s="20"/>
      <c r="VZI34"/>
      <c r="VZJ34" s="20"/>
      <c r="VZK34"/>
      <c r="VZL34" s="20"/>
      <c r="VZM34"/>
      <c r="VZN34" s="20"/>
      <c r="VZO34"/>
      <c r="VZP34" s="20"/>
      <c r="VZQ34"/>
      <c r="VZR34" s="20"/>
      <c r="VZS34"/>
      <c r="VZT34" s="20"/>
      <c r="VZU34"/>
      <c r="VZV34" s="20"/>
      <c r="VZW34"/>
      <c r="VZX34" s="20"/>
      <c r="VZY34"/>
      <c r="VZZ34" s="20"/>
      <c r="WAA34"/>
      <c r="WAB34" s="20"/>
      <c r="WAC34"/>
      <c r="WAD34" s="20"/>
      <c r="WAE34"/>
      <c r="WAF34" s="20"/>
      <c r="WAG34"/>
      <c r="WAH34" s="20"/>
      <c r="WAI34"/>
      <c r="WAJ34" s="20"/>
      <c r="WAK34"/>
      <c r="WAL34" s="20"/>
      <c r="WAM34"/>
      <c r="WAN34" s="20"/>
      <c r="WAO34"/>
      <c r="WAP34" s="20"/>
      <c r="WAQ34"/>
      <c r="WAR34" s="20"/>
      <c r="WAS34"/>
      <c r="WAT34" s="20"/>
      <c r="WAU34"/>
      <c r="WAV34" s="20"/>
      <c r="WAW34"/>
      <c r="WAX34" s="20"/>
      <c r="WAY34"/>
      <c r="WAZ34" s="20"/>
      <c r="WBA34"/>
      <c r="WBB34" s="20"/>
      <c r="WBC34"/>
      <c r="WBD34" s="20"/>
      <c r="WBE34"/>
      <c r="WBF34" s="20"/>
      <c r="WBG34"/>
      <c r="WBH34" s="20"/>
      <c r="WBI34"/>
      <c r="WBJ34" s="20"/>
      <c r="WBK34"/>
      <c r="WBL34" s="20"/>
      <c r="WBM34"/>
      <c r="WBN34" s="20"/>
      <c r="WBO34"/>
      <c r="WBP34" s="20"/>
      <c r="WBQ34"/>
      <c r="WBR34" s="20"/>
      <c r="WBS34"/>
      <c r="WBT34" s="20"/>
      <c r="WBU34"/>
      <c r="WBV34" s="20"/>
      <c r="WBW34"/>
      <c r="WBX34" s="20"/>
      <c r="WBY34"/>
      <c r="WBZ34" s="20"/>
      <c r="WCA34"/>
      <c r="WCB34" s="20"/>
      <c r="WCC34"/>
      <c r="WCD34" s="20"/>
      <c r="WCE34"/>
      <c r="WCF34" s="20"/>
      <c r="WCG34"/>
      <c r="WCH34" s="20"/>
      <c r="WCI34"/>
      <c r="WCJ34" s="20"/>
      <c r="WCK34"/>
      <c r="WCL34" s="20"/>
      <c r="WCM34"/>
      <c r="WCN34" s="20"/>
      <c r="WCO34"/>
      <c r="WCP34" s="20"/>
      <c r="WCQ34"/>
      <c r="WCR34" s="20"/>
      <c r="WCS34"/>
      <c r="WCT34" s="20"/>
      <c r="WCU34"/>
      <c r="WCV34" s="20"/>
      <c r="WCW34"/>
      <c r="WCX34" s="20"/>
      <c r="WCY34"/>
      <c r="WCZ34" s="20"/>
      <c r="WDA34"/>
      <c r="WDB34" s="20"/>
      <c r="WDC34"/>
      <c r="WDD34" s="20"/>
      <c r="WDE34"/>
      <c r="WDF34" s="20"/>
      <c r="WDG34"/>
      <c r="WDH34" s="20"/>
      <c r="WDI34"/>
      <c r="WDJ34" s="20"/>
      <c r="WDK34"/>
      <c r="WDL34" s="20"/>
      <c r="WDM34"/>
      <c r="WDN34" s="20"/>
      <c r="WDO34"/>
      <c r="WDP34" s="20"/>
      <c r="WDQ34"/>
      <c r="WDR34" s="20"/>
      <c r="WDS34"/>
      <c r="WDT34" s="20"/>
      <c r="WDU34"/>
      <c r="WDV34" s="20"/>
      <c r="WDW34"/>
      <c r="WDX34" s="20"/>
      <c r="WDY34"/>
      <c r="WDZ34" s="20"/>
      <c r="WEA34"/>
      <c r="WEB34" s="20"/>
      <c r="WEC34"/>
      <c r="WED34" s="20"/>
      <c r="WEE34"/>
      <c r="WEF34" s="20"/>
      <c r="WEG34"/>
      <c r="WEH34" s="20"/>
      <c r="WEI34"/>
      <c r="WEJ34" s="20"/>
      <c r="WEK34"/>
      <c r="WEL34" s="20"/>
      <c r="WEM34"/>
      <c r="WEN34" s="20"/>
      <c r="WEO34"/>
      <c r="WEP34" s="20"/>
      <c r="WEQ34"/>
      <c r="WER34" s="20"/>
      <c r="WES34"/>
      <c r="WET34" s="20"/>
      <c r="WEU34"/>
      <c r="WEV34" s="20"/>
      <c r="WEW34"/>
      <c r="WEX34" s="20"/>
      <c r="WEY34"/>
      <c r="WEZ34" s="20"/>
      <c r="WFA34"/>
      <c r="WFB34" s="20"/>
      <c r="WFC34"/>
      <c r="WFD34" s="20"/>
      <c r="WFE34"/>
      <c r="WFF34" s="20"/>
      <c r="WFG34"/>
      <c r="WFH34" s="20"/>
      <c r="WFI34"/>
      <c r="WFJ34" s="20"/>
      <c r="WFK34"/>
      <c r="WFL34" s="20"/>
      <c r="WFM34"/>
      <c r="WFN34" s="20"/>
      <c r="WFO34"/>
      <c r="WFP34" s="20"/>
      <c r="WFQ34"/>
      <c r="WFR34" s="20"/>
      <c r="WFS34"/>
      <c r="WFT34" s="20"/>
      <c r="WFU34"/>
      <c r="WFV34" s="20"/>
      <c r="WFW34"/>
      <c r="WFX34" s="20"/>
      <c r="WFY34"/>
      <c r="WFZ34" s="20"/>
      <c r="WGA34"/>
      <c r="WGB34" s="20"/>
      <c r="WGC34"/>
      <c r="WGD34" s="20"/>
      <c r="WGE34"/>
      <c r="WGF34" s="20"/>
      <c r="WGG34"/>
      <c r="WGH34" s="20"/>
      <c r="WGI34"/>
      <c r="WGJ34" s="20"/>
      <c r="WGK34"/>
      <c r="WGL34" s="20"/>
      <c r="WGM34"/>
      <c r="WGN34" s="20"/>
      <c r="WGO34"/>
      <c r="WGP34" s="20"/>
      <c r="WGQ34"/>
      <c r="WGR34" s="20"/>
      <c r="WGS34"/>
      <c r="WGT34" s="20"/>
      <c r="WGU34"/>
      <c r="WGV34" s="20"/>
      <c r="WGW34"/>
      <c r="WGX34" s="20"/>
      <c r="WGY34"/>
      <c r="WGZ34" s="20"/>
      <c r="WHA34"/>
      <c r="WHB34" s="20"/>
      <c r="WHC34"/>
      <c r="WHD34" s="20"/>
      <c r="WHE34"/>
      <c r="WHF34" s="20"/>
      <c r="WHG34"/>
      <c r="WHH34" s="20"/>
      <c r="WHI34"/>
      <c r="WHJ34" s="20"/>
      <c r="WHK34"/>
      <c r="WHL34" s="20"/>
      <c r="WHM34"/>
      <c r="WHN34" s="20"/>
      <c r="WHO34"/>
      <c r="WHP34" s="20"/>
      <c r="WHQ34"/>
      <c r="WHR34" s="20"/>
      <c r="WHS34"/>
      <c r="WHT34" s="20"/>
      <c r="WHU34"/>
      <c r="WHV34" s="20"/>
      <c r="WHW34"/>
      <c r="WHX34" s="20"/>
      <c r="WHY34"/>
      <c r="WHZ34" s="20"/>
      <c r="WIA34"/>
      <c r="WIB34" s="20"/>
      <c r="WIC34"/>
      <c r="WID34" s="20"/>
      <c r="WIE34"/>
      <c r="WIF34" s="20"/>
      <c r="WIG34"/>
      <c r="WIH34" s="20"/>
      <c r="WII34"/>
      <c r="WIJ34" s="20"/>
      <c r="WIK34"/>
      <c r="WIL34" s="20"/>
      <c r="WIM34"/>
      <c r="WIN34" s="20"/>
      <c r="WIO34"/>
      <c r="WIP34" s="20"/>
      <c r="WIQ34"/>
      <c r="WIR34" s="20"/>
      <c r="WIS34"/>
      <c r="WIT34" s="20"/>
      <c r="WIU34"/>
      <c r="WIV34" s="20"/>
      <c r="WIW34"/>
      <c r="WIX34" s="20"/>
      <c r="WIY34"/>
      <c r="WIZ34" s="20"/>
      <c r="WJA34"/>
      <c r="WJB34" s="20"/>
      <c r="WJC34"/>
      <c r="WJD34" s="20"/>
      <c r="WJE34"/>
      <c r="WJF34" s="20"/>
      <c r="WJG34"/>
      <c r="WJH34" s="20"/>
      <c r="WJI34"/>
      <c r="WJJ34" s="20"/>
      <c r="WJK34"/>
      <c r="WJL34" s="20"/>
      <c r="WJM34"/>
      <c r="WJN34" s="20"/>
      <c r="WJO34"/>
      <c r="WJP34" s="20"/>
      <c r="WJQ34"/>
      <c r="WJR34" s="20"/>
      <c r="WJS34"/>
      <c r="WJT34" s="20"/>
      <c r="WJU34"/>
      <c r="WJV34" s="20"/>
      <c r="WJW34"/>
      <c r="WJX34" s="20"/>
      <c r="WJY34"/>
      <c r="WJZ34" s="20"/>
      <c r="WKA34"/>
      <c r="WKB34" s="20"/>
      <c r="WKC34"/>
      <c r="WKD34" s="20"/>
      <c r="WKE34"/>
      <c r="WKF34" s="20"/>
      <c r="WKG34"/>
      <c r="WKH34" s="20"/>
      <c r="WKI34"/>
      <c r="WKJ34" s="20"/>
      <c r="WKK34"/>
      <c r="WKL34" s="20"/>
      <c r="WKM34"/>
      <c r="WKN34" s="20"/>
      <c r="WKO34"/>
      <c r="WKP34" s="20"/>
      <c r="WKQ34"/>
      <c r="WKR34" s="20"/>
      <c r="WKS34"/>
      <c r="WKT34" s="20"/>
      <c r="WKU34"/>
      <c r="WKV34" s="20"/>
      <c r="WKW34"/>
      <c r="WKX34" s="20"/>
      <c r="WKY34"/>
      <c r="WKZ34" s="20"/>
      <c r="WLA34"/>
      <c r="WLB34" s="20"/>
      <c r="WLC34"/>
      <c r="WLD34" s="20"/>
      <c r="WLE34"/>
      <c r="WLF34" s="20"/>
      <c r="WLG34"/>
      <c r="WLH34" s="20"/>
      <c r="WLI34"/>
      <c r="WLJ34" s="20"/>
      <c r="WLK34"/>
      <c r="WLL34" s="20"/>
      <c r="WLM34"/>
      <c r="WLN34" s="20"/>
      <c r="WLO34"/>
      <c r="WLP34" s="20"/>
      <c r="WLQ34"/>
      <c r="WLR34" s="20"/>
      <c r="WLS34"/>
      <c r="WLT34" s="20"/>
      <c r="WLU34"/>
      <c r="WLV34" s="20"/>
      <c r="WLW34"/>
      <c r="WLX34" s="20"/>
      <c r="WLY34"/>
      <c r="WLZ34" s="20"/>
      <c r="WMA34"/>
      <c r="WMB34" s="20"/>
      <c r="WMC34"/>
      <c r="WMD34" s="20"/>
      <c r="WME34"/>
      <c r="WMF34" s="20"/>
      <c r="WMG34"/>
      <c r="WMH34" s="20"/>
      <c r="WMI34"/>
      <c r="WMJ34" s="20"/>
      <c r="WMK34"/>
      <c r="WML34" s="20"/>
      <c r="WMM34"/>
      <c r="WMN34" s="20"/>
      <c r="WMO34"/>
      <c r="WMP34" s="20"/>
      <c r="WMQ34"/>
      <c r="WMR34" s="20"/>
      <c r="WMS34"/>
      <c r="WMT34" s="20"/>
      <c r="WMU34"/>
      <c r="WMV34" s="20"/>
      <c r="WMW34"/>
      <c r="WMX34" s="20"/>
      <c r="WMY34"/>
      <c r="WMZ34" s="20"/>
      <c r="WNA34"/>
      <c r="WNB34" s="20"/>
      <c r="WNC34"/>
      <c r="WND34" s="20"/>
      <c r="WNE34"/>
      <c r="WNF34" s="20"/>
      <c r="WNG34"/>
      <c r="WNH34" s="20"/>
      <c r="WNI34"/>
      <c r="WNJ34" s="20"/>
      <c r="WNK34"/>
      <c r="WNL34" s="20"/>
      <c r="WNM34"/>
      <c r="WNN34" s="20"/>
      <c r="WNO34"/>
      <c r="WNP34" s="20"/>
      <c r="WNQ34"/>
      <c r="WNR34" s="20"/>
      <c r="WNS34"/>
      <c r="WNT34" s="20"/>
      <c r="WNU34"/>
      <c r="WNV34" s="20"/>
      <c r="WNW34"/>
      <c r="WNX34" s="20"/>
      <c r="WNY34"/>
      <c r="WNZ34" s="20"/>
      <c r="WOA34"/>
      <c r="WOB34" s="20"/>
      <c r="WOC34"/>
      <c r="WOD34" s="20"/>
      <c r="WOE34"/>
      <c r="WOF34" s="20"/>
      <c r="WOG34"/>
      <c r="WOH34" s="20"/>
      <c r="WOI34"/>
      <c r="WOJ34" s="20"/>
      <c r="WOK34"/>
      <c r="WOL34" s="20"/>
      <c r="WOM34"/>
      <c r="WON34" s="20"/>
      <c r="WOO34"/>
      <c r="WOP34" s="20"/>
      <c r="WOQ34"/>
      <c r="WOR34" s="20"/>
      <c r="WOS34"/>
      <c r="WOT34" s="20"/>
      <c r="WOU34"/>
      <c r="WOV34" s="20"/>
      <c r="WOW34"/>
      <c r="WOX34" s="20"/>
      <c r="WOY34"/>
      <c r="WOZ34" s="20"/>
      <c r="WPA34"/>
      <c r="WPB34" s="20"/>
      <c r="WPC34"/>
      <c r="WPD34" s="20"/>
      <c r="WPE34"/>
      <c r="WPF34" s="20"/>
      <c r="WPG34"/>
      <c r="WPH34" s="20"/>
      <c r="WPI34"/>
      <c r="WPJ34" s="20"/>
      <c r="WPK34"/>
      <c r="WPL34" s="20"/>
      <c r="WPM34"/>
      <c r="WPN34" s="20"/>
      <c r="WPO34"/>
      <c r="WPP34" s="20"/>
      <c r="WPQ34"/>
      <c r="WPR34" s="20"/>
      <c r="WPS34"/>
      <c r="WPT34" s="20"/>
      <c r="WPU34"/>
      <c r="WPV34" s="20"/>
      <c r="WPW34"/>
      <c r="WPX34" s="20"/>
      <c r="WPY34"/>
      <c r="WPZ34" s="20"/>
      <c r="WQA34"/>
      <c r="WQB34" s="20"/>
      <c r="WQC34"/>
      <c r="WQD34" s="20"/>
      <c r="WQE34"/>
      <c r="WQF34" s="20"/>
      <c r="WQG34"/>
      <c r="WQH34" s="20"/>
      <c r="WQI34"/>
      <c r="WQJ34" s="20"/>
      <c r="WQK34"/>
      <c r="WQL34" s="20"/>
      <c r="WQM34"/>
      <c r="WQN34" s="20"/>
      <c r="WQO34"/>
      <c r="WQP34" s="20"/>
      <c r="WQQ34"/>
      <c r="WQR34" s="20"/>
      <c r="WQS34"/>
      <c r="WQT34" s="20"/>
      <c r="WQU34"/>
      <c r="WQV34" s="20"/>
      <c r="WQW34"/>
      <c r="WQX34" s="20"/>
      <c r="WQY34"/>
      <c r="WQZ34" s="20"/>
      <c r="WRA34"/>
      <c r="WRB34" s="20"/>
      <c r="WRC34"/>
      <c r="WRD34" s="20"/>
      <c r="WRE34"/>
      <c r="WRF34" s="20"/>
      <c r="WRG34"/>
      <c r="WRH34" s="20"/>
      <c r="WRI34"/>
      <c r="WRJ34" s="20"/>
      <c r="WRK34"/>
      <c r="WRL34" s="20"/>
      <c r="WRM34"/>
      <c r="WRN34" s="20"/>
      <c r="WRO34"/>
      <c r="WRP34" s="20"/>
      <c r="WRQ34"/>
      <c r="WRR34" s="20"/>
      <c r="WRS34"/>
      <c r="WRT34" s="20"/>
      <c r="WRU34"/>
      <c r="WRV34" s="20"/>
      <c r="WRW34"/>
      <c r="WRX34" s="20"/>
      <c r="WRY34"/>
      <c r="WRZ34" s="20"/>
      <c r="WSA34"/>
      <c r="WSB34" s="20"/>
      <c r="WSC34"/>
      <c r="WSD34" s="20"/>
      <c r="WSE34"/>
      <c r="WSF34" s="20"/>
      <c r="WSG34"/>
      <c r="WSH34" s="20"/>
      <c r="WSI34"/>
      <c r="WSJ34" s="20"/>
      <c r="WSK34"/>
      <c r="WSL34" s="20"/>
      <c r="WSM34"/>
      <c r="WSN34" s="20"/>
      <c r="WSO34"/>
      <c r="WSP34" s="20"/>
      <c r="WSQ34"/>
      <c r="WSR34" s="20"/>
      <c r="WSS34"/>
      <c r="WST34" s="20"/>
      <c r="WSU34"/>
      <c r="WSV34" s="20"/>
      <c r="WSW34"/>
      <c r="WSX34" s="20"/>
      <c r="WSY34"/>
      <c r="WSZ34" s="20"/>
      <c r="WTA34"/>
      <c r="WTB34" s="20"/>
      <c r="WTC34"/>
      <c r="WTD34" s="20"/>
      <c r="WTE34"/>
      <c r="WTF34" s="20"/>
      <c r="WTG34"/>
      <c r="WTH34" s="20"/>
      <c r="WTI34"/>
      <c r="WTJ34" s="20"/>
      <c r="WTK34"/>
      <c r="WTL34" s="20"/>
      <c r="WTM34"/>
      <c r="WTN34" s="20"/>
      <c r="WTO34"/>
      <c r="WTP34" s="20"/>
      <c r="WTQ34"/>
      <c r="WTR34" s="20"/>
      <c r="WTS34"/>
      <c r="WTT34" s="20"/>
      <c r="WTU34"/>
      <c r="WTV34" s="20"/>
      <c r="WTW34"/>
      <c r="WTX34" s="20"/>
      <c r="WTY34"/>
      <c r="WTZ34" s="20"/>
      <c r="WUA34"/>
      <c r="WUB34" s="20"/>
      <c r="WUC34"/>
      <c r="WUD34" s="20"/>
      <c r="WUE34"/>
      <c r="WUF34" s="20"/>
      <c r="WUG34"/>
      <c r="WUH34" s="20"/>
      <c r="WUI34"/>
      <c r="WUJ34" s="20"/>
      <c r="WUK34"/>
      <c r="WUL34" s="20"/>
      <c r="WUM34"/>
      <c r="WUN34" s="20"/>
      <c r="WUO34"/>
      <c r="WUP34" s="20"/>
      <c r="WUQ34"/>
      <c r="WUR34" s="20"/>
      <c r="WUS34"/>
      <c r="WUT34" s="20"/>
      <c r="WUU34"/>
      <c r="WUV34" s="20"/>
      <c r="WUW34"/>
      <c r="WUX34" s="20"/>
      <c r="WUY34"/>
      <c r="WUZ34" s="20"/>
      <c r="WVA34"/>
      <c r="WVB34" s="20"/>
      <c r="WVC34"/>
      <c r="WVD34" s="20"/>
      <c r="WVE34"/>
      <c r="WVF34" s="20"/>
      <c r="WVG34"/>
      <c r="WVH34" s="20"/>
      <c r="WVI34"/>
      <c r="WVJ34" s="20"/>
      <c r="WVK34"/>
      <c r="WVL34" s="20"/>
      <c r="WVM34"/>
      <c r="WVN34" s="20"/>
      <c r="WVO34"/>
      <c r="WVP34" s="20"/>
      <c r="WVQ34"/>
      <c r="WVR34" s="20"/>
      <c r="WVS34"/>
      <c r="WVT34" s="20"/>
      <c r="WVU34"/>
      <c r="WVV34" s="20"/>
      <c r="WVW34"/>
      <c r="WVX34" s="20"/>
      <c r="WVY34"/>
      <c r="WVZ34" s="20"/>
      <c r="WWA34"/>
      <c r="WWB34" s="20"/>
      <c r="WWC34"/>
      <c r="WWD34" s="20"/>
      <c r="WWE34"/>
      <c r="WWF34" s="20"/>
      <c r="WWG34"/>
      <c r="WWH34" s="20"/>
      <c r="WWI34"/>
      <c r="WWJ34" s="20"/>
      <c r="WWK34"/>
      <c r="WWL34" s="20"/>
      <c r="WWM34"/>
      <c r="WWN34" s="20"/>
      <c r="WWO34"/>
      <c r="WWP34" s="20"/>
      <c r="WWQ34"/>
      <c r="WWR34" s="20"/>
      <c r="WWS34"/>
      <c r="WWT34" s="20"/>
      <c r="WWU34"/>
      <c r="WWV34" s="20"/>
      <c r="WWW34"/>
      <c r="WWX34" s="20"/>
      <c r="WWY34"/>
      <c r="WWZ34" s="20"/>
      <c r="WXA34"/>
      <c r="WXB34" s="20"/>
      <c r="WXC34"/>
      <c r="WXD34" s="20"/>
      <c r="WXE34"/>
      <c r="WXF34" s="20"/>
      <c r="WXG34"/>
      <c r="WXH34" s="20"/>
      <c r="WXI34"/>
      <c r="WXJ34" s="20"/>
      <c r="WXK34"/>
      <c r="WXL34" s="20"/>
      <c r="WXM34"/>
      <c r="WXN34" s="20"/>
      <c r="WXO34"/>
      <c r="WXP34" s="20"/>
      <c r="WXQ34"/>
      <c r="WXR34" s="20"/>
      <c r="WXS34"/>
      <c r="WXT34" s="20"/>
      <c r="WXU34"/>
      <c r="WXV34" s="20"/>
      <c r="WXW34"/>
      <c r="WXX34" s="20"/>
      <c r="WXY34"/>
      <c r="WXZ34" s="20"/>
      <c r="WYA34"/>
      <c r="WYB34" s="20"/>
      <c r="WYC34"/>
      <c r="WYD34" s="20"/>
      <c r="WYE34"/>
      <c r="WYF34" s="20"/>
      <c r="WYG34"/>
      <c r="WYH34" s="20"/>
      <c r="WYI34"/>
      <c r="WYJ34" s="20"/>
      <c r="WYK34"/>
      <c r="WYL34" s="20"/>
      <c r="WYM34"/>
      <c r="WYN34" s="20"/>
      <c r="WYO34"/>
      <c r="WYP34" s="20"/>
      <c r="WYQ34"/>
      <c r="WYR34" s="20"/>
      <c r="WYS34"/>
      <c r="WYT34" s="20"/>
      <c r="WYU34"/>
      <c r="WYV34" s="20"/>
      <c r="WYW34"/>
      <c r="WYX34" s="20"/>
      <c r="WYY34"/>
      <c r="WYZ34" s="20"/>
      <c r="WZA34"/>
      <c r="WZB34" s="20"/>
      <c r="WZC34"/>
      <c r="WZD34" s="20"/>
      <c r="WZE34"/>
      <c r="WZF34" s="20"/>
      <c r="WZG34"/>
      <c r="WZH34" s="20"/>
      <c r="WZI34"/>
      <c r="WZJ34" s="20"/>
      <c r="WZK34"/>
      <c r="WZL34" s="20"/>
      <c r="WZM34"/>
      <c r="WZN34" s="20"/>
      <c r="WZO34"/>
      <c r="WZP34" s="20"/>
      <c r="WZQ34"/>
      <c r="WZR34" s="20"/>
      <c r="WZS34"/>
      <c r="WZT34" s="20"/>
      <c r="WZU34"/>
      <c r="WZV34" s="20"/>
      <c r="WZW34"/>
      <c r="WZX34" s="20"/>
      <c r="WZY34"/>
      <c r="WZZ34" s="20"/>
      <c r="XAA34"/>
      <c r="XAB34" s="20"/>
      <c r="XAC34"/>
      <c r="XAD34" s="20"/>
      <c r="XAE34"/>
      <c r="XAF34" s="20"/>
      <c r="XAG34"/>
      <c r="XAH34" s="20"/>
      <c r="XAI34"/>
      <c r="XAJ34" s="20"/>
      <c r="XAK34"/>
      <c r="XAL34" s="20"/>
      <c r="XAM34"/>
      <c r="XAN34" s="20"/>
      <c r="XAO34"/>
      <c r="XAP34" s="20"/>
      <c r="XAQ34"/>
      <c r="XAR34" s="20"/>
      <c r="XAS34"/>
      <c r="XAT34" s="20"/>
      <c r="XAU34"/>
      <c r="XAV34" s="20"/>
      <c r="XAW34"/>
      <c r="XAX34" s="20"/>
      <c r="XAY34"/>
      <c r="XAZ34" s="20"/>
      <c r="XBA34"/>
      <c r="XBB34" s="20"/>
      <c r="XBC34"/>
      <c r="XBD34" s="20"/>
      <c r="XBE34"/>
      <c r="XBF34" s="20"/>
      <c r="XBG34"/>
      <c r="XBH34" s="20"/>
      <c r="XBI34"/>
      <c r="XBJ34" s="20"/>
      <c r="XBK34"/>
      <c r="XBL34" s="20"/>
      <c r="XBM34"/>
      <c r="XBN34" s="20"/>
      <c r="XBO34"/>
      <c r="XBP34" s="20"/>
      <c r="XBQ34"/>
      <c r="XBR34" s="20"/>
      <c r="XBS34"/>
      <c r="XBT34" s="20"/>
      <c r="XBU34"/>
      <c r="XBV34" s="20"/>
      <c r="XBW34"/>
      <c r="XBX34" s="20"/>
      <c r="XBY34"/>
      <c r="XBZ34" s="20"/>
      <c r="XCA34"/>
      <c r="XCB34" s="20"/>
      <c r="XCC34"/>
      <c r="XCD34" s="20"/>
      <c r="XCE34"/>
      <c r="XCF34" s="20"/>
      <c r="XCG34"/>
      <c r="XCH34" s="20"/>
      <c r="XCI34"/>
      <c r="XCJ34" s="20"/>
      <c r="XCK34"/>
      <c r="XCL34" s="20"/>
      <c r="XCM34"/>
      <c r="XCN34" s="20"/>
      <c r="XCO34"/>
      <c r="XCP34" s="20"/>
      <c r="XCQ34"/>
      <c r="XCR34" s="20"/>
      <c r="XCS34"/>
      <c r="XCT34" s="20"/>
      <c r="XCU34"/>
      <c r="XCV34" s="20"/>
      <c r="XCW34"/>
      <c r="XCX34" s="20"/>
      <c r="XCY34"/>
      <c r="XCZ34" s="20"/>
      <c r="XDA34"/>
      <c r="XDB34" s="20"/>
      <c r="XDC34"/>
      <c r="XDD34" s="20"/>
      <c r="XDE34"/>
      <c r="XDF34" s="20"/>
      <c r="XDG34"/>
      <c r="XDH34" s="20"/>
      <c r="XDI34"/>
      <c r="XDJ34" s="20"/>
      <c r="XDK34"/>
      <c r="XDL34" s="20"/>
      <c r="XDM34"/>
      <c r="XDN34" s="20"/>
      <c r="XDO34"/>
      <c r="XDP34" s="20"/>
      <c r="XDQ34"/>
      <c r="XDR34" s="20"/>
      <c r="XDS34"/>
      <c r="XDT34" s="20"/>
      <c r="XDU34"/>
      <c r="XDV34" s="20"/>
      <c r="XDW34"/>
      <c r="XDX34" s="20"/>
      <c r="XDY34"/>
      <c r="XDZ34" s="20"/>
      <c r="XEA34"/>
      <c r="XEB34" s="20"/>
      <c r="XEC34"/>
      <c r="XED34" s="20"/>
      <c r="XEE34"/>
      <c r="XEF34" s="20"/>
      <c r="XEG34"/>
      <c r="XEH34" s="20"/>
      <c r="XEI34"/>
      <c r="XEJ34" s="20"/>
      <c r="XEK34"/>
      <c r="XEL34" s="20"/>
      <c r="XEM34"/>
      <c r="XEN34" s="20"/>
      <c r="XEO34"/>
      <c r="XEP34" s="20"/>
      <c r="XEQ34"/>
      <c r="XER34" s="20"/>
      <c r="XES34"/>
      <c r="XET34" s="20"/>
      <c r="XEU34"/>
      <c r="XEV34" s="20"/>
      <c r="XEW34"/>
      <c r="XEX34" s="20"/>
      <c r="XEY34"/>
      <c r="XEZ34" s="20"/>
      <c r="XFA34"/>
    </row>
    <row r="35" spans="1:16381" ht="18.5" x14ac:dyDescent="0.45">
      <c r="A35" s="20"/>
      <c r="B35" s="145" t="s">
        <v>57</v>
      </c>
      <c r="C35" s="146" t="s">
        <v>605</v>
      </c>
      <c r="D35" s="147">
        <f>'4. Level AA Evaluation'!C177</f>
        <v>0</v>
      </c>
      <c r="E35" s="147">
        <f>'4. Level AA Evaluation'!C178</f>
        <v>0</v>
      </c>
      <c r="F35" s="147">
        <f>'4. Level AA Evaluation'!C179</f>
        <v>0</v>
      </c>
      <c r="G35" s="20"/>
      <c r="H35"/>
      <c r="I35" s="20"/>
      <c r="J35"/>
      <c r="K35"/>
      <c r="L35" s="20"/>
      <c r="M35"/>
      <c r="N35" s="20"/>
      <c r="O35"/>
      <c r="P35" s="20"/>
      <c r="Q35"/>
      <c r="R35" s="20"/>
      <c r="S35"/>
      <c r="T35" s="20"/>
      <c r="U35"/>
      <c r="V35" s="20"/>
      <c r="W35"/>
      <c r="X35" s="20"/>
      <c r="Y35"/>
      <c r="Z35" s="20"/>
      <c r="AA35"/>
      <c r="AB35" s="20"/>
      <c r="AC35"/>
      <c r="AD35" s="20"/>
      <c r="AE35"/>
      <c r="AF35" s="20"/>
      <c r="AG35"/>
      <c r="AH35" s="20"/>
      <c r="AI35"/>
      <c r="AJ35" s="20"/>
      <c r="AK35"/>
      <c r="AL35" s="20"/>
      <c r="AM35"/>
      <c r="AN35" s="20"/>
      <c r="AO35"/>
      <c r="AP35" s="20"/>
      <c r="AQ35"/>
      <c r="AR35" s="20"/>
      <c r="AS35"/>
      <c r="AT35" s="20"/>
      <c r="AU35"/>
      <c r="AV35" s="20"/>
      <c r="AW35"/>
      <c r="AX35" s="20"/>
      <c r="AY35"/>
      <c r="AZ35" s="20"/>
      <c r="BA35"/>
      <c r="BB35" s="20"/>
      <c r="BC35"/>
      <c r="BD35" s="20"/>
      <c r="BE35"/>
      <c r="BF35" s="20"/>
      <c r="BG35"/>
      <c r="BH35" s="20"/>
      <c r="BI35"/>
      <c r="BJ35" s="20"/>
      <c r="BK35"/>
      <c r="BL35" s="20"/>
      <c r="BM35"/>
      <c r="BN35" s="20"/>
      <c r="BO35"/>
      <c r="BP35" s="20"/>
      <c r="BQ35"/>
      <c r="BR35" s="20"/>
      <c r="BS35"/>
      <c r="BT35" s="20"/>
      <c r="BU35"/>
      <c r="BV35" s="20"/>
      <c r="BW35"/>
      <c r="BX35" s="20"/>
      <c r="BY35"/>
      <c r="BZ35" s="20"/>
      <c r="CA35"/>
      <c r="CB35" s="20"/>
      <c r="CC35"/>
      <c r="CD35" s="20"/>
      <c r="CE35"/>
      <c r="CF35" s="20"/>
      <c r="CG35"/>
      <c r="CH35" s="20"/>
      <c r="CI35"/>
      <c r="CJ35" s="20"/>
      <c r="CK35"/>
      <c r="CL35" s="20"/>
      <c r="CM35"/>
      <c r="CN35" s="20"/>
      <c r="CO35"/>
      <c r="CP35" s="20"/>
      <c r="CQ35"/>
      <c r="CR35" s="20"/>
      <c r="CS35"/>
      <c r="CT35" s="20"/>
      <c r="CU35"/>
      <c r="CV35" s="20"/>
      <c r="CW35"/>
      <c r="CX35" s="20"/>
      <c r="CY35"/>
      <c r="CZ35" s="20"/>
      <c r="DA35"/>
      <c r="DB35" s="20"/>
      <c r="DC35"/>
      <c r="DD35" s="20"/>
      <c r="DE35"/>
      <c r="DF35" s="20"/>
      <c r="DG35"/>
      <c r="DH35" s="20"/>
      <c r="DI35"/>
      <c r="DJ35" s="20"/>
      <c r="DK35"/>
      <c r="DL35" s="20"/>
      <c r="DM35"/>
      <c r="DN35" s="20"/>
      <c r="DO35"/>
      <c r="DP35" s="20"/>
      <c r="DQ35"/>
      <c r="DR35" s="20"/>
      <c r="DS35"/>
      <c r="DT35" s="20"/>
      <c r="DU35"/>
      <c r="DV35" s="20"/>
      <c r="DW35"/>
      <c r="DX35" s="20"/>
      <c r="DY35"/>
      <c r="DZ35" s="20"/>
      <c r="EA35"/>
      <c r="EB35" s="20"/>
      <c r="EC35"/>
      <c r="ED35" s="20"/>
      <c r="EE35"/>
      <c r="EF35" s="20"/>
      <c r="EG35"/>
      <c r="EH35" s="20"/>
      <c r="EI35"/>
      <c r="EJ35" s="20"/>
      <c r="EK35"/>
      <c r="EL35" s="20"/>
      <c r="EM35"/>
      <c r="EN35" s="20"/>
      <c r="EO35"/>
      <c r="EP35" s="20"/>
      <c r="EQ35"/>
      <c r="ER35" s="20"/>
      <c r="ES35"/>
      <c r="ET35" s="20"/>
      <c r="EU35"/>
      <c r="EV35" s="20"/>
      <c r="EW35"/>
      <c r="EX35" s="20"/>
      <c r="EY35"/>
      <c r="EZ35" s="20"/>
      <c r="FA35"/>
      <c r="FB35" s="20"/>
      <c r="FC35"/>
      <c r="FD35" s="20"/>
      <c r="FE35"/>
      <c r="FF35" s="20"/>
      <c r="FG35"/>
      <c r="FH35" s="20"/>
      <c r="FI35"/>
      <c r="FJ35" s="20"/>
      <c r="FK35"/>
      <c r="FL35" s="20"/>
      <c r="FM35"/>
      <c r="FN35" s="20"/>
      <c r="FO35"/>
      <c r="FP35" s="20"/>
      <c r="FQ35"/>
      <c r="FR35" s="20"/>
      <c r="FS35"/>
      <c r="FT35" s="20"/>
      <c r="FU35"/>
      <c r="FV35" s="20"/>
      <c r="FW35"/>
      <c r="FX35" s="20"/>
      <c r="FY35"/>
      <c r="FZ35" s="20"/>
      <c r="GA35"/>
      <c r="GB35" s="20"/>
      <c r="GC35"/>
      <c r="GD35" s="20"/>
      <c r="GE35"/>
      <c r="GF35" s="20"/>
      <c r="GG35"/>
      <c r="GH35" s="20"/>
      <c r="GI35"/>
      <c r="GJ35" s="20"/>
      <c r="GK35"/>
      <c r="GL35" s="20"/>
      <c r="GM35"/>
      <c r="GN35" s="20"/>
      <c r="GO35"/>
      <c r="GP35" s="20"/>
      <c r="GQ35"/>
      <c r="GR35" s="20"/>
      <c r="GS35"/>
      <c r="GT35" s="20"/>
      <c r="GU35"/>
      <c r="GV35" s="20"/>
      <c r="GW35"/>
      <c r="GX35" s="20"/>
      <c r="GY35"/>
      <c r="GZ35" s="20"/>
      <c r="HA35"/>
      <c r="HB35" s="20"/>
      <c r="HC35"/>
      <c r="HD35" s="20"/>
      <c r="HE35"/>
      <c r="HF35" s="20"/>
      <c r="HG35"/>
      <c r="HH35" s="20"/>
      <c r="HI35"/>
      <c r="HJ35" s="20"/>
      <c r="HK35"/>
      <c r="HL35" s="20"/>
      <c r="HM35"/>
      <c r="HN35" s="20"/>
      <c r="HO35"/>
      <c r="HP35" s="20"/>
      <c r="HQ35"/>
      <c r="HR35" s="20"/>
      <c r="HS35"/>
      <c r="HT35" s="20"/>
      <c r="HU35"/>
      <c r="HV35" s="20"/>
      <c r="HW35"/>
      <c r="HX35" s="20"/>
      <c r="HY35"/>
      <c r="HZ35" s="20"/>
      <c r="IA35"/>
      <c r="IB35" s="20"/>
      <c r="IC35"/>
      <c r="ID35" s="20"/>
      <c r="IE35"/>
      <c r="IF35" s="20"/>
      <c r="IG35"/>
      <c r="IH35" s="20"/>
      <c r="II35"/>
      <c r="IJ35" s="20"/>
      <c r="IK35"/>
      <c r="IL35" s="20"/>
      <c r="IM35"/>
      <c r="IN35" s="20"/>
      <c r="IO35"/>
      <c r="IP35" s="20"/>
      <c r="IQ35"/>
      <c r="IR35" s="20"/>
      <c r="IS35"/>
      <c r="IT35" s="20"/>
      <c r="IU35"/>
      <c r="IV35" s="20"/>
      <c r="IW35"/>
      <c r="IX35" s="20"/>
      <c r="IY35"/>
      <c r="IZ35" s="20"/>
      <c r="JA35"/>
      <c r="JB35" s="20"/>
      <c r="JC35"/>
      <c r="JD35" s="20"/>
      <c r="JE35"/>
      <c r="JF35" s="20"/>
      <c r="JG35"/>
      <c r="JH35" s="20"/>
      <c r="JI35"/>
      <c r="JJ35" s="20"/>
      <c r="JK35"/>
      <c r="JL35" s="20"/>
      <c r="JM35"/>
      <c r="JN35" s="20"/>
      <c r="JO35"/>
      <c r="JP35" s="20"/>
      <c r="JQ35"/>
      <c r="JR35" s="20"/>
      <c r="JS35"/>
      <c r="JT35" s="20"/>
      <c r="JU35"/>
      <c r="JV35" s="20"/>
      <c r="JW35"/>
      <c r="JX35" s="20"/>
      <c r="JY35"/>
      <c r="JZ35" s="20"/>
      <c r="KA35"/>
      <c r="KB35" s="20"/>
      <c r="KC35"/>
      <c r="KD35" s="20"/>
      <c r="KE35"/>
      <c r="KF35" s="20"/>
      <c r="KG35"/>
      <c r="KH35" s="20"/>
      <c r="KI35"/>
      <c r="KJ35" s="20"/>
      <c r="KK35"/>
      <c r="KL35" s="20"/>
      <c r="KM35"/>
      <c r="KN35" s="20"/>
      <c r="KO35"/>
      <c r="KP35" s="20"/>
      <c r="KQ35"/>
      <c r="KR35" s="20"/>
      <c r="KS35"/>
      <c r="KT35" s="20"/>
      <c r="KU35"/>
      <c r="KV35" s="20"/>
      <c r="KW35"/>
      <c r="KX35" s="20"/>
      <c r="KY35"/>
      <c r="KZ35" s="20"/>
      <c r="LA35"/>
      <c r="LB35" s="20"/>
      <c r="LC35"/>
      <c r="LD35" s="20"/>
      <c r="LE35"/>
      <c r="LF35" s="20"/>
      <c r="LG35"/>
      <c r="LH35" s="20"/>
      <c r="LI35"/>
      <c r="LJ35" s="20"/>
      <c r="LK35"/>
      <c r="LL35" s="20"/>
      <c r="LM35"/>
      <c r="LN35" s="20"/>
      <c r="LO35"/>
      <c r="LP35" s="20"/>
      <c r="LQ35"/>
      <c r="LR35" s="20"/>
      <c r="LS35"/>
      <c r="LT35" s="20"/>
      <c r="LU35"/>
      <c r="LV35" s="20"/>
      <c r="LW35"/>
      <c r="LX35" s="20"/>
      <c r="LY35"/>
      <c r="LZ35" s="20"/>
      <c r="MA35"/>
      <c r="MB35" s="20"/>
      <c r="MC35"/>
      <c r="MD35" s="20"/>
      <c r="ME35"/>
      <c r="MF35" s="20"/>
      <c r="MG35"/>
      <c r="MH35" s="20"/>
      <c r="MI35"/>
      <c r="MJ35" s="20"/>
      <c r="MK35"/>
      <c r="ML35" s="20"/>
      <c r="MM35"/>
      <c r="MN35" s="20"/>
      <c r="MO35"/>
      <c r="MP35" s="20"/>
      <c r="MQ35"/>
      <c r="MR35" s="20"/>
      <c r="MS35"/>
      <c r="MT35" s="20"/>
      <c r="MU35"/>
      <c r="MV35" s="20"/>
      <c r="MW35"/>
      <c r="MX35" s="20"/>
      <c r="MY35"/>
      <c r="MZ35" s="20"/>
      <c r="NA35"/>
      <c r="NB35" s="20"/>
      <c r="NC35"/>
      <c r="ND35" s="20"/>
      <c r="NE35"/>
      <c r="NF35" s="20"/>
      <c r="NG35"/>
      <c r="NH35" s="20"/>
      <c r="NI35"/>
      <c r="NJ35" s="20"/>
      <c r="NK35"/>
      <c r="NL35" s="20"/>
      <c r="NM35"/>
      <c r="NN35" s="20"/>
      <c r="NO35"/>
      <c r="NP35" s="20"/>
      <c r="NQ35"/>
      <c r="NR35" s="20"/>
      <c r="NS35"/>
      <c r="NT35" s="20"/>
      <c r="NU35"/>
      <c r="NV35" s="20"/>
      <c r="NW35"/>
      <c r="NX35" s="20"/>
      <c r="NY35"/>
      <c r="NZ35" s="20"/>
      <c r="OA35"/>
      <c r="OB35" s="20"/>
      <c r="OC35"/>
      <c r="OD35" s="20"/>
      <c r="OE35"/>
      <c r="OF35" s="20"/>
      <c r="OG35"/>
      <c r="OH35" s="20"/>
      <c r="OI35"/>
      <c r="OJ35" s="20"/>
      <c r="OK35"/>
      <c r="OL35" s="20"/>
      <c r="OM35"/>
      <c r="ON35" s="20"/>
      <c r="OO35"/>
      <c r="OP35" s="20"/>
      <c r="OQ35"/>
      <c r="OR35" s="20"/>
      <c r="OS35"/>
      <c r="OT35" s="20"/>
      <c r="OU35"/>
      <c r="OV35" s="20"/>
      <c r="OW35"/>
      <c r="OX35" s="20"/>
      <c r="OY35"/>
      <c r="OZ35" s="20"/>
      <c r="PA35"/>
      <c r="PB35" s="20"/>
      <c r="PC35"/>
      <c r="PD35" s="20"/>
      <c r="PE35"/>
      <c r="PF35" s="20"/>
      <c r="PG35"/>
      <c r="PH35" s="20"/>
      <c r="PI35"/>
      <c r="PJ35" s="20"/>
      <c r="PK35"/>
      <c r="PL35" s="20"/>
      <c r="PM35"/>
      <c r="PN35" s="20"/>
      <c r="PO35"/>
      <c r="PP35" s="20"/>
      <c r="PQ35"/>
      <c r="PR35" s="20"/>
      <c r="PS35"/>
      <c r="PT35" s="20"/>
      <c r="PU35"/>
      <c r="PV35" s="20"/>
      <c r="PW35"/>
      <c r="PX35" s="20"/>
      <c r="PY35"/>
      <c r="PZ35" s="20"/>
      <c r="QA35"/>
      <c r="QB35" s="20"/>
      <c r="QC35"/>
      <c r="QD35" s="20"/>
      <c r="QE35"/>
      <c r="QF35" s="20"/>
      <c r="QG35"/>
      <c r="QH35" s="20"/>
      <c r="QI35"/>
      <c r="QJ35" s="20"/>
      <c r="QK35"/>
      <c r="QL35" s="20"/>
      <c r="QM35"/>
      <c r="QN35" s="20"/>
      <c r="QO35"/>
      <c r="QP35" s="20"/>
      <c r="QQ35"/>
      <c r="QR35" s="20"/>
      <c r="QS35"/>
      <c r="QT35" s="20"/>
      <c r="QU35"/>
      <c r="QV35" s="20"/>
      <c r="QW35"/>
      <c r="QX35" s="20"/>
      <c r="QY35"/>
      <c r="QZ35" s="20"/>
      <c r="RA35"/>
      <c r="RB35" s="20"/>
      <c r="RC35"/>
      <c r="RD35" s="20"/>
      <c r="RE35"/>
      <c r="RF35" s="20"/>
      <c r="RG35"/>
      <c r="RH35" s="20"/>
      <c r="RI35"/>
      <c r="RJ35" s="20"/>
      <c r="RK35"/>
      <c r="RL35" s="20"/>
      <c r="RM35"/>
      <c r="RN35" s="20"/>
      <c r="RO35"/>
      <c r="RP35" s="20"/>
      <c r="RQ35"/>
      <c r="RR35" s="20"/>
      <c r="RS35"/>
      <c r="RT35" s="20"/>
      <c r="RU35"/>
      <c r="RV35" s="20"/>
      <c r="RW35"/>
      <c r="RX35" s="20"/>
      <c r="RY35"/>
      <c r="RZ35" s="20"/>
      <c r="SA35"/>
      <c r="SB35" s="20"/>
      <c r="SC35"/>
      <c r="SD35" s="20"/>
      <c r="SE35"/>
      <c r="SF35" s="20"/>
      <c r="SG35"/>
      <c r="SH35" s="20"/>
      <c r="SI35"/>
      <c r="SJ35" s="20"/>
      <c r="SK35"/>
      <c r="SL35" s="20"/>
      <c r="SM35"/>
      <c r="SN35" s="20"/>
      <c r="SO35"/>
      <c r="SP35" s="20"/>
      <c r="SQ35"/>
      <c r="SR35" s="20"/>
      <c r="SS35"/>
      <c r="ST35" s="20"/>
      <c r="SU35"/>
      <c r="SV35" s="20"/>
      <c r="SW35"/>
      <c r="SX35" s="20"/>
      <c r="SY35"/>
      <c r="SZ35" s="20"/>
      <c r="TA35"/>
      <c r="TB35" s="20"/>
      <c r="TC35"/>
      <c r="TD35" s="20"/>
      <c r="TE35"/>
      <c r="TF35" s="20"/>
      <c r="TG35"/>
      <c r="TH35" s="20"/>
      <c r="TI35"/>
      <c r="TJ35" s="20"/>
      <c r="TK35"/>
      <c r="TL35" s="20"/>
      <c r="TM35"/>
      <c r="TN35" s="20"/>
      <c r="TO35"/>
      <c r="TP35" s="20"/>
      <c r="TQ35"/>
      <c r="TR35" s="20"/>
      <c r="TS35"/>
      <c r="TT35" s="20"/>
      <c r="TU35"/>
      <c r="TV35" s="20"/>
      <c r="TW35"/>
      <c r="TX35" s="20"/>
      <c r="TY35"/>
      <c r="TZ35" s="20"/>
      <c r="UA35"/>
      <c r="UB35" s="20"/>
      <c r="UC35"/>
      <c r="UD35" s="20"/>
      <c r="UE35"/>
      <c r="UF35" s="20"/>
      <c r="UG35"/>
      <c r="UH35" s="20"/>
      <c r="UI35"/>
      <c r="UJ35" s="20"/>
      <c r="UK35"/>
      <c r="UL35" s="20"/>
      <c r="UM35"/>
      <c r="UN35" s="20"/>
      <c r="UO35"/>
      <c r="UP35" s="20"/>
      <c r="UQ35"/>
      <c r="UR35" s="20"/>
      <c r="US35"/>
      <c r="UT35" s="20"/>
      <c r="UU35"/>
      <c r="UV35" s="20"/>
      <c r="UW35"/>
      <c r="UX35" s="20"/>
      <c r="UY35"/>
      <c r="UZ35" s="20"/>
      <c r="VA35"/>
      <c r="VB35" s="20"/>
      <c r="VC35"/>
      <c r="VD35" s="20"/>
      <c r="VE35"/>
      <c r="VF35" s="20"/>
      <c r="VG35"/>
      <c r="VH35" s="20"/>
      <c r="VI35"/>
      <c r="VJ35" s="20"/>
      <c r="VK35"/>
      <c r="VL35" s="20"/>
      <c r="VM35"/>
      <c r="VN35" s="20"/>
      <c r="VO35"/>
      <c r="VP35" s="20"/>
      <c r="VQ35"/>
      <c r="VR35" s="20"/>
      <c r="VS35"/>
      <c r="VT35" s="20"/>
      <c r="VU35"/>
      <c r="VV35" s="20"/>
      <c r="VW35"/>
      <c r="VX35" s="20"/>
      <c r="VY35"/>
      <c r="VZ35" s="20"/>
      <c r="WA35"/>
      <c r="WB35" s="20"/>
      <c r="WC35"/>
      <c r="WD35" s="20"/>
      <c r="WE35"/>
      <c r="WF35" s="20"/>
      <c r="WG35"/>
      <c r="WH35" s="20"/>
      <c r="WI35"/>
      <c r="WJ35" s="20"/>
      <c r="WK35"/>
      <c r="WL35" s="20"/>
      <c r="WM35"/>
      <c r="WN35" s="20"/>
      <c r="WO35"/>
      <c r="WP35" s="20"/>
      <c r="WQ35"/>
      <c r="WR35" s="20"/>
      <c r="WS35"/>
      <c r="WT35" s="20"/>
      <c r="WU35"/>
      <c r="WV35" s="20"/>
      <c r="WW35"/>
      <c r="WX35" s="20"/>
      <c r="WY35"/>
      <c r="WZ35" s="20"/>
      <c r="XA35"/>
      <c r="XB35" s="20"/>
      <c r="XC35"/>
      <c r="XD35" s="20"/>
      <c r="XE35"/>
      <c r="XF35" s="20"/>
      <c r="XG35"/>
      <c r="XH35" s="20"/>
      <c r="XI35"/>
      <c r="XJ35" s="20"/>
      <c r="XK35"/>
      <c r="XL35" s="20"/>
      <c r="XM35"/>
      <c r="XN35" s="20"/>
      <c r="XO35"/>
      <c r="XP35" s="20"/>
      <c r="XQ35"/>
      <c r="XR35" s="20"/>
      <c r="XS35"/>
      <c r="XT35" s="20"/>
      <c r="XU35"/>
      <c r="XV35" s="20"/>
      <c r="XW35"/>
      <c r="XX35" s="20"/>
      <c r="XY35"/>
      <c r="XZ35" s="20"/>
      <c r="YA35"/>
      <c r="YB35" s="20"/>
      <c r="YC35"/>
      <c r="YD35" s="20"/>
      <c r="YE35"/>
      <c r="YF35" s="20"/>
      <c r="YG35"/>
      <c r="YH35" s="20"/>
      <c r="YI35"/>
      <c r="YJ35" s="20"/>
      <c r="YK35"/>
      <c r="YL35" s="20"/>
      <c r="YM35"/>
      <c r="YN35" s="20"/>
      <c r="YO35"/>
      <c r="YP35" s="20"/>
      <c r="YQ35"/>
      <c r="YR35" s="20"/>
      <c r="YS35"/>
      <c r="YT35" s="20"/>
      <c r="YU35"/>
      <c r="YV35" s="20"/>
      <c r="YW35"/>
      <c r="YX35" s="20"/>
      <c r="YY35"/>
      <c r="YZ35" s="20"/>
      <c r="ZA35"/>
      <c r="ZB35" s="20"/>
      <c r="ZC35"/>
      <c r="ZD35" s="20"/>
      <c r="ZE35"/>
      <c r="ZF35" s="20"/>
      <c r="ZG35"/>
      <c r="ZH35" s="20"/>
      <c r="ZI35"/>
      <c r="ZJ35" s="20"/>
      <c r="ZK35"/>
      <c r="ZL35" s="20"/>
      <c r="ZM35"/>
      <c r="ZN35" s="20"/>
      <c r="ZO35"/>
      <c r="ZP35" s="20"/>
      <c r="ZQ35"/>
      <c r="ZR35" s="20"/>
      <c r="ZS35"/>
      <c r="ZT35" s="20"/>
      <c r="ZU35"/>
      <c r="ZV35" s="20"/>
      <c r="ZW35"/>
      <c r="ZX35" s="20"/>
      <c r="ZY35"/>
      <c r="ZZ35" s="20"/>
      <c r="AAA35"/>
      <c r="AAB35" s="20"/>
      <c r="AAC35"/>
      <c r="AAD35" s="20"/>
      <c r="AAE35"/>
      <c r="AAF35" s="20"/>
      <c r="AAG35"/>
      <c r="AAH35" s="20"/>
      <c r="AAI35"/>
      <c r="AAJ35" s="20"/>
      <c r="AAK35"/>
      <c r="AAL35" s="20"/>
      <c r="AAM35"/>
      <c r="AAN35" s="20"/>
      <c r="AAO35"/>
      <c r="AAP35" s="20"/>
      <c r="AAQ35"/>
      <c r="AAR35" s="20"/>
      <c r="AAS35"/>
      <c r="AAT35" s="20"/>
      <c r="AAU35"/>
      <c r="AAV35" s="20"/>
      <c r="AAW35"/>
      <c r="AAX35" s="20"/>
      <c r="AAY35"/>
      <c r="AAZ35" s="20"/>
      <c r="ABA35"/>
      <c r="ABB35" s="20"/>
      <c r="ABC35"/>
      <c r="ABD35" s="20"/>
      <c r="ABE35"/>
      <c r="ABF35" s="20"/>
      <c r="ABG35"/>
      <c r="ABH35" s="20"/>
      <c r="ABI35"/>
      <c r="ABJ35" s="20"/>
      <c r="ABK35"/>
      <c r="ABL35" s="20"/>
      <c r="ABM35"/>
      <c r="ABN35" s="20"/>
      <c r="ABO35"/>
      <c r="ABP35" s="20"/>
      <c r="ABQ35"/>
      <c r="ABR35" s="20"/>
      <c r="ABS35"/>
      <c r="ABT35" s="20"/>
      <c r="ABU35"/>
      <c r="ABV35" s="20"/>
      <c r="ABW35"/>
      <c r="ABX35" s="20"/>
      <c r="ABY35"/>
      <c r="ABZ35" s="20"/>
      <c r="ACA35"/>
      <c r="ACB35" s="20"/>
      <c r="ACC35"/>
      <c r="ACD35" s="20"/>
      <c r="ACE35"/>
      <c r="ACF35" s="20"/>
      <c r="ACG35"/>
      <c r="ACH35" s="20"/>
      <c r="ACI35"/>
      <c r="ACJ35" s="20"/>
      <c r="ACK35"/>
      <c r="ACL35" s="20"/>
      <c r="ACM35"/>
      <c r="ACN35" s="20"/>
      <c r="ACO35"/>
      <c r="ACP35" s="20"/>
      <c r="ACQ35"/>
      <c r="ACR35" s="20"/>
      <c r="ACS35"/>
      <c r="ACT35" s="20"/>
      <c r="ACU35"/>
      <c r="ACV35" s="20"/>
      <c r="ACW35"/>
      <c r="ACX35" s="20"/>
      <c r="ACY35"/>
      <c r="ACZ35" s="20"/>
      <c r="ADA35"/>
      <c r="ADB35" s="20"/>
      <c r="ADC35"/>
      <c r="ADD35" s="20"/>
      <c r="ADE35"/>
      <c r="ADF35" s="20"/>
      <c r="ADG35"/>
      <c r="ADH35" s="20"/>
      <c r="ADI35"/>
      <c r="ADJ35" s="20"/>
      <c r="ADK35"/>
      <c r="ADL35" s="20"/>
      <c r="ADM35"/>
      <c r="ADN35" s="20"/>
      <c r="ADO35"/>
      <c r="ADP35" s="20"/>
      <c r="ADQ35"/>
      <c r="ADR35" s="20"/>
      <c r="ADS35"/>
      <c r="ADT35" s="20"/>
      <c r="ADU35"/>
      <c r="ADV35" s="20"/>
      <c r="ADW35"/>
      <c r="ADX35" s="20"/>
      <c r="ADY35"/>
      <c r="ADZ35" s="20"/>
      <c r="AEA35"/>
      <c r="AEB35" s="20"/>
      <c r="AEC35"/>
      <c r="AED35" s="20"/>
      <c r="AEE35"/>
      <c r="AEF35" s="20"/>
      <c r="AEG35"/>
      <c r="AEH35" s="20"/>
      <c r="AEI35"/>
      <c r="AEJ35" s="20"/>
      <c r="AEK35"/>
      <c r="AEL35" s="20"/>
      <c r="AEM35"/>
      <c r="AEN35" s="20"/>
      <c r="AEO35"/>
      <c r="AEP35" s="20"/>
      <c r="AEQ35"/>
      <c r="AER35" s="20"/>
      <c r="AES35"/>
      <c r="AET35" s="20"/>
      <c r="AEU35"/>
      <c r="AEV35" s="20"/>
      <c r="AEW35"/>
      <c r="AEX35" s="20"/>
      <c r="AEY35"/>
      <c r="AEZ35" s="20"/>
      <c r="AFA35"/>
      <c r="AFB35" s="20"/>
      <c r="AFC35"/>
      <c r="AFD35" s="20"/>
      <c r="AFE35"/>
      <c r="AFF35" s="20"/>
      <c r="AFG35"/>
      <c r="AFH35" s="20"/>
      <c r="AFI35"/>
      <c r="AFJ35" s="20"/>
      <c r="AFK35"/>
      <c r="AFL35" s="20"/>
      <c r="AFM35"/>
      <c r="AFN35" s="20"/>
      <c r="AFO35"/>
      <c r="AFP35" s="20"/>
      <c r="AFQ35"/>
      <c r="AFR35" s="20"/>
      <c r="AFS35"/>
      <c r="AFT35" s="20"/>
      <c r="AFU35"/>
      <c r="AFV35" s="20"/>
      <c r="AFW35"/>
      <c r="AFX35" s="20"/>
      <c r="AFY35"/>
      <c r="AFZ35" s="20"/>
      <c r="AGA35"/>
      <c r="AGB35" s="20"/>
      <c r="AGC35"/>
      <c r="AGD35" s="20"/>
      <c r="AGE35"/>
      <c r="AGF35" s="20"/>
      <c r="AGG35"/>
      <c r="AGH35" s="20"/>
      <c r="AGI35"/>
      <c r="AGJ35" s="20"/>
      <c r="AGK35"/>
      <c r="AGL35" s="20"/>
      <c r="AGM35"/>
      <c r="AGN35" s="20"/>
      <c r="AGO35"/>
      <c r="AGP35" s="20"/>
      <c r="AGQ35"/>
      <c r="AGR35" s="20"/>
      <c r="AGS35"/>
      <c r="AGT35" s="20"/>
      <c r="AGU35"/>
      <c r="AGV35" s="20"/>
      <c r="AGW35"/>
      <c r="AGX35" s="20"/>
      <c r="AGY35"/>
      <c r="AGZ35" s="20"/>
      <c r="AHA35"/>
      <c r="AHB35" s="20"/>
      <c r="AHC35"/>
      <c r="AHD35" s="20"/>
      <c r="AHE35"/>
      <c r="AHF35" s="20"/>
      <c r="AHG35"/>
      <c r="AHH35" s="20"/>
      <c r="AHI35"/>
      <c r="AHJ35" s="20"/>
      <c r="AHK35"/>
      <c r="AHL35" s="20"/>
      <c r="AHM35"/>
      <c r="AHN35" s="20"/>
      <c r="AHO35"/>
      <c r="AHP35" s="20"/>
      <c r="AHQ35"/>
      <c r="AHR35" s="20"/>
      <c r="AHS35"/>
      <c r="AHT35" s="20"/>
      <c r="AHU35"/>
      <c r="AHV35" s="20"/>
      <c r="AHW35"/>
      <c r="AHX35" s="20"/>
      <c r="AHY35"/>
      <c r="AHZ35" s="20"/>
      <c r="AIA35"/>
      <c r="AIB35" s="20"/>
      <c r="AIC35"/>
      <c r="AID35" s="20"/>
      <c r="AIE35"/>
      <c r="AIF35" s="20"/>
      <c r="AIG35"/>
      <c r="AIH35" s="20"/>
      <c r="AII35"/>
      <c r="AIJ35" s="20"/>
      <c r="AIK35"/>
      <c r="AIL35" s="20"/>
      <c r="AIM35"/>
      <c r="AIN35" s="20"/>
      <c r="AIO35"/>
      <c r="AIP35" s="20"/>
      <c r="AIQ35"/>
      <c r="AIR35" s="20"/>
      <c r="AIS35"/>
      <c r="AIT35" s="20"/>
      <c r="AIU35"/>
      <c r="AIV35" s="20"/>
      <c r="AIW35"/>
      <c r="AIX35" s="20"/>
      <c r="AIY35"/>
      <c r="AIZ35" s="20"/>
      <c r="AJA35"/>
      <c r="AJB35" s="20"/>
      <c r="AJC35"/>
      <c r="AJD35" s="20"/>
      <c r="AJE35"/>
      <c r="AJF35" s="20"/>
      <c r="AJG35"/>
      <c r="AJH35" s="20"/>
      <c r="AJI35"/>
      <c r="AJJ35" s="20"/>
      <c r="AJK35"/>
      <c r="AJL35" s="20"/>
      <c r="AJM35"/>
      <c r="AJN35" s="20"/>
      <c r="AJO35"/>
      <c r="AJP35" s="20"/>
      <c r="AJQ35"/>
      <c r="AJR35" s="20"/>
      <c r="AJS35"/>
      <c r="AJT35" s="20"/>
      <c r="AJU35"/>
      <c r="AJV35" s="20"/>
      <c r="AJW35"/>
      <c r="AJX35" s="20"/>
      <c r="AJY35"/>
      <c r="AJZ35" s="20"/>
      <c r="AKA35"/>
      <c r="AKB35" s="20"/>
      <c r="AKC35"/>
      <c r="AKD35" s="20"/>
      <c r="AKE35"/>
      <c r="AKF35" s="20"/>
      <c r="AKG35"/>
      <c r="AKH35" s="20"/>
      <c r="AKI35"/>
      <c r="AKJ35" s="20"/>
      <c r="AKK35"/>
      <c r="AKL35" s="20"/>
      <c r="AKM35"/>
      <c r="AKN35" s="20"/>
      <c r="AKO35"/>
      <c r="AKP35" s="20"/>
      <c r="AKQ35"/>
      <c r="AKR35" s="20"/>
      <c r="AKS35"/>
      <c r="AKT35" s="20"/>
      <c r="AKU35"/>
      <c r="AKV35" s="20"/>
      <c r="AKW35"/>
      <c r="AKX35" s="20"/>
      <c r="AKY35"/>
      <c r="AKZ35" s="20"/>
      <c r="ALA35"/>
      <c r="ALB35" s="20"/>
      <c r="ALC35"/>
      <c r="ALD35" s="20"/>
      <c r="ALE35"/>
      <c r="ALF35" s="20"/>
      <c r="ALG35"/>
      <c r="ALH35" s="20"/>
      <c r="ALI35"/>
      <c r="ALJ35" s="20"/>
      <c r="ALK35"/>
      <c r="ALL35" s="20"/>
      <c r="ALM35"/>
      <c r="ALN35" s="20"/>
      <c r="ALO35"/>
      <c r="ALP35" s="20"/>
      <c r="ALQ35"/>
      <c r="ALR35" s="20"/>
      <c r="ALS35"/>
      <c r="ALT35" s="20"/>
      <c r="ALU35"/>
      <c r="ALV35" s="20"/>
      <c r="ALW35"/>
      <c r="ALX35" s="20"/>
      <c r="ALY35"/>
      <c r="ALZ35" s="20"/>
      <c r="AMA35"/>
      <c r="AMB35" s="20"/>
      <c r="AMC35"/>
      <c r="AMD35" s="20"/>
      <c r="AME35"/>
      <c r="AMF35" s="20"/>
      <c r="AMG35"/>
      <c r="AMH35" s="20"/>
      <c r="AMI35"/>
      <c r="AMJ35" s="20"/>
      <c r="AMK35"/>
      <c r="AML35" s="20"/>
      <c r="AMM35"/>
      <c r="AMN35" s="20"/>
      <c r="AMO35"/>
      <c r="AMP35" s="20"/>
      <c r="AMQ35"/>
      <c r="AMR35" s="20"/>
      <c r="AMS35"/>
      <c r="AMT35" s="20"/>
      <c r="AMU35"/>
      <c r="AMV35" s="20"/>
      <c r="AMW35"/>
      <c r="AMX35" s="20"/>
      <c r="AMY35"/>
      <c r="AMZ35" s="20"/>
      <c r="ANA35"/>
      <c r="ANB35" s="20"/>
      <c r="ANC35"/>
      <c r="AND35" s="20"/>
      <c r="ANE35"/>
      <c r="ANF35" s="20"/>
      <c r="ANG35"/>
      <c r="ANH35" s="20"/>
      <c r="ANI35"/>
      <c r="ANJ35" s="20"/>
      <c r="ANK35"/>
      <c r="ANL35" s="20"/>
      <c r="ANM35"/>
      <c r="ANN35" s="20"/>
      <c r="ANO35"/>
      <c r="ANP35" s="20"/>
      <c r="ANQ35"/>
      <c r="ANR35" s="20"/>
      <c r="ANS35"/>
      <c r="ANT35" s="20"/>
      <c r="ANU35"/>
      <c r="ANV35" s="20"/>
      <c r="ANW35"/>
      <c r="ANX35" s="20"/>
      <c r="ANY35"/>
      <c r="ANZ35" s="20"/>
      <c r="AOA35"/>
      <c r="AOB35" s="20"/>
      <c r="AOC35"/>
      <c r="AOD35" s="20"/>
      <c r="AOE35"/>
      <c r="AOF35" s="20"/>
      <c r="AOG35"/>
      <c r="AOH35" s="20"/>
      <c r="AOI35"/>
      <c r="AOJ35" s="20"/>
      <c r="AOK35"/>
      <c r="AOL35" s="20"/>
      <c r="AOM35"/>
      <c r="AON35" s="20"/>
      <c r="AOO35"/>
      <c r="AOP35" s="20"/>
      <c r="AOQ35"/>
      <c r="AOR35" s="20"/>
      <c r="AOS35"/>
      <c r="AOT35" s="20"/>
      <c r="AOU35"/>
      <c r="AOV35" s="20"/>
      <c r="AOW35"/>
      <c r="AOX35" s="20"/>
      <c r="AOY35"/>
      <c r="AOZ35" s="20"/>
      <c r="APA35"/>
      <c r="APB35" s="20"/>
      <c r="APC35"/>
      <c r="APD35" s="20"/>
      <c r="APE35"/>
      <c r="APF35" s="20"/>
      <c r="APG35"/>
      <c r="APH35" s="20"/>
      <c r="API35"/>
      <c r="APJ35" s="20"/>
      <c r="APK35"/>
      <c r="APL35" s="20"/>
      <c r="APM35"/>
      <c r="APN35" s="20"/>
      <c r="APO35"/>
      <c r="APP35" s="20"/>
      <c r="APQ35"/>
      <c r="APR35" s="20"/>
      <c r="APS35"/>
      <c r="APT35" s="20"/>
      <c r="APU35"/>
      <c r="APV35" s="20"/>
      <c r="APW35"/>
      <c r="APX35" s="20"/>
      <c r="APY35"/>
      <c r="APZ35" s="20"/>
      <c r="AQA35"/>
      <c r="AQB35" s="20"/>
      <c r="AQC35"/>
      <c r="AQD35" s="20"/>
      <c r="AQE35"/>
      <c r="AQF35" s="20"/>
      <c r="AQG35"/>
      <c r="AQH35" s="20"/>
      <c r="AQI35"/>
      <c r="AQJ35" s="20"/>
      <c r="AQK35"/>
      <c r="AQL35" s="20"/>
      <c r="AQM35"/>
      <c r="AQN35" s="20"/>
      <c r="AQO35"/>
      <c r="AQP35" s="20"/>
      <c r="AQQ35"/>
      <c r="AQR35" s="20"/>
      <c r="AQS35"/>
      <c r="AQT35" s="20"/>
      <c r="AQU35"/>
      <c r="AQV35" s="20"/>
      <c r="AQW35"/>
      <c r="AQX35" s="20"/>
      <c r="AQY35"/>
      <c r="AQZ35" s="20"/>
      <c r="ARA35"/>
      <c r="ARB35" s="20"/>
      <c r="ARC35"/>
      <c r="ARD35" s="20"/>
      <c r="ARE35"/>
      <c r="ARF35" s="20"/>
      <c r="ARG35"/>
      <c r="ARH35" s="20"/>
      <c r="ARI35"/>
      <c r="ARJ35" s="20"/>
      <c r="ARK35"/>
      <c r="ARL35" s="20"/>
      <c r="ARM35"/>
      <c r="ARN35" s="20"/>
      <c r="ARO35"/>
      <c r="ARP35" s="20"/>
      <c r="ARQ35"/>
      <c r="ARR35" s="20"/>
      <c r="ARS35"/>
      <c r="ART35" s="20"/>
      <c r="ARU35"/>
      <c r="ARV35" s="20"/>
      <c r="ARW35"/>
      <c r="ARX35" s="20"/>
      <c r="ARY35"/>
      <c r="ARZ35" s="20"/>
      <c r="ASA35"/>
      <c r="ASB35" s="20"/>
      <c r="ASC35"/>
      <c r="ASD35" s="20"/>
      <c r="ASE35"/>
      <c r="ASF35" s="20"/>
      <c r="ASG35"/>
      <c r="ASH35" s="20"/>
      <c r="ASI35"/>
      <c r="ASJ35" s="20"/>
      <c r="ASK35"/>
      <c r="ASL35" s="20"/>
      <c r="ASM35"/>
      <c r="ASN35" s="20"/>
      <c r="ASO35"/>
      <c r="ASP35" s="20"/>
      <c r="ASQ35"/>
      <c r="ASR35" s="20"/>
      <c r="ASS35"/>
      <c r="AST35" s="20"/>
      <c r="ASU35"/>
      <c r="ASV35" s="20"/>
      <c r="ASW35"/>
      <c r="ASX35" s="20"/>
      <c r="ASY35"/>
      <c r="ASZ35" s="20"/>
      <c r="ATA35"/>
      <c r="ATB35" s="20"/>
      <c r="ATC35"/>
      <c r="ATD35" s="20"/>
      <c r="ATE35"/>
      <c r="ATF35" s="20"/>
      <c r="ATG35"/>
      <c r="ATH35" s="20"/>
      <c r="ATI35"/>
      <c r="ATJ35" s="20"/>
      <c r="ATK35"/>
      <c r="ATL35" s="20"/>
      <c r="ATM35"/>
      <c r="ATN35" s="20"/>
      <c r="ATO35"/>
      <c r="ATP35" s="20"/>
      <c r="ATQ35"/>
      <c r="ATR35" s="20"/>
      <c r="ATS35"/>
      <c r="ATT35" s="20"/>
      <c r="ATU35"/>
      <c r="ATV35" s="20"/>
      <c r="ATW35"/>
      <c r="ATX35" s="20"/>
      <c r="ATY35"/>
      <c r="ATZ35" s="20"/>
      <c r="AUA35"/>
      <c r="AUB35" s="20"/>
      <c r="AUC35"/>
      <c r="AUD35" s="20"/>
      <c r="AUE35"/>
      <c r="AUF35" s="20"/>
      <c r="AUG35"/>
      <c r="AUH35" s="20"/>
      <c r="AUI35"/>
      <c r="AUJ35" s="20"/>
      <c r="AUK35"/>
      <c r="AUL35" s="20"/>
      <c r="AUM35"/>
      <c r="AUN35" s="20"/>
      <c r="AUO35"/>
      <c r="AUP35" s="20"/>
      <c r="AUQ35"/>
      <c r="AUR35" s="20"/>
      <c r="AUS35"/>
      <c r="AUT35" s="20"/>
      <c r="AUU35"/>
      <c r="AUV35" s="20"/>
      <c r="AUW35"/>
      <c r="AUX35" s="20"/>
      <c r="AUY35"/>
      <c r="AUZ35" s="20"/>
      <c r="AVA35"/>
      <c r="AVB35" s="20"/>
      <c r="AVC35"/>
      <c r="AVD35" s="20"/>
      <c r="AVE35"/>
      <c r="AVF35" s="20"/>
      <c r="AVG35"/>
      <c r="AVH35" s="20"/>
      <c r="AVI35"/>
      <c r="AVJ35" s="20"/>
      <c r="AVK35"/>
      <c r="AVL35" s="20"/>
      <c r="AVM35"/>
      <c r="AVN35" s="20"/>
      <c r="AVO35"/>
      <c r="AVP35" s="20"/>
      <c r="AVQ35"/>
      <c r="AVR35" s="20"/>
      <c r="AVS35"/>
      <c r="AVT35" s="20"/>
      <c r="AVU35"/>
      <c r="AVV35" s="20"/>
      <c r="AVW35"/>
      <c r="AVX35" s="20"/>
      <c r="AVY35"/>
      <c r="AVZ35" s="20"/>
      <c r="AWA35"/>
      <c r="AWB35" s="20"/>
      <c r="AWC35"/>
      <c r="AWD35" s="20"/>
      <c r="AWE35"/>
      <c r="AWF35" s="20"/>
      <c r="AWG35"/>
      <c r="AWH35" s="20"/>
      <c r="AWI35"/>
      <c r="AWJ35" s="20"/>
      <c r="AWK35"/>
      <c r="AWL35" s="20"/>
      <c r="AWM35"/>
      <c r="AWN35" s="20"/>
      <c r="AWO35"/>
      <c r="AWP35" s="20"/>
      <c r="AWQ35"/>
      <c r="AWR35" s="20"/>
      <c r="AWS35"/>
      <c r="AWT35" s="20"/>
      <c r="AWU35"/>
      <c r="AWV35" s="20"/>
      <c r="AWW35"/>
      <c r="AWX35" s="20"/>
      <c r="AWY35"/>
      <c r="AWZ35" s="20"/>
      <c r="AXA35"/>
      <c r="AXB35" s="20"/>
      <c r="AXC35"/>
      <c r="AXD35" s="20"/>
      <c r="AXE35"/>
      <c r="AXF35" s="20"/>
      <c r="AXG35"/>
      <c r="AXH35" s="20"/>
      <c r="AXI35"/>
      <c r="AXJ35" s="20"/>
      <c r="AXK35"/>
      <c r="AXL35" s="20"/>
      <c r="AXM35"/>
      <c r="AXN35" s="20"/>
      <c r="AXO35"/>
      <c r="AXP35" s="20"/>
      <c r="AXQ35"/>
      <c r="AXR35" s="20"/>
      <c r="AXS35"/>
      <c r="AXT35" s="20"/>
      <c r="AXU35"/>
      <c r="AXV35" s="20"/>
      <c r="AXW35"/>
      <c r="AXX35" s="20"/>
      <c r="AXY35"/>
      <c r="AXZ35" s="20"/>
      <c r="AYA35"/>
      <c r="AYB35" s="20"/>
      <c r="AYC35"/>
      <c r="AYD35" s="20"/>
      <c r="AYE35"/>
      <c r="AYF35" s="20"/>
      <c r="AYG35"/>
      <c r="AYH35" s="20"/>
      <c r="AYI35"/>
      <c r="AYJ35" s="20"/>
      <c r="AYK35"/>
      <c r="AYL35" s="20"/>
      <c r="AYM35"/>
      <c r="AYN35" s="20"/>
      <c r="AYO35"/>
      <c r="AYP35" s="20"/>
      <c r="AYQ35"/>
      <c r="AYR35" s="20"/>
      <c r="AYS35"/>
      <c r="AYT35" s="20"/>
      <c r="AYU35"/>
      <c r="AYV35" s="20"/>
      <c r="AYW35"/>
      <c r="AYX35" s="20"/>
      <c r="AYY35"/>
      <c r="AYZ35" s="20"/>
      <c r="AZA35"/>
      <c r="AZB35" s="20"/>
      <c r="AZC35"/>
      <c r="AZD35" s="20"/>
      <c r="AZE35"/>
      <c r="AZF35" s="20"/>
      <c r="AZG35"/>
      <c r="AZH35" s="20"/>
      <c r="AZI35"/>
      <c r="AZJ35" s="20"/>
      <c r="AZK35"/>
      <c r="AZL35" s="20"/>
      <c r="AZM35"/>
      <c r="AZN35" s="20"/>
      <c r="AZO35"/>
      <c r="AZP35" s="20"/>
      <c r="AZQ35"/>
      <c r="AZR35" s="20"/>
      <c r="AZS35"/>
      <c r="AZT35" s="20"/>
      <c r="AZU35"/>
      <c r="AZV35" s="20"/>
      <c r="AZW35"/>
      <c r="AZX35" s="20"/>
      <c r="AZY35"/>
      <c r="AZZ35" s="20"/>
      <c r="BAA35"/>
      <c r="BAB35" s="20"/>
      <c r="BAC35"/>
      <c r="BAD35" s="20"/>
      <c r="BAE35"/>
      <c r="BAF35" s="20"/>
      <c r="BAG35"/>
      <c r="BAH35" s="20"/>
      <c r="BAI35"/>
      <c r="BAJ35" s="20"/>
      <c r="BAK35"/>
      <c r="BAL35" s="20"/>
      <c r="BAM35"/>
      <c r="BAN35" s="20"/>
      <c r="BAO35"/>
      <c r="BAP35" s="20"/>
      <c r="BAQ35"/>
      <c r="BAR35" s="20"/>
      <c r="BAS35"/>
      <c r="BAT35" s="20"/>
      <c r="BAU35"/>
      <c r="BAV35" s="20"/>
      <c r="BAW35"/>
      <c r="BAX35" s="20"/>
      <c r="BAY35"/>
      <c r="BAZ35" s="20"/>
      <c r="BBA35"/>
      <c r="BBB35" s="20"/>
      <c r="BBC35"/>
      <c r="BBD35" s="20"/>
      <c r="BBE35"/>
      <c r="BBF35" s="20"/>
      <c r="BBG35"/>
      <c r="BBH35" s="20"/>
      <c r="BBI35"/>
      <c r="BBJ35" s="20"/>
      <c r="BBK35"/>
      <c r="BBL35" s="20"/>
      <c r="BBM35"/>
      <c r="BBN35" s="20"/>
      <c r="BBO35"/>
      <c r="BBP35" s="20"/>
      <c r="BBQ35"/>
      <c r="BBR35" s="20"/>
      <c r="BBS35"/>
      <c r="BBT35" s="20"/>
      <c r="BBU35"/>
      <c r="BBV35" s="20"/>
      <c r="BBW35"/>
      <c r="BBX35" s="20"/>
      <c r="BBY35"/>
      <c r="BBZ35" s="20"/>
      <c r="BCA35"/>
      <c r="BCB35" s="20"/>
      <c r="BCC35"/>
      <c r="BCD35" s="20"/>
      <c r="BCE35"/>
      <c r="BCF35" s="20"/>
      <c r="BCG35"/>
      <c r="BCH35" s="20"/>
      <c r="BCI35"/>
      <c r="BCJ35" s="20"/>
      <c r="BCK35"/>
      <c r="BCL35" s="20"/>
      <c r="BCM35"/>
      <c r="BCN35" s="20"/>
      <c r="BCO35"/>
      <c r="BCP35" s="20"/>
      <c r="BCQ35"/>
      <c r="BCR35" s="20"/>
      <c r="BCS35"/>
      <c r="BCT35" s="20"/>
      <c r="BCU35"/>
      <c r="BCV35" s="20"/>
      <c r="BCW35"/>
      <c r="BCX35" s="20"/>
      <c r="BCY35"/>
      <c r="BCZ35" s="20"/>
      <c r="BDA35"/>
      <c r="BDB35" s="20"/>
      <c r="BDC35"/>
      <c r="BDD35" s="20"/>
      <c r="BDE35"/>
      <c r="BDF35" s="20"/>
      <c r="BDG35"/>
      <c r="BDH35" s="20"/>
      <c r="BDI35"/>
      <c r="BDJ35" s="20"/>
      <c r="BDK35"/>
      <c r="BDL35" s="20"/>
      <c r="BDM35"/>
      <c r="BDN35" s="20"/>
      <c r="BDO35"/>
      <c r="BDP35" s="20"/>
      <c r="BDQ35"/>
      <c r="BDR35" s="20"/>
      <c r="BDS35"/>
      <c r="BDT35" s="20"/>
      <c r="BDU35"/>
      <c r="BDV35" s="20"/>
      <c r="BDW35"/>
      <c r="BDX35" s="20"/>
      <c r="BDY35"/>
      <c r="BDZ35" s="20"/>
      <c r="BEA35"/>
      <c r="BEB35" s="20"/>
      <c r="BEC35"/>
      <c r="BED35" s="20"/>
      <c r="BEE35"/>
      <c r="BEF35" s="20"/>
      <c r="BEG35"/>
      <c r="BEH35" s="20"/>
      <c r="BEI35"/>
      <c r="BEJ35" s="20"/>
      <c r="BEK35"/>
      <c r="BEL35" s="20"/>
      <c r="BEM35"/>
      <c r="BEN35" s="20"/>
      <c r="BEO35"/>
      <c r="BEP35" s="20"/>
      <c r="BEQ35"/>
      <c r="BER35" s="20"/>
      <c r="BES35"/>
      <c r="BET35" s="20"/>
      <c r="BEU35"/>
      <c r="BEV35" s="20"/>
      <c r="BEW35"/>
      <c r="BEX35" s="20"/>
      <c r="BEY35"/>
      <c r="BEZ35" s="20"/>
      <c r="BFA35"/>
      <c r="BFB35" s="20"/>
      <c r="BFC35"/>
      <c r="BFD35" s="20"/>
      <c r="BFE35"/>
      <c r="BFF35" s="20"/>
      <c r="BFG35"/>
      <c r="BFH35" s="20"/>
      <c r="BFI35"/>
      <c r="BFJ35" s="20"/>
      <c r="BFK35"/>
      <c r="BFL35" s="20"/>
      <c r="BFM35"/>
      <c r="BFN35" s="20"/>
      <c r="BFO35"/>
      <c r="BFP35" s="20"/>
      <c r="BFQ35"/>
      <c r="BFR35" s="20"/>
      <c r="BFS35"/>
      <c r="BFT35" s="20"/>
      <c r="BFU35"/>
      <c r="BFV35" s="20"/>
      <c r="BFW35"/>
      <c r="BFX35" s="20"/>
      <c r="BFY35"/>
      <c r="BFZ35" s="20"/>
      <c r="BGA35"/>
      <c r="BGB35" s="20"/>
      <c r="BGC35"/>
      <c r="BGD35" s="20"/>
      <c r="BGE35"/>
      <c r="BGF35" s="20"/>
      <c r="BGG35"/>
      <c r="BGH35" s="20"/>
      <c r="BGI35"/>
      <c r="BGJ35" s="20"/>
      <c r="BGK35"/>
      <c r="BGL35" s="20"/>
      <c r="BGM35"/>
      <c r="BGN35" s="20"/>
      <c r="BGO35"/>
      <c r="BGP35" s="20"/>
      <c r="BGQ35"/>
      <c r="BGR35" s="20"/>
      <c r="BGS35"/>
      <c r="BGT35" s="20"/>
      <c r="BGU35"/>
      <c r="BGV35" s="20"/>
      <c r="BGW35"/>
      <c r="BGX35" s="20"/>
      <c r="BGY35"/>
      <c r="BGZ35" s="20"/>
      <c r="BHA35"/>
      <c r="BHB35" s="20"/>
      <c r="BHC35"/>
      <c r="BHD35" s="20"/>
      <c r="BHE35"/>
      <c r="BHF35" s="20"/>
      <c r="BHG35"/>
      <c r="BHH35" s="20"/>
      <c r="BHI35"/>
      <c r="BHJ35" s="20"/>
      <c r="BHK35"/>
      <c r="BHL35" s="20"/>
      <c r="BHM35"/>
      <c r="BHN35" s="20"/>
      <c r="BHO35"/>
      <c r="BHP35" s="20"/>
      <c r="BHQ35"/>
      <c r="BHR35" s="20"/>
      <c r="BHS35"/>
      <c r="BHT35" s="20"/>
      <c r="BHU35"/>
      <c r="BHV35" s="20"/>
      <c r="BHW35"/>
      <c r="BHX35" s="20"/>
      <c r="BHY35"/>
      <c r="BHZ35" s="20"/>
      <c r="BIA35"/>
      <c r="BIB35" s="20"/>
      <c r="BIC35"/>
      <c r="BID35" s="20"/>
      <c r="BIE35"/>
      <c r="BIF35" s="20"/>
      <c r="BIG35"/>
      <c r="BIH35" s="20"/>
      <c r="BII35"/>
      <c r="BIJ35" s="20"/>
      <c r="BIK35"/>
      <c r="BIL35" s="20"/>
      <c r="BIM35"/>
      <c r="BIN35" s="20"/>
      <c r="BIO35"/>
      <c r="BIP35" s="20"/>
      <c r="BIQ35"/>
      <c r="BIR35" s="20"/>
      <c r="BIS35"/>
      <c r="BIT35" s="20"/>
      <c r="BIU35"/>
      <c r="BIV35" s="20"/>
      <c r="BIW35"/>
      <c r="BIX35" s="20"/>
      <c r="BIY35"/>
      <c r="BIZ35" s="20"/>
      <c r="BJA35"/>
      <c r="BJB35" s="20"/>
      <c r="BJC35"/>
      <c r="BJD35" s="20"/>
      <c r="BJE35"/>
      <c r="BJF35" s="20"/>
      <c r="BJG35"/>
      <c r="BJH35" s="20"/>
      <c r="BJI35"/>
      <c r="BJJ35" s="20"/>
      <c r="BJK35"/>
      <c r="BJL35" s="20"/>
      <c r="BJM35"/>
      <c r="BJN35" s="20"/>
      <c r="BJO35"/>
      <c r="BJP35" s="20"/>
      <c r="BJQ35"/>
      <c r="BJR35" s="20"/>
      <c r="BJS35"/>
      <c r="BJT35" s="20"/>
      <c r="BJU35"/>
      <c r="BJV35" s="20"/>
      <c r="BJW35"/>
      <c r="BJX35" s="20"/>
      <c r="BJY35"/>
      <c r="BJZ35" s="20"/>
      <c r="BKA35"/>
      <c r="BKB35" s="20"/>
      <c r="BKC35"/>
      <c r="BKD35" s="20"/>
      <c r="BKE35"/>
      <c r="BKF35" s="20"/>
      <c r="BKG35"/>
      <c r="BKH35" s="20"/>
      <c r="BKI35"/>
      <c r="BKJ35" s="20"/>
      <c r="BKK35"/>
      <c r="BKL35" s="20"/>
      <c r="BKM35"/>
      <c r="BKN35" s="20"/>
      <c r="BKO35"/>
      <c r="BKP35" s="20"/>
      <c r="BKQ35"/>
      <c r="BKR35" s="20"/>
      <c r="BKS35"/>
      <c r="BKT35" s="20"/>
      <c r="BKU35"/>
      <c r="BKV35" s="20"/>
      <c r="BKW35"/>
      <c r="BKX35" s="20"/>
      <c r="BKY35"/>
      <c r="BKZ35" s="20"/>
      <c r="BLA35"/>
      <c r="BLB35" s="20"/>
      <c r="BLC35"/>
      <c r="BLD35" s="20"/>
      <c r="BLE35"/>
      <c r="BLF35" s="20"/>
      <c r="BLG35"/>
      <c r="BLH35" s="20"/>
      <c r="BLI35"/>
      <c r="BLJ35" s="20"/>
      <c r="BLK35"/>
      <c r="BLL35" s="20"/>
      <c r="BLM35"/>
      <c r="BLN35" s="20"/>
      <c r="BLO35"/>
      <c r="BLP35" s="20"/>
      <c r="BLQ35"/>
      <c r="BLR35" s="20"/>
      <c r="BLS35"/>
      <c r="BLT35" s="20"/>
      <c r="BLU35"/>
      <c r="BLV35" s="20"/>
      <c r="BLW35"/>
      <c r="BLX35" s="20"/>
      <c r="BLY35"/>
      <c r="BLZ35" s="20"/>
      <c r="BMA35"/>
      <c r="BMB35" s="20"/>
      <c r="BMC35"/>
      <c r="BMD35" s="20"/>
      <c r="BME35"/>
      <c r="BMF35" s="20"/>
      <c r="BMG35"/>
      <c r="BMH35" s="20"/>
      <c r="BMI35"/>
      <c r="BMJ35" s="20"/>
      <c r="BMK35"/>
      <c r="BML35" s="20"/>
      <c r="BMM35"/>
      <c r="BMN35" s="20"/>
      <c r="BMO35"/>
      <c r="BMP35" s="20"/>
      <c r="BMQ35"/>
      <c r="BMR35" s="20"/>
      <c r="BMS35"/>
      <c r="BMT35" s="20"/>
      <c r="BMU35"/>
      <c r="BMV35" s="20"/>
      <c r="BMW35"/>
      <c r="BMX35" s="20"/>
      <c r="BMY35"/>
      <c r="BMZ35" s="20"/>
      <c r="BNA35"/>
      <c r="BNB35" s="20"/>
      <c r="BNC35"/>
      <c r="BND35" s="20"/>
      <c r="BNE35"/>
      <c r="BNF35" s="20"/>
      <c r="BNG35"/>
      <c r="BNH35" s="20"/>
      <c r="BNI35"/>
      <c r="BNJ35" s="20"/>
      <c r="BNK35"/>
      <c r="BNL35" s="20"/>
      <c r="BNM35"/>
      <c r="BNN35" s="20"/>
      <c r="BNO35"/>
      <c r="BNP35" s="20"/>
      <c r="BNQ35"/>
      <c r="BNR35" s="20"/>
      <c r="BNS35"/>
      <c r="BNT35" s="20"/>
      <c r="BNU35"/>
      <c r="BNV35" s="20"/>
      <c r="BNW35"/>
      <c r="BNX35" s="20"/>
      <c r="BNY35"/>
      <c r="BNZ35" s="20"/>
      <c r="BOA35"/>
      <c r="BOB35" s="20"/>
      <c r="BOC35"/>
      <c r="BOD35" s="20"/>
      <c r="BOE35"/>
      <c r="BOF35" s="20"/>
      <c r="BOG35"/>
      <c r="BOH35" s="20"/>
      <c r="BOI35"/>
      <c r="BOJ35" s="20"/>
      <c r="BOK35"/>
      <c r="BOL35" s="20"/>
      <c r="BOM35"/>
      <c r="BON35" s="20"/>
      <c r="BOO35"/>
      <c r="BOP35" s="20"/>
      <c r="BOQ35"/>
      <c r="BOR35" s="20"/>
      <c r="BOS35"/>
      <c r="BOT35" s="20"/>
      <c r="BOU35"/>
      <c r="BOV35" s="20"/>
      <c r="BOW35"/>
      <c r="BOX35" s="20"/>
      <c r="BOY35"/>
      <c r="BOZ35" s="20"/>
      <c r="BPA35"/>
      <c r="BPB35" s="20"/>
      <c r="BPC35"/>
      <c r="BPD35" s="20"/>
      <c r="BPE35"/>
      <c r="BPF35" s="20"/>
      <c r="BPG35"/>
      <c r="BPH35" s="20"/>
      <c r="BPI35"/>
      <c r="BPJ35" s="20"/>
      <c r="BPK35"/>
      <c r="BPL35" s="20"/>
      <c r="BPM35"/>
      <c r="BPN35" s="20"/>
      <c r="BPO35"/>
      <c r="BPP35" s="20"/>
      <c r="BPQ35"/>
      <c r="BPR35" s="20"/>
      <c r="BPS35"/>
      <c r="BPT35" s="20"/>
      <c r="BPU35"/>
      <c r="BPV35" s="20"/>
      <c r="BPW35"/>
      <c r="BPX35" s="20"/>
      <c r="BPY35"/>
      <c r="BPZ35" s="20"/>
      <c r="BQA35"/>
      <c r="BQB35" s="20"/>
      <c r="BQC35"/>
      <c r="BQD35" s="20"/>
      <c r="BQE35"/>
      <c r="BQF35" s="20"/>
      <c r="BQG35"/>
      <c r="BQH35" s="20"/>
      <c r="BQI35"/>
      <c r="BQJ35" s="20"/>
      <c r="BQK35"/>
      <c r="BQL35" s="20"/>
      <c r="BQM35"/>
      <c r="BQN35" s="20"/>
      <c r="BQO35"/>
      <c r="BQP35" s="20"/>
      <c r="BQQ35"/>
      <c r="BQR35" s="20"/>
      <c r="BQS35"/>
      <c r="BQT35" s="20"/>
      <c r="BQU35"/>
      <c r="BQV35" s="20"/>
      <c r="BQW35"/>
      <c r="BQX35" s="20"/>
      <c r="BQY35"/>
      <c r="BQZ35" s="20"/>
      <c r="BRA35"/>
      <c r="BRB35" s="20"/>
      <c r="BRC35"/>
      <c r="BRD35" s="20"/>
      <c r="BRE35"/>
      <c r="BRF35" s="20"/>
      <c r="BRG35"/>
      <c r="BRH35" s="20"/>
      <c r="BRI35"/>
      <c r="BRJ35" s="20"/>
      <c r="BRK35"/>
      <c r="BRL35" s="20"/>
      <c r="BRM35"/>
      <c r="BRN35" s="20"/>
      <c r="BRO35"/>
      <c r="BRP35" s="20"/>
      <c r="BRQ35"/>
      <c r="BRR35" s="20"/>
      <c r="BRS35"/>
      <c r="BRT35" s="20"/>
      <c r="BRU35"/>
      <c r="BRV35" s="20"/>
      <c r="BRW35"/>
      <c r="BRX35" s="20"/>
      <c r="BRY35"/>
      <c r="BRZ35" s="20"/>
      <c r="BSA35"/>
      <c r="BSB35" s="20"/>
      <c r="BSC35"/>
      <c r="BSD35" s="20"/>
      <c r="BSE35"/>
      <c r="BSF35" s="20"/>
      <c r="BSG35"/>
      <c r="BSH35" s="20"/>
      <c r="BSI35"/>
      <c r="BSJ35" s="20"/>
      <c r="BSK35"/>
      <c r="BSL35" s="20"/>
      <c r="BSM35"/>
      <c r="BSN35" s="20"/>
      <c r="BSO35"/>
      <c r="BSP35" s="20"/>
      <c r="BSQ35"/>
      <c r="BSR35" s="20"/>
      <c r="BSS35"/>
      <c r="BST35" s="20"/>
      <c r="BSU35"/>
      <c r="BSV35" s="20"/>
      <c r="BSW35"/>
      <c r="BSX35" s="20"/>
      <c r="BSY35"/>
      <c r="BSZ35" s="20"/>
      <c r="BTA35"/>
      <c r="BTB35" s="20"/>
      <c r="BTC35"/>
      <c r="BTD35" s="20"/>
      <c r="BTE35"/>
      <c r="BTF35" s="20"/>
      <c r="BTG35"/>
      <c r="BTH35" s="20"/>
      <c r="BTI35"/>
      <c r="BTJ35" s="20"/>
      <c r="BTK35"/>
      <c r="BTL35" s="20"/>
      <c r="BTM35"/>
      <c r="BTN35" s="20"/>
      <c r="BTO35"/>
      <c r="BTP35" s="20"/>
      <c r="BTQ35"/>
      <c r="BTR35" s="20"/>
      <c r="BTS35"/>
      <c r="BTT35" s="20"/>
      <c r="BTU35"/>
      <c r="BTV35" s="20"/>
      <c r="BTW35"/>
      <c r="BTX35" s="20"/>
      <c r="BTY35"/>
      <c r="BTZ35" s="20"/>
      <c r="BUA35"/>
      <c r="BUB35" s="20"/>
      <c r="BUC35"/>
      <c r="BUD35" s="20"/>
      <c r="BUE35"/>
      <c r="BUF35" s="20"/>
      <c r="BUG35"/>
      <c r="BUH35" s="20"/>
      <c r="BUI35"/>
      <c r="BUJ35" s="20"/>
      <c r="BUK35"/>
      <c r="BUL35" s="20"/>
      <c r="BUM35"/>
      <c r="BUN35" s="20"/>
      <c r="BUO35"/>
      <c r="BUP35" s="20"/>
      <c r="BUQ35"/>
      <c r="BUR35" s="20"/>
      <c r="BUS35"/>
      <c r="BUT35" s="20"/>
      <c r="BUU35"/>
      <c r="BUV35" s="20"/>
      <c r="BUW35"/>
      <c r="BUX35" s="20"/>
      <c r="BUY35"/>
      <c r="BUZ35" s="20"/>
      <c r="BVA35"/>
      <c r="BVB35" s="20"/>
      <c r="BVC35"/>
      <c r="BVD35" s="20"/>
      <c r="BVE35"/>
      <c r="BVF35" s="20"/>
      <c r="BVG35"/>
      <c r="BVH35" s="20"/>
      <c r="BVI35"/>
      <c r="BVJ35" s="20"/>
      <c r="BVK35"/>
      <c r="BVL35" s="20"/>
      <c r="BVM35"/>
      <c r="BVN35" s="20"/>
      <c r="BVO35"/>
      <c r="BVP35" s="20"/>
      <c r="BVQ35"/>
      <c r="BVR35" s="20"/>
      <c r="BVS35"/>
      <c r="BVT35" s="20"/>
      <c r="BVU35"/>
      <c r="BVV35" s="20"/>
      <c r="BVW35"/>
      <c r="BVX35" s="20"/>
      <c r="BVY35"/>
      <c r="BVZ35" s="20"/>
      <c r="BWA35"/>
      <c r="BWB35" s="20"/>
      <c r="BWC35"/>
      <c r="BWD35" s="20"/>
      <c r="BWE35"/>
      <c r="BWF35" s="20"/>
      <c r="BWG35"/>
      <c r="BWH35" s="20"/>
      <c r="BWI35"/>
      <c r="BWJ35" s="20"/>
      <c r="BWK35"/>
      <c r="BWL35" s="20"/>
      <c r="BWM35"/>
      <c r="BWN35" s="20"/>
      <c r="BWO35"/>
      <c r="BWP35" s="20"/>
      <c r="BWQ35"/>
      <c r="BWR35" s="20"/>
      <c r="BWS35"/>
      <c r="BWT35" s="20"/>
      <c r="BWU35"/>
      <c r="BWV35" s="20"/>
      <c r="BWW35"/>
      <c r="BWX35" s="20"/>
      <c r="BWY35"/>
      <c r="BWZ35" s="20"/>
      <c r="BXA35"/>
      <c r="BXB35" s="20"/>
      <c r="BXC35"/>
      <c r="BXD35" s="20"/>
      <c r="BXE35"/>
      <c r="BXF35" s="20"/>
      <c r="BXG35"/>
      <c r="BXH35" s="20"/>
      <c r="BXI35"/>
      <c r="BXJ35" s="20"/>
      <c r="BXK35"/>
      <c r="BXL35" s="20"/>
      <c r="BXM35"/>
      <c r="BXN35" s="20"/>
      <c r="BXO35"/>
      <c r="BXP35" s="20"/>
      <c r="BXQ35"/>
      <c r="BXR35" s="20"/>
      <c r="BXS35"/>
      <c r="BXT35" s="20"/>
      <c r="BXU35"/>
      <c r="BXV35" s="20"/>
      <c r="BXW35"/>
      <c r="BXX35" s="20"/>
      <c r="BXY35"/>
      <c r="BXZ35" s="20"/>
      <c r="BYA35"/>
      <c r="BYB35" s="20"/>
      <c r="BYC35"/>
      <c r="BYD35" s="20"/>
      <c r="BYE35"/>
      <c r="BYF35" s="20"/>
      <c r="BYG35"/>
      <c r="BYH35" s="20"/>
      <c r="BYI35"/>
      <c r="BYJ35" s="20"/>
      <c r="BYK35"/>
      <c r="BYL35" s="20"/>
      <c r="BYM35"/>
      <c r="BYN35" s="20"/>
      <c r="BYO35"/>
      <c r="BYP35" s="20"/>
      <c r="BYQ35"/>
      <c r="BYR35" s="20"/>
      <c r="BYS35"/>
      <c r="BYT35" s="20"/>
      <c r="BYU35"/>
      <c r="BYV35" s="20"/>
      <c r="BYW35"/>
      <c r="BYX35" s="20"/>
      <c r="BYY35"/>
      <c r="BYZ35" s="20"/>
      <c r="BZA35"/>
      <c r="BZB35" s="20"/>
      <c r="BZC35"/>
      <c r="BZD35" s="20"/>
      <c r="BZE35"/>
      <c r="BZF35" s="20"/>
      <c r="BZG35"/>
      <c r="BZH35" s="20"/>
      <c r="BZI35"/>
      <c r="BZJ35" s="20"/>
      <c r="BZK35"/>
      <c r="BZL35" s="20"/>
      <c r="BZM35"/>
      <c r="BZN35" s="20"/>
      <c r="BZO35"/>
      <c r="BZP35" s="20"/>
      <c r="BZQ35"/>
      <c r="BZR35" s="20"/>
      <c r="BZS35"/>
      <c r="BZT35" s="20"/>
      <c r="BZU35"/>
      <c r="BZV35" s="20"/>
      <c r="BZW35"/>
      <c r="BZX35" s="20"/>
      <c r="BZY35"/>
      <c r="BZZ35" s="20"/>
      <c r="CAA35"/>
      <c r="CAB35" s="20"/>
      <c r="CAC35"/>
      <c r="CAD35" s="20"/>
      <c r="CAE35"/>
      <c r="CAF35" s="20"/>
      <c r="CAG35"/>
      <c r="CAH35" s="20"/>
      <c r="CAI35"/>
      <c r="CAJ35" s="20"/>
      <c r="CAK35"/>
      <c r="CAL35" s="20"/>
      <c r="CAM35"/>
      <c r="CAN35" s="20"/>
      <c r="CAO35"/>
      <c r="CAP35" s="20"/>
      <c r="CAQ35"/>
      <c r="CAR35" s="20"/>
      <c r="CAS35"/>
      <c r="CAT35" s="20"/>
      <c r="CAU35"/>
      <c r="CAV35" s="20"/>
      <c r="CAW35"/>
      <c r="CAX35" s="20"/>
      <c r="CAY35"/>
      <c r="CAZ35" s="20"/>
      <c r="CBA35"/>
      <c r="CBB35" s="20"/>
      <c r="CBC35"/>
      <c r="CBD35" s="20"/>
      <c r="CBE35"/>
      <c r="CBF35" s="20"/>
      <c r="CBG35"/>
      <c r="CBH35" s="20"/>
      <c r="CBI35"/>
      <c r="CBJ35" s="20"/>
      <c r="CBK35"/>
      <c r="CBL35" s="20"/>
      <c r="CBM35"/>
      <c r="CBN35" s="20"/>
      <c r="CBO35"/>
      <c r="CBP35" s="20"/>
      <c r="CBQ35"/>
      <c r="CBR35" s="20"/>
      <c r="CBS35"/>
      <c r="CBT35" s="20"/>
      <c r="CBU35"/>
      <c r="CBV35" s="20"/>
      <c r="CBW35"/>
      <c r="CBX35" s="20"/>
      <c r="CBY35"/>
      <c r="CBZ35" s="20"/>
      <c r="CCA35"/>
      <c r="CCB35" s="20"/>
      <c r="CCC35"/>
      <c r="CCD35" s="20"/>
      <c r="CCE35"/>
      <c r="CCF35" s="20"/>
      <c r="CCG35"/>
      <c r="CCH35" s="20"/>
      <c r="CCI35"/>
      <c r="CCJ35" s="20"/>
      <c r="CCK35"/>
      <c r="CCL35" s="20"/>
      <c r="CCM35"/>
      <c r="CCN35" s="20"/>
      <c r="CCO35"/>
      <c r="CCP35" s="20"/>
      <c r="CCQ35"/>
      <c r="CCR35" s="20"/>
      <c r="CCS35"/>
      <c r="CCT35" s="20"/>
      <c r="CCU35"/>
      <c r="CCV35" s="20"/>
      <c r="CCW35"/>
      <c r="CCX35" s="20"/>
      <c r="CCY35"/>
      <c r="CCZ35" s="20"/>
      <c r="CDA35"/>
      <c r="CDB35" s="20"/>
      <c r="CDC35"/>
      <c r="CDD35" s="20"/>
      <c r="CDE35"/>
      <c r="CDF35" s="20"/>
      <c r="CDG35"/>
      <c r="CDH35" s="20"/>
      <c r="CDI35"/>
      <c r="CDJ35" s="20"/>
      <c r="CDK35"/>
      <c r="CDL35" s="20"/>
      <c r="CDM35"/>
      <c r="CDN35" s="20"/>
      <c r="CDO35"/>
      <c r="CDP35" s="20"/>
      <c r="CDQ35"/>
      <c r="CDR35" s="20"/>
      <c r="CDS35"/>
      <c r="CDT35" s="20"/>
      <c r="CDU35"/>
      <c r="CDV35" s="20"/>
      <c r="CDW35"/>
      <c r="CDX35" s="20"/>
      <c r="CDY35"/>
      <c r="CDZ35" s="20"/>
      <c r="CEA35"/>
      <c r="CEB35" s="20"/>
      <c r="CEC35"/>
      <c r="CED35" s="20"/>
      <c r="CEE35"/>
      <c r="CEF35" s="20"/>
      <c r="CEG35"/>
      <c r="CEH35" s="20"/>
      <c r="CEI35"/>
      <c r="CEJ35" s="20"/>
      <c r="CEK35"/>
      <c r="CEL35" s="20"/>
      <c r="CEM35"/>
      <c r="CEN35" s="20"/>
      <c r="CEO35"/>
      <c r="CEP35" s="20"/>
      <c r="CEQ35"/>
      <c r="CER35" s="20"/>
      <c r="CES35"/>
      <c r="CET35" s="20"/>
      <c r="CEU35"/>
      <c r="CEV35" s="20"/>
      <c r="CEW35"/>
      <c r="CEX35" s="20"/>
      <c r="CEY35"/>
      <c r="CEZ35" s="20"/>
      <c r="CFA35"/>
      <c r="CFB35" s="20"/>
      <c r="CFC35"/>
      <c r="CFD35" s="20"/>
      <c r="CFE35"/>
      <c r="CFF35" s="20"/>
      <c r="CFG35"/>
      <c r="CFH35" s="20"/>
      <c r="CFI35"/>
      <c r="CFJ35" s="20"/>
      <c r="CFK35"/>
      <c r="CFL35" s="20"/>
      <c r="CFM35"/>
      <c r="CFN35" s="20"/>
      <c r="CFO35"/>
      <c r="CFP35" s="20"/>
      <c r="CFQ35"/>
      <c r="CFR35" s="20"/>
      <c r="CFS35"/>
      <c r="CFT35" s="20"/>
      <c r="CFU35"/>
      <c r="CFV35" s="20"/>
      <c r="CFW35"/>
      <c r="CFX35" s="20"/>
      <c r="CFY35"/>
      <c r="CFZ35" s="20"/>
      <c r="CGA35"/>
      <c r="CGB35" s="20"/>
      <c r="CGC35"/>
      <c r="CGD35" s="20"/>
      <c r="CGE35"/>
      <c r="CGF35" s="20"/>
      <c r="CGG35"/>
      <c r="CGH35" s="20"/>
      <c r="CGI35"/>
      <c r="CGJ35" s="20"/>
      <c r="CGK35"/>
      <c r="CGL35" s="20"/>
      <c r="CGM35"/>
      <c r="CGN35" s="20"/>
      <c r="CGO35"/>
      <c r="CGP35" s="20"/>
      <c r="CGQ35"/>
      <c r="CGR35" s="20"/>
      <c r="CGS35"/>
      <c r="CGT35" s="20"/>
      <c r="CGU35"/>
      <c r="CGV35" s="20"/>
      <c r="CGW35"/>
      <c r="CGX35" s="20"/>
      <c r="CGY35"/>
      <c r="CGZ35" s="20"/>
      <c r="CHA35"/>
      <c r="CHB35" s="20"/>
      <c r="CHC35"/>
      <c r="CHD35" s="20"/>
      <c r="CHE35"/>
      <c r="CHF35" s="20"/>
      <c r="CHG35"/>
      <c r="CHH35" s="20"/>
      <c r="CHI35"/>
      <c r="CHJ35" s="20"/>
      <c r="CHK35"/>
      <c r="CHL35" s="20"/>
      <c r="CHM35"/>
      <c r="CHN35" s="20"/>
      <c r="CHO35"/>
      <c r="CHP35" s="20"/>
      <c r="CHQ35"/>
      <c r="CHR35" s="20"/>
      <c r="CHS35"/>
      <c r="CHT35" s="20"/>
      <c r="CHU35"/>
      <c r="CHV35" s="20"/>
      <c r="CHW35"/>
      <c r="CHX35" s="20"/>
      <c r="CHY35"/>
      <c r="CHZ35" s="20"/>
      <c r="CIA35"/>
      <c r="CIB35" s="20"/>
      <c r="CIC35"/>
      <c r="CID35" s="20"/>
      <c r="CIE35"/>
      <c r="CIF35" s="20"/>
      <c r="CIG35"/>
      <c r="CIH35" s="20"/>
      <c r="CII35"/>
      <c r="CIJ35" s="20"/>
      <c r="CIK35"/>
      <c r="CIL35" s="20"/>
      <c r="CIM35"/>
      <c r="CIN35" s="20"/>
      <c r="CIO35"/>
      <c r="CIP35" s="20"/>
      <c r="CIQ35"/>
      <c r="CIR35" s="20"/>
      <c r="CIS35"/>
      <c r="CIT35" s="20"/>
      <c r="CIU35"/>
      <c r="CIV35" s="20"/>
      <c r="CIW35"/>
      <c r="CIX35" s="20"/>
      <c r="CIY35"/>
      <c r="CIZ35" s="20"/>
      <c r="CJA35"/>
      <c r="CJB35" s="20"/>
      <c r="CJC35"/>
      <c r="CJD35" s="20"/>
      <c r="CJE35"/>
      <c r="CJF35" s="20"/>
      <c r="CJG35"/>
      <c r="CJH35" s="20"/>
      <c r="CJI35"/>
      <c r="CJJ35" s="20"/>
      <c r="CJK35"/>
      <c r="CJL35" s="20"/>
      <c r="CJM35"/>
      <c r="CJN35" s="20"/>
      <c r="CJO35"/>
      <c r="CJP35" s="20"/>
      <c r="CJQ35"/>
      <c r="CJR35" s="20"/>
      <c r="CJS35"/>
      <c r="CJT35" s="20"/>
      <c r="CJU35"/>
      <c r="CJV35" s="20"/>
      <c r="CJW35"/>
      <c r="CJX35" s="20"/>
      <c r="CJY35"/>
      <c r="CJZ35" s="20"/>
      <c r="CKA35"/>
      <c r="CKB35" s="20"/>
      <c r="CKC35"/>
      <c r="CKD35" s="20"/>
      <c r="CKE35"/>
      <c r="CKF35" s="20"/>
      <c r="CKG35"/>
      <c r="CKH35" s="20"/>
      <c r="CKI35"/>
      <c r="CKJ35" s="20"/>
      <c r="CKK35"/>
      <c r="CKL35" s="20"/>
      <c r="CKM35"/>
      <c r="CKN35" s="20"/>
      <c r="CKO35"/>
      <c r="CKP35" s="20"/>
      <c r="CKQ35"/>
      <c r="CKR35" s="20"/>
      <c r="CKS35"/>
      <c r="CKT35" s="20"/>
      <c r="CKU35"/>
      <c r="CKV35" s="20"/>
      <c r="CKW35"/>
      <c r="CKX35" s="20"/>
      <c r="CKY35"/>
      <c r="CKZ35" s="20"/>
      <c r="CLA35"/>
      <c r="CLB35" s="20"/>
      <c r="CLC35"/>
      <c r="CLD35" s="20"/>
      <c r="CLE35"/>
      <c r="CLF35" s="20"/>
      <c r="CLG35"/>
      <c r="CLH35" s="20"/>
      <c r="CLI35"/>
      <c r="CLJ35" s="20"/>
      <c r="CLK35"/>
      <c r="CLL35" s="20"/>
      <c r="CLM35"/>
      <c r="CLN35" s="20"/>
      <c r="CLO35"/>
      <c r="CLP35" s="20"/>
      <c r="CLQ35"/>
      <c r="CLR35" s="20"/>
      <c r="CLS35"/>
      <c r="CLT35" s="20"/>
      <c r="CLU35"/>
      <c r="CLV35" s="20"/>
      <c r="CLW35"/>
      <c r="CLX35" s="20"/>
      <c r="CLY35"/>
      <c r="CLZ35" s="20"/>
      <c r="CMA35"/>
      <c r="CMB35" s="20"/>
      <c r="CMC35"/>
      <c r="CMD35" s="20"/>
      <c r="CME35"/>
      <c r="CMF35" s="20"/>
      <c r="CMG35"/>
      <c r="CMH35" s="20"/>
      <c r="CMI35"/>
      <c r="CMJ35" s="20"/>
      <c r="CMK35"/>
      <c r="CML35" s="20"/>
      <c r="CMM35"/>
      <c r="CMN35" s="20"/>
      <c r="CMO35"/>
      <c r="CMP35" s="20"/>
      <c r="CMQ35"/>
      <c r="CMR35" s="20"/>
      <c r="CMS35"/>
      <c r="CMT35" s="20"/>
      <c r="CMU35"/>
      <c r="CMV35" s="20"/>
      <c r="CMW35"/>
      <c r="CMX35" s="20"/>
      <c r="CMY35"/>
      <c r="CMZ35" s="20"/>
      <c r="CNA35"/>
      <c r="CNB35" s="20"/>
      <c r="CNC35"/>
      <c r="CND35" s="20"/>
      <c r="CNE35"/>
      <c r="CNF35" s="20"/>
      <c r="CNG35"/>
      <c r="CNH35" s="20"/>
      <c r="CNI35"/>
      <c r="CNJ35" s="20"/>
      <c r="CNK35"/>
      <c r="CNL35" s="20"/>
      <c r="CNM35"/>
      <c r="CNN35" s="20"/>
      <c r="CNO35"/>
      <c r="CNP35" s="20"/>
      <c r="CNQ35"/>
      <c r="CNR35" s="20"/>
      <c r="CNS35"/>
      <c r="CNT35" s="20"/>
      <c r="CNU35"/>
      <c r="CNV35" s="20"/>
      <c r="CNW35"/>
      <c r="CNX35" s="20"/>
      <c r="CNY35"/>
      <c r="CNZ35" s="20"/>
      <c r="COA35"/>
      <c r="COB35" s="20"/>
      <c r="COC35"/>
      <c r="COD35" s="20"/>
      <c r="COE35"/>
      <c r="COF35" s="20"/>
      <c r="COG35"/>
      <c r="COH35" s="20"/>
      <c r="COI35"/>
      <c r="COJ35" s="20"/>
      <c r="COK35"/>
      <c r="COL35" s="20"/>
      <c r="COM35"/>
      <c r="CON35" s="20"/>
      <c r="COO35"/>
      <c r="COP35" s="20"/>
      <c r="COQ35"/>
      <c r="COR35" s="20"/>
      <c r="COS35"/>
      <c r="COT35" s="20"/>
      <c r="COU35"/>
      <c r="COV35" s="20"/>
      <c r="COW35"/>
      <c r="COX35" s="20"/>
      <c r="COY35"/>
      <c r="COZ35" s="20"/>
      <c r="CPA35"/>
      <c r="CPB35" s="20"/>
      <c r="CPC35"/>
      <c r="CPD35" s="20"/>
      <c r="CPE35"/>
      <c r="CPF35" s="20"/>
      <c r="CPG35"/>
      <c r="CPH35" s="20"/>
      <c r="CPI35"/>
      <c r="CPJ35" s="20"/>
      <c r="CPK35"/>
      <c r="CPL35" s="20"/>
      <c r="CPM35"/>
      <c r="CPN35" s="20"/>
      <c r="CPO35"/>
      <c r="CPP35" s="20"/>
      <c r="CPQ35"/>
      <c r="CPR35" s="20"/>
      <c r="CPS35"/>
      <c r="CPT35" s="20"/>
      <c r="CPU35"/>
      <c r="CPV35" s="20"/>
      <c r="CPW35"/>
      <c r="CPX35" s="20"/>
      <c r="CPY35"/>
      <c r="CPZ35" s="20"/>
      <c r="CQA35"/>
      <c r="CQB35" s="20"/>
      <c r="CQC35"/>
      <c r="CQD35" s="20"/>
      <c r="CQE35"/>
      <c r="CQF35" s="20"/>
      <c r="CQG35"/>
      <c r="CQH35" s="20"/>
      <c r="CQI35"/>
      <c r="CQJ35" s="20"/>
      <c r="CQK35"/>
      <c r="CQL35" s="20"/>
      <c r="CQM35"/>
      <c r="CQN35" s="20"/>
      <c r="CQO35"/>
      <c r="CQP35" s="20"/>
      <c r="CQQ35"/>
      <c r="CQR35" s="20"/>
      <c r="CQS35"/>
      <c r="CQT35" s="20"/>
      <c r="CQU35"/>
      <c r="CQV35" s="20"/>
      <c r="CQW35"/>
      <c r="CQX35" s="20"/>
      <c r="CQY35"/>
      <c r="CQZ35" s="20"/>
      <c r="CRA35"/>
      <c r="CRB35" s="20"/>
      <c r="CRC35"/>
      <c r="CRD35" s="20"/>
      <c r="CRE35"/>
      <c r="CRF35" s="20"/>
      <c r="CRG35"/>
      <c r="CRH35" s="20"/>
      <c r="CRI35"/>
      <c r="CRJ35" s="20"/>
      <c r="CRK35"/>
      <c r="CRL35" s="20"/>
      <c r="CRM35"/>
      <c r="CRN35" s="20"/>
      <c r="CRO35"/>
      <c r="CRP35" s="20"/>
      <c r="CRQ35"/>
      <c r="CRR35" s="20"/>
      <c r="CRS35"/>
      <c r="CRT35" s="20"/>
      <c r="CRU35"/>
      <c r="CRV35" s="20"/>
      <c r="CRW35"/>
      <c r="CRX35" s="20"/>
      <c r="CRY35"/>
      <c r="CRZ35" s="20"/>
      <c r="CSA35"/>
      <c r="CSB35" s="20"/>
      <c r="CSC35"/>
      <c r="CSD35" s="20"/>
      <c r="CSE35"/>
      <c r="CSF35" s="20"/>
      <c r="CSG35"/>
      <c r="CSH35" s="20"/>
      <c r="CSI35"/>
      <c r="CSJ35" s="20"/>
      <c r="CSK35"/>
      <c r="CSL35" s="20"/>
      <c r="CSM35"/>
      <c r="CSN35" s="20"/>
      <c r="CSO35"/>
      <c r="CSP35" s="20"/>
      <c r="CSQ35"/>
      <c r="CSR35" s="20"/>
      <c r="CSS35"/>
      <c r="CST35" s="20"/>
      <c r="CSU35"/>
      <c r="CSV35" s="20"/>
      <c r="CSW35"/>
      <c r="CSX35" s="20"/>
      <c r="CSY35"/>
      <c r="CSZ35" s="20"/>
      <c r="CTA35"/>
      <c r="CTB35" s="20"/>
      <c r="CTC35"/>
      <c r="CTD35" s="20"/>
      <c r="CTE35"/>
      <c r="CTF35" s="20"/>
      <c r="CTG35"/>
      <c r="CTH35" s="20"/>
      <c r="CTI35"/>
      <c r="CTJ35" s="20"/>
      <c r="CTK35"/>
      <c r="CTL35" s="20"/>
      <c r="CTM35"/>
      <c r="CTN35" s="20"/>
      <c r="CTO35"/>
      <c r="CTP35" s="20"/>
      <c r="CTQ35"/>
      <c r="CTR35" s="20"/>
      <c r="CTS35"/>
      <c r="CTT35" s="20"/>
      <c r="CTU35"/>
      <c r="CTV35" s="20"/>
      <c r="CTW35"/>
      <c r="CTX35" s="20"/>
      <c r="CTY35"/>
      <c r="CTZ35" s="20"/>
      <c r="CUA35"/>
      <c r="CUB35" s="20"/>
      <c r="CUC35"/>
      <c r="CUD35" s="20"/>
      <c r="CUE35"/>
      <c r="CUF35" s="20"/>
      <c r="CUG35"/>
      <c r="CUH35" s="20"/>
      <c r="CUI35"/>
      <c r="CUJ35" s="20"/>
      <c r="CUK35"/>
      <c r="CUL35" s="20"/>
      <c r="CUM35"/>
      <c r="CUN35" s="20"/>
      <c r="CUO35"/>
      <c r="CUP35" s="20"/>
      <c r="CUQ35"/>
      <c r="CUR35" s="20"/>
      <c r="CUS35"/>
      <c r="CUT35" s="20"/>
      <c r="CUU35"/>
      <c r="CUV35" s="20"/>
      <c r="CUW35"/>
      <c r="CUX35" s="20"/>
      <c r="CUY35"/>
      <c r="CUZ35" s="20"/>
      <c r="CVA35"/>
      <c r="CVB35" s="20"/>
      <c r="CVC35"/>
      <c r="CVD35" s="20"/>
      <c r="CVE35"/>
      <c r="CVF35" s="20"/>
      <c r="CVG35"/>
      <c r="CVH35" s="20"/>
      <c r="CVI35"/>
      <c r="CVJ35" s="20"/>
      <c r="CVK35"/>
      <c r="CVL35" s="20"/>
      <c r="CVM35"/>
      <c r="CVN35" s="20"/>
      <c r="CVO35"/>
      <c r="CVP35" s="20"/>
      <c r="CVQ35"/>
      <c r="CVR35" s="20"/>
      <c r="CVS35"/>
      <c r="CVT35" s="20"/>
      <c r="CVU35"/>
      <c r="CVV35" s="20"/>
      <c r="CVW35"/>
      <c r="CVX35" s="20"/>
      <c r="CVY35"/>
      <c r="CVZ35" s="20"/>
      <c r="CWA35"/>
      <c r="CWB35" s="20"/>
      <c r="CWC35"/>
      <c r="CWD35" s="20"/>
      <c r="CWE35"/>
      <c r="CWF35" s="20"/>
      <c r="CWG35"/>
      <c r="CWH35" s="20"/>
      <c r="CWI35"/>
      <c r="CWJ35" s="20"/>
      <c r="CWK35"/>
      <c r="CWL35" s="20"/>
      <c r="CWM35"/>
      <c r="CWN35" s="20"/>
      <c r="CWO35"/>
      <c r="CWP35" s="20"/>
      <c r="CWQ35"/>
      <c r="CWR35" s="20"/>
      <c r="CWS35"/>
      <c r="CWT35" s="20"/>
      <c r="CWU35"/>
      <c r="CWV35" s="20"/>
      <c r="CWW35"/>
      <c r="CWX35" s="20"/>
      <c r="CWY35"/>
      <c r="CWZ35" s="20"/>
      <c r="CXA35"/>
      <c r="CXB35" s="20"/>
      <c r="CXC35"/>
      <c r="CXD35" s="20"/>
      <c r="CXE35"/>
      <c r="CXF35" s="20"/>
      <c r="CXG35"/>
      <c r="CXH35" s="20"/>
      <c r="CXI35"/>
      <c r="CXJ35" s="20"/>
      <c r="CXK35"/>
      <c r="CXL35" s="20"/>
      <c r="CXM35"/>
      <c r="CXN35" s="20"/>
      <c r="CXO35"/>
      <c r="CXP35" s="20"/>
      <c r="CXQ35"/>
      <c r="CXR35" s="20"/>
      <c r="CXS35"/>
      <c r="CXT35" s="20"/>
      <c r="CXU35"/>
      <c r="CXV35" s="20"/>
      <c r="CXW35"/>
      <c r="CXX35" s="20"/>
      <c r="CXY35"/>
      <c r="CXZ35" s="20"/>
      <c r="CYA35"/>
      <c r="CYB35" s="20"/>
      <c r="CYC35"/>
      <c r="CYD35" s="20"/>
      <c r="CYE35"/>
      <c r="CYF35" s="20"/>
      <c r="CYG35"/>
      <c r="CYH35" s="20"/>
      <c r="CYI35"/>
      <c r="CYJ35" s="20"/>
      <c r="CYK35"/>
      <c r="CYL35" s="20"/>
      <c r="CYM35"/>
      <c r="CYN35" s="20"/>
      <c r="CYO35"/>
      <c r="CYP35" s="20"/>
      <c r="CYQ35"/>
      <c r="CYR35" s="20"/>
      <c r="CYS35"/>
      <c r="CYT35" s="20"/>
      <c r="CYU35"/>
      <c r="CYV35" s="20"/>
      <c r="CYW35"/>
      <c r="CYX35" s="20"/>
      <c r="CYY35"/>
      <c r="CYZ35" s="20"/>
      <c r="CZA35"/>
      <c r="CZB35" s="20"/>
      <c r="CZC35"/>
      <c r="CZD35" s="20"/>
      <c r="CZE35"/>
      <c r="CZF35" s="20"/>
      <c r="CZG35"/>
      <c r="CZH35" s="20"/>
      <c r="CZI35"/>
      <c r="CZJ35" s="20"/>
      <c r="CZK35"/>
      <c r="CZL35" s="20"/>
      <c r="CZM35"/>
      <c r="CZN35" s="20"/>
      <c r="CZO35"/>
      <c r="CZP35" s="20"/>
      <c r="CZQ35"/>
      <c r="CZR35" s="20"/>
      <c r="CZS35"/>
      <c r="CZT35" s="20"/>
      <c r="CZU35"/>
      <c r="CZV35" s="20"/>
      <c r="CZW35"/>
      <c r="CZX35" s="20"/>
      <c r="CZY35"/>
      <c r="CZZ35" s="20"/>
      <c r="DAA35"/>
      <c r="DAB35" s="20"/>
      <c r="DAC35"/>
      <c r="DAD35" s="20"/>
      <c r="DAE35"/>
      <c r="DAF35" s="20"/>
      <c r="DAG35"/>
      <c r="DAH35" s="20"/>
      <c r="DAI35"/>
      <c r="DAJ35" s="20"/>
      <c r="DAK35"/>
      <c r="DAL35" s="20"/>
      <c r="DAM35"/>
      <c r="DAN35" s="20"/>
      <c r="DAO35"/>
      <c r="DAP35" s="20"/>
      <c r="DAQ35"/>
      <c r="DAR35" s="20"/>
      <c r="DAS35"/>
      <c r="DAT35" s="20"/>
      <c r="DAU35"/>
      <c r="DAV35" s="20"/>
      <c r="DAW35"/>
      <c r="DAX35" s="20"/>
      <c r="DAY35"/>
      <c r="DAZ35" s="20"/>
      <c r="DBA35"/>
      <c r="DBB35" s="20"/>
      <c r="DBC35"/>
      <c r="DBD35" s="20"/>
      <c r="DBE35"/>
      <c r="DBF35" s="20"/>
      <c r="DBG35"/>
      <c r="DBH35" s="20"/>
      <c r="DBI35"/>
      <c r="DBJ35" s="20"/>
      <c r="DBK35"/>
      <c r="DBL35" s="20"/>
      <c r="DBM35"/>
      <c r="DBN35" s="20"/>
      <c r="DBO35"/>
      <c r="DBP35" s="20"/>
      <c r="DBQ35"/>
      <c r="DBR35" s="20"/>
      <c r="DBS35"/>
      <c r="DBT35" s="20"/>
      <c r="DBU35"/>
      <c r="DBV35" s="20"/>
      <c r="DBW35"/>
      <c r="DBX35" s="20"/>
      <c r="DBY35"/>
      <c r="DBZ35" s="20"/>
      <c r="DCA35"/>
      <c r="DCB35" s="20"/>
      <c r="DCC35"/>
      <c r="DCD35" s="20"/>
      <c r="DCE35"/>
      <c r="DCF35" s="20"/>
      <c r="DCG35"/>
      <c r="DCH35" s="20"/>
      <c r="DCI35"/>
      <c r="DCJ35" s="20"/>
      <c r="DCK35"/>
      <c r="DCL35" s="20"/>
      <c r="DCM35"/>
      <c r="DCN35" s="20"/>
      <c r="DCO35"/>
      <c r="DCP35" s="20"/>
      <c r="DCQ35"/>
      <c r="DCR35" s="20"/>
      <c r="DCS35"/>
      <c r="DCT35" s="20"/>
      <c r="DCU35"/>
      <c r="DCV35" s="20"/>
      <c r="DCW35"/>
      <c r="DCX35" s="20"/>
      <c r="DCY35"/>
      <c r="DCZ35" s="20"/>
      <c r="DDA35"/>
      <c r="DDB35" s="20"/>
      <c r="DDC35"/>
      <c r="DDD35" s="20"/>
      <c r="DDE35"/>
      <c r="DDF35" s="20"/>
      <c r="DDG35"/>
      <c r="DDH35" s="20"/>
      <c r="DDI35"/>
      <c r="DDJ35" s="20"/>
      <c r="DDK35"/>
      <c r="DDL35" s="20"/>
      <c r="DDM35"/>
      <c r="DDN35" s="20"/>
      <c r="DDO35"/>
      <c r="DDP35" s="20"/>
      <c r="DDQ35"/>
      <c r="DDR35" s="20"/>
      <c r="DDS35"/>
      <c r="DDT35" s="20"/>
      <c r="DDU35"/>
      <c r="DDV35" s="20"/>
      <c r="DDW35"/>
      <c r="DDX35" s="20"/>
      <c r="DDY35"/>
      <c r="DDZ35" s="20"/>
      <c r="DEA35"/>
      <c r="DEB35" s="20"/>
      <c r="DEC35"/>
      <c r="DED35" s="20"/>
      <c r="DEE35"/>
      <c r="DEF35" s="20"/>
      <c r="DEG35"/>
      <c r="DEH35" s="20"/>
      <c r="DEI35"/>
      <c r="DEJ35" s="20"/>
      <c r="DEK35"/>
      <c r="DEL35" s="20"/>
      <c r="DEM35"/>
      <c r="DEN35" s="20"/>
      <c r="DEO35"/>
      <c r="DEP35" s="20"/>
      <c r="DEQ35"/>
      <c r="DER35" s="20"/>
      <c r="DES35"/>
      <c r="DET35" s="20"/>
      <c r="DEU35"/>
      <c r="DEV35" s="20"/>
      <c r="DEW35"/>
      <c r="DEX35" s="20"/>
      <c r="DEY35"/>
      <c r="DEZ35" s="20"/>
      <c r="DFA35"/>
      <c r="DFB35" s="20"/>
      <c r="DFC35"/>
      <c r="DFD35" s="20"/>
      <c r="DFE35"/>
      <c r="DFF35" s="20"/>
      <c r="DFG35"/>
      <c r="DFH35" s="20"/>
      <c r="DFI35"/>
      <c r="DFJ35" s="20"/>
      <c r="DFK35"/>
      <c r="DFL35" s="20"/>
      <c r="DFM35"/>
      <c r="DFN35" s="20"/>
      <c r="DFO35"/>
      <c r="DFP35" s="20"/>
      <c r="DFQ35"/>
      <c r="DFR35" s="20"/>
      <c r="DFS35"/>
      <c r="DFT35" s="20"/>
      <c r="DFU35"/>
      <c r="DFV35" s="20"/>
      <c r="DFW35"/>
      <c r="DFX35" s="20"/>
      <c r="DFY35"/>
      <c r="DFZ35" s="20"/>
      <c r="DGA35"/>
      <c r="DGB35" s="20"/>
      <c r="DGC35"/>
      <c r="DGD35" s="20"/>
      <c r="DGE35"/>
      <c r="DGF35" s="20"/>
      <c r="DGG35"/>
      <c r="DGH35" s="20"/>
      <c r="DGI35"/>
      <c r="DGJ35" s="20"/>
      <c r="DGK35"/>
      <c r="DGL35" s="20"/>
      <c r="DGM35"/>
      <c r="DGN35" s="20"/>
      <c r="DGO35"/>
      <c r="DGP35" s="20"/>
      <c r="DGQ35"/>
      <c r="DGR35" s="20"/>
      <c r="DGS35"/>
      <c r="DGT35" s="20"/>
      <c r="DGU35"/>
      <c r="DGV35" s="20"/>
      <c r="DGW35"/>
      <c r="DGX35" s="20"/>
      <c r="DGY35"/>
      <c r="DGZ35" s="20"/>
      <c r="DHA35"/>
      <c r="DHB35" s="20"/>
      <c r="DHC35"/>
      <c r="DHD35" s="20"/>
      <c r="DHE35"/>
      <c r="DHF35" s="20"/>
      <c r="DHG35"/>
      <c r="DHH35" s="20"/>
      <c r="DHI35"/>
      <c r="DHJ35" s="20"/>
      <c r="DHK35"/>
      <c r="DHL35" s="20"/>
      <c r="DHM35"/>
      <c r="DHN35" s="20"/>
      <c r="DHO35"/>
      <c r="DHP35" s="20"/>
      <c r="DHQ35"/>
      <c r="DHR35" s="20"/>
      <c r="DHS35"/>
      <c r="DHT35" s="20"/>
      <c r="DHU35"/>
      <c r="DHV35" s="20"/>
      <c r="DHW35"/>
      <c r="DHX35" s="20"/>
      <c r="DHY35"/>
      <c r="DHZ35" s="20"/>
      <c r="DIA35"/>
      <c r="DIB35" s="20"/>
      <c r="DIC35"/>
      <c r="DID35" s="20"/>
      <c r="DIE35"/>
      <c r="DIF35" s="20"/>
      <c r="DIG35"/>
      <c r="DIH35" s="20"/>
      <c r="DII35"/>
      <c r="DIJ35" s="20"/>
      <c r="DIK35"/>
      <c r="DIL35" s="20"/>
      <c r="DIM35"/>
      <c r="DIN35" s="20"/>
      <c r="DIO35"/>
      <c r="DIP35" s="20"/>
      <c r="DIQ35"/>
      <c r="DIR35" s="20"/>
      <c r="DIS35"/>
      <c r="DIT35" s="20"/>
      <c r="DIU35"/>
      <c r="DIV35" s="20"/>
      <c r="DIW35"/>
      <c r="DIX35" s="20"/>
      <c r="DIY35"/>
      <c r="DIZ35" s="20"/>
      <c r="DJA35"/>
      <c r="DJB35" s="20"/>
      <c r="DJC35"/>
      <c r="DJD35" s="20"/>
      <c r="DJE35"/>
      <c r="DJF35" s="20"/>
      <c r="DJG35"/>
      <c r="DJH35" s="20"/>
      <c r="DJI35"/>
      <c r="DJJ35" s="20"/>
      <c r="DJK35"/>
      <c r="DJL35" s="20"/>
      <c r="DJM35"/>
      <c r="DJN35" s="20"/>
      <c r="DJO35"/>
      <c r="DJP35" s="20"/>
      <c r="DJQ35"/>
      <c r="DJR35" s="20"/>
      <c r="DJS35"/>
      <c r="DJT35" s="20"/>
      <c r="DJU35"/>
      <c r="DJV35" s="20"/>
      <c r="DJW35"/>
      <c r="DJX35" s="20"/>
      <c r="DJY35"/>
      <c r="DJZ35" s="20"/>
      <c r="DKA35"/>
      <c r="DKB35" s="20"/>
      <c r="DKC35"/>
      <c r="DKD35" s="20"/>
      <c r="DKE35"/>
      <c r="DKF35" s="20"/>
      <c r="DKG35"/>
      <c r="DKH35" s="20"/>
      <c r="DKI35"/>
      <c r="DKJ35" s="20"/>
      <c r="DKK35"/>
      <c r="DKL35" s="20"/>
      <c r="DKM35"/>
      <c r="DKN35" s="20"/>
      <c r="DKO35"/>
      <c r="DKP35" s="20"/>
      <c r="DKQ35"/>
      <c r="DKR35" s="20"/>
      <c r="DKS35"/>
      <c r="DKT35" s="20"/>
      <c r="DKU35"/>
      <c r="DKV35" s="20"/>
      <c r="DKW35"/>
      <c r="DKX35" s="20"/>
      <c r="DKY35"/>
      <c r="DKZ35" s="20"/>
      <c r="DLA35"/>
      <c r="DLB35" s="20"/>
      <c r="DLC35"/>
      <c r="DLD35" s="20"/>
      <c r="DLE35"/>
      <c r="DLF35" s="20"/>
      <c r="DLG35"/>
      <c r="DLH35" s="20"/>
      <c r="DLI35"/>
      <c r="DLJ35" s="20"/>
      <c r="DLK35"/>
      <c r="DLL35" s="20"/>
      <c r="DLM35"/>
      <c r="DLN35" s="20"/>
      <c r="DLO35"/>
      <c r="DLP35" s="20"/>
      <c r="DLQ35"/>
      <c r="DLR35" s="20"/>
      <c r="DLS35"/>
      <c r="DLT35" s="20"/>
      <c r="DLU35"/>
      <c r="DLV35" s="20"/>
      <c r="DLW35"/>
      <c r="DLX35" s="20"/>
      <c r="DLY35"/>
      <c r="DLZ35" s="20"/>
      <c r="DMA35"/>
      <c r="DMB35" s="20"/>
      <c r="DMC35"/>
      <c r="DMD35" s="20"/>
      <c r="DME35"/>
      <c r="DMF35" s="20"/>
      <c r="DMG35"/>
      <c r="DMH35" s="20"/>
      <c r="DMI35"/>
      <c r="DMJ35" s="20"/>
      <c r="DMK35"/>
      <c r="DML35" s="20"/>
      <c r="DMM35"/>
      <c r="DMN35" s="20"/>
      <c r="DMO35"/>
      <c r="DMP35" s="20"/>
      <c r="DMQ35"/>
      <c r="DMR35" s="20"/>
      <c r="DMS35"/>
      <c r="DMT35" s="20"/>
      <c r="DMU35"/>
      <c r="DMV35" s="20"/>
      <c r="DMW35"/>
      <c r="DMX35" s="20"/>
      <c r="DMY35"/>
      <c r="DMZ35" s="20"/>
      <c r="DNA35"/>
      <c r="DNB35" s="20"/>
      <c r="DNC35"/>
      <c r="DND35" s="20"/>
      <c r="DNE35"/>
      <c r="DNF35" s="20"/>
      <c r="DNG35"/>
      <c r="DNH35" s="20"/>
      <c r="DNI35"/>
      <c r="DNJ35" s="20"/>
      <c r="DNK35"/>
      <c r="DNL35" s="20"/>
      <c r="DNM35"/>
      <c r="DNN35" s="20"/>
      <c r="DNO35"/>
      <c r="DNP35" s="20"/>
      <c r="DNQ35"/>
      <c r="DNR35" s="20"/>
      <c r="DNS35"/>
      <c r="DNT35" s="20"/>
      <c r="DNU35"/>
      <c r="DNV35" s="20"/>
      <c r="DNW35"/>
      <c r="DNX35" s="20"/>
      <c r="DNY35"/>
      <c r="DNZ35" s="20"/>
      <c r="DOA35"/>
      <c r="DOB35" s="20"/>
      <c r="DOC35"/>
      <c r="DOD35" s="20"/>
      <c r="DOE35"/>
      <c r="DOF35" s="20"/>
      <c r="DOG35"/>
      <c r="DOH35" s="20"/>
      <c r="DOI35"/>
      <c r="DOJ35" s="20"/>
      <c r="DOK35"/>
      <c r="DOL35" s="20"/>
      <c r="DOM35"/>
      <c r="DON35" s="20"/>
      <c r="DOO35"/>
      <c r="DOP35" s="20"/>
      <c r="DOQ35"/>
      <c r="DOR35" s="20"/>
      <c r="DOS35"/>
      <c r="DOT35" s="20"/>
      <c r="DOU35"/>
      <c r="DOV35" s="20"/>
      <c r="DOW35"/>
      <c r="DOX35" s="20"/>
      <c r="DOY35"/>
      <c r="DOZ35" s="20"/>
      <c r="DPA35"/>
      <c r="DPB35" s="20"/>
      <c r="DPC35"/>
      <c r="DPD35" s="20"/>
      <c r="DPE35"/>
      <c r="DPF35" s="20"/>
      <c r="DPG35"/>
      <c r="DPH35" s="20"/>
      <c r="DPI35"/>
      <c r="DPJ35" s="20"/>
      <c r="DPK35"/>
      <c r="DPL35" s="20"/>
      <c r="DPM35"/>
      <c r="DPN35" s="20"/>
      <c r="DPO35"/>
      <c r="DPP35" s="20"/>
      <c r="DPQ35"/>
      <c r="DPR35" s="20"/>
      <c r="DPS35"/>
      <c r="DPT35" s="20"/>
      <c r="DPU35"/>
      <c r="DPV35" s="20"/>
      <c r="DPW35"/>
      <c r="DPX35" s="20"/>
      <c r="DPY35"/>
      <c r="DPZ35" s="20"/>
      <c r="DQA35"/>
      <c r="DQB35" s="20"/>
      <c r="DQC35"/>
      <c r="DQD35" s="20"/>
      <c r="DQE35"/>
      <c r="DQF35" s="20"/>
      <c r="DQG35"/>
      <c r="DQH35" s="20"/>
      <c r="DQI35"/>
      <c r="DQJ35" s="20"/>
      <c r="DQK35"/>
      <c r="DQL35" s="20"/>
      <c r="DQM35"/>
      <c r="DQN35" s="20"/>
      <c r="DQO35"/>
      <c r="DQP35" s="20"/>
      <c r="DQQ35"/>
      <c r="DQR35" s="20"/>
      <c r="DQS35"/>
      <c r="DQT35" s="20"/>
      <c r="DQU35"/>
      <c r="DQV35" s="20"/>
      <c r="DQW35"/>
      <c r="DQX35" s="20"/>
      <c r="DQY35"/>
      <c r="DQZ35" s="20"/>
      <c r="DRA35"/>
      <c r="DRB35" s="20"/>
      <c r="DRC35"/>
      <c r="DRD35" s="20"/>
      <c r="DRE35"/>
      <c r="DRF35" s="20"/>
      <c r="DRG35"/>
      <c r="DRH35" s="20"/>
      <c r="DRI35"/>
      <c r="DRJ35" s="20"/>
      <c r="DRK35"/>
      <c r="DRL35" s="20"/>
      <c r="DRM35"/>
      <c r="DRN35" s="20"/>
      <c r="DRO35"/>
      <c r="DRP35" s="20"/>
      <c r="DRQ35"/>
      <c r="DRR35" s="20"/>
      <c r="DRS35"/>
      <c r="DRT35" s="20"/>
      <c r="DRU35"/>
      <c r="DRV35" s="20"/>
      <c r="DRW35"/>
      <c r="DRX35" s="20"/>
      <c r="DRY35"/>
      <c r="DRZ35" s="20"/>
      <c r="DSA35"/>
      <c r="DSB35" s="20"/>
      <c r="DSC35"/>
      <c r="DSD35" s="20"/>
      <c r="DSE35"/>
      <c r="DSF35" s="20"/>
      <c r="DSG35"/>
      <c r="DSH35" s="20"/>
      <c r="DSI35"/>
      <c r="DSJ35" s="20"/>
      <c r="DSK35"/>
      <c r="DSL35" s="20"/>
      <c r="DSM35"/>
      <c r="DSN35" s="20"/>
      <c r="DSO35"/>
      <c r="DSP35" s="20"/>
      <c r="DSQ35"/>
      <c r="DSR35" s="20"/>
      <c r="DSS35"/>
      <c r="DST35" s="20"/>
      <c r="DSU35"/>
      <c r="DSV35" s="20"/>
      <c r="DSW35"/>
      <c r="DSX35" s="20"/>
      <c r="DSY35"/>
      <c r="DSZ35" s="20"/>
      <c r="DTA35"/>
      <c r="DTB35" s="20"/>
      <c r="DTC35"/>
      <c r="DTD35" s="20"/>
      <c r="DTE35"/>
      <c r="DTF35" s="20"/>
      <c r="DTG35"/>
      <c r="DTH35" s="20"/>
      <c r="DTI35"/>
      <c r="DTJ35" s="20"/>
      <c r="DTK35"/>
      <c r="DTL35" s="20"/>
      <c r="DTM35"/>
      <c r="DTN35" s="20"/>
      <c r="DTO35"/>
      <c r="DTP35" s="20"/>
      <c r="DTQ35"/>
      <c r="DTR35" s="20"/>
      <c r="DTS35"/>
      <c r="DTT35" s="20"/>
      <c r="DTU35"/>
      <c r="DTV35" s="20"/>
      <c r="DTW35"/>
      <c r="DTX35" s="20"/>
      <c r="DTY35"/>
      <c r="DTZ35" s="20"/>
      <c r="DUA35"/>
      <c r="DUB35" s="20"/>
      <c r="DUC35"/>
      <c r="DUD35" s="20"/>
      <c r="DUE35"/>
      <c r="DUF35" s="20"/>
      <c r="DUG35"/>
      <c r="DUH35" s="20"/>
      <c r="DUI35"/>
      <c r="DUJ35" s="20"/>
      <c r="DUK35"/>
      <c r="DUL35" s="20"/>
      <c r="DUM35"/>
      <c r="DUN35" s="20"/>
      <c r="DUO35"/>
      <c r="DUP35" s="20"/>
      <c r="DUQ35"/>
      <c r="DUR35" s="20"/>
      <c r="DUS35"/>
      <c r="DUT35" s="20"/>
      <c r="DUU35"/>
      <c r="DUV35" s="20"/>
      <c r="DUW35"/>
      <c r="DUX35" s="20"/>
      <c r="DUY35"/>
      <c r="DUZ35" s="20"/>
      <c r="DVA35"/>
      <c r="DVB35" s="20"/>
      <c r="DVC35"/>
      <c r="DVD35" s="20"/>
      <c r="DVE35"/>
      <c r="DVF35" s="20"/>
      <c r="DVG35"/>
      <c r="DVH35" s="20"/>
      <c r="DVI35"/>
      <c r="DVJ35" s="20"/>
      <c r="DVK35"/>
      <c r="DVL35" s="20"/>
      <c r="DVM35"/>
      <c r="DVN35" s="20"/>
      <c r="DVO35"/>
      <c r="DVP35" s="20"/>
      <c r="DVQ35"/>
      <c r="DVR35" s="20"/>
      <c r="DVS35"/>
      <c r="DVT35" s="20"/>
      <c r="DVU35"/>
      <c r="DVV35" s="20"/>
      <c r="DVW35"/>
      <c r="DVX35" s="20"/>
      <c r="DVY35"/>
      <c r="DVZ35" s="20"/>
      <c r="DWA35"/>
      <c r="DWB35" s="20"/>
      <c r="DWC35"/>
      <c r="DWD35" s="20"/>
      <c r="DWE35"/>
      <c r="DWF35" s="20"/>
      <c r="DWG35"/>
      <c r="DWH35" s="20"/>
      <c r="DWI35"/>
      <c r="DWJ35" s="20"/>
      <c r="DWK35"/>
      <c r="DWL35" s="20"/>
      <c r="DWM35"/>
      <c r="DWN35" s="20"/>
      <c r="DWO35"/>
      <c r="DWP35" s="20"/>
      <c r="DWQ35"/>
      <c r="DWR35" s="20"/>
      <c r="DWS35"/>
      <c r="DWT35" s="20"/>
      <c r="DWU35"/>
      <c r="DWV35" s="20"/>
      <c r="DWW35"/>
      <c r="DWX35" s="20"/>
      <c r="DWY35"/>
      <c r="DWZ35" s="20"/>
      <c r="DXA35"/>
      <c r="DXB35" s="20"/>
      <c r="DXC35"/>
      <c r="DXD35" s="20"/>
      <c r="DXE35"/>
      <c r="DXF35" s="20"/>
      <c r="DXG35"/>
      <c r="DXH35" s="20"/>
      <c r="DXI35"/>
      <c r="DXJ35" s="20"/>
      <c r="DXK35"/>
      <c r="DXL35" s="20"/>
      <c r="DXM35"/>
      <c r="DXN35" s="20"/>
      <c r="DXO35"/>
      <c r="DXP35" s="20"/>
      <c r="DXQ35"/>
      <c r="DXR35" s="20"/>
      <c r="DXS35"/>
      <c r="DXT35" s="20"/>
      <c r="DXU35"/>
      <c r="DXV35" s="20"/>
      <c r="DXW35"/>
      <c r="DXX35" s="20"/>
      <c r="DXY35"/>
      <c r="DXZ35" s="20"/>
      <c r="DYA35"/>
      <c r="DYB35" s="20"/>
      <c r="DYC35"/>
      <c r="DYD35" s="20"/>
      <c r="DYE35"/>
      <c r="DYF35" s="20"/>
      <c r="DYG35"/>
      <c r="DYH35" s="20"/>
      <c r="DYI35"/>
      <c r="DYJ35" s="20"/>
      <c r="DYK35"/>
      <c r="DYL35" s="20"/>
      <c r="DYM35"/>
      <c r="DYN35" s="20"/>
      <c r="DYO35"/>
      <c r="DYP35" s="20"/>
      <c r="DYQ35"/>
      <c r="DYR35" s="20"/>
      <c r="DYS35"/>
      <c r="DYT35" s="20"/>
      <c r="DYU35"/>
      <c r="DYV35" s="20"/>
      <c r="DYW35"/>
      <c r="DYX35" s="20"/>
      <c r="DYY35"/>
      <c r="DYZ35" s="20"/>
      <c r="DZA35"/>
      <c r="DZB35" s="20"/>
      <c r="DZC35"/>
      <c r="DZD35" s="20"/>
      <c r="DZE35"/>
      <c r="DZF35" s="20"/>
      <c r="DZG35"/>
      <c r="DZH35" s="20"/>
      <c r="DZI35"/>
      <c r="DZJ35" s="20"/>
      <c r="DZK35"/>
      <c r="DZL35" s="20"/>
      <c r="DZM35"/>
      <c r="DZN35" s="20"/>
      <c r="DZO35"/>
      <c r="DZP35" s="20"/>
      <c r="DZQ35"/>
      <c r="DZR35" s="20"/>
      <c r="DZS35"/>
      <c r="DZT35" s="20"/>
      <c r="DZU35"/>
      <c r="DZV35" s="20"/>
      <c r="DZW35"/>
      <c r="DZX35" s="20"/>
      <c r="DZY35"/>
      <c r="DZZ35" s="20"/>
      <c r="EAA35"/>
      <c r="EAB35" s="20"/>
      <c r="EAC35"/>
      <c r="EAD35" s="20"/>
      <c r="EAE35"/>
      <c r="EAF35" s="20"/>
      <c r="EAG35"/>
      <c r="EAH35" s="20"/>
      <c r="EAI35"/>
      <c r="EAJ35" s="20"/>
      <c r="EAK35"/>
      <c r="EAL35" s="20"/>
      <c r="EAM35"/>
      <c r="EAN35" s="20"/>
      <c r="EAO35"/>
      <c r="EAP35" s="20"/>
      <c r="EAQ35"/>
      <c r="EAR35" s="20"/>
      <c r="EAS35"/>
      <c r="EAT35" s="20"/>
      <c r="EAU35"/>
      <c r="EAV35" s="20"/>
      <c r="EAW35"/>
      <c r="EAX35" s="20"/>
      <c r="EAY35"/>
      <c r="EAZ35" s="20"/>
      <c r="EBA35"/>
      <c r="EBB35" s="20"/>
      <c r="EBC35"/>
      <c r="EBD35" s="20"/>
      <c r="EBE35"/>
      <c r="EBF35" s="20"/>
      <c r="EBG35"/>
      <c r="EBH35" s="20"/>
      <c r="EBI35"/>
      <c r="EBJ35" s="20"/>
      <c r="EBK35"/>
      <c r="EBL35" s="20"/>
      <c r="EBM35"/>
      <c r="EBN35" s="20"/>
      <c r="EBO35"/>
      <c r="EBP35" s="20"/>
      <c r="EBQ35"/>
      <c r="EBR35" s="20"/>
      <c r="EBS35"/>
      <c r="EBT35" s="20"/>
      <c r="EBU35"/>
      <c r="EBV35" s="20"/>
      <c r="EBW35"/>
      <c r="EBX35" s="20"/>
      <c r="EBY35"/>
      <c r="EBZ35" s="20"/>
      <c r="ECA35"/>
      <c r="ECB35" s="20"/>
      <c r="ECC35"/>
      <c r="ECD35" s="20"/>
      <c r="ECE35"/>
      <c r="ECF35" s="20"/>
      <c r="ECG35"/>
      <c r="ECH35" s="20"/>
      <c r="ECI35"/>
      <c r="ECJ35" s="20"/>
      <c r="ECK35"/>
      <c r="ECL35" s="20"/>
      <c r="ECM35"/>
      <c r="ECN35" s="20"/>
      <c r="ECO35"/>
      <c r="ECP35" s="20"/>
      <c r="ECQ35"/>
      <c r="ECR35" s="20"/>
      <c r="ECS35"/>
      <c r="ECT35" s="20"/>
      <c r="ECU35"/>
      <c r="ECV35" s="20"/>
      <c r="ECW35"/>
      <c r="ECX35" s="20"/>
      <c r="ECY35"/>
      <c r="ECZ35" s="20"/>
      <c r="EDA35"/>
      <c r="EDB35" s="20"/>
      <c r="EDC35"/>
      <c r="EDD35" s="20"/>
      <c r="EDE35"/>
      <c r="EDF35" s="20"/>
      <c r="EDG35"/>
      <c r="EDH35" s="20"/>
      <c r="EDI35"/>
      <c r="EDJ35" s="20"/>
      <c r="EDK35"/>
      <c r="EDL35" s="20"/>
      <c r="EDM35"/>
      <c r="EDN35" s="20"/>
      <c r="EDO35"/>
      <c r="EDP35" s="20"/>
      <c r="EDQ35"/>
      <c r="EDR35" s="20"/>
      <c r="EDS35"/>
      <c r="EDT35" s="20"/>
      <c r="EDU35"/>
      <c r="EDV35" s="20"/>
      <c r="EDW35"/>
      <c r="EDX35" s="20"/>
      <c r="EDY35"/>
      <c r="EDZ35" s="20"/>
      <c r="EEA35"/>
      <c r="EEB35" s="20"/>
      <c r="EEC35"/>
      <c r="EED35" s="20"/>
      <c r="EEE35"/>
      <c r="EEF35" s="20"/>
      <c r="EEG35"/>
      <c r="EEH35" s="20"/>
      <c r="EEI35"/>
      <c r="EEJ35" s="20"/>
      <c r="EEK35"/>
      <c r="EEL35" s="20"/>
      <c r="EEM35"/>
      <c r="EEN35" s="20"/>
      <c r="EEO35"/>
      <c r="EEP35" s="20"/>
      <c r="EEQ35"/>
      <c r="EER35" s="20"/>
      <c r="EES35"/>
      <c r="EET35" s="20"/>
      <c r="EEU35"/>
      <c r="EEV35" s="20"/>
      <c r="EEW35"/>
      <c r="EEX35" s="20"/>
      <c r="EEY35"/>
      <c r="EEZ35" s="20"/>
      <c r="EFA35"/>
      <c r="EFB35" s="20"/>
      <c r="EFC35"/>
      <c r="EFD35" s="20"/>
      <c r="EFE35"/>
      <c r="EFF35" s="20"/>
      <c r="EFG35"/>
      <c r="EFH35" s="20"/>
      <c r="EFI35"/>
      <c r="EFJ35" s="20"/>
      <c r="EFK35"/>
      <c r="EFL35" s="20"/>
      <c r="EFM35"/>
      <c r="EFN35" s="20"/>
      <c r="EFO35"/>
      <c r="EFP35" s="20"/>
      <c r="EFQ35"/>
      <c r="EFR35" s="20"/>
      <c r="EFS35"/>
      <c r="EFT35" s="20"/>
      <c r="EFU35"/>
      <c r="EFV35" s="20"/>
      <c r="EFW35"/>
      <c r="EFX35" s="20"/>
      <c r="EFY35"/>
      <c r="EFZ35" s="20"/>
      <c r="EGA35"/>
      <c r="EGB35" s="20"/>
      <c r="EGC35"/>
      <c r="EGD35" s="20"/>
      <c r="EGE35"/>
      <c r="EGF35" s="20"/>
      <c r="EGG35"/>
      <c r="EGH35" s="20"/>
      <c r="EGI35"/>
      <c r="EGJ35" s="20"/>
      <c r="EGK35"/>
      <c r="EGL35" s="20"/>
      <c r="EGM35"/>
      <c r="EGN35" s="20"/>
      <c r="EGO35"/>
      <c r="EGP35" s="20"/>
      <c r="EGQ35"/>
      <c r="EGR35" s="20"/>
      <c r="EGS35"/>
      <c r="EGT35" s="20"/>
      <c r="EGU35"/>
      <c r="EGV35" s="20"/>
      <c r="EGW35"/>
      <c r="EGX35" s="20"/>
      <c r="EGY35"/>
      <c r="EGZ35" s="20"/>
      <c r="EHA35"/>
      <c r="EHB35" s="20"/>
      <c r="EHC35"/>
      <c r="EHD35" s="20"/>
      <c r="EHE35"/>
      <c r="EHF35" s="20"/>
      <c r="EHG35"/>
      <c r="EHH35" s="20"/>
      <c r="EHI35"/>
      <c r="EHJ35" s="20"/>
      <c r="EHK35"/>
      <c r="EHL35" s="20"/>
      <c r="EHM35"/>
      <c r="EHN35" s="20"/>
      <c r="EHO35"/>
      <c r="EHP35" s="20"/>
      <c r="EHQ35"/>
      <c r="EHR35" s="20"/>
      <c r="EHS35"/>
      <c r="EHT35" s="20"/>
      <c r="EHU35"/>
      <c r="EHV35" s="20"/>
      <c r="EHW35"/>
      <c r="EHX35" s="20"/>
      <c r="EHY35"/>
      <c r="EHZ35" s="20"/>
      <c r="EIA35"/>
      <c r="EIB35" s="20"/>
      <c r="EIC35"/>
      <c r="EID35" s="20"/>
      <c r="EIE35"/>
      <c r="EIF35" s="20"/>
      <c r="EIG35"/>
      <c r="EIH35" s="20"/>
      <c r="EII35"/>
      <c r="EIJ35" s="20"/>
      <c r="EIK35"/>
      <c r="EIL35" s="20"/>
      <c r="EIM35"/>
      <c r="EIN35" s="20"/>
      <c r="EIO35"/>
      <c r="EIP35" s="20"/>
      <c r="EIQ35"/>
      <c r="EIR35" s="20"/>
      <c r="EIS35"/>
      <c r="EIT35" s="20"/>
      <c r="EIU35"/>
      <c r="EIV35" s="20"/>
      <c r="EIW35"/>
      <c r="EIX35" s="20"/>
      <c r="EIY35"/>
      <c r="EIZ35" s="20"/>
      <c r="EJA35"/>
      <c r="EJB35" s="20"/>
      <c r="EJC35"/>
      <c r="EJD35" s="20"/>
      <c r="EJE35"/>
      <c r="EJF35" s="20"/>
      <c r="EJG35"/>
      <c r="EJH35" s="20"/>
      <c r="EJI35"/>
      <c r="EJJ35" s="20"/>
      <c r="EJK35"/>
      <c r="EJL35" s="20"/>
      <c r="EJM35"/>
      <c r="EJN35" s="20"/>
      <c r="EJO35"/>
      <c r="EJP35" s="20"/>
      <c r="EJQ35"/>
      <c r="EJR35" s="20"/>
      <c r="EJS35"/>
      <c r="EJT35" s="20"/>
      <c r="EJU35"/>
      <c r="EJV35" s="20"/>
      <c r="EJW35"/>
      <c r="EJX35" s="20"/>
      <c r="EJY35"/>
      <c r="EJZ35" s="20"/>
      <c r="EKA35"/>
      <c r="EKB35" s="20"/>
      <c r="EKC35"/>
      <c r="EKD35" s="20"/>
      <c r="EKE35"/>
      <c r="EKF35" s="20"/>
      <c r="EKG35"/>
      <c r="EKH35" s="20"/>
      <c r="EKI35"/>
      <c r="EKJ35" s="20"/>
      <c r="EKK35"/>
      <c r="EKL35" s="20"/>
      <c r="EKM35"/>
      <c r="EKN35" s="20"/>
      <c r="EKO35"/>
      <c r="EKP35" s="20"/>
      <c r="EKQ35"/>
      <c r="EKR35" s="20"/>
      <c r="EKS35"/>
      <c r="EKT35" s="20"/>
      <c r="EKU35"/>
      <c r="EKV35" s="20"/>
      <c r="EKW35"/>
      <c r="EKX35" s="20"/>
      <c r="EKY35"/>
      <c r="EKZ35" s="20"/>
      <c r="ELA35"/>
      <c r="ELB35" s="20"/>
      <c r="ELC35"/>
      <c r="ELD35" s="20"/>
      <c r="ELE35"/>
      <c r="ELF35" s="20"/>
      <c r="ELG35"/>
      <c r="ELH35" s="20"/>
      <c r="ELI35"/>
      <c r="ELJ35" s="20"/>
      <c r="ELK35"/>
      <c r="ELL35" s="20"/>
      <c r="ELM35"/>
      <c r="ELN35" s="20"/>
      <c r="ELO35"/>
      <c r="ELP35" s="20"/>
      <c r="ELQ35"/>
      <c r="ELR35" s="20"/>
      <c r="ELS35"/>
      <c r="ELT35" s="20"/>
      <c r="ELU35"/>
      <c r="ELV35" s="20"/>
      <c r="ELW35"/>
      <c r="ELX35" s="20"/>
      <c r="ELY35"/>
      <c r="ELZ35" s="20"/>
      <c r="EMA35"/>
      <c r="EMB35" s="20"/>
      <c r="EMC35"/>
      <c r="EMD35" s="20"/>
      <c r="EME35"/>
      <c r="EMF35" s="20"/>
      <c r="EMG35"/>
      <c r="EMH35" s="20"/>
      <c r="EMI35"/>
      <c r="EMJ35" s="20"/>
      <c r="EMK35"/>
      <c r="EML35" s="20"/>
      <c r="EMM35"/>
      <c r="EMN35" s="20"/>
      <c r="EMO35"/>
      <c r="EMP35" s="20"/>
      <c r="EMQ35"/>
      <c r="EMR35" s="20"/>
      <c r="EMS35"/>
      <c r="EMT35" s="20"/>
      <c r="EMU35"/>
      <c r="EMV35" s="20"/>
      <c r="EMW35"/>
      <c r="EMX35" s="20"/>
      <c r="EMY35"/>
      <c r="EMZ35" s="20"/>
      <c r="ENA35"/>
      <c r="ENB35" s="20"/>
      <c r="ENC35"/>
      <c r="END35" s="20"/>
      <c r="ENE35"/>
      <c r="ENF35" s="20"/>
      <c r="ENG35"/>
      <c r="ENH35" s="20"/>
      <c r="ENI35"/>
      <c r="ENJ35" s="20"/>
      <c r="ENK35"/>
      <c r="ENL35" s="20"/>
      <c r="ENM35"/>
      <c r="ENN35" s="20"/>
      <c r="ENO35"/>
      <c r="ENP35" s="20"/>
      <c r="ENQ35"/>
      <c r="ENR35" s="20"/>
      <c r="ENS35"/>
      <c r="ENT35" s="20"/>
      <c r="ENU35"/>
      <c r="ENV35" s="20"/>
      <c r="ENW35"/>
      <c r="ENX35" s="20"/>
      <c r="ENY35"/>
      <c r="ENZ35" s="20"/>
      <c r="EOA35"/>
      <c r="EOB35" s="20"/>
      <c r="EOC35"/>
      <c r="EOD35" s="20"/>
      <c r="EOE35"/>
      <c r="EOF35" s="20"/>
      <c r="EOG35"/>
      <c r="EOH35" s="20"/>
      <c r="EOI35"/>
      <c r="EOJ35" s="20"/>
      <c r="EOK35"/>
      <c r="EOL35" s="20"/>
      <c r="EOM35"/>
      <c r="EON35" s="20"/>
      <c r="EOO35"/>
      <c r="EOP35" s="20"/>
      <c r="EOQ35"/>
      <c r="EOR35" s="20"/>
      <c r="EOS35"/>
      <c r="EOT35" s="20"/>
      <c r="EOU35"/>
      <c r="EOV35" s="20"/>
      <c r="EOW35"/>
      <c r="EOX35" s="20"/>
      <c r="EOY35"/>
      <c r="EOZ35" s="20"/>
      <c r="EPA35"/>
      <c r="EPB35" s="20"/>
      <c r="EPC35"/>
      <c r="EPD35" s="20"/>
      <c r="EPE35"/>
      <c r="EPF35" s="20"/>
      <c r="EPG35"/>
      <c r="EPH35" s="20"/>
      <c r="EPI35"/>
      <c r="EPJ35" s="20"/>
      <c r="EPK35"/>
      <c r="EPL35" s="20"/>
      <c r="EPM35"/>
      <c r="EPN35" s="20"/>
      <c r="EPO35"/>
      <c r="EPP35" s="20"/>
      <c r="EPQ35"/>
      <c r="EPR35" s="20"/>
      <c r="EPS35"/>
      <c r="EPT35" s="20"/>
      <c r="EPU35"/>
      <c r="EPV35" s="20"/>
      <c r="EPW35"/>
      <c r="EPX35" s="20"/>
      <c r="EPY35"/>
      <c r="EPZ35" s="20"/>
      <c r="EQA35"/>
      <c r="EQB35" s="20"/>
      <c r="EQC35"/>
      <c r="EQD35" s="20"/>
      <c r="EQE35"/>
      <c r="EQF35" s="20"/>
      <c r="EQG35"/>
      <c r="EQH35" s="20"/>
      <c r="EQI35"/>
      <c r="EQJ35" s="20"/>
      <c r="EQK35"/>
      <c r="EQL35" s="20"/>
      <c r="EQM35"/>
      <c r="EQN35" s="20"/>
      <c r="EQO35"/>
      <c r="EQP35" s="20"/>
      <c r="EQQ35"/>
      <c r="EQR35" s="20"/>
      <c r="EQS35"/>
      <c r="EQT35" s="20"/>
      <c r="EQU35"/>
      <c r="EQV35" s="20"/>
      <c r="EQW35"/>
      <c r="EQX35" s="20"/>
      <c r="EQY35"/>
      <c r="EQZ35" s="20"/>
      <c r="ERA35"/>
      <c r="ERB35" s="20"/>
      <c r="ERC35"/>
      <c r="ERD35" s="20"/>
      <c r="ERE35"/>
      <c r="ERF35" s="20"/>
      <c r="ERG35"/>
      <c r="ERH35" s="20"/>
      <c r="ERI35"/>
      <c r="ERJ35" s="20"/>
      <c r="ERK35"/>
      <c r="ERL35" s="20"/>
      <c r="ERM35"/>
      <c r="ERN35" s="20"/>
      <c r="ERO35"/>
      <c r="ERP35" s="20"/>
      <c r="ERQ35"/>
      <c r="ERR35" s="20"/>
      <c r="ERS35"/>
      <c r="ERT35" s="20"/>
      <c r="ERU35"/>
      <c r="ERV35" s="20"/>
      <c r="ERW35"/>
      <c r="ERX35" s="20"/>
      <c r="ERY35"/>
      <c r="ERZ35" s="20"/>
      <c r="ESA35"/>
      <c r="ESB35" s="20"/>
      <c r="ESC35"/>
      <c r="ESD35" s="20"/>
      <c r="ESE35"/>
      <c r="ESF35" s="20"/>
      <c r="ESG35"/>
      <c r="ESH35" s="20"/>
      <c r="ESI35"/>
      <c r="ESJ35" s="20"/>
      <c r="ESK35"/>
      <c r="ESL35" s="20"/>
      <c r="ESM35"/>
      <c r="ESN35" s="20"/>
      <c r="ESO35"/>
      <c r="ESP35" s="20"/>
      <c r="ESQ35"/>
      <c r="ESR35" s="20"/>
      <c r="ESS35"/>
      <c r="EST35" s="20"/>
      <c r="ESU35"/>
      <c r="ESV35" s="20"/>
      <c r="ESW35"/>
      <c r="ESX35" s="20"/>
      <c r="ESY35"/>
      <c r="ESZ35" s="20"/>
      <c r="ETA35"/>
      <c r="ETB35" s="20"/>
      <c r="ETC35"/>
      <c r="ETD35" s="20"/>
      <c r="ETE35"/>
      <c r="ETF35" s="20"/>
      <c r="ETG35"/>
      <c r="ETH35" s="20"/>
      <c r="ETI35"/>
      <c r="ETJ35" s="20"/>
      <c r="ETK35"/>
      <c r="ETL35" s="20"/>
      <c r="ETM35"/>
      <c r="ETN35" s="20"/>
      <c r="ETO35"/>
      <c r="ETP35" s="20"/>
      <c r="ETQ35"/>
      <c r="ETR35" s="20"/>
      <c r="ETS35"/>
      <c r="ETT35" s="20"/>
      <c r="ETU35"/>
      <c r="ETV35" s="20"/>
      <c r="ETW35"/>
      <c r="ETX35" s="20"/>
      <c r="ETY35"/>
      <c r="ETZ35" s="20"/>
      <c r="EUA35"/>
      <c r="EUB35" s="20"/>
      <c r="EUC35"/>
      <c r="EUD35" s="20"/>
      <c r="EUE35"/>
      <c r="EUF35" s="20"/>
      <c r="EUG35"/>
      <c r="EUH35" s="20"/>
      <c r="EUI35"/>
      <c r="EUJ35" s="20"/>
      <c r="EUK35"/>
      <c r="EUL35" s="20"/>
      <c r="EUM35"/>
      <c r="EUN35" s="20"/>
      <c r="EUO35"/>
      <c r="EUP35" s="20"/>
      <c r="EUQ35"/>
      <c r="EUR35" s="20"/>
      <c r="EUS35"/>
      <c r="EUT35" s="20"/>
      <c r="EUU35"/>
      <c r="EUV35" s="20"/>
      <c r="EUW35"/>
      <c r="EUX35" s="20"/>
      <c r="EUY35"/>
      <c r="EUZ35" s="20"/>
      <c r="EVA35"/>
      <c r="EVB35" s="20"/>
      <c r="EVC35"/>
      <c r="EVD35" s="20"/>
      <c r="EVE35"/>
      <c r="EVF35" s="20"/>
      <c r="EVG35"/>
      <c r="EVH35" s="20"/>
      <c r="EVI35"/>
      <c r="EVJ35" s="20"/>
      <c r="EVK35"/>
      <c r="EVL35" s="20"/>
      <c r="EVM35"/>
      <c r="EVN35" s="20"/>
      <c r="EVO35"/>
      <c r="EVP35" s="20"/>
      <c r="EVQ35"/>
      <c r="EVR35" s="20"/>
      <c r="EVS35"/>
      <c r="EVT35" s="20"/>
      <c r="EVU35"/>
      <c r="EVV35" s="20"/>
      <c r="EVW35"/>
      <c r="EVX35" s="20"/>
      <c r="EVY35"/>
      <c r="EVZ35" s="20"/>
      <c r="EWA35"/>
      <c r="EWB35" s="20"/>
      <c r="EWC35"/>
      <c r="EWD35" s="20"/>
      <c r="EWE35"/>
      <c r="EWF35" s="20"/>
      <c r="EWG35"/>
      <c r="EWH35" s="20"/>
      <c r="EWI35"/>
      <c r="EWJ35" s="20"/>
      <c r="EWK35"/>
      <c r="EWL35" s="20"/>
      <c r="EWM35"/>
      <c r="EWN35" s="20"/>
      <c r="EWO35"/>
      <c r="EWP35" s="20"/>
      <c r="EWQ35"/>
      <c r="EWR35" s="20"/>
      <c r="EWS35"/>
      <c r="EWT35" s="20"/>
      <c r="EWU35"/>
      <c r="EWV35" s="20"/>
      <c r="EWW35"/>
      <c r="EWX35" s="20"/>
      <c r="EWY35"/>
      <c r="EWZ35" s="20"/>
      <c r="EXA35"/>
      <c r="EXB35" s="20"/>
      <c r="EXC35"/>
      <c r="EXD35" s="20"/>
      <c r="EXE35"/>
      <c r="EXF35" s="20"/>
      <c r="EXG35"/>
      <c r="EXH35" s="20"/>
      <c r="EXI35"/>
      <c r="EXJ35" s="20"/>
      <c r="EXK35"/>
      <c r="EXL35" s="20"/>
      <c r="EXM35"/>
      <c r="EXN35" s="20"/>
      <c r="EXO35"/>
      <c r="EXP35" s="20"/>
      <c r="EXQ35"/>
      <c r="EXR35" s="20"/>
      <c r="EXS35"/>
      <c r="EXT35" s="20"/>
      <c r="EXU35"/>
      <c r="EXV35" s="20"/>
      <c r="EXW35"/>
      <c r="EXX35" s="20"/>
      <c r="EXY35"/>
      <c r="EXZ35" s="20"/>
      <c r="EYA35"/>
      <c r="EYB35" s="20"/>
      <c r="EYC35"/>
      <c r="EYD35" s="20"/>
      <c r="EYE35"/>
      <c r="EYF35" s="20"/>
      <c r="EYG35"/>
      <c r="EYH35" s="20"/>
      <c r="EYI35"/>
      <c r="EYJ35" s="20"/>
      <c r="EYK35"/>
      <c r="EYL35" s="20"/>
      <c r="EYM35"/>
      <c r="EYN35" s="20"/>
      <c r="EYO35"/>
      <c r="EYP35" s="20"/>
      <c r="EYQ35"/>
      <c r="EYR35" s="20"/>
      <c r="EYS35"/>
      <c r="EYT35" s="20"/>
      <c r="EYU35"/>
      <c r="EYV35" s="20"/>
      <c r="EYW35"/>
      <c r="EYX35" s="20"/>
      <c r="EYY35"/>
      <c r="EYZ35" s="20"/>
      <c r="EZA35"/>
      <c r="EZB35" s="20"/>
      <c r="EZC35"/>
      <c r="EZD35" s="20"/>
      <c r="EZE35"/>
      <c r="EZF35" s="20"/>
      <c r="EZG35"/>
      <c r="EZH35" s="20"/>
      <c r="EZI35"/>
      <c r="EZJ35" s="20"/>
      <c r="EZK35"/>
      <c r="EZL35" s="20"/>
      <c r="EZM35"/>
      <c r="EZN35" s="20"/>
      <c r="EZO35"/>
      <c r="EZP35" s="20"/>
      <c r="EZQ35"/>
      <c r="EZR35" s="20"/>
      <c r="EZS35"/>
      <c r="EZT35" s="20"/>
      <c r="EZU35"/>
      <c r="EZV35" s="20"/>
      <c r="EZW35"/>
      <c r="EZX35" s="20"/>
      <c r="EZY35"/>
      <c r="EZZ35" s="20"/>
      <c r="FAA35"/>
      <c r="FAB35" s="20"/>
      <c r="FAC35"/>
      <c r="FAD35" s="20"/>
      <c r="FAE35"/>
      <c r="FAF35" s="20"/>
      <c r="FAG35"/>
      <c r="FAH35" s="20"/>
      <c r="FAI35"/>
      <c r="FAJ35" s="20"/>
      <c r="FAK35"/>
      <c r="FAL35" s="20"/>
      <c r="FAM35"/>
      <c r="FAN35" s="20"/>
      <c r="FAO35"/>
      <c r="FAP35" s="20"/>
      <c r="FAQ35"/>
      <c r="FAR35" s="20"/>
      <c r="FAS35"/>
      <c r="FAT35" s="20"/>
      <c r="FAU35"/>
      <c r="FAV35" s="20"/>
      <c r="FAW35"/>
      <c r="FAX35" s="20"/>
      <c r="FAY35"/>
      <c r="FAZ35" s="20"/>
      <c r="FBA35"/>
      <c r="FBB35" s="20"/>
      <c r="FBC35"/>
      <c r="FBD35" s="20"/>
      <c r="FBE35"/>
      <c r="FBF35" s="20"/>
      <c r="FBG35"/>
      <c r="FBH35" s="20"/>
      <c r="FBI35"/>
      <c r="FBJ35" s="20"/>
      <c r="FBK35"/>
      <c r="FBL35" s="20"/>
      <c r="FBM35"/>
      <c r="FBN35" s="20"/>
      <c r="FBO35"/>
      <c r="FBP35" s="20"/>
      <c r="FBQ35"/>
      <c r="FBR35" s="20"/>
      <c r="FBS35"/>
      <c r="FBT35" s="20"/>
      <c r="FBU35"/>
      <c r="FBV35" s="20"/>
      <c r="FBW35"/>
      <c r="FBX35" s="20"/>
      <c r="FBY35"/>
      <c r="FBZ35" s="20"/>
      <c r="FCA35"/>
      <c r="FCB35" s="20"/>
      <c r="FCC35"/>
      <c r="FCD35" s="20"/>
      <c r="FCE35"/>
      <c r="FCF35" s="20"/>
      <c r="FCG35"/>
      <c r="FCH35" s="20"/>
      <c r="FCI35"/>
      <c r="FCJ35" s="20"/>
      <c r="FCK35"/>
      <c r="FCL35" s="20"/>
      <c r="FCM35"/>
      <c r="FCN35" s="20"/>
      <c r="FCO35"/>
      <c r="FCP35" s="20"/>
      <c r="FCQ35"/>
      <c r="FCR35" s="20"/>
      <c r="FCS35"/>
      <c r="FCT35" s="20"/>
      <c r="FCU35"/>
      <c r="FCV35" s="20"/>
      <c r="FCW35"/>
      <c r="FCX35" s="20"/>
      <c r="FCY35"/>
      <c r="FCZ35" s="20"/>
      <c r="FDA35"/>
      <c r="FDB35" s="20"/>
      <c r="FDC35"/>
      <c r="FDD35" s="20"/>
      <c r="FDE35"/>
      <c r="FDF35" s="20"/>
      <c r="FDG35"/>
      <c r="FDH35" s="20"/>
      <c r="FDI35"/>
      <c r="FDJ35" s="20"/>
      <c r="FDK35"/>
      <c r="FDL35" s="20"/>
      <c r="FDM35"/>
      <c r="FDN35" s="20"/>
      <c r="FDO35"/>
      <c r="FDP35" s="20"/>
      <c r="FDQ35"/>
      <c r="FDR35" s="20"/>
      <c r="FDS35"/>
      <c r="FDT35" s="20"/>
      <c r="FDU35"/>
      <c r="FDV35" s="20"/>
      <c r="FDW35"/>
      <c r="FDX35" s="20"/>
      <c r="FDY35"/>
      <c r="FDZ35" s="20"/>
      <c r="FEA35"/>
      <c r="FEB35" s="20"/>
      <c r="FEC35"/>
      <c r="FED35" s="20"/>
      <c r="FEE35"/>
      <c r="FEF35" s="20"/>
      <c r="FEG35"/>
      <c r="FEH35" s="20"/>
      <c r="FEI35"/>
      <c r="FEJ35" s="20"/>
      <c r="FEK35"/>
      <c r="FEL35" s="20"/>
      <c r="FEM35"/>
      <c r="FEN35" s="20"/>
      <c r="FEO35"/>
      <c r="FEP35" s="20"/>
      <c r="FEQ35"/>
      <c r="FER35" s="20"/>
      <c r="FES35"/>
      <c r="FET35" s="20"/>
      <c r="FEU35"/>
      <c r="FEV35" s="20"/>
      <c r="FEW35"/>
      <c r="FEX35" s="20"/>
      <c r="FEY35"/>
      <c r="FEZ35" s="20"/>
      <c r="FFA35"/>
      <c r="FFB35" s="20"/>
      <c r="FFC35"/>
      <c r="FFD35" s="20"/>
      <c r="FFE35"/>
      <c r="FFF35" s="20"/>
      <c r="FFG35"/>
      <c r="FFH35" s="20"/>
      <c r="FFI35"/>
      <c r="FFJ35" s="20"/>
      <c r="FFK35"/>
      <c r="FFL35" s="20"/>
      <c r="FFM35"/>
      <c r="FFN35" s="20"/>
      <c r="FFO35"/>
      <c r="FFP35" s="20"/>
      <c r="FFQ35"/>
      <c r="FFR35" s="20"/>
      <c r="FFS35"/>
      <c r="FFT35" s="20"/>
      <c r="FFU35"/>
      <c r="FFV35" s="20"/>
      <c r="FFW35"/>
      <c r="FFX35" s="20"/>
      <c r="FFY35"/>
      <c r="FFZ35" s="20"/>
      <c r="FGA35"/>
      <c r="FGB35" s="20"/>
      <c r="FGC35"/>
      <c r="FGD35" s="20"/>
      <c r="FGE35"/>
      <c r="FGF35" s="20"/>
      <c r="FGG35"/>
      <c r="FGH35" s="20"/>
      <c r="FGI35"/>
      <c r="FGJ35" s="20"/>
      <c r="FGK35"/>
      <c r="FGL35" s="20"/>
      <c r="FGM35"/>
      <c r="FGN35" s="20"/>
      <c r="FGO35"/>
      <c r="FGP35" s="20"/>
      <c r="FGQ35"/>
      <c r="FGR35" s="20"/>
      <c r="FGS35"/>
      <c r="FGT35" s="20"/>
      <c r="FGU35"/>
      <c r="FGV35" s="20"/>
      <c r="FGW35"/>
      <c r="FGX35" s="20"/>
      <c r="FGY35"/>
      <c r="FGZ35" s="20"/>
      <c r="FHA35"/>
      <c r="FHB35" s="20"/>
      <c r="FHC35"/>
      <c r="FHD35" s="20"/>
      <c r="FHE35"/>
      <c r="FHF35" s="20"/>
      <c r="FHG35"/>
      <c r="FHH35" s="20"/>
      <c r="FHI35"/>
      <c r="FHJ35" s="20"/>
      <c r="FHK35"/>
      <c r="FHL35" s="20"/>
      <c r="FHM35"/>
      <c r="FHN35" s="20"/>
      <c r="FHO35"/>
      <c r="FHP35" s="20"/>
      <c r="FHQ35"/>
      <c r="FHR35" s="20"/>
      <c r="FHS35"/>
      <c r="FHT35" s="20"/>
      <c r="FHU35"/>
      <c r="FHV35" s="20"/>
      <c r="FHW35"/>
      <c r="FHX35" s="20"/>
      <c r="FHY35"/>
      <c r="FHZ35" s="20"/>
      <c r="FIA35"/>
      <c r="FIB35" s="20"/>
      <c r="FIC35"/>
      <c r="FID35" s="20"/>
      <c r="FIE35"/>
      <c r="FIF35" s="20"/>
      <c r="FIG35"/>
      <c r="FIH35" s="20"/>
      <c r="FII35"/>
      <c r="FIJ35" s="20"/>
      <c r="FIK35"/>
      <c r="FIL35" s="20"/>
      <c r="FIM35"/>
      <c r="FIN35" s="20"/>
      <c r="FIO35"/>
      <c r="FIP35" s="20"/>
      <c r="FIQ35"/>
      <c r="FIR35" s="20"/>
      <c r="FIS35"/>
      <c r="FIT35" s="20"/>
      <c r="FIU35"/>
      <c r="FIV35" s="20"/>
      <c r="FIW35"/>
      <c r="FIX35" s="20"/>
      <c r="FIY35"/>
      <c r="FIZ35" s="20"/>
      <c r="FJA35"/>
      <c r="FJB35" s="20"/>
      <c r="FJC35"/>
      <c r="FJD35" s="20"/>
      <c r="FJE35"/>
      <c r="FJF35" s="20"/>
      <c r="FJG35"/>
      <c r="FJH35" s="20"/>
      <c r="FJI35"/>
      <c r="FJJ35" s="20"/>
      <c r="FJK35"/>
      <c r="FJL35" s="20"/>
      <c r="FJM35"/>
      <c r="FJN35" s="20"/>
      <c r="FJO35"/>
      <c r="FJP35" s="20"/>
      <c r="FJQ35"/>
      <c r="FJR35" s="20"/>
      <c r="FJS35"/>
      <c r="FJT35" s="20"/>
      <c r="FJU35"/>
      <c r="FJV35" s="20"/>
      <c r="FJW35"/>
      <c r="FJX35" s="20"/>
      <c r="FJY35"/>
      <c r="FJZ35" s="20"/>
      <c r="FKA35"/>
      <c r="FKB35" s="20"/>
      <c r="FKC35"/>
      <c r="FKD35" s="20"/>
      <c r="FKE35"/>
      <c r="FKF35" s="20"/>
      <c r="FKG35"/>
      <c r="FKH35" s="20"/>
      <c r="FKI35"/>
      <c r="FKJ35" s="20"/>
      <c r="FKK35"/>
      <c r="FKL35" s="20"/>
      <c r="FKM35"/>
      <c r="FKN35" s="20"/>
      <c r="FKO35"/>
      <c r="FKP35" s="20"/>
      <c r="FKQ35"/>
      <c r="FKR35" s="20"/>
      <c r="FKS35"/>
      <c r="FKT35" s="20"/>
      <c r="FKU35"/>
      <c r="FKV35" s="20"/>
      <c r="FKW35"/>
      <c r="FKX35" s="20"/>
      <c r="FKY35"/>
      <c r="FKZ35" s="20"/>
      <c r="FLA35"/>
      <c r="FLB35" s="20"/>
      <c r="FLC35"/>
      <c r="FLD35" s="20"/>
      <c r="FLE35"/>
      <c r="FLF35" s="20"/>
      <c r="FLG35"/>
      <c r="FLH35" s="20"/>
      <c r="FLI35"/>
      <c r="FLJ35" s="20"/>
      <c r="FLK35"/>
      <c r="FLL35" s="20"/>
      <c r="FLM35"/>
      <c r="FLN35" s="20"/>
      <c r="FLO35"/>
      <c r="FLP35" s="20"/>
      <c r="FLQ35"/>
      <c r="FLR35" s="20"/>
      <c r="FLS35"/>
      <c r="FLT35" s="20"/>
      <c r="FLU35"/>
      <c r="FLV35" s="20"/>
      <c r="FLW35"/>
      <c r="FLX35" s="20"/>
      <c r="FLY35"/>
      <c r="FLZ35" s="20"/>
      <c r="FMA35"/>
      <c r="FMB35" s="20"/>
      <c r="FMC35"/>
      <c r="FMD35" s="20"/>
      <c r="FME35"/>
      <c r="FMF35" s="20"/>
      <c r="FMG35"/>
      <c r="FMH35" s="20"/>
      <c r="FMI35"/>
      <c r="FMJ35" s="20"/>
      <c r="FMK35"/>
      <c r="FML35" s="20"/>
      <c r="FMM35"/>
      <c r="FMN35" s="20"/>
      <c r="FMO35"/>
      <c r="FMP35" s="20"/>
      <c r="FMQ35"/>
      <c r="FMR35" s="20"/>
      <c r="FMS35"/>
      <c r="FMT35" s="20"/>
      <c r="FMU35"/>
      <c r="FMV35" s="20"/>
      <c r="FMW35"/>
      <c r="FMX35" s="20"/>
      <c r="FMY35"/>
      <c r="FMZ35" s="20"/>
      <c r="FNA35"/>
      <c r="FNB35" s="20"/>
      <c r="FNC35"/>
      <c r="FND35" s="20"/>
      <c r="FNE35"/>
      <c r="FNF35" s="20"/>
      <c r="FNG35"/>
      <c r="FNH35" s="20"/>
      <c r="FNI35"/>
      <c r="FNJ35" s="20"/>
      <c r="FNK35"/>
      <c r="FNL35" s="20"/>
      <c r="FNM35"/>
      <c r="FNN35" s="20"/>
      <c r="FNO35"/>
      <c r="FNP35" s="20"/>
      <c r="FNQ35"/>
      <c r="FNR35" s="20"/>
      <c r="FNS35"/>
      <c r="FNT35" s="20"/>
      <c r="FNU35"/>
      <c r="FNV35" s="20"/>
      <c r="FNW35"/>
      <c r="FNX35" s="20"/>
      <c r="FNY35"/>
      <c r="FNZ35" s="20"/>
      <c r="FOA35"/>
      <c r="FOB35" s="20"/>
      <c r="FOC35"/>
      <c r="FOD35" s="20"/>
      <c r="FOE35"/>
      <c r="FOF35" s="20"/>
      <c r="FOG35"/>
      <c r="FOH35" s="20"/>
      <c r="FOI35"/>
      <c r="FOJ35" s="20"/>
      <c r="FOK35"/>
      <c r="FOL35" s="20"/>
      <c r="FOM35"/>
      <c r="FON35" s="20"/>
      <c r="FOO35"/>
      <c r="FOP35" s="20"/>
      <c r="FOQ35"/>
      <c r="FOR35" s="20"/>
      <c r="FOS35"/>
      <c r="FOT35" s="20"/>
      <c r="FOU35"/>
      <c r="FOV35" s="20"/>
      <c r="FOW35"/>
      <c r="FOX35" s="20"/>
      <c r="FOY35"/>
      <c r="FOZ35" s="20"/>
      <c r="FPA35"/>
      <c r="FPB35" s="20"/>
      <c r="FPC35"/>
      <c r="FPD35" s="20"/>
      <c r="FPE35"/>
      <c r="FPF35" s="20"/>
      <c r="FPG35"/>
      <c r="FPH35" s="20"/>
      <c r="FPI35"/>
      <c r="FPJ35" s="20"/>
      <c r="FPK35"/>
      <c r="FPL35" s="20"/>
      <c r="FPM35"/>
      <c r="FPN35" s="20"/>
      <c r="FPO35"/>
      <c r="FPP35" s="20"/>
      <c r="FPQ35"/>
      <c r="FPR35" s="20"/>
      <c r="FPS35"/>
      <c r="FPT35" s="20"/>
      <c r="FPU35"/>
      <c r="FPV35" s="20"/>
      <c r="FPW35"/>
      <c r="FPX35" s="20"/>
      <c r="FPY35"/>
      <c r="FPZ35" s="20"/>
      <c r="FQA35"/>
      <c r="FQB35" s="20"/>
      <c r="FQC35"/>
      <c r="FQD35" s="20"/>
      <c r="FQE35"/>
      <c r="FQF35" s="20"/>
      <c r="FQG35"/>
      <c r="FQH35" s="20"/>
      <c r="FQI35"/>
      <c r="FQJ35" s="20"/>
      <c r="FQK35"/>
      <c r="FQL35" s="20"/>
      <c r="FQM35"/>
      <c r="FQN35" s="20"/>
      <c r="FQO35"/>
      <c r="FQP35" s="20"/>
      <c r="FQQ35"/>
      <c r="FQR35" s="20"/>
      <c r="FQS35"/>
      <c r="FQT35" s="20"/>
      <c r="FQU35"/>
      <c r="FQV35" s="20"/>
      <c r="FQW35"/>
      <c r="FQX35" s="20"/>
      <c r="FQY35"/>
      <c r="FQZ35" s="20"/>
      <c r="FRA35"/>
      <c r="FRB35" s="20"/>
      <c r="FRC35"/>
      <c r="FRD35" s="20"/>
      <c r="FRE35"/>
      <c r="FRF35" s="20"/>
      <c r="FRG35"/>
      <c r="FRH35" s="20"/>
      <c r="FRI35"/>
      <c r="FRJ35" s="20"/>
      <c r="FRK35"/>
      <c r="FRL35" s="20"/>
      <c r="FRM35"/>
      <c r="FRN35" s="20"/>
      <c r="FRO35"/>
      <c r="FRP35" s="20"/>
      <c r="FRQ35"/>
      <c r="FRR35" s="20"/>
      <c r="FRS35"/>
      <c r="FRT35" s="20"/>
      <c r="FRU35"/>
      <c r="FRV35" s="20"/>
      <c r="FRW35"/>
      <c r="FRX35" s="20"/>
      <c r="FRY35"/>
      <c r="FRZ35" s="20"/>
      <c r="FSA35"/>
      <c r="FSB35" s="20"/>
      <c r="FSC35"/>
      <c r="FSD35" s="20"/>
      <c r="FSE35"/>
      <c r="FSF35" s="20"/>
      <c r="FSG35"/>
      <c r="FSH35" s="20"/>
      <c r="FSI35"/>
      <c r="FSJ35" s="20"/>
      <c r="FSK35"/>
      <c r="FSL35" s="20"/>
      <c r="FSM35"/>
      <c r="FSN35" s="20"/>
      <c r="FSO35"/>
      <c r="FSP35" s="20"/>
      <c r="FSQ35"/>
      <c r="FSR35" s="20"/>
      <c r="FSS35"/>
      <c r="FST35" s="20"/>
      <c r="FSU35"/>
      <c r="FSV35" s="20"/>
      <c r="FSW35"/>
      <c r="FSX35" s="20"/>
      <c r="FSY35"/>
      <c r="FSZ35" s="20"/>
      <c r="FTA35"/>
      <c r="FTB35" s="20"/>
      <c r="FTC35"/>
      <c r="FTD35" s="20"/>
      <c r="FTE35"/>
      <c r="FTF35" s="20"/>
      <c r="FTG35"/>
      <c r="FTH35" s="20"/>
      <c r="FTI35"/>
      <c r="FTJ35" s="20"/>
      <c r="FTK35"/>
      <c r="FTL35" s="20"/>
      <c r="FTM35"/>
      <c r="FTN35" s="20"/>
      <c r="FTO35"/>
      <c r="FTP35" s="20"/>
      <c r="FTQ35"/>
      <c r="FTR35" s="20"/>
      <c r="FTS35"/>
      <c r="FTT35" s="20"/>
      <c r="FTU35"/>
      <c r="FTV35" s="20"/>
      <c r="FTW35"/>
      <c r="FTX35" s="20"/>
      <c r="FTY35"/>
      <c r="FTZ35" s="20"/>
      <c r="FUA35"/>
      <c r="FUB35" s="20"/>
      <c r="FUC35"/>
      <c r="FUD35" s="20"/>
      <c r="FUE35"/>
      <c r="FUF35" s="20"/>
      <c r="FUG35"/>
      <c r="FUH35" s="20"/>
      <c r="FUI35"/>
      <c r="FUJ35" s="20"/>
      <c r="FUK35"/>
      <c r="FUL35" s="20"/>
      <c r="FUM35"/>
      <c r="FUN35" s="20"/>
      <c r="FUO35"/>
      <c r="FUP35" s="20"/>
      <c r="FUQ35"/>
      <c r="FUR35" s="20"/>
      <c r="FUS35"/>
      <c r="FUT35" s="20"/>
      <c r="FUU35"/>
      <c r="FUV35" s="20"/>
      <c r="FUW35"/>
      <c r="FUX35" s="20"/>
      <c r="FUY35"/>
      <c r="FUZ35" s="20"/>
      <c r="FVA35"/>
      <c r="FVB35" s="20"/>
      <c r="FVC35"/>
      <c r="FVD35" s="20"/>
      <c r="FVE35"/>
      <c r="FVF35" s="20"/>
      <c r="FVG35"/>
      <c r="FVH35" s="20"/>
      <c r="FVI35"/>
      <c r="FVJ35" s="20"/>
      <c r="FVK35"/>
      <c r="FVL35" s="20"/>
      <c r="FVM35"/>
      <c r="FVN35" s="20"/>
      <c r="FVO35"/>
      <c r="FVP35" s="20"/>
      <c r="FVQ35"/>
      <c r="FVR35" s="20"/>
      <c r="FVS35"/>
      <c r="FVT35" s="20"/>
      <c r="FVU35"/>
      <c r="FVV35" s="20"/>
      <c r="FVW35"/>
      <c r="FVX35" s="20"/>
      <c r="FVY35"/>
      <c r="FVZ35" s="20"/>
      <c r="FWA35"/>
      <c r="FWB35" s="20"/>
      <c r="FWC35"/>
      <c r="FWD35" s="20"/>
      <c r="FWE35"/>
      <c r="FWF35" s="20"/>
      <c r="FWG35"/>
      <c r="FWH35" s="20"/>
      <c r="FWI35"/>
      <c r="FWJ35" s="20"/>
      <c r="FWK35"/>
      <c r="FWL35" s="20"/>
      <c r="FWM35"/>
      <c r="FWN35" s="20"/>
      <c r="FWO35"/>
      <c r="FWP35" s="20"/>
      <c r="FWQ35"/>
      <c r="FWR35" s="20"/>
      <c r="FWS35"/>
      <c r="FWT35" s="20"/>
      <c r="FWU35"/>
      <c r="FWV35" s="20"/>
      <c r="FWW35"/>
      <c r="FWX35" s="20"/>
      <c r="FWY35"/>
      <c r="FWZ35" s="20"/>
      <c r="FXA35"/>
      <c r="FXB35" s="20"/>
      <c r="FXC35"/>
      <c r="FXD35" s="20"/>
      <c r="FXE35"/>
      <c r="FXF35" s="20"/>
      <c r="FXG35"/>
      <c r="FXH35" s="20"/>
      <c r="FXI35"/>
      <c r="FXJ35" s="20"/>
      <c r="FXK35"/>
      <c r="FXL35" s="20"/>
      <c r="FXM35"/>
      <c r="FXN35" s="20"/>
      <c r="FXO35"/>
      <c r="FXP35" s="20"/>
      <c r="FXQ35"/>
      <c r="FXR35" s="20"/>
      <c r="FXS35"/>
      <c r="FXT35" s="20"/>
      <c r="FXU35"/>
      <c r="FXV35" s="20"/>
      <c r="FXW35"/>
      <c r="FXX35" s="20"/>
      <c r="FXY35"/>
      <c r="FXZ35" s="20"/>
      <c r="FYA35"/>
      <c r="FYB35" s="20"/>
      <c r="FYC35"/>
      <c r="FYD35" s="20"/>
      <c r="FYE35"/>
      <c r="FYF35" s="20"/>
      <c r="FYG35"/>
      <c r="FYH35" s="20"/>
      <c r="FYI35"/>
      <c r="FYJ35" s="20"/>
      <c r="FYK35"/>
      <c r="FYL35" s="20"/>
      <c r="FYM35"/>
      <c r="FYN35" s="20"/>
      <c r="FYO35"/>
      <c r="FYP35" s="20"/>
      <c r="FYQ35"/>
      <c r="FYR35" s="20"/>
      <c r="FYS35"/>
      <c r="FYT35" s="20"/>
      <c r="FYU35"/>
      <c r="FYV35" s="20"/>
      <c r="FYW35"/>
      <c r="FYX35" s="20"/>
      <c r="FYY35"/>
      <c r="FYZ35" s="20"/>
      <c r="FZA35"/>
      <c r="FZB35" s="20"/>
      <c r="FZC35"/>
      <c r="FZD35" s="20"/>
      <c r="FZE35"/>
      <c r="FZF35" s="20"/>
      <c r="FZG35"/>
      <c r="FZH35" s="20"/>
      <c r="FZI35"/>
      <c r="FZJ35" s="20"/>
      <c r="FZK35"/>
      <c r="FZL35" s="20"/>
      <c r="FZM35"/>
      <c r="FZN35" s="20"/>
      <c r="FZO35"/>
      <c r="FZP35" s="20"/>
      <c r="FZQ35"/>
      <c r="FZR35" s="20"/>
      <c r="FZS35"/>
      <c r="FZT35" s="20"/>
      <c r="FZU35"/>
      <c r="FZV35" s="20"/>
      <c r="FZW35"/>
      <c r="FZX35" s="20"/>
      <c r="FZY35"/>
      <c r="FZZ35" s="20"/>
      <c r="GAA35"/>
      <c r="GAB35" s="20"/>
      <c r="GAC35"/>
      <c r="GAD35" s="20"/>
      <c r="GAE35"/>
      <c r="GAF35" s="20"/>
      <c r="GAG35"/>
      <c r="GAH35" s="20"/>
      <c r="GAI35"/>
      <c r="GAJ35" s="20"/>
      <c r="GAK35"/>
      <c r="GAL35" s="20"/>
      <c r="GAM35"/>
      <c r="GAN35" s="20"/>
      <c r="GAO35"/>
      <c r="GAP35" s="20"/>
      <c r="GAQ35"/>
      <c r="GAR35" s="20"/>
      <c r="GAS35"/>
      <c r="GAT35" s="20"/>
      <c r="GAU35"/>
      <c r="GAV35" s="20"/>
      <c r="GAW35"/>
      <c r="GAX35" s="20"/>
      <c r="GAY35"/>
      <c r="GAZ35" s="20"/>
      <c r="GBA35"/>
      <c r="GBB35" s="20"/>
      <c r="GBC35"/>
      <c r="GBD35" s="20"/>
      <c r="GBE35"/>
      <c r="GBF35" s="20"/>
      <c r="GBG35"/>
      <c r="GBH35" s="20"/>
      <c r="GBI35"/>
      <c r="GBJ35" s="20"/>
      <c r="GBK35"/>
      <c r="GBL35" s="20"/>
      <c r="GBM35"/>
      <c r="GBN35" s="20"/>
      <c r="GBO35"/>
      <c r="GBP35" s="20"/>
      <c r="GBQ35"/>
      <c r="GBR35" s="20"/>
      <c r="GBS35"/>
      <c r="GBT35" s="20"/>
      <c r="GBU35"/>
      <c r="GBV35" s="20"/>
      <c r="GBW35"/>
      <c r="GBX35" s="20"/>
      <c r="GBY35"/>
      <c r="GBZ35" s="20"/>
      <c r="GCA35"/>
      <c r="GCB35" s="20"/>
      <c r="GCC35"/>
      <c r="GCD35" s="20"/>
      <c r="GCE35"/>
      <c r="GCF35" s="20"/>
      <c r="GCG35"/>
      <c r="GCH35" s="20"/>
      <c r="GCI35"/>
      <c r="GCJ35" s="20"/>
      <c r="GCK35"/>
      <c r="GCL35" s="20"/>
      <c r="GCM35"/>
      <c r="GCN35" s="20"/>
      <c r="GCO35"/>
      <c r="GCP35" s="20"/>
      <c r="GCQ35"/>
      <c r="GCR35" s="20"/>
      <c r="GCS35"/>
      <c r="GCT35" s="20"/>
      <c r="GCU35"/>
      <c r="GCV35" s="20"/>
      <c r="GCW35"/>
      <c r="GCX35" s="20"/>
      <c r="GCY35"/>
      <c r="GCZ35" s="20"/>
      <c r="GDA35"/>
      <c r="GDB35" s="20"/>
      <c r="GDC35"/>
      <c r="GDD35" s="20"/>
      <c r="GDE35"/>
      <c r="GDF35" s="20"/>
      <c r="GDG35"/>
      <c r="GDH35" s="20"/>
      <c r="GDI35"/>
      <c r="GDJ35" s="20"/>
      <c r="GDK35"/>
      <c r="GDL35" s="20"/>
      <c r="GDM35"/>
      <c r="GDN35" s="20"/>
      <c r="GDO35"/>
      <c r="GDP35" s="20"/>
      <c r="GDQ35"/>
      <c r="GDR35" s="20"/>
      <c r="GDS35"/>
      <c r="GDT35" s="20"/>
      <c r="GDU35"/>
      <c r="GDV35" s="20"/>
      <c r="GDW35"/>
      <c r="GDX35" s="20"/>
      <c r="GDY35"/>
      <c r="GDZ35" s="20"/>
      <c r="GEA35"/>
      <c r="GEB35" s="20"/>
      <c r="GEC35"/>
      <c r="GED35" s="20"/>
      <c r="GEE35"/>
      <c r="GEF35" s="20"/>
      <c r="GEG35"/>
      <c r="GEH35" s="20"/>
      <c r="GEI35"/>
      <c r="GEJ35" s="20"/>
      <c r="GEK35"/>
      <c r="GEL35" s="20"/>
      <c r="GEM35"/>
      <c r="GEN35" s="20"/>
      <c r="GEO35"/>
      <c r="GEP35" s="20"/>
      <c r="GEQ35"/>
      <c r="GER35" s="20"/>
      <c r="GES35"/>
      <c r="GET35" s="20"/>
      <c r="GEU35"/>
      <c r="GEV35" s="20"/>
      <c r="GEW35"/>
      <c r="GEX35" s="20"/>
      <c r="GEY35"/>
      <c r="GEZ35" s="20"/>
      <c r="GFA35"/>
      <c r="GFB35" s="20"/>
      <c r="GFC35"/>
      <c r="GFD35" s="20"/>
      <c r="GFE35"/>
      <c r="GFF35" s="20"/>
      <c r="GFG35"/>
      <c r="GFH35" s="20"/>
      <c r="GFI35"/>
      <c r="GFJ35" s="20"/>
      <c r="GFK35"/>
      <c r="GFL35" s="20"/>
      <c r="GFM35"/>
      <c r="GFN35" s="20"/>
      <c r="GFO35"/>
      <c r="GFP35" s="20"/>
      <c r="GFQ35"/>
      <c r="GFR35" s="20"/>
      <c r="GFS35"/>
      <c r="GFT35" s="20"/>
      <c r="GFU35"/>
      <c r="GFV35" s="20"/>
      <c r="GFW35"/>
      <c r="GFX35" s="20"/>
      <c r="GFY35"/>
      <c r="GFZ35" s="20"/>
      <c r="GGA35"/>
      <c r="GGB35" s="20"/>
      <c r="GGC35"/>
      <c r="GGD35" s="20"/>
      <c r="GGE35"/>
      <c r="GGF35" s="20"/>
      <c r="GGG35"/>
      <c r="GGH35" s="20"/>
      <c r="GGI35"/>
      <c r="GGJ35" s="20"/>
      <c r="GGK35"/>
      <c r="GGL35" s="20"/>
      <c r="GGM35"/>
      <c r="GGN35" s="20"/>
      <c r="GGO35"/>
      <c r="GGP35" s="20"/>
      <c r="GGQ35"/>
      <c r="GGR35" s="20"/>
      <c r="GGS35"/>
      <c r="GGT35" s="20"/>
      <c r="GGU35"/>
      <c r="GGV35" s="20"/>
      <c r="GGW35"/>
      <c r="GGX35" s="20"/>
      <c r="GGY35"/>
      <c r="GGZ35" s="20"/>
      <c r="GHA35"/>
      <c r="GHB35" s="20"/>
      <c r="GHC35"/>
      <c r="GHD35" s="20"/>
      <c r="GHE35"/>
      <c r="GHF35" s="20"/>
      <c r="GHG35"/>
      <c r="GHH35" s="20"/>
      <c r="GHI35"/>
      <c r="GHJ35" s="20"/>
      <c r="GHK35"/>
      <c r="GHL35" s="20"/>
      <c r="GHM35"/>
      <c r="GHN35" s="20"/>
      <c r="GHO35"/>
      <c r="GHP35" s="20"/>
      <c r="GHQ35"/>
      <c r="GHR35" s="20"/>
      <c r="GHS35"/>
      <c r="GHT35" s="20"/>
      <c r="GHU35"/>
      <c r="GHV35" s="20"/>
      <c r="GHW35"/>
      <c r="GHX35" s="20"/>
      <c r="GHY35"/>
      <c r="GHZ35" s="20"/>
      <c r="GIA35"/>
      <c r="GIB35" s="20"/>
      <c r="GIC35"/>
      <c r="GID35" s="20"/>
      <c r="GIE35"/>
      <c r="GIF35" s="20"/>
      <c r="GIG35"/>
      <c r="GIH35" s="20"/>
      <c r="GII35"/>
      <c r="GIJ35" s="20"/>
      <c r="GIK35"/>
      <c r="GIL35" s="20"/>
      <c r="GIM35"/>
      <c r="GIN35" s="20"/>
      <c r="GIO35"/>
      <c r="GIP35" s="20"/>
      <c r="GIQ35"/>
      <c r="GIR35" s="20"/>
      <c r="GIS35"/>
      <c r="GIT35" s="20"/>
      <c r="GIU35"/>
      <c r="GIV35" s="20"/>
      <c r="GIW35"/>
      <c r="GIX35" s="20"/>
      <c r="GIY35"/>
      <c r="GIZ35" s="20"/>
      <c r="GJA35"/>
      <c r="GJB35" s="20"/>
      <c r="GJC35"/>
      <c r="GJD35" s="20"/>
      <c r="GJE35"/>
      <c r="GJF35" s="20"/>
      <c r="GJG35"/>
      <c r="GJH35" s="20"/>
      <c r="GJI35"/>
      <c r="GJJ35" s="20"/>
      <c r="GJK35"/>
      <c r="GJL35" s="20"/>
      <c r="GJM35"/>
      <c r="GJN35" s="20"/>
      <c r="GJO35"/>
      <c r="GJP35" s="20"/>
      <c r="GJQ35"/>
      <c r="GJR35" s="20"/>
      <c r="GJS35"/>
      <c r="GJT35" s="20"/>
      <c r="GJU35"/>
      <c r="GJV35" s="20"/>
      <c r="GJW35"/>
      <c r="GJX35" s="20"/>
      <c r="GJY35"/>
      <c r="GJZ35" s="20"/>
      <c r="GKA35"/>
      <c r="GKB35" s="20"/>
      <c r="GKC35"/>
      <c r="GKD35" s="20"/>
      <c r="GKE35"/>
      <c r="GKF35" s="20"/>
      <c r="GKG35"/>
      <c r="GKH35" s="20"/>
      <c r="GKI35"/>
      <c r="GKJ35" s="20"/>
      <c r="GKK35"/>
      <c r="GKL35" s="20"/>
      <c r="GKM35"/>
      <c r="GKN35" s="20"/>
      <c r="GKO35"/>
      <c r="GKP35" s="20"/>
      <c r="GKQ35"/>
      <c r="GKR35" s="20"/>
      <c r="GKS35"/>
      <c r="GKT35" s="20"/>
      <c r="GKU35"/>
      <c r="GKV35" s="20"/>
      <c r="GKW35"/>
      <c r="GKX35" s="20"/>
      <c r="GKY35"/>
      <c r="GKZ35" s="20"/>
      <c r="GLA35"/>
      <c r="GLB35" s="20"/>
      <c r="GLC35"/>
      <c r="GLD35" s="20"/>
      <c r="GLE35"/>
      <c r="GLF35" s="20"/>
      <c r="GLG35"/>
      <c r="GLH35" s="20"/>
      <c r="GLI35"/>
      <c r="GLJ35" s="20"/>
      <c r="GLK35"/>
      <c r="GLL35" s="20"/>
      <c r="GLM35"/>
      <c r="GLN35" s="20"/>
      <c r="GLO35"/>
      <c r="GLP35" s="20"/>
      <c r="GLQ35"/>
      <c r="GLR35" s="20"/>
      <c r="GLS35"/>
      <c r="GLT35" s="20"/>
      <c r="GLU35"/>
      <c r="GLV35" s="20"/>
      <c r="GLW35"/>
      <c r="GLX35" s="20"/>
      <c r="GLY35"/>
      <c r="GLZ35" s="20"/>
      <c r="GMA35"/>
      <c r="GMB35" s="20"/>
      <c r="GMC35"/>
      <c r="GMD35" s="20"/>
      <c r="GME35"/>
      <c r="GMF35" s="20"/>
      <c r="GMG35"/>
      <c r="GMH35" s="20"/>
      <c r="GMI35"/>
      <c r="GMJ35" s="20"/>
      <c r="GMK35"/>
      <c r="GML35" s="20"/>
      <c r="GMM35"/>
      <c r="GMN35" s="20"/>
      <c r="GMO35"/>
      <c r="GMP35" s="20"/>
      <c r="GMQ35"/>
      <c r="GMR35" s="20"/>
      <c r="GMS35"/>
      <c r="GMT35" s="20"/>
      <c r="GMU35"/>
      <c r="GMV35" s="20"/>
      <c r="GMW35"/>
      <c r="GMX35" s="20"/>
      <c r="GMY35"/>
      <c r="GMZ35" s="20"/>
      <c r="GNA35"/>
      <c r="GNB35" s="20"/>
      <c r="GNC35"/>
      <c r="GND35" s="20"/>
      <c r="GNE35"/>
      <c r="GNF35" s="20"/>
      <c r="GNG35"/>
      <c r="GNH35" s="20"/>
      <c r="GNI35"/>
      <c r="GNJ35" s="20"/>
      <c r="GNK35"/>
      <c r="GNL35" s="20"/>
      <c r="GNM35"/>
      <c r="GNN35" s="20"/>
      <c r="GNO35"/>
      <c r="GNP35" s="20"/>
      <c r="GNQ35"/>
      <c r="GNR35" s="20"/>
      <c r="GNS35"/>
      <c r="GNT35" s="20"/>
      <c r="GNU35"/>
      <c r="GNV35" s="20"/>
      <c r="GNW35"/>
      <c r="GNX35" s="20"/>
      <c r="GNY35"/>
      <c r="GNZ35" s="20"/>
      <c r="GOA35"/>
      <c r="GOB35" s="20"/>
      <c r="GOC35"/>
      <c r="GOD35" s="20"/>
      <c r="GOE35"/>
      <c r="GOF35" s="20"/>
      <c r="GOG35"/>
      <c r="GOH35" s="20"/>
      <c r="GOI35"/>
      <c r="GOJ35" s="20"/>
      <c r="GOK35"/>
      <c r="GOL35" s="20"/>
      <c r="GOM35"/>
      <c r="GON35" s="20"/>
      <c r="GOO35"/>
      <c r="GOP35" s="20"/>
      <c r="GOQ35"/>
      <c r="GOR35" s="20"/>
      <c r="GOS35"/>
      <c r="GOT35" s="20"/>
      <c r="GOU35"/>
      <c r="GOV35" s="20"/>
      <c r="GOW35"/>
      <c r="GOX35" s="20"/>
      <c r="GOY35"/>
      <c r="GOZ35" s="20"/>
      <c r="GPA35"/>
      <c r="GPB35" s="20"/>
      <c r="GPC35"/>
      <c r="GPD35" s="20"/>
      <c r="GPE35"/>
      <c r="GPF35" s="20"/>
      <c r="GPG35"/>
      <c r="GPH35" s="20"/>
      <c r="GPI35"/>
      <c r="GPJ35" s="20"/>
      <c r="GPK35"/>
      <c r="GPL35" s="20"/>
      <c r="GPM35"/>
      <c r="GPN35" s="20"/>
      <c r="GPO35"/>
      <c r="GPP35" s="20"/>
      <c r="GPQ35"/>
      <c r="GPR35" s="20"/>
      <c r="GPS35"/>
      <c r="GPT35" s="20"/>
      <c r="GPU35"/>
      <c r="GPV35" s="20"/>
      <c r="GPW35"/>
      <c r="GPX35" s="20"/>
      <c r="GPY35"/>
      <c r="GPZ35" s="20"/>
      <c r="GQA35"/>
      <c r="GQB35" s="20"/>
      <c r="GQC35"/>
      <c r="GQD35" s="20"/>
      <c r="GQE35"/>
      <c r="GQF35" s="20"/>
      <c r="GQG35"/>
      <c r="GQH35" s="20"/>
      <c r="GQI35"/>
      <c r="GQJ35" s="20"/>
      <c r="GQK35"/>
      <c r="GQL35" s="20"/>
      <c r="GQM35"/>
      <c r="GQN35" s="20"/>
      <c r="GQO35"/>
      <c r="GQP35" s="20"/>
      <c r="GQQ35"/>
      <c r="GQR35" s="20"/>
      <c r="GQS35"/>
      <c r="GQT35" s="20"/>
      <c r="GQU35"/>
      <c r="GQV35" s="20"/>
      <c r="GQW35"/>
      <c r="GQX35" s="20"/>
      <c r="GQY35"/>
      <c r="GQZ35" s="20"/>
      <c r="GRA35"/>
      <c r="GRB35" s="20"/>
      <c r="GRC35"/>
      <c r="GRD35" s="20"/>
      <c r="GRE35"/>
      <c r="GRF35" s="20"/>
      <c r="GRG35"/>
      <c r="GRH35" s="20"/>
      <c r="GRI35"/>
      <c r="GRJ35" s="20"/>
      <c r="GRK35"/>
      <c r="GRL35" s="20"/>
      <c r="GRM35"/>
      <c r="GRN35" s="20"/>
      <c r="GRO35"/>
      <c r="GRP35" s="20"/>
      <c r="GRQ35"/>
      <c r="GRR35" s="20"/>
      <c r="GRS35"/>
      <c r="GRT35" s="20"/>
      <c r="GRU35"/>
      <c r="GRV35" s="20"/>
      <c r="GRW35"/>
      <c r="GRX35" s="20"/>
      <c r="GRY35"/>
      <c r="GRZ35" s="20"/>
      <c r="GSA35"/>
      <c r="GSB35" s="20"/>
      <c r="GSC35"/>
      <c r="GSD35" s="20"/>
      <c r="GSE35"/>
      <c r="GSF35" s="20"/>
      <c r="GSG35"/>
      <c r="GSH35" s="20"/>
      <c r="GSI35"/>
      <c r="GSJ35" s="20"/>
      <c r="GSK35"/>
      <c r="GSL35" s="20"/>
      <c r="GSM35"/>
      <c r="GSN35" s="20"/>
      <c r="GSO35"/>
      <c r="GSP35" s="20"/>
      <c r="GSQ35"/>
      <c r="GSR35" s="20"/>
      <c r="GSS35"/>
      <c r="GST35" s="20"/>
      <c r="GSU35"/>
      <c r="GSV35" s="20"/>
      <c r="GSW35"/>
      <c r="GSX35" s="20"/>
      <c r="GSY35"/>
      <c r="GSZ35" s="20"/>
      <c r="GTA35"/>
      <c r="GTB35" s="20"/>
      <c r="GTC35"/>
      <c r="GTD35" s="20"/>
      <c r="GTE35"/>
      <c r="GTF35" s="20"/>
      <c r="GTG35"/>
      <c r="GTH35" s="20"/>
      <c r="GTI35"/>
      <c r="GTJ35" s="20"/>
      <c r="GTK35"/>
      <c r="GTL35" s="20"/>
      <c r="GTM35"/>
      <c r="GTN35" s="20"/>
      <c r="GTO35"/>
      <c r="GTP35" s="20"/>
      <c r="GTQ35"/>
      <c r="GTR35" s="20"/>
      <c r="GTS35"/>
      <c r="GTT35" s="20"/>
      <c r="GTU35"/>
      <c r="GTV35" s="20"/>
      <c r="GTW35"/>
      <c r="GTX35" s="20"/>
      <c r="GTY35"/>
      <c r="GTZ35" s="20"/>
      <c r="GUA35"/>
      <c r="GUB35" s="20"/>
      <c r="GUC35"/>
      <c r="GUD35" s="20"/>
      <c r="GUE35"/>
      <c r="GUF35" s="20"/>
      <c r="GUG35"/>
      <c r="GUH35" s="20"/>
      <c r="GUI35"/>
      <c r="GUJ35" s="20"/>
      <c r="GUK35"/>
      <c r="GUL35" s="20"/>
      <c r="GUM35"/>
      <c r="GUN35" s="20"/>
      <c r="GUO35"/>
      <c r="GUP35" s="20"/>
      <c r="GUQ35"/>
      <c r="GUR35" s="20"/>
      <c r="GUS35"/>
      <c r="GUT35" s="20"/>
      <c r="GUU35"/>
      <c r="GUV35" s="20"/>
      <c r="GUW35"/>
      <c r="GUX35" s="20"/>
      <c r="GUY35"/>
      <c r="GUZ35" s="20"/>
      <c r="GVA35"/>
      <c r="GVB35" s="20"/>
      <c r="GVC35"/>
      <c r="GVD35" s="20"/>
      <c r="GVE35"/>
      <c r="GVF35" s="20"/>
      <c r="GVG35"/>
      <c r="GVH35" s="20"/>
      <c r="GVI35"/>
      <c r="GVJ35" s="20"/>
      <c r="GVK35"/>
      <c r="GVL35" s="20"/>
      <c r="GVM35"/>
      <c r="GVN35" s="20"/>
      <c r="GVO35"/>
      <c r="GVP35" s="20"/>
      <c r="GVQ35"/>
      <c r="GVR35" s="20"/>
      <c r="GVS35"/>
      <c r="GVT35" s="20"/>
      <c r="GVU35"/>
      <c r="GVV35" s="20"/>
      <c r="GVW35"/>
      <c r="GVX35" s="20"/>
      <c r="GVY35"/>
      <c r="GVZ35" s="20"/>
      <c r="GWA35"/>
      <c r="GWB35" s="20"/>
      <c r="GWC35"/>
      <c r="GWD35" s="20"/>
      <c r="GWE35"/>
      <c r="GWF35" s="20"/>
      <c r="GWG35"/>
      <c r="GWH35" s="20"/>
      <c r="GWI35"/>
      <c r="GWJ35" s="20"/>
      <c r="GWK35"/>
      <c r="GWL35" s="20"/>
      <c r="GWM35"/>
      <c r="GWN35" s="20"/>
      <c r="GWO35"/>
      <c r="GWP35" s="20"/>
      <c r="GWQ35"/>
      <c r="GWR35" s="20"/>
      <c r="GWS35"/>
      <c r="GWT35" s="20"/>
      <c r="GWU35"/>
      <c r="GWV35" s="20"/>
      <c r="GWW35"/>
      <c r="GWX35" s="20"/>
      <c r="GWY35"/>
      <c r="GWZ35" s="20"/>
      <c r="GXA35"/>
      <c r="GXB35" s="20"/>
      <c r="GXC35"/>
      <c r="GXD35" s="20"/>
      <c r="GXE35"/>
      <c r="GXF35" s="20"/>
      <c r="GXG35"/>
      <c r="GXH35" s="20"/>
      <c r="GXI35"/>
      <c r="GXJ35" s="20"/>
      <c r="GXK35"/>
      <c r="GXL35" s="20"/>
      <c r="GXM35"/>
      <c r="GXN35" s="20"/>
      <c r="GXO35"/>
      <c r="GXP35" s="20"/>
      <c r="GXQ35"/>
      <c r="GXR35" s="20"/>
      <c r="GXS35"/>
      <c r="GXT35" s="20"/>
      <c r="GXU35"/>
      <c r="GXV35" s="20"/>
      <c r="GXW35"/>
      <c r="GXX35" s="20"/>
      <c r="GXY35"/>
      <c r="GXZ35" s="20"/>
      <c r="GYA35"/>
      <c r="GYB35" s="20"/>
      <c r="GYC35"/>
      <c r="GYD35" s="20"/>
      <c r="GYE35"/>
      <c r="GYF35" s="20"/>
      <c r="GYG35"/>
      <c r="GYH35" s="20"/>
      <c r="GYI35"/>
      <c r="GYJ35" s="20"/>
      <c r="GYK35"/>
      <c r="GYL35" s="20"/>
      <c r="GYM35"/>
      <c r="GYN35" s="20"/>
      <c r="GYO35"/>
      <c r="GYP35" s="20"/>
      <c r="GYQ35"/>
      <c r="GYR35" s="20"/>
      <c r="GYS35"/>
      <c r="GYT35" s="20"/>
      <c r="GYU35"/>
      <c r="GYV35" s="20"/>
      <c r="GYW35"/>
      <c r="GYX35" s="20"/>
      <c r="GYY35"/>
      <c r="GYZ35" s="20"/>
      <c r="GZA35"/>
      <c r="GZB35" s="20"/>
      <c r="GZC35"/>
      <c r="GZD35" s="20"/>
      <c r="GZE35"/>
      <c r="GZF35" s="20"/>
      <c r="GZG35"/>
      <c r="GZH35" s="20"/>
      <c r="GZI35"/>
      <c r="GZJ35" s="20"/>
      <c r="GZK35"/>
      <c r="GZL35" s="20"/>
      <c r="GZM35"/>
      <c r="GZN35" s="20"/>
      <c r="GZO35"/>
      <c r="GZP35" s="20"/>
      <c r="GZQ35"/>
      <c r="GZR35" s="20"/>
      <c r="GZS35"/>
      <c r="GZT35" s="20"/>
      <c r="GZU35"/>
      <c r="GZV35" s="20"/>
      <c r="GZW35"/>
      <c r="GZX35" s="20"/>
      <c r="GZY35"/>
      <c r="GZZ35" s="20"/>
      <c r="HAA35"/>
      <c r="HAB35" s="20"/>
      <c r="HAC35"/>
      <c r="HAD35" s="20"/>
      <c r="HAE35"/>
      <c r="HAF35" s="20"/>
      <c r="HAG35"/>
      <c r="HAH35" s="20"/>
      <c r="HAI35"/>
      <c r="HAJ35" s="20"/>
      <c r="HAK35"/>
      <c r="HAL35" s="20"/>
      <c r="HAM35"/>
      <c r="HAN35" s="20"/>
      <c r="HAO35"/>
      <c r="HAP35" s="20"/>
      <c r="HAQ35"/>
      <c r="HAR35" s="20"/>
      <c r="HAS35"/>
      <c r="HAT35" s="20"/>
      <c r="HAU35"/>
      <c r="HAV35" s="20"/>
      <c r="HAW35"/>
      <c r="HAX35" s="20"/>
      <c r="HAY35"/>
      <c r="HAZ35" s="20"/>
      <c r="HBA35"/>
      <c r="HBB35" s="20"/>
      <c r="HBC35"/>
      <c r="HBD35" s="20"/>
      <c r="HBE35"/>
      <c r="HBF35" s="20"/>
      <c r="HBG35"/>
      <c r="HBH35" s="20"/>
      <c r="HBI35"/>
      <c r="HBJ35" s="20"/>
      <c r="HBK35"/>
      <c r="HBL35" s="20"/>
      <c r="HBM35"/>
      <c r="HBN35" s="20"/>
      <c r="HBO35"/>
      <c r="HBP35" s="20"/>
      <c r="HBQ35"/>
      <c r="HBR35" s="20"/>
      <c r="HBS35"/>
      <c r="HBT35" s="20"/>
      <c r="HBU35"/>
      <c r="HBV35" s="20"/>
      <c r="HBW35"/>
      <c r="HBX35" s="20"/>
      <c r="HBY35"/>
      <c r="HBZ35" s="20"/>
      <c r="HCA35"/>
      <c r="HCB35" s="20"/>
      <c r="HCC35"/>
      <c r="HCD35" s="20"/>
      <c r="HCE35"/>
      <c r="HCF35" s="20"/>
      <c r="HCG35"/>
      <c r="HCH35" s="20"/>
      <c r="HCI35"/>
      <c r="HCJ35" s="20"/>
      <c r="HCK35"/>
      <c r="HCL35" s="20"/>
      <c r="HCM35"/>
      <c r="HCN35" s="20"/>
      <c r="HCO35"/>
      <c r="HCP35" s="20"/>
      <c r="HCQ35"/>
      <c r="HCR35" s="20"/>
      <c r="HCS35"/>
      <c r="HCT35" s="20"/>
      <c r="HCU35"/>
      <c r="HCV35" s="20"/>
      <c r="HCW35"/>
      <c r="HCX35" s="20"/>
      <c r="HCY35"/>
      <c r="HCZ35" s="20"/>
      <c r="HDA35"/>
      <c r="HDB35" s="20"/>
      <c r="HDC35"/>
      <c r="HDD35" s="20"/>
      <c r="HDE35"/>
      <c r="HDF35" s="20"/>
      <c r="HDG35"/>
      <c r="HDH35" s="20"/>
      <c r="HDI35"/>
      <c r="HDJ35" s="20"/>
      <c r="HDK35"/>
      <c r="HDL35" s="20"/>
      <c r="HDM35"/>
      <c r="HDN35" s="20"/>
      <c r="HDO35"/>
      <c r="HDP35" s="20"/>
      <c r="HDQ35"/>
      <c r="HDR35" s="20"/>
      <c r="HDS35"/>
      <c r="HDT35" s="20"/>
      <c r="HDU35"/>
      <c r="HDV35" s="20"/>
      <c r="HDW35"/>
      <c r="HDX35" s="20"/>
      <c r="HDY35"/>
      <c r="HDZ35" s="20"/>
      <c r="HEA35"/>
      <c r="HEB35" s="20"/>
      <c r="HEC35"/>
      <c r="HED35" s="20"/>
      <c r="HEE35"/>
      <c r="HEF35" s="20"/>
      <c r="HEG35"/>
      <c r="HEH35" s="20"/>
      <c r="HEI35"/>
      <c r="HEJ35" s="20"/>
      <c r="HEK35"/>
      <c r="HEL35" s="20"/>
      <c r="HEM35"/>
      <c r="HEN35" s="20"/>
      <c r="HEO35"/>
      <c r="HEP35" s="20"/>
      <c r="HEQ35"/>
      <c r="HER35" s="20"/>
      <c r="HES35"/>
      <c r="HET35" s="20"/>
      <c r="HEU35"/>
      <c r="HEV35" s="20"/>
      <c r="HEW35"/>
      <c r="HEX35" s="20"/>
      <c r="HEY35"/>
      <c r="HEZ35" s="20"/>
      <c r="HFA35"/>
      <c r="HFB35" s="20"/>
      <c r="HFC35"/>
      <c r="HFD35" s="20"/>
      <c r="HFE35"/>
      <c r="HFF35" s="20"/>
      <c r="HFG35"/>
      <c r="HFH35" s="20"/>
      <c r="HFI35"/>
      <c r="HFJ35" s="20"/>
      <c r="HFK35"/>
      <c r="HFL35" s="20"/>
      <c r="HFM35"/>
      <c r="HFN35" s="20"/>
      <c r="HFO35"/>
      <c r="HFP35" s="20"/>
      <c r="HFQ35"/>
      <c r="HFR35" s="20"/>
      <c r="HFS35"/>
      <c r="HFT35" s="20"/>
      <c r="HFU35"/>
      <c r="HFV35" s="20"/>
      <c r="HFW35"/>
      <c r="HFX35" s="20"/>
      <c r="HFY35"/>
      <c r="HFZ35" s="20"/>
      <c r="HGA35"/>
      <c r="HGB35" s="20"/>
      <c r="HGC35"/>
      <c r="HGD35" s="20"/>
      <c r="HGE35"/>
      <c r="HGF35" s="20"/>
      <c r="HGG35"/>
      <c r="HGH35" s="20"/>
      <c r="HGI35"/>
      <c r="HGJ35" s="20"/>
      <c r="HGK35"/>
      <c r="HGL35" s="20"/>
      <c r="HGM35"/>
      <c r="HGN35" s="20"/>
      <c r="HGO35"/>
      <c r="HGP35" s="20"/>
      <c r="HGQ35"/>
      <c r="HGR35" s="20"/>
      <c r="HGS35"/>
      <c r="HGT35" s="20"/>
      <c r="HGU35"/>
      <c r="HGV35" s="20"/>
      <c r="HGW35"/>
      <c r="HGX35" s="20"/>
      <c r="HGY35"/>
      <c r="HGZ35" s="20"/>
      <c r="HHA35"/>
      <c r="HHB35" s="20"/>
      <c r="HHC35"/>
      <c r="HHD35" s="20"/>
      <c r="HHE35"/>
      <c r="HHF35" s="20"/>
      <c r="HHG35"/>
      <c r="HHH35" s="20"/>
      <c r="HHI35"/>
      <c r="HHJ35" s="20"/>
      <c r="HHK35"/>
      <c r="HHL35" s="20"/>
      <c r="HHM35"/>
      <c r="HHN35" s="20"/>
      <c r="HHO35"/>
      <c r="HHP35" s="20"/>
      <c r="HHQ35"/>
      <c r="HHR35" s="20"/>
      <c r="HHS35"/>
      <c r="HHT35" s="20"/>
      <c r="HHU35"/>
      <c r="HHV35" s="20"/>
      <c r="HHW35"/>
      <c r="HHX35" s="20"/>
      <c r="HHY35"/>
      <c r="HHZ35" s="20"/>
      <c r="HIA35"/>
      <c r="HIB35" s="20"/>
      <c r="HIC35"/>
      <c r="HID35" s="20"/>
      <c r="HIE35"/>
      <c r="HIF35" s="20"/>
      <c r="HIG35"/>
      <c r="HIH35" s="20"/>
      <c r="HII35"/>
      <c r="HIJ35" s="20"/>
      <c r="HIK35"/>
      <c r="HIL35" s="20"/>
      <c r="HIM35"/>
      <c r="HIN35" s="20"/>
      <c r="HIO35"/>
      <c r="HIP35" s="20"/>
      <c r="HIQ35"/>
      <c r="HIR35" s="20"/>
      <c r="HIS35"/>
      <c r="HIT35" s="20"/>
      <c r="HIU35"/>
      <c r="HIV35" s="20"/>
      <c r="HIW35"/>
      <c r="HIX35" s="20"/>
      <c r="HIY35"/>
      <c r="HIZ35" s="20"/>
      <c r="HJA35"/>
      <c r="HJB35" s="20"/>
      <c r="HJC35"/>
      <c r="HJD35" s="20"/>
      <c r="HJE35"/>
      <c r="HJF35" s="20"/>
      <c r="HJG35"/>
      <c r="HJH35" s="20"/>
      <c r="HJI35"/>
      <c r="HJJ35" s="20"/>
      <c r="HJK35"/>
      <c r="HJL35" s="20"/>
      <c r="HJM35"/>
      <c r="HJN35" s="20"/>
      <c r="HJO35"/>
      <c r="HJP35" s="20"/>
      <c r="HJQ35"/>
      <c r="HJR35" s="20"/>
      <c r="HJS35"/>
      <c r="HJT35" s="20"/>
      <c r="HJU35"/>
      <c r="HJV35" s="20"/>
      <c r="HJW35"/>
      <c r="HJX35" s="20"/>
      <c r="HJY35"/>
      <c r="HJZ35" s="20"/>
      <c r="HKA35"/>
      <c r="HKB35" s="20"/>
      <c r="HKC35"/>
      <c r="HKD35" s="20"/>
      <c r="HKE35"/>
      <c r="HKF35" s="20"/>
      <c r="HKG35"/>
      <c r="HKH35" s="20"/>
      <c r="HKI35"/>
      <c r="HKJ35" s="20"/>
      <c r="HKK35"/>
      <c r="HKL35" s="20"/>
      <c r="HKM35"/>
      <c r="HKN35" s="20"/>
      <c r="HKO35"/>
      <c r="HKP35" s="20"/>
      <c r="HKQ35"/>
      <c r="HKR35" s="20"/>
      <c r="HKS35"/>
      <c r="HKT35" s="20"/>
      <c r="HKU35"/>
      <c r="HKV35" s="20"/>
      <c r="HKW35"/>
      <c r="HKX35" s="20"/>
      <c r="HKY35"/>
      <c r="HKZ35" s="20"/>
      <c r="HLA35"/>
      <c r="HLB35" s="20"/>
      <c r="HLC35"/>
      <c r="HLD35" s="20"/>
      <c r="HLE35"/>
      <c r="HLF35" s="20"/>
      <c r="HLG35"/>
      <c r="HLH35" s="20"/>
      <c r="HLI35"/>
      <c r="HLJ35" s="20"/>
      <c r="HLK35"/>
      <c r="HLL35" s="20"/>
      <c r="HLM35"/>
      <c r="HLN35" s="20"/>
      <c r="HLO35"/>
      <c r="HLP35" s="20"/>
      <c r="HLQ35"/>
      <c r="HLR35" s="20"/>
      <c r="HLS35"/>
      <c r="HLT35" s="20"/>
      <c r="HLU35"/>
      <c r="HLV35" s="20"/>
      <c r="HLW35"/>
      <c r="HLX35" s="20"/>
      <c r="HLY35"/>
      <c r="HLZ35" s="20"/>
      <c r="HMA35"/>
      <c r="HMB35" s="20"/>
      <c r="HMC35"/>
      <c r="HMD35" s="20"/>
      <c r="HME35"/>
      <c r="HMF35" s="20"/>
      <c r="HMG35"/>
      <c r="HMH35" s="20"/>
      <c r="HMI35"/>
      <c r="HMJ35" s="20"/>
      <c r="HMK35"/>
      <c r="HML35" s="20"/>
      <c r="HMM35"/>
      <c r="HMN35" s="20"/>
      <c r="HMO35"/>
      <c r="HMP35" s="20"/>
      <c r="HMQ35"/>
      <c r="HMR35" s="20"/>
      <c r="HMS35"/>
      <c r="HMT35" s="20"/>
      <c r="HMU35"/>
      <c r="HMV35" s="20"/>
      <c r="HMW35"/>
      <c r="HMX35" s="20"/>
      <c r="HMY35"/>
      <c r="HMZ35" s="20"/>
      <c r="HNA35"/>
      <c r="HNB35" s="20"/>
      <c r="HNC35"/>
      <c r="HND35" s="20"/>
      <c r="HNE35"/>
      <c r="HNF35" s="20"/>
      <c r="HNG35"/>
      <c r="HNH35" s="20"/>
      <c r="HNI35"/>
      <c r="HNJ35" s="20"/>
      <c r="HNK35"/>
      <c r="HNL35" s="20"/>
      <c r="HNM35"/>
      <c r="HNN35" s="20"/>
      <c r="HNO35"/>
      <c r="HNP35" s="20"/>
      <c r="HNQ35"/>
      <c r="HNR35" s="20"/>
      <c r="HNS35"/>
      <c r="HNT35" s="20"/>
      <c r="HNU35"/>
      <c r="HNV35" s="20"/>
      <c r="HNW35"/>
      <c r="HNX35" s="20"/>
      <c r="HNY35"/>
      <c r="HNZ35" s="20"/>
      <c r="HOA35"/>
      <c r="HOB35" s="20"/>
      <c r="HOC35"/>
      <c r="HOD35" s="20"/>
      <c r="HOE35"/>
      <c r="HOF35" s="20"/>
      <c r="HOG35"/>
      <c r="HOH35" s="20"/>
      <c r="HOI35"/>
      <c r="HOJ35" s="20"/>
      <c r="HOK35"/>
      <c r="HOL35" s="20"/>
      <c r="HOM35"/>
      <c r="HON35" s="20"/>
      <c r="HOO35"/>
      <c r="HOP35" s="20"/>
      <c r="HOQ35"/>
      <c r="HOR35" s="20"/>
      <c r="HOS35"/>
      <c r="HOT35" s="20"/>
      <c r="HOU35"/>
      <c r="HOV35" s="20"/>
      <c r="HOW35"/>
      <c r="HOX35" s="20"/>
      <c r="HOY35"/>
      <c r="HOZ35" s="20"/>
      <c r="HPA35"/>
      <c r="HPB35" s="20"/>
      <c r="HPC35"/>
      <c r="HPD35" s="20"/>
      <c r="HPE35"/>
      <c r="HPF35" s="20"/>
      <c r="HPG35"/>
      <c r="HPH35" s="20"/>
      <c r="HPI35"/>
      <c r="HPJ35" s="20"/>
      <c r="HPK35"/>
      <c r="HPL35" s="20"/>
      <c r="HPM35"/>
      <c r="HPN35" s="20"/>
      <c r="HPO35"/>
      <c r="HPP35" s="20"/>
      <c r="HPQ35"/>
      <c r="HPR35" s="20"/>
      <c r="HPS35"/>
      <c r="HPT35" s="20"/>
      <c r="HPU35"/>
      <c r="HPV35" s="20"/>
      <c r="HPW35"/>
      <c r="HPX35" s="20"/>
      <c r="HPY35"/>
      <c r="HPZ35" s="20"/>
      <c r="HQA35"/>
      <c r="HQB35" s="20"/>
      <c r="HQC35"/>
      <c r="HQD35" s="20"/>
      <c r="HQE35"/>
      <c r="HQF35" s="20"/>
      <c r="HQG35"/>
      <c r="HQH35" s="20"/>
      <c r="HQI35"/>
      <c r="HQJ35" s="20"/>
      <c r="HQK35"/>
      <c r="HQL35" s="20"/>
      <c r="HQM35"/>
      <c r="HQN35" s="20"/>
      <c r="HQO35"/>
      <c r="HQP35" s="20"/>
      <c r="HQQ35"/>
      <c r="HQR35" s="20"/>
      <c r="HQS35"/>
      <c r="HQT35" s="20"/>
      <c r="HQU35"/>
      <c r="HQV35" s="20"/>
      <c r="HQW35"/>
      <c r="HQX35" s="20"/>
      <c r="HQY35"/>
      <c r="HQZ35" s="20"/>
      <c r="HRA35"/>
      <c r="HRB35" s="20"/>
      <c r="HRC35"/>
      <c r="HRD35" s="20"/>
      <c r="HRE35"/>
      <c r="HRF35" s="20"/>
      <c r="HRG35"/>
      <c r="HRH35" s="20"/>
      <c r="HRI35"/>
      <c r="HRJ35" s="20"/>
      <c r="HRK35"/>
      <c r="HRL35" s="20"/>
      <c r="HRM35"/>
      <c r="HRN35" s="20"/>
      <c r="HRO35"/>
      <c r="HRP35" s="20"/>
      <c r="HRQ35"/>
      <c r="HRR35" s="20"/>
      <c r="HRS35"/>
      <c r="HRT35" s="20"/>
      <c r="HRU35"/>
      <c r="HRV35" s="20"/>
      <c r="HRW35"/>
      <c r="HRX35" s="20"/>
      <c r="HRY35"/>
      <c r="HRZ35" s="20"/>
      <c r="HSA35"/>
      <c r="HSB35" s="20"/>
      <c r="HSC35"/>
      <c r="HSD35" s="20"/>
      <c r="HSE35"/>
      <c r="HSF35" s="20"/>
      <c r="HSG35"/>
      <c r="HSH35" s="20"/>
      <c r="HSI35"/>
      <c r="HSJ35" s="20"/>
      <c r="HSK35"/>
      <c r="HSL35" s="20"/>
      <c r="HSM35"/>
      <c r="HSN35" s="20"/>
      <c r="HSO35"/>
      <c r="HSP35" s="20"/>
      <c r="HSQ35"/>
      <c r="HSR35" s="20"/>
      <c r="HSS35"/>
      <c r="HST35" s="20"/>
      <c r="HSU35"/>
      <c r="HSV35" s="20"/>
      <c r="HSW35"/>
      <c r="HSX35" s="20"/>
      <c r="HSY35"/>
      <c r="HSZ35" s="20"/>
      <c r="HTA35"/>
      <c r="HTB35" s="20"/>
      <c r="HTC35"/>
      <c r="HTD35" s="20"/>
      <c r="HTE35"/>
      <c r="HTF35" s="20"/>
      <c r="HTG35"/>
      <c r="HTH35" s="20"/>
      <c r="HTI35"/>
      <c r="HTJ35" s="20"/>
      <c r="HTK35"/>
      <c r="HTL35" s="20"/>
      <c r="HTM35"/>
      <c r="HTN35" s="20"/>
      <c r="HTO35"/>
      <c r="HTP35" s="20"/>
      <c r="HTQ35"/>
      <c r="HTR35" s="20"/>
      <c r="HTS35"/>
      <c r="HTT35" s="20"/>
      <c r="HTU35"/>
      <c r="HTV35" s="20"/>
      <c r="HTW35"/>
      <c r="HTX35" s="20"/>
      <c r="HTY35"/>
      <c r="HTZ35" s="20"/>
      <c r="HUA35"/>
      <c r="HUB35" s="20"/>
      <c r="HUC35"/>
      <c r="HUD35" s="20"/>
      <c r="HUE35"/>
      <c r="HUF35" s="20"/>
      <c r="HUG35"/>
      <c r="HUH35" s="20"/>
      <c r="HUI35"/>
      <c r="HUJ35" s="20"/>
      <c r="HUK35"/>
      <c r="HUL35" s="20"/>
      <c r="HUM35"/>
      <c r="HUN35" s="20"/>
      <c r="HUO35"/>
      <c r="HUP35" s="20"/>
      <c r="HUQ35"/>
      <c r="HUR35" s="20"/>
      <c r="HUS35"/>
      <c r="HUT35" s="20"/>
      <c r="HUU35"/>
      <c r="HUV35" s="20"/>
      <c r="HUW35"/>
      <c r="HUX35" s="20"/>
      <c r="HUY35"/>
      <c r="HUZ35" s="20"/>
      <c r="HVA35"/>
      <c r="HVB35" s="20"/>
      <c r="HVC35"/>
      <c r="HVD35" s="20"/>
      <c r="HVE35"/>
      <c r="HVF35" s="20"/>
      <c r="HVG35"/>
      <c r="HVH35" s="20"/>
      <c r="HVI35"/>
      <c r="HVJ35" s="20"/>
      <c r="HVK35"/>
      <c r="HVL35" s="20"/>
      <c r="HVM35"/>
      <c r="HVN35" s="20"/>
      <c r="HVO35"/>
      <c r="HVP35" s="20"/>
      <c r="HVQ35"/>
      <c r="HVR35" s="20"/>
      <c r="HVS35"/>
      <c r="HVT35" s="20"/>
      <c r="HVU35"/>
      <c r="HVV35" s="20"/>
      <c r="HVW35"/>
      <c r="HVX35" s="20"/>
      <c r="HVY35"/>
      <c r="HVZ35" s="20"/>
      <c r="HWA35"/>
      <c r="HWB35" s="20"/>
      <c r="HWC35"/>
      <c r="HWD35" s="20"/>
      <c r="HWE35"/>
      <c r="HWF35" s="20"/>
      <c r="HWG35"/>
      <c r="HWH35" s="20"/>
      <c r="HWI35"/>
      <c r="HWJ35" s="20"/>
      <c r="HWK35"/>
      <c r="HWL35" s="20"/>
      <c r="HWM35"/>
      <c r="HWN35" s="20"/>
      <c r="HWO35"/>
      <c r="HWP35" s="20"/>
      <c r="HWQ35"/>
      <c r="HWR35" s="20"/>
      <c r="HWS35"/>
      <c r="HWT35" s="20"/>
      <c r="HWU35"/>
      <c r="HWV35" s="20"/>
      <c r="HWW35"/>
      <c r="HWX35" s="20"/>
      <c r="HWY35"/>
      <c r="HWZ35" s="20"/>
      <c r="HXA35"/>
      <c r="HXB35" s="20"/>
      <c r="HXC35"/>
      <c r="HXD35" s="20"/>
      <c r="HXE35"/>
      <c r="HXF35" s="20"/>
      <c r="HXG35"/>
      <c r="HXH35" s="20"/>
      <c r="HXI35"/>
      <c r="HXJ35" s="20"/>
      <c r="HXK35"/>
      <c r="HXL35" s="20"/>
      <c r="HXM35"/>
      <c r="HXN35" s="20"/>
      <c r="HXO35"/>
      <c r="HXP35" s="20"/>
      <c r="HXQ35"/>
      <c r="HXR35" s="20"/>
      <c r="HXS35"/>
      <c r="HXT35" s="20"/>
      <c r="HXU35"/>
      <c r="HXV35" s="20"/>
      <c r="HXW35"/>
      <c r="HXX35" s="20"/>
      <c r="HXY35"/>
      <c r="HXZ35" s="20"/>
      <c r="HYA35"/>
      <c r="HYB35" s="20"/>
      <c r="HYC35"/>
      <c r="HYD35" s="20"/>
      <c r="HYE35"/>
      <c r="HYF35" s="20"/>
      <c r="HYG35"/>
      <c r="HYH35" s="20"/>
      <c r="HYI35"/>
      <c r="HYJ35" s="20"/>
      <c r="HYK35"/>
      <c r="HYL35" s="20"/>
      <c r="HYM35"/>
      <c r="HYN35" s="20"/>
      <c r="HYO35"/>
      <c r="HYP35" s="20"/>
      <c r="HYQ35"/>
      <c r="HYR35" s="20"/>
      <c r="HYS35"/>
      <c r="HYT35" s="20"/>
      <c r="HYU35"/>
      <c r="HYV35" s="20"/>
      <c r="HYW35"/>
      <c r="HYX35" s="20"/>
      <c r="HYY35"/>
      <c r="HYZ35" s="20"/>
      <c r="HZA35"/>
      <c r="HZB35" s="20"/>
      <c r="HZC35"/>
      <c r="HZD35" s="20"/>
      <c r="HZE35"/>
      <c r="HZF35" s="20"/>
      <c r="HZG35"/>
      <c r="HZH35" s="20"/>
      <c r="HZI35"/>
      <c r="HZJ35" s="20"/>
      <c r="HZK35"/>
      <c r="HZL35" s="20"/>
      <c r="HZM35"/>
      <c r="HZN35" s="20"/>
      <c r="HZO35"/>
      <c r="HZP35" s="20"/>
      <c r="HZQ35"/>
      <c r="HZR35" s="20"/>
      <c r="HZS35"/>
      <c r="HZT35" s="20"/>
      <c r="HZU35"/>
      <c r="HZV35" s="20"/>
      <c r="HZW35"/>
      <c r="HZX35" s="20"/>
      <c r="HZY35"/>
      <c r="HZZ35" s="20"/>
      <c r="IAA35"/>
      <c r="IAB35" s="20"/>
      <c r="IAC35"/>
      <c r="IAD35" s="20"/>
      <c r="IAE35"/>
      <c r="IAF35" s="20"/>
      <c r="IAG35"/>
      <c r="IAH35" s="20"/>
      <c r="IAI35"/>
      <c r="IAJ35" s="20"/>
      <c r="IAK35"/>
      <c r="IAL35" s="20"/>
      <c r="IAM35"/>
      <c r="IAN35" s="20"/>
      <c r="IAO35"/>
      <c r="IAP35" s="20"/>
      <c r="IAQ35"/>
      <c r="IAR35" s="20"/>
      <c r="IAS35"/>
      <c r="IAT35" s="20"/>
      <c r="IAU35"/>
      <c r="IAV35" s="20"/>
      <c r="IAW35"/>
      <c r="IAX35" s="20"/>
      <c r="IAY35"/>
      <c r="IAZ35" s="20"/>
      <c r="IBA35"/>
      <c r="IBB35" s="20"/>
      <c r="IBC35"/>
      <c r="IBD35" s="20"/>
      <c r="IBE35"/>
      <c r="IBF35" s="20"/>
      <c r="IBG35"/>
      <c r="IBH35" s="20"/>
      <c r="IBI35"/>
      <c r="IBJ35" s="20"/>
      <c r="IBK35"/>
      <c r="IBL35" s="20"/>
      <c r="IBM35"/>
      <c r="IBN35" s="20"/>
      <c r="IBO35"/>
      <c r="IBP35" s="20"/>
      <c r="IBQ35"/>
      <c r="IBR35" s="20"/>
      <c r="IBS35"/>
      <c r="IBT35" s="20"/>
      <c r="IBU35"/>
      <c r="IBV35" s="20"/>
      <c r="IBW35"/>
      <c r="IBX35" s="20"/>
      <c r="IBY35"/>
      <c r="IBZ35" s="20"/>
      <c r="ICA35"/>
      <c r="ICB35" s="20"/>
      <c r="ICC35"/>
      <c r="ICD35" s="20"/>
      <c r="ICE35"/>
      <c r="ICF35" s="20"/>
      <c r="ICG35"/>
      <c r="ICH35" s="20"/>
      <c r="ICI35"/>
      <c r="ICJ35" s="20"/>
      <c r="ICK35"/>
      <c r="ICL35" s="20"/>
      <c r="ICM35"/>
      <c r="ICN35" s="20"/>
      <c r="ICO35"/>
      <c r="ICP35" s="20"/>
      <c r="ICQ35"/>
      <c r="ICR35" s="20"/>
      <c r="ICS35"/>
      <c r="ICT35" s="20"/>
      <c r="ICU35"/>
      <c r="ICV35" s="20"/>
      <c r="ICW35"/>
      <c r="ICX35" s="20"/>
      <c r="ICY35"/>
      <c r="ICZ35" s="20"/>
      <c r="IDA35"/>
      <c r="IDB35" s="20"/>
      <c r="IDC35"/>
      <c r="IDD35" s="20"/>
      <c r="IDE35"/>
      <c r="IDF35" s="20"/>
      <c r="IDG35"/>
      <c r="IDH35" s="20"/>
      <c r="IDI35"/>
      <c r="IDJ35" s="20"/>
      <c r="IDK35"/>
      <c r="IDL35" s="20"/>
      <c r="IDM35"/>
      <c r="IDN35" s="20"/>
      <c r="IDO35"/>
      <c r="IDP35" s="20"/>
      <c r="IDQ35"/>
      <c r="IDR35" s="20"/>
      <c r="IDS35"/>
      <c r="IDT35" s="20"/>
      <c r="IDU35"/>
      <c r="IDV35" s="20"/>
      <c r="IDW35"/>
      <c r="IDX35" s="20"/>
      <c r="IDY35"/>
      <c r="IDZ35" s="20"/>
      <c r="IEA35"/>
      <c r="IEB35" s="20"/>
      <c r="IEC35"/>
      <c r="IED35" s="20"/>
      <c r="IEE35"/>
      <c r="IEF35" s="20"/>
      <c r="IEG35"/>
      <c r="IEH35" s="20"/>
      <c r="IEI35"/>
      <c r="IEJ35" s="20"/>
      <c r="IEK35"/>
      <c r="IEL35" s="20"/>
      <c r="IEM35"/>
      <c r="IEN35" s="20"/>
      <c r="IEO35"/>
      <c r="IEP35" s="20"/>
      <c r="IEQ35"/>
      <c r="IER35" s="20"/>
      <c r="IES35"/>
      <c r="IET35" s="20"/>
      <c r="IEU35"/>
      <c r="IEV35" s="20"/>
      <c r="IEW35"/>
      <c r="IEX35" s="20"/>
      <c r="IEY35"/>
      <c r="IEZ35" s="20"/>
      <c r="IFA35"/>
      <c r="IFB35" s="20"/>
      <c r="IFC35"/>
      <c r="IFD35" s="20"/>
      <c r="IFE35"/>
      <c r="IFF35" s="20"/>
      <c r="IFG35"/>
      <c r="IFH35" s="20"/>
      <c r="IFI35"/>
      <c r="IFJ35" s="20"/>
      <c r="IFK35"/>
      <c r="IFL35" s="20"/>
      <c r="IFM35"/>
      <c r="IFN35" s="20"/>
      <c r="IFO35"/>
      <c r="IFP35" s="20"/>
      <c r="IFQ35"/>
      <c r="IFR35" s="20"/>
      <c r="IFS35"/>
      <c r="IFT35" s="20"/>
      <c r="IFU35"/>
      <c r="IFV35" s="20"/>
      <c r="IFW35"/>
      <c r="IFX35" s="20"/>
      <c r="IFY35"/>
      <c r="IFZ35" s="20"/>
      <c r="IGA35"/>
      <c r="IGB35" s="20"/>
      <c r="IGC35"/>
      <c r="IGD35" s="20"/>
      <c r="IGE35"/>
      <c r="IGF35" s="20"/>
      <c r="IGG35"/>
      <c r="IGH35" s="20"/>
      <c r="IGI35"/>
      <c r="IGJ35" s="20"/>
      <c r="IGK35"/>
      <c r="IGL35" s="20"/>
      <c r="IGM35"/>
      <c r="IGN35" s="20"/>
      <c r="IGO35"/>
      <c r="IGP35" s="20"/>
      <c r="IGQ35"/>
      <c r="IGR35" s="20"/>
      <c r="IGS35"/>
      <c r="IGT35" s="20"/>
      <c r="IGU35"/>
      <c r="IGV35" s="20"/>
      <c r="IGW35"/>
      <c r="IGX35" s="20"/>
      <c r="IGY35"/>
      <c r="IGZ35" s="20"/>
      <c r="IHA35"/>
      <c r="IHB35" s="20"/>
      <c r="IHC35"/>
      <c r="IHD35" s="20"/>
      <c r="IHE35"/>
      <c r="IHF35" s="20"/>
      <c r="IHG35"/>
      <c r="IHH35" s="20"/>
      <c r="IHI35"/>
      <c r="IHJ35" s="20"/>
      <c r="IHK35"/>
      <c r="IHL35" s="20"/>
      <c r="IHM35"/>
      <c r="IHN35" s="20"/>
      <c r="IHO35"/>
      <c r="IHP35" s="20"/>
      <c r="IHQ35"/>
      <c r="IHR35" s="20"/>
      <c r="IHS35"/>
      <c r="IHT35" s="20"/>
      <c r="IHU35"/>
      <c r="IHV35" s="20"/>
      <c r="IHW35"/>
      <c r="IHX35" s="20"/>
      <c r="IHY35"/>
      <c r="IHZ35" s="20"/>
      <c r="IIA35"/>
      <c r="IIB35" s="20"/>
      <c r="IIC35"/>
      <c r="IID35" s="20"/>
      <c r="IIE35"/>
      <c r="IIF35" s="20"/>
      <c r="IIG35"/>
      <c r="IIH35" s="20"/>
      <c r="III35"/>
      <c r="IIJ35" s="20"/>
      <c r="IIK35"/>
      <c r="IIL35" s="20"/>
      <c r="IIM35"/>
      <c r="IIN35" s="20"/>
      <c r="IIO35"/>
      <c r="IIP35" s="20"/>
      <c r="IIQ35"/>
      <c r="IIR35" s="20"/>
      <c r="IIS35"/>
      <c r="IIT35" s="20"/>
      <c r="IIU35"/>
      <c r="IIV35" s="20"/>
      <c r="IIW35"/>
      <c r="IIX35" s="20"/>
      <c r="IIY35"/>
      <c r="IIZ35" s="20"/>
      <c r="IJA35"/>
      <c r="IJB35" s="20"/>
      <c r="IJC35"/>
      <c r="IJD35" s="20"/>
      <c r="IJE35"/>
      <c r="IJF35" s="20"/>
      <c r="IJG35"/>
      <c r="IJH35" s="20"/>
      <c r="IJI35"/>
      <c r="IJJ35" s="20"/>
      <c r="IJK35"/>
      <c r="IJL35" s="20"/>
      <c r="IJM35"/>
      <c r="IJN35" s="20"/>
      <c r="IJO35"/>
      <c r="IJP35" s="20"/>
      <c r="IJQ35"/>
      <c r="IJR35" s="20"/>
      <c r="IJS35"/>
      <c r="IJT35" s="20"/>
      <c r="IJU35"/>
      <c r="IJV35" s="20"/>
      <c r="IJW35"/>
      <c r="IJX35" s="20"/>
      <c r="IJY35"/>
      <c r="IJZ35" s="20"/>
      <c r="IKA35"/>
      <c r="IKB35" s="20"/>
      <c r="IKC35"/>
      <c r="IKD35" s="20"/>
      <c r="IKE35"/>
      <c r="IKF35" s="20"/>
      <c r="IKG35"/>
      <c r="IKH35" s="20"/>
      <c r="IKI35"/>
      <c r="IKJ35" s="20"/>
      <c r="IKK35"/>
      <c r="IKL35" s="20"/>
      <c r="IKM35"/>
      <c r="IKN35" s="20"/>
      <c r="IKO35"/>
      <c r="IKP35" s="20"/>
      <c r="IKQ35"/>
      <c r="IKR35" s="20"/>
      <c r="IKS35"/>
      <c r="IKT35" s="20"/>
      <c r="IKU35"/>
      <c r="IKV35" s="20"/>
      <c r="IKW35"/>
      <c r="IKX35" s="20"/>
      <c r="IKY35"/>
      <c r="IKZ35" s="20"/>
      <c r="ILA35"/>
      <c r="ILB35" s="20"/>
      <c r="ILC35"/>
      <c r="ILD35" s="20"/>
      <c r="ILE35"/>
      <c r="ILF35" s="20"/>
      <c r="ILG35"/>
      <c r="ILH35" s="20"/>
      <c r="ILI35"/>
      <c r="ILJ35" s="20"/>
      <c r="ILK35"/>
      <c r="ILL35" s="20"/>
      <c r="ILM35"/>
      <c r="ILN35" s="20"/>
      <c r="ILO35"/>
      <c r="ILP35" s="20"/>
      <c r="ILQ35"/>
      <c r="ILR35" s="20"/>
      <c r="ILS35"/>
      <c r="ILT35" s="20"/>
      <c r="ILU35"/>
      <c r="ILV35" s="20"/>
      <c r="ILW35"/>
      <c r="ILX35" s="20"/>
      <c r="ILY35"/>
      <c r="ILZ35" s="20"/>
      <c r="IMA35"/>
      <c r="IMB35" s="20"/>
      <c r="IMC35"/>
      <c r="IMD35" s="20"/>
      <c r="IME35"/>
      <c r="IMF35" s="20"/>
      <c r="IMG35"/>
      <c r="IMH35" s="20"/>
      <c r="IMI35"/>
      <c r="IMJ35" s="20"/>
      <c r="IMK35"/>
      <c r="IML35" s="20"/>
      <c r="IMM35"/>
      <c r="IMN35" s="20"/>
      <c r="IMO35"/>
      <c r="IMP35" s="20"/>
      <c r="IMQ35"/>
      <c r="IMR35" s="20"/>
      <c r="IMS35"/>
      <c r="IMT35" s="20"/>
      <c r="IMU35"/>
      <c r="IMV35" s="20"/>
      <c r="IMW35"/>
      <c r="IMX35" s="20"/>
      <c r="IMY35"/>
      <c r="IMZ35" s="20"/>
      <c r="INA35"/>
      <c r="INB35" s="20"/>
      <c r="INC35"/>
      <c r="IND35" s="20"/>
      <c r="INE35"/>
      <c r="INF35" s="20"/>
      <c r="ING35"/>
      <c r="INH35" s="20"/>
      <c r="INI35"/>
      <c r="INJ35" s="20"/>
      <c r="INK35"/>
      <c r="INL35" s="20"/>
      <c r="INM35"/>
      <c r="INN35" s="20"/>
      <c r="INO35"/>
      <c r="INP35" s="20"/>
      <c r="INQ35"/>
      <c r="INR35" s="20"/>
      <c r="INS35"/>
      <c r="INT35" s="20"/>
      <c r="INU35"/>
      <c r="INV35" s="20"/>
      <c r="INW35"/>
      <c r="INX35" s="20"/>
      <c r="INY35"/>
      <c r="INZ35" s="20"/>
      <c r="IOA35"/>
      <c r="IOB35" s="20"/>
      <c r="IOC35"/>
      <c r="IOD35" s="20"/>
      <c r="IOE35"/>
      <c r="IOF35" s="20"/>
      <c r="IOG35"/>
      <c r="IOH35" s="20"/>
      <c r="IOI35"/>
      <c r="IOJ35" s="20"/>
      <c r="IOK35"/>
      <c r="IOL35" s="20"/>
      <c r="IOM35"/>
      <c r="ION35" s="20"/>
      <c r="IOO35"/>
      <c r="IOP35" s="20"/>
      <c r="IOQ35"/>
      <c r="IOR35" s="20"/>
      <c r="IOS35"/>
      <c r="IOT35" s="20"/>
      <c r="IOU35"/>
      <c r="IOV35" s="20"/>
      <c r="IOW35"/>
      <c r="IOX35" s="20"/>
      <c r="IOY35"/>
      <c r="IOZ35" s="20"/>
      <c r="IPA35"/>
      <c r="IPB35" s="20"/>
      <c r="IPC35"/>
      <c r="IPD35" s="20"/>
      <c r="IPE35"/>
      <c r="IPF35" s="20"/>
      <c r="IPG35"/>
      <c r="IPH35" s="20"/>
      <c r="IPI35"/>
      <c r="IPJ35" s="20"/>
      <c r="IPK35"/>
      <c r="IPL35" s="20"/>
      <c r="IPM35"/>
      <c r="IPN35" s="20"/>
      <c r="IPO35"/>
      <c r="IPP35" s="20"/>
      <c r="IPQ35"/>
      <c r="IPR35" s="20"/>
      <c r="IPS35"/>
      <c r="IPT35" s="20"/>
      <c r="IPU35"/>
      <c r="IPV35" s="20"/>
      <c r="IPW35"/>
      <c r="IPX35" s="20"/>
      <c r="IPY35"/>
      <c r="IPZ35" s="20"/>
      <c r="IQA35"/>
      <c r="IQB35" s="20"/>
      <c r="IQC35"/>
      <c r="IQD35" s="20"/>
      <c r="IQE35"/>
      <c r="IQF35" s="20"/>
      <c r="IQG35"/>
      <c r="IQH35" s="20"/>
      <c r="IQI35"/>
      <c r="IQJ35" s="20"/>
      <c r="IQK35"/>
      <c r="IQL35" s="20"/>
      <c r="IQM35"/>
      <c r="IQN35" s="20"/>
      <c r="IQO35"/>
      <c r="IQP35" s="20"/>
      <c r="IQQ35"/>
      <c r="IQR35" s="20"/>
      <c r="IQS35"/>
      <c r="IQT35" s="20"/>
      <c r="IQU35"/>
      <c r="IQV35" s="20"/>
      <c r="IQW35"/>
      <c r="IQX35" s="20"/>
      <c r="IQY35"/>
      <c r="IQZ35" s="20"/>
      <c r="IRA35"/>
      <c r="IRB35" s="20"/>
      <c r="IRC35"/>
      <c r="IRD35" s="20"/>
      <c r="IRE35"/>
      <c r="IRF35" s="20"/>
      <c r="IRG35"/>
      <c r="IRH35" s="20"/>
      <c r="IRI35"/>
      <c r="IRJ35" s="20"/>
      <c r="IRK35"/>
      <c r="IRL35" s="20"/>
      <c r="IRM35"/>
      <c r="IRN35" s="20"/>
      <c r="IRO35"/>
      <c r="IRP35" s="20"/>
      <c r="IRQ35"/>
      <c r="IRR35" s="20"/>
      <c r="IRS35"/>
      <c r="IRT35" s="20"/>
      <c r="IRU35"/>
      <c r="IRV35" s="20"/>
      <c r="IRW35"/>
      <c r="IRX35" s="20"/>
      <c r="IRY35"/>
      <c r="IRZ35" s="20"/>
      <c r="ISA35"/>
      <c r="ISB35" s="20"/>
      <c r="ISC35"/>
      <c r="ISD35" s="20"/>
      <c r="ISE35"/>
      <c r="ISF35" s="20"/>
      <c r="ISG35"/>
      <c r="ISH35" s="20"/>
      <c r="ISI35"/>
      <c r="ISJ35" s="20"/>
      <c r="ISK35"/>
      <c r="ISL35" s="20"/>
      <c r="ISM35"/>
      <c r="ISN35" s="20"/>
      <c r="ISO35"/>
      <c r="ISP35" s="20"/>
      <c r="ISQ35"/>
      <c r="ISR35" s="20"/>
      <c r="ISS35"/>
      <c r="IST35" s="20"/>
      <c r="ISU35"/>
      <c r="ISV35" s="20"/>
      <c r="ISW35"/>
      <c r="ISX35" s="20"/>
      <c r="ISY35"/>
      <c r="ISZ35" s="20"/>
      <c r="ITA35"/>
      <c r="ITB35" s="20"/>
      <c r="ITC35"/>
      <c r="ITD35" s="20"/>
      <c r="ITE35"/>
      <c r="ITF35" s="20"/>
      <c r="ITG35"/>
      <c r="ITH35" s="20"/>
      <c r="ITI35"/>
      <c r="ITJ35" s="20"/>
      <c r="ITK35"/>
      <c r="ITL35" s="20"/>
      <c r="ITM35"/>
      <c r="ITN35" s="20"/>
      <c r="ITO35"/>
      <c r="ITP35" s="20"/>
      <c r="ITQ35"/>
      <c r="ITR35" s="20"/>
      <c r="ITS35"/>
      <c r="ITT35" s="20"/>
      <c r="ITU35"/>
      <c r="ITV35" s="20"/>
      <c r="ITW35"/>
      <c r="ITX35" s="20"/>
      <c r="ITY35"/>
      <c r="ITZ35" s="20"/>
      <c r="IUA35"/>
      <c r="IUB35" s="20"/>
      <c r="IUC35"/>
      <c r="IUD35" s="20"/>
      <c r="IUE35"/>
      <c r="IUF35" s="20"/>
      <c r="IUG35"/>
      <c r="IUH35" s="20"/>
      <c r="IUI35"/>
      <c r="IUJ35" s="20"/>
      <c r="IUK35"/>
      <c r="IUL35" s="20"/>
      <c r="IUM35"/>
      <c r="IUN35" s="20"/>
      <c r="IUO35"/>
      <c r="IUP35" s="20"/>
      <c r="IUQ35"/>
      <c r="IUR35" s="20"/>
      <c r="IUS35"/>
      <c r="IUT35" s="20"/>
      <c r="IUU35"/>
      <c r="IUV35" s="20"/>
      <c r="IUW35"/>
      <c r="IUX35" s="20"/>
      <c r="IUY35"/>
      <c r="IUZ35" s="20"/>
      <c r="IVA35"/>
      <c r="IVB35" s="20"/>
      <c r="IVC35"/>
      <c r="IVD35" s="20"/>
      <c r="IVE35"/>
      <c r="IVF35" s="20"/>
      <c r="IVG35"/>
      <c r="IVH35" s="20"/>
      <c r="IVI35"/>
      <c r="IVJ35" s="20"/>
      <c r="IVK35"/>
      <c r="IVL35" s="20"/>
      <c r="IVM35"/>
      <c r="IVN35" s="20"/>
      <c r="IVO35"/>
      <c r="IVP35" s="20"/>
      <c r="IVQ35"/>
      <c r="IVR35" s="20"/>
      <c r="IVS35"/>
      <c r="IVT35" s="20"/>
      <c r="IVU35"/>
      <c r="IVV35" s="20"/>
      <c r="IVW35"/>
      <c r="IVX35" s="20"/>
      <c r="IVY35"/>
      <c r="IVZ35" s="20"/>
      <c r="IWA35"/>
      <c r="IWB35" s="20"/>
      <c r="IWC35"/>
      <c r="IWD35" s="20"/>
      <c r="IWE35"/>
      <c r="IWF35" s="20"/>
      <c r="IWG35"/>
      <c r="IWH35" s="20"/>
      <c r="IWI35"/>
      <c r="IWJ35" s="20"/>
      <c r="IWK35"/>
      <c r="IWL35" s="20"/>
      <c r="IWM35"/>
      <c r="IWN35" s="20"/>
      <c r="IWO35"/>
      <c r="IWP35" s="20"/>
      <c r="IWQ35"/>
      <c r="IWR35" s="20"/>
      <c r="IWS35"/>
      <c r="IWT35" s="20"/>
      <c r="IWU35"/>
      <c r="IWV35" s="20"/>
      <c r="IWW35"/>
      <c r="IWX35" s="20"/>
      <c r="IWY35"/>
      <c r="IWZ35" s="20"/>
      <c r="IXA35"/>
      <c r="IXB35" s="20"/>
      <c r="IXC35"/>
      <c r="IXD35" s="20"/>
      <c r="IXE35"/>
      <c r="IXF35" s="20"/>
      <c r="IXG35"/>
      <c r="IXH35" s="20"/>
      <c r="IXI35"/>
      <c r="IXJ35" s="20"/>
      <c r="IXK35"/>
      <c r="IXL35" s="20"/>
      <c r="IXM35"/>
      <c r="IXN35" s="20"/>
      <c r="IXO35"/>
      <c r="IXP35" s="20"/>
      <c r="IXQ35"/>
      <c r="IXR35" s="20"/>
      <c r="IXS35"/>
      <c r="IXT35" s="20"/>
      <c r="IXU35"/>
      <c r="IXV35" s="20"/>
      <c r="IXW35"/>
      <c r="IXX35" s="20"/>
      <c r="IXY35"/>
      <c r="IXZ35" s="20"/>
      <c r="IYA35"/>
      <c r="IYB35" s="20"/>
      <c r="IYC35"/>
      <c r="IYD35" s="20"/>
      <c r="IYE35"/>
      <c r="IYF35" s="20"/>
      <c r="IYG35"/>
      <c r="IYH35" s="20"/>
      <c r="IYI35"/>
      <c r="IYJ35" s="20"/>
      <c r="IYK35"/>
      <c r="IYL35" s="20"/>
      <c r="IYM35"/>
      <c r="IYN35" s="20"/>
      <c r="IYO35"/>
      <c r="IYP35" s="20"/>
      <c r="IYQ35"/>
      <c r="IYR35" s="20"/>
      <c r="IYS35"/>
      <c r="IYT35" s="20"/>
      <c r="IYU35"/>
      <c r="IYV35" s="20"/>
      <c r="IYW35"/>
      <c r="IYX35" s="20"/>
      <c r="IYY35"/>
      <c r="IYZ35" s="20"/>
      <c r="IZA35"/>
      <c r="IZB35" s="20"/>
      <c r="IZC35"/>
      <c r="IZD35" s="20"/>
      <c r="IZE35"/>
      <c r="IZF35" s="20"/>
      <c r="IZG35"/>
      <c r="IZH35" s="20"/>
      <c r="IZI35"/>
      <c r="IZJ35" s="20"/>
      <c r="IZK35"/>
      <c r="IZL35" s="20"/>
      <c r="IZM35"/>
      <c r="IZN35" s="20"/>
      <c r="IZO35"/>
      <c r="IZP35" s="20"/>
      <c r="IZQ35"/>
      <c r="IZR35" s="20"/>
      <c r="IZS35"/>
      <c r="IZT35" s="20"/>
      <c r="IZU35"/>
      <c r="IZV35" s="20"/>
      <c r="IZW35"/>
      <c r="IZX35" s="20"/>
      <c r="IZY35"/>
      <c r="IZZ35" s="20"/>
      <c r="JAA35"/>
      <c r="JAB35" s="20"/>
      <c r="JAC35"/>
      <c r="JAD35" s="20"/>
      <c r="JAE35"/>
      <c r="JAF35" s="20"/>
      <c r="JAG35"/>
      <c r="JAH35" s="20"/>
      <c r="JAI35"/>
      <c r="JAJ35" s="20"/>
      <c r="JAK35"/>
      <c r="JAL35" s="20"/>
      <c r="JAM35"/>
      <c r="JAN35" s="20"/>
      <c r="JAO35"/>
      <c r="JAP35" s="20"/>
      <c r="JAQ35"/>
      <c r="JAR35" s="20"/>
      <c r="JAS35"/>
      <c r="JAT35" s="20"/>
      <c r="JAU35"/>
      <c r="JAV35" s="20"/>
      <c r="JAW35"/>
      <c r="JAX35" s="20"/>
      <c r="JAY35"/>
      <c r="JAZ35" s="20"/>
      <c r="JBA35"/>
      <c r="JBB35" s="20"/>
      <c r="JBC35"/>
      <c r="JBD35" s="20"/>
      <c r="JBE35"/>
      <c r="JBF35" s="20"/>
      <c r="JBG35"/>
      <c r="JBH35" s="20"/>
      <c r="JBI35"/>
      <c r="JBJ35" s="20"/>
      <c r="JBK35"/>
      <c r="JBL35" s="20"/>
      <c r="JBM35"/>
      <c r="JBN35" s="20"/>
      <c r="JBO35"/>
      <c r="JBP35" s="20"/>
      <c r="JBQ35"/>
      <c r="JBR35" s="20"/>
      <c r="JBS35"/>
      <c r="JBT35" s="20"/>
      <c r="JBU35"/>
      <c r="JBV35" s="20"/>
      <c r="JBW35"/>
      <c r="JBX35" s="20"/>
      <c r="JBY35"/>
      <c r="JBZ35" s="20"/>
      <c r="JCA35"/>
      <c r="JCB35" s="20"/>
      <c r="JCC35"/>
      <c r="JCD35" s="20"/>
      <c r="JCE35"/>
      <c r="JCF35" s="20"/>
      <c r="JCG35"/>
      <c r="JCH35" s="20"/>
      <c r="JCI35"/>
      <c r="JCJ35" s="20"/>
      <c r="JCK35"/>
      <c r="JCL35" s="20"/>
      <c r="JCM35"/>
      <c r="JCN35" s="20"/>
      <c r="JCO35"/>
      <c r="JCP35" s="20"/>
      <c r="JCQ35"/>
      <c r="JCR35" s="20"/>
      <c r="JCS35"/>
      <c r="JCT35" s="20"/>
      <c r="JCU35"/>
      <c r="JCV35" s="20"/>
      <c r="JCW35"/>
      <c r="JCX35" s="20"/>
      <c r="JCY35"/>
      <c r="JCZ35" s="20"/>
      <c r="JDA35"/>
      <c r="JDB35" s="20"/>
      <c r="JDC35"/>
      <c r="JDD35" s="20"/>
      <c r="JDE35"/>
      <c r="JDF35" s="20"/>
      <c r="JDG35"/>
      <c r="JDH35" s="20"/>
      <c r="JDI35"/>
      <c r="JDJ35" s="20"/>
      <c r="JDK35"/>
      <c r="JDL35" s="20"/>
      <c r="JDM35"/>
      <c r="JDN35" s="20"/>
      <c r="JDO35"/>
      <c r="JDP35" s="20"/>
      <c r="JDQ35"/>
      <c r="JDR35" s="20"/>
      <c r="JDS35"/>
      <c r="JDT35" s="20"/>
      <c r="JDU35"/>
      <c r="JDV35" s="20"/>
      <c r="JDW35"/>
      <c r="JDX35" s="20"/>
      <c r="JDY35"/>
      <c r="JDZ35" s="20"/>
      <c r="JEA35"/>
      <c r="JEB35" s="20"/>
      <c r="JEC35"/>
      <c r="JED35" s="20"/>
      <c r="JEE35"/>
      <c r="JEF35" s="20"/>
      <c r="JEG35"/>
      <c r="JEH35" s="20"/>
      <c r="JEI35"/>
      <c r="JEJ35" s="20"/>
      <c r="JEK35"/>
      <c r="JEL35" s="20"/>
      <c r="JEM35"/>
      <c r="JEN35" s="20"/>
      <c r="JEO35"/>
      <c r="JEP35" s="20"/>
      <c r="JEQ35"/>
      <c r="JER35" s="20"/>
      <c r="JES35"/>
      <c r="JET35" s="20"/>
      <c r="JEU35"/>
      <c r="JEV35" s="20"/>
      <c r="JEW35"/>
      <c r="JEX35" s="20"/>
      <c r="JEY35"/>
      <c r="JEZ35" s="20"/>
      <c r="JFA35"/>
      <c r="JFB35" s="20"/>
      <c r="JFC35"/>
      <c r="JFD35" s="20"/>
      <c r="JFE35"/>
      <c r="JFF35" s="20"/>
      <c r="JFG35"/>
      <c r="JFH35" s="20"/>
      <c r="JFI35"/>
      <c r="JFJ35" s="20"/>
      <c r="JFK35"/>
      <c r="JFL35" s="20"/>
      <c r="JFM35"/>
      <c r="JFN35" s="20"/>
      <c r="JFO35"/>
      <c r="JFP35" s="20"/>
      <c r="JFQ35"/>
      <c r="JFR35" s="20"/>
      <c r="JFS35"/>
      <c r="JFT35" s="20"/>
      <c r="JFU35"/>
      <c r="JFV35" s="20"/>
      <c r="JFW35"/>
      <c r="JFX35" s="20"/>
      <c r="JFY35"/>
      <c r="JFZ35" s="20"/>
      <c r="JGA35"/>
      <c r="JGB35" s="20"/>
      <c r="JGC35"/>
      <c r="JGD35" s="20"/>
      <c r="JGE35"/>
      <c r="JGF35" s="20"/>
      <c r="JGG35"/>
      <c r="JGH35" s="20"/>
      <c r="JGI35"/>
      <c r="JGJ35" s="20"/>
      <c r="JGK35"/>
      <c r="JGL35" s="20"/>
      <c r="JGM35"/>
      <c r="JGN35" s="20"/>
      <c r="JGO35"/>
      <c r="JGP35" s="20"/>
      <c r="JGQ35"/>
      <c r="JGR35" s="20"/>
      <c r="JGS35"/>
      <c r="JGT35" s="20"/>
      <c r="JGU35"/>
      <c r="JGV35" s="20"/>
      <c r="JGW35"/>
      <c r="JGX35" s="20"/>
      <c r="JGY35"/>
      <c r="JGZ35" s="20"/>
      <c r="JHA35"/>
      <c r="JHB35" s="20"/>
      <c r="JHC35"/>
      <c r="JHD35" s="20"/>
      <c r="JHE35"/>
      <c r="JHF35" s="20"/>
      <c r="JHG35"/>
      <c r="JHH35" s="20"/>
      <c r="JHI35"/>
      <c r="JHJ35" s="20"/>
      <c r="JHK35"/>
      <c r="JHL35" s="20"/>
      <c r="JHM35"/>
      <c r="JHN35" s="20"/>
      <c r="JHO35"/>
      <c r="JHP35" s="20"/>
      <c r="JHQ35"/>
      <c r="JHR35" s="20"/>
      <c r="JHS35"/>
      <c r="JHT35" s="20"/>
      <c r="JHU35"/>
      <c r="JHV35" s="20"/>
      <c r="JHW35"/>
      <c r="JHX35" s="20"/>
      <c r="JHY35"/>
      <c r="JHZ35" s="20"/>
      <c r="JIA35"/>
      <c r="JIB35" s="20"/>
      <c r="JIC35"/>
      <c r="JID35" s="20"/>
      <c r="JIE35"/>
      <c r="JIF35" s="20"/>
      <c r="JIG35"/>
      <c r="JIH35" s="20"/>
      <c r="JII35"/>
      <c r="JIJ35" s="20"/>
      <c r="JIK35"/>
      <c r="JIL35" s="20"/>
      <c r="JIM35"/>
      <c r="JIN35" s="20"/>
      <c r="JIO35"/>
      <c r="JIP35" s="20"/>
      <c r="JIQ35"/>
      <c r="JIR35" s="20"/>
      <c r="JIS35"/>
      <c r="JIT35" s="20"/>
      <c r="JIU35"/>
      <c r="JIV35" s="20"/>
      <c r="JIW35"/>
      <c r="JIX35" s="20"/>
      <c r="JIY35"/>
      <c r="JIZ35" s="20"/>
      <c r="JJA35"/>
      <c r="JJB35" s="20"/>
      <c r="JJC35"/>
      <c r="JJD35" s="20"/>
      <c r="JJE35"/>
      <c r="JJF35" s="20"/>
      <c r="JJG35"/>
      <c r="JJH35" s="20"/>
      <c r="JJI35"/>
      <c r="JJJ35" s="20"/>
      <c r="JJK35"/>
      <c r="JJL35" s="20"/>
      <c r="JJM35"/>
      <c r="JJN35" s="20"/>
      <c r="JJO35"/>
      <c r="JJP35" s="20"/>
      <c r="JJQ35"/>
      <c r="JJR35" s="20"/>
      <c r="JJS35"/>
      <c r="JJT35" s="20"/>
      <c r="JJU35"/>
      <c r="JJV35" s="20"/>
      <c r="JJW35"/>
      <c r="JJX35" s="20"/>
      <c r="JJY35"/>
      <c r="JJZ35" s="20"/>
      <c r="JKA35"/>
      <c r="JKB35" s="20"/>
      <c r="JKC35"/>
      <c r="JKD35" s="20"/>
      <c r="JKE35"/>
      <c r="JKF35" s="20"/>
      <c r="JKG35"/>
      <c r="JKH35" s="20"/>
      <c r="JKI35"/>
      <c r="JKJ35" s="20"/>
      <c r="JKK35"/>
      <c r="JKL35" s="20"/>
      <c r="JKM35"/>
      <c r="JKN35" s="20"/>
      <c r="JKO35"/>
      <c r="JKP35" s="20"/>
      <c r="JKQ35"/>
      <c r="JKR35" s="20"/>
      <c r="JKS35"/>
      <c r="JKT35" s="20"/>
      <c r="JKU35"/>
      <c r="JKV35" s="20"/>
      <c r="JKW35"/>
      <c r="JKX35" s="20"/>
      <c r="JKY35"/>
      <c r="JKZ35" s="20"/>
      <c r="JLA35"/>
      <c r="JLB35" s="20"/>
      <c r="JLC35"/>
      <c r="JLD35" s="20"/>
      <c r="JLE35"/>
      <c r="JLF35" s="20"/>
      <c r="JLG35"/>
      <c r="JLH35" s="20"/>
      <c r="JLI35"/>
      <c r="JLJ35" s="20"/>
      <c r="JLK35"/>
      <c r="JLL35" s="20"/>
      <c r="JLM35"/>
      <c r="JLN35" s="20"/>
      <c r="JLO35"/>
      <c r="JLP35" s="20"/>
      <c r="JLQ35"/>
      <c r="JLR35" s="20"/>
      <c r="JLS35"/>
      <c r="JLT35" s="20"/>
      <c r="JLU35"/>
      <c r="JLV35" s="20"/>
      <c r="JLW35"/>
      <c r="JLX35" s="20"/>
      <c r="JLY35"/>
      <c r="JLZ35" s="20"/>
      <c r="JMA35"/>
      <c r="JMB35" s="20"/>
      <c r="JMC35"/>
      <c r="JMD35" s="20"/>
      <c r="JME35"/>
      <c r="JMF35" s="20"/>
      <c r="JMG35"/>
      <c r="JMH35" s="20"/>
      <c r="JMI35"/>
      <c r="JMJ35" s="20"/>
      <c r="JMK35"/>
      <c r="JML35" s="20"/>
      <c r="JMM35"/>
      <c r="JMN35" s="20"/>
      <c r="JMO35"/>
      <c r="JMP35" s="20"/>
      <c r="JMQ35"/>
      <c r="JMR35" s="20"/>
      <c r="JMS35"/>
      <c r="JMT35" s="20"/>
      <c r="JMU35"/>
      <c r="JMV35" s="20"/>
      <c r="JMW35"/>
      <c r="JMX35" s="20"/>
      <c r="JMY35"/>
      <c r="JMZ35" s="20"/>
      <c r="JNA35"/>
      <c r="JNB35" s="20"/>
      <c r="JNC35"/>
      <c r="JND35" s="20"/>
      <c r="JNE35"/>
      <c r="JNF35" s="20"/>
      <c r="JNG35"/>
      <c r="JNH35" s="20"/>
      <c r="JNI35"/>
      <c r="JNJ35" s="20"/>
      <c r="JNK35"/>
      <c r="JNL35" s="20"/>
      <c r="JNM35"/>
      <c r="JNN35" s="20"/>
      <c r="JNO35"/>
      <c r="JNP35" s="20"/>
      <c r="JNQ35"/>
      <c r="JNR35" s="20"/>
      <c r="JNS35"/>
      <c r="JNT35" s="20"/>
      <c r="JNU35"/>
      <c r="JNV35" s="20"/>
      <c r="JNW35"/>
      <c r="JNX35" s="20"/>
      <c r="JNY35"/>
      <c r="JNZ35" s="20"/>
      <c r="JOA35"/>
      <c r="JOB35" s="20"/>
      <c r="JOC35"/>
      <c r="JOD35" s="20"/>
      <c r="JOE35"/>
      <c r="JOF35" s="20"/>
      <c r="JOG35"/>
      <c r="JOH35" s="20"/>
      <c r="JOI35"/>
      <c r="JOJ35" s="20"/>
      <c r="JOK35"/>
      <c r="JOL35" s="20"/>
      <c r="JOM35"/>
      <c r="JON35" s="20"/>
      <c r="JOO35"/>
      <c r="JOP35" s="20"/>
      <c r="JOQ35"/>
      <c r="JOR35" s="20"/>
      <c r="JOS35"/>
      <c r="JOT35" s="20"/>
      <c r="JOU35"/>
      <c r="JOV35" s="20"/>
      <c r="JOW35"/>
      <c r="JOX35" s="20"/>
      <c r="JOY35"/>
      <c r="JOZ35" s="20"/>
      <c r="JPA35"/>
      <c r="JPB35" s="20"/>
      <c r="JPC35"/>
      <c r="JPD35" s="20"/>
      <c r="JPE35"/>
      <c r="JPF35" s="20"/>
      <c r="JPG35"/>
      <c r="JPH35" s="20"/>
      <c r="JPI35"/>
      <c r="JPJ35" s="20"/>
      <c r="JPK35"/>
      <c r="JPL35" s="20"/>
      <c r="JPM35"/>
      <c r="JPN35" s="20"/>
      <c r="JPO35"/>
      <c r="JPP35" s="20"/>
      <c r="JPQ35"/>
      <c r="JPR35" s="20"/>
      <c r="JPS35"/>
      <c r="JPT35" s="20"/>
      <c r="JPU35"/>
      <c r="JPV35" s="20"/>
      <c r="JPW35"/>
      <c r="JPX35" s="20"/>
      <c r="JPY35"/>
      <c r="JPZ35" s="20"/>
      <c r="JQA35"/>
      <c r="JQB35" s="20"/>
      <c r="JQC35"/>
      <c r="JQD35" s="20"/>
      <c r="JQE35"/>
      <c r="JQF35" s="20"/>
      <c r="JQG35"/>
      <c r="JQH35" s="20"/>
      <c r="JQI35"/>
      <c r="JQJ35" s="20"/>
      <c r="JQK35"/>
      <c r="JQL35" s="20"/>
      <c r="JQM35"/>
      <c r="JQN35" s="20"/>
      <c r="JQO35"/>
      <c r="JQP35" s="20"/>
      <c r="JQQ35"/>
      <c r="JQR35" s="20"/>
      <c r="JQS35"/>
      <c r="JQT35" s="20"/>
      <c r="JQU35"/>
      <c r="JQV35" s="20"/>
      <c r="JQW35"/>
      <c r="JQX35" s="20"/>
      <c r="JQY35"/>
      <c r="JQZ35" s="20"/>
      <c r="JRA35"/>
      <c r="JRB35" s="20"/>
      <c r="JRC35"/>
      <c r="JRD35" s="20"/>
      <c r="JRE35"/>
      <c r="JRF35" s="20"/>
      <c r="JRG35"/>
      <c r="JRH35" s="20"/>
      <c r="JRI35"/>
      <c r="JRJ35" s="20"/>
      <c r="JRK35"/>
      <c r="JRL35" s="20"/>
      <c r="JRM35"/>
      <c r="JRN35" s="20"/>
      <c r="JRO35"/>
      <c r="JRP35" s="20"/>
      <c r="JRQ35"/>
      <c r="JRR35" s="20"/>
      <c r="JRS35"/>
      <c r="JRT35" s="20"/>
      <c r="JRU35"/>
      <c r="JRV35" s="20"/>
      <c r="JRW35"/>
      <c r="JRX35" s="20"/>
      <c r="JRY35"/>
      <c r="JRZ35" s="20"/>
      <c r="JSA35"/>
      <c r="JSB35" s="20"/>
      <c r="JSC35"/>
      <c r="JSD35" s="20"/>
      <c r="JSE35"/>
      <c r="JSF35" s="20"/>
      <c r="JSG35"/>
      <c r="JSH35" s="20"/>
      <c r="JSI35"/>
      <c r="JSJ35" s="20"/>
      <c r="JSK35"/>
      <c r="JSL35" s="20"/>
      <c r="JSM35"/>
      <c r="JSN35" s="20"/>
      <c r="JSO35"/>
      <c r="JSP35" s="20"/>
      <c r="JSQ35"/>
      <c r="JSR35" s="20"/>
      <c r="JSS35"/>
      <c r="JST35" s="20"/>
      <c r="JSU35"/>
      <c r="JSV35" s="20"/>
      <c r="JSW35"/>
      <c r="JSX35" s="20"/>
      <c r="JSY35"/>
      <c r="JSZ35" s="20"/>
      <c r="JTA35"/>
      <c r="JTB35" s="20"/>
      <c r="JTC35"/>
      <c r="JTD35" s="20"/>
      <c r="JTE35"/>
      <c r="JTF35" s="20"/>
      <c r="JTG35"/>
      <c r="JTH35" s="20"/>
      <c r="JTI35"/>
      <c r="JTJ35" s="20"/>
      <c r="JTK35"/>
      <c r="JTL35" s="20"/>
      <c r="JTM35"/>
      <c r="JTN35" s="20"/>
      <c r="JTO35"/>
      <c r="JTP35" s="20"/>
      <c r="JTQ35"/>
      <c r="JTR35" s="20"/>
      <c r="JTS35"/>
      <c r="JTT35" s="20"/>
      <c r="JTU35"/>
      <c r="JTV35" s="20"/>
      <c r="JTW35"/>
      <c r="JTX35" s="20"/>
      <c r="JTY35"/>
      <c r="JTZ35" s="20"/>
      <c r="JUA35"/>
      <c r="JUB35" s="20"/>
      <c r="JUC35"/>
      <c r="JUD35" s="20"/>
      <c r="JUE35"/>
      <c r="JUF35" s="20"/>
      <c r="JUG35"/>
      <c r="JUH35" s="20"/>
      <c r="JUI35"/>
      <c r="JUJ35" s="20"/>
      <c r="JUK35"/>
      <c r="JUL35" s="20"/>
      <c r="JUM35"/>
      <c r="JUN35" s="20"/>
      <c r="JUO35"/>
      <c r="JUP35" s="20"/>
      <c r="JUQ35"/>
      <c r="JUR35" s="20"/>
      <c r="JUS35"/>
      <c r="JUT35" s="20"/>
      <c r="JUU35"/>
      <c r="JUV35" s="20"/>
      <c r="JUW35"/>
      <c r="JUX35" s="20"/>
      <c r="JUY35"/>
      <c r="JUZ35" s="20"/>
      <c r="JVA35"/>
      <c r="JVB35" s="20"/>
      <c r="JVC35"/>
      <c r="JVD35" s="20"/>
      <c r="JVE35"/>
      <c r="JVF35" s="20"/>
      <c r="JVG35"/>
      <c r="JVH35" s="20"/>
      <c r="JVI35"/>
      <c r="JVJ35" s="20"/>
      <c r="JVK35"/>
      <c r="JVL35" s="20"/>
      <c r="JVM35"/>
      <c r="JVN35" s="20"/>
      <c r="JVO35"/>
      <c r="JVP35" s="20"/>
      <c r="JVQ35"/>
      <c r="JVR35" s="20"/>
      <c r="JVS35"/>
      <c r="JVT35" s="20"/>
      <c r="JVU35"/>
      <c r="JVV35" s="20"/>
      <c r="JVW35"/>
      <c r="JVX35" s="20"/>
      <c r="JVY35"/>
      <c r="JVZ35" s="20"/>
      <c r="JWA35"/>
      <c r="JWB35" s="20"/>
      <c r="JWC35"/>
      <c r="JWD35" s="20"/>
      <c r="JWE35"/>
      <c r="JWF35" s="20"/>
      <c r="JWG35"/>
      <c r="JWH35" s="20"/>
      <c r="JWI35"/>
      <c r="JWJ35" s="20"/>
      <c r="JWK35"/>
      <c r="JWL35" s="20"/>
      <c r="JWM35"/>
      <c r="JWN35" s="20"/>
      <c r="JWO35"/>
      <c r="JWP35" s="20"/>
      <c r="JWQ35"/>
      <c r="JWR35" s="20"/>
      <c r="JWS35"/>
      <c r="JWT35" s="20"/>
      <c r="JWU35"/>
      <c r="JWV35" s="20"/>
      <c r="JWW35"/>
      <c r="JWX35" s="20"/>
      <c r="JWY35"/>
      <c r="JWZ35" s="20"/>
      <c r="JXA35"/>
      <c r="JXB35" s="20"/>
      <c r="JXC35"/>
      <c r="JXD35" s="20"/>
      <c r="JXE35"/>
      <c r="JXF35" s="20"/>
      <c r="JXG35"/>
      <c r="JXH35" s="20"/>
      <c r="JXI35"/>
      <c r="JXJ35" s="20"/>
      <c r="JXK35"/>
      <c r="JXL35" s="20"/>
      <c r="JXM35"/>
      <c r="JXN35" s="20"/>
      <c r="JXO35"/>
      <c r="JXP35" s="20"/>
      <c r="JXQ35"/>
      <c r="JXR35" s="20"/>
      <c r="JXS35"/>
      <c r="JXT35" s="20"/>
      <c r="JXU35"/>
      <c r="JXV35" s="20"/>
      <c r="JXW35"/>
      <c r="JXX35" s="20"/>
      <c r="JXY35"/>
      <c r="JXZ35" s="20"/>
      <c r="JYA35"/>
      <c r="JYB35" s="20"/>
      <c r="JYC35"/>
      <c r="JYD35" s="20"/>
      <c r="JYE35"/>
      <c r="JYF35" s="20"/>
      <c r="JYG35"/>
      <c r="JYH35" s="20"/>
      <c r="JYI35"/>
      <c r="JYJ35" s="20"/>
      <c r="JYK35"/>
      <c r="JYL35" s="20"/>
      <c r="JYM35"/>
      <c r="JYN35" s="20"/>
      <c r="JYO35"/>
      <c r="JYP35" s="20"/>
      <c r="JYQ35"/>
      <c r="JYR35" s="20"/>
      <c r="JYS35"/>
      <c r="JYT35" s="20"/>
      <c r="JYU35"/>
      <c r="JYV35" s="20"/>
      <c r="JYW35"/>
      <c r="JYX35" s="20"/>
      <c r="JYY35"/>
      <c r="JYZ35" s="20"/>
      <c r="JZA35"/>
      <c r="JZB35" s="20"/>
      <c r="JZC35"/>
      <c r="JZD35" s="20"/>
      <c r="JZE35"/>
      <c r="JZF35" s="20"/>
      <c r="JZG35"/>
      <c r="JZH35" s="20"/>
      <c r="JZI35"/>
      <c r="JZJ35" s="20"/>
      <c r="JZK35"/>
      <c r="JZL35" s="20"/>
      <c r="JZM35"/>
      <c r="JZN35" s="20"/>
      <c r="JZO35"/>
      <c r="JZP35" s="20"/>
      <c r="JZQ35"/>
      <c r="JZR35" s="20"/>
      <c r="JZS35"/>
      <c r="JZT35" s="20"/>
      <c r="JZU35"/>
      <c r="JZV35" s="20"/>
      <c r="JZW35"/>
      <c r="JZX35" s="20"/>
      <c r="JZY35"/>
      <c r="JZZ35" s="20"/>
      <c r="KAA35"/>
      <c r="KAB35" s="20"/>
      <c r="KAC35"/>
      <c r="KAD35" s="20"/>
      <c r="KAE35"/>
      <c r="KAF35" s="20"/>
      <c r="KAG35"/>
      <c r="KAH35" s="20"/>
      <c r="KAI35"/>
      <c r="KAJ35" s="20"/>
      <c r="KAK35"/>
      <c r="KAL35" s="20"/>
      <c r="KAM35"/>
      <c r="KAN35" s="20"/>
      <c r="KAO35"/>
      <c r="KAP35" s="20"/>
      <c r="KAQ35"/>
      <c r="KAR35" s="20"/>
      <c r="KAS35"/>
      <c r="KAT35" s="20"/>
      <c r="KAU35"/>
      <c r="KAV35" s="20"/>
      <c r="KAW35"/>
      <c r="KAX35" s="20"/>
      <c r="KAY35"/>
      <c r="KAZ35" s="20"/>
      <c r="KBA35"/>
      <c r="KBB35" s="20"/>
      <c r="KBC35"/>
      <c r="KBD35" s="20"/>
      <c r="KBE35"/>
      <c r="KBF35" s="20"/>
      <c r="KBG35"/>
      <c r="KBH35" s="20"/>
      <c r="KBI35"/>
      <c r="KBJ35" s="20"/>
      <c r="KBK35"/>
      <c r="KBL35" s="20"/>
      <c r="KBM35"/>
      <c r="KBN35" s="20"/>
      <c r="KBO35"/>
      <c r="KBP35" s="20"/>
      <c r="KBQ35"/>
      <c r="KBR35" s="20"/>
      <c r="KBS35"/>
      <c r="KBT35" s="20"/>
      <c r="KBU35"/>
      <c r="KBV35" s="20"/>
      <c r="KBW35"/>
      <c r="KBX35" s="20"/>
      <c r="KBY35"/>
      <c r="KBZ35" s="20"/>
      <c r="KCA35"/>
      <c r="KCB35" s="20"/>
      <c r="KCC35"/>
      <c r="KCD35" s="20"/>
      <c r="KCE35"/>
      <c r="KCF35" s="20"/>
      <c r="KCG35"/>
      <c r="KCH35" s="20"/>
      <c r="KCI35"/>
      <c r="KCJ35" s="20"/>
      <c r="KCK35"/>
      <c r="KCL35" s="20"/>
      <c r="KCM35"/>
      <c r="KCN35" s="20"/>
      <c r="KCO35"/>
      <c r="KCP35" s="20"/>
      <c r="KCQ35"/>
      <c r="KCR35" s="20"/>
      <c r="KCS35"/>
      <c r="KCT35" s="20"/>
      <c r="KCU35"/>
      <c r="KCV35" s="20"/>
      <c r="KCW35"/>
      <c r="KCX35" s="20"/>
      <c r="KCY35"/>
      <c r="KCZ35" s="20"/>
      <c r="KDA35"/>
      <c r="KDB35" s="20"/>
      <c r="KDC35"/>
      <c r="KDD35" s="20"/>
      <c r="KDE35"/>
      <c r="KDF35" s="20"/>
      <c r="KDG35"/>
      <c r="KDH35" s="20"/>
      <c r="KDI35"/>
      <c r="KDJ35" s="20"/>
      <c r="KDK35"/>
      <c r="KDL35" s="20"/>
      <c r="KDM35"/>
      <c r="KDN35" s="20"/>
      <c r="KDO35"/>
      <c r="KDP35" s="20"/>
      <c r="KDQ35"/>
      <c r="KDR35" s="20"/>
      <c r="KDS35"/>
      <c r="KDT35" s="20"/>
      <c r="KDU35"/>
      <c r="KDV35" s="20"/>
      <c r="KDW35"/>
      <c r="KDX35" s="20"/>
      <c r="KDY35"/>
      <c r="KDZ35" s="20"/>
      <c r="KEA35"/>
      <c r="KEB35" s="20"/>
      <c r="KEC35"/>
      <c r="KED35" s="20"/>
      <c r="KEE35"/>
      <c r="KEF35" s="20"/>
      <c r="KEG35"/>
      <c r="KEH35" s="20"/>
      <c r="KEI35"/>
      <c r="KEJ35" s="20"/>
      <c r="KEK35"/>
      <c r="KEL35" s="20"/>
      <c r="KEM35"/>
      <c r="KEN35" s="20"/>
      <c r="KEO35"/>
      <c r="KEP35" s="20"/>
      <c r="KEQ35"/>
      <c r="KER35" s="20"/>
      <c r="KES35"/>
      <c r="KET35" s="20"/>
      <c r="KEU35"/>
      <c r="KEV35" s="20"/>
      <c r="KEW35"/>
      <c r="KEX35" s="20"/>
      <c r="KEY35"/>
      <c r="KEZ35" s="20"/>
      <c r="KFA35"/>
      <c r="KFB35" s="20"/>
      <c r="KFC35"/>
      <c r="KFD35" s="20"/>
      <c r="KFE35"/>
      <c r="KFF35" s="20"/>
      <c r="KFG35"/>
      <c r="KFH35" s="20"/>
      <c r="KFI35"/>
      <c r="KFJ35" s="20"/>
      <c r="KFK35"/>
      <c r="KFL35" s="20"/>
      <c r="KFM35"/>
      <c r="KFN35" s="20"/>
      <c r="KFO35"/>
      <c r="KFP35" s="20"/>
      <c r="KFQ35"/>
      <c r="KFR35" s="20"/>
      <c r="KFS35"/>
      <c r="KFT35" s="20"/>
      <c r="KFU35"/>
      <c r="KFV35" s="20"/>
      <c r="KFW35"/>
      <c r="KFX35" s="20"/>
      <c r="KFY35"/>
      <c r="KFZ35" s="20"/>
      <c r="KGA35"/>
      <c r="KGB35" s="20"/>
      <c r="KGC35"/>
      <c r="KGD35" s="20"/>
      <c r="KGE35"/>
      <c r="KGF35" s="20"/>
      <c r="KGG35"/>
      <c r="KGH35" s="20"/>
      <c r="KGI35"/>
      <c r="KGJ35" s="20"/>
      <c r="KGK35"/>
      <c r="KGL35" s="20"/>
      <c r="KGM35"/>
      <c r="KGN35" s="20"/>
      <c r="KGO35"/>
      <c r="KGP35" s="20"/>
      <c r="KGQ35"/>
      <c r="KGR35" s="20"/>
      <c r="KGS35"/>
      <c r="KGT35" s="20"/>
      <c r="KGU35"/>
      <c r="KGV35" s="20"/>
      <c r="KGW35"/>
      <c r="KGX35" s="20"/>
      <c r="KGY35"/>
      <c r="KGZ35" s="20"/>
      <c r="KHA35"/>
      <c r="KHB35" s="20"/>
      <c r="KHC35"/>
      <c r="KHD35" s="20"/>
      <c r="KHE35"/>
      <c r="KHF35" s="20"/>
      <c r="KHG35"/>
      <c r="KHH35" s="20"/>
      <c r="KHI35"/>
      <c r="KHJ35" s="20"/>
      <c r="KHK35"/>
      <c r="KHL35" s="20"/>
      <c r="KHM35"/>
      <c r="KHN35" s="20"/>
      <c r="KHO35"/>
      <c r="KHP35" s="20"/>
      <c r="KHQ35"/>
      <c r="KHR35" s="20"/>
      <c r="KHS35"/>
      <c r="KHT35" s="20"/>
      <c r="KHU35"/>
      <c r="KHV35" s="20"/>
      <c r="KHW35"/>
      <c r="KHX35" s="20"/>
      <c r="KHY35"/>
      <c r="KHZ35" s="20"/>
      <c r="KIA35"/>
      <c r="KIB35" s="20"/>
      <c r="KIC35"/>
      <c r="KID35" s="20"/>
      <c r="KIE35"/>
      <c r="KIF35" s="20"/>
      <c r="KIG35"/>
      <c r="KIH35" s="20"/>
      <c r="KII35"/>
      <c r="KIJ35" s="20"/>
      <c r="KIK35"/>
      <c r="KIL35" s="20"/>
      <c r="KIM35"/>
      <c r="KIN35" s="20"/>
      <c r="KIO35"/>
      <c r="KIP35" s="20"/>
      <c r="KIQ35"/>
      <c r="KIR35" s="20"/>
      <c r="KIS35"/>
      <c r="KIT35" s="20"/>
      <c r="KIU35"/>
      <c r="KIV35" s="20"/>
      <c r="KIW35"/>
      <c r="KIX35" s="20"/>
      <c r="KIY35"/>
      <c r="KIZ35" s="20"/>
      <c r="KJA35"/>
      <c r="KJB35" s="20"/>
      <c r="KJC35"/>
      <c r="KJD35" s="20"/>
      <c r="KJE35"/>
      <c r="KJF35" s="20"/>
      <c r="KJG35"/>
      <c r="KJH35" s="20"/>
      <c r="KJI35"/>
      <c r="KJJ35" s="20"/>
      <c r="KJK35"/>
      <c r="KJL35" s="20"/>
      <c r="KJM35"/>
      <c r="KJN35" s="20"/>
      <c r="KJO35"/>
      <c r="KJP35" s="20"/>
      <c r="KJQ35"/>
      <c r="KJR35" s="20"/>
      <c r="KJS35"/>
      <c r="KJT35" s="20"/>
      <c r="KJU35"/>
      <c r="KJV35" s="20"/>
      <c r="KJW35"/>
      <c r="KJX35" s="20"/>
      <c r="KJY35"/>
      <c r="KJZ35" s="20"/>
      <c r="KKA35"/>
      <c r="KKB35" s="20"/>
      <c r="KKC35"/>
      <c r="KKD35" s="20"/>
      <c r="KKE35"/>
      <c r="KKF35" s="20"/>
      <c r="KKG35"/>
      <c r="KKH35" s="20"/>
      <c r="KKI35"/>
      <c r="KKJ35" s="20"/>
      <c r="KKK35"/>
      <c r="KKL35" s="20"/>
      <c r="KKM35"/>
      <c r="KKN35" s="20"/>
      <c r="KKO35"/>
      <c r="KKP35" s="20"/>
      <c r="KKQ35"/>
      <c r="KKR35" s="20"/>
      <c r="KKS35"/>
      <c r="KKT35" s="20"/>
      <c r="KKU35"/>
      <c r="KKV35" s="20"/>
      <c r="KKW35"/>
      <c r="KKX35" s="20"/>
      <c r="KKY35"/>
      <c r="KKZ35" s="20"/>
      <c r="KLA35"/>
      <c r="KLB35" s="20"/>
      <c r="KLC35"/>
      <c r="KLD35" s="20"/>
      <c r="KLE35"/>
      <c r="KLF35" s="20"/>
      <c r="KLG35"/>
      <c r="KLH35" s="20"/>
      <c r="KLI35"/>
      <c r="KLJ35" s="20"/>
      <c r="KLK35"/>
      <c r="KLL35" s="20"/>
      <c r="KLM35"/>
      <c r="KLN35" s="20"/>
      <c r="KLO35"/>
      <c r="KLP35" s="20"/>
      <c r="KLQ35"/>
      <c r="KLR35" s="20"/>
      <c r="KLS35"/>
      <c r="KLT35" s="20"/>
      <c r="KLU35"/>
      <c r="KLV35" s="20"/>
      <c r="KLW35"/>
      <c r="KLX35" s="20"/>
      <c r="KLY35"/>
      <c r="KLZ35" s="20"/>
      <c r="KMA35"/>
      <c r="KMB35" s="20"/>
      <c r="KMC35"/>
      <c r="KMD35" s="20"/>
      <c r="KME35"/>
      <c r="KMF35" s="20"/>
      <c r="KMG35"/>
      <c r="KMH35" s="20"/>
      <c r="KMI35"/>
      <c r="KMJ35" s="20"/>
      <c r="KMK35"/>
      <c r="KML35" s="20"/>
      <c r="KMM35"/>
      <c r="KMN35" s="20"/>
      <c r="KMO35"/>
      <c r="KMP35" s="20"/>
      <c r="KMQ35"/>
      <c r="KMR35" s="20"/>
      <c r="KMS35"/>
      <c r="KMT35" s="20"/>
      <c r="KMU35"/>
      <c r="KMV35" s="20"/>
      <c r="KMW35"/>
      <c r="KMX35" s="20"/>
      <c r="KMY35"/>
      <c r="KMZ35" s="20"/>
      <c r="KNA35"/>
      <c r="KNB35" s="20"/>
      <c r="KNC35"/>
      <c r="KND35" s="20"/>
      <c r="KNE35"/>
      <c r="KNF35" s="20"/>
      <c r="KNG35"/>
      <c r="KNH35" s="20"/>
      <c r="KNI35"/>
      <c r="KNJ35" s="20"/>
      <c r="KNK35"/>
      <c r="KNL35" s="20"/>
      <c r="KNM35"/>
      <c r="KNN35" s="20"/>
      <c r="KNO35"/>
      <c r="KNP35" s="20"/>
      <c r="KNQ35"/>
      <c r="KNR35" s="20"/>
      <c r="KNS35"/>
      <c r="KNT35" s="20"/>
      <c r="KNU35"/>
      <c r="KNV35" s="20"/>
      <c r="KNW35"/>
      <c r="KNX35" s="20"/>
      <c r="KNY35"/>
      <c r="KNZ35" s="20"/>
      <c r="KOA35"/>
      <c r="KOB35" s="20"/>
      <c r="KOC35"/>
      <c r="KOD35" s="20"/>
      <c r="KOE35"/>
      <c r="KOF35" s="20"/>
      <c r="KOG35"/>
      <c r="KOH35" s="20"/>
      <c r="KOI35"/>
      <c r="KOJ35" s="20"/>
      <c r="KOK35"/>
      <c r="KOL35" s="20"/>
      <c r="KOM35"/>
      <c r="KON35" s="20"/>
      <c r="KOO35"/>
      <c r="KOP35" s="20"/>
      <c r="KOQ35"/>
      <c r="KOR35" s="20"/>
      <c r="KOS35"/>
      <c r="KOT35" s="20"/>
      <c r="KOU35"/>
      <c r="KOV35" s="20"/>
      <c r="KOW35"/>
      <c r="KOX35" s="20"/>
      <c r="KOY35"/>
      <c r="KOZ35" s="20"/>
      <c r="KPA35"/>
      <c r="KPB35" s="20"/>
      <c r="KPC35"/>
      <c r="KPD35" s="20"/>
      <c r="KPE35"/>
      <c r="KPF35" s="20"/>
      <c r="KPG35"/>
      <c r="KPH35" s="20"/>
      <c r="KPI35"/>
      <c r="KPJ35" s="20"/>
      <c r="KPK35"/>
      <c r="KPL35" s="20"/>
      <c r="KPM35"/>
      <c r="KPN35" s="20"/>
      <c r="KPO35"/>
      <c r="KPP35" s="20"/>
      <c r="KPQ35"/>
      <c r="KPR35" s="20"/>
      <c r="KPS35"/>
      <c r="KPT35" s="20"/>
      <c r="KPU35"/>
      <c r="KPV35" s="20"/>
      <c r="KPW35"/>
      <c r="KPX35" s="20"/>
      <c r="KPY35"/>
      <c r="KPZ35" s="20"/>
      <c r="KQA35"/>
      <c r="KQB35" s="20"/>
      <c r="KQC35"/>
      <c r="KQD35" s="20"/>
      <c r="KQE35"/>
      <c r="KQF35" s="20"/>
      <c r="KQG35"/>
      <c r="KQH35" s="20"/>
      <c r="KQI35"/>
      <c r="KQJ35" s="20"/>
      <c r="KQK35"/>
      <c r="KQL35" s="20"/>
      <c r="KQM35"/>
      <c r="KQN35" s="20"/>
      <c r="KQO35"/>
      <c r="KQP35" s="20"/>
      <c r="KQQ35"/>
      <c r="KQR35" s="20"/>
      <c r="KQS35"/>
      <c r="KQT35" s="20"/>
      <c r="KQU35"/>
      <c r="KQV35" s="20"/>
      <c r="KQW35"/>
      <c r="KQX35" s="20"/>
      <c r="KQY35"/>
      <c r="KQZ35" s="20"/>
      <c r="KRA35"/>
      <c r="KRB35" s="20"/>
      <c r="KRC35"/>
      <c r="KRD35" s="20"/>
      <c r="KRE35"/>
      <c r="KRF35" s="20"/>
      <c r="KRG35"/>
      <c r="KRH35" s="20"/>
      <c r="KRI35"/>
      <c r="KRJ35" s="20"/>
      <c r="KRK35"/>
      <c r="KRL35" s="20"/>
      <c r="KRM35"/>
      <c r="KRN35" s="20"/>
      <c r="KRO35"/>
      <c r="KRP35" s="20"/>
      <c r="KRQ35"/>
      <c r="KRR35" s="20"/>
      <c r="KRS35"/>
      <c r="KRT35" s="20"/>
      <c r="KRU35"/>
      <c r="KRV35" s="20"/>
      <c r="KRW35"/>
      <c r="KRX35" s="20"/>
      <c r="KRY35"/>
      <c r="KRZ35" s="20"/>
      <c r="KSA35"/>
      <c r="KSB35" s="20"/>
      <c r="KSC35"/>
      <c r="KSD35" s="20"/>
      <c r="KSE35"/>
      <c r="KSF35" s="20"/>
      <c r="KSG35"/>
      <c r="KSH35" s="20"/>
      <c r="KSI35"/>
      <c r="KSJ35" s="20"/>
      <c r="KSK35"/>
      <c r="KSL35" s="20"/>
      <c r="KSM35"/>
      <c r="KSN35" s="20"/>
      <c r="KSO35"/>
      <c r="KSP35" s="20"/>
      <c r="KSQ35"/>
      <c r="KSR35" s="20"/>
      <c r="KSS35"/>
      <c r="KST35" s="20"/>
      <c r="KSU35"/>
      <c r="KSV35" s="20"/>
      <c r="KSW35"/>
      <c r="KSX35" s="20"/>
      <c r="KSY35"/>
      <c r="KSZ35" s="20"/>
      <c r="KTA35"/>
      <c r="KTB35" s="20"/>
      <c r="KTC35"/>
      <c r="KTD35" s="20"/>
      <c r="KTE35"/>
      <c r="KTF35" s="20"/>
      <c r="KTG35"/>
      <c r="KTH35" s="20"/>
      <c r="KTI35"/>
      <c r="KTJ35" s="20"/>
      <c r="KTK35"/>
      <c r="KTL35" s="20"/>
      <c r="KTM35"/>
      <c r="KTN35" s="20"/>
      <c r="KTO35"/>
      <c r="KTP35" s="20"/>
      <c r="KTQ35"/>
      <c r="KTR35" s="20"/>
      <c r="KTS35"/>
      <c r="KTT35" s="20"/>
      <c r="KTU35"/>
      <c r="KTV35" s="20"/>
      <c r="KTW35"/>
      <c r="KTX35" s="20"/>
      <c r="KTY35"/>
      <c r="KTZ35" s="20"/>
      <c r="KUA35"/>
      <c r="KUB35" s="20"/>
      <c r="KUC35"/>
      <c r="KUD35" s="20"/>
      <c r="KUE35"/>
      <c r="KUF35" s="20"/>
      <c r="KUG35"/>
      <c r="KUH35" s="20"/>
      <c r="KUI35"/>
      <c r="KUJ35" s="20"/>
      <c r="KUK35"/>
      <c r="KUL35" s="20"/>
      <c r="KUM35"/>
      <c r="KUN35" s="20"/>
      <c r="KUO35"/>
      <c r="KUP35" s="20"/>
      <c r="KUQ35"/>
      <c r="KUR35" s="20"/>
      <c r="KUS35"/>
      <c r="KUT35" s="20"/>
      <c r="KUU35"/>
      <c r="KUV35" s="20"/>
      <c r="KUW35"/>
      <c r="KUX35" s="20"/>
      <c r="KUY35"/>
      <c r="KUZ35" s="20"/>
      <c r="KVA35"/>
      <c r="KVB35" s="20"/>
      <c r="KVC35"/>
      <c r="KVD35" s="20"/>
      <c r="KVE35"/>
      <c r="KVF35" s="20"/>
      <c r="KVG35"/>
      <c r="KVH35" s="20"/>
      <c r="KVI35"/>
      <c r="KVJ35" s="20"/>
      <c r="KVK35"/>
      <c r="KVL35" s="20"/>
      <c r="KVM35"/>
      <c r="KVN35" s="20"/>
      <c r="KVO35"/>
      <c r="KVP35" s="20"/>
      <c r="KVQ35"/>
      <c r="KVR35" s="20"/>
      <c r="KVS35"/>
      <c r="KVT35" s="20"/>
      <c r="KVU35"/>
      <c r="KVV35" s="20"/>
      <c r="KVW35"/>
      <c r="KVX35" s="20"/>
      <c r="KVY35"/>
      <c r="KVZ35" s="20"/>
      <c r="KWA35"/>
      <c r="KWB35" s="20"/>
      <c r="KWC35"/>
      <c r="KWD35" s="20"/>
      <c r="KWE35"/>
      <c r="KWF35" s="20"/>
      <c r="KWG35"/>
      <c r="KWH35" s="20"/>
      <c r="KWI35"/>
      <c r="KWJ35" s="20"/>
      <c r="KWK35"/>
      <c r="KWL35" s="20"/>
      <c r="KWM35"/>
      <c r="KWN35" s="20"/>
      <c r="KWO35"/>
      <c r="KWP35" s="20"/>
      <c r="KWQ35"/>
      <c r="KWR35" s="20"/>
      <c r="KWS35"/>
      <c r="KWT35" s="20"/>
      <c r="KWU35"/>
      <c r="KWV35" s="20"/>
      <c r="KWW35"/>
      <c r="KWX35" s="20"/>
      <c r="KWY35"/>
      <c r="KWZ35" s="20"/>
      <c r="KXA35"/>
      <c r="KXB35" s="20"/>
      <c r="KXC35"/>
      <c r="KXD35" s="20"/>
      <c r="KXE35"/>
      <c r="KXF35" s="20"/>
      <c r="KXG35"/>
      <c r="KXH35" s="20"/>
      <c r="KXI35"/>
      <c r="KXJ35" s="20"/>
      <c r="KXK35"/>
      <c r="KXL35" s="20"/>
      <c r="KXM35"/>
      <c r="KXN35" s="20"/>
      <c r="KXO35"/>
      <c r="KXP35" s="20"/>
      <c r="KXQ35"/>
      <c r="KXR35" s="20"/>
      <c r="KXS35"/>
      <c r="KXT35" s="20"/>
      <c r="KXU35"/>
      <c r="KXV35" s="20"/>
      <c r="KXW35"/>
      <c r="KXX35" s="20"/>
      <c r="KXY35"/>
      <c r="KXZ35" s="20"/>
      <c r="KYA35"/>
      <c r="KYB35" s="20"/>
      <c r="KYC35"/>
      <c r="KYD35" s="20"/>
      <c r="KYE35"/>
      <c r="KYF35" s="20"/>
      <c r="KYG35"/>
      <c r="KYH35" s="20"/>
      <c r="KYI35"/>
      <c r="KYJ35" s="20"/>
      <c r="KYK35"/>
      <c r="KYL35" s="20"/>
      <c r="KYM35"/>
      <c r="KYN35" s="20"/>
      <c r="KYO35"/>
      <c r="KYP35" s="20"/>
      <c r="KYQ35"/>
      <c r="KYR35" s="20"/>
      <c r="KYS35"/>
      <c r="KYT35" s="20"/>
      <c r="KYU35"/>
      <c r="KYV35" s="20"/>
      <c r="KYW35"/>
      <c r="KYX35" s="20"/>
      <c r="KYY35"/>
      <c r="KYZ35" s="20"/>
      <c r="KZA35"/>
      <c r="KZB35" s="20"/>
      <c r="KZC35"/>
      <c r="KZD35" s="20"/>
      <c r="KZE35"/>
      <c r="KZF35" s="20"/>
      <c r="KZG35"/>
      <c r="KZH35" s="20"/>
      <c r="KZI35"/>
      <c r="KZJ35" s="20"/>
      <c r="KZK35"/>
      <c r="KZL35" s="20"/>
      <c r="KZM35"/>
      <c r="KZN35" s="20"/>
      <c r="KZO35"/>
      <c r="KZP35" s="20"/>
      <c r="KZQ35"/>
      <c r="KZR35" s="20"/>
      <c r="KZS35"/>
      <c r="KZT35" s="20"/>
      <c r="KZU35"/>
      <c r="KZV35" s="20"/>
      <c r="KZW35"/>
      <c r="KZX35" s="20"/>
      <c r="KZY35"/>
      <c r="KZZ35" s="20"/>
      <c r="LAA35"/>
      <c r="LAB35" s="20"/>
      <c r="LAC35"/>
      <c r="LAD35" s="20"/>
      <c r="LAE35"/>
      <c r="LAF35" s="20"/>
      <c r="LAG35"/>
      <c r="LAH35" s="20"/>
      <c r="LAI35"/>
      <c r="LAJ35" s="20"/>
      <c r="LAK35"/>
      <c r="LAL35" s="20"/>
      <c r="LAM35"/>
      <c r="LAN35" s="20"/>
      <c r="LAO35"/>
      <c r="LAP35" s="20"/>
      <c r="LAQ35"/>
      <c r="LAR35" s="20"/>
      <c r="LAS35"/>
      <c r="LAT35" s="20"/>
      <c r="LAU35"/>
      <c r="LAV35" s="20"/>
      <c r="LAW35"/>
      <c r="LAX35" s="20"/>
      <c r="LAY35"/>
      <c r="LAZ35" s="20"/>
      <c r="LBA35"/>
      <c r="LBB35" s="20"/>
      <c r="LBC35"/>
      <c r="LBD35" s="20"/>
      <c r="LBE35"/>
      <c r="LBF35" s="20"/>
      <c r="LBG35"/>
      <c r="LBH35" s="20"/>
      <c r="LBI35"/>
      <c r="LBJ35" s="20"/>
      <c r="LBK35"/>
      <c r="LBL35" s="20"/>
      <c r="LBM35"/>
      <c r="LBN35" s="20"/>
      <c r="LBO35"/>
      <c r="LBP35" s="20"/>
      <c r="LBQ35"/>
      <c r="LBR35" s="20"/>
      <c r="LBS35"/>
      <c r="LBT35" s="20"/>
      <c r="LBU35"/>
      <c r="LBV35" s="20"/>
      <c r="LBW35"/>
      <c r="LBX35" s="20"/>
      <c r="LBY35"/>
      <c r="LBZ35" s="20"/>
      <c r="LCA35"/>
      <c r="LCB35" s="20"/>
      <c r="LCC35"/>
      <c r="LCD35" s="20"/>
      <c r="LCE35"/>
      <c r="LCF35" s="20"/>
      <c r="LCG35"/>
      <c r="LCH35" s="20"/>
      <c r="LCI35"/>
      <c r="LCJ35" s="20"/>
      <c r="LCK35"/>
      <c r="LCL35" s="20"/>
      <c r="LCM35"/>
      <c r="LCN35" s="20"/>
      <c r="LCO35"/>
      <c r="LCP35" s="20"/>
      <c r="LCQ35"/>
      <c r="LCR35" s="20"/>
      <c r="LCS35"/>
      <c r="LCT35" s="20"/>
      <c r="LCU35"/>
      <c r="LCV35" s="20"/>
      <c r="LCW35"/>
      <c r="LCX35" s="20"/>
      <c r="LCY35"/>
      <c r="LCZ35" s="20"/>
      <c r="LDA35"/>
      <c r="LDB35" s="20"/>
      <c r="LDC35"/>
      <c r="LDD35" s="20"/>
      <c r="LDE35"/>
      <c r="LDF35" s="20"/>
      <c r="LDG35"/>
      <c r="LDH35" s="20"/>
      <c r="LDI35"/>
      <c r="LDJ35" s="20"/>
      <c r="LDK35"/>
      <c r="LDL35" s="20"/>
      <c r="LDM35"/>
      <c r="LDN35" s="20"/>
      <c r="LDO35"/>
      <c r="LDP35" s="20"/>
      <c r="LDQ35"/>
      <c r="LDR35" s="20"/>
      <c r="LDS35"/>
      <c r="LDT35" s="20"/>
      <c r="LDU35"/>
      <c r="LDV35" s="20"/>
      <c r="LDW35"/>
      <c r="LDX35" s="20"/>
      <c r="LDY35"/>
      <c r="LDZ35" s="20"/>
      <c r="LEA35"/>
      <c r="LEB35" s="20"/>
      <c r="LEC35"/>
      <c r="LED35" s="20"/>
      <c r="LEE35"/>
      <c r="LEF35" s="20"/>
      <c r="LEG35"/>
      <c r="LEH35" s="20"/>
      <c r="LEI35"/>
      <c r="LEJ35" s="20"/>
      <c r="LEK35"/>
      <c r="LEL35" s="20"/>
      <c r="LEM35"/>
      <c r="LEN35" s="20"/>
      <c r="LEO35"/>
      <c r="LEP35" s="20"/>
      <c r="LEQ35"/>
      <c r="LER35" s="20"/>
      <c r="LES35"/>
      <c r="LET35" s="20"/>
      <c r="LEU35"/>
      <c r="LEV35" s="20"/>
      <c r="LEW35"/>
      <c r="LEX35" s="20"/>
      <c r="LEY35"/>
      <c r="LEZ35" s="20"/>
      <c r="LFA35"/>
      <c r="LFB35" s="20"/>
      <c r="LFC35"/>
      <c r="LFD35" s="20"/>
      <c r="LFE35"/>
      <c r="LFF35" s="20"/>
      <c r="LFG35"/>
      <c r="LFH35" s="20"/>
      <c r="LFI35"/>
      <c r="LFJ35" s="20"/>
      <c r="LFK35"/>
      <c r="LFL35" s="20"/>
      <c r="LFM35"/>
      <c r="LFN35" s="20"/>
      <c r="LFO35"/>
      <c r="LFP35" s="20"/>
      <c r="LFQ35"/>
      <c r="LFR35" s="20"/>
      <c r="LFS35"/>
      <c r="LFT35" s="20"/>
      <c r="LFU35"/>
      <c r="LFV35" s="20"/>
      <c r="LFW35"/>
      <c r="LFX35" s="20"/>
      <c r="LFY35"/>
      <c r="LFZ35" s="20"/>
      <c r="LGA35"/>
      <c r="LGB35" s="20"/>
      <c r="LGC35"/>
      <c r="LGD35" s="20"/>
      <c r="LGE35"/>
      <c r="LGF35" s="20"/>
      <c r="LGG35"/>
      <c r="LGH35" s="20"/>
      <c r="LGI35"/>
      <c r="LGJ35" s="20"/>
      <c r="LGK35"/>
      <c r="LGL35" s="20"/>
      <c r="LGM35"/>
      <c r="LGN35" s="20"/>
      <c r="LGO35"/>
      <c r="LGP35" s="20"/>
      <c r="LGQ35"/>
      <c r="LGR35" s="20"/>
      <c r="LGS35"/>
      <c r="LGT35" s="20"/>
      <c r="LGU35"/>
      <c r="LGV35" s="20"/>
      <c r="LGW35"/>
      <c r="LGX35" s="20"/>
      <c r="LGY35"/>
      <c r="LGZ35" s="20"/>
      <c r="LHA35"/>
      <c r="LHB35" s="20"/>
      <c r="LHC35"/>
      <c r="LHD35" s="20"/>
      <c r="LHE35"/>
      <c r="LHF35" s="20"/>
      <c r="LHG35"/>
      <c r="LHH35" s="20"/>
      <c r="LHI35"/>
      <c r="LHJ35" s="20"/>
      <c r="LHK35"/>
      <c r="LHL35" s="20"/>
      <c r="LHM35"/>
      <c r="LHN35" s="20"/>
      <c r="LHO35"/>
      <c r="LHP35" s="20"/>
      <c r="LHQ35"/>
      <c r="LHR35" s="20"/>
      <c r="LHS35"/>
      <c r="LHT35" s="20"/>
      <c r="LHU35"/>
      <c r="LHV35" s="20"/>
      <c r="LHW35"/>
      <c r="LHX35" s="20"/>
      <c r="LHY35"/>
      <c r="LHZ35" s="20"/>
      <c r="LIA35"/>
      <c r="LIB35" s="20"/>
      <c r="LIC35"/>
      <c r="LID35" s="20"/>
      <c r="LIE35"/>
      <c r="LIF35" s="20"/>
      <c r="LIG35"/>
      <c r="LIH35" s="20"/>
      <c r="LII35"/>
      <c r="LIJ35" s="20"/>
      <c r="LIK35"/>
      <c r="LIL35" s="20"/>
      <c r="LIM35"/>
      <c r="LIN35" s="20"/>
      <c r="LIO35"/>
      <c r="LIP35" s="20"/>
      <c r="LIQ35"/>
      <c r="LIR35" s="20"/>
      <c r="LIS35"/>
      <c r="LIT35" s="20"/>
      <c r="LIU35"/>
      <c r="LIV35" s="20"/>
      <c r="LIW35"/>
      <c r="LIX35" s="20"/>
      <c r="LIY35"/>
      <c r="LIZ35" s="20"/>
      <c r="LJA35"/>
      <c r="LJB35" s="20"/>
      <c r="LJC35"/>
      <c r="LJD35" s="20"/>
      <c r="LJE35"/>
      <c r="LJF35" s="20"/>
      <c r="LJG35"/>
      <c r="LJH35" s="20"/>
      <c r="LJI35"/>
      <c r="LJJ35" s="20"/>
      <c r="LJK35"/>
      <c r="LJL35" s="20"/>
      <c r="LJM35"/>
      <c r="LJN35" s="20"/>
      <c r="LJO35"/>
      <c r="LJP35" s="20"/>
      <c r="LJQ35"/>
      <c r="LJR35" s="20"/>
      <c r="LJS35"/>
      <c r="LJT35" s="20"/>
      <c r="LJU35"/>
      <c r="LJV35" s="20"/>
      <c r="LJW35"/>
      <c r="LJX35" s="20"/>
      <c r="LJY35"/>
      <c r="LJZ35" s="20"/>
      <c r="LKA35"/>
      <c r="LKB35" s="20"/>
      <c r="LKC35"/>
      <c r="LKD35" s="20"/>
      <c r="LKE35"/>
      <c r="LKF35" s="20"/>
      <c r="LKG35"/>
      <c r="LKH35" s="20"/>
      <c r="LKI35"/>
      <c r="LKJ35" s="20"/>
      <c r="LKK35"/>
      <c r="LKL35" s="20"/>
      <c r="LKM35"/>
      <c r="LKN35" s="20"/>
      <c r="LKO35"/>
      <c r="LKP35" s="20"/>
      <c r="LKQ35"/>
      <c r="LKR35" s="20"/>
      <c r="LKS35"/>
      <c r="LKT35" s="20"/>
      <c r="LKU35"/>
      <c r="LKV35" s="20"/>
      <c r="LKW35"/>
      <c r="LKX35" s="20"/>
      <c r="LKY35"/>
      <c r="LKZ35" s="20"/>
      <c r="LLA35"/>
      <c r="LLB35" s="20"/>
      <c r="LLC35"/>
      <c r="LLD35" s="20"/>
      <c r="LLE35"/>
      <c r="LLF35" s="20"/>
      <c r="LLG35"/>
      <c r="LLH35" s="20"/>
      <c r="LLI35"/>
      <c r="LLJ35" s="20"/>
      <c r="LLK35"/>
      <c r="LLL35" s="20"/>
      <c r="LLM35"/>
      <c r="LLN35" s="20"/>
      <c r="LLO35"/>
      <c r="LLP35" s="20"/>
      <c r="LLQ35"/>
      <c r="LLR35" s="20"/>
      <c r="LLS35"/>
      <c r="LLT35" s="20"/>
      <c r="LLU35"/>
      <c r="LLV35" s="20"/>
      <c r="LLW35"/>
      <c r="LLX35" s="20"/>
      <c r="LLY35"/>
      <c r="LLZ35" s="20"/>
      <c r="LMA35"/>
      <c r="LMB35" s="20"/>
      <c r="LMC35"/>
      <c r="LMD35" s="20"/>
      <c r="LME35"/>
      <c r="LMF35" s="20"/>
      <c r="LMG35"/>
      <c r="LMH35" s="20"/>
      <c r="LMI35"/>
      <c r="LMJ35" s="20"/>
      <c r="LMK35"/>
      <c r="LML35" s="20"/>
      <c r="LMM35"/>
      <c r="LMN35" s="20"/>
      <c r="LMO35"/>
      <c r="LMP35" s="20"/>
      <c r="LMQ35"/>
      <c r="LMR35" s="20"/>
      <c r="LMS35"/>
      <c r="LMT35" s="20"/>
      <c r="LMU35"/>
      <c r="LMV35" s="20"/>
      <c r="LMW35"/>
      <c r="LMX35" s="20"/>
      <c r="LMY35"/>
      <c r="LMZ35" s="20"/>
      <c r="LNA35"/>
      <c r="LNB35" s="20"/>
      <c r="LNC35"/>
      <c r="LND35" s="20"/>
      <c r="LNE35"/>
      <c r="LNF35" s="20"/>
      <c r="LNG35"/>
      <c r="LNH35" s="20"/>
      <c r="LNI35"/>
      <c r="LNJ35" s="20"/>
      <c r="LNK35"/>
      <c r="LNL35" s="20"/>
      <c r="LNM35"/>
      <c r="LNN35" s="20"/>
      <c r="LNO35"/>
      <c r="LNP35" s="20"/>
      <c r="LNQ35"/>
      <c r="LNR35" s="20"/>
      <c r="LNS35"/>
      <c r="LNT35" s="20"/>
      <c r="LNU35"/>
      <c r="LNV35" s="20"/>
      <c r="LNW35"/>
      <c r="LNX35" s="20"/>
      <c r="LNY35"/>
      <c r="LNZ35" s="20"/>
      <c r="LOA35"/>
      <c r="LOB35" s="20"/>
      <c r="LOC35"/>
      <c r="LOD35" s="20"/>
      <c r="LOE35"/>
      <c r="LOF35" s="20"/>
      <c r="LOG35"/>
      <c r="LOH35" s="20"/>
      <c r="LOI35"/>
      <c r="LOJ35" s="20"/>
      <c r="LOK35"/>
      <c r="LOL35" s="20"/>
      <c r="LOM35"/>
      <c r="LON35" s="20"/>
      <c r="LOO35"/>
      <c r="LOP35" s="20"/>
      <c r="LOQ35"/>
      <c r="LOR35" s="20"/>
      <c r="LOS35"/>
      <c r="LOT35" s="20"/>
      <c r="LOU35"/>
      <c r="LOV35" s="20"/>
      <c r="LOW35"/>
      <c r="LOX35" s="20"/>
      <c r="LOY35"/>
      <c r="LOZ35" s="20"/>
      <c r="LPA35"/>
      <c r="LPB35" s="20"/>
      <c r="LPC35"/>
      <c r="LPD35" s="20"/>
      <c r="LPE35"/>
      <c r="LPF35" s="20"/>
      <c r="LPG35"/>
      <c r="LPH35" s="20"/>
      <c r="LPI35"/>
      <c r="LPJ35" s="20"/>
      <c r="LPK35"/>
      <c r="LPL35" s="20"/>
      <c r="LPM35"/>
      <c r="LPN35" s="20"/>
      <c r="LPO35"/>
      <c r="LPP35" s="20"/>
      <c r="LPQ35"/>
      <c r="LPR35" s="20"/>
      <c r="LPS35"/>
      <c r="LPT35" s="20"/>
      <c r="LPU35"/>
      <c r="LPV35" s="20"/>
      <c r="LPW35"/>
      <c r="LPX35" s="20"/>
      <c r="LPY35"/>
      <c r="LPZ35" s="20"/>
      <c r="LQA35"/>
      <c r="LQB35" s="20"/>
      <c r="LQC35"/>
      <c r="LQD35" s="20"/>
      <c r="LQE35"/>
      <c r="LQF35" s="20"/>
      <c r="LQG35"/>
      <c r="LQH35" s="20"/>
      <c r="LQI35"/>
      <c r="LQJ35" s="20"/>
      <c r="LQK35"/>
      <c r="LQL35" s="20"/>
      <c r="LQM35"/>
      <c r="LQN35" s="20"/>
      <c r="LQO35"/>
      <c r="LQP35" s="20"/>
      <c r="LQQ35"/>
      <c r="LQR35" s="20"/>
      <c r="LQS35"/>
      <c r="LQT35" s="20"/>
      <c r="LQU35"/>
      <c r="LQV35" s="20"/>
      <c r="LQW35"/>
      <c r="LQX35" s="20"/>
      <c r="LQY35"/>
      <c r="LQZ35" s="20"/>
      <c r="LRA35"/>
      <c r="LRB35" s="20"/>
      <c r="LRC35"/>
      <c r="LRD35" s="20"/>
      <c r="LRE35"/>
      <c r="LRF35" s="20"/>
      <c r="LRG35"/>
      <c r="LRH35" s="20"/>
      <c r="LRI35"/>
      <c r="LRJ35" s="20"/>
      <c r="LRK35"/>
      <c r="LRL35" s="20"/>
      <c r="LRM35"/>
      <c r="LRN35" s="20"/>
      <c r="LRO35"/>
      <c r="LRP35" s="20"/>
      <c r="LRQ35"/>
      <c r="LRR35" s="20"/>
      <c r="LRS35"/>
      <c r="LRT35" s="20"/>
      <c r="LRU35"/>
      <c r="LRV35" s="20"/>
      <c r="LRW35"/>
      <c r="LRX35" s="20"/>
      <c r="LRY35"/>
      <c r="LRZ35" s="20"/>
      <c r="LSA35"/>
      <c r="LSB35" s="20"/>
      <c r="LSC35"/>
      <c r="LSD35" s="20"/>
      <c r="LSE35"/>
      <c r="LSF35" s="20"/>
      <c r="LSG35"/>
      <c r="LSH35" s="20"/>
      <c r="LSI35"/>
      <c r="LSJ35" s="20"/>
      <c r="LSK35"/>
      <c r="LSL35" s="20"/>
      <c r="LSM35"/>
      <c r="LSN35" s="20"/>
      <c r="LSO35"/>
      <c r="LSP35" s="20"/>
      <c r="LSQ35"/>
      <c r="LSR35" s="20"/>
      <c r="LSS35"/>
      <c r="LST35" s="20"/>
      <c r="LSU35"/>
      <c r="LSV35" s="20"/>
      <c r="LSW35"/>
      <c r="LSX35" s="20"/>
      <c r="LSY35"/>
      <c r="LSZ35" s="20"/>
      <c r="LTA35"/>
      <c r="LTB35" s="20"/>
      <c r="LTC35"/>
      <c r="LTD35" s="20"/>
      <c r="LTE35"/>
      <c r="LTF35" s="20"/>
      <c r="LTG35"/>
      <c r="LTH35" s="20"/>
      <c r="LTI35"/>
      <c r="LTJ35" s="20"/>
      <c r="LTK35"/>
      <c r="LTL35" s="20"/>
      <c r="LTM35"/>
      <c r="LTN35" s="20"/>
      <c r="LTO35"/>
      <c r="LTP35" s="20"/>
      <c r="LTQ35"/>
      <c r="LTR35" s="20"/>
      <c r="LTS35"/>
      <c r="LTT35" s="20"/>
      <c r="LTU35"/>
      <c r="LTV35" s="20"/>
      <c r="LTW35"/>
      <c r="LTX35" s="20"/>
      <c r="LTY35"/>
      <c r="LTZ35" s="20"/>
      <c r="LUA35"/>
      <c r="LUB35" s="20"/>
      <c r="LUC35"/>
      <c r="LUD35" s="20"/>
      <c r="LUE35"/>
      <c r="LUF35" s="20"/>
      <c r="LUG35"/>
      <c r="LUH35" s="20"/>
      <c r="LUI35"/>
      <c r="LUJ35" s="20"/>
      <c r="LUK35"/>
      <c r="LUL35" s="20"/>
      <c r="LUM35"/>
      <c r="LUN35" s="20"/>
      <c r="LUO35"/>
      <c r="LUP35" s="20"/>
      <c r="LUQ35"/>
      <c r="LUR35" s="20"/>
      <c r="LUS35"/>
      <c r="LUT35" s="20"/>
      <c r="LUU35"/>
      <c r="LUV35" s="20"/>
      <c r="LUW35"/>
      <c r="LUX35" s="20"/>
      <c r="LUY35"/>
      <c r="LUZ35" s="20"/>
      <c r="LVA35"/>
      <c r="LVB35" s="20"/>
      <c r="LVC35"/>
      <c r="LVD35" s="20"/>
      <c r="LVE35"/>
      <c r="LVF35" s="20"/>
      <c r="LVG35"/>
      <c r="LVH35" s="20"/>
      <c r="LVI35"/>
      <c r="LVJ35" s="20"/>
      <c r="LVK35"/>
      <c r="LVL35" s="20"/>
      <c r="LVM35"/>
      <c r="LVN35" s="20"/>
      <c r="LVO35"/>
      <c r="LVP35" s="20"/>
      <c r="LVQ35"/>
      <c r="LVR35" s="20"/>
      <c r="LVS35"/>
      <c r="LVT35" s="20"/>
      <c r="LVU35"/>
      <c r="LVV35" s="20"/>
      <c r="LVW35"/>
      <c r="LVX35" s="20"/>
      <c r="LVY35"/>
      <c r="LVZ35" s="20"/>
      <c r="LWA35"/>
      <c r="LWB35" s="20"/>
      <c r="LWC35"/>
      <c r="LWD35" s="20"/>
      <c r="LWE35"/>
      <c r="LWF35" s="20"/>
      <c r="LWG35"/>
      <c r="LWH35" s="20"/>
      <c r="LWI35"/>
      <c r="LWJ35" s="20"/>
      <c r="LWK35"/>
      <c r="LWL35" s="20"/>
      <c r="LWM35"/>
      <c r="LWN35" s="20"/>
      <c r="LWO35"/>
      <c r="LWP35" s="20"/>
      <c r="LWQ35"/>
      <c r="LWR35" s="20"/>
      <c r="LWS35"/>
      <c r="LWT35" s="20"/>
      <c r="LWU35"/>
      <c r="LWV35" s="20"/>
      <c r="LWW35"/>
      <c r="LWX35" s="20"/>
      <c r="LWY35"/>
      <c r="LWZ35" s="20"/>
      <c r="LXA35"/>
      <c r="LXB35" s="20"/>
      <c r="LXC35"/>
      <c r="LXD35" s="20"/>
      <c r="LXE35"/>
      <c r="LXF35" s="20"/>
      <c r="LXG35"/>
      <c r="LXH35" s="20"/>
      <c r="LXI35"/>
      <c r="LXJ35" s="20"/>
      <c r="LXK35"/>
      <c r="LXL35" s="20"/>
      <c r="LXM35"/>
      <c r="LXN35" s="20"/>
      <c r="LXO35"/>
      <c r="LXP35" s="20"/>
      <c r="LXQ35"/>
      <c r="LXR35" s="20"/>
      <c r="LXS35"/>
      <c r="LXT35" s="20"/>
      <c r="LXU35"/>
      <c r="LXV35" s="20"/>
      <c r="LXW35"/>
      <c r="LXX35" s="20"/>
      <c r="LXY35"/>
      <c r="LXZ35" s="20"/>
      <c r="LYA35"/>
      <c r="LYB35" s="20"/>
      <c r="LYC35"/>
      <c r="LYD35" s="20"/>
      <c r="LYE35"/>
      <c r="LYF35" s="20"/>
      <c r="LYG35"/>
      <c r="LYH35" s="20"/>
      <c r="LYI35"/>
      <c r="LYJ35" s="20"/>
      <c r="LYK35"/>
      <c r="LYL35" s="20"/>
      <c r="LYM35"/>
      <c r="LYN35" s="20"/>
      <c r="LYO35"/>
      <c r="LYP35" s="20"/>
      <c r="LYQ35"/>
      <c r="LYR35" s="20"/>
      <c r="LYS35"/>
      <c r="LYT35" s="20"/>
      <c r="LYU35"/>
      <c r="LYV35" s="20"/>
      <c r="LYW35"/>
      <c r="LYX35" s="20"/>
      <c r="LYY35"/>
      <c r="LYZ35" s="20"/>
      <c r="LZA35"/>
      <c r="LZB35" s="20"/>
      <c r="LZC35"/>
      <c r="LZD35" s="20"/>
      <c r="LZE35"/>
      <c r="LZF35" s="20"/>
      <c r="LZG35"/>
      <c r="LZH35" s="20"/>
      <c r="LZI35"/>
      <c r="LZJ35" s="20"/>
      <c r="LZK35"/>
      <c r="LZL35" s="20"/>
      <c r="LZM35"/>
      <c r="LZN35" s="20"/>
      <c r="LZO35"/>
      <c r="LZP35" s="20"/>
      <c r="LZQ35"/>
      <c r="LZR35" s="20"/>
      <c r="LZS35"/>
      <c r="LZT35" s="20"/>
      <c r="LZU35"/>
      <c r="LZV35" s="20"/>
      <c r="LZW35"/>
      <c r="LZX35" s="20"/>
      <c r="LZY35"/>
      <c r="LZZ35" s="20"/>
      <c r="MAA35"/>
      <c r="MAB35" s="20"/>
      <c r="MAC35"/>
      <c r="MAD35" s="20"/>
      <c r="MAE35"/>
      <c r="MAF35" s="20"/>
      <c r="MAG35"/>
      <c r="MAH35" s="20"/>
      <c r="MAI35"/>
      <c r="MAJ35" s="20"/>
      <c r="MAK35"/>
      <c r="MAL35" s="20"/>
      <c r="MAM35"/>
      <c r="MAN35" s="20"/>
      <c r="MAO35"/>
      <c r="MAP35" s="20"/>
      <c r="MAQ35"/>
      <c r="MAR35" s="20"/>
      <c r="MAS35"/>
      <c r="MAT35" s="20"/>
      <c r="MAU35"/>
      <c r="MAV35" s="20"/>
      <c r="MAW35"/>
      <c r="MAX35" s="20"/>
      <c r="MAY35"/>
      <c r="MAZ35" s="20"/>
      <c r="MBA35"/>
      <c r="MBB35" s="20"/>
      <c r="MBC35"/>
      <c r="MBD35" s="20"/>
      <c r="MBE35"/>
      <c r="MBF35" s="20"/>
      <c r="MBG35"/>
      <c r="MBH35" s="20"/>
      <c r="MBI35"/>
      <c r="MBJ35" s="20"/>
      <c r="MBK35"/>
      <c r="MBL35" s="20"/>
      <c r="MBM35"/>
      <c r="MBN35" s="20"/>
      <c r="MBO35"/>
      <c r="MBP35" s="20"/>
      <c r="MBQ35"/>
      <c r="MBR35" s="20"/>
      <c r="MBS35"/>
      <c r="MBT35" s="20"/>
      <c r="MBU35"/>
      <c r="MBV35" s="20"/>
      <c r="MBW35"/>
      <c r="MBX35" s="20"/>
      <c r="MBY35"/>
      <c r="MBZ35" s="20"/>
      <c r="MCA35"/>
      <c r="MCB35" s="20"/>
      <c r="MCC35"/>
      <c r="MCD35" s="20"/>
      <c r="MCE35"/>
      <c r="MCF35" s="20"/>
      <c r="MCG35"/>
      <c r="MCH35" s="20"/>
      <c r="MCI35"/>
      <c r="MCJ35" s="20"/>
      <c r="MCK35"/>
      <c r="MCL35" s="20"/>
      <c r="MCM35"/>
      <c r="MCN35" s="20"/>
      <c r="MCO35"/>
      <c r="MCP35" s="20"/>
      <c r="MCQ35"/>
      <c r="MCR35" s="20"/>
      <c r="MCS35"/>
      <c r="MCT35" s="20"/>
      <c r="MCU35"/>
      <c r="MCV35" s="20"/>
      <c r="MCW35"/>
      <c r="MCX35" s="20"/>
      <c r="MCY35"/>
      <c r="MCZ35" s="20"/>
      <c r="MDA35"/>
      <c r="MDB35" s="20"/>
      <c r="MDC35"/>
      <c r="MDD35" s="20"/>
      <c r="MDE35"/>
      <c r="MDF35" s="20"/>
      <c r="MDG35"/>
      <c r="MDH35" s="20"/>
      <c r="MDI35"/>
      <c r="MDJ35" s="20"/>
      <c r="MDK35"/>
      <c r="MDL35" s="20"/>
      <c r="MDM35"/>
      <c r="MDN35" s="20"/>
      <c r="MDO35"/>
      <c r="MDP35" s="20"/>
      <c r="MDQ35"/>
      <c r="MDR35" s="20"/>
      <c r="MDS35"/>
      <c r="MDT35" s="20"/>
      <c r="MDU35"/>
      <c r="MDV35" s="20"/>
      <c r="MDW35"/>
      <c r="MDX35" s="20"/>
      <c r="MDY35"/>
      <c r="MDZ35" s="20"/>
      <c r="MEA35"/>
      <c r="MEB35" s="20"/>
      <c r="MEC35"/>
      <c r="MED35" s="20"/>
      <c r="MEE35"/>
      <c r="MEF35" s="20"/>
      <c r="MEG35"/>
      <c r="MEH35" s="20"/>
      <c r="MEI35"/>
      <c r="MEJ35" s="20"/>
      <c r="MEK35"/>
      <c r="MEL35" s="20"/>
      <c r="MEM35"/>
      <c r="MEN35" s="20"/>
      <c r="MEO35"/>
      <c r="MEP35" s="20"/>
      <c r="MEQ35"/>
      <c r="MER35" s="20"/>
      <c r="MES35"/>
      <c r="MET35" s="20"/>
      <c r="MEU35"/>
      <c r="MEV35" s="20"/>
      <c r="MEW35"/>
      <c r="MEX35" s="20"/>
      <c r="MEY35"/>
      <c r="MEZ35" s="20"/>
      <c r="MFA35"/>
      <c r="MFB35" s="20"/>
      <c r="MFC35"/>
      <c r="MFD35" s="20"/>
      <c r="MFE35"/>
      <c r="MFF35" s="20"/>
      <c r="MFG35"/>
      <c r="MFH35" s="20"/>
      <c r="MFI35"/>
      <c r="MFJ35" s="20"/>
      <c r="MFK35"/>
      <c r="MFL35" s="20"/>
      <c r="MFM35"/>
      <c r="MFN35" s="20"/>
      <c r="MFO35"/>
      <c r="MFP35" s="20"/>
      <c r="MFQ35"/>
      <c r="MFR35" s="20"/>
      <c r="MFS35"/>
      <c r="MFT35" s="20"/>
      <c r="MFU35"/>
      <c r="MFV35" s="20"/>
      <c r="MFW35"/>
      <c r="MFX35" s="20"/>
      <c r="MFY35"/>
      <c r="MFZ35" s="20"/>
      <c r="MGA35"/>
      <c r="MGB35" s="20"/>
      <c r="MGC35"/>
      <c r="MGD35" s="20"/>
      <c r="MGE35"/>
      <c r="MGF35" s="20"/>
      <c r="MGG35"/>
      <c r="MGH35" s="20"/>
      <c r="MGI35"/>
      <c r="MGJ35" s="20"/>
      <c r="MGK35"/>
      <c r="MGL35" s="20"/>
      <c r="MGM35"/>
      <c r="MGN35" s="20"/>
      <c r="MGO35"/>
      <c r="MGP35" s="20"/>
      <c r="MGQ35"/>
      <c r="MGR35" s="20"/>
      <c r="MGS35"/>
      <c r="MGT35" s="20"/>
      <c r="MGU35"/>
      <c r="MGV35" s="20"/>
      <c r="MGW35"/>
      <c r="MGX35" s="20"/>
      <c r="MGY35"/>
      <c r="MGZ35" s="20"/>
      <c r="MHA35"/>
      <c r="MHB35" s="20"/>
      <c r="MHC35"/>
      <c r="MHD35" s="20"/>
      <c r="MHE35"/>
      <c r="MHF35" s="20"/>
      <c r="MHG35"/>
      <c r="MHH35" s="20"/>
      <c r="MHI35"/>
      <c r="MHJ35" s="20"/>
      <c r="MHK35"/>
      <c r="MHL35" s="20"/>
      <c r="MHM35"/>
      <c r="MHN35" s="20"/>
      <c r="MHO35"/>
      <c r="MHP35" s="20"/>
      <c r="MHQ35"/>
      <c r="MHR35" s="20"/>
      <c r="MHS35"/>
      <c r="MHT35" s="20"/>
      <c r="MHU35"/>
      <c r="MHV35" s="20"/>
      <c r="MHW35"/>
      <c r="MHX35" s="20"/>
      <c r="MHY35"/>
      <c r="MHZ35" s="20"/>
      <c r="MIA35"/>
      <c r="MIB35" s="20"/>
      <c r="MIC35"/>
      <c r="MID35" s="20"/>
      <c r="MIE35"/>
      <c r="MIF35" s="20"/>
      <c r="MIG35"/>
      <c r="MIH35" s="20"/>
      <c r="MII35"/>
      <c r="MIJ35" s="20"/>
      <c r="MIK35"/>
      <c r="MIL35" s="20"/>
      <c r="MIM35"/>
      <c r="MIN35" s="20"/>
      <c r="MIO35"/>
      <c r="MIP35" s="20"/>
      <c r="MIQ35"/>
      <c r="MIR35" s="20"/>
      <c r="MIS35"/>
      <c r="MIT35" s="20"/>
      <c r="MIU35"/>
      <c r="MIV35" s="20"/>
      <c r="MIW35"/>
      <c r="MIX35" s="20"/>
      <c r="MIY35"/>
      <c r="MIZ35" s="20"/>
      <c r="MJA35"/>
      <c r="MJB35" s="20"/>
      <c r="MJC35"/>
      <c r="MJD35" s="20"/>
      <c r="MJE35"/>
      <c r="MJF35" s="20"/>
      <c r="MJG35"/>
      <c r="MJH35" s="20"/>
      <c r="MJI35"/>
      <c r="MJJ35" s="20"/>
      <c r="MJK35"/>
      <c r="MJL35" s="20"/>
      <c r="MJM35"/>
      <c r="MJN35" s="20"/>
      <c r="MJO35"/>
      <c r="MJP35" s="20"/>
      <c r="MJQ35"/>
      <c r="MJR35" s="20"/>
      <c r="MJS35"/>
      <c r="MJT35" s="20"/>
      <c r="MJU35"/>
      <c r="MJV35" s="20"/>
      <c r="MJW35"/>
      <c r="MJX35" s="20"/>
      <c r="MJY35"/>
      <c r="MJZ35" s="20"/>
      <c r="MKA35"/>
      <c r="MKB35" s="20"/>
      <c r="MKC35"/>
      <c r="MKD35" s="20"/>
      <c r="MKE35"/>
      <c r="MKF35" s="20"/>
      <c r="MKG35"/>
      <c r="MKH35" s="20"/>
      <c r="MKI35"/>
      <c r="MKJ35" s="20"/>
      <c r="MKK35"/>
      <c r="MKL35" s="20"/>
      <c r="MKM35"/>
      <c r="MKN35" s="20"/>
      <c r="MKO35"/>
      <c r="MKP35" s="20"/>
      <c r="MKQ35"/>
      <c r="MKR35" s="20"/>
      <c r="MKS35"/>
      <c r="MKT35" s="20"/>
      <c r="MKU35"/>
      <c r="MKV35" s="20"/>
      <c r="MKW35"/>
      <c r="MKX35" s="20"/>
      <c r="MKY35"/>
      <c r="MKZ35" s="20"/>
      <c r="MLA35"/>
      <c r="MLB35" s="20"/>
      <c r="MLC35"/>
      <c r="MLD35" s="20"/>
      <c r="MLE35"/>
      <c r="MLF35" s="20"/>
      <c r="MLG35"/>
      <c r="MLH35" s="20"/>
      <c r="MLI35"/>
      <c r="MLJ35" s="20"/>
      <c r="MLK35"/>
      <c r="MLL35" s="20"/>
      <c r="MLM35"/>
      <c r="MLN35" s="20"/>
      <c r="MLO35"/>
      <c r="MLP35" s="20"/>
      <c r="MLQ35"/>
      <c r="MLR35" s="20"/>
      <c r="MLS35"/>
      <c r="MLT35" s="20"/>
      <c r="MLU35"/>
      <c r="MLV35" s="20"/>
      <c r="MLW35"/>
      <c r="MLX35" s="20"/>
      <c r="MLY35"/>
      <c r="MLZ35" s="20"/>
      <c r="MMA35"/>
      <c r="MMB35" s="20"/>
      <c r="MMC35"/>
      <c r="MMD35" s="20"/>
      <c r="MME35"/>
      <c r="MMF35" s="20"/>
      <c r="MMG35"/>
      <c r="MMH35" s="20"/>
      <c r="MMI35"/>
      <c r="MMJ35" s="20"/>
      <c r="MMK35"/>
      <c r="MML35" s="20"/>
      <c r="MMM35"/>
      <c r="MMN35" s="20"/>
      <c r="MMO35"/>
      <c r="MMP35" s="20"/>
      <c r="MMQ35"/>
      <c r="MMR35" s="20"/>
      <c r="MMS35"/>
      <c r="MMT35" s="20"/>
      <c r="MMU35"/>
      <c r="MMV35" s="20"/>
      <c r="MMW35"/>
      <c r="MMX35" s="20"/>
      <c r="MMY35"/>
      <c r="MMZ35" s="20"/>
      <c r="MNA35"/>
      <c r="MNB35" s="20"/>
      <c r="MNC35"/>
      <c r="MND35" s="20"/>
      <c r="MNE35"/>
      <c r="MNF35" s="20"/>
      <c r="MNG35"/>
      <c r="MNH35" s="20"/>
      <c r="MNI35"/>
      <c r="MNJ35" s="20"/>
      <c r="MNK35"/>
      <c r="MNL35" s="20"/>
      <c r="MNM35"/>
      <c r="MNN35" s="20"/>
      <c r="MNO35"/>
      <c r="MNP35" s="20"/>
      <c r="MNQ35"/>
      <c r="MNR35" s="20"/>
      <c r="MNS35"/>
      <c r="MNT35" s="20"/>
      <c r="MNU35"/>
      <c r="MNV35" s="20"/>
      <c r="MNW35"/>
      <c r="MNX35" s="20"/>
      <c r="MNY35"/>
      <c r="MNZ35" s="20"/>
      <c r="MOA35"/>
      <c r="MOB35" s="20"/>
      <c r="MOC35"/>
      <c r="MOD35" s="20"/>
      <c r="MOE35"/>
      <c r="MOF35" s="20"/>
      <c r="MOG35"/>
      <c r="MOH35" s="20"/>
      <c r="MOI35"/>
      <c r="MOJ35" s="20"/>
      <c r="MOK35"/>
      <c r="MOL35" s="20"/>
      <c r="MOM35"/>
      <c r="MON35" s="20"/>
      <c r="MOO35"/>
      <c r="MOP35" s="20"/>
      <c r="MOQ35"/>
      <c r="MOR35" s="20"/>
      <c r="MOS35"/>
      <c r="MOT35" s="20"/>
      <c r="MOU35"/>
      <c r="MOV35" s="20"/>
      <c r="MOW35"/>
      <c r="MOX35" s="20"/>
      <c r="MOY35"/>
      <c r="MOZ35" s="20"/>
      <c r="MPA35"/>
      <c r="MPB35" s="20"/>
      <c r="MPC35"/>
      <c r="MPD35" s="20"/>
      <c r="MPE35"/>
      <c r="MPF35" s="20"/>
      <c r="MPG35"/>
      <c r="MPH35" s="20"/>
      <c r="MPI35"/>
      <c r="MPJ35" s="20"/>
      <c r="MPK35"/>
      <c r="MPL35" s="20"/>
      <c r="MPM35"/>
      <c r="MPN35" s="20"/>
      <c r="MPO35"/>
      <c r="MPP35" s="20"/>
      <c r="MPQ35"/>
      <c r="MPR35" s="20"/>
      <c r="MPS35"/>
      <c r="MPT35" s="20"/>
      <c r="MPU35"/>
      <c r="MPV35" s="20"/>
      <c r="MPW35"/>
      <c r="MPX35" s="20"/>
      <c r="MPY35"/>
      <c r="MPZ35" s="20"/>
      <c r="MQA35"/>
      <c r="MQB35" s="20"/>
      <c r="MQC35"/>
      <c r="MQD35" s="20"/>
      <c r="MQE35"/>
      <c r="MQF35" s="20"/>
      <c r="MQG35"/>
      <c r="MQH35" s="20"/>
      <c r="MQI35"/>
      <c r="MQJ35" s="20"/>
      <c r="MQK35"/>
      <c r="MQL35" s="20"/>
      <c r="MQM35"/>
      <c r="MQN35" s="20"/>
      <c r="MQO35"/>
      <c r="MQP35" s="20"/>
      <c r="MQQ35"/>
      <c r="MQR35" s="20"/>
      <c r="MQS35"/>
      <c r="MQT35" s="20"/>
      <c r="MQU35"/>
      <c r="MQV35" s="20"/>
      <c r="MQW35"/>
      <c r="MQX35" s="20"/>
      <c r="MQY35"/>
      <c r="MQZ35" s="20"/>
      <c r="MRA35"/>
      <c r="MRB35" s="20"/>
      <c r="MRC35"/>
      <c r="MRD35" s="20"/>
      <c r="MRE35"/>
      <c r="MRF35" s="20"/>
      <c r="MRG35"/>
      <c r="MRH35" s="20"/>
      <c r="MRI35"/>
      <c r="MRJ35" s="20"/>
      <c r="MRK35"/>
      <c r="MRL35" s="20"/>
      <c r="MRM35"/>
      <c r="MRN35" s="20"/>
      <c r="MRO35"/>
      <c r="MRP35" s="20"/>
      <c r="MRQ35"/>
      <c r="MRR35" s="20"/>
      <c r="MRS35"/>
      <c r="MRT35" s="20"/>
      <c r="MRU35"/>
      <c r="MRV35" s="20"/>
      <c r="MRW35"/>
      <c r="MRX35" s="20"/>
      <c r="MRY35"/>
      <c r="MRZ35" s="20"/>
      <c r="MSA35"/>
      <c r="MSB35" s="20"/>
      <c r="MSC35"/>
      <c r="MSD35" s="20"/>
      <c r="MSE35"/>
      <c r="MSF35" s="20"/>
      <c r="MSG35"/>
      <c r="MSH35" s="20"/>
      <c r="MSI35"/>
      <c r="MSJ35" s="20"/>
      <c r="MSK35"/>
      <c r="MSL35" s="20"/>
      <c r="MSM35"/>
      <c r="MSN35" s="20"/>
      <c r="MSO35"/>
      <c r="MSP35" s="20"/>
      <c r="MSQ35"/>
      <c r="MSR35" s="20"/>
      <c r="MSS35"/>
      <c r="MST35" s="20"/>
      <c r="MSU35"/>
      <c r="MSV35" s="20"/>
      <c r="MSW35"/>
      <c r="MSX35" s="20"/>
      <c r="MSY35"/>
      <c r="MSZ35" s="20"/>
      <c r="MTA35"/>
      <c r="MTB35" s="20"/>
      <c r="MTC35"/>
      <c r="MTD35" s="20"/>
      <c r="MTE35"/>
      <c r="MTF35" s="20"/>
      <c r="MTG35"/>
      <c r="MTH35" s="20"/>
      <c r="MTI35"/>
      <c r="MTJ35" s="20"/>
      <c r="MTK35"/>
      <c r="MTL35" s="20"/>
      <c r="MTM35"/>
      <c r="MTN35" s="20"/>
      <c r="MTO35"/>
      <c r="MTP35" s="20"/>
      <c r="MTQ35"/>
      <c r="MTR35" s="20"/>
      <c r="MTS35"/>
      <c r="MTT35" s="20"/>
      <c r="MTU35"/>
      <c r="MTV35" s="20"/>
      <c r="MTW35"/>
      <c r="MTX35" s="20"/>
      <c r="MTY35"/>
      <c r="MTZ35" s="20"/>
      <c r="MUA35"/>
      <c r="MUB35" s="20"/>
      <c r="MUC35"/>
      <c r="MUD35" s="20"/>
      <c r="MUE35"/>
      <c r="MUF35" s="20"/>
      <c r="MUG35"/>
      <c r="MUH35" s="20"/>
      <c r="MUI35"/>
      <c r="MUJ35" s="20"/>
      <c r="MUK35"/>
      <c r="MUL35" s="20"/>
      <c r="MUM35"/>
      <c r="MUN35" s="20"/>
      <c r="MUO35"/>
      <c r="MUP35" s="20"/>
      <c r="MUQ35"/>
      <c r="MUR35" s="20"/>
      <c r="MUS35"/>
      <c r="MUT35" s="20"/>
      <c r="MUU35"/>
      <c r="MUV35" s="20"/>
      <c r="MUW35"/>
      <c r="MUX35" s="20"/>
      <c r="MUY35"/>
      <c r="MUZ35" s="20"/>
      <c r="MVA35"/>
      <c r="MVB35" s="20"/>
      <c r="MVC35"/>
      <c r="MVD35" s="20"/>
      <c r="MVE35"/>
      <c r="MVF35" s="20"/>
      <c r="MVG35"/>
      <c r="MVH35" s="20"/>
      <c r="MVI35"/>
      <c r="MVJ35" s="20"/>
      <c r="MVK35"/>
      <c r="MVL35" s="20"/>
      <c r="MVM35"/>
      <c r="MVN35" s="20"/>
      <c r="MVO35"/>
      <c r="MVP35" s="20"/>
      <c r="MVQ35"/>
      <c r="MVR35" s="20"/>
      <c r="MVS35"/>
      <c r="MVT35" s="20"/>
      <c r="MVU35"/>
      <c r="MVV35" s="20"/>
      <c r="MVW35"/>
      <c r="MVX35" s="20"/>
      <c r="MVY35"/>
      <c r="MVZ35" s="20"/>
      <c r="MWA35"/>
      <c r="MWB35" s="20"/>
      <c r="MWC35"/>
      <c r="MWD35" s="20"/>
      <c r="MWE35"/>
      <c r="MWF35" s="20"/>
      <c r="MWG35"/>
      <c r="MWH35" s="20"/>
      <c r="MWI35"/>
      <c r="MWJ35" s="20"/>
      <c r="MWK35"/>
      <c r="MWL35" s="20"/>
      <c r="MWM35"/>
      <c r="MWN35" s="20"/>
      <c r="MWO35"/>
      <c r="MWP35" s="20"/>
      <c r="MWQ35"/>
      <c r="MWR35" s="20"/>
      <c r="MWS35"/>
      <c r="MWT35" s="20"/>
      <c r="MWU35"/>
      <c r="MWV35" s="20"/>
      <c r="MWW35"/>
      <c r="MWX35" s="20"/>
      <c r="MWY35"/>
      <c r="MWZ35" s="20"/>
      <c r="MXA35"/>
      <c r="MXB35" s="20"/>
      <c r="MXC35"/>
      <c r="MXD35" s="20"/>
      <c r="MXE35"/>
      <c r="MXF35" s="20"/>
      <c r="MXG35"/>
      <c r="MXH35" s="20"/>
      <c r="MXI35"/>
      <c r="MXJ35" s="20"/>
      <c r="MXK35"/>
      <c r="MXL35" s="20"/>
      <c r="MXM35"/>
      <c r="MXN35" s="20"/>
      <c r="MXO35"/>
      <c r="MXP35" s="20"/>
      <c r="MXQ35"/>
      <c r="MXR35" s="20"/>
      <c r="MXS35"/>
      <c r="MXT35" s="20"/>
      <c r="MXU35"/>
      <c r="MXV35" s="20"/>
      <c r="MXW35"/>
      <c r="MXX35" s="20"/>
      <c r="MXY35"/>
      <c r="MXZ35" s="20"/>
      <c r="MYA35"/>
      <c r="MYB35" s="20"/>
      <c r="MYC35"/>
      <c r="MYD35" s="20"/>
      <c r="MYE35"/>
      <c r="MYF35" s="20"/>
      <c r="MYG35"/>
      <c r="MYH35" s="20"/>
      <c r="MYI35"/>
      <c r="MYJ35" s="20"/>
      <c r="MYK35"/>
      <c r="MYL35" s="20"/>
      <c r="MYM35"/>
      <c r="MYN35" s="20"/>
      <c r="MYO35"/>
      <c r="MYP35" s="20"/>
      <c r="MYQ35"/>
      <c r="MYR35" s="20"/>
      <c r="MYS35"/>
      <c r="MYT35" s="20"/>
      <c r="MYU35"/>
      <c r="MYV35" s="20"/>
      <c r="MYW35"/>
      <c r="MYX35" s="20"/>
      <c r="MYY35"/>
      <c r="MYZ35" s="20"/>
      <c r="MZA35"/>
      <c r="MZB35" s="20"/>
      <c r="MZC35"/>
      <c r="MZD35" s="20"/>
      <c r="MZE35"/>
      <c r="MZF35" s="20"/>
      <c r="MZG35"/>
      <c r="MZH35" s="20"/>
      <c r="MZI35"/>
      <c r="MZJ35" s="20"/>
      <c r="MZK35"/>
      <c r="MZL35" s="20"/>
      <c r="MZM35"/>
      <c r="MZN35" s="20"/>
      <c r="MZO35"/>
      <c r="MZP35" s="20"/>
      <c r="MZQ35"/>
      <c r="MZR35" s="20"/>
      <c r="MZS35"/>
      <c r="MZT35" s="20"/>
      <c r="MZU35"/>
      <c r="MZV35" s="20"/>
      <c r="MZW35"/>
      <c r="MZX35" s="20"/>
      <c r="MZY35"/>
      <c r="MZZ35" s="20"/>
      <c r="NAA35"/>
      <c r="NAB35" s="20"/>
      <c r="NAC35"/>
      <c r="NAD35" s="20"/>
      <c r="NAE35"/>
      <c r="NAF35" s="20"/>
      <c r="NAG35"/>
      <c r="NAH35" s="20"/>
      <c r="NAI35"/>
      <c r="NAJ35" s="20"/>
      <c r="NAK35"/>
      <c r="NAL35" s="20"/>
      <c r="NAM35"/>
      <c r="NAN35" s="20"/>
      <c r="NAO35"/>
      <c r="NAP35" s="20"/>
      <c r="NAQ35"/>
      <c r="NAR35" s="20"/>
      <c r="NAS35"/>
      <c r="NAT35" s="20"/>
      <c r="NAU35"/>
      <c r="NAV35" s="20"/>
      <c r="NAW35"/>
      <c r="NAX35" s="20"/>
      <c r="NAY35"/>
      <c r="NAZ35" s="20"/>
      <c r="NBA35"/>
      <c r="NBB35" s="20"/>
      <c r="NBC35"/>
      <c r="NBD35" s="20"/>
      <c r="NBE35"/>
      <c r="NBF35" s="20"/>
      <c r="NBG35"/>
      <c r="NBH35" s="20"/>
      <c r="NBI35"/>
      <c r="NBJ35" s="20"/>
      <c r="NBK35"/>
      <c r="NBL35" s="20"/>
      <c r="NBM35"/>
      <c r="NBN35" s="20"/>
      <c r="NBO35"/>
      <c r="NBP35" s="20"/>
      <c r="NBQ35"/>
      <c r="NBR35" s="20"/>
      <c r="NBS35"/>
      <c r="NBT35" s="20"/>
      <c r="NBU35"/>
      <c r="NBV35" s="20"/>
      <c r="NBW35"/>
      <c r="NBX35" s="20"/>
      <c r="NBY35"/>
      <c r="NBZ35" s="20"/>
      <c r="NCA35"/>
      <c r="NCB35" s="20"/>
      <c r="NCC35"/>
      <c r="NCD35" s="20"/>
      <c r="NCE35"/>
      <c r="NCF35" s="20"/>
      <c r="NCG35"/>
      <c r="NCH35" s="20"/>
      <c r="NCI35"/>
      <c r="NCJ35" s="20"/>
      <c r="NCK35"/>
      <c r="NCL35" s="20"/>
      <c r="NCM35"/>
      <c r="NCN35" s="20"/>
      <c r="NCO35"/>
      <c r="NCP35" s="20"/>
      <c r="NCQ35"/>
      <c r="NCR35" s="20"/>
      <c r="NCS35"/>
      <c r="NCT35" s="20"/>
      <c r="NCU35"/>
      <c r="NCV35" s="20"/>
      <c r="NCW35"/>
      <c r="NCX35" s="20"/>
      <c r="NCY35"/>
      <c r="NCZ35" s="20"/>
      <c r="NDA35"/>
      <c r="NDB35" s="20"/>
      <c r="NDC35"/>
      <c r="NDD35" s="20"/>
      <c r="NDE35"/>
      <c r="NDF35" s="20"/>
      <c r="NDG35"/>
      <c r="NDH35" s="20"/>
      <c r="NDI35"/>
      <c r="NDJ35" s="20"/>
      <c r="NDK35"/>
      <c r="NDL35" s="20"/>
      <c r="NDM35"/>
      <c r="NDN35" s="20"/>
      <c r="NDO35"/>
      <c r="NDP35" s="20"/>
      <c r="NDQ35"/>
      <c r="NDR35" s="20"/>
      <c r="NDS35"/>
      <c r="NDT35" s="20"/>
      <c r="NDU35"/>
      <c r="NDV35" s="20"/>
      <c r="NDW35"/>
      <c r="NDX35" s="20"/>
      <c r="NDY35"/>
      <c r="NDZ35" s="20"/>
      <c r="NEA35"/>
      <c r="NEB35" s="20"/>
      <c r="NEC35"/>
      <c r="NED35" s="20"/>
      <c r="NEE35"/>
      <c r="NEF35" s="20"/>
      <c r="NEG35"/>
      <c r="NEH35" s="20"/>
      <c r="NEI35"/>
      <c r="NEJ35" s="20"/>
      <c r="NEK35"/>
      <c r="NEL35" s="20"/>
      <c r="NEM35"/>
      <c r="NEN35" s="20"/>
      <c r="NEO35"/>
      <c r="NEP35" s="20"/>
      <c r="NEQ35"/>
      <c r="NER35" s="20"/>
      <c r="NES35"/>
      <c r="NET35" s="20"/>
      <c r="NEU35"/>
      <c r="NEV35" s="20"/>
      <c r="NEW35"/>
      <c r="NEX35" s="20"/>
      <c r="NEY35"/>
      <c r="NEZ35" s="20"/>
      <c r="NFA35"/>
      <c r="NFB35" s="20"/>
      <c r="NFC35"/>
      <c r="NFD35" s="20"/>
      <c r="NFE35"/>
      <c r="NFF35" s="20"/>
      <c r="NFG35"/>
      <c r="NFH35" s="20"/>
      <c r="NFI35"/>
      <c r="NFJ35" s="20"/>
      <c r="NFK35"/>
      <c r="NFL35" s="20"/>
      <c r="NFM35"/>
      <c r="NFN35" s="20"/>
      <c r="NFO35"/>
      <c r="NFP35" s="20"/>
      <c r="NFQ35"/>
      <c r="NFR35" s="20"/>
      <c r="NFS35"/>
      <c r="NFT35" s="20"/>
      <c r="NFU35"/>
      <c r="NFV35" s="20"/>
      <c r="NFW35"/>
      <c r="NFX35" s="20"/>
      <c r="NFY35"/>
      <c r="NFZ35" s="20"/>
      <c r="NGA35"/>
      <c r="NGB35" s="20"/>
      <c r="NGC35"/>
      <c r="NGD35" s="20"/>
      <c r="NGE35"/>
      <c r="NGF35" s="20"/>
      <c r="NGG35"/>
      <c r="NGH35" s="20"/>
      <c r="NGI35"/>
      <c r="NGJ35" s="20"/>
      <c r="NGK35"/>
      <c r="NGL35" s="20"/>
      <c r="NGM35"/>
      <c r="NGN35" s="20"/>
      <c r="NGO35"/>
      <c r="NGP35" s="20"/>
      <c r="NGQ35"/>
      <c r="NGR35" s="20"/>
      <c r="NGS35"/>
      <c r="NGT35" s="20"/>
      <c r="NGU35"/>
      <c r="NGV35" s="20"/>
      <c r="NGW35"/>
      <c r="NGX35" s="20"/>
      <c r="NGY35"/>
      <c r="NGZ35" s="20"/>
      <c r="NHA35"/>
      <c r="NHB35" s="20"/>
      <c r="NHC35"/>
      <c r="NHD35" s="20"/>
      <c r="NHE35"/>
      <c r="NHF35" s="20"/>
      <c r="NHG35"/>
      <c r="NHH35" s="20"/>
      <c r="NHI35"/>
      <c r="NHJ35" s="20"/>
      <c r="NHK35"/>
      <c r="NHL35" s="20"/>
      <c r="NHM35"/>
      <c r="NHN35" s="20"/>
      <c r="NHO35"/>
      <c r="NHP35" s="20"/>
      <c r="NHQ35"/>
      <c r="NHR35" s="20"/>
      <c r="NHS35"/>
      <c r="NHT35" s="20"/>
      <c r="NHU35"/>
      <c r="NHV35" s="20"/>
      <c r="NHW35"/>
      <c r="NHX35" s="20"/>
      <c r="NHY35"/>
      <c r="NHZ35" s="20"/>
      <c r="NIA35"/>
      <c r="NIB35" s="20"/>
      <c r="NIC35"/>
      <c r="NID35" s="20"/>
      <c r="NIE35"/>
      <c r="NIF35" s="20"/>
      <c r="NIG35"/>
      <c r="NIH35" s="20"/>
      <c r="NII35"/>
      <c r="NIJ35" s="20"/>
      <c r="NIK35"/>
      <c r="NIL35" s="20"/>
      <c r="NIM35"/>
      <c r="NIN35" s="20"/>
      <c r="NIO35"/>
      <c r="NIP35" s="20"/>
      <c r="NIQ35"/>
      <c r="NIR35" s="20"/>
      <c r="NIS35"/>
      <c r="NIT35" s="20"/>
      <c r="NIU35"/>
      <c r="NIV35" s="20"/>
      <c r="NIW35"/>
      <c r="NIX35" s="20"/>
      <c r="NIY35"/>
      <c r="NIZ35" s="20"/>
      <c r="NJA35"/>
      <c r="NJB35" s="20"/>
      <c r="NJC35"/>
      <c r="NJD35" s="20"/>
      <c r="NJE35"/>
      <c r="NJF35" s="20"/>
      <c r="NJG35"/>
      <c r="NJH35" s="20"/>
      <c r="NJI35"/>
      <c r="NJJ35" s="20"/>
      <c r="NJK35"/>
      <c r="NJL35" s="20"/>
      <c r="NJM35"/>
      <c r="NJN35" s="20"/>
      <c r="NJO35"/>
      <c r="NJP35" s="20"/>
      <c r="NJQ35"/>
      <c r="NJR35" s="20"/>
      <c r="NJS35"/>
      <c r="NJT35" s="20"/>
      <c r="NJU35"/>
      <c r="NJV35" s="20"/>
      <c r="NJW35"/>
      <c r="NJX35" s="20"/>
      <c r="NJY35"/>
      <c r="NJZ35" s="20"/>
      <c r="NKA35"/>
      <c r="NKB35" s="20"/>
      <c r="NKC35"/>
      <c r="NKD35" s="20"/>
      <c r="NKE35"/>
      <c r="NKF35" s="20"/>
      <c r="NKG35"/>
      <c r="NKH35" s="20"/>
      <c r="NKI35"/>
      <c r="NKJ35" s="20"/>
      <c r="NKK35"/>
      <c r="NKL35" s="20"/>
      <c r="NKM35"/>
      <c r="NKN35" s="20"/>
      <c r="NKO35"/>
      <c r="NKP35" s="20"/>
      <c r="NKQ35"/>
      <c r="NKR35" s="20"/>
      <c r="NKS35"/>
      <c r="NKT35" s="20"/>
      <c r="NKU35"/>
      <c r="NKV35" s="20"/>
      <c r="NKW35"/>
      <c r="NKX35" s="20"/>
      <c r="NKY35"/>
      <c r="NKZ35" s="20"/>
      <c r="NLA35"/>
      <c r="NLB35" s="20"/>
      <c r="NLC35"/>
      <c r="NLD35" s="20"/>
      <c r="NLE35"/>
      <c r="NLF35" s="20"/>
      <c r="NLG35"/>
      <c r="NLH35" s="20"/>
      <c r="NLI35"/>
      <c r="NLJ35" s="20"/>
      <c r="NLK35"/>
      <c r="NLL35" s="20"/>
      <c r="NLM35"/>
      <c r="NLN35" s="20"/>
      <c r="NLO35"/>
      <c r="NLP35" s="20"/>
      <c r="NLQ35"/>
      <c r="NLR35" s="20"/>
      <c r="NLS35"/>
      <c r="NLT35" s="20"/>
      <c r="NLU35"/>
      <c r="NLV35" s="20"/>
      <c r="NLW35"/>
      <c r="NLX35" s="20"/>
      <c r="NLY35"/>
      <c r="NLZ35" s="20"/>
      <c r="NMA35"/>
      <c r="NMB35" s="20"/>
      <c r="NMC35"/>
      <c r="NMD35" s="20"/>
      <c r="NME35"/>
      <c r="NMF35" s="20"/>
      <c r="NMG35"/>
      <c r="NMH35" s="20"/>
      <c r="NMI35"/>
      <c r="NMJ35" s="20"/>
      <c r="NMK35"/>
      <c r="NML35" s="20"/>
      <c r="NMM35"/>
      <c r="NMN35" s="20"/>
      <c r="NMO35"/>
      <c r="NMP35" s="20"/>
      <c r="NMQ35"/>
      <c r="NMR35" s="20"/>
      <c r="NMS35"/>
      <c r="NMT35" s="20"/>
      <c r="NMU35"/>
      <c r="NMV35" s="20"/>
      <c r="NMW35"/>
      <c r="NMX35" s="20"/>
      <c r="NMY35"/>
      <c r="NMZ35" s="20"/>
      <c r="NNA35"/>
      <c r="NNB35" s="20"/>
      <c r="NNC35"/>
      <c r="NND35" s="20"/>
      <c r="NNE35"/>
      <c r="NNF35" s="20"/>
      <c r="NNG35"/>
      <c r="NNH35" s="20"/>
      <c r="NNI35"/>
      <c r="NNJ35" s="20"/>
      <c r="NNK35"/>
      <c r="NNL35" s="20"/>
      <c r="NNM35"/>
      <c r="NNN35" s="20"/>
      <c r="NNO35"/>
      <c r="NNP35" s="20"/>
      <c r="NNQ35"/>
      <c r="NNR35" s="20"/>
      <c r="NNS35"/>
      <c r="NNT35" s="20"/>
      <c r="NNU35"/>
      <c r="NNV35" s="20"/>
      <c r="NNW35"/>
      <c r="NNX35" s="20"/>
      <c r="NNY35"/>
      <c r="NNZ35" s="20"/>
      <c r="NOA35"/>
      <c r="NOB35" s="20"/>
      <c r="NOC35"/>
      <c r="NOD35" s="20"/>
      <c r="NOE35"/>
      <c r="NOF35" s="20"/>
      <c r="NOG35"/>
      <c r="NOH35" s="20"/>
      <c r="NOI35"/>
      <c r="NOJ35" s="20"/>
      <c r="NOK35"/>
      <c r="NOL35" s="20"/>
      <c r="NOM35"/>
      <c r="NON35" s="20"/>
      <c r="NOO35"/>
      <c r="NOP35" s="20"/>
      <c r="NOQ35"/>
      <c r="NOR35" s="20"/>
      <c r="NOS35"/>
      <c r="NOT35" s="20"/>
      <c r="NOU35"/>
      <c r="NOV35" s="20"/>
      <c r="NOW35"/>
      <c r="NOX35" s="20"/>
      <c r="NOY35"/>
      <c r="NOZ35" s="20"/>
      <c r="NPA35"/>
      <c r="NPB35" s="20"/>
      <c r="NPC35"/>
      <c r="NPD35" s="20"/>
      <c r="NPE35"/>
      <c r="NPF35" s="20"/>
      <c r="NPG35"/>
      <c r="NPH35" s="20"/>
      <c r="NPI35"/>
      <c r="NPJ35" s="20"/>
      <c r="NPK35"/>
      <c r="NPL35" s="20"/>
      <c r="NPM35"/>
      <c r="NPN35" s="20"/>
      <c r="NPO35"/>
      <c r="NPP35" s="20"/>
      <c r="NPQ35"/>
      <c r="NPR35" s="20"/>
      <c r="NPS35"/>
      <c r="NPT35" s="20"/>
      <c r="NPU35"/>
      <c r="NPV35" s="20"/>
      <c r="NPW35"/>
      <c r="NPX35" s="20"/>
      <c r="NPY35"/>
      <c r="NPZ35" s="20"/>
      <c r="NQA35"/>
      <c r="NQB35" s="20"/>
      <c r="NQC35"/>
      <c r="NQD35" s="20"/>
      <c r="NQE35"/>
      <c r="NQF35" s="20"/>
      <c r="NQG35"/>
      <c r="NQH35" s="20"/>
      <c r="NQI35"/>
      <c r="NQJ35" s="20"/>
      <c r="NQK35"/>
      <c r="NQL35" s="20"/>
      <c r="NQM35"/>
      <c r="NQN35" s="20"/>
      <c r="NQO35"/>
      <c r="NQP35" s="20"/>
      <c r="NQQ35"/>
      <c r="NQR35" s="20"/>
      <c r="NQS35"/>
      <c r="NQT35" s="20"/>
      <c r="NQU35"/>
      <c r="NQV35" s="20"/>
      <c r="NQW35"/>
      <c r="NQX35" s="20"/>
      <c r="NQY35"/>
      <c r="NQZ35" s="20"/>
      <c r="NRA35"/>
      <c r="NRB35" s="20"/>
      <c r="NRC35"/>
      <c r="NRD35" s="20"/>
      <c r="NRE35"/>
      <c r="NRF35" s="20"/>
      <c r="NRG35"/>
      <c r="NRH35" s="20"/>
      <c r="NRI35"/>
      <c r="NRJ35" s="20"/>
      <c r="NRK35"/>
      <c r="NRL35" s="20"/>
      <c r="NRM35"/>
      <c r="NRN35" s="20"/>
      <c r="NRO35"/>
      <c r="NRP35" s="20"/>
      <c r="NRQ35"/>
      <c r="NRR35" s="20"/>
      <c r="NRS35"/>
      <c r="NRT35" s="20"/>
      <c r="NRU35"/>
      <c r="NRV35" s="20"/>
      <c r="NRW35"/>
      <c r="NRX35" s="20"/>
      <c r="NRY35"/>
      <c r="NRZ35" s="20"/>
      <c r="NSA35"/>
      <c r="NSB35" s="20"/>
      <c r="NSC35"/>
      <c r="NSD35" s="20"/>
      <c r="NSE35"/>
      <c r="NSF35" s="20"/>
      <c r="NSG35"/>
      <c r="NSH35" s="20"/>
      <c r="NSI35"/>
      <c r="NSJ35" s="20"/>
      <c r="NSK35"/>
      <c r="NSL35" s="20"/>
      <c r="NSM35"/>
      <c r="NSN35" s="20"/>
      <c r="NSO35"/>
      <c r="NSP35" s="20"/>
      <c r="NSQ35"/>
      <c r="NSR35" s="20"/>
      <c r="NSS35"/>
      <c r="NST35" s="20"/>
      <c r="NSU35"/>
      <c r="NSV35" s="20"/>
      <c r="NSW35"/>
      <c r="NSX35" s="20"/>
      <c r="NSY35"/>
      <c r="NSZ35" s="20"/>
      <c r="NTA35"/>
      <c r="NTB35" s="20"/>
      <c r="NTC35"/>
      <c r="NTD35" s="20"/>
      <c r="NTE35"/>
      <c r="NTF35" s="20"/>
      <c r="NTG35"/>
      <c r="NTH35" s="20"/>
      <c r="NTI35"/>
      <c r="NTJ35" s="20"/>
      <c r="NTK35"/>
      <c r="NTL35" s="20"/>
      <c r="NTM35"/>
      <c r="NTN35" s="20"/>
      <c r="NTO35"/>
      <c r="NTP35" s="20"/>
      <c r="NTQ35"/>
      <c r="NTR35" s="20"/>
      <c r="NTS35"/>
      <c r="NTT35" s="20"/>
      <c r="NTU35"/>
      <c r="NTV35" s="20"/>
      <c r="NTW35"/>
      <c r="NTX35" s="20"/>
      <c r="NTY35"/>
      <c r="NTZ35" s="20"/>
      <c r="NUA35"/>
      <c r="NUB35" s="20"/>
      <c r="NUC35"/>
      <c r="NUD35" s="20"/>
      <c r="NUE35"/>
      <c r="NUF35" s="20"/>
      <c r="NUG35"/>
      <c r="NUH35" s="20"/>
      <c r="NUI35"/>
      <c r="NUJ35" s="20"/>
      <c r="NUK35"/>
      <c r="NUL35" s="20"/>
      <c r="NUM35"/>
      <c r="NUN35" s="20"/>
      <c r="NUO35"/>
      <c r="NUP35" s="20"/>
      <c r="NUQ35"/>
      <c r="NUR35" s="20"/>
      <c r="NUS35"/>
      <c r="NUT35" s="20"/>
      <c r="NUU35"/>
      <c r="NUV35" s="20"/>
      <c r="NUW35"/>
      <c r="NUX35" s="20"/>
      <c r="NUY35"/>
      <c r="NUZ35" s="20"/>
      <c r="NVA35"/>
      <c r="NVB35" s="20"/>
      <c r="NVC35"/>
      <c r="NVD35" s="20"/>
      <c r="NVE35"/>
      <c r="NVF35" s="20"/>
      <c r="NVG35"/>
      <c r="NVH35" s="20"/>
      <c r="NVI35"/>
      <c r="NVJ35" s="20"/>
      <c r="NVK35"/>
      <c r="NVL35" s="20"/>
      <c r="NVM35"/>
      <c r="NVN35" s="20"/>
      <c r="NVO35"/>
      <c r="NVP35" s="20"/>
      <c r="NVQ35"/>
      <c r="NVR35" s="20"/>
      <c r="NVS35"/>
      <c r="NVT35" s="20"/>
      <c r="NVU35"/>
      <c r="NVV35" s="20"/>
      <c r="NVW35"/>
      <c r="NVX35" s="20"/>
      <c r="NVY35"/>
      <c r="NVZ35" s="20"/>
      <c r="NWA35"/>
      <c r="NWB35" s="20"/>
      <c r="NWC35"/>
      <c r="NWD35" s="20"/>
      <c r="NWE35"/>
      <c r="NWF35" s="20"/>
      <c r="NWG35"/>
      <c r="NWH35" s="20"/>
      <c r="NWI35"/>
      <c r="NWJ35" s="20"/>
      <c r="NWK35"/>
      <c r="NWL35" s="20"/>
      <c r="NWM35"/>
      <c r="NWN35" s="20"/>
      <c r="NWO35"/>
      <c r="NWP35" s="20"/>
      <c r="NWQ35"/>
      <c r="NWR35" s="20"/>
      <c r="NWS35"/>
      <c r="NWT35" s="20"/>
      <c r="NWU35"/>
      <c r="NWV35" s="20"/>
      <c r="NWW35"/>
      <c r="NWX35" s="20"/>
      <c r="NWY35"/>
      <c r="NWZ35" s="20"/>
      <c r="NXA35"/>
      <c r="NXB35" s="20"/>
      <c r="NXC35"/>
      <c r="NXD35" s="20"/>
      <c r="NXE35"/>
      <c r="NXF35" s="20"/>
      <c r="NXG35"/>
      <c r="NXH35" s="20"/>
      <c r="NXI35"/>
      <c r="NXJ35" s="20"/>
      <c r="NXK35"/>
      <c r="NXL35" s="20"/>
      <c r="NXM35"/>
      <c r="NXN35" s="20"/>
      <c r="NXO35"/>
      <c r="NXP35" s="20"/>
      <c r="NXQ35"/>
      <c r="NXR35" s="20"/>
      <c r="NXS35"/>
      <c r="NXT35" s="20"/>
      <c r="NXU35"/>
      <c r="NXV35" s="20"/>
      <c r="NXW35"/>
      <c r="NXX35" s="20"/>
      <c r="NXY35"/>
      <c r="NXZ35" s="20"/>
      <c r="NYA35"/>
      <c r="NYB35" s="20"/>
      <c r="NYC35"/>
      <c r="NYD35" s="20"/>
      <c r="NYE35"/>
      <c r="NYF35" s="20"/>
      <c r="NYG35"/>
      <c r="NYH35" s="20"/>
      <c r="NYI35"/>
      <c r="NYJ35" s="20"/>
      <c r="NYK35"/>
      <c r="NYL35" s="20"/>
      <c r="NYM35"/>
      <c r="NYN35" s="20"/>
      <c r="NYO35"/>
      <c r="NYP35" s="20"/>
      <c r="NYQ35"/>
      <c r="NYR35" s="20"/>
      <c r="NYS35"/>
      <c r="NYT35" s="20"/>
      <c r="NYU35"/>
      <c r="NYV35" s="20"/>
      <c r="NYW35"/>
      <c r="NYX35" s="20"/>
      <c r="NYY35"/>
      <c r="NYZ35" s="20"/>
      <c r="NZA35"/>
      <c r="NZB35" s="20"/>
      <c r="NZC35"/>
      <c r="NZD35" s="20"/>
      <c r="NZE35"/>
      <c r="NZF35" s="20"/>
      <c r="NZG35"/>
      <c r="NZH35" s="20"/>
      <c r="NZI35"/>
      <c r="NZJ35" s="20"/>
      <c r="NZK35"/>
      <c r="NZL35" s="20"/>
      <c r="NZM35"/>
      <c r="NZN35" s="20"/>
      <c r="NZO35"/>
      <c r="NZP35" s="20"/>
      <c r="NZQ35"/>
      <c r="NZR35" s="20"/>
      <c r="NZS35"/>
      <c r="NZT35" s="20"/>
      <c r="NZU35"/>
      <c r="NZV35" s="20"/>
      <c r="NZW35"/>
      <c r="NZX35" s="20"/>
      <c r="NZY35"/>
      <c r="NZZ35" s="20"/>
      <c r="OAA35"/>
      <c r="OAB35" s="20"/>
      <c r="OAC35"/>
      <c r="OAD35" s="20"/>
      <c r="OAE35"/>
      <c r="OAF35" s="20"/>
      <c r="OAG35"/>
      <c r="OAH35" s="20"/>
      <c r="OAI35"/>
      <c r="OAJ35" s="20"/>
      <c r="OAK35"/>
      <c r="OAL35" s="20"/>
      <c r="OAM35"/>
      <c r="OAN35" s="20"/>
      <c r="OAO35"/>
      <c r="OAP35" s="20"/>
      <c r="OAQ35"/>
      <c r="OAR35" s="20"/>
      <c r="OAS35"/>
      <c r="OAT35" s="20"/>
      <c r="OAU35"/>
      <c r="OAV35" s="20"/>
      <c r="OAW35"/>
      <c r="OAX35" s="20"/>
      <c r="OAY35"/>
      <c r="OAZ35" s="20"/>
      <c r="OBA35"/>
      <c r="OBB35" s="20"/>
      <c r="OBC35"/>
      <c r="OBD35" s="20"/>
      <c r="OBE35"/>
      <c r="OBF35" s="20"/>
      <c r="OBG35"/>
      <c r="OBH35" s="20"/>
      <c r="OBI35"/>
      <c r="OBJ35" s="20"/>
      <c r="OBK35"/>
      <c r="OBL35" s="20"/>
      <c r="OBM35"/>
      <c r="OBN35" s="20"/>
      <c r="OBO35"/>
      <c r="OBP35" s="20"/>
      <c r="OBQ35"/>
      <c r="OBR35" s="20"/>
      <c r="OBS35"/>
      <c r="OBT35" s="20"/>
      <c r="OBU35"/>
      <c r="OBV35" s="20"/>
      <c r="OBW35"/>
      <c r="OBX35" s="20"/>
      <c r="OBY35"/>
      <c r="OBZ35" s="20"/>
      <c r="OCA35"/>
      <c r="OCB35" s="20"/>
      <c r="OCC35"/>
      <c r="OCD35" s="20"/>
      <c r="OCE35"/>
      <c r="OCF35" s="20"/>
      <c r="OCG35"/>
      <c r="OCH35" s="20"/>
      <c r="OCI35"/>
      <c r="OCJ35" s="20"/>
      <c r="OCK35"/>
      <c r="OCL35" s="20"/>
      <c r="OCM35"/>
      <c r="OCN35" s="20"/>
      <c r="OCO35"/>
      <c r="OCP35" s="20"/>
      <c r="OCQ35"/>
      <c r="OCR35" s="20"/>
      <c r="OCS35"/>
      <c r="OCT35" s="20"/>
      <c r="OCU35"/>
      <c r="OCV35" s="20"/>
      <c r="OCW35"/>
      <c r="OCX35" s="20"/>
      <c r="OCY35"/>
      <c r="OCZ35" s="20"/>
      <c r="ODA35"/>
      <c r="ODB35" s="20"/>
      <c r="ODC35"/>
      <c r="ODD35" s="20"/>
      <c r="ODE35"/>
      <c r="ODF35" s="20"/>
      <c r="ODG35"/>
      <c r="ODH35" s="20"/>
      <c r="ODI35"/>
      <c r="ODJ35" s="20"/>
      <c r="ODK35"/>
      <c r="ODL35" s="20"/>
      <c r="ODM35"/>
      <c r="ODN35" s="20"/>
      <c r="ODO35"/>
      <c r="ODP35" s="20"/>
      <c r="ODQ35"/>
      <c r="ODR35" s="20"/>
      <c r="ODS35"/>
      <c r="ODT35" s="20"/>
      <c r="ODU35"/>
      <c r="ODV35" s="20"/>
      <c r="ODW35"/>
      <c r="ODX35" s="20"/>
      <c r="ODY35"/>
      <c r="ODZ35" s="20"/>
      <c r="OEA35"/>
      <c r="OEB35" s="20"/>
      <c r="OEC35"/>
      <c r="OED35" s="20"/>
      <c r="OEE35"/>
      <c r="OEF35" s="20"/>
      <c r="OEG35"/>
      <c r="OEH35" s="20"/>
      <c r="OEI35"/>
      <c r="OEJ35" s="20"/>
      <c r="OEK35"/>
      <c r="OEL35" s="20"/>
      <c r="OEM35"/>
      <c r="OEN35" s="20"/>
      <c r="OEO35"/>
      <c r="OEP35" s="20"/>
      <c r="OEQ35"/>
      <c r="OER35" s="20"/>
      <c r="OES35"/>
      <c r="OET35" s="20"/>
      <c r="OEU35"/>
      <c r="OEV35" s="20"/>
      <c r="OEW35"/>
      <c r="OEX35" s="20"/>
      <c r="OEY35"/>
      <c r="OEZ35" s="20"/>
      <c r="OFA35"/>
      <c r="OFB35" s="20"/>
      <c r="OFC35"/>
      <c r="OFD35" s="20"/>
      <c r="OFE35"/>
      <c r="OFF35" s="20"/>
      <c r="OFG35"/>
      <c r="OFH35" s="20"/>
      <c r="OFI35"/>
      <c r="OFJ35" s="20"/>
      <c r="OFK35"/>
      <c r="OFL35" s="20"/>
      <c r="OFM35"/>
      <c r="OFN35" s="20"/>
      <c r="OFO35"/>
      <c r="OFP35" s="20"/>
      <c r="OFQ35"/>
      <c r="OFR35" s="20"/>
      <c r="OFS35"/>
      <c r="OFT35" s="20"/>
      <c r="OFU35"/>
      <c r="OFV35" s="20"/>
      <c r="OFW35"/>
      <c r="OFX35" s="20"/>
      <c r="OFY35"/>
      <c r="OFZ35" s="20"/>
      <c r="OGA35"/>
      <c r="OGB35" s="20"/>
      <c r="OGC35"/>
      <c r="OGD35" s="20"/>
      <c r="OGE35"/>
      <c r="OGF35" s="20"/>
      <c r="OGG35"/>
      <c r="OGH35" s="20"/>
      <c r="OGI35"/>
      <c r="OGJ35" s="20"/>
      <c r="OGK35"/>
      <c r="OGL35" s="20"/>
      <c r="OGM35"/>
      <c r="OGN35" s="20"/>
      <c r="OGO35"/>
      <c r="OGP35" s="20"/>
      <c r="OGQ35"/>
      <c r="OGR35" s="20"/>
      <c r="OGS35"/>
      <c r="OGT35" s="20"/>
      <c r="OGU35"/>
      <c r="OGV35" s="20"/>
      <c r="OGW35"/>
      <c r="OGX35" s="20"/>
      <c r="OGY35"/>
      <c r="OGZ35" s="20"/>
      <c r="OHA35"/>
      <c r="OHB35" s="20"/>
      <c r="OHC35"/>
      <c r="OHD35" s="20"/>
      <c r="OHE35"/>
      <c r="OHF35" s="20"/>
      <c r="OHG35"/>
      <c r="OHH35" s="20"/>
      <c r="OHI35"/>
      <c r="OHJ35" s="20"/>
      <c r="OHK35"/>
      <c r="OHL35" s="20"/>
      <c r="OHM35"/>
      <c r="OHN35" s="20"/>
      <c r="OHO35"/>
      <c r="OHP35" s="20"/>
      <c r="OHQ35"/>
      <c r="OHR35" s="20"/>
      <c r="OHS35"/>
      <c r="OHT35" s="20"/>
      <c r="OHU35"/>
      <c r="OHV35" s="20"/>
      <c r="OHW35"/>
      <c r="OHX35" s="20"/>
      <c r="OHY35"/>
      <c r="OHZ35" s="20"/>
      <c r="OIA35"/>
      <c r="OIB35" s="20"/>
      <c r="OIC35"/>
      <c r="OID35" s="20"/>
      <c r="OIE35"/>
      <c r="OIF35" s="20"/>
      <c r="OIG35"/>
      <c r="OIH35" s="20"/>
      <c r="OII35"/>
      <c r="OIJ35" s="20"/>
      <c r="OIK35"/>
      <c r="OIL35" s="20"/>
      <c r="OIM35"/>
      <c r="OIN35" s="20"/>
      <c r="OIO35"/>
      <c r="OIP35" s="20"/>
      <c r="OIQ35"/>
      <c r="OIR35" s="20"/>
      <c r="OIS35"/>
      <c r="OIT35" s="20"/>
      <c r="OIU35"/>
      <c r="OIV35" s="20"/>
      <c r="OIW35"/>
      <c r="OIX35" s="20"/>
      <c r="OIY35"/>
      <c r="OIZ35" s="20"/>
      <c r="OJA35"/>
      <c r="OJB35" s="20"/>
      <c r="OJC35"/>
      <c r="OJD35" s="20"/>
      <c r="OJE35"/>
      <c r="OJF35" s="20"/>
      <c r="OJG35"/>
      <c r="OJH35" s="20"/>
      <c r="OJI35"/>
      <c r="OJJ35" s="20"/>
      <c r="OJK35"/>
      <c r="OJL35" s="20"/>
      <c r="OJM35"/>
      <c r="OJN35" s="20"/>
      <c r="OJO35"/>
      <c r="OJP35" s="20"/>
      <c r="OJQ35"/>
      <c r="OJR35" s="20"/>
      <c r="OJS35"/>
      <c r="OJT35" s="20"/>
      <c r="OJU35"/>
      <c r="OJV35" s="20"/>
      <c r="OJW35"/>
      <c r="OJX35" s="20"/>
      <c r="OJY35"/>
      <c r="OJZ35" s="20"/>
      <c r="OKA35"/>
      <c r="OKB35" s="20"/>
      <c r="OKC35"/>
      <c r="OKD35" s="20"/>
      <c r="OKE35"/>
      <c r="OKF35" s="20"/>
      <c r="OKG35"/>
      <c r="OKH35" s="20"/>
      <c r="OKI35"/>
      <c r="OKJ35" s="20"/>
      <c r="OKK35"/>
      <c r="OKL35" s="20"/>
      <c r="OKM35"/>
      <c r="OKN35" s="20"/>
      <c r="OKO35"/>
      <c r="OKP35" s="20"/>
      <c r="OKQ35"/>
      <c r="OKR35" s="20"/>
      <c r="OKS35"/>
      <c r="OKT35" s="20"/>
      <c r="OKU35"/>
      <c r="OKV35" s="20"/>
      <c r="OKW35"/>
      <c r="OKX35" s="20"/>
      <c r="OKY35"/>
      <c r="OKZ35" s="20"/>
      <c r="OLA35"/>
      <c r="OLB35" s="20"/>
      <c r="OLC35"/>
      <c r="OLD35" s="20"/>
      <c r="OLE35"/>
      <c r="OLF35" s="20"/>
      <c r="OLG35"/>
      <c r="OLH35" s="20"/>
      <c r="OLI35"/>
      <c r="OLJ35" s="20"/>
      <c r="OLK35"/>
      <c r="OLL35" s="20"/>
      <c r="OLM35"/>
      <c r="OLN35" s="20"/>
      <c r="OLO35"/>
      <c r="OLP35" s="20"/>
      <c r="OLQ35"/>
      <c r="OLR35" s="20"/>
      <c r="OLS35"/>
      <c r="OLT35" s="20"/>
      <c r="OLU35"/>
      <c r="OLV35" s="20"/>
      <c r="OLW35"/>
      <c r="OLX35" s="20"/>
      <c r="OLY35"/>
      <c r="OLZ35" s="20"/>
      <c r="OMA35"/>
      <c r="OMB35" s="20"/>
      <c r="OMC35"/>
      <c r="OMD35" s="20"/>
      <c r="OME35"/>
      <c r="OMF35" s="20"/>
      <c r="OMG35"/>
      <c r="OMH35" s="20"/>
      <c r="OMI35"/>
      <c r="OMJ35" s="20"/>
      <c r="OMK35"/>
      <c r="OML35" s="20"/>
      <c r="OMM35"/>
      <c r="OMN35" s="20"/>
      <c r="OMO35"/>
      <c r="OMP35" s="20"/>
      <c r="OMQ35"/>
      <c r="OMR35" s="20"/>
      <c r="OMS35"/>
      <c r="OMT35" s="20"/>
      <c r="OMU35"/>
      <c r="OMV35" s="20"/>
      <c r="OMW35"/>
      <c r="OMX35" s="20"/>
      <c r="OMY35"/>
      <c r="OMZ35" s="20"/>
      <c r="ONA35"/>
      <c r="ONB35" s="20"/>
      <c r="ONC35"/>
      <c r="OND35" s="20"/>
      <c r="ONE35"/>
      <c r="ONF35" s="20"/>
      <c r="ONG35"/>
      <c r="ONH35" s="20"/>
      <c r="ONI35"/>
      <c r="ONJ35" s="20"/>
      <c r="ONK35"/>
      <c r="ONL35" s="20"/>
      <c r="ONM35"/>
      <c r="ONN35" s="20"/>
      <c r="ONO35"/>
      <c r="ONP35" s="20"/>
      <c r="ONQ35"/>
      <c r="ONR35" s="20"/>
      <c r="ONS35"/>
      <c r="ONT35" s="20"/>
      <c r="ONU35"/>
      <c r="ONV35" s="20"/>
      <c r="ONW35"/>
      <c r="ONX35" s="20"/>
      <c r="ONY35"/>
      <c r="ONZ35" s="20"/>
      <c r="OOA35"/>
      <c r="OOB35" s="20"/>
      <c r="OOC35"/>
      <c r="OOD35" s="20"/>
      <c r="OOE35"/>
      <c r="OOF35" s="20"/>
      <c r="OOG35"/>
      <c r="OOH35" s="20"/>
      <c r="OOI35"/>
      <c r="OOJ35" s="20"/>
      <c r="OOK35"/>
      <c r="OOL35" s="20"/>
      <c r="OOM35"/>
      <c r="OON35" s="20"/>
      <c r="OOO35"/>
      <c r="OOP35" s="20"/>
      <c r="OOQ35"/>
      <c r="OOR35" s="20"/>
      <c r="OOS35"/>
      <c r="OOT35" s="20"/>
      <c r="OOU35"/>
      <c r="OOV35" s="20"/>
      <c r="OOW35"/>
      <c r="OOX35" s="20"/>
      <c r="OOY35"/>
      <c r="OOZ35" s="20"/>
      <c r="OPA35"/>
      <c r="OPB35" s="20"/>
      <c r="OPC35"/>
      <c r="OPD35" s="20"/>
      <c r="OPE35"/>
      <c r="OPF35" s="20"/>
      <c r="OPG35"/>
      <c r="OPH35" s="20"/>
      <c r="OPI35"/>
      <c r="OPJ35" s="20"/>
      <c r="OPK35"/>
      <c r="OPL35" s="20"/>
      <c r="OPM35"/>
      <c r="OPN35" s="20"/>
      <c r="OPO35"/>
      <c r="OPP35" s="20"/>
      <c r="OPQ35"/>
      <c r="OPR35" s="20"/>
      <c r="OPS35"/>
      <c r="OPT35" s="20"/>
      <c r="OPU35"/>
      <c r="OPV35" s="20"/>
      <c r="OPW35"/>
      <c r="OPX35" s="20"/>
      <c r="OPY35"/>
      <c r="OPZ35" s="20"/>
      <c r="OQA35"/>
      <c r="OQB35" s="20"/>
      <c r="OQC35"/>
      <c r="OQD35" s="20"/>
      <c r="OQE35"/>
      <c r="OQF35" s="20"/>
      <c r="OQG35"/>
      <c r="OQH35" s="20"/>
      <c r="OQI35"/>
      <c r="OQJ35" s="20"/>
      <c r="OQK35"/>
      <c r="OQL35" s="20"/>
      <c r="OQM35"/>
      <c r="OQN35" s="20"/>
      <c r="OQO35"/>
      <c r="OQP35" s="20"/>
      <c r="OQQ35"/>
      <c r="OQR35" s="20"/>
      <c r="OQS35"/>
      <c r="OQT35" s="20"/>
      <c r="OQU35"/>
      <c r="OQV35" s="20"/>
      <c r="OQW35"/>
      <c r="OQX35" s="20"/>
      <c r="OQY35"/>
      <c r="OQZ35" s="20"/>
      <c r="ORA35"/>
      <c r="ORB35" s="20"/>
      <c r="ORC35"/>
      <c r="ORD35" s="20"/>
      <c r="ORE35"/>
      <c r="ORF35" s="20"/>
      <c r="ORG35"/>
      <c r="ORH35" s="20"/>
      <c r="ORI35"/>
      <c r="ORJ35" s="20"/>
      <c r="ORK35"/>
      <c r="ORL35" s="20"/>
      <c r="ORM35"/>
      <c r="ORN35" s="20"/>
      <c r="ORO35"/>
      <c r="ORP35" s="20"/>
      <c r="ORQ35"/>
      <c r="ORR35" s="20"/>
      <c r="ORS35"/>
      <c r="ORT35" s="20"/>
      <c r="ORU35"/>
      <c r="ORV35" s="20"/>
      <c r="ORW35"/>
      <c r="ORX35" s="20"/>
      <c r="ORY35"/>
      <c r="ORZ35" s="20"/>
      <c r="OSA35"/>
      <c r="OSB35" s="20"/>
      <c r="OSC35"/>
      <c r="OSD35" s="20"/>
      <c r="OSE35"/>
      <c r="OSF35" s="20"/>
      <c r="OSG35"/>
      <c r="OSH35" s="20"/>
      <c r="OSI35"/>
      <c r="OSJ35" s="20"/>
      <c r="OSK35"/>
      <c r="OSL35" s="20"/>
      <c r="OSM35"/>
      <c r="OSN35" s="20"/>
      <c r="OSO35"/>
      <c r="OSP35" s="20"/>
      <c r="OSQ35"/>
      <c r="OSR35" s="20"/>
      <c r="OSS35"/>
      <c r="OST35" s="20"/>
      <c r="OSU35"/>
      <c r="OSV35" s="20"/>
      <c r="OSW35"/>
      <c r="OSX35" s="20"/>
      <c r="OSY35"/>
      <c r="OSZ35" s="20"/>
      <c r="OTA35"/>
      <c r="OTB35" s="20"/>
      <c r="OTC35"/>
      <c r="OTD35" s="20"/>
      <c r="OTE35"/>
      <c r="OTF35" s="20"/>
      <c r="OTG35"/>
      <c r="OTH35" s="20"/>
      <c r="OTI35"/>
      <c r="OTJ35" s="20"/>
      <c r="OTK35"/>
      <c r="OTL35" s="20"/>
      <c r="OTM35"/>
      <c r="OTN35" s="20"/>
      <c r="OTO35"/>
      <c r="OTP35" s="20"/>
      <c r="OTQ35"/>
      <c r="OTR35" s="20"/>
      <c r="OTS35"/>
      <c r="OTT35" s="20"/>
      <c r="OTU35"/>
      <c r="OTV35" s="20"/>
      <c r="OTW35"/>
      <c r="OTX35" s="20"/>
      <c r="OTY35"/>
      <c r="OTZ35" s="20"/>
      <c r="OUA35"/>
      <c r="OUB35" s="20"/>
      <c r="OUC35"/>
      <c r="OUD35" s="20"/>
      <c r="OUE35"/>
      <c r="OUF35" s="20"/>
      <c r="OUG35"/>
      <c r="OUH35" s="20"/>
      <c r="OUI35"/>
      <c r="OUJ35" s="20"/>
      <c r="OUK35"/>
      <c r="OUL35" s="20"/>
      <c r="OUM35"/>
      <c r="OUN35" s="20"/>
      <c r="OUO35"/>
      <c r="OUP35" s="20"/>
      <c r="OUQ35"/>
      <c r="OUR35" s="20"/>
      <c r="OUS35"/>
      <c r="OUT35" s="20"/>
      <c r="OUU35"/>
      <c r="OUV35" s="20"/>
      <c r="OUW35"/>
      <c r="OUX35" s="20"/>
      <c r="OUY35"/>
      <c r="OUZ35" s="20"/>
      <c r="OVA35"/>
      <c r="OVB35" s="20"/>
      <c r="OVC35"/>
      <c r="OVD35" s="20"/>
      <c r="OVE35"/>
      <c r="OVF35" s="20"/>
      <c r="OVG35"/>
      <c r="OVH35" s="20"/>
      <c r="OVI35"/>
      <c r="OVJ35" s="20"/>
      <c r="OVK35"/>
      <c r="OVL35" s="20"/>
      <c r="OVM35"/>
      <c r="OVN35" s="20"/>
      <c r="OVO35"/>
      <c r="OVP35" s="20"/>
      <c r="OVQ35"/>
      <c r="OVR35" s="20"/>
      <c r="OVS35"/>
      <c r="OVT35" s="20"/>
      <c r="OVU35"/>
      <c r="OVV35" s="20"/>
      <c r="OVW35"/>
      <c r="OVX35" s="20"/>
      <c r="OVY35"/>
      <c r="OVZ35" s="20"/>
      <c r="OWA35"/>
      <c r="OWB35" s="20"/>
      <c r="OWC35"/>
      <c r="OWD35" s="20"/>
      <c r="OWE35"/>
      <c r="OWF35" s="20"/>
      <c r="OWG35"/>
      <c r="OWH35" s="20"/>
      <c r="OWI35"/>
      <c r="OWJ35" s="20"/>
      <c r="OWK35"/>
      <c r="OWL35" s="20"/>
      <c r="OWM35"/>
      <c r="OWN35" s="20"/>
      <c r="OWO35"/>
      <c r="OWP35" s="20"/>
      <c r="OWQ35"/>
      <c r="OWR35" s="20"/>
      <c r="OWS35"/>
      <c r="OWT35" s="20"/>
      <c r="OWU35"/>
      <c r="OWV35" s="20"/>
      <c r="OWW35"/>
      <c r="OWX35" s="20"/>
      <c r="OWY35"/>
      <c r="OWZ35" s="20"/>
      <c r="OXA35"/>
      <c r="OXB35" s="20"/>
      <c r="OXC35"/>
      <c r="OXD35" s="20"/>
      <c r="OXE35"/>
      <c r="OXF35" s="20"/>
      <c r="OXG35"/>
      <c r="OXH35" s="20"/>
      <c r="OXI35"/>
      <c r="OXJ35" s="20"/>
      <c r="OXK35"/>
      <c r="OXL35" s="20"/>
      <c r="OXM35"/>
      <c r="OXN35" s="20"/>
      <c r="OXO35"/>
      <c r="OXP35" s="20"/>
      <c r="OXQ35"/>
      <c r="OXR35" s="20"/>
      <c r="OXS35"/>
      <c r="OXT35" s="20"/>
      <c r="OXU35"/>
      <c r="OXV35" s="20"/>
      <c r="OXW35"/>
      <c r="OXX35" s="20"/>
      <c r="OXY35"/>
      <c r="OXZ35" s="20"/>
      <c r="OYA35"/>
      <c r="OYB35" s="20"/>
      <c r="OYC35"/>
      <c r="OYD35" s="20"/>
      <c r="OYE35"/>
      <c r="OYF35" s="20"/>
      <c r="OYG35"/>
      <c r="OYH35" s="20"/>
      <c r="OYI35"/>
      <c r="OYJ35" s="20"/>
      <c r="OYK35"/>
      <c r="OYL35" s="20"/>
      <c r="OYM35"/>
      <c r="OYN35" s="20"/>
      <c r="OYO35"/>
      <c r="OYP35" s="20"/>
      <c r="OYQ35"/>
      <c r="OYR35" s="20"/>
      <c r="OYS35"/>
      <c r="OYT35" s="20"/>
      <c r="OYU35"/>
      <c r="OYV35" s="20"/>
      <c r="OYW35"/>
      <c r="OYX35" s="20"/>
      <c r="OYY35"/>
      <c r="OYZ35" s="20"/>
      <c r="OZA35"/>
      <c r="OZB35" s="20"/>
      <c r="OZC35"/>
      <c r="OZD35" s="20"/>
      <c r="OZE35"/>
      <c r="OZF35" s="20"/>
      <c r="OZG35"/>
      <c r="OZH35" s="20"/>
      <c r="OZI35"/>
      <c r="OZJ35" s="20"/>
      <c r="OZK35"/>
      <c r="OZL35" s="20"/>
      <c r="OZM35"/>
      <c r="OZN35" s="20"/>
      <c r="OZO35"/>
      <c r="OZP35" s="20"/>
      <c r="OZQ35"/>
      <c r="OZR35" s="20"/>
      <c r="OZS35"/>
      <c r="OZT35" s="20"/>
      <c r="OZU35"/>
      <c r="OZV35" s="20"/>
      <c r="OZW35"/>
      <c r="OZX35" s="20"/>
      <c r="OZY35"/>
      <c r="OZZ35" s="20"/>
      <c r="PAA35"/>
      <c r="PAB35" s="20"/>
      <c r="PAC35"/>
      <c r="PAD35" s="20"/>
      <c r="PAE35"/>
      <c r="PAF35" s="20"/>
      <c r="PAG35"/>
      <c r="PAH35" s="20"/>
      <c r="PAI35"/>
      <c r="PAJ35" s="20"/>
      <c r="PAK35"/>
      <c r="PAL35" s="20"/>
      <c r="PAM35"/>
      <c r="PAN35" s="20"/>
      <c r="PAO35"/>
      <c r="PAP35" s="20"/>
      <c r="PAQ35"/>
      <c r="PAR35" s="20"/>
      <c r="PAS35"/>
      <c r="PAT35" s="20"/>
      <c r="PAU35"/>
      <c r="PAV35" s="20"/>
      <c r="PAW35"/>
      <c r="PAX35" s="20"/>
      <c r="PAY35"/>
      <c r="PAZ35" s="20"/>
      <c r="PBA35"/>
      <c r="PBB35" s="20"/>
      <c r="PBC35"/>
      <c r="PBD35" s="20"/>
      <c r="PBE35"/>
      <c r="PBF35" s="20"/>
      <c r="PBG35"/>
      <c r="PBH35" s="20"/>
      <c r="PBI35"/>
      <c r="PBJ35" s="20"/>
      <c r="PBK35"/>
      <c r="PBL35" s="20"/>
      <c r="PBM35"/>
      <c r="PBN35" s="20"/>
      <c r="PBO35"/>
      <c r="PBP35" s="20"/>
      <c r="PBQ35"/>
      <c r="PBR35" s="20"/>
      <c r="PBS35"/>
      <c r="PBT35" s="20"/>
      <c r="PBU35"/>
      <c r="PBV35" s="20"/>
      <c r="PBW35"/>
      <c r="PBX35" s="20"/>
      <c r="PBY35"/>
      <c r="PBZ35" s="20"/>
      <c r="PCA35"/>
      <c r="PCB35" s="20"/>
      <c r="PCC35"/>
      <c r="PCD35" s="20"/>
      <c r="PCE35"/>
      <c r="PCF35" s="20"/>
      <c r="PCG35"/>
      <c r="PCH35" s="20"/>
      <c r="PCI35"/>
      <c r="PCJ35" s="20"/>
      <c r="PCK35"/>
      <c r="PCL35" s="20"/>
      <c r="PCM35"/>
      <c r="PCN35" s="20"/>
      <c r="PCO35"/>
      <c r="PCP35" s="20"/>
      <c r="PCQ35"/>
      <c r="PCR35" s="20"/>
      <c r="PCS35"/>
      <c r="PCT35" s="20"/>
      <c r="PCU35"/>
      <c r="PCV35" s="20"/>
      <c r="PCW35"/>
      <c r="PCX35" s="20"/>
      <c r="PCY35"/>
      <c r="PCZ35" s="20"/>
      <c r="PDA35"/>
      <c r="PDB35" s="20"/>
      <c r="PDC35"/>
      <c r="PDD35" s="20"/>
      <c r="PDE35"/>
      <c r="PDF35" s="20"/>
      <c r="PDG35"/>
      <c r="PDH35" s="20"/>
      <c r="PDI35"/>
      <c r="PDJ35" s="20"/>
      <c r="PDK35"/>
      <c r="PDL35" s="20"/>
      <c r="PDM35"/>
      <c r="PDN35" s="20"/>
      <c r="PDO35"/>
      <c r="PDP35" s="20"/>
      <c r="PDQ35"/>
      <c r="PDR35" s="20"/>
      <c r="PDS35"/>
      <c r="PDT35" s="20"/>
      <c r="PDU35"/>
      <c r="PDV35" s="20"/>
      <c r="PDW35"/>
      <c r="PDX35" s="20"/>
      <c r="PDY35"/>
      <c r="PDZ35" s="20"/>
      <c r="PEA35"/>
      <c r="PEB35" s="20"/>
      <c r="PEC35"/>
      <c r="PED35" s="20"/>
      <c r="PEE35"/>
      <c r="PEF35" s="20"/>
      <c r="PEG35"/>
      <c r="PEH35" s="20"/>
      <c r="PEI35"/>
      <c r="PEJ35" s="20"/>
      <c r="PEK35"/>
      <c r="PEL35" s="20"/>
      <c r="PEM35"/>
      <c r="PEN35" s="20"/>
      <c r="PEO35"/>
      <c r="PEP35" s="20"/>
      <c r="PEQ35"/>
      <c r="PER35" s="20"/>
      <c r="PES35"/>
      <c r="PET35" s="20"/>
      <c r="PEU35"/>
      <c r="PEV35" s="20"/>
      <c r="PEW35"/>
      <c r="PEX35" s="20"/>
      <c r="PEY35"/>
      <c r="PEZ35" s="20"/>
      <c r="PFA35"/>
      <c r="PFB35" s="20"/>
      <c r="PFC35"/>
      <c r="PFD35" s="20"/>
      <c r="PFE35"/>
      <c r="PFF35" s="20"/>
      <c r="PFG35"/>
      <c r="PFH35" s="20"/>
      <c r="PFI35"/>
      <c r="PFJ35" s="20"/>
      <c r="PFK35"/>
      <c r="PFL35" s="20"/>
      <c r="PFM35"/>
      <c r="PFN35" s="20"/>
      <c r="PFO35"/>
      <c r="PFP35" s="20"/>
      <c r="PFQ35"/>
      <c r="PFR35" s="20"/>
      <c r="PFS35"/>
      <c r="PFT35" s="20"/>
      <c r="PFU35"/>
      <c r="PFV35" s="20"/>
      <c r="PFW35"/>
      <c r="PFX35" s="20"/>
      <c r="PFY35"/>
      <c r="PFZ35" s="20"/>
      <c r="PGA35"/>
      <c r="PGB35" s="20"/>
      <c r="PGC35"/>
      <c r="PGD35" s="20"/>
      <c r="PGE35"/>
      <c r="PGF35" s="20"/>
      <c r="PGG35"/>
      <c r="PGH35" s="20"/>
      <c r="PGI35"/>
      <c r="PGJ35" s="20"/>
      <c r="PGK35"/>
      <c r="PGL35" s="20"/>
      <c r="PGM35"/>
      <c r="PGN35" s="20"/>
      <c r="PGO35"/>
      <c r="PGP35" s="20"/>
      <c r="PGQ35"/>
      <c r="PGR35" s="20"/>
      <c r="PGS35"/>
      <c r="PGT35" s="20"/>
      <c r="PGU35"/>
      <c r="PGV35" s="20"/>
      <c r="PGW35"/>
      <c r="PGX35" s="20"/>
      <c r="PGY35"/>
      <c r="PGZ35" s="20"/>
      <c r="PHA35"/>
      <c r="PHB35" s="20"/>
      <c r="PHC35"/>
      <c r="PHD35" s="20"/>
      <c r="PHE35"/>
      <c r="PHF35" s="20"/>
      <c r="PHG35"/>
      <c r="PHH35" s="20"/>
      <c r="PHI35"/>
      <c r="PHJ35" s="20"/>
      <c r="PHK35"/>
      <c r="PHL35" s="20"/>
      <c r="PHM35"/>
      <c r="PHN35" s="20"/>
      <c r="PHO35"/>
      <c r="PHP35" s="20"/>
      <c r="PHQ35"/>
      <c r="PHR35" s="20"/>
      <c r="PHS35"/>
      <c r="PHT35" s="20"/>
      <c r="PHU35"/>
      <c r="PHV35" s="20"/>
      <c r="PHW35"/>
      <c r="PHX35" s="20"/>
      <c r="PHY35"/>
      <c r="PHZ35" s="20"/>
      <c r="PIA35"/>
      <c r="PIB35" s="20"/>
      <c r="PIC35"/>
      <c r="PID35" s="20"/>
      <c r="PIE35"/>
      <c r="PIF35" s="20"/>
      <c r="PIG35"/>
      <c r="PIH35" s="20"/>
      <c r="PII35"/>
      <c r="PIJ35" s="20"/>
      <c r="PIK35"/>
      <c r="PIL35" s="20"/>
      <c r="PIM35"/>
      <c r="PIN35" s="20"/>
      <c r="PIO35"/>
      <c r="PIP35" s="20"/>
      <c r="PIQ35"/>
      <c r="PIR35" s="20"/>
      <c r="PIS35"/>
      <c r="PIT35" s="20"/>
      <c r="PIU35"/>
      <c r="PIV35" s="20"/>
      <c r="PIW35"/>
      <c r="PIX35" s="20"/>
      <c r="PIY35"/>
      <c r="PIZ35" s="20"/>
      <c r="PJA35"/>
      <c r="PJB35" s="20"/>
      <c r="PJC35"/>
      <c r="PJD35" s="20"/>
      <c r="PJE35"/>
      <c r="PJF35" s="20"/>
      <c r="PJG35"/>
      <c r="PJH35" s="20"/>
      <c r="PJI35"/>
      <c r="PJJ35" s="20"/>
      <c r="PJK35"/>
      <c r="PJL35" s="20"/>
      <c r="PJM35"/>
      <c r="PJN35" s="20"/>
      <c r="PJO35"/>
      <c r="PJP35" s="20"/>
      <c r="PJQ35"/>
      <c r="PJR35" s="20"/>
      <c r="PJS35"/>
      <c r="PJT35" s="20"/>
      <c r="PJU35"/>
      <c r="PJV35" s="20"/>
      <c r="PJW35"/>
      <c r="PJX35" s="20"/>
      <c r="PJY35"/>
      <c r="PJZ35" s="20"/>
      <c r="PKA35"/>
      <c r="PKB35" s="20"/>
      <c r="PKC35"/>
      <c r="PKD35" s="20"/>
      <c r="PKE35"/>
      <c r="PKF35" s="20"/>
      <c r="PKG35"/>
      <c r="PKH35" s="20"/>
      <c r="PKI35"/>
      <c r="PKJ35" s="20"/>
      <c r="PKK35"/>
      <c r="PKL35" s="20"/>
      <c r="PKM35"/>
      <c r="PKN35" s="20"/>
      <c r="PKO35"/>
      <c r="PKP35" s="20"/>
      <c r="PKQ35"/>
      <c r="PKR35" s="20"/>
      <c r="PKS35"/>
      <c r="PKT35" s="20"/>
      <c r="PKU35"/>
      <c r="PKV35" s="20"/>
      <c r="PKW35"/>
      <c r="PKX35" s="20"/>
      <c r="PKY35"/>
      <c r="PKZ35" s="20"/>
      <c r="PLA35"/>
      <c r="PLB35" s="20"/>
      <c r="PLC35"/>
      <c r="PLD35" s="20"/>
      <c r="PLE35"/>
      <c r="PLF35" s="20"/>
      <c r="PLG35"/>
      <c r="PLH35" s="20"/>
      <c r="PLI35"/>
      <c r="PLJ35" s="20"/>
      <c r="PLK35"/>
      <c r="PLL35" s="20"/>
      <c r="PLM35"/>
      <c r="PLN35" s="20"/>
      <c r="PLO35"/>
      <c r="PLP35" s="20"/>
      <c r="PLQ35"/>
      <c r="PLR35" s="20"/>
      <c r="PLS35"/>
      <c r="PLT35" s="20"/>
      <c r="PLU35"/>
      <c r="PLV35" s="20"/>
      <c r="PLW35"/>
      <c r="PLX35" s="20"/>
      <c r="PLY35"/>
      <c r="PLZ35" s="20"/>
      <c r="PMA35"/>
      <c r="PMB35" s="20"/>
      <c r="PMC35"/>
      <c r="PMD35" s="20"/>
      <c r="PME35"/>
      <c r="PMF35" s="20"/>
      <c r="PMG35"/>
      <c r="PMH35" s="20"/>
      <c r="PMI35"/>
      <c r="PMJ35" s="20"/>
      <c r="PMK35"/>
      <c r="PML35" s="20"/>
      <c r="PMM35"/>
      <c r="PMN35" s="20"/>
      <c r="PMO35"/>
      <c r="PMP35" s="20"/>
      <c r="PMQ35"/>
      <c r="PMR35" s="20"/>
      <c r="PMS35"/>
      <c r="PMT35" s="20"/>
      <c r="PMU35"/>
      <c r="PMV35" s="20"/>
      <c r="PMW35"/>
      <c r="PMX35" s="20"/>
      <c r="PMY35"/>
      <c r="PMZ35" s="20"/>
      <c r="PNA35"/>
      <c r="PNB35" s="20"/>
      <c r="PNC35"/>
      <c r="PND35" s="20"/>
      <c r="PNE35"/>
      <c r="PNF35" s="20"/>
      <c r="PNG35"/>
      <c r="PNH35" s="20"/>
      <c r="PNI35"/>
      <c r="PNJ35" s="20"/>
      <c r="PNK35"/>
      <c r="PNL35" s="20"/>
      <c r="PNM35"/>
      <c r="PNN35" s="20"/>
      <c r="PNO35"/>
      <c r="PNP35" s="20"/>
      <c r="PNQ35"/>
      <c r="PNR35" s="20"/>
      <c r="PNS35"/>
      <c r="PNT35" s="20"/>
      <c r="PNU35"/>
      <c r="PNV35" s="20"/>
      <c r="PNW35"/>
      <c r="PNX35" s="20"/>
      <c r="PNY35"/>
      <c r="PNZ35" s="20"/>
      <c r="POA35"/>
      <c r="POB35" s="20"/>
      <c r="POC35"/>
      <c r="POD35" s="20"/>
      <c r="POE35"/>
      <c r="POF35" s="20"/>
      <c r="POG35"/>
      <c r="POH35" s="20"/>
      <c r="POI35"/>
      <c r="POJ35" s="20"/>
      <c r="POK35"/>
      <c r="POL35" s="20"/>
      <c r="POM35"/>
      <c r="PON35" s="20"/>
      <c r="POO35"/>
      <c r="POP35" s="20"/>
      <c r="POQ35"/>
      <c r="POR35" s="20"/>
      <c r="POS35"/>
      <c r="POT35" s="20"/>
      <c r="POU35"/>
      <c r="POV35" s="20"/>
      <c r="POW35"/>
      <c r="POX35" s="20"/>
      <c r="POY35"/>
      <c r="POZ35" s="20"/>
      <c r="PPA35"/>
      <c r="PPB35" s="20"/>
      <c r="PPC35"/>
      <c r="PPD35" s="20"/>
      <c r="PPE35"/>
      <c r="PPF35" s="20"/>
      <c r="PPG35"/>
      <c r="PPH35" s="20"/>
      <c r="PPI35"/>
      <c r="PPJ35" s="20"/>
      <c r="PPK35"/>
      <c r="PPL35" s="20"/>
      <c r="PPM35"/>
      <c r="PPN35" s="20"/>
      <c r="PPO35"/>
      <c r="PPP35" s="20"/>
      <c r="PPQ35"/>
      <c r="PPR35" s="20"/>
      <c r="PPS35"/>
      <c r="PPT35" s="20"/>
      <c r="PPU35"/>
      <c r="PPV35" s="20"/>
      <c r="PPW35"/>
      <c r="PPX35" s="20"/>
      <c r="PPY35"/>
      <c r="PPZ35" s="20"/>
      <c r="PQA35"/>
      <c r="PQB35" s="20"/>
      <c r="PQC35"/>
      <c r="PQD35" s="20"/>
      <c r="PQE35"/>
      <c r="PQF35" s="20"/>
      <c r="PQG35"/>
      <c r="PQH35" s="20"/>
      <c r="PQI35"/>
      <c r="PQJ35" s="20"/>
      <c r="PQK35"/>
      <c r="PQL35" s="20"/>
      <c r="PQM35"/>
      <c r="PQN35" s="20"/>
      <c r="PQO35"/>
      <c r="PQP35" s="20"/>
      <c r="PQQ35"/>
      <c r="PQR35" s="20"/>
      <c r="PQS35"/>
      <c r="PQT35" s="20"/>
      <c r="PQU35"/>
      <c r="PQV35" s="20"/>
      <c r="PQW35"/>
      <c r="PQX35" s="20"/>
      <c r="PQY35"/>
      <c r="PQZ35" s="20"/>
      <c r="PRA35"/>
      <c r="PRB35" s="20"/>
      <c r="PRC35"/>
      <c r="PRD35" s="20"/>
      <c r="PRE35"/>
      <c r="PRF35" s="20"/>
      <c r="PRG35"/>
      <c r="PRH35" s="20"/>
      <c r="PRI35"/>
      <c r="PRJ35" s="20"/>
      <c r="PRK35"/>
      <c r="PRL35" s="20"/>
      <c r="PRM35"/>
      <c r="PRN35" s="20"/>
      <c r="PRO35"/>
      <c r="PRP35" s="20"/>
      <c r="PRQ35"/>
      <c r="PRR35" s="20"/>
      <c r="PRS35"/>
      <c r="PRT35" s="20"/>
      <c r="PRU35"/>
      <c r="PRV35" s="20"/>
      <c r="PRW35"/>
      <c r="PRX35" s="20"/>
      <c r="PRY35"/>
      <c r="PRZ35" s="20"/>
      <c r="PSA35"/>
      <c r="PSB35" s="20"/>
      <c r="PSC35"/>
      <c r="PSD35" s="20"/>
      <c r="PSE35"/>
      <c r="PSF35" s="20"/>
      <c r="PSG35"/>
      <c r="PSH35" s="20"/>
      <c r="PSI35"/>
      <c r="PSJ35" s="20"/>
      <c r="PSK35"/>
      <c r="PSL35" s="20"/>
      <c r="PSM35"/>
      <c r="PSN35" s="20"/>
      <c r="PSO35"/>
      <c r="PSP35" s="20"/>
      <c r="PSQ35"/>
      <c r="PSR35" s="20"/>
      <c r="PSS35"/>
      <c r="PST35" s="20"/>
      <c r="PSU35"/>
      <c r="PSV35" s="20"/>
      <c r="PSW35"/>
      <c r="PSX35" s="20"/>
      <c r="PSY35"/>
      <c r="PSZ35" s="20"/>
      <c r="PTA35"/>
      <c r="PTB35" s="20"/>
      <c r="PTC35"/>
      <c r="PTD35" s="20"/>
      <c r="PTE35"/>
      <c r="PTF35" s="20"/>
      <c r="PTG35"/>
      <c r="PTH35" s="20"/>
      <c r="PTI35"/>
      <c r="PTJ35" s="20"/>
      <c r="PTK35"/>
      <c r="PTL35" s="20"/>
      <c r="PTM35"/>
      <c r="PTN35" s="20"/>
      <c r="PTO35"/>
      <c r="PTP35" s="20"/>
      <c r="PTQ35"/>
      <c r="PTR35" s="20"/>
      <c r="PTS35"/>
      <c r="PTT35" s="20"/>
      <c r="PTU35"/>
      <c r="PTV35" s="20"/>
      <c r="PTW35"/>
      <c r="PTX35" s="20"/>
      <c r="PTY35"/>
      <c r="PTZ35" s="20"/>
      <c r="PUA35"/>
      <c r="PUB35" s="20"/>
      <c r="PUC35"/>
      <c r="PUD35" s="20"/>
      <c r="PUE35"/>
      <c r="PUF35" s="20"/>
      <c r="PUG35"/>
      <c r="PUH35" s="20"/>
      <c r="PUI35"/>
      <c r="PUJ35" s="20"/>
      <c r="PUK35"/>
      <c r="PUL35" s="20"/>
      <c r="PUM35"/>
      <c r="PUN35" s="20"/>
      <c r="PUO35"/>
      <c r="PUP35" s="20"/>
      <c r="PUQ35"/>
      <c r="PUR35" s="20"/>
      <c r="PUS35"/>
      <c r="PUT35" s="20"/>
      <c r="PUU35"/>
      <c r="PUV35" s="20"/>
      <c r="PUW35"/>
      <c r="PUX35" s="20"/>
      <c r="PUY35"/>
      <c r="PUZ35" s="20"/>
      <c r="PVA35"/>
      <c r="PVB35" s="20"/>
      <c r="PVC35"/>
      <c r="PVD35" s="20"/>
      <c r="PVE35"/>
      <c r="PVF35" s="20"/>
      <c r="PVG35"/>
      <c r="PVH35" s="20"/>
      <c r="PVI35"/>
      <c r="PVJ35" s="20"/>
      <c r="PVK35"/>
      <c r="PVL35" s="20"/>
      <c r="PVM35"/>
      <c r="PVN35" s="20"/>
      <c r="PVO35"/>
      <c r="PVP35" s="20"/>
      <c r="PVQ35"/>
      <c r="PVR35" s="20"/>
      <c r="PVS35"/>
      <c r="PVT35" s="20"/>
      <c r="PVU35"/>
      <c r="PVV35" s="20"/>
      <c r="PVW35"/>
      <c r="PVX35" s="20"/>
      <c r="PVY35"/>
      <c r="PVZ35" s="20"/>
      <c r="PWA35"/>
      <c r="PWB35" s="20"/>
      <c r="PWC35"/>
      <c r="PWD35" s="20"/>
      <c r="PWE35"/>
      <c r="PWF35" s="20"/>
      <c r="PWG35"/>
      <c r="PWH35" s="20"/>
      <c r="PWI35"/>
      <c r="PWJ35" s="20"/>
      <c r="PWK35"/>
      <c r="PWL35" s="20"/>
      <c r="PWM35"/>
      <c r="PWN35" s="20"/>
      <c r="PWO35"/>
      <c r="PWP35" s="20"/>
      <c r="PWQ35"/>
      <c r="PWR35" s="20"/>
      <c r="PWS35"/>
      <c r="PWT35" s="20"/>
      <c r="PWU35"/>
      <c r="PWV35" s="20"/>
      <c r="PWW35"/>
      <c r="PWX35" s="20"/>
      <c r="PWY35"/>
      <c r="PWZ35" s="20"/>
      <c r="PXA35"/>
      <c r="PXB35" s="20"/>
      <c r="PXC35"/>
      <c r="PXD35" s="20"/>
      <c r="PXE35"/>
      <c r="PXF35" s="20"/>
      <c r="PXG35"/>
      <c r="PXH35" s="20"/>
      <c r="PXI35"/>
      <c r="PXJ35" s="20"/>
      <c r="PXK35"/>
      <c r="PXL35" s="20"/>
      <c r="PXM35"/>
      <c r="PXN35" s="20"/>
      <c r="PXO35"/>
      <c r="PXP35" s="20"/>
      <c r="PXQ35"/>
      <c r="PXR35" s="20"/>
      <c r="PXS35"/>
      <c r="PXT35" s="20"/>
      <c r="PXU35"/>
      <c r="PXV35" s="20"/>
      <c r="PXW35"/>
      <c r="PXX35" s="20"/>
      <c r="PXY35"/>
      <c r="PXZ35" s="20"/>
      <c r="PYA35"/>
      <c r="PYB35" s="20"/>
      <c r="PYC35"/>
      <c r="PYD35" s="20"/>
      <c r="PYE35"/>
      <c r="PYF35" s="20"/>
      <c r="PYG35"/>
      <c r="PYH35" s="20"/>
      <c r="PYI35"/>
      <c r="PYJ35" s="20"/>
      <c r="PYK35"/>
      <c r="PYL35" s="20"/>
      <c r="PYM35"/>
      <c r="PYN35" s="20"/>
      <c r="PYO35"/>
      <c r="PYP35" s="20"/>
      <c r="PYQ35"/>
      <c r="PYR35" s="20"/>
      <c r="PYS35"/>
      <c r="PYT35" s="20"/>
      <c r="PYU35"/>
      <c r="PYV35" s="20"/>
      <c r="PYW35"/>
      <c r="PYX35" s="20"/>
      <c r="PYY35"/>
      <c r="PYZ35" s="20"/>
      <c r="PZA35"/>
      <c r="PZB35" s="20"/>
      <c r="PZC35"/>
      <c r="PZD35" s="20"/>
      <c r="PZE35"/>
      <c r="PZF35" s="20"/>
      <c r="PZG35"/>
      <c r="PZH35" s="20"/>
      <c r="PZI35"/>
      <c r="PZJ35" s="20"/>
      <c r="PZK35"/>
      <c r="PZL35" s="20"/>
      <c r="PZM35"/>
      <c r="PZN35" s="20"/>
      <c r="PZO35"/>
      <c r="PZP35" s="20"/>
      <c r="PZQ35"/>
      <c r="PZR35" s="20"/>
      <c r="PZS35"/>
      <c r="PZT35" s="20"/>
      <c r="PZU35"/>
      <c r="PZV35" s="20"/>
      <c r="PZW35"/>
      <c r="PZX35" s="20"/>
      <c r="PZY35"/>
      <c r="PZZ35" s="20"/>
      <c r="QAA35"/>
      <c r="QAB35" s="20"/>
      <c r="QAC35"/>
      <c r="QAD35" s="20"/>
      <c r="QAE35"/>
      <c r="QAF35" s="20"/>
      <c r="QAG35"/>
      <c r="QAH35" s="20"/>
      <c r="QAI35"/>
      <c r="QAJ35" s="20"/>
      <c r="QAK35"/>
      <c r="QAL35" s="20"/>
      <c r="QAM35"/>
      <c r="QAN35" s="20"/>
      <c r="QAO35"/>
      <c r="QAP35" s="20"/>
      <c r="QAQ35"/>
      <c r="QAR35" s="20"/>
      <c r="QAS35"/>
      <c r="QAT35" s="20"/>
      <c r="QAU35"/>
      <c r="QAV35" s="20"/>
      <c r="QAW35"/>
      <c r="QAX35" s="20"/>
      <c r="QAY35"/>
      <c r="QAZ35" s="20"/>
      <c r="QBA35"/>
      <c r="QBB35" s="20"/>
      <c r="QBC35"/>
      <c r="QBD35" s="20"/>
      <c r="QBE35"/>
      <c r="QBF35" s="20"/>
      <c r="QBG35"/>
      <c r="QBH35" s="20"/>
      <c r="QBI35"/>
      <c r="QBJ35" s="20"/>
      <c r="QBK35"/>
      <c r="QBL35" s="20"/>
      <c r="QBM35"/>
      <c r="QBN35" s="20"/>
      <c r="QBO35"/>
      <c r="QBP35" s="20"/>
      <c r="QBQ35"/>
      <c r="QBR35" s="20"/>
      <c r="QBS35"/>
      <c r="QBT35" s="20"/>
      <c r="QBU35"/>
      <c r="QBV35" s="20"/>
      <c r="QBW35"/>
      <c r="QBX35" s="20"/>
      <c r="QBY35"/>
      <c r="QBZ35" s="20"/>
      <c r="QCA35"/>
      <c r="QCB35" s="20"/>
      <c r="QCC35"/>
      <c r="QCD35" s="20"/>
      <c r="QCE35"/>
      <c r="QCF35" s="20"/>
      <c r="QCG35"/>
      <c r="QCH35" s="20"/>
      <c r="QCI35"/>
      <c r="QCJ35" s="20"/>
      <c r="QCK35"/>
      <c r="QCL35" s="20"/>
      <c r="QCM35"/>
      <c r="QCN35" s="20"/>
      <c r="QCO35"/>
      <c r="QCP35" s="20"/>
      <c r="QCQ35"/>
      <c r="QCR35" s="20"/>
      <c r="QCS35"/>
      <c r="QCT35" s="20"/>
      <c r="QCU35"/>
      <c r="QCV35" s="20"/>
      <c r="QCW35"/>
      <c r="QCX35" s="20"/>
      <c r="QCY35"/>
      <c r="QCZ35" s="20"/>
      <c r="QDA35"/>
      <c r="QDB35" s="20"/>
      <c r="QDC35"/>
      <c r="QDD35" s="20"/>
      <c r="QDE35"/>
      <c r="QDF35" s="20"/>
      <c r="QDG35"/>
      <c r="QDH35" s="20"/>
      <c r="QDI35"/>
      <c r="QDJ35" s="20"/>
      <c r="QDK35"/>
      <c r="QDL35" s="20"/>
      <c r="QDM35"/>
      <c r="QDN35" s="20"/>
      <c r="QDO35"/>
      <c r="QDP35" s="20"/>
      <c r="QDQ35"/>
      <c r="QDR35" s="20"/>
      <c r="QDS35"/>
      <c r="QDT35" s="20"/>
      <c r="QDU35"/>
      <c r="QDV35" s="20"/>
      <c r="QDW35"/>
      <c r="QDX35" s="20"/>
      <c r="QDY35"/>
      <c r="QDZ35" s="20"/>
      <c r="QEA35"/>
      <c r="QEB35" s="20"/>
      <c r="QEC35"/>
      <c r="QED35" s="20"/>
      <c r="QEE35"/>
      <c r="QEF35" s="20"/>
      <c r="QEG35"/>
      <c r="QEH35" s="20"/>
      <c r="QEI35"/>
      <c r="QEJ35" s="20"/>
      <c r="QEK35"/>
      <c r="QEL35" s="20"/>
      <c r="QEM35"/>
      <c r="QEN35" s="20"/>
      <c r="QEO35"/>
      <c r="QEP35" s="20"/>
      <c r="QEQ35"/>
      <c r="QER35" s="20"/>
      <c r="QES35"/>
      <c r="QET35" s="20"/>
      <c r="QEU35"/>
      <c r="QEV35" s="20"/>
      <c r="QEW35"/>
      <c r="QEX35" s="20"/>
      <c r="QEY35"/>
      <c r="QEZ35" s="20"/>
      <c r="QFA35"/>
      <c r="QFB35" s="20"/>
      <c r="QFC35"/>
      <c r="QFD35" s="20"/>
      <c r="QFE35"/>
      <c r="QFF35" s="20"/>
      <c r="QFG35"/>
      <c r="QFH35" s="20"/>
      <c r="QFI35"/>
      <c r="QFJ35" s="20"/>
      <c r="QFK35"/>
      <c r="QFL35" s="20"/>
      <c r="QFM35"/>
      <c r="QFN35" s="20"/>
      <c r="QFO35"/>
      <c r="QFP35" s="20"/>
      <c r="QFQ35"/>
      <c r="QFR35" s="20"/>
      <c r="QFS35"/>
      <c r="QFT35" s="20"/>
      <c r="QFU35"/>
      <c r="QFV35" s="20"/>
      <c r="QFW35"/>
      <c r="QFX35" s="20"/>
      <c r="QFY35"/>
      <c r="QFZ35" s="20"/>
      <c r="QGA35"/>
      <c r="QGB35" s="20"/>
      <c r="QGC35"/>
      <c r="QGD35" s="20"/>
      <c r="QGE35"/>
      <c r="QGF35" s="20"/>
      <c r="QGG35"/>
      <c r="QGH35" s="20"/>
      <c r="QGI35"/>
      <c r="QGJ35" s="20"/>
      <c r="QGK35"/>
      <c r="QGL35" s="20"/>
      <c r="QGM35"/>
      <c r="QGN35" s="20"/>
      <c r="QGO35"/>
      <c r="QGP35" s="20"/>
      <c r="QGQ35"/>
      <c r="QGR35" s="20"/>
      <c r="QGS35"/>
      <c r="QGT35" s="20"/>
      <c r="QGU35"/>
      <c r="QGV35" s="20"/>
      <c r="QGW35"/>
      <c r="QGX35" s="20"/>
      <c r="QGY35"/>
      <c r="QGZ35" s="20"/>
      <c r="QHA35"/>
      <c r="QHB35" s="20"/>
      <c r="QHC35"/>
      <c r="QHD35" s="20"/>
      <c r="QHE35"/>
      <c r="QHF35" s="20"/>
      <c r="QHG35"/>
      <c r="QHH35" s="20"/>
      <c r="QHI35"/>
      <c r="QHJ35" s="20"/>
      <c r="QHK35"/>
      <c r="QHL35" s="20"/>
      <c r="QHM35"/>
      <c r="QHN35" s="20"/>
      <c r="QHO35"/>
      <c r="QHP35" s="20"/>
      <c r="QHQ35"/>
      <c r="QHR35" s="20"/>
      <c r="QHS35"/>
      <c r="QHT35" s="20"/>
      <c r="QHU35"/>
      <c r="QHV35" s="20"/>
      <c r="QHW35"/>
      <c r="QHX35" s="20"/>
      <c r="QHY35"/>
      <c r="QHZ35" s="20"/>
      <c r="QIA35"/>
      <c r="QIB35" s="20"/>
      <c r="QIC35"/>
      <c r="QID35" s="20"/>
      <c r="QIE35"/>
      <c r="QIF35" s="20"/>
      <c r="QIG35"/>
      <c r="QIH35" s="20"/>
      <c r="QII35"/>
      <c r="QIJ35" s="20"/>
      <c r="QIK35"/>
      <c r="QIL35" s="20"/>
      <c r="QIM35"/>
      <c r="QIN35" s="20"/>
      <c r="QIO35"/>
      <c r="QIP35" s="20"/>
      <c r="QIQ35"/>
      <c r="QIR35" s="20"/>
      <c r="QIS35"/>
      <c r="QIT35" s="20"/>
      <c r="QIU35"/>
      <c r="QIV35" s="20"/>
      <c r="QIW35"/>
      <c r="QIX35" s="20"/>
      <c r="QIY35"/>
      <c r="QIZ35" s="20"/>
      <c r="QJA35"/>
      <c r="QJB35" s="20"/>
      <c r="QJC35"/>
      <c r="QJD35" s="20"/>
      <c r="QJE35"/>
      <c r="QJF35" s="20"/>
      <c r="QJG35"/>
      <c r="QJH35" s="20"/>
      <c r="QJI35"/>
      <c r="QJJ35" s="20"/>
      <c r="QJK35"/>
      <c r="QJL35" s="20"/>
      <c r="QJM35"/>
      <c r="QJN35" s="20"/>
      <c r="QJO35"/>
      <c r="QJP35" s="20"/>
      <c r="QJQ35"/>
      <c r="QJR35" s="20"/>
      <c r="QJS35"/>
      <c r="QJT35" s="20"/>
      <c r="QJU35"/>
      <c r="QJV35" s="20"/>
      <c r="QJW35"/>
      <c r="QJX35" s="20"/>
      <c r="QJY35"/>
      <c r="QJZ35" s="20"/>
      <c r="QKA35"/>
      <c r="QKB35" s="20"/>
      <c r="QKC35"/>
      <c r="QKD35" s="20"/>
      <c r="QKE35"/>
      <c r="QKF35" s="20"/>
      <c r="QKG35"/>
      <c r="QKH35" s="20"/>
      <c r="QKI35"/>
      <c r="QKJ35" s="20"/>
      <c r="QKK35"/>
      <c r="QKL35" s="20"/>
      <c r="QKM35"/>
      <c r="QKN35" s="20"/>
      <c r="QKO35"/>
      <c r="QKP35" s="20"/>
      <c r="QKQ35"/>
      <c r="QKR35" s="20"/>
      <c r="QKS35"/>
      <c r="QKT35" s="20"/>
      <c r="QKU35"/>
      <c r="QKV35" s="20"/>
      <c r="QKW35"/>
      <c r="QKX35" s="20"/>
      <c r="QKY35"/>
      <c r="QKZ35" s="20"/>
      <c r="QLA35"/>
      <c r="QLB35" s="20"/>
      <c r="QLC35"/>
      <c r="QLD35" s="20"/>
      <c r="QLE35"/>
      <c r="QLF35" s="20"/>
      <c r="QLG35"/>
      <c r="QLH35" s="20"/>
      <c r="QLI35"/>
      <c r="QLJ35" s="20"/>
      <c r="QLK35"/>
      <c r="QLL35" s="20"/>
      <c r="QLM35"/>
      <c r="QLN35" s="20"/>
      <c r="QLO35"/>
      <c r="QLP35" s="20"/>
      <c r="QLQ35"/>
      <c r="QLR35" s="20"/>
      <c r="QLS35"/>
      <c r="QLT35" s="20"/>
      <c r="QLU35"/>
      <c r="QLV35" s="20"/>
      <c r="QLW35"/>
      <c r="QLX35" s="20"/>
      <c r="QLY35"/>
      <c r="QLZ35" s="20"/>
      <c r="QMA35"/>
      <c r="QMB35" s="20"/>
      <c r="QMC35"/>
      <c r="QMD35" s="20"/>
      <c r="QME35"/>
      <c r="QMF35" s="20"/>
      <c r="QMG35"/>
      <c r="QMH35" s="20"/>
      <c r="QMI35"/>
      <c r="QMJ35" s="20"/>
      <c r="QMK35"/>
      <c r="QML35" s="20"/>
      <c r="QMM35"/>
      <c r="QMN35" s="20"/>
      <c r="QMO35"/>
      <c r="QMP35" s="20"/>
      <c r="QMQ35"/>
      <c r="QMR35" s="20"/>
      <c r="QMS35"/>
      <c r="QMT35" s="20"/>
      <c r="QMU35"/>
      <c r="QMV35" s="20"/>
      <c r="QMW35"/>
      <c r="QMX35" s="20"/>
      <c r="QMY35"/>
      <c r="QMZ35" s="20"/>
      <c r="QNA35"/>
      <c r="QNB35" s="20"/>
      <c r="QNC35"/>
      <c r="QND35" s="20"/>
      <c r="QNE35"/>
      <c r="QNF35" s="20"/>
      <c r="QNG35"/>
      <c r="QNH35" s="20"/>
      <c r="QNI35"/>
      <c r="QNJ35" s="20"/>
      <c r="QNK35"/>
      <c r="QNL35" s="20"/>
      <c r="QNM35"/>
      <c r="QNN35" s="20"/>
      <c r="QNO35"/>
      <c r="QNP35" s="20"/>
      <c r="QNQ35"/>
      <c r="QNR35" s="20"/>
      <c r="QNS35"/>
      <c r="QNT35" s="20"/>
      <c r="QNU35"/>
      <c r="QNV35" s="20"/>
      <c r="QNW35"/>
      <c r="QNX35" s="20"/>
      <c r="QNY35"/>
      <c r="QNZ35" s="20"/>
      <c r="QOA35"/>
      <c r="QOB35" s="20"/>
      <c r="QOC35"/>
      <c r="QOD35" s="20"/>
      <c r="QOE35"/>
      <c r="QOF35" s="20"/>
      <c r="QOG35"/>
      <c r="QOH35" s="20"/>
      <c r="QOI35"/>
      <c r="QOJ35" s="20"/>
      <c r="QOK35"/>
      <c r="QOL35" s="20"/>
      <c r="QOM35"/>
      <c r="QON35" s="20"/>
      <c r="QOO35"/>
      <c r="QOP35" s="20"/>
      <c r="QOQ35"/>
      <c r="QOR35" s="20"/>
      <c r="QOS35"/>
      <c r="QOT35" s="20"/>
      <c r="QOU35"/>
      <c r="QOV35" s="20"/>
      <c r="QOW35"/>
      <c r="QOX35" s="20"/>
      <c r="QOY35"/>
      <c r="QOZ35" s="20"/>
      <c r="QPA35"/>
      <c r="QPB35" s="20"/>
      <c r="QPC35"/>
      <c r="QPD35" s="20"/>
      <c r="QPE35"/>
      <c r="QPF35" s="20"/>
      <c r="QPG35"/>
      <c r="QPH35" s="20"/>
      <c r="QPI35"/>
      <c r="QPJ35" s="20"/>
      <c r="QPK35"/>
      <c r="QPL35" s="20"/>
      <c r="QPM35"/>
      <c r="QPN35" s="20"/>
      <c r="QPO35"/>
      <c r="QPP35" s="20"/>
      <c r="QPQ35"/>
      <c r="QPR35" s="20"/>
      <c r="QPS35"/>
      <c r="QPT35" s="20"/>
      <c r="QPU35"/>
      <c r="QPV35" s="20"/>
      <c r="QPW35"/>
      <c r="QPX35" s="20"/>
      <c r="QPY35"/>
      <c r="QPZ35" s="20"/>
      <c r="QQA35"/>
      <c r="QQB35" s="20"/>
      <c r="QQC35"/>
      <c r="QQD35" s="20"/>
      <c r="QQE35"/>
      <c r="QQF35" s="20"/>
      <c r="QQG35"/>
      <c r="QQH35" s="20"/>
      <c r="QQI35"/>
      <c r="QQJ35" s="20"/>
      <c r="QQK35"/>
      <c r="QQL35" s="20"/>
      <c r="QQM35"/>
      <c r="QQN35" s="20"/>
      <c r="QQO35"/>
      <c r="QQP35" s="20"/>
      <c r="QQQ35"/>
      <c r="QQR35" s="20"/>
      <c r="QQS35"/>
      <c r="QQT35" s="20"/>
      <c r="QQU35"/>
      <c r="QQV35" s="20"/>
      <c r="QQW35"/>
      <c r="QQX35" s="20"/>
      <c r="QQY35"/>
      <c r="QQZ35" s="20"/>
      <c r="QRA35"/>
      <c r="QRB35" s="20"/>
      <c r="QRC35"/>
      <c r="QRD35" s="20"/>
      <c r="QRE35"/>
      <c r="QRF35" s="20"/>
      <c r="QRG35"/>
      <c r="QRH35" s="20"/>
      <c r="QRI35"/>
      <c r="QRJ35" s="20"/>
      <c r="QRK35"/>
      <c r="QRL35" s="20"/>
      <c r="QRM35"/>
      <c r="QRN35" s="20"/>
      <c r="QRO35"/>
      <c r="QRP35" s="20"/>
      <c r="QRQ35"/>
      <c r="QRR35" s="20"/>
      <c r="QRS35"/>
      <c r="QRT35" s="20"/>
      <c r="QRU35"/>
      <c r="QRV35" s="20"/>
      <c r="QRW35"/>
      <c r="QRX35" s="20"/>
      <c r="QRY35"/>
      <c r="QRZ35" s="20"/>
      <c r="QSA35"/>
      <c r="QSB35" s="20"/>
      <c r="QSC35"/>
      <c r="QSD35" s="20"/>
      <c r="QSE35"/>
      <c r="QSF35" s="20"/>
      <c r="QSG35"/>
      <c r="QSH35" s="20"/>
      <c r="QSI35"/>
      <c r="QSJ35" s="20"/>
      <c r="QSK35"/>
      <c r="QSL35" s="20"/>
      <c r="QSM35"/>
      <c r="QSN35" s="20"/>
      <c r="QSO35"/>
      <c r="QSP35" s="20"/>
      <c r="QSQ35"/>
      <c r="QSR35" s="20"/>
      <c r="QSS35"/>
      <c r="QST35" s="20"/>
      <c r="QSU35"/>
      <c r="QSV35" s="20"/>
      <c r="QSW35"/>
      <c r="QSX35" s="20"/>
      <c r="QSY35"/>
      <c r="QSZ35" s="20"/>
      <c r="QTA35"/>
      <c r="QTB35" s="20"/>
      <c r="QTC35"/>
      <c r="QTD35" s="20"/>
      <c r="QTE35"/>
      <c r="QTF35" s="20"/>
      <c r="QTG35"/>
      <c r="QTH35" s="20"/>
      <c r="QTI35"/>
      <c r="QTJ35" s="20"/>
      <c r="QTK35"/>
      <c r="QTL35" s="20"/>
      <c r="QTM35"/>
      <c r="QTN35" s="20"/>
      <c r="QTO35"/>
      <c r="QTP35" s="20"/>
      <c r="QTQ35"/>
      <c r="QTR35" s="20"/>
      <c r="QTS35"/>
      <c r="QTT35" s="20"/>
      <c r="QTU35"/>
      <c r="QTV35" s="20"/>
      <c r="QTW35"/>
      <c r="QTX35" s="20"/>
      <c r="QTY35"/>
      <c r="QTZ35" s="20"/>
      <c r="QUA35"/>
      <c r="QUB35" s="20"/>
      <c r="QUC35"/>
      <c r="QUD35" s="20"/>
      <c r="QUE35"/>
      <c r="QUF35" s="20"/>
      <c r="QUG35"/>
      <c r="QUH35" s="20"/>
      <c r="QUI35"/>
      <c r="QUJ35" s="20"/>
      <c r="QUK35"/>
      <c r="QUL35" s="20"/>
      <c r="QUM35"/>
      <c r="QUN35" s="20"/>
      <c r="QUO35"/>
      <c r="QUP35" s="20"/>
      <c r="QUQ35"/>
      <c r="QUR35" s="20"/>
      <c r="QUS35"/>
      <c r="QUT35" s="20"/>
      <c r="QUU35"/>
      <c r="QUV35" s="20"/>
      <c r="QUW35"/>
      <c r="QUX35" s="20"/>
      <c r="QUY35"/>
      <c r="QUZ35" s="20"/>
      <c r="QVA35"/>
      <c r="QVB35" s="20"/>
      <c r="QVC35"/>
      <c r="QVD35" s="20"/>
      <c r="QVE35"/>
      <c r="QVF35" s="20"/>
      <c r="QVG35"/>
      <c r="QVH35" s="20"/>
      <c r="QVI35"/>
      <c r="QVJ35" s="20"/>
      <c r="QVK35"/>
      <c r="QVL35" s="20"/>
      <c r="QVM35"/>
      <c r="QVN35" s="20"/>
      <c r="QVO35"/>
      <c r="QVP35" s="20"/>
      <c r="QVQ35"/>
      <c r="QVR35" s="20"/>
      <c r="QVS35"/>
      <c r="QVT35" s="20"/>
      <c r="QVU35"/>
      <c r="QVV35" s="20"/>
      <c r="QVW35"/>
      <c r="QVX35" s="20"/>
      <c r="QVY35"/>
      <c r="QVZ35" s="20"/>
      <c r="QWA35"/>
      <c r="QWB35" s="20"/>
      <c r="QWC35"/>
      <c r="QWD35" s="20"/>
      <c r="QWE35"/>
      <c r="QWF35" s="20"/>
      <c r="QWG35"/>
      <c r="QWH35" s="20"/>
      <c r="QWI35"/>
      <c r="QWJ35" s="20"/>
      <c r="QWK35"/>
      <c r="QWL35" s="20"/>
      <c r="QWM35"/>
      <c r="QWN35" s="20"/>
      <c r="QWO35"/>
      <c r="QWP35" s="20"/>
      <c r="QWQ35"/>
      <c r="QWR35" s="20"/>
      <c r="QWS35"/>
      <c r="QWT35" s="20"/>
      <c r="QWU35"/>
      <c r="QWV35" s="20"/>
      <c r="QWW35"/>
      <c r="QWX35" s="20"/>
      <c r="QWY35"/>
      <c r="QWZ35" s="20"/>
      <c r="QXA35"/>
      <c r="QXB35" s="20"/>
      <c r="QXC35"/>
      <c r="QXD35" s="20"/>
      <c r="QXE35"/>
      <c r="QXF35" s="20"/>
      <c r="QXG35"/>
      <c r="QXH35" s="20"/>
      <c r="QXI35"/>
      <c r="QXJ35" s="20"/>
      <c r="QXK35"/>
      <c r="QXL35" s="20"/>
      <c r="QXM35"/>
      <c r="QXN35" s="20"/>
      <c r="QXO35"/>
      <c r="QXP35" s="20"/>
      <c r="QXQ35"/>
      <c r="QXR35" s="20"/>
      <c r="QXS35"/>
      <c r="QXT35" s="20"/>
      <c r="QXU35"/>
      <c r="QXV35" s="20"/>
      <c r="QXW35"/>
      <c r="QXX35" s="20"/>
      <c r="QXY35"/>
      <c r="QXZ35" s="20"/>
      <c r="QYA35"/>
      <c r="QYB35" s="20"/>
      <c r="QYC35"/>
      <c r="QYD35" s="20"/>
      <c r="QYE35"/>
      <c r="QYF35" s="20"/>
      <c r="QYG35"/>
      <c r="QYH35" s="20"/>
      <c r="QYI35"/>
      <c r="QYJ35" s="20"/>
      <c r="QYK35"/>
      <c r="QYL35" s="20"/>
      <c r="QYM35"/>
      <c r="QYN35" s="20"/>
      <c r="QYO35"/>
      <c r="QYP35" s="20"/>
      <c r="QYQ35"/>
      <c r="QYR35" s="20"/>
      <c r="QYS35"/>
      <c r="QYT35" s="20"/>
      <c r="QYU35"/>
      <c r="QYV35" s="20"/>
      <c r="QYW35"/>
      <c r="QYX35" s="20"/>
      <c r="QYY35"/>
      <c r="QYZ35" s="20"/>
      <c r="QZA35"/>
      <c r="QZB35" s="20"/>
      <c r="QZC35"/>
      <c r="QZD35" s="20"/>
      <c r="QZE35"/>
      <c r="QZF35" s="20"/>
      <c r="QZG35"/>
      <c r="QZH35" s="20"/>
      <c r="QZI35"/>
      <c r="QZJ35" s="20"/>
      <c r="QZK35"/>
      <c r="QZL35" s="20"/>
      <c r="QZM35"/>
      <c r="QZN35" s="20"/>
      <c r="QZO35"/>
      <c r="QZP35" s="20"/>
      <c r="QZQ35"/>
      <c r="QZR35" s="20"/>
      <c r="QZS35"/>
      <c r="QZT35" s="20"/>
      <c r="QZU35"/>
      <c r="QZV35" s="20"/>
      <c r="QZW35"/>
      <c r="QZX35" s="20"/>
      <c r="QZY35"/>
      <c r="QZZ35" s="20"/>
      <c r="RAA35"/>
      <c r="RAB35" s="20"/>
      <c r="RAC35"/>
      <c r="RAD35" s="20"/>
      <c r="RAE35"/>
      <c r="RAF35" s="20"/>
      <c r="RAG35"/>
      <c r="RAH35" s="20"/>
      <c r="RAI35"/>
      <c r="RAJ35" s="20"/>
      <c r="RAK35"/>
      <c r="RAL35" s="20"/>
      <c r="RAM35"/>
      <c r="RAN35" s="20"/>
      <c r="RAO35"/>
      <c r="RAP35" s="20"/>
      <c r="RAQ35"/>
      <c r="RAR35" s="20"/>
      <c r="RAS35"/>
      <c r="RAT35" s="20"/>
      <c r="RAU35"/>
      <c r="RAV35" s="20"/>
      <c r="RAW35"/>
      <c r="RAX35" s="20"/>
      <c r="RAY35"/>
      <c r="RAZ35" s="20"/>
      <c r="RBA35"/>
      <c r="RBB35" s="20"/>
      <c r="RBC35"/>
      <c r="RBD35" s="20"/>
      <c r="RBE35"/>
      <c r="RBF35" s="20"/>
      <c r="RBG35"/>
      <c r="RBH35" s="20"/>
      <c r="RBI35"/>
      <c r="RBJ35" s="20"/>
      <c r="RBK35"/>
      <c r="RBL35" s="20"/>
      <c r="RBM35"/>
      <c r="RBN35" s="20"/>
      <c r="RBO35"/>
      <c r="RBP35" s="20"/>
      <c r="RBQ35"/>
      <c r="RBR35" s="20"/>
      <c r="RBS35"/>
      <c r="RBT35" s="20"/>
      <c r="RBU35"/>
      <c r="RBV35" s="20"/>
      <c r="RBW35"/>
      <c r="RBX35" s="20"/>
      <c r="RBY35"/>
      <c r="RBZ35" s="20"/>
      <c r="RCA35"/>
      <c r="RCB35" s="20"/>
      <c r="RCC35"/>
      <c r="RCD35" s="20"/>
      <c r="RCE35"/>
      <c r="RCF35" s="20"/>
      <c r="RCG35"/>
      <c r="RCH35" s="20"/>
      <c r="RCI35"/>
      <c r="RCJ35" s="20"/>
      <c r="RCK35"/>
      <c r="RCL35" s="20"/>
      <c r="RCM35"/>
      <c r="RCN35" s="20"/>
      <c r="RCO35"/>
      <c r="RCP35" s="20"/>
      <c r="RCQ35"/>
      <c r="RCR35" s="20"/>
      <c r="RCS35"/>
      <c r="RCT35" s="20"/>
      <c r="RCU35"/>
      <c r="RCV35" s="20"/>
      <c r="RCW35"/>
      <c r="RCX35" s="20"/>
      <c r="RCY35"/>
      <c r="RCZ35" s="20"/>
      <c r="RDA35"/>
      <c r="RDB35" s="20"/>
      <c r="RDC35"/>
      <c r="RDD35" s="20"/>
      <c r="RDE35"/>
      <c r="RDF35" s="20"/>
      <c r="RDG35"/>
      <c r="RDH35" s="20"/>
      <c r="RDI35"/>
      <c r="RDJ35" s="20"/>
      <c r="RDK35"/>
      <c r="RDL35" s="20"/>
      <c r="RDM35"/>
      <c r="RDN35" s="20"/>
      <c r="RDO35"/>
      <c r="RDP35" s="20"/>
      <c r="RDQ35"/>
      <c r="RDR35" s="20"/>
      <c r="RDS35"/>
      <c r="RDT35" s="20"/>
      <c r="RDU35"/>
      <c r="RDV35" s="20"/>
      <c r="RDW35"/>
      <c r="RDX35" s="20"/>
      <c r="RDY35"/>
      <c r="RDZ35" s="20"/>
      <c r="REA35"/>
      <c r="REB35" s="20"/>
      <c r="REC35"/>
      <c r="RED35" s="20"/>
      <c r="REE35"/>
      <c r="REF35" s="20"/>
      <c r="REG35"/>
      <c r="REH35" s="20"/>
      <c r="REI35"/>
      <c r="REJ35" s="20"/>
      <c r="REK35"/>
      <c r="REL35" s="20"/>
      <c r="REM35"/>
      <c r="REN35" s="20"/>
      <c r="REO35"/>
      <c r="REP35" s="20"/>
      <c r="REQ35"/>
      <c r="RER35" s="20"/>
      <c r="RES35"/>
      <c r="RET35" s="20"/>
      <c r="REU35"/>
      <c r="REV35" s="20"/>
      <c r="REW35"/>
      <c r="REX35" s="20"/>
      <c r="REY35"/>
      <c r="REZ35" s="20"/>
      <c r="RFA35"/>
      <c r="RFB35" s="20"/>
      <c r="RFC35"/>
      <c r="RFD35" s="20"/>
      <c r="RFE35"/>
      <c r="RFF35" s="20"/>
      <c r="RFG35"/>
      <c r="RFH35" s="20"/>
      <c r="RFI35"/>
      <c r="RFJ35" s="20"/>
      <c r="RFK35"/>
      <c r="RFL35" s="20"/>
      <c r="RFM35"/>
      <c r="RFN35" s="20"/>
      <c r="RFO35"/>
      <c r="RFP35" s="20"/>
      <c r="RFQ35"/>
      <c r="RFR35" s="20"/>
      <c r="RFS35"/>
      <c r="RFT35" s="20"/>
      <c r="RFU35"/>
      <c r="RFV35" s="20"/>
      <c r="RFW35"/>
      <c r="RFX35" s="20"/>
      <c r="RFY35"/>
      <c r="RFZ35" s="20"/>
      <c r="RGA35"/>
      <c r="RGB35" s="20"/>
      <c r="RGC35"/>
      <c r="RGD35" s="20"/>
      <c r="RGE35"/>
      <c r="RGF35" s="20"/>
      <c r="RGG35"/>
      <c r="RGH35" s="20"/>
      <c r="RGI35"/>
      <c r="RGJ35" s="20"/>
      <c r="RGK35"/>
      <c r="RGL35" s="20"/>
      <c r="RGM35"/>
      <c r="RGN35" s="20"/>
      <c r="RGO35"/>
      <c r="RGP35" s="20"/>
      <c r="RGQ35"/>
      <c r="RGR35" s="20"/>
      <c r="RGS35"/>
      <c r="RGT35" s="20"/>
      <c r="RGU35"/>
      <c r="RGV35" s="20"/>
      <c r="RGW35"/>
      <c r="RGX35" s="20"/>
      <c r="RGY35"/>
      <c r="RGZ35" s="20"/>
      <c r="RHA35"/>
      <c r="RHB35" s="20"/>
      <c r="RHC35"/>
      <c r="RHD35" s="20"/>
      <c r="RHE35"/>
      <c r="RHF35" s="20"/>
      <c r="RHG35"/>
      <c r="RHH35" s="20"/>
      <c r="RHI35"/>
      <c r="RHJ35" s="20"/>
      <c r="RHK35"/>
      <c r="RHL35" s="20"/>
      <c r="RHM35"/>
      <c r="RHN35" s="20"/>
      <c r="RHO35"/>
      <c r="RHP35" s="20"/>
      <c r="RHQ35"/>
      <c r="RHR35" s="20"/>
      <c r="RHS35"/>
      <c r="RHT35" s="20"/>
      <c r="RHU35"/>
      <c r="RHV35" s="20"/>
      <c r="RHW35"/>
      <c r="RHX35" s="20"/>
      <c r="RHY35"/>
      <c r="RHZ35" s="20"/>
      <c r="RIA35"/>
      <c r="RIB35" s="20"/>
      <c r="RIC35"/>
      <c r="RID35" s="20"/>
      <c r="RIE35"/>
      <c r="RIF35" s="20"/>
      <c r="RIG35"/>
      <c r="RIH35" s="20"/>
      <c r="RII35"/>
      <c r="RIJ35" s="20"/>
      <c r="RIK35"/>
      <c r="RIL35" s="20"/>
      <c r="RIM35"/>
      <c r="RIN35" s="20"/>
      <c r="RIO35"/>
      <c r="RIP35" s="20"/>
      <c r="RIQ35"/>
      <c r="RIR35" s="20"/>
      <c r="RIS35"/>
      <c r="RIT35" s="20"/>
      <c r="RIU35"/>
      <c r="RIV35" s="20"/>
      <c r="RIW35"/>
      <c r="RIX35" s="20"/>
      <c r="RIY35"/>
      <c r="RIZ35" s="20"/>
      <c r="RJA35"/>
      <c r="RJB35" s="20"/>
      <c r="RJC35"/>
      <c r="RJD35" s="20"/>
      <c r="RJE35"/>
      <c r="RJF35" s="20"/>
      <c r="RJG35"/>
      <c r="RJH35" s="20"/>
      <c r="RJI35"/>
      <c r="RJJ35" s="20"/>
      <c r="RJK35"/>
      <c r="RJL35" s="20"/>
      <c r="RJM35"/>
      <c r="RJN35" s="20"/>
      <c r="RJO35"/>
      <c r="RJP35" s="20"/>
      <c r="RJQ35"/>
      <c r="RJR35" s="20"/>
      <c r="RJS35"/>
      <c r="RJT35" s="20"/>
      <c r="RJU35"/>
      <c r="RJV35" s="20"/>
      <c r="RJW35"/>
      <c r="RJX35" s="20"/>
      <c r="RJY35"/>
      <c r="RJZ35" s="20"/>
      <c r="RKA35"/>
      <c r="RKB35" s="20"/>
      <c r="RKC35"/>
      <c r="RKD35" s="20"/>
      <c r="RKE35"/>
      <c r="RKF35" s="20"/>
      <c r="RKG35"/>
      <c r="RKH35" s="20"/>
      <c r="RKI35"/>
      <c r="RKJ35" s="20"/>
      <c r="RKK35"/>
      <c r="RKL35" s="20"/>
      <c r="RKM35"/>
      <c r="RKN35" s="20"/>
      <c r="RKO35"/>
      <c r="RKP35" s="20"/>
      <c r="RKQ35"/>
      <c r="RKR35" s="20"/>
      <c r="RKS35"/>
      <c r="RKT35" s="20"/>
      <c r="RKU35"/>
      <c r="RKV35" s="20"/>
      <c r="RKW35"/>
      <c r="RKX35" s="20"/>
      <c r="RKY35"/>
      <c r="RKZ35" s="20"/>
      <c r="RLA35"/>
      <c r="RLB35" s="20"/>
      <c r="RLC35"/>
      <c r="RLD35" s="20"/>
      <c r="RLE35"/>
      <c r="RLF35" s="20"/>
      <c r="RLG35"/>
      <c r="RLH35" s="20"/>
      <c r="RLI35"/>
      <c r="RLJ35" s="20"/>
      <c r="RLK35"/>
      <c r="RLL35" s="20"/>
      <c r="RLM35"/>
      <c r="RLN35" s="20"/>
      <c r="RLO35"/>
      <c r="RLP35" s="20"/>
      <c r="RLQ35"/>
      <c r="RLR35" s="20"/>
      <c r="RLS35"/>
      <c r="RLT35" s="20"/>
      <c r="RLU35"/>
      <c r="RLV35" s="20"/>
      <c r="RLW35"/>
      <c r="RLX35" s="20"/>
      <c r="RLY35"/>
      <c r="RLZ35" s="20"/>
      <c r="RMA35"/>
      <c r="RMB35" s="20"/>
      <c r="RMC35"/>
      <c r="RMD35" s="20"/>
      <c r="RME35"/>
      <c r="RMF35" s="20"/>
      <c r="RMG35"/>
      <c r="RMH35" s="20"/>
      <c r="RMI35"/>
      <c r="RMJ35" s="20"/>
      <c r="RMK35"/>
      <c r="RML35" s="20"/>
      <c r="RMM35"/>
      <c r="RMN35" s="20"/>
      <c r="RMO35"/>
      <c r="RMP35" s="20"/>
      <c r="RMQ35"/>
      <c r="RMR35" s="20"/>
      <c r="RMS35"/>
      <c r="RMT35" s="20"/>
      <c r="RMU35"/>
      <c r="RMV35" s="20"/>
      <c r="RMW35"/>
      <c r="RMX35" s="20"/>
      <c r="RMY35"/>
      <c r="RMZ35" s="20"/>
      <c r="RNA35"/>
      <c r="RNB35" s="20"/>
      <c r="RNC35"/>
      <c r="RND35" s="20"/>
      <c r="RNE35"/>
      <c r="RNF35" s="20"/>
      <c r="RNG35"/>
      <c r="RNH35" s="20"/>
      <c r="RNI35"/>
      <c r="RNJ35" s="20"/>
      <c r="RNK35"/>
      <c r="RNL35" s="20"/>
      <c r="RNM35"/>
      <c r="RNN35" s="20"/>
      <c r="RNO35"/>
      <c r="RNP35" s="20"/>
      <c r="RNQ35"/>
      <c r="RNR35" s="20"/>
      <c r="RNS35"/>
      <c r="RNT35" s="20"/>
      <c r="RNU35"/>
      <c r="RNV35" s="20"/>
      <c r="RNW35"/>
      <c r="RNX35" s="20"/>
      <c r="RNY35"/>
      <c r="RNZ35" s="20"/>
      <c r="ROA35"/>
      <c r="ROB35" s="20"/>
      <c r="ROC35"/>
      <c r="ROD35" s="20"/>
      <c r="ROE35"/>
      <c r="ROF35" s="20"/>
      <c r="ROG35"/>
      <c r="ROH35" s="20"/>
      <c r="ROI35"/>
      <c r="ROJ35" s="20"/>
      <c r="ROK35"/>
      <c r="ROL35" s="20"/>
      <c r="ROM35"/>
      <c r="RON35" s="20"/>
      <c r="ROO35"/>
      <c r="ROP35" s="20"/>
      <c r="ROQ35"/>
      <c r="ROR35" s="20"/>
      <c r="ROS35"/>
      <c r="ROT35" s="20"/>
      <c r="ROU35"/>
      <c r="ROV35" s="20"/>
      <c r="ROW35"/>
      <c r="ROX35" s="20"/>
      <c r="ROY35"/>
      <c r="ROZ35" s="20"/>
      <c r="RPA35"/>
      <c r="RPB35" s="20"/>
      <c r="RPC35"/>
      <c r="RPD35" s="20"/>
      <c r="RPE35"/>
      <c r="RPF35" s="20"/>
      <c r="RPG35"/>
      <c r="RPH35" s="20"/>
      <c r="RPI35"/>
      <c r="RPJ35" s="20"/>
      <c r="RPK35"/>
      <c r="RPL35" s="20"/>
      <c r="RPM35"/>
      <c r="RPN35" s="20"/>
      <c r="RPO35"/>
      <c r="RPP35" s="20"/>
      <c r="RPQ35"/>
      <c r="RPR35" s="20"/>
      <c r="RPS35"/>
      <c r="RPT35" s="20"/>
      <c r="RPU35"/>
      <c r="RPV35" s="20"/>
      <c r="RPW35"/>
      <c r="RPX35" s="20"/>
      <c r="RPY35"/>
      <c r="RPZ35" s="20"/>
      <c r="RQA35"/>
      <c r="RQB35" s="20"/>
      <c r="RQC35"/>
      <c r="RQD35" s="20"/>
      <c r="RQE35"/>
      <c r="RQF35" s="20"/>
      <c r="RQG35"/>
      <c r="RQH35" s="20"/>
      <c r="RQI35"/>
      <c r="RQJ35" s="20"/>
      <c r="RQK35"/>
      <c r="RQL35" s="20"/>
      <c r="RQM35"/>
      <c r="RQN35" s="20"/>
      <c r="RQO35"/>
      <c r="RQP35" s="20"/>
      <c r="RQQ35"/>
      <c r="RQR35" s="20"/>
      <c r="RQS35"/>
      <c r="RQT35" s="20"/>
      <c r="RQU35"/>
      <c r="RQV35" s="20"/>
      <c r="RQW35"/>
      <c r="RQX35" s="20"/>
      <c r="RQY35"/>
      <c r="RQZ35" s="20"/>
      <c r="RRA35"/>
      <c r="RRB35" s="20"/>
      <c r="RRC35"/>
      <c r="RRD35" s="20"/>
      <c r="RRE35"/>
      <c r="RRF35" s="20"/>
      <c r="RRG35"/>
      <c r="RRH35" s="20"/>
      <c r="RRI35"/>
      <c r="RRJ35" s="20"/>
      <c r="RRK35"/>
      <c r="RRL35" s="20"/>
      <c r="RRM35"/>
      <c r="RRN35" s="20"/>
      <c r="RRO35"/>
      <c r="RRP35" s="20"/>
      <c r="RRQ35"/>
      <c r="RRR35" s="20"/>
      <c r="RRS35"/>
      <c r="RRT35" s="20"/>
      <c r="RRU35"/>
      <c r="RRV35" s="20"/>
      <c r="RRW35"/>
      <c r="RRX35" s="20"/>
      <c r="RRY35"/>
      <c r="RRZ35" s="20"/>
      <c r="RSA35"/>
      <c r="RSB35" s="20"/>
      <c r="RSC35"/>
      <c r="RSD35" s="20"/>
      <c r="RSE35"/>
      <c r="RSF35" s="20"/>
      <c r="RSG35"/>
      <c r="RSH35" s="20"/>
      <c r="RSI35"/>
      <c r="RSJ35" s="20"/>
      <c r="RSK35"/>
      <c r="RSL35" s="20"/>
      <c r="RSM35"/>
      <c r="RSN35" s="20"/>
      <c r="RSO35"/>
      <c r="RSP35" s="20"/>
      <c r="RSQ35"/>
      <c r="RSR35" s="20"/>
      <c r="RSS35"/>
      <c r="RST35" s="20"/>
      <c r="RSU35"/>
      <c r="RSV35" s="20"/>
      <c r="RSW35"/>
      <c r="RSX35" s="20"/>
      <c r="RSY35"/>
      <c r="RSZ35" s="20"/>
      <c r="RTA35"/>
      <c r="RTB35" s="20"/>
      <c r="RTC35"/>
      <c r="RTD35" s="20"/>
      <c r="RTE35"/>
      <c r="RTF35" s="20"/>
      <c r="RTG35"/>
      <c r="RTH35" s="20"/>
      <c r="RTI35"/>
      <c r="RTJ35" s="20"/>
      <c r="RTK35"/>
      <c r="RTL35" s="20"/>
      <c r="RTM35"/>
      <c r="RTN35" s="20"/>
      <c r="RTO35"/>
      <c r="RTP35" s="20"/>
      <c r="RTQ35"/>
      <c r="RTR35" s="20"/>
      <c r="RTS35"/>
      <c r="RTT35" s="20"/>
      <c r="RTU35"/>
      <c r="RTV35" s="20"/>
      <c r="RTW35"/>
      <c r="RTX35" s="20"/>
      <c r="RTY35"/>
      <c r="RTZ35" s="20"/>
      <c r="RUA35"/>
      <c r="RUB35" s="20"/>
      <c r="RUC35"/>
      <c r="RUD35" s="20"/>
      <c r="RUE35"/>
      <c r="RUF35" s="20"/>
      <c r="RUG35"/>
      <c r="RUH35" s="20"/>
      <c r="RUI35"/>
      <c r="RUJ35" s="20"/>
      <c r="RUK35"/>
      <c r="RUL35" s="20"/>
      <c r="RUM35"/>
      <c r="RUN35" s="20"/>
      <c r="RUO35"/>
      <c r="RUP35" s="20"/>
      <c r="RUQ35"/>
      <c r="RUR35" s="20"/>
      <c r="RUS35"/>
      <c r="RUT35" s="20"/>
      <c r="RUU35"/>
      <c r="RUV35" s="20"/>
      <c r="RUW35"/>
      <c r="RUX35" s="20"/>
      <c r="RUY35"/>
      <c r="RUZ35" s="20"/>
      <c r="RVA35"/>
      <c r="RVB35" s="20"/>
      <c r="RVC35"/>
      <c r="RVD35" s="20"/>
      <c r="RVE35"/>
      <c r="RVF35" s="20"/>
      <c r="RVG35"/>
      <c r="RVH35" s="20"/>
      <c r="RVI35"/>
      <c r="RVJ35" s="20"/>
      <c r="RVK35"/>
      <c r="RVL35" s="20"/>
      <c r="RVM35"/>
      <c r="RVN35" s="20"/>
      <c r="RVO35"/>
      <c r="RVP35" s="20"/>
      <c r="RVQ35"/>
      <c r="RVR35" s="20"/>
      <c r="RVS35"/>
      <c r="RVT35" s="20"/>
      <c r="RVU35"/>
      <c r="RVV35" s="20"/>
      <c r="RVW35"/>
      <c r="RVX35" s="20"/>
      <c r="RVY35"/>
      <c r="RVZ35" s="20"/>
      <c r="RWA35"/>
      <c r="RWB35" s="20"/>
      <c r="RWC35"/>
      <c r="RWD35" s="20"/>
      <c r="RWE35"/>
      <c r="RWF35" s="20"/>
      <c r="RWG35"/>
      <c r="RWH35" s="20"/>
      <c r="RWI35"/>
      <c r="RWJ35" s="20"/>
      <c r="RWK35"/>
      <c r="RWL35" s="20"/>
      <c r="RWM35"/>
      <c r="RWN35" s="20"/>
      <c r="RWO35"/>
      <c r="RWP35" s="20"/>
      <c r="RWQ35"/>
      <c r="RWR35" s="20"/>
      <c r="RWS35"/>
      <c r="RWT35" s="20"/>
      <c r="RWU35"/>
      <c r="RWV35" s="20"/>
      <c r="RWW35"/>
      <c r="RWX35" s="20"/>
      <c r="RWY35"/>
      <c r="RWZ35" s="20"/>
      <c r="RXA35"/>
      <c r="RXB35" s="20"/>
      <c r="RXC35"/>
      <c r="RXD35" s="20"/>
      <c r="RXE35"/>
      <c r="RXF35" s="20"/>
      <c r="RXG35"/>
      <c r="RXH35" s="20"/>
      <c r="RXI35"/>
      <c r="RXJ35" s="20"/>
      <c r="RXK35"/>
      <c r="RXL35" s="20"/>
      <c r="RXM35"/>
      <c r="RXN35" s="20"/>
      <c r="RXO35"/>
      <c r="RXP35" s="20"/>
      <c r="RXQ35"/>
      <c r="RXR35" s="20"/>
      <c r="RXS35"/>
      <c r="RXT35" s="20"/>
      <c r="RXU35"/>
      <c r="RXV35" s="20"/>
      <c r="RXW35"/>
      <c r="RXX35" s="20"/>
      <c r="RXY35"/>
      <c r="RXZ35" s="20"/>
      <c r="RYA35"/>
      <c r="RYB35" s="20"/>
      <c r="RYC35"/>
      <c r="RYD35" s="20"/>
      <c r="RYE35"/>
      <c r="RYF35" s="20"/>
      <c r="RYG35"/>
      <c r="RYH35" s="20"/>
      <c r="RYI35"/>
      <c r="RYJ35" s="20"/>
      <c r="RYK35"/>
      <c r="RYL35" s="20"/>
      <c r="RYM35"/>
      <c r="RYN35" s="20"/>
      <c r="RYO35"/>
      <c r="RYP35" s="20"/>
      <c r="RYQ35"/>
      <c r="RYR35" s="20"/>
      <c r="RYS35"/>
      <c r="RYT35" s="20"/>
      <c r="RYU35"/>
      <c r="RYV35" s="20"/>
      <c r="RYW35"/>
      <c r="RYX35" s="20"/>
      <c r="RYY35"/>
      <c r="RYZ35" s="20"/>
      <c r="RZA35"/>
      <c r="RZB35" s="20"/>
      <c r="RZC35"/>
      <c r="RZD35" s="20"/>
      <c r="RZE35"/>
      <c r="RZF35" s="20"/>
      <c r="RZG35"/>
      <c r="RZH35" s="20"/>
      <c r="RZI35"/>
      <c r="RZJ35" s="20"/>
      <c r="RZK35"/>
      <c r="RZL35" s="20"/>
      <c r="RZM35"/>
      <c r="RZN35" s="20"/>
      <c r="RZO35"/>
      <c r="RZP35" s="20"/>
      <c r="RZQ35"/>
      <c r="RZR35" s="20"/>
      <c r="RZS35"/>
      <c r="RZT35" s="20"/>
      <c r="RZU35"/>
      <c r="RZV35" s="20"/>
      <c r="RZW35"/>
      <c r="RZX35" s="20"/>
      <c r="RZY35"/>
      <c r="RZZ35" s="20"/>
      <c r="SAA35"/>
      <c r="SAB35" s="20"/>
      <c r="SAC35"/>
      <c r="SAD35" s="20"/>
      <c r="SAE35"/>
      <c r="SAF35" s="20"/>
      <c r="SAG35"/>
      <c r="SAH35" s="20"/>
      <c r="SAI35"/>
      <c r="SAJ35" s="20"/>
      <c r="SAK35"/>
      <c r="SAL35" s="20"/>
      <c r="SAM35"/>
      <c r="SAN35" s="20"/>
      <c r="SAO35"/>
      <c r="SAP35" s="20"/>
      <c r="SAQ35"/>
      <c r="SAR35" s="20"/>
      <c r="SAS35"/>
      <c r="SAT35" s="20"/>
      <c r="SAU35"/>
      <c r="SAV35" s="20"/>
      <c r="SAW35"/>
      <c r="SAX35" s="20"/>
      <c r="SAY35"/>
      <c r="SAZ35" s="20"/>
      <c r="SBA35"/>
      <c r="SBB35" s="20"/>
      <c r="SBC35"/>
      <c r="SBD35" s="20"/>
      <c r="SBE35"/>
      <c r="SBF35" s="20"/>
      <c r="SBG35"/>
      <c r="SBH35" s="20"/>
      <c r="SBI35"/>
      <c r="SBJ35" s="20"/>
      <c r="SBK35"/>
      <c r="SBL35" s="20"/>
      <c r="SBM35"/>
      <c r="SBN35" s="20"/>
      <c r="SBO35"/>
      <c r="SBP35" s="20"/>
      <c r="SBQ35"/>
      <c r="SBR35" s="20"/>
      <c r="SBS35"/>
      <c r="SBT35" s="20"/>
      <c r="SBU35"/>
      <c r="SBV35" s="20"/>
      <c r="SBW35"/>
      <c r="SBX35" s="20"/>
      <c r="SBY35"/>
      <c r="SBZ35" s="20"/>
      <c r="SCA35"/>
      <c r="SCB35" s="20"/>
      <c r="SCC35"/>
      <c r="SCD35" s="20"/>
      <c r="SCE35"/>
      <c r="SCF35" s="20"/>
      <c r="SCG35"/>
      <c r="SCH35" s="20"/>
      <c r="SCI35"/>
      <c r="SCJ35" s="20"/>
      <c r="SCK35"/>
      <c r="SCL35" s="20"/>
      <c r="SCM35"/>
      <c r="SCN35" s="20"/>
      <c r="SCO35"/>
      <c r="SCP35" s="20"/>
      <c r="SCQ35"/>
      <c r="SCR35" s="20"/>
      <c r="SCS35"/>
      <c r="SCT35" s="20"/>
      <c r="SCU35"/>
      <c r="SCV35" s="20"/>
      <c r="SCW35"/>
      <c r="SCX35" s="20"/>
      <c r="SCY35"/>
      <c r="SCZ35" s="20"/>
      <c r="SDA35"/>
      <c r="SDB35" s="20"/>
      <c r="SDC35"/>
      <c r="SDD35" s="20"/>
      <c r="SDE35"/>
      <c r="SDF35" s="20"/>
      <c r="SDG35"/>
      <c r="SDH35" s="20"/>
      <c r="SDI35"/>
      <c r="SDJ35" s="20"/>
      <c r="SDK35"/>
      <c r="SDL35" s="20"/>
      <c r="SDM35"/>
      <c r="SDN35" s="20"/>
      <c r="SDO35"/>
      <c r="SDP35" s="20"/>
      <c r="SDQ35"/>
      <c r="SDR35" s="20"/>
      <c r="SDS35"/>
      <c r="SDT35" s="20"/>
      <c r="SDU35"/>
      <c r="SDV35" s="20"/>
      <c r="SDW35"/>
      <c r="SDX35" s="20"/>
      <c r="SDY35"/>
      <c r="SDZ35" s="20"/>
      <c r="SEA35"/>
      <c r="SEB35" s="20"/>
      <c r="SEC35"/>
      <c r="SED35" s="20"/>
      <c r="SEE35"/>
      <c r="SEF35" s="20"/>
      <c r="SEG35"/>
      <c r="SEH35" s="20"/>
      <c r="SEI35"/>
      <c r="SEJ35" s="20"/>
      <c r="SEK35"/>
      <c r="SEL35" s="20"/>
      <c r="SEM35"/>
      <c r="SEN35" s="20"/>
      <c r="SEO35"/>
      <c r="SEP35" s="20"/>
      <c r="SEQ35"/>
      <c r="SER35" s="20"/>
      <c r="SES35"/>
      <c r="SET35" s="20"/>
      <c r="SEU35"/>
      <c r="SEV35" s="20"/>
      <c r="SEW35"/>
      <c r="SEX35" s="20"/>
      <c r="SEY35"/>
      <c r="SEZ35" s="20"/>
      <c r="SFA35"/>
      <c r="SFB35" s="20"/>
      <c r="SFC35"/>
      <c r="SFD35" s="20"/>
      <c r="SFE35"/>
      <c r="SFF35" s="20"/>
      <c r="SFG35"/>
      <c r="SFH35" s="20"/>
      <c r="SFI35"/>
      <c r="SFJ35" s="20"/>
      <c r="SFK35"/>
      <c r="SFL35" s="20"/>
      <c r="SFM35"/>
      <c r="SFN35" s="20"/>
      <c r="SFO35"/>
      <c r="SFP35" s="20"/>
      <c r="SFQ35"/>
      <c r="SFR35" s="20"/>
      <c r="SFS35"/>
      <c r="SFT35" s="20"/>
      <c r="SFU35"/>
      <c r="SFV35" s="20"/>
      <c r="SFW35"/>
      <c r="SFX35" s="20"/>
      <c r="SFY35"/>
      <c r="SFZ35" s="20"/>
      <c r="SGA35"/>
      <c r="SGB35" s="20"/>
      <c r="SGC35"/>
      <c r="SGD35" s="20"/>
      <c r="SGE35"/>
      <c r="SGF35" s="20"/>
      <c r="SGG35"/>
      <c r="SGH35" s="20"/>
      <c r="SGI35"/>
      <c r="SGJ35" s="20"/>
      <c r="SGK35"/>
      <c r="SGL35" s="20"/>
      <c r="SGM35"/>
      <c r="SGN35" s="20"/>
      <c r="SGO35"/>
      <c r="SGP35" s="20"/>
      <c r="SGQ35"/>
      <c r="SGR35" s="20"/>
      <c r="SGS35"/>
      <c r="SGT35" s="20"/>
      <c r="SGU35"/>
      <c r="SGV35" s="20"/>
      <c r="SGW35"/>
      <c r="SGX35" s="20"/>
      <c r="SGY35"/>
      <c r="SGZ35" s="20"/>
      <c r="SHA35"/>
      <c r="SHB35" s="20"/>
      <c r="SHC35"/>
      <c r="SHD35" s="20"/>
      <c r="SHE35"/>
      <c r="SHF35" s="20"/>
      <c r="SHG35"/>
      <c r="SHH35" s="20"/>
      <c r="SHI35"/>
      <c r="SHJ35" s="20"/>
      <c r="SHK35"/>
      <c r="SHL35" s="20"/>
      <c r="SHM35"/>
      <c r="SHN35" s="20"/>
      <c r="SHO35"/>
      <c r="SHP35" s="20"/>
      <c r="SHQ35"/>
      <c r="SHR35" s="20"/>
      <c r="SHS35"/>
      <c r="SHT35" s="20"/>
      <c r="SHU35"/>
      <c r="SHV35" s="20"/>
      <c r="SHW35"/>
      <c r="SHX35" s="20"/>
      <c r="SHY35"/>
      <c r="SHZ35" s="20"/>
      <c r="SIA35"/>
      <c r="SIB35" s="20"/>
      <c r="SIC35"/>
      <c r="SID35" s="20"/>
      <c r="SIE35"/>
      <c r="SIF35" s="20"/>
      <c r="SIG35"/>
      <c r="SIH35" s="20"/>
      <c r="SII35"/>
      <c r="SIJ35" s="20"/>
      <c r="SIK35"/>
      <c r="SIL35" s="20"/>
      <c r="SIM35"/>
      <c r="SIN35" s="20"/>
      <c r="SIO35"/>
      <c r="SIP35" s="20"/>
      <c r="SIQ35"/>
      <c r="SIR35" s="20"/>
      <c r="SIS35"/>
      <c r="SIT35" s="20"/>
      <c r="SIU35"/>
      <c r="SIV35" s="20"/>
      <c r="SIW35"/>
      <c r="SIX35" s="20"/>
      <c r="SIY35"/>
      <c r="SIZ35" s="20"/>
      <c r="SJA35"/>
      <c r="SJB35" s="20"/>
      <c r="SJC35"/>
      <c r="SJD35" s="20"/>
      <c r="SJE35"/>
      <c r="SJF35" s="20"/>
      <c r="SJG35"/>
      <c r="SJH35" s="20"/>
      <c r="SJI35"/>
      <c r="SJJ35" s="20"/>
      <c r="SJK35"/>
      <c r="SJL35" s="20"/>
      <c r="SJM35"/>
      <c r="SJN35" s="20"/>
      <c r="SJO35"/>
      <c r="SJP35" s="20"/>
      <c r="SJQ35"/>
      <c r="SJR35" s="20"/>
      <c r="SJS35"/>
      <c r="SJT35" s="20"/>
      <c r="SJU35"/>
      <c r="SJV35" s="20"/>
      <c r="SJW35"/>
      <c r="SJX35" s="20"/>
      <c r="SJY35"/>
      <c r="SJZ35" s="20"/>
      <c r="SKA35"/>
      <c r="SKB35" s="20"/>
      <c r="SKC35"/>
      <c r="SKD35" s="20"/>
      <c r="SKE35"/>
      <c r="SKF35" s="20"/>
      <c r="SKG35"/>
      <c r="SKH35" s="20"/>
      <c r="SKI35"/>
      <c r="SKJ35" s="20"/>
      <c r="SKK35"/>
      <c r="SKL35" s="20"/>
      <c r="SKM35"/>
      <c r="SKN35" s="20"/>
      <c r="SKO35"/>
      <c r="SKP35" s="20"/>
      <c r="SKQ35"/>
      <c r="SKR35" s="20"/>
      <c r="SKS35"/>
      <c r="SKT35" s="20"/>
      <c r="SKU35"/>
      <c r="SKV35" s="20"/>
      <c r="SKW35"/>
      <c r="SKX35" s="20"/>
      <c r="SKY35"/>
      <c r="SKZ35" s="20"/>
      <c r="SLA35"/>
      <c r="SLB35" s="20"/>
      <c r="SLC35"/>
      <c r="SLD35" s="20"/>
      <c r="SLE35"/>
      <c r="SLF35" s="20"/>
      <c r="SLG35"/>
      <c r="SLH35" s="20"/>
      <c r="SLI35"/>
      <c r="SLJ35" s="20"/>
      <c r="SLK35"/>
      <c r="SLL35" s="20"/>
      <c r="SLM35"/>
      <c r="SLN35" s="20"/>
      <c r="SLO35"/>
      <c r="SLP35" s="20"/>
      <c r="SLQ35"/>
      <c r="SLR35" s="20"/>
      <c r="SLS35"/>
      <c r="SLT35" s="20"/>
      <c r="SLU35"/>
      <c r="SLV35" s="20"/>
      <c r="SLW35"/>
      <c r="SLX35" s="20"/>
      <c r="SLY35"/>
      <c r="SLZ35" s="20"/>
      <c r="SMA35"/>
      <c r="SMB35" s="20"/>
      <c r="SMC35"/>
      <c r="SMD35" s="20"/>
      <c r="SME35"/>
      <c r="SMF35" s="20"/>
      <c r="SMG35"/>
      <c r="SMH35" s="20"/>
      <c r="SMI35"/>
      <c r="SMJ35" s="20"/>
      <c r="SMK35"/>
      <c r="SML35" s="20"/>
      <c r="SMM35"/>
      <c r="SMN35" s="20"/>
      <c r="SMO35"/>
      <c r="SMP35" s="20"/>
      <c r="SMQ35"/>
      <c r="SMR35" s="20"/>
      <c r="SMS35"/>
      <c r="SMT35" s="20"/>
      <c r="SMU35"/>
      <c r="SMV35" s="20"/>
      <c r="SMW35"/>
      <c r="SMX35" s="20"/>
      <c r="SMY35"/>
      <c r="SMZ35" s="20"/>
      <c r="SNA35"/>
      <c r="SNB35" s="20"/>
      <c r="SNC35"/>
      <c r="SND35" s="20"/>
      <c r="SNE35"/>
      <c r="SNF35" s="20"/>
      <c r="SNG35"/>
      <c r="SNH35" s="20"/>
      <c r="SNI35"/>
      <c r="SNJ35" s="20"/>
      <c r="SNK35"/>
      <c r="SNL35" s="20"/>
      <c r="SNM35"/>
      <c r="SNN35" s="20"/>
      <c r="SNO35"/>
      <c r="SNP35" s="20"/>
      <c r="SNQ35"/>
      <c r="SNR35" s="20"/>
      <c r="SNS35"/>
      <c r="SNT35" s="20"/>
      <c r="SNU35"/>
      <c r="SNV35" s="20"/>
      <c r="SNW35"/>
      <c r="SNX35" s="20"/>
      <c r="SNY35"/>
      <c r="SNZ35" s="20"/>
      <c r="SOA35"/>
      <c r="SOB35" s="20"/>
      <c r="SOC35"/>
      <c r="SOD35" s="20"/>
      <c r="SOE35"/>
      <c r="SOF35" s="20"/>
      <c r="SOG35"/>
      <c r="SOH35" s="20"/>
      <c r="SOI35"/>
      <c r="SOJ35" s="20"/>
      <c r="SOK35"/>
      <c r="SOL35" s="20"/>
      <c r="SOM35"/>
      <c r="SON35" s="20"/>
      <c r="SOO35"/>
      <c r="SOP35" s="20"/>
      <c r="SOQ35"/>
      <c r="SOR35" s="20"/>
      <c r="SOS35"/>
      <c r="SOT35" s="20"/>
      <c r="SOU35"/>
      <c r="SOV35" s="20"/>
      <c r="SOW35"/>
      <c r="SOX35" s="20"/>
      <c r="SOY35"/>
      <c r="SOZ35" s="20"/>
      <c r="SPA35"/>
      <c r="SPB35" s="20"/>
      <c r="SPC35"/>
      <c r="SPD35" s="20"/>
      <c r="SPE35"/>
      <c r="SPF35" s="20"/>
      <c r="SPG35"/>
      <c r="SPH35" s="20"/>
      <c r="SPI35"/>
      <c r="SPJ35" s="20"/>
      <c r="SPK35"/>
      <c r="SPL35" s="20"/>
      <c r="SPM35"/>
      <c r="SPN35" s="20"/>
      <c r="SPO35"/>
      <c r="SPP35" s="20"/>
      <c r="SPQ35"/>
      <c r="SPR35" s="20"/>
      <c r="SPS35"/>
      <c r="SPT35" s="20"/>
      <c r="SPU35"/>
      <c r="SPV35" s="20"/>
      <c r="SPW35"/>
      <c r="SPX35" s="20"/>
      <c r="SPY35"/>
      <c r="SPZ35" s="20"/>
      <c r="SQA35"/>
      <c r="SQB35" s="20"/>
      <c r="SQC35"/>
      <c r="SQD35" s="20"/>
      <c r="SQE35"/>
      <c r="SQF35" s="20"/>
      <c r="SQG35"/>
      <c r="SQH35" s="20"/>
      <c r="SQI35"/>
      <c r="SQJ35" s="20"/>
      <c r="SQK35"/>
      <c r="SQL35" s="20"/>
      <c r="SQM35"/>
      <c r="SQN35" s="20"/>
      <c r="SQO35"/>
      <c r="SQP35" s="20"/>
      <c r="SQQ35"/>
      <c r="SQR35" s="20"/>
      <c r="SQS35"/>
      <c r="SQT35" s="20"/>
      <c r="SQU35"/>
      <c r="SQV35" s="20"/>
      <c r="SQW35"/>
      <c r="SQX35" s="20"/>
      <c r="SQY35"/>
      <c r="SQZ35" s="20"/>
      <c r="SRA35"/>
      <c r="SRB35" s="20"/>
      <c r="SRC35"/>
      <c r="SRD35" s="20"/>
      <c r="SRE35"/>
      <c r="SRF35" s="20"/>
      <c r="SRG35"/>
      <c r="SRH35" s="20"/>
      <c r="SRI35"/>
      <c r="SRJ35" s="20"/>
      <c r="SRK35"/>
      <c r="SRL35" s="20"/>
      <c r="SRM35"/>
      <c r="SRN35" s="20"/>
      <c r="SRO35"/>
      <c r="SRP35" s="20"/>
      <c r="SRQ35"/>
      <c r="SRR35" s="20"/>
      <c r="SRS35"/>
      <c r="SRT35" s="20"/>
      <c r="SRU35"/>
      <c r="SRV35" s="20"/>
      <c r="SRW35"/>
      <c r="SRX35" s="20"/>
      <c r="SRY35"/>
      <c r="SRZ35" s="20"/>
      <c r="SSA35"/>
      <c r="SSB35" s="20"/>
      <c r="SSC35"/>
      <c r="SSD35" s="20"/>
      <c r="SSE35"/>
      <c r="SSF35" s="20"/>
      <c r="SSG35"/>
      <c r="SSH35" s="20"/>
      <c r="SSI35"/>
      <c r="SSJ35" s="20"/>
      <c r="SSK35"/>
      <c r="SSL35" s="20"/>
      <c r="SSM35"/>
      <c r="SSN35" s="20"/>
      <c r="SSO35"/>
      <c r="SSP35" s="20"/>
      <c r="SSQ35"/>
      <c r="SSR35" s="20"/>
      <c r="SSS35"/>
      <c r="SST35" s="20"/>
      <c r="SSU35"/>
      <c r="SSV35" s="20"/>
      <c r="SSW35"/>
      <c r="SSX35" s="20"/>
      <c r="SSY35"/>
      <c r="SSZ35" s="20"/>
      <c r="STA35"/>
      <c r="STB35" s="20"/>
      <c r="STC35"/>
      <c r="STD35" s="20"/>
      <c r="STE35"/>
      <c r="STF35" s="20"/>
      <c r="STG35"/>
      <c r="STH35" s="20"/>
      <c r="STI35"/>
      <c r="STJ35" s="20"/>
      <c r="STK35"/>
      <c r="STL35" s="20"/>
      <c r="STM35"/>
      <c r="STN35" s="20"/>
      <c r="STO35"/>
      <c r="STP35" s="20"/>
      <c r="STQ35"/>
      <c r="STR35" s="20"/>
      <c r="STS35"/>
      <c r="STT35" s="20"/>
      <c r="STU35"/>
      <c r="STV35" s="20"/>
      <c r="STW35"/>
      <c r="STX35" s="20"/>
      <c r="STY35"/>
      <c r="STZ35" s="20"/>
      <c r="SUA35"/>
      <c r="SUB35" s="20"/>
      <c r="SUC35"/>
      <c r="SUD35" s="20"/>
      <c r="SUE35"/>
      <c r="SUF35" s="20"/>
      <c r="SUG35"/>
      <c r="SUH35" s="20"/>
      <c r="SUI35"/>
      <c r="SUJ35" s="20"/>
      <c r="SUK35"/>
      <c r="SUL35" s="20"/>
      <c r="SUM35"/>
      <c r="SUN35" s="20"/>
      <c r="SUO35"/>
      <c r="SUP35" s="20"/>
      <c r="SUQ35"/>
      <c r="SUR35" s="20"/>
      <c r="SUS35"/>
      <c r="SUT35" s="20"/>
      <c r="SUU35"/>
      <c r="SUV35" s="20"/>
      <c r="SUW35"/>
      <c r="SUX35" s="20"/>
      <c r="SUY35"/>
      <c r="SUZ35" s="20"/>
      <c r="SVA35"/>
      <c r="SVB35" s="20"/>
      <c r="SVC35"/>
      <c r="SVD35" s="20"/>
      <c r="SVE35"/>
      <c r="SVF35" s="20"/>
      <c r="SVG35"/>
      <c r="SVH35" s="20"/>
      <c r="SVI35"/>
      <c r="SVJ35" s="20"/>
      <c r="SVK35"/>
      <c r="SVL35" s="20"/>
      <c r="SVM35"/>
      <c r="SVN35" s="20"/>
      <c r="SVO35"/>
      <c r="SVP35" s="20"/>
      <c r="SVQ35"/>
      <c r="SVR35" s="20"/>
      <c r="SVS35"/>
      <c r="SVT35" s="20"/>
      <c r="SVU35"/>
      <c r="SVV35" s="20"/>
      <c r="SVW35"/>
      <c r="SVX35" s="20"/>
      <c r="SVY35"/>
      <c r="SVZ35" s="20"/>
      <c r="SWA35"/>
      <c r="SWB35" s="20"/>
      <c r="SWC35"/>
      <c r="SWD35" s="20"/>
      <c r="SWE35"/>
      <c r="SWF35" s="20"/>
      <c r="SWG35"/>
      <c r="SWH35" s="20"/>
      <c r="SWI35"/>
      <c r="SWJ35" s="20"/>
      <c r="SWK35"/>
      <c r="SWL35" s="20"/>
      <c r="SWM35"/>
      <c r="SWN35" s="20"/>
      <c r="SWO35"/>
      <c r="SWP35" s="20"/>
      <c r="SWQ35"/>
      <c r="SWR35" s="20"/>
      <c r="SWS35"/>
      <c r="SWT35" s="20"/>
      <c r="SWU35"/>
      <c r="SWV35" s="20"/>
      <c r="SWW35"/>
      <c r="SWX35" s="20"/>
      <c r="SWY35"/>
      <c r="SWZ35" s="20"/>
      <c r="SXA35"/>
      <c r="SXB35" s="20"/>
      <c r="SXC35"/>
      <c r="SXD35" s="20"/>
      <c r="SXE35"/>
      <c r="SXF35" s="20"/>
      <c r="SXG35"/>
      <c r="SXH35" s="20"/>
      <c r="SXI35"/>
      <c r="SXJ35" s="20"/>
      <c r="SXK35"/>
      <c r="SXL35" s="20"/>
      <c r="SXM35"/>
      <c r="SXN35" s="20"/>
      <c r="SXO35"/>
      <c r="SXP35" s="20"/>
      <c r="SXQ35"/>
      <c r="SXR35" s="20"/>
      <c r="SXS35"/>
      <c r="SXT35" s="20"/>
      <c r="SXU35"/>
      <c r="SXV35" s="20"/>
      <c r="SXW35"/>
      <c r="SXX35" s="20"/>
      <c r="SXY35"/>
      <c r="SXZ35" s="20"/>
      <c r="SYA35"/>
      <c r="SYB35" s="20"/>
      <c r="SYC35"/>
      <c r="SYD35" s="20"/>
      <c r="SYE35"/>
      <c r="SYF35" s="20"/>
      <c r="SYG35"/>
      <c r="SYH35" s="20"/>
      <c r="SYI35"/>
      <c r="SYJ35" s="20"/>
      <c r="SYK35"/>
      <c r="SYL35" s="20"/>
      <c r="SYM35"/>
      <c r="SYN35" s="20"/>
      <c r="SYO35"/>
      <c r="SYP35" s="20"/>
      <c r="SYQ35"/>
      <c r="SYR35" s="20"/>
      <c r="SYS35"/>
      <c r="SYT35" s="20"/>
      <c r="SYU35"/>
      <c r="SYV35" s="20"/>
      <c r="SYW35"/>
      <c r="SYX35" s="20"/>
      <c r="SYY35"/>
      <c r="SYZ35" s="20"/>
      <c r="SZA35"/>
      <c r="SZB35" s="20"/>
      <c r="SZC35"/>
      <c r="SZD35" s="20"/>
      <c r="SZE35"/>
      <c r="SZF35" s="20"/>
      <c r="SZG35"/>
      <c r="SZH35" s="20"/>
      <c r="SZI35"/>
      <c r="SZJ35" s="20"/>
      <c r="SZK35"/>
      <c r="SZL35" s="20"/>
      <c r="SZM35"/>
      <c r="SZN35" s="20"/>
      <c r="SZO35"/>
      <c r="SZP35" s="20"/>
      <c r="SZQ35"/>
      <c r="SZR35" s="20"/>
      <c r="SZS35"/>
      <c r="SZT35" s="20"/>
      <c r="SZU35"/>
      <c r="SZV35" s="20"/>
      <c r="SZW35"/>
      <c r="SZX35" s="20"/>
      <c r="SZY35"/>
      <c r="SZZ35" s="20"/>
      <c r="TAA35"/>
      <c r="TAB35" s="20"/>
      <c r="TAC35"/>
      <c r="TAD35" s="20"/>
      <c r="TAE35"/>
      <c r="TAF35" s="20"/>
      <c r="TAG35"/>
      <c r="TAH35" s="20"/>
      <c r="TAI35"/>
      <c r="TAJ35" s="20"/>
      <c r="TAK35"/>
      <c r="TAL35" s="20"/>
      <c r="TAM35"/>
      <c r="TAN35" s="20"/>
      <c r="TAO35"/>
      <c r="TAP35" s="20"/>
      <c r="TAQ35"/>
      <c r="TAR35" s="20"/>
      <c r="TAS35"/>
      <c r="TAT35" s="20"/>
      <c r="TAU35"/>
      <c r="TAV35" s="20"/>
      <c r="TAW35"/>
      <c r="TAX35" s="20"/>
      <c r="TAY35"/>
      <c r="TAZ35" s="20"/>
      <c r="TBA35"/>
      <c r="TBB35" s="20"/>
      <c r="TBC35"/>
      <c r="TBD35" s="20"/>
      <c r="TBE35"/>
      <c r="TBF35" s="20"/>
      <c r="TBG35"/>
      <c r="TBH35" s="20"/>
      <c r="TBI35"/>
      <c r="TBJ35" s="20"/>
      <c r="TBK35"/>
      <c r="TBL35" s="20"/>
      <c r="TBM35"/>
      <c r="TBN35" s="20"/>
      <c r="TBO35"/>
      <c r="TBP35" s="20"/>
      <c r="TBQ35"/>
      <c r="TBR35" s="20"/>
      <c r="TBS35"/>
      <c r="TBT35" s="20"/>
      <c r="TBU35"/>
      <c r="TBV35" s="20"/>
      <c r="TBW35"/>
      <c r="TBX35" s="20"/>
      <c r="TBY35"/>
      <c r="TBZ35" s="20"/>
      <c r="TCA35"/>
      <c r="TCB35" s="20"/>
      <c r="TCC35"/>
      <c r="TCD35" s="20"/>
      <c r="TCE35"/>
      <c r="TCF35" s="20"/>
      <c r="TCG35"/>
      <c r="TCH35" s="20"/>
      <c r="TCI35"/>
      <c r="TCJ35" s="20"/>
      <c r="TCK35"/>
      <c r="TCL35" s="20"/>
      <c r="TCM35"/>
      <c r="TCN35" s="20"/>
      <c r="TCO35"/>
      <c r="TCP35" s="20"/>
      <c r="TCQ35"/>
      <c r="TCR35" s="20"/>
      <c r="TCS35"/>
      <c r="TCT35" s="20"/>
      <c r="TCU35"/>
      <c r="TCV35" s="20"/>
      <c r="TCW35"/>
      <c r="TCX35" s="20"/>
      <c r="TCY35"/>
      <c r="TCZ35" s="20"/>
      <c r="TDA35"/>
      <c r="TDB35" s="20"/>
      <c r="TDC35"/>
      <c r="TDD35" s="20"/>
      <c r="TDE35"/>
      <c r="TDF35" s="20"/>
      <c r="TDG35"/>
      <c r="TDH35" s="20"/>
      <c r="TDI35"/>
      <c r="TDJ35" s="20"/>
      <c r="TDK35"/>
      <c r="TDL35" s="20"/>
      <c r="TDM35"/>
      <c r="TDN35" s="20"/>
      <c r="TDO35"/>
      <c r="TDP35" s="20"/>
      <c r="TDQ35"/>
      <c r="TDR35" s="20"/>
      <c r="TDS35"/>
      <c r="TDT35" s="20"/>
      <c r="TDU35"/>
      <c r="TDV35" s="20"/>
      <c r="TDW35"/>
      <c r="TDX35" s="20"/>
      <c r="TDY35"/>
      <c r="TDZ35" s="20"/>
      <c r="TEA35"/>
      <c r="TEB35" s="20"/>
      <c r="TEC35"/>
      <c r="TED35" s="20"/>
      <c r="TEE35"/>
      <c r="TEF35" s="20"/>
      <c r="TEG35"/>
      <c r="TEH35" s="20"/>
      <c r="TEI35"/>
      <c r="TEJ35" s="20"/>
      <c r="TEK35"/>
      <c r="TEL35" s="20"/>
      <c r="TEM35"/>
      <c r="TEN35" s="20"/>
      <c r="TEO35"/>
      <c r="TEP35" s="20"/>
      <c r="TEQ35"/>
      <c r="TER35" s="20"/>
      <c r="TES35"/>
      <c r="TET35" s="20"/>
      <c r="TEU35"/>
      <c r="TEV35" s="20"/>
      <c r="TEW35"/>
      <c r="TEX35" s="20"/>
      <c r="TEY35"/>
      <c r="TEZ35" s="20"/>
      <c r="TFA35"/>
      <c r="TFB35" s="20"/>
      <c r="TFC35"/>
      <c r="TFD35" s="20"/>
      <c r="TFE35"/>
      <c r="TFF35" s="20"/>
      <c r="TFG35"/>
      <c r="TFH35" s="20"/>
      <c r="TFI35"/>
      <c r="TFJ35" s="20"/>
      <c r="TFK35"/>
      <c r="TFL35" s="20"/>
      <c r="TFM35"/>
      <c r="TFN35" s="20"/>
      <c r="TFO35"/>
      <c r="TFP35" s="20"/>
      <c r="TFQ35"/>
      <c r="TFR35" s="20"/>
      <c r="TFS35"/>
      <c r="TFT35" s="20"/>
      <c r="TFU35"/>
      <c r="TFV35" s="20"/>
      <c r="TFW35"/>
      <c r="TFX35" s="20"/>
      <c r="TFY35"/>
      <c r="TFZ35" s="20"/>
      <c r="TGA35"/>
      <c r="TGB35" s="20"/>
      <c r="TGC35"/>
      <c r="TGD35" s="20"/>
      <c r="TGE35"/>
      <c r="TGF35" s="20"/>
      <c r="TGG35"/>
      <c r="TGH35" s="20"/>
      <c r="TGI35"/>
      <c r="TGJ35" s="20"/>
      <c r="TGK35"/>
      <c r="TGL35" s="20"/>
      <c r="TGM35"/>
      <c r="TGN35" s="20"/>
      <c r="TGO35"/>
      <c r="TGP35" s="20"/>
      <c r="TGQ35"/>
      <c r="TGR35" s="20"/>
      <c r="TGS35"/>
      <c r="TGT35" s="20"/>
      <c r="TGU35"/>
      <c r="TGV35" s="20"/>
      <c r="TGW35"/>
      <c r="TGX35" s="20"/>
      <c r="TGY35"/>
      <c r="TGZ35" s="20"/>
      <c r="THA35"/>
      <c r="THB35" s="20"/>
      <c r="THC35"/>
      <c r="THD35" s="20"/>
      <c r="THE35"/>
      <c r="THF35" s="20"/>
      <c r="THG35"/>
      <c r="THH35" s="20"/>
      <c r="THI35"/>
      <c r="THJ35" s="20"/>
      <c r="THK35"/>
      <c r="THL35" s="20"/>
      <c r="THM35"/>
      <c r="THN35" s="20"/>
      <c r="THO35"/>
      <c r="THP35" s="20"/>
      <c r="THQ35"/>
      <c r="THR35" s="20"/>
      <c r="THS35"/>
      <c r="THT35" s="20"/>
      <c r="THU35"/>
      <c r="THV35" s="20"/>
      <c r="THW35"/>
      <c r="THX35" s="20"/>
      <c r="THY35"/>
      <c r="THZ35" s="20"/>
      <c r="TIA35"/>
      <c r="TIB35" s="20"/>
      <c r="TIC35"/>
      <c r="TID35" s="20"/>
      <c r="TIE35"/>
      <c r="TIF35" s="20"/>
      <c r="TIG35"/>
      <c r="TIH35" s="20"/>
      <c r="TII35"/>
      <c r="TIJ35" s="20"/>
      <c r="TIK35"/>
      <c r="TIL35" s="20"/>
      <c r="TIM35"/>
      <c r="TIN35" s="20"/>
      <c r="TIO35"/>
      <c r="TIP35" s="20"/>
      <c r="TIQ35"/>
      <c r="TIR35" s="20"/>
      <c r="TIS35"/>
      <c r="TIT35" s="20"/>
      <c r="TIU35"/>
      <c r="TIV35" s="20"/>
      <c r="TIW35"/>
      <c r="TIX35" s="20"/>
      <c r="TIY35"/>
      <c r="TIZ35" s="20"/>
      <c r="TJA35"/>
      <c r="TJB35" s="20"/>
      <c r="TJC35"/>
      <c r="TJD35" s="20"/>
      <c r="TJE35"/>
      <c r="TJF35" s="20"/>
      <c r="TJG35"/>
      <c r="TJH35" s="20"/>
      <c r="TJI35"/>
      <c r="TJJ35" s="20"/>
      <c r="TJK35"/>
      <c r="TJL35" s="20"/>
      <c r="TJM35"/>
      <c r="TJN35" s="20"/>
      <c r="TJO35"/>
      <c r="TJP35" s="20"/>
      <c r="TJQ35"/>
      <c r="TJR35" s="20"/>
      <c r="TJS35"/>
      <c r="TJT35" s="20"/>
      <c r="TJU35"/>
      <c r="TJV35" s="20"/>
      <c r="TJW35"/>
      <c r="TJX35" s="20"/>
      <c r="TJY35"/>
      <c r="TJZ35" s="20"/>
      <c r="TKA35"/>
      <c r="TKB35" s="20"/>
      <c r="TKC35"/>
      <c r="TKD35" s="20"/>
      <c r="TKE35"/>
      <c r="TKF35" s="20"/>
      <c r="TKG35"/>
      <c r="TKH35" s="20"/>
      <c r="TKI35"/>
      <c r="TKJ35" s="20"/>
      <c r="TKK35"/>
      <c r="TKL35" s="20"/>
      <c r="TKM35"/>
      <c r="TKN35" s="20"/>
      <c r="TKO35"/>
      <c r="TKP35" s="20"/>
      <c r="TKQ35"/>
      <c r="TKR35" s="20"/>
      <c r="TKS35"/>
      <c r="TKT35" s="20"/>
      <c r="TKU35"/>
      <c r="TKV35" s="20"/>
      <c r="TKW35"/>
      <c r="TKX35" s="20"/>
      <c r="TKY35"/>
      <c r="TKZ35" s="20"/>
      <c r="TLA35"/>
      <c r="TLB35" s="20"/>
      <c r="TLC35"/>
      <c r="TLD35" s="20"/>
      <c r="TLE35"/>
      <c r="TLF35" s="20"/>
      <c r="TLG35"/>
      <c r="TLH35" s="20"/>
      <c r="TLI35"/>
      <c r="TLJ35" s="20"/>
      <c r="TLK35"/>
      <c r="TLL35" s="20"/>
      <c r="TLM35"/>
      <c r="TLN35" s="20"/>
      <c r="TLO35"/>
      <c r="TLP35" s="20"/>
      <c r="TLQ35"/>
      <c r="TLR35" s="20"/>
      <c r="TLS35"/>
      <c r="TLT35" s="20"/>
      <c r="TLU35"/>
      <c r="TLV35" s="20"/>
      <c r="TLW35"/>
      <c r="TLX35" s="20"/>
      <c r="TLY35"/>
      <c r="TLZ35" s="20"/>
      <c r="TMA35"/>
      <c r="TMB35" s="20"/>
      <c r="TMC35"/>
      <c r="TMD35" s="20"/>
      <c r="TME35"/>
      <c r="TMF35" s="20"/>
      <c r="TMG35"/>
      <c r="TMH35" s="20"/>
      <c r="TMI35"/>
      <c r="TMJ35" s="20"/>
      <c r="TMK35"/>
      <c r="TML35" s="20"/>
      <c r="TMM35"/>
      <c r="TMN35" s="20"/>
      <c r="TMO35"/>
      <c r="TMP35" s="20"/>
      <c r="TMQ35"/>
      <c r="TMR35" s="20"/>
      <c r="TMS35"/>
      <c r="TMT35" s="20"/>
      <c r="TMU35"/>
      <c r="TMV35" s="20"/>
      <c r="TMW35"/>
      <c r="TMX35" s="20"/>
      <c r="TMY35"/>
      <c r="TMZ35" s="20"/>
      <c r="TNA35"/>
      <c r="TNB35" s="20"/>
      <c r="TNC35"/>
      <c r="TND35" s="20"/>
      <c r="TNE35"/>
      <c r="TNF35" s="20"/>
      <c r="TNG35"/>
      <c r="TNH35" s="20"/>
      <c r="TNI35"/>
      <c r="TNJ35" s="20"/>
      <c r="TNK35"/>
      <c r="TNL35" s="20"/>
      <c r="TNM35"/>
      <c r="TNN35" s="20"/>
      <c r="TNO35"/>
      <c r="TNP35" s="20"/>
      <c r="TNQ35"/>
      <c r="TNR35" s="20"/>
      <c r="TNS35"/>
      <c r="TNT35" s="20"/>
      <c r="TNU35"/>
      <c r="TNV35" s="20"/>
      <c r="TNW35"/>
      <c r="TNX35" s="20"/>
      <c r="TNY35"/>
      <c r="TNZ35" s="20"/>
      <c r="TOA35"/>
      <c r="TOB35" s="20"/>
      <c r="TOC35"/>
      <c r="TOD35" s="20"/>
      <c r="TOE35"/>
      <c r="TOF35" s="20"/>
      <c r="TOG35"/>
      <c r="TOH35" s="20"/>
      <c r="TOI35"/>
      <c r="TOJ35" s="20"/>
      <c r="TOK35"/>
      <c r="TOL35" s="20"/>
      <c r="TOM35"/>
      <c r="TON35" s="20"/>
      <c r="TOO35"/>
      <c r="TOP35" s="20"/>
      <c r="TOQ35"/>
      <c r="TOR35" s="20"/>
      <c r="TOS35"/>
      <c r="TOT35" s="20"/>
      <c r="TOU35"/>
      <c r="TOV35" s="20"/>
      <c r="TOW35"/>
      <c r="TOX35" s="20"/>
      <c r="TOY35"/>
      <c r="TOZ35" s="20"/>
      <c r="TPA35"/>
      <c r="TPB35" s="20"/>
      <c r="TPC35"/>
      <c r="TPD35" s="20"/>
      <c r="TPE35"/>
      <c r="TPF35" s="20"/>
      <c r="TPG35"/>
      <c r="TPH35" s="20"/>
      <c r="TPI35"/>
      <c r="TPJ35" s="20"/>
      <c r="TPK35"/>
      <c r="TPL35" s="20"/>
      <c r="TPM35"/>
      <c r="TPN35" s="20"/>
      <c r="TPO35"/>
      <c r="TPP35" s="20"/>
      <c r="TPQ35"/>
      <c r="TPR35" s="20"/>
      <c r="TPS35"/>
      <c r="TPT35" s="20"/>
      <c r="TPU35"/>
      <c r="TPV35" s="20"/>
      <c r="TPW35"/>
      <c r="TPX35" s="20"/>
      <c r="TPY35"/>
      <c r="TPZ35" s="20"/>
      <c r="TQA35"/>
      <c r="TQB35" s="20"/>
      <c r="TQC35"/>
      <c r="TQD35" s="20"/>
      <c r="TQE35"/>
      <c r="TQF35" s="20"/>
      <c r="TQG35"/>
      <c r="TQH35" s="20"/>
      <c r="TQI35"/>
      <c r="TQJ35" s="20"/>
      <c r="TQK35"/>
      <c r="TQL35" s="20"/>
      <c r="TQM35"/>
      <c r="TQN35" s="20"/>
      <c r="TQO35"/>
      <c r="TQP35" s="20"/>
      <c r="TQQ35"/>
      <c r="TQR35" s="20"/>
      <c r="TQS35"/>
      <c r="TQT35" s="20"/>
      <c r="TQU35"/>
      <c r="TQV35" s="20"/>
      <c r="TQW35"/>
      <c r="TQX35" s="20"/>
      <c r="TQY35"/>
      <c r="TQZ35" s="20"/>
      <c r="TRA35"/>
      <c r="TRB35" s="20"/>
      <c r="TRC35"/>
      <c r="TRD35" s="20"/>
      <c r="TRE35"/>
      <c r="TRF35" s="20"/>
      <c r="TRG35"/>
      <c r="TRH35" s="20"/>
      <c r="TRI35"/>
      <c r="TRJ35" s="20"/>
      <c r="TRK35"/>
      <c r="TRL35" s="20"/>
      <c r="TRM35"/>
      <c r="TRN35" s="20"/>
      <c r="TRO35"/>
      <c r="TRP35" s="20"/>
      <c r="TRQ35"/>
      <c r="TRR35" s="20"/>
      <c r="TRS35"/>
      <c r="TRT35" s="20"/>
      <c r="TRU35"/>
      <c r="TRV35" s="20"/>
      <c r="TRW35"/>
      <c r="TRX35" s="20"/>
      <c r="TRY35"/>
      <c r="TRZ35" s="20"/>
      <c r="TSA35"/>
      <c r="TSB35" s="20"/>
      <c r="TSC35"/>
      <c r="TSD35" s="20"/>
      <c r="TSE35"/>
      <c r="TSF35" s="20"/>
      <c r="TSG35"/>
      <c r="TSH35" s="20"/>
      <c r="TSI35"/>
      <c r="TSJ35" s="20"/>
      <c r="TSK35"/>
      <c r="TSL35" s="20"/>
      <c r="TSM35"/>
      <c r="TSN35" s="20"/>
      <c r="TSO35"/>
      <c r="TSP35" s="20"/>
      <c r="TSQ35"/>
      <c r="TSR35" s="20"/>
      <c r="TSS35"/>
      <c r="TST35" s="20"/>
      <c r="TSU35"/>
      <c r="TSV35" s="20"/>
      <c r="TSW35"/>
      <c r="TSX35" s="20"/>
      <c r="TSY35"/>
      <c r="TSZ35" s="20"/>
      <c r="TTA35"/>
      <c r="TTB35" s="20"/>
      <c r="TTC35"/>
      <c r="TTD35" s="20"/>
      <c r="TTE35"/>
      <c r="TTF35" s="20"/>
      <c r="TTG35"/>
      <c r="TTH35" s="20"/>
      <c r="TTI35"/>
      <c r="TTJ35" s="20"/>
      <c r="TTK35"/>
      <c r="TTL35" s="20"/>
      <c r="TTM35"/>
      <c r="TTN35" s="20"/>
      <c r="TTO35"/>
      <c r="TTP35" s="20"/>
      <c r="TTQ35"/>
      <c r="TTR35" s="20"/>
      <c r="TTS35"/>
      <c r="TTT35" s="20"/>
      <c r="TTU35"/>
      <c r="TTV35" s="20"/>
      <c r="TTW35"/>
      <c r="TTX35" s="20"/>
      <c r="TTY35"/>
      <c r="TTZ35" s="20"/>
      <c r="TUA35"/>
      <c r="TUB35" s="20"/>
      <c r="TUC35"/>
      <c r="TUD35" s="20"/>
      <c r="TUE35"/>
      <c r="TUF35" s="20"/>
      <c r="TUG35"/>
      <c r="TUH35" s="20"/>
      <c r="TUI35"/>
      <c r="TUJ35" s="20"/>
      <c r="TUK35"/>
      <c r="TUL35" s="20"/>
      <c r="TUM35"/>
      <c r="TUN35" s="20"/>
      <c r="TUO35"/>
      <c r="TUP35" s="20"/>
      <c r="TUQ35"/>
      <c r="TUR35" s="20"/>
      <c r="TUS35"/>
      <c r="TUT35" s="20"/>
      <c r="TUU35"/>
      <c r="TUV35" s="20"/>
      <c r="TUW35"/>
      <c r="TUX35" s="20"/>
      <c r="TUY35"/>
      <c r="TUZ35" s="20"/>
      <c r="TVA35"/>
      <c r="TVB35" s="20"/>
      <c r="TVC35"/>
      <c r="TVD35" s="20"/>
      <c r="TVE35"/>
      <c r="TVF35" s="20"/>
      <c r="TVG35"/>
      <c r="TVH35" s="20"/>
      <c r="TVI35"/>
      <c r="TVJ35" s="20"/>
      <c r="TVK35"/>
      <c r="TVL35" s="20"/>
      <c r="TVM35"/>
      <c r="TVN35" s="20"/>
      <c r="TVO35"/>
      <c r="TVP35" s="20"/>
      <c r="TVQ35"/>
      <c r="TVR35" s="20"/>
      <c r="TVS35"/>
      <c r="TVT35" s="20"/>
      <c r="TVU35"/>
      <c r="TVV35" s="20"/>
      <c r="TVW35"/>
      <c r="TVX35" s="20"/>
      <c r="TVY35"/>
      <c r="TVZ35" s="20"/>
      <c r="TWA35"/>
      <c r="TWB35" s="20"/>
      <c r="TWC35"/>
      <c r="TWD35" s="20"/>
      <c r="TWE35"/>
      <c r="TWF35" s="20"/>
      <c r="TWG35"/>
      <c r="TWH35" s="20"/>
      <c r="TWI35"/>
      <c r="TWJ35" s="20"/>
      <c r="TWK35"/>
      <c r="TWL35" s="20"/>
      <c r="TWM35"/>
      <c r="TWN35" s="20"/>
      <c r="TWO35"/>
      <c r="TWP35" s="20"/>
      <c r="TWQ35"/>
      <c r="TWR35" s="20"/>
      <c r="TWS35"/>
      <c r="TWT35" s="20"/>
      <c r="TWU35"/>
      <c r="TWV35" s="20"/>
      <c r="TWW35"/>
      <c r="TWX35" s="20"/>
      <c r="TWY35"/>
      <c r="TWZ35" s="20"/>
      <c r="TXA35"/>
      <c r="TXB35" s="20"/>
      <c r="TXC35"/>
      <c r="TXD35" s="20"/>
      <c r="TXE35"/>
      <c r="TXF35" s="20"/>
      <c r="TXG35"/>
      <c r="TXH35" s="20"/>
      <c r="TXI35"/>
      <c r="TXJ35" s="20"/>
      <c r="TXK35"/>
      <c r="TXL35" s="20"/>
      <c r="TXM35"/>
      <c r="TXN35" s="20"/>
      <c r="TXO35"/>
      <c r="TXP35" s="20"/>
      <c r="TXQ35"/>
      <c r="TXR35" s="20"/>
      <c r="TXS35"/>
      <c r="TXT35" s="20"/>
      <c r="TXU35"/>
      <c r="TXV35" s="20"/>
      <c r="TXW35"/>
      <c r="TXX35" s="20"/>
      <c r="TXY35"/>
      <c r="TXZ35" s="20"/>
      <c r="TYA35"/>
      <c r="TYB35" s="20"/>
      <c r="TYC35"/>
      <c r="TYD35" s="20"/>
      <c r="TYE35"/>
      <c r="TYF35" s="20"/>
      <c r="TYG35"/>
      <c r="TYH35" s="20"/>
      <c r="TYI35"/>
      <c r="TYJ35" s="20"/>
      <c r="TYK35"/>
      <c r="TYL35" s="20"/>
      <c r="TYM35"/>
      <c r="TYN35" s="20"/>
      <c r="TYO35"/>
      <c r="TYP35" s="20"/>
      <c r="TYQ35"/>
      <c r="TYR35" s="20"/>
      <c r="TYS35"/>
      <c r="TYT35" s="20"/>
      <c r="TYU35"/>
      <c r="TYV35" s="20"/>
      <c r="TYW35"/>
      <c r="TYX35" s="20"/>
      <c r="TYY35"/>
      <c r="TYZ35" s="20"/>
      <c r="TZA35"/>
      <c r="TZB35" s="20"/>
      <c r="TZC35"/>
      <c r="TZD35" s="20"/>
      <c r="TZE35"/>
      <c r="TZF35" s="20"/>
      <c r="TZG35"/>
      <c r="TZH35" s="20"/>
      <c r="TZI35"/>
      <c r="TZJ35" s="20"/>
      <c r="TZK35"/>
      <c r="TZL35" s="20"/>
      <c r="TZM35"/>
      <c r="TZN35" s="20"/>
      <c r="TZO35"/>
      <c r="TZP35" s="20"/>
      <c r="TZQ35"/>
      <c r="TZR35" s="20"/>
      <c r="TZS35"/>
      <c r="TZT35" s="20"/>
      <c r="TZU35"/>
      <c r="TZV35" s="20"/>
      <c r="TZW35"/>
      <c r="TZX35" s="20"/>
      <c r="TZY35"/>
      <c r="TZZ35" s="20"/>
      <c r="UAA35"/>
      <c r="UAB35" s="20"/>
      <c r="UAC35"/>
      <c r="UAD35" s="20"/>
      <c r="UAE35"/>
      <c r="UAF35" s="20"/>
      <c r="UAG35"/>
      <c r="UAH35" s="20"/>
      <c r="UAI35"/>
      <c r="UAJ35" s="20"/>
      <c r="UAK35"/>
      <c r="UAL35" s="20"/>
      <c r="UAM35"/>
      <c r="UAN35" s="20"/>
      <c r="UAO35"/>
      <c r="UAP35" s="20"/>
      <c r="UAQ35"/>
      <c r="UAR35" s="20"/>
      <c r="UAS35"/>
      <c r="UAT35" s="20"/>
      <c r="UAU35"/>
      <c r="UAV35" s="20"/>
      <c r="UAW35"/>
      <c r="UAX35" s="20"/>
      <c r="UAY35"/>
      <c r="UAZ35" s="20"/>
      <c r="UBA35"/>
      <c r="UBB35" s="20"/>
      <c r="UBC35"/>
      <c r="UBD35" s="20"/>
      <c r="UBE35"/>
      <c r="UBF35" s="20"/>
      <c r="UBG35"/>
      <c r="UBH35" s="20"/>
      <c r="UBI35"/>
      <c r="UBJ35" s="20"/>
      <c r="UBK35"/>
      <c r="UBL35" s="20"/>
      <c r="UBM35"/>
      <c r="UBN35" s="20"/>
      <c r="UBO35"/>
      <c r="UBP35" s="20"/>
      <c r="UBQ35"/>
      <c r="UBR35" s="20"/>
      <c r="UBS35"/>
      <c r="UBT35" s="20"/>
      <c r="UBU35"/>
      <c r="UBV35" s="20"/>
      <c r="UBW35"/>
      <c r="UBX35" s="20"/>
      <c r="UBY35"/>
      <c r="UBZ35" s="20"/>
      <c r="UCA35"/>
      <c r="UCB35" s="20"/>
      <c r="UCC35"/>
      <c r="UCD35" s="20"/>
      <c r="UCE35"/>
      <c r="UCF35" s="20"/>
      <c r="UCG35"/>
      <c r="UCH35" s="20"/>
      <c r="UCI35"/>
      <c r="UCJ35" s="20"/>
      <c r="UCK35"/>
      <c r="UCL35" s="20"/>
      <c r="UCM35"/>
      <c r="UCN35" s="20"/>
      <c r="UCO35"/>
      <c r="UCP35" s="20"/>
      <c r="UCQ35"/>
      <c r="UCR35" s="20"/>
      <c r="UCS35"/>
      <c r="UCT35" s="20"/>
      <c r="UCU35"/>
      <c r="UCV35" s="20"/>
      <c r="UCW35"/>
      <c r="UCX35" s="20"/>
      <c r="UCY35"/>
      <c r="UCZ35" s="20"/>
      <c r="UDA35"/>
      <c r="UDB35" s="20"/>
      <c r="UDC35"/>
      <c r="UDD35" s="20"/>
      <c r="UDE35"/>
      <c r="UDF35" s="20"/>
      <c r="UDG35"/>
      <c r="UDH35" s="20"/>
      <c r="UDI35"/>
      <c r="UDJ35" s="20"/>
      <c r="UDK35"/>
      <c r="UDL35" s="20"/>
      <c r="UDM35"/>
      <c r="UDN35" s="20"/>
      <c r="UDO35"/>
      <c r="UDP35" s="20"/>
      <c r="UDQ35"/>
      <c r="UDR35" s="20"/>
      <c r="UDS35"/>
      <c r="UDT35" s="20"/>
      <c r="UDU35"/>
      <c r="UDV35" s="20"/>
      <c r="UDW35"/>
      <c r="UDX35" s="20"/>
      <c r="UDY35"/>
      <c r="UDZ35" s="20"/>
      <c r="UEA35"/>
      <c r="UEB35" s="20"/>
      <c r="UEC35"/>
      <c r="UED35" s="20"/>
      <c r="UEE35"/>
      <c r="UEF35" s="20"/>
      <c r="UEG35"/>
      <c r="UEH35" s="20"/>
      <c r="UEI35"/>
      <c r="UEJ35" s="20"/>
      <c r="UEK35"/>
      <c r="UEL35" s="20"/>
      <c r="UEM35"/>
      <c r="UEN35" s="20"/>
      <c r="UEO35"/>
      <c r="UEP35" s="20"/>
      <c r="UEQ35"/>
      <c r="UER35" s="20"/>
      <c r="UES35"/>
      <c r="UET35" s="20"/>
      <c r="UEU35"/>
      <c r="UEV35" s="20"/>
      <c r="UEW35"/>
      <c r="UEX35" s="20"/>
      <c r="UEY35"/>
      <c r="UEZ35" s="20"/>
      <c r="UFA35"/>
      <c r="UFB35" s="20"/>
      <c r="UFC35"/>
      <c r="UFD35" s="20"/>
      <c r="UFE35"/>
      <c r="UFF35" s="20"/>
      <c r="UFG35"/>
      <c r="UFH35" s="20"/>
      <c r="UFI35"/>
      <c r="UFJ35" s="20"/>
      <c r="UFK35"/>
      <c r="UFL35" s="20"/>
      <c r="UFM35"/>
      <c r="UFN35" s="20"/>
      <c r="UFO35"/>
      <c r="UFP35" s="20"/>
      <c r="UFQ35"/>
      <c r="UFR35" s="20"/>
      <c r="UFS35"/>
      <c r="UFT35" s="20"/>
      <c r="UFU35"/>
      <c r="UFV35" s="20"/>
      <c r="UFW35"/>
      <c r="UFX35" s="20"/>
      <c r="UFY35"/>
      <c r="UFZ35" s="20"/>
      <c r="UGA35"/>
      <c r="UGB35" s="20"/>
      <c r="UGC35"/>
      <c r="UGD35" s="20"/>
      <c r="UGE35"/>
      <c r="UGF35" s="20"/>
      <c r="UGG35"/>
      <c r="UGH35" s="20"/>
      <c r="UGI35"/>
      <c r="UGJ35" s="20"/>
      <c r="UGK35"/>
      <c r="UGL35" s="20"/>
      <c r="UGM35"/>
      <c r="UGN35" s="20"/>
      <c r="UGO35"/>
      <c r="UGP35" s="20"/>
      <c r="UGQ35"/>
      <c r="UGR35" s="20"/>
      <c r="UGS35"/>
      <c r="UGT35" s="20"/>
      <c r="UGU35"/>
      <c r="UGV35" s="20"/>
      <c r="UGW35"/>
      <c r="UGX35" s="20"/>
      <c r="UGY35"/>
      <c r="UGZ35" s="20"/>
      <c r="UHA35"/>
      <c r="UHB35" s="20"/>
      <c r="UHC35"/>
      <c r="UHD35" s="20"/>
      <c r="UHE35"/>
      <c r="UHF35" s="20"/>
      <c r="UHG35"/>
      <c r="UHH35" s="20"/>
      <c r="UHI35"/>
      <c r="UHJ35" s="20"/>
      <c r="UHK35"/>
      <c r="UHL35" s="20"/>
      <c r="UHM35"/>
      <c r="UHN35" s="20"/>
      <c r="UHO35"/>
      <c r="UHP35" s="20"/>
      <c r="UHQ35"/>
      <c r="UHR35" s="20"/>
      <c r="UHS35"/>
      <c r="UHT35" s="20"/>
      <c r="UHU35"/>
      <c r="UHV35" s="20"/>
      <c r="UHW35"/>
      <c r="UHX35" s="20"/>
      <c r="UHY35"/>
      <c r="UHZ35" s="20"/>
      <c r="UIA35"/>
      <c r="UIB35" s="20"/>
      <c r="UIC35"/>
      <c r="UID35" s="20"/>
      <c r="UIE35"/>
      <c r="UIF35" s="20"/>
      <c r="UIG35"/>
      <c r="UIH35" s="20"/>
      <c r="UII35"/>
      <c r="UIJ35" s="20"/>
      <c r="UIK35"/>
      <c r="UIL35" s="20"/>
      <c r="UIM35"/>
      <c r="UIN35" s="20"/>
      <c r="UIO35"/>
      <c r="UIP35" s="20"/>
      <c r="UIQ35"/>
      <c r="UIR35" s="20"/>
      <c r="UIS35"/>
      <c r="UIT35" s="20"/>
      <c r="UIU35"/>
      <c r="UIV35" s="20"/>
      <c r="UIW35"/>
      <c r="UIX35" s="20"/>
      <c r="UIY35"/>
      <c r="UIZ35" s="20"/>
      <c r="UJA35"/>
      <c r="UJB35" s="20"/>
      <c r="UJC35"/>
      <c r="UJD35" s="20"/>
      <c r="UJE35"/>
      <c r="UJF35" s="20"/>
      <c r="UJG35"/>
      <c r="UJH35" s="20"/>
      <c r="UJI35"/>
      <c r="UJJ35" s="20"/>
      <c r="UJK35"/>
      <c r="UJL35" s="20"/>
      <c r="UJM35"/>
      <c r="UJN35" s="20"/>
      <c r="UJO35"/>
      <c r="UJP35" s="20"/>
      <c r="UJQ35"/>
      <c r="UJR35" s="20"/>
      <c r="UJS35"/>
      <c r="UJT35" s="20"/>
      <c r="UJU35"/>
      <c r="UJV35" s="20"/>
      <c r="UJW35"/>
      <c r="UJX35" s="20"/>
      <c r="UJY35"/>
      <c r="UJZ35" s="20"/>
      <c r="UKA35"/>
      <c r="UKB35" s="20"/>
      <c r="UKC35"/>
      <c r="UKD35" s="20"/>
      <c r="UKE35"/>
      <c r="UKF35" s="20"/>
      <c r="UKG35"/>
      <c r="UKH35" s="20"/>
      <c r="UKI35"/>
      <c r="UKJ35" s="20"/>
      <c r="UKK35"/>
      <c r="UKL35" s="20"/>
      <c r="UKM35"/>
      <c r="UKN35" s="20"/>
      <c r="UKO35"/>
      <c r="UKP35" s="20"/>
      <c r="UKQ35"/>
      <c r="UKR35" s="20"/>
      <c r="UKS35"/>
      <c r="UKT35" s="20"/>
      <c r="UKU35"/>
      <c r="UKV35" s="20"/>
      <c r="UKW35"/>
      <c r="UKX35" s="20"/>
      <c r="UKY35"/>
      <c r="UKZ35" s="20"/>
      <c r="ULA35"/>
      <c r="ULB35" s="20"/>
      <c r="ULC35"/>
      <c r="ULD35" s="20"/>
      <c r="ULE35"/>
      <c r="ULF35" s="20"/>
      <c r="ULG35"/>
      <c r="ULH35" s="20"/>
      <c r="ULI35"/>
      <c r="ULJ35" s="20"/>
      <c r="ULK35"/>
      <c r="ULL35" s="20"/>
      <c r="ULM35"/>
      <c r="ULN35" s="20"/>
      <c r="ULO35"/>
      <c r="ULP35" s="20"/>
      <c r="ULQ35"/>
      <c r="ULR35" s="20"/>
      <c r="ULS35"/>
      <c r="ULT35" s="20"/>
      <c r="ULU35"/>
      <c r="ULV35" s="20"/>
      <c r="ULW35"/>
      <c r="ULX35" s="20"/>
      <c r="ULY35"/>
      <c r="ULZ35" s="20"/>
      <c r="UMA35"/>
      <c r="UMB35" s="20"/>
      <c r="UMC35"/>
      <c r="UMD35" s="20"/>
      <c r="UME35"/>
      <c r="UMF35" s="20"/>
      <c r="UMG35"/>
      <c r="UMH35" s="20"/>
      <c r="UMI35"/>
      <c r="UMJ35" s="20"/>
      <c r="UMK35"/>
      <c r="UML35" s="20"/>
      <c r="UMM35"/>
      <c r="UMN35" s="20"/>
      <c r="UMO35"/>
      <c r="UMP35" s="20"/>
      <c r="UMQ35"/>
      <c r="UMR35" s="20"/>
      <c r="UMS35"/>
      <c r="UMT35" s="20"/>
      <c r="UMU35"/>
      <c r="UMV35" s="20"/>
      <c r="UMW35"/>
      <c r="UMX35" s="20"/>
      <c r="UMY35"/>
      <c r="UMZ35" s="20"/>
      <c r="UNA35"/>
      <c r="UNB35" s="20"/>
      <c r="UNC35"/>
      <c r="UND35" s="20"/>
      <c r="UNE35"/>
      <c r="UNF35" s="20"/>
      <c r="UNG35"/>
      <c r="UNH35" s="20"/>
      <c r="UNI35"/>
      <c r="UNJ35" s="20"/>
      <c r="UNK35"/>
      <c r="UNL35" s="20"/>
      <c r="UNM35"/>
      <c r="UNN35" s="20"/>
      <c r="UNO35"/>
      <c r="UNP35" s="20"/>
      <c r="UNQ35"/>
      <c r="UNR35" s="20"/>
      <c r="UNS35"/>
      <c r="UNT35" s="20"/>
      <c r="UNU35"/>
      <c r="UNV35" s="20"/>
      <c r="UNW35"/>
      <c r="UNX35" s="20"/>
      <c r="UNY35"/>
      <c r="UNZ35" s="20"/>
      <c r="UOA35"/>
      <c r="UOB35" s="20"/>
      <c r="UOC35"/>
      <c r="UOD35" s="20"/>
      <c r="UOE35"/>
      <c r="UOF35" s="20"/>
      <c r="UOG35"/>
      <c r="UOH35" s="20"/>
      <c r="UOI35"/>
      <c r="UOJ35" s="20"/>
      <c r="UOK35"/>
      <c r="UOL35" s="20"/>
      <c r="UOM35"/>
      <c r="UON35" s="20"/>
      <c r="UOO35"/>
      <c r="UOP35" s="20"/>
      <c r="UOQ35"/>
      <c r="UOR35" s="20"/>
      <c r="UOS35"/>
      <c r="UOT35" s="20"/>
      <c r="UOU35"/>
      <c r="UOV35" s="20"/>
      <c r="UOW35"/>
      <c r="UOX35" s="20"/>
      <c r="UOY35"/>
      <c r="UOZ35" s="20"/>
      <c r="UPA35"/>
      <c r="UPB35" s="20"/>
      <c r="UPC35"/>
      <c r="UPD35" s="20"/>
      <c r="UPE35"/>
      <c r="UPF35" s="20"/>
      <c r="UPG35"/>
      <c r="UPH35" s="20"/>
      <c r="UPI35"/>
      <c r="UPJ35" s="20"/>
      <c r="UPK35"/>
      <c r="UPL35" s="20"/>
      <c r="UPM35"/>
      <c r="UPN35" s="20"/>
      <c r="UPO35"/>
      <c r="UPP35" s="20"/>
      <c r="UPQ35"/>
      <c r="UPR35" s="20"/>
      <c r="UPS35"/>
      <c r="UPT35" s="20"/>
      <c r="UPU35"/>
      <c r="UPV35" s="20"/>
      <c r="UPW35"/>
      <c r="UPX35" s="20"/>
      <c r="UPY35"/>
      <c r="UPZ35" s="20"/>
      <c r="UQA35"/>
      <c r="UQB35" s="20"/>
      <c r="UQC35"/>
      <c r="UQD35" s="20"/>
      <c r="UQE35"/>
      <c r="UQF35" s="20"/>
      <c r="UQG35"/>
      <c r="UQH35" s="20"/>
      <c r="UQI35"/>
      <c r="UQJ35" s="20"/>
      <c r="UQK35"/>
      <c r="UQL35" s="20"/>
      <c r="UQM35"/>
      <c r="UQN35" s="20"/>
      <c r="UQO35"/>
      <c r="UQP35" s="20"/>
      <c r="UQQ35"/>
      <c r="UQR35" s="20"/>
      <c r="UQS35"/>
      <c r="UQT35" s="20"/>
      <c r="UQU35"/>
      <c r="UQV35" s="20"/>
      <c r="UQW35"/>
      <c r="UQX35" s="20"/>
      <c r="UQY35"/>
      <c r="UQZ35" s="20"/>
      <c r="URA35"/>
      <c r="URB35" s="20"/>
      <c r="URC35"/>
      <c r="URD35" s="20"/>
      <c r="URE35"/>
      <c r="URF35" s="20"/>
      <c r="URG35"/>
      <c r="URH35" s="20"/>
      <c r="URI35"/>
      <c r="URJ35" s="20"/>
      <c r="URK35"/>
      <c r="URL35" s="20"/>
      <c r="URM35"/>
      <c r="URN35" s="20"/>
      <c r="URO35"/>
      <c r="URP35" s="20"/>
      <c r="URQ35"/>
      <c r="URR35" s="20"/>
      <c r="URS35"/>
      <c r="URT35" s="20"/>
      <c r="URU35"/>
      <c r="URV35" s="20"/>
      <c r="URW35"/>
      <c r="URX35" s="20"/>
      <c r="URY35"/>
      <c r="URZ35" s="20"/>
      <c r="USA35"/>
      <c r="USB35" s="20"/>
      <c r="USC35"/>
      <c r="USD35" s="20"/>
      <c r="USE35"/>
      <c r="USF35" s="20"/>
      <c r="USG35"/>
      <c r="USH35" s="20"/>
      <c r="USI35"/>
      <c r="USJ35" s="20"/>
      <c r="USK35"/>
      <c r="USL35" s="20"/>
      <c r="USM35"/>
      <c r="USN35" s="20"/>
      <c r="USO35"/>
      <c r="USP35" s="20"/>
      <c r="USQ35"/>
      <c r="USR35" s="20"/>
      <c r="USS35"/>
      <c r="UST35" s="20"/>
      <c r="USU35"/>
      <c r="USV35" s="20"/>
      <c r="USW35"/>
      <c r="USX35" s="20"/>
      <c r="USY35"/>
      <c r="USZ35" s="20"/>
      <c r="UTA35"/>
      <c r="UTB35" s="20"/>
      <c r="UTC35"/>
      <c r="UTD35" s="20"/>
      <c r="UTE35"/>
      <c r="UTF35" s="20"/>
      <c r="UTG35"/>
      <c r="UTH35" s="20"/>
      <c r="UTI35"/>
      <c r="UTJ35" s="20"/>
      <c r="UTK35"/>
      <c r="UTL35" s="20"/>
      <c r="UTM35"/>
      <c r="UTN35" s="20"/>
      <c r="UTO35"/>
      <c r="UTP35" s="20"/>
      <c r="UTQ35"/>
      <c r="UTR35" s="20"/>
      <c r="UTS35"/>
      <c r="UTT35" s="20"/>
      <c r="UTU35"/>
      <c r="UTV35" s="20"/>
      <c r="UTW35"/>
      <c r="UTX35" s="20"/>
      <c r="UTY35"/>
      <c r="UTZ35" s="20"/>
      <c r="UUA35"/>
      <c r="UUB35" s="20"/>
      <c r="UUC35"/>
      <c r="UUD35" s="20"/>
      <c r="UUE35"/>
      <c r="UUF35" s="20"/>
      <c r="UUG35"/>
      <c r="UUH35" s="20"/>
      <c r="UUI35"/>
      <c r="UUJ35" s="20"/>
      <c r="UUK35"/>
      <c r="UUL35" s="20"/>
      <c r="UUM35"/>
      <c r="UUN35" s="20"/>
      <c r="UUO35"/>
      <c r="UUP35" s="20"/>
      <c r="UUQ35"/>
      <c r="UUR35" s="20"/>
      <c r="UUS35"/>
      <c r="UUT35" s="20"/>
      <c r="UUU35"/>
      <c r="UUV35" s="20"/>
      <c r="UUW35"/>
      <c r="UUX35" s="20"/>
      <c r="UUY35"/>
      <c r="UUZ35" s="20"/>
      <c r="UVA35"/>
      <c r="UVB35" s="20"/>
      <c r="UVC35"/>
      <c r="UVD35" s="20"/>
      <c r="UVE35"/>
      <c r="UVF35" s="20"/>
      <c r="UVG35"/>
      <c r="UVH35" s="20"/>
      <c r="UVI35"/>
      <c r="UVJ35" s="20"/>
      <c r="UVK35"/>
      <c r="UVL35" s="20"/>
      <c r="UVM35"/>
      <c r="UVN35" s="20"/>
      <c r="UVO35"/>
      <c r="UVP35" s="20"/>
      <c r="UVQ35"/>
      <c r="UVR35" s="20"/>
      <c r="UVS35"/>
      <c r="UVT35" s="20"/>
      <c r="UVU35"/>
      <c r="UVV35" s="20"/>
      <c r="UVW35"/>
      <c r="UVX35" s="20"/>
      <c r="UVY35"/>
      <c r="UVZ35" s="20"/>
      <c r="UWA35"/>
      <c r="UWB35" s="20"/>
      <c r="UWC35"/>
      <c r="UWD35" s="20"/>
      <c r="UWE35"/>
      <c r="UWF35" s="20"/>
      <c r="UWG35"/>
      <c r="UWH35" s="20"/>
      <c r="UWI35"/>
      <c r="UWJ35" s="20"/>
      <c r="UWK35"/>
      <c r="UWL35" s="20"/>
      <c r="UWM35"/>
      <c r="UWN35" s="20"/>
      <c r="UWO35"/>
      <c r="UWP35" s="20"/>
      <c r="UWQ35"/>
      <c r="UWR35" s="20"/>
      <c r="UWS35"/>
      <c r="UWT35" s="20"/>
      <c r="UWU35"/>
      <c r="UWV35" s="20"/>
      <c r="UWW35"/>
      <c r="UWX35" s="20"/>
      <c r="UWY35"/>
      <c r="UWZ35" s="20"/>
      <c r="UXA35"/>
      <c r="UXB35" s="20"/>
      <c r="UXC35"/>
      <c r="UXD35" s="20"/>
      <c r="UXE35"/>
      <c r="UXF35" s="20"/>
      <c r="UXG35"/>
      <c r="UXH35" s="20"/>
      <c r="UXI35"/>
      <c r="UXJ35" s="20"/>
      <c r="UXK35"/>
      <c r="UXL35" s="20"/>
      <c r="UXM35"/>
      <c r="UXN35" s="20"/>
      <c r="UXO35"/>
      <c r="UXP35" s="20"/>
      <c r="UXQ35"/>
      <c r="UXR35" s="20"/>
      <c r="UXS35"/>
      <c r="UXT35" s="20"/>
      <c r="UXU35"/>
      <c r="UXV35" s="20"/>
      <c r="UXW35"/>
      <c r="UXX35" s="20"/>
      <c r="UXY35"/>
      <c r="UXZ35" s="20"/>
      <c r="UYA35"/>
      <c r="UYB35" s="20"/>
      <c r="UYC35"/>
      <c r="UYD35" s="20"/>
      <c r="UYE35"/>
      <c r="UYF35" s="20"/>
      <c r="UYG35"/>
      <c r="UYH35" s="20"/>
      <c r="UYI35"/>
      <c r="UYJ35" s="20"/>
      <c r="UYK35"/>
      <c r="UYL35" s="20"/>
      <c r="UYM35"/>
      <c r="UYN35" s="20"/>
      <c r="UYO35"/>
      <c r="UYP35" s="20"/>
      <c r="UYQ35"/>
      <c r="UYR35" s="20"/>
      <c r="UYS35"/>
      <c r="UYT35" s="20"/>
      <c r="UYU35"/>
      <c r="UYV35" s="20"/>
      <c r="UYW35"/>
      <c r="UYX35" s="20"/>
      <c r="UYY35"/>
      <c r="UYZ35" s="20"/>
      <c r="UZA35"/>
      <c r="UZB35" s="20"/>
      <c r="UZC35"/>
      <c r="UZD35" s="20"/>
      <c r="UZE35"/>
      <c r="UZF35" s="20"/>
      <c r="UZG35"/>
      <c r="UZH35" s="20"/>
      <c r="UZI35"/>
      <c r="UZJ35" s="20"/>
      <c r="UZK35"/>
      <c r="UZL35" s="20"/>
      <c r="UZM35"/>
      <c r="UZN35" s="20"/>
      <c r="UZO35"/>
      <c r="UZP35" s="20"/>
      <c r="UZQ35"/>
      <c r="UZR35" s="20"/>
      <c r="UZS35"/>
      <c r="UZT35" s="20"/>
      <c r="UZU35"/>
      <c r="UZV35" s="20"/>
      <c r="UZW35"/>
      <c r="UZX35" s="20"/>
      <c r="UZY35"/>
      <c r="UZZ35" s="20"/>
      <c r="VAA35"/>
      <c r="VAB35" s="20"/>
      <c r="VAC35"/>
      <c r="VAD35" s="20"/>
      <c r="VAE35"/>
      <c r="VAF35" s="20"/>
      <c r="VAG35"/>
      <c r="VAH35" s="20"/>
      <c r="VAI35"/>
      <c r="VAJ35" s="20"/>
      <c r="VAK35"/>
      <c r="VAL35" s="20"/>
      <c r="VAM35"/>
      <c r="VAN35" s="20"/>
      <c r="VAO35"/>
      <c r="VAP35" s="20"/>
      <c r="VAQ35"/>
      <c r="VAR35" s="20"/>
      <c r="VAS35"/>
      <c r="VAT35" s="20"/>
      <c r="VAU35"/>
      <c r="VAV35" s="20"/>
      <c r="VAW35"/>
      <c r="VAX35" s="20"/>
      <c r="VAY35"/>
      <c r="VAZ35" s="20"/>
      <c r="VBA35"/>
      <c r="VBB35" s="20"/>
      <c r="VBC35"/>
      <c r="VBD35" s="20"/>
      <c r="VBE35"/>
      <c r="VBF35" s="20"/>
      <c r="VBG35"/>
      <c r="VBH35" s="20"/>
      <c r="VBI35"/>
      <c r="VBJ35" s="20"/>
      <c r="VBK35"/>
      <c r="VBL35" s="20"/>
      <c r="VBM35"/>
      <c r="VBN35" s="20"/>
      <c r="VBO35"/>
      <c r="VBP35" s="20"/>
      <c r="VBQ35"/>
      <c r="VBR35" s="20"/>
      <c r="VBS35"/>
      <c r="VBT35" s="20"/>
      <c r="VBU35"/>
      <c r="VBV35" s="20"/>
      <c r="VBW35"/>
      <c r="VBX35" s="20"/>
      <c r="VBY35"/>
      <c r="VBZ35" s="20"/>
      <c r="VCA35"/>
      <c r="VCB35" s="20"/>
      <c r="VCC35"/>
      <c r="VCD35" s="20"/>
      <c r="VCE35"/>
      <c r="VCF35" s="20"/>
      <c r="VCG35"/>
      <c r="VCH35" s="20"/>
      <c r="VCI35"/>
      <c r="VCJ35" s="20"/>
      <c r="VCK35"/>
      <c r="VCL35" s="20"/>
      <c r="VCM35"/>
      <c r="VCN35" s="20"/>
      <c r="VCO35"/>
      <c r="VCP35" s="20"/>
      <c r="VCQ35"/>
      <c r="VCR35" s="20"/>
      <c r="VCS35"/>
      <c r="VCT35" s="20"/>
      <c r="VCU35"/>
      <c r="VCV35" s="20"/>
      <c r="VCW35"/>
      <c r="VCX35" s="20"/>
      <c r="VCY35"/>
      <c r="VCZ35" s="20"/>
      <c r="VDA35"/>
      <c r="VDB35" s="20"/>
      <c r="VDC35"/>
      <c r="VDD35" s="20"/>
      <c r="VDE35"/>
      <c r="VDF35" s="20"/>
      <c r="VDG35"/>
      <c r="VDH35" s="20"/>
      <c r="VDI35"/>
      <c r="VDJ35" s="20"/>
      <c r="VDK35"/>
      <c r="VDL35" s="20"/>
      <c r="VDM35"/>
      <c r="VDN35" s="20"/>
      <c r="VDO35"/>
      <c r="VDP35" s="20"/>
      <c r="VDQ35"/>
      <c r="VDR35" s="20"/>
      <c r="VDS35"/>
      <c r="VDT35" s="20"/>
      <c r="VDU35"/>
      <c r="VDV35" s="20"/>
      <c r="VDW35"/>
      <c r="VDX35" s="20"/>
      <c r="VDY35"/>
      <c r="VDZ35" s="20"/>
      <c r="VEA35"/>
      <c r="VEB35" s="20"/>
      <c r="VEC35"/>
      <c r="VED35" s="20"/>
      <c r="VEE35"/>
      <c r="VEF35" s="20"/>
      <c r="VEG35"/>
      <c r="VEH35" s="20"/>
      <c r="VEI35"/>
      <c r="VEJ35" s="20"/>
      <c r="VEK35"/>
      <c r="VEL35" s="20"/>
      <c r="VEM35"/>
      <c r="VEN35" s="20"/>
      <c r="VEO35"/>
      <c r="VEP35" s="20"/>
      <c r="VEQ35"/>
      <c r="VER35" s="20"/>
      <c r="VES35"/>
      <c r="VET35" s="20"/>
      <c r="VEU35"/>
      <c r="VEV35" s="20"/>
      <c r="VEW35"/>
      <c r="VEX35" s="20"/>
      <c r="VEY35"/>
      <c r="VEZ35" s="20"/>
      <c r="VFA35"/>
      <c r="VFB35" s="20"/>
      <c r="VFC35"/>
      <c r="VFD35" s="20"/>
      <c r="VFE35"/>
      <c r="VFF35" s="20"/>
      <c r="VFG35"/>
      <c r="VFH35" s="20"/>
      <c r="VFI35"/>
      <c r="VFJ35" s="20"/>
      <c r="VFK35"/>
      <c r="VFL35" s="20"/>
      <c r="VFM35"/>
      <c r="VFN35" s="20"/>
      <c r="VFO35"/>
      <c r="VFP35" s="20"/>
      <c r="VFQ35"/>
      <c r="VFR35" s="20"/>
      <c r="VFS35"/>
      <c r="VFT35" s="20"/>
      <c r="VFU35"/>
      <c r="VFV35" s="20"/>
      <c r="VFW35"/>
      <c r="VFX35" s="20"/>
      <c r="VFY35"/>
      <c r="VFZ35" s="20"/>
      <c r="VGA35"/>
      <c r="VGB35" s="20"/>
      <c r="VGC35"/>
      <c r="VGD35" s="20"/>
      <c r="VGE35"/>
      <c r="VGF35" s="20"/>
      <c r="VGG35"/>
      <c r="VGH35" s="20"/>
      <c r="VGI35"/>
      <c r="VGJ35" s="20"/>
      <c r="VGK35"/>
      <c r="VGL35" s="20"/>
      <c r="VGM35"/>
      <c r="VGN35" s="20"/>
      <c r="VGO35"/>
      <c r="VGP35" s="20"/>
      <c r="VGQ35"/>
      <c r="VGR35" s="20"/>
      <c r="VGS35"/>
      <c r="VGT35" s="20"/>
      <c r="VGU35"/>
      <c r="VGV35" s="20"/>
      <c r="VGW35"/>
      <c r="VGX35" s="20"/>
      <c r="VGY35"/>
      <c r="VGZ35" s="20"/>
      <c r="VHA35"/>
      <c r="VHB35" s="20"/>
      <c r="VHC35"/>
      <c r="VHD35" s="20"/>
      <c r="VHE35"/>
      <c r="VHF35" s="20"/>
      <c r="VHG35"/>
      <c r="VHH35" s="20"/>
      <c r="VHI35"/>
      <c r="VHJ35" s="20"/>
      <c r="VHK35"/>
      <c r="VHL35" s="20"/>
      <c r="VHM35"/>
      <c r="VHN35" s="20"/>
      <c r="VHO35"/>
      <c r="VHP35" s="20"/>
      <c r="VHQ35"/>
      <c r="VHR35" s="20"/>
      <c r="VHS35"/>
      <c r="VHT35" s="20"/>
      <c r="VHU35"/>
      <c r="VHV35" s="20"/>
      <c r="VHW35"/>
      <c r="VHX35" s="20"/>
      <c r="VHY35"/>
      <c r="VHZ35" s="20"/>
      <c r="VIA35"/>
      <c r="VIB35" s="20"/>
      <c r="VIC35"/>
      <c r="VID35" s="20"/>
      <c r="VIE35"/>
      <c r="VIF35" s="20"/>
      <c r="VIG35"/>
      <c r="VIH35" s="20"/>
      <c r="VII35"/>
      <c r="VIJ35" s="20"/>
      <c r="VIK35"/>
      <c r="VIL35" s="20"/>
      <c r="VIM35"/>
      <c r="VIN35" s="20"/>
      <c r="VIO35"/>
      <c r="VIP35" s="20"/>
      <c r="VIQ35"/>
      <c r="VIR35" s="20"/>
      <c r="VIS35"/>
      <c r="VIT35" s="20"/>
      <c r="VIU35"/>
      <c r="VIV35" s="20"/>
      <c r="VIW35"/>
      <c r="VIX35" s="20"/>
      <c r="VIY35"/>
      <c r="VIZ35" s="20"/>
      <c r="VJA35"/>
      <c r="VJB35" s="20"/>
      <c r="VJC35"/>
      <c r="VJD35" s="20"/>
      <c r="VJE35"/>
      <c r="VJF35" s="20"/>
      <c r="VJG35"/>
      <c r="VJH35" s="20"/>
      <c r="VJI35"/>
      <c r="VJJ35" s="20"/>
      <c r="VJK35"/>
      <c r="VJL35" s="20"/>
      <c r="VJM35"/>
      <c r="VJN35" s="20"/>
      <c r="VJO35"/>
      <c r="VJP35" s="20"/>
      <c r="VJQ35"/>
      <c r="VJR35" s="20"/>
      <c r="VJS35"/>
      <c r="VJT35" s="20"/>
      <c r="VJU35"/>
      <c r="VJV35" s="20"/>
      <c r="VJW35"/>
      <c r="VJX35" s="20"/>
      <c r="VJY35"/>
      <c r="VJZ35" s="20"/>
      <c r="VKA35"/>
      <c r="VKB35" s="20"/>
      <c r="VKC35"/>
      <c r="VKD35" s="20"/>
      <c r="VKE35"/>
      <c r="VKF35" s="20"/>
      <c r="VKG35"/>
      <c r="VKH35" s="20"/>
      <c r="VKI35"/>
      <c r="VKJ35" s="20"/>
      <c r="VKK35"/>
      <c r="VKL35" s="20"/>
      <c r="VKM35"/>
      <c r="VKN35" s="20"/>
      <c r="VKO35"/>
      <c r="VKP35" s="20"/>
      <c r="VKQ35"/>
      <c r="VKR35" s="20"/>
      <c r="VKS35"/>
      <c r="VKT35" s="20"/>
      <c r="VKU35"/>
      <c r="VKV35" s="20"/>
      <c r="VKW35"/>
      <c r="VKX35" s="20"/>
      <c r="VKY35"/>
      <c r="VKZ35" s="20"/>
      <c r="VLA35"/>
      <c r="VLB35" s="20"/>
      <c r="VLC35"/>
      <c r="VLD35" s="20"/>
      <c r="VLE35"/>
      <c r="VLF35" s="20"/>
      <c r="VLG35"/>
      <c r="VLH35" s="20"/>
      <c r="VLI35"/>
      <c r="VLJ35" s="20"/>
      <c r="VLK35"/>
      <c r="VLL35" s="20"/>
      <c r="VLM35"/>
      <c r="VLN35" s="20"/>
      <c r="VLO35"/>
      <c r="VLP35" s="20"/>
      <c r="VLQ35"/>
      <c r="VLR35" s="20"/>
      <c r="VLS35"/>
      <c r="VLT35" s="20"/>
      <c r="VLU35"/>
      <c r="VLV35" s="20"/>
      <c r="VLW35"/>
      <c r="VLX35" s="20"/>
      <c r="VLY35"/>
      <c r="VLZ35" s="20"/>
      <c r="VMA35"/>
      <c r="VMB35" s="20"/>
      <c r="VMC35"/>
      <c r="VMD35" s="20"/>
      <c r="VME35"/>
      <c r="VMF35" s="20"/>
      <c r="VMG35"/>
      <c r="VMH35" s="20"/>
      <c r="VMI35"/>
      <c r="VMJ35" s="20"/>
      <c r="VMK35"/>
      <c r="VML35" s="20"/>
      <c r="VMM35"/>
      <c r="VMN35" s="20"/>
      <c r="VMO35"/>
      <c r="VMP35" s="20"/>
      <c r="VMQ35"/>
      <c r="VMR35" s="20"/>
      <c r="VMS35"/>
      <c r="VMT35" s="20"/>
      <c r="VMU35"/>
      <c r="VMV35" s="20"/>
      <c r="VMW35"/>
      <c r="VMX35" s="20"/>
      <c r="VMY35"/>
      <c r="VMZ35" s="20"/>
      <c r="VNA35"/>
      <c r="VNB35" s="20"/>
      <c r="VNC35"/>
      <c r="VND35" s="20"/>
      <c r="VNE35"/>
      <c r="VNF35" s="20"/>
      <c r="VNG35"/>
      <c r="VNH35" s="20"/>
      <c r="VNI35"/>
      <c r="VNJ35" s="20"/>
      <c r="VNK35"/>
      <c r="VNL35" s="20"/>
      <c r="VNM35"/>
      <c r="VNN35" s="20"/>
      <c r="VNO35"/>
      <c r="VNP35" s="20"/>
      <c r="VNQ35"/>
      <c r="VNR35" s="20"/>
      <c r="VNS35"/>
      <c r="VNT35" s="20"/>
      <c r="VNU35"/>
      <c r="VNV35" s="20"/>
      <c r="VNW35"/>
      <c r="VNX35" s="20"/>
      <c r="VNY35"/>
      <c r="VNZ35" s="20"/>
      <c r="VOA35"/>
      <c r="VOB35" s="20"/>
      <c r="VOC35"/>
      <c r="VOD35" s="20"/>
      <c r="VOE35"/>
      <c r="VOF35" s="20"/>
      <c r="VOG35"/>
      <c r="VOH35" s="20"/>
      <c r="VOI35"/>
      <c r="VOJ35" s="20"/>
      <c r="VOK35"/>
      <c r="VOL35" s="20"/>
      <c r="VOM35"/>
      <c r="VON35" s="20"/>
      <c r="VOO35"/>
      <c r="VOP35" s="20"/>
      <c r="VOQ35"/>
      <c r="VOR35" s="20"/>
      <c r="VOS35"/>
      <c r="VOT35" s="20"/>
      <c r="VOU35"/>
      <c r="VOV35" s="20"/>
      <c r="VOW35"/>
      <c r="VOX35" s="20"/>
      <c r="VOY35"/>
      <c r="VOZ35" s="20"/>
      <c r="VPA35"/>
      <c r="VPB35" s="20"/>
      <c r="VPC35"/>
      <c r="VPD35" s="20"/>
      <c r="VPE35"/>
      <c r="VPF35" s="20"/>
      <c r="VPG35"/>
      <c r="VPH35" s="20"/>
      <c r="VPI35"/>
      <c r="VPJ35" s="20"/>
      <c r="VPK35"/>
      <c r="VPL35" s="20"/>
      <c r="VPM35"/>
      <c r="VPN35" s="20"/>
      <c r="VPO35"/>
      <c r="VPP35" s="20"/>
      <c r="VPQ35"/>
      <c r="VPR35" s="20"/>
      <c r="VPS35"/>
      <c r="VPT35" s="20"/>
      <c r="VPU35"/>
      <c r="VPV35" s="20"/>
      <c r="VPW35"/>
      <c r="VPX35" s="20"/>
      <c r="VPY35"/>
      <c r="VPZ35" s="20"/>
      <c r="VQA35"/>
      <c r="VQB35" s="20"/>
      <c r="VQC35"/>
      <c r="VQD35" s="20"/>
      <c r="VQE35"/>
      <c r="VQF35" s="20"/>
      <c r="VQG35"/>
      <c r="VQH35" s="20"/>
      <c r="VQI35"/>
      <c r="VQJ35" s="20"/>
      <c r="VQK35"/>
      <c r="VQL35" s="20"/>
      <c r="VQM35"/>
      <c r="VQN35" s="20"/>
      <c r="VQO35"/>
      <c r="VQP35" s="20"/>
      <c r="VQQ35"/>
      <c r="VQR35" s="20"/>
      <c r="VQS35"/>
      <c r="VQT35" s="20"/>
      <c r="VQU35"/>
      <c r="VQV35" s="20"/>
      <c r="VQW35"/>
      <c r="VQX35" s="20"/>
      <c r="VQY35"/>
      <c r="VQZ35" s="20"/>
      <c r="VRA35"/>
      <c r="VRB35" s="20"/>
      <c r="VRC35"/>
      <c r="VRD35" s="20"/>
      <c r="VRE35"/>
      <c r="VRF35" s="20"/>
      <c r="VRG35"/>
      <c r="VRH35" s="20"/>
      <c r="VRI35"/>
      <c r="VRJ35" s="20"/>
      <c r="VRK35"/>
      <c r="VRL35" s="20"/>
      <c r="VRM35"/>
      <c r="VRN35" s="20"/>
      <c r="VRO35"/>
      <c r="VRP35" s="20"/>
      <c r="VRQ35"/>
      <c r="VRR35" s="20"/>
      <c r="VRS35"/>
      <c r="VRT35" s="20"/>
      <c r="VRU35"/>
      <c r="VRV35" s="20"/>
      <c r="VRW35"/>
      <c r="VRX35" s="20"/>
      <c r="VRY35"/>
      <c r="VRZ35" s="20"/>
      <c r="VSA35"/>
      <c r="VSB35" s="20"/>
      <c r="VSC35"/>
      <c r="VSD35" s="20"/>
      <c r="VSE35"/>
      <c r="VSF35" s="20"/>
      <c r="VSG35"/>
      <c r="VSH35" s="20"/>
      <c r="VSI35"/>
      <c r="VSJ35" s="20"/>
      <c r="VSK35"/>
      <c r="VSL35" s="20"/>
      <c r="VSM35"/>
      <c r="VSN35" s="20"/>
      <c r="VSO35"/>
      <c r="VSP35" s="20"/>
      <c r="VSQ35"/>
      <c r="VSR35" s="20"/>
      <c r="VSS35"/>
      <c r="VST35" s="20"/>
      <c r="VSU35"/>
      <c r="VSV35" s="20"/>
      <c r="VSW35"/>
      <c r="VSX35" s="20"/>
      <c r="VSY35"/>
      <c r="VSZ35" s="20"/>
      <c r="VTA35"/>
      <c r="VTB35" s="20"/>
      <c r="VTC35"/>
      <c r="VTD35" s="20"/>
      <c r="VTE35"/>
      <c r="VTF35" s="20"/>
      <c r="VTG35"/>
      <c r="VTH35" s="20"/>
      <c r="VTI35"/>
      <c r="VTJ35" s="20"/>
      <c r="VTK35"/>
      <c r="VTL35" s="20"/>
      <c r="VTM35"/>
      <c r="VTN35" s="20"/>
      <c r="VTO35"/>
      <c r="VTP35" s="20"/>
      <c r="VTQ35"/>
      <c r="VTR35" s="20"/>
      <c r="VTS35"/>
      <c r="VTT35" s="20"/>
      <c r="VTU35"/>
      <c r="VTV35" s="20"/>
      <c r="VTW35"/>
      <c r="VTX35" s="20"/>
      <c r="VTY35"/>
      <c r="VTZ35" s="20"/>
      <c r="VUA35"/>
      <c r="VUB35" s="20"/>
      <c r="VUC35"/>
      <c r="VUD35" s="20"/>
      <c r="VUE35"/>
      <c r="VUF35" s="20"/>
      <c r="VUG35"/>
      <c r="VUH35" s="20"/>
      <c r="VUI35"/>
      <c r="VUJ35" s="20"/>
      <c r="VUK35"/>
      <c r="VUL35" s="20"/>
      <c r="VUM35"/>
      <c r="VUN35" s="20"/>
      <c r="VUO35"/>
      <c r="VUP35" s="20"/>
      <c r="VUQ35"/>
      <c r="VUR35" s="20"/>
      <c r="VUS35"/>
      <c r="VUT35" s="20"/>
      <c r="VUU35"/>
      <c r="VUV35" s="20"/>
      <c r="VUW35"/>
      <c r="VUX35" s="20"/>
      <c r="VUY35"/>
      <c r="VUZ35" s="20"/>
      <c r="VVA35"/>
      <c r="VVB35" s="20"/>
      <c r="VVC35"/>
      <c r="VVD35" s="20"/>
      <c r="VVE35"/>
      <c r="VVF35" s="20"/>
      <c r="VVG35"/>
      <c r="VVH35" s="20"/>
      <c r="VVI35"/>
      <c r="VVJ35" s="20"/>
      <c r="VVK35"/>
      <c r="VVL35" s="20"/>
      <c r="VVM35"/>
      <c r="VVN35" s="20"/>
      <c r="VVO35"/>
      <c r="VVP35" s="20"/>
      <c r="VVQ35"/>
      <c r="VVR35" s="20"/>
      <c r="VVS35"/>
      <c r="VVT35" s="20"/>
      <c r="VVU35"/>
      <c r="VVV35" s="20"/>
      <c r="VVW35"/>
      <c r="VVX35" s="20"/>
      <c r="VVY35"/>
      <c r="VVZ35" s="20"/>
      <c r="VWA35"/>
      <c r="VWB35" s="20"/>
      <c r="VWC35"/>
      <c r="VWD35" s="20"/>
      <c r="VWE35"/>
      <c r="VWF35" s="20"/>
      <c r="VWG35"/>
      <c r="VWH35" s="20"/>
      <c r="VWI35"/>
      <c r="VWJ35" s="20"/>
      <c r="VWK35"/>
      <c r="VWL35" s="20"/>
      <c r="VWM35"/>
      <c r="VWN35" s="20"/>
      <c r="VWO35"/>
      <c r="VWP35" s="20"/>
      <c r="VWQ35"/>
      <c r="VWR35" s="20"/>
      <c r="VWS35"/>
      <c r="VWT35" s="20"/>
      <c r="VWU35"/>
      <c r="VWV35" s="20"/>
      <c r="VWW35"/>
      <c r="VWX35" s="20"/>
      <c r="VWY35"/>
      <c r="VWZ35" s="20"/>
      <c r="VXA35"/>
      <c r="VXB35" s="20"/>
      <c r="VXC35"/>
      <c r="VXD35" s="20"/>
      <c r="VXE35"/>
      <c r="VXF35" s="20"/>
      <c r="VXG35"/>
      <c r="VXH35" s="20"/>
      <c r="VXI35"/>
      <c r="VXJ35" s="20"/>
      <c r="VXK35"/>
      <c r="VXL35" s="20"/>
      <c r="VXM35"/>
      <c r="VXN35" s="20"/>
      <c r="VXO35"/>
      <c r="VXP35" s="20"/>
      <c r="VXQ35"/>
      <c r="VXR35" s="20"/>
      <c r="VXS35"/>
      <c r="VXT35" s="20"/>
      <c r="VXU35"/>
      <c r="VXV35" s="20"/>
      <c r="VXW35"/>
      <c r="VXX35" s="20"/>
      <c r="VXY35"/>
      <c r="VXZ35" s="20"/>
      <c r="VYA35"/>
      <c r="VYB35" s="20"/>
      <c r="VYC35"/>
      <c r="VYD35" s="20"/>
      <c r="VYE35"/>
      <c r="VYF35" s="20"/>
      <c r="VYG35"/>
      <c r="VYH35" s="20"/>
      <c r="VYI35"/>
      <c r="VYJ35" s="20"/>
      <c r="VYK35"/>
      <c r="VYL35" s="20"/>
      <c r="VYM35"/>
      <c r="VYN35" s="20"/>
      <c r="VYO35"/>
      <c r="VYP35" s="20"/>
      <c r="VYQ35"/>
      <c r="VYR35" s="20"/>
      <c r="VYS35"/>
      <c r="VYT35" s="20"/>
      <c r="VYU35"/>
      <c r="VYV35" s="20"/>
      <c r="VYW35"/>
      <c r="VYX35" s="20"/>
      <c r="VYY35"/>
      <c r="VYZ35" s="20"/>
      <c r="VZA35"/>
      <c r="VZB35" s="20"/>
      <c r="VZC35"/>
      <c r="VZD35" s="20"/>
      <c r="VZE35"/>
      <c r="VZF35" s="20"/>
      <c r="VZG35"/>
      <c r="VZH35" s="20"/>
      <c r="VZI35"/>
      <c r="VZJ35" s="20"/>
      <c r="VZK35"/>
      <c r="VZL35" s="20"/>
      <c r="VZM35"/>
      <c r="VZN35" s="20"/>
      <c r="VZO35"/>
      <c r="VZP35" s="20"/>
      <c r="VZQ35"/>
      <c r="VZR35" s="20"/>
      <c r="VZS35"/>
      <c r="VZT35" s="20"/>
      <c r="VZU35"/>
      <c r="VZV35" s="20"/>
      <c r="VZW35"/>
      <c r="VZX35" s="20"/>
      <c r="VZY35"/>
      <c r="VZZ35" s="20"/>
      <c r="WAA35"/>
      <c r="WAB35" s="20"/>
      <c r="WAC35"/>
      <c r="WAD35" s="20"/>
      <c r="WAE35"/>
      <c r="WAF35" s="20"/>
      <c r="WAG35"/>
      <c r="WAH35" s="20"/>
      <c r="WAI35"/>
      <c r="WAJ35" s="20"/>
      <c r="WAK35"/>
      <c r="WAL35" s="20"/>
      <c r="WAM35"/>
      <c r="WAN35" s="20"/>
      <c r="WAO35"/>
      <c r="WAP35" s="20"/>
      <c r="WAQ35"/>
      <c r="WAR35" s="20"/>
      <c r="WAS35"/>
      <c r="WAT35" s="20"/>
      <c r="WAU35"/>
      <c r="WAV35" s="20"/>
      <c r="WAW35"/>
      <c r="WAX35" s="20"/>
      <c r="WAY35"/>
      <c r="WAZ35" s="20"/>
      <c r="WBA35"/>
      <c r="WBB35" s="20"/>
      <c r="WBC35"/>
      <c r="WBD35" s="20"/>
      <c r="WBE35"/>
      <c r="WBF35" s="20"/>
      <c r="WBG35"/>
      <c r="WBH35" s="20"/>
      <c r="WBI35"/>
      <c r="WBJ35" s="20"/>
      <c r="WBK35"/>
      <c r="WBL35" s="20"/>
      <c r="WBM35"/>
      <c r="WBN35" s="20"/>
      <c r="WBO35"/>
      <c r="WBP35" s="20"/>
      <c r="WBQ35"/>
      <c r="WBR35" s="20"/>
      <c r="WBS35"/>
      <c r="WBT35" s="20"/>
      <c r="WBU35"/>
      <c r="WBV35" s="20"/>
      <c r="WBW35"/>
      <c r="WBX35" s="20"/>
      <c r="WBY35"/>
      <c r="WBZ35" s="20"/>
      <c r="WCA35"/>
      <c r="WCB35" s="20"/>
      <c r="WCC35"/>
      <c r="WCD35" s="20"/>
      <c r="WCE35"/>
      <c r="WCF35" s="20"/>
      <c r="WCG35"/>
      <c r="WCH35" s="20"/>
      <c r="WCI35"/>
      <c r="WCJ35" s="20"/>
      <c r="WCK35"/>
      <c r="WCL35" s="20"/>
      <c r="WCM35"/>
      <c r="WCN35" s="20"/>
      <c r="WCO35"/>
      <c r="WCP35" s="20"/>
      <c r="WCQ35"/>
      <c r="WCR35" s="20"/>
      <c r="WCS35"/>
      <c r="WCT35" s="20"/>
      <c r="WCU35"/>
      <c r="WCV35" s="20"/>
      <c r="WCW35"/>
      <c r="WCX35" s="20"/>
      <c r="WCY35"/>
      <c r="WCZ35" s="20"/>
      <c r="WDA35"/>
      <c r="WDB35" s="20"/>
      <c r="WDC35"/>
      <c r="WDD35" s="20"/>
      <c r="WDE35"/>
      <c r="WDF35" s="20"/>
      <c r="WDG35"/>
      <c r="WDH35" s="20"/>
      <c r="WDI35"/>
      <c r="WDJ35" s="20"/>
      <c r="WDK35"/>
      <c r="WDL35" s="20"/>
      <c r="WDM35"/>
      <c r="WDN35" s="20"/>
      <c r="WDO35"/>
      <c r="WDP35" s="20"/>
      <c r="WDQ35"/>
      <c r="WDR35" s="20"/>
      <c r="WDS35"/>
      <c r="WDT35" s="20"/>
      <c r="WDU35"/>
      <c r="WDV35" s="20"/>
      <c r="WDW35"/>
      <c r="WDX35" s="20"/>
      <c r="WDY35"/>
      <c r="WDZ35" s="20"/>
      <c r="WEA35"/>
      <c r="WEB35" s="20"/>
      <c r="WEC35"/>
      <c r="WED35" s="20"/>
      <c r="WEE35"/>
      <c r="WEF35" s="20"/>
      <c r="WEG35"/>
      <c r="WEH35" s="20"/>
      <c r="WEI35"/>
      <c r="WEJ35" s="20"/>
      <c r="WEK35"/>
      <c r="WEL35" s="20"/>
      <c r="WEM35"/>
      <c r="WEN35" s="20"/>
      <c r="WEO35"/>
      <c r="WEP35" s="20"/>
      <c r="WEQ35"/>
      <c r="WER35" s="20"/>
      <c r="WES35"/>
      <c r="WET35" s="20"/>
      <c r="WEU35"/>
      <c r="WEV35" s="20"/>
      <c r="WEW35"/>
      <c r="WEX35" s="20"/>
      <c r="WEY35"/>
      <c r="WEZ35" s="20"/>
      <c r="WFA35"/>
      <c r="WFB35" s="20"/>
      <c r="WFC35"/>
      <c r="WFD35" s="20"/>
      <c r="WFE35"/>
      <c r="WFF35" s="20"/>
      <c r="WFG35"/>
      <c r="WFH35" s="20"/>
      <c r="WFI35"/>
      <c r="WFJ35" s="20"/>
      <c r="WFK35"/>
      <c r="WFL35" s="20"/>
      <c r="WFM35"/>
      <c r="WFN35" s="20"/>
      <c r="WFO35"/>
      <c r="WFP35" s="20"/>
      <c r="WFQ35"/>
      <c r="WFR35" s="20"/>
      <c r="WFS35"/>
      <c r="WFT35" s="20"/>
      <c r="WFU35"/>
      <c r="WFV35" s="20"/>
      <c r="WFW35"/>
      <c r="WFX35" s="20"/>
      <c r="WFY35"/>
      <c r="WFZ35" s="20"/>
      <c r="WGA35"/>
      <c r="WGB35" s="20"/>
      <c r="WGC35"/>
      <c r="WGD35" s="20"/>
      <c r="WGE35"/>
      <c r="WGF35" s="20"/>
      <c r="WGG35"/>
      <c r="WGH35" s="20"/>
      <c r="WGI35"/>
      <c r="WGJ35" s="20"/>
      <c r="WGK35"/>
      <c r="WGL35" s="20"/>
      <c r="WGM35"/>
      <c r="WGN35" s="20"/>
      <c r="WGO35"/>
      <c r="WGP35" s="20"/>
      <c r="WGQ35"/>
      <c r="WGR35" s="20"/>
      <c r="WGS35"/>
      <c r="WGT35" s="20"/>
      <c r="WGU35"/>
      <c r="WGV35" s="20"/>
      <c r="WGW35"/>
      <c r="WGX35" s="20"/>
      <c r="WGY35"/>
      <c r="WGZ35" s="20"/>
      <c r="WHA35"/>
      <c r="WHB35" s="20"/>
      <c r="WHC35"/>
      <c r="WHD35" s="20"/>
      <c r="WHE35"/>
      <c r="WHF35" s="20"/>
      <c r="WHG35"/>
      <c r="WHH35" s="20"/>
      <c r="WHI35"/>
      <c r="WHJ35" s="20"/>
      <c r="WHK35"/>
      <c r="WHL35" s="20"/>
      <c r="WHM35"/>
      <c r="WHN35" s="20"/>
      <c r="WHO35"/>
      <c r="WHP35" s="20"/>
      <c r="WHQ35"/>
      <c r="WHR35" s="20"/>
      <c r="WHS35"/>
      <c r="WHT35" s="20"/>
      <c r="WHU35"/>
      <c r="WHV35" s="20"/>
      <c r="WHW35"/>
      <c r="WHX35" s="20"/>
      <c r="WHY35"/>
      <c r="WHZ35" s="20"/>
      <c r="WIA35"/>
      <c r="WIB35" s="20"/>
      <c r="WIC35"/>
      <c r="WID35" s="20"/>
      <c r="WIE35"/>
      <c r="WIF35" s="20"/>
      <c r="WIG35"/>
      <c r="WIH35" s="20"/>
      <c r="WII35"/>
      <c r="WIJ35" s="20"/>
      <c r="WIK35"/>
      <c r="WIL35" s="20"/>
      <c r="WIM35"/>
      <c r="WIN35" s="20"/>
      <c r="WIO35"/>
      <c r="WIP35" s="20"/>
      <c r="WIQ35"/>
      <c r="WIR35" s="20"/>
      <c r="WIS35"/>
      <c r="WIT35" s="20"/>
      <c r="WIU35"/>
      <c r="WIV35" s="20"/>
      <c r="WIW35"/>
      <c r="WIX35" s="20"/>
      <c r="WIY35"/>
      <c r="WIZ35" s="20"/>
      <c r="WJA35"/>
      <c r="WJB35" s="20"/>
      <c r="WJC35"/>
      <c r="WJD35" s="20"/>
      <c r="WJE35"/>
      <c r="WJF35" s="20"/>
      <c r="WJG35"/>
      <c r="WJH35" s="20"/>
      <c r="WJI35"/>
      <c r="WJJ35" s="20"/>
      <c r="WJK35"/>
      <c r="WJL35" s="20"/>
      <c r="WJM35"/>
      <c r="WJN35" s="20"/>
      <c r="WJO35"/>
      <c r="WJP35" s="20"/>
      <c r="WJQ35"/>
      <c r="WJR35" s="20"/>
      <c r="WJS35"/>
      <c r="WJT35" s="20"/>
      <c r="WJU35"/>
      <c r="WJV35" s="20"/>
      <c r="WJW35"/>
      <c r="WJX35" s="20"/>
      <c r="WJY35"/>
      <c r="WJZ35" s="20"/>
      <c r="WKA35"/>
      <c r="WKB35" s="20"/>
      <c r="WKC35"/>
      <c r="WKD35" s="20"/>
      <c r="WKE35"/>
      <c r="WKF35" s="20"/>
      <c r="WKG35"/>
      <c r="WKH35" s="20"/>
      <c r="WKI35"/>
      <c r="WKJ35" s="20"/>
      <c r="WKK35"/>
      <c r="WKL35" s="20"/>
      <c r="WKM35"/>
      <c r="WKN35" s="20"/>
      <c r="WKO35"/>
      <c r="WKP35" s="20"/>
      <c r="WKQ35"/>
      <c r="WKR35" s="20"/>
      <c r="WKS35"/>
      <c r="WKT35" s="20"/>
      <c r="WKU35"/>
      <c r="WKV35" s="20"/>
      <c r="WKW35"/>
      <c r="WKX35" s="20"/>
      <c r="WKY35"/>
      <c r="WKZ35" s="20"/>
      <c r="WLA35"/>
      <c r="WLB35" s="20"/>
      <c r="WLC35"/>
      <c r="WLD35" s="20"/>
      <c r="WLE35"/>
      <c r="WLF35" s="20"/>
      <c r="WLG35"/>
      <c r="WLH35" s="20"/>
      <c r="WLI35"/>
      <c r="WLJ35" s="20"/>
      <c r="WLK35"/>
      <c r="WLL35" s="20"/>
      <c r="WLM35"/>
      <c r="WLN35" s="20"/>
      <c r="WLO35"/>
      <c r="WLP35" s="20"/>
      <c r="WLQ35"/>
      <c r="WLR35" s="20"/>
      <c r="WLS35"/>
      <c r="WLT35" s="20"/>
      <c r="WLU35"/>
      <c r="WLV35" s="20"/>
      <c r="WLW35"/>
      <c r="WLX35" s="20"/>
      <c r="WLY35"/>
      <c r="WLZ35" s="20"/>
      <c r="WMA35"/>
      <c r="WMB35" s="20"/>
      <c r="WMC35"/>
      <c r="WMD35" s="20"/>
      <c r="WME35"/>
      <c r="WMF35" s="20"/>
      <c r="WMG35"/>
      <c r="WMH35" s="20"/>
      <c r="WMI35"/>
      <c r="WMJ35" s="20"/>
      <c r="WMK35"/>
      <c r="WML35" s="20"/>
      <c r="WMM35"/>
      <c r="WMN35" s="20"/>
      <c r="WMO35"/>
      <c r="WMP35" s="20"/>
      <c r="WMQ35"/>
      <c r="WMR35" s="20"/>
      <c r="WMS35"/>
      <c r="WMT35" s="20"/>
      <c r="WMU35"/>
      <c r="WMV35" s="20"/>
      <c r="WMW35"/>
      <c r="WMX35" s="20"/>
      <c r="WMY35"/>
      <c r="WMZ35" s="20"/>
      <c r="WNA35"/>
      <c r="WNB35" s="20"/>
      <c r="WNC35"/>
      <c r="WND35" s="20"/>
      <c r="WNE35"/>
      <c r="WNF35" s="20"/>
      <c r="WNG35"/>
      <c r="WNH35" s="20"/>
      <c r="WNI35"/>
      <c r="WNJ35" s="20"/>
      <c r="WNK35"/>
      <c r="WNL35" s="20"/>
      <c r="WNM35"/>
      <c r="WNN35" s="20"/>
      <c r="WNO35"/>
      <c r="WNP35" s="20"/>
      <c r="WNQ35"/>
      <c r="WNR35" s="20"/>
      <c r="WNS35"/>
      <c r="WNT35" s="20"/>
      <c r="WNU35"/>
      <c r="WNV35" s="20"/>
      <c r="WNW35"/>
      <c r="WNX35" s="20"/>
      <c r="WNY35"/>
      <c r="WNZ35" s="20"/>
      <c r="WOA35"/>
      <c r="WOB35" s="20"/>
      <c r="WOC35"/>
      <c r="WOD35" s="20"/>
      <c r="WOE35"/>
      <c r="WOF35" s="20"/>
      <c r="WOG35"/>
      <c r="WOH35" s="20"/>
      <c r="WOI35"/>
      <c r="WOJ35" s="20"/>
      <c r="WOK35"/>
      <c r="WOL35" s="20"/>
      <c r="WOM35"/>
      <c r="WON35" s="20"/>
      <c r="WOO35"/>
      <c r="WOP35" s="20"/>
      <c r="WOQ35"/>
      <c r="WOR35" s="20"/>
      <c r="WOS35"/>
      <c r="WOT35" s="20"/>
      <c r="WOU35"/>
      <c r="WOV35" s="20"/>
      <c r="WOW35"/>
      <c r="WOX35" s="20"/>
      <c r="WOY35"/>
      <c r="WOZ35" s="20"/>
      <c r="WPA35"/>
      <c r="WPB35" s="20"/>
      <c r="WPC35"/>
      <c r="WPD35" s="20"/>
      <c r="WPE35"/>
      <c r="WPF35" s="20"/>
      <c r="WPG35"/>
      <c r="WPH35" s="20"/>
      <c r="WPI35"/>
      <c r="WPJ35" s="20"/>
      <c r="WPK35"/>
      <c r="WPL35" s="20"/>
      <c r="WPM35"/>
      <c r="WPN35" s="20"/>
      <c r="WPO35"/>
      <c r="WPP35" s="20"/>
      <c r="WPQ35"/>
      <c r="WPR35" s="20"/>
      <c r="WPS35"/>
      <c r="WPT35" s="20"/>
      <c r="WPU35"/>
      <c r="WPV35" s="20"/>
      <c r="WPW35"/>
      <c r="WPX35" s="20"/>
      <c r="WPY35"/>
      <c r="WPZ35" s="20"/>
      <c r="WQA35"/>
      <c r="WQB35" s="20"/>
      <c r="WQC35"/>
      <c r="WQD35" s="20"/>
      <c r="WQE35"/>
      <c r="WQF35" s="20"/>
      <c r="WQG35"/>
      <c r="WQH35" s="20"/>
      <c r="WQI35"/>
      <c r="WQJ35" s="20"/>
      <c r="WQK35"/>
      <c r="WQL35" s="20"/>
      <c r="WQM35"/>
      <c r="WQN35" s="20"/>
      <c r="WQO35"/>
      <c r="WQP35" s="20"/>
      <c r="WQQ35"/>
      <c r="WQR35" s="20"/>
      <c r="WQS35"/>
      <c r="WQT35" s="20"/>
      <c r="WQU35"/>
      <c r="WQV35" s="20"/>
      <c r="WQW35"/>
      <c r="WQX35" s="20"/>
      <c r="WQY35"/>
      <c r="WQZ35" s="20"/>
      <c r="WRA35"/>
      <c r="WRB35" s="20"/>
      <c r="WRC35"/>
      <c r="WRD35" s="20"/>
      <c r="WRE35"/>
      <c r="WRF35" s="20"/>
      <c r="WRG35"/>
      <c r="WRH35" s="20"/>
      <c r="WRI35"/>
      <c r="WRJ35" s="20"/>
      <c r="WRK35"/>
      <c r="WRL35" s="20"/>
      <c r="WRM35"/>
      <c r="WRN35" s="20"/>
      <c r="WRO35"/>
      <c r="WRP35" s="20"/>
      <c r="WRQ35"/>
      <c r="WRR35" s="20"/>
      <c r="WRS35"/>
      <c r="WRT35" s="20"/>
      <c r="WRU35"/>
      <c r="WRV35" s="20"/>
      <c r="WRW35"/>
      <c r="WRX35" s="20"/>
      <c r="WRY35"/>
      <c r="WRZ35" s="20"/>
      <c r="WSA35"/>
      <c r="WSB35" s="20"/>
      <c r="WSC35"/>
      <c r="WSD35" s="20"/>
      <c r="WSE35"/>
      <c r="WSF35" s="20"/>
      <c r="WSG35"/>
      <c r="WSH35" s="20"/>
      <c r="WSI35"/>
      <c r="WSJ35" s="20"/>
      <c r="WSK35"/>
      <c r="WSL35" s="20"/>
      <c r="WSM35"/>
      <c r="WSN35" s="20"/>
      <c r="WSO35"/>
      <c r="WSP35" s="20"/>
      <c r="WSQ35"/>
      <c r="WSR35" s="20"/>
      <c r="WSS35"/>
      <c r="WST35" s="20"/>
      <c r="WSU35"/>
      <c r="WSV35" s="20"/>
      <c r="WSW35"/>
      <c r="WSX35" s="20"/>
      <c r="WSY35"/>
      <c r="WSZ35" s="20"/>
      <c r="WTA35"/>
      <c r="WTB35" s="20"/>
      <c r="WTC35"/>
      <c r="WTD35" s="20"/>
      <c r="WTE35"/>
      <c r="WTF35" s="20"/>
      <c r="WTG35"/>
      <c r="WTH35" s="20"/>
      <c r="WTI35"/>
      <c r="WTJ35" s="20"/>
      <c r="WTK35"/>
      <c r="WTL35" s="20"/>
      <c r="WTM35"/>
      <c r="WTN35" s="20"/>
      <c r="WTO35"/>
      <c r="WTP35" s="20"/>
      <c r="WTQ35"/>
      <c r="WTR35" s="20"/>
      <c r="WTS35"/>
      <c r="WTT35" s="20"/>
      <c r="WTU35"/>
      <c r="WTV35" s="20"/>
      <c r="WTW35"/>
      <c r="WTX35" s="20"/>
      <c r="WTY35"/>
      <c r="WTZ35" s="20"/>
      <c r="WUA35"/>
      <c r="WUB35" s="20"/>
      <c r="WUC35"/>
      <c r="WUD35" s="20"/>
      <c r="WUE35"/>
      <c r="WUF35" s="20"/>
      <c r="WUG35"/>
      <c r="WUH35" s="20"/>
      <c r="WUI35"/>
      <c r="WUJ35" s="20"/>
      <c r="WUK35"/>
      <c r="WUL35" s="20"/>
      <c r="WUM35"/>
      <c r="WUN35" s="20"/>
      <c r="WUO35"/>
      <c r="WUP35" s="20"/>
      <c r="WUQ35"/>
      <c r="WUR35" s="20"/>
      <c r="WUS35"/>
      <c r="WUT35" s="20"/>
      <c r="WUU35"/>
      <c r="WUV35" s="20"/>
      <c r="WUW35"/>
      <c r="WUX35" s="20"/>
      <c r="WUY35"/>
      <c r="WUZ35" s="20"/>
      <c r="WVA35"/>
      <c r="WVB35" s="20"/>
      <c r="WVC35"/>
      <c r="WVD35" s="20"/>
      <c r="WVE35"/>
      <c r="WVF35" s="20"/>
      <c r="WVG35"/>
      <c r="WVH35" s="20"/>
      <c r="WVI35"/>
      <c r="WVJ35" s="20"/>
      <c r="WVK35"/>
      <c r="WVL35" s="20"/>
      <c r="WVM35"/>
      <c r="WVN35" s="20"/>
      <c r="WVO35"/>
      <c r="WVP35" s="20"/>
      <c r="WVQ35"/>
      <c r="WVR35" s="20"/>
      <c r="WVS35"/>
      <c r="WVT35" s="20"/>
      <c r="WVU35"/>
      <c r="WVV35" s="20"/>
      <c r="WVW35"/>
      <c r="WVX35" s="20"/>
      <c r="WVY35"/>
      <c r="WVZ35" s="20"/>
      <c r="WWA35"/>
      <c r="WWB35" s="20"/>
      <c r="WWC35"/>
      <c r="WWD35" s="20"/>
      <c r="WWE35"/>
      <c r="WWF35" s="20"/>
      <c r="WWG35"/>
      <c r="WWH35" s="20"/>
      <c r="WWI35"/>
      <c r="WWJ35" s="20"/>
      <c r="WWK35"/>
      <c r="WWL35" s="20"/>
      <c r="WWM35"/>
      <c r="WWN35" s="20"/>
      <c r="WWO35"/>
      <c r="WWP35" s="20"/>
      <c r="WWQ35"/>
      <c r="WWR35" s="20"/>
      <c r="WWS35"/>
      <c r="WWT35" s="20"/>
      <c r="WWU35"/>
      <c r="WWV35" s="20"/>
      <c r="WWW35"/>
      <c r="WWX35" s="20"/>
      <c r="WWY35"/>
      <c r="WWZ35" s="20"/>
      <c r="WXA35"/>
      <c r="WXB35" s="20"/>
      <c r="WXC35"/>
      <c r="WXD35" s="20"/>
      <c r="WXE35"/>
      <c r="WXF35" s="20"/>
      <c r="WXG35"/>
      <c r="WXH35" s="20"/>
      <c r="WXI35"/>
      <c r="WXJ35" s="20"/>
      <c r="WXK35"/>
      <c r="WXL35" s="20"/>
      <c r="WXM35"/>
      <c r="WXN35" s="20"/>
      <c r="WXO35"/>
      <c r="WXP35" s="20"/>
      <c r="WXQ35"/>
      <c r="WXR35" s="20"/>
      <c r="WXS35"/>
      <c r="WXT35" s="20"/>
      <c r="WXU35"/>
      <c r="WXV35" s="20"/>
      <c r="WXW35"/>
      <c r="WXX35" s="20"/>
      <c r="WXY35"/>
      <c r="WXZ35" s="20"/>
      <c r="WYA35"/>
      <c r="WYB35" s="20"/>
      <c r="WYC35"/>
      <c r="WYD35" s="20"/>
      <c r="WYE35"/>
      <c r="WYF35" s="20"/>
      <c r="WYG35"/>
      <c r="WYH35" s="20"/>
      <c r="WYI35"/>
      <c r="WYJ35" s="20"/>
      <c r="WYK35"/>
      <c r="WYL35" s="20"/>
      <c r="WYM35"/>
      <c r="WYN35" s="20"/>
      <c r="WYO35"/>
      <c r="WYP35" s="20"/>
      <c r="WYQ35"/>
      <c r="WYR35" s="20"/>
      <c r="WYS35"/>
      <c r="WYT35" s="20"/>
      <c r="WYU35"/>
      <c r="WYV35" s="20"/>
      <c r="WYW35"/>
      <c r="WYX35" s="20"/>
      <c r="WYY35"/>
      <c r="WYZ35" s="20"/>
      <c r="WZA35"/>
      <c r="WZB35" s="20"/>
      <c r="WZC35"/>
      <c r="WZD35" s="20"/>
      <c r="WZE35"/>
      <c r="WZF35" s="20"/>
      <c r="WZG35"/>
      <c r="WZH35" s="20"/>
      <c r="WZI35"/>
      <c r="WZJ35" s="20"/>
      <c r="WZK35"/>
      <c r="WZL35" s="20"/>
      <c r="WZM35"/>
      <c r="WZN35" s="20"/>
      <c r="WZO35"/>
      <c r="WZP35" s="20"/>
      <c r="WZQ35"/>
      <c r="WZR35" s="20"/>
      <c r="WZS35"/>
      <c r="WZT35" s="20"/>
      <c r="WZU35"/>
      <c r="WZV35" s="20"/>
      <c r="WZW35"/>
      <c r="WZX35" s="20"/>
      <c r="WZY35"/>
      <c r="WZZ35" s="20"/>
      <c r="XAA35"/>
      <c r="XAB35" s="20"/>
      <c r="XAC35"/>
      <c r="XAD35" s="20"/>
      <c r="XAE35"/>
      <c r="XAF35" s="20"/>
      <c r="XAG35"/>
      <c r="XAH35" s="20"/>
      <c r="XAI35"/>
      <c r="XAJ35" s="20"/>
      <c r="XAK35"/>
      <c r="XAL35" s="20"/>
      <c r="XAM35"/>
      <c r="XAN35" s="20"/>
      <c r="XAO35"/>
      <c r="XAP35" s="20"/>
      <c r="XAQ35"/>
      <c r="XAR35" s="20"/>
      <c r="XAS35"/>
      <c r="XAT35" s="20"/>
      <c r="XAU35"/>
      <c r="XAV35" s="20"/>
      <c r="XAW35"/>
      <c r="XAX35" s="20"/>
      <c r="XAY35"/>
      <c r="XAZ35" s="20"/>
      <c r="XBA35"/>
      <c r="XBB35" s="20"/>
      <c r="XBC35"/>
      <c r="XBD35" s="20"/>
      <c r="XBE35"/>
      <c r="XBF35" s="20"/>
      <c r="XBG35"/>
      <c r="XBH35" s="20"/>
      <c r="XBI35"/>
      <c r="XBJ35" s="20"/>
      <c r="XBK35"/>
      <c r="XBL35" s="20"/>
      <c r="XBM35"/>
      <c r="XBN35" s="20"/>
      <c r="XBO35"/>
      <c r="XBP35" s="20"/>
      <c r="XBQ35"/>
      <c r="XBR35" s="20"/>
      <c r="XBS35"/>
      <c r="XBT35" s="20"/>
      <c r="XBU35"/>
      <c r="XBV35" s="20"/>
      <c r="XBW35"/>
      <c r="XBX35" s="20"/>
      <c r="XBY35"/>
      <c r="XBZ35" s="20"/>
      <c r="XCA35"/>
      <c r="XCB35" s="20"/>
      <c r="XCC35"/>
      <c r="XCD35" s="20"/>
      <c r="XCE35"/>
      <c r="XCF35" s="20"/>
      <c r="XCG35"/>
      <c r="XCH35" s="20"/>
      <c r="XCI35"/>
      <c r="XCJ35" s="20"/>
      <c r="XCK35"/>
      <c r="XCL35" s="20"/>
      <c r="XCM35"/>
      <c r="XCN35" s="20"/>
      <c r="XCO35"/>
      <c r="XCP35" s="20"/>
      <c r="XCQ35"/>
      <c r="XCR35" s="20"/>
      <c r="XCS35"/>
      <c r="XCT35" s="20"/>
      <c r="XCU35"/>
      <c r="XCV35" s="20"/>
      <c r="XCW35"/>
      <c r="XCX35" s="20"/>
      <c r="XCY35"/>
      <c r="XCZ35" s="20"/>
      <c r="XDA35"/>
      <c r="XDB35" s="20"/>
      <c r="XDC35"/>
      <c r="XDD35" s="20"/>
      <c r="XDE35"/>
      <c r="XDF35" s="20"/>
      <c r="XDG35"/>
      <c r="XDH35" s="20"/>
      <c r="XDI35"/>
      <c r="XDJ35" s="20"/>
      <c r="XDK35"/>
      <c r="XDL35" s="20"/>
      <c r="XDM35"/>
      <c r="XDN35" s="20"/>
      <c r="XDO35"/>
      <c r="XDP35" s="20"/>
      <c r="XDQ35"/>
      <c r="XDR35" s="20"/>
      <c r="XDS35"/>
      <c r="XDT35" s="20"/>
      <c r="XDU35"/>
      <c r="XDV35" s="20"/>
      <c r="XDW35"/>
      <c r="XDX35" s="20"/>
      <c r="XDY35"/>
      <c r="XDZ35" s="20"/>
      <c r="XEA35"/>
      <c r="XEB35" s="20"/>
      <c r="XEC35"/>
      <c r="XED35" s="20"/>
      <c r="XEE35"/>
      <c r="XEF35" s="20"/>
      <c r="XEG35"/>
      <c r="XEH35" s="20"/>
      <c r="XEI35"/>
      <c r="XEJ35" s="20"/>
      <c r="XEK35"/>
      <c r="XEL35" s="20"/>
      <c r="XEM35"/>
      <c r="XEN35" s="20"/>
      <c r="XEO35"/>
      <c r="XEP35" s="20"/>
      <c r="XEQ35"/>
      <c r="XER35" s="20"/>
      <c r="XES35"/>
      <c r="XET35" s="20"/>
      <c r="XEU35"/>
      <c r="XEV35" s="20"/>
      <c r="XEW35"/>
      <c r="XEX35" s="20"/>
      <c r="XEY35"/>
      <c r="XEZ35" s="20"/>
      <c r="XFA35"/>
    </row>
    <row r="36" spans="1:16381" ht="18.5" x14ac:dyDescent="0.45">
      <c r="A36" s="20"/>
      <c r="B36" s="145" t="s">
        <v>58</v>
      </c>
      <c r="C36" s="146" t="s">
        <v>606</v>
      </c>
      <c r="D36" s="147">
        <f>'4. Level AA Evaluation'!C199</f>
        <v>0</v>
      </c>
      <c r="E36" s="147">
        <f>'4. Level AA Evaluation'!C200</f>
        <v>0</v>
      </c>
      <c r="F36" s="147">
        <f>'4. Level AA Evaluation'!C201</f>
        <v>0</v>
      </c>
      <c r="G36" s="20"/>
      <c r="H36"/>
      <c r="I36" s="20"/>
      <c r="J36"/>
      <c r="K36"/>
      <c r="L36" s="20"/>
      <c r="M36"/>
      <c r="N36" s="20"/>
      <c r="O36"/>
      <c r="P36" s="20"/>
      <c r="Q36"/>
      <c r="R36" s="20"/>
      <c r="S36"/>
      <c r="T36" s="20"/>
      <c r="U36"/>
      <c r="V36" s="20"/>
      <c r="W36"/>
      <c r="X36" s="20"/>
      <c r="Y36"/>
      <c r="Z36" s="20"/>
      <c r="AA36"/>
      <c r="AB36" s="20"/>
      <c r="AC36"/>
      <c r="AD36" s="20"/>
      <c r="AE36"/>
      <c r="AF36" s="20"/>
      <c r="AG36"/>
      <c r="AH36" s="20"/>
      <c r="AI36"/>
      <c r="AJ36" s="20"/>
      <c r="AK36"/>
      <c r="AL36" s="20"/>
      <c r="AM36"/>
      <c r="AN36" s="20"/>
      <c r="AO36"/>
      <c r="AP36" s="20"/>
      <c r="AQ36"/>
      <c r="AR36" s="20"/>
      <c r="AS36"/>
      <c r="AT36" s="20"/>
      <c r="AU36"/>
      <c r="AV36" s="20"/>
      <c r="AW36"/>
      <c r="AX36" s="20"/>
      <c r="AY36"/>
      <c r="AZ36" s="20"/>
      <c r="BA36"/>
      <c r="BB36" s="20"/>
      <c r="BC36"/>
      <c r="BD36" s="20"/>
      <c r="BE36"/>
      <c r="BF36" s="20"/>
      <c r="BG36"/>
      <c r="BH36" s="20"/>
      <c r="BI36"/>
      <c r="BJ36" s="20"/>
      <c r="BK36"/>
      <c r="BL36" s="20"/>
      <c r="BM36"/>
      <c r="BN36" s="20"/>
      <c r="BO36"/>
      <c r="BP36" s="20"/>
      <c r="BQ36"/>
      <c r="BR36" s="20"/>
      <c r="BS36"/>
      <c r="BT36" s="20"/>
      <c r="BU36"/>
      <c r="BV36" s="20"/>
      <c r="BW36"/>
      <c r="BX36" s="20"/>
      <c r="BY36"/>
      <c r="BZ36" s="20"/>
      <c r="CA36"/>
      <c r="CB36" s="20"/>
      <c r="CC36"/>
      <c r="CD36" s="20"/>
      <c r="CE36"/>
      <c r="CF36" s="20"/>
      <c r="CG36"/>
      <c r="CH36" s="20"/>
      <c r="CI36"/>
      <c r="CJ36" s="20"/>
      <c r="CK36"/>
      <c r="CL36" s="20"/>
      <c r="CM36"/>
      <c r="CN36" s="20"/>
      <c r="CO36"/>
      <c r="CP36" s="20"/>
      <c r="CQ36"/>
      <c r="CR36" s="20"/>
      <c r="CS36"/>
      <c r="CT36" s="20"/>
      <c r="CU36"/>
      <c r="CV36" s="20"/>
      <c r="CW36"/>
      <c r="CX36" s="20"/>
      <c r="CY36"/>
      <c r="CZ36" s="20"/>
      <c r="DA36"/>
      <c r="DB36" s="20"/>
      <c r="DC36"/>
      <c r="DD36" s="20"/>
      <c r="DE36"/>
      <c r="DF36" s="20"/>
      <c r="DG36"/>
      <c r="DH36" s="20"/>
      <c r="DI36"/>
      <c r="DJ36" s="20"/>
      <c r="DK36"/>
      <c r="DL36" s="20"/>
      <c r="DM36"/>
      <c r="DN36" s="20"/>
      <c r="DO36"/>
      <c r="DP36" s="20"/>
      <c r="DQ36"/>
      <c r="DR36" s="20"/>
      <c r="DS36"/>
      <c r="DT36" s="20"/>
      <c r="DU36"/>
      <c r="DV36" s="20"/>
      <c r="DW36"/>
      <c r="DX36" s="20"/>
      <c r="DY36"/>
      <c r="DZ36" s="20"/>
      <c r="EA36"/>
      <c r="EB36" s="20"/>
      <c r="EC36"/>
      <c r="ED36" s="20"/>
      <c r="EE36"/>
      <c r="EF36" s="20"/>
      <c r="EG36"/>
      <c r="EH36" s="20"/>
      <c r="EI36"/>
      <c r="EJ36" s="20"/>
      <c r="EK36"/>
      <c r="EL36" s="20"/>
      <c r="EM36"/>
      <c r="EN36" s="20"/>
      <c r="EO36"/>
      <c r="EP36" s="20"/>
      <c r="EQ36"/>
      <c r="ER36" s="20"/>
      <c r="ES36"/>
      <c r="ET36" s="20"/>
      <c r="EU36"/>
      <c r="EV36" s="20"/>
      <c r="EW36"/>
      <c r="EX36" s="20"/>
      <c r="EY36"/>
      <c r="EZ36" s="20"/>
      <c r="FA36"/>
      <c r="FB36" s="20"/>
      <c r="FC36"/>
      <c r="FD36" s="20"/>
      <c r="FE36"/>
      <c r="FF36" s="20"/>
      <c r="FG36"/>
      <c r="FH36" s="20"/>
      <c r="FI36"/>
      <c r="FJ36" s="20"/>
      <c r="FK36"/>
      <c r="FL36" s="20"/>
      <c r="FM36"/>
      <c r="FN36" s="20"/>
      <c r="FO36"/>
      <c r="FP36" s="20"/>
      <c r="FQ36"/>
      <c r="FR36" s="20"/>
      <c r="FS36"/>
      <c r="FT36" s="20"/>
      <c r="FU36"/>
      <c r="FV36" s="20"/>
      <c r="FW36"/>
      <c r="FX36" s="20"/>
      <c r="FY36"/>
      <c r="FZ36" s="20"/>
      <c r="GA36"/>
      <c r="GB36" s="20"/>
      <c r="GC36"/>
      <c r="GD36" s="20"/>
      <c r="GE36"/>
      <c r="GF36" s="20"/>
      <c r="GG36"/>
      <c r="GH36" s="20"/>
      <c r="GI36"/>
      <c r="GJ36" s="20"/>
      <c r="GK36"/>
      <c r="GL36" s="20"/>
      <c r="GM36"/>
      <c r="GN36" s="20"/>
      <c r="GO36"/>
      <c r="GP36" s="20"/>
      <c r="GQ36"/>
      <c r="GR36" s="20"/>
      <c r="GS36"/>
      <c r="GT36" s="20"/>
      <c r="GU36"/>
      <c r="GV36" s="20"/>
      <c r="GW36"/>
      <c r="GX36" s="20"/>
      <c r="GY36"/>
      <c r="GZ36" s="20"/>
      <c r="HA36"/>
      <c r="HB36" s="20"/>
      <c r="HC36"/>
      <c r="HD36" s="20"/>
      <c r="HE36"/>
      <c r="HF36" s="20"/>
      <c r="HG36"/>
      <c r="HH36" s="20"/>
      <c r="HI36"/>
      <c r="HJ36" s="20"/>
      <c r="HK36"/>
      <c r="HL36" s="20"/>
      <c r="HM36"/>
      <c r="HN36" s="20"/>
      <c r="HO36"/>
      <c r="HP36" s="20"/>
      <c r="HQ36"/>
      <c r="HR36" s="20"/>
      <c r="HS36"/>
      <c r="HT36" s="20"/>
      <c r="HU36"/>
      <c r="HV36" s="20"/>
      <c r="HW36"/>
      <c r="HX36" s="20"/>
      <c r="HY36"/>
      <c r="HZ36" s="20"/>
      <c r="IA36"/>
      <c r="IB36" s="20"/>
      <c r="IC36"/>
      <c r="ID36" s="20"/>
      <c r="IE36"/>
      <c r="IF36" s="20"/>
      <c r="IG36"/>
      <c r="IH36" s="20"/>
      <c r="II36"/>
      <c r="IJ36" s="20"/>
      <c r="IK36"/>
      <c r="IL36" s="20"/>
      <c r="IM36"/>
      <c r="IN36" s="20"/>
      <c r="IO36"/>
      <c r="IP36" s="20"/>
      <c r="IQ36"/>
      <c r="IR36" s="20"/>
      <c r="IS36"/>
      <c r="IT36" s="20"/>
      <c r="IU36"/>
      <c r="IV36" s="20"/>
      <c r="IW36"/>
      <c r="IX36" s="20"/>
      <c r="IY36"/>
      <c r="IZ36" s="20"/>
      <c r="JA36"/>
      <c r="JB36" s="20"/>
      <c r="JC36"/>
      <c r="JD36" s="20"/>
      <c r="JE36"/>
      <c r="JF36" s="20"/>
      <c r="JG36"/>
      <c r="JH36" s="20"/>
      <c r="JI36"/>
      <c r="JJ36" s="20"/>
      <c r="JK36"/>
      <c r="JL36" s="20"/>
      <c r="JM36"/>
      <c r="JN36" s="20"/>
      <c r="JO36"/>
      <c r="JP36" s="20"/>
      <c r="JQ36"/>
      <c r="JR36" s="20"/>
      <c r="JS36"/>
      <c r="JT36" s="20"/>
      <c r="JU36"/>
      <c r="JV36" s="20"/>
      <c r="JW36"/>
      <c r="JX36" s="20"/>
      <c r="JY36"/>
      <c r="JZ36" s="20"/>
      <c r="KA36"/>
      <c r="KB36" s="20"/>
      <c r="KC36"/>
      <c r="KD36" s="20"/>
      <c r="KE36"/>
      <c r="KF36" s="20"/>
      <c r="KG36"/>
      <c r="KH36" s="20"/>
      <c r="KI36"/>
      <c r="KJ36" s="20"/>
      <c r="KK36"/>
      <c r="KL36" s="20"/>
      <c r="KM36"/>
      <c r="KN36" s="20"/>
      <c r="KO36"/>
      <c r="KP36" s="20"/>
      <c r="KQ36"/>
      <c r="KR36" s="20"/>
      <c r="KS36"/>
      <c r="KT36" s="20"/>
      <c r="KU36"/>
      <c r="KV36" s="20"/>
      <c r="KW36"/>
      <c r="KX36" s="20"/>
      <c r="KY36"/>
      <c r="KZ36" s="20"/>
      <c r="LA36"/>
      <c r="LB36" s="20"/>
      <c r="LC36"/>
      <c r="LD36" s="20"/>
      <c r="LE36"/>
      <c r="LF36" s="20"/>
      <c r="LG36"/>
      <c r="LH36" s="20"/>
      <c r="LI36"/>
      <c r="LJ36" s="20"/>
      <c r="LK36"/>
      <c r="LL36" s="20"/>
      <c r="LM36"/>
      <c r="LN36" s="20"/>
      <c r="LO36"/>
      <c r="LP36" s="20"/>
      <c r="LQ36"/>
      <c r="LR36" s="20"/>
      <c r="LS36"/>
      <c r="LT36" s="20"/>
      <c r="LU36"/>
      <c r="LV36" s="20"/>
      <c r="LW36"/>
      <c r="LX36" s="20"/>
      <c r="LY36"/>
      <c r="LZ36" s="20"/>
      <c r="MA36"/>
      <c r="MB36" s="20"/>
      <c r="MC36"/>
      <c r="MD36" s="20"/>
      <c r="ME36"/>
      <c r="MF36" s="20"/>
      <c r="MG36"/>
      <c r="MH36" s="20"/>
      <c r="MI36"/>
      <c r="MJ36" s="20"/>
      <c r="MK36"/>
      <c r="ML36" s="20"/>
      <c r="MM36"/>
      <c r="MN36" s="20"/>
      <c r="MO36"/>
      <c r="MP36" s="20"/>
      <c r="MQ36"/>
      <c r="MR36" s="20"/>
      <c r="MS36"/>
      <c r="MT36" s="20"/>
      <c r="MU36"/>
      <c r="MV36" s="20"/>
      <c r="MW36"/>
      <c r="MX36" s="20"/>
      <c r="MY36"/>
      <c r="MZ36" s="20"/>
      <c r="NA36"/>
      <c r="NB36" s="20"/>
      <c r="NC36"/>
      <c r="ND36" s="20"/>
      <c r="NE36"/>
      <c r="NF36" s="20"/>
      <c r="NG36"/>
      <c r="NH36" s="20"/>
      <c r="NI36"/>
      <c r="NJ36" s="20"/>
      <c r="NK36"/>
      <c r="NL36" s="20"/>
      <c r="NM36"/>
      <c r="NN36" s="20"/>
      <c r="NO36"/>
      <c r="NP36" s="20"/>
      <c r="NQ36"/>
      <c r="NR36" s="20"/>
      <c r="NS36"/>
      <c r="NT36" s="20"/>
      <c r="NU36"/>
      <c r="NV36" s="20"/>
      <c r="NW36"/>
      <c r="NX36" s="20"/>
      <c r="NY36"/>
      <c r="NZ36" s="20"/>
      <c r="OA36"/>
      <c r="OB36" s="20"/>
      <c r="OC36"/>
      <c r="OD36" s="20"/>
      <c r="OE36"/>
      <c r="OF36" s="20"/>
      <c r="OG36"/>
      <c r="OH36" s="20"/>
      <c r="OI36"/>
      <c r="OJ36" s="20"/>
      <c r="OK36"/>
      <c r="OL36" s="20"/>
      <c r="OM36"/>
      <c r="ON36" s="20"/>
      <c r="OO36"/>
      <c r="OP36" s="20"/>
      <c r="OQ36"/>
      <c r="OR36" s="20"/>
      <c r="OS36"/>
      <c r="OT36" s="20"/>
      <c r="OU36"/>
      <c r="OV36" s="20"/>
      <c r="OW36"/>
      <c r="OX36" s="20"/>
      <c r="OY36"/>
      <c r="OZ36" s="20"/>
      <c r="PA36"/>
      <c r="PB36" s="20"/>
      <c r="PC36"/>
      <c r="PD36" s="20"/>
      <c r="PE36"/>
      <c r="PF36" s="20"/>
      <c r="PG36"/>
      <c r="PH36" s="20"/>
      <c r="PI36"/>
      <c r="PJ36" s="20"/>
      <c r="PK36"/>
      <c r="PL36" s="20"/>
      <c r="PM36"/>
      <c r="PN36" s="20"/>
      <c r="PO36"/>
      <c r="PP36" s="20"/>
      <c r="PQ36"/>
      <c r="PR36" s="20"/>
      <c r="PS36"/>
      <c r="PT36" s="20"/>
      <c r="PU36"/>
      <c r="PV36" s="20"/>
      <c r="PW36"/>
      <c r="PX36" s="20"/>
      <c r="PY36"/>
      <c r="PZ36" s="20"/>
      <c r="QA36"/>
      <c r="QB36" s="20"/>
      <c r="QC36"/>
      <c r="QD36" s="20"/>
      <c r="QE36"/>
      <c r="QF36" s="20"/>
      <c r="QG36"/>
      <c r="QH36" s="20"/>
      <c r="QI36"/>
      <c r="QJ36" s="20"/>
      <c r="QK36"/>
      <c r="QL36" s="20"/>
      <c r="QM36"/>
      <c r="QN36" s="20"/>
      <c r="QO36"/>
      <c r="QP36" s="20"/>
      <c r="QQ36"/>
      <c r="QR36" s="20"/>
      <c r="QS36"/>
      <c r="QT36" s="20"/>
      <c r="QU36"/>
      <c r="QV36" s="20"/>
      <c r="QW36"/>
      <c r="QX36" s="20"/>
      <c r="QY36"/>
      <c r="QZ36" s="20"/>
      <c r="RA36"/>
      <c r="RB36" s="20"/>
      <c r="RC36"/>
      <c r="RD36" s="20"/>
      <c r="RE36"/>
      <c r="RF36" s="20"/>
      <c r="RG36"/>
      <c r="RH36" s="20"/>
      <c r="RI36"/>
      <c r="RJ36" s="20"/>
      <c r="RK36"/>
      <c r="RL36" s="20"/>
      <c r="RM36"/>
      <c r="RN36" s="20"/>
      <c r="RO36"/>
      <c r="RP36" s="20"/>
      <c r="RQ36"/>
      <c r="RR36" s="20"/>
      <c r="RS36"/>
      <c r="RT36" s="20"/>
      <c r="RU36"/>
      <c r="RV36" s="20"/>
      <c r="RW36"/>
      <c r="RX36" s="20"/>
      <c r="RY36"/>
      <c r="RZ36" s="20"/>
      <c r="SA36"/>
      <c r="SB36" s="20"/>
      <c r="SC36"/>
      <c r="SD36" s="20"/>
      <c r="SE36"/>
      <c r="SF36" s="20"/>
      <c r="SG36"/>
      <c r="SH36" s="20"/>
      <c r="SI36"/>
      <c r="SJ36" s="20"/>
      <c r="SK36"/>
      <c r="SL36" s="20"/>
      <c r="SM36"/>
      <c r="SN36" s="20"/>
      <c r="SO36"/>
      <c r="SP36" s="20"/>
      <c r="SQ36"/>
      <c r="SR36" s="20"/>
      <c r="SS36"/>
      <c r="ST36" s="20"/>
      <c r="SU36"/>
      <c r="SV36" s="20"/>
      <c r="SW36"/>
      <c r="SX36" s="20"/>
      <c r="SY36"/>
      <c r="SZ36" s="20"/>
      <c r="TA36"/>
      <c r="TB36" s="20"/>
      <c r="TC36"/>
      <c r="TD36" s="20"/>
      <c r="TE36"/>
      <c r="TF36" s="20"/>
      <c r="TG36"/>
      <c r="TH36" s="20"/>
      <c r="TI36"/>
      <c r="TJ36" s="20"/>
      <c r="TK36"/>
      <c r="TL36" s="20"/>
      <c r="TM36"/>
      <c r="TN36" s="20"/>
      <c r="TO36"/>
      <c r="TP36" s="20"/>
      <c r="TQ36"/>
      <c r="TR36" s="20"/>
      <c r="TS36"/>
      <c r="TT36" s="20"/>
      <c r="TU36"/>
      <c r="TV36" s="20"/>
      <c r="TW36"/>
      <c r="TX36" s="20"/>
      <c r="TY36"/>
      <c r="TZ36" s="20"/>
      <c r="UA36"/>
      <c r="UB36" s="20"/>
      <c r="UC36"/>
      <c r="UD36" s="20"/>
      <c r="UE36"/>
      <c r="UF36" s="20"/>
      <c r="UG36"/>
      <c r="UH36" s="20"/>
      <c r="UI36"/>
      <c r="UJ36" s="20"/>
      <c r="UK36"/>
      <c r="UL36" s="20"/>
      <c r="UM36"/>
      <c r="UN36" s="20"/>
      <c r="UO36"/>
      <c r="UP36" s="20"/>
      <c r="UQ36"/>
      <c r="UR36" s="20"/>
      <c r="US36"/>
      <c r="UT36" s="20"/>
      <c r="UU36"/>
      <c r="UV36" s="20"/>
      <c r="UW36"/>
      <c r="UX36" s="20"/>
      <c r="UY36"/>
      <c r="UZ36" s="20"/>
      <c r="VA36"/>
      <c r="VB36" s="20"/>
      <c r="VC36"/>
      <c r="VD36" s="20"/>
      <c r="VE36"/>
      <c r="VF36" s="20"/>
      <c r="VG36"/>
      <c r="VH36" s="20"/>
      <c r="VI36"/>
      <c r="VJ36" s="20"/>
      <c r="VK36"/>
      <c r="VL36" s="20"/>
      <c r="VM36"/>
      <c r="VN36" s="20"/>
      <c r="VO36"/>
      <c r="VP36" s="20"/>
      <c r="VQ36"/>
      <c r="VR36" s="20"/>
      <c r="VS36"/>
      <c r="VT36" s="20"/>
      <c r="VU36"/>
      <c r="VV36" s="20"/>
      <c r="VW36"/>
      <c r="VX36" s="20"/>
      <c r="VY36"/>
      <c r="VZ36" s="20"/>
      <c r="WA36"/>
      <c r="WB36" s="20"/>
      <c r="WC36"/>
      <c r="WD36" s="20"/>
      <c r="WE36"/>
      <c r="WF36" s="20"/>
      <c r="WG36"/>
      <c r="WH36" s="20"/>
      <c r="WI36"/>
      <c r="WJ36" s="20"/>
      <c r="WK36"/>
      <c r="WL36" s="20"/>
      <c r="WM36"/>
      <c r="WN36" s="20"/>
      <c r="WO36"/>
      <c r="WP36" s="20"/>
      <c r="WQ36"/>
      <c r="WR36" s="20"/>
      <c r="WS36"/>
      <c r="WT36" s="20"/>
      <c r="WU36"/>
      <c r="WV36" s="20"/>
      <c r="WW36"/>
      <c r="WX36" s="20"/>
      <c r="WY36"/>
      <c r="WZ36" s="20"/>
      <c r="XA36"/>
      <c r="XB36" s="20"/>
      <c r="XC36"/>
      <c r="XD36" s="20"/>
      <c r="XE36"/>
      <c r="XF36" s="20"/>
      <c r="XG36"/>
      <c r="XH36" s="20"/>
      <c r="XI36"/>
      <c r="XJ36" s="20"/>
      <c r="XK36"/>
      <c r="XL36" s="20"/>
      <c r="XM36"/>
      <c r="XN36" s="20"/>
      <c r="XO36"/>
      <c r="XP36" s="20"/>
      <c r="XQ36"/>
      <c r="XR36" s="20"/>
      <c r="XS36"/>
      <c r="XT36" s="20"/>
      <c r="XU36"/>
      <c r="XV36" s="20"/>
      <c r="XW36"/>
      <c r="XX36" s="20"/>
      <c r="XY36"/>
      <c r="XZ36" s="20"/>
      <c r="YA36"/>
      <c r="YB36" s="20"/>
      <c r="YC36"/>
      <c r="YD36" s="20"/>
      <c r="YE36"/>
      <c r="YF36" s="20"/>
      <c r="YG36"/>
      <c r="YH36" s="20"/>
      <c r="YI36"/>
      <c r="YJ36" s="20"/>
      <c r="YK36"/>
      <c r="YL36" s="20"/>
      <c r="YM36"/>
      <c r="YN36" s="20"/>
      <c r="YO36"/>
      <c r="YP36" s="20"/>
      <c r="YQ36"/>
      <c r="YR36" s="20"/>
      <c r="YS36"/>
      <c r="YT36" s="20"/>
      <c r="YU36"/>
      <c r="YV36" s="20"/>
      <c r="YW36"/>
      <c r="YX36" s="20"/>
      <c r="YY36"/>
      <c r="YZ36" s="20"/>
      <c r="ZA36"/>
      <c r="ZB36" s="20"/>
      <c r="ZC36"/>
      <c r="ZD36" s="20"/>
      <c r="ZE36"/>
      <c r="ZF36" s="20"/>
      <c r="ZG36"/>
      <c r="ZH36" s="20"/>
      <c r="ZI36"/>
      <c r="ZJ36" s="20"/>
      <c r="ZK36"/>
      <c r="ZL36" s="20"/>
      <c r="ZM36"/>
      <c r="ZN36" s="20"/>
      <c r="ZO36"/>
      <c r="ZP36" s="20"/>
      <c r="ZQ36"/>
      <c r="ZR36" s="20"/>
      <c r="ZS36"/>
      <c r="ZT36" s="20"/>
      <c r="ZU36"/>
      <c r="ZV36" s="20"/>
      <c r="ZW36"/>
      <c r="ZX36" s="20"/>
      <c r="ZY36"/>
      <c r="ZZ36" s="20"/>
      <c r="AAA36"/>
      <c r="AAB36" s="20"/>
      <c r="AAC36"/>
      <c r="AAD36" s="20"/>
      <c r="AAE36"/>
      <c r="AAF36" s="20"/>
      <c r="AAG36"/>
      <c r="AAH36" s="20"/>
      <c r="AAI36"/>
      <c r="AAJ36" s="20"/>
      <c r="AAK36"/>
      <c r="AAL36" s="20"/>
      <c r="AAM36"/>
      <c r="AAN36" s="20"/>
      <c r="AAO36"/>
      <c r="AAP36" s="20"/>
      <c r="AAQ36"/>
      <c r="AAR36" s="20"/>
      <c r="AAS36"/>
      <c r="AAT36" s="20"/>
      <c r="AAU36"/>
      <c r="AAV36" s="20"/>
      <c r="AAW36"/>
      <c r="AAX36" s="20"/>
      <c r="AAY36"/>
      <c r="AAZ36" s="20"/>
      <c r="ABA36"/>
      <c r="ABB36" s="20"/>
      <c r="ABC36"/>
      <c r="ABD36" s="20"/>
      <c r="ABE36"/>
      <c r="ABF36" s="20"/>
      <c r="ABG36"/>
      <c r="ABH36" s="20"/>
      <c r="ABI36"/>
      <c r="ABJ36" s="20"/>
      <c r="ABK36"/>
      <c r="ABL36" s="20"/>
      <c r="ABM36"/>
      <c r="ABN36" s="20"/>
      <c r="ABO36"/>
      <c r="ABP36" s="20"/>
      <c r="ABQ36"/>
      <c r="ABR36" s="20"/>
      <c r="ABS36"/>
      <c r="ABT36" s="20"/>
      <c r="ABU36"/>
      <c r="ABV36" s="20"/>
      <c r="ABW36"/>
      <c r="ABX36" s="20"/>
      <c r="ABY36"/>
      <c r="ABZ36" s="20"/>
      <c r="ACA36"/>
      <c r="ACB36" s="20"/>
      <c r="ACC36"/>
      <c r="ACD36" s="20"/>
      <c r="ACE36"/>
      <c r="ACF36" s="20"/>
      <c r="ACG36"/>
      <c r="ACH36" s="20"/>
      <c r="ACI36"/>
      <c r="ACJ36" s="20"/>
      <c r="ACK36"/>
      <c r="ACL36" s="20"/>
      <c r="ACM36"/>
      <c r="ACN36" s="20"/>
      <c r="ACO36"/>
      <c r="ACP36" s="20"/>
      <c r="ACQ36"/>
      <c r="ACR36" s="20"/>
      <c r="ACS36"/>
      <c r="ACT36" s="20"/>
      <c r="ACU36"/>
      <c r="ACV36" s="20"/>
      <c r="ACW36"/>
      <c r="ACX36" s="20"/>
      <c r="ACY36"/>
      <c r="ACZ36" s="20"/>
      <c r="ADA36"/>
      <c r="ADB36" s="20"/>
      <c r="ADC36"/>
      <c r="ADD36" s="20"/>
      <c r="ADE36"/>
      <c r="ADF36" s="20"/>
      <c r="ADG36"/>
      <c r="ADH36" s="20"/>
      <c r="ADI36"/>
      <c r="ADJ36" s="20"/>
      <c r="ADK36"/>
      <c r="ADL36" s="20"/>
      <c r="ADM36"/>
      <c r="ADN36" s="20"/>
      <c r="ADO36"/>
      <c r="ADP36" s="20"/>
      <c r="ADQ36"/>
      <c r="ADR36" s="20"/>
      <c r="ADS36"/>
      <c r="ADT36" s="20"/>
      <c r="ADU36"/>
      <c r="ADV36" s="20"/>
      <c r="ADW36"/>
      <c r="ADX36" s="20"/>
      <c r="ADY36"/>
      <c r="ADZ36" s="20"/>
      <c r="AEA36"/>
      <c r="AEB36" s="20"/>
      <c r="AEC36"/>
      <c r="AED36" s="20"/>
      <c r="AEE36"/>
      <c r="AEF36" s="20"/>
      <c r="AEG36"/>
      <c r="AEH36" s="20"/>
      <c r="AEI36"/>
      <c r="AEJ36" s="20"/>
      <c r="AEK36"/>
      <c r="AEL36" s="20"/>
      <c r="AEM36"/>
      <c r="AEN36" s="20"/>
      <c r="AEO36"/>
      <c r="AEP36" s="20"/>
      <c r="AEQ36"/>
      <c r="AER36" s="20"/>
      <c r="AES36"/>
      <c r="AET36" s="20"/>
      <c r="AEU36"/>
      <c r="AEV36" s="20"/>
      <c r="AEW36"/>
      <c r="AEX36" s="20"/>
      <c r="AEY36"/>
      <c r="AEZ36" s="20"/>
      <c r="AFA36"/>
      <c r="AFB36" s="20"/>
      <c r="AFC36"/>
      <c r="AFD36" s="20"/>
      <c r="AFE36"/>
      <c r="AFF36" s="20"/>
      <c r="AFG36"/>
      <c r="AFH36" s="20"/>
      <c r="AFI36"/>
      <c r="AFJ36" s="20"/>
      <c r="AFK36"/>
      <c r="AFL36" s="20"/>
      <c r="AFM36"/>
      <c r="AFN36" s="20"/>
      <c r="AFO36"/>
      <c r="AFP36" s="20"/>
      <c r="AFQ36"/>
      <c r="AFR36" s="20"/>
      <c r="AFS36"/>
      <c r="AFT36" s="20"/>
      <c r="AFU36"/>
      <c r="AFV36" s="20"/>
      <c r="AFW36"/>
      <c r="AFX36" s="20"/>
      <c r="AFY36"/>
      <c r="AFZ36" s="20"/>
      <c r="AGA36"/>
      <c r="AGB36" s="20"/>
      <c r="AGC36"/>
      <c r="AGD36" s="20"/>
      <c r="AGE36"/>
      <c r="AGF36" s="20"/>
      <c r="AGG36"/>
      <c r="AGH36" s="20"/>
      <c r="AGI36"/>
      <c r="AGJ36" s="20"/>
      <c r="AGK36"/>
      <c r="AGL36" s="20"/>
      <c r="AGM36"/>
      <c r="AGN36" s="20"/>
      <c r="AGO36"/>
      <c r="AGP36" s="20"/>
      <c r="AGQ36"/>
      <c r="AGR36" s="20"/>
      <c r="AGS36"/>
      <c r="AGT36" s="20"/>
      <c r="AGU36"/>
      <c r="AGV36" s="20"/>
      <c r="AGW36"/>
      <c r="AGX36" s="20"/>
      <c r="AGY36"/>
      <c r="AGZ36" s="20"/>
      <c r="AHA36"/>
      <c r="AHB36" s="20"/>
      <c r="AHC36"/>
      <c r="AHD36" s="20"/>
      <c r="AHE36"/>
      <c r="AHF36" s="20"/>
      <c r="AHG36"/>
      <c r="AHH36" s="20"/>
      <c r="AHI36"/>
      <c r="AHJ36" s="20"/>
      <c r="AHK36"/>
      <c r="AHL36" s="20"/>
      <c r="AHM36"/>
      <c r="AHN36" s="20"/>
      <c r="AHO36"/>
      <c r="AHP36" s="20"/>
      <c r="AHQ36"/>
      <c r="AHR36" s="20"/>
      <c r="AHS36"/>
      <c r="AHT36" s="20"/>
      <c r="AHU36"/>
      <c r="AHV36" s="20"/>
      <c r="AHW36"/>
      <c r="AHX36" s="20"/>
      <c r="AHY36"/>
      <c r="AHZ36" s="20"/>
      <c r="AIA36"/>
      <c r="AIB36" s="20"/>
      <c r="AIC36"/>
      <c r="AID36" s="20"/>
      <c r="AIE36"/>
      <c r="AIF36" s="20"/>
      <c r="AIG36"/>
      <c r="AIH36" s="20"/>
      <c r="AII36"/>
      <c r="AIJ36" s="20"/>
      <c r="AIK36"/>
      <c r="AIL36" s="20"/>
      <c r="AIM36"/>
      <c r="AIN36" s="20"/>
      <c r="AIO36"/>
      <c r="AIP36" s="20"/>
      <c r="AIQ36"/>
      <c r="AIR36" s="20"/>
      <c r="AIS36"/>
      <c r="AIT36" s="20"/>
      <c r="AIU36"/>
      <c r="AIV36" s="20"/>
      <c r="AIW36"/>
      <c r="AIX36" s="20"/>
      <c r="AIY36"/>
      <c r="AIZ36" s="20"/>
      <c r="AJA36"/>
      <c r="AJB36" s="20"/>
      <c r="AJC36"/>
      <c r="AJD36" s="20"/>
      <c r="AJE36"/>
      <c r="AJF36" s="20"/>
      <c r="AJG36"/>
      <c r="AJH36" s="20"/>
      <c r="AJI36"/>
      <c r="AJJ36" s="20"/>
      <c r="AJK36"/>
      <c r="AJL36" s="20"/>
      <c r="AJM36"/>
      <c r="AJN36" s="20"/>
      <c r="AJO36"/>
      <c r="AJP36" s="20"/>
      <c r="AJQ36"/>
      <c r="AJR36" s="20"/>
      <c r="AJS36"/>
      <c r="AJT36" s="20"/>
      <c r="AJU36"/>
      <c r="AJV36" s="20"/>
      <c r="AJW36"/>
      <c r="AJX36" s="20"/>
      <c r="AJY36"/>
      <c r="AJZ36" s="20"/>
      <c r="AKA36"/>
      <c r="AKB36" s="20"/>
      <c r="AKC36"/>
      <c r="AKD36" s="20"/>
      <c r="AKE36"/>
      <c r="AKF36" s="20"/>
      <c r="AKG36"/>
      <c r="AKH36" s="20"/>
      <c r="AKI36"/>
      <c r="AKJ36" s="20"/>
      <c r="AKK36"/>
      <c r="AKL36" s="20"/>
      <c r="AKM36"/>
      <c r="AKN36" s="20"/>
      <c r="AKO36"/>
      <c r="AKP36" s="20"/>
      <c r="AKQ36"/>
      <c r="AKR36" s="20"/>
      <c r="AKS36"/>
      <c r="AKT36" s="20"/>
      <c r="AKU36"/>
      <c r="AKV36" s="20"/>
      <c r="AKW36"/>
      <c r="AKX36" s="20"/>
      <c r="AKY36"/>
      <c r="AKZ36" s="20"/>
      <c r="ALA36"/>
      <c r="ALB36" s="20"/>
      <c r="ALC36"/>
      <c r="ALD36" s="20"/>
      <c r="ALE36"/>
      <c r="ALF36" s="20"/>
      <c r="ALG36"/>
      <c r="ALH36" s="20"/>
      <c r="ALI36"/>
      <c r="ALJ36" s="20"/>
      <c r="ALK36"/>
      <c r="ALL36" s="20"/>
      <c r="ALM36"/>
      <c r="ALN36" s="20"/>
      <c r="ALO36"/>
      <c r="ALP36" s="20"/>
      <c r="ALQ36"/>
      <c r="ALR36" s="20"/>
      <c r="ALS36"/>
      <c r="ALT36" s="20"/>
      <c r="ALU36"/>
      <c r="ALV36" s="20"/>
      <c r="ALW36"/>
      <c r="ALX36" s="20"/>
      <c r="ALY36"/>
      <c r="ALZ36" s="20"/>
      <c r="AMA36"/>
      <c r="AMB36" s="20"/>
      <c r="AMC36"/>
      <c r="AMD36" s="20"/>
      <c r="AME36"/>
      <c r="AMF36" s="20"/>
      <c r="AMG36"/>
      <c r="AMH36" s="20"/>
      <c r="AMI36"/>
      <c r="AMJ36" s="20"/>
      <c r="AMK36"/>
      <c r="AML36" s="20"/>
      <c r="AMM36"/>
      <c r="AMN36" s="20"/>
      <c r="AMO36"/>
      <c r="AMP36" s="20"/>
      <c r="AMQ36"/>
      <c r="AMR36" s="20"/>
      <c r="AMS36"/>
      <c r="AMT36" s="20"/>
      <c r="AMU36"/>
      <c r="AMV36" s="20"/>
      <c r="AMW36"/>
      <c r="AMX36" s="20"/>
      <c r="AMY36"/>
      <c r="AMZ36" s="20"/>
      <c r="ANA36"/>
      <c r="ANB36" s="20"/>
      <c r="ANC36"/>
      <c r="AND36" s="20"/>
      <c r="ANE36"/>
      <c r="ANF36" s="20"/>
      <c r="ANG36"/>
      <c r="ANH36" s="20"/>
      <c r="ANI36"/>
      <c r="ANJ36" s="20"/>
      <c r="ANK36"/>
      <c r="ANL36" s="20"/>
      <c r="ANM36"/>
      <c r="ANN36" s="20"/>
      <c r="ANO36"/>
      <c r="ANP36" s="20"/>
      <c r="ANQ36"/>
      <c r="ANR36" s="20"/>
      <c r="ANS36"/>
      <c r="ANT36" s="20"/>
      <c r="ANU36"/>
      <c r="ANV36" s="20"/>
      <c r="ANW36"/>
      <c r="ANX36" s="20"/>
      <c r="ANY36"/>
      <c r="ANZ36" s="20"/>
      <c r="AOA36"/>
      <c r="AOB36" s="20"/>
      <c r="AOC36"/>
      <c r="AOD36" s="20"/>
      <c r="AOE36"/>
      <c r="AOF36" s="20"/>
      <c r="AOG36"/>
      <c r="AOH36" s="20"/>
      <c r="AOI36"/>
      <c r="AOJ36" s="20"/>
      <c r="AOK36"/>
      <c r="AOL36" s="20"/>
      <c r="AOM36"/>
      <c r="AON36" s="20"/>
      <c r="AOO36"/>
      <c r="AOP36" s="20"/>
      <c r="AOQ36"/>
      <c r="AOR36" s="20"/>
      <c r="AOS36"/>
      <c r="AOT36" s="20"/>
      <c r="AOU36"/>
      <c r="AOV36" s="20"/>
      <c r="AOW36"/>
      <c r="AOX36" s="20"/>
      <c r="AOY36"/>
      <c r="AOZ36" s="20"/>
      <c r="APA36"/>
      <c r="APB36" s="20"/>
      <c r="APC36"/>
      <c r="APD36" s="20"/>
      <c r="APE36"/>
      <c r="APF36" s="20"/>
      <c r="APG36"/>
      <c r="APH36" s="20"/>
      <c r="API36"/>
      <c r="APJ36" s="20"/>
      <c r="APK36"/>
      <c r="APL36" s="20"/>
      <c r="APM36"/>
      <c r="APN36" s="20"/>
      <c r="APO36"/>
      <c r="APP36" s="20"/>
      <c r="APQ36"/>
      <c r="APR36" s="20"/>
      <c r="APS36"/>
      <c r="APT36" s="20"/>
      <c r="APU36"/>
      <c r="APV36" s="20"/>
      <c r="APW36"/>
      <c r="APX36" s="20"/>
      <c r="APY36"/>
      <c r="APZ36" s="20"/>
      <c r="AQA36"/>
      <c r="AQB36" s="20"/>
      <c r="AQC36"/>
      <c r="AQD36" s="20"/>
      <c r="AQE36"/>
      <c r="AQF36" s="20"/>
      <c r="AQG36"/>
      <c r="AQH36" s="20"/>
      <c r="AQI36"/>
      <c r="AQJ36" s="20"/>
      <c r="AQK36"/>
      <c r="AQL36" s="20"/>
      <c r="AQM36"/>
      <c r="AQN36" s="20"/>
      <c r="AQO36"/>
      <c r="AQP36" s="20"/>
      <c r="AQQ36"/>
      <c r="AQR36" s="20"/>
      <c r="AQS36"/>
      <c r="AQT36" s="20"/>
      <c r="AQU36"/>
      <c r="AQV36" s="20"/>
      <c r="AQW36"/>
      <c r="AQX36" s="20"/>
      <c r="AQY36"/>
      <c r="AQZ36" s="20"/>
      <c r="ARA36"/>
      <c r="ARB36" s="20"/>
      <c r="ARC36"/>
      <c r="ARD36" s="20"/>
      <c r="ARE36"/>
      <c r="ARF36" s="20"/>
      <c r="ARG36"/>
      <c r="ARH36" s="20"/>
      <c r="ARI36"/>
      <c r="ARJ36" s="20"/>
      <c r="ARK36"/>
      <c r="ARL36" s="20"/>
      <c r="ARM36"/>
      <c r="ARN36" s="20"/>
      <c r="ARO36"/>
      <c r="ARP36" s="20"/>
      <c r="ARQ36"/>
      <c r="ARR36" s="20"/>
      <c r="ARS36"/>
      <c r="ART36" s="20"/>
      <c r="ARU36"/>
      <c r="ARV36" s="20"/>
      <c r="ARW36"/>
      <c r="ARX36" s="20"/>
      <c r="ARY36"/>
      <c r="ARZ36" s="20"/>
      <c r="ASA36"/>
      <c r="ASB36" s="20"/>
      <c r="ASC36"/>
      <c r="ASD36" s="20"/>
      <c r="ASE36"/>
      <c r="ASF36" s="20"/>
      <c r="ASG36"/>
      <c r="ASH36" s="20"/>
      <c r="ASI36"/>
      <c r="ASJ36" s="20"/>
      <c r="ASK36"/>
      <c r="ASL36" s="20"/>
      <c r="ASM36"/>
      <c r="ASN36" s="20"/>
      <c r="ASO36"/>
      <c r="ASP36" s="20"/>
      <c r="ASQ36"/>
      <c r="ASR36" s="20"/>
      <c r="ASS36"/>
      <c r="AST36" s="20"/>
      <c r="ASU36"/>
      <c r="ASV36" s="20"/>
      <c r="ASW36"/>
      <c r="ASX36" s="20"/>
      <c r="ASY36"/>
      <c r="ASZ36" s="20"/>
      <c r="ATA36"/>
      <c r="ATB36" s="20"/>
      <c r="ATC36"/>
      <c r="ATD36" s="20"/>
      <c r="ATE36"/>
      <c r="ATF36" s="20"/>
      <c r="ATG36"/>
      <c r="ATH36" s="20"/>
      <c r="ATI36"/>
      <c r="ATJ36" s="20"/>
      <c r="ATK36"/>
      <c r="ATL36" s="20"/>
      <c r="ATM36"/>
      <c r="ATN36" s="20"/>
      <c r="ATO36"/>
      <c r="ATP36" s="20"/>
      <c r="ATQ36"/>
      <c r="ATR36" s="20"/>
      <c r="ATS36"/>
      <c r="ATT36" s="20"/>
      <c r="ATU36"/>
      <c r="ATV36" s="20"/>
      <c r="ATW36"/>
      <c r="ATX36" s="20"/>
      <c r="ATY36"/>
      <c r="ATZ36" s="20"/>
      <c r="AUA36"/>
      <c r="AUB36" s="20"/>
      <c r="AUC36"/>
      <c r="AUD36" s="20"/>
      <c r="AUE36"/>
      <c r="AUF36" s="20"/>
      <c r="AUG36"/>
      <c r="AUH36" s="20"/>
      <c r="AUI36"/>
      <c r="AUJ36" s="20"/>
      <c r="AUK36"/>
      <c r="AUL36" s="20"/>
      <c r="AUM36"/>
      <c r="AUN36" s="20"/>
      <c r="AUO36"/>
      <c r="AUP36" s="20"/>
      <c r="AUQ36"/>
      <c r="AUR36" s="20"/>
      <c r="AUS36"/>
      <c r="AUT36" s="20"/>
      <c r="AUU36"/>
      <c r="AUV36" s="20"/>
      <c r="AUW36"/>
      <c r="AUX36" s="20"/>
      <c r="AUY36"/>
      <c r="AUZ36" s="20"/>
      <c r="AVA36"/>
      <c r="AVB36" s="20"/>
      <c r="AVC36"/>
      <c r="AVD36" s="20"/>
      <c r="AVE36"/>
      <c r="AVF36" s="20"/>
      <c r="AVG36"/>
      <c r="AVH36" s="20"/>
      <c r="AVI36"/>
      <c r="AVJ36" s="20"/>
      <c r="AVK36"/>
      <c r="AVL36" s="20"/>
      <c r="AVM36"/>
      <c r="AVN36" s="20"/>
      <c r="AVO36"/>
      <c r="AVP36" s="20"/>
      <c r="AVQ36"/>
      <c r="AVR36" s="20"/>
      <c r="AVS36"/>
      <c r="AVT36" s="20"/>
      <c r="AVU36"/>
      <c r="AVV36" s="20"/>
      <c r="AVW36"/>
      <c r="AVX36" s="20"/>
      <c r="AVY36"/>
      <c r="AVZ36" s="20"/>
      <c r="AWA36"/>
      <c r="AWB36" s="20"/>
      <c r="AWC36"/>
      <c r="AWD36" s="20"/>
      <c r="AWE36"/>
      <c r="AWF36" s="20"/>
      <c r="AWG36"/>
      <c r="AWH36" s="20"/>
      <c r="AWI36"/>
      <c r="AWJ36" s="20"/>
      <c r="AWK36"/>
      <c r="AWL36" s="20"/>
      <c r="AWM36"/>
      <c r="AWN36" s="20"/>
      <c r="AWO36"/>
      <c r="AWP36" s="20"/>
      <c r="AWQ36"/>
      <c r="AWR36" s="20"/>
      <c r="AWS36"/>
      <c r="AWT36" s="20"/>
      <c r="AWU36"/>
      <c r="AWV36" s="20"/>
      <c r="AWW36"/>
      <c r="AWX36" s="20"/>
      <c r="AWY36"/>
      <c r="AWZ36" s="20"/>
      <c r="AXA36"/>
      <c r="AXB36" s="20"/>
      <c r="AXC36"/>
      <c r="AXD36" s="20"/>
      <c r="AXE36"/>
      <c r="AXF36" s="20"/>
      <c r="AXG36"/>
      <c r="AXH36" s="20"/>
      <c r="AXI36"/>
      <c r="AXJ36" s="20"/>
      <c r="AXK36"/>
      <c r="AXL36" s="20"/>
      <c r="AXM36"/>
      <c r="AXN36" s="20"/>
      <c r="AXO36"/>
      <c r="AXP36" s="20"/>
      <c r="AXQ36"/>
      <c r="AXR36" s="20"/>
      <c r="AXS36"/>
      <c r="AXT36" s="20"/>
      <c r="AXU36"/>
      <c r="AXV36" s="20"/>
      <c r="AXW36"/>
      <c r="AXX36" s="20"/>
      <c r="AXY36"/>
      <c r="AXZ36" s="20"/>
      <c r="AYA36"/>
      <c r="AYB36" s="20"/>
      <c r="AYC36"/>
      <c r="AYD36" s="20"/>
      <c r="AYE36"/>
      <c r="AYF36" s="20"/>
      <c r="AYG36"/>
      <c r="AYH36" s="20"/>
      <c r="AYI36"/>
      <c r="AYJ36" s="20"/>
      <c r="AYK36"/>
      <c r="AYL36" s="20"/>
      <c r="AYM36"/>
      <c r="AYN36" s="20"/>
      <c r="AYO36"/>
      <c r="AYP36" s="20"/>
      <c r="AYQ36"/>
      <c r="AYR36" s="20"/>
      <c r="AYS36"/>
      <c r="AYT36" s="20"/>
      <c r="AYU36"/>
      <c r="AYV36" s="20"/>
      <c r="AYW36"/>
      <c r="AYX36" s="20"/>
      <c r="AYY36"/>
      <c r="AYZ36" s="20"/>
      <c r="AZA36"/>
      <c r="AZB36" s="20"/>
      <c r="AZC36"/>
      <c r="AZD36" s="20"/>
      <c r="AZE36"/>
      <c r="AZF36" s="20"/>
      <c r="AZG36"/>
      <c r="AZH36" s="20"/>
      <c r="AZI36"/>
      <c r="AZJ36" s="20"/>
      <c r="AZK36"/>
      <c r="AZL36" s="20"/>
      <c r="AZM36"/>
      <c r="AZN36" s="20"/>
      <c r="AZO36"/>
      <c r="AZP36" s="20"/>
      <c r="AZQ36"/>
      <c r="AZR36" s="20"/>
      <c r="AZS36"/>
      <c r="AZT36" s="20"/>
      <c r="AZU36"/>
      <c r="AZV36" s="20"/>
      <c r="AZW36"/>
      <c r="AZX36" s="20"/>
      <c r="AZY36"/>
      <c r="AZZ36" s="20"/>
      <c r="BAA36"/>
      <c r="BAB36" s="20"/>
      <c r="BAC36"/>
      <c r="BAD36" s="20"/>
      <c r="BAE36"/>
      <c r="BAF36" s="20"/>
      <c r="BAG36"/>
      <c r="BAH36" s="20"/>
      <c r="BAI36"/>
      <c r="BAJ36" s="20"/>
      <c r="BAK36"/>
      <c r="BAL36" s="20"/>
      <c r="BAM36"/>
      <c r="BAN36" s="20"/>
      <c r="BAO36"/>
      <c r="BAP36" s="20"/>
      <c r="BAQ36"/>
      <c r="BAR36" s="20"/>
      <c r="BAS36"/>
      <c r="BAT36" s="20"/>
      <c r="BAU36"/>
      <c r="BAV36" s="20"/>
      <c r="BAW36"/>
      <c r="BAX36" s="20"/>
      <c r="BAY36"/>
      <c r="BAZ36" s="20"/>
      <c r="BBA36"/>
      <c r="BBB36" s="20"/>
      <c r="BBC36"/>
      <c r="BBD36" s="20"/>
      <c r="BBE36"/>
      <c r="BBF36" s="20"/>
      <c r="BBG36"/>
      <c r="BBH36" s="20"/>
      <c r="BBI36"/>
      <c r="BBJ36" s="20"/>
      <c r="BBK36"/>
      <c r="BBL36" s="20"/>
      <c r="BBM36"/>
      <c r="BBN36" s="20"/>
      <c r="BBO36"/>
      <c r="BBP36" s="20"/>
      <c r="BBQ36"/>
      <c r="BBR36" s="20"/>
      <c r="BBS36"/>
      <c r="BBT36" s="20"/>
      <c r="BBU36"/>
      <c r="BBV36" s="20"/>
      <c r="BBW36"/>
      <c r="BBX36" s="20"/>
      <c r="BBY36"/>
      <c r="BBZ36" s="20"/>
      <c r="BCA36"/>
      <c r="BCB36" s="20"/>
      <c r="BCC36"/>
      <c r="BCD36" s="20"/>
      <c r="BCE36"/>
      <c r="BCF36" s="20"/>
      <c r="BCG36"/>
      <c r="BCH36" s="20"/>
      <c r="BCI36"/>
      <c r="BCJ36" s="20"/>
      <c r="BCK36"/>
      <c r="BCL36" s="20"/>
      <c r="BCM36"/>
      <c r="BCN36" s="20"/>
      <c r="BCO36"/>
      <c r="BCP36" s="20"/>
      <c r="BCQ36"/>
      <c r="BCR36" s="20"/>
      <c r="BCS36"/>
      <c r="BCT36" s="20"/>
      <c r="BCU36"/>
      <c r="BCV36" s="20"/>
      <c r="BCW36"/>
      <c r="BCX36" s="20"/>
      <c r="BCY36"/>
      <c r="BCZ36" s="20"/>
      <c r="BDA36"/>
      <c r="BDB36" s="20"/>
      <c r="BDC36"/>
      <c r="BDD36" s="20"/>
      <c r="BDE36"/>
      <c r="BDF36" s="20"/>
      <c r="BDG36"/>
      <c r="BDH36" s="20"/>
      <c r="BDI36"/>
      <c r="BDJ36" s="20"/>
      <c r="BDK36"/>
      <c r="BDL36" s="20"/>
      <c r="BDM36"/>
      <c r="BDN36" s="20"/>
      <c r="BDO36"/>
      <c r="BDP36" s="20"/>
      <c r="BDQ36"/>
      <c r="BDR36" s="20"/>
      <c r="BDS36"/>
      <c r="BDT36" s="20"/>
      <c r="BDU36"/>
      <c r="BDV36" s="20"/>
      <c r="BDW36"/>
      <c r="BDX36" s="20"/>
      <c r="BDY36"/>
      <c r="BDZ36" s="20"/>
      <c r="BEA36"/>
      <c r="BEB36" s="20"/>
      <c r="BEC36"/>
      <c r="BED36" s="20"/>
      <c r="BEE36"/>
      <c r="BEF36" s="20"/>
      <c r="BEG36"/>
      <c r="BEH36" s="20"/>
      <c r="BEI36"/>
      <c r="BEJ36" s="20"/>
      <c r="BEK36"/>
      <c r="BEL36" s="20"/>
      <c r="BEM36"/>
      <c r="BEN36" s="20"/>
      <c r="BEO36"/>
      <c r="BEP36" s="20"/>
      <c r="BEQ36"/>
      <c r="BER36" s="20"/>
      <c r="BES36"/>
      <c r="BET36" s="20"/>
      <c r="BEU36"/>
      <c r="BEV36" s="20"/>
      <c r="BEW36"/>
      <c r="BEX36" s="20"/>
      <c r="BEY36"/>
      <c r="BEZ36" s="20"/>
      <c r="BFA36"/>
      <c r="BFB36" s="20"/>
      <c r="BFC36"/>
      <c r="BFD36" s="20"/>
      <c r="BFE36"/>
      <c r="BFF36" s="20"/>
      <c r="BFG36"/>
      <c r="BFH36" s="20"/>
      <c r="BFI36"/>
      <c r="BFJ36" s="20"/>
      <c r="BFK36"/>
      <c r="BFL36" s="20"/>
      <c r="BFM36"/>
      <c r="BFN36" s="20"/>
      <c r="BFO36"/>
      <c r="BFP36" s="20"/>
      <c r="BFQ36"/>
      <c r="BFR36" s="20"/>
      <c r="BFS36"/>
      <c r="BFT36" s="20"/>
      <c r="BFU36"/>
      <c r="BFV36" s="20"/>
      <c r="BFW36"/>
      <c r="BFX36" s="20"/>
      <c r="BFY36"/>
      <c r="BFZ36" s="20"/>
      <c r="BGA36"/>
      <c r="BGB36" s="20"/>
      <c r="BGC36"/>
      <c r="BGD36" s="20"/>
      <c r="BGE36"/>
      <c r="BGF36" s="20"/>
      <c r="BGG36"/>
      <c r="BGH36" s="20"/>
      <c r="BGI36"/>
      <c r="BGJ36" s="20"/>
      <c r="BGK36"/>
      <c r="BGL36" s="20"/>
      <c r="BGM36"/>
      <c r="BGN36" s="20"/>
      <c r="BGO36"/>
      <c r="BGP36" s="20"/>
      <c r="BGQ36"/>
      <c r="BGR36" s="20"/>
      <c r="BGS36"/>
      <c r="BGT36" s="20"/>
      <c r="BGU36"/>
      <c r="BGV36" s="20"/>
      <c r="BGW36"/>
      <c r="BGX36" s="20"/>
      <c r="BGY36"/>
      <c r="BGZ36" s="20"/>
      <c r="BHA36"/>
      <c r="BHB36" s="20"/>
      <c r="BHC36"/>
      <c r="BHD36" s="20"/>
      <c r="BHE36"/>
      <c r="BHF36" s="20"/>
      <c r="BHG36"/>
      <c r="BHH36" s="20"/>
      <c r="BHI36"/>
      <c r="BHJ36" s="20"/>
      <c r="BHK36"/>
      <c r="BHL36" s="20"/>
      <c r="BHM36"/>
      <c r="BHN36" s="20"/>
      <c r="BHO36"/>
      <c r="BHP36" s="20"/>
      <c r="BHQ36"/>
      <c r="BHR36" s="20"/>
      <c r="BHS36"/>
      <c r="BHT36" s="20"/>
      <c r="BHU36"/>
      <c r="BHV36" s="20"/>
      <c r="BHW36"/>
      <c r="BHX36" s="20"/>
      <c r="BHY36"/>
      <c r="BHZ36" s="20"/>
      <c r="BIA36"/>
      <c r="BIB36" s="20"/>
      <c r="BIC36"/>
      <c r="BID36" s="20"/>
      <c r="BIE36"/>
      <c r="BIF36" s="20"/>
      <c r="BIG36"/>
      <c r="BIH36" s="20"/>
      <c r="BII36"/>
      <c r="BIJ36" s="20"/>
      <c r="BIK36"/>
      <c r="BIL36" s="20"/>
      <c r="BIM36"/>
      <c r="BIN36" s="20"/>
      <c r="BIO36"/>
      <c r="BIP36" s="20"/>
      <c r="BIQ36"/>
      <c r="BIR36" s="20"/>
      <c r="BIS36"/>
      <c r="BIT36" s="20"/>
      <c r="BIU36"/>
      <c r="BIV36" s="20"/>
      <c r="BIW36"/>
      <c r="BIX36" s="20"/>
      <c r="BIY36"/>
      <c r="BIZ36" s="20"/>
      <c r="BJA36"/>
      <c r="BJB36" s="20"/>
      <c r="BJC36"/>
      <c r="BJD36" s="20"/>
      <c r="BJE36"/>
      <c r="BJF36" s="20"/>
      <c r="BJG36"/>
      <c r="BJH36" s="20"/>
      <c r="BJI36"/>
      <c r="BJJ36" s="20"/>
      <c r="BJK36"/>
      <c r="BJL36" s="20"/>
      <c r="BJM36"/>
      <c r="BJN36" s="20"/>
      <c r="BJO36"/>
      <c r="BJP36" s="20"/>
      <c r="BJQ36"/>
      <c r="BJR36" s="20"/>
      <c r="BJS36"/>
      <c r="BJT36" s="20"/>
      <c r="BJU36"/>
      <c r="BJV36" s="20"/>
      <c r="BJW36"/>
      <c r="BJX36" s="20"/>
      <c r="BJY36"/>
      <c r="BJZ36" s="20"/>
      <c r="BKA36"/>
      <c r="BKB36" s="20"/>
      <c r="BKC36"/>
      <c r="BKD36" s="20"/>
      <c r="BKE36"/>
      <c r="BKF36" s="20"/>
      <c r="BKG36"/>
      <c r="BKH36" s="20"/>
      <c r="BKI36"/>
      <c r="BKJ36" s="20"/>
      <c r="BKK36"/>
      <c r="BKL36" s="20"/>
      <c r="BKM36"/>
      <c r="BKN36" s="20"/>
      <c r="BKO36"/>
      <c r="BKP36" s="20"/>
      <c r="BKQ36"/>
      <c r="BKR36" s="20"/>
      <c r="BKS36"/>
      <c r="BKT36" s="20"/>
      <c r="BKU36"/>
      <c r="BKV36" s="20"/>
      <c r="BKW36"/>
      <c r="BKX36" s="20"/>
      <c r="BKY36"/>
      <c r="BKZ36" s="20"/>
      <c r="BLA36"/>
      <c r="BLB36" s="20"/>
      <c r="BLC36"/>
      <c r="BLD36" s="20"/>
      <c r="BLE36"/>
      <c r="BLF36" s="20"/>
      <c r="BLG36"/>
      <c r="BLH36" s="20"/>
      <c r="BLI36"/>
      <c r="BLJ36" s="20"/>
      <c r="BLK36"/>
      <c r="BLL36" s="20"/>
      <c r="BLM36"/>
      <c r="BLN36" s="20"/>
      <c r="BLO36"/>
      <c r="BLP36" s="20"/>
      <c r="BLQ36"/>
      <c r="BLR36" s="20"/>
      <c r="BLS36"/>
      <c r="BLT36" s="20"/>
      <c r="BLU36"/>
      <c r="BLV36" s="20"/>
      <c r="BLW36"/>
      <c r="BLX36" s="20"/>
      <c r="BLY36"/>
      <c r="BLZ36" s="20"/>
      <c r="BMA36"/>
      <c r="BMB36" s="20"/>
      <c r="BMC36"/>
      <c r="BMD36" s="20"/>
      <c r="BME36"/>
      <c r="BMF36" s="20"/>
      <c r="BMG36"/>
      <c r="BMH36" s="20"/>
      <c r="BMI36"/>
      <c r="BMJ36" s="20"/>
      <c r="BMK36"/>
      <c r="BML36" s="20"/>
      <c r="BMM36"/>
      <c r="BMN36" s="20"/>
      <c r="BMO36"/>
      <c r="BMP36" s="20"/>
      <c r="BMQ36"/>
      <c r="BMR36" s="20"/>
      <c r="BMS36"/>
      <c r="BMT36" s="20"/>
      <c r="BMU36"/>
      <c r="BMV36" s="20"/>
      <c r="BMW36"/>
      <c r="BMX36" s="20"/>
      <c r="BMY36"/>
      <c r="BMZ36" s="20"/>
      <c r="BNA36"/>
      <c r="BNB36" s="20"/>
      <c r="BNC36"/>
      <c r="BND36" s="20"/>
      <c r="BNE36"/>
      <c r="BNF36" s="20"/>
      <c r="BNG36"/>
      <c r="BNH36" s="20"/>
      <c r="BNI36"/>
      <c r="BNJ36" s="20"/>
      <c r="BNK36"/>
      <c r="BNL36" s="20"/>
      <c r="BNM36"/>
      <c r="BNN36" s="20"/>
      <c r="BNO36"/>
      <c r="BNP36" s="20"/>
      <c r="BNQ36"/>
      <c r="BNR36" s="20"/>
      <c r="BNS36"/>
      <c r="BNT36" s="20"/>
      <c r="BNU36"/>
      <c r="BNV36" s="20"/>
      <c r="BNW36"/>
      <c r="BNX36" s="20"/>
      <c r="BNY36"/>
      <c r="BNZ36" s="20"/>
      <c r="BOA36"/>
      <c r="BOB36" s="20"/>
      <c r="BOC36"/>
      <c r="BOD36" s="20"/>
      <c r="BOE36"/>
      <c r="BOF36" s="20"/>
      <c r="BOG36"/>
      <c r="BOH36" s="20"/>
      <c r="BOI36"/>
      <c r="BOJ36" s="20"/>
      <c r="BOK36"/>
      <c r="BOL36" s="20"/>
      <c r="BOM36"/>
      <c r="BON36" s="20"/>
      <c r="BOO36"/>
      <c r="BOP36" s="20"/>
      <c r="BOQ36"/>
      <c r="BOR36" s="20"/>
      <c r="BOS36"/>
      <c r="BOT36" s="20"/>
      <c r="BOU36"/>
      <c r="BOV36" s="20"/>
      <c r="BOW36"/>
      <c r="BOX36" s="20"/>
      <c r="BOY36"/>
      <c r="BOZ36" s="20"/>
      <c r="BPA36"/>
      <c r="BPB36" s="20"/>
      <c r="BPC36"/>
      <c r="BPD36" s="20"/>
      <c r="BPE36"/>
      <c r="BPF36" s="20"/>
      <c r="BPG36"/>
      <c r="BPH36" s="20"/>
      <c r="BPI36"/>
      <c r="BPJ36" s="20"/>
      <c r="BPK36"/>
      <c r="BPL36" s="20"/>
      <c r="BPM36"/>
      <c r="BPN36" s="20"/>
      <c r="BPO36"/>
      <c r="BPP36" s="20"/>
      <c r="BPQ36"/>
      <c r="BPR36" s="20"/>
      <c r="BPS36"/>
      <c r="BPT36" s="20"/>
      <c r="BPU36"/>
      <c r="BPV36" s="20"/>
      <c r="BPW36"/>
      <c r="BPX36" s="20"/>
      <c r="BPY36"/>
      <c r="BPZ36" s="20"/>
      <c r="BQA36"/>
      <c r="BQB36" s="20"/>
      <c r="BQC36"/>
      <c r="BQD36" s="20"/>
      <c r="BQE36"/>
      <c r="BQF36" s="20"/>
      <c r="BQG36"/>
      <c r="BQH36" s="20"/>
      <c r="BQI36"/>
      <c r="BQJ36" s="20"/>
      <c r="BQK36"/>
      <c r="BQL36" s="20"/>
      <c r="BQM36"/>
      <c r="BQN36" s="20"/>
      <c r="BQO36"/>
      <c r="BQP36" s="20"/>
      <c r="BQQ36"/>
      <c r="BQR36" s="20"/>
      <c r="BQS36"/>
      <c r="BQT36" s="20"/>
      <c r="BQU36"/>
      <c r="BQV36" s="20"/>
      <c r="BQW36"/>
      <c r="BQX36" s="20"/>
      <c r="BQY36"/>
      <c r="BQZ36" s="20"/>
      <c r="BRA36"/>
      <c r="BRB36" s="20"/>
      <c r="BRC36"/>
      <c r="BRD36" s="20"/>
      <c r="BRE36"/>
      <c r="BRF36" s="20"/>
      <c r="BRG36"/>
      <c r="BRH36" s="20"/>
      <c r="BRI36"/>
      <c r="BRJ36" s="20"/>
      <c r="BRK36"/>
      <c r="BRL36" s="20"/>
      <c r="BRM36"/>
      <c r="BRN36" s="20"/>
      <c r="BRO36"/>
      <c r="BRP36" s="20"/>
      <c r="BRQ36"/>
      <c r="BRR36" s="20"/>
      <c r="BRS36"/>
      <c r="BRT36" s="20"/>
      <c r="BRU36"/>
      <c r="BRV36" s="20"/>
      <c r="BRW36"/>
      <c r="BRX36" s="20"/>
      <c r="BRY36"/>
      <c r="BRZ36" s="20"/>
      <c r="BSA36"/>
      <c r="BSB36" s="20"/>
      <c r="BSC36"/>
      <c r="BSD36" s="20"/>
      <c r="BSE36"/>
      <c r="BSF36" s="20"/>
      <c r="BSG36"/>
      <c r="BSH36" s="20"/>
      <c r="BSI36"/>
      <c r="BSJ36" s="20"/>
      <c r="BSK36"/>
      <c r="BSL36" s="20"/>
      <c r="BSM36"/>
      <c r="BSN36" s="20"/>
      <c r="BSO36"/>
      <c r="BSP36" s="20"/>
      <c r="BSQ36"/>
      <c r="BSR36" s="20"/>
      <c r="BSS36"/>
      <c r="BST36" s="20"/>
      <c r="BSU36"/>
      <c r="BSV36" s="20"/>
      <c r="BSW36"/>
      <c r="BSX36" s="20"/>
      <c r="BSY36"/>
      <c r="BSZ36" s="20"/>
      <c r="BTA36"/>
      <c r="BTB36" s="20"/>
      <c r="BTC36"/>
      <c r="BTD36" s="20"/>
      <c r="BTE36"/>
      <c r="BTF36" s="20"/>
      <c r="BTG36"/>
      <c r="BTH36" s="20"/>
      <c r="BTI36"/>
      <c r="BTJ36" s="20"/>
      <c r="BTK36"/>
      <c r="BTL36" s="20"/>
      <c r="BTM36"/>
      <c r="BTN36" s="20"/>
      <c r="BTO36"/>
      <c r="BTP36" s="20"/>
      <c r="BTQ36"/>
      <c r="BTR36" s="20"/>
      <c r="BTS36"/>
      <c r="BTT36" s="20"/>
      <c r="BTU36"/>
      <c r="BTV36" s="20"/>
      <c r="BTW36"/>
      <c r="BTX36" s="20"/>
      <c r="BTY36"/>
      <c r="BTZ36" s="20"/>
      <c r="BUA36"/>
      <c r="BUB36" s="20"/>
      <c r="BUC36"/>
      <c r="BUD36" s="20"/>
      <c r="BUE36"/>
      <c r="BUF36" s="20"/>
      <c r="BUG36"/>
      <c r="BUH36" s="20"/>
      <c r="BUI36"/>
      <c r="BUJ36" s="20"/>
      <c r="BUK36"/>
      <c r="BUL36" s="20"/>
      <c r="BUM36"/>
      <c r="BUN36" s="20"/>
      <c r="BUO36"/>
      <c r="BUP36" s="20"/>
      <c r="BUQ36"/>
      <c r="BUR36" s="20"/>
      <c r="BUS36"/>
      <c r="BUT36" s="20"/>
      <c r="BUU36"/>
      <c r="BUV36" s="20"/>
      <c r="BUW36"/>
      <c r="BUX36" s="20"/>
      <c r="BUY36"/>
      <c r="BUZ36" s="20"/>
      <c r="BVA36"/>
      <c r="BVB36" s="20"/>
      <c r="BVC36"/>
      <c r="BVD36" s="20"/>
      <c r="BVE36"/>
      <c r="BVF36" s="20"/>
      <c r="BVG36"/>
      <c r="BVH36" s="20"/>
      <c r="BVI36"/>
      <c r="BVJ36" s="20"/>
      <c r="BVK36"/>
      <c r="BVL36" s="20"/>
      <c r="BVM36"/>
      <c r="BVN36" s="20"/>
      <c r="BVO36"/>
      <c r="BVP36" s="20"/>
      <c r="BVQ36"/>
      <c r="BVR36" s="20"/>
      <c r="BVS36"/>
      <c r="BVT36" s="20"/>
      <c r="BVU36"/>
      <c r="BVV36" s="20"/>
      <c r="BVW36"/>
      <c r="BVX36" s="20"/>
      <c r="BVY36"/>
      <c r="BVZ36" s="20"/>
      <c r="BWA36"/>
      <c r="BWB36" s="20"/>
      <c r="BWC36"/>
      <c r="BWD36" s="20"/>
      <c r="BWE36"/>
      <c r="BWF36" s="20"/>
      <c r="BWG36"/>
      <c r="BWH36" s="20"/>
      <c r="BWI36"/>
      <c r="BWJ36" s="20"/>
      <c r="BWK36"/>
      <c r="BWL36" s="20"/>
      <c r="BWM36"/>
      <c r="BWN36" s="20"/>
      <c r="BWO36"/>
      <c r="BWP36" s="20"/>
      <c r="BWQ36"/>
      <c r="BWR36" s="20"/>
      <c r="BWS36"/>
      <c r="BWT36" s="20"/>
      <c r="BWU36"/>
      <c r="BWV36" s="20"/>
      <c r="BWW36"/>
      <c r="BWX36" s="20"/>
      <c r="BWY36"/>
      <c r="BWZ36" s="20"/>
      <c r="BXA36"/>
      <c r="BXB36" s="20"/>
      <c r="BXC36"/>
      <c r="BXD36" s="20"/>
      <c r="BXE36"/>
      <c r="BXF36" s="20"/>
      <c r="BXG36"/>
      <c r="BXH36" s="20"/>
      <c r="BXI36"/>
      <c r="BXJ36" s="20"/>
      <c r="BXK36"/>
      <c r="BXL36" s="20"/>
      <c r="BXM36"/>
      <c r="BXN36" s="20"/>
      <c r="BXO36"/>
      <c r="BXP36" s="20"/>
      <c r="BXQ36"/>
      <c r="BXR36" s="20"/>
      <c r="BXS36"/>
      <c r="BXT36" s="20"/>
      <c r="BXU36"/>
      <c r="BXV36" s="20"/>
      <c r="BXW36"/>
      <c r="BXX36" s="20"/>
      <c r="BXY36"/>
      <c r="BXZ36" s="20"/>
      <c r="BYA36"/>
      <c r="BYB36" s="20"/>
      <c r="BYC36"/>
      <c r="BYD36" s="20"/>
      <c r="BYE36"/>
      <c r="BYF36" s="20"/>
      <c r="BYG36"/>
      <c r="BYH36" s="20"/>
      <c r="BYI36"/>
      <c r="BYJ36" s="20"/>
      <c r="BYK36"/>
      <c r="BYL36" s="20"/>
      <c r="BYM36"/>
      <c r="BYN36" s="20"/>
      <c r="BYO36"/>
      <c r="BYP36" s="20"/>
      <c r="BYQ36"/>
      <c r="BYR36" s="20"/>
      <c r="BYS36"/>
      <c r="BYT36" s="20"/>
      <c r="BYU36"/>
      <c r="BYV36" s="20"/>
      <c r="BYW36"/>
      <c r="BYX36" s="20"/>
      <c r="BYY36"/>
      <c r="BYZ36" s="20"/>
      <c r="BZA36"/>
      <c r="BZB36" s="20"/>
      <c r="BZC36"/>
      <c r="BZD36" s="20"/>
      <c r="BZE36"/>
      <c r="BZF36" s="20"/>
      <c r="BZG36"/>
      <c r="BZH36" s="20"/>
      <c r="BZI36"/>
      <c r="BZJ36" s="20"/>
      <c r="BZK36"/>
      <c r="BZL36" s="20"/>
      <c r="BZM36"/>
      <c r="BZN36" s="20"/>
      <c r="BZO36"/>
      <c r="BZP36" s="20"/>
      <c r="BZQ36"/>
      <c r="BZR36" s="20"/>
      <c r="BZS36"/>
      <c r="BZT36" s="20"/>
      <c r="BZU36"/>
      <c r="BZV36" s="20"/>
      <c r="BZW36"/>
      <c r="BZX36" s="20"/>
      <c r="BZY36"/>
      <c r="BZZ36" s="20"/>
      <c r="CAA36"/>
      <c r="CAB36" s="20"/>
      <c r="CAC36"/>
      <c r="CAD36" s="20"/>
      <c r="CAE36"/>
      <c r="CAF36" s="20"/>
      <c r="CAG36"/>
      <c r="CAH36" s="20"/>
      <c r="CAI36"/>
      <c r="CAJ36" s="20"/>
      <c r="CAK36"/>
      <c r="CAL36" s="20"/>
      <c r="CAM36"/>
      <c r="CAN36" s="20"/>
      <c r="CAO36"/>
      <c r="CAP36" s="20"/>
      <c r="CAQ36"/>
      <c r="CAR36" s="20"/>
      <c r="CAS36"/>
      <c r="CAT36" s="20"/>
      <c r="CAU36"/>
      <c r="CAV36" s="20"/>
      <c r="CAW36"/>
      <c r="CAX36" s="20"/>
      <c r="CAY36"/>
      <c r="CAZ36" s="20"/>
      <c r="CBA36"/>
      <c r="CBB36" s="20"/>
      <c r="CBC36"/>
      <c r="CBD36" s="20"/>
      <c r="CBE36"/>
      <c r="CBF36" s="20"/>
      <c r="CBG36"/>
      <c r="CBH36" s="20"/>
      <c r="CBI36"/>
      <c r="CBJ36" s="20"/>
      <c r="CBK36"/>
      <c r="CBL36" s="20"/>
      <c r="CBM36"/>
      <c r="CBN36" s="20"/>
      <c r="CBO36"/>
      <c r="CBP36" s="20"/>
      <c r="CBQ36"/>
      <c r="CBR36" s="20"/>
      <c r="CBS36"/>
      <c r="CBT36" s="20"/>
      <c r="CBU36"/>
      <c r="CBV36" s="20"/>
      <c r="CBW36"/>
      <c r="CBX36" s="20"/>
      <c r="CBY36"/>
      <c r="CBZ36" s="20"/>
      <c r="CCA36"/>
      <c r="CCB36" s="20"/>
      <c r="CCC36"/>
      <c r="CCD36" s="20"/>
      <c r="CCE36"/>
      <c r="CCF36" s="20"/>
      <c r="CCG36"/>
      <c r="CCH36" s="20"/>
      <c r="CCI36"/>
      <c r="CCJ36" s="20"/>
      <c r="CCK36"/>
      <c r="CCL36" s="20"/>
      <c r="CCM36"/>
      <c r="CCN36" s="20"/>
      <c r="CCO36"/>
      <c r="CCP36" s="20"/>
      <c r="CCQ36"/>
      <c r="CCR36" s="20"/>
      <c r="CCS36"/>
      <c r="CCT36" s="20"/>
      <c r="CCU36"/>
      <c r="CCV36" s="20"/>
      <c r="CCW36"/>
      <c r="CCX36" s="20"/>
      <c r="CCY36"/>
      <c r="CCZ36" s="20"/>
      <c r="CDA36"/>
      <c r="CDB36" s="20"/>
      <c r="CDC36"/>
      <c r="CDD36" s="20"/>
      <c r="CDE36"/>
      <c r="CDF36" s="20"/>
      <c r="CDG36"/>
      <c r="CDH36" s="20"/>
      <c r="CDI36"/>
      <c r="CDJ36" s="20"/>
      <c r="CDK36"/>
      <c r="CDL36" s="20"/>
      <c r="CDM36"/>
      <c r="CDN36" s="20"/>
      <c r="CDO36"/>
      <c r="CDP36" s="20"/>
      <c r="CDQ36"/>
      <c r="CDR36" s="20"/>
      <c r="CDS36"/>
      <c r="CDT36" s="20"/>
      <c r="CDU36"/>
      <c r="CDV36" s="20"/>
      <c r="CDW36"/>
      <c r="CDX36" s="20"/>
      <c r="CDY36"/>
      <c r="CDZ36" s="20"/>
      <c r="CEA36"/>
      <c r="CEB36" s="20"/>
      <c r="CEC36"/>
      <c r="CED36" s="20"/>
      <c r="CEE36"/>
      <c r="CEF36" s="20"/>
      <c r="CEG36"/>
      <c r="CEH36" s="20"/>
      <c r="CEI36"/>
      <c r="CEJ36" s="20"/>
      <c r="CEK36"/>
      <c r="CEL36" s="20"/>
      <c r="CEM36"/>
      <c r="CEN36" s="20"/>
      <c r="CEO36"/>
      <c r="CEP36" s="20"/>
      <c r="CEQ36"/>
      <c r="CER36" s="20"/>
      <c r="CES36"/>
      <c r="CET36" s="20"/>
      <c r="CEU36"/>
      <c r="CEV36" s="20"/>
      <c r="CEW36"/>
      <c r="CEX36" s="20"/>
      <c r="CEY36"/>
      <c r="CEZ36" s="20"/>
      <c r="CFA36"/>
      <c r="CFB36" s="20"/>
      <c r="CFC36"/>
      <c r="CFD36" s="20"/>
      <c r="CFE36"/>
      <c r="CFF36" s="20"/>
      <c r="CFG36"/>
      <c r="CFH36" s="20"/>
      <c r="CFI36"/>
      <c r="CFJ36" s="20"/>
      <c r="CFK36"/>
      <c r="CFL36" s="20"/>
      <c r="CFM36"/>
      <c r="CFN36" s="20"/>
      <c r="CFO36"/>
      <c r="CFP36" s="20"/>
      <c r="CFQ36"/>
      <c r="CFR36" s="20"/>
      <c r="CFS36"/>
      <c r="CFT36" s="20"/>
      <c r="CFU36"/>
      <c r="CFV36" s="20"/>
      <c r="CFW36"/>
      <c r="CFX36" s="20"/>
      <c r="CFY36"/>
      <c r="CFZ36" s="20"/>
      <c r="CGA36"/>
      <c r="CGB36" s="20"/>
      <c r="CGC36"/>
      <c r="CGD36" s="20"/>
      <c r="CGE36"/>
      <c r="CGF36" s="20"/>
      <c r="CGG36"/>
      <c r="CGH36" s="20"/>
      <c r="CGI36"/>
      <c r="CGJ36" s="20"/>
      <c r="CGK36"/>
      <c r="CGL36" s="20"/>
      <c r="CGM36"/>
      <c r="CGN36" s="20"/>
      <c r="CGO36"/>
      <c r="CGP36" s="20"/>
      <c r="CGQ36"/>
      <c r="CGR36" s="20"/>
      <c r="CGS36"/>
      <c r="CGT36" s="20"/>
      <c r="CGU36"/>
      <c r="CGV36" s="20"/>
      <c r="CGW36"/>
      <c r="CGX36" s="20"/>
      <c r="CGY36"/>
      <c r="CGZ36" s="20"/>
      <c r="CHA36"/>
      <c r="CHB36" s="20"/>
      <c r="CHC36"/>
      <c r="CHD36" s="20"/>
      <c r="CHE36"/>
      <c r="CHF36" s="20"/>
      <c r="CHG36"/>
      <c r="CHH36" s="20"/>
      <c r="CHI36"/>
      <c r="CHJ36" s="20"/>
      <c r="CHK36"/>
      <c r="CHL36" s="20"/>
      <c r="CHM36"/>
      <c r="CHN36" s="20"/>
      <c r="CHO36"/>
      <c r="CHP36" s="20"/>
      <c r="CHQ36"/>
      <c r="CHR36" s="20"/>
      <c r="CHS36"/>
      <c r="CHT36" s="20"/>
      <c r="CHU36"/>
      <c r="CHV36" s="20"/>
      <c r="CHW36"/>
      <c r="CHX36" s="20"/>
      <c r="CHY36"/>
      <c r="CHZ36" s="20"/>
      <c r="CIA36"/>
      <c r="CIB36" s="20"/>
      <c r="CIC36"/>
      <c r="CID36" s="20"/>
      <c r="CIE36"/>
      <c r="CIF36" s="20"/>
      <c r="CIG36"/>
      <c r="CIH36" s="20"/>
      <c r="CII36"/>
      <c r="CIJ36" s="20"/>
      <c r="CIK36"/>
      <c r="CIL36" s="20"/>
      <c r="CIM36"/>
      <c r="CIN36" s="20"/>
      <c r="CIO36"/>
      <c r="CIP36" s="20"/>
      <c r="CIQ36"/>
      <c r="CIR36" s="20"/>
      <c r="CIS36"/>
      <c r="CIT36" s="20"/>
      <c r="CIU36"/>
      <c r="CIV36" s="20"/>
      <c r="CIW36"/>
      <c r="CIX36" s="20"/>
      <c r="CIY36"/>
      <c r="CIZ36" s="20"/>
      <c r="CJA36"/>
      <c r="CJB36" s="20"/>
      <c r="CJC36"/>
      <c r="CJD36" s="20"/>
      <c r="CJE36"/>
      <c r="CJF36" s="20"/>
      <c r="CJG36"/>
      <c r="CJH36" s="20"/>
      <c r="CJI36"/>
      <c r="CJJ36" s="20"/>
      <c r="CJK36"/>
      <c r="CJL36" s="20"/>
      <c r="CJM36"/>
      <c r="CJN36" s="20"/>
      <c r="CJO36"/>
      <c r="CJP36" s="20"/>
      <c r="CJQ36"/>
      <c r="CJR36" s="20"/>
      <c r="CJS36"/>
      <c r="CJT36" s="20"/>
      <c r="CJU36"/>
      <c r="CJV36" s="20"/>
      <c r="CJW36"/>
      <c r="CJX36" s="20"/>
      <c r="CJY36"/>
      <c r="CJZ36" s="20"/>
      <c r="CKA36"/>
      <c r="CKB36" s="20"/>
      <c r="CKC36"/>
      <c r="CKD36" s="20"/>
      <c r="CKE36"/>
      <c r="CKF36" s="20"/>
      <c r="CKG36"/>
      <c r="CKH36" s="20"/>
      <c r="CKI36"/>
      <c r="CKJ36" s="20"/>
      <c r="CKK36"/>
      <c r="CKL36" s="20"/>
      <c r="CKM36"/>
      <c r="CKN36" s="20"/>
      <c r="CKO36"/>
      <c r="CKP36" s="20"/>
      <c r="CKQ36"/>
      <c r="CKR36" s="20"/>
      <c r="CKS36"/>
      <c r="CKT36" s="20"/>
      <c r="CKU36"/>
      <c r="CKV36" s="20"/>
      <c r="CKW36"/>
      <c r="CKX36" s="20"/>
      <c r="CKY36"/>
      <c r="CKZ36" s="20"/>
      <c r="CLA36"/>
      <c r="CLB36" s="20"/>
      <c r="CLC36"/>
      <c r="CLD36" s="20"/>
      <c r="CLE36"/>
      <c r="CLF36" s="20"/>
      <c r="CLG36"/>
      <c r="CLH36" s="20"/>
      <c r="CLI36"/>
      <c r="CLJ36" s="20"/>
      <c r="CLK36"/>
      <c r="CLL36" s="20"/>
      <c r="CLM36"/>
      <c r="CLN36" s="20"/>
      <c r="CLO36"/>
      <c r="CLP36" s="20"/>
      <c r="CLQ36"/>
      <c r="CLR36" s="20"/>
      <c r="CLS36"/>
      <c r="CLT36" s="20"/>
      <c r="CLU36"/>
      <c r="CLV36" s="20"/>
      <c r="CLW36"/>
      <c r="CLX36" s="20"/>
      <c r="CLY36"/>
      <c r="CLZ36" s="20"/>
      <c r="CMA36"/>
      <c r="CMB36" s="20"/>
      <c r="CMC36"/>
      <c r="CMD36" s="20"/>
      <c r="CME36"/>
      <c r="CMF36" s="20"/>
      <c r="CMG36"/>
      <c r="CMH36" s="20"/>
      <c r="CMI36"/>
      <c r="CMJ36" s="20"/>
      <c r="CMK36"/>
      <c r="CML36" s="20"/>
      <c r="CMM36"/>
      <c r="CMN36" s="20"/>
      <c r="CMO36"/>
      <c r="CMP36" s="20"/>
      <c r="CMQ36"/>
      <c r="CMR36" s="20"/>
      <c r="CMS36"/>
      <c r="CMT36" s="20"/>
      <c r="CMU36"/>
      <c r="CMV36" s="20"/>
      <c r="CMW36"/>
      <c r="CMX36" s="20"/>
      <c r="CMY36"/>
      <c r="CMZ36" s="20"/>
      <c r="CNA36"/>
      <c r="CNB36" s="20"/>
      <c r="CNC36"/>
      <c r="CND36" s="20"/>
      <c r="CNE36"/>
      <c r="CNF36" s="20"/>
      <c r="CNG36"/>
      <c r="CNH36" s="20"/>
      <c r="CNI36"/>
      <c r="CNJ36" s="20"/>
      <c r="CNK36"/>
      <c r="CNL36" s="20"/>
      <c r="CNM36"/>
      <c r="CNN36" s="20"/>
      <c r="CNO36"/>
      <c r="CNP36" s="20"/>
      <c r="CNQ36"/>
      <c r="CNR36" s="20"/>
      <c r="CNS36"/>
      <c r="CNT36" s="20"/>
      <c r="CNU36"/>
      <c r="CNV36" s="20"/>
      <c r="CNW36"/>
      <c r="CNX36" s="20"/>
      <c r="CNY36"/>
      <c r="CNZ36" s="20"/>
      <c r="COA36"/>
      <c r="COB36" s="20"/>
      <c r="COC36"/>
      <c r="COD36" s="20"/>
      <c r="COE36"/>
      <c r="COF36" s="20"/>
      <c r="COG36"/>
      <c r="COH36" s="20"/>
      <c r="COI36"/>
      <c r="COJ36" s="20"/>
      <c r="COK36"/>
      <c r="COL36" s="20"/>
      <c r="COM36"/>
      <c r="CON36" s="20"/>
      <c r="COO36"/>
      <c r="COP36" s="20"/>
      <c r="COQ36"/>
      <c r="COR36" s="20"/>
      <c r="COS36"/>
      <c r="COT36" s="20"/>
      <c r="COU36"/>
      <c r="COV36" s="20"/>
      <c r="COW36"/>
      <c r="COX36" s="20"/>
      <c r="COY36"/>
      <c r="COZ36" s="20"/>
      <c r="CPA36"/>
      <c r="CPB36" s="20"/>
      <c r="CPC36"/>
      <c r="CPD36" s="20"/>
      <c r="CPE36"/>
      <c r="CPF36" s="20"/>
      <c r="CPG36"/>
      <c r="CPH36" s="20"/>
      <c r="CPI36"/>
      <c r="CPJ36" s="20"/>
      <c r="CPK36"/>
      <c r="CPL36" s="20"/>
      <c r="CPM36"/>
      <c r="CPN36" s="20"/>
      <c r="CPO36"/>
      <c r="CPP36" s="20"/>
      <c r="CPQ36"/>
      <c r="CPR36" s="20"/>
      <c r="CPS36"/>
      <c r="CPT36" s="20"/>
      <c r="CPU36"/>
      <c r="CPV36" s="20"/>
      <c r="CPW36"/>
      <c r="CPX36" s="20"/>
      <c r="CPY36"/>
      <c r="CPZ36" s="20"/>
      <c r="CQA36"/>
      <c r="CQB36" s="20"/>
      <c r="CQC36"/>
      <c r="CQD36" s="20"/>
      <c r="CQE36"/>
      <c r="CQF36" s="20"/>
      <c r="CQG36"/>
      <c r="CQH36" s="20"/>
      <c r="CQI36"/>
      <c r="CQJ36" s="20"/>
      <c r="CQK36"/>
      <c r="CQL36" s="20"/>
      <c r="CQM36"/>
      <c r="CQN36" s="20"/>
      <c r="CQO36"/>
      <c r="CQP36" s="20"/>
      <c r="CQQ36"/>
      <c r="CQR36" s="20"/>
      <c r="CQS36"/>
      <c r="CQT36" s="20"/>
      <c r="CQU36"/>
      <c r="CQV36" s="20"/>
      <c r="CQW36"/>
      <c r="CQX36" s="20"/>
      <c r="CQY36"/>
      <c r="CQZ36" s="20"/>
      <c r="CRA36"/>
      <c r="CRB36" s="20"/>
      <c r="CRC36"/>
      <c r="CRD36" s="20"/>
      <c r="CRE36"/>
      <c r="CRF36" s="20"/>
      <c r="CRG36"/>
      <c r="CRH36" s="20"/>
      <c r="CRI36"/>
      <c r="CRJ36" s="20"/>
      <c r="CRK36"/>
      <c r="CRL36" s="20"/>
      <c r="CRM36"/>
      <c r="CRN36" s="20"/>
      <c r="CRO36"/>
      <c r="CRP36" s="20"/>
      <c r="CRQ36"/>
      <c r="CRR36" s="20"/>
      <c r="CRS36"/>
      <c r="CRT36" s="20"/>
      <c r="CRU36"/>
      <c r="CRV36" s="20"/>
      <c r="CRW36"/>
      <c r="CRX36" s="20"/>
      <c r="CRY36"/>
      <c r="CRZ36" s="20"/>
      <c r="CSA36"/>
      <c r="CSB36" s="20"/>
      <c r="CSC36"/>
      <c r="CSD36" s="20"/>
      <c r="CSE36"/>
      <c r="CSF36" s="20"/>
      <c r="CSG36"/>
      <c r="CSH36" s="20"/>
      <c r="CSI36"/>
      <c r="CSJ36" s="20"/>
      <c r="CSK36"/>
      <c r="CSL36" s="20"/>
      <c r="CSM36"/>
      <c r="CSN36" s="20"/>
      <c r="CSO36"/>
      <c r="CSP36" s="20"/>
      <c r="CSQ36"/>
      <c r="CSR36" s="20"/>
      <c r="CSS36"/>
      <c r="CST36" s="20"/>
      <c r="CSU36"/>
      <c r="CSV36" s="20"/>
      <c r="CSW36"/>
      <c r="CSX36" s="20"/>
      <c r="CSY36"/>
      <c r="CSZ36" s="20"/>
      <c r="CTA36"/>
      <c r="CTB36" s="20"/>
      <c r="CTC36"/>
      <c r="CTD36" s="20"/>
      <c r="CTE36"/>
      <c r="CTF36" s="20"/>
      <c r="CTG36"/>
      <c r="CTH36" s="20"/>
      <c r="CTI36"/>
      <c r="CTJ36" s="20"/>
      <c r="CTK36"/>
      <c r="CTL36" s="20"/>
      <c r="CTM36"/>
      <c r="CTN36" s="20"/>
      <c r="CTO36"/>
      <c r="CTP36" s="20"/>
      <c r="CTQ36"/>
      <c r="CTR36" s="20"/>
      <c r="CTS36"/>
      <c r="CTT36" s="20"/>
      <c r="CTU36"/>
      <c r="CTV36" s="20"/>
      <c r="CTW36"/>
      <c r="CTX36" s="20"/>
      <c r="CTY36"/>
      <c r="CTZ36" s="20"/>
      <c r="CUA36"/>
      <c r="CUB36" s="20"/>
      <c r="CUC36"/>
      <c r="CUD36" s="20"/>
      <c r="CUE36"/>
      <c r="CUF36" s="20"/>
      <c r="CUG36"/>
      <c r="CUH36" s="20"/>
      <c r="CUI36"/>
      <c r="CUJ36" s="20"/>
      <c r="CUK36"/>
      <c r="CUL36" s="20"/>
      <c r="CUM36"/>
      <c r="CUN36" s="20"/>
      <c r="CUO36"/>
      <c r="CUP36" s="20"/>
      <c r="CUQ36"/>
      <c r="CUR36" s="20"/>
      <c r="CUS36"/>
      <c r="CUT36" s="20"/>
      <c r="CUU36"/>
      <c r="CUV36" s="20"/>
      <c r="CUW36"/>
      <c r="CUX36" s="20"/>
      <c r="CUY36"/>
      <c r="CUZ36" s="20"/>
      <c r="CVA36"/>
      <c r="CVB36" s="20"/>
      <c r="CVC36"/>
      <c r="CVD36" s="20"/>
      <c r="CVE36"/>
      <c r="CVF36" s="20"/>
      <c r="CVG36"/>
      <c r="CVH36" s="20"/>
      <c r="CVI36"/>
      <c r="CVJ36" s="20"/>
      <c r="CVK36"/>
      <c r="CVL36" s="20"/>
      <c r="CVM36"/>
      <c r="CVN36" s="20"/>
      <c r="CVO36"/>
      <c r="CVP36" s="20"/>
      <c r="CVQ36"/>
      <c r="CVR36" s="20"/>
      <c r="CVS36"/>
      <c r="CVT36" s="20"/>
      <c r="CVU36"/>
      <c r="CVV36" s="20"/>
      <c r="CVW36"/>
      <c r="CVX36" s="20"/>
      <c r="CVY36"/>
      <c r="CVZ36" s="20"/>
      <c r="CWA36"/>
      <c r="CWB36" s="20"/>
      <c r="CWC36"/>
      <c r="CWD36" s="20"/>
      <c r="CWE36"/>
      <c r="CWF36" s="20"/>
      <c r="CWG36"/>
      <c r="CWH36" s="20"/>
      <c r="CWI36"/>
      <c r="CWJ36" s="20"/>
      <c r="CWK36"/>
      <c r="CWL36" s="20"/>
      <c r="CWM36"/>
      <c r="CWN36" s="20"/>
      <c r="CWO36"/>
      <c r="CWP36" s="20"/>
      <c r="CWQ36"/>
      <c r="CWR36" s="20"/>
      <c r="CWS36"/>
      <c r="CWT36" s="20"/>
      <c r="CWU36"/>
      <c r="CWV36" s="20"/>
      <c r="CWW36"/>
      <c r="CWX36" s="20"/>
      <c r="CWY36"/>
      <c r="CWZ36" s="20"/>
      <c r="CXA36"/>
      <c r="CXB36" s="20"/>
      <c r="CXC36"/>
      <c r="CXD36" s="20"/>
      <c r="CXE36"/>
      <c r="CXF36" s="20"/>
      <c r="CXG36"/>
      <c r="CXH36" s="20"/>
      <c r="CXI36"/>
      <c r="CXJ36" s="20"/>
      <c r="CXK36"/>
      <c r="CXL36" s="20"/>
      <c r="CXM36"/>
      <c r="CXN36" s="20"/>
      <c r="CXO36"/>
      <c r="CXP36" s="20"/>
      <c r="CXQ36"/>
      <c r="CXR36" s="20"/>
      <c r="CXS36"/>
      <c r="CXT36" s="20"/>
      <c r="CXU36"/>
      <c r="CXV36" s="20"/>
      <c r="CXW36"/>
      <c r="CXX36" s="20"/>
      <c r="CXY36"/>
      <c r="CXZ36" s="20"/>
      <c r="CYA36"/>
      <c r="CYB36" s="20"/>
      <c r="CYC36"/>
      <c r="CYD36" s="20"/>
      <c r="CYE36"/>
      <c r="CYF36" s="20"/>
      <c r="CYG36"/>
      <c r="CYH36" s="20"/>
      <c r="CYI36"/>
      <c r="CYJ36" s="20"/>
      <c r="CYK36"/>
      <c r="CYL36" s="20"/>
      <c r="CYM36"/>
      <c r="CYN36" s="20"/>
      <c r="CYO36"/>
      <c r="CYP36" s="20"/>
      <c r="CYQ36"/>
      <c r="CYR36" s="20"/>
      <c r="CYS36"/>
      <c r="CYT36" s="20"/>
      <c r="CYU36"/>
      <c r="CYV36" s="20"/>
      <c r="CYW36"/>
      <c r="CYX36" s="20"/>
      <c r="CYY36"/>
      <c r="CYZ36" s="20"/>
      <c r="CZA36"/>
      <c r="CZB36" s="20"/>
      <c r="CZC36"/>
      <c r="CZD36" s="20"/>
      <c r="CZE36"/>
      <c r="CZF36" s="20"/>
      <c r="CZG36"/>
      <c r="CZH36" s="20"/>
      <c r="CZI36"/>
      <c r="CZJ36" s="20"/>
      <c r="CZK36"/>
      <c r="CZL36" s="20"/>
      <c r="CZM36"/>
      <c r="CZN36" s="20"/>
      <c r="CZO36"/>
      <c r="CZP36" s="20"/>
      <c r="CZQ36"/>
      <c r="CZR36" s="20"/>
      <c r="CZS36"/>
      <c r="CZT36" s="20"/>
      <c r="CZU36"/>
      <c r="CZV36" s="20"/>
      <c r="CZW36"/>
      <c r="CZX36" s="20"/>
      <c r="CZY36"/>
      <c r="CZZ36" s="20"/>
      <c r="DAA36"/>
      <c r="DAB36" s="20"/>
      <c r="DAC36"/>
      <c r="DAD36" s="20"/>
      <c r="DAE36"/>
      <c r="DAF36" s="20"/>
      <c r="DAG36"/>
      <c r="DAH36" s="20"/>
      <c r="DAI36"/>
      <c r="DAJ36" s="20"/>
      <c r="DAK36"/>
      <c r="DAL36" s="20"/>
      <c r="DAM36"/>
      <c r="DAN36" s="20"/>
      <c r="DAO36"/>
      <c r="DAP36" s="20"/>
      <c r="DAQ36"/>
      <c r="DAR36" s="20"/>
      <c r="DAS36"/>
      <c r="DAT36" s="20"/>
      <c r="DAU36"/>
      <c r="DAV36" s="20"/>
      <c r="DAW36"/>
      <c r="DAX36" s="20"/>
      <c r="DAY36"/>
      <c r="DAZ36" s="20"/>
      <c r="DBA36"/>
      <c r="DBB36" s="20"/>
      <c r="DBC36"/>
      <c r="DBD36" s="20"/>
      <c r="DBE36"/>
      <c r="DBF36" s="20"/>
      <c r="DBG36"/>
      <c r="DBH36" s="20"/>
      <c r="DBI36"/>
      <c r="DBJ36" s="20"/>
      <c r="DBK36"/>
      <c r="DBL36" s="20"/>
      <c r="DBM36"/>
      <c r="DBN36" s="20"/>
      <c r="DBO36"/>
      <c r="DBP36" s="20"/>
      <c r="DBQ36"/>
      <c r="DBR36" s="20"/>
      <c r="DBS36"/>
      <c r="DBT36" s="20"/>
      <c r="DBU36"/>
      <c r="DBV36" s="20"/>
      <c r="DBW36"/>
      <c r="DBX36" s="20"/>
      <c r="DBY36"/>
      <c r="DBZ36" s="20"/>
      <c r="DCA36"/>
      <c r="DCB36" s="20"/>
      <c r="DCC36"/>
      <c r="DCD36" s="20"/>
      <c r="DCE36"/>
      <c r="DCF36" s="20"/>
      <c r="DCG36"/>
      <c r="DCH36" s="20"/>
      <c r="DCI36"/>
      <c r="DCJ36" s="20"/>
      <c r="DCK36"/>
      <c r="DCL36" s="20"/>
      <c r="DCM36"/>
      <c r="DCN36" s="20"/>
      <c r="DCO36"/>
      <c r="DCP36" s="20"/>
      <c r="DCQ36"/>
      <c r="DCR36" s="20"/>
      <c r="DCS36"/>
      <c r="DCT36" s="20"/>
      <c r="DCU36"/>
      <c r="DCV36" s="20"/>
      <c r="DCW36"/>
      <c r="DCX36" s="20"/>
      <c r="DCY36"/>
      <c r="DCZ36" s="20"/>
      <c r="DDA36"/>
      <c r="DDB36" s="20"/>
      <c r="DDC36"/>
      <c r="DDD36" s="20"/>
      <c r="DDE36"/>
      <c r="DDF36" s="20"/>
      <c r="DDG36"/>
      <c r="DDH36" s="20"/>
      <c r="DDI36"/>
      <c r="DDJ36" s="20"/>
      <c r="DDK36"/>
      <c r="DDL36" s="20"/>
      <c r="DDM36"/>
      <c r="DDN36" s="20"/>
      <c r="DDO36"/>
      <c r="DDP36" s="20"/>
      <c r="DDQ36"/>
      <c r="DDR36" s="20"/>
      <c r="DDS36"/>
      <c r="DDT36" s="20"/>
      <c r="DDU36"/>
      <c r="DDV36" s="20"/>
      <c r="DDW36"/>
      <c r="DDX36" s="20"/>
      <c r="DDY36"/>
      <c r="DDZ36" s="20"/>
      <c r="DEA36"/>
      <c r="DEB36" s="20"/>
      <c r="DEC36"/>
      <c r="DED36" s="20"/>
      <c r="DEE36"/>
      <c r="DEF36" s="20"/>
      <c r="DEG36"/>
      <c r="DEH36" s="20"/>
      <c r="DEI36"/>
      <c r="DEJ36" s="20"/>
      <c r="DEK36"/>
      <c r="DEL36" s="20"/>
      <c r="DEM36"/>
      <c r="DEN36" s="20"/>
      <c r="DEO36"/>
      <c r="DEP36" s="20"/>
      <c r="DEQ36"/>
      <c r="DER36" s="20"/>
      <c r="DES36"/>
      <c r="DET36" s="20"/>
      <c r="DEU36"/>
      <c r="DEV36" s="20"/>
      <c r="DEW36"/>
      <c r="DEX36" s="20"/>
      <c r="DEY36"/>
      <c r="DEZ36" s="20"/>
      <c r="DFA36"/>
      <c r="DFB36" s="20"/>
      <c r="DFC36"/>
      <c r="DFD36" s="20"/>
      <c r="DFE36"/>
      <c r="DFF36" s="20"/>
      <c r="DFG36"/>
      <c r="DFH36" s="20"/>
      <c r="DFI36"/>
      <c r="DFJ36" s="20"/>
      <c r="DFK36"/>
      <c r="DFL36" s="20"/>
      <c r="DFM36"/>
      <c r="DFN36" s="20"/>
      <c r="DFO36"/>
      <c r="DFP36" s="20"/>
      <c r="DFQ36"/>
      <c r="DFR36" s="20"/>
      <c r="DFS36"/>
      <c r="DFT36" s="20"/>
      <c r="DFU36"/>
      <c r="DFV36" s="20"/>
      <c r="DFW36"/>
      <c r="DFX36" s="20"/>
      <c r="DFY36"/>
      <c r="DFZ36" s="20"/>
      <c r="DGA36"/>
      <c r="DGB36" s="20"/>
      <c r="DGC36"/>
      <c r="DGD36" s="20"/>
      <c r="DGE36"/>
      <c r="DGF36" s="20"/>
      <c r="DGG36"/>
      <c r="DGH36" s="20"/>
      <c r="DGI36"/>
      <c r="DGJ36" s="20"/>
      <c r="DGK36"/>
      <c r="DGL36" s="20"/>
      <c r="DGM36"/>
      <c r="DGN36" s="20"/>
      <c r="DGO36"/>
      <c r="DGP36" s="20"/>
      <c r="DGQ36"/>
      <c r="DGR36" s="20"/>
      <c r="DGS36"/>
      <c r="DGT36" s="20"/>
      <c r="DGU36"/>
      <c r="DGV36" s="20"/>
      <c r="DGW36"/>
      <c r="DGX36" s="20"/>
      <c r="DGY36"/>
      <c r="DGZ36" s="20"/>
      <c r="DHA36"/>
      <c r="DHB36" s="20"/>
      <c r="DHC36"/>
      <c r="DHD36" s="20"/>
      <c r="DHE36"/>
      <c r="DHF36" s="20"/>
      <c r="DHG36"/>
      <c r="DHH36" s="20"/>
      <c r="DHI36"/>
      <c r="DHJ36" s="20"/>
      <c r="DHK36"/>
      <c r="DHL36" s="20"/>
      <c r="DHM36"/>
      <c r="DHN36" s="20"/>
      <c r="DHO36"/>
      <c r="DHP36" s="20"/>
      <c r="DHQ36"/>
      <c r="DHR36" s="20"/>
      <c r="DHS36"/>
      <c r="DHT36" s="20"/>
      <c r="DHU36"/>
      <c r="DHV36" s="20"/>
      <c r="DHW36"/>
      <c r="DHX36" s="20"/>
      <c r="DHY36"/>
      <c r="DHZ36" s="20"/>
      <c r="DIA36"/>
      <c r="DIB36" s="20"/>
      <c r="DIC36"/>
      <c r="DID36" s="20"/>
      <c r="DIE36"/>
      <c r="DIF36" s="20"/>
      <c r="DIG36"/>
      <c r="DIH36" s="20"/>
      <c r="DII36"/>
      <c r="DIJ36" s="20"/>
      <c r="DIK36"/>
      <c r="DIL36" s="20"/>
      <c r="DIM36"/>
      <c r="DIN36" s="20"/>
      <c r="DIO36"/>
      <c r="DIP36" s="20"/>
      <c r="DIQ36"/>
      <c r="DIR36" s="20"/>
      <c r="DIS36"/>
      <c r="DIT36" s="20"/>
      <c r="DIU36"/>
      <c r="DIV36" s="20"/>
      <c r="DIW36"/>
      <c r="DIX36" s="20"/>
      <c r="DIY36"/>
      <c r="DIZ36" s="20"/>
      <c r="DJA36"/>
      <c r="DJB36" s="20"/>
      <c r="DJC36"/>
      <c r="DJD36" s="20"/>
      <c r="DJE36"/>
      <c r="DJF36" s="20"/>
      <c r="DJG36"/>
      <c r="DJH36" s="20"/>
      <c r="DJI36"/>
      <c r="DJJ36" s="20"/>
      <c r="DJK36"/>
      <c r="DJL36" s="20"/>
      <c r="DJM36"/>
      <c r="DJN36" s="20"/>
      <c r="DJO36"/>
      <c r="DJP36" s="20"/>
      <c r="DJQ36"/>
      <c r="DJR36" s="20"/>
      <c r="DJS36"/>
      <c r="DJT36" s="20"/>
      <c r="DJU36"/>
      <c r="DJV36" s="20"/>
      <c r="DJW36"/>
      <c r="DJX36" s="20"/>
      <c r="DJY36"/>
      <c r="DJZ36" s="20"/>
      <c r="DKA36"/>
      <c r="DKB36" s="20"/>
      <c r="DKC36"/>
      <c r="DKD36" s="20"/>
      <c r="DKE36"/>
      <c r="DKF36" s="20"/>
      <c r="DKG36"/>
      <c r="DKH36" s="20"/>
      <c r="DKI36"/>
      <c r="DKJ36" s="20"/>
      <c r="DKK36"/>
      <c r="DKL36" s="20"/>
      <c r="DKM36"/>
      <c r="DKN36" s="20"/>
      <c r="DKO36"/>
      <c r="DKP36" s="20"/>
      <c r="DKQ36"/>
      <c r="DKR36" s="20"/>
      <c r="DKS36"/>
      <c r="DKT36" s="20"/>
      <c r="DKU36"/>
      <c r="DKV36" s="20"/>
      <c r="DKW36"/>
      <c r="DKX36" s="20"/>
      <c r="DKY36"/>
      <c r="DKZ36" s="20"/>
      <c r="DLA36"/>
      <c r="DLB36" s="20"/>
      <c r="DLC36"/>
      <c r="DLD36" s="20"/>
      <c r="DLE36"/>
      <c r="DLF36" s="20"/>
      <c r="DLG36"/>
      <c r="DLH36" s="20"/>
      <c r="DLI36"/>
      <c r="DLJ36" s="20"/>
      <c r="DLK36"/>
      <c r="DLL36" s="20"/>
      <c r="DLM36"/>
      <c r="DLN36" s="20"/>
      <c r="DLO36"/>
      <c r="DLP36" s="20"/>
      <c r="DLQ36"/>
      <c r="DLR36" s="20"/>
      <c r="DLS36"/>
      <c r="DLT36" s="20"/>
      <c r="DLU36"/>
      <c r="DLV36" s="20"/>
      <c r="DLW36"/>
      <c r="DLX36" s="20"/>
      <c r="DLY36"/>
      <c r="DLZ36" s="20"/>
      <c r="DMA36"/>
      <c r="DMB36" s="20"/>
      <c r="DMC36"/>
      <c r="DMD36" s="20"/>
      <c r="DME36"/>
      <c r="DMF36" s="20"/>
      <c r="DMG36"/>
      <c r="DMH36" s="20"/>
      <c r="DMI36"/>
      <c r="DMJ36" s="20"/>
      <c r="DMK36"/>
      <c r="DML36" s="20"/>
      <c r="DMM36"/>
      <c r="DMN36" s="20"/>
      <c r="DMO36"/>
      <c r="DMP36" s="20"/>
      <c r="DMQ36"/>
      <c r="DMR36" s="20"/>
      <c r="DMS36"/>
      <c r="DMT36" s="20"/>
      <c r="DMU36"/>
      <c r="DMV36" s="20"/>
      <c r="DMW36"/>
      <c r="DMX36" s="20"/>
      <c r="DMY36"/>
      <c r="DMZ36" s="20"/>
      <c r="DNA36"/>
      <c r="DNB36" s="20"/>
      <c r="DNC36"/>
      <c r="DND36" s="20"/>
      <c r="DNE36"/>
      <c r="DNF36" s="20"/>
      <c r="DNG36"/>
      <c r="DNH36" s="20"/>
      <c r="DNI36"/>
      <c r="DNJ36" s="20"/>
      <c r="DNK36"/>
      <c r="DNL36" s="20"/>
      <c r="DNM36"/>
      <c r="DNN36" s="20"/>
      <c r="DNO36"/>
      <c r="DNP36" s="20"/>
      <c r="DNQ36"/>
      <c r="DNR36" s="20"/>
      <c r="DNS36"/>
      <c r="DNT36" s="20"/>
      <c r="DNU36"/>
      <c r="DNV36" s="20"/>
      <c r="DNW36"/>
      <c r="DNX36" s="20"/>
      <c r="DNY36"/>
      <c r="DNZ36" s="20"/>
      <c r="DOA36"/>
      <c r="DOB36" s="20"/>
      <c r="DOC36"/>
      <c r="DOD36" s="20"/>
      <c r="DOE36"/>
      <c r="DOF36" s="20"/>
      <c r="DOG36"/>
      <c r="DOH36" s="20"/>
      <c r="DOI36"/>
      <c r="DOJ36" s="20"/>
      <c r="DOK36"/>
      <c r="DOL36" s="20"/>
      <c r="DOM36"/>
      <c r="DON36" s="20"/>
      <c r="DOO36"/>
      <c r="DOP36" s="20"/>
      <c r="DOQ36"/>
      <c r="DOR36" s="20"/>
      <c r="DOS36"/>
      <c r="DOT36" s="20"/>
      <c r="DOU36"/>
      <c r="DOV36" s="20"/>
      <c r="DOW36"/>
      <c r="DOX36" s="20"/>
      <c r="DOY36"/>
      <c r="DOZ36" s="20"/>
      <c r="DPA36"/>
      <c r="DPB36" s="20"/>
      <c r="DPC36"/>
      <c r="DPD36" s="20"/>
      <c r="DPE36"/>
      <c r="DPF36" s="20"/>
      <c r="DPG36"/>
      <c r="DPH36" s="20"/>
      <c r="DPI36"/>
      <c r="DPJ36" s="20"/>
      <c r="DPK36"/>
      <c r="DPL36" s="20"/>
      <c r="DPM36"/>
      <c r="DPN36" s="20"/>
      <c r="DPO36"/>
      <c r="DPP36" s="20"/>
      <c r="DPQ36"/>
      <c r="DPR36" s="20"/>
      <c r="DPS36"/>
      <c r="DPT36" s="20"/>
      <c r="DPU36"/>
      <c r="DPV36" s="20"/>
      <c r="DPW36"/>
      <c r="DPX36" s="20"/>
      <c r="DPY36"/>
      <c r="DPZ36" s="20"/>
      <c r="DQA36"/>
      <c r="DQB36" s="20"/>
      <c r="DQC36"/>
      <c r="DQD36" s="20"/>
      <c r="DQE36"/>
      <c r="DQF36" s="20"/>
      <c r="DQG36"/>
      <c r="DQH36" s="20"/>
      <c r="DQI36"/>
      <c r="DQJ36" s="20"/>
      <c r="DQK36"/>
      <c r="DQL36" s="20"/>
      <c r="DQM36"/>
      <c r="DQN36" s="20"/>
      <c r="DQO36"/>
      <c r="DQP36" s="20"/>
      <c r="DQQ36"/>
      <c r="DQR36" s="20"/>
      <c r="DQS36"/>
      <c r="DQT36" s="20"/>
      <c r="DQU36"/>
      <c r="DQV36" s="20"/>
      <c r="DQW36"/>
      <c r="DQX36" s="20"/>
      <c r="DQY36"/>
      <c r="DQZ36" s="20"/>
      <c r="DRA36"/>
      <c r="DRB36" s="20"/>
      <c r="DRC36"/>
      <c r="DRD36" s="20"/>
      <c r="DRE36"/>
      <c r="DRF36" s="20"/>
      <c r="DRG36"/>
      <c r="DRH36" s="20"/>
      <c r="DRI36"/>
      <c r="DRJ36" s="20"/>
      <c r="DRK36"/>
      <c r="DRL36" s="20"/>
      <c r="DRM36"/>
      <c r="DRN36" s="20"/>
      <c r="DRO36"/>
      <c r="DRP36" s="20"/>
      <c r="DRQ36"/>
      <c r="DRR36" s="20"/>
      <c r="DRS36"/>
      <c r="DRT36" s="20"/>
      <c r="DRU36"/>
      <c r="DRV36" s="20"/>
      <c r="DRW36"/>
      <c r="DRX36" s="20"/>
      <c r="DRY36"/>
      <c r="DRZ36" s="20"/>
      <c r="DSA36"/>
      <c r="DSB36" s="20"/>
      <c r="DSC36"/>
      <c r="DSD36" s="20"/>
      <c r="DSE36"/>
      <c r="DSF36" s="20"/>
      <c r="DSG36"/>
      <c r="DSH36" s="20"/>
      <c r="DSI36"/>
      <c r="DSJ36" s="20"/>
      <c r="DSK36"/>
      <c r="DSL36" s="20"/>
      <c r="DSM36"/>
      <c r="DSN36" s="20"/>
      <c r="DSO36"/>
      <c r="DSP36" s="20"/>
      <c r="DSQ36"/>
      <c r="DSR36" s="20"/>
      <c r="DSS36"/>
      <c r="DST36" s="20"/>
      <c r="DSU36"/>
      <c r="DSV36" s="20"/>
      <c r="DSW36"/>
      <c r="DSX36" s="20"/>
      <c r="DSY36"/>
      <c r="DSZ36" s="20"/>
      <c r="DTA36"/>
      <c r="DTB36" s="20"/>
      <c r="DTC36"/>
      <c r="DTD36" s="20"/>
      <c r="DTE36"/>
      <c r="DTF36" s="20"/>
      <c r="DTG36"/>
      <c r="DTH36" s="20"/>
      <c r="DTI36"/>
      <c r="DTJ36" s="20"/>
      <c r="DTK36"/>
      <c r="DTL36" s="20"/>
      <c r="DTM36"/>
      <c r="DTN36" s="20"/>
      <c r="DTO36"/>
      <c r="DTP36" s="20"/>
      <c r="DTQ36"/>
      <c r="DTR36" s="20"/>
      <c r="DTS36"/>
      <c r="DTT36" s="20"/>
      <c r="DTU36"/>
      <c r="DTV36" s="20"/>
      <c r="DTW36"/>
      <c r="DTX36" s="20"/>
      <c r="DTY36"/>
      <c r="DTZ36" s="20"/>
      <c r="DUA36"/>
      <c r="DUB36" s="20"/>
      <c r="DUC36"/>
      <c r="DUD36" s="20"/>
      <c r="DUE36"/>
      <c r="DUF36" s="20"/>
      <c r="DUG36"/>
      <c r="DUH36" s="20"/>
      <c r="DUI36"/>
      <c r="DUJ36" s="20"/>
      <c r="DUK36"/>
      <c r="DUL36" s="20"/>
      <c r="DUM36"/>
      <c r="DUN36" s="20"/>
      <c r="DUO36"/>
      <c r="DUP36" s="20"/>
      <c r="DUQ36"/>
      <c r="DUR36" s="20"/>
      <c r="DUS36"/>
      <c r="DUT36" s="20"/>
      <c r="DUU36"/>
      <c r="DUV36" s="20"/>
      <c r="DUW36"/>
      <c r="DUX36" s="20"/>
      <c r="DUY36"/>
      <c r="DUZ36" s="20"/>
      <c r="DVA36"/>
      <c r="DVB36" s="20"/>
      <c r="DVC36"/>
      <c r="DVD36" s="20"/>
      <c r="DVE36"/>
      <c r="DVF36" s="20"/>
      <c r="DVG36"/>
      <c r="DVH36" s="20"/>
      <c r="DVI36"/>
      <c r="DVJ36" s="20"/>
      <c r="DVK36"/>
      <c r="DVL36" s="20"/>
      <c r="DVM36"/>
      <c r="DVN36" s="20"/>
      <c r="DVO36"/>
      <c r="DVP36" s="20"/>
      <c r="DVQ36"/>
      <c r="DVR36" s="20"/>
      <c r="DVS36"/>
      <c r="DVT36" s="20"/>
      <c r="DVU36"/>
      <c r="DVV36" s="20"/>
      <c r="DVW36"/>
      <c r="DVX36" s="20"/>
      <c r="DVY36"/>
      <c r="DVZ36" s="20"/>
      <c r="DWA36"/>
      <c r="DWB36" s="20"/>
      <c r="DWC36"/>
      <c r="DWD36" s="20"/>
      <c r="DWE36"/>
      <c r="DWF36" s="20"/>
      <c r="DWG36"/>
      <c r="DWH36" s="20"/>
      <c r="DWI36"/>
      <c r="DWJ36" s="20"/>
      <c r="DWK36"/>
      <c r="DWL36" s="20"/>
      <c r="DWM36"/>
      <c r="DWN36" s="20"/>
      <c r="DWO36"/>
      <c r="DWP36" s="20"/>
      <c r="DWQ36"/>
      <c r="DWR36" s="20"/>
      <c r="DWS36"/>
      <c r="DWT36" s="20"/>
      <c r="DWU36"/>
      <c r="DWV36" s="20"/>
      <c r="DWW36"/>
      <c r="DWX36" s="20"/>
      <c r="DWY36"/>
      <c r="DWZ36" s="20"/>
      <c r="DXA36"/>
      <c r="DXB36" s="20"/>
      <c r="DXC36"/>
      <c r="DXD36" s="20"/>
      <c r="DXE36"/>
      <c r="DXF36" s="20"/>
      <c r="DXG36"/>
      <c r="DXH36" s="20"/>
      <c r="DXI36"/>
      <c r="DXJ36" s="20"/>
      <c r="DXK36"/>
      <c r="DXL36" s="20"/>
      <c r="DXM36"/>
      <c r="DXN36" s="20"/>
      <c r="DXO36"/>
      <c r="DXP36" s="20"/>
      <c r="DXQ36"/>
      <c r="DXR36" s="20"/>
      <c r="DXS36"/>
      <c r="DXT36" s="20"/>
      <c r="DXU36"/>
      <c r="DXV36" s="20"/>
      <c r="DXW36"/>
      <c r="DXX36" s="20"/>
      <c r="DXY36"/>
      <c r="DXZ36" s="20"/>
      <c r="DYA36"/>
      <c r="DYB36" s="20"/>
      <c r="DYC36"/>
      <c r="DYD36" s="20"/>
      <c r="DYE36"/>
      <c r="DYF36" s="20"/>
      <c r="DYG36"/>
      <c r="DYH36" s="20"/>
      <c r="DYI36"/>
      <c r="DYJ36" s="20"/>
      <c r="DYK36"/>
      <c r="DYL36" s="20"/>
      <c r="DYM36"/>
      <c r="DYN36" s="20"/>
      <c r="DYO36"/>
      <c r="DYP36" s="20"/>
      <c r="DYQ36"/>
      <c r="DYR36" s="20"/>
      <c r="DYS36"/>
      <c r="DYT36" s="20"/>
      <c r="DYU36"/>
      <c r="DYV36" s="20"/>
      <c r="DYW36"/>
      <c r="DYX36" s="20"/>
      <c r="DYY36"/>
      <c r="DYZ36" s="20"/>
      <c r="DZA36"/>
      <c r="DZB36" s="20"/>
      <c r="DZC36"/>
      <c r="DZD36" s="20"/>
      <c r="DZE36"/>
      <c r="DZF36" s="20"/>
      <c r="DZG36"/>
      <c r="DZH36" s="20"/>
      <c r="DZI36"/>
      <c r="DZJ36" s="20"/>
      <c r="DZK36"/>
      <c r="DZL36" s="20"/>
      <c r="DZM36"/>
      <c r="DZN36" s="20"/>
      <c r="DZO36"/>
      <c r="DZP36" s="20"/>
      <c r="DZQ36"/>
      <c r="DZR36" s="20"/>
      <c r="DZS36"/>
      <c r="DZT36" s="20"/>
      <c r="DZU36"/>
      <c r="DZV36" s="20"/>
      <c r="DZW36"/>
      <c r="DZX36" s="20"/>
      <c r="DZY36"/>
      <c r="DZZ36" s="20"/>
      <c r="EAA36"/>
      <c r="EAB36" s="20"/>
      <c r="EAC36"/>
      <c r="EAD36" s="20"/>
      <c r="EAE36"/>
      <c r="EAF36" s="20"/>
      <c r="EAG36"/>
      <c r="EAH36" s="20"/>
      <c r="EAI36"/>
      <c r="EAJ36" s="20"/>
      <c r="EAK36"/>
      <c r="EAL36" s="20"/>
      <c r="EAM36"/>
      <c r="EAN36" s="20"/>
      <c r="EAO36"/>
      <c r="EAP36" s="20"/>
      <c r="EAQ36"/>
      <c r="EAR36" s="20"/>
      <c r="EAS36"/>
      <c r="EAT36" s="20"/>
      <c r="EAU36"/>
      <c r="EAV36" s="20"/>
      <c r="EAW36"/>
      <c r="EAX36" s="20"/>
      <c r="EAY36"/>
      <c r="EAZ36" s="20"/>
      <c r="EBA36"/>
      <c r="EBB36" s="20"/>
      <c r="EBC36"/>
      <c r="EBD36" s="20"/>
      <c r="EBE36"/>
      <c r="EBF36" s="20"/>
      <c r="EBG36"/>
      <c r="EBH36" s="20"/>
      <c r="EBI36"/>
      <c r="EBJ36" s="20"/>
      <c r="EBK36"/>
      <c r="EBL36" s="20"/>
      <c r="EBM36"/>
      <c r="EBN36" s="20"/>
      <c r="EBO36"/>
      <c r="EBP36" s="20"/>
      <c r="EBQ36"/>
      <c r="EBR36" s="20"/>
      <c r="EBS36"/>
      <c r="EBT36" s="20"/>
      <c r="EBU36"/>
      <c r="EBV36" s="20"/>
      <c r="EBW36"/>
      <c r="EBX36" s="20"/>
      <c r="EBY36"/>
      <c r="EBZ36" s="20"/>
      <c r="ECA36"/>
      <c r="ECB36" s="20"/>
      <c r="ECC36"/>
      <c r="ECD36" s="20"/>
      <c r="ECE36"/>
      <c r="ECF36" s="20"/>
      <c r="ECG36"/>
      <c r="ECH36" s="20"/>
      <c r="ECI36"/>
      <c r="ECJ36" s="20"/>
      <c r="ECK36"/>
      <c r="ECL36" s="20"/>
      <c r="ECM36"/>
      <c r="ECN36" s="20"/>
      <c r="ECO36"/>
      <c r="ECP36" s="20"/>
      <c r="ECQ36"/>
      <c r="ECR36" s="20"/>
      <c r="ECS36"/>
      <c r="ECT36" s="20"/>
      <c r="ECU36"/>
      <c r="ECV36" s="20"/>
      <c r="ECW36"/>
      <c r="ECX36" s="20"/>
      <c r="ECY36"/>
      <c r="ECZ36" s="20"/>
      <c r="EDA36"/>
      <c r="EDB36" s="20"/>
      <c r="EDC36"/>
      <c r="EDD36" s="20"/>
      <c r="EDE36"/>
      <c r="EDF36" s="20"/>
      <c r="EDG36"/>
      <c r="EDH36" s="20"/>
      <c r="EDI36"/>
      <c r="EDJ36" s="20"/>
      <c r="EDK36"/>
      <c r="EDL36" s="20"/>
      <c r="EDM36"/>
      <c r="EDN36" s="20"/>
      <c r="EDO36"/>
      <c r="EDP36" s="20"/>
      <c r="EDQ36"/>
      <c r="EDR36" s="20"/>
      <c r="EDS36"/>
      <c r="EDT36" s="20"/>
      <c r="EDU36"/>
      <c r="EDV36" s="20"/>
      <c r="EDW36"/>
      <c r="EDX36" s="20"/>
      <c r="EDY36"/>
      <c r="EDZ36" s="20"/>
      <c r="EEA36"/>
      <c r="EEB36" s="20"/>
      <c r="EEC36"/>
      <c r="EED36" s="20"/>
      <c r="EEE36"/>
      <c r="EEF36" s="20"/>
      <c r="EEG36"/>
      <c r="EEH36" s="20"/>
      <c r="EEI36"/>
      <c r="EEJ36" s="20"/>
      <c r="EEK36"/>
      <c r="EEL36" s="20"/>
      <c r="EEM36"/>
      <c r="EEN36" s="20"/>
      <c r="EEO36"/>
      <c r="EEP36" s="20"/>
      <c r="EEQ36"/>
      <c r="EER36" s="20"/>
      <c r="EES36"/>
      <c r="EET36" s="20"/>
      <c r="EEU36"/>
      <c r="EEV36" s="20"/>
      <c r="EEW36"/>
      <c r="EEX36" s="20"/>
      <c r="EEY36"/>
      <c r="EEZ36" s="20"/>
      <c r="EFA36"/>
      <c r="EFB36" s="20"/>
      <c r="EFC36"/>
      <c r="EFD36" s="20"/>
      <c r="EFE36"/>
      <c r="EFF36" s="20"/>
      <c r="EFG36"/>
      <c r="EFH36" s="20"/>
      <c r="EFI36"/>
      <c r="EFJ36" s="20"/>
      <c r="EFK36"/>
      <c r="EFL36" s="20"/>
      <c r="EFM36"/>
      <c r="EFN36" s="20"/>
      <c r="EFO36"/>
      <c r="EFP36" s="20"/>
      <c r="EFQ36"/>
      <c r="EFR36" s="20"/>
      <c r="EFS36"/>
      <c r="EFT36" s="20"/>
      <c r="EFU36"/>
      <c r="EFV36" s="20"/>
      <c r="EFW36"/>
      <c r="EFX36" s="20"/>
      <c r="EFY36"/>
      <c r="EFZ36" s="20"/>
      <c r="EGA36"/>
      <c r="EGB36" s="20"/>
      <c r="EGC36"/>
      <c r="EGD36" s="20"/>
      <c r="EGE36"/>
      <c r="EGF36" s="20"/>
      <c r="EGG36"/>
      <c r="EGH36" s="20"/>
      <c r="EGI36"/>
      <c r="EGJ36" s="20"/>
      <c r="EGK36"/>
      <c r="EGL36" s="20"/>
      <c r="EGM36"/>
      <c r="EGN36" s="20"/>
      <c r="EGO36"/>
      <c r="EGP36" s="20"/>
      <c r="EGQ36"/>
      <c r="EGR36" s="20"/>
      <c r="EGS36"/>
      <c r="EGT36" s="20"/>
      <c r="EGU36"/>
      <c r="EGV36" s="20"/>
      <c r="EGW36"/>
      <c r="EGX36" s="20"/>
      <c r="EGY36"/>
      <c r="EGZ36" s="20"/>
      <c r="EHA36"/>
      <c r="EHB36" s="20"/>
      <c r="EHC36"/>
      <c r="EHD36" s="20"/>
      <c r="EHE36"/>
      <c r="EHF36" s="20"/>
      <c r="EHG36"/>
      <c r="EHH36" s="20"/>
      <c r="EHI36"/>
      <c r="EHJ36" s="20"/>
      <c r="EHK36"/>
      <c r="EHL36" s="20"/>
      <c r="EHM36"/>
      <c r="EHN36" s="20"/>
      <c r="EHO36"/>
      <c r="EHP36" s="20"/>
      <c r="EHQ36"/>
      <c r="EHR36" s="20"/>
      <c r="EHS36"/>
      <c r="EHT36" s="20"/>
      <c r="EHU36"/>
      <c r="EHV36" s="20"/>
      <c r="EHW36"/>
      <c r="EHX36" s="20"/>
      <c r="EHY36"/>
      <c r="EHZ36" s="20"/>
      <c r="EIA36"/>
      <c r="EIB36" s="20"/>
      <c r="EIC36"/>
      <c r="EID36" s="20"/>
      <c r="EIE36"/>
      <c r="EIF36" s="20"/>
      <c r="EIG36"/>
      <c r="EIH36" s="20"/>
      <c r="EII36"/>
      <c r="EIJ36" s="20"/>
      <c r="EIK36"/>
      <c r="EIL36" s="20"/>
      <c r="EIM36"/>
      <c r="EIN36" s="20"/>
      <c r="EIO36"/>
      <c r="EIP36" s="20"/>
      <c r="EIQ36"/>
      <c r="EIR36" s="20"/>
      <c r="EIS36"/>
      <c r="EIT36" s="20"/>
      <c r="EIU36"/>
      <c r="EIV36" s="20"/>
      <c r="EIW36"/>
      <c r="EIX36" s="20"/>
      <c r="EIY36"/>
      <c r="EIZ36" s="20"/>
      <c r="EJA36"/>
      <c r="EJB36" s="20"/>
      <c r="EJC36"/>
      <c r="EJD36" s="20"/>
      <c r="EJE36"/>
      <c r="EJF36" s="20"/>
      <c r="EJG36"/>
      <c r="EJH36" s="20"/>
      <c r="EJI36"/>
      <c r="EJJ36" s="20"/>
      <c r="EJK36"/>
      <c r="EJL36" s="20"/>
      <c r="EJM36"/>
      <c r="EJN36" s="20"/>
      <c r="EJO36"/>
      <c r="EJP36" s="20"/>
      <c r="EJQ36"/>
      <c r="EJR36" s="20"/>
      <c r="EJS36"/>
      <c r="EJT36" s="20"/>
      <c r="EJU36"/>
      <c r="EJV36" s="20"/>
      <c r="EJW36"/>
      <c r="EJX36" s="20"/>
      <c r="EJY36"/>
      <c r="EJZ36" s="20"/>
      <c r="EKA36"/>
      <c r="EKB36" s="20"/>
      <c r="EKC36"/>
      <c r="EKD36" s="20"/>
      <c r="EKE36"/>
      <c r="EKF36" s="20"/>
      <c r="EKG36"/>
      <c r="EKH36" s="20"/>
      <c r="EKI36"/>
      <c r="EKJ36" s="20"/>
      <c r="EKK36"/>
      <c r="EKL36" s="20"/>
      <c r="EKM36"/>
      <c r="EKN36" s="20"/>
      <c r="EKO36"/>
      <c r="EKP36" s="20"/>
      <c r="EKQ36"/>
      <c r="EKR36" s="20"/>
      <c r="EKS36"/>
      <c r="EKT36" s="20"/>
      <c r="EKU36"/>
      <c r="EKV36" s="20"/>
      <c r="EKW36"/>
      <c r="EKX36" s="20"/>
      <c r="EKY36"/>
      <c r="EKZ36" s="20"/>
      <c r="ELA36"/>
      <c r="ELB36" s="20"/>
      <c r="ELC36"/>
      <c r="ELD36" s="20"/>
      <c r="ELE36"/>
      <c r="ELF36" s="20"/>
      <c r="ELG36"/>
      <c r="ELH36" s="20"/>
      <c r="ELI36"/>
      <c r="ELJ36" s="20"/>
      <c r="ELK36"/>
      <c r="ELL36" s="20"/>
      <c r="ELM36"/>
      <c r="ELN36" s="20"/>
      <c r="ELO36"/>
      <c r="ELP36" s="20"/>
      <c r="ELQ36"/>
      <c r="ELR36" s="20"/>
      <c r="ELS36"/>
      <c r="ELT36" s="20"/>
      <c r="ELU36"/>
      <c r="ELV36" s="20"/>
      <c r="ELW36"/>
      <c r="ELX36" s="20"/>
      <c r="ELY36"/>
      <c r="ELZ36" s="20"/>
      <c r="EMA36"/>
      <c r="EMB36" s="20"/>
      <c r="EMC36"/>
      <c r="EMD36" s="20"/>
      <c r="EME36"/>
      <c r="EMF36" s="20"/>
      <c r="EMG36"/>
      <c r="EMH36" s="20"/>
      <c r="EMI36"/>
      <c r="EMJ36" s="20"/>
      <c r="EMK36"/>
      <c r="EML36" s="20"/>
      <c r="EMM36"/>
      <c r="EMN36" s="20"/>
      <c r="EMO36"/>
      <c r="EMP36" s="20"/>
      <c r="EMQ36"/>
      <c r="EMR36" s="20"/>
      <c r="EMS36"/>
      <c r="EMT36" s="20"/>
      <c r="EMU36"/>
      <c r="EMV36" s="20"/>
      <c r="EMW36"/>
      <c r="EMX36" s="20"/>
      <c r="EMY36"/>
      <c r="EMZ36" s="20"/>
      <c r="ENA36"/>
      <c r="ENB36" s="20"/>
      <c r="ENC36"/>
      <c r="END36" s="20"/>
      <c r="ENE36"/>
      <c r="ENF36" s="20"/>
      <c r="ENG36"/>
      <c r="ENH36" s="20"/>
      <c r="ENI36"/>
      <c r="ENJ36" s="20"/>
      <c r="ENK36"/>
      <c r="ENL36" s="20"/>
      <c r="ENM36"/>
      <c r="ENN36" s="20"/>
      <c r="ENO36"/>
      <c r="ENP36" s="20"/>
      <c r="ENQ36"/>
      <c r="ENR36" s="20"/>
      <c r="ENS36"/>
      <c r="ENT36" s="20"/>
      <c r="ENU36"/>
      <c r="ENV36" s="20"/>
      <c r="ENW36"/>
      <c r="ENX36" s="20"/>
      <c r="ENY36"/>
      <c r="ENZ36" s="20"/>
      <c r="EOA36"/>
      <c r="EOB36" s="20"/>
      <c r="EOC36"/>
      <c r="EOD36" s="20"/>
      <c r="EOE36"/>
      <c r="EOF36" s="20"/>
      <c r="EOG36"/>
      <c r="EOH36" s="20"/>
      <c r="EOI36"/>
      <c r="EOJ36" s="20"/>
      <c r="EOK36"/>
      <c r="EOL36" s="20"/>
      <c r="EOM36"/>
      <c r="EON36" s="20"/>
      <c r="EOO36"/>
      <c r="EOP36" s="20"/>
      <c r="EOQ36"/>
      <c r="EOR36" s="20"/>
      <c r="EOS36"/>
      <c r="EOT36" s="20"/>
      <c r="EOU36"/>
      <c r="EOV36" s="20"/>
      <c r="EOW36"/>
      <c r="EOX36" s="20"/>
      <c r="EOY36"/>
      <c r="EOZ36" s="20"/>
      <c r="EPA36"/>
      <c r="EPB36" s="20"/>
      <c r="EPC36"/>
      <c r="EPD36" s="20"/>
      <c r="EPE36"/>
      <c r="EPF36" s="20"/>
      <c r="EPG36"/>
      <c r="EPH36" s="20"/>
      <c r="EPI36"/>
      <c r="EPJ36" s="20"/>
      <c r="EPK36"/>
      <c r="EPL36" s="20"/>
      <c r="EPM36"/>
      <c r="EPN36" s="20"/>
      <c r="EPO36"/>
      <c r="EPP36" s="20"/>
      <c r="EPQ36"/>
      <c r="EPR36" s="20"/>
      <c r="EPS36"/>
      <c r="EPT36" s="20"/>
      <c r="EPU36"/>
      <c r="EPV36" s="20"/>
      <c r="EPW36"/>
      <c r="EPX36" s="20"/>
      <c r="EPY36"/>
      <c r="EPZ36" s="20"/>
      <c r="EQA36"/>
      <c r="EQB36" s="20"/>
      <c r="EQC36"/>
      <c r="EQD36" s="20"/>
      <c r="EQE36"/>
      <c r="EQF36" s="20"/>
      <c r="EQG36"/>
      <c r="EQH36" s="20"/>
      <c r="EQI36"/>
      <c r="EQJ36" s="20"/>
      <c r="EQK36"/>
      <c r="EQL36" s="20"/>
      <c r="EQM36"/>
      <c r="EQN36" s="20"/>
      <c r="EQO36"/>
      <c r="EQP36" s="20"/>
      <c r="EQQ36"/>
      <c r="EQR36" s="20"/>
      <c r="EQS36"/>
      <c r="EQT36" s="20"/>
      <c r="EQU36"/>
      <c r="EQV36" s="20"/>
      <c r="EQW36"/>
      <c r="EQX36" s="20"/>
      <c r="EQY36"/>
      <c r="EQZ36" s="20"/>
      <c r="ERA36"/>
      <c r="ERB36" s="20"/>
      <c r="ERC36"/>
      <c r="ERD36" s="20"/>
      <c r="ERE36"/>
      <c r="ERF36" s="20"/>
      <c r="ERG36"/>
      <c r="ERH36" s="20"/>
      <c r="ERI36"/>
      <c r="ERJ36" s="20"/>
      <c r="ERK36"/>
      <c r="ERL36" s="20"/>
      <c r="ERM36"/>
      <c r="ERN36" s="20"/>
      <c r="ERO36"/>
      <c r="ERP36" s="20"/>
      <c r="ERQ36"/>
      <c r="ERR36" s="20"/>
      <c r="ERS36"/>
      <c r="ERT36" s="20"/>
      <c r="ERU36"/>
      <c r="ERV36" s="20"/>
      <c r="ERW36"/>
      <c r="ERX36" s="20"/>
      <c r="ERY36"/>
      <c r="ERZ36" s="20"/>
      <c r="ESA36"/>
      <c r="ESB36" s="20"/>
      <c r="ESC36"/>
      <c r="ESD36" s="20"/>
      <c r="ESE36"/>
      <c r="ESF36" s="20"/>
      <c r="ESG36"/>
      <c r="ESH36" s="20"/>
      <c r="ESI36"/>
      <c r="ESJ36" s="20"/>
      <c r="ESK36"/>
      <c r="ESL36" s="20"/>
      <c r="ESM36"/>
      <c r="ESN36" s="20"/>
      <c r="ESO36"/>
      <c r="ESP36" s="20"/>
      <c r="ESQ36"/>
      <c r="ESR36" s="20"/>
      <c r="ESS36"/>
      <c r="EST36" s="20"/>
      <c r="ESU36"/>
      <c r="ESV36" s="20"/>
      <c r="ESW36"/>
      <c r="ESX36" s="20"/>
      <c r="ESY36"/>
      <c r="ESZ36" s="20"/>
      <c r="ETA36"/>
      <c r="ETB36" s="20"/>
      <c r="ETC36"/>
      <c r="ETD36" s="20"/>
      <c r="ETE36"/>
      <c r="ETF36" s="20"/>
      <c r="ETG36"/>
      <c r="ETH36" s="20"/>
      <c r="ETI36"/>
      <c r="ETJ36" s="20"/>
      <c r="ETK36"/>
      <c r="ETL36" s="20"/>
      <c r="ETM36"/>
      <c r="ETN36" s="20"/>
      <c r="ETO36"/>
      <c r="ETP36" s="20"/>
      <c r="ETQ36"/>
      <c r="ETR36" s="20"/>
      <c r="ETS36"/>
      <c r="ETT36" s="20"/>
      <c r="ETU36"/>
      <c r="ETV36" s="20"/>
      <c r="ETW36"/>
      <c r="ETX36" s="20"/>
      <c r="ETY36"/>
      <c r="ETZ36" s="20"/>
      <c r="EUA36"/>
      <c r="EUB36" s="20"/>
      <c r="EUC36"/>
      <c r="EUD36" s="20"/>
      <c r="EUE36"/>
      <c r="EUF36" s="20"/>
      <c r="EUG36"/>
      <c r="EUH36" s="20"/>
      <c r="EUI36"/>
      <c r="EUJ36" s="20"/>
      <c r="EUK36"/>
      <c r="EUL36" s="20"/>
      <c r="EUM36"/>
      <c r="EUN36" s="20"/>
      <c r="EUO36"/>
      <c r="EUP36" s="20"/>
      <c r="EUQ36"/>
      <c r="EUR36" s="20"/>
      <c r="EUS36"/>
      <c r="EUT36" s="20"/>
      <c r="EUU36"/>
      <c r="EUV36" s="20"/>
      <c r="EUW36"/>
      <c r="EUX36" s="20"/>
      <c r="EUY36"/>
      <c r="EUZ36" s="20"/>
      <c r="EVA36"/>
      <c r="EVB36" s="20"/>
      <c r="EVC36"/>
      <c r="EVD36" s="20"/>
      <c r="EVE36"/>
      <c r="EVF36" s="20"/>
      <c r="EVG36"/>
      <c r="EVH36" s="20"/>
      <c r="EVI36"/>
      <c r="EVJ36" s="20"/>
      <c r="EVK36"/>
      <c r="EVL36" s="20"/>
      <c r="EVM36"/>
      <c r="EVN36" s="20"/>
      <c r="EVO36"/>
      <c r="EVP36" s="20"/>
      <c r="EVQ36"/>
      <c r="EVR36" s="20"/>
      <c r="EVS36"/>
      <c r="EVT36" s="20"/>
      <c r="EVU36"/>
      <c r="EVV36" s="20"/>
      <c r="EVW36"/>
      <c r="EVX36" s="20"/>
      <c r="EVY36"/>
      <c r="EVZ36" s="20"/>
      <c r="EWA36"/>
      <c r="EWB36" s="20"/>
      <c r="EWC36"/>
      <c r="EWD36" s="20"/>
      <c r="EWE36"/>
      <c r="EWF36" s="20"/>
      <c r="EWG36"/>
      <c r="EWH36" s="20"/>
      <c r="EWI36"/>
      <c r="EWJ36" s="20"/>
      <c r="EWK36"/>
      <c r="EWL36" s="20"/>
      <c r="EWM36"/>
      <c r="EWN36" s="20"/>
      <c r="EWO36"/>
      <c r="EWP36" s="20"/>
      <c r="EWQ36"/>
      <c r="EWR36" s="20"/>
      <c r="EWS36"/>
      <c r="EWT36" s="20"/>
      <c r="EWU36"/>
      <c r="EWV36" s="20"/>
      <c r="EWW36"/>
      <c r="EWX36" s="20"/>
      <c r="EWY36"/>
      <c r="EWZ36" s="20"/>
      <c r="EXA36"/>
      <c r="EXB36" s="20"/>
      <c r="EXC36"/>
      <c r="EXD36" s="20"/>
      <c r="EXE36"/>
      <c r="EXF36" s="20"/>
      <c r="EXG36"/>
      <c r="EXH36" s="20"/>
      <c r="EXI36"/>
      <c r="EXJ36" s="20"/>
      <c r="EXK36"/>
      <c r="EXL36" s="20"/>
      <c r="EXM36"/>
      <c r="EXN36" s="20"/>
      <c r="EXO36"/>
      <c r="EXP36" s="20"/>
      <c r="EXQ36"/>
      <c r="EXR36" s="20"/>
      <c r="EXS36"/>
      <c r="EXT36" s="20"/>
      <c r="EXU36"/>
      <c r="EXV36" s="20"/>
      <c r="EXW36"/>
      <c r="EXX36" s="20"/>
      <c r="EXY36"/>
      <c r="EXZ36" s="20"/>
      <c r="EYA36"/>
      <c r="EYB36" s="20"/>
      <c r="EYC36"/>
      <c r="EYD36" s="20"/>
      <c r="EYE36"/>
      <c r="EYF36" s="20"/>
      <c r="EYG36"/>
      <c r="EYH36" s="20"/>
      <c r="EYI36"/>
      <c r="EYJ36" s="20"/>
      <c r="EYK36"/>
      <c r="EYL36" s="20"/>
      <c r="EYM36"/>
      <c r="EYN36" s="20"/>
      <c r="EYO36"/>
      <c r="EYP36" s="20"/>
      <c r="EYQ36"/>
      <c r="EYR36" s="20"/>
      <c r="EYS36"/>
      <c r="EYT36" s="20"/>
      <c r="EYU36"/>
      <c r="EYV36" s="20"/>
      <c r="EYW36"/>
      <c r="EYX36" s="20"/>
      <c r="EYY36"/>
      <c r="EYZ36" s="20"/>
      <c r="EZA36"/>
      <c r="EZB36" s="20"/>
      <c r="EZC36"/>
      <c r="EZD36" s="20"/>
      <c r="EZE36"/>
      <c r="EZF36" s="20"/>
      <c r="EZG36"/>
      <c r="EZH36" s="20"/>
      <c r="EZI36"/>
      <c r="EZJ36" s="20"/>
      <c r="EZK36"/>
      <c r="EZL36" s="20"/>
      <c r="EZM36"/>
      <c r="EZN36" s="20"/>
      <c r="EZO36"/>
      <c r="EZP36" s="20"/>
      <c r="EZQ36"/>
      <c r="EZR36" s="20"/>
      <c r="EZS36"/>
      <c r="EZT36" s="20"/>
      <c r="EZU36"/>
      <c r="EZV36" s="20"/>
      <c r="EZW36"/>
      <c r="EZX36" s="20"/>
      <c r="EZY36"/>
      <c r="EZZ36" s="20"/>
      <c r="FAA36"/>
      <c r="FAB36" s="20"/>
      <c r="FAC36"/>
      <c r="FAD36" s="20"/>
      <c r="FAE36"/>
      <c r="FAF36" s="20"/>
      <c r="FAG36"/>
      <c r="FAH36" s="20"/>
      <c r="FAI36"/>
      <c r="FAJ36" s="20"/>
      <c r="FAK36"/>
      <c r="FAL36" s="20"/>
      <c r="FAM36"/>
      <c r="FAN36" s="20"/>
      <c r="FAO36"/>
      <c r="FAP36" s="20"/>
      <c r="FAQ36"/>
      <c r="FAR36" s="20"/>
      <c r="FAS36"/>
      <c r="FAT36" s="20"/>
      <c r="FAU36"/>
      <c r="FAV36" s="20"/>
      <c r="FAW36"/>
      <c r="FAX36" s="20"/>
      <c r="FAY36"/>
      <c r="FAZ36" s="20"/>
      <c r="FBA36"/>
      <c r="FBB36" s="20"/>
      <c r="FBC36"/>
      <c r="FBD36" s="20"/>
      <c r="FBE36"/>
      <c r="FBF36" s="20"/>
      <c r="FBG36"/>
      <c r="FBH36" s="20"/>
      <c r="FBI36"/>
      <c r="FBJ36" s="20"/>
      <c r="FBK36"/>
      <c r="FBL36" s="20"/>
      <c r="FBM36"/>
      <c r="FBN36" s="20"/>
      <c r="FBO36"/>
      <c r="FBP36" s="20"/>
      <c r="FBQ36"/>
      <c r="FBR36" s="20"/>
      <c r="FBS36"/>
      <c r="FBT36" s="20"/>
      <c r="FBU36"/>
      <c r="FBV36" s="20"/>
      <c r="FBW36"/>
      <c r="FBX36" s="20"/>
      <c r="FBY36"/>
      <c r="FBZ36" s="20"/>
      <c r="FCA36"/>
      <c r="FCB36" s="20"/>
      <c r="FCC36"/>
      <c r="FCD36" s="20"/>
      <c r="FCE36"/>
      <c r="FCF36" s="20"/>
      <c r="FCG36"/>
      <c r="FCH36" s="20"/>
      <c r="FCI36"/>
      <c r="FCJ36" s="20"/>
      <c r="FCK36"/>
      <c r="FCL36" s="20"/>
      <c r="FCM36"/>
      <c r="FCN36" s="20"/>
      <c r="FCO36"/>
      <c r="FCP36" s="20"/>
      <c r="FCQ36"/>
      <c r="FCR36" s="20"/>
      <c r="FCS36"/>
      <c r="FCT36" s="20"/>
      <c r="FCU36"/>
      <c r="FCV36" s="20"/>
      <c r="FCW36"/>
      <c r="FCX36" s="20"/>
      <c r="FCY36"/>
      <c r="FCZ36" s="20"/>
      <c r="FDA36"/>
      <c r="FDB36" s="20"/>
      <c r="FDC36"/>
      <c r="FDD36" s="20"/>
      <c r="FDE36"/>
      <c r="FDF36" s="20"/>
      <c r="FDG36"/>
      <c r="FDH36" s="20"/>
      <c r="FDI36"/>
      <c r="FDJ36" s="20"/>
      <c r="FDK36"/>
      <c r="FDL36" s="20"/>
      <c r="FDM36"/>
      <c r="FDN36" s="20"/>
      <c r="FDO36"/>
      <c r="FDP36" s="20"/>
      <c r="FDQ36"/>
      <c r="FDR36" s="20"/>
      <c r="FDS36"/>
      <c r="FDT36" s="20"/>
      <c r="FDU36"/>
      <c r="FDV36" s="20"/>
      <c r="FDW36"/>
      <c r="FDX36" s="20"/>
      <c r="FDY36"/>
      <c r="FDZ36" s="20"/>
      <c r="FEA36"/>
      <c r="FEB36" s="20"/>
      <c r="FEC36"/>
      <c r="FED36" s="20"/>
      <c r="FEE36"/>
      <c r="FEF36" s="20"/>
      <c r="FEG36"/>
      <c r="FEH36" s="20"/>
      <c r="FEI36"/>
      <c r="FEJ36" s="20"/>
      <c r="FEK36"/>
      <c r="FEL36" s="20"/>
      <c r="FEM36"/>
      <c r="FEN36" s="20"/>
      <c r="FEO36"/>
      <c r="FEP36" s="20"/>
      <c r="FEQ36"/>
      <c r="FER36" s="20"/>
      <c r="FES36"/>
      <c r="FET36" s="20"/>
      <c r="FEU36"/>
      <c r="FEV36" s="20"/>
      <c r="FEW36"/>
      <c r="FEX36" s="20"/>
      <c r="FEY36"/>
      <c r="FEZ36" s="20"/>
      <c r="FFA36"/>
      <c r="FFB36" s="20"/>
      <c r="FFC36"/>
      <c r="FFD36" s="20"/>
      <c r="FFE36"/>
      <c r="FFF36" s="20"/>
      <c r="FFG36"/>
      <c r="FFH36" s="20"/>
      <c r="FFI36"/>
      <c r="FFJ36" s="20"/>
      <c r="FFK36"/>
      <c r="FFL36" s="20"/>
      <c r="FFM36"/>
      <c r="FFN36" s="20"/>
      <c r="FFO36"/>
      <c r="FFP36" s="20"/>
      <c r="FFQ36"/>
      <c r="FFR36" s="20"/>
      <c r="FFS36"/>
      <c r="FFT36" s="20"/>
      <c r="FFU36"/>
      <c r="FFV36" s="20"/>
      <c r="FFW36"/>
      <c r="FFX36" s="20"/>
      <c r="FFY36"/>
      <c r="FFZ36" s="20"/>
      <c r="FGA36"/>
      <c r="FGB36" s="20"/>
      <c r="FGC36"/>
      <c r="FGD36" s="20"/>
      <c r="FGE36"/>
      <c r="FGF36" s="20"/>
      <c r="FGG36"/>
      <c r="FGH36" s="20"/>
      <c r="FGI36"/>
      <c r="FGJ36" s="20"/>
      <c r="FGK36"/>
      <c r="FGL36" s="20"/>
      <c r="FGM36"/>
      <c r="FGN36" s="20"/>
      <c r="FGO36"/>
      <c r="FGP36" s="20"/>
      <c r="FGQ36"/>
      <c r="FGR36" s="20"/>
      <c r="FGS36"/>
      <c r="FGT36" s="20"/>
      <c r="FGU36"/>
      <c r="FGV36" s="20"/>
      <c r="FGW36"/>
      <c r="FGX36" s="20"/>
      <c r="FGY36"/>
      <c r="FGZ36" s="20"/>
      <c r="FHA36"/>
      <c r="FHB36" s="20"/>
      <c r="FHC36"/>
      <c r="FHD36" s="20"/>
      <c r="FHE36"/>
      <c r="FHF36" s="20"/>
      <c r="FHG36"/>
      <c r="FHH36" s="20"/>
      <c r="FHI36"/>
      <c r="FHJ36" s="20"/>
      <c r="FHK36"/>
      <c r="FHL36" s="20"/>
      <c r="FHM36"/>
      <c r="FHN36" s="20"/>
      <c r="FHO36"/>
      <c r="FHP36" s="20"/>
      <c r="FHQ36"/>
      <c r="FHR36" s="20"/>
      <c r="FHS36"/>
      <c r="FHT36" s="20"/>
      <c r="FHU36"/>
      <c r="FHV36" s="20"/>
      <c r="FHW36"/>
      <c r="FHX36" s="20"/>
      <c r="FHY36"/>
      <c r="FHZ36" s="20"/>
      <c r="FIA36"/>
      <c r="FIB36" s="20"/>
      <c r="FIC36"/>
      <c r="FID36" s="20"/>
      <c r="FIE36"/>
      <c r="FIF36" s="20"/>
      <c r="FIG36"/>
      <c r="FIH36" s="20"/>
      <c r="FII36"/>
      <c r="FIJ36" s="20"/>
      <c r="FIK36"/>
      <c r="FIL36" s="20"/>
      <c r="FIM36"/>
      <c r="FIN36" s="20"/>
      <c r="FIO36"/>
      <c r="FIP36" s="20"/>
      <c r="FIQ36"/>
      <c r="FIR36" s="20"/>
      <c r="FIS36"/>
      <c r="FIT36" s="20"/>
      <c r="FIU36"/>
      <c r="FIV36" s="20"/>
      <c r="FIW36"/>
      <c r="FIX36" s="20"/>
      <c r="FIY36"/>
      <c r="FIZ36" s="20"/>
      <c r="FJA36"/>
      <c r="FJB36" s="20"/>
      <c r="FJC36"/>
      <c r="FJD36" s="20"/>
      <c r="FJE36"/>
      <c r="FJF36" s="20"/>
      <c r="FJG36"/>
      <c r="FJH36" s="20"/>
      <c r="FJI36"/>
      <c r="FJJ36" s="20"/>
      <c r="FJK36"/>
      <c r="FJL36" s="20"/>
      <c r="FJM36"/>
      <c r="FJN36" s="20"/>
      <c r="FJO36"/>
      <c r="FJP36" s="20"/>
      <c r="FJQ36"/>
      <c r="FJR36" s="20"/>
      <c r="FJS36"/>
      <c r="FJT36" s="20"/>
      <c r="FJU36"/>
      <c r="FJV36" s="20"/>
      <c r="FJW36"/>
      <c r="FJX36" s="20"/>
      <c r="FJY36"/>
      <c r="FJZ36" s="20"/>
      <c r="FKA36"/>
      <c r="FKB36" s="20"/>
      <c r="FKC36"/>
      <c r="FKD36" s="20"/>
      <c r="FKE36"/>
      <c r="FKF36" s="20"/>
      <c r="FKG36"/>
      <c r="FKH36" s="20"/>
      <c r="FKI36"/>
      <c r="FKJ36" s="20"/>
      <c r="FKK36"/>
      <c r="FKL36" s="20"/>
      <c r="FKM36"/>
      <c r="FKN36" s="20"/>
      <c r="FKO36"/>
      <c r="FKP36" s="20"/>
      <c r="FKQ36"/>
      <c r="FKR36" s="20"/>
      <c r="FKS36"/>
      <c r="FKT36" s="20"/>
      <c r="FKU36"/>
      <c r="FKV36" s="20"/>
      <c r="FKW36"/>
      <c r="FKX36" s="20"/>
      <c r="FKY36"/>
      <c r="FKZ36" s="20"/>
      <c r="FLA36"/>
      <c r="FLB36" s="20"/>
      <c r="FLC36"/>
      <c r="FLD36" s="20"/>
      <c r="FLE36"/>
      <c r="FLF36" s="20"/>
      <c r="FLG36"/>
      <c r="FLH36" s="20"/>
      <c r="FLI36"/>
      <c r="FLJ36" s="20"/>
      <c r="FLK36"/>
      <c r="FLL36" s="20"/>
      <c r="FLM36"/>
      <c r="FLN36" s="20"/>
      <c r="FLO36"/>
      <c r="FLP36" s="20"/>
      <c r="FLQ36"/>
      <c r="FLR36" s="20"/>
      <c r="FLS36"/>
      <c r="FLT36" s="20"/>
      <c r="FLU36"/>
      <c r="FLV36" s="20"/>
      <c r="FLW36"/>
      <c r="FLX36" s="20"/>
      <c r="FLY36"/>
      <c r="FLZ36" s="20"/>
      <c r="FMA36"/>
      <c r="FMB36" s="20"/>
      <c r="FMC36"/>
      <c r="FMD36" s="20"/>
      <c r="FME36"/>
      <c r="FMF36" s="20"/>
      <c r="FMG36"/>
      <c r="FMH36" s="20"/>
      <c r="FMI36"/>
      <c r="FMJ36" s="20"/>
      <c r="FMK36"/>
      <c r="FML36" s="20"/>
      <c r="FMM36"/>
      <c r="FMN36" s="20"/>
      <c r="FMO36"/>
      <c r="FMP36" s="20"/>
      <c r="FMQ36"/>
      <c r="FMR36" s="20"/>
      <c r="FMS36"/>
      <c r="FMT36" s="20"/>
      <c r="FMU36"/>
      <c r="FMV36" s="20"/>
      <c r="FMW36"/>
      <c r="FMX36" s="20"/>
      <c r="FMY36"/>
      <c r="FMZ36" s="20"/>
      <c r="FNA36"/>
      <c r="FNB36" s="20"/>
      <c r="FNC36"/>
      <c r="FND36" s="20"/>
      <c r="FNE36"/>
      <c r="FNF36" s="20"/>
      <c r="FNG36"/>
      <c r="FNH36" s="20"/>
      <c r="FNI36"/>
      <c r="FNJ36" s="20"/>
      <c r="FNK36"/>
      <c r="FNL36" s="20"/>
      <c r="FNM36"/>
      <c r="FNN36" s="20"/>
      <c r="FNO36"/>
      <c r="FNP36" s="20"/>
      <c r="FNQ36"/>
      <c r="FNR36" s="20"/>
      <c r="FNS36"/>
      <c r="FNT36" s="20"/>
      <c r="FNU36"/>
      <c r="FNV36" s="20"/>
      <c r="FNW36"/>
      <c r="FNX36" s="20"/>
      <c r="FNY36"/>
      <c r="FNZ36" s="20"/>
      <c r="FOA36"/>
      <c r="FOB36" s="20"/>
      <c r="FOC36"/>
      <c r="FOD36" s="20"/>
      <c r="FOE36"/>
      <c r="FOF36" s="20"/>
      <c r="FOG36"/>
      <c r="FOH36" s="20"/>
      <c r="FOI36"/>
      <c r="FOJ36" s="20"/>
      <c r="FOK36"/>
      <c r="FOL36" s="20"/>
      <c r="FOM36"/>
      <c r="FON36" s="20"/>
      <c r="FOO36"/>
      <c r="FOP36" s="20"/>
      <c r="FOQ36"/>
      <c r="FOR36" s="20"/>
      <c r="FOS36"/>
      <c r="FOT36" s="20"/>
      <c r="FOU36"/>
      <c r="FOV36" s="20"/>
      <c r="FOW36"/>
      <c r="FOX36" s="20"/>
      <c r="FOY36"/>
      <c r="FOZ36" s="20"/>
      <c r="FPA36"/>
      <c r="FPB36" s="20"/>
      <c r="FPC36"/>
      <c r="FPD36" s="20"/>
      <c r="FPE36"/>
      <c r="FPF36" s="20"/>
      <c r="FPG36"/>
      <c r="FPH36" s="20"/>
      <c r="FPI36"/>
      <c r="FPJ36" s="20"/>
      <c r="FPK36"/>
      <c r="FPL36" s="20"/>
      <c r="FPM36"/>
      <c r="FPN36" s="20"/>
      <c r="FPO36"/>
      <c r="FPP36" s="20"/>
      <c r="FPQ36"/>
      <c r="FPR36" s="20"/>
      <c r="FPS36"/>
      <c r="FPT36" s="20"/>
      <c r="FPU36"/>
      <c r="FPV36" s="20"/>
      <c r="FPW36"/>
      <c r="FPX36" s="20"/>
      <c r="FPY36"/>
      <c r="FPZ36" s="20"/>
      <c r="FQA36"/>
      <c r="FQB36" s="20"/>
      <c r="FQC36"/>
      <c r="FQD36" s="20"/>
      <c r="FQE36"/>
      <c r="FQF36" s="20"/>
      <c r="FQG36"/>
      <c r="FQH36" s="20"/>
      <c r="FQI36"/>
      <c r="FQJ36" s="20"/>
      <c r="FQK36"/>
      <c r="FQL36" s="20"/>
      <c r="FQM36"/>
      <c r="FQN36" s="20"/>
      <c r="FQO36"/>
      <c r="FQP36" s="20"/>
      <c r="FQQ36"/>
      <c r="FQR36" s="20"/>
      <c r="FQS36"/>
      <c r="FQT36" s="20"/>
      <c r="FQU36"/>
      <c r="FQV36" s="20"/>
      <c r="FQW36"/>
      <c r="FQX36" s="20"/>
      <c r="FQY36"/>
      <c r="FQZ36" s="20"/>
      <c r="FRA36"/>
      <c r="FRB36" s="20"/>
      <c r="FRC36"/>
      <c r="FRD36" s="20"/>
      <c r="FRE36"/>
      <c r="FRF36" s="20"/>
      <c r="FRG36"/>
      <c r="FRH36" s="20"/>
      <c r="FRI36"/>
      <c r="FRJ36" s="20"/>
      <c r="FRK36"/>
      <c r="FRL36" s="20"/>
      <c r="FRM36"/>
      <c r="FRN36" s="20"/>
      <c r="FRO36"/>
      <c r="FRP36" s="20"/>
      <c r="FRQ36"/>
      <c r="FRR36" s="20"/>
      <c r="FRS36"/>
      <c r="FRT36" s="20"/>
      <c r="FRU36"/>
      <c r="FRV36" s="20"/>
      <c r="FRW36"/>
      <c r="FRX36" s="20"/>
      <c r="FRY36"/>
      <c r="FRZ36" s="20"/>
      <c r="FSA36"/>
      <c r="FSB36" s="20"/>
      <c r="FSC36"/>
      <c r="FSD36" s="20"/>
      <c r="FSE36"/>
      <c r="FSF36" s="20"/>
      <c r="FSG36"/>
      <c r="FSH36" s="20"/>
      <c r="FSI36"/>
      <c r="FSJ36" s="20"/>
      <c r="FSK36"/>
      <c r="FSL36" s="20"/>
      <c r="FSM36"/>
      <c r="FSN36" s="20"/>
      <c r="FSO36"/>
      <c r="FSP36" s="20"/>
      <c r="FSQ36"/>
      <c r="FSR36" s="20"/>
      <c r="FSS36"/>
      <c r="FST36" s="20"/>
      <c r="FSU36"/>
      <c r="FSV36" s="20"/>
      <c r="FSW36"/>
      <c r="FSX36" s="20"/>
      <c r="FSY36"/>
      <c r="FSZ36" s="20"/>
      <c r="FTA36"/>
      <c r="FTB36" s="20"/>
      <c r="FTC36"/>
      <c r="FTD36" s="20"/>
      <c r="FTE36"/>
      <c r="FTF36" s="20"/>
      <c r="FTG36"/>
      <c r="FTH36" s="20"/>
      <c r="FTI36"/>
      <c r="FTJ36" s="20"/>
      <c r="FTK36"/>
      <c r="FTL36" s="20"/>
      <c r="FTM36"/>
      <c r="FTN36" s="20"/>
      <c r="FTO36"/>
      <c r="FTP36" s="20"/>
      <c r="FTQ36"/>
      <c r="FTR36" s="20"/>
      <c r="FTS36"/>
      <c r="FTT36" s="20"/>
      <c r="FTU36"/>
      <c r="FTV36" s="20"/>
      <c r="FTW36"/>
      <c r="FTX36" s="20"/>
      <c r="FTY36"/>
      <c r="FTZ36" s="20"/>
      <c r="FUA36"/>
      <c r="FUB36" s="20"/>
      <c r="FUC36"/>
      <c r="FUD36" s="20"/>
      <c r="FUE36"/>
      <c r="FUF36" s="20"/>
      <c r="FUG36"/>
      <c r="FUH36" s="20"/>
      <c r="FUI36"/>
      <c r="FUJ36" s="20"/>
      <c r="FUK36"/>
      <c r="FUL36" s="20"/>
      <c r="FUM36"/>
      <c r="FUN36" s="20"/>
      <c r="FUO36"/>
      <c r="FUP36" s="20"/>
      <c r="FUQ36"/>
      <c r="FUR36" s="20"/>
      <c r="FUS36"/>
      <c r="FUT36" s="20"/>
      <c r="FUU36"/>
      <c r="FUV36" s="20"/>
      <c r="FUW36"/>
      <c r="FUX36" s="20"/>
      <c r="FUY36"/>
      <c r="FUZ36" s="20"/>
      <c r="FVA36"/>
      <c r="FVB36" s="20"/>
      <c r="FVC36"/>
      <c r="FVD36" s="20"/>
      <c r="FVE36"/>
      <c r="FVF36" s="20"/>
      <c r="FVG36"/>
      <c r="FVH36" s="20"/>
      <c r="FVI36"/>
      <c r="FVJ36" s="20"/>
      <c r="FVK36"/>
      <c r="FVL36" s="20"/>
      <c r="FVM36"/>
      <c r="FVN36" s="20"/>
      <c r="FVO36"/>
      <c r="FVP36" s="20"/>
      <c r="FVQ36"/>
      <c r="FVR36" s="20"/>
      <c r="FVS36"/>
      <c r="FVT36" s="20"/>
      <c r="FVU36"/>
      <c r="FVV36" s="20"/>
      <c r="FVW36"/>
      <c r="FVX36" s="20"/>
      <c r="FVY36"/>
      <c r="FVZ36" s="20"/>
      <c r="FWA36"/>
      <c r="FWB36" s="20"/>
      <c r="FWC36"/>
      <c r="FWD36" s="20"/>
      <c r="FWE36"/>
      <c r="FWF36" s="20"/>
      <c r="FWG36"/>
      <c r="FWH36" s="20"/>
      <c r="FWI36"/>
      <c r="FWJ36" s="20"/>
      <c r="FWK36"/>
      <c r="FWL36" s="20"/>
      <c r="FWM36"/>
      <c r="FWN36" s="20"/>
      <c r="FWO36"/>
      <c r="FWP36" s="20"/>
      <c r="FWQ36"/>
      <c r="FWR36" s="20"/>
      <c r="FWS36"/>
      <c r="FWT36" s="20"/>
      <c r="FWU36"/>
      <c r="FWV36" s="20"/>
      <c r="FWW36"/>
      <c r="FWX36" s="20"/>
      <c r="FWY36"/>
      <c r="FWZ36" s="20"/>
      <c r="FXA36"/>
      <c r="FXB36" s="20"/>
      <c r="FXC36"/>
      <c r="FXD36" s="20"/>
      <c r="FXE36"/>
      <c r="FXF36" s="20"/>
      <c r="FXG36"/>
      <c r="FXH36" s="20"/>
      <c r="FXI36"/>
      <c r="FXJ36" s="20"/>
      <c r="FXK36"/>
      <c r="FXL36" s="20"/>
      <c r="FXM36"/>
      <c r="FXN36" s="20"/>
      <c r="FXO36"/>
      <c r="FXP36" s="20"/>
      <c r="FXQ36"/>
      <c r="FXR36" s="20"/>
      <c r="FXS36"/>
      <c r="FXT36" s="20"/>
      <c r="FXU36"/>
      <c r="FXV36" s="20"/>
      <c r="FXW36"/>
      <c r="FXX36" s="20"/>
      <c r="FXY36"/>
      <c r="FXZ36" s="20"/>
      <c r="FYA36"/>
      <c r="FYB36" s="20"/>
      <c r="FYC36"/>
      <c r="FYD36" s="20"/>
      <c r="FYE36"/>
      <c r="FYF36" s="20"/>
      <c r="FYG36"/>
      <c r="FYH36" s="20"/>
      <c r="FYI36"/>
      <c r="FYJ36" s="20"/>
      <c r="FYK36"/>
      <c r="FYL36" s="20"/>
      <c r="FYM36"/>
      <c r="FYN36" s="20"/>
      <c r="FYO36"/>
      <c r="FYP36" s="20"/>
      <c r="FYQ36"/>
      <c r="FYR36" s="20"/>
      <c r="FYS36"/>
      <c r="FYT36" s="20"/>
      <c r="FYU36"/>
      <c r="FYV36" s="20"/>
      <c r="FYW36"/>
      <c r="FYX36" s="20"/>
      <c r="FYY36"/>
      <c r="FYZ36" s="20"/>
      <c r="FZA36"/>
      <c r="FZB36" s="20"/>
      <c r="FZC36"/>
      <c r="FZD36" s="20"/>
      <c r="FZE36"/>
      <c r="FZF36" s="20"/>
      <c r="FZG36"/>
      <c r="FZH36" s="20"/>
      <c r="FZI36"/>
      <c r="FZJ36" s="20"/>
      <c r="FZK36"/>
      <c r="FZL36" s="20"/>
      <c r="FZM36"/>
      <c r="FZN36" s="20"/>
      <c r="FZO36"/>
      <c r="FZP36" s="20"/>
      <c r="FZQ36"/>
      <c r="FZR36" s="20"/>
      <c r="FZS36"/>
      <c r="FZT36" s="20"/>
      <c r="FZU36"/>
      <c r="FZV36" s="20"/>
      <c r="FZW36"/>
      <c r="FZX36" s="20"/>
      <c r="FZY36"/>
      <c r="FZZ36" s="20"/>
      <c r="GAA36"/>
      <c r="GAB36" s="20"/>
      <c r="GAC36"/>
      <c r="GAD36" s="20"/>
      <c r="GAE36"/>
      <c r="GAF36" s="20"/>
      <c r="GAG36"/>
      <c r="GAH36" s="20"/>
      <c r="GAI36"/>
      <c r="GAJ36" s="20"/>
      <c r="GAK36"/>
      <c r="GAL36" s="20"/>
      <c r="GAM36"/>
      <c r="GAN36" s="20"/>
      <c r="GAO36"/>
      <c r="GAP36" s="20"/>
      <c r="GAQ36"/>
      <c r="GAR36" s="20"/>
      <c r="GAS36"/>
      <c r="GAT36" s="20"/>
      <c r="GAU36"/>
      <c r="GAV36" s="20"/>
      <c r="GAW36"/>
      <c r="GAX36" s="20"/>
      <c r="GAY36"/>
      <c r="GAZ36" s="20"/>
      <c r="GBA36"/>
      <c r="GBB36" s="20"/>
      <c r="GBC36"/>
      <c r="GBD36" s="20"/>
      <c r="GBE36"/>
      <c r="GBF36" s="20"/>
      <c r="GBG36"/>
      <c r="GBH36" s="20"/>
      <c r="GBI36"/>
      <c r="GBJ36" s="20"/>
      <c r="GBK36"/>
      <c r="GBL36" s="20"/>
      <c r="GBM36"/>
      <c r="GBN36" s="20"/>
      <c r="GBO36"/>
      <c r="GBP36" s="20"/>
      <c r="GBQ36"/>
      <c r="GBR36" s="20"/>
      <c r="GBS36"/>
      <c r="GBT36" s="20"/>
      <c r="GBU36"/>
      <c r="GBV36" s="20"/>
      <c r="GBW36"/>
      <c r="GBX36" s="20"/>
      <c r="GBY36"/>
      <c r="GBZ36" s="20"/>
      <c r="GCA36"/>
      <c r="GCB36" s="20"/>
      <c r="GCC36"/>
      <c r="GCD36" s="20"/>
      <c r="GCE36"/>
      <c r="GCF36" s="20"/>
      <c r="GCG36"/>
      <c r="GCH36" s="20"/>
      <c r="GCI36"/>
      <c r="GCJ36" s="20"/>
      <c r="GCK36"/>
      <c r="GCL36" s="20"/>
      <c r="GCM36"/>
      <c r="GCN36" s="20"/>
      <c r="GCO36"/>
      <c r="GCP36" s="20"/>
      <c r="GCQ36"/>
      <c r="GCR36" s="20"/>
      <c r="GCS36"/>
      <c r="GCT36" s="20"/>
      <c r="GCU36"/>
      <c r="GCV36" s="20"/>
      <c r="GCW36"/>
      <c r="GCX36" s="20"/>
      <c r="GCY36"/>
      <c r="GCZ36" s="20"/>
      <c r="GDA36"/>
      <c r="GDB36" s="20"/>
      <c r="GDC36"/>
      <c r="GDD36" s="20"/>
      <c r="GDE36"/>
      <c r="GDF36" s="20"/>
      <c r="GDG36"/>
      <c r="GDH36" s="20"/>
      <c r="GDI36"/>
      <c r="GDJ36" s="20"/>
      <c r="GDK36"/>
      <c r="GDL36" s="20"/>
      <c r="GDM36"/>
      <c r="GDN36" s="20"/>
      <c r="GDO36"/>
      <c r="GDP36" s="20"/>
      <c r="GDQ36"/>
      <c r="GDR36" s="20"/>
      <c r="GDS36"/>
      <c r="GDT36" s="20"/>
      <c r="GDU36"/>
      <c r="GDV36" s="20"/>
      <c r="GDW36"/>
      <c r="GDX36" s="20"/>
      <c r="GDY36"/>
      <c r="GDZ36" s="20"/>
      <c r="GEA36"/>
      <c r="GEB36" s="20"/>
      <c r="GEC36"/>
      <c r="GED36" s="20"/>
      <c r="GEE36"/>
      <c r="GEF36" s="20"/>
      <c r="GEG36"/>
      <c r="GEH36" s="20"/>
      <c r="GEI36"/>
      <c r="GEJ36" s="20"/>
      <c r="GEK36"/>
      <c r="GEL36" s="20"/>
      <c r="GEM36"/>
      <c r="GEN36" s="20"/>
      <c r="GEO36"/>
      <c r="GEP36" s="20"/>
      <c r="GEQ36"/>
      <c r="GER36" s="20"/>
      <c r="GES36"/>
      <c r="GET36" s="20"/>
      <c r="GEU36"/>
      <c r="GEV36" s="20"/>
      <c r="GEW36"/>
      <c r="GEX36" s="20"/>
      <c r="GEY36"/>
      <c r="GEZ36" s="20"/>
      <c r="GFA36"/>
      <c r="GFB36" s="20"/>
      <c r="GFC36"/>
      <c r="GFD36" s="20"/>
      <c r="GFE36"/>
      <c r="GFF36" s="20"/>
      <c r="GFG36"/>
      <c r="GFH36" s="20"/>
      <c r="GFI36"/>
      <c r="GFJ36" s="20"/>
      <c r="GFK36"/>
      <c r="GFL36" s="20"/>
      <c r="GFM36"/>
      <c r="GFN36" s="20"/>
      <c r="GFO36"/>
      <c r="GFP36" s="20"/>
      <c r="GFQ36"/>
      <c r="GFR36" s="20"/>
      <c r="GFS36"/>
      <c r="GFT36" s="20"/>
      <c r="GFU36"/>
      <c r="GFV36" s="20"/>
      <c r="GFW36"/>
      <c r="GFX36" s="20"/>
      <c r="GFY36"/>
      <c r="GFZ36" s="20"/>
      <c r="GGA36"/>
      <c r="GGB36" s="20"/>
      <c r="GGC36"/>
      <c r="GGD36" s="20"/>
      <c r="GGE36"/>
      <c r="GGF36" s="20"/>
      <c r="GGG36"/>
      <c r="GGH36" s="20"/>
      <c r="GGI36"/>
      <c r="GGJ36" s="20"/>
      <c r="GGK36"/>
      <c r="GGL36" s="20"/>
      <c r="GGM36"/>
      <c r="GGN36" s="20"/>
      <c r="GGO36"/>
      <c r="GGP36" s="20"/>
      <c r="GGQ36"/>
      <c r="GGR36" s="20"/>
      <c r="GGS36"/>
      <c r="GGT36" s="20"/>
      <c r="GGU36"/>
      <c r="GGV36" s="20"/>
      <c r="GGW36"/>
      <c r="GGX36" s="20"/>
      <c r="GGY36"/>
      <c r="GGZ36" s="20"/>
      <c r="GHA36"/>
      <c r="GHB36" s="20"/>
      <c r="GHC36"/>
      <c r="GHD36" s="20"/>
      <c r="GHE36"/>
      <c r="GHF36" s="20"/>
      <c r="GHG36"/>
      <c r="GHH36" s="20"/>
      <c r="GHI36"/>
      <c r="GHJ36" s="20"/>
      <c r="GHK36"/>
      <c r="GHL36" s="20"/>
      <c r="GHM36"/>
      <c r="GHN36" s="20"/>
      <c r="GHO36"/>
      <c r="GHP36" s="20"/>
      <c r="GHQ36"/>
      <c r="GHR36" s="20"/>
      <c r="GHS36"/>
      <c r="GHT36" s="20"/>
      <c r="GHU36"/>
      <c r="GHV36" s="20"/>
      <c r="GHW36"/>
      <c r="GHX36" s="20"/>
      <c r="GHY36"/>
      <c r="GHZ36" s="20"/>
      <c r="GIA36"/>
      <c r="GIB36" s="20"/>
      <c r="GIC36"/>
      <c r="GID36" s="20"/>
      <c r="GIE36"/>
      <c r="GIF36" s="20"/>
      <c r="GIG36"/>
      <c r="GIH36" s="20"/>
      <c r="GII36"/>
      <c r="GIJ36" s="20"/>
      <c r="GIK36"/>
      <c r="GIL36" s="20"/>
      <c r="GIM36"/>
      <c r="GIN36" s="20"/>
      <c r="GIO36"/>
      <c r="GIP36" s="20"/>
      <c r="GIQ36"/>
      <c r="GIR36" s="20"/>
      <c r="GIS36"/>
      <c r="GIT36" s="20"/>
      <c r="GIU36"/>
      <c r="GIV36" s="20"/>
      <c r="GIW36"/>
      <c r="GIX36" s="20"/>
      <c r="GIY36"/>
      <c r="GIZ36" s="20"/>
      <c r="GJA36"/>
      <c r="GJB36" s="20"/>
      <c r="GJC36"/>
      <c r="GJD36" s="20"/>
      <c r="GJE36"/>
      <c r="GJF36" s="20"/>
      <c r="GJG36"/>
      <c r="GJH36" s="20"/>
      <c r="GJI36"/>
      <c r="GJJ36" s="20"/>
      <c r="GJK36"/>
      <c r="GJL36" s="20"/>
      <c r="GJM36"/>
      <c r="GJN36" s="20"/>
      <c r="GJO36"/>
      <c r="GJP36" s="20"/>
      <c r="GJQ36"/>
      <c r="GJR36" s="20"/>
      <c r="GJS36"/>
      <c r="GJT36" s="20"/>
      <c r="GJU36"/>
      <c r="GJV36" s="20"/>
      <c r="GJW36"/>
      <c r="GJX36" s="20"/>
      <c r="GJY36"/>
      <c r="GJZ36" s="20"/>
      <c r="GKA36"/>
      <c r="GKB36" s="20"/>
      <c r="GKC36"/>
      <c r="GKD36" s="20"/>
      <c r="GKE36"/>
      <c r="GKF36" s="20"/>
      <c r="GKG36"/>
      <c r="GKH36" s="20"/>
      <c r="GKI36"/>
      <c r="GKJ36" s="20"/>
      <c r="GKK36"/>
      <c r="GKL36" s="20"/>
      <c r="GKM36"/>
      <c r="GKN36" s="20"/>
      <c r="GKO36"/>
      <c r="GKP36" s="20"/>
      <c r="GKQ36"/>
      <c r="GKR36" s="20"/>
      <c r="GKS36"/>
      <c r="GKT36" s="20"/>
      <c r="GKU36"/>
      <c r="GKV36" s="20"/>
      <c r="GKW36"/>
      <c r="GKX36" s="20"/>
      <c r="GKY36"/>
      <c r="GKZ36" s="20"/>
      <c r="GLA36"/>
      <c r="GLB36" s="20"/>
      <c r="GLC36"/>
      <c r="GLD36" s="20"/>
      <c r="GLE36"/>
      <c r="GLF36" s="20"/>
      <c r="GLG36"/>
      <c r="GLH36" s="20"/>
      <c r="GLI36"/>
      <c r="GLJ36" s="20"/>
      <c r="GLK36"/>
      <c r="GLL36" s="20"/>
      <c r="GLM36"/>
      <c r="GLN36" s="20"/>
      <c r="GLO36"/>
      <c r="GLP36" s="20"/>
      <c r="GLQ36"/>
      <c r="GLR36" s="20"/>
      <c r="GLS36"/>
      <c r="GLT36" s="20"/>
      <c r="GLU36"/>
      <c r="GLV36" s="20"/>
      <c r="GLW36"/>
      <c r="GLX36" s="20"/>
      <c r="GLY36"/>
      <c r="GLZ36" s="20"/>
      <c r="GMA36"/>
      <c r="GMB36" s="20"/>
      <c r="GMC36"/>
      <c r="GMD36" s="20"/>
      <c r="GME36"/>
      <c r="GMF36" s="20"/>
      <c r="GMG36"/>
      <c r="GMH36" s="20"/>
      <c r="GMI36"/>
      <c r="GMJ36" s="20"/>
      <c r="GMK36"/>
      <c r="GML36" s="20"/>
      <c r="GMM36"/>
      <c r="GMN36" s="20"/>
      <c r="GMO36"/>
      <c r="GMP36" s="20"/>
      <c r="GMQ36"/>
      <c r="GMR36" s="20"/>
      <c r="GMS36"/>
      <c r="GMT36" s="20"/>
      <c r="GMU36"/>
      <c r="GMV36" s="20"/>
      <c r="GMW36"/>
      <c r="GMX36" s="20"/>
      <c r="GMY36"/>
      <c r="GMZ36" s="20"/>
      <c r="GNA36"/>
      <c r="GNB36" s="20"/>
      <c r="GNC36"/>
      <c r="GND36" s="20"/>
      <c r="GNE36"/>
      <c r="GNF36" s="20"/>
      <c r="GNG36"/>
      <c r="GNH36" s="20"/>
      <c r="GNI36"/>
      <c r="GNJ36" s="20"/>
      <c r="GNK36"/>
      <c r="GNL36" s="20"/>
      <c r="GNM36"/>
      <c r="GNN36" s="20"/>
      <c r="GNO36"/>
      <c r="GNP36" s="20"/>
      <c r="GNQ36"/>
      <c r="GNR36" s="20"/>
      <c r="GNS36"/>
      <c r="GNT36" s="20"/>
      <c r="GNU36"/>
      <c r="GNV36" s="20"/>
      <c r="GNW36"/>
      <c r="GNX36" s="20"/>
      <c r="GNY36"/>
      <c r="GNZ36" s="20"/>
      <c r="GOA36"/>
      <c r="GOB36" s="20"/>
      <c r="GOC36"/>
      <c r="GOD36" s="20"/>
      <c r="GOE36"/>
      <c r="GOF36" s="20"/>
      <c r="GOG36"/>
      <c r="GOH36" s="20"/>
      <c r="GOI36"/>
      <c r="GOJ36" s="20"/>
      <c r="GOK36"/>
      <c r="GOL36" s="20"/>
      <c r="GOM36"/>
      <c r="GON36" s="20"/>
      <c r="GOO36"/>
      <c r="GOP36" s="20"/>
      <c r="GOQ36"/>
      <c r="GOR36" s="20"/>
      <c r="GOS36"/>
      <c r="GOT36" s="20"/>
      <c r="GOU36"/>
      <c r="GOV36" s="20"/>
      <c r="GOW36"/>
      <c r="GOX36" s="20"/>
      <c r="GOY36"/>
      <c r="GOZ36" s="20"/>
      <c r="GPA36"/>
      <c r="GPB36" s="20"/>
      <c r="GPC36"/>
      <c r="GPD36" s="20"/>
      <c r="GPE36"/>
      <c r="GPF36" s="20"/>
      <c r="GPG36"/>
      <c r="GPH36" s="20"/>
      <c r="GPI36"/>
      <c r="GPJ36" s="20"/>
      <c r="GPK36"/>
      <c r="GPL36" s="20"/>
      <c r="GPM36"/>
      <c r="GPN36" s="20"/>
      <c r="GPO36"/>
      <c r="GPP36" s="20"/>
      <c r="GPQ36"/>
      <c r="GPR36" s="20"/>
      <c r="GPS36"/>
      <c r="GPT36" s="20"/>
      <c r="GPU36"/>
      <c r="GPV36" s="20"/>
      <c r="GPW36"/>
      <c r="GPX36" s="20"/>
      <c r="GPY36"/>
      <c r="GPZ36" s="20"/>
      <c r="GQA36"/>
      <c r="GQB36" s="20"/>
      <c r="GQC36"/>
      <c r="GQD36" s="20"/>
      <c r="GQE36"/>
      <c r="GQF36" s="20"/>
      <c r="GQG36"/>
      <c r="GQH36" s="20"/>
      <c r="GQI36"/>
      <c r="GQJ36" s="20"/>
      <c r="GQK36"/>
      <c r="GQL36" s="20"/>
      <c r="GQM36"/>
      <c r="GQN36" s="20"/>
      <c r="GQO36"/>
      <c r="GQP36" s="20"/>
      <c r="GQQ36"/>
      <c r="GQR36" s="20"/>
      <c r="GQS36"/>
      <c r="GQT36" s="20"/>
      <c r="GQU36"/>
      <c r="GQV36" s="20"/>
      <c r="GQW36"/>
      <c r="GQX36" s="20"/>
      <c r="GQY36"/>
      <c r="GQZ36" s="20"/>
      <c r="GRA36"/>
      <c r="GRB36" s="20"/>
      <c r="GRC36"/>
      <c r="GRD36" s="20"/>
      <c r="GRE36"/>
      <c r="GRF36" s="20"/>
      <c r="GRG36"/>
      <c r="GRH36" s="20"/>
      <c r="GRI36"/>
      <c r="GRJ36" s="20"/>
      <c r="GRK36"/>
      <c r="GRL36" s="20"/>
      <c r="GRM36"/>
      <c r="GRN36" s="20"/>
      <c r="GRO36"/>
      <c r="GRP36" s="20"/>
      <c r="GRQ36"/>
      <c r="GRR36" s="20"/>
      <c r="GRS36"/>
      <c r="GRT36" s="20"/>
      <c r="GRU36"/>
      <c r="GRV36" s="20"/>
      <c r="GRW36"/>
      <c r="GRX36" s="20"/>
      <c r="GRY36"/>
      <c r="GRZ36" s="20"/>
      <c r="GSA36"/>
      <c r="GSB36" s="20"/>
      <c r="GSC36"/>
      <c r="GSD36" s="20"/>
      <c r="GSE36"/>
      <c r="GSF36" s="20"/>
      <c r="GSG36"/>
      <c r="GSH36" s="20"/>
      <c r="GSI36"/>
      <c r="GSJ36" s="20"/>
      <c r="GSK36"/>
      <c r="GSL36" s="20"/>
      <c r="GSM36"/>
      <c r="GSN36" s="20"/>
      <c r="GSO36"/>
      <c r="GSP36" s="20"/>
      <c r="GSQ36"/>
      <c r="GSR36" s="20"/>
      <c r="GSS36"/>
      <c r="GST36" s="20"/>
      <c r="GSU36"/>
      <c r="GSV36" s="20"/>
      <c r="GSW36"/>
      <c r="GSX36" s="20"/>
      <c r="GSY36"/>
      <c r="GSZ36" s="20"/>
      <c r="GTA36"/>
      <c r="GTB36" s="20"/>
      <c r="GTC36"/>
      <c r="GTD36" s="20"/>
      <c r="GTE36"/>
      <c r="GTF36" s="20"/>
      <c r="GTG36"/>
      <c r="GTH36" s="20"/>
      <c r="GTI36"/>
      <c r="GTJ36" s="20"/>
      <c r="GTK36"/>
      <c r="GTL36" s="20"/>
      <c r="GTM36"/>
      <c r="GTN36" s="20"/>
      <c r="GTO36"/>
      <c r="GTP36" s="20"/>
      <c r="GTQ36"/>
      <c r="GTR36" s="20"/>
      <c r="GTS36"/>
      <c r="GTT36" s="20"/>
      <c r="GTU36"/>
      <c r="GTV36" s="20"/>
      <c r="GTW36"/>
      <c r="GTX36" s="20"/>
      <c r="GTY36"/>
      <c r="GTZ36" s="20"/>
      <c r="GUA36"/>
      <c r="GUB36" s="20"/>
      <c r="GUC36"/>
      <c r="GUD36" s="20"/>
      <c r="GUE36"/>
      <c r="GUF36" s="20"/>
      <c r="GUG36"/>
      <c r="GUH36" s="20"/>
      <c r="GUI36"/>
      <c r="GUJ36" s="20"/>
      <c r="GUK36"/>
      <c r="GUL36" s="20"/>
      <c r="GUM36"/>
      <c r="GUN36" s="20"/>
      <c r="GUO36"/>
      <c r="GUP36" s="20"/>
      <c r="GUQ36"/>
      <c r="GUR36" s="20"/>
      <c r="GUS36"/>
      <c r="GUT36" s="20"/>
      <c r="GUU36"/>
      <c r="GUV36" s="20"/>
      <c r="GUW36"/>
      <c r="GUX36" s="20"/>
      <c r="GUY36"/>
      <c r="GUZ36" s="20"/>
      <c r="GVA36"/>
      <c r="GVB36" s="20"/>
      <c r="GVC36"/>
      <c r="GVD36" s="20"/>
      <c r="GVE36"/>
      <c r="GVF36" s="20"/>
      <c r="GVG36"/>
      <c r="GVH36" s="20"/>
      <c r="GVI36"/>
      <c r="GVJ36" s="20"/>
      <c r="GVK36"/>
      <c r="GVL36" s="20"/>
      <c r="GVM36"/>
      <c r="GVN36" s="20"/>
      <c r="GVO36"/>
      <c r="GVP36" s="20"/>
      <c r="GVQ36"/>
      <c r="GVR36" s="20"/>
      <c r="GVS36"/>
      <c r="GVT36" s="20"/>
      <c r="GVU36"/>
      <c r="GVV36" s="20"/>
      <c r="GVW36"/>
      <c r="GVX36" s="20"/>
      <c r="GVY36"/>
      <c r="GVZ36" s="20"/>
      <c r="GWA36"/>
      <c r="GWB36" s="20"/>
      <c r="GWC36"/>
      <c r="GWD36" s="20"/>
      <c r="GWE36"/>
      <c r="GWF36" s="20"/>
      <c r="GWG36"/>
      <c r="GWH36" s="20"/>
      <c r="GWI36"/>
      <c r="GWJ36" s="20"/>
      <c r="GWK36"/>
      <c r="GWL36" s="20"/>
      <c r="GWM36"/>
      <c r="GWN36" s="20"/>
      <c r="GWO36"/>
      <c r="GWP36" s="20"/>
      <c r="GWQ36"/>
      <c r="GWR36" s="20"/>
      <c r="GWS36"/>
      <c r="GWT36" s="20"/>
      <c r="GWU36"/>
      <c r="GWV36" s="20"/>
      <c r="GWW36"/>
      <c r="GWX36" s="20"/>
      <c r="GWY36"/>
      <c r="GWZ36" s="20"/>
      <c r="GXA36"/>
      <c r="GXB36" s="20"/>
      <c r="GXC36"/>
      <c r="GXD36" s="20"/>
      <c r="GXE36"/>
      <c r="GXF36" s="20"/>
      <c r="GXG36"/>
      <c r="GXH36" s="20"/>
      <c r="GXI36"/>
      <c r="GXJ36" s="20"/>
      <c r="GXK36"/>
      <c r="GXL36" s="20"/>
      <c r="GXM36"/>
      <c r="GXN36" s="20"/>
      <c r="GXO36"/>
      <c r="GXP36" s="20"/>
      <c r="GXQ36"/>
      <c r="GXR36" s="20"/>
      <c r="GXS36"/>
      <c r="GXT36" s="20"/>
      <c r="GXU36"/>
      <c r="GXV36" s="20"/>
      <c r="GXW36"/>
      <c r="GXX36" s="20"/>
      <c r="GXY36"/>
      <c r="GXZ36" s="20"/>
      <c r="GYA36"/>
      <c r="GYB36" s="20"/>
      <c r="GYC36"/>
      <c r="GYD36" s="20"/>
      <c r="GYE36"/>
      <c r="GYF36" s="20"/>
      <c r="GYG36"/>
      <c r="GYH36" s="20"/>
      <c r="GYI36"/>
      <c r="GYJ36" s="20"/>
      <c r="GYK36"/>
      <c r="GYL36" s="20"/>
      <c r="GYM36"/>
      <c r="GYN36" s="20"/>
      <c r="GYO36"/>
      <c r="GYP36" s="20"/>
      <c r="GYQ36"/>
      <c r="GYR36" s="20"/>
      <c r="GYS36"/>
      <c r="GYT36" s="20"/>
      <c r="GYU36"/>
      <c r="GYV36" s="20"/>
      <c r="GYW36"/>
      <c r="GYX36" s="20"/>
      <c r="GYY36"/>
      <c r="GYZ36" s="20"/>
      <c r="GZA36"/>
      <c r="GZB36" s="20"/>
      <c r="GZC36"/>
      <c r="GZD36" s="20"/>
      <c r="GZE36"/>
      <c r="GZF36" s="20"/>
      <c r="GZG36"/>
      <c r="GZH36" s="20"/>
      <c r="GZI36"/>
      <c r="GZJ36" s="20"/>
      <c r="GZK36"/>
      <c r="GZL36" s="20"/>
      <c r="GZM36"/>
      <c r="GZN36" s="20"/>
      <c r="GZO36"/>
      <c r="GZP36" s="20"/>
      <c r="GZQ36"/>
      <c r="GZR36" s="20"/>
      <c r="GZS36"/>
      <c r="GZT36" s="20"/>
      <c r="GZU36"/>
      <c r="GZV36" s="20"/>
      <c r="GZW36"/>
      <c r="GZX36" s="20"/>
      <c r="GZY36"/>
      <c r="GZZ36" s="20"/>
      <c r="HAA36"/>
      <c r="HAB36" s="20"/>
      <c r="HAC36"/>
      <c r="HAD36" s="20"/>
      <c r="HAE36"/>
      <c r="HAF36" s="20"/>
      <c r="HAG36"/>
      <c r="HAH36" s="20"/>
      <c r="HAI36"/>
      <c r="HAJ36" s="20"/>
      <c r="HAK36"/>
      <c r="HAL36" s="20"/>
      <c r="HAM36"/>
      <c r="HAN36" s="20"/>
      <c r="HAO36"/>
      <c r="HAP36" s="20"/>
      <c r="HAQ36"/>
      <c r="HAR36" s="20"/>
      <c r="HAS36"/>
      <c r="HAT36" s="20"/>
      <c r="HAU36"/>
      <c r="HAV36" s="20"/>
      <c r="HAW36"/>
      <c r="HAX36" s="20"/>
      <c r="HAY36"/>
      <c r="HAZ36" s="20"/>
      <c r="HBA36"/>
      <c r="HBB36" s="20"/>
      <c r="HBC36"/>
      <c r="HBD36" s="20"/>
      <c r="HBE36"/>
      <c r="HBF36" s="20"/>
      <c r="HBG36"/>
      <c r="HBH36" s="20"/>
      <c r="HBI36"/>
      <c r="HBJ36" s="20"/>
      <c r="HBK36"/>
      <c r="HBL36" s="20"/>
      <c r="HBM36"/>
      <c r="HBN36" s="20"/>
      <c r="HBO36"/>
      <c r="HBP36" s="20"/>
      <c r="HBQ36"/>
      <c r="HBR36" s="20"/>
      <c r="HBS36"/>
      <c r="HBT36" s="20"/>
      <c r="HBU36"/>
      <c r="HBV36" s="20"/>
      <c r="HBW36"/>
      <c r="HBX36" s="20"/>
      <c r="HBY36"/>
      <c r="HBZ36" s="20"/>
      <c r="HCA36"/>
      <c r="HCB36" s="20"/>
      <c r="HCC36"/>
      <c r="HCD36" s="20"/>
      <c r="HCE36"/>
      <c r="HCF36" s="20"/>
      <c r="HCG36"/>
      <c r="HCH36" s="20"/>
      <c r="HCI36"/>
      <c r="HCJ36" s="20"/>
      <c r="HCK36"/>
      <c r="HCL36" s="20"/>
      <c r="HCM36"/>
      <c r="HCN36" s="20"/>
      <c r="HCO36"/>
      <c r="HCP36" s="20"/>
      <c r="HCQ36"/>
      <c r="HCR36" s="20"/>
      <c r="HCS36"/>
      <c r="HCT36" s="20"/>
      <c r="HCU36"/>
      <c r="HCV36" s="20"/>
      <c r="HCW36"/>
      <c r="HCX36" s="20"/>
      <c r="HCY36"/>
      <c r="HCZ36" s="20"/>
      <c r="HDA36"/>
      <c r="HDB36" s="20"/>
      <c r="HDC36"/>
      <c r="HDD36" s="20"/>
      <c r="HDE36"/>
      <c r="HDF36" s="20"/>
      <c r="HDG36"/>
      <c r="HDH36" s="20"/>
      <c r="HDI36"/>
      <c r="HDJ36" s="20"/>
      <c r="HDK36"/>
      <c r="HDL36" s="20"/>
      <c r="HDM36"/>
      <c r="HDN36" s="20"/>
      <c r="HDO36"/>
      <c r="HDP36" s="20"/>
      <c r="HDQ36"/>
      <c r="HDR36" s="20"/>
      <c r="HDS36"/>
      <c r="HDT36" s="20"/>
      <c r="HDU36"/>
      <c r="HDV36" s="20"/>
      <c r="HDW36"/>
      <c r="HDX36" s="20"/>
      <c r="HDY36"/>
      <c r="HDZ36" s="20"/>
      <c r="HEA36"/>
      <c r="HEB36" s="20"/>
      <c r="HEC36"/>
      <c r="HED36" s="20"/>
      <c r="HEE36"/>
      <c r="HEF36" s="20"/>
      <c r="HEG36"/>
      <c r="HEH36" s="20"/>
      <c r="HEI36"/>
      <c r="HEJ36" s="20"/>
      <c r="HEK36"/>
      <c r="HEL36" s="20"/>
      <c r="HEM36"/>
      <c r="HEN36" s="20"/>
      <c r="HEO36"/>
      <c r="HEP36" s="20"/>
      <c r="HEQ36"/>
      <c r="HER36" s="20"/>
      <c r="HES36"/>
      <c r="HET36" s="20"/>
      <c r="HEU36"/>
      <c r="HEV36" s="20"/>
      <c r="HEW36"/>
      <c r="HEX36" s="20"/>
      <c r="HEY36"/>
      <c r="HEZ36" s="20"/>
      <c r="HFA36"/>
      <c r="HFB36" s="20"/>
      <c r="HFC36"/>
      <c r="HFD36" s="20"/>
      <c r="HFE36"/>
      <c r="HFF36" s="20"/>
      <c r="HFG36"/>
      <c r="HFH36" s="20"/>
      <c r="HFI36"/>
      <c r="HFJ36" s="20"/>
      <c r="HFK36"/>
      <c r="HFL36" s="20"/>
      <c r="HFM36"/>
      <c r="HFN36" s="20"/>
      <c r="HFO36"/>
      <c r="HFP36" s="20"/>
      <c r="HFQ36"/>
      <c r="HFR36" s="20"/>
      <c r="HFS36"/>
      <c r="HFT36" s="20"/>
      <c r="HFU36"/>
      <c r="HFV36" s="20"/>
      <c r="HFW36"/>
      <c r="HFX36" s="20"/>
      <c r="HFY36"/>
      <c r="HFZ36" s="20"/>
      <c r="HGA36"/>
      <c r="HGB36" s="20"/>
      <c r="HGC36"/>
      <c r="HGD36" s="20"/>
      <c r="HGE36"/>
      <c r="HGF36" s="20"/>
      <c r="HGG36"/>
      <c r="HGH36" s="20"/>
      <c r="HGI36"/>
      <c r="HGJ36" s="20"/>
      <c r="HGK36"/>
      <c r="HGL36" s="20"/>
      <c r="HGM36"/>
      <c r="HGN36" s="20"/>
      <c r="HGO36"/>
      <c r="HGP36" s="20"/>
      <c r="HGQ36"/>
      <c r="HGR36" s="20"/>
      <c r="HGS36"/>
      <c r="HGT36" s="20"/>
      <c r="HGU36"/>
      <c r="HGV36" s="20"/>
      <c r="HGW36"/>
      <c r="HGX36" s="20"/>
      <c r="HGY36"/>
      <c r="HGZ36" s="20"/>
      <c r="HHA36"/>
      <c r="HHB36" s="20"/>
      <c r="HHC36"/>
      <c r="HHD36" s="20"/>
      <c r="HHE36"/>
      <c r="HHF36" s="20"/>
      <c r="HHG36"/>
      <c r="HHH36" s="20"/>
      <c r="HHI36"/>
      <c r="HHJ36" s="20"/>
      <c r="HHK36"/>
      <c r="HHL36" s="20"/>
      <c r="HHM36"/>
      <c r="HHN36" s="20"/>
      <c r="HHO36"/>
      <c r="HHP36" s="20"/>
      <c r="HHQ36"/>
      <c r="HHR36" s="20"/>
      <c r="HHS36"/>
      <c r="HHT36" s="20"/>
      <c r="HHU36"/>
      <c r="HHV36" s="20"/>
      <c r="HHW36"/>
      <c r="HHX36" s="20"/>
      <c r="HHY36"/>
      <c r="HHZ36" s="20"/>
      <c r="HIA36"/>
      <c r="HIB36" s="20"/>
      <c r="HIC36"/>
      <c r="HID36" s="20"/>
      <c r="HIE36"/>
      <c r="HIF36" s="20"/>
      <c r="HIG36"/>
      <c r="HIH36" s="20"/>
      <c r="HII36"/>
      <c r="HIJ36" s="20"/>
      <c r="HIK36"/>
      <c r="HIL36" s="20"/>
      <c r="HIM36"/>
      <c r="HIN36" s="20"/>
      <c r="HIO36"/>
      <c r="HIP36" s="20"/>
      <c r="HIQ36"/>
      <c r="HIR36" s="20"/>
      <c r="HIS36"/>
      <c r="HIT36" s="20"/>
      <c r="HIU36"/>
      <c r="HIV36" s="20"/>
      <c r="HIW36"/>
      <c r="HIX36" s="20"/>
      <c r="HIY36"/>
      <c r="HIZ36" s="20"/>
      <c r="HJA36"/>
      <c r="HJB36" s="20"/>
      <c r="HJC36"/>
      <c r="HJD36" s="20"/>
      <c r="HJE36"/>
      <c r="HJF36" s="20"/>
      <c r="HJG36"/>
      <c r="HJH36" s="20"/>
      <c r="HJI36"/>
      <c r="HJJ36" s="20"/>
      <c r="HJK36"/>
      <c r="HJL36" s="20"/>
      <c r="HJM36"/>
      <c r="HJN36" s="20"/>
      <c r="HJO36"/>
      <c r="HJP36" s="20"/>
      <c r="HJQ36"/>
      <c r="HJR36" s="20"/>
      <c r="HJS36"/>
      <c r="HJT36" s="20"/>
      <c r="HJU36"/>
      <c r="HJV36" s="20"/>
      <c r="HJW36"/>
      <c r="HJX36" s="20"/>
      <c r="HJY36"/>
      <c r="HJZ36" s="20"/>
      <c r="HKA36"/>
      <c r="HKB36" s="20"/>
      <c r="HKC36"/>
      <c r="HKD36" s="20"/>
      <c r="HKE36"/>
      <c r="HKF36" s="20"/>
      <c r="HKG36"/>
      <c r="HKH36" s="20"/>
      <c r="HKI36"/>
      <c r="HKJ36" s="20"/>
      <c r="HKK36"/>
      <c r="HKL36" s="20"/>
      <c r="HKM36"/>
      <c r="HKN36" s="20"/>
      <c r="HKO36"/>
      <c r="HKP36" s="20"/>
      <c r="HKQ36"/>
      <c r="HKR36" s="20"/>
      <c r="HKS36"/>
      <c r="HKT36" s="20"/>
      <c r="HKU36"/>
      <c r="HKV36" s="20"/>
      <c r="HKW36"/>
      <c r="HKX36" s="20"/>
      <c r="HKY36"/>
      <c r="HKZ36" s="20"/>
      <c r="HLA36"/>
      <c r="HLB36" s="20"/>
      <c r="HLC36"/>
      <c r="HLD36" s="20"/>
      <c r="HLE36"/>
      <c r="HLF36" s="20"/>
      <c r="HLG36"/>
      <c r="HLH36" s="20"/>
      <c r="HLI36"/>
      <c r="HLJ36" s="20"/>
      <c r="HLK36"/>
      <c r="HLL36" s="20"/>
      <c r="HLM36"/>
      <c r="HLN36" s="20"/>
      <c r="HLO36"/>
      <c r="HLP36" s="20"/>
      <c r="HLQ36"/>
      <c r="HLR36" s="20"/>
      <c r="HLS36"/>
      <c r="HLT36" s="20"/>
      <c r="HLU36"/>
      <c r="HLV36" s="20"/>
      <c r="HLW36"/>
      <c r="HLX36" s="20"/>
      <c r="HLY36"/>
      <c r="HLZ36" s="20"/>
      <c r="HMA36"/>
      <c r="HMB36" s="20"/>
      <c r="HMC36"/>
      <c r="HMD36" s="20"/>
      <c r="HME36"/>
      <c r="HMF36" s="20"/>
      <c r="HMG36"/>
      <c r="HMH36" s="20"/>
      <c r="HMI36"/>
      <c r="HMJ36" s="20"/>
      <c r="HMK36"/>
      <c r="HML36" s="20"/>
      <c r="HMM36"/>
      <c r="HMN36" s="20"/>
      <c r="HMO36"/>
      <c r="HMP36" s="20"/>
      <c r="HMQ36"/>
      <c r="HMR36" s="20"/>
      <c r="HMS36"/>
      <c r="HMT36" s="20"/>
      <c r="HMU36"/>
      <c r="HMV36" s="20"/>
      <c r="HMW36"/>
      <c r="HMX36" s="20"/>
      <c r="HMY36"/>
      <c r="HMZ36" s="20"/>
      <c r="HNA36"/>
      <c r="HNB36" s="20"/>
      <c r="HNC36"/>
      <c r="HND36" s="20"/>
      <c r="HNE36"/>
      <c r="HNF36" s="20"/>
      <c r="HNG36"/>
      <c r="HNH36" s="20"/>
      <c r="HNI36"/>
      <c r="HNJ36" s="20"/>
      <c r="HNK36"/>
      <c r="HNL36" s="20"/>
      <c r="HNM36"/>
      <c r="HNN36" s="20"/>
      <c r="HNO36"/>
      <c r="HNP36" s="20"/>
      <c r="HNQ36"/>
      <c r="HNR36" s="20"/>
      <c r="HNS36"/>
      <c r="HNT36" s="20"/>
      <c r="HNU36"/>
      <c r="HNV36" s="20"/>
      <c r="HNW36"/>
      <c r="HNX36" s="20"/>
      <c r="HNY36"/>
      <c r="HNZ36" s="20"/>
      <c r="HOA36"/>
      <c r="HOB36" s="20"/>
      <c r="HOC36"/>
      <c r="HOD36" s="20"/>
      <c r="HOE36"/>
      <c r="HOF36" s="20"/>
      <c r="HOG36"/>
      <c r="HOH36" s="20"/>
      <c r="HOI36"/>
      <c r="HOJ36" s="20"/>
      <c r="HOK36"/>
      <c r="HOL36" s="20"/>
      <c r="HOM36"/>
      <c r="HON36" s="20"/>
      <c r="HOO36"/>
      <c r="HOP36" s="20"/>
      <c r="HOQ36"/>
      <c r="HOR36" s="20"/>
      <c r="HOS36"/>
      <c r="HOT36" s="20"/>
      <c r="HOU36"/>
      <c r="HOV36" s="20"/>
      <c r="HOW36"/>
      <c r="HOX36" s="20"/>
      <c r="HOY36"/>
      <c r="HOZ36" s="20"/>
      <c r="HPA36"/>
      <c r="HPB36" s="20"/>
      <c r="HPC36"/>
      <c r="HPD36" s="20"/>
      <c r="HPE36"/>
      <c r="HPF36" s="20"/>
      <c r="HPG36"/>
      <c r="HPH36" s="20"/>
      <c r="HPI36"/>
      <c r="HPJ36" s="20"/>
      <c r="HPK36"/>
      <c r="HPL36" s="20"/>
      <c r="HPM36"/>
      <c r="HPN36" s="20"/>
      <c r="HPO36"/>
      <c r="HPP36" s="20"/>
      <c r="HPQ36"/>
      <c r="HPR36" s="20"/>
      <c r="HPS36"/>
      <c r="HPT36" s="20"/>
      <c r="HPU36"/>
      <c r="HPV36" s="20"/>
      <c r="HPW36"/>
      <c r="HPX36" s="20"/>
      <c r="HPY36"/>
      <c r="HPZ36" s="20"/>
      <c r="HQA36"/>
      <c r="HQB36" s="20"/>
      <c r="HQC36"/>
      <c r="HQD36" s="20"/>
      <c r="HQE36"/>
      <c r="HQF36" s="20"/>
      <c r="HQG36"/>
      <c r="HQH36" s="20"/>
      <c r="HQI36"/>
      <c r="HQJ36" s="20"/>
      <c r="HQK36"/>
      <c r="HQL36" s="20"/>
      <c r="HQM36"/>
      <c r="HQN36" s="20"/>
      <c r="HQO36"/>
      <c r="HQP36" s="20"/>
      <c r="HQQ36"/>
      <c r="HQR36" s="20"/>
      <c r="HQS36"/>
      <c r="HQT36" s="20"/>
      <c r="HQU36"/>
      <c r="HQV36" s="20"/>
      <c r="HQW36"/>
      <c r="HQX36" s="20"/>
      <c r="HQY36"/>
      <c r="HQZ36" s="20"/>
      <c r="HRA36"/>
      <c r="HRB36" s="20"/>
      <c r="HRC36"/>
      <c r="HRD36" s="20"/>
      <c r="HRE36"/>
      <c r="HRF36" s="20"/>
      <c r="HRG36"/>
      <c r="HRH36" s="20"/>
      <c r="HRI36"/>
      <c r="HRJ36" s="20"/>
      <c r="HRK36"/>
      <c r="HRL36" s="20"/>
      <c r="HRM36"/>
      <c r="HRN36" s="20"/>
      <c r="HRO36"/>
      <c r="HRP36" s="20"/>
      <c r="HRQ36"/>
      <c r="HRR36" s="20"/>
      <c r="HRS36"/>
      <c r="HRT36" s="20"/>
      <c r="HRU36"/>
      <c r="HRV36" s="20"/>
      <c r="HRW36"/>
      <c r="HRX36" s="20"/>
      <c r="HRY36"/>
      <c r="HRZ36" s="20"/>
      <c r="HSA36"/>
      <c r="HSB36" s="20"/>
      <c r="HSC36"/>
      <c r="HSD36" s="20"/>
      <c r="HSE36"/>
      <c r="HSF36" s="20"/>
      <c r="HSG36"/>
      <c r="HSH36" s="20"/>
      <c r="HSI36"/>
      <c r="HSJ36" s="20"/>
      <c r="HSK36"/>
      <c r="HSL36" s="20"/>
      <c r="HSM36"/>
      <c r="HSN36" s="20"/>
      <c r="HSO36"/>
      <c r="HSP36" s="20"/>
      <c r="HSQ36"/>
      <c r="HSR36" s="20"/>
      <c r="HSS36"/>
      <c r="HST36" s="20"/>
      <c r="HSU36"/>
      <c r="HSV36" s="20"/>
      <c r="HSW36"/>
      <c r="HSX36" s="20"/>
      <c r="HSY36"/>
      <c r="HSZ36" s="20"/>
      <c r="HTA36"/>
      <c r="HTB36" s="20"/>
      <c r="HTC36"/>
      <c r="HTD36" s="20"/>
      <c r="HTE36"/>
      <c r="HTF36" s="20"/>
      <c r="HTG36"/>
      <c r="HTH36" s="20"/>
      <c r="HTI36"/>
      <c r="HTJ36" s="20"/>
      <c r="HTK36"/>
      <c r="HTL36" s="20"/>
      <c r="HTM36"/>
      <c r="HTN36" s="20"/>
      <c r="HTO36"/>
      <c r="HTP36" s="20"/>
      <c r="HTQ36"/>
      <c r="HTR36" s="20"/>
      <c r="HTS36"/>
      <c r="HTT36" s="20"/>
      <c r="HTU36"/>
      <c r="HTV36" s="20"/>
      <c r="HTW36"/>
      <c r="HTX36" s="20"/>
      <c r="HTY36"/>
      <c r="HTZ36" s="20"/>
      <c r="HUA36"/>
      <c r="HUB36" s="20"/>
      <c r="HUC36"/>
      <c r="HUD36" s="20"/>
      <c r="HUE36"/>
      <c r="HUF36" s="20"/>
      <c r="HUG36"/>
      <c r="HUH36" s="20"/>
      <c r="HUI36"/>
      <c r="HUJ36" s="20"/>
      <c r="HUK36"/>
      <c r="HUL36" s="20"/>
      <c r="HUM36"/>
      <c r="HUN36" s="20"/>
      <c r="HUO36"/>
      <c r="HUP36" s="20"/>
      <c r="HUQ36"/>
      <c r="HUR36" s="20"/>
      <c r="HUS36"/>
      <c r="HUT36" s="20"/>
      <c r="HUU36"/>
      <c r="HUV36" s="20"/>
      <c r="HUW36"/>
      <c r="HUX36" s="20"/>
      <c r="HUY36"/>
      <c r="HUZ36" s="20"/>
      <c r="HVA36"/>
      <c r="HVB36" s="20"/>
      <c r="HVC36"/>
      <c r="HVD36" s="20"/>
      <c r="HVE36"/>
      <c r="HVF36" s="20"/>
      <c r="HVG36"/>
      <c r="HVH36" s="20"/>
      <c r="HVI36"/>
      <c r="HVJ36" s="20"/>
      <c r="HVK36"/>
      <c r="HVL36" s="20"/>
      <c r="HVM36"/>
      <c r="HVN36" s="20"/>
      <c r="HVO36"/>
      <c r="HVP36" s="20"/>
      <c r="HVQ36"/>
      <c r="HVR36" s="20"/>
      <c r="HVS36"/>
      <c r="HVT36" s="20"/>
      <c r="HVU36"/>
      <c r="HVV36" s="20"/>
      <c r="HVW36"/>
      <c r="HVX36" s="20"/>
      <c r="HVY36"/>
      <c r="HVZ36" s="20"/>
      <c r="HWA36"/>
      <c r="HWB36" s="20"/>
      <c r="HWC36"/>
      <c r="HWD36" s="20"/>
      <c r="HWE36"/>
      <c r="HWF36" s="20"/>
      <c r="HWG36"/>
      <c r="HWH36" s="20"/>
      <c r="HWI36"/>
      <c r="HWJ36" s="20"/>
      <c r="HWK36"/>
      <c r="HWL36" s="20"/>
      <c r="HWM36"/>
      <c r="HWN36" s="20"/>
      <c r="HWO36"/>
      <c r="HWP36" s="20"/>
      <c r="HWQ36"/>
      <c r="HWR36" s="20"/>
      <c r="HWS36"/>
      <c r="HWT36" s="20"/>
      <c r="HWU36"/>
      <c r="HWV36" s="20"/>
      <c r="HWW36"/>
      <c r="HWX36" s="20"/>
      <c r="HWY36"/>
      <c r="HWZ36" s="20"/>
      <c r="HXA36"/>
      <c r="HXB36" s="20"/>
      <c r="HXC36"/>
      <c r="HXD36" s="20"/>
      <c r="HXE36"/>
      <c r="HXF36" s="20"/>
      <c r="HXG36"/>
      <c r="HXH36" s="20"/>
      <c r="HXI36"/>
      <c r="HXJ36" s="20"/>
      <c r="HXK36"/>
      <c r="HXL36" s="20"/>
      <c r="HXM36"/>
      <c r="HXN36" s="20"/>
      <c r="HXO36"/>
      <c r="HXP36" s="20"/>
      <c r="HXQ36"/>
      <c r="HXR36" s="20"/>
      <c r="HXS36"/>
      <c r="HXT36" s="20"/>
      <c r="HXU36"/>
      <c r="HXV36" s="20"/>
      <c r="HXW36"/>
      <c r="HXX36" s="20"/>
      <c r="HXY36"/>
      <c r="HXZ36" s="20"/>
      <c r="HYA36"/>
      <c r="HYB36" s="20"/>
      <c r="HYC36"/>
      <c r="HYD36" s="20"/>
      <c r="HYE36"/>
      <c r="HYF36" s="20"/>
      <c r="HYG36"/>
      <c r="HYH36" s="20"/>
      <c r="HYI36"/>
      <c r="HYJ36" s="20"/>
      <c r="HYK36"/>
      <c r="HYL36" s="20"/>
      <c r="HYM36"/>
      <c r="HYN36" s="20"/>
      <c r="HYO36"/>
      <c r="HYP36" s="20"/>
      <c r="HYQ36"/>
      <c r="HYR36" s="20"/>
      <c r="HYS36"/>
      <c r="HYT36" s="20"/>
      <c r="HYU36"/>
      <c r="HYV36" s="20"/>
      <c r="HYW36"/>
      <c r="HYX36" s="20"/>
      <c r="HYY36"/>
      <c r="HYZ36" s="20"/>
      <c r="HZA36"/>
      <c r="HZB36" s="20"/>
      <c r="HZC36"/>
      <c r="HZD36" s="20"/>
      <c r="HZE36"/>
      <c r="HZF36" s="20"/>
      <c r="HZG36"/>
      <c r="HZH36" s="20"/>
      <c r="HZI36"/>
      <c r="HZJ36" s="20"/>
      <c r="HZK36"/>
      <c r="HZL36" s="20"/>
      <c r="HZM36"/>
      <c r="HZN36" s="20"/>
      <c r="HZO36"/>
      <c r="HZP36" s="20"/>
      <c r="HZQ36"/>
      <c r="HZR36" s="20"/>
      <c r="HZS36"/>
      <c r="HZT36" s="20"/>
      <c r="HZU36"/>
      <c r="HZV36" s="20"/>
      <c r="HZW36"/>
      <c r="HZX36" s="20"/>
      <c r="HZY36"/>
      <c r="HZZ36" s="20"/>
      <c r="IAA36"/>
      <c r="IAB36" s="20"/>
      <c r="IAC36"/>
      <c r="IAD36" s="20"/>
      <c r="IAE36"/>
      <c r="IAF36" s="20"/>
      <c r="IAG36"/>
      <c r="IAH36" s="20"/>
      <c r="IAI36"/>
      <c r="IAJ36" s="20"/>
      <c r="IAK36"/>
      <c r="IAL36" s="20"/>
      <c r="IAM36"/>
      <c r="IAN36" s="20"/>
      <c r="IAO36"/>
      <c r="IAP36" s="20"/>
      <c r="IAQ36"/>
      <c r="IAR36" s="20"/>
      <c r="IAS36"/>
      <c r="IAT36" s="20"/>
      <c r="IAU36"/>
      <c r="IAV36" s="20"/>
      <c r="IAW36"/>
      <c r="IAX36" s="20"/>
      <c r="IAY36"/>
      <c r="IAZ36" s="20"/>
      <c r="IBA36"/>
      <c r="IBB36" s="20"/>
      <c r="IBC36"/>
      <c r="IBD36" s="20"/>
      <c r="IBE36"/>
      <c r="IBF36" s="20"/>
      <c r="IBG36"/>
      <c r="IBH36" s="20"/>
      <c r="IBI36"/>
      <c r="IBJ36" s="20"/>
      <c r="IBK36"/>
      <c r="IBL36" s="20"/>
      <c r="IBM36"/>
      <c r="IBN36" s="20"/>
      <c r="IBO36"/>
      <c r="IBP36" s="20"/>
      <c r="IBQ36"/>
      <c r="IBR36" s="20"/>
      <c r="IBS36"/>
      <c r="IBT36" s="20"/>
      <c r="IBU36"/>
      <c r="IBV36" s="20"/>
      <c r="IBW36"/>
      <c r="IBX36" s="20"/>
      <c r="IBY36"/>
      <c r="IBZ36" s="20"/>
      <c r="ICA36"/>
      <c r="ICB36" s="20"/>
      <c r="ICC36"/>
      <c r="ICD36" s="20"/>
      <c r="ICE36"/>
      <c r="ICF36" s="20"/>
      <c r="ICG36"/>
      <c r="ICH36" s="20"/>
      <c r="ICI36"/>
      <c r="ICJ36" s="20"/>
      <c r="ICK36"/>
      <c r="ICL36" s="20"/>
      <c r="ICM36"/>
      <c r="ICN36" s="20"/>
      <c r="ICO36"/>
      <c r="ICP36" s="20"/>
      <c r="ICQ36"/>
      <c r="ICR36" s="20"/>
      <c r="ICS36"/>
      <c r="ICT36" s="20"/>
      <c r="ICU36"/>
      <c r="ICV36" s="20"/>
      <c r="ICW36"/>
      <c r="ICX36" s="20"/>
      <c r="ICY36"/>
      <c r="ICZ36" s="20"/>
      <c r="IDA36"/>
      <c r="IDB36" s="20"/>
      <c r="IDC36"/>
      <c r="IDD36" s="20"/>
      <c r="IDE36"/>
      <c r="IDF36" s="20"/>
      <c r="IDG36"/>
      <c r="IDH36" s="20"/>
      <c r="IDI36"/>
      <c r="IDJ36" s="20"/>
      <c r="IDK36"/>
      <c r="IDL36" s="20"/>
      <c r="IDM36"/>
      <c r="IDN36" s="20"/>
      <c r="IDO36"/>
      <c r="IDP36" s="20"/>
      <c r="IDQ36"/>
      <c r="IDR36" s="20"/>
      <c r="IDS36"/>
      <c r="IDT36" s="20"/>
      <c r="IDU36"/>
      <c r="IDV36" s="20"/>
      <c r="IDW36"/>
      <c r="IDX36" s="20"/>
      <c r="IDY36"/>
      <c r="IDZ36" s="20"/>
      <c r="IEA36"/>
      <c r="IEB36" s="20"/>
      <c r="IEC36"/>
      <c r="IED36" s="20"/>
      <c r="IEE36"/>
      <c r="IEF36" s="20"/>
      <c r="IEG36"/>
      <c r="IEH36" s="20"/>
      <c r="IEI36"/>
      <c r="IEJ36" s="20"/>
      <c r="IEK36"/>
      <c r="IEL36" s="20"/>
      <c r="IEM36"/>
      <c r="IEN36" s="20"/>
      <c r="IEO36"/>
      <c r="IEP36" s="20"/>
      <c r="IEQ36"/>
      <c r="IER36" s="20"/>
      <c r="IES36"/>
      <c r="IET36" s="20"/>
      <c r="IEU36"/>
      <c r="IEV36" s="20"/>
      <c r="IEW36"/>
      <c r="IEX36" s="20"/>
      <c r="IEY36"/>
      <c r="IEZ36" s="20"/>
      <c r="IFA36"/>
      <c r="IFB36" s="20"/>
      <c r="IFC36"/>
      <c r="IFD36" s="20"/>
      <c r="IFE36"/>
      <c r="IFF36" s="20"/>
      <c r="IFG36"/>
      <c r="IFH36" s="20"/>
      <c r="IFI36"/>
      <c r="IFJ36" s="20"/>
      <c r="IFK36"/>
      <c r="IFL36" s="20"/>
      <c r="IFM36"/>
      <c r="IFN36" s="20"/>
      <c r="IFO36"/>
      <c r="IFP36" s="20"/>
      <c r="IFQ36"/>
      <c r="IFR36" s="20"/>
      <c r="IFS36"/>
      <c r="IFT36" s="20"/>
      <c r="IFU36"/>
      <c r="IFV36" s="20"/>
      <c r="IFW36"/>
      <c r="IFX36" s="20"/>
      <c r="IFY36"/>
      <c r="IFZ36" s="20"/>
      <c r="IGA36"/>
      <c r="IGB36" s="20"/>
      <c r="IGC36"/>
      <c r="IGD36" s="20"/>
      <c r="IGE36"/>
      <c r="IGF36" s="20"/>
      <c r="IGG36"/>
      <c r="IGH36" s="20"/>
      <c r="IGI36"/>
      <c r="IGJ36" s="20"/>
      <c r="IGK36"/>
      <c r="IGL36" s="20"/>
      <c r="IGM36"/>
      <c r="IGN36" s="20"/>
      <c r="IGO36"/>
      <c r="IGP36" s="20"/>
      <c r="IGQ36"/>
      <c r="IGR36" s="20"/>
      <c r="IGS36"/>
      <c r="IGT36" s="20"/>
      <c r="IGU36"/>
      <c r="IGV36" s="20"/>
      <c r="IGW36"/>
      <c r="IGX36" s="20"/>
      <c r="IGY36"/>
      <c r="IGZ36" s="20"/>
      <c r="IHA36"/>
      <c r="IHB36" s="20"/>
      <c r="IHC36"/>
      <c r="IHD36" s="20"/>
      <c r="IHE36"/>
      <c r="IHF36" s="20"/>
      <c r="IHG36"/>
      <c r="IHH36" s="20"/>
      <c r="IHI36"/>
      <c r="IHJ36" s="20"/>
      <c r="IHK36"/>
      <c r="IHL36" s="20"/>
      <c r="IHM36"/>
      <c r="IHN36" s="20"/>
      <c r="IHO36"/>
      <c r="IHP36" s="20"/>
      <c r="IHQ36"/>
      <c r="IHR36" s="20"/>
      <c r="IHS36"/>
      <c r="IHT36" s="20"/>
      <c r="IHU36"/>
      <c r="IHV36" s="20"/>
      <c r="IHW36"/>
      <c r="IHX36" s="20"/>
      <c r="IHY36"/>
      <c r="IHZ36" s="20"/>
      <c r="IIA36"/>
      <c r="IIB36" s="20"/>
      <c r="IIC36"/>
      <c r="IID36" s="20"/>
      <c r="IIE36"/>
      <c r="IIF36" s="20"/>
      <c r="IIG36"/>
      <c r="IIH36" s="20"/>
      <c r="III36"/>
      <c r="IIJ36" s="20"/>
      <c r="IIK36"/>
      <c r="IIL36" s="20"/>
      <c r="IIM36"/>
      <c r="IIN36" s="20"/>
      <c r="IIO36"/>
      <c r="IIP36" s="20"/>
      <c r="IIQ36"/>
      <c r="IIR36" s="20"/>
      <c r="IIS36"/>
      <c r="IIT36" s="20"/>
      <c r="IIU36"/>
      <c r="IIV36" s="20"/>
      <c r="IIW36"/>
      <c r="IIX36" s="20"/>
      <c r="IIY36"/>
      <c r="IIZ36" s="20"/>
      <c r="IJA36"/>
      <c r="IJB36" s="20"/>
      <c r="IJC36"/>
      <c r="IJD36" s="20"/>
      <c r="IJE36"/>
      <c r="IJF36" s="20"/>
      <c r="IJG36"/>
      <c r="IJH36" s="20"/>
      <c r="IJI36"/>
      <c r="IJJ36" s="20"/>
      <c r="IJK36"/>
      <c r="IJL36" s="20"/>
      <c r="IJM36"/>
      <c r="IJN36" s="20"/>
      <c r="IJO36"/>
      <c r="IJP36" s="20"/>
      <c r="IJQ36"/>
      <c r="IJR36" s="20"/>
      <c r="IJS36"/>
      <c r="IJT36" s="20"/>
      <c r="IJU36"/>
      <c r="IJV36" s="20"/>
      <c r="IJW36"/>
      <c r="IJX36" s="20"/>
      <c r="IJY36"/>
      <c r="IJZ36" s="20"/>
      <c r="IKA36"/>
      <c r="IKB36" s="20"/>
      <c r="IKC36"/>
      <c r="IKD36" s="20"/>
      <c r="IKE36"/>
      <c r="IKF36" s="20"/>
      <c r="IKG36"/>
      <c r="IKH36" s="20"/>
      <c r="IKI36"/>
      <c r="IKJ36" s="20"/>
      <c r="IKK36"/>
      <c r="IKL36" s="20"/>
      <c r="IKM36"/>
      <c r="IKN36" s="20"/>
      <c r="IKO36"/>
      <c r="IKP36" s="20"/>
      <c r="IKQ36"/>
      <c r="IKR36" s="20"/>
      <c r="IKS36"/>
      <c r="IKT36" s="20"/>
      <c r="IKU36"/>
      <c r="IKV36" s="20"/>
      <c r="IKW36"/>
      <c r="IKX36" s="20"/>
      <c r="IKY36"/>
      <c r="IKZ36" s="20"/>
      <c r="ILA36"/>
      <c r="ILB36" s="20"/>
      <c r="ILC36"/>
      <c r="ILD36" s="20"/>
      <c r="ILE36"/>
      <c r="ILF36" s="20"/>
      <c r="ILG36"/>
      <c r="ILH36" s="20"/>
      <c r="ILI36"/>
      <c r="ILJ36" s="20"/>
      <c r="ILK36"/>
      <c r="ILL36" s="20"/>
      <c r="ILM36"/>
      <c r="ILN36" s="20"/>
      <c r="ILO36"/>
      <c r="ILP36" s="20"/>
      <c r="ILQ36"/>
      <c r="ILR36" s="20"/>
      <c r="ILS36"/>
      <c r="ILT36" s="20"/>
      <c r="ILU36"/>
      <c r="ILV36" s="20"/>
      <c r="ILW36"/>
      <c r="ILX36" s="20"/>
      <c r="ILY36"/>
      <c r="ILZ36" s="20"/>
      <c r="IMA36"/>
      <c r="IMB36" s="20"/>
      <c r="IMC36"/>
      <c r="IMD36" s="20"/>
      <c r="IME36"/>
      <c r="IMF36" s="20"/>
      <c r="IMG36"/>
      <c r="IMH36" s="20"/>
      <c r="IMI36"/>
      <c r="IMJ36" s="20"/>
      <c r="IMK36"/>
      <c r="IML36" s="20"/>
      <c r="IMM36"/>
      <c r="IMN36" s="20"/>
      <c r="IMO36"/>
      <c r="IMP36" s="20"/>
      <c r="IMQ36"/>
      <c r="IMR36" s="20"/>
      <c r="IMS36"/>
      <c r="IMT36" s="20"/>
      <c r="IMU36"/>
      <c r="IMV36" s="20"/>
      <c r="IMW36"/>
      <c r="IMX36" s="20"/>
      <c r="IMY36"/>
      <c r="IMZ36" s="20"/>
      <c r="INA36"/>
      <c r="INB36" s="20"/>
      <c r="INC36"/>
      <c r="IND36" s="20"/>
      <c r="INE36"/>
      <c r="INF36" s="20"/>
      <c r="ING36"/>
      <c r="INH36" s="20"/>
      <c r="INI36"/>
      <c r="INJ36" s="20"/>
      <c r="INK36"/>
      <c r="INL36" s="20"/>
      <c r="INM36"/>
      <c r="INN36" s="20"/>
      <c r="INO36"/>
      <c r="INP36" s="20"/>
      <c r="INQ36"/>
      <c r="INR36" s="20"/>
      <c r="INS36"/>
      <c r="INT36" s="20"/>
      <c r="INU36"/>
      <c r="INV36" s="20"/>
      <c r="INW36"/>
      <c r="INX36" s="20"/>
      <c r="INY36"/>
      <c r="INZ36" s="20"/>
      <c r="IOA36"/>
      <c r="IOB36" s="20"/>
      <c r="IOC36"/>
      <c r="IOD36" s="20"/>
      <c r="IOE36"/>
      <c r="IOF36" s="20"/>
      <c r="IOG36"/>
      <c r="IOH36" s="20"/>
      <c r="IOI36"/>
      <c r="IOJ36" s="20"/>
      <c r="IOK36"/>
      <c r="IOL36" s="20"/>
      <c r="IOM36"/>
      <c r="ION36" s="20"/>
      <c r="IOO36"/>
      <c r="IOP36" s="20"/>
      <c r="IOQ36"/>
      <c r="IOR36" s="20"/>
      <c r="IOS36"/>
      <c r="IOT36" s="20"/>
      <c r="IOU36"/>
      <c r="IOV36" s="20"/>
      <c r="IOW36"/>
      <c r="IOX36" s="20"/>
      <c r="IOY36"/>
      <c r="IOZ36" s="20"/>
      <c r="IPA36"/>
      <c r="IPB36" s="20"/>
      <c r="IPC36"/>
      <c r="IPD36" s="20"/>
      <c r="IPE36"/>
      <c r="IPF36" s="20"/>
      <c r="IPG36"/>
      <c r="IPH36" s="20"/>
      <c r="IPI36"/>
      <c r="IPJ36" s="20"/>
      <c r="IPK36"/>
      <c r="IPL36" s="20"/>
      <c r="IPM36"/>
      <c r="IPN36" s="20"/>
      <c r="IPO36"/>
      <c r="IPP36" s="20"/>
      <c r="IPQ36"/>
      <c r="IPR36" s="20"/>
      <c r="IPS36"/>
      <c r="IPT36" s="20"/>
      <c r="IPU36"/>
      <c r="IPV36" s="20"/>
      <c r="IPW36"/>
      <c r="IPX36" s="20"/>
      <c r="IPY36"/>
      <c r="IPZ36" s="20"/>
      <c r="IQA36"/>
      <c r="IQB36" s="20"/>
      <c r="IQC36"/>
      <c r="IQD36" s="20"/>
      <c r="IQE36"/>
      <c r="IQF36" s="20"/>
      <c r="IQG36"/>
      <c r="IQH36" s="20"/>
      <c r="IQI36"/>
      <c r="IQJ36" s="20"/>
      <c r="IQK36"/>
      <c r="IQL36" s="20"/>
      <c r="IQM36"/>
      <c r="IQN36" s="20"/>
      <c r="IQO36"/>
      <c r="IQP36" s="20"/>
      <c r="IQQ36"/>
      <c r="IQR36" s="20"/>
      <c r="IQS36"/>
      <c r="IQT36" s="20"/>
      <c r="IQU36"/>
      <c r="IQV36" s="20"/>
      <c r="IQW36"/>
      <c r="IQX36" s="20"/>
      <c r="IQY36"/>
      <c r="IQZ36" s="20"/>
      <c r="IRA36"/>
      <c r="IRB36" s="20"/>
      <c r="IRC36"/>
      <c r="IRD36" s="20"/>
      <c r="IRE36"/>
      <c r="IRF36" s="20"/>
      <c r="IRG36"/>
      <c r="IRH36" s="20"/>
      <c r="IRI36"/>
      <c r="IRJ36" s="20"/>
      <c r="IRK36"/>
      <c r="IRL36" s="20"/>
      <c r="IRM36"/>
      <c r="IRN36" s="20"/>
      <c r="IRO36"/>
      <c r="IRP36" s="20"/>
      <c r="IRQ36"/>
      <c r="IRR36" s="20"/>
      <c r="IRS36"/>
      <c r="IRT36" s="20"/>
      <c r="IRU36"/>
      <c r="IRV36" s="20"/>
      <c r="IRW36"/>
      <c r="IRX36" s="20"/>
      <c r="IRY36"/>
      <c r="IRZ36" s="20"/>
      <c r="ISA36"/>
      <c r="ISB36" s="20"/>
      <c r="ISC36"/>
      <c r="ISD36" s="20"/>
      <c r="ISE36"/>
      <c r="ISF36" s="20"/>
      <c r="ISG36"/>
      <c r="ISH36" s="20"/>
      <c r="ISI36"/>
      <c r="ISJ36" s="20"/>
      <c r="ISK36"/>
      <c r="ISL36" s="20"/>
      <c r="ISM36"/>
      <c r="ISN36" s="20"/>
      <c r="ISO36"/>
      <c r="ISP36" s="20"/>
      <c r="ISQ36"/>
      <c r="ISR36" s="20"/>
      <c r="ISS36"/>
      <c r="IST36" s="20"/>
      <c r="ISU36"/>
      <c r="ISV36" s="20"/>
      <c r="ISW36"/>
      <c r="ISX36" s="20"/>
      <c r="ISY36"/>
      <c r="ISZ36" s="20"/>
      <c r="ITA36"/>
      <c r="ITB36" s="20"/>
      <c r="ITC36"/>
      <c r="ITD36" s="20"/>
      <c r="ITE36"/>
      <c r="ITF36" s="20"/>
      <c r="ITG36"/>
      <c r="ITH36" s="20"/>
      <c r="ITI36"/>
      <c r="ITJ36" s="20"/>
      <c r="ITK36"/>
      <c r="ITL36" s="20"/>
      <c r="ITM36"/>
      <c r="ITN36" s="20"/>
      <c r="ITO36"/>
      <c r="ITP36" s="20"/>
      <c r="ITQ36"/>
      <c r="ITR36" s="20"/>
      <c r="ITS36"/>
      <c r="ITT36" s="20"/>
      <c r="ITU36"/>
      <c r="ITV36" s="20"/>
      <c r="ITW36"/>
      <c r="ITX36" s="20"/>
      <c r="ITY36"/>
      <c r="ITZ36" s="20"/>
      <c r="IUA36"/>
      <c r="IUB36" s="20"/>
      <c r="IUC36"/>
      <c r="IUD36" s="20"/>
      <c r="IUE36"/>
      <c r="IUF36" s="20"/>
      <c r="IUG36"/>
      <c r="IUH36" s="20"/>
      <c r="IUI36"/>
      <c r="IUJ36" s="20"/>
      <c r="IUK36"/>
      <c r="IUL36" s="20"/>
      <c r="IUM36"/>
      <c r="IUN36" s="20"/>
      <c r="IUO36"/>
      <c r="IUP36" s="20"/>
      <c r="IUQ36"/>
      <c r="IUR36" s="20"/>
      <c r="IUS36"/>
      <c r="IUT36" s="20"/>
      <c r="IUU36"/>
      <c r="IUV36" s="20"/>
      <c r="IUW36"/>
      <c r="IUX36" s="20"/>
      <c r="IUY36"/>
      <c r="IUZ36" s="20"/>
      <c r="IVA36"/>
      <c r="IVB36" s="20"/>
      <c r="IVC36"/>
      <c r="IVD36" s="20"/>
      <c r="IVE36"/>
      <c r="IVF36" s="20"/>
      <c r="IVG36"/>
      <c r="IVH36" s="20"/>
      <c r="IVI36"/>
      <c r="IVJ36" s="20"/>
      <c r="IVK36"/>
      <c r="IVL36" s="20"/>
      <c r="IVM36"/>
      <c r="IVN36" s="20"/>
      <c r="IVO36"/>
      <c r="IVP36" s="20"/>
      <c r="IVQ36"/>
      <c r="IVR36" s="20"/>
      <c r="IVS36"/>
      <c r="IVT36" s="20"/>
      <c r="IVU36"/>
      <c r="IVV36" s="20"/>
      <c r="IVW36"/>
      <c r="IVX36" s="20"/>
      <c r="IVY36"/>
      <c r="IVZ36" s="20"/>
      <c r="IWA36"/>
      <c r="IWB36" s="20"/>
      <c r="IWC36"/>
      <c r="IWD36" s="20"/>
      <c r="IWE36"/>
      <c r="IWF36" s="20"/>
      <c r="IWG36"/>
      <c r="IWH36" s="20"/>
      <c r="IWI36"/>
      <c r="IWJ36" s="20"/>
      <c r="IWK36"/>
      <c r="IWL36" s="20"/>
      <c r="IWM36"/>
      <c r="IWN36" s="20"/>
      <c r="IWO36"/>
      <c r="IWP36" s="20"/>
      <c r="IWQ36"/>
      <c r="IWR36" s="20"/>
      <c r="IWS36"/>
      <c r="IWT36" s="20"/>
      <c r="IWU36"/>
      <c r="IWV36" s="20"/>
      <c r="IWW36"/>
      <c r="IWX36" s="20"/>
      <c r="IWY36"/>
      <c r="IWZ36" s="20"/>
      <c r="IXA36"/>
      <c r="IXB36" s="20"/>
      <c r="IXC36"/>
      <c r="IXD36" s="20"/>
      <c r="IXE36"/>
      <c r="IXF36" s="20"/>
      <c r="IXG36"/>
      <c r="IXH36" s="20"/>
      <c r="IXI36"/>
      <c r="IXJ36" s="20"/>
      <c r="IXK36"/>
      <c r="IXL36" s="20"/>
      <c r="IXM36"/>
      <c r="IXN36" s="20"/>
      <c r="IXO36"/>
      <c r="IXP36" s="20"/>
      <c r="IXQ36"/>
      <c r="IXR36" s="20"/>
      <c r="IXS36"/>
      <c r="IXT36" s="20"/>
      <c r="IXU36"/>
      <c r="IXV36" s="20"/>
      <c r="IXW36"/>
      <c r="IXX36" s="20"/>
      <c r="IXY36"/>
      <c r="IXZ36" s="20"/>
      <c r="IYA36"/>
      <c r="IYB36" s="20"/>
      <c r="IYC36"/>
      <c r="IYD36" s="20"/>
      <c r="IYE36"/>
      <c r="IYF36" s="20"/>
      <c r="IYG36"/>
      <c r="IYH36" s="20"/>
      <c r="IYI36"/>
      <c r="IYJ36" s="20"/>
      <c r="IYK36"/>
      <c r="IYL36" s="20"/>
      <c r="IYM36"/>
      <c r="IYN36" s="20"/>
      <c r="IYO36"/>
      <c r="IYP36" s="20"/>
      <c r="IYQ36"/>
      <c r="IYR36" s="20"/>
      <c r="IYS36"/>
      <c r="IYT36" s="20"/>
      <c r="IYU36"/>
      <c r="IYV36" s="20"/>
      <c r="IYW36"/>
      <c r="IYX36" s="20"/>
      <c r="IYY36"/>
      <c r="IYZ36" s="20"/>
      <c r="IZA36"/>
      <c r="IZB36" s="20"/>
      <c r="IZC36"/>
      <c r="IZD36" s="20"/>
      <c r="IZE36"/>
      <c r="IZF36" s="20"/>
      <c r="IZG36"/>
      <c r="IZH36" s="20"/>
      <c r="IZI36"/>
      <c r="IZJ36" s="20"/>
      <c r="IZK36"/>
      <c r="IZL36" s="20"/>
      <c r="IZM36"/>
      <c r="IZN36" s="20"/>
      <c r="IZO36"/>
      <c r="IZP36" s="20"/>
      <c r="IZQ36"/>
      <c r="IZR36" s="20"/>
      <c r="IZS36"/>
      <c r="IZT36" s="20"/>
      <c r="IZU36"/>
      <c r="IZV36" s="20"/>
      <c r="IZW36"/>
      <c r="IZX36" s="20"/>
      <c r="IZY36"/>
      <c r="IZZ36" s="20"/>
      <c r="JAA36"/>
      <c r="JAB36" s="20"/>
      <c r="JAC36"/>
      <c r="JAD36" s="20"/>
      <c r="JAE36"/>
      <c r="JAF36" s="20"/>
      <c r="JAG36"/>
      <c r="JAH36" s="20"/>
      <c r="JAI36"/>
      <c r="JAJ36" s="20"/>
      <c r="JAK36"/>
      <c r="JAL36" s="20"/>
      <c r="JAM36"/>
      <c r="JAN36" s="20"/>
      <c r="JAO36"/>
      <c r="JAP36" s="20"/>
      <c r="JAQ36"/>
      <c r="JAR36" s="20"/>
      <c r="JAS36"/>
      <c r="JAT36" s="20"/>
      <c r="JAU36"/>
      <c r="JAV36" s="20"/>
      <c r="JAW36"/>
      <c r="JAX36" s="20"/>
      <c r="JAY36"/>
      <c r="JAZ36" s="20"/>
      <c r="JBA36"/>
      <c r="JBB36" s="20"/>
      <c r="JBC36"/>
      <c r="JBD36" s="20"/>
      <c r="JBE36"/>
      <c r="JBF36" s="20"/>
      <c r="JBG36"/>
      <c r="JBH36" s="20"/>
      <c r="JBI36"/>
      <c r="JBJ36" s="20"/>
      <c r="JBK36"/>
      <c r="JBL36" s="20"/>
      <c r="JBM36"/>
      <c r="JBN36" s="20"/>
      <c r="JBO36"/>
      <c r="JBP36" s="20"/>
      <c r="JBQ36"/>
      <c r="JBR36" s="20"/>
      <c r="JBS36"/>
      <c r="JBT36" s="20"/>
      <c r="JBU36"/>
      <c r="JBV36" s="20"/>
      <c r="JBW36"/>
      <c r="JBX36" s="20"/>
      <c r="JBY36"/>
      <c r="JBZ36" s="20"/>
      <c r="JCA36"/>
      <c r="JCB36" s="20"/>
      <c r="JCC36"/>
      <c r="JCD36" s="20"/>
      <c r="JCE36"/>
      <c r="JCF36" s="20"/>
      <c r="JCG36"/>
      <c r="JCH36" s="20"/>
      <c r="JCI36"/>
      <c r="JCJ36" s="20"/>
      <c r="JCK36"/>
      <c r="JCL36" s="20"/>
      <c r="JCM36"/>
      <c r="JCN36" s="20"/>
      <c r="JCO36"/>
      <c r="JCP36" s="20"/>
      <c r="JCQ36"/>
      <c r="JCR36" s="20"/>
      <c r="JCS36"/>
      <c r="JCT36" s="20"/>
      <c r="JCU36"/>
      <c r="JCV36" s="20"/>
      <c r="JCW36"/>
      <c r="JCX36" s="20"/>
      <c r="JCY36"/>
      <c r="JCZ36" s="20"/>
      <c r="JDA36"/>
      <c r="JDB36" s="20"/>
      <c r="JDC36"/>
      <c r="JDD36" s="20"/>
      <c r="JDE36"/>
      <c r="JDF36" s="20"/>
      <c r="JDG36"/>
      <c r="JDH36" s="20"/>
      <c r="JDI36"/>
      <c r="JDJ36" s="20"/>
      <c r="JDK36"/>
      <c r="JDL36" s="20"/>
      <c r="JDM36"/>
      <c r="JDN36" s="20"/>
      <c r="JDO36"/>
      <c r="JDP36" s="20"/>
      <c r="JDQ36"/>
      <c r="JDR36" s="20"/>
      <c r="JDS36"/>
      <c r="JDT36" s="20"/>
      <c r="JDU36"/>
      <c r="JDV36" s="20"/>
      <c r="JDW36"/>
      <c r="JDX36" s="20"/>
      <c r="JDY36"/>
      <c r="JDZ36" s="20"/>
      <c r="JEA36"/>
      <c r="JEB36" s="20"/>
      <c r="JEC36"/>
      <c r="JED36" s="20"/>
      <c r="JEE36"/>
      <c r="JEF36" s="20"/>
      <c r="JEG36"/>
      <c r="JEH36" s="20"/>
      <c r="JEI36"/>
      <c r="JEJ36" s="20"/>
      <c r="JEK36"/>
      <c r="JEL36" s="20"/>
      <c r="JEM36"/>
      <c r="JEN36" s="20"/>
      <c r="JEO36"/>
      <c r="JEP36" s="20"/>
      <c r="JEQ36"/>
      <c r="JER36" s="20"/>
      <c r="JES36"/>
      <c r="JET36" s="20"/>
      <c r="JEU36"/>
      <c r="JEV36" s="20"/>
      <c r="JEW36"/>
      <c r="JEX36" s="20"/>
      <c r="JEY36"/>
      <c r="JEZ36" s="20"/>
      <c r="JFA36"/>
      <c r="JFB36" s="20"/>
      <c r="JFC36"/>
      <c r="JFD36" s="20"/>
      <c r="JFE36"/>
      <c r="JFF36" s="20"/>
      <c r="JFG36"/>
      <c r="JFH36" s="20"/>
      <c r="JFI36"/>
      <c r="JFJ36" s="20"/>
      <c r="JFK36"/>
      <c r="JFL36" s="20"/>
      <c r="JFM36"/>
      <c r="JFN36" s="20"/>
      <c r="JFO36"/>
      <c r="JFP36" s="20"/>
      <c r="JFQ36"/>
      <c r="JFR36" s="20"/>
      <c r="JFS36"/>
      <c r="JFT36" s="20"/>
      <c r="JFU36"/>
      <c r="JFV36" s="20"/>
      <c r="JFW36"/>
      <c r="JFX36" s="20"/>
      <c r="JFY36"/>
      <c r="JFZ36" s="20"/>
      <c r="JGA36"/>
      <c r="JGB36" s="20"/>
      <c r="JGC36"/>
      <c r="JGD36" s="20"/>
      <c r="JGE36"/>
      <c r="JGF36" s="20"/>
      <c r="JGG36"/>
      <c r="JGH36" s="20"/>
      <c r="JGI36"/>
      <c r="JGJ36" s="20"/>
      <c r="JGK36"/>
      <c r="JGL36" s="20"/>
      <c r="JGM36"/>
      <c r="JGN36" s="20"/>
      <c r="JGO36"/>
      <c r="JGP36" s="20"/>
      <c r="JGQ36"/>
      <c r="JGR36" s="20"/>
      <c r="JGS36"/>
      <c r="JGT36" s="20"/>
      <c r="JGU36"/>
      <c r="JGV36" s="20"/>
      <c r="JGW36"/>
      <c r="JGX36" s="20"/>
      <c r="JGY36"/>
      <c r="JGZ36" s="20"/>
      <c r="JHA36"/>
      <c r="JHB36" s="20"/>
      <c r="JHC36"/>
      <c r="JHD36" s="20"/>
      <c r="JHE36"/>
      <c r="JHF36" s="20"/>
      <c r="JHG36"/>
      <c r="JHH36" s="20"/>
      <c r="JHI36"/>
      <c r="JHJ36" s="20"/>
      <c r="JHK36"/>
      <c r="JHL36" s="20"/>
      <c r="JHM36"/>
      <c r="JHN36" s="20"/>
      <c r="JHO36"/>
      <c r="JHP36" s="20"/>
      <c r="JHQ36"/>
      <c r="JHR36" s="20"/>
      <c r="JHS36"/>
      <c r="JHT36" s="20"/>
      <c r="JHU36"/>
      <c r="JHV36" s="20"/>
      <c r="JHW36"/>
      <c r="JHX36" s="20"/>
      <c r="JHY36"/>
      <c r="JHZ36" s="20"/>
      <c r="JIA36"/>
      <c r="JIB36" s="20"/>
      <c r="JIC36"/>
      <c r="JID36" s="20"/>
      <c r="JIE36"/>
      <c r="JIF36" s="20"/>
      <c r="JIG36"/>
      <c r="JIH36" s="20"/>
      <c r="JII36"/>
      <c r="JIJ36" s="20"/>
      <c r="JIK36"/>
      <c r="JIL36" s="20"/>
      <c r="JIM36"/>
      <c r="JIN36" s="20"/>
      <c r="JIO36"/>
      <c r="JIP36" s="20"/>
      <c r="JIQ36"/>
      <c r="JIR36" s="20"/>
      <c r="JIS36"/>
      <c r="JIT36" s="20"/>
      <c r="JIU36"/>
      <c r="JIV36" s="20"/>
      <c r="JIW36"/>
      <c r="JIX36" s="20"/>
      <c r="JIY36"/>
      <c r="JIZ36" s="20"/>
      <c r="JJA36"/>
      <c r="JJB36" s="20"/>
      <c r="JJC36"/>
      <c r="JJD36" s="20"/>
      <c r="JJE36"/>
      <c r="JJF36" s="20"/>
      <c r="JJG36"/>
      <c r="JJH36" s="20"/>
      <c r="JJI36"/>
      <c r="JJJ36" s="20"/>
      <c r="JJK36"/>
      <c r="JJL36" s="20"/>
      <c r="JJM36"/>
      <c r="JJN36" s="20"/>
      <c r="JJO36"/>
      <c r="JJP36" s="20"/>
      <c r="JJQ36"/>
      <c r="JJR36" s="20"/>
      <c r="JJS36"/>
      <c r="JJT36" s="20"/>
      <c r="JJU36"/>
      <c r="JJV36" s="20"/>
      <c r="JJW36"/>
      <c r="JJX36" s="20"/>
      <c r="JJY36"/>
      <c r="JJZ36" s="20"/>
      <c r="JKA36"/>
      <c r="JKB36" s="20"/>
      <c r="JKC36"/>
      <c r="JKD36" s="20"/>
      <c r="JKE36"/>
      <c r="JKF36" s="20"/>
      <c r="JKG36"/>
      <c r="JKH36" s="20"/>
      <c r="JKI36"/>
      <c r="JKJ36" s="20"/>
      <c r="JKK36"/>
      <c r="JKL36" s="20"/>
      <c r="JKM36"/>
      <c r="JKN36" s="20"/>
      <c r="JKO36"/>
      <c r="JKP36" s="20"/>
      <c r="JKQ36"/>
      <c r="JKR36" s="20"/>
      <c r="JKS36"/>
      <c r="JKT36" s="20"/>
      <c r="JKU36"/>
      <c r="JKV36" s="20"/>
      <c r="JKW36"/>
      <c r="JKX36" s="20"/>
      <c r="JKY36"/>
      <c r="JKZ36" s="20"/>
      <c r="JLA36"/>
      <c r="JLB36" s="20"/>
      <c r="JLC36"/>
      <c r="JLD36" s="20"/>
      <c r="JLE36"/>
      <c r="JLF36" s="20"/>
      <c r="JLG36"/>
      <c r="JLH36" s="20"/>
      <c r="JLI36"/>
      <c r="JLJ36" s="20"/>
      <c r="JLK36"/>
      <c r="JLL36" s="20"/>
      <c r="JLM36"/>
      <c r="JLN36" s="20"/>
      <c r="JLO36"/>
      <c r="JLP36" s="20"/>
      <c r="JLQ36"/>
      <c r="JLR36" s="20"/>
      <c r="JLS36"/>
      <c r="JLT36" s="20"/>
      <c r="JLU36"/>
      <c r="JLV36" s="20"/>
      <c r="JLW36"/>
      <c r="JLX36" s="20"/>
      <c r="JLY36"/>
      <c r="JLZ36" s="20"/>
      <c r="JMA36"/>
      <c r="JMB36" s="20"/>
      <c r="JMC36"/>
      <c r="JMD36" s="20"/>
      <c r="JME36"/>
      <c r="JMF36" s="20"/>
      <c r="JMG36"/>
      <c r="JMH36" s="20"/>
      <c r="JMI36"/>
      <c r="JMJ36" s="20"/>
      <c r="JMK36"/>
      <c r="JML36" s="20"/>
      <c r="JMM36"/>
      <c r="JMN36" s="20"/>
      <c r="JMO36"/>
      <c r="JMP36" s="20"/>
      <c r="JMQ36"/>
      <c r="JMR36" s="20"/>
      <c r="JMS36"/>
      <c r="JMT36" s="20"/>
      <c r="JMU36"/>
      <c r="JMV36" s="20"/>
      <c r="JMW36"/>
      <c r="JMX36" s="20"/>
      <c r="JMY36"/>
      <c r="JMZ36" s="20"/>
      <c r="JNA36"/>
      <c r="JNB36" s="20"/>
      <c r="JNC36"/>
      <c r="JND36" s="20"/>
      <c r="JNE36"/>
      <c r="JNF36" s="20"/>
      <c r="JNG36"/>
      <c r="JNH36" s="20"/>
      <c r="JNI36"/>
      <c r="JNJ36" s="20"/>
      <c r="JNK36"/>
      <c r="JNL36" s="20"/>
      <c r="JNM36"/>
      <c r="JNN36" s="20"/>
      <c r="JNO36"/>
      <c r="JNP36" s="20"/>
      <c r="JNQ36"/>
      <c r="JNR36" s="20"/>
      <c r="JNS36"/>
      <c r="JNT36" s="20"/>
      <c r="JNU36"/>
      <c r="JNV36" s="20"/>
      <c r="JNW36"/>
      <c r="JNX36" s="20"/>
      <c r="JNY36"/>
      <c r="JNZ36" s="20"/>
      <c r="JOA36"/>
      <c r="JOB36" s="20"/>
      <c r="JOC36"/>
      <c r="JOD36" s="20"/>
      <c r="JOE36"/>
      <c r="JOF36" s="20"/>
      <c r="JOG36"/>
      <c r="JOH36" s="20"/>
      <c r="JOI36"/>
      <c r="JOJ36" s="20"/>
      <c r="JOK36"/>
      <c r="JOL36" s="20"/>
      <c r="JOM36"/>
      <c r="JON36" s="20"/>
      <c r="JOO36"/>
      <c r="JOP36" s="20"/>
      <c r="JOQ36"/>
      <c r="JOR36" s="20"/>
      <c r="JOS36"/>
      <c r="JOT36" s="20"/>
      <c r="JOU36"/>
      <c r="JOV36" s="20"/>
      <c r="JOW36"/>
      <c r="JOX36" s="20"/>
      <c r="JOY36"/>
      <c r="JOZ36" s="20"/>
      <c r="JPA36"/>
      <c r="JPB36" s="20"/>
      <c r="JPC36"/>
      <c r="JPD36" s="20"/>
      <c r="JPE36"/>
      <c r="JPF36" s="20"/>
      <c r="JPG36"/>
      <c r="JPH36" s="20"/>
      <c r="JPI36"/>
      <c r="JPJ36" s="20"/>
      <c r="JPK36"/>
      <c r="JPL36" s="20"/>
      <c r="JPM36"/>
      <c r="JPN36" s="20"/>
      <c r="JPO36"/>
      <c r="JPP36" s="20"/>
      <c r="JPQ36"/>
      <c r="JPR36" s="20"/>
      <c r="JPS36"/>
      <c r="JPT36" s="20"/>
      <c r="JPU36"/>
      <c r="JPV36" s="20"/>
      <c r="JPW36"/>
      <c r="JPX36" s="20"/>
      <c r="JPY36"/>
      <c r="JPZ36" s="20"/>
      <c r="JQA36"/>
      <c r="JQB36" s="20"/>
      <c r="JQC36"/>
      <c r="JQD36" s="20"/>
      <c r="JQE36"/>
      <c r="JQF36" s="20"/>
      <c r="JQG36"/>
      <c r="JQH36" s="20"/>
      <c r="JQI36"/>
      <c r="JQJ36" s="20"/>
      <c r="JQK36"/>
      <c r="JQL36" s="20"/>
      <c r="JQM36"/>
      <c r="JQN36" s="20"/>
      <c r="JQO36"/>
      <c r="JQP36" s="20"/>
      <c r="JQQ36"/>
      <c r="JQR36" s="20"/>
      <c r="JQS36"/>
      <c r="JQT36" s="20"/>
      <c r="JQU36"/>
      <c r="JQV36" s="20"/>
      <c r="JQW36"/>
      <c r="JQX36" s="20"/>
      <c r="JQY36"/>
      <c r="JQZ36" s="20"/>
      <c r="JRA36"/>
      <c r="JRB36" s="20"/>
      <c r="JRC36"/>
      <c r="JRD36" s="20"/>
      <c r="JRE36"/>
      <c r="JRF36" s="20"/>
      <c r="JRG36"/>
      <c r="JRH36" s="20"/>
      <c r="JRI36"/>
      <c r="JRJ36" s="20"/>
      <c r="JRK36"/>
      <c r="JRL36" s="20"/>
      <c r="JRM36"/>
      <c r="JRN36" s="20"/>
      <c r="JRO36"/>
      <c r="JRP36" s="20"/>
      <c r="JRQ36"/>
      <c r="JRR36" s="20"/>
      <c r="JRS36"/>
      <c r="JRT36" s="20"/>
      <c r="JRU36"/>
      <c r="JRV36" s="20"/>
      <c r="JRW36"/>
      <c r="JRX36" s="20"/>
      <c r="JRY36"/>
      <c r="JRZ36" s="20"/>
      <c r="JSA36"/>
      <c r="JSB36" s="20"/>
      <c r="JSC36"/>
      <c r="JSD36" s="20"/>
      <c r="JSE36"/>
      <c r="JSF36" s="20"/>
      <c r="JSG36"/>
      <c r="JSH36" s="20"/>
      <c r="JSI36"/>
      <c r="JSJ36" s="20"/>
      <c r="JSK36"/>
      <c r="JSL36" s="20"/>
      <c r="JSM36"/>
      <c r="JSN36" s="20"/>
      <c r="JSO36"/>
      <c r="JSP36" s="20"/>
      <c r="JSQ36"/>
      <c r="JSR36" s="20"/>
      <c r="JSS36"/>
      <c r="JST36" s="20"/>
      <c r="JSU36"/>
      <c r="JSV36" s="20"/>
      <c r="JSW36"/>
      <c r="JSX36" s="20"/>
      <c r="JSY36"/>
      <c r="JSZ36" s="20"/>
      <c r="JTA36"/>
      <c r="JTB36" s="20"/>
      <c r="JTC36"/>
      <c r="JTD36" s="20"/>
      <c r="JTE36"/>
      <c r="JTF36" s="20"/>
      <c r="JTG36"/>
      <c r="JTH36" s="20"/>
      <c r="JTI36"/>
      <c r="JTJ36" s="20"/>
      <c r="JTK36"/>
      <c r="JTL36" s="20"/>
      <c r="JTM36"/>
      <c r="JTN36" s="20"/>
      <c r="JTO36"/>
      <c r="JTP36" s="20"/>
      <c r="JTQ36"/>
      <c r="JTR36" s="20"/>
      <c r="JTS36"/>
      <c r="JTT36" s="20"/>
      <c r="JTU36"/>
      <c r="JTV36" s="20"/>
      <c r="JTW36"/>
      <c r="JTX36" s="20"/>
      <c r="JTY36"/>
      <c r="JTZ36" s="20"/>
      <c r="JUA36"/>
      <c r="JUB36" s="20"/>
      <c r="JUC36"/>
      <c r="JUD36" s="20"/>
      <c r="JUE36"/>
      <c r="JUF36" s="20"/>
      <c r="JUG36"/>
      <c r="JUH36" s="20"/>
      <c r="JUI36"/>
      <c r="JUJ36" s="20"/>
      <c r="JUK36"/>
      <c r="JUL36" s="20"/>
      <c r="JUM36"/>
      <c r="JUN36" s="20"/>
      <c r="JUO36"/>
      <c r="JUP36" s="20"/>
      <c r="JUQ36"/>
      <c r="JUR36" s="20"/>
      <c r="JUS36"/>
      <c r="JUT36" s="20"/>
      <c r="JUU36"/>
      <c r="JUV36" s="20"/>
      <c r="JUW36"/>
      <c r="JUX36" s="20"/>
      <c r="JUY36"/>
      <c r="JUZ36" s="20"/>
      <c r="JVA36"/>
      <c r="JVB36" s="20"/>
      <c r="JVC36"/>
      <c r="JVD36" s="20"/>
      <c r="JVE36"/>
      <c r="JVF36" s="20"/>
      <c r="JVG36"/>
      <c r="JVH36" s="20"/>
      <c r="JVI36"/>
      <c r="JVJ36" s="20"/>
      <c r="JVK36"/>
      <c r="JVL36" s="20"/>
      <c r="JVM36"/>
      <c r="JVN36" s="20"/>
      <c r="JVO36"/>
      <c r="JVP36" s="20"/>
      <c r="JVQ36"/>
      <c r="JVR36" s="20"/>
      <c r="JVS36"/>
      <c r="JVT36" s="20"/>
      <c r="JVU36"/>
      <c r="JVV36" s="20"/>
      <c r="JVW36"/>
      <c r="JVX36" s="20"/>
      <c r="JVY36"/>
      <c r="JVZ36" s="20"/>
      <c r="JWA36"/>
      <c r="JWB36" s="20"/>
      <c r="JWC36"/>
      <c r="JWD36" s="20"/>
      <c r="JWE36"/>
      <c r="JWF36" s="20"/>
      <c r="JWG36"/>
      <c r="JWH36" s="20"/>
      <c r="JWI36"/>
      <c r="JWJ36" s="20"/>
      <c r="JWK36"/>
      <c r="JWL36" s="20"/>
      <c r="JWM36"/>
      <c r="JWN36" s="20"/>
      <c r="JWO36"/>
      <c r="JWP36" s="20"/>
      <c r="JWQ36"/>
      <c r="JWR36" s="20"/>
      <c r="JWS36"/>
      <c r="JWT36" s="20"/>
      <c r="JWU36"/>
      <c r="JWV36" s="20"/>
      <c r="JWW36"/>
      <c r="JWX36" s="20"/>
      <c r="JWY36"/>
      <c r="JWZ36" s="20"/>
      <c r="JXA36"/>
      <c r="JXB36" s="20"/>
      <c r="JXC36"/>
      <c r="JXD36" s="20"/>
      <c r="JXE36"/>
      <c r="JXF36" s="20"/>
      <c r="JXG36"/>
      <c r="JXH36" s="20"/>
      <c r="JXI36"/>
      <c r="JXJ36" s="20"/>
      <c r="JXK36"/>
      <c r="JXL36" s="20"/>
      <c r="JXM36"/>
      <c r="JXN36" s="20"/>
      <c r="JXO36"/>
      <c r="JXP36" s="20"/>
      <c r="JXQ36"/>
      <c r="JXR36" s="20"/>
      <c r="JXS36"/>
      <c r="JXT36" s="20"/>
      <c r="JXU36"/>
      <c r="JXV36" s="20"/>
      <c r="JXW36"/>
      <c r="JXX36" s="20"/>
      <c r="JXY36"/>
      <c r="JXZ36" s="20"/>
      <c r="JYA36"/>
      <c r="JYB36" s="20"/>
      <c r="JYC36"/>
      <c r="JYD36" s="20"/>
      <c r="JYE36"/>
      <c r="JYF36" s="20"/>
      <c r="JYG36"/>
      <c r="JYH36" s="20"/>
      <c r="JYI36"/>
      <c r="JYJ36" s="20"/>
      <c r="JYK36"/>
      <c r="JYL36" s="20"/>
      <c r="JYM36"/>
      <c r="JYN36" s="20"/>
      <c r="JYO36"/>
      <c r="JYP36" s="20"/>
      <c r="JYQ36"/>
      <c r="JYR36" s="20"/>
      <c r="JYS36"/>
      <c r="JYT36" s="20"/>
      <c r="JYU36"/>
      <c r="JYV36" s="20"/>
      <c r="JYW36"/>
      <c r="JYX36" s="20"/>
      <c r="JYY36"/>
      <c r="JYZ36" s="20"/>
      <c r="JZA36"/>
      <c r="JZB36" s="20"/>
      <c r="JZC36"/>
      <c r="JZD36" s="20"/>
      <c r="JZE36"/>
      <c r="JZF36" s="20"/>
      <c r="JZG36"/>
      <c r="JZH36" s="20"/>
      <c r="JZI36"/>
      <c r="JZJ36" s="20"/>
      <c r="JZK36"/>
      <c r="JZL36" s="20"/>
      <c r="JZM36"/>
      <c r="JZN36" s="20"/>
      <c r="JZO36"/>
      <c r="JZP36" s="20"/>
      <c r="JZQ36"/>
      <c r="JZR36" s="20"/>
      <c r="JZS36"/>
      <c r="JZT36" s="20"/>
      <c r="JZU36"/>
      <c r="JZV36" s="20"/>
      <c r="JZW36"/>
      <c r="JZX36" s="20"/>
      <c r="JZY36"/>
      <c r="JZZ36" s="20"/>
      <c r="KAA36"/>
      <c r="KAB36" s="20"/>
      <c r="KAC36"/>
      <c r="KAD36" s="20"/>
      <c r="KAE36"/>
      <c r="KAF36" s="20"/>
      <c r="KAG36"/>
      <c r="KAH36" s="20"/>
      <c r="KAI36"/>
      <c r="KAJ36" s="20"/>
      <c r="KAK36"/>
      <c r="KAL36" s="20"/>
      <c r="KAM36"/>
      <c r="KAN36" s="20"/>
      <c r="KAO36"/>
      <c r="KAP36" s="20"/>
      <c r="KAQ36"/>
      <c r="KAR36" s="20"/>
      <c r="KAS36"/>
      <c r="KAT36" s="20"/>
      <c r="KAU36"/>
      <c r="KAV36" s="20"/>
      <c r="KAW36"/>
      <c r="KAX36" s="20"/>
      <c r="KAY36"/>
      <c r="KAZ36" s="20"/>
      <c r="KBA36"/>
      <c r="KBB36" s="20"/>
      <c r="KBC36"/>
      <c r="KBD36" s="20"/>
      <c r="KBE36"/>
      <c r="KBF36" s="20"/>
      <c r="KBG36"/>
      <c r="KBH36" s="20"/>
      <c r="KBI36"/>
      <c r="KBJ36" s="20"/>
      <c r="KBK36"/>
      <c r="KBL36" s="20"/>
      <c r="KBM36"/>
      <c r="KBN36" s="20"/>
      <c r="KBO36"/>
      <c r="KBP36" s="20"/>
      <c r="KBQ36"/>
      <c r="KBR36" s="20"/>
      <c r="KBS36"/>
      <c r="KBT36" s="20"/>
      <c r="KBU36"/>
      <c r="KBV36" s="20"/>
      <c r="KBW36"/>
      <c r="KBX36" s="20"/>
      <c r="KBY36"/>
      <c r="KBZ36" s="20"/>
      <c r="KCA36"/>
      <c r="KCB36" s="20"/>
      <c r="KCC36"/>
      <c r="KCD36" s="20"/>
      <c r="KCE36"/>
      <c r="KCF36" s="20"/>
      <c r="KCG36"/>
      <c r="KCH36" s="20"/>
      <c r="KCI36"/>
      <c r="KCJ36" s="20"/>
      <c r="KCK36"/>
      <c r="KCL36" s="20"/>
      <c r="KCM36"/>
      <c r="KCN36" s="20"/>
      <c r="KCO36"/>
      <c r="KCP36" s="20"/>
      <c r="KCQ36"/>
      <c r="KCR36" s="20"/>
      <c r="KCS36"/>
      <c r="KCT36" s="20"/>
      <c r="KCU36"/>
      <c r="KCV36" s="20"/>
      <c r="KCW36"/>
      <c r="KCX36" s="20"/>
      <c r="KCY36"/>
      <c r="KCZ36" s="20"/>
      <c r="KDA36"/>
      <c r="KDB36" s="20"/>
      <c r="KDC36"/>
      <c r="KDD36" s="20"/>
      <c r="KDE36"/>
      <c r="KDF36" s="20"/>
      <c r="KDG36"/>
      <c r="KDH36" s="20"/>
      <c r="KDI36"/>
      <c r="KDJ36" s="20"/>
      <c r="KDK36"/>
      <c r="KDL36" s="20"/>
      <c r="KDM36"/>
      <c r="KDN36" s="20"/>
      <c r="KDO36"/>
      <c r="KDP36" s="20"/>
      <c r="KDQ36"/>
      <c r="KDR36" s="20"/>
      <c r="KDS36"/>
      <c r="KDT36" s="20"/>
      <c r="KDU36"/>
      <c r="KDV36" s="20"/>
      <c r="KDW36"/>
      <c r="KDX36" s="20"/>
      <c r="KDY36"/>
      <c r="KDZ36" s="20"/>
      <c r="KEA36"/>
      <c r="KEB36" s="20"/>
      <c r="KEC36"/>
      <c r="KED36" s="20"/>
      <c r="KEE36"/>
      <c r="KEF36" s="20"/>
      <c r="KEG36"/>
      <c r="KEH36" s="20"/>
      <c r="KEI36"/>
      <c r="KEJ36" s="20"/>
      <c r="KEK36"/>
      <c r="KEL36" s="20"/>
      <c r="KEM36"/>
      <c r="KEN36" s="20"/>
      <c r="KEO36"/>
      <c r="KEP36" s="20"/>
      <c r="KEQ36"/>
      <c r="KER36" s="20"/>
      <c r="KES36"/>
      <c r="KET36" s="20"/>
      <c r="KEU36"/>
      <c r="KEV36" s="20"/>
      <c r="KEW36"/>
      <c r="KEX36" s="20"/>
      <c r="KEY36"/>
      <c r="KEZ36" s="20"/>
      <c r="KFA36"/>
      <c r="KFB36" s="20"/>
      <c r="KFC36"/>
      <c r="KFD36" s="20"/>
      <c r="KFE36"/>
      <c r="KFF36" s="20"/>
      <c r="KFG36"/>
      <c r="KFH36" s="20"/>
      <c r="KFI36"/>
      <c r="KFJ36" s="20"/>
      <c r="KFK36"/>
      <c r="KFL36" s="20"/>
      <c r="KFM36"/>
      <c r="KFN36" s="20"/>
      <c r="KFO36"/>
      <c r="KFP36" s="20"/>
      <c r="KFQ36"/>
      <c r="KFR36" s="20"/>
      <c r="KFS36"/>
      <c r="KFT36" s="20"/>
      <c r="KFU36"/>
      <c r="KFV36" s="20"/>
      <c r="KFW36"/>
      <c r="KFX36" s="20"/>
      <c r="KFY36"/>
      <c r="KFZ36" s="20"/>
      <c r="KGA36"/>
      <c r="KGB36" s="20"/>
      <c r="KGC36"/>
      <c r="KGD36" s="20"/>
      <c r="KGE36"/>
      <c r="KGF36" s="20"/>
      <c r="KGG36"/>
      <c r="KGH36" s="20"/>
      <c r="KGI36"/>
      <c r="KGJ36" s="20"/>
      <c r="KGK36"/>
      <c r="KGL36" s="20"/>
      <c r="KGM36"/>
      <c r="KGN36" s="20"/>
      <c r="KGO36"/>
      <c r="KGP36" s="20"/>
      <c r="KGQ36"/>
      <c r="KGR36" s="20"/>
      <c r="KGS36"/>
      <c r="KGT36" s="20"/>
      <c r="KGU36"/>
      <c r="KGV36" s="20"/>
      <c r="KGW36"/>
      <c r="KGX36" s="20"/>
      <c r="KGY36"/>
      <c r="KGZ36" s="20"/>
      <c r="KHA36"/>
      <c r="KHB36" s="20"/>
      <c r="KHC36"/>
      <c r="KHD36" s="20"/>
      <c r="KHE36"/>
      <c r="KHF36" s="20"/>
      <c r="KHG36"/>
      <c r="KHH36" s="20"/>
      <c r="KHI36"/>
      <c r="KHJ36" s="20"/>
      <c r="KHK36"/>
      <c r="KHL36" s="20"/>
      <c r="KHM36"/>
      <c r="KHN36" s="20"/>
      <c r="KHO36"/>
      <c r="KHP36" s="20"/>
      <c r="KHQ36"/>
      <c r="KHR36" s="20"/>
      <c r="KHS36"/>
      <c r="KHT36" s="20"/>
      <c r="KHU36"/>
      <c r="KHV36" s="20"/>
      <c r="KHW36"/>
      <c r="KHX36" s="20"/>
      <c r="KHY36"/>
      <c r="KHZ36" s="20"/>
      <c r="KIA36"/>
      <c r="KIB36" s="20"/>
      <c r="KIC36"/>
      <c r="KID36" s="20"/>
      <c r="KIE36"/>
      <c r="KIF36" s="20"/>
      <c r="KIG36"/>
      <c r="KIH36" s="20"/>
      <c r="KII36"/>
      <c r="KIJ36" s="20"/>
      <c r="KIK36"/>
      <c r="KIL36" s="20"/>
      <c r="KIM36"/>
      <c r="KIN36" s="20"/>
      <c r="KIO36"/>
      <c r="KIP36" s="20"/>
      <c r="KIQ36"/>
      <c r="KIR36" s="20"/>
      <c r="KIS36"/>
      <c r="KIT36" s="20"/>
      <c r="KIU36"/>
      <c r="KIV36" s="20"/>
      <c r="KIW36"/>
      <c r="KIX36" s="20"/>
      <c r="KIY36"/>
      <c r="KIZ36" s="20"/>
      <c r="KJA36"/>
      <c r="KJB36" s="20"/>
      <c r="KJC36"/>
      <c r="KJD36" s="20"/>
      <c r="KJE36"/>
      <c r="KJF36" s="20"/>
      <c r="KJG36"/>
      <c r="KJH36" s="20"/>
      <c r="KJI36"/>
      <c r="KJJ36" s="20"/>
      <c r="KJK36"/>
      <c r="KJL36" s="20"/>
      <c r="KJM36"/>
      <c r="KJN36" s="20"/>
      <c r="KJO36"/>
      <c r="KJP36" s="20"/>
      <c r="KJQ36"/>
      <c r="KJR36" s="20"/>
      <c r="KJS36"/>
      <c r="KJT36" s="20"/>
      <c r="KJU36"/>
      <c r="KJV36" s="20"/>
      <c r="KJW36"/>
      <c r="KJX36" s="20"/>
      <c r="KJY36"/>
      <c r="KJZ36" s="20"/>
      <c r="KKA36"/>
      <c r="KKB36" s="20"/>
      <c r="KKC36"/>
      <c r="KKD36" s="20"/>
      <c r="KKE36"/>
      <c r="KKF36" s="20"/>
      <c r="KKG36"/>
      <c r="KKH36" s="20"/>
      <c r="KKI36"/>
      <c r="KKJ36" s="20"/>
      <c r="KKK36"/>
      <c r="KKL36" s="20"/>
      <c r="KKM36"/>
      <c r="KKN36" s="20"/>
      <c r="KKO36"/>
      <c r="KKP36" s="20"/>
      <c r="KKQ36"/>
      <c r="KKR36" s="20"/>
      <c r="KKS36"/>
      <c r="KKT36" s="20"/>
      <c r="KKU36"/>
      <c r="KKV36" s="20"/>
      <c r="KKW36"/>
      <c r="KKX36" s="20"/>
      <c r="KKY36"/>
      <c r="KKZ36" s="20"/>
      <c r="KLA36"/>
      <c r="KLB36" s="20"/>
      <c r="KLC36"/>
      <c r="KLD36" s="20"/>
      <c r="KLE36"/>
      <c r="KLF36" s="20"/>
      <c r="KLG36"/>
      <c r="KLH36" s="20"/>
      <c r="KLI36"/>
      <c r="KLJ36" s="20"/>
      <c r="KLK36"/>
      <c r="KLL36" s="20"/>
      <c r="KLM36"/>
      <c r="KLN36" s="20"/>
      <c r="KLO36"/>
      <c r="KLP36" s="20"/>
      <c r="KLQ36"/>
      <c r="KLR36" s="20"/>
      <c r="KLS36"/>
      <c r="KLT36" s="20"/>
      <c r="KLU36"/>
      <c r="KLV36" s="20"/>
      <c r="KLW36"/>
      <c r="KLX36" s="20"/>
      <c r="KLY36"/>
      <c r="KLZ36" s="20"/>
      <c r="KMA36"/>
      <c r="KMB36" s="20"/>
      <c r="KMC36"/>
      <c r="KMD36" s="20"/>
      <c r="KME36"/>
      <c r="KMF36" s="20"/>
      <c r="KMG36"/>
      <c r="KMH36" s="20"/>
      <c r="KMI36"/>
      <c r="KMJ36" s="20"/>
      <c r="KMK36"/>
      <c r="KML36" s="20"/>
      <c r="KMM36"/>
      <c r="KMN36" s="20"/>
      <c r="KMO36"/>
      <c r="KMP36" s="20"/>
      <c r="KMQ36"/>
      <c r="KMR36" s="20"/>
      <c r="KMS36"/>
      <c r="KMT36" s="20"/>
      <c r="KMU36"/>
      <c r="KMV36" s="20"/>
      <c r="KMW36"/>
      <c r="KMX36" s="20"/>
      <c r="KMY36"/>
      <c r="KMZ36" s="20"/>
      <c r="KNA36"/>
      <c r="KNB36" s="20"/>
      <c r="KNC36"/>
      <c r="KND36" s="20"/>
      <c r="KNE36"/>
      <c r="KNF36" s="20"/>
      <c r="KNG36"/>
      <c r="KNH36" s="20"/>
      <c r="KNI36"/>
      <c r="KNJ36" s="20"/>
      <c r="KNK36"/>
      <c r="KNL36" s="20"/>
      <c r="KNM36"/>
      <c r="KNN36" s="20"/>
      <c r="KNO36"/>
      <c r="KNP36" s="20"/>
      <c r="KNQ36"/>
      <c r="KNR36" s="20"/>
      <c r="KNS36"/>
      <c r="KNT36" s="20"/>
      <c r="KNU36"/>
      <c r="KNV36" s="20"/>
      <c r="KNW36"/>
      <c r="KNX36" s="20"/>
      <c r="KNY36"/>
      <c r="KNZ36" s="20"/>
      <c r="KOA36"/>
      <c r="KOB36" s="20"/>
      <c r="KOC36"/>
      <c r="KOD36" s="20"/>
      <c r="KOE36"/>
      <c r="KOF36" s="20"/>
      <c r="KOG36"/>
      <c r="KOH36" s="20"/>
      <c r="KOI36"/>
      <c r="KOJ36" s="20"/>
      <c r="KOK36"/>
      <c r="KOL36" s="20"/>
      <c r="KOM36"/>
      <c r="KON36" s="20"/>
      <c r="KOO36"/>
      <c r="KOP36" s="20"/>
      <c r="KOQ36"/>
      <c r="KOR36" s="20"/>
      <c r="KOS36"/>
      <c r="KOT36" s="20"/>
      <c r="KOU36"/>
      <c r="KOV36" s="20"/>
      <c r="KOW36"/>
      <c r="KOX36" s="20"/>
      <c r="KOY36"/>
      <c r="KOZ36" s="20"/>
      <c r="KPA36"/>
      <c r="KPB36" s="20"/>
      <c r="KPC36"/>
      <c r="KPD36" s="20"/>
      <c r="KPE36"/>
      <c r="KPF36" s="20"/>
      <c r="KPG36"/>
      <c r="KPH36" s="20"/>
      <c r="KPI36"/>
      <c r="KPJ36" s="20"/>
      <c r="KPK36"/>
      <c r="KPL36" s="20"/>
      <c r="KPM36"/>
      <c r="KPN36" s="20"/>
      <c r="KPO36"/>
      <c r="KPP36" s="20"/>
      <c r="KPQ36"/>
      <c r="KPR36" s="20"/>
      <c r="KPS36"/>
      <c r="KPT36" s="20"/>
      <c r="KPU36"/>
      <c r="KPV36" s="20"/>
      <c r="KPW36"/>
      <c r="KPX36" s="20"/>
      <c r="KPY36"/>
      <c r="KPZ36" s="20"/>
      <c r="KQA36"/>
      <c r="KQB36" s="20"/>
      <c r="KQC36"/>
      <c r="KQD36" s="20"/>
      <c r="KQE36"/>
      <c r="KQF36" s="20"/>
      <c r="KQG36"/>
      <c r="KQH36" s="20"/>
      <c r="KQI36"/>
      <c r="KQJ36" s="20"/>
      <c r="KQK36"/>
      <c r="KQL36" s="20"/>
      <c r="KQM36"/>
      <c r="KQN36" s="20"/>
      <c r="KQO36"/>
      <c r="KQP36" s="20"/>
      <c r="KQQ36"/>
      <c r="KQR36" s="20"/>
      <c r="KQS36"/>
      <c r="KQT36" s="20"/>
      <c r="KQU36"/>
      <c r="KQV36" s="20"/>
      <c r="KQW36"/>
      <c r="KQX36" s="20"/>
      <c r="KQY36"/>
      <c r="KQZ36" s="20"/>
      <c r="KRA36"/>
      <c r="KRB36" s="20"/>
      <c r="KRC36"/>
      <c r="KRD36" s="20"/>
      <c r="KRE36"/>
      <c r="KRF36" s="20"/>
      <c r="KRG36"/>
      <c r="KRH36" s="20"/>
      <c r="KRI36"/>
      <c r="KRJ36" s="20"/>
      <c r="KRK36"/>
      <c r="KRL36" s="20"/>
      <c r="KRM36"/>
      <c r="KRN36" s="20"/>
      <c r="KRO36"/>
      <c r="KRP36" s="20"/>
      <c r="KRQ36"/>
      <c r="KRR36" s="20"/>
      <c r="KRS36"/>
      <c r="KRT36" s="20"/>
      <c r="KRU36"/>
      <c r="KRV36" s="20"/>
      <c r="KRW36"/>
      <c r="KRX36" s="20"/>
      <c r="KRY36"/>
      <c r="KRZ36" s="20"/>
      <c r="KSA36"/>
      <c r="KSB36" s="20"/>
      <c r="KSC36"/>
      <c r="KSD36" s="20"/>
      <c r="KSE36"/>
      <c r="KSF36" s="20"/>
      <c r="KSG36"/>
      <c r="KSH36" s="20"/>
      <c r="KSI36"/>
      <c r="KSJ36" s="20"/>
      <c r="KSK36"/>
      <c r="KSL36" s="20"/>
      <c r="KSM36"/>
      <c r="KSN36" s="20"/>
      <c r="KSO36"/>
      <c r="KSP36" s="20"/>
      <c r="KSQ36"/>
      <c r="KSR36" s="20"/>
      <c r="KSS36"/>
      <c r="KST36" s="20"/>
      <c r="KSU36"/>
      <c r="KSV36" s="20"/>
      <c r="KSW36"/>
      <c r="KSX36" s="20"/>
      <c r="KSY36"/>
      <c r="KSZ36" s="20"/>
      <c r="KTA36"/>
      <c r="KTB36" s="20"/>
      <c r="KTC36"/>
      <c r="KTD36" s="20"/>
      <c r="KTE36"/>
      <c r="KTF36" s="20"/>
      <c r="KTG36"/>
      <c r="KTH36" s="20"/>
      <c r="KTI36"/>
      <c r="KTJ36" s="20"/>
      <c r="KTK36"/>
      <c r="KTL36" s="20"/>
      <c r="KTM36"/>
      <c r="KTN36" s="20"/>
      <c r="KTO36"/>
      <c r="KTP36" s="20"/>
      <c r="KTQ36"/>
      <c r="KTR36" s="20"/>
      <c r="KTS36"/>
      <c r="KTT36" s="20"/>
      <c r="KTU36"/>
      <c r="KTV36" s="20"/>
      <c r="KTW36"/>
      <c r="KTX36" s="20"/>
      <c r="KTY36"/>
      <c r="KTZ36" s="20"/>
      <c r="KUA36"/>
      <c r="KUB36" s="20"/>
      <c r="KUC36"/>
      <c r="KUD36" s="20"/>
      <c r="KUE36"/>
      <c r="KUF36" s="20"/>
      <c r="KUG36"/>
      <c r="KUH36" s="20"/>
      <c r="KUI36"/>
      <c r="KUJ36" s="20"/>
      <c r="KUK36"/>
      <c r="KUL36" s="20"/>
      <c r="KUM36"/>
      <c r="KUN36" s="20"/>
      <c r="KUO36"/>
      <c r="KUP36" s="20"/>
      <c r="KUQ36"/>
      <c r="KUR36" s="20"/>
      <c r="KUS36"/>
      <c r="KUT36" s="20"/>
      <c r="KUU36"/>
      <c r="KUV36" s="20"/>
      <c r="KUW36"/>
      <c r="KUX36" s="20"/>
      <c r="KUY36"/>
      <c r="KUZ36" s="20"/>
      <c r="KVA36"/>
      <c r="KVB36" s="20"/>
      <c r="KVC36"/>
      <c r="KVD36" s="20"/>
      <c r="KVE36"/>
      <c r="KVF36" s="20"/>
      <c r="KVG36"/>
      <c r="KVH36" s="20"/>
      <c r="KVI36"/>
      <c r="KVJ36" s="20"/>
      <c r="KVK36"/>
      <c r="KVL36" s="20"/>
      <c r="KVM36"/>
      <c r="KVN36" s="20"/>
      <c r="KVO36"/>
      <c r="KVP36" s="20"/>
      <c r="KVQ36"/>
      <c r="KVR36" s="20"/>
      <c r="KVS36"/>
      <c r="KVT36" s="20"/>
      <c r="KVU36"/>
      <c r="KVV36" s="20"/>
      <c r="KVW36"/>
      <c r="KVX36" s="20"/>
      <c r="KVY36"/>
      <c r="KVZ36" s="20"/>
      <c r="KWA36"/>
      <c r="KWB36" s="20"/>
      <c r="KWC36"/>
      <c r="KWD36" s="20"/>
      <c r="KWE36"/>
      <c r="KWF36" s="20"/>
      <c r="KWG36"/>
      <c r="KWH36" s="20"/>
      <c r="KWI36"/>
      <c r="KWJ36" s="20"/>
      <c r="KWK36"/>
      <c r="KWL36" s="20"/>
      <c r="KWM36"/>
      <c r="KWN36" s="20"/>
      <c r="KWO36"/>
      <c r="KWP36" s="20"/>
      <c r="KWQ36"/>
      <c r="KWR36" s="20"/>
      <c r="KWS36"/>
      <c r="KWT36" s="20"/>
      <c r="KWU36"/>
      <c r="KWV36" s="20"/>
      <c r="KWW36"/>
      <c r="KWX36" s="20"/>
      <c r="KWY36"/>
      <c r="KWZ36" s="20"/>
      <c r="KXA36"/>
      <c r="KXB36" s="20"/>
      <c r="KXC36"/>
      <c r="KXD36" s="20"/>
      <c r="KXE36"/>
      <c r="KXF36" s="20"/>
      <c r="KXG36"/>
      <c r="KXH36" s="20"/>
      <c r="KXI36"/>
      <c r="KXJ36" s="20"/>
      <c r="KXK36"/>
      <c r="KXL36" s="20"/>
      <c r="KXM36"/>
      <c r="KXN36" s="20"/>
      <c r="KXO36"/>
      <c r="KXP36" s="20"/>
      <c r="KXQ36"/>
      <c r="KXR36" s="20"/>
      <c r="KXS36"/>
      <c r="KXT36" s="20"/>
      <c r="KXU36"/>
      <c r="KXV36" s="20"/>
      <c r="KXW36"/>
      <c r="KXX36" s="20"/>
      <c r="KXY36"/>
      <c r="KXZ36" s="20"/>
      <c r="KYA36"/>
      <c r="KYB36" s="20"/>
      <c r="KYC36"/>
      <c r="KYD36" s="20"/>
      <c r="KYE36"/>
      <c r="KYF36" s="20"/>
      <c r="KYG36"/>
      <c r="KYH36" s="20"/>
      <c r="KYI36"/>
      <c r="KYJ36" s="20"/>
      <c r="KYK36"/>
      <c r="KYL36" s="20"/>
      <c r="KYM36"/>
      <c r="KYN36" s="20"/>
      <c r="KYO36"/>
      <c r="KYP36" s="20"/>
      <c r="KYQ36"/>
      <c r="KYR36" s="20"/>
      <c r="KYS36"/>
      <c r="KYT36" s="20"/>
      <c r="KYU36"/>
      <c r="KYV36" s="20"/>
      <c r="KYW36"/>
      <c r="KYX36" s="20"/>
      <c r="KYY36"/>
      <c r="KYZ36" s="20"/>
      <c r="KZA36"/>
      <c r="KZB36" s="20"/>
      <c r="KZC36"/>
      <c r="KZD36" s="20"/>
      <c r="KZE36"/>
      <c r="KZF36" s="20"/>
      <c r="KZG36"/>
      <c r="KZH36" s="20"/>
      <c r="KZI36"/>
      <c r="KZJ36" s="20"/>
      <c r="KZK36"/>
      <c r="KZL36" s="20"/>
      <c r="KZM36"/>
      <c r="KZN36" s="20"/>
      <c r="KZO36"/>
      <c r="KZP36" s="20"/>
      <c r="KZQ36"/>
      <c r="KZR36" s="20"/>
      <c r="KZS36"/>
      <c r="KZT36" s="20"/>
      <c r="KZU36"/>
      <c r="KZV36" s="20"/>
      <c r="KZW36"/>
      <c r="KZX36" s="20"/>
      <c r="KZY36"/>
      <c r="KZZ36" s="20"/>
      <c r="LAA36"/>
      <c r="LAB36" s="20"/>
      <c r="LAC36"/>
      <c r="LAD36" s="20"/>
      <c r="LAE36"/>
      <c r="LAF36" s="20"/>
      <c r="LAG36"/>
      <c r="LAH36" s="20"/>
      <c r="LAI36"/>
      <c r="LAJ36" s="20"/>
      <c r="LAK36"/>
      <c r="LAL36" s="20"/>
      <c r="LAM36"/>
      <c r="LAN36" s="20"/>
      <c r="LAO36"/>
      <c r="LAP36" s="20"/>
      <c r="LAQ36"/>
      <c r="LAR36" s="20"/>
      <c r="LAS36"/>
      <c r="LAT36" s="20"/>
      <c r="LAU36"/>
      <c r="LAV36" s="20"/>
      <c r="LAW36"/>
      <c r="LAX36" s="20"/>
      <c r="LAY36"/>
      <c r="LAZ36" s="20"/>
      <c r="LBA36"/>
      <c r="LBB36" s="20"/>
      <c r="LBC36"/>
      <c r="LBD36" s="20"/>
      <c r="LBE36"/>
      <c r="LBF36" s="20"/>
      <c r="LBG36"/>
      <c r="LBH36" s="20"/>
      <c r="LBI36"/>
      <c r="LBJ36" s="20"/>
      <c r="LBK36"/>
      <c r="LBL36" s="20"/>
      <c r="LBM36"/>
      <c r="LBN36" s="20"/>
      <c r="LBO36"/>
      <c r="LBP36" s="20"/>
      <c r="LBQ36"/>
      <c r="LBR36" s="20"/>
      <c r="LBS36"/>
      <c r="LBT36" s="20"/>
      <c r="LBU36"/>
      <c r="LBV36" s="20"/>
      <c r="LBW36"/>
      <c r="LBX36" s="20"/>
      <c r="LBY36"/>
      <c r="LBZ36" s="20"/>
      <c r="LCA36"/>
      <c r="LCB36" s="20"/>
      <c r="LCC36"/>
      <c r="LCD36" s="20"/>
      <c r="LCE36"/>
      <c r="LCF36" s="20"/>
      <c r="LCG36"/>
      <c r="LCH36" s="20"/>
      <c r="LCI36"/>
      <c r="LCJ36" s="20"/>
      <c r="LCK36"/>
      <c r="LCL36" s="20"/>
      <c r="LCM36"/>
      <c r="LCN36" s="20"/>
      <c r="LCO36"/>
      <c r="LCP36" s="20"/>
      <c r="LCQ36"/>
      <c r="LCR36" s="20"/>
      <c r="LCS36"/>
      <c r="LCT36" s="20"/>
      <c r="LCU36"/>
      <c r="LCV36" s="20"/>
      <c r="LCW36"/>
      <c r="LCX36" s="20"/>
      <c r="LCY36"/>
      <c r="LCZ36" s="20"/>
      <c r="LDA36"/>
      <c r="LDB36" s="20"/>
      <c r="LDC36"/>
      <c r="LDD36" s="20"/>
      <c r="LDE36"/>
      <c r="LDF36" s="20"/>
      <c r="LDG36"/>
      <c r="LDH36" s="20"/>
      <c r="LDI36"/>
      <c r="LDJ36" s="20"/>
      <c r="LDK36"/>
      <c r="LDL36" s="20"/>
      <c r="LDM36"/>
      <c r="LDN36" s="20"/>
      <c r="LDO36"/>
      <c r="LDP36" s="20"/>
      <c r="LDQ36"/>
      <c r="LDR36" s="20"/>
      <c r="LDS36"/>
      <c r="LDT36" s="20"/>
      <c r="LDU36"/>
      <c r="LDV36" s="20"/>
      <c r="LDW36"/>
      <c r="LDX36" s="20"/>
      <c r="LDY36"/>
      <c r="LDZ36" s="20"/>
      <c r="LEA36"/>
      <c r="LEB36" s="20"/>
      <c r="LEC36"/>
      <c r="LED36" s="20"/>
      <c r="LEE36"/>
      <c r="LEF36" s="20"/>
      <c r="LEG36"/>
      <c r="LEH36" s="20"/>
      <c r="LEI36"/>
      <c r="LEJ36" s="20"/>
      <c r="LEK36"/>
      <c r="LEL36" s="20"/>
      <c r="LEM36"/>
      <c r="LEN36" s="20"/>
      <c r="LEO36"/>
      <c r="LEP36" s="20"/>
      <c r="LEQ36"/>
      <c r="LER36" s="20"/>
      <c r="LES36"/>
      <c r="LET36" s="20"/>
      <c r="LEU36"/>
      <c r="LEV36" s="20"/>
      <c r="LEW36"/>
      <c r="LEX36" s="20"/>
      <c r="LEY36"/>
      <c r="LEZ36" s="20"/>
      <c r="LFA36"/>
      <c r="LFB36" s="20"/>
      <c r="LFC36"/>
      <c r="LFD36" s="20"/>
      <c r="LFE36"/>
      <c r="LFF36" s="20"/>
      <c r="LFG36"/>
      <c r="LFH36" s="20"/>
      <c r="LFI36"/>
      <c r="LFJ36" s="20"/>
      <c r="LFK36"/>
      <c r="LFL36" s="20"/>
      <c r="LFM36"/>
      <c r="LFN36" s="20"/>
      <c r="LFO36"/>
      <c r="LFP36" s="20"/>
      <c r="LFQ36"/>
      <c r="LFR36" s="20"/>
      <c r="LFS36"/>
      <c r="LFT36" s="20"/>
      <c r="LFU36"/>
      <c r="LFV36" s="20"/>
      <c r="LFW36"/>
      <c r="LFX36" s="20"/>
      <c r="LFY36"/>
      <c r="LFZ36" s="20"/>
      <c r="LGA36"/>
      <c r="LGB36" s="20"/>
      <c r="LGC36"/>
      <c r="LGD36" s="20"/>
      <c r="LGE36"/>
      <c r="LGF36" s="20"/>
      <c r="LGG36"/>
      <c r="LGH36" s="20"/>
      <c r="LGI36"/>
      <c r="LGJ36" s="20"/>
      <c r="LGK36"/>
      <c r="LGL36" s="20"/>
      <c r="LGM36"/>
      <c r="LGN36" s="20"/>
      <c r="LGO36"/>
      <c r="LGP36" s="20"/>
      <c r="LGQ36"/>
      <c r="LGR36" s="20"/>
      <c r="LGS36"/>
      <c r="LGT36" s="20"/>
      <c r="LGU36"/>
      <c r="LGV36" s="20"/>
      <c r="LGW36"/>
      <c r="LGX36" s="20"/>
      <c r="LGY36"/>
      <c r="LGZ36" s="20"/>
      <c r="LHA36"/>
      <c r="LHB36" s="20"/>
      <c r="LHC36"/>
      <c r="LHD36" s="20"/>
      <c r="LHE36"/>
      <c r="LHF36" s="20"/>
      <c r="LHG36"/>
      <c r="LHH36" s="20"/>
      <c r="LHI36"/>
      <c r="LHJ36" s="20"/>
      <c r="LHK36"/>
      <c r="LHL36" s="20"/>
      <c r="LHM36"/>
      <c r="LHN36" s="20"/>
      <c r="LHO36"/>
      <c r="LHP36" s="20"/>
      <c r="LHQ36"/>
      <c r="LHR36" s="20"/>
      <c r="LHS36"/>
      <c r="LHT36" s="20"/>
      <c r="LHU36"/>
      <c r="LHV36" s="20"/>
      <c r="LHW36"/>
      <c r="LHX36" s="20"/>
      <c r="LHY36"/>
      <c r="LHZ36" s="20"/>
      <c r="LIA36"/>
      <c r="LIB36" s="20"/>
      <c r="LIC36"/>
      <c r="LID36" s="20"/>
      <c r="LIE36"/>
      <c r="LIF36" s="20"/>
      <c r="LIG36"/>
      <c r="LIH36" s="20"/>
      <c r="LII36"/>
      <c r="LIJ36" s="20"/>
      <c r="LIK36"/>
      <c r="LIL36" s="20"/>
      <c r="LIM36"/>
      <c r="LIN36" s="20"/>
      <c r="LIO36"/>
      <c r="LIP36" s="20"/>
      <c r="LIQ36"/>
      <c r="LIR36" s="20"/>
      <c r="LIS36"/>
      <c r="LIT36" s="20"/>
      <c r="LIU36"/>
      <c r="LIV36" s="20"/>
      <c r="LIW36"/>
      <c r="LIX36" s="20"/>
      <c r="LIY36"/>
      <c r="LIZ36" s="20"/>
      <c r="LJA36"/>
      <c r="LJB36" s="20"/>
      <c r="LJC36"/>
      <c r="LJD36" s="20"/>
      <c r="LJE36"/>
      <c r="LJF36" s="20"/>
      <c r="LJG36"/>
      <c r="LJH36" s="20"/>
      <c r="LJI36"/>
      <c r="LJJ36" s="20"/>
      <c r="LJK36"/>
      <c r="LJL36" s="20"/>
      <c r="LJM36"/>
      <c r="LJN36" s="20"/>
      <c r="LJO36"/>
      <c r="LJP36" s="20"/>
      <c r="LJQ36"/>
      <c r="LJR36" s="20"/>
      <c r="LJS36"/>
      <c r="LJT36" s="20"/>
      <c r="LJU36"/>
      <c r="LJV36" s="20"/>
      <c r="LJW36"/>
      <c r="LJX36" s="20"/>
      <c r="LJY36"/>
      <c r="LJZ36" s="20"/>
      <c r="LKA36"/>
      <c r="LKB36" s="20"/>
      <c r="LKC36"/>
      <c r="LKD36" s="20"/>
      <c r="LKE36"/>
      <c r="LKF36" s="20"/>
      <c r="LKG36"/>
      <c r="LKH36" s="20"/>
      <c r="LKI36"/>
      <c r="LKJ36" s="20"/>
      <c r="LKK36"/>
      <c r="LKL36" s="20"/>
      <c r="LKM36"/>
      <c r="LKN36" s="20"/>
      <c r="LKO36"/>
      <c r="LKP36" s="20"/>
      <c r="LKQ36"/>
      <c r="LKR36" s="20"/>
      <c r="LKS36"/>
      <c r="LKT36" s="20"/>
      <c r="LKU36"/>
      <c r="LKV36" s="20"/>
      <c r="LKW36"/>
      <c r="LKX36" s="20"/>
      <c r="LKY36"/>
      <c r="LKZ36" s="20"/>
      <c r="LLA36"/>
      <c r="LLB36" s="20"/>
      <c r="LLC36"/>
      <c r="LLD36" s="20"/>
      <c r="LLE36"/>
      <c r="LLF36" s="20"/>
      <c r="LLG36"/>
      <c r="LLH36" s="20"/>
      <c r="LLI36"/>
      <c r="LLJ36" s="20"/>
      <c r="LLK36"/>
      <c r="LLL36" s="20"/>
      <c r="LLM36"/>
      <c r="LLN36" s="20"/>
      <c r="LLO36"/>
      <c r="LLP36" s="20"/>
      <c r="LLQ36"/>
      <c r="LLR36" s="20"/>
      <c r="LLS36"/>
      <c r="LLT36" s="20"/>
      <c r="LLU36"/>
      <c r="LLV36" s="20"/>
      <c r="LLW36"/>
      <c r="LLX36" s="20"/>
      <c r="LLY36"/>
      <c r="LLZ36" s="20"/>
      <c r="LMA36"/>
      <c r="LMB36" s="20"/>
      <c r="LMC36"/>
      <c r="LMD36" s="20"/>
      <c r="LME36"/>
      <c r="LMF36" s="20"/>
      <c r="LMG36"/>
      <c r="LMH36" s="20"/>
      <c r="LMI36"/>
      <c r="LMJ36" s="20"/>
      <c r="LMK36"/>
      <c r="LML36" s="20"/>
      <c r="LMM36"/>
      <c r="LMN36" s="20"/>
      <c r="LMO36"/>
      <c r="LMP36" s="20"/>
      <c r="LMQ36"/>
      <c r="LMR36" s="20"/>
      <c r="LMS36"/>
      <c r="LMT36" s="20"/>
      <c r="LMU36"/>
      <c r="LMV36" s="20"/>
      <c r="LMW36"/>
      <c r="LMX36" s="20"/>
      <c r="LMY36"/>
      <c r="LMZ36" s="20"/>
      <c r="LNA36"/>
      <c r="LNB36" s="20"/>
      <c r="LNC36"/>
      <c r="LND36" s="20"/>
      <c r="LNE36"/>
      <c r="LNF36" s="20"/>
      <c r="LNG36"/>
      <c r="LNH36" s="20"/>
      <c r="LNI36"/>
      <c r="LNJ36" s="20"/>
      <c r="LNK36"/>
      <c r="LNL36" s="20"/>
      <c r="LNM36"/>
      <c r="LNN36" s="20"/>
      <c r="LNO36"/>
      <c r="LNP36" s="20"/>
      <c r="LNQ36"/>
      <c r="LNR36" s="20"/>
      <c r="LNS36"/>
      <c r="LNT36" s="20"/>
      <c r="LNU36"/>
      <c r="LNV36" s="20"/>
      <c r="LNW36"/>
      <c r="LNX36" s="20"/>
      <c r="LNY36"/>
      <c r="LNZ36" s="20"/>
      <c r="LOA36"/>
      <c r="LOB36" s="20"/>
      <c r="LOC36"/>
      <c r="LOD36" s="20"/>
      <c r="LOE36"/>
      <c r="LOF36" s="20"/>
      <c r="LOG36"/>
      <c r="LOH36" s="20"/>
      <c r="LOI36"/>
      <c r="LOJ36" s="20"/>
      <c r="LOK36"/>
      <c r="LOL36" s="20"/>
      <c r="LOM36"/>
      <c r="LON36" s="20"/>
      <c r="LOO36"/>
      <c r="LOP36" s="20"/>
      <c r="LOQ36"/>
      <c r="LOR36" s="20"/>
      <c r="LOS36"/>
      <c r="LOT36" s="20"/>
      <c r="LOU36"/>
      <c r="LOV36" s="20"/>
      <c r="LOW36"/>
      <c r="LOX36" s="20"/>
      <c r="LOY36"/>
      <c r="LOZ36" s="20"/>
      <c r="LPA36"/>
      <c r="LPB36" s="20"/>
      <c r="LPC36"/>
      <c r="LPD36" s="20"/>
      <c r="LPE36"/>
      <c r="LPF36" s="20"/>
      <c r="LPG36"/>
      <c r="LPH36" s="20"/>
      <c r="LPI36"/>
      <c r="LPJ36" s="20"/>
      <c r="LPK36"/>
      <c r="LPL36" s="20"/>
      <c r="LPM36"/>
      <c r="LPN36" s="20"/>
      <c r="LPO36"/>
      <c r="LPP36" s="20"/>
      <c r="LPQ36"/>
      <c r="LPR36" s="20"/>
      <c r="LPS36"/>
      <c r="LPT36" s="20"/>
      <c r="LPU36"/>
      <c r="LPV36" s="20"/>
      <c r="LPW36"/>
      <c r="LPX36" s="20"/>
      <c r="LPY36"/>
      <c r="LPZ36" s="20"/>
      <c r="LQA36"/>
      <c r="LQB36" s="20"/>
      <c r="LQC36"/>
      <c r="LQD36" s="20"/>
      <c r="LQE36"/>
      <c r="LQF36" s="20"/>
      <c r="LQG36"/>
      <c r="LQH36" s="20"/>
      <c r="LQI36"/>
      <c r="LQJ36" s="20"/>
      <c r="LQK36"/>
      <c r="LQL36" s="20"/>
      <c r="LQM36"/>
      <c r="LQN36" s="20"/>
      <c r="LQO36"/>
      <c r="LQP36" s="20"/>
      <c r="LQQ36"/>
      <c r="LQR36" s="20"/>
      <c r="LQS36"/>
      <c r="LQT36" s="20"/>
      <c r="LQU36"/>
      <c r="LQV36" s="20"/>
      <c r="LQW36"/>
      <c r="LQX36" s="20"/>
      <c r="LQY36"/>
      <c r="LQZ36" s="20"/>
      <c r="LRA36"/>
      <c r="LRB36" s="20"/>
      <c r="LRC36"/>
      <c r="LRD36" s="20"/>
      <c r="LRE36"/>
      <c r="LRF36" s="20"/>
      <c r="LRG36"/>
      <c r="LRH36" s="20"/>
      <c r="LRI36"/>
      <c r="LRJ36" s="20"/>
      <c r="LRK36"/>
      <c r="LRL36" s="20"/>
      <c r="LRM36"/>
      <c r="LRN36" s="20"/>
      <c r="LRO36"/>
      <c r="LRP36" s="20"/>
      <c r="LRQ36"/>
      <c r="LRR36" s="20"/>
      <c r="LRS36"/>
      <c r="LRT36" s="20"/>
      <c r="LRU36"/>
      <c r="LRV36" s="20"/>
      <c r="LRW36"/>
      <c r="LRX36" s="20"/>
      <c r="LRY36"/>
      <c r="LRZ36" s="20"/>
      <c r="LSA36"/>
      <c r="LSB36" s="20"/>
      <c r="LSC36"/>
      <c r="LSD36" s="20"/>
      <c r="LSE36"/>
      <c r="LSF36" s="20"/>
      <c r="LSG36"/>
      <c r="LSH36" s="20"/>
      <c r="LSI36"/>
      <c r="LSJ36" s="20"/>
      <c r="LSK36"/>
      <c r="LSL36" s="20"/>
      <c r="LSM36"/>
      <c r="LSN36" s="20"/>
      <c r="LSO36"/>
      <c r="LSP36" s="20"/>
      <c r="LSQ36"/>
      <c r="LSR36" s="20"/>
      <c r="LSS36"/>
      <c r="LST36" s="20"/>
      <c r="LSU36"/>
      <c r="LSV36" s="20"/>
      <c r="LSW36"/>
      <c r="LSX36" s="20"/>
      <c r="LSY36"/>
      <c r="LSZ36" s="20"/>
      <c r="LTA36"/>
      <c r="LTB36" s="20"/>
      <c r="LTC36"/>
      <c r="LTD36" s="20"/>
      <c r="LTE36"/>
      <c r="LTF36" s="20"/>
      <c r="LTG36"/>
      <c r="LTH36" s="20"/>
      <c r="LTI36"/>
      <c r="LTJ36" s="20"/>
      <c r="LTK36"/>
      <c r="LTL36" s="20"/>
      <c r="LTM36"/>
      <c r="LTN36" s="20"/>
      <c r="LTO36"/>
      <c r="LTP36" s="20"/>
      <c r="LTQ36"/>
      <c r="LTR36" s="20"/>
      <c r="LTS36"/>
      <c r="LTT36" s="20"/>
      <c r="LTU36"/>
      <c r="LTV36" s="20"/>
      <c r="LTW36"/>
      <c r="LTX36" s="20"/>
      <c r="LTY36"/>
      <c r="LTZ36" s="20"/>
      <c r="LUA36"/>
      <c r="LUB36" s="20"/>
      <c r="LUC36"/>
      <c r="LUD36" s="20"/>
      <c r="LUE36"/>
      <c r="LUF36" s="20"/>
      <c r="LUG36"/>
      <c r="LUH36" s="20"/>
      <c r="LUI36"/>
      <c r="LUJ36" s="20"/>
      <c r="LUK36"/>
      <c r="LUL36" s="20"/>
      <c r="LUM36"/>
      <c r="LUN36" s="20"/>
      <c r="LUO36"/>
      <c r="LUP36" s="20"/>
      <c r="LUQ36"/>
      <c r="LUR36" s="20"/>
      <c r="LUS36"/>
      <c r="LUT36" s="20"/>
      <c r="LUU36"/>
      <c r="LUV36" s="20"/>
      <c r="LUW36"/>
      <c r="LUX36" s="20"/>
      <c r="LUY36"/>
      <c r="LUZ36" s="20"/>
      <c r="LVA36"/>
      <c r="LVB36" s="20"/>
      <c r="LVC36"/>
      <c r="LVD36" s="20"/>
      <c r="LVE36"/>
      <c r="LVF36" s="20"/>
      <c r="LVG36"/>
      <c r="LVH36" s="20"/>
      <c r="LVI36"/>
      <c r="LVJ36" s="20"/>
      <c r="LVK36"/>
      <c r="LVL36" s="20"/>
      <c r="LVM36"/>
      <c r="LVN36" s="20"/>
      <c r="LVO36"/>
      <c r="LVP36" s="20"/>
      <c r="LVQ36"/>
      <c r="LVR36" s="20"/>
      <c r="LVS36"/>
      <c r="LVT36" s="20"/>
      <c r="LVU36"/>
      <c r="LVV36" s="20"/>
      <c r="LVW36"/>
      <c r="LVX36" s="20"/>
      <c r="LVY36"/>
      <c r="LVZ36" s="20"/>
      <c r="LWA36"/>
      <c r="LWB36" s="20"/>
      <c r="LWC36"/>
      <c r="LWD36" s="20"/>
      <c r="LWE36"/>
      <c r="LWF36" s="20"/>
      <c r="LWG36"/>
      <c r="LWH36" s="20"/>
      <c r="LWI36"/>
      <c r="LWJ36" s="20"/>
      <c r="LWK36"/>
      <c r="LWL36" s="20"/>
      <c r="LWM36"/>
      <c r="LWN36" s="20"/>
      <c r="LWO36"/>
      <c r="LWP36" s="20"/>
      <c r="LWQ36"/>
      <c r="LWR36" s="20"/>
      <c r="LWS36"/>
      <c r="LWT36" s="20"/>
      <c r="LWU36"/>
      <c r="LWV36" s="20"/>
      <c r="LWW36"/>
      <c r="LWX36" s="20"/>
      <c r="LWY36"/>
      <c r="LWZ36" s="20"/>
      <c r="LXA36"/>
      <c r="LXB36" s="20"/>
      <c r="LXC36"/>
      <c r="LXD36" s="20"/>
      <c r="LXE36"/>
      <c r="LXF36" s="20"/>
      <c r="LXG36"/>
      <c r="LXH36" s="20"/>
      <c r="LXI36"/>
      <c r="LXJ36" s="20"/>
      <c r="LXK36"/>
      <c r="LXL36" s="20"/>
      <c r="LXM36"/>
      <c r="LXN36" s="20"/>
      <c r="LXO36"/>
      <c r="LXP36" s="20"/>
      <c r="LXQ36"/>
      <c r="LXR36" s="20"/>
      <c r="LXS36"/>
      <c r="LXT36" s="20"/>
      <c r="LXU36"/>
      <c r="LXV36" s="20"/>
      <c r="LXW36"/>
      <c r="LXX36" s="20"/>
      <c r="LXY36"/>
      <c r="LXZ36" s="20"/>
      <c r="LYA36"/>
      <c r="LYB36" s="20"/>
      <c r="LYC36"/>
      <c r="LYD36" s="20"/>
      <c r="LYE36"/>
      <c r="LYF36" s="20"/>
      <c r="LYG36"/>
      <c r="LYH36" s="20"/>
      <c r="LYI36"/>
      <c r="LYJ36" s="20"/>
      <c r="LYK36"/>
      <c r="LYL36" s="20"/>
      <c r="LYM36"/>
      <c r="LYN36" s="20"/>
      <c r="LYO36"/>
      <c r="LYP36" s="20"/>
      <c r="LYQ36"/>
      <c r="LYR36" s="20"/>
      <c r="LYS36"/>
      <c r="LYT36" s="20"/>
      <c r="LYU36"/>
      <c r="LYV36" s="20"/>
      <c r="LYW36"/>
      <c r="LYX36" s="20"/>
      <c r="LYY36"/>
      <c r="LYZ36" s="20"/>
      <c r="LZA36"/>
      <c r="LZB36" s="20"/>
      <c r="LZC36"/>
      <c r="LZD36" s="20"/>
      <c r="LZE36"/>
      <c r="LZF36" s="20"/>
      <c r="LZG36"/>
      <c r="LZH36" s="20"/>
      <c r="LZI36"/>
      <c r="LZJ36" s="20"/>
      <c r="LZK36"/>
      <c r="LZL36" s="20"/>
      <c r="LZM36"/>
      <c r="LZN36" s="20"/>
      <c r="LZO36"/>
      <c r="LZP36" s="20"/>
      <c r="LZQ36"/>
      <c r="LZR36" s="20"/>
      <c r="LZS36"/>
      <c r="LZT36" s="20"/>
      <c r="LZU36"/>
      <c r="LZV36" s="20"/>
      <c r="LZW36"/>
      <c r="LZX36" s="20"/>
      <c r="LZY36"/>
      <c r="LZZ36" s="20"/>
      <c r="MAA36"/>
      <c r="MAB36" s="20"/>
      <c r="MAC36"/>
      <c r="MAD36" s="20"/>
      <c r="MAE36"/>
      <c r="MAF36" s="20"/>
      <c r="MAG36"/>
      <c r="MAH36" s="20"/>
      <c r="MAI36"/>
      <c r="MAJ36" s="20"/>
      <c r="MAK36"/>
      <c r="MAL36" s="20"/>
      <c r="MAM36"/>
      <c r="MAN36" s="20"/>
      <c r="MAO36"/>
      <c r="MAP36" s="20"/>
      <c r="MAQ36"/>
      <c r="MAR36" s="20"/>
      <c r="MAS36"/>
      <c r="MAT36" s="20"/>
      <c r="MAU36"/>
      <c r="MAV36" s="20"/>
      <c r="MAW36"/>
      <c r="MAX36" s="20"/>
      <c r="MAY36"/>
      <c r="MAZ36" s="20"/>
      <c r="MBA36"/>
      <c r="MBB36" s="20"/>
      <c r="MBC36"/>
      <c r="MBD36" s="20"/>
      <c r="MBE36"/>
      <c r="MBF36" s="20"/>
      <c r="MBG36"/>
      <c r="MBH36" s="20"/>
      <c r="MBI36"/>
      <c r="MBJ36" s="20"/>
      <c r="MBK36"/>
      <c r="MBL36" s="20"/>
      <c r="MBM36"/>
      <c r="MBN36" s="20"/>
      <c r="MBO36"/>
      <c r="MBP36" s="20"/>
      <c r="MBQ36"/>
      <c r="MBR36" s="20"/>
      <c r="MBS36"/>
      <c r="MBT36" s="20"/>
      <c r="MBU36"/>
      <c r="MBV36" s="20"/>
      <c r="MBW36"/>
      <c r="MBX36" s="20"/>
      <c r="MBY36"/>
      <c r="MBZ36" s="20"/>
      <c r="MCA36"/>
      <c r="MCB36" s="20"/>
      <c r="MCC36"/>
      <c r="MCD36" s="20"/>
      <c r="MCE36"/>
      <c r="MCF36" s="20"/>
      <c r="MCG36"/>
      <c r="MCH36" s="20"/>
      <c r="MCI36"/>
      <c r="MCJ36" s="20"/>
      <c r="MCK36"/>
      <c r="MCL36" s="20"/>
      <c r="MCM36"/>
      <c r="MCN36" s="20"/>
      <c r="MCO36"/>
      <c r="MCP36" s="20"/>
      <c r="MCQ36"/>
      <c r="MCR36" s="20"/>
      <c r="MCS36"/>
      <c r="MCT36" s="20"/>
      <c r="MCU36"/>
      <c r="MCV36" s="20"/>
      <c r="MCW36"/>
      <c r="MCX36" s="20"/>
      <c r="MCY36"/>
      <c r="MCZ36" s="20"/>
      <c r="MDA36"/>
      <c r="MDB36" s="20"/>
      <c r="MDC36"/>
      <c r="MDD36" s="20"/>
      <c r="MDE36"/>
      <c r="MDF36" s="20"/>
      <c r="MDG36"/>
      <c r="MDH36" s="20"/>
      <c r="MDI36"/>
      <c r="MDJ36" s="20"/>
      <c r="MDK36"/>
      <c r="MDL36" s="20"/>
      <c r="MDM36"/>
      <c r="MDN36" s="20"/>
      <c r="MDO36"/>
      <c r="MDP36" s="20"/>
      <c r="MDQ36"/>
      <c r="MDR36" s="20"/>
      <c r="MDS36"/>
      <c r="MDT36" s="20"/>
      <c r="MDU36"/>
      <c r="MDV36" s="20"/>
      <c r="MDW36"/>
      <c r="MDX36" s="20"/>
      <c r="MDY36"/>
      <c r="MDZ36" s="20"/>
      <c r="MEA36"/>
      <c r="MEB36" s="20"/>
      <c r="MEC36"/>
      <c r="MED36" s="20"/>
      <c r="MEE36"/>
      <c r="MEF36" s="20"/>
      <c r="MEG36"/>
      <c r="MEH36" s="20"/>
      <c r="MEI36"/>
      <c r="MEJ36" s="20"/>
      <c r="MEK36"/>
      <c r="MEL36" s="20"/>
      <c r="MEM36"/>
      <c r="MEN36" s="20"/>
      <c r="MEO36"/>
      <c r="MEP36" s="20"/>
      <c r="MEQ36"/>
      <c r="MER36" s="20"/>
      <c r="MES36"/>
      <c r="MET36" s="20"/>
      <c r="MEU36"/>
      <c r="MEV36" s="20"/>
      <c r="MEW36"/>
      <c r="MEX36" s="20"/>
      <c r="MEY36"/>
      <c r="MEZ36" s="20"/>
      <c r="MFA36"/>
      <c r="MFB36" s="20"/>
      <c r="MFC36"/>
      <c r="MFD36" s="20"/>
      <c r="MFE36"/>
      <c r="MFF36" s="20"/>
      <c r="MFG36"/>
      <c r="MFH36" s="20"/>
      <c r="MFI36"/>
      <c r="MFJ36" s="20"/>
      <c r="MFK36"/>
      <c r="MFL36" s="20"/>
      <c r="MFM36"/>
      <c r="MFN36" s="20"/>
      <c r="MFO36"/>
      <c r="MFP36" s="20"/>
      <c r="MFQ36"/>
      <c r="MFR36" s="20"/>
      <c r="MFS36"/>
      <c r="MFT36" s="20"/>
      <c r="MFU36"/>
      <c r="MFV36" s="20"/>
      <c r="MFW36"/>
      <c r="MFX36" s="20"/>
      <c r="MFY36"/>
      <c r="MFZ36" s="20"/>
      <c r="MGA36"/>
      <c r="MGB36" s="20"/>
      <c r="MGC36"/>
      <c r="MGD36" s="20"/>
      <c r="MGE36"/>
      <c r="MGF36" s="20"/>
      <c r="MGG36"/>
      <c r="MGH36" s="20"/>
      <c r="MGI36"/>
      <c r="MGJ36" s="20"/>
      <c r="MGK36"/>
      <c r="MGL36" s="20"/>
      <c r="MGM36"/>
      <c r="MGN36" s="20"/>
      <c r="MGO36"/>
      <c r="MGP36" s="20"/>
      <c r="MGQ36"/>
      <c r="MGR36" s="20"/>
      <c r="MGS36"/>
      <c r="MGT36" s="20"/>
      <c r="MGU36"/>
      <c r="MGV36" s="20"/>
      <c r="MGW36"/>
      <c r="MGX36" s="20"/>
      <c r="MGY36"/>
      <c r="MGZ36" s="20"/>
      <c r="MHA36"/>
      <c r="MHB36" s="20"/>
      <c r="MHC36"/>
      <c r="MHD36" s="20"/>
      <c r="MHE36"/>
      <c r="MHF36" s="20"/>
      <c r="MHG36"/>
      <c r="MHH36" s="20"/>
      <c r="MHI36"/>
      <c r="MHJ36" s="20"/>
      <c r="MHK36"/>
      <c r="MHL36" s="20"/>
      <c r="MHM36"/>
      <c r="MHN36" s="20"/>
      <c r="MHO36"/>
      <c r="MHP36" s="20"/>
      <c r="MHQ36"/>
      <c r="MHR36" s="20"/>
      <c r="MHS36"/>
      <c r="MHT36" s="20"/>
      <c r="MHU36"/>
      <c r="MHV36" s="20"/>
      <c r="MHW36"/>
      <c r="MHX36" s="20"/>
      <c r="MHY36"/>
      <c r="MHZ36" s="20"/>
      <c r="MIA36"/>
      <c r="MIB36" s="20"/>
      <c r="MIC36"/>
      <c r="MID36" s="20"/>
      <c r="MIE36"/>
      <c r="MIF36" s="20"/>
      <c r="MIG36"/>
      <c r="MIH36" s="20"/>
      <c r="MII36"/>
      <c r="MIJ36" s="20"/>
      <c r="MIK36"/>
      <c r="MIL36" s="20"/>
      <c r="MIM36"/>
      <c r="MIN36" s="20"/>
      <c r="MIO36"/>
      <c r="MIP36" s="20"/>
      <c r="MIQ36"/>
      <c r="MIR36" s="20"/>
      <c r="MIS36"/>
      <c r="MIT36" s="20"/>
      <c r="MIU36"/>
      <c r="MIV36" s="20"/>
      <c r="MIW36"/>
      <c r="MIX36" s="20"/>
      <c r="MIY36"/>
      <c r="MIZ36" s="20"/>
      <c r="MJA36"/>
      <c r="MJB36" s="20"/>
      <c r="MJC36"/>
      <c r="MJD36" s="20"/>
      <c r="MJE36"/>
      <c r="MJF36" s="20"/>
      <c r="MJG36"/>
      <c r="MJH36" s="20"/>
      <c r="MJI36"/>
      <c r="MJJ36" s="20"/>
      <c r="MJK36"/>
      <c r="MJL36" s="20"/>
      <c r="MJM36"/>
      <c r="MJN36" s="20"/>
      <c r="MJO36"/>
      <c r="MJP36" s="20"/>
      <c r="MJQ36"/>
      <c r="MJR36" s="20"/>
      <c r="MJS36"/>
      <c r="MJT36" s="20"/>
      <c r="MJU36"/>
      <c r="MJV36" s="20"/>
      <c r="MJW36"/>
      <c r="MJX36" s="20"/>
      <c r="MJY36"/>
      <c r="MJZ36" s="20"/>
      <c r="MKA36"/>
      <c r="MKB36" s="20"/>
      <c r="MKC36"/>
      <c r="MKD36" s="20"/>
      <c r="MKE36"/>
      <c r="MKF36" s="20"/>
      <c r="MKG36"/>
      <c r="MKH36" s="20"/>
      <c r="MKI36"/>
      <c r="MKJ36" s="20"/>
      <c r="MKK36"/>
      <c r="MKL36" s="20"/>
      <c r="MKM36"/>
      <c r="MKN36" s="20"/>
      <c r="MKO36"/>
      <c r="MKP36" s="20"/>
      <c r="MKQ36"/>
      <c r="MKR36" s="20"/>
      <c r="MKS36"/>
      <c r="MKT36" s="20"/>
      <c r="MKU36"/>
      <c r="MKV36" s="20"/>
      <c r="MKW36"/>
      <c r="MKX36" s="20"/>
      <c r="MKY36"/>
      <c r="MKZ36" s="20"/>
      <c r="MLA36"/>
      <c r="MLB36" s="20"/>
      <c r="MLC36"/>
      <c r="MLD36" s="20"/>
      <c r="MLE36"/>
      <c r="MLF36" s="20"/>
      <c r="MLG36"/>
      <c r="MLH36" s="20"/>
      <c r="MLI36"/>
      <c r="MLJ36" s="20"/>
      <c r="MLK36"/>
      <c r="MLL36" s="20"/>
      <c r="MLM36"/>
      <c r="MLN36" s="20"/>
      <c r="MLO36"/>
      <c r="MLP36" s="20"/>
      <c r="MLQ36"/>
      <c r="MLR36" s="20"/>
      <c r="MLS36"/>
      <c r="MLT36" s="20"/>
      <c r="MLU36"/>
      <c r="MLV36" s="20"/>
      <c r="MLW36"/>
      <c r="MLX36" s="20"/>
      <c r="MLY36"/>
      <c r="MLZ36" s="20"/>
      <c r="MMA36"/>
      <c r="MMB36" s="20"/>
      <c r="MMC36"/>
      <c r="MMD36" s="20"/>
      <c r="MME36"/>
      <c r="MMF36" s="20"/>
      <c r="MMG36"/>
      <c r="MMH36" s="20"/>
      <c r="MMI36"/>
      <c r="MMJ36" s="20"/>
      <c r="MMK36"/>
      <c r="MML36" s="20"/>
      <c r="MMM36"/>
      <c r="MMN36" s="20"/>
      <c r="MMO36"/>
      <c r="MMP36" s="20"/>
      <c r="MMQ36"/>
      <c r="MMR36" s="20"/>
      <c r="MMS36"/>
      <c r="MMT36" s="20"/>
      <c r="MMU36"/>
      <c r="MMV36" s="20"/>
      <c r="MMW36"/>
      <c r="MMX36" s="20"/>
      <c r="MMY36"/>
      <c r="MMZ36" s="20"/>
      <c r="MNA36"/>
      <c r="MNB36" s="20"/>
      <c r="MNC36"/>
      <c r="MND36" s="20"/>
      <c r="MNE36"/>
      <c r="MNF36" s="20"/>
      <c r="MNG36"/>
      <c r="MNH36" s="20"/>
      <c r="MNI36"/>
      <c r="MNJ36" s="20"/>
      <c r="MNK36"/>
      <c r="MNL36" s="20"/>
      <c r="MNM36"/>
      <c r="MNN36" s="20"/>
      <c r="MNO36"/>
      <c r="MNP36" s="20"/>
      <c r="MNQ36"/>
      <c r="MNR36" s="20"/>
      <c r="MNS36"/>
      <c r="MNT36" s="20"/>
      <c r="MNU36"/>
      <c r="MNV36" s="20"/>
      <c r="MNW36"/>
      <c r="MNX36" s="20"/>
      <c r="MNY36"/>
      <c r="MNZ36" s="20"/>
      <c r="MOA36"/>
      <c r="MOB36" s="20"/>
      <c r="MOC36"/>
      <c r="MOD36" s="20"/>
      <c r="MOE36"/>
      <c r="MOF36" s="20"/>
      <c r="MOG36"/>
      <c r="MOH36" s="20"/>
      <c r="MOI36"/>
      <c r="MOJ36" s="20"/>
      <c r="MOK36"/>
      <c r="MOL36" s="20"/>
      <c r="MOM36"/>
      <c r="MON36" s="20"/>
      <c r="MOO36"/>
      <c r="MOP36" s="20"/>
      <c r="MOQ36"/>
      <c r="MOR36" s="20"/>
      <c r="MOS36"/>
      <c r="MOT36" s="20"/>
      <c r="MOU36"/>
      <c r="MOV36" s="20"/>
      <c r="MOW36"/>
      <c r="MOX36" s="20"/>
      <c r="MOY36"/>
      <c r="MOZ36" s="20"/>
      <c r="MPA36"/>
      <c r="MPB36" s="20"/>
      <c r="MPC36"/>
      <c r="MPD36" s="20"/>
      <c r="MPE36"/>
      <c r="MPF36" s="20"/>
      <c r="MPG36"/>
      <c r="MPH36" s="20"/>
      <c r="MPI36"/>
      <c r="MPJ36" s="20"/>
      <c r="MPK36"/>
      <c r="MPL36" s="20"/>
      <c r="MPM36"/>
      <c r="MPN36" s="20"/>
      <c r="MPO36"/>
      <c r="MPP36" s="20"/>
      <c r="MPQ36"/>
      <c r="MPR36" s="20"/>
      <c r="MPS36"/>
      <c r="MPT36" s="20"/>
      <c r="MPU36"/>
      <c r="MPV36" s="20"/>
      <c r="MPW36"/>
      <c r="MPX36" s="20"/>
      <c r="MPY36"/>
      <c r="MPZ36" s="20"/>
      <c r="MQA36"/>
      <c r="MQB36" s="20"/>
      <c r="MQC36"/>
      <c r="MQD36" s="20"/>
      <c r="MQE36"/>
      <c r="MQF36" s="20"/>
      <c r="MQG36"/>
      <c r="MQH36" s="20"/>
      <c r="MQI36"/>
      <c r="MQJ36" s="20"/>
      <c r="MQK36"/>
      <c r="MQL36" s="20"/>
      <c r="MQM36"/>
      <c r="MQN36" s="20"/>
      <c r="MQO36"/>
      <c r="MQP36" s="20"/>
      <c r="MQQ36"/>
      <c r="MQR36" s="20"/>
      <c r="MQS36"/>
      <c r="MQT36" s="20"/>
      <c r="MQU36"/>
      <c r="MQV36" s="20"/>
      <c r="MQW36"/>
      <c r="MQX36" s="20"/>
      <c r="MQY36"/>
      <c r="MQZ36" s="20"/>
      <c r="MRA36"/>
      <c r="MRB36" s="20"/>
      <c r="MRC36"/>
      <c r="MRD36" s="20"/>
      <c r="MRE36"/>
      <c r="MRF36" s="20"/>
      <c r="MRG36"/>
      <c r="MRH36" s="20"/>
      <c r="MRI36"/>
      <c r="MRJ36" s="20"/>
      <c r="MRK36"/>
      <c r="MRL36" s="20"/>
      <c r="MRM36"/>
      <c r="MRN36" s="20"/>
      <c r="MRO36"/>
      <c r="MRP36" s="20"/>
      <c r="MRQ36"/>
      <c r="MRR36" s="20"/>
      <c r="MRS36"/>
      <c r="MRT36" s="20"/>
      <c r="MRU36"/>
      <c r="MRV36" s="20"/>
      <c r="MRW36"/>
      <c r="MRX36" s="20"/>
      <c r="MRY36"/>
      <c r="MRZ36" s="20"/>
      <c r="MSA36"/>
      <c r="MSB36" s="20"/>
      <c r="MSC36"/>
      <c r="MSD36" s="20"/>
      <c r="MSE36"/>
      <c r="MSF36" s="20"/>
      <c r="MSG36"/>
      <c r="MSH36" s="20"/>
      <c r="MSI36"/>
      <c r="MSJ36" s="20"/>
      <c r="MSK36"/>
      <c r="MSL36" s="20"/>
      <c r="MSM36"/>
      <c r="MSN36" s="20"/>
      <c r="MSO36"/>
      <c r="MSP36" s="20"/>
      <c r="MSQ36"/>
      <c r="MSR36" s="20"/>
      <c r="MSS36"/>
      <c r="MST36" s="20"/>
      <c r="MSU36"/>
      <c r="MSV36" s="20"/>
      <c r="MSW36"/>
      <c r="MSX36" s="20"/>
      <c r="MSY36"/>
      <c r="MSZ36" s="20"/>
      <c r="MTA36"/>
      <c r="MTB36" s="20"/>
      <c r="MTC36"/>
      <c r="MTD36" s="20"/>
      <c r="MTE36"/>
      <c r="MTF36" s="20"/>
      <c r="MTG36"/>
      <c r="MTH36" s="20"/>
      <c r="MTI36"/>
      <c r="MTJ36" s="20"/>
      <c r="MTK36"/>
      <c r="MTL36" s="20"/>
      <c r="MTM36"/>
      <c r="MTN36" s="20"/>
      <c r="MTO36"/>
      <c r="MTP36" s="20"/>
      <c r="MTQ36"/>
      <c r="MTR36" s="20"/>
      <c r="MTS36"/>
      <c r="MTT36" s="20"/>
      <c r="MTU36"/>
      <c r="MTV36" s="20"/>
      <c r="MTW36"/>
      <c r="MTX36" s="20"/>
      <c r="MTY36"/>
      <c r="MTZ36" s="20"/>
      <c r="MUA36"/>
      <c r="MUB36" s="20"/>
      <c r="MUC36"/>
      <c r="MUD36" s="20"/>
      <c r="MUE36"/>
      <c r="MUF36" s="20"/>
      <c r="MUG36"/>
      <c r="MUH36" s="20"/>
      <c r="MUI36"/>
      <c r="MUJ36" s="20"/>
      <c r="MUK36"/>
      <c r="MUL36" s="20"/>
      <c r="MUM36"/>
      <c r="MUN36" s="20"/>
      <c r="MUO36"/>
      <c r="MUP36" s="20"/>
      <c r="MUQ36"/>
      <c r="MUR36" s="20"/>
      <c r="MUS36"/>
      <c r="MUT36" s="20"/>
      <c r="MUU36"/>
      <c r="MUV36" s="20"/>
      <c r="MUW36"/>
      <c r="MUX36" s="20"/>
      <c r="MUY36"/>
      <c r="MUZ36" s="20"/>
      <c r="MVA36"/>
      <c r="MVB36" s="20"/>
      <c r="MVC36"/>
      <c r="MVD36" s="20"/>
      <c r="MVE36"/>
      <c r="MVF36" s="20"/>
      <c r="MVG36"/>
      <c r="MVH36" s="20"/>
      <c r="MVI36"/>
      <c r="MVJ36" s="20"/>
      <c r="MVK36"/>
      <c r="MVL36" s="20"/>
      <c r="MVM36"/>
      <c r="MVN36" s="20"/>
      <c r="MVO36"/>
      <c r="MVP36" s="20"/>
      <c r="MVQ36"/>
      <c r="MVR36" s="20"/>
      <c r="MVS36"/>
      <c r="MVT36" s="20"/>
      <c r="MVU36"/>
      <c r="MVV36" s="20"/>
      <c r="MVW36"/>
      <c r="MVX36" s="20"/>
      <c r="MVY36"/>
      <c r="MVZ36" s="20"/>
      <c r="MWA36"/>
      <c r="MWB36" s="20"/>
      <c r="MWC36"/>
      <c r="MWD36" s="20"/>
      <c r="MWE36"/>
      <c r="MWF36" s="20"/>
      <c r="MWG36"/>
      <c r="MWH36" s="20"/>
      <c r="MWI36"/>
      <c r="MWJ36" s="20"/>
      <c r="MWK36"/>
      <c r="MWL36" s="20"/>
      <c r="MWM36"/>
      <c r="MWN36" s="20"/>
      <c r="MWO36"/>
      <c r="MWP36" s="20"/>
      <c r="MWQ36"/>
      <c r="MWR36" s="20"/>
      <c r="MWS36"/>
      <c r="MWT36" s="20"/>
      <c r="MWU36"/>
      <c r="MWV36" s="20"/>
      <c r="MWW36"/>
      <c r="MWX36" s="20"/>
      <c r="MWY36"/>
      <c r="MWZ36" s="20"/>
      <c r="MXA36"/>
      <c r="MXB36" s="20"/>
      <c r="MXC36"/>
      <c r="MXD36" s="20"/>
      <c r="MXE36"/>
      <c r="MXF36" s="20"/>
      <c r="MXG36"/>
      <c r="MXH36" s="20"/>
      <c r="MXI36"/>
      <c r="MXJ36" s="20"/>
      <c r="MXK36"/>
      <c r="MXL36" s="20"/>
      <c r="MXM36"/>
      <c r="MXN36" s="20"/>
      <c r="MXO36"/>
      <c r="MXP36" s="20"/>
      <c r="MXQ36"/>
      <c r="MXR36" s="20"/>
      <c r="MXS36"/>
      <c r="MXT36" s="20"/>
      <c r="MXU36"/>
      <c r="MXV36" s="20"/>
      <c r="MXW36"/>
      <c r="MXX36" s="20"/>
      <c r="MXY36"/>
      <c r="MXZ36" s="20"/>
      <c r="MYA36"/>
      <c r="MYB36" s="20"/>
      <c r="MYC36"/>
      <c r="MYD36" s="20"/>
      <c r="MYE36"/>
      <c r="MYF36" s="20"/>
      <c r="MYG36"/>
      <c r="MYH36" s="20"/>
      <c r="MYI36"/>
      <c r="MYJ36" s="20"/>
      <c r="MYK36"/>
      <c r="MYL36" s="20"/>
      <c r="MYM36"/>
      <c r="MYN36" s="20"/>
      <c r="MYO36"/>
      <c r="MYP36" s="20"/>
      <c r="MYQ36"/>
      <c r="MYR36" s="20"/>
      <c r="MYS36"/>
      <c r="MYT36" s="20"/>
      <c r="MYU36"/>
      <c r="MYV36" s="20"/>
      <c r="MYW36"/>
      <c r="MYX36" s="20"/>
      <c r="MYY36"/>
      <c r="MYZ36" s="20"/>
      <c r="MZA36"/>
      <c r="MZB36" s="20"/>
      <c r="MZC36"/>
      <c r="MZD36" s="20"/>
      <c r="MZE36"/>
      <c r="MZF36" s="20"/>
      <c r="MZG36"/>
      <c r="MZH36" s="20"/>
      <c r="MZI36"/>
      <c r="MZJ36" s="20"/>
      <c r="MZK36"/>
      <c r="MZL36" s="20"/>
      <c r="MZM36"/>
      <c r="MZN36" s="20"/>
      <c r="MZO36"/>
      <c r="MZP36" s="20"/>
      <c r="MZQ36"/>
      <c r="MZR36" s="20"/>
      <c r="MZS36"/>
      <c r="MZT36" s="20"/>
      <c r="MZU36"/>
      <c r="MZV36" s="20"/>
      <c r="MZW36"/>
      <c r="MZX36" s="20"/>
      <c r="MZY36"/>
      <c r="MZZ36" s="20"/>
      <c r="NAA36"/>
      <c r="NAB36" s="20"/>
      <c r="NAC36"/>
      <c r="NAD36" s="20"/>
      <c r="NAE36"/>
      <c r="NAF36" s="20"/>
      <c r="NAG36"/>
      <c r="NAH36" s="20"/>
      <c r="NAI36"/>
      <c r="NAJ36" s="20"/>
      <c r="NAK36"/>
      <c r="NAL36" s="20"/>
      <c r="NAM36"/>
      <c r="NAN36" s="20"/>
      <c r="NAO36"/>
      <c r="NAP36" s="20"/>
      <c r="NAQ36"/>
      <c r="NAR36" s="20"/>
      <c r="NAS36"/>
      <c r="NAT36" s="20"/>
      <c r="NAU36"/>
      <c r="NAV36" s="20"/>
      <c r="NAW36"/>
      <c r="NAX36" s="20"/>
      <c r="NAY36"/>
      <c r="NAZ36" s="20"/>
      <c r="NBA36"/>
      <c r="NBB36" s="20"/>
      <c r="NBC36"/>
      <c r="NBD36" s="20"/>
      <c r="NBE36"/>
      <c r="NBF36" s="20"/>
      <c r="NBG36"/>
      <c r="NBH36" s="20"/>
      <c r="NBI36"/>
      <c r="NBJ36" s="20"/>
      <c r="NBK36"/>
      <c r="NBL36" s="20"/>
      <c r="NBM36"/>
      <c r="NBN36" s="20"/>
      <c r="NBO36"/>
      <c r="NBP36" s="20"/>
      <c r="NBQ36"/>
      <c r="NBR36" s="20"/>
      <c r="NBS36"/>
      <c r="NBT36" s="20"/>
      <c r="NBU36"/>
      <c r="NBV36" s="20"/>
      <c r="NBW36"/>
      <c r="NBX36" s="20"/>
      <c r="NBY36"/>
      <c r="NBZ36" s="20"/>
      <c r="NCA36"/>
      <c r="NCB36" s="20"/>
      <c r="NCC36"/>
      <c r="NCD36" s="20"/>
      <c r="NCE36"/>
      <c r="NCF36" s="20"/>
      <c r="NCG36"/>
      <c r="NCH36" s="20"/>
      <c r="NCI36"/>
      <c r="NCJ36" s="20"/>
      <c r="NCK36"/>
      <c r="NCL36" s="20"/>
      <c r="NCM36"/>
      <c r="NCN36" s="20"/>
      <c r="NCO36"/>
      <c r="NCP36" s="20"/>
      <c r="NCQ36"/>
      <c r="NCR36" s="20"/>
      <c r="NCS36"/>
      <c r="NCT36" s="20"/>
      <c r="NCU36"/>
      <c r="NCV36" s="20"/>
      <c r="NCW36"/>
      <c r="NCX36" s="20"/>
      <c r="NCY36"/>
      <c r="NCZ36" s="20"/>
      <c r="NDA36"/>
      <c r="NDB36" s="20"/>
      <c r="NDC36"/>
      <c r="NDD36" s="20"/>
      <c r="NDE36"/>
      <c r="NDF36" s="20"/>
      <c r="NDG36"/>
      <c r="NDH36" s="20"/>
      <c r="NDI36"/>
      <c r="NDJ36" s="20"/>
      <c r="NDK36"/>
      <c r="NDL36" s="20"/>
      <c r="NDM36"/>
      <c r="NDN36" s="20"/>
      <c r="NDO36"/>
      <c r="NDP36" s="20"/>
      <c r="NDQ36"/>
      <c r="NDR36" s="20"/>
      <c r="NDS36"/>
      <c r="NDT36" s="20"/>
      <c r="NDU36"/>
      <c r="NDV36" s="20"/>
      <c r="NDW36"/>
      <c r="NDX36" s="20"/>
      <c r="NDY36"/>
      <c r="NDZ36" s="20"/>
      <c r="NEA36"/>
      <c r="NEB36" s="20"/>
      <c r="NEC36"/>
      <c r="NED36" s="20"/>
      <c r="NEE36"/>
      <c r="NEF36" s="20"/>
      <c r="NEG36"/>
      <c r="NEH36" s="20"/>
      <c r="NEI36"/>
      <c r="NEJ36" s="20"/>
      <c r="NEK36"/>
      <c r="NEL36" s="20"/>
      <c r="NEM36"/>
      <c r="NEN36" s="20"/>
      <c r="NEO36"/>
      <c r="NEP36" s="20"/>
      <c r="NEQ36"/>
      <c r="NER36" s="20"/>
      <c r="NES36"/>
      <c r="NET36" s="20"/>
      <c r="NEU36"/>
      <c r="NEV36" s="20"/>
      <c r="NEW36"/>
      <c r="NEX36" s="20"/>
      <c r="NEY36"/>
      <c r="NEZ36" s="20"/>
      <c r="NFA36"/>
      <c r="NFB36" s="20"/>
      <c r="NFC36"/>
      <c r="NFD36" s="20"/>
      <c r="NFE36"/>
      <c r="NFF36" s="20"/>
      <c r="NFG36"/>
      <c r="NFH36" s="20"/>
      <c r="NFI36"/>
      <c r="NFJ36" s="20"/>
      <c r="NFK36"/>
      <c r="NFL36" s="20"/>
      <c r="NFM36"/>
      <c r="NFN36" s="20"/>
      <c r="NFO36"/>
      <c r="NFP36" s="20"/>
      <c r="NFQ36"/>
      <c r="NFR36" s="20"/>
      <c r="NFS36"/>
      <c r="NFT36" s="20"/>
      <c r="NFU36"/>
      <c r="NFV36" s="20"/>
      <c r="NFW36"/>
      <c r="NFX36" s="20"/>
      <c r="NFY36"/>
      <c r="NFZ36" s="20"/>
      <c r="NGA36"/>
      <c r="NGB36" s="20"/>
      <c r="NGC36"/>
      <c r="NGD36" s="20"/>
      <c r="NGE36"/>
      <c r="NGF36" s="20"/>
      <c r="NGG36"/>
      <c r="NGH36" s="20"/>
      <c r="NGI36"/>
      <c r="NGJ36" s="20"/>
      <c r="NGK36"/>
      <c r="NGL36" s="20"/>
      <c r="NGM36"/>
      <c r="NGN36" s="20"/>
      <c r="NGO36"/>
      <c r="NGP36" s="20"/>
      <c r="NGQ36"/>
      <c r="NGR36" s="20"/>
      <c r="NGS36"/>
      <c r="NGT36" s="20"/>
      <c r="NGU36"/>
      <c r="NGV36" s="20"/>
      <c r="NGW36"/>
      <c r="NGX36" s="20"/>
      <c r="NGY36"/>
      <c r="NGZ36" s="20"/>
      <c r="NHA36"/>
      <c r="NHB36" s="20"/>
      <c r="NHC36"/>
      <c r="NHD36" s="20"/>
      <c r="NHE36"/>
      <c r="NHF36" s="20"/>
      <c r="NHG36"/>
      <c r="NHH36" s="20"/>
      <c r="NHI36"/>
      <c r="NHJ36" s="20"/>
      <c r="NHK36"/>
      <c r="NHL36" s="20"/>
      <c r="NHM36"/>
      <c r="NHN36" s="20"/>
      <c r="NHO36"/>
      <c r="NHP36" s="20"/>
      <c r="NHQ36"/>
      <c r="NHR36" s="20"/>
      <c r="NHS36"/>
      <c r="NHT36" s="20"/>
      <c r="NHU36"/>
      <c r="NHV36" s="20"/>
      <c r="NHW36"/>
      <c r="NHX36" s="20"/>
      <c r="NHY36"/>
      <c r="NHZ36" s="20"/>
      <c r="NIA36"/>
      <c r="NIB36" s="20"/>
      <c r="NIC36"/>
      <c r="NID36" s="20"/>
      <c r="NIE36"/>
      <c r="NIF36" s="20"/>
      <c r="NIG36"/>
      <c r="NIH36" s="20"/>
      <c r="NII36"/>
      <c r="NIJ36" s="20"/>
      <c r="NIK36"/>
      <c r="NIL36" s="20"/>
      <c r="NIM36"/>
      <c r="NIN36" s="20"/>
      <c r="NIO36"/>
      <c r="NIP36" s="20"/>
      <c r="NIQ36"/>
      <c r="NIR36" s="20"/>
      <c r="NIS36"/>
      <c r="NIT36" s="20"/>
      <c r="NIU36"/>
      <c r="NIV36" s="20"/>
      <c r="NIW36"/>
      <c r="NIX36" s="20"/>
      <c r="NIY36"/>
      <c r="NIZ36" s="20"/>
      <c r="NJA36"/>
      <c r="NJB36" s="20"/>
      <c r="NJC36"/>
      <c r="NJD36" s="20"/>
      <c r="NJE36"/>
      <c r="NJF36" s="20"/>
      <c r="NJG36"/>
      <c r="NJH36" s="20"/>
      <c r="NJI36"/>
      <c r="NJJ36" s="20"/>
      <c r="NJK36"/>
      <c r="NJL36" s="20"/>
      <c r="NJM36"/>
      <c r="NJN36" s="20"/>
      <c r="NJO36"/>
      <c r="NJP36" s="20"/>
      <c r="NJQ36"/>
      <c r="NJR36" s="20"/>
      <c r="NJS36"/>
      <c r="NJT36" s="20"/>
      <c r="NJU36"/>
      <c r="NJV36" s="20"/>
      <c r="NJW36"/>
      <c r="NJX36" s="20"/>
      <c r="NJY36"/>
      <c r="NJZ36" s="20"/>
      <c r="NKA36"/>
      <c r="NKB36" s="20"/>
      <c r="NKC36"/>
      <c r="NKD36" s="20"/>
      <c r="NKE36"/>
      <c r="NKF36" s="20"/>
      <c r="NKG36"/>
      <c r="NKH36" s="20"/>
      <c r="NKI36"/>
      <c r="NKJ36" s="20"/>
      <c r="NKK36"/>
      <c r="NKL36" s="20"/>
      <c r="NKM36"/>
      <c r="NKN36" s="20"/>
      <c r="NKO36"/>
      <c r="NKP36" s="20"/>
      <c r="NKQ36"/>
      <c r="NKR36" s="20"/>
      <c r="NKS36"/>
      <c r="NKT36" s="20"/>
      <c r="NKU36"/>
      <c r="NKV36" s="20"/>
      <c r="NKW36"/>
      <c r="NKX36" s="20"/>
      <c r="NKY36"/>
      <c r="NKZ36" s="20"/>
      <c r="NLA36"/>
      <c r="NLB36" s="20"/>
      <c r="NLC36"/>
      <c r="NLD36" s="20"/>
      <c r="NLE36"/>
      <c r="NLF36" s="20"/>
      <c r="NLG36"/>
      <c r="NLH36" s="20"/>
      <c r="NLI36"/>
      <c r="NLJ36" s="20"/>
      <c r="NLK36"/>
      <c r="NLL36" s="20"/>
      <c r="NLM36"/>
      <c r="NLN36" s="20"/>
      <c r="NLO36"/>
      <c r="NLP36" s="20"/>
      <c r="NLQ36"/>
      <c r="NLR36" s="20"/>
      <c r="NLS36"/>
      <c r="NLT36" s="20"/>
      <c r="NLU36"/>
      <c r="NLV36" s="20"/>
      <c r="NLW36"/>
      <c r="NLX36" s="20"/>
      <c r="NLY36"/>
      <c r="NLZ36" s="20"/>
      <c r="NMA36"/>
      <c r="NMB36" s="20"/>
      <c r="NMC36"/>
      <c r="NMD36" s="20"/>
      <c r="NME36"/>
      <c r="NMF36" s="20"/>
      <c r="NMG36"/>
      <c r="NMH36" s="20"/>
      <c r="NMI36"/>
      <c r="NMJ36" s="20"/>
      <c r="NMK36"/>
      <c r="NML36" s="20"/>
      <c r="NMM36"/>
      <c r="NMN36" s="20"/>
      <c r="NMO36"/>
      <c r="NMP36" s="20"/>
      <c r="NMQ36"/>
      <c r="NMR36" s="20"/>
      <c r="NMS36"/>
      <c r="NMT36" s="20"/>
      <c r="NMU36"/>
      <c r="NMV36" s="20"/>
      <c r="NMW36"/>
      <c r="NMX36" s="20"/>
      <c r="NMY36"/>
      <c r="NMZ36" s="20"/>
      <c r="NNA36"/>
      <c r="NNB36" s="20"/>
      <c r="NNC36"/>
      <c r="NND36" s="20"/>
      <c r="NNE36"/>
      <c r="NNF36" s="20"/>
      <c r="NNG36"/>
      <c r="NNH36" s="20"/>
      <c r="NNI36"/>
      <c r="NNJ36" s="20"/>
      <c r="NNK36"/>
      <c r="NNL36" s="20"/>
      <c r="NNM36"/>
      <c r="NNN36" s="20"/>
      <c r="NNO36"/>
      <c r="NNP36" s="20"/>
      <c r="NNQ36"/>
      <c r="NNR36" s="20"/>
      <c r="NNS36"/>
      <c r="NNT36" s="20"/>
      <c r="NNU36"/>
      <c r="NNV36" s="20"/>
      <c r="NNW36"/>
      <c r="NNX36" s="20"/>
      <c r="NNY36"/>
      <c r="NNZ36" s="20"/>
      <c r="NOA36"/>
      <c r="NOB36" s="20"/>
      <c r="NOC36"/>
      <c r="NOD36" s="20"/>
      <c r="NOE36"/>
      <c r="NOF36" s="20"/>
      <c r="NOG36"/>
      <c r="NOH36" s="20"/>
      <c r="NOI36"/>
      <c r="NOJ36" s="20"/>
      <c r="NOK36"/>
      <c r="NOL36" s="20"/>
      <c r="NOM36"/>
      <c r="NON36" s="20"/>
      <c r="NOO36"/>
      <c r="NOP36" s="20"/>
      <c r="NOQ36"/>
      <c r="NOR36" s="20"/>
      <c r="NOS36"/>
      <c r="NOT36" s="20"/>
      <c r="NOU36"/>
      <c r="NOV36" s="20"/>
      <c r="NOW36"/>
      <c r="NOX36" s="20"/>
      <c r="NOY36"/>
      <c r="NOZ36" s="20"/>
      <c r="NPA36"/>
      <c r="NPB36" s="20"/>
      <c r="NPC36"/>
      <c r="NPD36" s="20"/>
      <c r="NPE36"/>
      <c r="NPF36" s="20"/>
      <c r="NPG36"/>
      <c r="NPH36" s="20"/>
      <c r="NPI36"/>
      <c r="NPJ36" s="20"/>
      <c r="NPK36"/>
      <c r="NPL36" s="20"/>
      <c r="NPM36"/>
      <c r="NPN36" s="20"/>
      <c r="NPO36"/>
      <c r="NPP36" s="20"/>
      <c r="NPQ36"/>
      <c r="NPR36" s="20"/>
      <c r="NPS36"/>
      <c r="NPT36" s="20"/>
      <c r="NPU36"/>
      <c r="NPV36" s="20"/>
      <c r="NPW36"/>
      <c r="NPX36" s="20"/>
      <c r="NPY36"/>
      <c r="NPZ36" s="20"/>
      <c r="NQA36"/>
      <c r="NQB36" s="20"/>
      <c r="NQC36"/>
      <c r="NQD36" s="20"/>
      <c r="NQE36"/>
      <c r="NQF36" s="20"/>
      <c r="NQG36"/>
      <c r="NQH36" s="20"/>
      <c r="NQI36"/>
      <c r="NQJ36" s="20"/>
      <c r="NQK36"/>
      <c r="NQL36" s="20"/>
      <c r="NQM36"/>
      <c r="NQN36" s="20"/>
      <c r="NQO36"/>
      <c r="NQP36" s="20"/>
      <c r="NQQ36"/>
      <c r="NQR36" s="20"/>
      <c r="NQS36"/>
      <c r="NQT36" s="20"/>
      <c r="NQU36"/>
      <c r="NQV36" s="20"/>
      <c r="NQW36"/>
      <c r="NQX36" s="20"/>
      <c r="NQY36"/>
      <c r="NQZ36" s="20"/>
      <c r="NRA36"/>
      <c r="NRB36" s="20"/>
      <c r="NRC36"/>
      <c r="NRD36" s="20"/>
      <c r="NRE36"/>
      <c r="NRF36" s="20"/>
      <c r="NRG36"/>
      <c r="NRH36" s="20"/>
      <c r="NRI36"/>
      <c r="NRJ36" s="20"/>
      <c r="NRK36"/>
      <c r="NRL36" s="20"/>
      <c r="NRM36"/>
      <c r="NRN36" s="20"/>
      <c r="NRO36"/>
      <c r="NRP36" s="20"/>
      <c r="NRQ36"/>
      <c r="NRR36" s="20"/>
      <c r="NRS36"/>
      <c r="NRT36" s="20"/>
      <c r="NRU36"/>
      <c r="NRV36" s="20"/>
      <c r="NRW36"/>
      <c r="NRX36" s="20"/>
      <c r="NRY36"/>
      <c r="NRZ36" s="20"/>
      <c r="NSA36"/>
      <c r="NSB36" s="20"/>
      <c r="NSC36"/>
      <c r="NSD36" s="20"/>
      <c r="NSE36"/>
      <c r="NSF36" s="20"/>
      <c r="NSG36"/>
      <c r="NSH36" s="20"/>
      <c r="NSI36"/>
      <c r="NSJ36" s="20"/>
      <c r="NSK36"/>
      <c r="NSL36" s="20"/>
      <c r="NSM36"/>
      <c r="NSN36" s="20"/>
      <c r="NSO36"/>
      <c r="NSP36" s="20"/>
      <c r="NSQ36"/>
      <c r="NSR36" s="20"/>
      <c r="NSS36"/>
      <c r="NST36" s="20"/>
      <c r="NSU36"/>
      <c r="NSV36" s="20"/>
      <c r="NSW36"/>
      <c r="NSX36" s="20"/>
      <c r="NSY36"/>
      <c r="NSZ36" s="20"/>
      <c r="NTA36"/>
      <c r="NTB36" s="20"/>
      <c r="NTC36"/>
      <c r="NTD36" s="20"/>
      <c r="NTE36"/>
      <c r="NTF36" s="20"/>
      <c r="NTG36"/>
      <c r="NTH36" s="20"/>
      <c r="NTI36"/>
      <c r="NTJ36" s="20"/>
      <c r="NTK36"/>
      <c r="NTL36" s="20"/>
      <c r="NTM36"/>
      <c r="NTN36" s="20"/>
      <c r="NTO36"/>
      <c r="NTP36" s="20"/>
      <c r="NTQ36"/>
      <c r="NTR36" s="20"/>
      <c r="NTS36"/>
      <c r="NTT36" s="20"/>
      <c r="NTU36"/>
      <c r="NTV36" s="20"/>
      <c r="NTW36"/>
      <c r="NTX36" s="20"/>
      <c r="NTY36"/>
      <c r="NTZ36" s="20"/>
      <c r="NUA36"/>
      <c r="NUB36" s="20"/>
      <c r="NUC36"/>
      <c r="NUD36" s="20"/>
      <c r="NUE36"/>
      <c r="NUF36" s="20"/>
      <c r="NUG36"/>
      <c r="NUH36" s="20"/>
      <c r="NUI36"/>
      <c r="NUJ36" s="20"/>
      <c r="NUK36"/>
      <c r="NUL36" s="20"/>
      <c r="NUM36"/>
      <c r="NUN36" s="20"/>
      <c r="NUO36"/>
      <c r="NUP36" s="20"/>
      <c r="NUQ36"/>
      <c r="NUR36" s="20"/>
      <c r="NUS36"/>
      <c r="NUT36" s="20"/>
      <c r="NUU36"/>
      <c r="NUV36" s="20"/>
      <c r="NUW36"/>
      <c r="NUX36" s="20"/>
      <c r="NUY36"/>
      <c r="NUZ36" s="20"/>
      <c r="NVA36"/>
      <c r="NVB36" s="20"/>
      <c r="NVC36"/>
      <c r="NVD36" s="20"/>
      <c r="NVE36"/>
      <c r="NVF36" s="20"/>
      <c r="NVG36"/>
      <c r="NVH36" s="20"/>
      <c r="NVI36"/>
      <c r="NVJ36" s="20"/>
      <c r="NVK36"/>
      <c r="NVL36" s="20"/>
      <c r="NVM36"/>
      <c r="NVN36" s="20"/>
      <c r="NVO36"/>
      <c r="NVP36" s="20"/>
      <c r="NVQ36"/>
      <c r="NVR36" s="20"/>
      <c r="NVS36"/>
      <c r="NVT36" s="20"/>
      <c r="NVU36"/>
      <c r="NVV36" s="20"/>
      <c r="NVW36"/>
      <c r="NVX36" s="20"/>
      <c r="NVY36"/>
      <c r="NVZ36" s="20"/>
      <c r="NWA36"/>
      <c r="NWB36" s="20"/>
      <c r="NWC36"/>
      <c r="NWD36" s="20"/>
      <c r="NWE36"/>
      <c r="NWF36" s="20"/>
      <c r="NWG36"/>
      <c r="NWH36" s="20"/>
      <c r="NWI36"/>
      <c r="NWJ36" s="20"/>
      <c r="NWK36"/>
      <c r="NWL36" s="20"/>
      <c r="NWM36"/>
      <c r="NWN36" s="20"/>
      <c r="NWO36"/>
      <c r="NWP36" s="20"/>
      <c r="NWQ36"/>
      <c r="NWR36" s="20"/>
      <c r="NWS36"/>
      <c r="NWT36" s="20"/>
      <c r="NWU36"/>
      <c r="NWV36" s="20"/>
      <c r="NWW36"/>
      <c r="NWX36" s="20"/>
      <c r="NWY36"/>
      <c r="NWZ36" s="20"/>
      <c r="NXA36"/>
      <c r="NXB36" s="20"/>
      <c r="NXC36"/>
      <c r="NXD36" s="20"/>
      <c r="NXE36"/>
      <c r="NXF36" s="20"/>
      <c r="NXG36"/>
      <c r="NXH36" s="20"/>
      <c r="NXI36"/>
      <c r="NXJ36" s="20"/>
      <c r="NXK36"/>
      <c r="NXL36" s="20"/>
      <c r="NXM36"/>
      <c r="NXN36" s="20"/>
      <c r="NXO36"/>
      <c r="NXP36" s="20"/>
      <c r="NXQ36"/>
      <c r="NXR36" s="20"/>
      <c r="NXS36"/>
      <c r="NXT36" s="20"/>
      <c r="NXU36"/>
      <c r="NXV36" s="20"/>
      <c r="NXW36"/>
      <c r="NXX36" s="20"/>
      <c r="NXY36"/>
      <c r="NXZ36" s="20"/>
      <c r="NYA36"/>
      <c r="NYB36" s="20"/>
      <c r="NYC36"/>
      <c r="NYD36" s="20"/>
      <c r="NYE36"/>
      <c r="NYF36" s="20"/>
      <c r="NYG36"/>
      <c r="NYH36" s="20"/>
      <c r="NYI36"/>
      <c r="NYJ36" s="20"/>
      <c r="NYK36"/>
      <c r="NYL36" s="20"/>
      <c r="NYM36"/>
      <c r="NYN36" s="20"/>
      <c r="NYO36"/>
      <c r="NYP36" s="20"/>
      <c r="NYQ36"/>
      <c r="NYR36" s="20"/>
      <c r="NYS36"/>
      <c r="NYT36" s="20"/>
      <c r="NYU36"/>
      <c r="NYV36" s="20"/>
      <c r="NYW36"/>
      <c r="NYX36" s="20"/>
      <c r="NYY36"/>
      <c r="NYZ36" s="20"/>
      <c r="NZA36"/>
      <c r="NZB36" s="20"/>
      <c r="NZC36"/>
      <c r="NZD36" s="20"/>
      <c r="NZE36"/>
      <c r="NZF36" s="20"/>
      <c r="NZG36"/>
      <c r="NZH36" s="20"/>
      <c r="NZI36"/>
      <c r="NZJ36" s="20"/>
      <c r="NZK36"/>
      <c r="NZL36" s="20"/>
      <c r="NZM36"/>
      <c r="NZN36" s="20"/>
      <c r="NZO36"/>
      <c r="NZP36" s="20"/>
      <c r="NZQ36"/>
      <c r="NZR36" s="20"/>
      <c r="NZS36"/>
      <c r="NZT36" s="20"/>
      <c r="NZU36"/>
      <c r="NZV36" s="20"/>
      <c r="NZW36"/>
      <c r="NZX36" s="20"/>
      <c r="NZY36"/>
      <c r="NZZ36" s="20"/>
      <c r="OAA36"/>
      <c r="OAB36" s="20"/>
      <c r="OAC36"/>
      <c r="OAD36" s="20"/>
      <c r="OAE36"/>
      <c r="OAF36" s="20"/>
      <c r="OAG36"/>
      <c r="OAH36" s="20"/>
      <c r="OAI36"/>
      <c r="OAJ36" s="20"/>
      <c r="OAK36"/>
      <c r="OAL36" s="20"/>
      <c r="OAM36"/>
      <c r="OAN36" s="20"/>
      <c r="OAO36"/>
      <c r="OAP36" s="20"/>
      <c r="OAQ36"/>
      <c r="OAR36" s="20"/>
      <c r="OAS36"/>
      <c r="OAT36" s="20"/>
      <c r="OAU36"/>
      <c r="OAV36" s="20"/>
      <c r="OAW36"/>
      <c r="OAX36" s="20"/>
      <c r="OAY36"/>
      <c r="OAZ36" s="20"/>
      <c r="OBA36"/>
      <c r="OBB36" s="20"/>
      <c r="OBC36"/>
      <c r="OBD36" s="20"/>
      <c r="OBE36"/>
      <c r="OBF36" s="20"/>
      <c r="OBG36"/>
      <c r="OBH36" s="20"/>
      <c r="OBI36"/>
      <c r="OBJ36" s="20"/>
      <c r="OBK36"/>
      <c r="OBL36" s="20"/>
      <c r="OBM36"/>
      <c r="OBN36" s="20"/>
      <c r="OBO36"/>
      <c r="OBP36" s="20"/>
      <c r="OBQ36"/>
      <c r="OBR36" s="20"/>
      <c r="OBS36"/>
      <c r="OBT36" s="20"/>
      <c r="OBU36"/>
      <c r="OBV36" s="20"/>
      <c r="OBW36"/>
      <c r="OBX36" s="20"/>
      <c r="OBY36"/>
      <c r="OBZ36" s="20"/>
      <c r="OCA36"/>
      <c r="OCB36" s="20"/>
      <c r="OCC36"/>
      <c r="OCD36" s="20"/>
      <c r="OCE36"/>
      <c r="OCF36" s="20"/>
      <c r="OCG36"/>
      <c r="OCH36" s="20"/>
      <c r="OCI36"/>
      <c r="OCJ36" s="20"/>
      <c r="OCK36"/>
      <c r="OCL36" s="20"/>
      <c r="OCM36"/>
      <c r="OCN36" s="20"/>
      <c r="OCO36"/>
      <c r="OCP36" s="20"/>
      <c r="OCQ36"/>
      <c r="OCR36" s="20"/>
      <c r="OCS36"/>
      <c r="OCT36" s="20"/>
      <c r="OCU36"/>
      <c r="OCV36" s="20"/>
      <c r="OCW36"/>
      <c r="OCX36" s="20"/>
      <c r="OCY36"/>
      <c r="OCZ36" s="20"/>
      <c r="ODA36"/>
      <c r="ODB36" s="20"/>
      <c r="ODC36"/>
      <c r="ODD36" s="20"/>
      <c r="ODE36"/>
      <c r="ODF36" s="20"/>
      <c r="ODG36"/>
      <c r="ODH36" s="20"/>
      <c r="ODI36"/>
      <c r="ODJ36" s="20"/>
      <c r="ODK36"/>
      <c r="ODL36" s="20"/>
      <c r="ODM36"/>
      <c r="ODN36" s="20"/>
      <c r="ODO36"/>
      <c r="ODP36" s="20"/>
      <c r="ODQ36"/>
      <c r="ODR36" s="20"/>
      <c r="ODS36"/>
      <c r="ODT36" s="20"/>
      <c r="ODU36"/>
      <c r="ODV36" s="20"/>
      <c r="ODW36"/>
      <c r="ODX36" s="20"/>
      <c r="ODY36"/>
      <c r="ODZ36" s="20"/>
      <c r="OEA36"/>
      <c r="OEB36" s="20"/>
      <c r="OEC36"/>
      <c r="OED36" s="20"/>
      <c r="OEE36"/>
      <c r="OEF36" s="20"/>
      <c r="OEG36"/>
      <c r="OEH36" s="20"/>
      <c r="OEI36"/>
      <c r="OEJ36" s="20"/>
      <c r="OEK36"/>
      <c r="OEL36" s="20"/>
      <c r="OEM36"/>
      <c r="OEN36" s="20"/>
      <c r="OEO36"/>
      <c r="OEP36" s="20"/>
      <c r="OEQ36"/>
      <c r="OER36" s="20"/>
      <c r="OES36"/>
      <c r="OET36" s="20"/>
      <c r="OEU36"/>
      <c r="OEV36" s="20"/>
      <c r="OEW36"/>
      <c r="OEX36" s="20"/>
      <c r="OEY36"/>
      <c r="OEZ36" s="20"/>
      <c r="OFA36"/>
      <c r="OFB36" s="20"/>
      <c r="OFC36"/>
      <c r="OFD36" s="20"/>
      <c r="OFE36"/>
      <c r="OFF36" s="20"/>
      <c r="OFG36"/>
      <c r="OFH36" s="20"/>
      <c r="OFI36"/>
      <c r="OFJ36" s="20"/>
      <c r="OFK36"/>
      <c r="OFL36" s="20"/>
      <c r="OFM36"/>
      <c r="OFN36" s="20"/>
      <c r="OFO36"/>
      <c r="OFP36" s="20"/>
      <c r="OFQ36"/>
      <c r="OFR36" s="20"/>
      <c r="OFS36"/>
      <c r="OFT36" s="20"/>
      <c r="OFU36"/>
      <c r="OFV36" s="20"/>
      <c r="OFW36"/>
      <c r="OFX36" s="20"/>
      <c r="OFY36"/>
      <c r="OFZ36" s="20"/>
      <c r="OGA36"/>
      <c r="OGB36" s="20"/>
      <c r="OGC36"/>
      <c r="OGD36" s="20"/>
      <c r="OGE36"/>
      <c r="OGF36" s="20"/>
      <c r="OGG36"/>
      <c r="OGH36" s="20"/>
      <c r="OGI36"/>
      <c r="OGJ36" s="20"/>
      <c r="OGK36"/>
      <c r="OGL36" s="20"/>
      <c r="OGM36"/>
      <c r="OGN36" s="20"/>
      <c r="OGO36"/>
      <c r="OGP36" s="20"/>
      <c r="OGQ36"/>
      <c r="OGR36" s="20"/>
      <c r="OGS36"/>
      <c r="OGT36" s="20"/>
      <c r="OGU36"/>
      <c r="OGV36" s="20"/>
      <c r="OGW36"/>
      <c r="OGX36" s="20"/>
      <c r="OGY36"/>
      <c r="OGZ36" s="20"/>
      <c r="OHA36"/>
      <c r="OHB36" s="20"/>
      <c r="OHC36"/>
      <c r="OHD36" s="20"/>
      <c r="OHE36"/>
      <c r="OHF36" s="20"/>
      <c r="OHG36"/>
      <c r="OHH36" s="20"/>
      <c r="OHI36"/>
      <c r="OHJ36" s="20"/>
      <c r="OHK36"/>
      <c r="OHL36" s="20"/>
      <c r="OHM36"/>
      <c r="OHN36" s="20"/>
      <c r="OHO36"/>
      <c r="OHP36" s="20"/>
      <c r="OHQ36"/>
      <c r="OHR36" s="20"/>
      <c r="OHS36"/>
      <c r="OHT36" s="20"/>
      <c r="OHU36"/>
      <c r="OHV36" s="20"/>
      <c r="OHW36"/>
      <c r="OHX36" s="20"/>
      <c r="OHY36"/>
      <c r="OHZ36" s="20"/>
      <c r="OIA36"/>
      <c r="OIB36" s="20"/>
      <c r="OIC36"/>
      <c r="OID36" s="20"/>
      <c r="OIE36"/>
      <c r="OIF36" s="20"/>
      <c r="OIG36"/>
      <c r="OIH36" s="20"/>
      <c r="OII36"/>
      <c r="OIJ36" s="20"/>
      <c r="OIK36"/>
      <c r="OIL36" s="20"/>
      <c r="OIM36"/>
      <c r="OIN36" s="20"/>
      <c r="OIO36"/>
      <c r="OIP36" s="20"/>
      <c r="OIQ36"/>
      <c r="OIR36" s="20"/>
      <c r="OIS36"/>
      <c r="OIT36" s="20"/>
      <c r="OIU36"/>
      <c r="OIV36" s="20"/>
      <c r="OIW36"/>
      <c r="OIX36" s="20"/>
      <c r="OIY36"/>
      <c r="OIZ36" s="20"/>
      <c r="OJA36"/>
      <c r="OJB36" s="20"/>
      <c r="OJC36"/>
      <c r="OJD36" s="20"/>
      <c r="OJE36"/>
      <c r="OJF36" s="20"/>
      <c r="OJG36"/>
      <c r="OJH36" s="20"/>
      <c r="OJI36"/>
      <c r="OJJ36" s="20"/>
      <c r="OJK36"/>
      <c r="OJL36" s="20"/>
      <c r="OJM36"/>
      <c r="OJN36" s="20"/>
      <c r="OJO36"/>
      <c r="OJP36" s="20"/>
      <c r="OJQ36"/>
      <c r="OJR36" s="20"/>
      <c r="OJS36"/>
      <c r="OJT36" s="20"/>
      <c r="OJU36"/>
      <c r="OJV36" s="20"/>
      <c r="OJW36"/>
      <c r="OJX36" s="20"/>
      <c r="OJY36"/>
      <c r="OJZ36" s="20"/>
      <c r="OKA36"/>
      <c r="OKB36" s="20"/>
      <c r="OKC36"/>
      <c r="OKD36" s="20"/>
      <c r="OKE36"/>
      <c r="OKF36" s="20"/>
      <c r="OKG36"/>
      <c r="OKH36" s="20"/>
      <c r="OKI36"/>
      <c r="OKJ36" s="20"/>
      <c r="OKK36"/>
      <c r="OKL36" s="20"/>
      <c r="OKM36"/>
      <c r="OKN36" s="20"/>
      <c r="OKO36"/>
      <c r="OKP36" s="20"/>
      <c r="OKQ36"/>
      <c r="OKR36" s="20"/>
      <c r="OKS36"/>
      <c r="OKT36" s="20"/>
      <c r="OKU36"/>
      <c r="OKV36" s="20"/>
      <c r="OKW36"/>
      <c r="OKX36" s="20"/>
      <c r="OKY36"/>
      <c r="OKZ36" s="20"/>
      <c r="OLA36"/>
      <c r="OLB36" s="20"/>
      <c r="OLC36"/>
      <c r="OLD36" s="20"/>
      <c r="OLE36"/>
      <c r="OLF36" s="20"/>
      <c r="OLG36"/>
      <c r="OLH36" s="20"/>
      <c r="OLI36"/>
      <c r="OLJ36" s="20"/>
      <c r="OLK36"/>
      <c r="OLL36" s="20"/>
      <c r="OLM36"/>
      <c r="OLN36" s="20"/>
      <c r="OLO36"/>
      <c r="OLP36" s="20"/>
      <c r="OLQ36"/>
      <c r="OLR36" s="20"/>
      <c r="OLS36"/>
      <c r="OLT36" s="20"/>
      <c r="OLU36"/>
      <c r="OLV36" s="20"/>
      <c r="OLW36"/>
      <c r="OLX36" s="20"/>
      <c r="OLY36"/>
      <c r="OLZ36" s="20"/>
      <c r="OMA36"/>
      <c r="OMB36" s="20"/>
      <c r="OMC36"/>
      <c r="OMD36" s="20"/>
      <c r="OME36"/>
      <c r="OMF36" s="20"/>
      <c r="OMG36"/>
      <c r="OMH36" s="20"/>
      <c r="OMI36"/>
      <c r="OMJ36" s="20"/>
      <c r="OMK36"/>
      <c r="OML36" s="20"/>
      <c r="OMM36"/>
      <c r="OMN36" s="20"/>
      <c r="OMO36"/>
      <c r="OMP36" s="20"/>
      <c r="OMQ36"/>
      <c r="OMR36" s="20"/>
      <c r="OMS36"/>
      <c r="OMT36" s="20"/>
      <c r="OMU36"/>
      <c r="OMV36" s="20"/>
      <c r="OMW36"/>
      <c r="OMX36" s="20"/>
      <c r="OMY36"/>
      <c r="OMZ36" s="20"/>
      <c r="ONA36"/>
      <c r="ONB36" s="20"/>
      <c r="ONC36"/>
      <c r="OND36" s="20"/>
      <c r="ONE36"/>
      <c r="ONF36" s="20"/>
      <c r="ONG36"/>
      <c r="ONH36" s="20"/>
      <c r="ONI36"/>
      <c r="ONJ36" s="20"/>
      <c r="ONK36"/>
      <c r="ONL36" s="20"/>
      <c r="ONM36"/>
      <c r="ONN36" s="20"/>
      <c r="ONO36"/>
      <c r="ONP36" s="20"/>
      <c r="ONQ36"/>
      <c r="ONR36" s="20"/>
      <c r="ONS36"/>
      <c r="ONT36" s="20"/>
      <c r="ONU36"/>
      <c r="ONV36" s="20"/>
      <c r="ONW36"/>
      <c r="ONX36" s="20"/>
      <c r="ONY36"/>
      <c r="ONZ36" s="20"/>
      <c r="OOA36"/>
      <c r="OOB36" s="20"/>
      <c r="OOC36"/>
      <c r="OOD36" s="20"/>
      <c r="OOE36"/>
      <c r="OOF36" s="20"/>
      <c r="OOG36"/>
      <c r="OOH36" s="20"/>
      <c r="OOI36"/>
      <c r="OOJ36" s="20"/>
      <c r="OOK36"/>
      <c r="OOL36" s="20"/>
      <c r="OOM36"/>
      <c r="OON36" s="20"/>
      <c r="OOO36"/>
      <c r="OOP36" s="20"/>
      <c r="OOQ36"/>
      <c r="OOR36" s="20"/>
      <c r="OOS36"/>
      <c r="OOT36" s="20"/>
      <c r="OOU36"/>
      <c r="OOV36" s="20"/>
      <c r="OOW36"/>
      <c r="OOX36" s="20"/>
      <c r="OOY36"/>
      <c r="OOZ36" s="20"/>
      <c r="OPA36"/>
      <c r="OPB36" s="20"/>
      <c r="OPC36"/>
      <c r="OPD36" s="20"/>
      <c r="OPE36"/>
      <c r="OPF36" s="20"/>
      <c r="OPG36"/>
      <c r="OPH36" s="20"/>
      <c r="OPI36"/>
      <c r="OPJ36" s="20"/>
      <c r="OPK36"/>
      <c r="OPL36" s="20"/>
      <c r="OPM36"/>
      <c r="OPN36" s="20"/>
      <c r="OPO36"/>
      <c r="OPP36" s="20"/>
      <c r="OPQ36"/>
      <c r="OPR36" s="20"/>
      <c r="OPS36"/>
      <c r="OPT36" s="20"/>
      <c r="OPU36"/>
      <c r="OPV36" s="20"/>
      <c r="OPW36"/>
      <c r="OPX36" s="20"/>
      <c r="OPY36"/>
      <c r="OPZ36" s="20"/>
      <c r="OQA36"/>
      <c r="OQB36" s="20"/>
      <c r="OQC36"/>
      <c r="OQD36" s="20"/>
      <c r="OQE36"/>
      <c r="OQF36" s="20"/>
      <c r="OQG36"/>
      <c r="OQH36" s="20"/>
      <c r="OQI36"/>
      <c r="OQJ36" s="20"/>
      <c r="OQK36"/>
      <c r="OQL36" s="20"/>
      <c r="OQM36"/>
      <c r="OQN36" s="20"/>
      <c r="OQO36"/>
      <c r="OQP36" s="20"/>
      <c r="OQQ36"/>
      <c r="OQR36" s="20"/>
      <c r="OQS36"/>
      <c r="OQT36" s="20"/>
      <c r="OQU36"/>
      <c r="OQV36" s="20"/>
      <c r="OQW36"/>
      <c r="OQX36" s="20"/>
      <c r="OQY36"/>
      <c r="OQZ36" s="20"/>
      <c r="ORA36"/>
      <c r="ORB36" s="20"/>
      <c r="ORC36"/>
      <c r="ORD36" s="20"/>
      <c r="ORE36"/>
      <c r="ORF36" s="20"/>
      <c r="ORG36"/>
      <c r="ORH36" s="20"/>
      <c r="ORI36"/>
      <c r="ORJ36" s="20"/>
      <c r="ORK36"/>
      <c r="ORL36" s="20"/>
      <c r="ORM36"/>
      <c r="ORN36" s="20"/>
      <c r="ORO36"/>
      <c r="ORP36" s="20"/>
      <c r="ORQ36"/>
      <c r="ORR36" s="20"/>
      <c r="ORS36"/>
      <c r="ORT36" s="20"/>
      <c r="ORU36"/>
      <c r="ORV36" s="20"/>
      <c r="ORW36"/>
      <c r="ORX36" s="20"/>
      <c r="ORY36"/>
      <c r="ORZ36" s="20"/>
      <c r="OSA36"/>
      <c r="OSB36" s="20"/>
      <c r="OSC36"/>
      <c r="OSD36" s="20"/>
      <c r="OSE36"/>
      <c r="OSF36" s="20"/>
      <c r="OSG36"/>
      <c r="OSH36" s="20"/>
      <c r="OSI36"/>
      <c r="OSJ36" s="20"/>
      <c r="OSK36"/>
      <c r="OSL36" s="20"/>
      <c r="OSM36"/>
      <c r="OSN36" s="20"/>
      <c r="OSO36"/>
      <c r="OSP36" s="20"/>
      <c r="OSQ36"/>
      <c r="OSR36" s="20"/>
      <c r="OSS36"/>
      <c r="OST36" s="20"/>
      <c r="OSU36"/>
      <c r="OSV36" s="20"/>
      <c r="OSW36"/>
      <c r="OSX36" s="20"/>
      <c r="OSY36"/>
      <c r="OSZ36" s="20"/>
      <c r="OTA36"/>
      <c r="OTB36" s="20"/>
      <c r="OTC36"/>
      <c r="OTD36" s="20"/>
      <c r="OTE36"/>
      <c r="OTF36" s="20"/>
      <c r="OTG36"/>
      <c r="OTH36" s="20"/>
      <c r="OTI36"/>
      <c r="OTJ36" s="20"/>
      <c r="OTK36"/>
      <c r="OTL36" s="20"/>
      <c r="OTM36"/>
      <c r="OTN36" s="20"/>
      <c r="OTO36"/>
      <c r="OTP36" s="20"/>
      <c r="OTQ36"/>
      <c r="OTR36" s="20"/>
      <c r="OTS36"/>
      <c r="OTT36" s="20"/>
      <c r="OTU36"/>
      <c r="OTV36" s="20"/>
      <c r="OTW36"/>
      <c r="OTX36" s="20"/>
      <c r="OTY36"/>
      <c r="OTZ36" s="20"/>
      <c r="OUA36"/>
      <c r="OUB36" s="20"/>
      <c r="OUC36"/>
      <c r="OUD36" s="20"/>
      <c r="OUE36"/>
      <c r="OUF36" s="20"/>
      <c r="OUG36"/>
      <c r="OUH36" s="20"/>
      <c r="OUI36"/>
      <c r="OUJ36" s="20"/>
      <c r="OUK36"/>
      <c r="OUL36" s="20"/>
      <c r="OUM36"/>
      <c r="OUN36" s="20"/>
      <c r="OUO36"/>
      <c r="OUP36" s="20"/>
      <c r="OUQ36"/>
      <c r="OUR36" s="20"/>
      <c r="OUS36"/>
      <c r="OUT36" s="20"/>
      <c r="OUU36"/>
      <c r="OUV36" s="20"/>
      <c r="OUW36"/>
      <c r="OUX36" s="20"/>
      <c r="OUY36"/>
      <c r="OUZ36" s="20"/>
      <c r="OVA36"/>
      <c r="OVB36" s="20"/>
      <c r="OVC36"/>
      <c r="OVD36" s="20"/>
      <c r="OVE36"/>
      <c r="OVF36" s="20"/>
      <c r="OVG36"/>
      <c r="OVH36" s="20"/>
      <c r="OVI36"/>
      <c r="OVJ36" s="20"/>
      <c r="OVK36"/>
      <c r="OVL36" s="20"/>
      <c r="OVM36"/>
      <c r="OVN36" s="20"/>
      <c r="OVO36"/>
      <c r="OVP36" s="20"/>
      <c r="OVQ36"/>
      <c r="OVR36" s="20"/>
      <c r="OVS36"/>
      <c r="OVT36" s="20"/>
      <c r="OVU36"/>
      <c r="OVV36" s="20"/>
      <c r="OVW36"/>
      <c r="OVX36" s="20"/>
      <c r="OVY36"/>
      <c r="OVZ36" s="20"/>
      <c r="OWA36"/>
      <c r="OWB36" s="20"/>
      <c r="OWC36"/>
      <c r="OWD36" s="20"/>
      <c r="OWE36"/>
      <c r="OWF36" s="20"/>
      <c r="OWG36"/>
      <c r="OWH36" s="20"/>
      <c r="OWI36"/>
      <c r="OWJ36" s="20"/>
      <c r="OWK36"/>
      <c r="OWL36" s="20"/>
      <c r="OWM36"/>
      <c r="OWN36" s="20"/>
      <c r="OWO36"/>
      <c r="OWP36" s="20"/>
      <c r="OWQ36"/>
      <c r="OWR36" s="20"/>
      <c r="OWS36"/>
      <c r="OWT36" s="20"/>
      <c r="OWU36"/>
      <c r="OWV36" s="20"/>
      <c r="OWW36"/>
      <c r="OWX36" s="20"/>
      <c r="OWY36"/>
      <c r="OWZ36" s="20"/>
      <c r="OXA36"/>
      <c r="OXB36" s="20"/>
      <c r="OXC36"/>
      <c r="OXD36" s="20"/>
      <c r="OXE36"/>
      <c r="OXF36" s="20"/>
      <c r="OXG36"/>
      <c r="OXH36" s="20"/>
      <c r="OXI36"/>
      <c r="OXJ36" s="20"/>
      <c r="OXK36"/>
      <c r="OXL36" s="20"/>
      <c r="OXM36"/>
      <c r="OXN36" s="20"/>
      <c r="OXO36"/>
      <c r="OXP36" s="20"/>
      <c r="OXQ36"/>
      <c r="OXR36" s="20"/>
      <c r="OXS36"/>
      <c r="OXT36" s="20"/>
      <c r="OXU36"/>
      <c r="OXV36" s="20"/>
      <c r="OXW36"/>
      <c r="OXX36" s="20"/>
      <c r="OXY36"/>
      <c r="OXZ36" s="20"/>
      <c r="OYA36"/>
      <c r="OYB36" s="20"/>
      <c r="OYC36"/>
      <c r="OYD36" s="20"/>
      <c r="OYE36"/>
      <c r="OYF36" s="20"/>
      <c r="OYG36"/>
      <c r="OYH36" s="20"/>
      <c r="OYI36"/>
      <c r="OYJ36" s="20"/>
      <c r="OYK36"/>
      <c r="OYL36" s="20"/>
      <c r="OYM36"/>
      <c r="OYN36" s="20"/>
      <c r="OYO36"/>
      <c r="OYP36" s="20"/>
      <c r="OYQ36"/>
      <c r="OYR36" s="20"/>
      <c r="OYS36"/>
      <c r="OYT36" s="20"/>
      <c r="OYU36"/>
      <c r="OYV36" s="20"/>
      <c r="OYW36"/>
      <c r="OYX36" s="20"/>
      <c r="OYY36"/>
      <c r="OYZ36" s="20"/>
      <c r="OZA36"/>
      <c r="OZB36" s="20"/>
      <c r="OZC36"/>
      <c r="OZD36" s="20"/>
      <c r="OZE36"/>
      <c r="OZF36" s="20"/>
      <c r="OZG36"/>
      <c r="OZH36" s="20"/>
      <c r="OZI36"/>
      <c r="OZJ36" s="20"/>
      <c r="OZK36"/>
      <c r="OZL36" s="20"/>
      <c r="OZM36"/>
      <c r="OZN36" s="20"/>
      <c r="OZO36"/>
      <c r="OZP36" s="20"/>
      <c r="OZQ36"/>
      <c r="OZR36" s="20"/>
      <c r="OZS36"/>
      <c r="OZT36" s="20"/>
      <c r="OZU36"/>
      <c r="OZV36" s="20"/>
      <c r="OZW36"/>
      <c r="OZX36" s="20"/>
      <c r="OZY36"/>
      <c r="OZZ36" s="20"/>
      <c r="PAA36"/>
      <c r="PAB36" s="20"/>
      <c r="PAC36"/>
      <c r="PAD36" s="20"/>
      <c r="PAE36"/>
      <c r="PAF36" s="20"/>
      <c r="PAG36"/>
      <c r="PAH36" s="20"/>
      <c r="PAI36"/>
      <c r="PAJ36" s="20"/>
      <c r="PAK36"/>
      <c r="PAL36" s="20"/>
      <c r="PAM36"/>
      <c r="PAN36" s="20"/>
      <c r="PAO36"/>
      <c r="PAP36" s="20"/>
      <c r="PAQ36"/>
      <c r="PAR36" s="20"/>
      <c r="PAS36"/>
      <c r="PAT36" s="20"/>
      <c r="PAU36"/>
      <c r="PAV36" s="20"/>
      <c r="PAW36"/>
      <c r="PAX36" s="20"/>
      <c r="PAY36"/>
      <c r="PAZ36" s="20"/>
      <c r="PBA36"/>
      <c r="PBB36" s="20"/>
      <c r="PBC36"/>
      <c r="PBD36" s="20"/>
      <c r="PBE36"/>
      <c r="PBF36" s="20"/>
      <c r="PBG36"/>
      <c r="PBH36" s="20"/>
      <c r="PBI36"/>
      <c r="PBJ36" s="20"/>
      <c r="PBK36"/>
      <c r="PBL36" s="20"/>
      <c r="PBM36"/>
      <c r="PBN36" s="20"/>
      <c r="PBO36"/>
      <c r="PBP36" s="20"/>
      <c r="PBQ36"/>
      <c r="PBR36" s="20"/>
      <c r="PBS36"/>
      <c r="PBT36" s="20"/>
      <c r="PBU36"/>
      <c r="PBV36" s="20"/>
      <c r="PBW36"/>
      <c r="PBX36" s="20"/>
      <c r="PBY36"/>
      <c r="PBZ36" s="20"/>
      <c r="PCA36"/>
      <c r="PCB36" s="20"/>
      <c r="PCC36"/>
      <c r="PCD36" s="20"/>
      <c r="PCE36"/>
      <c r="PCF36" s="20"/>
      <c r="PCG36"/>
      <c r="PCH36" s="20"/>
      <c r="PCI36"/>
      <c r="PCJ36" s="20"/>
      <c r="PCK36"/>
      <c r="PCL36" s="20"/>
      <c r="PCM36"/>
      <c r="PCN36" s="20"/>
      <c r="PCO36"/>
      <c r="PCP36" s="20"/>
      <c r="PCQ36"/>
      <c r="PCR36" s="20"/>
      <c r="PCS36"/>
      <c r="PCT36" s="20"/>
      <c r="PCU36"/>
      <c r="PCV36" s="20"/>
      <c r="PCW36"/>
      <c r="PCX36" s="20"/>
      <c r="PCY36"/>
      <c r="PCZ36" s="20"/>
      <c r="PDA36"/>
      <c r="PDB36" s="20"/>
      <c r="PDC36"/>
      <c r="PDD36" s="20"/>
      <c r="PDE36"/>
      <c r="PDF36" s="20"/>
      <c r="PDG36"/>
      <c r="PDH36" s="20"/>
      <c r="PDI36"/>
      <c r="PDJ36" s="20"/>
      <c r="PDK36"/>
      <c r="PDL36" s="20"/>
      <c r="PDM36"/>
      <c r="PDN36" s="20"/>
      <c r="PDO36"/>
      <c r="PDP36" s="20"/>
      <c r="PDQ36"/>
      <c r="PDR36" s="20"/>
      <c r="PDS36"/>
      <c r="PDT36" s="20"/>
      <c r="PDU36"/>
      <c r="PDV36" s="20"/>
      <c r="PDW36"/>
      <c r="PDX36" s="20"/>
      <c r="PDY36"/>
      <c r="PDZ36" s="20"/>
      <c r="PEA36"/>
      <c r="PEB36" s="20"/>
      <c r="PEC36"/>
      <c r="PED36" s="20"/>
      <c r="PEE36"/>
      <c r="PEF36" s="20"/>
      <c r="PEG36"/>
      <c r="PEH36" s="20"/>
      <c r="PEI36"/>
      <c r="PEJ36" s="20"/>
      <c r="PEK36"/>
      <c r="PEL36" s="20"/>
      <c r="PEM36"/>
      <c r="PEN36" s="20"/>
      <c r="PEO36"/>
      <c r="PEP36" s="20"/>
      <c r="PEQ36"/>
      <c r="PER36" s="20"/>
      <c r="PES36"/>
      <c r="PET36" s="20"/>
      <c r="PEU36"/>
      <c r="PEV36" s="20"/>
      <c r="PEW36"/>
      <c r="PEX36" s="20"/>
      <c r="PEY36"/>
      <c r="PEZ36" s="20"/>
      <c r="PFA36"/>
      <c r="PFB36" s="20"/>
      <c r="PFC36"/>
      <c r="PFD36" s="20"/>
      <c r="PFE36"/>
      <c r="PFF36" s="20"/>
      <c r="PFG36"/>
      <c r="PFH36" s="20"/>
      <c r="PFI36"/>
      <c r="PFJ36" s="20"/>
      <c r="PFK36"/>
      <c r="PFL36" s="20"/>
      <c r="PFM36"/>
      <c r="PFN36" s="20"/>
      <c r="PFO36"/>
      <c r="PFP36" s="20"/>
      <c r="PFQ36"/>
      <c r="PFR36" s="20"/>
      <c r="PFS36"/>
      <c r="PFT36" s="20"/>
      <c r="PFU36"/>
      <c r="PFV36" s="20"/>
      <c r="PFW36"/>
      <c r="PFX36" s="20"/>
      <c r="PFY36"/>
      <c r="PFZ36" s="20"/>
      <c r="PGA36"/>
      <c r="PGB36" s="20"/>
      <c r="PGC36"/>
      <c r="PGD36" s="20"/>
      <c r="PGE36"/>
      <c r="PGF36" s="20"/>
      <c r="PGG36"/>
      <c r="PGH36" s="20"/>
      <c r="PGI36"/>
      <c r="PGJ36" s="20"/>
      <c r="PGK36"/>
      <c r="PGL36" s="20"/>
      <c r="PGM36"/>
      <c r="PGN36" s="20"/>
      <c r="PGO36"/>
      <c r="PGP36" s="20"/>
      <c r="PGQ36"/>
      <c r="PGR36" s="20"/>
      <c r="PGS36"/>
      <c r="PGT36" s="20"/>
      <c r="PGU36"/>
      <c r="PGV36" s="20"/>
      <c r="PGW36"/>
      <c r="PGX36" s="20"/>
      <c r="PGY36"/>
      <c r="PGZ36" s="20"/>
      <c r="PHA36"/>
      <c r="PHB36" s="20"/>
      <c r="PHC36"/>
      <c r="PHD36" s="20"/>
      <c r="PHE36"/>
      <c r="PHF36" s="20"/>
      <c r="PHG36"/>
      <c r="PHH36" s="20"/>
      <c r="PHI36"/>
      <c r="PHJ36" s="20"/>
      <c r="PHK36"/>
      <c r="PHL36" s="20"/>
      <c r="PHM36"/>
      <c r="PHN36" s="20"/>
      <c r="PHO36"/>
      <c r="PHP36" s="20"/>
      <c r="PHQ36"/>
      <c r="PHR36" s="20"/>
      <c r="PHS36"/>
      <c r="PHT36" s="20"/>
      <c r="PHU36"/>
      <c r="PHV36" s="20"/>
      <c r="PHW36"/>
      <c r="PHX36" s="20"/>
      <c r="PHY36"/>
      <c r="PHZ36" s="20"/>
      <c r="PIA36"/>
      <c r="PIB36" s="20"/>
      <c r="PIC36"/>
      <c r="PID36" s="20"/>
      <c r="PIE36"/>
      <c r="PIF36" s="20"/>
      <c r="PIG36"/>
      <c r="PIH36" s="20"/>
      <c r="PII36"/>
      <c r="PIJ36" s="20"/>
      <c r="PIK36"/>
      <c r="PIL36" s="20"/>
      <c r="PIM36"/>
      <c r="PIN36" s="20"/>
      <c r="PIO36"/>
      <c r="PIP36" s="20"/>
      <c r="PIQ36"/>
      <c r="PIR36" s="20"/>
      <c r="PIS36"/>
      <c r="PIT36" s="20"/>
      <c r="PIU36"/>
      <c r="PIV36" s="20"/>
      <c r="PIW36"/>
      <c r="PIX36" s="20"/>
      <c r="PIY36"/>
      <c r="PIZ36" s="20"/>
      <c r="PJA36"/>
      <c r="PJB36" s="20"/>
      <c r="PJC36"/>
      <c r="PJD36" s="20"/>
      <c r="PJE36"/>
      <c r="PJF36" s="20"/>
      <c r="PJG36"/>
      <c r="PJH36" s="20"/>
      <c r="PJI36"/>
      <c r="PJJ36" s="20"/>
      <c r="PJK36"/>
      <c r="PJL36" s="20"/>
      <c r="PJM36"/>
      <c r="PJN36" s="20"/>
      <c r="PJO36"/>
      <c r="PJP36" s="20"/>
      <c r="PJQ36"/>
      <c r="PJR36" s="20"/>
      <c r="PJS36"/>
      <c r="PJT36" s="20"/>
      <c r="PJU36"/>
      <c r="PJV36" s="20"/>
      <c r="PJW36"/>
      <c r="PJX36" s="20"/>
      <c r="PJY36"/>
      <c r="PJZ36" s="20"/>
      <c r="PKA36"/>
      <c r="PKB36" s="20"/>
      <c r="PKC36"/>
      <c r="PKD36" s="20"/>
      <c r="PKE36"/>
      <c r="PKF36" s="20"/>
      <c r="PKG36"/>
      <c r="PKH36" s="20"/>
      <c r="PKI36"/>
      <c r="PKJ36" s="20"/>
      <c r="PKK36"/>
      <c r="PKL36" s="20"/>
      <c r="PKM36"/>
      <c r="PKN36" s="20"/>
      <c r="PKO36"/>
      <c r="PKP36" s="20"/>
      <c r="PKQ36"/>
      <c r="PKR36" s="20"/>
      <c r="PKS36"/>
      <c r="PKT36" s="20"/>
      <c r="PKU36"/>
      <c r="PKV36" s="20"/>
      <c r="PKW36"/>
      <c r="PKX36" s="20"/>
      <c r="PKY36"/>
      <c r="PKZ36" s="20"/>
      <c r="PLA36"/>
      <c r="PLB36" s="20"/>
      <c r="PLC36"/>
      <c r="PLD36" s="20"/>
      <c r="PLE36"/>
      <c r="PLF36" s="20"/>
      <c r="PLG36"/>
      <c r="PLH36" s="20"/>
      <c r="PLI36"/>
      <c r="PLJ36" s="20"/>
      <c r="PLK36"/>
      <c r="PLL36" s="20"/>
      <c r="PLM36"/>
      <c r="PLN36" s="20"/>
      <c r="PLO36"/>
      <c r="PLP36" s="20"/>
      <c r="PLQ36"/>
      <c r="PLR36" s="20"/>
      <c r="PLS36"/>
      <c r="PLT36" s="20"/>
      <c r="PLU36"/>
      <c r="PLV36" s="20"/>
      <c r="PLW36"/>
      <c r="PLX36" s="20"/>
      <c r="PLY36"/>
      <c r="PLZ36" s="20"/>
      <c r="PMA36"/>
      <c r="PMB36" s="20"/>
      <c r="PMC36"/>
      <c r="PMD36" s="20"/>
      <c r="PME36"/>
      <c r="PMF36" s="20"/>
      <c r="PMG36"/>
      <c r="PMH36" s="20"/>
      <c r="PMI36"/>
      <c r="PMJ36" s="20"/>
      <c r="PMK36"/>
      <c r="PML36" s="20"/>
      <c r="PMM36"/>
      <c r="PMN36" s="20"/>
      <c r="PMO36"/>
      <c r="PMP36" s="20"/>
      <c r="PMQ36"/>
      <c r="PMR36" s="20"/>
      <c r="PMS36"/>
      <c r="PMT36" s="20"/>
      <c r="PMU36"/>
      <c r="PMV36" s="20"/>
      <c r="PMW36"/>
      <c r="PMX36" s="20"/>
      <c r="PMY36"/>
      <c r="PMZ36" s="20"/>
      <c r="PNA36"/>
      <c r="PNB36" s="20"/>
      <c r="PNC36"/>
      <c r="PND36" s="20"/>
      <c r="PNE36"/>
      <c r="PNF36" s="20"/>
      <c r="PNG36"/>
      <c r="PNH36" s="20"/>
      <c r="PNI36"/>
      <c r="PNJ36" s="20"/>
      <c r="PNK36"/>
      <c r="PNL36" s="20"/>
      <c r="PNM36"/>
      <c r="PNN36" s="20"/>
      <c r="PNO36"/>
      <c r="PNP36" s="20"/>
      <c r="PNQ36"/>
      <c r="PNR36" s="20"/>
      <c r="PNS36"/>
      <c r="PNT36" s="20"/>
      <c r="PNU36"/>
      <c r="PNV36" s="20"/>
      <c r="PNW36"/>
      <c r="PNX36" s="20"/>
      <c r="PNY36"/>
      <c r="PNZ36" s="20"/>
      <c r="POA36"/>
      <c r="POB36" s="20"/>
      <c r="POC36"/>
      <c r="POD36" s="20"/>
      <c r="POE36"/>
      <c r="POF36" s="20"/>
      <c r="POG36"/>
      <c r="POH36" s="20"/>
      <c r="POI36"/>
      <c r="POJ36" s="20"/>
      <c r="POK36"/>
      <c r="POL36" s="20"/>
      <c r="POM36"/>
      <c r="PON36" s="20"/>
      <c r="POO36"/>
      <c r="POP36" s="20"/>
      <c r="POQ36"/>
      <c r="POR36" s="20"/>
      <c r="POS36"/>
      <c r="POT36" s="20"/>
      <c r="POU36"/>
      <c r="POV36" s="20"/>
      <c r="POW36"/>
      <c r="POX36" s="20"/>
      <c r="POY36"/>
      <c r="POZ36" s="20"/>
      <c r="PPA36"/>
      <c r="PPB36" s="20"/>
      <c r="PPC36"/>
      <c r="PPD36" s="20"/>
      <c r="PPE36"/>
      <c r="PPF36" s="20"/>
      <c r="PPG36"/>
      <c r="PPH36" s="20"/>
      <c r="PPI36"/>
      <c r="PPJ36" s="20"/>
      <c r="PPK36"/>
      <c r="PPL36" s="20"/>
      <c r="PPM36"/>
      <c r="PPN36" s="20"/>
      <c r="PPO36"/>
      <c r="PPP36" s="20"/>
      <c r="PPQ36"/>
      <c r="PPR36" s="20"/>
      <c r="PPS36"/>
      <c r="PPT36" s="20"/>
      <c r="PPU36"/>
      <c r="PPV36" s="20"/>
      <c r="PPW36"/>
      <c r="PPX36" s="20"/>
      <c r="PPY36"/>
      <c r="PPZ36" s="20"/>
      <c r="PQA36"/>
      <c r="PQB36" s="20"/>
      <c r="PQC36"/>
      <c r="PQD36" s="20"/>
      <c r="PQE36"/>
      <c r="PQF36" s="20"/>
      <c r="PQG36"/>
      <c r="PQH36" s="20"/>
      <c r="PQI36"/>
      <c r="PQJ36" s="20"/>
      <c r="PQK36"/>
      <c r="PQL36" s="20"/>
      <c r="PQM36"/>
      <c r="PQN36" s="20"/>
      <c r="PQO36"/>
      <c r="PQP36" s="20"/>
      <c r="PQQ36"/>
      <c r="PQR36" s="20"/>
      <c r="PQS36"/>
      <c r="PQT36" s="20"/>
      <c r="PQU36"/>
      <c r="PQV36" s="20"/>
      <c r="PQW36"/>
      <c r="PQX36" s="20"/>
      <c r="PQY36"/>
      <c r="PQZ36" s="20"/>
      <c r="PRA36"/>
      <c r="PRB36" s="20"/>
      <c r="PRC36"/>
      <c r="PRD36" s="20"/>
      <c r="PRE36"/>
      <c r="PRF36" s="20"/>
      <c r="PRG36"/>
      <c r="PRH36" s="20"/>
      <c r="PRI36"/>
      <c r="PRJ36" s="20"/>
      <c r="PRK36"/>
      <c r="PRL36" s="20"/>
      <c r="PRM36"/>
      <c r="PRN36" s="20"/>
      <c r="PRO36"/>
      <c r="PRP36" s="20"/>
      <c r="PRQ36"/>
      <c r="PRR36" s="20"/>
      <c r="PRS36"/>
      <c r="PRT36" s="20"/>
      <c r="PRU36"/>
      <c r="PRV36" s="20"/>
      <c r="PRW36"/>
      <c r="PRX36" s="20"/>
      <c r="PRY36"/>
      <c r="PRZ36" s="20"/>
      <c r="PSA36"/>
      <c r="PSB36" s="20"/>
      <c r="PSC36"/>
      <c r="PSD36" s="20"/>
      <c r="PSE36"/>
      <c r="PSF36" s="20"/>
      <c r="PSG36"/>
      <c r="PSH36" s="20"/>
      <c r="PSI36"/>
      <c r="PSJ36" s="20"/>
      <c r="PSK36"/>
      <c r="PSL36" s="20"/>
      <c r="PSM36"/>
      <c r="PSN36" s="20"/>
      <c r="PSO36"/>
      <c r="PSP36" s="20"/>
      <c r="PSQ36"/>
      <c r="PSR36" s="20"/>
      <c r="PSS36"/>
      <c r="PST36" s="20"/>
      <c r="PSU36"/>
      <c r="PSV36" s="20"/>
      <c r="PSW36"/>
      <c r="PSX36" s="20"/>
      <c r="PSY36"/>
      <c r="PSZ36" s="20"/>
      <c r="PTA36"/>
      <c r="PTB36" s="20"/>
      <c r="PTC36"/>
      <c r="PTD36" s="20"/>
      <c r="PTE36"/>
      <c r="PTF36" s="20"/>
      <c r="PTG36"/>
      <c r="PTH36" s="20"/>
      <c r="PTI36"/>
      <c r="PTJ36" s="20"/>
      <c r="PTK36"/>
      <c r="PTL36" s="20"/>
      <c r="PTM36"/>
      <c r="PTN36" s="20"/>
      <c r="PTO36"/>
      <c r="PTP36" s="20"/>
      <c r="PTQ36"/>
      <c r="PTR36" s="20"/>
      <c r="PTS36"/>
      <c r="PTT36" s="20"/>
      <c r="PTU36"/>
      <c r="PTV36" s="20"/>
      <c r="PTW36"/>
      <c r="PTX36" s="20"/>
      <c r="PTY36"/>
      <c r="PTZ36" s="20"/>
      <c r="PUA36"/>
      <c r="PUB36" s="20"/>
      <c r="PUC36"/>
      <c r="PUD36" s="20"/>
      <c r="PUE36"/>
      <c r="PUF36" s="20"/>
      <c r="PUG36"/>
      <c r="PUH36" s="20"/>
      <c r="PUI36"/>
      <c r="PUJ36" s="20"/>
      <c r="PUK36"/>
      <c r="PUL36" s="20"/>
      <c r="PUM36"/>
      <c r="PUN36" s="20"/>
      <c r="PUO36"/>
      <c r="PUP36" s="20"/>
      <c r="PUQ36"/>
      <c r="PUR36" s="20"/>
      <c r="PUS36"/>
      <c r="PUT36" s="20"/>
      <c r="PUU36"/>
      <c r="PUV36" s="20"/>
      <c r="PUW36"/>
      <c r="PUX36" s="20"/>
      <c r="PUY36"/>
      <c r="PUZ36" s="20"/>
      <c r="PVA36"/>
      <c r="PVB36" s="20"/>
      <c r="PVC36"/>
      <c r="PVD36" s="20"/>
      <c r="PVE36"/>
      <c r="PVF36" s="20"/>
      <c r="PVG36"/>
      <c r="PVH36" s="20"/>
      <c r="PVI36"/>
      <c r="PVJ36" s="20"/>
      <c r="PVK36"/>
      <c r="PVL36" s="20"/>
      <c r="PVM36"/>
      <c r="PVN36" s="20"/>
      <c r="PVO36"/>
      <c r="PVP36" s="20"/>
      <c r="PVQ36"/>
      <c r="PVR36" s="20"/>
      <c r="PVS36"/>
      <c r="PVT36" s="20"/>
      <c r="PVU36"/>
      <c r="PVV36" s="20"/>
      <c r="PVW36"/>
      <c r="PVX36" s="20"/>
      <c r="PVY36"/>
      <c r="PVZ36" s="20"/>
      <c r="PWA36"/>
      <c r="PWB36" s="20"/>
      <c r="PWC36"/>
      <c r="PWD36" s="20"/>
      <c r="PWE36"/>
      <c r="PWF36" s="20"/>
      <c r="PWG36"/>
      <c r="PWH36" s="20"/>
      <c r="PWI36"/>
      <c r="PWJ36" s="20"/>
      <c r="PWK36"/>
      <c r="PWL36" s="20"/>
      <c r="PWM36"/>
      <c r="PWN36" s="20"/>
      <c r="PWO36"/>
      <c r="PWP36" s="20"/>
      <c r="PWQ36"/>
      <c r="PWR36" s="20"/>
      <c r="PWS36"/>
      <c r="PWT36" s="20"/>
      <c r="PWU36"/>
      <c r="PWV36" s="20"/>
      <c r="PWW36"/>
      <c r="PWX36" s="20"/>
      <c r="PWY36"/>
      <c r="PWZ36" s="20"/>
      <c r="PXA36"/>
      <c r="PXB36" s="20"/>
      <c r="PXC36"/>
      <c r="PXD36" s="20"/>
      <c r="PXE36"/>
      <c r="PXF36" s="20"/>
      <c r="PXG36"/>
      <c r="PXH36" s="20"/>
      <c r="PXI36"/>
      <c r="PXJ36" s="20"/>
      <c r="PXK36"/>
      <c r="PXL36" s="20"/>
      <c r="PXM36"/>
      <c r="PXN36" s="20"/>
      <c r="PXO36"/>
      <c r="PXP36" s="20"/>
      <c r="PXQ36"/>
      <c r="PXR36" s="20"/>
      <c r="PXS36"/>
      <c r="PXT36" s="20"/>
      <c r="PXU36"/>
      <c r="PXV36" s="20"/>
      <c r="PXW36"/>
      <c r="PXX36" s="20"/>
      <c r="PXY36"/>
      <c r="PXZ36" s="20"/>
      <c r="PYA36"/>
      <c r="PYB36" s="20"/>
      <c r="PYC36"/>
      <c r="PYD36" s="20"/>
      <c r="PYE36"/>
      <c r="PYF36" s="20"/>
      <c r="PYG36"/>
      <c r="PYH36" s="20"/>
      <c r="PYI36"/>
      <c r="PYJ36" s="20"/>
      <c r="PYK36"/>
      <c r="PYL36" s="20"/>
      <c r="PYM36"/>
      <c r="PYN36" s="20"/>
      <c r="PYO36"/>
      <c r="PYP36" s="20"/>
      <c r="PYQ36"/>
      <c r="PYR36" s="20"/>
      <c r="PYS36"/>
      <c r="PYT36" s="20"/>
      <c r="PYU36"/>
      <c r="PYV36" s="20"/>
      <c r="PYW36"/>
      <c r="PYX36" s="20"/>
      <c r="PYY36"/>
      <c r="PYZ36" s="20"/>
      <c r="PZA36"/>
      <c r="PZB36" s="20"/>
      <c r="PZC36"/>
      <c r="PZD36" s="20"/>
      <c r="PZE36"/>
      <c r="PZF36" s="20"/>
      <c r="PZG36"/>
      <c r="PZH36" s="20"/>
      <c r="PZI36"/>
      <c r="PZJ36" s="20"/>
      <c r="PZK36"/>
      <c r="PZL36" s="20"/>
      <c r="PZM36"/>
      <c r="PZN36" s="20"/>
      <c r="PZO36"/>
      <c r="PZP36" s="20"/>
      <c r="PZQ36"/>
      <c r="PZR36" s="20"/>
      <c r="PZS36"/>
      <c r="PZT36" s="20"/>
      <c r="PZU36"/>
      <c r="PZV36" s="20"/>
      <c r="PZW36"/>
      <c r="PZX36" s="20"/>
      <c r="PZY36"/>
      <c r="PZZ36" s="20"/>
      <c r="QAA36"/>
      <c r="QAB36" s="20"/>
      <c r="QAC36"/>
      <c r="QAD36" s="20"/>
      <c r="QAE36"/>
      <c r="QAF36" s="20"/>
      <c r="QAG36"/>
      <c r="QAH36" s="20"/>
      <c r="QAI36"/>
      <c r="QAJ36" s="20"/>
      <c r="QAK36"/>
      <c r="QAL36" s="20"/>
      <c r="QAM36"/>
      <c r="QAN36" s="20"/>
      <c r="QAO36"/>
      <c r="QAP36" s="20"/>
      <c r="QAQ36"/>
      <c r="QAR36" s="20"/>
      <c r="QAS36"/>
      <c r="QAT36" s="20"/>
      <c r="QAU36"/>
      <c r="QAV36" s="20"/>
      <c r="QAW36"/>
      <c r="QAX36" s="20"/>
      <c r="QAY36"/>
      <c r="QAZ36" s="20"/>
      <c r="QBA36"/>
      <c r="QBB36" s="20"/>
      <c r="QBC36"/>
      <c r="QBD36" s="20"/>
      <c r="QBE36"/>
      <c r="QBF36" s="20"/>
      <c r="QBG36"/>
      <c r="QBH36" s="20"/>
      <c r="QBI36"/>
      <c r="QBJ36" s="20"/>
      <c r="QBK36"/>
      <c r="QBL36" s="20"/>
      <c r="QBM36"/>
      <c r="QBN36" s="20"/>
      <c r="QBO36"/>
      <c r="QBP36" s="20"/>
      <c r="QBQ36"/>
      <c r="QBR36" s="20"/>
      <c r="QBS36"/>
      <c r="QBT36" s="20"/>
      <c r="QBU36"/>
      <c r="QBV36" s="20"/>
      <c r="QBW36"/>
      <c r="QBX36" s="20"/>
      <c r="QBY36"/>
      <c r="QBZ36" s="20"/>
      <c r="QCA36"/>
      <c r="QCB36" s="20"/>
      <c r="QCC36"/>
      <c r="QCD36" s="20"/>
      <c r="QCE36"/>
      <c r="QCF36" s="20"/>
      <c r="QCG36"/>
      <c r="QCH36" s="20"/>
      <c r="QCI36"/>
      <c r="QCJ36" s="20"/>
      <c r="QCK36"/>
      <c r="QCL36" s="20"/>
      <c r="QCM36"/>
      <c r="QCN36" s="20"/>
      <c r="QCO36"/>
      <c r="QCP36" s="20"/>
      <c r="QCQ36"/>
      <c r="QCR36" s="20"/>
      <c r="QCS36"/>
      <c r="QCT36" s="20"/>
      <c r="QCU36"/>
      <c r="QCV36" s="20"/>
      <c r="QCW36"/>
      <c r="QCX36" s="20"/>
      <c r="QCY36"/>
      <c r="QCZ36" s="20"/>
      <c r="QDA36"/>
      <c r="QDB36" s="20"/>
      <c r="QDC36"/>
      <c r="QDD36" s="20"/>
      <c r="QDE36"/>
      <c r="QDF36" s="20"/>
      <c r="QDG36"/>
      <c r="QDH36" s="20"/>
      <c r="QDI36"/>
      <c r="QDJ36" s="20"/>
      <c r="QDK36"/>
      <c r="QDL36" s="20"/>
      <c r="QDM36"/>
      <c r="QDN36" s="20"/>
      <c r="QDO36"/>
      <c r="QDP36" s="20"/>
      <c r="QDQ36"/>
      <c r="QDR36" s="20"/>
      <c r="QDS36"/>
      <c r="QDT36" s="20"/>
      <c r="QDU36"/>
      <c r="QDV36" s="20"/>
      <c r="QDW36"/>
      <c r="QDX36" s="20"/>
      <c r="QDY36"/>
      <c r="QDZ36" s="20"/>
      <c r="QEA36"/>
      <c r="QEB36" s="20"/>
      <c r="QEC36"/>
      <c r="QED36" s="20"/>
      <c r="QEE36"/>
      <c r="QEF36" s="20"/>
      <c r="QEG36"/>
      <c r="QEH36" s="20"/>
      <c r="QEI36"/>
      <c r="QEJ36" s="20"/>
      <c r="QEK36"/>
      <c r="QEL36" s="20"/>
      <c r="QEM36"/>
      <c r="QEN36" s="20"/>
      <c r="QEO36"/>
      <c r="QEP36" s="20"/>
      <c r="QEQ36"/>
      <c r="QER36" s="20"/>
      <c r="QES36"/>
      <c r="QET36" s="20"/>
      <c r="QEU36"/>
      <c r="QEV36" s="20"/>
      <c r="QEW36"/>
      <c r="QEX36" s="20"/>
      <c r="QEY36"/>
      <c r="QEZ36" s="20"/>
      <c r="QFA36"/>
      <c r="QFB36" s="20"/>
      <c r="QFC36"/>
      <c r="QFD36" s="20"/>
      <c r="QFE36"/>
      <c r="QFF36" s="20"/>
      <c r="QFG36"/>
      <c r="QFH36" s="20"/>
      <c r="QFI36"/>
      <c r="QFJ36" s="20"/>
      <c r="QFK36"/>
      <c r="QFL36" s="20"/>
      <c r="QFM36"/>
      <c r="QFN36" s="20"/>
      <c r="QFO36"/>
      <c r="QFP36" s="20"/>
      <c r="QFQ36"/>
      <c r="QFR36" s="20"/>
      <c r="QFS36"/>
      <c r="QFT36" s="20"/>
      <c r="QFU36"/>
      <c r="QFV36" s="20"/>
      <c r="QFW36"/>
      <c r="QFX36" s="20"/>
      <c r="QFY36"/>
      <c r="QFZ36" s="20"/>
      <c r="QGA36"/>
      <c r="QGB36" s="20"/>
      <c r="QGC36"/>
      <c r="QGD36" s="20"/>
      <c r="QGE36"/>
      <c r="QGF36" s="20"/>
      <c r="QGG36"/>
      <c r="QGH36" s="20"/>
      <c r="QGI36"/>
      <c r="QGJ36" s="20"/>
      <c r="QGK36"/>
      <c r="QGL36" s="20"/>
      <c r="QGM36"/>
      <c r="QGN36" s="20"/>
      <c r="QGO36"/>
      <c r="QGP36" s="20"/>
      <c r="QGQ36"/>
      <c r="QGR36" s="20"/>
      <c r="QGS36"/>
      <c r="QGT36" s="20"/>
      <c r="QGU36"/>
      <c r="QGV36" s="20"/>
      <c r="QGW36"/>
      <c r="QGX36" s="20"/>
      <c r="QGY36"/>
      <c r="QGZ36" s="20"/>
      <c r="QHA36"/>
      <c r="QHB36" s="20"/>
      <c r="QHC36"/>
      <c r="QHD36" s="20"/>
      <c r="QHE36"/>
      <c r="QHF36" s="20"/>
      <c r="QHG36"/>
      <c r="QHH36" s="20"/>
      <c r="QHI36"/>
      <c r="QHJ36" s="20"/>
      <c r="QHK36"/>
      <c r="QHL36" s="20"/>
      <c r="QHM36"/>
      <c r="QHN36" s="20"/>
      <c r="QHO36"/>
      <c r="QHP36" s="20"/>
      <c r="QHQ36"/>
      <c r="QHR36" s="20"/>
      <c r="QHS36"/>
      <c r="QHT36" s="20"/>
      <c r="QHU36"/>
      <c r="QHV36" s="20"/>
      <c r="QHW36"/>
      <c r="QHX36" s="20"/>
      <c r="QHY36"/>
      <c r="QHZ36" s="20"/>
      <c r="QIA36"/>
      <c r="QIB36" s="20"/>
      <c r="QIC36"/>
      <c r="QID36" s="20"/>
      <c r="QIE36"/>
      <c r="QIF36" s="20"/>
      <c r="QIG36"/>
      <c r="QIH36" s="20"/>
      <c r="QII36"/>
      <c r="QIJ36" s="20"/>
      <c r="QIK36"/>
      <c r="QIL36" s="20"/>
      <c r="QIM36"/>
      <c r="QIN36" s="20"/>
      <c r="QIO36"/>
      <c r="QIP36" s="20"/>
      <c r="QIQ36"/>
      <c r="QIR36" s="20"/>
      <c r="QIS36"/>
      <c r="QIT36" s="20"/>
      <c r="QIU36"/>
      <c r="QIV36" s="20"/>
      <c r="QIW36"/>
      <c r="QIX36" s="20"/>
      <c r="QIY36"/>
      <c r="QIZ36" s="20"/>
      <c r="QJA36"/>
      <c r="QJB36" s="20"/>
      <c r="QJC36"/>
      <c r="QJD36" s="20"/>
      <c r="QJE36"/>
      <c r="QJF36" s="20"/>
      <c r="QJG36"/>
      <c r="QJH36" s="20"/>
      <c r="QJI36"/>
      <c r="QJJ36" s="20"/>
      <c r="QJK36"/>
      <c r="QJL36" s="20"/>
      <c r="QJM36"/>
      <c r="QJN36" s="20"/>
      <c r="QJO36"/>
      <c r="QJP36" s="20"/>
      <c r="QJQ36"/>
      <c r="QJR36" s="20"/>
      <c r="QJS36"/>
      <c r="QJT36" s="20"/>
      <c r="QJU36"/>
      <c r="QJV36" s="20"/>
      <c r="QJW36"/>
      <c r="QJX36" s="20"/>
      <c r="QJY36"/>
      <c r="QJZ36" s="20"/>
      <c r="QKA36"/>
      <c r="QKB36" s="20"/>
      <c r="QKC36"/>
      <c r="QKD36" s="20"/>
      <c r="QKE36"/>
      <c r="QKF36" s="20"/>
      <c r="QKG36"/>
      <c r="QKH36" s="20"/>
      <c r="QKI36"/>
      <c r="QKJ36" s="20"/>
      <c r="QKK36"/>
      <c r="QKL36" s="20"/>
      <c r="QKM36"/>
      <c r="QKN36" s="20"/>
      <c r="QKO36"/>
      <c r="QKP36" s="20"/>
      <c r="QKQ36"/>
      <c r="QKR36" s="20"/>
      <c r="QKS36"/>
      <c r="QKT36" s="20"/>
      <c r="QKU36"/>
      <c r="QKV36" s="20"/>
      <c r="QKW36"/>
      <c r="QKX36" s="20"/>
      <c r="QKY36"/>
      <c r="QKZ36" s="20"/>
      <c r="QLA36"/>
      <c r="QLB36" s="20"/>
      <c r="QLC36"/>
      <c r="QLD36" s="20"/>
      <c r="QLE36"/>
      <c r="QLF36" s="20"/>
      <c r="QLG36"/>
      <c r="QLH36" s="20"/>
      <c r="QLI36"/>
      <c r="QLJ36" s="20"/>
      <c r="QLK36"/>
      <c r="QLL36" s="20"/>
      <c r="QLM36"/>
      <c r="QLN36" s="20"/>
      <c r="QLO36"/>
      <c r="QLP36" s="20"/>
      <c r="QLQ36"/>
      <c r="QLR36" s="20"/>
      <c r="QLS36"/>
      <c r="QLT36" s="20"/>
      <c r="QLU36"/>
      <c r="QLV36" s="20"/>
      <c r="QLW36"/>
      <c r="QLX36" s="20"/>
      <c r="QLY36"/>
      <c r="QLZ36" s="20"/>
      <c r="QMA36"/>
      <c r="QMB36" s="20"/>
      <c r="QMC36"/>
      <c r="QMD36" s="20"/>
      <c r="QME36"/>
      <c r="QMF36" s="20"/>
      <c r="QMG36"/>
      <c r="QMH36" s="20"/>
      <c r="QMI36"/>
      <c r="QMJ36" s="20"/>
      <c r="QMK36"/>
      <c r="QML36" s="20"/>
      <c r="QMM36"/>
      <c r="QMN36" s="20"/>
      <c r="QMO36"/>
      <c r="QMP36" s="20"/>
      <c r="QMQ36"/>
      <c r="QMR36" s="20"/>
      <c r="QMS36"/>
      <c r="QMT36" s="20"/>
      <c r="QMU36"/>
      <c r="QMV36" s="20"/>
      <c r="QMW36"/>
      <c r="QMX36" s="20"/>
      <c r="QMY36"/>
      <c r="QMZ36" s="20"/>
      <c r="QNA36"/>
      <c r="QNB36" s="20"/>
      <c r="QNC36"/>
      <c r="QND36" s="20"/>
      <c r="QNE36"/>
      <c r="QNF36" s="20"/>
      <c r="QNG36"/>
      <c r="QNH36" s="20"/>
      <c r="QNI36"/>
      <c r="QNJ36" s="20"/>
      <c r="QNK36"/>
      <c r="QNL36" s="20"/>
      <c r="QNM36"/>
      <c r="QNN36" s="20"/>
      <c r="QNO36"/>
      <c r="QNP36" s="20"/>
      <c r="QNQ36"/>
      <c r="QNR36" s="20"/>
      <c r="QNS36"/>
      <c r="QNT36" s="20"/>
      <c r="QNU36"/>
      <c r="QNV36" s="20"/>
      <c r="QNW36"/>
      <c r="QNX36" s="20"/>
      <c r="QNY36"/>
      <c r="QNZ36" s="20"/>
      <c r="QOA36"/>
      <c r="QOB36" s="20"/>
      <c r="QOC36"/>
      <c r="QOD36" s="20"/>
      <c r="QOE36"/>
      <c r="QOF36" s="20"/>
      <c r="QOG36"/>
      <c r="QOH36" s="20"/>
      <c r="QOI36"/>
      <c r="QOJ36" s="20"/>
      <c r="QOK36"/>
      <c r="QOL36" s="20"/>
      <c r="QOM36"/>
      <c r="QON36" s="20"/>
      <c r="QOO36"/>
      <c r="QOP36" s="20"/>
      <c r="QOQ36"/>
      <c r="QOR36" s="20"/>
      <c r="QOS36"/>
      <c r="QOT36" s="20"/>
      <c r="QOU36"/>
      <c r="QOV36" s="20"/>
      <c r="QOW36"/>
      <c r="QOX36" s="20"/>
      <c r="QOY36"/>
      <c r="QOZ36" s="20"/>
      <c r="QPA36"/>
      <c r="QPB36" s="20"/>
      <c r="QPC36"/>
      <c r="QPD36" s="20"/>
      <c r="QPE36"/>
      <c r="QPF36" s="20"/>
      <c r="QPG36"/>
      <c r="QPH36" s="20"/>
      <c r="QPI36"/>
      <c r="QPJ36" s="20"/>
      <c r="QPK36"/>
      <c r="QPL36" s="20"/>
      <c r="QPM36"/>
      <c r="QPN36" s="20"/>
      <c r="QPO36"/>
      <c r="QPP36" s="20"/>
      <c r="QPQ36"/>
      <c r="QPR36" s="20"/>
      <c r="QPS36"/>
      <c r="QPT36" s="20"/>
      <c r="QPU36"/>
      <c r="QPV36" s="20"/>
      <c r="QPW36"/>
      <c r="QPX36" s="20"/>
      <c r="QPY36"/>
      <c r="QPZ36" s="20"/>
      <c r="QQA36"/>
      <c r="QQB36" s="20"/>
      <c r="QQC36"/>
      <c r="QQD36" s="20"/>
      <c r="QQE36"/>
      <c r="QQF36" s="20"/>
      <c r="QQG36"/>
      <c r="QQH36" s="20"/>
      <c r="QQI36"/>
      <c r="QQJ36" s="20"/>
      <c r="QQK36"/>
      <c r="QQL36" s="20"/>
      <c r="QQM36"/>
      <c r="QQN36" s="20"/>
      <c r="QQO36"/>
      <c r="QQP36" s="20"/>
      <c r="QQQ36"/>
      <c r="QQR36" s="20"/>
      <c r="QQS36"/>
      <c r="QQT36" s="20"/>
      <c r="QQU36"/>
      <c r="QQV36" s="20"/>
      <c r="QQW36"/>
      <c r="QQX36" s="20"/>
      <c r="QQY36"/>
      <c r="QQZ36" s="20"/>
      <c r="QRA36"/>
      <c r="QRB36" s="20"/>
      <c r="QRC36"/>
      <c r="QRD36" s="20"/>
      <c r="QRE36"/>
      <c r="QRF36" s="20"/>
      <c r="QRG36"/>
      <c r="QRH36" s="20"/>
      <c r="QRI36"/>
      <c r="QRJ36" s="20"/>
      <c r="QRK36"/>
      <c r="QRL36" s="20"/>
      <c r="QRM36"/>
      <c r="QRN36" s="20"/>
      <c r="QRO36"/>
      <c r="QRP36" s="20"/>
      <c r="QRQ36"/>
      <c r="QRR36" s="20"/>
      <c r="QRS36"/>
      <c r="QRT36" s="20"/>
      <c r="QRU36"/>
      <c r="QRV36" s="20"/>
      <c r="QRW36"/>
      <c r="QRX36" s="20"/>
      <c r="QRY36"/>
      <c r="QRZ36" s="20"/>
      <c r="QSA36"/>
      <c r="QSB36" s="20"/>
      <c r="QSC36"/>
      <c r="QSD36" s="20"/>
      <c r="QSE36"/>
      <c r="QSF36" s="20"/>
      <c r="QSG36"/>
      <c r="QSH36" s="20"/>
      <c r="QSI36"/>
      <c r="QSJ36" s="20"/>
      <c r="QSK36"/>
      <c r="QSL36" s="20"/>
      <c r="QSM36"/>
      <c r="QSN36" s="20"/>
      <c r="QSO36"/>
      <c r="QSP36" s="20"/>
      <c r="QSQ36"/>
      <c r="QSR36" s="20"/>
      <c r="QSS36"/>
      <c r="QST36" s="20"/>
      <c r="QSU36"/>
      <c r="QSV36" s="20"/>
      <c r="QSW36"/>
      <c r="QSX36" s="20"/>
      <c r="QSY36"/>
      <c r="QSZ36" s="20"/>
      <c r="QTA36"/>
      <c r="QTB36" s="20"/>
      <c r="QTC36"/>
      <c r="QTD36" s="20"/>
      <c r="QTE36"/>
      <c r="QTF36" s="20"/>
      <c r="QTG36"/>
      <c r="QTH36" s="20"/>
      <c r="QTI36"/>
      <c r="QTJ36" s="20"/>
      <c r="QTK36"/>
      <c r="QTL36" s="20"/>
      <c r="QTM36"/>
      <c r="QTN36" s="20"/>
      <c r="QTO36"/>
      <c r="QTP36" s="20"/>
      <c r="QTQ36"/>
      <c r="QTR36" s="20"/>
      <c r="QTS36"/>
      <c r="QTT36" s="20"/>
      <c r="QTU36"/>
      <c r="QTV36" s="20"/>
      <c r="QTW36"/>
      <c r="QTX36" s="20"/>
      <c r="QTY36"/>
      <c r="QTZ36" s="20"/>
      <c r="QUA36"/>
      <c r="QUB36" s="20"/>
      <c r="QUC36"/>
      <c r="QUD36" s="20"/>
      <c r="QUE36"/>
      <c r="QUF36" s="20"/>
      <c r="QUG36"/>
      <c r="QUH36" s="20"/>
      <c r="QUI36"/>
      <c r="QUJ36" s="20"/>
      <c r="QUK36"/>
      <c r="QUL36" s="20"/>
      <c r="QUM36"/>
      <c r="QUN36" s="20"/>
      <c r="QUO36"/>
      <c r="QUP36" s="20"/>
      <c r="QUQ36"/>
      <c r="QUR36" s="20"/>
      <c r="QUS36"/>
      <c r="QUT36" s="20"/>
      <c r="QUU36"/>
      <c r="QUV36" s="20"/>
      <c r="QUW36"/>
      <c r="QUX36" s="20"/>
      <c r="QUY36"/>
      <c r="QUZ36" s="20"/>
      <c r="QVA36"/>
      <c r="QVB36" s="20"/>
      <c r="QVC36"/>
      <c r="QVD36" s="20"/>
      <c r="QVE36"/>
      <c r="QVF36" s="20"/>
      <c r="QVG36"/>
      <c r="QVH36" s="20"/>
      <c r="QVI36"/>
      <c r="QVJ36" s="20"/>
      <c r="QVK36"/>
      <c r="QVL36" s="20"/>
      <c r="QVM36"/>
      <c r="QVN36" s="20"/>
      <c r="QVO36"/>
      <c r="QVP36" s="20"/>
      <c r="QVQ36"/>
      <c r="QVR36" s="20"/>
      <c r="QVS36"/>
      <c r="QVT36" s="20"/>
      <c r="QVU36"/>
      <c r="QVV36" s="20"/>
      <c r="QVW36"/>
      <c r="QVX36" s="20"/>
      <c r="QVY36"/>
      <c r="QVZ36" s="20"/>
      <c r="QWA36"/>
      <c r="QWB36" s="20"/>
      <c r="QWC36"/>
      <c r="QWD36" s="20"/>
      <c r="QWE36"/>
      <c r="QWF36" s="20"/>
      <c r="QWG36"/>
      <c r="QWH36" s="20"/>
      <c r="QWI36"/>
      <c r="QWJ36" s="20"/>
      <c r="QWK36"/>
      <c r="QWL36" s="20"/>
      <c r="QWM36"/>
      <c r="QWN36" s="20"/>
      <c r="QWO36"/>
      <c r="QWP36" s="20"/>
      <c r="QWQ36"/>
      <c r="QWR36" s="20"/>
      <c r="QWS36"/>
      <c r="QWT36" s="20"/>
      <c r="QWU36"/>
      <c r="QWV36" s="20"/>
      <c r="QWW36"/>
      <c r="QWX36" s="20"/>
      <c r="QWY36"/>
      <c r="QWZ36" s="20"/>
      <c r="QXA36"/>
      <c r="QXB36" s="20"/>
      <c r="QXC36"/>
      <c r="QXD36" s="20"/>
      <c r="QXE36"/>
      <c r="QXF36" s="20"/>
      <c r="QXG36"/>
      <c r="QXH36" s="20"/>
      <c r="QXI36"/>
      <c r="QXJ36" s="20"/>
      <c r="QXK36"/>
      <c r="QXL36" s="20"/>
      <c r="QXM36"/>
      <c r="QXN36" s="20"/>
      <c r="QXO36"/>
      <c r="QXP36" s="20"/>
      <c r="QXQ36"/>
      <c r="QXR36" s="20"/>
      <c r="QXS36"/>
      <c r="QXT36" s="20"/>
      <c r="QXU36"/>
      <c r="QXV36" s="20"/>
      <c r="QXW36"/>
      <c r="QXX36" s="20"/>
      <c r="QXY36"/>
      <c r="QXZ36" s="20"/>
      <c r="QYA36"/>
      <c r="QYB36" s="20"/>
      <c r="QYC36"/>
      <c r="QYD36" s="20"/>
      <c r="QYE36"/>
      <c r="QYF36" s="20"/>
      <c r="QYG36"/>
      <c r="QYH36" s="20"/>
      <c r="QYI36"/>
      <c r="QYJ36" s="20"/>
      <c r="QYK36"/>
      <c r="QYL36" s="20"/>
      <c r="QYM36"/>
      <c r="QYN36" s="20"/>
      <c r="QYO36"/>
      <c r="QYP36" s="20"/>
      <c r="QYQ36"/>
      <c r="QYR36" s="20"/>
      <c r="QYS36"/>
      <c r="QYT36" s="20"/>
      <c r="QYU36"/>
      <c r="QYV36" s="20"/>
      <c r="QYW36"/>
      <c r="QYX36" s="20"/>
      <c r="QYY36"/>
      <c r="QYZ36" s="20"/>
      <c r="QZA36"/>
      <c r="QZB36" s="20"/>
      <c r="QZC36"/>
      <c r="QZD36" s="20"/>
      <c r="QZE36"/>
      <c r="QZF36" s="20"/>
      <c r="QZG36"/>
      <c r="QZH36" s="20"/>
      <c r="QZI36"/>
      <c r="QZJ36" s="20"/>
      <c r="QZK36"/>
      <c r="QZL36" s="20"/>
      <c r="QZM36"/>
      <c r="QZN36" s="20"/>
      <c r="QZO36"/>
      <c r="QZP36" s="20"/>
      <c r="QZQ36"/>
      <c r="QZR36" s="20"/>
      <c r="QZS36"/>
      <c r="QZT36" s="20"/>
      <c r="QZU36"/>
      <c r="QZV36" s="20"/>
      <c r="QZW36"/>
      <c r="QZX36" s="20"/>
      <c r="QZY36"/>
      <c r="QZZ36" s="20"/>
      <c r="RAA36"/>
      <c r="RAB36" s="20"/>
      <c r="RAC36"/>
      <c r="RAD36" s="20"/>
      <c r="RAE36"/>
      <c r="RAF36" s="20"/>
      <c r="RAG36"/>
      <c r="RAH36" s="20"/>
      <c r="RAI36"/>
      <c r="RAJ36" s="20"/>
      <c r="RAK36"/>
      <c r="RAL36" s="20"/>
      <c r="RAM36"/>
      <c r="RAN36" s="20"/>
      <c r="RAO36"/>
      <c r="RAP36" s="20"/>
      <c r="RAQ36"/>
      <c r="RAR36" s="20"/>
      <c r="RAS36"/>
      <c r="RAT36" s="20"/>
      <c r="RAU36"/>
      <c r="RAV36" s="20"/>
      <c r="RAW36"/>
      <c r="RAX36" s="20"/>
      <c r="RAY36"/>
      <c r="RAZ36" s="20"/>
      <c r="RBA36"/>
      <c r="RBB36" s="20"/>
      <c r="RBC36"/>
      <c r="RBD36" s="20"/>
      <c r="RBE36"/>
      <c r="RBF36" s="20"/>
      <c r="RBG36"/>
      <c r="RBH36" s="20"/>
      <c r="RBI36"/>
      <c r="RBJ36" s="20"/>
      <c r="RBK36"/>
      <c r="RBL36" s="20"/>
      <c r="RBM36"/>
      <c r="RBN36" s="20"/>
      <c r="RBO36"/>
      <c r="RBP36" s="20"/>
      <c r="RBQ36"/>
      <c r="RBR36" s="20"/>
      <c r="RBS36"/>
      <c r="RBT36" s="20"/>
      <c r="RBU36"/>
      <c r="RBV36" s="20"/>
      <c r="RBW36"/>
      <c r="RBX36" s="20"/>
      <c r="RBY36"/>
      <c r="RBZ36" s="20"/>
      <c r="RCA36"/>
      <c r="RCB36" s="20"/>
      <c r="RCC36"/>
      <c r="RCD36" s="20"/>
      <c r="RCE36"/>
      <c r="RCF36" s="20"/>
      <c r="RCG36"/>
      <c r="RCH36" s="20"/>
      <c r="RCI36"/>
      <c r="RCJ36" s="20"/>
      <c r="RCK36"/>
      <c r="RCL36" s="20"/>
      <c r="RCM36"/>
      <c r="RCN36" s="20"/>
      <c r="RCO36"/>
      <c r="RCP36" s="20"/>
      <c r="RCQ36"/>
      <c r="RCR36" s="20"/>
      <c r="RCS36"/>
      <c r="RCT36" s="20"/>
      <c r="RCU36"/>
      <c r="RCV36" s="20"/>
      <c r="RCW36"/>
      <c r="RCX36" s="20"/>
      <c r="RCY36"/>
      <c r="RCZ36" s="20"/>
      <c r="RDA36"/>
      <c r="RDB36" s="20"/>
      <c r="RDC36"/>
      <c r="RDD36" s="20"/>
      <c r="RDE36"/>
      <c r="RDF36" s="20"/>
      <c r="RDG36"/>
      <c r="RDH36" s="20"/>
      <c r="RDI36"/>
      <c r="RDJ36" s="20"/>
      <c r="RDK36"/>
      <c r="RDL36" s="20"/>
      <c r="RDM36"/>
      <c r="RDN36" s="20"/>
      <c r="RDO36"/>
      <c r="RDP36" s="20"/>
      <c r="RDQ36"/>
      <c r="RDR36" s="20"/>
      <c r="RDS36"/>
      <c r="RDT36" s="20"/>
      <c r="RDU36"/>
      <c r="RDV36" s="20"/>
      <c r="RDW36"/>
      <c r="RDX36" s="20"/>
      <c r="RDY36"/>
      <c r="RDZ36" s="20"/>
      <c r="REA36"/>
      <c r="REB36" s="20"/>
      <c r="REC36"/>
      <c r="RED36" s="20"/>
      <c r="REE36"/>
      <c r="REF36" s="20"/>
      <c r="REG36"/>
      <c r="REH36" s="20"/>
      <c r="REI36"/>
      <c r="REJ36" s="20"/>
      <c r="REK36"/>
      <c r="REL36" s="20"/>
      <c r="REM36"/>
      <c r="REN36" s="20"/>
      <c r="REO36"/>
      <c r="REP36" s="20"/>
      <c r="REQ36"/>
      <c r="RER36" s="20"/>
      <c r="RES36"/>
      <c r="RET36" s="20"/>
      <c r="REU36"/>
      <c r="REV36" s="20"/>
      <c r="REW36"/>
      <c r="REX36" s="20"/>
      <c r="REY36"/>
      <c r="REZ36" s="20"/>
      <c r="RFA36"/>
      <c r="RFB36" s="20"/>
      <c r="RFC36"/>
      <c r="RFD36" s="20"/>
      <c r="RFE36"/>
      <c r="RFF36" s="20"/>
      <c r="RFG36"/>
      <c r="RFH36" s="20"/>
      <c r="RFI36"/>
      <c r="RFJ36" s="20"/>
      <c r="RFK36"/>
      <c r="RFL36" s="20"/>
      <c r="RFM36"/>
      <c r="RFN36" s="20"/>
      <c r="RFO36"/>
      <c r="RFP36" s="20"/>
      <c r="RFQ36"/>
      <c r="RFR36" s="20"/>
      <c r="RFS36"/>
      <c r="RFT36" s="20"/>
      <c r="RFU36"/>
      <c r="RFV36" s="20"/>
      <c r="RFW36"/>
      <c r="RFX36" s="20"/>
      <c r="RFY36"/>
      <c r="RFZ36" s="20"/>
      <c r="RGA36"/>
      <c r="RGB36" s="20"/>
      <c r="RGC36"/>
      <c r="RGD36" s="20"/>
      <c r="RGE36"/>
      <c r="RGF36" s="20"/>
      <c r="RGG36"/>
      <c r="RGH36" s="20"/>
      <c r="RGI36"/>
      <c r="RGJ36" s="20"/>
      <c r="RGK36"/>
      <c r="RGL36" s="20"/>
      <c r="RGM36"/>
      <c r="RGN36" s="20"/>
      <c r="RGO36"/>
      <c r="RGP36" s="20"/>
      <c r="RGQ36"/>
      <c r="RGR36" s="20"/>
      <c r="RGS36"/>
      <c r="RGT36" s="20"/>
      <c r="RGU36"/>
      <c r="RGV36" s="20"/>
      <c r="RGW36"/>
      <c r="RGX36" s="20"/>
      <c r="RGY36"/>
      <c r="RGZ36" s="20"/>
      <c r="RHA36"/>
      <c r="RHB36" s="20"/>
      <c r="RHC36"/>
      <c r="RHD36" s="20"/>
      <c r="RHE36"/>
      <c r="RHF36" s="20"/>
      <c r="RHG36"/>
      <c r="RHH36" s="20"/>
      <c r="RHI36"/>
      <c r="RHJ36" s="20"/>
      <c r="RHK36"/>
      <c r="RHL36" s="20"/>
      <c r="RHM36"/>
      <c r="RHN36" s="20"/>
      <c r="RHO36"/>
      <c r="RHP36" s="20"/>
      <c r="RHQ36"/>
      <c r="RHR36" s="20"/>
      <c r="RHS36"/>
      <c r="RHT36" s="20"/>
      <c r="RHU36"/>
      <c r="RHV36" s="20"/>
      <c r="RHW36"/>
      <c r="RHX36" s="20"/>
      <c r="RHY36"/>
      <c r="RHZ36" s="20"/>
      <c r="RIA36"/>
      <c r="RIB36" s="20"/>
      <c r="RIC36"/>
      <c r="RID36" s="20"/>
      <c r="RIE36"/>
      <c r="RIF36" s="20"/>
      <c r="RIG36"/>
      <c r="RIH36" s="20"/>
      <c r="RII36"/>
      <c r="RIJ36" s="20"/>
      <c r="RIK36"/>
      <c r="RIL36" s="20"/>
      <c r="RIM36"/>
      <c r="RIN36" s="20"/>
      <c r="RIO36"/>
      <c r="RIP36" s="20"/>
      <c r="RIQ36"/>
      <c r="RIR36" s="20"/>
      <c r="RIS36"/>
      <c r="RIT36" s="20"/>
      <c r="RIU36"/>
      <c r="RIV36" s="20"/>
      <c r="RIW36"/>
      <c r="RIX36" s="20"/>
      <c r="RIY36"/>
      <c r="RIZ36" s="20"/>
      <c r="RJA36"/>
      <c r="RJB36" s="20"/>
      <c r="RJC36"/>
      <c r="RJD36" s="20"/>
      <c r="RJE36"/>
      <c r="RJF36" s="20"/>
      <c r="RJG36"/>
      <c r="RJH36" s="20"/>
      <c r="RJI36"/>
      <c r="RJJ36" s="20"/>
      <c r="RJK36"/>
      <c r="RJL36" s="20"/>
      <c r="RJM36"/>
      <c r="RJN36" s="20"/>
      <c r="RJO36"/>
      <c r="RJP36" s="20"/>
      <c r="RJQ36"/>
      <c r="RJR36" s="20"/>
      <c r="RJS36"/>
      <c r="RJT36" s="20"/>
      <c r="RJU36"/>
      <c r="RJV36" s="20"/>
      <c r="RJW36"/>
      <c r="RJX36" s="20"/>
      <c r="RJY36"/>
      <c r="RJZ36" s="20"/>
      <c r="RKA36"/>
      <c r="RKB36" s="20"/>
      <c r="RKC36"/>
      <c r="RKD36" s="20"/>
      <c r="RKE36"/>
      <c r="RKF36" s="20"/>
      <c r="RKG36"/>
      <c r="RKH36" s="20"/>
      <c r="RKI36"/>
      <c r="RKJ36" s="20"/>
      <c r="RKK36"/>
      <c r="RKL36" s="20"/>
      <c r="RKM36"/>
      <c r="RKN36" s="20"/>
      <c r="RKO36"/>
      <c r="RKP36" s="20"/>
      <c r="RKQ36"/>
      <c r="RKR36" s="20"/>
      <c r="RKS36"/>
      <c r="RKT36" s="20"/>
      <c r="RKU36"/>
      <c r="RKV36" s="20"/>
      <c r="RKW36"/>
      <c r="RKX36" s="20"/>
      <c r="RKY36"/>
      <c r="RKZ36" s="20"/>
      <c r="RLA36"/>
      <c r="RLB36" s="20"/>
      <c r="RLC36"/>
      <c r="RLD36" s="20"/>
      <c r="RLE36"/>
      <c r="RLF36" s="20"/>
      <c r="RLG36"/>
      <c r="RLH36" s="20"/>
      <c r="RLI36"/>
      <c r="RLJ36" s="20"/>
      <c r="RLK36"/>
      <c r="RLL36" s="20"/>
      <c r="RLM36"/>
      <c r="RLN36" s="20"/>
      <c r="RLO36"/>
      <c r="RLP36" s="20"/>
      <c r="RLQ36"/>
      <c r="RLR36" s="20"/>
      <c r="RLS36"/>
      <c r="RLT36" s="20"/>
      <c r="RLU36"/>
      <c r="RLV36" s="20"/>
      <c r="RLW36"/>
      <c r="RLX36" s="20"/>
      <c r="RLY36"/>
      <c r="RLZ36" s="20"/>
      <c r="RMA36"/>
      <c r="RMB36" s="20"/>
      <c r="RMC36"/>
      <c r="RMD36" s="20"/>
      <c r="RME36"/>
      <c r="RMF36" s="20"/>
      <c r="RMG36"/>
      <c r="RMH36" s="20"/>
      <c r="RMI36"/>
      <c r="RMJ36" s="20"/>
      <c r="RMK36"/>
      <c r="RML36" s="20"/>
      <c r="RMM36"/>
      <c r="RMN36" s="20"/>
      <c r="RMO36"/>
      <c r="RMP36" s="20"/>
      <c r="RMQ36"/>
      <c r="RMR36" s="20"/>
      <c r="RMS36"/>
      <c r="RMT36" s="20"/>
      <c r="RMU36"/>
      <c r="RMV36" s="20"/>
      <c r="RMW36"/>
      <c r="RMX36" s="20"/>
      <c r="RMY36"/>
      <c r="RMZ36" s="20"/>
      <c r="RNA36"/>
      <c r="RNB36" s="20"/>
      <c r="RNC36"/>
      <c r="RND36" s="20"/>
      <c r="RNE36"/>
      <c r="RNF36" s="20"/>
      <c r="RNG36"/>
      <c r="RNH36" s="20"/>
      <c r="RNI36"/>
      <c r="RNJ36" s="20"/>
      <c r="RNK36"/>
      <c r="RNL36" s="20"/>
      <c r="RNM36"/>
      <c r="RNN36" s="20"/>
      <c r="RNO36"/>
      <c r="RNP36" s="20"/>
      <c r="RNQ36"/>
      <c r="RNR36" s="20"/>
      <c r="RNS36"/>
      <c r="RNT36" s="20"/>
      <c r="RNU36"/>
      <c r="RNV36" s="20"/>
      <c r="RNW36"/>
      <c r="RNX36" s="20"/>
      <c r="RNY36"/>
      <c r="RNZ36" s="20"/>
      <c r="ROA36"/>
      <c r="ROB36" s="20"/>
      <c r="ROC36"/>
      <c r="ROD36" s="20"/>
      <c r="ROE36"/>
      <c r="ROF36" s="20"/>
      <c r="ROG36"/>
      <c r="ROH36" s="20"/>
      <c r="ROI36"/>
      <c r="ROJ36" s="20"/>
      <c r="ROK36"/>
      <c r="ROL36" s="20"/>
      <c r="ROM36"/>
      <c r="RON36" s="20"/>
      <c r="ROO36"/>
      <c r="ROP36" s="20"/>
      <c r="ROQ36"/>
      <c r="ROR36" s="20"/>
      <c r="ROS36"/>
      <c r="ROT36" s="20"/>
      <c r="ROU36"/>
      <c r="ROV36" s="20"/>
      <c r="ROW36"/>
      <c r="ROX36" s="20"/>
      <c r="ROY36"/>
      <c r="ROZ36" s="20"/>
      <c r="RPA36"/>
      <c r="RPB36" s="20"/>
      <c r="RPC36"/>
      <c r="RPD36" s="20"/>
      <c r="RPE36"/>
      <c r="RPF36" s="20"/>
      <c r="RPG36"/>
      <c r="RPH36" s="20"/>
      <c r="RPI36"/>
      <c r="RPJ36" s="20"/>
      <c r="RPK36"/>
      <c r="RPL36" s="20"/>
      <c r="RPM36"/>
      <c r="RPN36" s="20"/>
      <c r="RPO36"/>
      <c r="RPP36" s="20"/>
      <c r="RPQ36"/>
      <c r="RPR36" s="20"/>
      <c r="RPS36"/>
      <c r="RPT36" s="20"/>
      <c r="RPU36"/>
      <c r="RPV36" s="20"/>
      <c r="RPW36"/>
      <c r="RPX36" s="20"/>
      <c r="RPY36"/>
      <c r="RPZ36" s="20"/>
      <c r="RQA36"/>
      <c r="RQB36" s="20"/>
      <c r="RQC36"/>
      <c r="RQD36" s="20"/>
      <c r="RQE36"/>
      <c r="RQF36" s="20"/>
      <c r="RQG36"/>
      <c r="RQH36" s="20"/>
      <c r="RQI36"/>
      <c r="RQJ36" s="20"/>
      <c r="RQK36"/>
      <c r="RQL36" s="20"/>
      <c r="RQM36"/>
      <c r="RQN36" s="20"/>
      <c r="RQO36"/>
      <c r="RQP36" s="20"/>
      <c r="RQQ36"/>
      <c r="RQR36" s="20"/>
      <c r="RQS36"/>
      <c r="RQT36" s="20"/>
      <c r="RQU36"/>
      <c r="RQV36" s="20"/>
      <c r="RQW36"/>
      <c r="RQX36" s="20"/>
      <c r="RQY36"/>
      <c r="RQZ36" s="20"/>
      <c r="RRA36"/>
      <c r="RRB36" s="20"/>
      <c r="RRC36"/>
      <c r="RRD36" s="20"/>
      <c r="RRE36"/>
      <c r="RRF36" s="20"/>
      <c r="RRG36"/>
      <c r="RRH36" s="20"/>
      <c r="RRI36"/>
      <c r="RRJ36" s="20"/>
      <c r="RRK36"/>
      <c r="RRL36" s="20"/>
      <c r="RRM36"/>
      <c r="RRN36" s="20"/>
      <c r="RRO36"/>
      <c r="RRP36" s="20"/>
      <c r="RRQ36"/>
      <c r="RRR36" s="20"/>
      <c r="RRS36"/>
      <c r="RRT36" s="20"/>
      <c r="RRU36"/>
      <c r="RRV36" s="20"/>
      <c r="RRW36"/>
      <c r="RRX36" s="20"/>
      <c r="RRY36"/>
      <c r="RRZ36" s="20"/>
      <c r="RSA36"/>
      <c r="RSB36" s="20"/>
      <c r="RSC36"/>
      <c r="RSD36" s="20"/>
      <c r="RSE36"/>
      <c r="RSF36" s="20"/>
      <c r="RSG36"/>
      <c r="RSH36" s="20"/>
      <c r="RSI36"/>
      <c r="RSJ36" s="20"/>
      <c r="RSK36"/>
      <c r="RSL36" s="20"/>
      <c r="RSM36"/>
      <c r="RSN36" s="20"/>
      <c r="RSO36"/>
      <c r="RSP36" s="20"/>
      <c r="RSQ36"/>
      <c r="RSR36" s="20"/>
      <c r="RSS36"/>
      <c r="RST36" s="20"/>
      <c r="RSU36"/>
      <c r="RSV36" s="20"/>
      <c r="RSW36"/>
      <c r="RSX36" s="20"/>
      <c r="RSY36"/>
      <c r="RSZ36" s="20"/>
      <c r="RTA36"/>
      <c r="RTB36" s="20"/>
      <c r="RTC36"/>
      <c r="RTD36" s="20"/>
      <c r="RTE36"/>
      <c r="RTF36" s="20"/>
      <c r="RTG36"/>
      <c r="RTH36" s="20"/>
      <c r="RTI36"/>
      <c r="RTJ36" s="20"/>
      <c r="RTK36"/>
      <c r="RTL36" s="20"/>
      <c r="RTM36"/>
      <c r="RTN36" s="20"/>
      <c r="RTO36"/>
      <c r="RTP36" s="20"/>
      <c r="RTQ36"/>
      <c r="RTR36" s="20"/>
      <c r="RTS36"/>
      <c r="RTT36" s="20"/>
      <c r="RTU36"/>
      <c r="RTV36" s="20"/>
      <c r="RTW36"/>
      <c r="RTX36" s="20"/>
      <c r="RTY36"/>
      <c r="RTZ36" s="20"/>
      <c r="RUA36"/>
      <c r="RUB36" s="20"/>
      <c r="RUC36"/>
      <c r="RUD36" s="20"/>
      <c r="RUE36"/>
      <c r="RUF36" s="20"/>
      <c r="RUG36"/>
      <c r="RUH36" s="20"/>
      <c r="RUI36"/>
      <c r="RUJ36" s="20"/>
      <c r="RUK36"/>
      <c r="RUL36" s="20"/>
      <c r="RUM36"/>
      <c r="RUN36" s="20"/>
      <c r="RUO36"/>
      <c r="RUP36" s="20"/>
      <c r="RUQ36"/>
      <c r="RUR36" s="20"/>
      <c r="RUS36"/>
      <c r="RUT36" s="20"/>
      <c r="RUU36"/>
      <c r="RUV36" s="20"/>
      <c r="RUW36"/>
      <c r="RUX36" s="20"/>
      <c r="RUY36"/>
      <c r="RUZ36" s="20"/>
      <c r="RVA36"/>
      <c r="RVB36" s="20"/>
      <c r="RVC36"/>
      <c r="RVD36" s="20"/>
      <c r="RVE36"/>
      <c r="RVF36" s="20"/>
      <c r="RVG36"/>
      <c r="RVH36" s="20"/>
      <c r="RVI36"/>
      <c r="RVJ36" s="20"/>
      <c r="RVK36"/>
      <c r="RVL36" s="20"/>
      <c r="RVM36"/>
      <c r="RVN36" s="20"/>
      <c r="RVO36"/>
      <c r="RVP36" s="20"/>
      <c r="RVQ36"/>
      <c r="RVR36" s="20"/>
      <c r="RVS36"/>
      <c r="RVT36" s="20"/>
      <c r="RVU36"/>
      <c r="RVV36" s="20"/>
      <c r="RVW36"/>
      <c r="RVX36" s="20"/>
      <c r="RVY36"/>
      <c r="RVZ36" s="20"/>
      <c r="RWA36"/>
      <c r="RWB36" s="20"/>
      <c r="RWC36"/>
      <c r="RWD36" s="20"/>
      <c r="RWE36"/>
      <c r="RWF36" s="20"/>
      <c r="RWG36"/>
      <c r="RWH36" s="20"/>
      <c r="RWI36"/>
      <c r="RWJ36" s="20"/>
      <c r="RWK36"/>
      <c r="RWL36" s="20"/>
      <c r="RWM36"/>
      <c r="RWN36" s="20"/>
      <c r="RWO36"/>
      <c r="RWP36" s="20"/>
      <c r="RWQ36"/>
      <c r="RWR36" s="20"/>
      <c r="RWS36"/>
      <c r="RWT36" s="20"/>
      <c r="RWU36"/>
      <c r="RWV36" s="20"/>
      <c r="RWW36"/>
      <c r="RWX36" s="20"/>
      <c r="RWY36"/>
      <c r="RWZ36" s="20"/>
      <c r="RXA36"/>
      <c r="RXB36" s="20"/>
      <c r="RXC36"/>
      <c r="RXD36" s="20"/>
      <c r="RXE36"/>
      <c r="RXF36" s="20"/>
      <c r="RXG36"/>
      <c r="RXH36" s="20"/>
      <c r="RXI36"/>
      <c r="RXJ36" s="20"/>
      <c r="RXK36"/>
      <c r="RXL36" s="20"/>
      <c r="RXM36"/>
      <c r="RXN36" s="20"/>
      <c r="RXO36"/>
      <c r="RXP36" s="20"/>
      <c r="RXQ36"/>
      <c r="RXR36" s="20"/>
      <c r="RXS36"/>
      <c r="RXT36" s="20"/>
      <c r="RXU36"/>
      <c r="RXV36" s="20"/>
      <c r="RXW36"/>
      <c r="RXX36" s="20"/>
      <c r="RXY36"/>
      <c r="RXZ36" s="20"/>
      <c r="RYA36"/>
      <c r="RYB36" s="20"/>
      <c r="RYC36"/>
      <c r="RYD36" s="20"/>
      <c r="RYE36"/>
      <c r="RYF36" s="20"/>
      <c r="RYG36"/>
      <c r="RYH36" s="20"/>
      <c r="RYI36"/>
      <c r="RYJ36" s="20"/>
      <c r="RYK36"/>
      <c r="RYL36" s="20"/>
      <c r="RYM36"/>
      <c r="RYN36" s="20"/>
      <c r="RYO36"/>
      <c r="RYP36" s="20"/>
      <c r="RYQ36"/>
      <c r="RYR36" s="20"/>
      <c r="RYS36"/>
      <c r="RYT36" s="20"/>
      <c r="RYU36"/>
      <c r="RYV36" s="20"/>
      <c r="RYW36"/>
      <c r="RYX36" s="20"/>
      <c r="RYY36"/>
      <c r="RYZ36" s="20"/>
      <c r="RZA36"/>
      <c r="RZB36" s="20"/>
      <c r="RZC36"/>
      <c r="RZD36" s="20"/>
      <c r="RZE36"/>
      <c r="RZF36" s="20"/>
      <c r="RZG36"/>
      <c r="RZH36" s="20"/>
      <c r="RZI36"/>
      <c r="RZJ36" s="20"/>
      <c r="RZK36"/>
      <c r="RZL36" s="20"/>
      <c r="RZM36"/>
      <c r="RZN36" s="20"/>
      <c r="RZO36"/>
      <c r="RZP36" s="20"/>
      <c r="RZQ36"/>
      <c r="RZR36" s="20"/>
      <c r="RZS36"/>
      <c r="RZT36" s="20"/>
      <c r="RZU36"/>
      <c r="RZV36" s="20"/>
      <c r="RZW36"/>
      <c r="RZX36" s="20"/>
      <c r="RZY36"/>
      <c r="RZZ36" s="20"/>
      <c r="SAA36"/>
      <c r="SAB36" s="20"/>
      <c r="SAC36"/>
      <c r="SAD36" s="20"/>
      <c r="SAE36"/>
      <c r="SAF36" s="20"/>
      <c r="SAG36"/>
      <c r="SAH36" s="20"/>
      <c r="SAI36"/>
      <c r="SAJ36" s="20"/>
      <c r="SAK36"/>
      <c r="SAL36" s="20"/>
      <c r="SAM36"/>
      <c r="SAN36" s="20"/>
      <c r="SAO36"/>
      <c r="SAP36" s="20"/>
      <c r="SAQ36"/>
      <c r="SAR36" s="20"/>
      <c r="SAS36"/>
      <c r="SAT36" s="20"/>
      <c r="SAU36"/>
      <c r="SAV36" s="20"/>
      <c r="SAW36"/>
      <c r="SAX36" s="20"/>
      <c r="SAY36"/>
      <c r="SAZ36" s="20"/>
      <c r="SBA36"/>
      <c r="SBB36" s="20"/>
      <c r="SBC36"/>
      <c r="SBD36" s="20"/>
      <c r="SBE36"/>
      <c r="SBF36" s="20"/>
      <c r="SBG36"/>
      <c r="SBH36" s="20"/>
      <c r="SBI36"/>
      <c r="SBJ36" s="20"/>
      <c r="SBK36"/>
      <c r="SBL36" s="20"/>
      <c r="SBM36"/>
      <c r="SBN36" s="20"/>
      <c r="SBO36"/>
      <c r="SBP36" s="20"/>
      <c r="SBQ36"/>
      <c r="SBR36" s="20"/>
      <c r="SBS36"/>
      <c r="SBT36" s="20"/>
      <c r="SBU36"/>
      <c r="SBV36" s="20"/>
      <c r="SBW36"/>
      <c r="SBX36" s="20"/>
      <c r="SBY36"/>
      <c r="SBZ36" s="20"/>
      <c r="SCA36"/>
      <c r="SCB36" s="20"/>
      <c r="SCC36"/>
      <c r="SCD36" s="20"/>
      <c r="SCE36"/>
      <c r="SCF36" s="20"/>
      <c r="SCG36"/>
      <c r="SCH36" s="20"/>
      <c r="SCI36"/>
      <c r="SCJ36" s="20"/>
      <c r="SCK36"/>
      <c r="SCL36" s="20"/>
      <c r="SCM36"/>
      <c r="SCN36" s="20"/>
      <c r="SCO36"/>
      <c r="SCP36" s="20"/>
      <c r="SCQ36"/>
      <c r="SCR36" s="20"/>
      <c r="SCS36"/>
      <c r="SCT36" s="20"/>
      <c r="SCU36"/>
      <c r="SCV36" s="20"/>
      <c r="SCW36"/>
      <c r="SCX36" s="20"/>
      <c r="SCY36"/>
      <c r="SCZ36" s="20"/>
      <c r="SDA36"/>
      <c r="SDB36" s="20"/>
      <c r="SDC36"/>
      <c r="SDD36" s="20"/>
      <c r="SDE36"/>
      <c r="SDF36" s="20"/>
      <c r="SDG36"/>
      <c r="SDH36" s="20"/>
      <c r="SDI36"/>
      <c r="SDJ36" s="20"/>
      <c r="SDK36"/>
      <c r="SDL36" s="20"/>
      <c r="SDM36"/>
      <c r="SDN36" s="20"/>
      <c r="SDO36"/>
      <c r="SDP36" s="20"/>
      <c r="SDQ36"/>
      <c r="SDR36" s="20"/>
      <c r="SDS36"/>
      <c r="SDT36" s="20"/>
      <c r="SDU36"/>
      <c r="SDV36" s="20"/>
      <c r="SDW36"/>
      <c r="SDX36" s="20"/>
      <c r="SDY36"/>
      <c r="SDZ36" s="20"/>
      <c r="SEA36"/>
      <c r="SEB36" s="20"/>
      <c r="SEC36"/>
      <c r="SED36" s="20"/>
      <c r="SEE36"/>
      <c r="SEF36" s="20"/>
      <c r="SEG36"/>
      <c r="SEH36" s="20"/>
      <c r="SEI36"/>
      <c r="SEJ36" s="20"/>
      <c r="SEK36"/>
      <c r="SEL36" s="20"/>
      <c r="SEM36"/>
      <c r="SEN36" s="20"/>
      <c r="SEO36"/>
      <c r="SEP36" s="20"/>
      <c r="SEQ36"/>
      <c r="SER36" s="20"/>
      <c r="SES36"/>
      <c r="SET36" s="20"/>
      <c r="SEU36"/>
      <c r="SEV36" s="20"/>
      <c r="SEW36"/>
      <c r="SEX36" s="20"/>
      <c r="SEY36"/>
      <c r="SEZ36" s="20"/>
      <c r="SFA36"/>
      <c r="SFB36" s="20"/>
      <c r="SFC36"/>
      <c r="SFD36" s="20"/>
      <c r="SFE36"/>
      <c r="SFF36" s="20"/>
      <c r="SFG36"/>
      <c r="SFH36" s="20"/>
      <c r="SFI36"/>
      <c r="SFJ36" s="20"/>
      <c r="SFK36"/>
      <c r="SFL36" s="20"/>
      <c r="SFM36"/>
      <c r="SFN36" s="20"/>
      <c r="SFO36"/>
      <c r="SFP36" s="20"/>
      <c r="SFQ36"/>
      <c r="SFR36" s="20"/>
      <c r="SFS36"/>
      <c r="SFT36" s="20"/>
      <c r="SFU36"/>
      <c r="SFV36" s="20"/>
      <c r="SFW36"/>
      <c r="SFX36" s="20"/>
      <c r="SFY36"/>
      <c r="SFZ36" s="20"/>
      <c r="SGA36"/>
      <c r="SGB36" s="20"/>
      <c r="SGC36"/>
      <c r="SGD36" s="20"/>
      <c r="SGE36"/>
      <c r="SGF36" s="20"/>
      <c r="SGG36"/>
      <c r="SGH36" s="20"/>
      <c r="SGI36"/>
      <c r="SGJ36" s="20"/>
      <c r="SGK36"/>
      <c r="SGL36" s="20"/>
      <c r="SGM36"/>
      <c r="SGN36" s="20"/>
      <c r="SGO36"/>
      <c r="SGP36" s="20"/>
      <c r="SGQ36"/>
      <c r="SGR36" s="20"/>
      <c r="SGS36"/>
      <c r="SGT36" s="20"/>
      <c r="SGU36"/>
      <c r="SGV36" s="20"/>
      <c r="SGW36"/>
      <c r="SGX36" s="20"/>
      <c r="SGY36"/>
      <c r="SGZ36" s="20"/>
      <c r="SHA36"/>
      <c r="SHB36" s="20"/>
      <c r="SHC36"/>
      <c r="SHD36" s="20"/>
      <c r="SHE36"/>
      <c r="SHF36" s="20"/>
      <c r="SHG36"/>
      <c r="SHH36" s="20"/>
      <c r="SHI36"/>
      <c r="SHJ36" s="20"/>
      <c r="SHK36"/>
      <c r="SHL36" s="20"/>
      <c r="SHM36"/>
      <c r="SHN36" s="20"/>
      <c r="SHO36"/>
      <c r="SHP36" s="20"/>
      <c r="SHQ36"/>
      <c r="SHR36" s="20"/>
      <c r="SHS36"/>
      <c r="SHT36" s="20"/>
      <c r="SHU36"/>
      <c r="SHV36" s="20"/>
      <c r="SHW36"/>
      <c r="SHX36" s="20"/>
      <c r="SHY36"/>
      <c r="SHZ36" s="20"/>
      <c r="SIA36"/>
      <c r="SIB36" s="20"/>
      <c r="SIC36"/>
      <c r="SID36" s="20"/>
      <c r="SIE36"/>
      <c r="SIF36" s="20"/>
      <c r="SIG36"/>
      <c r="SIH36" s="20"/>
      <c r="SII36"/>
      <c r="SIJ36" s="20"/>
      <c r="SIK36"/>
      <c r="SIL36" s="20"/>
      <c r="SIM36"/>
      <c r="SIN36" s="20"/>
      <c r="SIO36"/>
      <c r="SIP36" s="20"/>
      <c r="SIQ36"/>
      <c r="SIR36" s="20"/>
      <c r="SIS36"/>
      <c r="SIT36" s="20"/>
      <c r="SIU36"/>
      <c r="SIV36" s="20"/>
      <c r="SIW36"/>
      <c r="SIX36" s="20"/>
      <c r="SIY36"/>
      <c r="SIZ36" s="20"/>
      <c r="SJA36"/>
      <c r="SJB36" s="20"/>
      <c r="SJC36"/>
      <c r="SJD36" s="20"/>
      <c r="SJE36"/>
      <c r="SJF36" s="20"/>
      <c r="SJG36"/>
      <c r="SJH36" s="20"/>
      <c r="SJI36"/>
      <c r="SJJ36" s="20"/>
      <c r="SJK36"/>
      <c r="SJL36" s="20"/>
      <c r="SJM36"/>
      <c r="SJN36" s="20"/>
      <c r="SJO36"/>
      <c r="SJP36" s="20"/>
      <c r="SJQ36"/>
      <c r="SJR36" s="20"/>
      <c r="SJS36"/>
      <c r="SJT36" s="20"/>
      <c r="SJU36"/>
      <c r="SJV36" s="20"/>
      <c r="SJW36"/>
      <c r="SJX36" s="20"/>
      <c r="SJY36"/>
      <c r="SJZ36" s="20"/>
      <c r="SKA36"/>
      <c r="SKB36" s="20"/>
      <c r="SKC36"/>
      <c r="SKD36" s="20"/>
      <c r="SKE36"/>
      <c r="SKF36" s="20"/>
      <c r="SKG36"/>
      <c r="SKH36" s="20"/>
      <c r="SKI36"/>
      <c r="SKJ36" s="20"/>
      <c r="SKK36"/>
      <c r="SKL36" s="20"/>
      <c r="SKM36"/>
      <c r="SKN36" s="20"/>
      <c r="SKO36"/>
      <c r="SKP36" s="20"/>
      <c r="SKQ36"/>
      <c r="SKR36" s="20"/>
      <c r="SKS36"/>
      <c r="SKT36" s="20"/>
      <c r="SKU36"/>
      <c r="SKV36" s="20"/>
      <c r="SKW36"/>
      <c r="SKX36" s="20"/>
      <c r="SKY36"/>
      <c r="SKZ36" s="20"/>
      <c r="SLA36"/>
      <c r="SLB36" s="20"/>
      <c r="SLC36"/>
      <c r="SLD36" s="20"/>
      <c r="SLE36"/>
      <c r="SLF36" s="20"/>
      <c r="SLG36"/>
      <c r="SLH36" s="20"/>
      <c r="SLI36"/>
      <c r="SLJ36" s="20"/>
      <c r="SLK36"/>
      <c r="SLL36" s="20"/>
      <c r="SLM36"/>
      <c r="SLN36" s="20"/>
      <c r="SLO36"/>
      <c r="SLP36" s="20"/>
      <c r="SLQ36"/>
      <c r="SLR36" s="20"/>
      <c r="SLS36"/>
      <c r="SLT36" s="20"/>
      <c r="SLU36"/>
      <c r="SLV36" s="20"/>
      <c r="SLW36"/>
      <c r="SLX36" s="20"/>
      <c r="SLY36"/>
      <c r="SLZ36" s="20"/>
      <c r="SMA36"/>
      <c r="SMB36" s="20"/>
      <c r="SMC36"/>
      <c r="SMD36" s="20"/>
      <c r="SME36"/>
      <c r="SMF36" s="20"/>
      <c r="SMG36"/>
      <c r="SMH36" s="20"/>
      <c r="SMI36"/>
      <c r="SMJ36" s="20"/>
      <c r="SMK36"/>
      <c r="SML36" s="20"/>
      <c r="SMM36"/>
      <c r="SMN36" s="20"/>
      <c r="SMO36"/>
      <c r="SMP36" s="20"/>
      <c r="SMQ36"/>
      <c r="SMR36" s="20"/>
      <c r="SMS36"/>
      <c r="SMT36" s="20"/>
      <c r="SMU36"/>
      <c r="SMV36" s="20"/>
      <c r="SMW36"/>
      <c r="SMX36" s="20"/>
      <c r="SMY36"/>
      <c r="SMZ36" s="20"/>
      <c r="SNA36"/>
      <c r="SNB36" s="20"/>
      <c r="SNC36"/>
      <c r="SND36" s="20"/>
      <c r="SNE36"/>
      <c r="SNF36" s="20"/>
      <c r="SNG36"/>
      <c r="SNH36" s="20"/>
      <c r="SNI36"/>
      <c r="SNJ36" s="20"/>
      <c r="SNK36"/>
      <c r="SNL36" s="20"/>
      <c r="SNM36"/>
      <c r="SNN36" s="20"/>
      <c r="SNO36"/>
      <c r="SNP36" s="20"/>
      <c r="SNQ36"/>
      <c r="SNR36" s="20"/>
      <c r="SNS36"/>
      <c r="SNT36" s="20"/>
      <c r="SNU36"/>
      <c r="SNV36" s="20"/>
      <c r="SNW36"/>
      <c r="SNX36" s="20"/>
      <c r="SNY36"/>
      <c r="SNZ36" s="20"/>
      <c r="SOA36"/>
      <c r="SOB36" s="20"/>
      <c r="SOC36"/>
      <c r="SOD36" s="20"/>
      <c r="SOE36"/>
      <c r="SOF36" s="20"/>
      <c r="SOG36"/>
      <c r="SOH36" s="20"/>
      <c r="SOI36"/>
      <c r="SOJ36" s="20"/>
      <c r="SOK36"/>
      <c r="SOL36" s="20"/>
      <c r="SOM36"/>
      <c r="SON36" s="20"/>
      <c r="SOO36"/>
      <c r="SOP36" s="20"/>
      <c r="SOQ36"/>
      <c r="SOR36" s="20"/>
      <c r="SOS36"/>
      <c r="SOT36" s="20"/>
      <c r="SOU36"/>
      <c r="SOV36" s="20"/>
      <c r="SOW36"/>
      <c r="SOX36" s="20"/>
      <c r="SOY36"/>
      <c r="SOZ36" s="20"/>
      <c r="SPA36"/>
      <c r="SPB36" s="20"/>
      <c r="SPC36"/>
      <c r="SPD36" s="20"/>
      <c r="SPE36"/>
      <c r="SPF36" s="20"/>
      <c r="SPG36"/>
      <c r="SPH36" s="20"/>
      <c r="SPI36"/>
      <c r="SPJ36" s="20"/>
      <c r="SPK36"/>
      <c r="SPL36" s="20"/>
      <c r="SPM36"/>
      <c r="SPN36" s="20"/>
      <c r="SPO36"/>
      <c r="SPP36" s="20"/>
      <c r="SPQ36"/>
      <c r="SPR36" s="20"/>
      <c r="SPS36"/>
      <c r="SPT36" s="20"/>
      <c r="SPU36"/>
      <c r="SPV36" s="20"/>
      <c r="SPW36"/>
      <c r="SPX36" s="20"/>
      <c r="SPY36"/>
      <c r="SPZ36" s="20"/>
      <c r="SQA36"/>
      <c r="SQB36" s="20"/>
      <c r="SQC36"/>
      <c r="SQD36" s="20"/>
      <c r="SQE36"/>
      <c r="SQF36" s="20"/>
      <c r="SQG36"/>
      <c r="SQH36" s="20"/>
      <c r="SQI36"/>
      <c r="SQJ36" s="20"/>
      <c r="SQK36"/>
      <c r="SQL36" s="20"/>
      <c r="SQM36"/>
      <c r="SQN36" s="20"/>
      <c r="SQO36"/>
      <c r="SQP36" s="20"/>
      <c r="SQQ36"/>
      <c r="SQR36" s="20"/>
      <c r="SQS36"/>
      <c r="SQT36" s="20"/>
      <c r="SQU36"/>
      <c r="SQV36" s="20"/>
      <c r="SQW36"/>
      <c r="SQX36" s="20"/>
      <c r="SQY36"/>
      <c r="SQZ36" s="20"/>
      <c r="SRA36"/>
      <c r="SRB36" s="20"/>
      <c r="SRC36"/>
      <c r="SRD36" s="20"/>
      <c r="SRE36"/>
      <c r="SRF36" s="20"/>
      <c r="SRG36"/>
      <c r="SRH36" s="20"/>
      <c r="SRI36"/>
      <c r="SRJ36" s="20"/>
      <c r="SRK36"/>
      <c r="SRL36" s="20"/>
      <c r="SRM36"/>
      <c r="SRN36" s="20"/>
      <c r="SRO36"/>
      <c r="SRP36" s="20"/>
      <c r="SRQ36"/>
      <c r="SRR36" s="20"/>
      <c r="SRS36"/>
      <c r="SRT36" s="20"/>
      <c r="SRU36"/>
      <c r="SRV36" s="20"/>
      <c r="SRW36"/>
      <c r="SRX36" s="20"/>
      <c r="SRY36"/>
      <c r="SRZ36" s="20"/>
      <c r="SSA36"/>
      <c r="SSB36" s="20"/>
      <c r="SSC36"/>
      <c r="SSD36" s="20"/>
      <c r="SSE36"/>
      <c r="SSF36" s="20"/>
      <c r="SSG36"/>
      <c r="SSH36" s="20"/>
      <c r="SSI36"/>
      <c r="SSJ36" s="20"/>
      <c r="SSK36"/>
      <c r="SSL36" s="20"/>
      <c r="SSM36"/>
      <c r="SSN36" s="20"/>
      <c r="SSO36"/>
      <c r="SSP36" s="20"/>
      <c r="SSQ36"/>
      <c r="SSR36" s="20"/>
      <c r="SSS36"/>
      <c r="SST36" s="20"/>
      <c r="SSU36"/>
      <c r="SSV36" s="20"/>
      <c r="SSW36"/>
      <c r="SSX36" s="20"/>
      <c r="SSY36"/>
      <c r="SSZ36" s="20"/>
      <c r="STA36"/>
      <c r="STB36" s="20"/>
      <c r="STC36"/>
      <c r="STD36" s="20"/>
      <c r="STE36"/>
      <c r="STF36" s="20"/>
      <c r="STG36"/>
      <c r="STH36" s="20"/>
      <c r="STI36"/>
      <c r="STJ36" s="20"/>
      <c r="STK36"/>
      <c r="STL36" s="20"/>
      <c r="STM36"/>
      <c r="STN36" s="20"/>
      <c r="STO36"/>
      <c r="STP36" s="20"/>
      <c r="STQ36"/>
      <c r="STR36" s="20"/>
      <c r="STS36"/>
      <c r="STT36" s="20"/>
      <c r="STU36"/>
      <c r="STV36" s="20"/>
      <c r="STW36"/>
      <c r="STX36" s="20"/>
      <c r="STY36"/>
      <c r="STZ36" s="20"/>
      <c r="SUA36"/>
      <c r="SUB36" s="20"/>
      <c r="SUC36"/>
      <c r="SUD36" s="20"/>
      <c r="SUE36"/>
      <c r="SUF36" s="20"/>
      <c r="SUG36"/>
      <c r="SUH36" s="20"/>
      <c r="SUI36"/>
      <c r="SUJ36" s="20"/>
      <c r="SUK36"/>
      <c r="SUL36" s="20"/>
      <c r="SUM36"/>
      <c r="SUN36" s="20"/>
      <c r="SUO36"/>
      <c r="SUP36" s="20"/>
      <c r="SUQ36"/>
      <c r="SUR36" s="20"/>
      <c r="SUS36"/>
      <c r="SUT36" s="20"/>
      <c r="SUU36"/>
      <c r="SUV36" s="20"/>
      <c r="SUW36"/>
      <c r="SUX36" s="20"/>
      <c r="SUY36"/>
      <c r="SUZ36" s="20"/>
      <c r="SVA36"/>
      <c r="SVB36" s="20"/>
      <c r="SVC36"/>
      <c r="SVD36" s="20"/>
      <c r="SVE36"/>
      <c r="SVF36" s="20"/>
      <c r="SVG36"/>
      <c r="SVH36" s="20"/>
      <c r="SVI36"/>
      <c r="SVJ36" s="20"/>
      <c r="SVK36"/>
      <c r="SVL36" s="20"/>
      <c r="SVM36"/>
      <c r="SVN36" s="20"/>
      <c r="SVO36"/>
      <c r="SVP36" s="20"/>
      <c r="SVQ36"/>
      <c r="SVR36" s="20"/>
      <c r="SVS36"/>
      <c r="SVT36" s="20"/>
      <c r="SVU36"/>
      <c r="SVV36" s="20"/>
      <c r="SVW36"/>
      <c r="SVX36" s="20"/>
      <c r="SVY36"/>
      <c r="SVZ36" s="20"/>
      <c r="SWA36"/>
      <c r="SWB36" s="20"/>
      <c r="SWC36"/>
      <c r="SWD36" s="20"/>
      <c r="SWE36"/>
      <c r="SWF36" s="20"/>
      <c r="SWG36"/>
      <c r="SWH36" s="20"/>
      <c r="SWI36"/>
      <c r="SWJ36" s="20"/>
      <c r="SWK36"/>
      <c r="SWL36" s="20"/>
      <c r="SWM36"/>
      <c r="SWN36" s="20"/>
      <c r="SWO36"/>
      <c r="SWP36" s="20"/>
      <c r="SWQ36"/>
      <c r="SWR36" s="20"/>
      <c r="SWS36"/>
      <c r="SWT36" s="20"/>
      <c r="SWU36"/>
      <c r="SWV36" s="20"/>
      <c r="SWW36"/>
      <c r="SWX36" s="20"/>
      <c r="SWY36"/>
      <c r="SWZ36" s="20"/>
      <c r="SXA36"/>
      <c r="SXB36" s="20"/>
      <c r="SXC36"/>
      <c r="SXD36" s="20"/>
      <c r="SXE36"/>
      <c r="SXF36" s="20"/>
      <c r="SXG36"/>
      <c r="SXH36" s="20"/>
      <c r="SXI36"/>
      <c r="SXJ36" s="20"/>
      <c r="SXK36"/>
      <c r="SXL36" s="20"/>
      <c r="SXM36"/>
      <c r="SXN36" s="20"/>
      <c r="SXO36"/>
      <c r="SXP36" s="20"/>
      <c r="SXQ36"/>
      <c r="SXR36" s="20"/>
      <c r="SXS36"/>
      <c r="SXT36" s="20"/>
      <c r="SXU36"/>
      <c r="SXV36" s="20"/>
      <c r="SXW36"/>
      <c r="SXX36" s="20"/>
      <c r="SXY36"/>
      <c r="SXZ36" s="20"/>
      <c r="SYA36"/>
      <c r="SYB36" s="20"/>
      <c r="SYC36"/>
      <c r="SYD36" s="20"/>
      <c r="SYE36"/>
      <c r="SYF36" s="20"/>
      <c r="SYG36"/>
      <c r="SYH36" s="20"/>
      <c r="SYI36"/>
      <c r="SYJ36" s="20"/>
      <c r="SYK36"/>
      <c r="SYL36" s="20"/>
      <c r="SYM36"/>
      <c r="SYN36" s="20"/>
      <c r="SYO36"/>
      <c r="SYP36" s="20"/>
      <c r="SYQ36"/>
      <c r="SYR36" s="20"/>
      <c r="SYS36"/>
      <c r="SYT36" s="20"/>
      <c r="SYU36"/>
      <c r="SYV36" s="20"/>
      <c r="SYW36"/>
      <c r="SYX36" s="20"/>
      <c r="SYY36"/>
      <c r="SYZ36" s="20"/>
      <c r="SZA36"/>
      <c r="SZB36" s="20"/>
      <c r="SZC36"/>
      <c r="SZD36" s="20"/>
      <c r="SZE36"/>
      <c r="SZF36" s="20"/>
      <c r="SZG36"/>
      <c r="SZH36" s="20"/>
      <c r="SZI36"/>
      <c r="SZJ36" s="20"/>
      <c r="SZK36"/>
      <c r="SZL36" s="20"/>
      <c r="SZM36"/>
      <c r="SZN36" s="20"/>
      <c r="SZO36"/>
      <c r="SZP36" s="20"/>
      <c r="SZQ36"/>
      <c r="SZR36" s="20"/>
      <c r="SZS36"/>
      <c r="SZT36" s="20"/>
      <c r="SZU36"/>
      <c r="SZV36" s="20"/>
      <c r="SZW36"/>
      <c r="SZX36" s="20"/>
      <c r="SZY36"/>
      <c r="SZZ36" s="20"/>
      <c r="TAA36"/>
      <c r="TAB36" s="20"/>
      <c r="TAC36"/>
      <c r="TAD36" s="20"/>
      <c r="TAE36"/>
      <c r="TAF36" s="20"/>
      <c r="TAG36"/>
      <c r="TAH36" s="20"/>
      <c r="TAI36"/>
      <c r="TAJ36" s="20"/>
      <c r="TAK36"/>
      <c r="TAL36" s="20"/>
      <c r="TAM36"/>
      <c r="TAN36" s="20"/>
      <c r="TAO36"/>
      <c r="TAP36" s="20"/>
      <c r="TAQ36"/>
      <c r="TAR36" s="20"/>
      <c r="TAS36"/>
      <c r="TAT36" s="20"/>
      <c r="TAU36"/>
      <c r="TAV36" s="20"/>
      <c r="TAW36"/>
      <c r="TAX36" s="20"/>
      <c r="TAY36"/>
      <c r="TAZ36" s="20"/>
      <c r="TBA36"/>
      <c r="TBB36" s="20"/>
      <c r="TBC36"/>
      <c r="TBD36" s="20"/>
      <c r="TBE36"/>
      <c r="TBF36" s="20"/>
      <c r="TBG36"/>
      <c r="TBH36" s="20"/>
      <c r="TBI36"/>
      <c r="TBJ36" s="20"/>
      <c r="TBK36"/>
      <c r="TBL36" s="20"/>
      <c r="TBM36"/>
      <c r="TBN36" s="20"/>
      <c r="TBO36"/>
      <c r="TBP36" s="20"/>
      <c r="TBQ36"/>
      <c r="TBR36" s="20"/>
      <c r="TBS36"/>
      <c r="TBT36" s="20"/>
      <c r="TBU36"/>
      <c r="TBV36" s="20"/>
      <c r="TBW36"/>
      <c r="TBX36" s="20"/>
      <c r="TBY36"/>
      <c r="TBZ36" s="20"/>
      <c r="TCA36"/>
      <c r="TCB36" s="20"/>
      <c r="TCC36"/>
      <c r="TCD36" s="20"/>
      <c r="TCE36"/>
      <c r="TCF36" s="20"/>
      <c r="TCG36"/>
      <c r="TCH36" s="20"/>
      <c r="TCI36"/>
      <c r="TCJ36" s="20"/>
      <c r="TCK36"/>
      <c r="TCL36" s="20"/>
      <c r="TCM36"/>
      <c r="TCN36" s="20"/>
      <c r="TCO36"/>
      <c r="TCP36" s="20"/>
      <c r="TCQ36"/>
      <c r="TCR36" s="20"/>
      <c r="TCS36"/>
      <c r="TCT36" s="20"/>
      <c r="TCU36"/>
      <c r="TCV36" s="20"/>
      <c r="TCW36"/>
      <c r="TCX36" s="20"/>
      <c r="TCY36"/>
      <c r="TCZ36" s="20"/>
      <c r="TDA36"/>
      <c r="TDB36" s="20"/>
      <c r="TDC36"/>
      <c r="TDD36" s="20"/>
      <c r="TDE36"/>
      <c r="TDF36" s="20"/>
      <c r="TDG36"/>
      <c r="TDH36" s="20"/>
      <c r="TDI36"/>
      <c r="TDJ36" s="20"/>
      <c r="TDK36"/>
      <c r="TDL36" s="20"/>
      <c r="TDM36"/>
      <c r="TDN36" s="20"/>
      <c r="TDO36"/>
      <c r="TDP36" s="20"/>
      <c r="TDQ36"/>
      <c r="TDR36" s="20"/>
      <c r="TDS36"/>
      <c r="TDT36" s="20"/>
      <c r="TDU36"/>
      <c r="TDV36" s="20"/>
      <c r="TDW36"/>
      <c r="TDX36" s="20"/>
      <c r="TDY36"/>
      <c r="TDZ36" s="20"/>
      <c r="TEA36"/>
      <c r="TEB36" s="20"/>
      <c r="TEC36"/>
      <c r="TED36" s="20"/>
      <c r="TEE36"/>
      <c r="TEF36" s="20"/>
      <c r="TEG36"/>
      <c r="TEH36" s="20"/>
      <c r="TEI36"/>
      <c r="TEJ36" s="20"/>
      <c r="TEK36"/>
      <c r="TEL36" s="20"/>
      <c r="TEM36"/>
      <c r="TEN36" s="20"/>
      <c r="TEO36"/>
      <c r="TEP36" s="20"/>
      <c r="TEQ36"/>
      <c r="TER36" s="20"/>
      <c r="TES36"/>
      <c r="TET36" s="20"/>
      <c r="TEU36"/>
      <c r="TEV36" s="20"/>
      <c r="TEW36"/>
      <c r="TEX36" s="20"/>
      <c r="TEY36"/>
      <c r="TEZ36" s="20"/>
      <c r="TFA36"/>
      <c r="TFB36" s="20"/>
      <c r="TFC36"/>
      <c r="TFD36" s="20"/>
      <c r="TFE36"/>
      <c r="TFF36" s="20"/>
      <c r="TFG36"/>
      <c r="TFH36" s="20"/>
      <c r="TFI36"/>
      <c r="TFJ36" s="20"/>
      <c r="TFK36"/>
      <c r="TFL36" s="20"/>
      <c r="TFM36"/>
      <c r="TFN36" s="20"/>
      <c r="TFO36"/>
      <c r="TFP36" s="20"/>
      <c r="TFQ36"/>
      <c r="TFR36" s="20"/>
      <c r="TFS36"/>
      <c r="TFT36" s="20"/>
      <c r="TFU36"/>
      <c r="TFV36" s="20"/>
      <c r="TFW36"/>
      <c r="TFX36" s="20"/>
      <c r="TFY36"/>
      <c r="TFZ36" s="20"/>
      <c r="TGA36"/>
      <c r="TGB36" s="20"/>
      <c r="TGC36"/>
      <c r="TGD36" s="20"/>
      <c r="TGE36"/>
      <c r="TGF36" s="20"/>
      <c r="TGG36"/>
      <c r="TGH36" s="20"/>
      <c r="TGI36"/>
      <c r="TGJ36" s="20"/>
      <c r="TGK36"/>
      <c r="TGL36" s="20"/>
      <c r="TGM36"/>
      <c r="TGN36" s="20"/>
      <c r="TGO36"/>
      <c r="TGP36" s="20"/>
      <c r="TGQ36"/>
      <c r="TGR36" s="20"/>
      <c r="TGS36"/>
      <c r="TGT36" s="20"/>
      <c r="TGU36"/>
      <c r="TGV36" s="20"/>
      <c r="TGW36"/>
      <c r="TGX36" s="20"/>
      <c r="TGY36"/>
      <c r="TGZ36" s="20"/>
      <c r="THA36"/>
      <c r="THB36" s="20"/>
      <c r="THC36"/>
      <c r="THD36" s="20"/>
      <c r="THE36"/>
      <c r="THF36" s="20"/>
      <c r="THG36"/>
      <c r="THH36" s="20"/>
      <c r="THI36"/>
      <c r="THJ36" s="20"/>
      <c r="THK36"/>
      <c r="THL36" s="20"/>
      <c r="THM36"/>
      <c r="THN36" s="20"/>
      <c r="THO36"/>
      <c r="THP36" s="20"/>
      <c r="THQ36"/>
      <c r="THR36" s="20"/>
      <c r="THS36"/>
      <c r="THT36" s="20"/>
      <c r="THU36"/>
      <c r="THV36" s="20"/>
      <c r="THW36"/>
      <c r="THX36" s="20"/>
      <c r="THY36"/>
      <c r="THZ36" s="20"/>
      <c r="TIA36"/>
      <c r="TIB36" s="20"/>
      <c r="TIC36"/>
      <c r="TID36" s="20"/>
      <c r="TIE36"/>
      <c r="TIF36" s="20"/>
      <c r="TIG36"/>
      <c r="TIH36" s="20"/>
      <c r="TII36"/>
      <c r="TIJ36" s="20"/>
      <c r="TIK36"/>
      <c r="TIL36" s="20"/>
      <c r="TIM36"/>
      <c r="TIN36" s="20"/>
      <c r="TIO36"/>
      <c r="TIP36" s="20"/>
      <c r="TIQ36"/>
      <c r="TIR36" s="20"/>
      <c r="TIS36"/>
      <c r="TIT36" s="20"/>
      <c r="TIU36"/>
      <c r="TIV36" s="20"/>
      <c r="TIW36"/>
      <c r="TIX36" s="20"/>
      <c r="TIY36"/>
      <c r="TIZ36" s="20"/>
      <c r="TJA36"/>
      <c r="TJB36" s="20"/>
      <c r="TJC36"/>
      <c r="TJD36" s="20"/>
      <c r="TJE36"/>
      <c r="TJF36" s="20"/>
      <c r="TJG36"/>
      <c r="TJH36" s="20"/>
      <c r="TJI36"/>
      <c r="TJJ36" s="20"/>
      <c r="TJK36"/>
      <c r="TJL36" s="20"/>
      <c r="TJM36"/>
      <c r="TJN36" s="20"/>
      <c r="TJO36"/>
      <c r="TJP36" s="20"/>
      <c r="TJQ36"/>
      <c r="TJR36" s="20"/>
      <c r="TJS36"/>
      <c r="TJT36" s="20"/>
      <c r="TJU36"/>
      <c r="TJV36" s="20"/>
      <c r="TJW36"/>
      <c r="TJX36" s="20"/>
      <c r="TJY36"/>
      <c r="TJZ36" s="20"/>
      <c r="TKA36"/>
      <c r="TKB36" s="20"/>
      <c r="TKC36"/>
      <c r="TKD36" s="20"/>
      <c r="TKE36"/>
      <c r="TKF36" s="20"/>
      <c r="TKG36"/>
      <c r="TKH36" s="20"/>
      <c r="TKI36"/>
      <c r="TKJ36" s="20"/>
      <c r="TKK36"/>
      <c r="TKL36" s="20"/>
      <c r="TKM36"/>
      <c r="TKN36" s="20"/>
      <c r="TKO36"/>
      <c r="TKP36" s="20"/>
      <c r="TKQ36"/>
      <c r="TKR36" s="20"/>
      <c r="TKS36"/>
      <c r="TKT36" s="20"/>
      <c r="TKU36"/>
      <c r="TKV36" s="20"/>
      <c r="TKW36"/>
      <c r="TKX36" s="20"/>
      <c r="TKY36"/>
      <c r="TKZ36" s="20"/>
      <c r="TLA36"/>
      <c r="TLB36" s="20"/>
      <c r="TLC36"/>
      <c r="TLD36" s="20"/>
      <c r="TLE36"/>
      <c r="TLF36" s="20"/>
      <c r="TLG36"/>
      <c r="TLH36" s="20"/>
      <c r="TLI36"/>
      <c r="TLJ36" s="20"/>
      <c r="TLK36"/>
      <c r="TLL36" s="20"/>
      <c r="TLM36"/>
      <c r="TLN36" s="20"/>
      <c r="TLO36"/>
      <c r="TLP36" s="20"/>
      <c r="TLQ36"/>
      <c r="TLR36" s="20"/>
      <c r="TLS36"/>
      <c r="TLT36" s="20"/>
      <c r="TLU36"/>
      <c r="TLV36" s="20"/>
      <c r="TLW36"/>
      <c r="TLX36" s="20"/>
      <c r="TLY36"/>
      <c r="TLZ36" s="20"/>
      <c r="TMA36"/>
      <c r="TMB36" s="20"/>
      <c r="TMC36"/>
      <c r="TMD36" s="20"/>
      <c r="TME36"/>
      <c r="TMF36" s="20"/>
      <c r="TMG36"/>
      <c r="TMH36" s="20"/>
      <c r="TMI36"/>
      <c r="TMJ36" s="20"/>
      <c r="TMK36"/>
      <c r="TML36" s="20"/>
      <c r="TMM36"/>
      <c r="TMN36" s="20"/>
      <c r="TMO36"/>
      <c r="TMP36" s="20"/>
      <c r="TMQ36"/>
      <c r="TMR36" s="20"/>
      <c r="TMS36"/>
      <c r="TMT36" s="20"/>
      <c r="TMU36"/>
      <c r="TMV36" s="20"/>
      <c r="TMW36"/>
      <c r="TMX36" s="20"/>
      <c r="TMY36"/>
      <c r="TMZ36" s="20"/>
      <c r="TNA36"/>
      <c r="TNB36" s="20"/>
      <c r="TNC36"/>
      <c r="TND36" s="20"/>
      <c r="TNE36"/>
      <c r="TNF36" s="20"/>
      <c r="TNG36"/>
      <c r="TNH36" s="20"/>
      <c r="TNI36"/>
      <c r="TNJ36" s="20"/>
      <c r="TNK36"/>
      <c r="TNL36" s="20"/>
      <c r="TNM36"/>
      <c r="TNN36" s="20"/>
      <c r="TNO36"/>
      <c r="TNP36" s="20"/>
      <c r="TNQ36"/>
      <c r="TNR36" s="20"/>
      <c r="TNS36"/>
      <c r="TNT36" s="20"/>
      <c r="TNU36"/>
      <c r="TNV36" s="20"/>
      <c r="TNW36"/>
      <c r="TNX36" s="20"/>
      <c r="TNY36"/>
      <c r="TNZ36" s="20"/>
      <c r="TOA36"/>
      <c r="TOB36" s="20"/>
      <c r="TOC36"/>
      <c r="TOD36" s="20"/>
      <c r="TOE36"/>
      <c r="TOF36" s="20"/>
      <c r="TOG36"/>
      <c r="TOH36" s="20"/>
      <c r="TOI36"/>
      <c r="TOJ36" s="20"/>
      <c r="TOK36"/>
      <c r="TOL36" s="20"/>
      <c r="TOM36"/>
      <c r="TON36" s="20"/>
      <c r="TOO36"/>
      <c r="TOP36" s="20"/>
      <c r="TOQ36"/>
      <c r="TOR36" s="20"/>
      <c r="TOS36"/>
      <c r="TOT36" s="20"/>
      <c r="TOU36"/>
      <c r="TOV36" s="20"/>
      <c r="TOW36"/>
      <c r="TOX36" s="20"/>
      <c r="TOY36"/>
      <c r="TOZ36" s="20"/>
      <c r="TPA36"/>
      <c r="TPB36" s="20"/>
      <c r="TPC36"/>
      <c r="TPD36" s="20"/>
      <c r="TPE36"/>
      <c r="TPF36" s="20"/>
      <c r="TPG36"/>
      <c r="TPH36" s="20"/>
      <c r="TPI36"/>
      <c r="TPJ36" s="20"/>
      <c r="TPK36"/>
      <c r="TPL36" s="20"/>
      <c r="TPM36"/>
      <c r="TPN36" s="20"/>
      <c r="TPO36"/>
      <c r="TPP36" s="20"/>
      <c r="TPQ36"/>
      <c r="TPR36" s="20"/>
      <c r="TPS36"/>
      <c r="TPT36" s="20"/>
      <c r="TPU36"/>
      <c r="TPV36" s="20"/>
      <c r="TPW36"/>
      <c r="TPX36" s="20"/>
      <c r="TPY36"/>
      <c r="TPZ36" s="20"/>
      <c r="TQA36"/>
      <c r="TQB36" s="20"/>
      <c r="TQC36"/>
      <c r="TQD36" s="20"/>
      <c r="TQE36"/>
      <c r="TQF36" s="20"/>
      <c r="TQG36"/>
      <c r="TQH36" s="20"/>
      <c r="TQI36"/>
      <c r="TQJ36" s="20"/>
      <c r="TQK36"/>
      <c r="TQL36" s="20"/>
      <c r="TQM36"/>
      <c r="TQN36" s="20"/>
      <c r="TQO36"/>
      <c r="TQP36" s="20"/>
      <c r="TQQ36"/>
      <c r="TQR36" s="20"/>
      <c r="TQS36"/>
      <c r="TQT36" s="20"/>
      <c r="TQU36"/>
      <c r="TQV36" s="20"/>
      <c r="TQW36"/>
      <c r="TQX36" s="20"/>
      <c r="TQY36"/>
      <c r="TQZ36" s="20"/>
      <c r="TRA36"/>
      <c r="TRB36" s="20"/>
      <c r="TRC36"/>
      <c r="TRD36" s="20"/>
      <c r="TRE36"/>
      <c r="TRF36" s="20"/>
      <c r="TRG36"/>
      <c r="TRH36" s="20"/>
      <c r="TRI36"/>
      <c r="TRJ36" s="20"/>
      <c r="TRK36"/>
      <c r="TRL36" s="20"/>
      <c r="TRM36"/>
      <c r="TRN36" s="20"/>
      <c r="TRO36"/>
      <c r="TRP36" s="20"/>
      <c r="TRQ36"/>
      <c r="TRR36" s="20"/>
      <c r="TRS36"/>
      <c r="TRT36" s="20"/>
      <c r="TRU36"/>
      <c r="TRV36" s="20"/>
      <c r="TRW36"/>
      <c r="TRX36" s="20"/>
      <c r="TRY36"/>
      <c r="TRZ36" s="20"/>
      <c r="TSA36"/>
      <c r="TSB36" s="20"/>
      <c r="TSC36"/>
      <c r="TSD36" s="20"/>
      <c r="TSE36"/>
      <c r="TSF36" s="20"/>
      <c r="TSG36"/>
      <c r="TSH36" s="20"/>
      <c r="TSI36"/>
      <c r="TSJ36" s="20"/>
      <c r="TSK36"/>
      <c r="TSL36" s="20"/>
      <c r="TSM36"/>
      <c r="TSN36" s="20"/>
      <c r="TSO36"/>
      <c r="TSP36" s="20"/>
      <c r="TSQ36"/>
      <c r="TSR36" s="20"/>
      <c r="TSS36"/>
      <c r="TST36" s="20"/>
      <c r="TSU36"/>
      <c r="TSV36" s="20"/>
      <c r="TSW36"/>
      <c r="TSX36" s="20"/>
      <c r="TSY36"/>
      <c r="TSZ36" s="20"/>
      <c r="TTA36"/>
      <c r="TTB36" s="20"/>
      <c r="TTC36"/>
      <c r="TTD36" s="20"/>
      <c r="TTE36"/>
      <c r="TTF36" s="20"/>
      <c r="TTG36"/>
      <c r="TTH36" s="20"/>
      <c r="TTI36"/>
      <c r="TTJ36" s="20"/>
      <c r="TTK36"/>
      <c r="TTL36" s="20"/>
      <c r="TTM36"/>
      <c r="TTN36" s="20"/>
      <c r="TTO36"/>
      <c r="TTP36" s="20"/>
      <c r="TTQ36"/>
      <c r="TTR36" s="20"/>
      <c r="TTS36"/>
      <c r="TTT36" s="20"/>
      <c r="TTU36"/>
      <c r="TTV36" s="20"/>
      <c r="TTW36"/>
      <c r="TTX36" s="20"/>
      <c r="TTY36"/>
      <c r="TTZ36" s="20"/>
      <c r="TUA36"/>
      <c r="TUB36" s="20"/>
      <c r="TUC36"/>
      <c r="TUD36" s="20"/>
      <c r="TUE36"/>
      <c r="TUF36" s="20"/>
      <c r="TUG36"/>
      <c r="TUH36" s="20"/>
      <c r="TUI36"/>
      <c r="TUJ36" s="20"/>
      <c r="TUK36"/>
      <c r="TUL36" s="20"/>
      <c r="TUM36"/>
      <c r="TUN36" s="20"/>
      <c r="TUO36"/>
      <c r="TUP36" s="20"/>
      <c r="TUQ36"/>
      <c r="TUR36" s="20"/>
      <c r="TUS36"/>
      <c r="TUT36" s="20"/>
      <c r="TUU36"/>
      <c r="TUV36" s="20"/>
      <c r="TUW36"/>
      <c r="TUX36" s="20"/>
      <c r="TUY36"/>
      <c r="TUZ36" s="20"/>
      <c r="TVA36"/>
      <c r="TVB36" s="20"/>
      <c r="TVC36"/>
      <c r="TVD36" s="20"/>
      <c r="TVE36"/>
      <c r="TVF36" s="20"/>
      <c r="TVG36"/>
      <c r="TVH36" s="20"/>
      <c r="TVI36"/>
      <c r="TVJ36" s="20"/>
      <c r="TVK36"/>
      <c r="TVL36" s="20"/>
      <c r="TVM36"/>
      <c r="TVN36" s="20"/>
      <c r="TVO36"/>
      <c r="TVP36" s="20"/>
      <c r="TVQ36"/>
      <c r="TVR36" s="20"/>
      <c r="TVS36"/>
      <c r="TVT36" s="20"/>
      <c r="TVU36"/>
      <c r="TVV36" s="20"/>
      <c r="TVW36"/>
      <c r="TVX36" s="20"/>
      <c r="TVY36"/>
      <c r="TVZ36" s="20"/>
      <c r="TWA36"/>
      <c r="TWB36" s="20"/>
      <c r="TWC36"/>
      <c r="TWD36" s="20"/>
      <c r="TWE36"/>
      <c r="TWF36" s="20"/>
      <c r="TWG36"/>
      <c r="TWH36" s="20"/>
      <c r="TWI36"/>
      <c r="TWJ36" s="20"/>
      <c r="TWK36"/>
      <c r="TWL36" s="20"/>
      <c r="TWM36"/>
      <c r="TWN36" s="20"/>
      <c r="TWO36"/>
      <c r="TWP36" s="20"/>
      <c r="TWQ36"/>
      <c r="TWR36" s="20"/>
      <c r="TWS36"/>
      <c r="TWT36" s="20"/>
      <c r="TWU36"/>
      <c r="TWV36" s="20"/>
      <c r="TWW36"/>
      <c r="TWX36" s="20"/>
      <c r="TWY36"/>
      <c r="TWZ36" s="20"/>
      <c r="TXA36"/>
      <c r="TXB36" s="20"/>
      <c r="TXC36"/>
      <c r="TXD36" s="20"/>
      <c r="TXE36"/>
      <c r="TXF36" s="20"/>
      <c r="TXG36"/>
      <c r="TXH36" s="20"/>
      <c r="TXI36"/>
      <c r="TXJ36" s="20"/>
      <c r="TXK36"/>
      <c r="TXL36" s="20"/>
      <c r="TXM36"/>
      <c r="TXN36" s="20"/>
      <c r="TXO36"/>
      <c r="TXP36" s="20"/>
      <c r="TXQ36"/>
      <c r="TXR36" s="20"/>
      <c r="TXS36"/>
      <c r="TXT36" s="20"/>
      <c r="TXU36"/>
      <c r="TXV36" s="20"/>
      <c r="TXW36"/>
      <c r="TXX36" s="20"/>
      <c r="TXY36"/>
      <c r="TXZ36" s="20"/>
      <c r="TYA36"/>
      <c r="TYB36" s="20"/>
      <c r="TYC36"/>
      <c r="TYD36" s="20"/>
      <c r="TYE36"/>
      <c r="TYF36" s="20"/>
      <c r="TYG36"/>
      <c r="TYH36" s="20"/>
      <c r="TYI36"/>
      <c r="TYJ36" s="20"/>
      <c r="TYK36"/>
      <c r="TYL36" s="20"/>
      <c r="TYM36"/>
      <c r="TYN36" s="20"/>
      <c r="TYO36"/>
      <c r="TYP36" s="20"/>
      <c r="TYQ36"/>
      <c r="TYR36" s="20"/>
      <c r="TYS36"/>
      <c r="TYT36" s="20"/>
      <c r="TYU36"/>
      <c r="TYV36" s="20"/>
      <c r="TYW36"/>
      <c r="TYX36" s="20"/>
      <c r="TYY36"/>
      <c r="TYZ36" s="20"/>
      <c r="TZA36"/>
      <c r="TZB36" s="20"/>
      <c r="TZC36"/>
      <c r="TZD36" s="20"/>
      <c r="TZE36"/>
      <c r="TZF36" s="20"/>
      <c r="TZG36"/>
      <c r="TZH36" s="20"/>
      <c r="TZI36"/>
      <c r="TZJ36" s="20"/>
      <c r="TZK36"/>
      <c r="TZL36" s="20"/>
      <c r="TZM36"/>
      <c r="TZN36" s="20"/>
      <c r="TZO36"/>
      <c r="TZP36" s="20"/>
      <c r="TZQ36"/>
      <c r="TZR36" s="20"/>
      <c r="TZS36"/>
      <c r="TZT36" s="20"/>
      <c r="TZU36"/>
      <c r="TZV36" s="20"/>
      <c r="TZW36"/>
      <c r="TZX36" s="20"/>
      <c r="TZY36"/>
      <c r="TZZ36" s="20"/>
      <c r="UAA36"/>
      <c r="UAB36" s="20"/>
      <c r="UAC36"/>
      <c r="UAD36" s="20"/>
      <c r="UAE36"/>
      <c r="UAF36" s="20"/>
      <c r="UAG36"/>
      <c r="UAH36" s="20"/>
      <c r="UAI36"/>
      <c r="UAJ36" s="20"/>
      <c r="UAK36"/>
      <c r="UAL36" s="20"/>
      <c r="UAM36"/>
      <c r="UAN36" s="20"/>
      <c r="UAO36"/>
      <c r="UAP36" s="20"/>
      <c r="UAQ36"/>
      <c r="UAR36" s="20"/>
      <c r="UAS36"/>
      <c r="UAT36" s="20"/>
      <c r="UAU36"/>
      <c r="UAV36" s="20"/>
      <c r="UAW36"/>
      <c r="UAX36" s="20"/>
      <c r="UAY36"/>
      <c r="UAZ36" s="20"/>
      <c r="UBA36"/>
      <c r="UBB36" s="20"/>
      <c r="UBC36"/>
      <c r="UBD36" s="20"/>
      <c r="UBE36"/>
      <c r="UBF36" s="20"/>
      <c r="UBG36"/>
      <c r="UBH36" s="20"/>
      <c r="UBI36"/>
      <c r="UBJ36" s="20"/>
      <c r="UBK36"/>
      <c r="UBL36" s="20"/>
      <c r="UBM36"/>
      <c r="UBN36" s="20"/>
      <c r="UBO36"/>
      <c r="UBP36" s="20"/>
      <c r="UBQ36"/>
      <c r="UBR36" s="20"/>
      <c r="UBS36"/>
      <c r="UBT36" s="20"/>
      <c r="UBU36"/>
      <c r="UBV36" s="20"/>
      <c r="UBW36"/>
      <c r="UBX36" s="20"/>
      <c r="UBY36"/>
      <c r="UBZ36" s="20"/>
      <c r="UCA36"/>
      <c r="UCB36" s="20"/>
      <c r="UCC36"/>
      <c r="UCD36" s="20"/>
      <c r="UCE36"/>
      <c r="UCF36" s="20"/>
      <c r="UCG36"/>
      <c r="UCH36" s="20"/>
      <c r="UCI36"/>
      <c r="UCJ36" s="20"/>
      <c r="UCK36"/>
      <c r="UCL36" s="20"/>
      <c r="UCM36"/>
      <c r="UCN36" s="20"/>
      <c r="UCO36"/>
      <c r="UCP36" s="20"/>
      <c r="UCQ36"/>
      <c r="UCR36" s="20"/>
      <c r="UCS36"/>
      <c r="UCT36" s="20"/>
      <c r="UCU36"/>
      <c r="UCV36" s="20"/>
      <c r="UCW36"/>
      <c r="UCX36" s="20"/>
      <c r="UCY36"/>
      <c r="UCZ36" s="20"/>
      <c r="UDA36"/>
      <c r="UDB36" s="20"/>
      <c r="UDC36"/>
      <c r="UDD36" s="20"/>
      <c r="UDE36"/>
      <c r="UDF36" s="20"/>
      <c r="UDG36"/>
      <c r="UDH36" s="20"/>
      <c r="UDI36"/>
      <c r="UDJ36" s="20"/>
      <c r="UDK36"/>
      <c r="UDL36" s="20"/>
      <c r="UDM36"/>
      <c r="UDN36" s="20"/>
      <c r="UDO36"/>
      <c r="UDP36" s="20"/>
      <c r="UDQ36"/>
      <c r="UDR36" s="20"/>
      <c r="UDS36"/>
      <c r="UDT36" s="20"/>
      <c r="UDU36"/>
      <c r="UDV36" s="20"/>
      <c r="UDW36"/>
      <c r="UDX36" s="20"/>
      <c r="UDY36"/>
      <c r="UDZ36" s="20"/>
      <c r="UEA36"/>
      <c r="UEB36" s="20"/>
      <c r="UEC36"/>
      <c r="UED36" s="20"/>
      <c r="UEE36"/>
      <c r="UEF36" s="20"/>
      <c r="UEG36"/>
      <c r="UEH36" s="20"/>
      <c r="UEI36"/>
      <c r="UEJ36" s="20"/>
      <c r="UEK36"/>
      <c r="UEL36" s="20"/>
      <c r="UEM36"/>
      <c r="UEN36" s="20"/>
      <c r="UEO36"/>
      <c r="UEP36" s="20"/>
      <c r="UEQ36"/>
      <c r="UER36" s="20"/>
      <c r="UES36"/>
      <c r="UET36" s="20"/>
      <c r="UEU36"/>
      <c r="UEV36" s="20"/>
      <c r="UEW36"/>
      <c r="UEX36" s="20"/>
      <c r="UEY36"/>
      <c r="UEZ36" s="20"/>
      <c r="UFA36"/>
      <c r="UFB36" s="20"/>
      <c r="UFC36"/>
      <c r="UFD36" s="20"/>
      <c r="UFE36"/>
      <c r="UFF36" s="20"/>
      <c r="UFG36"/>
      <c r="UFH36" s="20"/>
      <c r="UFI36"/>
      <c r="UFJ36" s="20"/>
      <c r="UFK36"/>
      <c r="UFL36" s="20"/>
      <c r="UFM36"/>
      <c r="UFN36" s="20"/>
      <c r="UFO36"/>
      <c r="UFP36" s="20"/>
      <c r="UFQ36"/>
      <c r="UFR36" s="20"/>
      <c r="UFS36"/>
      <c r="UFT36" s="20"/>
      <c r="UFU36"/>
      <c r="UFV36" s="20"/>
      <c r="UFW36"/>
      <c r="UFX36" s="20"/>
      <c r="UFY36"/>
      <c r="UFZ36" s="20"/>
      <c r="UGA36"/>
      <c r="UGB36" s="20"/>
      <c r="UGC36"/>
      <c r="UGD36" s="20"/>
      <c r="UGE36"/>
      <c r="UGF36" s="20"/>
      <c r="UGG36"/>
      <c r="UGH36" s="20"/>
      <c r="UGI36"/>
      <c r="UGJ36" s="20"/>
      <c r="UGK36"/>
      <c r="UGL36" s="20"/>
      <c r="UGM36"/>
      <c r="UGN36" s="20"/>
      <c r="UGO36"/>
      <c r="UGP36" s="20"/>
      <c r="UGQ36"/>
      <c r="UGR36" s="20"/>
      <c r="UGS36"/>
      <c r="UGT36" s="20"/>
      <c r="UGU36"/>
      <c r="UGV36" s="20"/>
      <c r="UGW36"/>
      <c r="UGX36" s="20"/>
      <c r="UGY36"/>
      <c r="UGZ36" s="20"/>
      <c r="UHA36"/>
      <c r="UHB36" s="20"/>
      <c r="UHC36"/>
      <c r="UHD36" s="20"/>
      <c r="UHE36"/>
      <c r="UHF36" s="20"/>
      <c r="UHG36"/>
      <c r="UHH36" s="20"/>
      <c r="UHI36"/>
      <c r="UHJ36" s="20"/>
      <c r="UHK36"/>
      <c r="UHL36" s="20"/>
      <c r="UHM36"/>
      <c r="UHN36" s="20"/>
      <c r="UHO36"/>
      <c r="UHP36" s="20"/>
      <c r="UHQ36"/>
      <c r="UHR36" s="20"/>
      <c r="UHS36"/>
      <c r="UHT36" s="20"/>
      <c r="UHU36"/>
      <c r="UHV36" s="20"/>
      <c r="UHW36"/>
      <c r="UHX36" s="20"/>
      <c r="UHY36"/>
      <c r="UHZ36" s="20"/>
      <c r="UIA36"/>
      <c r="UIB36" s="20"/>
      <c r="UIC36"/>
      <c r="UID36" s="20"/>
      <c r="UIE36"/>
      <c r="UIF36" s="20"/>
      <c r="UIG36"/>
      <c r="UIH36" s="20"/>
      <c r="UII36"/>
      <c r="UIJ36" s="20"/>
      <c r="UIK36"/>
      <c r="UIL36" s="20"/>
      <c r="UIM36"/>
      <c r="UIN36" s="20"/>
      <c r="UIO36"/>
      <c r="UIP36" s="20"/>
      <c r="UIQ36"/>
      <c r="UIR36" s="20"/>
      <c r="UIS36"/>
      <c r="UIT36" s="20"/>
      <c r="UIU36"/>
      <c r="UIV36" s="20"/>
      <c r="UIW36"/>
      <c r="UIX36" s="20"/>
      <c r="UIY36"/>
      <c r="UIZ36" s="20"/>
      <c r="UJA36"/>
      <c r="UJB36" s="20"/>
      <c r="UJC36"/>
      <c r="UJD36" s="20"/>
      <c r="UJE36"/>
      <c r="UJF36" s="20"/>
      <c r="UJG36"/>
      <c r="UJH36" s="20"/>
      <c r="UJI36"/>
      <c r="UJJ36" s="20"/>
      <c r="UJK36"/>
      <c r="UJL36" s="20"/>
      <c r="UJM36"/>
      <c r="UJN36" s="20"/>
      <c r="UJO36"/>
      <c r="UJP36" s="20"/>
      <c r="UJQ36"/>
      <c r="UJR36" s="20"/>
      <c r="UJS36"/>
      <c r="UJT36" s="20"/>
      <c r="UJU36"/>
      <c r="UJV36" s="20"/>
      <c r="UJW36"/>
      <c r="UJX36" s="20"/>
      <c r="UJY36"/>
      <c r="UJZ36" s="20"/>
      <c r="UKA36"/>
      <c r="UKB36" s="20"/>
      <c r="UKC36"/>
      <c r="UKD36" s="20"/>
      <c r="UKE36"/>
      <c r="UKF36" s="20"/>
      <c r="UKG36"/>
      <c r="UKH36" s="20"/>
      <c r="UKI36"/>
      <c r="UKJ36" s="20"/>
      <c r="UKK36"/>
      <c r="UKL36" s="20"/>
      <c r="UKM36"/>
      <c r="UKN36" s="20"/>
      <c r="UKO36"/>
      <c r="UKP36" s="20"/>
      <c r="UKQ36"/>
      <c r="UKR36" s="20"/>
      <c r="UKS36"/>
      <c r="UKT36" s="20"/>
      <c r="UKU36"/>
      <c r="UKV36" s="20"/>
      <c r="UKW36"/>
      <c r="UKX36" s="20"/>
      <c r="UKY36"/>
      <c r="UKZ36" s="20"/>
      <c r="ULA36"/>
      <c r="ULB36" s="20"/>
      <c r="ULC36"/>
      <c r="ULD36" s="20"/>
      <c r="ULE36"/>
      <c r="ULF36" s="20"/>
      <c r="ULG36"/>
      <c r="ULH36" s="20"/>
      <c r="ULI36"/>
      <c r="ULJ36" s="20"/>
      <c r="ULK36"/>
      <c r="ULL36" s="20"/>
      <c r="ULM36"/>
      <c r="ULN36" s="20"/>
      <c r="ULO36"/>
      <c r="ULP36" s="20"/>
      <c r="ULQ36"/>
      <c r="ULR36" s="20"/>
      <c r="ULS36"/>
      <c r="ULT36" s="20"/>
      <c r="ULU36"/>
      <c r="ULV36" s="20"/>
      <c r="ULW36"/>
      <c r="ULX36" s="20"/>
      <c r="ULY36"/>
      <c r="ULZ36" s="20"/>
      <c r="UMA36"/>
      <c r="UMB36" s="20"/>
      <c r="UMC36"/>
      <c r="UMD36" s="20"/>
      <c r="UME36"/>
      <c r="UMF36" s="20"/>
      <c r="UMG36"/>
      <c r="UMH36" s="20"/>
      <c r="UMI36"/>
      <c r="UMJ36" s="20"/>
      <c r="UMK36"/>
      <c r="UML36" s="20"/>
      <c r="UMM36"/>
      <c r="UMN36" s="20"/>
      <c r="UMO36"/>
      <c r="UMP36" s="20"/>
      <c r="UMQ36"/>
      <c r="UMR36" s="20"/>
      <c r="UMS36"/>
      <c r="UMT36" s="20"/>
      <c r="UMU36"/>
      <c r="UMV36" s="20"/>
      <c r="UMW36"/>
      <c r="UMX36" s="20"/>
      <c r="UMY36"/>
      <c r="UMZ36" s="20"/>
      <c r="UNA36"/>
      <c r="UNB36" s="20"/>
      <c r="UNC36"/>
      <c r="UND36" s="20"/>
      <c r="UNE36"/>
      <c r="UNF36" s="20"/>
      <c r="UNG36"/>
      <c r="UNH36" s="20"/>
      <c r="UNI36"/>
      <c r="UNJ36" s="20"/>
      <c r="UNK36"/>
      <c r="UNL36" s="20"/>
      <c r="UNM36"/>
      <c r="UNN36" s="20"/>
      <c r="UNO36"/>
      <c r="UNP36" s="20"/>
      <c r="UNQ36"/>
      <c r="UNR36" s="20"/>
      <c r="UNS36"/>
      <c r="UNT36" s="20"/>
      <c r="UNU36"/>
      <c r="UNV36" s="20"/>
      <c r="UNW36"/>
      <c r="UNX36" s="20"/>
      <c r="UNY36"/>
      <c r="UNZ36" s="20"/>
      <c r="UOA36"/>
      <c r="UOB36" s="20"/>
      <c r="UOC36"/>
      <c r="UOD36" s="20"/>
      <c r="UOE36"/>
      <c r="UOF36" s="20"/>
      <c r="UOG36"/>
      <c r="UOH36" s="20"/>
      <c r="UOI36"/>
      <c r="UOJ36" s="20"/>
      <c r="UOK36"/>
      <c r="UOL36" s="20"/>
      <c r="UOM36"/>
      <c r="UON36" s="20"/>
      <c r="UOO36"/>
      <c r="UOP36" s="20"/>
      <c r="UOQ36"/>
      <c r="UOR36" s="20"/>
      <c r="UOS36"/>
      <c r="UOT36" s="20"/>
      <c r="UOU36"/>
      <c r="UOV36" s="20"/>
      <c r="UOW36"/>
      <c r="UOX36" s="20"/>
      <c r="UOY36"/>
      <c r="UOZ36" s="20"/>
      <c r="UPA36"/>
      <c r="UPB36" s="20"/>
      <c r="UPC36"/>
      <c r="UPD36" s="20"/>
      <c r="UPE36"/>
      <c r="UPF36" s="20"/>
      <c r="UPG36"/>
      <c r="UPH36" s="20"/>
      <c r="UPI36"/>
      <c r="UPJ36" s="20"/>
      <c r="UPK36"/>
      <c r="UPL36" s="20"/>
      <c r="UPM36"/>
      <c r="UPN36" s="20"/>
      <c r="UPO36"/>
      <c r="UPP36" s="20"/>
      <c r="UPQ36"/>
      <c r="UPR36" s="20"/>
      <c r="UPS36"/>
      <c r="UPT36" s="20"/>
      <c r="UPU36"/>
      <c r="UPV36" s="20"/>
      <c r="UPW36"/>
      <c r="UPX36" s="20"/>
      <c r="UPY36"/>
      <c r="UPZ36" s="20"/>
      <c r="UQA36"/>
      <c r="UQB36" s="20"/>
      <c r="UQC36"/>
      <c r="UQD36" s="20"/>
      <c r="UQE36"/>
      <c r="UQF36" s="20"/>
      <c r="UQG36"/>
      <c r="UQH36" s="20"/>
      <c r="UQI36"/>
      <c r="UQJ36" s="20"/>
      <c r="UQK36"/>
      <c r="UQL36" s="20"/>
      <c r="UQM36"/>
      <c r="UQN36" s="20"/>
      <c r="UQO36"/>
      <c r="UQP36" s="20"/>
      <c r="UQQ36"/>
      <c r="UQR36" s="20"/>
      <c r="UQS36"/>
      <c r="UQT36" s="20"/>
      <c r="UQU36"/>
      <c r="UQV36" s="20"/>
      <c r="UQW36"/>
      <c r="UQX36" s="20"/>
      <c r="UQY36"/>
      <c r="UQZ36" s="20"/>
      <c r="URA36"/>
      <c r="URB36" s="20"/>
      <c r="URC36"/>
      <c r="URD36" s="20"/>
      <c r="URE36"/>
      <c r="URF36" s="20"/>
      <c r="URG36"/>
      <c r="URH36" s="20"/>
      <c r="URI36"/>
      <c r="URJ36" s="20"/>
      <c r="URK36"/>
      <c r="URL36" s="20"/>
      <c r="URM36"/>
      <c r="URN36" s="20"/>
      <c r="URO36"/>
      <c r="URP36" s="20"/>
      <c r="URQ36"/>
      <c r="URR36" s="20"/>
      <c r="URS36"/>
      <c r="URT36" s="20"/>
      <c r="URU36"/>
      <c r="URV36" s="20"/>
      <c r="URW36"/>
      <c r="URX36" s="20"/>
      <c r="URY36"/>
      <c r="URZ36" s="20"/>
      <c r="USA36"/>
      <c r="USB36" s="20"/>
      <c r="USC36"/>
      <c r="USD36" s="20"/>
      <c r="USE36"/>
      <c r="USF36" s="20"/>
      <c r="USG36"/>
      <c r="USH36" s="20"/>
      <c r="USI36"/>
      <c r="USJ36" s="20"/>
      <c r="USK36"/>
      <c r="USL36" s="20"/>
      <c r="USM36"/>
      <c r="USN36" s="20"/>
      <c r="USO36"/>
      <c r="USP36" s="20"/>
      <c r="USQ36"/>
      <c r="USR36" s="20"/>
      <c r="USS36"/>
      <c r="UST36" s="20"/>
      <c r="USU36"/>
      <c r="USV36" s="20"/>
      <c r="USW36"/>
      <c r="USX36" s="20"/>
      <c r="USY36"/>
      <c r="USZ36" s="20"/>
      <c r="UTA36"/>
      <c r="UTB36" s="20"/>
      <c r="UTC36"/>
      <c r="UTD36" s="20"/>
      <c r="UTE36"/>
      <c r="UTF36" s="20"/>
      <c r="UTG36"/>
      <c r="UTH36" s="20"/>
      <c r="UTI36"/>
      <c r="UTJ36" s="20"/>
      <c r="UTK36"/>
      <c r="UTL36" s="20"/>
      <c r="UTM36"/>
      <c r="UTN36" s="20"/>
      <c r="UTO36"/>
      <c r="UTP36" s="20"/>
      <c r="UTQ36"/>
      <c r="UTR36" s="20"/>
      <c r="UTS36"/>
      <c r="UTT36" s="20"/>
      <c r="UTU36"/>
      <c r="UTV36" s="20"/>
      <c r="UTW36"/>
      <c r="UTX36" s="20"/>
      <c r="UTY36"/>
      <c r="UTZ36" s="20"/>
      <c r="UUA36"/>
      <c r="UUB36" s="20"/>
      <c r="UUC36"/>
      <c r="UUD36" s="20"/>
      <c r="UUE36"/>
      <c r="UUF36" s="20"/>
      <c r="UUG36"/>
      <c r="UUH36" s="20"/>
      <c r="UUI36"/>
      <c r="UUJ36" s="20"/>
      <c r="UUK36"/>
      <c r="UUL36" s="20"/>
      <c r="UUM36"/>
      <c r="UUN36" s="20"/>
      <c r="UUO36"/>
      <c r="UUP36" s="20"/>
      <c r="UUQ36"/>
      <c r="UUR36" s="20"/>
      <c r="UUS36"/>
      <c r="UUT36" s="20"/>
      <c r="UUU36"/>
      <c r="UUV36" s="20"/>
      <c r="UUW36"/>
      <c r="UUX36" s="20"/>
      <c r="UUY36"/>
      <c r="UUZ36" s="20"/>
      <c r="UVA36"/>
      <c r="UVB36" s="20"/>
      <c r="UVC36"/>
      <c r="UVD36" s="20"/>
      <c r="UVE36"/>
      <c r="UVF36" s="20"/>
      <c r="UVG36"/>
      <c r="UVH36" s="20"/>
      <c r="UVI36"/>
      <c r="UVJ36" s="20"/>
      <c r="UVK36"/>
      <c r="UVL36" s="20"/>
      <c r="UVM36"/>
      <c r="UVN36" s="20"/>
      <c r="UVO36"/>
      <c r="UVP36" s="20"/>
      <c r="UVQ36"/>
      <c r="UVR36" s="20"/>
      <c r="UVS36"/>
      <c r="UVT36" s="20"/>
      <c r="UVU36"/>
      <c r="UVV36" s="20"/>
      <c r="UVW36"/>
      <c r="UVX36" s="20"/>
      <c r="UVY36"/>
      <c r="UVZ36" s="20"/>
      <c r="UWA36"/>
      <c r="UWB36" s="20"/>
      <c r="UWC36"/>
      <c r="UWD36" s="20"/>
      <c r="UWE36"/>
      <c r="UWF36" s="20"/>
      <c r="UWG36"/>
      <c r="UWH36" s="20"/>
      <c r="UWI36"/>
      <c r="UWJ36" s="20"/>
      <c r="UWK36"/>
      <c r="UWL36" s="20"/>
      <c r="UWM36"/>
      <c r="UWN36" s="20"/>
      <c r="UWO36"/>
      <c r="UWP36" s="20"/>
      <c r="UWQ36"/>
      <c r="UWR36" s="20"/>
      <c r="UWS36"/>
      <c r="UWT36" s="20"/>
      <c r="UWU36"/>
      <c r="UWV36" s="20"/>
      <c r="UWW36"/>
      <c r="UWX36" s="20"/>
      <c r="UWY36"/>
      <c r="UWZ36" s="20"/>
      <c r="UXA36"/>
      <c r="UXB36" s="20"/>
      <c r="UXC36"/>
      <c r="UXD36" s="20"/>
      <c r="UXE36"/>
      <c r="UXF36" s="20"/>
      <c r="UXG36"/>
      <c r="UXH36" s="20"/>
      <c r="UXI36"/>
      <c r="UXJ36" s="20"/>
      <c r="UXK36"/>
      <c r="UXL36" s="20"/>
      <c r="UXM36"/>
      <c r="UXN36" s="20"/>
      <c r="UXO36"/>
      <c r="UXP36" s="20"/>
      <c r="UXQ36"/>
      <c r="UXR36" s="20"/>
      <c r="UXS36"/>
      <c r="UXT36" s="20"/>
      <c r="UXU36"/>
      <c r="UXV36" s="20"/>
      <c r="UXW36"/>
      <c r="UXX36" s="20"/>
      <c r="UXY36"/>
      <c r="UXZ36" s="20"/>
      <c r="UYA36"/>
      <c r="UYB36" s="20"/>
      <c r="UYC36"/>
      <c r="UYD36" s="20"/>
      <c r="UYE36"/>
      <c r="UYF36" s="20"/>
      <c r="UYG36"/>
      <c r="UYH36" s="20"/>
      <c r="UYI36"/>
      <c r="UYJ36" s="20"/>
      <c r="UYK36"/>
      <c r="UYL36" s="20"/>
      <c r="UYM36"/>
      <c r="UYN36" s="20"/>
      <c r="UYO36"/>
      <c r="UYP36" s="20"/>
      <c r="UYQ36"/>
      <c r="UYR36" s="20"/>
      <c r="UYS36"/>
      <c r="UYT36" s="20"/>
      <c r="UYU36"/>
      <c r="UYV36" s="20"/>
      <c r="UYW36"/>
      <c r="UYX36" s="20"/>
      <c r="UYY36"/>
      <c r="UYZ36" s="20"/>
      <c r="UZA36"/>
      <c r="UZB36" s="20"/>
      <c r="UZC36"/>
      <c r="UZD36" s="20"/>
      <c r="UZE36"/>
      <c r="UZF36" s="20"/>
      <c r="UZG36"/>
      <c r="UZH36" s="20"/>
      <c r="UZI36"/>
      <c r="UZJ36" s="20"/>
      <c r="UZK36"/>
      <c r="UZL36" s="20"/>
      <c r="UZM36"/>
      <c r="UZN36" s="20"/>
      <c r="UZO36"/>
      <c r="UZP36" s="20"/>
      <c r="UZQ36"/>
      <c r="UZR36" s="20"/>
      <c r="UZS36"/>
      <c r="UZT36" s="20"/>
      <c r="UZU36"/>
      <c r="UZV36" s="20"/>
      <c r="UZW36"/>
      <c r="UZX36" s="20"/>
      <c r="UZY36"/>
      <c r="UZZ36" s="20"/>
      <c r="VAA36"/>
      <c r="VAB36" s="20"/>
      <c r="VAC36"/>
      <c r="VAD36" s="20"/>
      <c r="VAE36"/>
      <c r="VAF36" s="20"/>
      <c r="VAG36"/>
      <c r="VAH36" s="20"/>
      <c r="VAI36"/>
      <c r="VAJ36" s="20"/>
      <c r="VAK36"/>
      <c r="VAL36" s="20"/>
      <c r="VAM36"/>
      <c r="VAN36" s="20"/>
      <c r="VAO36"/>
      <c r="VAP36" s="20"/>
      <c r="VAQ36"/>
      <c r="VAR36" s="20"/>
      <c r="VAS36"/>
      <c r="VAT36" s="20"/>
      <c r="VAU36"/>
      <c r="VAV36" s="20"/>
      <c r="VAW36"/>
      <c r="VAX36" s="20"/>
      <c r="VAY36"/>
      <c r="VAZ36" s="20"/>
      <c r="VBA36"/>
      <c r="VBB36" s="20"/>
      <c r="VBC36"/>
      <c r="VBD36" s="20"/>
      <c r="VBE36"/>
      <c r="VBF36" s="20"/>
      <c r="VBG36"/>
      <c r="VBH36" s="20"/>
      <c r="VBI36"/>
      <c r="VBJ36" s="20"/>
      <c r="VBK36"/>
      <c r="VBL36" s="20"/>
      <c r="VBM36"/>
      <c r="VBN36" s="20"/>
      <c r="VBO36"/>
      <c r="VBP36" s="20"/>
      <c r="VBQ36"/>
      <c r="VBR36" s="20"/>
      <c r="VBS36"/>
      <c r="VBT36" s="20"/>
      <c r="VBU36"/>
      <c r="VBV36" s="20"/>
      <c r="VBW36"/>
      <c r="VBX36" s="20"/>
      <c r="VBY36"/>
      <c r="VBZ36" s="20"/>
      <c r="VCA36"/>
      <c r="VCB36" s="20"/>
      <c r="VCC36"/>
      <c r="VCD36" s="20"/>
      <c r="VCE36"/>
      <c r="VCF36" s="20"/>
      <c r="VCG36"/>
      <c r="VCH36" s="20"/>
      <c r="VCI36"/>
      <c r="VCJ36" s="20"/>
      <c r="VCK36"/>
      <c r="VCL36" s="20"/>
      <c r="VCM36"/>
      <c r="VCN36" s="20"/>
      <c r="VCO36"/>
      <c r="VCP36" s="20"/>
      <c r="VCQ36"/>
      <c r="VCR36" s="20"/>
      <c r="VCS36"/>
      <c r="VCT36" s="20"/>
      <c r="VCU36"/>
      <c r="VCV36" s="20"/>
      <c r="VCW36"/>
      <c r="VCX36" s="20"/>
      <c r="VCY36"/>
      <c r="VCZ36" s="20"/>
      <c r="VDA36"/>
      <c r="VDB36" s="20"/>
      <c r="VDC36"/>
      <c r="VDD36" s="20"/>
      <c r="VDE36"/>
      <c r="VDF36" s="20"/>
      <c r="VDG36"/>
      <c r="VDH36" s="20"/>
      <c r="VDI36"/>
      <c r="VDJ36" s="20"/>
      <c r="VDK36"/>
      <c r="VDL36" s="20"/>
      <c r="VDM36"/>
      <c r="VDN36" s="20"/>
      <c r="VDO36"/>
      <c r="VDP36" s="20"/>
      <c r="VDQ36"/>
      <c r="VDR36" s="20"/>
      <c r="VDS36"/>
      <c r="VDT36" s="20"/>
      <c r="VDU36"/>
      <c r="VDV36" s="20"/>
      <c r="VDW36"/>
      <c r="VDX36" s="20"/>
      <c r="VDY36"/>
      <c r="VDZ36" s="20"/>
      <c r="VEA36"/>
      <c r="VEB36" s="20"/>
      <c r="VEC36"/>
      <c r="VED36" s="20"/>
      <c r="VEE36"/>
      <c r="VEF36" s="20"/>
      <c r="VEG36"/>
      <c r="VEH36" s="20"/>
      <c r="VEI36"/>
      <c r="VEJ36" s="20"/>
      <c r="VEK36"/>
      <c r="VEL36" s="20"/>
      <c r="VEM36"/>
      <c r="VEN36" s="20"/>
      <c r="VEO36"/>
      <c r="VEP36" s="20"/>
      <c r="VEQ36"/>
      <c r="VER36" s="20"/>
      <c r="VES36"/>
      <c r="VET36" s="20"/>
      <c r="VEU36"/>
      <c r="VEV36" s="20"/>
      <c r="VEW36"/>
      <c r="VEX36" s="20"/>
      <c r="VEY36"/>
      <c r="VEZ36" s="20"/>
      <c r="VFA36"/>
      <c r="VFB36" s="20"/>
      <c r="VFC36"/>
      <c r="VFD36" s="20"/>
      <c r="VFE36"/>
      <c r="VFF36" s="20"/>
      <c r="VFG36"/>
      <c r="VFH36" s="20"/>
      <c r="VFI36"/>
      <c r="VFJ36" s="20"/>
      <c r="VFK36"/>
      <c r="VFL36" s="20"/>
      <c r="VFM36"/>
      <c r="VFN36" s="20"/>
      <c r="VFO36"/>
      <c r="VFP36" s="20"/>
      <c r="VFQ36"/>
      <c r="VFR36" s="20"/>
      <c r="VFS36"/>
      <c r="VFT36" s="20"/>
      <c r="VFU36"/>
      <c r="VFV36" s="20"/>
      <c r="VFW36"/>
      <c r="VFX36" s="20"/>
      <c r="VFY36"/>
      <c r="VFZ36" s="20"/>
      <c r="VGA36"/>
      <c r="VGB36" s="20"/>
      <c r="VGC36"/>
      <c r="VGD36" s="20"/>
      <c r="VGE36"/>
      <c r="VGF36" s="20"/>
      <c r="VGG36"/>
      <c r="VGH36" s="20"/>
      <c r="VGI36"/>
      <c r="VGJ36" s="20"/>
      <c r="VGK36"/>
      <c r="VGL36" s="20"/>
      <c r="VGM36"/>
      <c r="VGN36" s="20"/>
      <c r="VGO36"/>
      <c r="VGP36" s="20"/>
      <c r="VGQ36"/>
      <c r="VGR36" s="20"/>
      <c r="VGS36"/>
      <c r="VGT36" s="20"/>
      <c r="VGU36"/>
      <c r="VGV36" s="20"/>
      <c r="VGW36"/>
      <c r="VGX36" s="20"/>
      <c r="VGY36"/>
      <c r="VGZ36" s="20"/>
      <c r="VHA36"/>
      <c r="VHB36" s="20"/>
      <c r="VHC36"/>
      <c r="VHD36" s="20"/>
      <c r="VHE36"/>
      <c r="VHF36" s="20"/>
      <c r="VHG36"/>
      <c r="VHH36" s="20"/>
      <c r="VHI36"/>
      <c r="VHJ36" s="20"/>
      <c r="VHK36"/>
      <c r="VHL36" s="20"/>
      <c r="VHM36"/>
      <c r="VHN36" s="20"/>
      <c r="VHO36"/>
      <c r="VHP36" s="20"/>
      <c r="VHQ36"/>
      <c r="VHR36" s="20"/>
      <c r="VHS36"/>
      <c r="VHT36" s="20"/>
      <c r="VHU36"/>
      <c r="VHV36" s="20"/>
      <c r="VHW36"/>
      <c r="VHX36" s="20"/>
      <c r="VHY36"/>
      <c r="VHZ36" s="20"/>
      <c r="VIA36"/>
      <c r="VIB36" s="20"/>
      <c r="VIC36"/>
      <c r="VID36" s="20"/>
      <c r="VIE36"/>
      <c r="VIF36" s="20"/>
      <c r="VIG36"/>
      <c r="VIH36" s="20"/>
      <c r="VII36"/>
      <c r="VIJ36" s="20"/>
      <c r="VIK36"/>
      <c r="VIL36" s="20"/>
      <c r="VIM36"/>
      <c r="VIN36" s="20"/>
      <c r="VIO36"/>
      <c r="VIP36" s="20"/>
      <c r="VIQ36"/>
      <c r="VIR36" s="20"/>
      <c r="VIS36"/>
      <c r="VIT36" s="20"/>
      <c r="VIU36"/>
      <c r="VIV36" s="20"/>
      <c r="VIW36"/>
      <c r="VIX36" s="20"/>
      <c r="VIY36"/>
      <c r="VIZ36" s="20"/>
      <c r="VJA36"/>
      <c r="VJB36" s="20"/>
      <c r="VJC36"/>
      <c r="VJD36" s="20"/>
      <c r="VJE36"/>
      <c r="VJF36" s="20"/>
      <c r="VJG36"/>
      <c r="VJH36" s="20"/>
      <c r="VJI36"/>
      <c r="VJJ36" s="20"/>
      <c r="VJK36"/>
      <c r="VJL36" s="20"/>
      <c r="VJM36"/>
      <c r="VJN36" s="20"/>
      <c r="VJO36"/>
      <c r="VJP36" s="20"/>
      <c r="VJQ36"/>
      <c r="VJR36" s="20"/>
      <c r="VJS36"/>
      <c r="VJT36" s="20"/>
      <c r="VJU36"/>
      <c r="VJV36" s="20"/>
      <c r="VJW36"/>
      <c r="VJX36" s="20"/>
      <c r="VJY36"/>
      <c r="VJZ36" s="20"/>
      <c r="VKA36"/>
      <c r="VKB36" s="20"/>
      <c r="VKC36"/>
      <c r="VKD36" s="20"/>
      <c r="VKE36"/>
      <c r="VKF36" s="20"/>
      <c r="VKG36"/>
      <c r="VKH36" s="20"/>
      <c r="VKI36"/>
      <c r="VKJ36" s="20"/>
      <c r="VKK36"/>
      <c r="VKL36" s="20"/>
      <c r="VKM36"/>
      <c r="VKN36" s="20"/>
      <c r="VKO36"/>
      <c r="VKP36" s="20"/>
      <c r="VKQ36"/>
      <c r="VKR36" s="20"/>
      <c r="VKS36"/>
      <c r="VKT36" s="20"/>
      <c r="VKU36"/>
      <c r="VKV36" s="20"/>
      <c r="VKW36"/>
      <c r="VKX36" s="20"/>
      <c r="VKY36"/>
      <c r="VKZ36" s="20"/>
      <c r="VLA36"/>
      <c r="VLB36" s="20"/>
      <c r="VLC36"/>
      <c r="VLD36" s="20"/>
      <c r="VLE36"/>
      <c r="VLF36" s="20"/>
      <c r="VLG36"/>
      <c r="VLH36" s="20"/>
      <c r="VLI36"/>
      <c r="VLJ36" s="20"/>
      <c r="VLK36"/>
      <c r="VLL36" s="20"/>
      <c r="VLM36"/>
      <c r="VLN36" s="20"/>
      <c r="VLO36"/>
      <c r="VLP36" s="20"/>
      <c r="VLQ36"/>
      <c r="VLR36" s="20"/>
      <c r="VLS36"/>
      <c r="VLT36" s="20"/>
      <c r="VLU36"/>
      <c r="VLV36" s="20"/>
      <c r="VLW36"/>
      <c r="VLX36" s="20"/>
      <c r="VLY36"/>
      <c r="VLZ36" s="20"/>
      <c r="VMA36"/>
      <c r="VMB36" s="20"/>
      <c r="VMC36"/>
      <c r="VMD36" s="20"/>
      <c r="VME36"/>
      <c r="VMF36" s="20"/>
      <c r="VMG36"/>
      <c r="VMH36" s="20"/>
      <c r="VMI36"/>
      <c r="VMJ36" s="20"/>
      <c r="VMK36"/>
      <c r="VML36" s="20"/>
      <c r="VMM36"/>
      <c r="VMN36" s="20"/>
      <c r="VMO36"/>
      <c r="VMP36" s="20"/>
      <c r="VMQ36"/>
      <c r="VMR36" s="20"/>
      <c r="VMS36"/>
      <c r="VMT36" s="20"/>
      <c r="VMU36"/>
      <c r="VMV36" s="20"/>
      <c r="VMW36"/>
      <c r="VMX36" s="20"/>
      <c r="VMY36"/>
      <c r="VMZ36" s="20"/>
      <c r="VNA36"/>
      <c r="VNB36" s="20"/>
      <c r="VNC36"/>
      <c r="VND36" s="20"/>
      <c r="VNE36"/>
      <c r="VNF36" s="20"/>
      <c r="VNG36"/>
      <c r="VNH36" s="20"/>
      <c r="VNI36"/>
      <c r="VNJ36" s="20"/>
      <c r="VNK36"/>
      <c r="VNL36" s="20"/>
      <c r="VNM36"/>
      <c r="VNN36" s="20"/>
      <c r="VNO36"/>
      <c r="VNP36" s="20"/>
      <c r="VNQ36"/>
      <c r="VNR36" s="20"/>
      <c r="VNS36"/>
      <c r="VNT36" s="20"/>
      <c r="VNU36"/>
      <c r="VNV36" s="20"/>
      <c r="VNW36"/>
      <c r="VNX36" s="20"/>
      <c r="VNY36"/>
      <c r="VNZ36" s="20"/>
      <c r="VOA36"/>
      <c r="VOB36" s="20"/>
      <c r="VOC36"/>
      <c r="VOD36" s="20"/>
      <c r="VOE36"/>
      <c r="VOF36" s="20"/>
      <c r="VOG36"/>
      <c r="VOH36" s="20"/>
      <c r="VOI36"/>
      <c r="VOJ36" s="20"/>
      <c r="VOK36"/>
      <c r="VOL36" s="20"/>
      <c r="VOM36"/>
      <c r="VON36" s="20"/>
      <c r="VOO36"/>
      <c r="VOP36" s="20"/>
      <c r="VOQ36"/>
      <c r="VOR36" s="20"/>
      <c r="VOS36"/>
      <c r="VOT36" s="20"/>
      <c r="VOU36"/>
      <c r="VOV36" s="20"/>
      <c r="VOW36"/>
      <c r="VOX36" s="20"/>
      <c r="VOY36"/>
      <c r="VOZ36" s="20"/>
      <c r="VPA36"/>
      <c r="VPB36" s="20"/>
      <c r="VPC36"/>
      <c r="VPD36" s="20"/>
      <c r="VPE36"/>
      <c r="VPF36" s="20"/>
      <c r="VPG36"/>
      <c r="VPH36" s="20"/>
      <c r="VPI36"/>
      <c r="VPJ36" s="20"/>
      <c r="VPK36"/>
      <c r="VPL36" s="20"/>
      <c r="VPM36"/>
      <c r="VPN36" s="20"/>
      <c r="VPO36"/>
      <c r="VPP36" s="20"/>
      <c r="VPQ36"/>
      <c r="VPR36" s="20"/>
      <c r="VPS36"/>
      <c r="VPT36" s="20"/>
      <c r="VPU36"/>
      <c r="VPV36" s="20"/>
      <c r="VPW36"/>
      <c r="VPX36" s="20"/>
      <c r="VPY36"/>
      <c r="VPZ36" s="20"/>
      <c r="VQA36"/>
      <c r="VQB36" s="20"/>
      <c r="VQC36"/>
      <c r="VQD36" s="20"/>
      <c r="VQE36"/>
      <c r="VQF36" s="20"/>
      <c r="VQG36"/>
      <c r="VQH36" s="20"/>
      <c r="VQI36"/>
      <c r="VQJ36" s="20"/>
      <c r="VQK36"/>
      <c r="VQL36" s="20"/>
      <c r="VQM36"/>
      <c r="VQN36" s="20"/>
      <c r="VQO36"/>
      <c r="VQP36" s="20"/>
      <c r="VQQ36"/>
      <c r="VQR36" s="20"/>
      <c r="VQS36"/>
      <c r="VQT36" s="20"/>
      <c r="VQU36"/>
      <c r="VQV36" s="20"/>
      <c r="VQW36"/>
      <c r="VQX36" s="20"/>
      <c r="VQY36"/>
      <c r="VQZ36" s="20"/>
      <c r="VRA36"/>
      <c r="VRB36" s="20"/>
      <c r="VRC36"/>
      <c r="VRD36" s="20"/>
      <c r="VRE36"/>
      <c r="VRF36" s="20"/>
      <c r="VRG36"/>
      <c r="VRH36" s="20"/>
      <c r="VRI36"/>
      <c r="VRJ36" s="20"/>
      <c r="VRK36"/>
      <c r="VRL36" s="20"/>
      <c r="VRM36"/>
      <c r="VRN36" s="20"/>
      <c r="VRO36"/>
      <c r="VRP36" s="20"/>
      <c r="VRQ36"/>
      <c r="VRR36" s="20"/>
      <c r="VRS36"/>
      <c r="VRT36" s="20"/>
      <c r="VRU36"/>
      <c r="VRV36" s="20"/>
      <c r="VRW36"/>
      <c r="VRX36" s="20"/>
      <c r="VRY36"/>
      <c r="VRZ36" s="20"/>
      <c r="VSA36"/>
      <c r="VSB36" s="20"/>
      <c r="VSC36"/>
      <c r="VSD36" s="20"/>
      <c r="VSE36"/>
      <c r="VSF36" s="20"/>
      <c r="VSG36"/>
      <c r="VSH36" s="20"/>
      <c r="VSI36"/>
      <c r="VSJ36" s="20"/>
      <c r="VSK36"/>
      <c r="VSL36" s="20"/>
      <c r="VSM36"/>
      <c r="VSN36" s="20"/>
      <c r="VSO36"/>
      <c r="VSP36" s="20"/>
      <c r="VSQ36"/>
      <c r="VSR36" s="20"/>
      <c r="VSS36"/>
      <c r="VST36" s="20"/>
      <c r="VSU36"/>
      <c r="VSV36" s="20"/>
      <c r="VSW36"/>
      <c r="VSX36" s="20"/>
      <c r="VSY36"/>
      <c r="VSZ36" s="20"/>
      <c r="VTA36"/>
      <c r="VTB36" s="20"/>
      <c r="VTC36"/>
      <c r="VTD36" s="20"/>
      <c r="VTE36"/>
      <c r="VTF36" s="20"/>
      <c r="VTG36"/>
      <c r="VTH36" s="20"/>
      <c r="VTI36"/>
      <c r="VTJ36" s="20"/>
      <c r="VTK36"/>
      <c r="VTL36" s="20"/>
      <c r="VTM36"/>
      <c r="VTN36" s="20"/>
      <c r="VTO36"/>
      <c r="VTP36" s="20"/>
      <c r="VTQ36"/>
      <c r="VTR36" s="20"/>
      <c r="VTS36"/>
      <c r="VTT36" s="20"/>
      <c r="VTU36"/>
      <c r="VTV36" s="20"/>
      <c r="VTW36"/>
      <c r="VTX36" s="20"/>
      <c r="VTY36"/>
      <c r="VTZ36" s="20"/>
      <c r="VUA36"/>
      <c r="VUB36" s="20"/>
      <c r="VUC36"/>
      <c r="VUD36" s="20"/>
      <c r="VUE36"/>
      <c r="VUF36" s="20"/>
      <c r="VUG36"/>
      <c r="VUH36" s="20"/>
      <c r="VUI36"/>
      <c r="VUJ36" s="20"/>
      <c r="VUK36"/>
      <c r="VUL36" s="20"/>
      <c r="VUM36"/>
      <c r="VUN36" s="20"/>
      <c r="VUO36"/>
      <c r="VUP36" s="20"/>
      <c r="VUQ36"/>
      <c r="VUR36" s="20"/>
      <c r="VUS36"/>
      <c r="VUT36" s="20"/>
      <c r="VUU36"/>
      <c r="VUV36" s="20"/>
      <c r="VUW36"/>
      <c r="VUX36" s="20"/>
      <c r="VUY36"/>
      <c r="VUZ36" s="20"/>
      <c r="VVA36"/>
      <c r="VVB36" s="20"/>
      <c r="VVC36"/>
      <c r="VVD36" s="20"/>
      <c r="VVE36"/>
      <c r="VVF36" s="20"/>
      <c r="VVG36"/>
      <c r="VVH36" s="20"/>
      <c r="VVI36"/>
      <c r="VVJ36" s="20"/>
      <c r="VVK36"/>
      <c r="VVL36" s="20"/>
      <c r="VVM36"/>
      <c r="VVN36" s="20"/>
      <c r="VVO36"/>
      <c r="VVP36" s="20"/>
      <c r="VVQ36"/>
      <c r="VVR36" s="20"/>
      <c r="VVS36"/>
      <c r="VVT36" s="20"/>
      <c r="VVU36"/>
      <c r="VVV36" s="20"/>
      <c r="VVW36"/>
      <c r="VVX36" s="20"/>
      <c r="VVY36"/>
      <c r="VVZ36" s="20"/>
      <c r="VWA36"/>
      <c r="VWB36" s="20"/>
      <c r="VWC36"/>
      <c r="VWD36" s="20"/>
      <c r="VWE36"/>
      <c r="VWF36" s="20"/>
      <c r="VWG36"/>
      <c r="VWH36" s="20"/>
      <c r="VWI36"/>
      <c r="VWJ36" s="20"/>
      <c r="VWK36"/>
      <c r="VWL36" s="20"/>
      <c r="VWM36"/>
      <c r="VWN36" s="20"/>
      <c r="VWO36"/>
      <c r="VWP36" s="20"/>
      <c r="VWQ36"/>
      <c r="VWR36" s="20"/>
      <c r="VWS36"/>
      <c r="VWT36" s="20"/>
      <c r="VWU36"/>
      <c r="VWV36" s="20"/>
      <c r="VWW36"/>
      <c r="VWX36" s="20"/>
      <c r="VWY36"/>
      <c r="VWZ36" s="20"/>
      <c r="VXA36"/>
      <c r="VXB36" s="20"/>
      <c r="VXC36"/>
      <c r="VXD36" s="20"/>
      <c r="VXE36"/>
      <c r="VXF36" s="20"/>
      <c r="VXG36"/>
      <c r="VXH36" s="20"/>
      <c r="VXI36"/>
      <c r="VXJ36" s="20"/>
      <c r="VXK36"/>
      <c r="VXL36" s="20"/>
      <c r="VXM36"/>
      <c r="VXN36" s="20"/>
      <c r="VXO36"/>
      <c r="VXP36" s="20"/>
      <c r="VXQ36"/>
      <c r="VXR36" s="20"/>
      <c r="VXS36"/>
      <c r="VXT36" s="20"/>
      <c r="VXU36"/>
      <c r="VXV36" s="20"/>
      <c r="VXW36"/>
      <c r="VXX36" s="20"/>
      <c r="VXY36"/>
      <c r="VXZ36" s="20"/>
      <c r="VYA36"/>
      <c r="VYB36" s="20"/>
      <c r="VYC36"/>
      <c r="VYD36" s="20"/>
      <c r="VYE36"/>
      <c r="VYF36" s="20"/>
      <c r="VYG36"/>
      <c r="VYH36" s="20"/>
      <c r="VYI36"/>
      <c r="VYJ36" s="20"/>
      <c r="VYK36"/>
      <c r="VYL36" s="20"/>
      <c r="VYM36"/>
      <c r="VYN36" s="20"/>
      <c r="VYO36"/>
      <c r="VYP36" s="20"/>
      <c r="VYQ36"/>
      <c r="VYR36" s="20"/>
      <c r="VYS36"/>
      <c r="VYT36" s="20"/>
      <c r="VYU36"/>
      <c r="VYV36" s="20"/>
      <c r="VYW36"/>
      <c r="VYX36" s="20"/>
      <c r="VYY36"/>
      <c r="VYZ36" s="20"/>
      <c r="VZA36"/>
      <c r="VZB36" s="20"/>
      <c r="VZC36"/>
      <c r="VZD36" s="20"/>
      <c r="VZE36"/>
      <c r="VZF36" s="20"/>
      <c r="VZG36"/>
      <c r="VZH36" s="20"/>
      <c r="VZI36"/>
      <c r="VZJ36" s="20"/>
      <c r="VZK36"/>
      <c r="VZL36" s="20"/>
      <c r="VZM36"/>
      <c r="VZN36" s="20"/>
      <c r="VZO36"/>
      <c r="VZP36" s="20"/>
      <c r="VZQ36"/>
      <c r="VZR36" s="20"/>
      <c r="VZS36"/>
      <c r="VZT36" s="20"/>
      <c r="VZU36"/>
      <c r="VZV36" s="20"/>
      <c r="VZW36"/>
      <c r="VZX36" s="20"/>
      <c r="VZY36"/>
      <c r="VZZ36" s="20"/>
      <c r="WAA36"/>
      <c r="WAB36" s="20"/>
      <c r="WAC36"/>
      <c r="WAD36" s="20"/>
      <c r="WAE36"/>
      <c r="WAF36" s="20"/>
      <c r="WAG36"/>
      <c r="WAH36" s="20"/>
      <c r="WAI36"/>
      <c r="WAJ36" s="20"/>
      <c r="WAK36"/>
      <c r="WAL36" s="20"/>
      <c r="WAM36"/>
      <c r="WAN36" s="20"/>
      <c r="WAO36"/>
      <c r="WAP36" s="20"/>
      <c r="WAQ36"/>
      <c r="WAR36" s="20"/>
      <c r="WAS36"/>
      <c r="WAT36" s="20"/>
      <c r="WAU36"/>
      <c r="WAV36" s="20"/>
      <c r="WAW36"/>
      <c r="WAX36" s="20"/>
      <c r="WAY36"/>
      <c r="WAZ36" s="20"/>
      <c r="WBA36"/>
      <c r="WBB36" s="20"/>
      <c r="WBC36"/>
      <c r="WBD36" s="20"/>
      <c r="WBE36"/>
      <c r="WBF36" s="20"/>
      <c r="WBG36"/>
      <c r="WBH36" s="20"/>
      <c r="WBI36"/>
      <c r="WBJ36" s="20"/>
      <c r="WBK36"/>
      <c r="WBL36" s="20"/>
      <c r="WBM36"/>
      <c r="WBN36" s="20"/>
      <c r="WBO36"/>
      <c r="WBP36" s="20"/>
      <c r="WBQ36"/>
      <c r="WBR36" s="20"/>
      <c r="WBS36"/>
      <c r="WBT36" s="20"/>
      <c r="WBU36"/>
      <c r="WBV36" s="20"/>
      <c r="WBW36"/>
      <c r="WBX36" s="20"/>
      <c r="WBY36"/>
      <c r="WBZ36" s="20"/>
      <c r="WCA36"/>
      <c r="WCB36" s="20"/>
      <c r="WCC36"/>
      <c r="WCD36" s="20"/>
      <c r="WCE36"/>
      <c r="WCF36" s="20"/>
      <c r="WCG36"/>
      <c r="WCH36" s="20"/>
      <c r="WCI36"/>
      <c r="WCJ36" s="20"/>
      <c r="WCK36"/>
      <c r="WCL36" s="20"/>
      <c r="WCM36"/>
      <c r="WCN36" s="20"/>
      <c r="WCO36"/>
      <c r="WCP36" s="20"/>
      <c r="WCQ36"/>
      <c r="WCR36" s="20"/>
      <c r="WCS36"/>
      <c r="WCT36" s="20"/>
      <c r="WCU36"/>
      <c r="WCV36" s="20"/>
      <c r="WCW36"/>
      <c r="WCX36" s="20"/>
      <c r="WCY36"/>
      <c r="WCZ36" s="20"/>
      <c r="WDA36"/>
      <c r="WDB36" s="20"/>
      <c r="WDC36"/>
      <c r="WDD36" s="20"/>
      <c r="WDE36"/>
      <c r="WDF36" s="20"/>
      <c r="WDG36"/>
      <c r="WDH36" s="20"/>
      <c r="WDI36"/>
      <c r="WDJ36" s="20"/>
      <c r="WDK36"/>
      <c r="WDL36" s="20"/>
      <c r="WDM36"/>
      <c r="WDN36" s="20"/>
      <c r="WDO36"/>
      <c r="WDP36" s="20"/>
      <c r="WDQ36"/>
      <c r="WDR36" s="20"/>
      <c r="WDS36"/>
      <c r="WDT36" s="20"/>
      <c r="WDU36"/>
      <c r="WDV36" s="20"/>
      <c r="WDW36"/>
      <c r="WDX36" s="20"/>
      <c r="WDY36"/>
      <c r="WDZ36" s="20"/>
      <c r="WEA36"/>
      <c r="WEB36" s="20"/>
      <c r="WEC36"/>
      <c r="WED36" s="20"/>
      <c r="WEE36"/>
      <c r="WEF36" s="20"/>
      <c r="WEG36"/>
      <c r="WEH36" s="20"/>
      <c r="WEI36"/>
      <c r="WEJ36" s="20"/>
      <c r="WEK36"/>
      <c r="WEL36" s="20"/>
      <c r="WEM36"/>
      <c r="WEN36" s="20"/>
      <c r="WEO36"/>
      <c r="WEP36" s="20"/>
      <c r="WEQ36"/>
      <c r="WER36" s="20"/>
      <c r="WES36"/>
      <c r="WET36" s="20"/>
      <c r="WEU36"/>
      <c r="WEV36" s="20"/>
      <c r="WEW36"/>
      <c r="WEX36" s="20"/>
      <c r="WEY36"/>
      <c r="WEZ36" s="20"/>
      <c r="WFA36"/>
      <c r="WFB36" s="20"/>
      <c r="WFC36"/>
      <c r="WFD36" s="20"/>
      <c r="WFE36"/>
      <c r="WFF36" s="20"/>
      <c r="WFG36"/>
      <c r="WFH36" s="20"/>
      <c r="WFI36"/>
      <c r="WFJ36" s="20"/>
      <c r="WFK36"/>
      <c r="WFL36" s="20"/>
      <c r="WFM36"/>
      <c r="WFN36" s="20"/>
      <c r="WFO36"/>
      <c r="WFP36" s="20"/>
      <c r="WFQ36"/>
      <c r="WFR36" s="20"/>
      <c r="WFS36"/>
      <c r="WFT36" s="20"/>
      <c r="WFU36"/>
      <c r="WFV36" s="20"/>
      <c r="WFW36"/>
      <c r="WFX36" s="20"/>
      <c r="WFY36"/>
      <c r="WFZ36" s="20"/>
      <c r="WGA36"/>
      <c r="WGB36" s="20"/>
      <c r="WGC36"/>
      <c r="WGD36" s="20"/>
      <c r="WGE36"/>
      <c r="WGF36" s="20"/>
      <c r="WGG36"/>
      <c r="WGH36" s="20"/>
      <c r="WGI36"/>
      <c r="WGJ36" s="20"/>
      <c r="WGK36"/>
      <c r="WGL36" s="20"/>
      <c r="WGM36"/>
      <c r="WGN36" s="20"/>
      <c r="WGO36"/>
      <c r="WGP36" s="20"/>
      <c r="WGQ36"/>
      <c r="WGR36" s="20"/>
      <c r="WGS36"/>
      <c r="WGT36" s="20"/>
      <c r="WGU36"/>
      <c r="WGV36" s="20"/>
      <c r="WGW36"/>
      <c r="WGX36" s="20"/>
      <c r="WGY36"/>
      <c r="WGZ36" s="20"/>
      <c r="WHA36"/>
      <c r="WHB36" s="20"/>
      <c r="WHC36"/>
      <c r="WHD36" s="20"/>
      <c r="WHE36"/>
      <c r="WHF36" s="20"/>
      <c r="WHG36"/>
      <c r="WHH36" s="20"/>
      <c r="WHI36"/>
      <c r="WHJ36" s="20"/>
      <c r="WHK36"/>
      <c r="WHL36" s="20"/>
      <c r="WHM36"/>
      <c r="WHN36" s="20"/>
      <c r="WHO36"/>
      <c r="WHP36" s="20"/>
      <c r="WHQ36"/>
      <c r="WHR36" s="20"/>
      <c r="WHS36"/>
      <c r="WHT36" s="20"/>
      <c r="WHU36"/>
      <c r="WHV36" s="20"/>
      <c r="WHW36"/>
      <c r="WHX36" s="20"/>
      <c r="WHY36"/>
      <c r="WHZ36" s="20"/>
      <c r="WIA36"/>
      <c r="WIB36" s="20"/>
      <c r="WIC36"/>
      <c r="WID36" s="20"/>
      <c r="WIE36"/>
      <c r="WIF36" s="20"/>
      <c r="WIG36"/>
      <c r="WIH36" s="20"/>
      <c r="WII36"/>
      <c r="WIJ36" s="20"/>
      <c r="WIK36"/>
      <c r="WIL36" s="20"/>
      <c r="WIM36"/>
      <c r="WIN36" s="20"/>
      <c r="WIO36"/>
      <c r="WIP36" s="20"/>
      <c r="WIQ36"/>
      <c r="WIR36" s="20"/>
      <c r="WIS36"/>
      <c r="WIT36" s="20"/>
      <c r="WIU36"/>
      <c r="WIV36" s="20"/>
      <c r="WIW36"/>
      <c r="WIX36" s="20"/>
      <c r="WIY36"/>
      <c r="WIZ36" s="20"/>
      <c r="WJA36"/>
      <c r="WJB36" s="20"/>
      <c r="WJC36"/>
      <c r="WJD36" s="20"/>
      <c r="WJE36"/>
      <c r="WJF36" s="20"/>
      <c r="WJG36"/>
      <c r="WJH36" s="20"/>
      <c r="WJI36"/>
      <c r="WJJ36" s="20"/>
      <c r="WJK36"/>
      <c r="WJL36" s="20"/>
      <c r="WJM36"/>
      <c r="WJN36" s="20"/>
      <c r="WJO36"/>
      <c r="WJP36" s="20"/>
      <c r="WJQ36"/>
      <c r="WJR36" s="20"/>
      <c r="WJS36"/>
      <c r="WJT36" s="20"/>
      <c r="WJU36"/>
      <c r="WJV36" s="20"/>
      <c r="WJW36"/>
      <c r="WJX36" s="20"/>
      <c r="WJY36"/>
      <c r="WJZ36" s="20"/>
      <c r="WKA36"/>
      <c r="WKB36" s="20"/>
      <c r="WKC36"/>
      <c r="WKD36" s="20"/>
      <c r="WKE36"/>
      <c r="WKF36" s="20"/>
      <c r="WKG36"/>
      <c r="WKH36" s="20"/>
      <c r="WKI36"/>
      <c r="WKJ36" s="20"/>
      <c r="WKK36"/>
      <c r="WKL36" s="20"/>
      <c r="WKM36"/>
      <c r="WKN36" s="20"/>
      <c r="WKO36"/>
      <c r="WKP36" s="20"/>
      <c r="WKQ36"/>
      <c r="WKR36" s="20"/>
      <c r="WKS36"/>
      <c r="WKT36" s="20"/>
      <c r="WKU36"/>
      <c r="WKV36" s="20"/>
      <c r="WKW36"/>
      <c r="WKX36" s="20"/>
      <c r="WKY36"/>
      <c r="WKZ36" s="20"/>
      <c r="WLA36"/>
      <c r="WLB36" s="20"/>
      <c r="WLC36"/>
      <c r="WLD36" s="20"/>
      <c r="WLE36"/>
      <c r="WLF36" s="20"/>
      <c r="WLG36"/>
      <c r="WLH36" s="20"/>
      <c r="WLI36"/>
      <c r="WLJ36" s="20"/>
      <c r="WLK36"/>
      <c r="WLL36" s="20"/>
      <c r="WLM36"/>
      <c r="WLN36" s="20"/>
      <c r="WLO36"/>
      <c r="WLP36" s="20"/>
      <c r="WLQ36"/>
      <c r="WLR36" s="20"/>
      <c r="WLS36"/>
      <c r="WLT36" s="20"/>
      <c r="WLU36"/>
      <c r="WLV36" s="20"/>
      <c r="WLW36"/>
      <c r="WLX36" s="20"/>
      <c r="WLY36"/>
      <c r="WLZ36" s="20"/>
      <c r="WMA36"/>
      <c r="WMB36" s="20"/>
      <c r="WMC36"/>
      <c r="WMD36" s="20"/>
      <c r="WME36"/>
      <c r="WMF36" s="20"/>
      <c r="WMG36"/>
      <c r="WMH36" s="20"/>
      <c r="WMI36"/>
      <c r="WMJ36" s="20"/>
      <c r="WMK36"/>
      <c r="WML36" s="20"/>
      <c r="WMM36"/>
      <c r="WMN36" s="20"/>
      <c r="WMO36"/>
      <c r="WMP36" s="20"/>
      <c r="WMQ36"/>
      <c r="WMR36" s="20"/>
      <c r="WMS36"/>
      <c r="WMT36" s="20"/>
      <c r="WMU36"/>
      <c r="WMV36" s="20"/>
      <c r="WMW36"/>
      <c r="WMX36" s="20"/>
      <c r="WMY36"/>
      <c r="WMZ36" s="20"/>
      <c r="WNA36"/>
      <c r="WNB36" s="20"/>
      <c r="WNC36"/>
      <c r="WND36" s="20"/>
      <c r="WNE36"/>
      <c r="WNF36" s="20"/>
      <c r="WNG36"/>
      <c r="WNH36" s="20"/>
      <c r="WNI36"/>
      <c r="WNJ36" s="20"/>
      <c r="WNK36"/>
      <c r="WNL36" s="20"/>
      <c r="WNM36"/>
      <c r="WNN36" s="20"/>
      <c r="WNO36"/>
      <c r="WNP36" s="20"/>
      <c r="WNQ36"/>
      <c r="WNR36" s="20"/>
      <c r="WNS36"/>
      <c r="WNT36" s="20"/>
      <c r="WNU36"/>
      <c r="WNV36" s="20"/>
      <c r="WNW36"/>
      <c r="WNX36" s="20"/>
      <c r="WNY36"/>
      <c r="WNZ36" s="20"/>
      <c r="WOA36"/>
      <c r="WOB36" s="20"/>
      <c r="WOC36"/>
      <c r="WOD36" s="20"/>
      <c r="WOE36"/>
      <c r="WOF36" s="20"/>
      <c r="WOG36"/>
      <c r="WOH36" s="20"/>
      <c r="WOI36"/>
      <c r="WOJ36" s="20"/>
      <c r="WOK36"/>
      <c r="WOL36" s="20"/>
      <c r="WOM36"/>
      <c r="WON36" s="20"/>
      <c r="WOO36"/>
      <c r="WOP36" s="20"/>
      <c r="WOQ36"/>
      <c r="WOR36" s="20"/>
      <c r="WOS36"/>
      <c r="WOT36" s="20"/>
      <c r="WOU36"/>
      <c r="WOV36" s="20"/>
      <c r="WOW36"/>
      <c r="WOX36" s="20"/>
      <c r="WOY36"/>
      <c r="WOZ36" s="20"/>
      <c r="WPA36"/>
      <c r="WPB36" s="20"/>
      <c r="WPC36"/>
      <c r="WPD36" s="20"/>
      <c r="WPE36"/>
      <c r="WPF36" s="20"/>
      <c r="WPG36"/>
      <c r="WPH36" s="20"/>
      <c r="WPI36"/>
      <c r="WPJ36" s="20"/>
      <c r="WPK36"/>
      <c r="WPL36" s="20"/>
      <c r="WPM36"/>
      <c r="WPN36" s="20"/>
      <c r="WPO36"/>
      <c r="WPP36" s="20"/>
      <c r="WPQ36"/>
      <c r="WPR36" s="20"/>
      <c r="WPS36"/>
      <c r="WPT36" s="20"/>
      <c r="WPU36"/>
      <c r="WPV36" s="20"/>
      <c r="WPW36"/>
      <c r="WPX36" s="20"/>
      <c r="WPY36"/>
      <c r="WPZ36" s="20"/>
      <c r="WQA36"/>
      <c r="WQB36" s="20"/>
      <c r="WQC36"/>
      <c r="WQD36" s="20"/>
      <c r="WQE36"/>
      <c r="WQF36" s="20"/>
      <c r="WQG36"/>
      <c r="WQH36" s="20"/>
      <c r="WQI36"/>
      <c r="WQJ36" s="20"/>
      <c r="WQK36"/>
      <c r="WQL36" s="20"/>
      <c r="WQM36"/>
      <c r="WQN36" s="20"/>
      <c r="WQO36"/>
      <c r="WQP36" s="20"/>
      <c r="WQQ36"/>
      <c r="WQR36" s="20"/>
      <c r="WQS36"/>
      <c r="WQT36" s="20"/>
      <c r="WQU36"/>
      <c r="WQV36" s="20"/>
      <c r="WQW36"/>
      <c r="WQX36" s="20"/>
      <c r="WQY36"/>
      <c r="WQZ36" s="20"/>
      <c r="WRA36"/>
      <c r="WRB36" s="20"/>
      <c r="WRC36"/>
      <c r="WRD36" s="20"/>
      <c r="WRE36"/>
      <c r="WRF36" s="20"/>
      <c r="WRG36"/>
      <c r="WRH36" s="20"/>
      <c r="WRI36"/>
      <c r="WRJ36" s="20"/>
      <c r="WRK36"/>
      <c r="WRL36" s="20"/>
      <c r="WRM36"/>
      <c r="WRN36" s="20"/>
      <c r="WRO36"/>
      <c r="WRP36" s="20"/>
      <c r="WRQ36"/>
      <c r="WRR36" s="20"/>
      <c r="WRS36"/>
      <c r="WRT36" s="20"/>
      <c r="WRU36"/>
      <c r="WRV36" s="20"/>
      <c r="WRW36"/>
      <c r="WRX36" s="20"/>
      <c r="WRY36"/>
      <c r="WRZ36" s="20"/>
      <c r="WSA36"/>
      <c r="WSB36" s="20"/>
      <c r="WSC36"/>
      <c r="WSD36" s="20"/>
      <c r="WSE36"/>
      <c r="WSF36" s="20"/>
      <c r="WSG36"/>
      <c r="WSH36" s="20"/>
      <c r="WSI36"/>
      <c r="WSJ36" s="20"/>
      <c r="WSK36"/>
      <c r="WSL36" s="20"/>
      <c r="WSM36"/>
      <c r="WSN36" s="20"/>
      <c r="WSO36"/>
      <c r="WSP36" s="20"/>
      <c r="WSQ36"/>
      <c r="WSR36" s="20"/>
      <c r="WSS36"/>
      <c r="WST36" s="20"/>
      <c r="WSU36"/>
      <c r="WSV36" s="20"/>
      <c r="WSW36"/>
      <c r="WSX36" s="20"/>
      <c r="WSY36"/>
      <c r="WSZ36" s="20"/>
      <c r="WTA36"/>
      <c r="WTB36" s="20"/>
      <c r="WTC36"/>
      <c r="WTD36" s="20"/>
      <c r="WTE36"/>
      <c r="WTF36" s="20"/>
      <c r="WTG36"/>
      <c r="WTH36" s="20"/>
      <c r="WTI36"/>
      <c r="WTJ36" s="20"/>
      <c r="WTK36"/>
      <c r="WTL36" s="20"/>
      <c r="WTM36"/>
      <c r="WTN36" s="20"/>
      <c r="WTO36"/>
      <c r="WTP36" s="20"/>
      <c r="WTQ36"/>
      <c r="WTR36" s="20"/>
      <c r="WTS36"/>
      <c r="WTT36" s="20"/>
      <c r="WTU36"/>
      <c r="WTV36" s="20"/>
      <c r="WTW36"/>
      <c r="WTX36" s="20"/>
      <c r="WTY36"/>
      <c r="WTZ36" s="20"/>
      <c r="WUA36"/>
      <c r="WUB36" s="20"/>
      <c r="WUC36"/>
      <c r="WUD36" s="20"/>
      <c r="WUE36"/>
      <c r="WUF36" s="20"/>
      <c r="WUG36"/>
      <c r="WUH36" s="20"/>
      <c r="WUI36"/>
      <c r="WUJ36" s="20"/>
      <c r="WUK36"/>
      <c r="WUL36" s="20"/>
      <c r="WUM36"/>
      <c r="WUN36" s="20"/>
      <c r="WUO36"/>
      <c r="WUP36" s="20"/>
      <c r="WUQ36"/>
      <c r="WUR36" s="20"/>
      <c r="WUS36"/>
      <c r="WUT36" s="20"/>
      <c r="WUU36"/>
      <c r="WUV36" s="20"/>
      <c r="WUW36"/>
      <c r="WUX36" s="20"/>
      <c r="WUY36"/>
      <c r="WUZ36" s="20"/>
      <c r="WVA36"/>
      <c r="WVB36" s="20"/>
      <c r="WVC36"/>
      <c r="WVD36" s="20"/>
      <c r="WVE36"/>
      <c r="WVF36" s="20"/>
      <c r="WVG36"/>
      <c r="WVH36" s="20"/>
      <c r="WVI36"/>
      <c r="WVJ36" s="20"/>
      <c r="WVK36"/>
      <c r="WVL36" s="20"/>
      <c r="WVM36"/>
      <c r="WVN36" s="20"/>
      <c r="WVO36"/>
      <c r="WVP36" s="20"/>
      <c r="WVQ36"/>
      <c r="WVR36" s="20"/>
      <c r="WVS36"/>
      <c r="WVT36" s="20"/>
      <c r="WVU36"/>
      <c r="WVV36" s="20"/>
      <c r="WVW36"/>
      <c r="WVX36" s="20"/>
      <c r="WVY36"/>
      <c r="WVZ36" s="20"/>
      <c r="WWA36"/>
      <c r="WWB36" s="20"/>
      <c r="WWC36"/>
      <c r="WWD36" s="20"/>
      <c r="WWE36"/>
      <c r="WWF36" s="20"/>
      <c r="WWG36"/>
      <c r="WWH36" s="20"/>
      <c r="WWI36"/>
      <c r="WWJ36" s="20"/>
      <c r="WWK36"/>
      <c r="WWL36" s="20"/>
      <c r="WWM36"/>
      <c r="WWN36" s="20"/>
      <c r="WWO36"/>
      <c r="WWP36" s="20"/>
      <c r="WWQ36"/>
      <c r="WWR36" s="20"/>
      <c r="WWS36"/>
      <c r="WWT36" s="20"/>
      <c r="WWU36"/>
      <c r="WWV36" s="20"/>
      <c r="WWW36"/>
      <c r="WWX36" s="20"/>
      <c r="WWY36"/>
      <c r="WWZ36" s="20"/>
      <c r="WXA36"/>
      <c r="WXB36" s="20"/>
      <c r="WXC36"/>
      <c r="WXD36" s="20"/>
      <c r="WXE36"/>
      <c r="WXF36" s="20"/>
      <c r="WXG36"/>
      <c r="WXH36" s="20"/>
      <c r="WXI36"/>
      <c r="WXJ36" s="20"/>
      <c r="WXK36"/>
      <c r="WXL36" s="20"/>
      <c r="WXM36"/>
      <c r="WXN36" s="20"/>
      <c r="WXO36"/>
      <c r="WXP36" s="20"/>
      <c r="WXQ36"/>
      <c r="WXR36" s="20"/>
      <c r="WXS36"/>
      <c r="WXT36" s="20"/>
      <c r="WXU36"/>
      <c r="WXV36" s="20"/>
      <c r="WXW36"/>
      <c r="WXX36" s="20"/>
      <c r="WXY36"/>
      <c r="WXZ36" s="20"/>
      <c r="WYA36"/>
      <c r="WYB36" s="20"/>
      <c r="WYC36"/>
      <c r="WYD36" s="20"/>
      <c r="WYE36"/>
      <c r="WYF36" s="20"/>
      <c r="WYG36"/>
      <c r="WYH36" s="20"/>
      <c r="WYI36"/>
      <c r="WYJ36" s="20"/>
      <c r="WYK36"/>
      <c r="WYL36" s="20"/>
      <c r="WYM36"/>
      <c r="WYN36" s="20"/>
      <c r="WYO36"/>
      <c r="WYP36" s="20"/>
      <c r="WYQ36"/>
      <c r="WYR36" s="20"/>
      <c r="WYS36"/>
      <c r="WYT36" s="20"/>
      <c r="WYU36"/>
      <c r="WYV36" s="20"/>
      <c r="WYW36"/>
      <c r="WYX36" s="20"/>
      <c r="WYY36"/>
      <c r="WYZ36" s="20"/>
      <c r="WZA36"/>
      <c r="WZB36" s="20"/>
      <c r="WZC36"/>
      <c r="WZD36" s="20"/>
      <c r="WZE36"/>
      <c r="WZF36" s="20"/>
      <c r="WZG36"/>
      <c r="WZH36" s="20"/>
      <c r="WZI36"/>
      <c r="WZJ36" s="20"/>
      <c r="WZK36"/>
      <c r="WZL36" s="20"/>
      <c r="WZM36"/>
      <c r="WZN36" s="20"/>
      <c r="WZO36"/>
      <c r="WZP36" s="20"/>
      <c r="WZQ36"/>
      <c r="WZR36" s="20"/>
      <c r="WZS36"/>
      <c r="WZT36" s="20"/>
      <c r="WZU36"/>
      <c r="WZV36" s="20"/>
      <c r="WZW36"/>
      <c r="WZX36" s="20"/>
      <c r="WZY36"/>
      <c r="WZZ36" s="20"/>
      <c r="XAA36"/>
      <c r="XAB36" s="20"/>
      <c r="XAC36"/>
      <c r="XAD36" s="20"/>
      <c r="XAE36"/>
      <c r="XAF36" s="20"/>
      <c r="XAG36"/>
      <c r="XAH36" s="20"/>
      <c r="XAI36"/>
      <c r="XAJ36" s="20"/>
      <c r="XAK36"/>
      <c r="XAL36" s="20"/>
      <c r="XAM36"/>
      <c r="XAN36" s="20"/>
      <c r="XAO36"/>
      <c r="XAP36" s="20"/>
      <c r="XAQ36"/>
      <c r="XAR36" s="20"/>
      <c r="XAS36"/>
      <c r="XAT36" s="20"/>
      <c r="XAU36"/>
      <c r="XAV36" s="20"/>
      <c r="XAW36"/>
      <c r="XAX36" s="20"/>
      <c r="XAY36"/>
      <c r="XAZ36" s="20"/>
      <c r="XBA36"/>
      <c r="XBB36" s="20"/>
      <c r="XBC36"/>
      <c r="XBD36" s="20"/>
      <c r="XBE36"/>
      <c r="XBF36" s="20"/>
      <c r="XBG36"/>
      <c r="XBH36" s="20"/>
      <c r="XBI36"/>
      <c r="XBJ36" s="20"/>
      <c r="XBK36"/>
      <c r="XBL36" s="20"/>
      <c r="XBM36"/>
      <c r="XBN36" s="20"/>
      <c r="XBO36"/>
      <c r="XBP36" s="20"/>
      <c r="XBQ36"/>
      <c r="XBR36" s="20"/>
      <c r="XBS36"/>
      <c r="XBT36" s="20"/>
      <c r="XBU36"/>
      <c r="XBV36" s="20"/>
      <c r="XBW36"/>
      <c r="XBX36" s="20"/>
      <c r="XBY36"/>
      <c r="XBZ36" s="20"/>
      <c r="XCA36"/>
      <c r="XCB36" s="20"/>
      <c r="XCC36"/>
      <c r="XCD36" s="20"/>
      <c r="XCE36"/>
      <c r="XCF36" s="20"/>
      <c r="XCG36"/>
      <c r="XCH36" s="20"/>
      <c r="XCI36"/>
      <c r="XCJ36" s="20"/>
      <c r="XCK36"/>
      <c r="XCL36" s="20"/>
      <c r="XCM36"/>
      <c r="XCN36" s="20"/>
      <c r="XCO36"/>
      <c r="XCP36" s="20"/>
      <c r="XCQ36"/>
      <c r="XCR36" s="20"/>
      <c r="XCS36"/>
      <c r="XCT36" s="20"/>
      <c r="XCU36"/>
      <c r="XCV36" s="20"/>
      <c r="XCW36"/>
      <c r="XCX36" s="20"/>
      <c r="XCY36"/>
      <c r="XCZ36" s="20"/>
      <c r="XDA36"/>
      <c r="XDB36" s="20"/>
      <c r="XDC36"/>
      <c r="XDD36" s="20"/>
      <c r="XDE36"/>
      <c r="XDF36" s="20"/>
      <c r="XDG36"/>
      <c r="XDH36" s="20"/>
      <c r="XDI36"/>
      <c r="XDJ36" s="20"/>
      <c r="XDK36"/>
      <c r="XDL36" s="20"/>
      <c r="XDM36"/>
      <c r="XDN36" s="20"/>
      <c r="XDO36"/>
      <c r="XDP36" s="20"/>
      <c r="XDQ36"/>
      <c r="XDR36" s="20"/>
      <c r="XDS36"/>
      <c r="XDT36" s="20"/>
      <c r="XDU36"/>
      <c r="XDV36" s="20"/>
      <c r="XDW36"/>
      <c r="XDX36" s="20"/>
      <c r="XDY36"/>
      <c r="XDZ36" s="20"/>
      <c r="XEA36"/>
      <c r="XEB36" s="20"/>
      <c r="XEC36"/>
      <c r="XED36" s="20"/>
      <c r="XEE36"/>
      <c r="XEF36" s="20"/>
      <c r="XEG36"/>
      <c r="XEH36" s="20"/>
      <c r="XEI36"/>
      <c r="XEJ36" s="20"/>
      <c r="XEK36"/>
      <c r="XEL36" s="20"/>
      <c r="XEM36"/>
      <c r="XEN36" s="20"/>
      <c r="XEO36"/>
      <c r="XEP36" s="20"/>
      <c r="XEQ36"/>
      <c r="XER36" s="20"/>
      <c r="XES36"/>
      <c r="XET36" s="20"/>
      <c r="XEU36"/>
      <c r="XEV36" s="20"/>
      <c r="XEW36"/>
      <c r="XEX36" s="20"/>
      <c r="XEY36"/>
      <c r="XEZ36" s="20"/>
      <c r="XFA36"/>
    </row>
    <row r="37" spans="1:16381" ht="18.5" x14ac:dyDescent="0.45">
      <c r="A37" s="20"/>
      <c r="B37" s="145" t="s">
        <v>59</v>
      </c>
      <c r="C37" s="146" t="s">
        <v>607</v>
      </c>
      <c r="D37" s="147">
        <f>'4. Level AA Evaluation'!C221</f>
        <v>0</v>
      </c>
      <c r="E37" s="147">
        <f>'4. Level AA Evaluation'!C222</f>
        <v>0</v>
      </c>
      <c r="F37" s="147">
        <f>'4. Level AA Evaluation'!C223</f>
        <v>0</v>
      </c>
      <c r="G37" s="20"/>
      <c r="H37"/>
      <c r="I37" s="20"/>
      <c r="J37"/>
      <c r="K37"/>
      <c r="L37" s="20"/>
      <c r="M37"/>
      <c r="N37" s="20"/>
      <c r="O37"/>
      <c r="P37" s="20"/>
      <c r="Q37"/>
      <c r="R37" s="20"/>
      <c r="S37"/>
      <c r="T37" s="20"/>
      <c r="U37"/>
      <c r="V37" s="20"/>
      <c r="W37"/>
      <c r="X37" s="20"/>
      <c r="Y37"/>
      <c r="Z37" s="20"/>
      <c r="AA37"/>
      <c r="AB37" s="20"/>
      <c r="AC37"/>
      <c r="AD37" s="20"/>
      <c r="AE37"/>
      <c r="AF37" s="20"/>
      <c r="AG37"/>
      <c r="AH37" s="20"/>
      <c r="AI37"/>
      <c r="AJ37" s="20"/>
      <c r="AK37"/>
      <c r="AL37" s="20"/>
      <c r="AM37"/>
      <c r="AN37" s="20"/>
      <c r="AO37"/>
      <c r="AP37" s="20"/>
      <c r="AQ37"/>
      <c r="AR37" s="20"/>
      <c r="AS37"/>
      <c r="AT37" s="20"/>
      <c r="AU37"/>
      <c r="AV37" s="20"/>
      <c r="AW37"/>
      <c r="AX37" s="20"/>
      <c r="AY37"/>
      <c r="AZ37" s="20"/>
      <c r="BA37"/>
      <c r="BB37" s="20"/>
      <c r="BC37"/>
      <c r="BD37" s="20"/>
      <c r="BE37"/>
      <c r="BF37" s="20"/>
      <c r="BG37"/>
      <c r="BH37" s="20"/>
      <c r="BI37"/>
      <c r="BJ37" s="20"/>
      <c r="BK37"/>
      <c r="BL37" s="20"/>
      <c r="BM37"/>
      <c r="BN37" s="20"/>
      <c r="BO37"/>
      <c r="BP37" s="20"/>
      <c r="BQ37"/>
      <c r="BR37" s="20"/>
      <c r="BS37"/>
      <c r="BT37" s="20"/>
      <c r="BU37"/>
      <c r="BV37" s="20"/>
      <c r="BW37"/>
      <c r="BX37" s="20"/>
      <c r="BY37"/>
      <c r="BZ37" s="20"/>
      <c r="CA37"/>
      <c r="CB37" s="20"/>
      <c r="CC37"/>
      <c r="CD37" s="20"/>
      <c r="CE37"/>
      <c r="CF37" s="20"/>
      <c r="CG37"/>
      <c r="CH37" s="20"/>
      <c r="CI37"/>
      <c r="CJ37" s="20"/>
      <c r="CK37"/>
      <c r="CL37" s="20"/>
      <c r="CM37"/>
      <c r="CN37" s="20"/>
      <c r="CO37"/>
      <c r="CP37" s="20"/>
      <c r="CQ37"/>
      <c r="CR37" s="20"/>
      <c r="CS37"/>
      <c r="CT37" s="20"/>
      <c r="CU37"/>
      <c r="CV37" s="20"/>
      <c r="CW37"/>
      <c r="CX37" s="20"/>
      <c r="CY37"/>
      <c r="CZ37" s="20"/>
      <c r="DA37"/>
      <c r="DB37" s="20"/>
      <c r="DC37"/>
      <c r="DD37" s="20"/>
      <c r="DE37"/>
      <c r="DF37" s="20"/>
      <c r="DG37"/>
      <c r="DH37" s="20"/>
      <c r="DI37"/>
      <c r="DJ37" s="20"/>
      <c r="DK37"/>
      <c r="DL37" s="20"/>
      <c r="DM37"/>
      <c r="DN37" s="20"/>
      <c r="DO37"/>
      <c r="DP37" s="20"/>
      <c r="DQ37"/>
      <c r="DR37" s="20"/>
      <c r="DS37"/>
      <c r="DT37" s="20"/>
      <c r="DU37"/>
      <c r="DV37" s="20"/>
      <c r="DW37"/>
      <c r="DX37" s="20"/>
      <c r="DY37"/>
      <c r="DZ37" s="20"/>
      <c r="EA37"/>
      <c r="EB37" s="20"/>
      <c r="EC37"/>
      <c r="ED37" s="20"/>
      <c r="EE37"/>
      <c r="EF37" s="20"/>
      <c r="EG37"/>
      <c r="EH37" s="20"/>
      <c r="EI37"/>
      <c r="EJ37" s="20"/>
      <c r="EK37"/>
      <c r="EL37" s="20"/>
      <c r="EM37"/>
      <c r="EN37" s="20"/>
      <c r="EO37"/>
      <c r="EP37" s="20"/>
      <c r="EQ37"/>
      <c r="ER37" s="20"/>
      <c r="ES37"/>
      <c r="ET37" s="20"/>
      <c r="EU37"/>
      <c r="EV37" s="20"/>
      <c r="EW37"/>
      <c r="EX37" s="20"/>
      <c r="EY37"/>
      <c r="EZ37" s="20"/>
      <c r="FA37"/>
      <c r="FB37" s="20"/>
      <c r="FC37"/>
      <c r="FD37" s="20"/>
      <c r="FE37"/>
      <c r="FF37" s="20"/>
      <c r="FG37"/>
      <c r="FH37" s="20"/>
      <c r="FI37"/>
      <c r="FJ37" s="20"/>
      <c r="FK37"/>
      <c r="FL37" s="20"/>
      <c r="FM37"/>
      <c r="FN37" s="20"/>
      <c r="FO37"/>
      <c r="FP37" s="20"/>
      <c r="FQ37"/>
      <c r="FR37" s="20"/>
      <c r="FS37"/>
      <c r="FT37" s="20"/>
      <c r="FU37"/>
      <c r="FV37" s="20"/>
      <c r="FW37"/>
      <c r="FX37" s="20"/>
      <c r="FY37"/>
      <c r="FZ37" s="20"/>
      <c r="GA37"/>
      <c r="GB37" s="20"/>
      <c r="GC37"/>
      <c r="GD37" s="20"/>
      <c r="GE37"/>
      <c r="GF37" s="20"/>
      <c r="GG37"/>
      <c r="GH37" s="20"/>
      <c r="GI37"/>
      <c r="GJ37" s="20"/>
      <c r="GK37"/>
      <c r="GL37" s="20"/>
      <c r="GM37"/>
      <c r="GN37" s="20"/>
      <c r="GO37"/>
      <c r="GP37" s="20"/>
      <c r="GQ37"/>
      <c r="GR37" s="20"/>
      <c r="GS37"/>
      <c r="GT37" s="20"/>
      <c r="GU37"/>
      <c r="GV37" s="20"/>
      <c r="GW37"/>
      <c r="GX37" s="20"/>
      <c r="GY37"/>
      <c r="GZ37" s="20"/>
      <c r="HA37"/>
      <c r="HB37" s="20"/>
      <c r="HC37"/>
      <c r="HD37" s="20"/>
      <c r="HE37"/>
      <c r="HF37" s="20"/>
      <c r="HG37"/>
      <c r="HH37" s="20"/>
      <c r="HI37"/>
      <c r="HJ37" s="20"/>
      <c r="HK37"/>
      <c r="HL37" s="20"/>
      <c r="HM37"/>
      <c r="HN37" s="20"/>
      <c r="HO37"/>
      <c r="HP37" s="20"/>
      <c r="HQ37"/>
      <c r="HR37" s="20"/>
      <c r="HS37"/>
      <c r="HT37" s="20"/>
      <c r="HU37"/>
      <c r="HV37" s="20"/>
      <c r="HW37"/>
      <c r="HX37" s="20"/>
      <c r="HY37"/>
      <c r="HZ37" s="20"/>
      <c r="IA37"/>
      <c r="IB37" s="20"/>
      <c r="IC37"/>
      <c r="ID37" s="20"/>
      <c r="IE37"/>
      <c r="IF37" s="20"/>
      <c r="IG37"/>
      <c r="IH37" s="20"/>
      <c r="II37"/>
      <c r="IJ37" s="20"/>
      <c r="IK37"/>
      <c r="IL37" s="20"/>
      <c r="IM37"/>
      <c r="IN37" s="20"/>
      <c r="IO37"/>
      <c r="IP37" s="20"/>
      <c r="IQ37"/>
      <c r="IR37" s="20"/>
      <c r="IS37"/>
      <c r="IT37" s="20"/>
      <c r="IU37"/>
      <c r="IV37" s="20"/>
      <c r="IW37"/>
      <c r="IX37" s="20"/>
      <c r="IY37"/>
      <c r="IZ37" s="20"/>
      <c r="JA37"/>
      <c r="JB37" s="20"/>
      <c r="JC37"/>
      <c r="JD37" s="20"/>
      <c r="JE37"/>
      <c r="JF37" s="20"/>
      <c r="JG37"/>
      <c r="JH37" s="20"/>
      <c r="JI37"/>
      <c r="JJ37" s="20"/>
      <c r="JK37"/>
      <c r="JL37" s="20"/>
      <c r="JM37"/>
      <c r="JN37" s="20"/>
      <c r="JO37"/>
      <c r="JP37" s="20"/>
      <c r="JQ37"/>
      <c r="JR37" s="20"/>
      <c r="JS37"/>
      <c r="JT37" s="20"/>
      <c r="JU37"/>
      <c r="JV37" s="20"/>
      <c r="JW37"/>
      <c r="JX37" s="20"/>
      <c r="JY37"/>
      <c r="JZ37" s="20"/>
      <c r="KA37"/>
      <c r="KB37" s="20"/>
      <c r="KC37"/>
      <c r="KD37" s="20"/>
      <c r="KE37"/>
      <c r="KF37" s="20"/>
      <c r="KG37"/>
      <c r="KH37" s="20"/>
      <c r="KI37"/>
      <c r="KJ37" s="20"/>
      <c r="KK37"/>
      <c r="KL37" s="20"/>
      <c r="KM37"/>
      <c r="KN37" s="20"/>
      <c r="KO37"/>
      <c r="KP37" s="20"/>
      <c r="KQ37"/>
      <c r="KR37" s="20"/>
      <c r="KS37"/>
      <c r="KT37" s="20"/>
      <c r="KU37"/>
      <c r="KV37" s="20"/>
      <c r="KW37"/>
      <c r="KX37" s="20"/>
      <c r="KY37"/>
      <c r="KZ37" s="20"/>
      <c r="LA37"/>
      <c r="LB37" s="20"/>
      <c r="LC37"/>
      <c r="LD37" s="20"/>
      <c r="LE37"/>
      <c r="LF37" s="20"/>
      <c r="LG37"/>
      <c r="LH37" s="20"/>
      <c r="LI37"/>
      <c r="LJ37" s="20"/>
      <c r="LK37"/>
      <c r="LL37" s="20"/>
      <c r="LM37"/>
      <c r="LN37" s="20"/>
      <c r="LO37"/>
      <c r="LP37" s="20"/>
      <c r="LQ37"/>
      <c r="LR37" s="20"/>
      <c r="LS37"/>
      <c r="LT37" s="20"/>
      <c r="LU37"/>
      <c r="LV37" s="20"/>
      <c r="LW37"/>
      <c r="LX37" s="20"/>
      <c r="LY37"/>
      <c r="LZ37" s="20"/>
      <c r="MA37"/>
      <c r="MB37" s="20"/>
      <c r="MC37"/>
      <c r="MD37" s="20"/>
      <c r="ME37"/>
      <c r="MF37" s="20"/>
      <c r="MG37"/>
      <c r="MH37" s="20"/>
      <c r="MI37"/>
      <c r="MJ37" s="20"/>
      <c r="MK37"/>
      <c r="ML37" s="20"/>
      <c r="MM37"/>
      <c r="MN37" s="20"/>
      <c r="MO37"/>
      <c r="MP37" s="20"/>
      <c r="MQ37"/>
      <c r="MR37" s="20"/>
      <c r="MS37"/>
      <c r="MT37" s="20"/>
      <c r="MU37"/>
      <c r="MV37" s="20"/>
      <c r="MW37"/>
      <c r="MX37" s="20"/>
      <c r="MY37"/>
      <c r="MZ37" s="20"/>
      <c r="NA37"/>
      <c r="NB37" s="20"/>
      <c r="NC37"/>
      <c r="ND37" s="20"/>
      <c r="NE37"/>
      <c r="NF37" s="20"/>
      <c r="NG37"/>
      <c r="NH37" s="20"/>
      <c r="NI37"/>
      <c r="NJ37" s="20"/>
      <c r="NK37"/>
      <c r="NL37" s="20"/>
      <c r="NM37"/>
      <c r="NN37" s="20"/>
      <c r="NO37"/>
      <c r="NP37" s="20"/>
      <c r="NQ37"/>
      <c r="NR37" s="20"/>
      <c r="NS37"/>
      <c r="NT37" s="20"/>
      <c r="NU37"/>
      <c r="NV37" s="20"/>
      <c r="NW37"/>
      <c r="NX37" s="20"/>
      <c r="NY37"/>
      <c r="NZ37" s="20"/>
      <c r="OA37"/>
      <c r="OB37" s="20"/>
      <c r="OC37"/>
      <c r="OD37" s="20"/>
      <c r="OE37"/>
      <c r="OF37" s="20"/>
      <c r="OG37"/>
      <c r="OH37" s="20"/>
      <c r="OI37"/>
      <c r="OJ37" s="20"/>
      <c r="OK37"/>
      <c r="OL37" s="20"/>
      <c r="OM37"/>
      <c r="ON37" s="20"/>
      <c r="OO37"/>
      <c r="OP37" s="20"/>
      <c r="OQ37"/>
      <c r="OR37" s="20"/>
      <c r="OS37"/>
      <c r="OT37" s="20"/>
      <c r="OU37"/>
      <c r="OV37" s="20"/>
      <c r="OW37"/>
      <c r="OX37" s="20"/>
      <c r="OY37"/>
      <c r="OZ37" s="20"/>
      <c r="PA37"/>
      <c r="PB37" s="20"/>
      <c r="PC37"/>
      <c r="PD37" s="20"/>
      <c r="PE37"/>
      <c r="PF37" s="20"/>
      <c r="PG37"/>
      <c r="PH37" s="20"/>
      <c r="PI37"/>
      <c r="PJ37" s="20"/>
      <c r="PK37"/>
      <c r="PL37" s="20"/>
      <c r="PM37"/>
      <c r="PN37" s="20"/>
      <c r="PO37"/>
      <c r="PP37" s="20"/>
      <c r="PQ37"/>
      <c r="PR37" s="20"/>
      <c r="PS37"/>
      <c r="PT37" s="20"/>
      <c r="PU37"/>
      <c r="PV37" s="20"/>
      <c r="PW37"/>
      <c r="PX37" s="20"/>
      <c r="PY37"/>
      <c r="PZ37" s="20"/>
      <c r="QA37"/>
      <c r="QB37" s="20"/>
      <c r="QC37"/>
      <c r="QD37" s="20"/>
      <c r="QE37"/>
      <c r="QF37" s="20"/>
      <c r="QG37"/>
      <c r="QH37" s="20"/>
      <c r="QI37"/>
      <c r="QJ37" s="20"/>
      <c r="QK37"/>
      <c r="QL37" s="20"/>
      <c r="QM37"/>
      <c r="QN37" s="20"/>
      <c r="QO37"/>
      <c r="QP37" s="20"/>
      <c r="QQ37"/>
      <c r="QR37" s="20"/>
      <c r="QS37"/>
      <c r="QT37" s="20"/>
      <c r="QU37"/>
      <c r="QV37" s="20"/>
      <c r="QW37"/>
      <c r="QX37" s="20"/>
      <c r="QY37"/>
      <c r="QZ37" s="20"/>
      <c r="RA37"/>
      <c r="RB37" s="20"/>
      <c r="RC37"/>
      <c r="RD37" s="20"/>
      <c r="RE37"/>
      <c r="RF37" s="20"/>
      <c r="RG37"/>
      <c r="RH37" s="20"/>
      <c r="RI37"/>
      <c r="RJ37" s="20"/>
      <c r="RK37"/>
      <c r="RL37" s="20"/>
      <c r="RM37"/>
      <c r="RN37" s="20"/>
      <c r="RO37"/>
      <c r="RP37" s="20"/>
      <c r="RQ37"/>
      <c r="RR37" s="20"/>
      <c r="RS37"/>
      <c r="RT37" s="20"/>
      <c r="RU37"/>
      <c r="RV37" s="20"/>
      <c r="RW37"/>
      <c r="RX37" s="20"/>
      <c r="RY37"/>
      <c r="RZ37" s="20"/>
      <c r="SA37"/>
      <c r="SB37" s="20"/>
      <c r="SC37"/>
      <c r="SD37" s="20"/>
      <c r="SE37"/>
      <c r="SF37" s="20"/>
      <c r="SG37"/>
      <c r="SH37" s="20"/>
      <c r="SI37"/>
      <c r="SJ37" s="20"/>
      <c r="SK37"/>
      <c r="SL37" s="20"/>
      <c r="SM37"/>
      <c r="SN37" s="20"/>
      <c r="SO37"/>
      <c r="SP37" s="20"/>
      <c r="SQ37"/>
      <c r="SR37" s="20"/>
      <c r="SS37"/>
      <c r="ST37" s="20"/>
      <c r="SU37"/>
      <c r="SV37" s="20"/>
      <c r="SW37"/>
      <c r="SX37" s="20"/>
      <c r="SY37"/>
      <c r="SZ37" s="20"/>
      <c r="TA37"/>
      <c r="TB37" s="20"/>
      <c r="TC37"/>
      <c r="TD37" s="20"/>
      <c r="TE37"/>
      <c r="TF37" s="20"/>
      <c r="TG37"/>
      <c r="TH37" s="20"/>
      <c r="TI37"/>
      <c r="TJ37" s="20"/>
      <c r="TK37"/>
      <c r="TL37" s="20"/>
      <c r="TM37"/>
      <c r="TN37" s="20"/>
      <c r="TO37"/>
      <c r="TP37" s="20"/>
      <c r="TQ37"/>
      <c r="TR37" s="20"/>
      <c r="TS37"/>
      <c r="TT37" s="20"/>
      <c r="TU37"/>
      <c r="TV37" s="20"/>
      <c r="TW37"/>
      <c r="TX37" s="20"/>
      <c r="TY37"/>
      <c r="TZ37" s="20"/>
      <c r="UA37"/>
      <c r="UB37" s="20"/>
      <c r="UC37"/>
      <c r="UD37" s="20"/>
      <c r="UE37"/>
      <c r="UF37" s="20"/>
      <c r="UG37"/>
      <c r="UH37" s="20"/>
      <c r="UI37"/>
      <c r="UJ37" s="20"/>
      <c r="UK37"/>
      <c r="UL37" s="20"/>
      <c r="UM37"/>
      <c r="UN37" s="20"/>
      <c r="UO37"/>
      <c r="UP37" s="20"/>
      <c r="UQ37"/>
      <c r="UR37" s="20"/>
      <c r="US37"/>
      <c r="UT37" s="20"/>
      <c r="UU37"/>
      <c r="UV37" s="20"/>
      <c r="UW37"/>
      <c r="UX37" s="20"/>
      <c r="UY37"/>
      <c r="UZ37" s="20"/>
      <c r="VA37"/>
      <c r="VB37" s="20"/>
      <c r="VC37"/>
      <c r="VD37" s="20"/>
      <c r="VE37"/>
      <c r="VF37" s="20"/>
      <c r="VG37"/>
      <c r="VH37" s="20"/>
      <c r="VI37"/>
      <c r="VJ37" s="20"/>
      <c r="VK37"/>
      <c r="VL37" s="20"/>
      <c r="VM37"/>
      <c r="VN37" s="20"/>
      <c r="VO37"/>
      <c r="VP37" s="20"/>
      <c r="VQ37"/>
      <c r="VR37" s="20"/>
      <c r="VS37"/>
      <c r="VT37" s="20"/>
      <c r="VU37"/>
      <c r="VV37" s="20"/>
      <c r="VW37"/>
      <c r="VX37" s="20"/>
      <c r="VY37"/>
      <c r="VZ37" s="20"/>
      <c r="WA37"/>
      <c r="WB37" s="20"/>
      <c r="WC37"/>
      <c r="WD37" s="20"/>
      <c r="WE37"/>
      <c r="WF37" s="20"/>
      <c r="WG37"/>
      <c r="WH37" s="20"/>
      <c r="WI37"/>
      <c r="WJ37" s="20"/>
      <c r="WK37"/>
      <c r="WL37" s="20"/>
      <c r="WM37"/>
      <c r="WN37" s="20"/>
      <c r="WO37"/>
      <c r="WP37" s="20"/>
      <c r="WQ37"/>
      <c r="WR37" s="20"/>
      <c r="WS37"/>
      <c r="WT37" s="20"/>
      <c r="WU37"/>
      <c r="WV37" s="20"/>
      <c r="WW37"/>
      <c r="WX37" s="20"/>
      <c r="WY37"/>
      <c r="WZ37" s="20"/>
      <c r="XA37"/>
      <c r="XB37" s="20"/>
      <c r="XC37"/>
      <c r="XD37" s="20"/>
      <c r="XE37"/>
      <c r="XF37" s="20"/>
      <c r="XG37"/>
      <c r="XH37" s="20"/>
      <c r="XI37"/>
      <c r="XJ37" s="20"/>
      <c r="XK37"/>
      <c r="XL37" s="20"/>
      <c r="XM37"/>
      <c r="XN37" s="20"/>
      <c r="XO37"/>
      <c r="XP37" s="20"/>
      <c r="XQ37"/>
      <c r="XR37" s="20"/>
      <c r="XS37"/>
      <c r="XT37" s="20"/>
      <c r="XU37"/>
      <c r="XV37" s="20"/>
      <c r="XW37"/>
      <c r="XX37" s="20"/>
      <c r="XY37"/>
      <c r="XZ37" s="20"/>
      <c r="YA37"/>
      <c r="YB37" s="20"/>
      <c r="YC37"/>
      <c r="YD37" s="20"/>
      <c r="YE37"/>
      <c r="YF37" s="20"/>
      <c r="YG37"/>
      <c r="YH37" s="20"/>
      <c r="YI37"/>
      <c r="YJ37" s="20"/>
      <c r="YK37"/>
      <c r="YL37" s="20"/>
      <c r="YM37"/>
      <c r="YN37" s="20"/>
      <c r="YO37"/>
      <c r="YP37" s="20"/>
      <c r="YQ37"/>
      <c r="YR37" s="20"/>
      <c r="YS37"/>
      <c r="YT37" s="20"/>
      <c r="YU37"/>
      <c r="YV37" s="20"/>
      <c r="YW37"/>
      <c r="YX37" s="20"/>
      <c r="YY37"/>
      <c r="YZ37" s="20"/>
      <c r="ZA37"/>
      <c r="ZB37" s="20"/>
      <c r="ZC37"/>
      <c r="ZD37" s="20"/>
      <c r="ZE37"/>
      <c r="ZF37" s="20"/>
      <c r="ZG37"/>
      <c r="ZH37" s="20"/>
      <c r="ZI37"/>
      <c r="ZJ37" s="20"/>
      <c r="ZK37"/>
      <c r="ZL37" s="20"/>
      <c r="ZM37"/>
      <c r="ZN37" s="20"/>
      <c r="ZO37"/>
      <c r="ZP37" s="20"/>
      <c r="ZQ37"/>
      <c r="ZR37" s="20"/>
      <c r="ZS37"/>
      <c r="ZT37" s="20"/>
      <c r="ZU37"/>
      <c r="ZV37" s="20"/>
      <c r="ZW37"/>
      <c r="ZX37" s="20"/>
      <c r="ZY37"/>
      <c r="ZZ37" s="20"/>
      <c r="AAA37"/>
      <c r="AAB37" s="20"/>
      <c r="AAC37"/>
      <c r="AAD37" s="20"/>
      <c r="AAE37"/>
      <c r="AAF37" s="20"/>
      <c r="AAG37"/>
      <c r="AAH37" s="20"/>
      <c r="AAI37"/>
      <c r="AAJ37" s="20"/>
      <c r="AAK37"/>
      <c r="AAL37" s="20"/>
      <c r="AAM37"/>
      <c r="AAN37" s="20"/>
      <c r="AAO37"/>
      <c r="AAP37" s="20"/>
      <c r="AAQ37"/>
      <c r="AAR37" s="20"/>
      <c r="AAS37"/>
      <c r="AAT37" s="20"/>
      <c r="AAU37"/>
      <c r="AAV37" s="20"/>
      <c r="AAW37"/>
      <c r="AAX37" s="20"/>
      <c r="AAY37"/>
      <c r="AAZ37" s="20"/>
      <c r="ABA37"/>
      <c r="ABB37" s="20"/>
      <c r="ABC37"/>
      <c r="ABD37" s="20"/>
      <c r="ABE37"/>
      <c r="ABF37" s="20"/>
      <c r="ABG37"/>
      <c r="ABH37" s="20"/>
      <c r="ABI37"/>
      <c r="ABJ37" s="20"/>
      <c r="ABK37"/>
      <c r="ABL37" s="20"/>
      <c r="ABM37"/>
      <c r="ABN37" s="20"/>
      <c r="ABO37"/>
      <c r="ABP37" s="20"/>
      <c r="ABQ37"/>
      <c r="ABR37" s="20"/>
      <c r="ABS37"/>
      <c r="ABT37" s="20"/>
      <c r="ABU37"/>
      <c r="ABV37" s="20"/>
      <c r="ABW37"/>
      <c r="ABX37" s="20"/>
      <c r="ABY37"/>
      <c r="ABZ37" s="20"/>
      <c r="ACA37"/>
      <c r="ACB37" s="20"/>
      <c r="ACC37"/>
      <c r="ACD37" s="20"/>
      <c r="ACE37"/>
      <c r="ACF37" s="20"/>
      <c r="ACG37"/>
      <c r="ACH37" s="20"/>
      <c r="ACI37"/>
      <c r="ACJ37" s="20"/>
      <c r="ACK37"/>
      <c r="ACL37" s="20"/>
      <c r="ACM37"/>
      <c r="ACN37" s="20"/>
      <c r="ACO37"/>
      <c r="ACP37" s="20"/>
      <c r="ACQ37"/>
      <c r="ACR37" s="20"/>
      <c r="ACS37"/>
      <c r="ACT37" s="20"/>
      <c r="ACU37"/>
      <c r="ACV37" s="20"/>
      <c r="ACW37"/>
      <c r="ACX37" s="20"/>
      <c r="ACY37"/>
      <c r="ACZ37" s="20"/>
      <c r="ADA37"/>
      <c r="ADB37" s="20"/>
      <c r="ADC37"/>
      <c r="ADD37" s="20"/>
      <c r="ADE37"/>
      <c r="ADF37" s="20"/>
      <c r="ADG37"/>
      <c r="ADH37" s="20"/>
      <c r="ADI37"/>
      <c r="ADJ37" s="20"/>
      <c r="ADK37"/>
      <c r="ADL37" s="20"/>
      <c r="ADM37"/>
      <c r="ADN37" s="20"/>
      <c r="ADO37"/>
      <c r="ADP37" s="20"/>
      <c r="ADQ37"/>
      <c r="ADR37" s="20"/>
      <c r="ADS37"/>
      <c r="ADT37" s="20"/>
      <c r="ADU37"/>
      <c r="ADV37" s="20"/>
      <c r="ADW37"/>
      <c r="ADX37" s="20"/>
      <c r="ADY37"/>
      <c r="ADZ37" s="20"/>
      <c r="AEA37"/>
      <c r="AEB37" s="20"/>
      <c r="AEC37"/>
      <c r="AED37" s="20"/>
      <c r="AEE37"/>
      <c r="AEF37" s="20"/>
      <c r="AEG37"/>
      <c r="AEH37" s="20"/>
      <c r="AEI37"/>
      <c r="AEJ37" s="20"/>
      <c r="AEK37"/>
      <c r="AEL37" s="20"/>
      <c r="AEM37"/>
      <c r="AEN37" s="20"/>
      <c r="AEO37"/>
      <c r="AEP37" s="20"/>
      <c r="AEQ37"/>
      <c r="AER37" s="20"/>
      <c r="AES37"/>
      <c r="AET37" s="20"/>
      <c r="AEU37"/>
      <c r="AEV37" s="20"/>
      <c r="AEW37"/>
      <c r="AEX37" s="20"/>
      <c r="AEY37"/>
      <c r="AEZ37" s="20"/>
      <c r="AFA37"/>
      <c r="AFB37" s="20"/>
      <c r="AFC37"/>
      <c r="AFD37" s="20"/>
      <c r="AFE37"/>
      <c r="AFF37" s="20"/>
      <c r="AFG37"/>
      <c r="AFH37" s="20"/>
      <c r="AFI37"/>
      <c r="AFJ37" s="20"/>
      <c r="AFK37"/>
      <c r="AFL37" s="20"/>
      <c r="AFM37"/>
      <c r="AFN37" s="20"/>
      <c r="AFO37"/>
      <c r="AFP37" s="20"/>
      <c r="AFQ37"/>
      <c r="AFR37" s="20"/>
      <c r="AFS37"/>
      <c r="AFT37" s="20"/>
      <c r="AFU37"/>
      <c r="AFV37" s="20"/>
      <c r="AFW37"/>
      <c r="AFX37" s="20"/>
      <c r="AFY37"/>
      <c r="AFZ37" s="20"/>
      <c r="AGA37"/>
      <c r="AGB37" s="20"/>
      <c r="AGC37"/>
      <c r="AGD37" s="20"/>
      <c r="AGE37"/>
      <c r="AGF37" s="20"/>
      <c r="AGG37"/>
      <c r="AGH37" s="20"/>
      <c r="AGI37"/>
      <c r="AGJ37" s="20"/>
      <c r="AGK37"/>
      <c r="AGL37" s="20"/>
      <c r="AGM37"/>
      <c r="AGN37" s="20"/>
      <c r="AGO37"/>
      <c r="AGP37" s="20"/>
      <c r="AGQ37"/>
      <c r="AGR37" s="20"/>
      <c r="AGS37"/>
      <c r="AGT37" s="20"/>
      <c r="AGU37"/>
      <c r="AGV37" s="20"/>
      <c r="AGW37"/>
      <c r="AGX37" s="20"/>
      <c r="AGY37"/>
      <c r="AGZ37" s="20"/>
      <c r="AHA37"/>
      <c r="AHB37" s="20"/>
      <c r="AHC37"/>
      <c r="AHD37" s="20"/>
      <c r="AHE37"/>
      <c r="AHF37" s="20"/>
      <c r="AHG37"/>
      <c r="AHH37" s="20"/>
      <c r="AHI37"/>
      <c r="AHJ37" s="20"/>
      <c r="AHK37"/>
      <c r="AHL37" s="20"/>
      <c r="AHM37"/>
      <c r="AHN37" s="20"/>
      <c r="AHO37"/>
      <c r="AHP37" s="20"/>
      <c r="AHQ37"/>
      <c r="AHR37" s="20"/>
      <c r="AHS37"/>
      <c r="AHT37" s="20"/>
      <c r="AHU37"/>
      <c r="AHV37" s="20"/>
      <c r="AHW37"/>
      <c r="AHX37" s="20"/>
      <c r="AHY37"/>
      <c r="AHZ37" s="20"/>
      <c r="AIA37"/>
      <c r="AIB37" s="20"/>
      <c r="AIC37"/>
      <c r="AID37" s="20"/>
      <c r="AIE37"/>
      <c r="AIF37" s="20"/>
      <c r="AIG37"/>
      <c r="AIH37" s="20"/>
      <c r="AII37"/>
      <c r="AIJ37" s="20"/>
      <c r="AIK37"/>
      <c r="AIL37" s="20"/>
      <c r="AIM37"/>
      <c r="AIN37" s="20"/>
      <c r="AIO37"/>
      <c r="AIP37" s="20"/>
      <c r="AIQ37"/>
      <c r="AIR37" s="20"/>
      <c r="AIS37"/>
      <c r="AIT37" s="20"/>
      <c r="AIU37"/>
      <c r="AIV37" s="20"/>
      <c r="AIW37"/>
      <c r="AIX37" s="20"/>
      <c r="AIY37"/>
      <c r="AIZ37" s="20"/>
      <c r="AJA37"/>
      <c r="AJB37" s="20"/>
      <c r="AJC37"/>
      <c r="AJD37" s="20"/>
      <c r="AJE37"/>
      <c r="AJF37" s="20"/>
      <c r="AJG37"/>
      <c r="AJH37" s="20"/>
      <c r="AJI37"/>
      <c r="AJJ37" s="20"/>
      <c r="AJK37"/>
      <c r="AJL37" s="20"/>
      <c r="AJM37"/>
      <c r="AJN37" s="20"/>
      <c r="AJO37"/>
      <c r="AJP37" s="20"/>
      <c r="AJQ37"/>
      <c r="AJR37" s="20"/>
      <c r="AJS37"/>
      <c r="AJT37" s="20"/>
      <c r="AJU37"/>
      <c r="AJV37" s="20"/>
      <c r="AJW37"/>
      <c r="AJX37" s="20"/>
      <c r="AJY37"/>
      <c r="AJZ37" s="20"/>
      <c r="AKA37"/>
      <c r="AKB37" s="20"/>
      <c r="AKC37"/>
      <c r="AKD37" s="20"/>
      <c r="AKE37"/>
      <c r="AKF37" s="20"/>
      <c r="AKG37"/>
      <c r="AKH37" s="20"/>
      <c r="AKI37"/>
      <c r="AKJ37" s="20"/>
      <c r="AKK37"/>
      <c r="AKL37" s="20"/>
      <c r="AKM37"/>
      <c r="AKN37" s="20"/>
      <c r="AKO37"/>
      <c r="AKP37" s="20"/>
      <c r="AKQ37"/>
      <c r="AKR37" s="20"/>
      <c r="AKS37"/>
      <c r="AKT37" s="20"/>
      <c r="AKU37"/>
      <c r="AKV37" s="20"/>
      <c r="AKW37"/>
      <c r="AKX37" s="20"/>
      <c r="AKY37"/>
      <c r="AKZ37" s="20"/>
      <c r="ALA37"/>
      <c r="ALB37" s="20"/>
      <c r="ALC37"/>
      <c r="ALD37" s="20"/>
      <c r="ALE37"/>
      <c r="ALF37" s="20"/>
      <c r="ALG37"/>
      <c r="ALH37" s="20"/>
      <c r="ALI37"/>
      <c r="ALJ37" s="20"/>
      <c r="ALK37"/>
      <c r="ALL37" s="20"/>
      <c r="ALM37"/>
      <c r="ALN37" s="20"/>
      <c r="ALO37"/>
      <c r="ALP37" s="20"/>
      <c r="ALQ37"/>
      <c r="ALR37" s="20"/>
      <c r="ALS37"/>
      <c r="ALT37" s="20"/>
      <c r="ALU37"/>
      <c r="ALV37" s="20"/>
      <c r="ALW37"/>
      <c r="ALX37" s="20"/>
      <c r="ALY37"/>
      <c r="ALZ37" s="20"/>
      <c r="AMA37"/>
      <c r="AMB37" s="20"/>
      <c r="AMC37"/>
      <c r="AMD37" s="20"/>
      <c r="AME37"/>
      <c r="AMF37" s="20"/>
      <c r="AMG37"/>
      <c r="AMH37" s="20"/>
      <c r="AMI37"/>
      <c r="AMJ37" s="20"/>
      <c r="AMK37"/>
      <c r="AML37" s="20"/>
      <c r="AMM37"/>
      <c r="AMN37" s="20"/>
      <c r="AMO37"/>
      <c r="AMP37" s="20"/>
      <c r="AMQ37"/>
      <c r="AMR37" s="20"/>
      <c r="AMS37"/>
      <c r="AMT37" s="20"/>
      <c r="AMU37"/>
      <c r="AMV37" s="20"/>
      <c r="AMW37"/>
      <c r="AMX37" s="20"/>
      <c r="AMY37"/>
      <c r="AMZ37" s="20"/>
      <c r="ANA37"/>
      <c r="ANB37" s="20"/>
      <c r="ANC37"/>
      <c r="AND37" s="20"/>
      <c r="ANE37"/>
      <c r="ANF37" s="20"/>
      <c r="ANG37"/>
      <c r="ANH37" s="20"/>
      <c r="ANI37"/>
      <c r="ANJ37" s="20"/>
      <c r="ANK37"/>
      <c r="ANL37" s="20"/>
      <c r="ANM37"/>
      <c r="ANN37" s="20"/>
      <c r="ANO37"/>
      <c r="ANP37" s="20"/>
      <c r="ANQ37"/>
      <c r="ANR37" s="20"/>
      <c r="ANS37"/>
      <c r="ANT37" s="20"/>
      <c r="ANU37"/>
      <c r="ANV37" s="20"/>
      <c r="ANW37"/>
      <c r="ANX37" s="20"/>
      <c r="ANY37"/>
      <c r="ANZ37" s="20"/>
      <c r="AOA37"/>
      <c r="AOB37" s="20"/>
      <c r="AOC37"/>
      <c r="AOD37" s="20"/>
      <c r="AOE37"/>
      <c r="AOF37" s="20"/>
      <c r="AOG37"/>
      <c r="AOH37" s="20"/>
      <c r="AOI37"/>
      <c r="AOJ37" s="20"/>
      <c r="AOK37"/>
      <c r="AOL37" s="20"/>
      <c r="AOM37"/>
      <c r="AON37" s="20"/>
      <c r="AOO37"/>
      <c r="AOP37" s="20"/>
      <c r="AOQ37"/>
      <c r="AOR37" s="20"/>
      <c r="AOS37"/>
      <c r="AOT37" s="20"/>
      <c r="AOU37"/>
      <c r="AOV37" s="20"/>
      <c r="AOW37"/>
      <c r="AOX37" s="20"/>
      <c r="AOY37"/>
      <c r="AOZ37" s="20"/>
      <c r="APA37"/>
      <c r="APB37" s="20"/>
      <c r="APC37"/>
      <c r="APD37" s="20"/>
      <c r="APE37"/>
      <c r="APF37" s="20"/>
      <c r="APG37"/>
      <c r="APH37" s="20"/>
      <c r="API37"/>
      <c r="APJ37" s="20"/>
      <c r="APK37"/>
      <c r="APL37" s="20"/>
      <c r="APM37"/>
      <c r="APN37" s="20"/>
      <c r="APO37"/>
      <c r="APP37" s="20"/>
      <c r="APQ37"/>
      <c r="APR37" s="20"/>
      <c r="APS37"/>
      <c r="APT37" s="20"/>
      <c r="APU37"/>
      <c r="APV37" s="20"/>
      <c r="APW37"/>
      <c r="APX37" s="20"/>
      <c r="APY37"/>
      <c r="APZ37" s="20"/>
      <c r="AQA37"/>
      <c r="AQB37" s="20"/>
      <c r="AQC37"/>
      <c r="AQD37" s="20"/>
      <c r="AQE37"/>
      <c r="AQF37" s="20"/>
      <c r="AQG37"/>
      <c r="AQH37" s="20"/>
      <c r="AQI37"/>
      <c r="AQJ37" s="20"/>
      <c r="AQK37"/>
      <c r="AQL37" s="20"/>
      <c r="AQM37"/>
      <c r="AQN37" s="20"/>
      <c r="AQO37"/>
      <c r="AQP37" s="20"/>
      <c r="AQQ37"/>
      <c r="AQR37" s="20"/>
      <c r="AQS37"/>
      <c r="AQT37" s="20"/>
      <c r="AQU37"/>
      <c r="AQV37" s="20"/>
      <c r="AQW37"/>
      <c r="AQX37" s="20"/>
      <c r="AQY37"/>
      <c r="AQZ37" s="20"/>
      <c r="ARA37"/>
      <c r="ARB37" s="20"/>
      <c r="ARC37"/>
      <c r="ARD37" s="20"/>
      <c r="ARE37"/>
      <c r="ARF37" s="20"/>
      <c r="ARG37"/>
      <c r="ARH37" s="20"/>
      <c r="ARI37"/>
      <c r="ARJ37" s="20"/>
      <c r="ARK37"/>
      <c r="ARL37" s="20"/>
      <c r="ARM37"/>
      <c r="ARN37" s="20"/>
      <c r="ARO37"/>
      <c r="ARP37" s="20"/>
      <c r="ARQ37"/>
      <c r="ARR37" s="20"/>
      <c r="ARS37"/>
      <c r="ART37" s="20"/>
      <c r="ARU37"/>
      <c r="ARV37" s="20"/>
      <c r="ARW37"/>
      <c r="ARX37" s="20"/>
      <c r="ARY37"/>
      <c r="ARZ37" s="20"/>
      <c r="ASA37"/>
      <c r="ASB37" s="20"/>
      <c r="ASC37"/>
      <c r="ASD37" s="20"/>
      <c r="ASE37"/>
      <c r="ASF37" s="20"/>
      <c r="ASG37"/>
      <c r="ASH37" s="20"/>
      <c r="ASI37"/>
      <c r="ASJ37" s="20"/>
      <c r="ASK37"/>
      <c r="ASL37" s="20"/>
      <c r="ASM37"/>
      <c r="ASN37" s="20"/>
      <c r="ASO37"/>
      <c r="ASP37" s="20"/>
      <c r="ASQ37"/>
      <c r="ASR37" s="20"/>
      <c r="ASS37"/>
      <c r="AST37" s="20"/>
      <c r="ASU37"/>
      <c r="ASV37" s="20"/>
      <c r="ASW37"/>
      <c r="ASX37" s="20"/>
      <c r="ASY37"/>
      <c r="ASZ37" s="20"/>
      <c r="ATA37"/>
      <c r="ATB37" s="20"/>
      <c r="ATC37"/>
      <c r="ATD37" s="20"/>
      <c r="ATE37"/>
      <c r="ATF37" s="20"/>
      <c r="ATG37"/>
      <c r="ATH37" s="20"/>
      <c r="ATI37"/>
      <c r="ATJ37" s="20"/>
      <c r="ATK37"/>
      <c r="ATL37" s="20"/>
      <c r="ATM37"/>
      <c r="ATN37" s="20"/>
      <c r="ATO37"/>
      <c r="ATP37" s="20"/>
      <c r="ATQ37"/>
      <c r="ATR37" s="20"/>
      <c r="ATS37"/>
      <c r="ATT37" s="20"/>
      <c r="ATU37"/>
      <c r="ATV37" s="20"/>
      <c r="ATW37"/>
      <c r="ATX37" s="20"/>
      <c r="ATY37"/>
      <c r="ATZ37" s="20"/>
      <c r="AUA37"/>
      <c r="AUB37" s="20"/>
      <c r="AUC37"/>
      <c r="AUD37" s="20"/>
      <c r="AUE37"/>
      <c r="AUF37" s="20"/>
      <c r="AUG37"/>
      <c r="AUH37" s="20"/>
      <c r="AUI37"/>
      <c r="AUJ37" s="20"/>
      <c r="AUK37"/>
      <c r="AUL37" s="20"/>
      <c r="AUM37"/>
      <c r="AUN37" s="20"/>
      <c r="AUO37"/>
      <c r="AUP37" s="20"/>
      <c r="AUQ37"/>
      <c r="AUR37" s="20"/>
      <c r="AUS37"/>
      <c r="AUT37" s="20"/>
      <c r="AUU37"/>
      <c r="AUV37" s="20"/>
      <c r="AUW37"/>
      <c r="AUX37" s="20"/>
      <c r="AUY37"/>
      <c r="AUZ37" s="20"/>
      <c r="AVA37"/>
      <c r="AVB37" s="20"/>
      <c r="AVC37"/>
      <c r="AVD37" s="20"/>
      <c r="AVE37"/>
      <c r="AVF37" s="20"/>
      <c r="AVG37"/>
      <c r="AVH37" s="20"/>
      <c r="AVI37"/>
      <c r="AVJ37" s="20"/>
      <c r="AVK37"/>
      <c r="AVL37" s="20"/>
      <c r="AVM37"/>
      <c r="AVN37" s="20"/>
      <c r="AVO37"/>
      <c r="AVP37" s="20"/>
      <c r="AVQ37"/>
      <c r="AVR37" s="20"/>
      <c r="AVS37"/>
      <c r="AVT37" s="20"/>
      <c r="AVU37"/>
      <c r="AVV37" s="20"/>
      <c r="AVW37"/>
      <c r="AVX37" s="20"/>
      <c r="AVY37"/>
      <c r="AVZ37" s="20"/>
      <c r="AWA37"/>
      <c r="AWB37" s="20"/>
      <c r="AWC37"/>
      <c r="AWD37" s="20"/>
      <c r="AWE37"/>
      <c r="AWF37" s="20"/>
      <c r="AWG37"/>
      <c r="AWH37" s="20"/>
      <c r="AWI37"/>
      <c r="AWJ37" s="20"/>
      <c r="AWK37"/>
      <c r="AWL37" s="20"/>
      <c r="AWM37"/>
      <c r="AWN37" s="20"/>
      <c r="AWO37"/>
      <c r="AWP37" s="20"/>
      <c r="AWQ37"/>
      <c r="AWR37" s="20"/>
      <c r="AWS37"/>
      <c r="AWT37" s="20"/>
      <c r="AWU37"/>
      <c r="AWV37" s="20"/>
      <c r="AWW37"/>
      <c r="AWX37" s="20"/>
      <c r="AWY37"/>
      <c r="AWZ37" s="20"/>
      <c r="AXA37"/>
      <c r="AXB37" s="20"/>
      <c r="AXC37"/>
      <c r="AXD37" s="20"/>
      <c r="AXE37"/>
      <c r="AXF37" s="20"/>
      <c r="AXG37"/>
      <c r="AXH37" s="20"/>
      <c r="AXI37"/>
      <c r="AXJ37" s="20"/>
      <c r="AXK37"/>
      <c r="AXL37" s="20"/>
      <c r="AXM37"/>
      <c r="AXN37" s="20"/>
      <c r="AXO37"/>
      <c r="AXP37" s="20"/>
      <c r="AXQ37"/>
      <c r="AXR37" s="20"/>
      <c r="AXS37"/>
      <c r="AXT37" s="20"/>
      <c r="AXU37"/>
      <c r="AXV37" s="20"/>
      <c r="AXW37"/>
      <c r="AXX37" s="20"/>
      <c r="AXY37"/>
      <c r="AXZ37" s="20"/>
      <c r="AYA37"/>
      <c r="AYB37" s="20"/>
      <c r="AYC37"/>
      <c r="AYD37" s="20"/>
      <c r="AYE37"/>
      <c r="AYF37" s="20"/>
      <c r="AYG37"/>
      <c r="AYH37" s="20"/>
      <c r="AYI37"/>
      <c r="AYJ37" s="20"/>
      <c r="AYK37"/>
      <c r="AYL37" s="20"/>
      <c r="AYM37"/>
      <c r="AYN37" s="20"/>
      <c r="AYO37"/>
      <c r="AYP37" s="20"/>
      <c r="AYQ37"/>
      <c r="AYR37" s="20"/>
      <c r="AYS37"/>
      <c r="AYT37" s="20"/>
      <c r="AYU37"/>
      <c r="AYV37" s="20"/>
      <c r="AYW37"/>
      <c r="AYX37" s="20"/>
      <c r="AYY37"/>
      <c r="AYZ37" s="20"/>
      <c r="AZA37"/>
      <c r="AZB37" s="20"/>
      <c r="AZC37"/>
      <c r="AZD37" s="20"/>
      <c r="AZE37"/>
      <c r="AZF37" s="20"/>
      <c r="AZG37"/>
      <c r="AZH37" s="20"/>
      <c r="AZI37"/>
      <c r="AZJ37" s="20"/>
      <c r="AZK37"/>
      <c r="AZL37" s="20"/>
      <c r="AZM37"/>
      <c r="AZN37" s="20"/>
      <c r="AZO37"/>
      <c r="AZP37" s="20"/>
      <c r="AZQ37"/>
      <c r="AZR37" s="20"/>
      <c r="AZS37"/>
      <c r="AZT37" s="20"/>
      <c r="AZU37"/>
      <c r="AZV37" s="20"/>
      <c r="AZW37"/>
      <c r="AZX37" s="20"/>
      <c r="AZY37"/>
      <c r="AZZ37" s="20"/>
      <c r="BAA37"/>
      <c r="BAB37" s="20"/>
      <c r="BAC37"/>
      <c r="BAD37" s="20"/>
      <c r="BAE37"/>
      <c r="BAF37" s="20"/>
      <c r="BAG37"/>
      <c r="BAH37" s="20"/>
      <c r="BAI37"/>
      <c r="BAJ37" s="20"/>
      <c r="BAK37"/>
      <c r="BAL37" s="20"/>
      <c r="BAM37"/>
      <c r="BAN37" s="20"/>
      <c r="BAO37"/>
      <c r="BAP37" s="20"/>
      <c r="BAQ37"/>
      <c r="BAR37" s="20"/>
      <c r="BAS37"/>
      <c r="BAT37" s="20"/>
      <c r="BAU37"/>
      <c r="BAV37" s="20"/>
      <c r="BAW37"/>
      <c r="BAX37" s="20"/>
      <c r="BAY37"/>
      <c r="BAZ37" s="20"/>
      <c r="BBA37"/>
      <c r="BBB37" s="20"/>
      <c r="BBC37"/>
      <c r="BBD37" s="20"/>
      <c r="BBE37"/>
      <c r="BBF37" s="20"/>
      <c r="BBG37"/>
      <c r="BBH37" s="20"/>
      <c r="BBI37"/>
      <c r="BBJ37" s="20"/>
      <c r="BBK37"/>
      <c r="BBL37" s="20"/>
      <c r="BBM37"/>
      <c r="BBN37" s="20"/>
      <c r="BBO37"/>
      <c r="BBP37" s="20"/>
      <c r="BBQ37"/>
      <c r="BBR37" s="20"/>
      <c r="BBS37"/>
      <c r="BBT37" s="20"/>
      <c r="BBU37"/>
      <c r="BBV37" s="20"/>
      <c r="BBW37"/>
      <c r="BBX37" s="20"/>
      <c r="BBY37"/>
      <c r="BBZ37" s="20"/>
      <c r="BCA37"/>
      <c r="BCB37" s="20"/>
      <c r="BCC37"/>
      <c r="BCD37" s="20"/>
      <c r="BCE37"/>
      <c r="BCF37" s="20"/>
      <c r="BCG37"/>
      <c r="BCH37" s="20"/>
      <c r="BCI37"/>
      <c r="BCJ37" s="20"/>
      <c r="BCK37"/>
      <c r="BCL37" s="20"/>
      <c r="BCM37"/>
      <c r="BCN37" s="20"/>
      <c r="BCO37"/>
      <c r="BCP37" s="20"/>
      <c r="BCQ37"/>
      <c r="BCR37" s="20"/>
      <c r="BCS37"/>
      <c r="BCT37" s="20"/>
      <c r="BCU37"/>
      <c r="BCV37" s="20"/>
      <c r="BCW37"/>
      <c r="BCX37" s="20"/>
      <c r="BCY37"/>
      <c r="BCZ37" s="20"/>
      <c r="BDA37"/>
      <c r="BDB37" s="20"/>
      <c r="BDC37"/>
      <c r="BDD37" s="20"/>
      <c r="BDE37"/>
      <c r="BDF37" s="20"/>
      <c r="BDG37"/>
      <c r="BDH37" s="20"/>
      <c r="BDI37"/>
      <c r="BDJ37" s="20"/>
      <c r="BDK37"/>
      <c r="BDL37" s="20"/>
      <c r="BDM37"/>
      <c r="BDN37" s="20"/>
      <c r="BDO37"/>
      <c r="BDP37" s="20"/>
      <c r="BDQ37"/>
      <c r="BDR37" s="20"/>
      <c r="BDS37"/>
      <c r="BDT37" s="20"/>
      <c r="BDU37"/>
      <c r="BDV37" s="20"/>
      <c r="BDW37"/>
      <c r="BDX37" s="20"/>
      <c r="BDY37"/>
      <c r="BDZ37" s="20"/>
      <c r="BEA37"/>
      <c r="BEB37" s="20"/>
      <c r="BEC37"/>
      <c r="BED37" s="20"/>
      <c r="BEE37"/>
      <c r="BEF37" s="20"/>
      <c r="BEG37"/>
      <c r="BEH37" s="20"/>
      <c r="BEI37"/>
      <c r="BEJ37" s="20"/>
      <c r="BEK37"/>
      <c r="BEL37" s="20"/>
      <c r="BEM37"/>
      <c r="BEN37" s="20"/>
      <c r="BEO37"/>
      <c r="BEP37" s="20"/>
      <c r="BEQ37"/>
      <c r="BER37" s="20"/>
      <c r="BES37"/>
      <c r="BET37" s="20"/>
      <c r="BEU37"/>
      <c r="BEV37" s="20"/>
      <c r="BEW37"/>
      <c r="BEX37" s="20"/>
      <c r="BEY37"/>
      <c r="BEZ37" s="20"/>
      <c r="BFA37"/>
      <c r="BFB37" s="20"/>
      <c r="BFC37"/>
      <c r="BFD37" s="20"/>
      <c r="BFE37"/>
      <c r="BFF37" s="20"/>
      <c r="BFG37"/>
      <c r="BFH37" s="20"/>
      <c r="BFI37"/>
      <c r="BFJ37" s="20"/>
      <c r="BFK37"/>
      <c r="BFL37" s="20"/>
      <c r="BFM37"/>
      <c r="BFN37" s="20"/>
      <c r="BFO37"/>
      <c r="BFP37" s="20"/>
      <c r="BFQ37"/>
      <c r="BFR37" s="20"/>
      <c r="BFS37"/>
      <c r="BFT37" s="20"/>
      <c r="BFU37"/>
      <c r="BFV37" s="20"/>
      <c r="BFW37"/>
      <c r="BFX37" s="20"/>
      <c r="BFY37"/>
      <c r="BFZ37" s="20"/>
      <c r="BGA37"/>
      <c r="BGB37" s="20"/>
      <c r="BGC37"/>
      <c r="BGD37" s="20"/>
      <c r="BGE37"/>
      <c r="BGF37" s="20"/>
      <c r="BGG37"/>
      <c r="BGH37" s="20"/>
      <c r="BGI37"/>
      <c r="BGJ37" s="20"/>
      <c r="BGK37"/>
      <c r="BGL37" s="20"/>
      <c r="BGM37"/>
      <c r="BGN37" s="20"/>
      <c r="BGO37"/>
      <c r="BGP37" s="20"/>
      <c r="BGQ37"/>
      <c r="BGR37" s="20"/>
      <c r="BGS37"/>
      <c r="BGT37" s="20"/>
      <c r="BGU37"/>
      <c r="BGV37" s="20"/>
      <c r="BGW37"/>
      <c r="BGX37" s="20"/>
      <c r="BGY37"/>
      <c r="BGZ37" s="20"/>
      <c r="BHA37"/>
      <c r="BHB37" s="20"/>
      <c r="BHC37"/>
      <c r="BHD37" s="20"/>
      <c r="BHE37"/>
      <c r="BHF37" s="20"/>
      <c r="BHG37"/>
      <c r="BHH37" s="20"/>
      <c r="BHI37"/>
      <c r="BHJ37" s="20"/>
      <c r="BHK37"/>
      <c r="BHL37" s="20"/>
      <c r="BHM37"/>
      <c r="BHN37" s="20"/>
      <c r="BHO37"/>
      <c r="BHP37" s="20"/>
      <c r="BHQ37"/>
      <c r="BHR37" s="20"/>
      <c r="BHS37"/>
      <c r="BHT37" s="20"/>
      <c r="BHU37"/>
      <c r="BHV37" s="20"/>
      <c r="BHW37"/>
      <c r="BHX37" s="20"/>
      <c r="BHY37"/>
      <c r="BHZ37" s="20"/>
      <c r="BIA37"/>
      <c r="BIB37" s="20"/>
      <c r="BIC37"/>
      <c r="BID37" s="20"/>
      <c r="BIE37"/>
      <c r="BIF37" s="20"/>
      <c r="BIG37"/>
      <c r="BIH37" s="20"/>
      <c r="BII37"/>
      <c r="BIJ37" s="20"/>
      <c r="BIK37"/>
      <c r="BIL37" s="20"/>
      <c r="BIM37"/>
      <c r="BIN37" s="20"/>
      <c r="BIO37"/>
      <c r="BIP37" s="20"/>
      <c r="BIQ37"/>
      <c r="BIR37" s="20"/>
      <c r="BIS37"/>
      <c r="BIT37" s="20"/>
      <c r="BIU37"/>
      <c r="BIV37" s="20"/>
      <c r="BIW37"/>
      <c r="BIX37" s="20"/>
      <c r="BIY37"/>
      <c r="BIZ37" s="20"/>
      <c r="BJA37"/>
      <c r="BJB37" s="20"/>
      <c r="BJC37"/>
      <c r="BJD37" s="20"/>
      <c r="BJE37"/>
      <c r="BJF37" s="20"/>
      <c r="BJG37"/>
      <c r="BJH37" s="20"/>
      <c r="BJI37"/>
      <c r="BJJ37" s="20"/>
      <c r="BJK37"/>
      <c r="BJL37" s="20"/>
      <c r="BJM37"/>
      <c r="BJN37" s="20"/>
      <c r="BJO37"/>
      <c r="BJP37" s="20"/>
      <c r="BJQ37"/>
      <c r="BJR37" s="20"/>
      <c r="BJS37"/>
      <c r="BJT37" s="20"/>
      <c r="BJU37"/>
      <c r="BJV37" s="20"/>
      <c r="BJW37"/>
      <c r="BJX37" s="20"/>
      <c r="BJY37"/>
      <c r="BJZ37" s="20"/>
      <c r="BKA37"/>
      <c r="BKB37" s="20"/>
      <c r="BKC37"/>
      <c r="BKD37" s="20"/>
      <c r="BKE37"/>
      <c r="BKF37" s="20"/>
      <c r="BKG37"/>
      <c r="BKH37" s="20"/>
      <c r="BKI37"/>
      <c r="BKJ37" s="20"/>
      <c r="BKK37"/>
      <c r="BKL37" s="20"/>
      <c r="BKM37"/>
      <c r="BKN37" s="20"/>
      <c r="BKO37"/>
      <c r="BKP37" s="20"/>
      <c r="BKQ37"/>
      <c r="BKR37" s="20"/>
      <c r="BKS37"/>
      <c r="BKT37" s="20"/>
      <c r="BKU37"/>
      <c r="BKV37" s="20"/>
      <c r="BKW37"/>
      <c r="BKX37" s="20"/>
      <c r="BKY37"/>
      <c r="BKZ37" s="20"/>
      <c r="BLA37"/>
      <c r="BLB37" s="20"/>
      <c r="BLC37"/>
      <c r="BLD37" s="20"/>
      <c r="BLE37"/>
      <c r="BLF37" s="20"/>
      <c r="BLG37"/>
      <c r="BLH37" s="20"/>
      <c r="BLI37"/>
      <c r="BLJ37" s="20"/>
      <c r="BLK37"/>
      <c r="BLL37" s="20"/>
      <c r="BLM37"/>
      <c r="BLN37" s="20"/>
      <c r="BLO37"/>
      <c r="BLP37" s="20"/>
      <c r="BLQ37"/>
      <c r="BLR37" s="20"/>
      <c r="BLS37"/>
      <c r="BLT37" s="20"/>
      <c r="BLU37"/>
      <c r="BLV37" s="20"/>
      <c r="BLW37"/>
      <c r="BLX37" s="20"/>
      <c r="BLY37"/>
      <c r="BLZ37" s="20"/>
      <c r="BMA37"/>
      <c r="BMB37" s="20"/>
      <c r="BMC37"/>
      <c r="BMD37" s="20"/>
      <c r="BME37"/>
      <c r="BMF37" s="20"/>
      <c r="BMG37"/>
      <c r="BMH37" s="20"/>
      <c r="BMI37"/>
      <c r="BMJ37" s="20"/>
      <c r="BMK37"/>
      <c r="BML37" s="20"/>
      <c r="BMM37"/>
      <c r="BMN37" s="20"/>
      <c r="BMO37"/>
      <c r="BMP37" s="20"/>
      <c r="BMQ37"/>
      <c r="BMR37" s="20"/>
      <c r="BMS37"/>
      <c r="BMT37" s="20"/>
      <c r="BMU37"/>
      <c r="BMV37" s="20"/>
      <c r="BMW37"/>
      <c r="BMX37" s="20"/>
      <c r="BMY37"/>
      <c r="BMZ37" s="20"/>
      <c r="BNA37"/>
      <c r="BNB37" s="20"/>
      <c r="BNC37"/>
      <c r="BND37" s="20"/>
      <c r="BNE37"/>
      <c r="BNF37" s="20"/>
      <c r="BNG37"/>
      <c r="BNH37" s="20"/>
      <c r="BNI37"/>
      <c r="BNJ37" s="20"/>
      <c r="BNK37"/>
      <c r="BNL37" s="20"/>
      <c r="BNM37"/>
      <c r="BNN37" s="20"/>
      <c r="BNO37"/>
      <c r="BNP37" s="20"/>
      <c r="BNQ37"/>
      <c r="BNR37" s="20"/>
      <c r="BNS37"/>
      <c r="BNT37" s="20"/>
      <c r="BNU37"/>
      <c r="BNV37" s="20"/>
      <c r="BNW37"/>
      <c r="BNX37" s="20"/>
      <c r="BNY37"/>
      <c r="BNZ37" s="20"/>
      <c r="BOA37"/>
      <c r="BOB37" s="20"/>
      <c r="BOC37"/>
      <c r="BOD37" s="20"/>
      <c r="BOE37"/>
      <c r="BOF37" s="20"/>
      <c r="BOG37"/>
      <c r="BOH37" s="20"/>
      <c r="BOI37"/>
      <c r="BOJ37" s="20"/>
      <c r="BOK37"/>
      <c r="BOL37" s="20"/>
      <c r="BOM37"/>
      <c r="BON37" s="20"/>
      <c r="BOO37"/>
      <c r="BOP37" s="20"/>
      <c r="BOQ37"/>
      <c r="BOR37" s="20"/>
      <c r="BOS37"/>
      <c r="BOT37" s="20"/>
      <c r="BOU37"/>
      <c r="BOV37" s="20"/>
      <c r="BOW37"/>
      <c r="BOX37" s="20"/>
      <c r="BOY37"/>
      <c r="BOZ37" s="20"/>
      <c r="BPA37"/>
      <c r="BPB37" s="20"/>
      <c r="BPC37"/>
      <c r="BPD37" s="20"/>
      <c r="BPE37"/>
      <c r="BPF37" s="20"/>
      <c r="BPG37"/>
      <c r="BPH37" s="20"/>
      <c r="BPI37"/>
      <c r="BPJ37" s="20"/>
      <c r="BPK37"/>
      <c r="BPL37" s="20"/>
      <c r="BPM37"/>
      <c r="BPN37" s="20"/>
      <c r="BPO37"/>
      <c r="BPP37" s="20"/>
      <c r="BPQ37"/>
      <c r="BPR37" s="20"/>
      <c r="BPS37"/>
      <c r="BPT37" s="20"/>
      <c r="BPU37"/>
      <c r="BPV37" s="20"/>
      <c r="BPW37"/>
      <c r="BPX37" s="20"/>
      <c r="BPY37"/>
      <c r="BPZ37" s="20"/>
      <c r="BQA37"/>
      <c r="BQB37" s="20"/>
      <c r="BQC37"/>
      <c r="BQD37" s="20"/>
      <c r="BQE37"/>
      <c r="BQF37" s="20"/>
      <c r="BQG37"/>
      <c r="BQH37" s="20"/>
      <c r="BQI37"/>
      <c r="BQJ37" s="20"/>
      <c r="BQK37"/>
      <c r="BQL37" s="20"/>
      <c r="BQM37"/>
      <c r="BQN37" s="20"/>
      <c r="BQO37"/>
      <c r="BQP37" s="20"/>
      <c r="BQQ37"/>
      <c r="BQR37" s="20"/>
      <c r="BQS37"/>
      <c r="BQT37" s="20"/>
      <c r="BQU37"/>
      <c r="BQV37" s="20"/>
      <c r="BQW37"/>
      <c r="BQX37" s="20"/>
      <c r="BQY37"/>
      <c r="BQZ37" s="20"/>
      <c r="BRA37"/>
      <c r="BRB37" s="20"/>
      <c r="BRC37"/>
      <c r="BRD37" s="20"/>
      <c r="BRE37"/>
      <c r="BRF37" s="20"/>
      <c r="BRG37"/>
      <c r="BRH37" s="20"/>
      <c r="BRI37"/>
      <c r="BRJ37" s="20"/>
      <c r="BRK37"/>
      <c r="BRL37" s="20"/>
      <c r="BRM37"/>
      <c r="BRN37" s="20"/>
      <c r="BRO37"/>
      <c r="BRP37" s="20"/>
      <c r="BRQ37"/>
      <c r="BRR37" s="20"/>
      <c r="BRS37"/>
      <c r="BRT37" s="20"/>
      <c r="BRU37"/>
      <c r="BRV37" s="20"/>
      <c r="BRW37"/>
      <c r="BRX37" s="20"/>
      <c r="BRY37"/>
      <c r="BRZ37" s="20"/>
      <c r="BSA37"/>
      <c r="BSB37" s="20"/>
      <c r="BSC37"/>
      <c r="BSD37" s="20"/>
      <c r="BSE37"/>
      <c r="BSF37" s="20"/>
      <c r="BSG37"/>
      <c r="BSH37" s="20"/>
      <c r="BSI37"/>
      <c r="BSJ37" s="20"/>
      <c r="BSK37"/>
      <c r="BSL37" s="20"/>
      <c r="BSM37"/>
      <c r="BSN37" s="20"/>
      <c r="BSO37"/>
      <c r="BSP37" s="20"/>
      <c r="BSQ37"/>
      <c r="BSR37" s="20"/>
      <c r="BSS37"/>
      <c r="BST37" s="20"/>
      <c r="BSU37"/>
      <c r="BSV37" s="20"/>
      <c r="BSW37"/>
      <c r="BSX37" s="20"/>
      <c r="BSY37"/>
      <c r="BSZ37" s="20"/>
      <c r="BTA37"/>
      <c r="BTB37" s="20"/>
      <c r="BTC37"/>
      <c r="BTD37" s="20"/>
      <c r="BTE37"/>
      <c r="BTF37" s="20"/>
      <c r="BTG37"/>
      <c r="BTH37" s="20"/>
      <c r="BTI37"/>
      <c r="BTJ37" s="20"/>
      <c r="BTK37"/>
      <c r="BTL37" s="20"/>
      <c r="BTM37"/>
      <c r="BTN37" s="20"/>
      <c r="BTO37"/>
      <c r="BTP37" s="20"/>
      <c r="BTQ37"/>
      <c r="BTR37" s="20"/>
      <c r="BTS37"/>
      <c r="BTT37" s="20"/>
      <c r="BTU37"/>
      <c r="BTV37" s="20"/>
      <c r="BTW37"/>
      <c r="BTX37" s="20"/>
      <c r="BTY37"/>
      <c r="BTZ37" s="20"/>
      <c r="BUA37"/>
      <c r="BUB37" s="20"/>
      <c r="BUC37"/>
      <c r="BUD37" s="20"/>
      <c r="BUE37"/>
      <c r="BUF37" s="20"/>
      <c r="BUG37"/>
      <c r="BUH37" s="20"/>
      <c r="BUI37"/>
      <c r="BUJ37" s="20"/>
      <c r="BUK37"/>
      <c r="BUL37" s="20"/>
      <c r="BUM37"/>
      <c r="BUN37" s="20"/>
      <c r="BUO37"/>
      <c r="BUP37" s="20"/>
      <c r="BUQ37"/>
      <c r="BUR37" s="20"/>
      <c r="BUS37"/>
      <c r="BUT37" s="20"/>
      <c r="BUU37"/>
      <c r="BUV37" s="20"/>
      <c r="BUW37"/>
      <c r="BUX37" s="20"/>
      <c r="BUY37"/>
      <c r="BUZ37" s="20"/>
      <c r="BVA37"/>
      <c r="BVB37" s="20"/>
      <c r="BVC37"/>
      <c r="BVD37" s="20"/>
      <c r="BVE37"/>
      <c r="BVF37" s="20"/>
      <c r="BVG37"/>
      <c r="BVH37" s="20"/>
      <c r="BVI37"/>
      <c r="BVJ37" s="20"/>
      <c r="BVK37"/>
      <c r="BVL37" s="20"/>
      <c r="BVM37"/>
      <c r="BVN37" s="20"/>
      <c r="BVO37"/>
      <c r="BVP37" s="20"/>
      <c r="BVQ37"/>
      <c r="BVR37" s="20"/>
      <c r="BVS37"/>
      <c r="BVT37" s="20"/>
      <c r="BVU37"/>
      <c r="BVV37" s="20"/>
      <c r="BVW37"/>
      <c r="BVX37" s="20"/>
      <c r="BVY37"/>
      <c r="BVZ37" s="20"/>
      <c r="BWA37"/>
      <c r="BWB37" s="20"/>
      <c r="BWC37"/>
      <c r="BWD37" s="20"/>
      <c r="BWE37"/>
      <c r="BWF37" s="20"/>
      <c r="BWG37"/>
      <c r="BWH37" s="20"/>
      <c r="BWI37"/>
      <c r="BWJ37" s="20"/>
      <c r="BWK37"/>
      <c r="BWL37" s="20"/>
      <c r="BWM37"/>
      <c r="BWN37" s="20"/>
      <c r="BWO37"/>
      <c r="BWP37" s="20"/>
      <c r="BWQ37"/>
      <c r="BWR37" s="20"/>
      <c r="BWS37"/>
      <c r="BWT37" s="20"/>
      <c r="BWU37"/>
      <c r="BWV37" s="20"/>
      <c r="BWW37"/>
      <c r="BWX37" s="20"/>
      <c r="BWY37"/>
      <c r="BWZ37" s="20"/>
      <c r="BXA37"/>
      <c r="BXB37" s="20"/>
      <c r="BXC37"/>
      <c r="BXD37" s="20"/>
      <c r="BXE37"/>
      <c r="BXF37" s="20"/>
      <c r="BXG37"/>
      <c r="BXH37" s="20"/>
      <c r="BXI37"/>
      <c r="BXJ37" s="20"/>
      <c r="BXK37"/>
      <c r="BXL37" s="20"/>
      <c r="BXM37"/>
      <c r="BXN37" s="20"/>
      <c r="BXO37"/>
      <c r="BXP37" s="20"/>
      <c r="BXQ37"/>
      <c r="BXR37" s="20"/>
      <c r="BXS37"/>
      <c r="BXT37" s="20"/>
      <c r="BXU37"/>
      <c r="BXV37" s="20"/>
      <c r="BXW37"/>
      <c r="BXX37" s="20"/>
      <c r="BXY37"/>
      <c r="BXZ37" s="20"/>
      <c r="BYA37"/>
      <c r="BYB37" s="20"/>
      <c r="BYC37"/>
      <c r="BYD37" s="20"/>
      <c r="BYE37"/>
      <c r="BYF37" s="20"/>
      <c r="BYG37"/>
      <c r="BYH37" s="20"/>
      <c r="BYI37"/>
      <c r="BYJ37" s="20"/>
      <c r="BYK37"/>
      <c r="BYL37" s="20"/>
      <c r="BYM37"/>
      <c r="BYN37" s="20"/>
      <c r="BYO37"/>
      <c r="BYP37" s="20"/>
      <c r="BYQ37"/>
      <c r="BYR37" s="20"/>
      <c r="BYS37"/>
      <c r="BYT37" s="20"/>
      <c r="BYU37"/>
      <c r="BYV37" s="20"/>
      <c r="BYW37"/>
      <c r="BYX37" s="20"/>
      <c r="BYY37"/>
      <c r="BYZ37" s="20"/>
      <c r="BZA37"/>
      <c r="BZB37" s="20"/>
      <c r="BZC37"/>
      <c r="BZD37" s="20"/>
      <c r="BZE37"/>
      <c r="BZF37" s="20"/>
      <c r="BZG37"/>
      <c r="BZH37" s="20"/>
      <c r="BZI37"/>
      <c r="BZJ37" s="20"/>
      <c r="BZK37"/>
      <c r="BZL37" s="20"/>
      <c r="BZM37"/>
      <c r="BZN37" s="20"/>
      <c r="BZO37"/>
      <c r="BZP37" s="20"/>
      <c r="BZQ37"/>
      <c r="BZR37" s="20"/>
      <c r="BZS37"/>
      <c r="BZT37" s="20"/>
      <c r="BZU37"/>
      <c r="BZV37" s="20"/>
      <c r="BZW37"/>
      <c r="BZX37" s="20"/>
      <c r="BZY37"/>
      <c r="BZZ37" s="20"/>
      <c r="CAA37"/>
      <c r="CAB37" s="20"/>
      <c r="CAC37"/>
      <c r="CAD37" s="20"/>
      <c r="CAE37"/>
      <c r="CAF37" s="20"/>
      <c r="CAG37"/>
      <c r="CAH37" s="20"/>
      <c r="CAI37"/>
      <c r="CAJ37" s="20"/>
      <c r="CAK37"/>
      <c r="CAL37" s="20"/>
      <c r="CAM37"/>
      <c r="CAN37" s="20"/>
      <c r="CAO37"/>
      <c r="CAP37" s="20"/>
      <c r="CAQ37"/>
      <c r="CAR37" s="20"/>
      <c r="CAS37"/>
      <c r="CAT37" s="20"/>
      <c r="CAU37"/>
      <c r="CAV37" s="20"/>
      <c r="CAW37"/>
      <c r="CAX37" s="20"/>
      <c r="CAY37"/>
      <c r="CAZ37" s="20"/>
      <c r="CBA37"/>
      <c r="CBB37" s="20"/>
      <c r="CBC37"/>
      <c r="CBD37" s="20"/>
      <c r="CBE37"/>
      <c r="CBF37" s="20"/>
      <c r="CBG37"/>
      <c r="CBH37" s="20"/>
      <c r="CBI37"/>
      <c r="CBJ37" s="20"/>
      <c r="CBK37"/>
      <c r="CBL37" s="20"/>
      <c r="CBM37"/>
      <c r="CBN37" s="20"/>
      <c r="CBO37"/>
      <c r="CBP37" s="20"/>
      <c r="CBQ37"/>
      <c r="CBR37" s="20"/>
      <c r="CBS37"/>
      <c r="CBT37" s="20"/>
      <c r="CBU37"/>
      <c r="CBV37" s="20"/>
      <c r="CBW37"/>
      <c r="CBX37" s="20"/>
      <c r="CBY37"/>
      <c r="CBZ37" s="20"/>
      <c r="CCA37"/>
      <c r="CCB37" s="20"/>
      <c r="CCC37"/>
      <c r="CCD37" s="20"/>
      <c r="CCE37"/>
      <c r="CCF37" s="20"/>
      <c r="CCG37"/>
      <c r="CCH37" s="20"/>
      <c r="CCI37"/>
      <c r="CCJ37" s="20"/>
      <c r="CCK37"/>
      <c r="CCL37" s="20"/>
      <c r="CCM37"/>
      <c r="CCN37" s="20"/>
      <c r="CCO37"/>
      <c r="CCP37" s="20"/>
      <c r="CCQ37"/>
      <c r="CCR37" s="20"/>
      <c r="CCS37"/>
      <c r="CCT37" s="20"/>
      <c r="CCU37"/>
      <c r="CCV37" s="20"/>
      <c r="CCW37"/>
      <c r="CCX37" s="20"/>
      <c r="CCY37"/>
      <c r="CCZ37" s="20"/>
      <c r="CDA37"/>
      <c r="CDB37" s="20"/>
      <c r="CDC37"/>
      <c r="CDD37" s="20"/>
      <c r="CDE37"/>
      <c r="CDF37" s="20"/>
      <c r="CDG37"/>
      <c r="CDH37" s="20"/>
      <c r="CDI37"/>
      <c r="CDJ37" s="20"/>
      <c r="CDK37"/>
      <c r="CDL37" s="20"/>
      <c r="CDM37"/>
      <c r="CDN37" s="20"/>
      <c r="CDO37"/>
      <c r="CDP37" s="20"/>
      <c r="CDQ37"/>
      <c r="CDR37" s="20"/>
      <c r="CDS37"/>
      <c r="CDT37" s="20"/>
      <c r="CDU37"/>
      <c r="CDV37" s="20"/>
      <c r="CDW37"/>
      <c r="CDX37" s="20"/>
      <c r="CDY37"/>
      <c r="CDZ37" s="20"/>
      <c r="CEA37"/>
      <c r="CEB37" s="20"/>
      <c r="CEC37"/>
      <c r="CED37" s="20"/>
      <c r="CEE37"/>
      <c r="CEF37" s="20"/>
      <c r="CEG37"/>
      <c r="CEH37" s="20"/>
      <c r="CEI37"/>
      <c r="CEJ37" s="20"/>
      <c r="CEK37"/>
      <c r="CEL37" s="20"/>
      <c r="CEM37"/>
      <c r="CEN37" s="20"/>
      <c r="CEO37"/>
      <c r="CEP37" s="20"/>
      <c r="CEQ37"/>
      <c r="CER37" s="20"/>
      <c r="CES37"/>
      <c r="CET37" s="20"/>
      <c r="CEU37"/>
      <c r="CEV37" s="20"/>
      <c r="CEW37"/>
      <c r="CEX37" s="20"/>
      <c r="CEY37"/>
      <c r="CEZ37" s="20"/>
      <c r="CFA37"/>
      <c r="CFB37" s="20"/>
      <c r="CFC37"/>
      <c r="CFD37" s="20"/>
      <c r="CFE37"/>
      <c r="CFF37" s="20"/>
      <c r="CFG37"/>
      <c r="CFH37" s="20"/>
      <c r="CFI37"/>
      <c r="CFJ37" s="20"/>
      <c r="CFK37"/>
      <c r="CFL37" s="20"/>
      <c r="CFM37"/>
      <c r="CFN37" s="20"/>
      <c r="CFO37"/>
      <c r="CFP37" s="20"/>
      <c r="CFQ37"/>
      <c r="CFR37" s="20"/>
      <c r="CFS37"/>
      <c r="CFT37" s="20"/>
      <c r="CFU37"/>
      <c r="CFV37" s="20"/>
      <c r="CFW37"/>
      <c r="CFX37" s="20"/>
      <c r="CFY37"/>
      <c r="CFZ37" s="20"/>
      <c r="CGA37"/>
      <c r="CGB37" s="20"/>
      <c r="CGC37"/>
      <c r="CGD37" s="20"/>
      <c r="CGE37"/>
      <c r="CGF37" s="20"/>
      <c r="CGG37"/>
      <c r="CGH37" s="20"/>
      <c r="CGI37"/>
      <c r="CGJ37" s="20"/>
      <c r="CGK37"/>
      <c r="CGL37" s="20"/>
      <c r="CGM37"/>
      <c r="CGN37" s="20"/>
      <c r="CGO37"/>
      <c r="CGP37" s="20"/>
      <c r="CGQ37"/>
      <c r="CGR37" s="20"/>
      <c r="CGS37"/>
      <c r="CGT37" s="20"/>
      <c r="CGU37"/>
      <c r="CGV37" s="20"/>
      <c r="CGW37"/>
      <c r="CGX37" s="20"/>
      <c r="CGY37"/>
      <c r="CGZ37" s="20"/>
      <c r="CHA37"/>
      <c r="CHB37" s="20"/>
      <c r="CHC37"/>
      <c r="CHD37" s="20"/>
      <c r="CHE37"/>
      <c r="CHF37" s="20"/>
      <c r="CHG37"/>
      <c r="CHH37" s="20"/>
      <c r="CHI37"/>
      <c r="CHJ37" s="20"/>
      <c r="CHK37"/>
      <c r="CHL37" s="20"/>
      <c r="CHM37"/>
      <c r="CHN37" s="20"/>
      <c r="CHO37"/>
      <c r="CHP37" s="20"/>
      <c r="CHQ37"/>
      <c r="CHR37" s="20"/>
      <c r="CHS37"/>
      <c r="CHT37" s="20"/>
      <c r="CHU37"/>
      <c r="CHV37" s="20"/>
      <c r="CHW37"/>
      <c r="CHX37" s="20"/>
      <c r="CHY37"/>
      <c r="CHZ37" s="20"/>
      <c r="CIA37"/>
      <c r="CIB37" s="20"/>
      <c r="CIC37"/>
      <c r="CID37" s="20"/>
      <c r="CIE37"/>
      <c r="CIF37" s="20"/>
      <c r="CIG37"/>
      <c r="CIH37" s="20"/>
      <c r="CII37"/>
      <c r="CIJ37" s="20"/>
      <c r="CIK37"/>
      <c r="CIL37" s="20"/>
      <c r="CIM37"/>
      <c r="CIN37" s="20"/>
      <c r="CIO37"/>
      <c r="CIP37" s="20"/>
      <c r="CIQ37"/>
      <c r="CIR37" s="20"/>
      <c r="CIS37"/>
      <c r="CIT37" s="20"/>
      <c r="CIU37"/>
      <c r="CIV37" s="20"/>
      <c r="CIW37"/>
      <c r="CIX37" s="20"/>
      <c r="CIY37"/>
      <c r="CIZ37" s="20"/>
      <c r="CJA37"/>
      <c r="CJB37" s="20"/>
      <c r="CJC37"/>
      <c r="CJD37" s="20"/>
      <c r="CJE37"/>
      <c r="CJF37" s="20"/>
      <c r="CJG37"/>
      <c r="CJH37" s="20"/>
      <c r="CJI37"/>
      <c r="CJJ37" s="20"/>
      <c r="CJK37"/>
      <c r="CJL37" s="20"/>
      <c r="CJM37"/>
      <c r="CJN37" s="20"/>
      <c r="CJO37"/>
      <c r="CJP37" s="20"/>
      <c r="CJQ37"/>
      <c r="CJR37" s="20"/>
      <c r="CJS37"/>
      <c r="CJT37" s="20"/>
      <c r="CJU37"/>
      <c r="CJV37" s="20"/>
      <c r="CJW37"/>
      <c r="CJX37" s="20"/>
      <c r="CJY37"/>
      <c r="CJZ37" s="20"/>
      <c r="CKA37"/>
      <c r="CKB37" s="20"/>
      <c r="CKC37"/>
      <c r="CKD37" s="20"/>
      <c r="CKE37"/>
      <c r="CKF37" s="20"/>
      <c r="CKG37"/>
      <c r="CKH37" s="20"/>
      <c r="CKI37"/>
      <c r="CKJ37" s="20"/>
      <c r="CKK37"/>
      <c r="CKL37" s="20"/>
      <c r="CKM37"/>
      <c r="CKN37" s="20"/>
      <c r="CKO37"/>
      <c r="CKP37" s="20"/>
      <c r="CKQ37"/>
      <c r="CKR37" s="20"/>
      <c r="CKS37"/>
      <c r="CKT37" s="20"/>
      <c r="CKU37"/>
      <c r="CKV37" s="20"/>
      <c r="CKW37"/>
      <c r="CKX37" s="20"/>
      <c r="CKY37"/>
      <c r="CKZ37" s="20"/>
      <c r="CLA37"/>
      <c r="CLB37" s="20"/>
      <c r="CLC37"/>
      <c r="CLD37" s="20"/>
      <c r="CLE37"/>
      <c r="CLF37" s="20"/>
      <c r="CLG37"/>
      <c r="CLH37" s="20"/>
      <c r="CLI37"/>
      <c r="CLJ37" s="20"/>
      <c r="CLK37"/>
      <c r="CLL37" s="20"/>
      <c r="CLM37"/>
      <c r="CLN37" s="20"/>
      <c r="CLO37"/>
      <c r="CLP37" s="20"/>
      <c r="CLQ37"/>
      <c r="CLR37" s="20"/>
      <c r="CLS37"/>
      <c r="CLT37" s="20"/>
      <c r="CLU37"/>
      <c r="CLV37" s="20"/>
      <c r="CLW37"/>
      <c r="CLX37" s="20"/>
      <c r="CLY37"/>
      <c r="CLZ37" s="20"/>
      <c r="CMA37"/>
      <c r="CMB37" s="20"/>
      <c r="CMC37"/>
      <c r="CMD37" s="20"/>
      <c r="CME37"/>
      <c r="CMF37" s="20"/>
      <c r="CMG37"/>
      <c r="CMH37" s="20"/>
      <c r="CMI37"/>
      <c r="CMJ37" s="20"/>
      <c r="CMK37"/>
      <c r="CML37" s="20"/>
      <c r="CMM37"/>
      <c r="CMN37" s="20"/>
      <c r="CMO37"/>
      <c r="CMP37" s="20"/>
      <c r="CMQ37"/>
      <c r="CMR37" s="20"/>
      <c r="CMS37"/>
      <c r="CMT37" s="20"/>
      <c r="CMU37"/>
      <c r="CMV37" s="20"/>
      <c r="CMW37"/>
      <c r="CMX37" s="20"/>
      <c r="CMY37"/>
      <c r="CMZ37" s="20"/>
      <c r="CNA37"/>
      <c r="CNB37" s="20"/>
      <c r="CNC37"/>
      <c r="CND37" s="20"/>
      <c r="CNE37"/>
      <c r="CNF37" s="20"/>
      <c r="CNG37"/>
      <c r="CNH37" s="20"/>
      <c r="CNI37"/>
      <c r="CNJ37" s="20"/>
      <c r="CNK37"/>
      <c r="CNL37" s="20"/>
      <c r="CNM37"/>
      <c r="CNN37" s="20"/>
      <c r="CNO37"/>
      <c r="CNP37" s="20"/>
      <c r="CNQ37"/>
      <c r="CNR37" s="20"/>
      <c r="CNS37"/>
      <c r="CNT37" s="20"/>
      <c r="CNU37"/>
      <c r="CNV37" s="20"/>
      <c r="CNW37"/>
      <c r="CNX37" s="20"/>
      <c r="CNY37"/>
      <c r="CNZ37" s="20"/>
      <c r="COA37"/>
      <c r="COB37" s="20"/>
      <c r="COC37"/>
      <c r="COD37" s="20"/>
      <c r="COE37"/>
      <c r="COF37" s="20"/>
      <c r="COG37"/>
      <c r="COH37" s="20"/>
      <c r="COI37"/>
      <c r="COJ37" s="20"/>
      <c r="COK37"/>
      <c r="COL37" s="20"/>
      <c r="COM37"/>
      <c r="CON37" s="20"/>
      <c r="COO37"/>
      <c r="COP37" s="20"/>
      <c r="COQ37"/>
      <c r="COR37" s="20"/>
      <c r="COS37"/>
      <c r="COT37" s="20"/>
      <c r="COU37"/>
      <c r="COV37" s="20"/>
      <c r="COW37"/>
      <c r="COX37" s="20"/>
      <c r="COY37"/>
      <c r="COZ37" s="20"/>
      <c r="CPA37"/>
      <c r="CPB37" s="20"/>
      <c r="CPC37"/>
      <c r="CPD37" s="20"/>
      <c r="CPE37"/>
      <c r="CPF37" s="20"/>
      <c r="CPG37"/>
      <c r="CPH37" s="20"/>
      <c r="CPI37"/>
      <c r="CPJ37" s="20"/>
      <c r="CPK37"/>
      <c r="CPL37" s="20"/>
      <c r="CPM37"/>
      <c r="CPN37" s="20"/>
      <c r="CPO37"/>
      <c r="CPP37" s="20"/>
      <c r="CPQ37"/>
      <c r="CPR37" s="20"/>
      <c r="CPS37"/>
      <c r="CPT37" s="20"/>
      <c r="CPU37"/>
      <c r="CPV37" s="20"/>
      <c r="CPW37"/>
      <c r="CPX37" s="20"/>
      <c r="CPY37"/>
      <c r="CPZ37" s="20"/>
      <c r="CQA37"/>
      <c r="CQB37" s="20"/>
      <c r="CQC37"/>
      <c r="CQD37" s="20"/>
      <c r="CQE37"/>
      <c r="CQF37" s="20"/>
      <c r="CQG37"/>
      <c r="CQH37" s="20"/>
      <c r="CQI37"/>
      <c r="CQJ37" s="20"/>
      <c r="CQK37"/>
      <c r="CQL37" s="20"/>
      <c r="CQM37"/>
      <c r="CQN37" s="20"/>
      <c r="CQO37"/>
      <c r="CQP37" s="20"/>
      <c r="CQQ37"/>
      <c r="CQR37" s="20"/>
      <c r="CQS37"/>
      <c r="CQT37" s="20"/>
      <c r="CQU37"/>
      <c r="CQV37" s="20"/>
      <c r="CQW37"/>
      <c r="CQX37" s="20"/>
      <c r="CQY37"/>
      <c r="CQZ37" s="20"/>
      <c r="CRA37"/>
      <c r="CRB37" s="20"/>
      <c r="CRC37"/>
      <c r="CRD37" s="20"/>
      <c r="CRE37"/>
      <c r="CRF37" s="20"/>
      <c r="CRG37"/>
      <c r="CRH37" s="20"/>
      <c r="CRI37"/>
      <c r="CRJ37" s="20"/>
      <c r="CRK37"/>
      <c r="CRL37" s="20"/>
      <c r="CRM37"/>
      <c r="CRN37" s="20"/>
      <c r="CRO37"/>
      <c r="CRP37" s="20"/>
      <c r="CRQ37"/>
      <c r="CRR37" s="20"/>
      <c r="CRS37"/>
      <c r="CRT37" s="20"/>
      <c r="CRU37"/>
      <c r="CRV37" s="20"/>
      <c r="CRW37"/>
      <c r="CRX37" s="20"/>
      <c r="CRY37"/>
      <c r="CRZ37" s="20"/>
      <c r="CSA37"/>
      <c r="CSB37" s="20"/>
      <c r="CSC37"/>
      <c r="CSD37" s="20"/>
      <c r="CSE37"/>
      <c r="CSF37" s="20"/>
      <c r="CSG37"/>
      <c r="CSH37" s="20"/>
      <c r="CSI37"/>
      <c r="CSJ37" s="20"/>
      <c r="CSK37"/>
      <c r="CSL37" s="20"/>
      <c r="CSM37"/>
      <c r="CSN37" s="20"/>
      <c r="CSO37"/>
      <c r="CSP37" s="20"/>
      <c r="CSQ37"/>
      <c r="CSR37" s="20"/>
      <c r="CSS37"/>
      <c r="CST37" s="20"/>
      <c r="CSU37"/>
      <c r="CSV37" s="20"/>
      <c r="CSW37"/>
      <c r="CSX37" s="20"/>
      <c r="CSY37"/>
      <c r="CSZ37" s="20"/>
      <c r="CTA37"/>
      <c r="CTB37" s="20"/>
      <c r="CTC37"/>
      <c r="CTD37" s="20"/>
      <c r="CTE37"/>
      <c r="CTF37" s="20"/>
      <c r="CTG37"/>
      <c r="CTH37" s="20"/>
      <c r="CTI37"/>
      <c r="CTJ37" s="20"/>
      <c r="CTK37"/>
      <c r="CTL37" s="20"/>
      <c r="CTM37"/>
      <c r="CTN37" s="20"/>
      <c r="CTO37"/>
      <c r="CTP37" s="20"/>
      <c r="CTQ37"/>
      <c r="CTR37" s="20"/>
      <c r="CTS37"/>
      <c r="CTT37" s="20"/>
      <c r="CTU37"/>
      <c r="CTV37" s="20"/>
      <c r="CTW37"/>
      <c r="CTX37" s="20"/>
      <c r="CTY37"/>
      <c r="CTZ37" s="20"/>
      <c r="CUA37"/>
      <c r="CUB37" s="20"/>
      <c r="CUC37"/>
      <c r="CUD37" s="20"/>
      <c r="CUE37"/>
      <c r="CUF37" s="20"/>
      <c r="CUG37"/>
      <c r="CUH37" s="20"/>
      <c r="CUI37"/>
      <c r="CUJ37" s="20"/>
      <c r="CUK37"/>
      <c r="CUL37" s="20"/>
      <c r="CUM37"/>
      <c r="CUN37" s="20"/>
      <c r="CUO37"/>
      <c r="CUP37" s="20"/>
      <c r="CUQ37"/>
      <c r="CUR37" s="20"/>
      <c r="CUS37"/>
      <c r="CUT37" s="20"/>
      <c r="CUU37"/>
      <c r="CUV37" s="20"/>
      <c r="CUW37"/>
      <c r="CUX37" s="20"/>
      <c r="CUY37"/>
      <c r="CUZ37" s="20"/>
      <c r="CVA37"/>
      <c r="CVB37" s="20"/>
      <c r="CVC37"/>
      <c r="CVD37" s="20"/>
      <c r="CVE37"/>
      <c r="CVF37" s="20"/>
      <c r="CVG37"/>
      <c r="CVH37" s="20"/>
      <c r="CVI37"/>
      <c r="CVJ37" s="20"/>
      <c r="CVK37"/>
      <c r="CVL37" s="20"/>
      <c r="CVM37"/>
      <c r="CVN37" s="20"/>
      <c r="CVO37"/>
      <c r="CVP37" s="20"/>
      <c r="CVQ37"/>
      <c r="CVR37" s="20"/>
      <c r="CVS37"/>
      <c r="CVT37" s="20"/>
      <c r="CVU37"/>
      <c r="CVV37" s="20"/>
      <c r="CVW37"/>
      <c r="CVX37" s="20"/>
      <c r="CVY37"/>
      <c r="CVZ37" s="20"/>
      <c r="CWA37"/>
      <c r="CWB37" s="20"/>
      <c r="CWC37"/>
      <c r="CWD37" s="20"/>
      <c r="CWE37"/>
      <c r="CWF37" s="20"/>
      <c r="CWG37"/>
      <c r="CWH37" s="20"/>
      <c r="CWI37"/>
      <c r="CWJ37" s="20"/>
      <c r="CWK37"/>
      <c r="CWL37" s="20"/>
      <c r="CWM37"/>
      <c r="CWN37" s="20"/>
      <c r="CWO37"/>
      <c r="CWP37" s="20"/>
      <c r="CWQ37"/>
      <c r="CWR37" s="20"/>
      <c r="CWS37"/>
      <c r="CWT37" s="20"/>
      <c r="CWU37"/>
      <c r="CWV37" s="20"/>
      <c r="CWW37"/>
      <c r="CWX37" s="20"/>
      <c r="CWY37"/>
      <c r="CWZ37" s="20"/>
      <c r="CXA37"/>
      <c r="CXB37" s="20"/>
      <c r="CXC37"/>
      <c r="CXD37" s="20"/>
      <c r="CXE37"/>
      <c r="CXF37" s="20"/>
      <c r="CXG37"/>
      <c r="CXH37" s="20"/>
      <c r="CXI37"/>
      <c r="CXJ37" s="20"/>
      <c r="CXK37"/>
      <c r="CXL37" s="20"/>
      <c r="CXM37"/>
      <c r="CXN37" s="20"/>
      <c r="CXO37"/>
      <c r="CXP37" s="20"/>
      <c r="CXQ37"/>
      <c r="CXR37" s="20"/>
      <c r="CXS37"/>
      <c r="CXT37" s="20"/>
      <c r="CXU37"/>
      <c r="CXV37" s="20"/>
      <c r="CXW37"/>
      <c r="CXX37" s="20"/>
      <c r="CXY37"/>
      <c r="CXZ37" s="20"/>
      <c r="CYA37"/>
      <c r="CYB37" s="20"/>
      <c r="CYC37"/>
      <c r="CYD37" s="20"/>
      <c r="CYE37"/>
      <c r="CYF37" s="20"/>
      <c r="CYG37"/>
      <c r="CYH37" s="20"/>
      <c r="CYI37"/>
      <c r="CYJ37" s="20"/>
      <c r="CYK37"/>
      <c r="CYL37" s="20"/>
      <c r="CYM37"/>
      <c r="CYN37" s="20"/>
      <c r="CYO37"/>
      <c r="CYP37" s="20"/>
      <c r="CYQ37"/>
      <c r="CYR37" s="20"/>
      <c r="CYS37"/>
      <c r="CYT37" s="20"/>
      <c r="CYU37"/>
      <c r="CYV37" s="20"/>
      <c r="CYW37"/>
      <c r="CYX37" s="20"/>
      <c r="CYY37"/>
      <c r="CYZ37" s="20"/>
      <c r="CZA37"/>
      <c r="CZB37" s="20"/>
      <c r="CZC37"/>
      <c r="CZD37" s="20"/>
      <c r="CZE37"/>
      <c r="CZF37" s="20"/>
      <c r="CZG37"/>
      <c r="CZH37" s="20"/>
      <c r="CZI37"/>
      <c r="CZJ37" s="20"/>
      <c r="CZK37"/>
      <c r="CZL37" s="20"/>
      <c r="CZM37"/>
      <c r="CZN37" s="20"/>
      <c r="CZO37"/>
      <c r="CZP37" s="20"/>
      <c r="CZQ37"/>
      <c r="CZR37" s="20"/>
      <c r="CZS37"/>
      <c r="CZT37" s="20"/>
      <c r="CZU37"/>
      <c r="CZV37" s="20"/>
      <c r="CZW37"/>
      <c r="CZX37" s="20"/>
      <c r="CZY37"/>
      <c r="CZZ37" s="20"/>
      <c r="DAA37"/>
      <c r="DAB37" s="20"/>
      <c r="DAC37"/>
      <c r="DAD37" s="20"/>
      <c r="DAE37"/>
      <c r="DAF37" s="20"/>
      <c r="DAG37"/>
      <c r="DAH37" s="20"/>
      <c r="DAI37"/>
      <c r="DAJ37" s="20"/>
      <c r="DAK37"/>
      <c r="DAL37" s="20"/>
      <c r="DAM37"/>
      <c r="DAN37" s="20"/>
      <c r="DAO37"/>
      <c r="DAP37" s="20"/>
      <c r="DAQ37"/>
      <c r="DAR37" s="20"/>
      <c r="DAS37"/>
      <c r="DAT37" s="20"/>
      <c r="DAU37"/>
      <c r="DAV37" s="20"/>
      <c r="DAW37"/>
      <c r="DAX37" s="20"/>
      <c r="DAY37"/>
      <c r="DAZ37" s="20"/>
      <c r="DBA37"/>
      <c r="DBB37" s="20"/>
      <c r="DBC37"/>
      <c r="DBD37" s="20"/>
      <c r="DBE37"/>
      <c r="DBF37" s="20"/>
      <c r="DBG37"/>
      <c r="DBH37" s="20"/>
      <c r="DBI37"/>
      <c r="DBJ37" s="20"/>
      <c r="DBK37"/>
      <c r="DBL37" s="20"/>
      <c r="DBM37"/>
      <c r="DBN37" s="20"/>
      <c r="DBO37"/>
      <c r="DBP37" s="20"/>
      <c r="DBQ37"/>
      <c r="DBR37" s="20"/>
      <c r="DBS37"/>
      <c r="DBT37" s="20"/>
      <c r="DBU37"/>
      <c r="DBV37" s="20"/>
      <c r="DBW37"/>
      <c r="DBX37" s="20"/>
      <c r="DBY37"/>
      <c r="DBZ37" s="20"/>
      <c r="DCA37"/>
      <c r="DCB37" s="20"/>
      <c r="DCC37"/>
      <c r="DCD37" s="20"/>
      <c r="DCE37"/>
      <c r="DCF37" s="20"/>
      <c r="DCG37"/>
      <c r="DCH37" s="20"/>
      <c r="DCI37"/>
      <c r="DCJ37" s="20"/>
      <c r="DCK37"/>
      <c r="DCL37" s="20"/>
      <c r="DCM37"/>
      <c r="DCN37" s="20"/>
      <c r="DCO37"/>
      <c r="DCP37" s="20"/>
      <c r="DCQ37"/>
      <c r="DCR37" s="20"/>
      <c r="DCS37"/>
      <c r="DCT37" s="20"/>
      <c r="DCU37"/>
      <c r="DCV37" s="20"/>
      <c r="DCW37"/>
      <c r="DCX37" s="20"/>
      <c r="DCY37"/>
      <c r="DCZ37" s="20"/>
      <c r="DDA37"/>
      <c r="DDB37" s="20"/>
      <c r="DDC37"/>
      <c r="DDD37" s="20"/>
      <c r="DDE37"/>
      <c r="DDF37" s="20"/>
      <c r="DDG37"/>
      <c r="DDH37" s="20"/>
      <c r="DDI37"/>
      <c r="DDJ37" s="20"/>
      <c r="DDK37"/>
      <c r="DDL37" s="20"/>
      <c r="DDM37"/>
      <c r="DDN37" s="20"/>
      <c r="DDO37"/>
      <c r="DDP37" s="20"/>
      <c r="DDQ37"/>
      <c r="DDR37" s="20"/>
      <c r="DDS37"/>
      <c r="DDT37" s="20"/>
      <c r="DDU37"/>
      <c r="DDV37" s="20"/>
      <c r="DDW37"/>
      <c r="DDX37" s="20"/>
      <c r="DDY37"/>
      <c r="DDZ37" s="20"/>
      <c r="DEA37"/>
      <c r="DEB37" s="20"/>
      <c r="DEC37"/>
      <c r="DED37" s="20"/>
      <c r="DEE37"/>
      <c r="DEF37" s="20"/>
      <c r="DEG37"/>
      <c r="DEH37" s="20"/>
      <c r="DEI37"/>
      <c r="DEJ37" s="20"/>
      <c r="DEK37"/>
      <c r="DEL37" s="20"/>
      <c r="DEM37"/>
      <c r="DEN37" s="20"/>
      <c r="DEO37"/>
      <c r="DEP37" s="20"/>
      <c r="DEQ37"/>
      <c r="DER37" s="20"/>
      <c r="DES37"/>
      <c r="DET37" s="20"/>
      <c r="DEU37"/>
      <c r="DEV37" s="20"/>
      <c r="DEW37"/>
      <c r="DEX37" s="20"/>
      <c r="DEY37"/>
      <c r="DEZ37" s="20"/>
      <c r="DFA37"/>
      <c r="DFB37" s="20"/>
      <c r="DFC37"/>
      <c r="DFD37" s="20"/>
      <c r="DFE37"/>
      <c r="DFF37" s="20"/>
      <c r="DFG37"/>
      <c r="DFH37" s="20"/>
      <c r="DFI37"/>
      <c r="DFJ37" s="20"/>
      <c r="DFK37"/>
      <c r="DFL37" s="20"/>
      <c r="DFM37"/>
      <c r="DFN37" s="20"/>
      <c r="DFO37"/>
      <c r="DFP37" s="20"/>
      <c r="DFQ37"/>
      <c r="DFR37" s="20"/>
      <c r="DFS37"/>
      <c r="DFT37" s="20"/>
      <c r="DFU37"/>
      <c r="DFV37" s="20"/>
      <c r="DFW37"/>
      <c r="DFX37" s="20"/>
      <c r="DFY37"/>
      <c r="DFZ37" s="20"/>
      <c r="DGA37"/>
      <c r="DGB37" s="20"/>
      <c r="DGC37"/>
      <c r="DGD37" s="20"/>
      <c r="DGE37"/>
      <c r="DGF37" s="20"/>
      <c r="DGG37"/>
      <c r="DGH37" s="20"/>
      <c r="DGI37"/>
      <c r="DGJ37" s="20"/>
      <c r="DGK37"/>
      <c r="DGL37" s="20"/>
      <c r="DGM37"/>
      <c r="DGN37" s="20"/>
      <c r="DGO37"/>
      <c r="DGP37" s="20"/>
      <c r="DGQ37"/>
      <c r="DGR37" s="20"/>
      <c r="DGS37"/>
      <c r="DGT37" s="20"/>
      <c r="DGU37"/>
      <c r="DGV37" s="20"/>
      <c r="DGW37"/>
      <c r="DGX37" s="20"/>
      <c r="DGY37"/>
      <c r="DGZ37" s="20"/>
      <c r="DHA37"/>
      <c r="DHB37" s="20"/>
      <c r="DHC37"/>
      <c r="DHD37" s="20"/>
      <c r="DHE37"/>
      <c r="DHF37" s="20"/>
      <c r="DHG37"/>
      <c r="DHH37" s="20"/>
      <c r="DHI37"/>
      <c r="DHJ37" s="20"/>
      <c r="DHK37"/>
      <c r="DHL37" s="20"/>
      <c r="DHM37"/>
      <c r="DHN37" s="20"/>
      <c r="DHO37"/>
      <c r="DHP37" s="20"/>
      <c r="DHQ37"/>
      <c r="DHR37" s="20"/>
      <c r="DHS37"/>
      <c r="DHT37" s="20"/>
      <c r="DHU37"/>
      <c r="DHV37" s="20"/>
      <c r="DHW37"/>
      <c r="DHX37" s="20"/>
      <c r="DHY37"/>
      <c r="DHZ37" s="20"/>
      <c r="DIA37"/>
      <c r="DIB37" s="20"/>
      <c r="DIC37"/>
      <c r="DID37" s="20"/>
      <c r="DIE37"/>
      <c r="DIF37" s="20"/>
      <c r="DIG37"/>
      <c r="DIH37" s="20"/>
      <c r="DII37"/>
      <c r="DIJ37" s="20"/>
      <c r="DIK37"/>
      <c r="DIL37" s="20"/>
      <c r="DIM37"/>
      <c r="DIN37" s="20"/>
      <c r="DIO37"/>
      <c r="DIP37" s="20"/>
      <c r="DIQ37"/>
      <c r="DIR37" s="20"/>
      <c r="DIS37"/>
      <c r="DIT37" s="20"/>
      <c r="DIU37"/>
      <c r="DIV37" s="20"/>
      <c r="DIW37"/>
      <c r="DIX37" s="20"/>
      <c r="DIY37"/>
      <c r="DIZ37" s="20"/>
      <c r="DJA37"/>
      <c r="DJB37" s="20"/>
      <c r="DJC37"/>
      <c r="DJD37" s="20"/>
      <c r="DJE37"/>
      <c r="DJF37" s="20"/>
      <c r="DJG37"/>
      <c r="DJH37" s="20"/>
      <c r="DJI37"/>
      <c r="DJJ37" s="20"/>
      <c r="DJK37"/>
      <c r="DJL37" s="20"/>
      <c r="DJM37"/>
      <c r="DJN37" s="20"/>
      <c r="DJO37"/>
      <c r="DJP37" s="20"/>
      <c r="DJQ37"/>
      <c r="DJR37" s="20"/>
      <c r="DJS37"/>
      <c r="DJT37" s="20"/>
      <c r="DJU37"/>
      <c r="DJV37" s="20"/>
      <c r="DJW37"/>
      <c r="DJX37" s="20"/>
      <c r="DJY37"/>
      <c r="DJZ37" s="20"/>
      <c r="DKA37"/>
      <c r="DKB37" s="20"/>
      <c r="DKC37"/>
      <c r="DKD37" s="20"/>
      <c r="DKE37"/>
      <c r="DKF37" s="20"/>
      <c r="DKG37"/>
      <c r="DKH37" s="20"/>
      <c r="DKI37"/>
      <c r="DKJ37" s="20"/>
      <c r="DKK37"/>
      <c r="DKL37" s="20"/>
      <c r="DKM37"/>
      <c r="DKN37" s="20"/>
      <c r="DKO37"/>
      <c r="DKP37" s="20"/>
      <c r="DKQ37"/>
      <c r="DKR37" s="20"/>
      <c r="DKS37"/>
      <c r="DKT37" s="20"/>
      <c r="DKU37"/>
      <c r="DKV37" s="20"/>
      <c r="DKW37"/>
      <c r="DKX37" s="20"/>
      <c r="DKY37"/>
      <c r="DKZ37" s="20"/>
      <c r="DLA37"/>
      <c r="DLB37" s="20"/>
      <c r="DLC37"/>
      <c r="DLD37" s="20"/>
      <c r="DLE37"/>
      <c r="DLF37" s="20"/>
      <c r="DLG37"/>
      <c r="DLH37" s="20"/>
      <c r="DLI37"/>
      <c r="DLJ37" s="20"/>
      <c r="DLK37"/>
      <c r="DLL37" s="20"/>
      <c r="DLM37"/>
      <c r="DLN37" s="20"/>
      <c r="DLO37"/>
      <c r="DLP37" s="20"/>
      <c r="DLQ37"/>
      <c r="DLR37" s="20"/>
      <c r="DLS37"/>
      <c r="DLT37" s="20"/>
      <c r="DLU37"/>
      <c r="DLV37" s="20"/>
      <c r="DLW37"/>
      <c r="DLX37" s="20"/>
      <c r="DLY37"/>
      <c r="DLZ37" s="20"/>
      <c r="DMA37"/>
      <c r="DMB37" s="20"/>
      <c r="DMC37"/>
      <c r="DMD37" s="20"/>
      <c r="DME37"/>
      <c r="DMF37" s="20"/>
      <c r="DMG37"/>
      <c r="DMH37" s="20"/>
      <c r="DMI37"/>
      <c r="DMJ37" s="20"/>
      <c r="DMK37"/>
      <c r="DML37" s="20"/>
      <c r="DMM37"/>
      <c r="DMN37" s="20"/>
      <c r="DMO37"/>
      <c r="DMP37" s="20"/>
      <c r="DMQ37"/>
      <c r="DMR37" s="20"/>
      <c r="DMS37"/>
      <c r="DMT37" s="20"/>
      <c r="DMU37"/>
      <c r="DMV37" s="20"/>
      <c r="DMW37"/>
      <c r="DMX37" s="20"/>
      <c r="DMY37"/>
      <c r="DMZ37" s="20"/>
      <c r="DNA37"/>
      <c r="DNB37" s="20"/>
      <c r="DNC37"/>
      <c r="DND37" s="20"/>
      <c r="DNE37"/>
      <c r="DNF37" s="20"/>
      <c r="DNG37"/>
      <c r="DNH37" s="20"/>
      <c r="DNI37"/>
      <c r="DNJ37" s="20"/>
      <c r="DNK37"/>
      <c r="DNL37" s="20"/>
      <c r="DNM37"/>
      <c r="DNN37" s="20"/>
      <c r="DNO37"/>
      <c r="DNP37" s="20"/>
      <c r="DNQ37"/>
      <c r="DNR37" s="20"/>
      <c r="DNS37"/>
      <c r="DNT37" s="20"/>
      <c r="DNU37"/>
      <c r="DNV37" s="20"/>
      <c r="DNW37"/>
      <c r="DNX37" s="20"/>
      <c r="DNY37"/>
      <c r="DNZ37" s="20"/>
      <c r="DOA37"/>
      <c r="DOB37" s="20"/>
      <c r="DOC37"/>
      <c r="DOD37" s="20"/>
      <c r="DOE37"/>
      <c r="DOF37" s="20"/>
      <c r="DOG37"/>
      <c r="DOH37" s="20"/>
      <c r="DOI37"/>
      <c r="DOJ37" s="20"/>
      <c r="DOK37"/>
      <c r="DOL37" s="20"/>
      <c r="DOM37"/>
      <c r="DON37" s="20"/>
      <c r="DOO37"/>
      <c r="DOP37" s="20"/>
      <c r="DOQ37"/>
      <c r="DOR37" s="20"/>
      <c r="DOS37"/>
      <c r="DOT37" s="20"/>
      <c r="DOU37"/>
      <c r="DOV37" s="20"/>
      <c r="DOW37"/>
      <c r="DOX37" s="20"/>
      <c r="DOY37"/>
      <c r="DOZ37" s="20"/>
      <c r="DPA37"/>
      <c r="DPB37" s="20"/>
      <c r="DPC37"/>
      <c r="DPD37" s="20"/>
      <c r="DPE37"/>
      <c r="DPF37" s="20"/>
      <c r="DPG37"/>
      <c r="DPH37" s="20"/>
      <c r="DPI37"/>
      <c r="DPJ37" s="20"/>
      <c r="DPK37"/>
      <c r="DPL37" s="20"/>
      <c r="DPM37"/>
      <c r="DPN37" s="20"/>
      <c r="DPO37"/>
      <c r="DPP37" s="20"/>
      <c r="DPQ37"/>
      <c r="DPR37" s="20"/>
      <c r="DPS37"/>
      <c r="DPT37" s="20"/>
      <c r="DPU37"/>
      <c r="DPV37" s="20"/>
      <c r="DPW37"/>
      <c r="DPX37" s="20"/>
      <c r="DPY37"/>
      <c r="DPZ37" s="20"/>
      <c r="DQA37"/>
      <c r="DQB37" s="20"/>
      <c r="DQC37"/>
      <c r="DQD37" s="20"/>
      <c r="DQE37"/>
      <c r="DQF37" s="20"/>
      <c r="DQG37"/>
      <c r="DQH37" s="20"/>
      <c r="DQI37"/>
      <c r="DQJ37" s="20"/>
      <c r="DQK37"/>
      <c r="DQL37" s="20"/>
      <c r="DQM37"/>
      <c r="DQN37" s="20"/>
      <c r="DQO37"/>
      <c r="DQP37" s="20"/>
      <c r="DQQ37"/>
      <c r="DQR37" s="20"/>
      <c r="DQS37"/>
      <c r="DQT37" s="20"/>
      <c r="DQU37"/>
      <c r="DQV37" s="20"/>
      <c r="DQW37"/>
      <c r="DQX37" s="20"/>
      <c r="DQY37"/>
      <c r="DQZ37" s="20"/>
      <c r="DRA37"/>
      <c r="DRB37" s="20"/>
      <c r="DRC37"/>
      <c r="DRD37" s="20"/>
      <c r="DRE37"/>
      <c r="DRF37" s="20"/>
      <c r="DRG37"/>
      <c r="DRH37" s="20"/>
      <c r="DRI37"/>
      <c r="DRJ37" s="20"/>
      <c r="DRK37"/>
      <c r="DRL37" s="20"/>
      <c r="DRM37"/>
      <c r="DRN37" s="20"/>
      <c r="DRO37"/>
      <c r="DRP37" s="20"/>
      <c r="DRQ37"/>
      <c r="DRR37" s="20"/>
      <c r="DRS37"/>
      <c r="DRT37" s="20"/>
      <c r="DRU37"/>
      <c r="DRV37" s="20"/>
      <c r="DRW37"/>
      <c r="DRX37" s="20"/>
      <c r="DRY37"/>
      <c r="DRZ37" s="20"/>
      <c r="DSA37"/>
      <c r="DSB37" s="20"/>
      <c r="DSC37"/>
      <c r="DSD37" s="20"/>
      <c r="DSE37"/>
      <c r="DSF37" s="20"/>
      <c r="DSG37"/>
      <c r="DSH37" s="20"/>
      <c r="DSI37"/>
      <c r="DSJ37" s="20"/>
      <c r="DSK37"/>
      <c r="DSL37" s="20"/>
      <c r="DSM37"/>
      <c r="DSN37" s="20"/>
      <c r="DSO37"/>
      <c r="DSP37" s="20"/>
      <c r="DSQ37"/>
      <c r="DSR37" s="20"/>
      <c r="DSS37"/>
      <c r="DST37" s="20"/>
      <c r="DSU37"/>
      <c r="DSV37" s="20"/>
      <c r="DSW37"/>
      <c r="DSX37" s="20"/>
      <c r="DSY37"/>
      <c r="DSZ37" s="20"/>
      <c r="DTA37"/>
      <c r="DTB37" s="20"/>
      <c r="DTC37"/>
      <c r="DTD37" s="20"/>
      <c r="DTE37"/>
      <c r="DTF37" s="20"/>
      <c r="DTG37"/>
      <c r="DTH37" s="20"/>
      <c r="DTI37"/>
      <c r="DTJ37" s="20"/>
      <c r="DTK37"/>
      <c r="DTL37" s="20"/>
      <c r="DTM37"/>
      <c r="DTN37" s="20"/>
      <c r="DTO37"/>
      <c r="DTP37" s="20"/>
      <c r="DTQ37"/>
      <c r="DTR37" s="20"/>
      <c r="DTS37"/>
      <c r="DTT37" s="20"/>
      <c r="DTU37"/>
      <c r="DTV37" s="20"/>
      <c r="DTW37"/>
      <c r="DTX37" s="20"/>
      <c r="DTY37"/>
      <c r="DTZ37" s="20"/>
      <c r="DUA37"/>
      <c r="DUB37" s="20"/>
      <c r="DUC37"/>
      <c r="DUD37" s="20"/>
      <c r="DUE37"/>
      <c r="DUF37" s="20"/>
      <c r="DUG37"/>
      <c r="DUH37" s="20"/>
      <c r="DUI37"/>
      <c r="DUJ37" s="20"/>
      <c r="DUK37"/>
      <c r="DUL37" s="20"/>
      <c r="DUM37"/>
      <c r="DUN37" s="20"/>
      <c r="DUO37"/>
      <c r="DUP37" s="20"/>
      <c r="DUQ37"/>
      <c r="DUR37" s="20"/>
      <c r="DUS37"/>
      <c r="DUT37" s="20"/>
      <c r="DUU37"/>
      <c r="DUV37" s="20"/>
      <c r="DUW37"/>
      <c r="DUX37" s="20"/>
      <c r="DUY37"/>
      <c r="DUZ37" s="20"/>
      <c r="DVA37"/>
      <c r="DVB37" s="20"/>
      <c r="DVC37"/>
      <c r="DVD37" s="20"/>
      <c r="DVE37"/>
      <c r="DVF37" s="20"/>
      <c r="DVG37"/>
      <c r="DVH37" s="20"/>
      <c r="DVI37"/>
      <c r="DVJ37" s="20"/>
      <c r="DVK37"/>
      <c r="DVL37" s="20"/>
      <c r="DVM37"/>
      <c r="DVN37" s="20"/>
      <c r="DVO37"/>
      <c r="DVP37" s="20"/>
      <c r="DVQ37"/>
      <c r="DVR37" s="20"/>
      <c r="DVS37"/>
      <c r="DVT37" s="20"/>
      <c r="DVU37"/>
      <c r="DVV37" s="20"/>
      <c r="DVW37"/>
      <c r="DVX37" s="20"/>
      <c r="DVY37"/>
      <c r="DVZ37" s="20"/>
      <c r="DWA37"/>
      <c r="DWB37" s="20"/>
      <c r="DWC37"/>
      <c r="DWD37" s="20"/>
      <c r="DWE37"/>
      <c r="DWF37" s="20"/>
      <c r="DWG37"/>
      <c r="DWH37" s="20"/>
      <c r="DWI37"/>
      <c r="DWJ37" s="20"/>
      <c r="DWK37"/>
      <c r="DWL37" s="20"/>
      <c r="DWM37"/>
      <c r="DWN37" s="20"/>
      <c r="DWO37"/>
      <c r="DWP37" s="20"/>
      <c r="DWQ37"/>
      <c r="DWR37" s="20"/>
      <c r="DWS37"/>
      <c r="DWT37" s="20"/>
      <c r="DWU37"/>
      <c r="DWV37" s="20"/>
      <c r="DWW37"/>
      <c r="DWX37" s="20"/>
      <c r="DWY37"/>
      <c r="DWZ37" s="20"/>
      <c r="DXA37"/>
      <c r="DXB37" s="20"/>
      <c r="DXC37"/>
      <c r="DXD37" s="20"/>
      <c r="DXE37"/>
      <c r="DXF37" s="20"/>
      <c r="DXG37"/>
      <c r="DXH37" s="20"/>
      <c r="DXI37"/>
      <c r="DXJ37" s="20"/>
      <c r="DXK37"/>
      <c r="DXL37" s="20"/>
      <c r="DXM37"/>
      <c r="DXN37" s="20"/>
      <c r="DXO37"/>
      <c r="DXP37" s="20"/>
      <c r="DXQ37"/>
      <c r="DXR37" s="20"/>
      <c r="DXS37"/>
      <c r="DXT37" s="20"/>
      <c r="DXU37"/>
      <c r="DXV37" s="20"/>
      <c r="DXW37"/>
      <c r="DXX37" s="20"/>
      <c r="DXY37"/>
      <c r="DXZ37" s="20"/>
      <c r="DYA37"/>
      <c r="DYB37" s="20"/>
      <c r="DYC37"/>
      <c r="DYD37" s="20"/>
      <c r="DYE37"/>
      <c r="DYF37" s="20"/>
      <c r="DYG37"/>
      <c r="DYH37" s="20"/>
      <c r="DYI37"/>
      <c r="DYJ37" s="20"/>
      <c r="DYK37"/>
      <c r="DYL37" s="20"/>
      <c r="DYM37"/>
      <c r="DYN37" s="20"/>
      <c r="DYO37"/>
      <c r="DYP37" s="20"/>
      <c r="DYQ37"/>
      <c r="DYR37" s="20"/>
      <c r="DYS37"/>
      <c r="DYT37" s="20"/>
      <c r="DYU37"/>
      <c r="DYV37" s="20"/>
      <c r="DYW37"/>
      <c r="DYX37" s="20"/>
      <c r="DYY37"/>
      <c r="DYZ37" s="20"/>
      <c r="DZA37"/>
      <c r="DZB37" s="20"/>
      <c r="DZC37"/>
      <c r="DZD37" s="20"/>
      <c r="DZE37"/>
      <c r="DZF37" s="20"/>
      <c r="DZG37"/>
      <c r="DZH37" s="20"/>
      <c r="DZI37"/>
      <c r="DZJ37" s="20"/>
      <c r="DZK37"/>
      <c r="DZL37" s="20"/>
      <c r="DZM37"/>
      <c r="DZN37" s="20"/>
      <c r="DZO37"/>
      <c r="DZP37" s="20"/>
      <c r="DZQ37"/>
      <c r="DZR37" s="20"/>
      <c r="DZS37"/>
      <c r="DZT37" s="20"/>
      <c r="DZU37"/>
      <c r="DZV37" s="20"/>
      <c r="DZW37"/>
      <c r="DZX37" s="20"/>
      <c r="DZY37"/>
      <c r="DZZ37" s="20"/>
      <c r="EAA37"/>
      <c r="EAB37" s="20"/>
      <c r="EAC37"/>
      <c r="EAD37" s="20"/>
      <c r="EAE37"/>
      <c r="EAF37" s="20"/>
      <c r="EAG37"/>
      <c r="EAH37" s="20"/>
      <c r="EAI37"/>
      <c r="EAJ37" s="20"/>
      <c r="EAK37"/>
      <c r="EAL37" s="20"/>
      <c r="EAM37"/>
      <c r="EAN37" s="20"/>
      <c r="EAO37"/>
      <c r="EAP37" s="20"/>
      <c r="EAQ37"/>
      <c r="EAR37" s="20"/>
      <c r="EAS37"/>
      <c r="EAT37" s="20"/>
      <c r="EAU37"/>
      <c r="EAV37" s="20"/>
      <c r="EAW37"/>
      <c r="EAX37" s="20"/>
      <c r="EAY37"/>
      <c r="EAZ37" s="20"/>
      <c r="EBA37"/>
      <c r="EBB37" s="20"/>
      <c r="EBC37"/>
      <c r="EBD37" s="20"/>
      <c r="EBE37"/>
      <c r="EBF37" s="20"/>
      <c r="EBG37"/>
      <c r="EBH37" s="20"/>
      <c r="EBI37"/>
      <c r="EBJ37" s="20"/>
      <c r="EBK37"/>
      <c r="EBL37" s="20"/>
      <c r="EBM37"/>
      <c r="EBN37" s="20"/>
      <c r="EBO37"/>
      <c r="EBP37" s="20"/>
      <c r="EBQ37"/>
      <c r="EBR37" s="20"/>
      <c r="EBS37"/>
      <c r="EBT37" s="20"/>
      <c r="EBU37"/>
      <c r="EBV37" s="20"/>
      <c r="EBW37"/>
      <c r="EBX37" s="20"/>
      <c r="EBY37"/>
      <c r="EBZ37" s="20"/>
      <c r="ECA37"/>
      <c r="ECB37" s="20"/>
      <c r="ECC37"/>
      <c r="ECD37" s="20"/>
      <c r="ECE37"/>
      <c r="ECF37" s="20"/>
      <c r="ECG37"/>
      <c r="ECH37" s="20"/>
      <c r="ECI37"/>
      <c r="ECJ37" s="20"/>
      <c r="ECK37"/>
      <c r="ECL37" s="20"/>
      <c r="ECM37"/>
      <c r="ECN37" s="20"/>
      <c r="ECO37"/>
      <c r="ECP37" s="20"/>
      <c r="ECQ37"/>
      <c r="ECR37" s="20"/>
      <c r="ECS37"/>
      <c r="ECT37" s="20"/>
      <c r="ECU37"/>
      <c r="ECV37" s="20"/>
      <c r="ECW37"/>
      <c r="ECX37" s="20"/>
      <c r="ECY37"/>
      <c r="ECZ37" s="20"/>
      <c r="EDA37"/>
      <c r="EDB37" s="20"/>
      <c r="EDC37"/>
      <c r="EDD37" s="20"/>
      <c r="EDE37"/>
      <c r="EDF37" s="20"/>
      <c r="EDG37"/>
      <c r="EDH37" s="20"/>
      <c r="EDI37"/>
      <c r="EDJ37" s="20"/>
      <c r="EDK37"/>
      <c r="EDL37" s="20"/>
      <c r="EDM37"/>
      <c r="EDN37" s="20"/>
      <c r="EDO37"/>
      <c r="EDP37" s="20"/>
      <c r="EDQ37"/>
      <c r="EDR37" s="20"/>
      <c r="EDS37"/>
      <c r="EDT37" s="20"/>
      <c r="EDU37"/>
      <c r="EDV37" s="20"/>
      <c r="EDW37"/>
      <c r="EDX37" s="20"/>
      <c r="EDY37"/>
      <c r="EDZ37" s="20"/>
      <c r="EEA37"/>
      <c r="EEB37" s="20"/>
      <c r="EEC37"/>
      <c r="EED37" s="20"/>
      <c r="EEE37"/>
      <c r="EEF37" s="20"/>
      <c r="EEG37"/>
      <c r="EEH37" s="20"/>
      <c r="EEI37"/>
      <c r="EEJ37" s="20"/>
      <c r="EEK37"/>
      <c r="EEL37" s="20"/>
      <c r="EEM37"/>
      <c r="EEN37" s="20"/>
      <c r="EEO37"/>
      <c r="EEP37" s="20"/>
      <c r="EEQ37"/>
      <c r="EER37" s="20"/>
      <c r="EES37"/>
      <c r="EET37" s="20"/>
      <c r="EEU37"/>
      <c r="EEV37" s="20"/>
      <c r="EEW37"/>
      <c r="EEX37" s="20"/>
      <c r="EEY37"/>
      <c r="EEZ37" s="20"/>
      <c r="EFA37"/>
      <c r="EFB37" s="20"/>
      <c r="EFC37"/>
      <c r="EFD37" s="20"/>
      <c r="EFE37"/>
      <c r="EFF37" s="20"/>
      <c r="EFG37"/>
      <c r="EFH37" s="20"/>
      <c r="EFI37"/>
      <c r="EFJ37" s="20"/>
      <c r="EFK37"/>
      <c r="EFL37" s="20"/>
      <c r="EFM37"/>
      <c r="EFN37" s="20"/>
      <c r="EFO37"/>
      <c r="EFP37" s="20"/>
      <c r="EFQ37"/>
      <c r="EFR37" s="20"/>
      <c r="EFS37"/>
      <c r="EFT37" s="20"/>
      <c r="EFU37"/>
      <c r="EFV37" s="20"/>
      <c r="EFW37"/>
      <c r="EFX37" s="20"/>
      <c r="EFY37"/>
      <c r="EFZ37" s="20"/>
      <c r="EGA37"/>
      <c r="EGB37" s="20"/>
      <c r="EGC37"/>
      <c r="EGD37" s="20"/>
      <c r="EGE37"/>
      <c r="EGF37" s="20"/>
      <c r="EGG37"/>
      <c r="EGH37" s="20"/>
      <c r="EGI37"/>
      <c r="EGJ37" s="20"/>
      <c r="EGK37"/>
      <c r="EGL37" s="20"/>
      <c r="EGM37"/>
      <c r="EGN37" s="20"/>
      <c r="EGO37"/>
      <c r="EGP37" s="20"/>
      <c r="EGQ37"/>
      <c r="EGR37" s="20"/>
      <c r="EGS37"/>
      <c r="EGT37" s="20"/>
      <c r="EGU37"/>
      <c r="EGV37" s="20"/>
      <c r="EGW37"/>
      <c r="EGX37" s="20"/>
      <c r="EGY37"/>
      <c r="EGZ37" s="20"/>
      <c r="EHA37"/>
      <c r="EHB37" s="20"/>
      <c r="EHC37"/>
      <c r="EHD37" s="20"/>
      <c r="EHE37"/>
      <c r="EHF37" s="20"/>
      <c r="EHG37"/>
      <c r="EHH37" s="20"/>
      <c r="EHI37"/>
      <c r="EHJ37" s="20"/>
      <c r="EHK37"/>
      <c r="EHL37" s="20"/>
      <c r="EHM37"/>
      <c r="EHN37" s="20"/>
      <c r="EHO37"/>
      <c r="EHP37" s="20"/>
      <c r="EHQ37"/>
      <c r="EHR37" s="20"/>
      <c r="EHS37"/>
      <c r="EHT37" s="20"/>
      <c r="EHU37"/>
      <c r="EHV37" s="20"/>
      <c r="EHW37"/>
      <c r="EHX37" s="20"/>
      <c r="EHY37"/>
      <c r="EHZ37" s="20"/>
      <c r="EIA37"/>
      <c r="EIB37" s="20"/>
      <c r="EIC37"/>
      <c r="EID37" s="20"/>
      <c r="EIE37"/>
      <c r="EIF37" s="20"/>
      <c r="EIG37"/>
      <c r="EIH37" s="20"/>
      <c r="EII37"/>
      <c r="EIJ37" s="20"/>
      <c r="EIK37"/>
      <c r="EIL37" s="20"/>
      <c r="EIM37"/>
      <c r="EIN37" s="20"/>
      <c r="EIO37"/>
      <c r="EIP37" s="20"/>
      <c r="EIQ37"/>
      <c r="EIR37" s="20"/>
      <c r="EIS37"/>
      <c r="EIT37" s="20"/>
      <c r="EIU37"/>
      <c r="EIV37" s="20"/>
      <c r="EIW37"/>
      <c r="EIX37" s="20"/>
      <c r="EIY37"/>
      <c r="EIZ37" s="20"/>
      <c r="EJA37"/>
      <c r="EJB37" s="20"/>
      <c r="EJC37"/>
      <c r="EJD37" s="20"/>
      <c r="EJE37"/>
      <c r="EJF37" s="20"/>
      <c r="EJG37"/>
      <c r="EJH37" s="20"/>
      <c r="EJI37"/>
      <c r="EJJ37" s="20"/>
      <c r="EJK37"/>
      <c r="EJL37" s="20"/>
      <c r="EJM37"/>
      <c r="EJN37" s="20"/>
      <c r="EJO37"/>
      <c r="EJP37" s="20"/>
      <c r="EJQ37"/>
      <c r="EJR37" s="20"/>
      <c r="EJS37"/>
      <c r="EJT37" s="20"/>
      <c r="EJU37"/>
      <c r="EJV37" s="20"/>
      <c r="EJW37"/>
      <c r="EJX37" s="20"/>
      <c r="EJY37"/>
      <c r="EJZ37" s="20"/>
      <c r="EKA37"/>
      <c r="EKB37" s="20"/>
      <c r="EKC37"/>
      <c r="EKD37" s="20"/>
      <c r="EKE37"/>
      <c r="EKF37" s="20"/>
      <c r="EKG37"/>
      <c r="EKH37" s="20"/>
      <c r="EKI37"/>
      <c r="EKJ37" s="20"/>
      <c r="EKK37"/>
      <c r="EKL37" s="20"/>
      <c r="EKM37"/>
      <c r="EKN37" s="20"/>
      <c r="EKO37"/>
      <c r="EKP37" s="20"/>
      <c r="EKQ37"/>
      <c r="EKR37" s="20"/>
      <c r="EKS37"/>
      <c r="EKT37" s="20"/>
      <c r="EKU37"/>
      <c r="EKV37" s="20"/>
      <c r="EKW37"/>
      <c r="EKX37" s="20"/>
      <c r="EKY37"/>
      <c r="EKZ37" s="20"/>
      <c r="ELA37"/>
      <c r="ELB37" s="20"/>
      <c r="ELC37"/>
      <c r="ELD37" s="20"/>
      <c r="ELE37"/>
      <c r="ELF37" s="20"/>
      <c r="ELG37"/>
      <c r="ELH37" s="20"/>
      <c r="ELI37"/>
      <c r="ELJ37" s="20"/>
      <c r="ELK37"/>
      <c r="ELL37" s="20"/>
      <c r="ELM37"/>
      <c r="ELN37" s="20"/>
      <c r="ELO37"/>
      <c r="ELP37" s="20"/>
      <c r="ELQ37"/>
      <c r="ELR37" s="20"/>
      <c r="ELS37"/>
      <c r="ELT37" s="20"/>
      <c r="ELU37"/>
      <c r="ELV37" s="20"/>
      <c r="ELW37"/>
      <c r="ELX37" s="20"/>
      <c r="ELY37"/>
      <c r="ELZ37" s="20"/>
      <c r="EMA37"/>
      <c r="EMB37" s="20"/>
      <c r="EMC37"/>
      <c r="EMD37" s="20"/>
      <c r="EME37"/>
      <c r="EMF37" s="20"/>
      <c r="EMG37"/>
      <c r="EMH37" s="20"/>
      <c r="EMI37"/>
      <c r="EMJ37" s="20"/>
      <c r="EMK37"/>
      <c r="EML37" s="20"/>
      <c r="EMM37"/>
      <c r="EMN37" s="20"/>
      <c r="EMO37"/>
      <c r="EMP37" s="20"/>
      <c r="EMQ37"/>
      <c r="EMR37" s="20"/>
      <c r="EMS37"/>
      <c r="EMT37" s="20"/>
      <c r="EMU37"/>
      <c r="EMV37" s="20"/>
      <c r="EMW37"/>
      <c r="EMX37" s="20"/>
      <c r="EMY37"/>
      <c r="EMZ37" s="20"/>
      <c r="ENA37"/>
      <c r="ENB37" s="20"/>
      <c r="ENC37"/>
      <c r="END37" s="20"/>
      <c r="ENE37"/>
      <c r="ENF37" s="20"/>
      <c r="ENG37"/>
      <c r="ENH37" s="20"/>
      <c r="ENI37"/>
      <c r="ENJ37" s="20"/>
      <c r="ENK37"/>
      <c r="ENL37" s="20"/>
      <c r="ENM37"/>
      <c r="ENN37" s="20"/>
      <c r="ENO37"/>
      <c r="ENP37" s="20"/>
      <c r="ENQ37"/>
      <c r="ENR37" s="20"/>
      <c r="ENS37"/>
      <c r="ENT37" s="20"/>
      <c r="ENU37"/>
      <c r="ENV37" s="20"/>
      <c r="ENW37"/>
      <c r="ENX37" s="20"/>
      <c r="ENY37"/>
      <c r="ENZ37" s="20"/>
      <c r="EOA37"/>
      <c r="EOB37" s="20"/>
      <c r="EOC37"/>
      <c r="EOD37" s="20"/>
      <c r="EOE37"/>
      <c r="EOF37" s="20"/>
      <c r="EOG37"/>
      <c r="EOH37" s="20"/>
      <c r="EOI37"/>
      <c r="EOJ37" s="20"/>
      <c r="EOK37"/>
      <c r="EOL37" s="20"/>
      <c r="EOM37"/>
      <c r="EON37" s="20"/>
      <c r="EOO37"/>
      <c r="EOP37" s="20"/>
      <c r="EOQ37"/>
      <c r="EOR37" s="20"/>
      <c r="EOS37"/>
      <c r="EOT37" s="20"/>
      <c r="EOU37"/>
      <c r="EOV37" s="20"/>
      <c r="EOW37"/>
      <c r="EOX37" s="20"/>
      <c r="EOY37"/>
      <c r="EOZ37" s="20"/>
      <c r="EPA37"/>
      <c r="EPB37" s="20"/>
      <c r="EPC37"/>
      <c r="EPD37" s="20"/>
      <c r="EPE37"/>
      <c r="EPF37" s="20"/>
      <c r="EPG37"/>
      <c r="EPH37" s="20"/>
      <c r="EPI37"/>
      <c r="EPJ37" s="20"/>
      <c r="EPK37"/>
      <c r="EPL37" s="20"/>
      <c r="EPM37"/>
      <c r="EPN37" s="20"/>
      <c r="EPO37"/>
      <c r="EPP37" s="20"/>
      <c r="EPQ37"/>
      <c r="EPR37" s="20"/>
      <c r="EPS37"/>
      <c r="EPT37" s="20"/>
      <c r="EPU37"/>
      <c r="EPV37" s="20"/>
      <c r="EPW37"/>
      <c r="EPX37" s="20"/>
      <c r="EPY37"/>
      <c r="EPZ37" s="20"/>
      <c r="EQA37"/>
      <c r="EQB37" s="20"/>
      <c r="EQC37"/>
      <c r="EQD37" s="20"/>
      <c r="EQE37"/>
      <c r="EQF37" s="20"/>
      <c r="EQG37"/>
      <c r="EQH37" s="20"/>
      <c r="EQI37"/>
      <c r="EQJ37" s="20"/>
      <c r="EQK37"/>
      <c r="EQL37" s="20"/>
      <c r="EQM37"/>
      <c r="EQN37" s="20"/>
      <c r="EQO37"/>
      <c r="EQP37" s="20"/>
      <c r="EQQ37"/>
      <c r="EQR37" s="20"/>
      <c r="EQS37"/>
      <c r="EQT37" s="20"/>
      <c r="EQU37"/>
      <c r="EQV37" s="20"/>
      <c r="EQW37"/>
      <c r="EQX37" s="20"/>
      <c r="EQY37"/>
      <c r="EQZ37" s="20"/>
      <c r="ERA37"/>
      <c r="ERB37" s="20"/>
      <c r="ERC37"/>
      <c r="ERD37" s="20"/>
      <c r="ERE37"/>
      <c r="ERF37" s="20"/>
      <c r="ERG37"/>
      <c r="ERH37" s="20"/>
      <c r="ERI37"/>
      <c r="ERJ37" s="20"/>
      <c r="ERK37"/>
      <c r="ERL37" s="20"/>
      <c r="ERM37"/>
      <c r="ERN37" s="20"/>
      <c r="ERO37"/>
      <c r="ERP37" s="20"/>
      <c r="ERQ37"/>
      <c r="ERR37" s="20"/>
      <c r="ERS37"/>
      <c r="ERT37" s="20"/>
      <c r="ERU37"/>
      <c r="ERV37" s="20"/>
      <c r="ERW37"/>
      <c r="ERX37" s="20"/>
      <c r="ERY37"/>
      <c r="ERZ37" s="20"/>
      <c r="ESA37"/>
      <c r="ESB37" s="20"/>
      <c r="ESC37"/>
      <c r="ESD37" s="20"/>
      <c r="ESE37"/>
      <c r="ESF37" s="20"/>
      <c r="ESG37"/>
      <c r="ESH37" s="20"/>
      <c r="ESI37"/>
      <c r="ESJ37" s="20"/>
      <c r="ESK37"/>
      <c r="ESL37" s="20"/>
      <c r="ESM37"/>
      <c r="ESN37" s="20"/>
      <c r="ESO37"/>
      <c r="ESP37" s="20"/>
      <c r="ESQ37"/>
      <c r="ESR37" s="20"/>
      <c r="ESS37"/>
      <c r="EST37" s="20"/>
      <c r="ESU37"/>
      <c r="ESV37" s="20"/>
      <c r="ESW37"/>
      <c r="ESX37" s="20"/>
      <c r="ESY37"/>
      <c r="ESZ37" s="20"/>
      <c r="ETA37"/>
      <c r="ETB37" s="20"/>
      <c r="ETC37"/>
      <c r="ETD37" s="20"/>
      <c r="ETE37"/>
      <c r="ETF37" s="20"/>
      <c r="ETG37"/>
      <c r="ETH37" s="20"/>
      <c r="ETI37"/>
      <c r="ETJ37" s="20"/>
      <c r="ETK37"/>
      <c r="ETL37" s="20"/>
      <c r="ETM37"/>
      <c r="ETN37" s="20"/>
      <c r="ETO37"/>
      <c r="ETP37" s="20"/>
      <c r="ETQ37"/>
      <c r="ETR37" s="20"/>
      <c r="ETS37"/>
      <c r="ETT37" s="20"/>
      <c r="ETU37"/>
      <c r="ETV37" s="20"/>
      <c r="ETW37"/>
      <c r="ETX37" s="20"/>
      <c r="ETY37"/>
      <c r="ETZ37" s="20"/>
      <c r="EUA37"/>
      <c r="EUB37" s="20"/>
      <c r="EUC37"/>
      <c r="EUD37" s="20"/>
      <c r="EUE37"/>
      <c r="EUF37" s="20"/>
      <c r="EUG37"/>
      <c r="EUH37" s="20"/>
      <c r="EUI37"/>
      <c r="EUJ37" s="20"/>
      <c r="EUK37"/>
      <c r="EUL37" s="20"/>
      <c r="EUM37"/>
      <c r="EUN37" s="20"/>
      <c r="EUO37"/>
      <c r="EUP37" s="20"/>
      <c r="EUQ37"/>
      <c r="EUR37" s="20"/>
      <c r="EUS37"/>
      <c r="EUT37" s="20"/>
      <c r="EUU37"/>
      <c r="EUV37" s="20"/>
      <c r="EUW37"/>
      <c r="EUX37" s="20"/>
      <c r="EUY37"/>
      <c r="EUZ37" s="20"/>
      <c r="EVA37"/>
      <c r="EVB37" s="20"/>
      <c r="EVC37"/>
      <c r="EVD37" s="20"/>
      <c r="EVE37"/>
      <c r="EVF37" s="20"/>
      <c r="EVG37"/>
      <c r="EVH37" s="20"/>
      <c r="EVI37"/>
      <c r="EVJ37" s="20"/>
      <c r="EVK37"/>
      <c r="EVL37" s="20"/>
      <c r="EVM37"/>
      <c r="EVN37" s="20"/>
      <c r="EVO37"/>
      <c r="EVP37" s="20"/>
      <c r="EVQ37"/>
      <c r="EVR37" s="20"/>
      <c r="EVS37"/>
      <c r="EVT37" s="20"/>
      <c r="EVU37"/>
      <c r="EVV37" s="20"/>
      <c r="EVW37"/>
      <c r="EVX37" s="20"/>
      <c r="EVY37"/>
      <c r="EVZ37" s="20"/>
      <c r="EWA37"/>
      <c r="EWB37" s="20"/>
      <c r="EWC37"/>
      <c r="EWD37" s="20"/>
      <c r="EWE37"/>
      <c r="EWF37" s="20"/>
      <c r="EWG37"/>
      <c r="EWH37" s="20"/>
      <c r="EWI37"/>
      <c r="EWJ37" s="20"/>
      <c r="EWK37"/>
      <c r="EWL37" s="20"/>
      <c r="EWM37"/>
      <c r="EWN37" s="20"/>
      <c r="EWO37"/>
      <c r="EWP37" s="20"/>
      <c r="EWQ37"/>
      <c r="EWR37" s="20"/>
      <c r="EWS37"/>
      <c r="EWT37" s="20"/>
      <c r="EWU37"/>
      <c r="EWV37" s="20"/>
      <c r="EWW37"/>
      <c r="EWX37" s="20"/>
      <c r="EWY37"/>
      <c r="EWZ37" s="20"/>
      <c r="EXA37"/>
      <c r="EXB37" s="20"/>
      <c r="EXC37"/>
      <c r="EXD37" s="20"/>
      <c r="EXE37"/>
      <c r="EXF37" s="20"/>
      <c r="EXG37"/>
      <c r="EXH37" s="20"/>
      <c r="EXI37"/>
      <c r="EXJ37" s="20"/>
      <c r="EXK37"/>
      <c r="EXL37" s="20"/>
      <c r="EXM37"/>
      <c r="EXN37" s="20"/>
      <c r="EXO37"/>
      <c r="EXP37" s="20"/>
      <c r="EXQ37"/>
      <c r="EXR37" s="20"/>
      <c r="EXS37"/>
      <c r="EXT37" s="20"/>
      <c r="EXU37"/>
      <c r="EXV37" s="20"/>
      <c r="EXW37"/>
      <c r="EXX37" s="20"/>
      <c r="EXY37"/>
      <c r="EXZ37" s="20"/>
      <c r="EYA37"/>
      <c r="EYB37" s="20"/>
      <c r="EYC37"/>
      <c r="EYD37" s="20"/>
      <c r="EYE37"/>
      <c r="EYF37" s="20"/>
      <c r="EYG37"/>
      <c r="EYH37" s="20"/>
      <c r="EYI37"/>
      <c r="EYJ37" s="20"/>
      <c r="EYK37"/>
      <c r="EYL37" s="20"/>
      <c r="EYM37"/>
      <c r="EYN37" s="20"/>
      <c r="EYO37"/>
      <c r="EYP37" s="20"/>
      <c r="EYQ37"/>
      <c r="EYR37" s="20"/>
      <c r="EYS37"/>
      <c r="EYT37" s="20"/>
      <c r="EYU37"/>
      <c r="EYV37" s="20"/>
      <c r="EYW37"/>
      <c r="EYX37" s="20"/>
      <c r="EYY37"/>
      <c r="EYZ37" s="20"/>
      <c r="EZA37"/>
      <c r="EZB37" s="20"/>
      <c r="EZC37"/>
      <c r="EZD37" s="20"/>
      <c r="EZE37"/>
      <c r="EZF37" s="20"/>
      <c r="EZG37"/>
      <c r="EZH37" s="20"/>
      <c r="EZI37"/>
      <c r="EZJ37" s="20"/>
      <c r="EZK37"/>
      <c r="EZL37" s="20"/>
      <c r="EZM37"/>
      <c r="EZN37" s="20"/>
      <c r="EZO37"/>
      <c r="EZP37" s="20"/>
      <c r="EZQ37"/>
      <c r="EZR37" s="20"/>
      <c r="EZS37"/>
      <c r="EZT37" s="20"/>
      <c r="EZU37"/>
      <c r="EZV37" s="20"/>
      <c r="EZW37"/>
      <c r="EZX37" s="20"/>
      <c r="EZY37"/>
      <c r="EZZ37" s="20"/>
      <c r="FAA37"/>
      <c r="FAB37" s="20"/>
      <c r="FAC37"/>
      <c r="FAD37" s="20"/>
      <c r="FAE37"/>
      <c r="FAF37" s="20"/>
      <c r="FAG37"/>
      <c r="FAH37" s="20"/>
      <c r="FAI37"/>
      <c r="FAJ37" s="20"/>
      <c r="FAK37"/>
      <c r="FAL37" s="20"/>
      <c r="FAM37"/>
      <c r="FAN37" s="20"/>
      <c r="FAO37"/>
      <c r="FAP37" s="20"/>
      <c r="FAQ37"/>
      <c r="FAR37" s="20"/>
      <c r="FAS37"/>
      <c r="FAT37" s="20"/>
      <c r="FAU37"/>
      <c r="FAV37" s="20"/>
      <c r="FAW37"/>
      <c r="FAX37" s="20"/>
      <c r="FAY37"/>
      <c r="FAZ37" s="20"/>
      <c r="FBA37"/>
      <c r="FBB37" s="20"/>
      <c r="FBC37"/>
      <c r="FBD37" s="20"/>
      <c r="FBE37"/>
      <c r="FBF37" s="20"/>
      <c r="FBG37"/>
      <c r="FBH37" s="20"/>
      <c r="FBI37"/>
      <c r="FBJ37" s="20"/>
      <c r="FBK37"/>
      <c r="FBL37" s="20"/>
      <c r="FBM37"/>
      <c r="FBN37" s="20"/>
      <c r="FBO37"/>
      <c r="FBP37" s="20"/>
      <c r="FBQ37"/>
      <c r="FBR37" s="20"/>
      <c r="FBS37"/>
      <c r="FBT37" s="20"/>
      <c r="FBU37"/>
      <c r="FBV37" s="20"/>
      <c r="FBW37"/>
      <c r="FBX37" s="20"/>
      <c r="FBY37"/>
      <c r="FBZ37" s="20"/>
      <c r="FCA37"/>
      <c r="FCB37" s="20"/>
      <c r="FCC37"/>
      <c r="FCD37" s="20"/>
      <c r="FCE37"/>
      <c r="FCF37" s="20"/>
      <c r="FCG37"/>
      <c r="FCH37" s="20"/>
      <c r="FCI37"/>
      <c r="FCJ37" s="20"/>
      <c r="FCK37"/>
      <c r="FCL37" s="20"/>
      <c r="FCM37"/>
      <c r="FCN37" s="20"/>
      <c r="FCO37"/>
      <c r="FCP37" s="20"/>
      <c r="FCQ37"/>
      <c r="FCR37" s="20"/>
      <c r="FCS37"/>
      <c r="FCT37" s="20"/>
      <c r="FCU37"/>
      <c r="FCV37" s="20"/>
      <c r="FCW37"/>
      <c r="FCX37" s="20"/>
      <c r="FCY37"/>
      <c r="FCZ37" s="20"/>
      <c r="FDA37"/>
      <c r="FDB37" s="20"/>
      <c r="FDC37"/>
      <c r="FDD37" s="20"/>
      <c r="FDE37"/>
      <c r="FDF37" s="20"/>
      <c r="FDG37"/>
      <c r="FDH37" s="20"/>
      <c r="FDI37"/>
      <c r="FDJ37" s="20"/>
      <c r="FDK37"/>
      <c r="FDL37" s="20"/>
      <c r="FDM37"/>
      <c r="FDN37" s="20"/>
      <c r="FDO37"/>
      <c r="FDP37" s="20"/>
      <c r="FDQ37"/>
      <c r="FDR37" s="20"/>
      <c r="FDS37"/>
      <c r="FDT37" s="20"/>
      <c r="FDU37"/>
      <c r="FDV37" s="20"/>
      <c r="FDW37"/>
      <c r="FDX37" s="20"/>
      <c r="FDY37"/>
      <c r="FDZ37" s="20"/>
      <c r="FEA37"/>
      <c r="FEB37" s="20"/>
      <c r="FEC37"/>
      <c r="FED37" s="20"/>
      <c r="FEE37"/>
      <c r="FEF37" s="20"/>
      <c r="FEG37"/>
      <c r="FEH37" s="20"/>
      <c r="FEI37"/>
      <c r="FEJ37" s="20"/>
      <c r="FEK37"/>
      <c r="FEL37" s="20"/>
      <c r="FEM37"/>
      <c r="FEN37" s="20"/>
      <c r="FEO37"/>
      <c r="FEP37" s="20"/>
      <c r="FEQ37"/>
      <c r="FER37" s="20"/>
      <c r="FES37"/>
      <c r="FET37" s="20"/>
      <c r="FEU37"/>
      <c r="FEV37" s="20"/>
      <c r="FEW37"/>
      <c r="FEX37" s="20"/>
      <c r="FEY37"/>
      <c r="FEZ37" s="20"/>
      <c r="FFA37"/>
      <c r="FFB37" s="20"/>
      <c r="FFC37"/>
      <c r="FFD37" s="20"/>
      <c r="FFE37"/>
      <c r="FFF37" s="20"/>
      <c r="FFG37"/>
      <c r="FFH37" s="20"/>
      <c r="FFI37"/>
      <c r="FFJ37" s="20"/>
      <c r="FFK37"/>
      <c r="FFL37" s="20"/>
      <c r="FFM37"/>
      <c r="FFN37" s="20"/>
      <c r="FFO37"/>
      <c r="FFP37" s="20"/>
      <c r="FFQ37"/>
      <c r="FFR37" s="20"/>
      <c r="FFS37"/>
      <c r="FFT37" s="20"/>
      <c r="FFU37"/>
      <c r="FFV37" s="20"/>
      <c r="FFW37"/>
      <c r="FFX37" s="20"/>
      <c r="FFY37"/>
      <c r="FFZ37" s="20"/>
      <c r="FGA37"/>
      <c r="FGB37" s="20"/>
      <c r="FGC37"/>
      <c r="FGD37" s="20"/>
      <c r="FGE37"/>
      <c r="FGF37" s="20"/>
      <c r="FGG37"/>
      <c r="FGH37" s="20"/>
      <c r="FGI37"/>
      <c r="FGJ37" s="20"/>
      <c r="FGK37"/>
      <c r="FGL37" s="20"/>
      <c r="FGM37"/>
      <c r="FGN37" s="20"/>
      <c r="FGO37"/>
      <c r="FGP37" s="20"/>
      <c r="FGQ37"/>
      <c r="FGR37" s="20"/>
      <c r="FGS37"/>
      <c r="FGT37" s="20"/>
      <c r="FGU37"/>
      <c r="FGV37" s="20"/>
      <c r="FGW37"/>
      <c r="FGX37" s="20"/>
      <c r="FGY37"/>
      <c r="FGZ37" s="20"/>
      <c r="FHA37"/>
      <c r="FHB37" s="20"/>
      <c r="FHC37"/>
      <c r="FHD37" s="20"/>
      <c r="FHE37"/>
      <c r="FHF37" s="20"/>
      <c r="FHG37"/>
      <c r="FHH37" s="20"/>
      <c r="FHI37"/>
      <c r="FHJ37" s="20"/>
      <c r="FHK37"/>
      <c r="FHL37" s="20"/>
      <c r="FHM37"/>
      <c r="FHN37" s="20"/>
      <c r="FHO37"/>
      <c r="FHP37" s="20"/>
      <c r="FHQ37"/>
      <c r="FHR37" s="20"/>
      <c r="FHS37"/>
      <c r="FHT37" s="20"/>
      <c r="FHU37"/>
      <c r="FHV37" s="20"/>
      <c r="FHW37"/>
      <c r="FHX37" s="20"/>
      <c r="FHY37"/>
      <c r="FHZ37" s="20"/>
      <c r="FIA37"/>
      <c r="FIB37" s="20"/>
      <c r="FIC37"/>
      <c r="FID37" s="20"/>
      <c r="FIE37"/>
      <c r="FIF37" s="20"/>
      <c r="FIG37"/>
      <c r="FIH37" s="20"/>
      <c r="FII37"/>
      <c r="FIJ37" s="20"/>
      <c r="FIK37"/>
      <c r="FIL37" s="20"/>
      <c r="FIM37"/>
      <c r="FIN37" s="20"/>
      <c r="FIO37"/>
      <c r="FIP37" s="20"/>
      <c r="FIQ37"/>
      <c r="FIR37" s="20"/>
      <c r="FIS37"/>
      <c r="FIT37" s="20"/>
      <c r="FIU37"/>
      <c r="FIV37" s="20"/>
      <c r="FIW37"/>
      <c r="FIX37" s="20"/>
      <c r="FIY37"/>
      <c r="FIZ37" s="20"/>
      <c r="FJA37"/>
      <c r="FJB37" s="20"/>
      <c r="FJC37"/>
      <c r="FJD37" s="20"/>
      <c r="FJE37"/>
      <c r="FJF37" s="20"/>
      <c r="FJG37"/>
      <c r="FJH37" s="20"/>
      <c r="FJI37"/>
      <c r="FJJ37" s="20"/>
      <c r="FJK37"/>
      <c r="FJL37" s="20"/>
      <c r="FJM37"/>
      <c r="FJN37" s="20"/>
      <c r="FJO37"/>
      <c r="FJP37" s="20"/>
      <c r="FJQ37"/>
      <c r="FJR37" s="20"/>
      <c r="FJS37"/>
      <c r="FJT37" s="20"/>
      <c r="FJU37"/>
      <c r="FJV37" s="20"/>
      <c r="FJW37"/>
      <c r="FJX37" s="20"/>
      <c r="FJY37"/>
      <c r="FJZ37" s="20"/>
      <c r="FKA37"/>
      <c r="FKB37" s="20"/>
      <c r="FKC37"/>
      <c r="FKD37" s="20"/>
      <c r="FKE37"/>
      <c r="FKF37" s="20"/>
      <c r="FKG37"/>
      <c r="FKH37" s="20"/>
      <c r="FKI37"/>
      <c r="FKJ37" s="20"/>
      <c r="FKK37"/>
      <c r="FKL37" s="20"/>
      <c r="FKM37"/>
      <c r="FKN37" s="20"/>
      <c r="FKO37"/>
      <c r="FKP37" s="20"/>
      <c r="FKQ37"/>
      <c r="FKR37" s="20"/>
      <c r="FKS37"/>
      <c r="FKT37" s="20"/>
      <c r="FKU37"/>
      <c r="FKV37" s="20"/>
      <c r="FKW37"/>
      <c r="FKX37" s="20"/>
      <c r="FKY37"/>
      <c r="FKZ37" s="20"/>
      <c r="FLA37"/>
      <c r="FLB37" s="20"/>
      <c r="FLC37"/>
      <c r="FLD37" s="20"/>
      <c r="FLE37"/>
      <c r="FLF37" s="20"/>
      <c r="FLG37"/>
      <c r="FLH37" s="20"/>
      <c r="FLI37"/>
      <c r="FLJ37" s="20"/>
      <c r="FLK37"/>
      <c r="FLL37" s="20"/>
      <c r="FLM37"/>
      <c r="FLN37" s="20"/>
      <c r="FLO37"/>
      <c r="FLP37" s="20"/>
      <c r="FLQ37"/>
      <c r="FLR37" s="20"/>
      <c r="FLS37"/>
      <c r="FLT37" s="20"/>
      <c r="FLU37"/>
      <c r="FLV37" s="20"/>
      <c r="FLW37"/>
      <c r="FLX37" s="20"/>
      <c r="FLY37"/>
      <c r="FLZ37" s="20"/>
      <c r="FMA37"/>
      <c r="FMB37" s="20"/>
      <c r="FMC37"/>
      <c r="FMD37" s="20"/>
      <c r="FME37"/>
      <c r="FMF37" s="20"/>
      <c r="FMG37"/>
      <c r="FMH37" s="20"/>
      <c r="FMI37"/>
      <c r="FMJ37" s="20"/>
      <c r="FMK37"/>
      <c r="FML37" s="20"/>
      <c r="FMM37"/>
      <c r="FMN37" s="20"/>
      <c r="FMO37"/>
      <c r="FMP37" s="20"/>
      <c r="FMQ37"/>
      <c r="FMR37" s="20"/>
      <c r="FMS37"/>
      <c r="FMT37" s="20"/>
      <c r="FMU37"/>
      <c r="FMV37" s="20"/>
      <c r="FMW37"/>
      <c r="FMX37" s="20"/>
      <c r="FMY37"/>
      <c r="FMZ37" s="20"/>
      <c r="FNA37"/>
      <c r="FNB37" s="20"/>
      <c r="FNC37"/>
      <c r="FND37" s="20"/>
      <c r="FNE37"/>
      <c r="FNF37" s="20"/>
      <c r="FNG37"/>
      <c r="FNH37" s="20"/>
      <c r="FNI37"/>
      <c r="FNJ37" s="20"/>
      <c r="FNK37"/>
      <c r="FNL37" s="20"/>
      <c r="FNM37"/>
      <c r="FNN37" s="20"/>
      <c r="FNO37"/>
      <c r="FNP37" s="20"/>
      <c r="FNQ37"/>
      <c r="FNR37" s="20"/>
      <c r="FNS37"/>
      <c r="FNT37" s="20"/>
      <c r="FNU37"/>
      <c r="FNV37" s="20"/>
      <c r="FNW37"/>
      <c r="FNX37" s="20"/>
      <c r="FNY37"/>
      <c r="FNZ37" s="20"/>
      <c r="FOA37"/>
      <c r="FOB37" s="20"/>
      <c r="FOC37"/>
      <c r="FOD37" s="20"/>
      <c r="FOE37"/>
      <c r="FOF37" s="20"/>
      <c r="FOG37"/>
      <c r="FOH37" s="20"/>
      <c r="FOI37"/>
      <c r="FOJ37" s="20"/>
      <c r="FOK37"/>
      <c r="FOL37" s="20"/>
      <c r="FOM37"/>
      <c r="FON37" s="20"/>
      <c r="FOO37"/>
      <c r="FOP37" s="20"/>
      <c r="FOQ37"/>
      <c r="FOR37" s="20"/>
      <c r="FOS37"/>
      <c r="FOT37" s="20"/>
      <c r="FOU37"/>
      <c r="FOV37" s="20"/>
      <c r="FOW37"/>
      <c r="FOX37" s="20"/>
      <c r="FOY37"/>
      <c r="FOZ37" s="20"/>
      <c r="FPA37"/>
      <c r="FPB37" s="20"/>
      <c r="FPC37"/>
      <c r="FPD37" s="20"/>
      <c r="FPE37"/>
      <c r="FPF37" s="20"/>
      <c r="FPG37"/>
      <c r="FPH37" s="20"/>
      <c r="FPI37"/>
      <c r="FPJ37" s="20"/>
      <c r="FPK37"/>
      <c r="FPL37" s="20"/>
      <c r="FPM37"/>
      <c r="FPN37" s="20"/>
      <c r="FPO37"/>
      <c r="FPP37" s="20"/>
      <c r="FPQ37"/>
      <c r="FPR37" s="20"/>
      <c r="FPS37"/>
      <c r="FPT37" s="20"/>
      <c r="FPU37"/>
      <c r="FPV37" s="20"/>
      <c r="FPW37"/>
      <c r="FPX37" s="20"/>
      <c r="FPY37"/>
      <c r="FPZ37" s="20"/>
      <c r="FQA37"/>
      <c r="FQB37" s="20"/>
      <c r="FQC37"/>
      <c r="FQD37" s="20"/>
      <c r="FQE37"/>
      <c r="FQF37" s="20"/>
      <c r="FQG37"/>
      <c r="FQH37" s="20"/>
      <c r="FQI37"/>
      <c r="FQJ37" s="20"/>
      <c r="FQK37"/>
      <c r="FQL37" s="20"/>
      <c r="FQM37"/>
      <c r="FQN37" s="20"/>
      <c r="FQO37"/>
      <c r="FQP37" s="20"/>
      <c r="FQQ37"/>
      <c r="FQR37" s="20"/>
      <c r="FQS37"/>
      <c r="FQT37" s="20"/>
      <c r="FQU37"/>
      <c r="FQV37" s="20"/>
      <c r="FQW37"/>
      <c r="FQX37" s="20"/>
      <c r="FQY37"/>
      <c r="FQZ37" s="20"/>
      <c r="FRA37"/>
      <c r="FRB37" s="20"/>
      <c r="FRC37"/>
      <c r="FRD37" s="20"/>
      <c r="FRE37"/>
      <c r="FRF37" s="20"/>
      <c r="FRG37"/>
      <c r="FRH37" s="20"/>
      <c r="FRI37"/>
      <c r="FRJ37" s="20"/>
      <c r="FRK37"/>
      <c r="FRL37" s="20"/>
      <c r="FRM37"/>
      <c r="FRN37" s="20"/>
      <c r="FRO37"/>
      <c r="FRP37" s="20"/>
      <c r="FRQ37"/>
      <c r="FRR37" s="20"/>
      <c r="FRS37"/>
      <c r="FRT37" s="20"/>
      <c r="FRU37"/>
      <c r="FRV37" s="20"/>
      <c r="FRW37"/>
      <c r="FRX37" s="20"/>
      <c r="FRY37"/>
      <c r="FRZ37" s="20"/>
      <c r="FSA37"/>
      <c r="FSB37" s="20"/>
      <c r="FSC37"/>
      <c r="FSD37" s="20"/>
      <c r="FSE37"/>
      <c r="FSF37" s="20"/>
      <c r="FSG37"/>
      <c r="FSH37" s="20"/>
      <c r="FSI37"/>
      <c r="FSJ37" s="20"/>
      <c r="FSK37"/>
      <c r="FSL37" s="20"/>
      <c r="FSM37"/>
      <c r="FSN37" s="20"/>
      <c r="FSO37"/>
      <c r="FSP37" s="20"/>
      <c r="FSQ37"/>
      <c r="FSR37" s="20"/>
      <c r="FSS37"/>
      <c r="FST37" s="20"/>
      <c r="FSU37"/>
      <c r="FSV37" s="20"/>
      <c r="FSW37"/>
      <c r="FSX37" s="20"/>
      <c r="FSY37"/>
      <c r="FSZ37" s="20"/>
      <c r="FTA37"/>
      <c r="FTB37" s="20"/>
      <c r="FTC37"/>
      <c r="FTD37" s="20"/>
      <c r="FTE37"/>
      <c r="FTF37" s="20"/>
      <c r="FTG37"/>
      <c r="FTH37" s="20"/>
      <c r="FTI37"/>
      <c r="FTJ37" s="20"/>
      <c r="FTK37"/>
      <c r="FTL37" s="20"/>
      <c r="FTM37"/>
      <c r="FTN37" s="20"/>
      <c r="FTO37"/>
      <c r="FTP37" s="20"/>
      <c r="FTQ37"/>
      <c r="FTR37" s="20"/>
      <c r="FTS37"/>
      <c r="FTT37" s="20"/>
      <c r="FTU37"/>
      <c r="FTV37" s="20"/>
      <c r="FTW37"/>
      <c r="FTX37" s="20"/>
      <c r="FTY37"/>
      <c r="FTZ37" s="20"/>
      <c r="FUA37"/>
      <c r="FUB37" s="20"/>
      <c r="FUC37"/>
      <c r="FUD37" s="20"/>
      <c r="FUE37"/>
      <c r="FUF37" s="20"/>
      <c r="FUG37"/>
      <c r="FUH37" s="20"/>
      <c r="FUI37"/>
      <c r="FUJ37" s="20"/>
      <c r="FUK37"/>
      <c r="FUL37" s="20"/>
      <c r="FUM37"/>
      <c r="FUN37" s="20"/>
      <c r="FUO37"/>
      <c r="FUP37" s="20"/>
      <c r="FUQ37"/>
      <c r="FUR37" s="20"/>
      <c r="FUS37"/>
      <c r="FUT37" s="20"/>
      <c r="FUU37"/>
      <c r="FUV37" s="20"/>
      <c r="FUW37"/>
      <c r="FUX37" s="20"/>
      <c r="FUY37"/>
      <c r="FUZ37" s="20"/>
      <c r="FVA37"/>
      <c r="FVB37" s="20"/>
      <c r="FVC37"/>
      <c r="FVD37" s="20"/>
      <c r="FVE37"/>
      <c r="FVF37" s="20"/>
      <c r="FVG37"/>
      <c r="FVH37" s="20"/>
      <c r="FVI37"/>
      <c r="FVJ37" s="20"/>
      <c r="FVK37"/>
      <c r="FVL37" s="20"/>
      <c r="FVM37"/>
      <c r="FVN37" s="20"/>
      <c r="FVO37"/>
      <c r="FVP37" s="20"/>
      <c r="FVQ37"/>
      <c r="FVR37" s="20"/>
      <c r="FVS37"/>
      <c r="FVT37" s="20"/>
      <c r="FVU37"/>
      <c r="FVV37" s="20"/>
      <c r="FVW37"/>
      <c r="FVX37" s="20"/>
      <c r="FVY37"/>
      <c r="FVZ37" s="20"/>
      <c r="FWA37"/>
      <c r="FWB37" s="20"/>
      <c r="FWC37"/>
      <c r="FWD37" s="20"/>
      <c r="FWE37"/>
      <c r="FWF37" s="20"/>
      <c r="FWG37"/>
      <c r="FWH37" s="20"/>
      <c r="FWI37"/>
      <c r="FWJ37" s="20"/>
      <c r="FWK37"/>
      <c r="FWL37" s="20"/>
      <c r="FWM37"/>
      <c r="FWN37" s="20"/>
      <c r="FWO37"/>
      <c r="FWP37" s="20"/>
      <c r="FWQ37"/>
      <c r="FWR37" s="20"/>
      <c r="FWS37"/>
      <c r="FWT37" s="20"/>
      <c r="FWU37"/>
      <c r="FWV37" s="20"/>
      <c r="FWW37"/>
      <c r="FWX37" s="20"/>
      <c r="FWY37"/>
      <c r="FWZ37" s="20"/>
      <c r="FXA37"/>
      <c r="FXB37" s="20"/>
      <c r="FXC37"/>
      <c r="FXD37" s="20"/>
      <c r="FXE37"/>
      <c r="FXF37" s="20"/>
      <c r="FXG37"/>
      <c r="FXH37" s="20"/>
      <c r="FXI37"/>
      <c r="FXJ37" s="20"/>
      <c r="FXK37"/>
      <c r="FXL37" s="20"/>
      <c r="FXM37"/>
      <c r="FXN37" s="20"/>
      <c r="FXO37"/>
      <c r="FXP37" s="20"/>
      <c r="FXQ37"/>
      <c r="FXR37" s="20"/>
      <c r="FXS37"/>
      <c r="FXT37" s="20"/>
      <c r="FXU37"/>
      <c r="FXV37" s="20"/>
      <c r="FXW37"/>
      <c r="FXX37" s="20"/>
      <c r="FXY37"/>
      <c r="FXZ37" s="20"/>
      <c r="FYA37"/>
      <c r="FYB37" s="20"/>
      <c r="FYC37"/>
      <c r="FYD37" s="20"/>
      <c r="FYE37"/>
      <c r="FYF37" s="20"/>
      <c r="FYG37"/>
      <c r="FYH37" s="20"/>
      <c r="FYI37"/>
      <c r="FYJ37" s="20"/>
      <c r="FYK37"/>
      <c r="FYL37" s="20"/>
      <c r="FYM37"/>
      <c r="FYN37" s="20"/>
      <c r="FYO37"/>
      <c r="FYP37" s="20"/>
      <c r="FYQ37"/>
      <c r="FYR37" s="20"/>
      <c r="FYS37"/>
      <c r="FYT37" s="20"/>
      <c r="FYU37"/>
      <c r="FYV37" s="20"/>
      <c r="FYW37"/>
      <c r="FYX37" s="20"/>
      <c r="FYY37"/>
      <c r="FYZ37" s="20"/>
      <c r="FZA37"/>
      <c r="FZB37" s="20"/>
      <c r="FZC37"/>
      <c r="FZD37" s="20"/>
      <c r="FZE37"/>
      <c r="FZF37" s="20"/>
      <c r="FZG37"/>
      <c r="FZH37" s="20"/>
      <c r="FZI37"/>
      <c r="FZJ37" s="20"/>
      <c r="FZK37"/>
      <c r="FZL37" s="20"/>
      <c r="FZM37"/>
      <c r="FZN37" s="20"/>
      <c r="FZO37"/>
      <c r="FZP37" s="20"/>
      <c r="FZQ37"/>
      <c r="FZR37" s="20"/>
      <c r="FZS37"/>
      <c r="FZT37" s="20"/>
      <c r="FZU37"/>
      <c r="FZV37" s="20"/>
      <c r="FZW37"/>
      <c r="FZX37" s="20"/>
      <c r="FZY37"/>
      <c r="FZZ37" s="20"/>
      <c r="GAA37"/>
      <c r="GAB37" s="20"/>
      <c r="GAC37"/>
      <c r="GAD37" s="20"/>
      <c r="GAE37"/>
      <c r="GAF37" s="20"/>
      <c r="GAG37"/>
      <c r="GAH37" s="20"/>
      <c r="GAI37"/>
      <c r="GAJ37" s="20"/>
      <c r="GAK37"/>
      <c r="GAL37" s="20"/>
      <c r="GAM37"/>
      <c r="GAN37" s="20"/>
      <c r="GAO37"/>
      <c r="GAP37" s="20"/>
      <c r="GAQ37"/>
      <c r="GAR37" s="20"/>
      <c r="GAS37"/>
      <c r="GAT37" s="20"/>
      <c r="GAU37"/>
      <c r="GAV37" s="20"/>
      <c r="GAW37"/>
      <c r="GAX37" s="20"/>
      <c r="GAY37"/>
      <c r="GAZ37" s="20"/>
      <c r="GBA37"/>
      <c r="GBB37" s="20"/>
      <c r="GBC37"/>
      <c r="GBD37" s="20"/>
      <c r="GBE37"/>
      <c r="GBF37" s="20"/>
      <c r="GBG37"/>
      <c r="GBH37" s="20"/>
      <c r="GBI37"/>
      <c r="GBJ37" s="20"/>
      <c r="GBK37"/>
      <c r="GBL37" s="20"/>
      <c r="GBM37"/>
      <c r="GBN37" s="20"/>
      <c r="GBO37"/>
      <c r="GBP37" s="20"/>
      <c r="GBQ37"/>
      <c r="GBR37" s="20"/>
      <c r="GBS37"/>
      <c r="GBT37" s="20"/>
      <c r="GBU37"/>
      <c r="GBV37" s="20"/>
      <c r="GBW37"/>
      <c r="GBX37" s="20"/>
      <c r="GBY37"/>
      <c r="GBZ37" s="20"/>
      <c r="GCA37"/>
      <c r="GCB37" s="20"/>
      <c r="GCC37"/>
      <c r="GCD37" s="20"/>
      <c r="GCE37"/>
      <c r="GCF37" s="20"/>
      <c r="GCG37"/>
      <c r="GCH37" s="20"/>
      <c r="GCI37"/>
      <c r="GCJ37" s="20"/>
      <c r="GCK37"/>
      <c r="GCL37" s="20"/>
      <c r="GCM37"/>
      <c r="GCN37" s="20"/>
      <c r="GCO37"/>
      <c r="GCP37" s="20"/>
      <c r="GCQ37"/>
      <c r="GCR37" s="20"/>
      <c r="GCS37"/>
      <c r="GCT37" s="20"/>
      <c r="GCU37"/>
      <c r="GCV37" s="20"/>
      <c r="GCW37"/>
      <c r="GCX37" s="20"/>
      <c r="GCY37"/>
      <c r="GCZ37" s="20"/>
      <c r="GDA37"/>
      <c r="GDB37" s="20"/>
      <c r="GDC37"/>
      <c r="GDD37" s="20"/>
      <c r="GDE37"/>
      <c r="GDF37" s="20"/>
      <c r="GDG37"/>
      <c r="GDH37" s="20"/>
      <c r="GDI37"/>
      <c r="GDJ37" s="20"/>
      <c r="GDK37"/>
      <c r="GDL37" s="20"/>
      <c r="GDM37"/>
      <c r="GDN37" s="20"/>
      <c r="GDO37"/>
      <c r="GDP37" s="20"/>
      <c r="GDQ37"/>
      <c r="GDR37" s="20"/>
      <c r="GDS37"/>
      <c r="GDT37" s="20"/>
      <c r="GDU37"/>
      <c r="GDV37" s="20"/>
      <c r="GDW37"/>
      <c r="GDX37" s="20"/>
      <c r="GDY37"/>
      <c r="GDZ37" s="20"/>
      <c r="GEA37"/>
      <c r="GEB37" s="20"/>
      <c r="GEC37"/>
      <c r="GED37" s="20"/>
      <c r="GEE37"/>
      <c r="GEF37" s="20"/>
      <c r="GEG37"/>
      <c r="GEH37" s="20"/>
      <c r="GEI37"/>
      <c r="GEJ37" s="20"/>
      <c r="GEK37"/>
      <c r="GEL37" s="20"/>
      <c r="GEM37"/>
      <c r="GEN37" s="20"/>
      <c r="GEO37"/>
      <c r="GEP37" s="20"/>
      <c r="GEQ37"/>
      <c r="GER37" s="20"/>
      <c r="GES37"/>
      <c r="GET37" s="20"/>
      <c r="GEU37"/>
      <c r="GEV37" s="20"/>
      <c r="GEW37"/>
      <c r="GEX37" s="20"/>
      <c r="GEY37"/>
      <c r="GEZ37" s="20"/>
      <c r="GFA37"/>
      <c r="GFB37" s="20"/>
      <c r="GFC37"/>
      <c r="GFD37" s="20"/>
      <c r="GFE37"/>
      <c r="GFF37" s="20"/>
      <c r="GFG37"/>
      <c r="GFH37" s="20"/>
      <c r="GFI37"/>
      <c r="GFJ37" s="20"/>
      <c r="GFK37"/>
      <c r="GFL37" s="20"/>
      <c r="GFM37"/>
      <c r="GFN37" s="20"/>
      <c r="GFO37"/>
      <c r="GFP37" s="20"/>
      <c r="GFQ37"/>
      <c r="GFR37" s="20"/>
      <c r="GFS37"/>
      <c r="GFT37" s="20"/>
      <c r="GFU37"/>
      <c r="GFV37" s="20"/>
      <c r="GFW37"/>
      <c r="GFX37" s="20"/>
      <c r="GFY37"/>
      <c r="GFZ37" s="20"/>
      <c r="GGA37"/>
      <c r="GGB37" s="20"/>
      <c r="GGC37"/>
      <c r="GGD37" s="20"/>
      <c r="GGE37"/>
      <c r="GGF37" s="20"/>
      <c r="GGG37"/>
      <c r="GGH37" s="20"/>
      <c r="GGI37"/>
      <c r="GGJ37" s="20"/>
      <c r="GGK37"/>
      <c r="GGL37" s="20"/>
      <c r="GGM37"/>
      <c r="GGN37" s="20"/>
      <c r="GGO37"/>
      <c r="GGP37" s="20"/>
      <c r="GGQ37"/>
      <c r="GGR37" s="20"/>
      <c r="GGS37"/>
      <c r="GGT37" s="20"/>
      <c r="GGU37"/>
      <c r="GGV37" s="20"/>
      <c r="GGW37"/>
      <c r="GGX37" s="20"/>
      <c r="GGY37"/>
      <c r="GGZ37" s="20"/>
      <c r="GHA37"/>
      <c r="GHB37" s="20"/>
      <c r="GHC37"/>
      <c r="GHD37" s="20"/>
      <c r="GHE37"/>
      <c r="GHF37" s="20"/>
      <c r="GHG37"/>
      <c r="GHH37" s="20"/>
      <c r="GHI37"/>
      <c r="GHJ37" s="20"/>
      <c r="GHK37"/>
      <c r="GHL37" s="20"/>
      <c r="GHM37"/>
      <c r="GHN37" s="20"/>
      <c r="GHO37"/>
      <c r="GHP37" s="20"/>
      <c r="GHQ37"/>
      <c r="GHR37" s="20"/>
      <c r="GHS37"/>
      <c r="GHT37" s="20"/>
      <c r="GHU37"/>
      <c r="GHV37" s="20"/>
      <c r="GHW37"/>
      <c r="GHX37" s="20"/>
      <c r="GHY37"/>
      <c r="GHZ37" s="20"/>
      <c r="GIA37"/>
      <c r="GIB37" s="20"/>
      <c r="GIC37"/>
      <c r="GID37" s="20"/>
      <c r="GIE37"/>
      <c r="GIF37" s="20"/>
      <c r="GIG37"/>
      <c r="GIH37" s="20"/>
      <c r="GII37"/>
      <c r="GIJ37" s="20"/>
      <c r="GIK37"/>
      <c r="GIL37" s="20"/>
      <c r="GIM37"/>
      <c r="GIN37" s="20"/>
      <c r="GIO37"/>
      <c r="GIP37" s="20"/>
      <c r="GIQ37"/>
      <c r="GIR37" s="20"/>
      <c r="GIS37"/>
      <c r="GIT37" s="20"/>
      <c r="GIU37"/>
      <c r="GIV37" s="20"/>
      <c r="GIW37"/>
      <c r="GIX37" s="20"/>
      <c r="GIY37"/>
      <c r="GIZ37" s="20"/>
      <c r="GJA37"/>
      <c r="GJB37" s="20"/>
      <c r="GJC37"/>
      <c r="GJD37" s="20"/>
      <c r="GJE37"/>
      <c r="GJF37" s="20"/>
      <c r="GJG37"/>
      <c r="GJH37" s="20"/>
      <c r="GJI37"/>
      <c r="GJJ37" s="20"/>
      <c r="GJK37"/>
      <c r="GJL37" s="20"/>
      <c r="GJM37"/>
      <c r="GJN37" s="20"/>
      <c r="GJO37"/>
      <c r="GJP37" s="20"/>
      <c r="GJQ37"/>
      <c r="GJR37" s="20"/>
      <c r="GJS37"/>
      <c r="GJT37" s="20"/>
      <c r="GJU37"/>
      <c r="GJV37" s="20"/>
      <c r="GJW37"/>
      <c r="GJX37" s="20"/>
      <c r="GJY37"/>
      <c r="GJZ37" s="20"/>
      <c r="GKA37"/>
      <c r="GKB37" s="20"/>
      <c r="GKC37"/>
      <c r="GKD37" s="20"/>
      <c r="GKE37"/>
      <c r="GKF37" s="20"/>
      <c r="GKG37"/>
      <c r="GKH37" s="20"/>
      <c r="GKI37"/>
      <c r="GKJ37" s="20"/>
      <c r="GKK37"/>
      <c r="GKL37" s="20"/>
      <c r="GKM37"/>
      <c r="GKN37" s="20"/>
      <c r="GKO37"/>
      <c r="GKP37" s="20"/>
      <c r="GKQ37"/>
      <c r="GKR37" s="20"/>
      <c r="GKS37"/>
      <c r="GKT37" s="20"/>
      <c r="GKU37"/>
      <c r="GKV37" s="20"/>
      <c r="GKW37"/>
      <c r="GKX37" s="20"/>
      <c r="GKY37"/>
      <c r="GKZ37" s="20"/>
      <c r="GLA37"/>
      <c r="GLB37" s="20"/>
      <c r="GLC37"/>
      <c r="GLD37" s="20"/>
      <c r="GLE37"/>
      <c r="GLF37" s="20"/>
      <c r="GLG37"/>
      <c r="GLH37" s="20"/>
      <c r="GLI37"/>
      <c r="GLJ37" s="20"/>
      <c r="GLK37"/>
      <c r="GLL37" s="20"/>
      <c r="GLM37"/>
      <c r="GLN37" s="20"/>
      <c r="GLO37"/>
      <c r="GLP37" s="20"/>
      <c r="GLQ37"/>
      <c r="GLR37" s="20"/>
      <c r="GLS37"/>
      <c r="GLT37" s="20"/>
      <c r="GLU37"/>
      <c r="GLV37" s="20"/>
      <c r="GLW37"/>
      <c r="GLX37" s="20"/>
      <c r="GLY37"/>
      <c r="GLZ37" s="20"/>
      <c r="GMA37"/>
      <c r="GMB37" s="20"/>
      <c r="GMC37"/>
      <c r="GMD37" s="20"/>
      <c r="GME37"/>
      <c r="GMF37" s="20"/>
      <c r="GMG37"/>
      <c r="GMH37" s="20"/>
      <c r="GMI37"/>
      <c r="GMJ37" s="20"/>
      <c r="GMK37"/>
      <c r="GML37" s="20"/>
      <c r="GMM37"/>
      <c r="GMN37" s="20"/>
      <c r="GMO37"/>
      <c r="GMP37" s="20"/>
      <c r="GMQ37"/>
      <c r="GMR37" s="20"/>
      <c r="GMS37"/>
      <c r="GMT37" s="20"/>
      <c r="GMU37"/>
      <c r="GMV37" s="20"/>
      <c r="GMW37"/>
      <c r="GMX37" s="20"/>
      <c r="GMY37"/>
      <c r="GMZ37" s="20"/>
      <c r="GNA37"/>
      <c r="GNB37" s="20"/>
      <c r="GNC37"/>
      <c r="GND37" s="20"/>
      <c r="GNE37"/>
      <c r="GNF37" s="20"/>
      <c r="GNG37"/>
      <c r="GNH37" s="20"/>
      <c r="GNI37"/>
      <c r="GNJ37" s="20"/>
      <c r="GNK37"/>
      <c r="GNL37" s="20"/>
      <c r="GNM37"/>
      <c r="GNN37" s="20"/>
      <c r="GNO37"/>
      <c r="GNP37" s="20"/>
      <c r="GNQ37"/>
      <c r="GNR37" s="20"/>
      <c r="GNS37"/>
      <c r="GNT37" s="20"/>
      <c r="GNU37"/>
      <c r="GNV37" s="20"/>
      <c r="GNW37"/>
      <c r="GNX37" s="20"/>
      <c r="GNY37"/>
      <c r="GNZ37" s="20"/>
      <c r="GOA37"/>
      <c r="GOB37" s="20"/>
      <c r="GOC37"/>
      <c r="GOD37" s="20"/>
      <c r="GOE37"/>
      <c r="GOF37" s="20"/>
      <c r="GOG37"/>
      <c r="GOH37" s="20"/>
      <c r="GOI37"/>
      <c r="GOJ37" s="20"/>
      <c r="GOK37"/>
      <c r="GOL37" s="20"/>
      <c r="GOM37"/>
      <c r="GON37" s="20"/>
      <c r="GOO37"/>
      <c r="GOP37" s="20"/>
      <c r="GOQ37"/>
      <c r="GOR37" s="20"/>
      <c r="GOS37"/>
      <c r="GOT37" s="20"/>
      <c r="GOU37"/>
      <c r="GOV37" s="20"/>
      <c r="GOW37"/>
      <c r="GOX37" s="20"/>
      <c r="GOY37"/>
      <c r="GOZ37" s="20"/>
      <c r="GPA37"/>
      <c r="GPB37" s="20"/>
      <c r="GPC37"/>
      <c r="GPD37" s="20"/>
      <c r="GPE37"/>
      <c r="GPF37" s="20"/>
      <c r="GPG37"/>
      <c r="GPH37" s="20"/>
      <c r="GPI37"/>
      <c r="GPJ37" s="20"/>
      <c r="GPK37"/>
      <c r="GPL37" s="20"/>
      <c r="GPM37"/>
      <c r="GPN37" s="20"/>
      <c r="GPO37"/>
      <c r="GPP37" s="20"/>
      <c r="GPQ37"/>
      <c r="GPR37" s="20"/>
      <c r="GPS37"/>
      <c r="GPT37" s="20"/>
      <c r="GPU37"/>
      <c r="GPV37" s="20"/>
      <c r="GPW37"/>
      <c r="GPX37" s="20"/>
      <c r="GPY37"/>
      <c r="GPZ37" s="20"/>
      <c r="GQA37"/>
      <c r="GQB37" s="20"/>
      <c r="GQC37"/>
      <c r="GQD37" s="20"/>
      <c r="GQE37"/>
      <c r="GQF37" s="20"/>
      <c r="GQG37"/>
      <c r="GQH37" s="20"/>
      <c r="GQI37"/>
      <c r="GQJ37" s="20"/>
      <c r="GQK37"/>
      <c r="GQL37" s="20"/>
      <c r="GQM37"/>
      <c r="GQN37" s="20"/>
      <c r="GQO37"/>
      <c r="GQP37" s="20"/>
      <c r="GQQ37"/>
      <c r="GQR37" s="20"/>
      <c r="GQS37"/>
      <c r="GQT37" s="20"/>
      <c r="GQU37"/>
      <c r="GQV37" s="20"/>
      <c r="GQW37"/>
      <c r="GQX37" s="20"/>
      <c r="GQY37"/>
      <c r="GQZ37" s="20"/>
      <c r="GRA37"/>
      <c r="GRB37" s="20"/>
      <c r="GRC37"/>
      <c r="GRD37" s="20"/>
      <c r="GRE37"/>
      <c r="GRF37" s="20"/>
      <c r="GRG37"/>
      <c r="GRH37" s="20"/>
      <c r="GRI37"/>
      <c r="GRJ37" s="20"/>
      <c r="GRK37"/>
      <c r="GRL37" s="20"/>
      <c r="GRM37"/>
      <c r="GRN37" s="20"/>
      <c r="GRO37"/>
      <c r="GRP37" s="20"/>
      <c r="GRQ37"/>
      <c r="GRR37" s="20"/>
      <c r="GRS37"/>
      <c r="GRT37" s="20"/>
      <c r="GRU37"/>
      <c r="GRV37" s="20"/>
      <c r="GRW37"/>
      <c r="GRX37" s="20"/>
      <c r="GRY37"/>
      <c r="GRZ37" s="20"/>
      <c r="GSA37"/>
      <c r="GSB37" s="20"/>
      <c r="GSC37"/>
      <c r="GSD37" s="20"/>
      <c r="GSE37"/>
      <c r="GSF37" s="20"/>
      <c r="GSG37"/>
      <c r="GSH37" s="20"/>
      <c r="GSI37"/>
      <c r="GSJ37" s="20"/>
      <c r="GSK37"/>
      <c r="GSL37" s="20"/>
      <c r="GSM37"/>
      <c r="GSN37" s="20"/>
      <c r="GSO37"/>
      <c r="GSP37" s="20"/>
      <c r="GSQ37"/>
      <c r="GSR37" s="20"/>
      <c r="GSS37"/>
      <c r="GST37" s="20"/>
      <c r="GSU37"/>
      <c r="GSV37" s="20"/>
      <c r="GSW37"/>
      <c r="GSX37" s="20"/>
      <c r="GSY37"/>
      <c r="GSZ37" s="20"/>
      <c r="GTA37"/>
      <c r="GTB37" s="20"/>
      <c r="GTC37"/>
      <c r="GTD37" s="20"/>
      <c r="GTE37"/>
      <c r="GTF37" s="20"/>
      <c r="GTG37"/>
      <c r="GTH37" s="20"/>
      <c r="GTI37"/>
      <c r="GTJ37" s="20"/>
      <c r="GTK37"/>
      <c r="GTL37" s="20"/>
      <c r="GTM37"/>
      <c r="GTN37" s="20"/>
      <c r="GTO37"/>
      <c r="GTP37" s="20"/>
      <c r="GTQ37"/>
      <c r="GTR37" s="20"/>
      <c r="GTS37"/>
      <c r="GTT37" s="20"/>
      <c r="GTU37"/>
      <c r="GTV37" s="20"/>
      <c r="GTW37"/>
      <c r="GTX37" s="20"/>
      <c r="GTY37"/>
      <c r="GTZ37" s="20"/>
      <c r="GUA37"/>
      <c r="GUB37" s="20"/>
      <c r="GUC37"/>
      <c r="GUD37" s="20"/>
      <c r="GUE37"/>
      <c r="GUF37" s="20"/>
      <c r="GUG37"/>
      <c r="GUH37" s="20"/>
      <c r="GUI37"/>
      <c r="GUJ37" s="20"/>
      <c r="GUK37"/>
      <c r="GUL37" s="20"/>
      <c r="GUM37"/>
      <c r="GUN37" s="20"/>
      <c r="GUO37"/>
      <c r="GUP37" s="20"/>
      <c r="GUQ37"/>
      <c r="GUR37" s="20"/>
      <c r="GUS37"/>
      <c r="GUT37" s="20"/>
      <c r="GUU37"/>
      <c r="GUV37" s="20"/>
      <c r="GUW37"/>
      <c r="GUX37" s="20"/>
      <c r="GUY37"/>
      <c r="GUZ37" s="20"/>
      <c r="GVA37"/>
      <c r="GVB37" s="20"/>
      <c r="GVC37"/>
      <c r="GVD37" s="20"/>
      <c r="GVE37"/>
      <c r="GVF37" s="20"/>
      <c r="GVG37"/>
      <c r="GVH37" s="20"/>
      <c r="GVI37"/>
      <c r="GVJ37" s="20"/>
      <c r="GVK37"/>
      <c r="GVL37" s="20"/>
      <c r="GVM37"/>
      <c r="GVN37" s="20"/>
      <c r="GVO37"/>
      <c r="GVP37" s="20"/>
      <c r="GVQ37"/>
      <c r="GVR37" s="20"/>
      <c r="GVS37"/>
      <c r="GVT37" s="20"/>
      <c r="GVU37"/>
      <c r="GVV37" s="20"/>
      <c r="GVW37"/>
      <c r="GVX37" s="20"/>
      <c r="GVY37"/>
      <c r="GVZ37" s="20"/>
      <c r="GWA37"/>
      <c r="GWB37" s="20"/>
      <c r="GWC37"/>
      <c r="GWD37" s="20"/>
      <c r="GWE37"/>
      <c r="GWF37" s="20"/>
      <c r="GWG37"/>
      <c r="GWH37" s="20"/>
      <c r="GWI37"/>
      <c r="GWJ37" s="20"/>
      <c r="GWK37"/>
      <c r="GWL37" s="20"/>
      <c r="GWM37"/>
      <c r="GWN37" s="20"/>
      <c r="GWO37"/>
      <c r="GWP37" s="20"/>
      <c r="GWQ37"/>
      <c r="GWR37" s="20"/>
      <c r="GWS37"/>
      <c r="GWT37" s="20"/>
      <c r="GWU37"/>
      <c r="GWV37" s="20"/>
      <c r="GWW37"/>
      <c r="GWX37" s="20"/>
      <c r="GWY37"/>
      <c r="GWZ37" s="20"/>
      <c r="GXA37"/>
      <c r="GXB37" s="20"/>
      <c r="GXC37"/>
      <c r="GXD37" s="20"/>
      <c r="GXE37"/>
      <c r="GXF37" s="20"/>
      <c r="GXG37"/>
      <c r="GXH37" s="20"/>
      <c r="GXI37"/>
      <c r="GXJ37" s="20"/>
      <c r="GXK37"/>
      <c r="GXL37" s="20"/>
      <c r="GXM37"/>
      <c r="GXN37" s="20"/>
      <c r="GXO37"/>
      <c r="GXP37" s="20"/>
      <c r="GXQ37"/>
      <c r="GXR37" s="20"/>
      <c r="GXS37"/>
      <c r="GXT37" s="20"/>
      <c r="GXU37"/>
      <c r="GXV37" s="20"/>
      <c r="GXW37"/>
      <c r="GXX37" s="20"/>
      <c r="GXY37"/>
      <c r="GXZ37" s="20"/>
      <c r="GYA37"/>
      <c r="GYB37" s="20"/>
      <c r="GYC37"/>
      <c r="GYD37" s="20"/>
      <c r="GYE37"/>
      <c r="GYF37" s="20"/>
      <c r="GYG37"/>
      <c r="GYH37" s="20"/>
      <c r="GYI37"/>
      <c r="GYJ37" s="20"/>
      <c r="GYK37"/>
      <c r="GYL37" s="20"/>
      <c r="GYM37"/>
      <c r="GYN37" s="20"/>
      <c r="GYO37"/>
      <c r="GYP37" s="20"/>
      <c r="GYQ37"/>
      <c r="GYR37" s="20"/>
      <c r="GYS37"/>
      <c r="GYT37" s="20"/>
      <c r="GYU37"/>
      <c r="GYV37" s="20"/>
      <c r="GYW37"/>
      <c r="GYX37" s="20"/>
      <c r="GYY37"/>
      <c r="GYZ37" s="20"/>
      <c r="GZA37"/>
      <c r="GZB37" s="20"/>
      <c r="GZC37"/>
      <c r="GZD37" s="20"/>
      <c r="GZE37"/>
      <c r="GZF37" s="20"/>
      <c r="GZG37"/>
      <c r="GZH37" s="20"/>
      <c r="GZI37"/>
      <c r="GZJ37" s="20"/>
      <c r="GZK37"/>
      <c r="GZL37" s="20"/>
      <c r="GZM37"/>
      <c r="GZN37" s="20"/>
      <c r="GZO37"/>
      <c r="GZP37" s="20"/>
      <c r="GZQ37"/>
      <c r="GZR37" s="20"/>
      <c r="GZS37"/>
      <c r="GZT37" s="20"/>
      <c r="GZU37"/>
      <c r="GZV37" s="20"/>
      <c r="GZW37"/>
      <c r="GZX37" s="20"/>
      <c r="GZY37"/>
      <c r="GZZ37" s="20"/>
      <c r="HAA37"/>
      <c r="HAB37" s="20"/>
      <c r="HAC37"/>
      <c r="HAD37" s="20"/>
      <c r="HAE37"/>
      <c r="HAF37" s="20"/>
      <c r="HAG37"/>
      <c r="HAH37" s="20"/>
      <c r="HAI37"/>
      <c r="HAJ37" s="20"/>
      <c r="HAK37"/>
      <c r="HAL37" s="20"/>
      <c r="HAM37"/>
      <c r="HAN37" s="20"/>
      <c r="HAO37"/>
      <c r="HAP37" s="20"/>
      <c r="HAQ37"/>
      <c r="HAR37" s="20"/>
      <c r="HAS37"/>
      <c r="HAT37" s="20"/>
      <c r="HAU37"/>
      <c r="HAV37" s="20"/>
      <c r="HAW37"/>
      <c r="HAX37" s="20"/>
      <c r="HAY37"/>
      <c r="HAZ37" s="20"/>
      <c r="HBA37"/>
      <c r="HBB37" s="20"/>
      <c r="HBC37"/>
      <c r="HBD37" s="20"/>
      <c r="HBE37"/>
      <c r="HBF37" s="20"/>
      <c r="HBG37"/>
      <c r="HBH37" s="20"/>
      <c r="HBI37"/>
      <c r="HBJ37" s="20"/>
      <c r="HBK37"/>
      <c r="HBL37" s="20"/>
      <c r="HBM37"/>
      <c r="HBN37" s="20"/>
      <c r="HBO37"/>
      <c r="HBP37" s="20"/>
      <c r="HBQ37"/>
      <c r="HBR37" s="20"/>
      <c r="HBS37"/>
      <c r="HBT37" s="20"/>
      <c r="HBU37"/>
      <c r="HBV37" s="20"/>
      <c r="HBW37"/>
      <c r="HBX37" s="20"/>
      <c r="HBY37"/>
      <c r="HBZ37" s="20"/>
      <c r="HCA37"/>
      <c r="HCB37" s="20"/>
      <c r="HCC37"/>
      <c r="HCD37" s="20"/>
      <c r="HCE37"/>
      <c r="HCF37" s="20"/>
      <c r="HCG37"/>
      <c r="HCH37" s="20"/>
      <c r="HCI37"/>
      <c r="HCJ37" s="20"/>
      <c r="HCK37"/>
      <c r="HCL37" s="20"/>
      <c r="HCM37"/>
      <c r="HCN37" s="20"/>
      <c r="HCO37"/>
      <c r="HCP37" s="20"/>
      <c r="HCQ37"/>
      <c r="HCR37" s="20"/>
      <c r="HCS37"/>
      <c r="HCT37" s="20"/>
      <c r="HCU37"/>
      <c r="HCV37" s="20"/>
      <c r="HCW37"/>
      <c r="HCX37" s="20"/>
      <c r="HCY37"/>
      <c r="HCZ37" s="20"/>
      <c r="HDA37"/>
      <c r="HDB37" s="20"/>
      <c r="HDC37"/>
      <c r="HDD37" s="20"/>
      <c r="HDE37"/>
      <c r="HDF37" s="20"/>
      <c r="HDG37"/>
      <c r="HDH37" s="20"/>
      <c r="HDI37"/>
      <c r="HDJ37" s="20"/>
      <c r="HDK37"/>
      <c r="HDL37" s="20"/>
      <c r="HDM37"/>
      <c r="HDN37" s="20"/>
      <c r="HDO37"/>
      <c r="HDP37" s="20"/>
      <c r="HDQ37"/>
      <c r="HDR37" s="20"/>
      <c r="HDS37"/>
      <c r="HDT37" s="20"/>
      <c r="HDU37"/>
      <c r="HDV37" s="20"/>
      <c r="HDW37"/>
      <c r="HDX37" s="20"/>
      <c r="HDY37"/>
      <c r="HDZ37" s="20"/>
      <c r="HEA37"/>
      <c r="HEB37" s="20"/>
      <c r="HEC37"/>
      <c r="HED37" s="20"/>
      <c r="HEE37"/>
      <c r="HEF37" s="20"/>
      <c r="HEG37"/>
      <c r="HEH37" s="20"/>
      <c r="HEI37"/>
      <c r="HEJ37" s="20"/>
      <c r="HEK37"/>
      <c r="HEL37" s="20"/>
      <c r="HEM37"/>
      <c r="HEN37" s="20"/>
      <c r="HEO37"/>
      <c r="HEP37" s="20"/>
      <c r="HEQ37"/>
      <c r="HER37" s="20"/>
      <c r="HES37"/>
      <c r="HET37" s="20"/>
      <c r="HEU37"/>
      <c r="HEV37" s="20"/>
      <c r="HEW37"/>
      <c r="HEX37" s="20"/>
      <c r="HEY37"/>
      <c r="HEZ37" s="20"/>
      <c r="HFA37"/>
      <c r="HFB37" s="20"/>
      <c r="HFC37"/>
      <c r="HFD37" s="20"/>
      <c r="HFE37"/>
      <c r="HFF37" s="20"/>
      <c r="HFG37"/>
      <c r="HFH37" s="20"/>
      <c r="HFI37"/>
      <c r="HFJ37" s="20"/>
      <c r="HFK37"/>
      <c r="HFL37" s="20"/>
      <c r="HFM37"/>
      <c r="HFN37" s="20"/>
      <c r="HFO37"/>
      <c r="HFP37" s="20"/>
      <c r="HFQ37"/>
      <c r="HFR37" s="20"/>
      <c r="HFS37"/>
      <c r="HFT37" s="20"/>
      <c r="HFU37"/>
      <c r="HFV37" s="20"/>
      <c r="HFW37"/>
      <c r="HFX37" s="20"/>
      <c r="HFY37"/>
      <c r="HFZ37" s="20"/>
      <c r="HGA37"/>
      <c r="HGB37" s="20"/>
      <c r="HGC37"/>
      <c r="HGD37" s="20"/>
      <c r="HGE37"/>
      <c r="HGF37" s="20"/>
      <c r="HGG37"/>
      <c r="HGH37" s="20"/>
      <c r="HGI37"/>
      <c r="HGJ37" s="20"/>
      <c r="HGK37"/>
      <c r="HGL37" s="20"/>
      <c r="HGM37"/>
      <c r="HGN37" s="20"/>
      <c r="HGO37"/>
      <c r="HGP37" s="20"/>
      <c r="HGQ37"/>
      <c r="HGR37" s="20"/>
      <c r="HGS37"/>
      <c r="HGT37" s="20"/>
      <c r="HGU37"/>
      <c r="HGV37" s="20"/>
      <c r="HGW37"/>
      <c r="HGX37" s="20"/>
      <c r="HGY37"/>
      <c r="HGZ37" s="20"/>
      <c r="HHA37"/>
      <c r="HHB37" s="20"/>
      <c r="HHC37"/>
      <c r="HHD37" s="20"/>
      <c r="HHE37"/>
      <c r="HHF37" s="20"/>
      <c r="HHG37"/>
      <c r="HHH37" s="20"/>
      <c r="HHI37"/>
      <c r="HHJ37" s="20"/>
      <c r="HHK37"/>
      <c r="HHL37" s="20"/>
      <c r="HHM37"/>
      <c r="HHN37" s="20"/>
      <c r="HHO37"/>
      <c r="HHP37" s="20"/>
      <c r="HHQ37"/>
      <c r="HHR37" s="20"/>
      <c r="HHS37"/>
      <c r="HHT37" s="20"/>
      <c r="HHU37"/>
      <c r="HHV37" s="20"/>
      <c r="HHW37"/>
      <c r="HHX37" s="20"/>
      <c r="HHY37"/>
      <c r="HHZ37" s="20"/>
      <c r="HIA37"/>
      <c r="HIB37" s="20"/>
      <c r="HIC37"/>
      <c r="HID37" s="20"/>
      <c r="HIE37"/>
      <c r="HIF37" s="20"/>
      <c r="HIG37"/>
      <c r="HIH37" s="20"/>
      <c r="HII37"/>
      <c r="HIJ37" s="20"/>
      <c r="HIK37"/>
      <c r="HIL37" s="20"/>
      <c r="HIM37"/>
      <c r="HIN37" s="20"/>
      <c r="HIO37"/>
      <c r="HIP37" s="20"/>
      <c r="HIQ37"/>
      <c r="HIR37" s="20"/>
      <c r="HIS37"/>
      <c r="HIT37" s="20"/>
      <c r="HIU37"/>
      <c r="HIV37" s="20"/>
      <c r="HIW37"/>
      <c r="HIX37" s="20"/>
      <c r="HIY37"/>
      <c r="HIZ37" s="20"/>
      <c r="HJA37"/>
      <c r="HJB37" s="20"/>
      <c r="HJC37"/>
      <c r="HJD37" s="20"/>
      <c r="HJE37"/>
      <c r="HJF37" s="20"/>
      <c r="HJG37"/>
      <c r="HJH37" s="20"/>
      <c r="HJI37"/>
      <c r="HJJ37" s="20"/>
      <c r="HJK37"/>
      <c r="HJL37" s="20"/>
      <c r="HJM37"/>
      <c r="HJN37" s="20"/>
      <c r="HJO37"/>
      <c r="HJP37" s="20"/>
      <c r="HJQ37"/>
      <c r="HJR37" s="20"/>
      <c r="HJS37"/>
      <c r="HJT37" s="20"/>
      <c r="HJU37"/>
      <c r="HJV37" s="20"/>
      <c r="HJW37"/>
      <c r="HJX37" s="20"/>
      <c r="HJY37"/>
      <c r="HJZ37" s="20"/>
      <c r="HKA37"/>
      <c r="HKB37" s="20"/>
      <c r="HKC37"/>
      <c r="HKD37" s="20"/>
      <c r="HKE37"/>
      <c r="HKF37" s="20"/>
      <c r="HKG37"/>
      <c r="HKH37" s="20"/>
      <c r="HKI37"/>
      <c r="HKJ37" s="20"/>
      <c r="HKK37"/>
      <c r="HKL37" s="20"/>
      <c r="HKM37"/>
      <c r="HKN37" s="20"/>
      <c r="HKO37"/>
      <c r="HKP37" s="20"/>
      <c r="HKQ37"/>
      <c r="HKR37" s="20"/>
      <c r="HKS37"/>
      <c r="HKT37" s="20"/>
      <c r="HKU37"/>
      <c r="HKV37" s="20"/>
      <c r="HKW37"/>
      <c r="HKX37" s="20"/>
      <c r="HKY37"/>
      <c r="HKZ37" s="20"/>
      <c r="HLA37"/>
      <c r="HLB37" s="20"/>
      <c r="HLC37"/>
      <c r="HLD37" s="20"/>
      <c r="HLE37"/>
      <c r="HLF37" s="20"/>
      <c r="HLG37"/>
      <c r="HLH37" s="20"/>
      <c r="HLI37"/>
      <c r="HLJ37" s="20"/>
      <c r="HLK37"/>
      <c r="HLL37" s="20"/>
      <c r="HLM37"/>
      <c r="HLN37" s="20"/>
      <c r="HLO37"/>
      <c r="HLP37" s="20"/>
      <c r="HLQ37"/>
      <c r="HLR37" s="20"/>
      <c r="HLS37"/>
      <c r="HLT37" s="20"/>
      <c r="HLU37"/>
      <c r="HLV37" s="20"/>
      <c r="HLW37"/>
      <c r="HLX37" s="20"/>
      <c r="HLY37"/>
      <c r="HLZ37" s="20"/>
      <c r="HMA37"/>
      <c r="HMB37" s="20"/>
      <c r="HMC37"/>
      <c r="HMD37" s="20"/>
      <c r="HME37"/>
      <c r="HMF37" s="20"/>
      <c r="HMG37"/>
      <c r="HMH37" s="20"/>
      <c r="HMI37"/>
      <c r="HMJ37" s="20"/>
      <c r="HMK37"/>
      <c r="HML37" s="20"/>
      <c r="HMM37"/>
      <c r="HMN37" s="20"/>
      <c r="HMO37"/>
      <c r="HMP37" s="20"/>
      <c r="HMQ37"/>
      <c r="HMR37" s="20"/>
      <c r="HMS37"/>
      <c r="HMT37" s="20"/>
      <c r="HMU37"/>
      <c r="HMV37" s="20"/>
      <c r="HMW37"/>
      <c r="HMX37" s="20"/>
      <c r="HMY37"/>
      <c r="HMZ37" s="20"/>
      <c r="HNA37"/>
      <c r="HNB37" s="20"/>
      <c r="HNC37"/>
      <c r="HND37" s="20"/>
      <c r="HNE37"/>
      <c r="HNF37" s="20"/>
      <c r="HNG37"/>
      <c r="HNH37" s="20"/>
      <c r="HNI37"/>
      <c r="HNJ37" s="20"/>
      <c r="HNK37"/>
      <c r="HNL37" s="20"/>
      <c r="HNM37"/>
      <c r="HNN37" s="20"/>
      <c r="HNO37"/>
      <c r="HNP37" s="20"/>
      <c r="HNQ37"/>
      <c r="HNR37" s="20"/>
      <c r="HNS37"/>
      <c r="HNT37" s="20"/>
      <c r="HNU37"/>
      <c r="HNV37" s="20"/>
      <c r="HNW37"/>
      <c r="HNX37" s="20"/>
      <c r="HNY37"/>
      <c r="HNZ37" s="20"/>
      <c r="HOA37"/>
      <c r="HOB37" s="20"/>
      <c r="HOC37"/>
      <c r="HOD37" s="20"/>
      <c r="HOE37"/>
      <c r="HOF37" s="20"/>
      <c r="HOG37"/>
      <c r="HOH37" s="20"/>
      <c r="HOI37"/>
      <c r="HOJ37" s="20"/>
      <c r="HOK37"/>
      <c r="HOL37" s="20"/>
      <c r="HOM37"/>
      <c r="HON37" s="20"/>
      <c r="HOO37"/>
      <c r="HOP37" s="20"/>
      <c r="HOQ37"/>
      <c r="HOR37" s="20"/>
      <c r="HOS37"/>
      <c r="HOT37" s="20"/>
      <c r="HOU37"/>
      <c r="HOV37" s="20"/>
      <c r="HOW37"/>
      <c r="HOX37" s="20"/>
      <c r="HOY37"/>
      <c r="HOZ37" s="20"/>
      <c r="HPA37"/>
      <c r="HPB37" s="20"/>
      <c r="HPC37"/>
      <c r="HPD37" s="20"/>
      <c r="HPE37"/>
      <c r="HPF37" s="20"/>
      <c r="HPG37"/>
      <c r="HPH37" s="20"/>
      <c r="HPI37"/>
      <c r="HPJ37" s="20"/>
      <c r="HPK37"/>
      <c r="HPL37" s="20"/>
      <c r="HPM37"/>
      <c r="HPN37" s="20"/>
      <c r="HPO37"/>
      <c r="HPP37" s="20"/>
      <c r="HPQ37"/>
      <c r="HPR37" s="20"/>
      <c r="HPS37"/>
      <c r="HPT37" s="20"/>
      <c r="HPU37"/>
      <c r="HPV37" s="20"/>
      <c r="HPW37"/>
      <c r="HPX37" s="20"/>
      <c r="HPY37"/>
      <c r="HPZ37" s="20"/>
      <c r="HQA37"/>
      <c r="HQB37" s="20"/>
      <c r="HQC37"/>
      <c r="HQD37" s="20"/>
      <c r="HQE37"/>
      <c r="HQF37" s="20"/>
      <c r="HQG37"/>
      <c r="HQH37" s="20"/>
      <c r="HQI37"/>
      <c r="HQJ37" s="20"/>
      <c r="HQK37"/>
      <c r="HQL37" s="20"/>
      <c r="HQM37"/>
      <c r="HQN37" s="20"/>
      <c r="HQO37"/>
      <c r="HQP37" s="20"/>
      <c r="HQQ37"/>
      <c r="HQR37" s="20"/>
      <c r="HQS37"/>
      <c r="HQT37" s="20"/>
      <c r="HQU37"/>
      <c r="HQV37" s="20"/>
      <c r="HQW37"/>
      <c r="HQX37" s="20"/>
      <c r="HQY37"/>
      <c r="HQZ37" s="20"/>
      <c r="HRA37"/>
      <c r="HRB37" s="20"/>
      <c r="HRC37"/>
      <c r="HRD37" s="20"/>
      <c r="HRE37"/>
      <c r="HRF37" s="20"/>
      <c r="HRG37"/>
      <c r="HRH37" s="20"/>
      <c r="HRI37"/>
      <c r="HRJ37" s="20"/>
      <c r="HRK37"/>
      <c r="HRL37" s="20"/>
      <c r="HRM37"/>
      <c r="HRN37" s="20"/>
      <c r="HRO37"/>
      <c r="HRP37" s="20"/>
      <c r="HRQ37"/>
      <c r="HRR37" s="20"/>
      <c r="HRS37"/>
      <c r="HRT37" s="20"/>
      <c r="HRU37"/>
      <c r="HRV37" s="20"/>
      <c r="HRW37"/>
      <c r="HRX37" s="20"/>
      <c r="HRY37"/>
      <c r="HRZ37" s="20"/>
      <c r="HSA37"/>
      <c r="HSB37" s="20"/>
      <c r="HSC37"/>
      <c r="HSD37" s="20"/>
      <c r="HSE37"/>
      <c r="HSF37" s="20"/>
      <c r="HSG37"/>
      <c r="HSH37" s="20"/>
      <c r="HSI37"/>
      <c r="HSJ37" s="20"/>
      <c r="HSK37"/>
      <c r="HSL37" s="20"/>
      <c r="HSM37"/>
      <c r="HSN37" s="20"/>
      <c r="HSO37"/>
      <c r="HSP37" s="20"/>
      <c r="HSQ37"/>
      <c r="HSR37" s="20"/>
      <c r="HSS37"/>
      <c r="HST37" s="20"/>
      <c r="HSU37"/>
      <c r="HSV37" s="20"/>
      <c r="HSW37"/>
      <c r="HSX37" s="20"/>
      <c r="HSY37"/>
      <c r="HSZ37" s="20"/>
      <c r="HTA37"/>
      <c r="HTB37" s="20"/>
      <c r="HTC37"/>
      <c r="HTD37" s="20"/>
      <c r="HTE37"/>
      <c r="HTF37" s="20"/>
      <c r="HTG37"/>
      <c r="HTH37" s="20"/>
      <c r="HTI37"/>
      <c r="HTJ37" s="20"/>
      <c r="HTK37"/>
      <c r="HTL37" s="20"/>
      <c r="HTM37"/>
      <c r="HTN37" s="20"/>
      <c r="HTO37"/>
      <c r="HTP37" s="20"/>
      <c r="HTQ37"/>
      <c r="HTR37" s="20"/>
      <c r="HTS37"/>
      <c r="HTT37" s="20"/>
      <c r="HTU37"/>
      <c r="HTV37" s="20"/>
      <c r="HTW37"/>
      <c r="HTX37" s="20"/>
      <c r="HTY37"/>
      <c r="HTZ37" s="20"/>
      <c r="HUA37"/>
      <c r="HUB37" s="20"/>
      <c r="HUC37"/>
      <c r="HUD37" s="20"/>
      <c r="HUE37"/>
      <c r="HUF37" s="20"/>
      <c r="HUG37"/>
      <c r="HUH37" s="20"/>
      <c r="HUI37"/>
      <c r="HUJ37" s="20"/>
      <c r="HUK37"/>
      <c r="HUL37" s="20"/>
      <c r="HUM37"/>
      <c r="HUN37" s="20"/>
      <c r="HUO37"/>
      <c r="HUP37" s="20"/>
      <c r="HUQ37"/>
      <c r="HUR37" s="20"/>
      <c r="HUS37"/>
      <c r="HUT37" s="20"/>
      <c r="HUU37"/>
      <c r="HUV37" s="20"/>
      <c r="HUW37"/>
      <c r="HUX37" s="20"/>
      <c r="HUY37"/>
      <c r="HUZ37" s="20"/>
      <c r="HVA37"/>
      <c r="HVB37" s="20"/>
      <c r="HVC37"/>
      <c r="HVD37" s="20"/>
      <c r="HVE37"/>
      <c r="HVF37" s="20"/>
      <c r="HVG37"/>
      <c r="HVH37" s="20"/>
      <c r="HVI37"/>
      <c r="HVJ37" s="20"/>
      <c r="HVK37"/>
      <c r="HVL37" s="20"/>
      <c r="HVM37"/>
      <c r="HVN37" s="20"/>
      <c r="HVO37"/>
      <c r="HVP37" s="20"/>
      <c r="HVQ37"/>
      <c r="HVR37" s="20"/>
      <c r="HVS37"/>
      <c r="HVT37" s="20"/>
      <c r="HVU37"/>
      <c r="HVV37" s="20"/>
      <c r="HVW37"/>
      <c r="HVX37" s="20"/>
      <c r="HVY37"/>
      <c r="HVZ37" s="20"/>
      <c r="HWA37"/>
      <c r="HWB37" s="20"/>
      <c r="HWC37"/>
      <c r="HWD37" s="20"/>
      <c r="HWE37"/>
      <c r="HWF37" s="20"/>
      <c r="HWG37"/>
      <c r="HWH37" s="20"/>
      <c r="HWI37"/>
      <c r="HWJ37" s="20"/>
      <c r="HWK37"/>
      <c r="HWL37" s="20"/>
      <c r="HWM37"/>
      <c r="HWN37" s="20"/>
      <c r="HWO37"/>
      <c r="HWP37" s="20"/>
      <c r="HWQ37"/>
      <c r="HWR37" s="20"/>
      <c r="HWS37"/>
      <c r="HWT37" s="20"/>
      <c r="HWU37"/>
      <c r="HWV37" s="20"/>
      <c r="HWW37"/>
      <c r="HWX37" s="20"/>
      <c r="HWY37"/>
      <c r="HWZ37" s="20"/>
      <c r="HXA37"/>
      <c r="HXB37" s="20"/>
      <c r="HXC37"/>
      <c r="HXD37" s="20"/>
      <c r="HXE37"/>
      <c r="HXF37" s="20"/>
      <c r="HXG37"/>
      <c r="HXH37" s="20"/>
      <c r="HXI37"/>
      <c r="HXJ37" s="20"/>
      <c r="HXK37"/>
      <c r="HXL37" s="20"/>
      <c r="HXM37"/>
      <c r="HXN37" s="20"/>
      <c r="HXO37"/>
      <c r="HXP37" s="20"/>
      <c r="HXQ37"/>
      <c r="HXR37" s="20"/>
      <c r="HXS37"/>
      <c r="HXT37" s="20"/>
      <c r="HXU37"/>
      <c r="HXV37" s="20"/>
      <c r="HXW37"/>
      <c r="HXX37" s="20"/>
      <c r="HXY37"/>
      <c r="HXZ37" s="20"/>
      <c r="HYA37"/>
      <c r="HYB37" s="20"/>
      <c r="HYC37"/>
      <c r="HYD37" s="20"/>
      <c r="HYE37"/>
      <c r="HYF37" s="20"/>
      <c r="HYG37"/>
      <c r="HYH37" s="20"/>
      <c r="HYI37"/>
      <c r="HYJ37" s="20"/>
      <c r="HYK37"/>
      <c r="HYL37" s="20"/>
      <c r="HYM37"/>
      <c r="HYN37" s="20"/>
      <c r="HYO37"/>
      <c r="HYP37" s="20"/>
      <c r="HYQ37"/>
      <c r="HYR37" s="20"/>
      <c r="HYS37"/>
      <c r="HYT37" s="20"/>
      <c r="HYU37"/>
      <c r="HYV37" s="20"/>
      <c r="HYW37"/>
      <c r="HYX37" s="20"/>
      <c r="HYY37"/>
      <c r="HYZ37" s="20"/>
      <c r="HZA37"/>
      <c r="HZB37" s="20"/>
      <c r="HZC37"/>
      <c r="HZD37" s="20"/>
      <c r="HZE37"/>
      <c r="HZF37" s="20"/>
      <c r="HZG37"/>
      <c r="HZH37" s="20"/>
      <c r="HZI37"/>
      <c r="HZJ37" s="20"/>
      <c r="HZK37"/>
      <c r="HZL37" s="20"/>
      <c r="HZM37"/>
      <c r="HZN37" s="20"/>
      <c r="HZO37"/>
      <c r="HZP37" s="20"/>
      <c r="HZQ37"/>
      <c r="HZR37" s="20"/>
      <c r="HZS37"/>
      <c r="HZT37" s="20"/>
      <c r="HZU37"/>
      <c r="HZV37" s="20"/>
      <c r="HZW37"/>
      <c r="HZX37" s="20"/>
      <c r="HZY37"/>
      <c r="HZZ37" s="20"/>
      <c r="IAA37"/>
      <c r="IAB37" s="20"/>
      <c r="IAC37"/>
      <c r="IAD37" s="20"/>
      <c r="IAE37"/>
      <c r="IAF37" s="20"/>
      <c r="IAG37"/>
      <c r="IAH37" s="20"/>
      <c r="IAI37"/>
      <c r="IAJ37" s="20"/>
      <c r="IAK37"/>
      <c r="IAL37" s="20"/>
      <c r="IAM37"/>
      <c r="IAN37" s="20"/>
      <c r="IAO37"/>
      <c r="IAP37" s="20"/>
      <c r="IAQ37"/>
      <c r="IAR37" s="20"/>
      <c r="IAS37"/>
      <c r="IAT37" s="20"/>
      <c r="IAU37"/>
      <c r="IAV37" s="20"/>
      <c r="IAW37"/>
      <c r="IAX37" s="20"/>
      <c r="IAY37"/>
      <c r="IAZ37" s="20"/>
      <c r="IBA37"/>
      <c r="IBB37" s="20"/>
      <c r="IBC37"/>
      <c r="IBD37" s="20"/>
      <c r="IBE37"/>
      <c r="IBF37" s="20"/>
      <c r="IBG37"/>
      <c r="IBH37" s="20"/>
      <c r="IBI37"/>
      <c r="IBJ37" s="20"/>
      <c r="IBK37"/>
      <c r="IBL37" s="20"/>
      <c r="IBM37"/>
      <c r="IBN37" s="20"/>
      <c r="IBO37"/>
      <c r="IBP37" s="20"/>
      <c r="IBQ37"/>
      <c r="IBR37" s="20"/>
      <c r="IBS37"/>
      <c r="IBT37" s="20"/>
      <c r="IBU37"/>
      <c r="IBV37" s="20"/>
      <c r="IBW37"/>
      <c r="IBX37" s="20"/>
      <c r="IBY37"/>
      <c r="IBZ37" s="20"/>
      <c r="ICA37"/>
      <c r="ICB37" s="20"/>
      <c r="ICC37"/>
      <c r="ICD37" s="20"/>
      <c r="ICE37"/>
      <c r="ICF37" s="20"/>
      <c r="ICG37"/>
      <c r="ICH37" s="20"/>
      <c r="ICI37"/>
      <c r="ICJ37" s="20"/>
      <c r="ICK37"/>
      <c r="ICL37" s="20"/>
      <c r="ICM37"/>
      <c r="ICN37" s="20"/>
      <c r="ICO37"/>
      <c r="ICP37" s="20"/>
      <c r="ICQ37"/>
      <c r="ICR37" s="20"/>
      <c r="ICS37"/>
      <c r="ICT37" s="20"/>
      <c r="ICU37"/>
      <c r="ICV37" s="20"/>
      <c r="ICW37"/>
      <c r="ICX37" s="20"/>
      <c r="ICY37"/>
      <c r="ICZ37" s="20"/>
      <c r="IDA37"/>
      <c r="IDB37" s="20"/>
      <c r="IDC37"/>
      <c r="IDD37" s="20"/>
      <c r="IDE37"/>
      <c r="IDF37" s="20"/>
      <c r="IDG37"/>
      <c r="IDH37" s="20"/>
      <c r="IDI37"/>
      <c r="IDJ37" s="20"/>
      <c r="IDK37"/>
      <c r="IDL37" s="20"/>
      <c r="IDM37"/>
      <c r="IDN37" s="20"/>
      <c r="IDO37"/>
      <c r="IDP37" s="20"/>
      <c r="IDQ37"/>
      <c r="IDR37" s="20"/>
      <c r="IDS37"/>
      <c r="IDT37" s="20"/>
      <c r="IDU37"/>
      <c r="IDV37" s="20"/>
      <c r="IDW37"/>
      <c r="IDX37" s="20"/>
      <c r="IDY37"/>
      <c r="IDZ37" s="20"/>
      <c r="IEA37"/>
      <c r="IEB37" s="20"/>
      <c r="IEC37"/>
      <c r="IED37" s="20"/>
      <c r="IEE37"/>
      <c r="IEF37" s="20"/>
      <c r="IEG37"/>
      <c r="IEH37" s="20"/>
      <c r="IEI37"/>
      <c r="IEJ37" s="20"/>
      <c r="IEK37"/>
      <c r="IEL37" s="20"/>
      <c r="IEM37"/>
      <c r="IEN37" s="20"/>
      <c r="IEO37"/>
      <c r="IEP37" s="20"/>
      <c r="IEQ37"/>
      <c r="IER37" s="20"/>
      <c r="IES37"/>
      <c r="IET37" s="20"/>
      <c r="IEU37"/>
      <c r="IEV37" s="20"/>
      <c r="IEW37"/>
      <c r="IEX37" s="20"/>
      <c r="IEY37"/>
      <c r="IEZ37" s="20"/>
      <c r="IFA37"/>
      <c r="IFB37" s="20"/>
      <c r="IFC37"/>
      <c r="IFD37" s="20"/>
      <c r="IFE37"/>
      <c r="IFF37" s="20"/>
      <c r="IFG37"/>
      <c r="IFH37" s="20"/>
      <c r="IFI37"/>
      <c r="IFJ37" s="20"/>
      <c r="IFK37"/>
      <c r="IFL37" s="20"/>
      <c r="IFM37"/>
      <c r="IFN37" s="20"/>
      <c r="IFO37"/>
      <c r="IFP37" s="20"/>
      <c r="IFQ37"/>
      <c r="IFR37" s="20"/>
      <c r="IFS37"/>
      <c r="IFT37" s="20"/>
      <c r="IFU37"/>
      <c r="IFV37" s="20"/>
      <c r="IFW37"/>
      <c r="IFX37" s="20"/>
      <c r="IFY37"/>
      <c r="IFZ37" s="20"/>
      <c r="IGA37"/>
      <c r="IGB37" s="20"/>
      <c r="IGC37"/>
      <c r="IGD37" s="20"/>
      <c r="IGE37"/>
      <c r="IGF37" s="20"/>
      <c r="IGG37"/>
      <c r="IGH37" s="20"/>
      <c r="IGI37"/>
      <c r="IGJ37" s="20"/>
      <c r="IGK37"/>
      <c r="IGL37" s="20"/>
      <c r="IGM37"/>
      <c r="IGN37" s="20"/>
      <c r="IGO37"/>
      <c r="IGP37" s="20"/>
      <c r="IGQ37"/>
      <c r="IGR37" s="20"/>
      <c r="IGS37"/>
      <c r="IGT37" s="20"/>
      <c r="IGU37"/>
      <c r="IGV37" s="20"/>
      <c r="IGW37"/>
      <c r="IGX37" s="20"/>
      <c r="IGY37"/>
      <c r="IGZ37" s="20"/>
      <c r="IHA37"/>
      <c r="IHB37" s="20"/>
      <c r="IHC37"/>
      <c r="IHD37" s="20"/>
      <c r="IHE37"/>
      <c r="IHF37" s="20"/>
      <c r="IHG37"/>
      <c r="IHH37" s="20"/>
      <c r="IHI37"/>
      <c r="IHJ37" s="20"/>
      <c r="IHK37"/>
      <c r="IHL37" s="20"/>
      <c r="IHM37"/>
      <c r="IHN37" s="20"/>
      <c r="IHO37"/>
      <c r="IHP37" s="20"/>
      <c r="IHQ37"/>
      <c r="IHR37" s="20"/>
      <c r="IHS37"/>
      <c r="IHT37" s="20"/>
      <c r="IHU37"/>
      <c r="IHV37" s="20"/>
      <c r="IHW37"/>
      <c r="IHX37" s="20"/>
      <c r="IHY37"/>
      <c r="IHZ37" s="20"/>
      <c r="IIA37"/>
      <c r="IIB37" s="20"/>
      <c r="IIC37"/>
      <c r="IID37" s="20"/>
      <c r="IIE37"/>
      <c r="IIF37" s="20"/>
      <c r="IIG37"/>
      <c r="IIH37" s="20"/>
      <c r="III37"/>
      <c r="IIJ37" s="20"/>
      <c r="IIK37"/>
      <c r="IIL37" s="20"/>
      <c r="IIM37"/>
      <c r="IIN37" s="20"/>
      <c r="IIO37"/>
      <c r="IIP37" s="20"/>
      <c r="IIQ37"/>
      <c r="IIR37" s="20"/>
      <c r="IIS37"/>
      <c r="IIT37" s="20"/>
      <c r="IIU37"/>
      <c r="IIV37" s="20"/>
      <c r="IIW37"/>
      <c r="IIX37" s="20"/>
      <c r="IIY37"/>
      <c r="IIZ37" s="20"/>
      <c r="IJA37"/>
      <c r="IJB37" s="20"/>
      <c r="IJC37"/>
      <c r="IJD37" s="20"/>
      <c r="IJE37"/>
      <c r="IJF37" s="20"/>
      <c r="IJG37"/>
      <c r="IJH37" s="20"/>
      <c r="IJI37"/>
      <c r="IJJ37" s="20"/>
      <c r="IJK37"/>
      <c r="IJL37" s="20"/>
      <c r="IJM37"/>
      <c r="IJN37" s="20"/>
      <c r="IJO37"/>
      <c r="IJP37" s="20"/>
      <c r="IJQ37"/>
      <c r="IJR37" s="20"/>
      <c r="IJS37"/>
      <c r="IJT37" s="20"/>
      <c r="IJU37"/>
      <c r="IJV37" s="20"/>
      <c r="IJW37"/>
      <c r="IJX37" s="20"/>
      <c r="IJY37"/>
      <c r="IJZ37" s="20"/>
      <c r="IKA37"/>
      <c r="IKB37" s="20"/>
      <c r="IKC37"/>
      <c r="IKD37" s="20"/>
      <c r="IKE37"/>
      <c r="IKF37" s="20"/>
      <c r="IKG37"/>
      <c r="IKH37" s="20"/>
      <c r="IKI37"/>
      <c r="IKJ37" s="20"/>
      <c r="IKK37"/>
      <c r="IKL37" s="20"/>
      <c r="IKM37"/>
      <c r="IKN37" s="20"/>
      <c r="IKO37"/>
      <c r="IKP37" s="20"/>
      <c r="IKQ37"/>
      <c r="IKR37" s="20"/>
      <c r="IKS37"/>
      <c r="IKT37" s="20"/>
      <c r="IKU37"/>
      <c r="IKV37" s="20"/>
      <c r="IKW37"/>
      <c r="IKX37" s="20"/>
      <c r="IKY37"/>
      <c r="IKZ37" s="20"/>
      <c r="ILA37"/>
      <c r="ILB37" s="20"/>
      <c r="ILC37"/>
      <c r="ILD37" s="20"/>
      <c r="ILE37"/>
      <c r="ILF37" s="20"/>
      <c r="ILG37"/>
      <c r="ILH37" s="20"/>
      <c r="ILI37"/>
      <c r="ILJ37" s="20"/>
      <c r="ILK37"/>
      <c r="ILL37" s="20"/>
      <c r="ILM37"/>
      <c r="ILN37" s="20"/>
      <c r="ILO37"/>
      <c r="ILP37" s="20"/>
      <c r="ILQ37"/>
      <c r="ILR37" s="20"/>
      <c r="ILS37"/>
      <c r="ILT37" s="20"/>
      <c r="ILU37"/>
      <c r="ILV37" s="20"/>
      <c r="ILW37"/>
      <c r="ILX37" s="20"/>
      <c r="ILY37"/>
      <c r="ILZ37" s="20"/>
      <c r="IMA37"/>
      <c r="IMB37" s="20"/>
      <c r="IMC37"/>
      <c r="IMD37" s="20"/>
      <c r="IME37"/>
      <c r="IMF37" s="20"/>
      <c r="IMG37"/>
      <c r="IMH37" s="20"/>
      <c r="IMI37"/>
      <c r="IMJ37" s="20"/>
      <c r="IMK37"/>
      <c r="IML37" s="20"/>
      <c r="IMM37"/>
      <c r="IMN37" s="20"/>
      <c r="IMO37"/>
      <c r="IMP37" s="20"/>
      <c r="IMQ37"/>
      <c r="IMR37" s="20"/>
      <c r="IMS37"/>
      <c r="IMT37" s="20"/>
      <c r="IMU37"/>
      <c r="IMV37" s="20"/>
      <c r="IMW37"/>
      <c r="IMX37" s="20"/>
      <c r="IMY37"/>
      <c r="IMZ37" s="20"/>
      <c r="INA37"/>
      <c r="INB37" s="20"/>
      <c r="INC37"/>
      <c r="IND37" s="20"/>
      <c r="INE37"/>
      <c r="INF37" s="20"/>
      <c r="ING37"/>
      <c r="INH37" s="20"/>
      <c r="INI37"/>
      <c r="INJ37" s="20"/>
      <c r="INK37"/>
      <c r="INL37" s="20"/>
      <c r="INM37"/>
      <c r="INN37" s="20"/>
      <c r="INO37"/>
      <c r="INP37" s="20"/>
      <c r="INQ37"/>
      <c r="INR37" s="20"/>
      <c r="INS37"/>
      <c r="INT37" s="20"/>
      <c r="INU37"/>
      <c r="INV37" s="20"/>
      <c r="INW37"/>
      <c r="INX37" s="20"/>
      <c r="INY37"/>
      <c r="INZ37" s="20"/>
      <c r="IOA37"/>
      <c r="IOB37" s="20"/>
      <c r="IOC37"/>
      <c r="IOD37" s="20"/>
      <c r="IOE37"/>
      <c r="IOF37" s="20"/>
      <c r="IOG37"/>
      <c r="IOH37" s="20"/>
      <c r="IOI37"/>
      <c r="IOJ37" s="20"/>
      <c r="IOK37"/>
      <c r="IOL37" s="20"/>
      <c r="IOM37"/>
      <c r="ION37" s="20"/>
      <c r="IOO37"/>
      <c r="IOP37" s="20"/>
      <c r="IOQ37"/>
      <c r="IOR37" s="20"/>
      <c r="IOS37"/>
      <c r="IOT37" s="20"/>
      <c r="IOU37"/>
      <c r="IOV37" s="20"/>
      <c r="IOW37"/>
      <c r="IOX37" s="20"/>
      <c r="IOY37"/>
      <c r="IOZ37" s="20"/>
      <c r="IPA37"/>
      <c r="IPB37" s="20"/>
      <c r="IPC37"/>
      <c r="IPD37" s="20"/>
      <c r="IPE37"/>
      <c r="IPF37" s="20"/>
      <c r="IPG37"/>
      <c r="IPH37" s="20"/>
      <c r="IPI37"/>
      <c r="IPJ37" s="20"/>
      <c r="IPK37"/>
      <c r="IPL37" s="20"/>
      <c r="IPM37"/>
      <c r="IPN37" s="20"/>
      <c r="IPO37"/>
      <c r="IPP37" s="20"/>
      <c r="IPQ37"/>
      <c r="IPR37" s="20"/>
      <c r="IPS37"/>
      <c r="IPT37" s="20"/>
      <c r="IPU37"/>
      <c r="IPV37" s="20"/>
      <c r="IPW37"/>
      <c r="IPX37" s="20"/>
      <c r="IPY37"/>
      <c r="IPZ37" s="20"/>
      <c r="IQA37"/>
      <c r="IQB37" s="20"/>
      <c r="IQC37"/>
      <c r="IQD37" s="20"/>
      <c r="IQE37"/>
      <c r="IQF37" s="20"/>
      <c r="IQG37"/>
      <c r="IQH37" s="20"/>
      <c r="IQI37"/>
      <c r="IQJ37" s="20"/>
      <c r="IQK37"/>
      <c r="IQL37" s="20"/>
      <c r="IQM37"/>
      <c r="IQN37" s="20"/>
      <c r="IQO37"/>
      <c r="IQP37" s="20"/>
      <c r="IQQ37"/>
      <c r="IQR37" s="20"/>
      <c r="IQS37"/>
      <c r="IQT37" s="20"/>
      <c r="IQU37"/>
      <c r="IQV37" s="20"/>
      <c r="IQW37"/>
      <c r="IQX37" s="20"/>
      <c r="IQY37"/>
      <c r="IQZ37" s="20"/>
      <c r="IRA37"/>
      <c r="IRB37" s="20"/>
      <c r="IRC37"/>
      <c r="IRD37" s="20"/>
      <c r="IRE37"/>
      <c r="IRF37" s="20"/>
      <c r="IRG37"/>
      <c r="IRH37" s="20"/>
      <c r="IRI37"/>
      <c r="IRJ37" s="20"/>
      <c r="IRK37"/>
      <c r="IRL37" s="20"/>
      <c r="IRM37"/>
      <c r="IRN37" s="20"/>
      <c r="IRO37"/>
      <c r="IRP37" s="20"/>
      <c r="IRQ37"/>
      <c r="IRR37" s="20"/>
      <c r="IRS37"/>
      <c r="IRT37" s="20"/>
      <c r="IRU37"/>
      <c r="IRV37" s="20"/>
      <c r="IRW37"/>
      <c r="IRX37" s="20"/>
      <c r="IRY37"/>
      <c r="IRZ37" s="20"/>
      <c r="ISA37"/>
      <c r="ISB37" s="20"/>
      <c r="ISC37"/>
      <c r="ISD37" s="20"/>
      <c r="ISE37"/>
      <c r="ISF37" s="20"/>
      <c r="ISG37"/>
      <c r="ISH37" s="20"/>
      <c r="ISI37"/>
      <c r="ISJ37" s="20"/>
      <c r="ISK37"/>
      <c r="ISL37" s="20"/>
      <c r="ISM37"/>
      <c r="ISN37" s="20"/>
      <c r="ISO37"/>
      <c r="ISP37" s="20"/>
      <c r="ISQ37"/>
      <c r="ISR37" s="20"/>
      <c r="ISS37"/>
      <c r="IST37" s="20"/>
      <c r="ISU37"/>
      <c r="ISV37" s="20"/>
      <c r="ISW37"/>
      <c r="ISX37" s="20"/>
      <c r="ISY37"/>
      <c r="ISZ37" s="20"/>
      <c r="ITA37"/>
      <c r="ITB37" s="20"/>
      <c r="ITC37"/>
      <c r="ITD37" s="20"/>
      <c r="ITE37"/>
      <c r="ITF37" s="20"/>
      <c r="ITG37"/>
      <c r="ITH37" s="20"/>
      <c r="ITI37"/>
      <c r="ITJ37" s="20"/>
      <c r="ITK37"/>
      <c r="ITL37" s="20"/>
      <c r="ITM37"/>
      <c r="ITN37" s="20"/>
      <c r="ITO37"/>
      <c r="ITP37" s="20"/>
      <c r="ITQ37"/>
      <c r="ITR37" s="20"/>
      <c r="ITS37"/>
      <c r="ITT37" s="20"/>
      <c r="ITU37"/>
      <c r="ITV37" s="20"/>
      <c r="ITW37"/>
      <c r="ITX37" s="20"/>
      <c r="ITY37"/>
      <c r="ITZ37" s="20"/>
      <c r="IUA37"/>
      <c r="IUB37" s="20"/>
      <c r="IUC37"/>
      <c r="IUD37" s="20"/>
      <c r="IUE37"/>
      <c r="IUF37" s="20"/>
      <c r="IUG37"/>
      <c r="IUH37" s="20"/>
      <c r="IUI37"/>
      <c r="IUJ37" s="20"/>
      <c r="IUK37"/>
      <c r="IUL37" s="20"/>
      <c r="IUM37"/>
      <c r="IUN37" s="20"/>
      <c r="IUO37"/>
      <c r="IUP37" s="20"/>
      <c r="IUQ37"/>
      <c r="IUR37" s="20"/>
      <c r="IUS37"/>
      <c r="IUT37" s="20"/>
      <c r="IUU37"/>
      <c r="IUV37" s="20"/>
      <c r="IUW37"/>
      <c r="IUX37" s="20"/>
      <c r="IUY37"/>
      <c r="IUZ37" s="20"/>
      <c r="IVA37"/>
      <c r="IVB37" s="20"/>
      <c r="IVC37"/>
      <c r="IVD37" s="20"/>
      <c r="IVE37"/>
      <c r="IVF37" s="20"/>
      <c r="IVG37"/>
      <c r="IVH37" s="20"/>
      <c r="IVI37"/>
      <c r="IVJ37" s="20"/>
      <c r="IVK37"/>
      <c r="IVL37" s="20"/>
      <c r="IVM37"/>
      <c r="IVN37" s="20"/>
      <c r="IVO37"/>
      <c r="IVP37" s="20"/>
      <c r="IVQ37"/>
      <c r="IVR37" s="20"/>
      <c r="IVS37"/>
      <c r="IVT37" s="20"/>
      <c r="IVU37"/>
      <c r="IVV37" s="20"/>
      <c r="IVW37"/>
      <c r="IVX37" s="20"/>
      <c r="IVY37"/>
      <c r="IVZ37" s="20"/>
      <c r="IWA37"/>
      <c r="IWB37" s="20"/>
      <c r="IWC37"/>
      <c r="IWD37" s="20"/>
      <c r="IWE37"/>
      <c r="IWF37" s="20"/>
      <c r="IWG37"/>
      <c r="IWH37" s="20"/>
      <c r="IWI37"/>
      <c r="IWJ37" s="20"/>
      <c r="IWK37"/>
      <c r="IWL37" s="20"/>
      <c r="IWM37"/>
      <c r="IWN37" s="20"/>
      <c r="IWO37"/>
      <c r="IWP37" s="20"/>
      <c r="IWQ37"/>
      <c r="IWR37" s="20"/>
      <c r="IWS37"/>
      <c r="IWT37" s="20"/>
      <c r="IWU37"/>
      <c r="IWV37" s="20"/>
      <c r="IWW37"/>
      <c r="IWX37" s="20"/>
      <c r="IWY37"/>
      <c r="IWZ37" s="20"/>
      <c r="IXA37"/>
      <c r="IXB37" s="20"/>
      <c r="IXC37"/>
      <c r="IXD37" s="20"/>
      <c r="IXE37"/>
      <c r="IXF37" s="20"/>
      <c r="IXG37"/>
      <c r="IXH37" s="20"/>
      <c r="IXI37"/>
      <c r="IXJ37" s="20"/>
      <c r="IXK37"/>
      <c r="IXL37" s="20"/>
      <c r="IXM37"/>
      <c r="IXN37" s="20"/>
      <c r="IXO37"/>
      <c r="IXP37" s="20"/>
      <c r="IXQ37"/>
      <c r="IXR37" s="20"/>
      <c r="IXS37"/>
      <c r="IXT37" s="20"/>
      <c r="IXU37"/>
      <c r="IXV37" s="20"/>
      <c r="IXW37"/>
      <c r="IXX37" s="20"/>
      <c r="IXY37"/>
      <c r="IXZ37" s="20"/>
      <c r="IYA37"/>
      <c r="IYB37" s="20"/>
      <c r="IYC37"/>
      <c r="IYD37" s="20"/>
      <c r="IYE37"/>
      <c r="IYF37" s="20"/>
      <c r="IYG37"/>
      <c r="IYH37" s="20"/>
      <c r="IYI37"/>
      <c r="IYJ37" s="20"/>
      <c r="IYK37"/>
      <c r="IYL37" s="20"/>
      <c r="IYM37"/>
      <c r="IYN37" s="20"/>
      <c r="IYO37"/>
      <c r="IYP37" s="20"/>
      <c r="IYQ37"/>
      <c r="IYR37" s="20"/>
      <c r="IYS37"/>
      <c r="IYT37" s="20"/>
      <c r="IYU37"/>
      <c r="IYV37" s="20"/>
      <c r="IYW37"/>
      <c r="IYX37" s="20"/>
      <c r="IYY37"/>
      <c r="IYZ37" s="20"/>
      <c r="IZA37"/>
      <c r="IZB37" s="20"/>
      <c r="IZC37"/>
      <c r="IZD37" s="20"/>
      <c r="IZE37"/>
      <c r="IZF37" s="20"/>
      <c r="IZG37"/>
      <c r="IZH37" s="20"/>
      <c r="IZI37"/>
      <c r="IZJ37" s="20"/>
      <c r="IZK37"/>
      <c r="IZL37" s="20"/>
      <c r="IZM37"/>
      <c r="IZN37" s="20"/>
      <c r="IZO37"/>
      <c r="IZP37" s="20"/>
      <c r="IZQ37"/>
      <c r="IZR37" s="20"/>
      <c r="IZS37"/>
      <c r="IZT37" s="20"/>
      <c r="IZU37"/>
      <c r="IZV37" s="20"/>
      <c r="IZW37"/>
      <c r="IZX37" s="20"/>
      <c r="IZY37"/>
      <c r="IZZ37" s="20"/>
      <c r="JAA37"/>
      <c r="JAB37" s="20"/>
      <c r="JAC37"/>
      <c r="JAD37" s="20"/>
      <c r="JAE37"/>
      <c r="JAF37" s="20"/>
      <c r="JAG37"/>
      <c r="JAH37" s="20"/>
      <c r="JAI37"/>
      <c r="JAJ37" s="20"/>
      <c r="JAK37"/>
      <c r="JAL37" s="20"/>
      <c r="JAM37"/>
      <c r="JAN37" s="20"/>
      <c r="JAO37"/>
      <c r="JAP37" s="20"/>
      <c r="JAQ37"/>
      <c r="JAR37" s="20"/>
      <c r="JAS37"/>
      <c r="JAT37" s="20"/>
      <c r="JAU37"/>
      <c r="JAV37" s="20"/>
      <c r="JAW37"/>
      <c r="JAX37" s="20"/>
      <c r="JAY37"/>
      <c r="JAZ37" s="20"/>
      <c r="JBA37"/>
      <c r="JBB37" s="20"/>
      <c r="JBC37"/>
      <c r="JBD37" s="20"/>
      <c r="JBE37"/>
      <c r="JBF37" s="20"/>
      <c r="JBG37"/>
      <c r="JBH37" s="20"/>
      <c r="JBI37"/>
      <c r="JBJ37" s="20"/>
      <c r="JBK37"/>
      <c r="JBL37" s="20"/>
      <c r="JBM37"/>
      <c r="JBN37" s="20"/>
      <c r="JBO37"/>
      <c r="JBP37" s="20"/>
      <c r="JBQ37"/>
      <c r="JBR37" s="20"/>
      <c r="JBS37"/>
      <c r="JBT37" s="20"/>
      <c r="JBU37"/>
      <c r="JBV37" s="20"/>
      <c r="JBW37"/>
      <c r="JBX37" s="20"/>
      <c r="JBY37"/>
      <c r="JBZ37" s="20"/>
      <c r="JCA37"/>
      <c r="JCB37" s="20"/>
      <c r="JCC37"/>
      <c r="JCD37" s="20"/>
      <c r="JCE37"/>
      <c r="JCF37" s="20"/>
      <c r="JCG37"/>
      <c r="JCH37" s="20"/>
      <c r="JCI37"/>
      <c r="JCJ37" s="20"/>
      <c r="JCK37"/>
      <c r="JCL37" s="20"/>
      <c r="JCM37"/>
      <c r="JCN37" s="20"/>
      <c r="JCO37"/>
      <c r="JCP37" s="20"/>
      <c r="JCQ37"/>
      <c r="JCR37" s="20"/>
      <c r="JCS37"/>
      <c r="JCT37" s="20"/>
      <c r="JCU37"/>
      <c r="JCV37" s="20"/>
      <c r="JCW37"/>
      <c r="JCX37" s="20"/>
      <c r="JCY37"/>
      <c r="JCZ37" s="20"/>
      <c r="JDA37"/>
      <c r="JDB37" s="20"/>
      <c r="JDC37"/>
      <c r="JDD37" s="20"/>
      <c r="JDE37"/>
      <c r="JDF37" s="20"/>
      <c r="JDG37"/>
      <c r="JDH37" s="20"/>
      <c r="JDI37"/>
      <c r="JDJ37" s="20"/>
      <c r="JDK37"/>
      <c r="JDL37" s="20"/>
      <c r="JDM37"/>
      <c r="JDN37" s="20"/>
      <c r="JDO37"/>
      <c r="JDP37" s="20"/>
      <c r="JDQ37"/>
      <c r="JDR37" s="20"/>
      <c r="JDS37"/>
      <c r="JDT37" s="20"/>
      <c r="JDU37"/>
      <c r="JDV37" s="20"/>
      <c r="JDW37"/>
      <c r="JDX37" s="20"/>
      <c r="JDY37"/>
      <c r="JDZ37" s="20"/>
      <c r="JEA37"/>
      <c r="JEB37" s="20"/>
      <c r="JEC37"/>
      <c r="JED37" s="20"/>
      <c r="JEE37"/>
      <c r="JEF37" s="20"/>
      <c r="JEG37"/>
      <c r="JEH37" s="20"/>
      <c r="JEI37"/>
      <c r="JEJ37" s="20"/>
      <c r="JEK37"/>
      <c r="JEL37" s="20"/>
      <c r="JEM37"/>
      <c r="JEN37" s="20"/>
      <c r="JEO37"/>
      <c r="JEP37" s="20"/>
      <c r="JEQ37"/>
      <c r="JER37" s="20"/>
      <c r="JES37"/>
      <c r="JET37" s="20"/>
      <c r="JEU37"/>
      <c r="JEV37" s="20"/>
      <c r="JEW37"/>
      <c r="JEX37" s="20"/>
      <c r="JEY37"/>
      <c r="JEZ37" s="20"/>
      <c r="JFA37"/>
      <c r="JFB37" s="20"/>
      <c r="JFC37"/>
      <c r="JFD37" s="20"/>
      <c r="JFE37"/>
      <c r="JFF37" s="20"/>
      <c r="JFG37"/>
      <c r="JFH37" s="20"/>
      <c r="JFI37"/>
      <c r="JFJ37" s="20"/>
      <c r="JFK37"/>
      <c r="JFL37" s="20"/>
      <c r="JFM37"/>
      <c r="JFN37" s="20"/>
      <c r="JFO37"/>
      <c r="JFP37" s="20"/>
      <c r="JFQ37"/>
      <c r="JFR37" s="20"/>
      <c r="JFS37"/>
      <c r="JFT37" s="20"/>
      <c r="JFU37"/>
      <c r="JFV37" s="20"/>
      <c r="JFW37"/>
      <c r="JFX37" s="20"/>
      <c r="JFY37"/>
      <c r="JFZ37" s="20"/>
      <c r="JGA37"/>
      <c r="JGB37" s="20"/>
      <c r="JGC37"/>
      <c r="JGD37" s="20"/>
      <c r="JGE37"/>
      <c r="JGF37" s="20"/>
      <c r="JGG37"/>
      <c r="JGH37" s="20"/>
      <c r="JGI37"/>
      <c r="JGJ37" s="20"/>
      <c r="JGK37"/>
      <c r="JGL37" s="20"/>
      <c r="JGM37"/>
      <c r="JGN37" s="20"/>
      <c r="JGO37"/>
      <c r="JGP37" s="20"/>
      <c r="JGQ37"/>
      <c r="JGR37" s="20"/>
      <c r="JGS37"/>
      <c r="JGT37" s="20"/>
      <c r="JGU37"/>
      <c r="JGV37" s="20"/>
      <c r="JGW37"/>
      <c r="JGX37" s="20"/>
      <c r="JGY37"/>
      <c r="JGZ37" s="20"/>
      <c r="JHA37"/>
      <c r="JHB37" s="20"/>
      <c r="JHC37"/>
      <c r="JHD37" s="20"/>
      <c r="JHE37"/>
      <c r="JHF37" s="20"/>
      <c r="JHG37"/>
      <c r="JHH37" s="20"/>
      <c r="JHI37"/>
      <c r="JHJ37" s="20"/>
      <c r="JHK37"/>
      <c r="JHL37" s="20"/>
      <c r="JHM37"/>
      <c r="JHN37" s="20"/>
      <c r="JHO37"/>
      <c r="JHP37" s="20"/>
      <c r="JHQ37"/>
      <c r="JHR37" s="20"/>
      <c r="JHS37"/>
      <c r="JHT37" s="20"/>
      <c r="JHU37"/>
      <c r="JHV37" s="20"/>
      <c r="JHW37"/>
      <c r="JHX37" s="20"/>
      <c r="JHY37"/>
      <c r="JHZ37" s="20"/>
      <c r="JIA37"/>
      <c r="JIB37" s="20"/>
      <c r="JIC37"/>
      <c r="JID37" s="20"/>
      <c r="JIE37"/>
      <c r="JIF37" s="20"/>
      <c r="JIG37"/>
      <c r="JIH37" s="20"/>
      <c r="JII37"/>
      <c r="JIJ37" s="20"/>
      <c r="JIK37"/>
      <c r="JIL37" s="20"/>
      <c r="JIM37"/>
      <c r="JIN37" s="20"/>
      <c r="JIO37"/>
      <c r="JIP37" s="20"/>
      <c r="JIQ37"/>
      <c r="JIR37" s="20"/>
      <c r="JIS37"/>
      <c r="JIT37" s="20"/>
      <c r="JIU37"/>
      <c r="JIV37" s="20"/>
      <c r="JIW37"/>
      <c r="JIX37" s="20"/>
      <c r="JIY37"/>
      <c r="JIZ37" s="20"/>
      <c r="JJA37"/>
      <c r="JJB37" s="20"/>
      <c r="JJC37"/>
      <c r="JJD37" s="20"/>
      <c r="JJE37"/>
      <c r="JJF37" s="20"/>
      <c r="JJG37"/>
      <c r="JJH37" s="20"/>
      <c r="JJI37"/>
      <c r="JJJ37" s="20"/>
      <c r="JJK37"/>
      <c r="JJL37" s="20"/>
      <c r="JJM37"/>
      <c r="JJN37" s="20"/>
      <c r="JJO37"/>
      <c r="JJP37" s="20"/>
      <c r="JJQ37"/>
      <c r="JJR37" s="20"/>
      <c r="JJS37"/>
      <c r="JJT37" s="20"/>
      <c r="JJU37"/>
      <c r="JJV37" s="20"/>
      <c r="JJW37"/>
      <c r="JJX37" s="20"/>
      <c r="JJY37"/>
      <c r="JJZ37" s="20"/>
      <c r="JKA37"/>
      <c r="JKB37" s="20"/>
      <c r="JKC37"/>
      <c r="JKD37" s="20"/>
      <c r="JKE37"/>
      <c r="JKF37" s="20"/>
      <c r="JKG37"/>
      <c r="JKH37" s="20"/>
      <c r="JKI37"/>
      <c r="JKJ37" s="20"/>
      <c r="JKK37"/>
      <c r="JKL37" s="20"/>
      <c r="JKM37"/>
      <c r="JKN37" s="20"/>
      <c r="JKO37"/>
      <c r="JKP37" s="20"/>
      <c r="JKQ37"/>
      <c r="JKR37" s="20"/>
      <c r="JKS37"/>
      <c r="JKT37" s="20"/>
      <c r="JKU37"/>
      <c r="JKV37" s="20"/>
      <c r="JKW37"/>
      <c r="JKX37" s="20"/>
      <c r="JKY37"/>
      <c r="JKZ37" s="20"/>
      <c r="JLA37"/>
      <c r="JLB37" s="20"/>
      <c r="JLC37"/>
      <c r="JLD37" s="20"/>
      <c r="JLE37"/>
      <c r="JLF37" s="20"/>
      <c r="JLG37"/>
      <c r="JLH37" s="20"/>
      <c r="JLI37"/>
      <c r="JLJ37" s="20"/>
      <c r="JLK37"/>
      <c r="JLL37" s="20"/>
      <c r="JLM37"/>
      <c r="JLN37" s="20"/>
      <c r="JLO37"/>
      <c r="JLP37" s="20"/>
      <c r="JLQ37"/>
      <c r="JLR37" s="20"/>
      <c r="JLS37"/>
      <c r="JLT37" s="20"/>
      <c r="JLU37"/>
      <c r="JLV37" s="20"/>
      <c r="JLW37"/>
      <c r="JLX37" s="20"/>
      <c r="JLY37"/>
      <c r="JLZ37" s="20"/>
      <c r="JMA37"/>
      <c r="JMB37" s="20"/>
      <c r="JMC37"/>
      <c r="JMD37" s="20"/>
      <c r="JME37"/>
      <c r="JMF37" s="20"/>
      <c r="JMG37"/>
      <c r="JMH37" s="20"/>
      <c r="JMI37"/>
      <c r="JMJ37" s="20"/>
      <c r="JMK37"/>
      <c r="JML37" s="20"/>
      <c r="JMM37"/>
      <c r="JMN37" s="20"/>
      <c r="JMO37"/>
      <c r="JMP37" s="20"/>
      <c r="JMQ37"/>
      <c r="JMR37" s="20"/>
      <c r="JMS37"/>
      <c r="JMT37" s="20"/>
      <c r="JMU37"/>
      <c r="JMV37" s="20"/>
      <c r="JMW37"/>
      <c r="JMX37" s="20"/>
      <c r="JMY37"/>
      <c r="JMZ37" s="20"/>
      <c r="JNA37"/>
      <c r="JNB37" s="20"/>
      <c r="JNC37"/>
      <c r="JND37" s="20"/>
      <c r="JNE37"/>
      <c r="JNF37" s="20"/>
      <c r="JNG37"/>
      <c r="JNH37" s="20"/>
      <c r="JNI37"/>
      <c r="JNJ37" s="20"/>
      <c r="JNK37"/>
      <c r="JNL37" s="20"/>
      <c r="JNM37"/>
      <c r="JNN37" s="20"/>
      <c r="JNO37"/>
      <c r="JNP37" s="20"/>
      <c r="JNQ37"/>
      <c r="JNR37" s="20"/>
      <c r="JNS37"/>
      <c r="JNT37" s="20"/>
      <c r="JNU37"/>
      <c r="JNV37" s="20"/>
      <c r="JNW37"/>
      <c r="JNX37" s="20"/>
      <c r="JNY37"/>
      <c r="JNZ37" s="20"/>
      <c r="JOA37"/>
      <c r="JOB37" s="20"/>
      <c r="JOC37"/>
      <c r="JOD37" s="20"/>
      <c r="JOE37"/>
      <c r="JOF37" s="20"/>
      <c r="JOG37"/>
      <c r="JOH37" s="20"/>
      <c r="JOI37"/>
      <c r="JOJ37" s="20"/>
      <c r="JOK37"/>
      <c r="JOL37" s="20"/>
      <c r="JOM37"/>
      <c r="JON37" s="20"/>
      <c r="JOO37"/>
      <c r="JOP37" s="20"/>
      <c r="JOQ37"/>
      <c r="JOR37" s="20"/>
      <c r="JOS37"/>
      <c r="JOT37" s="20"/>
      <c r="JOU37"/>
      <c r="JOV37" s="20"/>
      <c r="JOW37"/>
      <c r="JOX37" s="20"/>
      <c r="JOY37"/>
      <c r="JOZ37" s="20"/>
      <c r="JPA37"/>
      <c r="JPB37" s="20"/>
      <c r="JPC37"/>
      <c r="JPD37" s="20"/>
      <c r="JPE37"/>
      <c r="JPF37" s="20"/>
      <c r="JPG37"/>
      <c r="JPH37" s="20"/>
      <c r="JPI37"/>
      <c r="JPJ37" s="20"/>
      <c r="JPK37"/>
      <c r="JPL37" s="20"/>
      <c r="JPM37"/>
      <c r="JPN37" s="20"/>
      <c r="JPO37"/>
      <c r="JPP37" s="20"/>
      <c r="JPQ37"/>
      <c r="JPR37" s="20"/>
      <c r="JPS37"/>
      <c r="JPT37" s="20"/>
      <c r="JPU37"/>
      <c r="JPV37" s="20"/>
      <c r="JPW37"/>
      <c r="JPX37" s="20"/>
      <c r="JPY37"/>
      <c r="JPZ37" s="20"/>
      <c r="JQA37"/>
      <c r="JQB37" s="20"/>
      <c r="JQC37"/>
      <c r="JQD37" s="20"/>
      <c r="JQE37"/>
      <c r="JQF37" s="20"/>
      <c r="JQG37"/>
      <c r="JQH37" s="20"/>
      <c r="JQI37"/>
      <c r="JQJ37" s="20"/>
      <c r="JQK37"/>
      <c r="JQL37" s="20"/>
      <c r="JQM37"/>
      <c r="JQN37" s="20"/>
      <c r="JQO37"/>
      <c r="JQP37" s="20"/>
      <c r="JQQ37"/>
      <c r="JQR37" s="20"/>
      <c r="JQS37"/>
      <c r="JQT37" s="20"/>
      <c r="JQU37"/>
      <c r="JQV37" s="20"/>
      <c r="JQW37"/>
      <c r="JQX37" s="20"/>
      <c r="JQY37"/>
      <c r="JQZ37" s="20"/>
      <c r="JRA37"/>
      <c r="JRB37" s="20"/>
      <c r="JRC37"/>
      <c r="JRD37" s="20"/>
      <c r="JRE37"/>
      <c r="JRF37" s="20"/>
      <c r="JRG37"/>
      <c r="JRH37" s="20"/>
      <c r="JRI37"/>
      <c r="JRJ37" s="20"/>
      <c r="JRK37"/>
      <c r="JRL37" s="20"/>
      <c r="JRM37"/>
      <c r="JRN37" s="20"/>
      <c r="JRO37"/>
      <c r="JRP37" s="20"/>
      <c r="JRQ37"/>
      <c r="JRR37" s="20"/>
      <c r="JRS37"/>
      <c r="JRT37" s="20"/>
      <c r="JRU37"/>
      <c r="JRV37" s="20"/>
      <c r="JRW37"/>
      <c r="JRX37" s="20"/>
      <c r="JRY37"/>
      <c r="JRZ37" s="20"/>
      <c r="JSA37"/>
      <c r="JSB37" s="20"/>
      <c r="JSC37"/>
      <c r="JSD37" s="20"/>
      <c r="JSE37"/>
      <c r="JSF37" s="20"/>
      <c r="JSG37"/>
      <c r="JSH37" s="20"/>
      <c r="JSI37"/>
      <c r="JSJ37" s="20"/>
      <c r="JSK37"/>
      <c r="JSL37" s="20"/>
      <c r="JSM37"/>
      <c r="JSN37" s="20"/>
      <c r="JSO37"/>
      <c r="JSP37" s="20"/>
      <c r="JSQ37"/>
      <c r="JSR37" s="20"/>
      <c r="JSS37"/>
      <c r="JST37" s="20"/>
      <c r="JSU37"/>
      <c r="JSV37" s="20"/>
      <c r="JSW37"/>
      <c r="JSX37" s="20"/>
      <c r="JSY37"/>
      <c r="JSZ37" s="20"/>
      <c r="JTA37"/>
      <c r="JTB37" s="20"/>
      <c r="JTC37"/>
      <c r="JTD37" s="20"/>
      <c r="JTE37"/>
      <c r="JTF37" s="20"/>
      <c r="JTG37"/>
      <c r="JTH37" s="20"/>
      <c r="JTI37"/>
      <c r="JTJ37" s="20"/>
      <c r="JTK37"/>
      <c r="JTL37" s="20"/>
      <c r="JTM37"/>
      <c r="JTN37" s="20"/>
      <c r="JTO37"/>
      <c r="JTP37" s="20"/>
      <c r="JTQ37"/>
      <c r="JTR37" s="20"/>
      <c r="JTS37"/>
      <c r="JTT37" s="20"/>
      <c r="JTU37"/>
      <c r="JTV37" s="20"/>
      <c r="JTW37"/>
      <c r="JTX37" s="20"/>
      <c r="JTY37"/>
      <c r="JTZ37" s="20"/>
      <c r="JUA37"/>
      <c r="JUB37" s="20"/>
      <c r="JUC37"/>
      <c r="JUD37" s="20"/>
      <c r="JUE37"/>
      <c r="JUF37" s="20"/>
      <c r="JUG37"/>
      <c r="JUH37" s="20"/>
      <c r="JUI37"/>
      <c r="JUJ37" s="20"/>
      <c r="JUK37"/>
      <c r="JUL37" s="20"/>
      <c r="JUM37"/>
      <c r="JUN37" s="20"/>
      <c r="JUO37"/>
      <c r="JUP37" s="20"/>
      <c r="JUQ37"/>
      <c r="JUR37" s="20"/>
      <c r="JUS37"/>
      <c r="JUT37" s="20"/>
      <c r="JUU37"/>
      <c r="JUV37" s="20"/>
      <c r="JUW37"/>
      <c r="JUX37" s="20"/>
      <c r="JUY37"/>
      <c r="JUZ37" s="20"/>
      <c r="JVA37"/>
      <c r="JVB37" s="20"/>
      <c r="JVC37"/>
      <c r="JVD37" s="20"/>
      <c r="JVE37"/>
      <c r="JVF37" s="20"/>
      <c r="JVG37"/>
      <c r="JVH37" s="20"/>
      <c r="JVI37"/>
      <c r="JVJ37" s="20"/>
      <c r="JVK37"/>
      <c r="JVL37" s="20"/>
      <c r="JVM37"/>
      <c r="JVN37" s="20"/>
      <c r="JVO37"/>
      <c r="JVP37" s="20"/>
      <c r="JVQ37"/>
      <c r="JVR37" s="20"/>
      <c r="JVS37"/>
      <c r="JVT37" s="20"/>
      <c r="JVU37"/>
      <c r="JVV37" s="20"/>
      <c r="JVW37"/>
      <c r="JVX37" s="20"/>
      <c r="JVY37"/>
      <c r="JVZ37" s="20"/>
      <c r="JWA37"/>
      <c r="JWB37" s="20"/>
      <c r="JWC37"/>
      <c r="JWD37" s="20"/>
      <c r="JWE37"/>
      <c r="JWF37" s="20"/>
      <c r="JWG37"/>
      <c r="JWH37" s="20"/>
      <c r="JWI37"/>
      <c r="JWJ37" s="20"/>
      <c r="JWK37"/>
      <c r="JWL37" s="20"/>
      <c r="JWM37"/>
      <c r="JWN37" s="20"/>
      <c r="JWO37"/>
      <c r="JWP37" s="20"/>
      <c r="JWQ37"/>
      <c r="JWR37" s="20"/>
      <c r="JWS37"/>
      <c r="JWT37" s="20"/>
      <c r="JWU37"/>
      <c r="JWV37" s="20"/>
      <c r="JWW37"/>
      <c r="JWX37" s="20"/>
      <c r="JWY37"/>
      <c r="JWZ37" s="20"/>
      <c r="JXA37"/>
      <c r="JXB37" s="20"/>
      <c r="JXC37"/>
      <c r="JXD37" s="20"/>
      <c r="JXE37"/>
      <c r="JXF37" s="20"/>
      <c r="JXG37"/>
      <c r="JXH37" s="20"/>
      <c r="JXI37"/>
      <c r="JXJ37" s="20"/>
      <c r="JXK37"/>
      <c r="JXL37" s="20"/>
      <c r="JXM37"/>
      <c r="JXN37" s="20"/>
      <c r="JXO37"/>
      <c r="JXP37" s="20"/>
      <c r="JXQ37"/>
      <c r="JXR37" s="20"/>
      <c r="JXS37"/>
      <c r="JXT37" s="20"/>
      <c r="JXU37"/>
      <c r="JXV37" s="20"/>
      <c r="JXW37"/>
      <c r="JXX37" s="20"/>
      <c r="JXY37"/>
      <c r="JXZ37" s="20"/>
      <c r="JYA37"/>
      <c r="JYB37" s="20"/>
      <c r="JYC37"/>
      <c r="JYD37" s="20"/>
      <c r="JYE37"/>
      <c r="JYF37" s="20"/>
      <c r="JYG37"/>
      <c r="JYH37" s="20"/>
      <c r="JYI37"/>
      <c r="JYJ37" s="20"/>
      <c r="JYK37"/>
      <c r="JYL37" s="20"/>
      <c r="JYM37"/>
      <c r="JYN37" s="20"/>
      <c r="JYO37"/>
      <c r="JYP37" s="20"/>
      <c r="JYQ37"/>
      <c r="JYR37" s="20"/>
      <c r="JYS37"/>
      <c r="JYT37" s="20"/>
      <c r="JYU37"/>
      <c r="JYV37" s="20"/>
      <c r="JYW37"/>
      <c r="JYX37" s="20"/>
      <c r="JYY37"/>
      <c r="JYZ37" s="20"/>
      <c r="JZA37"/>
      <c r="JZB37" s="20"/>
      <c r="JZC37"/>
      <c r="JZD37" s="20"/>
      <c r="JZE37"/>
      <c r="JZF37" s="20"/>
      <c r="JZG37"/>
      <c r="JZH37" s="20"/>
      <c r="JZI37"/>
      <c r="JZJ37" s="20"/>
      <c r="JZK37"/>
      <c r="JZL37" s="20"/>
      <c r="JZM37"/>
      <c r="JZN37" s="20"/>
      <c r="JZO37"/>
      <c r="JZP37" s="20"/>
      <c r="JZQ37"/>
      <c r="JZR37" s="20"/>
      <c r="JZS37"/>
      <c r="JZT37" s="20"/>
      <c r="JZU37"/>
      <c r="JZV37" s="20"/>
      <c r="JZW37"/>
      <c r="JZX37" s="20"/>
      <c r="JZY37"/>
      <c r="JZZ37" s="20"/>
      <c r="KAA37"/>
      <c r="KAB37" s="20"/>
      <c r="KAC37"/>
      <c r="KAD37" s="20"/>
      <c r="KAE37"/>
      <c r="KAF37" s="20"/>
      <c r="KAG37"/>
      <c r="KAH37" s="20"/>
      <c r="KAI37"/>
      <c r="KAJ37" s="20"/>
      <c r="KAK37"/>
      <c r="KAL37" s="20"/>
      <c r="KAM37"/>
      <c r="KAN37" s="20"/>
      <c r="KAO37"/>
      <c r="KAP37" s="20"/>
      <c r="KAQ37"/>
      <c r="KAR37" s="20"/>
      <c r="KAS37"/>
      <c r="KAT37" s="20"/>
      <c r="KAU37"/>
      <c r="KAV37" s="20"/>
      <c r="KAW37"/>
      <c r="KAX37" s="20"/>
      <c r="KAY37"/>
      <c r="KAZ37" s="20"/>
      <c r="KBA37"/>
      <c r="KBB37" s="20"/>
      <c r="KBC37"/>
      <c r="KBD37" s="20"/>
      <c r="KBE37"/>
      <c r="KBF37" s="20"/>
      <c r="KBG37"/>
      <c r="KBH37" s="20"/>
      <c r="KBI37"/>
      <c r="KBJ37" s="20"/>
      <c r="KBK37"/>
      <c r="KBL37" s="20"/>
      <c r="KBM37"/>
      <c r="KBN37" s="20"/>
      <c r="KBO37"/>
      <c r="KBP37" s="20"/>
      <c r="KBQ37"/>
      <c r="KBR37" s="20"/>
      <c r="KBS37"/>
      <c r="KBT37" s="20"/>
      <c r="KBU37"/>
      <c r="KBV37" s="20"/>
      <c r="KBW37"/>
      <c r="KBX37" s="20"/>
      <c r="KBY37"/>
      <c r="KBZ37" s="20"/>
      <c r="KCA37"/>
      <c r="KCB37" s="20"/>
      <c r="KCC37"/>
      <c r="KCD37" s="20"/>
      <c r="KCE37"/>
      <c r="KCF37" s="20"/>
      <c r="KCG37"/>
      <c r="KCH37" s="20"/>
      <c r="KCI37"/>
      <c r="KCJ37" s="20"/>
      <c r="KCK37"/>
      <c r="KCL37" s="20"/>
      <c r="KCM37"/>
      <c r="KCN37" s="20"/>
      <c r="KCO37"/>
      <c r="KCP37" s="20"/>
      <c r="KCQ37"/>
      <c r="KCR37" s="20"/>
      <c r="KCS37"/>
      <c r="KCT37" s="20"/>
      <c r="KCU37"/>
      <c r="KCV37" s="20"/>
      <c r="KCW37"/>
      <c r="KCX37" s="20"/>
      <c r="KCY37"/>
      <c r="KCZ37" s="20"/>
      <c r="KDA37"/>
      <c r="KDB37" s="20"/>
      <c r="KDC37"/>
      <c r="KDD37" s="20"/>
      <c r="KDE37"/>
      <c r="KDF37" s="20"/>
      <c r="KDG37"/>
      <c r="KDH37" s="20"/>
      <c r="KDI37"/>
      <c r="KDJ37" s="20"/>
      <c r="KDK37"/>
      <c r="KDL37" s="20"/>
      <c r="KDM37"/>
      <c r="KDN37" s="20"/>
      <c r="KDO37"/>
      <c r="KDP37" s="20"/>
      <c r="KDQ37"/>
      <c r="KDR37" s="20"/>
      <c r="KDS37"/>
      <c r="KDT37" s="20"/>
      <c r="KDU37"/>
      <c r="KDV37" s="20"/>
      <c r="KDW37"/>
      <c r="KDX37" s="20"/>
      <c r="KDY37"/>
      <c r="KDZ37" s="20"/>
      <c r="KEA37"/>
      <c r="KEB37" s="20"/>
      <c r="KEC37"/>
      <c r="KED37" s="20"/>
      <c r="KEE37"/>
      <c r="KEF37" s="20"/>
      <c r="KEG37"/>
      <c r="KEH37" s="20"/>
      <c r="KEI37"/>
      <c r="KEJ37" s="20"/>
      <c r="KEK37"/>
      <c r="KEL37" s="20"/>
      <c r="KEM37"/>
      <c r="KEN37" s="20"/>
      <c r="KEO37"/>
      <c r="KEP37" s="20"/>
      <c r="KEQ37"/>
      <c r="KER37" s="20"/>
      <c r="KES37"/>
      <c r="KET37" s="20"/>
      <c r="KEU37"/>
      <c r="KEV37" s="20"/>
      <c r="KEW37"/>
      <c r="KEX37" s="20"/>
      <c r="KEY37"/>
      <c r="KEZ37" s="20"/>
      <c r="KFA37"/>
      <c r="KFB37" s="20"/>
      <c r="KFC37"/>
      <c r="KFD37" s="20"/>
      <c r="KFE37"/>
      <c r="KFF37" s="20"/>
      <c r="KFG37"/>
      <c r="KFH37" s="20"/>
      <c r="KFI37"/>
      <c r="KFJ37" s="20"/>
      <c r="KFK37"/>
      <c r="KFL37" s="20"/>
      <c r="KFM37"/>
      <c r="KFN37" s="20"/>
      <c r="KFO37"/>
      <c r="KFP37" s="20"/>
      <c r="KFQ37"/>
      <c r="KFR37" s="20"/>
      <c r="KFS37"/>
      <c r="KFT37" s="20"/>
      <c r="KFU37"/>
      <c r="KFV37" s="20"/>
      <c r="KFW37"/>
      <c r="KFX37" s="20"/>
      <c r="KFY37"/>
      <c r="KFZ37" s="20"/>
      <c r="KGA37"/>
      <c r="KGB37" s="20"/>
      <c r="KGC37"/>
      <c r="KGD37" s="20"/>
      <c r="KGE37"/>
      <c r="KGF37" s="20"/>
      <c r="KGG37"/>
      <c r="KGH37" s="20"/>
      <c r="KGI37"/>
      <c r="KGJ37" s="20"/>
      <c r="KGK37"/>
      <c r="KGL37" s="20"/>
      <c r="KGM37"/>
      <c r="KGN37" s="20"/>
      <c r="KGO37"/>
      <c r="KGP37" s="20"/>
      <c r="KGQ37"/>
      <c r="KGR37" s="20"/>
      <c r="KGS37"/>
      <c r="KGT37" s="20"/>
      <c r="KGU37"/>
      <c r="KGV37" s="20"/>
      <c r="KGW37"/>
      <c r="KGX37" s="20"/>
      <c r="KGY37"/>
      <c r="KGZ37" s="20"/>
      <c r="KHA37"/>
      <c r="KHB37" s="20"/>
      <c r="KHC37"/>
      <c r="KHD37" s="20"/>
      <c r="KHE37"/>
      <c r="KHF37" s="20"/>
      <c r="KHG37"/>
      <c r="KHH37" s="20"/>
      <c r="KHI37"/>
      <c r="KHJ37" s="20"/>
      <c r="KHK37"/>
      <c r="KHL37" s="20"/>
      <c r="KHM37"/>
      <c r="KHN37" s="20"/>
      <c r="KHO37"/>
      <c r="KHP37" s="20"/>
      <c r="KHQ37"/>
      <c r="KHR37" s="20"/>
      <c r="KHS37"/>
      <c r="KHT37" s="20"/>
      <c r="KHU37"/>
      <c r="KHV37" s="20"/>
      <c r="KHW37"/>
      <c r="KHX37" s="20"/>
      <c r="KHY37"/>
      <c r="KHZ37" s="20"/>
      <c r="KIA37"/>
      <c r="KIB37" s="20"/>
      <c r="KIC37"/>
      <c r="KID37" s="20"/>
      <c r="KIE37"/>
      <c r="KIF37" s="20"/>
      <c r="KIG37"/>
      <c r="KIH37" s="20"/>
      <c r="KII37"/>
      <c r="KIJ37" s="20"/>
      <c r="KIK37"/>
      <c r="KIL37" s="20"/>
      <c r="KIM37"/>
      <c r="KIN37" s="20"/>
      <c r="KIO37"/>
      <c r="KIP37" s="20"/>
      <c r="KIQ37"/>
      <c r="KIR37" s="20"/>
      <c r="KIS37"/>
      <c r="KIT37" s="20"/>
      <c r="KIU37"/>
      <c r="KIV37" s="20"/>
      <c r="KIW37"/>
      <c r="KIX37" s="20"/>
      <c r="KIY37"/>
      <c r="KIZ37" s="20"/>
      <c r="KJA37"/>
      <c r="KJB37" s="20"/>
      <c r="KJC37"/>
      <c r="KJD37" s="20"/>
      <c r="KJE37"/>
      <c r="KJF37" s="20"/>
      <c r="KJG37"/>
      <c r="KJH37" s="20"/>
      <c r="KJI37"/>
      <c r="KJJ37" s="20"/>
      <c r="KJK37"/>
      <c r="KJL37" s="20"/>
      <c r="KJM37"/>
      <c r="KJN37" s="20"/>
      <c r="KJO37"/>
      <c r="KJP37" s="20"/>
      <c r="KJQ37"/>
      <c r="KJR37" s="20"/>
      <c r="KJS37"/>
      <c r="KJT37" s="20"/>
      <c r="KJU37"/>
      <c r="KJV37" s="20"/>
      <c r="KJW37"/>
      <c r="KJX37" s="20"/>
      <c r="KJY37"/>
      <c r="KJZ37" s="20"/>
      <c r="KKA37"/>
      <c r="KKB37" s="20"/>
      <c r="KKC37"/>
      <c r="KKD37" s="20"/>
      <c r="KKE37"/>
      <c r="KKF37" s="20"/>
      <c r="KKG37"/>
      <c r="KKH37" s="20"/>
      <c r="KKI37"/>
      <c r="KKJ37" s="20"/>
      <c r="KKK37"/>
      <c r="KKL37" s="20"/>
      <c r="KKM37"/>
      <c r="KKN37" s="20"/>
      <c r="KKO37"/>
      <c r="KKP37" s="20"/>
      <c r="KKQ37"/>
      <c r="KKR37" s="20"/>
      <c r="KKS37"/>
      <c r="KKT37" s="20"/>
      <c r="KKU37"/>
      <c r="KKV37" s="20"/>
      <c r="KKW37"/>
      <c r="KKX37" s="20"/>
      <c r="KKY37"/>
      <c r="KKZ37" s="20"/>
      <c r="KLA37"/>
      <c r="KLB37" s="20"/>
      <c r="KLC37"/>
      <c r="KLD37" s="20"/>
      <c r="KLE37"/>
      <c r="KLF37" s="20"/>
      <c r="KLG37"/>
      <c r="KLH37" s="20"/>
      <c r="KLI37"/>
      <c r="KLJ37" s="20"/>
      <c r="KLK37"/>
      <c r="KLL37" s="20"/>
      <c r="KLM37"/>
      <c r="KLN37" s="20"/>
      <c r="KLO37"/>
      <c r="KLP37" s="20"/>
      <c r="KLQ37"/>
      <c r="KLR37" s="20"/>
      <c r="KLS37"/>
      <c r="KLT37" s="20"/>
      <c r="KLU37"/>
      <c r="KLV37" s="20"/>
      <c r="KLW37"/>
      <c r="KLX37" s="20"/>
      <c r="KLY37"/>
      <c r="KLZ37" s="20"/>
      <c r="KMA37"/>
      <c r="KMB37" s="20"/>
      <c r="KMC37"/>
      <c r="KMD37" s="20"/>
      <c r="KME37"/>
      <c r="KMF37" s="20"/>
      <c r="KMG37"/>
      <c r="KMH37" s="20"/>
      <c r="KMI37"/>
      <c r="KMJ37" s="20"/>
      <c r="KMK37"/>
      <c r="KML37" s="20"/>
      <c r="KMM37"/>
      <c r="KMN37" s="20"/>
      <c r="KMO37"/>
      <c r="KMP37" s="20"/>
      <c r="KMQ37"/>
      <c r="KMR37" s="20"/>
      <c r="KMS37"/>
      <c r="KMT37" s="20"/>
      <c r="KMU37"/>
      <c r="KMV37" s="20"/>
      <c r="KMW37"/>
      <c r="KMX37" s="20"/>
      <c r="KMY37"/>
      <c r="KMZ37" s="20"/>
      <c r="KNA37"/>
      <c r="KNB37" s="20"/>
      <c r="KNC37"/>
      <c r="KND37" s="20"/>
      <c r="KNE37"/>
      <c r="KNF37" s="20"/>
      <c r="KNG37"/>
      <c r="KNH37" s="20"/>
      <c r="KNI37"/>
      <c r="KNJ37" s="20"/>
      <c r="KNK37"/>
      <c r="KNL37" s="20"/>
      <c r="KNM37"/>
      <c r="KNN37" s="20"/>
      <c r="KNO37"/>
      <c r="KNP37" s="20"/>
      <c r="KNQ37"/>
      <c r="KNR37" s="20"/>
      <c r="KNS37"/>
      <c r="KNT37" s="20"/>
      <c r="KNU37"/>
      <c r="KNV37" s="20"/>
      <c r="KNW37"/>
      <c r="KNX37" s="20"/>
      <c r="KNY37"/>
      <c r="KNZ37" s="20"/>
      <c r="KOA37"/>
      <c r="KOB37" s="20"/>
      <c r="KOC37"/>
      <c r="KOD37" s="20"/>
      <c r="KOE37"/>
      <c r="KOF37" s="20"/>
      <c r="KOG37"/>
      <c r="KOH37" s="20"/>
      <c r="KOI37"/>
      <c r="KOJ37" s="20"/>
      <c r="KOK37"/>
      <c r="KOL37" s="20"/>
      <c r="KOM37"/>
      <c r="KON37" s="20"/>
      <c r="KOO37"/>
      <c r="KOP37" s="20"/>
      <c r="KOQ37"/>
      <c r="KOR37" s="20"/>
      <c r="KOS37"/>
      <c r="KOT37" s="20"/>
      <c r="KOU37"/>
      <c r="KOV37" s="20"/>
      <c r="KOW37"/>
      <c r="KOX37" s="20"/>
      <c r="KOY37"/>
      <c r="KOZ37" s="20"/>
      <c r="KPA37"/>
      <c r="KPB37" s="20"/>
      <c r="KPC37"/>
      <c r="KPD37" s="20"/>
      <c r="KPE37"/>
      <c r="KPF37" s="20"/>
      <c r="KPG37"/>
      <c r="KPH37" s="20"/>
      <c r="KPI37"/>
      <c r="KPJ37" s="20"/>
      <c r="KPK37"/>
      <c r="KPL37" s="20"/>
      <c r="KPM37"/>
      <c r="KPN37" s="20"/>
      <c r="KPO37"/>
      <c r="KPP37" s="20"/>
      <c r="KPQ37"/>
      <c r="KPR37" s="20"/>
      <c r="KPS37"/>
      <c r="KPT37" s="20"/>
      <c r="KPU37"/>
      <c r="KPV37" s="20"/>
      <c r="KPW37"/>
      <c r="KPX37" s="20"/>
      <c r="KPY37"/>
      <c r="KPZ37" s="20"/>
      <c r="KQA37"/>
      <c r="KQB37" s="20"/>
      <c r="KQC37"/>
      <c r="KQD37" s="20"/>
      <c r="KQE37"/>
      <c r="KQF37" s="20"/>
      <c r="KQG37"/>
      <c r="KQH37" s="20"/>
      <c r="KQI37"/>
      <c r="KQJ37" s="20"/>
      <c r="KQK37"/>
      <c r="KQL37" s="20"/>
      <c r="KQM37"/>
      <c r="KQN37" s="20"/>
      <c r="KQO37"/>
      <c r="KQP37" s="20"/>
      <c r="KQQ37"/>
      <c r="KQR37" s="20"/>
      <c r="KQS37"/>
      <c r="KQT37" s="20"/>
      <c r="KQU37"/>
      <c r="KQV37" s="20"/>
      <c r="KQW37"/>
      <c r="KQX37" s="20"/>
      <c r="KQY37"/>
      <c r="KQZ37" s="20"/>
      <c r="KRA37"/>
      <c r="KRB37" s="20"/>
      <c r="KRC37"/>
      <c r="KRD37" s="20"/>
      <c r="KRE37"/>
      <c r="KRF37" s="20"/>
      <c r="KRG37"/>
      <c r="KRH37" s="20"/>
      <c r="KRI37"/>
      <c r="KRJ37" s="20"/>
      <c r="KRK37"/>
      <c r="KRL37" s="20"/>
      <c r="KRM37"/>
      <c r="KRN37" s="20"/>
      <c r="KRO37"/>
      <c r="KRP37" s="20"/>
      <c r="KRQ37"/>
      <c r="KRR37" s="20"/>
      <c r="KRS37"/>
      <c r="KRT37" s="20"/>
      <c r="KRU37"/>
      <c r="KRV37" s="20"/>
      <c r="KRW37"/>
      <c r="KRX37" s="20"/>
      <c r="KRY37"/>
      <c r="KRZ37" s="20"/>
      <c r="KSA37"/>
      <c r="KSB37" s="20"/>
      <c r="KSC37"/>
      <c r="KSD37" s="20"/>
      <c r="KSE37"/>
      <c r="KSF37" s="20"/>
      <c r="KSG37"/>
      <c r="KSH37" s="20"/>
      <c r="KSI37"/>
      <c r="KSJ37" s="20"/>
      <c r="KSK37"/>
      <c r="KSL37" s="20"/>
      <c r="KSM37"/>
      <c r="KSN37" s="20"/>
      <c r="KSO37"/>
      <c r="KSP37" s="20"/>
      <c r="KSQ37"/>
      <c r="KSR37" s="20"/>
      <c r="KSS37"/>
      <c r="KST37" s="20"/>
      <c r="KSU37"/>
      <c r="KSV37" s="20"/>
      <c r="KSW37"/>
      <c r="KSX37" s="20"/>
      <c r="KSY37"/>
      <c r="KSZ37" s="20"/>
      <c r="KTA37"/>
      <c r="KTB37" s="20"/>
      <c r="KTC37"/>
      <c r="KTD37" s="20"/>
      <c r="KTE37"/>
      <c r="KTF37" s="20"/>
      <c r="KTG37"/>
      <c r="KTH37" s="20"/>
      <c r="KTI37"/>
      <c r="KTJ37" s="20"/>
      <c r="KTK37"/>
      <c r="KTL37" s="20"/>
      <c r="KTM37"/>
      <c r="KTN37" s="20"/>
      <c r="KTO37"/>
      <c r="KTP37" s="20"/>
      <c r="KTQ37"/>
      <c r="KTR37" s="20"/>
      <c r="KTS37"/>
      <c r="KTT37" s="20"/>
      <c r="KTU37"/>
      <c r="KTV37" s="20"/>
      <c r="KTW37"/>
      <c r="KTX37" s="20"/>
      <c r="KTY37"/>
      <c r="KTZ37" s="20"/>
      <c r="KUA37"/>
      <c r="KUB37" s="20"/>
      <c r="KUC37"/>
      <c r="KUD37" s="20"/>
      <c r="KUE37"/>
      <c r="KUF37" s="20"/>
      <c r="KUG37"/>
      <c r="KUH37" s="20"/>
      <c r="KUI37"/>
      <c r="KUJ37" s="20"/>
      <c r="KUK37"/>
      <c r="KUL37" s="20"/>
      <c r="KUM37"/>
      <c r="KUN37" s="20"/>
      <c r="KUO37"/>
      <c r="KUP37" s="20"/>
      <c r="KUQ37"/>
      <c r="KUR37" s="20"/>
      <c r="KUS37"/>
      <c r="KUT37" s="20"/>
      <c r="KUU37"/>
      <c r="KUV37" s="20"/>
      <c r="KUW37"/>
      <c r="KUX37" s="20"/>
      <c r="KUY37"/>
      <c r="KUZ37" s="20"/>
      <c r="KVA37"/>
      <c r="KVB37" s="20"/>
      <c r="KVC37"/>
      <c r="KVD37" s="20"/>
      <c r="KVE37"/>
      <c r="KVF37" s="20"/>
      <c r="KVG37"/>
      <c r="KVH37" s="20"/>
      <c r="KVI37"/>
      <c r="KVJ37" s="20"/>
      <c r="KVK37"/>
      <c r="KVL37" s="20"/>
      <c r="KVM37"/>
      <c r="KVN37" s="20"/>
      <c r="KVO37"/>
      <c r="KVP37" s="20"/>
      <c r="KVQ37"/>
      <c r="KVR37" s="20"/>
      <c r="KVS37"/>
      <c r="KVT37" s="20"/>
      <c r="KVU37"/>
      <c r="KVV37" s="20"/>
      <c r="KVW37"/>
      <c r="KVX37" s="20"/>
      <c r="KVY37"/>
      <c r="KVZ37" s="20"/>
      <c r="KWA37"/>
      <c r="KWB37" s="20"/>
      <c r="KWC37"/>
      <c r="KWD37" s="20"/>
      <c r="KWE37"/>
      <c r="KWF37" s="20"/>
      <c r="KWG37"/>
      <c r="KWH37" s="20"/>
      <c r="KWI37"/>
      <c r="KWJ37" s="20"/>
      <c r="KWK37"/>
      <c r="KWL37" s="20"/>
      <c r="KWM37"/>
      <c r="KWN37" s="20"/>
      <c r="KWO37"/>
      <c r="KWP37" s="20"/>
      <c r="KWQ37"/>
      <c r="KWR37" s="20"/>
      <c r="KWS37"/>
      <c r="KWT37" s="20"/>
      <c r="KWU37"/>
      <c r="KWV37" s="20"/>
      <c r="KWW37"/>
      <c r="KWX37" s="20"/>
      <c r="KWY37"/>
      <c r="KWZ37" s="20"/>
      <c r="KXA37"/>
      <c r="KXB37" s="20"/>
      <c r="KXC37"/>
      <c r="KXD37" s="20"/>
      <c r="KXE37"/>
      <c r="KXF37" s="20"/>
      <c r="KXG37"/>
      <c r="KXH37" s="20"/>
      <c r="KXI37"/>
      <c r="KXJ37" s="20"/>
      <c r="KXK37"/>
      <c r="KXL37" s="20"/>
      <c r="KXM37"/>
      <c r="KXN37" s="20"/>
      <c r="KXO37"/>
      <c r="KXP37" s="20"/>
      <c r="KXQ37"/>
      <c r="KXR37" s="20"/>
      <c r="KXS37"/>
      <c r="KXT37" s="20"/>
      <c r="KXU37"/>
      <c r="KXV37" s="20"/>
      <c r="KXW37"/>
      <c r="KXX37" s="20"/>
      <c r="KXY37"/>
      <c r="KXZ37" s="20"/>
      <c r="KYA37"/>
      <c r="KYB37" s="20"/>
      <c r="KYC37"/>
      <c r="KYD37" s="20"/>
      <c r="KYE37"/>
      <c r="KYF37" s="20"/>
      <c r="KYG37"/>
      <c r="KYH37" s="20"/>
      <c r="KYI37"/>
      <c r="KYJ37" s="20"/>
      <c r="KYK37"/>
      <c r="KYL37" s="20"/>
      <c r="KYM37"/>
      <c r="KYN37" s="20"/>
      <c r="KYO37"/>
      <c r="KYP37" s="20"/>
      <c r="KYQ37"/>
      <c r="KYR37" s="20"/>
      <c r="KYS37"/>
      <c r="KYT37" s="20"/>
      <c r="KYU37"/>
      <c r="KYV37" s="20"/>
      <c r="KYW37"/>
      <c r="KYX37" s="20"/>
      <c r="KYY37"/>
      <c r="KYZ37" s="20"/>
      <c r="KZA37"/>
      <c r="KZB37" s="20"/>
      <c r="KZC37"/>
      <c r="KZD37" s="20"/>
      <c r="KZE37"/>
      <c r="KZF37" s="20"/>
      <c r="KZG37"/>
      <c r="KZH37" s="20"/>
      <c r="KZI37"/>
      <c r="KZJ37" s="20"/>
      <c r="KZK37"/>
      <c r="KZL37" s="20"/>
      <c r="KZM37"/>
      <c r="KZN37" s="20"/>
      <c r="KZO37"/>
      <c r="KZP37" s="20"/>
      <c r="KZQ37"/>
      <c r="KZR37" s="20"/>
      <c r="KZS37"/>
      <c r="KZT37" s="20"/>
      <c r="KZU37"/>
      <c r="KZV37" s="20"/>
      <c r="KZW37"/>
      <c r="KZX37" s="20"/>
      <c r="KZY37"/>
      <c r="KZZ37" s="20"/>
      <c r="LAA37"/>
      <c r="LAB37" s="20"/>
      <c r="LAC37"/>
      <c r="LAD37" s="20"/>
      <c r="LAE37"/>
      <c r="LAF37" s="20"/>
      <c r="LAG37"/>
      <c r="LAH37" s="20"/>
      <c r="LAI37"/>
      <c r="LAJ37" s="20"/>
      <c r="LAK37"/>
      <c r="LAL37" s="20"/>
      <c r="LAM37"/>
      <c r="LAN37" s="20"/>
      <c r="LAO37"/>
      <c r="LAP37" s="20"/>
      <c r="LAQ37"/>
      <c r="LAR37" s="20"/>
      <c r="LAS37"/>
      <c r="LAT37" s="20"/>
      <c r="LAU37"/>
      <c r="LAV37" s="20"/>
      <c r="LAW37"/>
      <c r="LAX37" s="20"/>
      <c r="LAY37"/>
      <c r="LAZ37" s="20"/>
      <c r="LBA37"/>
      <c r="LBB37" s="20"/>
      <c r="LBC37"/>
      <c r="LBD37" s="20"/>
      <c r="LBE37"/>
      <c r="LBF37" s="20"/>
      <c r="LBG37"/>
      <c r="LBH37" s="20"/>
      <c r="LBI37"/>
      <c r="LBJ37" s="20"/>
      <c r="LBK37"/>
      <c r="LBL37" s="20"/>
      <c r="LBM37"/>
      <c r="LBN37" s="20"/>
      <c r="LBO37"/>
      <c r="LBP37" s="20"/>
      <c r="LBQ37"/>
      <c r="LBR37" s="20"/>
      <c r="LBS37"/>
      <c r="LBT37" s="20"/>
      <c r="LBU37"/>
      <c r="LBV37" s="20"/>
      <c r="LBW37"/>
      <c r="LBX37" s="20"/>
      <c r="LBY37"/>
      <c r="LBZ37" s="20"/>
      <c r="LCA37"/>
      <c r="LCB37" s="20"/>
      <c r="LCC37"/>
      <c r="LCD37" s="20"/>
      <c r="LCE37"/>
      <c r="LCF37" s="20"/>
      <c r="LCG37"/>
      <c r="LCH37" s="20"/>
      <c r="LCI37"/>
      <c r="LCJ37" s="20"/>
      <c r="LCK37"/>
      <c r="LCL37" s="20"/>
      <c r="LCM37"/>
      <c r="LCN37" s="20"/>
      <c r="LCO37"/>
      <c r="LCP37" s="20"/>
      <c r="LCQ37"/>
      <c r="LCR37" s="20"/>
      <c r="LCS37"/>
      <c r="LCT37" s="20"/>
      <c r="LCU37"/>
      <c r="LCV37" s="20"/>
      <c r="LCW37"/>
      <c r="LCX37" s="20"/>
      <c r="LCY37"/>
      <c r="LCZ37" s="20"/>
      <c r="LDA37"/>
      <c r="LDB37" s="20"/>
      <c r="LDC37"/>
      <c r="LDD37" s="20"/>
      <c r="LDE37"/>
      <c r="LDF37" s="20"/>
      <c r="LDG37"/>
      <c r="LDH37" s="20"/>
      <c r="LDI37"/>
      <c r="LDJ37" s="20"/>
      <c r="LDK37"/>
      <c r="LDL37" s="20"/>
      <c r="LDM37"/>
      <c r="LDN37" s="20"/>
      <c r="LDO37"/>
      <c r="LDP37" s="20"/>
      <c r="LDQ37"/>
      <c r="LDR37" s="20"/>
      <c r="LDS37"/>
      <c r="LDT37" s="20"/>
      <c r="LDU37"/>
      <c r="LDV37" s="20"/>
      <c r="LDW37"/>
      <c r="LDX37" s="20"/>
      <c r="LDY37"/>
      <c r="LDZ37" s="20"/>
      <c r="LEA37"/>
      <c r="LEB37" s="20"/>
      <c r="LEC37"/>
      <c r="LED37" s="20"/>
      <c r="LEE37"/>
      <c r="LEF37" s="20"/>
      <c r="LEG37"/>
      <c r="LEH37" s="20"/>
      <c r="LEI37"/>
      <c r="LEJ37" s="20"/>
      <c r="LEK37"/>
      <c r="LEL37" s="20"/>
      <c r="LEM37"/>
      <c r="LEN37" s="20"/>
      <c r="LEO37"/>
      <c r="LEP37" s="20"/>
      <c r="LEQ37"/>
      <c r="LER37" s="20"/>
      <c r="LES37"/>
      <c r="LET37" s="20"/>
      <c r="LEU37"/>
      <c r="LEV37" s="20"/>
      <c r="LEW37"/>
      <c r="LEX37" s="20"/>
      <c r="LEY37"/>
      <c r="LEZ37" s="20"/>
      <c r="LFA37"/>
      <c r="LFB37" s="20"/>
      <c r="LFC37"/>
      <c r="LFD37" s="20"/>
      <c r="LFE37"/>
      <c r="LFF37" s="20"/>
      <c r="LFG37"/>
      <c r="LFH37" s="20"/>
      <c r="LFI37"/>
      <c r="LFJ37" s="20"/>
      <c r="LFK37"/>
      <c r="LFL37" s="20"/>
      <c r="LFM37"/>
      <c r="LFN37" s="20"/>
      <c r="LFO37"/>
      <c r="LFP37" s="20"/>
      <c r="LFQ37"/>
      <c r="LFR37" s="20"/>
      <c r="LFS37"/>
      <c r="LFT37" s="20"/>
      <c r="LFU37"/>
      <c r="LFV37" s="20"/>
      <c r="LFW37"/>
      <c r="LFX37" s="20"/>
      <c r="LFY37"/>
      <c r="LFZ37" s="20"/>
      <c r="LGA37"/>
      <c r="LGB37" s="20"/>
      <c r="LGC37"/>
      <c r="LGD37" s="20"/>
      <c r="LGE37"/>
      <c r="LGF37" s="20"/>
      <c r="LGG37"/>
      <c r="LGH37" s="20"/>
      <c r="LGI37"/>
      <c r="LGJ37" s="20"/>
      <c r="LGK37"/>
      <c r="LGL37" s="20"/>
      <c r="LGM37"/>
      <c r="LGN37" s="20"/>
      <c r="LGO37"/>
      <c r="LGP37" s="20"/>
      <c r="LGQ37"/>
      <c r="LGR37" s="20"/>
      <c r="LGS37"/>
      <c r="LGT37" s="20"/>
      <c r="LGU37"/>
      <c r="LGV37" s="20"/>
      <c r="LGW37"/>
      <c r="LGX37" s="20"/>
      <c r="LGY37"/>
      <c r="LGZ37" s="20"/>
      <c r="LHA37"/>
      <c r="LHB37" s="20"/>
      <c r="LHC37"/>
      <c r="LHD37" s="20"/>
      <c r="LHE37"/>
      <c r="LHF37" s="20"/>
      <c r="LHG37"/>
      <c r="LHH37" s="20"/>
      <c r="LHI37"/>
      <c r="LHJ37" s="20"/>
      <c r="LHK37"/>
      <c r="LHL37" s="20"/>
      <c r="LHM37"/>
      <c r="LHN37" s="20"/>
      <c r="LHO37"/>
      <c r="LHP37" s="20"/>
      <c r="LHQ37"/>
      <c r="LHR37" s="20"/>
      <c r="LHS37"/>
      <c r="LHT37" s="20"/>
      <c r="LHU37"/>
      <c r="LHV37" s="20"/>
      <c r="LHW37"/>
      <c r="LHX37" s="20"/>
      <c r="LHY37"/>
      <c r="LHZ37" s="20"/>
      <c r="LIA37"/>
      <c r="LIB37" s="20"/>
      <c r="LIC37"/>
      <c r="LID37" s="20"/>
      <c r="LIE37"/>
      <c r="LIF37" s="20"/>
      <c r="LIG37"/>
      <c r="LIH37" s="20"/>
      <c r="LII37"/>
      <c r="LIJ37" s="20"/>
      <c r="LIK37"/>
      <c r="LIL37" s="20"/>
      <c r="LIM37"/>
      <c r="LIN37" s="20"/>
      <c r="LIO37"/>
      <c r="LIP37" s="20"/>
      <c r="LIQ37"/>
      <c r="LIR37" s="20"/>
      <c r="LIS37"/>
      <c r="LIT37" s="20"/>
      <c r="LIU37"/>
      <c r="LIV37" s="20"/>
      <c r="LIW37"/>
      <c r="LIX37" s="20"/>
      <c r="LIY37"/>
      <c r="LIZ37" s="20"/>
      <c r="LJA37"/>
      <c r="LJB37" s="20"/>
      <c r="LJC37"/>
      <c r="LJD37" s="20"/>
      <c r="LJE37"/>
      <c r="LJF37" s="20"/>
      <c r="LJG37"/>
      <c r="LJH37" s="20"/>
      <c r="LJI37"/>
      <c r="LJJ37" s="20"/>
      <c r="LJK37"/>
      <c r="LJL37" s="20"/>
      <c r="LJM37"/>
      <c r="LJN37" s="20"/>
      <c r="LJO37"/>
      <c r="LJP37" s="20"/>
      <c r="LJQ37"/>
      <c r="LJR37" s="20"/>
      <c r="LJS37"/>
      <c r="LJT37" s="20"/>
      <c r="LJU37"/>
      <c r="LJV37" s="20"/>
      <c r="LJW37"/>
      <c r="LJX37" s="20"/>
      <c r="LJY37"/>
      <c r="LJZ37" s="20"/>
      <c r="LKA37"/>
      <c r="LKB37" s="20"/>
      <c r="LKC37"/>
      <c r="LKD37" s="20"/>
      <c r="LKE37"/>
      <c r="LKF37" s="20"/>
      <c r="LKG37"/>
      <c r="LKH37" s="20"/>
      <c r="LKI37"/>
      <c r="LKJ37" s="20"/>
      <c r="LKK37"/>
      <c r="LKL37" s="20"/>
      <c r="LKM37"/>
      <c r="LKN37" s="20"/>
      <c r="LKO37"/>
      <c r="LKP37" s="20"/>
      <c r="LKQ37"/>
      <c r="LKR37" s="20"/>
      <c r="LKS37"/>
      <c r="LKT37" s="20"/>
      <c r="LKU37"/>
      <c r="LKV37" s="20"/>
      <c r="LKW37"/>
      <c r="LKX37" s="20"/>
      <c r="LKY37"/>
      <c r="LKZ37" s="20"/>
      <c r="LLA37"/>
      <c r="LLB37" s="20"/>
      <c r="LLC37"/>
      <c r="LLD37" s="20"/>
      <c r="LLE37"/>
      <c r="LLF37" s="20"/>
      <c r="LLG37"/>
      <c r="LLH37" s="20"/>
      <c r="LLI37"/>
      <c r="LLJ37" s="20"/>
      <c r="LLK37"/>
      <c r="LLL37" s="20"/>
      <c r="LLM37"/>
      <c r="LLN37" s="20"/>
      <c r="LLO37"/>
      <c r="LLP37" s="20"/>
      <c r="LLQ37"/>
      <c r="LLR37" s="20"/>
      <c r="LLS37"/>
      <c r="LLT37" s="20"/>
      <c r="LLU37"/>
      <c r="LLV37" s="20"/>
      <c r="LLW37"/>
      <c r="LLX37" s="20"/>
      <c r="LLY37"/>
      <c r="LLZ37" s="20"/>
      <c r="LMA37"/>
      <c r="LMB37" s="20"/>
      <c r="LMC37"/>
      <c r="LMD37" s="20"/>
      <c r="LME37"/>
      <c r="LMF37" s="20"/>
      <c r="LMG37"/>
      <c r="LMH37" s="20"/>
      <c r="LMI37"/>
      <c r="LMJ37" s="20"/>
      <c r="LMK37"/>
      <c r="LML37" s="20"/>
      <c r="LMM37"/>
      <c r="LMN37" s="20"/>
      <c r="LMO37"/>
      <c r="LMP37" s="20"/>
      <c r="LMQ37"/>
      <c r="LMR37" s="20"/>
      <c r="LMS37"/>
      <c r="LMT37" s="20"/>
      <c r="LMU37"/>
      <c r="LMV37" s="20"/>
      <c r="LMW37"/>
      <c r="LMX37" s="20"/>
      <c r="LMY37"/>
      <c r="LMZ37" s="20"/>
      <c r="LNA37"/>
      <c r="LNB37" s="20"/>
      <c r="LNC37"/>
      <c r="LND37" s="20"/>
      <c r="LNE37"/>
      <c r="LNF37" s="20"/>
      <c r="LNG37"/>
      <c r="LNH37" s="20"/>
      <c r="LNI37"/>
      <c r="LNJ37" s="20"/>
      <c r="LNK37"/>
      <c r="LNL37" s="20"/>
      <c r="LNM37"/>
      <c r="LNN37" s="20"/>
      <c r="LNO37"/>
      <c r="LNP37" s="20"/>
      <c r="LNQ37"/>
      <c r="LNR37" s="20"/>
      <c r="LNS37"/>
      <c r="LNT37" s="20"/>
      <c r="LNU37"/>
      <c r="LNV37" s="20"/>
      <c r="LNW37"/>
      <c r="LNX37" s="20"/>
      <c r="LNY37"/>
      <c r="LNZ37" s="20"/>
      <c r="LOA37"/>
      <c r="LOB37" s="20"/>
      <c r="LOC37"/>
      <c r="LOD37" s="20"/>
      <c r="LOE37"/>
      <c r="LOF37" s="20"/>
      <c r="LOG37"/>
      <c r="LOH37" s="20"/>
      <c r="LOI37"/>
      <c r="LOJ37" s="20"/>
      <c r="LOK37"/>
      <c r="LOL37" s="20"/>
      <c r="LOM37"/>
      <c r="LON37" s="20"/>
      <c r="LOO37"/>
      <c r="LOP37" s="20"/>
      <c r="LOQ37"/>
      <c r="LOR37" s="20"/>
      <c r="LOS37"/>
      <c r="LOT37" s="20"/>
      <c r="LOU37"/>
      <c r="LOV37" s="20"/>
      <c r="LOW37"/>
      <c r="LOX37" s="20"/>
      <c r="LOY37"/>
      <c r="LOZ37" s="20"/>
      <c r="LPA37"/>
      <c r="LPB37" s="20"/>
      <c r="LPC37"/>
      <c r="LPD37" s="20"/>
      <c r="LPE37"/>
      <c r="LPF37" s="20"/>
      <c r="LPG37"/>
      <c r="LPH37" s="20"/>
      <c r="LPI37"/>
      <c r="LPJ37" s="20"/>
      <c r="LPK37"/>
      <c r="LPL37" s="20"/>
      <c r="LPM37"/>
      <c r="LPN37" s="20"/>
      <c r="LPO37"/>
      <c r="LPP37" s="20"/>
      <c r="LPQ37"/>
      <c r="LPR37" s="20"/>
      <c r="LPS37"/>
      <c r="LPT37" s="20"/>
      <c r="LPU37"/>
      <c r="LPV37" s="20"/>
      <c r="LPW37"/>
      <c r="LPX37" s="20"/>
      <c r="LPY37"/>
      <c r="LPZ37" s="20"/>
      <c r="LQA37"/>
      <c r="LQB37" s="20"/>
      <c r="LQC37"/>
      <c r="LQD37" s="20"/>
      <c r="LQE37"/>
      <c r="LQF37" s="20"/>
      <c r="LQG37"/>
      <c r="LQH37" s="20"/>
      <c r="LQI37"/>
      <c r="LQJ37" s="20"/>
      <c r="LQK37"/>
      <c r="LQL37" s="20"/>
      <c r="LQM37"/>
      <c r="LQN37" s="20"/>
      <c r="LQO37"/>
      <c r="LQP37" s="20"/>
      <c r="LQQ37"/>
      <c r="LQR37" s="20"/>
      <c r="LQS37"/>
      <c r="LQT37" s="20"/>
      <c r="LQU37"/>
      <c r="LQV37" s="20"/>
      <c r="LQW37"/>
      <c r="LQX37" s="20"/>
      <c r="LQY37"/>
      <c r="LQZ37" s="20"/>
      <c r="LRA37"/>
      <c r="LRB37" s="20"/>
      <c r="LRC37"/>
      <c r="LRD37" s="20"/>
      <c r="LRE37"/>
      <c r="LRF37" s="20"/>
      <c r="LRG37"/>
      <c r="LRH37" s="20"/>
      <c r="LRI37"/>
      <c r="LRJ37" s="20"/>
      <c r="LRK37"/>
      <c r="LRL37" s="20"/>
      <c r="LRM37"/>
      <c r="LRN37" s="20"/>
      <c r="LRO37"/>
      <c r="LRP37" s="20"/>
      <c r="LRQ37"/>
      <c r="LRR37" s="20"/>
      <c r="LRS37"/>
      <c r="LRT37" s="20"/>
      <c r="LRU37"/>
      <c r="LRV37" s="20"/>
      <c r="LRW37"/>
      <c r="LRX37" s="20"/>
      <c r="LRY37"/>
      <c r="LRZ37" s="20"/>
      <c r="LSA37"/>
      <c r="LSB37" s="20"/>
      <c r="LSC37"/>
      <c r="LSD37" s="20"/>
      <c r="LSE37"/>
      <c r="LSF37" s="20"/>
      <c r="LSG37"/>
      <c r="LSH37" s="20"/>
      <c r="LSI37"/>
      <c r="LSJ37" s="20"/>
      <c r="LSK37"/>
      <c r="LSL37" s="20"/>
      <c r="LSM37"/>
      <c r="LSN37" s="20"/>
      <c r="LSO37"/>
      <c r="LSP37" s="20"/>
      <c r="LSQ37"/>
      <c r="LSR37" s="20"/>
      <c r="LSS37"/>
      <c r="LST37" s="20"/>
      <c r="LSU37"/>
      <c r="LSV37" s="20"/>
      <c r="LSW37"/>
      <c r="LSX37" s="20"/>
      <c r="LSY37"/>
      <c r="LSZ37" s="20"/>
      <c r="LTA37"/>
      <c r="LTB37" s="20"/>
      <c r="LTC37"/>
      <c r="LTD37" s="20"/>
      <c r="LTE37"/>
      <c r="LTF37" s="20"/>
      <c r="LTG37"/>
      <c r="LTH37" s="20"/>
      <c r="LTI37"/>
      <c r="LTJ37" s="20"/>
      <c r="LTK37"/>
      <c r="LTL37" s="20"/>
      <c r="LTM37"/>
      <c r="LTN37" s="20"/>
      <c r="LTO37"/>
      <c r="LTP37" s="20"/>
      <c r="LTQ37"/>
      <c r="LTR37" s="20"/>
      <c r="LTS37"/>
      <c r="LTT37" s="20"/>
      <c r="LTU37"/>
      <c r="LTV37" s="20"/>
      <c r="LTW37"/>
      <c r="LTX37" s="20"/>
      <c r="LTY37"/>
      <c r="LTZ37" s="20"/>
      <c r="LUA37"/>
      <c r="LUB37" s="20"/>
      <c r="LUC37"/>
      <c r="LUD37" s="20"/>
      <c r="LUE37"/>
      <c r="LUF37" s="20"/>
      <c r="LUG37"/>
      <c r="LUH37" s="20"/>
      <c r="LUI37"/>
      <c r="LUJ37" s="20"/>
      <c r="LUK37"/>
      <c r="LUL37" s="20"/>
      <c r="LUM37"/>
      <c r="LUN37" s="20"/>
      <c r="LUO37"/>
      <c r="LUP37" s="20"/>
      <c r="LUQ37"/>
      <c r="LUR37" s="20"/>
      <c r="LUS37"/>
      <c r="LUT37" s="20"/>
      <c r="LUU37"/>
      <c r="LUV37" s="20"/>
      <c r="LUW37"/>
      <c r="LUX37" s="20"/>
      <c r="LUY37"/>
      <c r="LUZ37" s="20"/>
      <c r="LVA37"/>
      <c r="LVB37" s="20"/>
      <c r="LVC37"/>
      <c r="LVD37" s="20"/>
      <c r="LVE37"/>
      <c r="LVF37" s="20"/>
      <c r="LVG37"/>
      <c r="LVH37" s="20"/>
      <c r="LVI37"/>
      <c r="LVJ37" s="20"/>
      <c r="LVK37"/>
      <c r="LVL37" s="20"/>
      <c r="LVM37"/>
      <c r="LVN37" s="20"/>
      <c r="LVO37"/>
      <c r="LVP37" s="20"/>
      <c r="LVQ37"/>
      <c r="LVR37" s="20"/>
      <c r="LVS37"/>
      <c r="LVT37" s="20"/>
      <c r="LVU37"/>
      <c r="LVV37" s="20"/>
      <c r="LVW37"/>
      <c r="LVX37" s="20"/>
      <c r="LVY37"/>
      <c r="LVZ37" s="20"/>
      <c r="LWA37"/>
      <c r="LWB37" s="20"/>
      <c r="LWC37"/>
      <c r="LWD37" s="20"/>
      <c r="LWE37"/>
      <c r="LWF37" s="20"/>
      <c r="LWG37"/>
      <c r="LWH37" s="20"/>
      <c r="LWI37"/>
      <c r="LWJ37" s="20"/>
      <c r="LWK37"/>
      <c r="LWL37" s="20"/>
      <c r="LWM37"/>
      <c r="LWN37" s="20"/>
      <c r="LWO37"/>
      <c r="LWP37" s="20"/>
      <c r="LWQ37"/>
      <c r="LWR37" s="20"/>
      <c r="LWS37"/>
      <c r="LWT37" s="20"/>
      <c r="LWU37"/>
      <c r="LWV37" s="20"/>
      <c r="LWW37"/>
      <c r="LWX37" s="20"/>
      <c r="LWY37"/>
      <c r="LWZ37" s="20"/>
      <c r="LXA37"/>
      <c r="LXB37" s="20"/>
      <c r="LXC37"/>
      <c r="LXD37" s="20"/>
      <c r="LXE37"/>
      <c r="LXF37" s="20"/>
      <c r="LXG37"/>
      <c r="LXH37" s="20"/>
      <c r="LXI37"/>
      <c r="LXJ37" s="20"/>
      <c r="LXK37"/>
      <c r="LXL37" s="20"/>
      <c r="LXM37"/>
      <c r="LXN37" s="20"/>
      <c r="LXO37"/>
      <c r="LXP37" s="20"/>
      <c r="LXQ37"/>
      <c r="LXR37" s="20"/>
      <c r="LXS37"/>
      <c r="LXT37" s="20"/>
      <c r="LXU37"/>
      <c r="LXV37" s="20"/>
      <c r="LXW37"/>
      <c r="LXX37" s="20"/>
      <c r="LXY37"/>
      <c r="LXZ37" s="20"/>
      <c r="LYA37"/>
      <c r="LYB37" s="20"/>
      <c r="LYC37"/>
      <c r="LYD37" s="20"/>
      <c r="LYE37"/>
      <c r="LYF37" s="20"/>
      <c r="LYG37"/>
      <c r="LYH37" s="20"/>
      <c r="LYI37"/>
      <c r="LYJ37" s="20"/>
      <c r="LYK37"/>
      <c r="LYL37" s="20"/>
      <c r="LYM37"/>
      <c r="LYN37" s="20"/>
      <c r="LYO37"/>
      <c r="LYP37" s="20"/>
      <c r="LYQ37"/>
      <c r="LYR37" s="20"/>
      <c r="LYS37"/>
      <c r="LYT37" s="20"/>
      <c r="LYU37"/>
      <c r="LYV37" s="20"/>
      <c r="LYW37"/>
      <c r="LYX37" s="20"/>
      <c r="LYY37"/>
      <c r="LYZ37" s="20"/>
      <c r="LZA37"/>
      <c r="LZB37" s="20"/>
      <c r="LZC37"/>
      <c r="LZD37" s="20"/>
      <c r="LZE37"/>
      <c r="LZF37" s="20"/>
      <c r="LZG37"/>
      <c r="LZH37" s="20"/>
      <c r="LZI37"/>
      <c r="LZJ37" s="20"/>
      <c r="LZK37"/>
      <c r="LZL37" s="20"/>
      <c r="LZM37"/>
      <c r="LZN37" s="20"/>
      <c r="LZO37"/>
      <c r="LZP37" s="20"/>
      <c r="LZQ37"/>
      <c r="LZR37" s="20"/>
      <c r="LZS37"/>
      <c r="LZT37" s="20"/>
      <c r="LZU37"/>
      <c r="LZV37" s="20"/>
      <c r="LZW37"/>
      <c r="LZX37" s="20"/>
      <c r="LZY37"/>
      <c r="LZZ37" s="20"/>
      <c r="MAA37"/>
      <c r="MAB37" s="20"/>
      <c r="MAC37"/>
      <c r="MAD37" s="20"/>
      <c r="MAE37"/>
      <c r="MAF37" s="20"/>
      <c r="MAG37"/>
      <c r="MAH37" s="20"/>
      <c r="MAI37"/>
      <c r="MAJ37" s="20"/>
      <c r="MAK37"/>
      <c r="MAL37" s="20"/>
      <c r="MAM37"/>
      <c r="MAN37" s="20"/>
      <c r="MAO37"/>
      <c r="MAP37" s="20"/>
      <c r="MAQ37"/>
      <c r="MAR37" s="20"/>
      <c r="MAS37"/>
      <c r="MAT37" s="20"/>
      <c r="MAU37"/>
      <c r="MAV37" s="20"/>
      <c r="MAW37"/>
      <c r="MAX37" s="20"/>
      <c r="MAY37"/>
      <c r="MAZ37" s="20"/>
      <c r="MBA37"/>
      <c r="MBB37" s="20"/>
      <c r="MBC37"/>
      <c r="MBD37" s="20"/>
      <c r="MBE37"/>
      <c r="MBF37" s="20"/>
      <c r="MBG37"/>
      <c r="MBH37" s="20"/>
      <c r="MBI37"/>
      <c r="MBJ37" s="20"/>
      <c r="MBK37"/>
      <c r="MBL37" s="20"/>
      <c r="MBM37"/>
      <c r="MBN37" s="20"/>
      <c r="MBO37"/>
      <c r="MBP37" s="20"/>
      <c r="MBQ37"/>
      <c r="MBR37" s="20"/>
      <c r="MBS37"/>
      <c r="MBT37" s="20"/>
      <c r="MBU37"/>
      <c r="MBV37" s="20"/>
      <c r="MBW37"/>
      <c r="MBX37" s="20"/>
      <c r="MBY37"/>
      <c r="MBZ37" s="20"/>
      <c r="MCA37"/>
      <c r="MCB37" s="20"/>
      <c r="MCC37"/>
      <c r="MCD37" s="20"/>
      <c r="MCE37"/>
      <c r="MCF37" s="20"/>
      <c r="MCG37"/>
      <c r="MCH37" s="20"/>
      <c r="MCI37"/>
      <c r="MCJ37" s="20"/>
      <c r="MCK37"/>
      <c r="MCL37" s="20"/>
      <c r="MCM37"/>
      <c r="MCN37" s="20"/>
      <c r="MCO37"/>
      <c r="MCP37" s="20"/>
      <c r="MCQ37"/>
      <c r="MCR37" s="20"/>
      <c r="MCS37"/>
      <c r="MCT37" s="20"/>
      <c r="MCU37"/>
      <c r="MCV37" s="20"/>
      <c r="MCW37"/>
      <c r="MCX37" s="20"/>
      <c r="MCY37"/>
      <c r="MCZ37" s="20"/>
      <c r="MDA37"/>
      <c r="MDB37" s="20"/>
      <c r="MDC37"/>
      <c r="MDD37" s="20"/>
      <c r="MDE37"/>
      <c r="MDF37" s="20"/>
      <c r="MDG37"/>
      <c r="MDH37" s="20"/>
      <c r="MDI37"/>
      <c r="MDJ37" s="20"/>
      <c r="MDK37"/>
      <c r="MDL37" s="20"/>
      <c r="MDM37"/>
      <c r="MDN37" s="20"/>
      <c r="MDO37"/>
      <c r="MDP37" s="20"/>
      <c r="MDQ37"/>
      <c r="MDR37" s="20"/>
      <c r="MDS37"/>
      <c r="MDT37" s="20"/>
      <c r="MDU37"/>
      <c r="MDV37" s="20"/>
      <c r="MDW37"/>
      <c r="MDX37" s="20"/>
      <c r="MDY37"/>
      <c r="MDZ37" s="20"/>
      <c r="MEA37"/>
      <c r="MEB37" s="20"/>
      <c r="MEC37"/>
      <c r="MED37" s="20"/>
      <c r="MEE37"/>
      <c r="MEF37" s="20"/>
      <c r="MEG37"/>
      <c r="MEH37" s="20"/>
      <c r="MEI37"/>
      <c r="MEJ37" s="20"/>
      <c r="MEK37"/>
      <c r="MEL37" s="20"/>
      <c r="MEM37"/>
      <c r="MEN37" s="20"/>
      <c r="MEO37"/>
      <c r="MEP37" s="20"/>
      <c r="MEQ37"/>
      <c r="MER37" s="20"/>
      <c r="MES37"/>
      <c r="MET37" s="20"/>
      <c r="MEU37"/>
      <c r="MEV37" s="20"/>
      <c r="MEW37"/>
      <c r="MEX37" s="20"/>
      <c r="MEY37"/>
      <c r="MEZ37" s="20"/>
      <c r="MFA37"/>
      <c r="MFB37" s="20"/>
      <c r="MFC37"/>
      <c r="MFD37" s="20"/>
      <c r="MFE37"/>
      <c r="MFF37" s="20"/>
      <c r="MFG37"/>
      <c r="MFH37" s="20"/>
      <c r="MFI37"/>
      <c r="MFJ37" s="20"/>
      <c r="MFK37"/>
      <c r="MFL37" s="20"/>
      <c r="MFM37"/>
      <c r="MFN37" s="20"/>
      <c r="MFO37"/>
      <c r="MFP37" s="20"/>
      <c r="MFQ37"/>
      <c r="MFR37" s="20"/>
      <c r="MFS37"/>
      <c r="MFT37" s="20"/>
      <c r="MFU37"/>
      <c r="MFV37" s="20"/>
      <c r="MFW37"/>
      <c r="MFX37" s="20"/>
      <c r="MFY37"/>
      <c r="MFZ37" s="20"/>
      <c r="MGA37"/>
      <c r="MGB37" s="20"/>
      <c r="MGC37"/>
      <c r="MGD37" s="20"/>
      <c r="MGE37"/>
      <c r="MGF37" s="20"/>
      <c r="MGG37"/>
      <c r="MGH37" s="20"/>
      <c r="MGI37"/>
      <c r="MGJ37" s="20"/>
      <c r="MGK37"/>
      <c r="MGL37" s="20"/>
      <c r="MGM37"/>
      <c r="MGN37" s="20"/>
      <c r="MGO37"/>
      <c r="MGP37" s="20"/>
      <c r="MGQ37"/>
      <c r="MGR37" s="20"/>
      <c r="MGS37"/>
      <c r="MGT37" s="20"/>
      <c r="MGU37"/>
      <c r="MGV37" s="20"/>
      <c r="MGW37"/>
      <c r="MGX37" s="20"/>
      <c r="MGY37"/>
      <c r="MGZ37" s="20"/>
      <c r="MHA37"/>
      <c r="MHB37" s="20"/>
      <c r="MHC37"/>
      <c r="MHD37" s="20"/>
      <c r="MHE37"/>
      <c r="MHF37" s="20"/>
      <c r="MHG37"/>
      <c r="MHH37" s="20"/>
      <c r="MHI37"/>
      <c r="MHJ37" s="20"/>
      <c r="MHK37"/>
      <c r="MHL37" s="20"/>
      <c r="MHM37"/>
      <c r="MHN37" s="20"/>
      <c r="MHO37"/>
      <c r="MHP37" s="20"/>
      <c r="MHQ37"/>
      <c r="MHR37" s="20"/>
      <c r="MHS37"/>
      <c r="MHT37" s="20"/>
      <c r="MHU37"/>
      <c r="MHV37" s="20"/>
      <c r="MHW37"/>
      <c r="MHX37" s="20"/>
      <c r="MHY37"/>
      <c r="MHZ37" s="20"/>
      <c r="MIA37"/>
      <c r="MIB37" s="20"/>
      <c r="MIC37"/>
      <c r="MID37" s="20"/>
      <c r="MIE37"/>
      <c r="MIF37" s="20"/>
      <c r="MIG37"/>
      <c r="MIH37" s="20"/>
      <c r="MII37"/>
      <c r="MIJ37" s="20"/>
      <c r="MIK37"/>
      <c r="MIL37" s="20"/>
      <c r="MIM37"/>
      <c r="MIN37" s="20"/>
      <c r="MIO37"/>
      <c r="MIP37" s="20"/>
      <c r="MIQ37"/>
      <c r="MIR37" s="20"/>
      <c r="MIS37"/>
      <c r="MIT37" s="20"/>
      <c r="MIU37"/>
      <c r="MIV37" s="20"/>
      <c r="MIW37"/>
      <c r="MIX37" s="20"/>
      <c r="MIY37"/>
      <c r="MIZ37" s="20"/>
      <c r="MJA37"/>
      <c r="MJB37" s="20"/>
      <c r="MJC37"/>
      <c r="MJD37" s="20"/>
      <c r="MJE37"/>
      <c r="MJF37" s="20"/>
      <c r="MJG37"/>
      <c r="MJH37" s="20"/>
      <c r="MJI37"/>
      <c r="MJJ37" s="20"/>
      <c r="MJK37"/>
      <c r="MJL37" s="20"/>
      <c r="MJM37"/>
      <c r="MJN37" s="20"/>
      <c r="MJO37"/>
      <c r="MJP37" s="20"/>
      <c r="MJQ37"/>
      <c r="MJR37" s="20"/>
      <c r="MJS37"/>
      <c r="MJT37" s="20"/>
      <c r="MJU37"/>
      <c r="MJV37" s="20"/>
      <c r="MJW37"/>
      <c r="MJX37" s="20"/>
      <c r="MJY37"/>
      <c r="MJZ37" s="20"/>
      <c r="MKA37"/>
      <c r="MKB37" s="20"/>
      <c r="MKC37"/>
      <c r="MKD37" s="20"/>
      <c r="MKE37"/>
      <c r="MKF37" s="20"/>
      <c r="MKG37"/>
      <c r="MKH37" s="20"/>
      <c r="MKI37"/>
      <c r="MKJ37" s="20"/>
      <c r="MKK37"/>
      <c r="MKL37" s="20"/>
      <c r="MKM37"/>
      <c r="MKN37" s="20"/>
      <c r="MKO37"/>
      <c r="MKP37" s="20"/>
      <c r="MKQ37"/>
      <c r="MKR37" s="20"/>
      <c r="MKS37"/>
      <c r="MKT37" s="20"/>
      <c r="MKU37"/>
      <c r="MKV37" s="20"/>
      <c r="MKW37"/>
      <c r="MKX37" s="20"/>
      <c r="MKY37"/>
      <c r="MKZ37" s="20"/>
      <c r="MLA37"/>
      <c r="MLB37" s="20"/>
      <c r="MLC37"/>
      <c r="MLD37" s="20"/>
      <c r="MLE37"/>
      <c r="MLF37" s="20"/>
      <c r="MLG37"/>
      <c r="MLH37" s="20"/>
      <c r="MLI37"/>
      <c r="MLJ37" s="20"/>
      <c r="MLK37"/>
      <c r="MLL37" s="20"/>
      <c r="MLM37"/>
      <c r="MLN37" s="20"/>
      <c r="MLO37"/>
      <c r="MLP37" s="20"/>
      <c r="MLQ37"/>
      <c r="MLR37" s="20"/>
      <c r="MLS37"/>
      <c r="MLT37" s="20"/>
      <c r="MLU37"/>
      <c r="MLV37" s="20"/>
      <c r="MLW37"/>
      <c r="MLX37" s="20"/>
      <c r="MLY37"/>
      <c r="MLZ37" s="20"/>
      <c r="MMA37"/>
      <c r="MMB37" s="20"/>
      <c r="MMC37"/>
      <c r="MMD37" s="20"/>
      <c r="MME37"/>
      <c r="MMF37" s="20"/>
      <c r="MMG37"/>
      <c r="MMH37" s="20"/>
      <c r="MMI37"/>
      <c r="MMJ37" s="20"/>
      <c r="MMK37"/>
      <c r="MML37" s="20"/>
      <c r="MMM37"/>
      <c r="MMN37" s="20"/>
      <c r="MMO37"/>
      <c r="MMP37" s="20"/>
      <c r="MMQ37"/>
      <c r="MMR37" s="20"/>
      <c r="MMS37"/>
      <c r="MMT37" s="20"/>
      <c r="MMU37"/>
      <c r="MMV37" s="20"/>
      <c r="MMW37"/>
      <c r="MMX37" s="20"/>
      <c r="MMY37"/>
      <c r="MMZ37" s="20"/>
      <c r="MNA37"/>
      <c r="MNB37" s="20"/>
      <c r="MNC37"/>
      <c r="MND37" s="20"/>
      <c r="MNE37"/>
      <c r="MNF37" s="20"/>
      <c r="MNG37"/>
      <c r="MNH37" s="20"/>
      <c r="MNI37"/>
      <c r="MNJ37" s="20"/>
      <c r="MNK37"/>
      <c r="MNL37" s="20"/>
      <c r="MNM37"/>
      <c r="MNN37" s="20"/>
      <c r="MNO37"/>
      <c r="MNP37" s="20"/>
      <c r="MNQ37"/>
      <c r="MNR37" s="20"/>
      <c r="MNS37"/>
      <c r="MNT37" s="20"/>
      <c r="MNU37"/>
      <c r="MNV37" s="20"/>
      <c r="MNW37"/>
      <c r="MNX37" s="20"/>
      <c r="MNY37"/>
      <c r="MNZ37" s="20"/>
      <c r="MOA37"/>
      <c r="MOB37" s="20"/>
      <c r="MOC37"/>
      <c r="MOD37" s="20"/>
      <c r="MOE37"/>
      <c r="MOF37" s="20"/>
      <c r="MOG37"/>
      <c r="MOH37" s="20"/>
      <c r="MOI37"/>
      <c r="MOJ37" s="20"/>
      <c r="MOK37"/>
      <c r="MOL37" s="20"/>
      <c r="MOM37"/>
      <c r="MON37" s="20"/>
      <c r="MOO37"/>
      <c r="MOP37" s="20"/>
      <c r="MOQ37"/>
      <c r="MOR37" s="20"/>
      <c r="MOS37"/>
      <c r="MOT37" s="20"/>
      <c r="MOU37"/>
      <c r="MOV37" s="20"/>
      <c r="MOW37"/>
      <c r="MOX37" s="20"/>
      <c r="MOY37"/>
      <c r="MOZ37" s="20"/>
      <c r="MPA37"/>
      <c r="MPB37" s="20"/>
      <c r="MPC37"/>
      <c r="MPD37" s="20"/>
      <c r="MPE37"/>
      <c r="MPF37" s="20"/>
      <c r="MPG37"/>
      <c r="MPH37" s="20"/>
      <c r="MPI37"/>
      <c r="MPJ37" s="20"/>
      <c r="MPK37"/>
      <c r="MPL37" s="20"/>
      <c r="MPM37"/>
      <c r="MPN37" s="20"/>
      <c r="MPO37"/>
      <c r="MPP37" s="20"/>
      <c r="MPQ37"/>
      <c r="MPR37" s="20"/>
      <c r="MPS37"/>
      <c r="MPT37" s="20"/>
      <c r="MPU37"/>
      <c r="MPV37" s="20"/>
      <c r="MPW37"/>
      <c r="MPX37" s="20"/>
      <c r="MPY37"/>
      <c r="MPZ37" s="20"/>
      <c r="MQA37"/>
      <c r="MQB37" s="20"/>
      <c r="MQC37"/>
      <c r="MQD37" s="20"/>
      <c r="MQE37"/>
      <c r="MQF37" s="20"/>
      <c r="MQG37"/>
      <c r="MQH37" s="20"/>
      <c r="MQI37"/>
      <c r="MQJ37" s="20"/>
      <c r="MQK37"/>
      <c r="MQL37" s="20"/>
      <c r="MQM37"/>
      <c r="MQN37" s="20"/>
      <c r="MQO37"/>
      <c r="MQP37" s="20"/>
      <c r="MQQ37"/>
      <c r="MQR37" s="20"/>
      <c r="MQS37"/>
      <c r="MQT37" s="20"/>
      <c r="MQU37"/>
      <c r="MQV37" s="20"/>
      <c r="MQW37"/>
      <c r="MQX37" s="20"/>
      <c r="MQY37"/>
      <c r="MQZ37" s="20"/>
      <c r="MRA37"/>
      <c r="MRB37" s="20"/>
      <c r="MRC37"/>
      <c r="MRD37" s="20"/>
      <c r="MRE37"/>
      <c r="MRF37" s="20"/>
      <c r="MRG37"/>
      <c r="MRH37" s="20"/>
      <c r="MRI37"/>
      <c r="MRJ37" s="20"/>
      <c r="MRK37"/>
      <c r="MRL37" s="20"/>
      <c r="MRM37"/>
      <c r="MRN37" s="20"/>
      <c r="MRO37"/>
      <c r="MRP37" s="20"/>
      <c r="MRQ37"/>
      <c r="MRR37" s="20"/>
      <c r="MRS37"/>
      <c r="MRT37" s="20"/>
      <c r="MRU37"/>
      <c r="MRV37" s="20"/>
      <c r="MRW37"/>
      <c r="MRX37" s="20"/>
      <c r="MRY37"/>
      <c r="MRZ37" s="20"/>
      <c r="MSA37"/>
      <c r="MSB37" s="20"/>
      <c r="MSC37"/>
      <c r="MSD37" s="20"/>
      <c r="MSE37"/>
      <c r="MSF37" s="20"/>
      <c r="MSG37"/>
      <c r="MSH37" s="20"/>
      <c r="MSI37"/>
      <c r="MSJ37" s="20"/>
      <c r="MSK37"/>
      <c r="MSL37" s="20"/>
      <c r="MSM37"/>
      <c r="MSN37" s="20"/>
      <c r="MSO37"/>
      <c r="MSP37" s="20"/>
      <c r="MSQ37"/>
      <c r="MSR37" s="20"/>
      <c r="MSS37"/>
      <c r="MST37" s="20"/>
      <c r="MSU37"/>
      <c r="MSV37" s="20"/>
      <c r="MSW37"/>
      <c r="MSX37" s="20"/>
      <c r="MSY37"/>
      <c r="MSZ37" s="20"/>
      <c r="MTA37"/>
      <c r="MTB37" s="20"/>
      <c r="MTC37"/>
      <c r="MTD37" s="20"/>
      <c r="MTE37"/>
      <c r="MTF37" s="20"/>
      <c r="MTG37"/>
      <c r="MTH37" s="20"/>
      <c r="MTI37"/>
      <c r="MTJ37" s="20"/>
      <c r="MTK37"/>
      <c r="MTL37" s="20"/>
      <c r="MTM37"/>
      <c r="MTN37" s="20"/>
      <c r="MTO37"/>
      <c r="MTP37" s="20"/>
      <c r="MTQ37"/>
      <c r="MTR37" s="20"/>
      <c r="MTS37"/>
      <c r="MTT37" s="20"/>
      <c r="MTU37"/>
      <c r="MTV37" s="20"/>
      <c r="MTW37"/>
      <c r="MTX37" s="20"/>
      <c r="MTY37"/>
      <c r="MTZ37" s="20"/>
      <c r="MUA37"/>
      <c r="MUB37" s="20"/>
      <c r="MUC37"/>
      <c r="MUD37" s="20"/>
      <c r="MUE37"/>
      <c r="MUF37" s="20"/>
      <c r="MUG37"/>
      <c r="MUH37" s="20"/>
      <c r="MUI37"/>
      <c r="MUJ37" s="20"/>
      <c r="MUK37"/>
      <c r="MUL37" s="20"/>
      <c r="MUM37"/>
      <c r="MUN37" s="20"/>
      <c r="MUO37"/>
      <c r="MUP37" s="20"/>
      <c r="MUQ37"/>
      <c r="MUR37" s="20"/>
      <c r="MUS37"/>
      <c r="MUT37" s="20"/>
      <c r="MUU37"/>
      <c r="MUV37" s="20"/>
      <c r="MUW37"/>
      <c r="MUX37" s="20"/>
      <c r="MUY37"/>
      <c r="MUZ37" s="20"/>
      <c r="MVA37"/>
      <c r="MVB37" s="20"/>
      <c r="MVC37"/>
      <c r="MVD37" s="20"/>
      <c r="MVE37"/>
      <c r="MVF37" s="20"/>
      <c r="MVG37"/>
      <c r="MVH37" s="20"/>
      <c r="MVI37"/>
      <c r="MVJ37" s="20"/>
      <c r="MVK37"/>
      <c r="MVL37" s="20"/>
      <c r="MVM37"/>
      <c r="MVN37" s="20"/>
      <c r="MVO37"/>
      <c r="MVP37" s="20"/>
      <c r="MVQ37"/>
      <c r="MVR37" s="20"/>
      <c r="MVS37"/>
      <c r="MVT37" s="20"/>
      <c r="MVU37"/>
      <c r="MVV37" s="20"/>
      <c r="MVW37"/>
      <c r="MVX37" s="20"/>
      <c r="MVY37"/>
      <c r="MVZ37" s="20"/>
      <c r="MWA37"/>
      <c r="MWB37" s="20"/>
      <c r="MWC37"/>
      <c r="MWD37" s="20"/>
      <c r="MWE37"/>
      <c r="MWF37" s="20"/>
      <c r="MWG37"/>
      <c r="MWH37" s="20"/>
      <c r="MWI37"/>
      <c r="MWJ37" s="20"/>
      <c r="MWK37"/>
      <c r="MWL37" s="20"/>
      <c r="MWM37"/>
      <c r="MWN37" s="20"/>
      <c r="MWO37"/>
      <c r="MWP37" s="20"/>
      <c r="MWQ37"/>
      <c r="MWR37" s="20"/>
      <c r="MWS37"/>
      <c r="MWT37" s="20"/>
      <c r="MWU37"/>
      <c r="MWV37" s="20"/>
      <c r="MWW37"/>
      <c r="MWX37" s="20"/>
      <c r="MWY37"/>
      <c r="MWZ37" s="20"/>
      <c r="MXA37"/>
      <c r="MXB37" s="20"/>
      <c r="MXC37"/>
      <c r="MXD37" s="20"/>
      <c r="MXE37"/>
      <c r="MXF37" s="20"/>
      <c r="MXG37"/>
      <c r="MXH37" s="20"/>
      <c r="MXI37"/>
      <c r="MXJ37" s="20"/>
      <c r="MXK37"/>
      <c r="MXL37" s="20"/>
      <c r="MXM37"/>
      <c r="MXN37" s="20"/>
      <c r="MXO37"/>
      <c r="MXP37" s="20"/>
      <c r="MXQ37"/>
      <c r="MXR37" s="20"/>
      <c r="MXS37"/>
      <c r="MXT37" s="20"/>
      <c r="MXU37"/>
      <c r="MXV37" s="20"/>
      <c r="MXW37"/>
      <c r="MXX37" s="20"/>
      <c r="MXY37"/>
      <c r="MXZ37" s="20"/>
      <c r="MYA37"/>
      <c r="MYB37" s="20"/>
      <c r="MYC37"/>
      <c r="MYD37" s="20"/>
      <c r="MYE37"/>
      <c r="MYF37" s="20"/>
      <c r="MYG37"/>
      <c r="MYH37" s="20"/>
      <c r="MYI37"/>
      <c r="MYJ37" s="20"/>
      <c r="MYK37"/>
      <c r="MYL37" s="20"/>
      <c r="MYM37"/>
      <c r="MYN37" s="20"/>
      <c r="MYO37"/>
      <c r="MYP37" s="20"/>
      <c r="MYQ37"/>
      <c r="MYR37" s="20"/>
      <c r="MYS37"/>
      <c r="MYT37" s="20"/>
      <c r="MYU37"/>
      <c r="MYV37" s="20"/>
      <c r="MYW37"/>
      <c r="MYX37" s="20"/>
      <c r="MYY37"/>
      <c r="MYZ37" s="20"/>
      <c r="MZA37"/>
      <c r="MZB37" s="20"/>
      <c r="MZC37"/>
      <c r="MZD37" s="20"/>
      <c r="MZE37"/>
      <c r="MZF37" s="20"/>
      <c r="MZG37"/>
      <c r="MZH37" s="20"/>
      <c r="MZI37"/>
      <c r="MZJ37" s="20"/>
      <c r="MZK37"/>
      <c r="MZL37" s="20"/>
      <c r="MZM37"/>
      <c r="MZN37" s="20"/>
      <c r="MZO37"/>
      <c r="MZP37" s="20"/>
      <c r="MZQ37"/>
      <c r="MZR37" s="20"/>
      <c r="MZS37"/>
      <c r="MZT37" s="20"/>
      <c r="MZU37"/>
      <c r="MZV37" s="20"/>
      <c r="MZW37"/>
      <c r="MZX37" s="20"/>
      <c r="MZY37"/>
      <c r="MZZ37" s="20"/>
      <c r="NAA37"/>
      <c r="NAB37" s="20"/>
      <c r="NAC37"/>
      <c r="NAD37" s="20"/>
      <c r="NAE37"/>
      <c r="NAF37" s="20"/>
      <c r="NAG37"/>
      <c r="NAH37" s="20"/>
      <c r="NAI37"/>
      <c r="NAJ37" s="20"/>
      <c r="NAK37"/>
      <c r="NAL37" s="20"/>
      <c r="NAM37"/>
      <c r="NAN37" s="20"/>
      <c r="NAO37"/>
      <c r="NAP37" s="20"/>
      <c r="NAQ37"/>
      <c r="NAR37" s="20"/>
      <c r="NAS37"/>
      <c r="NAT37" s="20"/>
      <c r="NAU37"/>
      <c r="NAV37" s="20"/>
      <c r="NAW37"/>
      <c r="NAX37" s="20"/>
      <c r="NAY37"/>
      <c r="NAZ37" s="20"/>
      <c r="NBA37"/>
      <c r="NBB37" s="20"/>
      <c r="NBC37"/>
      <c r="NBD37" s="20"/>
      <c r="NBE37"/>
      <c r="NBF37" s="20"/>
      <c r="NBG37"/>
      <c r="NBH37" s="20"/>
      <c r="NBI37"/>
      <c r="NBJ37" s="20"/>
      <c r="NBK37"/>
      <c r="NBL37" s="20"/>
      <c r="NBM37"/>
      <c r="NBN37" s="20"/>
      <c r="NBO37"/>
      <c r="NBP37" s="20"/>
      <c r="NBQ37"/>
      <c r="NBR37" s="20"/>
      <c r="NBS37"/>
      <c r="NBT37" s="20"/>
      <c r="NBU37"/>
      <c r="NBV37" s="20"/>
      <c r="NBW37"/>
      <c r="NBX37" s="20"/>
      <c r="NBY37"/>
      <c r="NBZ37" s="20"/>
      <c r="NCA37"/>
      <c r="NCB37" s="20"/>
      <c r="NCC37"/>
      <c r="NCD37" s="20"/>
      <c r="NCE37"/>
      <c r="NCF37" s="20"/>
      <c r="NCG37"/>
      <c r="NCH37" s="20"/>
      <c r="NCI37"/>
      <c r="NCJ37" s="20"/>
      <c r="NCK37"/>
      <c r="NCL37" s="20"/>
      <c r="NCM37"/>
      <c r="NCN37" s="20"/>
      <c r="NCO37"/>
      <c r="NCP37" s="20"/>
      <c r="NCQ37"/>
      <c r="NCR37" s="20"/>
      <c r="NCS37"/>
      <c r="NCT37" s="20"/>
      <c r="NCU37"/>
      <c r="NCV37" s="20"/>
      <c r="NCW37"/>
      <c r="NCX37" s="20"/>
      <c r="NCY37"/>
      <c r="NCZ37" s="20"/>
      <c r="NDA37"/>
      <c r="NDB37" s="20"/>
      <c r="NDC37"/>
      <c r="NDD37" s="20"/>
      <c r="NDE37"/>
      <c r="NDF37" s="20"/>
      <c r="NDG37"/>
      <c r="NDH37" s="20"/>
      <c r="NDI37"/>
      <c r="NDJ37" s="20"/>
      <c r="NDK37"/>
      <c r="NDL37" s="20"/>
      <c r="NDM37"/>
      <c r="NDN37" s="20"/>
      <c r="NDO37"/>
      <c r="NDP37" s="20"/>
      <c r="NDQ37"/>
      <c r="NDR37" s="20"/>
      <c r="NDS37"/>
      <c r="NDT37" s="20"/>
      <c r="NDU37"/>
      <c r="NDV37" s="20"/>
      <c r="NDW37"/>
      <c r="NDX37" s="20"/>
      <c r="NDY37"/>
      <c r="NDZ37" s="20"/>
      <c r="NEA37"/>
      <c r="NEB37" s="20"/>
      <c r="NEC37"/>
      <c r="NED37" s="20"/>
      <c r="NEE37"/>
      <c r="NEF37" s="20"/>
      <c r="NEG37"/>
      <c r="NEH37" s="20"/>
      <c r="NEI37"/>
      <c r="NEJ37" s="20"/>
      <c r="NEK37"/>
      <c r="NEL37" s="20"/>
      <c r="NEM37"/>
      <c r="NEN37" s="20"/>
      <c r="NEO37"/>
      <c r="NEP37" s="20"/>
      <c r="NEQ37"/>
      <c r="NER37" s="20"/>
      <c r="NES37"/>
      <c r="NET37" s="20"/>
      <c r="NEU37"/>
      <c r="NEV37" s="20"/>
      <c r="NEW37"/>
      <c r="NEX37" s="20"/>
      <c r="NEY37"/>
      <c r="NEZ37" s="20"/>
      <c r="NFA37"/>
      <c r="NFB37" s="20"/>
      <c r="NFC37"/>
      <c r="NFD37" s="20"/>
      <c r="NFE37"/>
      <c r="NFF37" s="20"/>
      <c r="NFG37"/>
      <c r="NFH37" s="20"/>
      <c r="NFI37"/>
      <c r="NFJ37" s="20"/>
      <c r="NFK37"/>
      <c r="NFL37" s="20"/>
      <c r="NFM37"/>
      <c r="NFN37" s="20"/>
      <c r="NFO37"/>
      <c r="NFP37" s="20"/>
      <c r="NFQ37"/>
      <c r="NFR37" s="20"/>
      <c r="NFS37"/>
      <c r="NFT37" s="20"/>
      <c r="NFU37"/>
      <c r="NFV37" s="20"/>
      <c r="NFW37"/>
      <c r="NFX37" s="20"/>
      <c r="NFY37"/>
      <c r="NFZ37" s="20"/>
      <c r="NGA37"/>
      <c r="NGB37" s="20"/>
      <c r="NGC37"/>
      <c r="NGD37" s="20"/>
      <c r="NGE37"/>
      <c r="NGF37" s="20"/>
      <c r="NGG37"/>
      <c r="NGH37" s="20"/>
      <c r="NGI37"/>
      <c r="NGJ37" s="20"/>
      <c r="NGK37"/>
      <c r="NGL37" s="20"/>
      <c r="NGM37"/>
      <c r="NGN37" s="20"/>
      <c r="NGO37"/>
      <c r="NGP37" s="20"/>
      <c r="NGQ37"/>
      <c r="NGR37" s="20"/>
      <c r="NGS37"/>
      <c r="NGT37" s="20"/>
      <c r="NGU37"/>
      <c r="NGV37" s="20"/>
      <c r="NGW37"/>
      <c r="NGX37" s="20"/>
      <c r="NGY37"/>
      <c r="NGZ37" s="20"/>
      <c r="NHA37"/>
      <c r="NHB37" s="20"/>
      <c r="NHC37"/>
      <c r="NHD37" s="20"/>
      <c r="NHE37"/>
      <c r="NHF37" s="20"/>
      <c r="NHG37"/>
      <c r="NHH37" s="20"/>
      <c r="NHI37"/>
      <c r="NHJ37" s="20"/>
      <c r="NHK37"/>
      <c r="NHL37" s="20"/>
      <c r="NHM37"/>
      <c r="NHN37" s="20"/>
      <c r="NHO37"/>
      <c r="NHP37" s="20"/>
      <c r="NHQ37"/>
      <c r="NHR37" s="20"/>
      <c r="NHS37"/>
      <c r="NHT37" s="20"/>
      <c r="NHU37"/>
      <c r="NHV37" s="20"/>
      <c r="NHW37"/>
      <c r="NHX37" s="20"/>
      <c r="NHY37"/>
      <c r="NHZ37" s="20"/>
      <c r="NIA37"/>
      <c r="NIB37" s="20"/>
      <c r="NIC37"/>
      <c r="NID37" s="20"/>
      <c r="NIE37"/>
      <c r="NIF37" s="20"/>
      <c r="NIG37"/>
      <c r="NIH37" s="20"/>
      <c r="NII37"/>
      <c r="NIJ37" s="20"/>
      <c r="NIK37"/>
      <c r="NIL37" s="20"/>
      <c r="NIM37"/>
      <c r="NIN37" s="20"/>
      <c r="NIO37"/>
      <c r="NIP37" s="20"/>
      <c r="NIQ37"/>
      <c r="NIR37" s="20"/>
      <c r="NIS37"/>
      <c r="NIT37" s="20"/>
      <c r="NIU37"/>
      <c r="NIV37" s="20"/>
      <c r="NIW37"/>
      <c r="NIX37" s="20"/>
      <c r="NIY37"/>
      <c r="NIZ37" s="20"/>
      <c r="NJA37"/>
      <c r="NJB37" s="20"/>
      <c r="NJC37"/>
      <c r="NJD37" s="20"/>
      <c r="NJE37"/>
      <c r="NJF37" s="20"/>
      <c r="NJG37"/>
      <c r="NJH37" s="20"/>
      <c r="NJI37"/>
      <c r="NJJ37" s="20"/>
      <c r="NJK37"/>
      <c r="NJL37" s="20"/>
      <c r="NJM37"/>
      <c r="NJN37" s="20"/>
      <c r="NJO37"/>
      <c r="NJP37" s="20"/>
      <c r="NJQ37"/>
      <c r="NJR37" s="20"/>
      <c r="NJS37"/>
      <c r="NJT37" s="20"/>
      <c r="NJU37"/>
      <c r="NJV37" s="20"/>
      <c r="NJW37"/>
      <c r="NJX37" s="20"/>
      <c r="NJY37"/>
      <c r="NJZ37" s="20"/>
      <c r="NKA37"/>
      <c r="NKB37" s="20"/>
      <c r="NKC37"/>
      <c r="NKD37" s="20"/>
      <c r="NKE37"/>
      <c r="NKF37" s="20"/>
      <c r="NKG37"/>
      <c r="NKH37" s="20"/>
      <c r="NKI37"/>
      <c r="NKJ37" s="20"/>
      <c r="NKK37"/>
      <c r="NKL37" s="20"/>
      <c r="NKM37"/>
      <c r="NKN37" s="20"/>
      <c r="NKO37"/>
      <c r="NKP37" s="20"/>
      <c r="NKQ37"/>
      <c r="NKR37" s="20"/>
      <c r="NKS37"/>
      <c r="NKT37" s="20"/>
      <c r="NKU37"/>
      <c r="NKV37" s="20"/>
      <c r="NKW37"/>
      <c r="NKX37" s="20"/>
      <c r="NKY37"/>
      <c r="NKZ37" s="20"/>
      <c r="NLA37"/>
      <c r="NLB37" s="20"/>
      <c r="NLC37"/>
      <c r="NLD37" s="20"/>
      <c r="NLE37"/>
      <c r="NLF37" s="20"/>
      <c r="NLG37"/>
      <c r="NLH37" s="20"/>
      <c r="NLI37"/>
      <c r="NLJ37" s="20"/>
      <c r="NLK37"/>
      <c r="NLL37" s="20"/>
      <c r="NLM37"/>
      <c r="NLN37" s="20"/>
      <c r="NLO37"/>
      <c r="NLP37" s="20"/>
      <c r="NLQ37"/>
      <c r="NLR37" s="20"/>
      <c r="NLS37"/>
      <c r="NLT37" s="20"/>
      <c r="NLU37"/>
      <c r="NLV37" s="20"/>
      <c r="NLW37"/>
      <c r="NLX37" s="20"/>
      <c r="NLY37"/>
      <c r="NLZ37" s="20"/>
      <c r="NMA37"/>
      <c r="NMB37" s="20"/>
      <c r="NMC37"/>
      <c r="NMD37" s="20"/>
      <c r="NME37"/>
      <c r="NMF37" s="20"/>
      <c r="NMG37"/>
      <c r="NMH37" s="20"/>
      <c r="NMI37"/>
      <c r="NMJ37" s="20"/>
      <c r="NMK37"/>
      <c r="NML37" s="20"/>
      <c r="NMM37"/>
      <c r="NMN37" s="20"/>
      <c r="NMO37"/>
      <c r="NMP37" s="20"/>
      <c r="NMQ37"/>
      <c r="NMR37" s="20"/>
      <c r="NMS37"/>
      <c r="NMT37" s="20"/>
      <c r="NMU37"/>
      <c r="NMV37" s="20"/>
      <c r="NMW37"/>
      <c r="NMX37" s="20"/>
      <c r="NMY37"/>
      <c r="NMZ37" s="20"/>
      <c r="NNA37"/>
      <c r="NNB37" s="20"/>
      <c r="NNC37"/>
      <c r="NND37" s="20"/>
      <c r="NNE37"/>
      <c r="NNF37" s="20"/>
      <c r="NNG37"/>
      <c r="NNH37" s="20"/>
      <c r="NNI37"/>
      <c r="NNJ37" s="20"/>
      <c r="NNK37"/>
      <c r="NNL37" s="20"/>
      <c r="NNM37"/>
      <c r="NNN37" s="20"/>
      <c r="NNO37"/>
      <c r="NNP37" s="20"/>
      <c r="NNQ37"/>
      <c r="NNR37" s="20"/>
      <c r="NNS37"/>
      <c r="NNT37" s="20"/>
      <c r="NNU37"/>
      <c r="NNV37" s="20"/>
      <c r="NNW37"/>
      <c r="NNX37" s="20"/>
      <c r="NNY37"/>
      <c r="NNZ37" s="20"/>
      <c r="NOA37"/>
      <c r="NOB37" s="20"/>
      <c r="NOC37"/>
      <c r="NOD37" s="20"/>
      <c r="NOE37"/>
      <c r="NOF37" s="20"/>
      <c r="NOG37"/>
      <c r="NOH37" s="20"/>
      <c r="NOI37"/>
      <c r="NOJ37" s="20"/>
      <c r="NOK37"/>
      <c r="NOL37" s="20"/>
      <c r="NOM37"/>
      <c r="NON37" s="20"/>
      <c r="NOO37"/>
      <c r="NOP37" s="20"/>
      <c r="NOQ37"/>
      <c r="NOR37" s="20"/>
      <c r="NOS37"/>
      <c r="NOT37" s="20"/>
      <c r="NOU37"/>
      <c r="NOV37" s="20"/>
      <c r="NOW37"/>
      <c r="NOX37" s="20"/>
      <c r="NOY37"/>
      <c r="NOZ37" s="20"/>
      <c r="NPA37"/>
      <c r="NPB37" s="20"/>
      <c r="NPC37"/>
      <c r="NPD37" s="20"/>
      <c r="NPE37"/>
      <c r="NPF37" s="20"/>
      <c r="NPG37"/>
      <c r="NPH37" s="20"/>
      <c r="NPI37"/>
      <c r="NPJ37" s="20"/>
      <c r="NPK37"/>
      <c r="NPL37" s="20"/>
      <c r="NPM37"/>
      <c r="NPN37" s="20"/>
      <c r="NPO37"/>
      <c r="NPP37" s="20"/>
      <c r="NPQ37"/>
      <c r="NPR37" s="20"/>
      <c r="NPS37"/>
      <c r="NPT37" s="20"/>
      <c r="NPU37"/>
      <c r="NPV37" s="20"/>
      <c r="NPW37"/>
      <c r="NPX37" s="20"/>
      <c r="NPY37"/>
      <c r="NPZ37" s="20"/>
      <c r="NQA37"/>
      <c r="NQB37" s="20"/>
      <c r="NQC37"/>
      <c r="NQD37" s="20"/>
      <c r="NQE37"/>
      <c r="NQF37" s="20"/>
      <c r="NQG37"/>
      <c r="NQH37" s="20"/>
      <c r="NQI37"/>
      <c r="NQJ37" s="20"/>
      <c r="NQK37"/>
      <c r="NQL37" s="20"/>
      <c r="NQM37"/>
      <c r="NQN37" s="20"/>
      <c r="NQO37"/>
      <c r="NQP37" s="20"/>
      <c r="NQQ37"/>
      <c r="NQR37" s="20"/>
      <c r="NQS37"/>
      <c r="NQT37" s="20"/>
      <c r="NQU37"/>
      <c r="NQV37" s="20"/>
      <c r="NQW37"/>
      <c r="NQX37" s="20"/>
      <c r="NQY37"/>
      <c r="NQZ37" s="20"/>
      <c r="NRA37"/>
      <c r="NRB37" s="20"/>
      <c r="NRC37"/>
      <c r="NRD37" s="20"/>
      <c r="NRE37"/>
      <c r="NRF37" s="20"/>
      <c r="NRG37"/>
      <c r="NRH37" s="20"/>
      <c r="NRI37"/>
      <c r="NRJ37" s="20"/>
      <c r="NRK37"/>
      <c r="NRL37" s="20"/>
      <c r="NRM37"/>
      <c r="NRN37" s="20"/>
      <c r="NRO37"/>
      <c r="NRP37" s="20"/>
      <c r="NRQ37"/>
      <c r="NRR37" s="20"/>
      <c r="NRS37"/>
      <c r="NRT37" s="20"/>
      <c r="NRU37"/>
      <c r="NRV37" s="20"/>
      <c r="NRW37"/>
      <c r="NRX37" s="20"/>
      <c r="NRY37"/>
      <c r="NRZ37" s="20"/>
      <c r="NSA37"/>
      <c r="NSB37" s="20"/>
      <c r="NSC37"/>
      <c r="NSD37" s="20"/>
      <c r="NSE37"/>
      <c r="NSF37" s="20"/>
      <c r="NSG37"/>
      <c r="NSH37" s="20"/>
      <c r="NSI37"/>
      <c r="NSJ37" s="20"/>
      <c r="NSK37"/>
      <c r="NSL37" s="20"/>
      <c r="NSM37"/>
      <c r="NSN37" s="20"/>
      <c r="NSO37"/>
      <c r="NSP37" s="20"/>
      <c r="NSQ37"/>
      <c r="NSR37" s="20"/>
      <c r="NSS37"/>
      <c r="NST37" s="20"/>
      <c r="NSU37"/>
      <c r="NSV37" s="20"/>
      <c r="NSW37"/>
      <c r="NSX37" s="20"/>
      <c r="NSY37"/>
      <c r="NSZ37" s="20"/>
      <c r="NTA37"/>
      <c r="NTB37" s="20"/>
      <c r="NTC37"/>
      <c r="NTD37" s="20"/>
      <c r="NTE37"/>
      <c r="NTF37" s="20"/>
      <c r="NTG37"/>
      <c r="NTH37" s="20"/>
      <c r="NTI37"/>
      <c r="NTJ37" s="20"/>
      <c r="NTK37"/>
      <c r="NTL37" s="20"/>
      <c r="NTM37"/>
      <c r="NTN37" s="20"/>
      <c r="NTO37"/>
      <c r="NTP37" s="20"/>
      <c r="NTQ37"/>
      <c r="NTR37" s="20"/>
      <c r="NTS37"/>
      <c r="NTT37" s="20"/>
      <c r="NTU37"/>
      <c r="NTV37" s="20"/>
      <c r="NTW37"/>
      <c r="NTX37" s="20"/>
      <c r="NTY37"/>
      <c r="NTZ37" s="20"/>
      <c r="NUA37"/>
      <c r="NUB37" s="20"/>
      <c r="NUC37"/>
      <c r="NUD37" s="20"/>
      <c r="NUE37"/>
      <c r="NUF37" s="20"/>
      <c r="NUG37"/>
      <c r="NUH37" s="20"/>
      <c r="NUI37"/>
      <c r="NUJ37" s="20"/>
      <c r="NUK37"/>
      <c r="NUL37" s="20"/>
      <c r="NUM37"/>
      <c r="NUN37" s="20"/>
      <c r="NUO37"/>
      <c r="NUP37" s="20"/>
      <c r="NUQ37"/>
      <c r="NUR37" s="20"/>
      <c r="NUS37"/>
      <c r="NUT37" s="20"/>
      <c r="NUU37"/>
      <c r="NUV37" s="20"/>
      <c r="NUW37"/>
      <c r="NUX37" s="20"/>
      <c r="NUY37"/>
      <c r="NUZ37" s="20"/>
      <c r="NVA37"/>
      <c r="NVB37" s="20"/>
      <c r="NVC37"/>
      <c r="NVD37" s="20"/>
      <c r="NVE37"/>
      <c r="NVF37" s="20"/>
      <c r="NVG37"/>
      <c r="NVH37" s="20"/>
      <c r="NVI37"/>
      <c r="NVJ37" s="20"/>
      <c r="NVK37"/>
      <c r="NVL37" s="20"/>
      <c r="NVM37"/>
      <c r="NVN37" s="20"/>
      <c r="NVO37"/>
      <c r="NVP37" s="20"/>
      <c r="NVQ37"/>
      <c r="NVR37" s="20"/>
      <c r="NVS37"/>
      <c r="NVT37" s="20"/>
      <c r="NVU37"/>
      <c r="NVV37" s="20"/>
      <c r="NVW37"/>
      <c r="NVX37" s="20"/>
      <c r="NVY37"/>
      <c r="NVZ37" s="20"/>
      <c r="NWA37"/>
      <c r="NWB37" s="20"/>
      <c r="NWC37"/>
      <c r="NWD37" s="20"/>
      <c r="NWE37"/>
      <c r="NWF37" s="20"/>
      <c r="NWG37"/>
      <c r="NWH37" s="20"/>
      <c r="NWI37"/>
      <c r="NWJ37" s="20"/>
      <c r="NWK37"/>
      <c r="NWL37" s="20"/>
      <c r="NWM37"/>
      <c r="NWN37" s="20"/>
      <c r="NWO37"/>
      <c r="NWP37" s="20"/>
      <c r="NWQ37"/>
      <c r="NWR37" s="20"/>
      <c r="NWS37"/>
      <c r="NWT37" s="20"/>
      <c r="NWU37"/>
      <c r="NWV37" s="20"/>
      <c r="NWW37"/>
      <c r="NWX37" s="20"/>
      <c r="NWY37"/>
      <c r="NWZ37" s="20"/>
      <c r="NXA37"/>
      <c r="NXB37" s="20"/>
      <c r="NXC37"/>
      <c r="NXD37" s="20"/>
      <c r="NXE37"/>
      <c r="NXF37" s="20"/>
      <c r="NXG37"/>
      <c r="NXH37" s="20"/>
      <c r="NXI37"/>
      <c r="NXJ37" s="20"/>
      <c r="NXK37"/>
      <c r="NXL37" s="20"/>
      <c r="NXM37"/>
      <c r="NXN37" s="20"/>
      <c r="NXO37"/>
      <c r="NXP37" s="20"/>
      <c r="NXQ37"/>
      <c r="NXR37" s="20"/>
      <c r="NXS37"/>
      <c r="NXT37" s="20"/>
      <c r="NXU37"/>
      <c r="NXV37" s="20"/>
      <c r="NXW37"/>
      <c r="NXX37" s="20"/>
      <c r="NXY37"/>
      <c r="NXZ37" s="20"/>
      <c r="NYA37"/>
      <c r="NYB37" s="20"/>
      <c r="NYC37"/>
      <c r="NYD37" s="20"/>
      <c r="NYE37"/>
      <c r="NYF37" s="20"/>
      <c r="NYG37"/>
      <c r="NYH37" s="20"/>
      <c r="NYI37"/>
      <c r="NYJ37" s="20"/>
      <c r="NYK37"/>
      <c r="NYL37" s="20"/>
      <c r="NYM37"/>
      <c r="NYN37" s="20"/>
      <c r="NYO37"/>
      <c r="NYP37" s="20"/>
      <c r="NYQ37"/>
      <c r="NYR37" s="20"/>
      <c r="NYS37"/>
      <c r="NYT37" s="20"/>
      <c r="NYU37"/>
      <c r="NYV37" s="20"/>
      <c r="NYW37"/>
      <c r="NYX37" s="20"/>
      <c r="NYY37"/>
      <c r="NYZ37" s="20"/>
      <c r="NZA37"/>
      <c r="NZB37" s="20"/>
      <c r="NZC37"/>
      <c r="NZD37" s="20"/>
      <c r="NZE37"/>
      <c r="NZF37" s="20"/>
      <c r="NZG37"/>
      <c r="NZH37" s="20"/>
      <c r="NZI37"/>
      <c r="NZJ37" s="20"/>
      <c r="NZK37"/>
      <c r="NZL37" s="20"/>
      <c r="NZM37"/>
      <c r="NZN37" s="20"/>
      <c r="NZO37"/>
      <c r="NZP37" s="20"/>
      <c r="NZQ37"/>
      <c r="NZR37" s="20"/>
      <c r="NZS37"/>
      <c r="NZT37" s="20"/>
      <c r="NZU37"/>
      <c r="NZV37" s="20"/>
      <c r="NZW37"/>
      <c r="NZX37" s="20"/>
      <c r="NZY37"/>
      <c r="NZZ37" s="20"/>
      <c r="OAA37"/>
      <c r="OAB37" s="20"/>
      <c r="OAC37"/>
      <c r="OAD37" s="20"/>
      <c r="OAE37"/>
      <c r="OAF37" s="20"/>
      <c r="OAG37"/>
      <c r="OAH37" s="20"/>
      <c r="OAI37"/>
      <c r="OAJ37" s="20"/>
      <c r="OAK37"/>
      <c r="OAL37" s="20"/>
      <c r="OAM37"/>
      <c r="OAN37" s="20"/>
      <c r="OAO37"/>
      <c r="OAP37" s="20"/>
      <c r="OAQ37"/>
      <c r="OAR37" s="20"/>
      <c r="OAS37"/>
      <c r="OAT37" s="20"/>
      <c r="OAU37"/>
      <c r="OAV37" s="20"/>
      <c r="OAW37"/>
      <c r="OAX37" s="20"/>
      <c r="OAY37"/>
      <c r="OAZ37" s="20"/>
      <c r="OBA37"/>
      <c r="OBB37" s="20"/>
      <c r="OBC37"/>
      <c r="OBD37" s="20"/>
      <c r="OBE37"/>
      <c r="OBF37" s="20"/>
      <c r="OBG37"/>
      <c r="OBH37" s="20"/>
      <c r="OBI37"/>
      <c r="OBJ37" s="20"/>
      <c r="OBK37"/>
      <c r="OBL37" s="20"/>
      <c r="OBM37"/>
      <c r="OBN37" s="20"/>
      <c r="OBO37"/>
      <c r="OBP37" s="20"/>
      <c r="OBQ37"/>
      <c r="OBR37" s="20"/>
      <c r="OBS37"/>
      <c r="OBT37" s="20"/>
      <c r="OBU37"/>
      <c r="OBV37" s="20"/>
      <c r="OBW37"/>
      <c r="OBX37" s="20"/>
      <c r="OBY37"/>
      <c r="OBZ37" s="20"/>
      <c r="OCA37"/>
      <c r="OCB37" s="20"/>
      <c r="OCC37"/>
      <c r="OCD37" s="20"/>
      <c r="OCE37"/>
      <c r="OCF37" s="20"/>
      <c r="OCG37"/>
      <c r="OCH37" s="20"/>
      <c r="OCI37"/>
      <c r="OCJ37" s="20"/>
      <c r="OCK37"/>
      <c r="OCL37" s="20"/>
      <c r="OCM37"/>
      <c r="OCN37" s="20"/>
      <c r="OCO37"/>
      <c r="OCP37" s="20"/>
      <c r="OCQ37"/>
      <c r="OCR37" s="20"/>
      <c r="OCS37"/>
      <c r="OCT37" s="20"/>
      <c r="OCU37"/>
      <c r="OCV37" s="20"/>
      <c r="OCW37"/>
      <c r="OCX37" s="20"/>
      <c r="OCY37"/>
      <c r="OCZ37" s="20"/>
      <c r="ODA37"/>
      <c r="ODB37" s="20"/>
      <c r="ODC37"/>
      <c r="ODD37" s="20"/>
      <c r="ODE37"/>
      <c r="ODF37" s="20"/>
      <c r="ODG37"/>
      <c r="ODH37" s="20"/>
      <c r="ODI37"/>
      <c r="ODJ37" s="20"/>
      <c r="ODK37"/>
      <c r="ODL37" s="20"/>
      <c r="ODM37"/>
      <c r="ODN37" s="20"/>
      <c r="ODO37"/>
      <c r="ODP37" s="20"/>
      <c r="ODQ37"/>
      <c r="ODR37" s="20"/>
      <c r="ODS37"/>
      <c r="ODT37" s="20"/>
      <c r="ODU37"/>
      <c r="ODV37" s="20"/>
      <c r="ODW37"/>
      <c r="ODX37" s="20"/>
      <c r="ODY37"/>
      <c r="ODZ37" s="20"/>
      <c r="OEA37"/>
      <c r="OEB37" s="20"/>
      <c r="OEC37"/>
      <c r="OED37" s="20"/>
      <c r="OEE37"/>
      <c r="OEF37" s="20"/>
      <c r="OEG37"/>
      <c r="OEH37" s="20"/>
      <c r="OEI37"/>
      <c r="OEJ37" s="20"/>
      <c r="OEK37"/>
      <c r="OEL37" s="20"/>
      <c r="OEM37"/>
      <c r="OEN37" s="20"/>
      <c r="OEO37"/>
      <c r="OEP37" s="20"/>
      <c r="OEQ37"/>
      <c r="OER37" s="20"/>
      <c r="OES37"/>
      <c r="OET37" s="20"/>
      <c r="OEU37"/>
      <c r="OEV37" s="20"/>
      <c r="OEW37"/>
      <c r="OEX37" s="20"/>
      <c r="OEY37"/>
      <c r="OEZ37" s="20"/>
      <c r="OFA37"/>
      <c r="OFB37" s="20"/>
      <c r="OFC37"/>
      <c r="OFD37" s="20"/>
      <c r="OFE37"/>
      <c r="OFF37" s="20"/>
      <c r="OFG37"/>
      <c r="OFH37" s="20"/>
      <c r="OFI37"/>
      <c r="OFJ37" s="20"/>
      <c r="OFK37"/>
      <c r="OFL37" s="20"/>
      <c r="OFM37"/>
      <c r="OFN37" s="20"/>
      <c r="OFO37"/>
      <c r="OFP37" s="20"/>
      <c r="OFQ37"/>
      <c r="OFR37" s="20"/>
      <c r="OFS37"/>
      <c r="OFT37" s="20"/>
      <c r="OFU37"/>
      <c r="OFV37" s="20"/>
      <c r="OFW37"/>
      <c r="OFX37" s="20"/>
      <c r="OFY37"/>
      <c r="OFZ37" s="20"/>
      <c r="OGA37"/>
      <c r="OGB37" s="20"/>
      <c r="OGC37"/>
      <c r="OGD37" s="20"/>
      <c r="OGE37"/>
      <c r="OGF37" s="20"/>
      <c r="OGG37"/>
      <c r="OGH37" s="20"/>
      <c r="OGI37"/>
      <c r="OGJ37" s="20"/>
      <c r="OGK37"/>
      <c r="OGL37" s="20"/>
      <c r="OGM37"/>
      <c r="OGN37" s="20"/>
      <c r="OGO37"/>
      <c r="OGP37" s="20"/>
      <c r="OGQ37"/>
      <c r="OGR37" s="20"/>
      <c r="OGS37"/>
      <c r="OGT37" s="20"/>
      <c r="OGU37"/>
      <c r="OGV37" s="20"/>
      <c r="OGW37"/>
      <c r="OGX37" s="20"/>
      <c r="OGY37"/>
      <c r="OGZ37" s="20"/>
      <c r="OHA37"/>
      <c r="OHB37" s="20"/>
      <c r="OHC37"/>
      <c r="OHD37" s="20"/>
      <c r="OHE37"/>
      <c r="OHF37" s="20"/>
      <c r="OHG37"/>
      <c r="OHH37" s="20"/>
      <c r="OHI37"/>
      <c r="OHJ37" s="20"/>
      <c r="OHK37"/>
      <c r="OHL37" s="20"/>
      <c r="OHM37"/>
      <c r="OHN37" s="20"/>
      <c r="OHO37"/>
      <c r="OHP37" s="20"/>
      <c r="OHQ37"/>
      <c r="OHR37" s="20"/>
      <c r="OHS37"/>
      <c r="OHT37" s="20"/>
      <c r="OHU37"/>
      <c r="OHV37" s="20"/>
      <c r="OHW37"/>
      <c r="OHX37" s="20"/>
      <c r="OHY37"/>
      <c r="OHZ37" s="20"/>
      <c r="OIA37"/>
      <c r="OIB37" s="20"/>
      <c r="OIC37"/>
      <c r="OID37" s="20"/>
      <c r="OIE37"/>
      <c r="OIF37" s="20"/>
      <c r="OIG37"/>
      <c r="OIH37" s="20"/>
      <c r="OII37"/>
      <c r="OIJ37" s="20"/>
      <c r="OIK37"/>
      <c r="OIL37" s="20"/>
      <c r="OIM37"/>
      <c r="OIN37" s="20"/>
      <c r="OIO37"/>
      <c r="OIP37" s="20"/>
      <c r="OIQ37"/>
      <c r="OIR37" s="20"/>
      <c r="OIS37"/>
      <c r="OIT37" s="20"/>
      <c r="OIU37"/>
      <c r="OIV37" s="20"/>
      <c r="OIW37"/>
      <c r="OIX37" s="20"/>
      <c r="OIY37"/>
      <c r="OIZ37" s="20"/>
      <c r="OJA37"/>
      <c r="OJB37" s="20"/>
      <c r="OJC37"/>
      <c r="OJD37" s="20"/>
      <c r="OJE37"/>
      <c r="OJF37" s="20"/>
      <c r="OJG37"/>
      <c r="OJH37" s="20"/>
      <c r="OJI37"/>
      <c r="OJJ37" s="20"/>
      <c r="OJK37"/>
      <c r="OJL37" s="20"/>
      <c r="OJM37"/>
      <c r="OJN37" s="20"/>
      <c r="OJO37"/>
      <c r="OJP37" s="20"/>
      <c r="OJQ37"/>
      <c r="OJR37" s="20"/>
      <c r="OJS37"/>
      <c r="OJT37" s="20"/>
      <c r="OJU37"/>
      <c r="OJV37" s="20"/>
      <c r="OJW37"/>
      <c r="OJX37" s="20"/>
      <c r="OJY37"/>
      <c r="OJZ37" s="20"/>
      <c r="OKA37"/>
      <c r="OKB37" s="20"/>
      <c r="OKC37"/>
      <c r="OKD37" s="20"/>
      <c r="OKE37"/>
      <c r="OKF37" s="20"/>
      <c r="OKG37"/>
      <c r="OKH37" s="20"/>
      <c r="OKI37"/>
      <c r="OKJ37" s="20"/>
      <c r="OKK37"/>
      <c r="OKL37" s="20"/>
      <c r="OKM37"/>
      <c r="OKN37" s="20"/>
      <c r="OKO37"/>
      <c r="OKP37" s="20"/>
      <c r="OKQ37"/>
      <c r="OKR37" s="20"/>
      <c r="OKS37"/>
      <c r="OKT37" s="20"/>
      <c r="OKU37"/>
      <c r="OKV37" s="20"/>
      <c r="OKW37"/>
      <c r="OKX37" s="20"/>
      <c r="OKY37"/>
      <c r="OKZ37" s="20"/>
      <c r="OLA37"/>
      <c r="OLB37" s="20"/>
      <c r="OLC37"/>
      <c r="OLD37" s="20"/>
      <c r="OLE37"/>
      <c r="OLF37" s="20"/>
      <c r="OLG37"/>
      <c r="OLH37" s="20"/>
      <c r="OLI37"/>
      <c r="OLJ37" s="20"/>
      <c r="OLK37"/>
      <c r="OLL37" s="20"/>
      <c r="OLM37"/>
      <c r="OLN37" s="20"/>
      <c r="OLO37"/>
      <c r="OLP37" s="20"/>
      <c r="OLQ37"/>
      <c r="OLR37" s="20"/>
      <c r="OLS37"/>
      <c r="OLT37" s="20"/>
      <c r="OLU37"/>
      <c r="OLV37" s="20"/>
      <c r="OLW37"/>
      <c r="OLX37" s="20"/>
      <c r="OLY37"/>
      <c r="OLZ37" s="20"/>
      <c r="OMA37"/>
      <c r="OMB37" s="20"/>
      <c r="OMC37"/>
      <c r="OMD37" s="20"/>
      <c r="OME37"/>
      <c r="OMF37" s="20"/>
      <c r="OMG37"/>
      <c r="OMH37" s="20"/>
      <c r="OMI37"/>
      <c r="OMJ37" s="20"/>
      <c r="OMK37"/>
      <c r="OML37" s="20"/>
      <c r="OMM37"/>
      <c r="OMN37" s="20"/>
      <c r="OMO37"/>
      <c r="OMP37" s="20"/>
      <c r="OMQ37"/>
      <c r="OMR37" s="20"/>
      <c r="OMS37"/>
      <c r="OMT37" s="20"/>
      <c r="OMU37"/>
      <c r="OMV37" s="20"/>
      <c r="OMW37"/>
      <c r="OMX37" s="20"/>
      <c r="OMY37"/>
      <c r="OMZ37" s="20"/>
      <c r="ONA37"/>
      <c r="ONB37" s="20"/>
      <c r="ONC37"/>
      <c r="OND37" s="20"/>
      <c r="ONE37"/>
      <c r="ONF37" s="20"/>
      <c r="ONG37"/>
      <c r="ONH37" s="20"/>
      <c r="ONI37"/>
      <c r="ONJ37" s="20"/>
      <c r="ONK37"/>
      <c r="ONL37" s="20"/>
      <c r="ONM37"/>
      <c r="ONN37" s="20"/>
      <c r="ONO37"/>
      <c r="ONP37" s="20"/>
      <c r="ONQ37"/>
      <c r="ONR37" s="20"/>
      <c r="ONS37"/>
      <c r="ONT37" s="20"/>
      <c r="ONU37"/>
      <c r="ONV37" s="20"/>
      <c r="ONW37"/>
      <c r="ONX37" s="20"/>
      <c r="ONY37"/>
      <c r="ONZ37" s="20"/>
      <c r="OOA37"/>
      <c r="OOB37" s="20"/>
      <c r="OOC37"/>
      <c r="OOD37" s="20"/>
      <c r="OOE37"/>
      <c r="OOF37" s="20"/>
      <c r="OOG37"/>
      <c r="OOH37" s="20"/>
      <c r="OOI37"/>
      <c r="OOJ37" s="20"/>
      <c r="OOK37"/>
      <c r="OOL37" s="20"/>
      <c r="OOM37"/>
      <c r="OON37" s="20"/>
      <c r="OOO37"/>
      <c r="OOP37" s="20"/>
      <c r="OOQ37"/>
      <c r="OOR37" s="20"/>
      <c r="OOS37"/>
      <c r="OOT37" s="20"/>
      <c r="OOU37"/>
      <c r="OOV37" s="20"/>
      <c r="OOW37"/>
      <c r="OOX37" s="20"/>
      <c r="OOY37"/>
      <c r="OOZ37" s="20"/>
      <c r="OPA37"/>
      <c r="OPB37" s="20"/>
      <c r="OPC37"/>
      <c r="OPD37" s="20"/>
      <c r="OPE37"/>
      <c r="OPF37" s="20"/>
      <c r="OPG37"/>
      <c r="OPH37" s="20"/>
      <c r="OPI37"/>
      <c r="OPJ37" s="20"/>
      <c r="OPK37"/>
      <c r="OPL37" s="20"/>
      <c r="OPM37"/>
      <c r="OPN37" s="20"/>
      <c r="OPO37"/>
      <c r="OPP37" s="20"/>
      <c r="OPQ37"/>
      <c r="OPR37" s="20"/>
      <c r="OPS37"/>
      <c r="OPT37" s="20"/>
      <c r="OPU37"/>
      <c r="OPV37" s="20"/>
      <c r="OPW37"/>
      <c r="OPX37" s="20"/>
      <c r="OPY37"/>
      <c r="OPZ37" s="20"/>
      <c r="OQA37"/>
      <c r="OQB37" s="20"/>
      <c r="OQC37"/>
      <c r="OQD37" s="20"/>
      <c r="OQE37"/>
      <c r="OQF37" s="20"/>
      <c r="OQG37"/>
      <c r="OQH37" s="20"/>
      <c r="OQI37"/>
      <c r="OQJ37" s="20"/>
      <c r="OQK37"/>
      <c r="OQL37" s="20"/>
      <c r="OQM37"/>
      <c r="OQN37" s="20"/>
      <c r="OQO37"/>
      <c r="OQP37" s="20"/>
      <c r="OQQ37"/>
      <c r="OQR37" s="20"/>
      <c r="OQS37"/>
      <c r="OQT37" s="20"/>
      <c r="OQU37"/>
      <c r="OQV37" s="20"/>
      <c r="OQW37"/>
      <c r="OQX37" s="20"/>
      <c r="OQY37"/>
      <c r="OQZ37" s="20"/>
      <c r="ORA37"/>
      <c r="ORB37" s="20"/>
      <c r="ORC37"/>
      <c r="ORD37" s="20"/>
      <c r="ORE37"/>
      <c r="ORF37" s="20"/>
      <c r="ORG37"/>
      <c r="ORH37" s="20"/>
      <c r="ORI37"/>
      <c r="ORJ37" s="20"/>
      <c r="ORK37"/>
      <c r="ORL37" s="20"/>
      <c r="ORM37"/>
      <c r="ORN37" s="20"/>
      <c r="ORO37"/>
      <c r="ORP37" s="20"/>
      <c r="ORQ37"/>
      <c r="ORR37" s="20"/>
      <c r="ORS37"/>
      <c r="ORT37" s="20"/>
      <c r="ORU37"/>
      <c r="ORV37" s="20"/>
      <c r="ORW37"/>
      <c r="ORX37" s="20"/>
      <c r="ORY37"/>
      <c r="ORZ37" s="20"/>
      <c r="OSA37"/>
      <c r="OSB37" s="20"/>
      <c r="OSC37"/>
      <c r="OSD37" s="20"/>
      <c r="OSE37"/>
      <c r="OSF37" s="20"/>
      <c r="OSG37"/>
      <c r="OSH37" s="20"/>
      <c r="OSI37"/>
      <c r="OSJ37" s="20"/>
      <c r="OSK37"/>
      <c r="OSL37" s="20"/>
      <c r="OSM37"/>
      <c r="OSN37" s="20"/>
      <c r="OSO37"/>
      <c r="OSP37" s="20"/>
      <c r="OSQ37"/>
      <c r="OSR37" s="20"/>
      <c r="OSS37"/>
      <c r="OST37" s="20"/>
      <c r="OSU37"/>
      <c r="OSV37" s="20"/>
      <c r="OSW37"/>
      <c r="OSX37" s="20"/>
      <c r="OSY37"/>
      <c r="OSZ37" s="20"/>
      <c r="OTA37"/>
      <c r="OTB37" s="20"/>
      <c r="OTC37"/>
      <c r="OTD37" s="20"/>
      <c r="OTE37"/>
      <c r="OTF37" s="20"/>
      <c r="OTG37"/>
      <c r="OTH37" s="20"/>
      <c r="OTI37"/>
      <c r="OTJ37" s="20"/>
      <c r="OTK37"/>
      <c r="OTL37" s="20"/>
      <c r="OTM37"/>
      <c r="OTN37" s="20"/>
      <c r="OTO37"/>
      <c r="OTP37" s="20"/>
      <c r="OTQ37"/>
      <c r="OTR37" s="20"/>
      <c r="OTS37"/>
      <c r="OTT37" s="20"/>
      <c r="OTU37"/>
      <c r="OTV37" s="20"/>
      <c r="OTW37"/>
      <c r="OTX37" s="20"/>
      <c r="OTY37"/>
      <c r="OTZ37" s="20"/>
      <c r="OUA37"/>
      <c r="OUB37" s="20"/>
      <c r="OUC37"/>
      <c r="OUD37" s="20"/>
      <c r="OUE37"/>
      <c r="OUF37" s="20"/>
      <c r="OUG37"/>
      <c r="OUH37" s="20"/>
      <c r="OUI37"/>
      <c r="OUJ37" s="20"/>
      <c r="OUK37"/>
      <c r="OUL37" s="20"/>
      <c r="OUM37"/>
      <c r="OUN37" s="20"/>
      <c r="OUO37"/>
      <c r="OUP37" s="20"/>
      <c r="OUQ37"/>
      <c r="OUR37" s="20"/>
      <c r="OUS37"/>
      <c r="OUT37" s="20"/>
      <c r="OUU37"/>
      <c r="OUV37" s="20"/>
      <c r="OUW37"/>
      <c r="OUX37" s="20"/>
      <c r="OUY37"/>
      <c r="OUZ37" s="20"/>
      <c r="OVA37"/>
      <c r="OVB37" s="20"/>
      <c r="OVC37"/>
      <c r="OVD37" s="20"/>
      <c r="OVE37"/>
      <c r="OVF37" s="20"/>
      <c r="OVG37"/>
      <c r="OVH37" s="20"/>
      <c r="OVI37"/>
      <c r="OVJ37" s="20"/>
      <c r="OVK37"/>
      <c r="OVL37" s="20"/>
      <c r="OVM37"/>
      <c r="OVN37" s="20"/>
      <c r="OVO37"/>
      <c r="OVP37" s="20"/>
      <c r="OVQ37"/>
      <c r="OVR37" s="20"/>
      <c r="OVS37"/>
      <c r="OVT37" s="20"/>
      <c r="OVU37"/>
      <c r="OVV37" s="20"/>
      <c r="OVW37"/>
      <c r="OVX37" s="20"/>
      <c r="OVY37"/>
      <c r="OVZ37" s="20"/>
      <c r="OWA37"/>
      <c r="OWB37" s="20"/>
      <c r="OWC37"/>
      <c r="OWD37" s="20"/>
      <c r="OWE37"/>
      <c r="OWF37" s="20"/>
      <c r="OWG37"/>
      <c r="OWH37" s="20"/>
      <c r="OWI37"/>
      <c r="OWJ37" s="20"/>
      <c r="OWK37"/>
      <c r="OWL37" s="20"/>
      <c r="OWM37"/>
      <c r="OWN37" s="20"/>
      <c r="OWO37"/>
      <c r="OWP37" s="20"/>
      <c r="OWQ37"/>
      <c r="OWR37" s="20"/>
      <c r="OWS37"/>
      <c r="OWT37" s="20"/>
      <c r="OWU37"/>
      <c r="OWV37" s="20"/>
      <c r="OWW37"/>
      <c r="OWX37" s="20"/>
      <c r="OWY37"/>
      <c r="OWZ37" s="20"/>
      <c r="OXA37"/>
      <c r="OXB37" s="20"/>
      <c r="OXC37"/>
      <c r="OXD37" s="20"/>
      <c r="OXE37"/>
      <c r="OXF37" s="20"/>
      <c r="OXG37"/>
      <c r="OXH37" s="20"/>
      <c r="OXI37"/>
      <c r="OXJ37" s="20"/>
      <c r="OXK37"/>
      <c r="OXL37" s="20"/>
      <c r="OXM37"/>
      <c r="OXN37" s="20"/>
      <c r="OXO37"/>
      <c r="OXP37" s="20"/>
      <c r="OXQ37"/>
      <c r="OXR37" s="20"/>
      <c r="OXS37"/>
      <c r="OXT37" s="20"/>
      <c r="OXU37"/>
      <c r="OXV37" s="20"/>
      <c r="OXW37"/>
      <c r="OXX37" s="20"/>
      <c r="OXY37"/>
      <c r="OXZ37" s="20"/>
      <c r="OYA37"/>
      <c r="OYB37" s="20"/>
      <c r="OYC37"/>
      <c r="OYD37" s="20"/>
      <c r="OYE37"/>
      <c r="OYF37" s="20"/>
      <c r="OYG37"/>
      <c r="OYH37" s="20"/>
      <c r="OYI37"/>
      <c r="OYJ37" s="20"/>
      <c r="OYK37"/>
      <c r="OYL37" s="20"/>
      <c r="OYM37"/>
      <c r="OYN37" s="20"/>
      <c r="OYO37"/>
      <c r="OYP37" s="20"/>
      <c r="OYQ37"/>
      <c r="OYR37" s="20"/>
      <c r="OYS37"/>
      <c r="OYT37" s="20"/>
      <c r="OYU37"/>
      <c r="OYV37" s="20"/>
      <c r="OYW37"/>
      <c r="OYX37" s="20"/>
      <c r="OYY37"/>
      <c r="OYZ37" s="20"/>
      <c r="OZA37"/>
      <c r="OZB37" s="20"/>
      <c r="OZC37"/>
      <c r="OZD37" s="20"/>
      <c r="OZE37"/>
      <c r="OZF37" s="20"/>
      <c r="OZG37"/>
      <c r="OZH37" s="20"/>
      <c r="OZI37"/>
      <c r="OZJ37" s="20"/>
      <c r="OZK37"/>
      <c r="OZL37" s="20"/>
      <c r="OZM37"/>
      <c r="OZN37" s="20"/>
      <c r="OZO37"/>
      <c r="OZP37" s="20"/>
      <c r="OZQ37"/>
      <c r="OZR37" s="20"/>
      <c r="OZS37"/>
      <c r="OZT37" s="20"/>
      <c r="OZU37"/>
      <c r="OZV37" s="20"/>
      <c r="OZW37"/>
      <c r="OZX37" s="20"/>
      <c r="OZY37"/>
      <c r="OZZ37" s="20"/>
      <c r="PAA37"/>
      <c r="PAB37" s="20"/>
      <c r="PAC37"/>
      <c r="PAD37" s="20"/>
      <c r="PAE37"/>
      <c r="PAF37" s="20"/>
      <c r="PAG37"/>
      <c r="PAH37" s="20"/>
      <c r="PAI37"/>
      <c r="PAJ37" s="20"/>
      <c r="PAK37"/>
      <c r="PAL37" s="20"/>
      <c r="PAM37"/>
      <c r="PAN37" s="20"/>
      <c r="PAO37"/>
      <c r="PAP37" s="20"/>
      <c r="PAQ37"/>
      <c r="PAR37" s="20"/>
      <c r="PAS37"/>
      <c r="PAT37" s="20"/>
      <c r="PAU37"/>
      <c r="PAV37" s="20"/>
      <c r="PAW37"/>
      <c r="PAX37" s="20"/>
      <c r="PAY37"/>
      <c r="PAZ37" s="20"/>
      <c r="PBA37"/>
      <c r="PBB37" s="20"/>
      <c r="PBC37"/>
      <c r="PBD37" s="20"/>
      <c r="PBE37"/>
      <c r="PBF37" s="20"/>
      <c r="PBG37"/>
      <c r="PBH37" s="20"/>
      <c r="PBI37"/>
      <c r="PBJ37" s="20"/>
      <c r="PBK37"/>
      <c r="PBL37" s="20"/>
      <c r="PBM37"/>
      <c r="PBN37" s="20"/>
      <c r="PBO37"/>
      <c r="PBP37" s="20"/>
      <c r="PBQ37"/>
      <c r="PBR37" s="20"/>
      <c r="PBS37"/>
      <c r="PBT37" s="20"/>
      <c r="PBU37"/>
      <c r="PBV37" s="20"/>
      <c r="PBW37"/>
      <c r="PBX37" s="20"/>
      <c r="PBY37"/>
      <c r="PBZ37" s="20"/>
      <c r="PCA37"/>
      <c r="PCB37" s="20"/>
      <c r="PCC37"/>
      <c r="PCD37" s="20"/>
      <c r="PCE37"/>
      <c r="PCF37" s="20"/>
      <c r="PCG37"/>
      <c r="PCH37" s="20"/>
      <c r="PCI37"/>
      <c r="PCJ37" s="20"/>
      <c r="PCK37"/>
      <c r="PCL37" s="20"/>
      <c r="PCM37"/>
      <c r="PCN37" s="20"/>
      <c r="PCO37"/>
      <c r="PCP37" s="20"/>
      <c r="PCQ37"/>
      <c r="PCR37" s="20"/>
      <c r="PCS37"/>
      <c r="PCT37" s="20"/>
      <c r="PCU37"/>
      <c r="PCV37" s="20"/>
      <c r="PCW37"/>
      <c r="PCX37" s="20"/>
      <c r="PCY37"/>
      <c r="PCZ37" s="20"/>
      <c r="PDA37"/>
      <c r="PDB37" s="20"/>
      <c r="PDC37"/>
      <c r="PDD37" s="20"/>
      <c r="PDE37"/>
      <c r="PDF37" s="20"/>
      <c r="PDG37"/>
      <c r="PDH37" s="20"/>
      <c r="PDI37"/>
      <c r="PDJ37" s="20"/>
      <c r="PDK37"/>
      <c r="PDL37" s="20"/>
      <c r="PDM37"/>
      <c r="PDN37" s="20"/>
      <c r="PDO37"/>
      <c r="PDP37" s="20"/>
      <c r="PDQ37"/>
      <c r="PDR37" s="20"/>
      <c r="PDS37"/>
      <c r="PDT37" s="20"/>
      <c r="PDU37"/>
      <c r="PDV37" s="20"/>
      <c r="PDW37"/>
      <c r="PDX37" s="20"/>
      <c r="PDY37"/>
      <c r="PDZ37" s="20"/>
      <c r="PEA37"/>
      <c r="PEB37" s="20"/>
      <c r="PEC37"/>
      <c r="PED37" s="20"/>
      <c r="PEE37"/>
      <c r="PEF37" s="20"/>
      <c r="PEG37"/>
      <c r="PEH37" s="20"/>
      <c r="PEI37"/>
      <c r="PEJ37" s="20"/>
      <c r="PEK37"/>
      <c r="PEL37" s="20"/>
      <c r="PEM37"/>
      <c r="PEN37" s="20"/>
      <c r="PEO37"/>
      <c r="PEP37" s="20"/>
      <c r="PEQ37"/>
      <c r="PER37" s="20"/>
      <c r="PES37"/>
      <c r="PET37" s="20"/>
      <c r="PEU37"/>
      <c r="PEV37" s="20"/>
      <c r="PEW37"/>
      <c r="PEX37" s="20"/>
      <c r="PEY37"/>
      <c r="PEZ37" s="20"/>
      <c r="PFA37"/>
      <c r="PFB37" s="20"/>
      <c r="PFC37"/>
      <c r="PFD37" s="20"/>
      <c r="PFE37"/>
      <c r="PFF37" s="20"/>
      <c r="PFG37"/>
      <c r="PFH37" s="20"/>
      <c r="PFI37"/>
      <c r="PFJ37" s="20"/>
      <c r="PFK37"/>
      <c r="PFL37" s="20"/>
      <c r="PFM37"/>
      <c r="PFN37" s="20"/>
      <c r="PFO37"/>
      <c r="PFP37" s="20"/>
      <c r="PFQ37"/>
      <c r="PFR37" s="20"/>
      <c r="PFS37"/>
      <c r="PFT37" s="20"/>
      <c r="PFU37"/>
      <c r="PFV37" s="20"/>
      <c r="PFW37"/>
      <c r="PFX37" s="20"/>
      <c r="PFY37"/>
      <c r="PFZ37" s="20"/>
      <c r="PGA37"/>
      <c r="PGB37" s="20"/>
      <c r="PGC37"/>
      <c r="PGD37" s="20"/>
      <c r="PGE37"/>
      <c r="PGF37" s="20"/>
      <c r="PGG37"/>
      <c r="PGH37" s="20"/>
      <c r="PGI37"/>
      <c r="PGJ37" s="20"/>
      <c r="PGK37"/>
      <c r="PGL37" s="20"/>
      <c r="PGM37"/>
      <c r="PGN37" s="20"/>
      <c r="PGO37"/>
      <c r="PGP37" s="20"/>
      <c r="PGQ37"/>
      <c r="PGR37" s="20"/>
      <c r="PGS37"/>
      <c r="PGT37" s="20"/>
      <c r="PGU37"/>
      <c r="PGV37" s="20"/>
      <c r="PGW37"/>
      <c r="PGX37" s="20"/>
      <c r="PGY37"/>
      <c r="PGZ37" s="20"/>
      <c r="PHA37"/>
      <c r="PHB37" s="20"/>
      <c r="PHC37"/>
      <c r="PHD37" s="20"/>
      <c r="PHE37"/>
      <c r="PHF37" s="20"/>
      <c r="PHG37"/>
      <c r="PHH37" s="20"/>
      <c r="PHI37"/>
      <c r="PHJ37" s="20"/>
      <c r="PHK37"/>
      <c r="PHL37" s="20"/>
      <c r="PHM37"/>
      <c r="PHN37" s="20"/>
      <c r="PHO37"/>
      <c r="PHP37" s="20"/>
      <c r="PHQ37"/>
      <c r="PHR37" s="20"/>
      <c r="PHS37"/>
      <c r="PHT37" s="20"/>
      <c r="PHU37"/>
      <c r="PHV37" s="20"/>
      <c r="PHW37"/>
      <c r="PHX37" s="20"/>
      <c r="PHY37"/>
      <c r="PHZ37" s="20"/>
      <c r="PIA37"/>
      <c r="PIB37" s="20"/>
      <c r="PIC37"/>
      <c r="PID37" s="20"/>
      <c r="PIE37"/>
      <c r="PIF37" s="20"/>
      <c r="PIG37"/>
      <c r="PIH37" s="20"/>
      <c r="PII37"/>
      <c r="PIJ37" s="20"/>
      <c r="PIK37"/>
      <c r="PIL37" s="20"/>
      <c r="PIM37"/>
      <c r="PIN37" s="20"/>
      <c r="PIO37"/>
      <c r="PIP37" s="20"/>
      <c r="PIQ37"/>
      <c r="PIR37" s="20"/>
      <c r="PIS37"/>
      <c r="PIT37" s="20"/>
      <c r="PIU37"/>
      <c r="PIV37" s="20"/>
      <c r="PIW37"/>
      <c r="PIX37" s="20"/>
      <c r="PIY37"/>
      <c r="PIZ37" s="20"/>
      <c r="PJA37"/>
      <c r="PJB37" s="20"/>
      <c r="PJC37"/>
      <c r="PJD37" s="20"/>
      <c r="PJE37"/>
      <c r="PJF37" s="20"/>
      <c r="PJG37"/>
      <c r="PJH37" s="20"/>
      <c r="PJI37"/>
      <c r="PJJ37" s="20"/>
      <c r="PJK37"/>
      <c r="PJL37" s="20"/>
      <c r="PJM37"/>
      <c r="PJN37" s="20"/>
      <c r="PJO37"/>
      <c r="PJP37" s="20"/>
      <c r="PJQ37"/>
      <c r="PJR37" s="20"/>
      <c r="PJS37"/>
      <c r="PJT37" s="20"/>
      <c r="PJU37"/>
      <c r="PJV37" s="20"/>
      <c r="PJW37"/>
      <c r="PJX37" s="20"/>
      <c r="PJY37"/>
      <c r="PJZ37" s="20"/>
      <c r="PKA37"/>
      <c r="PKB37" s="20"/>
      <c r="PKC37"/>
      <c r="PKD37" s="20"/>
      <c r="PKE37"/>
      <c r="PKF37" s="20"/>
      <c r="PKG37"/>
      <c r="PKH37" s="20"/>
      <c r="PKI37"/>
      <c r="PKJ37" s="20"/>
      <c r="PKK37"/>
      <c r="PKL37" s="20"/>
      <c r="PKM37"/>
      <c r="PKN37" s="20"/>
      <c r="PKO37"/>
      <c r="PKP37" s="20"/>
      <c r="PKQ37"/>
      <c r="PKR37" s="20"/>
      <c r="PKS37"/>
      <c r="PKT37" s="20"/>
      <c r="PKU37"/>
      <c r="PKV37" s="20"/>
      <c r="PKW37"/>
      <c r="PKX37" s="20"/>
      <c r="PKY37"/>
      <c r="PKZ37" s="20"/>
      <c r="PLA37"/>
      <c r="PLB37" s="20"/>
      <c r="PLC37"/>
      <c r="PLD37" s="20"/>
      <c r="PLE37"/>
      <c r="PLF37" s="20"/>
      <c r="PLG37"/>
      <c r="PLH37" s="20"/>
      <c r="PLI37"/>
      <c r="PLJ37" s="20"/>
      <c r="PLK37"/>
      <c r="PLL37" s="20"/>
      <c r="PLM37"/>
      <c r="PLN37" s="20"/>
      <c r="PLO37"/>
      <c r="PLP37" s="20"/>
      <c r="PLQ37"/>
      <c r="PLR37" s="20"/>
      <c r="PLS37"/>
      <c r="PLT37" s="20"/>
      <c r="PLU37"/>
      <c r="PLV37" s="20"/>
      <c r="PLW37"/>
      <c r="PLX37" s="20"/>
      <c r="PLY37"/>
      <c r="PLZ37" s="20"/>
      <c r="PMA37"/>
      <c r="PMB37" s="20"/>
      <c r="PMC37"/>
      <c r="PMD37" s="20"/>
      <c r="PME37"/>
      <c r="PMF37" s="20"/>
      <c r="PMG37"/>
      <c r="PMH37" s="20"/>
      <c r="PMI37"/>
      <c r="PMJ37" s="20"/>
      <c r="PMK37"/>
      <c r="PML37" s="20"/>
      <c r="PMM37"/>
      <c r="PMN37" s="20"/>
      <c r="PMO37"/>
      <c r="PMP37" s="20"/>
      <c r="PMQ37"/>
      <c r="PMR37" s="20"/>
      <c r="PMS37"/>
      <c r="PMT37" s="20"/>
      <c r="PMU37"/>
      <c r="PMV37" s="20"/>
      <c r="PMW37"/>
      <c r="PMX37" s="20"/>
      <c r="PMY37"/>
      <c r="PMZ37" s="20"/>
      <c r="PNA37"/>
      <c r="PNB37" s="20"/>
      <c r="PNC37"/>
      <c r="PND37" s="20"/>
      <c r="PNE37"/>
      <c r="PNF37" s="20"/>
      <c r="PNG37"/>
      <c r="PNH37" s="20"/>
      <c r="PNI37"/>
      <c r="PNJ37" s="20"/>
      <c r="PNK37"/>
      <c r="PNL37" s="20"/>
      <c r="PNM37"/>
      <c r="PNN37" s="20"/>
      <c r="PNO37"/>
      <c r="PNP37" s="20"/>
      <c r="PNQ37"/>
      <c r="PNR37" s="20"/>
      <c r="PNS37"/>
      <c r="PNT37" s="20"/>
      <c r="PNU37"/>
      <c r="PNV37" s="20"/>
      <c r="PNW37"/>
      <c r="PNX37" s="20"/>
      <c r="PNY37"/>
      <c r="PNZ37" s="20"/>
      <c r="POA37"/>
      <c r="POB37" s="20"/>
      <c r="POC37"/>
      <c r="POD37" s="20"/>
      <c r="POE37"/>
      <c r="POF37" s="20"/>
      <c r="POG37"/>
      <c r="POH37" s="20"/>
      <c r="POI37"/>
      <c r="POJ37" s="20"/>
      <c r="POK37"/>
      <c r="POL37" s="20"/>
      <c r="POM37"/>
      <c r="PON37" s="20"/>
      <c r="POO37"/>
      <c r="POP37" s="20"/>
      <c r="POQ37"/>
      <c r="POR37" s="20"/>
      <c r="POS37"/>
      <c r="POT37" s="20"/>
      <c r="POU37"/>
      <c r="POV37" s="20"/>
      <c r="POW37"/>
      <c r="POX37" s="20"/>
      <c r="POY37"/>
      <c r="POZ37" s="20"/>
      <c r="PPA37"/>
      <c r="PPB37" s="20"/>
      <c r="PPC37"/>
      <c r="PPD37" s="20"/>
      <c r="PPE37"/>
      <c r="PPF37" s="20"/>
      <c r="PPG37"/>
      <c r="PPH37" s="20"/>
      <c r="PPI37"/>
      <c r="PPJ37" s="20"/>
      <c r="PPK37"/>
      <c r="PPL37" s="20"/>
      <c r="PPM37"/>
      <c r="PPN37" s="20"/>
      <c r="PPO37"/>
      <c r="PPP37" s="20"/>
      <c r="PPQ37"/>
      <c r="PPR37" s="20"/>
      <c r="PPS37"/>
      <c r="PPT37" s="20"/>
      <c r="PPU37"/>
      <c r="PPV37" s="20"/>
      <c r="PPW37"/>
      <c r="PPX37" s="20"/>
      <c r="PPY37"/>
      <c r="PPZ37" s="20"/>
      <c r="PQA37"/>
      <c r="PQB37" s="20"/>
      <c r="PQC37"/>
      <c r="PQD37" s="20"/>
      <c r="PQE37"/>
      <c r="PQF37" s="20"/>
      <c r="PQG37"/>
      <c r="PQH37" s="20"/>
      <c r="PQI37"/>
      <c r="PQJ37" s="20"/>
      <c r="PQK37"/>
      <c r="PQL37" s="20"/>
      <c r="PQM37"/>
      <c r="PQN37" s="20"/>
      <c r="PQO37"/>
      <c r="PQP37" s="20"/>
      <c r="PQQ37"/>
      <c r="PQR37" s="20"/>
      <c r="PQS37"/>
      <c r="PQT37" s="20"/>
      <c r="PQU37"/>
      <c r="PQV37" s="20"/>
      <c r="PQW37"/>
      <c r="PQX37" s="20"/>
      <c r="PQY37"/>
      <c r="PQZ37" s="20"/>
      <c r="PRA37"/>
      <c r="PRB37" s="20"/>
      <c r="PRC37"/>
      <c r="PRD37" s="20"/>
      <c r="PRE37"/>
      <c r="PRF37" s="20"/>
      <c r="PRG37"/>
      <c r="PRH37" s="20"/>
      <c r="PRI37"/>
      <c r="PRJ37" s="20"/>
      <c r="PRK37"/>
      <c r="PRL37" s="20"/>
      <c r="PRM37"/>
      <c r="PRN37" s="20"/>
      <c r="PRO37"/>
      <c r="PRP37" s="20"/>
      <c r="PRQ37"/>
      <c r="PRR37" s="20"/>
      <c r="PRS37"/>
      <c r="PRT37" s="20"/>
      <c r="PRU37"/>
      <c r="PRV37" s="20"/>
      <c r="PRW37"/>
      <c r="PRX37" s="20"/>
      <c r="PRY37"/>
      <c r="PRZ37" s="20"/>
      <c r="PSA37"/>
      <c r="PSB37" s="20"/>
      <c r="PSC37"/>
      <c r="PSD37" s="20"/>
      <c r="PSE37"/>
      <c r="PSF37" s="20"/>
      <c r="PSG37"/>
      <c r="PSH37" s="20"/>
      <c r="PSI37"/>
      <c r="PSJ37" s="20"/>
      <c r="PSK37"/>
      <c r="PSL37" s="20"/>
      <c r="PSM37"/>
      <c r="PSN37" s="20"/>
      <c r="PSO37"/>
      <c r="PSP37" s="20"/>
      <c r="PSQ37"/>
      <c r="PSR37" s="20"/>
      <c r="PSS37"/>
      <c r="PST37" s="20"/>
      <c r="PSU37"/>
      <c r="PSV37" s="20"/>
      <c r="PSW37"/>
      <c r="PSX37" s="20"/>
      <c r="PSY37"/>
      <c r="PSZ37" s="20"/>
      <c r="PTA37"/>
      <c r="PTB37" s="20"/>
      <c r="PTC37"/>
      <c r="PTD37" s="20"/>
      <c r="PTE37"/>
      <c r="PTF37" s="20"/>
      <c r="PTG37"/>
      <c r="PTH37" s="20"/>
      <c r="PTI37"/>
      <c r="PTJ37" s="20"/>
      <c r="PTK37"/>
      <c r="PTL37" s="20"/>
      <c r="PTM37"/>
      <c r="PTN37" s="20"/>
      <c r="PTO37"/>
      <c r="PTP37" s="20"/>
      <c r="PTQ37"/>
      <c r="PTR37" s="20"/>
      <c r="PTS37"/>
      <c r="PTT37" s="20"/>
      <c r="PTU37"/>
      <c r="PTV37" s="20"/>
      <c r="PTW37"/>
      <c r="PTX37" s="20"/>
      <c r="PTY37"/>
      <c r="PTZ37" s="20"/>
      <c r="PUA37"/>
      <c r="PUB37" s="20"/>
      <c r="PUC37"/>
      <c r="PUD37" s="20"/>
      <c r="PUE37"/>
      <c r="PUF37" s="20"/>
      <c r="PUG37"/>
      <c r="PUH37" s="20"/>
      <c r="PUI37"/>
      <c r="PUJ37" s="20"/>
      <c r="PUK37"/>
      <c r="PUL37" s="20"/>
      <c r="PUM37"/>
      <c r="PUN37" s="20"/>
      <c r="PUO37"/>
      <c r="PUP37" s="20"/>
      <c r="PUQ37"/>
      <c r="PUR37" s="20"/>
      <c r="PUS37"/>
      <c r="PUT37" s="20"/>
      <c r="PUU37"/>
      <c r="PUV37" s="20"/>
      <c r="PUW37"/>
      <c r="PUX37" s="20"/>
      <c r="PUY37"/>
      <c r="PUZ37" s="20"/>
      <c r="PVA37"/>
      <c r="PVB37" s="20"/>
      <c r="PVC37"/>
      <c r="PVD37" s="20"/>
      <c r="PVE37"/>
      <c r="PVF37" s="20"/>
      <c r="PVG37"/>
      <c r="PVH37" s="20"/>
      <c r="PVI37"/>
      <c r="PVJ37" s="20"/>
      <c r="PVK37"/>
      <c r="PVL37" s="20"/>
      <c r="PVM37"/>
      <c r="PVN37" s="20"/>
      <c r="PVO37"/>
      <c r="PVP37" s="20"/>
      <c r="PVQ37"/>
      <c r="PVR37" s="20"/>
      <c r="PVS37"/>
      <c r="PVT37" s="20"/>
      <c r="PVU37"/>
      <c r="PVV37" s="20"/>
      <c r="PVW37"/>
      <c r="PVX37" s="20"/>
      <c r="PVY37"/>
      <c r="PVZ37" s="20"/>
      <c r="PWA37"/>
      <c r="PWB37" s="20"/>
      <c r="PWC37"/>
      <c r="PWD37" s="20"/>
      <c r="PWE37"/>
      <c r="PWF37" s="20"/>
      <c r="PWG37"/>
      <c r="PWH37" s="20"/>
      <c r="PWI37"/>
      <c r="PWJ37" s="20"/>
      <c r="PWK37"/>
      <c r="PWL37" s="20"/>
      <c r="PWM37"/>
      <c r="PWN37" s="20"/>
      <c r="PWO37"/>
      <c r="PWP37" s="20"/>
      <c r="PWQ37"/>
      <c r="PWR37" s="20"/>
      <c r="PWS37"/>
      <c r="PWT37" s="20"/>
      <c r="PWU37"/>
      <c r="PWV37" s="20"/>
      <c r="PWW37"/>
      <c r="PWX37" s="20"/>
      <c r="PWY37"/>
      <c r="PWZ37" s="20"/>
      <c r="PXA37"/>
      <c r="PXB37" s="20"/>
      <c r="PXC37"/>
      <c r="PXD37" s="20"/>
      <c r="PXE37"/>
      <c r="PXF37" s="20"/>
      <c r="PXG37"/>
      <c r="PXH37" s="20"/>
      <c r="PXI37"/>
      <c r="PXJ37" s="20"/>
      <c r="PXK37"/>
      <c r="PXL37" s="20"/>
      <c r="PXM37"/>
      <c r="PXN37" s="20"/>
      <c r="PXO37"/>
      <c r="PXP37" s="20"/>
      <c r="PXQ37"/>
      <c r="PXR37" s="20"/>
      <c r="PXS37"/>
      <c r="PXT37" s="20"/>
      <c r="PXU37"/>
      <c r="PXV37" s="20"/>
      <c r="PXW37"/>
      <c r="PXX37" s="20"/>
      <c r="PXY37"/>
      <c r="PXZ37" s="20"/>
      <c r="PYA37"/>
      <c r="PYB37" s="20"/>
      <c r="PYC37"/>
      <c r="PYD37" s="20"/>
      <c r="PYE37"/>
      <c r="PYF37" s="20"/>
      <c r="PYG37"/>
      <c r="PYH37" s="20"/>
      <c r="PYI37"/>
      <c r="PYJ37" s="20"/>
      <c r="PYK37"/>
      <c r="PYL37" s="20"/>
      <c r="PYM37"/>
      <c r="PYN37" s="20"/>
      <c r="PYO37"/>
      <c r="PYP37" s="20"/>
      <c r="PYQ37"/>
      <c r="PYR37" s="20"/>
      <c r="PYS37"/>
      <c r="PYT37" s="20"/>
      <c r="PYU37"/>
      <c r="PYV37" s="20"/>
      <c r="PYW37"/>
      <c r="PYX37" s="20"/>
      <c r="PYY37"/>
      <c r="PYZ37" s="20"/>
      <c r="PZA37"/>
      <c r="PZB37" s="20"/>
      <c r="PZC37"/>
      <c r="PZD37" s="20"/>
      <c r="PZE37"/>
      <c r="PZF37" s="20"/>
      <c r="PZG37"/>
      <c r="PZH37" s="20"/>
      <c r="PZI37"/>
      <c r="PZJ37" s="20"/>
      <c r="PZK37"/>
      <c r="PZL37" s="20"/>
      <c r="PZM37"/>
      <c r="PZN37" s="20"/>
      <c r="PZO37"/>
      <c r="PZP37" s="20"/>
      <c r="PZQ37"/>
      <c r="PZR37" s="20"/>
      <c r="PZS37"/>
      <c r="PZT37" s="20"/>
      <c r="PZU37"/>
      <c r="PZV37" s="20"/>
      <c r="PZW37"/>
      <c r="PZX37" s="20"/>
      <c r="PZY37"/>
      <c r="PZZ37" s="20"/>
      <c r="QAA37"/>
      <c r="QAB37" s="20"/>
      <c r="QAC37"/>
      <c r="QAD37" s="20"/>
      <c r="QAE37"/>
      <c r="QAF37" s="20"/>
      <c r="QAG37"/>
      <c r="QAH37" s="20"/>
      <c r="QAI37"/>
      <c r="QAJ37" s="20"/>
      <c r="QAK37"/>
      <c r="QAL37" s="20"/>
      <c r="QAM37"/>
      <c r="QAN37" s="20"/>
      <c r="QAO37"/>
      <c r="QAP37" s="20"/>
      <c r="QAQ37"/>
      <c r="QAR37" s="20"/>
      <c r="QAS37"/>
      <c r="QAT37" s="20"/>
      <c r="QAU37"/>
      <c r="QAV37" s="20"/>
      <c r="QAW37"/>
      <c r="QAX37" s="20"/>
      <c r="QAY37"/>
      <c r="QAZ37" s="20"/>
      <c r="QBA37"/>
      <c r="QBB37" s="20"/>
      <c r="QBC37"/>
      <c r="QBD37" s="20"/>
      <c r="QBE37"/>
      <c r="QBF37" s="20"/>
      <c r="QBG37"/>
      <c r="QBH37" s="20"/>
      <c r="QBI37"/>
      <c r="QBJ37" s="20"/>
      <c r="QBK37"/>
      <c r="QBL37" s="20"/>
      <c r="QBM37"/>
      <c r="QBN37" s="20"/>
      <c r="QBO37"/>
      <c r="QBP37" s="20"/>
      <c r="QBQ37"/>
      <c r="QBR37" s="20"/>
      <c r="QBS37"/>
      <c r="QBT37" s="20"/>
      <c r="QBU37"/>
      <c r="QBV37" s="20"/>
      <c r="QBW37"/>
      <c r="QBX37" s="20"/>
      <c r="QBY37"/>
      <c r="QBZ37" s="20"/>
      <c r="QCA37"/>
      <c r="QCB37" s="20"/>
      <c r="QCC37"/>
      <c r="QCD37" s="20"/>
      <c r="QCE37"/>
      <c r="QCF37" s="20"/>
      <c r="QCG37"/>
      <c r="QCH37" s="20"/>
      <c r="QCI37"/>
      <c r="QCJ37" s="20"/>
      <c r="QCK37"/>
      <c r="QCL37" s="20"/>
      <c r="QCM37"/>
      <c r="QCN37" s="20"/>
      <c r="QCO37"/>
      <c r="QCP37" s="20"/>
      <c r="QCQ37"/>
      <c r="QCR37" s="20"/>
      <c r="QCS37"/>
      <c r="QCT37" s="20"/>
      <c r="QCU37"/>
      <c r="QCV37" s="20"/>
      <c r="QCW37"/>
      <c r="QCX37" s="20"/>
      <c r="QCY37"/>
      <c r="QCZ37" s="20"/>
      <c r="QDA37"/>
      <c r="QDB37" s="20"/>
      <c r="QDC37"/>
      <c r="QDD37" s="20"/>
      <c r="QDE37"/>
      <c r="QDF37" s="20"/>
      <c r="QDG37"/>
      <c r="QDH37" s="20"/>
      <c r="QDI37"/>
      <c r="QDJ37" s="20"/>
      <c r="QDK37"/>
      <c r="QDL37" s="20"/>
      <c r="QDM37"/>
      <c r="QDN37" s="20"/>
      <c r="QDO37"/>
      <c r="QDP37" s="20"/>
      <c r="QDQ37"/>
      <c r="QDR37" s="20"/>
      <c r="QDS37"/>
      <c r="QDT37" s="20"/>
      <c r="QDU37"/>
      <c r="QDV37" s="20"/>
      <c r="QDW37"/>
      <c r="QDX37" s="20"/>
      <c r="QDY37"/>
      <c r="QDZ37" s="20"/>
      <c r="QEA37"/>
      <c r="QEB37" s="20"/>
      <c r="QEC37"/>
      <c r="QED37" s="20"/>
      <c r="QEE37"/>
      <c r="QEF37" s="20"/>
      <c r="QEG37"/>
      <c r="QEH37" s="20"/>
      <c r="QEI37"/>
      <c r="QEJ37" s="20"/>
      <c r="QEK37"/>
      <c r="QEL37" s="20"/>
      <c r="QEM37"/>
      <c r="QEN37" s="20"/>
      <c r="QEO37"/>
      <c r="QEP37" s="20"/>
      <c r="QEQ37"/>
      <c r="QER37" s="20"/>
      <c r="QES37"/>
      <c r="QET37" s="20"/>
      <c r="QEU37"/>
      <c r="QEV37" s="20"/>
      <c r="QEW37"/>
      <c r="QEX37" s="20"/>
      <c r="QEY37"/>
      <c r="QEZ37" s="20"/>
      <c r="QFA37"/>
      <c r="QFB37" s="20"/>
      <c r="QFC37"/>
      <c r="QFD37" s="20"/>
      <c r="QFE37"/>
      <c r="QFF37" s="20"/>
      <c r="QFG37"/>
      <c r="QFH37" s="20"/>
      <c r="QFI37"/>
      <c r="QFJ37" s="20"/>
      <c r="QFK37"/>
      <c r="QFL37" s="20"/>
      <c r="QFM37"/>
      <c r="QFN37" s="20"/>
      <c r="QFO37"/>
      <c r="QFP37" s="20"/>
      <c r="QFQ37"/>
      <c r="QFR37" s="20"/>
      <c r="QFS37"/>
      <c r="QFT37" s="20"/>
      <c r="QFU37"/>
      <c r="QFV37" s="20"/>
      <c r="QFW37"/>
      <c r="QFX37" s="20"/>
      <c r="QFY37"/>
      <c r="QFZ37" s="20"/>
      <c r="QGA37"/>
      <c r="QGB37" s="20"/>
      <c r="QGC37"/>
      <c r="QGD37" s="20"/>
      <c r="QGE37"/>
      <c r="QGF37" s="20"/>
      <c r="QGG37"/>
      <c r="QGH37" s="20"/>
      <c r="QGI37"/>
      <c r="QGJ37" s="20"/>
      <c r="QGK37"/>
      <c r="QGL37" s="20"/>
      <c r="QGM37"/>
      <c r="QGN37" s="20"/>
      <c r="QGO37"/>
      <c r="QGP37" s="20"/>
      <c r="QGQ37"/>
      <c r="QGR37" s="20"/>
      <c r="QGS37"/>
      <c r="QGT37" s="20"/>
      <c r="QGU37"/>
      <c r="QGV37" s="20"/>
      <c r="QGW37"/>
      <c r="QGX37" s="20"/>
      <c r="QGY37"/>
      <c r="QGZ37" s="20"/>
      <c r="QHA37"/>
      <c r="QHB37" s="20"/>
      <c r="QHC37"/>
      <c r="QHD37" s="20"/>
      <c r="QHE37"/>
      <c r="QHF37" s="20"/>
      <c r="QHG37"/>
      <c r="QHH37" s="20"/>
      <c r="QHI37"/>
      <c r="QHJ37" s="20"/>
      <c r="QHK37"/>
      <c r="QHL37" s="20"/>
      <c r="QHM37"/>
      <c r="QHN37" s="20"/>
      <c r="QHO37"/>
      <c r="QHP37" s="20"/>
      <c r="QHQ37"/>
      <c r="QHR37" s="20"/>
      <c r="QHS37"/>
      <c r="QHT37" s="20"/>
      <c r="QHU37"/>
      <c r="QHV37" s="20"/>
      <c r="QHW37"/>
      <c r="QHX37" s="20"/>
      <c r="QHY37"/>
      <c r="QHZ37" s="20"/>
      <c r="QIA37"/>
      <c r="QIB37" s="20"/>
      <c r="QIC37"/>
      <c r="QID37" s="20"/>
      <c r="QIE37"/>
      <c r="QIF37" s="20"/>
      <c r="QIG37"/>
      <c r="QIH37" s="20"/>
      <c r="QII37"/>
      <c r="QIJ37" s="20"/>
      <c r="QIK37"/>
      <c r="QIL37" s="20"/>
      <c r="QIM37"/>
      <c r="QIN37" s="20"/>
      <c r="QIO37"/>
      <c r="QIP37" s="20"/>
      <c r="QIQ37"/>
      <c r="QIR37" s="20"/>
      <c r="QIS37"/>
      <c r="QIT37" s="20"/>
      <c r="QIU37"/>
      <c r="QIV37" s="20"/>
      <c r="QIW37"/>
      <c r="QIX37" s="20"/>
      <c r="QIY37"/>
      <c r="QIZ37" s="20"/>
      <c r="QJA37"/>
      <c r="QJB37" s="20"/>
      <c r="QJC37"/>
      <c r="QJD37" s="20"/>
      <c r="QJE37"/>
      <c r="QJF37" s="20"/>
      <c r="QJG37"/>
      <c r="QJH37" s="20"/>
      <c r="QJI37"/>
      <c r="QJJ37" s="20"/>
      <c r="QJK37"/>
      <c r="QJL37" s="20"/>
      <c r="QJM37"/>
      <c r="QJN37" s="20"/>
      <c r="QJO37"/>
      <c r="QJP37" s="20"/>
      <c r="QJQ37"/>
      <c r="QJR37" s="20"/>
      <c r="QJS37"/>
      <c r="QJT37" s="20"/>
      <c r="QJU37"/>
      <c r="QJV37" s="20"/>
      <c r="QJW37"/>
      <c r="QJX37" s="20"/>
      <c r="QJY37"/>
      <c r="QJZ37" s="20"/>
      <c r="QKA37"/>
      <c r="QKB37" s="20"/>
      <c r="QKC37"/>
      <c r="QKD37" s="20"/>
      <c r="QKE37"/>
      <c r="QKF37" s="20"/>
      <c r="QKG37"/>
      <c r="QKH37" s="20"/>
      <c r="QKI37"/>
      <c r="QKJ37" s="20"/>
      <c r="QKK37"/>
      <c r="QKL37" s="20"/>
      <c r="QKM37"/>
      <c r="QKN37" s="20"/>
      <c r="QKO37"/>
      <c r="QKP37" s="20"/>
      <c r="QKQ37"/>
      <c r="QKR37" s="20"/>
      <c r="QKS37"/>
      <c r="QKT37" s="20"/>
      <c r="QKU37"/>
      <c r="QKV37" s="20"/>
      <c r="QKW37"/>
      <c r="QKX37" s="20"/>
      <c r="QKY37"/>
      <c r="QKZ37" s="20"/>
      <c r="QLA37"/>
      <c r="QLB37" s="20"/>
      <c r="QLC37"/>
      <c r="QLD37" s="20"/>
      <c r="QLE37"/>
      <c r="QLF37" s="20"/>
      <c r="QLG37"/>
      <c r="QLH37" s="20"/>
      <c r="QLI37"/>
      <c r="QLJ37" s="20"/>
      <c r="QLK37"/>
      <c r="QLL37" s="20"/>
      <c r="QLM37"/>
      <c r="QLN37" s="20"/>
      <c r="QLO37"/>
      <c r="QLP37" s="20"/>
      <c r="QLQ37"/>
      <c r="QLR37" s="20"/>
      <c r="QLS37"/>
      <c r="QLT37" s="20"/>
      <c r="QLU37"/>
      <c r="QLV37" s="20"/>
      <c r="QLW37"/>
      <c r="QLX37" s="20"/>
      <c r="QLY37"/>
      <c r="QLZ37" s="20"/>
      <c r="QMA37"/>
      <c r="QMB37" s="20"/>
      <c r="QMC37"/>
      <c r="QMD37" s="20"/>
      <c r="QME37"/>
      <c r="QMF37" s="20"/>
      <c r="QMG37"/>
      <c r="QMH37" s="20"/>
      <c r="QMI37"/>
      <c r="QMJ37" s="20"/>
      <c r="QMK37"/>
      <c r="QML37" s="20"/>
      <c r="QMM37"/>
      <c r="QMN37" s="20"/>
      <c r="QMO37"/>
      <c r="QMP37" s="20"/>
      <c r="QMQ37"/>
      <c r="QMR37" s="20"/>
      <c r="QMS37"/>
      <c r="QMT37" s="20"/>
      <c r="QMU37"/>
      <c r="QMV37" s="20"/>
      <c r="QMW37"/>
      <c r="QMX37" s="20"/>
      <c r="QMY37"/>
      <c r="QMZ37" s="20"/>
      <c r="QNA37"/>
      <c r="QNB37" s="20"/>
      <c r="QNC37"/>
      <c r="QND37" s="20"/>
      <c r="QNE37"/>
      <c r="QNF37" s="20"/>
      <c r="QNG37"/>
      <c r="QNH37" s="20"/>
      <c r="QNI37"/>
      <c r="QNJ37" s="20"/>
      <c r="QNK37"/>
      <c r="QNL37" s="20"/>
      <c r="QNM37"/>
      <c r="QNN37" s="20"/>
      <c r="QNO37"/>
      <c r="QNP37" s="20"/>
      <c r="QNQ37"/>
      <c r="QNR37" s="20"/>
      <c r="QNS37"/>
      <c r="QNT37" s="20"/>
      <c r="QNU37"/>
      <c r="QNV37" s="20"/>
      <c r="QNW37"/>
      <c r="QNX37" s="20"/>
      <c r="QNY37"/>
      <c r="QNZ37" s="20"/>
      <c r="QOA37"/>
      <c r="QOB37" s="20"/>
      <c r="QOC37"/>
      <c r="QOD37" s="20"/>
      <c r="QOE37"/>
      <c r="QOF37" s="20"/>
      <c r="QOG37"/>
      <c r="QOH37" s="20"/>
      <c r="QOI37"/>
      <c r="QOJ37" s="20"/>
      <c r="QOK37"/>
      <c r="QOL37" s="20"/>
      <c r="QOM37"/>
      <c r="QON37" s="20"/>
      <c r="QOO37"/>
      <c r="QOP37" s="20"/>
      <c r="QOQ37"/>
      <c r="QOR37" s="20"/>
      <c r="QOS37"/>
      <c r="QOT37" s="20"/>
      <c r="QOU37"/>
      <c r="QOV37" s="20"/>
      <c r="QOW37"/>
      <c r="QOX37" s="20"/>
      <c r="QOY37"/>
      <c r="QOZ37" s="20"/>
      <c r="QPA37"/>
      <c r="QPB37" s="20"/>
      <c r="QPC37"/>
      <c r="QPD37" s="20"/>
      <c r="QPE37"/>
      <c r="QPF37" s="20"/>
      <c r="QPG37"/>
      <c r="QPH37" s="20"/>
      <c r="QPI37"/>
      <c r="QPJ37" s="20"/>
      <c r="QPK37"/>
      <c r="QPL37" s="20"/>
      <c r="QPM37"/>
      <c r="QPN37" s="20"/>
      <c r="QPO37"/>
      <c r="QPP37" s="20"/>
      <c r="QPQ37"/>
      <c r="QPR37" s="20"/>
      <c r="QPS37"/>
      <c r="QPT37" s="20"/>
      <c r="QPU37"/>
      <c r="QPV37" s="20"/>
      <c r="QPW37"/>
      <c r="QPX37" s="20"/>
      <c r="QPY37"/>
      <c r="QPZ37" s="20"/>
      <c r="QQA37"/>
      <c r="QQB37" s="20"/>
      <c r="QQC37"/>
      <c r="QQD37" s="20"/>
      <c r="QQE37"/>
      <c r="QQF37" s="20"/>
      <c r="QQG37"/>
      <c r="QQH37" s="20"/>
      <c r="QQI37"/>
      <c r="QQJ37" s="20"/>
      <c r="QQK37"/>
      <c r="QQL37" s="20"/>
      <c r="QQM37"/>
      <c r="QQN37" s="20"/>
      <c r="QQO37"/>
      <c r="QQP37" s="20"/>
      <c r="QQQ37"/>
      <c r="QQR37" s="20"/>
      <c r="QQS37"/>
      <c r="QQT37" s="20"/>
      <c r="QQU37"/>
      <c r="QQV37" s="20"/>
      <c r="QQW37"/>
      <c r="QQX37" s="20"/>
      <c r="QQY37"/>
      <c r="QQZ37" s="20"/>
      <c r="QRA37"/>
      <c r="QRB37" s="20"/>
      <c r="QRC37"/>
      <c r="QRD37" s="20"/>
      <c r="QRE37"/>
      <c r="QRF37" s="20"/>
      <c r="QRG37"/>
      <c r="QRH37" s="20"/>
      <c r="QRI37"/>
      <c r="QRJ37" s="20"/>
      <c r="QRK37"/>
      <c r="QRL37" s="20"/>
      <c r="QRM37"/>
      <c r="QRN37" s="20"/>
      <c r="QRO37"/>
      <c r="QRP37" s="20"/>
      <c r="QRQ37"/>
      <c r="QRR37" s="20"/>
      <c r="QRS37"/>
      <c r="QRT37" s="20"/>
      <c r="QRU37"/>
      <c r="QRV37" s="20"/>
      <c r="QRW37"/>
      <c r="QRX37" s="20"/>
      <c r="QRY37"/>
      <c r="QRZ37" s="20"/>
      <c r="QSA37"/>
      <c r="QSB37" s="20"/>
      <c r="QSC37"/>
      <c r="QSD37" s="20"/>
      <c r="QSE37"/>
      <c r="QSF37" s="20"/>
      <c r="QSG37"/>
      <c r="QSH37" s="20"/>
      <c r="QSI37"/>
      <c r="QSJ37" s="20"/>
      <c r="QSK37"/>
      <c r="QSL37" s="20"/>
      <c r="QSM37"/>
      <c r="QSN37" s="20"/>
      <c r="QSO37"/>
      <c r="QSP37" s="20"/>
      <c r="QSQ37"/>
      <c r="QSR37" s="20"/>
      <c r="QSS37"/>
      <c r="QST37" s="20"/>
      <c r="QSU37"/>
      <c r="QSV37" s="20"/>
      <c r="QSW37"/>
      <c r="QSX37" s="20"/>
      <c r="QSY37"/>
      <c r="QSZ37" s="20"/>
      <c r="QTA37"/>
      <c r="QTB37" s="20"/>
      <c r="QTC37"/>
      <c r="QTD37" s="20"/>
      <c r="QTE37"/>
      <c r="QTF37" s="20"/>
      <c r="QTG37"/>
      <c r="QTH37" s="20"/>
      <c r="QTI37"/>
      <c r="QTJ37" s="20"/>
      <c r="QTK37"/>
      <c r="QTL37" s="20"/>
      <c r="QTM37"/>
      <c r="QTN37" s="20"/>
      <c r="QTO37"/>
      <c r="QTP37" s="20"/>
      <c r="QTQ37"/>
      <c r="QTR37" s="20"/>
      <c r="QTS37"/>
      <c r="QTT37" s="20"/>
      <c r="QTU37"/>
      <c r="QTV37" s="20"/>
      <c r="QTW37"/>
      <c r="QTX37" s="20"/>
      <c r="QTY37"/>
      <c r="QTZ37" s="20"/>
      <c r="QUA37"/>
      <c r="QUB37" s="20"/>
      <c r="QUC37"/>
      <c r="QUD37" s="20"/>
      <c r="QUE37"/>
      <c r="QUF37" s="20"/>
      <c r="QUG37"/>
      <c r="QUH37" s="20"/>
      <c r="QUI37"/>
      <c r="QUJ37" s="20"/>
      <c r="QUK37"/>
      <c r="QUL37" s="20"/>
      <c r="QUM37"/>
      <c r="QUN37" s="20"/>
      <c r="QUO37"/>
      <c r="QUP37" s="20"/>
      <c r="QUQ37"/>
      <c r="QUR37" s="20"/>
      <c r="QUS37"/>
      <c r="QUT37" s="20"/>
      <c r="QUU37"/>
      <c r="QUV37" s="20"/>
      <c r="QUW37"/>
      <c r="QUX37" s="20"/>
      <c r="QUY37"/>
      <c r="QUZ37" s="20"/>
      <c r="QVA37"/>
      <c r="QVB37" s="20"/>
      <c r="QVC37"/>
      <c r="QVD37" s="20"/>
      <c r="QVE37"/>
      <c r="QVF37" s="20"/>
      <c r="QVG37"/>
      <c r="QVH37" s="20"/>
      <c r="QVI37"/>
      <c r="QVJ37" s="20"/>
      <c r="QVK37"/>
      <c r="QVL37" s="20"/>
      <c r="QVM37"/>
      <c r="QVN37" s="20"/>
      <c r="QVO37"/>
      <c r="QVP37" s="20"/>
      <c r="QVQ37"/>
      <c r="QVR37" s="20"/>
      <c r="QVS37"/>
      <c r="QVT37" s="20"/>
      <c r="QVU37"/>
      <c r="QVV37" s="20"/>
      <c r="QVW37"/>
      <c r="QVX37" s="20"/>
      <c r="QVY37"/>
      <c r="QVZ37" s="20"/>
      <c r="QWA37"/>
      <c r="QWB37" s="20"/>
      <c r="QWC37"/>
      <c r="QWD37" s="20"/>
      <c r="QWE37"/>
      <c r="QWF37" s="20"/>
      <c r="QWG37"/>
      <c r="QWH37" s="20"/>
      <c r="QWI37"/>
      <c r="QWJ37" s="20"/>
      <c r="QWK37"/>
      <c r="QWL37" s="20"/>
      <c r="QWM37"/>
      <c r="QWN37" s="20"/>
      <c r="QWO37"/>
      <c r="QWP37" s="20"/>
      <c r="QWQ37"/>
      <c r="QWR37" s="20"/>
      <c r="QWS37"/>
      <c r="QWT37" s="20"/>
      <c r="QWU37"/>
      <c r="QWV37" s="20"/>
      <c r="QWW37"/>
      <c r="QWX37" s="20"/>
      <c r="QWY37"/>
      <c r="QWZ37" s="20"/>
      <c r="QXA37"/>
      <c r="QXB37" s="20"/>
      <c r="QXC37"/>
      <c r="QXD37" s="20"/>
      <c r="QXE37"/>
      <c r="QXF37" s="20"/>
      <c r="QXG37"/>
      <c r="QXH37" s="20"/>
      <c r="QXI37"/>
      <c r="QXJ37" s="20"/>
      <c r="QXK37"/>
      <c r="QXL37" s="20"/>
      <c r="QXM37"/>
      <c r="QXN37" s="20"/>
      <c r="QXO37"/>
      <c r="QXP37" s="20"/>
      <c r="QXQ37"/>
      <c r="QXR37" s="20"/>
      <c r="QXS37"/>
      <c r="QXT37" s="20"/>
      <c r="QXU37"/>
      <c r="QXV37" s="20"/>
      <c r="QXW37"/>
      <c r="QXX37" s="20"/>
      <c r="QXY37"/>
      <c r="QXZ37" s="20"/>
      <c r="QYA37"/>
      <c r="QYB37" s="20"/>
      <c r="QYC37"/>
      <c r="QYD37" s="20"/>
      <c r="QYE37"/>
      <c r="QYF37" s="20"/>
      <c r="QYG37"/>
      <c r="QYH37" s="20"/>
      <c r="QYI37"/>
      <c r="QYJ37" s="20"/>
      <c r="QYK37"/>
      <c r="QYL37" s="20"/>
      <c r="QYM37"/>
      <c r="QYN37" s="20"/>
      <c r="QYO37"/>
      <c r="QYP37" s="20"/>
      <c r="QYQ37"/>
      <c r="QYR37" s="20"/>
      <c r="QYS37"/>
      <c r="QYT37" s="20"/>
      <c r="QYU37"/>
      <c r="QYV37" s="20"/>
      <c r="QYW37"/>
      <c r="QYX37" s="20"/>
      <c r="QYY37"/>
      <c r="QYZ37" s="20"/>
      <c r="QZA37"/>
      <c r="QZB37" s="20"/>
      <c r="QZC37"/>
      <c r="QZD37" s="20"/>
      <c r="QZE37"/>
      <c r="QZF37" s="20"/>
      <c r="QZG37"/>
      <c r="QZH37" s="20"/>
      <c r="QZI37"/>
      <c r="QZJ37" s="20"/>
      <c r="QZK37"/>
      <c r="QZL37" s="20"/>
      <c r="QZM37"/>
      <c r="QZN37" s="20"/>
      <c r="QZO37"/>
      <c r="QZP37" s="20"/>
      <c r="QZQ37"/>
      <c r="QZR37" s="20"/>
      <c r="QZS37"/>
      <c r="QZT37" s="20"/>
      <c r="QZU37"/>
      <c r="QZV37" s="20"/>
      <c r="QZW37"/>
      <c r="QZX37" s="20"/>
      <c r="QZY37"/>
      <c r="QZZ37" s="20"/>
      <c r="RAA37"/>
      <c r="RAB37" s="20"/>
      <c r="RAC37"/>
      <c r="RAD37" s="20"/>
      <c r="RAE37"/>
      <c r="RAF37" s="20"/>
      <c r="RAG37"/>
      <c r="RAH37" s="20"/>
      <c r="RAI37"/>
      <c r="RAJ37" s="20"/>
      <c r="RAK37"/>
      <c r="RAL37" s="20"/>
      <c r="RAM37"/>
      <c r="RAN37" s="20"/>
      <c r="RAO37"/>
      <c r="RAP37" s="20"/>
      <c r="RAQ37"/>
      <c r="RAR37" s="20"/>
      <c r="RAS37"/>
      <c r="RAT37" s="20"/>
      <c r="RAU37"/>
      <c r="RAV37" s="20"/>
      <c r="RAW37"/>
      <c r="RAX37" s="20"/>
      <c r="RAY37"/>
      <c r="RAZ37" s="20"/>
      <c r="RBA37"/>
      <c r="RBB37" s="20"/>
      <c r="RBC37"/>
      <c r="RBD37" s="20"/>
      <c r="RBE37"/>
      <c r="RBF37" s="20"/>
      <c r="RBG37"/>
      <c r="RBH37" s="20"/>
      <c r="RBI37"/>
      <c r="RBJ37" s="20"/>
      <c r="RBK37"/>
      <c r="RBL37" s="20"/>
      <c r="RBM37"/>
      <c r="RBN37" s="20"/>
      <c r="RBO37"/>
      <c r="RBP37" s="20"/>
      <c r="RBQ37"/>
      <c r="RBR37" s="20"/>
      <c r="RBS37"/>
      <c r="RBT37" s="20"/>
      <c r="RBU37"/>
      <c r="RBV37" s="20"/>
      <c r="RBW37"/>
      <c r="RBX37" s="20"/>
      <c r="RBY37"/>
      <c r="RBZ37" s="20"/>
      <c r="RCA37"/>
      <c r="RCB37" s="20"/>
      <c r="RCC37"/>
      <c r="RCD37" s="20"/>
      <c r="RCE37"/>
      <c r="RCF37" s="20"/>
      <c r="RCG37"/>
      <c r="RCH37" s="20"/>
      <c r="RCI37"/>
      <c r="RCJ37" s="20"/>
      <c r="RCK37"/>
      <c r="RCL37" s="20"/>
      <c r="RCM37"/>
      <c r="RCN37" s="20"/>
      <c r="RCO37"/>
      <c r="RCP37" s="20"/>
      <c r="RCQ37"/>
      <c r="RCR37" s="20"/>
      <c r="RCS37"/>
      <c r="RCT37" s="20"/>
      <c r="RCU37"/>
      <c r="RCV37" s="20"/>
      <c r="RCW37"/>
      <c r="RCX37" s="20"/>
      <c r="RCY37"/>
      <c r="RCZ37" s="20"/>
      <c r="RDA37"/>
      <c r="RDB37" s="20"/>
      <c r="RDC37"/>
      <c r="RDD37" s="20"/>
      <c r="RDE37"/>
      <c r="RDF37" s="20"/>
      <c r="RDG37"/>
      <c r="RDH37" s="20"/>
      <c r="RDI37"/>
      <c r="RDJ37" s="20"/>
      <c r="RDK37"/>
      <c r="RDL37" s="20"/>
      <c r="RDM37"/>
      <c r="RDN37" s="20"/>
      <c r="RDO37"/>
      <c r="RDP37" s="20"/>
      <c r="RDQ37"/>
      <c r="RDR37" s="20"/>
      <c r="RDS37"/>
      <c r="RDT37" s="20"/>
      <c r="RDU37"/>
      <c r="RDV37" s="20"/>
      <c r="RDW37"/>
      <c r="RDX37" s="20"/>
      <c r="RDY37"/>
      <c r="RDZ37" s="20"/>
      <c r="REA37"/>
      <c r="REB37" s="20"/>
      <c r="REC37"/>
      <c r="RED37" s="20"/>
      <c r="REE37"/>
      <c r="REF37" s="20"/>
      <c r="REG37"/>
      <c r="REH37" s="20"/>
      <c r="REI37"/>
      <c r="REJ37" s="20"/>
      <c r="REK37"/>
      <c r="REL37" s="20"/>
      <c r="REM37"/>
      <c r="REN37" s="20"/>
      <c r="REO37"/>
      <c r="REP37" s="20"/>
      <c r="REQ37"/>
      <c r="RER37" s="20"/>
      <c r="RES37"/>
      <c r="RET37" s="20"/>
      <c r="REU37"/>
      <c r="REV37" s="20"/>
      <c r="REW37"/>
      <c r="REX37" s="20"/>
      <c r="REY37"/>
      <c r="REZ37" s="20"/>
      <c r="RFA37"/>
      <c r="RFB37" s="20"/>
      <c r="RFC37"/>
      <c r="RFD37" s="20"/>
      <c r="RFE37"/>
      <c r="RFF37" s="20"/>
      <c r="RFG37"/>
      <c r="RFH37" s="20"/>
      <c r="RFI37"/>
      <c r="RFJ37" s="20"/>
      <c r="RFK37"/>
      <c r="RFL37" s="20"/>
      <c r="RFM37"/>
      <c r="RFN37" s="20"/>
      <c r="RFO37"/>
      <c r="RFP37" s="20"/>
      <c r="RFQ37"/>
      <c r="RFR37" s="20"/>
      <c r="RFS37"/>
      <c r="RFT37" s="20"/>
      <c r="RFU37"/>
      <c r="RFV37" s="20"/>
      <c r="RFW37"/>
      <c r="RFX37" s="20"/>
      <c r="RFY37"/>
      <c r="RFZ37" s="20"/>
      <c r="RGA37"/>
      <c r="RGB37" s="20"/>
      <c r="RGC37"/>
      <c r="RGD37" s="20"/>
      <c r="RGE37"/>
      <c r="RGF37" s="20"/>
      <c r="RGG37"/>
      <c r="RGH37" s="20"/>
      <c r="RGI37"/>
      <c r="RGJ37" s="20"/>
      <c r="RGK37"/>
      <c r="RGL37" s="20"/>
      <c r="RGM37"/>
      <c r="RGN37" s="20"/>
      <c r="RGO37"/>
      <c r="RGP37" s="20"/>
      <c r="RGQ37"/>
      <c r="RGR37" s="20"/>
      <c r="RGS37"/>
      <c r="RGT37" s="20"/>
      <c r="RGU37"/>
      <c r="RGV37" s="20"/>
      <c r="RGW37"/>
      <c r="RGX37" s="20"/>
      <c r="RGY37"/>
      <c r="RGZ37" s="20"/>
      <c r="RHA37"/>
      <c r="RHB37" s="20"/>
      <c r="RHC37"/>
      <c r="RHD37" s="20"/>
      <c r="RHE37"/>
      <c r="RHF37" s="20"/>
      <c r="RHG37"/>
      <c r="RHH37" s="20"/>
      <c r="RHI37"/>
      <c r="RHJ37" s="20"/>
      <c r="RHK37"/>
      <c r="RHL37" s="20"/>
      <c r="RHM37"/>
      <c r="RHN37" s="20"/>
      <c r="RHO37"/>
      <c r="RHP37" s="20"/>
      <c r="RHQ37"/>
      <c r="RHR37" s="20"/>
      <c r="RHS37"/>
      <c r="RHT37" s="20"/>
      <c r="RHU37"/>
      <c r="RHV37" s="20"/>
      <c r="RHW37"/>
      <c r="RHX37" s="20"/>
      <c r="RHY37"/>
      <c r="RHZ37" s="20"/>
      <c r="RIA37"/>
      <c r="RIB37" s="20"/>
      <c r="RIC37"/>
      <c r="RID37" s="20"/>
      <c r="RIE37"/>
      <c r="RIF37" s="20"/>
      <c r="RIG37"/>
      <c r="RIH37" s="20"/>
      <c r="RII37"/>
      <c r="RIJ37" s="20"/>
      <c r="RIK37"/>
      <c r="RIL37" s="20"/>
      <c r="RIM37"/>
      <c r="RIN37" s="20"/>
      <c r="RIO37"/>
      <c r="RIP37" s="20"/>
      <c r="RIQ37"/>
      <c r="RIR37" s="20"/>
      <c r="RIS37"/>
      <c r="RIT37" s="20"/>
      <c r="RIU37"/>
      <c r="RIV37" s="20"/>
      <c r="RIW37"/>
      <c r="RIX37" s="20"/>
      <c r="RIY37"/>
      <c r="RIZ37" s="20"/>
      <c r="RJA37"/>
      <c r="RJB37" s="20"/>
      <c r="RJC37"/>
      <c r="RJD37" s="20"/>
      <c r="RJE37"/>
      <c r="RJF37" s="20"/>
      <c r="RJG37"/>
      <c r="RJH37" s="20"/>
      <c r="RJI37"/>
      <c r="RJJ37" s="20"/>
      <c r="RJK37"/>
      <c r="RJL37" s="20"/>
      <c r="RJM37"/>
      <c r="RJN37" s="20"/>
      <c r="RJO37"/>
      <c r="RJP37" s="20"/>
      <c r="RJQ37"/>
      <c r="RJR37" s="20"/>
      <c r="RJS37"/>
      <c r="RJT37" s="20"/>
      <c r="RJU37"/>
      <c r="RJV37" s="20"/>
      <c r="RJW37"/>
      <c r="RJX37" s="20"/>
      <c r="RJY37"/>
      <c r="RJZ37" s="20"/>
      <c r="RKA37"/>
      <c r="RKB37" s="20"/>
      <c r="RKC37"/>
      <c r="RKD37" s="20"/>
      <c r="RKE37"/>
      <c r="RKF37" s="20"/>
      <c r="RKG37"/>
      <c r="RKH37" s="20"/>
      <c r="RKI37"/>
      <c r="RKJ37" s="20"/>
      <c r="RKK37"/>
      <c r="RKL37" s="20"/>
      <c r="RKM37"/>
      <c r="RKN37" s="20"/>
      <c r="RKO37"/>
      <c r="RKP37" s="20"/>
      <c r="RKQ37"/>
      <c r="RKR37" s="20"/>
      <c r="RKS37"/>
      <c r="RKT37" s="20"/>
      <c r="RKU37"/>
      <c r="RKV37" s="20"/>
      <c r="RKW37"/>
      <c r="RKX37" s="20"/>
      <c r="RKY37"/>
      <c r="RKZ37" s="20"/>
      <c r="RLA37"/>
      <c r="RLB37" s="20"/>
      <c r="RLC37"/>
      <c r="RLD37" s="20"/>
      <c r="RLE37"/>
      <c r="RLF37" s="20"/>
      <c r="RLG37"/>
      <c r="RLH37" s="20"/>
      <c r="RLI37"/>
      <c r="RLJ37" s="20"/>
      <c r="RLK37"/>
      <c r="RLL37" s="20"/>
      <c r="RLM37"/>
      <c r="RLN37" s="20"/>
      <c r="RLO37"/>
      <c r="RLP37" s="20"/>
      <c r="RLQ37"/>
      <c r="RLR37" s="20"/>
      <c r="RLS37"/>
      <c r="RLT37" s="20"/>
      <c r="RLU37"/>
      <c r="RLV37" s="20"/>
      <c r="RLW37"/>
      <c r="RLX37" s="20"/>
      <c r="RLY37"/>
      <c r="RLZ37" s="20"/>
      <c r="RMA37"/>
      <c r="RMB37" s="20"/>
      <c r="RMC37"/>
      <c r="RMD37" s="20"/>
      <c r="RME37"/>
      <c r="RMF37" s="20"/>
      <c r="RMG37"/>
      <c r="RMH37" s="20"/>
      <c r="RMI37"/>
      <c r="RMJ37" s="20"/>
      <c r="RMK37"/>
      <c r="RML37" s="20"/>
      <c r="RMM37"/>
      <c r="RMN37" s="20"/>
      <c r="RMO37"/>
      <c r="RMP37" s="20"/>
      <c r="RMQ37"/>
      <c r="RMR37" s="20"/>
      <c r="RMS37"/>
      <c r="RMT37" s="20"/>
      <c r="RMU37"/>
      <c r="RMV37" s="20"/>
      <c r="RMW37"/>
      <c r="RMX37" s="20"/>
      <c r="RMY37"/>
      <c r="RMZ37" s="20"/>
      <c r="RNA37"/>
      <c r="RNB37" s="20"/>
      <c r="RNC37"/>
      <c r="RND37" s="20"/>
      <c r="RNE37"/>
      <c r="RNF37" s="20"/>
      <c r="RNG37"/>
      <c r="RNH37" s="20"/>
      <c r="RNI37"/>
      <c r="RNJ37" s="20"/>
      <c r="RNK37"/>
      <c r="RNL37" s="20"/>
      <c r="RNM37"/>
      <c r="RNN37" s="20"/>
      <c r="RNO37"/>
      <c r="RNP37" s="20"/>
      <c r="RNQ37"/>
      <c r="RNR37" s="20"/>
      <c r="RNS37"/>
      <c r="RNT37" s="20"/>
      <c r="RNU37"/>
      <c r="RNV37" s="20"/>
      <c r="RNW37"/>
      <c r="RNX37" s="20"/>
      <c r="RNY37"/>
      <c r="RNZ37" s="20"/>
      <c r="ROA37"/>
      <c r="ROB37" s="20"/>
      <c r="ROC37"/>
      <c r="ROD37" s="20"/>
      <c r="ROE37"/>
      <c r="ROF37" s="20"/>
      <c r="ROG37"/>
      <c r="ROH37" s="20"/>
      <c r="ROI37"/>
      <c r="ROJ37" s="20"/>
      <c r="ROK37"/>
      <c r="ROL37" s="20"/>
      <c r="ROM37"/>
      <c r="RON37" s="20"/>
      <c r="ROO37"/>
      <c r="ROP37" s="20"/>
      <c r="ROQ37"/>
      <c r="ROR37" s="20"/>
      <c r="ROS37"/>
      <c r="ROT37" s="20"/>
      <c r="ROU37"/>
      <c r="ROV37" s="20"/>
      <c r="ROW37"/>
      <c r="ROX37" s="20"/>
      <c r="ROY37"/>
      <c r="ROZ37" s="20"/>
      <c r="RPA37"/>
      <c r="RPB37" s="20"/>
      <c r="RPC37"/>
      <c r="RPD37" s="20"/>
      <c r="RPE37"/>
      <c r="RPF37" s="20"/>
      <c r="RPG37"/>
      <c r="RPH37" s="20"/>
      <c r="RPI37"/>
      <c r="RPJ37" s="20"/>
      <c r="RPK37"/>
      <c r="RPL37" s="20"/>
      <c r="RPM37"/>
      <c r="RPN37" s="20"/>
      <c r="RPO37"/>
      <c r="RPP37" s="20"/>
      <c r="RPQ37"/>
      <c r="RPR37" s="20"/>
      <c r="RPS37"/>
      <c r="RPT37" s="20"/>
      <c r="RPU37"/>
      <c r="RPV37" s="20"/>
      <c r="RPW37"/>
      <c r="RPX37" s="20"/>
      <c r="RPY37"/>
      <c r="RPZ37" s="20"/>
      <c r="RQA37"/>
      <c r="RQB37" s="20"/>
      <c r="RQC37"/>
      <c r="RQD37" s="20"/>
      <c r="RQE37"/>
      <c r="RQF37" s="20"/>
      <c r="RQG37"/>
      <c r="RQH37" s="20"/>
      <c r="RQI37"/>
      <c r="RQJ37" s="20"/>
      <c r="RQK37"/>
      <c r="RQL37" s="20"/>
      <c r="RQM37"/>
      <c r="RQN37" s="20"/>
      <c r="RQO37"/>
      <c r="RQP37" s="20"/>
      <c r="RQQ37"/>
      <c r="RQR37" s="20"/>
      <c r="RQS37"/>
      <c r="RQT37" s="20"/>
      <c r="RQU37"/>
      <c r="RQV37" s="20"/>
      <c r="RQW37"/>
      <c r="RQX37" s="20"/>
      <c r="RQY37"/>
      <c r="RQZ37" s="20"/>
      <c r="RRA37"/>
      <c r="RRB37" s="20"/>
      <c r="RRC37"/>
      <c r="RRD37" s="20"/>
      <c r="RRE37"/>
      <c r="RRF37" s="20"/>
      <c r="RRG37"/>
      <c r="RRH37" s="20"/>
      <c r="RRI37"/>
      <c r="RRJ37" s="20"/>
      <c r="RRK37"/>
      <c r="RRL37" s="20"/>
      <c r="RRM37"/>
      <c r="RRN37" s="20"/>
      <c r="RRO37"/>
      <c r="RRP37" s="20"/>
      <c r="RRQ37"/>
      <c r="RRR37" s="20"/>
      <c r="RRS37"/>
      <c r="RRT37" s="20"/>
      <c r="RRU37"/>
      <c r="RRV37" s="20"/>
      <c r="RRW37"/>
      <c r="RRX37" s="20"/>
      <c r="RRY37"/>
      <c r="RRZ37" s="20"/>
      <c r="RSA37"/>
      <c r="RSB37" s="20"/>
      <c r="RSC37"/>
      <c r="RSD37" s="20"/>
      <c r="RSE37"/>
      <c r="RSF37" s="20"/>
      <c r="RSG37"/>
      <c r="RSH37" s="20"/>
      <c r="RSI37"/>
      <c r="RSJ37" s="20"/>
      <c r="RSK37"/>
      <c r="RSL37" s="20"/>
      <c r="RSM37"/>
      <c r="RSN37" s="20"/>
      <c r="RSO37"/>
      <c r="RSP37" s="20"/>
      <c r="RSQ37"/>
      <c r="RSR37" s="20"/>
      <c r="RSS37"/>
      <c r="RST37" s="20"/>
      <c r="RSU37"/>
      <c r="RSV37" s="20"/>
      <c r="RSW37"/>
      <c r="RSX37" s="20"/>
      <c r="RSY37"/>
      <c r="RSZ37" s="20"/>
      <c r="RTA37"/>
      <c r="RTB37" s="20"/>
      <c r="RTC37"/>
      <c r="RTD37" s="20"/>
      <c r="RTE37"/>
      <c r="RTF37" s="20"/>
      <c r="RTG37"/>
      <c r="RTH37" s="20"/>
      <c r="RTI37"/>
      <c r="RTJ37" s="20"/>
      <c r="RTK37"/>
      <c r="RTL37" s="20"/>
      <c r="RTM37"/>
      <c r="RTN37" s="20"/>
      <c r="RTO37"/>
      <c r="RTP37" s="20"/>
      <c r="RTQ37"/>
      <c r="RTR37" s="20"/>
      <c r="RTS37"/>
      <c r="RTT37" s="20"/>
      <c r="RTU37"/>
      <c r="RTV37" s="20"/>
      <c r="RTW37"/>
      <c r="RTX37" s="20"/>
      <c r="RTY37"/>
      <c r="RTZ37" s="20"/>
      <c r="RUA37"/>
      <c r="RUB37" s="20"/>
      <c r="RUC37"/>
      <c r="RUD37" s="20"/>
      <c r="RUE37"/>
      <c r="RUF37" s="20"/>
      <c r="RUG37"/>
      <c r="RUH37" s="20"/>
      <c r="RUI37"/>
      <c r="RUJ37" s="20"/>
      <c r="RUK37"/>
      <c r="RUL37" s="20"/>
      <c r="RUM37"/>
      <c r="RUN37" s="20"/>
      <c r="RUO37"/>
      <c r="RUP37" s="20"/>
      <c r="RUQ37"/>
      <c r="RUR37" s="20"/>
      <c r="RUS37"/>
      <c r="RUT37" s="20"/>
      <c r="RUU37"/>
      <c r="RUV37" s="20"/>
      <c r="RUW37"/>
      <c r="RUX37" s="20"/>
      <c r="RUY37"/>
      <c r="RUZ37" s="20"/>
      <c r="RVA37"/>
      <c r="RVB37" s="20"/>
      <c r="RVC37"/>
      <c r="RVD37" s="20"/>
      <c r="RVE37"/>
      <c r="RVF37" s="20"/>
      <c r="RVG37"/>
      <c r="RVH37" s="20"/>
      <c r="RVI37"/>
      <c r="RVJ37" s="20"/>
      <c r="RVK37"/>
      <c r="RVL37" s="20"/>
      <c r="RVM37"/>
      <c r="RVN37" s="20"/>
      <c r="RVO37"/>
      <c r="RVP37" s="20"/>
      <c r="RVQ37"/>
      <c r="RVR37" s="20"/>
      <c r="RVS37"/>
      <c r="RVT37" s="20"/>
      <c r="RVU37"/>
      <c r="RVV37" s="20"/>
      <c r="RVW37"/>
      <c r="RVX37" s="20"/>
      <c r="RVY37"/>
      <c r="RVZ37" s="20"/>
      <c r="RWA37"/>
      <c r="RWB37" s="20"/>
      <c r="RWC37"/>
      <c r="RWD37" s="20"/>
      <c r="RWE37"/>
      <c r="RWF37" s="20"/>
      <c r="RWG37"/>
      <c r="RWH37" s="20"/>
      <c r="RWI37"/>
      <c r="RWJ37" s="20"/>
      <c r="RWK37"/>
      <c r="RWL37" s="20"/>
      <c r="RWM37"/>
      <c r="RWN37" s="20"/>
      <c r="RWO37"/>
      <c r="RWP37" s="20"/>
      <c r="RWQ37"/>
      <c r="RWR37" s="20"/>
      <c r="RWS37"/>
      <c r="RWT37" s="20"/>
      <c r="RWU37"/>
      <c r="RWV37" s="20"/>
      <c r="RWW37"/>
      <c r="RWX37" s="20"/>
      <c r="RWY37"/>
      <c r="RWZ37" s="20"/>
      <c r="RXA37"/>
      <c r="RXB37" s="20"/>
      <c r="RXC37"/>
      <c r="RXD37" s="20"/>
      <c r="RXE37"/>
      <c r="RXF37" s="20"/>
      <c r="RXG37"/>
      <c r="RXH37" s="20"/>
      <c r="RXI37"/>
      <c r="RXJ37" s="20"/>
      <c r="RXK37"/>
      <c r="RXL37" s="20"/>
      <c r="RXM37"/>
      <c r="RXN37" s="20"/>
      <c r="RXO37"/>
      <c r="RXP37" s="20"/>
      <c r="RXQ37"/>
      <c r="RXR37" s="20"/>
      <c r="RXS37"/>
      <c r="RXT37" s="20"/>
      <c r="RXU37"/>
      <c r="RXV37" s="20"/>
      <c r="RXW37"/>
      <c r="RXX37" s="20"/>
      <c r="RXY37"/>
      <c r="RXZ37" s="20"/>
      <c r="RYA37"/>
      <c r="RYB37" s="20"/>
      <c r="RYC37"/>
      <c r="RYD37" s="20"/>
      <c r="RYE37"/>
      <c r="RYF37" s="20"/>
      <c r="RYG37"/>
      <c r="RYH37" s="20"/>
      <c r="RYI37"/>
      <c r="RYJ37" s="20"/>
      <c r="RYK37"/>
      <c r="RYL37" s="20"/>
      <c r="RYM37"/>
      <c r="RYN37" s="20"/>
      <c r="RYO37"/>
      <c r="RYP37" s="20"/>
      <c r="RYQ37"/>
      <c r="RYR37" s="20"/>
      <c r="RYS37"/>
      <c r="RYT37" s="20"/>
      <c r="RYU37"/>
      <c r="RYV37" s="20"/>
      <c r="RYW37"/>
      <c r="RYX37" s="20"/>
      <c r="RYY37"/>
      <c r="RYZ37" s="20"/>
      <c r="RZA37"/>
      <c r="RZB37" s="20"/>
      <c r="RZC37"/>
      <c r="RZD37" s="20"/>
      <c r="RZE37"/>
      <c r="RZF37" s="20"/>
      <c r="RZG37"/>
      <c r="RZH37" s="20"/>
      <c r="RZI37"/>
      <c r="RZJ37" s="20"/>
      <c r="RZK37"/>
      <c r="RZL37" s="20"/>
      <c r="RZM37"/>
      <c r="RZN37" s="20"/>
      <c r="RZO37"/>
      <c r="RZP37" s="20"/>
      <c r="RZQ37"/>
      <c r="RZR37" s="20"/>
      <c r="RZS37"/>
      <c r="RZT37" s="20"/>
      <c r="RZU37"/>
      <c r="RZV37" s="20"/>
      <c r="RZW37"/>
      <c r="RZX37" s="20"/>
      <c r="RZY37"/>
      <c r="RZZ37" s="20"/>
      <c r="SAA37"/>
      <c r="SAB37" s="20"/>
      <c r="SAC37"/>
      <c r="SAD37" s="20"/>
      <c r="SAE37"/>
      <c r="SAF37" s="20"/>
      <c r="SAG37"/>
      <c r="SAH37" s="20"/>
      <c r="SAI37"/>
      <c r="SAJ37" s="20"/>
      <c r="SAK37"/>
      <c r="SAL37" s="20"/>
      <c r="SAM37"/>
      <c r="SAN37" s="20"/>
      <c r="SAO37"/>
      <c r="SAP37" s="20"/>
      <c r="SAQ37"/>
      <c r="SAR37" s="20"/>
      <c r="SAS37"/>
      <c r="SAT37" s="20"/>
      <c r="SAU37"/>
      <c r="SAV37" s="20"/>
      <c r="SAW37"/>
      <c r="SAX37" s="20"/>
      <c r="SAY37"/>
      <c r="SAZ37" s="20"/>
      <c r="SBA37"/>
      <c r="SBB37" s="20"/>
      <c r="SBC37"/>
      <c r="SBD37" s="20"/>
      <c r="SBE37"/>
      <c r="SBF37" s="20"/>
      <c r="SBG37"/>
      <c r="SBH37" s="20"/>
      <c r="SBI37"/>
      <c r="SBJ37" s="20"/>
      <c r="SBK37"/>
      <c r="SBL37" s="20"/>
      <c r="SBM37"/>
      <c r="SBN37" s="20"/>
      <c r="SBO37"/>
      <c r="SBP37" s="20"/>
      <c r="SBQ37"/>
      <c r="SBR37" s="20"/>
      <c r="SBS37"/>
      <c r="SBT37" s="20"/>
      <c r="SBU37"/>
      <c r="SBV37" s="20"/>
      <c r="SBW37"/>
      <c r="SBX37" s="20"/>
      <c r="SBY37"/>
      <c r="SBZ37" s="20"/>
      <c r="SCA37"/>
      <c r="SCB37" s="20"/>
      <c r="SCC37"/>
      <c r="SCD37" s="20"/>
      <c r="SCE37"/>
      <c r="SCF37" s="20"/>
      <c r="SCG37"/>
      <c r="SCH37" s="20"/>
      <c r="SCI37"/>
      <c r="SCJ37" s="20"/>
      <c r="SCK37"/>
      <c r="SCL37" s="20"/>
      <c r="SCM37"/>
      <c r="SCN37" s="20"/>
      <c r="SCO37"/>
      <c r="SCP37" s="20"/>
      <c r="SCQ37"/>
      <c r="SCR37" s="20"/>
      <c r="SCS37"/>
      <c r="SCT37" s="20"/>
      <c r="SCU37"/>
      <c r="SCV37" s="20"/>
      <c r="SCW37"/>
      <c r="SCX37" s="20"/>
      <c r="SCY37"/>
      <c r="SCZ37" s="20"/>
      <c r="SDA37"/>
      <c r="SDB37" s="20"/>
      <c r="SDC37"/>
      <c r="SDD37" s="20"/>
      <c r="SDE37"/>
      <c r="SDF37" s="20"/>
      <c r="SDG37"/>
      <c r="SDH37" s="20"/>
      <c r="SDI37"/>
      <c r="SDJ37" s="20"/>
      <c r="SDK37"/>
      <c r="SDL37" s="20"/>
      <c r="SDM37"/>
      <c r="SDN37" s="20"/>
      <c r="SDO37"/>
      <c r="SDP37" s="20"/>
      <c r="SDQ37"/>
      <c r="SDR37" s="20"/>
      <c r="SDS37"/>
      <c r="SDT37" s="20"/>
      <c r="SDU37"/>
      <c r="SDV37" s="20"/>
      <c r="SDW37"/>
      <c r="SDX37" s="20"/>
      <c r="SDY37"/>
      <c r="SDZ37" s="20"/>
      <c r="SEA37"/>
      <c r="SEB37" s="20"/>
      <c r="SEC37"/>
      <c r="SED37" s="20"/>
      <c r="SEE37"/>
      <c r="SEF37" s="20"/>
      <c r="SEG37"/>
      <c r="SEH37" s="20"/>
      <c r="SEI37"/>
      <c r="SEJ37" s="20"/>
      <c r="SEK37"/>
      <c r="SEL37" s="20"/>
      <c r="SEM37"/>
      <c r="SEN37" s="20"/>
      <c r="SEO37"/>
      <c r="SEP37" s="20"/>
      <c r="SEQ37"/>
      <c r="SER37" s="20"/>
      <c r="SES37"/>
      <c r="SET37" s="20"/>
      <c r="SEU37"/>
      <c r="SEV37" s="20"/>
      <c r="SEW37"/>
      <c r="SEX37" s="20"/>
      <c r="SEY37"/>
      <c r="SEZ37" s="20"/>
      <c r="SFA37"/>
      <c r="SFB37" s="20"/>
      <c r="SFC37"/>
      <c r="SFD37" s="20"/>
      <c r="SFE37"/>
      <c r="SFF37" s="20"/>
      <c r="SFG37"/>
      <c r="SFH37" s="20"/>
      <c r="SFI37"/>
      <c r="SFJ37" s="20"/>
      <c r="SFK37"/>
      <c r="SFL37" s="20"/>
      <c r="SFM37"/>
      <c r="SFN37" s="20"/>
      <c r="SFO37"/>
      <c r="SFP37" s="20"/>
      <c r="SFQ37"/>
      <c r="SFR37" s="20"/>
      <c r="SFS37"/>
      <c r="SFT37" s="20"/>
      <c r="SFU37"/>
      <c r="SFV37" s="20"/>
      <c r="SFW37"/>
      <c r="SFX37" s="20"/>
      <c r="SFY37"/>
      <c r="SFZ37" s="20"/>
      <c r="SGA37"/>
      <c r="SGB37" s="20"/>
      <c r="SGC37"/>
      <c r="SGD37" s="20"/>
      <c r="SGE37"/>
      <c r="SGF37" s="20"/>
      <c r="SGG37"/>
      <c r="SGH37" s="20"/>
      <c r="SGI37"/>
      <c r="SGJ37" s="20"/>
      <c r="SGK37"/>
      <c r="SGL37" s="20"/>
      <c r="SGM37"/>
      <c r="SGN37" s="20"/>
      <c r="SGO37"/>
      <c r="SGP37" s="20"/>
      <c r="SGQ37"/>
      <c r="SGR37" s="20"/>
      <c r="SGS37"/>
      <c r="SGT37" s="20"/>
      <c r="SGU37"/>
      <c r="SGV37" s="20"/>
      <c r="SGW37"/>
      <c r="SGX37" s="20"/>
      <c r="SGY37"/>
      <c r="SGZ37" s="20"/>
      <c r="SHA37"/>
      <c r="SHB37" s="20"/>
      <c r="SHC37"/>
      <c r="SHD37" s="20"/>
      <c r="SHE37"/>
      <c r="SHF37" s="20"/>
      <c r="SHG37"/>
      <c r="SHH37" s="20"/>
      <c r="SHI37"/>
      <c r="SHJ37" s="20"/>
      <c r="SHK37"/>
      <c r="SHL37" s="20"/>
      <c r="SHM37"/>
      <c r="SHN37" s="20"/>
      <c r="SHO37"/>
      <c r="SHP37" s="20"/>
      <c r="SHQ37"/>
      <c r="SHR37" s="20"/>
      <c r="SHS37"/>
      <c r="SHT37" s="20"/>
      <c r="SHU37"/>
      <c r="SHV37" s="20"/>
      <c r="SHW37"/>
      <c r="SHX37" s="20"/>
      <c r="SHY37"/>
      <c r="SHZ37" s="20"/>
      <c r="SIA37"/>
      <c r="SIB37" s="20"/>
      <c r="SIC37"/>
      <c r="SID37" s="20"/>
      <c r="SIE37"/>
      <c r="SIF37" s="20"/>
      <c r="SIG37"/>
      <c r="SIH37" s="20"/>
      <c r="SII37"/>
      <c r="SIJ37" s="20"/>
      <c r="SIK37"/>
      <c r="SIL37" s="20"/>
      <c r="SIM37"/>
      <c r="SIN37" s="20"/>
      <c r="SIO37"/>
      <c r="SIP37" s="20"/>
      <c r="SIQ37"/>
      <c r="SIR37" s="20"/>
      <c r="SIS37"/>
      <c r="SIT37" s="20"/>
      <c r="SIU37"/>
      <c r="SIV37" s="20"/>
      <c r="SIW37"/>
      <c r="SIX37" s="20"/>
      <c r="SIY37"/>
      <c r="SIZ37" s="20"/>
      <c r="SJA37"/>
      <c r="SJB37" s="20"/>
      <c r="SJC37"/>
      <c r="SJD37" s="20"/>
      <c r="SJE37"/>
      <c r="SJF37" s="20"/>
      <c r="SJG37"/>
      <c r="SJH37" s="20"/>
      <c r="SJI37"/>
      <c r="SJJ37" s="20"/>
      <c r="SJK37"/>
      <c r="SJL37" s="20"/>
      <c r="SJM37"/>
      <c r="SJN37" s="20"/>
      <c r="SJO37"/>
      <c r="SJP37" s="20"/>
      <c r="SJQ37"/>
      <c r="SJR37" s="20"/>
      <c r="SJS37"/>
      <c r="SJT37" s="20"/>
      <c r="SJU37"/>
      <c r="SJV37" s="20"/>
      <c r="SJW37"/>
      <c r="SJX37" s="20"/>
      <c r="SJY37"/>
      <c r="SJZ37" s="20"/>
      <c r="SKA37"/>
      <c r="SKB37" s="20"/>
      <c r="SKC37"/>
      <c r="SKD37" s="20"/>
      <c r="SKE37"/>
      <c r="SKF37" s="20"/>
      <c r="SKG37"/>
      <c r="SKH37" s="20"/>
      <c r="SKI37"/>
      <c r="SKJ37" s="20"/>
      <c r="SKK37"/>
      <c r="SKL37" s="20"/>
      <c r="SKM37"/>
      <c r="SKN37" s="20"/>
      <c r="SKO37"/>
      <c r="SKP37" s="20"/>
      <c r="SKQ37"/>
      <c r="SKR37" s="20"/>
      <c r="SKS37"/>
      <c r="SKT37" s="20"/>
      <c r="SKU37"/>
      <c r="SKV37" s="20"/>
      <c r="SKW37"/>
      <c r="SKX37" s="20"/>
      <c r="SKY37"/>
      <c r="SKZ37" s="20"/>
      <c r="SLA37"/>
      <c r="SLB37" s="20"/>
      <c r="SLC37"/>
      <c r="SLD37" s="20"/>
      <c r="SLE37"/>
      <c r="SLF37" s="20"/>
      <c r="SLG37"/>
      <c r="SLH37" s="20"/>
      <c r="SLI37"/>
      <c r="SLJ37" s="20"/>
      <c r="SLK37"/>
      <c r="SLL37" s="20"/>
      <c r="SLM37"/>
      <c r="SLN37" s="20"/>
      <c r="SLO37"/>
      <c r="SLP37" s="20"/>
      <c r="SLQ37"/>
      <c r="SLR37" s="20"/>
      <c r="SLS37"/>
      <c r="SLT37" s="20"/>
      <c r="SLU37"/>
      <c r="SLV37" s="20"/>
      <c r="SLW37"/>
      <c r="SLX37" s="20"/>
      <c r="SLY37"/>
      <c r="SLZ37" s="20"/>
      <c r="SMA37"/>
      <c r="SMB37" s="20"/>
      <c r="SMC37"/>
      <c r="SMD37" s="20"/>
      <c r="SME37"/>
      <c r="SMF37" s="20"/>
      <c r="SMG37"/>
      <c r="SMH37" s="20"/>
      <c r="SMI37"/>
      <c r="SMJ37" s="20"/>
      <c r="SMK37"/>
      <c r="SML37" s="20"/>
      <c r="SMM37"/>
      <c r="SMN37" s="20"/>
      <c r="SMO37"/>
      <c r="SMP37" s="20"/>
      <c r="SMQ37"/>
      <c r="SMR37" s="20"/>
      <c r="SMS37"/>
      <c r="SMT37" s="20"/>
      <c r="SMU37"/>
      <c r="SMV37" s="20"/>
      <c r="SMW37"/>
      <c r="SMX37" s="20"/>
      <c r="SMY37"/>
      <c r="SMZ37" s="20"/>
      <c r="SNA37"/>
      <c r="SNB37" s="20"/>
      <c r="SNC37"/>
      <c r="SND37" s="20"/>
      <c r="SNE37"/>
      <c r="SNF37" s="20"/>
      <c r="SNG37"/>
      <c r="SNH37" s="20"/>
      <c r="SNI37"/>
      <c r="SNJ37" s="20"/>
      <c r="SNK37"/>
      <c r="SNL37" s="20"/>
      <c r="SNM37"/>
      <c r="SNN37" s="20"/>
      <c r="SNO37"/>
      <c r="SNP37" s="20"/>
      <c r="SNQ37"/>
      <c r="SNR37" s="20"/>
      <c r="SNS37"/>
      <c r="SNT37" s="20"/>
      <c r="SNU37"/>
      <c r="SNV37" s="20"/>
      <c r="SNW37"/>
      <c r="SNX37" s="20"/>
      <c r="SNY37"/>
      <c r="SNZ37" s="20"/>
      <c r="SOA37"/>
      <c r="SOB37" s="20"/>
      <c r="SOC37"/>
      <c r="SOD37" s="20"/>
      <c r="SOE37"/>
      <c r="SOF37" s="20"/>
      <c r="SOG37"/>
      <c r="SOH37" s="20"/>
      <c r="SOI37"/>
      <c r="SOJ37" s="20"/>
      <c r="SOK37"/>
      <c r="SOL37" s="20"/>
      <c r="SOM37"/>
      <c r="SON37" s="20"/>
      <c r="SOO37"/>
      <c r="SOP37" s="20"/>
      <c r="SOQ37"/>
      <c r="SOR37" s="20"/>
      <c r="SOS37"/>
      <c r="SOT37" s="20"/>
      <c r="SOU37"/>
      <c r="SOV37" s="20"/>
      <c r="SOW37"/>
      <c r="SOX37" s="20"/>
      <c r="SOY37"/>
      <c r="SOZ37" s="20"/>
      <c r="SPA37"/>
      <c r="SPB37" s="20"/>
      <c r="SPC37"/>
      <c r="SPD37" s="20"/>
      <c r="SPE37"/>
      <c r="SPF37" s="20"/>
      <c r="SPG37"/>
      <c r="SPH37" s="20"/>
      <c r="SPI37"/>
      <c r="SPJ37" s="20"/>
      <c r="SPK37"/>
      <c r="SPL37" s="20"/>
      <c r="SPM37"/>
      <c r="SPN37" s="20"/>
      <c r="SPO37"/>
      <c r="SPP37" s="20"/>
      <c r="SPQ37"/>
      <c r="SPR37" s="20"/>
      <c r="SPS37"/>
      <c r="SPT37" s="20"/>
      <c r="SPU37"/>
      <c r="SPV37" s="20"/>
      <c r="SPW37"/>
      <c r="SPX37" s="20"/>
      <c r="SPY37"/>
      <c r="SPZ37" s="20"/>
      <c r="SQA37"/>
      <c r="SQB37" s="20"/>
      <c r="SQC37"/>
      <c r="SQD37" s="20"/>
      <c r="SQE37"/>
      <c r="SQF37" s="20"/>
      <c r="SQG37"/>
      <c r="SQH37" s="20"/>
      <c r="SQI37"/>
      <c r="SQJ37" s="20"/>
      <c r="SQK37"/>
      <c r="SQL37" s="20"/>
      <c r="SQM37"/>
      <c r="SQN37" s="20"/>
      <c r="SQO37"/>
      <c r="SQP37" s="20"/>
      <c r="SQQ37"/>
      <c r="SQR37" s="20"/>
      <c r="SQS37"/>
      <c r="SQT37" s="20"/>
      <c r="SQU37"/>
      <c r="SQV37" s="20"/>
      <c r="SQW37"/>
      <c r="SQX37" s="20"/>
      <c r="SQY37"/>
      <c r="SQZ37" s="20"/>
      <c r="SRA37"/>
      <c r="SRB37" s="20"/>
      <c r="SRC37"/>
      <c r="SRD37" s="20"/>
      <c r="SRE37"/>
      <c r="SRF37" s="20"/>
      <c r="SRG37"/>
      <c r="SRH37" s="20"/>
      <c r="SRI37"/>
      <c r="SRJ37" s="20"/>
      <c r="SRK37"/>
      <c r="SRL37" s="20"/>
      <c r="SRM37"/>
      <c r="SRN37" s="20"/>
      <c r="SRO37"/>
      <c r="SRP37" s="20"/>
      <c r="SRQ37"/>
      <c r="SRR37" s="20"/>
      <c r="SRS37"/>
      <c r="SRT37" s="20"/>
      <c r="SRU37"/>
      <c r="SRV37" s="20"/>
      <c r="SRW37"/>
      <c r="SRX37" s="20"/>
      <c r="SRY37"/>
      <c r="SRZ37" s="20"/>
      <c r="SSA37"/>
      <c r="SSB37" s="20"/>
      <c r="SSC37"/>
      <c r="SSD37" s="20"/>
      <c r="SSE37"/>
      <c r="SSF37" s="20"/>
      <c r="SSG37"/>
      <c r="SSH37" s="20"/>
      <c r="SSI37"/>
      <c r="SSJ37" s="20"/>
      <c r="SSK37"/>
      <c r="SSL37" s="20"/>
      <c r="SSM37"/>
      <c r="SSN37" s="20"/>
      <c r="SSO37"/>
      <c r="SSP37" s="20"/>
      <c r="SSQ37"/>
      <c r="SSR37" s="20"/>
      <c r="SSS37"/>
      <c r="SST37" s="20"/>
      <c r="SSU37"/>
      <c r="SSV37" s="20"/>
      <c r="SSW37"/>
      <c r="SSX37" s="20"/>
      <c r="SSY37"/>
      <c r="SSZ37" s="20"/>
      <c r="STA37"/>
      <c r="STB37" s="20"/>
      <c r="STC37"/>
      <c r="STD37" s="20"/>
      <c r="STE37"/>
      <c r="STF37" s="20"/>
      <c r="STG37"/>
      <c r="STH37" s="20"/>
      <c r="STI37"/>
      <c r="STJ37" s="20"/>
      <c r="STK37"/>
      <c r="STL37" s="20"/>
      <c r="STM37"/>
      <c r="STN37" s="20"/>
      <c r="STO37"/>
      <c r="STP37" s="20"/>
      <c r="STQ37"/>
      <c r="STR37" s="20"/>
      <c r="STS37"/>
      <c r="STT37" s="20"/>
      <c r="STU37"/>
      <c r="STV37" s="20"/>
      <c r="STW37"/>
      <c r="STX37" s="20"/>
      <c r="STY37"/>
      <c r="STZ37" s="20"/>
      <c r="SUA37"/>
      <c r="SUB37" s="20"/>
      <c r="SUC37"/>
      <c r="SUD37" s="20"/>
      <c r="SUE37"/>
      <c r="SUF37" s="20"/>
      <c r="SUG37"/>
      <c r="SUH37" s="20"/>
      <c r="SUI37"/>
      <c r="SUJ37" s="20"/>
      <c r="SUK37"/>
      <c r="SUL37" s="20"/>
      <c r="SUM37"/>
      <c r="SUN37" s="20"/>
      <c r="SUO37"/>
      <c r="SUP37" s="20"/>
      <c r="SUQ37"/>
      <c r="SUR37" s="20"/>
      <c r="SUS37"/>
      <c r="SUT37" s="20"/>
      <c r="SUU37"/>
      <c r="SUV37" s="20"/>
      <c r="SUW37"/>
      <c r="SUX37" s="20"/>
      <c r="SUY37"/>
      <c r="SUZ37" s="20"/>
      <c r="SVA37"/>
      <c r="SVB37" s="20"/>
      <c r="SVC37"/>
      <c r="SVD37" s="20"/>
      <c r="SVE37"/>
      <c r="SVF37" s="20"/>
      <c r="SVG37"/>
      <c r="SVH37" s="20"/>
      <c r="SVI37"/>
      <c r="SVJ37" s="20"/>
      <c r="SVK37"/>
      <c r="SVL37" s="20"/>
      <c r="SVM37"/>
      <c r="SVN37" s="20"/>
      <c r="SVO37"/>
      <c r="SVP37" s="20"/>
      <c r="SVQ37"/>
      <c r="SVR37" s="20"/>
      <c r="SVS37"/>
      <c r="SVT37" s="20"/>
      <c r="SVU37"/>
      <c r="SVV37" s="20"/>
      <c r="SVW37"/>
      <c r="SVX37" s="20"/>
      <c r="SVY37"/>
      <c r="SVZ37" s="20"/>
      <c r="SWA37"/>
      <c r="SWB37" s="20"/>
      <c r="SWC37"/>
      <c r="SWD37" s="20"/>
      <c r="SWE37"/>
      <c r="SWF37" s="20"/>
      <c r="SWG37"/>
      <c r="SWH37" s="20"/>
      <c r="SWI37"/>
      <c r="SWJ37" s="20"/>
      <c r="SWK37"/>
      <c r="SWL37" s="20"/>
      <c r="SWM37"/>
      <c r="SWN37" s="20"/>
      <c r="SWO37"/>
      <c r="SWP37" s="20"/>
      <c r="SWQ37"/>
      <c r="SWR37" s="20"/>
      <c r="SWS37"/>
      <c r="SWT37" s="20"/>
      <c r="SWU37"/>
      <c r="SWV37" s="20"/>
      <c r="SWW37"/>
      <c r="SWX37" s="20"/>
      <c r="SWY37"/>
      <c r="SWZ37" s="20"/>
      <c r="SXA37"/>
      <c r="SXB37" s="20"/>
      <c r="SXC37"/>
      <c r="SXD37" s="20"/>
      <c r="SXE37"/>
      <c r="SXF37" s="20"/>
      <c r="SXG37"/>
      <c r="SXH37" s="20"/>
      <c r="SXI37"/>
      <c r="SXJ37" s="20"/>
      <c r="SXK37"/>
      <c r="SXL37" s="20"/>
      <c r="SXM37"/>
      <c r="SXN37" s="20"/>
      <c r="SXO37"/>
      <c r="SXP37" s="20"/>
      <c r="SXQ37"/>
      <c r="SXR37" s="20"/>
      <c r="SXS37"/>
      <c r="SXT37" s="20"/>
      <c r="SXU37"/>
      <c r="SXV37" s="20"/>
      <c r="SXW37"/>
      <c r="SXX37" s="20"/>
      <c r="SXY37"/>
      <c r="SXZ37" s="20"/>
      <c r="SYA37"/>
      <c r="SYB37" s="20"/>
      <c r="SYC37"/>
      <c r="SYD37" s="20"/>
      <c r="SYE37"/>
      <c r="SYF37" s="20"/>
      <c r="SYG37"/>
      <c r="SYH37" s="20"/>
      <c r="SYI37"/>
      <c r="SYJ37" s="20"/>
      <c r="SYK37"/>
      <c r="SYL37" s="20"/>
      <c r="SYM37"/>
      <c r="SYN37" s="20"/>
      <c r="SYO37"/>
      <c r="SYP37" s="20"/>
      <c r="SYQ37"/>
      <c r="SYR37" s="20"/>
      <c r="SYS37"/>
      <c r="SYT37" s="20"/>
      <c r="SYU37"/>
      <c r="SYV37" s="20"/>
      <c r="SYW37"/>
      <c r="SYX37" s="20"/>
      <c r="SYY37"/>
      <c r="SYZ37" s="20"/>
      <c r="SZA37"/>
      <c r="SZB37" s="20"/>
      <c r="SZC37"/>
      <c r="SZD37" s="20"/>
      <c r="SZE37"/>
      <c r="SZF37" s="20"/>
      <c r="SZG37"/>
      <c r="SZH37" s="20"/>
      <c r="SZI37"/>
      <c r="SZJ37" s="20"/>
      <c r="SZK37"/>
      <c r="SZL37" s="20"/>
      <c r="SZM37"/>
      <c r="SZN37" s="20"/>
      <c r="SZO37"/>
      <c r="SZP37" s="20"/>
      <c r="SZQ37"/>
      <c r="SZR37" s="20"/>
      <c r="SZS37"/>
      <c r="SZT37" s="20"/>
      <c r="SZU37"/>
      <c r="SZV37" s="20"/>
      <c r="SZW37"/>
      <c r="SZX37" s="20"/>
      <c r="SZY37"/>
      <c r="SZZ37" s="20"/>
      <c r="TAA37"/>
      <c r="TAB37" s="20"/>
      <c r="TAC37"/>
      <c r="TAD37" s="20"/>
      <c r="TAE37"/>
      <c r="TAF37" s="20"/>
      <c r="TAG37"/>
      <c r="TAH37" s="20"/>
      <c r="TAI37"/>
      <c r="TAJ37" s="20"/>
      <c r="TAK37"/>
      <c r="TAL37" s="20"/>
      <c r="TAM37"/>
      <c r="TAN37" s="20"/>
      <c r="TAO37"/>
      <c r="TAP37" s="20"/>
      <c r="TAQ37"/>
      <c r="TAR37" s="20"/>
      <c r="TAS37"/>
      <c r="TAT37" s="20"/>
      <c r="TAU37"/>
      <c r="TAV37" s="20"/>
      <c r="TAW37"/>
      <c r="TAX37" s="20"/>
      <c r="TAY37"/>
      <c r="TAZ37" s="20"/>
      <c r="TBA37"/>
      <c r="TBB37" s="20"/>
      <c r="TBC37"/>
      <c r="TBD37" s="20"/>
      <c r="TBE37"/>
      <c r="TBF37" s="20"/>
      <c r="TBG37"/>
      <c r="TBH37" s="20"/>
      <c r="TBI37"/>
      <c r="TBJ37" s="20"/>
      <c r="TBK37"/>
      <c r="TBL37" s="20"/>
      <c r="TBM37"/>
      <c r="TBN37" s="20"/>
      <c r="TBO37"/>
      <c r="TBP37" s="20"/>
      <c r="TBQ37"/>
      <c r="TBR37" s="20"/>
      <c r="TBS37"/>
      <c r="TBT37" s="20"/>
      <c r="TBU37"/>
      <c r="TBV37" s="20"/>
      <c r="TBW37"/>
      <c r="TBX37" s="20"/>
      <c r="TBY37"/>
      <c r="TBZ37" s="20"/>
      <c r="TCA37"/>
      <c r="TCB37" s="20"/>
      <c r="TCC37"/>
      <c r="TCD37" s="20"/>
      <c r="TCE37"/>
      <c r="TCF37" s="20"/>
      <c r="TCG37"/>
      <c r="TCH37" s="20"/>
      <c r="TCI37"/>
      <c r="TCJ37" s="20"/>
      <c r="TCK37"/>
      <c r="TCL37" s="20"/>
      <c r="TCM37"/>
      <c r="TCN37" s="20"/>
      <c r="TCO37"/>
      <c r="TCP37" s="20"/>
      <c r="TCQ37"/>
      <c r="TCR37" s="20"/>
      <c r="TCS37"/>
      <c r="TCT37" s="20"/>
      <c r="TCU37"/>
      <c r="TCV37" s="20"/>
      <c r="TCW37"/>
      <c r="TCX37" s="20"/>
      <c r="TCY37"/>
      <c r="TCZ37" s="20"/>
      <c r="TDA37"/>
      <c r="TDB37" s="20"/>
      <c r="TDC37"/>
      <c r="TDD37" s="20"/>
      <c r="TDE37"/>
      <c r="TDF37" s="20"/>
      <c r="TDG37"/>
      <c r="TDH37" s="20"/>
      <c r="TDI37"/>
      <c r="TDJ37" s="20"/>
      <c r="TDK37"/>
      <c r="TDL37" s="20"/>
      <c r="TDM37"/>
      <c r="TDN37" s="20"/>
      <c r="TDO37"/>
      <c r="TDP37" s="20"/>
      <c r="TDQ37"/>
      <c r="TDR37" s="20"/>
      <c r="TDS37"/>
      <c r="TDT37" s="20"/>
      <c r="TDU37"/>
      <c r="TDV37" s="20"/>
      <c r="TDW37"/>
      <c r="TDX37" s="20"/>
      <c r="TDY37"/>
      <c r="TDZ37" s="20"/>
      <c r="TEA37"/>
      <c r="TEB37" s="20"/>
      <c r="TEC37"/>
      <c r="TED37" s="20"/>
      <c r="TEE37"/>
      <c r="TEF37" s="20"/>
      <c r="TEG37"/>
      <c r="TEH37" s="20"/>
      <c r="TEI37"/>
      <c r="TEJ37" s="20"/>
      <c r="TEK37"/>
      <c r="TEL37" s="20"/>
      <c r="TEM37"/>
      <c r="TEN37" s="20"/>
      <c r="TEO37"/>
      <c r="TEP37" s="20"/>
      <c r="TEQ37"/>
      <c r="TER37" s="20"/>
      <c r="TES37"/>
      <c r="TET37" s="20"/>
      <c r="TEU37"/>
      <c r="TEV37" s="20"/>
      <c r="TEW37"/>
      <c r="TEX37" s="20"/>
      <c r="TEY37"/>
      <c r="TEZ37" s="20"/>
      <c r="TFA37"/>
      <c r="TFB37" s="20"/>
      <c r="TFC37"/>
      <c r="TFD37" s="20"/>
      <c r="TFE37"/>
      <c r="TFF37" s="20"/>
      <c r="TFG37"/>
      <c r="TFH37" s="20"/>
      <c r="TFI37"/>
      <c r="TFJ37" s="20"/>
      <c r="TFK37"/>
      <c r="TFL37" s="20"/>
      <c r="TFM37"/>
      <c r="TFN37" s="20"/>
      <c r="TFO37"/>
      <c r="TFP37" s="20"/>
      <c r="TFQ37"/>
      <c r="TFR37" s="20"/>
      <c r="TFS37"/>
      <c r="TFT37" s="20"/>
      <c r="TFU37"/>
      <c r="TFV37" s="20"/>
      <c r="TFW37"/>
      <c r="TFX37" s="20"/>
      <c r="TFY37"/>
      <c r="TFZ37" s="20"/>
      <c r="TGA37"/>
      <c r="TGB37" s="20"/>
      <c r="TGC37"/>
      <c r="TGD37" s="20"/>
      <c r="TGE37"/>
      <c r="TGF37" s="20"/>
      <c r="TGG37"/>
      <c r="TGH37" s="20"/>
      <c r="TGI37"/>
      <c r="TGJ37" s="20"/>
      <c r="TGK37"/>
      <c r="TGL37" s="20"/>
      <c r="TGM37"/>
      <c r="TGN37" s="20"/>
      <c r="TGO37"/>
      <c r="TGP37" s="20"/>
      <c r="TGQ37"/>
      <c r="TGR37" s="20"/>
      <c r="TGS37"/>
      <c r="TGT37" s="20"/>
      <c r="TGU37"/>
      <c r="TGV37" s="20"/>
      <c r="TGW37"/>
      <c r="TGX37" s="20"/>
      <c r="TGY37"/>
      <c r="TGZ37" s="20"/>
      <c r="THA37"/>
      <c r="THB37" s="20"/>
      <c r="THC37"/>
      <c r="THD37" s="20"/>
      <c r="THE37"/>
      <c r="THF37" s="20"/>
      <c r="THG37"/>
      <c r="THH37" s="20"/>
      <c r="THI37"/>
      <c r="THJ37" s="20"/>
      <c r="THK37"/>
      <c r="THL37" s="20"/>
      <c r="THM37"/>
      <c r="THN37" s="20"/>
      <c r="THO37"/>
      <c r="THP37" s="20"/>
      <c r="THQ37"/>
      <c r="THR37" s="20"/>
      <c r="THS37"/>
      <c r="THT37" s="20"/>
      <c r="THU37"/>
      <c r="THV37" s="20"/>
      <c r="THW37"/>
      <c r="THX37" s="20"/>
      <c r="THY37"/>
      <c r="THZ37" s="20"/>
      <c r="TIA37"/>
      <c r="TIB37" s="20"/>
      <c r="TIC37"/>
      <c r="TID37" s="20"/>
      <c r="TIE37"/>
      <c r="TIF37" s="20"/>
      <c r="TIG37"/>
      <c r="TIH37" s="20"/>
      <c r="TII37"/>
      <c r="TIJ37" s="20"/>
      <c r="TIK37"/>
      <c r="TIL37" s="20"/>
      <c r="TIM37"/>
      <c r="TIN37" s="20"/>
      <c r="TIO37"/>
      <c r="TIP37" s="20"/>
      <c r="TIQ37"/>
      <c r="TIR37" s="20"/>
      <c r="TIS37"/>
      <c r="TIT37" s="20"/>
      <c r="TIU37"/>
      <c r="TIV37" s="20"/>
      <c r="TIW37"/>
      <c r="TIX37" s="20"/>
      <c r="TIY37"/>
      <c r="TIZ37" s="20"/>
      <c r="TJA37"/>
      <c r="TJB37" s="20"/>
      <c r="TJC37"/>
      <c r="TJD37" s="20"/>
      <c r="TJE37"/>
      <c r="TJF37" s="20"/>
      <c r="TJG37"/>
      <c r="TJH37" s="20"/>
      <c r="TJI37"/>
      <c r="TJJ37" s="20"/>
      <c r="TJK37"/>
      <c r="TJL37" s="20"/>
      <c r="TJM37"/>
      <c r="TJN37" s="20"/>
      <c r="TJO37"/>
      <c r="TJP37" s="20"/>
      <c r="TJQ37"/>
      <c r="TJR37" s="20"/>
      <c r="TJS37"/>
      <c r="TJT37" s="20"/>
      <c r="TJU37"/>
      <c r="TJV37" s="20"/>
      <c r="TJW37"/>
      <c r="TJX37" s="20"/>
      <c r="TJY37"/>
      <c r="TJZ37" s="20"/>
      <c r="TKA37"/>
      <c r="TKB37" s="20"/>
      <c r="TKC37"/>
      <c r="TKD37" s="20"/>
      <c r="TKE37"/>
      <c r="TKF37" s="20"/>
      <c r="TKG37"/>
      <c r="TKH37" s="20"/>
      <c r="TKI37"/>
      <c r="TKJ37" s="20"/>
      <c r="TKK37"/>
      <c r="TKL37" s="20"/>
      <c r="TKM37"/>
      <c r="TKN37" s="20"/>
      <c r="TKO37"/>
      <c r="TKP37" s="20"/>
      <c r="TKQ37"/>
      <c r="TKR37" s="20"/>
      <c r="TKS37"/>
      <c r="TKT37" s="20"/>
      <c r="TKU37"/>
      <c r="TKV37" s="20"/>
      <c r="TKW37"/>
      <c r="TKX37" s="20"/>
      <c r="TKY37"/>
      <c r="TKZ37" s="20"/>
      <c r="TLA37"/>
      <c r="TLB37" s="20"/>
      <c r="TLC37"/>
      <c r="TLD37" s="20"/>
      <c r="TLE37"/>
      <c r="TLF37" s="20"/>
      <c r="TLG37"/>
      <c r="TLH37" s="20"/>
      <c r="TLI37"/>
      <c r="TLJ37" s="20"/>
      <c r="TLK37"/>
      <c r="TLL37" s="20"/>
      <c r="TLM37"/>
      <c r="TLN37" s="20"/>
      <c r="TLO37"/>
      <c r="TLP37" s="20"/>
      <c r="TLQ37"/>
      <c r="TLR37" s="20"/>
      <c r="TLS37"/>
      <c r="TLT37" s="20"/>
      <c r="TLU37"/>
      <c r="TLV37" s="20"/>
      <c r="TLW37"/>
      <c r="TLX37" s="20"/>
      <c r="TLY37"/>
      <c r="TLZ37" s="20"/>
      <c r="TMA37"/>
      <c r="TMB37" s="20"/>
      <c r="TMC37"/>
      <c r="TMD37" s="20"/>
      <c r="TME37"/>
      <c r="TMF37" s="20"/>
      <c r="TMG37"/>
      <c r="TMH37" s="20"/>
      <c r="TMI37"/>
      <c r="TMJ37" s="20"/>
      <c r="TMK37"/>
      <c r="TML37" s="20"/>
      <c r="TMM37"/>
      <c r="TMN37" s="20"/>
      <c r="TMO37"/>
      <c r="TMP37" s="20"/>
      <c r="TMQ37"/>
      <c r="TMR37" s="20"/>
      <c r="TMS37"/>
      <c r="TMT37" s="20"/>
      <c r="TMU37"/>
      <c r="TMV37" s="20"/>
      <c r="TMW37"/>
      <c r="TMX37" s="20"/>
      <c r="TMY37"/>
      <c r="TMZ37" s="20"/>
      <c r="TNA37"/>
      <c r="TNB37" s="20"/>
      <c r="TNC37"/>
      <c r="TND37" s="20"/>
      <c r="TNE37"/>
      <c r="TNF37" s="20"/>
      <c r="TNG37"/>
      <c r="TNH37" s="20"/>
      <c r="TNI37"/>
      <c r="TNJ37" s="20"/>
      <c r="TNK37"/>
      <c r="TNL37" s="20"/>
      <c r="TNM37"/>
      <c r="TNN37" s="20"/>
      <c r="TNO37"/>
      <c r="TNP37" s="20"/>
      <c r="TNQ37"/>
      <c r="TNR37" s="20"/>
      <c r="TNS37"/>
      <c r="TNT37" s="20"/>
      <c r="TNU37"/>
      <c r="TNV37" s="20"/>
      <c r="TNW37"/>
      <c r="TNX37" s="20"/>
      <c r="TNY37"/>
      <c r="TNZ37" s="20"/>
      <c r="TOA37"/>
      <c r="TOB37" s="20"/>
      <c r="TOC37"/>
      <c r="TOD37" s="20"/>
      <c r="TOE37"/>
      <c r="TOF37" s="20"/>
      <c r="TOG37"/>
      <c r="TOH37" s="20"/>
      <c r="TOI37"/>
      <c r="TOJ37" s="20"/>
      <c r="TOK37"/>
      <c r="TOL37" s="20"/>
      <c r="TOM37"/>
      <c r="TON37" s="20"/>
      <c r="TOO37"/>
      <c r="TOP37" s="20"/>
      <c r="TOQ37"/>
      <c r="TOR37" s="20"/>
      <c r="TOS37"/>
      <c r="TOT37" s="20"/>
      <c r="TOU37"/>
      <c r="TOV37" s="20"/>
      <c r="TOW37"/>
      <c r="TOX37" s="20"/>
      <c r="TOY37"/>
      <c r="TOZ37" s="20"/>
      <c r="TPA37"/>
      <c r="TPB37" s="20"/>
      <c r="TPC37"/>
      <c r="TPD37" s="20"/>
      <c r="TPE37"/>
      <c r="TPF37" s="20"/>
      <c r="TPG37"/>
      <c r="TPH37" s="20"/>
      <c r="TPI37"/>
      <c r="TPJ37" s="20"/>
      <c r="TPK37"/>
      <c r="TPL37" s="20"/>
      <c r="TPM37"/>
      <c r="TPN37" s="20"/>
      <c r="TPO37"/>
      <c r="TPP37" s="20"/>
      <c r="TPQ37"/>
      <c r="TPR37" s="20"/>
      <c r="TPS37"/>
      <c r="TPT37" s="20"/>
      <c r="TPU37"/>
      <c r="TPV37" s="20"/>
      <c r="TPW37"/>
      <c r="TPX37" s="20"/>
      <c r="TPY37"/>
      <c r="TPZ37" s="20"/>
      <c r="TQA37"/>
      <c r="TQB37" s="20"/>
      <c r="TQC37"/>
      <c r="TQD37" s="20"/>
      <c r="TQE37"/>
      <c r="TQF37" s="20"/>
      <c r="TQG37"/>
      <c r="TQH37" s="20"/>
      <c r="TQI37"/>
      <c r="TQJ37" s="20"/>
      <c r="TQK37"/>
      <c r="TQL37" s="20"/>
      <c r="TQM37"/>
      <c r="TQN37" s="20"/>
      <c r="TQO37"/>
      <c r="TQP37" s="20"/>
      <c r="TQQ37"/>
      <c r="TQR37" s="20"/>
      <c r="TQS37"/>
      <c r="TQT37" s="20"/>
      <c r="TQU37"/>
      <c r="TQV37" s="20"/>
      <c r="TQW37"/>
      <c r="TQX37" s="20"/>
      <c r="TQY37"/>
      <c r="TQZ37" s="20"/>
      <c r="TRA37"/>
      <c r="TRB37" s="20"/>
      <c r="TRC37"/>
      <c r="TRD37" s="20"/>
      <c r="TRE37"/>
      <c r="TRF37" s="20"/>
      <c r="TRG37"/>
      <c r="TRH37" s="20"/>
      <c r="TRI37"/>
      <c r="TRJ37" s="20"/>
      <c r="TRK37"/>
      <c r="TRL37" s="20"/>
      <c r="TRM37"/>
      <c r="TRN37" s="20"/>
      <c r="TRO37"/>
      <c r="TRP37" s="20"/>
      <c r="TRQ37"/>
      <c r="TRR37" s="20"/>
      <c r="TRS37"/>
      <c r="TRT37" s="20"/>
      <c r="TRU37"/>
      <c r="TRV37" s="20"/>
      <c r="TRW37"/>
      <c r="TRX37" s="20"/>
      <c r="TRY37"/>
      <c r="TRZ37" s="20"/>
      <c r="TSA37"/>
      <c r="TSB37" s="20"/>
      <c r="TSC37"/>
      <c r="TSD37" s="20"/>
      <c r="TSE37"/>
      <c r="TSF37" s="20"/>
      <c r="TSG37"/>
      <c r="TSH37" s="20"/>
      <c r="TSI37"/>
      <c r="TSJ37" s="20"/>
      <c r="TSK37"/>
      <c r="TSL37" s="20"/>
      <c r="TSM37"/>
      <c r="TSN37" s="20"/>
      <c r="TSO37"/>
      <c r="TSP37" s="20"/>
      <c r="TSQ37"/>
      <c r="TSR37" s="20"/>
      <c r="TSS37"/>
      <c r="TST37" s="20"/>
      <c r="TSU37"/>
      <c r="TSV37" s="20"/>
      <c r="TSW37"/>
      <c r="TSX37" s="20"/>
      <c r="TSY37"/>
      <c r="TSZ37" s="20"/>
      <c r="TTA37"/>
      <c r="TTB37" s="20"/>
      <c r="TTC37"/>
      <c r="TTD37" s="20"/>
      <c r="TTE37"/>
      <c r="TTF37" s="20"/>
      <c r="TTG37"/>
      <c r="TTH37" s="20"/>
      <c r="TTI37"/>
      <c r="TTJ37" s="20"/>
      <c r="TTK37"/>
      <c r="TTL37" s="20"/>
      <c r="TTM37"/>
      <c r="TTN37" s="20"/>
      <c r="TTO37"/>
      <c r="TTP37" s="20"/>
      <c r="TTQ37"/>
      <c r="TTR37" s="20"/>
      <c r="TTS37"/>
      <c r="TTT37" s="20"/>
      <c r="TTU37"/>
      <c r="TTV37" s="20"/>
      <c r="TTW37"/>
      <c r="TTX37" s="20"/>
      <c r="TTY37"/>
      <c r="TTZ37" s="20"/>
      <c r="TUA37"/>
      <c r="TUB37" s="20"/>
      <c r="TUC37"/>
      <c r="TUD37" s="20"/>
      <c r="TUE37"/>
      <c r="TUF37" s="20"/>
      <c r="TUG37"/>
      <c r="TUH37" s="20"/>
      <c r="TUI37"/>
      <c r="TUJ37" s="20"/>
      <c r="TUK37"/>
      <c r="TUL37" s="20"/>
      <c r="TUM37"/>
      <c r="TUN37" s="20"/>
      <c r="TUO37"/>
      <c r="TUP37" s="20"/>
      <c r="TUQ37"/>
      <c r="TUR37" s="20"/>
      <c r="TUS37"/>
      <c r="TUT37" s="20"/>
      <c r="TUU37"/>
      <c r="TUV37" s="20"/>
      <c r="TUW37"/>
      <c r="TUX37" s="20"/>
      <c r="TUY37"/>
      <c r="TUZ37" s="20"/>
      <c r="TVA37"/>
      <c r="TVB37" s="20"/>
      <c r="TVC37"/>
      <c r="TVD37" s="20"/>
      <c r="TVE37"/>
      <c r="TVF37" s="20"/>
      <c r="TVG37"/>
      <c r="TVH37" s="20"/>
      <c r="TVI37"/>
      <c r="TVJ37" s="20"/>
      <c r="TVK37"/>
      <c r="TVL37" s="20"/>
      <c r="TVM37"/>
      <c r="TVN37" s="20"/>
      <c r="TVO37"/>
      <c r="TVP37" s="20"/>
      <c r="TVQ37"/>
      <c r="TVR37" s="20"/>
      <c r="TVS37"/>
      <c r="TVT37" s="20"/>
      <c r="TVU37"/>
      <c r="TVV37" s="20"/>
      <c r="TVW37"/>
      <c r="TVX37" s="20"/>
      <c r="TVY37"/>
      <c r="TVZ37" s="20"/>
      <c r="TWA37"/>
      <c r="TWB37" s="20"/>
      <c r="TWC37"/>
      <c r="TWD37" s="20"/>
      <c r="TWE37"/>
      <c r="TWF37" s="20"/>
      <c r="TWG37"/>
      <c r="TWH37" s="20"/>
      <c r="TWI37"/>
      <c r="TWJ37" s="20"/>
      <c r="TWK37"/>
      <c r="TWL37" s="20"/>
      <c r="TWM37"/>
      <c r="TWN37" s="20"/>
      <c r="TWO37"/>
      <c r="TWP37" s="20"/>
      <c r="TWQ37"/>
      <c r="TWR37" s="20"/>
      <c r="TWS37"/>
      <c r="TWT37" s="20"/>
      <c r="TWU37"/>
      <c r="TWV37" s="20"/>
      <c r="TWW37"/>
      <c r="TWX37" s="20"/>
      <c r="TWY37"/>
      <c r="TWZ37" s="20"/>
      <c r="TXA37"/>
      <c r="TXB37" s="20"/>
      <c r="TXC37"/>
      <c r="TXD37" s="20"/>
      <c r="TXE37"/>
      <c r="TXF37" s="20"/>
      <c r="TXG37"/>
      <c r="TXH37" s="20"/>
      <c r="TXI37"/>
      <c r="TXJ37" s="20"/>
      <c r="TXK37"/>
      <c r="TXL37" s="20"/>
      <c r="TXM37"/>
      <c r="TXN37" s="20"/>
      <c r="TXO37"/>
      <c r="TXP37" s="20"/>
      <c r="TXQ37"/>
      <c r="TXR37" s="20"/>
      <c r="TXS37"/>
      <c r="TXT37" s="20"/>
      <c r="TXU37"/>
      <c r="TXV37" s="20"/>
      <c r="TXW37"/>
      <c r="TXX37" s="20"/>
      <c r="TXY37"/>
      <c r="TXZ37" s="20"/>
      <c r="TYA37"/>
      <c r="TYB37" s="20"/>
      <c r="TYC37"/>
      <c r="TYD37" s="20"/>
      <c r="TYE37"/>
      <c r="TYF37" s="20"/>
      <c r="TYG37"/>
      <c r="TYH37" s="20"/>
      <c r="TYI37"/>
      <c r="TYJ37" s="20"/>
      <c r="TYK37"/>
      <c r="TYL37" s="20"/>
      <c r="TYM37"/>
      <c r="TYN37" s="20"/>
      <c r="TYO37"/>
      <c r="TYP37" s="20"/>
      <c r="TYQ37"/>
      <c r="TYR37" s="20"/>
      <c r="TYS37"/>
      <c r="TYT37" s="20"/>
      <c r="TYU37"/>
      <c r="TYV37" s="20"/>
      <c r="TYW37"/>
      <c r="TYX37" s="20"/>
      <c r="TYY37"/>
      <c r="TYZ37" s="20"/>
      <c r="TZA37"/>
      <c r="TZB37" s="20"/>
      <c r="TZC37"/>
      <c r="TZD37" s="20"/>
      <c r="TZE37"/>
      <c r="TZF37" s="20"/>
      <c r="TZG37"/>
      <c r="TZH37" s="20"/>
      <c r="TZI37"/>
      <c r="TZJ37" s="20"/>
      <c r="TZK37"/>
      <c r="TZL37" s="20"/>
      <c r="TZM37"/>
      <c r="TZN37" s="20"/>
      <c r="TZO37"/>
      <c r="TZP37" s="20"/>
      <c r="TZQ37"/>
      <c r="TZR37" s="20"/>
      <c r="TZS37"/>
      <c r="TZT37" s="20"/>
      <c r="TZU37"/>
      <c r="TZV37" s="20"/>
      <c r="TZW37"/>
      <c r="TZX37" s="20"/>
      <c r="TZY37"/>
      <c r="TZZ37" s="20"/>
      <c r="UAA37"/>
      <c r="UAB37" s="20"/>
      <c r="UAC37"/>
      <c r="UAD37" s="20"/>
      <c r="UAE37"/>
      <c r="UAF37" s="20"/>
      <c r="UAG37"/>
      <c r="UAH37" s="20"/>
      <c r="UAI37"/>
      <c r="UAJ37" s="20"/>
      <c r="UAK37"/>
      <c r="UAL37" s="20"/>
      <c r="UAM37"/>
      <c r="UAN37" s="20"/>
      <c r="UAO37"/>
      <c r="UAP37" s="20"/>
      <c r="UAQ37"/>
      <c r="UAR37" s="20"/>
      <c r="UAS37"/>
      <c r="UAT37" s="20"/>
      <c r="UAU37"/>
      <c r="UAV37" s="20"/>
      <c r="UAW37"/>
      <c r="UAX37" s="20"/>
      <c r="UAY37"/>
      <c r="UAZ37" s="20"/>
      <c r="UBA37"/>
      <c r="UBB37" s="20"/>
      <c r="UBC37"/>
      <c r="UBD37" s="20"/>
      <c r="UBE37"/>
      <c r="UBF37" s="20"/>
      <c r="UBG37"/>
      <c r="UBH37" s="20"/>
      <c r="UBI37"/>
      <c r="UBJ37" s="20"/>
      <c r="UBK37"/>
      <c r="UBL37" s="20"/>
      <c r="UBM37"/>
      <c r="UBN37" s="20"/>
      <c r="UBO37"/>
      <c r="UBP37" s="20"/>
      <c r="UBQ37"/>
      <c r="UBR37" s="20"/>
      <c r="UBS37"/>
      <c r="UBT37" s="20"/>
      <c r="UBU37"/>
      <c r="UBV37" s="20"/>
      <c r="UBW37"/>
      <c r="UBX37" s="20"/>
      <c r="UBY37"/>
      <c r="UBZ37" s="20"/>
      <c r="UCA37"/>
      <c r="UCB37" s="20"/>
      <c r="UCC37"/>
      <c r="UCD37" s="20"/>
      <c r="UCE37"/>
      <c r="UCF37" s="20"/>
      <c r="UCG37"/>
      <c r="UCH37" s="20"/>
      <c r="UCI37"/>
      <c r="UCJ37" s="20"/>
      <c r="UCK37"/>
      <c r="UCL37" s="20"/>
      <c r="UCM37"/>
      <c r="UCN37" s="20"/>
      <c r="UCO37"/>
      <c r="UCP37" s="20"/>
      <c r="UCQ37"/>
      <c r="UCR37" s="20"/>
      <c r="UCS37"/>
      <c r="UCT37" s="20"/>
      <c r="UCU37"/>
      <c r="UCV37" s="20"/>
      <c r="UCW37"/>
      <c r="UCX37" s="20"/>
      <c r="UCY37"/>
      <c r="UCZ37" s="20"/>
      <c r="UDA37"/>
      <c r="UDB37" s="20"/>
      <c r="UDC37"/>
      <c r="UDD37" s="20"/>
      <c r="UDE37"/>
      <c r="UDF37" s="20"/>
      <c r="UDG37"/>
      <c r="UDH37" s="20"/>
      <c r="UDI37"/>
      <c r="UDJ37" s="20"/>
      <c r="UDK37"/>
      <c r="UDL37" s="20"/>
      <c r="UDM37"/>
      <c r="UDN37" s="20"/>
      <c r="UDO37"/>
      <c r="UDP37" s="20"/>
      <c r="UDQ37"/>
      <c r="UDR37" s="20"/>
      <c r="UDS37"/>
      <c r="UDT37" s="20"/>
      <c r="UDU37"/>
      <c r="UDV37" s="20"/>
      <c r="UDW37"/>
      <c r="UDX37" s="20"/>
      <c r="UDY37"/>
      <c r="UDZ37" s="20"/>
      <c r="UEA37"/>
      <c r="UEB37" s="20"/>
      <c r="UEC37"/>
      <c r="UED37" s="20"/>
      <c r="UEE37"/>
      <c r="UEF37" s="20"/>
      <c r="UEG37"/>
      <c r="UEH37" s="20"/>
      <c r="UEI37"/>
      <c r="UEJ37" s="20"/>
      <c r="UEK37"/>
      <c r="UEL37" s="20"/>
      <c r="UEM37"/>
      <c r="UEN37" s="20"/>
      <c r="UEO37"/>
      <c r="UEP37" s="20"/>
      <c r="UEQ37"/>
      <c r="UER37" s="20"/>
      <c r="UES37"/>
      <c r="UET37" s="20"/>
      <c r="UEU37"/>
      <c r="UEV37" s="20"/>
      <c r="UEW37"/>
      <c r="UEX37" s="20"/>
      <c r="UEY37"/>
      <c r="UEZ37" s="20"/>
      <c r="UFA37"/>
      <c r="UFB37" s="20"/>
      <c r="UFC37"/>
      <c r="UFD37" s="20"/>
      <c r="UFE37"/>
      <c r="UFF37" s="20"/>
      <c r="UFG37"/>
      <c r="UFH37" s="20"/>
      <c r="UFI37"/>
      <c r="UFJ37" s="20"/>
      <c r="UFK37"/>
      <c r="UFL37" s="20"/>
      <c r="UFM37"/>
      <c r="UFN37" s="20"/>
      <c r="UFO37"/>
      <c r="UFP37" s="20"/>
      <c r="UFQ37"/>
      <c r="UFR37" s="20"/>
      <c r="UFS37"/>
      <c r="UFT37" s="20"/>
      <c r="UFU37"/>
      <c r="UFV37" s="20"/>
      <c r="UFW37"/>
      <c r="UFX37" s="20"/>
      <c r="UFY37"/>
      <c r="UFZ37" s="20"/>
      <c r="UGA37"/>
      <c r="UGB37" s="20"/>
      <c r="UGC37"/>
      <c r="UGD37" s="20"/>
      <c r="UGE37"/>
      <c r="UGF37" s="20"/>
      <c r="UGG37"/>
      <c r="UGH37" s="20"/>
      <c r="UGI37"/>
      <c r="UGJ37" s="20"/>
      <c r="UGK37"/>
      <c r="UGL37" s="20"/>
      <c r="UGM37"/>
      <c r="UGN37" s="20"/>
      <c r="UGO37"/>
      <c r="UGP37" s="20"/>
      <c r="UGQ37"/>
      <c r="UGR37" s="20"/>
      <c r="UGS37"/>
      <c r="UGT37" s="20"/>
      <c r="UGU37"/>
      <c r="UGV37" s="20"/>
      <c r="UGW37"/>
      <c r="UGX37" s="20"/>
      <c r="UGY37"/>
      <c r="UGZ37" s="20"/>
      <c r="UHA37"/>
      <c r="UHB37" s="20"/>
      <c r="UHC37"/>
      <c r="UHD37" s="20"/>
      <c r="UHE37"/>
      <c r="UHF37" s="20"/>
      <c r="UHG37"/>
      <c r="UHH37" s="20"/>
      <c r="UHI37"/>
      <c r="UHJ37" s="20"/>
      <c r="UHK37"/>
      <c r="UHL37" s="20"/>
      <c r="UHM37"/>
      <c r="UHN37" s="20"/>
      <c r="UHO37"/>
      <c r="UHP37" s="20"/>
      <c r="UHQ37"/>
      <c r="UHR37" s="20"/>
      <c r="UHS37"/>
      <c r="UHT37" s="20"/>
      <c r="UHU37"/>
      <c r="UHV37" s="20"/>
      <c r="UHW37"/>
      <c r="UHX37" s="20"/>
      <c r="UHY37"/>
      <c r="UHZ37" s="20"/>
      <c r="UIA37"/>
      <c r="UIB37" s="20"/>
      <c r="UIC37"/>
      <c r="UID37" s="20"/>
      <c r="UIE37"/>
      <c r="UIF37" s="20"/>
      <c r="UIG37"/>
      <c r="UIH37" s="20"/>
      <c r="UII37"/>
      <c r="UIJ37" s="20"/>
      <c r="UIK37"/>
      <c r="UIL37" s="20"/>
      <c r="UIM37"/>
      <c r="UIN37" s="20"/>
      <c r="UIO37"/>
      <c r="UIP37" s="20"/>
      <c r="UIQ37"/>
      <c r="UIR37" s="20"/>
      <c r="UIS37"/>
      <c r="UIT37" s="20"/>
      <c r="UIU37"/>
      <c r="UIV37" s="20"/>
      <c r="UIW37"/>
      <c r="UIX37" s="20"/>
      <c r="UIY37"/>
      <c r="UIZ37" s="20"/>
      <c r="UJA37"/>
      <c r="UJB37" s="20"/>
      <c r="UJC37"/>
      <c r="UJD37" s="20"/>
      <c r="UJE37"/>
      <c r="UJF37" s="20"/>
      <c r="UJG37"/>
      <c r="UJH37" s="20"/>
      <c r="UJI37"/>
      <c r="UJJ37" s="20"/>
      <c r="UJK37"/>
      <c r="UJL37" s="20"/>
      <c r="UJM37"/>
      <c r="UJN37" s="20"/>
      <c r="UJO37"/>
      <c r="UJP37" s="20"/>
      <c r="UJQ37"/>
      <c r="UJR37" s="20"/>
      <c r="UJS37"/>
      <c r="UJT37" s="20"/>
      <c r="UJU37"/>
      <c r="UJV37" s="20"/>
      <c r="UJW37"/>
      <c r="UJX37" s="20"/>
      <c r="UJY37"/>
      <c r="UJZ37" s="20"/>
      <c r="UKA37"/>
      <c r="UKB37" s="20"/>
      <c r="UKC37"/>
      <c r="UKD37" s="20"/>
      <c r="UKE37"/>
      <c r="UKF37" s="20"/>
      <c r="UKG37"/>
      <c r="UKH37" s="20"/>
      <c r="UKI37"/>
      <c r="UKJ37" s="20"/>
      <c r="UKK37"/>
      <c r="UKL37" s="20"/>
      <c r="UKM37"/>
      <c r="UKN37" s="20"/>
      <c r="UKO37"/>
      <c r="UKP37" s="20"/>
      <c r="UKQ37"/>
      <c r="UKR37" s="20"/>
      <c r="UKS37"/>
      <c r="UKT37" s="20"/>
      <c r="UKU37"/>
      <c r="UKV37" s="20"/>
      <c r="UKW37"/>
      <c r="UKX37" s="20"/>
      <c r="UKY37"/>
      <c r="UKZ37" s="20"/>
      <c r="ULA37"/>
      <c r="ULB37" s="20"/>
      <c r="ULC37"/>
      <c r="ULD37" s="20"/>
      <c r="ULE37"/>
      <c r="ULF37" s="20"/>
      <c r="ULG37"/>
      <c r="ULH37" s="20"/>
      <c r="ULI37"/>
      <c r="ULJ37" s="20"/>
      <c r="ULK37"/>
      <c r="ULL37" s="20"/>
      <c r="ULM37"/>
      <c r="ULN37" s="20"/>
      <c r="ULO37"/>
      <c r="ULP37" s="20"/>
      <c r="ULQ37"/>
      <c r="ULR37" s="20"/>
      <c r="ULS37"/>
      <c r="ULT37" s="20"/>
      <c r="ULU37"/>
      <c r="ULV37" s="20"/>
      <c r="ULW37"/>
      <c r="ULX37" s="20"/>
      <c r="ULY37"/>
      <c r="ULZ37" s="20"/>
      <c r="UMA37"/>
      <c r="UMB37" s="20"/>
      <c r="UMC37"/>
      <c r="UMD37" s="20"/>
      <c r="UME37"/>
      <c r="UMF37" s="20"/>
      <c r="UMG37"/>
      <c r="UMH37" s="20"/>
      <c r="UMI37"/>
      <c r="UMJ37" s="20"/>
      <c r="UMK37"/>
      <c r="UML37" s="20"/>
      <c r="UMM37"/>
      <c r="UMN37" s="20"/>
      <c r="UMO37"/>
      <c r="UMP37" s="20"/>
      <c r="UMQ37"/>
      <c r="UMR37" s="20"/>
      <c r="UMS37"/>
      <c r="UMT37" s="20"/>
      <c r="UMU37"/>
      <c r="UMV37" s="20"/>
      <c r="UMW37"/>
      <c r="UMX37" s="20"/>
      <c r="UMY37"/>
      <c r="UMZ37" s="20"/>
      <c r="UNA37"/>
      <c r="UNB37" s="20"/>
      <c r="UNC37"/>
      <c r="UND37" s="20"/>
      <c r="UNE37"/>
      <c r="UNF37" s="20"/>
      <c r="UNG37"/>
      <c r="UNH37" s="20"/>
      <c r="UNI37"/>
      <c r="UNJ37" s="20"/>
      <c r="UNK37"/>
      <c r="UNL37" s="20"/>
      <c r="UNM37"/>
      <c r="UNN37" s="20"/>
      <c r="UNO37"/>
      <c r="UNP37" s="20"/>
      <c r="UNQ37"/>
      <c r="UNR37" s="20"/>
      <c r="UNS37"/>
      <c r="UNT37" s="20"/>
      <c r="UNU37"/>
      <c r="UNV37" s="20"/>
      <c r="UNW37"/>
      <c r="UNX37" s="20"/>
      <c r="UNY37"/>
      <c r="UNZ37" s="20"/>
      <c r="UOA37"/>
      <c r="UOB37" s="20"/>
      <c r="UOC37"/>
      <c r="UOD37" s="20"/>
      <c r="UOE37"/>
      <c r="UOF37" s="20"/>
      <c r="UOG37"/>
      <c r="UOH37" s="20"/>
      <c r="UOI37"/>
      <c r="UOJ37" s="20"/>
      <c r="UOK37"/>
      <c r="UOL37" s="20"/>
      <c r="UOM37"/>
      <c r="UON37" s="20"/>
      <c r="UOO37"/>
      <c r="UOP37" s="20"/>
      <c r="UOQ37"/>
      <c r="UOR37" s="20"/>
      <c r="UOS37"/>
      <c r="UOT37" s="20"/>
      <c r="UOU37"/>
      <c r="UOV37" s="20"/>
      <c r="UOW37"/>
      <c r="UOX37" s="20"/>
      <c r="UOY37"/>
      <c r="UOZ37" s="20"/>
      <c r="UPA37"/>
      <c r="UPB37" s="20"/>
      <c r="UPC37"/>
      <c r="UPD37" s="20"/>
      <c r="UPE37"/>
      <c r="UPF37" s="20"/>
      <c r="UPG37"/>
      <c r="UPH37" s="20"/>
      <c r="UPI37"/>
      <c r="UPJ37" s="20"/>
      <c r="UPK37"/>
      <c r="UPL37" s="20"/>
      <c r="UPM37"/>
      <c r="UPN37" s="20"/>
      <c r="UPO37"/>
      <c r="UPP37" s="20"/>
      <c r="UPQ37"/>
      <c r="UPR37" s="20"/>
      <c r="UPS37"/>
      <c r="UPT37" s="20"/>
      <c r="UPU37"/>
      <c r="UPV37" s="20"/>
      <c r="UPW37"/>
      <c r="UPX37" s="20"/>
      <c r="UPY37"/>
      <c r="UPZ37" s="20"/>
      <c r="UQA37"/>
      <c r="UQB37" s="20"/>
      <c r="UQC37"/>
      <c r="UQD37" s="20"/>
      <c r="UQE37"/>
      <c r="UQF37" s="20"/>
      <c r="UQG37"/>
      <c r="UQH37" s="20"/>
      <c r="UQI37"/>
      <c r="UQJ37" s="20"/>
      <c r="UQK37"/>
      <c r="UQL37" s="20"/>
      <c r="UQM37"/>
      <c r="UQN37" s="20"/>
      <c r="UQO37"/>
      <c r="UQP37" s="20"/>
      <c r="UQQ37"/>
      <c r="UQR37" s="20"/>
      <c r="UQS37"/>
      <c r="UQT37" s="20"/>
      <c r="UQU37"/>
      <c r="UQV37" s="20"/>
      <c r="UQW37"/>
      <c r="UQX37" s="20"/>
      <c r="UQY37"/>
      <c r="UQZ37" s="20"/>
      <c r="URA37"/>
      <c r="URB37" s="20"/>
      <c r="URC37"/>
      <c r="URD37" s="20"/>
      <c r="URE37"/>
      <c r="URF37" s="20"/>
      <c r="URG37"/>
      <c r="URH37" s="20"/>
      <c r="URI37"/>
      <c r="URJ37" s="20"/>
      <c r="URK37"/>
      <c r="URL37" s="20"/>
      <c r="URM37"/>
      <c r="URN37" s="20"/>
      <c r="URO37"/>
      <c r="URP37" s="20"/>
      <c r="URQ37"/>
      <c r="URR37" s="20"/>
      <c r="URS37"/>
      <c r="URT37" s="20"/>
      <c r="URU37"/>
      <c r="URV37" s="20"/>
      <c r="URW37"/>
      <c r="URX37" s="20"/>
      <c r="URY37"/>
      <c r="URZ37" s="20"/>
      <c r="USA37"/>
      <c r="USB37" s="20"/>
      <c r="USC37"/>
      <c r="USD37" s="20"/>
      <c r="USE37"/>
      <c r="USF37" s="20"/>
      <c r="USG37"/>
      <c r="USH37" s="20"/>
      <c r="USI37"/>
      <c r="USJ37" s="20"/>
      <c r="USK37"/>
      <c r="USL37" s="20"/>
      <c r="USM37"/>
      <c r="USN37" s="20"/>
      <c r="USO37"/>
      <c r="USP37" s="20"/>
      <c r="USQ37"/>
      <c r="USR37" s="20"/>
      <c r="USS37"/>
      <c r="UST37" s="20"/>
      <c r="USU37"/>
      <c r="USV37" s="20"/>
      <c r="USW37"/>
      <c r="USX37" s="20"/>
      <c r="USY37"/>
      <c r="USZ37" s="20"/>
      <c r="UTA37"/>
      <c r="UTB37" s="20"/>
      <c r="UTC37"/>
      <c r="UTD37" s="20"/>
      <c r="UTE37"/>
      <c r="UTF37" s="20"/>
      <c r="UTG37"/>
      <c r="UTH37" s="20"/>
      <c r="UTI37"/>
      <c r="UTJ37" s="20"/>
      <c r="UTK37"/>
      <c r="UTL37" s="20"/>
      <c r="UTM37"/>
      <c r="UTN37" s="20"/>
      <c r="UTO37"/>
      <c r="UTP37" s="20"/>
      <c r="UTQ37"/>
      <c r="UTR37" s="20"/>
      <c r="UTS37"/>
      <c r="UTT37" s="20"/>
      <c r="UTU37"/>
      <c r="UTV37" s="20"/>
      <c r="UTW37"/>
      <c r="UTX37" s="20"/>
      <c r="UTY37"/>
      <c r="UTZ37" s="20"/>
      <c r="UUA37"/>
      <c r="UUB37" s="20"/>
      <c r="UUC37"/>
      <c r="UUD37" s="20"/>
      <c r="UUE37"/>
      <c r="UUF37" s="20"/>
      <c r="UUG37"/>
      <c r="UUH37" s="20"/>
      <c r="UUI37"/>
      <c r="UUJ37" s="20"/>
      <c r="UUK37"/>
      <c r="UUL37" s="20"/>
      <c r="UUM37"/>
      <c r="UUN37" s="20"/>
      <c r="UUO37"/>
      <c r="UUP37" s="20"/>
      <c r="UUQ37"/>
      <c r="UUR37" s="20"/>
      <c r="UUS37"/>
      <c r="UUT37" s="20"/>
      <c r="UUU37"/>
      <c r="UUV37" s="20"/>
      <c r="UUW37"/>
      <c r="UUX37" s="20"/>
      <c r="UUY37"/>
      <c r="UUZ37" s="20"/>
      <c r="UVA37"/>
      <c r="UVB37" s="20"/>
      <c r="UVC37"/>
      <c r="UVD37" s="20"/>
      <c r="UVE37"/>
      <c r="UVF37" s="20"/>
      <c r="UVG37"/>
      <c r="UVH37" s="20"/>
      <c r="UVI37"/>
      <c r="UVJ37" s="20"/>
      <c r="UVK37"/>
      <c r="UVL37" s="20"/>
      <c r="UVM37"/>
      <c r="UVN37" s="20"/>
      <c r="UVO37"/>
      <c r="UVP37" s="20"/>
      <c r="UVQ37"/>
      <c r="UVR37" s="20"/>
      <c r="UVS37"/>
      <c r="UVT37" s="20"/>
      <c r="UVU37"/>
      <c r="UVV37" s="20"/>
      <c r="UVW37"/>
      <c r="UVX37" s="20"/>
      <c r="UVY37"/>
      <c r="UVZ37" s="20"/>
      <c r="UWA37"/>
      <c r="UWB37" s="20"/>
      <c r="UWC37"/>
      <c r="UWD37" s="20"/>
      <c r="UWE37"/>
      <c r="UWF37" s="20"/>
      <c r="UWG37"/>
      <c r="UWH37" s="20"/>
      <c r="UWI37"/>
      <c r="UWJ37" s="20"/>
      <c r="UWK37"/>
      <c r="UWL37" s="20"/>
      <c r="UWM37"/>
      <c r="UWN37" s="20"/>
      <c r="UWO37"/>
      <c r="UWP37" s="20"/>
      <c r="UWQ37"/>
      <c r="UWR37" s="20"/>
      <c r="UWS37"/>
      <c r="UWT37" s="20"/>
      <c r="UWU37"/>
      <c r="UWV37" s="20"/>
      <c r="UWW37"/>
      <c r="UWX37" s="20"/>
      <c r="UWY37"/>
      <c r="UWZ37" s="20"/>
      <c r="UXA37"/>
      <c r="UXB37" s="20"/>
      <c r="UXC37"/>
      <c r="UXD37" s="20"/>
      <c r="UXE37"/>
      <c r="UXF37" s="20"/>
      <c r="UXG37"/>
      <c r="UXH37" s="20"/>
      <c r="UXI37"/>
      <c r="UXJ37" s="20"/>
      <c r="UXK37"/>
      <c r="UXL37" s="20"/>
      <c r="UXM37"/>
      <c r="UXN37" s="20"/>
      <c r="UXO37"/>
      <c r="UXP37" s="20"/>
      <c r="UXQ37"/>
      <c r="UXR37" s="20"/>
      <c r="UXS37"/>
      <c r="UXT37" s="20"/>
      <c r="UXU37"/>
      <c r="UXV37" s="20"/>
      <c r="UXW37"/>
      <c r="UXX37" s="20"/>
      <c r="UXY37"/>
      <c r="UXZ37" s="20"/>
      <c r="UYA37"/>
      <c r="UYB37" s="20"/>
      <c r="UYC37"/>
      <c r="UYD37" s="20"/>
      <c r="UYE37"/>
      <c r="UYF37" s="20"/>
      <c r="UYG37"/>
      <c r="UYH37" s="20"/>
      <c r="UYI37"/>
      <c r="UYJ37" s="20"/>
      <c r="UYK37"/>
      <c r="UYL37" s="20"/>
      <c r="UYM37"/>
      <c r="UYN37" s="20"/>
      <c r="UYO37"/>
      <c r="UYP37" s="20"/>
      <c r="UYQ37"/>
      <c r="UYR37" s="20"/>
      <c r="UYS37"/>
      <c r="UYT37" s="20"/>
      <c r="UYU37"/>
      <c r="UYV37" s="20"/>
      <c r="UYW37"/>
      <c r="UYX37" s="20"/>
      <c r="UYY37"/>
      <c r="UYZ37" s="20"/>
      <c r="UZA37"/>
      <c r="UZB37" s="20"/>
      <c r="UZC37"/>
      <c r="UZD37" s="20"/>
      <c r="UZE37"/>
      <c r="UZF37" s="20"/>
      <c r="UZG37"/>
      <c r="UZH37" s="20"/>
      <c r="UZI37"/>
      <c r="UZJ37" s="20"/>
      <c r="UZK37"/>
      <c r="UZL37" s="20"/>
      <c r="UZM37"/>
      <c r="UZN37" s="20"/>
      <c r="UZO37"/>
      <c r="UZP37" s="20"/>
      <c r="UZQ37"/>
      <c r="UZR37" s="20"/>
      <c r="UZS37"/>
      <c r="UZT37" s="20"/>
      <c r="UZU37"/>
      <c r="UZV37" s="20"/>
      <c r="UZW37"/>
      <c r="UZX37" s="20"/>
      <c r="UZY37"/>
      <c r="UZZ37" s="20"/>
      <c r="VAA37"/>
      <c r="VAB37" s="20"/>
      <c r="VAC37"/>
      <c r="VAD37" s="20"/>
      <c r="VAE37"/>
      <c r="VAF37" s="20"/>
      <c r="VAG37"/>
      <c r="VAH37" s="20"/>
      <c r="VAI37"/>
      <c r="VAJ37" s="20"/>
      <c r="VAK37"/>
      <c r="VAL37" s="20"/>
      <c r="VAM37"/>
      <c r="VAN37" s="20"/>
      <c r="VAO37"/>
      <c r="VAP37" s="20"/>
      <c r="VAQ37"/>
      <c r="VAR37" s="20"/>
      <c r="VAS37"/>
      <c r="VAT37" s="20"/>
      <c r="VAU37"/>
      <c r="VAV37" s="20"/>
      <c r="VAW37"/>
      <c r="VAX37" s="20"/>
      <c r="VAY37"/>
      <c r="VAZ37" s="20"/>
      <c r="VBA37"/>
      <c r="VBB37" s="20"/>
      <c r="VBC37"/>
      <c r="VBD37" s="20"/>
      <c r="VBE37"/>
      <c r="VBF37" s="20"/>
      <c r="VBG37"/>
      <c r="VBH37" s="20"/>
      <c r="VBI37"/>
      <c r="VBJ37" s="20"/>
      <c r="VBK37"/>
      <c r="VBL37" s="20"/>
      <c r="VBM37"/>
      <c r="VBN37" s="20"/>
      <c r="VBO37"/>
      <c r="VBP37" s="20"/>
      <c r="VBQ37"/>
      <c r="VBR37" s="20"/>
      <c r="VBS37"/>
      <c r="VBT37" s="20"/>
      <c r="VBU37"/>
      <c r="VBV37" s="20"/>
      <c r="VBW37"/>
      <c r="VBX37" s="20"/>
      <c r="VBY37"/>
      <c r="VBZ37" s="20"/>
      <c r="VCA37"/>
      <c r="VCB37" s="20"/>
      <c r="VCC37"/>
      <c r="VCD37" s="20"/>
      <c r="VCE37"/>
      <c r="VCF37" s="20"/>
      <c r="VCG37"/>
      <c r="VCH37" s="20"/>
      <c r="VCI37"/>
      <c r="VCJ37" s="20"/>
      <c r="VCK37"/>
      <c r="VCL37" s="20"/>
      <c r="VCM37"/>
      <c r="VCN37" s="20"/>
      <c r="VCO37"/>
      <c r="VCP37" s="20"/>
      <c r="VCQ37"/>
      <c r="VCR37" s="20"/>
      <c r="VCS37"/>
      <c r="VCT37" s="20"/>
      <c r="VCU37"/>
      <c r="VCV37" s="20"/>
      <c r="VCW37"/>
      <c r="VCX37" s="20"/>
      <c r="VCY37"/>
      <c r="VCZ37" s="20"/>
      <c r="VDA37"/>
      <c r="VDB37" s="20"/>
      <c r="VDC37"/>
      <c r="VDD37" s="20"/>
      <c r="VDE37"/>
      <c r="VDF37" s="20"/>
      <c r="VDG37"/>
      <c r="VDH37" s="20"/>
      <c r="VDI37"/>
      <c r="VDJ37" s="20"/>
      <c r="VDK37"/>
      <c r="VDL37" s="20"/>
      <c r="VDM37"/>
      <c r="VDN37" s="20"/>
      <c r="VDO37"/>
      <c r="VDP37" s="20"/>
      <c r="VDQ37"/>
      <c r="VDR37" s="20"/>
      <c r="VDS37"/>
      <c r="VDT37" s="20"/>
      <c r="VDU37"/>
      <c r="VDV37" s="20"/>
      <c r="VDW37"/>
      <c r="VDX37" s="20"/>
      <c r="VDY37"/>
      <c r="VDZ37" s="20"/>
      <c r="VEA37"/>
      <c r="VEB37" s="20"/>
      <c r="VEC37"/>
      <c r="VED37" s="20"/>
      <c r="VEE37"/>
      <c r="VEF37" s="20"/>
      <c r="VEG37"/>
      <c r="VEH37" s="20"/>
      <c r="VEI37"/>
      <c r="VEJ37" s="20"/>
      <c r="VEK37"/>
      <c r="VEL37" s="20"/>
      <c r="VEM37"/>
      <c r="VEN37" s="20"/>
      <c r="VEO37"/>
      <c r="VEP37" s="20"/>
      <c r="VEQ37"/>
      <c r="VER37" s="20"/>
      <c r="VES37"/>
      <c r="VET37" s="20"/>
      <c r="VEU37"/>
      <c r="VEV37" s="20"/>
      <c r="VEW37"/>
      <c r="VEX37" s="20"/>
      <c r="VEY37"/>
      <c r="VEZ37" s="20"/>
      <c r="VFA37"/>
      <c r="VFB37" s="20"/>
      <c r="VFC37"/>
      <c r="VFD37" s="20"/>
      <c r="VFE37"/>
      <c r="VFF37" s="20"/>
      <c r="VFG37"/>
      <c r="VFH37" s="20"/>
      <c r="VFI37"/>
      <c r="VFJ37" s="20"/>
      <c r="VFK37"/>
      <c r="VFL37" s="20"/>
      <c r="VFM37"/>
      <c r="VFN37" s="20"/>
      <c r="VFO37"/>
      <c r="VFP37" s="20"/>
      <c r="VFQ37"/>
      <c r="VFR37" s="20"/>
      <c r="VFS37"/>
      <c r="VFT37" s="20"/>
      <c r="VFU37"/>
      <c r="VFV37" s="20"/>
      <c r="VFW37"/>
      <c r="VFX37" s="20"/>
      <c r="VFY37"/>
      <c r="VFZ37" s="20"/>
      <c r="VGA37"/>
      <c r="VGB37" s="20"/>
      <c r="VGC37"/>
      <c r="VGD37" s="20"/>
      <c r="VGE37"/>
      <c r="VGF37" s="20"/>
      <c r="VGG37"/>
      <c r="VGH37" s="20"/>
      <c r="VGI37"/>
      <c r="VGJ37" s="20"/>
      <c r="VGK37"/>
      <c r="VGL37" s="20"/>
      <c r="VGM37"/>
      <c r="VGN37" s="20"/>
      <c r="VGO37"/>
      <c r="VGP37" s="20"/>
      <c r="VGQ37"/>
      <c r="VGR37" s="20"/>
      <c r="VGS37"/>
      <c r="VGT37" s="20"/>
      <c r="VGU37"/>
      <c r="VGV37" s="20"/>
      <c r="VGW37"/>
      <c r="VGX37" s="20"/>
      <c r="VGY37"/>
      <c r="VGZ37" s="20"/>
      <c r="VHA37"/>
      <c r="VHB37" s="20"/>
      <c r="VHC37"/>
      <c r="VHD37" s="20"/>
      <c r="VHE37"/>
      <c r="VHF37" s="20"/>
      <c r="VHG37"/>
      <c r="VHH37" s="20"/>
      <c r="VHI37"/>
      <c r="VHJ37" s="20"/>
      <c r="VHK37"/>
      <c r="VHL37" s="20"/>
      <c r="VHM37"/>
      <c r="VHN37" s="20"/>
      <c r="VHO37"/>
      <c r="VHP37" s="20"/>
      <c r="VHQ37"/>
      <c r="VHR37" s="20"/>
      <c r="VHS37"/>
      <c r="VHT37" s="20"/>
      <c r="VHU37"/>
      <c r="VHV37" s="20"/>
      <c r="VHW37"/>
      <c r="VHX37" s="20"/>
      <c r="VHY37"/>
      <c r="VHZ37" s="20"/>
      <c r="VIA37"/>
      <c r="VIB37" s="20"/>
      <c r="VIC37"/>
      <c r="VID37" s="20"/>
      <c r="VIE37"/>
      <c r="VIF37" s="20"/>
      <c r="VIG37"/>
      <c r="VIH37" s="20"/>
      <c r="VII37"/>
      <c r="VIJ37" s="20"/>
      <c r="VIK37"/>
      <c r="VIL37" s="20"/>
      <c r="VIM37"/>
      <c r="VIN37" s="20"/>
      <c r="VIO37"/>
      <c r="VIP37" s="20"/>
      <c r="VIQ37"/>
      <c r="VIR37" s="20"/>
      <c r="VIS37"/>
      <c r="VIT37" s="20"/>
      <c r="VIU37"/>
      <c r="VIV37" s="20"/>
      <c r="VIW37"/>
      <c r="VIX37" s="20"/>
      <c r="VIY37"/>
      <c r="VIZ37" s="20"/>
      <c r="VJA37"/>
      <c r="VJB37" s="20"/>
      <c r="VJC37"/>
      <c r="VJD37" s="20"/>
      <c r="VJE37"/>
      <c r="VJF37" s="20"/>
      <c r="VJG37"/>
      <c r="VJH37" s="20"/>
      <c r="VJI37"/>
      <c r="VJJ37" s="20"/>
      <c r="VJK37"/>
      <c r="VJL37" s="20"/>
      <c r="VJM37"/>
      <c r="VJN37" s="20"/>
      <c r="VJO37"/>
      <c r="VJP37" s="20"/>
      <c r="VJQ37"/>
      <c r="VJR37" s="20"/>
      <c r="VJS37"/>
      <c r="VJT37" s="20"/>
      <c r="VJU37"/>
      <c r="VJV37" s="20"/>
      <c r="VJW37"/>
      <c r="VJX37" s="20"/>
      <c r="VJY37"/>
      <c r="VJZ37" s="20"/>
      <c r="VKA37"/>
      <c r="VKB37" s="20"/>
      <c r="VKC37"/>
      <c r="VKD37" s="20"/>
      <c r="VKE37"/>
      <c r="VKF37" s="20"/>
      <c r="VKG37"/>
      <c r="VKH37" s="20"/>
      <c r="VKI37"/>
      <c r="VKJ37" s="20"/>
      <c r="VKK37"/>
      <c r="VKL37" s="20"/>
      <c r="VKM37"/>
      <c r="VKN37" s="20"/>
      <c r="VKO37"/>
      <c r="VKP37" s="20"/>
      <c r="VKQ37"/>
      <c r="VKR37" s="20"/>
      <c r="VKS37"/>
      <c r="VKT37" s="20"/>
      <c r="VKU37"/>
      <c r="VKV37" s="20"/>
      <c r="VKW37"/>
      <c r="VKX37" s="20"/>
      <c r="VKY37"/>
      <c r="VKZ37" s="20"/>
      <c r="VLA37"/>
      <c r="VLB37" s="20"/>
      <c r="VLC37"/>
      <c r="VLD37" s="20"/>
      <c r="VLE37"/>
      <c r="VLF37" s="20"/>
      <c r="VLG37"/>
      <c r="VLH37" s="20"/>
      <c r="VLI37"/>
      <c r="VLJ37" s="20"/>
      <c r="VLK37"/>
      <c r="VLL37" s="20"/>
      <c r="VLM37"/>
      <c r="VLN37" s="20"/>
      <c r="VLO37"/>
      <c r="VLP37" s="20"/>
      <c r="VLQ37"/>
      <c r="VLR37" s="20"/>
      <c r="VLS37"/>
      <c r="VLT37" s="20"/>
      <c r="VLU37"/>
      <c r="VLV37" s="20"/>
      <c r="VLW37"/>
      <c r="VLX37" s="20"/>
      <c r="VLY37"/>
      <c r="VLZ37" s="20"/>
      <c r="VMA37"/>
      <c r="VMB37" s="20"/>
      <c r="VMC37"/>
      <c r="VMD37" s="20"/>
      <c r="VME37"/>
      <c r="VMF37" s="20"/>
      <c r="VMG37"/>
      <c r="VMH37" s="20"/>
      <c r="VMI37"/>
      <c r="VMJ37" s="20"/>
      <c r="VMK37"/>
      <c r="VML37" s="20"/>
      <c r="VMM37"/>
      <c r="VMN37" s="20"/>
      <c r="VMO37"/>
      <c r="VMP37" s="20"/>
      <c r="VMQ37"/>
      <c r="VMR37" s="20"/>
      <c r="VMS37"/>
      <c r="VMT37" s="20"/>
      <c r="VMU37"/>
      <c r="VMV37" s="20"/>
      <c r="VMW37"/>
      <c r="VMX37" s="20"/>
      <c r="VMY37"/>
      <c r="VMZ37" s="20"/>
      <c r="VNA37"/>
      <c r="VNB37" s="20"/>
      <c r="VNC37"/>
      <c r="VND37" s="20"/>
      <c r="VNE37"/>
      <c r="VNF37" s="20"/>
      <c r="VNG37"/>
      <c r="VNH37" s="20"/>
      <c r="VNI37"/>
      <c r="VNJ37" s="20"/>
      <c r="VNK37"/>
      <c r="VNL37" s="20"/>
      <c r="VNM37"/>
      <c r="VNN37" s="20"/>
      <c r="VNO37"/>
      <c r="VNP37" s="20"/>
      <c r="VNQ37"/>
      <c r="VNR37" s="20"/>
      <c r="VNS37"/>
      <c r="VNT37" s="20"/>
      <c r="VNU37"/>
      <c r="VNV37" s="20"/>
      <c r="VNW37"/>
      <c r="VNX37" s="20"/>
      <c r="VNY37"/>
      <c r="VNZ37" s="20"/>
      <c r="VOA37"/>
      <c r="VOB37" s="20"/>
      <c r="VOC37"/>
      <c r="VOD37" s="20"/>
      <c r="VOE37"/>
      <c r="VOF37" s="20"/>
      <c r="VOG37"/>
      <c r="VOH37" s="20"/>
      <c r="VOI37"/>
      <c r="VOJ37" s="20"/>
      <c r="VOK37"/>
      <c r="VOL37" s="20"/>
      <c r="VOM37"/>
      <c r="VON37" s="20"/>
      <c r="VOO37"/>
      <c r="VOP37" s="20"/>
      <c r="VOQ37"/>
      <c r="VOR37" s="20"/>
      <c r="VOS37"/>
      <c r="VOT37" s="20"/>
      <c r="VOU37"/>
      <c r="VOV37" s="20"/>
      <c r="VOW37"/>
      <c r="VOX37" s="20"/>
      <c r="VOY37"/>
      <c r="VOZ37" s="20"/>
      <c r="VPA37"/>
      <c r="VPB37" s="20"/>
      <c r="VPC37"/>
      <c r="VPD37" s="20"/>
      <c r="VPE37"/>
      <c r="VPF37" s="20"/>
      <c r="VPG37"/>
      <c r="VPH37" s="20"/>
      <c r="VPI37"/>
      <c r="VPJ37" s="20"/>
      <c r="VPK37"/>
      <c r="VPL37" s="20"/>
      <c r="VPM37"/>
      <c r="VPN37" s="20"/>
      <c r="VPO37"/>
      <c r="VPP37" s="20"/>
      <c r="VPQ37"/>
      <c r="VPR37" s="20"/>
      <c r="VPS37"/>
      <c r="VPT37" s="20"/>
      <c r="VPU37"/>
      <c r="VPV37" s="20"/>
      <c r="VPW37"/>
      <c r="VPX37" s="20"/>
      <c r="VPY37"/>
      <c r="VPZ37" s="20"/>
      <c r="VQA37"/>
      <c r="VQB37" s="20"/>
      <c r="VQC37"/>
      <c r="VQD37" s="20"/>
      <c r="VQE37"/>
      <c r="VQF37" s="20"/>
      <c r="VQG37"/>
      <c r="VQH37" s="20"/>
      <c r="VQI37"/>
      <c r="VQJ37" s="20"/>
      <c r="VQK37"/>
      <c r="VQL37" s="20"/>
      <c r="VQM37"/>
      <c r="VQN37" s="20"/>
      <c r="VQO37"/>
      <c r="VQP37" s="20"/>
      <c r="VQQ37"/>
      <c r="VQR37" s="20"/>
      <c r="VQS37"/>
      <c r="VQT37" s="20"/>
      <c r="VQU37"/>
      <c r="VQV37" s="20"/>
      <c r="VQW37"/>
      <c r="VQX37" s="20"/>
      <c r="VQY37"/>
      <c r="VQZ37" s="20"/>
      <c r="VRA37"/>
      <c r="VRB37" s="20"/>
      <c r="VRC37"/>
      <c r="VRD37" s="20"/>
      <c r="VRE37"/>
      <c r="VRF37" s="20"/>
      <c r="VRG37"/>
      <c r="VRH37" s="20"/>
      <c r="VRI37"/>
      <c r="VRJ37" s="20"/>
      <c r="VRK37"/>
      <c r="VRL37" s="20"/>
      <c r="VRM37"/>
      <c r="VRN37" s="20"/>
      <c r="VRO37"/>
      <c r="VRP37" s="20"/>
      <c r="VRQ37"/>
      <c r="VRR37" s="20"/>
      <c r="VRS37"/>
      <c r="VRT37" s="20"/>
      <c r="VRU37"/>
      <c r="VRV37" s="20"/>
      <c r="VRW37"/>
      <c r="VRX37" s="20"/>
      <c r="VRY37"/>
      <c r="VRZ37" s="20"/>
      <c r="VSA37"/>
      <c r="VSB37" s="20"/>
      <c r="VSC37"/>
      <c r="VSD37" s="20"/>
      <c r="VSE37"/>
      <c r="VSF37" s="20"/>
      <c r="VSG37"/>
      <c r="VSH37" s="20"/>
      <c r="VSI37"/>
      <c r="VSJ37" s="20"/>
      <c r="VSK37"/>
      <c r="VSL37" s="20"/>
      <c r="VSM37"/>
      <c r="VSN37" s="20"/>
      <c r="VSO37"/>
      <c r="VSP37" s="20"/>
      <c r="VSQ37"/>
      <c r="VSR37" s="20"/>
      <c r="VSS37"/>
      <c r="VST37" s="20"/>
      <c r="VSU37"/>
      <c r="VSV37" s="20"/>
      <c r="VSW37"/>
      <c r="VSX37" s="20"/>
      <c r="VSY37"/>
      <c r="VSZ37" s="20"/>
      <c r="VTA37"/>
      <c r="VTB37" s="20"/>
      <c r="VTC37"/>
      <c r="VTD37" s="20"/>
      <c r="VTE37"/>
      <c r="VTF37" s="20"/>
      <c r="VTG37"/>
      <c r="VTH37" s="20"/>
      <c r="VTI37"/>
      <c r="VTJ37" s="20"/>
      <c r="VTK37"/>
      <c r="VTL37" s="20"/>
      <c r="VTM37"/>
      <c r="VTN37" s="20"/>
      <c r="VTO37"/>
      <c r="VTP37" s="20"/>
      <c r="VTQ37"/>
      <c r="VTR37" s="20"/>
      <c r="VTS37"/>
      <c r="VTT37" s="20"/>
      <c r="VTU37"/>
      <c r="VTV37" s="20"/>
      <c r="VTW37"/>
      <c r="VTX37" s="20"/>
      <c r="VTY37"/>
      <c r="VTZ37" s="20"/>
      <c r="VUA37"/>
      <c r="VUB37" s="20"/>
      <c r="VUC37"/>
      <c r="VUD37" s="20"/>
      <c r="VUE37"/>
      <c r="VUF37" s="20"/>
      <c r="VUG37"/>
      <c r="VUH37" s="20"/>
      <c r="VUI37"/>
      <c r="VUJ37" s="20"/>
      <c r="VUK37"/>
      <c r="VUL37" s="20"/>
      <c r="VUM37"/>
      <c r="VUN37" s="20"/>
      <c r="VUO37"/>
      <c r="VUP37" s="20"/>
      <c r="VUQ37"/>
      <c r="VUR37" s="20"/>
      <c r="VUS37"/>
      <c r="VUT37" s="20"/>
      <c r="VUU37"/>
      <c r="VUV37" s="20"/>
      <c r="VUW37"/>
      <c r="VUX37" s="20"/>
      <c r="VUY37"/>
      <c r="VUZ37" s="20"/>
      <c r="VVA37"/>
      <c r="VVB37" s="20"/>
      <c r="VVC37"/>
      <c r="VVD37" s="20"/>
      <c r="VVE37"/>
      <c r="VVF37" s="20"/>
      <c r="VVG37"/>
      <c r="VVH37" s="20"/>
      <c r="VVI37"/>
      <c r="VVJ37" s="20"/>
      <c r="VVK37"/>
      <c r="VVL37" s="20"/>
      <c r="VVM37"/>
      <c r="VVN37" s="20"/>
      <c r="VVO37"/>
      <c r="VVP37" s="20"/>
      <c r="VVQ37"/>
      <c r="VVR37" s="20"/>
      <c r="VVS37"/>
      <c r="VVT37" s="20"/>
      <c r="VVU37"/>
      <c r="VVV37" s="20"/>
      <c r="VVW37"/>
      <c r="VVX37" s="20"/>
      <c r="VVY37"/>
      <c r="VVZ37" s="20"/>
      <c r="VWA37"/>
      <c r="VWB37" s="20"/>
      <c r="VWC37"/>
      <c r="VWD37" s="20"/>
      <c r="VWE37"/>
      <c r="VWF37" s="20"/>
      <c r="VWG37"/>
      <c r="VWH37" s="20"/>
      <c r="VWI37"/>
      <c r="VWJ37" s="20"/>
      <c r="VWK37"/>
      <c r="VWL37" s="20"/>
      <c r="VWM37"/>
      <c r="VWN37" s="20"/>
      <c r="VWO37"/>
      <c r="VWP37" s="20"/>
      <c r="VWQ37"/>
      <c r="VWR37" s="20"/>
      <c r="VWS37"/>
      <c r="VWT37" s="20"/>
      <c r="VWU37"/>
      <c r="VWV37" s="20"/>
      <c r="VWW37"/>
      <c r="VWX37" s="20"/>
      <c r="VWY37"/>
      <c r="VWZ37" s="20"/>
      <c r="VXA37"/>
      <c r="VXB37" s="20"/>
      <c r="VXC37"/>
      <c r="VXD37" s="20"/>
      <c r="VXE37"/>
      <c r="VXF37" s="20"/>
      <c r="VXG37"/>
      <c r="VXH37" s="20"/>
      <c r="VXI37"/>
      <c r="VXJ37" s="20"/>
      <c r="VXK37"/>
      <c r="VXL37" s="20"/>
      <c r="VXM37"/>
      <c r="VXN37" s="20"/>
      <c r="VXO37"/>
      <c r="VXP37" s="20"/>
      <c r="VXQ37"/>
      <c r="VXR37" s="20"/>
      <c r="VXS37"/>
      <c r="VXT37" s="20"/>
      <c r="VXU37"/>
      <c r="VXV37" s="20"/>
      <c r="VXW37"/>
      <c r="VXX37" s="20"/>
      <c r="VXY37"/>
      <c r="VXZ37" s="20"/>
      <c r="VYA37"/>
      <c r="VYB37" s="20"/>
      <c r="VYC37"/>
      <c r="VYD37" s="20"/>
      <c r="VYE37"/>
      <c r="VYF37" s="20"/>
      <c r="VYG37"/>
      <c r="VYH37" s="20"/>
      <c r="VYI37"/>
      <c r="VYJ37" s="20"/>
      <c r="VYK37"/>
      <c r="VYL37" s="20"/>
      <c r="VYM37"/>
      <c r="VYN37" s="20"/>
      <c r="VYO37"/>
      <c r="VYP37" s="20"/>
      <c r="VYQ37"/>
      <c r="VYR37" s="20"/>
      <c r="VYS37"/>
      <c r="VYT37" s="20"/>
      <c r="VYU37"/>
      <c r="VYV37" s="20"/>
      <c r="VYW37"/>
      <c r="VYX37" s="20"/>
      <c r="VYY37"/>
      <c r="VYZ37" s="20"/>
      <c r="VZA37"/>
      <c r="VZB37" s="20"/>
      <c r="VZC37"/>
      <c r="VZD37" s="20"/>
      <c r="VZE37"/>
      <c r="VZF37" s="20"/>
      <c r="VZG37"/>
      <c r="VZH37" s="20"/>
      <c r="VZI37"/>
      <c r="VZJ37" s="20"/>
      <c r="VZK37"/>
      <c r="VZL37" s="20"/>
      <c r="VZM37"/>
      <c r="VZN37" s="20"/>
      <c r="VZO37"/>
      <c r="VZP37" s="20"/>
      <c r="VZQ37"/>
      <c r="VZR37" s="20"/>
      <c r="VZS37"/>
      <c r="VZT37" s="20"/>
      <c r="VZU37"/>
      <c r="VZV37" s="20"/>
      <c r="VZW37"/>
      <c r="VZX37" s="20"/>
      <c r="VZY37"/>
      <c r="VZZ37" s="20"/>
      <c r="WAA37"/>
      <c r="WAB37" s="20"/>
      <c r="WAC37"/>
      <c r="WAD37" s="20"/>
      <c r="WAE37"/>
      <c r="WAF37" s="20"/>
      <c r="WAG37"/>
      <c r="WAH37" s="20"/>
      <c r="WAI37"/>
      <c r="WAJ37" s="20"/>
      <c r="WAK37"/>
      <c r="WAL37" s="20"/>
      <c r="WAM37"/>
      <c r="WAN37" s="20"/>
      <c r="WAO37"/>
      <c r="WAP37" s="20"/>
      <c r="WAQ37"/>
      <c r="WAR37" s="20"/>
      <c r="WAS37"/>
      <c r="WAT37" s="20"/>
      <c r="WAU37"/>
      <c r="WAV37" s="20"/>
      <c r="WAW37"/>
      <c r="WAX37" s="20"/>
      <c r="WAY37"/>
      <c r="WAZ37" s="20"/>
      <c r="WBA37"/>
      <c r="WBB37" s="20"/>
      <c r="WBC37"/>
      <c r="WBD37" s="20"/>
      <c r="WBE37"/>
      <c r="WBF37" s="20"/>
      <c r="WBG37"/>
      <c r="WBH37" s="20"/>
      <c r="WBI37"/>
      <c r="WBJ37" s="20"/>
      <c r="WBK37"/>
      <c r="WBL37" s="20"/>
      <c r="WBM37"/>
      <c r="WBN37" s="20"/>
      <c r="WBO37"/>
      <c r="WBP37" s="20"/>
      <c r="WBQ37"/>
      <c r="WBR37" s="20"/>
      <c r="WBS37"/>
      <c r="WBT37" s="20"/>
      <c r="WBU37"/>
      <c r="WBV37" s="20"/>
      <c r="WBW37"/>
      <c r="WBX37" s="20"/>
      <c r="WBY37"/>
      <c r="WBZ37" s="20"/>
      <c r="WCA37"/>
      <c r="WCB37" s="20"/>
      <c r="WCC37"/>
      <c r="WCD37" s="20"/>
      <c r="WCE37"/>
      <c r="WCF37" s="20"/>
      <c r="WCG37"/>
      <c r="WCH37" s="20"/>
      <c r="WCI37"/>
      <c r="WCJ37" s="20"/>
      <c r="WCK37"/>
      <c r="WCL37" s="20"/>
      <c r="WCM37"/>
      <c r="WCN37" s="20"/>
      <c r="WCO37"/>
      <c r="WCP37" s="20"/>
      <c r="WCQ37"/>
      <c r="WCR37" s="20"/>
      <c r="WCS37"/>
      <c r="WCT37" s="20"/>
      <c r="WCU37"/>
      <c r="WCV37" s="20"/>
      <c r="WCW37"/>
      <c r="WCX37" s="20"/>
      <c r="WCY37"/>
      <c r="WCZ37" s="20"/>
      <c r="WDA37"/>
      <c r="WDB37" s="20"/>
      <c r="WDC37"/>
      <c r="WDD37" s="20"/>
      <c r="WDE37"/>
      <c r="WDF37" s="20"/>
      <c r="WDG37"/>
      <c r="WDH37" s="20"/>
      <c r="WDI37"/>
      <c r="WDJ37" s="20"/>
      <c r="WDK37"/>
      <c r="WDL37" s="20"/>
      <c r="WDM37"/>
      <c r="WDN37" s="20"/>
      <c r="WDO37"/>
      <c r="WDP37" s="20"/>
      <c r="WDQ37"/>
      <c r="WDR37" s="20"/>
      <c r="WDS37"/>
      <c r="WDT37" s="20"/>
      <c r="WDU37"/>
      <c r="WDV37" s="20"/>
      <c r="WDW37"/>
      <c r="WDX37" s="20"/>
      <c r="WDY37"/>
      <c r="WDZ37" s="20"/>
      <c r="WEA37"/>
      <c r="WEB37" s="20"/>
      <c r="WEC37"/>
      <c r="WED37" s="20"/>
      <c r="WEE37"/>
      <c r="WEF37" s="20"/>
      <c r="WEG37"/>
      <c r="WEH37" s="20"/>
      <c r="WEI37"/>
      <c r="WEJ37" s="20"/>
      <c r="WEK37"/>
      <c r="WEL37" s="20"/>
      <c r="WEM37"/>
      <c r="WEN37" s="20"/>
      <c r="WEO37"/>
      <c r="WEP37" s="20"/>
      <c r="WEQ37"/>
      <c r="WER37" s="20"/>
      <c r="WES37"/>
      <c r="WET37" s="20"/>
      <c r="WEU37"/>
      <c r="WEV37" s="20"/>
      <c r="WEW37"/>
      <c r="WEX37" s="20"/>
      <c r="WEY37"/>
      <c r="WEZ37" s="20"/>
      <c r="WFA37"/>
      <c r="WFB37" s="20"/>
      <c r="WFC37"/>
      <c r="WFD37" s="20"/>
      <c r="WFE37"/>
      <c r="WFF37" s="20"/>
      <c r="WFG37"/>
      <c r="WFH37" s="20"/>
      <c r="WFI37"/>
      <c r="WFJ37" s="20"/>
      <c r="WFK37"/>
      <c r="WFL37" s="20"/>
      <c r="WFM37"/>
      <c r="WFN37" s="20"/>
      <c r="WFO37"/>
      <c r="WFP37" s="20"/>
      <c r="WFQ37"/>
      <c r="WFR37" s="20"/>
      <c r="WFS37"/>
      <c r="WFT37" s="20"/>
      <c r="WFU37"/>
      <c r="WFV37" s="20"/>
      <c r="WFW37"/>
      <c r="WFX37" s="20"/>
      <c r="WFY37"/>
      <c r="WFZ37" s="20"/>
      <c r="WGA37"/>
      <c r="WGB37" s="20"/>
      <c r="WGC37"/>
      <c r="WGD37" s="20"/>
      <c r="WGE37"/>
      <c r="WGF37" s="20"/>
      <c r="WGG37"/>
      <c r="WGH37" s="20"/>
      <c r="WGI37"/>
      <c r="WGJ37" s="20"/>
      <c r="WGK37"/>
      <c r="WGL37" s="20"/>
      <c r="WGM37"/>
      <c r="WGN37" s="20"/>
      <c r="WGO37"/>
      <c r="WGP37" s="20"/>
      <c r="WGQ37"/>
      <c r="WGR37" s="20"/>
      <c r="WGS37"/>
      <c r="WGT37" s="20"/>
      <c r="WGU37"/>
      <c r="WGV37" s="20"/>
      <c r="WGW37"/>
      <c r="WGX37" s="20"/>
      <c r="WGY37"/>
      <c r="WGZ37" s="20"/>
      <c r="WHA37"/>
      <c r="WHB37" s="20"/>
      <c r="WHC37"/>
      <c r="WHD37" s="20"/>
      <c r="WHE37"/>
      <c r="WHF37" s="20"/>
      <c r="WHG37"/>
      <c r="WHH37" s="20"/>
      <c r="WHI37"/>
      <c r="WHJ37" s="20"/>
      <c r="WHK37"/>
      <c r="WHL37" s="20"/>
      <c r="WHM37"/>
      <c r="WHN37" s="20"/>
      <c r="WHO37"/>
      <c r="WHP37" s="20"/>
      <c r="WHQ37"/>
      <c r="WHR37" s="20"/>
      <c r="WHS37"/>
      <c r="WHT37" s="20"/>
      <c r="WHU37"/>
      <c r="WHV37" s="20"/>
      <c r="WHW37"/>
      <c r="WHX37" s="20"/>
      <c r="WHY37"/>
      <c r="WHZ37" s="20"/>
      <c r="WIA37"/>
      <c r="WIB37" s="20"/>
      <c r="WIC37"/>
      <c r="WID37" s="20"/>
      <c r="WIE37"/>
      <c r="WIF37" s="20"/>
      <c r="WIG37"/>
      <c r="WIH37" s="20"/>
      <c r="WII37"/>
      <c r="WIJ37" s="20"/>
      <c r="WIK37"/>
      <c r="WIL37" s="20"/>
      <c r="WIM37"/>
      <c r="WIN37" s="20"/>
      <c r="WIO37"/>
      <c r="WIP37" s="20"/>
      <c r="WIQ37"/>
      <c r="WIR37" s="20"/>
      <c r="WIS37"/>
      <c r="WIT37" s="20"/>
      <c r="WIU37"/>
      <c r="WIV37" s="20"/>
      <c r="WIW37"/>
      <c r="WIX37" s="20"/>
      <c r="WIY37"/>
      <c r="WIZ37" s="20"/>
      <c r="WJA37"/>
      <c r="WJB37" s="20"/>
      <c r="WJC37"/>
      <c r="WJD37" s="20"/>
      <c r="WJE37"/>
      <c r="WJF37" s="20"/>
      <c r="WJG37"/>
      <c r="WJH37" s="20"/>
      <c r="WJI37"/>
      <c r="WJJ37" s="20"/>
      <c r="WJK37"/>
      <c r="WJL37" s="20"/>
      <c r="WJM37"/>
      <c r="WJN37" s="20"/>
      <c r="WJO37"/>
      <c r="WJP37" s="20"/>
      <c r="WJQ37"/>
      <c r="WJR37" s="20"/>
      <c r="WJS37"/>
      <c r="WJT37" s="20"/>
      <c r="WJU37"/>
      <c r="WJV37" s="20"/>
      <c r="WJW37"/>
      <c r="WJX37" s="20"/>
      <c r="WJY37"/>
      <c r="WJZ37" s="20"/>
      <c r="WKA37"/>
      <c r="WKB37" s="20"/>
      <c r="WKC37"/>
      <c r="WKD37" s="20"/>
      <c r="WKE37"/>
      <c r="WKF37" s="20"/>
      <c r="WKG37"/>
      <c r="WKH37" s="20"/>
      <c r="WKI37"/>
      <c r="WKJ37" s="20"/>
      <c r="WKK37"/>
      <c r="WKL37" s="20"/>
      <c r="WKM37"/>
      <c r="WKN37" s="20"/>
      <c r="WKO37"/>
      <c r="WKP37" s="20"/>
      <c r="WKQ37"/>
      <c r="WKR37" s="20"/>
      <c r="WKS37"/>
      <c r="WKT37" s="20"/>
      <c r="WKU37"/>
      <c r="WKV37" s="20"/>
      <c r="WKW37"/>
      <c r="WKX37" s="20"/>
      <c r="WKY37"/>
      <c r="WKZ37" s="20"/>
      <c r="WLA37"/>
      <c r="WLB37" s="20"/>
      <c r="WLC37"/>
      <c r="WLD37" s="20"/>
      <c r="WLE37"/>
      <c r="WLF37" s="20"/>
      <c r="WLG37"/>
      <c r="WLH37" s="20"/>
      <c r="WLI37"/>
      <c r="WLJ37" s="20"/>
      <c r="WLK37"/>
      <c r="WLL37" s="20"/>
      <c r="WLM37"/>
      <c r="WLN37" s="20"/>
      <c r="WLO37"/>
      <c r="WLP37" s="20"/>
      <c r="WLQ37"/>
      <c r="WLR37" s="20"/>
      <c r="WLS37"/>
      <c r="WLT37" s="20"/>
      <c r="WLU37"/>
      <c r="WLV37" s="20"/>
      <c r="WLW37"/>
      <c r="WLX37" s="20"/>
      <c r="WLY37"/>
      <c r="WLZ37" s="20"/>
      <c r="WMA37"/>
      <c r="WMB37" s="20"/>
      <c r="WMC37"/>
      <c r="WMD37" s="20"/>
      <c r="WME37"/>
      <c r="WMF37" s="20"/>
      <c r="WMG37"/>
      <c r="WMH37" s="20"/>
      <c r="WMI37"/>
      <c r="WMJ37" s="20"/>
      <c r="WMK37"/>
      <c r="WML37" s="20"/>
      <c r="WMM37"/>
      <c r="WMN37" s="20"/>
      <c r="WMO37"/>
      <c r="WMP37" s="20"/>
      <c r="WMQ37"/>
      <c r="WMR37" s="20"/>
      <c r="WMS37"/>
      <c r="WMT37" s="20"/>
      <c r="WMU37"/>
      <c r="WMV37" s="20"/>
      <c r="WMW37"/>
      <c r="WMX37" s="20"/>
      <c r="WMY37"/>
      <c r="WMZ37" s="20"/>
      <c r="WNA37"/>
      <c r="WNB37" s="20"/>
      <c r="WNC37"/>
      <c r="WND37" s="20"/>
      <c r="WNE37"/>
      <c r="WNF37" s="20"/>
      <c r="WNG37"/>
      <c r="WNH37" s="20"/>
      <c r="WNI37"/>
      <c r="WNJ37" s="20"/>
      <c r="WNK37"/>
      <c r="WNL37" s="20"/>
      <c r="WNM37"/>
      <c r="WNN37" s="20"/>
      <c r="WNO37"/>
      <c r="WNP37" s="20"/>
      <c r="WNQ37"/>
      <c r="WNR37" s="20"/>
      <c r="WNS37"/>
      <c r="WNT37" s="20"/>
      <c r="WNU37"/>
      <c r="WNV37" s="20"/>
      <c r="WNW37"/>
      <c r="WNX37" s="20"/>
      <c r="WNY37"/>
      <c r="WNZ37" s="20"/>
      <c r="WOA37"/>
      <c r="WOB37" s="20"/>
      <c r="WOC37"/>
      <c r="WOD37" s="20"/>
      <c r="WOE37"/>
      <c r="WOF37" s="20"/>
      <c r="WOG37"/>
      <c r="WOH37" s="20"/>
      <c r="WOI37"/>
      <c r="WOJ37" s="20"/>
      <c r="WOK37"/>
      <c r="WOL37" s="20"/>
      <c r="WOM37"/>
      <c r="WON37" s="20"/>
      <c r="WOO37"/>
      <c r="WOP37" s="20"/>
      <c r="WOQ37"/>
      <c r="WOR37" s="20"/>
      <c r="WOS37"/>
      <c r="WOT37" s="20"/>
      <c r="WOU37"/>
      <c r="WOV37" s="20"/>
      <c r="WOW37"/>
      <c r="WOX37" s="20"/>
      <c r="WOY37"/>
      <c r="WOZ37" s="20"/>
      <c r="WPA37"/>
      <c r="WPB37" s="20"/>
      <c r="WPC37"/>
      <c r="WPD37" s="20"/>
      <c r="WPE37"/>
      <c r="WPF37" s="20"/>
      <c r="WPG37"/>
      <c r="WPH37" s="20"/>
      <c r="WPI37"/>
      <c r="WPJ37" s="20"/>
      <c r="WPK37"/>
      <c r="WPL37" s="20"/>
      <c r="WPM37"/>
      <c r="WPN37" s="20"/>
      <c r="WPO37"/>
      <c r="WPP37" s="20"/>
      <c r="WPQ37"/>
      <c r="WPR37" s="20"/>
      <c r="WPS37"/>
      <c r="WPT37" s="20"/>
      <c r="WPU37"/>
      <c r="WPV37" s="20"/>
      <c r="WPW37"/>
      <c r="WPX37" s="20"/>
      <c r="WPY37"/>
      <c r="WPZ37" s="20"/>
      <c r="WQA37"/>
      <c r="WQB37" s="20"/>
      <c r="WQC37"/>
      <c r="WQD37" s="20"/>
      <c r="WQE37"/>
      <c r="WQF37" s="20"/>
      <c r="WQG37"/>
      <c r="WQH37" s="20"/>
      <c r="WQI37"/>
      <c r="WQJ37" s="20"/>
      <c r="WQK37"/>
      <c r="WQL37" s="20"/>
      <c r="WQM37"/>
      <c r="WQN37" s="20"/>
      <c r="WQO37"/>
      <c r="WQP37" s="20"/>
      <c r="WQQ37"/>
      <c r="WQR37" s="20"/>
      <c r="WQS37"/>
      <c r="WQT37" s="20"/>
      <c r="WQU37"/>
      <c r="WQV37" s="20"/>
      <c r="WQW37"/>
      <c r="WQX37" s="20"/>
      <c r="WQY37"/>
      <c r="WQZ37" s="20"/>
      <c r="WRA37"/>
      <c r="WRB37" s="20"/>
      <c r="WRC37"/>
      <c r="WRD37" s="20"/>
      <c r="WRE37"/>
      <c r="WRF37" s="20"/>
      <c r="WRG37"/>
      <c r="WRH37" s="20"/>
      <c r="WRI37"/>
      <c r="WRJ37" s="20"/>
      <c r="WRK37"/>
      <c r="WRL37" s="20"/>
      <c r="WRM37"/>
      <c r="WRN37" s="20"/>
      <c r="WRO37"/>
      <c r="WRP37" s="20"/>
      <c r="WRQ37"/>
      <c r="WRR37" s="20"/>
      <c r="WRS37"/>
      <c r="WRT37" s="20"/>
      <c r="WRU37"/>
      <c r="WRV37" s="20"/>
      <c r="WRW37"/>
      <c r="WRX37" s="20"/>
      <c r="WRY37"/>
      <c r="WRZ37" s="20"/>
      <c r="WSA37"/>
      <c r="WSB37" s="20"/>
      <c r="WSC37"/>
      <c r="WSD37" s="20"/>
      <c r="WSE37"/>
      <c r="WSF37" s="20"/>
      <c r="WSG37"/>
      <c r="WSH37" s="20"/>
      <c r="WSI37"/>
      <c r="WSJ37" s="20"/>
      <c r="WSK37"/>
      <c r="WSL37" s="20"/>
      <c r="WSM37"/>
      <c r="WSN37" s="20"/>
      <c r="WSO37"/>
      <c r="WSP37" s="20"/>
      <c r="WSQ37"/>
      <c r="WSR37" s="20"/>
      <c r="WSS37"/>
      <c r="WST37" s="20"/>
      <c r="WSU37"/>
      <c r="WSV37" s="20"/>
      <c r="WSW37"/>
      <c r="WSX37" s="20"/>
      <c r="WSY37"/>
      <c r="WSZ37" s="20"/>
      <c r="WTA37"/>
      <c r="WTB37" s="20"/>
      <c r="WTC37"/>
      <c r="WTD37" s="20"/>
      <c r="WTE37"/>
      <c r="WTF37" s="20"/>
      <c r="WTG37"/>
      <c r="WTH37" s="20"/>
      <c r="WTI37"/>
      <c r="WTJ37" s="20"/>
      <c r="WTK37"/>
      <c r="WTL37" s="20"/>
      <c r="WTM37"/>
      <c r="WTN37" s="20"/>
      <c r="WTO37"/>
      <c r="WTP37" s="20"/>
      <c r="WTQ37"/>
      <c r="WTR37" s="20"/>
      <c r="WTS37"/>
      <c r="WTT37" s="20"/>
      <c r="WTU37"/>
      <c r="WTV37" s="20"/>
      <c r="WTW37"/>
      <c r="WTX37" s="20"/>
      <c r="WTY37"/>
      <c r="WTZ37" s="20"/>
      <c r="WUA37"/>
      <c r="WUB37" s="20"/>
      <c r="WUC37"/>
      <c r="WUD37" s="20"/>
      <c r="WUE37"/>
      <c r="WUF37" s="20"/>
      <c r="WUG37"/>
      <c r="WUH37" s="20"/>
      <c r="WUI37"/>
      <c r="WUJ37" s="20"/>
      <c r="WUK37"/>
      <c r="WUL37" s="20"/>
      <c r="WUM37"/>
      <c r="WUN37" s="20"/>
      <c r="WUO37"/>
      <c r="WUP37" s="20"/>
      <c r="WUQ37"/>
      <c r="WUR37" s="20"/>
      <c r="WUS37"/>
      <c r="WUT37" s="20"/>
      <c r="WUU37"/>
      <c r="WUV37" s="20"/>
      <c r="WUW37"/>
      <c r="WUX37" s="20"/>
      <c r="WUY37"/>
      <c r="WUZ37" s="20"/>
      <c r="WVA37"/>
      <c r="WVB37" s="20"/>
      <c r="WVC37"/>
      <c r="WVD37" s="20"/>
      <c r="WVE37"/>
      <c r="WVF37" s="20"/>
      <c r="WVG37"/>
      <c r="WVH37" s="20"/>
      <c r="WVI37"/>
      <c r="WVJ37" s="20"/>
      <c r="WVK37"/>
      <c r="WVL37" s="20"/>
      <c r="WVM37"/>
      <c r="WVN37" s="20"/>
      <c r="WVO37"/>
      <c r="WVP37" s="20"/>
      <c r="WVQ37"/>
      <c r="WVR37" s="20"/>
      <c r="WVS37"/>
      <c r="WVT37" s="20"/>
      <c r="WVU37"/>
      <c r="WVV37" s="20"/>
      <c r="WVW37"/>
      <c r="WVX37" s="20"/>
      <c r="WVY37"/>
      <c r="WVZ37" s="20"/>
      <c r="WWA37"/>
      <c r="WWB37" s="20"/>
      <c r="WWC37"/>
      <c r="WWD37" s="20"/>
      <c r="WWE37"/>
      <c r="WWF37" s="20"/>
      <c r="WWG37"/>
      <c r="WWH37" s="20"/>
      <c r="WWI37"/>
      <c r="WWJ37" s="20"/>
      <c r="WWK37"/>
      <c r="WWL37" s="20"/>
      <c r="WWM37"/>
      <c r="WWN37" s="20"/>
      <c r="WWO37"/>
      <c r="WWP37" s="20"/>
      <c r="WWQ37"/>
      <c r="WWR37" s="20"/>
      <c r="WWS37"/>
      <c r="WWT37" s="20"/>
      <c r="WWU37"/>
      <c r="WWV37" s="20"/>
      <c r="WWW37"/>
      <c r="WWX37" s="20"/>
      <c r="WWY37"/>
      <c r="WWZ37" s="20"/>
      <c r="WXA37"/>
      <c r="WXB37" s="20"/>
      <c r="WXC37"/>
      <c r="WXD37" s="20"/>
      <c r="WXE37"/>
      <c r="WXF37" s="20"/>
      <c r="WXG37"/>
      <c r="WXH37" s="20"/>
      <c r="WXI37"/>
      <c r="WXJ37" s="20"/>
      <c r="WXK37"/>
      <c r="WXL37" s="20"/>
      <c r="WXM37"/>
      <c r="WXN37" s="20"/>
      <c r="WXO37"/>
      <c r="WXP37" s="20"/>
      <c r="WXQ37"/>
      <c r="WXR37" s="20"/>
      <c r="WXS37"/>
      <c r="WXT37" s="20"/>
      <c r="WXU37"/>
      <c r="WXV37" s="20"/>
      <c r="WXW37"/>
      <c r="WXX37" s="20"/>
      <c r="WXY37"/>
      <c r="WXZ37" s="20"/>
      <c r="WYA37"/>
      <c r="WYB37" s="20"/>
      <c r="WYC37"/>
      <c r="WYD37" s="20"/>
      <c r="WYE37"/>
      <c r="WYF37" s="20"/>
      <c r="WYG37"/>
      <c r="WYH37" s="20"/>
      <c r="WYI37"/>
      <c r="WYJ37" s="20"/>
      <c r="WYK37"/>
      <c r="WYL37" s="20"/>
      <c r="WYM37"/>
      <c r="WYN37" s="20"/>
      <c r="WYO37"/>
      <c r="WYP37" s="20"/>
      <c r="WYQ37"/>
      <c r="WYR37" s="20"/>
      <c r="WYS37"/>
      <c r="WYT37" s="20"/>
      <c r="WYU37"/>
      <c r="WYV37" s="20"/>
      <c r="WYW37"/>
      <c r="WYX37" s="20"/>
      <c r="WYY37"/>
      <c r="WYZ37" s="20"/>
      <c r="WZA37"/>
      <c r="WZB37" s="20"/>
      <c r="WZC37"/>
      <c r="WZD37" s="20"/>
      <c r="WZE37"/>
      <c r="WZF37" s="20"/>
      <c r="WZG37"/>
      <c r="WZH37" s="20"/>
      <c r="WZI37"/>
      <c r="WZJ37" s="20"/>
      <c r="WZK37"/>
      <c r="WZL37" s="20"/>
      <c r="WZM37"/>
      <c r="WZN37" s="20"/>
      <c r="WZO37"/>
      <c r="WZP37" s="20"/>
      <c r="WZQ37"/>
      <c r="WZR37" s="20"/>
      <c r="WZS37"/>
      <c r="WZT37" s="20"/>
      <c r="WZU37"/>
      <c r="WZV37" s="20"/>
      <c r="WZW37"/>
      <c r="WZX37" s="20"/>
      <c r="WZY37"/>
      <c r="WZZ37" s="20"/>
      <c r="XAA37"/>
      <c r="XAB37" s="20"/>
      <c r="XAC37"/>
      <c r="XAD37" s="20"/>
      <c r="XAE37"/>
      <c r="XAF37" s="20"/>
      <c r="XAG37"/>
      <c r="XAH37" s="20"/>
      <c r="XAI37"/>
      <c r="XAJ37" s="20"/>
      <c r="XAK37"/>
      <c r="XAL37" s="20"/>
      <c r="XAM37"/>
      <c r="XAN37" s="20"/>
      <c r="XAO37"/>
      <c r="XAP37" s="20"/>
      <c r="XAQ37"/>
      <c r="XAR37" s="20"/>
      <c r="XAS37"/>
      <c r="XAT37" s="20"/>
      <c r="XAU37"/>
      <c r="XAV37" s="20"/>
      <c r="XAW37"/>
      <c r="XAX37" s="20"/>
      <c r="XAY37"/>
      <c r="XAZ37" s="20"/>
      <c r="XBA37"/>
      <c r="XBB37" s="20"/>
      <c r="XBC37"/>
      <c r="XBD37" s="20"/>
      <c r="XBE37"/>
      <c r="XBF37" s="20"/>
      <c r="XBG37"/>
      <c r="XBH37" s="20"/>
      <c r="XBI37"/>
      <c r="XBJ37" s="20"/>
      <c r="XBK37"/>
      <c r="XBL37" s="20"/>
      <c r="XBM37"/>
      <c r="XBN37" s="20"/>
      <c r="XBO37"/>
      <c r="XBP37" s="20"/>
      <c r="XBQ37"/>
      <c r="XBR37" s="20"/>
      <c r="XBS37"/>
      <c r="XBT37" s="20"/>
      <c r="XBU37"/>
      <c r="XBV37" s="20"/>
      <c r="XBW37"/>
      <c r="XBX37" s="20"/>
      <c r="XBY37"/>
      <c r="XBZ37" s="20"/>
      <c r="XCA37"/>
      <c r="XCB37" s="20"/>
      <c r="XCC37"/>
      <c r="XCD37" s="20"/>
      <c r="XCE37"/>
      <c r="XCF37" s="20"/>
      <c r="XCG37"/>
      <c r="XCH37" s="20"/>
      <c r="XCI37"/>
      <c r="XCJ37" s="20"/>
      <c r="XCK37"/>
      <c r="XCL37" s="20"/>
      <c r="XCM37"/>
      <c r="XCN37" s="20"/>
      <c r="XCO37"/>
      <c r="XCP37" s="20"/>
      <c r="XCQ37"/>
      <c r="XCR37" s="20"/>
      <c r="XCS37"/>
      <c r="XCT37" s="20"/>
      <c r="XCU37"/>
      <c r="XCV37" s="20"/>
      <c r="XCW37"/>
      <c r="XCX37" s="20"/>
      <c r="XCY37"/>
      <c r="XCZ37" s="20"/>
      <c r="XDA37"/>
      <c r="XDB37" s="20"/>
      <c r="XDC37"/>
      <c r="XDD37" s="20"/>
      <c r="XDE37"/>
      <c r="XDF37" s="20"/>
      <c r="XDG37"/>
      <c r="XDH37" s="20"/>
      <c r="XDI37"/>
      <c r="XDJ37" s="20"/>
      <c r="XDK37"/>
      <c r="XDL37" s="20"/>
      <c r="XDM37"/>
      <c r="XDN37" s="20"/>
      <c r="XDO37"/>
      <c r="XDP37" s="20"/>
      <c r="XDQ37"/>
      <c r="XDR37" s="20"/>
      <c r="XDS37"/>
      <c r="XDT37" s="20"/>
      <c r="XDU37"/>
      <c r="XDV37" s="20"/>
      <c r="XDW37"/>
      <c r="XDX37" s="20"/>
      <c r="XDY37"/>
      <c r="XDZ37" s="20"/>
      <c r="XEA37"/>
      <c r="XEB37" s="20"/>
      <c r="XEC37"/>
      <c r="XED37" s="20"/>
      <c r="XEE37"/>
      <c r="XEF37" s="20"/>
      <c r="XEG37"/>
      <c r="XEH37" s="20"/>
      <c r="XEI37"/>
      <c r="XEJ37" s="20"/>
      <c r="XEK37"/>
      <c r="XEL37" s="20"/>
      <c r="XEM37"/>
      <c r="XEN37" s="20"/>
      <c r="XEO37"/>
      <c r="XEP37" s="20"/>
      <c r="XEQ37"/>
      <c r="XER37" s="20"/>
      <c r="XES37"/>
      <c r="XET37" s="20"/>
      <c r="XEU37"/>
      <c r="XEV37" s="20"/>
      <c r="XEW37"/>
      <c r="XEX37" s="20"/>
      <c r="XEY37"/>
      <c r="XEZ37" s="20"/>
      <c r="XFA37"/>
    </row>
    <row r="38" spans="1:16381" ht="18.5" x14ac:dyDescent="0.45">
      <c r="A38" s="20"/>
      <c r="B38" s="145" t="s">
        <v>60</v>
      </c>
      <c r="C38" s="146" t="s">
        <v>608</v>
      </c>
      <c r="D38" s="147">
        <f>'4. Level AA Evaluation'!C243</f>
        <v>0</v>
      </c>
      <c r="E38" s="147">
        <f>'4. Level AA Evaluation'!C244</f>
        <v>0</v>
      </c>
      <c r="F38" s="147">
        <f>'4. Level AA Evaluation'!C245</f>
        <v>0</v>
      </c>
      <c r="G38" s="20"/>
      <c r="H38"/>
      <c r="I38" s="20"/>
      <c r="J38"/>
      <c r="K38"/>
      <c r="L38" s="20"/>
      <c r="M38"/>
      <c r="N38" s="20"/>
      <c r="O38"/>
      <c r="P38" s="20"/>
      <c r="Q38"/>
      <c r="R38" s="20"/>
      <c r="S38"/>
      <c r="T38" s="20"/>
      <c r="U38"/>
      <c r="V38" s="20"/>
      <c r="W38"/>
      <c r="X38" s="20"/>
      <c r="Y38"/>
      <c r="Z38" s="20"/>
      <c r="AA38"/>
      <c r="AB38" s="20"/>
      <c r="AC38"/>
      <c r="AD38" s="20"/>
      <c r="AE38"/>
      <c r="AF38" s="20"/>
      <c r="AG38"/>
      <c r="AH38" s="20"/>
      <c r="AI38"/>
      <c r="AJ38" s="20"/>
      <c r="AK38"/>
      <c r="AL38" s="20"/>
      <c r="AM38"/>
      <c r="AN38" s="20"/>
      <c r="AO38"/>
      <c r="AP38" s="20"/>
      <c r="AQ38"/>
      <c r="AR38" s="20"/>
      <c r="AS38"/>
      <c r="AT38" s="20"/>
      <c r="AU38"/>
      <c r="AV38" s="20"/>
      <c r="AW38"/>
      <c r="AX38" s="20"/>
      <c r="AY38"/>
      <c r="AZ38" s="20"/>
      <c r="BA38"/>
      <c r="BB38" s="20"/>
      <c r="BC38"/>
      <c r="BD38" s="20"/>
      <c r="BE38"/>
      <c r="BF38" s="20"/>
      <c r="BG38"/>
      <c r="BH38" s="20"/>
      <c r="BI38"/>
      <c r="BJ38" s="20"/>
      <c r="BK38"/>
      <c r="BL38" s="20"/>
      <c r="BM38"/>
      <c r="BN38" s="20"/>
      <c r="BO38"/>
      <c r="BP38" s="20"/>
      <c r="BQ38"/>
      <c r="BR38" s="20"/>
      <c r="BS38"/>
      <c r="BT38" s="20"/>
      <c r="BU38"/>
      <c r="BV38" s="20"/>
      <c r="BW38"/>
      <c r="BX38" s="20"/>
      <c r="BY38"/>
      <c r="BZ38" s="20"/>
      <c r="CA38"/>
      <c r="CB38" s="20"/>
      <c r="CC38"/>
      <c r="CD38" s="20"/>
      <c r="CE38"/>
      <c r="CF38" s="20"/>
      <c r="CG38"/>
      <c r="CH38" s="20"/>
      <c r="CI38"/>
      <c r="CJ38" s="20"/>
      <c r="CK38"/>
      <c r="CL38" s="20"/>
      <c r="CM38"/>
      <c r="CN38" s="20"/>
      <c r="CO38"/>
      <c r="CP38" s="20"/>
      <c r="CQ38"/>
      <c r="CR38" s="20"/>
      <c r="CS38"/>
      <c r="CT38" s="20"/>
      <c r="CU38"/>
      <c r="CV38" s="20"/>
      <c r="CW38"/>
      <c r="CX38" s="20"/>
      <c r="CY38"/>
      <c r="CZ38" s="20"/>
      <c r="DA38"/>
      <c r="DB38" s="20"/>
      <c r="DC38"/>
      <c r="DD38" s="20"/>
      <c r="DE38"/>
      <c r="DF38" s="20"/>
      <c r="DG38"/>
      <c r="DH38" s="20"/>
      <c r="DI38"/>
      <c r="DJ38" s="20"/>
      <c r="DK38"/>
      <c r="DL38" s="20"/>
      <c r="DM38"/>
      <c r="DN38" s="20"/>
      <c r="DO38"/>
      <c r="DP38" s="20"/>
      <c r="DQ38"/>
      <c r="DR38" s="20"/>
      <c r="DS38"/>
      <c r="DT38" s="20"/>
      <c r="DU38"/>
      <c r="DV38" s="20"/>
      <c r="DW38"/>
      <c r="DX38" s="20"/>
      <c r="DY38"/>
      <c r="DZ38" s="20"/>
      <c r="EA38"/>
      <c r="EB38" s="20"/>
      <c r="EC38"/>
      <c r="ED38" s="20"/>
      <c r="EE38"/>
      <c r="EF38" s="20"/>
      <c r="EG38"/>
      <c r="EH38" s="20"/>
      <c r="EI38"/>
      <c r="EJ38" s="20"/>
      <c r="EK38"/>
      <c r="EL38" s="20"/>
      <c r="EM38"/>
      <c r="EN38" s="20"/>
      <c r="EO38"/>
      <c r="EP38" s="20"/>
      <c r="EQ38"/>
      <c r="ER38" s="20"/>
      <c r="ES38"/>
      <c r="ET38" s="20"/>
      <c r="EU38"/>
      <c r="EV38" s="20"/>
      <c r="EW38"/>
      <c r="EX38" s="20"/>
      <c r="EY38"/>
      <c r="EZ38" s="20"/>
      <c r="FA38"/>
      <c r="FB38" s="20"/>
      <c r="FC38"/>
      <c r="FD38" s="20"/>
      <c r="FE38"/>
      <c r="FF38" s="20"/>
      <c r="FG38"/>
      <c r="FH38" s="20"/>
      <c r="FI38"/>
      <c r="FJ38" s="20"/>
      <c r="FK38"/>
      <c r="FL38" s="20"/>
      <c r="FM38"/>
      <c r="FN38" s="20"/>
      <c r="FO38"/>
      <c r="FP38" s="20"/>
      <c r="FQ38"/>
      <c r="FR38" s="20"/>
      <c r="FS38"/>
      <c r="FT38" s="20"/>
      <c r="FU38"/>
      <c r="FV38" s="20"/>
      <c r="FW38"/>
      <c r="FX38" s="20"/>
      <c r="FY38"/>
      <c r="FZ38" s="20"/>
      <c r="GA38"/>
      <c r="GB38" s="20"/>
      <c r="GC38"/>
      <c r="GD38" s="20"/>
      <c r="GE38"/>
      <c r="GF38" s="20"/>
      <c r="GG38"/>
      <c r="GH38" s="20"/>
      <c r="GI38"/>
      <c r="GJ38" s="20"/>
      <c r="GK38"/>
      <c r="GL38" s="20"/>
      <c r="GM38"/>
      <c r="GN38" s="20"/>
      <c r="GO38"/>
      <c r="GP38" s="20"/>
      <c r="GQ38"/>
      <c r="GR38" s="20"/>
      <c r="GS38"/>
      <c r="GT38" s="20"/>
      <c r="GU38"/>
      <c r="GV38" s="20"/>
      <c r="GW38"/>
      <c r="GX38" s="20"/>
      <c r="GY38"/>
      <c r="GZ38" s="20"/>
      <c r="HA38"/>
      <c r="HB38" s="20"/>
      <c r="HC38"/>
      <c r="HD38" s="20"/>
      <c r="HE38"/>
      <c r="HF38" s="20"/>
      <c r="HG38"/>
      <c r="HH38" s="20"/>
      <c r="HI38"/>
      <c r="HJ38" s="20"/>
      <c r="HK38"/>
      <c r="HL38" s="20"/>
      <c r="HM38"/>
      <c r="HN38" s="20"/>
      <c r="HO38"/>
      <c r="HP38" s="20"/>
      <c r="HQ38"/>
      <c r="HR38" s="20"/>
      <c r="HS38"/>
      <c r="HT38" s="20"/>
      <c r="HU38"/>
      <c r="HV38" s="20"/>
      <c r="HW38"/>
      <c r="HX38" s="20"/>
      <c r="HY38"/>
      <c r="HZ38" s="20"/>
      <c r="IA38"/>
      <c r="IB38" s="20"/>
      <c r="IC38"/>
      <c r="ID38" s="20"/>
      <c r="IE38"/>
      <c r="IF38" s="20"/>
      <c r="IG38"/>
      <c r="IH38" s="20"/>
      <c r="II38"/>
      <c r="IJ38" s="20"/>
      <c r="IK38"/>
      <c r="IL38" s="20"/>
      <c r="IM38"/>
      <c r="IN38" s="20"/>
      <c r="IO38"/>
      <c r="IP38" s="20"/>
      <c r="IQ38"/>
      <c r="IR38" s="20"/>
      <c r="IS38"/>
      <c r="IT38" s="20"/>
      <c r="IU38"/>
      <c r="IV38" s="20"/>
      <c r="IW38"/>
      <c r="IX38" s="20"/>
      <c r="IY38"/>
      <c r="IZ38" s="20"/>
      <c r="JA38"/>
      <c r="JB38" s="20"/>
      <c r="JC38"/>
      <c r="JD38" s="20"/>
      <c r="JE38"/>
      <c r="JF38" s="20"/>
      <c r="JG38"/>
      <c r="JH38" s="20"/>
      <c r="JI38"/>
      <c r="JJ38" s="20"/>
      <c r="JK38"/>
      <c r="JL38" s="20"/>
      <c r="JM38"/>
      <c r="JN38" s="20"/>
      <c r="JO38"/>
      <c r="JP38" s="20"/>
      <c r="JQ38"/>
      <c r="JR38" s="20"/>
      <c r="JS38"/>
      <c r="JT38" s="20"/>
      <c r="JU38"/>
      <c r="JV38" s="20"/>
      <c r="JW38"/>
      <c r="JX38" s="20"/>
      <c r="JY38"/>
      <c r="JZ38" s="20"/>
      <c r="KA38"/>
      <c r="KB38" s="20"/>
      <c r="KC38"/>
      <c r="KD38" s="20"/>
      <c r="KE38"/>
      <c r="KF38" s="20"/>
      <c r="KG38"/>
      <c r="KH38" s="20"/>
      <c r="KI38"/>
      <c r="KJ38" s="20"/>
      <c r="KK38"/>
      <c r="KL38" s="20"/>
      <c r="KM38"/>
      <c r="KN38" s="20"/>
      <c r="KO38"/>
      <c r="KP38" s="20"/>
      <c r="KQ38"/>
      <c r="KR38" s="20"/>
      <c r="KS38"/>
      <c r="KT38" s="20"/>
      <c r="KU38"/>
      <c r="KV38" s="20"/>
      <c r="KW38"/>
      <c r="KX38" s="20"/>
      <c r="KY38"/>
      <c r="KZ38" s="20"/>
      <c r="LA38"/>
      <c r="LB38" s="20"/>
      <c r="LC38"/>
      <c r="LD38" s="20"/>
      <c r="LE38"/>
      <c r="LF38" s="20"/>
      <c r="LG38"/>
      <c r="LH38" s="20"/>
      <c r="LI38"/>
      <c r="LJ38" s="20"/>
      <c r="LK38"/>
      <c r="LL38" s="20"/>
      <c r="LM38"/>
      <c r="LN38" s="20"/>
      <c r="LO38"/>
      <c r="LP38" s="20"/>
      <c r="LQ38"/>
      <c r="LR38" s="20"/>
      <c r="LS38"/>
      <c r="LT38" s="20"/>
      <c r="LU38"/>
      <c r="LV38" s="20"/>
      <c r="LW38"/>
      <c r="LX38" s="20"/>
      <c r="LY38"/>
      <c r="LZ38" s="20"/>
      <c r="MA38"/>
      <c r="MB38" s="20"/>
      <c r="MC38"/>
      <c r="MD38" s="20"/>
      <c r="ME38"/>
      <c r="MF38" s="20"/>
      <c r="MG38"/>
      <c r="MH38" s="20"/>
      <c r="MI38"/>
      <c r="MJ38" s="20"/>
      <c r="MK38"/>
      <c r="ML38" s="20"/>
      <c r="MM38"/>
      <c r="MN38" s="20"/>
      <c r="MO38"/>
      <c r="MP38" s="20"/>
      <c r="MQ38"/>
      <c r="MR38" s="20"/>
      <c r="MS38"/>
      <c r="MT38" s="20"/>
      <c r="MU38"/>
      <c r="MV38" s="20"/>
      <c r="MW38"/>
      <c r="MX38" s="20"/>
      <c r="MY38"/>
      <c r="MZ38" s="20"/>
      <c r="NA38"/>
      <c r="NB38" s="20"/>
      <c r="NC38"/>
      <c r="ND38" s="20"/>
      <c r="NE38"/>
      <c r="NF38" s="20"/>
      <c r="NG38"/>
      <c r="NH38" s="20"/>
      <c r="NI38"/>
      <c r="NJ38" s="20"/>
      <c r="NK38"/>
      <c r="NL38" s="20"/>
      <c r="NM38"/>
      <c r="NN38" s="20"/>
      <c r="NO38"/>
      <c r="NP38" s="20"/>
      <c r="NQ38"/>
      <c r="NR38" s="20"/>
      <c r="NS38"/>
      <c r="NT38" s="20"/>
      <c r="NU38"/>
      <c r="NV38" s="20"/>
      <c r="NW38"/>
      <c r="NX38" s="20"/>
      <c r="NY38"/>
      <c r="NZ38" s="20"/>
      <c r="OA38"/>
      <c r="OB38" s="20"/>
      <c r="OC38"/>
      <c r="OD38" s="20"/>
      <c r="OE38"/>
      <c r="OF38" s="20"/>
      <c r="OG38"/>
      <c r="OH38" s="20"/>
      <c r="OI38"/>
      <c r="OJ38" s="20"/>
      <c r="OK38"/>
      <c r="OL38" s="20"/>
      <c r="OM38"/>
      <c r="ON38" s="20"/>
      <c r="OO38"/>
      <c r="OP38" s="20"/>
      <c r="OQ38"/>
      <c r="OR38" s="20"/>
      <c r="OS38"/>
      <c r="OT38" s="20"/>
      <c r="OU38"/>
      <c r="OV38" s="20"/>
      <c r="OW38"/>
      <c r="OX38" s="20"/>
      <c r="OY38"/>
      <c r="OZ38" s="20"/>
      <c r="PA38"/>
      <c r="PB38" s="20"/>
      <c r="PC38"/>
      <c r="PD38" s="20"/>
      <c r="PE38"/>
      <c r="PF38" s="20"/>
      <c r="PG38"/>
      <c r="PH38" s="20"/>
      <c r="PI38"/>
      <c r="PJ38" s="20"/>
      <c r="PK38"/>
      <c r="PL38" s="20"/>
      <c r="PM38"/>
      <c r="PN38" s="20"/>
      <c r="PO38"/>
      <c r="PP38" s="20"/>
      <c r="PQ38"/>
      <c r="PR38" s="20"/>
      <c r="PS38"/>
      <c r="PT38" s="20"/>
      <c r="PU38"/>
      <c r="PV38" s="20"/>
      <c r="PW38"/>
      <c r="PX38" s="20"/>
      <c r="PY38"/>
      <c r="PZ38" s="20"/>
      <c r="QA38"/>
      <c r="QB38" s="20"/>
      <c r="QC38"/>
      <c r="QD38" s="20"/>
      <c r="QE38"/>
      <c r="QF38" s="20"/>
      <c r="QG38"/>
      <c r="QH38" s="20"/>
      <c r="QI38"/>
      <c r="QJ38" s="20"/>
      <c r="QK38"/>
      <c r="QL38" s="20"/>
      <c r="QM38"/>
      <c r="QN38" s="20"/>
      <c r="QO38"/>
      <c r="QP38" s="20"/>
      <c r="QQ38"/>
      <c r="QR38" s="20"/>
      <c r="QS38"/>
      <c r="QT38" s="20"/>
      <c r="QU38"/>
      <c r="QV38" s="20"/>
      <c r="QW38"/>
      <c r="QX38" s="20"/>
      <c r="QY38"/>
      <c r="QZ38" s="20"/>
      <c r="RA38"/>
      <c r="RB38" s="20"/>
      <c r="RC38"/>
      <c r="RD38" s="20"/>
      <c r="RE38"/>
      <c r="RF38" s="20"/>
      <c r="RG38"/>
      <c r="RH38" s="20"/>
      <c r="RI38"/>
      <c r="RJ38" s="20"/>
      <c r="RK38"/>
      <c r="RL38" s="20"/>
      <c r="RM38"/>
      <c r="RN38" s="20"/>
      <c r="RO38"/>
      <c r="RP38" s="20"/>
      <c r="RQ38"/>
      <c r="RR38" s="20"/>
      <c r="RS38"/>
      <c r="RT38" s="20"/>
      <c r="RU38"/>
      <c r="RV38" s="20"/>
      <c r="RW38"/>
      <c r="RX38" s="20"/>
      <c r="RY38"/>
      <c r="RZ38" s="20"/>
      <c r="SA38"/>
      <c r="SB38" s="20"/>
      <c r="SC38"/>
      <c r="SD38" s="20"/>
      <c r="SE38"/>
      <c r="SF38" s="20"/>
      <c r="SG38"/>
      <c r="SH38" s="20"/>
      <c r="SI38"/>
      <c r="SJ38" s="20"/>
      <c r="SK38"/>
      <c r="SL38" s="20"/>
      <c r="SM38"/>
      <c r="SN38" s="20"/>
      <c r="SO38"/>
      <c r="SP38" s="20"/>
      <c r="SQ38"/>
      <c r="SR38" s="20"/>
      <c r="SS38"/>
      <c r="ST38" s="20"/>
      <c r="SU38"/>
      <c r="SV38" s="20"/>
      <c r="SW38"/>
      <c r="SX38" s="20"/>
      <c r="SY38"/>
      <c r="SZ38" s="20"/>
      <c r="TA38"/>
      <c r="TB38" s="20"/>
      <c r="TC38"/>
      <c r="TD38" s="20"/>
      <c r="TE38"/>
      <c r="TF38" s="20"/>
      <c r="TG38"/>
      <c r="TH38" s="20"/>
      <c r="TI38"/>
      <c r="TJ38" s="20"/>
      <c r="TK38"/>
      <c r="TL38" s="20"/>
      <c r="TM38"/>
      <c r="TN38" s="20"/>
      <c r="TO38"/>
      <c r="TP38" s="20"/>
      <c r="TQ38"/>
      <c r="TR38" s="20"/>
      <c r="TS38"/>
      <c r="TT38" s="20"/>
      <c r="TU38"/>
      <c r="TV38" s="20"/>
      <c r="TW38"/>
      <c r="TX38" s="20"/>
      <c r="TY38"/>
      <c r="TZ38" s="20"/>
      <c r="UA38"/>
      <c r="UB38" s="20"/>
      <c r="UC38"/>
      <c r="UD38" s="20"/>
      <c r="UE38"/>
      <c r="UF38" s="20"/>
      <c r="UG38"/>
      <c r="UH38" s="20"/>
      <c r="UI38"/>
      <c r="UJ38" s="20"/>
      <c r="UK38"/>
      <c r="UL38" s="20"/>
      <c r="UM38"/>
      <c r="UN38" s="20"/>
      <c r="UO38"/>
      <c r="UP38" s="20"/>
      <c r="UQ38"/>
      <c r="UR38" s="20"/>
      <c r="US38"/>
      <c r="UT38" s="20"/>
      <c r="UU38"/>
      <c r="UV38" s="20"/>
      <c r="UW38"/>
      <c r="UX38" s="20"/>
      <c r="UY38"/>
      <c r="UZ38" s="20"/>
      <c r="VA38"/>
      <c r="VB38" s="20"/>
      <c r="VC38"/>
      <c r="VD38" s="20"/>
      <c r="VE38"/>
      <c r="VF38" s="20"/>
      <c r="VG38"/>
      <c r="VH38" s="20"/>
      <c r="VI38"/>
      <c r="VJ38" s="20"/>
      <c r="VK38"/>
      <c r="VL38" s="20"/>
      <c r="VM38"/>
      <c r="VN38" s="20"/>
      <c r="VO38"/>
      <c r="VP38" s="20"/>
      <c r="VQ38"/>
      <c r="VR38" s="20"/>
      <c r="VS38"/>
      <c r="VT38" s="20"/>
      <c r="VU38"/>
      <c r="VV38" s="20"/>
      <c r="VW38"/>
      <c r="VX38" s="20"/>
      <c r="VY38"/>
      <c r="VZ38" s="20"/>
      <c r="WA38"/>
      <c r="WB38" s="20"/>
      <c r="WC38"/>
      <c r="WD38" s="20"/>
      <c r="WE38"/>
      <c r="WF38" s="20"/>
      <c r="WG38"/>
      <c r="WH38" s="20"/>
      <c r="WI38"/>
      <c r="WJ38" s="20"/>
      <c r="WK38"/>
      <c r="WL38" s="20"/>
      <c r="WM38"/>
      <c r="WN38" s="20"/>
      <c r="WO38"/>
      <c r="WP38" s="20"/>
      <c r="WQ38"/>
      <c r="WR38" s="20"/>
      <c r="WS38"/>
      <c r="WT38" s="20"/>
      <c r="WU38"/>
      <c r="WV38" s="20"/>
      <c r="WW38"/>
      <c r="WX38" s="20"/>
      <c r="WY38"/>
      <c r="WZ38" s="20"/>
      <c r="XA38"/>
      <c r="XB38" s="20"/>
      <c r="XC38"/>
      <c r="XD38" s="20"/>
      <c r="XE38"/>
      <c r="XF38" s="20"/>
      <c r="XG38"/>
      <c r="XH38" s="20"/>
      <c r="XI38"/>
      <c r="XJ38" s="20"/>
      <c r="XK38"/>
      <c r="XL38" s="20"/>
      <c r="XM38"/>
      <c r="XN38" s="20"/>
      <c r="XO38"/>
      <c r="XP38" s="20"/>
      <c r="XQ38"/>
      <c r="XR38" s="20"/>
      <c r="XS38"/>
      <c r="XT38" s="20"/>
      <c r="XU38"/>
      <c r="XV38" s="20"/>
      <c r="XW38"/>
      <c r="XX38" s="20"/>
      <c r="XY38"/>
      <c r="XZ38" s="20"/>
      <c r="YA38"/>
      <c r="YB38" s="20"/>
      <c r="YC38"/>
      <c r="YD38" s="20"/>
      <c r="YE38"/>
      <c r="YF38" s="20"/>
      <c r="YG38"/>
      <c r="YH38" s="20"/>
      <c r="YI38"/>
      <c r="YJ38" s="20"/>
      <c r="YK38"/>
      <c r="YL38" s="20"/>
      <c r="YM38"/>
      <c r="YN38" s="20"/>
      <c r="YO38"/>
      <c r="YP38" s="20"/>
      <c r="YQ38"/>
      <c r="YR38" s="20"/>
      <c r="YS38"/>
      <c r="YT38" s="20"/>
      <c r="YU38"/>
      <c r="YV38" s="20"/>
      <c r="YW38"/>
      <c r="YX38" s="20"/>
      <c r="YY38"/>
      <c r="YZ38" s="20"/>
      <c r="ZA38"/>
      <c r="ZB38" s="20"/>
      <c r="ZC38"/>
      <c r="ZD38" s="20"/>
      <c r="ZE38"/>
      <c r="ZF38" s="20"/>
      <c r="ZG38"/>
      <c r="ZH38" s="20"/>
      <c r="ZI38"/>
      <c r="ZJ38" s="20"/>
      <c r="ZK38"/>
      <c r="ZL38" s="20"/>
      <c r="ZM38"/>
      <c r="ZN38" s="20"/>
      <c r="ZO38"/>
      <c r="ZP38" s="20"/>
      <c r="ZQ38"/>
      <c r="ZR38" s="20"/>
      <c r="ZS38"/>
      <c r="ZT38" s="20"/>
      <c r="ZU38"/>
      <c r="ZV38" s="20"/>
      <c r="ZW38"/>
      <c r="ZX38" s="20"/>
      <c r="ZY38"/>
      <c r="ZZ38" s="20"/>
      <c r="AAA38"/>
      <c r="AAB38" s="20"/>
      <c r="AAC38"/>
      <c r="AAD38" s="20"/>
      <c r="AAE38"/>
      <c r="AAF38" s="20"/>
      <c r="AAG38"/>
      <c r="AAH38" s="20"/>
      <c r="AAI38"/>
      <c r="AAJ38" s="20"/>
      <c r="AAK38"/>
      <c r="AAL38" s="20"/>
      <c r="AAM38"/>
      <c r="AAN38" s="20"/>
      <c r="AAO38"/>
      <c r="AAP38" s="20"/>
      <c r="AAQ38"/>
      <c r="AAR38" s="20"/>
      <c r="AAS38"/>
      <c r="AAT38" s="20"/>
      <c r="AAU38"/>
      <c r="AAV38" s="20"/>
      <c r="AAW38"/>
      <c r="AAX38" s="20"/>
      <c r="AAY38"/>
      <c r="AAZ38" s="20"/>
      <c r="ABA38"/>
      <c r="ABB38" s="20"/>
      <c r="ABC38"/>
      <c r="ABD38" s="20"/>
      <c r="ABE38"/>
      <c r="ABF38" s="20"/>
      <c r="ABG38"/>
      <c r="ABH38" s="20"/>
      <c r="ABI38"/>
      <c r="ABJ38" s="20"/>
      <c r="ABK38"/>
      <c r="ABL38" s="20"/>
      <c r="ABM38"/>
      <c r="ABN38" s="20"/>
      <c r="ABO38"/>
      <c r="ABP38" s="20"/>
      <c r="ABQ38"/>
      <c r="ABR38" s="20"/>
      <c r="ABS38"/>
      <c r="ABT38" s="20"/>
      <c r="ABU38"/>
      <c r="ABV38" s="20"/>
      <c r="ABW38"/>
      <c r="ABX38" s="20"/>
      <c r="ABY38"/>
      <c r="ABZ38" s="20"/>
      <c r="ACA38"/>
      <c r="ACB38" s="20"/>
      <c r="ACC38"/>
      <c r="ACD38" s="20"/>
      <c r="ACE38"/>
      <c r="ACF38" s="20"/>
      <c r="ACG38"/>
      <c r="ACH38" s="20"/>
      <c r="ACI38"/>
      <c r="ACJ38" s="20"/>
      <c r="ACK38"/>
      <c r="ACL38" s="20"/>
      <c r="ACM38"/>
      <c r="ACN38" s="20"/>
      <c r="ACO38"/>
      <c r="ACP38" s="20"/>
      <c r="ACQ38"/>
      <c r="ACR38" s="20"/>
      <c r="ACS38"/>
      <c r="ACT38" s="20"/>
      <c r="ACU38"/>
      <c r="ACV38" s="20"/>
      <c r="ACW38"/>
      <c r="ACX38" s="20"/>
      <c r="ACY38"/>
      <c r="ACZ38" s="20"/>
      <c r="ADA38"/>
      <c r="ADB38" s="20"/>
      <c r="ADC38"/>
      <c r="ADD38" s="20"/>
      <c r="ADE38"/>
      <c r="ADF38" s="20"/>
      <c r="ADG38"/>
      <c r="ADH38" s="20"/>
      <c r="ADI38"/>
      <c r="ADJ38" s="20"/>
      <c r="ADK38"/>
      <c r="ADL38" s="20"/>
      <c r="ADM38"/>
      <c r="ADN38" s="20"/>
      <c r="ADO38"/>
      <c r="ADP38" s="20"/>
      <c r="ADQ38"/>
      <c r="ADR38" s="20"/>
      <c r="ADS38"/>
      <c r="ADT38" s="20"/>
      <c r="ADU38"/>
      <c r="ADV38" s="20"/>
      <c r="ADW38"/>
      <c r="ADX38" s="20"/>
      <c r="ADY38"/>
      <c r="ADZ38" s="20"/>
      <c r="AEA38"/>
      <c r="AEB38" s="20"/>
      <c r="AEC38"/>
      <c r="AED38" s="20"/>
      <c r="AEE38"/>
      <c r="AEF38" s="20"/>
      <c r="AEG38"/>
      <c r="AEH38" s="20"/>
      <c r="AEI38"/>
      <c r="AEJ38" s="20"/>
      <c r="AEK38"/>
      <c r="AEL38" s="20"/>
      <c r="AEM38"/>
      <c r="AEN38" s="20"/>
      <c r="AEO38"/>
      <c r="AEP38" s="20"/>
      <c r="AEQ38"/>
      <c r="AER38" s="20"/>
      <c r="AES38"/>
      <c r="AET38" s="20"/>
      <c r="AEU38"/>
      <c r="AEV38" s="20"/>
      <c r="AEW38"/>
      <c r="AEX38" s="20"/>
      <c r="AEY38"/>
      <c r="AEZ38" s="20"/>
      <c r="AFA38"/>
      <c r="AFB38" s="20"/>
      <c r="AFC38"/>
      <c r="AFD38" s="20"/>
      <c r="AFE38"/>
      <c r="AFF38" s="20"/>
      <c r="AFG38"/>
      <c r="AFH38" s="20"/>
      <c r="AFI38"/>
      <c r="AFJ38" s="20"/>
      <c r="AFK38"/>
      <c r="AFL38" s="20"/>
      <c r="AFM38"/>
      <c r="AFN38" s="20"/>
      <c r="AFO38"/>
      <c r="AFP38" s="20"/>
      <c r="AFQ38"/>
      <c r="AFR38" s="20"/>
      <c r="AFS38"/>
      <c r="AFT38" s="20"/>
      <c r="AFU38"/>
      <c r="AFV38" s="20"/>
      <c r="AFW38"/>
      <c r="AFX38" s="20"/>
      <c r="AFY38"/>
      <c r="AFZ38" s="20"/>
      <c r="AGA38"/>
      <c r="AGB38" s="20"/>
      <c r="AGC38"/>
      <c r="AGD38" s="20"/>
      <c r="AGE38"/>
      <c r="AGF38" s="20"/>
      <c r="AGG38"/>
      <c r="AGH38" s="20"/>
      <c r="AGI38"/>
      <c r="AGJ38" s="20"/>
      <c r="AGK38"/>
      <c r="AGL38" s="20"/>
      <c r="AGM38"/>
      <c r="AGN38" s="20"/>
      <c r="AGO38"/>
      <c r="AGP38" s="20"/>
      <c r="AGQ38"/>
      <c r="AGR38" s="20"/>
      <c r="AGS38"/>
      <c r="AGT38" s="20"/>
      <c r="AGU38"/>
      <c r="AGV38" s="20"/>
      <c r="AGW38"/>
      <c r="AGX38" s="20"/>
      <c r="AGY38"/>
      <c r="AGZ38" s="20"/>
      <c r="AHA38"/>
      <c r="AHB38" s="20"/>
      <c r="AHC38"/>
      <c r="AHD38" s="20"/>
      <c r="AHE38"/>
      <c r="AHF38" s="20"/>
      <c r="AHG38"/>
      <c r="AHH38" s="20"/>
      <c r="AHI38"/>
      <c r="AHJ38" s="20"/>
      <c r="AHK38"/>
      <c r="AHL38" s="20"/>
      <c r="AHM38"/>
      <c r="AHN38" s="20"/>
      <c r="AHO38"/>
      <c r="AHP38" s="20"/>
      <c r="AHQ38"/>
      <c r="AHR38" s="20"/>
      <c r="AHS38"/>
      <c r="AHT38" s="20"/>
      <c r="AHU38"/>
      <c r="AHV38" s="20"/>
      <c r="AHW38"/>
      <c r="AHX38" s="20"/>
      <c r="AHY38"/>
      <c r="AHZ38" s="20"/>
      <c r="AIA38"/>
      <c r="AIB38" s="20"/>
      <c r="AIC38"/>
      <c r="AID38" s="20"/>
      <c r="AIE38"/>
      <c r="AIF38" s="20"/>
      <c r="AIG38"/>
      <c r="AIH38" s="20"/>
      <c r="AII38"/>
      <c r="AIJ38" s="20"/>
      <c r="AIK38"/>
      <c r="AIL38" s="20"/>
      <c r="AIM38"/>
      <c r="AIN38" s="20"/>
      <c r="AIO38"/>
      <c r="AIP38" s="20"/>
      <c r="AIQ38"/>
      <c r="AIR38" s="20"/>
      <c r="AIS38"/>
      <c r="AIT38" s="20"/>
      <c r="AIU38"/>
      <c r="AIV38" s="20"/>
      <c r="AIW38"/>
      <c r="AIX38" s="20"/>
      <c r="AIY38"/>
      <c r="AIZ38" s="20"/>
      <c r="AJA38"/>
      <c r="AJB38" s="20"/>
      <c r="AJC38"/>
      <c r="AJD38" s="20"/>
      <c r="AJE38"/>
      <c r="AJF38" s="20"/>
      <c r="AJG38"/>
      <c r="AJH38" s="20"/>
      <c r="AJI38"/>
      <c r="AJJ38" s="20"/>
      <c r="AJK38"/>
      <c r="AJL38" s="20"/>
      <c r="AJM38"/>
      <c r="AJN38" s="20"/>
      <c r="AJO38"/>
      <c r="AJP38" s="20"/>
      <c r="AJQ38"/>
      <c r="AJR38" s="20"/>
      <c r="AJS38"/>
      <c r="AJT38" s="20"/>
      <c r="AJU38"/>
      <c r="AJV38" s="20"/>
      <c r="AJW38"/>
      <c r="AJX38" s="20"/>
      <c r="AJY38"/>
      <c r="AJZ38" s="20"/>
      <c r="AKA38"/>
      <c r="AKB38" s="20"/>
      <c r="AKC38"/>
      <c r="AKD38" s="20"/>
      <c r="AKE38"/>
      <c r="AKF38" s="20"/>
      <c r="AKG38"/>
      <c r="AKH38" s="20"/>
      <c r="AKI38"/>
      <c r="AKJ38" s="20"/>
      <c r="AKK38"/>
      <c r="AKL38" s="20"/>
      <c r="AKM38"/>
      <c r="AKN38" s="20"/>
      <c r="AKO38"/>
      <c r="AKP38" s="20"/>
      <c r="AKQ38"/>
      <c r="AKR38" s="20"/>
      <c r="AKS38"/>
      <c r="AKT38" s="20"/>
      <c r="AKU38"/>
      <c r="AKV38" s="20"/>
      <c r="AKW38"/>
      <c r="AKX38" s="20"/>
      <c r="AKY38"/>
      <c r="AKZ38" s="20"/>
      <c r="ALA38"/>
      <c r="ALB38" s="20"/>
      <c r="ALC38"/>
      <c r="ALD38" s="20"/>
      <c r="ALE38"/>
      <c r="ALF38" s="20"/>
      <c r="ALG38"/>
      <c r="ALH38" s="20"/>
      <c r="ALI38"/>
      <c r="ALJ38" s="20"/>
      <c r="ALK38"/>
      <c r="ALL38" s="20"/>
      <c r="ALM38"/>
      <c r="ALN38" s="20"/>
      <c r="ALO38"/>
      <c r="ALP38" s="20"/>
      <c r="ALQ38"/>
      <c r="ALR38" s="20"/>
      <c r="ALS38"/>
      <c r="ALT38" s="20"/>
      <c r="ALU38"/>
      <c r="ALV38" s="20"/>
      <c r="ALW38"/>
      <c r="ALX38" s="20"/>
      <c r="ALY38"/>
      <c r="ALZ38" s="20"/>
      <c r="AMA38"/>
      <c r="AMB38" s="20"/>
      <c r="AMC38"/>
      <c r="AMD38" s="20"/>
      <c r="AME38"/>
      <c r="AMF38" s="20"/>
      <c r="AMG38"/>
      <c r="AMH38" s="20"/>
      <c r="AMI38"/>
      <c r="AMJ38" s="20"/>
      <c r="AMK38"/>
      <c r="AML38" s="20"/>
      <c r="AMM38"/>
      <c r="AMN38" s="20"/>
      <c r="AMO38"/>
      <c r="AMP38" s="20"/>
      <c r="AMQ38"/>
      <c r="AMR38" s="20"/>
      <c r="AMS38"/>
      <c r="AMT38" s="20"/>
      <c r="AMU38"/>
      <c r="AMV38" s="20"/>
      <c r="AMW38"/>
      <c r="AMX38" s="20"/>
      <c r="AMY38"/>
      <c r="AMZ38" s="20"/>
      <c r="ANA38"/>
      <c r="ANB38" s="20"/>
      <c r="ANC38"/>
      <c r="AND38" s="20"/>
      <c r="ANE38"/>
      <c r="ANF38" s="20"/>
      <c r="ANG38"/>
      <c r="ANH38" s="20"/>
      <c r="ANI38"/>
      <c r="ANJ38" s="20"/>
      <c r="ANK38"/>
      <c r="ANL38" s="20"/>
      <c r="ANM38"/>
      <c r="ANN38" s="20"/>
      <c r="ANO38"/>
      <c r="ANP38" s="20"/>
      <c r="ANQ38"/>
      <c r="ANR38" s="20"/>
      <c r="ANS38"/>
      <c r="ANT38" s="20"/>
      <c r="ANU38"/>
      <c r="ANV38" s="20"/>
      <c r="ANW38"/>
      <c r="ANX38" s="20"/>
      <c r="ANY38"/>
      <c r="ANZ38" s="20"/>
      <c r="AOA38"/>
      <c r="AOB38" s="20"/>
      <c r="AOC38"/>
      <c r="AOD38" s="20"/>
      <c r="AOE38"/>
      <c r="AOF38" s="20"/>
      <c r="AOG38"/>
      <c r="AOH38" s="20"/>
      <c r="AOI38"/>
      <c r="AOJ38" s="20"/>
      <c r="AOK38"/>
      <c r="AOL38" s="20"/>
      <c r="AOM38"/>
      <c r="AON38" s="20"/>
      <c r="AOO38"/>
      <c r="AOP38" s="20"/>
      <c r="AOQ38"/>
      <c r="AOR38" s="20"/>
      <c r="AOS38"/>
      <c r="AOT38" s="20"/>
      <c r="AOU38"/>
      <c r="AOV38" s="20"/>
      <c r="AOW38"/>
      <c r="AOX38" s="20"/>
      <c r="AOY38"/>
      <c r="AOZ38" s="20"/>
      <c r="APA38"/>
      <c r="APB38" s="20"/>
      <c r="APC38"/>
      <c r="APD38" s="20"/>
      <c r="APE38"/>
      <c r="APF38" s="20"/>
      <c r="APG38"/>
      <c r="APH38" s="20"/>
      <c r="API38"/>
      <c r="APJ38" s="20"/>
      <c r="APK38"/>
      <c r="APL38" s="20"/>
      <c r="APM38"/>
      <c r="APN38" s="20"/>
      <c r="APO38"/>
      <c r="APP38" s="20"/>
      <c r="APQ38"/>
      <c r="APR38" s="20"/>
      <c r="APS38"/>
      <c r="APT38" s="20"/>
      <c r="APU38"/>
      <c r="APV38" s="20"/>
      <c r="APW38"/>
      <c r="APX38" s="20"/>
      <c r="APY38"/>
      <c r="APZ38" s="20"/>
      <c r="AQA38"/>
      <c r="AQB38" s="20"/>
      <c r="AQC38"/>
      <c r="AQD38" s="20"/>
      <c r="AQE38"/>
      <c r="AQF38" s="20"/>
      <c r="AQG38"/>
      <c r="AQH38" s="20"/>
      <c r="AQI38"/>
      <c r="AQJ38" s="20"/>
      <c r="AQK38"/>
      <c r="AQL38" s="20"/>
      <c r="AQM38"/>
      <c r="AQN38" s="20"/>
      <c r="AQO38"/>
      <c r="AQP38" s="20"/>
      <c r="AQQ38"/>
      <c r="AQR38" s="20"/>
      <c r="AQS38"/>
      <c r="AQT38" s="20"/>
      <c r="AQU38"/>
      <c r="AQV38" s="20"/>
      <c r="AQW38"/>
      <c r="AQX38" s="20"/>
      <c r="AQY38"/>
      <c r="AQZ38" s="20"/>
      <c r="ARA38"/>
      <c r="ARB38" s="20"/>
      <c r="ARC38"/>
      <c r="ARD38" s="20"/>
      <c r="ARE38"/>
      <c r="ARF38" s="20"/>
      <c r="ARG38"/>
      <c r="ARH38" s="20"/>
      <c r="ARI38"/>
      <c r="ARJ38" s="20"/>
      <c r="ARK38"/>
      <c r="ARL38" s="20"/>
      <c r="ARM38"/>
      <c r="ARN38" s="20"/>
      <c r="ARO38"/>
      <c r="ARP38" s="20"/>
      <c r="ARQ38"/>
      <c r="ARR38" s="20"/>
      <c r="ARS38"/>
      <c r="ART38" s="20"/>
      <c r="ARU38"/>
      <c r="ARV38" s="20"/>
      <c r="ARW38"/>
      <c r="ARX38" s="20"/>
      <c r="ARY38"/>
      <c r="ARZ38" s="20"/>
      <c r="ASA38"/>
      <c r="ASB38" s="20"/>
      <c r="ASC38"/>
      <c r="ASD38" s="20"/>
      <c r="ASE38"/>
      <c r="ASF38" s="20"/>
      <c r="ASG38"/>
      <c r="ASH38" s="20"/>
      <c r="ASI38"/>
      <c r="ASJ38" s="20"/>
      <c r="ASK38"/>
      <c r="ASL38" s="20"/>
      <c r="ASM38"/>
      <c r="ASN38" s="20"/>
      <c r="ASO38"/>
      <c r="ASP38" s="20"/>
      <c r="ASQ38"/>
      <c r="ASR38" s="20"/>
      <c r="ASS38"/>
      <c r="AST38" s="20"/>
      <c r="ASU38"/>
      <c r="ASV38" s="20"/>
      <c r="ASW38"/>
      <c r="ASX38" s="20"/>
      <c r="ASY38"/>
      <c r="ASZ38" s="20"/>
      <c r="ATA38"/>
      <c r="ATB38" s="20"/>
      <c r="ATC38"/>
      <c r="ATD38" s="20"/>
      <c r="ATE38"/>
      <c r="ATF38" s="20"/>
      <c r="ATG38"/>
      <c r="ATH38" s="20"/>
      <c r="ATI38"/>
      <c r="ATJ38" s="20"/>
      <c r="ATK38"/>
      <c r="ATL38" s="20"/>
      <c r="ATM38"/>
      <c r="ATN38" s="20"/>
      <c r="ATO38"/>
      <c r="ATP38" s="20"/>
      <c r="ATQ38"/>
      <c r="ATR38" s="20"/>
      <c r="ATS38"/>
      <c r="ATT38" s="20"/>
      <c r="ATU38"/>
      <c r="ATV38" s="20"/>
      <c r="ATW38"/>
      <c r="ATX38" s="20"/>
      <c r="ATY38"/>
      <c r="ATZ38" s="20"/>
      <c r="AUA38"/>
      <c r="AUB38" s="20"/>
      <c r="AUC38"/>
      <c r="AUD38" s="20"/>
      <c r="AUE38"/>
      <c r="AUF38" s="20"/>
      <c r="AUG38"/>
      <c r="AUH38" s="20"/>
      <c r="AUI38"/>
      <c r="AUJ38" s="20"/>
      <c r="AUK38"/>
      <c r="AUL38" s="20"/>
      <c r="AUM38"/>
      <c r="AUN38" s="20"/>
      <c r="AUO38"/>
      <c r="AUP38" s="20"/>
      <c r="AUQ38"/>
      <c r="AUR38" s="20"/>
      <c r="AUS38"/>
      <c r="AUT38" s="20"/>
      <c r="AUU38"/>
      <c r="AUV38" s="20"/>
      <c r="AUW38"/>
      <c r="AUX38" s="20"/>
      <c r="AUY38"/>
      <c r="AUZ38" s="20"/>
      <c r="AVA38"/>
      <c r="AVB38" s="20"/>
      <c r="AVC38"/>
      <c r="AVD38" s="20"/>
      <c r="AVE38"/>
      <c r="AVF38" s="20"/>
      <c r="AVG38"/>
      <c r="AVH38" s="20"/>
      <c r="AVI38"/>
      <c r="AVJ38" s="20"/>
      <c r="AVK38"/>
      <c r="AVL38" s="20"/>
      <c r="AVM38"/>
      <c r="AVN38" s="20"/>
      <c r="AVO38"/>
      <c r="AVP38" s="20"/>
      <c r="AVQ38"/>
      <c r="AVR38" s="20"/>
      <c r="AVS38"/>
      <c r="AVT38" s="20"/>
      <c r="AVU38"/>
      <c r="AVV38" s="20"/>
      <c r="AVW38"/>
      <c r="AVX38" s="20"/>
      <c r="AVY38"/>
      <c r="AVZ38" s="20"/>
      <c r="AWA38"/>
      <c r="AWB38" s="20"/>
      <c r="AWC38"/>
      <c r="AWD38" s="20"/>
      <c r="AWE38"/>
      <c r="AWF38" s="20"/>
      <c r="AWG38"/>
      <c r="AWH38" s="20"/>
      <c r="AWI38"/>
      <c r="AWJ38" s="20"/>
      <c r="AWK38"/>
      <c r="AWL38" s="20"/>
      <c r="AWM38"/>
      <c r="AWN38" s="20"/>
      <c r="AWO38"/>
      <c r="AWP38" s="20"/>
      <c r="AWQ38"/>
      <c r="AWR38" s="20"/>
      <c r="AWS38"/>
      <c r="AWT38" s="20"/>
      <c r="AWU38"/>
      <c r="AWV38" s="20"/>
      <c r="AWW38"/>
      <c r="AWX38" s="20"/>
      <c r="AWY38"/>
      <c r="AWZ38" s="20"/>
      <c r="AXA38"/>
      <c r="AXB38" s="20"/>
      <c r="AXC38"/>
      <c r="AXD38" s="20"/>
      <c r="AXE38"/>
      <c r="AXF38" s="20"/>
      <c r="AXG38"/>
      <c r="AXH38" s="20"/>
      <c r="AXI38"/>
      <c r="AXJ38" s="20"/>
      <c r="AXK38"/>
      <c r="AXL38" s="20"/>
      <c r="AXM38"/>
      <c r="AXN38" s="20"/>
      <c r="AXO38"/>
      <c r="AXP38" s="20"/>
      <c r="AXQ38"/>
      <c r="AXR38" s="20"/>
      <c r="AXS38"/>
      <c r="AXT38" s="20"/>
      <c r="AXU38"/>
      <c r="AXV38" s="20"/>
      <c r="AXW38"/>
      <c r="AXX38" s="20"/>
      <c r="AXY38"/>
      <c r="AXZ38" s="20"/>
      <c r="AYA38"/>
      <c r="AYB38" s="20"/>
      <c r="AYC38"/>
      <c r="AYD38" s="20"/>
      <c r="AYE38"/>
      <c r="AYF38" s="20"/>
      <c r="AYG38"/>
      <c r="AYH38" s="20"/>
      <c r="AYI38"/>
      <c r="AYJ38" s="20"/>
      <c r="AYK38"/>
      <c r="AYL38" s="20"/>
      <c r="AYM38"/>
      <c r="AYN38" s="20"/>
      <c r="AYO38"/>
      <c r="AYP38" s="20"/>
      <c r="AYQ38"/>
      <c r="AYR38" s="20"/>
      <c r="AYS38"/>
      <c r="AYT38" s="20"/>
      <c r="AYU38"/>
      <c r="AYV38" s="20"/>
      <c r="AYW38"/>
      <c r="AYX38" s="20"/>
      <c r="AYY38"/>
      <c r="AYZ38" s="20"/>
      <c r="AZA38"/>
      <c r="AZB38" s="20"/>
      <c r="AZC38"/>
      <c r="AZD38" s="20"/>
      <c r="AZE38"/>
      <c r="AZF38" s="20"/>
      <c r="AZG38"/>
      <c r="AZH38" s="20"/>
      <c r="AZI38"/>
      <c r="AZJ38" s="20"/>
      <c r="AZK38"/>
      <c r="AZL38" s="20"/>
      <c r="AZM38"/>
      <c r="AZN38" s="20"/>
      <c r="AZO38"/>
      <c r="AZP38" s="20"/>
      <c r="AZQ38"/>
      <c r="AZR38" s="20"/>
      <c r="AZS38"/>
      <c r="AZT38" s="20"/>
      <c r="AZU38"/>
      <c r="AZV38" s="20"/>
      <c r="AZW38"/>
      <c r="AZX38" s="20"/>
      <c r="AZY38"/>
      <c r="AZZ38" s="20"/>
      <c r="BAA38"/>
      <c r="BAB38" s="20"/>
      <c r="BAC38"/>
      <c r="BAD38" s="20"/>
      <c r="BAE38"/>
      <c r="BAF38" s="20"/>
      <c r="BAG38"/>
      <c r="BAH38" s="20"/>
      <c r="BAI38"/>
      <c r="BAJ38" s="20"/>
      <c r="BAK38"/>
      <c r="BAL38" s="20"/>
      <c r="BAM38"/>
      <c r="BAN38" s="20"/>
      <c r="BAO38"/>
      <c r="BAP38" s="20"/>
      <c r="BAQ38"/>
      <c r="BAR38" s="20"/>
      <c r="BAS38"/>
      <c r="BAT38" s="20"/>
      <c r="BAU38"/>
      <c r="BAV38" s="20"/>
      <c r="BAW38"/>
      <c r="BAX38" s="20"/>
      <c r="BAY38"/>
      <c r="BAZ38" s="20"/>
      <c r="BBA38"/>
      <c r="BBB38" s="20"/>
      <c r="BBC38"/>
      <c r="BBD38" s="20"/>
      <c r="BBE38"/>
      <c r="BBF38" s="20"/>
      <c r="BBG38"/>
      <c r="BBH38" s="20"/>
      <c r="BBI38"/>
      <c r="BBJ38" s="20"/>
      <c r="BBK38"/>
      <c r="BBL38" s="20"/>
      <c r="BBM38"/>
      <c r="BBN38" s="20"/>
      <c r="BBO38"/>
      <c r="BBP38" s="20"/>
      <c r="BBQ38"/>
      <c r="BBR38" s="20"/>
      <c r="BBS38"/>
      <c r="BBT38" s="20"/>
      <c r="BBU38"/>
      <c r="BBV38" s="20"/>
      <c r="BBW38"/>
      <c r="BBX38" s="20"/>
      <c r="BBY38"/>
      <c r="BBZ38" s="20"/>
      <c r="BCA38"/>
      <c r="BCB38" s="20"/>
      <c r="BCC38"/>
      <c r="BCD38" s="20"/>
      <c r="BCE38"/>
      <c r="BCF38" s="20"/>
      <c r="BCG38"/>
      <c r="BCH38" s="20"/>
      <c r="BCI38"/>
      <c r="BCJ38" s="20"/>
      <c r="BCK38"/>
      <c r="BCL38" s="20"/>
      <c r="BCM38"/>
      <c r="BCN38" s="20"/>
      <c r="BCO38"/>
      <c r="BCP38" s="20"/>
      <c r="BCQ38"/>
      <c r="BCR38" s="20"/>
      <c r="BCS38"/>
      <c r="BCT38" s="20"/>
      <c r="BCU38"/>
      <c r="BCV38" s="20"/>
      <c r="BCW38"/>
      <c r="BCX38" s="20"/>
      <c r="BCY38"/>
      <c r="BCZ38" s="20"/>
      <c r="BDA38"/>
      <c r="BDB38" s="20"/>
      <c r="BDC38"/>
      <c r="BDD38" s="20"/>
      <c r="BDE38"/>
      <c r="BDF38" s="20"/>
      <c r="BDG38"/>
      <c r="BDH38" s="20"/>
      <c r="BDI38"/>
      <c r="BDJ38" s="20"/>
      <c r="BDK38"/>
      <c r="BDL38" s="20"/>
      <c r="BDM38"/>
      <c r="BDN38" s="20"/>
      <c r="BDO38"/>
      <c r="BDP38" s="20"/>
      <c r="BDQ38"/>
      <c r="BDR38" s="20"/>
      <c r="BDS38"/>
      <c r="BDT38" s="20"/>
      <c r="BDU38"/>
      <c r="BDV38" s="20"/>
      <c r="BDW38"/>
      <c r="BDX38" s="20"/>
      <c r="BDY38"/>
      <c r="BDZ38" s="20"/>
      <c r="BEA38"/>
      <c r="BEB38" s="20"/>
      <c r="BEC38"/>
      <c r="BED38" s="20"/>
      <c r="BEE38"/>
      <c r="BEF38" s="20"/>
      <c r="BEG38"/>
      <c r="BEH38" s="20"/>
      <c r="BEI38"/>
      <c r="BEJ38" s="20"/>
      <c r="BEK38"/>
      <c r="BEL38" s="20"/>
      <c r="BEM38"/>
      <c r="BEN38" s="20"/>
      <c r="BEO38"/>
      <c r="BEP38" s="20"/>
      <c r="BEQ38"/>
      <c r="BER38" s="20"/>
      <c r="BES38"/>
      <c r="BET38" s="20"/>
      <c r="BEU38"/>
      <c r="BEV38" s="20"/>
      <c r="BEW38"/>
      <c r="BEX38" s="20"/>
      <c r="BEY38"/>
      <c r="BEZ38" s="20"/>
      <c r="BFA38"/>
      <c r="BFB38" s="20"/>
      <c r="BFC38"/>
      <c r="BFD38" s="20"/>
      <c r="BFE38"/>
      <c r="BFF38" s="20"/>
      <c r="BFG38"/>
      <c r="BFH38" s="20"/>
      <c r="BFI38"/>
      <c r="BFJ38" s="20"/>
      <c r="BFK38"/>
      <c r="BFL38" s="20"/>
      <c r="BFM38"/>
      <c r="BFN38" s="20"/>
      <c r="BFO38"/>
      <c r="BFP38" s="20"/>
      <c r="BFQ38"/>
      <c r="BFR38" s="20"/>
      <c r="BFS38"/>
      <c r="BFT38" s="20"/>
      <c r="BFU38"/>
      <c r="BFV38" s="20"/>
      <c r="BFW38"/>
      <c r="BFX38" s="20"/>
      <c r="BFY38"/>
      <c r="BFZ38" s="20"/>
      <c r="BGA38"/>
      <c r="BGB38" s="20"/>
      <c r="BGC38"/>
      <c r="BGD38" s="20"/>
      <c r="BGE38"/>
      <c r="BGF38" s="20"/>
      <c r="BGG38"/>
      <c r="BGH38" s="20"/>
      <c r="BGI38"/>
      <c r="BGJ38" s="20"/>
      <c r="BGK38"/>
      <c r="BGL38" s="20"/>
      <c r="BGM38"/>
      <c r="BGN38" s="20"/>
      <c r="BGO38"/>
      <c r="BGP38" s="20"/>
      <c r="BGQ38"/>
      <c r="BGR38" s="20"/>
      <c r="BGS38"/>
      <c r="BGT38" s="20"/>
      <c r="BGU38"/>
      <c r="BGV38" s="20"/>
      <c r="BGW38"/>
      <c r="BGX38" s="20"/>
      <c r="BGY38"/>
      <c r="BGZ38" s="20"/>
      <c r="BHA38"/>
      <c r="BHB38" s="20"/>
      <c r="BHC38"/>
      <c r="BHD38" s="20"/>
      <c r="BHE38"/>
      <c r="BHF38" s="20"/>
      <c r="BHG38"/>
      <c r="BHH38" s="20"/>
      <c r="BHI38"/>
      <c r="BHJ38" s="20"/>
      <c r="BHK38"/>
      <c r="BHL38" s="20"/>
      <c r="BHM38"/>
      <c r="BHN38" s="20"/>
      <c r="BHO38"/>
      <c r="BHP38" s="20"/>
      <c r="BHQ38"/>
      <c r="BHR38" s="20"/>
      <c r="BHS38"/>
      <c r="BHT38" s="20"/>
      <c r="BHU38"/>
      <c r="BHV38" s="20"/>
      <c r="BHW38"/>
      <c r="BHX38" s="20"/>
      <c r="BHY38"/>
      <c r="BHZ38" s="20"/>
      <c r="BIA38"/>
      <c r="BIB38" s="20"/>
      <c r="BIC38"/>
      <c r="BID38" s="20"/>
      <c r="BIE38"/>
      <c r="BIF38" s="20"/>
      <c r="BIG38"/>
      <c r="BIH38" s="20"/>
      <c r="BII38"/>
      <c r="BIJ38" s="20"/>
      <c r="BIK38"/>
      <c r="BIL38" s="20"/>
      <c r="BIM38"/>
      <c r="BIN38" s="20"/>
      <c r="BIO38"/>
      <c r="BIP38" s="20"/>
      <c r="BIQ38"/>
      <c r="BIR38" s="20"/>
      <c r="BIS38"/>
      <c r="BIT38" s="20"/>
      <c r="BIU38"/>
      <c r="BIV38" s="20"/>
      <c r="BIW38"/>
      <c r="BIX38" s="20"/>
      <c r="BIY38"/>
      <c r="BIZ38" s="20"/>
      <c r="BJA38"/>
      <c r="BJB38" s="20"/>
      <c r="BJC38"/>
      <c r="BJD38" s="20"/>
      <c r="BJE38"/>
      <c r="BJF38" s="20"/>
      <c r="BJG38"/>
      <c r="BJH38" s="20"/>
      <c r="BJI38"/>
      <c r="BJJ38" s="20"/>
      <c r="BJK38"/>
      <c r="BJL38" s="20"/>
      <c r="BJM38"/>
      <c r="BJN38" s="20"/>
      <c r="BJO38"/>
      <c r="BJP38" s="20"/>
      <c r="BJQ38"/>
      <c r="BJR38" s="20"/>
      <c r="BJS38"/>
      <c r="BJT38" s="20"/>
      <c r="BJU38"/>
      <c r="BJV38" s="20"/>
      <c r="BJW38"/>
      <c r="BJX38" s="20"/>
      <c r="BJY38"/>
      <c r="BJZ38" s="20"/>
      <c r="BKA38"/>
      <c r="BKB38" s="20"/>
      <c r="BKC38"/>
      <c r="BKD38" s="20"/>
      <c r="BKE38"/>
      <c r="BKF38" s="20"/>
      <c r="BKG38"/>
      <c r="BKH38" s="20"/>
      <c r="BKI38"/>
      <c r="BKJ38" s="20"/>
      <c r="BKK38"/>
      <c r="BKL38" s="20"/>
      <c r="BKM38"/>
      <c r="BKN38" s="20"/>
      <c r="BKO38"/>
      <c r="BKP38" s="20"/>
      <c r="BKQ38"/>
      <c r="BKR38" s="20"/>
      <c r="BKS38"/>
      <c r="BKT38" s="20"/>
      <c r="BKU38"/>
      <c r="BKV38" s="20"/>
      <c r="BKW38"/>
      <c r="BKX38" s="20"/>
      <c r="BKY38"/>
      <c r="BKZ38" s="20"/>
      <c r="BLA38"/>
      <c r="BLB38" s="20"/>
      <c r="BLC38"/>
      <c r="BLD38" s="20"/>
      <c r="BLE38"/>
      <c r="BLF38" s="20"/>
      <c r="BLG38"/>
      <c r="BLH38" s="20"/>
      <c r="BLI38"/>
      <c r="BLJ38" s="20"/>
      <c r="BLK38"/>
      <c r="BLL38" s="20"/>
      <c r="BLM38"/>
      <c r="BLN38" s="20"/>
      <c r="BLO38"/>
      <c r="BLP38" s="20"/>
      <c r="BLQ38"/>
      <c r="BLR38" s="20"/>
      <c r="BLS38"/>
      <c r="BLT38" s="20"/>
      <c r="BLU38"/>
      <c r="BLV38" s="20"/>
      <c r="BLW38"/>
      <c r="BLX38" s="20"/>
      <c r="BLY38"/>
      <c r="BLZ38" s="20"/>
      <c r="BMA38"/>
      <c r="BMB38" s="20"/>
      <c r="BMC38"/>
      <c r="BMD38" s="20"/>
      <c r="BME38"/>
      <c r="BMF38" s="20"/>
      <c r="BMG38"/>
      <c r="BMH38" s="20"/>
      <c r="BMI38"/>
      <c r="BMJ38" s="20"/>
      <c r="BMK38"/>
      <c r="BML38" s="20"/>
      <c r="BMM38"/>
      <c r="BMN38" s="20"/>
      <c r="BMO38"/>
      <c r="BMP38" s="20"/>
      <c r="BMQ38"/>
      <c r="BMR38" s="20"/>
      <c r="BMS38"/>
      <c r="BMT38" s="20"/>
      <c r="BMU38"/>
      <c r="BMV38" s="20"/>
      <c r="BMW38"/>
      <c r="BMX38" s="20"/>
      <c r="BMY38"/>
      <c r="BMZ38" s="20"/>
      <c r="BNA38"/>
      <c r="BNB38" s="20"/>
      <c r="BNC38"/>
      <c r="BND38" s="20"/>
      <c r="BNE38"/>
      <c r="BNF38" s="20"/>
      <c r="BNG38"/>
      <c r="BNH38" s="20"/>
      <c r="BNI38"/>
      <c r="BNJ38" s="20"/>
      <c r="BNK38"/>
      <c r="BNL38" s="20"/>
      <c r="BNM38"/>
      <c r="BNN38" s="20"/>
      <c r="BNO38"/>
      <c r="BNP38" s="20"/>
      <c r="BNQ38"/>
      <c r="BNR38" s="20"/>
      <c r="BNS38"/>
      <c r="BNT38" s="20"/>
      <c r="BNU38"/>
      <c r="BNV38" s="20"/>
      <c r="BNW38"/>
      <c r="BNX38" s="20"/>
      <c r="BNY38"/>
      <c r="BNZ38" s="20"/>
      <c r="BOA38"/>
      <c r="BOB38" s="20"/>
      <c r="BOC38"/>
      <c r="BOD38" s="20"/>
      <c r="BOE38"/>
      <c r="BOF38" s="20"/>
      <c r="BOG38"/>
      <c r="BOH38" s="20"/>
      <c r="BOI38"/>
      <c r="BOJ38" s="20"/>
      <c r="BOK38"/>
      <c r="BOL38" s="20"/>
      <c r="BOM38"/>
      <c r="BON38" s="20"/>
      <c r="BOO38"/>
      <c r="BOP38" s="20"/>
      <c r="BOQ38"/>
      <c r="BOR38" s="20"/>
      <c r="BOS38"/>
      <c r="BOT38" s="20"/>
      <c r="BOU38"/>
      <c r="BOV38" s="20"/>
      <c r="BOW38"/>
      <c r="BOX38" s="20"/>
      <c r="BOY38"/>
      <c r="BOZ38" s="20"/>
      <c r="BPA38"/>
      <c r="BPB38" s="20"/>
      <c r="BPC38"/>
      <c r="BPD38" s="20"/>
      <c r="BPE38"/>
      <c r="BPF38" s="20"/>
      <c r="BPG38"/>
      <c r="BPH38" s="20"/>
      <c r="BPI38"/>
      <c r="BPJ38" s="20"/>
      <c r="BPK38"/>
      <c r="BPL38" s="20"/>
      <c r="BPM38"/>
      <c r="BPN38" s="20"/>
      <c r="BPO38"/>
      <c r="BPP38" s="20"/>
      <c r="BPQ38"/>
      <c r="BPR38" s="20"/>
      <c r="BPS38"/>
      <c r="BPT38" s="20"/>
      <c r="BPU38"/>
      <c r="BPV38" s="20"/>
      <c r="BPW38"/>
      <c r="BPX38" s="20"/>
      <c r="BPY38"/>
      <c r="BPZ38" s="20"/>
      <c r="BQA38"/>
      <c r="BQB38" s="20"/>
      <c r="BQC38"/>
      <c r="BQD38" s="20"/>
      <c r="BQE38"/>
      <c r="BQF38" s="20"/>
      <c r="BQG38"/>
      <c r="BQH38" s="20"/>
      <c r="BQI38"/>
      <c r="BQJ38" s="20"/>
      <c r="BQK38"/>
      <c r="BQL38" s="20"/>
      <c r="BQM38"/>
      <c r="BQN38" s="20"/>
      <c r="BQO38"/>
      <c r="BQP38" s="20"/>
      <c r="BQQ38"/>
      <c r="BQR38" s="20"/>
      <c r="BQS38"/>
      <c r="BQT38" s="20"/>
      <c r="BQU38"/>
      <c r="BQV38" s="20"/>
      <c r="BQW38"/>
      <c r="BQX38" s="20"/>
      <c r="BQY38"/>
      <c r="BQZ38" s="20"/>
      <c r="BRA38"/>
      <c r="BRB38" s="20"/>
      <c r="BRC38"/>
      <c r="BRD38" s="20"/>
      <c r="BRE38"/>
      <c r="BRF38" s="20"/>
      <c r="BRG38"/>
      <c r="BRH38" s="20"/>
      <c r="BRI38"/>
      <c r="BRJ38" s="20"/>
      <c r="BRK38"/>
      <c r="BRL38" s="20"/>
      <c r="BRM38"/>
      <c r="BRN38" s="20"/>
      <c r="BRO38"/>
      <c r="BRP38" s="20"/>
      <c r="BRQ38"/>
      <c r="BRR38" s="20"/>
      <c r="BRS38"/>
      <c r="BRT38" s="20"/>
      <c r="BRU38"/>
      <c r="BRV38" s="20"/>
      <c r="BRW38"/>
      <c r="BRX38" s="20"/>
      <c r="BRY38"/>
      <c r="BRZ38" s="20"/>
      <c r="BSA38"/>
      <c r="BSB38" s="20"/>
      <c r="BSC38"/>
      <c r="BSD38" s="20"/>
      <c r="BSE38"/>
      <c r="BSF38" s="20"/>
      <c r="BSG38"/>
      <c r="BSH38" s="20"/>
      <c r="BSI38"/>
      <c r="BSJ38" s="20"/>
      <c r="BSK38"/>
      <c r="BSL38" s="20"/>
      <c r="BSM38"/>
      <c r="BSN38" s="20"/>
      <c r="BSO38"/>
      <c r="BSP38" s="20"/>
      <c r="BSQ38"/>
      <c r="BSR38" s="20"/>
      <c r="BSS38"/>
      <c r="BST38" s="20"/>
      <c r="BSU38"/>
      <c r="BSV38" s="20"/>
      <c r="BSW38"/>
      <c r="BSX38" s="20"/>
      <c r="BSY38"/>
      <c r="BSZ38" s="20"/>
      <c r="BTA38"/>
      <c r="BTB38" s="20"/>
      <c r="BTC38"/>
      <c r="BTD38" s="20"/>
      <c r="BTE38"/>
      <c r="BTF38" s="20"/>
      <c r="BTG38"/>
      <c r="BTH38" s="20"/>
      <c r="BTI38"/>
      <c r="BTJ38" s="20"/>
      <c r="BTK38"/>
      <c r="BTL38" s="20"/>
      <c r="BTM38"/>
      <c r="BTN38" s="20"/>
      <c r="BTO38"/>
      <c r="BTP38" s="20"/>
      <c r="BTQ38"/>
      <c r="BTR38" s="20"/>
      <c r="BTS38"/>
      <c r="BTT38" s="20"/>
      <c r="BTU38"/>
      <c r="BTV38" s="20"/>
      <c r="BTW38"/>
      <c r="BTX38" s="20"/>
      <c r="BTY38"/>
      <c r="BTZ38" s="20"/>
      <c r="BUA38"/>
      <c r="BUB38" s="20"/>
      <c r="BUC38"/>
      <c r="BUD38" s="20"/>
      <c r="BUE38"/>
      <c r="BUF38" s="20"/>
      <c r="BUG38"/>
      <c r="BUH38" s="20"/>
      <c r="BUI38"/>
      <c r="BUJ38" s="20"/>
      <c r="BUK38"/>
      <c r="BUL38" s="20"/>
      <c r="BUM38"/>
      <c r="BUN38" s="20"/>
      <c r="BUO38"/>
      <c r="BUP38" s="20"/>
      <c r="BUQ38"/>
      <c r="BUR38" s="20"/>
      <c r="BUS38"/>
      <c r="BUT38" s="20"/>
      <c r="BUU38"/>
      <c r="BUV38" s="20"/>
      <c r="BUW38"/>
      <c r="BUX38" s="20"/>
      <c r="BUY38"/>
      <c r="BUZ38" s="20"/>
      <c r="BVA38"/>
      <c r="BVB38" s="20"/>
      <c r="BVC38"/>
      <c r="BVD38" s="20"/>
      <c r="BVE38"/>
      <c r="BVF38" s="20"/>
      <c r="BVG38"/>
      <c r="BVH38" s="20"/>
      <c r="BVI38"/>
      <c r="BVJ38" s="20"/>
      <c r="BVK38"/>
      <c r="BVL38" s="20"/>
      <c r="BVM38"/>
      <c r="BVN38" s="20"/>
      <c r="BVO38"/>
      <c r="BVP38" s="20"/>
      <c r="BVQ38"/>
      <c r="BVR38" s="20"/>
      <c r="BVS38"/>
      <c r="BVT38" s="20"/>
      <c r="BVU38"/>
      <c r="BVV38" s="20"/>
      <c r="BVW38"/>
      <c r="BVX38" s="20"/>
      <c r="BVY38"/>
      <c r="BVZ38" s="20"/>
      <c r="BWA38"/>
      <c r="BWB38" s="20"/>
      <c r="BWC38"/>
      <c r="BWD38" s="20"/>
      <c r="BWE38"/>
      <c r="BWF38" s="20"/>
      <c r="BWG38"/>
      <c r="BWH38" s="20"/>
      <c r="BWI38"/>
      <c r="BWJ38" s="20"/>
      <c r="BWK38"/>
      <c r="BWL38" s="20"/>
      <c r="BWM38"/>
      <c r="BWN38" s="20"/>
      <c r="BWO38"/>
      <c r="BWP38" s="20"/>
      <c r="BWQ38"/>
      <c r="BWR38" s="20"/>
      <c r="BWS38"/>
      <c r="BWT38" s="20"/>
      <c r="BWU38"/>
      <c r="BWV38" s="20"/>
      <c r="BWW38"/>
      <c r="BWX38" s="20"/>
      <c r="BWY38"/>
      <c r="BWZ38" s="20"/>
      <c r="BXA38"/>
      <c r="BXB38" s="20"/>
      <c r="BXC38"/>
      <c r="BXD38" s="20"/>
      <c r="BXE38"/>
      <c r="BXF38" s="20"/>
      <c r="BXG38"/>
      <c r="BXH38" s="20"/>
      <c r="BXI38"/>
      <c r="BXJ38" s="20"/>
      <c r="BXK38"/>
      <c r="BXL38" s="20"/>
      <c r="BXM38"/>
      <c r="BXN38" s="20"/>
      <c r="BXO38"/>
      <c r="BXP38" s="20"/>
      <c r="BXQ38"/>
      <c r="BXR38" s="20"/>
      <c r="BXS38"/>
      <c r="BXT38" s="20"/>
      <c r="BXU38"/>
      <c r="BXV38" s="20"/>
      <c r="BXW38"/>
      <c r="BXX38" s="20"/>
      <c r="BXY38"/>
      <c r="BXZ38" s="20"/>
      <c r="BYA38"/>
      <c r="BYB38" s="20"/>
      <c r="BYC38"/>
      <c r="BYD38" s="20"/>
      <c r="BYE38"/>
      <c r="BYF38" s="20"/>
      <c r="BYG38"/>
      <c r="BYH38" s="20"/>
      <c r="BYI38"/>
      <c r="BYJ38" s="20"/>
      <c r="BYK38"/>
      <c r="BYL38" s="20"/>
      <c r="BYM38"/>
      <c r="BYN38" s="20"/>
      <c r="BYO38"/>
      <c r="BYP38" s="20"/>
      <c r="BYQ38"/>
      <c r="BYR38" s="20"/>
      <c r="BYS38"/>
      <c r="BYT38" s="20"/>
      <c r="BYU38"/>
      <c r="BYV38" s="20"/>
      <c r="BYW38"/>
      <c r="BYX38" s="20"/>
      <c r="BYY38"/>
      <c r="BYZ38" s="20"/>
      <c r="BZA38"/>
      <c r="BZB38" s="20"/>
      <c r="BZC38"/>
      <c r="BZD38" s="20"/>
      <c r="BZE38"/>
      <c r="BZF38" s="20"/>
      <c r="BZG38"/>
      <c r="BZH38" s="20"/>
      <c r="BZI38"/>
      <c r="BZJ38" s="20"/>
      <c r="BZK38"/>
      <c r="BZL38" s="20"/>
      <c r="BZM38"/>
      <c r="BZN38" s="20"/>
      <c r="BZO38"/>
      <c r="BZP38" s="20"/>
      <c r="BZQ38"/>
      <c r="BZR38" s="20"/>
      <c r="BZS38"/>
      <c r="BZT38" s="20"/>
      <c r="BZU38"/>
      <c r="BZV38" s="20"/>
      <c r="BZW38"/>
      <c r="BZX38" s="20"/>
      <c r="BZY38"/>
      <c r="BZZ38" s="20"/>
      <c r="CAA38"/>
      <c r="CAB38" s="20"/>
      <c r="CAC38"/>
      <c r="CAD38" s="20"/>
      <c r="CAE38"/>
      <c r="CAF38" s="20"/>
      <c r="CAG38"/>
      <c r="CAH38" s="20"/>
      <c r="CAI38"/>
      <c r="CAJ38" s="20"/>
      <c r="CAK38"/>
      <c r="CAL38" s="20"/>
      <c r="CAM38"/>
      <c r="CAN38" s="20"/>
      <c r="CAO38"/>
      <c r="CAP38" s="20"/>
      <c r="CAQ38"/>
      <c r="CAR38" s="20"/>
      <c r="CAS38"/>
      <c r="CAT38" s="20"/>
      <c r="CAU38"/>
      <c r="CAV38" s="20"/>
      <c r="CAW38"/>
      <c r="CAX38" s="20"/>
      <c r="CAY38"/>
      <c r="CAZ38" s="20"/>
      <c r="CBA38"/>
      <c r="CBB38" s="20"/>
      <c r="CBC38"/>
      <c r="CBD38" s="20"/>
      <c r="CBE38"/>
      <c r="CBF38" s="20"/>
      <c r="CBG38"/>
      <c r="CBH38" s="20"/>
      <c r="CBI38"/>
      <c r="CBJ38" s="20"/>
      <c r="CBK38"/>
      <c r="CBL38" s="20"/>
      <c r="CBM38"/>
      <c r="CBN38" s="20"/>
      <c r="CBO38"/>
      <c r="CBP38" s="20"/>
      <c r="CBQ38"/>
      <c r="CBR38" s="20"/>
      <c r="CBS38"/>
      <c r="CBT38" s="20"/>
      <c r="CBU38"/>
      <c r="CBV38" s="20"/>
      <c r="CBW38"/>
      <c r="CBX38" s="20"/>
      <c r="CBY38"/>
      <c r="CBZ38" s="20"/>
      <c r="CCA38"/>
      <c r="CCB38" s="20"/>
      <c r="CCC38"/>
      <c r="CCD38" s="20"/>
      <c r="CCE38"/>
      <c r="CCF38" s="20"/>
      <c r="CCG38"/>
      <c r="CCH38" s="20"/>
      <c r="CCI38"/>
      <c r="CCJ38" s="20"/>
      <c r="CCK38"/>
      <c r="CCL38" s="20"/>
      <c r="CCM38"/>
      <c r="CCN38" s="20"/>
      <c r="CCO38"/>
      <c r="CCP38" s="20"/>
      <c r="CCQ38"/>
      <c r="CCR38" s="20"/>
      <c r="CCS38"/>
      <c r="CCT38" s="20"/>
      <c r="CCU38"/>
      <c r="CCV38" s="20"/>
      <c r="CCW38"/>
      <c r="CCX38" s="20"/>
      <c r="CCY38"/>
      <c r="CCZ38" s="20"/>
      <c r="CDA38"/>
      <c r="CDB38" s="20"/>
      <c r="CDC38"/>
      <c r="CDD38" s="20"/>
      <c r="CDE38"/>
      <c r="CDF38" s="20"/>
      <c r="CDG38"/>
      <c r="CDH38" s="20"/>
      <c r="CDI38"/>
      <c r="CDJ38" s="20"/>
      <c r="CDK38"/>
      <c r="CDL38" s="20"/>
      <c r="CDM38"/>
      <c r="CDN38" s="20"/>
      <c r="CDO38"/>
      <c r="CDP38" s="20"/>
      <c r="CDQ38"/>
      <c r="CDR38" s="20"/>
      <c r="CDS38"/>
      <c r="CDT38" s="20"/>
      <c r="CDU38"/>
      <c r="CDV38" s="20"/>
      <c r="CDW38"/>
      <c r="CDX38" s="20"/>
      <c r="CDY38"/>
      <c r="CDZ38" s="20"/>
      <c r="CEA38"/>
      <c r="CEB38" s="20"/>
      <c r="CEC38"/>
      <c r="CED38" s="20"/>
      <c r="CEE38"/>
      <c r="CEF38" s="20"/>
      <c r="CEG38"/>
      <c r="CEH38" s="20"/>
      <c r="CEI38"/>
      <c r="CEJ38" s="20"/>
      <c r="CEK38"/>
      <c r="CEL38" s="20"/>
      <c r="CEM38"/>
      <c r="CEN38" s="20"/>
      <c r="CEO38"/>
      <c r="CEP38" s="20"/>
      <c r="CEQ38"/>
      <c r="CER38" s="20"/>
      <c r="CES38"/>
      <c r="CET38" s="20"/>
      <c r="CEU38"/>
      <c r="CEV38" s="20"/>
      <c r="CEW38"/>
      <c r="CEX38" s="20"/>
      <c r="CEY38"/>
      <c r="CEZ38" s="20"/>
      <c r="CFA38"/>
      <c r="CFB38" s="20"/>
      <c r="CFC38"/>
      <c r="CFD38" s="20"/>
      <c r="CFE38"/>
      <c r="CFF38" s="20"/>
      <c r="CFG38"/>
      <c r="CFH38" s="20"/>
      <c r="CFI38"/>
      <c r="CFJ38" s="20"/>
      <c r="CFK38"/>
      <c r="CFL38" s="20"/>
      <c r="CFM38"/>
      <c r="CFN38" s="20"/>
      <c r="CFO38"/>
      <c r="CFP38" s="20"/>
      <c r="CFQ38"/>
      <c r="CFR38" s="20"/>
      <c r="CFS38"/>
      <c r="CFT38" s="20"/>
      <c r="CFU38"/>
      <c r="CFV38" s="20"/>
      <c r="CFW38"/>
      <c r="CFX38" s="20"/>
      <c r="CFY38"/>
      <c r="CFZ38" s="20"/>
      <c r="CGA38"/>
      <c r="CGB38" s="20"/>
      <c r="CGC38"/>
      <c r="CGD38" s="20"/>
      <c r="CGE38"/>
      <c r="CGF38" s="20"/>
      <c r="CGG38"/>
      <c r="CGH38" s="20"/>
      <c r="CGI38"/>
      <c r="CGJ38" s="20"/>
      <c r="CGK38"/>
      <c r="CGL38" s="20"/>
      <c r="CGM38"/>
      <c r="CGN38" s="20"/>
      <c r="CGO38"/>
      <c r="CGP38" s="20"/>
      <c r="CGQ38"/>
      <c r="CGR38" s="20"/>
      <c r="CGS38"/>
      <c r="CGT38" s="20"/>
      <c r="CGU38"/>
      <c r="CGV38" s="20"/>
      <c r="CGW38"/>
      <c r="CGX38" s="20"/>
      <c r="CGY38"/>
      <c r="CGZ38" s="20"/>
      <c r="CHA38"/>
      <c r="CHB38" s="20"/>
      <c r="CHC38"/>
      <c r="CHD38" s="20"/>
      <c r="CHE38"/>
      <c r="CHF38" s="20"/>
      <c r="CHG38"/>
      <c r="CHH38" s="20"/>
      <c r="CHI38"/>
      <c r="CHJ38" s="20"/>
      <c r="CHK38"/>
      <c r="CHL38" s="20"/>
      <c r="CHM38"/>
      <c r="CHN38" s="20"/>
      <c r="CHO38"/>
      <c r="CHP38" s="20"/>
      <c r="CHQ38"/>
      <c r="CHR38" s="20"/>
      <c r="CHS38"/>
      <c r="CHT38" s="20"/>
      <c r="CHU38"/>
      <c r="CHV38" s="20"/>
      <c r="CHW38"/>
      <c r="CHX38" s="20"/>
      <c r="CHY38"/>
      <c r="CHZ38" s="20"/>
      <c r="CIA38"/>
      <c r="CIB38" s="20"/>
      <c r="CIC38"/>
      <c r="CID38" s="20"/>
      <c r="CIE38"/>
      <c r="CIF38" s="20"/>
      <c r="CIG38"/>
      <c r="CIH38" s="20"/>
      <c r="CII38"/>
      <c r="CIJ38" s="20"/>
      <c r="CIK38"/>
      <c r="CIL38" s="20"/>
      <c r="CIM38"/>
      <c r="CIN38" s="20"/>
      <c r="CIO38"/>
      <c r="CIP38" s="20"/>
      <c r="CIQ38"/>
      <c r="CIR38" s="20"/>
      <c r="CIS38"/>
      <c r="CIT38" s="20"/>
      <c r="CIU38"/>
      <c r="CIV38" s="20"/>
      <c r="CIW38"/>
      <c r="CIX38" s="20"/>
      <c r="CIY38"/>
      <c r="CIZ38" s="20"/>
      <c r="CJA38"/>
      <c r="CJB38" s="20"/>
      <c r="CJC38"/>
      <c r="CJD38" s="20"/>
      <c r="CJE38"/>
      <c r="CJF38" s="20"/>
      <c r="CJG38"/>
      <c r="CJH38" s="20"/>
      <c r="CJI38"/>
      <c r="CJJ38" s="20"/>
      <c r="CJK38"/>
      <c r="CJL38" s="20"/>
      <c r="CJM38"/>
      <c r="CJN38" s="20"/>
      <c r="CJO38"/>
      <c r="CJP38" s="20"/>
      <c r="CJQ38"/>
      <c r="CJR38" s="20"/>
      <c r="CJS38"/>
      <c r="CJT38" s="20"/>
      <c r="CJU38"/>
      <c r="CJV38" s="20"/>
      <c r="CJW38"/>
      <c r="CJX38" s="20"/>
      <c r="CJY38"/>
      <c r="CJZ38" s="20"/>
      <c r="CKA38"/>
      <c r="CKB38" s="20"/>
      <c r="CKC38"/>
      <c r="CKD38" s="20"/>
      <c r="CKE38"/>
      <c r="CKF38" s="20"/>
      <c r="CKG38"/>
      <c r="CKH38" s="20"/>
      <c r="CKI38"/>
      <c r="CKJ38" s="20"/>
      <c r="CKK38"/>
      <c r="CKL38" s="20"/>
      <c r="CKM38"/>
      <c r="CKN38" s="20"/>
      <c r="CKO38"/>
      <c r="CKP38" s="20"/>
      <c r="CKQ38"/>
      <c r="CKR38" s="20"/>
      <c r="CKS38"/>
      <c r="CKT38" s="20"/>
      <c r="CKU38"/>
      <c r="CKV38" s="20"/>
      <c r="CKW38"/>
      <c r="CKX38" s="20"/>
      <c r="CKY38"/>
      <c r="CKZ38" s="20"/>
      <c r="CLA38"/>
      <c r="CLB38" s="20"/>
      <c r="CLC38"/>
      <c r="CLD38" s="20"/>
      <c r="CLE38"/>
      <c r="CLF38" s="20"/>
      <c r="CLG38"/>
      <c r="CLH38" s="20"/>
      <c r="CLI38"/>
      <c r="CLJ38" s="20"/>
      <c r="CLK38"/>
      <c r="CLL38" s="20"/>
      <c r="CLM38"/>
      <c r="CLN38" s="20"/>
      <c r="CLO38"/>
      <c r="CLP38" s="20"/>
      <c r="CLQ38"/>
      <c r="CLR38" s="20"/>
      <c r="CLS38"/>
      <c r="CLT38" s="20"/>
      <c r="CLU38"/>
      <c r="CLV38" s="20"/>
      <c r="CLW38"/>
      <c r="CLX38" s="20"/>
      <c r="CLY38"/>
      <c r="CLZ38" s="20"/>
      <c r="CMA38"/>
      <c r="CMB38" s="20"/>
      <c r="CMC38"/>
      <c r="CMD38" s="20"/>
      <c r="CME38"/>
      <c r="CMF38" s="20"/>
      <c r="CMG38"/>
      <c r="CMH38" s="20"/>
      <c r="CMI38"/>
      <c r="CMJ38" s="20"/>
      <c r="CMK38"/>
      <c r="CML38" s="20"/>
      <c r="CMM38"/>
      <c r="CMN38" s="20"/>
      <c r="CMO38"/>
      <c r="CMP38" s="20"/>
      <c r="CMQ38"/>
      <c r="CMR38" s="20"/>
      <c r="CMS38"/>
      <c r="CMT38" s="20"/>
      <c r="CMU38"/>
      <c r="CMV38" s="20"/>
      <c r="CMW38"/>
      <c r="CMX38" s="20"/>
      <c r="CMY38"/>
      <c r="CMZ38" s="20"/>
      <c r="CNA38"/>
      <c r="CNB38" s="20"/>
      <c r="CNC38"/>
      <c r="CND38" s="20"/>
      <c r="CNE38"/>
      <c r="CNF38" s="20"/>
      <c r="CNG38"/>
      <c r="CNH38" s="20"/>
      <c r="CNI38"/>
      <c r="CNJ38" s="20"/>
      <c r="CNK38"/>
      <c r="CNL38" s="20"/>
      <c r="CNM38"/>
      <c r="CNN38" s="20"/>
      <c r="CNO38"/>
      <c r="CNP38" s="20"/>
      <c r="CNQ38"/>
      <c r="CNR38" s="20"/>
      <c r="CNS38"/>
      <c r="CNT38" s="20"/>
      <c r="CNU38"/>
      <c r="CNV38" s="20"/>
      <c r="CNW38"/>
      <c r="CNX38" s="20"/>
      <c r="CNY38"/>
      <c r="CNZ38" s="20"/>
      <c r="COA38"/>
      <c r="COB38" s="20"/>
      <c r="COC38"/>
      <c r="COD38" s="20"/>
      <c r="COE38"/>
      <c r="COF38" s="20"/>
      <c r="COG38"/>
      <c r="COH38" s="20"/>
      <c r="COI38"/>
      <c r="COJ38" s="20"/>
      <c r="COK38"/>
      <c r="COL38" s="20"/>
      <c r="COM38"/>
      <c r="CON38" s="20"/>
      <c r="COO38"/>
      <c r="COP38" s="20"/>
      <c r="COQ38"/>
      <c r="COR38" s="20"/>
      <c r="COS38"/>
      <c r="COT38" s="20"/>
      <c r="COU38"/>
      <c r="COV38" s="20"/>
      <c r="COW38"/>
      <c r="COX38" s="20"/>
      <c r="COY38"/>
      <c r="COZ38" s="20"/>
      <c r="CPA38"/>
      <c r="CPB38" s="20"/>
      <c r="CPC38"/>
      <c r="CPD38" s="20"/>
      <c r="CPE38"/>
      <c r="CPF38" s="20"/>
      <c r="CPG38"/>
      <c r="CPH38" s="20"/>
      <c r="CPI38"/>
      <c r="CPJ38" s="20"/>
      <c r="CPK38"/>
      <c r="CPL38" s="20"/>
      <c r="CPM38"/>
      <c r="CPN38" s="20"/>
      <c r="CPO38"/>
      <c r="CPP38" s="20"/>
      <c r="CPQ38"/>
      <c r="CPR38" s="20"/>
      <c r="CPS38"/>
      <c r="CPT38" s="20"/>
      <c r="CPU38"/>
      <c r="CPV38" s="20"/>
      <c r="CPW38"/>
      <c r="CPX38" s="20"/>
      <c r="CPY38"/>
      <c r="CPZ38" s="20"/>
      <c r="CQA38"/>
      <c r="CQB38" s="20"/>
      <c r="CQC38"/>
      <c r="CQD38" s="20"/>
      <c r="CQE38"/>
      <c r="CQF38" s="20"/>
      <c r="CQG38"/>
      <c r="CQH38" s="20"/>
      <c r="CQI38"/>
      <c r="CQJ38" s="20"/>
      <c r="CQK38"/>
      <c r="CQL38" s="20"/>
      <c r="CQM38"/>
      <c r="CQN38" s="20"/>
      <c r="CQO38"/>
      <c r="CQP38" s="20"/>
      <c r="CQQ38"/>
      <c r="CQR38" s="20"/>
      <c r="CQS38"/>
      <c r="CQT38" s="20"/>
      <c r="CQU38"/>
      <c r="CQV38" s="20"/>
      <c r="CQW38"/>
      <c r="CQX38" s="20"/>
      <c r="CQY38"/>
      <c r="CQZ38" s="20"/>
      <c r="CRA38"/>
      <c r="CRB38" s="20"/>
      <c r="CRC38"/>
      <c r="CRD38" s="20"/>
      <c r="CRE38"/>
      <c r="CRF38" s="20"/>
      <c r="CRG38"/>
      <c r="CRH38" s="20"/>
      <c r="CRI38"/>
      <c r="CRJ38" s="20"/>
      <c r="CRK38"/>
      <c r="CRL38" s="20"/>
      <c r="CRM38"/>
      <c r="CRN38" s="20"/>
      <c r="CRO38"/>
      <c r="CRP38" s="20"/>
      <c r="CRQ38"/>
      <c r="CRR38" s="20"/>
      <c r="CRS38"/>
      <c r="CRT38" s="20"/>
      <c r="CRU38"/>
      <c r="CRV38" s="20"/>
      <c r="CRW38"/>
      <c r="CRX38" s="20"/>
      <c r="CRY38"/>
      <c r="CRZ38" s="20"/>
      <c r="CSA38"/>
      <c r="CSB38" s="20"/>
      <c r="CSC38"/>
      <c r="CSD38" s="20"/>
      <c r="CSE38"/>
      <c r="CSF38" s="20"/>
      <c r="CSG38"/>
      <c r="CSH38" s="20"/>
      <c r="CSI38"/>
      <c r="CSJ38" s="20"/>
      <c r="CSK38"/>
      <c r="CSL38" s="20"/>
      <c r="CSM38"/>
      <c r="CSN38" s="20"/>
      <c r="CSO38"/>
      <c r="CSP38" s="20"/>
      <c r="CSQ38"/>
      <c r="CSR38" s="20"/>
      <c r="CSS38"/>
      <c r="CST38" s="20"/>
      <c r="CSU38"/>
      <c r="CSV38" s="20"/>
      <c r="CSW38"/>
      <c r="CSX38" s="20"/>
      <c r="CSY38"/>
      <c r="CSZ38" s="20"/>
      <c r="CTA38"/>
      <c r="CTB38" s="20"/>
      <c r="CTC38"/>
      <c r="CTD38" s="20"/>
      <c r="CTE38"/>
      <c r="CTF38" s="20"/>
      <c r="CTG38"/>
      <c r="CTH38" s="20"/>
      <c r="CTI38"/>
      <c r="CTJ38" s="20"/>
      <c r="CTK38"/>
      <c r="CTL38" s="20"/>
      <c r="CTM38"/>
      <c r="CTN38" s="20"/>
      <c r="CTO38"/>
      <c r="CTP38" s="20"/>
      <c r="CTQ38"/>
      <c r="CTR38" s="20"/>
      <c r="CTS38"/>
      <c r="CTT38" s="20"/>
      <c r="CTU38"/>
      <c r="CTV38" s="20"/>
      <c r="CTW38"/>
      <c r="CTX38" s="20"/>
      <c r="CTY38"/>
      <c r="CTZ38" s="20"/>
      <c r="CUA38"/>
      <c r="CUB38" s="20"/>
      <c r="CUC38"/>
      <c r="CUD38" s="20"/>
      <c r="CUE38"/>
      <c r="CUF38" s="20"/>
      <c r="CUG38"/>
      <c r="CUH38" s="20"/>
      <c r="CUI38"/>
      <c r="CUJ38" s="20"/>
      <c r="CUK38"/>
      <c r="CUL38" s="20"/>
      <c r="CUM38"/>
      <c r="CUN38" s="20"/>
      <c r="CUO38"/>
      <c r="CUP38" s="20"/>
      <c r="CUQ38"/>
      <c r="CUR38" s="20"/>
      <c r="CUS38"/>
      <c r="CUT38" s="20"/>
      <c r="CUU38"/>
      <c r="CUV38" s="20"/>
      <c r="CUW38"/>
      <c r="CUX38" s="20"/>
      <c r="CUY38"/>
      <c r="CUZ38" s="20"/>
      <c r="CVA38"/>
      <c r="CVB38" s="20"/>
      <c r="CVC38"/>
      <c r="CVD38" s="20"/>
      <c r="CVE38"/>
      <c r="CVF38" s="20"/>
      <c r="CVG38"/>
      <c r="CVH38" s="20"/>
      <c r="CVI38"/>
      <c r="CVJ38" s="20"/>
      <c r="CVK38"/>
      <c r="CVL38" s="20"/>
      <c r="CVM38"/>
      <c r="CVN38" s="20"/>
      <c r="CVO38"/>
      <c r="CVP38" s="20"/>
      <c r="CVQ38"/>
      <c r="CVR38" s="20"/>
      <c r="CVS38"/>
      <c r="CVT38" s="20"/>
      <c r="CVU38"/>
      <c r="CVV38" s="20"/>
      <c r="CVW38"/>
      <c r="CVX38" s="20"/>
      <c r="CVY38"/>
      <c r="CVZ38" s="20"/>
      <c r="CWA38"/>
      <c r="CWB38" s="20"/>
      <c r="CWC38"/>
      <c r="CWD38" s="20"/>
      <c r="CWE38"/>
      <c r="CWF38" s="20"/>
      <c r="CWG38"/>
      <c r="CWH38" s="20"/>
      <c r="CWI38"/>
      <c r="CWJ38" s="20"/>
      <c r="CWK38"/>
      <c r="CWL38" s="20"/>
      <c r="CWM38"/>
      <c r="CWN38" s="20"/>
      <c r="CWO38"/>
      <c r="CWP38" s="20"/>
      <c r="CWQ38"/>
      <c r="CWR38" s="20"/>
      <c r="CWS38"/>
      <c r="CWT38" s="20"/>
      <c r="CWU38"/>
      <c r="CWV38" s="20"/>
      <c r="CWW38"/>
      <c r="CWX38" s="20"/>
      <c r="CWY38"/>
      <c r="CWZ38" s="20"/>
      <c r="CXA38"/>
      <c r="CXB38" s="20"/>
      <c r="CXC38"/>
      <c r="CXD38" s="20"/>
      <c r="CXE38"/>
      <c r="CXF38" s="20"/>
      <c r="CXG38"/>
      <c r="CXH38" s="20"/>
      <c r="CXI38"/>
      <c r="CXJ38" s="20"/>
      <c r="CXK38"/>
      <c r="CXL38" s="20"/>
      <c r="CXM38"/>
      <c r="CXN38" s="20"/>
      <c r="CXO38"/>
      <c r="CXP38" s="20"/>
      <c r="CXQ38"/>
      <c r="CXR38" s="20"/>
      <c r="CXS38"/>
      <c r="CXT38" s="20"/>
      <c r="CXU38"/>
      <c r="CXV38" s="20"/>
      <c r="CXW38"/>
      <c r="CXX38" s="20"/>
      <c r="CXY38"/>
      <c r="CXZ38" s="20"/>
      <c r="CYA38"/>
      <c r="CYB38" s="20"/>
      <c r="CYC38"/>
      <c r="CYD38" s="20"/>
      <c r="CYE38"/>
      <c r="CYF38" s="20"/>
      <c r="CYG38"/>
      <c r="CYH38" s="20"/>
      <c r="CYI38"/>
      <c r="CYJ38" s="20"/>
      <c r="CYK38"/>
      <c r="CYL38" s="20"/>
      <c r="CYM38"/>
      <c r="CYN38" s="20"/>
      <c r="CYO38"/>
      <c r="CYP38" s="20"/>
      <c r="CYQ38"/>
      <c r="CYR38" s="20"/>
      <c r="CYS38"/>
      <c r="CYT38" s="20"/>
      <c r="CYU38"/>
      <c r="CYV38" s="20"/>
      <c r="CYW38"/>
      <c r="CYX38" s="20"/>
      <c r="CYY38"/>
      <c r="CYZ38" s="20"/>
      <c r="CZA38"/>
      <c r="CZB38" s="20"/>
      <c r="CZC38"/>
      <c r="CZD38" s="20"/>
      <c r="CZE38"/>
      <c r="CZF38" s="20"/>
      <c r="CZG38"/>
      <c r="CZH38" s="20"/>
      <c r="CZI38"/>
      <c r="CZJ38" s="20"/>
      <c r="CZK38"/>
      <c r="CZL38" s="20"/>
      <c r="CZM38"/>
      <c r="CZN38" s="20"/>
      <c r="CZO38"/>
      <c r="CZP38" s="20"/>
      <c r="CZQ38"/>
      <c r="CZR38" s="20"/>
      <c r="CZS38"/>
      <c r="CZT38" s="20"/>
      <c r="CZU38"/>
      <c r="CZV38" s="20"/>
      <c r="CZW38"/>
      <c r="CZX38" s="20"/>
      <c r="CZY38"/>
      <c r="CZZ38" s="20"/>
      <c r="DAA38"/>
      <c r="DAB38" s="20"/>
      <c r="DAC38"/>
      <c r="DAD38" s="20"/>
      <c r="DAE38"/>
      <c r="DAF38" s="20"/>
      <c r="DAG38"/>
      <c r="DAH38" s="20"/>
      <c r="DAI38"/>
      <c r="DAJ38" s="20"/>
      <c r="DAK38"/>
      <c r="DAL38" s="20"/>
      <c r="DAM38"/>
      <c r="DAN38" s="20"/>
      <c r="DAO38"/>
      <c r="DAP38" s="20"/>
      <c r="DAQ38"/>
      <c r="DAR38" s="20"/>
      <c r="DAS38"/>
      <c r="DAT38" s="20"/>
      <c r="DAU38"/>
      <c r="DAV38" s="20"/>
      <c r="DAW38"/>
      <c r="DAX38" s="20"/>
      <c r="DAY38"/>
      <c r="DAZ38" s="20"/>
      <c r="DBA38"/>
      <c r="DBB38" s="20"/>
      <c r="DBC38"/>
      <c r="DBD38" s="20"/>
      <c r="DBE38"/>
      <c r="DBF38" s="20"/>
      <c r="DBG38"/>
      <c r="DBH38" s="20"/>
      <c r="DBI38"/>
      <c r="DBJ38" s="20"/>
      <c r="DBK38"/>
      <c r="DBL38" s="20"/>
      <c r="DBM38"/>
      <c r="DBN38" s="20"/>
      <c r="DBO38"/>
      <c r="DBP38" s="20"/>
      <c r="DBQ38"/>
      <c r="DBR38" s="20"/>
      <c r="DBS38"/>
      <c r="DBT38" s="20"/>
      <c r="DBU38"/>
      <c r="DBV38" s="20"/>
      <c r="DBW38"/>
      <c r="DBX38" s="20"/>
      <c r="DBY38"/>
      <c r="DBZ38" s="20"/>
      <c r="DCA38"/>
      <c r="DCB38" s="20"/>
      <c r="DCC38"/>
      <c r="DCD38" s="20"/>
      <c r="DCE38"/>
      <c r="DCF38" s="20"/>
      <c r="DCG38"/>
      <c r="DCH38" s="20"/>
      <c r="DCI38"/>
      <c r="DCJ38" s="20"/>
      <c r="DCK38"/>
      <c r="DCL38" s="20"/>
      <c r="DCM38"/>
      <c r="DCN38" s="20"/>
      <c r="DCO38"/>
      <c r="DCP38" s="20"/>
      <c r="DCQ38"/>
      <c r="DCR38" s="20"/>
      <c r="DCS38"/>
      <c r="DCT38" s="20"/>
      <c r="DCU38"/>
      <c r="DCV38" s="20"/>
      <c r="DCW38"/>
      <c r="DCX38" s="20"/>
      <c r="DCY38"/>
      <c r="DCZ38" s="20"/>
      <c r="DDA38"/>
      <c r="DDB38" s="20"/>
      <c r="DDC38"/>
      <c r="DDD38" s="20"/>
      <c r="DDE38"/>
      <c r="DDF38" s="20"/>
      <c r="DDG38"/>
      <c r="DDH38" s="20"/>
      <c r="DDI38"/>
      <c r="DDJ38" s="20"/>
      <c r="DDK38"/>
      <c r="DDL38" s="20"/>
      <c r="DDM38"/>
      <c r="DDN38" s="20"/>
      <c r="DDO38"/>
      <c r="DDP38" s="20"/>
      <c r="DDQ38"/>
      <c r="DDR38" s="20"/>
      <c r="DDS38"/>
      <c r="DDT38" s="20"/>
      <c r="DDU38"/>
      <c r="DDV38" s="20"/>
      <c r="DDW38"/>
      <c r="DDX38" s="20"/>
      <c r="DDY38"/>
      <c r="DDZ38" s="20"/>
      <c r="DEA38"/>
      <c r="DEB38" s="20"/>
      <c r="DEC38"/>
      <c r="DED38" s="20"/>
      <c r="DEE38"/>
      <c r="DEF38" s="20"/>
      <c r="DEG38"/>
      <c r="DEH38" s="20"/>
      <c r="DEI38"/>
      <c r="DEJ38" s="20"/>
      <c r="DEK38"/>
      <c r="DEL38" s="20"/>
      <c r="DEM38"/>
      <c r="DEN38" s="20"/>
      <c r="DEO38"/>
      <c r="DEP38" s="20"/>
      <c r="DEQ38"/>
      <c r="DER38" s="20"/>
      <c r="DES38"/>
      <c r="DET38" s="20"/>
      <c r="DEU38"/>
      <c r="DEV38" s="20"/>
      <c r="DEW38"/>
      <c r="DEX38" s="20"/>
      <c r="DEY38"/>
      <c r="DEZ38" s="20"/>
      <c r="DFA38"/>
      <c r="DFB38" s="20"/>
      <c r="DFC38"/>
      <c r="DFD38" s="20"/>
      <c r="DFE38"/>
      <c r="DFF38" s="20"/>
      <c r="DFG38"/>
      <c r="DFH38" s="20"/>
      <c r="DFI38"/>
      <c r="DFJ38" s="20"/>
      <c r="DFK38"/>
      <c r="DFL38" s="20"/>
      <c r="DFM38"/>
      <c r="DFN38" s="20"/>
      <c r="DFO38"/>
      <c r="DFP38" s="20"/>
      <c r="DFQ38"/>
      <c r="DFR38" s="20"/>
      <c r="DFS38"/>
      <c r="DFT38" s="20"/>
      <c r="DFU38"/>
      <c r="DFV38" s="20"/>
      <c r="DFW38"/>
      <c r="DFX38" s="20"/>
      <c r="DFY38"/>
      <c r="DFZ38" s="20"/>
      <c r="DGA38"/>
      <c r="DGB38" s="20"/>
      <c r="DGC38"/>
      <c r="DGD38" s="20"/>
      <c r="DGE38"/>
      <c r="DGF38" s="20"/>
      <c r="DGG38"/>
      <c r="DGH38" s="20"/>
      <c r="DGI38"/>
      <c r="DGJ38" s="20"/>
      <c r="DGK38"/>
      <c r="DGL38" s="20"/>
      <c r="DGM38"/>
      <c r="DGN38" s="20"/>
      <c r="DGO38"/>
      <c r="DGP38" s="20"/>
      <c r="DGQ38"/>
      <c r="DGR38" s="20"/>
      <c r="DGS38"/>
      <c r="DGT38" s="20"/>
      <c r="DGU38"/>
      <c r="DGV38" s="20"/>
      <c r="DGW38"/>
      <c r="DGX38" s="20"/>
      <c r="DGY38"/>
      <c r="DGZ38" s="20"/>
      <c r="DHA38"/>
      <c r="DHB38" s="20"/>
      <c r="DHC38"/>
      <c r="DHD38" s="20"/>
      <c r="DHE38"/>
      <c r="DHF38" s="20"/>
      <c r="DHG38"/>
      <c r="DHH38" s="20"/>
      <c r="DHI38"/>
      <c r="DHJ38" s="20"/>
      <c r="DHK38"/>
      <c r="DHL38" s="20"/>
      <c r="DHM38"/>
      <c r="DHN38" s="20"/>
      <c r="DHO38"/>
      <c r="DHP38" s="20"/>
      <c r="DHQ38"/>
      <c r="DHR38" s="20"/>
      <c r="DHS38"/>
      <c r="DHT38" s="20"/>
      <c r="DHU38"/>
      <c r="DHV38" s="20"/>
      <c r="DHW38"/>
      <c r="DHX38" s="20"/>
      <c r="DHY38"/>
      <c r="DHZ38" s="20"/>
      <c r="DIA38"/>
      <c r="DIB38" s="20"/>
      <c r="DIC38"/>
      <c r="DID38" s="20"/>
      <c r="DIE38"/>
      <c r="DIF38" s="20"/>
      <c r="DIG38"/>
      <c r="DIH38" s="20"/>
      <c r="DII38"/>
      <c r="DIJ38" s="20"/>
      <c r="DIK38"/>
      <c r="DIL38" s="20"/>
      <c r="DIM38"/>
      <c r="DIN38" s="20"/>
      <c r="DIO38"/>
      <c r="DIP38" s="20"/>
      <c r="DIQ38"/>
      <c r="DIR38" s="20"/>
      <c r="DIS38"/>
      <c r="DIT38" s="20"/>
      <c r="DIU38"/>
      <c r="DIV38" s="20"/>
      <c r="DIW38"/>
      <c r="DIX38" s="20"/>
      <c r="DIY38"/>
      <c r="DIZ38" s="20"/>
      <c r="DJA38"/>
      <c r="DJB38" s="20"/>
      <c r="DJC38"/>
      <c r="DJD38" s="20"/>
      <c r="DJE38"/>
      <c r="DJF38" s="20"/>
      <c r="DJG38"/>
      <c r="DJH38" s="20"/>
      <c r="DJI38"/>
      <c r="DJJ38" s="20"/>
      <c r="DJK38"/>
      <c r="DJL38" s="20"/>
      <c r="DJM38"/>
      <c r="DJN38" s="20"/>
      <c r="DJO38"/>
      <c r="DJP38" s="20"/>
      <c r="DJQ38"/>
      <c r="DJR38" s="20"/>
      <c r="DJS38"/>
      <c r="DJT38" s="20"/>
      <c r="DJU38"/>
      <c r="DJV38" s="20"/>
      <c r="DJW38"/>
      <c r="DJX38" s="20"/>
      <c r="DJY38"/>
      <c r="DJZ38" s="20"/>
      <c r="DKA38"/>
      <c r="DKB38" s="20"/>
      <c r="DKC38"/>
      <c r="DKD38" s="20"/>
      <c r="DKE38"/>
      <c r="DKF38" s="20"/>
      <c r="DKG38"/>
      <c r="DKH38" s="20"/>
      <c r="DKI38"/>
      <c r="DKJ38" s="20"/>
      <c r="DKK38"/>
      <c r="DKL38" s="20"/>
      <c r="DKM38"/>
      <c r="DKN38" s="20"/>
      <c r="DKO38"/>
      <c r="DKP38" s="20"/>
      <c r="DKQ38"/>
      <c r="DKR38" s="20"/>
      <c r="DKS38"/>
      <c r="DKT38" s="20"/>
      <c r="DKU38"/>
      <c r="DKV38" s="20"/>
      <c r="DKW38"/>
      <c r="DKX38" s="20"/>
      <c r="DKY38"/>
      <c r="DKZ38" s="20"/>
      <c r="DLA38"/>
      <c r="DLB38" s="20"/>
      <c r="DLC38"/>
      <c r="DLD38" s="20"/>
      <c r="DLE38"/>
      <c r="DLF38" s="20"/>
      <c r="DLG38"/>
      <c r="DLH38" s="20"/>
      <c r="DLI38"/>
      <c r="DLJ38" s="20"/>
      <c r="DLK38"/>
      <c r="DLL38" s="20"/>
      <c r="DLM38"/>
      <c r="DLN38" s="20"/>
      <c r="DLO38"/>
      <c r="DLP38" s="20"/>
      <c r="DLQ38"/>
      <c r="DLR38" s="20"/>
      <c r="DLS38"/>
      <c r="DLT38" s="20"/>
      <c r="DLU38"/>
      <c r="DLV38" s="20"/>
      <c r="DLW38"/>
      <c r="DLX38" s="20"/>
      <c r="DLY38"/>
      <c r="DLZ38" s="20"/>
      <c r="DMA38"/>
      <c r="DMB38" s="20"/>
      <c r="DMC38"/>
      <c r="DMD38" s="20"/>
      <c r="DME38"/>
      <c r="DMF38" s="20"/>
      <c r="DMG38"/>
      <c r="DMH38" s="20"/>
      <c r="DMI38"/>
      <c r="DMJ38" s="20"/>
      <c r="DMK38"/>
      <c r="DML38" s="20"/>
      <c r="DMM38"/>
      <c r="DMN38" s="20"/>
      <c r="DMO38"/>
      <c r="DMP38" s="20"/>
      <c r="DMQ38"/>
      <c r="DMR38" s="20"/>
      <c r="DMS38"/>
      <c r="DMT38" s="20"/>
      <c r="DMU38"/>
      <c r="DMV38" s="20"/>
      <c r="DMW38"/>
      <c r="DMX38" s="20"/>
      <c r="DMY38"/>
      <c r="DMZ38" s="20"/>
      <c r="DNA38"/>
      <c r="DNB38" s="20"/>
      <c r="DNC38"/>
      <c r="DND38" s="20"/>
      <c r="DNE38"/>
      <c r="DNF38" s="20"/>
      <c r="DNG38"/>
      <c r="DNH38" s="20"/>
      <c r="DNI38"/>
      <c r="DNJ38" s="20"/>
      <c r="DNK38"/>
      <c r="DNL38" s="20"/>
      <c r="DNM38"/>
      <c r="DNN38" s="20"/>
      <c r="DNO38"/>
      <c r="DNP38" s="20"/>
      <c r="DNQ38"/>
      <c r="DNR38" s="20"/>
      <c r="DNS38"/>
      <c r="DNT38" s="20"/>
      <c r="DNU38"/>
      <c r="DNV38" s="20"/>
      <c r="DNW38"/>
      <c r="DNX38" s="20"/>
      <c r="DNY38"/>
      <c r="DNZ38" s="20"/>
      <c r="DOA38"/>
      <c r="DOB38" s="20"/>
      <c r="DOC38"/>
      <c r="DOD38" s="20"/>
      <c r="DOE38"/>
      <c r="DOF38" s="20"/>
      <c r="DOG38"/>
      <c r="DOH38" s="20"/>
      <c r="DOI38"/>
      <c r="DOJ38" s="20"/>
      <c r="DOK38"/>
      <c r="DOL38" s="20"/>
      <c r="DOM38"/>
      <c r="DON38" s="20"/>
      <c r="DOO38"/>
      <c r="DOP38" s="20"/>
      <c r="DOQ38"/>
      <c r="DOR38" s="20"/>
      <c r="DOS38"/>
      <c r="DOT38" s="20"/>
      <c r="DOU38"/>
      <c r="DOV38" s="20"/>
      <c r="DOW38"/>
      <c r="DOX38" s="20"/>
      <c r="DOY38"/>
      <c r="DOZ38" s="20"/>
      <c r="DPA38"/>
      <c r="DPB38" s="20"/>
      <c r="DPC38"/>
      <c r="DPD38" s="20"/>
      <c r="DPE38"/>
      <c r="DPF38" s="20"/>
      <c r="DPG38"/>
      <c r="DPH38" s="20"/>
      <c r="DPI38"/>
      <c r="DPJ38" s="20"/>
      <c r="DPK38"/>
      <c r="DPL38" s="20"/>
      <c r="DPM38"/>
      <c r="DPN38" s="20"/>
      <c r="DPO38"/>
      <c r="DPP38" s="20"/>
      <c r="DPQ38"/>
      <c r="DPR38" s="20"/>
      <c r="DPS38"/>
      <c r="DPT38" s="20"/>
      <c r="DPU38"/>
      <c r="DPV38" s="20"/>
      <c r="DPW38"/>
      <c r="DPX38" s="20"/>
      <c r="DPY38"/>
      <c r="DPZ38" s="20"/>
      <c r="DQA38"/>
      <c r="DQB38" s="20"/>
      <c r="DQC38"/>
      <c r="DQD38" s="20"/>
      <c r="DQE38"/>
      <c r="DQF38" s="20"/>
      <c r="DQG38"/>
      <c r="DQH38" s="20"/>
      <c r="DQI38"/>
      <c r="DQJ38" s="20"/>
      <c r="DQK38"/>
      <c r="DQL38" s="20"/>
      <c r="DQM38"/>
      <c r="DQN38" s="20"/>
      <c r="DQO38"/>
      <c r="DQP38" s="20"/>
      <c r="DQQ38"/>
      <c r="DQR38" s="20"/>
      <c r="DQS38"/>
      <c r="DQT38" s="20"/>
      <c r="DQU38"/>
      <c r="DQV38" s="20"/>
      <c r="DQW38"/>
      <c r="DQX38" s="20"/>
      <c r="DQY38"/>
      <c r="DQZ38" s="20"/>
      <c r="DRA38"/>
      <c r="DRB38" s="20"/>
      <c r="DRC38"/>
      <c r="DRD38" s="20"/>
      <c r="DRE38"/>
      <c r="DRF38" s="20"/>
      <c r="DRG38"/>
      <c r="DRH38" s="20"/>
      <c r="DRI38"/>
      <c r="DRJ38" s="20"/>
      <c r="DRK38"/>
      <c r="DRL38" s="20"/>
      <c r="DRM38"/>
      <c r="DRN38" s="20"/>
      <c r="DRO38"/>
      <c r="DRP38" s="20"/>
      <c r="DRQ38"/>
      <c r="DRR38" s="20"/>
      <c r="DRS38"/>
      <c r="DRT38" s="20"/>
      <c r="DRU38"/>
      <c r="DRV38" s="20"/>
      <c r="DRW38"/>
      <c r="DRX38" s="20"/>
      <c r="DRY38"/>
      <c r="DRZ38" s="20"/>
      <c r="DSA38"/>
      <c r="DSB38" s="20"/>
      <c r="DSC38"/>
      <c r="DSD38" s="20"/>
      <c r="DSE38"/>
      <c r="DSF38" s="20"/>
      <c r="DSG38"/>
      <c r="DSH38" s="20"/>
      <c r="DSI38"/>
      <c r="DSJ38" s="20"/>
      <c r="DSK38"/>
      <c r="DSL38" s="20"/>
      <c r="DSM38"/>
      <c r="DSN38" s="20"/>
      <c r="DSO38"/>
      <c r="DSP38" s="20"/>
      <c r="DSQ38"/>
      <c r="DSR38" s="20"/>
      <c r="DSS38"/>
      <c r="DST38" s="20"/>
      <c r="DSU38"/>
      <c r="DSV38" s="20"/>
      <c r="DSW38"/>
      <c r="DSX38" s="20"/>
      <c r="DSY38"/>
      <c r="DSZ38" s="20"/>
      <c r="DTA38"/>
      <c r="DTB38" s="20"/>
      <c r="DTC38"/>
      <c r="DTD38" s="20"/>
      <c r="DTE38"/>
      <c r="DTF38" s="20"/>
      <c r="DTG38"/>
      <c r="DTH38" s="20"/>
      <c r="DTI38"/>
      <c r="DTJ38" s="20"/>
      <c r="DTK38"/>
      <c r="DTL38" s="20"/>
      <c r="DTM38"/>
      <c r="DTN38" s="20"/>
      <c r="DTO38"/>
      <c r="DTP38" s="20"/>
      <c r="DTQ38"/>
      <c r="DTR38" s="20"/>
      <c r="DTS38"/>
      <c r="DTT38" s="20"/>
      <c r="DTU38"/>
      <c r="DTV38" s="20"/>
      <c r="DTW38"/>
      <c r="DTX38" s="20"/>
      <c r="DTY38"/>
      <c r="DTZ38" s="20"/>
      <c r="DUA38"/>
      <c r="DUB38" s="20"/>
      <c r="DUC38"/>
      <c r="DUD38" s="20"/>
      <c r="DUE38"/>
      <c r="DUF38" s="20"/>
      <c r="DUG38"/>
      <c r="DUH38" s="20"/>
      <c r="DUI38"/>
      <c r="DUJ38" s="20"/>
      <c r="DUK38"/>
      <c r="DUL38" s="20"/>
      <c r="DUM38"/>
      <c r="DUN38" s="20"/>
      <c r="DUO38"/>
      <c r="DUP38" s="20"/>
      <c r="DUQ38"/>
      <c r="DUR38" s="20"/>
      <c r="DUS38"/>
      <c r="DUT38" s="20"/>
      <c r="DUU38"/>
      <c r="DUV38" s="20"/>
      <c r="DUW38"/>
      <c r="DUX38" s="20"/>
      <c r="DUY38"/>
      <c r="DUZ38" s="20"/>
      <c r="DVA38"/>
      <c r="DVB38" s="20"/>
      <c r="DVC38"/>
      <c r="DVD38" s="20"/>
      <c r="DVE38"/>
      <c r="DVF38" s="20"/>
      <c r="DVG38"/>
      <c r="DVH38" s="20"/>
      <c r="DVI38"/>
      <c r="DVJ38" s="20"/>
      <c r="DVK38"/>
      <c r="DVL38" s="20"/>
      <c r="DVM38"/>
      <c r="DVN38" s="20"/>
      <c r="DVO38"/>
      <c r="DVP38" s="20"/>
      <c r="DVQ38"/>
      <c r="DVR38" s="20"/>
      <c r="DVS38"/>
      <c r="DVT38" s="20"/>
      <c r="DVU38"/>
      <c r="DVV38" s="20"/>
      <c r="DVW38"/>
      <c r="DVX38" s="20"/>
      <c r="DVY38"/>
      <c r="DVZ38" s="20"/>
      <c r="DWA38"/>
      <c r="DWB38" s="20"/>
      <c r="DWC38"/>
      <c r="DWD38" s="20"/>
      <c r="DWE38"/>
      <c r="DWF38" s="20"/>
      <c r="DWG38"/>
      <c r="DWH38" s="20"/>
      <c r="DWI38"/>
      <c r="DWJ38" s="20"/>
      <c r="DWK38"/>
      <c r="DWL38" s="20"/>
      <c r="DWM38"/>
      <c r="DWN38" s="20"/>
      <c r="DWO38"/>
      <c r="DWP38" s="20"/>
      <c r="DWQ38"/>
      <c r="DWR38" s="20"/>
      <c r="DWS38"/>
      <c r="DWT38" s="20"/>
      <c r="DWU38"/>
      <c r="DWV38" s="20"/>
      <c r="DWW38"/>
      <c r="DWX38" s="20"/>
      <c r="DWY38"/>
      <c r="DWZ38" s="20"/>
      <c r="DXA38"/>
      <c r="DXB38" s="20"/>
      <c r="DXC38"/>
      <c r="DXD38" s="20"/>
      <c r="DXE38"/>
      <c r="DXF38" s="20"/>
      <c r="DXG38"/>
      <c r="DXH38" s="20"/>
      <c r="DXI38"/>
      <c r="DXJ38" s="20"/>
      <c r="DXK38"/>
      <c r="DXL38" s="20"/>
      <c r="DXM38"/>
      <c r="DXN38" s="20"/>
      <c r="DXO38"/>
      <c r="DXP38" s="20"/>
      <c r="DXQ38"/>
      <c r="DXR38" s="20"/>
      <c r="DXS38"/>
      <c r="DXT38" s="20"/>
      <c r="DXU38"/>
      <c r="DXV38" s="20"/>
      <c r="DXW38"/>
      <c r="DXX38" s="20"/>
      <c r="DXY38"/>
      <c r="DXZ38" s="20"/>
      <c r="DYA38"/>
      <c r="DYB38" s="20"/>
      <c r="DYC38"/>
      <c r="DYD38" s="20"/>
      <c r="DYE38"/>
      <c r="DYF38" s="20"/>
      <c r="DYG38"/>
      <c r="DYH38" s="20"/>
      <c r="DYI38"/>
      <c r="DYJ38" s="20"/>
      <c r="DYK38"/>
      <c r="DYL38" s="20"/>
      <c r="DYM38"/>
      <c r="DYN38" s="20"/>
      <c r="DYO38"/>
      <c r="DYP38" s="20"/>
      <c r="DYQ38"/>
      <c r="DYR38" s="20"/>
      <c r="DYS38"/>
      <c r="DYT38" s="20"/>
      <c r="DYU38"/>
      <c r="DYV38" s="20"/>
      <c r="DYW38"/>
      <c r="DYX38" s="20"/>
      <c r="DYY38"/>
      <c r="DYZ38" s="20"/>
      <c r="DZA38"/>
      <c r="DZB38" s="20"/>
      <c r="DZC38"/>
      <c r="DZD38" s="20"/>
      <c r="DZE38"/>
      <c r="DZF38" s="20"/>
      <c r="DZG38"/>
      <c r="DZH38" s="20"/>
      <c r="DZI38"/>
      <c r="DZJ38" s="20"/>
      <c r="DZK38"/>
      <c r="DZL38" s="20"/>
      <c r="DZM38"/>
      <c r="DZN38" s="20"/>
      <c r="DZO38"/>
      <c r="DZP38" s="20"/>
      <c r="DZQ38"/>
      <c r="DZR38" s="20"/>
      <c r="DZS38"/>
      <c r="DZT38" s="20"/>
      <c r="DZU38"/>
      <c r="DZV38" s="20"/>
      <c r="DZW38"/>
      <c r="DZX38" s="20"/>
      <c r="DZY38"/>
      <c r="DZZ38" s="20"/>
      <c r="EAA38"/>
      <c r="EAB38" s="20"/>
      <c r="EAC38"/>
      <c r="EAD38" s="20"/>
      <c r="EAE38"/>
      <c r="EAF38" s="20"/>
      <c r="EAG38"/>
      <c r="EAH38" s="20"/>
      <c r="EAI38"/>
      <c r="EAJ38" s="20"/>
      <c r="EAK38"/>
      <c r="EAL38" s="20"/>
      <c r="EAM38"/>
      <c r="EAN38" s="20"/>
      <c r="EAO38"/>
      <c r="EAP38" s="20"/>
      <c r="EAQ38"/>
      <c r="EAR38" s="20"/>
      <c r="EAS38"/>
      <c r="EAT38" s="20"/>
      <c r="EAU38"/>
      <c r="EAV38" s="20"/>
      <c r="EAW38"/>
      <c r="EAX38" s="20"/>
      <c r="EAY38"/>
      <c r="EAZ38" s="20"/>
      <c r="EBA38"/>
      <c r="EBB38" s="20"/>
      <c r="EBC38"/>
      <c r="EBD38" s="20"/>
      <c r="EBE38"/>
      <c r="EBF38" s="20"/>
      <c r="EBG38"/>
      <c r="EBH38" s="20"/>
      <c r="EBI38"/>
      <c r="EBJ38" s="20"/>
      <c r="EBK38"/>
      <c r="EBL38" s="20"/>
      <c r="EBM38"/>
      <c r="EBN38" s="20"/>
      <c r="EBO38"/>
      <c r="EBP38" s="20"/>
      <c r="EBQ38"/>
      <c r="EBR38" s="20"/>
      <c r="EBS38"/>
      <c r="EBT38" s="20"/>
      <c r="EBU38"/>
      <c r="EBV38" s="20"/>
      <c r="EBW38"/>
      <c r="EBX38" s="20"/>
      <c r="EBY38"/>
      <c r="EBZ38" s="20"/>
      <c r="ECA38"/>
      <c r="ECB38" s="20"/>
      <c r="ECC38"/>
      <c r="ECD38" s="20"/>
      <c r="ECE38"/>
      <c r="ECF38" s="20"/>
      <c r="ECG38"/>
      <c r="ECH38" s="20"/>
      <c r="ECI38"/>
      <c r="ECJ38" s="20"/>
      <c r="ECK38"/>
      <c r="ECL38" s="20"/>
      <c r="ECM38"/>
      <c r="ECN38" s="20"/>
      <c r="ECO38"/>
      <c r="ECP38" s="20"/>
      <c r="ECQ38"/>
      <c r="ECR38" s="20"/>
      <c r="ECS38"/>
      <c r="ECT38" s="20"/>
      <c r="ECU38"/>
      <c r="ECV38" s="20"/>
      <c r="ECW38"/>
      <c r="ECX38" s="20"/>
      <c r="ECY38"/>
      <c r="ECZ38" s="20"/>
      <c r="EDA38"/>
      <c r="EDB38" s="20"/>
      <c r="EDC38"/>
      <c r="EDD38" s="20"/>
      <c r="EDE38"/>
      <c r="EDF38" s="20"/>
      <c r="EDG38"/>
      <c r="EDH38" s="20"/>
      <c r="EDI38"/>
      <c r="EDJ38" s="20"/>
      <c r="EDK38"/>
      <c r="EDL38" s="20"/>
      <c r="EDM38"/>
      <c r="EDN38" s="20"/>
      <c r="EDO38"/>
      <c r="EDP38" s="20"/>
      <c r="EDQ38"/>
      <c r="EDR38" s="20"/>
      <c r="EDS38"/>
      <c r="EDT38" s="20"/>
      <c r="EDU38"/>
      <c r="EDV38" s="20"/>
      <c r="EDW38"/>
      <c r="EDX38" s="20"/>
      <c r="EDY38"/>
      <c r="EDZ38" s="20"/>
      <c r="EEA38"/>
      <c r="EEB38" s="20"/>
      <c r="EEC38"/>
      <c r="EED38" s="20"/>
      <c r="EEE38"/>
      <c r="EEF38" s="20"/>
      <c r="EEG38"/>
      <c r="EEH38" s="20"/>
      <c r="EEI38"/>
      <c r="EEJ38" s="20"/>
      <c r="EEK38"/>
      <c r="EEL38" s="20"/>
      <c r="EEM38"/>
      <c r="EEN38" s="20"/>
      <c r="EEO38"/>
      <c r="EEP38" s="20"/>
      <c r="EEQ38"/>
      <c r="EER38" s="20"/>
      <c r="EES38"/>
      <c r="EET38" s="20"/>
      <c r="EEU38"/>
      <c r="EEV38" s="20"/>
      <c r="EEW38"/>
      <c r="EEX38" s="20"/>
      <c r="EEY38"/>
      <c r="EEZ38" s="20"/>
      <c r="EFA38"/>
      <c r="EFB38" s="20"/>
      <c r="EFC38"/>
      <c r="EFD38" s="20"/>
      <c r="EFE38"/>
      <c r="EFF38" s="20"/>
      <c r="EFG38"/>
      <c r="EFH38" s="20"/>
      <c r="EFI38"/>
      <c r="EFJ38" s="20"/>
      <c r="EFK38"/>
      <c r="EFL38" s="20"/>
      <c r="EFM38"/>
      <c r="EFN38" s="20"/>
      <c r="EFO38"/>
      <c r="EFP38" s="20"/>
      <c r="EFQ38"/>
      <c r="EFR38" s="20"/>
      <c r="EFS38"/>
      <c r="EFT38" s="20"/>
      <c r="EFU38"/>
      <c r="EFV38" s="20"/>
      <c r="EFW38"/>
      <c r="EFX38" s="20"/>
      <c r="EFY38"/>
      <c r="EFZ38" s="20"/>
      <c r="EGA38"/>
      <c r="EGB38" s="20"/>
      <c r="EGC38"/>
      <c r="EGD38" s="20"/>
      <c r="EGE38"/>
      <c r="EGF38" s="20"/>
      <c r="EGG38"/>
      <c r="EGH38" s="20"/>
      <c r="EGI38"/>
      <c r="EGJ38" s="20"/>
      <c r="EGK38"/>
      <c r="EGL38" s="20"/>
      <c r="EGM38"/>
      <c r="EGN38" s="20"/>
      <c r="EGO38"/>
      <c r="EGP38" s="20"/>
      <c r="EGQ38"/>
      <c r="EGR38" s="20"/>
      <c r="EGS38"/>
      <c r="EGT38" s="20"/>
      <c r="EGU38"/>
      <c r="EGV38" s="20"/>
      <c r="EGW38"/>
      <c r="EGX38" s="20"/>
      <c r="EGY38"/>
      <c r="EGZ38" s="20"/>
      <c r="EHA38"/>
      <c r="EHB38" s="20"/>
      <c r="EHC38"/>
      <c r="EHD38" s="20"/>
      <c r="EHE38"/>
      <c r="EHF38" s="20"/>
      <c r="EHG38"/>
      <c r="EHH38" s="20"/>
      <c r="EHI38"/>
      <c r="EHJ38" s="20"/>
      <c r="EHK38"/>
      <c r="EHL38" s="20"/>
      <c r="EHM38"/>
      <c r="EHN38" s="20"/>
      <c r="EHO38"/>
      <c r="EHP38" s="20"/>
      <c r="EHQ38"/>
      <c r="EHR38" s="20"/>
      <c r="EHS38"/>
      <c r="EHT38" s="20"/>
      <c r="EHU38"/>
      <c r="EHV38" s="20"/>
      <c r="EHW38"/>
      <c r="EHX38" s="20"/>
      <c r="EHY38"/>
      <c r="EHZ38" s="20"/>
      <c r="EIA38"/>
      <c r="EIB38" s="20"/>
      <c r="EIC38"/>
      <c r="EID38" s="20"/>
      <c r="EIE38"/>
      <c r="EIF38" s="20"/>
      <c r="EIG38"/>
      <c r="EIH38" s="20"/>
      <c r="EII38"/>
      <c r="EIJ38" s="20"/>
      <c r="EIK38"/>
      <c r="EIL38" s="20"/>
      <c r="EIM38"/>
      <c r="EIN38" s="20"/>
      <c r="EIO38"/>
      <c r="EIP38" s="20"/>
      <c r="EIQ38"/>
      <c r="EIR38" s="20"/>
      <c r="EIS38"/>
      <c r="EIT38" s="20"/>
      <c r="EIU38"/>
      <c r="EIV38" s="20"/>
      <c r="EIW38"/>
      <c r="EIX38" s="20"/>
      <c r="EIY38"/>
      <c r="EIZ38" s="20"/>
      <c r="EJA38"/>
      <c r="EJB38" s="20"/>
      <c r="EJC38"/>
      <c r="EJD38" s="20"/>
      <c r="EJE38"/>
      <c r="EJF38" s="20"/>
      <c r="EJG38"/>
      <c r="EJH38" s="20"/>
      <c r="EJI38"/>
      <c r="EJJ38" s="20"/>
      <c r="EJK38"/>
      <c r="EJL38" s="20"/>
      <c r="EJM38"/>
      <c r="EJN38" s="20"/>
      <c r="EJO38"/>
      <c r="EJP38" s="20"/>
      <c r="EJQ38"/>
      <c r="EJR38" s="20"/>
      <c r="EJS38"/>
      <c r="EJT38" s="20"/>
      <c r="EJU38"/>
      <c r="EJV38" s="20"/>
      <c r="EJW38"/>
      <c r="EJX38" s="20"/>
      <c r="EJY38"/>
      <c r="EJZ38" s="20"/>
      <c r="EKA38"/>
      <c r="EKB38" s="20"/>
      <c r="EKC38"/>
      <c r="EKD38" s="20"/>
      <c r="EKE38"/>
      <c r="EKF38" s="20"/>
      <c r="EKG38"/>
      <c r="EKH38" s="20"/>
      <c r="EKI38"/>
      <c r="EKJ38" s="20"/>
      <c r="EKK38"/>
      <c r="EKL38" s="20"/>
      <c r="EKM38"/>
      <c r="EKN38" s="20"/>
      <c r="EKO38"/>
      <c r="EKP38" s="20"/>
      <c r="EKQ38"/>
      <c r="EKR38" s="20"/>
      <c r="EKS38"/>
      <c r="EKT38" s="20"/>
      <c r="EKU38"/>
      <c r="EKV38" s="20"/>
      <c r="EKW38"/>
      <c r="EKX38" s="20"/>
      <c r="EKY38"/>
      <c r="EKZ38" s="20"/>
      <c r="ELA38"/>
      <c r="ELB38" s="20"/>
      <c r="ELC38"/>
      <c r="ELD38" s="20"/>
      <c r="ELE38"/>
      <c r="ELF38" s="20"/>
      <c r="ELG38"/>
      <c r="ELH38" s="20"/>
      <c r="ELI38"/>
      <c r="ELJ38" s="20"/>
      <c r="ELK38"/>
      <c r="ELL38" s="20"/>
      <c r="ELM38"/>
      <c r="ELN38" s="20"/>
      <c r="ELO38"/>
      <c r="ELP38" s="20"/>
      <c r="ELQ38"/>
      <c r="ELR38" s="20"/>
      <c r="ELS38"/>
      <c r="ELT38" s="20"/>
      <c r="ELU38"/>
      <c r="ELV38" s="20"/>
      <c r="ELW38"/>
      <c r="ELX38" s="20"/>
      <c r="ELY38"/>
      <c r="ELZ38" s="20"/>
      <c r="EMA38"/>
      <c r="EMB38" s="20"/>
      <c r="EMC38"/>
      <c r="EMD38" s="20"/>
      <c r="EME38"/>
      <c r="EMF38" s="20"/>
      <c r="EMG38"/>
      <c r="EMH38" s="20"/>
      <c r="EMI38"/>
      <c r="EMJ38" s="20"/>
      <c r="EMK38"/>
      <c r="EML38" s="20"/>
      <c r="EMM38"/>
      <c r="EMN38" s="20"/>
      <c r="EMO38"/>
      <c r="EMP38" s="20"/>
      <c r="EMQ38"/>
      <c r="EMR38" s="20"/>
      <c r="EMS38"/>
      <c r="EMT38" s="20"/>
      <c r="EMU38"/>
      <c r="EMV38" s="20"/>
      <c r="EMW38"/>
      <c r="EMX38" s="20"/>
      <c r="EMY38"/>
      <c r="EMZ38" s="20"/>
      <c r="ENA38"/>
      <c r="ENB38" s="20"/>
      <c r="ENC38"/>
      <c r="END38" s="20"/>
      <c r="ENE38"/>
      <c r="ENF38" s="20"/>
      <c r="ENG38"/>
      <c r="ENH38" s="20"/>
      <c r="ENI38"/>
      <c r="ENJ38" s="20"/>
      <c r="ENK38"/>
      <c r="ENL38" s="20"/>
      <c r="ENM38"/>
      <c r="ENN38" s="20"/>
      <c r="ENO38"/>
      <c r="ENP38" s="20"/>
      <c r="ENQ38"/>
      <c r="ENR38" s="20"/>
      <c r="ENS38"/>
      <c r="ENT38" s="20"/>
      <c r="ENU38"/>
      <c r="ENV38" s="20"/>
      <c r="ENW38"/>
      <c r="ENX38" s="20"/>
      <c r="ENY38"/>
      <c r="ENZ38" s="20"/>
      <c r="EOA38"/>
      <c r="EOB38" s="20"/>
      <c r="EOC38"/>
      <c r="EOD38" s="20"/>
      <c r="EOE38"/>
      <c r="EOF38" s="20"/>
      <c r="EOG38"/>
      <c r="EOH38" s="20"/>
      <c r="EOI38"/>
      <c r="EOJ38" s="20"/>
      <c r="EOK38"/>
      <c r="EOL38" s="20"/>
      <c r="EOM38"/>
      <c r="EON38" s="20"/>
      <c r="EOO38"/>
      <c r="EOP38" s="20"/>
      <c r="EOQ38"/>
      <c r="EOR38" s="20"/>
      <c r="EOS38"/>
      <c r="EOT38" s="20"/>
      <c r="EOU38"/>
      <c r="EOV38" s="20"/>
      <c r="EOW38"/>
      <c r="EOX38" s="20"/>
      <c r="EOY38"/>
      <c r="EOZ38" s="20"/>
      <c r="EPA38"/>
      <c r="EPB38" s="20"/>
      <c r="EPC38"/>
      <c r="EPD38" s="20"/>
      <c r="EPE38"/>
      <c r="EPF38" s="20"/>
      <c r="EPG38"/>
      <c r="EPH38" s="20"/>
      <c r="EPI38"/>
      <c r="EPJ38" s="20"/>
      <c r="EPK38"/>
      <c r="EPL38" s="20"/>
      <c r="EPM38"/>
      <c r="EPN38" s="20"/>
      <c r="EPO38"/>
      <c r="EPP38" s="20"/>
      <c r="EPQ38"/>
      <c r="EPR38" s="20"/>
      <c r="EPS38"/>
      <c r="EPT38" s="20"/>
      <c r="EPU38"/>
      <c r="EPV38" s="20"/>
      <c r="EPW38"/>
      <c r="EPX38" s="20"/>
      <c r="EPY38"/>
      <c r="EPZ38" s="20"/>
      <c r="EQA38"/>
      <c r="EQB38" s="20"/>
      <c r="EQC38"/>
      <c r="EQD38" s="20"/>
      <c r="EQE38"/>
      <c r="EQF38" s="20"/>
      <c r="EQG38"/>
      <c r="EQH38" s="20"/>
      <c r="EQI38"/>
      <c r="EQJ38" s="20"/>
      <c r="EQK38"/>
      <c r="EQL38" s="20"/>
      <c r="EQM38"/>
      <c r="EQN38" s="20"/>
      <c r="EQO38"/>
      <c r="EQP38" s="20"/>
      <c r="EQQ38"/>
      <c r="EQR38" s="20"/>
      <c r="EQS38"/>
      <c r="EQT38" s="20"/>
      <c r="EQU38"/>
      <c r="EQV38" s="20"/>
      <c r="EQW38"/>
      <c r="EQX38" s="20"/>
      <c r="EQY38"/>
      <c r="EQZ38" s="20"/>
      <c r="ERA38"/>
      <c r="ERB38" s="20"/>
      <c r="ERC38"/>
      <c r="ERD38" s="20"/>
      <c r="ERE38"/>
      <c r="ERF38" s="20"/>
      <c r="ERG38"/>
      <c r="ERH38" s="20"/>
      <c r="ERI38"/>
      <c r="ERJ38" s="20"/>
      <c r="ERK38"/>
      <c r="ERL38" s="20"/>
      <c r="ERM38"/>
      <c r="ERN38" s="20"/>
      <c r="ERO38"/>
      <c r="ERP38" s="20"/>
      <c r="ERQ38"/>
      <c r="ERR38" s="20"/>
      <c r="ERS38"/>
      <c r="ERT38" s="20"/>
      <c r="ERU38"/>
      <c r="ERV38" s="20"/>
      <c r="ERW38"/>
      <c r="ERX38" s="20"/>
      <c r="ERY38"/>
      <c r="ERZ38" s="20"/>
      <c r="ESA38"/>
      <c r="ESB38" s="20"/>
      <c r="ESC38"/>
      <c r="ESD38" s="20"/>
      <c r="ESE38"/>
      <c r="ESF38" s="20"/>
      <c r="ESG38"/>
      <c r="ESH38" s="20"/>
      <c r="ESI38"/>
      <c r="ESJ38" s="20"/>
      <c r="ESK38"/>
      <c r="ESL38" s="20"/>
      <c r="ESM38"/>
      <c r="ESN38" s="20"/>
      <c r="ESO38"/>
      <c r="ESP38" s="20"/>
      <c r="ESQ38"/>
      <c r="ESR38" s="20"/>
      <c r="ESS38"/>
      <c r="EST38" s="20"/>
      <c r="ESU38"/>
      <c r="ESV38" s="20"/>
      <c r="ESW38"/>
      <c r="ESX38" s="20"/>
      <c r="ESY38"/>
      <c r="ESZ38" s="20"/>
      <c r="ETA38"/>
      <c r="ETB38" s="20"/>
      <c r="ETC38"/>
      <c r="ETD38" s="20"/>
      <c r="ETE38"/>
      <c r="ETF38" s="20"/>
      <c r="ETG38"/>
      <c r="ETH38" s="20"/>
      <c r="ETI38"/>
      <c r="ETJ38" s="20"/>
      <c r="ETK38"/>
      <c r="ETL38" s="20"/>
      <c r="ETM38"/>
      <c r="ETN38" s="20"/>
      <c r="ETO38"/>
      <c r="ETP38" s="20"/>
      <c r="ETQ38"/>
      <c r="ETR38" s="20"/>
      <c r="ETS38"/>
      <c r="ETT38" s="20"/>
      <c r="ETU38"/>
      <c r="ETV38" s="20"/>
      <c r="ETW38"/>
      <c r="ETX38" s="20"/>
      <c r="ETY38"/>
      <c r="ETZ38" s="20"/>
      <c r="EUA38"/>
      <c r="EUB38" s="20"/>
      <c r="EUC38"/>
      <c r="EUD38" s="20"/>
      <c r="EUE38"/>
      <c r="EUF38" s="20"/>
      <c r="EUG38"/>
      <c r="EUH38" s="20"/>
      <c r="EUI38"/>
      <c r="EUJ38" s="20"/>
      <c r="EUK38"/>
      <c r="EUL38" s="20"/>
      <c r="EUM38"/>
      <c r="EUN38" s="20"/>
      <c r="EUO38"/>
      <c r="EUP38" s="20"/>
      <c r="EUQ38"/>
      <c r="EUR38" s="20"/>
      <c r="EUS38"/>
      <c r="EUT38" s="20"/>
      <c r="EUU38"/>
      <c r="EUV38" s="20"/>
      <c r="EUW38"/>
      <c r="EUX38" s="20"/>
      <c r="EUY38"/>
      <c r="EUZ38" s="20"/>
      <c r="EVA38"/>
      <c r="EVB38" s="20"/>
      <c r="EVC38"/>
      <c r="EVD38" s="20"/>
      <c r="EVE38"/>
      <c r="EVF38" s="20"/>
      <c r="EVG38"/>
      <c r="EVH38" s="20"/>
      <c r="EVI38"/>
      <c r="EVJ38" s="20"/>
      <c r="EVK38"/>
      <c r="EVL38" s="20"/>
      <c r="EVM38"/>
      <c r="EVN38" s="20"/>
      <c r="EVO38"/>
      <c r="EVP38" s="20"/>
      <c r="EVQ38"/>
      <c r="EVR38" s="20"/>
      <c r="EVS38"/>
      <c r="EVT38" s="20"/>
      <c r="EVU38"/>
      <c r="EVV38" s="20"/>
      <c r="EVW38"/>
      <c r="EVX38" s="20"/>
      <c r="EVY38"/>
      <c r="EVZ38" s="20"/>
      <c r="EWA38"/>
      <c r="EWB38" s="20"/>
      <c r="EWC38"/>
      <c r="EWD38" s="20"/>
      <c r="EWE38"/>
      <c r="EWF38" s="20"/>
      <c r="EWG38"/>
      <c r="EWH38" s="20"/>
      <c r="EWI38"/>
      <c r="EWJ38" s="20"/>
      <c r="EWK38"/>
      <c r="EWL38" s="20"/>
      <c r="EWM38"/>
      <c r="EWN38" s="20"/>
      <c r="EWO38"/>
      <c r="EWP38" s="20"/>
      <c r="EWQ38"/>
      <c r="EWR38" s="20"/>
      <c r="EWS38"/>
      <c r="EWT38" s="20"/>
      <c r="EWU38"/>
      <c r="EWV38" s="20"/>
      <c r="EWW38"/>
      <c r="EWX38" s="20"/>
      <c r="EWY38"/>
      <c r="EWZ38" s="20"/>
      <c r="EXA38"/>
      <c r="EXB38" s="20"/>
      <c r="EXC38"/>
      <c r="EXD38" s="20"/>
      <c r="EXE38"/>
      <c r="EXF38" s="20"/>
      <c r="EXG38"/>
      <c r="EXH38" s="20"/>
      <c r="EXI38"/>
      <c r="EXJ38" s="20"/>
      <c r="EXK38"/>
      <c r="EXL38" s="20"/>
      <c r="EXM38"/>
      <c r="EXN38" s="20"/>
      <c r="EXO38"/>
      <c r="EXP38" s="20"/>
      <c r="EXQ38"/>
      <c r="EXR38" s="20"/>
      <c r="EXS38"/>
      <c r="EXT38" s="20"/>
      <c r="EXU38"/>
      <c r="EXV38" s="20"/>
      <c r="EXW38"/>
      <c r="EXX38" s="20"/>
      <c r="EXY38"/>
      <c r="EXZ38" s="20"/>
      <c r="EYA38"/>
      <c r="EYB38" s="20"/>
      <c r="EYC38"/>
      <c r="EYD38" s="20"/>
      <c r="EYE38"/>
      <c r="EYF38" s="20"/>
      <c r="EYG38"/>
      <c r="EYH38" s="20"/>
      <c r="EYI38"/>
      <c r="EYJ38" s="20"/>
      <c r="EYK38"/>
      <c r="EYL38" s="20"/>
      <c r="EYM38"/>
      <c r="EYN38" s="20"/>
      <c r="EYO38"/>
      <c r="EYP38" s="20"/>
      <c r="EYQ38"/>
      <c r="EYR38" s="20"/>
      <c r="EYS38"/>
      <c r="EYT38" s="20"/>
      <c r="EYU38"/>
      <c r="EYV38" s="20"/>
      <c r="EYW38"/>
      <c r="EYX38" s="20"/>
      <c r="EYY38"/>
      <c r="EYZ38" s="20"/>
      <c r="EZA38"/>
      <c r="EZB38" s="20"/>
      <c r="EZC38"/>
      <c r="EZD38" s="20"/>
      <c r="EZE38"/>
      <c r="EZF38" s="20"/>
      <c r="EZG38"/>
      <c r="EZH38" s="20"/>
      <c r="EZI38"/>
      <c r="EZJ38" s="20"/>
      <c r="EZK38"/>
      <c r="EZL38" s="20"/>
      <c r="EZM38"/>
      <c r="EZN38" s="20"/>
      <c r="EZO38"/>
      <c r="EZP38" s="20"/>
      <c r="EZQ38"/>
      <c r="EZR38" s="20"/>
      <c r="EZS38"/>
      <c r="EZT38" s="20"/>
      <c r="EZU38"/>
      <c r="EZV38" s="20"/>
      <c r="EZW38"/>
      <c r="EZX38" s="20"/>
      <c r="EZY38"/>
      <c r="EZZ38" s="20"/>
      <c r="FAA38"/>
      <c r="FAB38" s="20"/>
      <c r="FAC38"/>
      <c r="FAD38" s="20"/>
      <c r="FAE38"/>
      <c r="FAF38" s="20"/>
      <c r="FAG38"/>
      <c r="FAH38" s="20"/>
      <c r="FAI38"/>
      <c r="FAJ38" s="20"/>
      <c r="FAK38"/>
      <c r="FAL38" s="20"/>
      <c r="FAM38"/>
      <c r="FAN38" s="20"/>
      <c r="FAO38"/>
      <c r="FAP38" s="20"/>
      <c r="FAQ38"/>
      <c r="FAR38" s="20"/>
      <c r="FAS38"/>
      <c r="FAT38" s="20"/>
      <c r="FAU38"/>
      <c r="FAV38" s="20"/>
      <c r="FAW38"/>
      <c r="FAX38" s="20"/>
      <c r="FAY38"/>
      <c r="FAZ38" s="20"/>
      <c r="FBA38"/>
      <c r="FBB38" s="20"/>
      <c r="FBC38"/>
      <c r="FBD38" s="20"/>
      <c r="FBE38"/>
      <c r="FBF38" s="20"/>
      <c r="FBG38"/>
      <c r="FBH38" s="20"/>
      <c r="FBI38"/>
      <c r="FBJ38" s="20"/>
      <c r="FBK38"/>
      <c r="FBL38" s="20"/>
      <c r="FBM38"/>
      <c r="FBN38" s="20"/>
      <c r="FBO38"/>
      <c r="FBP38" s="20"/>
      <c r="FBQ38"/>
      <c r="FBR38" s="20"/>
      <c r="FBS38"/>
      <c r="FBT38" s="20"/>
      <c r="FBU38"/>
      <c r="FBV38" s="20"/>
      <c r="FBW38"/>
      <c r="FBX38" s="20"/>
      <c r="FBY38"/>
      <c r="FBZ38" s="20"/>
      <c r="FCA38"/>
      <c r="FCB38" s="20"/>
      <c r="FCC38"/>
      <c r="FCD38" s="20"/>
      <c r="FCE38"/>
      <c r="FCF38" s="20"/>
      <c r="FCG38"/>
      <c r="FCH38" s="20"/>
      <c r="FCI38"/>
      <c r="FCJ38" s="20"/>
      <c r="FCK38"/>
      <c r="FCL38" s="20"/>
      <c r="FCM38"/>
      <c r="FCN38" s="20"/>
      <c r="FCO38"/>
      <c r="FCP38" s="20"/>
      <c r="FCQ38"/>
      <c r="FCR38" s="20"/>
      <c r="FCS38"/>
      <c r="FCT38" s="20"/>
      <c r="FCU38"/>
      <c r="FCV38" s="20"/>
      <c r="FCW38"/>
      <c r="FCX38" s="20"/>
      <c r="FCY38"/>
      <c r="FCZ38" s="20"/>
      <c r="FDA38"/>
      <c r="FDB38" s="20"/>
      <c r="FDC38"/>
      <c r="FDD38" s="20"/>
      <c r="FDE38"/>
      <c r="FDF38" s="20"/>
      <c r="FDG38"/>
      <c r="FDH38" s="20"/>
      <c r="FDI38"/>
      <c r="FDJ38" s="20"/>
      <c r="FDK38"/>
      <c r="FDL38" s="20"/>
      <c r="FDM38"/>
      <c r="FDN38" s="20"/>
      <c r="FDO38"/>
      <c r="FDP38" s="20"/>
      <c r="FDQ38"/>
      <c r="FDR38" s="20"/>
      <c r="FDS38"/>
      <c r="FDT38" s="20"/>
      <c r="FDU38"/>
      <c r="FDV38" s="20"/>
      <c r="FDW38"/>
      <c r="FDX38" s="20"/>
      <c r="FDY38"/>
      <c r="FDZ38" s="20"/>
      <c r="FEA38"/>
      <c r="FEB38" s="20"/>
      <c r="FEC38"/>
      <c r="FED38" s="20"/>
      <c r="FEE38"/>
      <c r="FEF38" s="20"/>
      <c r="FEG38"/>
      <c r="FEH38" s="20"/>
      <c r="FEI38"/>
      <c r="FEJ38" s="20"/>
      <c r="FEK38"/>
      <c r="FEL38" s="20"/>
      <c r="FEM38"/>
      <c r="FEN38" s="20"/>
      <c r="FEO38"/>
      <c r="FEP38" s="20"/>
      <c r="FEQ38"/>
      <c r="FER38" s="20"/>
      <c r="FES38"/>
      <c r="FET38" s="20"/>
      <c r="FEU38"/>
      <c r="FEV38" s="20"/>
      <c r="FEW38"/>
      <c r="FEX38" s="20"/>
      <c r="FEY38"/>
      <c r="FEZ38" s="20"/>
      <c r="FFA38"/>
      <c r="FFB38" s="20"/>
      <c r="FFC38"/>
      <c r="FFD38" s="20"/>
      <c r="FFE38"/>
      <c r="FFF38" s="20"/>
      <c r="FFG38"/>
      <c r="FFH38" s="20"/>
      <c r="FFI38"/>
      <c r="FFJ38" s="20"/>
      <c r="FFK38"/>
      <c r="FFL38" s="20"/>
      <c r="FFM38"/>
      <c r="FFN38" s="20"/>
      <c r="FFO38"/>
      <c r="FFP38" s="20"/>
      <c r="FFQ38"/>
      <c r="FFR38" s="20"/>
      <c r="FFS38"/>
      <c r="FFT38" s="20"/>
      <c r="FFU38"/>
      <c r="FFV38" s="20"/>
      <c r="FFW38"/>
      <c r="FFX38" s="20"/>
      <c r="FFY38"/>
      <c r="FFZ38" s="20"/>
      <c r="FGA38"/>
      <c r="FGB38" s="20"/>
      <c r="FGC38"/>
      <c r="FGD38" s="20"/>
      <c r="FGE38"/>
      <c r="FGF38" s="20"/>
      <c r="FGG38"/>
      <c r="FGH38" s="20"/>
      <c r="FGI38"/>
      <c r="FGJ38" s="20"/>
      <c r="FGK38"/>
      <c r="FGL38" s="20"/>
      <c r="FGM38"/>
      <c r="FGN38" s="20"/>
      <c r="FGO38"/>
      <c r="FGP38" s="20"/>
      <c r="FGQ38"/>
      <c r="FGR38" s="20"/>
      <c r="FGS38"/>
      <c r="FGT38" s="20"/>
      <c r="FGU38"/>
      <c r="FGV38" s="20"/>
      <c r="FGW38"/>
      <c r="FGX38" s="20"/>
      <c r="FGY38"/>
      <c r="FGZ38" s="20"/>
      <c r="FHA38"/>
      <c r="FHB38" s="20"/>
      <c r="FHC38"/>
      <c r="FHD38" s="20"/>
      <c r="FHE38"/>
      <c r="FHF38" s="20"/>
      <c r="FHG38"/>
      <c r="FHH38" s="20"/>
      <c r="FHI38"/>
      <c r="FHJ38" s="20"/>
      <c r="FHK38"/>
      <c r="FHL38" s="20"/>
      <c r="FHM38"/>
      <c r="FHN38" s="20"/>
      <c r="FHO38"/>
      <c r="FHP38" s="20"/>
      <c r="FHQ38"/>
      <c r="FHR38" s="20"/>
      <c r="FHS38"/>
      <c r="FHT38" s="20"/>
      <c r="FHU38"/>
      <c r="FHV38" s="20"/>
      <c r="FHW38"/>
      <c r="FHX38" s="20"/>
      <c r="FHY38"/>
      <c r="FHZ38" s="20"/>
      <c r="FIA38"/>
      <c r="FIB38" s="20"/>
      <c r="FIC38"/>
      <c r="FID38" s="20"/>
      <c r="FIE38"/>
      <c r="FIF38" s="20"/>
      <c r="FIG38"/>
      <c r="FIH38" s="20"/>
      <c r="FII38"/>
      <c r="FIJ38" s="20"/>
      <c r="FIK38"/>
      <c r="FIL38" s="20"/>
      <c r="FIM38"/>
      <c r="FIN38" s="20"/>
      <c r="FIO38"/>
      <c r="FIP38" s="20"/>
      <c r="FIQ38"/>
      <c r="FIR38" s="20"/>
      <c r="FIS38"/>
      <c r="FIT38" s="20"/>
      <c r="FIU38"/>
      <c r="FIV38" s="20"/>
      <c r="FIW38"/>
      <c r="FIX38" s="20"/>
      <c r="FIY38"/>
      <c r="FIZ38" s="20"/>
      <c r="FJA38"/>
      <c r="FJB38" s="20"/>
      <c r="FJC38"/>
      <c r="FJD38" s="20"/>
      <c r="FJE38"/>
      <c r="FJF38" s="20"/>
      <c r="FJG38"/>
      <c r="FJH38" s="20"/>
      <c r="FJI38"/>
      <c r="FJJ38" s="20"/>
      <c r="FJK38"/>
      <c r="FJL38" s="20"/>
      <c r="FJM38"/>
      <c r="FJN38" s="20"/>
      <c r="FJO38"/>
      <c r="FJP38" s="20"/>
      <c r="FJQ38"/>
      <c r="FJR38" s="20"/>
      <c r="FJS38"/>
      <c r="FJT38" s="20"/>
      <c r="FJU38"/>
      <c r="FJV38" s="20"/>
      <c r="FJW38"/>
      <c r="FJX38" s="20"/>
      <c r="FJY38"/>
      <c r="FJZ38" s="20"/>
      <c r="FKA38"/>
      <c r="FKB38" s="20"/>
      <c r="FKC38"/>
      <c r="FKD38" s="20"/>
      <c r="FKE38"/>
      <c r="FKF38" s="20"/>
      <c r="FKG38"/>
      <c r="FKH38" s="20"/>
      <c r="FKI38"/>
      <c r="FKJ38" s="20"/>
      <c r="FKK38"/>
      <c r="FKL38" s="20"/>
      <c r="FKM38"/>
      <c r="FKN38" s="20"/>
      <c r="FKO38"/>
      <c r="FKP38" s="20"/>
      <c r="FKQ38"/>
      <c r="FKR38" s="20"/>
      <c r="FKS38"/>
      <c r="FKT38" s="20"/>
      <c r="FKU38"/>
      <c r="FKV38" s="20"/>
      <c r="FKW38"/>
      <c r="FKX38" s="20"/>
      <c r="FKY38"/>
      <c r="FKZ38" s="20"/>
      <c r="FLA38"/>
      <c r="FLB38" s="20"/>
      <c r="FLC38"/>
      <c r="FLD38" s="20"/>
      <c r="FLE38"/>
      <c r="FLF38" s="20"/>
      <c r="FLG38"/>
      <c r="FLH38" s="20"/>
      <c r="FLI38"/>
      <c r="FLJ38" s="20"/>
      <c r="FLK38"/>
      <c r="FLL38" s="20"/>
      <c r="FLM38"/>
      <c r="FLN38" s="20"/>
      <c r="FLO38"/>
      <c r="FLP38" s="20"/>
      <c r="FLQ38"/>
      <c r="FLR38" s="20"/>
      <c r="FLS38"/>
      <c r="FLT38" s="20"/>
      <c r="FLU38"/>
      <c r="FLV38" s="20"/>
      <c r="FLW38"/>
      <c r="FLX38" s="20"/>
      <c r="FLY38"/>
      <c r="FLZ38" s="20"/>
      <c r="FMA38"/>
      <c r="FMB38" s="20"/>
      <c r="FMC38"/>
      <c r="FMD38" s="20"/>
      <c r="FME38"/>
      <c r="FMF38" s="20"/>
      <c r="FMG38"/>
      <c r="FMH38" s="20"/>
      <c r="FMI38"/>
      <c r="FMJ38" s="20"/>
      <c r="FMK38"/>
      <c r="FML38" s="20"/>
      <c r="FMM38"/>
      <c r="FMN38" s="20"/>
      <c r="FMO38"/>
      <c r="FMP38" s="20"/>
      <c r="FMQ38"/>
      <c r="FMR38" s="20"/>
      <c r="FMS38"/>
      <c r="FMT38" s="20"/>
      <c r="FMU38"/>
      <c r="FMV38" s="20"/>
      <c r="FMW38"/>
      <c r="FMX38" s="20"/>
      <c r="FMY38"/>
      <c r="FMZ38" s="20"/>
      <c r="FNA38"/>
      <c r="FNB38" s="20"/>
      <c r="FNC38"/>
      <c r="FND38" s="20"/>
      <c r="FNE38"/>
      <c r="FNF38" s="20"/>
      <c r="FNG38"/>
      <c r="FNH38" s="20"/>
      <c r="FNI38"/>
      <c r="FNJ38" s="20"/>
      <c r="FNK38"/>
      <c r="FNL38" s="20"/>
      <c r="FNM38"/>
      <c r="FNN38" s="20"/>
      <c r="FNO38"/>
      <c r="FNP38" s="20"/>
      <c r="FNQ38"/>
      <c r="FNR38" s="20"/>
      <c r="FNS38"/>
      <c r="FNT38" s="20"/>
      <c r="FNU38"/>
      <c r="FNV38" s="20"/>
      <c r="FNW38"/>
      <c r="FNX38" s="20"/>
      <c r="FNY38"/>
      <c r="FNZ38" s="20"/>
      <c r="FOA38"/>
      <c r="FOB38" s="20"/>
      <c r="FOC38"/>
      <c r="FOD38" s="20"/>
      <c r="FOE38"/>
      <c r="FOF38" s="20"/>
      <c r="FOG38"/>
      <c r="FOH38" s="20"/>
      <c r="FOI38"/>
      <c r="FOJ38" s="20"/>
      <c r="FOK38"/>
      <c r="FOL38" s="20"/>
      <c r="FOM38"/>
      <c r="FON38" s="20"/>
      <c r="FOO38"/>
      <c r="FOP38" s="20"/>
      <c r="FOQ38"/>
      <c r="FOR38" s="20"/>
      <c r="FOS38"/>
      <c r="FOT38" s="20"/>
      <c r="FOU38"/>
      <c r="FOV38" s="20"/>
      <c r="FOW38"/>
      <c r="FOX38" s="20"/>
      <c r="FOY38"/>
      <c r="FOZ38" s="20"/>
      <c r="FPA38"/>
      <c r="FPB38" s="20"/>
      <c r="FPC38"/>
      <c r="FPD38" s="20"/>
      <c r="FPE38"/>
      <c r="FPF38" s="20"/>
      <c r="FPG38"/>
      <c r="FPH38" s="20"/>
      <c r="FPI38"/>
      <c r="FPJ38" s="20"/>
      <c r="FPK38"/>
      <c r="FPL38" s="20"/>
      <c r="FPM38"/>
      <c r="FPN38" s="20"/>
      <c r="FPO38"/>
      <c r="FPP38" s="20"/>
      <c r="FPQ38"/>
      <c r="FPR38" s="20"/>
      <c r="FPS38"/>
      <c r="FPT38" s="20"/>
      <c r="FPU38"/>
      <c r="FPV38" s="20"/>
      <c r="FPW38"/>
      <c r="FPX38" s="20"/>
      <c r="FPY38"/>
      <c r="FPZ38" s="20"/>
      <c r="FQA38"/>
      <c r="FQB38" s="20"/>
      <c r="FQC38"/>
      <c r="FQD38" s="20"/>
      <c r="FQE38"/>
      <c r="FQF38" s="20"/>
      <c r="FQG38"/>
      <c r="FQH38" s="20"/>
      <c r="FQI38"/>
      <c r="FQJ38" s="20"/>
      <c r="FQK38"/>
      <c r="FQL38" s="20"/>
      <c r="FQM38"/>
      <c r="FQN38" s="20"/>
      <c r="FQO38"/>
      <c r="FQP38" s="20"/>
      <c r="FQQ38"/>
      <c r="FQR38" s="20"/>
      <c r="FQS38"/>
      <c r="FQT38" s="20"/>
      <c r="FQU38"/>
      <c r="FQV38" s="20"/>
      <c r="FQW38"/>
      <c r="FQX38" s="20"/>
      <c r="FQY38"/>
      <c r="FQZ38" s="20"/>
      <c r="FRA38"/>
      <c r="FRB38" s="20"/>
      <c r="FRC38"/>
      <c r="FRD38" s="20"/>
      <c r="FRE38"/>
      <c r="FRF38" s="20"/>
      <c r="FRG38"/>
      <c r="FRH38" s="20"/>
      <c r="FRI38"/>
      <c r="FRJ38" s="20"/>
      <c r="FRK38"/>
      <c r="FRL38" s="20"/>
      <c r="FRM38"/>
      <c r="FRN38" s="20"/>
      <c r="FRO38"/>
      <c r="FRP38" s="20"/>
      <c r="FRQ38"/>
      <c r="FRR38" s="20"/>
      <c r="FRS38"/>
      <c r="FRT38" s="20"/>
      <c r="FRU38"/>
      <c r="FRV38" s="20"/>
      <c r="FRW38"/>
      <c r="FRX38" s="20"/>
      <c r="FRY38"/>
      <c r="FRZ38" s="20"/>
      <c r="FSA38"/>
      <c r="FSB38" s="20"/>
      <c r="FSC38"/>
      <c r="FSD38" s="20"/>
      <c r="FSE38"/>
      <c r="FSF38" s="20"/>
      <c r="FSG38"/>
      <c r="FSH38" s="20"/>
      <c r="FSI38"/>
      <c r="FSJ38" s="20"/>
      <c r="FSK38"/>
      <c r="FSL38" s="20"/>
      <c r="FSM38"/>
      <c r="FSN38" s="20"/>
      <c r="FSO38"/>
      <c r="FSP38" s="20"/>
      <c r="FSQ38"/>
      <c r="FSR38" s="20"/>
      <c r="FSS38"/>
      <c r="FST38" s="20"/>
      <c r="FSU38"/>
      <c r="FSV38" s="20"/>
      <c r="FSW38"/>
      <c r="FSX38" s="20"/>
      <c r="FSY38"/>
      <c r="FSZ38" s="20"/>
      <c r="FTA38"/>
      <c r="FTB38" s="20"/>
      <c r="FTC38"/>
      <c r="FTD38" s="20"/>
      <c r="FTE38"/>
      <c r="FTF38" s="20"/>
      <c r="FTG38"/>
      <c r="FTH38" s="20"/>
      <c r="FTI38"/>
      <c r="FTJ38" s="20"/>
      <c r="FTK38"/>
      <c r="FTL38" s="20"/>
      <c r="FTM38"/>
      <c r="FTN38" s="20"/>
      <c r="FTO38"/>
      <c r="FTP38" s="20"/>
      <c r="FTQ38"/>
      <c r="FTR38" s="20"/>
      <c r="FTS38"/>
      <c r="FTT38" s="20"/>
      <c r="FTU38"/>
      <c r="FTV38" s="20"/>
      <c r="FTW38"/>
      <c r="FTX38" s="20"/>
      <c r="FTY38"/>
      <c r="FTZ38" s="20"/>
      <c r="FUA38"/>
      <c r="FUB38" s="20"/>
      <c r="FUC38"/>
      <c r="FUD38" s="20"/>
      <c r="FUE38"/>
      <c r="FUF38" s="20"/>
      <c r="FUG38"/>
      <c r="FUH38" s="20"/>
      <c r="FUI38"/>
      <c r="FUJ38" s="20"/>
      <c r="FUK38"/>
      <c r="FUL38" s="20"/>
      <c r="FUM38"/>
      <c r="FUN38" s="20"/>
      <c r="FUO38"/>
      <c r="FUP38" s="20"/>
      <c r="FUQ38"/>
      <c r="FUR38" s="20"/>
      <c r="FUS38"/>
      <c r="FUT38" s="20"/>
      <c r="FUU38"/>
      <c r="FUV38" s="20"/>
      <c r="FUW38"/>
      <c r="FUX38" s="20"/>
      <c r="FUY38"/>
      <c r="FUZ38" s="20"/>
      <c r="FVA38"/>
      <c r="FVB38" s="20"/>
      <c r="FVC38"/>
      <c r="FVD38" s="20"/>
      <c r="FVE38"/>
      <c r="FVF38" s="20"/>
      <c r="FVG38"/>
      <c r="FVH38" s="20"/>
      <c r="FVI38"/>
      <c r="FVJ38" s="20"/>
      <c r="FVK38"/>
      <c r="FVL38" s="20"/>
      <c r="FVM38"/>
      <c r="FVN38" s="20"/>
      <c r="FVO38"/>
      <c r="FVP38" s="20"/>
      <c r="FVQ38"/>
      <c r="FVR38" s="20"/>
      <c r="FVS38"/>
      <c r="FVT38" s="20"/>
      <c r="FVU38"/>
      <c r="FVV38" s="20"/>
      <c r="FVW38"/>
      <c r="FVX38" s="20"/>
      <c r="FVY38"/>
      <c r="FVZ38" s="20"/>
      <c r="FWA38"/>
      <c r="FWB38" s="20"/>
      <c r="FWC38"/>
      <c r="FWD38" s="20"/>
      <c r="FWE38"/>
      <c r="FWF38" s="20"/>
      <c r="FWG38"/>
      <c r="FWH38" s="20"/>
      <c r="FWI38"/>
      <c r="FWJ38" s="20"/>
      <c r="FWK38"/>
      <c r="FWL38" s="20"/>
      <c r="FWM38"/>
      <c r="FWN38" s="20"/>
      <c r="FWO38"/>
      <c r="FWP38" s="20"/>
      <c r="FWQ38"/>
      <c r="FWR38" s="20"/>
      <c r="FWS38"/>
      <c r="FWT38" s="20"/>
      <c r="FWU38"/>
      <c r="FWV38" s="20"/>
      <c r="FWW38"/>
      <c r="FWX38" s="20"/>
      <c r="FWY38"/>
      <c r="FWZ38" s="20"/>
      <c r="FXA38"/>
      <c r="FXB38" s="20"/>
      <c r="FXC38"/>
      <c r="FXD38" s="20"/>
      <c r="FXE38"/>
      <c r="FXF38" s="20"/>
      <c r="FXG38"/>
      <c r="FXH38" s="20"/>
      <c r="FXI38"/>
      <c r="FXJ38" s="20"/>
      <c r="FXK38"/>
      <c r="FXL38" s="20"/>
      <c r="FXM38"/>
      <c r="FXN38" s="20"/>
      <c r="FXO38"/>
      <c r="FXP38" s="20"/>
      <c r="FXQ38"/>
      <c r="FXR38" s="20"/>
      <c r="FXS38"/>
      <c r="FXT38" s="20"/>
      <c r="FXU38"/>
      <c r="FXV38" s="20"/>
      <c r="FXW38"/>
      <c r="FXX38" s="20"/>
      <c r="FXY38"/>
      <c r="FXZ38" s="20"/>
      <c r="FYA38"/>
      <c r="FYB38" s="20"/>
      <c r="FYC38"/>
      <c r="FYD38" s="20"/>
      <c r="FYE38"/>
      <c r="FYF38" s="20"/>
      <c r="FYG38"/>
      <c r="FYH38" s="20"/>
      <c r="FYI38"/>
      <c r="FYJ38" s="20"/>
      <c r="FYK38"/>
      <c r="FYL38" s="20"/>
      <c r="FYM38"/>
      <c r="FYN38" s="20"/>
      <c r="FYO38"/>
      <c r="FYP38" s="20"/>
      <c r="FYQ38"/>
      <c r="FYR38" s="20"/>
      <c r="FYS38"/>
      <c r="FYT38" s="20"/>
      <c r="FYU38"/>
      <c r="FYV38" s="20"/>
      <c r="FYW38"/>
      <c r="FYX38" s="20"/>
      <c r="FYY38"/>
      <c r="FYZ38" s="20"/>
      <c r="FZA38"/>
      <c r="FZB38" s="20"/>
      <c r="FZC38"/>
      <c r="FZD38" s="20"/>
      <c r="FZE38"/>
      <c r="FZF38" s="20"/>
      <c r="FZG38"/>
      <c r="FZH38" s="20"/>
      <c r="FZI38"/>
      <c r="FZJ38" s="20"/>
      <c r="FZK38"/>
      <c r="FZL38" s="20"/>
      <c r="FZM38"/>
      <c r="FZN38" s="20"/>
      <c r="FZO38"/>
      <c r="FZP38" s="20"/>
      <c r="FZQ38"/>
      <c r="FZR38" s="20"/>
      <c r="FZS38"/>
      <c r="FZT38" s="20"/>
      <c r="FZU38"/>
      <c r="FZV38" s="20"/>
      <c r="FZW38"/>
      <c r="FZX38" s="20"/>
      <c r="FZY38"/>
      <c r="FZZ38" s="20"/>
      <c r="GAA38"/>
      <c r="GAB38" s="20"/>
      <c r="GAC38"/>
      <c r="GAD38" s="20"/>
      <c r="GAE38"/>
      <c r="GAF38" s="20"/>
      <c r="GAG38"/>
      <c r="GAH38" s="20"/>
      <c r="GAI38"/>
      <c r="GAJ38" s="20"/>
      <c r="GAK38"/>
      <c r="GAL38" s="20"/>
      <c r="GAM38"/>
      <c r="GAN38" s="20"/>
      <c r="GAO38"/>
      <c r="GAP38" s="20"/>
      <c r="GAQ38"/>
      <c r="GAR38" s="20"/>
      <c r="GAS38"/>
      <c r="GAT38" s="20"/>
      <c r="GAU38"/>
      <c r="GAV38" s="20"/>
      <c r="GAW38"/>
      <c r="GAX38" s="20"/>
      <c r="GAY38"/>
      <c r="GAZ38" s="20"/>
      <c r="GBA38"/>
      <c r="GBB38" s="20"/>
      <c r="GBC38"/>
      <c r="GBD38" s="20"/>
      <c r="GBE38"/>
      <c r="GBF38" s="20"/>
      <c r="GBG38"/>
      <c r="GBH38" s="20"/>
      <c r="GBI38"/>
      <c r="GBJ38" s="20"/>
      <c r="GBK38"/>
      <c r="GBL38" s="20"/>
      <c r="GBM38"/>
      <c r="GBN38" s="20"/>
      <c r="GBO38"/>
      <c r="GBP38" s="20"/>
      <c r="GBQ38"/>
      <c r="GBR38" s="20"/>
      <c r="GBS38"/>
      <c r="GBT38" s="20"/>
      <c r="GBU38"/>
      <c r="GBV38" s="20"/>
      <c r="GBW38"/>
      <c r="GBX38" s="20"/>
      <c r="GBY38"/>
      <c r="GBZ38" s="20"/>
      <c r="GCA38"/>
      <c r="GCB38" s="20"/>
      <c r="GCC38"/>
      <c r="GCD38" s="20"/>
      <c r="GCE38"/>
      <c r="GCF38" s="20"/>
      <c r="GCG38"/>
      <c r="GCH38" s="20"/>
      <c r="GCI38"/>
      <c r="GCJ38" s="20"/>
      <c r="GCK38"/>
      <c r="GCL38" s="20"/>
      <c r="GCM38"/>
      <c r="GCN38" s="20"/>
      <c r="GCO38"/>
      <c r="GCP38" s="20"/>
      <c r="GCQ38"/>
      <c r="GCR38" s="20"/>
      <c r="GCS38"/>
      <c r="GCT38" s="20"/>
      <c r="GCU38"/>
      <c r="GCV38" s="20"/>
      <c r="GCW38"/>
      <c r="GCX38" s="20"/>
      <c r="GCY38"/>
      <c r="GCZ38" s="20"/>
      <c r="GDA38"/>
      <c r="GDB38" s="20"/>
      <c r="GDC38"/>
      <c r="GDD38" s="20"/>
      <c r="GDE38"/>
      <c r="GDF38" s="20"/>
      <c r="GDG38"/>
      <c r="GDH38" s="20"/>
      <c r="GDI38"/>
      <c r="GDJ38" s="20"/>
      <c r="GDK38"/>
      <c r="GDL38" s="20"/>
      <c r="GDM38"/>
      <c r="GDN38" s="20"/>
      <c r="GDO38"/>
      <c r="GDP38" s="20"/>
      <c r="GDQ38"/>
      <c r="GDR38" s="20"/>
      <c r="GDS38"/>
      <c r="GDT38" s="20"/>
      <c r="GDU38"/>
      <c r="GDV38" s="20"/>
      <c r="GDW38"/>
      <c r="GDX38" s="20"/>
      <c r="GDY38"/>
      <c r="GDZ38" s="20"/>
      <c r="GEA38"/>
      <c r="GEB38" s="20"/>
      <c r="GEC38"/>
      <c r="GED38" s="20"/>
      <c r="GEE38"/>
      <c r="GEF38" s="20"/>
      <c r="GEG38"/>
      <c r="GEH38" s="20"/>
      <c r="GEI38"/>
      <c r="GEJ38" s="20"/>
      <c r="GEK38"/>
      <c r="GEL38" s="20"/>
      <c r="GEM38"/>
      <c r="GEN38" s="20"/>
      <c r="GEO38"/>
      <c r="GEP38" s="20"/>
      <c r="GEQ38"/>
      <c r="GER38" s="20"/>
      <c r="GES38"/>
      <c r="GET38" s="20"/>
      <c r="GEU38"/>
      <c r="GEV38" s="20"/>
      <c r="GEW38"/>
      <c r="GEX38" s="20"/>
      <c r="GEY38"/>
      <c r="GEZ38" s="20"/>
      <c r="GFA38"/>
      <c r="GFB38" s="20"/>
      <c r="GFC38"/>
      <c r="GFD38" s="20"/>
      <c r="GFE38"/>
      <c r="GFF38" s="20"/>
      <c r="GFG38"/>
      <c r="GFH38" s="20"/>
      <c r="GFI38"/>
      <c r="GFJ38" s="20"/>
      <c r="GFK38"/>
      <c r="GFL38" s="20"/>
      <c r="GFM38"/>
      <c r="GFN38" s="20"/>
      <c r="GFO38"/>
      <c r="GFP38" s="20"/>
      <c r="GFQ38"/>
      <c r="GFR38" s="20"/>
      <c r="GFS38"/>
      <c r="GFT38" s="20"/>
      <c r="GFU38"/>
      <c r="GFV38" s="20"/>
      <c r="GFW38"/>
      <c r="GFX38" s="20"/>
      <c r="GFY38"/>
      <c r="GFZ38" s="20"/>
      <c r="GGA38"/>
      <c r="GGB38" s="20"/>
      <c r="GGC38"/>
      <c r="GGD38" s="20"/>
      <c r="GGE38"/>
      <c r="GGF38" s="20"/>
      <c r="GGG38"/>
      <c r="GGH38" s="20"/>
      <c r="GGI38"/>
      <c r="GGJ38" s="20"/>
      <c r="GGK38"/>
      <c r="GGL38" s="20"/>
      <c r="GGM38"/>
      <c r="GGN38" s="20"/>
      <c r="GGO38"/>
      <c r="GGP38" s="20"/>
      <c r="GGQ38"/>
      <c r="GGR38" s="20"/>
      <c r="GGS38"/>
      <c r="GGT38" s="20"/>
      <c r="GGU38"/>
      <c r="GGV38" s="20"/>
      <c r="GGW38"/>
      <c r="GGX38" s="20"/>
      <c r="GGY38"/>
      <c r="GGZ38" s="20"/>
      <c r="GHA38"/>
      <c r="GHB38" s="20"/>
      <c r="GHC38"/>
      <c r="GHD38" s="20"/>
      <c r="GHE38"/>
      <c r="GHF38" s="20"/>
      <c r="GHG38"/>
      <c r="GHH38" s="20"/>
      <c r="GHI38"/>
      <c r="GHJ38" s="20"/>
      <c r="GHK38"/>
      <c r="GHL38" s="20"/>
      <c r="GHM38"/>
      <c r="GHN38" s="20"/>
      <c r="GHO38"/>
      <c r="GHP38" s="20"/>
      <c r="GHQ38"/>
      <c r="GHR38" s="20"/>
      <c r="GHS38"/>
      <c r="GHT38" s="20"/>
      <c r="GHU38"/>
      <c r="GHV38" s="20"/>
      <c r="GHW38"/>
      <c r="GHX38" s="20"/>
      <c r="GHY38"/>
      <c r="GHZ38" s="20"/>
      <c r="GIA38"/>
      <c r="GIB38" s="20"/>
      <c r="GIC38"/>
      <c r="GID38" s="20"/>
      <c r="GIE38"/>
      <c r="GIF38" s="20"/>
      <c r="GIG38"/>
      <c r="GIH38" s="20"/>
      <c r="GII38"/>
      <c r="GIJ38" s="20"/>
      <c r="GIK38"/>
      <c r="GIL38" s="20"/>
      <c r="GIM38"/>
      <c r="GIN38" s="20"/>
      <c r="GIO38"/>
      <c r="GIP38" s="20"/>
      <c r="GIQ38"/>
      <c r="GIR38" s="20"/>
      <c r="GIS38"/>
      <c r="GIT38" s="20"/>
      <c r="GIU38"/>
      <c r="GIV38" s="20"/>
      <c r="GIW38"/>
      <c r="GIX38" s="20"/>
      <c r="GIY38"/>
      <c r="GIZ38" s="20"/>
      <c r="GJA38"/>
      <c r="GJB38" s="20"/>
      <c r="GJC38"/>
      <c r="GJD38" s="20"/>
      <c r="GJE38"/>
      <c r="GJF38" s="20"/>
      <c r="GJG38"/>
      <c r="GJH38" s="20"/>
      <c r="GJI38"/>
      <c r="GJJ38" s="20"/>
      <c r="GJK38"/>
      <c r="GJL38" s="20"/>
      <c r="GJM38"/>
      <c r="GJN38" s="20"/>
      <c r="GJO38"/>
      <c r="GJP38" s="20"/>
      <c r="GJQ38"/>
      <c r="GJR38" s="20"/>
      <c r="GJS38"/>
      <c r="GJT38" s="20"/>
      <c r="GJU38"/>
      <c r="GJV38" s="20"/>
      <c r="GJW38"/>
      <c r="GJX38" s="20"/>
      <c r="GJY38"/>
      <c r="GJZ38" s="20"/>
      <c r="GKA38"/>
      <c r="GKB38" s="20"/>
      <c r="GKC38"/>
      <c r="GKD38" s="20"/>
      <c r="GKE38"/>
      <c r="GKF38" s="20"/>
      <c r="GKG38"/>
      <c r="GKH38" s="20"/>
      <c r="GKI38"/>
      <c r="GKJ38" s="20"/>
      <c r="GKK38"/>
      <c r="GKL38" s="20"/>
      <c r="GKM38"/>
      <c r="GKN38" s="20"/>
      <c r="GKO38"/>
      <c r="GKP38" s="20"/>
      <c r="GKQ38"/>
      <c r="GKR38" s="20"/>
      <c r="GKS38"/>
      <c r="GKT38" s="20"/>
      <c r="GKU38"/>
      <c r="GKV38" s="20"/>
      <c r="GKW38"/>
      <c r="GKX38" s="20"/>
      <c r="GKY38"/>
      <c r="GKZ38" s="20"/>
      <c r="GLA38"/>
      <c r="GLB38" s="20"/>
      <c r="GLC38"/>
      <c r="GLD38" s="20"/>
      <c r="GLE38"/>
      <c r="GLF38" s="20"/>
      <c r="GLG38"/>
      <c r="GLH38" s="20"/>
      <c r="GLI38"/>
      <c r="GLJ38" s="20"/>
      <c r="GLK38"/>
      <c r="GLL38" s="20"/>
      <c r="GLM38"/>
      <c r="GLN38" s="20"/>
      <c r="GLO38"/>
      <c r="GLP38" s="20"/>
      <c r="GLQ38"/>
      <c r="GLR38" s="20"/>
      <c r="GLS38"/>
      <c r="GLT38" s="20"/>
      <c r="GLU38"/>
      <c r="GLV38" s="20"/>
      <c r="GLW38"/>
      <c r="GLX38" s="20"/>
      <c r="GLY38"/>
      <c r="GLZ38" s="20"/>
      <c r="GMA38"/>
      <c r="GMB38" s="20"/>
      <c r="GMC38"/>
      <c r="GMD38" s="20"/>
      <c r="GME38"/>
      <c r="GMF38" s="20"/>
      <c r="GMG38"/>
      <c r="GMH38" s="20"/>
      <c r="GMI38"/>
      <c r="GMJ38" s="20"/>
      <c r="GMK38"/>
      <c r="GML38" s="20"/>
      <c r="GMM38"/>
      <c r="GMN38" s="20"/>
      <c r="GMO38"/>
      <c r="GMP38" s="20"/>
      <c r="GMQ38"/>
      <c r="GMR38" s="20"/>
      <c r="GMS38"/>
      <c r="GMT38" s="20"/>
      <c r="GMU38"/>
      <c r="GMV38" s="20"/>
      <c r="GMW38"/>
      <c r="GMX38" s="20"/>
      <c r="GMY38"/>
      <c r="GMZ38" s="20"/>
      <c r="GNA38"/>
      <c r="GNB38" s="20"/>
      <c r="GNC38"/>
      <c r="GND38" s="20"/>
      <c r="GNE38"/>
      <c r="GNF38" s="20"/>
      <c r="GNG38"/>
      <c r="GNH38" s="20"/>
      <c r="GNI38"/>
      <c r="GNJ38" s="20"/>
      <c r="GNK38"/>
      <c r="GNL38" s="20"/>
      <c r="GNM38"/>
      <c r="GNN38" s="20"/>
      <c r="GNO38"/>
      <c r="GNP38" s="20"/>
      <c r="GNQ38"/>
      <c r="GNR38" s="20"/>
      <c r="GNS38"/>
      <c r="GNT38" s="20"/>
      <c r="GNU38"/>
      <c r="GNV38" s="20"/>
      <c r="GNW38"/>
      <c r="GNX38" s="20"/>
      <c r="GNY38"/>
      <c r="GNZ38" s="20"/>
      <c r="GOA38"/>
      <c r="GOB38" s="20"/>
      <c r="GOC38"/>
      <c r="GOD38" s="20"/>
      <c r="GOE38"/>
      <c r="GOF38" s="20"/>
      <c r="GOG38"/>
      <c r="GOH38" s="20"/>
      <c r="GOI38"/>
      <c r="GOJ38" s="20"/>
      <c r="GOK38"/>
      <c r="GOL38" s="20"/>
      <c r="GOM38"/>
      <c r="GON38" s="20"/>
      <c r="GOO38"/>
      <c r="GOP38" s="20"/>
      <c r="GOQ38"/>
      <c r="GOR38" s="20"/>
      <c r="GOS38"/>
      <c r="GOT38" s="20"/>
      <c r="GOU38"/>
      <c r="GOV38" s="20"/>
      <c r="GOW38"/>
      <c r="GOX38" s="20"/>
      <c r="GOY38"/>
      <c r="GOZ38" s="20"/>
      <c r="GPA38"/>
      <c r="GPB38" s="20"/>
      <c r="GPC38"/>
      <c r="GPD38" s="20"/>
      <c r="GPE38"/>
      <c r="GPF38" s="20"/>
      <c r="GPG38"/>
      <c r="GPH38" s="20"/>
      <c r="GPI38"/>
      <c r="GPJ38" s="20"/>
      <c r="GPK38"/>
      <c r="GPL38" s="20"/>
      <c r="GPM38"/>
      <c r="GPN38" s="20"/>
      <c r="GPO38"/>
      <c r="GPP38" s="20"/>
      <c r="GPQ38"/>
      <c r="GPR38" s="20"/>
      <c r="GPS38"/>
      <c r="GPT38" s="20"/>
      <c r="GPU38"/>
      <c r="GPV38" s="20"/>
      <c r="GPW38"/>
      <c r="GPX38" s="20"/>
      <c r="GPY38"/>
      <c r="GPZ38" s="20"/>
      <c r="GQA38"/>
      <c r="GQB38" s="20"/>
      <c r="GQC38"/>
      <c r="GQD38" s="20"/>
      <c r="GQE38"/>
      <c r="GQF38" s="20"/>
      <c r="GQG38"/>
      <c r="GQH38" s="20"/>
      <c r="GQI38"/>
      <c r="GQJ38" s="20"/>
      <c r="GQK38"/>
      <c r="GQL38" s="20"/>
      <c r="GQM38"/>
      <c r="GQN38" s="20"/>
      <c r="GQO38"/>
      <c r="GQP38" s="20"/>
      <c r="GQQ38"/>
      <c r="GQR38" s="20"/>
      <c r="GQS38"/>
      <c r="GQT38" s="20"/>
      <c r="GQU38"/>
      <c r="GQV38" s="20"/>
      <c r="GQW38"/>
      <c r="GQX38" s="20"/>
      <c r="GQY38"/>
      <c r="GQZ38" s="20"/>
      <c r="GRA38"/>
      <c r="GRB38" s="20"/>
      <c r="GRC38"/>
      <c r="GRD38" s="20"/>
      <c r="GRE38"/>
      <c r="GRF38" s="20"/>
      <c r="GRG38"/>
      <c r="GRH38" s="20"/>
      <c r="GRI38"/>
      <c r="GRJ38" s="20"/>
      <c r="GRK38"/>
      <c r="GRL38" s="20"/>
      <c r="GRM38"/>
      <c r="GRN38" s="20"/>
      <c r="GRO38"/>
      <c r="GRP38" s="20"/>
      <c r="GRQ38"/>
      <c r="GRR38" s="20"/>
      <c r="GRS38"/>
      <c r="GRT38" s="20"/>
      <c r="GRU38"/>
      <c r="GRV38" s="20"/>
      <c r="GRW38"/>
      <c r="GRX38" s="20"/>
      <c r="GRY38"/>
      <c r="GRZ38" s="20"/>
      <c r="GSA38"/>
      <c r="GSB38" s="20"/>
      <c r="GSC38"/>
      <c r="GSD38" s="20"/>
      <c r="GSE38"/>
      <c r="GSF38" s="20"/>
      <c r="GSG38"/>
      <c r="GSH38" s="20"/>
      <c r="GSI38"/>
      <c r="GSJ38" s="20"/>
      <c r="GSK38"/>
      <c r="GSL38" s="20"/>
      <c r="GSM38"/>
      <c r="GSN38" s="20"/>
      <c r="GSO38"/>
      <c r="GSP38" s="20"/>
      <c r="GSQ38"/>
      <c r="GSR38" s="20"/>
      <c r="GSS38"/>
      <c r="GST38" s="20"/>
      <c r="GSU38"/>
      <c r="GSV38" s="20"/>
      <c r="GSW38"/>
      <c r="GSX38" s="20"/>
      <c r="GSY38"/>
      <c r="GSZ38" s="20"/>
      <c r="GTA38"/>
      <c r="GTB38" s="20"/>
      <c r="GTC38"/>
      <c r="GTD38" s="20"/>
      <c r="GTE38"/>
      <c r="GTF38" s="20"/>
      <c r="GTG38"/>
      <c r="GTH38" s="20"/>
      <c r="GTI38"/>
      <c r="GTJ38" s="20"/>
      <c r="GTK38"/>
      <c r="GTL38" s="20"/>
      <c r="GTM38"/>
      <c r="GTN38" s="20"/>
      <c r="GTO38"/>
      <c r="GTP38" s="20"/>
      <c r="GTQ38"/>
      <c r="GTR38" s="20"/>
      <c r="GTS38"/>
      <c r="GTT38" s="20"/>
      <c r="GTU38"/>
      <c r="GTV38" s="20"/>
      <c r="GTW38"/>
      <c r="GTX38" s="20"/>
      <c r="GTY38"/>
      <c r="GTZ38" s="20"/>
      <c r="GUA38"/>
      <c r="GUB38" s="20"/>
      <c r="GUC38"/>
      <c r="GUD38" s="20"/>
      <c r="GUE38"/>
      <c r="GUF38" s="20"/>
      <c r="GUG38"/>
      <c r="GUH38" s="20"/>
      <c r="GUI38"/>
      <c r="GUJ38" s="20"/>
      <c r="GUK38"/>
      <c r="GUL38" s="20"/>
      <c r="GUM38"/>
      <c r="GUN38" s="20"/>
      <c r="GUO38"/>
      <c r="GUP38" s="20"/>
      <c r="GUQ38"/>
      <c r="GUR38" s="20"/>
      <c r="GUS38"/>
      <c r="GUT38" s="20"/>
      <c r="GUU38"/>
      <c r="GUV38" s="20"/>
      <c r="GUW38"/>
      <c r="GUX38" s="20"/>
      <c r="GUY38"/>
      <c r="GUZ38" s="20"/>
      <c r="GVA38"/>
      <c r="GVB38" s="20"/>
      <c r="GVC38"/>
      <c r="GVD38" s="20"/>
      <c r="GVE38"/>
      <c r="GVF38" s="20"/>
      <c r="GVG38"/>
      <c r="GVH38" s="20"/>
      <c r="GVI38"/>
      <c r="GVJ38" s="20"/>
      <c r="GVK38"/>
      <c r="GVL38" s="20"/>
      <c r="GVM38"/>
      <c r="GVN38" s="20"/>
      <c r="GVO38"/>
      <c r="GVP38" s="20"/>
      <c r="GVQ38"/>
      <c r="GVR38" s="20"/>
      <c r="GVS38"/>
      <c r="GVT38" s="20"/>
      <c r="GVU38"/>
      <c r="GVV38" s="20"/>
      <c r="GVW38"/>
      <c r="GVX38" s="20"/>
      <c r="GVY38"/>
      <c r="GVZ38" s="20"/>
      <c r="GWA38"/>
      <c r="GWB38" s="20"/>
      <c r="GWC38"/>
      <c r="GWD38" s="20"/>
      <c r="GWE38"/>
      <c r="GWF38" s="20"/>
      <c r="GWG38"/>
      <c r="GWH38" s="20"/>
      <c r="GWI38"/>
      <c r="GWJ38" s="20"/>
      <c r="GWK38"/>
      <c r="GWL38" s="20"/>
      <c r="GWM38"/>
      <c r="GWN38" s="20"/>
      <c r="GWO38"/>
      <c r="GWP38" s="20"/>
      <c r="GWQ38"/>
      <c r="GWR38" s="20"/>
      <c r="GWS38"/>
      <c r="GWT38" s="20"/>
      <c r="GWU38"/>
      <c r="GWV38" s="20"/>
      <c r="GWW38"/>
      <c r="GWX38" s="20"/>
      <c r="GWY38"/>
      <c r="GWZ38" s="20"/>
      <c r="GXA38"/>
      <c r="GXB38" s="20"/>
      <c r="GXC38"/>
      <c r="GXD38" s="20"/>
      <c r="GXE38"/>
      <c r="GXF38" s="20"/>
      <c r="GXG38"/>
      <c r="GXH38" s="20"/>
      <c r="GXI38"/>
      <c r="GXJ38" s="20"/>
      <c r="GXK38"/>
      <c r="GXL38" s="20"/>
      <c r="GXM38"/>
      <c r="GXN38" s="20"/>
      <c r="GXO38"/>
      <c r="GXP38" s="20"/>
      <c r="GXQ38"/>
      <c r="GXR38" s="20"/>
      <c r="GXS38"/>
      <c r="GXT38" s="20"/>
      <c r="GXU38"/>
      <c r="GXV38" s="20"/>
      <c r="GXW38"/>
      <c r="GXX38" s="20"/>
      <c r="GXY38"/>
      <c r="GXZ38" s="20"/>
      <c r="GYA38"/>
      <c r="GYB38" s="20"/>
      <c r="GYC38"/>
      <c r="GYD38" s="20"/>
      <c r="GYE38"/>
      <c r="GYF38" s="20"/>
      <c r="GYG38"/>
      <c r="GYH38" s="20"/>
      <c r="GYI38"/>
      <c r="GYJ38" s="20"/>
      <c r="GYK38"/>
      <c r="GYL38" s="20"/>
      <c r="GYM38"/>
      <c r="GYN38" s="20"/>
      <c r="GYO38"/>
      <c r="GYP38" s="20"/>
      <c r="GYQ38"/>
      <c r="GYR38" s="20"/>
      <c r="GYS38"/>
      <c r="GYT38" s="20"/>
      <c r="GYU38"/>
      <c r="GYV38" s="20"/>
      <c r="GYW38"/>
      <c r="GYX38" s="20"/>
      <c r="GYY38"/>
      <c r="GYZ38" s="20"/>
      <c r="GZA38"/>
      <c r="GZB38" s="20"/>
      <c r="GZC38"/>
      <c r="GZD38" s="20"/>
      <c r="GZE38"/>
      <c r="GZF38" s="20"/>
      <c r="GZG38"/>
      <c r="GZH38" s="20"/>
      <c r="GZI38"/>
      <c r="GZJ38" s="20"/>
      <c r="GZK38"/>
      <c r="GZL38" s="20"/>
      <c r="GZM38"/>
      <c r="GZN38" s="20"/>
      <c r="GZO38"/>
      <c r="GZP38" s="20"/>
      <c r="GZQ38"/>
      <c r="GZR38" s="20"/>
      <c r="GZS38"/>
      <c r="GZT38" s="20"/>
      <c r="GZU38"/>
      <c r="GZV38" s="20"/>
      <c r="GZW38"/>
      <c r="GZX38" s="20"/>
      <c r="GZY38"/>
      <c r="GZZ38" s="20"/>
      <c r="HAA38"/>
      <c r="HAB38" s="20"/>
      <c r="HAC38"/>
      <c r="HAD38" s="20"/>
      <c r="HAE38"/>
      <c r="HAF38" s="20"/>
      <c r="HAG38"/>
      <c r="HAH38" s="20"/>
      <c r="HAI38"/>
      <c r="HAJ38" s="20"/>
      <c r="HAK38"/>
      <c r="HAL38" s="20"/>
      <c r="HAM38"/>
      <c r="HAN38" s="20"/>
      <c r="HAO38"/>
      <c r="HAP38" s="20"/>
      <c r="HAQ38"/>
      <c r="HAR38" s="20"/>
      <c r="HAS38"/>
      <c r="HAT38" s="20"/>
      <c r="HAU38"/>
      <c r="HAV38" s="20"/>
      <c r="HAW38"/>
      <c r="HAX38" s="20"/>
      <c r="HAY38"/>
      <c r="HAZ38" s="20"/>
      <c r="HBA38"/>
      <c r="HBB38" s="20"/>
      <c r="HBC38"/>
      <c r="HBD38" s="20"/>
      <c r="HBE38"/>
      <c r="HBF38" s="20"/>
      <c r="HBG38"/>
      <c r="HBH38" s="20"/>
      <c r="HBI38"/>
      <c r="HBJ38" s="20"/>
      <c r="HBK38"/>
      <c r="HBL38" s="20"/>
      <c r="HBM38"/>
      <c r="HBN38" s="20"/>
      <c r="HBO38"/>
      <c r="HBP38" s="20"/>
      <c r="HBQ38"/>
      <c r="HBR38" s="20"/>
      <c r="HBS38"/>
      <c r="HBT38" s="20"/>
      <c r="HBU38"/>
      <c r="HBV38" s="20"/>
      <c r="HBW38"/>
      <c r="HBX38" s="20"/>
      <c r="HBY38"/>
      <c r="HBZ38" s="20"/>
      <c r="HCA38"/>
      <c r="HCB38" s="20"/>
      <c r="HCC38"/>
      <c r="HCD38" s="20"/>
      <c r="HCE38"/>
      <c r="HCF38" s="20"/>
      <c r="HCG38"/>
      <c r="HCH38" s="20"/>
      <c r="HCI38"/>
      <c r="HCJ38" s="20"/>
      <c r="HCK38"/>
      <c r="HCL38" s="20"/>
      <c r="HCM38"/>
      <c r="HCN38" s="20"/>
      <c r="HCO38"/>
      <c r="HCP38" s="20"/>
      <c r="HCQ38"/>
      <c r="HCR38" s="20"/>
      <c r="HCS38"/>
      <c r="HCT38" s="20"/>
      <c r="HCU38"/>
      <c r="HCV38" s="20"/>
      <c r="HCW38"/>
      <c r="HCX38" s="20"/>
      <c r="HCY38"/>
      <c r="HCZ38" s="20"/>
      <c r="HDA38"/>
      <c r="HDB38" s="20"/>
      <c r="HDC38"/>
      <c r="HDD38" s="20"/>
      <c r="HDE38"/>
      <c r="HDF38" s="20"/>
      <c r="HDG38"/>
      <c r="HDH38" s="20"/>
      <c r="HDI38"/>
      <c r="HDJ38" s="20"/>
      <c r="HDK38"/>
      <c r="HDL38" s="20"/>
      <c r="HDM38"/>
      <c r="HDN38" s="20"/>
      <c r="HDO38"/>
      <c r="HDP38" s="20"/>
      <c r="HDQ38"/>
      <c r="HDR38" s="20"/>
      <c r="HDS38"/>
      <c r="HDT38" s="20"/>
      <c r="HDU38"/>
      <c r="HDV38" s="20"/>
      <c r="HDW38"/>
      <c r="HDX38" s="20"/>
      <c r="HDY38"/>
      <c r="HDZ38" s="20"/>
      <c r="HEA38"/>
      <c r="HEB38" s="20"/>
      <c r="HEC38"/>
      <c r="HED38" s="20"/>
      <c r="HEE38"/>
      <c r="HEF38" s="20"/>
      <c r="HEG38"/>
      <c r="HEH38" s="20"/>
      <c r="HEI38"/>
      <c r="HEJ38" s="20"/>
      <c r="HEK38"/>
      <c r="HEL38" s="20"/>
      <c r="HEM38"/>
      <c r="HEN38" s="20"/>
      <c r="HEO38"/>
      <c r="HEP38" s="20"/>
      <c r="HEQ38"/>
      <c r="HER38" s="20"/>
      <c r="HES38"/>
      <c r="HET38" s="20"/>
      <c r="HEU38"/>
      <c r="HEV38" s="20"/>
      <c r="HEW38"/>
      <c r="HEX38" s="20"/>
      <c r="HEY38"/>
      <c r="HEZ38" s="20"/>
      <c r="HFA38"/>
      <c r="HFB38" s="20"/>
      <c r="HFC38"/>
      <c r="HFD38" s="20"/>
      <c r="HFE38"/>
      <c r="HFF38" s="20"/>
      <c r="HFG38"/>
      <c r="HFH38" s="20"/>
      <c r="HFI38"/>
      <c r="HFJ38" s="20"/>
      <c r="HFK38"/>
      <c r="HFL38" s="20"/>
      <c r="HFM38"/>
      <c r="HFN38" s="20"/>
      <c r="HFO38"/>
      <c r="HFP38" s="20"/>
      <c r="HFQ38"/>
      <c r="HFR38" s="20"/>
      <c r="HFS38"/>
      <c r="HFT38" s="20"/>
      <c r="HFU38"/>
      <c r="HFV38" s="20"/>
      <c r="HFW38"/>
      <c r="HFX38" s="20"/>
      <c r="HFY38"/>
      <c r="HFZ38" s="20"/>
      <c r="HGA38"/>
      <c r="HGB38" s="20"/>
      <c r="HGC38"/>
      <c r="HGD38" s="20"/>
      <c r="HGE38"/>
      <c r="HGF38" s="20"/>
      <c r="HGG38"/>
      <c r="HGH38" s="20"/>
      <c r="HGI38"/>
      <c r="HGJ38" s="20"/>
      <c r="HGK38"/>
      <c r="HGL38" s="20"/>
      <c r="HGM38"/>
      <c r="HGN38" s="20"/>
      <c r="HGO38"/>
      <c r="HGP38" s="20"/>
      <c r="HGQ38"/>
      <c r="HGR38" s="20"/>
      <c r="HGS38"/>
      <c r="HGT38" s="20"/>
      <c r="HGU38"/>
      <c r="HGV38" s="20"/>
      <c r="HGW38"/>
      <c r="HGX38" s="20"/>
      <c r="HGY38"/>
      <c r="HGZ38" s="20"/>
      <c r="HHA38"/>
      <c r="HHB38" s="20"/>
      <c r="HHC38"/>
      <c r="HHD38" s="20"/>
      <c r="HHE38"/>
      <c r="HHF38" s="20"/>
      <c r="HHG38"/>
      <c r="HHH38" s="20"/>
      <c r="HHI38"/>
      <c r="HHJ38" s="20"/>
      <c r="HHK38"/>
      <c r="HHL38" s="20"/>
      <c r="HHM38"/>
      <c r="HHN38" s="20"/>
      <c r="HHO38"/>
      <c r="HHP38" s="20"/>
      <c r="HHQ38"/>
      <c r="HHR38" s="20"/>
      <c r="HHS38"/>
      <c r="HHT38" s="20"/>
      <c r="HHU38"/>
      <c r="HHV38" s="20"/>
      <c r="HHW38"/>
      <c r="HHX38" s="20"/>
      <c r="HHY38"/>
      <c r="HHZ38" s="20"/>
      <c r="HIA38"/>
      <c r="HIB38" s="20"/>
      <c r="HIC38"/>
      <c r="HID38" s="20"/>
      <c r="HIE38"/>
      <c r="HIF38" s="20"/>
      <c r="HIG38"/>
      <c r="HIH38" s="20"/>
      <c r="HII38"/>
      <c r="HIJ38" s="20"/>
      <c r="HIK38"/>
      <c r="HIL38" s="20"/>
      <c r="HIM38"/>
      <c r="HIN38" s="20"/>
      <c r="HIO38"/>
      <c r="HIP38" s="20"/>
      <c r="HIQ38"/>
      <c r="HIR38" s="20"/>
      <c r="HIS38"/>
      <c r="HIT38" s="20"/>
      <c r="HIU38"/>
      <c r="HIV38" s="20"/>
      <c r="HIW38"/>
      <c r="HIX38" s="20"/>
      <c r="HIY38"/>
      <c r="HIZ38" s="20"/>
      <c r="HJA38"/>
      <c r="HJB38" s="20"/>
      <c r="HJC38"/>
      <c r="HJD38" s="20"/>
      <c r="HJE38"/>
      <c r="HJF38" s="20"/>
      <c r="HJG38"/>
      <c r="HJH38" s="20"/>
      <c r="HJI38"/>
      <c r="HJJ38" s="20"/>
      <c r="HJK38"/>
      <c r="HJL38" s="20"/>
      <c r="HJM38"/>
      <c r="HJN38" s="20"/>
      <c r="HJO38"/>
      <c r="HJP38" s="20"/>
      <c r="HJQ38"/>
      <c r="HJR38" s="20"/>
      <c r="HJS38"/>
      <c r="HJT38" s="20"/>
      <c r="HJU38"/>
      <c r="HJV38" s="20"/>
      <c r="HJW38"/>
      <c r="HJX38" s="20"/>
      <c r="HJY38"/>
      <c r="HJZ38" s="20"/>
      <c r="HKA38"/>
      <c r="HKB38" s="20"/>
      <c r="HKC38"/>
      <c r="HKD38" s="20"/>
      <c r="HKE38"/>
      <c r="HKF38" s="20"/>
      <c r="HKG38"/>
      <c r="HKH38" s="20"/>
      <c r="HKI38"/>
      <c r="HKJ38" s="20"/>
      <c r="HKK38"/>
      <c r="HKL38" s="20"/>
      <c r="HKM38"/>
      <c r="HKN38" s="20"/>
      <c r="HKO38"/>
      <c r="HKP38" s="20"/>
      <c r="HKQ38"/>
      <c r="HKR38" s="20"/>
      <c r="HKS38"/>
      <c r="HKT38" s="20"/>
      <c r="HKU38"/>
      <c r="HKV38" s="20"/>
      <c r="HKW38"/>
      <c r="HKX38" s="20"/>
      <c r="HKY38"/>
      <c r="HKZ38" s="20"/>
      <c r="HLA38"/>
      <c r="HLB38" s="20"/>
      <c r="HLC38"/>
      <c r="HLD38" s="20"/>
      <c r="HLE38"/>
      <c r="HLF38" s="20"/>
      <c r="HLG38"/>
      <c r="HLH38" s="20"/>
      <c r="HLI38"/>
      <c r="HLJ38" s="20"/>
      <c r="HLK38"/>
      <c r="HLL38" s="20"/>
      <c r="HLM38"/>
      <c r="HLN38" s="20"/>
      <c r="HLO38"/>
      <c r="HLP38" s="20"/>
      <c r="HLQ38"/>
      <c r="HLR38" s="20"/>
      <c r="HLS38"/>
      <c r="HLT38" s="20"/>
      <c r="HLU38"/>
      <c r="HLV38" s="20"/>
      <c r="HLW38"/>
      <c r="HLX38" s="20"/>
      <c r="HLY38"/>
      <c r="HLZ38" s="20"/>
      <c r="HMA38"/>
      <c r="HMB38" s="20"/>
      <c r="HMC38"/>
      <c r="HMD38" s="20"/>
      <c r="HME38"/>
      <c r="HMF38" s="20"/>
      <c r="HMG38"/>
      <c r="HMH38" s="20"/>
      <c r="HMI38"/>
      <c r="HMJ38" s="20"/>
      <c r="HMK38"/>
      <c r="HML38" s="20"/>
      <c r="HMM38"/>
      <c r="HMN38" s="20"/>
      <c r="HMO38"/>
      <c r="HMP38" s="20"/>
      <c r="HMQ38"/>
      <c r="HMR38" s="20"/>
      <c r="HMS38"/>
      <c r="HMT38" s="20"/>
      <c r="HMU38"/>
      <c r="HMV38" s="20"/>
      <c r="HMW38"/>
      <c r="HMX38" s="20"/>
      <c r="HMY38"/>
      <c r="HMZ38" s="20"/>
      <c r="HNA38"/>
      <c r="HNB38" s="20"/>
      <c r="HNC38"/>
      <c r="HND38" s="20"/>
      <c r="HNE38"/>
      <c r="HNF38" s="20"/>
      <c r="HNG38"/>
      <c r="HNH38" s="20"/>
      <c r="HNI38"/>
      <c r="HNJ38" s="20"/>
      <c r="HNK38"/>
      <c r="HNL38" s="20"/>
      <c r="HNM38"/>
      <c r="HNN38" s="20"/>
      <c r="HNO38"/>
      <c r="HNP38" s="20"/>
      <c r="HNQ38"/>
      <c r="HNR38" s="20"/>
      <c r="HNS38"/>
      <c r="HNT38" s="20"/>
      <c r="HNU38"/>
      <c r="HNV38" s="20"/>
      <c r="HNW38"/>
      <c r="HNX38" s="20"/>
      <c r="HNY38"/>
      <c r="HNZ38" s="20"/>
      <c r="HOA38"/>
      <c r="HOB38" s="20"/>
      <c r="HOC38"/>
      <c r="HOD38" s="20"/>
      <c r="HOE38"/>
      <c r="HOF38" s="20"/>
      <c r="HOG38"/>
      <c r="HOH38" s="20"/>
      <c r="HOI38"/>
      <c r="HOJ38" s="20"/>
      <c r="HOK38"/>
      <c r="HOL38" s="20"/>
      <c r="HOM38"/>
      <c r="HON38" s="20"/>
      <c r="HOO38"/>
      <c r="HOP38" s="20"/>
      <c r="HOQ38"/>
      <c r="HOR38" s="20"/>
      <c r="HOS38"/>
      <c r="HOT38" s="20"/>
      <c r="HOU38"/>
      <c r="HOV38" s="20"/>
      <c r="HOW38"/>
      <c r="HOX38" s="20"/>
      <c r="HOY38"/>
      <c r="HOZ38" s="20"/>
      <c r="HPA38"/>
      <c r="HPB38" s="20"/>
      <c r="HPC38"/>
      <c r="HPD38" s="20"/>
      <c r="HPE38"/>
      <c r="HPF38" s="20"/>
      <c r="HPG38"/>
      <c r="HPH38" s="20"/>
      <c r="HPI38"/>
      <c r="HPJ38" s="20"/>
      <c r="HPK38"/>
      <c r="HPL38" s="20"/>
      <c r="HPM38"/>
      <c r="HPN38" s="20"/>
      <c r="HPO38"/>
      <c r="HPP38" s="20"/>
      <c r="HPQ38"/>
      <c r="HPR38" s="20"/>
      <c r="HPS38"/>
      <c r="HPT38" s="20"/>
      <c r="HPU38"/>
      <c r="HPV38" s="20"/>
      <c r="HPW38"/>
      <c r="HPX38" s="20"/>
      <c r="HPY38"/>
      <c r="HPZ38" s="20"/>
      <c r="HQA38"/>
      <c r="HQB38" s="20"/>
      <c r="HQC38"/>
      <c r="HQD38" s="20"/>
      <c r="HQE38"/>
      <c r="HQF38" s="20"/>
      <c r="HQG38"/>
      <c r="HQH38" s="20"/>
      <c r="HQI38"/>
      <c r="HQJ38" s="20"/>
      <c r="HQK38"/>
      <c r="HQL38" s="20"/>
      <c r="HQM38"/>
      <c r="HQN38" s="20"/>
      <c r="HQO38"/>
      <c r="HQP38" s="20"/>
      <c r="HQQ38"/>
      <c r="HQR38" s="20"/>
      <c r="HQS38"/>
      <c r="HQT38" s="20"/>
      <c r="HQU38"/>
      <c r="HQV38" s="20"/>
      <c r="HQW38"/>
      <c r="HQX38" s="20"/>
      <c r="HQY38"/>
      <c r="HQZ38" s="20"/>
      <c r="HRA38"/>
      <c r="HRB38" s="20"/>
      <c r="HRC38"/>
      <c r="HRD38" s="20"/>
      <c r="HRE38"/>
      <c r="HRF38" s="20"/>
      <c r="HRG38"/>
      <c r="HRH38" s="20"/>
      <c r="HRI38"/>
      <c r="HRJ38" s="20"/>
      <c r="HRK38"/>
      <c r="HRL38" s="20"/>
      <c r="HRM38"/>
      <c r="HRN38" s="20"/>
      <c r="HRO38"/>
      <c r="HRP38" s="20"/>
      <c r="HRQ38"/>
      <c r="HRR38" s="20"/>
      <c r="HRS38"/>
      <c r="HRT38" s="20"/>
      <c r="HRU38"/>
      <c r="HRV38" s="20"/>
      <c r="HRW38"/>
      <c r="HRX38" s="20"/>
      <c r="HRY38"/>
      <c r="HRZ38" s="20"/>
      <c r="HSA38"/>
      <c r="HSB38" s="20"/>
      <c r="HSC38"/>
      <c r="HSD38" s="20"/>
      <c r="HSE38"/>
      <c r="HSF38" s="20"/>
      <c r="HSG38"/>
      <c r="HSH38" s="20"/>
      <c r="HSI38"/>
      <c r="HSJ38" s="20"/>
      <c r="HSK38"/>
      <c r="HSL38" s="20"/>
      <c r="HSM38"/>
      <c r="HSN38" s="20"/>
      <c r="HSO38"/>
      <c r="HSP38" s="20"/>
      <c r="HSQ38"/>
      <c r="HSR38" s="20"/>
      <c r="HSS38"/>
      <c r="HST38" s="20"/>
      <c r="HSU38"/>
      <c r="HSV38" s="20"/>
      <c r="HSW38"/>
      <c r="HSX38" s="20"/>
      <c r="HSY38"/>
      <c r="HSZ38" s="20"/>
      <c r="HTA38"/>
      <c r="HTB38" s="20"/>
      <c r="HTC38"/>
      <c r="HTD38" s="20"/>
      <c r="HTE38"/>
      <c r="HTF38" s="20"/>
      <c r="HTG38"/>
      <c r="HTH38" s="20"/>
      <c r="HTI38"/>
      <c r="HTJ38" s="20"/>
      <c r="HTK38"/>
      <c r="HTL38" s="20"/>
      <c r="HTM38"/>
      <c r="HTN38" s="20"/>
      <c r="HTO38"/>
      <c r="HTP38" s="20"/>
      <c r="HTQ38"/>
      <c r="HTR38" s="20"/>
      <c r="HTS38"/>
      <c r="HTT38" s="20"/>
      <c r="HTU38"/>
      <c r="HTV38" s="20"/>
      <c r="HTW38"/>
      <c r="HTX38" s="20"/>
      <c r="HTY38"/>
      <c r="HTZ38" s="20"/>
      <c r="HUA38"/>
      <c r="HUB38" s="20"/>
      <c r="HUC38"/>
      <c r="HUD38" s="20"/>
      <c r="HUE38"/>
      <c r="HUF38" s="20"/>
      <c r="HUG38"/>
      <c r="HUH38" s="20"/>
      <c r="HUI38"/>
      <c r="HUJ38" s="20"/>
      <c r="HUK38"/>
      <c r="HUL38" s="20"/>
      <c r="HUM38"/>
      <c r="HUN38" s="20"/>
      <c r="HUO38"/>
      <c r="HUP38" s="20"/>
      <c r="HUQ38"/>
      <c r="HUR38" s="20"/>
      <c r="HUS38"/>
      <c r="HUT38" s="20"/>
      <c r="HUU38"/>
      <c r="HUV38" s="20"/>
      <c r="HUW38"/>
      <c r="HUX38" s="20"/>
      <c r="HUY38"/>
      <c r="HUZ38" s="20"/>
      <c r="HVA38"/>
      <c r="HVB38" s="20"/>
      <c r="HVC38"/>
      <c r="HVD38" s="20"/>
      <c r="HVE38"/>
      <c r="HVF38" s="20"/>
      <c r="HVG38"/>
      <c r="HVH38" s="20"/>
      <c r="HVI38"/>
      <c r="HVJ38" s="20"/>
      <c r="HVK38"/>
      <c r="HVL38" s="20"/>
      <c r="HVM38"/>
      <c r="HVN38" s="20"/>
      <c r="HVO38"/>
      <c r="HVP38" s="20"/>
      <c r="HVQ38"/>
      <c r="HVR38" s="20"/>
      <c r="HVS38"/>
      <c r="HVT38" s="20"/>
      <c r="HVU38"/>
      <c r="HVV38" s="20"/>
      <c r="HVW38"/>
      <c r="HVX38" s="20"/>
      <c r="HVY38"/>
      <c r="HVZ38" s="20"/>
      <c r="HWA38"/>
      <c r="HWB38" s="20"/>
      <c r="HWC38"/>
      <c r="HWD38" s="20"/>
      <c r="HWE38"/>
      <c r="HWF38" s="20"/>
      <c r="HWG38"/>
      <c r="HWH38" s="20"/>
      <c r="HWI38"/>
      <c r="HWJ38" s="20"/>
      <c r="HWK38"/>
      <c r="HWL38" s="20"/>
      <c r="HWM38"/>
      <c r="HWN38" s="20"/>
      <c r="HWO38"/>
      <c r="HWP38" s="20"/>
      <c r="HWQ38"/>
      <c r="HWR38" s="20"/>
      <c r="HWS38"/>
      <c r="HWT38" s="20"/>
      <c r="HWU38"/>
      <c r="HWV38" s="20"/>
      <c r="HWW38"/>
      <c r="HWX38" s="20"/>
      <c r="HWY38"/>
      <c r="HWZ38" s="20"/>
      <c r="HXA38"/>
      <c r="HXB38" s="20"/>
      <c r="HXC38"/>
      <c r="HXD38" s="20"/>
      <c r="HXE38"/>
      <c r="HXF38" s="20"/>
      <c r="HXG38"/>
      <c r="HXH38" s="20"/>
      <c r="HXI38"/>
      <c r="HXJ38" s="20"/>
      <c r="HXK38"/>
      <c r="HXL38" s="20"/>
      <c r="HXM38"/>
      <c r="HXN38" s="20"/>
      <c r="HXO38"/>
      <c r="HXP38" s="20"/>
      <c r="HXQ38"/>
      <c r="HXR38" s="20"/>
      <c r="HXS38"/>
      <c r="HXT38" s="20"/>
      <c r="HXU38"/>
      <c r="HXV38" s="20"/>
      <c r="HXW38"/>
      <c r="HXX38" s="20"/>
      <c r="HXY38"/>
      <c r="HXZ38" s="20"/>
      <c r="HYA38"/>
      <c r="HYB38" s="20"/>
      <c r="HYC38"/>
      <c r="HYD38" s="20"/>
      <c r="HYE38"/>
      <c r="HYF38" s="20"/>
      <c r="HYG38"/>
      <c r="HYH38" s="20"/>
      <c r="HYI38"/>
      <c r="HYJ38" s="20"/>
      <c r="HYK38"/>
      <c r="HYL38" s="20"/>
      <c r="HYM38"/>
      <c r="HYN38" s="20"/>
      <c r="HYO38"/>
      <c r="HYP38" s="20"/>
      <c r="HYQ38"/>
      <c r="HYR38" s="20"/>
      <c r="HYS38"/>
      <c r="HYT38" s="20"/>
      <c r="HYU38"/>
      <c r="HYV38" s="20"/>
      <c r="HYW38"/>
      <c r="HYX38" s="20"/>
      <c r="HYY38"/>
      <c r="HYZ38" s="20"/>
      <c r="HZA38"/>
      <c r="HZB38" s="20"/>
      <c r="HZC38"/>
      <c r="HZD38" s="20"/>
      <c r="HZE38"/>
      <c r="HZF38" s="20"/>
      <c r="HZG38"/>
      <c r="HZH38" s="20"/>
      <c r="HZI38"/>
      <c r="HZJ38" s="20"/>
      <c r="HZK38"/>
      <c r="HZL38" s="20"/>
      <c r="HZM38"/>
      <c r="HZN38" s="20"/>
      <c r="HZO38"/>
      <c r="HZP38" s="20"/>
      <c r="HZQ38"/>
      <c r="HZR38" s="20"/>
      <c r="HZS38"/>
      <c r="HZT38" s="20"/>
      <c r="HZU38"/>
      <c r="HZV38" s="20"/>
      <c r="HZW38"/>
      <c r="HZX38" s="20"/>
      <c r="HZY38"/>
      <c r="HZZ38" s="20"/>
      <c r="IAA38"/>
      <c r="IAB38" s="20"/>
      <c r="IAC38"/>
      <c r="IAD38" s="20"/>
      <c r="IAE38"/>
      <c r="IAF38" s="20"/>
      <c r="IAG38"/>
      <c r="IAH38" s="20"/>
      <c r="IAI38"/>
      <c r="IAJ38" s="20"/>
      <c r="IAK38"/>
      <c r="IAL38" s="20"/>
      <c r="IAM38"/>
      <c r="IAN38" s="20"/>
      <c r="IAO38"/>
      <c r="IAP38" s="20"/>
      <c r="IAQ38"/>
      <c r="IAR38" s="20"/>
      <c r="IAS38"/>
      <c r="IAT38" s="20"/>
      <c r="IAU38"/>
      <c r="IAV38" s="20"/>
      <c r="IAW38"/>
      <c r="IAX38" s="20"/>
      <c r="IAY38"/>
      <c r="IAZ38" s="20"/>
      <c r="IBA38"/>
      <c r="IBB38" s="20"/>
      <c r="IBC38"/>
      <c r="IBD38" s="20"/>
      <c r="IBE38"/>
      <c r="IBF38" s="20"/>
      <c r="IBG38"/>
      <c r="IBH38" s="20"/>
      <c r="IBI38"/>
      <c r="IBJ38" s="20"/>
      <c r="IBK38"/>
      <c r="IBL38" s="20"/>
      <c r="IBM38"/>
      <c r="IBN38" s="20"/>
      <c r="IBO38"/>
      <c r="IBP38" s="20"/>
      <c r="IBQ38"/>
      <c r="IBR38" s="20"/>
      <c r="IBS38"/>
      <c r="IBT38" s="20"/>
      <c r="IBU38"/>
      <c r="IBV38" s="20"/>
      <c r="IBW38"/>
      <c r="IBX38" s="20"/>
      <c r="IBY38"/>
      <c r="IBZ38" s="20"/>
      <c r="ICA38"/>
      <c r="ICB38" s="20"/>
      <c r="ICC38"/>
      <c r="ICD38" s="20"/>
      <c r="ICE38"/>
      <c r="ICF38" s="20"/>
      <c r="ICG38"/>
      <c r="ICH38" s="20"/>
      <c r="ICI38"/>
      <c r="ICJ38" s="20"/>
      <c r="ICK38"/>
      <c r="ICL38" s="20"/>
      <c r="ICM38"/>
      <c r="ICN38" s="20"/>
      <c r="ICO38"/>
      <c r="ICP38" s="20"/>
      <c r="ICQ38"/>
      <c r="ICR38" s="20"/>
      <c r="ICS38"/>
      <c r="ICT38" s="20"/>
      <c r="ICU38"/>
      <c r="ICV38" s="20"/>
      <c r="ICW38"/>
      <c r="ICX38" s="20"/>
      <c r="ICY38"/>
      <c r="ICZ38" s="20"/>
      <c r="IDA38"/>
      <c r="IDB38" s="20"/>
      <c r="IDC38"/>
      <c r="IDD38" s="20"/>
      <c r="IDE38"/>
      <c r="IDF38" s="20"/>
      <c r="IDG38"/>
      <c r="IDH38" s="20"/>
      <c r="IDI38"/>
      <c r="IDJ38" s="20"/>
      <c r="IDK38"/>
      <c r="IDL38" s="20"/>
      <c r="IDM38"/>
      <c r="IDN38" s="20"/>
      <c r="IDO38"/>
      <c r="IDP38" s="20"/>
      <c r="IDQ38"/>
      <c r="IDR38" s="20"/>
      <c r="IDS38"/>
      <c r="IDT38" s="20"/>
      <c r="IDU38"/>
      <c r="IDV38" s="20"/>
      <c r="IDW38"/>
      <c r="IDX38" s="20"/>
      <c r="IDY38"/>
      <c r="IDZ38" s="20"/>
      <c r="IEA38"/>
      <c r="IEB38" s="20"/>
      <c r="IEC38"/>
      <c r="IED38" s="20"/>
      <c r="IEE38"/>
      <c r="IEF38" s="20"/>
      <c r="IEG38"/>
      <c r="IEH38" s="20"/>
      <c r="IEI38"/>
      <c r="IEJ38" s="20"/>
      <c r="IEK38"/>
      <c r="IEL38" s="20"/>
      <c r="IEM38"/>
      <c r="IEN38" s="20"/>
      <c r="IEO38"/>
      <c r="IEP38" s="20"/>
      <c r="IEQ38"/>
      <c r="IER38" s="20"/>
      <c r="IES38"/>
      <c r="IET38" s="20"/>
      <c r="IEU38"/>
      <c r="IEV38" s="20"/>
      <c r="IEW38"/>
      <c r="IEX38" s="20"/>
      <c r="IEY38"/>
      <c r="IEZ38" s="20"/>
      <c r="IFA38"/>
      <c r="IFB38" s="20"/>
      <c r="IFC38"/>
      <c r="IFD38" s="20"/>
      <c r="IFE38"/>
      <c r="IFF38" s="20"/>
      <c r="IFG38"/>
      <c r="IFH38" s="20"/>
      <c r="IFI38"/>
      <c r="IFJ38" s="20"/>
      <c r="IFK38"/>
      <c r="IFL38" s="20"/>
      <c r="IFM38"/>
      <c r="IFN38" s="20"/>
      <c r="IFO38"/>
      <c r="IFP38" s="20"/>
      <c r="IFQ38"/>
      <c r="IFR38" s="20"/>
      <c r="IFS38"/>
      <c r="IFT38" s="20"/>
      <c r="IFU38"/>
      <c r="IFV38" s="20"/>
      <c r="IFW38"/>
      <c r="IFX38" s="20"/>
      <c r="IFY38"/>
      <c r="IFZ38" s="20"/>
      <c r="IGA38"/>
      <c r="IGB38" s="20"/>
      <c r="IGC38"/>
      <c r="IGD38" s="20"/>
      <c r="IGE38"/>
      <c r="IGF38" s="20"/>
      <c r="IGG38"/>
      <c r="IGH38" s="20"/>
      <c r="IGI38"/>
      <c r="IGJ38" s="20"/>
      <c r="IGK38"/>
      <c r="IGL38" s="20"/>
      <c r="IGM38"/>
      <c r="IGN38" s="20"/>
      <c r="IGO38"/>
      <c r="IGP38" s="20"/>
      <c r="IGQ38"/>
      <c r="IGR38" s="20"/>
      <c r="IGS38"/>
      <c r="IGT38" s="20"/>
      <c r="IGU38"/>
      <c r="IGV38" s="20"/>
      <c r="IGW38"/>
      <c r="IGX38" s="20"/>
      <c r="IGY38"/>
      <c r="IGZ38" s="20"/>
      <c r="IHA38"/>
      <c r="IHB38" s="20"/>
      <c r="IHC38"/>
      <c r="IHD38" s="20"/>
      <c r="IHE38"/>
      <c r="IHF38" s="20"/>
      <c r="IHG38"/>
      <c r="IHH38" s="20"/>
      <c r="IHI38"/>
      <c r="IHJ38" s="20"/>
      <c r="IHK38"/>
      <c r="IHL38" s="20"/>
      <c r="IHM38"/>
      <c r="IHN38" s="20"/>
      <c r="IHO38"/>
      <c r="IHP38" s="20"/>
      <c r="IHQ38"/>
      <c r="IHR38" s="20"/>
      <c r="IHS38"/>
      <c r="IHT38" s="20"/>
      <c r="IHU38"/>
      <c r="IHV38" s="20"/>
      <c r="IHW38"/>
      <c r="IHX38" s="20"/>
      <c r="IHY38"/>
      <c r="IHZ38" s="20"/>
      <c r="IIA38"/>
      <c r="IIB38" s="20"/>
      <c r="IIC38"/>
      <c r="IID38" s="20"/>
      <c r="IIE38"/>
      <c r="IIF38" s="20"/>
      <c r="IIG38"/>
      <c r="IIH38" s="20"/>
      <c r="III38"/>
      <c r="IIJ38" s="20"/>
      <c r="IIK38"/>
      <c r="IIL38" s="20"/>
      <c r="IIM38"/>
      <c r="IIN38" s="20"/>
      <c r="IIO38"/>
      <c r="IIP38" s="20"/>
      <c r="IIQ38"/>
      <c r="IIR38" s="20"/>
      <c r="IIS38"/>
      <c r="IIT38" s="20"/>
      <c r="IIU38"/>
      <c r="IIV38" s="20"/>
      <c r="IIW38"/>
      <c r="IIX38" s="20"/>
      <c r="IIY38"/>
      <c r="IIZ38" s="20"/>
      <c r="IJA38"/>
      <c r="IJB38" s="20"/>
      <c r="IJC38"/>
      <c r="IJD38" s="20"/>
      <c r="IJE38"/>
      <c r="IJF38" s="20"/>
      <c r="IJG38"/>
      <c r="IJH38" s="20"/>
      <c r="IJI38"/>
      <c r="IJJ38" s="20"/>
      <c r="IJK38"/>
      <c r="IJL38" s="20"/>
      <c r="IJM38"/>
      <c r="IJN38" s="20"/>
      <c r="IJO38"/>
      <c r="IJP38" s="20"/>
      <c r="IJQ38"/>
      <c r="IJR38" s="20"/>
      <c r="IJS38"/>
      <c r="IJT38" s="20"/>
      <c r="IJU38"/>
      <c r="IJV38" s="20"/>
      <c r="IJW38"/>
      <c r="IJX38" s="20"/>
      <c r="IJY38"/>
      <c r="IJZ38" s="20"/>
      <c r="IKA38"/>
      <c r="IKB38" s="20"/>
      <c r="IKC38"/>
      <c r="IKD38" s="20"/>
      <c r="IKE38"/>
      <c r="IKF38" s="20"/>
      <c r="IKG38"/>
      <c r="IKH38" s="20"/>
      <c r="IKI38"/>
      <c r="IKJ38" s="20"/>
      <c r="IKK38"/>
      <c r="IKL38" s="20"/>
      <c r="IKM38"/>
      <c r="IKN38" s="20"/>
      <c r="IKO38"/>
      <c r="IKP38" s="20"/>
      <c r="IKQ38"/>
      <c r="IKR38" s="20"/>
      <c r="IKS38"/>
      <c r="IKT38" s="20"/>
      <c r="IKU38"/>
      <c r="IKV38" s="20"/>
      <c r="IKW38"/>
      <c r="IKX38" s="20"/>
      <c r="IKY38"/>
      <c r="IKZ38" s="20"/>
      <c r="ILA38"/>
      <c r="ILB38" s="20"/>
      <c r="ILC38"/>
      <c r="ILD38" s="20"/>
      <c r="ILE38"/>
      <c r="ILF38" s="20"/>
      <c r="ILG38"/>
      <c r="ILH38" s="20"/>
      <c r="ILI38"/>
      <c r="ILJ38" s="20"/>
      <c r="ILK38"/>
      <c r="ILL38" s="20"/>
      <c r="ILM38"/>
      <c r="ILN38" s="20"/>
      <c r="ILO38"/>
      <c r="ILP38" s="20"/>
      <c r="ILQ38"/>
      <c r="ILR38" s="20"/>
      <c r="ILS38"/>
      <c r="ILT38" s="20"/>
      <c r="ILU38"/>
      <c r="ILV38" s="20"/>
      <c r="ILW38"/>
      <c r="ILX38" s="20"/>
      <c r="ILY38"/>
      <c r="ILZ38" s="20"/>
      <c r="IMA38"/>
      <c r="IMB38" s="20"/>
      <c r="IMC38"/>
      <c r="IMD38" s="20"/>
      <c r="IME38"/>
      <c r="IMF38" s="20"/>
      <c r="IMG38"/>
      <c r="IMH38" s="20"/>
      <c r="IMI38"/>
      <c r="IMJ38" s="20"/>
      <c r="IMK38"/>
      <c r="IML38" s="20"/>
      <c r="IMM38"/>
      <c r="IMN38" s="20"/>
      <c r="IMO38"/>
      <c r="IMP38" s="20"/>
      <c r="IMQ38"/>
      <c r="IMR38" s="20"/>
      <c r="IMS38"/>
      <c r="IMT38" s="20"/>
      <c r="IMU38"/>
      <c r="IMV38" s="20"/>
      <c r="IMW38"/>
      <c r="IMX38" s="20"/>
      <c r="IMY38"/>
      <c r="IMZ38" s="20"/>
      <c r="INA38"/>
      <c r="INB38" s="20"/>
      <c r="INC38"/>
      <c r="IND38" s="20"/>
      <c r="INE38"/>
      <c r="INF38" s="20"/>
      <c r="ING38"/>
      <c r="INH38" s="20"/>
      <c r="INI38"/>
      <c r="INJ38" s="20"/>
      <c r="INK38"/>
      <c r="INL38" s="20"/>
      <c r="INM38"/>
      <c r="INN38" s="20"/>
      <c r="INO38"/>
      <c r="INP38" s="20"/>
      <c r="INQ38"/>
      <c r="INR38" s="20"/>
      <c r="INS38"/>
      <c r="INT38" s="20"/>
      <c r="INU38"/>
      <c r="INV38" s="20"/>
      <c r="INW38"/>
      <c r="INX38" s="20"/>
      <c r="INY38"/>
      <c r="INZ38" s="20"/>
      <c r="IOA38"/>
      <c r="IOB38" s="20"/>
      <c r="IOC38"/>
      <c r="IOD38" s="20"/>
      <c r="IOE38"/>
      <c r="IOF38" s="20"/>
      <c r="IOG38"/>
      <c r="IOH38" s="20"/>
      <c r="IOI38"/>
      <c r="IOJ38" s="20"/>
      <c r="IOK38"/>
      <c r="IOL38" s="20"/>
      <c r="IOM38"/>
      <c r="ION38" s="20"/>
      <c r="IOO38"/>
      <c r="IOP38" s="20"/>
      <c r="IOQ38"/>
      <c r="IOR38" s="20"/>
      <c r="IOS38"/>
      <c r="IOT38" s="20"/>
      <c r="IOU38"/>
      <c r="IOV38" s="20"/>
      <c r="IOW38"/>
      <c r="IOX38" s="20"/>
      <c r="IOY38"/>
      <c r="IOZ38" s="20"/>
      <c r="IPA38"/>
      <c r="IPB38" s="20"/>
      <c r="IPC38"/>
      <c r="IPD38" s="20"/>
      <c r="IPE38"/>
      <c r="IPF38" s="20"/>
      <c r="IPG38"/>
      <c r="IPH38" s="20"/>
      <c r="IPI38"/>
      <c r="IPJ38" s="20"/>
      <c r="IPK38"/>
      <c r="IPL38" s="20"/>
      <c r="IPM38"/>
      <c r="IPN38" s="20"/>
      <c r="IPO38"/>
      <c r="IPP38" s="20"/>
      <c r="IPQ38"/>
      <c r="IPR38" s="20"/>
      <c r="IPS38"/>
      <c r="IPT38" s="20"/>
      <c r="IPU38"/>
      <c r="IPV38" s="20"/>
      <c r="IPW38"/>
      <c r="IPX38" s="20"/>
      <c r="IPY38"/>
      <c r="IPZ38" s="20"/>
      <c r="IQA38"/>
      <c r="IQB38" s="20"/>
      <c r="IQC38"/>
      <c r="IQD38" s="20"/>
      <c r="IQE38"/>
      <c r="IQF38" s="20"/>
      <c r="IQG38"/>
      <c r="IQH38" s="20"/>
      <c r="IQI38"/>
      <c r="IQJ38" s="20"/>
      <c r="IQK38"/>
      <c r="IQL38" s="20"/>
      <c r="IQM38"/>
      <c r="IQN38" s="20"/>
      <c r="IQO38"/>
      <c r="IQP38" s="20"/>
      <c r="IQQ38"/>
      <c r="IQR38" s="20"/>
      <c r="IQS38"/>
      <c r="IQT38" s="20"/>
      <c r="IQU38"/>
      <c r="IQV38" s="20"/>
      <c r="IQW38"/>
      <c r="IQX38" s="20"/>
      <c r="IQY38"/>
      <c r="IQZ38" s="20"/>
      <c r="IRA38"/>
      <c r="IRB38" s="20"/>
      <c r="IRC38"/>
      <c r="IRD38" s="20"/>
      <c r="IRE38"/>
      <c r="IRF38" s="20"/>
      <c r="IRG38"/>
      <c r="IRH38" s="20"/>
      <c r="IRI38"/>
      <c r="IRJ38" s="20"/>
      <c r="IRK38"/>
      <c r="IRL38" s="20"/>
      <c r="IRM38"/>
      <c r="IRN38" s="20"/>
      <c r="IRO38"/>
      <c r="IRP38" s="20"/>
      <c r="IRQ38"/>
      <c r="IRR38" s="20"/>
      <c r="IRS38"/>
      <c r="IRT38" s="20"/>
      <c r="IRU38"/>
      <c r="IRV38" s="20"/>
      <c r="IRW38"/>
      <c r="IRX38" s="20"/>
      <c r="IRY38"/>
      <c r="IRZ38" s="20"/>
      <c r="ISA38"/>
      <c r="ISB38" s="20"/>
      <c r="ISC38"/>
      <c r="ISD38" s="20"/>
      <c r="ISE38"/>
      <c r="ISF38" s="20"/>
      <c r="ISG38"/>
      <c r="ISH38" s="20"/>
      <c r="ISI38"/>
      <c r="ISJ38" s="20"/>
      <c r="ISK38"/>
      <c r="ISL38" s="20"/>
      <c r="ISM38"/>
      <c r="ISN38" s="20"/>
      <c r="ISO38"/>
      <c r="ISP38" s="20"/>
      <c r="ISQ38"/>
      <c r="ISR38" s="20"/>
      <c r="ISS38"/>
      <c r="IST38" s="20"/>
      <c r="ISU38"/>
      <c r="ISV38" s="20"/>
      <c r="ISW38"/>
      <c r="ISX38" s="20"/>
      <c r="ISY38"/>
      <c r="ISZ38" s="20"/>
      <c r="ITA38"/>
      <c r="ITB38" s="20"/>
      <c r="ITC38"/>
      <c r="ITD38" s="20"/>
      <c r="ITE38"/>
      <c r="ITF38" s="20"/>
      <c r="ITG38"/>
      <c r="ITH38" s="20"/>
      <c r="ITI38"/>
      <c r="ITJ38" s="20"/>
      <c r="ITK38"/>
      <c r="ITL38" s="20"/>
      <c r="ITM38"/>
      <c r="ITN38" s="20"/>
      <c r="ITO38"/>
      <c r="ITP38" s="20"/>
      <c r="ITQ38"/>
      <c r="ITR38" s="20"/>
      <c r="ITS38"/>
      <c r="ITT38" s="20"/>
      <c r="ITU38"/>
      <c r="ITV38" s="20"/>
      <c r="ITW38"/>
      <c r="ITX38" s="20"/>
      <c r="ITY38"/>
      <c r="ITZ38" s="20"/>
      <c r="IUA38"/>
      <c r="IUB38" s="20"/>
      <c r="IUC38"/>
      <c r="IUD38" s="20"/>
      <c r="IUE38"/>
      <c r="IUF38" s="20"/>
      <c r="IUG38"/>
      <c r="IUH38" s="20"/>
      <c r="IUI38"/>
      <c r="IUJ38" s="20"/>
      <c r="IUK38"/>
      <c r="IUL38" s="20"/>
      <c r="IUM38"/>
      <c r="IUN38" s="20"/>
      <c r="IUO38"/>
      <c r="IUP38" s="20"/>
      <c r="IUQ38"/>
      <c r="IUR38" s="20"/>
      <c r="IUS38"/>
      <c r="IUT38" s="20"/>
      <c r="IUU38"/>
      <c r="IUV38" s="20"/>
      <c r="IUW38"/>
      <c r="IUX38" s="20"/>
      <c r="IUY38"/>
      <c r="IUZ38" s="20"/>
      <c r="IVA38"/>
      <c r="IVB38" s="20"/>
      <c r="IVC38"/>
      <c r="IVD38" s="20"/>
      <c r="IVE38"/>
      <c r="IVF38" s="20"/>
      <c r="IVG38"/>
      <c r="IVH38" s="20"/>
      <c r="IVI38"/>
      <c r="IVJ38" s="20"/>
      <c r="IVK38"/>
      <c r="IVL38" s="20"/>
      <c r="IVM38"/>
      <c r="IVN38" s="20"/>
      <c r="IVO38"/>
      <c r="IVP38" s="20"/>
      <c r="IVQ38"/>
      <c r="IVR38" s="20"/>
      <c r="IVS38"/>
      <c r="IVT38" s="20"/>
      <c r="IVU38"/>
      <c r="IVV38" s="20"/>
      <c r="IVW38"/>
      <c r="IVX38" s="20"/>
      <c r="IVY38"/>
      <c r="IVZ38" s="20"/>
      <c r="IWA38"/>
      <c r="IWB38" s="20"/>
      <c r="IWC38"/>
      <c r="IWD38" s="20"/>
      <c r="IWE38"/>
      <c r="IWF38" s="20"/>
      <c r="IWG38"/>
      <c r="IWH38" s="20"/>
      <c r="IWI38"/>
      <c r="IWJ38" s="20"/>
      <c r="IWK38"/>
      <c r="IWL38" s="20"/>
      <c r="IWM38"/>
      <c r="IWN38" s="20"/>
      <c r="IWO38"/>
      <c r="IWP38" s="20"/>
      <c r="IWQ38"/>
      <c r="IWR38" s="20"/>
      <c r="IWS38"/>
      <c r="IWT38" s="20"/>
      <c r="IWU38"/>
      <c r="IWV38" s="20"/>
      <c r="IWW38"/>
      <c r="IWX38" s="20"/>
      <c r="IWY38"/>
      <c r="IWZ38" s="20"/>
      <c r="IXA38"/>
      <c r="IXB38" s="20"/>
      <c r="IXC38"/>
      <c r="IXD38" s="20"/>
      <c r="IXE38"/>
      <c r="IXF38" s="20"/>
      <c r="IXG38"/>
      <c r="IXH38" s="20"/>
      <c r="IXI38"/>
      <c r="IXJ38" s="20"/>
      <c r="IXK38"/>
      <c r="IXL38" s="20"/>
      <c r="IXM38"/>
      <c r="IXN38" s="20"/>
      <c r="IXO38"/>
      <c r="IXP38" s="20"/>
      <c r="IXQ38"/>
      <c r="IXR38" s="20"/>
      <c r="IXS38"/>
      <c r="IXT38" s="20"/>
      <c r="IXU38"/>
      <c r="IXV38" s="20"/>
      <c r="IXW38"/>
      <c r="IXX38" s="20"/>
      <c r="IXY38"/>
      <c r="IXZ38" s="20"/>
      <c r="IYA38"/>
      <c r="IYB38" s="20"/>
      <c r="IYC38"/>
      <c r="IYD38" s="20"/>
      <c r="IYE38"/>
      <c r="IYF38" s="20"/>
      <c r="IYG38"/>
      <c r="IYH38" s="20"/>
      <c r="IYI38"/>
      <c r="IYJ38" s="20"/>
      <c r="IYK38"/>
      <c r="IYL38" s="20"/>
      <c r="IYM38"/>
      <c r="IYN38" s="20"/>
      <c r="IYO38"/>
      <c r="IYP38" s="20"/>
      <c r="IYQ38"/>
      <c r="IYR38" s="20"/>
      <c r="IYS38"/>
      <c r="IYT38" s="20"/>
      <c r="IYU38"/>
      <c r="IYV38" s="20"/>
      <c r="IYW38"/>
      <c r="IYX38" s="20"/>
      <c r="IYY38"/>
      <c r="IYZ38" s="20"/>
      <c r="IZA38"/>
      <c r="IZB38" s="20"/>
      <c r="IZC38"/>
      <c r="IZD38" s="20"/>
      <c r="IZE38"/>
      <c r="IZF38" s="20"/>
      <c r="IZG38"/>
      <c r="IZH38" s="20"/>
      <c r="IZI38"/>
      <c r="IZJ38" s="20"/>
      <c r="IZK38"/>
      <c r="IZL38" s="20"/>
      <c r="IZM38"/>
      <c r="IZN38" s="20"/>
      <c r="IZO38"/>
      <c r="IZP38" s="20"/>
      <c r="IZQ38"/>
      <c r="IZR38" s="20"/>
      <c r="IZS38"/>
      <c r="IZT38" s="20"/>
      <c r="IZU38"/>
      <c r="IZV38" s="20"/>
      <c r="IZW38"/>
      <c r="IZX38" s="20"/>
      <c r="IZY38"/>
      <c r="IZZ38" s="20"/>
      <c r="JAA38"/>
      <c r="JAB38" s="20"/>
      <c r="JAC38"/>
      <c r="JAD38" s="20"/>
      <c r="JAE38"/>
      <c r="JAF38" s="20"/>
      <c r="JAG38"/>
      <c r="JAH38" s="20"/>
      <c r="JAI38"/>
      <c r="JAJ38" s="20"/>
      <c r="JAK38"/>
      <c r="JAL38" s="20"/>
      <c r="JAM38"/>
      <c r="JAN38" s="20"/>
      <c r="JAO38"/>
      <c r="JAP38" s="20"/>
      <c r="JAQ38"/>
      <c r="JAR38" s="20"/>
      <c r="JAS38"/>
      <c r="JAT38" s="20"/>
      <c r="JAU38"/>
      <c r="JAV38" s="20"/>
      <c r="JAW38"/>
      <c r="JAX38" s="20"/>
      <c r="JAY38"/>
      <c r="JAZ38" s="20"/>
      <c r="JBA38"/>
      <c r="JBB38" s="20"/>
      <c r="JBC38"/>
      <c r="JBD38" s="20"/>
      <c r="JBE38"/>
      <c r="JBF38" s="20"/>
      <c r="JBG38"/>
      <c r="JBH38" s="20"/>
      <c r="JBI38"/>
      <c r="JBJ38" s="20"/>
      <c r="JBK38"/>
      <c r="JBL38" s="20"/>
      <c r="JBM38"/>
      <c r="JBN38" s="20"/>
      <c r="JBO38"/>
      <c r="JBP38" s="20"/>
      <c r="JBQ38"/>
      <c r="JBR38" s="20"/>
      <c r="JBS38"/>
      <c r="JBT38" s="20"/>
      <c r="JBU38"/>
      <c r="JBV38" s="20"/>
      <c r="JBW38"/>
      <c r="JBX38" s="20"/>
      <c r="JBY38"/>
      <c r="JBZ38" s="20"/>
      <c r="JCA38"/>
      <c r="JCB38" s="20"/>
      <c r="JCC38"/>
      <c r="JCD38" s="20"/>
      <c r="JCE38"/>
      <c r="JCF38" s="20"/>
      <c r="JCG38"/>
      <c r="JCH38" s="20"/>
      <c r="JCI38"/>
      <c r="JCJ38" s="20"/>
      <c r="JCK38"/>
      <c r="JCL38" s="20"/>
      <c r="JCM38"/>
      <c r="JCN38" s="20"/>
      <c r="JCO38"/>
      <c r="JCP38" s="20"/>
      <c r="JCQ38"/>
      <c r="JCR38" s="20"/>
      <c r="JCS38"/>
      <c r="JCT38" s="20"/>
      <c r="JCU38"/>
      <c r="JCV38" s="20"/>
      <c r="JCW38"/>
      <c r="JCX38" s="20"/>
      <c r="JCY38"/>
      <c r="JCZ38" s="20"/>
      <c r="JDA38"/>
      <c r="JDB38" s="20"/>
      <c r="JDC38"/>
      <c r="JDD38" s="20"/>
      <c r="JDE38"/>
      <c r="JDF38" s="20"/>
      <c r="JDG38"/>
      <c r="JDH38" s="20"/>
      <c r="JDI38"/>
      <c r="JDJ38" s="20"/>
      <c r="JDK38"/>
      <c r="JDL38" s="20"/>
      <c r="JDM38"/>
      <c r="JDN38" s="20"/>
      <c r="JDO38"/>
      <c r="JDP38" s="20"/>
      <c r="JDQ38"/>
      <c r="JDR38" s="20"/>
      <c r="JDS38"/>
      <c r="JDT38" s="20"/>
      <c r="JDU38"/>
      <c r="JDV38" s="20"/>
      <c r="JDW38"/>
      <c r="JDX38" s="20"/>
      <c r="JDY38"/>
      <c r="JDZ38" s="20"/>
      <c r="JEA38"/>
      <c r="JEB38" s="20"/>
      <c r="JEC38"/>
      <c r="JED38" s="20"/>
      <c r="JEE38"/>
      <c r="JEF38" s="20"/>
      <c r="JEG38"/>
      <c r="JEH38" s="20"/>
      <c r="JEI38"/>
      <c r="JEJ38" s="20"/>
      <c r="JEK38"/>
      <c r="JEL38" s="20"/>
      <c r="JEM38"/>
      <c r="JEN38" s="20"/>
      <c r="JEO38"/>
      <c r="JEP38" s="20"/>
      <c r="JEQ38"/>
      <c r="JER38" s="20"/>
      <c r="JES38"/>
      <c r="JET38" s="20"/>
      <c r="JEU38"/>
      <c r="JEV38" s="20"/>
      <c r="JEW38"/>
      <c r="JEX38" s="20"/>
      <c r="JEY38"/>
      <c r="JEZ38" s="20"/>
      <c r="JFA38"/>
      <c r="JFB38" s="20"/>
      <c r="JFC38"/>
      <c r="JFD38" s="20"/>
      <c r="JFE38"/>
      <c r="JFF38" s="20"/>
      <c r="JFG38"/>
      <c r="JFH38" s="20"/>
      <c r="JFI38"/>
      <c r="JFJ38" s="20"/>
      <c r="JFK38"/>
      <c r="JFL38" s="20"/>
      <c r="JFM38"/>
      <c r="JFN38" s="20"/>
      <c r="JFO38"/>
      <c r="JFP38" s="20"/>
      <c r="JFQ38"/>
      <c r="JFR38" s="20"/>
      <c r="JFS38"/>
      <c r="JFT38" s="20"/>
      <c r="JFU38"/>
      <c r="JFV38" s="20"/>
      <c r="JFW38"/>
      <c r="JFX38" s="20"/>
      <c r="JFY38"/>
      <c r="JFZ38" s="20"/>
      <c r="JGA38"/>
      <c r="JGB38" s="20"/>
      <c r="JGC38"/>
      <c r="JGD38" s="20"/>
      <c r="JGE38"/>
      <c r="JGF38" s="20"/>
      <c r="JGG38"/>
      <c r="JGH38" s="20"/>
      <c r="JGI38"/>
      <c r="JGJ38" s="20"/>
      <c r="JGK38"/>
      <c r="JGL38" s="20"/>
      <c r="JGM38"/>
      <c r="JGN38" s="20"/>
      <c r="JGO38"/>
      <c r="JGP38" s="20"/>
      <c r="JGQ38"/>
      <c r="JGR38" s="20"/>
      <c r="JGS38"/>
      <c r="JGT38" s="20"/>
      <c r="JGU38"/>
      <c r="JGV38" s="20"/>
      <c r="JGW38"/>
      <c r="JGX38" s="20"/>
      <c r="JGY38"/>
      <c r="JGZ38" s="20"/>
      <c r="JHA38"/>
      <c r="JHB38" s="20"/>
      <c r="JHC38"/>
      <c r="JHD38" s="20"/>
      <c r="JHE38"/>
      <c r="JHF38" s="20"/>
      <c r="JHG38"/>
      <c r="JHH38" s="20"/>
      <c r="JHI38"/>
      <c r="JHJ38" s="20"/>
      <c r="JHK38"/>
      <c r="JHL38" s="20"/>
      <c r="JHM38"/>
      <c r="JHN38" s="20"/>
      <c r="JHO38"/>
      <c r="JHP38" s="20"/>
      <c r="JHQ38"/>
      <c r="JHR38" s="20"/>
      <c r="JHS38"/>
      <c r="JHT38" s="20"/>
      <c r="JHU38"/>
      <c r="JHV38" s="20"/>
      <c r="JHW38"/>
      <c r="JHX38" s="20"/>
      <c r="JHY38"/>
      <c r="JHZ38" s="20"/>
      <c r="JIA38"/>
      <c r="JIB38" s="20"/>
      <c r="JIC38"/>
      <c r="JID38" s="20"/>
      <c r="JIE38"/>
      <c r="JIF38" s="20"/>
      <c r="JIG38"/>
      <c r="JIH38" s="20"/>
      <c r="JII38"/>
      <c r="JIJ38" s="20"/>
      <c r="JIK38"/>
      <c r="JIL38" s="20"/>
      <c r="JIM38"/>
      <c r="JIN38" s="20"/>
      <c r="JIO38"/>
      <c r="JIP38" s="20"/>
      <c r="JIQ38"/>
      <c r="JIR38" s="20"/>
      <c r="JIS38"/>
      <c r="JIT38" s="20"/>
      <c r="JIU38"/>
      <c r="JIV38" s="20"/>
      <c r="JIW38"/>
      <c r="JIX38" s="20"/>
      <c r="JIY38"/>
      <c r="JIZ38" s="20"/>
      <c r="JJA38"/>
      <c r="JJB38" s="20"/>
      <c r="JJC38"/>
      <c r="JJD38" s="20"/>
      <c r="JJE38"/>
      <c r="JJF38" s="20"/>
      <c r="JJG38"/>
      <c r="JJH38" s="20"/>
      <c r="JJI38"/>
      <c r="JJJ38" s="20"/>
      <c r="JJK38"/>
      <c r="JJL38" s="20"/>
      <c r="JJM38"/>
      <c r="JJN38" s="20"/>
      <c r="JJO38"/>
      <c r="JJP38" s="20"/>
      <c r="JJQ38"/>
      <c r="JJR38" s="20"/>
      <c r="JJS38"/>
      <c r="JJT38" s="20"/>
      <c r="JJU38"/>
      <c r="JJV38" s="20"/>
      <c r="JJW38"/>
      <c r="JJX38" s="20"/>
      <c r="JJY38"/>
      <c r="JJZ38" s="20"/>
      <c r="JKA38"/>
      <c r="JKB38" s="20"/>
      <c r="JKC38"/>
      <c r="JKD38" s="20"/>
      <c r="JKE38"/>
      <c r="JKF38" s="20"/>
      <c r="JKG38"/>
      <c r="JKH38" s="20"/>
      <c r="JKI38"/>
      <c r="JKJ38" s="20"/>
      <c r="JKK38"/>
      <c r="JKL38" s="20"/>
      <c r="JKM38"/>
      <c r="JKN38" s="20"/>
      <c r="JKO38"/>
      <c r="JKP38" s="20"/>
      <c r="JKQ38"/>
      <c r="JKR38" s="20"/>
      <c r="JKS38"/>
      <c r="JKT38" s="20"/>
      <c r="JKU38"/>
      <c r="JKV38" s="20"/>
      <c r="JKW38"/>
      <c r="JKX38" s="20"/>
      <c r="JKY38"/>
      <c r="JKZ38" s="20"/>
      <c r="JLA38"/>
      <c r="JLB38" s="20"/>
      <c r="JLC38"/>
      <c r="JLD38" s="20"/>
      <c r="JLE38"/>
      <c r="JLF38" s="20"/>
      <c r="JLG38"/>
      <c r="JLH38" s="20"/>
      <c r="JLI38"/>
      <c r="JLJ38" s="20"/>
      <c r="JLK38"/>
      <c r="JLL38" s="20"/>
      <c r="JLM38"/>
      <c r="JLN38" s="20"/>
      <c r="JLO38"/>
      <c r="JLP38" s="20"/>
      <c r="JLQ38"/>
      <c r="JLR38" s="20"/>
      <c r="JLS38"/>
      <c r="JLT38" s="20"/>
      <c r="JLU38"/>
      <c r="JLV38" s="20"/>
      <c r="JLW38"/>
      <c r="JLX38" s="20"/>
      <c r="JLY38"/>
      <c r="JLZ38" s="20"/>
      <c r="JMA38"/>
      <c r="JMB38" s="20"/>
      <c r="JMC38"/>
      <c r="JMD38" s="20"/>
      <c r="JME38"/>
      <c r="JMF38" s="20"/>
      <c r="JMG38"/>
      <c r="JMH38" s="20"/>
      <c r="JMI38"/>
      <c r="JMJ38" s="20"/>
      <c r="JMK38"/>
      <c r="JML38" s="20"/>
      <c r="JMM38"/>
      <c r="JMN38" s="20"/>
      <c r="JMO38"/>
      <c r="JMP38" s="20"/>
      <c r="JMQ38"/>
      <c r="JMR38" s="20"/>
      <c r="JMS38"/>
      <c r="JMT38" s="20"/>
      <c r="JMU38"/>
      <c r="JMV38" s="20"/>
      <c r="JMW38"/>
      <c r="JMX38" s="20"/>
      <c r="JMY38"/>
      <c r="JMZ38" s="20"/>
      <c r="JNA38"/>
      <c r="JNB38" s="20"/>
      <c r="JNC38"/>
      <c r="JND38" s="20"/>
      <c r="JNE38"/>
      <c r="JNF38" s="20"/>
      <c r="JNG38"/>
      <c r="JNH38" s="20"/>
      <c r="JNI38"/>
      <c r="JNJ38" s="20"/>
      <c r="JNK38"/>
      <c r="JNL38" s="20"/>
      <c r="JNM38"/>
      <c r="JNN38" s="20"/>
      <c r="JNO38"/>
      <c r="JNP38" s="20"/>
      <c r="JNQ38"/>
      <c r="JNR38" s="20"/>
      <c r="JNS38"/>
      <c r="JNT38" s="20"/>
      <c r="JNU38"/>
      <c r="JNV38" s="20"/>
      <c r="JNW38"/>
      <c r="JNX38" s="20"/>
      <c r="JNY38"/>
      <c r="JNZ38" s="20"/>
      <c r="JOA38"/>
      <c r="JOB38" s="20"/>
      <c r="JOC38"/>
      <c r="JOD38" s="20"/>
      <c r="JOE38"/>
      <c r="JOF38" s="20"/>
      <c r="JOG38"/>
      <c r="JOH38" s="20"/>
      <c r="JOI38"/>
      <c r="JOJ38" s="20"/>
      <c r="JOK38"/>
      <c r="JOL38" s="20"/>
      <c r="JOM38"/>
      <c r="JON38" s="20"/>
      <c r="JOO38"/>
      <c r="JOP38" s="20"/>
      <c r="JOQ38"/>
      <c r="JOR38" s="20"/>
      <c r="JOS38"/>
      <c r="JOT38" s="20"/>
      <c r="JOU38"/>
      <c r="JOV38" s="20"/>
      <c r="JOW38"/>
      <c r="JOX38" s="20"/>
      <c r="JOY38"/>
      <c r="JOZ38" s="20"/>
      <c r="JPA38"/>
      <c r="JPB38" s="20"/>
      <c r="JPC38"/>
      <c r="JPD38" s="20"/>
      <c r="JPE38"/>
      <c r="JPF38" s="20"/>
      <c r="JPG38"/>
      <c r="JPH38" s="20"/>
      <c r="JPI38"/>
      <c r="JPJ38" s="20"/>
      <c r="JPK38"/>
      <c r="JPL38" s="20"/>
      <c r="JPM38"/>
      <c r="JPN38" s="20"/>
      <c r="JPO38"/>
      <c r="JPP38" s="20"/>
      <c r="JPQ38"/>
      <c r="JPR38" s="20"/>
      <c r="JPS38"/>
      <c r="JPT38" s="20"/>
      <c r="JPU38"/>
      <c r="JPV38" s="20"/>
      <c r="JPW38"/>
      <c r="JPX38" s="20"/>
      <c r="JPY38"/>
      <c r="JPZ38" s="20"/>
      <c r="JQA38"/>
      <c r="JQB38" s="20"/>
      <c r="JQC38"/>
      <c r="JQD38" s="20"/>
      <c r="JQE38"/>
      <c r="JQF38" s="20"/>
      <c r="JQG38"/>
      <c r="JQH38" s="20"/>
      <c r="JQI38"/>
      <c r="JQJ38" s="20"/>
      <c r="JQK38"/>
      <c r="JQL38" s="20"/>
      <c r="JQM38"/>
      <c r="JQN38" s="20"/>
      <c r="JQO38"/>
      <c r="JQP38" s="20"/>
      <c r="JQQ38"/>
      <c r="JQR38" s="20"/>
      <c r="JQS38"/>
      <c r="JQT38" s="20"/>
      <c r="JQU38"/>
      <c r="JQV38" s="20"/>
      <c r="JQW38"/>
      <c r="JQX38" s="20"/>
      <c r="JQY38"/>
      <c r="JQZ38" s="20"/>
      <c r="JRA38"/>
      <c r="JRB38" s="20"/>
      <c r="JRC38"/>
      <c r="JRD38" s="20"/>
      <c r="JRE38"/>
      <c r="JRF38" s="20"/>
      <c r="JRG38"/>
      <c r="JRH38" s="20"/>
      <c r="JRI38"/>
      <c r="JRJ38" s="20"/>
      <c r="JRK38"/>
      <c r="JRL38" s="20"/>
      <c r="JRM38"/>
      <c r="JRN38" s="20"/>
      <c r="JRO38"/>
      <c r="JRP38" s="20"/>
      <c r="JRQ38"/>
      <c r="JRR38" s="20"/>
      <c r="JRS38"/>
      <c r="JRT38" s="20"/>
      <c r="JRU38"/>
      <c r="JRV38" s="20"/>
      <c r="JRW38"/>
      <c r="JRX38" s="20"/>
      <c r="JRY38"/>
      <c r="JRZ38" s="20"/>
      <c r="JSA38"/>
      <c r="JSB38" s="20"/>
      <c r="JSC38"/>
      <c r="JSD38" s="20"/>
      <c r="JSE38"/>
      <c r="JSF38" s="20"/>
      <c r="JSG38"/>
      <c r="JSH38" s="20"/>
      <c r="JSI38"/>
      <c r="JSJ38" s="20"/>
      <c r="JSK38"/>
      <c r="JSL38" s="20"/>
      <c r="JSM38"/>
      <c r="JSN38" s="20"/>
      <c r="JSO38"/>
      <c r="JSP38" s="20"/>
      <c r="JSQ38"/>
      <c r="JSR38" s="20"/>
      <c r="JSS38"/>
      <c r="JST38" s="20"/>
      <c r="JSU38"/>
      <c r="JSV38" s="20"/>
      <c r="JSW38"/>
      <c r="JSX38" s="20"/>
      <c r="JSY38"/>
      <c r="JSZ38" s="20"/>
      <c r="JTA38"/>
      <c r="JTB38" s="20"/>
      <c r="JTC38"/>
      <c r="JTD38" s="20"/>
      <c r="JTE38"/>
      <c r="JTF38" s="20"/>
      <c r="JTG38"/>
      <c r="JTH38" s="20"/>
      <c r="JTI38"/>
      <c r="JTJ38" s="20"/>
      <c r="JTK38"/>
      <c r="JTL38" s="20"/>
      <c r="JTM38"/>
      <c r="JTN38" s="20"/>
      <c r="JTO38"/>
      <c r="JTP38" s="20"/>
      <c r="JTQ38"/>
      <c r="JTR38" s="20"/>
      <c r="JTS38"/>
      <c r="JTT38" s="20"/>
      <c r="JTU38"/>
      <c r="JTV38" s="20"/>
      <c r="JTW38"/>
      <c r="JTX38" s="20"/>
      <c r="JTY38"/>
      <c r="JTZ38" s="20"/>
      <c r="JUA38"/>
      <c r="JUB38" s="20"/>
      <c r="JUC38"/>
      <c r="JUD38" s="20"/>
      <c r="JUE38"/>
      <c r="JUF38" s="20"/>
      <c r="JUG38"/>
      <c r="JUH38" s="20"/>
      <c r="JUI38"/>
      <c r="JUJ38" s="20"/>
      <c r="JUK38"/>
      <c r="JUL38" s="20"/>
      <c r="JUM38"/>
      <c r="JUN38" s="20"/>
      <c r="JUO38"/>
      <c r="JUP38" s="20"/>
      <c r="JUQ38"/>
      <c r="JUR38" s="20"/>
      <c r="JUS38"/>
      <c r="JUT38" s="20"/>
      <c r="JUU38"/>
      <c r="JUV38" s="20"/>
      <c r="JUW38"/>
      <c r="JUX38" s="20"/>
      <c r="JUY38"/>
      <c r="JUZ38" s="20"/>
      <c r="JVA38"/>
      <c r="JVB38" s="20"/>
      <c r="JVC38"/>
      <c r="JVD38" s="20"/>
      <c r="JVE38"/>
      <c r="JVF38" s="20"/>
      <c r="JVG38"/>
      <c r="JVH38" s="20"/>
      <c r="JVI38"/>
      <c r="JVJ38" s="20"/>
      <c r="JVK38"/>
      <c r="JVL38" s="20"/>
      <c r="JVM38"/>
      <c r="JVN38" s="20"/>
      <c r="JVO38"/>
      <c r="JVP38" s="20"/>
      <c r="JVQ38"/>
      <c r="JVR38" s="20"/>
      <c r="JVS38"/>
      <c r="JVT38" s="20"/>
      <c r="JVU38"/>
      <c r="JVV38" s="20"/>
      <c r="JVW38"/>
      <c r="JVX38" s="20"/>
      <c r="JVY38"/>
      <c r="JVZ38" s="20"/>
      <c r="JWA38"/>
      <c r="JWB38" s="20"/>
      <c r="JWC38"/>
      <c r="JWD38" s="20"/>
      <c r="JWE38"/>
      <c r="JWF38" s="20"/>
      <c r="JWG38"/>
      <c r="JWH38" s="20"/>
      <c r="JWI38"/>
      <c r="JWJ38" s="20"/>
      <c r="JWK38"/>
      <c r="JWL38" s="20"/>
      <c r="JWM38"/>
      <c r="JWN38" s="20"/>
      <c r="JWO38"/>
      <c r="JWP38" s="20"/>
      <c r="JWQ38"/>
      <c r="JWR38" s="20"/>
      <c r="JWS38"/>
      <c r="JWT38" s="20"/>
      <c r="JWU38"/>
      <c r="JWV38" s="20"/>
      <c r="JWW38"/>
      <c r="JWX38" s="20"/>
      <c r="JWY38"/>
      <c r="JWZ38" s="20"/>
      <c r="JXA38"/>
      <c r="JXB38" s="20"/>
      <c r="JXC38"/>
      <c r="JXD38" s="20"/>
      <c r="JXE38"/>
      <c r="JXF38" s="20"/>
      <c r="JXG38"/>
      <c r="JXH38" s="20"/>
      <c r="JXI38"/>
      <c r="JXJ38" s="20"/>
      <c r="JXK38"/>
      <c r="JXL38" s="20"/>
      <c r="JXM38"/>
      <c r="JXN38" s="20"/>
      <c r="JXO38"/>
      <c r="JXP38" s="20"/>
      <c r="JXQ38"/>
      <c r="JXR38" s="20"/>
      <c r="JXS38"/>
      <c r="JXT38" s="20"/>
      <c r="JXU38"/>
      <c r="JXV38" s="20"/>
      <c r="JXW38"/>
      <c r="JXX38" s="20"/>
      <c r="JXY38"/>
      <c r="JXZ38" s="20"/>
      <c r="JYA38"/>
      <c r="JYB38" s="20"/>
      <c r="JYC38"/>
      <c r="JYD38" s="20"/>
      <c r="JYE38"/>
      <c r="JYF38" s="20"/>
      <c r="JYG38"/>
      <c r="JYH38" s="20"/>
      <c r="JYI38"/>
      <c r="JYJ38" s="20"/>
      <c r="JYK38"/>
      <c r="JYL38" s="20"/>
      <c r="JYM38"/>
      <c r="JYN38" s="20"/>
      <c r="JYO38"/>
      <c r="JYP38" s="20"/>
      <c r="JYQ38"/>
      <c r="JYR38" s="20"/>
      <c r="JYS38"/>
      <c r="JYT38" s="20"/>
      <c r="JYU38"/>
      <c r="JYV38" s="20"/>
      <c r="JYW38"/>
      <c r="JYX38" s="20"/>
      <c r="JYY38"/>
      <c r="JYZ38" s="20"/>
      <c r="JZA38"/>
      <c r="JZB38" s="20"/>
      <c r="JZC38"/>
      <c r="JZD38" s="20"/>
      <c r="JZE38"/>
      <c r="JZF38" s="20"/>
      <c r="JZG38"/>
      <c r="JZH38" s="20"/>
      <c r="JZI38"/>
      <c r="JZJ38" s="20"/>
      <c r="JZK38"/>
      <c r="JZL38" s="20"/>
      <c r="JZM38"/>
      <c r="JZN38" s="20"/>
      <c r="JZO38"/>
      <c r="JZP38" s="20"/>
      <c r="JZQ38"/>
      <c r="JZR38" s="20"/>
      <c r="JZS38"/>
      <c r="JZT38" s="20"/>
      <c r="JZU38"/>
      <c r="JZV38" s="20"/>
      <c r="JZW38"/>
      <c r="JZX38" s="20"/>
      <c r="JZY38"/>
      <c r="JZZ38" s="20"/>
      <c r="KAA38"/>
      <c r="KAB38" s="20"/>
      <c r="KAC38"/>
      <c r="KAD38" s="20"/>
      <c r="KAE38"/>
      <c r="KAF38" s="20"/>
      <c r="KAG38"/>
      <c r="KAH38" s="20"/>
      <c r="KAI38"/>
      <c r="KAJ38" s="20"/>
      <c r="KAK38"/>
      <c r="KAL38" s="20"/>
      <c r="KAM38"/>
      <c r="KAN38" s="20"/>
      <c r="KAO38"/>
      <c r="KAP38" s="20"/>
      <c r="KAQ38"/>
      <c r="KAR38" s="20"/>
      <c r="KAS38"/>
      <c r="KAT38" s="20"/>
      <c r="KAU38"/>
      <c r="KAV38" s="20"/>
      <c r="KAW38"/>
      <c r="KAX38" s="20"/>
      <c r="KAY38"/>
      <c r="KAZ38" s="20"/>
      <c r="KBA38"/>
      <c r="KBB38" s="20"/>
      <c r="KBC38"/>
      <c r="KBD38" s="20"/>
      <c r="KBE38"/>
      <c r="KBF38" s="20"/>
      <c r="KBG38"/>
      <c r="KBH38" s="20"/>
      <c r="KBI38"/>
      <c r="KBJ38" s="20"/>
      <c r="KBK38"/>
      <c r="KBL38" s="20"/>
      <c r="KBM38"/>
      <c r="KBN38" s="20"/>
      <c r="KBO38"/>
      <c r="KBP38" s="20"/>
      <c r="KBQ38"/>
      <c r="KBR38" s="20"/>
      <c r="KBS38"/>
      <c r="KBT38" s="20"/>
      <c r="KBU38"/>
      <c r="KBV38" s="20"/>
      <c r="KBW38"/>
      <c r="KBX38" s="20"/>
      <c r="KBY38"/>
      <c r="KBZ38" s="20"/>
      <c r="KCA38"/>
      <c r="KCB38" s="20"/>
      <c r="KCC38"/>
      <c r="KCD38" s="20"/>
      <c r="KCE38"/>
      <c r="KCF38" s="20"/>
      <c r="KCG38"/>
      <c r="KCH38" s="20"/>
      <c r="KCI38"/>
      <c r="KCJ38" s="20"/>
      <c r="KCK38"/>
      <c r="KCL38" s="20"/>
      <c r="KCM38"/>
      <c r="KCN38" s="20"/>
      <c r="KCO38"/>
      <c r="KCP38" s="20"/>
      <c r="KCQ38"/>
      <c r="KCR38" s="20"/>
      <c r="KCS38"/>
      <c r="KCT38" s="20"/>
      <c r="KCU38"/>
      <c r="KCV38" s="20"/>
      <c r="KCW38"/>
      <c r="KCX38" s="20"/>
      <c r="KCY38"/>
      <c r="KCZ38" s="20"/>
      <c r="KDA38"/>
      <c r="KDB38" s="20"/>
      <c r="KDC38"/>
      <c r="KDD38" s="20"/>
      <c r="KDE38"/>
      <c r="KDF38" s="20"/>
      <c r="KDG38"/>
      <c r="KDH38" s="20"/>
      <c r="KDI38"/>
      <c r="KDJ38" s="20"/>
      <c r="KDK38"/>
      <c r="KDL38" s="20"/>
      <c r="KDM38"/>
      <c r="KDN38" s="20"/>
      <c r="KDO38"/>
      <c r="KDP38" s="20"/>
      <c r="KDQ38"/>
      <c r="KDR38" s="20"/>
      <c r="KDS38"/>
      <c r="KDT38" s="20"/>
      <c r="KDU38"/>
      <c r="KDV38" s="20"/>
      <c r="KDW38"/>
      <c r="KDX38" s="20"/>
      <c r="KDY38"/>
      <c r="KDZ38" s="20"/>
      <c r="KEA38"/>
      <c r="KEB38" s="20"/>
      <c r="KEC38"/>
      <c r="KED38" s="20"/>
      <c r="KEE38"/>
      <c r="KEF38" s="20"/>
      <c r="KEG38"/>
      <c r="KEH38" s="20"/>
      <c r="KEI38"/>
      <c r="KEJ38" s="20"/>
      <c r="KEK38"/>
      <c r="KEL38" s="20"/>
      <c r="KEM38"/>
      <c r="KEN38" s="20"/>
      <c r="KEO38"/>
      <c r="KEP38" s="20"/>
      <c r="KEQ38"/>
      <c r="KER38" s="20"/>
      <c r="KES38"/>
      <c r="KET38" s="20"/>
      <c r="KEU38"/>
      <c r="KEV38" s="20"/>
      <c r="KEW38"/>
      <c r="KEX38" s="20"/>
      <c r="KEY38"/>
      <c r="KEZ38" s="20"/>
      <c r="KFA38"/>
      <c r="KFB38" s="20"/>
      <c r="KFC38"/>
      <c r="KFD38" s="20"/>
      <c r="KFE38"/>
      <c r="KFF38" s="20"/>
      <c r="KFG38"/>
      <c r="KFH38" s="20"/>
      <c r="KFI38"/>
      <c r="KFJ38" s="20"/>
      <c r="KFK38"/>
      <c r="KFL38" s="20"/>
      <c r="KFM38"/>
      <c r="KFN38" s="20"/>
      <c r="KFO38"/>
      <c r="KFP38" s="20"/>
      <c r="KFQ38"/>
      <c r="KFR38" s="20"/>
      <c r="KFS38"/>
      <c r="KFT38" s="20"/>
      <c r="KFU38"/>
      <c r="KFV38" s="20"/>
      <c r="KFW38"/>
      <c r="KFX38" s="20"/>
      <c r="KFY38"/>
      <c r="KFZ38" s="20"/>
      <c r="KGA38"/>
      <c r="KGB38" s="20"/>
      <c r="KGC38"/>
      <c r="KGD38" s="20"/>
      <c r="KGE38"/>
      <c r="KGF38" s="20"/>
      <c r="KGG38"/>
      <c r="KGH38" s="20"/>
      <c r="KGI38"/>
      <c r="KGJ38" s="20"/>
      <c r="KGK38"/>
      <c r="KGL38" s="20"/>
      <c r="KGM38"/>
      <c r="KGN38" s="20"/>
      <c r="KGO38"/>
      <c r="KGP38" s="20"/>
      <c r="KGQ38"/>
      <c r="KGR38" s="20"/>
      <c r="KGS38"/>
      <c r="KGT38" s="20"/>
      <c r="KGU38"/>
      <c r="KGV38" s="20"/>
      <c r="KGW38"/>
      <c r="KGX38" s="20"/>
      <c r="KGY38"/>
      <c r="KGZ38" s="20"/>
      <c r="KHA38"/>
      <c r="KHB38" s="20"/>
      <c r="KHC38"/>
      <c r="KHD38" s="20"/>
      <c r="KHE38"/>
      <c r="KHF38" s="20"/>
      <c r="KHG38"/>
      <c r="KHH38" s="20"/>
      <c r="KHI38"/>
      <c r="KHJ38" s="20"/>
      <c r="KHK38"/>
      <c r="KHL38" s="20"/>
      <c r="KHM38"/>
      <c r="KHN38" s="20"/>
      <c r="KHO38"/>
      <c r="KHP38" s="20"/>
      <c r="KHQ38"/>
      <c r="KHR38" s="20"/>
      <c r="KHS38"/>
      <c r="KHT38" s="20"/>
      <c r="KHU38"/>
      <c r="KHV38" s="20"/>
      <c r="KHW38"/>
      <c r="KHX38" s="20"/>
      <c r="KHY38"/>
      <c r="KHZ38" s="20"/>
      <c r="KIA38"/>
      <c r="KIB38" s="20"/>
      <c r="KIC38"/>
      <c r="KID38" s="20"/>
      <c r="KIE38"/>
      <c r="KIF38" s="20"/>
      <c r="KIG38"/>
      <c r="KIH38" s="20"/>
      <c r="KII38"/>
      <c r="KIJ38" s="20"/>
      <c r="KIK38"/>
      <c r="KIL38" s="20"/>
      <c r="KIM38"/>
      <c r="KIN38" s="20"/>
      <c r="KIO38"/>
      <c r="KIP38" s="20"/>
      <c r="KIQ38"/>
      <c r="KIR38" s="20"/>
      <c r="KIS38"/>
      <c r="KIT38" s="20"/>
      <c r="KIU38"/>
      <c r="KIV38" s="20"/>
      <c r="KIW38"/>
      <c r="KIX38" s="20"/>
      <c r="KIY38"/>
      <c r="KIZ38" s="20"/>
      <c r="KJA38"/>
      <c r="KJB38" s="20"/>
      <c r="KJC38"/>
      <c r="KJD38" s="20"/>
      <c r="KJE38"/>
      <c r="KJF38" s="20"/>
      <c r="KJG38"/>
      <c r="KJH38" s="20"/>
      <c r="KJI38"/>
      <c r="KJJ38" s="20"/>
      <c r="KJK38"/>
      <c r="KJL38" s="20"/>
      <c r="KJM38"/>
      <c r="KJN38" s="20"/>
      <c r="KJO38"/>
      <c r="KJP38" s="20"/>
      <c r="KJQ38"/>
      <c r="KJR38" s="20"/>
      <c r="KJS38"/>
      <c r="KJT38" s="20"/>
      <c r="KJU38"/>
      <c r="KJV38" s="20"/>
      <c r="KJW38"/>
      <c r="KJX38" s="20"/>
      <c r="KJY38"/>
      <c r="KJZ38" s="20"/>
      <c r="KKA38"/>
      <c r="KKB38" s="20"/>
      <c r="KKC38"/>
      <c r="KKD38" s="20"/>
      <c r="KKE38"/>
      <c r="KKF38" s="20"/>
      <c r="KKG38"/>
      <c r="KKH38" s="20"/>
      <c r="KKI38"/>
      <c r="KKJ38" s="20"/>
      <c r="KKK38"/>
      <c r="KKL38" s="20"/>
      <c r="KKM38"/>
      <c r="KKN38" s="20"/>
      <c r="KKO38"/>
      <c r="KKP38" s="20"/>
      <c r="KKQ38"/>
      <c r="KKR38" s="20"/>
      <c r="KKS38"/>
      <c r="KKT38" s="20"/>
      <c r="KKU38"/>
      <c r="KKV38" s="20"/>
      <c r="KKW38"/>
      <c r="KKX38" s="20"/>
      <c r="KKY38"/>
      <c r="KKZ38" s="20"/>
      <c r="KLA38"/>
      <c r="KLB38" s="20"/>
      <c r="KLC38"/>
      <c r="KLD38" s="20"/>
      <c r="KLE38"/>
      <c r="KLF38" s="20"/>
      <c r="KLG38"/>
      <c r="KLH38" s="20"/>
      <c r="KLI38"/>
      <c r="KLJ38" s="20"/>
      <c r="KLK38"/>
      <c r="KLL38" s="20"/>
      <c r="KLM38"/>
      <c r="KLN38" s="20"/>
      <c r="KLO38"/>
      <c r="KLP38" s="20"/>
      <c r="KLQ38"/>
      <c r="KLR38" s="20"/>
      <c r="KLS38"/>
      <c r="KLT38" s="20"/>
      <c r="KLU38"/>
      <c r="KLV38" s="20"/>
      <c r="KLW38"/>
      <c r="KLX38" s="20"/>
      <c r="KLY38"/>
      <c r="KLZ38" s="20"/>
      <c r="KMA38"/>
      <c r="KMB38" s="20"/>
      <c r="KMC38"/>
      <c r="KMD38" s="20"/>
      <c r="KME38"/>
      <c r="KMF38" s="20"/>
      <c r="KMG38"/>
      <c r="KMH38" s="20"/>
      <c r="KMI38"/>
      <c r="KMJ38" s="20"/>
      <c r="KMK38"/>
      <c r="KML38" s="20"/>
      <c r="KMM38"/>
      <c r="KMN38" s="20"/>
      <c r="KMO38"/>
      <c r="KMP38" s="20"/>
      <c r="KMQ38"/>
      <c r="KMR38" s="20"/>
      <c r="KMS38"/>
      <c r="KMT38" s="20"/>
      <c r="KMU38"/>
      <c r="KMV38" s="20"/>
      <c r="KMW38"/>
      <c r="KMX38" s="20"/>
      <c r="KMY38"/>
      <c r="KMZ38" s="20"/>
      <c r="KNA38"/>
      <c r="KNB38" s="20"/>
      <c r="KNC38"/>
      <c r="KND38" s="20"/>
      <c r="KNE38"/>
      <c r="KNF38" s="20"/>
      <c r="KNG38"/>
      <c r="KNH38" s="20"/>
      <c r="KNI38"/>
      <c r="KNJ38" s="20"/>
      <c r="KNK38"/>
      <c r="KNL38" s="20"/>
      <c r="KNM38"/>
      <c r="KNN38" s="20"/>
      <c r="KNO38"/>
      <c r="KNP38" s="20"/>
      <c r="KNQ38"/>
      <c r="KNR38" s="20"/>
      <c r="KNS38"/>
      <c r="KNT38" s="20"/>
      <c r="KNU38"/>
      <c r="KNV38" s="20"/>
      <c r="KNW38"/>
      <c r="KNX38" s="20"/>
      <c r="KNY38"/>
      <c r="KNZ38" s="20"/>
      <c r="KOA38"/>
      <c r="KOB38" s="20"/>
      <c r="KOC38"/>
      <c r="KOD38" s="20"/>
      <c r="KOE38"/>
      <c r="KOF38" s="20"/>
      <c r="KOG38"/>
      <c r="KOH38" s="20"/>
      <c r="KOI38"/>
      <c r="KOJ38" s="20"/>
      <c r="KOK38"/>
      <c r="KOL38" s="20"/>
      <c r="KOM38"/>
      <c r="KON38" s="20"/>
      <c r="KOO38"/>
      <c r="KOP38" s="20"/>
      <c r="KOQ38"/>
      <c r="KOR38" s="20"/>
      <c r="KOS38"/>
      <c r="KOT38" s="20"/>
      <c r="KOU38"/>
      <c r="KOV38" s="20"/>
      <c r="KOW38"/>
      <c r="KOX38" s="20"/>
      <c r="KOY38"/>
      <c r="KOZ38" s="20"/>
      <c r="KPA38"/>
      <c r="KPB38" s="20"/>
      <c r="KPC38"/>
      <c r="KPD38" s="20"/>
      <c r="KPE38"/>
      <c r="KPF38" s="20"/>
      <c r="KPG38"/>
      <c r="KPH38" s="20"/>
      <c r="KPI38"/>
      <c r="KPJ38" s="20"/>
      <c r="KPK38"/>
      <c r="KPL38" s="20"/>
      <c r="KPM38"/>
      <c r="KPN38" s="20"/>
      <c r="KPO38"/>
      <c r="KPP38" s="20"/>
      <c r="KPQ38"/>
      <c r="KPR38" s="20"/>
      <c r="KPS38"/>
      <c r="KPT38" s="20"/>
      <c r="KPU38"/>
      <c r="KPV38" s="20"/>
      <c r="KPW38"/>
      <c r="KPX38" s="20"/>
      <c r="KPY38"/>
      <c r="KPZ38" s="20"/>
      <c r="KQA38"/>
      <c r="KQB38" s="20"/>
      <c r="KQC38"/>
      <c r="KQD38" s="20"/>
      <c r="KQE38"/>
      <c r="KQF38" s="20"/>
      <c r="KQG38"/>
      <c r="KQH38" s="20"/>
      <c r="KQI38"/>
      <c r="KQJ38" s="20"/>
      <c r="KQK38"/>
      <c r="KQL38" s="20"/>
      <c r="KQM38"/>
      <c r="KQN38" s="20"/>
      <c r="KQO38"/>
      <c r="KQP38" s="20"/>
      <c r="KQQ38"/>
      <c r="KQR38" s="20"/>
      <c r="KQS38"/>
      <c r="KQT38" s="20"/>
      <c r="KQU38"/>
      <c r="KQV38" s="20"/>
      <c r="KQW38"/>
      <c r="KQX38" s="20"/>
      <c r="KQY38"/>
      <c r="KQZ38" s="20"/>
      <c r="KRA38"/>
      <c r="KRB38" s="20"/>
      <c r="KRC38"/>
      <c r="KRD38" s="20"/>
      <c r="KRE38"/>
      <c r="KRF38" s="20"/>
      <c r="KRG38"/>
      <c r="KRH38" s="20"/>
      <c r="KRI38"/>
      <c r="KRJ38" s="20"/>
      <c r="KRK38"/>
      <c r="KRL38" s="20"/>
      <c r="KRM38"/>
      <c r="KRN38" s="20"/>
      <c r="KRO38"/>
      <c r="KRP38" s="20"/>
      <c r="KRQ38"/>
      <c r="KRR38" s="20"/>
      <c r="KRS38"/>
      <c r="KRT38" s="20"/>
      <c r="KRU38"/>
      <c r="KRV38" s="20"/>
      <c r="KRW38"/>
      <c r="KRX38" s="20"/>
      <c r="KRY38"/>
      <c r="KRZ38" s="20"/>
      <c r="KSA38"/>
      <c r="KSB38" s="20"/>
      <c r="KSC38"/>
      <c r="KSD38" s="20"/>
      <c r="KSE38"/>
      <c r="KSF38" s="20"/>
      <c r="KSG38"/>
      <c r="KSH38" s="20"/>
      <c r="KSI38"/>
      <c r="KSJ38" s="20"/>
      <c r="KSK38"/>
      <c r="KSL38" s="20"/>
      <c r="KSM38"/>
      <c r="KSN38" s="20"/>
      <c r="KSO38"/>
      <c r="KSP38" s="20"/>
      <c r="KSQ38"/>
      <c r="KSR38" s="20"/>
      <c r="KSS38"/>
      <c r="KST38" s="20"/>
      <c r="KSU38"/>
      <c r="KSV38" s="20"/>
      <c r="KSW38"/>
      <c r="KSX38" s="20"/>
      <c r="KSY38"/>
      <c r="KSZ38" s="20"/>
      <c r="KTA38"/>
      <c r="KTB38" s="20"/>
      <c r="KTC38"/>
      <c r="KTD38" s="20"/>
      <c r="KTE38"/>
      <c r="KTF38" s="20"/>
      <c r="KTG38"/>
      <c r="KTH38" s="20"/>
      <c r="KTI38"/>
      <c r="KTJ38" s="20"/>
      <c r="KTK38"/>
      <c r="KTL38" s="20"/>
      <c r="KTM38"/>
      <c r="KTN38" s="20"/>
      <c r="KTO38"/>
      <c r="KTP38" s="20"/>
      <c r="KTQ38"/>
      <c r="KTR38" s="20"/>
      <c r="KTS38"/>
      <c r="KTT38" s="20"/>
      <c r="KTU38"/>
      <c r="KTV38" s="20"/>
      <c r="KTW38"/>
      <c r="KTX38" s="20"/>
      <c r="KTY38"/>
      <c r="KTZ38" s="20"/>
      <c r="KUA38"/>
      <c r="KUB38" s="20"/>
      <c r="KUC38"/>
      <c r="KUD38" s="20"/>
      <c r="KUE38"/>
      <c r="KUF38" s="20"/>
      <c r="KUG38"/>
      <c r="KUH38" s="20"/>
      <c r="KUI38"/>
      <c r="KUJ38" s="20"/>
      <c r="KUK38"/>
      <c r="KUL38" s="20"/>
      <c r="KUM38"/>
      <c r="KUN38" s="20"/>
      <c r="KUO38"/>
      <c r="KUP38" s="20"/>
      <c r="KUQ38"/>
      <c r="KUR38" s="20"/>
      <c r="KUS38"/>
      <c r="KUT38" s="20"/>
      <c r="KUU38"/>
      <c r="KUV38" s="20"/>
      <c r="KUW38"/>
      <c r="KUX38" s="20"/>
      <c r="KUY38"/>
      <c r="KUZ38" s="20"/>
      <c r="KVA38"/>
      <c r="KVB38" s="20"/>
      <c r="KVC38"/>
      <c r="KVD38" s="20"/>
      <c r="KVE38"/>
      <c r="KVF38" s="20"/>
      <c r="KVG38"/>
      <c r="KVH38" s="20"/>
      <c r="KVI38"/>
      <c r="KVJ38" s="20"/>
      <c r="KVK38"/>
      <c r="KVL38" s="20"/>
      <c r="KVM38"/>
      <c r="KVN38" s="20"/>
      <c r="KVO38"/>
      <c r="KVP38" s="20"/>
      <c r="KVQ38"/>
      <c r="KVR38" s="20"/>
      <c r="KVS38"/>
      <c r="KVT38" s="20"/>
      <c r="KVU38"/>
      <c r="KVV38" s="20"/>
      <c r="KVW38"/>
      <c r="KVX38" s="20"/>
      <c r="KVY38"/>
      <c r="KVZ38" s="20"/>
      <c r="KWA38"/>
      <c r="KWB38" s="20"/>
      <c r="KWC38"/>
      <c r="KWD38" s="20"/>
      <c r="KWE38"/>
      <c r="KWF38" s="20"/>
      <c r="KWG38"/>
      <c r="KWH38" s="20"/>
      <c r="KWI38"/>
      <c r="KWJ38" s="20"/>
      <c r="KWK38"/>
      <c r="KWL38" s="20"/>
      <c r="KWM38"/>
      <c r="KWN38" s="20"/>
      <c r="KWO38"/>
      <c r="KWP38" s="20"/>
      <c r="KWQ38"/>
      <c r="KWR38" s="20"/>
      <c r="KWS38"/>
      <c r="KWT38" s="20"/>
      <c r="KWU38"/>
      <c r="KWV38" s="20"/>
      <c r="KWW38"/>
      <c r="KWX38" s="20"/>
      <c r="KWY38"/>
      <c r="KWZ38" s="20"/>
      <c r="KXA38"/>
      <c r="KXB38" s="20"/>
      <c r="KXC38"/>
      <c r="KXD38" s="20"/>
      <c r="KXE38"/>
      <c r="KXF38" s="20"/>
      <c r="KXG38"/>
      <c r="KXH38" s="20"/>
      <c r="KXI38"/>
      <c r="KXJ38" s="20"/>
      <c r="KXK38"/>
      <c r="KXL38" s="20"/>
      <c r="KXM38"/>
      <c r="KXN38" s="20"/>
      <c r="KXO38"/>
      <c r="KXP38" s="20"/>
      <c r="KXQ38"/>
      <c r="KXR38" s="20"/>
      <c r="KXS38"/>
      <c r="KXT38" s="20"/>
      <c r="KXU38"/>
      <c r="KXV38" s="20"/>
      <c r="KXW38"/>
      <c r="KXX38" s="20"/>
      <c r="KXY38"/>
      <c r="KXZ38" s="20"/>
      <c r="KYA38"/>
      <c r="KYB38" s="20"/>
      <c r="KYC38"/>
      <c r="KYD38" s="20"/>
      <c r="KYE38"/>
      <c r="KYF38" s="20"/>
      <c r="KYG38"/>
      <c r="KYH38" s="20"/>
      <c r="KYI38"/>
      <c r="KYJ38" s="20"/>
      <c r="KYK38"/>
      <c r="KYL38" s="20"/>
      <c r="KYM38"/>
      <c r="KYN38" s="20"/>
      <c r="KYO38"/>
      <c r="KYP38" s="20"/>
      <c r="KYQ38"/>
      <c r="KYR38" s="20"/>
      <c r="KYS38"/>
      <c r="KYT38" s="20"/>
      <c r="KYU38"/>
      <c r="KYV38" s="20"/>
      <c r="KYW38"/>
      <c r="KYX38" s="20"/>
      <c r="KYY38"/>
      <c r="KYZ38" s="20"/>
      <c r="KZA38"/>
      <c r="KZB38" s="20"/>
      <c r="KZC38"/>
      <c r="KZD38" s="20"/>
      <c r="KZE38"/>
      <c r="KZF38" s="20"/>
      <c r="KZG38"/>
      <c r="KZH38" s="20"/>
      <c r="KZI38"/>
      <c r="KZJ38" s="20"/>
      <c r="KZK38"/>
      <c r="KZL38" s="20"/>
      <c r="KZM38"/>
      <c r="KZN38" s="20"/>
      <c r="KZO38"/>
      <c r="KZP38" s="20"/>
      <c r="KZQ38"/>
      <c r="KZR38" s="20"/>
      <c r="KZS38"/>
      <c r="KZT38" s="20"/>
      <c r="KZU38"/>
      <c r="KZV38" s="20"/>
      <c r="KZW38"/>
      <c r="KZX38" s="20"/>
      <c r="KZY38"/>
      <c r="KZZ38" s="20"/>
      <c r="LAA38"/>
      <c r="LAB38" s="20"/>
      <c r="LAC38"/>
      <c r="LAD38" s="20"/>
      <c r="LAE38"/>
      <c r="LAF38" s="20"/>
      <c r="LAG38"/>
      <c r="LAH38" s="20"/>
      <c r="LAI38"/>
      <c r="LAJ38" s="20"/>
      <c r="LAK38"/>
      <c r="LAL38" s="20"/>
      <c r="LAM38"/>
      <c r="LAN38" s="20"/>
      <c r="LAO38"/>
      <c r="LAP38" s="20"/>
      <c r="LAQ38"/>
      <c r="LAR38" s="20"/>
      <c r="LAS38"/>
      <c r="LAT38" s="20"/>
      <c r="LAU38"/>
      <c r="LAV38" s="20"/>
      <c r="LAW38"/>
      <c r="LAX38" s="20"/>
      <c r="LAY38"/>
      <c r="LAZ38" s="20"/>
      <c r="LBA38"/>
      <c r="LBB38" s="20"/>
      <c r="LBC38"/>
      <c r="LBD38" s="20"/>
      <c r="LBE38"/>
      <c r="LBF38" s="20"/>
      <c r="LBG38"/>
      <c r="LBH38" s="20"/>
      <c r="LBI38"/>
      <c r="LBJ38" s="20"/>
      <c r="LBK38"/>
      <c r="LBL38" s="20"/>
      <c r="LBM38"/>
      <c r="LBN38" s="20"/>
      <c r="LBO38"/>
      <c r="LBP38" s="20"/>
      <c r="LBQ38"/>
      <c r="LBR38" s="20"/>
      <c r="LBS38"/>
      <c r="LBT38" s="20"/>
      <c r="LBU38"/>
      <c r="LBV38" s="20"/>
      <c r="LBW38"/>
      <c r="LBX38" s="20"/>
      <c r="LBY38"/>
      <c r="LBZ38" s="20"/>
      <c r="LCA38"/>
      <c r="LCB38" s="20"/>
      <c r="LCC38"/>
      <c r="LCD38" s="20"/>
      <c r="LCE38"/>
      <c r="LCF38" s="20"/>
      <c r="LCG38"/>
      <c r="LCH38" s="20"/>
      <c r="LCI38"/>
      <c r="LCJ38" s="20"/>
      <c r="LCK38"/>
      <c r="LCL38" s="20"/>
      <c r="LCM38"/>
      <c r="LCN38" s="20"/>
      <c r="LCO38"/>
      <c r="LCP38" s="20"/>
      <c r="LCQ38"/>
      <c r="LCR38" s="20"/>
      <c r="LCS38"/>
      <c r="LCT38" s="20"/>
      <c r="LCU38"/>
      <c r="LCV38" s="20"/>
      <c r="LCW38"/>
      <c r="LCX38" s="20"/>
      <c r="LCY38"/>
      <c r="LCZ38" s="20"/>
      <c r="LDA38"/>
      <c r="LDB38" s="20"/>
      <c r="LDC38"/>
      <c r="LDD38" s="20"/>
      <c r="LDE38"/>
      <c r="LDF38" s="20"/>
      <c r="LDG38"/>
      <c r="LDH38" s="20"/>
      <c r="LDI38"/>
      <c r="LDJ38" s="20"/>
      <c r="LDK38"/>
      <c r="LDL38" s="20"/>
      <c r="LDM38"/>
      <c r="LDN38" s="20"/>
      <c r="LDO38"/>
      <c r="LDP38" s="20"/>
      <c r="LDQ38"/>
      <c r="LDR38" s="20"/>
      <c r="LDS38"/>
      <c r="LDT38" s="20"/>
      <c r="LDU38"/>
      <c r="LDV38" s="20"/>
      <c r="LDW38"/>
      <c r="LDX38" s="20"/>
      <c r="LDY38"/>
      <c r="LDZ38" s="20"/>
      <c r="LEA38"/>
      <c r="LEB38" s="20"/>
      <c r="LEC38"/>
      <c r="LED38" s="20"/>
      <c r="LEE38"/>
      <c r="LEF38" s="20"/>
      <c r="LEG38"/>
      <c r="LEH38" s="20"/>
      <c r="LEI38"/>
      <c r="LEJ38" s="20"/>
      <c r="LEK38"/>
      <c r="LEL38" s="20"/>
      <c r="LEM38"/>
      <c r="LEN38" s="20"/>
      <c r="LEO38"/>
      <c r="LEP38" s="20"/>
      <c r="LEQ38"/>
      <c r="LER38" s="20"/>
      <c r="LES38"/>
      <c r="LET38" s="20"/>
      <c r="LEU38"/>
      <c r="LEV38" s="20"/>
      <c r="LEW38"/>
      <c r="LEX38" s="20"/>
      <c r="LEY38"/>
      <c r="LEZ38" s="20"/>
      <c r="LFA38"/>
      <c r="LFB38" s="20"/>
      <c r="LFC38"/>
      <c r="LFD38" s="20"/>
      <c r="LFE38"/>
      <c r="LFF38" s="20"/>
      <c r="LFG38"/>
      <c r="LFH38" s="20"/>
      <c r="LFI38"/>
      <c r="LFJ38" s="20"/>
      <c r="LFK38"/>
      <c r="LFL38" s="20"/>
      <c r="LFM38"/>
      <c r="LFN38" s="20"/>
      <c r="LFO38"/>
      <c r="LFP38" s="20"/>
      <c r="LFQ38"/>
      <c r="LFR38" s="20"/>
      <c r="LFS38"/>
      <c r="LFT38" s="20"/>
      <c r="LFU38"/>
      <c r="LFV38" s="20"/>
      <c r="LFW38"/>
      <c r="LFX38" s="20"/>
      <c r="LFY38"/>
      <c r="LFZ38" s="20"/>
      <c r="LGA38"/>
      <c r="LGB38" s="20"/>
      <c r="LGC38"/>
      <c r="LGD38" s="20"/>
      <c r="LGE38"/>
      <c r="LGF38" s="20"/>
      <c r="LGG38"/>
      <c r="LGH38" s="20"/>
      <c r="LGI38"/>
      <c r="LGJ38" s="20"/>
      <c r="LGK38"/>
      <c r="LGL38" s="20"/>
      <c r="LGM38"/>
      <c r="LGN38" s="20"/>
      <c r="LGO38"/>
      <c r="LGP38" s="20"/>
      <c r="LGQ38"/>
      <c r="LGR38" s="20"/>
      <c r="LGS38"/>
      <c r="LGT38" s="20"/>
      <c r="LGU38"/>
      <c r="LGV38" s="20"/>
      <c r="LGW38"/>
      <c r="LGX38" s="20"/>
      <c r="LGY38"/>
      <c r="LGZ38" s="20"/>
      <c r="LHA38"/>
      <c r="LHB38" s="20"/>
      <c r="LHC38"/>
      <c r="LHD38" s="20"/>
      <c r="LHE38"/>
      <c r="LHF38" s="20"/>
      <c r="LHG38"/>
      <c r="LHH38" s="20"/>
      <c r="LHI38"/>
      <c r="LHJ38" s="20"/>
      <c r="LHK38"/>
      <c r="LHL38" s="20"/>
      <c r="LHM38"/>
      <c r="LHN38" s="20"/>
      <c r="LHO38"/>
      <c r="LHP38" s="20"/>
      <c r="LHQ38"/>
      <c r="LHR38" s="20"/>
      <c r="LHS38"/>
      <c r="LHT38" s="20"/>
      <c r="LHU38"/>
      <c r="LHV38" s="20"/>
      <c r="LHW38"/>
      <c r="LHX38" s="20"/>
      <c r="LHY38"/>
      <c r="LHZ38" s="20"/>
      <c r="LIA38"/>
      <c r="LIB38" s="20"/>
      <c r="LIC38"/>
      <c r="LID38" s="20"/>
      <c r="LIE38"/>
      <c r="LIF38" s="20"/>
      <c r="LIG38"/>
      <c r="LIH38" s="20"/>
      <c r="LII38"/>
      <c r="LIJ38" s="20"/>
      <c r="LIK38"/>
      <c r="LIL38" s="20"/>
      <c r="LIM38"/>
      <c r="LIN38" s="20"/>
      <c r="LIO38"/>
      <c r="LIP38" s="20"/>
      <c r="LIQ38"/>
      <c r="LIR38" s="20"/>
      <c r="LIS38"/>
      <c r="LIT38" s="20"/>
      <c r="LIU38"/>
      <c r="LIV38" s="20"/>
      <c r="LIW38"/>
      <c r="LIX38" s="20"/>
      <c r="LIY38"/>
      <c r="LIZ38" s="20"/>
      <c r="LJA38"/>
      <c r="LJB38" s="20"/>
      <c r="LJC38"/>
      <c r="LJD38" s="20"/>
      <c r="LJE38"/>
      <c r="LJF38" s="20"/>
      <c r="LJG38"/>
      <c r="LJH38" s="20"/>
      <c r="LJI38"/>
      <c r="LJJ38" s="20"/>
      <c r="LJK38"/>
      <c r="LJL38" s="20"/>
      <c r="LJM38"/>
      <c r="LJN38" s="20"/>
      <c r="LJO38"/>
      <c r="LJP38" s="20"/>
      <c r="LJQ38"/>
      <c r="LJR38" s="20"/>
      <c r="LJS38"/>
      <c r="LJT38" s="20"/>
      <c r="LJU38"/>
      <c r="LJV38" s="20"/>
      <c r="LJW38"/>
      <c r="LJX38" s="20"/>
      <c r="LJY38"/>
      <c r="LJZ38" s="20"/>
      <c r="LKA38"/>
      <c r="LKB38" s="20"/>
      <c r="LKC38"/>
      <c r="LKD38" s="20"/>
      <c r="LKE38"/>
      <c r="LKF38" s="20"/>
      <c r="LKG38"/>
      <c r="LKH38" s="20"/>
      <c r="LKI38"/>
      <c r="LKJ38" s="20"/>
      <c r="LKK38"/>
      <c r="LKL38" s="20"/>
      <c r="LKM38"/>
      <c r="LKN38" s="20"/>
      <c r="LKO38"/>
      <c r="LKP38" s="20"/>
      <c r="LKQ38"/>
      <c r="LKR38" s="20"/>
      <c r="LKS38"/>
      <c r="LKT38" s="20"/>
      <c r="LKU38"/>
      <c r="LKV38" s="20"/>
      <c r="LKW38"/>
      <c r="LKX38" s="20"/>
      <c r="LKY38"/>
      <c r="LKZ38" s="20"/>
      <c r="LLA38"/>
      <c r="LLB38" s="20"/>
      <c r="LLC38"/>
      <c r="LLD38" s="20"/>
      <c r="LLE38"/>
      <c r="LLF38" s="20"/>
      <c r="LLG38"/>
      <c r="LLH38" s="20"/>
      <c r="LLI38"/>
      <c r="LLJ38" s="20"/>
      <c r="LLK38"/>
      <c r="LLL38" s="20"/>
      <c r="LLM38"/>
      <c r="LLN38" s="20"/>
      <c r="LLO38"/>
      <c r="LLP38" s="20"/>
      <c r="LLQ38"/>
      <c r="LLR38" s="20"/>
      <c r="LLS38"/>
      <c r="LLT38" s="20"/>
      <c r="LLU38"/>
      <c r="LLV38" s="20"/>
      <c r="LLW38"/>
      <c r="LLX38" s="20"/>
      <c r="LLY38"/>
      <c r="LLZ38" s="20"/>
      <c r="LMA38"/>
      <c r="LMB38" s="20"/>
      <c r="LMC38"/>
      <c r="LMD38" s="20"/>
      <c r="LME38"/>
      <c r="LMF38" s="20"/>
      <c r="LMG38"/>
      <c r="LMH38" s="20"/>
      <c r="LMI38"/>
      <c r="LMJ38" s="20"/>
      <c r="LMK38"/>
      <c r="LML38" s="20"/>
      <c r="LMM38"/>
      <c r="LMN38" s="20"/>
      <c r="LMO38"/>
      <c r="LMP38" s="20"/>
      <c r="LMQ38"/>
      <c r="LMR38" s="20"/>
      <c r="LMS38"/>
      <c r="LMT38" s="20"/>
      <c r="LMU38"/>
      <c r="LMV38" s="20"/>
      <c r="LMW38"/>
      <c r="LMX38" s="20"/>
      <c r="LMY38"/>
      <c r="LMZ38" s="20"/>
      <c r="LNA38"/>
      <c r="LNB38" s="20"/>
      <c r="LNC38"/>
      <c r="LND38" s="20"/>
      <c r="LNE38"/>
      <c r="LNF38" s="20"/>
      <c r="LNG38"/>
      <c r="LNH38" s="20"/>
      <c r="LNI38"/>
      <c r="LNJ38" s="20"/>
      <c r="LNK38"/>
      <c r="LNL38" s="20"/>
      <c r="LNM38"/>
      <c r="LNN38" s="20"/>
      <c r="LNO38"/>
      <c r="LNP38" s="20"/>
      <c r="LNQ38"/>
      <c r="LNR38" s="20"/>
      <c r="LNS38"/>
      <c r="LNT38" s="20"/>
      <c r="LNU38"/>
      <c r="LNV38" s="20"/>
      <c r="LNW38"/>
      <c r="LNX38" s="20"/>
      <c r="LNY38"/>
      <c r="LNZ38" s="20"/>
      <c r="LOA38"/>
      <c r="LOB38" s="20"/>
      <c r="LOC38"/>
      <c r="LOD38" s="20"/>
      <c r="LOE38"/>
      <c r="LOF38" s="20"/>
      <c r="LOG38"/>
      <c r="LOH38" s="20"/>
      <c r="LOI38"/>
      <c r="LOJ38" s="20"/>
      <c r="LOK38"/>
      <c r="LOL38" s="20"/>
      <c r="LOM38"/>
      <c r="LON38" s="20"/>
      <c r="LOO38"/>
      <c r="LOP38" s="20"/>
      <c r="LOQ38"/>
      <c r="LOR38" s="20"/>
      <c r="LOS38"/>
      <c r="LOT38" s="20"/>
      <c r="LOU38"/>
      <c r="LOV38" s="20"/>
      <c r="LOW38"/>
      <c r="LOX38" s="20"/>
      <c r="LOY38"/>
      <c r="LOZ38" s="20"/>
      <c r="LPA38"/>
      <c r="LPB38" s="20"/>
      <c r="LPC38"/>
      <c r="LPD38" s="20"/>
      <c r="LPE38"/>
      <c r="LPF38" s="20"/>
      <c r="LPG38"/>
      <c r="LPH38" s="20"/>
      <c r="LPI38"/>
      <c r="LPJ38" s="20"/>
      <c r="LPK38"/>
      <c r="LPL38" s="20"/>
      <c r="LPM38"/>
      <c r="LPN38" s="20"/>
      <c r="LPO38"/>
      <c r="LPP38" s="20"/>
      <c r="LPQ38"/>
      <c r="LPR38" s="20"/>
      <c r="LPS38"/>
      <c r="LPT38" s="20"/>
      <c r="LPU38"/>
      <c r="LPV38" s="20"/>
      <c r="LPW38"/>
      <c r="LPX38" s="20"/>
      <c r="LPY38"/>
      <c r="LPZ38" s="20"/>
      <c r="LQA38"/>
      <c r="LQB38" s="20"/>
      <c r="LQC38"/>
      <c r="LQD38" s="20"/>
      <c r="LQE38"/>
      <c r="LQF38" s="20"/>
      <c r="LQG38"/>
      <c r="LQH38" s="20"/>
      <c r="LQI38"/>
      <c r="LQJ38" s="20"/>
      <c r="LQK38"/>
      <c r="LQL38" s="20"/>
      <c r="LQM38"/>
      <c r="LQN38" s="20"/>
      <c r="LQO38"/>
      <c r="LQP38" s="20"/>
      <c r="LQQ38"/>
      <c r="LQR38" s="20"/>
      <c r="LQS38"/>
      <c r="LQT38" s="20"/>
      <c r="LQU38"/>
      <c r="LQV38" s="20"/>
      <c r="LQW38"/>
      <c r="LQX38" s="20"/>
      <c r="LQY38"/>
      <c r="LQZ38" s="20"/>
      <c r="LRA38"/>
      <c r="LRB38" s="20"/>
      <c r="LRC38"/>
      <c r="LRD38" s="20"/>
      <c r="LRE38"/>
      <c r="LRF38" s="20"/>
      <c r="LRG38"/>
      <c r="LRH38" s="20"/>
      <c r="LRI38"/>
      <c r="LRJ38" s="20"/>
      <c r="LRK38"/>
      <c r="LRL38" s="20"/>
      <c r="LRM38"/>
      <c r="LRN38" s="20"/>
      <c r="LRO38"/>
      <c r="LRP38" s="20"/>
      <c r="LRQ38"/>
      <c r="LRR38" s="20"/>
      <c r="LRS38"/>
      <c r="LRT38" s="20"/>
      <c r="LRU38"/>
      <c r="LRV38" s="20"/>
      <c r="LRW38"/>
      <c r="LRX38" s="20"/>
      <c r="LRY38"/>
      <c r="LRZ38" s="20"/>
      <c r="LSA38"/>
      <c r="LSB38" s="20"/>
      <c r="LSC38"/>
      <c r="LSD38" s="20"/>
      <c r="LSE38"/>
      <c r="LSF38" s="20"/>
      <c r="LSG38"/>
      <c r="LSH38" s="20"/>
      <c r="LSI38"/>
      <c r="LSJ38" s="20"/>
      <c r="LSK38"/>
      <c r="LSL38" s="20"/>
      <c r="LSM38"/>
      <c r="LSN38" s="20"/>
      <c r="LSO38"/>
      <c r="LSP38" s="20"/>
      <c r="LSQ38"/>
      <c r="LSR38" s="20"/>
      <c r="LSS38"/>
      <c r="LST38" s="20"/>
      <c r="LSU38"/>
      <c r="LSV38" s="20"/>
      <c r="LSW38"/>
      <c r="LSX38" s="20"/>
      <c r="LSY38"/>
      <c r="LSZ38" s="20"/>
      <c r="LTA38"/>
      <c r="LTB38" s="20"/>
      <c r="LTC38"/>
      <c r="LTD38" s="20"/>
      <c r="LTE38"/>
      <c r="LTF38" s="20"/>
      <c r="LTG38"/>
      <c r="LTH38" s="20"/>
      <c r="LTI38"/>
      <c r="LTJ38" s="20"/>
      <c r="LTK38"/>
      <c r="LTL38" s="20"/>
      <c r="LTM38"/>
      <c r="LTN38" s="20"/>
      <c r="LTO38"/>
      <c r="LTP38" s="20"/>
      <c r="LTQ38"/>
      <c r="LTR38" s="20"/>
      <c r="LTS38"/>
      <c r="LTT38" s="20"/>
      <c r="LTU38"/>
      <c r="LTV38" s="20"/>
      <c r="LTW38"/>
      <c r="LTX38" s="20"/>
      <c r="LTY38"/>
      <c r="LTZ38" s="20"/>
      <c r="LUA38"/>
      <c r="LUB38" s="20"/>
      <c r="LUC38"/>
      <c r="LUD38" s="20"/>
      <c r="LUE38"/>
      <c r="LUF38" s="20"/>
      <c r="LUG38"/>
      <c r="LUH38" s="20"/>
      <c r="LUI38"/>
      <c r="LUJ38" s="20"/>
      <c r="LUK38"/>
      <c r="LUL38" s="20"/>
      <c r="LUM38"/>
      <c r="LUN38" s="20"/>
      <c r="LUO38"/>
      <c r="LUP38" s="20"/>
      <c r="LUQ38"/>
      <c r="LUR38" s="20"/>
      <c r="LUS38"/>
      <c r="LUT38" s="20"/>
      <c r="LUU38"/>
      <c r="LUV38" s="20"/>
      <c r="LUW38"/>
      <c r="LUX38" s="20"/>
      <c r="LUY38"/>
      <c r="LUZ38" s="20"/>
      <c r="LVA38"/>
      <c r="LVB38" s="20"/>
      <c r="LVC38"/>
      <c r="LVD38" s="20"/>
      <c r="LVE38"/>
      <c r="LVF38" s="20"/>
      <c r="LVG38"/>
      <c r="LVH38" s="20"/>
      <c r="LVI38"/>
      <c r="LVJ38" s="20"/>
      <c r="LVK38"/>
      <c r="LVL38" s="20"/>
      <c r="LVM38"/>
      <c r="LVN38" s="20"/>
      <c r="LVO38"/>
      <c r="LVP38" s="20"/>
      <c r="LVQ38"/>
      <c r="LVR38" s="20"/>
      <c r="LVS38"/>
      <c r="LVT38" s="20"/>
      <c r="LVU38"/>
      <c r="LVV38" s="20"/>
      <c r="LVW38"/>
      <c r="LVX38" s="20"/>
      <c r="LVY38"/>
      <c r="LVZ38" s="20"/>
      <c r="LWA38"/>
      <c r="LWB38" s="20"/>
      <c r="LWC38"/>
      <c r="LWD38" s="20"/>
      <c r="LWE38"/>
      <c r="LWF38" s="20"/>
      <c r="LWG38"/>
      <c r="LWH38" s="20"/>
      <c r="LWI38"/>
      <c r="LWJ38" s="20"/>
      <c r="LWK38"/>
      <c r="LWL38" s="20"/>
      <c r="LWM38"/>
      <c r="LWN38" s="20"/>
      <c r="LWO38"/>
      <c r="LWP38" s="20"/>
      <c r="LWQ38"/>
      <c r="LWR38" s="20"/>
      <c r="LWS38"/>
      <c r="LWT38" s="20"/>
      <c r="LWU38"/>
      <c r="LWV38" s="20"/>
      <c r="LWW38"/>
      <c r="LWX38" s="20"/>
      <c r="LWY38"/>
      <c r="LWZ38" s="20"/>
      <c r="LXA38"/>
      <c r="LXB38" s="20"/>
      <c r="LXC38"/>
      <c r="LXD38" s="20"/>
      <c r="LXE38"/>
      <c r="LXF38" s="20"/>
      <c r="LXG38"/>
      <c r="LXH38" s="20"/>
      <c r="LXI38"/>
      <c r="LXJ38" s="20"/>
      <c r="LXK38"/>
      <c r="LXL38" s="20"/>
      <c r="LXM38"/>
      <c r="LXN38" s="20"/>
      <c r="LXO38"/>
      <c r="LXP38" s="20"/>
      <c r="LXQ38"/>
      <c r="LXR38" s="20"/>
      <c r="LXS38"/>
      <c r="LXT38" s="20"/>
      <c r="LXU38"/>
      <c r="LXV38" s="20"/>
      <c r="LXW38"/>
      <c r="LXX38" s="20"/>
      <c r="LXY38"/>
      <c r="LXZ38" s="20"/>
      <c r="LYA38"/>
      <c r="LYB38" s="20"/>
      <c r="LYC38"/>
      <c r="LYD38" s="20"/>
      <c r="LYE38"/>
      <c r="LYF38" s="20"/>
      <c r="LYG38"/>
      <c r="LYH38" s="20"/>
      <c r="LYI38"/>
      <c r="LYJ38" s="20"/>
      <c r="LYK38"/>
      <c r="LYL38" s="20"/>
      <c r="LYM38"/>
      <c r="LYN38" s="20"/>
      <c r="LYO38"/>
      <c r="LYP38" s="20"/>
      <c r="LYQ38"/>
      <c r="LYR38" s="20"/>
      <c r="LYS38"/>
      <c r="LYT38" s="20"/>
      <c r="LYU38"/>
      <c r="LYV38" s="20"/>
      <c r="LYW38"/>
      <c r="LYX38" s="20"/>
      <c r="LYY38"/>
      <c r="LYZ38" s="20"/>
      <c r="LZA38"/>
      <c r="LZB38" s="20"/>
      <c r="LZC38"/>
      <c r="LZD38" s="20"/>
      <c r="LZE38"/>
      <c r="LZF38" s="20"/>
      <c r="LZG38"/>
      <c r="LZH38" s="20"/>
      <c r="LZI38"/>
      <c r="LZJ38" s="20"/>
      <c r="LZK38"/>
      <c r="LZL38" s="20"/>
      <c r="LZM38"/>
      <c r="LZN38" s="20"/>
      <c r="LZO38"/>
      <c r="LZP38" s="20"/>
      <c r="LZQ38"/>
      <c r="LZR38" s="20"/>
      <c r="LZS38"/>
      <c r="LZT38" s="20"/>
      <c r="LZU38"/>
      <c r="LZV38" s="20"/>
      <c r="LZW38"/>
      <c r="LZX38" s="20"/>
      <c r="LZY38"/>
      <c r="LZZ38" s="20"/>
      <c r="MAA38"/>
      <c r="MAB38" s="20"/>
      <c r="MAC38"/>
      <c r="MAD38" s="20"/>
      <c r="MAE38"/>
      <c r="MAF38" s="20"/>
      <c r="MAG38"/>
      <c r="MAH38" s="20"/>
      <c r="MAI38"/>
      <c r="MAJ38" s="20"/>
      <c r="MAK38"/>
      <c r="MAL38" s="20"/>
      <c r="MAM38"/>
      <c r="MAN38" s="20"/>
      <c r="MAO38"/>
      <c r="MAP38" s="20"/>
      <c r="MAQ38"/>
      <c r="MAR38" s="20"/>
      <c r="MAS38"/>
      <c r="MAT38" s="20"/>
      <c r="MAU38"/>
      <c r="MAV38" s="20"/>
      <c r="MAW38"/>
      <c r="MAX38" s="20"/>
      <c r="MAY38"/>
      <c r="MAZ38" s="20"/>
      <c r="MBA38"/>
      <c r="MBB38" s="20"/>
      <c r="MBC38"/>
      <c r="MBD38" s="20"/>
      <c r="MBE38"/>
      <c r="MBF38" s="20"/>
      <c r="MBG38"/>
      <c r="MBH38" s="20"/>
      <c r="MBI38"/>
      <c r="MBJ38" s="20"/>
      <c r="MBK38"/>
      <c r="MBL38" s="20"/>
      <c r="MBM38"/>
      <c r="MBN38" s="20"/>
      <c r="MBO38"/>
      <c r="MBP38" s="20"/>
      <c r="MBQ38"/>
      <c r="MBR38" s="20"/>
      <c r="MBS38"/>
      <c r="MBT38" s="20"/>
      <c r="MBU38"/>
      <c r="MBV38" s="20"/>
      <c r="MBW38"/>
      <c r="MBX38" s="20"/>
      <c r="MBY38"/>
      <c r="MBZ38" s="20"/>
      <c r="MCA38"/>
      <c r="MCB38" s="20"/>
      <c r="MCC38"/>
      <c r="MCD38" s="20"/>
      <c r="MCE38"/>
      <c r="MCF38" s="20"/>
      <c r="MCG38"/>
      <c r="MCH38" s="20"/>
      <c r="MCI38"/>
      <c r="MCJ38" s="20"/>
      <c r="MCK38"/>
      <c r="MCL38" s="20"/>
      <c r="MCM38"/>
      <c r="MCN38" s="20"/>
      <c r="MCO38"/>
      <c r="MCP38" s="20"/>
      <c r="MCQ38"/>
      <c r="MCR38" s="20"/>
      <c r="MCS38"/>
      <c r="MCT38" s="20"/>
      <c r="MCU38"/>
      <c r="MCV38" s="20"/>
      <c r="MCW38"/>
      <c r="MCX38" s="20"/>
      <c r="MCY38"/>
      <c r="MCZ38" s="20"/>
      <c r="MDA38"/>
      <c r="MDB38" s="20"/>
      <c r="MDC38"/>
      <c r="MDD38" s="20"/>
      <c r="MDE38"/>
      <c r="MDF38" s="20"/>
      <c r="MDG38"/>
      <c r="MDH38" s="20"/>
      <c r="MDI38"/>
      <c r="MDJ38" s="20"/>
      <c r="MDK38"/>
      <c r="MDL38" s="20"/>
      <c r="MDM38"/>
      <c r="MDN38" s="20"/>
      <c r="MDO38"/>
      <c r="MDP38" s="20"/>
      <c r="MDQ38"/>
      <c r="MDR38" s="20"/>
      <c r="MDS38"/>
      <c r="MDT38" s="20"/>
      <c r="MDU38"/>
      <c r="MDV38" s="20"/>
      <c r="MDW38"/>
      <c r="MDX38" s="20"/>
      <c r="MDY38"/>
      <c r="MDZ38" s="20"/>
      <c r="MEA38"/>
      <c r="MEB38" s="20"/>
      <c r="MEC38"/>
      <c r="MED38" s="20"/>
      <c r="MEE38"/>
      <c r="MEF38" s="20"/>
      <c r="MEG38"/>
      <c r="MEH38" s="20"/>
      <c r="MEI38"/>
      <c r="MEJ38" s="20"/>
      <c r="MEK38"/>
      <c r="MEL38" s="20"/>
      <c r="MEM38"/>
      <c r="MEN38" s="20"/>
      <c r="MEO38"/>
      <c r="MEP38" s="20"/>
      <c r="MEQ38"/>
      <c r="MER38" s="20"/>
      <c r="MES38"/>
      <c r="MET38" s="20"/>
      <c r="MEU38"/>
      <c r="MEV38" s="20"/>
      <c r="MEW38"/>
      <c r="MEX38" s="20"/>
      <c r="MEY38"/>
      <c r="MEZ38" s="20"/>
      <c r="MFA38"/>
      <c r="MFB38" s="20"/>
      <c r="MFC38"/>
      <c r="MFD38" s="20"/>
      <c r="MFE38"/>
      <c r="MFF38" s="20"/>
      <c r="MFG38"/>
      <c r="MFH38" s="20"/>
      <c r="MFI38"/>
      <c r="MFJ38" s="20"/>
      <c r="MFK38"/>
      <c r="MFL38" s="20"/>
      <c r="MFM38"/>
      <c r="MFN38" s="20"/>
      <c r="MFO38"/>
      <c r="MFP38" s="20"/>
      <c r="MFQ38"/>
      <c r="MFR38" s="20"/>
      <c r="MFS38"/>
      <c r="MFT38" s="20"/>
      <c r="MFU38"/>
      <c r="MFV38" s="20"/>
      <c r="MFW38"/>
      <c r="MFX38" s="20"/>
      <c r="MFY38"/>
      <c r="MFZ38" s="20"/>
      <c r="MGA38"/>
      <c r="MGB38" s="20"/>
      <c r="MGC38"/>
      <c r="MGD38" s="20"/>
      <c r="MGE38"/>
      <c r="MGF38" s="20"/>
      <c r="MGG38"/>
      <c r="MGH38" s="20"/>
      <c r="MGI38"/>
      <c r="MGJ38" s="20"/>
      <c r="MGK38"/>
      <c r="MGL38" s="20"/>
      <c r="MGM38"/>
      <c r="MGN38" s="20"/>
      <c r="MGO38"/>
      <c r="MGP38" s="20"/>
      <c r="MGQ38"/>
      <c r="MGR38" s="20"/>
      <c r="MGS38"/>
      <c r="MGT38" s="20"/>
      <c r="MGU38"/>
      <c r="MGV38" s="20"/>
      <c r="MGW38"/>
      <c r="MGX38" s="20"/>
      <c r="MGY38"/>
      <c r="MGZ38" s="20"/>
      <c r="MHA38"/>
      <c r="MHB38" s="20"/>
      <c r="MHC38"/>
      <c r="MHD38" s="20"/>
      <c r="MHE38"/>
      <c r="MHF38" s="20"/>
      <c r="MHG38"/>
      <c r="MHH38" s="20"/>
      <c r="MHI38"/>
      <c r="MHJ38" s="20"/>
      <c r="MHK38"/>
      <c r="MHL38" s="20"/>
      <c r="MHM38"/>
      <c r="MHN38" s="20"/>
      <c r="MHO38"/>
      <c r="MHP38" s="20"/>
      <c r="MHQ38"/>
      <c r="MHR38" s="20"/>
      <c r="MHS38"/>
      <c r="MHT38" s="20"/>
      <c r="MHU38"/>
      <c r="MHV38" s="20"/>
      <c r="MHW38"/>
      <c r="MHX38" s="20"/>
      <c r="MHY38"/>
      <c r="MHZ38" s="20"/>
      <c r="MIA38"/>
      <c r="MIB38" s="20"/>
      <c r="MIC38"/>
      <c r="MID38" s="20"/>
      <c r="MIE38"/>
      <c r="MIF38" s="20"/>
      <c r="MIG38"/>
      <c r="MIH38" s="20"/>
      <c r="MII38"/>
      <c r="MIJ38" s="20"/>
      <c r="MIK38"/>
      <c r="MIL38" s="20"/>
      <c r="MIM38"/>
      <c r="MIN38" s="20"/>
      <c r="MIO38"/>
      <c r="MIP38" s="20"/>
      <c r="MIQ38"/>
      <c r="MIR38" s="20"/>
      <c r="MIS38"/>
      <c r="MIT38" s="20"/>
      <c r="MIU38"/>
      <c r="MIV38" s="20"/>
      <c r="MIW38"/>
      <c r="MIX38" s="20"/>
      <c r="MIY38"/>
      <c r="MIZ38" s="20"/>
      <c r="MJA38"/>
      <c r="MJB38" s="20"/>
      <c r="MJC38"/>
      <c r="MJD38" s="20"/>
      <c r="MJE38"/>
      <c r="MJF38" s="20"/>
      <c r="MJG38"/>
      <c r="MJH38" s="20"/>
      <c r="MJI38"/>
      <c r="MJJ38" s="20"/>
      <c r="MJK38"/>
      <c r="MJL38" s="20"/>
      <c r="MJM38"/>
      <c r="MJN38" s="20"/>
      <c r="MJO38"/>
      <c r="MJP38" s="20"/>
      <c r="MJQ38"/>
      <c r="MJR38" s="20"/>
      <c r="MJS38"/>
      <c r="MJT38" s="20"/>
      <c r="MJU38"/>
      <c r="MJV38" s="20"/>
      <c r="MJW38"/>
      <c r="MJX38" s="20"/>
      <c r="MJY38"/>
      <c r="MJZ38" s="20"/>
      <c r="MKA38"/>
      <c r="MKB38" s="20"/>
      <c r="MKC38"/>
      <c r="MKD38" s="20"/>
      <c r="MKE38"/>
      <c r="MKF38" s="20"/>
      <c r="MKG38"/>
      <c r="MKH38" s="20"/>
      <c r="MKI38"/>
      <c r="MKJ38" s="20"/>
      <c r="MKK38"/>
      <c r="MKL38" s="20"/>
      <c r="MKM38"/>
      <c r="MKN38" s="20"/>
      <c r="MKO38"/>
      <c r="MKP38" s="20"/>
      <c r="MKQ38"/>
      <c r="MKR38" s="20"/>
      <c r="MKS38"/>
      <c r="MKT38" s="20"/>
      <c r="MKU38"/>
      <c r="MKV38" s="20"/>
      <c r="MKW38"/>
      <c r="MKX38" s="20"/>
      <c r="MKY38"/>
      <c r="MKZ38" s="20"/>
      <c r="MLA38"/>
      <c r="MLB38" s="20"/>
      <c r="MLC38"/>
      <c r="MLD38" s="20"/>
      <c r="MLE38"/>
      <c r="MLF38" s="20"/>
      <c r="MLG38"/>
      <c r="MLH38" s="20"/>
      <c r="MLI38"/>
      <c r="MLJ38" s="20"/>
      <c r="MLK38"/>
      <c r="MLL38" s="20"/>
      <c r="MLM38"/>
      <c r="MLN38" s="20"/>
      <c r="MLO38"/>
      <c r="MLP38" s="20"/>
      <c r="MLQ38"/>
      <c r="MLR38" s="20"/>
      <c r="MLS38"/>
      <c r="MLT38" s="20"/>
      <c r="MLU38"/>
      <c r="MLV38" s="20"/>
      <c r="MLW38"/>
      <c r="MLX38" s="20"/>
      <c r="MLY38"/>
      <c r="MLZ38" s="20"/>
      <c r="MMA38"/>
      <c r="MMB38" s="20"/>
      <c r="MMC38"/>
      <c r="MMD38" s="20"/>
      <c r="MME38"/>
      <c r="MMF38" s="20"/>
      <c r="MMG38"/>
      <c r="MMH38" s="20"/>
      <c r="MMI38"/>
      <c r="MMJ38" s="20"/>
      <c r="MMK38"/>
      <c r="MML38" s="20"/>
      <c r="MMM38"/>
      <c r="MMN38" s="20"/>
      <c r="MMO38"/>
      <c r="MMP38" s="20"/>
      <c r="MMQ38"/>
      <c r="MMR38" s="20"/>
      <c r="MMS38"/>
      <c r="MMT38" s="20"/>
      <c r="MMU38"/>
      <c r="MMV38" s="20"/>
      <c r="MMW38"/>
      <c r="MMX38" s="20"/>
      <c r="MMY38"/>
      <c r="MMZ38" s="20"/>
      <c r="MNA38"/>
      <c r="MNB38" s="20"/>
      <c r="MNC38"/>
      <c r="MND38" s="20"/>
      <c r="MNE38"/>
      <c r="MNF38" s="20"/>
      <c r="MNG38"/>
      <c r="MNH38" s="20"/>
      <c r="MNI38"/>
      <c r="MNJ38" s="20"/>
      <c r="MNK38"/>
      <c r="MNL38" s="20"/>
      <c r="MNM38"/>
      <c r="MNN38" s="20"/>
      <c r="MNO38"/>
      <c r="MNP38" s="20"/>
      <c r="MNQ38"/>
      <c r="MNR38" s="20"/>
      <c r="MNS38"/>
      <c r="MNT38" s="20"/>
      <c r="MNU38"/>
      <c r="MNV38" s="20"/>
      <c r="MNW38"/>
      <c r="MNX38" s="20"/>
      <c r="MNY38"/>
      <c r="MNZ38" s="20"/>
      <c r="MOA38"/>
      <c r="MOB38" s="20"/>
      <c r="MOC38"/>
      <c r="MOD38" s="20"/>
      <c r="MOE38"/>
      <c r="MOF38" s="20"/>
      <c r="MOG38"/>
      <c r="MOH38" s="20"/>
      <c r="MOI38"/>
      <c r="MOJ38" s="20"/>
      <c r="MOK38"/>
      <c r="MOL38" s="20"/>
      <c r="MOM38"/>
      <c r="MON38" s="20"/>
      <c r="MOO38"/>
      <c r="MOP38" s="20"/>
      <c r="MOQ38"/>
      <c r="MOR38" s="20"/>
      <c r="MOS38"/>
      <c r="MOT38" s="20"/>
      <c r="MOU38"/>
      <c r="MOV38" s="20"/>
      <c r="MOW38"/>
      <c r="MOX38" s="20"/>
      <c r="MOY38"/>
      <c r="MOZ38" s="20"/>
      <c r="MPA38"/>
      <c r="MPB38" s="20"/>
      <c r="MPC38"/>
      <c r="MPD38" s="20"/>
      <c r="MPE38"/>
      <c r="MPF38" s="20"/>
      <c r="MPG38"/>
      <c r="MPH38" s="20"/>
      <c r="MPI38"/>
      <c r="MPJ38" s="20"/>
      <c r="MPK38"/>
      <c r="MPL38" s="20"/>
      <c r="MPM38"/>
      <c r="MPN38" s="20"/>
      <c r="MPO38"/>
      <c r="MPP38" s="20"/>
      <c r="MPQ38"/>
      <c r="MPR38" s="20"/>
      <c r="MPS38"/>
      <c r="MPT38" s="20"/>
      <c r="MPU38"/>
      <c r="MPV38" s="20"/>
      <c r="MPW38"/>
      <c r="MPX38" s="20"/>
      <c r="MPY38"/>
      <c r="MPZ38" s="20"/>
      <c r="MQA38"/>
      <c r="MQB38" s="20"/>
      <c r="MQC38"/>
      <c r="MQD38" s="20"/>
      <c r="MQE38"/>
      <c r="MQF38" s="20"/>
      <c r="MQG38"/>
      <c r="MQH38" s="20"/>
      <c r="MQI38"/>
      <c r="MQJ38" s="20"/>
      <c r="MQK38"/>
      <c r="MQL38" s="20"/>
      <c r="MQM38"/>
      <c r="MQN38" s="20"/>
      <c r="MQO38"/>
      <c r="MQP38" s="20"/>
      <c r="MQQ38"/>
      <c r="MQR38" s="20"/>
      <c r="MQS38"/>
      <c r="MQT38" s="20"/>
      <c r="MQU38"/>
      <c r="MQV38" s="20"/>
      <c r="MQW38"/>
      <c r="MQX38" s="20"/>
      <c r="MQY38"/>
      <c r="MQZ38" s="20"/>
      <c r="MRA38"/>
      <c r="MRB38" s="20"/>
      <c r="MRC38"/>
      <c r="MRD38" s="20"/>
      <c r="MRE38"/>
      <c r="MRF38" s="20"/>
      <c r="MRG38"/>
      <c r="MRH38" s="20"/>
      <c r="MRI38"/>
      <c r="MRJ38" s="20"/>
      <c r="MRK38"/>
      <c r="MRL38" s="20"/>
      <c r="MRM38"/>
      <c r="MRN38" s="20"/>
      <c r="MRO38"/>
      <c r="MRP38" s="20"/>
      <c r="MRQ38"/>
      <c r="MRR38" s="20"/>
      <c r="MRS38"/>
      <c r="MRT38" s="20"/>
      <c r="MRU38"/>
      <c r="MRV38" s="20"/>
      <c r="MRW38"/>
      <c r="MRX38" s="20"/>
      <c r="MRY38"/>
      <c r="MRZ38" s="20"/>
      <c r="MSA38"/>
      <c r="MSB38" s="20"/>
      <c r="MSC38"/>
      <c r="MSD38" s="20"/>
      <c r="MSE38"/>
      <c r="MSF38" s="20"/>
      <c r="MSG38"/>
      <c r="MSH38" s="20"/>
      <c r="MSI38"/>
      <c r="MSJ38" s="20"/>
      <c r="MSK38"/>
      <c r="MSL38" s="20"/>
      <c r="MSM38"/>
      <c r="MSN38" s="20"/>
      <c r="MSO38"/>
      <c r="MSP38" s="20"/>
      <c r="MSQ38"/>
      <c r="MSR38" s="20"/>
      <c r="MSS38"/>
      <c r="MST38" s="20"/>
      <c r="MSU38"/>
      <c r="MSV38" s="20"/>
      <c r="MSW38"/>
      <c r="MSX38" s="20"/>
      <c r="MSY38"/>
      <c r="MSZ38" s="20"/>
      <c r="MTA38"/>
      <c r="MTB38" s="20"/>
      <c r="MTC38"/>
      <c r="MTD38" s="20"/>
      <c r="MTE38"/>
      <c r="MTF38" s="20"/>
      <c r="MTG38"/>
      <c r="MTH38" s="20"/>
      <c r="MTI38"/>
      <c r="MTJ38" s="20"/>
      <c r="MTK38"/>
      <c r="MTL38" s="20"/>
      <c r="MTM38"/>
      <c r="MTN38" s="20"/>
      <c r="MTO38"/>
      <c r="MTP38" s="20"/>
      <c r="MTQ38"/>
      <c r="MTR38" s="20"/>
      <c r="MTS38"/>
      <c r="MTT38" s="20"/>
      <c r="MTU38"/>
      <c r="MTV38" s="20"/>
      <c r="MTW38"/>
      <c r="MTX38" s="20"/>
      <c r="MTY38"/>
      <c r="MTZ38" s="20"/>
      <c r="MUA38"/>
      <c r="MUB38" s="20"/>
      <c r="MUC38"/>
      <c r="MUD38" s="20"/>
      <c r="MUE38"/>
      <c r="MUF38" s="20"/>
      <c r="MUG38"/>
      <c r="MUH38" s="20"/>
      <c r="MUI38"/>
      <c r="MUJ38" s="20"/>
      <c r="MUK38"/>
      <c r="MUL38" s="20"/>
      <c r="MUM38"/>
      <c r="MUN38" s="20"/>
      <c r="MUO38"/>
      <c r="MUP38" s="20"/>
      <c r="MUQ38"/>
      <c r="MUR38" s="20"/>
      <c r="MUS38"/>
      <c r="MUT38" s="20"/>
      <c r="MUU38"/>
      <c r="MUV38" s="20"/>
      <c r="MUW38"/>
      <c r="MUX38" s="20"/>
      <c r="MUY38"/>
      <c r="MUZ38" s="20"/>
      <c r="MVA38"/>
      <c r="MVB38" s="20"/>
      <c r="MVC38"/>
      <c r="MVD38" s="20"/>
      <c r="MVE38"/>
      <c r="MVF38" s="20"/>
      <c r="MVG38"/>
      <c r="MVH38" s="20"/>
      <c r="MVI38"/>
      <c r="MVJ38" s="20"/>
      <c r="MVK38"/>
      <c r="MVL38" s="20"/>
      <c r="MVM38"/>
      <c r="MVN38" s="20"/>
      <c r="MVO38"/>
      <c r="MVP38" s="20"/>
      <c r="MVQ38"/>
      <c r="MVR38" s="20"/>
      <c r="MVS38"/>
      <c r="MVT38" s="20"/>
      <c r="MVU38"/>
      <c r="MVV38" s="20"/>
      <c r="MVW38"/>
      <c r="MVX38" s="20"/>
      <c r="MVY38"/>
      <c r="MVZ38" s="20"/>
      <c r="MWA38"/>
      <c r="MWB38" s="20"/>
      <c r="MWC38"/>
      <c r="MWD38" s="20"/>
      <c r="MWE38"/>
      <c r="MWF38" s="20"/>
      <c r="MWG38"/>
      <c r="MWH38" s="20"/>
      <c r="MWI38"/>
      <c r="MWJ38" s="20"/>
      <c r="MWK38"/>
      <c r="MWL38" s="20"/>
      <c r="MWM38"/>
      <c r="MWN38" s="20"/>
      <c r="MWO38"/>
      <c r="MWP38" s="20"/>
      <c r="MWQ38"/>
      <c r="MWR38" s="20"/>
      <c r="MWS38"/>
      <c r="MWT38" s="20"/>
      <c r="MWU38"/>
      <c r="MWV38" s="20"/>
      <c r="MWW38"/>
      <c r="MWX38" s="20"/>
      <c r="MWY38"/>
      <c r="MWZ38" s="20"/>
      <c r="MXA38"/>
      <c r="MXB38" s="20"/>
      <c r="MXC38"/>
      <c r="MXD38" s="20"/>
      <c r="MXE38"/>
      <c r="MXF38" s="20"/>
      <c r="MXG38"/>
      <c r="MXH38" s="20"/>
      <c r="MXI38"/>
      <c r="MXJ38" s="20"/>
      <c r="MXK38"/>
      <c r="MXL38" s="20"/>
      <c r="MXM38"/>
      <c r="MXN38" s="20"/>
      <c r="MXO38"/>
      <c r="MXP38" s="20"/>
      <c r="MXQ38"/>
      <c r="MXR38" s="20"/>
      <c r="MXS38"/>
      <c r="MXT38" s="20"/>
      <c r="MXU38"/>
      <c r="MXV38" s="20"/>
      <c r="MXW38"/>
      <c r="MXX38" s="20"/>
      <c r="MXY38"/>
      <c r="MXZ38" s="20"/>
      <c r="MYA38"/>
      <c r="MYB38" s="20"/>
      <c r="MYC38"/>
      <c r="MYD38" s="20"/>
      <c r="MYE38"/>
      <c r="MYF38" s="20"/>
      <c r="MYG38"/>
      <c r="MYH38" s="20"/>
      <c r="MYI38"/>
      <c r="MYJ38" s="20"/>
      <c r="MYK38"/>
      <c r="MYL38" s="20"/>
      <c r="MYM38"/>
      <c r="MYN38" s="20"/>
      <c r="MYO38"/>
      <c r="MYP38" s="20"/>
      <c r="MYQ38"/>
      <c r="MYR38" s="20"/>
      <c r="MYS38"/>
      <c r="MYT38" s="20"/>
      <c r="MYU38"/>
      <c r="MYV38" s="20"/>
      <c r="MYW38"/>
      <c r="MYX38" s="20"/>
      <c r="MYY38"/>
      <c r="MYZ38" s="20"/>
      <c r="MZA38"/>
      <c r="MZB38" s="20"/>
      <c r="MZC38"/>
      <c r="MZD38" s="20"/>
      <c r="MZE38"/>
      <c r="MZF38" s="20"/>
      <c r="MZG38"/>
      <c r="MZH38" s="20"/>
      <c r="MZI38"/>
      <c r="MZJ38" s="20"/>
      <c r="MZK38"/>
      <c r="MZL38" s="20"/>
      <c r="MZM38"/>
      <c r="MZN38" s="20"/>
      <c r="MZO38"/>
      <c r="MZP38" s="20"/>
      <c r="MZQ38"/>
      <c r="MZR38" s="20"/>
      <c r="MZS38"/>
      <c r="MZT38" s="20"/>
      <c r="MZU38"/>
      <c r="MZV38" s="20"/>
      <c r="MZW38"/>
      <c r="MZX38" s="20"/>
      <c r="MZY38"/>
      <c r="MZZ38" s="20"/>
      <c r="NAA38"/>
      <c r="NAB38" s="20"/>
      <c r="NAC38"/>
      <c r="NAD38" s="20"/>
      <c r="NAE38"/>
      <c r="NAF38" s="20"/>
      <c r="NAG38"/>
      <c r="NAH38" s="20"/>
      <c r="NAI38"/>
      <c r="NAJ38" s="20"/>
      <c r="NAK38"/>
      <c r="NAL38" s="20"/>
      <c r="NAM38"/>
      <c r="NAN38" s="20"/>
      <c r="NAO38"/>
      <c r="NAP38" s="20"/>
      <c r="NAQ38"/>
      <c r="NAR38" s="20"/>
      <c r="NAS38"/>
      <c r="NAT38" s="20"/>
      <c r="NAU38"/>
      <c r="NAV38" s="20"/>
      <c r="NAW38"/>
      <c r="NAX38" s="20"/>
      <c r="NAY38"/>
      <c r="NAZ38" s="20"/>
      <c r="NBA38"/>
      <c r="NBB38" s="20"/>
      <c r="NBC38"/>
      <c r="NBD38" s="20"/>
      <c r="NBE38"/>
      <c r="NBF38" s="20"/>
      <c r="NBG38"/>
      <c r="NBH38" s="20"/>
      <c r="NBI38"/>
      <c r="NBJ38" s="20"/>
      <c r="NBK38"/>
      <c r="NBL38" s="20"/>
      <c r="NBM38"/>
      <c r="NBN38" s="20"/>
      <c r="NBO38"/>
      <c r="NBP38" s="20"/>
      <c r="NBQ38"/>
      <c r="NBR38" s="20"/>
      <c r="NBS38"/>
      <c r="NBT38" s="20"/>
      <c r="NBU38"/>
      <c r="NBV38" s="20"/>
      <c r="NBW38"/>
      <c r="NBX38" s="20"/>
      <c r="NBY38"/>
      <c r="NBZ38" s="20"/>
      <c r="NCA38"/>
      <c r="NCB38" s="20"/>
      <c r="NCC38"/>
      <c r="NCD38" s="20"/>
      <c r="NCE38"/>
      <c r="NCF38" s="20"/>
      <c r="NCG38"/>
      <c r="NCH38" s="20"/>
      <c r="NCI38"/>
      <c r="NCJ38" s="20"/>
      <c r="NCK38"/>
      <c r="NCL38" s="20"/>
      <c r="NCM38"/>
      <c r="NCN38" s="20"/>
      <c r="NCO38"/>
      <c r="NCP38" s="20"/>
      <c r="NCQ38"/>
      <c r="NCR38" s="20"/>
      <c r="NCS38"/>
      <c r="NCT38" s="20"/>
      <c r="NCU38"/>
      <c r="NCV38" s="20"/>
      <c r="NCW38"/>
      <c r="NCX38" s="20"/>
      <c r="NCY38"/>
      <c r="NCZ38" s="20"/>
      <c r="NDA38"/>
      <c r="NDB38" s="20"/>
      <c r="NDC38"/>
      <c r="NDD38" s="20"/>
      <c r="NDE38"/>
      <c r="NDF38" s="20"/>
      <c r="NDG38"/>
      <c r="NDH38" s="20"/>
      <c r="NDI38"/>
      <c r="NDJ38" s="20"/>
      <c r="NDK38"/>
      <c r="NDL38" s="20"/>
      <c r="NDM38"/>
      <c r="NDN38" s="20"/>
      <c r="NDO38"/>
      <c r="NDP38" s="20"/>
      <c r="NDQ38"/>
      <c r="NDR38" s="20"/>
      <c r="NDS38"/>
      <c r="NDT38" s="20"/>
      <c r="NDU38"/>
      <c r="NDV38" s="20"/>
      <c r="NDW38"/>
      <c r="NDX38" s="20"/>
      <c r="NDY38"/>
      <c r="NDZ38" s="20"/>
      <c r="NEA38"/>
      <c r="NEB38" s="20"/>
      <c r="NEC38"/>
      <c r="NED38" s="20"/>
      <c r="NEE38"/>
      <c r="NEF38" s="20"/>
      <c r="NEG38"/>
      <c r="NEH38" s="20"/>
      <c r="NEI38"/>
      <c r="NEJ38" s="20"/>
      <c r="NEK38"/>
      <c r="NEL38" s="20"/>
      <c r="NEM38"/>
      <c r="NEN38" s="20"/>
      <c r="NEO38"/>
      <c r="NEP38" s="20"/>
      <c r="NEQ38"/>
      <c r="NER38" s="20"/>
      <c r="NES38"/>
      <c r="NET38" s="20"/>
      <c r="NEU38"/>
      <c r="NEV38" s="20"/>
      <c r="NEW38"/>
      <c r="NEX38" s="20"/>
      <c r="NEY38"/>
      <c r="NEZ38" s="20"/>
      <c r="NFA38"/>
      <c r="NFB38" s="20"/>
      <c r="NFC38"/>
      <c r="NFD38" s="20"/>
      <c r="NFE38"/>
      <c r="NFF38" s="20"/>
      <c r="NFG38"/>
      <c r="NFH38" s="20"/>
      <c r="NFI38"/>
      <c r="NFJ38" s="20"/>
      <c r="NFK38"/>
      <c r="NFL38" s="20"/>
      <c r="NFM38"/>
      <c r="NFN38" s="20"/>
      <c r="NFO38"/>
      <c r="NFP38" s="20"/>
      <c r="NFQ38"/>
      <c r="NFR38" s="20"/>
      <c r="NFS38"/>
      <c r="NFT38" s="20"/>
      <c r="NFU38"/>
      <c r="NFV38" s="20"/>
      <c r="NFW38"/>
      <c r="NFX38" s="20"/>
      <c r="NFY38"/>
      <c r="NFZ38" s="20"/>
      <c r="NGA38"/>
      <c r="NGB38" s="20"/>
      <c r="NGC38"/>
      <c r="NGD38" s="20"/>
      <c r="NGE38"/>
      <c r="NGF38" s="20"/>
      <c r="NGG38"/>
      <c r="NGH38" s="20"/>
      <c r="NGI38"/>
      <c r="NGJ38" s="20"/>
      <c r="NGK38"/>
      <c r="NGL38" s="20"/>
      <c r="NGM38"/>
      <c r="NGN38" s="20"/>
      <c r="NGO38"/>
      <c r="NGP38" s="20"/>
      <c r="NGQ38"/>
      <c r="NGR38" s="20"/>
      <c r="NGS38"/>
      <c r="NGT38" s="20"/>
      <c r="NGU38"/>
      <c r="NGV38" s="20"/>
      <c r="NGW38"/>
      <c r="NGX38" s="20"/>
      <c r="NGY38"/>
      <c r="NGZ38" s="20"/>
      <c r="NHA38"/>
      <c r="NHB38" s="20"/>
      <c r="NHC38"/>
      <c r="NHD38" s="20"/>
      <c r="NHE38"/>
      <c r="NHF38" s="20"/>
      <c r="NHG38"/>
      <c r="NHH38" s="20"/>
      <c r="NHI38"/>
      <c r="NHJ38" s="20"/>
      <c r="NHK38"/>
      <c r="NHL38" s="20"/>
      <c r="NHM38"/>
      <c r="NHN38" s="20"/>
      <c r="NHO38"/>
      <c r="NHP38" s="20"/>
      <c r="NHQ38"/>
      <c r="NHR38" s="20"/>
      <c r="NHS38"/>
      <c r="NHT38" s="20"/>
      <c r="NHU38"/>
      <c r="NHV38" s="20"/>
      <c r="NHW38"/>
      <c r="NHX38" s="20"/>
      <c r="NHY38"/>
      <c r="NHZ38" s="20"/>
      <c r="NIA38"/>
      <c r="NIB38" s="20"/>
      <c r="NIC38"/>
      <c r="NID38" s="20"/>
      <c r="NIE38"/>
      <c r="NIF38" s="20"/>
      <c r="NIG38"/>
      <c r="NIH38" s="20"/>
      <c r="NII38"/>
      <c r="NIJ38" s="20"/>
      <c r="NIK38"/>
      <c r="NIL38" s="20"/>
      <c r="NIM38"/>
      <c r="NIN38" s="20"/>
      <c r="NIO38"/>
      <c r="NIP38" s="20"/>
      <c r="NIQ38"/>
      <c r="NIR38" s="20"/>
      <c r="NIS38"/>
      <c r="NIT38" s="20"/>
      <c r="NIU38"/>
      <c r="NIV38" s="20"/>
      <c r="NIW38"/>
      <c r="NIX38" s="20"/>
      <c r="NIY38"/>
      <c r="NIZ38" s="20"/>
      <c r="NJA38"/>
      <c r="NJB38" s="20"/>
      <c r="NJC38"/>
      <c r="NJD38" s="20"/>
      <c r="NJE38"/>
      <c r="NJF38" s="20"/>
      <c r="NJG38"/>
      <c r="NJH38" s="20"/>
      <c r="NJI38"/>
      <c r="NJJ38" s="20"/>
      <c r="NJK38"/>
      <c r="NJL38" s="20"/>
      <c r="NJM38"/>
      <c r="NJN38" s="20"/>
      <c r="NJO38"/>
      <c r="NJP38" s="20"/>
      <c r="NJQ38"/>
      <c r="NJR38" s="20"/>
      <c r="NJS38"/>
      <c r="NJT38" s="20"/>
      <c r="NJU38"/>
      <c r="NJV38" s="20"/>
      <c r="NJW38"/>
      <c r="NJX38" s="20"/>
      <c r="NJY38"/>
      <c r="NJZ38" s="20"/>
      <c r="NKA38"/>
      <c r="NKB38" s="20"/>
      <c r="NKC38"/>
      <c r="NKD38" s="20"/>
      <c r="NKE38"/>
      <c r="NKF38" s="20"/>
      <c r="NKG38"/>
      <c r="NKH38" s="20"/>
      <c r="NKI38"/>
      <c r="NKJ38" s="20"/>
      <c r="NKK38"/>
      <c r="NKL38" s="20"/>
      <c r="NKM38"/>
      <c r="NKN38" s="20"/>
      <c r="NKO38"/>
      <c r="NKP38" s="20"/>
      <c r="NKQ38"/>
      <c r="NKR38" s="20"/>
      <c r="NKS38"/>
      <c r="NKT38" s="20"/>
      <c r="NKU38"/>
      <c r="NKV38" s="20"/>
      <c r="NKW38"/>
      <c r="NKX38" s="20"/>
      <c r="NKY38"/>
      <c r="NKZ38" s="20"/>
      <c r="NLA38"/>
      <c r="NLB38" s="20"/>
      <c r="NLC38"/>
      <c r="NLD38" s="20"/>
      <c r="NLE38"/>
      <c r="NLF38" s="20"/>
      <c r="NLG38"/>
      <c r="NLH38" s="20"/>
      <c r="NLI38"/>
      <c r="NLJ38" s="20"/>
      <c r="NLK38"/>
      <c r="NLL38" s="20"/>
      <c r="NLM38"/>
      <c r="NLN38" s="20"/>
      <c r="NLO38"/>
      <c r="NLP38" s="20"/>
      <c r="NLQ38"/>
      <c r="NLR38" s="20"/>
      <c r="NLS38"/>
      <c r="NLT38" s="20"/>
      <c r="NLU38"/>
      <c r="NLV38" s="20"/>
      <c r="NLW38"/>
      <c r="NLX38" s="20"/>
      <c r="NLY38"/>
      <c r="NLZ38" s="20"/>
      <c r="NMA38"/>
      <c r="NMB38" s="20"/>
      <c r="NMC38"/>
      <c r="NMD38" s="20"/>
      <c r="NME38"/>
      <c r="NMF38" s="20"/>
      <c r="NMG38"/>
      <c r="NMH38" s="20"/>
      <c r="NMI38"/>
      <c r="NMJ38" s="20"/>
      <c r="NMK38"/>
      <c r="NML38" s="20"/>
      <c r="NMM38"/>
      <c r="NMN38" s="20"/>
      <c r="NMO38"/>
      <c r="NMP38" s="20"/>
      <c r="NMQ38"/>
      <c r="NMR38" s="20"/>
      <c r="NMS38"/>
      <c r="NMT38" s="20"/>
      <c r="NMU38"/>
      <c r="NMV38" s="20"/>
      <c r="NMW38"/>
      <c r="NMX38" s="20"/>
      <c r="NMY38"/>
      <c r="NMZ38" s="20"/>
      <c r="NNA38"/>
      <c r="NNB38" s="20"/>
      <c r="NNC38"/>
      <c r="NND38" s="20"/>
      <c r="NNE38"/>
      <c r="NNF38" s="20"/>
      <c r="NNG38"/>
      <c r="NNH38" s="20"/>
      <c r="NNI38"/>
      <c r="NNJ38" s="20"/>
      <c r="NNK38"/>
      <c r="NNL38" s="20"/>
      <c r="NNM38"/>
      <c r="NNN38" s="20"/>
      <c r="NNO38"/>
      <c r="NNP38" s="20"/>
      <c r="NNQ38"/>
      <c r="NNR38" s="20"/>
      <c r="NNS38"/>
      <c r="NNT38" s="20"/>
      <c r="NNU38"/>
      <c r="NNV38" s="20"/>
      <c r="NNW38"/>
      <c r="NNX38" s="20"/>
      <c r="NNY38"/>
      <c r="NNZ38" s="20"/>
      <c r="NOA38"/>
      <c r="NOB38" s="20"/>
      <c r="NOC38"/>
      <c r="NOD38" s="20"/>
      <c r="NOE38"/>
      <c r="NOF38" s="20"/>
      <c r="NOG38"/>
      <c r="NOH38" s="20"/>
      <c r="NOI38"/>
      <c r="NOJ38" s="20"/>
      <c r="NOK38"/>
      <c r="NOL38" s="20"/>
      <c r="NOM38"/>
      <c r="NON38" s="20"/>
      <c r="NOO38"/>
      <c r="NOP38" s="20"/>
      <c r="NOQ38"/>
      <c r="NOR38" s="20"/>
      <c r="NOS38"/>
      <c r="NOT38" s="20"/>
      <c r="NOU38"/>
      <c r="NOV38" s="20"/>
      <c r="NOW38"/>
      <c r="NOX38" s="20"/>
      <c r="NOY38"/>
      <c r="NOZ38" s="20"/>
      <c r="NPA38"/>
      <c r="NPB38" s="20"/>
      <c r="NPC38"/>
      <c r="NPD38" s="20"/>
      <c r="NPE38"/>
      <c r="NPF38" s="20"/>
      <c r="NPG38"/>
      <c r="NPH38" s="20"/>
      <c r="NPI38"/>
      <c r="NPJ38" s="20"/>
      <c r="NPK38"/>
      <c r="NPL38" s="20"/>
      <c r="NPM38"/>
      <c r="NPN38" s="20"/>
      <c r="NPO38"/>
      <c r="NPP38" s="20"/>
      <c r="NPQ38"/>
      <c r="NPR38" s="20"/>
      <c r="NPS38"/>
      <c r="NPT38" s="20"/>
      <c r="NPU38"/>
      <c r="NPV38" s="20"/>
      <c r="NPW38"/>
      <c r="NPX38" s="20"/>
      <c r="NPY38"/>
      <c r="NPZ38" s="20"/>
      <c r="NQA38"/>
      <c r="NQB38" s="20"/>
      <c r="NQC38"/>
      <c r="NQD38" s="20"/>
      <c r="NQE38"/>
      <c r="NQF38" s="20"/>
      <c r="NQG38"/>
      <c r="NQH38" s="20"/>
      <c r="NQI38"/>
      <c r="NQJ38" s="20"/>
      <c r="NQK38"/>
      <c r="NQL38" s="20"/>
      <c r="NQM38"/>
      <c r="NQN38" s="20"/>
      <c r="NQO38"/>
      <c r="NQP38" s="20"/>
      <c r="NQQ38"/>
      <c r="NQR38" s="20"/>
      <c r="NQS38"/>
      <c r="NQT38" s="20"/>
      <c r="NQU38"/>
      <c r="NQV38" s="20"/>
      <c r="NQW38"/>
      <c r="NQX38" s="20"/>
      <c r="NQY38"/>
      <c r="NQZ38" s="20"/>
      <c r="NRA38"/>
      <c r="NRB38" s="20"/>
      <c r="NRC38"/>
      <c r="NRD38" s="20"/>
      <c r="NRE38"/>
      <c r="NRF38" s="20"/>
      <c r="NRG38"/>
      <c r="NRH38" s="20"/>
      <c r="NRI38"/>
      <c r="NRJ38" s="20"/>
      <c r="NRK38"/>
      <c r="NRL38" s="20"/>
      <c r="NRM38"/>
      <c r="NRN38" s="20"/>
      <c r="NRO38"/>
      <c r="NRP38" s="20"/>
      <c r="NRQ38"/>
      <c r="NRR38" s="20"/>
      <c r="NRS38"/>
      <c r="NRT38" s="20"/>
      <c r="NRU38"/>
      <c r="NRV38" s="20"/>
      <c r="NRW38"/>
      <c r="NRX38" s="20"/>
      <c r="NRY38"/>
      <c r="NRZ38" s="20"/>
      <c r="NSA38"/>
      <c r="NSB38" s="20"/>
      <c r="NSC38"/>
      <c r="NSD38" s="20"/>
      <c r="NSE38"/>
      <c r="NSF38" s="20"/>
      <c r="NSG38"/>
      <c r="NSH38" s="20"/>
      <c r="NSI38"/>
      <c r="NSJ38" s="20"/>
      <c r="NSK38"/>
      <c r="NSL38" s="20"/>
      <c r="NSM38"/>
      <c r="NSN38" s="20"/>
      <c r="NSO38"/>
      <c r="NSP38" s="20"/>
      <c r="NSQ38"/>
      <c r="NSR38" s="20"/>
      <c r="NSS38"/>
      <c r="NST38" s="20"/>
      <c r="NSU38"/>
      <c r="NSV38" s="20"/>
      <c r="NSW38"/>
      <c r="NSX38" s="20"/>
      <c r="NSY38"/>
      <c r="NSZ38" s="20"/>
      <c r="NTA38"/>
      <c r="NTB38" s="20"/>
      <c r="NTC38"/>
      <c r="NTD38" s="20"/>
      <c r="NTE38"/>
      <c r="NTF38" s="20"/>
      <c r="NTG38"/>
      <c r="NTH38" s="20"/>
      <c r="NTI38"/>
      <c r="NTJ38" s="20"/>
      <c r="NTK38"/>
      <c r="NTL38" s="20"/>
      <c r="NTM38"/>
      <c r="NTN38" s="20"/>
      <c r="NTO38"/>
      <c r="NTP38" s="20"/>
      <c r="NTQ38"/>
      <c r="NTR38" s="20"/>
      <c r="NTS38"/>
      <c r="NTT38" s="20"/>
      <c r="NTU38"/>
      <c r="NTV38" s="20"/>
      <c r="NTW38"/>
      <c r="NTX38" s="20"/>
      <c r="NTY38"/>
      <c r="NTZ38" s="20"/>
      <c r="NUA38"/>
      <c r="NUB38" s="20"/>
      <c r="NUC38"/>
      <c r="NUD38" s="20"/>
      <c r="NUE38"/>
      <c r="NUF38" s="20"/>
      <c r="NUG38"/>
      <c r="NUH38" s="20"/>
      <c r="NUI38"/>
      <c r="NUJ38" s="20"/>
      <c r="NUK38"/>
      <c r="NUL38" s="20"/>
      <c r="NUM38"/>
      <c r="NUN38" s="20"/>
      <c r="NUO38"/>
      <c r="NUP38" s="20"/>
      <c r="NUQ38"/>
      <c r="NUR38" s="20"/>
      <c r="NUS38"/>
      <c r="NUT38" s="20"/>
      <c r="NUU38"/>
      <c r="NUV38" s="20"/>
      <c r="NUW38"/>
      <c r="NUX38" s="20"/>
      <c r="NUY38"/>
      <c r="NUZ38" s="20"/>
      <c r="NVA38"/>
      <c r="NVB38" s="20"/>
      <c r="NVC38"/>
      <c r="NVD38" s="20"/>
      <c r="NVE38"/>
      <c r="NVF38" s="20"/>
      <c r="NVG38"/>
      <c r="NVH38" s="20"/>
      <c r="NVI38"/>
      <c r="NVJ38" s="20"/>
      <c r="NVK38"/>
      <c r="NVL38" s="20"/>
      <c r="NVM38"/>
      <c r="NVN38" s="20"/>
      <c r="NVO38"/>
      <c r="NVP38" s="20"/>
      <c r="NVQ38"/>
      <c r="NVR38" s="20"/>
      <c r="NVS38"/>
      <c r="NVT38" s="20"/>
      <c r="NVU38"/>
      <c r="NVV38" s="20"/>
      <c r="NVW38"/>
      <c r="NVX38" s="20"/>
      <c r="NVY38"/>
      <c r="NVZ38" s="20"/>
      <c r="NWA38"/>
      <c r="NWB38" s="20"/>
      <c r="NWC38"/>
      <c r="NWD38" s="20"/>
      <c r="NWE38"/>
      <c r="NWF38" s="20"/>
      <c r="NWG38"/>
      <c r="NWH38" s="20"/>
      <c r="NWI38"/>
      <c r="NWJ38" s="20"/>
      <c r="NWK38"/>
      <c r="NWL38" s="20"/>
      <c r="NWM38"/>
      <c r="NWN38" s="20"/>
      <c r="NWO38"/>
      <c r="NWP38" s="20"/>
      <c r="NWQ38"/>
      <c r="NWR38" s="20"/>
      <c r="NWS38"/>
      <c r="NWT38" s="20"/>
      <c r="NWU38"/>
      <c r="NWV38" s="20"/>
      <c r="NWW38"/>
      <c r="NWX38" s="20"/>
      <c r="NWY38"/>
      <c r="NWZ38" s="20"/>
      <c r="NXA38"/>
      <c r="NXB38" s="20"/>
      <c r="NXC38"/>
      <c r="NXD38" s="20"/>
      <c r="NXE38"/>
      <c r="NXF38" s="20"/>
      <c r="NXG38"/>
      <c r="NXH38" s="20"/>
      <c r="NXI38"/>
      <c r="NXJ38" s="20"/>
      <c r="NXK38"/>
      <c r="NXL38" s="20"/>
      <c r="NXM38"/>
      <c r="NXN38" s="20"/>
      <c r="NXO38"/>
      <c r="NXP38" s="20"/>
      <c r="NXQ38"/>
      <c r="NXR38" s="20"/>
      <c r="NXS38"/>
      <c r="NXT38" s="20"/>
      <c r="NXU38"/>
      <c r="NXV38" s="20"/>
      <c r="NXW38"/>
      <c r="NXX38" s="20"/>
      <c r="NXY38"/>
      <c r="NXZ38" s="20"/>
      <c r="NYA38"/>
      <c r="NYB38" s="20"/>
      <c r="NYC38"/>
      <c r="NYD38" s="20"/>
      <c r="NYE38"/>
      <c r="NYF38" s="20"/>
      <c r="NYG38"/>
      <c r="NYH38" s="20"/>
      <c r="NYI38"/>
      <c r="NYJ38" s="20"/>
      <c r="NYK38"/>
      <c r="NYL38" s="20"/>
      <c r="NYM38"/>
      <c r="NYN38" s="20"/>
      <c r="NYO38"/>
      <c r="NYP38" s="20"/>
      <c r="NYQ38"/>
      <c r="NYR38" s="20"/>
      <c r="NYS38"/>
      <c r="NYT38" s="20"/>
      <c r="NYU38"/>
      <c r="NYV38" s="20"/>
      <c r="NYW38"/>
      <c r="NYX38" s="20"/>
      <c r="NYY38"/>
      <c r="NYZ38" s="20"/>
      <c r="NZA38"/>
      <c r="NZB38" s="20"/>
      <c r="NZC38"/>
      <c r="NZD38" s="20"/>
      <c r="NZE38"/>
      <c r="NZF38" s="20"/>
      <c r="NZG38"/>
      <c r="NZH38" s="20"/>
      <c r="NZI38"/>
      <c r="NZJ38" s="20"/>
      <c r="NZK38"/>
      <c r="NZL38" s="20"/>
      <c r="NZM38"/>
      <c r="NZN38" s="20"/>
      <c r="NZO38"/>
      <c r="NZP38" s="20"/>
      <c r="NZQ38"/>
      <c r="NZR38" s="20"/>
      <c r="NZS38"/>
      <c r="NZT38" s="20"/>
      <c r="NZU38"/>
      <c r="NZV38" s="20"/>
      <c r="NZW38"/>
      <c r="NZX38" s="20"/>
      <c r="NZY38"/>
      <c r="NZZ38" s="20"/>
      <c r="OAA38"/>
      <c r="OAB38" s="20"/>
      <c r="OAC38"/>
      <c r="OAD38" s="20"/>
      <c r="OAE38"/>
      <c r="OAF38" s="20"/>
      <c r="OAG38"/>
      <c r="OAH38" s="20"/>
      <c r="OAI38"/>
      <c r="OAJ38" s="20"/>
      <c r="OAK38"/>
      <c r="OAL38" s="20"/>
      <c r="OAM38"/>
      <c r="OAN38" s="20"/>
      <c r="OAO38"/>
      <c r="OAP38" s="20"/>
      <c r="OAQ38"/>
      <c r="OAR38" s="20"/>
      <c r="OAS38"/>
      <c r="OAT38" s="20"/>
      <c r="OAU38"/>
      <c r="OAV38" s="20"/>
      <c r="OAW38"/>
      <c r="OAX38" s="20"/>
      <c r="OAY38"/>
      <c r="OAZ38" s="20"/>
      <c r="OBA38"/>
      <c r="OBB38" s="20"/>
      <c r="OBC38"/>
      <c r="OBD38" s="20"/>
      <c r="OBE38"/>
      <c r="OBF38" s="20"/>
      <c r="OBG38"/>
      <c r="OBH38" s="20"/>
      <c r="OBI38"/>
      <c r="OBJ38" s="20"/>
      <c r="OBK38"/>
      <c r="OBL38" s="20"/>
      <c r="OBM38"/>
      <c r="OBN38" s="20"/>
      <c r="OBO38"/>
      <c r="OBP38" s="20"/>
      <c r="OBQ38"/>
      <c r="OBR38" s="20"/>
      <c r="OBS38"/>
      <c r="OBT38" s="20"/>
      <c r="OBU38"/>
      <c r="OBV38" s="20"/>
      <c r="OBW38"/>
      <c r="OBX38" s="20"/>
      <c r="OBY38"/>
      <c r="OBZ38" s="20"/>
      <c r="OCA38"/>
      <c r="OCB38" s="20"/>
      <c r="OCC38"/>
      <c r="OCD38" s="20"/>
      <c r="OCE38"/>
      <c r="OCF38" s="20"/>
      <c r="OCG38"/>
      <c r="OCH38" s="20"/>
      <c r="OCI38"/>
      <c r="OCJ38" s="20"/>
      <c r="OCK38"/>
      <c r="OCL38" s="20"/>
      <c r="OCM38"/>
      <c r="OCN38" s="20"/>
      <c r="OCO38"/>
      <c r="OCP38" s="20"/>
      <c r="OCQ38"/>
      <c r="OCR38" s="20"/>
      <c r="OCS38"/>
      <c r="OCT38" s="20"/>
      <c r="OCU38"/>
      <c r="OCV38" s="20"/>
      <c r="OCW38"/>
      <c r="OCX38" s="20"/>
      <c r="OCY38"/>
      <c r="OCZ38" s="20"/>
      <c r="ODA38"/>
      <c r="ODB38" s="20"/>
      <c r="ODC38"/>
      <c r="ODD38" s="20"/>
      <c r="ODE38"/>
      <c r="ODF38" s="20"/>
      <c r="ODG38"/>
      <c r="ODH38" s="20"/>
      <c r="ODI38"/>
      <c r="ODJ38" s="20"/>
      <c r="ODK38"/>
      <c r="ODL38" s="20"/>
      <c r="ODM38"/>
      <c r="ODN38" s="20"/>
      <c r="ODO38"/>
      <c r="ODP38" s="20"/>
      <c r="ODQ38"/>
      <c r="ODR38" s="20"/>
      <c r="ODS38"/>
      <c r="ODT38" s="20"/>
      <c r="ODU38"/>
      <c r="ODV38" s="20"/>
      <c r="ODW38"/>
      <c r="ODX38" s="20"/>
      <c r="ODY38"/>
      <c r="ODZ38" s="20"/>
      <c r="OEA38"/>
      <c r="OEB38" s="20"/>
      <c r="OEC38"/>
      <c r="OED38" s="20"/>
      <c r="OEE38"/>
      <c r="OEF38" s="20"/>
      <c r="OEG38"/>
      <c r="OEH38" s="20"/>
      <c r="OEI38"/>
      <c r="OEJ38" s="20"/>
      <c r="OEK38"/>
      <c r="OEL38" s="20"/>
      <c r="OEM38"/>
      <c r="OEN38" s="20"/>
      <c r="OEO38"/>
      <c r="OEP38" s="20"/>
      <c r="OEQ38"/>
      <c r="OER38" s="20"/>
      <c r="OES38"/>
      <c r="OET38" s="20"/>
      <c r="OEU38"/>
      <c r="OEV38" s="20"/>
      <c r="OEW38"/>
      <c r="OEX38" s="20"/>
      <c r="OEY38"/>
      <c r="OEZ38" s="20"/>
      <c r="OFA38"/>
      <c r="OFB38" s="20"/>
      <c r="OFC38"/>
      <c r="OFD38" s="20"/>
      <c r="OFE38"/>
      <c r="OFF38" s="20"/>
      <c r="OFG38"/>
      <c r="OFH38" s="20"/>
      <c r="OFI38"/>
      <c r="OFJ38" s="20"/>
      <c r="OFK38"/>
      <c r="OFL38" s="20"/>
      <c r="OFM38"/>
      <c r="OFN38" s="20"/>
      <c r="OFO38"/>
      <c r="OFP38" s="20"/>
      <c r="OFQ38"/>
      <c r="OFR38" s="20"/>
      <c r="OFS38"/>
      <c r="OFT38" s="20"/>
      <c r="OFU38"/>
      <c r="OFV38" s="20"/>
      <c r="OFW38"/>
      <c r="OFX38" s="20"/>
      <c r="OFY38"/>
      <c r="OFZ38" s="20"/>
      <c r="OGA38"/>
      <c r="OGB38" s="20"/>
      <c r="OGC38"/>
      <c r="OGD38" s="20"/>
      <c r="OGE38"/>
      <c r="OGF38" s="20"/>
      <c r="OGG38"/>
      <c r="OGH38" s="20"/>
      <c r="OGI38"/>
      <c r="OGJ38" s="20"/>
      <c r="OGK38"/>
      <c r="OGL38" s="20"/>
      <c r="OGM38"/>
      <c r="OGN38" s="20"/>
      <c r="OGO38"/>
      <c r="OGP38" s="20"/>
      <c r="OGQ38"/>
      <c r="OGR38" s="20"/>
      <c r="OGS38"/>
      <c r="OGT38" s="20"/>
      <c r="OGU38"/>
      <c r="OGV38" s="20"/>
      <c r="OGW38"/>
      <c r="OGX38" s="20"/>
      <c r="OGY38"/>
      <c r="OGZ38" s="20"/>
      <c r="OHA38"/>
      <c r="OHB38" s="20"/>
      <c r="OHC38"/>
      <c r="OHD38" s="20"/>
      <c r="OHE38"/>
      <c r="OHF38" s="20"/>
      <c r="OHG38"/>
      <c r="OHH38" s="20"/>
      <c r="OHI38"/>
      <c r="OHJ38" s="20"/>
      <c r="OHK38"/>
      <c r="OHL38" s="20"/>
      <c r="OHM38"/>
      <c r="OHN38" s="20"/>
      <c r="OHO38"/>
      <c r="OHP38" s="20"/>
      <c r="OHQ38"/>
      <c r="OHR38" s="20"/>
      <c r="OHS38"/>
      <c r="OHT38" s="20"/>
      <c r="OHU38"/>
      <c r="OHV38" s="20"/>
      <c r="OHW38"/>
      <c r="OHX38" s="20"/>
      <c r="OHY38"/>
      <c r="OHZ38" s="20"/>
      <c r="OIA38"/>
      <c r="OIB38" s="20"/>
      <c r="OIC38"/>
      <c r="OID38" s="20"/>
      <c r="OIE38"/>
      <c r="OIF38" s="20"/>
      <c r="OIG38"/>
      <c r="OIH38" s="20"/>
      <c r="OII38"/>
      <c r="OIJ38" s="20"/>
      <c r="OIK38"/>
      <c r="OIL38" s="20"/>
      <c r="OIM38"/>
      <c r="OIN38" s="20"/>
      <c r="OIO38"/>
      <c r="OIP38" s="20"/>
      <c r="OIQ38"/>
      <c r="OIR38" s="20"/>
      <c r="OIS38"/>
      <c r="OIT38" s="20"/>
      <c r="OIU38"/>
      <c r="OIV38" s="20"/>
      <c r="OIW38"/>
      <c r="OIX38" s="20"/>
      <c r="OIY38"/>
      <c r="OIZ38" s="20"/>
      <c r="OJA38"/>
      <c r="OJB38" s="20"/>
      <c r="OJC38"/>
      <c r="OJD38" s="20"/>
      <c r="OJE38"/>
      <c r="OJF38" s="20"/>
      <c r="OJG38"/>
      <c r="OJH38" s="20"/>
      <c r="OJI38"/>
      <c r="OJJ38" s="20"/>
      <c r="OJK38"/>
      <c r="OJL38" s="20"/>
      <c r="OJM38"/>
      <c r="OJN38" s="20"/>
      <c r="OJO38"/>
      <c r="OJP38" s="20"/>
      <c r="OJQ38"/>
      <c r="OJR38" s="20"/>
      <c r="OJS38"/>
      <c r="OJT38" s="20"/>
      <c r="OJU38"/>
      <c r="OJV38" s="20"/>
      <c r="OJW38"/>
      <c r="OJX38" s="20"/>
      <c r="OJY38"/>
      <c r="OJZ38" s="20"/>
      <c r="OKA38"/>
      <c r="OKB38" s="20"/>
      <c r="OKC38"/>
      <c r="OKD38" s="20"/>
      <c r="OKE38"/>
      <c r="OKF38" s="20"/>
      <c r="OKG38"/>
      <c r="OKH38" s="20"/>
      <c r="OKI38"/>
      <c r="OKJ38" s="20"/>
      <c r="OKK38"/>
      <c r="OKL38" s="20"/>
      <c r="OKM38"/>
      <c r="OKN38" s="20"/>
      <c r="OKO38"/>
      <c r="OKP38" s="20"/>
      <c r="OKQ38"/>
      <c r="OKR38" s="20"/>
      <c r="OKS38"/>
      <c r="OKT38" s="20"/>
      <c r="OKU38"/>
      <c r="OKV38" s="20"/>
      <c r="OKW38"/>
      <c r="OKX38" s="20"/>
      <c r="OKY38"/>
      <c r="OKZ38" s="20"/>
      <c r="OLA38"/>
      <c r="OLB38" s="20"/>
      <c r="OLC38"/>
      <c r="OLD38" s="20"/>
      <c r="OLE38"/>
      <c r="OLF38" s="20"/>
      <c r="OLG38"/>
      <c r="OLH38" s="20"/>
      <c r="OLI38"/>
      <c r="OLJ38" s="20"/>
      <c r="OLK38"/>
      <c r="OLL38" s="20"/>
      <c r="OLM38"/>
      <c r="OLN38" s="20"/>
      <c r="OLO38"/>
      <c r="OLP38" s="20"/>
      <c r="OLQ38"/>
      <c r="OLR38" s="20"/>
      <c r="OLS38"/>
      <c r="OLT38" s="20"/>
      <c r="OLU38"/>
      <c r="OLV38" s="20"/>
      <c r="OLW38"/>
      <c r="OLX38" s="20"/>
      <c r="OLY38"/>
      <c r="OLZ38" s="20"/>
      <c r="OMA38"/>
      <c r="OMB38" s="20"/>
      <c r="OMC38"/>
      <c r="OMD38" s="20"/>
      <c r="OME38"/>
      <c r="OMF38" s="20"/>
      <c r="OMG38"/>
      <c r="OMH38" s="20"/>
      <c r="OMI38"/>
      <c r="OMJ38" s="20"/>
      <c r="OMK38"/>
      <c r="OML38" s="20"/>
      <c r="OMM38"/>
      <c r="OMN38" s="20"/>
      <c r="OMO38"/>
      <c r="OMP38" s="20"/>
      <c r="OMQ38"/>
      <c r="OMR38" s="20"/>
      <c r="OMS38"/>
      <c r="OMT38" s="20"/>
      <c r="OMU38"/>
      <c r="OMV38" s="20"/>
      <c r="OMW38"/>
      <c r="OMX38" s="20"/>
      <c r="OMY38"/>
      <c r="OMZ38" s="20"/>
      <c r="ONA38"/>
      <c r="ONB38" s="20"/>
      <c r="ONC38"/>
      <c r="OND38" s="20"/>
      <c r="ONE38"/>
      <c r="ONF38" s="20"/>
      <c r="ONG38"/>
      <c r="ONH38" s="20"/>
      <c r="ONI38"/>
      <c r="ONJ38" s="20"/>
      <c r="ONK38"/>
      <c r="ONL38" s="20"/>
      <c r="ONM38"/>
      <c r="ONN38" s="20"/>
      <c r="ONO38"/>
      <c r="ONP38" s="20"/>
      <c r="ONQ38"/>
      <c r="ONR38" s="20"/>
      <c r="ONS38"/>
      <c r="ONT38" s="20"/>
      <c r="ONU38"/>
      <c r="ONV38" s="20"/>
      <c r="ONW38"/>
      <c r="ONX38" s="20"/>
      <c r="ONY38"/>
      <c r="ONZ38" s="20"/>
      <c r="OOA38"/>
      <c r="OOB38" s="20"/>
      <c r="OOC38"/>
      <c r="OOD38" s="20"/>
      <c r="OOE38"/>
      <c r="OOF38" s="20"/>
      <c r="OOG38"/>
      <c r="OOH38" s="20"/>
      <c r="OOI38"/>
      <c r="OOJ38" s="20"/>
      <c r="OOK38"/>
      <c r="OOL38" s="20"/>
      <c r="OOM38"/>
      <c r="OON38" s="20"/>
      <c r="OOO38"/>
      <c r="OOP38" s="20"/>
      <c r="OOQ38"/>
      <c r="OOR38" s="20"/>
      <c r="OOS38"/>
      <c r="OOT38" s="20"/>
      <c r="OOU38"/>
      <c r="OOV38" s="20"/>
      <c r="OOW38"/>
      <c r="OOX38" s="20"/>
      <c r="OOY38"/>
      <c r="OOZ38" s="20"/>
      <c r="OPA38"/>
      <c r="OPB38" s="20"/>
      <c r="OPC38"/>
      <c r="OPD38" s="20"/>
      <c r="OPE38"/>
      <c r="OPF38" s="20"/>
      <c r="OPG38"/>
      <c r="OPH38" s="20"/>
      <c r="OPI38"/>
      <c r="OPJ38" s="20"/>
      <c r="OPK38"/>
      <c r="OPL38" s="20"/>
      <c r="OPM38"/>
      <c r="OPN38" s="20"/>
      <c r="OPO38"/>
      <c r="OPP38" s="20"/>
      <c r="OPQ38"/>
      <c r="OPR38" s="20"/>
      <c r="OPS38"/>
      <c r="OPT38" s="20"/>
      <c r="OPU38"/>
      <c r="OPV38" s="20"/>
      <c r="OPW38"/>
      <c r="OPX38" s="20"/>
      <c r="OPY38"/>
      <c r="OPZ38" s="20"/>
      <c r="OQA38"/>
      <c r="OQB38" s="20"/>
      <c r="OQC38"/>
      <c r="OQD38" s="20"/>
      <c r="OQE38"/>
      <c r="OQF38" s="20"/>
      <c r="OQG38"/>
      <c r="OQH38" s="20"/>
      <c r="OQI38"/>
      <c r="OQJ38" s="20"/>
      <c r="OQK38"/>
      <c r="OQL38" s="20"/>
      <c r="OQM38"/>
      <c r="OQN38" s="20"/>
      <c r="OQO38"/>
      <c r="OQP38" s="20"/>
      <c r="OQQ38"/>
      <c r="OQR38" s="20"/>
      <c r="OQS38"/>
      <c r="OQT38" s="20"/>
      <c r="OQU38"/>
      <c r="OQV38" s="20"/>
      <c r="OQW38"/>
      <c r="OQX38" s="20"/>
      <c r="OQY38"/>
      <c r="OQZ38" s="20"/>
      <c r="ORA38"/>
      <c r="ORB38" s="20"/>
      <c r="ORC38"/>
      <c r="ORD38" s="20"/>
      <c r="ORE38"/>
      <c r="ORF38" s="20"/>
      <c r="ORG38"/>
      <c r="ORH38" s="20"/>
      <c r="ORI38"/>
      <c r="ORJ38" s="20"/>
      <c r="ORK38"/>
      <c r="ORL38" s="20"/>
      <c r="ORM38"/>
      <c r="ORN38" s="20"/>
      <c r="ORO38"/>
      <c r="ORP38" s="20"/>
      <c r="ORQ38"/>
      <c r="ORR38" s="20"/>
      <c r="ORS38"/>
      <c r="ORT38" s="20"/>
      <c r="ORU38"/>
      <c r="ORV38" s="20"/>
      <c r="ORW38"/>
      <c r="ORX38" s="20"/>
      <c r="ORY38"/>
      <c r="ORZ38" s="20"/>
      <c r="OSA38"/>
      <c r="OSB38" s="20"/>
      <c r="OSC38"/>
      <c r="OSD38" s="20"/>
      <c r="OSE38"/>
      <c r="OSF38" s="20"/>
      <c r="OSG38"/>
      <c r="OSH38" s="20"/>
      <c r="OSI38"/>
      <c r="OSJ38" s="20"/>
      <c r="OSK38"/>
      <c r="OSL38" s="20"/>
      <c r="OSM38"/>
      <c r="OSN38" s="20"/>
      <c r="OSO38"/>
      <c r="OSP38" s="20"/>
      <c r="OSQ38"/>
      <c r="OSR38" s="20"/>
      <c r="OSS38"/>
      <c r="OST38" s="20"/>
      <c r="OSU38"/>
      <c r="OSV38" s="20"/>
      <c r="OSW38"/>
      <c r="OSX38" s="20"/>
      <c r="OSY38"/>
      <c r="OSZ38" s="20"/>
      <c r="OTA38"/>
      <c r="OTB38" s="20"/>
      <c r="OTC38"/>
      <c r="OTD38" s="20"/>
      <c r="OTE38"/>
      <c r="OTF38" s="20"/>
      <c r="OTG38"/>
      <c r="OTH38" s="20"/>
      <c r="OTI38"/>
      <c r="OTJ38" s="20"/>
      <c r="OTK38"/>
      <c r="OTL38" s="20"/>
      <c r="OTM38"/>
      <c r="OTN38" s="20"/>
      <c r="OTO38"/>
      <c r="OTP38" s="20"/>
      <c r="OTQ38"/>
      <c r="OTR38" s="20"/>
      <c r="OTS38"/>
      <c r="OTT38" s="20"/>
      <c r="OTU38"/>
      <c r="OTV38" s="20"/>
      <c r="OTW38"/>
      <c r="OTX38" s="20"/>
      <c r="OTY38"/>
      <c r="OTZ38" s="20"/>
      <c r="OUA38"/>
      <c r="OUB38" s="20"/>
      <c r="OUC38"/>
      <c r="OUD38" s="20"/>
      <c r="OUE38"/>
      <c r="OUF38" s="20"/>
      <c r="OUG38"/>
      <c r="OUH38" s="20"/>
      <c r="OUI38"/>
      <c r="OUJ38" s="20"/>
      <c r="OUK38"/>
      <c r="OUL38" s="20"/>
      <c r="OUM38"/>
      <c r="OUN38" s="20"/>
      <c r="OUO38"/>
      <c r="OUP38" s="20"/>
      <c r="OUQ38"/>
      <c r="OUR38" s="20"/>
      <c r="OUS38"/>
      <c r="OUT38" s="20"/>
      <c r="OUU38"/>
      <c r="OUV38" s="20"/>
      <c r="OUW38"/>
      <c r="OUX38" s="20"/>
      <c r="OUY38"/>
      <c r="OUZ38" s="20"/>
      <c r="OVA38"/>
      <c r="OVB38" s="20"/>
      <c r="OVC38"/>
      <c r="OVD38" s="20"/>
      <c r="OVE38"/>
      <c r="OVF38" s="20"/>
      <c r="OVG38"/>
      <c r="OVH38" s="20"/>
      <c r="OVI38"/>
      <c r="OVJ38" s="20"/>
      <c r="OVK38"/>
      <c r="OVL38" s="20"/>
      <c r="OVM38"/>
      <c r="OVN38" s="20"/>
      <c r="OVO38"/>
      <c r="OVP38" s="20"/>
      <c r="OVQ38"/>
      <c r="OVR38" s="20"/>
      <c r="OVS38"/>
      <c r="OVT38" s="20"/>
      <c r="OVU38"/>
      <c r="OVV38" s="20"/>
      <c r="OVW38"/>
      <c r="OVX38" s="20"/>
      <c r="OVY38"/>
      <c r="OVZ38" s="20"/>
      <c r="OWA38"/>
      <c r="OWB38" s="20"/>
      <c r="OWC38"/>
      <c r="OWD38" s="20"/>
      <c r="OWE38"/>
      <c r="OWF38" s="20"/>
      <c r="OWG38"/>
      <c r="OWH38" s="20"/>
      <c r="OWI38"/>
      <c r="OWJ38" s="20"/>
      <c r="OWK38"/>
      <c r="OWL38" s="20"/>
      <c r="OWM38"/>
      <c r="OWN38" s="20"/>
      <c r="OWO38"/>
      <c r="OWP38" s="20"/>
      <c r="OWQ38"/>
      <c r="OWR38" s="20"/>
      <c r="OWS38"/>
      <c r="OWT38" s="20"/>
      <c r="OWU38"/>
      <c r="OWV38" s="20"/>
      <c r="OWW38"/>
      <c r="OWX38" s="20"/>
      <c r="OWY38"/>
      <c r="OWZ38" s="20"/>
      <c r="OXA38"/>
      <c r="OXB38" s="20"/>
      <c r="OXC38"/>
      <c r="OXD38" s="20"/>
      <c r="OXE38"/>
      <c r="OXF38" s="20"/>
      <c r="OXG38"/>
      <c r="OXH38" s="20"/>
      <c r="OXI38"/>
      <c r="OXJ38" s="20"/>
      <c r="OXK38"/>
      <c r="OXL38" s="20"/>
      <c r="OXM38"/>
      <c r="OXN38" s="20"/>
      <c r="OXO38"/>
      <c r="OXP38" s="20"/>
      <c r="OXQ38"/>
      <c r="OXR38" s="20"/>
      <c r="OXS38"/>
      <c r="OXT38" s="20"/>
      <c r="OXU38"/>
      <c r="OXV38" s="20"/>
      <c r="OXW38"/>
      <c r="OXX38" s="20"/>
      <c r="OXY38"/>
      <c r="OXZ38" s="20"/>
      <c r="OYA38"/>
      <c r="OYB38" s="20"/>
      <c r="OYC38"/>
      <c r="OYD38" s="20"/>
      <c r="OYE38"/>
      <c r="OYF38" s="20"/>
      <c r="OYG38"/>
      <c r="OYH38" s="20"/>
      <c r="OYI38"/>
      <c r="OYJ38" s="20"/>
      <c r="OYK38"/>
      <c r="OYL38" s="20"/>
      <c r="OYM38"/>
      <c r="OYN38" s="20"/>
      <c r="OYO38"/>
      <c r="OYP38" s="20"/>
      <c r="OYQ38"/>
      <c r="OYR38" s="20"/>
      <c r="OYS38"/>
      <c r="OYT38" s="20"/>
      <c r="OYU38"/>
      <c r="OYV38" s="20"/>
      <c r="OYW38"/>
      <c r="OYX38" s="20"/>
      <c r="OYY38"/>
      <c r="OYZ38" s="20"/>
      <c r="OZA38"/>
      <c r="OZB38" s="20"/>
      <c r="OZC38"/>
      <c r="OZD38" s="20"/>
      <c r="OZE38"/>
      <c r="OZF38" s="20"/>
      <c r="OZG38"/>
      <c r="OZH38" s="20"/>
      <c r="OZI38"/>
      <c r="OZJ38" s="20"/>
      <c r="OZK38"/>
      <c r="OZL38" s="20"/>
      <c r="OZM38"/>
      <c r="OZN38" s="20"/>
      <c r="OZO38"/>
      <c r="OZP38" s="20"/>
      <c r="OZQ38"/>
      <c r="OZR38" s="20"/>
      <c r="OZS38"/>
      <c r="OZT38" s="20"/>
      <c r="OZU38"/>
      <c r="OZV38" s="20"/>
      <c r="OZW38"/>
      <c r="OZX38" s="20"/>
      <c r="OZY38"/>
      <c r="OZZ38" s="20"/>
      <c r="PAA38"/>
      <c r="PAB38" s="20"/>
      <c r="PAC38"/>
      <c r="PAD38" s="20"/>
      <c r="PAE38"/>
      <c r="PAF38" s="20"/>
      <c r="PAG38"/>
      <c r="PAH38" s="20"/>
      <c r="PAI38"/>
      <c r="PAJ38" s="20"/>
      <c r="PAK38"/>
      <c r="PAL38" s="20"/>
      <c r="PAM38"/>
      <c r="PAN38" s="20"/>
      <c r="PAO38"/>
      <c r="PAP38" s="20"/>
      <c r="PAQ38"/>
      <c r="PAR38" s="20"/>
      <c r="PAS38"/>
      <c r="PAT38" s="20"/>
      <c r="PAU38"/>
      <c r="PAV38" s="20"/>
      <c r="PAW38"/>
      <c r="PAX38" s="20"/>
      <c r="PAY38"/>
      <c r="PAZ38" s="20"/>
      <c r="PBA38"/>
      <c r="PBB38" s="20"/>
      <c r="PBC38"/>
      <c r="PBD38" s="20"/>
      <c r="PBE38"/>
      <c r="PBF38" s="20"/>
      <c r="PBG38"/>
      <c r="PBH38" s="20"/>
      <c r="PBI38"/>
      <c r="PBJ38" s="20"/>
      <c r="PBK38"/>
      <c r="PBL38" s="20"/>
      <c r="PBM38"/>
      <c r="PBN38" s="20"/>
      <c r="PBO38"/>
      <c r="PBP38" s="20"/>
      <c r="PBQ38"/>
      <c r="PBR38" s="20"/>
      <c r="PBS38"/>
      <c r="PBT38" s="20"/>
      <c r="PBU38"/>
      <c r="PBV38" s="20"/>
      <c r="PBW38"/>
      <c r="PBX38" s="20"/>
      <c r="PBY38"/>
      <c r="PBZ38" s="20"/>
      <c r="PCA38"/>
      <c r="PCB38" s="20"/>
      <c r="PCC38"/>
      <c r="PCD38" s="20"/>
      <c r="PCE38"/>
      <c r="PCF38" s="20"/>
      <c r="PCG38"/>
      <c r="PCH38" s="20"/>
      <c r="PCI38"/>
      <c r="PCJ38" s="20"/>
      <c r="PCK38"/>
      <c r="PCL38" s="20"/>
      <c r="PCM38"/>
      <c r="PCN38" s="20"/>
      <c r="PCO38"/>
      <c r="PCP38" s="20"/>
      <c r="PCQ38"/>
      <c r="PCR38" s="20"/>
      <c r="PCS38"/>
      <c r="PCT38" s="20"/>
      <c r="PCU38"/>
      <c r="PCV38" s="20"/>
      <c r="PCW38"/>
      <c r="PCX38" s="20"/>
      <c r="PCY38"/>
      <c r="PCZ38" s="20"/>
      <c r="PDA38"/>
      <c r="PDB38" s="20"/>
      <c r="PDC38"/>
      <c r="PDD38" s="20"/>
      <c r="PDE38"/>
      <c r="PDF38" s="20"/>
      <c r="PDG38"/>
      <c r="PDH38" s="20"/>
      <c r="PDI38"/>
      <c r="PDJ38" s="20"/>
      <c r="PDK38"/>
      <c r="PDL38" s="20"/>
      <c r="PDM38"/>
      <c r="PDN38" s="20"/>
      <c r="PDO38"/>
      <c r="PDP38" s="20"/>
      <c r="PDQ38"/>
      <c r="PDR38" s="20"/>
      <c r="PDS38"/>
      <c r="PDT38" s="20"/>
      <c r="PDU38"/>
      <c r="PDV38" s="20"/>
      <c r="PDW38"/>
      <c r="PDX38" s="20"/>
      <c r="PDY38"/>
      <c r="PDZ38" s="20"/>
      <c r="PEA38"/>
      <c r="PEB38" s="20"/>
      <c r="PEC38"/>
      <c r="PED38" s="20"/>
      <c r="PEE38"/>
      <c r="PEF38" s="20"/>
      <c r="PEG38"/>
      <c r="PEH38" s="20"/>
      <c r="PEI38"/>
      <c r="PEJ38" s="20"/>
      <c r="PEK38"/>
      <c r="PEL38" s="20"/>
      <c r="PEM38"/>
      <c r="PEN38" s="20"/>
      <c r="PEO38"/>
      <c r="PEP38" s="20"/>
      <c r="PEQ38"/>
      <c r="PER38" s="20"/>
      <c r="PES38"/>
      <c r="PET38" s="20"/>
      <c r="PEU38"/>
      <c r="PEV38" s="20"/>
      <c r="PEW38"/>
      <c r="PEX38" s="20"/>
      <c r="PEY38"/>
      <c r="PEZ38" s="20"/>
      <c r="PFA38"/>
      <c r="PFB38" s="20"/>
      <c r="PFC38"/>
      <c r="PFD38" s="20"/>
      <c r="PFE38"/>
      <c r="PFF38" s="20"/>
      <c r="PFG38"/>
      <c r="PFH38" s="20"/>
      <c r="PFI38"/>
      <c r="PFJ38" s="20"/>
      <c r="PFK38"/>
      <c r="PFL38" s="20"/>
      <c r="PFM38"/>
      <c r="PFN38" s="20"/>
      <c r="PFO38"/>
      <c r="PFP38" s="20"/>
      <c r="PFQ38"/>
      <c r="PFR38" s="20"/>
      <c r="PFS38"/>
      <c r="PFT38" s="20"/>
      <c r="PFU38"/>
      <c r="PFV38" s="20"/>
      <c r="PFW38"/>
      <c r="PFX38" s="20"/>
      <c r="PFY38"/>
      <c r="PFZ38" s="20"/>
      <c r="PGA38"/>
      <c r="PGB38" s="20"/>
      <c r="PGC38"/>
      <c r="PGD38" s="20"/>
      <c r="PGE38"/>
      <c r="PGF38" s="20"/>
      <c r="PGG38"/>
      <c r="PGH38" s="20"/>
      <c r="PGI38"/>
      <c r="PGJ38" s="20"/>
      <c r="PGK38"/>
      <c r="PGL38" s="20"/>
      <c r="PGM38"/>
      <c r="PGN38" s="20"/>
      <c r="PGO38"/>
      <c r="PGP38" s="20"/>
      <c r="PGQ38"/>
      <c r="PGR38" s="20"/>
      <c r="PGS38"/>
      <c r="PGT38" s="20"/>
      <c r="PGU38"/>
      <c r="PGV38" s="20"/>
      <c r="PGW38"/>
      <c r="PGX38" s="20"/>
      <c r="PGY38"/>
      <c r="PGZ38" s="20"/>
      <c r="PHA38"/>
      <c r="PHB38" s="20"/>
      <c r="PHC38"/>
      <c r="PHD38" s="20"/>
      <c r="PHE38"/>
      <c r="PHF38" s="20"/>
      <c r="PHG38"/>
      <c r="PHH38" s="20"/>
      <c r="PHI38"/>
      <c r="PHJ38" s="20"/>
      <c r="PHK38"/>
      <c r="PHL38" s="20"/>
      <c r="PHM38"/>
      <c r="PHN38" s="20"/>
      <c r="PHO38"/>
      <c r="PHP38" s="20"/>
      <c r="PHQ38"/>
      <c r="PHR38" s="20"/>
      <c r="PHS38"/>
      <c r="PHT38" s="20"/>
      <c r="PHU38"/>
      <c r="PHV38" s="20"/>
      <c r="PHW38"/>
      <c r="PHX38" s="20"/>
      <c r="PHY38"/>
      <c r="PHZ38" s="20"/>
      <c r="PIA38"/>
      <c r="PIB38" s="20"/>
      <c r="PIC38"/>
      <c r="PID38" s="20"/>
      <c r="PIE38"/>
      <c r="PIF38" s="20"/>
      <c r="PIG38"/>
      <c r="PIH38" s="20"/>
      <c r="PII38"/>
      <c r="PIJ38" s="20"/>
      <c r="PIK38"/>
      <c r="PIL38" s="20"/>
      <c r="PIM38"/>
      <c r="PIN38" s="20"/>
      <c r="PIO38"/>
      <c r="PIP38" s="20"/>
      <c r="PIQ38"/>
      <c r="PIR38" s="20"/>
      <c r="PIS38"/>
      <c r="PIT38" s="20"/>
      <c r="PIU38"/>
      <c r="PIV38" s="20"/>
      <c r="PIW38"/>
      <c r="PIX38" s="20"/>
      <c r="PIY38"/>
      <c r="PIZ38" s="20"/>
      <c r="PJA38"/>
      <c r="PJB38" s="20"/>
      <c r="PJC38"/>
      <c r="PJD38" s="20"/>
      <c r="PJE38"/>
      <c r="PJF38" s="20"/>
      <c r="PJG38"/>
      <c r="PJH38" s="20"/>
      <c r="PJI38"/>
      <c r="PJJ38" s="20"/>
      <c r="PJK38"/>
      <c r="PJL38" s="20"/>
      <c r="PJM38"/>
      <c r="PJN38" s="20"/>
      <c r="PJO38"/>
      <c r="PJP38" s="20"/>
      <c r="PJQ38"/>
      <c r="PJR38" s="20"/>
      <c r="PJS38"/>
      <c r="PJT38" s="20"/>
      <c r="PJU38"/>
      <c r="PJV38" s="20"/>
      <c r="PJW38"/>
      <c r="PJX38" s="20"/>
      <c r="PJY38"/>
      <c r="PJZ38" s="20"/>
      <c r="PKA38"/>
      <c r="PKB38" s="20"/>
      <c r="PKC38"/>
      <c r="PKD38" s="20"/>
      <c r="PKE38"/>
      <c r="PKF38" s="20"/>
      <c r="PKG38"/>
      <c r="PKH38" s="20"/>
      <c r="PKI38"/>
      <c r="PKJ38" s="20"/>
      <c r="PKK38"/>
      <c r="PKL38" s="20"/>
      <c r="PKM38"/>
      <c r="PKN38" s="20"/>
      <c r="PKO38"/>
      <c r="PKP38" s="20"/>
      <c r="PKQ38"/>
      <c r="PKR38" s="20"/>
      <c r="PKS38"/>
      <c r="PKT38" s="20"/>
      <c r="PKU38"/>
      <c r="PKV38" s="20"/>
      <c r="PKW38"/>
      <c r="PKX38" s="20"/>
      <c r="PKY38"/>
      <c r="PKZ38" s="20"/>
      <c r="PLA38"/>
      <c r="PLB38" s="20"/>
      <c r="PLC38"/>
      <c r="PLD38" s="20"/>
      <c r="PLE38"/>
      <c r="PLF38" s="20"/>
      <c r="PLG38"/>
      <c r="PLH38" s="20"/>
      <c r="PLI38"/>
      <c r="PLJ38" s="20"/>
      <c r="PLK38"/>
      <c r="PLL38" s="20"/>
      <c r="PLM38"/>
      <c r="PLN38" s="20"/>
      <c r="PLO38"/>
      <c r="PLP38" s="20"/>
      <c r="PLQ38"/>
      <c r="PLR38" s="20"/>
      <c r="PLS38"/>
      <c r="PLT38" s="20"/>
      <c r="PLU38"/>
      <c r="PLV38" s="20"/>
      <c r="PLW38"/>
      <c r="PLX38" s="20"/>
      <c r="PLY38"/>
      <c r="PLZ38" s="20"/>
      <c r="PMA38"/>
      <c r="PMB38" s="20"/>
      <c r="PMC38"/>
      <c r="PMD38" s="20"/>
      <c r="PME38"/>
      <c r="PMF38" s="20"/>
      <c r="PMG38"/>
      <c r="PMH38" s="20"/>
      <c r="PMI38"/>
      <c r="PMJ38" s="20"/>
      <c r="PMK38"/>
      <c r="PML38" s="20"/>
      <c r="PMM38"/>
      <c r="PMN38" s="20"/>
      <c r="PMO38"/>
      <c r="PMP38" s="20"/>
      <c r="PMQ38"/>
      <c r="PMR38" s="20"/>
      <c r="PMS38"/>
      <c r="PMT38" s="20"/>
      <c r="PMU38"/>
      <c r="PMV38" s="20"/>
      <c r="PMW38"/>
      <c r="PMX38" s="20"/>
      <c r="PMY38"/>
      <c r="PMZ38" s="20"/>
      <c r="PNA38"/>
      <c r="PNB38" s="20"/>
      <c r="PNC38"/>
      <c r="PND38" s="20"/>
      <c r="PNE38"/>
      <c r="PNF38" s="20"/>
      <c r="PNG38"/>
      <c r="PNH38" s="20"/>
      <c r="PNI38"/>
      <c r="PNJ38" s="20"/>
      <c r="PNK38"/>
      <c r="PNL38" s="20"/>
      <c r="PNM38"/>
      <c r="PNN38" s="20"/>
      <c r="PNO38"/>
      <c r="PNP38" s="20"/>
      <c r="PNQ38"/>
      <c r="PNR38" s="20"/>
      <c r="PNS38"/>
      <c r="PNT38" s="20"/>
      <c r="PNU38"/>
      <c r="PNV38" s="20"/>
      <c r="PNW38"/>
      <c r="PNX38" s="20"/>
      <c r="PNY38"/>
      <c r="PNZ38" s="20"/>
      <c r="POA38"/>
      <c r="POB38" s="20"/>
      <c r="POC38"/>
      <c r="POD38" s="20"/>
      <c r="POE38"/>
      <c r="POF38" s="20"/>
      <c r="POG38"/>
      <c r="POH38" s="20"/>
      <c r="POI38"/>
      <c r="POJ38" s="20"/>
      <c r="POK38"/>
      <c r="POL38" s="20"/>
      <c r="POM38"/>
      <c r="PON38" s="20"/>
      <c r="POO38"/>
      <c r="POP38" s="20"/>
      <c r="POQ38"/>
      <c r="POR38" s="20"/>
      <c r="POS38"/>
      <c r="POT38" s="20"/>
      <c r="POU38"/>
      <c r="POV38" s="20"/>
      <c r="POW38"/>
      <c r="POX38" s="20"/>
      <c r="POY38"/>
      <c r="POZ38" s="20"/>
      <c r="PPA38"/>
      <c r="PPB38" s="20"/>
      <c r="PPC38"/>
      <c r="PPD38" s="20"/>
      <c r="PPE38"/>
      <c r="PPF38" s="20"/>
      <c r="PPG38"/>
      <c r="PPH38" s="20"/>
      <c r="PPI38"/>
      <c r="PPJ38" s="20"/>
      <c r="PPK38"/>
      <c r="PPL38" s="20"/>
      <c r="PPM38"/>
      <c r="PPN38" s="20"/>
      <c r="PPO38"/>
      <c r="PPP38" s="20"/>
      <c r="PPQ38"/>
      <c r="PPR38" s="20"/>
      <c r="PPS38"/>
      <c r="PPT38" s="20"/>
      <c r="PPU38"/>
      <c r="PPV38" s="20"/>
      <c r="PPW38"/>
      <c r="PPX38" s="20"/>
      <c r="PPY38"/>
      <c r="PPZ38" s="20"/>
      <c r="PQA38"/>
      <c r="PQB38" s="20"/>
      <c r="PQC38"/>
      <c r="PQD38" s="20"/>
      <c r="PQE38"/>
      <c r="PQF38" s="20"/>
      <c r="PQG38"/>
      <c r="PQH38" s="20"/>
      <c r="PQI38"/>
      <c r="PQJ38" s="20"/>
      <c r="PQK38"/>
      <c r="PQL38" s="20"/>
      <c r="PQM38"/>
      <c r="PQN38" s="20"/>
      <c r="PQO38"/>
      <c r="PQP38" s="20"/>
      <c r="PQQ38"/>
      <c r="PQR38" s="20"/>
      <c r="PQS38"/>
      <c r="PQT38" s="20"/>
      <c r="PQU38"/>
      <c r="PQV38" s="20"/>
      <c r="PQW38"/>
      <c r="PQX38" s="20"/>
      <c r="PQY38"/>
      <c r="PQZ38" s="20"/>
      <c r="PRA38"/>
      <c r="PRB38" s="20"/>
      <c r="PRC38"/>
      <c r="PRD38" s="20"/>
      <c r="PRE38"/>
      <c r="PRF38" s="20"/>
      <c r="PRG38"/>
      <c r="PRH38" s="20"/>
      <c r="PRI38"/>
      <c r="PRJ38" s="20"/>
      <c r="PRK38"/>
      <c r="PRL38" s="20"/>
      <c r="PRM38"/>
      <c r="PRN38" s="20"/>
      <c r="PRO38"/>
      <c r="PRP38" s="20"/>
      <c r="PRQ38"/>
      <c r="PRR38" s="20"/>
      <c r="PRS38"/>
      <c r="PRT38" s="20"/>
      <c r="PRU38"/>
      <c r="PRV38" s="20"/>
      <c r="PRW38"/>
      <c r="PRX38" s="20"/>
      <c r="PRY38"/>
      <c r="PRZ38" s="20"/>
      <c r="PSA38"/>
      <c r="PSB38" s="20"/>
      <c r="PSC38"/>
      <c r="PSD38" s="20"/>
      <c r="PSE38"/>
      <c r="PSF38" s="20"/>
      <c r="PSG38"/>
      <c r="PSH38" s="20"/>
      <c r="PSI38"/>
      <c r="PSJ38" s="20"/>
      <c r="PSK38"/>
      <c r="PSL38" s="20"/>
      <c r="PSM38"/>
      <c r="PSN38" s="20"/>
      <c r="PSO38"/>
      <c r="PSP38" s="20"/>
      <c r="PSQ38"/>
      <c r="PSR38" s="20"/>
      <c r="PSS38"/>
      <c r="PST38" s="20"/>
      <c r="PSU38"/>
      <c r="PSV38" s="20"/>
      <c r="PSW38"/>
      <c r="PSX38" s="20"/>
      <c r="PSY38"/>
      <c r="PSZ38" s="20"/>
      <c r="PTA38"/>
      <c r="PTB38" s="20"/>
      <c r="PTC38"/>
      <c r="PTD38" s="20"/>
      <c r="PTE38"/>
      <c r="PTF38" s="20"/>
      <c r="PTG38"/>
      <c r="PTH38" s="20"/>
      <c r="PTI38"/>
      <c r="PTJ38" s="20"/>
      <c r="PTK38"/>
      <c r="PTL38" s="20"/>
      <c r="PTM38"/>
      <c r="PTN38" s="20"/>
      <c r="PTO38"/>
      <c r="PTP38" s="20"/>
      <c r="PTQ38"/>
      <c r="PTR38" s="20"/>
      <c r="PTS38"/>
      <c r="PTT38" s="20"/>
      <c r="PTU38"/>
      <c r="PTV38" s="20"/>
      <c r="PTW38"/>
      <c r="PTX38" s="20"/>
      <c r="PTY38"/>
      <c r="PTZ38" s="20"/>
      <c r="PUA38"/>
      <c r="PUB38" s="20"/>
      <c r="PUC38"/>
      <c r="PUD38" s="20"/>
      <c r="PUE38"/>
      <c r="PUF38" s="20"/>
      <c r="PUG38"/>
      <c r="PUH38" s="20"/>
      <c r="PUI38"/>
      <c r="PUJ38" s="20"/>
      <c r="PUK38"/>
      <c r="PUL38" s="20"/>
      <c r="PUM38"/>
      <c r="PUN38" s="20"/>
      <c r="PUO38"/>
      <c r="PUP38" s="20"/>
      <c r="PUQ38"/>
      <c r="PUR38" s="20"/>
      <c r="PUS38"/>
      <c r="PUT38" s="20"/>
      <c r="PUU38"/>
      <c r="PUV38" s="20"/>
      <c r="PUW38"/>
      <c r="PUX38" s="20"/>
      <c r="PUY38"/>
      <c r="PUZ38" s="20"/>
      <c r="PVA38"/>
      <c r="PVB38" s="20"/>
      <c r="PVC38"/>
      <c r="PVD38" s="20"/>
      <c r="PVE38"/>
      <c r="PVF38" s="20"/>
      <c r="PVG38"/>
      <c r="PVH38" s="20"/>
      <c r="PVI38"/>
      <c r="PVJ38" s="20"/>
      <c r="PVK38"/>
      <c r="PVL38" s="20"/>
      <c r="PVM38"/>
      <c r="PVN38" s="20"/>
      <c r="PVO38"/>
      <c r="PVP38" s="20"/>
      <c r="PVQ38"/>
      <c r="PVR38" s="20"/>
      <c r="PVS38"/>
      <c r="PVT38" s="20"/>
      <c r="PVU38"/>
      <c r="PVV38" s="20"/>
      <c r="PVW38"/>
      <c r="PVX38" s="20"/>
      <c r="PVY38"/>
      <c r="PVZ38" s="20"/>
      <c r="PWA38"/>
      <c r="PWB38" s="20"/>
      <c r="PWC38"/>
      <c r="PWD38" s="20"/>
      <c r="PWE38"/>
      <c r="PWF38" s="20"/>
      <c r="PWG38"/>
      <c r="PWH38" s="20"/>
      <c r="PWI38"/>
      <c r="PWJ38" s="20"/>
      <c r="PWK38"/>
      <c r="PWL38" s="20"/>
      <c r="PWM38"/>
      <c r="PWN38" s="20"/>
      <c r="PWO38"/>
      <c r="PWP38" s="20"/>
      <c r="PWQ38"/>
      <c r="PWR38" s="20"/>
      <c r="PWS38"/>
      <c r="PWT38" s="20"/>
      <c r="PWU38"/>
      <c r="PWV38" s="20"/>
      <c r="PWW38"/>
      <c r="PWX38" s="20"/>
      <c r="PWY38"/>
      <c r="PWZ38" s="20"/>
      <c r="PXA38"/>
      <c r="PXB38" s="20"/>
      <c r="PXC38"/>
      <c r="PXD38" s="20"/>
      <c r="PXE38"/>
      <c r="PXF38" s="20"/>
      <c r="PXG38"/>
      <c r="PXH38" s="20"/>
      <c r="PXI38"/>
      <c r="PXJ38" s="20"/>
      <c r="PXK38"/>
      <c r="PXL38" s="20"/>
      <c r="PXM38"/>
      <c r="PXN38" s="20"/>
      <c r="PXO38"/>
      <c r="PXP38" s="20"/>
      <c r="PXQ38"/>
      <c r="PXR38" s="20"/>
      <c r="PXS38"/>
      <c r="PXT38" s="20"/>
      <c r="PXU38"/>
      <c r="PXV38" s="20"/>
      <c r="PXW38"/>
      <c r="PXX38" s="20"/>
      <c r="PXY38"/>
      <c r="PXZ38" s="20"/>
      <c r="PYA38"/>
      <c r="PYB38" s="20"/>
      <c r="PYC38"/>
      <c r="PYD38" s="20"/>
      <c r="PYE38"/>
      <c r="PYF38" s="20"/>
      <c r="PYG38"/>
      <c r="PYH38" s="20"/>
      <c r="PYI38"/>
      <c r="PYJ38" s="20"/>
      <c r="PYK38"/>
      <c r="PYL38" s="20"/>
      <c r="PYM38"/>
      <c r="PYN38" s="20"/>
      <c r="PYO38"/>
      <c r="PYP38" s="20"/>
      <c r="PYQ38"/>
      <c r="PYR38" s="20"/>
      <c r="PYS38"/>
      <c r="PYT38" s="20"/>
      <c r="PYU38"/>
      <c r="PYV38" s="20"/>
      <c r="PYW38"/>
      <c r="PYX38" s="20"/>
      <c r="PYY38"/>
      <c r="PYZ38" s="20"/>
      <c r="PZA38"/>
      <c r="PZB38" s="20"/>
      <c r="PZC38"/>
      <c r="PZD38" s="20"/>
      <c r="PZE38"/>
      <c r="PZF38" s="20"/>
      <c r="PZG38"/>
      <c r="PZH38" s="20"/>
      <c r="PZI38"/>
      <c r="PZJ38" s="20"/>
      <c r="PZK38"/>
      <c r="PZL38" s="20"/>
      <c r="PZM38"/>
      <c r="PZN38" s="20"/>
      <c r="PZO38"/>
      <c r="PZP38" s="20"/>
      <c r="PZQ38"/>
      <c r="PZR38" s="20"/>
      <c r="PZS38"/>
      <c r="PZT38" s="20"/>
      <c r="PZU38"/>
      <c r="PZV38" s="20"/>
      <c r="PZW38"/>
      <c r="PZX38" s="20"/>
      <c r="PZY38"/>
      <c r="PZZ38" s="20"/>
      <c r="QAA38"/>
      <c r="QAB38" s="20"/>
      <c r="QAC38"/>
      <c r="QAD38" s="20"/>
      <c r="QAE38"/>
      <c r="QAF38" s="20"/>
      <c r="QAG38"/>
      <c r="QAH38" s="20"/>
      <c r="QAI38"/>
      <c r="QAJ38" s="20"/>
      <c r="QAK38"/>
      <c r="QAL38" s="20"/>
      <c r="QAM38"/>
      <c r="QAN38" s="20"/>
      <c r="QAO38"/>
      <c r="QAP38" s="20"/>
      <c r="QAQ38"/>
      <c r="QAR38" s="20"/>
      <c r="QAS38"/>
      <c r="QAT38" s="20"/>
      <c r="QAU38"/>
      <c r="QAV38" s="20"/>
      <c r="QAW38"/>
      <c r="QAX38" s="20"/>
      <c r="QAY38"/>
      <c r="QAZ38" s="20"/>
      <c r="QBA38"/>
      <c r="QBB38" s="20"/>
      <c r="QBC38"/>
      <c r="QBD38" s="20"/>
      <c r="QBE38"/>
      <c r="QBF38" s="20"/>
      <c r="QBG38"/>
      <c r="QBH38" s="20"/>
      <c r="QBI38"/>
      <c r="QBJ38" s="20"/>
      <c r="QBK38"/>
      <c r="QBL38" s="20"/>
      <c r="QBM38"/>
      <c r="QBN38" s="20"/>
      <c r="QBO38"/>
      <c r="QBP38" s="20"/>
      <c r="QBQ38"/>
      <c r="QBR38" s="20"/>
      <c r="QBS38"/>
      <c r="QBT38" s="20"/>
      <c r="QBU38"/>
      <c r="QBV38" s="20"/>
      <c r="QBW38"/>
      <c r="QBX38" s="20"/>
      <c r="QBY38"/>
      <c r="QBZ38" s="20"/>
      <c r="QCA38"/>
      <c r="QCB38" s="20"/>
      <c r="QCC38"/>
      <c r="QCD38" s="20"/>
      <c r="QCE38"/>
      <c r="QCF38" s="20"/>
      <c r="QCG38"/>
      <c r="QCH38" s="20"/>
      <c r="QCI38"/>
      <c r="QCJ38" s="20"/>
      <c r="QCK38"/>
      <c r="QCL38" s="20"/>
      <c r="QCM38"/>
      <c r="QCN38" s="20"/>
      <c r="QCO38"/>
      <c r="QCP38" s="20"/>
      <c r="QCQ38"/>
      <c r="QCR38" s="20"/>
      <c r="QCS38"/>
      <c r="QCT38" s="20"/>
      <c r="QCU38"/>
      <c r="QCV38" s="20"/>
      <c r="QCW38"/>
      <c r="QCX38" s="20"/>
      <c r="QCY38"/>
      <c r="QCZ38" s="20"/>
      <c r="QDA38"/>
      <c r="QDB38" s="20"/>
      <c r="QDC38"/>
      <c r="QDD38" s="20"/>
      <c r="QDE38"/>
      <c r="QDF38" s="20"/>
      <c r="QDG38"/>
      <c r="QDH38" s="20"/>
      <c r="QDI38"/>
      <c r="QDJ38" s="20"/>
      <c r="QDK38"/>
      <c r="QDL38" s="20"/>
      <c r="QDM38"/>
      <c r="QDN38" s="20"/>
      <c r="QDO38"/>
      <c r="QDP38" s="20"/>
      <c r="QDQ38"/>
      <c r="QDR38" s="20"/>
      <c r="QDS38"/>
      <c r="QDT38" s="20"/>
      <c r="QDU38"/>
      <c r="QDV38" s="20"/>
      <c r="QDW38"/>
      <c r="QDX38" s="20"/>
      <c r="QDY38"/>
      <c r="QDZ38" s="20"/>
      <c r="QEA38"/>
      <c r="QEB38" s="20"/>
      <c r="QEC38"/>
      <c r="QED38" s="20"/>
      <c r="QEE38"/>
      <c r="QEF38" s="20"/>
      <c r="QEG38"/>
      <c r="QEH38" s="20"/>
      <c r="QEI38"/>
      <c r="QEJ38" s="20"/>
      <c r="QEK38"/>
      <c r="QEL38" s="20"/>
      <c r="QEM38"/>
      <c r="QEN38" s="20"/>
      <c r="QEO38"/>
      <c r="QEP38" s="20"/>
      <c r="QEQ38"/>
      <c r="QER38" s="20"/>
      <c r="QES38"/>
      <c r="QET38" s="20"/>
      <c r="QEU38"/>
      <c r="QEV38" s="20"/>
      <c r="QEW38"/>
      <c r="QEX38" s="20"/>
      <c r="QEY38"/>
      <c r="QEZ38" s="20"/>
      <c r="QFA38"/>
      <c r="QFB38" s="20"/>
      <c r="QFC38"/>
      <c r="QFD38" s="20"/>
      <c r="QFE38"/>
      <c r="QFF38" s="20"/>
      <c r="QFG38"/>
      <c r="QFH38" s="20"/>
      <c r="QFI38"/>
      <c r="QFJ38" s="20"/>
      <c r="QFK38"/>
      <c r="QFL38" s="20"/>
      <c r="QFM38"/>
      <c r="QFN38" s="20"/>
      <c r="QFO38"/>
      <c r="QFP38" s="20"/>
      <c r="QFQ38"/>
      <c r="QFR38" s="20"/>
      <c r="QFS38"/>
      <c r="QFT38" s="20"/>
      <c r="QFU38"/>
      <c r="QFV38" s="20"/>
      <c r="QFW38"/>
      <c r="QFX38" s="20"/>
      <c r="QFY38"/>
      <c r="QFZ38" s="20"/>
      <c r="QGA38"/>
      <c r="QGB38" s="20"/>
      <c r="QGC38"/>
      <c r="QGD38" s="20"/>
      <c r="QGE38"/>
      <c r="QGF38" s="20"/>
      <c r="QGG38"/>
      <c r="QGH38" s="20"/>
      <c r="QGI38"/>
      <c r="QGJ38" s="20"/>
      <c r="QGK38"/>
      <c r="QGL38" s="20"/>
      <c r="QGM38"/>
      <c r="QGN38" s="20"/>
      <c r="QGO38"/>
      <c r="QGP38" s="20"/>
      <c r="QGQ38"/>
      <c r="QGR38" s="20"/>
      <c r="QGS38"/>
      <c r="QGT38" s="20"/>
      <c r="QGU38"/>
      <c r="QGV38" s="20"/>
      <c r="QGW38"/>
      <c r="QGX38" s="20"/>
      <c r="QGY38"/>
      <c r="QGZ38" s="20"/>
      <c r="QHA38"/>
      <c r="QHB38" s="20"/>
      <c r="QHC38"/>
      <c r="QHD38" s="20"/>
      <c r="QHE38"/>
      <c r="QHF38" s="20"/>
      <c r="QHG38"/>
      <c r="QHH38" s="20"/>
      <c r="QHI38"/>
      <c r="QHJ38" s="20"/>
      <c r="QHK38"/>
      <c r="QHL38" s="20"/>
      <c r="QHM38"/>
      <c r="QHN38" s="20"/>
      <c r="QHO38"/>
      <c r="QHP38" s="20"/>
      <c r="QHQ38"/>
      <c r="QHR38" s="20"/>
      <c r="QHS38"/>
      <c r="QHT38" s="20"/>
      <c r="QHU38"/>
      <c r="QHV38" s="20"/>
      <c r="QHW38"/>
      <c r="QHX38" s="20"/>
      <c r="QHY38"/>
      <c r="QHZ38" s="20"/>
      <c r="QIA38"/>
      <c r="QIB38" s="20"/>
      <c r="QIC38"/>
      <c r="QID38" s="20"/>
      <c r="QIE38"/>
      <c r="QIF38" s="20"/>
      <c r="QIG38"/>
      <c r="QIH38" s="20"/>
      <c r="QII38"/>
      <c r="QIJ38" s="20"/>
      <c r="QIK38"/>
      <c r="QIL38" s="20"/>
      <c r="QIM38"/>
      <c r="QIN38" s="20"/>
      <c r="QIO38"/>
      <c r="QIP38" s="20"/>
      <c r="QIQ38"/>
      <c r="QIR38" s="20"/>
      <c r="QIS38"/>
      <c r="QIT38" s="20"/>
      <c r="QIU38"/>
      <c r="QIV38" s="20"/>
      <c r="QIW38"/>
      <c r="QIX38" s="20"/>
      <c r="QIY38"/>
      <c r="QIZ38" s="20"/>
      <c r="QJA38"/>
      <c r="QJB38" s="20"/>
      <c r="QJC38"/>
      <c r="QJD38" s="20"/>
      <c r="QJE38"/>
      <c r="QJF38" s="20"/>
      <c r="QJG38"/>
      <c r="QJH38" s="20"/>
      <c r="QJI38"/>
      <c r="QJJ38" s="20"/>
      <c r="QJK38"/>
      <c r="QJL38" s="20"/>
      <c r="QJM38"/>
      <c r="QJN38" s="20"/>
      <c r="QJO38"/>
      <c r="QJP38" s="20"/>
      <c r="QJQ38"/>
      <c r="QJR38" s="20"/>
      <c r="QJS38"/>
      <c r="QJT38" s="20"/>
      <c r="QJU38"/>
      <c r="QJV38" s="20"/>
      <c r="QJW38"/>
      <c r="QJX38" s="20"/>
      <c r="QJY38"/>
      <c r="QJZ38" s="20"/>
      <c r="QKA38"/>
      <c r="QKB38" s="20"/>
      <c r="QKC38"/>
      <c r="QKD38" s="20"/>
      <c r="QKE38"/>
      <c r="QKF38" s="20"/>
      <c r="QKG38"/>
      <c r="QKH38" s="20"/>
      <c r="QKI38"/>
      <c r="QKJ38" s="20"/>
      <c r="QKK38"/>
      <c r="QKL38" s="20"/>
      <c r="QKM38"/>
      <c r="QKN38" s="20"/>
      <c r="QKO38"/>
      <c r="QKP38" s="20"/>
      <c r="QKQ38"/>
      <c r="QKR38" s="20"/>
      <c r="QKS38"/>
      <c r="QKT38" s="20"/>
      <c r="QKU38"/>
      <c r="QKV38" s="20"/>
      <c r="QKW38"/>
      <c r="QKX38" s="20"/>
      <c r="QKY38"/>
      <c r="QKZ38" s="20"/>
      <c r="QLA38"/>
      <c r="QLB38" s="20"/>
      <c r="QLC38"/>
      <c r="QLD38" s="20"/>
      <c r="QLE38"/>
      <c r="QLF38" s="20"/>
      <c r="QLG38"/>
      <c r="QLH38" s="20"/>
      <c r="QLI38"/>
      <c r="QLJ38" s="20"/>
      <c r="QLK38"/>
      <c r="QLL38" s="20"/>
      <c r="QLM38"/>
      <c r="QLN38" s="20"/>
      <c r="QLO38"/>
      <c r="QLP38" s="20"/>
      <c r="QLQ38"/>
      <c r="QLR38" s="20"/>
      <c r="QLS38"/>
      <c r="QLT38" s="20"/>
      <c r="QLU38"/>
      <c r="QLV38" s="20"/>
      <c r="QLW38"/>
      <c r="QLX38" s="20"/>
      <c r="QLY38"/>
      <c r="QLZ38" s="20"/>
      <c r="QMA38"/>
      <c r="QMB38" s="20"/>
      <c r="QMC38"/>
      <c r="QMD38" s="20"/>
      <c r="QME38"/>
      <c r="QMF38" s="20"/>
      <c r="QMG38"/>
      <c r="QMH38" s="20"/>
      <c r="QMI38"/>
      <c r="QMJ38" s="20"/>
      <c r="QMK38"/>
      <c r="QML38" s="20"/>
      <c r="QMM38"/>
      <c r="QMN38" s="20"/>
      <c r="QMO38"/>
      <c r="QMP38" s="20"/>
      <c r="QMQ38"/>
      <c r="QMR38" s="20"/>
      <c r="QMS38"/>
      <c r="QMT38" s="20"/>
      <c r="QMU38"/>
      <c r="QMV38" s="20"/>
      <c r="QMW38"/>
      <c r="QMX38" s="20"/>
      <c r="QMY38"/>
      <c r="QMZ38" s="20"/>
      <c r="QNA38"/>
      <c r="QNB38" s="20"/>
      <c r="QNC38"/>
      <c r="QND38" s="20"/>
      <c r="QNE38"/>
      <c r="QNF38" s="20"/>
      <c r="QNG38"/>
      <c r="QNH38" s="20"/>
      <c r="QNI38"/>
      <c r="QNJ38" s="20"/>
      <c r="QNK38"/>
      <c r="QNL38" s="20"/>
      <c r="QNM38"/>
      <c r="QNN38" s="20"/>
      <c r="QNO38"/>
      <c r="QNP38" s="20"/>
      <c r="QNQ38"/>
      <c r="QNR38" s="20"/>
      <c r="QNS38"/>
      <c r="QNT38" s="20"/>
      <c r="QNU38"/>
      <c r="QNV38" s="20"/>
      <c r="QNW38"/>
      <c r="QNX38" s="20"/>
      <c r="QNY38"/>
      <c r="QNZ38" s="20"/>
      <c r="QOA38"/>
      <c r="QOB38" s="20"/>
      <c r="QOC38"/>
      <c r="QOD38" s="20"/>
      <c r="QOE38"/>
      <c r="QOF38" s="20"/>
      <c r="QOG38"/>
      <c r="QOH38" s="20"/>
      <c r="QOI38"/>
      <c r="QOJ38" s="20"/>
      <c r="QOK38"/>
      <c r="QOL38" s="20"/>
      <c r="QOM38"/>
      <c r="QON38" s="20"/>
      <c r="QOO38"/>
      <c r="QOP38" s="20"/>
      <c r="QOQ38"/>
      <c r="QOR38" s="20"/>
      <c r="QOS38"/>
      <c r="QOT38" s="20"/>
      <c r="QOU38"/>
      <c r="QOV38" s="20"/>
      <c r="QOW38"/>
      <c r="QOX38" s="20"/>
      <c r="QOY38"/>
      <c r="QOZ38" s="20"/>
      <c r="QPA38"/>
      <c r="QPB38" s="20"/>
      <c r="QPC38"/>
      <c r="QPD38" s="20"/>
      <c r="QPE38"/>
      <c r="QPF38" s="20"/>
      <c r="QPG38"/>
      <c r="QPH38" s="20"/>
      <c r="QPI38"/>
      <c r="QPJ38" s="20"/>
      <c r="QPK38"/>
      <c r="QPL38" s="20"/>
      <c r="QPM38"/>
      <c r="QPN38" s="20"/>
      <c r="QPO38"/>
      <c r="QPP38" s="20"/>
      <c r="QPQ38"/>
      <c r="QPR38" s="20"/>
      <c r="QPS38"/>
      <c r="QPT38" s="20"/>
      <c r="QPU38"/>
      <c r="QPV38" s="20"/>
      <c r="QPW38"/>
      <c r="QPX38" s="20"/>
      <c r="QPY38"/>
      <c r="QPZ38" s="20"/>
      <c r="QQA38"/>
      <c r="QQB38" s="20"/>
      <c r="QQC38"/>
      <c r="QQD38" s="20"/>
      <c r="QQE38"/>
      <c r="QQF38" s="20"/>
      <c r="QQG38"/>
      <c r="QQH38" s="20"/>
      <c r="QQI38"/>
      <c r="QQJ38" s="20"/>
      <c r="QQK38"/>
      <c r="QQL38" s="20"/>
      <c r="QQM38"/>
      <c r="QQN38" s="20"/>
      <c r="QQO38"/>
      <c r="QQP38" s="20"/>
      <c r="QQQ38"/>
      <c r="QQR38" s="20"/>
      <c r="QQS38"/>
      <c r="QQT38" s="20"/>
      <c r="QQU38"/>
      <c r="QQV38" s="20"/>
      <c r="QQW38"/>
      <c r="QQX38" s="20"/>
      <c r="QQY38"/>
      <c r="QQZ38" s="20"/>
      <c r="QRA38"/>
      <c r="QRB38" s="20"/>
      <c r="QRC38"/>
      <c r="QRD38" s="20"/>
      <c r="QRE38"/>
      <c r="QRF38" s="20"/>
      <c r="QRG38"/>
      <c r="QRH38" s="20"/>
      <c r="QRI38"/>
      <c r="QRJ38" s="20"/>
      <c r="QRK38"/>
      <c r="QRL38" s="20"/>
      <c r="QRM38"/>
      <c r="QRN38" s="20"/>
      <c r="QRO38"/>
      <c r="QRP38" s="20"/>
      <c r="QRQ38"/>
      <c r="QRR38" s="20"/>
      <c r="QRS38"/>
      <c r="QRT38" s="20"/>
      <c r="QRU38"/>
      <c r="QRV38" s="20"/>
      <c r="QRW38"/>
      <c r="QRX38" s="20"/>
      <c r="QRY38"/>
      <c r="QRZ38" s="20"/>
      <c r="QSA38"/>
      <c r="QSB38" s="20"/>
      <c r="QSC38"/>
      <c r="QSD38" s="20"/>
      <c r="QSE38"/>
      <c r="QSF38" s="20"/>
      <c r="QSG38"/>
      <c r="QSH38" s="20"/>
      <c r="QSI38"/>
      <c r="QSJ38" s="20"/>
      <c r="QSK38"/>
      <c r="QSL38" s="20"/>
      <c r="QSM38"/>
      <c r="QSN38" s="20"/>
      <c r="QSO38"/>
      <c r="QSP38" s="20"/>
      <c r="QSQ38"/>
      <c r="QSR38" s="20"/>
      <c r="QSS38"/>
      <c r="QST38" s="20"/>
      <c r="QSU38"/>
      <c r="QSV38" s="20"/>
      <c r="QSW38"/>
      <c r="QSX38" s="20"/>
      <c r="QSY38"/>
      <c r="QSZ38" s="20"/>
      <c r="QTA38"/>
      <c r="QTB38" s="20"/>
      <c r="QTC38"/>
      <c r="QTD38" s="20"/>
      <c r="QTE38"/>
      <c r="QTF38" s="20"/>
      <c r="QTG38"/>
      <c r="QTH38" s="20"/>
      <c r="QTI38"/>
      <c r="QTJ38" s="20"/>
      <c r="QTK38"/>
      <c r="QTL38" s="20"/>
      <c r="QTM38"/>
      <c r="QTN38" s="20"/>
      <c r="QTO38"/>
      <c r="QTP38" s="20"/>
      <c r="QTQ38"/>
      <c r="QTR38" s="20"/>
      <c r="QTS38"/>
      <c r="QTT38" s="20"/>
      <c r="QTU38"/>
      <c r="QTV38" s="20"/>
      <c r="QTW38"/>
      <c r="QTX38" s="20"/>
      <c r="QTY38"/>
      <c r="QTZ38" s="20"/>
      <c r="QUA38"/>
      <c r="QUB38" s="20"/>
      <c r="QUC38"/>
      <c r="QUD38" s="20"/>
      <c r="QUE38"/>
      <c r="QUF38" s="20"/>
      <c r="QUG38"/>
      <c r="QUH38" s="20"/>
      <c r="QUI38"/>
      <c r="QUJ38" s="20"/>
      <c r="QUK38"/>
      <c r="QUL38" s="20"/>
      <c r="QUM38"/>
      <c r="QUN38" s="20"/>
      <c r="QUO38"/>
      <c r="QUP38" s="20"/>
      <c r="QUQ38"/>
      <c r="QUR38" s="20"/>
      <c r="QUS38"/>
      <c r="QUT38" s="20"/>
      <c r="QUU38"/>
      <c r="QUV38" s="20"/>
      <c r="QUW38"/>
      <c r="QUX38" s="20"/>
      <c r="QUY38"/>
      <c r="QUZ38" s="20"/>
      <c r="QVA38"/>
      <c r="QVB38" s="20"/>
      <c r="QVC38"/>
      <c r="QVD38" s="20"/>
      <c r="QVE38"/>
      <c r="QVF38" s="20"/>
      <c r="QVG38"/>
      <c r="QVH38" s="20"/>
      <c r="QVI38"/>
      <c r="QVJ38" s="20"/>
      <c r="QVK38"/>
      <c r="QVL38" s="20"/>
      <c r="QVM38"/>
      <c r="QVN38" s="20"/>
      <c r="QVO38"/>
      <c r="QVP38" s="20"/>
      <c r="QVQ38"/>
      <c r="QVR38" s="20"/>
      <c r="QVS38"/>
      <c r="QVT38" s="20"/>
      <c r="QVU38"/>
      <c r="QVV38" s="20"/>
      <c r="QVW38"/>
      <c r="QVX38" s="20"/>
      <c r="QVY38"/>
      <c r="QVZ38" s="20"/>
      <c r="QWA38"/>
      <c r="QWB38" s="20"/>
      <c r="QWC38"/>
      <c r="QWD38" s="20"/>
      <c r="QWE38"/>
      <c r="QWF38" s="20"/>
      <c r="QWG38"/>
      <c r="QWH38" s="20"/>
      <c r="QWI38"/>
      <c r="QWJ38" s="20"/>
      <c r="QWK38"/>
      <c r="QWL38" s="20"/>
      <c r="QWM38"/>
      <c r="QWN38" s="20"/>
      <c r="QWO38"/>
      <c r="QWP38" s="20"/>
      <c r="QWQ38"/>
      <c r="QWR38" s="20"/>
      <c r="QWS38"/>
      <c r="QWT38" s="20"/>
      <c r="QWU38"/>
      <c r="QWV38" s="20"/>
      <c r="QWW38"/>
      <c r="QWX38" s="20"/>
      <c r="QWY38"/>
      <c r="QWZ38" s="20"/>
      <c r="QXA38"/>
      <c r="QXB38" s="20"/>
      <c r="QXC38"/>
      <c r="QXD38" s="20"/>
      <c r="QXE38"/>
      <c r="QXF38" s="20"/>
      <c r="QXG38"/>
      <c r="QXH38" s="20"/>
      <c r="QXI38"/>
      <c r="QXJ38" s="20"/>
      <c r="QXK38"/>
      <c r="QXL38" s="20"/>
      <c r="QXM38"/>
      <c r="QXN38" s="20"/>
      <c r="QXO38"/>
      <c r="QXP38" s="20"/>
      <c r="QXQ38"/>
      <c r="QXR38" s="20"/>
      <c r="QXS38"/>
      <c r="QXT38" s="20"/>
      <c r="QXU38"/>
      <c r="QXV38" s="20"/>
      <c r="QXW38"/>
      <c r="QXX38" s="20"/>
      <c r="QXY38"/>
      <c r="QXZ38" s="20"/>
      <c r="QYA38"/>
      <c r="QYB38" s="20"/>
      <c r="QYC38"/>
      <c r="QYD38" s="20"/>
      <c r="QYE38"/>
      <c r="QYF38" s="20"/>
      <c r="QYG38"/>
      <c r="QYH38" s="20"/>
      <c r="QYI38"/>
      <c r="QYJ38" s="20"/>
      <c r="QYK38"/>
      <c r="QYL38" s="20"/>
      <c r="QYM38"/>
      <c r="QYN38" s="20"/>
      <c r="QYO38"/>
      <c r="QYP38" s="20"/>
      <c r="QYQ38"/>
      <c r="QYR38" s="20"/>
      <c r="QYS38"/>
      <c r="QYT38" s="20"/>
      <c r="QYU38"/>
      <c r="QYV38" s="20"/>
      <c r="QYW38"/>
      <c r="QYX38" s="20"/>
      <c r="QYY38"/>
      <c r="QYZ38" s="20"/>
      <c r="QZA38"/>
      <c r="QZB38" s="20"/>
      <c r="QZC38"/>
      <c r="QZD38" s="20"/>
      <c r="QZE38"/>
      <c r="QZF38" s="20"/>
      <c r="QZG38"/>
      <c r="QZH38" s="20"/>
      <c r="QZI38"/>
      <c r="QZJ38" s="20"/>
      <c r="QZK38"/>
      <c r="QZL38" s="20"/>
      <c r="QZM38"/>
      <c r="QZN38" s="20"/>
      <c r="QZO38"/>
      <c r="QZP38" s="20"/>
      <c r="QZQ38"/>
      <c r="QZR38" s="20"/>
      <c r="QZS38"/>
      <c r="QZT38" s="20"/>
      <c r="QZU38"/>
      <c r="QZV38" s="20"/>
      <c r="QZW38"/>
      <c r="QZX38" s="20"/>
      <c r="QZY38"/>
      <c r="QZZ38" s="20"/>
      <c r="RAA38"/>
      <c r="RAB38" s="20"/>
      <c r="RAC38"/>
      <c r="RAD38" s="20"/>
      <c r="RAE38"/>
      <c r="RAF38" s="20"/>
      <c r="RAG38"/>
      <c r="RAH38" s="20"/>
      <c r="RAI38"/>
      <c r="RAJ38" s="20"/>
      <c r="RAK38"/>
      <c r="RAL38" s="20"/>
      <c r="RAM38"/>
      <c r="RAN38" s="20"/>
      <c r="RAO38"/>
      <c r="RAP38" s="20"/>
      <c r="RAQ38"/>
      <c r="RAR38" s="20"/>
      <c r="RAS38"/>
      <c r="RAT38" s="20"/>
      <c r="RAU38"/>
      <c r="RAV38" s="20"/>
      <c r="RAW38"/>
      <c r="RAX38" s="20"/>
      <c r="RAY38"/>
      <c r="RAZ38" s="20"/>
      <c r="RBA38"/>
      <c r="RBB38" s="20"/>
      <c r="RBC38"/>
      <c r="RBD38" s="20"/>
      <c r="RBE38"/>
      <c r="RBF38" s="20"/>
      <c r="RBG38"/>
      <c r="RBH38" s="20"/>
      <c r="RBI38"/>
      <c r="RBJ38" s="20"/>
      <c r="RBK38"/>
      <c r="RBL38" s="20"/>
      <c r="RBM38"/>
      <c r="RBN38" s="20"/>
      <c r="RBO38"/>
      <c r="RBP38" s="20"/>
      <c r="RBQ38"/>
      <c r="RBR38" s="20"/>
      <c r="RBS38"/>
      <c r="RBT38" s="20"/>
      <c r="RBU38"/>
      <c r="RBV38" s="20"/>
      <c r="RBW38"/>
      <c r="RBX38" s="20"/>
      <c r="RBY38"/>
      <c r="RBZ38" s="20"/>
      <c r="RCA38"/>
      <c r="RCB38" s="20"/>
      <c r="RCC38"/>
      <c r="RCD38" s="20"/>
      <c r="RCE38"/>
      <c r="RCF38" s="20"/>
      <c r="RCG38"/>
      <c r="RCH38" s="20"/>
      <c r="RCI38"/>
      <c r="RCJ38" s="20"/>
      <c r="RCK38"/>
      <c r="RCL38" s="20"/>
      <c r="RCM38"/>
      <c r="RCN38" s="20"/>
      <c r="RCO38"/>
      <c r="RCP38" s="20"/>
      <c r="RCQ38"/>
      <c r="RCR38" s="20"/>
      <c r="RCS38"/>
      <c r="RCT38" s="20"/>
      <c r="RCU38"/>
      <c r="RCV38" s="20"/>
      <c r="RCW38"/>
      <c r="RCX38" s="20"/>
      <c r="RCY38"/>
      <c r="RCZ38" s="20"/>
      <c r="RDA38"/>
      <c r="RDB38" s="20"/>
      <c r="RDC38"/>
      <c r="RDD38" s="20"/>
      <c r="RDE38"/>
      <c r="RDF38" s="20"/>
      <c r="RDG38"/>
      <c r="RDH38" s="20"/>
      <c r="RDI38"/>
      <c r="RDJ38" s="20"/>
      <c r="RDK38"/>
      <c r="RDL38" s="20"/>
      <c r="RDM38"/>
      <c r="RDN38" s="20"/>
      <c r="RDO38"/>
      <c r="RDP38" s="20"/>
      <c r="RDQ38"/>
      <c r="RDR38" s="20"/>
      <c r="RDS38"/>
      <c r="RDT38" s="20"/>
      <c r="RDU38"/>
      <c r="RDV38" s="20"/>
      <c r="RDW38"/>
      <c r="RDX38" s="20"/>
      <c r="RDY38"/>
      <c r="RDZ38" s="20"/>
      <c r="REA38"/>
      <c r="REB38" s="20"/>
      <c r="REC38"/>
      <c r="RED38" s="20"/>
      <c r="REE38"/>
      <c r="REF38" s="20"/>
      <c r="REG38"/>
      <c r="REH38" s="20"/>
      <c r="REI38"/>
      <c r="REJ38" s="20"/>
      <c r="REK38"/>
      <c r="REL38" s="20"/>
      <c r="REM38"/>
      <c r="REN38" s="20"/>
      <c r="REO38"/>
      <c r="REP38" s="20"/>
      <c r="REQ38"/>
      <c r="RER38" s="20"/>
      <c r="RES38"/>
      <c r="RET38" s="20"/>
      <c r="REU38"/>
      <c r="REV38" s="20"/>
      <c r="REW38"/>
      <c r="REX38" s="20"/>
      <c r="REY38"/>
      <c r="REZ38" s="20"/>
      <c r="RFA38"/>
      <c r="RFB38" s="20"/>
      <c r="RFC38"/>
      <c r="RFD38" s="20"/>
      <c r="RFE38"/>
      <c r="RFF38" s="20"/>
      <c r="RFG38"/>
      <c r="RFH38" s="20"/>
      <c r="RFI38"/>
      <c r="RFJ38" s="20"/>
      <c r="RFK38"/>
      <c r="RFL38" s="20"/>
      <c r="RFM38"/>
      <c r="RFN38" s="20"/>
      <c r="RFO38"/>
      <c r="RFP38" s="20"/>
      <c r="RFQ38"/>
      <c r="RFR38" s="20"/>
      <c r="RFS38"/>
      <c r="RFT38" s="20"/>
      <c r="RFU38"/>
      <c r="RFV38" s="20"/>
      <c r="RFW38"/>
      <c r="RFX38" s="20"/>
      <c r="RFY38"/>
      <c r="RFZ38" s="20"/>
      <c r="RGA38"/>
      <c r="RGB38" s="20"/>
      <c r="RGC38"/>
      <c r="RGD38" s="20"/>
      <c r="RGE38"/>
      <c r="RGF38" s="20"/>
      <c r="RGG38"/>
      <c r="RGH38" s="20"/>
      <c r="RGI38"/>
      <c r="RGJ38" s="20"/>
      <c r="RGK38"/>
      <c r="RGL38" s="20"/>
      <c r="RGM38"/>
      <c r="RGN38" s="20"/>
      <c r="RGO38"/>
      <c r="RGP38" s="20"/>
      <c r="RGQ38"/>
      <c r="RGR38" s="20"/>
      <c r="RGS38"/>
      <c r="RGT38" s="20"/>
      <c r="RGU38"/>
      <c r="RGV38" s="20"/>
      <c r="RGW38"/>
      <c r="RGX38" s="20"/>
      <c r="RGY38"/>
      <c r="RGZ38" s="20"/>
      <c r="RHA38"/>
      <c r="RHB38" s="20"/>
      <c r="RHC38"/>
      <c r="RHD38" s="20"/>
      <c r="RHE38"/>
      <c r="RHF38" s="20"/>
      <c r="RHG38"/>
      <c r="RHH38" s="20"/>
      <c r="RHI38"/>
      <c r="RHJ38" s="20"/>
      <c r="RHK38"/>
      <c r="RHL38" s="20"/>
      <c r="RHM38"/>
      <c r="RHN38" s="20"/>
      <c r="RHO38"/>
      <c r="RHP38" s="20"/>
      <c r="RHQ38"/>
      <c r="RHR38" s="20"/>
      <c r="RHS38"/>
      <c r="RHT38" s="20"/>
      <c r="RHU38"/>
      <c r="RHV38" s="20"/>
      <c r="RHW38"/>
      <c r="RHX38" s="20"/>
      <c r="RHY38"/>
      <c r="RHZ38" s="20"/>
      <c r="RIA38"/>
      <c r="RIB38" s="20"/>
      <c r="RIC38"/>
      <c r="RID38" s="20"/>
      <c r="RIE38"/>
      <c r="RIF38" s="20"/>
      <c r="RIG38"/>
      <c r="RIH38" s="20"/>
      <c r="RII38"/>
      <c r="RIJ38" s="20"/>
      <c r="RIK38"/>
      <c r="RIL38" s="20"/>
      <c r="RIM38"/>
      <c r="RIN38" s="20"/>
      <c r="RIO38"/>
      <c r="RIP38" s="20"/>
      <c r="RIQ38"/>
      <c r="RIR38" s="20"/>
      <c r="RIS38"/>
      <c r="RIT38" s="20"/>
      <c r="RIU38"/>
      <c r="RIV38" s="20"/>
      <c r="RIW38"/>
      <c r="RIX38" s="20"/>
      <c r="RIY38"/>
      <c r="RIZ38" s="20"/>
      <c r="RJA38"/>
      <c r="RJB38" s="20"/>
      <c r="RJC38"/>
      <c r="RJD38" s="20"/>
      <c r="RJE38"/>
      <c r="RJF38" s="20"/>
      <c r="RJG38"/>
      <c r="RJH38" s="20"/>
      <c r="RJI38"/>
      <c r="RJJ38" s="20"/>
      <c r="RJK38"/>
      <c r="RJL38" s="20"/>
      <c r="RJM38"/>
      <c r="RJN38" s="20"/>
      <c r="RJO38"/>
      <c r="RJP38" s="20"/>
      <c r="RJQ38"/>
      <c r="RJR38" s="20"/>
      <c r="RJS38"/>
      <c r="RJT38" s="20"/>
      <c r="RJU38"/>
      <c r="RJV38" s="20"/>
      <c r="RJW38"/>
      <c r="RJX38" s="20"/>
      <c r="RJY38"/>
      <c r="RJZ38" s="20"/>
      <c r="RKA38"/>
      <c r="RKB38" s="20"/>
      <c r="RKC38"/>
      <c r="RKD38" s="20"/>
      <c r="RKE38"/>
      <c r="RKF38" s="20"/>
      <c r="RKG38"/>
      <c r="RKH38" s="20"/>
      <c r="RKI38"/>
      <c r="RKJ38" s="20"/>
      <c r="RKK38"/>
      <c r="RKL38" s="20"/>
      <c r="RKM38"/>
      <c r="RKN38" s="20"/>
      <c r="RKO38"/>
      <c r="RKP38" s="20"/>
      <c r="RKQ38"/>
      <c r="RKR38" s="20"/>
      <c r="RKS38"/>
      <c r="RKT38" s="20"/>
      <c r="RKU38"/>
      <c r="RKV38" s="20"/>
      <c r="RKW38"/>
      <c r="RKX38" s="20"/>
      <c r="RKY38"/>
      <c r="RKZ38" s="20"/>
      <c r="RLA38"/>
      <c r="RLB38" s="20"/>
      <c r="RLC38"/>
      <c r="RLD38" s="20"/>
      <c r="RLE38"/>
      <c r="RLF38" s="20"/>
      <c r="RLG38"/>
      <c r="RLH38" s="20"/>
      <c r="RLI38"/>
      <c r="RLJ38" s="20"/>
      <c r="RLK38"/>
      <c r="RLL38" s="20"/>
      <c r="RLM38"/>
      <c r="RLN38" s="20"/>
      <c r="RLO38"/>
      <c r="RLP38" s="20"/>
      <c r="RLQ38"/>
      <c r="RLR38" s="20"/>
      <c r="RLS38"/>
      <c r="RLT38" s="20"/>
      <c r="RLU38"/>
      <c r="RLV38" s="20"/>
      <c r="RLW38"/>
      <c r="RLX38" s="20"/>
      <c r="RLY38"/>
      <c r="RLZ38" s="20"/>
      <c r="RMA38"/>
      <c r="RMB38" s="20"/>
      <c r="RMC38"/>
      <c r="RMD38" s="20"/>
      <c r="RME38"/>
      <c r="RMF38" s="20"/>
      <c r="RMG38"/>
      <c r="RMH38" s="20"/>
      <c r="RMI38"/>
      <c r="RMJ38" s="20"/>
      <c r="RMK38"/>
      <c r="RML38" s="20"/>
      <c r="RMM38"/>
      <c r="RMN38" s="20"/>
      <c r="RMO38"/>
      <c r="RMP38" s="20"/>
      <c r="RMQ38"/>
      <c r="RMR38" s="20"/>
      <c r="RMS38"/>
      <c r="RMT38" s="20"/>
      <c r="RMU38"/>
      <c r="RMV38" s="20"/>
      <c r="RMW38"/>
      <c r="RMX38" s="20"/>
      <c r="RMY38"/>
      <c r="RMZ38" s="20"/>
      <c r="RNA38"/>
      <c r="RNB38" s="20"/>
      <c r="RNC38"/>
      <c r="RND38" s="20"/>
      <c r="RNE38"/>
      <c r="RNF38" s="20"/>
      <c r="RNG38"/>
      <c r="RNH38" s="20"/>
      <c r="RNI38"/>
      <c r="RNJ38" s="20"/>
      <c r="RNK38"/>
      <c r="RNL38" s="20"/>
      <c r="RNM38"/>
      <c r="RNN38" s="20"/>
      <c r="RNO38"/>
      <c r="RNP38" s="20"/>
      <c r="RNQ38"/>
      <c r="RNR38" s="20"/>
      <c r="RNS38"/>
      <c r="RNT38" s="20"/>
      <c r="RNU38"/>
      <c r="RNV38" s="20"/>
      <c r="RNW38"/>
      <c r="RNX38" s="20"/>
      <c r="RNY38"/>
      <c r="RNZ38" s="20"/>
      <c r="ROA38"/>
      <c r="ROB38" s="20"/>
      <c r="ROC38"/>
      <c r="ROD38" s="20"/>
      <c r="ROE38"/>
      <c r="ROF38" s="20"/>
      <c r="ROG38"/>
      <c r="ROH38" s="20"/>
      <c r="ROI38"/>
      <c r="ROJ38" s="20"/>
      <c r="ROK38"/>
      <c r="ROL38" s="20"/>
      <c r="ROM38"/>
      <c r="RON38" s="20"/>
      <c r="ROO38"/>
      <c r="ROP38" s="20"/>
      <c r="ROQ38"/>
      <c r="ROR38" s="20"/>
      <c r="ROS38"/>
      <c r="ROT38" s="20"/>
      <c r="ROU38"/>
      <c r="ROV38" s="20"/>
      <c r="ROW38"/>
      <c r="ROX38" s="20"/>
      <c r="ROY38"/>
      <c r="ROZ38" s="20"/>
      <c r="RPA38"/>
      <c r="RPB38" s="20"/>
      <c r="RPC38"/>
      <c r="RPD38" s="20"/>
      <c r="RPE38"/>
      <c r="RPF38" s="20"/>
      <c r="RPG38"/>
      <c r="RPH38" s="20"/>
      <c r="RPI38"/>
      <c r="RPJ38" s="20"/>
      <c r="RPK38"/>
      <c r="RPL38" s="20"/>
      <c r="RPM38"/>
      <c r="RPN38" s="20"/>
      <c r="RPO38"/>
      <c r="RPP38" s="20"/>
      <c r="RPQ38"/>
      <c r="RPR38" s="20"/>
      <c r="RPS38"/>
      <c r="RPT38" s="20"/>
      <c r="RPU38"/>
      <c r="RPV38" s="20"/>
      <c r="RPW38"/>
      <c r="RPX38" s="20"/>
      <c r="RPY38"/>
      <c r="RPZ38" s="20"/>
      <c r="RQA38"/>
      <c r="RQB38" s="20"/>
      <c r="RQC38"/>
      <c r="RQD38" s="20"/>
      <c r="RQE38"/>
      <c r="RQF38" s="20"/>
      <c r="RQG38"/>
      <c r="RQH38" s="20"/>
      <c r="RQI38"/>
      <c r="RQJ38" s="20"/>
      <c r="RQK38"/>
      <c r="RQL38" s="20"/>
      <c r="RQM38"/>
      <c r="RQN38" s="20"/>
      <c r="RQO38"/>
      <c r="RQP38" s="20"/>
      <c r="RQQ38"/>
      <c r="RQR38" s="20"/>
      <c r="RQS38"/>
      <c r="RQT38" s="20"/>
      <c r="RQU38"/>
      <c r="RQV38" s="20"/>
      <c r="RQW38"/>
      <c r="RQX38" s="20"/>
      <c r="RQY38"/>
      <c r="RQZ38" s="20"/>
      <c r="RRA38"/>
      <c r="RRB38" s="20"/>
      <c r="RRC38"/>
      <c r="RRD38" s="20"/>
      <c r="RRE38"/>
      <c r="RRF38" s="20"/>
      <c r="RRG38"/>
      <c r="RRH38" s="20"/>
      <c r="RRI38"/>
      <c r="RRJ38" s="20"/>
      <c r="RRK38"/>
      <c r="RRL38" s="20"/>
      <c r="RRM38"/>
      <c r="RRN38" s="20"/>
      <c r="RRO38"/>
      <c r="RRP38" s="20"/>
      <c r="RRQ38"/>
      <c r="RRR38" s="20"/>
      <c r="RRS38"/>
      <c r="RRT38" s="20"/>
      <c r="RRU38"/>
      <c r="RRV38" s="20"/>
      <c r="RRW38"/>
      <c r="RRX38" s="20"/>
      <c r="RRY38"/>
      <c r="RRZ38" s="20"/>
      <c r="RSA38"/>
      <c r="RSB38" s="20"/>
      <c r="RSC38"/>
      <c r="RSD38" s="20"/>
      <c r="RSE38"/>
      <c r="RSF38" s="20"/>
      <c r="RSG38"/>
      <c r="RSH38" s="20"/>
      <c r="RSI38"/>
      <c r="RSJ38" s="20"/>
      <c r="RSK38"/>
      <c r="RSL38" s="20"/>
      <c r="RSM38"/>
      <c r="RSN38" s="20"/>
      <c r="RSO38"/>
      <c r="RSP38" s="20"/>
      <c r="RSQ38"/>
      <c r="RSR38" s="20"/>
      <c r="RSS38"/>
      <c r="RST38" s="20"/>
      <c r="RSU38"/>
      <c r="RSV38" s="20"/>
      <c r="RSW38"/>
      <c r="RSX38" s="20"/>
      <c r="RSY38"/>
      <c r="RSZ38" s="20"/>
      <c r="RTA38"/>
      <c r="RTB38" s="20"/>
      <c r="RTC38"/>
      <c r="RTD38" s="20"/>
      <c r="RTE38"/>
      <c r="RTF38" s="20"/>
      <c r="RTG38"/>
      <c r="RTH38" s="20"/>
      <c r="RTI38"/>
      <c r="RTJ38" s="20"/>
      <c r="RTK38"/>
      <c r="RTL38" s="20"/>
      <c r="RTM38"/>
      <c r="RTN38" s="20"/>
      <c r="RTO38"/>
      <c r="RTP38" s="20"/>
      <c r="RTQ38"/>
      <c r="RTR38" s="20"/>
      <c r="RTS38"/>
      <c r="RTT38" s="20"/>
      <c r="RTU38"/>
      <c r="RTV38" s="20"/>
      <c r="RTW38"/>
      <c r="RTX38" s="20"/>
      <c r="RTY38"/>
      <c r="RTZ38" s="20"/>
      <c r="RUA38"/>
      <c r="RUB38" s="20"/>
      <c r="RUC38"/>
      <c r="RUD38" s="20"/>
      <c r="RUE38"/>
      <c r="RUF38" s="20"/>
      <c r="RUG38"/>
      <c r="RUH38" s="20"/>
      <c r="RUI38"/>
      <c r="RUJ38" s="20"/>
      <c r="RUK38"/>
      <c r="RUL38" s="20"/>
      <c r="RUM38"/>
      <c r="RUN38" s="20"/>
      <c r="RUO38"/>
      <c r="RUP38" s="20"/>
      <c r="RUQ38"/>
      <c r="RUR38" s="20"/>
      <c r="RUS38"/>
      <c r="RUT38" s="20"/>
      <c r="RUU38"/>
      <c r="RUV38" s="20"/>
      <c r="RUW38"/>
      <c r="RUX38" s="20"/>
      <c r="RUY38"/>
      <c r="RUZ38" s="20"/>
      <c r="RVA38"/>
      <c r="RVB38" s="20"/>
      <c r="RVC38"/>
      <c r="RVD38" s="20"/>
      <c r="RVE38"/>
      <c r="RVF38" s="20"/>
      <c r="RVG38"/>
      <c r="RVH38" s="20"/>
      <c r="RVI38"/>
      <c r="RVJ38" s="20"/>
      <c r="RVK38"/>
      <c r="RVL38" s="20"/>
      <c r="RVM38"/>
      <c r="RVN38" s="20"/>
      <c r="RVO38"/>
      <c r="RVP38" s="20"/>
      <c r="RVQ38"/>
      <c r="RVR38" s="20"/>
      <c r="RVS38"/>
      <c r="RVT38" s="20"/>
      <c r="RVU38"/>
      <c r="RVV38" s="20"/>
      <c r="RVW38"/>
      <c r="RVX38" s="20"/>
      <c r="RVY38"/>
      <c r="RVZ38" s="20"/>
      <c r="RWA38"/>
      <c r="RWB38" s="20"/>
      <c r="RWC38"/>
      <c r="RWD38" s="20"/>
      <c r="RWE38"/>
      <c r="RWF38" s="20"/>
      <c r="RWG38"/>
      <c r="RWH38" s="20"/>
      <c r="RWI38"/>
      <c r="RWJ38" s="20"/>
      <c r="RWK38"/>
      <c r="RWL38" s="20"/>
      <c r="RWM38"/>
      <c r="RWN38" s="20"/>
      <c r="RWO38"/>
      <c r="RWP38" s="20"/>
      <c r="RWQ38"/>
      <c r="RWR38" s="20"/>
      <c r="RWS38"/>
      <c r="RWT38" s="20"/>
      <c r="RWU38"/>
      <c r="RWV38" s="20"/>
      <c r="RWW38"/>
      <c r="RWX38" s="20"/>
      <c r="RWY38"/>
      <c r="RWZ38" s="20"/>
      <c r="RXA38"/>
      <c r="RXB38" s="20"/>
      <c r="RXC38"/>
      <c r="RXD38" s="20"/>
      <c r="RXE38"/>
      <c r="RXF38" s="20"/>
      <c r="RXG38"/>
      <c r="RXH38" s="20"/>
      <c r="RXI38"/>
      <c r="RXJ38" s="20"/>
      <c r="RXK38"/>
      <c r="RXL38" s="20"/>
      <c r="RXM38"/>
      <c r="RXN38" s="20"/>
      <c r="RXO38"/>
      <c r="RXP38" s="20"/>
      <c r="RXQ38"/>
      <c r="RXR38" s="20"/>
      <c r="RXS38"/>
      <c r="RXT38" s="20"/>
      <c r="RXU38"/>
      <c r="RXV38" s="20"/>
      <c r="RXW38"/>
      <c r="RXX38" s="20"/>
      <c r="RXY38"/>
      <c r="RXZ38" s="20"/>
      <c r="RYA38"/>
      <c r="RYB38" s="20"/>
      <c r="RYC38"/>
      <c r="RYD38" s="20"/>
      <c r="RYE38"/>
      <c r="RYF38" s="20"/>
      <c r="RYG38"/>
      <c r="RYH38" s="20"/>
      <c r="RYI38"/>
      <c r="RYJ38" s="20"/>
      <c r="RYK38"/>
      <c r="RYL38" s="20"/>
      <c r="RYM38"/>
      <c r="RYN38" s="20"/>
      <c r="RYO38"/>
      <c r="RYP38" s="20"/>
      <c r="RYQ38"/>
      <c r="RYR38" s="20"/>
      <c r="RYS38"/>
      <c r="RYT38" s="20"/>
      <c r="RYU38"/>
      <c r="RYV38" s="20"/>
      <c r="RYW38"/>
      <c r="RYX38" s="20"/>
      <c r="RYY38"/>
      <c r="RYZ38" s="20"/>
      <c r="RZA38"/>
      <c r="RZB38" s="20"/>
      <c r="RZC38"/>
      <c r="RZD38" s="20"/>
      <c r="RZE38"/>
      <c r="RZF38" s="20"/>
      <c r="RZG38"/>
      <c r="RZH38" s="20"/>
      <c r="RZI38"/>
      <c r="RZJ38" s="20"/>
      <c r="RZK38"/>
      <c r="RZL38" s="20"/>
      <c r="RZM38"/>
      <c r="RZN38" s="20"/>
      <c r="RZO38"/>
      <c r="RZP38" s="20"/>
      <c r="RZQ38"/>
      <c r="RZR38" s="20"/>
      <c r="RZS38"/>
      <c r="RZT38" s="20"/>
      <c r="RZU38"/>
      <c r="RZV38" s="20"/>
      <c r="RZW38"/>
      <c r="RZX38" s="20"/>
      <c r="RZY38"/>
      <c r="RZZ38" s="20"/>
      <c r="SAA38"/>
      <c r="SAB38" s="20"/>
      <c r="SAC38"/>
      <c r="SAD38" s="20"/>
      <c r="SAE38"/>
      <c r="SAF38" s="20"/>
      <c r="SAG38"/>
      <c r="SAH38" s="20"/>
      <c r="SAI38"/>
      <c r="SAJ38" s="20"/>
      <c r="SAK38"/>
      <c r="SAL38" s="20"/>
      <c r="SAM38"/>
      <c r="SAN38" s="20"/>
      <c r="SAO38"/>
      <c r="SAP38" s="20"/>
      <c r="SAQ38"/>
      <c r="SAR38" s="20"/>
      <c r="SAS38"/>
      <c r="SAT38" s="20"/>
      <c r="SAU38"/>
      <c r="SAV38" s="20"/>
      <c r="SAW38"/>
      <c r="SAX38" s="20"/>
      <c r="SAY38"/>
      <c r="SAZ38" s="20"/>
      <c r="SBA38"/>
      <c r="SBB38" s="20"/>
      <c r="SBC38"/>
      <c r="SBD38" s="20"/>
      <c r="SBE38"/>
      <c r="SBF38" s="20"/>
      <c r="SBG38"/>
      <c r="SBH38" s="20"/>
      <c r="SBI38"/>
      <c r="SBJ38" s="20"/>
      <c r="SBK38"/>
      <c r="SBL38" s="20"/>
      <c r="SBM38"/>
      <c r="SBN38" s="20"/>
      <c r="SBO38"/>
      <c r="SBP38" s="20"/>
      <c r="SBQ38"/>
      <c r="SBR38" s="20"/>
      <c r="SBS38"/>
      <c r="SBT38" s="20"/>
      <c r="SBU38"/>
      <c r="SBV38" s="20"/>
      <c r="SBW38"/>
      <c r="SBX38" s="20"/>
      <c r="SBY38"/>
      <c r="SBZ38" s="20"/>
      <c r="SCA38"/>
      <c r="SCB38" s="20"/>
      <c r="SCC38"/>
      <c r="SCD38" s="20"/>
      <c r="SCE38"/>
      <c r="SCF38" s="20"/>
      <c r="SCG38"/>
      <c r="SCH38" s="20"/>
      <c r="SCI38"/>
      <c r="SCJ38" s="20"/>
      <c r="SCK38"/>
      <c r="SCL38" s="20"/>
      <c r="SCM38"/>
      <c r="SCN38" s="20"/>
      <c r="SCO38"/>
      <c r="SCP38" s="20"/>
      <c r="SCQ38"/>
      <c r="SCR38" s="20"/>
      <c r="SCS38"/>
      <c r="SCT38" s="20"/>
      <c r="SCU38"/>
      <c r="SCV38" s="20"/>
      <c r="SCW38"/>
      <c r="SCX38" s="20"/>
      <c r="SCY38"/>
      <c r="SCZ38" s="20"/>
      <c r="SDA38"/>
      <c r="SDB38" s="20"/>
      <c r="SDC38"/>
      <c r="SDD38" s="20"/>
      <c r="SDE38"/>
      <c r="SDF38" s="20"/>
      <c r="SDG38"/>
      <c r="SDH38" s="20"/>
      <c r="SDI38"/>
      <c r="SDJ38" s="20"/>
      <c r="SDK38"/>
      <c r="SDL38" s="20"/>
      <c r="SDM38"/>
      <c r="SDN38" s="20"/>
      <c r="SDO38"/>
      <c r="SDP38" s="20"/>
      <c r="SDQ38"/>
      <c r="SDR38" s="20"/>
      <c r="SDS38"/>
      <c r="SDT38" s="20"/>
      <c r="SDU38"/>
      <c r="SDV38" s="20"/>
      <c r="SDW38"/>
      <c r="SDX38" s="20"/>
      <c r="SDY38"/>
      <c r="SDZ38" s="20"/>
      <c r="SEA38"/>
      <c r="SEB38" s="20"/>
      <c r="SEC38"/>
      <c r="SED38" s="20"/>
      <c r="SEE38"/>
      <c r="SEF38" s="20"/>
      <c r="SEG38"/>
      <c r="SEH38" s="20"/>
      <c r="SEI38"/>
      <c r="SEJ38" s="20"/>
      <c r="SEK38"/>
      <c r="SEL38" s="20"/>
      <c r="SEM38"/>
      <c r="SEN38" s="20"/>
      <c r="SEO38"/>
      <c r="SEP38" s="20"/>
      <c r="SEQ38"/>
      <c r="SER38" s="20"/>
      <c r="SES38"/>
      <c r="SET38" s="20"/>
      <c r="SEU38"/>
      <c r="SEV38" s="20"/>
      <c r="SEW38"/>
      <c r="SEX38" s="20"/>
      <c r="SEY38"/>
      <c r="SEZ38" s="20"/>
      <c r="SFA38"/>
      <c r="SFB38" s="20"/>
      <c r="SFC38"/>
      <c r="SFD38" s="20"/>
      <c r="SFE38"/>
      <c r="SFF38" s="20"/>
      <c r="SFG38"/>
      <c r="SFH38" s="20"/>
      <c r="SFI38"/>
      <c r="SFJ38" s="20"/>
      <c r="SFK38"/>
      <c r="SFL38" s="20"/>
      <c r="SFM38"/>
      <c r="SFN38" s="20"/>
      <c r="SFO38"/>
      <c r="SFP38" s="20"/>
      <c r="SFQ38"/>
      <c r="SFR38" s="20"/>
      <c r="SFS38"/>
      <c r="SFT38" s="20"/>
      <c r="SFU38"/>
      <c r="SFV38" s="20"/>
      <c r="SFW38"/>
      <c r="SFX38" s="20"/>
      <c r="SFY38"/>
      <c r="SFZ38" s="20"/>
      <c r="SGA38"/>
      <c r="SGB38" s="20"/>
      <c r="SGC38"/>
      <c r="SGD38" s="20"/>
      <c r="SGE38"/>
      <c r="SGF38" s="20"/>
      <c r="SGG38"/>
      <c r="SGH38" s="20"/>
      <c r="SGI38"/>
      <c r="SGJ38" s="20"/>
      <c r="SGK38"/>
      <c r="SGL38" s="20"/>
      <c r="SGM38"/>
      <c r="SGN38" s="20"/>
      <c r="SGO38"/>
      <c r="SGP38" s="20"/>
      <c r="SGQ38"/>
      <c r="SGR38" s="20"/>
      <c r="SGS38"/>
      <c r="SGT38" s="20"/>
      <c r="SGU38"/>
      <c r="SGV38" s="20"/>
      <c r="SGW38"/>
      <c r="SGX38" s="20"/>
      <c r="SGY38"/>
      <c r="SGZ38" s="20"/>
      <c r="SHA38"/>
      <c r="SHB38" s="20"/>
      <c r="SHC38"/>
      <c r="SHD38" s="20"/>
      <c r="SHE38"/>
      <c r="SHF38" s="20"/>
      <c r="SHG38"/>
      <c r="SHH38" s="20"/>
      <c r="SHI38"/>
      <c r="SHJ38" s="20"/>
      <c r="SHK38"/>
      <c r="SHL38" s="20"/>
      <c r="SHM38"/>
      <c r="SHN38" s="20"/>
      <c r="SHO38"/>
      <c r="SHP38" s="20"/>
      <c r="SHQ38"/>
      <c r="SHR38" s="20"/>
      <c r="SHS38"/>
      <c r="SHT38" s="20"/>
      <c r="SHU38"/>
      <c r="SHV38" s="20"/>
      <c r="SHW38"/>
      <c r="SHX38" s="20"/>
      <c r="SHY38"/>
      <c r="SHZ38" s="20"/>
      <c r="SIA38"/>
      <c r="SIB38" s="20"/>
      <c r="SIC38"/>
      <c r="SID38" s="20"/>
      <c r="SIE38"/>
      <c r="SIF38" s="20"/>
      <c r="SIG38"/>
      <c r="SIH38" s="20"/>
      <c r="SII38"/>
      <c r="SIJ38" s="20"/>
      <c r="SIK38"/>
      <c r="SIL38" s="20"/>
      <c r="SIM38"/>
      <c r="SIN38" s="20"/>
      <c r="SIO38"/>
      <c r="SIP38" s="20"/>
      <c r="SIQ38"/>
      <c r="SIR38" s="20"/>
      <c r="SIS38"/>
      <c r="SIT38" s="20"/>
      <c r="SIU38"/>
      <c r="SIV38" s="20"/>
      <c r="SIW38"/>
      <c r="SIX38" s="20"/>
      <c r="SIY38"/>
      <c r="SIZ38" s="20"/>
      <c r="SJA38"/>
      <c r="SJB38" s="20"/>
      <c r="SJC38"/>
      <c r="SJD38" s="20"/>
      <c r="SJE38"/>
      <c r="SJF38" s="20"/>
      <c r="SJG38"/>
      <c r="SJH38" s="20"/>
      <c r="SJI38"/>
      <c r="SJJ38" s="20"/>
      <c r="SJK38"/>
      <c r="SJL38" s="20"/>
      <c r="SJM38"/>
      <c r="SJN38" s="20"/>
      <c r="SJO38"/>
      <c r="SJP38" s="20"/>
      <c r="SJQ38"/>
      <c r="SJR38" s="20"/>
      <c r="SJS38"/>
      <c r="SJT38" s="20"/>
      <c r="SJU38"/>
      <c r="SJV38" s="20"/>
      <c r="SJW38"/>
      <c r="SJX38" s="20"/>
      <c r="SJY38"/>
      <c r="SJZ38" s="20"/>
      <c r="SKA38"/>
      <c r="SKB38" s="20"/>
      <c r="SKC38"/>
      <c r="SKD38" s="20"/>
      <c r="SKE38"/>
      <c r="SKF38" s="20"/>
      <c r="SKG38"/>
      <c r="SKH38" s="20"/>
      <c r="SKI38"/>
      <c r="SKJ38" s="20"/>
      <c r="SKK38"/>
      <c r="SKL38" s="20"/>
      <c r="SKM38"/>
      <c r="SKN38" s="20"/>
      <c r="SKO38"/>
      <c r="SKP38" s="20"/>
      <c r="SKQ38"/>
      <c r="SKR38" s="20"/>
      <c r="SKS38"/>
      <c r="SKT38" s="20"/>
      <c r="SKU38"/>
      <c r="SKV38" s="20"/>
      <c r="SKW38"/>
      <c r="SKX38" s="20"/>
      <c r="SKY38"/>
      <c r="SKZ38" s="20"/>
      <c r="SLA38"/>
      <c r="SLB38" s="20"/>
      <c r="SLC38"/>
      <c r="SLD38" s="20"/>
      <c r="SLE38"/>
      <c r="SLF38" s="20"/>
      <c r="SLG38"/>
      <c r="SLH38" s="20"/>
      <c r="SLI38"/>
      <c r="SLJ38" s="20"/>
      <c r="SLK38"/>
      <c r="SLL38" s="20"/>
      <c r="SLM38"/>
      <c r="SLN38" s="20"/>
      <c r="SLO38"/>
      <c r="SLP38" s="20"/>
      <c r="SLQ38"/>
      <c r="SLR38" s="20"/>
      <c r="SLS38"/>
      <c r="SLT38" s="20"/>
      <c r="SLU38"/>
      <c r="SLV38" s="20"/>
      <c r="SLW38"/>
      <c r="SLX38" s="20"/>
      <c r="SLY38"/>
      <c r="SLZ38" s="20"/>
      <c r="SMA38"/>
      <c r="SMB38" s="20"/>
      <c r="SMC38"/>
      <c r="SMD38" s="20"/>
      <c r="SME38"/>
      <c r="SMF38" s="20"/>
      <c r="SMG38"/>
      <c r="SMH38" s="20"/>
      <c r="SMI38"/>
      <c r="SMJ38" s="20"/>
      <c r="SMK38"/>
      <c r="SML38" s="20"/>
      <c r="SMM38"/>
      <c r="SMN38" s="20"/>
      <c r="SMO38"/>
      <c r="SMP38" s="20"/>
      <c r="SMQ38"/>
      <c r="SMR38" s="20"/>
      <c r="SMS38"/>
      <c r="SMT38" s="20"/>
      <c r="SMU38"/>
      <c r="SMV38" s="20"/>
      <c r="SMW38"/>
      <c r="SMX38" s="20"/>
      <c r="SMY38"/>
      <c r="SMZ38" s="20"/>
      <c r="SNA38"/>
      <c r="SNB38" s="20"/>
      <c r="SNC38"/>
      <c r="SND38" s="20"/>
      <c r="SNE38"/>
      <c r="SNF38" s="20"/>
      <c r="SNG38"/>
      <c r="SNH38" s="20"/>
      <c r="SNI38"/>
      <c r="SNJ38" s="20"/>
      <c r="SNK38"/>
      <c r="SNL38" s="20"/>
      <c r="SNM38"/>
      <c r="SNN38" s="20"/>
      <c r="SNO38"/>
      <c r="SNP38" s="20"/>
      <c r="SNQ38"/>
      <c r="SNR38" s="20"/>
      <c r="SNS38"/>
      <c r="SNT38" s="20"/>
      <c r="SNU38"/>
      <c r="SNV38" s="20"/>
      <c r="SNW38"/>
      <c r="SNX38" s="20"/>
      <c r="SNY38"/>
      <c r="SNZ38" s="20"/>
      <c r="SOA38"/>
      <c r="SOB38" s="20"/>
      <c r="SOC38"/>
      <c r="SOD38" s="20"/>
      <c r="SOE38"/>
      <c r="SOF38" s="20"/>
      <c r="SOG38"/>
      <c r="SOH38" s="20"/>
      <c r="SOI38"/>
      <c r="SOJ38" s="20"/>
      <c r="SOK38"/>
      <c r="SOL38" s="20"/>
      <c r="SOM38"/>
      <c r="SON38" s="20"/>
      <c r="SOO38"/>
      <c r="SOP38" s="20"/>
      <c r="SOQ38"/>
      <c r="SOR38" s="20"/>
      <c r="SOS38"/>
      <c r="SOT38" s="20"/>
      <c r="SOU38"/>
      <c r="SOV38" s="20"/>
      <c r="SOW38"/>
      <c r="SOX38" s="20"/>
      <c r="SOY38"/>
      <c r="SOZ38" s="20"/>
      <c r="SPA38"/>
      <c r="SPB38" s="20"/>
      <c r="SPC38"/>
      <c r="SPD38" s="20"/>
      <c r="SPE38"/>
      <c r="SPF38" s="20"/>
      <c r="SPG38"/>
      <c r="SPH38" s="20"/>
      <c r="SPI38"/>
      <c r="SPJ38" s="20"/>
      <c r="SPK38"/>
      <c r="SPL38" s="20"/>
      <c r="SPM38"/>
      <c r="SPN38" s="20"/>
      <c r="SPO38"/>
      <c r="SPP38" s="20"/>
      <c r="SPQ38"/>
      <c r="SPR38" s="20"/>
      <c r="SPS38"/>
      <c r="SPT38" s="20"/>
      <c r="SPU38"/>
      <c r="SPV38" s="20"/>
      <c r="SPW38"/>
      <c r="SPX38" s="20"/>
      <c r="SPY38"/>
      <c r="SPZ38" s="20"/>
      <c r="SQA38"/>
      <c r="SQB38" s="20"/>
      <c r="SQC38"/>
      <c r="SQD38" s="20"/>
      <c r="SQE38"/>
      <c r="SQF38" s="20"/>
      <c r="SQG38"/>
      <c r="SQH38" s="20"/>
      <c r="SQI38"/>
      <c r="SQJ38" s="20"/>
      <c r="SQK38"/>
      <c r="SQL38" s="20"/>
      <c r="SQM38"/>
      <c r="SQN38" s="20"/>
      <c r="SQO38"/>
      <c r="SQP38" s="20"/>
      <c r="SQQ38"/>
      <c r="SQR38" s="20"/>
      <c r="SQS38"/>
      <c r="SQT38" s="20"/>
      <c r="SQU38"/>
      <c r="SQV38" s="20"/>
      <c r="SQW38"/>
      <c r="SQX38" s="20"/>
      <c r="SQY38"/>
      <c r="SQZ38" s="20"/>
      <c r="SRA38"/>
      <c r="SRB38" s="20"/>
      <c r="SRC38"/>
      <c r="SRD38" s="20"/>
      <c r="SRE38"/>
      <c r="SRF38" s="20"/>
      <c r="SRG38"/>
      <c r="SRH38" s="20"/>
      <c r="SRI38"/>
      <c r="SRJ38" s="20"/>
      <c r="SRK38"/>
      <c r="SRL38" s="20"/>
      <c r="SRM38"/>
      <c r="SRN38" s="20"/>
      <c r="SRO38"/>
      <c r="SRP38" s="20"/>
      <c r="SRQ38"/>
      <c r="SRR38" s="20"/>
      <c r="SRS38"/>
      <c r="SRT38" s="20"/>
      <c r="SRU38"/>
      <c r="SRV38" s="20"/>
      <c r="SRW38"/>
      <c r="SRX38" s="20"/>
      <c r="SRY38"/>
      <c r="SRZ38" s="20"/>
      <c r="SSA38"/>
      <c r="SSB38" s="20"/>
      <c r="SSC38"/>
      <c r="SSD38" s="20"/>
      <c r="SSE38"/>
      <c r="SSF38" s="20"/>
      <c r="SSG38"/>
      <c r="SSH38" s="20"/>
      <c r="SSI38"/>
      <c r="SSJ38" s="20"/>
      <c r="SSK38"/>
      <c r="SSL38" s="20"/>
      <c r="SSM38"/>
      <c r="SSN38" s="20"/>
      <c r="SSO38"/>
      <c r="SSP38" s="20"/>
      <c r="SSQ38"/>
      <c r="SSR38" s="20"/>
      <c r="SSS38"/>
      <c r="SST38" s="20"/>
      <c r="SSU38"/>
      <c r="SSV38" s="20"/>
      <c r="SSW38"/>
      <c r="SSX38" s="20"/>
      <c r="SSY38"/>
      <c r="SSZ38" s="20"/>
      <c r="STA38"/>
      <c r="STB38" s="20"/>
      <c r="STC38"/>
      <c r="STD38" s="20"/>
      <c r="STE38"/>
      <c r="STF38" s="20"/>
      <c r="STG38"/>
      <c r="STH38" s="20"/>
      <c r="STI38"/>
      <c r="STJ38" s="20"/>
      <c r="STK38"/>
      <c r="STL38" s="20"/>
      <c r="STM38"/>
      <c r="STN38" s="20"/>
      <c r="STO38"/>
      <c r="STP38" s="20"/>
      <c r="STQ38"/>
      <c r="STR38" s="20"/>
      <c r="STS38"/>
      <c r="STT38" s="20"/>
      <c r="STU38"/>
      <c r="STV38" s="20"/>
      <c r="STW38"/>
      <c r="STX38" s="20"/>
      <c r="STY38"/>
      <c r="STZ38" s="20"/>
      <c r="SUA38"/>
      <c r="SUB38" s="20"/>
      <c r="SUC38"/>
      <c r="SUD38" s="20"/>
      <c r="SUE38"/>
      <c r="SUF38" s="20"/>
      <c r="SUG38"/>
      <c r="SUH38" s="20"/>
      <c r="SUI38"/>
      <c r="SUJ38" s="20"/>
      <c r="SUK38"/>
      <c r="SUL38" s="20"/>
      <c r="SUM38"/>
      <c r="SUN38" s="20"/>
      <c r="SUO38"/>
      <c r="SUP38" s="20"/>
      <c r="SUQ38"/>
      <c r="SUR38" s="20"/>
      <c r="SUS38"/>
      <c r="SUT38" s="20"/>
      <c r="SUU38"/>
      <c r="SUV38" s="20"/>
      <c r="SUW38"/>
      <c r="SUX38" s="20"/>
      <c r="SUY38"/>
      <c r="SUZ38" s="20"/>
      <c r="SVA38"/>
      <c r="SVB38" s="20"/>
      <c r="SVC38"/>
      <c r="SVD38" s="20"/>
      <c r="SVE38"/>
      <c r="SVF38" s="20"/>
      <c r="SVG38"/>
      <c r="SVH38" s="20"/>
      <c r="SVI38"/>
      <c r="SVJ38" s="20"/>
      <c r="SVK38"/>
      <c r="SVL38" s="20"/>
      <c r="SVM38"/>
      <c r="SVN38" s="20"/>
      <c r="SVO38"/>
      <c r="SVP38" s="20"/>
      <c r="SVQ38"/>
      <c r="SVR38" s="20"/>
      <c r="SVS38"/>
      <c r="SVT38" s="20"/>
      <c r="SVU38"/>
      <c r="SVV38" s="20"/>
      <c r="SVW38"/>
      <c r="SVX38" s="20"/>
      <c r="SVY38"/>
      <c r="SVZ38" s="20"/>
      <c r="SWA38"/>
      <c r="SWB38" s="20"/>
      <c r="SWC38"/>
      <c r="SWD38" s="20"/>
      <c r="SWE38"/>
      <c r="SWF38" s="20"/>
      <c r="SWG38"/>
      <c r="SWH38" s="20"/>
      <c r="SWI38"/>
      <c r="SWJ38" s="20"/>
      <c r="SWK38"/>
      <c r="SWL38" s="20"/>
      <c r="SWM38"/>
      <c r="SWN38" s="20"/>
      <c r="SWO38"/>
      <c r="SWP38" s="20"/>
      <c r="SWQ38"/>
      <c r="SWR38" s="20"/>
      <c r="SWS38"/>
      <c r="SWT38" s="20"/>
      <c r="SWU38"/>
      <c r="SWV38" s="20"/>
      <c r="SWW38"/>
      <c r="SWX38" s="20"/>
      <c r="SWY38"/>
      <c r="SWZ38" s="20"/>
      <c r="SXA38"/>
      <c r="SXB38" s="20"/>
      <c r="SXC38"/>
      <c r="SXD38" s="20"/>
      <c r="SXE38"/>
      <c r="SXF38" s="20"/>
      <c r="SXG38"/>
      <c r="SXH38" s="20"/>
      <c r="SXI38"/>
      <c r="SXJ38" s="20"/>
      <c r="SXK38"/>
      <c r="SXL38" s="20"/>
      <c r="SXM38"/>
      <c r="SXN38" s="20"/>
      <c r="SXO38"/>
      <c r="SXP38" s="20"/>
      <c r="SXQ38"/>
      <c r="SXR38" s="20"/>
      <c r="SXS38"/>
      <c r="SXT38" s="20"/>
      <c r="SXU38"/>
      <c r="SXV38" s="20"/>
      <c r="SXW38"/>
      <c r="SXX38" s="20"/>
      <c r="SXY38"/>
      <c r="SXZ38" s="20"/>
      <c r="SYA38"/>
      <c r="SYB38" s="20"/>
      <c r="SYC38"/>
      <c r="SYD38" s="20"/>
      <c r="SYE38"/>
      <c r="SYF38" s="20"/>
      <c r="SYG38"/>
      <c r="SYH38" s="20"/>
      <c r="SYI38"/>
      <c r="SYJ38" s="20"/>
      <c r="SYK38"/>
      <c r="SYL38" s="20"/>
      <c r="SYM38"/>
      <c r="SYN38" s="20"/>
      <c r="SYO38"/>
      <c r="SYP38" s="20"/>
      <c r="SYQ38"/>
      <c r="SYR38" s="20"/>
      <c r="SYS38"/>
      <c r="SYT38" s="20"/>
      <c r="SYU38"/>
      <c r="SYV38" s="20"/>
      <c r="SYW38"/>
      <c r="SYX38" s="20"/>
      <c r="SYY38"/>
      <c r="SYZ38" s="20"/>
      <c r="SZA38"/>
      <c r="SZB38" s="20"/>
      <c r="SZC38"/>
      <c r="SZD38" s="20"/>
      <c r="SZE38"/>
      <c r="SZF38" s="20"/>
      <c r="SZG38"/>
      <c r="SZH38" s="20"/>
      <c r="SZI38"/>
      <c r="SZJ38" s="20"/>
      <c r="SZK38"/>
      <c r="SZL38" s="20"/>
      <c r="SZM38"/>
      <c r="SZN38" s="20"/>
      <c r="SZO38"/>
      <c r="SZP38" s="20"/>
      <c r="SZQ38"/>
      <c r="SZR38" s="20"/>
      <c r="SZS38"/>
      <c r="SZT38" s="20"/>
      <c r="SZU38"/>
      <c r="SZV38" s="20"/>
      <c r="SZW38"/>
      <c r="SZX38" s="20"/>
      <c r="SZY38"/>
      <c r="SZZ38" s="20"/>
      <c r="TAA38"/>
      <c r="TAB38" s="20"/>
      <c r="TAC38"/>
      <c r="TAD38" s="20"/>
      <c r="TAE38"/>
      <c r="TAF38" s="20"/>
      <c r="TAG38"/>
      <c r="TAH38" s="20"/>
      <c r="TAI38"/>
      <c r="TAJ38" s="20"/>
      <c r="TAK38"/>
      <c r="TAL38" s="20"/>
      <c r="TAM38"/>
      <c r="TAN38" s="20"/>
      <c r="TAO38"/>
      <c r="TAP38" s="20"/>
      <c r="TAQ38"/>
      <c r="TAR38" s="20"/>
      <c r="TAS38"/>
      <c r="TAT38" s="20"/>
      <c r="TAU38"/>
      <c r="TAV38" s="20"/>
      <c r="TAW38"/>
      <c r="TAX38" s="20"/>
      <c r="TAY38"/>
      <c r="TAZ38" s="20"/>
      <c r="TBA38"/>
      <c r="TBB38" s="20"/>
      <c r="TBC38"/>
      <c r="TBD38" s="20"/>
      <c r="TBE38"/>
      <c r="TBF38" s="20"/>
      <c r="TBG38"/>
      <c r="TBH38" s="20"/>
      <c r="TBI38"/>
      <c r="TBJ38" s="20"/>
      <c r="TBK38"/>
      <c r="TBL38" s="20"/>
      <c r="TBM38"/>
      <c r="TBN38" s="20"/>
      <c r="TBO38"/>
      <c r="TBP38" s="20"/>
      <c r="TBQ38"/>
      <c r="TBR38" s="20"/>
      <c r="TBS38"/>
      <c r="TBT38" s="20"/>
      <c r="TBU38"/>
      <c r="TBV38" s="20"/>
      <c r="TBW38"/>
      <c r="TBX38" s="20"/>
      <c r="TBY38"/>
      <c r="TBZ38" s="20"/>
      <c r="TCA38"/>
      <c r="TCB38" s="20"/>
      <c r="TCC38"/>
      <c r="TCD38" s="20"/>
      <c r="TCE38"/>
      <c r="TCF38" s="20"/>
      <c r="TCG38"/>
      <c r="TCH38" s="20"/>
      <c r="TCI38"/>
      <c r="TCJ38" s="20"/>
      <c r="TCK38"/>
      <c r="TCL38" s="20"/>
      <c r="TCM38"/>
      <c r="TCN38" s="20"/>
      <c r="TCO38"/>
      <c r="TCP38" s="20"/>
      <c r="TCQ38"/>
      <c r="TCR38" s="20"/>
      <c r="TCS38"/>
      <c r="TCT38" s="20"/>
      <c r="TCU38"/>
      <c r="TCV38" s="20"/>
      <c r="TCW38"/>
      <c r="TCX38" s="20"/>
      <c r="TCY38"/>
      <c r="TCZ38" s="20"/>
      <c r="TDA38"/>
      <c r="TDB38" s="20"/>
      <c r="TDC38"/>
      <c r="TDD38" s="20"/>
      <c r="TDE38"/>
      <c r="TDF38" s="20"/>
      <c r="TDG38"/>
      <c r="TDH38" s="20"/>
      <c r="TDI38"/>
      <c r="TDJ38" s="20"/>
      <c r="TDK38"/>
      <c r="TDL38" s="20"/>
      <c r="TDM38"/>
      <c r="TDN38" s="20"/>
      <c r="TDO38"/>
      <c r="TDP38" s="20"/>
      <c r="TDQ38"/>
      <c r="TDR38" s="20"/>
      <c r="TDS38"/>
      <c r="TDT38" s="20"/>
      <c r="TDU38"/>
      <c r="TDV38" s="20"/>
      <c r="TDW38"/>
      <c r="TDX38" s="20"/>
      <c r="TDY38"/>
      <c r="TDZ38" s="20"/>
      <c r="TEA38"/>
      <c r="TEB38" s="20"/>
      <c r="TEC38"/>
      <c r="TED38" s="20"/>
      <c r="TEE38"/>
      <c r="TEF38" s="20"/>
      <c r="TEG38"/>
      <c r="TEH38" s="20"/>
      <c r="TEI38"/>
      <c r="TEJ38" s="20"/>
      <c r="TEK38"/>
      <c r="TEL38" s="20"/>
      <c r="TEM38"/>
      <c r="TEN38" s="20"/>
      <c r="TEO38"/>
      <c r="TEP38" s="20"/>
      <c r="TEQ38"/>
      <c r="TER38" s="20"/>
      <c r="TES38"/>
      <c r="TET38" s="20"/>
      <c r="TEU38"/>
      <c r="TEV38" s="20"/>
      <c r="TEW38"/>
      <c r="TEX38" s="20"/>
      <c r="TEY38"/>
      <c r="TEZ38" s="20"/>
      <c r="TFA38"/>
      <c r="TFB38" s="20"/>
      <c r="TFC38"/>
      <c r="TFD38" s="20"/>
      <c r="TFE38"/>
      <c r="TFF38" s="20"/>
      <c r="TFG38"/>
      <c r="TFH38" s="20"/>
      <c r="TFI38"/>
      <c r="TFJ38" s="20"/>
      <c r="TFK38"/>
      <c r="TFL38" s="20"/>
      <c r="TFM38"/>
      <c r="TFN38" s="20"/>
      <c r="TFO38"/>
      <c r="TFP38" s="20"/>
      <c r="TFQ38"/>
      <c r="TFR38" s="20"/>
      <c r="TFS38"/>
      <c r="TFT38" s="20"/>
      <c r="TFU38"/>
      <c r="TFV38" s="20"/>
      <c r="TFW38"/>
      <c r="TFX38" s="20"/>
      <c r="TFY38"/>
      <c r="TFZ38" s="20"/>
      <c r="TGA38"/>
      <c r="TGB38" s="20"/>
      <c r="TGC38"/>
      <c r="TGD38" s="20"/>
      <c r="TGE38"/>
      <c r="TGF38" s="20"/>
      <c r="TGG38"/>
      <c r="TGH38" s="20"/>
      <c r="TGI38"/>
      <c r="TGJ38" s="20"/>
      <c r="TGK38"/>
      <c r="TGL38" s="20"/>
      <c r="TGM38"/>
      <c r="TGN38" s="20"/>
      <c r="TGO38"/>
      <c r="TGP38" s="20"/>
      <c r="TGQ38"/>
      <c r="TGR38" s="20"/>
      <c r="TGS38"/>
      <c r="TGT38" s="20"/>
      <c r="TGU38"/>
      <c r="TGV38" s="20"/>
      <c r="TGW38"/>
      <c r="TGX38" s="20"/>
      <c r="TGY38"/>
      <c r="TGZ38" s="20"/>
      <c r="THA38"/>
      <c r="THB38" s="20"/>
      <c r="THC38"/>
      <c r="THD38" s="20"/>
      <c r="THE38"/>
      <c r="THF38" s="20"/>
      <c r="THG38"/>
      <c r="THH38" s="20"/>
      <c r="THI38"/>
      <c r="THJ38" s="20"/>
      <c r="THK38"/>
      <c r="THL38" s="20"/>
      <c r="THM38"/>
      <c r="THN38" s="20"/>
      <c r="THO38"/>
      <c r="THP38" s="20"/>
      <c r="THQ38"/>
      <c r="THR38" s="20"/>
      <c r="THS38"/>
      <c r="THT38" s="20"/>
      <c r="THU38"/>
      <c r="THV38" s="20"/>
      <c r="THW38"/>
      <c r="THX38" s="20"/>
      <c r="THY38"/>
      <c r="THZ38" s="20"/>
      <c r="TIA38"/>
      <c r="TIB38" s="20"/>
      <c r="TIC38"/>
      <c r="TID38" s="20"/>
      <c r="TIE38"/>
      <c r="TIF38" s="20"/>
      <c r="TIG38"/>
      <c r="TIH38" s="20"/>
      <c r="TII38"/>
      <c r="TIJ38" s="20"/>
      <c r="TIK38"/>
      <c r="TIL38" s="20"/>
      <c r="TIM38"/>
      <c r="TIN38" s="20"/>
      <c r="TIO38"/>
      <c r="TIP38" s="20"/>
      <c r="TIQ38"/>
      <c r="TIR38" s="20"/>
      <c r="TIS38"/>
      <c r="TIT38" s="20"/>
      <c r="TIU38"/>
      <c r="TIV38" s="20"/>
      <c r="TIW38"/>
      <c r="TIX38" s="20"/>
      <c r="TIY38"/>
      <c r="TIZ38" s="20"/>
      <c r="TJA38"/>
      <c r="TJB38" s="20"/>
      <c r="TJC38"/>
      <c r="TJD38" s="20"/>
      <c r="TJE38"/>
      <c r="TJF38" s="20"/>
      <c r="TJG38"/>
      <c r="TJH38" s="20"/>
      <c r="TJI38"/>
      <c r="TJJ38" s="20"/>
      <c r="TJK38"/>
      <c r="TJL38" s="20"/>
      <c r="TJM38"/>
      <c r="TJN38" s="20"/>
      <c r="TJO38"/>
      <c r="TJP38" s="20"/>
      <c r="TJQ38"/>
      <c r="TJR38" s="20"/>
      <c r="TJS38"/>
      <c r="TJT38" s="20"/>
      <c r="TJU38"/>
      <c r="TJV38" s="20"/>
      <c r="TJW38"/>
      <c r="TJX38" s="20"/>
      <c r="TJY38"/>
      <c r="TJZ38" s="20"/>
      <c r="TKA38"/>
      <c r="TKB38" s="20"/>
      <c r="TKC38"/>
      <c r="TKD38" s="20"/>
      <c r="TKE38"/>
      <c r="TKF38" s="20"/>
      <c r="TKG38"/>
      <c r="TKH38" s="20"/>
      <c r="TKI38"/>
      <c r="TKJ38" s="20"/>
      <c r="TKK38"/>
      <c r="TKL38" s="20"/>
      <c r="TKM38"/>
      <c r="TKN38" s="20"/>
      <c r="TKO38"/>
      <c r="TKP38" s="20"/>
      <c r="TKQ38"/>
      <c r="TKR38" s="20"/>
      <c r="TKS38"/>
      <c r="TKT38" s="20"/>
      <c r="TKU38"/>
      <c r="TKV38" s="20"/>
      <c r="TKW38"/>
      <c r="TKX38" s="20"/>
      <c r="TKY38"/>
      <c r="TKZ38" s="20"/>
      <c r="TLA38"/>
      <c r="TLB38" s="20"/>
      <c r="TLC38"/>
      <c r="TLD38" s="20"/>
      <c r="TLE38"/>
      <c r="TLF38" s="20"/>
      <c r="TLG38"/>
      <c r="TLH38" s="20"/>
      <c r="TLI38"/>
      <c r="TLJ38" s="20"/>
      <c r="TLK38"/>
      <c r="TLL38" s="20"/>
      <c r="TLM38"/>
      <c r="TLN38" s="20"/>
      <c r="TLO38"/>
      <c r="TLP38" s="20"/>
      <c r="TLQ38"/>
      <c r="TLR38" s="20"/>
      <c r="TLS38"/>
      <c r="TLT38" s="20"/>
      <c r="TLU38"/>
      <c r="TLV38" s="20"/>
      <c r="TLW38"/>
      <c r="TLX38" s="20"/>
      <c r="TLY38"/>
      <c r="TLZ38" s="20"/>
      <c r="TMA38"/>
      <c r="TMB38" s="20"/>
      <c r="TMC38"/>
      <c r="TMD38" s="20"/>
      <c r="TME38"/>
      <c r="TMF38" s="20"/>
      <c r="TMG38"/>
      <c r="TMH38" s="20"/>
      <c r="TMI38"/>
      <c r="TMJ38" s="20"/>
      <c r="TMK38"/>
      <c r="TML38" s="20"/>
      <c r="TMM38"/>
      <c r="TMN38" s="20"/>
      <c r="TMO38"/>
      <c r="TMP38" s="20"/>
      <c r="TMQ38"/>
      <c r="TMR38" s="20"/>
      <c r="TMS38"/>
      <c r="TMT38" s="20"/>
      <c r="TMU38"/>
      <c r="TMV38" s="20"/>
      <c r="TMW38"/>
      <c r="TMX38" s="20"/>
      <c r="TMY38"/>
      <c r="TMZ38" s="20"/>
      <c r="TNA38"/>
      <c r="TNB38" s="20"/>
      <c r="TNC38"/>
      <c r="TND38" s="20"/>
      <c r="TNE38"/>
      <c r="TNF38" s="20"/>
      <c r="TNG38"/>
      <c r="TNH38" s="20"/>
      <c r="TNI38"/>
      <c r="TNJ38" s="20"/>
      <c r="TNK38"/>
      <c r="TNL38" s="20"/>
      <c r="TNM38"/>
      <c r="TNN38" s="20"/>
      <c r="TNO38"/>
      <c r="TNP38" s="20"/>
      <c r="TNQ38"/>
      <c r="TNR38" s="20"/>
      <c r="TNS38"/>
      <c r="TNT38" s="20"/>
      <c r="TNU38"/>
      <c r="TNV38" s="20"/>
      <c r="TNW38"/>
      <c r="TNX38" s="20"/>
      <c r="TNY38"/>
      <c r="TNZ38" s="20"/>
      <c r="TOA38"/>
      <c r="TOB38" s="20"/>
      <c r="TOC38"/>
      <c r="TOD38" s="20"/>
      <c r="TOE38"/>
      <c r="TOF38" s="20"/>
      <c r="TOG38"/>
      <c r="TOH38" s="20"/>
      <c r="TOI38"/>
      <c r="TOJ38" s="20"/>
      <c r="TOK38"/>
      <c r="TOL38" s="20"/>
      <c r="TOM38"/>
      <c r="TON38" s="20"/>
      <c r="TOO38"/>
      <c r="TOP38" s="20"/>
      <c r="TOQ38"/>
      <c r="TOR38" s="20"/>
      <c r="TOS38"/>
      <c r="TOT38" s="20"/>
      <c r="TOU38"/>
      <c r="TOV38" s="20"/>
      <c r="TOW38"/>
      <c r="TOX38" s="20"/>
      <c r="TOY38"/>
      <c r="TOZ38" s="20"/>
      <c r="TPA38"/>
      <c r="TPB38" s="20"/>
      <c r="TPC38"/>
      <c r="TPD38" s="20"/>
      <c r="TPE38"/>
      <c r="TPF38" s="20"/>
      <c r="TPG38"/>
      <c r="TPH38" s="20"/>
      <c r="TPI38"/>
      <c r="TPJ38" s="20"/>
      <c r="TPK38"/>
      <c r="TPL38" s="20"/>
      <c r="TPM38"/>
      <c r="TPN38" s="20"/>
      <c r="TPO38"/>
      <c r="TPP38" s="20"/>
      <c r="TPQ38"/>
      <c r="TPR38" s="20"/>
      <c r="TPS38"/>
      <c r="TPT38" s="20"/>
      <c r="TPU38"/>
      <c r="TPV38" s="20"/>
      <c r="TPW38"/>
      <c r="TPX38" s="20"/>
      <c r="TPY38"/>
      <c r="TPZ38" s="20"/>
      <c r="TQA38"/>
      <c r="TQB38" s="20"/>
      <c r="TQC38"/>
      <c r="TQD38" s="20"/>
      <c r="TQE38"/>
      <c r="TQF38" s="20"/>
      <c r="TQG38"/>
      <c r="TQH38" s="20"/>
      <c r="TQI38"/>
      <c r="TQJ38" s="20"/>
      <c r="TQK38"/>
      <c r="TQL38" s="20"/>
      <c r="TQM38"/>
      <c r="TQN38" s="20"/>
      <c r="TQO38"/>
      <c r="TQP38" s="20"/>
      <c r="TQQ38"/>
      <c r="TQR38" s="20"/>
      <c r="TQS38"/>
      <c r="TQT38" s="20"/>
      <c r="TQU38"/>
      <c r="TQV38" s="20"/>
      <c r="TQW38"/>
      <c r="TQX38" s="20"/>
      <c r="TQY38"/>
      <c r="TQZ38" s="20"/>
      <c r="TRA38"/>
      <c r="TRB38" s="20"/>
      <c r="TRC38"/>
      <c r="TRD38" s="20"/>
      <c r="TRE38"/>
      <c r="TRF38" s="20"/>
      <c r="TRG38"/>
      <c r="TRH38" s="20"/>
      <c r="TRI38"/>
      <c r="TRJ38" s="20"/>
      <c r="TRK38"/>
      <c r="TRL38" s="20"/>
      <c r="TRM38"/>
      <c r="TRN38" s="20"/>
      <c r="TRO38"/>
      <c r="TRP38" s="20"/>
      <c r="TRQ38"/>
      <c r="TRR38" s="20"/>
      <c r="TRS38"/>
      <c r="TRT38" s="20"/>
      <c r="TRU38"/>
      <c r="TRV38" s="20"/>
      <c r="TRW38"/>
      <c r="TRX38" s="20"/>
      <c r="TRY38"/>
      <c r="TRZ38" s="20"/>
      <c r="TSA38"/>
      <c r="TSB38" s="20"/>
      <c r="TSC38"/>
      <c r="TSD38" s="20"/>
      <c r="TSE38"/>
      <c r="TSF38" s="20"/>
      <c r="TSG38"/>
      <c r="TSH38" s="20"/>
      <c r="TSI38"/>
      <c r="TSJ38" s="20"/>
      <c r="TSK38"/>
      <c r="TSL38" s="20"/>
      <c r="TSM38"/>
      <c r="TSN38" s="20"/>
      <c r="TSO38"/>
      <c r="TSP38" s="20"/>
      <c r="TSQ38"/>
      <c r="TSR38" s="20"/>
      <c r="TSS38"/>
      <c r="TST38" s="20"/>
      <c r="TSU38"/>
      <c r="TSV38" s="20"/>
      <c r="TSW38"/>
      <c r="TSX38" s="20"/>
      <c r="TSY38"/>
      <c r="TSZ38" s="20"/>
      <c r="TTA38"/>
      <c r="TTB38" s="20"/>
      <c r="TTC38"/>
      <c r="TTD38" s="20"/>
      <c r="TTE38"/>
      <c r="TTF38" s="20"/>
      <c r="TTG38"/>
      <c r="TTH38" s="20"/>
      <c r="TTI38"/>
      <c r="TTJ38" s="20"/>
      <c r="TTK38"/>
      <c r="TTL38" s="20"/>
      <c r="TTM38"/>
      <c r="TTN38" s="20"/>
      <c r="TTO38"/>
      <c r="TTP38" s="20"/>
      <c r="TTQ38"/>
      <c r="TTR38" s="20"/>
      <c r="TTS38"/>
      <c r="TTT38" s="20"/>
      <c r="TTU38"/>
      <c r="TTV38" s="20"/>
      <c r="TTW38"/>
      <c r="TTX38" s="20"/>
      <c r="TTY38"/>
      <c r="TTZ38" s="20"/>
      <c r="TUA38"/>
      <c r="TUB38" s="20"/>
      <c r="TUC38"/>
      <c r="TUD38" s="20"/>
      <c r="TUE38"/>
      <c r="TUF38" s="20"/>
      <c r="TUG38"/>
      <c r="TUH38" s="20"/>
      <c r="TUI38"/>
      <c r="TUJ38" s="20"/>
      <c r="TUK38"/>
      <c r="TUL38" s="20"/>
      <c r="TUM38"/>
      <c r="TUN38" s="20"/>
      <c r="TUO38"/>
      <c r="TUP38" s="20"/>
      <c r="TUQ38"/>
      <c r="TUR38" s="20"/>
      <c r="TUS38"/>
      <c r="TUT38" s="20"/>
      <c r="TUU38"/>
      <c r="TUV38" s="20"/>
      <c r="TUW38"/>
      <c r="TUX38" s="20"/>
      <c r="TUY38"/>
      <c r="TUZ38" s="20"/>
      <c r="TVA38"/>
      <c r="TVB38" s="20"/>
      <c r="TVC38"/>
      <c r="TVD38" s="20"/>
      <c r="TVE38"/>
      <c r="TVF38" s="20"/>
      <c r="TVG38"/>
      <c r="TVH38" s="20"/>
      <c r="TVI38"/>
      <c r="TVJ38" s="20"/>
      <c r="TVK38"/>
      <c r="TVL38" s="20"/>
      <c r="TVM38"/>
      <c r="TVN38" s="20"/>
      <c r="TVO38"/>
      <c r="TVP38" s="20"/>
      <c r="TVQ38"/>
      <c r="TVR38" s="20"/>
      <c r="TVS38"/>
      <c r="TVT38" s="20"/>
      <c r="TVU38"/>
      <c r="TVV38" s="20"/>
      <c r="TVW38"/>
      <c r="TVX38" s="20"/>
      <c r="TVY38"/>
      <c r="TVZ38" s="20"/>
      <c r="TWA38"/>
      <c r="TWB38" s="20"/>
      <c r="TWC38"/>
      <c r="TWD38" s="20"/>
      <c r="TWE38"/>
      <c r="TWF38" s="20"/>
      <c r="TWG38"/>
      <c r="TWH38" s="20"/>
      <c r="TWI38"/>
      <c r="TWJ38" s="20"/>
      <c r="TWK38"/>
      <c r="TWL38" s="20"/>
      <c r="TWM38"/>
      <c r="TWN38" s="20"/>
      <c r="TWO38"/>
      <c r="TWP38" s="20"/>
      <c r="TWQ38"/>
      <c r="TWR38" s="20"/>
      <c r="TWS38"/>
      <c r="TWT38" s="20"/>
      <c r="TWU38"/>
      <c r="TWV38" s="20"/>
      <c r="TWW38"/>
      <c r="TWX38" s="20"/>
      <c r="TWY38"/>
      <c r="TWZ38" s="20"/>
      <c r="TXA38"/>
      <c r="TXB38" s="20"/>
      <c r="TXC38"/>
      <c r="TXD38" s="20"/>
      <c r="TXE38"/>
      <c r="TXF38" s="20"/>
      <c r="TXG38"/>
      <c r="TXH38" s="20"/>
      <c r="TXI38"/>
      <c r="TXJ38" s="20"/>
      <c r="TXK38"/>
      <c r="TXL38" s="20"/>
      <c r="TXM38"/>
      <c r="TXN38" s="20"/>
      <c r="TXO38"/>
      <c r="TXP38" s="20"/>
      <c r="TXQ38"/>
      <c r="TXR38" s="20"/>
      <c r="TXS38"/>
      <c r="TXT38" s="20"/>
      <c r="TXU38"/>
      <c r="TXV38" s="20"/>
      <c r="TXW38"/>
      <c r="TXX38" s="20"/>
      <c r="TXY38"/>
      <c r="TXZ38" s="20"/>
      <c r="TYA38"/>
      <c r="TYB38" s="20"/>
      <c r="TYC38"/>
      <c r="TYD38" s="20"/>
      <c r="TYE38"/>
      <c r="TYF38" s="20"/>
      <c r="TYG38"/>
      <c r="TYH38" s="20"/>
      <c r="TYI38"/>
      <c r="TYJ38" s="20"/>
      <c r="TYK38"/>
      <c r="TYL38" s="20"/>
      <c r="TYM38"/>
      <c r="TYN38" s="20"/>
      <c r="TYO38"/>
      <c r="TYP38" s="20"/>
      <c r="TYQ38"/>
      <c r="TYR38" s="20"/>
      <c r="TYS38"/>
      <c r="TYT38" s="20"/>
      <c r="TYU38"/>
      <c r="TYV38" s="20"/>
      <c r="TYW38"/>
      <c r="TYX38" s="20"/>
      <c r="TYY38"/>
      <c r="TYZ38" s="20"/>
      <c r="TZA38"/>
      <c r="TZB38" s="20"/>
      <c r="TZC38"/>
      <c r="TZD38" s="20"/>
      <c r="TZE38"/>
      <c r="TZF38" s="20"/>
      <c r="TZG38"/>
      <c r="TZH38" s="20"/>
      <c r="TZI38"/>
      <c r="TZJ38" s="20"/>
      <c r="TZK38"/>
      <c r="TZL38" s="20"/>
      <c r="TZM38"/>
      <c r="TZN38" s="20"/>
      <c r="TZO38"/>
      <c r="TZP38" s="20"/>
      <c r="TZQ38"/>
      <c r="TZR38" s="20"/>
      <c r="TZS38"/>
      <c r="TZT38" s="20"/>
      <c r="TZU38"/>
      <c r="TZV38" s="20"/>
      <c r="TZW38"/>
      <c r="TZX38" s="20"/>
      <c r="TZY38"/>
      <c r="TZZ38" s="20"/>
      <c r="UAA38"/>
      <c r="UAB38" s="20"/>
      <c r="UAC38"/>
      <c r="UAD38" s="20"/>
      <c r="UAE38"/>
      <c r="UAF38" s="20"/>
      <c r="UAG38"/>
      <c r="UAH38" s="20"/>
      <c r="UAI38"/>
      <c r="UAJ38" s="20"/>
      <c r="UAK38"/>
      <c r="UAL38" s="20"/>
      <c r="UAM38"/>
      <c r="UAN38" s="20"/>
      <c r="UAO38"/>
      <c r="UAP38" s="20"/>
      <c r="UAQ38"/>
      <c r="UAR38" s="20"/>
      <c r="UAS38"/>
      <c r="UAT38" s="20"/>
      <c r="UAU38"/>
      <c r="UAV38" s="20"/>
      <c r="UAW38"/>
      <c r="UAX38" s="20"/>
      <c r="UAY38"/>
      <c r="UAZ38" s="20"/>
      <c r="UBA38"/>
      <c r="UBB38" s="20"/>
      <c r="UBC38"/>
      <c r="UBD38" s="20"/>
      <c r="UBE38"/>
      <c r="UBF38" s="20"/>
      <c r="UBG38"/>
      <c r="UBH38" s="20"/>
      <c r="UBI38"/>
      <c r="UBJ38" s="20"/>
      <c r="UBK38"/>
      <c r="UBL38" s="20"/>
      <c r="UBM38"/>
      <c r="UBN38" s="20"/>
      <c r="UBO38"/>
      <c r="UBP38" s="20"/>
      <c r="UBQ38"/>
      <c r="UBR38" s="20"/>
      <c r="UBS38"/>
      <c r="UBT38" s="20"/>
      <c r="UBU38"/>
      <c r="UBV38" s="20"/>
      <c r="UBW38"/>
      <c r="UBX38" s="20"/>
      <c r="UBY38"/>
      <c r="UBZ38" s="20"/>
      <c r="UCA38"/>
      <c r="UCB38" s="20"/>
      <c r="UCC38"/>
      <c r="UCD38" s="20"/>
      <c r="UCE38"/>
      <c r="UCF38" s="20"/>
      <c r="UCG38"/>
      <c r="UCH38" s="20"/>
      <c r="UCI38"/>
      <c r="UCJ38" s="20"/>
      <c r="UCK38"/>
      <c r="UCL38" s="20"/>
      <c r="UCM38"/>
      <c r="UCN38" s="20"/>
      <c r="UCO38"/>
      <c r="UCP38" s="20"/>
      <c r="UCQ38"/>
      <c r="UCR38" s="20"/>
      <c r="UCS38"/>
      <c r="UCT38" s="20"/>
      <c r="UCU38"/>
      <c r="UCV38" s="20"/>
      <c r="UCW38"/>
      <c r="UCX38" s="20"/>
      <c r="UCY38"/>
      <c r="UCZ38" s="20"/>
      <c r="UDA38"/>
      <c r="UDB38" s="20"/>
      <c r="UDC38"/>
      <c r="UDD38" s="20"/>
      <c r="UDE38"/>
      <c r="UDF38" s="20"/>
      <c r="UDG38"/>
      <c r="UDH38" s="20"/>
      <c r="UDI38"/>
      <c r="UDJ38" s="20"/>
      <c r="UDK38"/>
      <c r="UDL38" s="20"/>
      <c r="UDM38"/>
      <c r="UDN38" s="20"/>
      <c r="UDO38"/>
      <c r="UDP38" s="20"/>
      <c r="UDQ38"/>
      <c r="UDR38" s="20"/>
      <c r="UDS38"/>
      <c r="UDT38" s="20"/>
      <c r="UDU38"/>
      <c r="UDV38" s="20"/>
      <c r="UDW38"/>
      <c r="UDX38" s="20"/>
      <c r="UDY38"/>
      <c r="UDZ38" s="20"/>
      <c r="UEA38"/>
      <c r="UEB38" s="20"/>
      <c r="UEC38"/>
      <c r="UED38" s="20"/>
      <c r="UEE38"/>
      <c r="UEF38" s="20"/>
      <c r="UEG38"/>
      <c r="UEH38" s="20"/>
      <c r="UEI38"/>
      <c r="UEJ38" s="20"/>
      <c r="UEK38"/>
      <c r="UEL38" s="20"/>
      <c r="UEM38"/>
      <c r="UEN38" s="20"/>
      <c r="UEO38"/>
      <c r="UEP38" s="20"/>
      <c r="UEQ38"/>
      <c r="UER38" s="20"/>
      <c r="UES38"/>
      <c r="UET38" s="20"/>
      <c r="UEU38"/>
      <c r="UEV38" s="20"/>
      <c r="UEW38"/>
      <c r="UEX38" s="20"/>
      <c r="UEY38"/>
      <c r="UEZ38" s="20"/>
      <c r="UFA38"/>
      <c r="UFB38" s="20"/>
      <c r="UFC38"/>
      <c r="UFD38" s="20"/>
      <c r="UFE38"/>
      <c r="UFF38" s="20"/>
      <c r="UFG38"/>
      <c r="UFH38" s="20"/>
      <c r="UFI38"/>
      <c r="UFJ38" s="20"/>
      <c r="UFK38"/>
      <c r="UFL38" s="20"/>
      <c r="UFM38"/>
      <c r="UFN38" s="20"/>
      <c r="UFO38"/>
      <c r="UFP38" s="20"/>
      <c r="UFQ38"/>
      <c r="UFR38" s="20"/>
      <c r="UFS38"/>
      <c r="UFT38" s="20"/>
      <c r="UFU38"/>
      <c r="UFV38" s="20"/>
      <c r="UFW38"/>
      <c r="UFX38" s="20"/>
      <c r="UFY38"/>
      <c r="UFZ38" s="20"/>
      <c r="UGA38"/>
      <c r="UGB38" s="20"/>
      <c r="UGC38"/>
      <c r="UGD38" s="20"/>
      <c r="UGE38"/>
      <c r="UGF38" s="20"/>
      <c r="UGG38"/>
      <c r="UGH38" s="20"/>
      <c r="UGI38"/>
      <c r="UGJ38" s="20"/>
      <c r="UGK38"/>
      <c r="UGL38" s="20"/>
      <c r="UGM38"/>
      <c r="UGN38" s="20"/>
      <c r="UGO38"/>
      <c r="UGP38" s="20"/>
      <c r="UGQ38"/>
      <c r="UGR38" s="20"/>
      <c r="UGS38"/>
      <c r="UGT38" s="20"/>
      <c r="UGU38"/>
      <c r="UGV38" s="20"/>
      <c r="UGW38"/>
      <c r="UGX38" s="20"/>
      <c r="UGY38"/>
      <c r="UGZ38" s="20"/>
      <c r="UHA38"/>
      <c r="UHB38" s="20"/>
      <c r="UHC38"/>
      <c r="UHD38" s="20"/>
      <c r="UHE38"/>
      <c r="UHF38" s="20"/>
      <c r="UHG38"/>
      <c r="UHH38" s="20"/>
      <c r="UHI38"/>
      <c r="UHJ38" s="20"/>
      <c r="UHK38"/>
      <c r="UHL38" s="20"/>
      <c r="UHM38"/>
      <c r="UHN38" s="20"/>
      <c r="UHO38"/>
      <c r="UHP38" s="20"/>
      <c r="UHQ38"/>
      <c r="UHR38" s="20"/>
      <c r="UHS38"/>
      <c r="UHT38" s="20"/>
      <c r="UHU38"/>
      <c r="UHV38" s="20"/>
      <c r="UHW38"/>
      <c r="UHX38" s="20"/>
      <c r="UHY38"/>
      <c r="UHZ38" s="20"/>
      <c r="UIA38"/>
      <c r="UIB38" s="20"/>
      <c r="UIC38"/>
      <c r="UID38" s="20"/>
      <c r="UIE38"/>
      <c r="UIF38" s="20"/>
      <c r="UIG38"/>
      <c r="UIH38" s="20"/>
      <c r="UII38"/>
      <c r="UIJ38" s="20"/>
      <c r="UIK38"/>
      <c r="UIL38" s="20"/>
      <c r="UIM38"/>
      <c r="UIN38" s="20"/>
      <c r="UIO38"/>
      <c r="UIP38" s="20"/>
      <c r="UIQ38"/>
      <c r="UIR38" s="20"/>
      <c r="UIS38"/>
      <c r="UIT38" s="20"/>
      <c r="UIU38"/>
      <c r="UIV38" s="20"/>
      <c r="UIW38"/>
      <c r="UIX38" s="20"/>
      <c r="UIY38"/>
      <c r="UIZ38" s="20"/>
      <c r="UJA38"/>
      <c r="UJB38" s="20"/>
      <c r="UJC38"/>
      <c r="UJD38" s="20"/>
      <c r="UJE38"/>
      <c r="UJF38" s="20"/>
      <c r="UJG38"/>
      <c r="UJH38" s="20"/>
      <c r="UJI38"/>
      <c r="UJJ38" s="20"/>
      <c r="UJK38"/>
      <c r="UJL38" s="20"/>
      <c r="UJM38"/>
      <c r="UJN38" s="20"/>
      <c r="UJO38"/>
      <c r="UJP38" s="20"/>
      <c r="UJQ38"/>
      <c r="UJR38" s="20"/>
      <c r="UJS38"/>
      <c r="UJT38" s="20"/>
      <c r="UJU38"/>
      <c r="UJV38" s="20"/>
      <c r="UJW38"/>
      <c r="UJX38" s="20"/>
      <c r="UJY38"/>
      <c r="UJZ38" s="20"/>
      <c r="UKA38"/>
      <c r="UKB38" s="20"/>
      <c r="UKC38"/>
      <c r="UKD38" s="20"/>
      <c r="UKE38"/>
      <c r="UKF38" s="20"/>
      <c r="UKG38"/>
      <c r="UKH38" s="20"/>
      <c r="UKI38"/>
      <c r="UKJ38" s="20"/>
      <c r="UKK38"/>
      <c r="UKL38" s="20"/>
      <c r="UKM38"/>
      <c r="UKN38" s="20"/>
      <c r="UKO38"/>
      <c r="UKP38" s="20"/>
      <c r="UKQ38"/>
      <c r="UKR38" s="20"/>
      <c r="UKS38"/>
      <c r="UKT38" s="20"/>
      <c r="UKU38"/>
      <c r="UKV38" s="20"/>
      <c r="UKW38"/>
      <c r="UKX38" s="20"/>
      <c r="UKY38"/>
      <c r="UKZ38" s="20"/>
      <c r="ULA38"/>
      <c r="ULB38" s="20"/>
      <c r="ULC38"/>
      <c r="ULD38" s="20"/>
      <c r="ULE38"/>
      <c r="ULF38" s="20"/>
      <c r="ULG38"/>
      <c r="ULH38" s="20"/>
      <c r="ULI38"/>
      <c r="ULJ38" s="20"/>
      <c r="ULK38"/>
      <c r="ULL38" s="20"/>
      <c r="ULM38"/>
      <c r="ULN38" s="20"/>
      <c r="ULO38"/>
      <c r="ULP38" s="20"/>
      <c r="ULQ38"/>
      <c r="ULR38" s="20"/>
      <c r="ULS38"/>
      <c r="ULT38" s="20"/>
      <c r="ULU38"/>
      <c r="ULV38" s="20"/>
      <c r="ULW38"/>
      <c r="ULX38" s="20"/>
      <c r="ULY38"/>
      <c r="ULZ38" s="20"/>
      <c r="UMA38"/>
      <c r="UMB38" s="20"/>
      <c r="UMC38"/>
      <c r="UMD38" s="20"/>
      <c r="UME38"/>
      <c r="UMF38" s="20"/>
      <c r="UMG38"/>
      <c r="UMH38" s="20"/>
      <c r="UMI38"/>
      <c r="UMJ38" s="20"/>
      <c r="UMK38"/>
      <c r="UML38" s="20"/>
      <c r="UMM38"/>
      <c r="UMN38" s="20"/>
      <c r="UMO38"/>
      <c r="UMP38" s="20"/>
      <c r="UMQ38"/>
      <c r="UMR38" s="20"/>
      <c r="UMS38"/>
      <c r="UMT38" s="20"/>
      <c r="UMU38"/>
      <c r="UMV38" s="20"/>
      <c r="UMW38"/>
      <c r="UMX38" s="20"/>
      <c r="UMY38"/>
      <c r="UMZ38" s="20"/>
      <c r="UNA38"/>
      <c r="UNB38" s="20"/>
      <c r="UNC38"/>
      <c r="UND38" s="20"/>
      <c r="UNE38"/>
      <c r="UNF38" s="20"/>
      <c r="UNG38"/>
      <c r="UNH38" s="20"/>
      <c r="UNI38"/>
      <c r="UNJ38" s="20"/>
      <c r="UNK38"/>
      <c r="UNL38" s="20"/>
      <c r="UNM38"/>
      <c r="UNN38" s="20"/>
      <c r="UNO38"/>
      <c r="UNP38" s="20"/>
      <c r="UNQ38"/>
      <c r="UNR38" s="20"/>
      <c r="UNS38"/>
      <c r="UNT38" s="20"/>
      <c r="UNU38"/>
      <c r="UNV38" s="20"/>
      <c r="UNW38"/>
      <c r="UNX38" s="20"/>
      <c r="UNY38"/>
      <c r="UNZ38" s="20"/>
      <c r="UOA38"/>
      <c r="UOB38" s="20"/>
      <c r="UOC38"/>
      <c r="UOD38" s="20"/>
      <c r="UOE38"/>
      <c r="UOF38" s="20"/>
      <c r="UOG38"/>
      <c r="UOH38" s="20"/>
      <c r="UOI38"/>
      <c r="UOJ38" s="20"/>
      <c r="UOK38"/>
      <c r="UOL38" s="20"/>
      <c r="UOM38"/>
      <c r="UON38" s="20"/>
      <c r="UOO38"/>
      <c r="UOP38" s="20"/>
      <c r="UOQ38"/>
      <c r="UOR38" s="20"/>
      <c r="UOS38"/>
      <c r="UOT38" s="20"/>
      <c r="UOU38"/>
      <c r="UOV38" s="20"/>
      <c r="UOW38"/>
      <c r="UOX38" s="20"/>
      <c r="UOY38"/>
      <c r="UOZ38" s="20"/>
      <c r="UPA38"/>
      <c r="UPB38" s="20"/>
      <c r="UPC38"/>
      <c r="UPD38" s="20"/>
      <c r="UPE38"/>
      <c r="UPF38" s="20"/>
      <c r="UPG38"/>
      <c r="UPH38" s="20"/>
      <c r="UPI38"/>
      <c r="UPJ38" s="20"/>
      <c r="UPK38"/>
      <c r="UPL38" s="20"/>
      <c r="UPM38"/>
      <c r="UPN38" s="20"/>
      <c r="UPO38"/>
      <c r="UPP38" s="20"/>
      <c r="UPQ38"/>
      <c r="UPR38" s="20"/>
      <c r="UPS38"/>
      <c r="UPT38" s="20"/>
      <c r="UPU38"/>
      <c r="UPV38" s="20"/>
      <c r="UPW38"/>
      <c r="UPX38" s="20"/>
      <c r="UPY38"/>
      <c r="UPZ38" s="20"/>
      <c r="UQA38"/>
      <c r="UQB38" s="20"/>
      <c r="UQC38"/>
      <c r="UQD38" s="20"/>
      <c r="UQE38"/>
      <c r="UQF38" s="20"/>
      <c r="UQG38"/>
      <c r="UQH38" s="20"/>
      <c r="UQI38"/>
      <c r="UQJ38" s="20"/>
      <c r="UQK38"/>
      <c r="UQL38" s="20"/>
      <c r="UQM38"/>
      <c r="UQN38" s="20"/>
      <c r="UQO38"/>
      <c r="UQP38" s="20"/>
      <c r="UQQ38"/>
      <c r="UQR38" s="20"/>
      <c r="UQS38"/>
      <c r="UQT38" s="20"/>
      <c r="UQU38"/>
      <c r="UQV38" s="20"/>
      <c r="UQW38"/>
      <c r="UQX38" s="20"/>
      <c r="UQY38"/>
      <c r="UQZ38" s="20"/>
      <c r="URA38"/>
      <c r="URB38" s="20"/>
      <c r="URC38"/>
      <c r="URD38" s="20"/>
      <c r="URE38"/>
      <c r="URF38" s="20"/>
      <c r="URG38"/>
      <c r="URH38" s="20"/>
      <c r="URI38"/>
      <c r="URJ38" s="20"/>
      <c r="URK38"/>
      <c r="URL38" s="20"/>
      <c r="URM38"/>
      <c r="URN38" s="20"/>
      <c r="URO38"/>
      <c r="URP38" s="20"/>
      <c r="URQ38"/>
      <c r="URR38" s="20"/>
      <c r="URS38"/>
      <c r="URT38" s="20"/>
      <c r="URU38"/>
      <c r="URV38" s="20"/>
      <c r="URW38"/>
      <c r="URX38" s="20"/>
      <c r="URY38"/>
      <c r="URZ38" s="20"/>
      <c r="USA38"/>
      <c r="USB38" s="20"/>
      <c r="USC38"/>
      <c r="USD38" s="20"/>
      <c r="USE38"/>
      <c r="USF38" s="20"/>
      <c r="USG38"/>
      <c r="USH38" s="20"/>
      <c r="USI38"/>
      <c r="USJ38" s="20"/>
      <c r="USK38"/>
      <c r="USL38" s="20"/>
      <c r="USM38"/>
      <c r="USN38" s="20"/>
      <c r="USO38"/>
      <c r="USP38" s="20"/>
      <c r="USQ38"/>
      <c r="USR38" s="20"/>
      <c r="USS38"/>
      <c r="UST38" s="20"/>
      <c r="USU38"/>
      <c r="USV38" s="20"/>
      <c r="USW38"/>
      <c r="USX38" s="20"/>
      <c r="USY38"/>
      <c r="USZ38" s="20"/>
      <c r="UTA38"/>
      <c r="UTB38" s="20"/>
      <c r="UTC38"/>
      <c r="UTD38" s="20"/>
      <c r="UTE38"/>
      <c r="UTF38" s="20"/>
      <c r="UTG38"/>
      <c r="UTH38" s="20"/>
      <c r="UTI38"/>
      <c r="UTJ38" s="20"/>
      <c r="UTK38"/>
      <c r="UTL38" s="20"/>
      <c r="UTM38"/>
      <c r="UTN38" s="20"/>
      <c r="UTO38"/>
      <c r="UTP38" s="20"/>
      <c r="UTQ38"/>
      <c r="UTR38" s="20"/>
      <c r="UTS38"/>
      <c r="UTT38" s="20"/>
      <c r="UTU38"/>
      <c r="UTV38" s="20"/>
      <c r="UTW38"/>
      <c r="UTX38" s="20"/>
      <c r="UTY38"/>
      <c r="UTZ38" s="20"/>
      <c r="UUA38"/>
      <c r="UUB38" s="20"/>
      <c r="UUC38"/>
      <c r="UUD38" s="20"/>
      <c r="UUE38"/>
      <c r="UUF38" s="20"/>
      <c r="UUG38"/>
      <c r="UUH38" s="20"/>
      <c r="UUI38"/>
      <c r="UUJ38" s="20"/>
      <c r="UUK38"/>
      <c r="UUL38" s="20"/>
      <c r="UUM38"/>
      <c r="UUN38" s="20"/>
      <c r="UUO38"/>
      <c r="UUP38" s="20"/>
      <c r="UUQ38"/>
      <c r="UUR38" s="20"/>
      <c r="UUS38"/>
      <c r="UUT38" s="20"/>
      <c r="UUU38"/>
      <c r="UUV38" s="20"/>
      <c r="UUW38"/>
      <c r="UUX38" s="20"/>
      <c r="UUY38"/>
      <c r="UUZ38" s="20"/>
      <c r="UVA38"/>
      <c r="UVB38" s="20"/>
      <c r="UVC38"/>
      <c r="UVD38" s="20"/>
      <c r="UVE38"/>
      <c r="UVF38" s="20"/>
      <c r="UVG38"/>
      <c r="UVH38" s="20"/>
      <c r="UVI38"/>
      <c r="UVJ38" s="20"/>
      <c r="UVK38"/>
      <c r="UVL38" s="20"/>
      <c r="UVM38"/>
      <c r="UVN38" s="20"/>
      <c r="UVO38"/>
      <c r="UVP38" s="20"/>
      <c r="UVQ38"/>
      <c r="UVR38" s="20"/>
      <c r="UVS38"/>
      <c r="UVT38" s="20"/>
      <c r="UVU38"/>
      <c r="UVV38" s="20"/>
      <c r="UVW38"/>
      <c r="UVX38" s="20"/>
      <c r="UVY38"/>
      <c r="UVZ38" s="20"/>
      <c r="UWA38"/>
      <c r="UWB38" s="20"/>
      <c r="UWC38"/>
      <c r="UWD38" s="20"/>
      <c r="UWE38"/>
      <c r="UWF38" s="20"/>
      <c r="UWG38"/>
      <c r="UWH38" s="20"/>
      <c r="UWI38"/>
      <c r="UWJ38" s="20"/>
      <c r="UWK38"/>
      <c r="UWL38" s="20"/>
      <c r="UWM38"/>
      <c r="UWN38" s="20"/>
      <c r="UWO38"/>
      <c r="UWP38" s="20"/>
      <c r="UWQ38"/>
      <c r="UWR38" s="20"/>
      <c r="UWS38"/>
      <c r="UWT38" s="20"/>
      <c r="UWU38"/>
      <c r="UWV38" s="20"/>
      <c r="UWW38"/>
      <c r="UWX38" s="20"/>
      <c r="UWY38"/>
      <c r="UWZ38" s="20"/>
      <c r="UXA38"/>
      <c r="UXB38" s="20"/>
      <c r="UXC38"/>
      <c r="UXD38" s="20"/>
      <c r="UXE38"/>
      <c r="UXF38" s="20"/>
      <c r="UXG38"/>
      <c r="UXH38" s="20"/>
      <c r="UXI38"/>
      <c r="UXJ38" s="20"/>
      <c r="UXK38"/>
      <c r="UXL38" s="20"/>
      <c r="UXM38"/>
      <c r="UXN38" s="20"/>
      <c r="UXO38"/>
      <c r="UXP38" s="20"/>
      <c r="UXQ38"/>
      <c r="UXR38" s="20"/>
      <c r="UXS38"/>
      <c r="UXT38" s="20"/>
      <c r="UXU38"/>
      <c r="UXV38" s="20"/>
      <c r="UXW38"/>
      <c r="UXX38" s="20"/>
      <c r="UXY38"/>
      <c r="UXZ38" s="20"/>
      <c r="UYA38"/>
      <c r="UYB38" s="20"/>
      <c r="UYC38"/>
      <c r="UYD38" s="20"/>
      <c r="UYE38"/>
      <c r="UYF38" s="20"/>
      <c r="UYG38"/>
      <c r="UYH38" s="20"/>
      <c r="UYI38"/>
      <c r="UYJ38" s="20"/>
      <c r="UYK38"/>
      <c r="UYL38" s="20"/>
      <c r="UYM38"/>
      <c r="UYN38" s="20"/>
      <c r="UYO38"/>
      <c r="UYP38" s="20"/>
      <c r="UYQ38"/>
      <c r="UYR38" s="20"/>
      <c r="UYS38"/>
      <c r="UYT38" s="20"/>
      <c r="UYU38"/>
      <c r="UYV38" s="20"/>
      <c r="UYW38"/>
      <c r="UYX38" s="20"/>
      <c r="UYY38"/>
      <c r="UYZ38" s="20"/>
      <c r="UZA38"/>
      <c r="UZB38" s="20"/>
      <c r="UZC38"/>
      <c r="UZD38" s="20"/>
      <c r="UZE38"/>
      <c r="UZF38" s="20"/>
      <c r="UZG38"/>
      <c r="UZH38" s="20"/>
      <c r="UZI38"/>
      <c r="UZJ38" s="20"/>
      <c r="UZK38"/>
      <c r="UZL38" s="20"/>
      <c r="UZM38"/>
      <c r="UZN38" s="20"/>
      <c r="UZO38"/>
      <c r="UZP38" s="20"/>
      <c r="UZQ38"/>
      <c r="UZR38" s="20"/>
      <c r="UZS38"/>
      <c r="UZT38" s="20"/>
      <c r="UZU38"/>
      <c r="UZV38" s="20"/>
      <c r="UZW38"/>
      <c r="UZX38" s="20"/>
      <c r="UZY38"/>
      <c r="UZZ38" s="20"/>
      <c r="VAA38"/>
      <c r="VAB38" s="20"/>
      <c r="VAC38"/>
      <c r="VAD38" s="20"/>
      <c r="VAE38"/>
      <c r="VAF38" s="20"/>
      <c r="VAG38"/>
      <c r="VAH38" s="20"/>
      <c r="VAI38"/>
      <c r="VAJ38" s="20"/>
      <c r="VAK38"/>
      <c r="VAL38" s="20"/>
      <c r="VAM38"/>
      <c r="VAN38" s="20"/>
      <c r="VAO38"/>
      <c r="VAP38" s="20"/>
      <c r="VAQ38"/>
      <c r="VAR38" s="20"/>
      <c r="VAS38"/>
      <c r="VAT38" s="20"/>
      <c r="VAU38"/>
      <c r="VAV38" s="20"/>
      <c r="VAW38"/>
      <c r="VAX38" s="20"/>
      <c r="VAY38"/>
      <c r="VAZ38" s="20"/>
      <c r="VBA38"/>
      <c r="VBB38" s="20"/>
      <c r="VBC38"/>
      <c r="VBD38" s="20"/>
      <c r="VBE38"/>
      <c r="VBF38" s="20"/>
      <c r="VBG38"/>
      <c r="VBH38" s="20"/>
      <c r="VBI38"/>
      <c r="VBJ38" s="20"/>
      <c r="VBK38"/>
      <c r="VBL38" s="20"/>
      <c r="VBM38"/>
      <c r="VBN38" s="20"/>
      <c r="VBO38"/>
      <c r="VBP38" s="20"/>
      <c r="VBQ38"/>
      <c r="VBR38" s="20"/>
      <c r="VBS38"/>
      <c r="VBT38" s="20"/>
      <c r="VBU38"/>
      <c r="VBV38" s="20"/>
      <c r="VBW38"/>
      <c r="VBX38" s="20"/>
      <c r="VBY38"/>
      <c r="VBZ38" s="20"/>
      <c r="VCA38"/>
      <c r="VCB38" s="20"/>
      <c r="VCC38"/>
      <c r="VCD38" s="20"/>
      <c r="VCE38"/>
      <c r="VCF38" s="20"/>
      <c r="VCG38"/>
      <c r="VCH38" s="20"/>
      <c r="VCI38"/>
      <c r="VCJ38" s="20"/>
      <c r="VCK38"/>
      <c r="VCL38" s="20"/>
      <c r="VCM38"/>
      <c r="VCN38" s="20"/>
      <c r="VCO38"/>
      <c r="VCP38" s="20"/>
      <c r="VCQ38"/>
      <c r="VCR38" s="20"/>
      <c r="VCS38"/>
      <c r="VCT38" s="20"/>
      <c r="VCU38"/>
      <c r="VCV38" s="20"/>
      <c r="VCW38"/>
      <c r="VCX38" s="20"/>
      <c r="VCY38"/>
      <c r="VCZ38" s="20"/>
      <c r="VDA38"/>
      <c r="VDB38" s="20"/>
      <c r="VDC38"/>
      <c r="VDD38" s="20"/>
      <c r="VDE38"/>
      <c r="VDF38" s="20"/>
      <c r="VDG38"/>
      <c r="VDH38" s="20"/>
      <c r="VDI38"/>
      <c r="VDJ38" s="20"/>
      <c r="VDK38"/>
      <c r="VDL38" s="20"/>
      <c r="VDM38"/>
      <c r="VDN38" s="20"/>
      <c r="VDO38"/>
      <c r="VDP38" s="20"/>
      <c r="VDQ38"/>
      <c r="VDR38" s="20"/>
      <c r="VDS38"/>
      <c r="VDT38" s="20"/>
      <c r="VDU38"/>
      <c r="VDV38" s="20"/>
      <c r="VDW38"/>
      <c r="VDX38" s="20"/>
      <c r="VDY38"/>
      <c r="VDZ38" s="20"/>
      <c r="VEA38"/>
      <c r="VEB38" s="20"/>
      <c r="VEC38"/>
      <c r="VED38" s="20"/>
      <c r="VEE38"/>
      <c r="VEF38" s="20"/>
      <c r="VEG38"/>
      <c r="VEH38" s="20"/>
      <c r="VEI38"/>
      <c r="VEJ38" s="20"/>
      <c r="VEK38"/>
      <c r="VEL38" s="20"/>
      <c r="VEM38"/>
      <c r="VEN38" s="20"/>
      <c r="VEO38"/>
      <c r="VEP38" s="20"/>
      <c r="VEQ38"/>
      <c r="VER38" s="20"/>
      <c r="VES38"/>
      <c r="VET38" s="20"/>
      <c r="VEU38"/>
      <c r="VEV38" s="20"/>
      <c r="VEW38"/>
      <c r="VEX38" s="20"/>
      <c r="VEY38"/>
      <c r="VEZ38" s="20"/>
      <c r="VFA38"/>
      <c r="VFB38" s="20"/>
      <c r="VFC38"/>
      <c r="VFD38" s="20"/>
      <c r="VFE38"/>
      <c r="VFF38" s="20"/>
      <c r="VFG38"/>
      <c r="VFH38" s="20"/>
      <c r="VFI38"/>
      <c r="VFJ38" s="20"/>
      <c r="VFK38"/>
      <c r="VFL38" s="20"/>
      <c r="VFM38"/>
      <c r="VFN38" s="20"/>
      <c r="VFO38"/>
      <c r="VFP38" s="20"/>
      <c r="VFQ38"/>
      <c r="VFR38" s="20"/>
      <c r="VFS38"/>
      <c r="VFT38" s="20"/>
      <c r="VFU38"/>
      <c r="VFV38" s="20"/>
      <c r="VFW38"/>
      <c r="VFX38" s="20"/>
      <c r="VFY38"/>
      <c r="VFZ38" s="20"/>
      <c r="VGA38"/>
      <c r="VGB38" s="20"/>
      <c r="VGC38"/>
      <c r="VGD38" s="20"/>
      <c r="VGE38"/>
      <c r="VGF38" s="20"/>
      <c r="VGG38"/>
      <c r="VGH38" s="20"/>
      <c r="VGI38"/>
      <c r="VGJ38" s="20"/>
      <c r="VGK38"/>
      <c r="VGL38" s="20"/>
      <c r="VGM38"/>
      <c r="VGN38" s="20"/>
      <c r="VGO38"/>
      <c r="VGP38" s="20"/>
      <c r="VGQ38"/>
      <c r="VGR38" s="20"/>
      <c r="VGS38"/>
      <c r="VGT38" s="20"/>
      <c r="VGU38"/>
      <c r="VGV38" s="20"/>
      <c r="VGW38"/>
      <c r="VGX38" s="20"/>
      <c r="VGY38"/>
      <c r="VGZ38" s="20"/>
      <c r="VHA38"/>
      <c r="VHB38" s="20"/>
      <c r="VHC38"/>
      <c r="VHD38" s="20"/>
      <c r="VHE38"/>
      <c r="VHF38" s="20"/>
      <c r="VHG38"/>
      <c r="VHH38" s="20"/>
      <c r="VHI38"/>
      <c r="VHJ38" s="20"/>
      <c r="VHK38"/>
      <c r="VHL38" s="20"/>
      <c r="VHM38"/>
      <c r="VHN38" s="20"/>
      <c r="VHO38"/>
      <c r="VHP38" s="20"/>
      <c r="VHQ38"/>
      <c r="VHR38" s="20"/>
      <c r="VHS38"/>
      <c r="VHT38" s="20"/>
      <c r="VHU38"/>
      <c r="VHV38" s="20"/>
      <c r="VHW38"/>
      <c r="VHX38" s="20"/>
      <c r="VHY38"/>
      <c r="VHZ38" s="20"/>
      <c r="VIA38"/>
      <c r="VIB38" s="20"/>
      <c r="VIC38"/>
      <c r="VID38" s="20"/>
      <c r="VIE38"/>
      <c r="VIF38" s="20"/>
      <c r="VIG38"/>
      <c r="VIH38" s="20"/>
      <c r="VII38"/>
      <c r="VIJ38" s="20"/>
      <c r="VIK38"/>
      <c r="VIL38" s="20"/>
      <c r="VIM38"/>
      <c r="VIN38" s="20"/>
      <c r="VIO38"/>
      <c r="VIP38" s="20"/>
      <c r="VIQ38"/>
      <c r="VIR38" s="20"/>
      <c r="VIS38"/>
      <c r="VIT38" s="20"/>
      <c r="VIU38"/>
      <c r="VIV38" s="20"/>
      <c r="VIW38"/>
      <c r="VIX38" s="20"/>
      <c r="VIY38"/>
      <c r="VIZ38" s="20"/>
      <c r="VJA38"/>
      <c r="VJB38" s="20"/>
      <c r="VJC38"/>
      <c r="VJD38" s="20"/>
      <c r="VJE38"/>
      <c r="VJF38" s="20"/>
      <c r="VJG38"/>
      <c r="VJH38" s="20"/>
      <c r="VJI38"/>
      <c r="VJJ38" s="20"/>
      <c r="VJK38"/>
      <c r="VJL38" s="20"/>
      <c r="VJM38"/>
      <c r="VJN38" s="20"/>
      <c r="VJO38"/>
      <c r="VJP38" s="20"/>
      <c r="VJQ38"/>
      <c r="VJR38" s="20"/>
      <c r="VJS38"/>
      <c r="VJT38" s="20"/>
      <c r="VJU38"/>
      <c r="VJV38" s="20"/>
      <c r="VJW38"/>
      <c r="VJX38" s="20"/>
      <c r="VJY38"/>
      <c r="VJZ38" s="20"/>
      <c r="VKA38"/>
      <c r="VKB38" s="20"/>
      <c r="VKC38"/>
      <c r="VKD38" s="20"/>
      <c r="VKE38"/>
      <c r="VKF38" s="20"/>
      <c r="VKG38"/>
      <c r="VKH38" s="20"/>
      <c r="VKI38"/>
      <c r="VKJ38" s="20"/>
      <c r="VKK38"/>
      <c r="VKL38" s="20"/>
      <c r="VKM38"/>
      <c r="VKN38" s="20"/>
      <c r="VKO38"/>
      <c r="VKP38" s="20"/>
      <c r="VKQ38"/>
      <c r="VKR38" s="20"/>
      <c r="VKS38"/>
      <c r="VKT38" s="20"/>
      <c r="VKU38"/>
      <c r="VKV38" s="20"/>
      <c r="VKW38"/>
      <c r="VKX38" s="20"/>
      <c r="VKY38"/>
      <c r="VKZ38" s="20"/>
      <c r="VLA38"/>
      <c r="VLB38" s="20"/>
      <c r="VLC38"/>
      <c r="VLD38" s="20"/>
      <c r="VLE38"/>
      <c r="VLF38" s="20"/>
      <c r="VLG38"/>
      <c r="VLH38" s="20"/>
      <c r="VLI38"/>
      <c r="VLJ38" s="20"/>
      <c r="VLK38"/>
      <c r="VLL38" s="20"/>
      <c r="VLM38"/>
      <c r="VLN38" s="20"/>
      <c r="VLO38"/>
      <c r="VLP38" s="20"/>
      <c r="VLQ38"/>
      <c r="VLR38" s="20"/>
      <c r="VLS38"/>
      <c r="VLT38" s="20"/>
      <c r="VLU38"/>
      <c r="VLV38" s="20"/>
      <c r="VLW38"/>
      <c r="VLX38" s="20"/>
      <c r="VLY38"/>
      <c r="VLZ38" s="20"/>
      <c r="VMA38"/>
      <c r="VMB38" s="20"/>
      <c r="VMC38"/>
      <c r="VMD38" s="20"/>
      <c r="VME38"/>
      <c r="VMF38" s="20"/>
      <c r="VMG38"/>
      <c r="VMH38" s="20"/>
      <c r="VMI38"/>
      <c r="VMJ38" s="20"/>
      <c r="VMK38"/>
      <c r="VML38" s="20"/>
      <c r="VMM38"/>
      <c r="VMN38" s="20"/>
      <c r="VMO38"/>
      <c r="VMP38" s="20"/>
      <c r="VMQ38"/>
      <c r="VMR38" s="20"/>
      <c r="VMS38"/>
      <c r="VMT38" s="20"/>
      <c r="VMU38"/>
      <c r="VMV38" s="20"/>
      <c r="VMW38"/>
      <c r="VMX38" s="20"/>
      <c r="VMY38"/>
      <c r="VMZ38" s="20"/>
      <c r="VNA38"/>
      <c r="VNB38" s="20"/>
      <c r="VNC38"/>
      <c r="VND38" s="20"/>
      <c r="VNE38"/>
      <c r="VNF38" s="20"/>
      <c r="VNG38"/>
      <c r="VNH38" s="20"/>
      <c r="VNI38"/>
      <c r="VNJ38" s="20"/>
      <c r="VNK38"/>
      <c r="VNL38" s="20"/>
      <c r="VNM38"/>
      <c r="VNN38" s="20"/>
      <c r="VNO38"/>
      <c r="VNP38" s="20"/>
      <c r="VNQ38"/>
      <c r="VNR38" s="20"/>
      <c r="VNS38"/>
      <c r="VNT38" s="20"/>
      <c r="VNU38"/>
      <c r="VNV38" s="20"/>
      <c r="VNW38"/>
      <c r="VNX38" s="20"/>
      <c r="VNY38"/>
      <c r="VNZ38" s="20"/>
      <c r="VOA38"/>
      <c r="VOB38" s="20"/>
      <c r="VOC38"/>
      <c r="VOD38" s="20"/>
      <c r="VOE38"/>
      <c r="VOF38" s="20"/>
      <c r="VOG38"/>
      <c r="VOH38" s="20"/>
      <c r="VOI38"/>
      <c r="VOJ38" s="20"/>
      <c r="VOK38"/>
      <c r="VOL38" s="20"/>
      <c r="VOM38"/>
      <c r="VON38" s="20"/>
      <c r="VOO38"/>
      <c r="VOP38" s="20"/>
      <c r="VOQ38"/>
      <c r="VOR38" s="20"/>
      <c r="VOS38"/>
      <c r="VOT38" s="20"/>
      <c r="VOU38"/>
      <c r="VOV38" s="20"/>
      <c r="VOW38"/>
      <c r="VOX38" s="20"/>
      <c r="VOY38"/>
      <c r="VOZ38" s="20"/>
      <c r="VPA38"/>
      <c r="VPB38" s="20"/>
      <c r="VPC38"/>
      <c r="VPD38" s="20"/>
      <c r="VPE38"/>
      <c r="VPF38" s="20"/>
      <c r="VPG38"/>
      <c r="VPH38" s="20"/>
      <c r="VPI38"/>
      <c r="VPJ38" s="20"/>
      <c r="VPK38"/>
      <c r="VPL38" s="20"/>
      <c r="VPM38"/>
      <c r="VPN38" s="20"/>
      <c r="VPO38"/>
      <c r="VPP38" s="20"/>
      <c r="VPQ38"/>
      <c r="VPR38" s="20"/>
      <c r="VPS38"/>
      <c r="VPT38" s="20"/>
      <c r="VPU38"/>
      <c r="VPV38" s="20"/>
      <c r="VPW38"/>
      <c r="VPX38" s="20"/>
      <c r="VPY38"/>
      <c r="VPZ38" s="20"/>
      <c r="VQA38"/>
      <c r="VQB38" s="20"/>
      <c r="VQC38"/>
      <c r="VQD38" s="20"/>
      <c r="VQE38"/>
      <c r="VQF38" s="20"/>
      <c r="VQG38"/>
      <c r="VQH38" s="20"/>
      <c r="VQI38"/>
      <c r="VQJ38" s="20"/>
      <c r="VQK38"/>
      <c r="VQL38" s="20"/>
      <c r="VQM38"/>
      <c r="VQN38" s="20"/>
      <c r="VQO38"/>
      <c r="VQP38" s="20"/>
      <c r="VQQ38"/>
      <c r="VQR38" s="20"/>
      <c r="VQS38"/>
      <c r="VQT38" s="20"/>
      <c r="VQU38"/>
      <c r="VQV38" s="20"/>
      <c r="VQW38"/>
      <c r="VQX38" s="20"/>
      <c r="VQY38"/>
      <c r="VQZ38" s="20"/>
      <c r="VRA38"/>
      <c r="VRB38" s="20"/>
      <c r="VRC38"/>
      <c r="VRD38" s="20"/>
      <c r="VRE38"/>
      <c r="VRF38" s="20"/>
      <c r="VRG38"/>
      <c r="VRH38" s="20"/>
      <c r="VRI38"/>
      <c r="VRJ38" s="20"/>
      <c r="VRK38"/>
      <c r="VRL38" s="20"/>
      <c r="VRM38"/>
      <c r="VRN38" s="20"/>
      <c r="VRO38"/>
      <c r="VRP38" s="20"/>
      <c r="VRQ38"/>
      <c r="VRR38" s="20"/>
      <c r="VRS38"/>
      <c r="VRT38" s="20"/>
      <c r="VRU38"/>
      <c r="VRV38" s="20"/>
      <c r="VRW38"/>
      <c r="VRX38" s="20"/>
      <c r="VRY38"/>
      <c r="VRZ38" s="20"/>
      <c r="VSA38"/>
      <c r="VSB38" s="20"/>
      <c r="VSC38"/>
      <c r="VSD38" s="20"/>
      <c r="VSE38"/>
      <c r="VSF38" s="20"/>
      <c r="VSG38"/>
      <c r="VSH38" s="20"/>
      <c r="VSI38"/>
      <c r="VSJ38" s="20"/>
      <c r="VSK38"/>
      <c r="VSL38" s="20"/>
      <c r="VSM38"/>
      <c r="VSN38" s="20"/>
      <c r="VSO38"/>
      <c r="VSP38" s="20"/>
      <c r="VSQ38"/>
      <c r="VSR38" s="20"/>
      <c r="VSS38"/>
      <c r="VST38" s="20"/>
      <c r="VSU38"/>
      <c r="VSV38" s="20"/>
      <c r="VSW38"/>
      <c r="VSX38" s="20"/>
      <c r="VSY38"/>
      <c r="VSZ38" s="20"/>
      <c r="VTA38"/>
      <c r="VTB38" s="20"/>
      <c r="VTC38"/>
      <c r="VTD38" s="20"/>
      <c r="VTE38"/>
      <c r="VTF38" s="20"/>
      <c r="VTG38"/>
      <c r="VTH38" s="20"/>
      <c r="VTI38"/>
      <c r="VTJ38" s="20"/>
      <c r="VTK38"/>
      <c r="VTL38" s="20"/>
      <c r="VTM38"/>
      <c r="VTN38" s="20"/>
      <c r="VTO38"/>
      <c r="VTP38" s="20"/>
      <c r="VTQ38"/>
      <c r="VTR38" s="20"/>
      <c r="VTS38"/>
      <c r="VTT38" s="20"/>
      <c r="VTU38"/>
      <c r="VTV38" s="20"/>
      <c r="VTW38"/>
      <c r="VTX38" s="20"/>
      <c r="VTY38"/>
      <c r="VTZ38" s="20"/>
      <c r="VUA38"/>
      <c r="VUB38" s="20"/>
      <c r="VUC38"/>
      <c r="VUD38" s="20"/>
      <c r="VUE38"/>
      <c r="VUF38" s="20"/>
      <c r="VUG38"/>
      <c r="VUH38" s="20"/>
      <c r="VUI38"/>
      <c r="VUJ38" s="20"/>
      <c r="VUK38"/>
      <c r="VUL38" s="20"/>
      <c r="VUM38"/>
      <c r="VUN38" s="20"/>
      <c r="VUO38"/>
      <c r="VUP38" s="20"/>
      <c r="VUQ38"/>
      <c r="VUR38" s="20"/>
      <c r="VUS38"/>
      <c r="VUT38" s="20"/>
      <c r="VUU38"/>
      <c r="VUV38" s="20"/>
      <c r="VUW38"/>
      <c r="VUX38" s="20"/>
      <c r="VUY38"/>
      <c r="VUZ38" s="20"/>
      <c r="VVA38"/>
      <c r="VVB38" s="20"/>
      <c r="VVC38"/>
      <c r="VVD38" s="20"/>
      <c r="VVE38"/>
      <c r="VVF38" s="20"/>
      <c r="VVG38"/>
      <c r="VVH38" s="20"/>
      <c r="VVI38"/>
      <c r="VVJ38" s="20"/>
      <c r="VVK38"/>
      <c r="VVL38" s="20"/>
      <c r="VVM38"/>
      <c r="VVN38" s="20"/>
      <c r="VVO38"/>
      <c r="VVP38" s="20"/>
      <c r="VVQ38"/>
      <c r="VVR38" s="20"/>
      <c r="VVS38"/>
      <c r="VVT38" s="20"/>
      <c r="VVU38"/>
      <c r="VVV38" s="20"/>
      <c r="VVW38"/>
      <c r="VVX38" s="20"/>
      <c r="VVY38"/>
      <c r="VVZ38" s="20"/>
      <c r="VWA38"/>
      <c r="VWB38" s="20"/>
      <c r="VWC38"/>
      <c r="VWD38" s="20"/>
      <c r="VWE38"/>
      <c r="VWF38" s="20"/>
      <c r="VWG38"/>
      <c r="VWH38" s="20"/>
      <c r="VWI38"/>
      <c r="VWJ38" s="20"/>
      <c r="VWK38"/>
      <c r="VWL38" s="20"/>
      <c r="VWM38"/>
      <c r="VWN38" s="20"/>
      <c r="VWO38"/>
      <c r="VWP38" s="20"/>
      <c r="VWQ38"/>
      <c r="VWR38" s="20"/>
      <c r="VWS38"/>
      <c r="VWT38" s="20"/>
      <c r="VWU38"/>
      <c r="VWV38" s="20"/>
      <c r="VWW38"/>
      <c r="VWX38" s="20"/>
      <c r="VWY38"/>
      <c r="VWZ38" s="20"/>
      <c r="VXA38"/>
      <c r="VXB38" s="20"/>
      <c r="VXC38"/>
      <c r="VXD38" s="20"/>
      <c r="VXE38"/>
      <c r="VXF38" s="20"/>
      <c r="VXG38"/>
      <c r="VXH38" s="20"/>
      <c r="VXI38"/>
      <c r="VXJ38" s="20"/>
      <c r="VXK38"/>
      <c r="VXL38" s="20"/>
      <c r="VXM38"/>
      <c r="VXN38" s="20"/>
      <c r="VXO38"/>
      <c r="VXP38" s="20"/>
      <c r="VXQ38"/>
      <c r="VXR38" s="20"/>
      <c r="VXS38"/>
      <c r="VXT38" s="20"/>
      <c r="VXU38"/>
      <c r="VXV38" s="20"/>
      <c r="VXW38"/>
      <c r="VXX38" s="20"/>
      <c r="VXY38"/>
      <c r="VXZ38" s="20"/>
      <c r="VYA38"/>
      <c r="VYB38" s="20"/>
      <c r="VYC38"/>
      <c r="VYD38" s="20"/>
      <c r="VYE38"/>
      <c r="VYF38" s="20"/>
      <c r="VYG38"/>
      <c r="VYH38" s="20"/>
      <c r="VYI38"/>
      <c r="VYJ38" s="20"/>
      <c r="VYK38"/>
      <c r="VYL38" s="20"/>
      <c r="VYM38"/>
      <c r="VYN38" s="20"/>
      <c r="VYO38"/>
      <c r="VYP38" s="20"/>
      <c r="VYQ38"/>
      <c r="VYR38" s="20"/>
      <c r="VYS38"/>
      <c r="VYT38" s="20"/>
      <c r="VYU38"/>
      <c r="VYV38" s="20"/>
      <c r="VYW38"/>
      <c r="VYX38" s="20"/>
      <c r="VYY38"/>
      <c r="VYZ38" s="20"/>
      <c r="VZA38"/>
      <c r="VZB38" s="20"/>
      <c r="VZC38"/>
      <c r="VZD38" s="20"/>
      <c r="VZE38"/>
      <c r="VZF38" s="20"/>
      <c r="VZG38"/>
      <c r="VZH38" s="20"/>
      <c r="VZI38"/>
      <c r="VZJ38" s="20"/>
      <c r="VZK38"/>
      <c r="VZL38" s="20"/>
      <c r="VZM38"/>
      <c r="VZN38" s="20"/>
      <c r="VZO38"/>
      <c r="VZP38" s="20"/>
      <c r="VZQ38"/>
      <c r="VZR38" s="20"/>
      <c r="VZS38"/>
      <c r="VZT38" s="20"/>
      <c r="VZU38"/>
      <c r="VZV38" s="20"/>
      <c r="VZW38"/>
      <c r="VZX38" s="20"/>
      <c r="VZY38"/>
      <c r="VZZ38" s="20"/>
      <c r="WAA38"/>
      <c r="WAB38" s="20"/>
      <c r="WAC38"/>
      <c r="WAD38" s="20"/>
      <c r="WAE38"/>
      <c r="WAF38" s="20"/>
      <c r="WAG38"/>
      <c r="WAH38" s="20"/>
      <c r="WAI38"/>
      <c r="WAJ38" s="20"/>
      <c r="WAK38"/>
      <c r="WAL38" s="20"/>
      <c r="WAM38"/>
      <c r="WAN38" s="20"/>
      <c r="WAO38"/>
      <c r="WAP38" s="20"/>
      <c r="WAQ38"/>
      <c r="WAR38" s="20"/>
      <c r="WAS38"/>
      <c r="WAT38" s="20"/>
      <c r="WAU38"/>
      <c r="WAV38" s="20"/>
      <c r="WAW38"/>
      <c r="WAX38" s="20"/>
      <c r="WAY38"/>
      <c r="WAZ38" s="20"/>
      <c r="WBA38"/>
      <c r="WBB38" s="20"/>
      <c r="WBC38"/>
      <c r="WBD38" s="20"/>
      <c r="WBE38"/>
      <c r="WBF38" s="20"/>
      <c r="WBG38"/>
      <c r="WBH38" s="20"/>
      <c r="WBI38"/>
      <c r="WBJ38" s="20"/>
      <c r="WBK38"/>
      <c r="WBL38" s="20"/>
      <c r="WBM38"/>
      <c r="WBN38" s="20"/>
      <c r="WBO38"/>
      <c r="WBP38" s="20"/>
      <c r="WBQ38"/>
      <c r="WBR38" s="20"/>
      <c r="WBS38"/>
      <c r="WBT38" s="20"/>
      <c r="WBU38"/>
      <c r="WBV38" s="20"/>
      <c r="WBW38"/>
      <c r="WBX38" s="20"/>
      <c r="WBY38"/>
      <c r="WBZ38" s="20"/>
      <c r="WCA38"/>
      <c r="WCB38" s="20"/>
      <c r="WCC38"/>
      <c r="WCD38" s="20"/>
      <c r="WCE38"/>
      <c r="WCF38" s="20"/>
      <c r="WCG38"/>
      <c r="WCH38" s="20"/>
      <c r="WCI38"/>
      <c r="WCJ38" s="20"/>
      <c r="WCK38"/>
      <c r="WCL38" s="20"/>
      <c r="WCM38"/>
      <c r="WCN38" s="20"/>
      <c r="WCO38"/>
      <c r="WCP38" s="20"/>
      <c r="WCQ38"/>
      <c r="WCR38" s="20"/>
      <c r="WCS38"/>
      <c r="WCT38" s="20"/>
      <c r="WCU38"/>
      <c r="WCV38" s="20"/>
      <c r="WCW38"/>
      <c r="WCX38" s="20"/>
      <c r="WCY38"/>
      <c r="WCZ38" s="20"/>
      <c r="WDA38"/>
      <c r="WDB38" s="20"/>
      <c r="WDC38"/>
      <c r="WDD38" s="20"/>
      <c r="WDE38"/>
      <c r="WDF38" s="20"/>
      <c r="WDG38"/>
      <c r="WDH38" s="20"/>
      <c r="WDI38"/>
      <c r="WDJ38" s="20"/>
      <c r="WDK38"/>
      <c r="WDL38" s="20"/>
      <c r="WDM38"/>
      <c r="WDN38" s="20"/>
      <c r="WDO38"/>
      <c r="WDP38" s="20"/>
      <c r="WDQ38"/>
      <c r="WDR38" s="20"/>
      <c r="WDS38"/>
      <c r="WDT38" s="20"/>
      <c r="WDU38"/>
      <c r="WDV38" s="20"/>
      <c r="WDW38"/>
      <c r="WDX38" s="20"/>
      <c r="WDY38"/>
      <c r="WDZ38" s="20"/>
      <c r="WEA38"/>
      <c r="WEB38" s="20"/>
      <c r="WEC38"/>
      <c r="WED38" s="20"/>
      <c r="WEE38"/>
      <c r="WEF38" s="20"/>
      <c r="WEG38"/>
      <c r="WEH38" s="20"/>
      <c r="WEI38"/>
      <c r="WEJ38" s="20"/>
      <c r="WEK38"/>
      <c r="WEL38" s="20"/>
      <c r="WEM38"/>
      <c r="WEN38" s="20"/>
      <c r="WEO38"/>
      <c r="WEP38" s="20"/>
      <c r="WEQ38"/>
      <c r="WER38" s="20"/>
      <c r="WES38"/>
      <c r="WET38" s="20"/>
      <c r="WEU38"/>
      <c r="WEV38" s="20"/>
      <c r="WEW38"/>
      <c r="WEX38" s="20"/>
      <c r="WEY38"/>
      <c r="WEZ38" s="20"/>
      <c r="WFA38"/>
      <c r="WFB38" s="20"/>
      <c r="WFC38"/>
      <c r="WFD38" s="20"/>
      <c r="WFE38"/>
      <c r="WFF38" s="20"/>
      <c r="WFG38"/>
      <c r="WFH38" s="20"/>
      <c r="WFI38"/>
      <c r="WFJ38" s="20"/>
      <c r="WFK38"/>
      <c r="WFL38" s="20"/>
      <c r="WFM38"/>
      <c r="WFN38" s="20"/>
      <c r="WFO38"/>
      <c r="WFP38" s="20"/>
      <c r="WFQ38"/>
      <c r="WFR38" s="20"/>
      <c r="WFS38"/>
      <c r="WFT38" s="20"/>
      <c r="WFU38"/>
      <c r="WFV38" s="20"/>
      <c r="WFW38"/>
      <c r="WFX38" s="20"/>
      <c r="WFY38"/>
      <c r="WFZ38" s="20"/>
      <c r="WGA38"/>
      <c r="WGB38" s="20"/>
      <c r="WGC38"/>
      <c r="WGD38" s="20"/>
      <c r="WGE38"/>
      <c r="WGF38" s="20"/>
      <c r="WGG38"/>
      <c r="WGH38" s="20"/>
      <c r="WGI38"/>
      <c r="WGJ38" s="20"/>
      <c r="WGK38"/>
      <c r="WGL38" s="20"/>
      <c r="WGM38"/>
      <c r="WGN38" s="20"/>
      <c r="WGO38"/>
      <c r="WGP38" s="20"/>
      <c r="WGQ38"/>
      <c r="WGR38" s="20"/>
      <c r="WGS38"/>
      <c r="WGT38" s="20"/>
      <c r="WGU38"/>
      <c r="WGV38" s="20"/>
      <c r="WGW38"/>
      <c r="WGX38" s="20"/>
      <c r="WGY38"/>
      <c r="WGZ38" s="20"/>
      <c r="WHA38"/>
      <c r="WHB38" s="20"/>
      <c r="WHC38"/>
      <c r="WHD38" s="20"/>
      <c r="WHE38"/>
      <c r="WHF38" s="20"/>
      <c r="WHG38"/>
      <c r="WHH38" s="20"/>
      <c r="WHI38"/>
      <c r="WHJ38" s="20"/>
      <c r="WHK38"/>
      <c r="WHL38" s="20"/>
      <c r="WHM38"/>
      <c r="WHN38" s="20"/>
      <c r="WHO38"/>
      <c r="WHP38" s="20"/>
      <c r="WHQ38"/>
      <c r="WHR38" s="20"/>
      <c r="WHS38"/>
      <c r="WHT38" s="20"/>
      <c r="WHU38"/>
      <c r="WHV38" s="20"/>
      <c r="WHW38"/>
      <c r="WHX38" s="20"/>
      <c r="WHY38"/>
      <c r="WHZ38" s="20"/>
      <c r="WIA38"/>
      <c r="WIB38" s="20"/>
      <c r="WIC38"/>
      <c r="WID38" s="20"/>
      <c r="WIE38"/>
      <c r="WIF38" s="20"/>
      <c r="WIG38"/>
      <c r="WIH38" s="20"/>
      <c r="WII38"/>
      <c r="WIJ38" s="20"/>
      <c r="WIK38"/>
      <c r="WIL38" s="20"/>
      <c r="WIM38"/>
      <c r="WIN38" s="20"/>
      <c r="WIO38"/>
      <c r="WIP38" s="20"/>
      <c r="WIQ38"/>
      <c r="WIR38" s="20"/>
      <c r="WIS38"/>
      <c r="WIT38" s="20"/>
      <c r="WIU38"/>
      <c r="WIV38" s="20"/>
      <c r="WIW38"/>
      <c r="WIX38" s="20"/>
      <c r="WIY38"/>
      <c r="WIZ38" s="20"/>
      <c r="WJA38"/>
      <c r="WJB38" s="20"/>
      <c r="WJC38"/>
      <c r="WJD38" s="20"/>
      <c r="WJE38"/>
      <c r="WJF38" s="20"/>
      <c r="WJG38"/>
      <c r="WJH38" s="20"/>
      <c r="WJI38"/>
      <c r="WJJ38" s="20"/>
      <c r="WJK38"/>
      <c r="WJL38" s="20"/>
      <c r="WJM38"/>
      <c r="WJN38" s="20"/>
      <c r="WJO38"/>
      <c r="WJP38" s="20"/>
      <c r="WJQ38"/>
      <c r="WJR38" s="20"/>
      <c r="WJS38"/>
      <c r="WJT38" s="20"/>
      <c r="WJU38"/>
      <c r="WJV38" s="20"/>
      <c r="WJW38"/>
      <c r="WJX38" s="20"/>
      <c r="WJY38"/>
      <c r="WJZ38" s="20"/>
      <c r="WKA38"/>
      <c r="WKB38" s="20"/>
      <c r="WKC38"/>
      <c r="WKD38" s="20"/>
      <c r="WKE38"/>
      <c r="WKF38" s="20"/>
      <c r="WKG38"/>
      <c r="WKH38" s="20"/>
      <c r="WKI38"/>
      <c r="WKJ38" s="20"/>
      <c r="WKK38"/>
      <c r="WKL38" s="20"/>
      <c r="WKM38"/>
      <c r="WKN38" s="20"/>
      <c r="WKO38"/>
      <c r="WKP38" s="20"/>
      <c r="WKQ38"/>
      <c r="WKR38" s="20"/>
      <c r="WKS38"/>
      <c r="WKT38" s="20"/>
      <c r="WKU38"/>
      <c r="WKV38" s="20"/>
      <c r="WKW38"/>
      <c r="WKX38" s="20"/>
      <c r="WKY38"/>
      <c r="WKZ38" s="20"/>
      <c r="WLA38"/>
      <c r="WLB38" s="20"/>
      <c r="WLC38"/>
      <c r="WLD38" s="20"/>
      <c r="WLE38"/>
      <c r="WLF38" s="20"/>
      <c r="WLG38"/>
      <c r="WLH38" s="20"/>
      <c r="WLI38"/>
      <c r="WLJ38" s="20"/>
      <c r="WLK38"/>
      <c r="WLL38" s="20"/>
      <c r="WLM38"/>
      <c r="WLN38" s="20"/>
      <c r="WLO38"/>
      <c r="WLP38" s="20"/>
      <c r="WLQ38"/>
      <c r="WLR38" s="20"/>
      <c r="WLS38"/>
      <c r="WLT38" s="20"/>
      <c r="WLU38"/>
      <c r="WLV38" s="20"/>
      <c r="WLW38"/>
      <c r="WLX38" s="20"/>
      <c r="WLY38"/>
      <c r="WLZ38" s="20"/>
      <c r="WMA38"/>
      <c r="WMB38" s="20"/>
      <c r="WMC38"/>
      <c r="WMD38" s="20"/>
      <c r="WME38"/>
      <c r="WMF38" s="20"/>
      <c r="WMG38"/>
      <c r="WMH38" s="20"/>
      <c r="WMI38"/>
      <c r="WMJ38" s="20"/>
      <c r="WMK38"/>
      <c r="WML38" s="20"/>
      <c r="WMM38"/>
      <c r="WMN38" s="20"/>
      <c r="WMO38"/>
      <c r="WMP38" s="20"/>
      <c r="WMQ38"/>
      <c r="WMR38" s="20"/>
      <c r="WMS38"/>
      <c r="WMT38" s="20"/>
      <c r="WMU38"/>
      <c r="WMV38" s="20"/>
      <c r="WMW38"/>
      <c r="WMX38" s="20"/>
      <c r="WMY38"/>
      <c r="WMZ38" s="20"/>
      <c r="WNA38"/>
      <c r="WNB38" s="20"/>
      <c r="WNC38"/>
      <c r="WND38" s="20"/>
      <c r="WNE38"/>
      <c r="WNF38" s="20"/>
      <c r="WNG38"/>
      <c r="WNH38" s="20"/>
      <c r="WNI38"/>
      <c r="WNJ38" s="20"/>
      <c r="WNK38"/>
      <c r="WNL38" s="20"/>
      <c r="WNM38"/>
      <c r="WNN38" s="20"/>
      <c r="WNO38"/>
      <c r="WNP38" s="20"/>
      <c r="WNQ38"/>
      <c r="WNR38" s="20"/>
      <c r="WNS38"/>
      <c r="WNT38" s="20"/>
      <c r="WNU38"/>
      <c r="WNV38" s="20"/>
      <c r="WNW38"/>
      <c r="WNX38" s="20"/>
      <c r="WNY38"/>
      <c r="WNZ38" s="20"/>
      <c r="WOA38"/>
      <c r="WOB38" s="20"/>
      <c r="WOC38"/>
      <c r="WOD38" s="20"/>
      <c r="WOE38"/>
      <c r="WOF38" s="20"/>
      <c r="WOG38"/>
      <c r="WOH38" s="20"/>
      <c r="WOI38"/>
      <c r="WOJ38" s="20"/>
      <c r="WOK38"/>
      <c r="WOL38" s="20"/>
      <c r="WOM38"/>
      <c r="WON38" s="20"/>
      <c r="WOO38"/>
      <c r="WOP38" s="20"/>
      <c r="WOQ38"/>
      <c r="WOR38" s="20"/>
      <c r="WOS38"/>
      <c r="WOT38" s="20"/>
      <c r="WOU38"/>
      <c r="WOV38" s="20"/>
      <c r="WOW38"/>
      <c r="WOX38" s="20"/>
      <c r="WOY38"/>
      <c r="WOZ38" s="20"/>
      <c r="WPA38"/>
      <c r="WPB38" s="20"/>
      <c r="WPC38"/>
      <c r="WPD38" s="20"/>
      <c r="WPE38"/>
      <c r="WPF38" s="20"/>
      <c r="WPG38"/>
      <c r="WPH38" s="20"/>
      <c r="WPI38"/>
      <c r="WPJ38" s="20"/>
      <c r="WPK38"/>
      <c r="WPL38" s="20"/>
      <c r="WPM38"/>
      <c r="WPN38" s="20"/>
      <c r="WPO38"/>
      <c r="WPP38" s="20"/>
      <c r="WPQ38"/>
      <c r="WPR38" s="20"/>
      <c r="WPS38"/>
      <c r="WPT38" s="20"/>
      <c r="WPU38"/>
      <c r="WPV38" s="20"/>
      <c r="WPW38"/>
      <c r="WPX38" s="20"/>
      <c r="WPY38"/>
      <c r="WPZ38" s="20"/>
      <c r="WQA38"/>
      <c r="WQB38" s="20"/>
      <c r="WQC38"/>
      <c r="WQD38" s="20"/>
      <c r="WQE38"/>
      <c r="WQF38" s="20"/>
      <c r="WQG38"/>
      <c r="WQH38" s="20"/>
      <c r="WQI38"/>
      <c r="WQJ38" s="20"/>
      <c r="WQK38"/>
      <c r="WQL38" s="20"/>
      <c r="WQM38"/>
      <c r="WQN38" s="20"/>
      <c r="WQO38"/>
      <c r="WQP38" s="20"/>
      <c r="WQQ38"/>
      <c r="WQR38" s="20"/>
      <c r="WQS38"/>
      <c r="WQT38" s="20"/>
      <c r="WQU38"/>
      <c r="WQV38" s="20"/>
      <c r="WQW38"/>
      <c r="WQX38" s="20"/>
      <c r="WQY38"/>
      <c r="WQZ38" s="20"/>
      <c r="WRA38"/>
      <c r="WRB38" s="20"/>
      <c r="WRC38"/>
      <c r="WRD38" s="20"/>
      <c r="WRE38"/>
      <c r="WRF38" s="20"/>
      <c r="WRG38"/>
      <c r="WRH38" s="20"/>
      <c r="WRI38"/>
      <c r="WRJ38" s="20"/>
      <c r="WRK38"/>
      <c r="WRL38" s="20"/>
      <c r="WRM38"/>
      <c r="WRN38" s="20"/>
      <c r="WRO38"/>
      <c r="WRP38" s="20"/>
      <c r="WRQ38"/>
      <c r="WRR38" s="20"/>
      <c r="WRS38"/>
      <c r="WRT38" s="20"/>
      <c r="WRU38"/>
      <c r="WRV38" s="20"/>
      <c r="WRW38"/>
      <c r="WRX38" s="20"/>
      <c r="WRY38"/>
      <c r="WRZ38" s="20"/>
      <c r="WSA38"/>
      <c r="WSB38" s="20"/>
      <c r="WSC38"/>
      <c r="WSD38" s="20"/>
      <c r="WSE38"/>
      <c r="WSF38" s="20"/>
      <c r="WSG38"/>
      <c r="WSH38" s="20"/>
      <c r="WSI38"/>
      <c r="WSJ38" s="20"/>
      <c r="WSK38"/>
      <c r="WSL38" s="20"/>
      <c r="WSM38"/>
      <c r="WSN38" s="20"/>
      <c r="WSO38"/>
      <c r="WSP38" s="20"/>
      <c r="WSQ38"/>
      <c r="WSR38" s="20"/>
      <c r="WSS38"/>
      <c r="WST38" s="20"/>
      <c r="WSU38"/>
      <c r="WSV38" s="20"/>
      <c r="WSW38"/>
      <c r="WSX38" s="20"/>
      <c r="WSY38"/>
      <c r="WSZ38" s="20"/>
      <c r="WTA38"/>
      <c r="WTB38" s="20"/>
      <c r="WTC38"/>
      <c r="WTD38" s="20"/>
      <c r="WTE38"/>
      <c r="WTF38" s="20"/>
      <c r="WTG38"/>
      <c r="WTH38" s="20"/>
      <c r="WTI38"/>
      <c r="WTJ38" s="20"/>
      <c r="WTK38"/>
      <c r="WTL38" s="20"/>
      <c r="WTM38"/>
      <c r="WTN38" s="20"/>
      <c r="WTO38"/>
      <c r="WTP38" s="20"/>
      <c r="WTQ38"/>
      <c r="WTR38" s="20"/>
      <c r="WTS38"/>
      <c r="WTT38" s="20"/>
      <c r="WTU38"/>
      <c r="WTV38" s="20"/>
      <c r="WTW38"/>
      <c r="WTX38" s="20"/>
      <c r="WTY38"/>
      <c r="WTZ38" s="20"/>
      <c r="WUA38"/>
      <c r="WUB38" s="20"/>
      <c r="WUC38"/>
      <c r="WUD38" s="20"/>
      <c r="WUE38"/>
      <c r="WUF38" s="20"/>
      <c r="WUG38"/>
      <c r="WUH38" s="20"/>
      <c r="WUI38"/>
      <c r="WUJ38" s="20"/>
      <c r="WUK38"/>
      <c r="WUL38" s="20"/>
      <c r="WUM38"/>
      <c r="WUN38" s="20"/>
      <c r="WUO38"/>
      <c r="WUP38" s="20"/>
      <c r="WUQ38"/>
      <c r="WUR38" s="20"/>
      <c r="WUS38"/>
      <c r="WUT38" s="20"/>
      <c r="WUU38"/>
      <c r="WUV38" s="20"/>
      <c r="WUW38"/>
      <c r="WUX38" s="20"/>
      <c r="WUY38"/>
      <c r="WUZ38" s="20"/>
      <c r="WVA38"/>
      <c r="WVB38" s="20"/>
      <c r="WVC38"/>
      <c r="WVD38" s="20"/>
      <c r="WVE38"/>
      <c r="WVF38" s="20"/>
      <c r="WVG38"/>
      <c r="WVH38" s="20"/>
      <c r="WVI38"/>
      <c r="WVJ38" s="20"/>
      <c r="WVK38"/>
      <c r="WVL38" s="20"/>
      <c r="WVM38"/>
      <c r="WVN38" s="20"/>
      <c r="WVO38"/>
      <c r="WVP38" s="20"/>
      <c r="WVQ38"/>
      <c r="WVR38" s="20"/>
      <c r="WVS38"/>
      <c r="WVT38" s="20"/>
      <c r="WVU38"/>
      <c r="WVV38" s="20"/>
      <c r="WVW38"/>
      <c r="WVX38" s="20"/>
      <c r="WVY38"/>
      <c r="WVZ38" s="20"/>
      <c r="WWA38"/>
      <c r="WWB38" s="20"/>
      <c r="WWC38"/>
      <c r="WWD38" s="20"/>
      <c r="WWE38"/>
      <c r="WWF38" s="20"/>
      <c r="WWG38"/>
      <c r="WWH38" s="20"/>
      <c r="WWI38"/>
      <c r="WWJ38" s="20"/>
      <c r="WWK38"/>
      <c r="WWL38" s="20"/>
      <c r="WWM38"/>
      <c r="WWN38" s="20"/>
      <c r="WWO38"/>
      <c r="WWP38" s="20"/>
      <c r="WWQ38"/>
      <c r="WWR38" s="20"/>
      <c r="WWS38"/>
      <c r="WWT38" s="20"/>
      <c r="WWU38"/>
      <c r="WWV38" s="20"/>
      <c r="WWW38"/>
      <c r="WWX38" s="20"/>
      <c r="WWY38"/>
      <c r="WWZ38" s="20"/>
      <c r="WXA38"/>
      <c r="WXB38" s="20"/>
      <c r="WXC38"/>
      <c r="WXD38" s="20"/>
      <c r="WXE38"/>
      <c r="WXF38" s="20"/>
      <c r="WXG38"/>
      <c r="WXH38" s="20"/>
      <c r="WXI38"/>
      <c r="WXJ38" s="20"/>
      <c r="WXK38"/>
      <c r="WXL38" s="20"/>
      <c r="WXM38"/>
      <c r="WXN38" s="20"/>
      <c r="WXO38"/>
      <c r="WXP38" s="20"/>
      <c r="WXQ38"/>
      <c r="WXR38" s="20"/>
      <c r="WXS38"/>
      <c r="WXT38" s="20"/>
      <c r="WXU38"/>
      <c r="WXV38" s="20"/>
      <c r="WXW38"/>
      <c r="WXX38" s="20"/>
      <c r="WXY38"/>
      <c r="WXZ38" s="20"/>
      <c r="WYA38"/>
      <c r="WYB38" s="20"/>
      <c r="WYC38"/>
      <c r="WYD38" s="20"/>
      <c r="WYE38"/>
      <c r="WYF38" s="20"/>
      <c r="WYG38"/>
      <c r="WYH38" s="20"/>
      <c r="WYI38"/>
      <c r="WYJ38" s="20"/>
      <c r="WYK38"/>
      <c r="WYL38" s="20"/>
      <c r="WYM38"/>
      <c r="WYN38" s="20"/>
      <c r="WYO38"/>
      <c r="WYP38" s="20"/>
      <c r="WYQ38"/>
      <c r="WYR38" s="20"/>
      <c r="WYS38"/>
      <c r="WYT38" s="20"/>
      <c r="WYU38"/>
      <c r="WYV38" s="20"/>
      <c r="WYW38"/>
      <c r="WYX38" s="20"/>
      <c r="WYY38"/>
      <c r="WYZ38" s="20"/>
      <c r="WZA38"/>
      <c r="WZB38" s="20"/>
      <c r="WZC38"/>
      <c r="WZD38" s="20"/>
      <c r="WZE38"/>
      <c r="WZF38" s="20"/>
      <c r="WZG38"/>
      <c r="WZH38" s="20"/>
      <c r="WZI38"/>
      <c r="WZJ38" s="20"/>
      <c r="WZK38"/>
      <c r="WZL38" s="20"/>
      <c r="WZM38"/>
      <c r="WZN38" s="20"/>
      <c r="WZO38"/>
      <c r="WZP38" s="20"/>
      <c r="WZQ38"/>
      <c r="WZR38" s="20"/>
      <c r="WZS38"/>
      <c r="WZT38" s="20"/>
      <c r="WZU38"/>
      <c r="WZV38" s="20"/>
      <c r="WZW38"/>
      <c r="WZX38" s="20"/>
      <c r="WZY38"/>
      <c r="WZZ38" s="20"/>
      <c r="XAA38"/>
      <c r="XAB38" s="20"/>
      <c r="XAC38"/>
      <c r="XAD38" s="20"/>
      <c r="XAE38"/>
      <c r="XAF38" s="20"/>
      <c r="XAG38"/>
      <c r="XAH38" s="20"/>
      <c r="XAI38"/>
      <c r="XAJ38" s="20"/>
      <c r="XAK38"/>
      <c r="XAL38" s="20"/>
      <c r="XAM38"/>
      <c r="XAN38" s="20"/>
      <c r="XAO38"/>
      <c r="XAP38" s="20"/>
      <c r="XAQ38"/>
      <c r="XAR38" s="20"/>
      <c r="XAS38"/>
      <c r="XAT38" s="20"/>
      <c r="XAU38"/>
      <c r="XAV38" s="20"/>
      <c r="XAW38"/>
      <c r="XAX38" s="20"/>
      <c r="XAY38"/>
      <c r="XAZ38" s="20"/>
      <c r="XBA38"/>
      <c r="XBB38" s="20"/>
      <c r="XBC38"/>
      <c r="XBD38" s="20"/>
      <c r="XBE38"/>
      <c r="XBF38" s="20"/>
      <c r="XBG38"/>
      <c r="XBH38" s="20"/>
      <c r="XBI38"/>
      <c r="XBJ38" s="20"/>
      <c r="XBK38"/>
      <c r="XBL38" s="20"/>
      <c r="XBM38"/>
      <c r="XBN38" s="20"/>
      <c r="XBO38"/>
      <c r="XBP38" s="20"/>
      <c r="XBQ38"/>
      <c r="XBR38" s="20"/>
      <c r="XBS38"/>
      <c r="XBT38" s="20"/>
      <c r="XBU38"/>
      <c r="XBV38" s="20"/>
      <c r="XBW38"/>
      <c r="XBX38" s="20"/>
      <c r="XBY38"/>
      <c r="XBZ38" s="20"/>
      <c r="XCA38"/>
      <c r="XCB38" s="20"/>
      <c r="XCC38"/>
      <c r="XCD38" s="20"/>
      <c r="XCE38"/>
      <c r="XCF38" s="20"/>
      <c r="XCG38"/>
      <c r="XCH38" s="20"/>
      <c r="XCI38"/>
      <c r="XCJ38" s="20"/>
      <c r="XCK38"/>
      <c r="XCL38" s="20"/>
      <c r="XCM38"/>
      <c r="XCN38" s="20"/>
      <c r="XCO38"/>
      <c r="XCP38" s="20"/>
      <c r="XCQ38"/>
      <c r="XCR38" s="20"/>
      <c r="XCS38"/>
      <c r="XCT38" s="20"/>
      <c r="XCU38"/>
      <c r="XCV38" s="20"/>
      <c r="XCW38"/>
      <c r="XCX38" s="20"/>
      <c r="XCY38"/>
      <c r="XCZ38" s="20"/>
      <c r="XDA38"/>
      <c r="XDB38" s="20"/>
      <c r="XDC38"/>
      <c r="XDD38" s="20"/>
      <c r="XDE38"/>
      <c r="XDF38" s="20"/>
      <c r="XDG38"/>
      <c r="XDH38" s="20"/>
      <c r="XDI38"/>
      <c r="XDJ38" s="20"/>
      <c r="XDK38"/>
      <c r="XDL38" s="20"/>
      <c r="XDM38"/>
      <c r="XDN38" s="20"/>
      <c r="XDO38"/>
      <c r="XDP38" s="20"/>
      <c r="XDQ38"/>
      <c r="XDR38" s="20"/>
      <c r="XDS38"/>
      <c r="XDT38" s="20"/>
      <c r="XDU38"/>
      <c r="XDV38" s="20"/>
      <c r="XDW38"/>
      <c r="XDX38" s="20"/>
      <c r="XDY38"/>
      <c r="XDZ38" s="20"/>
      <c r="XEA38"/>
      <c r="XEB38" s="20"/>
      <c r="XEC38"/>
      <c r="XED38" s="20"/>
      <c r="XEE38"/>
      <c r="XEF38" s="20"/>
      <c r="XEG38"/>
      <c r="XEH38" s="20"/>
      <c r="XEI38"/>
      <c r="XEJ38" s="20"/>
      <c r="XEK38"/>
      <c r="XEL38" s="20"/>
      <c r="XEM38"/>
      <c r="XEN38" s="20"/>
      <c r="XEO38"/>
      <c r="XEP38" s="20"/>
      <c r="XEQ38"/>
      <c r="XER38" s="20"/>
      <c r="XES38"/>
      <c r="XET38" s="20"/>
      <c r="XEU38"/>
      <c r="XEV38" s="20"/>
      <c r="XEW38"/>
      <c r="XEX38" s="20"/>
      <c r="XEY38"/>
      <c r="XEZ38" s="20"/>
      <c r="XFA38"/>
    </row>
    <row r="39" spans="1:16381" ht="18.5" x14ac:dyDescent="0.45">
      <c r="A39" s="20"/>
      <c r="B39" s="145" t="s">
        <v>61</v>
      </c>
      <c r="C39" s="146" t="s">
        <v>609</v>
      </c>
      <c r="D39" s="148">
        <f>'4. Level AA Evaluation'!C529</f>
        <v>0</v>
      </c>
      <c r="E39" s="148">
        <f>'4. Level AA Evaluation'!C530</f>
        <v>0</v>
      </c>
      <c r="F39" s="148">
        <f>'4. Level AA Evaluation'!C531</f>
        <v>0</v>
      </c>
      <c r="G39" s="20"/>
      <c r="H39"/>
      <c r="I39" s="20"/>
      <c r="J39"/>
      <c r="K39"/>
      <c r="L39" s="20"/>
      <c r="M39"/>
      <c r="N39" s="20"/>
      <c r="O39"/>
      <c r="P39" s="20"/>
      <c r="Q39"/>
      <c r="R39" s="20"/>
      <c r="S39"/>
      <c r="T39" s="20"/>
      <c r="U39"/>
      <c r="V39" s="20"/>
      <c r="W39"/>
      <c r="X39" s="20"/>
      <c r="Y39"/>
      <c r="Z39" s="20"/>
      <c r="AA39"/>
      <c r="AB39" s="20"/>
      <c r="AC39"/>
      <c r="AD39" s="20"/>
      <c r="AE39"/>
      <c r="AF39" s="20"/>
      <c r="AG39"/>
      <c r="AH39" s="20"/>
      <c r="AI39"/>
      <c r="AJ39" s="20"/>
      <c r="AK39"/>
      <c r="AL39" s="20"/>
      <c r="AM39"/>
      <c r="AN39" s="20"/>
      <c r="AO39"/>
      <c r="AP39" s="20"/>
      <c r="AQ39"/>
      <c r="AR39" s="20"/>
      <c r="AS39"/>
      <c r="AT39" s="20"/>
      <c r="AU39"/>
      <c r="AV39" s="20"/>
      <c r="AW39"/>
      <c r="AX39" s="20"/>
      <c r="AY39"/>
      <c r="AZ39" s="20"/>
      <c r="BA39"/>
      <c r="BB39" s="20"/>
      <c r="BC39"/>
      <c r="BD39" s="20"/>
      <c r="BE39"/>
      <c r="BF39" s="20"/>
      <c r="BG39"/>
      <c r="BH39" s="20"/>
      <c r="BI39"/>
      <c r="BJ39" s="20"/>
      <c r="BK39"/>
      <c r="BL39" s="20"/>
      <c r="BM39"/>
      <c r="BN39" s="20"/>
      <c r="BO39"/>
      <c r="BP39" s="20"/>
      <c r="BQ39"/>
      <c r="BR39" s="20"/>
      <c r="BS39"/>
      <c r="BT39" s="20"/>
      <c r="BU39"/>
      <c r="BV39" s="20"/>
      <c r="BW39"/>
      <c r="BX39" s="20"/>
      <c r="BY39"/>
      <c r="BZ39" s="20"/>
      <c r="CA39"/>
      <c r="CB39" s="20"/>
      <c r="CC39"/>
      <c r="CD39" s="20"/>
      <c r="CE39"/>
      <c r="CF39" s="20"/>
      <c r="CG39"/>
      <c r="CH39" s="20"/>
      <c r="CI39"/>
      <c r="CJ39" s="20"/>
      <c r="CK39"/>
      <c r="CL39" s="20"/>
      <c r="CM39"/>
      <c r="CN39" s="20"/>
      <c r="CO39"/>
      <c r="CP39" s="20"/>
      <c r="CQ39"/>
      <c r="CR39" s="20"/>
      <c r="CS39"/>
      <c r="CT39" s="20"/>
      <c r="CU39"/>
      <c r="CV39" s="20"/>
      <c r="CW39"/>
      <c r="CX39" s="20"/>
      <c r="CY39"/>
      <c r="CZ39" s="20"/>
      <c r="DA39"/>
      <c r="DB39" s="20"/>
      <c r="DC39"/>
      <c r="DD39" s="20"/>
      <c r="DE39"/>
      <c r="DF39" s="20"/>
      <c r="DG39"/>
      <c r="DH39" s="20"/>
      <c r="DI39"/>
      <c r="DJ39" s="20"/>
      <c r="DK39"/>
      <c r="DL39" s="20"/>
      <c r="DM39"/>
      <c r="DN39" s="20"/>
      <c r="DO39"/>
      <c r="DP39" s="20"/>
      <c r="DQ39"/>
      <c r="DR39" s="20"/>
      <c r="DS39"/>
      <c r="DT39" s="20"/>
      <c r="DU39"/>
      <c r="DV39" s="20"/>
      <c r="DW39"/>
      <c r="DX39" s="20"/>
      <c r="DY39"/>
      <c r="DZ39" s="20"/>
      <c r="EA39"/>
      <c r="EB39" s="20"/>
      <c r="EC39"/>
      <c r="ED39" s="20"/>
      <c r="EE39"/>
      <c r="EF39" s="20"/>
      <c r="EG39"/>
      <c r="EH39" s="20"/>
      <c r="EI39"/>
      <c r="EJ39" s="20"/>
      <c r="EK39"/>
      <c r="EL39" s="20"/>
      <c r="EM39"/>
      <c r="EN39" s="20"/>
      <c r="EO39"/>
      <c r="EP39" s="20"/>
      <c r="EQ39"/>
      <c r="ER39" s="20"/>
      <c r="ES39"/>
      <c r="ET39" s="20"/>
      <c r="EU39"/>
      <c r="EV39" s="20"/>
      <c r="EW39"/>
      <c r="EX39" s="20"/>
      <c r="EY39"/>
      <c r="EZ39" s="20"/>
      <c r="FA39"/>
      <c r="FB39" s="20"/>
      <c r="FC39"/>
      <c r="FD39" s="20"/>
      <c r="FE39"/>
      <c r="FF39" s="20"/>
      <c r="FG39"/>
      <c r="FH39" s="20"/>
      <c r="FI39"/>
      <c r="FJ39" s="20"/>
      <c r="FK39"/>
      <c r="FL39" s="20"/>
      <c r="FM39"/>
      <c r="FN39" s="20"/>
      <c r="FO39"/>
      <c r="FP39" s="20"/>
      <c r="FQ39"/>
      <c r="FR39" s="20"/>
      <c r="FS39"/>
      <c r="FT39" s="20"/>
      <c r="FU39"/>
      <c r="FV39" s="20"/>
      <c r="FW39"/>
      <c r="FX39" s="20"/>
      <c r="FY39"/>
      <c r="FZ39" s="20"/>
      <c r="GA39"/>
      <c r="GB39" s="20"/>
      <c r="GC39"/>
      <c r="GD39" s="20"/>
      <c r="GE39"/>
      <c r="GF39" s="20"/>
      <c r="GG39"/>
      <c r="GH39" s="20"/>
      <c r="GI39"/>
      <c r="GJ39" s="20"/>
      <c r="GK39"/>
      <c r="GL39" s="20"/>
      <c r="GM39"/>
      <c r="GN39" s="20"/>
      <c r="GO39"/>
      <c r="GP39" s="20"/>
      <c r="GQ39"/>
      <c r="GR39" s="20"/>
      <c r="GS39"/>
      <c r="GT39" s="20"/>
      <c r="GU39"/>
      <c r="GV39" s="20"/>
      <c r="GW39"/>
      <c r="GX39" s="20"/>
      <c r="GY39"/>
      <c r="GZ39" s="20"/>
      <c r="HA39"/>
      <c r="HB39" s="20"/>
      <c r="HC39"/>
      <c r="HD39" s="20"/>
      <c r="HE39"/>
      <c r="HF39" s="20"/>
      <c r="HG39"/>
      <c r="HH39" s="20"/>
      <c r="HI39"/>
      <c r="HJ39" s="20"/>
      <c r="HK39"/>
      <c r="HL39" s="20"/>
      <c r="HM39"/>
      <c r="HN39" s="20"/>
      <c r="HO39"/>
      <c r="HP39" s="20"/>
      <c r="HQ39"/>
      <c r="HR39" s="20"/>
      <c r="HS39"/>
      <c r="HT39" s="20"/>
      <c r="HU39"/>
      <c r="HV39" s="20"/>
      <c r="HW39"/>
      <c r="HX39" s="20"/>
      <c r="HY39"/>
      <c r="HZ39" s="20"/>
      <c r="IA39"/>
      <c r="IB39" s="20"/>
      <c r="IC39"/>
      <c r="ID39" s="20"/>
      <c r="IE39"/>
      <c r="IF39" s="20"/>
      <c r="IG39"/>
      <c r="IH39" s="20"/>
      <c r="II39"/>
      <c r="IJ39" s="20"/>
      <c r="IK39"/>
      <c r="IL39" s="20"/>
      <c r="IM39"/>
      <c r="IN39" s="20"/>
      <c r="IO39"/>
      <c r="IP39" s="20"/>
      <c r="IQ39"/>
      <c r="IR39" s="20"/>
      <c r="IS39"/>
      <c r="IT39" s="20"/>
      <c r="IU39"/>
      <c r="IV39" s="20"/>
      <c r="IW39"/>
      <c r="IX39" s="20"/>
      <c r="IY39"/>
      <c r="IZ39" s="20"/>
      <c r="JA39"/>
      <c r="JB39" s="20"/>
      <c r="JC39"/>
      <c r="JD39" s="20"/>
      <c r="JE39"/>
      <c r="JF39" s="20"/>
      <c r="JG39"/>
      <c r="JH39" s="20"/>
      <c r="JI39"/>
      <c r="JJ39" s="20"/>
      <c r="JK39"/>
      <c r="JL39" s="20"/>
      <c r="JM39"/>
      <c r="JN39" s="20"/>
      <c r="JO39"/>
      <c r="JP39" s="20"/>
      <c r="JQ39"/>
      <c r="JR39" s="20"/>
      <c r="JS39"/>
      <c r="JT39" s="20"/>
      <c r="JU39"/>
      <c r="JV39" s="20"/>
      <c r="JW39"/>
      <c r="JX39" s="20"/>
      <c r="JY39"/>
      <c r="JZ39" s="20"/>
      <c r="KA39"/>
      <c r="KB39" s="20"/>
      <c r="KC39"/>
      <c r="KD39" s="20"/>
      <c r="KE39"/>
      <c r="KF39" s="20"/>
      <c r="KG39"/>
      <c r="KH39" s="20"/>
      <c r="KI39"/>
      <c r="KJ39" s="20"/>
      <c r="KK39"/>
      <c r="KL39" s="20"/>
      <c r="KM39"/>
      <c r="KN39" s="20"/>
      <c r="KO39"/>
      <c r="KP39" s="20"/>
      <c r="KQ39"/>
      <c r="KR39" s="20"/>
      <c r="KS39"/>
      <c r="KT39" s="20"/>
      <c r="KU39"/>
      <c r="KV39" s="20"/>
      <c r="KW39"/>
      <c r="KX39" s="20"/>
      <c r="KY39"/>
      <c r="KZ39" s="20"/>
      <c r="LA39"/>
      <c r="LB39" s="20"/>
      <c r="LC39"/>
      <c r="LD39" s="20"/>
      <c r="LE39"/>
      <c r="LF39" s="20"/>
      <c r="LG39"/>
      <c r="LH39" s="20"/>
      <c r="LI39"/>
      <c r="LJ39" s="20"/>
      <c r="LK39"/>
      <c r="LL39" s="20"/>
      <c r="LM39"/>
      <c r="LN39" s="20"/>
      <c r="LO39"/>
      <c r="LP39" s="20"/>
      <c r="LQ39"/>
      <c r="LR39" s="20"/>
      <c r="LS39"/>
      <c r="LT39" s="20"/>
      <c r="LU39"/>
      <c r="LV39" s="20"/>
      <c r="LW39"/>
      <c r="LX39" s="20"/>
      <c r="LY39"/>
      <c r="LZ39" s="20"/>
      <c r="MA39"/>
      <c r="MB39" s="20"/>
      <c r="MC39"/>
      <c r="MD39" s="20"/>
      <c r="ME39"/>
      <c r="MF39" s="20"/>
      <c r="MG39"/>
      <c r="MH39" s="20"/>
      <c r="MI39"/>
      <c r="MJ39" s="20"/>
      <c r="MK39"/>
      <c r="ML39" s="20"/>
      <c r="MM39"/>
      <c r="MN39" s="20"/>
      <c r="MO39"/>
      <c r="MP39" s="20"/>
      <c r="MQ39"/>
      <c r="MR39" s="20"/>
      <c r="MS39"/>
      <c r="MT39" s="20"/>
      <c r="MU39"/>
      <c r="MV39" s="20"/>
      <c r="MW39"/>
      <c r="MX39" s="20"/>
      <c r="MY39"/>
      <c r="MZ39" s="20"/>
      <c r="NA39"/>
      <c r="NB39" s="20"/>
      <c r="NC39"/>
      <c r="ND39" s="20"/>
      <c r="NE39"/>
      <c r="NF39" s="20"/>
      <c r="NG39"/>
      <c r="NH39" s="20"/>
      <c r="NI39"/>
      <c r="NJ39" s="20"/>
      <c r="NK39"/>
      <c r="NL39" s="20"/>
      <c r="NM39"/>
      <c r="NN39" s="20"/>
      <c r="NO39"/>
      <c r="NP39" s="20"/>
      <c r="NQ39"/>
      <c r="NR39" s="20"/>
      <c r="NS39"/>
      <c r="NT39" s="20"/>
      <c r="NU39"/>
      <c r="NV39" s="20"/>
      <c r="NW39"/>
      <c r="NX39" s="20"/>
      <c r="NY39"/>
      <c r="NZ39" s="20"/>
      <c r="OA39"/>
      <c r="OB39" s="20"/>
      <c r="OC39"/>
      <c r="OD39" s="20"/>
      <c r="OE39"/>
      <c r="OF39" s="20"/>
      <c r="OG39"/>
      <c r="OH39" s="20"/>
      <c r="OI39"/>
      <c r="OJ39" s="20"/>
      <c r="OK39"/>
      <c r="OL39" s="20"/>
      <c r="OM39"/>
      <c r="ON39" s="20"/>
      <c r="OO39"/>
      <c r="OP39" s="20"/>
      <c r="OQ39"/>
      <c r="OR39" s="20"/>
      <c r="OS39"/>
      <c r="OT39" s="20"/>
      <c r="OU39"/>
      <c r="OV39" s="20"/>
      <c r="OW39"/>
      <c r="OX39" s="20"/>
      <c r="OY39"/>
      <c r="OZ39" s="20"/>
      <c r="PA39"/>
      <c r="PB39" s="20"/>
      <c r="PC39"/>
      <c r="PD39" s="20"/>
      <c r="PE39"/>
      <c r="PF39" s="20"/>
      <c r="PG39"/>
      <c r="PH39" s="20"/>
      <c r="PI39"/>
      <c r="PJ39" s="20"/>
      <c r="PK39"/>
      <c r="PL39" s="20"/>
      <c r="PM39"/>
      <c r="PN39" s="20"/>
      <c r="PO39"/>
      <c r="PP39" s="20"/>
      <c r="PQ39"/>
      <c r="PR39" s="20"/>
      <c r="PS39"/>
      <c r="PT39" s="20"/>
      <c r="PU39"/>
      <c r="PV39" s="20"/>
      <c r="PW39"/>
      <c r="PX39" s="20"/>
      <c r="PY39"/>
      <c r="PZ39" s="20"/>
      <c r="QA39"/>
      <c r="QB39" s="20"/>
      <c r="QC39"/>
      <c r="QD39" s="20"/>
      <c r="QE39"/>
      <c r="QF39" s="20"/>
      <c r="QG39"/>
      <c r="QH39" s="20"/>
      <c r="QI39"/>
      <c r="QJ39" s="20"/>
      <c r="QK39"/>
      <c r="QL39" s="20"/>
      <c r="QM39"/>
      <c r="QN39" s="20"/>
      <c r="QO39"/>
      <c r="QP39" s="20"/>
      <c r="QQ39"/>
      <c r="QR39" s="20"/>
      <c r="QS39"/>
      <c r="QT39" s="20"/>
      <c r="QU39"/>
      <c r="QV39" s="20"/>
      <c r="QW39"/>
      <c r="QX39" s="20"/>
      <c r="QY39"/>
      <c r="QZ39" s="20"/>
      <c r="RA39"/>
      <c r="RB39" s="20"/>
      <c r="RC39"/>
      <c r="RD39" s="20"/>
      <c r="RE39"/>
      <c r="RF39" s="20"/>
      <c r="RG39"/>
      <c r="RH39" s="20"/>
      <c r="RI39"/>
      <c r="RJ39" s="20"/>
      <c r="RK39"/>
      <c r="RL39" s="20"/>
      <c r="RM39"/>
      <c r="RN39" s="20"/>
      <c r="RO39"/>
      <c r="RP39" s="20"/>
      <c r="RQ39"/>
      <c r="RR39" s="20"/>
      <c r="RS39"/>
      <c r="RT39" s="20"/>
      <c r="RU39"/>
      <c r="RV39" s="20"/>
      <c r="RW39"/>
      <c r="RX39" s="20"/>
      <c r="RY39"/>
      <c r="RZ39" s="20"/>
      <c r="SA39"/>
      <c r="SB39" s="20"/>
      <c r="SC39"/>
      <c r="SD39" s="20"/>
      <c r="SE39"/>
      <c r="SF39" s="20"/>
      <c r="SG39"/>
      <c r="SH39" s="20"/>
      <c r="SI39"/>
      <c r="SJ39" s="20"/>
      <c r="SK39"/>
      <c r="SL39" s="20"/>
      <c r="SM39"/>
      <c r="SN39" s="20"/>
      <c r="SO39"/>
      <c r="SP39" s="20"/>
      <c r="SQ39"/>
      <c r="SR39" s="20"/>
      <c r="SS39"/>
      <c r="ST39" s="20"/>
      <c r="SU39"/>
      <c r="SV39" s="20"/>
      <c r="SW39"/>
      <c r="SX39" s="20"/>
      <c r="SY39"/>
      <c r="SZ39" s="20"/>
      <c r="TA39"/>
      <c r="TB39" s="20"/>
      <c r="TC39"/>
      <c r="TD39" s="20"/>
      <c r="TE39"/>
      <c r="TF39" s="20"/>
      <c r="TG39"/>
      <c r="TH39" s="20"/>
      <c r="TI39"/>
      <c r="TJ39" s="20"/>
      <c r="TK39"/>
      <c r="TL39" s="20"/>
      <c r="TM39"/>
      <c r="TN39" s="20"/>
      <c r="TO39"/>
      <c r="TP39" s="20"/>
      <c r="TQ39"/>
      <c r="TR39" s="20"/>
      <c r="TS39"/>
      <c r="TT39" s="20"/>
      <c r="TU39"/>
      <c r="TV39" s="20"/>
      <c r="TW39"/>
      <c r="TX39" s="20"/>
      <c r="TY39"/>
      <c r="TZ39" s="20"/>
      <c r="UA39"/>
      <c r="UB39" s="20"/>
      <c r="UC39"/>
      <c r="UD39" s="20"/>
      <c r="UE39"/>
      <c r="UF39" s="20"/>
      <c r="UG39"/>
      <c r="UH39" s="20"/>
      <c r="UI39"/>
      <c r="UJ39" s="20"/>
      <c r="UK39"/>
      <c r="UL39" s="20"/>
      <c r="UM39"/>
      <c r="UN39" s="20"/>
      <c r="UO39"/>
      <c r="UP39" s="20"/>
      <c r="UQ39"/>
      <c r="UR39" s="20"/>
      <c r="US39"/>
      <c r="UT39" s="20"/>
      <c r="UU39"/>
      <c r="UV39" s="20"/>
      <c r="UW39"/>
      <c r="UX39" s="20"/>
      <c r="UY39"/>
      <c r="UZ39" s="20"/>
      <c r="VA39"/>
      <c r="VB39" s="20"/>
      <c r="VC39"/>
      <c r="VD39" s="20"/>
      <c r="VE39"/>
      <c r="VF39" s="20"/>
      <c r="VG39"/>
      <c r="VH39" s="20"/>
      <c r="VI39"/>
      <c r="VJ39" s="20"/>
      <c r="VK39"/>
      <c r="VL39" s="20"/>
      <c r="VM39"/>
      <c r="VN39" s="20"/>
      <c r="VO39"/>
      <c r="VP39" s="20"/>
      <c r="VQ39"/>
      <c r="VR39" s="20"/>
      <c r="VS39"/>
      <c r="VT39" s="20"/>
      <c r="VU39"/>
      <c r="VV39" s="20"/>
      <c r="VW39"/>
      <c r="VX39" s="20"/>
      <c r="VY39"/>
      <c r="VZ39" s="20"/>
      <c r="WA39"/>
      <c r="WB39" s="20"/>
      <c r="WC39"/>
      <c r="WD39" s="20"/>
      <c r="WE39"/>
      <c r="WF39" s="20"/>
      <c r="WG39"/>
      <c r="WH39" s="20"/>
      <c r="WI39"/>
      <c r="WJ39" s="20"/>
      <c r="WK39"/>
      <c r="WL39" s="20"/>
      <c r="WM39"/>
      <c r="WN39" s="20"/>
      <c r="WO39"/>
      <c r="WP39" s="20"/>
      <c r="WQ39"/>
      <c r="WR39" s="20"/>
      <c r="WS39"/>
      <c r="WT39" s="20"/>
      <c r="WU39"/>
      <c r="WV39" s="20"/>
      <c r="WW39"/>
      <c r="WX39" s="20"/>
      <c r="WY39"/>
      <c r="WZ39" s="20"/>
      <c r="XA39"/>
      <c r="XB39" s="20"/>
      <c r="XC39"/>
      <c r="XD39" s="20"/>
      <c r="XE39"/>
      <c r="XF39" s="20"/>
      <c r="XG39"/>
      <c r="XH39" s="20"/>
      <c r="XI39"/>
      <c r="XJ39" s="20"/>
      <c r="XK39"/>
      <c r="XL39" s="20"/>
      <c r="XM39"/>
      <c r="XN39" s="20"/>
      <c r="XO39"/>
      <c r="XP39" s="20"/>
      <c r="XQ39"/>
      <c r="XR39" s="20"/>
      <c r="XS39"/>
      <c r="XT39" s="20"/>
      <c r="XU39"/>
      <c r="XV39" s="20"/>
      <c r="XW39"/>
      <c r="XX39" s="20"/>
      <c r="XY39"/>
      <c r="XZ39" s="20"/>
      <c r="YA39"/>
      <c r="YB39" s="20"/>
      <c r="YC39"/>
      <c r="YD39" s="20"/>
      <c r="YE39"/>
      <c r="YF39" s="20"/>
      <c r="YG39"/>
      <c r="YH39" s="20"/>
      <c r="YI39"/>
      <c r="YJ39" s="20"/>
      <c r="YK39"/>
      <c r="YL39" s="20"/>
      <c r="YM39"/>
      <c r="YN39" s="20"/>
      <c r="YO39"/>
      <c r="YP39" s="20"/>
      <c r="YQ39"/>
      <c r="YR39" s="20"/>
      <c r="YS39"/>
      <c r="YT39" s="20"/>
      <c r="YU39"/>
      <c r="YV39" s="20"/>
      <c r="YW39"/>
      <c r="YX39" s="20"/>
      <c r="YY39"/>
      <c r="YZ39" s="20"/>
      <c r="ZA39"/>
      <c r="ZB39" s="20"/>
      <c r="ZC39"/>
      <c r="ZD39" s="20"/>
      <c r="ZE39"/>
      <c r="ZF39" s="20"/>
      <c r="ZG39"/>
      <c r="ZH39" s="20"/>
      <c r="ZI39"/>
      <c r="ZJ39" s="20"/>
      <c r="ZK39"/>
      <c r="ZL39" s="20"/>
      <c r="ZM39"/>
      <c r="ZN39" s="20"/>
      <c r="ZO39"/>
      <c r="ZP39" s="20"/>
      <c r="ZQ39"/>
      <c r="ZR39" s="20"/>
      <c r="ZS39"/>
      <c r="ZT39" s="20"/>
      <c r="ZU39"/>
      <c r="ZV39" s="20"/>
      <c r="ZW39"/>
      <c r="ZX39" s="20"/>
      <c r="ZY39"/>
      <c r="ZZ39" s="20"/>
      <c r="AAA39"/>
      <c r="AAB39" s="20"/>
      <c r="AAC39"/>
      <c r="AAD39" s="20"/>
      <c r="AAE39"/>
      <c r="AAF39" s="20"/>
      <c r="AAG39"/>
      <c r="AAH39" s="20"/>
      <c r="AAI39"/>
      <c r="AAJ39" s="20"/>
      <c r="AAK39"/>
      <c r="AAL39" s="20"/>
      <c r="AAM39"/>
      <c r="AAN39" s="20"/>
      <c r="AAO39"/>
      <c r="AAP39" s="20"/>
      <c r="AAQ39"/>
      <c r="AAR39" s="20"/>
      <c r="AAS39"/>
      <c r="AAT39" s="20"/>
      <c r="AAU39"/>
      <c r="AAV39" s="20"/>
      <c r="AAW39"/>
      <c r="AAX39" s="20"/>
      <c r="AAY39"/>
      <c r="AAZ39" s="20"/>
      <c r="ABA39"/>
      <c r="ABB39" s="20"/>
      <c r="ABC39"/>
      <c r="ABD39" s="20"/>
      <c r="ABE39"/>
      <c r="ABF39" s="20"/>
      <c r="ABG39"/>
      <c r="ABH39" s="20"/>
      <c r="ABI39"/>
      <c r="ABJ39" s="20"/>
      <c r="ABK39"/>
      <c r="ABL39" s="20"/>
      <c r="ABM39"/>
      <c r="ABN39" s="20"/>
      <c r="ABO39"/>
      <c r="ABP39" s="20"/>
      <c r="ABQ39"/>
      <c r="ABR39" s="20"/>
      <c r="ABS39"/>
      <c r="ABT39" s="20"/>
      <c r="ABU39"/>
      <c r="ABV39" s="20"/>
      <c r="ABW39"/>
      <c r="ABX39" s="20"/>
      <c r="ABY39"/>
      <c r="ABZ39" s="20"/>
      <c r="ACA39"/>
      <c r="ACB39" s="20"/>
      <c r="ACC39"/>
      <c r="ACD39" s="20"/>
      <c r="ACE39"/>
      <c r="ACF39" s="20"/>
      <c r="ACG39"/>
      <c r="ACH39" s="20"/>
      <c r="ACI39"/>
      <c r="ACJ39" s="20"/>
      <c r="ACK39"/>
      <c r="ACL39" s="20"/>
      <c r="ACM39"/>
      <c r="ACN39" s="20"/>
      <c r="ACO39"/>
      <c r="ACP39" s="20"/>
      <c r="ACQ39"/>
      <c r="ACR39" s="20"/>
      <c r="ACS39"/>
      <c r="ACT39" s="20"/>
      <c r="ACU39"/>
      <c r="ACV39" s="20"/>
      <c r="ACW39"/>
      <c r="ACX39" s="20"/>
      <c r="ACY39"/>
      <c r="ACZ39" s="20"/>
      <c r="ADA39"/>
      <c r="ADB39" s="20"/>
      <c r="ADC39"/>
      <c r="ADD39" s="20"/>
      <c r="ADE39"/>
      <c r="ADF39" s="20"/>
      <c r="ADG39"/>
      <c r="ADH39" s="20"/>
      <c r="ADI39"/>
      <c r="ADJ39" s="20"/>
      <c r="ADK39"/>
      <c r="ADL39" s="20"/>
      <c r="ADM39"/>
      <c r="ADN39" s="20"/>
      <c r="ADO39"/>
      <c r="ADP39" s="20"/>
      <c r="ADQ39"/>
      <c r="ADR39" s="20"/>
      <c r="ADS39"/>
      <c r="ADT39" s="20"/>
      <c r="ADU39"/>
      <c r="ADV39" s="20"/>
      <c r="ADW39"/>
      <c r="ADX39" s="20"/>
      <c r="ADY39"/>
      <c r="ADZ39" s="20"/>
      <c r="AEA39"/>
      <c r="AEB39" s="20"/>
      <c r="AEC39"/>
      <c r="AED39" s="20"/>
      <c r="AEE39"/>
      <c r="AEF39" s="20"/>
      <c r="AEG39"/>
      <c r="AEH39" s="20"/>
      <c r="AEI39"/>
      <c r="AEJ39" s="20"/>
      <c r="AEK39"/>
      <c r="AEL39" s="20"/>
      <c r="AEM39"/>
      <c r="AEN39" s="20"/>
      <c r="AEO39"/>
      <c r="AEP39" s="20"/>
      <c r="AEQ39"/>
      <c r="AER39" s="20"/>
      <c r="AES39"/>
      <c r="AET39" s="20"/>
      <c r="AEU39"/>
      <c r="AEV39" s="20"/>
      <c r="AEW39"/>
      <c r="AEX39" s="20"/>
      <c r="AEY39"/>
      <c r="AEZ39" s="20"/>
      <c r="AFA39"/>
      <c r="AFB39" s="20"/>
      <c r="AFC39"/>
      <c r="AFD39" s="20"/>
      <c r="AFE39"/>
      <c r="AFF39" s="20"/>
      <c r="AFG39"/>
      <c r="AFH39" s="20"/>
      <c r="AFI39"/>
      <c r="AFJ39" s="20"/>
      <c r="AFK39"/>
      <c r="AFL39" s="20"/>
      <c r="AFM39"/>
      <c r="AFN39" s="20"/>
      <c r="AFO39"/>
      <c r="AFP39" s="20"/>
      <c r="AFQ39"/>
      <c r="AFR39" s="20"/>
      <c r="AFS39"/>
      <c r="AFT39" s="20"/>
      <c r="AFU39"/>
      <c r="AFV39" s="20"/>
      <c r="AFW39"/>
      <c r="AFX39" s="20"/>
      <c r="AFY39"/>
      <c r="AFZ39" s="20"/>
      <c r="AGA39"/>
      <c r="AGB39" s="20"/>
      <c r="AGC39"/>
      <c r="AGD39" s="20"/>
      <c r="AGE39"/>
      <c r="AGF39" s="20"/>
      <c r="AGG39"/>
      <c r="AGH39" s="20"/>
      <c r="AGI39"/>
      <c r="AGJ39" s="20"/>
      <c r="AGK39"/>
      <c r="AGL39" s="20"/>
      <c r="AGM39"/>
      <c r="AGN39" s="20"/>
      <c r="AGO39"/>
      <c r="AGP39" s="20"/>
      <c r="AGQ39"/>
      <c r="AGR39" s="20"/>
      <c r="AGS39"/>
      <c r="AGT39" s="20"/>
      <c r="AGU39"/>
      <c r="AGV39" s="20"/>
      <c r="AGW39"/>
      <c r="AGX39" s="20"/>
      <c r="AGY39"/>
      <c r="AGZ39" s="20"/>
      <c r="AHA39"/>
      <c r="AHB39" s="20"/>
      <c r="AHC39"/>
      <c r="AHD39" s="20"/>
      <c r="AHE39"/>
      <c r="AHF39" s="20"/>
      <c r="AHG39"/>
      <c r="AHH39" s="20"/>
      <c r="AHI39"/>
      <c r="AHJ39" s="20"/>
      <c r="AHK39"/>
      <c r="AHL39" s="20"/>
      <c r="AHM39"/>
      <c r="AHN39" s="20"/>
      <c r="AHO39"/>
      <c r="AHP39" s="20"/>
      <c r="AHQ39"/>
      <c r="AHR39" s="20"/>
      <c r="AHS39"/>
      <c r="AHT39" s="20"/>
      <c r="AHU39"/>
      <c r="AHV39" s="20"/>
      <c r="AHW39"/>
      <c r="AHX39" s="20"/>
      <c r="AHY39"/>
      <c r="AHZ39" s="20"/>
      <c r="AIA39"/>
      <c r="AIB39" s="20"/>
      <c r="AIC39"/>
      <c r="AID39" s="20"/>
      <c r="AIE39"/>
      <c r="AIF39" s="20"/>
      <c r="AIG39"/>
      <c r="AIH39" s="20"/>
      <c r="AII39"/>
      <c r="AIJ39" s="20"/>
      <c r="AIK39"/>
      <c r="AIL39" s="20"/>
      <c r="AIM39"/>
      <c r="AIN39" s="20"/>
      <c r="AIO39"/>
      <c r="AIP39" s="20"/>
      <c r="AIQ39"/>
      <c r="AIR39" s="20"/>
      <c r="AIS39"/>
      <c r="AIT39" s="20"/>
      <c r="AIU39"/>
      <c r="AIV39" s="20"/>
      <c r="AIW39"/>
      <c r="AIX39" s="20"/>
      <c r="AIY39"/>
      <c r="AIZ39" s="20"/>
      <c r="AJA39"/>
      <c r="AJB39" s="20"/>
      <c r="AJC39"/>
      <c r="AJD39" s="20"/>
      <c r="AJE39"/>
      <c r="AJF39" s="20"/>
      <c r="AJG39"/>
      <c r="AJH39" s="20"/>
      <c r="AJI39"/>
      <c r="AJJ39" s="20"/>
      <c r="AJK39"/>
      <c r="AJL39" s="20"/>
      <c r="AJM39"/>
      <c r="AJN39" s="20"/>
      <c r="AJO39"/>
      <c r="AJP39" s="20"/>
      <c r="AJQ39"/>
      <c r="AJR39" s="20"/>
      <c r="AJS39"/>
      <c r="AJT39" s="20"/>
      <c r="AJU39"/>
      <c r="AJV39" s="20"/>
      <c r="AJW39"/>
      <c r="AJX39" s="20"/>
      <c r="AJY39"/>
      <c r="AJZ39" s="20"/>
      <c r="AKA39"/>
      <c r="AKB39" s="20"/>
      <c r="AKC39"/>
      <c r="AKD39" s="20"/>
      <c r="AKE39"/>
      <c r="AKF39" s="20"/>
      <c r="AKG39"/>
      <c r="AKH39" s="20"/>
      <c r="AKI39"/>
      <c r="AKJ39" s="20"/>
      <c r="AKK39"/>
      <c r="AKL39" s="20"/>
      <c r="AKM39"/>
      <c r="AKN39" s="20"/>
      <c r="AKO39"/>
      <c r="AKP39" s="20"/>
      <c r="AKQ39"/>
      <c r="AKR39" s="20"/>
      <c r="AKS39"/>
      <c r="AKT39" s="20"/>
      <c r="AKU39"/>
      <c r="AKV39" s="20"/>
      <c r="AKW39"/>
      <c r="AKX39" s="20"/>
      <c r="AKY39"/>
      <c r="AKZ39" s="20"/>
      <c r="ALA39"/>
      <c r="ALB39" s="20"/>
      <c r="ALC39"/>
      <c r="ALD39" s="20"/>
      <c r="ALE39"/>
      <c r="ALF39" s="20"/>
      <c r="ALG39"/>
      <c r="ALH39" s="20"/>
      <c r="ALI39"/>
      <c r="ALJ39" s="20"/>
      <c r="ALK39"/>
      <c r="ALL39" s="20"/>
      <c r="ALM39"/>
      <c r="ALN39" s="20"/>
      <c r="ALO39"/>
      <c r="ALP39" s="20"/>
      <c r="ALQ39"/>
      <c r="ALR39" s="20"/>
      <c r="ALS39"/>
      <c r="ALT39" s="20"/>
      <c r="ALU39"/>
      <c r="ALV39" s="20"/>
      <c r="ALW39"/>
      <c r="ALX39" s="20"/>
      <c r="ALY39"/>
      <c r="ALZ39" s="20"/>
      <c r="AMA39"/>
      <c r="AMB39" s="20"/>
      <c r="AMC39"/>
      <c r="AMD39" s="20"/>
      <c r="AME39"/>
      <c r="AMF39" s="20"/>
      <c r="AMG39"/>
      <c r="AMH39" s="20"/>
      <c r="AMI39"/>
      <c r="AMJ39" s="20"/>
      <c r="AMK39"/>
      <c r="AML39" s="20"/>
      <c r="AMM39"/>
      <c r="AMN39" s="20"/>
      <c r="AMO39"/>
      <c r="AMP39" s="20"/>
      <c r="AMQ39"/>
      <c r="AMR39" s="20"/>
      <c r="AMS39"/>
      <c r="AMT39" s="20"/>
      <c r="AMU39"/>
      <c r="AMV39" s="20"/>
      <c r="AMW39"/>
      <c r="AMX39" s="20"/>
      <c r="AMY39"/>
      <c r="AMZ39" s="20"/>
      <c r="ANA39"/>
      <c r="ANB39" s="20"/>
      <c r="ANC39"/>
      <c r="AND39" s="20"/>
      <c r="ANE39"/>
      <c r="ANF39" s="20"/>
      <c r="ANG39"/>
      <c r="ANH39" s="20"/>
      <c r="ANI39"/>
      <c r="ANJ39" s="20"/>
      <c r="ANK39"/>
      <c r="ANL39" s="20"/>
      <c r="ANM39"/>
      <c r="ANN39" s="20"/>
      <c r="ANO39"/>
      <c r="ANP39" s="20"/>
      <c r="ANQ39"/>
      <c r="ANR39" s="20"/>
      <c r="ANS39"/>
      <c r="ANT39" s="20"/>
      <c r="ANU39"/>
      <c r="ANV39" s="20"/>
      <c r="ANW39"/>
      <c r="ANX39" s="20"/>
      <c r="ANY39"/>
      <c r="ANZ39" s="20"/>
      <c r="AOA39"/>
      <c r="AOB39" s="20"/>
      <c r="AOC39"/>
      <c r="AOD39" s="20"/>
      <c r="AOE39"/>
      <c r="AOF39" s="20"/>
      <c r="AOG39"/>
      <c r="AOH39" s="20"/>
      <c r="AOI39"/>
      <c r="AOJ39" s="20"/>
      <c r="AOK39"/>
      <c r="AOL39" s="20"/>
      <c r="AOM39"/>
      <c r="AON39" s="20"/>
      <c r="AOO39"/>
      <c r="AOP39" s="20"/>
      <c r="AOQ39"/>
      <c r="AOR39" s="20"/>
      <c r="AOS39"/>
      <c r="AOT39" s="20"/>
      <c r="AOU39"/>
      <c r="AOV39" s="20"/>
      <c r="AOW39"/>
      <c r="AOX39" s="20"/>
      <c r="AOY39"/>
      <c r="AOZ39" s="20"/>
      <c r="APA39"/>
      <c r="APB39" s="20"/>
      <c r="APC39"/>
      <c r="APD39" s="20"/>
      <c r="APE39"/>
      <c r="APF39" s="20"/>
      <c r="APG39"/>
      <c r="APH39" s="20"/>
      <c r="API39"/>
      <c r="APJ39" s="20"/>
      <c r="APK39"/>
      <c r="APL39" s="20"/>
      <c r="APM39"/>
      <c r="APN39" s="20"/>
      <c r="APO39"/>
      <c r="APP39" s="20"/>
      <c r="APQ39"/>
      <c r="APR39" s="20"/>
      <c r="APS39"/>
      <c r="APT39" s="20"/>
      <c r="APU39"/>
      <c r="APV39" s="20"/>
      <c r="APW39"/>
      <c r="APX39" s="20"/>
      <c r="APY39"/>
      <c r="APZ39" s="20"/>
      <c r="AQA39"/>
      <c r="AQB39" s="20"/>
      <c r="AQC39"/>
      <c r="AQD39" s="20"/>
      <c r="AQE39"/>
      <c r="AQF39" s="20"/>
      <c r="AQG39"/>
      <c r="AQH39" s="20"/>
      <c r="AQI39"/>
      <c r="AQJ39" s="20"/>
      <c r="AQK39"/>
      <c r="AQL39" s="20"/>
      <c r="AQM39"/>
      <c r="AQN39" s="20"/>
      <c r="AQO39"/>
      <c r="AQP39" s="20"/>
      <c r="AQQ39"/>
      <c r="AQR39" s="20"/>
      <c r="AQS39"/>
      <c r="AQT39" s="20"/>
      <c r="AQU39"/>
      <c r="AQV39" s="20"/>
      <c r="AQW39"/>
      <c r="AQX39" s="20"/>
      <c r="AQY39"/>
      <c r="AQZ39" s="20"/>
      <c r="ARA39"/>
      <c r="ARB39" s="20"/>
      <c r="ARC39"/>
      <c r="ARD39" s="20"/>
      <c r="ARE39"/>
      <c r="ARF39" s="20"/>
      <c r="ARG39"/>
      <c r="ARH39" s="20"/>
      <c r="ARI39"/>
      <c r="ARJ39" s="20"/>
      <c r="ARK39"/>
      <c r="ARL39" s="20"/>
      <c r="ARM39"/>
      <c r="ARN39" s="20"/>
      <c r="ARO39"/>
      <c r="ARP39" s="20"/>
      <c r="ARQ39"/>
      <c r="ARR39" s="20"/>
      <c r="ARS39"/>
      <c r="ART39" s="20"/>
      <c r="ARU39"/>
      <c r="ARV39" s="20"/>
      <c r="ARW39"/>
      <c r="ARX39" s="20"/>
      <c r="ARY39"/>
      <c r="ARZ39" s="20"/>
      <c r="ASA39"/>
      <c r="ASB39" s="20"/>
      <c r="ASC39"/>
      <c r="ASD39" s="20"/>
      <c r="ASE39"/>
      <c r="ASF39" s="20"/>
      <c r="ASG39"/>
      <c r="ASH39" s="20"/>
      <c r="ASI39"/>
      <c r="ASJ39" s="20"/>
      <c r="ASK39"/>
      <c r="ASL39" s="20"/>
      <c r="ASM39"/>
      <c r="ASN39" s="20"/>
      <c r="ASO39"/>
      <c r="ASP39" s="20"/>
      <c r="ASQ39"/>
      <c r="ASR39" s="20"/>
      <c r="ASS39"/>
      <c r="AST39" s="20"/>
      <c r="ASU39"/>
      <c r="ASV39" s="20"/>
      <c r="ASW39"/>
      <c r="ASX39" s="20"/>
      <c r="ASY39"/>
      <c r="ASZ39" s="20"/>
      <c r="ATA39"/>
      <c r="ATB39" s="20"/>
      <c r="ATC39"/>
      <c r="ATD39" s="20"/>
      <c r="ATE39"/>
      <c r="ATF39" s="20"/>
      <c r="ATG39"/>
      <c r="ATH39" s="20"/>
      <c r="ATI39"/>
      <c r="ATJ39" s="20"/>
      <c r="ATK39"/>
      <c r="ATL39" s="20"/>
      <c r="ATM39"/>
      <c r="ATN39" s="20"/>
      <c r="ATO39"/>
      <c r="ATP39" s="20"/>
      <c r="ATQ39"/>
      <c r="ATR39" s="20"/>
      <c r="ATS39"/>
      <c r="ATT39" s="20"/>
      <c r="ATU39"/>
      <c r="ATV39" s="20"/>
      <c r="ATW39"/>
      <c r="ATX39" s="20"/>
      <c r="ATY39"/>
      <c r="ATZ39" s="20"/>
      <c r="AUA39"/>
      <c r="AUB39" s="20"/>
      <c r="AUC39"/>
      <c r="AUD39" s="20"/>
      <c r="AUE39"/>
      <c r="AUF39" s="20"/>
      <c r="AUG39"/>
      <c r="AUH39" s="20"/>
      <c r="AUI39"/>
      <c r="AUJ39" s="20"/>
      <c r="AUK39"/>
      <c r="AUL39" s="20"/>
      <c r="AUM39"/>
      <c r="AUN39" s="20"/>
      <c r="AUO39"/>
      <c r="AUP39" s="20"/>
      <c r="AUQ39"/>
      <c r="AUR39" s="20"/>
      <c r="AUS39"/>
      <c r="AUT39" s="20"/>
      <c r="AUU39"/>
      <c r="AUV39" s="20"/>
      <c r="AUW39"/>
      <c r="AUX39" s="20"/>
      <c r="AUY39"/>
      <c r="AUZ39" s="20"/>
      <c r="AVA39"/>
      <c r="AVB39" s="20"/>
      <c r="AVC39"/>
      <c r="AVD39" s="20"/>
      <c r="AVE39"/>
      <c r="AVF39" s="20"/>
      <c r="AVG39"/>
      <c r="AVH39" s="20"/>
      <c r="AVI39"/>
      <c r="AVJ39" s="20"/>
      <c r="AVK39"/>
      <c r="AVL39" s="20"/>
      <c r="AVM39"/>
      <c r="AVN39" s="20"/>
      <c r="AVO39"/>
      <c r="AVP39" s="20"/>
      <c r="AVQ39"/>
      <c r="AVR39" s="20"/>
      <c r="AVS39"/>
      <c r="AVT39" s="20"/>
      <c r="AVU39"/>
      <c r="AVV39" s="20"/>
      <c r="AVW39"/>
      <c r="AVX39" s="20"/>
      <c r="AVY39"/>
      <c r="AVZ39" s="20"/>
      <c r="AWA39"/>
      <c r="AWB39" s="20"/>
      <c r="AWC39"/>
      <c r="AWD39" s="20"/>
      <c r="AWE39"/>
      <c r="AWF39" s="20"/>
      <c r="AWG39"/>
      <c r="AWH39" s="20"/>
      <c r="AWI39"/>
      <c r="AWJ39" s="20"/>
      <c r="AWK39"/>
      <c r="AWL39" s="20"/>
      <c r="AWM39"/>
      <c r="AWN39" s="20"/>
      <c r="AWO39"/>
      <c r="AWP39" s="20"/>
      <c r="AWQ39"/>
      <c r="AWR39" s="20"/>
      <c r="AWS39"/>
      <c r="AWT39" s="20"/>
      <c r="AWU39"/>
      <c r="AWV39" s="20"/>
      <c r="AWW39"/>
      <c r="AWX39" s="20"/>
      <c r="AWY39"/>
      <c r="AWZ39" s="20"/>
      <c r="AXA39"/>
      <c r="AXB39" s="20"/>
      <c r="AXC39"/>
      <c r="AXD39" s="20"/>
      <c r="AXE39"/>
      <c r="AXF39" s="20"/>
      <c r="AXG39"/>
      <c r="AXH39" s="20"/>
      <c r="AXI39"/>
      <c r="AXJ39" s="20"/>
      <c r="AXK39"/>
      <c r="AXL39" s="20"/>
      <c r="AXM39"/>
      <c r="AXN39" s="20"/>
      <c r="AXO39"/>
      <c r="AXP39" s="20"/>
      <c r="AXQ39"/>
      <c r="AXR39" s="20"/>
      <c r="AXS39"/>
      <c r="AXT39" s="20"/>
      <c r="AXU39"/>
      <c r="AXV39" s="20"/>
      <c r="AXW39"/>
      <c r="AXX39" s="20"/>
      <c r="AXY39"/>
      <c r="AXZ39" s="20"/>
      <c r="AYA39"/>
      <c r="AYB39" s="20"/>
      <c r="AYC39"/>
      <c r="AYD39" s="20"/>
      <c r="AYE39"/>
      <c r="AYF39" s="20"/>
      <c r="AYG39"/>
      <c r="AYH39" s="20"/>
      <c r="AYI39"/>
      <c r="AYJ39" s="20"/>
      <c r="AYK39"/>
      <c r="AYL39" s="20"/>
      <c r="AYM39"/>
      <c r="AYN39" s="20"/>
      <c r="AYO39"/>
      <c r="AYP39" s="20"/>
      <c r="AYQ39"/>
      <c r="AYR39" s="20"/>
      <c r="AYS39"/>
      <c r="AYT39" s="20"/>
      <c r="AYU39"/>
      <c r="AYV39" s="20"/>
      <c r="AYW39"/>
      <c r="AYX39" s="20"/>
      <c r="AYY39"/>
      <c r="AYZ39" s="20"/>
      <c r="AZA39"/>
      <c r="AZB39" s="20"/>
      <c r="AZC39"/>
      <c r="AZD39" s="20"/>
      <c r="AZE39"/>
      <c r="AZF39" s="20"/>
      <c r="AZG39"/>
      <c r="AZH39" s="20"/>
      <c r="AZI39"/>
      <c r="AZJ39" s="20"/>
      <c r="AZK39"/>
      <c r="AZL39" s="20"/>
      <c r="AZM39"/>
      <c r="AZN39" s="20"/>
      <c r="AZO39"/>
      <c r="AZP39" s="20"/>
      <c r="AZQ39"/>
      <c r="AZR39" s="20"/>
      <c r="AZS39"/>
      <c r="AZT39" s="20"/>
      <c r="AZU39"/>
      <c r="AZV39" s="20"/>
      <c r="AZW39"/>
      <c r="AZX39" s="20"/>
      <c r="AZY39"/>
      <c r="AZZ39" s="20"/>
      <c r="BAA39"/>
      <c r="BAB39" s="20"/>
      <c r="BAC39"/>
      <c r="BAD39" s="20"/>
      <c r="BAE39"/>
      <c r="BAF39" s="20"/>
      <c r="BAG39"/>
      <c r="BAH39" s="20"/>
      <c r="BAI39"/>
      <c r="BAJ39" s="20"/>
      <c r="BAK39"/>
      <c r="BAL39" s="20"/>
      <c r="BAM39"/>
      <c r="BAN39" s="20"/>
      <c r="BAO39"/>
      <c r="BAP39" s="20"/>
      <c r="BAQ39"/>
      <c r="BAR39" s="20"/>
      <c r="BAS39"/>
      <c r="BAT39" s="20"/>
      <c r="BAU39"/>
      <c r="BAV39" s="20"/>
      <c r="BAW39"/>
      <c r="BAX39" s="20"/>
      <c r="BAY39"/>
      <c r="BAZ39" s="20"/>
      <c r="BBA39"/>
      <c r="BBB39" s="20"/>
      <c r="BBC39"/>
      <c r="BBD39" s="20"/>
      <c r="BBE39"/>
      <c r="BBF39" s="20"/>
      <c r="BBG39"/>
      <c r="BBH39" s="20"/>
      <c r="BBI39"/>
      <c r="BBJ39" s="20"/>
      <c r="BBK39"/>
      <c r="BBL39" s="20"/>
      <c r="BBM39"/>
      <c r="BBN39" s="20"/>
      <c r="BBO39"/>
      <c r="BBP39" s="20"/>
      <c r="BBQ39"/>
      <c r="BBR39" s="20"/>
      <c r="BBS39"/>
      <c r="BBT39" s="20"/>
      <c r="BBU39"/>
      <c r="BBV39" s="20"/>
      <c r="BBW39"/>
      <c r="BBX39" s="20"/>
      <c r="BBY39"/>
      <c r="BBZ39" s="20"/>
      <c r="BCA39"/>
      <c r="BCB39" s="20"/>
      <c r="BCC39"/>
      <c r="BCD39" s="20"/>
      <c r="BCE39"/>
      <c r="BCF39" s="20"/>
      <c r="BCG39"/>
      <c r="BCH39" s="20"/>
      <c r="BCI39"/>
      <c r="BCJ39" s="20"/>
      <c r="BCK39"/>
      <c r="BCL39" s="20"/>
      <c r="BCM39"/>
      <c r="BCN39" s="20"/>
      <c r="BCO39"/>
      <c r="BCP39" s="20"/>
      <c r="BCQ39"/>
      <c r="BCR39" s="20"/>
      <c r="BCS39"/>
      <c r="BCT39" s="20"/>
      <c r="BCU39"/>
      <c r="BCV39" s="20"/>
      <c r="BCW39"/>
      <c r="BCX39" s="20"/>
      <c r="BCY39"/>
      <c r="BCZ39" s="20"/>
      <c r="BDA39"/>
      <c r="BDB39" s="20"/>
      <c r="BDC39"/>
      <c r="BDD39" s="20"/>
      <c r="BDE39"/>
      <c r="BDF39" s="20"/>
      <c r="BDG39"/>
      <c r="BDH39" s="20"/>
      <c r="BDI39"/>
      <c r="BDJ39" s="20"/>
      <c r="BDK39"/>
      <c r="BDL39" s="20"/>
      <c r="BDM39"/>
      <c r="BDN39" s="20"/>
      <c r="BDO39"/>
      <c r="BDP39" s="20"/>
      <c r="BDQ39"/>
      <c r="BDR39" s="20"/>
      <c r="BDS39"/>
      <c r="BDT39" s="20"/>
      <c r="BDU39"/>
      <c r="BDV39" s="20"/>
      <c r="BDW39"/>
      <c r="BDX39" s="20"/>
      <c r="BDY39"/>
      <c r="BDZ39" s="20"/>
      <c r="BEA39"/>
      <c r="BEB39" s="20"/>
      <c r="BEC39"/>
      <c r="BED39" s="20"/>
      <c r="BEE39"/>
      <c r="BEF39" s="20"/>
      <c r="BEG39"/>
      <c r="BEH39" s="20"/>
      <c r="BEI39"/>
      <c r="BEJ39" s="20"/>
      <c r="BEK39"/>
      <c r="BEL39" s="20"/>
      <c r="BEM39"/>
      <c r="BEN39" s="20"/>
      <c r="BEO39"/>
      <c r="BEP39" s="20"/>
      <c r="BEQ39"/>
      <c r="BER39" s="20"/>
      <c r="BES39"/>
      <c r="BET39" s="20"/>
      <c r="BEU39"/>
      <c r="BEV39" s="20"/>
      <c r="BEW39"/>
      <c r="BEX39" s="20"/>
      <c r="BEY39"/>
      <c r="BEZ39" s="20"/>
      <c r="BFA39"/>
      <c r="BFB39" s="20"/>
      <c r="BFC39"/>
      <c r="BFD39" s="20"/>
      <c r="BFE39"/>
      <c r="BFF39" s="20"/>
      <c r="BFG39"/>
      <c r="BFH39" s="20"/>
      <c r="BFI39"/>
      <c r="BFJ39" s="20"/>
      <c r="BFK39"/>
      <c r="BFL39" s="20"/>
      <c r="BFM39"/>
      <c r="BFN39" s="20"/>
      <c r="BFO39"/>
      <c r="BFP39" s="20"/>
      <c r="BFQ39"/>
      <c r="BFR39" s="20"/>
      <c r="BFS39"/>
      <c r="BFT39" s="20"/>
      <c r="BFU39"/>
      <c r="BFV39" s="20"/>
      <c r="BFW39"/>
      <c r="BFX39" s="20"/>
      <c r="BFY39"/>
      <c r="BFZ39" s="20"/>
      <c r="BGA39"/>
      <c r="BGB39" s="20"/>
      <c r="BGC39"/>
      <c r="BGD39" s="20"/>
      <c r="BGE39"/>
      <c r="BGF39" s="20"/>
      <c r="BGG39"/>
      <c r="BGH39" s="20"/>
      <c r="BGI39"/>
      <c r="BGJ39" s="20"/>
      <c r="BGK39"/>
      <c r="BGL39" s="20"/>
      <c r="BGM39"/>
      <c r="BGN39" s="20"/>
      <c r="BGO39"/>
      <c r="BGP39" s="20"/>
      <c r="BGQ39"/>
      <c r="BGR39" s="20"/>
      <c r="BGS39"/>
      <c r="BGT39" s="20"/>
      <c r="BGU39"/>
      <c r="BGV39" s="20"/>
      <c r="BGW39"/>
      <c r="BGX39" s="20"/>
      <c r="BGY39"/>
      <c r="BGZ39" s="20"/>
      <c r="BHA39"/>
      <c r="BHB39" s="20"/>
      <c r="BHC39"/>
      <c r="BHD39" s="20"/>
      <c r="BHE39"/>
      <c r="BHF39" s="20"/>
      <c r="BHG39"/>
      <c r="BHH39" s="20"/>
      <c r="BHI39"/>
      <c r="BHJ39" s="20"/>
      <c r="BHK39"/>
      <c r="BHL39" s="20"/>
      <c r="BHM39"/>
      <c r="BHN39" s="20"/>
      <c r="BHO39"/>
      <c r="BHP39" s="20"/>
      <c r="BHQ39"/>
      <c r="BHR39" s="20"/>
      <c r="BHS39"/>
      <c r="BHT39" s="20"/>
      <c r="BHU39"/>
      <c r="BHV39" s="20"/>
      <c r="BHW39"/>
      <c r="BHX39" s="20"/>
      <c r="BHY39"/>
      <c r="BHZ39" s="20"/>
      <c r="BIA39"/>
      <c r="BIB39" s="20"/>
      <c r="BIC39"/>
      <c r="BID39" s="20"/>
      <c r="BIE39"/>
      <c r="BIF39" s="20"/>
      <c r="BIG39"/>
      <c r="BIH39" s="20"/>
      <c r="BII39"/>
      <c r="BIJ39" s="20"/>
      <c r="BIK39"/>
      <c r="BIL39" s="20"/>
      <c r="BIM39"/>
      <c r="BIN39" s="20"/>
      <c r="BIO39"/>
      <c r="BIP39" s="20"/>
      <c r="BIQ39"/>
      <c r="BIR39" s="20"/>
      <c r="BIS39"/>
      <c r="BIT39" s="20"/>
      <c r="BIU39"/>
      <c r="BIV39" s="20"/>
      <c r="BIW39"/>
      <c r="BIX39" s="20"/>
      <c r="BIY39"/>
      <c r="BIZ39" s="20"/>
      <c r="BJA39"/>
      <c r="BJB39" s="20"/>
      <c r="BJC39"/>
      <c r="BJD39" s="20"/>
      <c r="BJE39"/>
      <c r="BJF39" s="20"/>
      <c r="BJG39"/>
      <c r="BJH39" s="20"/>
      <c r="BJI39"/>
      <c r="BJJ39" s="20"/>
      <c r="BJK39"/>
      <c r="BJL39" s="20"/>
      <c r="BJM39"/>
      <c r="BJN39" s="20"/>
      <c r="BJO39"/>
      <c r="BJP39" s="20"/>
      <c r="BJQ39"/>
      <c r="BJR39" s="20"/>
      <c r="BJS39"/>
      <c r="BJT39" s="20"/>
      <c r="BJU39"/>
      <c r="BJV39" s="20"/>
      <c r="BJW39"/>
      <c r="BJX39" s="20"/>
      <c r="BJY39"/>
      <c r="BJZ39" s="20"/>
      <c r="BKA39"/>
      <c r="BKB39" s="20"/>
      <c r="BKC39"/>
      <c r="BKD39" s="20"/>
      <c r="BKE39"/>
      <c r="BKF39" s="20"/>
      <c r="BKG39"/>
      <c r="BKH39" s="20"/>
      <c r="BKI39"/>
      <c r="BKJ39" s="20"/>
      <c r="BKK39"/>
      <c r="BKL39" s="20"/>
      <c r="BKM39"/>
      <c r="BKN39" s="20"/>
      <c r="BKO39"/>
      <c r="BKP39" s="20"/>
      <c r="BKQ39"/>
      <c r="BKR39" s="20"/>
      <c r="BKS39"/>
      <c r="BKT39" s="20"/>
      <c r="BKU39"/>
      <c r="BKV39" s="20"/>
      <c r="BKW39"/>
      <c r="BKX39" s="20"/>
      <c r="BKY39"/>
      <c r="BKZ39" s="20"/>
      <c r="BLA39"/>
      <c r="BLB39" s="20"/>
      <c r="BLC39"/>
      <c r="BLD39" s="20"/>
      <c r="BLE39"/>
      <c r="BLF39" s="20"/>
      <c r="BLG39"/>
      <c r="BLH39" s="20"/>
      <c r="BLI39"/>
      <c r="BLJ39" s="20"/>
      <c r="BLK39"/>
      <c r="BLL39" s="20"/>
      <c r="BLM39"/>
      <c r="BLN39" s="20"/>
      <c r="BLO39"/>
      <c r="BLP39" s="20"/>
      <c r="BLQ39"/>
      <c r="BLR39" s="20"/>
      <c r="BLS39"/>
      <c r="BLT39" s="20"/>
      <c r="BLU39"/>
      <c r="BLV39" s="20"/>
      <c r="BLW39"/>
      <c r="BLX39" s="20"/>
      <c r="BLY39"/>
      <c r="BLZ39" s="20"/>
      <c r="BMA39"/>
      <c r="BMB39" s="20"/>
      <c r="BMC39"/>
      <c r="BMD39" s="20"/>
      <c r="BME39"/>
      <c r="BMF39" s="20"/>
      <c r="BMG39"/>
      <c r="BMH39" s="20"/>
      <c r="BMI39"/>
      <c r="BMJ39" s="20"/>
      <c r="BMK39"/>
      <c r="BML39" s="20"/>
      <c r="BMM39"/>
      <c r="BMN39" s="20"/>
      <c r="BMO39"/>
      <c r="BMP39" s="20"/>
      <c r="BMQ39"/>
      <c r="BMR39" s="20"/>
      <c r="BMS39"/>
      <c r="BMT39" s="20"/>
      <c r="BMU39"/>
      <c r="BMV39" s="20"/>
      <c r="BMW39"/>
      <c r="BMX39" s="20"/>
      <c r="BMY39"/>
      <c r="BMZ39" s="20"/>
      <c r="BNA39"/>
      <c r="BNB39" s="20"/>
      <c r="BNC39"/>
      <c r="BND39" s="20"/>
      <c r="BNE39"/>
      <c r="BNF39" s="20"/>
      <c r="BNG39"/>
      <c r="BNH39" s="20"/>
      <c r="BNI39"/>
      <c r="BNJ39" s="20"/>
      <c r="BNK39"/>
      <c r="BNL39" s="20"/>
      <c r="BNM39"/>
      <c r="BNN39" s="20"/>
      <c r="BNO39"/>
      <c r="BNP39" s="20"/>
      <c r="BNQ39"/>
      <c r="BNR39" s="20"/>
      <c r="BNS39"/>
      <c r="BNT39" s="20"/>
      <c r="BNU39"/>
      <c r="BNV39" s="20"/>
      <c r="BNW39"/>
      <c r="BNX39" s="20"/>
      <c r="BNY39"/>
      <c r="BNZ39" s="20"/>
      <c r="BOA39"/>
      <c r="BOB39" s="20"/>
      <c r="BOC39"/>
      <c r="BOD39" s="20"/>
      <c r="BOE39"/>
      <c r="BOF39" s="20"/>
      <c r="BOG39"/>
      <c r="BOH39" s="20"/>
      <c r="BOI39"/>
      <c r="BOJ39" s="20"/>
      <c r="BOK39"/>
      <c r="BOL39" s="20"/>
      <c r="BOM39"/>
      <c r="BON39" s="20"/>
      <c r="BOO39"/>
      <c r="BOP39" s="20"/>
      <c r="BOQ39"/>
      <c r="BOR39" s="20"/>
      <c r="BOS39"/>
      <c r="BOT39" s="20"/>
      <c r="BOU39"/>
      <c r="BOV39" s="20"/>
      <c r="BOW39"/>
      <c r="BOX39" s="20"/>
      <c r="BOY39"/>
      <c r="BOZ39" s="20"/>
      <c r="BPA39"/>
      <c r="BPB39" s="20"/>
      <c r="BPC39"/>
      <c r="BPD39" s="20"/>
      <c r="BPE39"/>
      <c r="BPF39" s="20"/>
      <c r="BPG39"/>
      <c r="BPH39" s="20"/>
      <c r="BPI39"/>
      <c r="BPJ39" s="20"/>
      <c r="BPK39"/>
      <c r="BPL39" s="20"/>
      <c r="BPM39"/>
      <c r="BPN39" s="20"/>
      <c r="BPO39"/>
      <c r="BPP39" s="20"/>
      <c r="BPQ39"/>
      <c r="BPR39" s="20"/>
      <c r="BPS39"/>
      <c r="BPT39" s="20"/>
      <c r="BPU39"/>
      <c r="BPV39" s="20"/>
      <c r="BPW39"/>
      <c r="BPX39" s="20"/>
      <c r="BPY39"/>
      <c r="BPZ39" s="20"/>
      <c r="BQA39"/>
      <c r="BQB39" s="20"/>
      <c r="BQC39"/>
      <c r="BQD39" s="20"/>
      <c r="BQE39"/>
      <c r="BQF39" s="20"/>
      <c r="BQG39"/>
      <c r="BQH39" s="20"/>
      <c r="BQI39"/>
      <c r="BQJ39" s="20"/>
      <c r="BQK39"/>
      <c r="BQL39" s="20"/>
      <c r="BQM39"/>
      <c r="BQN39" s="20"/>
      <c r="BQO39"/>
      <c r="BQP39" s="20"/>
      <c r="BQQ39"/>
      <c r="BQR39" s="20"/>
      <c r="BQS39"/>
      <c r="BQT39" s="20"/>
      <c r="BQU39"/>
      <c r="BQV39" s="20"/>
      <c r="BQW39"/>
      <c r="BQX39" s="20"/>
      <c r="BQY39"/>
      <c r="BQZ39" s="20"/>
      <c r="BRA39"/>
      <c r="BRB39" s="20"/>
      <c r="BRC39"/>
      <c r="BRD39" s="20"/>
      <c r="BRE39"/>
      <c r="BRF39" s="20"/>
      <c r="BRG39"/>
      <c r="BRH39" s="20"/>
      <c r="BRI39"/>
      <c r="BRJ39" s="20"/>
      <c r="BRK39"/>
      <c r="BRL39" s="20"/>
      <c r="BRM39"/>
      <c r="BRN39" s="20"/>
      <c r="BRO39"/>
      <c r="BRP39" s="20"/>
      <c r="BRQ39"/>
      <c r="BRR39" s="20"/>
      <c r="BRS39"/>
      <c r="BRT39" s="20"/>
      <c r="BRU39"/>
      <c r="BRV39" s="20"/>
      <c r="BRW39"/>
      <c r="BRX39" s="20"/>
      <c r="BRY39"/>
      <c r="BRZ39" s="20"/>
      <c r="BSA39"/>
      <c r="BSB39" s="20"/>
      <c r="BSC39"/>
      <c r="BSD39" s="20"/>
      <c r="BSE39"/>
      <c r="BSF39" s="20"/>
      <c r="BSG39"/>
      <c r="BSH39" s="20"/>
      <c r="BSI39"/>
      <c r="BSJ39" s="20"/>
      <c r="BSK39"/>
      <c r="BSL39" s="20"/>
      <c r="BSM39"/>
      <c r="BSN39" s="20"/>
      <c r="BSO39"/>
      <c r="BSP39" s="20"/>
      <c r="BSQ39"/>
      <c r="BSR39" s="20"/>
      <c r="BSS39"/>
      <c r="BST39" s="20"/>
      <c r="BSU39"/>
      <c r="BSV39" s="20"/>
      <c r="BSW39"/>
      <c r="BSX39" s="20"/>
      <c r="BSY39"/>
      <c r="BSZ39" s="20"/>
      <c r="BTA39"/>
      <c r="BTB39" s="20"/>
      <c r="BTC39"/>
      <c r="BTD39" s="20"/>
      <c r="BTE39"/>
      <c r="BTF39" s="20"/>
      <c r="BTG39"/>
      <c r="BTH39" s="20"/>
      <c r="BTI39"/>
      <c r="BTJ39" s="20"/>
      <c r="BTK39"/>
      <c r="BTL39" s="20"/>
      <c r="BTM39"/>
      <c r="BTN39" s="20"/>
      <c r="BTO39"/>
      <c r="BTP39" s="20"/>
      <c r="BTQ39"/>
      <c r="BTR39" s="20"/>
      <c r="BTS39"/>
      <c r="BTT39" s="20"/>
      <c r="BTU39"/>
      <c r="BTV39" s="20"/>
      <c r="BTW39"/>
      <c r="BTX39" s="20"/>
      <c r="BTY39"/>
      <c r="BTZ39" s="20"/>
      <c r="BUA39"/>
      <c r="BUB39" s="20"/>
      <c r="BUC39"/>
      <c r="BUD39" s="20"/>
      <c r="BUE39"/>
      <c r="BUF39" s="20"/>
      <c r="BUG39"/>
      <c r="BUH39" s="20"/>
      <c r="BUI39"/>
      <c r="BUJ39" s="20"/>
      <c r="BUK39"/>
      <c r="BUL39" s="20"/>
      <c r="BUM39"/>
      <c r="BUN39" s="20"/>
      <c r="BUO39"/>
      <c r="BUP39" s="20"/>
      <c r="BUQ39"/>
      <c r="BUR39" s="20"/>
      <c r="BUS39"/>
      <c r="BUT39" s="20"/>
      <c r="BUU39"/>
      <c r="BUV39" s="20"/>
      <c r="BUW39"/>
      <c r="BUX39" s="20"/>
      <c r="BUY39"/>
      <c r="BUZ39" s="20"/>
      <c r="BVA39"/>
      <c r="BVB39" s="20"/>
      <c r="BVC39"/>
      <c r="BVD39" s="20"/>
      <c r="BVE39"/>
      <c r="BVF39" s="20"/>
      <c r="BVG39"/>
      <c r="BVH39" s="20"/>
      <c r="BVI39"/>
      <c r="BVJ39" s="20"/>
      <c r="BVK39"/>
      <c r="BVL39" s="20"/>
      <c r="BVM39"/>
      <c r="BVN39" s="20"/>
      <c r="BVO39"/>
      <c r="BVP39" s="20"/>
      <c r="BVQ39"/>
      <c r="BVR39" s="20"/>
      <c r="BVS39"/>
      <c r="BVT39" s="20"/>
      <c r="BVU39"/>
      <c r="BVV39" s="20"/>
      <c r="BVW39"/>
      <c r="BVX39" s="20"/>
      <c r="BVY39"/>
      <c r="BVZ39" s="20"/>
      <c r="BWA39"/>
      <c r="BWB39" s="20"/>
      <c r="BWC39"/>
      <c r="BWD39" s="20"/>
      <c r="BWE39"/>
      <c r="BWF39" s="20"/>
      <c r="BWG39"/>
      <c r="BWH39" s="20"/>
      <c r="BWI39"/>
      <c r="BWJ39" s="20"/>
      <c r="BWK39"/>
      <c r="BWL39" s="20"/>
      <c r="BWM39"/>
      <c r="BWN39" s="20"/>
      <c r="BWO39"/>
      <c r="BWP39" s="20"/>
      <c r="BWQ39"/>
      <c r="BWR39" s="20"/>
      <c r="BWS39"/>
      <c r="BWT39" s="20"/>
      <c r="BWU39"/>
      <c r="BWV39" s="20"/>
      <c r="BWW39"/>
      <c r="BWX39" s="20"/>
      <c r="BWY39"/>
      <c r="BWZ39" s="20"/>
      <c r="BXA39"/>
      <c r="BXB39" s="20"/>
      <c r="BXC39"/>
      <c r="BXD39" s="20"/>
      <c r="BXE39"/>
      <c r="BXF39" s="20"/>
      <c r="BXG39"/>
      <c r="BXH39" s="20"/>
      <c r="BXI39"/>
      <c r="BXJ39" s="20"/>
      <c r="BXK39"/>
      <c r="BXL39" s="20"/>
      <c r="BXM39"/>
      <c r="BXN39" s="20"/>
      <c r="BXO39"/>
      <c r="BXP39" s="20"/>
      <c r="BXQ39"/>
      <c r="BXR39" s="20"/>
      <c r="BXS39"/>
      <c r="BXT39" s="20"/>
      <c r="BXU39"/>
      <c r="BXV39" s="20"/>
      <c r="BXW39"/>
      <c r="BXX39" s="20"/>
      <c r="BXY39"/>
      <c r="BXZ39" s="20"/>
      <c r="BYA39"/>
      <c r="BYB39" s="20"/>
      <c r="BYC39"/>
      <c r="BYD39" s="20"/>
      <c r="BYE39"/>
      <c r="BYF39" s="20"/>
      <c r="BYG39"/>
      <c r="BYH39" s="20"/>
      <c r="BYI39"/>
      <c r="BYJ39" s="20"/>
      <c r="BYK39"/>
      <c r="BYL39" s="20"/>
      <c r="BYM39"/>
      <c r="BYN39" s="20"/>
      <c r="BYO39"/>
      <c r="BYP39" s="20"/>
      <c r="BYQ39"/>
      <c r="BYR39" s="20"/>
      <c r="BYS39"/>
      <c r="BYT39" s="20"/>
      <c r="BYU39"/>
      <c r="BYV39" s="20"/>
      <c r="BYW39"/>
      <c r="BYX39" s="20"/>
      <c r="BYY39"/>
      <c r="BYZ39" s="20"/>
      <c r="BZA39"/>
      <c r="BZB39" s="20"/>
      <c r="BZC39"/>
      <c r="BZD39" s="20"/>
      <c r="BZE39"/>
      <c r="BZF39" s="20"/>
      <c r="BZG39"/>
      <c r="BZH39" s="20"/>
      <c r="BZI39"/>
      <c r="BZJ39" s="20"/>
      <c r="BZK39"/>
      <c r="BZL39" s="20"/>
      <c r="BZM39"/>
      <c r="BZN39" s="20"/>
      <c r="BZO39"/>
      <c r="BZP39" s="20"/>
      <c r="BZQ39"/>
      <c r="BZR39" s="20"/>
      <c r="BZS39"/>
      <c r="BZT39" s="20"/>
      <c r="BZU39"/>
      <c r="BZV39" s="20"/>
      <c r="BZW39"/>
      <c r="BZX39" s="20"/>
      <c r="BZY39"/>
      <c r="BZZ39" s="20"/>
      <c r="CAA39"/>
      <c r="CAB39" s="20"/>
      <c r="CAC39"/>
      <c r="CAD39" s="20"/>
      <c r="CAE39"/>
      <c r="CAF39" s="20"/>
      <c r="CAG39"/>
      <c r="CAH39" s="20"/>
      <c r="CAI39"/>
      <c r="CAJ39" s="20"/>
      <c r="CAK39"/>
      <c r="CAL39" s="20"/>
      <c r="CAM39"/>
      <c r="CAN39" s="20"/>
      <c r="CAO39"/>
      <c r="CAP39" s="20"/>
      <c r="CAQ39"/>
      <c r="CAR39" s="20"/>
      <c r="CAS39"/>
      <c r="CAT39" s="20"/>
      <c r="CAU39"/>
      <c r="CAV39" s="20"/>
      <c r="CAW39"/>
      <c r="CAX39" s="20"/>
      <c r="CAY39"/>
      <c r="CAZ39" s="20"/>
      <c r="CBA39"/>
      <c r="CBB39" s="20"/>
      <c r="CBC39"/>
      <c r="CBD39" s="20"/>
      <c r="CBE39"/>
      <c r="CBF39" s="20"/>
      <c r="CBG39"/>
      <c r="CBH39" s="20"/>
      <c r="CBI39"/>
      <c r="CBJ39" s="20"/>
      <c r="CBK39"/>
      <c r="CBL39" s="20"/>
      <c r="CBM39"/>
      <c r="CBN39" s="20"/>
      <c r="CBO39"/>
      <c r="CBP39" s="20"/>
      <c r="CBQ39"/>
      <c r="CBR39" s="20"/>
      <c r="CBS39"/>
      <c r="CBT39" s="20"/>
      <c r="CBU39"/>
      <c r="CBV39" s="20"/>
      <c r="CBW39"/>
      <c r="CBX39" s="20"/>
      <c r="CBY39"/>
      <c r="CBZ39" s="20"/>
      <c r="CCA39"/>
      <c r="CCB39" s="20"/>
      <c r="CCC39"/>
      <c r="CCD39" s="20"/>
      <c r="CCE39"/>
      <c r="CCF39" s="20"/>
      <c r="CCG39"/>
      <c r="CCH39" s="20"/>
      <c r="CCI39"/>
      <c r="CCJ39" s="20"/>
      <c r="CCK39"/>
      <c r="CCL39" s="20"/>
      <c r="CCM39"/>
      <c r="CCN39" s="20"/>
      <c r="CCO39"/>
      <c r="CCP39" s="20"/>
      <c r="CCQ39"/>
      <c r="CCR39" s="20"/>
      <c r="CCS39"/>
      <c r="CCT39" s="20"/>
      <c r="CCU39"/>
      <c r="CCV39" s="20"/>
      <c r="CCW39"/>
      <c r="CCX39" s="20"/>
      <c r="CCY39"/>
      <c r="CCZ39" s="20"/>
      <c r="CDA39"/>
      <c r="CDB39" s="20"/>
      <c r="CDC39"/>
      <c r="CDD39" s="20"/>
      <c r="CDE39"/>
      <c r="CDF39" s="20"/>
      <c r="CDG39"/>
      <c r="CDH39" s="20"/>
      <c r="CDI39"/>
      <c r="CDJ39" s="20"/>
      <c r="CDK39"/>
      <c r="CDL39" s="20"/>
      <c r="CDM39"/>
      <c r="CDN39" s="20"/>
      <c r="CDO39"/>
      <c r="CDP39" s="20"/>
      <c r="CDQ39"/>
      <c r="CDR39" s="20"/>
      <c r="CDS39"/>
      <c r="CDT39" s="20"/>
      <c r="CDU39"/>
      <c r="CDV39" s="20"/>
      <c r="CDW39"/>
      <c r="CDX39" s="20"/>
      <c r="CDY39"/>
      <c r="CDZ39" s="20"/>
      <c r="CEA39"/>
      <c r="CEB39" s="20"/>
      <c r="CEC39"/>
      <c r="CED39" s="20"/>
      <c r="CEE39"/>
      <c r="CEF39" s="20"/>
      <c r="CEG39"/>
      <c r="CEH39" s="20"/>
      <c r="CEI39"/>
      <c r="CEJ39" s="20"/>
      <c r="CEK39"/>
      <c r="CEL39" s="20"/>
      <c r="CEM39"/>
      <c r="CEN39" s="20"/>
      <c r="CEO39"/>
      <c r="CEP39" s="20"/>
      <c r="CEQ39"/>
      <c r="CER39" s="20"/>
      <c r="CES39"/>
      <c r="CET39" s="20"/>
      <c r="CEU39"/>
      <c r="CEV39" s="20"/>
      <c r="CEW39"/>
      <c r="CEX39" s="20"/>
      <c r="CEY39"/>
      <c r="CEZ39" s="20"/>
      <c r="CFA39"/>
      <c r="CFB39" s="20"/>
      <c r="CFC39"/>
      <c r="CFD39" s="20"/>
      <c r="CFE39"/>
      <c r="CFF39" s="20"/>
      <c r="CFG39"/>
      <c r="CFH39" s="20"/>
      <c r="CFI39"/>
      <c r="CFJ39" s="20"/>
      <c r="CFK39"/>
      <c r="CFL39" s="20"/>
      <c r="CFM39"/>
      <c r="CFN39" s="20"/>
      <c r="CFO39"/>
      <c r="CFP39" s="20"/>
      <c r="CFQ39"/>
      <c r="CFR39" s="20"/>
      <c r="CFS39"/>
      <c r="CFT39" s="20"/>
      <c r="CFU39"/>
      <c r="CFV39" s="20"/>
      <c r="CFW39"/>
      <c r="CFX39" s="20"/>
      <c r="CFY39"/>
      <c r="CFZ39" s="20"/>
      <c r="CGA39"/>
      <c r="CGB39" s="20"/>
      <c r="CGC39"/>
      <c r="CGD39" s="20"/>
      <c r="CGE39"/>
      <c r="CGF39" s="20"/>
      <c r="CGG39"/>
      <c r="CGH39" s="20"/>
      <c r="CGI39"/>
      <c r="CGJ39" s="20"/>
      <c r="CGK39"/>
      <c r="CGL39" s="20"/>
      <c r="CGM39"/>
      <c r="CGN39" s="20"/>
      <c r="CGO39"/>
      <c r="CGP39" s="20"/>
      <c r="CGQ39"/>
      <c r="CGR39" s="20"/>
      <c r="CGS39"/>
      <c r="CGT39" s="20"/>
      <c r="CGU39"/>
      <c r="CGV39" s="20"/>
      <c r="CGW39"/>
      <c r="CGX39" s="20"/>
      <c r="CGY39"/>
      <c r="CGZ39" s="20"/>
      <c r="CHA39"/>
      <c r="CHB39" s="20"/>
      <c r="CHC39"/>
      <c r="CHD39" s="20"/>
      <c r="CHE39"/>
      <c r="CHF39" s="20"/>
      <c r="CHG39"/>
      <c r="CHH39" s="20"/>
      <c r="CHI39"/>
      <c r="CHJ39" s="20"/>
      <c r="CHK39"/>
      <c r="CHL39" s="20"/>
      <c r="CHM39"/>
      <c r="CHN39" s="20"/>
      <c r="CHO39"/>
      <c r="CHP39" s="20"/>
      <c r="CHQ39"/>
      <c r="CHR39" s="20"/>
      <c r="CHS39"/>
      <c r="CHT39" s="20"/>
      <c r="CHU39"/>
      <c r="CHV39" s="20"/>
      <c r="CHW39"/>
      <c r="CHX39" s="20"/>
      <c r="CHY39"/>
      <c r="CHZ39" s="20"/>
      <c r="CIA39"/>
      <c r="CIB39" s="20"/>
      <c r="CIC39"/>
      <c r="CID39" s="20"/>
      <c r="CIE39"/>
      <c r="CIF39" s="20"/>
      <c r="CIG39"/>
      <c r="CIH39" s="20"/>
      <c r="CII39"/>
      <c r="CIJ39" s="20"/>
      <c r="CIK39"/>
      <c r="CIL39" s="20"/>
      <c r="CIM39"/>
      <c r="CIN39" s="20"/>
      <c r="CIO39"/>
      <c r="CIP39" s="20"/>
      <c r="CIQ39"/>
      <c r="CIR39" s="20"/>
      <c r="CIS39"/>
      <c r="CIT39" s="20"/>
      <c r="CIU39"/>
      <c r="CIV39" s="20"/>
      <c r="CIW39"/>
      <c r="CIX39" s="20"/>
      <c r="CIY39"/>
      <c r="CIZ39" s="20"/>
      <c r="CJA39"/>
      <c r="CJB39" s="20"/>
      <c r="CJC39"/>
      <c r="CJD39" s="20"/>
      <c r="CJE39"/>
      <c r="CJF39" s="20"/>
      <c r="CJG39"/>
      <c r="CJH39" s="20"/>
      <c r="CJI39"/>
      <c r="CJJ39" s="20"/>
      <c r="CJK39"/>
      <c r="CJL39" s="20"/>
      <c r="CJM39"/>
      <c r="CJN39" s="20"/>
      <c r="CJO39"/>
      <c r="CJP39" s="20"/>
      <c r="CJQ39"/>
      <c r="CJR39" s="20"/>
      <c r="CJS39"/>
      <c r="CJT39" s="20"/>
      <c r="CJU39"/>
      <c r="CJV39" s="20"/>
      <c r="CJW39"/>
      <c r="CJX39" s="20"/>
      <c r="CJY39"/>
      <c r="CJZ39" s="20"/>
      <c r="CKA39"/>
      <c r="CKB39" s="20"/>
      <c r="CKC39"/>
      <c r="CKD39" s="20"/>
      <c r="CKE39"/>
      <c r="CKF39" s="20"/>
      <c r="CKG39"/>
      <c r="CKH39" s="20"/>
      <c r="CKI39"/>
      <c r="CKJ39" s="20"/>
      <c r="CKK39"/>
      <c r="CKL39" s="20"/>
      <c r="CKM39"/>
      <c r="CKN39" s="20"/>
      <c r="CKO39"/>
      <c r="CKP39" s="20"/>
      <c r="CKQ39"/>
      <c r="CKR39" s="20"/>
      <c r="CKS39"/>
      <c r="CKT39" s="20"/>
      <c r="CKU39"/>
      <c r="CKV39" s="20"/>
      <c r="CKW39"/>
      <c r="CKX39" s="20"/>
      <c r="CKY39"/>
      <c r="CKZ39" s="20"/>
      <c r="CLA39"/>
      <c r="CLB39" s="20"/>
      <c r="CLC39"/>
      <c r="CLD39" s="20"/>
      <c r="CLE39"/>
      <c r="CLF39" s="20"/>
      <c r="CLG39"/>
      <c r="CLH39" s="20"/>
      <c r="CLI39"/>
      <c r="CLJ39" s="20"/>
      <c r="CLK39"/>
      <c r="CLL39" s="20"/>
      <c r="CLM39"/>
      <c r="CLN39" s="20"/>
      <c r="CLO39"/>
      <c r="CLP39" s="20"/>
      <c r="CLQ39"/>
      <c r="CLR39" s="20"/>
      <c r="CLS39"/>
      <c r="CLT39" s="20"/>
      <c r="CLU39"/>
      <c r="CLV39" s="20"/>
      <c r="CLW39"/>
      <c r="CLX39" s="20"/>
      <c r="CLY39"/>
      <c r="CLZ39" s="20"/>
      <c r="CMA39"/>
      <c r="CMB39" s="20"/>
      <c r="CMC39"/>
      <c r="CMD39" s="20"/>
      <c r="CME39"/>
      <c r="CMF39" s="20"/>
      <c r="CMG39"/>
      <c r="CMH39" s="20"/>
      <c r="CMI39"/>
      <c r="CMJ39" s="20"/>
      <c r="CMK39"/>
      <c r="CML39" s="20"/>
      <c r="CMM39"/>
      <c r="CMN39" s="20"/>
      <c r="CMO39"/>
      <c r="CMP39" s="20"/>
      <c r="CMQ39"/>
      <c r="CMR39" s="20"/>
      <c r="CMS39"/>
      <c r="CMT39" s="20"/>
      <c r="CMU39"/>
      <c r="CMV39" s="20"/>
      <c r="CMW39"/>
      <c r="CMX39" s="20"/>
      <c r="CMY39"/>
      <c r="CMZ39" s="20"/>
      <c r="CNA39"/>
      <c r="CNB39" s="20"/>
      <c r="CNC39"/>
      <c r="CND39" s="20"/>
      <c r="CNE39"/>
      <c r="CNF39" s="20"/>
      <c r="CNG39"/>
      <c r="CNH39" s="20"/>
      <c r="CNI39"/>
      <c r="CNJ39" s="20"/>
      <c r="CNK39"/>
      <c r="CNL39" s="20"/>
      <c r="CNM39"/>
      <c r="CNN39" s="20"/>
      <c r="CNO39"/>
      <c r="CNP39" s="20"/>
      <c r="CNQ39"/>
      <c r="CNR39" s="20"/>
      <c r="CNS39"/>
      <c r="CNT39" s="20"/>
      <c r="CNU39"/>
      <c r="CNV39" s="20"/>
      <c r="CNW39"/>
      <c r="CNX39" s="20"/>
      <c r="CNY39"/>
      <c r="CNZ39" s="20"/>
      <c r="COA39"/>
      <c r="COB39" s="20"/>
      <c r="COC39"/>
      <c r="COD39" s="20"/>
      <c r="COE39"/>
      <c r="COF39" s="20"/>
      <c r="COG39"/>
      <c r="COH39" s="20"/>
      <c r="COI39"/>
      <c r="COJ39" s="20"/>
      <c r="COK39"/>
      <c r="COL39" s="20"/>
      <c r="COM39"/>
      <c r="CON39" s="20"/>
      <c r="COO39"/>
      <c r="COP39" s="20"/>
      <c r="COQ39"/>
      <c r="COR39" s="20"/>
      <c r="COS39"/>
      <c r="COT39" s="20"/>
      <c r="COU39"/>
      <c r="COV39" s="20"/>
      <c r="COW39"/>
      <c r="COX39" s="20"/>
      <c r="COY39"/>
      <c r="COZ39" s="20"/>
      <c r="CPA39"/>
      <c r="CPB39" s="20"/>
      <c r="CPC39"/>
      <c r="CPD39" s="20"/>
      <c r="CPE39"/>
      <c r="CPF39" s="20"/>
      <c r="CPG39"/>
      <c r="CPH39" s="20"/>
      <c r="CPI39"/>
      <c r="CPJ39" s="20"/>
      <c r="CPK39"/>
      <c r="CPL39" s="20"/>
      <c r="CPM39"/>
      <c r="CPN39" s="20"/>
      <c r="CPO39"/>
      <c r="CPP39" s="20"/>
      <c r="CPQ39"/>
      <c r="CPR39" s="20"/>
      <c r="CPS39"/>
      <c r="CPT39" s="20"/>
      <c r="CPU39"/>
      <c r="CPV39" s="20"/>
      <c r="CPW39"/>
      <c r="CPX39" s="20"/>
      <c r="CPY39"/>
      <c r="CPZ39" s="20"/>
      <c r="CQA39"/>
      <c r="CQB39" s="20"/>
      <c r="CQC39"/>
      <c r="CQD39" s="20"/>
      <c r="CQE39"/>
      <c r="CQF39" s="20"/>
      <c r="CQG39"/>
      <c r="CQH39" s="20"/>
      <c r="CQI39"/>
      <c r="CQJ39" s="20"/>
      <c r="CQK39"/>
      <c r="CQL39" s="20"/>
      <c r="CQM39"/>
      <c r="CQN39" s="20"/>
      <c r="CQO39"/>
      <c r="CQP39" s="20"/>
      <c r="CQQ39"/>
      <c r="CQR39" s="20"/>
      <c r="CQS39"/>
      <c r="CQT39" s="20"/>
      <c r="CQU39"/>
      <c r="CQV39" s="20"/>
      <c r="CQW39"/>
      <c r="CQX39" s="20"/>
      <c r="CQY39"/>
      <c r="CQZ39" s="20"/>
      <c r="CRA39"/>
      <c r="CRB39" s="20"/>
      <c r="CRC39"/>
      <c r="CRD39" s="20"/>
      <c r="CRE39"/>
      <c r="CRF39" s="20"/>
      <c r="CRG39"/>
      <c r="CRH39" s="20"/>
      <c r="CRI39"/>
      <c r="CRJ39" s="20"/>
      <c r="CRK39"/>
      <c r="CRL39" s="20"/>
      <c r="CRM39"/>
      <c r="CRN39" s="20"/>
      <c r="CRO39"/>
      <c r="CRP39" s="20"/>
      <c r="CRQ39"/>
      <c r="CRR39" s="20"/>
      <c r="CRS39"/>
      <c r="CRT39" s="20"/>
      <c r="CRU39"/>
      <c r="CRV39" s="20"/>
      <c r="CRW39"/>
      <c r="CRX39" s="20"/>
      <c r="CRY39"/>
      <c r="CRZ39" s="20"/>
      <c r="CSA39"/>
      <c r="CSB39" s="20"/>
      <c r="CSC39"/>
      <c r="CSD39" s="20"/>
      <c r="CSE39"/>
      <c r="CSF39" s="20"/>
      <c r="CSG39"/>
      <c r="CSH39" s="20"/>
      <c r="CSI39"/>
      <c r="CSJ39" s="20"/>
      <c r="CSK39"/>
      <c r="CSL39" s="20"/>
      <c r="CSM39"/>
      <c r="CSN39" s="20"/>
      <c r="CSO39"/>
      <c r="CSP39" s="20"/>
      <c r="CSQ39"/>
      <c r="CSR39" s="20"/>
      <c r="CSS39"/>
      <c r="CST39" s="20"/>
      <c r="CSU39"/>
      <c r="CSV39" s="20"/>
      <c r="CSW39"/>
      <c r="CSX39" s="20"/>
      <c r="CSY39"/>
      <c r="CSZ39" s="20"/>
      <c r="CTA39"/>
      <c r="CTB39" s="20"/>
      <c r="CTC39"/>
      <c r="CTD39" s="20"/>
      <c r="CTE39"/>
      <c r="CTF39" s="20"/>
      <c r="CTG39"/>
      <c r="CTH39" s="20"/>
      <c r="CTI39"/>
      <c r="CTJ39" s="20"/>
      <c r="CTK39"/>
      <c r="CTL39" s="20"/>
      <c r="CTM39"/>
      <c r="CTN39" s="20"/>
      <c r="CTO39"/>
      <c r="CTP39" s="20"/>
      <c r="CTQ39"/>
      <c r="CTR39" s="20"/>
      <c r="CTS39"/>
      <c r="CTT39" s="20"/>
      <c r="CTU39"/>
      <c r="CTV39" s="20"/>
      <c r="CTW39"/>
      <c r="CTX39" s="20"/>
      <c r="CTY39"/>
      <c r="CTZ39" s="20"/>
      <c r="CUA39"/>
      <c r="CUB39" s="20"/>
      <c r="CUC39"/>
      <c r="CUD39" s="20"/>
      <c r="CUE39"/>
      <c r="CUF39" s="20"/>
      <c r="CUG39"/>
      <c r="CUH39" s="20"/>
      <c r="CUI39"/>
      <c r="CUJ39" s="20"/>
      <c r="CUK39"/>
      <c r="CUL39" s="20"/>
      <c r="CUM39"/>
      <c r="CUN39" s="20"/>
      <c r="CUO39"/>
      <c r="CUP39" s="20"/>
      <c r="CUQ39"/>
      <c r="CUR39" s="20"/>
      <c r="CUS39"/>
      <c r="CUT39" s="20"/>
      <c r="CUU39"/>
      <c r="CUV39" s="20"/>
      <c r="CUW39"/>
      <c r="CUX39" s="20"/>
      <c r="CUY39"/>
      <c r="CUZ39" s="20"/>
      <c r="CVA39"/>
      <c r="CVB39" s="20"/>
      <c r="CVC39"/>
      <c r="CVD39" s="20"/>
      <c r="CVE39"/>
      <c r="CVF39" s="20"/>
      <c r="CVG39"/>
      <c r="CVH39" s="20"/>
      <c r="CVI39"/>
      <c r="CVJ39" s="20"/>
      <c r="CVK39"/>
      <c r="CVL39" s="20"/>
      <c r="CVM39"/>
      <c r="CVN39" s="20"/>
      <c r="CVO39"/>
      <c r="CVP39" s="20"/>
      <c r="CVQ39"/>
      <c r="CVR39" s="20"/>
      <c r="CVS39"/>
      <c r="CVT39" s="20"/>
      <c r="CVU39"/>
      <c r="CVV39" s="20"/>
      <c r="CVW39"/>
      <c r="CVX39" s="20"/>
      <c r="CVY39"/>
      <c r="CVZ39" s="20"/>
      <c r="CWA39"/>
      <c r="CWB39" s="20"/>
      <c r="CWC39"/>
      <c r="CWD39" s="20"/>
      <c r="CWE39"/>
      <c r="CWF39" s="20"/>
      <c r="CWG39"/>
      <c r="CWH39" s="20"/>
      <c r="CWI39"/>
      <c r="CWJ39" s="20"/>
      <c r="CWK39"/>
      <c r="CWL39" s="20"/>
      <c r="CWM39"/>
      <c r="CWN39" s="20"/>
      <c r="CWO39"/>
      <c r="CWP39" s="20"/>
      <c r="CWQ39"/>
      <c r="CWR39" s="20"/>
      <c r="CWS39"/>
      <c r="CWT39" s="20"/>
      <c r="CWU39"/>
      <c r="CWV39" s="20"/>
      <c r="CWW39"/>
      <c r="CWX39" s="20"/>
      <c r="CWY39"/>
      <c r="CWZ39" s="20"/>
      <c r="CXA39"/>
      <c r="CXB39" s="20"/>
      <c r="CXC39"/>
      <c r="CXD39" s="20"/>
      <c r="CXE39"/>
      <c r="CXF39" s="20"/>
      <c r="CXG39"/>
      <c r="CXH39" s="20"/>
      <c r="CXI39"/>
      <c r="CXJ39" s="20"/>
      <c r="CXK39"/>
      <c r="CXL39" s="20"/>
      <c r="CXM39"/>
      <c r="CXN39" s="20"/>
      <c r="CXO39"/>
      <c r="CXP39" s="20"/>
      <c r="CXQ39"/>
      <c r="CXR39" s="20"/>
      <c r="CXS39"/>
      <c r="CXT39" s="20"/>
      <c r="CXU39"/>
      <c r="CXV39" s="20"/>
      <c r="CXW39"/>
      <c r="CXX39" s="20"/>
      <c r="CXY39"/>
      <c r="CXZ39" s="20"/>
      <c r="CYA39"/>
      <c r="CYB39" s="20"/>
      <c r="CYC39"/>
      <c r="CYD39" s="20"/>
      <c r="CYE39"/>
      <c r="CYF39" s="20"/>
      <c r="CYG39"/>
      <c r="CYH39" s="20"/>
      <c r="CYI39"/>
      <c r="CYJ39" s="20"/>
      <c r="CYK39"/>
      <c r="CYL39" s="20"/>
      <c r="CYM39"/>
      <c r="CYN39" s="20"/>
      <c r="CYO39"/>
      <c r="CYP39" s="20"/>
      <c r="CYQ39"/>
      <c r="CYR39" s="20"/>
      <c r="CYS39"/>
      <c r="CYT39" s="20"/>
      <c r="CYU39"/>
      <c r="CYV39" s="20"/>
      <c r="CYW39"/>
      <c r="CYX39" s="20"/>
      <c r="CYY39"/>
      <c r="CYZ39" s="20"/>
      <c r="CZA39"/>
      <c r="CZB39" s="20"/>
      <c r="CZC39"/>
      <c r="CZD39" s="20"/>
      <c r="CZE39"/>
      <c r="CZF39" s="20"/>
      <c r="CZG39"/>
      <c r="CZH39" s="20"/>
      <c r="CZI39"/>
      <c r="CZJ39" s="20"/>
      <c r="CZK39"/>
      <c r="CZL39" s="20"/>
      <c r="CZM39"/>
      <c r="CZN39" s="20"/>
      <c r="CZO39"/>
      <c r="CZP39" s="20"/>
      <c r="CZQ39"/>
      <c r="CZR39" s="20"/>
      <c r="CZS39"/>
      <c r="CZT39" s="20"/>
      <c r="CZU39"/>
      <c r="CZV39" s="20"/>
      <c r="CZW39"/>
      <c r="CZX39" s="20"/>
      <c r="CZY39"/>
      <c r="CZZ39" s="20"/>
      <c r="DAA39"/>
      <c r="DAB39" s="20"/>
      <c r="DAC39"/>
      <c r="DAD39" s="20"/>
      <c r="DAE39"/>
      <c r="DAF39" s="20"/>
      <c r="DAG39"/>
      <c r="DAH39" s="20"/>
      <c r="DAI39"/>
      <c r="DAJ39" s="20"/>
      <c r="DAK39"/>
      <c r="DAL39" s="20"/>
      <c r="DAM39"/>
      <c r="DAN39" s="20"/>
      <c r="DAO39"/>
      <c r="DAP39" s="20"/>
      <c r="DAQ39"/>
      <c r="DAR39" s="20"/>
      <c r="DAS39"/>
      <c r="DAT39" s="20"/>
      <c r="DAU39"/>
      <c r="DAV39" s="20"/>
      <c r="DAW39"/>
      <c r="DAX39" s="20"/>
      <c r="DAY39"/>
      <c r="DAZ39" s="20"/>
      <c r="DBA39"/>
      <c r="DBB39" s="20"/>
      <c r="DBC39"/>
      <c r="DBD39" s="20"/>
      <c r="DBE39"/>
      <c r="DBF39" s="20"/>
      <c r="DBG39"/>
      <c r="DBH39" s="20"/>
      <c r="DBI39"/>
      <c r="DBJ39" s="20"/>
      <c r="DBK39"/>
      <c r="DBL39" s="20"/>
      <c r="DBM39"/>
      <c r="DBN39" s="20"/>
      <c r="DBO39"/>
      <c r="DBP39" s="20"/>
      <c r="DBQ39"/>
      <c r="DBR39" s="20"/>
      <c r="DBS39"/>
      <c r="DBT39" s="20"/>
      <c r="DBU39"/>
      <c r="DBV39" s="20"/>
      <c r="DBW39"/>
      <c r="DBX39" s="20"/>
      <c r="DBY39"/>
      <c r="DBZ39" s="20"/>
      <c r="DCA39"/>
      <c r="DCB39" s="20"/>
      <c r="DCC39"/>
      <c r="DCD39" s="20"/>
      <c r="DCE39"/>
      <c r="DCF39" s="20"/>
      <c r="DCG39"/>
      <c r="DCH39" s="20"/>
      <c r="DCI39"/>
      <c r="DCJ39" s="20"/>
      <c r="DCK39"/>
      <c r="DCL39" s="20"/>
      <c r="DCM39"/>
      <c r="DCN39" s="20"/>
      <c r="DCO39"/>
      <c r="DCP39" s="20"/>
      <c r="DCQ39"/>
      <c r="DCR39" s="20"/>
      <c r="DCS39"/>
      <c r="DCT39" s="20"/>
      <c r="DCU39"/>
      <c r="DCV39" s="20"/>
      <c r="DCW39"/>
      <c r="DCX39" s="20"/>
      <c r="DCY39"/>
      <c r="DCZ39" s="20"/>
      <c r="DDA39"/>
      <c r="DDB39" s="20"/>
      <c r="DDC39"/>
      <c r="DDD39" s="20"/>
      <c r="DDE39"/>
      <c r="DDF39" s="20"/>
      <c r="DDG39"/>
      <c r="DDH39" s="20"/>
      <c r="DDI39"/>
      <c r="DDJ39" s="20"/>
      <c r="DDK39"/>
      <c r="DDL39" s="20"/>
      <c r="DDM39"/>
      <c r="DDN39" s="20"/>
      <c r="DDO39"/>
      <c r="DDP39" s="20"/>
      <c r="DDQ39"/>
      <c r="DDR39" s="20"/>
      <c r="DDS39"/>
      <c r="DDT39" s="20"/>
      <c r="DDU39"/>
      <c r="DDV39" s="20"/>
      <c r="DDW39"/>
      <c r="DDX39" s="20"/>
      <c r="DDY39"/>
      <c r="DDZ39" s="20"/>
      <c r="DEA39"/>
      <c r="DEB39" s="20"/>
      <c r="DEC39"/>
      <c r="DED39" s="20"/>
      <c r="DEE39"/>
      <c r="DEF39" s="20"/>
      <c r="DEG39"/>
      <c r="DEH39" s="20"/>
      <c r="DEI39"/>
      <c r="DEJ39" s="20"/>
      <c r="DEK39"/>
      <c r="DEL39" s="20"/>
      <c r="DEM39"/>
      <c r="DEN39" s="20"/>
      <c r="DEO39"/>
      <c r="DEP39" s="20"/>
      <c r="DEQ39"/>
      <c r="DER39" s="20"/>
      <c r="DES39"/>
      <c r="DET39" s="20"/>
      <c r="DEU39"/>
      <c r="DEV39" s="20"/>
      <c r="DEW39"/>
      <c r="DEX39" s="20"/>
      <c r="DEY39"/>
      <c r="DEZ39" s="20"/>
      <c r="DFA39"/>
      <c r="DFB39" s="20"/>
      <c r="DFC39"/>
      <c r="DFD39" s="20"/>
      <c r="DFE39"/>
      <c r="DFF39" s="20"/>
      <c r="DFG39"/>
      <c r="DFH39" s="20"/>
      <c r="DFI39"/>
      <c r="DFJ39" s="20"/>
      <c r="DFK39"/>
      <c r="DFL39" s="20"/>
      <c r="DFM39"/>
      <c r="DFN39" s="20"/>
      <c r="DFO39"/>
      <c r="DFP39" s="20"/>
      <c r="DFQ39"/>
      <c r="DFR39" s="20"/>
      <c r="DFS39"/>
      <c r="DFT39" s="20"/>
      <c r="DFU39"/>
      <c r="DFV39" s="20"/>
      <c r="DFW39"/>
      <c r="DFX39" s="20"/>
      <c r="DFY39"/>
      <c r="DFZ39" s="20"/>
      <c r="DGA39"/>
      <c r="DGB39" s="20"/>
      <c r="DGC39"/>
      <c r="DGD39" s="20"/>
      <c r="DGE39"/>
      <c r="DGF39" s="20"/>
      <c r="DGG39"/>
      <c r="DGH39" s="20"/>
      <c r="DGI39"/>
      <c r="DGJ39" s="20"/>
      <c r="DGK39"/>
      <c r="DGL39" s="20"/>
      <c r="DGM39"/>
      <c r="DGN39" s="20"/>
      <c r="DGO39"/>
      <c r="DGP39" s="20"/>
      <c r="DGQ39"/>
      <c r="DGR39" s="20"/>
      <c r="DGS39"/>
      <c r="DGT39" s="20"/>
      <c r="DGU39"/>
      <c r="DGV39" s="20"/>
      <c r="DGW39"/>
      <c r="DGX39" s="20"/>
      <c r="DGY39"/>
      <c r="DGZ39" s="20"/>
      <c r="DHA39"/>
      <c r="DHB39" s="20"/>
      <c r="DHC39"/>
      <c r="DHD39" s="20"/>
      <c r="DHE39"/>
      <c r="DHF39" s="20"/>
      <c r="DHG39"/>
      <c r="DHH39" s="20"/>
      <c r="DHI39"/>
      <c r="DHJ39" s="20"/>
      <c r="DHK39"/>
      <c r="DHL39" s="20"/>
      <c r="DHM39"/>
      <c r="DHN39" s="20"/>
      <c r="DHO39"/>
      <c r="DHP39" s="20"/>
      <c r="DHQ39"/>
      <c r="DHR39" s="20"/>
      <c r="DHS39"/>
      <c r="DHT39" s="20"/>
      <c r="DHU39"/>
      <c r="DHV39" s="20"/>
      <c r="DHW39"/>
      <c r="DHX39" s="20"/>
      <c r="DHY39"/>
      <c r="DHZ39" s="20"/>
      <c r="DIA39"/>
      <c r="DIB39" s="20"/>
      <c r="DIC39"/>
      <c r="DID39" s="20"/>
      <c r="DIE39"/>
      <c r="DIF39" s="20"/>
      <c r="DIG39"/>
      <c r="DIH39" s="20"/>
      <c r="DII39"/>
      <c r="DIJ39" s="20"/>
      <c r="DIK39"/>
      <c r="DIL39" s="20"/>
      <c r="DIM39"/>
      <c r="DIN39" s="20"/>
      <c r="DIO39"/>
      <c r="DIP39" s="20"/>
      <c r="DIQ39"/>
      <c r="DIR39" s="20"/>
      <c r="DIS39"/>
      <c r="DIT39" s="20"/>
      <c r="DIU39"/>
      <c r="DIV39" s="20"/>
      <c r="DIW39"/>
      <c r="DIX39" s="20"/>
      <c r="DIY39"/>
      <c r="DIZ39" s="20"/>
      <c r="DJA39"/>
      <c r="DJB39" s="20"/>
      <c r="DJC39"/>
      <c r="DJD39" s="20"/>
      <c r="DJE39"/>
      <c r="DJF39" s="20"/>
      <c r="DJG39"/>
      <c r="DJH39" s="20"/>
      <c r="DJI39"/>
      <c r="DJJ39" s="20"/>
      <c r="DJK39"/>
      <c r="DJL39" s="20"/>
      <c r="DJM39"/>
      <c r="DJN39" s="20"/>
      <c r="DJO39"/>
      <c r="DJP39" s="20"/>
      <c r="DJQ39"/>
      <c r="DJR39" s="20"/>
      <c r="DJS39"/>
      <c r="DJT39" s="20"/>
      <c r="DJU39"/>
      <c r="DJV39" s="20"/>
      <c r="DJW39"/>
      <c r="DJX39" s="20"/>
      <c r="DJY39"/>
      <c r="DJZ39" s="20"/>
      <c r="DKA39"/>
      <c r="DKB39" s="20"/>
      <c r="DKC39"/>
      <c r="DKD39" s="20"/>
      <c r="DKE39"/>
      <c r="DKF39" s="20"/>
      <c r="DKG39"/>
      <c r="DKH39" s="20"/>
      <c r="DKI39"/>
      <c r="DKJ39" s="20"/>
      <c r="DKK39"/>
      <c r="DKL39" s="20"/>
      <c r="DKM39"/>
      <c r="DKN39" s="20"/>
      <c r="DKO39"/>
      <c r="DKP39" s="20"/>
      <c r="DKQ39"/>
      <c r="DKR39" s="20"/>
      <c r="DKS39"/>
      <c r="DKT39" s="20"/>
      <c r="DKU39"/>
      <c r="DKV39" s="20"/>
      <c r="DKW39"/>
      <c r="DKX39" s="20"/>
      <c r="DKY39"/>
      <c r="DKZ39" s="20"/>
      <c r="DLA39"/>
      <c r="DLB39" s="20"/>
      <c r="DLC39"/>
      <c r="DLD39" s="20"/>
      <c r="DLE39"/>
      <c r="DLF39" s="20"/>
      <c r="DLG39"/>
      <c r="DLH39" s="20"/>
      <c r="DLI39"/>
      <c r="DLJ39" s="20"/>
      <c r="DLK39"/>
      <c r="DLL39" s="20"/>
      <c r="DLM39"/>
      <c r="DLN39" s="20"/>
      <c r="DLO39"/>
      <c r="DLP39" s="20"/>
      <c r="DLQ39"/>
      <c r="DLR39" s="20"/>
      <c r="DLS39"/>
      <c r="DLT39" s="20"/>
      <c r="DLU39"/>
      <c r="DLV39" s="20"/>
      <c r="DLW39"/>
      <c r="DLX39" s="20"/>
      <c r="DLY39"/>
      <c r="DLZ39" s="20"/>
      <c r="DMA39"/>
      <c r="DMB39" s="20"/>
      <c r="DMC39"/>
      <c r="DMD39" s="20"/>
      <c r="DME39"/>
      <c r="DMF39" s="20"/>
      <c r="DMG39"/>
      <c r="DMH39" s="20"/>
      <c r="DMI39"/>
      <c r="DMJ39" s="20"/>
      <c r="DMK39"/>
      <c r="DML39" s="20"/>
      <c r="DMM39"/>
      <c r="DMN39" s="20"/>
      <c r="DMO39"/>
      <c r="DMP39" s="20"/>
      <c r="DMQ39"/>
      <c r="DMR39" s="20"/>
      <c r="DMS39"/>
      <c r="DMT39" s="20"/>
      <c r="DMU39"/>
      <c r="DMV39" s="20"/>
      <c r="DMW39"/>
      <c r="DMX39" s="20"/>
      <c r="DMY39"/>
      <c r="DMZ39" s="20"/>
      <c r="DNA39"/>
      <c r="DNB39" s="20"/>
      <c r="DNC39"/>
      <c r="DND39" s="20"/>
      <c r="DNE39"/>
      <c r="DNF39" s="20"/>
      <c r="DNG39"/>
      <c r="DNH39" s="20"/>
      <c r="DNI39"/>
      <c r="DNJ39" s="20"/>
      <c r="DNK39"/>
      <c r="DNL39" s="20"/>
      <c r="DNM39"/>
      <c r="DNN39" s="20"/>
      <c r="DNO39"/>
      <c r="DNP39" s="20"/>
      <c r="DNQ39"/>
      <c r="DNR39" s="20"/>
      <c r="DNS39"/>
      <c r="DNT39" s="20"/>
      <c r="DNU39"/>
      <c r="DNV39" s="20"/>
      <c r="DNW39"/>
      <c r="DNX39" s="20"/>
      <c r="DNY39"/>
      <c r="DNZ39" s="20"/>
      <c r="DOA39"/>
      <c r="DOB39" s="20"/>
      <c r="DOC39"/>
      <c r="DOD39" s="20"/>
      <c r="DOE39"/>
      <c r="DOF39" s="20"/>
      <c r="DOG39"/>
      <c r="DOH39" s="20"/>
      <c r="DOI39"/>
      <c r="DOJ39" s="20"/>
      <c r="DOK39"/>
      <c r="DOL39" s="20"/>
      <c r="DOM39"/>
      <c r="DON39" s="20"/>
      <c r="DOO39"/>
      <c r="DOP39" s="20"/>
      <c r="DOQ39"/>
      <c r="DOR39" s="20"/>
      <c r="DOS39"/>
      <c r="DOT39" s="20"/>
      <c r="DOU39"/>
      <c r="DOV39" s="20"/>
      <c r="DOW39"/>
      <c r="DOX39" s="20"/>
      <c r="DOY39"/>
      <c r="DOZ39" s="20"/>
      <c r="DPA39"/>
      <c r="DPB39" s="20"/>
      <c r="DPC39"/>
      <c r="DPD39" s="20"/>
      <c r="DPE39"/>
      <c r="DPF39" s="20"/>
      <c r="DPG39"/>
      <c r="DPH39" s="20"/>
      <c r="DPI39"/>
      <c r="DPJ39" s="20"/>
      <c r="DPK39"/>
      <c r="DPL39" s="20"/>
      <c r="DPM39"/>
      <c r="DPN39" s="20"/>
      <c r="DPO39"/>
      <c r="DPP39" s="20"/>
      <c r="DPQ39"/>
      <c r="DPR39" s="20"/>
      <c r="DPS39"/>
      <c r="DPT39" s="20"/>
      <c r="DPU39"/>
      <c r="DPV39" s="20"/>
      <c r="DPW39"/>
      <c r="DPX39" s="20"/>
      <c r="DPY39"/>
      <c r="DPZ39" s="20"/>
      <c r="DQA39"/>
      <c r="DQB39" s="20"/>
      <c r="DQC39"/>
      <c r="DQD39" s="20"/>
      <c r="DQE39"/>
      <c r="DQF39" s="20"/>
      <c r="DQG39"/>
      <c r="DQH39" s="20"/>
      <c r="DQI39"/>
      <c r="DQJ39" s="20"/>
      <c r="DQK39"/>
      <c r="DQL39" s="20"/>
      <c r="DQM39"/>
      <c r="DQN39" s="20"/>
      <c r="DQO39"/>
      <c r="DQP39" s="20"/>
      <c r="DQQ39"/>
      <c r="DQR39" s="20"/>
      <c r="DQS39"/>
      <c r="DQT39" s="20"/>
      <c r="DQU39"/>
      <c r="DQV39" s="20"/>
      <c r="DQW39"/>
      <c r="DQX39" s="20"/>
      <c r="DQY39"/>
      <c r="DQZ39" s="20"/>
      <c r="DRA39"/>
      <c r="DRB39" s="20"/>
      <c r="DRC39"/>
      <c r="DRD39" s="20"/>
      <c r="DRE39"/>
      <c r="DRF39" s="20"/>
      <c r="DRG39"/>
      <c r="DRH39" s="20"/>
      <c r="DRI39"/>
      <c r="DRJ39" s="20"/>
      <c r="DRK39"/>
      <c r="DRL39" s="20"/>
      <c r="DRM39"/>
      <c r="DRN39" s="20"/>
      <c r="DRO39"/>
      <c r="DRP39" s="20"/>
      <c r="DRQ39"/>
      <c r="DRR39" s="20"/>
      <c r="DRS39"/>
      <c r="DRT39" s="20"/>
      <c r="DRU39"/>
      <c r="DRV39" s="20"/>
      <c r="DRW39"/>
      <c r="DRX39" s="20"/>
      <c r="DRY39"/>
      <c r="DRZ39" s="20"/>
      <c r="DSA39"/>
      <c r="DSB39" s="20"/>
      <c r="DSC39"/>
      <c r="DSD39" s="20"/>
      <c r="DSE39"/>
      <c r="DSF39" s="20"/>
      <c r="DSG39"/>
      <c r="DSH39" s="20"/>
      <c r="DSI39"/>
      <c r="DSJ39" s="20"/>
      <c r="DSK39"/>
      <c r="DSL39" s="20"/>
      <c r="DSM39"/>
      <c r="DSN39" s="20"/>
      <c r="DSO39"/>
      <c r="DSP39" s="20"/>
      <c r="DSQ39"/>
      <c r="DSR39" s="20"/>
      <c r="DSS39"/>
      <c r="DST39" s="20"/>
      <c r="DSU39"/>
      <c r="DSV39" s="20"/>
      <c r="DSW39"/>
      <c r="DSX39" s="20"/>
      <c r="DSY39"/>
      <c r="DSZ39" s="20"/>
      <c r="DTA39"/>
      <c r="DTB39" s="20"/>
      <c r="DTC39"/>
      <c r="DTD39" s="20"/>
      <c r="DTE39"/>
      <c r="DTF39" s="20"/>
      <c r="DTG39"/>
      <c r="DTH39" s="20"/>
      <c r="DTI39"/>
      <c r="DTJ39" s="20"/>
      <c r="DTK39"/>
      <c r="DTL39" s="20"/>
      <c r="DTM39"/>
      <c r="DTN39" s="20"/>
      <c r="DTO39"/>
      <c r="DTP39" s="20"/>
      <c r="DTQ39"/>
      <c r="DTR39" s="20"/>
      <c r="DTS39"/>
      <c r="DTT39" s="20"/>
      <c r="DTU39"/>
      <c r="DTV39" s="20"/>
      <c r="DTW39"/>
      <c r="DTX39" s="20"/>
      <c r="DTY39"/>
      <c r="DTZ39" s="20"/>
      <c r="DUA39"/>
      <c r="DUB39" s="20"/>
      <c r="DUC39"/>
      <c r="DUD39" s="20"/>
      <c r="DUE39"/>
      <c r="DUF39" s="20"/>
      <c r="DUG39"/>
      <c r="DUH39" s="20"/>
      <c r="DUI39"/>
      <c r="DUJ39" s="20"/>
      <c r="DUK39"/>
      <c r="DUL39" s="20"/>
      <c r="DUM39"/>
      <c r="DUN39" s="20"/>
      <c r="DUO39"/>
      <c r="DUP39" s="20"/>
      <c r="DUQ39"/>
      <c r="DUR39" s="20"/>
      <c r="DUS39"/>
      <c r="DUT39" s="20"/>
      <c r="DUU39"/>
      <c r="DUV39" s="20"/>
      <c r="DUW39"/>
      <c r="DUX39" s="20"/>
      <c r="DUY39"/>
      <c r="DUZ39" s="20"/>
      <c r="DVA39"/>
      <c r="DVB39" s="20"/>
      <c r="DVC39"/>
      <c r="DVD39" s="20"/>
      <c r="DVE39"/>
      <c r="DVF39" s="20"/>
      <c r="DVG39"/>
      <c r="DVH39" s="20"/>
      <c r="DVI39"/>
      <c r="DVJ39" s="20"/>
      <c r="DVK39"/>
      <c r="DVL39" s="20"/>
      <c r="DVM39"/>
      <c r="DVN39" s="20"/>
      <c r="DVO39"/>
      <c r="DVP39" s="20"/>
      <c r="DVQ39"/>
      <c r="DVR39" s="20"/>
      <c r="DVS39"/>
      <c r="DVT39" s="20"/>
      <c r="DVU39"/>
      <c r="DVV39" s="20"/>
      <c r="DVW39"/>
      <c r="DVX39" s="20"/>
      <c r="DVY39"/>
      <c r="DVZ39" s="20"/>
      <c r="DWA39"/>
      <c r="DWB39" s="20"/>
      <c r="DWC39"/>
      <c r="DWD39" s="20"/>
      <c r="DWE39"/>
      <c r="DWF39" s="20"/>
      <c r="DWG39"/>
      <c r="DWH39" s="20"/>
      <c r="DWI39"/>
      <c r="DWJ39" s="20"/>
      <c r="DWK39"/>
      <c r="DWL39" s="20"/>
      <c r="DWM39"/>
      <c r="DWN39" s="20"/>
      <c r="DWO39"/>
      <c r="DWP39" s="20"/>
      <c r="DWQ39"/>
      <c r="DWR39" s="20"/>
      <c r="DWS39"/>
      <c r="DWT39" s="20"/>
      <c r="DWU39"/>
      <c r="DWV39" s="20"/>
      <c r="DWW39"/>
      <c r="DWX39" s="20"/>
      <c r="DWY39"/>
      <c r="DWZ39" s="20"/>
      <c r="DXA39"/>
      <c r="DXB39" s="20"/>
      <c r="DXC39"/>
      <c r="DXD39" s="20"/>
      <c r="DXE39"/>
      <c r="DXF39" s="20"/>
      <c r="DXG39"/>
      <c r="DXH39" s="20"/>
      <c r="DXI39"/>
      <c r="DXJ39" s="20"/>
      <c r="DXK39"/>
      <c r="DXL39" s="20"/>
      <c r="DXM39"/>
      <c r="DXN39" s="20"/>
      <c r="DXO39"/>
      <c r="DXP39" s="20"/>
      <c r="DXQ39"/>
      <c r="DXR39" s="20"/>
      <c r="DXS39"/>
      <c r="DXT39" s="20"/>
      <c r="DXU39"/>
      <c r="DXV39" s="20"/>
      <c r="DXW39"/>
      <c r="DXX39" s="20"/>
      <c r="DXY39"/>
      <c r="DXZ39" s="20"/>
      <c r="DYA39"/>
      <c r="DYB39" s="20"/>
      <c r="DYC39"/>
      <c r="DYD39" s="20"/>
      <c r="DYE39"/>
      <c r="DYF39" s="20"/>
      <c r="DYG39"/>
      <c r="DYH39" s="20"/>
      <c r="DYI39"/>
      <c r="DYJ39" s="20"/>
      <c r="DYK39"/>
      <c r="DYL39" s="20"/>
      <c r="DYM39"/>
      <c r="DYN39" s="20"/>
      <c r="DYO39"/>
      <c r="DYP39" s="20"/>
      <c r="DYQ39"/>
      <c r="DYR39" s="20"/>
      <c r="DYS39"/>
      <c r="DYT39" s="20"/>
      <c r="DYU39"/>
      <c r="DYV39" s="20"/>
      <c r="DYW39"/>
      <c r="DYX39" s="20"/>
      <c r="DYY39"/>
      <c r="DYZ39" s="20"/>
      <c r="DZA39"/>
      <c r="DZB39" s="20"/>
      <c r="DZC39"/>
      <c r="DZD39" s="20"/>
      <c r="DZE39"/>
      <c r="DZF39" s="20"/>
      <c r="DZG39"/>
      <c r="DZH39" s="20"/>
      <c r="DZI39"/>
      <c r="DZJ39" s="20"/>
      <c r="DZK39"/>
      <c r="DZL39" s="20"/>
      <c r="DZM39"/>
      <c r="DZN39" s="20"/>
      <c r="DZO39"/>
      <c r="DZP39" s="20"/>
      <c r="DZQ39"/>
      <c r="DZR39" s="20"/>
      <c r="DZS39"/>
      <c r="DZT39" s="20"/>
      <c r="DZU39"/>
      <c r="DZV39" s="20"/>
      <c r="DZW39"/>
      <c r="DZX39" s="20"/>
      <c r="DZY39"/>
      <c r="DZZ39" s="20"/>
      <c r="EAA39"/>
      <c r="EAB39" s="20"/>
      <c r="EAC39"/>
      <c r="EAD39" s="20"/>
      <c r="EAE39"/>
      <c r="EAF39" s="20"/>
      <c r="EAG39"/>
      <c r="EAH39" s="20"/>
      <c r="EAI39"/>
      <c r="EAJ39" s="20"/>
      <c r="EAK39"/>
      <c r="EAL39" s="20"/>
      <c r="EAM39"/>
      <c r="EAN39" s="20"/>
      <c r="EAO39"/>
      <c r="EAP39" s="20"/>
      <c r="EAQ39"/>
      <c r="EAR39" s="20"/>
      <c r="EAS39"/>
      <c r="EAT39" s="20"/>
      <c r="EAU39"/>
      <c r="EAV39" s="20"/>
      <c r="EAW39"/>
      <c r="EAX39" s="20"/>
      <c r="EAY39"/>
      <c r="EAZ39" s="20"/>
      <c r="EBA39"/>
      <c r="EBB39" s="20"/>
      <c r="EBC39"/>
      <c r="EBD39" s="20"/>
      <c r="EBE39"/>
      <c r="EBF39" s="20"/>
      <c r="EBG39"/>
      <c r="EBH39" s="20"/>
      <c r="EBI39"/>
      <c r="EBJ39" s="20"/>
      <c r="EBK39"/>
      <c r="EBL39" s="20"/>
      <c r="EBM39"/>
      <c r="EBN39" s="20"/>
      <c r="EBO39"/>
      <c r="EBP39" s="20"/>
      <c r="EBQ39"/>
      <c r="EBR39" s="20"/>
      <c r="EBS39"/>
      <c r="EBT39" s="20"/>
      <c r="EBU39"/>
      <c r="EBV39" s="20"/>
      <c r="EBW39"/>
      <c r="EBX39" s="20"/>
      <c r="EBY39"/>
      <c r="EBZ39" s="20"/>
      <c r="ECA39"/>
      <c r="ECB39" s="20"/>
      <c r="ECC39"/>
      <c r="ECD39" s="20"/>
      <c r="ECE39"/>
      <c r="ECF39" s="20"/>
      <c r="ECG39"/>
      <c r="ECH39" s="20"/>
      <c r="ECI39"/>
      <c r="ECJ39" s="20"/>
      <c r="ECK39"/>
      <c r="ECL39" s="20"/>
      <c r="ECM39"/>
      <c r="ECN39" s="20"/>
      <c r="ECO39"/>
      <c r="ECP39" s="20"/>
      <c r="ECQ39"/>
      <c r="ECR39" s="20"/>
      <c r="ECS39"/>
      <c r="ECT39" s="20"/>
      <c r="ECU39"/>
      <c r="ECV39" s="20"/>
      <c r="ECW39"/>
      <c r="ECX39" s="20"/>
      <c r="ECY39"/>
      <c r="ECZ39" s="20"/>
      <c r="EDA39"/>
      <c r="EDB39" s="20"/>
      <c r="EDC39"/>
      <c r="EDD39" s="20"/>
      <c r="EDE39"/>
      <c r="EDF39" s="20"/>
      <c r="EDG39"/>
      <c r="EDH39" s="20"/>
      <c r="EDI39"/>
      <c r="EDJ39" s="20"/>
      <c r="EDK39"/>
      <c r="EDL39" s="20"/>
      <c r="EDM39"/>
      <c r="EDN39" s="20"/>
      <c r="EDO39"/>
      <c r="EDP39" s="20"/>
      <c r="EDQ39"/>
      <c r="EDR39" s="20"/>
      <c r="EDS39"/>
      <c r="EDT39" s="20"/>
      <c r="EDU39"/>
      <c r="EDV39" s="20"/>
      <c r="EDW39"/>
      <c r="EDX39" s="20"/>
      <c r="EDY39"/>
      <c r="EDZ39" s="20"/>
      <c r="EEA39"/>
      <c r="EEB39" s="20"/>
      <c r="EEC39"/>
      <c r="EED39" s="20"/>
      <c r="EEE39"/>
      <c r="EEF39" s="20"/>
      <c r="EEG39"/>
      <c r="EEH39" s="20"/>
      <c r="EEI39"/>
      <c r="EEJ39" s="20"/>
      <c r="EEK39"/>
      <c r="EEL39" s="20"/>
      <c r="EEM39"/>
      <c r="EEN39" s="20"/>
      <c r="EEO39"/>
      <c r="EEP39" s="20"/>
      <c r="EEQ39"/>
      <c r="EER39" s="20"/>
      <c r="EES39"/>
      <c r="EET39" s="20"/>
      <c r="EEU39"/>
      <c r="EEV39" s="20"/>
      <c r="EEW39"/>
      <c r="EEX39" s="20"/>
      <c r="EEY39"/>
      <c r="EEZ39" s="20"/>
      <c r="EFA39"/>
      <c r="EFB39" s="20"/>
      <c r="EFC39"/>
      <c r="EFD39" s="20"/>
      <c r="EFE39"/>
      <c r="EFF39" s="20"/>
      <c r="EFG39"/>
      <c r="EFH39" s="20"/>
      <c r="EFI39"/>
      <c r="EFJ39" s="20"/>
      <c r="EFK39"/>
      <c r="EFL39" s="20"/>
      <c r="EFM39"/>
      <c r="EFN39" s="20"/>
      <c r="EFO39"/>
      <c r="EFP39" s="20"/>
      <c r="EFQ39"/>
      <c r="EFR39" s="20"/>
      <c r="EFS39"/>
      <c r="EFT39" s="20"/>
      <c r="EFU39"/>
      <c r="EFV39" s="20"/>
      <c r="EFW39"/>
      <c r="EFX39" s="20"/>
      <c r="EFY39"/>
      <c r="EFZ39" s="20"/>
      <c r="EGA39"/>
      <c r="EGB39" s="20"/>
      <c r="EGC39"/>
      <c r="EGD39" s="20"/>
      <c r="EGE39"/>
      <c r="EGF39" s="20"/>
      <c r="EGG39"/>
      <c r="EGH39" s="20"/>
      <c r="EGI39"/>
      <c r="EGJ39" s="20"/>
      <c r="EGK39"/>
      <c r="EGL39" s="20"/>
      <c r="EGM39"/>
      <c r="EGN39" s="20"/>
      <c r="EGO39"/>
      <c r="EGP39" s="20"/>
      <c r="EGQ39"/>
      <c r="EGR39" s="20"/>
      <c r="EGS39"/>
      <c r="EGT39" s="20"/>
      <c r="EGU39"/>
      <c r="EGV39" s="20"/>
      <c r="EGW39"/>
      <c r="EGX39" s="20"/>
      <c r="EGY39"/>
      <c r="EGZ39" s="20"/>
      <c r="EHA39"/>
      <c r="EHB39" s="20"/>
      <c r="EHC39"/>
      <c r="EHD39" s="20"/>
      <c r="EHE39"/>
      <c r="EHF39" s="20"/>
      <c r="EHG39"/>
      <c r="EHH39" s="20"/>
      <c r="EHI39"/>
      <c r="EHJ39" s="20"/>
      <c r="EHK39"/>
      <c r="EHL39" s="20"/>
      <c r="EHM39"/>
      <c r="EHN39" s="20"/>
      <c r="EHO39"/>
      <c r="EHP39" s="20"/>
      <c r="EHQ39"/>
      <c r="EHR39" s="20"/>
      <c r="EHS39"/>
      <c r="EHT39" s="20"/>
      <c r="EHU39"/>
      <c r="EHV39" s="20"/>
      <c r="EHW39"/>
      <c r="EHX39" s="20"/>
      <c r="EHY39"/>
      <c r="EHZ39" s="20"/>
      <c r="EIA39"/>
      <c r="EIB39" s="20"/>
      <c r="EIC39"/>
      <c r="EID39" s="20"/>
      <c r="EIE39"/>
      <c r="EIF39" s="20"/>
      <c r="EIG39"/>
      <c r="EIH39" s="20"/>
      <c r="EII39"/>
      <c r="EIJ39" s="20"/>
      <c r="EIK39"/>
      <c r="EIL39" s="20"/>
      <c r="EIM39"/>
      <c r="EIN39" s="20"/>
      <c r="EIO39"/>
      <c r="EIP39" s="20"/>
      <c r="EIQ39"/>
      <c r="EIR39" s="20"/>
      <c r="EIS39"/>
      <c r="EIT39" s="20"/>
      <c r="EIU39"/>
      <c r="EIV39" s="20"/>
      <c r="EIW39"/>
      <c r="EIX39" s="20"/>
      <c r="EIY39"/>
      <c r="EIZ39" s="20"/>
      <c r="EJA39"/>
      <c r="EJB39" s="20"/>
      <c r="EJC39"/>
      <c r="EJD39" s="20"/>
      <c r="EJE39"/>
      <c r="EJF39" s="20"/>
      <c r="EJG39"/>
      <c r="EJH39" s="20"/>
      <c r="EJI39"/>
      <c r="EJJ39" s="20"/>
      <c r="EJK39"/>
      <c r="EJL39" s="20"/>
      <c r="EJM39"/>
      <c r="EJN39" s="20"/>
      <c r="EJO39"/>
      <c r="EJP39" s="20"/>
      <c r="EJQ39"/>
      <c r="EJR39" s="20"/>
      <c r="EJS39"/>
      <c r="EJT39" s="20"/>
      <c r="EJU39"/>
      <c r="EJV39" s="20"/>
      <c r="EJW39"/>
      <c r="EJX39" s="20"/>
      <c r="EJY39"/>
      <c r="EJZ39" s="20"/>
      <c r="EKA39"/>
      <c r="EKB39" s="20"/>
      <c r="EKC39"/>
      <c r="EKD39" s="20"/>
      <c r="EKE39"/>
      <c r="EKF39" s="20"/>
      <c r="EKG39"/>
      <c r="EKH39" s="20"/>
      <c r="EKI39"/>
      <c r="EKJ39" s="20"/>
      <c r="EKK39"/>
      <c r="EKL39" s="20"/>
      <c r="EKM39"/>
      <c r="EKN39" s="20"/>
      <c r="EKO39"/>
      <c r="EKP39" s="20"/>
      <c r="EKQ39"/>
      <c r="EKR39" s="20"/>
      <c r="EKS39"/>
      <c r="EKT39" s="20"/>
      <c r="EKU39"/>
      <c r="EKV39" s="20"/>
      <c r="EKW39"/>
      <c r="EKX39" s="20"/>
      <c r="EKY39"/>
      <c r="EKZ39" s="20"/>
      <c r="ELA39"/>
      <c r="ELB39" s="20"/>
      <c r="ELC39"/>
      <c r="ELD39" s="20"/>
      <c r="ELE39"/>
      <c r="ELF39" s="20"/>
      <c r="ELG39"/>
      <c r="ELH39" s="20"/>
      <c r="ELI39"/>
      <c r="ELJ39" s="20"/>
      <c r="ELK39"/>
      <c r="ELL39" s="20"/>
      <c r="ELM39"/>
      <c r="ELN39" s="20"/>
      <c r="ELO39"/>
      <c r="ELP39" s="20"/>
      <c r="ELQ39"/>
      <c r="ELR39" s="20"/>
      <c r="ELS39"/>
      <c r="ELT39" s="20"/>
      <c r="ELU39"/>
      <c r="ELV39" s="20"/>
      <c r="ELW39"/>
      <c r="ELX39" s="20"/>
      <c r="ELY39"/>
      <c r="ELZ39" s="20"/>
      <c r="EMA39"/>
      <c r="EMB39" s="20"/>
      <c r="EMC39"/>
      <c r="EMD39" s="20"/>
      <c r="EME39"/>
      <c r="EMF39" s="20"/>
      <c r="EMG39"/>
      <c r="EMH39" s="20"/>
      <c r="EMI39"/>
      <c r="EMJ39" s="20"/>
      <c r="EMK39"/>
      <c r="EML39" s="20"/>
      <c r="EMM39"/>
      <c r="EMN39" s="20"/>
      <c r="EMO39"/>
      <c r="EMP39" s="20"/>
      <c r="EMQ39"/>
      <c r="EMR39" s="20"/>
      <c r="EMS39"/>
      <c r="EMT39" s="20"/>
      <c r="EMU39"/>
      <c r="EMV39" s="20"/>
      <c r="EMW39"/>
      <c r="EMX39" s="20"/>
      <c r="EMY39"/>
      <c r="EMZ39" s="20"/>
      <c r="ENA39"/>
      <c r="ENB39" s="20"/>
      <c r="ENC39"/>
      <c r="END39" s="20"/>
      <c r="ENE39"/>
      <c r="ENF39" s="20"/>
      <c r="ENG39"/>
      <c r="ENH39" s="20"/>
      <c r="ENI39"/>
      <c r="ENJ39" s="20"/>
      <c r="ENK39"/>
      <c r="ENL39" s="20"/>
      <c r="ENM39"/>
      <c r="ENN39" s="20"/>
      <c r="ENO39"/>
      <c r="ENP39" s="20"/>
      <c r="ENQ39"/>
      <c r="ENR39" s="20"/>
      <c r="ENS39"/>
      <c r="ENT39" s="20"/>
      <c r="ENU39"/>
      <c r="ENV39" s="20"/>
      <c r="ENW39"/>
      <c r="ENX39" s="20"/>
      <c r="ENY39"/>
      <c r="ENZ39" s="20"/>
      <c r="EOA39"/>
      <c r="EOB39" s="20"/>
      <c r="EOC39"/>
      <c r="EOD39" s="20"/>
      <c r="EOE39"/>
      <c r="EOF39" s="20"/>
      <c r="EOG39"/>
      <c r="EOH39" s="20"/>
      <c r="EOI39"/>
      <c r="EOJ39" s="20"/>
      <c r="EOK39"/>
      <c r="EOL39" s="20"/>
      <c r="EOM39"/>
      <c r="EON39" s="20"/>
      <c r="EOO39"/>
      <c r="EOP39" s="20"/>
      <c r="EOQ39"/>
      <c r="EOR39" s="20"/>
      <c r="EOS39"/>
      <c r="EOT39" s="20"/>
      <c r="EOU39"/>
      <c r="EOV39" s="20"/>
      <c r="EOW39"/>
      <c r="EOX39" s="20"/>
      <c r="EOY39"/>
      <c r="EOZ39" s="20"/>
      <c r="EPA39"/>
      <c r="EPB39" s="20"/>
      <c r="EPC39"/>
      <c r="EPD39" s="20"/>
      <c r="EPE39"/>
      <c r="EPF39" s="20"/>
      <c r="EPG39"/>
      <c r="EPH39" s="20"/>
      <c r="EPI39"/>
      <c r="EPJ39" s="20"/>
      <c r="EPK39"/>
      <c r="EPL39" s="20"/>
      <c r="EPM39"/>
      <c r="EPN39" s="20"/>
      <c r="EPO39"/>
      <c r="EPP39" s="20"/>
      <c r="EPQ39"/>
      <c r="EPR39" s="20"/>
      <c r="EPS39"/>
      <c r="EPT39" s="20"/>
      <c r="EPU39"/>
      <c r="EPV39" s="20"/>
      <c r="EPW39"/>
      <c r="EPX39" s="20"/>
      <c r="EPY39"/>
      <c r="EPZ39" s="20"/>
      <c r="EQA39"/>
      <c r="EQB39" s="20"/>
      <c r="EQC39"/>
      <c r="EQD39" s="20"/>
      <c r="EQE39"/>
      <c r="EQF39" s="20"/>
      <c r="EQG39"/>
      <c r="EQH39" s="20"/>
      <c r="EQI39"/>
      <c r="EQJ39" s="20"/>
      <c r="EQK39"/>
      <c r="EQL39" s="20"/>
      <c r="EQM39"/>
      <c r="EQN39" s="20"/>
      <c r="EQO39"/>
      <c r="EQP39" s="20"/>
      <c r="EQQ39"/>
      <c r="EQR39" s="20"/>
      <c r="EQS39"/>
      <c r="EQT39" s="20"/>
      <c r="EQU39"/>
      <c r="EQV39" s="20"/>
      <c r="EQW39"/>
      <c r="EQX39" s="20"/>
      <c r="EQY39"/>
      <c r="EQZ39" s="20"/>
      <c r="ERA39"/>
      <c r="ERB39" s="20"/>
      <c r="ERC39"/>
      <c r="ERD39" s="20"/>
      <c r="ERE39"/>
      <c r="ERF39" s="20"/>
      <c r="ERG39"/>
      <c r="ERH39" s="20"/>
      <c r="ERI39"/>
      <c r="ERJ39" s="20"/>
      <c r="ERK39"/>
      <c r="ERL39" s="20"/>
      <c r="ERM39"/>
      <c r="ERN39" s="20"/>
      <c r="ERO39"/>
      <c r="ERP39" s="20"/>
      <c r="ERQ39"/>
      <c r="ERR39" s="20"/>
      <c r="ERS39"/>
      <c r="ERT39" s="20"/>
      <c r="ERU39"/>
      <c r="ERV39" s="20"/>
      <c r="ERW39"/>
      <c r="ERX39" s="20"/>
      <c r="ERY39"/>
      <c r="ERZ39" s="20"/>
      <c r="ESA39"/>
      <c r="ESB39" s="20"/>
      <c r="ESC39"/>
      <c r="ESD39" s="20"/>
      <c r="ESE39"/>
      <c r="ESF39" s="20"/>
      <c r="ESG39"/>
      <c r="ESH39" s="20"/>
      <c r="ESI39"/>
      <c r="ESJ39" s="20"/>
      <c r="ESK39"/>
      <c r="ESL39" s="20"/>
      <c r="ESM39"/>
      <c r="ESN39" s="20"/>
      <c r="ESO39"/>
      <c r="ESP39" s="20"/>
      <c r="ESQ39"/>
      <c r="ESR39" s="20"/>
      <c r="ESS39"/>
      <c r="EST39" s="20"/>
      <c r="ESU39"/>
      <c r="ESV39" s="20"/>
      <c r="ESW39"/>
      <c r="ESX39" s="20"/>
      <c r="ESY39"/>
      <c r="ESZ39" s="20"/>
      <c r="ETA39"/>
      <c r="ETB39" s="20"/>
      <c r="ETC39"/>
      <c r="ETD39" s="20"/>
      <c r="ETE39"/>
      <c r="ETF39" s="20"/>
      <c r="ETG39"/>
      <c r="ETH39" s="20"/>
      <c r="ETI39"/>
      <c r="ETJ39" s="20"/>
      <c r="ETK39"/>
      <c r="ETL39" s="20"/>
      <c r="ETM39"/>
      <c r="ETN39" s="20"/>
      <c r="ETO39"/>
      <c r="ETP39" s="20"/>
      <c r="ETQ39"/>
      <c r="ETR39" s="20"/>
      <c r="ETS39"/>
      <c r="ETT39" s="20"/>
      <c r="ETU39"/>
      <c r="ETV39" s="20"/>
      <c r="ETW39"/>
      <c r="ETX39" s="20"/>
      <c r="ETY39"/>
      <c r="ETZ39" s="20"/>
      <c r="EUA39"/>
      <c r="EUB39" s="20"/>
      <c r="EUC39"/>
      <c r="EUD39" s="20"/>
      <c r="EUE39"/>
      <c r="EUF39" s="20"/>
      <c r="EUG39"/>
      <c r="EUH39" s="20"/>
      <c r="EUI39"/>
      <c r="EUJ39" s="20"/>
      <c r="EUK39"/>
      <c r="EUL39" s="20"/>
      <c r="EUM39"/>
      <c r="EUN39" s="20"/>
      <c r="EUO39"/>
      <c r="EUP39" s="20"/>
      <c r="EUQ39"/>
      <c r="EUR39" s="20"/>
      <c r="EUS39"/>
      <c r="EUT39" s="20"/>
      <c r="EUU39"/>
      <c r="EUV39" s="20"/>
      <c r="EUW39"/>
      <c r="EUX39" s="20"/>
      <c r="EUY39"/>
      <c r="EUZ39" s="20"/>
      <c r="EVA39"/>
      <c r="EVB39" s="20"/>
      <c r="EVC39"/>
      <c r="EVD39" s="20"/>
      <c r="EVE39"/>
      <c r="EVF39" s="20"/>
      <c r="EVG39"/>
      <c r="EVH39" s="20"/>
      <c r="EVI39"/>
      <c r="EVJ39" s="20"/>
      <c r="EVK39"/>
      <c r="EVL39" s="20"/>
      <c r="EVM39"/>
      <c r="EVN39" s="20"/>
      <c r="EVO39"/>
      <c r="EVP39" s="20"/>
      <c r="EVQ39"/>
      <c r="EVR39" s="20"/>
      <c r="EVS39"/>
      <c r="EVT39" s="20"/>
      <c r="EVU39"/>
      <c r="EVV39" s="20"/>
      <c r="EVW39"/>
      <c r="EVX39" s="20"/>
      <c r="EVY39"/>
      <c r="EVZ39" s="20"/>
      <c r="EWA39"/>
      <c r="EWB39" s="20"/>
      <c r="EWC39"/>
      <c r="EWD39" s="20"/>
      <c r="EWE39"/>
      <c r="EWF39" s="20"/>
      <c r="EWG39"/>
      <c r="EWH39" s="20"/>
      <c r="EWI39"/>
      <c r="EWJ39" s="20"/>
      <c r="EWK39"/>
      <c r="EWL39" s="20"/>
      <c r="EWM39"/>
      <c r="EWN39" s="20"/>
      <c r="EWO39"/>
      <c r="EWP39" s="20"/>
      <c r="EWQ39"/>
      <c r="EWR39" s="20"/>
      <c r="EWS39"/>
      <c r="EWT39" s="20"/>
      <c r="EWU39"/>
      <c r="EWV39" s="20"/>
      <c r="EWW39"/>
      <c r="EWX39" s="20"/>
      <c r="EWY39"/>
      <c r="EWZ39" s="20"/>
      <c r="EXA39"/>
      <c r="EXB39" s="20"/>
      <c r="EXC39"/>
      <c r="EXD39" s="20"/>
      <c r="EXE39"/>
      <c r="EXF39" s="20"/>
      <c r="EXG39"/>
      <c r="EXH39" s="20"/>
      <c r="EXI39"/>
      <c r="EXJ39" s="20"/>
      <c r="EXK39"/>
      <c r="EXL39" s="20"/>
      <c r="EXM39"/>
      <c r="EXN39" s="20"/>
      <c r="EXO39"/>
      <c r="EXP39" s="20"/>
      <c r="EXQ39"/>
      <c r="EXR39" s="20"/>
      <c r="EXS39"/>
      <c r="EXT39" s="20"/>
      <c r="EXU39"/>
      <c r="EXV39" s="20"/>
      <c r="EXW39"/>
      <c r="EXX39" s="20"/>
      <c r="EXY39"/>
      <c r="EXZ39" s="20"/>
      <c r="EYA39"/>
      <c r="EYB39" s="20"/>
      <c r="EYC39"/>
      <c r="EYD39" s="20"/>
      <c r="EYE39"/>
      <c r="EYF39" s="20"/>
      <c r="EYG39"/>
      <c r="EYH39" s="20"/>
      <c r="EYI39"/>
      <c r="EYJ39" s="20"/>
      <c r="EYK39"/>
      <c r="EYL39" s="20"/>
      <c r="EYM39"/>
      <c r="EYN39" s="20"/>
      <c r="EYO39"/>
      <c r="EYP39" s="20"/>
      <c r="EYQ39"/>
      <c r="EYR39" s="20"/>
      <c r="EYS39"/>
      <c r="EYT39" s="20"/>
      <c r="EYU39"/>
      <c r="EYV39" s="20"/>
      <c r="EYW39"/>
      <c r="EYX39" s="20"/>
      <c r="EYY39"/>
      <c r="EYZ39" s="20"/>
      <c r="EZA39"/>
      <c r="EZB39" s="20"/>
      <c r="EZC39"/>
      <c r="EZD39" s="20"/>
      <c r="EZE39"/>
      <c r="EZF39" s="20"/>
      <c r="EZG39"/>
      <c r="EZH39" s="20"/>
      <c r="EZI39"/>
      <c r="EZJ39" s="20"/>
      <c r="EZK39"/>
      <c r="EZL39" s="20"/>
      <c r="EZM39"/>
      <c r="EZN39" s="20"/>
      <c r="EZO39"/>
      <c r="EZP39" s="20"/>
      <c r="EZQ39"/>
      <c r="EZR39" s="20"/>
      <c r="EZS39"/>
      <c r="EZT39" s="20"/>
      <c r="EZU39"/>
      <c r="EZV39" s="20"/>
      <c r="EZW39"/>
      <c r="EZX39" s="20"/>
      <c r="EZY39"/>
      <c r="EZZ39" s="20"/>
      <c r="FAA39"/>
      <c r="FAB39" s="20"/>
      <c r="FAC39"/>
      <c r="FAD39" s="20"/>
      <c r="FAE39"/>
      <c r="FAF39" s="20"/>
      <c r="FAG39"/>
      <c r="FAH39" s="20"/>
      <c r="FAI39"/>
      <c r="FAJ39" s="20"/>
      <c r="FAK39"/>
      <c r="FAL39" s="20"/>
      <c r="FAM39"/>
      <c r="FAN39" s="20"/>
      <c r="FAO39"/>
      <c r="FAP39" s="20"/>
      <c r="FAQ39"/>
      <c r="FAR39" s="20"/>
      <c r="FAS39"/>
      <c r="FAT39" s="20"/>
      <c r="FAU39"/>
      <c r="FAV39" s="20"/>
      <c r="FAW39"/>
      <c r="FAX39" s="20"/>
      <c r="FAY39"/>
      <c r="FAZ39" s="20"/>
      <c r="FBA39"/>
      <c r="FBB39" s="20"/>
      <c r="FBC39"/>
      <c r="FBD39" s="20"/>
      <c r="FBE39"/>
      <c r="FBF39" s="20"/>
      <c r="FBG39"/>
      <c r="FBH39" s="20"/>
      <c r="FBI39"/>
      <c r="FBJ39" s="20"/>
      <c r="FBK39"/>
      <c r="FBL39" s="20"/>
      <c r="FBM39"/>
      <c r="FBN39" s="20"/>
      <c r="FBO39"/>
      <c r="FBP39" s="20"/>
      <c r="FBQ39"/>
      <c r="FBR39" s="20"/>
      <c r="FBS39"/>
      <c r="FBT39" s="20"/>
      <c r="FBU39"/>
      <c r="FBV39" s="20"/>
      <c r="FBW39"/>
      <c r="FBX39" s="20"/>
      <c r="FBY39"/>
      <c r="FBZ39" s="20"/>
      <c r="FCA39"/>
      <c r="FCB39" s="20"/>
      <c r="FCC39"/>
      <c r="FCD39" s="20"/>
      <c r="FCE39"/>
      <c r="FCF39" s="20"/>
      <c r="FCG39"/>
      <c r="FCH39" s="20"/>
      <c r="FCI39"/>
      <c r="FCJ39" s="20"/>
      <c r="FCK39"/>
      <c r="FCL39" s="20"/>
      <c r="FCM39"/>
      <c r="FCN39" s="20"/>
      <c r="FCO39"/>
      <c r="FCP39" s="20"/>
      <c r="FCQ39"/>
      <c r="FCR39" s="20"/>
      <c r="FCS39"/>
      <c r="FCT39" s="20"/>
      <c r="FCU39"/>
      <c r="FCV39" s="20"/>
      <c r="FCW39"/>
      <c r="FCX39" s="20"/>
      <c r="FCY39"/>
      <c r="FCZ39" s="20"/>
      <c r="FDA39"/>
      <c r="FDB39" s="20"/>
      <c r="FDC39"/>
      <c r="FDD39" s="20"/>
      <c r="FDE39"/>
      <c r="FDF39" s="20"/>
      <c r="FDG39"/>
      <c r="FDH39" s="20"/>
      <c r="FDI39"/>
      <c r="FDJ39" s="20"/>
      <c r="FDK39"/>
      <c r="FDL39" s="20"/>
      <c r="FDM39"/>
      <c r="FDN39" s="20"/>
      <c r="FDO39"/>
      <c r="FDP39" s="20"/>
      <c r="FDQ39"/>
      <c r="FDR39" s="20"/>
      <c r="FDS39"/>
      <c r="FDT39" s="20"/>
      <c r="FDU39"/>
      <c r="FDV39" s="20"/>
      <c r="FDW39"/>
      <c r="FDX39" s="20"/>
      <c r="FDY39"/>
      <c r="FDZ39" s="20"/>
      <c r="FEA39"/>
      <c r="FEB39" s="20"/>
      <c r="FEC39"/>
      <c r="FED39" s="20"/>
      <c r="FEE39"/>
      <c r="FEF39" s="20"/>
      <c r="FEG39"/>
      <c r="FEH39" s="20"/>
      <c r="FEI39"/>
      <c r="FEJ39" s="20"/>
      <c r="FEK39"/>
      <c r="FEL39" s="20"/>
      <c r="FEM39"/>
      <c r="FEN39" s="20"/>
      <c r="FEO39"/>
      <c r="FEP39" s="20"/>
      <c r="FEQ39"/>
      <c r="FER39" s="20"/>
      <c r="FES39"/>
      <c r="FET39" s="20"/>
      <c r="FEU39"/>
      <c r="FEV39" s="20"/>
      <c r="FEW39"/>
      <c r="FEX39" s="20"/>
      <c r="FEY39"/>
      <c r="FEZ39" s="20"/>
      <c r="FFA39"/>
      <c r="FFB39" s="20"/>
      <c r="FFC39"/>
      <c r="FFD39" s="20"/>
      <c r="FFE39"/>
      <c r="FFF39" s="20"/>
      <c r="FFG39"/>
      <c r="FFH39" s="20"/>
      <c r="FFI39"/>
      <c r="FFJ39" s="20"/>
      <c r="FFK39"/>
      <c r="FFL39" s="20"/>
      <c r="FFM39"/>
      <c r="FFN39" s="20"/>
      <c r="FFO39"/>
      <c r="FFP39" s="20"/>
      <c r="FFQ39"/>
      <c r="FFR39" s="20"/>
      <c r="FFS39"/>
      <c r="FFT39" s="20"/>
      <c r="FFU39"/>
      <c r="FFV39" s="20"/>
      <c r="FFW39"/>
      <c r="FFX39" s="20"/>
      <c r="FFY39"/>
      <c r="FFZ39" s="20"/>
      <c r="FGA39"/>
      <c r="FGB39" s="20"/>
      <c r="FGC39"/>
      <c r="FGD39" s="20"/>
      <c r="FGE39"/>
      <c r="FGF39" s="20"/>
      <c r="FGG39"/>
      <c r="FGH39" s="20"/>
      <c r="FGI39"/>
      <c r="FGJ39" s="20"/>
      <c r="FGK39"/>
      <c r="FGL39" s="20"/>
      <c r="FGM39"/>
      <c r="FGN39" s="20"/>
      <c r="FGO39"/>
      <c r="FGP39" s="20"/>
      <c r="FGQ39"/>
      <c r="FGR39" s="20"/>
      <c r="FGS39"/>
      <c r="FGT39" s="20"/>
      <c r="FGU39"/>
      <c r="FGV39" s="20"/>
      <c r="FGW39"/>
      <c r="FGX39" s="20"/>
      <c r="FGY39"/>
      <c r="FGZ39" s="20"/>
      <c r="FHA39"/>
      <c r="FHB39" s="20"/>
      <c r="FHC39"/>
      <c r="FHD39" s="20"/>
      <c r="FHE39"/>
      <c r="FHF39" s="20"/>
      <c r="FHG39"/>
      <c r="FHH39" s="20"/>
      <c r="FHI39"/>
      <c r="FHJ39" s="20"/>
      <c r="FHK39"/>
      <c r="FHL39" s="20"/>
      <c r="FHM39"/>
      <c r="FHN39" s="20"/>
      <c r="FHO39"/>
      <c r="FHP39" s="20"/>
      <c r="FHQ39"/>
      <c r="FHR39" s="20"/>
      <c r="FHS39"/>
      <c r="FHT39" s="20"/>
      <c r="FHU39"/>
      <c r="FHV39" s="20"/>
      <c r="FHW39"/>
      <c r="FHX39" s="20"/>
      <c r="FHY39"/>
      <c r="FHZ39" s="20"/>
      <c r="FIA39"/>
      <c r="FIB39" s="20"/>
      <c r="FIC39"/>
      <c r="FID39" s="20"/>
      <c r="FIE39"/>
      <c r="FIF39" s="20"/>
      <c r="FIG39"/>
      <c r="FIH39" s="20"/>
      <c r="FII39"/>
      <c r="FIJ39" s="20"/>
      <c r="FIK39"/>
      <c r="FIL39" s="20"/>
      <c r="FIM39"/>
      <c r="FIN39" s="20"/>
      <c r="FIO39"/>
      <c r="FIP39" s="20"/>
      <c r="FIQ39"/>
      <c r="FIR39" s="20"/>
      <c r="FIS39"/>
      <c r="FIT39" s="20"/>
      <c r="FIU39"/>
      <c r="FIV39" s="20"/>
      <c r="FIW39"/>
      <c r="FIX39" s="20"/>
      <c r="FIY39"/>
      <c r="FIZ39" s="20"/>
      <c r="FJA39"/>
      <c r="FJB39" s="20"/>
      <c r="FJC39"/>
      <c r="FJD39" s="20"/>
      <c r="FJE39"/>
      <c r="FJF39" s="20"/>
      <c r="FJG39"/>
      <c r="FJH39" s="20"/>
      <c r="FJI39"/>
      <c r="FJJ39" s="20"/>
      <c r="FJK39"/>
      <c r="FJL39" s="20"/>
      <c r="FJM39"/>
      <c r="FJN39" s="20"/>
      <c r="FJO39"/>
      <c r="FJP39" s="20"/>
      <c r="FJQ39"/>
      <c r="FJR39" s="20"/>
      <c r="FJS39"/>
      <c r="FJT39" s="20"/>
      <c r="FJU39"/>
      <c r="FJV39" s="20"/>
      <c r="FJW39"/>
      <c r="FJX39" s="20"/>
      <c r="FJY39"/>
      <c r="FJZ39" s="20"/>
      <c r="FKA39"/>
      <c r="FKB39" s="20"/>
      <c r="FKC39"/>
      <c r="FKD39" s="20"/>
      <c r="FKE39"/>
      <c r="FKF39" s="20"/>
      <c r="FKG39"/>
      <c r="FKH39" s="20"/>
      <c r="FKI39"/>
      <c r="FKJ39" s="20"/>
      <c r="FKK39"/>
      <c r="FKL39" s="20"/>
      <c r="FKM39"/>
      <c r="FKN39" s="20"/>
      <c r="FKO39"/>
      <c r="FKP39" s="20"/>
      <c r="FKQ39"/>
      <c r="FKR39" s="20"/>
      <c r="FKS39"/>
      <c r="FKT39" s="20"/>
      <c r="FKU39"/>
      <c r="FKV39" s="20"/>
      <c r="FKW39"/>
      <c r="FKX39" s="20"/>
      <c r="FKY39"/>
      <c r="FKZ39" s="20"/>
      <c r="FLA39"/>
      <c r="FLB39" s="20"/>
      <c r="FLC39"/>
      <c r="FLD39" s="20"/>
      <c r="FLE39"/>
      <c r="FLF39" s="20"/>
      <c r="FLG39"/>
      <c r="FLH39" s="20"/>
      <c r="FLI39"/>
      <c r="FLJ39" s="20"/>
      <c r="FLK39"/>
      <c r="FLL39" s="20"/>
      <c r="FLM39"/>
      <c r="FLN39" s="20"/>
      <c r="FLO39"/>
      <c r="FLP39" s="20"/>
      <c r="FLQ39"/>
      <c r="FLR39" s="20"/>
      <c r="FLS39"/>
      <c r="FLT39" s="20"/>
      <c r="FLU39"/>
      <c r="FLV39" s="20"/>
      <c r="FLW39"/>
      <c r="FLX39" s="20"/>
      <c r="FLY39"/>
      <c r="FLZ39" s="20"/>
      <c r="FMA39"/>
      <c r="FMB39" s="20"/>
      <c r="FMC39"/>
      <c r="FMD39" s="20"/>
      <c r="FME39"/>
      <c r="FMF39" s="20"/>
      <c r="FMG39"/>
      <c r="FMH39" s="20"/>
      <c r="FMI39"/>
      <c r="FMJ39" s="20"/>
      <c r="FMK39"/>
      <c r="FML39" s="20"/>
      <c r="FMM39"/>
      <c r="FMN39" s="20"/>
      <c r="FMO39"/>
      <c r="FMP39" s="20"/>
      <c r="FMQ39"/>
      <c r="FMR39" s="20"/>
      <c r="FMS39"/>
      <c r="FMT39" s="20"/>
      <c r="FMU39"/>
      <c r="FMV39" s="20"/>
      <c r="FMW39"/>
      <c r="FMX39" s="20"/>
      <c r="FMY39"/>
      <c r="FMZ39" s="20"/>
      <c r="FNA39"/>
      <c r="FNB39" s="20"/>
      <c r="FNC39"/>
      <c r="FND39" s="20"/>
      <c r="FNE39"/>
      <c r="FNF39" s="20"/>
      <c r="FNG39"/>
      <c r="FNH39" s="20"/>
      <c r="FNI39"/>
      <c r="FNJ39" s="20"/>
      <c r="FNK39"/>
      <c r="FNL39" s="20"/>
      <c r="FNM39"/>
      <c r="FNN39" s="20"/>
      <c r="FNO39"/>
      <c r="FNP39" s="20"/>
      <c r="FNQ39"/>
      <c r="FNR39" s="20"/>
      <c r="FNS39"/>
      <c r="FNT39" s="20"/>
      <c r="FNU39"/>
      <c r="FNV39" s="20"/>
      <c r="FNW39"/>
      <c r="FNX39" s="20"/>
      <c r="FNY39"/>
      <c r="FNZ39" s="20"/>
      <c r="FOA39"/>
      <c r="FOB39" s="20"/>
      <c r="FOC39"/>
      <c r="FOD39" s="20"/>
      <c r="FOE39"/>
      <c r="FOF39" s="20"/>
      <c r="FOG39"/>
      <c r="FOH39" s="20"/>
      <c r="FOI39"/>
      <c r="FOJ39" s="20"/>
      <c r="FOK39"/>
      <c r="FOL39" s="20"/>
      <c r="FOM39"/>
      <c r="FON39" s="20"/>
      <c r="FOO39"/>
      <c r="FOP39" s="20"/>
      <c r="FOQ39"/>
      <c r="FOR39" s="20"/>
      <c r="FOS39"/>
      <c r="FOT39" s="20"/>
      <c r="FOU39"/>
      <c r="FOV39" s="20"/>
      <c r="FOW39"/>
      <c r="FOX39" s="20"/>
      <c r="FOY39"/>
      <c r="FOZ39" s="20"/>
      <c r="FPA39"/>
      <c r="FPB39" s="20"/>
      <c r="FPC39"/>
      <c r="FPD39" s="20"/>
      <c r="FPE39"/>
      <c r="FPF39" s="20"/>
      <c r="FPG39"/>
      <c r="FPH39" s="20"/>
      <c r="FPI39"/>
      <c r="FPJ39" s="20"/>
      <c r="FPK39"/>
      <c r="FPL39" s="20"/>
      <c r="FPM39"/>
      <c r="FPN39" s="20"/>
      <c r="FPO39"/>
      <c r="FPP39" s="20"/>
      <c r="FPQ39"/>
      <c r="FPR39" s="20"/>
      <c r="FPS39"/>
      <c r="FPT39" s="20"/>
      <c r="FPU39"/>
      <c r="FPV39" s="20"/>
      <c r="FPW39"/>
      <c r="FPX39" s="20"/>
      <c r="FPY39"/>
      <c r="FPZ39" s="20"/>
      <c r="FQA39"/>
      <c r="FQB39" s="20"/>
      <c r="FQC39"/>
      <c r="FQD39" s="20"/>
      <c r="FQE39"/>
      <c r="FQF39" s="20"/>
      <c r="FQG39"/>
      <c r="FQH39" s="20"/>
      <c r="FQI39"/>
      <c r="FQJ39" s="20"/>
      <c r="FQK39"/>
      <c r="FQL39" s="20"/>
      <c r="FQM39"/>
      <c r="FQN39" s="20"/>
      <c r="FQO39"/>
      <c r="FQP39" s="20"/>
      <c r="FQQ39"/>
      <c r="FQR39" s="20"/>
      <c r="FQS39"/>
      <c r="FQT39" s="20"/>
      <c r="FQU39"/>
      <c r="FQV39" s="20"/>
      <c r="FQW39"/>
      <c r="FQX39" s="20"/>
      <c r="FQY39"/>
      <c r="FQZ39" s="20"/>
      <c r="FRA39"/>
      <c r="FRB39" s="20"/>
      <c r="FRC39"/>
      <c r="FRD39" s="20"/>
      <c r="FRE39"/>
      <c r="FRF39" s="20"/>
      <c r="FRG39"/>
      <c r="FRH39" s="20"/>
      <c r="FRI39"/>
      <c r="FRJ39" s="20"/>
      <c r="FRK39"/>
      <c r="FRL39" s="20"/>
      <c r="FRM39"/>
      <c r="FRN39" s="20"/>
      <c r="FRO39"/>
      <c r="FRP39" s="20"/>
      <c r="FRQ39"/>
      <c r="FRR39" s="20"/>
      <c r="FRS39"/>
      <c r="FRT39" s="20"/>
      <c r="FRU39"/>
      <c r="FRV39" s="20"/>
      <c r="FRW39"/>
      <c r="FRX39" s="20"/>
      <c r="FRY39"/>
      <c r="FRZ39" s="20"/>
      <c r="FSA39"/>
      <c r="FSB39" s="20"/>
      <c r="FSC39"/>
      <c r="FSD39" s="20"/>
      <c r="FSE39"/>
      <c r="FSF39" s="20"/>
      <c r="FSG39"/>
      <c r="FSH39" s="20"/>
      <c r="FSI39"/>
      <c r="FSJ39" s="20"/>
      <c r="FSK39"/>
      <c r="FSL39" s="20"/>
      <c r="FSM39"/>
      <c r="FSN39" s="20"/>
      <c r="FSO39"/>
      <c r="FSP39" s="20"/>
      <c r="FSQ39"/>
      <c r="FSR39" s="20"/>
      <c r="FSS39"/>
      <c r="FST39" s="20"/>
      <c r="FSU39"/>
      <c r="FSV39" s="20"/>
      <c r="FSW39"/>
      <c r="FSX39" s="20"/>
      <c r="FSY39"/>
      <c r="FSZ39" s="20"/>
      <c r="FTA39"/>
      <c r="FTB39" s="20"/>
      <c r="FTC39"/>
      <c r="FTD39" s="20"/>
      <c r="FTE39"/>
      <c r="FTF39" s="20"/>
      <c r="FTG39"/>
      <c r="FTH39" s="20"/>
      <c r="FTI39"/>
      <c r="FTJ39" s="20"/>
      <c r="FTK39"/>
      <c r="FTL39" s="20"/>
      <c r="FTM39"/>
      <c r="FTN39" s="20"/>
      <c r="FTO39"/>
      <c r="FTP39" s="20"/>
      <c r="FTQ39"/>
      <c r="FTR39" s="20"/>
      <c r="FTS39"/>
      <c r="FTT39" s="20"/>
      <c r="FTU39"/>
      <c r="FTV39" s="20"/>
      <c r="FTW39"/>
      <c r="FTX39" s="20"/>
      <c r="FTY39"/>
      <c r="FTZ39" s="20"/>
      <c r="FUA39"/>
      <c r="FUB39" s="20"/>
      <c r="FUC39"/>
      <c r="FUD39" s="20"/>
      <c r="FUE39"/>
      <c r="FUF39" s="20"/>
      <c r="FUG39"/>
      <c r="FUH39" s="20"/>
      <c r="FUI39"/>
      <c r="FUJ39" s="20"/>
      <c r="FUK39"/>
      <c r="FUL39" s="20"/>
      <c r="FUM39"/>
      <c r="FUN39" s="20"/>
      <c r="FUO39"/>
      <c r="FUP39" s="20"/>
      <c r="FUQ39"/>
      <c r="FUR39" s="20"/>
      <c r="FUS39"/>
      <c r="FUT39" s="20"/>
      <c r="FUU39"/>
      <c r="FUV39" s="20"/>
      <c r="FUW39"/>
      <c r="FUX39" s="20"/>
      <c r="FUY39"/>
      <c r="FUZ39" s="20"/>
      <c r="FVA39"/>
      <c r="FVB39" s="20"/>
      <c r="FVC39"/>
      <c r="FVD39" s="20"/>
      <c r="FVE39"/>
      <c r="FVF39" s="20"/>
      <c r="FVG39"/>
      <c r="FVH39" s="20"/>
      <c r="FVI39"/>
      <c r="FVJ39" s="20"/>
      <c r="FVK39"/>
      <c r="FVL39" s="20"/>
      <c r="FVM39"/>
      <c r="FVN39" s="20"/>
      <c r="FVO39"/>
      <c r="FVP39" s="20"/>
      <c r="FVQ39"/>
      <c r="FVR39" s="20"/>
      <c r="FVS39"/>
      <c r="FVT39" s="20"/>
      <c r="FVU39"/>
      <c r="FVV39" s="20"/>
      <c r="FVW39"/>
      <c r="FVX39" s="20"/>
      <c r="FVY39"/>
      <c r="FVZ39" s="20"/>
      <c r="FWA39"/>
      <c r="FWB39" s="20"/>
      <c r="FWC39"/>
      <c r="FWD39" s="20"/>
      <c r="FWE39"/>
      <c r="FWF39" s="20"/>
      <c r="FWG39"/>
      <c r="FWH39" s="20"/>
      <c r="FWI39"/>
      <c r="FWJ39" s="20"/>
      <c r="FWK39"/>
      <c r="FWL39" s="20"/>
      <c r="FWM39"/>
      <c r="FWN39" s="20"/>
      <c r="FWO39"/>
      <c r="FWP39" s="20"/>
      <c r="FWQ39"/>
      <c r="FWR39" s="20"/>
      <c r="FWS39"/>
      <c r="FWT39" s="20"/>
      <c r="FWU39"/>
      <c r="FWV39" s="20"/>
      <c r="FWW39"/>
      <c r="FWX39" s="20"/>
      <c r="FWY39"/>
      <c r="FWZ39" s="20"/>
      <c r="FXA39"/>
      <c r="FXB39" s="20"/>
      <c r="FXC39"/>
      <c r="FXD39" s="20"/>
      <c r="FXE39"/>
      <c r="FXF39" s="20"/>
      <c r="FXG39"/>
      <c r="FXH39" s="20"/>
      <c r="FXI39"/>
      <c r="FXJ39" s="20"/>
      <c r="FXK39"/>
      <c r="FXL39" s="20"/>
      <c r="FXM39"/>
      <c r="FXN39" s="20"/>
      <c r="FXO39"/>
      <c r="FXP39" s="20"/>
      <c r="FXQ39"/>
      <c r="FXR39" s="20"/>
      <c r="FXS39"/>
      <c r="FXT39" s="20"/>
      <c r="FXU39"/>
      <c r="FXV39" s="20"/>
      <c r="FXW39"/>
      <c r="FXX39" s="20"/>
      <c r="FXY39"/>
      <c r="FXZ39" s="20"/>
      <c r="FYA39"/>
      <c r="FYB39" s="20"/>
      <c r="FYC39"/>
      <c r="FYD39" s="20"/>
      <c r="FYE39"/>
      <c r="FYF39" s="20"/>
      <c r="FYG39"/>
      <c r="FYH39" s="20"/>
      <c r="FYI39"/>
      <c r="FYJ39" s="20"/>
      <c r="FYK39"/>
      <c r="FYL39" s="20"/>
      <c r="FYM39"/>
      <c r="FYN39" s="20"/>
      <c r="FYO39"/>
      <c r="FYP39" s="20"/>
      <c r="FYQ39"/>
      <c r="FYR39" s="20"/>
      <c r="FYS39"/>
      <c r="FYT39" s="20"/>
      <c r="FYU39"/>
      <c r="FYV39" s="20"/>
      <c r="FYW39"/>
      <c r="FYX39" s="20"/>
      <c r="FYY39"/>
      <c r="FYZ39" s="20"/>
      <c r="FZA39"/>
      <c r="FZB39" s="20"/>
      <c r="FZC39"/>
      <c r="FZD39" s="20"/>
      <c r="FZE39"/>
      <c r="FZF39" s="20"/>
      <c r="FZG39"/>
      <c r="FZH39" s="20"/>
      <c r="FZI39"/>
      <c r="FZJ39" s="20"/>
      <c r="FZK39"/>
      <c r="FZL39" s="20"/>
      <c r="FZM39"/>
      <c r="FZN39" s="20"/>
      <c r="FZO39"/>
      <c r="FZP39" s="20"/>
      <c r="FZQ39"/>
      <c r="FZR39" s="20"/>
      <c r="FZS39"/>
      <c r="FZT39" s="20"/>
      <c r="FZU39"/>
      <c r="FZV39" s="20"/>
      <c r="FZW39"/>
      <c r="FZX39" s="20"/>
      <c r="FZY39"/>
      <c r="FZZ39" s="20"/>
      <c r="GAA39"/>
      <c r="GAB39" s="20"/>
      <c r="GAC39"/>
      <c r="GAD39" s="20"/>
      <c r="GAE39"/>
      <c r="GAF39" s="20"/>
      <c r="GAG39"/>
      <c r="GAH39" s="20"/>
      <c r="GAI39"/>
      <c r="GAJ39" s="20"/>
      <c r="GAK39"/>
      <c r="GAL39" s="20"/>
      <c r="GAM39"/>
      <c r="GAN39" s="20"/>
      <c r="GAO39"/>
      <c r="GAP39" s="20"/>
      <c r="GAQ39"/>
      <c r="GAR39" s="20"/>
      <c r="GAS39"/>
      <c r="GAT39" s="20"/>
      <c r="GAU39"/>
      <c r="GAV39" s="20"/>
      <c r="GAW39"/>
      <c r="GAX39" s="20"/>
      <c r="GAY39"/>
      <c r="GAZ39" s="20"/>
      <c r="GBA39"/>
      <c r="GBB39" s="20"/>
      <c r="GBC39"/>
      <c r="GBD39" s="20"/>
      <c r="GBE39"/>
      <c r="GBF39" s="20"/>
      <c r="GBG39"/>
      <c r="GBH39" s="20"/>
      <c r="GBI39"/>
      <c r="GBJ39" s="20"/>
      <c r="GBK39"/>
      <c r="GBL39" s="20"/>
      <c r="GBM39"/>
      <c r="GBN39" s="20"/>
      <c r="GBO39"/>
      <c r="GBP39" s="20"/>
      <c r="GBQ39"/>
      <c r="GBR39" s="20"/>
      <c r="GBS39"/>
      <c r="GBT39" s="20"/>
      <c r="GBU39"/>
      <c r="GBV39" s="20"/>
      <c r="GBW39"/>
      <c r="GBX39" s="20"/>
      <c r="GBY39"/>
      <c r="GBZ39" s="20"/>
      <c r="GCA39"/>
      <c r="GCB39" s="20"/>
      <c r="GCC39"/>
      <c r="GCD39" s="20"/>
      <c r="GCE39"/>
      <c r="GCF39" s="20"/>
      <c r="GCG39"/>
      <c r="GCH39" s="20"/>
      <c r="GCI39"/>
      <c r="GCJ39" s="20"/>
      <c r="GCK39"/>
      <c r="GCL39" s="20"/>
      <c r="GCM39"/>
      <c r="GCN39" s="20"/>
      <c r="GCO39"/>
      <c r="GCP39" s="20"/>
      <c r="GCQ39"/>
      <c r="GCR39" s="20"/>
      <c r="GCS39"/>
      <c r="GCT39" s="20"/>
      <c r="GCU39"/>
      <c r="GCV39" s="20"/>
      <c r="GCW39"/>
      <c r="GCX39" s="20"/>
      <c r="GCY39"/>
      <c r="GCZ39" s="20"/>
      <c r="GDA39"/>
      <c r="GDB39" s="20"/>
      <c r="GDC39"/>
      <c r="GDD39" s="20"/>
      <c r="GDE39"/>
      <c r="GDF39" s="20"/>
      <c r="GDG39"/>
      <c r="GDH39" s="20"/>
      <c r="GDI39"/>
      <c r="GDJ39" s="20"/>
      <c r="GDK39"/>
      <c r="GDL39" s="20"/>
      <c r="GDM39"/>
      <c r="GDN39" s="20"/>
      <c r="GDO39"/>
      <c r="GDP39" s="20"/>
      <c r="GDQ39"/>
      <c r="GDR39" s="20"/>
      <c r="GDS39"/>
      <c r="GDT39" s="20"/>
      <c r="GDU39"/>
      <c r="GDV39" s="20"/>
      <c r="GDW39"/>
      <c r="GDX39" s="20"/>
      <c r="GDY39"/>
      <c r="GDZ39" s="20"/>
      <c r="GEA39"/>
      <c r="GEB39" s="20"/>
      <c r="GEC39"/>
      <c r="GED39" s="20"/>
      <c r="GEE39"/>
      <c r="GEF39" s="20"/>
      <c r="GEG39"/>
      <c r="GEH39" s="20"/>
      <c r="GEI39"/>
      <c r="GEJ39" s="20"/>
      <c r="GEK39"/>
      <c r="GEL39" s="20"/>
      <c r="GEM39"/>
      <c r="GEN39" s="20"/>
      <c r="GEO39"/>
      <c r="GEP39" s="20"/>
      <c r="GEQ39"/>
      <c r="GER39" s="20"/>
      <c r="GES39"/>
      <c r="GET39" s="20"/>
      <c r="GEU39"/>
      <c r="GEV39" s="20"/>
      <c r="GEW39"/>
      <c r="GEX39" s="20"/>
      <c r="GEY39"/>
      <c r="GEZ39" s="20"/>
      <c r="GFA39"/>
      <c r="GFB39" s="20"/>
      <c r="GFC39"/>
      <c r="GFD39" s="20"/>
      <c r="GFE39"/>
      <c r="GFF39" s="20"/>
      <c r="GFG39"/>
      <c r="GFH39" s="20"/>
      <c r="GFI39"/>
      <c r="GFJ39" s="20"/>
      <c r="GFK39"/>
      <c r="GFL39" s="20"/>
      <c r="GFM39"/>
      <c r="GFN39" s="20"/>
      <c r="GFO39"/>
      <c r="GFP39" s="20"/>
      <c r="GFQ39"/>
      <c r="GFR39" s="20"/>
      <c r="GFS39"/>
      <c r="GFT39" s="20"/>
      <c r="GFU39"/>
      <c r="GFV39" s="20"/>
      <c r="GFW39"/>
      <c r="GFX39" s="20"/>
      <c r="GFY39"/>
      <c r="GFZ39" s="20"/>
      <c r="GGA39"/>
      <c r="GGB39" s="20"/>
      <c r="GGC39"/>
      <c r="GGD39" s="20"/>
      <c r="GGE39"/>
      <c r="GGF39" s="20"/>
      <c r="GGG39"/>
      <c r="GGH39" s="20"/>
      <c r="GGI39"/>
      <c r="GGJ39" s="20"/>
      <c r="GGK39"/>
      <c r="GGL39" s="20"/>
      <c r="GGM39"/>
      <c r="GGN39" s="20"/>
      <c r="GGO39"/>
      <c r="GGP39" s="20"/>
      <c r="GGQ39"/>
      <c r="GGR39" s="20"/>
      <c r="GGS39"/>
      <c r="GGT39" s="20"/>
      <c r="GGU39"/>
      <c r="GGV39" s="20"/>
      <c r="GGW39"/>
      <c r="GGX39" s="20"/>
      <c r="GGY39"/>
      <c r="GGZ39" s="20"/>
      <c r="GHA39"/>
      <c r="GHB39" s="20"/>
      <c r="GHC39"/>
      <c r="GHD39" s="20"/>
      <c r="GHE39"/>
      <c r="GHF39" s="20"/>
      <c r="GHG39"/>
      <c r="GHH39" s="20"/>
      <c r="GHI39"/>
      <c r="GHJ39" s="20"/>
      <c r="GHK39"/>
      <c r="GHL39" s="20"/>
      <c r="GHM39"/>
      <c r="GHN39" s="20"/>
      <c r="GHO39"/>
      <c r="GHP39" s="20"/>
      <c r="GHQ39"/>
      <c r="GHR39" s="20"/>
      <c r="GHS39"/>
      <c r="GHT39" s="20"/>
      <c r="GHU39"/>
      <c r="GHV39" s="20"/>
      <c r="GHW39"/>
      <c r="GHX39" s="20"/>
      <c r="GHY39"/>
      <c r="GHZ39" s="20"/>
      <c r="GIA39"/>
      <c r="GIB39" s="20"/>
      <c r="GIC39"/>
      <c r="GID39" s="20"/>
      <c r="GIE39"/>
      <c r="GIF39" s="20"/>
      <c r="GIG39"/>
      <c r="GIH39" s="20"/>
      <c r="GII39"/>
      <c r="GIJ39" s="20"/>
      <c r="GIK39"/>
      <c r="GIL39" s="20"/>
      <c r="GIM39"/>
      <c r="GIN39" s="20"/>
      <c r="GIO39"/>
      <c r="GIP39" s="20"/>
      <c r="GIQ39"/>
      <c r="GIR39" s="20"/>
      <c r="GIS39"/>
      <c r="GIT39" s="20"/>
      <c r="GIU39"/>
      <c r="GIV39" s="20"/>
      <c r="GIW39"/>
      <c r="GIX39" s="20"/>
      <c r="GIY39"/>
      <c r="GIZ39" s="20"/>
      <c r="GJA39"/>
      <c r="GJB39" s="20"/>
      <c r="GJC39"/>
      <c r="GJD39" s="20"/>
      <c r="GJE39"/>
      <c r="GJF39" s="20"/>
      <c r="GJG39"/>
      <c r="GJH39" s="20"/>
      <c r="GJI39"/>
      <c r="GJJ39" s="20"/>
      <c r="GJK39"/>
      <c r="GJL39" s="20"/>
      <c r="GJM39"/>
      <c r="GJN39" s="20"/>
      <c r="GJO39"/>
      <c r="GJP39" s="20"/>
      <c r="GJQ39"/>
      <c r="GJR39" s="20"/>
      <c r="GJS39"/>
      <c r="GJT39" s="20"/>
      <c r="GJU39"/>
      <c r="GJV39" s="20"/>
      <c r="GJW39"/>
      <c r="GJX39" s="20"/>
      <c r="GJY39"/>
      <c r="GJZ39" s="20"/>
      <c r="GKA39"/>
      <c r="GKB39" s="20"/>
      <c r="GKC39"/>
      <c r="GKD39" s="20"/>
      <c r="GKE39"/>
      <c r="GKF39" s="20"/>
      <c r="GKG39"/>
      <c r="GKH39" s="20"/>
      <c r="GKI39"/>
      <c r="GKJ39" s="20"/>
      <c r="GKK39"/>
      <c r="GKL39" s="20"/>
      <c r="GKM39"/>
      <c r="GKN39" s="20"/>
      <c r="GKO39"/>
      <c r="GKP39" s="20"/>
      <c r="GKQ39"/>
      <c r="GKR39" s="20"/>
      <c r="GKS39"/>
      <c r="GKT39" s="20"/>
      <c r="GKU39"/>
      <c r="GKV39" s="20"/>
      <c r="GKW39"/>
      <c r="GKX39" s="20"/>
      <c r="GKY39"/>
      <c r="GKZ39" s="20"/>
      <c r="GLA39"/>
      <c r="GLB39" s="20"/>
      <c r="GLC39"/>
      <c r="GLD39" s="20"/>
      <c r="GLE39"/>
      <c r="GLF39" s="20"/>
      <c r="GLG39"/>
      <c r="GLH39" s="20"/>
      <c r="GLI39"/>
      <c r="GLJ39" s="20"/>
      <c r="GLK39"/>
      <c r="GLL39" s="20"/>
      <c r="GLM39"/>
      <c r="GLN39" s="20"/>
      <c r="GLO39"/>
      <c r="GLP39" s="20"/>
      <c r="GLQ39"/>
      <c r="GLR39" s="20"/>
      <c r="GLS39"/>
      <c r="GLT39" s="20"/>
      <c r="GLU39"/>
      <c r="GLV39" s="20"/>
      <c r="GLW39"/>
      <c r="GLX39" s="20"/>
      <c r="GLY39"/>
      <c r="GLZ39" s="20"/>
      <c r="GMA39"/>
      <c r="GMB39" s="20"/>
      <c r="GMC39"/>
      <c r="GMD39" s="20"/>
      <c r="GME39"/>
      <c r="GMF39" s="20"/>
      <c r="GMG39"/>
      <c r="GMH39" s="20"/>
      <c r="GMI39"/>
      <c r="GMJ39" s="20"/>
      <c r="GMK39"/>
      <c r="GML39" s="20"/>
      <c r="GMM39"/>
      <c r="GMN39" s="20"/>
      <c r="GMO39"/>
      <c r="GMP39" s="20"/>
      <c r="GMQ39"/>
      <c r="GMR39" s="20"/>
      <c r="GMS39"/>
      <c r="GMT39" s="20"/>
      <c r="GMU39"/>
      <c r="GMV39" s="20"/>
      <c r="GMW39"/>
      <c r="GMX39" s="20"/>
      <c r="GMY39"/>
      <c r="GMZ39" s="20"/>
      <c r="GNA39"/>
      <c r="GNB39" s="20"/>
      <c r="GNC39"/>
      <c r="GND39" s="20"/>
      <c r="GNE39"/>
      <c r="GNF39" s="20"/>
      <c r="GNG39"/>
      <c r="GNH39" s="20"/>
      <c r="GNI39"/>
      <c r="GNJ39" s="20"/>
      <c r="GNK39"/>
      <c r="GNL39" s="20"/>
      <c r="GNM39"/>
      <c r="GNN39" s="20"/>
      <c r="GNO39"/>
      <c r="GNP39" s="20"/>
      <c r="GNQ39"/>
      <c r="GNR39" s="20"/>
      <c r="GNS39"/>
      <c r="GNT39" s="20"/>
      <c r="GNU39"/>
      <c r="GNV39" s="20"/>
      <c r="GNW39"/>
      <c r="GNX39" s="20"/>
      <c r="GNY39"/>
      <c r="GNZ39" s="20"/>
      <c r="GOA39"/>
      <c r="GOB39" s="20"/>
      <c r="GOC39"/>
      <c r="GOD39" s="20"/>
      <c r="GOE39"/>
      <c r="GOF39" s="20"/>
      <c r="GOG39"/>
      <c r="GOH39" s="20"/>
      <c r="GOI39"/>
      <c r="GOJ39" s="20"/>
      <c r="GOK39"/>
      <c r="GOL39" s="20"/>
      <c r="GOM39"/>
      <c r="GON39" s="20"/>
      <c r="GOO39"/>
      <c r="GOP39" s="20"/>
      <c r="GOQ39"/>
      <c r="GOR39" s="20"/>
      <c r="GOS39"/>
      <c r="GOT39" s="20"/>
      <c r="GOU39"/>
      <c r="GOV39" s="20"/>
      <c r="GOW39"/>
      <c r="GOX39" s="20"/>
      <c r="GOY39"/>
      <c r="GOZ39" s="20"/>
      <c r="GPA39"/>
      <c r="GPB39" s="20"/>
      <c r="GPC39"/>
      <c r="GPD39" s="20"/>
      <c r="GPE39"/>
      <c r="GPF39" s="20"/>
      <c r="GPG39"/>
      <c r="GPH39" s="20"/>
      <c r="GPI39"/>
      <c r="GPJ39" s="20"/>
      <c r="GPK39"/>
      <c r="GPL39" s="20"/>
      <c r="GPM39"/>
      <c r="GPN39" s="20"/>
      <c r="GPO39"/>
      <c r="GPP39" s="20"/>
      <c r="GPQ39"/>
      <c r="GPR39" s="20"/>
      <c r="GPS39"/>
      <c r="GPT39" s="20"/>
      <c r="GPU39"/>
      <c r="GPV39" s="20"/>
      <c r="GPW39"/>
      <c r="GPX39" s="20"/>
      <c r="GPY39"/>
      <c r="GPZ39" s="20"/>
      <c r="GQA39"/>
      <c r="GQB39" s="20"/>
      <c r="GQC39"/>
      <c r="GQD39" s="20"/>
      <c r="GQE39"/>
      <c r="GQF39" s="20"/>
      <c r="GQG39"/>
      <c r="GQH39" s="20"/>
      <c r="GQI39"/>
      <c r="GQJ39" s="20"/>
      <c r="GQK39"/>
      <c r="GQL39" s="20"/>
      <c r="GQM39"/>
      <c r="GQN39" s="20"/>
      <c r="GQO39"/>
      <c r="GQP39" s="20"/>
      <c r="GQQ39"/>
      <c r="GQR39" s="20"/>
      <c r="GQS39"/>
      <c r="GQT39" s="20"/>
      <c r="GQU39"/>
      <c r="GQV39" s="20"/>
      <c r="GQW39"/>
      <c r="GQX39" s="20"/>
      <c r="GQY39"/>
      <c r="GQZ39" s="20"/>
      <c r="GRA39"/>
      <c r="GRB39" s="20"/>
      <c r="GRC39"/>
      <c r="GRD39" s="20"/>
      <c r="GRE39"/>
      <c r="GRF39" s="20"/>
      <c r="GRG39"/>
      <c r="GRH39" s="20"/>
      <c r="GRI39"/>
      <c r="GRJ39" s="20"/>
      <c r="GRK39"/>
      <c r="GRL39" s="20"/>
      <c r="GRM39"/>
      <c r="GRN39" s="20"/>
      <c r="GRO39"/>
      <c r="GRP39" s="20"/>
      <c r="GRQ39"/>
      <c r="GRR39" s="20"/>
      <c r="GRS39"/>
      <c r="GRT39" s="20"/>
      <c r="GRU39"/>
      <c r="GRV39" s="20"/>
      <c r="GRW39"/>
      <c r="GRX39" s="20"/>
      <c r="GRY39"/>
      <c r="GRZ39" s="20"/>
      <c r="GSA39"/>
      <c r="GSB39" s="20"/>
      <c r="GSC39"/>
      <c r="GSD39" s="20"/>
      <c r="GSE39"/>
      <c r="GSF39" s="20"/>
      <c r="GSG39"/>
      <c r="GSH39" s="20"/>
      <c r="GSI39"/>
      <c r="GSJ39" s="20"/>
      <c r="GSK39"/>
      <c r="GSL39" s="20"/>
      <c r="GSM39"/>
      <c r="GSN39" s="20"/>
      <c r="GSO39"/>
      <c r="GSP39" s="20"/>
      <c r="GSQ39"/>
      <c r="GSR39" s="20"/>
      <c r="GSS39"/>
      <c r="GST39" s="20"/>
      <c r="GSU39"/>
      <c r="GSV39" s="20"/>
      <c r="GSW39"/>
      <c r="GSX39" s="20"/>
      <c r="GSY39"/>
      <c r="GSZ39" s="20"/>
      <c r="GTA39"/>
      <c r="GTB39" s="20"/>
      <c r="GTC39"/>
      <c r="GTD39" s="20"/>
      <c r="GTE39"/>
      <c r="GTF39" s="20"/>
      <c r="GTG39"/>
      <c r="GTH39" s="20"/>
      <c r="GTI39"/>
      <c r="GTJ39" s="20"/>
      <c r="GTK39"/>
      <c r="GTL39" s="20"/>
      <c r="GTM39"/>
      <c r="GTN39" s="20"/>
      <c r="GTO39"/>
      <c r="GTP39" s="20"/>
      <c r="GTQ39"/>
      <c r="GTR39" s="20"/>
      <c r="GTS39"/>
      <c r="GTT39" s="20"/>
      <c r="GTU39"/>
      <c r="GTV39" s="20"/>
      <c r="GTW39"/>
      <c r="GTX39" s="20"/>
      <c r="GTY39"/>
      <c r="GTZ39" s="20"/>
      <c r="GUA39"/>
      <c r="GUB39" s="20"/>
      <c r="GUC39"/>
      <c r="GUD39" s="20"/>
      <c r="GUE39"/>
      <c r="GUF39" s="20"/>
      <c r="GUG39"/>
      <c r="GUH39" s="20"/>
      <c r="GUI39"/>
      <c r="GUJ39" s="20"/>
      <c r="GUK39"/>
      <c r="GUL39" s="20"/>
      <c r="GUM39"/>
      <c r="GUN39" s="20"/>
      <c r="GUO39"/>
      <c r="GUP39" s="20"/>
      <c r="GUQ39"/>
      <c r="GUR39" s="20"/>
      <c r="GUS39"/>
      <c r="GUT39" s="20"/>
      <c r="GUU39"/>
      <c r="GUV39" s="20"/>
      <c r="GUW39"/>
      <c r="GUX39" s="20"/>
      <c r="GUY39"/>
      <c r="GUZ39" s="20"/>
      <c r="GVA39"/>
      <c r="GVB39" s="20"/>
      <c r="GVC39"/>
      <c r="GVD39" s="20"/>
      <c r="GVE39"/>
      <c r="GVF39" s="20"/>
      <c r="GVG39"/>
      <c r="GVH39" s="20"/>
      <c r="GVI39"/>
      <c r="GVJ39" s="20"/>
      <c r="GVK39"/>
      <c r="GVL39" s="20"/>
      <c r="GVM39"/>
      <c r="GVN39" s="20"/>
      <c r="GVO39"/>
      <c r="GVP39" s="20"/>
      <c r="GVQ39"/>
      <c r="GVR39" s="20"/>
      <c r="GVS39"/>
      <c r="GVT39" s="20"/>
      <c r="GVU39"/>
      <c r="GVV39" s="20"/>
      <c r="GVW39"/>
      <c r="GVX39" s="20"/>
      <c r="GVY39"/>
      <c r="GVZ39" s="20"/>
      <c r="GWA39"/>
      <c r="GWB39" s="20"/>
      <c r="GWC39"/>
      <c r="GWD39" s="20"/>
      <c r="GWE39"/>
      <c r="GWF39" s="20"/>
      <c r="GWG39"/>
      <c r="GWH39" s="20"/>
      <c r="GWI39"/>
      <c r="GWJ39" s="20"/>
      <c r="GWK39"/>
      <c r="GWL39" s="20"/>
      <c r="GWM39"/>
      <c r="GWN39" s="20"/>
      <c r="GWO39"/>
      <c r="GWP39" s="20"/>
      <c r="GWQ39"/>
      <c r="GWR39" s="20"/>
      <c r="GWS39"/>
      <c r="GWT39" s="20"/>
      <c r="GWU39"/>
      <c r="GWV39" s="20"/>
      <c r="GWW39"/>
      <c r="GWX39" s="20"/>
      <c r="GWY39"/>
      <c r="GWZ39" s="20"/>
      <c r="GXA39"/>
      <c r="GXB39" s="20"/>
      <c r="GXC39"/>
      <c r="GXD39" s="20"/>
      <c r="GXE39"/>
      <c r="GXF39" s="20"/>
      <c r="GXG39"/>
      <c r="GXH39" s="20"/>
      <c r="GXI39"/>
      <c r="GXJ39" s="20"/>
      <c r="GXK39"/>
      <c r="GXL39" s="20"/>
      <c r="GXM39"/>
      <c r="GXN39" s="20"/>
      <c r="GXO39"/>
      <c r="GXP39" s="20"/>
      <c r="GXQ39"/>
      <c r="GXR39" s="20"/>
      <c r="GXS39"/>
      <c r="GXT39" s="20"/>
      <c r="GXU39"/>
      <c r="GXV39" s="20"/>
      <c r="GXW39"/>
      <c r="GXX39" s="20"/>
      <c r="GXY39"/>
      <c r="GXZ39" s="20"/>
      <c r="GYA39"/>
      <c r="GYB39" s="20"/>
      <c r="GYC39"/>
      <c r="GYD39" s="20"/>
      <c r="GYE39"/>
      <c r="GYF39" s="20"/>
      <c r="GYG39"/>
      <c r="GYH39" s="20"/>
      <c r="GYI39"/>
      <c r="GYJ39" s="20"/>
      <c r="GYK39"/>
      <c r="GYL39" s="20"/>
      <c r="GYM39"/>
      <c r="GYN39" s="20"/>
      <c r="GYO39"/>
      <c r="GYP39" s="20"/>
      <c r="GYQ39"/>
      <c r="GYR39" s="20"/>
      <c r="GYS39"/>
      <c r="GYT39" s="20"/>
      <c r="GYU39"/>
      <c r="GYV39" s="20"/>
      <c r="GYW39"/>
      <c r="GYX39" s="20"/>
      <c r="GYY39"/>
      <c r="GYZ39" s="20"/>
      <c r="GZA39"/>
      <c r="GZB39" s="20"/>
      <c r="GZC39"/>
      <c r="GZD39" s="20"/>
      <c r="GZE39"/>
      <c r="GZF39" s="20"/>
      <c r="GZG39"/>
      <c r="GZH39" s="20"/>
      <c r="GZI39"/>
      <c r="GZJ39" s="20"/>
      <c r="GZK39"/>
      <c r="GZL39" s="20"/>
      <c r="GZM39"/>
      <c r="GZN39" s="20"/>
      <c r="GZO39"/>
      <c r="GZP39" s="20"/>
      <c r="GZQ39"/>
      <c r="GZR39" s="20"/>
      <c r="GZS39"/>
      <c r="GZT39" s="20"/>
      <c r="GZU39"/>
      <c r="GZV39" s="20"/>
      <c r="GZW39"/>
      <c r="GZX39" s="20"/>
      <c r="GZY39"/>
      <c r="GZZ39" s="20"/>
      <c r="HAA39"/>
      <c r="HAB39" s="20"/>
      <c r="HAC39"/>
      <c r="HAD39" s="20"/>
      <c r="HAE39"/>
      <c r="HAF39" s="20"/>
      <c r="HAG39"/>
      <c r="HAH39" s="20"/>
      <c r="HAI39"/>
      <c r="HAJ39" s="20"/>
      <c r="HAK39"/>
      <c r="HAL39" s="20"/>
      <c r="HAM39"/>
      <c r="HAN39" s="20"/>
      <c r="HAO39"/>
      <c r="HAP39" s="20"/>
      <c r="HAQ39"/>
      <c r="HAR39" s="20"/>
      <c r="HAS39"/>
      <c r="HAT39" s="20"/>
      <c r="HAU39"/>
      <c r="HAV39" s="20"/>
      <c r="HAW39"/>
      <c r="HAX39" s="20"/>
      <c r="HAY39"/>
      <c r="HAZ39" s="20"/>
      <c r="HBA39"/>
      <c r="HBB39" s="20"/>
      <c r="HBC39"/>
      <c r="HBD39" s="20"/>
      <c r="HBE39"/>
      <c r="HBF39" s="20"/>
      <c r="HBG39"/>
      <c r="HBH39" s="20"/>
      <c r="HBI39"/>
      <c r="HBJ39" s="20"/>
      <c r="HBK39"/>
      <c r="HBL39" s="20"/>
      <c r="HBM39"/>
      <c r="HBN39" s="20"/>
      <c r="HBO39"/>
      <c r="HBP39" s="20"/>
      <c r="HBQ39"/>
      <c r="HBR39" s="20"/>
      <c r="HBS39"/>
      <c r="HBT39" s="20"/>
      <c r="HBU39"/>
      <c r="HBV39" s="20"/>
      <c r="HBW39"/>
      <c r="HBX39" s="20"/>
      <c r="HBY39"/>
      <c r="HBZ39" s="20"/>
      <c r="HCA39"/>
      <c r="HCB39" s="20"/>
      <c r="HCC39"/>
      <c r="HCD39" s="20"/>
      <c r="HCE39"/>
      <c r="HCF39" s="20"/>
      <c r="HCG39"/>
      <c r="HCH39" s="20"/>
      <c r="HCI39"/>
      <c r="HCJ39" s="20"/>
      <c r="HCK39"/>
      <c r="HCL39" s="20"/>
      <c r="HCM39"/>
      <c r="HCN39" s="20"/>
      <c r="HCO39"/>
      <c r="HCP39" s="20"/>
      <c r="HCQ39"/>
      <c r="HCR39" s="20"/>
      <c r="HCS39"/>
      <c r="HCT39" s="20"/>
      <c r="HCU39"/>
      <c r="HCV39" s="20"/>
      <c r="HCW39"/>
      <c r="HCX39" s="20"/>
      <c r="HCY39"/>
      <c r="HCZ39" s="20"/>
      <c r="HDA39"/>
      <c r="HDB39" s="20"/>
      <c r="HDC39"/>
      <c r="HDD39" s="20"/>
      <c r="HDE39"/>
      <c r="HDF39" s="20"/>
      <c r="HDG39"/>
      <c r="HDH39" s="20"/>
      <c r="HDI39"/>
      <c r="HDJ39" s="20"/>
      <c r="HDK39"/>
      <c r="HDL39" s="20"/>
      <c r="HDM39"/>
      <c r="HDN39" s="20"/>
      <c r="HDO39"/>
      <c r="HDP39" s="20"/>
      <c r="HDQ39"/>
      <c r="HDR39" s="20"/>
      <c r="HDS39"/>
      <c r="HDT39" s="20"/>
      <c r="HDU39"/>
      <c r="HDV39" s="20"/>
      <c r="HDW39"/>
      <c r="HDX39" s="20"/>
      <c r="HDY39"/>
      <c r="HDZ39" s="20"/>
      <c r="HEA39"/>
      <c r="HEB39" s="20"/>
      <c r="HEC39"/>
      <c r="HED39" s="20"/>
      <c r="HEE39"/>
      <c r="HEF39" s="20"/>
      <c r="HEG39"/>
      <c r="HEH39" s="20"/>
      <c r="HEI39"/>
      <c r="HEJ39" s="20"/>
      <c r="HEK39"/>
      <c r="HEL39" s="20"/>
      <c r="HEM39"/>
      <c r="HEN39" s="20"/>
      <c r="HEO39"/>
      <c r="HEP39" s="20"/>
      <c r="HEQ39"/>
      <c r="HER39" s="20"/>
      <c r="HES39"/>
      <c r="HET39" s="20"/>
      <c r="HEU39"/>
      <c r="HEV39" s="20"/>
      <c r="HEW39"/>
      <c r="HEX39" s="20"/>
      <c r="HEY39"/>
      <c r="HEZ39" s="20"/>
      <c r="HFA39"/>
      <c r="HFB39" s="20"/>
      <c r="HFC39"/>
      <c r="HFD39" s="20"/>
      <c r="HFE39"/>
      <c r="HFF39" s="20"/>
      <c r="HFG39"/>
      <c r="HFH39" s="20"/>
      <c r="HFI39"/>
      <c r="HFJ39" s="20"/>
      <c r="HFK39"/>
      <c r="HFL39" s="20"/>
      <c r="HFM39"/>
      <c r="HFN39" s="20"/>
      <c r="HFO39"/>
      <c r="HFP39" s="20"/>
      <c r="HFQ39"/>
      <c r="HFR39" s="20"/>
      <c r="HFS39"/>
      <c r="HFT39" s="20"/>
      <c r="HFU39"/>
      <c r="HFV39" s="20"/>
      <c r="HFW39"/>
      <c r="HFX39" s="20"/>
      <c r="HFY39"/>
      <c r="HFZ39" s="20"/>
      <c r="HGA39"/>
      <c r="HGB39" s="20"/>
      <c r="HGC39"/>
      <c r="HGD39" s="20"/>
      <c r="HGE39"/>
      <c r="HGF39" s="20"/>
      <c r="HGG39"/>
      <c r="HGH39" s="20"/>
      <c r="HGI39"/>
      <c r="HGJ39" s="20"/>
      <c r="HGK39"/>
      <c r="HGL39" s="20"/>
      <c r="HGM39"/>
      <c r="HGN39" s="20"/>
      <c r="HGO39"/>
      <c r="HGP39" s="20"/>
      <c r="HGQ39"/>
      <c r="HGR39" s="20"/>
      <c r="HGS39"/>
      <c r="HGT39" s="20"/>
      <c r="HGU39"/>
      <c r="HGV39" s="20"/>
      <c r="HGW39"/>
      <c r="HGX39" s="20"/>
      <c r="HGY39"/>
      <c r="HGZ39" s="20"/>
      <c r="HHA39"/>
      <c r="HHB39" s="20"/>
      <c r="HHC39"/>
      <c r="HHD39" s="20"/>
      <c r="HHE39"/>
      <c r="HHF39" s="20"/>
      <c r="HHG39"/>
      <c r="HHH39" s="20"/>
      <c r="HHI39"/>
      <c r="HHJ39" s="20"/>
      <c r="HHK39"/>
      <c r="HHL39" s="20"/>
      <c r="HHM39"/>
      <c r="HHN39" s="20"/>
      <c r="HHO39"/>
      <c r="HHP39" s="20"/>
      <c r="HHQ39"/>
      <c r="HHR39" s="20"/>
      <c r="HHS39"/>
      <c r="HHT39" s="20"/>
      <c r="HHU39"/>
      <c r="HHV39" s="20"/>
      <c r="HHW39"/>
      <c r="HHX39" s="20"/>
      <c r="HHY39"/>
      <c r="HHZ39" s="20"/>
      <c r="HIA39"/>
      <c r="HIB39" s="20"/>
      <c r="HIC39"/>
      <c r="HID39" s="20"/>
      <c r="HIE39"/>
      <c r="HIF39" s="20"/>
      <c r="HIG39"/>
      <c r="HIH39" s="20"/>
      <c r="HII39"/>
      <c r="HIJ39" s="20"/>
      <c r="HIK39"/>
      <c r="HIL39" s="20"/>
      <c r="HIM39"/>
      <c r="HIN39" s="20"/>
      <c r="HIO39"/>
      <c r="HIP39" s="20"/>
      <c r="HIQ39"/>
      <c r="HIR39" s="20"/>
      <c r="HIS39"/>
      <c r="HIT39" s="20"/>
      <c r="HIU39"/>
      <c r="HIV39" s="20"/>
      <c r="HIW39"/>
      <c r="HIX39" s="20"/>
      <c r="HIY39"/>
      <c r="HIZ39" s="20"/>
      <c r="HJA39"/>
      <c r="HJB39" s="20"/>
      <c r="HJC39"/>
      <c r="HJD39" s="20"/>
      <c r="HJE39"/>
      <c r="HJF39" s="20"/>
      <c r="HJG39"/>
      <c r="HJH39" s="20"/>
      <c r="HJI39"/>
      <c r="HJJ39" s="20"/>
      <c r="HJK39"/>
      <c r="HJL39" s="20"/>
      <c r="HJM39"/>
      <c r="HJN39" s="20"/>
      <c r="HJO39"/>
      <c r="HJP39" s="20"/>
      <c r="HJQ39"/>
      <c r="HJR39" s="20"/>
      <c r="HJS39"/>
      <c r="HJT39" s="20"/>
      <c r="HJU39"/>
      <c r="HJV39" s="20"/>
      <c r="HJW39"/>
      <c r="HJX39" s="20"/>
      <c r="HJY39"/>
      <c r="HJZ39" s="20"/>
      <c r="HKA39"/>
      <c r="HKB39" s="20"/>
      <c r="HKC39"/>
      <c r="HKD39" s="20"/>
      <c r="HKE39"/>
      <c r="HKF39" s="20"/>
      <c r="HKG39"/>
      <c r="HKH39" s="20"/>
      <c r="HKI39"/>
      <c r="HKJ39" s="20"/>
      <c r="HKK39"/>
      <c r="HKL39" s="20"/>
      <c r="HKM39"/>
      <c r="HKN39" s="20"/>
      <c r="HKO39"/>
      <c r="HKP39" s="20"/>
      <c r="HKQ39"/>
      <c r="HKR39" s="20"/>
      <c r="HKS39"/>
      <c r="HKT39" s="20"/>
      <c r="HKU39"/>
      <c r="HKV39" s="20"/>
      <c r="HKW39"/>
      <c r="HKX39" s="20"/>
      <c r="HKY39"/>
      <c r="HKZ39" s="20"/>
      <c r="HLA39"/>
      <c r="HLB39" s="20"/>
      <c r="HLC39"/>
      <c r="HLD39" s="20"/>
      <c r="HLE39"/>
      <c r="HLF39" s="20"/>
      <c r="HLG39"/>
      <c r="HLH39" s="20"/>
      <c r="HLI39"/>
      <c r="HLJ39" s="20"/>
      <c r="HLK39"/>
      <c r="HLL39" s="20"/>
      <c r="HLM39"/>
      <c r="HLN39" s="20"/>
      <c r="HLO39"/>
      <c r="HLP39" s="20"/>
      <c r="HLQ39"/>
      <c r="HLR39" s="20"/>
      <c r="HLS39"/>
      <c r="HLT39" s="20"/>
      <c r="HLU39"/>
      <c r="HLV39" s="20"/>
      <c r="HLW39"/>
      <c r="HLX39" s="20"/>
      <c r="HLY39"/>
      <c r="HLZ39" s="20"/>
      <c r="HMA39"/>
      <c r="HMB39" s="20"/>
      <c r="HMC39"/>
      <c r="HMD39" s="20"/>
      <c r="HME39"/>
      <c r="HMF39" s="20"/>
      <c r="HMG39"/>
      <c r="HMH39" s="20"/>
      <c r="HMI39"/>
      <c r="HMJ39" s="20"/>
      <c r="HMK39"/>
      <c r="HML39" s="20"/>
      <c r="HMM39"/>
      <c r="HMN39" s="20"/>
      <c r="HMO39"/>
      <c r="HMP39" s="20"/>
      <c r="HMQ39"/>
      <c r="HMR39" s="20"/>
      <c r="HMS39"/>
      <c r="HMT39" s="20"/>
      <c r="HMU39"/>
      <c r="HMV39" s="20"/>
      <c r="HMW39"/>
      <c r="HMX39" s="20"/>
      <c r="HMY39"/>
      <c r="HMZ39" s="20"/>
      <c r="HNA39"/>
      <c r="HNB39" s="20"/>
      <c r="HNC39"/>
      <c r="HND39" s="20"/>
      <c r="HNE39"/>
      <c r="HNF39" s="20"/>
      <c r="HNG39"/>
      <c r="HNH39" s="20"/>
      <c r="HNI39"/>
      <c r="HNJ39" s="20"/>
      <c r="HNK39"/>
      <c r="HNL39" s="20"/>
      <c r="HNM39"/>
      <c r="HNN39" s="20"/>
      <c r="HNO39"/>
      <c r="HNP39" s="20"/>
      <c r="HNQ39"/>
      <c r="HNR39" s="20"/>
      <c r="HNS39"/>
      <c r="HNT39" s="20"/>
      <c r="HNU39"/>
      <c r="HNV39" s="20"/>
      <c r="HNW39"/>
      <c r="HNX39" s="20"/>
      <c r="HNY39"/>
      <c r="HNZ39" s="20"/>
      <c r="HOA39"/>
      <c r="HOB39" s="20"/>
      <c r="HOC39"/>
      <c r="HOD39" s="20"/>
      <c r="HOE39"/>
      <c r="HOF39" s="20"/>
      <c r="HOG39"/>
      <c r="HOH39" s="20"/>
      <c r="HOI39"/>
      <c r="HOJ39" s="20"/>
      <c r="HOK39"/>
      <c r="HOL39" s="20"/>
      <c r="HOM39"/>
      <c r="HON39" s="20"/>
      <c r="HOO39"/>
      <c r="HOP39" s="20"/>
      <c r="HOQ39"/>
      <c r="HOR39" s="20"/>
      <c r="HOS39"/>
      <c r="HOT39" s="20"/>
      <c r="HOU39"/>
      <c r="HOV39" s="20"/>
      <c r="HOW39"/>
      <c r="HOX39" s="20"/>
      <c r="HOY39"/>
      <c r="HOZ39" s="20"/>
      <c r="HPA39"/>
      <c r="HPB39" s="20"/>
      <c r="HPC39"/>
      <c r="HPD39" s="20"/>
      <c r="HPE39"/>
      <c r="HPF39" s="20"/>
      <c r="HPG39"/>
      <c r="HPH39" s="20"/>
      <c r="HPI39"/>
      <c r="HPJ39" s="20"/>
      <c r="HPK39"/>
      <c r="HPL39" s="20"/>
      <c r="HPM39"/>
      <c r="HPN39" s="20"/>
      <c r="HPO39"/>
      <c r="HPP39" s="20"/>
      <c r="HPQ39"/>
      <c r="HPR39" s="20"/>
      <c r="HPS39"/>
      <c r="HPT39" s="20"/>
      <c r="HPU39"/>
      <c r="HPV39" s="20"/>
      <c r="HPW39"/>
      <c r="HPX39" s="20"/>
      <c r="HPY39"/>
      <c r="HPZ39" s="20"/>
      <c r="HQA39"/>
      <c r="HQB39" s="20"/>
      <c r="HQC39"/>
      <c r="HQD39" s="20"/>
      <c r="HQE39"/>
      <c r="HQF39" s="20"/>
      <c r="HQG39"/>
      <c r="HQH39" s="20"/>
      <c r="HQI39"/>
      <c r="HQJ39" s="20"/>
      <c r="HQK39"/>
      <c r="HQL39" s="20"/>
      <c r="HQM39"/>
      <c r="HQN39" s="20"/>
      <c r="HQO39"/>
      <c r="HQP39" s="20"/>
      <c r="HQQ39"/>
      <c r="HQR39" s="20"/>
      <c r="HQS39"/>
      <c r="HQT39" s="20"/>
      <c r="HQU39"/>
      <c r="HQV39" s="20"/>
      <c r="HQW39"/>
      <c r="HQX39" s="20"/>
      <c r="HQY39"/>
      <c r="HQZ39" s="20"/>
      <c r="HRA39"/>
      <c r="HRB39" s="20"/>
      <c r="HRC39"/>
      <c r="HRD39" s="20"/>
      <c r="HRE39"/>
      <c r="HRF39" s="20"/>
      <c r="HRG39"/>
      <c r="HRH39" s="20"/>
      <c r="HRI39"/>
      <c r="HRJ39" s="20"/>
      <c r="HRK39"/>
      <c r="HRL39" s="20"/>
      <c r="HRM39"/>
      <c r="HRN39" s="20"/>
      <c r="HRO39"/>
      <c r="HRP39" s="20"/>
      <c r="HRQ39"/>
      <c r="HRR39" s="20"/>
      <c r="HRS39"/>
      <c r="HRT39" s="20"/>
      <c r="HRU39"/>
      <c r="HRV39" s="20"/>
      <c r="HRW39"/>
      <c r="HRX39" s="20"/>
      <c r="HRY39"/>
      <c r="HRZ39" s="20"/>
      <c r="HSA39"/>
      <c r="HSB39" s="20"/>
      <c r="HSC39"/>
      <c r="HSD39" s="20"/>
      <c r="HSE39"/>
      <c r="HSF39" s="20"/>
      <c r="HSG39"/>
      <c r="HSH39" s="20"/>
      <c r="HSI39"/>
      <c r="HSJ39" s="20"/>
      <c r="HSK39"/>
      <c r="HSL39" s="20"/>
      <c r="HSM39"/>
      <c r="HSN39" s="20"/>
      <c r="HSO39"/>
      <c r="HSP39" s="20"/>
      <c r="HSQ39"/>
      <c r="HSR39" s="20"/>
      <c r="HSS39"/>
      <c r="HST39" s="20"/>
      <c r="HSU39"/>
      <c r="HSV39" s="20"/>
      <c r="HSW39"/>
      <c r="HSX39" s="20"/>
      <c r="HSY39"/>
      <c r="HSZ39" s="20"/>
      <c r="HTA39"/>
      <c r="HTB39" s="20"/>
      <c r="HTC39"/>
      <c r="HTD39" s="20"/>
      <c r="HTE39"/>
      <c r="HTF39" s="20"/>
      <c r="HTG39"/>
      <c r="HTH39" s="20"/>
      <c r="HTI39"/>
      <c r="HTJ39" s="20"/>
      <c r="HTK39"/>
      <c r="HTL39" s="20"/>
      <c r="HTM39"/>
      <c r="HTN39" s="20"/>
      <c r="HTO39"/>
      <c r="HTP39" s="20"/>
      <c r="HTQ39"/>
      <c r="HTR39" s="20"/>
      <c r="HTS39"/>
      <c r="HTT39" s="20"/>
      <c r="HTU39"/>
      <c r="HTV39" s="20"/>
      <c r="HTW39"/>
      <c r="HTX39" s="20"/>
      <c r="HTY39"/>
      <c r="HTZ39" s="20"/>
      <c r="HUA39"/>
      <c r="HUB39" s="20"/>
      <c r="HUC39"/>
      <c r="HUD39" s="20"/>
      <c r="HUE39"/>
      <c r="HUF39" s="20"/>
      <c r="HUG39"/>
      <c r="HUH39" s="20"/>
      <c r="HUI39"/>
      <c r="HUJ39" s="20"/>
      <c r="HUK39"/>
      <c r="HUL39" s="20"/>
      <c r="HUM39"/>
      <c r="HUN39" s="20"/>
      <c r="HUO39"/>
      <c r="HUP39" s="20"/>
      <c r="HUQ39"/>
      <c r="HUR39" s="20"/>
      <c r="HUS39"/>
      <c r="HUT39" s="20"/>
      <c r="HUU39"/>
      <c r="HUV39" s="20"/>
      <c r="HUW39"/>
      <c r="HUX39" s="20"/>
      <c r="HUY39"/>
      <c r="HUZ39" s="20"/>
      <c r="HVA39"/>
      <c r="HVB39" s="20"/>
      <c r="HVC39"/>
      <c r="HVD39" s="20"/>
      <c r="HVE39"/>
      <c r="HVF39" s="20"/>
      <c r="HVG39"/>
      <c r="HVH39" s="20"/>
      <c r="HVI39"/>
      <c r="HVJ39" s="20"/>
      <c r="HVK39"/>
      <c r="HVL39" s="20"/>
      <c r="HVM39"/>
      <c r="HVN39" s="20"/>
      <c r="HVO39"/>
      <c r="HVP39" s="20"/>
      <c r="HVQ39"/>
      <c r="HVR39" s="20"/>
      <c r="HVS39"/>
      <c r="HVT39" s="20"/>
      <c r="HVU39"/>
      <c r="HVV39" s="20"/>
      <c r="HVW39"/>
      <c r="HVX39" s="20"/>
      <c r="HVY39"/>
      <c r="HVZ39" s="20"/>
      <c r="HWA39"/>
      <c r="HWB39" s="20"/>
      <c r="HWC39"/>
      <c r="HWD39" s="20"/>
      <c r="HWE39"/>
      <c r="HWF39" s="20"/>
      <c r="HWG39"/>
      <c r="HWH39" s="20"/>
      <c r="HWI39"/>
      <c r="HWJ39" s="20"/>
      <c r="HWK39"/>
      <c r="HWL39" s="20"/>
      <c r="HWM39"/>
      <c r="HWN39" s="20"/>
      <c r="HWO39"/>
      <c r="HWP39" s="20"/>
      <c r="HWQ39"/>
      <c r="HWR39" s="20"/>
      <c r="HWS39"/>
      <c r="HWT39" s="20"/>
      <c r="HWU39"/>
      <c r="HWV39" s="20"/>
      <c r="HWW39"/>
      <c r="HWX39" s="20"/>
      <c r="HWY39"/>
      <c r="HWZ39" s="20"/>
      <c r="HXA39"/>
      <c r="HXB39" s="20"/>
      <c r="HXC39"/>
      <c r="HXD39" s="20"/>
      <c r="HXE39"/>
      <c r="HXF39" s="20"/>
      <c r="HXG39"/>
      <c r="HXH39" s="20"/>
      <c r="HXI39"/>
      <c r="HXJ39" s="20"/>
      <c r="HXK39"/>
      <c r="HXL39" s="20"/>
      <c r="HXM39"/>
      <c r="HXN39" s="20"/>
      <c r="HXO39"/>
      <c r="HXP39" s="20"/>
      <c r="HXQ39"/>
      <c r="HXR39" s="20"/>
      <c r="HXS39"/>
      <c r="HXT39" s="20"/>
      <c r="HXU39"/>
      <c r="HXV39" s="20"/>
      <c r="HXW39"/>
      <c r="HXX39" s="20"/>
      <c r="HXY39"/>
      <c r="HXZ39" s="20"/>
      <c r="HYA39"/>
      <c r="HYB39" s="20"/>
      <c r="HYC39"/>
      <c r="HYD39" s="20"/>
      <c r="HYE39"/>
      <c r="HYF39" s="20"/>
      <c r="HYG39"/>
      <c r="HYH39" s="20"/>
      <c r="HYI39"/>
      <c r="HYJ39" s="20"/>
      <c r="HYK39"/>
      <c r="HYL39" s="20"/>
      <c r="HYM39"/>
      <c r="HYN39" s="20"/>
      <c r="HYO39"/>
      <c r="HYP39" s="20"/>
      <c r="HYQ39"/>
      <c r="HYR39" s="20"/>
      <c r="HYS39"/>
      <c r="HYT39" s="20"/>
      <c r="HYU39"/>
      <c r="HYV39" s="20"/>
      <c r="HYW39"/>
      <c r="HYX39" s="20"/>
      <c r="HYY39"/>
      <c r="HYZ39" s="20"/>
      <c r="HZA39"/>
      <c r="HZB39" s="20"/>
      <c r="HZC39"/>
      <c r="HZD39" s="20"/>
      <c r="HZE39"/>
      <c r="HZF39" s="20"/>
      <c r="HZG39"/>
      <c r="HZH39" s="20"/>
      <c r="HZI39"/>
      <c r="HZJ39" s="20"/>
      <c r="HZK39"/>
      <c r="HZL39" s="20"/>
      <c r="HZM39"/>
      <c r="HZN39" s="20"/>
      <c r="HZO39"/>
      <c r="HZP39" s="20"/>
      <c r="HZQ39"/>
      <c r="HZR39" s="20"/>
      <c r="HZS39"/>
      <c r="HZT39" s="20"/>
      <c r="HZU39"/>
      <c r="HZV39" s="20"/>
      <c r="HZW39"/>
      <c r="HZX39" s="20"/>
      <c r="HZY39"/>
      <c r="HZZ39" s="20"/>
      <c r="IAA39"/>
      <c r="IAB39" s="20"/>
      <c r="IAC39"/>
      <c r="IAD39" s="20"/>
      <c r="IAE39"/>
      <c r="IAF39" s="20"/>
      <c r="IAG39"/>
      <c r="IAH39" s="20"/>
      <c r="IAI39"/>
      <c r="IAJ39" s="20"/>
      <c r="IAK39"/>
      <c r="IAL39" s="20"/>
      <c r="IAM39"/>
      <c r="IAN39" s="20"/>
      <c r="IAO39"/>
      <c r="IAP39" s="20"/>
      <c r="IAQ39"/>
      <c r="IAR39" s="20"/>
      <c r="IAS39"/>
      <c r="IAT39" s="20"/>
      <c r="IAU39"/>
      <c r="IAV39" s="20"/>
      <c r="IAW39"/>
      <c r="IAX39" s="20"/>
      <c r="IAY39"/>
      <c r="IAZ39" s="20"/>
      <c r="IBA39"/>
      <c r="IBB39" s="20"/>
      <c r="IBC39"/>
      <c r="IBD39" s="20"/>
      <c r="IBE39"/>
      <c r="IBF39" s="20"/>
      <c r="IBG39"/>
      <c r="IBH39" s="20"/>
      <c r="IBI39"/>
      <c r="IBJ39" s="20"/>
      <c r="IBK39"/>
      <c r="IBL39" s="20"/>
      <c r="IBM39"/>
      <c r="IBN39" s="20"/>
      <c r="IBO39"/>
      <c r="IBP39" s="20"/>
      <c r="IBQ39"/>
      <c r="IBR39" s="20"/>
      <c r="IBS39"/>
      <c r="IBT39" s="20"/>
      <c r="IBU39"/>
      <c r="IBV39" s="20"/>
      <c r="IBW39"/>
      <c r="IBX39" s="20"/>
      <c r="IBY39"/>
      <c r="IBZ39" s="20"/>
      <c r="ICA39"/>
      <c r="ICB39" s="20"/>
      <c r="ICC39"/>
      <c r="ICD39" s="20"/>
      <c r="ICE39"/>
      <c r="ICF39" s="20"/>
      <c r="ICG39"/>
      <c r="ICH39" s="20"/>
      <c r="ICI39"/>
      <c r="ICJ39" s="20"/>
      <c r="ICK39"/>
      <c r="ICL39" s="20"/>
      <c r="ICM39"/>
      <c r="ICN39" s="20"/>
      <c r="ICO39"/>
      <c r="ICP39" s="20"/>
      <c r="ICQ39"/>
      <c r="ICR39" s="20"/>
      <c r="ICS39"/>
      <c r="ICT39" s="20"/>
      <c r="ICU39"/>
      <c r="ICV39" s="20"/>
      <c r="ICW39"/>
      <c r="ICX39" s="20"/>
      <c r="ICY39"/>
      <c r="ICZ39" s="20"/>
      <c r="IDA39"/>
      <c r="IDB39" s="20"/>
      <c r="IDC39"/>
      <c r="IDD39" s="20"/>
      <c r="IDE39"/>
      <c r="IDF39" s="20"/>
      <c r="IDG39"/>
      <c r="IDH39" s="20"/>
      <c r="IDI39"/>
      <c r="IDJ39" s="20"/>
      <c r="IDK39"/>
      <c r="IDL39" s="20"/>
      <c r="IDM39"/>
      <c r="IDN39" s="20"/>
      <c r="IDO39"/>
      <c r="IDP39" s="20"/>
      <c r="IDQ39"/>
      <c r="IDR39" s="20"/>
      <c r="IDS39"/>
      <c r="IDT39" s="20"/>
      <c r="IDU39"/>
      <c r="IDV39" s="20"/>
      <c r="IDW39"/>
      <c r="IDX39" s="20"/>
      <c r="IDY39"/>
      <c r="IDZ39" s="20"/>
      <c r="IEA39"/>
      <c r="IEB39" s="20"/>
      <c r="IEC39"/>
      <c r="IED39" s="20"/>
      <c r="IEE39"/>
      <c r="IEF39" s="20"/>
      <c r="IEG39"/>
      <c r="IEH39" s="20"/>
      <c r="IEI39"/>
      <c r="IEJ39" s="20"/>
      <c r="IEK39"/>
      <c r="IEL39" s="20"/>
      <c r="IEM39"/>
      <c r="IEN39" s="20"/>
      <c r="IEO39"/>
      <c r="IEP39" s="20"/>
      <c r="IEQ39"/>
      <c r="IER39" s="20"/>
      <c r="IES39"/>
      <c r="IET39" s="20"/>
      <c r="IEU39"/>
      <c r="IEV39" s="20"/>
      <c r="IEW39"/>
      <c r="IEX39" s="20"/>
      <c r="IEY39"/>
      <c r="IEZ39" s="20"/>
      <c r="IFA39"/>
      <c r="IFB39" s="20"/>
      <c r="IFC39"/>
      <c r="IFD39" s="20"/>
      <c r="IFE39"/>
      <c r="IFF39" s="20"/>
      <c r="IFG39"/>
      <c r="IFH39" s="20"/>
      <c r="IFI39"/>
      <c r="IFJ39" s="20"/>
      <c r="IFK39"/>
      <c r="IFL39" s="20"/>
      <c r="IFM39"/>
      <c r="IFN39" s="20"/>
      <c r="IFO39"/>
      <c r="IFP39" s="20"/>
      <c r="IFQ39"/>
      <c r="IFR39" s="20"/>
      <c r="IFS39"/>
      <c r="IFT39" s="20"/>
      <c r="IFU39"/>
      <c r="IFV39" s="20"/>
      <c r="IFW39"/>
      <c r="IFX39" s="20"/>
      <c r="IFY39"/>
      <c r="IFZ39" s="20"/>
      <c r="IGA39"/>
      <c r="IGB39" s="20"/>
      <c r="IGC39"/>
      <c r="IGD39" s="20"/>
      <c r="IGE39"/>
      <c r="IGF39" s="20"/>
      <c r="IGG39"/>
      <c r="IGH39" s="20"/>
      <c r="IGI39"/>
      <c r="IGJ39" s="20"/>
      <c r="IGK39"/>
      <c r="IGL39" s="20"/>
      <c r="IGM39"/>
      <c r="IGN39" s="20"/>
      <c r="IGO39"/>
      <c r="IGP39" s="20"/>
      <c r="IGQ39"/>
      <c r="IGR39" s="20"/>
      <c r="IGS39"/>
      <c r="IGT39" s="20"/>
      <c r="IGU39"/>
      <c r="IGV39" s="20"/>
      <c r="IGW39"/>
      <c r="IGX39" s="20"/>
      <c r="IGY39"/>
      <c r="IGZ39" s="20"/>
      <c r="IHA39"/>
      <c r="IHB39" s="20"/>
      <c r="IHC39"/>
      <c r="IHD39" s="20"/>
      <c r="IHE39"/>
      <c r="IHF39" s="20"/>
      <c r="IHG39"/>
      <c r="IHH39" s="20"/>
      <c r="IHI39"/>
      <c r="IHJ39" s="20"/>
      <c r="IHK39"/>
      <c r="IHL39" s="20"/>
      <c r="IHM39"/>
      <c r="IHN39" s="20"/>
      <c r="IHO39"/>
      <c r="IHP39" s="20"/>
      <c r="IHQ39"/>
      <c r="IHR39" s="20"/>
      <c r="IHS39"/>
      <c r="IHT39" s="20"/>
      <c r="IHU39"/>
      <c r="IHV39" s="20"/>
      <c r="IHW39"/>
      <c r="IHX39" s="20"/>
      <c r="IHY39"/>
      <c r="IHZ39" s="20"/>
      <c r="IIA39"/>
      <c r="IIB39" s="20"/>
      <c r="IIC39"/>
      <c r="IID39" s="20"/>
      <c r="IIE39"/>
      <c r="IIF39" s="20"/>
      <c r="IIG39"/>
      <c r="IIH39" s="20"/>
      <c r="III39"/>
      <c r="IIJ39" s="20"/>
      <c r="IIK39"/>
      <c r="IIL39" s="20"/>
      <c r="IIM39"/>
      <c r="IIN39" s="20"/>
      <c r="IIO39"/>
      <c r="IIP39" s="20"/>
      <c r="IIQ39"/>
      <c r="IIR39" s="20"/>
      <c r="IIS39"/>
      <c r="IIT39" s="20"/>
      <c r="IIU39"/>
      <c r="IIV39" s="20"/>
      <c r="IIW39"/>
      <c r="IIX39" s="20"/>
      <c r="IIY39"/>
      <c r="IIZ39" s="20"/>
      <c r="IJA39"/>
      <c r="IJB39" s="20"/>
      <c r="IJC39"/>
      <c r="IJD39" s="20"/>
      <c r="IJE39"/>
      <c r="IJF39" s="20"/>
      <c r="IJG39"/>
      <c r="IJH39" s="20"/>
      <c r="IJI39"/>
      <c r="IJJ39" s="20"/>
      <c r="IJK39"/>
      <c r="IJL39" s="20"/>
      <c r="IJM39"/>
      <c r="IJN39" s="20"/>
      <c r="IJO39"/>
      <c r="IJP39" s="20"/>
      <c r="IJQ39"/>
      <c r="IJR39" s="20"/>
      <c r="IJS39"/>
      <c r="IJT39" s="20"/>
      <c r="IJU39"/>
      <c r="IJV39" s="20"/>
      <c r="IJW39"/>
      <c r="IJX39" s="20"/>
      <c r="IJY39"/>
      <c r="IJZ39" s="20"/>
      <c r="IKA39"/>
      <c r="IKB39" s="20"/>
      <c r="IKC39"/>
      <c r="IKD39" s="20"/>
      <c r="IKE39"/>
      <c r="IKF39" s="20"/>
      <c r="IKG39"/>
      <c r="IKH39" s="20"/>
      <c r="IKI39"/>
      <c r="IKJ39" s="20"/>
      <c r="IKK39"/>
      <c r="IKL39" s="20"/>
      <c r="IKM39"/>
      <c r="IKN39" s="20"/>
      <c r="IKO39"/>
      <c r="IKP39" s="20"/>
      <c r="IKQ39"/>
      <c r="IKR39" s="20"/>
      <c r="IKS39"/>
      <c r="IKT39" s="20"/>
      <c r="IKU39"/>
      <c r="IKV39" s="20"/>
      <c r="IKW39"/>
      <c r="IKX39" s="20"/>
      <c r="IKY39"/>
      <c r="IKZ39" s="20"/>
      <c r="ILA39"/>
      <c r="ILB39" s="20"/>
      <c r="ILC39"/>
      <c r="ILD39" s="20"/>
      <c r="ILE39"/>
      <c r="ILF39" s="20"/>
      <c r="ILG39"/>
      <c r="ILH39" s="20"/>
      <c r="ILI39"/>
      <c r="ILJ39" s="20"/>
      <c r="ILK39"/>
      <c r="ILL39" s="20"/>
      <c r="ILM39"/>
      <c r="ILN39" s="20"/>
      <c r="ILO39"/>
      <c r="ILP39" s="20"/>
      <c r="ILQ39"/>
      <c r="ILR39" s="20"/>
      <c r="ILS39"/>
      <c r="ILT39" s="20"/>
      <c r="ILU39"/>
      <c r="ILV39" s="20"/>
      <c r="ILW39"/>
      <c r="ILX39" s="20"/>
      <c r="ILY39"/>
      <c r="ILZ39" s="20"/>
      <c r="IMA39"/>
      <c r="IMB39" s="20"/>
      <c r="IMC39"/>
      <c r="IMD39" s="20"/>
      <c r="IME39"/>
      <c r="IMF39" s="20"/>
      <c r="IMG39"/>
      <c r="IMH39" s="20"/>
      <c r="IMI39"/>
      <c r="IMJ39" s="20"/>
      <c r="IMK39"/>
      <c r="IML39" s="20"/>
      <c r="IMM39"/>
      <c r="IMN39" s="20"/>
      <c r="IMO39"/>
      <c r="IMP39" s="20"/>
      <c r="IMQ39"/>
      <c r="IMR39" s="20"/>
      <c r="IMS39"/>
      <c r="IMT39" s="20"/>
      <c r="IMU39"/>
      <c r="IMV39" s="20"/>
      <c r="IMW39"/>
      <c r="IMX39" s="20"/>
      <c r="IMY39"/>
      <c r="IMZ39" s="20"/>
      <c r="INA39"/>
      <c r="INB39" s="20"/>
      <c r="INC39"/>
      <c r="IND39" s="20"/>
      <c r="INE39"/>
      <c r="INF39" s="20"/>
      <c r="ING39"/>
      <c r="INH39" s="20"/>
      <c r="INI39"/>
      <c r="INJ39" s="20"/>
      <c r="INK39"/>
      <c r="INL39" s="20"/>
      <c r="INM39"/>
      <c r="INN39" s="20"/>
      <c r="INO39"/>
      <c r="INP39" s="20"/>
      <c r="INQ39"/>
      <c r="INR39" s="20"/>
      <c r="INS39"/>
      <c r="INT39" s="20"/>
      <c r="INU39"/>
      <c r="INV39" s="20"/>
      <c r="INW39"/>
      <c r="INX39" s="20"/>
      <c r="INY39"/>
      <c r="INZ39" s="20"/>
      <c r="IOA39"/>
      <c r="IOB39" s="20"/>
      <c r="IOC39"/>
      <c r="IOD39" s="20"/>
      <c r="IOE39"/>
      <c r="IOF39" s="20"/>
      <c r="IOG39"/>
      <c r="IOH39" s="20"/>
      <c r="IOI39"/>
      <c r="IOJ39" s="20"/>
      <c r="IOK39"/>
      <c r="IOL39" s="20"/>
      <c r="IOM39"/>
      <c r="ION39" s="20"/>
      <c r="IOO39"/>
      <c r="IOP39" s="20"/>
      <c r="IOQ39"/>
      <c r="IOR39" s="20"/>
      <c r="IOS39"/>
      <c r="IOT39" s="20"/>
      <c r="IOU39"/>
      <c r="IOV39" s="20"/>
      <c r="IOW39"/>
      <c r="IOX39" s="20"/>
      <c r="IOY39"/>
      <c r="IOZ39" s="20"/>
      <c r="IPA39"/>
      <c r="IPB39" s="20"/>
      <c r="IPC39"/>
      <c r="IPD39" s="20"/>
      <c r="IPE39"/>
      <c r="IPF39" s="20"/>
      <c r="IPG39"/>
      <c r="IPH39" s="20"/>
      <c r="IPI39"/>
      <c r="IPJ39" s="20"/>
      <c r="IPK39"/>
      <c r="IPL39" s="20"/>
      <c r="IPM39"/>
      <c r="IPN39" s="20"/>
      <c r="IPO39"/>
      <c r="IPP39" s="20"/>
      <c r="IPQ39"/>
      <c r="IPR39" s="20"/>
      <c r="IPS39"/>
      <c r="IPT39" s="20"/>
      <c r="IPU39"/>
      <c r="IPV39" s="20"/>
      <c r="IPW39"/>
      <c r="IPX39" s="20"/>
      <c r="IPY39"/>
      <c r="IPZ39" s="20"/>
      <c r="IQA39"/>
      <c r="IQB39" s="20"/>
      <c r="IQC39"/>
      <c r="IQD39" s="20"/>
      <c r="IQE39"/>
      <c r="IQF39" s="20"/>
      <c r="IQG39"/>
      <c r="IQH39" s="20"/>
      <c r="IQI39"/>
      <c r="IQJ39" s="20"/>
      <c r="IQK39"/>
      <c r="IQL39" s="20"/>
      <c r="IQM39"/>
      <c r="IQN39" s="20"/>
      <c r="IQO39"/>
      <c r="IQP39" s="20"/>
      <c r="IQQ39"/>
      <c r="IQR39" s="20"/>
      <c r="IQS39"/>
      <c r="IQT39" s="20"/>
      <c r="IQU39"/>
      <c r="IQV39" s="20"/>
      <c r="IQW39"/>
      <c r="IQX39" s="20"/>
      <c r="IQY39"/>
      <c r="IQZ39" s="20"/>
      <c r="IRA39"/>
      <c r="IRB39" s="20"/>
      <c r="IRC39"/>
      <c r="IRD39" s="20"/>
      <c r="IRE39"/>
      <c r="IRF39" s="20"/>
      <c r="IRG39"/>
      <c r="IRH39" s="20"/>
      <c r="IRI39"/>
      <c r="IRJ39" s="20"/>
      <c r="IRK39"/>
      <c r="IRL39" s="20"/>
      <c r="IRM39"/>
      <c r="IRN39" s="20"/>
      <c r="IRO39"/>
      <c r="IRP39" s="20"/>
      <c r="IRQ39"/>
      <c r="IRR39" s="20"/>
      <c r="IRS39"/>
      <c r="IRT39" s="20"/>
      <c r="IRU39"/>
      <c r="IRV39" s="20"/>
      <c r="IRW39"/>
      <c r="IRX39" s="20"/>
      <c r="IRY39"/>
      <c r="IRZ39" s="20"/>
      <c r="ISA39"/>
      <c r="ISB39" s="20"/>
      <c r="ISC39"/>
      <c r="ISD39" s="20"/>
      <c r="ISE39"/>
      <c r="ISF39" s="20"/>
      <c r="ISG39"/>
      <c r="ISH39" s="20"/>
      <c r="ISI39"/>
      <c r="ISJ39" s="20"/>
      <c r="ISK39"/>
      <c r="ISL39" s="20"/>
      <c r="ISM39"/>
      <c r="ISN39" s="20"/>
      <c r="ISO39"/>
      <c r="ISP39" s="20"/>
      <c r="ISQ39"/>
      <c r="ISR39" s="20"/>
      <c r="ISS39"/>
      <c r="IST39" s="20"/>
      <c r="ISU39"/>
      <c r="ISV39" s="20"/>
      <c r="ISW39"/>
      <c r="ISX39" s="20"/>
      <c r="ISY39"/>
      <c r="ISZ39" s="20"/>
      <c r="ITA39"/>
      <c r="ITB39" s="20"/>
      <c r="ITC39"/>
      <c r="ITD39" s="20"/>
      <c r="ITE39"/>
      <c r="ITF39" s="20"/>
      <c r="ITG39"/>
      <c r="ITH39" s="20"/>
      <c r="ITI39"/>
      <c r="ITJ39" s="20"/>
      <c r="ITK39"/>
      <c r="ITL39" s="20"/>
      <c r="ITM39"/>
      <c r="ITN39" s="20"/>
      <c r="ITO39"/>
      <c r="ITP39" s="20"/>
      <c r="ITQ39"/>
      <c r="ITR39" s="20"/>
      <c r="ITS39"/>
      <c r="ITT39" s="20"/>
      <c r="ITU39"/>
      <c r="ITV39" s="20"/>
      <c r="ITW39"/>
      <c r="ITX39" s="20"/>
      <c r="ITY39"/>
      <c r="ITZ39" s="20"/>
      <c r="IUA39"/>
      <c r="IUB39" s="20"/>
      <c r="IUC39"/>
      <c r="IUD39" s="20"/>
      <c r="IUE39"/>
      <c r="IUF39" s="20"/>
      <c r="IUG39"/>
      <c r="IUH39" s="20"/>
      <c r="IUI39"/>
      <c r="IUJ39" s="20"/>
      <c r="IUK39"/>
      <c r="IUL39" s="20"/>
      <c r="IUM39"/>
      <c r="IUN39" s="20"/>
      <c r="IUO39"/>
      <c r="IUP39" s="20"/>
      <c r="IUQ39"/>
      <c r="IUR39" s="20"/>
      <c r="IUS39"/>
      <c r="IUT39" s="20"/>
      <c r="IUU39"/>
      <c r="IUV39" s="20"/>
      <c r="IUW39"/>
      <c r="IUX39" s="20"/>
      <c r="IUY39"/>
      <c r="IUZ39" s="20"/>
      <c r="IVA39"/>
      <c r="IVB39" s="20"/>
      <c r="IVC39"/>
      <c r="IVD39" s="20"/>
      <c r="IVE39"/>
      <c r="IVF39" s="20"/>
      <c r="IVG39"/>
      <c r="IVH39" s="20"/>
      <c r="IVI39"/>
      <c r="IVJ39" s="20"/>
      <c r="IVK39"/>
      <c r="IVL39" s="20"/>
      <c r="IVM39"/>
      <c r="IVN39" s="20"/>
      <c r="IVO39"/>
      <c r="IVP39" s="20"/>
      <c r="IVQ39"/>
      <c r="IVR39" s="20"/>
      <c r="IVS39"/>
      <c r="IVT39" s="20"/>
      <c r="IVU39"/>
      <c r="IVV39" s="20"/>
      <c r="IVW39"/>
      <c r="IVX39" s="20"/>
      <c r="IVY39"/>
      <c r="IVZ39" s="20"/>
      <c r="IWA39"/>
      <c r="IWB39" s="20"/>
      <c r="IWC39"/>
      <c r="IWD39" s="20"/>
      <c r="IWE39"/>
      <c r="IWF39" s="20"/>
      <c r="IWG39"/>
      <c r="IWH39" s="20"/>
      <c r="IWI39"/>
      <c r="IWJ39" s="20"/>
      <c r="IWK39"/>
      <c r="IWL39" s="20"/>
      <c r="IWM39"/>
      <c r="IWN39" s="20"/>
      <c r="IWO39"/>
      <c r="IWP39" s="20"/>
      <c r="IWQ39"/>
      <c r="IWR39" s="20"/>
      <c r="IWS39"/>
      <c r="IWT39" s="20"/>
      <c r="IWU39"/>
      <c r="IWV39" s="20"/>
      <c r="IWW39"/>
      <c r="IWX39" s="20"/>
      <c r="IWY39"/>
      <c r="IWZ39" s="20"/>
      <c r="IXA39"/>
      <c r="IXB39" s="20"/>
      <c r="IXC39"/>
      <c r="IXD39" s="20"/>
      <c r="IXE39"/>
      <c r="IXF39" s="20"/>
      <c r="IXG39"/>
      <c r="IXH39" s="20"/>
      <c r="IXI39"/>
      <c r="IXJ39" s="20"/>
      <c r="IXK39"/>
      <c r="IXL39" s="20"/>
      <c r="IXM39"/>
      <c r="IXN39" s="20"/>
      <c r="IXO39"/>
      <c r="IXP39" s="20"/>
      <c r="IXQ39"/>
      <c r="IXR39" s="20"/>
      <c r="IXS39"/>
      <c r="IXT39" s="20"/>
      <c r="IXU39"/>
      <c r="IXV39" s="20"/>
      <c r="IXW39"/>
      <c r="IXX39" s="20"/>
      <c r="IXY39"/>
      <c r="IXZ39" s="20"/>
      <c r="IYA39"/>
      <c r="IYB39" s="20"/>
      <c r="IYC39"/>
      <c r="IYD39" s="20"/>
      <c r="IYE39"/>
      <c r="IYF39" s="20"/>
      <c r="IYG39"/>
      <c r="IYH39" s="20"/>
      <c r="IYI39"/>
      <c r="IYJ39" s="20"/>
      <c r="IYK39"/>
      <c r="IYL39" s="20"/>
      <c r="IYM39"/>
      <c r="IYN39" s="20"/>
      <c r="IYO39"/>
      <c r="IYP39" s="20"/>
      <c r="IYQ39"/>
      <c r="IYR39" s="20"/>
      <c r="IYS39"/>
      <c r="IYT39" s="20"/>
      <c r="IYU39"/>
      <c r="IYV39" s="20"/>
      <c r="IYW39"/>
      <c r="IYX39" s="20"/>
      <c r="IYY39"/>
      <c r="IYZ39" s="20"/>
      <c r="IZA39"/>
      <c r="IZB39" s="20"/>
      <c r="IZC39"/>
      <c r="IZD39" s="20"/>
      <c r="IZE39"/>
      <c r="IZF39" s="20"/>
      <c r="IZG39"/>
      <c r="IZH39" s="20"/>
      <c r="IZI39"/>
      <c r="IZJ39" s="20"/>
      <c r="IZK39"/>
      <c r="IZL39" s="20"/>
      <c r="IZM39"/>
      <c r="IZN39" s="20"/>
      <c r="IZO39"/>
      <c r="IZP39" s="20"/>
      <c r="IZQ39"/>
      <c r="IZR39" s="20"/>
      <c r="IZS39"/>
      <c r="IZT39" s="20"/>
      <c r="IZU39"/>
      <c r="IZV39" s="20"/>
      <c r="IZW39"/>
      <c r="IZX39" s="20"/>
      <c r="IZY39"/>
      <c r="IZZ39" s="20"/>
      <c r="JAA39"/>
      <c r="JAB39" s="20"/>
      <c r="JAC39"/>
      <c r="JAD39" s="20"/>
      <c r="JAE39"/>
      <c r="JAF39" s="20"/>
      <c r="JAG39"/>
      <c r="JAH39" s="20"/>
      <c r="JAI39"/>
      <c r="JAJ39" s="20"/>
      <c r="JAK39"/>
      <c r="JAL39" s="20"/>
      <c r="JAM39"/>
      <c r="JAN39" s="20"/>
      <c r="JAO39"/>
      <c r="JAP39" s="20"/>
      <c r="JAQ39"/>
      <c r="JAR39" s="20"/>
      <c r="JAS39"/>
      <c r="JAT39" s="20"/>
      <c r="JAU39"/>
      <c r="JAV39" s="20"/>
      <c r="JAW39"/>
      <c r="JAX39" s="20"/>
      <c r="JAY39"/>
      <c r="JAZ39" s="20"/>
      <c r="JBA39"/>
      <c r="JBB39" s="20"/>
      <c r="JBC39"/>
      <c r="JBD39" s="20"/>
      <c r="JBE39"/>
      <c r="JBF39" s="20"/>
      <c r="JBG39"/>
      <c r="JBH39" s="20"/>
      <c r="JBI39"/>
      <c r="JBJ39" s="20"/>
      <c r="JBK39"/>
      <c r="JBL39" s="20"/>
      <c r="JBM39"/>
      <c r="JBN39" s="20"/>
      <c r="JBO39"/>
      <c r="JBP39" s="20"/>
      <c r="JBQ39"/>
      <c r="JBR39" s="20"/>
      <c r="JBS39"/>
      <c r="JBT39" s="20"/>
      <c r="JBU39"/>
      <c r="JBV39" s="20"/>
      <c r="JBW39"/>
      <c r="JBX39" s="20"/>
      <c r="JBY39"/>
      <c r="JBZ39" s="20"/>
      <c r="JCA39"/>
      <c r="JCB39" s="20"/>
      <c r="JCC39"/>
      <c r="JCD39" s="20"/>
      <c r="JCE39"/>
      <c r="JCF39" s="20"/>
      <c r="JCG39"/>
      <c r="JCH39" s="20"/>
      <c r="JCI39"/>
      <c r="JCJ39" s="20"/>
      <c r="JCK39"/>
      <c r="JCL39" s="20"/>
      <c r="JCM39"/>
      <c r="JCN39" s="20"/>
      <c r="JCO39"/>
      <c r="JCP39" s="20"/>
      <c r="JCQ39"/>
      <c r="JCR39" s="20"/>
      <c r="JCS39"/>
      <c r="JCT39" s="20"/>
      <c r="JCU39"/>
      <c r="JCV39" s="20"/>
      <c r="JCW39"/>
      <c r="JCX39" s="20"/>
      <c r="JCY39"/>
      <c r="JCZ39" s="20"/>
      <c r="JDA39"/>
      <c r="JDB39" s="20"/>
      <c r="JDC39"/>
      <c r="JDD39" s="20"/>
      <c r="JDE39"/>
      <c r="JDF39" s="20"/>
      <c r="JDG39"/>
      <c r="JDH39" s="20"/>
      <c r="JDI39"/>
      <c r="JDJ39" s="20"/>
      <c r="JDK39"/>
      <c r="JDL39" s="20"/>
      <c r="JDM39"/>
      <c r="JDN39" s="20"/>
      <c r="JDO39"/>
      <c r="JDP39" s="20"/>
      <c r="JDQ39"/>
      <c r="JDR39" s="20"/>
      <c r="JDS39"/>
      <c r="JDT39" s="20"/>
      <c r="JDU39"/>
      <c r="JDV39" s="20"/>
      <c r="JDW39"/>
      <c r="JDX39" s="20"/>
      <c r="JDY39"/>
      <c r="JDZ39" s="20"/>
      <c r="JEA39"/>
      <c r="JEB39" s="20"/>
      <c r="JEC39"/>
      <c r="JED39" s="20"/>
      <c r="JEE39"/>
      <c r="JEF39" s="20"/>
      <c r="JEG39"/>
      <c r="JEH39" s="20"/>
      <c r="JEI39"/>
      <c r="JEJ39" s="20"/>
      <c r="JEK39"/>
      <c r="JEL39" s="20"/>
      <c r="JEM39"/>
      <c r="JEN39" s="20"/>
      <c r="JEO39"/>
      <c r="JEP39" s="20"/>
      <c r="JEQ39"/>
      <c r="JER39" s="20"/>
      <c r="JES39"/>
      <c r="JET39" s="20"/>
      <c r="JEU39"/>
      <c r="JEV39" s="20"/>
      <c r="JEW39"/>
      <c r="JEX39" s="20"/>
      <c r="JEY39"/>
      <c r="JEZ39" s="20"/>
      <c r="JFA39"/>
      <c r="JFB39" s="20"/>
      <c r="JFC39"/>
      <c r="JFD39" s="20"/>
      <c r="JFE39"/>
      <c r="JFF39" s="20"/>
      <c r="JFG39"/>
      <c r="JFH39" s="20"/>
      <c r="JFI39"/>
      <c r="JFJ39" s="20"/>
      <c r="JFK39"/>
      <c r="JFL39" s="20"/>
      <c r="JFM39"/>
      <c r="JFN39" s="20"/>
      <c r="JFO39"/>
      <c r="JFP39" s="20"/>
      <c r="JFQ39"/>
      <c r="JFR39" s="20"/>
      <c r="JFS39"/>
      <c r="JFT39" s="20"/>
      <c r="JFU39"/>
      <c r="JFV39" s="20"/>
      <c r="JFW39"/>
      <c r="JFX39" s="20"/>
      <c r="JFY39"/>
      <c r="JFZ39" s="20"/>
      <c r="JGA39"/>
      <c r="JGB39" s="20"/>
      <c r="JGC39"/>
      <c r="JGD39" s="20"/>
      <c r="JGE39"/>
      <c r="JGF39" s="20"/>
      <c r="JGG39"/>
      <c r="JGH39" s="20"/>
      <c r="JGI39"/>
      <c r="JGJ39" s="20"/>
      <c r="JGK39"/>
      <c r="JGL39" s="20"/>
      <c r="JGM39"/>
      <c r="JGN39" s="20"/>
      <c r="JGO39"/>
      <c r="JGP39" s="20"/>
      <c r="JGQ39"/>
      <c r="JGR39" s="20"/>
      <c r="JGS39"/>
      <c r="JGT39" s="20"/>
      <c r="JGU39"/>
      <c r="JGV39" s="20"/>
      <c r="JGW39"/>
      <c r="JGX39" s="20"/>
      <c r="JGY39"/>
      <c r="JGZ39" s="20"/>
      <c r="JHA39"/>
      <c r="JHB39" s="20"/>
      <c r="JHC39"/>
      <c r="JHD39" s="20"/>
      <c r="JHE39"/>
      <c r="JHF39" s="20"/>
      <c r="JHG39"/>
      <c r="JHH39" s="20"/>
      <c r="JHI39"/>
      <c r="JHJ39" s="20"/>
      <c r="JHK39"/>
      <c r="JHL39" s="20"/>
      <c r="JHM39"/>
      <c r="JHN39" s="20"/>
      <c r="JHO39"/>
      <c r="JHP39" s="20"/>
      <c r="JHQ39"/>
      <c r="JHR39" s="20"/>
      <c r="JHS39"/>
      <c r="JHT39" s="20"/>
      <c r="JHU39"/>
      <c r="JHV39" s="20"/>
      <c r="JHW39"/>
      <c r="JHX39" s="20"/>
      <c r="JHY39"/>
      <c r="JHZ39" s="20"/>
      <c r="JIA39"/>
      <c r="JIB39" s="20"/>
      <c r="JIC39"/>
      <c r="JID39" s="20"/>
      <c r="JIE39"/>
      <c r="JIF39" s="20"/>
      <c r="JIG39"/>
      <c r="JIH39" s="20"/>
      <c r="JII39"/>
      <c r="JIJ39" s="20"/>
      <c r="JIK39"/>
      <c r="JIL39" s="20"/>
      <c r="JIM39"/>
      <c r="JIN39" s="20"/>
      <c r="JIO39"/>
      <c r="JIP39" s="20"/>
      <c r="JIQ39"/>
      <c r="JIR39" s="20"/>
      <c r="JIS39"/>
      <c r="JIT39" s="20"/>
      <c r="JIU39"/>
      <c r="JIV39" s="20"/>
      <c r="JIW39"/>
      <c r="JIX39" s="20"/>
      <c r="JIY39"/>
      <c r="JIZ39" s="20"/>
      <c r="JJA39"/>
      <c r="JJB39" s="20"/>
      <c r="JJC39"/>
      <c r="JJD39" s="20"/>
      <c r="JJE39"/>
      <c r="JJF39" s="20"/>
      <c r="JJG39"/>
      <c r="JJH39" s="20"/>
      <c r="JJI39"/>
      <c r="JJJ39" s="20"/>
      <c r="JJK39"/>
      <c r="JJL39" s="20"/>
      <c r="JJM39"/>
      <c r="JJN39" s="20"/>
      <c r="JJO39"/>
      <c r="JJP39" s="20"/>
      <c r="JJQ39"/>
      <c r="JJR39" s="20"/>
      <c r="JJS39"/>
      <c r="JJT39" s="20"/>
      <c r="JJU39"/>
      <c r="JJV39" s="20"/>
      <c r="JJW39"/>
      <c r="JJX39" s="20"/>
      <c r="JJY39"/>
      <c r="JJZ39" s="20"/>
      <c r="JKA39"/>
      <c r="JKB39" s="20"/>
      <c r="JKC39"/>
      <c r="JKD39" s="20"/>
      <c r="JKE39"/>
      <c r="JKF39" s="20"/>
      <c r="JKG39"/>
      <c r="JKH39" s="20"/>
      <c r="JKI39"/>
      <c r="JKJ39" s="20"/>
      <c r="JKK39"/>
      <c r="JKL39" s="20"/>
      <c r="JKM39"/>
      <c r="JKN39" s="20"/>
      <c r="JKO39"/>
      <c r="JKP39" s="20"/>
      <c r="JKQ39"/>
      <c r="JKR39" s="20"/>
      <c r="JKS39"/>
      <c r="JKT39" s="20"/>
      <c r="JKU39"/>
      <c r="JKV39" s="20"/>
      <c r="JKW39"/>
      <c r="JKX39" s="20"/>
      <c r="JKY39"/>
      <c r="JKZ39" s="20"/>
      <c r="JLA39"/>
      <c r="JLB39" s="20"/>
      <c r="JLC39"/>
      <c r="JLD39" s="20"/>
      <c r="JLE39"/>
      <c r="JLF39" s="20"/>
      <c r="JLG39"/>
      <c r="JLH39" s="20"/>
      <c r="JLI39"/>
      <c r="JLJ39" s="20"/>
      <c r="JLK39"/>
      <c r="JLL39" s="20"/>
      <c r="JLM39"/>
      <c r="JLN39" s="20"/>
      <c r="JLO39"/>
      <c r="JLP39" s="20"/>
      <c r="JLQ39"/>
      <c r="JLR39" s="20"/>
      <c r="JLS39"/>
      <c r="JLT39" s="20"/>
      <c r="JLU39"/>
      <c r="JLV39" s="20"/>
      <c r="JLW39"/>
      <c r="JLX39" s="20"/>
      <c r="JLY39"/>
      <c r="JLZ39" s="20"/>
      <c r="JMA39"/>
      <c r="JMB39" s="20"/>
      <c r="JMC39"/>
      <c r="JMD39" s="20"/>
      <c r="JME39"/>
      <c r="JMF39" s="20"/>
      <c r="JMG39"/>
      <c r="JMH39" s="20"/>
      <c r="JMI39"/>
      <c r="JMJ39" s="20"/>
      <c r="JMK39"/>
      <c r="JML39" s="20"/>
      <c r="JMM39"/>
      <c r="JMN39" s="20"/>
      <c r="JMO39"/>
      <c r="JMP39" s="20"/>
      <c r="JMQ39"/>
      <c r="JMR39" s="20"/>
      <c r="JMS39"/>
      <c r="JMT39" s="20"/>
      <c r="JMU39"/>
      <c r="JMV39" s="20"/>
      <c r="JMW39"/>
      <c r="JMX39" s="20"/>
      <c r="JMY39"/>
      <c r="JMZ39" s="20"/>
      <c r="JNA39"/>
      <c r="JNB39" s="20"/>
      <c r="JNC39"/>
      <c r="JND39" s="20"/>
      <c r="JNE39"/>
      <c r="JNF39" s="20"/>
      <c r="JNG39"/>
      <c r="JNH39" s="20"/>
      <c r="JNI39"/>
      <c r="JNJ39" s="20"/>
      <c r="JNK39"/>
      <c r="JNL39" s="20"/>
      <c r="JNM39"/>
      <c r="JNN39" s="20"/>
      <c r="JNO39"/>
      <c r="JNP39" s="20"/>
      <c r="JNQ39"/>
      <c r="JNR39" s="20"/>
      <c r="JNS39"/>
      <c r="JNT39" s="20"/>
      <c r="JNU39"/>
      <c r="JNV39" s="20"/>
      <c r="JNW39"/>
      <c r="JNX39" s="20"/>
      <c r="JNY39"/>
      <c r="JNZ39" s="20"/>
      <c r="JOA39"/>
      <c r="JOB39" s="20"/>
      <c r="JOC39"/>
      <c r="JOD39" s="20"/>
      <c r="JOE39"/>
      <c r="JOF39" s="20"/>
      <c r="JOG39"/>
      <c r="JOH39" s="20"/>
      <c r="JOI39"/>
      <c r="JOJ39" s="20"/>
      <c r="JOK39"/>
      <c r="JOL39" s="20"/>
      <c r="JOM39"/>
      <c r="JON39" s="20"/>
      <c r="JOO39"/>
      <c r="JOP39" s="20"/>
      <c r="JOQ39"/>
      <c r="JOR39" s="20"/>
      <c r="JOS39"/>
      <c r="JOT39" s="20"/>
      <c r="JOU39"/>
      <c r="JOV39" s="20"/>
      <c r="JOW39"/>
      <c r="JOX39" s="20"/>
      <c r="JOY39"/>
      <c r="JOZ39" s="20"/>
      <c r="JPA39"/>
      <c r="JPB39" s="20"/>
      <c r="JPC39"/>
      <c r="JPD39" s="20"/>
      <c r="JPE39"/>
      <c r="JPF39" s="20"/>
      <c r="JPG39"/>
      <c r="JPH39" s="20"/>
      <c r="JPI39"/>
      <c r="JPJ39" s="20"/>
      <c r="JPK39"/>
      <c r="JPL39" s="20"/>
      <c r="JPM39"/>
      <c r="JPN39" s="20"/>
      <c r="JPO39"/>
      <c r="JPP39" s="20"/>
      <c r="JPQ39"/>
      <c r="JPR39" s="20"/>
      <c r="JPS39"/>
      <c r="JPT39" s="20"/>
      <c r="JPU39"/>
      <c r="JPV39" s="20"/>
      <c r="JPW39"/>
      <c r="JPX39" s="20"/>
      <c r="JPY39"/>
      <c r="JPZ39" s="20"/>
      <c r="JQA39"/>
      <c r="JQB39" s="20"/>
      <c r="JQC39"/>
      <c r="JQD39" s="20"/>
      <c r="JQE39"/>
      <c r="JQF39" s="20"/>
      <c r="JQG39"/>
      <c r="JQH39" s="20"/>
      <c r="JQI39"/>
      <c r="JQJ39" s="20"/>
      <c r="JQK39"/>
      <c r="JQL39" s="20"/>
      <c r="JQM39"/>
      <c r="JQN39" s="20"/>
      <c r="JQO39"/>
      <c r="JQP39" s="20"/>
      <c r="JQQ39"/>
      <c r="JQR39" s="20"/>
      <c r="JQS39"/>
      <c r="JQT39" s="20"/>
      <c r="JQU39"/>
      <c r="JQV39" s="20"/>
      <c r="JQW39"/>
      <c r="JQX39" s="20"/>
      <c r="JQY39"/>
      <c r="JQZ39" s="20"/>
      <c r="JRA39"/>
      <c r="JRB39" s="20"/>
      <c r="JRC39"/>
      <c r="JRD39" s="20"/>
      <c r="JRE39"/>
      <c r="JRF39" s="20"/>
      <c r="JRG39"/>
      <c r="JRH39" s="20"/>
      <c r="JRI39"/>
      <c r="JRJ39" s="20"/>
      <c r="JRK39"/>
      <c r="JRL39" s="20"/>
      <c r="JRM39"/>
      <c r="JRN39" s="20"/>
      <c r="JRO39"/>
      <c r="JRP39" s="20"/>
      <c r="JRQ39"/>
      <c r="JRR39" s="20"/>
      <c r="JRS39"/>
      <c r="JRT39" s="20"/>
      <c r="JRU39"/>
      <c r="JRV39" s="20"/>
      <c r="JRW39"/>
      <c r="JRX39" s="20"/>
      <c r="JRY39"/>
      <c r="JRZ39" s="20"/>
      <c r="JSA39"/>
      <c r="JSB39" s="20"/>
      <c r="JSC39"/>
      <c r="JSD39" s="20"/>
      <c r="JSE39"/>
      <c r="JSF39" s="20"/>
      <c r="JSG39"/>
      <c r="JSH39" s="20"/>
      <c r="JSI39"/>
      <c r="JSJ39" s="20"/>
      <c r="JSK39"/>
      <c r="JSL39" s="20"/>
      <c r="JSM39"/>
      <c r="JSN39" s="20"/>
      <c r="JSO39"/>
      <c r="JSP39" s="20"/>
      <c r="JSQ39"/>
      <c r="JSR39" s="20"/>
      <c r="JSS39"/>
      <c r="JST39" s="20"/>
      <c r="JSU39"/>
      <c r="JSV39" s="20"/>
      <c r="JSW39"/>
      <c r="JSX39" s="20"/>
      <c r="JSY39"/>
      <c r="JSZ39" s="20"/>
      <c r="JTA39"/>
      <c r="JTB39" s="20"/>
      <c r="JTC39"/>
      <c r="JTD39" s="20"/>
      <c r="JTE39"/>
      <c r="JTF39" s="20"/>
      <c r="JTG39"/>
      <c r="JTH39" s="20"/>
      <c r="JTI39"/>
      <c r="JTJ39" s="20"/>
      <c r="JTK39"/>
      <c r="JTL39" s="20"/>
      <c r="JTM39"/>
      <c r="JTN39" s="20"/>
      <c r="JTO39"/>
      <c r="JTP39" s="20"/>
      <c r="JTQ39"/>
      <c r="JTR39" s="20"/>
      <c r="JTS39"/>
      <c r="JTT39" s="20"/>
      <c r="JTU39"/>
      <c r="JTV39" s="20"/>
      <c r="JTW39"/>
      <c r="JTX39" s="20"/>
      <c r="JTY39"/>
      <c r="JTZ39" s="20"/>
      <c r="JUA39"/>
      <c r="JUB39" s="20"/>
      <c r="JUC39"/>
      <c r="JUD39" s="20"/>
      <c r="JUE39"/>
      <c r="JUF39" s="20"/>
      <c r="JUG39"/>
      <c r="JUH39" s="20"/>
      <c r="JUI39"/>
      <c r="JUJ39" s="20"/>
      <c r="JUK39"/>
      <c r="JUL39" s="20"/>
      <c r="JUM39"/>
      <c r="JUN39" s="20"/>
      <c r="JUO39"/>
      <c r="JUP39" s="20"/>
      <c r="JUQ39"/>
      <c r="JUR39" s="20"/>
      <c r="JUS39"/>
      <c r="JUT39" s="20"/>
      <c r="JUU39"/>
      <c r="JUV39" s="20"/>
      <c r="JUW39"/>
      <c r="JUX39" s="20"/>
      <c r="JUY39"/>
      <c r="JUZ39" s="20"/>
      <c r="JVA39"/>
      <c r="JVB39" s="20"/>
      <c r="JVC39"/>
      <c r="JVD39" s="20"/>
      <c r="JVE39"/>
      <c r="JVF39" s="20"/>
      <c r="JVG39"/>
      <c r="JVH39" s="20"/>
      <c r="JVI39"/>
      <c r="JVJ39" s="20"/>
      <c r="JVK39"/>
      <c r="JVL39" s="20"/>
      <c r="JVM39"/>
      <c r="JVN39" s="20"/>
      <c r="JVO39"/>
      <c r="JVP39" s="20"/>
      <c r="JVQ39"/>
      <c r="JVR39" s="20"/>
      <c r="JVS39"/>
      <c r="JVT39" s="20"/>
      <c r="JVU39"/>
      <c r="JVV39" s="20"/>
      <c r="JVW39"/>
      <c r="JVX39" s="20"/>
      <c r="JVY39"/>
      <c r="JVZ39" s="20"/>
      <c r="JWA39"/>
      <c r="JWB39" s="20"/>
      <c r="JWC39"/>
      <c r="JWD39" s="20"/>
      <c r="JWE39"/>
      <c r="JWF39" s="20"/>
      <c r="JWG39"/>
      <c r="JWH39" s="20"/>
      <c r="JWI39"/>
      <c r="JWJ39" s="20"/>
      <c r="JWK39"/>
      <c r="JWL39" s="20"/>
      <c r="JWM39"/>
      <c r="JWN39" s="20"/>
      <c r="JWO39"/>
      <c r="JWP39" s="20"/>
      <c r="JWQ39"/>
      <c r="JWR39" s="20"/>
      <c r="JWS39"/>
      <c r="JWT39" s="20"/>
      <c r="JWU39"/>
      <c r="JWV39" s="20"/>
      <c r="JWW39"/>
      <c r="JWX39" s="20"/>
      <c r="JWY39"/>
      <c r="JWZ39" s="20"/>
      <c r="JXA39"/>
      <c r="JXB39" s="20"/>
      <c r="JXC39"/>
      <c r="JXD39" s="20"/>
      <c r="JXE39"/>
      <c r="JXF39" s="20"/>
      <c r="JXG39"/>
      <c r="JXH39" s="20"/>
      <c r="JXI39"/>
      <c r="JXJ39" s="20"/>
      <c r="JXK39"/>
      <c r="JXL39" s="20"/>
      <c r="JXM39"/>
      <c r="JXN39" s="20"/>
      <c r="JXO39"/>
      <c r="JXP39" s="20"/>
      <c r="JXQ39"/>
      <c r="JXR39" s="20"/>
      <c r="JXS39"/>
      <c r="JXT39" s="20"/>
      <c r="JXU39"/>
      <c r="JXV39" s="20"/>
      <c r="JXW39"/>
      <c r="JXX39" s="20"/>
      <c r="JXY39"/>
      <c r="JXZ39" s="20"/>
      <c r="JYA39"/>
      <c r="JYB39" s="20"/>
      <c r="JYC39"/>
      <c r="JYD39" s="20"/>
      <c r="JYE39"/>
      <c r="JYF39" s="20"/>
      <c r="JYG39"/>
      <c r="JYH39" s="20"/>
      <c r="JYI39"/>
      <c r="JYJ39" s="20"/>
      <c r="JYK39"/>
      <c r="JYL39" s="20"/>
      <c r="JYM39"/>
      <c r="JYN39" s="20"/>
      <c r="JYO39"/>
      <c r="JYP39" s="20"/>
      <c r="JYQ39"/>
      <c r="JYR39" s="20"/>
      <c r="JYS39"/>
      <c r="JYT39" s="20"/>
      <c r="JYU39"/>
      <c r="JYV39" s="20"/>
      <c r="JYW39"/>
      <c r="JYX39" s="20"/>
      <c r="JYY39"/>
      <c r="JYZ39" s="20"/>
      <c r="JZA39"/>
      <c r="JZB39" s="20"/>
      <c r="JZC39"/>
      <c r="JZD39" s="20"/>
      <c r="JZE39"/>
      <c r="JZF39" s="20"/>
      <c r="JZG39"/>
      <c r="JZH39" s="20"/>
      <c r="JZI39"/>
      <c r="JZJ39" s="20"/>
      <c r="JZK39"/>
      <c r="JZL39" s="20"/>
      <c r="JZM39"/>
      <c r="JZN39" s="20"/>
      <c r="JZO39"/>
      <c r="JZP39" s="20"/>
      <c r="JZQ39"/>
      <c r="JZR39" s="20"/>
      <c r="JZS39"/>
      <c r="JZT39" s="20"/>
      <c r="JZU39"/>
      <c r="JZV39" s="20"/>
      <c r="JZW39"/>
      <c r="JZX39" s="20"/>
      <c r="JZY39"/>
      <c r="JZZ39" s="20"/>
      <c r="KAA39"/>
      <c r="KAB39" s="20"/>
      <c r="KAC39"/>
      <c r="KAD39" s="20"/>
      <c r="KAE39"/>
      <c r="KAF39" s="20"/>
      <c r="KAG39"/>
      <c r="KAH39" s="20"/>
      <c r="KAI39"/>
      <c r="KAJ39" s="20"/>
      <c r="KAK39"/>
      <c r="KAL39" s="20"/>
      <c r="KAM39"/>
      <c r="KAN39" s="20"/>
      <c r="KAO39"/>
      <c r="KAP39" s="20"/>
      <c r="KAQ39"/>
      <c r="KAR39" s="20"/>
      <c r="KAS39"/>
      <c r="KAT39" s="20"/>
      <c r="KAU39"/>
      <c r="KAV39" s="20"/>
      <c r="KAW39"/>
      <c r="KAX39" s="20"/>
      <c r="KAY39"/>
      <c r="KAZ39" s="20"/>
      <c r="KBA39"/>
      <c r="KBB39" s="20"/>
      <c r="KBC39"/>
      <c r="KBD39" s="20"/>
      <c r="KBE39"/>
      <c r="KBF39" s="20"/>
      <c r="KBG39"/>
      <c r="KBH39" s="20"/>
      <c r="KBI39"/>
      <c r="KBJ39" s="20"/>
      <c r="KBK39"/>
      <c r="KBL39" s="20"/>
      <c r="KBM39"/>
      <c r="KBN39" s="20"/>
      <c r="KBO39"/>
      <c r="KBP39" s="20"/>
      <c r="KBQ39"/>
      <c r="KBR39" s="20"/>
      <c r="KBS39"/>
      <c r="KBT39" s="20"/>
      <c r="KBU39"/>
      <c r="KBV39" s="20"/>
      <c r="KBW39"/>
      <c r="KBX39" s="20"/>
      <c r="KBY39"/>
      <c r="KBZ39" s="20"/>
      <c r="KCA39"/>
      <c r="KCB39" s="20"/>
      <c r="KCC39"/>
      <c r="KCD39" s="20"/>
      <c r="KCE39"/>
      <c r="KCF39" s="20"/>
      <c r="KCG39"/>
      <c r="KCH39" s="20"/>
      <c r="KCI39"/>
      <c r="KCJ39" s="20"/>
      <c r="KCK39"/>
      <c r="KCL39" s="20"/>
      <c r="KCM39"/>
      <c r="KCN39" s="20"/>
      <c r="KCO39"/>
      <c r="KCP39" s="20"/>
      <c r="KCQ39"/>
      <c r="KCR39" s="20"/>
      <c r="KCS39"/>
      <c r="KCT39" s="20"/>
      <c r="KCU39"/>
      <c r="KCV39" s="20"/>
      <c r="KCW39"/>
      <c r="KCX39" s="20"/>
      <c r="KCY39"/>
      <c r="KCZ39" s="20"/>
      <c r="KDA39"/>
      <c r="KDB39" s="20"/>
      <c r="KDC39"/>
      <c r="KDD39" s="20"/>
      <c r="KDE39"/>
      <c r="KDF39" s="20"/>
      <c r="KDG39"/>
      <c r="KDH39" s="20"/>
      <c r="KDI39"/>
      <c r="KDJ39" s="20"/>
      <c r="KDK39"/>
      <c r="KDL39" s="20"/>
      <c r="KDM39"/>
      <c r="KDN39" s="20"/>
      <c r="KDO39"/>
      <c r="KDP39" s="20"/>
      <c r="KDQ39"/>
      <c r="KDR39" s="20"/>
      <c r="KDS39"/>
      <c r="KDT39" s="20"/>
      <c r="KDU39"/>
      <c r="KDV39" s="20"/>
      <c r="KDW39"/>
      <c r="KDX39" s="20"/>
      <c r="KDY39"/>
      <c r="KDZ39" s="20"/>
      <c r="KEA39"/>
      <c r="KEB39" s="20"/>
      <c r="KEC39"/>
      <c r="KED39" s="20"/>
      <c r="KEE39"/>
      <c r="KEF39" s="20"/>
      <c r="KEG39"/>
      <c r="KEH39" s="20"/>
      <c r="KEI39"/>
      <c r="KEJ39" s="20"/>
      <c r="KEK39"/>
      <c r="KEL39" s="20"/>
      <c r="KEM39"/>
      <c r="KEN39" s="20"/>
      <c r="KEO39"/>
      <c r="KEP39" s="20"/>
      <c r="KEQ39"/>
      <c r="KER39" s="20"/>
      <c r="KES39"/>
      <c r="KET39" s="20"/>
      <c r="KEU39"/>
      <c r="KEV39" s="20"/>
      <c r="KEW39"/>
      <c r="KEX39" s="20"/>
      <c r="KEY39"/>
      <c r="KEZ39" s="20"/>
      <c r="KFA39"/>
      <c r="KFB39" s="20"/>
      <c r="KFC39"/>
      <c r="KFD39" s="20"/>
      <c r="KFE39"/>
      <c r="KFF39" s="20"/>
      <c r="KFG39"/>
      <c r="KFH39" s="20"/>
      <c r="KFI39"/>
      <c r="KFJ39" s="20"/>
      <c r="KFK39"/>
      <c r="KFL39" s="20"/>
      <c r="KFM39"/>
      <c r="KFN39" s="20"/>
      <c r="KFO39"/>
      <c r="KFP39" s="20"/>
      <c r="KFQ39"/>
      <c r="KFR39" s="20"/>
      <c r="KFS39"/>
      <c r="KFT39" s="20"/>
      <c r="KFU39"/>
      <c r="KFV39" s="20"/>
      <c r="KFW39"/>
      <c r="KFX39" s="20"/>
      <c r="KFY39"/>
      <c r="KFZ39" s="20"/>
      <c r="KGA39"/>
      <c r="KGB39" s="20"/>
      <c r="KGC39"/>
      <c r="KGD39" s="20"/>
      <c r="KGE39"/>
      <c r="KGF39" s="20"/>
      <c r="KGG39"/>
      <c r="KGH39" s="20"/>
      <c r="KGI39"/>
      <c r="KGJ39" s="20"/>
      <c r="KGK39"/>
      <c r="KGL39" s="20"/>
      <c r="KGM39"/>
      <c r="KGN39" s="20"/>
      <c r="KGO39"/>
      <c r="KGP39" s="20"/>
      <c r="KGQ39"/>
      <c r="KGR39" s="20"/>
      <c r="KGS39"/>
      <c r="KGT39" s="20"/>
      <c r="KGU39"/>
      <c r="KGV39" s="20"/>
      <c r="KGW39"/>
      <c r="KGX39" s="20"/>
      <c r="KGY39"/>
      <c r="KGZ39" s="20"/>
      <c r="KHA39"/>
      <c r="KHB39" s="20"/>
      <c r="KHC39"/>
      <c r="KHD39" s="20"/>
      <c r="KHE39"/>
      <c r="KHF39" s="20"/>
      <c r="KHG39"/>
      <c r="KHH39" s="20"/>
      <c r="KHI39"/>
      <c r="KHJ39" s="20"/>
      <c r="KHK39"/>
      <c r="KHL39" s="20"/>
      <c r="KHM39"/>
      <c r="KHN39" s="20"/>
      <c r="KHO39"/>
      <c r="KHP39" s="20"/>
      <c r="KHQ39"/>
      <c r="KHR39" s="20"/>
      <c r="KHS39"/>
      <c r="KHT39" s="20"/>
      <c r="KHU39"/>
      <c r="KHV39" s="20"/>
      <c r="KHW39"/>
      <c r="KHX39" s="20"/>
      <c r="KHY39"/>
      <c r="KHZ39" s="20"/>
      <c r="KIA39"/>
      <c r="KIB39" s="20"/>
      <c r="KIC39"/>
      <c r="KID39" s="20"/>
      <c r="KIE39"/>
      <c r="KIF39" s="20"/>
      <c r="KIG39"/>
      <c r="KIH39" s="20"/>
      <c r="KII39"/>
      <c r="KIJ39" s="20"/>
      <c r="KIK39"/>
      <c r="KIL39" s="20"/>
      <c r="KIM39"/>
      <c r="KIN39" s="20"/>
      <c r="KIO39"/>
      <c r="KIP39" s="20"/>
      <c r="KIQ39"/>
      <c r="KIR39" s="20"/>
      <c r="KIS39"/>
      <c r="KIT39" s="20"/>
      <c r="KIU39"/>
      <c r="KIV39" s="20"/>
      <c r="KIW39"/>
      <c r="KIX39" s="20"/>
      <c r="KIY39"/>
      <c r="KIZ39" s="20"/>
      <c r="KJA39"/>
      <c r="KJB39" s="20"/>
      <c r="KJC39"/>
      <c r="KJD39" s="20"/>
      <c r="KJE39"/>
      <c r="KJF39" s="20"/>
      <c r="KJG39"/>
      <c r="KJH39" s="20"/>
      <c r="KJI39"/>
      <c r="KJJ39" s="20"/>
      <c r="KJK39"/>
      <c r="KJL39" s="20"/>
      <c r="KJM39"/>
      <c r="KJN39" s="20"/>
      <c r="KJO39"/>
      <c r="KJP39" s="20"/>
      <c r="KJQ39"/>
      <c r="KJR39" s="20"/>
      <c r="KJS39"/>
      <c r="KJT39" s="20"/>
      <c r="KJU39"/>
      <c r="KJV39" s="20"/>
      <c r="KJW39"/>
      <c r="KJX39" s="20"/>
      <c r="KJY39"/>
      <c r="KJZ39" s="20"/>
      <c r="KKA39"/>
      <c r="KKB39" s="20"/>
      <c r="KKC39"/>
      <c r="KKD39" s="20"/>
      <c r="KKE39"/>
      <c r="KKF39" s="20"/>
      <c r="KKG39"/>
      <c r="KKH39" s="20"/>
      <c r="KKI39"/>
      <c r="KKJ39" s="20"/>
      <c r="KKK39"/>
      <c r="KKL39" s="20"/>
      <c r="KKM39"/>
      <c r="KKN39" s="20"/>
      <c r="KKO39"/>
      <c r="KKP39" s="20"/>
      <c r="KKQ39"/>
      <c r="KKR39" s="20"/>
      <c r="KKS39"/>
      <c r="KKT39" s="20"/>
      <c r="KKU39"/>
      <c r="KKV39" s="20"/>
      <c r="KKW39"/>
      <c r="KKX39" s="20"/>
      <c r="KKY39"/>
      <c r="KKZ39" s="20"/>
      <c r="KLA39"/>
      <c r="KLB39" s="20"/>
      <c r="KLC39"/>
      <c r="KLD39" s="20"/>
      <c r="KLE39"/>
      <c r="KLF39" s="20"/>
      <c r="KLG39"/>
      <c r="KLH39" s="20"/>
      <c r="KLI39"/>
      <c r="KLJ39" s="20"/>
      <c r="KLK39"/>
      <c r="KLL39" s="20"/>
      <c r="KLM39"/>
      <c r="KLN39" s="20"/>
      <c r="KLO39"/>
      <c r="KLP39" s="20"/>
      <c r="KLQ39"/>
      <c r="KLR39" s="20"/>
      <c r="KLS39"/>
      <c r="KLT39" s="20"/>
      <c r="KLU39"/>
      <c r="KLV39" s="20"/>
      <c r="KLW39"/>
      <c r="KLX39" s="20"/>
      <c r="KLY39"/>
      <c r="KLZ39" s="20"/>
      <c r="KMA39"/>
      <c r="KMB39" s="20"/>
      <c r="KMC39"/>
      <c r="KMD39" s="20"/>
      <c r="KME39"/>
      <c r="KMF39" s="20"/>
      <c r="KMG39"/>
      <c r="KMH39" s="20"/>
      <c r="KMI39"/>
      <c r="KMJ39" s="20"/>
      <c r="KMK39"/>
      <c r="KML39" s="20"/>
      <c r="KMM39"/>
      <c r="KMN39" s="20"/>
      <c r="KMO39"/>
      <c r="KMP39" s="20"/>
      <c r="KMQ39"/>
      <c r="KMR39" s="20"/>
      <c r="KMS39"/>
      <c r="KMT39" s="20"/>
      <c r="KMU39"/>
      <c r="KMV39" s="20"/>
      <c r="KMW39"/>
      <c r="KMX39" s="20"/>
      <c r="KMY39"/>
      <c r="KMZ39" s="20"/>
      <c r="KNA39"/>
      <c r="KNB39" s="20"/>
      <c r="KNC39"/>
      <c r="KND39" s="20"/>
      <c r="KNE39"/>
      <c r="KNF39" s="20"/>
      <c r="KNG39"/>
      <c r="KNH39" s="20"/>
      <c r="KNI39"/>
      <c r="KNJ39" s="20"/>
      <c r="KNK39"/>
      <c r="KNL39" s="20"/>
      <c r="KNM39"/>
      <c r="KNN39" s="20"/>
      <c r="KNO39"/>
      <c r="KNP39" s="20"/>
      <c r="KNQ39"/>
      <c r="KNR39" s="20"/>
      <c r="KNS39"/>
      <c r="KNT39" s="20"/>
      <c r="KNU39"/>
      <c r="KNV39" s="20"/>
      <c r="KNW39"/>
      <c r="KNX39" s="20"/>
      <c r="KNY39"/>
      <c r="KNZ39" s="20"/>
      <c r="KOA39"/>
      <c r="KOB39" s="20"/>
      <c r="KOC39"/>
      <c r="KOD39" s="20"/>
      <c r="KOE39"/>
      <c r="KOF39" s="20"/>
      <c r="KOG39"/>
      <c r="KOH39" s="20"/>
      <c r="KOI39"/>
      <c r="KOJ39" s="20"/>
      <c r="KOK39"/>
      <c r="KOL39" s="20"/>
      <c r="KOM39"/>
      <c r="KON39" s="20"/>
      <c r="KOO39"/>
      <c r="KOP39" s="20"/>
      <c r="KOQ39"/>
      <c r="KOR39" s="20"/>
      <c r="KOS39"/>
      <c r="KOT39" s="20"/>
      <c r="KOU39"/>
      <c r="KOV39" s="20"/>
      <c r="KOW39"/>
      <c r="KOX39" s="20"/>
      <c r="KOY39"/>
      <c r="KOZ39" s="20"/>
      <c r="KPA39"/>
      <c r="KPB39" s="20"/>
      <c r="KPC39"/>
      <c r="KPD39" s="20"/>
      <c r="KPE39"/>
      <c r="KPF39" s="20"/>
      <c r="KPG39"/>
      <c r="KPH39" s="20"/>
      <c r="KPI39"/>
      <c r="KPJ39" s="20"/>
      <c r="KPK39"/>
      <c r="KPL39" s="20"/>
      <c r="KPM39"/>
      <c r="KPN39" s="20"/>
      <c r="KPO39"/>
      <c r="KPP39" s="20"/>
      <c r="KPQ39"/>
      <c r="KPR39" s="20"/>
      <c r="KPS39"/>
      <c r="KPT39" s="20"/>
      <c r="KPU39"/>
      <c r="KPV39" s="20"/>
      <c r="KPW39"/>
      <c r="KPX39" s="20"/>
      <c r="KPY39"/>
      <c r="KPZ39" s="20"/>
      <c r="KQA39"/>
      <c r="KQB39" s="20"/>
      <c r="KQC39"/>
      <c r="KQD39" s="20"/>
      <c r="KQE39"/>
      <c r="KQF39" s="20"/>
      <c r="KQG39"/>
      <c r="KQH39" s="20"/>
      <c r="KQI39"/>
      <c r="KQJ39" s="20"/>
      <c r="KQK39"/>
      <c r="KQL39" s="20"/>
      <c r="KQM39"/>
      <c r="KQN39" s="20"/>
      <c r="KQO39"/>
      <c r="KQP39" s="20"/>
      <c r="KQQ39"/>
      <c r="KQR39" s="20"/>
      <c r="KQS39"/>
      <c r="KQT39" s="20"/>
      <c r="KQU39"/>
      <c r="KQV39" s="20"/>
      <c r="KQW39"/>
      <c r="KQX39" s="20"/>
      <c r="KQY39"/>
      <c r="KQZ39" s="20"/>
      <c r="KRA39"/>
      <c r="KRB39" s="20"/>
      <c r="KRC39"/>
      <c r="KRD39" s="20"/>
      <c r="KRE39"/>
      <c r="KRF39" s="20"/>
      <c r="KRG39"/>
      <c r="KRH39" s="20"/>
      <c r="KRI39"/>
      <c r="KRJ39" s="20"/>
      <c r="KRK39"/>
      <c r="KRL39" s="20"/>
      <c r="KRM39"/>
      <c r="KRN39" s="20"/>
      <c r="KRO39"/>
      <c r="KRP39" s="20"/>
      <c r="KRQ39"/>
      <c r="KRR39" s="20"/>
      <c r="KRS39"/>
      <c r="KRT39" s="20"/>
      <c r="KRU39"/>
      <c r="KRV39" s="20"/>
      <c r="KRW39"/>
      <c r="KRX39" s="20"/>
      <c r="KRY39"/>
      <c r="KRZ39" s="20"/>
      <c r="KSA39"/>
      <c r="KSB39" s="20"/>
      <c r="KSC39"/>
      <c r="KSD39" s="20"/>
      <c r="KSE39"/>
      <c r="KSF39" s="20"/>
      <c r="KSG39"/>
      <c r="KSH39" s="20"/>
      <c r="KSI39"/>
      <c r="KSJ39" s="20"/>
      <c r="KSK39"/>
      <c r="KSL39" s="20"/>
      <c r="KSM39"/>
      <c r="KSN39" s="20"/>
      <c r="KSO39"/>
      <c r="KSP39" s="20"/>
      <c r="KSQ39"/>
      <c r="KSR39" s="20"/>
      <c r="KSS39"/>
      <c r="KST39" s="20"/>
      <c r="KSU39"/>
      <c r="KSV39" s="20"/>
      <c r="KSW39"/>
      <c r="KSX39" s="20"/>
      <c r="KSY39"/>
      <c r="KSZ39" s="20"/>
      <c r="KTA39"/>
      <c r="KTB39" s="20"/>
      <c r="KTC39"/>
      <c r="KTD39" s="20"/>
      <c r="KTE39"/>
      <c r="KTF39" s="20"/>
      <c r="KTG39"/>
      <c r="KTH39" s="20"/>
      <c r="KTI39"/>
      <c r="KTJ39" s="20"/>
      <c r="KTK39"/>
      <c r="KTL39" s="20"/>
      <c r="KTM39"/>
      <c r="KTN39" s="20"/>
      <c r="KTO39"/>
      <c r="KTP39" s="20"/>
      <c r="KTQ39"/>
      <c r="KTR39" s="20"/>
      <c r="KTS39"/>
      <c r="KTT39" s="20"/>
      <c r="KTU39"/>
      <c r="KTV39" s="20"/>
      <c r="KTW39"/>
      <c r="KTX39" s="20"/>
      <c r="KTY39"/>
      <c r="KTZ39" s="20"/>
      <c r="KUA39"/>
      <c r="KUB39" s="20"/>
      <c r="KUC39"/>
      <c r="KUD39" s="20"/>
      <c r="KUE39"/>
      <c r="KUF39" s="20"/>
      <c r="KUG39"/>
      <c r="KUH39" s="20"/>
      <c r="KUI39"/>
      <c r="KUJ39" s="20"/>
      <c r="KUK39"/>
      <c r="KUL39" s="20"/>
      <c r="KUM39"/>
      <c r="KUN39" s="20"/>
      <c r="KUO39"/>
      <c r="KUP39" s="20"/>
      <c r="KUQ39"/>
      <c r="KUR39" s="20"/>
      <c r="KUS39"/>
      <c r="KUT39" s="20"/>
      <c r="KUU39"/>
      <c r="KUV39" s="20"/>
      <c r="KUW39"/>
      <c r="KUX39" s="20"/>
      <c r="KUY39"/>
      <c r="KUZ39" s="20"/>
      <c r="KVA39"/>
      <c r="KVB39" s="20"/>
      <c r="KVC39"/>
      <c r="KVD39" s="20"/>
      <c r="KVE39"/>
      <c r="KVF39" s="20"/>
      <c r="KVG39"/>
      <c r="KVH39" s="20"/>
      <c r="KVI39"/>
      <c r="KVJ39" s="20"/>
      <c r="KVK39"/>
      <c r="KVL39" s="20"/>
      <c r="KVM39"/>
      <c r="KVN39" s="20"/>
      <c r="KVO39"/>
      <c r="KVP39" s="20"/>
      <c r="KVQ39"/>
      <c r="KVR39" s="20"/>
      <c r="KVS39"/>
      <c r="KVT39" s="20"/>
      <c r="KVU39"/>
      <c r="KVV39" s="20"/>
      <c r="KVW39"/>
      <c r="KVX39" s="20"/>
      <c r="KVY39"/>
      <c r="KVZ39" s="20"/>
      <c r="KWA39"/>
      <c r="KWB39" s="20"/>
      <c r="KWC39"/>
      <c r="KWD39" s="20"/>
      <c r="KWE39"/>
      <c r="KWF39" s="20"/>
      <c r="KWG39"/>
      <c r="KWH39" s="20"/>
      <c r="KWI39"/>
      <c r="KWJ39" s="20"/>
      <c r="KWK39"/>
      <c r="KWL39" s="20"/>
      <c r="KWM39"/>
      <c r="KWN39" s="20"/>
      <c r="KWO39"/>
      <c r="KWP39" s="20"/>
      <c r="KWQ39"/>
      <c r="KWR39" s="20"/>
      <c r="KWS39"/>
      <c r="KWT39" s="20"/>
      <c r="KWU39"/>
      <c r="KWV39" s="20"/>
      <c r="KWW39"/>
      <c r="KWX39" s="20"/>
      <c r="KWY39"/>
      <c r="KWZ39" s="20"/>
      <c r="KXA39"/>
      <c r="KXB39" s="20"/>
      <c r="KXC39"/>
      <c r="KXD39" s="20"/>
      <c r="KXE39"/>
      <c r="KXF39" s="20"/>
      <c r="KXG39"/>
      <c r="KXH39" s="20"/>
      <c r="KXI39"/>
      <c r="KXJ39" s="20"/>
      <c r="KXK39"/>
      <c r="KXL39" s="20"/>
      <c r="KXM39"/>
      <c r="KXN39" s="20"/>
      <c r="KXO39"/>
      <c r="KXP39" s="20"/>
      <c r="KXQ39"/>
      <c r="KXR39" s="20"/>
      <c r="KXS39"/>
      <c r="KXT39" s="20"/>
      <c r="KXU39"/>
      <c r="KXV39" s="20"/>
      <c r="KXW39"/>
      <c r="KXX39" s="20"/>
      <c r="KXY39"/>
      <c r="KXZ39" s="20"/>
      <c r="KYA39"/>
      <c r="KYB39" s="20"/>
      <c r="KYC39"/>
      <c r="KYD39" s="20"/>
      <c r="KYE39"/>
      <c r="KYF39" s="20"/>
      <c r="KYG39"/>
      <c r="KYH39" s="20"/>
      <c r="KYI39"/>
      <c r="KYJ39" s="20"/>
      <c r="KYK39"/>
      <c r="KYL39" s="20"/>
      <c r="KYM39"/>
      <c r="KYN39" s="20"/>
      <c r="KYO39"/>
      <c r="KYP39" s="20"/>
      <c r="KYQ39"/>
      <c r="KYR39" s="20"/>
      <c r="KYS39"/>
      <c r="KYT39" s="20"/>
      <c r="KYU39"/>
      <c r="KYV39" s="20"/>
      <c r="KYW39"/>
      <c r="KYX39" s="20"/>
      <c r="KYY39"/>
      <c r="KYZ39" s="20"/>
      <c r="KZA39"/>
      <c r="KZB39" s="20"/>
      <c r="KZC39"/>
      <c r="KZD39" s="20"/>
      <c r="KZE39"/>
      <c r="KZF39" s="20"/>
      <c r="KZG39"/>
      <c r="KZH39" s="20"/>
      <c r="KZI39"/>
      <c r="KZJ39" s="20"/>
      <c r="KZK39"/>
      <c r="KZL39" s="20"/>
      <c r="KZM39"/>
      <c r="KZN39" s="20"/>
      <c r="KZO39"/>
      <c r="KZP39" s="20"/>
      <c r="KZQ39"/>
      <c r="KZR39" s="20"/>
      <c r="KZS39"/>
      <c r="KZT39" s="20"/>
      <c r="KZU39"/>
      <c r="KZV39" s="20"/>
      <c r="KZW39"/>
      <c r="KZX39" s="20"/>
      <c r="KZY39"/>
      <c r="KZZ39" s="20"/>
      <c r="LAA39"/>
      <c r="LAB39" s="20"/>
      <c r="LAC39"/>
      <c r="LAD39" s="20"/>
      <c r="LAE39"/>
      <c r="LAF39" s="20"/>
      <c r="LAG39"/>
      <c r="LAH39" s="20"/>
      <c r="LAI39"/>
      <c r="LAJ39" s="20"/>
      <c r="LAK39"/>
      <c r="LAL39" s="20"/>
      <c r="LAM39"/>
      <c r="LAN39" s="20"/>
      <c r="LAO39"/>
      <c r="LAP39" s="20"/>
      <c r="LAQ39"/>
      <c r="LAR39" s="20"/>
      <c r="LAS39"/>
      <c r="LAT39" s="20"/>
      <c r="LAU39"/>
      <c r="LAV39" s="20"/>
      <c r="LAW39"/>
      <c r="LAX39" s="20"/>
      <c r="LAY39"/>
      <c r="LAZ39" s="20"/>
      <c r="LBA39"/>
      <c r="LBB39" s="20"/>
      <c r="LBC39"/>
      <c r="LBD39" s="20"/>
      <c r="LBE39"/>
      <c r="LBF39" s="20"/>
      <c r="LBG39"/>
      <c r="LBH39" s="20"/>
      <c r="LBI39"/>
      <c r="LBJ39" s="20"/>
      <c r="LBK39"/>
      <c r="LBL39" s="20"/>
      <c r="LBM39"/>
      <c r="LBN39" s="20"/>
      <c r="LBO39"/>
      <c r="LBP39" s="20"/>
      <c r="LBQ39"/>
      <c r="LBR39" s="20"/>
      <c r="LBS39"/>
      <c r="LBT39" s="20"/>
      <c r="LBU39"/>
      <c r="LBV39" s="20"/>
      <c r="LBW39"/>
      <c r="LBX39" s="20"/>
      <c r="LBY39"/>
      <c r="LBZ39" s="20"/>
      <c r="LCA39"/>
      <c r="LCB39" s="20"/>
      <c r="LCC39"/>
      <c r="LCD39" s="20"/>
      <c r="LCE39"/>
      <c r="LCF39" s="20"/>
      <c r="LCG39"/>
      <c r="LCH39" s="20"/>
      <c r="LCI39"/>
      <c r="LCJ39" s="20"/>
      <c r="LCK39"/>
      <c r="LCL39" s="20"/>
      <c r="LCM39"/>
      <c r="LCN39" s="20"/>
      <c r="LCO39"/>
      <c r="LCP39" s="20"/>
      <c r="LCQ39"/>
      <c r="LCR39" s="20"/>
      <c r="LCS39"/>
      <c r="LCT39" s="20"/>
      <c r="LCU39"/>
      <c r="LCV39" s="20"/>
      <c r="LCW39"/>
      <c r="LCX39" s="20"/>
      <c r="LCY39"/>
      <c r="LCZ39" s="20"/>
      <c r="LDA39"/>
      <c r="LDB39" s="20"/>
      <c r="LDC39"/>
      <c r="LDD39" s="20"/>
      <c r="LDE39"/>
      <c r="LDF39" s="20"/>
      <c r="LDG39"/>
      <c r="LDH39" s="20"/>
      <c r="LDI39"/>
      <c r="LDJ39" s="20"/>
      <c r="LDK39"/>
      <c r="LDL39" s="20"/>
      <c r="LDM39"/>
      <c r="LDN39" s="20"/>
      <c r="LDO39"/>
      <c r="LDP39" s="20"/>
      <c r="LDQ39"/>
      <c r="LDR39" s="20"/>
      <c r="LDS39"/>
      <c r="LDT39" s="20"/>
      <c r="LDU39"/>
      <c r="LDV39" s="20"/>
      <c r="LDW39"/>
      <c r="LDX39" s="20"/>
      <c r="LDY39"/>
      <c r="LDZ39" s="20"/>
      <c r="LEA39"/>
      <c r="LEB39" s="20"/>
      <c r="LEC39"/>
      <c r="LED39" s="20"/>
      <c r="LEE39"/>
      <c r="LEF39" s="20"/>
      <c r="LEG39"/>
      <c r="LEH39" s="20"/>
      <c r="LEI39"/>
      <c r="LEJ39" s="20"/>
      <c r="LEK39"/>
      <c r="LEL39" s="20"/>
      <c r="LEM39"/>
      <c r="LEN39" s="20"/>
      <c r="LEO39"/>
      <c r="LEP39" s="20"/>
      <c r="LEQ39"/>
      <c r="LER39" s="20"/>
      <c r="LES39"/>
      <c r="LET39" s="20"/>
      <c r="LEU39"/>
      <c r="LEV39" s="20"/>
      <c r="LEW39"/>
      <c r="LEX39" s="20"/>
      <c r="LEY39"/>
      <c r="LEZ39" s="20"/>
      <c r="LFA39"/>
      <c r="LFB39" s="20"/>
      <c r="LFC39"/>
      <c r="LFD39" s="20"/>
      <c r="LFE39"/>
      <c r="LFF39" s="20"/>
      <c r="LFG39"/>
      <c r="LFH39" s="20"/>
      <c r="LFI39"/>
      <c r="LFJ39" s="20"/>
      <c r="LFK39"/>
      <c r="LFL39" s="20"/>
      <c r="LFM39"/>
      <c r="LFN39" s="20"/>
      <c r="LFO39"/>
      <c r="LFP39" s="20"/>
      <c r="LFQ39"/>
      <c r="LFR39" s="20"/>
      <c r="LFS39"/>
      <c r="LFT39" s="20"/>
      <c r="LFU39"/>
      <c r="LFV39" s="20"/>
      <c r="LFW39"/>
      <c r="LFX39" s="20"/>
      <c r="LFY39"/>
      <c r="LFZ39" s="20"/>
      <c r="LGA39"/>
      <c r="LGB39" s="20"/>
      <c r="LGC39"/>
      <c r="LGD39" s="20"/>
      <c r="LGE39"/>
      <c r="LGF39" s="20"/>
      <c r="LGG39"/>
      <c r="LGH39" s="20"/>
      <c r="LGI39"/>
      <c r="LGJ39" s="20"/>
      <c r="LGK39"/>
      <c r="LGL39" s="20"/>
      <c r="LGM39"/>
      <c r="LGN39" s="20"/>
      <c r="LGO39"/>
      <c r="LGP39" s="20"/>
      <c r="LGQ39"/>
      <c r="LGR39" s="20"/>
      <c r="LGS39"/>
      <c r="LGT39" s="20"/>
      <c r="LGU39"/>
      <c r="LGV39" s="20"/>
      <c r="LGW39"/>
      <c r="LGX39" s="20"/>
      <c r="LGY39"/>
      <c r="LGZ39" s="20"/>
      <c r="LHA39"/>
      <c r="LHB39" s="20"/>
      <c r="LHC39"/>
      <c r="LHD39" s="20"/>
      <c r="LHE39"/>
      <c r="LHF39" s="20"/>
      <c r="LHG39"/>
      <c r="LHH39" s="20"/>
      <c r="LHI39"/>
      <c r="LHJ39" s="20"/>
      <c r="LHK39"/>
      <c r="LHL39" s="20"/>
      <c r="LHM39"/>
      <c r="LHN39" s="20"/>
      <c r="LHO39"/>
      <c r="LHP39" s="20"/>
      <c r="LHQ39"/>
      <c r="LHR39" s="20"/>
      <c r="LHS39"/>
      <c r="LHT39" s="20"/>
      <c r="LHU39"/>
      <c r="LHV39" s="20"/>
      <c r="LHW39"/>
      <c r="LHX39" s="20"/>
      <c r="LHY39"/>
      <c r="LHZ39" s="20"/>
      <c r="LIA39"/>
      <c r="LIB39" s="20"/>
      <c r="LIC39"/>
      <c r="LID39" s="20"/>
      <c r="LIE39"/>
      <c r="LIF39" s="20"/>
      <c r="LIG39"/>
      <c r="LIH39" s="20"/>
      <c r="LII39"/>
      <c r="LIJ39" s="20"/>
      <c r="LIK39"/>
      <c r="LIL39" s="20"/>
      <c r="LIM39"/>
      <c r="LIN39" s="20"/>
      <c r="LIO39"/>
      <c r="LIP39" s="20"/>
      <c r="LIQ39"/>
      <c r="LIR39" s="20"/>
      <c r="LIS39"/>
      <c r="LIT39" s="20"/>
      <c r="LIU39"/>
      <c r="LIV39" s="20"/>
      <c r="LIW39"/>
      <c r="LIX39" s="20"/>
      <c r="LIY39"/>
      <c r="LIZ39" s="20"/>
      <c r="LJA39"/>
      <c r="LJB39" s="20"/>
      <c r="LJC39"/>
      <c r="LJD39" s="20"/>
      <c r="LJE39"/>
      <c r="LJF39" s="20"/>
      <c r="LJG39"/>
      <c r="LJH39" s="20"/>
      <c r="LJI39"/>
      <c r="LJJ39" s="20"/>
      <c r="LJK39"/>
      <c r="LJL39" s="20"/>
      <c r="LJM39"/>
      <c r="LJN39" s="20"/>
      <c r="LJO39"/>
      <c r="LJP39" s="20"/>
      <c r="LJQ39"/>
      <c r="LJR39" s="20"/>
      <c r="LJS39"/>
      <c r="LJT39" s="20"/>
      <c r="LJU39"/>
      <c r="LJV39" s="20"/>
      <c r="LJW39"/>
      <c r="LJX39" s="20"/>
      <c r="LJY39"/>
      <c r="LJZ39" s="20"/>
      <c r="LKA39"/>
      <c r="LKB39" s="20"/>
      <c r="LKC39"/>
      <c r="LKD39" s="20"/>
      <c r="LKE39"/>
      <c r="LKF39" s="20"/>
      <c r="LKG39"/>
      <c r="LKH39" s="20"/>
      <c r="LKI39"/>
      <c r="LKJ39" s="20"/>
      <c r="LKK39"/>
      <c r="LKL39" s="20"/>
      <c r="LKM39"/>
      <c r="LKN39" s="20"/>
      <c r="LKO39"/>
      <c r="LKP39" s="20"/>
      <c r="LKQ39"/>
      <c r="LKR39" s="20"/>
      <c r="LKS39"/>
      <c r="LKT39" s="20"/>
      <c r="LKU39"/>
      <c r="LKV39" s="20"/>
      <c r="LKW39"/>
      <c r="LKX39" s="20"/>
      <c r="LKY39"/>
      <c r="LKZ39" s="20"/>
      <c r="LLA39"/>
      <c r="LLB39" s="20"/>
      <c r="LLC39"/>
      <c r="LLD39" s="20"/>
      <c r="LLE39"/>
      <c r="LLF39" s="20"/>
      <c r="LLG39"/>
      <c r="LLH39" s="20"/>
      <c r="LLI39"/>
      <c r="LLJ39" s="20"/>
      <c r="LLK39"/>
      <c r="LLL39" s="20"/>
      <c r="LLM39"/>
      <c r="LLN39" s="20"/>
      <c r="LLO39"/>
      <c r="LLP39" s="20"/>
      <c r="LLQ39"/>
      <c r="LLR39" s="20"/>
      <c r="LLS39"/>
      <c r="LLT39" s="20"/>
      <c r="LLU39"/>
      <c r="LLV39" s="20"/>
      <c r="LLW39"/>
      <c r="LLX39" s="20"/>
      <c r="LLY39"/>
      <c r="LLZ39" s="20"/>
      <c r="LMA39"/>
      <c r="LMB39" s="20"/>
      <c r="LMC39"/>
      <c r="LMD39" s="20"/>
      <c r="LME39"/>
      <c r="LMF39" s="20"/>
      <c r="LMG39"/>
      <c r="LMH39" s="20"/>
      <c r="LMI39"/>
      <c r="LMJ39" s="20"/>
      <c r="LMK39"/>
      <c r="LML39" s="20"/>
      <c r="LMM39"/>
      <c r="LMN39" s="20"/>
      <c r="LMO39"/>
      <c r="LMP39" s="20"/>
      <c r="LMQ39"/>
      <c r="LMR39" s="20"/>
      <c r="LMS39"/>
      <c r="LMT39" s="20"/>
      <c r="LMU39"/>
      <c r="LMV39" s="20"/>
      <c r="LMW39"/>
      <c r="LMX39" s="20"/>
      <c r="LMY39"/>
      <c r="LMZ39" s="20"/>
      <c r="LNA39"/>
      <c r="LNB39" s="20"/>
      <c r="LNC39"/>
      <c r="LND39" s="20"/>
      <c r="LNE39"/>
      <c r="LNF39" s="20"/>
      <c r="LNG39"/>
      <c r="LNH39" s="20"/>
      <c r="LNI39"/>
      <c r="LNJ39" s="20"/>
      <c r="LNK39"/>
      <c r="LNL39" s="20"/>
      <c r="LNM39"/>
      <c r="LNN39" s="20"/>
      <c r="LNO39"/>
      <c r="LNP39" s="20"/>
      <c r="LNQ39"/>
      <c r="LNR39" s="20"/>
      <c r="LNS39"/>
      <c r="LNT39" s="20"/>
      <c r="LNU39"/>
      <c r="LNV39" s="20"/>
      <c r="LNW39"/>
      <c r="LNX39" s="20"/>
      <c r="LNY39"/>
      <c r="LNZ39" s="20"/>
      <c r="LOA39"/>
      <c r="LOB39" s="20"/>
      <c r="LOC39"/>
      <c r="LOD39" s="20"/>
      <c r="LOE39"/>
      <c r="LOF39" s="20"/>
      <c r="LOG39"/>
      <c r="LOH39" s="20"/>
      <c r="LOI39"/>
      <c r="LOJ39" s="20"/>
      <c r="LOK39"/>
      <c r="LOL39" s="20"/>
      <c r="LOM39"/>
      <c r="LON39" s="20"/>
      <c r="LOO39"/>
      <c r="LOP39" s="20"/>
      <c r="LOQ39"/>
      <c r="LOR39" s="20"/>
      <c r="LOS39"/>
      <c r="LOT39" s="20"/>
      <c r="LOU39"/>
      <c r="LOV39" s="20"/>
      <c r="LOW39"/>
      <c r="LOX39" s="20"/>
      <c r="LOY39"/>
      <c r="LOZ39" s="20"/>
      <c r="LPA39"/>
      <c r="LPB39" s="20"/>
      <c r="LPC39"/>
      <c r="LPD39" s="20"/>
      <c r="LPE39"/>
      <c r="LPF39" s="20"/>
      <c r="LPG39"/>
      <c r="LPH39" s="20"/>
      <c r="LPI39"/>
      <c r="LPJ39" s="20"/>
      <c r="LPK39"/>
      <c r="LPL39" s="20"/>
      <c r="LPM39"/>
      <c r="LPN39" s="20"/>
      <c r="LPO39"/>
      <c r="LPP39" s="20"/>
      <c r="LPQ39"/>
      <c r="LPR39" s="20"/>
      <c r="LPS39"/>
      <c r="LPT39" s="20"/>
      <c r="LPU39"/>
      <c r="LPV39" s="20"/>
      <c r="LPW39"/>
      <c r="LPX39" s="20"/>
      <c r="LPY39"/>
      <c r="LPZ39" s="20"/>
      <c r="LQA39"/>
      <c r="LQB39" s="20"/>
      <c r="LQC39"/>
      <c r="LQD39" s="20"/>
      <c r="LQE39"/>
      <c r="LQF39" s="20"/>
      <c r="LQG39"/>
      <c r="LQH39" s="20"/>
      <c r="LQI39"/>
      <c r="LQJ39" s="20"/>
      <c r="LQK39"/>
      <c r="LQL39" s="20"/>
      <c r="LQM39"/>
      <c r="LQN39" s="20"/>
      <c r="LQO39"/>
      <c r="LQP39" s="20"/>
      <c r="LQQ39"/>
      <c r="LQR39" s="20"/>
      <c r="LQS39"/>
      <c r="LQT39" s="20"/>
      <c r="LQU39"/>
      <c r="LQV39" s="20"/>
      <c r="LQW39"/>
      <c r="LQX39" s="20"/>
      <c r="LQY39"/>
      <c r="LQZ39" s="20"/>
      <c r="LRA39"/>
      <c r="LRB39" s="20"/>
      <c r="LRC39"/>
      <c r="LRD39" s="20"/>
      <c r="LRE39"/>
      <c r="LRF39" s="20"/>
      <c r="LRG39"/>
      <c r="LRH39" s="20"/>
      <c r="LRI39"/>
      <c r="LRJ39" s="20"/>
      <c r="LRK39"/>
      <c r="LRL39" s="20"/>
      <c r="LRM39"/>
      <c r="LRN39" s="20"/>
      <c r="LRO39"/>
      <c r="LRP39" s="20"/>
      <c r="LRQ39"/>
      <c r="LRR39" s="20"/>
      <c r="LRS39"/>
      <c r="LRT39" s="20"/>
      <c r="LRU39"/>
      <c r="LRV39" s="20"/>
      <c r="LRW39"/>
      <c r="LRX39" s="20"/>
      <c r="LRY39"/>
      <c r="LRZ39" s="20"/>
      <c r="LSA39"/>
      <c r="LSB39" s="20"/>
      <c r="LSC39"/>
      <c r="LSD39" s="20"/>
      <c r="LSE39"/>
      <c r="LSF39" s="20"/>
      <c r="LSG39"/>
      <c r="LSH39" s="20"/>
      <c r="LSI39"/>
      <c r="LSJ39" s="20"/>
      <c r="LSK39"/>
      <c r="LSL39" s="20"/>
      <c r="LSM39"/>
      <c r="LSN39" s="20"/>
      <c r="LSO39"/>
      <c r="LSP39" s="20"/>
      <c r="LSQ39"/>
      <c r="LSR39" s="20"/>
      <c r="LSS39"/>
      <c r="LST39" s="20"/>
      <c r="LSU39"/>
      <c r="LSV39" s="20"/>
      <c r="LSW39"/>
      <c r="LSX39" s="20"/>
      <c r="LSY39"/>
      <c r="LSZ39" s="20"/>
      <c r="LTA39"/>
      <c r="LTB39" s="20"/>
      <c r="LTC39"/>
      <c r="LTD39" s="20"/>
      <c r="LTE39"/>
      <c r="LTF39" s="20"/>
      <c r="LTG39"/>
      <c r="LTH39" s="20"/>
      <c r="LTI39"/>
      <c r="LTJ39" s="20"/>
      <c r="LTK39"/>
      <c r="LTL39" s="20"/>
      <c r="LTM39"/>
      <c r="LTN39" s="20"/>
      <c r="LTO39"/>
      <c r="LTP39" s="20"/>
      <c r="LTQ39"/>
      <c r="LTR39" s="20"/>
      <c r="LTS39"/>
      <c r="LTT39" s="20"/>
      <c r="LTU39"/>
      <c r="LTV39" s="20"/>
      <c r="LTW39"/>
      <c r="LTX39" s="20"/>
      <c r="LTY39"/>
      <c r="LTZ39" s="20"/>
      <c r="LUA39"/>
      <c r="LUB39" s="20"/>
      <c r="LUC39"/>
      <c r="LUD39" s="20"/>
      <c r="LUE39"/>
      <c r="LUF39" s="20"/>
      <c r="LUG39"/>
      <c r="LUH39" s="20"/>
      <c r="LUI39"/>
      <c r="LUJ39" s="20"/>
      <c r="LUK39"/>
      <c r="LUL39" s="20"/>
      <c r="LUM39"/>
      <c r="LUN39" s="20"/>
      <c r="LUO39"/>
      <c r="LUP39" s="20"/>
      <c r="LUQ39"/>
      <c r="LUR39" s="20"/>
      <c r="LUS39"/>
      <c r="LUT39" s="20"/>
      <c r="LUU39"/>
      <c r="LUV39" s="20"/>
      <c r="LUW39"/>
      <c r="LUX39" s="20"/>
      <c r="LUY39"/>
      <c r="LUZ39" s="20"/>
      <c r="LVA39"/>
      <c r="LVB39" s="20"/>
      <c r="LVC39"/>
      <c r="LVD39" s="20"/>
      <c r="LVE39"/>
      <c r="LVF39" s="20"/>
      <c r="LVG39"/>
      <c r="LVH39" s="20"/>
      <c r="LVI39"/>
      <c r="LVJ39" s="20"/>
      <c r="LVK39"/>
      <c r="LVL39" s="20"/>
      <c r="LVM39"/>
      <c r="LVN39" s="20"/>
      <c r="LVO39"/>
      <c r="LVP39" s="20"/>
      <c r="LVQ39"/>
      <c r="LVR39" s="20"/>
      <c r="LVS39"/>
      <c r="LVT39" s="20"/>
      <c r="LVU39"/>
      <c r="LVV39" s="20"/>
      <c r="LVW39"/>
      <c r="LVX39" s="20"/>
      <c r="LVY39"/>
      <c r="LVZ39" s="20"/>
      <c r="LWA39"/>
      <c r="LWB39" s="20"/>
      <c r="LWC39"/>
      <c r="LWD39" s="20"/>
      <c r="LWE39"/>
      <c r="LWF39" s="20"/>
      <c r="LWG39"/>
      <c r="LWH39" s="20"/>
      <c r="LWI39"/>
      <c r="LWJ39" s="20"/>
      <c r="LWK39"/>
      <c r="LWL39" s="20"/>
      <c r="LWM39"/>
      <c r="LWN39" s="20"/>
      <c r="LWO39"/>
      <c r="LWP39" s="20"/>
      <c r="LWQ39"/>
      <c r="LWR39" s="20"/>
      <c r="LWS39"/>
      <c r="LWT39" s="20"/>
      <c r="LWU39"/>
      <c r="LWV39" s="20"/>
      <c r="LWW39"/>
      <c r="LWX39" s="20"/>
      <c r="LWY39"/>
      <c r="LWZ39" s="20"/>
      <c r="LXA39"/>
      <c r="LXB39" s="20"/>
      <c r="LXC39"/>
      <c r="LXD39" s="20"/>
      <c r="LXE39"/>
      <c r="LXF39" s="20"/>
      <c r="LXG39"/>
      <c r="LXH39" s="20"/>
      <c r="LXI39"/>
      <c r="LXJ39" s="20"/>
      <c r="LXK39"/>
      <c r="LXL39" s="20"/>
      <c r="LXM39"/>
      <c r="LXN39" s="20"/>
      <c r="LXO39"/>
      <c r="LXP39" s="20"/>
      <c r="LXQ39"/>
      <c r="LXR39" s="20"/>
      <c r="LXS39"/>
      <c r="LXT39" s="20"/>
      <c r="LXU39"/>
      <c r="LXV39" s="20"/>
      <c r="LXW39"/>
      <c r="LXX39" s="20"/>
      <c r="LXY39"/>
      <c r="LXZ39" s="20"/>
      <c r="LYA39"/>
      <c r="LYB39" s="20"/>
      <c r="LYC39"/>
      <c r="LYD39" s="20"/>
      <c r="LYE39"/>
      <c r="LYF39" s="20"/>
      <c r="LYG39"/>
      <c r="LYH39" s="20"/>
      <c r="LYI39"/>
      <c r="LYJ39" s="20"/>
      <c r="LYK39"/>
      <c r="LYL39" s="20"/>
      <c r="LYM39"/>
      <c r="LYN39" s="20"/>
      <c r="LYO39"/>
      <c r="LYP39" s="20"/>
      <c r="LYQ39"/>
      <c r="LYR39" s="20"/>
      <c r="LYS39"/>
      <c r="LYT39" s="20"/>
      <c r="LYU39"/>
      <c r="LYV39" s="20"/>
      <c r="LYW39"/>
      <c r="LYX39" s="20"/>
      <c r="LYY39"/>
      <c r="LYZ39" s="20"/>
      <c r="LZA39"/>
      <c r="LZB39" s="20"/>
      <c r="LZC39"/>
      <c r="LZD39" s="20"/>
      <c r="LZE39"/>
      <c r="LZF39" s="20"/>
      <c r="LZG39"/>
      <c r="LZH39" s="20"/>
      <c r="LZI39"/>
      <c r="LZJ39" s="20"/>
      <c r="LZK39"/>
      <c r="LZL39" s="20"/>
      <c r="LZM39"/>
      <c r="LZN39" s="20"/>
      <c r="LZO39"/>
      <c r="LZP39" s="20"/>
      <c r="LZQ39"/>
      <c r="LZR39" s="20"/>
      <c r="LZS39"/>
      <c r="LZT39" s="20"/>
      <c r="LZU39"/>
      <c r="LZV39" s="20"/>
      <c r="LZW39"/>
      <c r="LZX39" s="20"/>
      <c r="LZY39"/>
      <c r="LZZ39" s="20"/>
      <c r="MAA39"/>
      <c r="MAB39" s="20"/>
      <c r="MAC39"/>
      <c r="MAD39" s="20"/>
      <c r="MAE39"/>
      <c r="MAF39" s="20"/>
      <c r="MAG39"/>
      <c r="MAH39" s="20"/>
      <c r="MAI39"/>
      <c r="MAJ39" s="20"/>
      <c r="MAK39"/>
      <c r="MAL39" s="20"/>
      <c r="MAM39"/>
      <c r="MAN39" s="20"/>
      <c r="MAO39"/>
      <c r="MAP39" s="20"/>
      <c r="MAQ39"/>
      <c r="MAR39" s="20"/>
      <c r="MAS39"/>
      <c r="MAT39" s="20"/>
      <c r="MAU39"/>
      <c r="MAV39" s="20"/>
      <c r="MAW39"/>
      <c r="MAX39" s="20"/>
      <c r="MAY39"/>
      <c r="MAZ39" s="20"/>
      <c r="MBA39"/>
      <c r="MBB39" s="20"/>
      <c r="MBC39"/>
      <c r="MBD39" s="20"/>
      <c r="MBE39"/>
      <c r="MBF39" s="20"/>
      <c r="MBG39"/>
      <c r="MBH39" s="20"/>
      <c r="MBI39"/>
      <c r="MBJ39" s="20"/>
      <c r="MBK39"/>
      <c r="MBL39" s="20"/>
      <c r="MBM39"/>
      <c r="MBN39" s="20"/>
      <c r="MBO39"/>
      <c r="MBP39" s="20"/>
      <c r="MBQ39"/>
      <c r="MBR39" s="20"/>
      <c r="MBS39"/>
      <c r="MBT39" s="20"/>
      <c r="MBU39"/>
      <c r="MBV39" s="20"/>
      <c r="MBW39"/>
      <c r="MBX39" s="20"/>
      <c r="MBY39"/>
      <c r="MBZ39" s="20"/>
      <c r="MCA39"/>
      <c r="MCB39" s="20"/>
      <c r="MCC39"/>
      <c r="MCD39" s="20"/>
      <c r="MCE39"/>
      <c r="MCF39" s="20"/>
      <c r="MCG39"/>
      <c r="MCH39" s="20"/>
      <c r="MCI39"/>
      <c r="MCJ39" s="20"/>
      <c r="MCK39"/>
      <c r="MCL39" s="20"/>
      <c r="MCM39"/>
      <c r="MCN39" s="20"/>
      <c r="MCO39"/>
      <c r="MCP39" s="20"/>
      <c r="MCQ39"/>
      <c r="MCR39" s="20"/>
      <c r="MCS39"/>
      <c r="MCT39" s="20"/>
      <c r="MCU39"/>
      <c r="MCV39" s="20"/>
      <c r="MCW39"/>
      <c r="MCX39" s="20"/>
      <c r="MCY39"/>
      <c r="MCZ39" s="20"/>
      <c r="MDA39"/>
      <c r="MDB39" s="20"/>
      <c r="MDC39"/>
      <c r="MDD39" s="20"/>
      <c r="MDE39"/>
      <c r="MDF39" s="20"/>
      <c r="MDG39"/>
      <c r="MDH39" s="20"/>
      <c r="MDI39"/>
      <c r="MDJ39" s="20"/>
      <c r="MDK39"/>
      <c r="MDL39" s="20"/>
      <c r="MDM39"/>
      <c r="MDN39" s="20"/>
      <c r="MDO39"/>
      <c r="MDP39" s="20"/>
      <c r="MDQ39"/>
      <c r="MDR39" s="20"/>
      <c r="MDS39"/>
      <c r="MDT39" s="20"/>
      <c r="MDU39"/>
      <c r="MDV39" s="20"/>
      <c r="MDW39"/>
      <c r="MDX39" s="20"/>
      <c r="MDY39"/>
      <c r="MDZ39" s="20"/>
      <c r="MEA39"/>
      <c r="MEB39" s="20"/>
      <c r="MEC39"/>
      <c r="MED39" s="20"/>
      <c r="MEE39"/>
      <c r="MEF39" s="20"/>
      <c r="MEG39"/>
      <c r="MEH39" s="20"/>
      <c r="MEI39"/>
      <c r="MEJ39" s="20"/>
      <c r="MEK39"/>
      <c r="MEL39" s="20"/>
      <c r="MEM39"/>
      <c r="MEN39" s="20"/>
      <c r="MEO39"/>
      <c r="MEP39" s="20"/>
      <c r="MEQ39"/>
      <c r="MER39" s="20"/>
      <c r="MES39"/>
      <c r="MET39" s="20"/>
      <c r="MEU39"/>
      <c r="MEV39" s="20"/>
      <c r="MEW39"/>
      <c r="MEX39" s="20"/>
      <c r="MEY39"/>
      <c r="MEZ39" s="20"/>
      <c r="MFA39"/>
      <c r="MFB39" s="20"/>
      <c r="MFC39"/>
      <c r="MFD39" s="20"/>
      <c r="MFE39"/>
      <c r="MFF39" s="20"/>
      <c r="MFG39"/>
      <c r="MFH39" s="20"/>
      <c r="MFI39"/>
      <c r="MFJ39" s="20"/>
      <c r="MFK39"/>
      <c r="MFL39" s="20"/>
      <c r="MFM39"/>
      <c r="MFN39" s="20"/>
      <c r="MFO39"/>
      <c r="MFP39" s="20"/>
      <c r="MFQ39"/>
      <c r="MFR39" s="20"/>
      <c r="MFS39"/>
      <c r="MFT39" s="20"/>
      <c r="MFU39"/>
      <c r="MFV39" s="20"/>
      <c r="MFW39"/>
      <c r="MFX39" s="20"/>
      <c r="MFY39"/>
      <c r="MFZ39" s="20"/>
      <c r="MGA39"/>
      <c r="MGB39" s="20"/>
      <c r="MGC39"/>
      <c r="MGD39" s="20"/>
      <c r="MGE39"/>
      <c r="MGF39" s="20"/>
      <c r="MGG39"/>
      <c r="MGH39" s="20"/>
      <c r="MGI39"/>
      <c r="MGJ39" s="20"/>
      <c r="MGK39"/>
      <c r="MGL39" s="20"/>
      <c r="MGM39"/>
      <c r="MGN39" s="20"/>
      <c r="MGO39"/>
      <c r="MGP39" s="20"/>
      <c r="MGQ39"/>
      <c r="MGR39" s="20"/>
      <c r="MGS39"/>
      <c r="MGT39" s="20"/>
      <c r="MGU39"/>
      <c r="MGV39" s="20"/>
      <c r="MGW39"/>
      <c r="MGX39" s="20"/>
      <c r="MGY39"/>
      <c r="MGZ39" s="20"/>
      <c r="MHA39"/>
      <c r="MHB39" s="20"/>
      <c r="MHC39"/>
      <c r="MHD39" s="20"/>
      <c r="MHE39"/>
      <c r="MHF39" s="20"/>
      <c r="MHG39"/>
      <c r="MHH39" s="20"/>
      <c r="MHI39"/>
      <c r="MHJ39" s="20"/>
      <c r="MHK39"/>
      <c r="MHL39" s="20"/>
      <c r="MHM39"/>
      <c r="MHN39" s="20"/>
      <c r="MHO39"/>
      <c r="MHP39" s="20"/>
      <c r="MHQ39"/>
      <c r="MHR39" s="20"/>
      <c r="MHS39"/>
      <c r="MHT39" s="20"/>
      <c r="MHU39"/>
      <c r="MHV39" s="20"/>
      <c r="MHW39"/>
      <c r="MHX39" s="20"/>
      <c r="MHY39"/>
      <c r="MHZ39" s="20"/>
      <c r="MIA39"/>
      <c r="MIB39" s="20"/>
      <c r="MIC39"/>
      <c r="MID39" s="20"/>
      <c r="MIE39"/>
      <c r="MIF39" s="20"/>
      <c r="MIG39"/>
      <c r="MIH39" s="20"/>
      <c r="MII39"/>
      <c r="MIJ39" s="20"/>
      <c r="MIK39"/>
      <c r="MIL39" s="20"/>
      <c r="MIM39"/>
      <c r="MIN39" s="20"/>
      <c r="MIO39"/>
      <c r="MIP39" s="20"/>
      <c r="MIQ39"/>
      <c r="MIR39" s="20"/>
      <c r="MIS39"/>
      <c r="MIT39" s="20"/>
      <c r="MIU39"/>
      <c r="MIV39" s="20"/>
      <c r="MIW39"/>
      <c r="MIX39" s="20"/>
      <c r="MIY39"/>
      <c r="MIZ39" s="20"/>
      <c r="MJA39"/>
      <c r="MJB39" s="20"/>
      <c r="MJC39"/>
      <c r="MJD39" s="20"/>
      <c r="MJE39"/>
      <c r="MJF39" s="20"/>
      <c r="MJG39"/>
      <c r="MJH39" s="20"/>
      <c r="MJI39"/>
      <c r="MJJ39" s="20"/>
      <c r="MJK39"/>
      <c r="MJL39" s="20"/>
      <c r="MJM39"/>
      <c r="MJN39" s="20"/>
      <c r="MJO39"/>
      <c r="MJP39" s="20"/>
      <c r="MJQ39"/>
      <c r="MJR39" s="20"/>
      <c r="MJS39"/>
      <c r="MJT39" s="20"/>
      <c r="MJU39"/>
      <c r="MJV39" s="20"/>
      <c r="MJW39"/>
      <c r="MJX39" s="20"/>
      <c r="MJY39"/>
      <c r="MJZ39" s="20"/>
      <c r="MKA39"/>
      <c r="MKB39" s="20"/>
      <c r="MKC39"/>
      <c r="MKD39" s="20"/>
      <c r="MKE39"/>
      <c r="MKF39" s="20"/>
      <c r="MKG39"/>
      <c r="MKH39" s="20"/>
      <c r="MKI39"/>
      <c r="MKJ39" s="20"/>
      <c r="MKK39"/>
      <c r="MKL39" s="20"/>
      <c r="MKM39"/>
      <c r="MKN39" s="20"/>
      <c r="MKO39"/>
      <c r="MKP39" s="20"/>
      <c r="MKQ39"/>
      <c r="MKR39" s="20"/>
      <c r="MKS39"/>
      <c r="MKT39" s="20"/>
      <c r="MKU39"/>
      <c r="MKV39" s="20"/>
      <c r="MKW39"/>
      <c r="MKX39" s="20"/>
      <c r="MKY39"/>
      <c r="MKZ39" s="20"/>
      <c r="MLA39"/>
      <c r="MLB39" s="20"/>
      <c r="MLC39"/>
      <c r="MLD39" s="20"/>
      <c r="MLE39"/>
      <c r="MLF39" s="20"/>
      <c r="MLG39"/>
      <c r="MLH39" s="20"/>
      <c r="MLI39"/>
      <c r="MLJ39" s="20"/>
      <c r="MLK39"/>
      <c r="MLL39" s="20"/>
      <c r="MLM39"/>
      <c r="MLN39" s="20"/>
      <c r="MLO39"/>
      <c r="MLP39" s="20"/>
      <c r="MLQ39"/>
      <c r="MLR39" s="20"/>
      <c r="MLS39"/>
      <c r="MLT39" s="20"/>
      <c r="MLU39"/>
      <c r="MLV39" s="20"/>
      <c r="MLW39"/>
      <c r="MLX39" s="20"/>
      <c r="MLY39"/>
      <c r="MLZ39" s="20"/>
      <c r="MMA39"/>
      <c r="MMB39" s="20"/>
      <c r="MMC39"/>
      <c r="MMD39" s="20"/>
      <c r="MME39"/>
      <c r="MMF39" s="20"/>
      <c r="MMG39"/>
      <c r="MMH39" s="20"/>
      <c r="MMI39"/>
      <c r="MMJ39" s="20"/>
      <c r="MMK39"/>
      <c r="MML39" s="20"/>
      <c r="MMM39"/>
      <c r="MMN39" s="20"/>
      <c r="MMO39"/>
      <c r="MMP39" s="20"/>
      <c r="MMQ39"/>
      <c r="MMR39" s="20"/>
      <c r="MMS39"/>
      <c r="MMT39" s="20"/>
      <c r="MMU39"/>
      <c r="MMV39" s="20"/>
      <c r="MMW39"/>
      <c r="MMX39" s="20"/>
      <c r="MMY39"/>
      <c r="MMZ39" s="20"/>
      <c r="MNA39"/>
      <c r="MNB39" s="20"/>
      <c r="MNC39"/>
      <c r="MND39" s="20"/>
      <c r="MNE39"/>
      <c r="MNF39" s="20"/>
      <c r="MNG39"/>
      <c r="MNH39" s="20"/>
      <c r="MNI39"/>
      <c r="MNJ39" s="20"/>
      <c r="MNK39"/>
      <c r="MNL39" s="20"/>
      <c r="MNM39"/>
      <c r="MNN39" s="20"/>
      <c r="MNO39"/>
      <c r="MNP39" s="20"/>
      <c r="MNQ39"/>
      <c r="MNR39" s="20"/>
      <c r="MNS39"/>
      <c r="MNT39" s="20"/>
      <c r="MNU39"/>
      <c r="MNV39" s="20"/>
      <c r="MNW39"/>
      <c r="MNX39" s="20"/>
      <c r="MNY39"/>
      <c r="MNZ39" s="20"/>
      <c r="MOA39"/>
      <c r="MOB39" s="20"/>
      <c r="MOC39"/>
      <c r="MOD39" s="20"/>
      <c r="MOE39"/>
      <c r="MOF39" s="20"/>
      <c r="MOG39"/>
      <c r="MOH39" s="20"/>
      <c r="MOI39"/>
      <c r="MOJ39" s="20"/>
      <c r="MOK39"/>
      <c r="MOL39" s="20"/>
      <c r="MOM39"/>
      <c r="MON39" s="20"/>
      <c r="MOO39"/>
      <c r="MOP39" s="20"/>
      <c r="MOQ39"/>
      <c r="MOR39" s="20"/>
      <c r="MOS39"/>
      <c r="MOT39" s="20"/>
      <c r="MOU39"/>
      <c r="MOV39" s="20"/>
      <c r="MOW39"/>
      <c r="MOX39" s="20"/>
      <c r="MOY39"/>
      <c r="MOZ39" s="20"/>
      <c r="MPA39"/>
      <c r="MPB39" s="20"/>
      <c r="MPC39"/>
      <c r="MPD39" s="20"/>
      <c r="MPE39"/>
      <c r="MPF39" s="20"/>
      <c r="MPG39"/>
      <c r="MPH39" s="20"/>
      <c r="MPI39"/>
      <c r="MPJ39" s="20"/>
      <c r="MPK39"/>
      <c r="MPL39" s="20"/>
      <c r="MPM39"/>
      <c r="MPN39" s="20"/>
      <c r="MPO39"/>
      <c r="MPP39" s="20"/>
      <c r="MPQ39"/>
      <c r="MPR39" s="20"/>
      <c r="MPS39"/>
      <c r="MPT39" s="20"/>
      <c r="MPU39"/>
      <c r="MPV39" s="20"/>
      <c r="MPW39"/>
      <c r="MPX39" s="20"/>
      <c r="MPY39"/>
      <c r="MPZ39" s="20"/>
      <c r="MQA39"/>
      <c r="MQB39" s="20"/>
      <c r="MQC39"/>
      <c r="MQD39" s="20"/>
      <c r="MQE39"/>
      <c r="MQF39" s="20"/>
      <c r="MQG39"/>
      <c r="MQH39" s="20"/>
      <c r="MQI39"/>
      <c r="MQJ39" s="20"/>
      <c r="MQK39"/>
      <c r="MQL39" s="20"/>
      <c r="MQM39"/>
      <c r="MQN39" s="20"/>
      <c r="MQO39"/>
      <c r="MQP39" s="20"/>
      <c r="MQQ39"/>
      <c r="MQR39" s="20"/>
      <c r="MQS39"/>
      <c r="MQT39" s="20"/>
      <c r="MQU39"/>
      <c r="MQV39" s="20"/>
      <c r="MQW39"/>
      <c r="MQX39" s="20"/>
      <c r="MQY39"/>
      <c r="MQZ39" s="20"/>
      <c r="MRA39"/>
      <c r="MRB39" s="20"/>
      <c r="MRC39"/>
      <c r="MRD39" s="20"/>
      <c r="MRE39"/>
      <c r="MRF39" s="20"/>
      <c r="MRG39"/>
      <c r="MRH39" s="20"/>
      <c r="MRI39"/>
      <c r="MRJ39" s="20"/>
      <c r="MRK39"/>
      <c r="MRL39" s="20"/>
      <c r="MRM39"/>
      <c r="MRN39" s="20"/>
      <c r="MRO39"/>
      <c r="MRP39" s="20"/>
      <c r="MRQ39"/>
      <c r="MRR39" s="20"/>
      <c r="MRS39"/>
      <c r="MRT39" s="20"/>
      <c r="MRU39"/>
      <c r="MRV39" s="20"/>
      <c r="MRW39"/>
      <c r="MRX39" s="20"/>
      <c r="MRY39"/>
      <c r="MRZ39" s="20"/>
      <c r="MSA39"/>
      <c r="MSB39" s="20"/>
      <c r="MSC39"/>
      <c r="MSD39" s="20"/>
      <c r="MSE39"/>
      <c r="MSF39" s="20"/>
      <c r="MSG39"/>
      <c r="MSH39" s="20"/>
      <c r="MSI39"/>
      <c r="MSJ39" s="20"/>
      <c r="MSK39"/>
      <c r="MSL39" s="20"/>
      <c r="MSM39"/>
      <c r="MSN39" s="20"/>
      <c r="MSO39"/>
      <c r="MSP39" s="20"/>
      <c r="MSQ39"/>
      <c r="MSR39" s="20"/>
      <c r="MSS39"/>
      <c r="MST39" s="20"/>
      <c r="MSU39"/>
      <c r="MSV39" s="20"/>
      <c r="MSW39"/>
      <c r="MSX39" s="20"/>
      <c r="MSY39"/>
      <c r="MSZ39" s="20"/>
      <c r="MTA39"/>
      <c r="MTB39" s="20"/>
      <c r="MTC39"/>
      <c r="MTD39" s="20"/>
      <c r="MTE39"/>
      <c r="MTF39" s="20"/>
      <c r="MTG39"/>
      <c r="MTH39" s="20"/>
      <c r="MTI39"/>
      <c r="MTJ39" s="20"/>
      <c r="MTK39"/>
      <c r="MTL39" s="20"/>
      <c r="MTM39"/>
      <c r="MTN39" s="20"/>
      <c r="MTO39"/>
      <c r="MTP39" s="20"/>
      <c r="MTQ39"/>
      <c r="MTR39" s="20"/>
      <c r="MTS39"/>
      <c r="MTT39" s="20"/>
      <c r="MTU39"/>
      <c r="MTV39" s="20"/>
      <c r="MTW39"/>
      <c r="MTX39" s="20"/>
      <c r="MTY39"/>
      <c r="MTZ39" s="20"/>
      <c r="MUA39"/>
      <c r="MUB39" s="20"/>
      <c r="MUC39"/>
      <c r="MUD39" s="20"/>
      <c r="MUE39"/>
      <c r="MUF39" s="20"/>
      <c r="MUG39"/>
      <c r="MUH39" s="20"/>
      <c r="MUI39"/>
      <c r="MUJ39" s="20"/>
      <c r="MUK39"/>
      <c r="MUL39" s="20"/>
      <c r="MUM39"/>
      <c r="MUN39" s="20"/>
      <c r="MUO39"/>
      <c r="MUP39" s="20"/>
      <c r="MUQ39"/>
      <c r="MUR39" s="20"/>
      <c r="MUS39"/>
      <c r="MUT39" s="20"/>
      <c r="MUU39"/>
      <c r="MUV39" s="20"/>
      <c r="MUW39"/>
      <c r="MUX39" s="20"/>
      <c r="MUY39"/>
      <c r="MUZ39" s="20"/>
      <c r="MVA39"/>
      <c r="MVB39" s="20"/>
      <c r="MVC39"/>
      <c r="MVD39" s="20"/>
      <c r="MVE39"/>
      <c r="MVF39" s="20"/>
      <c r="MVG39"/>
      <c r="MVH39" s="20"/>
      <c r="MVI39"/>
      <c r="MVJ39" s="20"/>
      <c r="MVK39"/>
      <c r="MVL39" s="20"/>
      <c r="MVM39"/>
      <c r="MVN39" s="20"/>
      <c r="MVO39"/>
      <c r="MVP39" s="20"/>
      <c r="MVQ39"/>
      <c r="MVR39" s="20"/>
      <c r="MVS39"/>
      <c r="MVT39" s="20"/>
      <c r="MVU39"/>
      <c r="MVV39" s="20"/>
      <c r="MVW39"/>
      <c r="MVX39" s="20"/>
      <c r="MVY39"/>
      <c r="MVZ39" s="20"/>
      <c r="MWA39"/>
      <c r="MWB39" s="20"/>
      <c r="MWC39"/>
      <c r="MWD39" s="20"/>
      <c r="MWE39"/>
      <c r="MWF39" s="20"/>
      <c r="MWG39"/>
      <c r="MWH39" s="20"/>
      <c r="MWI39"/>
      <c r="MWJ39" s="20"/>
      <c r="MWK39"/>
      <c r="MWL39" s="20"/>
      <c r="MWM39"/>
      <c r="MWN39" s="20"/>
      <c r="MWO39"/>
      <c r="MWP39" s="20"/>
      <c r="MWQ39"/>
      <c r="MWR39" s="20"/>
      <c r="MWS39"/>
      <c r="MWT39" s="20"/>
      <c r="MWU39"/>
      <c r="MWV39" s="20"/>
      <c r="MWW39"/>
      <c r="MWX39" s="20"/>
      <c r="MWY39"/>
      <c r="MWZ39" s="20"/>
      <c r="MXA39"/>
      <c r="MXB39" s="20"/>
      <c r="MXC39"/>
      <c r="MXD39" s="20"/>
      <c r="MXE39"/>
      <c r="MXF39" s="20"/>
      <c r="MXG39"/>
      <c r="MXH39" s="20"/>
      <c r="MXI39"/>
      <c r="MXJ39" s="20"/>
      <c r="MXK39"/>
      <c r="MXL39" s="20"/>
      <c r="MXM39"/>
      <c r="MXN39" s="20"/>
      <c r="MXO39"/>
      <c r="MXP39" s="20"/>
      <c r="MXQ39"/>
      <c r="MXR39" s="20"/>
      <c r="MXS39"/>
      <c r="MXT39" s="20"/>
      <c r="MXU39"/>
      <c r="MXV39" s="20"/>
      <c r="MXW39"/>
      <c r="MXX39" s="20"/>
      <c r="MXY39"/>
      <c r="MXZ39" s="20"/>
      <c r="MYA39"/>
      <c r="MYB39" s="20"/>
      <c r="MYC39"/>
      <c r="MYD39" s="20"/>
      <c r="MYE39"/>
      <c r="MYF39" s="20"/>
      <c r="MYG39"/>
      <c r="MYH39" s="20"/>
      <c r="MYI39"/>
      <c r="MYJ39" s="20"/>
      <c r="MYK39"/>
      <c r="MYL39" s="20"/>
      <c r="MYM39"/>
      <c r="MYN39" s="20"/>
      <c r="MYO39"/>
      <c r="MYP39" s="20"/>
      <c r="MYQ39"/>
      <c r="MYR39" s="20"/>
      <c r="MYS39"/>
      <c r="MYT39" s="20"/>
      <c r="MYU39"/>
      <c r="MYV39" s="20"/>
      <c r="MYW39"/>
      <c r="MYX39" s="20"/>
      <c r="MYY39"/>
      <c r="MYZ39" s="20"/>
      <c r="MZA39"/>
      <c r="MZB39" s="20"/>
      <c r="MZC39"/>
      <c r="MZD39" s="20"/>
      <c r="MZE39"/>
      <c r="MZF39" s="20"/>
      <c r="MZG39"/>
      <c r="MZH39" s="20"/>
      <c r="MZI39"/>
      <c r="MZJ39" s="20"/>
      <c r="MZK39"/>
      <c r="MZL39" s="20"/>
      <c r="MZM39"/>
      <c r="MZN39" s="20"/>
      <c r="MZO39"/>
      <c r="MZP39" s="20"/>
      <c r="MZQ39"/>
      <c r="MZR39" s="20"/>
      <c r="MZS39"/>
      <c r="MZT39" s="20"/>
      <c r="MZU39"/>
      <c r="MZV39" s="20"/>
      <c r="MZW39"/>
      <c r="MZX39" s="20"/>
      <c r="MZY39"/>
      <c r="MZZ39" s="20"/>
      <c r="NAA39"/>
      <c r="NAB39" s="20"/>
      <c r="NAC39"/>
      <c r="NAD39" s="20"/>
      <c r="NAE39"/>
      <c r="NAF39" s="20"/>
      <c r="NAG39"/>
      <c r="NAH39" s="20"/>
      <c r="NAI39"/>
      <c r="NAJ39" s="20"/>
      <c r="NAK39"/>
      <c r="NAL39" s="20"/>
      <c r="NAM39"/>
      <c r="NAN39" s="20"/>
      <c r="NAO39"/>
      <c r="NAP39" s="20"/>
      <c r="NAQ39"/>
      <c r="NAR39" s="20"/>
      <c r="NAS39"/>
      <c r="NAT39" s="20"/>
      <c r="NAU39"/>
      <c r="NAV39" s="20"/>
      <c r="NAW39"/>
      <c r="NAX39" s="20"/>
      <c r="NAY39"/>
      <c r="NAZ39" s="20"/>
      <c r="NBA39"/>
      <c r="NBB39" s="20"/>
      <c r="NBC39"/>
      <c r="NBD39" s="20"/>
      <c r="NBE39"/>
      <c r="NBF39" s="20"/>
      <c r="NBG39"/>
      <c r="NBH39" s="20"/>
      <c r="NBI39"/>
      <c r="NBJ39" s="20"/>
      <c r="NBK39"/>
      <c r="NBL39" s="20"/>
      <c r="NBM39"/>
      <c r="NBN39" s="20"/>
      <c r="NBO39"/>
      <c r="NBP39" s="20"/>
      <c r="NBQ39"/>
      <c r="NBR39" s="20"/>
      <c r="NBS39"/>
      <c r="NBT39" s="20"/>
      <c r="NBU39"/>
      <c r="NBV39" s="20"/>
      <c r="NBW39"/>
      <c r="NBX39" s="20"/>
      <c r="NBY39"/>
      <c r="NBZ39" s="20"/>
      <c r="NCA39"/>
      <c r="NCB39" s="20"/>
      <c r="NCC39"/>
      <c r="NCD39" s="20"/>
      <c r="NCE39"/>
      <c r="NCF39" s="20"/>
      <c r="NCG39"/>
      <c r="NCH39" s="20"/>
      <c r="NCI39"/>
      <c r="NCJ39" s="20"/>
      <c r="NCK39"/>
      <c r="NCL39" s="20"/>
      <c r="NCM39"/>
      <c r="NCN39" s="20"/>
      <c r="NCO39"/>
      <c r="NCP39" s="20"/>
      <c r="NCQ39"/>
      <c r="NCR39" s="20"/>
      <c r="NCS39"/>
      <c r="NCT39" s="20"/>
      <c r="NCU39"/>
      <c r="NCV39" s="20"/>
      <c r="NCW39"/>
      <c r="NCX39" s="20"/>
      <c r="NCY39"/>
      <c r="NCZ39" s="20"/>
      <c r="NDA39"/>
      <c r="NDB39" s="20"/>
      <c r="NDC39"/>
      <c r="NDD39" s="20"/>
      <c r="NDE39"/>
      <c r="NDF39" s="20"/>
      <c r="NDG39"/>
      <c r="NDH39" s="20"/>
      <c r="NDI39"/>
      <c r="NDJ39" s="20"/>
      <c r="NDK39"/>
      <c r="NDL39" s="20"/>
      <c r="NDM39"/>
      <c r="NDN39" s="20"/>
      <c r="NDO39"/>
      <c r="NDP39" s="20"/>
      <c r="NDQ39"/>
      <c r="NDR39" s="20"/>
      <c r="NDS39"/>
      <c r="NDT39" s="20"/>
      <c r="NDU39"/>
      <c r="NDV39" s="20"/>
      <c r="NDW39"/>
      <c r="NDX39" s="20"/>
      <c r="NDY39"/>
      <c r="NDZ39" s="20"/>
      <c r="NEA39"/>
      <c r="NEB39" s="20"/>
      <c r="NEC39"/>
      <c r="NED39" s="20"/>
      <c r="NEE39"/>
      <c r="NEF39" s="20"/>
      <c r="NEG39"/>
      <c r="NEH39" s="20"/>
      <c r="NEI39"/>
      <c r="NEJ39" s="20"/>
      <c r="NEK39"/>
      <c r="NEL39" s="20"/>
      <c r="NEM39"/>
      <c r="NEN39" s="20"/>
      <c r="NEO39"/>
      <c r="NEP39" s="20"/>
      <c r="NEQ39"/>
      <c r="NER39" s="20"/>
      <c r="NES39"/>
      <c r="NET39" s="20"/>
      <c r="NEU39"/>
      <c r="NEV39" s="20"/>
      <c r="NEW39"/>
      <c r="NEX39" s="20"/>
      <c r="NEY39"/>
      <c r="NEZ39" s="20"/>
      <c r="NFA39"/>
      <c r="NFB39" s="20"/>
      <c r="NFC39"/>
      <c r="NFD39" s="20"/>
      <c r="NFE39"/>
      <c r="NFF39" s="20"/>
      <c r="NFG39"/>
      <c r="NFH39" s="20"/>
      <c r="NFI39"/>
      <c r="NFJ39" s="20"/>
      <c r="NFK39"/>
      <c r="NFL39" s="20"/>
      <c r="NFM39"/>
      <c r="NFN39" s="20"/>
      <c r="NFO39"/>
      <c r="NFP39" s="20"/>
      <c r="NFQ39"/>
      <c r="NFR39" s="20"/>
      <c r="NFS39"/>
      <c r="NFT39" s="20"/>
      <c r="NFU39"/>
      <c r="NFV39" s="20"/>
      <c r="NFW39"/>
      <c r="NFX39" s="20"/>
      <c r="NFY39"/>
      <c r="NFZ39" s="20"/>
      <c r="NGA39"/>
      <c r="NGB39" s="20"/>
      <c r="NGC39"/>
      <c r="NGD39" s="20"/>
      <c r="NGE39"/>
      <c r="NGF39" s="20"/>
      <c r="NGG39"/>
      <c r="NGH39" s="20"/>
      <c r="NGI39"/>
      <c r="NGJ39" s="20"/>
      <c r="NGK39"/>
      <c r="NGL39" s="20"/>
      <c r="NGM39"/>
      <c r="NGN39" s="20"/>
      <c r="NGO39"/>
      <c r="NGP39" s="20"/>
      <c r="NGQ39"/>
      <c r="NGR39" s="20"/>
      <c r="NGS39"/>
      <c r="NGT39" s="20"/>
      <c r="NGU39"/>
      <c r="NGV39" s="20"/>
      <c r="NGW39"/>
      <c r="NGX39" s="20"/>
      <c r="NGY39"/>
      <c r="NGZ39" s="20"/>
      <c r="NHA39"/>
      <c r="NHB39" s="20"/>
      <c r="NHC39"/>
      <c r="NHD39" s="20"/>
      <c r="NHE39"/>
      <c r="NHF39" s="20"/>
      <c r="NHG39"/>
      <c r="NHH39" s="20"/>
      <c r="NHI39"/>
      <c r="NHJ39" s="20"/>
      <c r="NHK39"/>
      <c r="NHL39" s="20"/>
      <c r="NHM39"/>
      <c r="NHN39" s="20"/>
      <c r="NHO39"/>
      <c r="NHP39" s="20"/>
      <c r="NHQ39"/>
      <c r="NHR39" s="20"/>
      <c r="NHS39"/>
      <c r="NHT39" s="20"/>
      <c r="NHU39"/>
      <c r="NHV39" s="20"/>
      <c r="NHW39"/>
      <c r="NHX39" s="20"/>
      <c r="NHY39"/>
      <c r="NHZ39" s="20"/>
      <c r="NIA39"/>
      <c r="NIB39" s="20"/>
      <c r="NIC39"/>
      <c r="NID39" s="20"/>
      <c r="NIE39"/>
      <c r="NIF39" s="20"/>
      <c r="NIG39"/>
      <c r="NIH39" s="20"/>
      <c r="NII39"/>
      <c r="NIJ39" s="20"/>
      <c r="NIK39"/>
      <c r="NIL39" s="20"/>
      <c r="NIM39"/>
      <c r="NIN39" s="20"/>
      <c r="NIO39"/>
      <c r="NIP39" s="20"/>
      <c r="NIQ39"/>
      <c r="NIR39" s="20"/>
      <c r="NIS39"/>
      <c r="NIT39" s="20"/>
      <c r="NIU39"/>
      <c r="NIV39" s="20"/>
      <c r="NIW39"/>
      <c r="NIX39" s="20"/>
      <c r="NIY39"/>
      <c r="NIZ39" s="20"/>
      <c r="NJA39"/>
      <c r="NJB39" s="20"/>
      <c r="NJC39"/>
      <c r="NJD39" s="20"/>
      <c r="NJE39"/>
      <c r="NJF39" s="20"/>
      <c r="NJG39"/>
      <c r="NJH39" s="20"/>
      <c r="NJI39"/>
      <c r="NJJ39" s="20"/>
      <c r="NJK39"/>
      <c r="NJL39" s="20"/>
      <c r="NJM39"/>
      <c r="NJN39" s="20"/>
      <c r="NJO39"/>
      <c r="NJP39" s="20"/>
      <c r="NJQ39"/>
      <c r="NJR39" s="20"/>
      <c r="NJS39"/>
      <c r="NJT39" s="20"/>
      <c r="NJU39"/>
      <c r="NJV39" s="20"/>
      <c r="NJW39"/>
      <c r="NJX39" s="20"/>
      <c r="NJY39"/>
      <c r="NJZ39" s="20"/>
      <c r="NKA39"/>
      <c r="NKB39" s="20"/>
      <c r="NKC39"/>
      <c r="NKD39" s="20"/>
      <c r="NKE39"/>
      <c r="NKF39" s="20"/>
      <c r="NKG39"/>
      <c r="NKH39" s="20"/>
      <c r="NKI39"/>
      <c r="NKJ39" s="20"/>
      <c r="NKK39"/>
      <c r="NKL39" s="20"/>
      <c r="NKM39"/>
      <c r="NKN39" s="20"/>
      <c r="NKO39"/>
      <c r="NKP39" s="20"/>
      <c r="NKQ39"/>
      <c r="NKR39" s="20"/>
      <c r="NKS39"/>
      <c r="NKT39" s="20"/>
      <c r="NKU39"/>
      <c r="NKV39" s="20"/>
      <c r="NKW39"/>
      <c r="NKX39" s="20"/>
      <c r="NKY39"/>
      <c r="NKZ39" s="20"/>
      <c r="NLA39"/>
      <c r="NLB39" s="20"/>
      <c r="NLC39"/>
      <c r="NLD39" s="20"/>
      <c r="NLE39"/>
      <c r="NLF39" s="20"/>
      <c r="NLG39"/>
      <c r="NLH39" s="20"/>
      <c r="NLI39"/>
      <c r="NLJ39" s="20"/>
      <c r="NLK39"/>
      <c r="NLL39" s="20"/>
      <c r="NLM39"/>
      <c r="NLN39" s="20"/>
      <c r="NLO39"/>
      <c r="NLP39" s="20"/>
      <c r="NLQ39"/>
      <c r="NLR39" s="20"/>
      <c r="NLS39"/>
      <c r="NLT39" s="20"/>
      <c r="NLU39"/>
      <c r="NLV39" s="20"/>
      <c r="NLW39"/>
      <c r="NLX39" s="20"/>
      <c r="NLY39"/>
      <c r="NLZ39" s="20"/>
      <c r="NMA39"/>
      <c r="NMB39" s="20"/>
      <c r="NMC39"/>
      <c r="NMD39" s="20"/>
      <c r="NME39"/>
      <c r="NMF39" s="20"/>
      <c r="NMG39"/>
      <c r="NMH39" s="20"/>
      <c r="NMI39"/>
      <c r="NMJ39" s="20"/>
      <c r="NMK39"/>
      <c r="NML39" s="20"/>
      <c r="NMM39"/>
      <c r="NMN39" s="20"/>
      <c r="NMO39"/>
      <c r="NMP39" s="20"/>
      <c r="NMQ39"/>
      <c r="NMR39" s="20"/>
      <c r="NMS39"/>
      <c r="NMT39" s="20"/>
      <c r="NMU39"/>
      <c r="NMV39" s="20"/>
      <c r="NMW39"/>
      <c r="NMX39" s="20"/>
      <c r="NMY39"/>
      <c r="NMZ39" s="20"/>
      <c r="NNA39"/>
      <c r="NNB39" s="20"/>
      <c r="NNC39"/>
      <c r="NND39" s="20"/>
      <c r="NNE39"/>
      <c r="NNF39" s="20"/>
      <c r="NNG39"/>
      <c r="NNH39" s="20"/>
      <c r="NNI39"/>
      <c r="NNJ39" s="20"/>
      <c r="NNK39"/>
      <c r="NNL39" s="20"/>
      <c r="NNM39"/>
      <c r="NNN39" s="20"/>
      <c r="NNO39"/>
      <c r="NNP39" s="20"/>
      <c r="NNQ39"/>
      <c r="NNR39" s="20"/>
      <c r="NNS39"/>
      <c r="NNT39" s="20"/>
      <c r="NNU39"/>
      <c r="NNV39" s="20"/>
      <c r="NNW39"/>
      <c r="NNX39" s="20"/>
      <c r="NNY39"/>
      <c r="NNZ39" s="20"/>
      <c r="NOA39"/>
      <c r="NOB39" s="20"/>
      <c r="NOC39"/>
      <c r="NOD39" s="20"/>
      <c r="NOE39"/>
      <c r="NOF39" s="20"/>
      <c r="NOG39"/>
      <c r="NOH39" s="20"/>
      <c r="NOI39"/>
      <c r="NOJ39" s="20"/>
      <c r="NOK39"/>
      <c r="NOL39" s="20"/>
      <c r="NOM39"/>
      <c r="NON39" s="20"/>
      <c r="NOO39"/>
      <c r="NOP39" s="20"/>
      <c r="NOQ39"/>
      <c r="NOR39" s="20"/>
      <c r="NOS39"/>
      <c r="NOT39" s="20"/>
      <c r="NOU39"/>
      <c r="NOV39" s="20"/>
      <c r="NOW39"/>
      <c r="NOX39" s="20"/>
      <c r="NOY39"/>
      <c r="NOZ39" s="20"/>
      <c r="NPA39"/>
      <c r="NPB39" s="20"/>
      <c r="NPC39"/>
      <c r="NPD39" s="20"/>
      <c r="NPE39"/>
      <c r="NPF39" s="20"/>
      <c r="NPG39"/>
      <c r="NPH39" s="20"/>
      <c r="NPI39"/>
      <c r="NPJ39" s="20"/>
      <c r="NPK39"/>
      <c r="NPL39" s="20"/>
      <c r="NPM39"/>
      <c r="NPN39" s="20"/>
      <c r="NPO39"/>
      <c r="NPP39" s="20"/>
      <c r="NPQ39"/>
      <c r="NPR39" s="20"/>
      <c r="NPS39"/>
      <c r="NPT39" s="20"/>
      <c r="NPU39"/>
      <c r="NPV39" s="20"/>
      <c r="NPW39"/>
      <c r="NPX39" s="20"/>
      <c r="NPY39"/>
      <c r="NPZ39" s="20"/>
      <c r="NQA39"/>
      <c r="NQB39" s="20"/>
      <c r="NQC39"/>
      <c r="NQD39" s="20"/>
      <c r="NQE39"/>
      <c r="NQF39" s="20"/>
      <c r="NQG39"/>
      <c r="NQH39" s="20"/>
      <c r="NQI39"/>
      <c r="NQJ39" s="20"/>
      <c r="NQK39"/>
      <c r="NQL39" s="20"/>
      <c r="NQM39"/>
      <c r="NQN39" s="20"/>
      <c r="NQO39"/>
      <c r="NQP39" s="20"/>
      <c r="NQQ39"/>
      <c r="NQR39" s="20"/>
      <c r="NQS39"/>
      <c r="NQT39" s="20"/>
      <c r="NQU39"/>
      <c r="NQV39" s="20"/>
      <c r="NQW39"/>
      <c r="NQX39" s="20"/>
      <c r="NQY39"/>
      <c r="NQZ39" s="20"/>
      <c r="NRA39"/>
      <c r="NRB39" s="20"/>
      <c r="NRC39"/>
      <c r="NRD39" s="20"/>
      <c r="NRE39"/>
      <c r="NRF39" s="20"/>
      <c r="NRG39"/>
      <c r="NRH39" s="20"/>
      <c r="NRI39"/>
      <c r="NRJ39" s="20"/>
      <c r="NRK39"/>
      <c r="NRL39" s="20"/>
      <c r="NRM39"/>
      <c r="NRN39" s="20"/>
      <c r="NRO39"/>
      <c r="NRP39" s="20"/>
      <c r="NRQ39"/>
      <c r="NRR39" s="20"/>
      <c r="NRS39"/>
      <c r="NRT39" s="20"/>
      <c r="NRU39"/>
      <c r="NRV39" s="20"/>
      <c r="NRW39"/>
      <c r="NRX39" s="20"/>
      <c r="NRY39"/>
      <c r="NRZ39" s="20"/>
      <c r="NSA39"/>
      <c r="NSB39" s="20"/>
      <c r="NSC39"/>
      <c r="NSD39" s="20"/>
      <c r="NSE39"/>
      <c r="NSF39" s="20"/>
      <c r="NSG39"/>
      <c r="NSH39" s="20"/>
      <c r="NSI39"/>
      <c r="NSJ39" s="20"/>
      <c r="NSK39"/>
      <c r="NSL39" s="20"/>
      <c r="NSM39"/>
      <c r="NSN39" s="20"/>
      <c r="NSO39"/>
      <c r="NSP39" s="20"/>
      <c r="NSQ39"/>
      <c r="NSR39" s="20"/>
      <c r="NSS39"/>
      <c r="NST39" s="20"/>
      <c r="NSU39"/>
      <c r="NSV39" s="20"/>
      <c r="NSW39"/>
      <c r="NSX39" s="20"/>
      <c r="NSY39"/>
      <c r="NSZ39" s="20"/>
      <c r="NTA39"/>
      <c r="NTB39" s="20"/>
      <c r="NTC39"/>
      <c r="NTD39" s="20"/>
      <c r="NTE39"/>
      <c r="NTF39" s="20"/>
      <c r="NTG39"/>
      <c r="NTH39" s="20"/>
      <c r="NTI39"/>
      <c r="NTJ39" s="20"/>
      <c r="NTK39"/>
      <c r="NTL39" s="20"/>
      <c r="NTM39"/>
      <c r="NTN39" s="20"/>
      <c r="NTO39"/>
      <c r="NTP39" s="20"/>
      <c r="NTQ39"/>
      <c r="NTR39" s="20"/>
      <c r="NTS39"/>
      <c r="NTT39" s="20"/>
      <c r="NTU39"/>
      <c r="NTV39" s="20"/>
      <c r="NTW39"/>
      <c r="NTX39" s="20"/>
      <c r="NTY39"/>
      <c r="NTZ39" s="20"/>
      <c r="NUA39"/>
      <c r="NUB39" s="20"/>
      <c r="NUC39"/>
      <c r="NUD39" s="20"/>
      <c r="NUE39"/>
      <c r="NUF39" s="20"/>
      <c r="NUG39"/>
      <c r="NUH39" s="20"/>
      <c r="NUI39"/>
      <c r="NUJ39" s="20"/>
      <c r="NUK39"/>
      <c r="NUL39" s="20"/>
      <c r="NUM39"/>
      <c r="NUN39" s="20"/>
      <c r="NUO39"/>
      <c r="NUP39" s="20"/>
      <c r="NUQ39"/>
      <c r="NUR39" s="20"/>
      <c r="NUS39"/>
      <c r="NUT39" s="20"/>
      <c r="NUU39"/>
      <c r="NUV39" s="20"/>
      <c r="NUW39"/>
      <c r="NUX39" s="20"/>
      <c r="NUY39"/>
      <c r="NUZ39" s="20"/>
      <c r="NVA39"/>
      <c r="NVB39" s="20"/>
      <c r="NVC39"/>
      <c r="NVD39" s="20"/>
      <c r="NVE39"/>
      <c r="NVF39" s="20"/>
      <c r="NVG39"/>
      <c r="NVH39" s="20"/>
      <c r="NVI39"/>
      <c r="NVJ39" s="20"/>
      <c r="NVK39"/>
      <c r="NVL39" s="20"/>
      <c r="NVM39"/>
      <c r="NVN39" s="20"/>
      <c r="NVO39"/>
      <c r="NVP39" s="20"/>
      <c r="NVQ39"/>
      <c r="NVR39" s="20"/>
      <c r="NVS39"/>
      <c r="NVT39" s="20"/>
      <c r="NVU39"/>
      <c r="NVV39" s="20"/>
      <c r="NVW39"/>
      <c r="NVX39" s="20"/>
      <c r="NVY39"/>
      <c r="NVZ39" s="20"/>
      <c r="NWA39"/>
      <c r="NWB39" s="20"/>
      <c r="NWC39"/>
      <c r="NWD39" s="20"/>
      <c r="NWE39"/>
      <c r="NWF39" s="20"/>
      <c r="NWG39"/>
      <c r="NWH39" s="20"/>
      <c r="NWI39"/>
      <c r="NWJ39" s="20"/>
      <c r="NWK39"/>
      <c r="NWL39" s="20"/>
      <c r="NWM39"/>
      <c r="NWN39" s="20"/>
      <c r="NWO39"/>
      <c r="NWP39" s="20"/>
      <c r="NWQ39"/>
      <c r="NWR39" s="20"/>
      <c r="NWS39"/>
      <c r="NWT39" s="20"/>
      <c r="NWU39"/>
      <c r="NWV39" s="20"/>
      <c r="NWW39"/>
      <c r="NWX39" s="20"/>
      <c r="NWY39"/>
      <c r="NWZ39" s="20"/>
      <c r="NXA39"/>
      <c r="NXB39" s="20"/>
      <c r="NXC39"/>
      <c r="NXD39" s="20"/>
      <c r="NXE39"/>
      <c r="NXF39" s="20"/>
      <c r="NXG39"/>
      <c r="NXH39" s="20"/>
      <c r="NXI39"/>
      <c r="NXJ39" s="20"/>
      <c r="NXK39"/>
      <c r="NXL39" s="20"/>
      <c r="NXM39"/>
      <c r="NXN39" s="20"/>
      <c r="NXO39"/>
      <c r="NXP39" s="20"/>
      <c r="NXQ39"/>
      <c r="NXR39" s="20"/>
      <c r="NXS39"/>
      <c r="NXT39" s="20"/>
      <c r="NXU39"/>
      <c r="NXV39" s="20"/>
      <c r="NXW39"/>
      <c r="NXX39" s="20"/>
      <c r="NXY39"/>
      <c r="NXZ39" s="20"/>
      <c r="NYA39"/>
      <c r="NYB39" s="20"/>
      <c r="NYC39"/>
      <c r="NYD39" s="20"/>
      <c r="NYE39"/>
      <c r="NYF39" s="20"/>
      <c r="NYG39"/>
      <c r="NYH39" s="20"/>
      <c r="NYI39"/>
      <c r="NYJ39" s="20"/>
      <c r="NYK39"/>
      <c r="NYL39" s="20"/>
      <c r="NYM39"/>
      <c r="NYN39" s="20"/>
      <c r="NYO39"/>
      <c r="NYP39" s="20"/>
      <c r="NYQ39"/>
      <c r="NYR39" s="20"/>
      <c r="NYS39"/>
      <c r="NYT39" s="20"/>
      <c r="NYU39"/>
      <c r="NYV39" s="20"/>
      <c r="NYW39"/>
      <c r="NYX39" s="20"/>
      <c r="NYY39"/>
      <c r="NYZ39" s="20"/>
      <c r="NZA39"/>
      <c r="NZB39" s="20"/>
      <c r="NZC39"/>
      <c r="NZD39" s="20"/>
      <c r="NZE39"/>
      <c r="NZF39" s="20"/>
      <c r="NZG39"/>
      <c r="NZH39" s="20"/>
      <c r="NZI39"/>
      <c r="NZJ39" s="20"/>
      <c r="NZK39"/>
      <c r="NZL39" s="20"/>
      <c r="NZM39"/>
      <c r="NZN39" s="20"/>
      <c r="NZO39"/>
      <c r="NZP39" s="20"/>
      <c r="NZQ39"/>
      <c r="NZR39" s="20"/>
      <c r="NZS39"/>
      <c r="NZT39" s="20"/>
      <c r="NZU39"/>
      <c r="NZV39" s="20"/>
      <c r="NZW39"/>
      <c r="NZX39" s="20"/>
      <c r="NZY39"/>
      <c r="NZZ39" s="20"/>
      <c r="OAA39"/>
      <c r="OAB39" s="20"/>
      <c r="OAC39"/>
      <c r="OAD39" s="20"/>
      <c r="OAE39"/>
      <c r="OAF39" s="20"/>
      <c r="OAG39"/>
      <c r="OAH39" s="20"/>
      <c r="OAI39"/>
      <c r="OAJ39" s="20"/>
      <c r="OAK39"/>
      <c r="OAL39" s="20"/>
      <c r="OAM39"/>
      <c r="OAN39" s="20"/>
      <c r="OAO39"/>
      <c r="OAP39" s="20"/>
      <c r="OAQ39"/>
      <c r="OAR39" s="20"/>
      <c r="OAS39"/>
      <c r="OAT39" s="20"/>
      <c r="OAU39"/>
      <c r="OAV39" s="20"/>
      <c r="OAW39"/>
      <c r="OAX39" s="20"/>
      <c r="OAY39"/>
      <c r="OAZ39" s="20"/>
      <c r="OBA39"/>
      <c r="OBB39" s="20"/>
      <c r="OBC39"/>
      <c r="OBD39" s="20"/>
      <c r="OBE39"/>
      <c r="OBF39" s="20"/>
      <c r="OBG39"/>
      <c r="OBH39" s="20"/>
      <c r="OBI39"/>
      <c r="OBJ39" s="20"/>
      <c r="OBK39"/>
      <c r="OBL39" s="20"/>
      <c r="OBM39"/>
      <c r="OBN39" s="20"/>
      <c r="OBO39"/>
      <c r="OBP39" s="20"/>
      <c r="OBQ39"/>
      <c r="OBR39" s="20"/>
      <c r="OBS39"/>
      <c r="OBT39" s="20"/>
      <c r="OBU39"/>
      <c r="OBV39" s="20"/>
      <c r="OBW39"/>
      <c r="OBX39" s="20"/>
      <c r="OBY39"/>
      <c r="OBZ39" s="20"/>
      <c r="OCA39"/>
      <c r="OCB39" s="20"/>
      <c r="OCC39"/>
      <c r="OCD39" s="20"/>
      <c r="OCE39"/>
      <c r="OCF39" s="20"/>
      <c r="OCG39"/>
      <c r="OCH39" s="20"/>
      <c r="OCI39"/>
      <c r="OCJ39" s="20"/>
      <c r="OCK39"/>
      <c r="OCL39" s="20"/>
      <c r="OCM39"/>
      <c r="OCN39" s="20"/>
      <c r="OCO39"/>
      <c r="OCP39" s="20"/>
      <c r="OCQ39"/>
      <c r="OCR39" s="20"/>
      <c r="OCS39"/>
      <c r="OCT39" s="20"/>
      <c r="OCU39"/>
      <c r="OCV39" s="20"/>
      <c r="OCW39"/>
      <c r="OCX39" s="20"/>
      <c r="OCY39"/>
      <c r="OCZ39" s="20"/>
      <c r="ODA39"/>
      <c r="ODB39" s="20"/>
      <c r="ODC39"/>
      <c r="ODD39" s="20"/>
      <c r="ODE39"/>
      <c r="ODF39" s="20"/>
      <c r="ODG39"/>
      <c r="ODH39" s="20"/>
      <c r="ODI39"/>
      <c r="ODJ39" s="20"/>
      <c r="ODK39"/>
      <c r="ODL39" s="20"/>
      <c r="ODM39"/>
      <c r="ODN39" s="20"/>
      <c r="ODO39"/>
      <c r="ODP39" s="20"/>
      <c r="ODQ39"/>
      <c r="ODR39" s="20"/>
      <c r="ODS39"/>
      <c r="ODT39" s="20"/>
      <c r="ODU39"/>
      <c r="ODV39" s="20"/>
      <c r="ODW39"/>
      <c r="ODX39" s="20"/>
      <c r="ODY39"/>
      <c r="ODZ39" s="20"/>
      <c r="OEA39"/>
      <c r="OEB39" s="20"/>
      <c r="OEC39"/>
      <c r="OED39" s="20"/>
      <c r="OEE39"/>
      <c r="OEF39" s="20"/>
      <c r="OEG39"/>
      <c r="OEH39" s="20"/>
      <c r="OEI39"/>
      <c r="OEJ39" s="20"/>
      <c r="OEK39"/>
      <c r="OEL39" s="20"/>
      <c r="OEM39"/>
      <c r="OEN39" s="20"/>
      <c r="OEO39"/>
      <c r="OEP39" s="20"/>
      <c r="OEQ39"/>
      <c r="OER39" s="20"/>
      <c r="OES39"/>
      <c r="OET39" s="20"/>
      <c r="OEU39"/>
      <c r="OEV39" s="20"/>
      <c r="OEW39"/>
      <c r="OEX39" s="20"/>
      <c r="OEY39"/>
      <c r="OEZ39" s="20"/>
      <c r="OFA39"/>
      <c r="OFB39" s="20"/>
      <c r="OFC39"/>
      <c r="OFD39" s="20"/>
      <c r="OFE39"/>
      <c r="OFF39" s="20"/>
      <c r="OFG39"/>
      <c r="OFH39" s="20"/>
      <c r="OFI39"/>
      <c r="OFJ39" s="20"/>
      <c r="OFK39"/>
      <c r="OFL39" s="20"/>
      <c r="OFM39"/>
      <c r="OFN39" s="20"/>
      <c r="OFO39"/>
      <c r="OFP39" s="20"/>
      <c r="OFQ39"/>
      <c r="OFR39" s="20"/>
      <c r="OFS39"/>
      <c r="OFT39" s="20"/>
      <c r="OFU39"/>
      <c r="OFV39" s="20"/>
      <c r="OFW39"/>
      <c r="OFX39" s="20"/>
      <c r="OFY39"/>
      <c r="OFZ39" s="20"/>
      <c r="OGA39"/>
      <c r="OGB39" s="20"/>
      <c r="OGC39"/>
      <c r="OGD39" s="20"/>
      <c r="OGE39"/>
      <c r="OGF39" s="20"/>
      <c r="OGG39"/>
      <c r="OGH39" s="20"/>
      <c r="OGI39"/>
      <c r="OGJ39" s="20"/>
      <c r="OGK39"/>
      <c r="OGL39" s="20"/>
      <c r="OGM39"/>
      <c r="OGN39" s="20"/>
      <c r="OGO39"/>
      <c r="OGP39" s="20"/>
      <c r="OGQ39"/>
      <c r="OGR39" s="20"/>
      <c r="OGS39"/>
      <c r="OGT39" s="20"/>
      <c r="OGU39"/>
      <c r="OGV39" s="20"/>
      <c r="OGW39"/>
      <c r="OGX39" s="20"/>
      <c r="OGY39"/>
      <c r="OGZ39" s="20"/>
      <c r="OHA39"/>
      <c r="OHB39" s="20"/>
      <c r="OHC39"/>
      <c r="OHD39" s="20"/>
      <c r="OHE39"/>
      <c r="OHF39" s="20"/>
      <c r="OHG39"/>
      <c r="OHH39" s="20"/>
      <c r="OHI39"/>
      <c r="OHJ39" s="20"/>
      <c r="OHK39"/>
      <c r="OHL39" s="20"/>
      <c r="OHM39"/>
      <c r="OHN39" s="20"/>
      <c r="OHO39"/>
      <c r="OHP39" s="20"/>
      <c r="OHQ39"/>
      <c r="OHR39" s="20"/>
      <c r="OHS39"/>
      <c r="OHT39" s="20"/>
      <c r="OHU39"/>
      <c r="OHV39" s="20"/>
      <c r="OHW39"/>
      <c r="OHX39" s="20"/>
      <c r="OHY39"/>
      <c r="OHZ39" s="20"/>
      <c r="OIA39"/>
      <c r="OIB39" s="20"/>
      <c r="OIC39"/>
      <c r="OID39" s="20"/>
      <c r="OIE39"/>
      <c r="OIF39" s="20"/>
      <c r="OIG39"/>
      <c r="OIH39" s="20"/>
      <c r="OII39"/>
      <c r="OIJ39" s="20"/>
      <c r="OIK39"/>
      <c r="OIL39" s="20"/>
      <c r="OIM39"/>
      <c r="OIN39" s="20"/>
      <c r="OIO39"/>
      <c r="OIP39" s="20"/>
      <c r="OIQ39"/>
      <c r="OIR39" s="20"/>
      <c r="OIS39"/>
      <c r="OIT39" s="20"/>
      <c r="OIU39"/>
      <c r="OIV39" s="20"/>
      <c r="OIW39"/>
      <c r="OIX39" s="20"/>
      <c r="OIY39"/>
      <c r="OIZ39" s="20"/>
      <c r="OJA39"/>
      <c r="OJB39" s="20"/>
      <c r="OJC39"/>
      <c r="OJD39" s="20"/>
      <c r="OJE39"/>
      <c r="OJF39" s="20"/>
      <c r="OJG39"/>
      <c r="OJH39" s="20"/>
      <c r="OJI39"/>
      <c r="OJJ39" s="20"/>
      <c r="OJK39"/>
      <c r="OJL39" s="20"/>
      <c r="OJM39"/>
      <c r="OJN39" s="20"/>
      <c r="OJO39"/>
      <c r="OJP39" s="20"/>
      <c r="OJQ39"/>
      <c r="OJR39" s="20"/>
      <c r="OJS39"/>
      <c r="OJT39" s="20"/>
      <c r="OJU39"/>
      <c r="OJV39" s="20"/>
      <c r="OJW39"/>
      <c r="OJX39" s="20"/>
      <c r="OJY39"/>
      <c r="OJZ39" s="20"/>
      <c r="OKA39"/>
      <c r="OKB39" s="20"/>
      <c r="OKC39"/>
      <c r="OKD39" s="20"/>
      <c r="OKE39"/>
      <c r="OKF39" s="20"/>
      <c r="OKG39"/>
      <c r="OKH39" s="20"/>
      <c r="OKI39"/>
      <c r="OKJ39" s="20"/>
      <c r="OKK39"/>
      <c r="OKL39" s="20"/>
      <c r="OKM39"/>
      <c r="OKN39" s="20"/>
      <c r="OKO39"/>
      <c r="OKP39" s="20"/>
      <c r="OKQ39"/>
      <c r="OKR39" s="20"/>
      <c r="OKS39"/>
      <c r="OKT39" s="20"/>
      <c r="OKU39"/>
      <c r="OKV39" s="20"/>
      <c r="OKW39"/>
      <c r="OKX39" s="20"/>
      <c r="OKY39"/>
      <c r="OKZ39" s="20"/>
      <c r="OLA39"/>
      <c r="OLB39" s="20"/>
      <c r="OLC39"/>
      <c r="OLD39" s="20"/>
      <c r="OLE39"/>
      <c r="OLF39" s="20"/>
      <c r="OLG39"/>
      <c r="OLH39" s="20"/>
      <c r="OLI39"/>
      <c r="OLJ39" s="20"/>
      <c r="OLK39"/>
      <c r="OLL39" s="20"/>
      <c r="OLM39"/>
      <c r="OLN39" s="20"/>
      <c r="OLO39"/>
      <c r="OLP39" s="20"/>
      <c r="OLQ39"/>
      <c r="OLR39" s="20"/>
      <c r="OLS39"/>
      <c r="OLT39" s="20"/>
      <c r="OLU39"/>
      <c r="OLV39" s="20"/>
      <c r="OLW39"/>
      <c r="OLX39" s="20"/>
      <c r="OLY39"/>
      <c r="OLZ39" s="20"/>
      <c r="OMA39"/>
      <c r="OMB39" s="20"/>
      <c r="OMC39"/>
      <c r="OMD39" s="20"/>
      <c r="OME39"/>
      <c r="OMF39" s="20"/>
      <c r="OMG39"/>
      <c r="OMH39" s="20"/>
      <c r="OMI39"/>
      <c r="OMJ39" s="20"/>
      <c r="OMK39"/>
      <c r="OML39" s="20"/>
      <c r="OMM39"/>
      <c r="OMN39" s="20"/>
      <c r="OMO39"/>
      <c r="OMP39" s="20"/>
      <c r="OMQ39"/>
      <c r="OMR39" s="20"/>
      <c r="OMS39"/>
      <c r="OMT39" s="20"/>
      <c r="OMU39"/>
      <c r="OMV39" s="20"/>
      <c r="OMW39"/>
      <c r="OMX39" s="20"/>
      <c r="OMY39"/>
      <c r="OMZ39" s="20"/>
      <c r="ONA39"/>
      <c r="ONB39" s="20"/>
      <c r="ONC39"/>
      <c r="OND39" s="20"/>
      <c r="ONE39"/>
      <c r="ONF39" s="20"/>
      <c r="ONG39"/>
      <c r="ONH39" s="20"/>
      <c r="ONI39"/>
      <c r="ONJ39" s="20"/>
      <c r="ONK39"/>
      <c r="ONL39" s="20"/>
      <c r="ONM39"/>
      <c r="ONN39" s="20"/>
      <c r="ONO39"/>
      <c r="ONP39" s="20"/>
      <c r="ONQ39"/>
      <c r="ONR39" s="20"/>
      <c r="ONS39"/>
      <c r="ONT39" s="20"/>
      <c r="ONU39"/>
      <c r="ONV39" s="20"/>
      <c r="ONW39"/>
      <c r="ONX39" s="20"/>
      <c r="ONY39"/>
      <c r="ONZ39" s="20"/>
      <c r="OOA39"/>
      <c r="OOB39" s="20"/>
      <c r="OOC39"/>
      <c r="OOD39" s="20"/>
      <c r="OOE39"/>
      <c r="OOF39" s="20"/>
      <c r="OOG39"/>
      <c r="OOH39" s="20"/>
      <c r="OOI39"/>
      <c r="OOJ39" s="20"/>
      <c r="OOK39"/>
      <c r="OOL39" s="20"/>
      <c r="OOM39"/>
      <c r="OON39" s="20"/>
      <c r="OOO39"/>
      <c r="OOP39" s="20"/>
      <c r="OOQ39"/>
      <c r="OOR39" s="20"/>
      <c r="OOS39"/>
      <c r="OOT39" s="20"/>
      <c r="OOU39"/>
      <c r="OOV39" s="20"/>
      <c r="OOW39"/>
      <c r="OOX39" s="20"/>
      <c r="OOY39"/>
      <c r="OOZ39" s="20"/>
      <c r="OPA39"/>
      <c r="OPB39" s="20"/>
      <c r="OPC39"/>
      <c r="OPD39" s="20"/>
      <c r="OPE39"/>
      <c r="OPF39" s="20"/>
      <c r="OPG39"/>
      <c r="OPH39" s="20"/>
      <c r="OPI39"/>
      <c r="OPJ39" s="20"/>
      <c r="OPK39"/>
      <c r="OPL39" s="20"/>
      <c r="OPM39"/>
      <c r="OPN39" s="20"/>
      <c r="OPO39"/>
      <c r="OPP39" s="20"/>
      <c r="OPQ39"/>
      <c r="OPR39" s="20"/>
      <c r="OPS39"/>
      <c r="OPT39" s="20"/>
      <c r="OPU39"/>
      <c r="OPV39" s="20"/>
      <c r="OPW39"/>
      <c r="OPX39" s="20"/>
      <c r="OPY39"/>
      <c r="OPZ39" s="20"/>
      <c r="OQA39"/>
      <c r="OQB39" s="20"/>
      <c r="OQC39"/>
      <c r="OQD39" s="20"/>
      <c r="OQE39"/>
      <c r="OQF39" s="20"/>
      <c r="OQG39"/>
      <c r="OQH39" s="20"/>
      <c r="OQI39"/>
      <c r="OQJ39" s="20"/>
      <c r="OQK39"/>
      <c r="OQL39" s="20"/>
      <c r="OQM39"/>
      <c r="OQN39" s="20"/>
      <c r="OQO39"/>
      <c r="OQP39" s="20"/>
      <c r="OQQ39"/>
      <c r="OQR39" s="20"/>
      <c r="OQS39"/>
      <c r="OQT39" s="20"/>
      <c r="OQU39"/>
      <c r="OQV39" s="20"/>
      <c r="OQW39"/>
      <c r="OQX39" s="20"/>
      <c r="OQY39"/>
      <c r="OQZ39" s="20"/>
      <c r="ORA39"/>
      <c r="ORB39" s="20"/>
      <c r="ORC39"/>
      <c r="ORD39" s="20"/>
      <c r="ORE39"/>
      <c r="ORF39" s="20"/>
      <c r="ORG39"/>
      <c r="ORH39" s="20"/>
      <c r="ORI39"/>
      <c r="ORJ39" s="20"/>
      <c r="ORK39"/>
      <c r="ORL39" s="20"/>
      <c r="ORM39"/>
      <c r="ORN39" s="20"/>
      <c r="ORO39"/>
      <c r="ORP39" s="20"/>
      <c r="ORQ39"/>
      <c r="ORR39" s="20"/>
      <c r="ORS39"/>
      <c r="ORT39" s="20"/>
      <c r="ORU39"/>
      <c r="ORV39" s="20"/>
      <c r="ORW39"/>
      <c r="ORX39" s="20"/>
      <c r="ORY39"/>
      <c r="ORZ39" s="20"/>
      <c r="OSA39"/>
      <c r="OSB39" s="20"/>
      <c r="OSC39"/>
      <c r="OSD39" s="20"/>
      <c r="OSE39"/>
      <c r="OSF39" s="20"/>
      <c r="OSG39"/>
      <c r="OSH39" s="20"/>
      <c r="OSI39"/>
      <c r="OSJ39" s="20"/>
      <c r="OSK39"/>
      <c r="OSL39" s="20"/>
      <c r="OSM39"/>
      <c r="OSN39" s="20"/>
      <c r="OSO39"/>
      <c r="OSP39" s="20"/>
      <c r="OSQ39"/>
      <c r="OSR39" s="20"/>
      <c r="OSS39"/>
      <c r="OST39" s="20"/>
      <c r="OSU39"/>
      <c r="OSV39" s="20"/>
      <c r="OSW39"/>
      <c r="OSX39" s="20"/>
      <c r="OSY39"/>
      <c r="OSZ39" s="20"/>
      <c r="OTA39"/>
      <c r="OTB39" s="20"/>
      <c r="OTC39"/>
      <c r="OTD39" s="20"/>
      <c r="OTE39"/>
      <c r="OTF39" s="20"/>
      <c r="OTG39"/>
      <c r="OTH39" s="20"/>
      <c r="OTI39"/>
      <c r="OTJ39" s="20"/>
      <c r="OTK39"/>
      <c r="OTL39" s="20"/>
      <c r="OTM39"/>
      <c r="OTN39" s="20"/>
      <c r="OTO39"/>
      <c r="OTP39" s="20"/>
      <c r="OTQ39"/>
      <c r="OTR39" s="20"/>
      <c r="OTS39"/>
      <c r="OTT39" s="20"/>
      <c r="OTU39"/>
      <c r="OTV39" s="20"/>
      <c r="OTW39"/>
      <c r="OTX39" s="20"/>
      <c r="OTY39"/>
      <c r="OTZ39" s="20"/>
      <c r="OUA39"/>
      <c r="OUB39" s="20"/>
      <c r="OUC39"/>
      <c r="OUD39" s="20"/>
      <c r="OUE39"/>
      <c r="OUF39" s="20"/>
      <c r="OUG39"/>
      <c r="OUH39" s="20"/>
      <c r="OUI39"/>
      <c r="OUJ39" s="20"/>
      <c r="OUK39"/>
      <c r="OUL39" s="20"/>
      <c r="OUM39"/>
      <c r="OUN39" s="20"/>
      <c r="OUO39"/>
      <c r="OUP39" s="20"/>
      <c r="OUQ39"/>
      <c r="OUR39" s="20"/>
      <c r="OUS39"/>
      <c r="OUT39" s="20"/>
      <c r="OUU39"/>
      <c r="OUV39" s="20"/>
      <c r="OUW39"/>
      <c r="OUX39" s="20"/>
      <c r="OUY39"/>
      <c r="OUZ39" s="20"/>
      <c r="OVA39"/>
      <c r="OVB39" s="20"/>
      <c r="OVC39"/>
      <c r="OVD39" s="20"/>
      <c r="OVE39"/>
      <c r="OVF39" s="20"/>
      <c r="OVG39"/>
      <c r="OVH39" s="20"/>
      <c r="OVI39"/>
      <c r="OVJ39" s="20"/>
      <c r="OVK39"/>
      <c r="OVL39" s="20"/>
      <c r="OVM39"/>
      <c r="OVN39" s="20"/>
      <c r="OVO39"/>
      <c r="OVP39" s="20"/>
      <c r="OVQ39"/>
      <c r="OVR39" s="20"/>
      <c r="OVS39"/>
      <c r="OVT39" s="20"/>
      <c r="OVU39"/>
      <c r="OVV39" s="20"/>
      <c r="OVW39"/>
      <c r="OVX39" s="20"/>
      <c r="OVY39"/>
      <c r="OVZ39" s="20"/>
      <c r="OWA39"/>
      <c r="OWB39" s="20"/>
      <c r="OWC39"/>
      <c r="OWD39" s="20"/>
      <c r="OWE39"/>
      <c r="OWF39" s="20"/>
      <c r="OWG39"/>
      <c r="OWH39" s="20"/>
      <c r="OWI39"/>
      <c r="OWJ39" s="20"/>
      <c r="OWK39"/>
      <c r="OWL39" s="20"/>
      <c r="OWM39"/>
      <c r="OWN39" s="20"/>
      <c r="OWO39"/>
      <c r="OWP39" s="20"/>
      <c r="OWQ39"/>
      <c r="OWR39" s="20"/>
      <c r="OWS39"/>
      <c r="OWT39" s="20"/>
      <c r="OWU39"/>
      <c r="OWV39" s="20"/>
      <c r="OWW39"/>
      <c r="OWX39" s="20"/>
      <c r="OWY39"/>
      <c r="OWZ39" s="20"/>
      <c r="OXA39"/>
      <c r="OXB39" s="20"/>
      <c r="OXC39"/>
      <c r="OXD39" s="20"/>
      <c r="OXE39"/>
      <c r="OXF39" s="20"/>
      <c r="OXG39"/>
      <c r="OXH39" s="20"/>
      <c r="OXI39"/>
      <c r="OXJ39" s="20"/>
      <c r="OXK39"/>
      <c r="OXL39" s="20"/>
      <c r="OXM39"/>
      <c r="OXN39" s="20"/>
      <c r="OXO39"/>
      <c r="OXP39" s="20"/>
      <c r="OXQ39"/>
      <c r="OXR39" s="20"/>
      <c r="OXS39"/>
      <c r="OXT39" s="20"/>
      <c r="OXU39"/>
      <c r="OXV39" s="20"/>
      <c r="OXW39"/>
      <c r="OXX39" s="20"/>
      <c r="OXY39"/>
      <c r="OXZ39" s="20"/>
      <c r="OYA39"/>
      <c r="OYB39" s="20"/>
      <c r="OYC39"/>
      <c r="OYD39" s="20"/>
      <c r="OYE39"/>
      <c r="OYF39" s="20"/>
      <c r="OYG39"/>
      <c r="OYH39" s="20"/>
      <c r="OYI39"/>
      <c r="OYJ39" s="20"/>
      <c r="OYK39"/>
      <c r="OYL39" s="20"/>
      <c r="OYM39"/>
      <c r="OYN39" s="20"/>
      <c r="OYO39"/>
      <c r="OYP39" s="20"/>
      <c r="OYQ39"/>
      <c r="OYR39" s="20"/>
      <c r="OYS39"/>
      <c r="OYT39" s="20"/>
      <c r="OYU39"/>
      <c r="OYV39" s="20"/>
      <c r="OYW39"/>
      <c r="OYX39" s="20"/>
      <c r="OYY39"/>
      <c r="OYZ39" s="20"/>
      <c r="OZA39"/>
      <c r="OZB39" s="20"/>
      <c r="OZC39"/>
      <c r="OZD39" s="20"/>
      <c r="OZE39"/>
      <c r="OZF39" s="20"/>
      <c r="OZG39"/>
      <c r="OZH39" s="20"/>
      <c r="OZI39"/>
      <c r="OZJ39" s="20"/>
      <c r="OZK39"/>
      <c r="OZL39" s="20"/>
      <c r="OZM39"/>
      <c r="OZN39" s="20"/>
      <c r="OZO39"/>
      <c r="OZP39" s="20"/>
      <c r="OZQ39"/>
      <c r="OZR39" s="20"/>
      <c r="OZS39"/>
      <c r="OZT39" s="20"/>
      <c r="OZU39"/>
      <c r="OZV39" s="20"/>
      <c r="OZW39"/>
      <c r="OZX39" s="20"/>
      <c r="OZY39"/>
      <c r="OZZ39" s="20"/>
      <c r="PAA39"/>
      <c r="PAB39" s="20"/>
      <c r="PAC39"/>
      <c r="PAD39" s="20"/>
      <c r="PAE39"/>
      <c r="PAF39" s="20"/>
      <c r="PAG39"/>
      <c r="PAH39" s="20"/>
      <c r="PAI39"/>
      <c r="PAJ39" s="20"/>
      <c r="PAK39"/>
      <c r="PAL39" s="20"/>
      <c r="PAM39"/>
      <c r="PAN39" s="20"/>
      <c r="PAO39"/>
      <c r="PAP39" s="20"/>
      <c r="PAQ39"/>
      <c r="PAR39" s="20"/>
      <c r="PAS39"/>
      <c r="PAT39" s="20"/>
      <c r="PAU39"/>
      <c r="PAV39" s="20"/>
      <c r="PAW39"/>
      <c r="PAX39" s="20"/>
      <c r="PAY39"/>
      <c r="PAZ39" s="20"/>
      <c r="PBA39"/>
      <c r="PBB39" s="20"/>
      <c r="PBC39"/>
      <c r="PBD39" s="20"/>
      <c r="PBE39"/>
      <c r="PBF39" s="20"/>
      <c r="PBG39"/>
      <c r="PBH39" s="20"/>
      <c r="PBI39"/>
      <c r="PBJ39" s="20"/>
      <c r="PBK39"/>
      <c r="PBL39" s="20"/>
      <c r="PBM39"/>
      <c r="PBN39" s="20"/>
      <c r="PBO39"/>
      <c r="PBP39" s="20"/>
      <c r="PBQ39"/>
      <c r="PBR39" s="20"/>
      <c r="PBS39"/>
      <c r="PBT39" s="20"/>
      <c r="PBU39"/>
      <c r="PBV39" s="20"/>
      <c r="PBW39"/>
      <c r="PBX39" s="20"/>
      <c r="PBY39"/>
      <c r="PBZ39" s="20"/>
      <c r="PCA39"/>
      <c r="PCB39" s="20"/>
      <c r="PCC39"/>
      <c r="PCD39" s="20"/>
      <c r="PCE39"/>
      <c r="PCF39" s="20"/>
      <c r="PCG39"/>
      <c r="PCH39" s="20"/>
      <c r="PCI39"/>
      <c r="PCJ39" s="20"/>
      <c r="PCK39"/>
      <c r="PCL39" s="20"/>
      <c r="PCM39"/>
      <c r="PCN39" s="20"/>
      <c r="PCO39"/>
      <c r="PCP39" s="20"/>
      <c r="PCQ39"/>
      <c r="PCR39" s="20"/>
      <c r="PCS39"/>
      <c r="PCT39" s="20"/>
      <c r="PCU39"/>
      <c r="PCV39" s="20"/>
      <c r="PCW39"/>
      <c r="PCX39" s="20"/>
      <c r="PCY39"/>
      <c r="PCZ39" s="20"/>
      <c r="PDA39"/>
      <c r="PDB39" s="20"/>
      <c r="PDC39"/>
      <c r="PDD39" s="20"/>
      <c r="PDE39"/>
      <c r="PDF39" s="20"/>
      <c r="PDG39"/>
      <c r="PDH39" s="20"/>
      <c r="PDI39"/>
      <c r="PDJ39" s="20"/>
      <c r="PDK39"/>
      <c r="PDL39" s="20"/>
      <c r="PDM39"/>
      <c r="PDN39" s="20"/>
      <c r="PDO39"/>
      <c r="PDP39" s="20"/>
      <c r="PDQ39"/>
      <c r="PDR39" s="20"/>
      <c r="PDS39"/>
      <c r="PDT39" s="20"/>
      <c r="PDU39"/>
      <c r="PDV39" s="20"/>
      <c r="PDW39"/>
      <c r="PDX39" s="20"/>
      <c r="PDY39"/>
      <c r="PDZ39" s="20"/>
      <c r="PEA39"/>
      <c r="PEB39" s="20"/>
      <c r="PEC39"/>
      <c r="PED39" s="20"/>
      <c r="PEE39"/>
      <c r="PEF39" s="20"/>
      <c r="PEG39"/>
      <c r="PEH39" s="20"/>
      <c r="PEI39"/>
      <c r="PEJ39" s="20"/>
      <c r="PEK39"/>
      <c r="PEL39" s="20"/>
      <c r="PEM39"/>
      <c r="PEN39" s="20"/>
      <c r="PEO39"/>
      <c r="PEP39" s="20"/>
      <c r="PEQ39"/>
      <c r="PER39" s="20"/>
      <c r="PES39"/>
      <c r="PET39" s="20"/>
      <c r="PEU39"/>
      <c r="PEV39" s="20"/>
      <c r="PEW39"/>
      <c r="PEX39" s="20"/>
      <c r="PEY39"/>
      <c r="PEZ39" s="20"/>
      <c r="PFA39"/>
      <c r="PFB39" s="20"/>
      <c r="PFC39"/>
      <c r="PFD39" s="20"/>
      <c r="PFE39"/>
      <c r="PFF39" s="20"/>
      <c r="PFG39"/>
      <c r="PFH39" s="20"/>
      <c r="PFI39"/>
      <c r="PFJ39" s="20"/>
      <c r="PFK39"/>
      <c r="PFL39" s="20"/>
      <c r="PFM39"/>
      <c r="PFN39" s="20"/>
      <c r="PFO39"/>
      <c r="PFP39" s="20"/>
      <c r="PFQ39"/>
      <c r="PFR39" s="20"/>
      <c r="PFS39"/>
      <c r="PFT39" s="20"/>
      <c r="PFU39"/>
      <c r="PFV39" s="20"/>
      <c r="PFW39"/>
      <c r="PFX39" s="20"/>
      <c r="PFY39"/>
      <c r="PFZ39" s="20"/>
      <c r="PGA39"/>
      <c r="PGB39" s="20"/>
      <c r="PGC39"/>
      <c r="PGD39" s="20"/>
      <c r="PGE39"/>
      <c r="PGF39" s="20"/>
      <c r="PGG39"/>
      <c r="PGH39" s="20"/>
      <c r="PGI39"/>
      <c r="PGJ39" s="20"/>
      <c r="PGK39"/>
      <c r="PGL39" s="20"/>
      <c r="PGM39"/>
      <c r="PGN39" s="20"/>
      <c r="PGO39"/>
      <c r="PGP39" s="20"/>
      <c r="PGQ39"/>
      <c r="PGR39" s="20"/>
      <c r="PGS39"/>
      <c r="PGT39" s="20"/>
      <c r="PGU39"/>
      <c r="PGV39" s="20"/>
      <c r="PGW39"/>
      <c r="PGX39" s="20"/>
      <c r="PGY39"/>
      <c r="PGZ39" s="20"/>
      <c r="PHA39"/>
      <c r="PHB39" s="20"/>
      <c r="PHC39"/>
      <c r="PHD39" s="20"/>
      <c r="PHE39"/>
      <c r="PHF39" s="20"/>
      <c r="PHG39"/>
      <c r="PHH39" s="20"/>
      <c r="PHI39"/>
      <c r="PHJ39" s="20"/>
      <c r="PHK39"/>
      <c r="PHL39" s="20"/>
      <c r="PHM39"/>
      <c r="PHN39" s="20"/>
      <c r="PHO39"/>
      <c r="PHP39" s="20"/>
      <c r="PHQ39"/>
      <c r="PHR39" s="20"/>
      <c r="PHS39"/>
      <c r="PHT39" s="20"/>
      <c r="PHU39"/>
      <c r="PHV39" s="20"/>
      <c r="PHW39"/>
      <c r="PHX39" s="20"/>
      <c r="PHY39"/>
      <c r="PHZ39" s="20"/>
      <c r="PIA39"/>
      <c r="PIB39" s="20"/>
      <c r="PIC39"/>
      <c r="PID39" s="20"/>
      <c r="PIE39"/>
      <c r="PIF39" s="20"/>
      <c r="PIG39"/>
      <c r="PIH39" s="20"/>
      <c r="PII39"/>
      <c r="PIJ39" s="20"/>
      <c r="PIK39"/>
      <c r="PIL39" s="20"/>
      <c r="PIM39"/>
      <c r="PIN39" s="20"/>
      <c r="PIO39"/>
      <c r="PIP39" s="20"/>
      <c r="PIQ39"/>
      <c r="PIR39" s="20"/>
      <c r="PIS39"/>
      <c r="PIT39" s="20"/>
      <c r="PIU39"/>
      <c r="PIV39" s="20"/>
      <c r="PIW39"/>
      <c r="PIX39" s="20"/>
      <c r="PIY39"/>
      <c r="PIZ39" s="20"/>
      <c r="PJA39"/>
      <c r="PJB39" s="20"/>
      <c r="PJC39"/>
      <c r="PJD39" s="20"/>
      <c r="PJE39"/>
      <c r="PJF39" s="20"/>
      <c r="PJG39"/>
      <c r="PJH39" s="20"/>
      <c r="PJI39"/>
      <c r="PJJ39" s="20"/>
      <c r="PJK39"/>
      <c r="PJL39" s="20"/>
      <c r="PJM39"/>
      <c r="PJN39" s="20"/>
      <c r="PJO39"/>
      <c r="PJP39" s="20"/>
      <c r="PJQ39"/>
      <c r="PJR39" s="20"/>
      <c r="PJS39"/>
      <c r="PJT39" s="20"/>
      <c r="PJU39"/>
      <c r="PJV39" s="20"/>
      <c r="PJW39"/>
      <c r="PJX39" s="20"/>
      <c r="PJY39"/>
      <c r="PJZ39" s="20"/>
      <c r="PKA39"/>
      <c r="PKB39" s="20"/>
      <c r="PKC39"/>
      <c r="PKD39" s="20"/>
      <c r="PKE39"/>
      <c r="PKF39" s="20"/>
      <c r="PKG39"/>
      <c r="PKH39" s="20"/>
      <c r="PKI39"/>
      <c r="PKJ39" s="20"/>
      <c r="PKK39"/>
      <c r="PKL39" s="20"/>
      <c r="PKM39"/>
      <c r="PKN39" s="20"/>
      <c r="PKO39"/>
      <c r="PKP39" s="20"/>
      <c r="PKQ39"/>
      <c r="PKR39" s="20"/>
      <c r="PKS39"/>
      <c r="PKT39" s="20"/>
      <c r="PKU39"/>
      <c r="PKV39" s="20"/>
      <c r="PKW39"/>
      <c r="PKX39" s="20"/>
      <c r="PKY39"/>
      <c r="PKZ39" s="20"/>
      <c r="PLA39"/>
      <c r="PLB39" s="20"/>
      <c r="PLC39"/>
      <c r="PLD39" s="20"/>
      <c r="PLE39"/>
      <c r="PLF39" s="20"/>
      <c r="PLG39"/>
      <c r="PLH39" s="20"/>
      <c r="PLI39"/>
      <c r="PLJ39" s="20"/>
      <c r="PLK39"/>
      <c r="PLL39" s="20"/>
      <c r="PLM39"/>
      <c r="PLN39" s="20"/>
      <c r="PLO39"/>
      <c r="PLP39" s="20"/>
      <c r="PLQ39"/>
      <c r="PLR39" s="20"/>
      <c r="PLS39"/>
      <c r="PLT39" s="20"/>
      <c r="PLU39"/>
      <c r="PLV39" s="20"/>
      <c r="PLW39"/>
      <c r="PLX39" s="20"/>
      <c r="PLY39"/>
      <c r="PLZ39" s="20"/>
      <c r="PMA39"/>
      <c r="PMB39" s="20"/>
      <c r="PMC39"/>
      <c r="PMD39" s="20"/>
      <c r="PME39"/>
      <c r="PMF39" s="20"/>
      <c r="PMG39"/>
      <c r="PMH39" s="20"/>
      <c r="PMI39"/>
      <c r="PMJ39" s="20"/>
      <c r="PMK39"/>
      <c r="PML39" s="20"/>
      <c r="PMM39"/>
      <c r="PMN39" s="20"/>
      <c r="PMO39"/>
      <c r="PMP39" s="20"/>
      <c r="PMQ39"/>
      <c r="PMR39" s="20"/>
      <c r="PMS39"/>
      <c r="PMT39" s="20"/>
      <c r="PMU39"/>
      <c r="PMV39" s="20"/>
      <c r="PMW39"/>
      <c r="PMX39" s="20"/>
      <c r="PMY39"/>
      <c r="PMZ39" s="20"/>
      <c r="PNA39"/>
      <c r="PNB39" s="20"/>
      <c r="PNC39"/>
      <c r="PND39" s="20"/>
      <c r="PNE39"/>
      <c r="PNF39" s="20"/>
      <c r="PNG39"/>
      <c r="PNH39" s="20"/>
      <c r="PNI39"/>
      <c r="PNJ39" s="20"/>
      <c r="PNK39"/>
      <c r="PNL39" s="20"/>
      <c r="PNM39"/>
      <c r="PNN39" s="20"/>
      <c r="PNO39"/>
      <c r="PNP39" s="20"/>
      <c r="PNQ39"/>
      <c r="PNR39" s="20"/>
      <c r="PNS39"/>
      <c r="PNT39" s="20"/>
      <c r="PNU39"/>
      <c r="PNV39" s="20"/>
      <c r="PNW39"/>
      <c r="PNX39" s="20"/>
      <c r="PNY39"/>
      <c r="PNZ39" s="20"/>
      <c r="POA39"/>
      <c r="POB39" s="20"/>
      <c r="POC39"/>
      <c r="POD39" s="20"/>
      <c r="POE39"/>
      <c r="POF39" s="20"/>
      <c r="POG39"/>
      <c r="POH39" s="20"/>
      <c r="POI39"/>
      <c r="POJ39" s="20"/>
      <c r="POK39"/>
      <c r="POL39" s="20"/>
      <c r="POM39"/>
      <c r="PON39" s="20"/>
      <c r="POO39"/>
      <c r="POP39" s="20"/>
      <c r="POQ39"/>
      <c r="POR39" s="20"/>
      <c r="POS39"/>
      <c r="POT39" s="20"/>
      <c r="POU39"/>
      <c r="POV39" s="20"/>
      <c r="POW39"/>
      <c r="POX39" s="20"/>
      <c r="POY39"/>
      <c r="POZ39" s="20"/>
      <c r="PPA39"/>
      <c r="PPB39" s="20"/>
      <c r="PPC39"/>
      <c r="PPD39" s="20"/>
      <c r="PPE39"/>
      <c r="PPF39" s="20"/>
      <c r="PPG39"/>
      <c r="PPH39" s="20"/>
      <c r="PPI39"/>
      <c r="PPJ39" s="20"/>
      <c r="PPK39"/>
      <c r="PPL39" s="20"/>
      <c r="PPM39"/>
      <c r="PPN39" s="20"/>
      <c r="PPO39"/>
      <c r="PPP39" s="20"/>
      <c r="PPQ39"/>
      <c r="PPR39" s="20"/>
      <c r="PPS39"/>
      <c r="PPT39" s="20"/>
      <c r="PPU39"/>
      <c r="PPV39" s="20"/>
      <c r="PPW39"/>
      <c r="PPX39" s="20"/>
      <c r="PPY39"/>
      <c r="PPZ39" s="20"/>
      <c r="PQA39"/>
      <c r="PQB39" s="20"/>
      <c r="PQC39"/>
      <c r="PQD39" s="20"/>
      <c r="PQE39"/>
      <c r="PQF39" s="20"/>
      <c r="PQG39"/>
      <c r="PQH39" s="20"/>
      <c r="PQI39"/>
      <c r="PQJ39" s="20"/>
      <c r="PQK39"/>
      <c r="PQL39" s="20"/>
      <c r="PQM39"/>
      <c r="PQN39" s="20"/>
      <c r="PQO39"/>
      <c r="PQP39" s="20"/>
      <c r="PQQ39"/>
      <c r="PQR39" s="20"/>
      <c r="PQS39"/>
      <c r="PQT39" s="20"/>
      <c r="PQU39"/>
      <c r="PQV39" s="20"/>
      <c r="PQW39"/>
      <c r="PQX39" s="20"/>
      <c r="PQY39"/>
      <c r="PQZ39" s="20"/>
      <c r="PRA39"/>
      <c r="PRB39" s="20"/>
      <c r="PRC39"/>
      <c r="PRD39" s="20"/>
      <c r="PRE39"/>
      <c r="PRF39" s="20"/>
      <c r="PRG39"/>
      <c r="PRH39" s="20"/>
      <c r="PRI39"/>
      <c r="PRJ39" s="20"/>
      <c r="PRK39"/>
      <c r="PRL39" s="20"/>
      <c r="PRM39"/>
      <c r="PRN39" s="20"/>
      <c r="PRO39"/>
      <c r="PRP39" s="20"/>
      <c r="PRQ39"/>
      <c r="PRR39" s="20"/>
      <c r="PRS39"/>
      <c r="PRT39" s="20"/>
      <c r="PRU39"/>
      <c r="PRV39" s="20"/>
      <c r="PRW39"/>
      <c r="PRX39" s="20"/>
      <c r="PRY39"/>
      <c r="PRZ39" s="20"/>
      <c r="PSA39"/>
      <c r="PSB39" s="20"/>
      <c r="PSC39"/>
      <c r="PSD39" s="20"/>
      <c r="PSE39"/>
      <c r="PSF39" s="20"/>
      <c r="PSG39"/>
      <c r="PSH39" s="20"/>
      <c r="PSI39"/>
      <c r="PSJ39" s="20"/>
      <c r="PSK39"/>
      <c r="PSL39" s="20"/>
      <c r="PSM39"/>
      <c r="PSN39" s="20"/>
      <c r="PSO39"/>
      <c r="PSP39" s="20"/>
      <c r="PSQ39"/>
      <c r="PSR39" s="20"/>
      <c r="PSS39"/>
      <c r="PST39" s="20"/>
      <c r="PSU39"/>
      <c r="PSV39" s="20"/>
      <c r="PSW39"/>
      <c r="PSX39" s="20"/>
      <c r="PSY39"/>
      <c r="PSZ39" s="20"/>
      <c r="PTA39"/>
      <c r="PTB39" s="20"/>
      <c r="PTC39"/>
      <c r="PTD39" s="20"/>
      <c r="PTE39"/>
      <c r="PTF39" s="20"/>
      <c r="PTG39"/>
      <c r="PTH39" s="20"/>
      <c r="PTI39"/>
      <c r="PTJ39" s="20"/>
      <c r="PTK39"/>
      <c r="PTL39" s="20"/>
      <c r="PTM39"/>
      <c r="PTN39" s="20"/>
      <c r="PTO39"/>
      <c r="PTP39" s="20"/>
      <c r="PTQ39"/>
      <c r="PTR39" s="20"/>
      <c r="PTS39"/>
      <c r="PTT39" s="20"/>
      <c r="PTU39"/>
      <c r="PTV39" s="20"/>
      <c r="PTW39"/>
      <c r="PTX39" s="20"/>
      <c r="PTY39"/>
      <c r="PTZ39" s="20"/>
      <c r="PUA39"/>
      <c r="PUB39" s="20"/>
      <c r="PUC39"/>
      <c r="PUD39" s="20"/>
      <c r="PUE39"/>
      <c r="PUF39" s="20"/>
      <c r="PUG39"/>
      <c r="PUH39" s="20"/>
      <c r="PUI39"/>
      <c r="PUJ39" s="20"/>
      <c r="PUK39"/>
      <c r="PUL39" s="20"/>
      <c r="PUM39"/>
      <c r="PUN39" s="20"/>
      <c r="PUO39"/>
      <c r="PUP39" s="20"/>
      <c r="PUQ39"/>
      <c r="PUR39" s="20"/>
      <c r="PUS39"/>
      <c r="PUT39" s="20"/>
      <c r="PUU39"/>
      <c r="PUV39" s="20"/>
      <c r="PUW39"/>
      <c r="PUX39" s="20"/>
      <c r="PUY39"/>
      <c r="PUZ39" s="20"/>
      <c r="PVA39"/>
      <c r="PVB39" s="20"/>
      <c r="PVC39"/>
      <c r="PVD39" s="20"/>
      <c r="PVE39"/>
      <c r="PVF39" s="20"/>
      <c r="PVG39"/>
      <c r="PVH39" s="20"/>
      <c r="PVI39"/>
      <c r="PVJ39" s="20"/>
      <c r="PVK39"/>
      <c r="PVL39" s="20"/>
      <c r="PVM39"/>
      <c r="PVN39" s="20"/>
      <c r="PVO39"/>
      <c r="PVP39" s="20"/>
      <c r="PVQ39"/>
      <c r="PVR39" s="20"/>
      <c r="PVS39"/>
      <c r="PVT39" s="20"/>
      <c r="PVU39"/>
      <c r="PVV39" s="20"/>
      <c r="PVW39"/>
      <c r="PVX39" s="20"/>
      <c r="PVY39"/>
      <c r="PVZ39" s="20"/>
      <c r="PWA39"/>
      <c r="PWB39" s="20"/>
      <c r="PWC39"/>
      <c r="PWD39" s="20"/>
      <c r="PWE39"/>
      <c r="PWF39" s="20"/>
      <c r="PWG39"/>
      <c r="PWH39" s="20"/>
      <c r="PWI39"/>
      <c r="PWJ39" s="20"/>
      <c r="PWK39"/>
      <c r="PWL39" s="20"/>
      <c r="PWM39"/>
      <c r="PWN39" s="20"/>
      <c r="PWO39"/>
      <c r="PWP39" s="20"/>
      <c r="PWQ39"/>
      <c r="PWR39" s="20"/>
      <c r="PWS39"/>
      <c r="PWT39" s="20"/>
      <c r="PWU39"/>
      <c r="PWV39" s="20"/>
      <c r="PWW39"/>
      <c r="PWX39" s="20"/>
      <c r="PWY39"/>
      <c r="PWZ39" s="20"/>
      <c r="PXA39"/>
      <c r="PXB39" s="20"/>
      <c r="PXC39"/>
      <c r="PXD39" s="20"/>
      <c r="PXE39"/>
      <c r="PXF39" s="20"/>
      <c r="PXG39"/>
      <c r="PXH39" s="20"/>
      <c r="PXI39"/>
      <c r="PXJ39" s="20"/>
      <c r="PXK39"/>
      <c r="PXL39" s="20"/>
      <c r="PXM39"/>
      <c r="PXN39" s="20"/>
      <c r="PXO39"/>
      <c r="PXP39" s="20"/>
      <c r="PXQ39"/>
      <c r="PXR39" s="20"/>
      <c r="PXS39"/>
      <c r="PXT39" s="20"/>
      <c r="PXU39"/>
      <c r="PXV39" s="20"/>
      <c r="PXW39"/>
      <c r="PXX39" s="20"/>
      <c r="PXY39"/>
      <c r="PXZ39" s="20"/>
      <c r="PYA39"/>
      <c r="PYB39" s="20"/>
      <c r="PYC39"/>
      <c r="PYD39" s="20"/>
      <c r="PYE39"/>
      <c r="PYF39" s="20"/>
      <c r="PYG39"/>
      <c r="PYH39" s="20"/>
      <c r="PYI39"/>
      <c r="PYJ39" s="20"/>
      <c r="PYK39"/>
      <c r="PYL39" s="20"/>
      <c r="PYM39"/>
      <c r="PYN39" s="20"/>
      <c r="PYO39"/>
      <c r="PYP39" s="20"/>
      <c r="PYQ39"/>
      <c r="PYR39" s="20"/>
      <c r="PYS39"/>
      <c r="PYT39" s="20"/>
      <c r="PYU39"/>
      <c r="PYV39" s="20"/>
      <c r="PYW39"/>
      <c r="PYX39" s="20"/>
      <c r="PYY39"/>
      <c r="PYZ39" s="20"/>
      <c r="PZA39"/>
      <c r="PZB39" s="20"/>
      <c r="PZC39"/>
      <c r="PZD39" s="20"/>
      <c r="PZE39"/>
      <c r="PZF39" s="20"/>
      <c r="PZG39"/>
      <c r="PZH39" s="20"/>
      <c r="PZI39"/>
      <c r="PZJ39" s="20"/>
      <c r="PZK39"/>
      <c r="PZL39" s="20"/>
      <c r="PZM39"/>
      <c r="PZN39" s="20"/>
      <c r="PZO39"/>
      <c r="PZP39" s="20"/>
      <c r="PZQ39"/>
      <c r="PZR39" s="20"/>
      <c r="PZS39"/>
      <c r="PZT39" s="20"/>
      <c r="PZU39"/>
      <c r="PZV39" s="20"/>
      <c r="PZW39"/>
      <c r="PZX39" s="20"/>
      <c r="PZY39"/>
      <c r="PZZ39" s="20"/>
      <c r="QAA39"/>
      <c r="QAB39" s="20"/>
      <c r="QAC39"/>
      <c r="QAD39" s="20"/>
      <c r="QAE39"/>
      <c r="QAF39" s="20"/>
      <c r="QAG39"/>
      <c r="QAH39" s="20"/>
      <c r="QAI39"/>
      <c r="QAJ39" s="20"/>
      <c r="QAK39"/>
      <c r="QAL39" s="20"/>
      <c r="QAM39"/>
      <c r="QAN39" s="20"/>
      <c r="QAO39"/>
      <c r="QAP39" s="20"/>
      <c r="QAQ39"/>
      <c r="QAR39" s="20"/>
      <c r="QAS39"/>
      <c r="QAT39" s="20"/>
      <c r="QAU39"/>
      <c r="QAV39" s="20"/>
      <c r="QAW39"/>
      <c r="QAX39" s="20"/>
      <c r="QAY39"/>
      <c r="QAZ39" s="20"/>
      <c r="QBA39"/>
      <c r="QBB39" s="20"/>
      <c r="QBC39"/>
      <c r="QBD39" s="20"/>
      <c r="QBE39"/>
      <c r="QBF39" s="20"/>
      <c r="QBG39"/>
      <c r="QBH39" s="20"/>
      <c r="QBI39"/>
      <c r="QBJ39" s="20"/>
      <c r="QBK39"/>
      <c r="QBL39" s="20"/>
      <c r="QBM39"/>
      <c r="QBN39" s="20"/>
      <c r="QBO39"/>
      <c r="QBP39" s="20"/>
      <c r="QBQ39"/>
      <c r="QBR39" s="20"/>
      <c r="QBS39"/>
      <c r="QBT39" s="20"/>
      <c r="QBU39"/>
      <c r="QBV39" s="20"/>
      <c r="QBW39"/>
      <c r="QBX39" s="20"/>
      <c r="QBY39"/>
      <c r="QBZ39" s="20"/>
      <c r="QCA39"/>
      <c r="QCB39" s="20"/>
      <c r="QCC39"/>
      <c r="QCD39" s="20"/>
      <c r="QCE39"/>
      <c r="QCF39" s="20"/>
      <c r="QCG39"/>
      <c r="QCH39" s="20"/>
      <c r="QCI39"/>
      <c r="QCJ39" s="20"/>
      <c r="QCK39"/>
      <c r="QCL39" s="20"/>
      <c r="QCM39"/>
      <c r="QCN39" s="20"/>
      <c r="QCO39"/>
      <c r="QCP39" s="20"/>
      <c r="QCQ39"/>
      <c r="QCR39" s="20"/>
      <c r="QCS39"/>
      <c r="QCT39" s="20"/>
      <c r="QCU39"/>
      <c r="QCV39" s="20"/>
      <c r="QCW39"/>
      <c r="QCX39" s="20"/>
      <c r="QCY39"/>
      <c r="QCZ39" s="20"/>
      <c r="QDA39"/>
      <c r="QDB39" s="20"/>
      <c r="QDC39"/>
      <c r="QDD39" s="20"/>
      <c r="QDE39"/>
      <c r="QDF39" s="20"/>
      <c r="QDG39"/>
      <c r="QDH39" s="20"/>
      <c r="QDI39"/>
      <c r="QDJ39" s="20"/>
      <c r="QDK39"/>
      <c r="QDL39" s="20"/>
      <c r="QDM39"/>
      <c r="QDN39" s="20"/>
      <c r="QDO39"/>
      <c r="QDP39" s="20"/>
      <c r="QDQ39"/>
      <c r="QDR39" s="20"/>
      <c r="QDS39"/>
      <c r="QDT39" s="20"/>
      <c r="QDU39"/>
      <c r="QDV39" s="20"/>
      <c r="QDW39"/>
      <c r="QDX39" s="20"/>
      <c r="QDY39"/>
      <c r="QDZ39" s="20"/>
      <c r="QEA39"/>
      <c r="QEB39" s="20"/>
      <c r="QEC39"/>
      <c r="QED39" s="20"/>
      <c r="QEE39"/>
      <c r="QEF39" s="20"/>
      <c r="QEG39"/>
      <c r="QEH39" s="20"/>
      <c r="QEI39"/>
      <c r="QEJ39" s="20"/>
      <c r="QEK39"/>
      <c r="QEL39" s="20"/>
      <c r="QEM39"/>
      <c r="QEN39" s="20"/>
      <c r="QEO39"/>
      <c r="QEP39" s="20"/>
      <c r="QEQ39"/>
      <c r="QER39" s="20"/>
      <c r="QES39"/>
      <c r="QET39" s="20"/>
      <c r="QEU39"/>
      <c r="QEV39" s="20"/>
      <c r="QEW39"/>
      <c r="QEX39" s="20"/>
      <c r="QEY39"/>
      <c r="QEZ39" s="20"/>
      <c r="QFA39"/>
      <c r="QFB39" s="20"/>
      <c r="QFC39"/>
      <c r="QFD39" s="20"/>
      <c r="QFE39"/>
      <c r="QFF39" s="20"/>
      <c r="QFG39"/>
      <c r="QFH39" s="20"/>
      <c r="QFI39"/>
      <c r="QFJ39" s="20"/>
      <c r="QFK39"/>
      <c r="QFL39" s="20"/>
      <c r="QFM39"/>
      <c r="QFN39" s="20"/>
      <c r="QFO39"/>
      <c r="QFP39" s="20"/>
      <c r="QFQ39"/>
      <c r="QFR39" s="20"/>
      <c r="QFS39"/>
      <c r="QFT39" s="20"/>
      <c r="QFU39"/>
      <c r="QFV39" s="20"/>
      <c r="QFW39"/>
      <c r="QFX39" s="20"/>
      <c r="QFY39"/>
      <c r="QFZ39" s="20"/>
      <c r="QGA39"/>
      <c r="QGB39" s="20"/>
      <c r="QGC39"/>
      <c r="QGD39" s="20"/>
      <c r="QGE39"/>
      <c r="QGF39" s="20"/>
      <c r="QGG39"/>
      <c r="QGH39" s="20"/>
      <c r="QGI39"/>
      <c r="QGJ39" s="20"/>
      <c r="QGK39"/>
      <c r="QGL39" s="20"/>
      <c r="QGM39"/>
      <c r="QGN39" s="20"/>
      <c r="QGO39"/>
      <c r="QGP39" s="20"/>
      <c r="QGQ39"/>
      <c r="QGR39" s="20"/>
      <c r="QGS39"/>
      <c r="QGT39" s="20"/>
      <c r="QGU39"/>
      <c r="QGV39" s="20"/>
      <c r="QGW39"/>
      <c r="QGX39" s="20"/>
      <c r="QGY39"/>
      <c r="QGZ39" s="20"/>
      <c r="QHA39"/>
      <c r="QHB39" s="20"/>
      <c r="QHC39"/>
      <c r="QHD39" s="20"/>
      <c r="QHE39"/>
      <c r="QHF39" s="20"/>
      <c r="QHG39"/>
      <c r="QHH39" s="20"/>
      <c r="QHI39"/>
      <c r="QHJ39" s="20"/>
      <c r="QHK39"/>
      <c r="QHL39" s="20"/>
      <c r="QHM39"/>
      <c r="QHN39" s="20"/>
      <c r="QHO39"/>
      <c r="QHP39" s="20"/>
      <c r="QHQ39"/>
      <c r="QHR39" s="20"/>
      <c r="QHS39"/>
      <c r="QHT39" s="20"/>
      <c r="QHU39"/>
      <c r="QHV39" s="20"/>
      <c r="QHW39"/>
      <c r="QHX39" s="20"/>
      <c r="QHY39"/>
      <c r="QHZ39" s="20"/>
      <c r="QIA39"/>
      <c r="QIB39" s="20"/>
      <c r="QIC39"/>
      <c r="QID39" s="20"/>
      <c r="QIE39"/>
      <c r="QIF39" s="20"/>
      <c r="QIG39"/>
      <c r="QIH39" s="20"/>
      <c r="QII39"/>
      <c r="QIJ39" s="20"/>
      <c r="QIK39"/>
      <c r="QIL39" s="20"/>
      <c r="QIM39"/>
      <c r="QIN39" s="20"/>
      <c r="QIO39"/>
      <c r="QIP39" s="20"/>
      <c r="QIQ39"/>
      <c r="QIR39" s="20"/>
      <c r="QIS39"/>
      <c r="QIT39" s="20"/>
      <c r="QIU39"/>
      <c r="QIV39" s="20"/>
      <c r="QIW39"/>
      <c r="QIX39" s="20"/>
      <c r="QIY39"/>
      <c r="QIZ39" s="20"/>
      <c r="QJA39"/>
      <c r="QJB39" s="20"/>
      <c r="QJC39"/>
      <c r="QJD39" s="20"/>
      <c r="QJE39"/>
      <c r="QJF39" s="20"/>
      <c r="QJG39"/>
      <c r="QJH39" s="20"/>
      <c r="QJI39"/>
      <c r="QJJ39" s="20"/>
      <c r="QJK39"/>
      <c r="QJL39" s="20"/>
      <c r="QJM39"/>
      <c r="QJN39" s="20"/>
      <c r="QJO39"/>
      <c r="QJP39" s="20"/>
      <c r="QJQ39"/>
      <c r="QJR39" s="20"/>
      <c r="QJS39"/>
      <c r="QJT39" s="20"/>
      <c r="QJU39"/>
      <c r="QJV39" s="20"/>
      <c r="QJW39"/>
      <c r="QJX39" s="20"/>
      <c r="QJY39"/>
      <c r="QJZ39" s="20"/>
      <c r="QKA39"/>
      <c r="QKB39" s="20"/>
      <c r="QKC39"/>
      <c r="QKD39" s="20"/>
      <c r="QKE39"/>
      <c r="QKF39" s="20"/>
      <c r="QKG39"/>
      <c r="QKH39" s="20"/>
      <c r="QKI39"/>
      <c r="QKJ39" s="20"/>
      <c r="QKK39"/>
      <c r="QKL39" s="20"/>
      <c r="QKM39"/>
      <c r="QKN39" s="20"/>
      <c r="QKO39"/>
      <c r="QKP39" s="20"/>
      <c r="QKQ39"/>
      <c r="QKR39" s="20"/>
      <c r="QKS39"/>
      <c r="QKT39" s="20"/>
      <c r="QKU39"/>
      <c r="QKV39" s="20"/>
      <c r="QKW39"/>
      <c r="QKX39" s="20"/>
      <c r="QKY39"/>
      <c r="QKZ39" s="20"/>
      <c r="QLA39"/>
      <c r="QLB39" s="20"/>
      <c r="QLC39"/>
      <c r="QLD39" s="20"/>
      <c r="QLE39"/>
      <c r="QLF39" s="20"/>
      <c r="QLG39"/>
      <c r="QLH39" s="20"/>
      <c r="QLI39"/>
      <c r="QLJ39" s="20"/>
      <c r="QLK39"/>
      <c r="QLL39" s="20"/>
      <c r="QLM39"/>
      <c r="QLN39" s="20"/>
      <c r="QLO39"/>
      <c r="QLP39" s="20"/>
      <c r="QLQ39"/>
      <c r="QLR39" s="20"/>
      <c r="QLS39"/>
      <c r="QLT39" s="20"/>
      <c r="QLU39"/>
      <c r="QLV39" s="20"/>
      <c r="QLW39"/>
      <c r="QLX39" s="20"/>
      <c r="QLY39"/>
      <c r="QLZ39" s="20"/>
      <c r="QMA39"/>
      <c r="QMB39" s="20"/>
      <c r="QMC39"/>
      <c r="QMD39" s="20"/>
      <c r="QME39"/>
      <c r="QMF39" s="20"/>
      <c r="QMG39"/>
      <c r="QMH39" s="20"/>
      <c r="QMI39"/>
      <c r="QMJ39" s="20"/>
      <c r="QMK39"/>
      <c r="QML39" s="20"/>
      <c r="QMM39"/>
      <c r="QMN39" s="20"/>
      <c r="QMO39"/>
      <c r="QMP39" s="20"/>
      <c r="QMQ39"/>
      <c r="QMR39" s="20"/>
      <c r="QMS39"/>
      <c r="QMT39" s="20"/>
      <c r="QMU39"/>
      <c r="QMV39" s="20"/>
      <c r="QMW39"/>
      <c r="QMX39" s="20"/>
      <c r="QMY39"/>
      <c r="QMZ39" s="20"/>
      <c r="QNA39"/>
      <c r="QNB39" s="20"/>
      <c r="QNC39"/>
      <c r="QND39" s="20"/>
      <c r="QNE39"/>
      <c r="QNF39" s="20"/>
      <c r="QNG39"/>
      <c r="QNH39" s="20"/>
      <c r="QNI39"/>
      <c r="QNJ39" s="20"/>
      <c r="QNK39"/>
      <c r="QNL39" s="20"/>
      <c r="QNM39"/>
      <c r="QNN39" s="20"/>
      <c r="QNO39"/>
      <c r="QNP39" s="20"/>
      <c r="QNQ39"/>
      <c r="QNR39" s="20"/>
      <c r="QNS39"/>
      <c r="QNT39" s="20"/>
      <c r="QNU39"/>
      <c r="QNV39" s="20"/>
      <c r="QNW39"/>
      <c r="QNX39" s="20"/>
      <c r="QNY39"/>
      <c r="QNZ39" s="20"/>
      <c r="QOA39"/>
      <c r="QOB39" s="20"/>
      <c r="QOC39"/>
      <c r="QOD39" s="20"/>
      <c r="QOE39"/>
      <c r="QOF39" s="20"/>
      <c r="QOG39"/>
      <c r="QOH39" s="20"/>
      <c r="QOI39"/>
      <c r="QOJ39" s="20"/>
      <c r="QOK39"/>
      <c r="QOL39" s="20"/>
      <c r="QOM39"/>
      <c r="QON39" s="20"/>
      <c r="QOO39"/>
      <c r="QOP39" s="20"/>
      <c r="QOQ39"/>
      <c r="QOR39" s="20"/>
      <c r="QOS39"/>
      <c r="QOT39" s="20"/>
      <c r="QOU39"/>
      <c r="QOV39" s="20"/>
      <c r="QOW39"/>
      <c r="QOX39" s="20"/>
      <c r="QOY39"/>
      <c r="QOZ39" s="20"/>
      <c r="QPA39"/>
      <c r="QPB39" s="20"/>
      <c r="QPC39"/>
      <c r="QPD39" s="20"/>
      <c r="QPE39"/>
      <c r="QPF39" s="20"/>
      <c r="QPG39"/>
      <c r="QPH39" s="20"/>
      <c r="QPI39"/>
      <c r="QPJ39" s="20"/>
      <c r="QPK39"/>
      <c r="QPL39" s="20"/>
      <c r="QPM39"/>
      <c r="QPN39" s="20"/>
      <c r="QPO39"/>
      <c r="QPP39" s="20"/>
      <c r="QPQ39"/>
      <c r="QPR39" s="20"/>
      <c r="QPS39"/>
      <c r="QPT39" s="20"/>
      <c r="QPU39"/>
      <c r="QPV39" s="20"/>
      <c r="QPW39"/>
      <c r="QPX39" s="20"/>
      <c r="QPY39"/>
      <c r="QPZ39" s="20"/>
      <c r="QQA39"/>
      <c r="QQB39" s="20"/>
      <c r="QQC39"/>
      <c r="QQD39" s="20"/>
      <c r="QQE39"/>
      <c r="QQF39" s="20"/>
      <c r="QQG39"/>
      <c r="QQH39" s="20"/>
      <c r="QQI39"/>
      <c r="QQJ39" s="20"/>
      <c r="QQK39"/>
      <c r="QQL39" s="20"/>
      <c r="QQM39"/>
      <c r="QQN39" s="20"/>
      <c r="QQO39"/>
      <c r="QQP39" s="20"/>
      <c r="QQQ39"/>
      <c r="QQR39" s="20"/>
      <c r="QQS39"/>
      <c r="QQT39" s="20"/>
      <c r="QQU39"/>
      <c r="QQV39" s="20"/>
      <c r="QQW39"/>
      <c r="QQX39" s="20"/>
      <c r="QQY39"/>
      <c r="QQZ39" s="20"/>
      <c r="QRA39"/>
      <c r="QRB39" s="20"/>
      <c r="QRC39"/>
      <c r="QRD39" s="20"/>
      <c r="QRE39"/>
      <c r="QRF39" s="20"/>
      <c r="QRG39"/>
      <c r="QRH39" s="20"/>
      <c r="QRI39"/>
      <c r="QRJ39" s="20"/>
      <c r="QRK39"/>
      <c r="QRL39" s="20"/>
      <c r="QRM39"/>
      <c r="QRN39" s="20"/>
      <c r="QRO39"/>
      <c r="QRP39" s="20"/>
      <c r="QRQ39"/>
      <c r="QRR39" s="20"/>
      <c r="QRS39"/>
      <c r="QRT39" s="20"/>
      <c r="QRU39"/>
      <c r="QRV39" s="20"/>
      <c r="QRW39"/>
      <c r="QRX39" s="20"/>
      <c r="QRY39"/>
      <c r="QRZ39" s="20"/>
      <c r="QSA39"/>
      <c r="QSB39" s="20"/>
      <c r="QSC39"/>
      <c r="QSD39" s="20"/>
      <c r="QSE39"/>
      <c r="QSF39" s="20"/>
      <c r="QSG39"/>
      <c r="QSH39" s="20"/>
      <c r="QSI39"/>
      <c r="QSJ39" s="20"/>
      <c r="QSK39"/>
      <c r="QSL39" s="20"/>
      <c r="QSM39"/>
      <c r="QSN39" s="20"/>
      <c r="QSO39"/>
      <c r="QSP39" s="20"/>
      <c r="QSQ39"/>
      <c r="QSR39" s="20"/>
      <c r="QSS39"/>
      <c r="QST39" s="20"/>
      <c r="QSU39"/>
      <c r="QSV39" s="20"/>
      <c r="QSW39"/>
      <c r="QSX39" s="20"/>
      <c r="QSY39"/>
      <c r="QSZ39" s="20"/>
      <c r="QTA39"/>
      <c r="QTB39" s="20"/>
      <c r="QTC39"/>
      <c r="QTD39" s="20"/>
      <c r="QTE39"/>
      <c r="QTF39" s="20"/>
      <c r="QTG39"/>
      <c r="QTH39" s="20"/>
      <c r="QTI39"/>
      <c r="QTJ39" s="20"/>
      <c r="QTK39"/>
      <c r="QTL39" s="20"/>
      <c r="QTM39"/>
      <c r="QTN39" s="20"/>
      <c r="QTO39"/>
      <c r="QTP39" s="20"/>
      <c r="QTQ39"/>
      <c r="QTR39" s="20"/>
      <c r="QTS39"/>
      <c r="QTT39" s="20"/>
      <c r="QTU39"/>
      <c r="QTV39" s="20"/>
      <c r="QTW39"/>
      <c r="QTX39" s="20"/>
      <c r="QTY39"/>
      <c r="QTZ39" s="20"/>
      <c r="QUA39"/>
      <c r="QUB39" s="20"/>
      <c r="QUC39"/>
      <c r="QUD39" s="20"/>
      <c r="QUE39"/>
      <c r="QUF39" s="20"/>
      <c r="QUG39"/>
      <c r="QUH39" s="20"/>
      <c r="QUI39"/>
      <c r="QUJ39" s="20"/>
      <c r="QUK39"/>
      <c r="QUL39" s="20"/>
      <c r="QUM39"/>
      <c r="QUN39" s="20"/>
      <c r="QUO39"/>
      <c r="QUP39" s="20"/>
      <c r="QUQ39"/>
      <c r="QUR39" s="20"/>
      <c r="QUS39"/>
      <c r="QUT39" s="20"/>
      <c r="QUU39"/>
      <c r="QUV39" s="20"/>
      <c r="QUW39"/>
      <c r="QUX39" s="20"/>
      <c r="QUY39"/>
      <c r="QUZ39" s="20"/>
      <c r="QVA39"/>
      <c r="QVB39" s="20"/>
      <c r="QVC39"/>
      <c r="QVD39" s="20"/>
      <c r="QVE39"/>
      <c r="QVF39" s="20"/>
      <c r="QVG39"/>
      <c r="QVH39" s="20"/>
      <c r="QVI39"/>
      <c r="QVJ39" s="20"/>
      <c r="QVK39"/>
      <c r="QVL39" s="20"/>
      <c r="QVM39"/>
      <c r="QVN39" s="20"/>
      <c r="QVO39"/>
      <c r="QVP39" s="20"/>
      <c r="QVQ39"/>
      <c r="QVR39" s="20"/>
      <c r="QVS39"/>
      <c r="QVT39" s="20"/>
      <c r="QVU39"/>
      <c r="QVV39" s="20"/>
      <c r="QVW39"/>
      <c r="QVX39" s="20"/>
      <c r="QVY39"/>
      <c r="QVZ39" s="20"/>
      <c r="QWA39"/>
      <c r="QWB39" s="20"/>
      <c r="QWC39"/>
      <c r="QWD39" s="20"/>
      <c r="QWE39"/>
      <c r="QWF39" s="20"/>
      <c r="QWG39"/>
      <c r="QWH39" s="20"/>
      <c r="QWI39"/>
      <c r="QWJ39" s="20"/>
      <c r="QWK39"/>
      <c r="QWL39" s="20"/>
      <c r="QWM39"/>
      <c r="QWN39" s="20"/>
      <c r="QWO39"/>
      <c r="QWP39" s="20"/>
      <c r="QWQ39"/>
      <c r="QWR39" s="20"/>
      <c r="QWS39"/>
      <c r="QWT39" s="20"/>
      <c r="QWU39"/>
      <c r="QWV39" s="20"/>
      <c r="QWW39"/>
      <c r="QWX39" s="20"/>
      <c r="QWY39"/>
      <c r="QWZ39" s="20"/>
      <c r="QXA39"/>
      <c r="QXB39" s="20"/>
      <c r="QXC39"/>
      <c r="QXD39" s="20"/>
      <c r="QXE39"/>
      <c r="QXF39" s="20"/>
      <c r="QXG39"/>
      <c r="QXH39" s="20"/>
      <c r="QXI39"/>
      <c r="QXJ39" s="20"/>
      <c r="QXK39"/>
      <c r="QXL39" s="20"/>
      <c r="QXM39"/>
      <c r="QXN39" s="20"/>
      <c r="QXO39"/>
      <c r="QXP39" s="20"/>
      <c r="QXQ39"/>
      <c r="QXR39" s="20"/>
      <c r="QXS39"/>
      <c r="QXT39" s="20"/>
      <c r="QXU39"/>
      <c r="QXV39" s="20"/>
      <c r="QXW39"/>
      <c r="QXX39" s="20"/>
      <c r="QXY39"/>
      <c r="QXZ39" s="20"/>
      <c r="QYA39"/>
      <c r="QYB39" s="20"/>
      <c r="QYC39"/>
      <c r="QYD39" s="20"/>
      <c r="QYE39"/>
      <c r="QYF39" s="20"/>
      <c r="QYG39"/>
      <c r="QYH39" s="20"/>
      <c r="QYI39"/>
      <c r="QYJ39" s="20"/>
      <c r="QYK39"/>
      <c r="QYL39" s="20"/>
      <c r="QYM39"/>
      <c r="QYN39" s="20"/>
      <c r="QYO39"/>
      <c r="QYP39" s="20"/>
      <c r="QYQ39"/>
      <c r="QYR39" s="20"/>
      <c r="QYS39"/>
      <c r="QYT39" s="20"/>
      <c r="QYU39"/>
      <c r="QYV39" s="20"/>
      <c r="QYW39"/>
      <c r="QYX39" s="20"/>
      <c r="QYY39"/>
      <c r="QYZ39" s="20"/>
      <c r="QZA39"/>
      <c r="QZB39" s="20"/>
      <c r="QZC39"/>
      <c r="QZD39" s="20"/>
      <c r="QZE39"/>
      <c r="QZF39" s="20"/>
      <c r="QZG39"/>
      <c r="QZH39" s="20"/>
      <c r="QZI39"/>
      <c r="QZJ39" s="20"/>
      <c r="QZK39"/>
      <c r="QZL39" s="20"/>
      <c r="QZM39"/>
      <c r="QZN39" s="20"/>
      <c r="QZO39"/>
      <c r="QZP39" s="20"/>
      <c r="QZQ39"/>
      <c r="QZR39" s="20"/>
      <c r="QZS39"/>
      <c r="QZT39" s="20"/>
      <c r="QZU39"/>
      <c r="QZV39" s="20"/>
      <c r="QZW39"/>
      <c r="QZX39" s="20"/>
      <c r="QZY39"/>
      <c r="QZZ39" s="20"/>
      <c r="RAA39"/>
      <c r="RAB39" s="20"/>
      <c r="RAC39"/>
      <c r="RAD39" s="20"/>
      <c r="RAE39"/>
      <c r="RAF39" s="20"/>
      <c r="RAG39"/>
      <c r="RAH39" s="20"/>
      <c r="RAI39"/>
      <c r="RAJ39" s="20"/>
      <c r="RAK39"/>
      <c r="RAL39" s="20"/>
      <c r="RAM39"/>
      <c r="RAN39" s="20"/>
      <c r="RAO39"/>
      <c r="RAP39" s="20"/>
      <c r="RAQ39"/>
      <c r="RAR39" s="20"/>
      <c r="RAS39"/>
      <c r="RAT39" s="20"/>
      <c r="RAU39"/>
      <c r="RAV39" s="20"/>
      <c r="RAW39"/>
      <c r="RAX39" s="20"/>
      <c r="RAY39"/>
      <c r="RAZ39" s="20"/>
      <c r="RBA39"/>
      <c r="RBB39" s="20"/>
      <c r="RBC39"/>
      <c r="RBD39" s="20"/>
      <c r="RBE39"/>
      <c r="RBF39" s="20"/>
      <c r="RBG39"/>
      <c r="RBH39" s="20"/>
      <c r="RBI39"/>
      <c r="RBJ39" s="20"/>
      <c r="RBK39"/>
      <c r="RBL39" s="20"/>
      <c r="RBM39"/>
      <c r="RBN39" s="20"/>
      <c r="RBO39"/>
      <c r="RBP39" s="20"/>
      <c r="RBQ39"/>
      <c r="RBR39" s="20"/>
      <c r="RBS39"/>
      <c r="RBT39" s="20"/>
      <c r="RBU39"/>
      <c r="RBV39" s="20"/>
      <c r="RBW39"/>
      <c r="RBX39" s="20"/>
      <c r="RBY39"/>
      <c r="RBZ39" s="20"/>
      <c r="RCA39"/>
      <c r="RCB39" s="20"/>
      <c r="RCC39"/>
      <c r="RCD39" s="20"/>
      <c r="RCE39"/>
      <c r="RCF39" s="20"/>
      <c r="RCG39"/>
      <c r="RCH39" s="20"/>
      <c r="RCI39"/>
      <c r="RCJ39" s="20"/>
      <c r="RCK39"/>
      <c r="RCL39" s="20"/>
      <c r="RCM39"/>
      <c r="RCN39" s="20"/>
      <c r="RCO39"/>
      <c r="RCP39" s="20"/>
      <c r="RCQ39"/>
      <c r="RCR39" s="20"/>
      <c r="RCS39"/>
      <c r="RCT39" s="20"/>
      <c r="RCU39"/>
      <c r="RCV39" s="20"/>
      <c r="RCW39"/>
      <c r="RCX39" s="20"/>
      <c r="RCY39"/>
      <c r="RCZ39" s="20"/>
      <c r="RDA39"/>
      <c r="RDB39" s="20"/>
      <c r="RDC39"/>
      <c r="RDD39" s="20"/>
      <c r="RDE39"/>
      <c r="RDF39" s="20"/>
      <c r="RDG39"/>
      <c r="RDH39" s="20"/>
      <c r="RDI39"/>
      <c r="RDJ39" s="20"/>
      <c r="RDK39"/>
      <c r="RDL39" s="20"/>
      <c r="RDM39"/>
      <c r="RDN39" s="20"/>
      <c r="RDO39"/>
      <c r="RDP39" s="20"/>
      <c r="RDQ39"/>
      <c r="RDR39" s="20"/>
      <c r="RDS39"/>
      <c r="RDT39" s="20"/>
      <c r="RDU39"/>
      <c r="RDV39" s="20"/>
      <c r="RDW39"/>
      <c r="RDX39" s="20"/>
      <c r="RDY39"/>
      <c r="RDZ39" s="20"/>
      <c r="REA39"/>
      <c r="REB39" s="20"/>
      <c r="REC39"/>
      <c r="RED39" s="20"/>
      <c r="REE39"/>
      <c r="REF39" s="20"/>
      <c r="REG39"/>
      <c r="REH39" s="20"/>
      <c r="REI39"/>
      <c r="REJ39" s="20"/>
      <c r="REK39"/>
      <c r="REL39" s="20"/>
      <c r="REM39"/>
      <c r="REN39" s="20"/>
      <c r="REO39"/>
      <c r="REP39" s="20"/>
      <c r="REQ39"/>
      <c r="RER39" s="20"/>
      <c r="RES39"/>
      <c r="RET39" s="20"/>
      <c r="REU39"/>
      <c r="REV39" s="20"/>
      <c r="REW39"/>
      <c r="REX39" s="20"/>
      <c r="REY39"/>
      <c r="REZ39" s="20"/>
      <c r="RFA39"/>
      <c r="RFB39" s="20"/>
      <c r="RFC39"/>
      <c r="RFD39" s="20"/>
      <c r="RFE39"/>
      <c r="RFF39" s="20"/>
      <c r="RFG39"/>
      <c r="RFH39" s="20"/>
      <c r="RFI39"/>
      <c r="RFJ39" s="20"/>
      <c r="RFK39"/>
      <c r="RFL39" s="20"/>
      <c r="RFM39"/>
      <c r="RFN39" s="20"/>
      <c r="RFO39"/>
      <c r="RFP39" s="20"/>
      <c r="RFQ39"/>
      <c r="RFR39" s="20"/>
      <c r="RFS39"/>
      <c r="RFT39" s="20"/>
      <c r="RFU39"/>
      <c r="RFV39" s="20"/>
      <c r="RFW39"/>
      <c r="RFX39" s="20"/>
      <c r="RFY39"/>
      <c r="RFZ39" s="20"/>
      <c r="RGA39"/>
      <c r="RGB39" s="20"/>
      <c r="RGC39"/>
      <c r="RGD39" s="20"/>
      <c r="RGE39"/>
      <c r="RGF39" s="20"/>
      <c r="RGG39"/>
      <c r="RGH39" s="20"/>
      <c r="RGI39"/>
      <c r="RGJ39" s="20"/>
      <c r="RGK39"/>
      <c r="RGL39" s="20"/>
      <c r="RGM39"/>
      <c r="RGN39" s="20"/>
      <c r="RGO39"/>
      <c r="RGP39" s="20"/>
      <c r="RGQ39"/>
      <c r="RGR39" s="20"/>
      <c r="RGS39"/>
      <c r="RGT39" s="20"/>
      <c r="RGU39"/>
      <c r="RGV39" s="20"/>
      <c r="RGW39"/>
      <c r="RGX39" s="20"/>
      <c r="RGY39"/>
      <c r="RGZ39" s="20"/>
      <c r="RHA39"/>
      <c r="RHB39" s="20"/>
      <c r="RHC39"/>
      <c r="RHD39" s="20"/>
      <c r="RHE39"/>
      <c r="RHF39" s="20"/>
      <c r="RHG39"/>
      <c r="RHH39" s="20"/>
      <c r="RHI39"/>
      <c r="RHJ39" s="20"/>
      <c r="RHK39"/>
      <c r="RHL39" s="20"/>
      <c r="RHM39"/>
      <c r="RHN39" s="20"/>
      <c r="RHO39"/>
      <c r="RHP39" s="20"/>
      <c r="RHQ39"/>
      <c r="RHR39" s="20"/>
      <c r="RHS39"/>
      <c r="RHT39" s="20"/>
      <c r="RHU39"/>
      <c r="RHV39" s="20"/>
      <c r="RHW39"/>
      <c r="RHX39" s="20"/>
      <c r="RHY39"/>
      <c r="RHZ39" s="20"/>
      <c r="RIA39"/>
      <c r="RIB39" s="20"/>
      <c r="RIC39"/>
      <c r="RID39" s="20"/>
      <c r="RIE39"/>
      <c r="RIF39" s="20"/>
      <c r="RIG39"/>
      <c r="RIH39" s="20"/>
      <c r="RII39"/>
      <c r="RIJ39" s="20"/>
      <c r="RIK39"/>
      <c r="RIL39" s="20"/>
      <c r="RIM39"/>
      <c r="RIN39" s="20"/>
      <c r="RIO39"/>
      <c r="RIP39" s="20"/>
      <c r="RIQ39"/>
      <c r="RIR39" s="20"/>
      <c r="RIS39"/>
      <c r="RIT39" s="20"/>
      <c r="RIU39"/>
      <c r="RIV39" s="20"/>
      <c r="RIW39"/>
      <c r="RIX39" s="20"/>
      <c r="RIY39"/>
      <c r="RIZ39" s="20"/>
      <c r="RJA39"/>
      <c r="RJB39" s="20"/>
      <c r="RJC39"/>
      <c r="RJD39" s="20"/>
      <c r="RJE39"/>
      <c r="RJF39" s="20"/>
      <c r="RJG39"/>
      <c r="RJH39" s="20"/>
      <c r="RJI39"/>
      <c r="RJJ39" s="20"/>
      <c r="RJK39"/>
      <c r="RJL39" s="20"/>
      <c r="RJM39"/>
      <c r="RJN39" s="20"/>
      <c r="RJO39"/>
      <c r="RJP39" s="20"/>
      <c r="RJQ39"/>
      <c r="RJR39" s="20"/>
      <c r="RJS39"/>
      <c r="RJT39" s="20"/>
      <c r="RJU39"/>
      <c r="RJV39" s="20"/>
      <c r="RJW39"/>
      <c r="RJX39" s="20"/>
      <c r="RJY39"/>
      <c r="RJZ39" s="20"/>
      <c r="RKA39"/>
      <c r="RKB39" s="20"/>
      <c r="RKC39"/>
      <c r="RKD39" s="20"/>
      <c r="RKE39"/>
      <c r="RKF39" s="20"/>
      <c r="RKG39"/>
      <c r="RKH39" s="20"/>
      <c r="RKI39"/>
      <c r="RKJ39" s="20"/>
      <c r="RKK39"/>
      <c r="RKL39" s="20"/>
      <c r="RKM39"/>
      <c r="RKN39" s="20"/>
      <c r="RKO39"/>
      <c r="RKP39" s="20"/>
      <c r="RKQ39"/>
      <c r="RKR39" s="20"/>
      <c r="RKS39"/>
      <c r="RKT39" s="20"/>
      <c r="RKU39"/>
      <c r="RKV39" s="20"/>
      <c r="RKW39"/>
      <c r="RKX39" s="20"/>
      <c r="RKY39"/>
      <c r="RKZ39" s="20"/>
      <c r="RLA39"/>
      <c r="RLB39" s="20"/>
      <c r="RLC39"/>
      <c r="RLD39" s="20"/>
      <c r="RLE39"/>
      <c r="RLF39" s="20"/>
      <c r="RLG39"/>
      <c r="RLH39" s="20"/>
      <c r="RLI39"/>
      <c r="RLJ39" s="20"/>
      <c r="RLK39"/>
      <c r="RLL39" s="20"/>
      <c r="RLM39"/>
      <c r="RLN39" s="20"/>
      <c r="RLO39"/>
      <c r="RLP39" s="20"/>
      <c r="RLQ39"/>
      <c r="RLR39" s="20"/>
      <c r="RLS39"/>
      <c r="RLT39" s="20"/>
      <c r="RLU39"/>
      <c r="RLV39" s="20"/>
      <c r="RLW39"/>
      <c r="RLX39" s="20"/>
      <c r="RLY39"/>
      <c r="RLZ39" s="20"/>
      <c r="RMA39"/>
      <c r="RMB39" s="20"/>
      <c r="RMC39"/>
      <c r="RMD39" s="20"/>
      <c r="RME39"/>
      <c r="RMF39" s="20"/>
      <c r="RMG39"/>
      <c r="RMH39" s="20"/>
      <c r="RMI39"/>
      <c r="RMJ39" s="20"/>
      <c r="RMK39"/>
      <c r="RML39" s="20"/>
      <c r="RMM39"/>
      <c r="RMN39" s="20"/>
      <c r="RMO39"/>
      <c r="RMP39" s="20"/>
      <c r="RMQ39"/>
      <c r="RMR39" s="20"/>
      <c r="RMS39"/>
      <c r="RMT39" s="20"/>
      <c r="RMU39"/>
      <c r="RMV39" s="20"/>
      <c r="RMW39"/>
      <c r="RMX39" s="20"/>
      <c r="RMY39"/>
      <c r="RMZ39" s="20"/>
      <c r="RNA39"/>
      <c r="RNB39" s="20"/>
      <c r="RNC39"/>
      <c r="RND39" s="20"/>
      <c r="RNE39"/>
      <c r="RNF39" s="20"/>
      <c r="RNG39"/>
      <c r="RNH39" s="20"/>
      <c r="RNI39"/>
      <c r="RNJ39" s="20"/>
      <c r="RNK39"/>
      <c r="RNL39" s="20"/>
      <c r="RNM39"/>
      <c r="RNN39" s="20"/>
      <c r="RNO39"/>
      <c r="RNP39" s="20"/>
      <c r="RNQ39"/>
      <c r="RNR39" s="20"/>
      <c r="RNS39"/>
      <c r="RNT39" s="20"/>
      <c r="RNU39"/>
      <c r="RNV39" s="20"/>
      <c r="RNW39"/>
      <c r="RNX39" s="20"/>
      <c r="RNY39"/>
      <c r="RNZ39" s="20"/>
      <c r="ROA39"/>
      <c r="ROB39" s="20"/>
      <c r="ROC39"/>
      <c r="ROD39" s="20"/>
      <c r="ROE39"/>
      <c r="ROF39" s="20"/>
      <c r="ROG39"/>
      <c r="ROH39" s="20"/>
      <c r="ROI39"/>
      <c r="ROJ39" s="20"/>
      <c r="ROK39"/>
      <c r="ROL39" s="20"/>
      <c r="ROM39"/>
      <c r="RON39" s="20"/>
      <c r="ROO39"/>
      <c r="ROP39" s="20"/>
      <c r="ROQ39"/>
      <c r="ROR39" s="20"/>
      <c r="ROS39"/>
      <c r="ROT39" s="20"/>
      <c r="ROU39"/>
      <c r="ROV39" s="20"/>
      <c r="ROW39"/>
      <c r="ROX39" s="20"/>
      <c r="ROY39"/>
      <c r="ROZ39" s="20"/>
      <c r="RPA39"/>
      <c r="RPB39" s="20"/>
      <c r="RPC39"/>
      <c r="RPD39" s="20"/>
      <c r="RPE39"/>
      <c r="RPF39" s="20"/>
      <c r="RPG39"/>
      <c r="RPH39" s="20"/>
      <c r="RPI39"/>
      <c r="RPJ39" s="20"/>
      <c r="RPK39"/>
      <c r="RPL39" s="20"/>
      <c r="RPM39"/>
      <c r="RPN39" s="20"/>
      <c r="RPO39"/>
      <c r="RPP39" s="20"/>
      <c r="RPQ39"/>
      <c r="RPR39" s="20"/>
      <c r="RPS39"/>
      <c r="RPT39" s="20"/>
      <c r="RPU39"/>
      <c r="RPV39" s="20"/>
      <c r="RPW39"/>
      <c r="RPX39" s="20"/>
      <c r="RPY39"/>
      <c r="RPZ39" s="20"/>
      <c r="RQA39"/>
      <c r="RQB39" s="20"/>
      <c r="RQC39"/>
      <c r="RQD39" s="20"/>
      <c r="RQE39"/>
      <c r="RQF39" s="20"/>
      <c r="RQG39"/>
      <c r="RQH39" s="20"/>
      <c r="RQI39"/>
      <c r="RQJ39" s="20"/>
      <c r="RQK39"/>
      <c r="RQL39" s="20"/>
      <c r="RQM39"/>
      <c r="RQN39" s="20"/>
      <c r="RQO39"/>
      <c r="RQP39" s="20"/>
      <c r="RQQ39"/>
      <c r="RQR39" s="20"/>
      <c r="RQS39"/>
      <c r="RQT39" s="20"/>
      <c r="RQU39"/>
      <c r="RQV39" s="20"/>
      <c r="RQW39"/>
      <c r="RQX39" s="20"/>
      <c r="RQY39"/>
      <c r="RQZ39" s="20"/>
      <c r="RRA39"/>
      <c r="RRB39" s="20"/>
      <c r="RRC39"/>
      <c r="RRD39" s="20"/>
      <c r="RRE39"/>
      <c r="RRF39" s="20"/>
      <c r="RRG39"/>
      <c r="RRH39" s="20"/>
      <c r="RRI39"/>
      <c r="RRJ39" s="20"/>
      <c r="RRK39"/>
      <c r="RRL39" s="20"/>
      <c r="RRM39"/>
      <c r="RRN39" s="20"/>
      <c r="RRO39"/>
      <c r="RRP39" s="20"/>
      <c r="RRQ39"/>
      <c r="RRR39" s="20"/>
      <c r="RRS39"/>
      <c r="RRT39" s="20"/>
      <c r="RRU39"/>
      <c r="RRV39" s="20"/>
      <c r="RRW39"/>
      <c r="RRX39" s="20"/>
      <c r="RRY39"/>
      <c r="RRZ39" s="20"/>
      <c r="RSA39"/>
      <c r="RSB39" s="20"/>
      <c r="RSC39"/>
      <c r="RSD39" s="20"/>
      <c r="RSE39"/>
      <c r="RSF39" s="20"/>
      <c r="RSG39"/>
      <c r="RSH39" s="20"/>
      <c r="RSI39"/>
      <c r="RSJ39" s="20"/>
      <c r="RSK39"/>
      <c r="RSL39" s="20"/>
      <c r="RSM39"/>
      <c r="RSN39" s="20"/>
      <c r="RSO39"/>
      <c r="RSP39" s="20"/>
      <c r="RSQ39"/>
      <c r="RSR39" s="20"/>
      <c r="RSS39"/>
      <c r="RST39" s="20"/>
      <c r="RSU39"/>
      <c r="RSV39" s="20"/>
      <c r="RSW39"/>
      <c r="RSX39" s="20"/>
      <c r="RSY39"/>
      <c r="RSZ39" s="20"/>
      <c r="RTA39"/>
      <c r="RTB39" s="20"/>
      <c r="RTC39"/>
      <c r="RTD39" s="20"/>
      <c r="RTE39"/>
      <c r="RTF39" s="20"/>
      <c r="RTG39"/>
      <c r="RTH39" s="20"/>
      <c r="RTI39"/>
      <c r="RTJ39" s="20"/>
      <c r="RTK39"/>
      <c r="RTL39" s="20"/>
      <c r="RTM39"/>
      <c r="RTN39" s="20"/>
      <c r="RTO39"/>
      <c r="RTP39" s="20"/>
      <c r="RTQ39"/>
      <c r="RTR39" s="20"/>
      <c r="RTS39"/>
      <c r="RTT39" s="20"/>
      <c r="RTU39"/>
      <c r="RTV39" s="20"/>
      <c r="RTW39"/>
      <c r="RTX39" s="20"/>
      <c r="RTY39"/>
      <c r="RTZ39" s="20"/>
      <c r="RUA39"/>
      <c r="RUB39" s="20"/>
      <c r="RUC39"/>
      <c r="RUD39" s="20"/>
      <c r="RUE39"/>
      <c r="RUF39" s="20"/>
      <c r="RUG39"/>
      <c r="RUH39" s="20"/>
      <c r="RUI39"/>
      <c r="RUJ39" s="20"/>
      <c r="RUK39"/>
      <c r="RUL39" s="20"/>
      <c r="RUM39"/>
      <c r="RUN39" s="20"/>
      <c r="RUO39"/>
      <c r="RUP39" s="20"/>
      <c r="RUQ39"/>
      <c r="RUR39" s="20"/>
      <c r="RUS39"/>
      <c r="RUT39" s="20"/>
      <c r="RUU39"/>
      <c r="RUV39" s="20"/>
      <c r="RUW39"/>
      <c r="RUX39" s="20"/>
      <c r="RUY39"/>
      <c r="RUZ39" s="20"/>
      <c r="RVA39"/>
      <c r="RVB39" s="20"/>
      <c r="RVC39"/>
      <c r="RVD39" s="20"/>
      <c r="RVE39"/>
      <c r="RVF39" s="20"/>
      <c r="RVG39"/>
      <c r="RVH39" s="20"/>
      <c r="RVI39"/>
      <c r="RVJ39" s="20"/>
      <c r="RVK39"/>
      <c r="RVL39" s="20"/>
      <c r="RVM39"/>
      <c r="RVN39" s="20"/>
      <c r="RVO39"/>
      <c r="RVP39" s="20"/>
      <c r="RVQ39"/>
      <c r="RVR39" s="20"/>
      <c r="RVS39"/>
      <c r="RVT39" s="20"/>
      <c r="RVU39"/>
      <c r="RVV39" s="20"/>
      <c r="RVW39"/>
      <c r="RVX39" s="20"/>
      <c r="RVY39"/>
      <c r="RVZ39" s="20"/>
      <c r="RWA39"/>
      <c r="RWB39" s="20"/>
      <c r="RWC39"/>
      <c r="RWD39" s="20"/>
      <c r="RWE39"/>
      <c r="RWF39" s="20"/>
      <c r="RWG39"/>
      <c r="RWH39" s="20"/>
      <c r="RWI39"/>
      <c r="RWJ39" s="20"/>
      <c r="RWK39"/>
      <c r="RWL39" s="20"/>
      <c r="RWM39"/>
      <c r="RWN39" s="20"/>
      <c r="RWO39"/>
      <c r="RWP39" s="20"/>
      <c r="RWQ39"/>
      <c r="RWR39" s="20"/>
      <c r="RWS39"/>
      <c r="RWT39" s="20"/>
      <c r="RWU39"/>
      <c r="RWV39" s="20"/>
      <c r="RWW39"/>
      <c r="RWX39" s="20"/>
      <c r="RWY39"/>
      <c r="RWZ39" s="20"/>
      <c r="RXA39"/>
      <c r="RXB39" s="20"/>
      <c r="RXC39"/>
      <c r="RXD39" s="20"/>
      <c r="RXE39"/>
      <c r="RXF39" s="20"/>
      <c r="RXG39"/>
      <c r="RXH39" s="20"/>
      <c r="RXI39"/>
      <c r="RXJ39" s="20"/>
      <c r="RXK39"/>
      <c r="RXL39" s="20"/>
      <c r="RXM39"/>
      <c r="RXN39" s="20"/>
      <c r="RXO39"/>
      <c r="RXP39" s="20"/>
      <c r="RXQ39"/>
      <c r="RXR39" s="20"/>
      <c r="RXS39"/>
      <c r="RXT39" s="20"/>
      <c r="RXU39"/>
      <c r="RXV39" s="20"/>
      <c r="RXW39"/>
      <c r="RXX39" s="20"/>
      <c r="RXY39"/>
      <c r="RXZ39" s="20"/>
      <c r="RYA39"/>
      <c r="RYB39" s="20"/>
      <c r="RYC39"/>
      <c r="RYD39" s="20"/>
      <c r="RYE39"/>
      <c r="RYF39" s="20"/>
      <c r="RYG39"/>
      <c r="RYH39" s="20"/>
      <c r="RYI39"/>
      <c r="RYJ39" s="20"/>
      <c r="RYK39"/>
      <c r="RYL39" s="20"/>
      <c r="RYM39"/>
      <c r="RYN39" s="20"/>
      <c r="RYO39"/>
      <c r="RYP39" s="20"/>
      <c r="RYQ39"/>
      <c r="RYR39" s="20"/>
      <c r="RYS39"/>
      <c r="RYT39" s="20"/>
      <c r="RYU39"/>
      <c r="RYV39" s="20"/>
      <c r="RYW39"/>
      <c r="RYX39" s="20"/>
      <c r="RYY39"/>
      <c r="RYZ39" s="20"/>
      <c r="RZA39"/>
      <c r="RZB39" s="20"/>
      <c r="RZC39"/>
      <c r="RZD39" s="20"/>
      <c r="RZE39"/>
      <c r="RZF39" s="20"/>
      <c r="RZG39"/>
      <c r="RZH39" s="20"/>
      <c r="RZI39"/>
      <c r="RZJ39" s="20"/>
      <c r="RZK39"/>
      <c r="RZL39" s="20"/>
      <c r="RZM39"/>
      <c r="RZN39" s="20"/>
      <c r="RZO39"/>
      <c r="RZP39" s="20"/>
      <c r="RZQ39"/>
      <c r="RZR39" s="20"/>
      <c r="RZS39"/>
      <c r="RZT39" s="20"/>
      <c r="RZU39"/>
      <c r="RZV39" s="20"/>
      <c r="RZW39"/>
      <c r="RZX39" s="20"/>
      <c r="RZY39"/>
      <c r="RZZ39" s="20"/>
      <c r="SAA39"/>
      <c r="SAB39" s="20"/>
      <c r="SAC39"/>
      <c r="SAD39" s="20"/>
      <c r="SAE39"/>
      <c r="SAF39" s="20"/>
      <c r="SAG39"/>
      <c r="SAH39" s="20"/>
      <c r="SAI39"/>
      <c r="SAJ39" s="20"/>
      <c r="SAK39"/>
      <c r="SAL39" s="20"/>
      <c r="SAM39"/>
      <c r="SAN39" s="20"/>
      <c r="SAO39"/>
      <c r="SAP39" s="20"/>
      <c r="SAQ39"/>
      <c r="SAR39" s="20"/>
      <c r="SAS39"/>
      <c r="SAT39" s="20"/>
      <c r="SAU39"/>
      <c r="SAV39" s="20"/>
      <c r="SAW39"/>
      <c r="SAX39" s="20"/>
      <c r="SAY39"/>
      <c r="SAZ39" s="20"/>
      <c r="SBA39"/>
      <c r="SBB39" s="20"/>
      <c r="SBC39"/>
      <c r="SBD39" s="20"/>
      <c r="SBE39"/>
      <c r="SBF39" s="20"/>
      <c r="SBG39"/>
      <c r="SBH39" s="20"/>
      <c r="SBI39"/>
      <c r="SBJ39" s="20"/>
      <c r="SBK39"/>
      <c r="SBL39" s="20"/>
      <c r="SBM39"/>
      <c r="SBN39" s="20"/>
      <c r="SBO39"/>
      <c r="SBP39" s="20"/>
      <c r="SBQ39"/>
      <c r="SBR39" s="20"/>
      <c r="SBS39"/>
      <c r="SBT39" s="20"/>
      <c r="SBU39"/>
      <c r="SBV39" s="20"/>
      <c r="SBW39"/>
      <c r="SBX39" s="20"/>
      <c r="SBY39"/>
      <c r="SBZ39" s="20"/>
      <c r="SCA39"/>
      <c r="SCB39" s="20"/>
      <c r="SCC39"/>
      <c r="SCD39" s="20"/>
      <c r="SCE39"/>
      <c r="SCF39" s="20"/>
      <c r="SCG39"/>
      <c r="SCH39" s="20"/>
      <c r="SCI39"/>
      <c r="SCJ39" s="20"/>
      <c r="SCK39"/>
      <c r="SCL39" s="20"/>
      <c r="SCM39"/>
      <c r="SCN39" s="20"/>
      <c r="SCO39"/>
      <c r="SCP39" s="20"/>
      <c r="SCQ39"/>
      <c r="SCR39" s="20"/>
      <c r="SCS39"/>
      <c r="SCT39" s="20"/>
      <c r="SCU39"/>
      <c r="SCV39" s="20"/>
      <c r="SCW39"/>
      <c r="SCX39" s="20"/>
      <c r="SCY39"/>
      <c r="SCZ39" s="20"/>
      <c r="SDA39"/>
      <c r="SDB39" s="20"/>
      <c r="SDC39"/>
      <c r="SDD39" s="20"/>
      <c r="SDE39"/>
      <c r="SDF39" s="20"/>
      <c r="SDG39"/>
      <c r="SDH39" s="20"/>
      <c r="SDI39"/>
      <c r="SDJ39" s="20"/>
      <c r="SDK39"/>
      <c r="SDL39" s="20"/>
      <c r="SDM39"/>
      <c r="SDN39" s="20"/>
      <c r="SDO39"/>
      <c r="SDP39" s="20"/>
      <c r="SDQ39"/>
      <c r="SDR39" s="20"/>
      <c r="SDS39"/>
      <c r="SDT39" s="20"/>
      <c r="SDU39"/>
      <c r="SDV39" s="20"/>
      <c r="SDW39"/>
      <c r="SDX39" s="20"/>
      <c r="SDY39"/>
      <c r="SDZ39" s="20"/>
      <c r="SEA39"/>
      <c r="SEB39" s="20"/>
      <c r="SEC39"/>
      <c r="SED39" s="20"/>
      <c r="SEE39"/>
      <c r="SEF39" s="20"/>
      <c r="SEG39"/>
      <c r="SEH39" s="20"/>
      <c r="SEI39"/>
      <c r="SEJ39" s="20"/>
      <c r="SEK39"/>
      <c r="SEL39" s="20"/>
      <c r="SEM39"/>
      <c r="SEN39" s="20"/>
      <c r="SEO39"/>
      <c r="SEP39" s="20"/>
      <c r="SEQ39"/>
      <c r="SER39" s="20"/>
      <c r="SES39"/>
      <c r="SET39" s="20"/>
      <c r="SEU39"/>
      <c r="SEV39" s="20"/>
      <c r="SEW39"/>
      <c r="SEX39" s="20"/>
      <c r="SEY39"/>
      <c r="SEZ39" s="20"/>
      <c r="SFA39"/>
      <c r="SFB39" s="20"/>
      <c r="SFC39"/>
      <c r="SFD39" s="20"/>
      <c r="SFE39"/>
      <c r="SFF39" s="20"/>
      <c r="SFG39"/>
      <c r="SFH39" s="20"/>
      <c r="SFI39"/>
      <c r="SFJ39" s="20"/>
      <c r="SFK39"/>
      <c r="SFL39" s="20"/>
      <c r="SFM39"/>
      <c r="SFN39" s="20"/>
      <c r="SFO39"/>
      <c r="SFP39" s="20"/>
      <c r="SFQ39"/>
      <c r="SFR39" s="20"/>
      <c r="SFS39"/>
      <c r="SFT39" s="20"/>
      <c r="SFU39"/>
      <c r="SFV39" s="20"/>
      <c r="SFW39"/>
      <c r="SFX39" s="20"/>
      <c r="SFY39"/>
      <c r="SFZ39" s="20"/>
      <c r="SGA39"/>
      <c r="SGB39" s="20"/>
      <c r="SGC39"/>
      <c r="SGD39" s="20"/>
      <c r="SGE39"/>
      <c r="SGF39" s="20"/>
      <c r="SGG39"/>
      <c r="SGH39" s="20"/>
      <c r="SGI39"/>
      <c r="SGJ39" s="20"/>
      <c r="SGK39"/>
      <c r="SGL39" s="20"/>
      <c r="SGM39"/>
      <c r="SGN39" s="20"/>
      <c r="SGO39"/>
      <c r="SGP39" s="20"/>
      <c r="SGQ39"/>
      <c r="SGR39" s="20"/>
      <c r="SGS39"/>
      <c r="SGT39" s="20"/>
      <c r="SGU39"/>
      <c r="SGV39" s="20"/>
      <c r="SGW39"/>
      <c r="SGX39" s="20"/>
      <c r="SGY39"/>
      <c r="SGZ39" s="20"/>
      <c r="SHA39"/>
      <c r="SHB39" s="20"/>
      <c r="SHC39"/>
      <c r="SHD39" s="20"/>
      <c r="SHE39"/>
      <c r="SHF39" s="20"/>
      <c r="SHG39"/>
      <c r="SHH39" s="20"/>
      <c r="SHI39"/>
      <c r="SHJ39" s="20"/>
      <c r="SHK39"/>
      <c r="SHL39" s="20"/>
      <c r="SHM39"/>
      <c r="SHN39" s="20"/>
      <c r="SHO39"/>
      <c r="SHP39" s="20"/>
      <c r="SHQ39"/>
      <c r="SHR39" s="20"/>
      <c r="SHS39"/>
      <c r="SHT39" s="20"/>
      <c r="SHU39"/>
      <c r="SHV39" s="20"/>
      <c r="SHW39"/>
      <c r="SHX39" s="20"/>
      <c r="SHY39"/>
      <c r="SHZ39" s="20"/>
      <c r="SIA39"/>
      <c r="SIB39" s="20"/>
      <c r="SIC39"/>
      <c r="SID39" s="20"/>
      <c r="SIE39"/>
      <c r="SIF39" s="20"/>
      <c r="SIG39"/>
      <c r="SIH39" s="20"/>
      <c r="SII39"/>
      <c r="SIJ39" s="20"/>
      <c r="SIK39"/>
      <c r="SIL39" s="20"/>
      <c r="SIM39"/>
      <c r="SIN39" s="20"/>
      <c r="SIO39"/>
      <c r="SIP39" s="20"/>
      <c r="SIQ39"/>
      <c r="SIR39" s="20"/>
      <c r="SIS39"/>
      <c r="SIT39" s="20"/>
      <c r="SIU39"/>
      <c r="SIV39" s="20"/>
      <c r="SIW39"/>
      <c r="SIX39" s="20"/>
      <c r="SIY39"/>
      <c r="SIZ39" s="20"/>
      <c r="SJA39"/>
      <c r="SJB39" s="20"/>
      <c r="SJC39"/>
      <c r="SJD39" s="20"/>
      <c r="SJE39"/>
      <c r="SJF39" s="20"/>
      <c r="SJG39"/>
      <c r="SJH39" s="20"/>
      <c r="SJI39"/>
      <c r="SJJ39" s="20"/>
      <c r="SJK39"/>
      <c r="SJL39" s="20"/>
      <c r="SJM39"/>
      <c r="SJN39" s="20"/>
      <c r="SJO39"/>
      <c r="SJP39" s="20"/>
      <c r="SJQ39"/>
      <c r="SJR39" s="20"/>
      <c r="SJS39"/>
      <c r="SJT39" s="20"/>
      <c r="SJU39"/>
      <c r="SJV39" s="20"/>
      <c r="SJW39"/>
      <c r="SJX39" s="20"/>
      <c r="SJY39"/>
      <c r="SJZ39" s="20"/>
      <c r="SKA39"/>
      <c r="SKB39" s="20"/>
      <c r="SKC39"/>
      <c r="SKD39" s="20"/>
      <c r="SKE39"/>
      <c r="SKF39" s="20"/>
      <c r="SKG39"/>
      <c r="SKH39" s="20"/>
      <c r="SKI39"/>
      <c r="SKJ39" s="20"/>
      <c r="SKK39"/>
      <c r="SKL39" s="20"/>
      <c r="SKM39"/>
      <c r="SKN39" s="20"/>
      <c r="SKO39"/>
      <c r="SKP39" s="20"/>
      <c r="SKQ39"/>
      <c r="SKR39" s="20"/>
      <c r="SKS39"/>
      <c r="SKT39" s="20"/>
      <c r="SKU39"/>
      <c r="SKV39" s="20"/>
      <c r="SKW39"/>
      <c r="SKX39" s="20"/>
      <c r="SKY39"/>
      <c r="SKZ39" s="20"/>
      <c r="SLA39"/>
      <c r="SLB39" s="20"/>
      <c r="SLC39"/>
      <c r="SLD39" s="20"/>
      <c r="SLE39"/>
      <c r="SLF39" s="20"/>
      <c r="SLG39"/>
      <c r="SLH39" s="20"/>
      <c r="SLI39"/>
      <c r="SLJ39" s="20"/>
      <c r="SLK39"/>
      <c r="SLL39" s="20"/>
      <c r="SLM39"/>
      <c r="SLN39" s="20"/>
      <c r="SLO39"/>
      <c r="SLP39" s="20"/>
      <c r="SLQ39"/>
      <c r="SLR39" s="20"/>
      <c r="SLS39"/>
      <c r="SLT39" s="20"/>
      <c r="SLU39"/>
      <c r="SLV39" s="20"/>
      <c r="SLW39"/>
      <c r="SLX39" s="20"/>
      <c r="SLY39"/>
      <c r="SLZ39" s="20"/>
      <c r="SMA39"/>
      <c r="SMB39" s="20"/>
      <c r="SMC39"/>
      <c r="SMD39" s="20"/>
      <c r="SME39"/>
      <c r="SMF39" s="20"/>
      <c r="SMG39"/>
      <c r="SMH39" s="20"/>
      <c r="SMI39"/>
      <c r="SMJ39" s="20"/>
      <c r="SMK39"/>
      <c r="SML39" s="20"/>
      <c r="SMM39"/>
      <c r="SMN39" s="20"/>
      <c r="SMO39"/>
      <c r="SMP39" s="20"/>
      <c r="SMQ39"/>
      <c r="SMR39" s="20"/>
      <c r="SMS39"/>
      <c r="SMT39" s="20"/>
      <c r="SMU39"/>
      <c r="SMV39" s="20"/>
      <c r="SMW39"/>
      <c r="SMX39" s="20"/>
      <c r="SMY39"/>
      <c r="SMZ39" s="20"/>
      <c r="SNA39"/>
      <c r="SNB39" s="20"/>
      <c r="SNC39"/>
      <c r="SND39" s="20"/>
      <c r="SNE39"/>
      <c r="SNF39" s="20"/>
      <c r="SNG39"/>
      <c r="SNH39" s="20"/>
      <c r="SNI39"/>
      <c r="SNJ39" s="20"/>
      <c r="SNK39"/>
      <c r="SNL39" s="20"/>
      <c r="SNM39"/>
      <c r="SNN39" s="20"/>
      <c r="SNO39"/>
      <c r="SNP39" s="20"/>
      <c r="SNQ39"/>
      <c r="SNR39" s="20"/>
      <c r="SNS39"/>
      <c r="SNT39" s="20"/>
      <c r="SNU39"/>
      <c r="SNV39" s="20"/>
      <c r="SNW39"/>
      <c r="SNX39" s="20"/>
      <c r="SNY39"/>
      <c r="SNZ39" s="20"/>
      <c r="SOA39"/>
      <c r="SOB39" s="20"/>
      <c r="SOC39"/>
      <c r="SOD39" s="20"/>
      <c r="SOE39"/>
      <c r="SOF39" s="20"/>
      <c r="SOG39"/>
      <c r="SOH39" s="20"/>
      <c r="SOI39"/>
      <c r="SOJ39" s="20"/>
      <c r="SOK39"/>
      <c r="SOL39" s="20"/>
      <c r="SOM39"/>
      <c r="SON39" s="20"/>
      <c r="SOO39"/>
      <c r="SOP39" s="20"/>
      <c r="SOQ39"/>
      <c r="SOR39" s="20"/>
      <c r="SOS39"/>
      <c r="SOT39" s="20"/>
      <c r="SOU39"/>
      <c r="SOV39" s="20"/>
      <c r="SOW39"/>
      <c r="SOX39" s="20"/>
      <c r="SOY39"/>
      <c r="SOZ39" s="20"/>
      <c r="SPA39"/>
      <c r="SPB39" s="20"/>
      <c r="SPC39"/>
      <c r="SPD39" s="20"/>
      <c r="SPE39"/>
      <c r="SPF39" s="20"/>
      <c r="SPG39"/>
      <c r="SPH39" s="20"/>
      <c r="SPI39"/>
      <c r="SPJ39" s="20"/>
      <c r="SPK39"/>
      <c r="SPL39" s="20"/>
      <c r="SPM39"/>
      <c r="SPN39" s="20"/>
      <c r="SPO39"/>
      <c r="SPP39" s="20"/>
      <c r="SPQ39"/>
      <c r="SPR39" s="20"/>
      <c r="SPS39"/>
      <c r="SPT39" s="20"/>
      <c r="SPU39"/>
      <c r="SPV39" s="20"/>
      <c r="SPW39"/>
      <c r="SPX39" s="20"/>
      <c r="SPY39"/>
      <c r="SPZ39" s="20"/>
      <c r="SQA39"/>
      <c r="SQB39" s="20"/>
      <c r="SQC39"/>
      <c r="SQD39" s="20"/>
      <c r="SQE39"/>
      <c r="SQF39" s="20"/>
      <c r="SQG39"/>
      <c r="SQH39" s="20"/>
      <c r="SQI39"/>
      <c r="SQJ39" s="20"/>
      <c r="SQK39"/>
      <c r="SQL39" s="20"/>
      <c r="SQM39"/>
      <c r="SQN39" s="20"/>
      <c r="SQO39"/>
      <c r="SQP39" s="20"/>
      <c r="SQQ39"/>
      <c r="SQR39" s="20"/>
      <c r="SQS39"/>
      <c r="SQT39" s="20"/>
      <c r="SQU39"/>
      <c r="SQV39" s="20"/>
      <c r="SQW39"/>
      <c r="SQX39" s="20"/>
      <c r="SQY39"/>
      <c r="SQZ39" s="20"/>
      <c r="SRA39"/>
      <c r="SRB39" s="20"/>
      <c r="SRC39"/>
      <c r="SRD39" s="20"/>
      <c r="SRE39"/>
      <c r="SRF39" s="20"/>
      <c r="SRG39"/>
      <c r="SRH39" s="20"/>
      <c r="SRI39"/>
      <c r="SRJ39" s="20"/>
      <c r="SRK39"/>
      <c r="SRL39" s="20"/>
      <c r="SRM39"/>
      <c r="SRN39" s="20"/>
      <c r="SRO39"/>
      <c r="SRP39" s="20"/>
      <c r="SRQ39"/>
      <c r="SRR39" s="20"/>
      <c r="SRS39"/>
      <c r="SRT39" s="20"/>
      <c r="SRU39"/>
      <c r="SRV39" s="20"/>
      <c r="SRW39"/>
      <c r="SRX39" s="20"/>
      <c r="SRY39"/>
      <c r="SRZ39" s="20"/>
      <c r="SSA39"/>
      <c r="SSB39" s="20"/>
      <c r="SSC39"/>
      <c r="SSD39" s="20"/>
      <c r="SSE39"/>
      <c r="SSF39" s="20"/>
      <c r="SSG39"/>
      <c r="SSH39" s="20"/>
      <c r="SSI39"/>
      <c r="SSJ39" s="20"/>
      <c r="SSK39"/>
      <c r="SSL39" s="20"/>
      <c r="SSM39"/>
      <c r="SSN39" s="20"/>
      <c r="SSO39"/>
      <c r="SSP39" s="20"/>
      <c r="SSQ39"/>
      <c r="SSR39" s="20"/>
      <c r="SSS39"/>
      <c r="SST39" s="20"/>
      <c r="SSU39"/>
      <c r="SSV39" s="20"/>
      <c r="SSW39"/>
      <c r="SSX39" s="20"/>
      <c r="SSY39"/>
      <c r="SSZ39" s="20"/>
      <c r="STA39"/>
      <c r="STB39" s="20"/>
      <c r="STC39"/>
      <c r="STD39" s="20"/>
      <c r="STE39"/>
      <c r="STF39" s="20"/>
      <c r="STG39"/>
      <c r="STH39" s="20"/>
      <c r="STI39"/>
      <c r="STJ39" s="20"/>
      <c r="STK39"/>
      <c r="STL39" s="20"/>
      <c r="STM39"/>
      <c r="STN39" s="20"/>
      <c r="STO39"/>
      <c r="STP39" s="20"/>
      <c r="STQ39"/>
      <c r="STR39" s="20"/>
      <c r="STS39"/>
      <c r="STT39" s="20"/>
      <c r="STU39"/>
      <c r="STV39" s="20"/>
      <c r="STW39"/>
      <c r="STX39" s="20"/>
      <c r="STY39"/>
      <c r="STZ39" s="20"/>
      <c r="SUA39"/>
      <c r="SUB39" s="20"/>
      <c r="SUC39"/>
      <c r="SUD39" s="20"/>
      <c r="SUE39"/>
      <c r="SUF39" s="20"/>
      <c r="SUG39"/>
      <c r="SUH39" s="20"/>
      <c r="SUI39"/>
      <c r="SUJ39" s="20"/>
      <c r="SUK39"/>
      <c r="SUL39" s="20"/>
      <c r="SUM39"/>
      <c r="SUN39" s="20"/>
      <c r="SUO39"/>
      <c r="SUP39" s="20"/>
      <c r="SUQ39"/>
      <c r="SUR39" s="20"/>
      <c r="SUS39"/>
      <c r="SUT39" s="20"/>
      <c r="SUU39"/>
      <c r="SUV39" s="20"/>
      <c r="SUW39"/>
      <c r="SUX39" s="20"/>
      <c r="SUY39"/>
      <c r="SUZ39" s="20"/>
      <c r="SVA39"/>
      <c r="SVB39" s="20"/>
      <c r="SVC39"/>
      <c r="SVD39" s="20"/>
      <c r="SVE39"/>
      <c r="SVF39" s="20"/>
      <c r="SVG39"/>
      <c r="SVH39" s="20"/>
      <c r="SVI39"/>
      <c r="SVJ39" s="20"/>
      <c r="SVK39"/>
      <c r="SVL39" s="20"/>
      <c r="SVM39"/>
      <c r="SVN39" s="20"/>
      <c r="SVO39"/>
      <c r="SVP39" s="20"/>
      <c r="SVQ39"/>
      <c r="SVR39" s="20"/>
      <c r="SVS39"/>
      <c r="SVT39" s="20"/>
      <c r="SVU39"/>
      <c r="SVV39" s="20"/>
      <c r="SVW39"/>
      <c r="SVX39" s="20"/>
      <c r="SVY39"/>
      <c r="SVZ39" s="20"/>
      <c r="SWA39"/>
      <c r="SWB39" s="20"/>
      <c r="SWC39"/>
      <c r="SWD39" s="20"/>
      <c r="SWE39"/>
      <c r="SWF39" s="20"/>
      <c r="SWG39"/>
      <c r="SWH39" s="20"/>
      <c r="SWI39"/>
      <c r="SWJ39" s="20"/>
      <c r="SWK39"/>
      <c r="SWL39" s="20"/>
      <c r="SWM39"/>
      <c r="SWN39" s="20"/>
      <c r="SWO39"/>
      <c r="SWP39" s="20"/>
      <c r="SWQ39"/>
      <c r="SWR39" s="20"/>
      <c r="SWS39"/>
      <c r="SWT39" s="20"/>
      <c r="SWU39"/>
      <c r="SWV39" s="20"/>
      <c r="SWW39"/>
      <c r="SWX39" s="20"/>
      <c r="SWY39"/>
      <c r="SWZ39" s="20"/>
      <c r="SXA39"/>
      <c r="SXB39" s="20"/>
      <c r="SXC39"/>
      <c r="SXD39" s="20"/>
      <c r="SXE39"/>
      <c r="SXF39" s="20"/>
      <c r="SXG39"/>
      <c r="SXH39" s="20"/>
      <c r="SXI39"/>
      <c r="SXJ39" s="20"/>
      <c r="SXK39"/>
      <c r="SXL39" s="20"/>
      <c r="SXM39"/>
      <c r="SXN39" s="20"/>
      <c r="SXO39"/>
      <c r="SXP39" s="20"/>
      <c r="SXQ39"/>
      <c r="SXR39" s="20"/>
      <c r="SXS39"/>
      <c r="SXT39" s="20"/>
      <c r="SXU39"/>
      <c r="SXV39" s="20"/>
      <c r="SXW39"/>
      <c r="SXX39" s="20"/>
      <c r="SXY39"/>
      <c r="SXZ39" s="20"/>
      <c r="SYA39"/>
      <c r="SYB39" s="20"/>
      <c r="SYC39"/>
      <c r="SYD39" s="20"/>
      <c r="SYE39"/>
      <c r="SYF39" s="20"/>
      <c r="SYG39"/>
      <c r="SYH39" s="20"/>
      <c r="SYI39"/>
      <c r="SYJ39" s="20"/>
      <c r="SYK39"/>
      <c r="SYL39" s="20"/>
      <c r="SYM39"/>
      <c r="SYN39" s="20"/>
      <c r="SYO39"/>
      <c r="SYP39" s="20"/>
      <c r="SYQ39"/>
      <c r="SYR39" s="20"/>
      <c r="SYS39"/>
      <c r="SYT39" s="20"/>
      <c r="SYU39"/>
      <c r="SYV39" s="20"/>
      <c r="SYW39"/>
      <c r="SYX39" s="20"/>
      <c r="SYY39"/>
      <c r="SYZ39" s="20"/>
      <c r="SZA39"/>
      <c r="SZB39" s="20"/>
      <c r="SZC39"/>
      <c r="SZD39" s="20"/>
      <c r="SZE39"/>
      <c r="SZF39" s="20"/>
      <c r="SZG39"/>
      <c r="SZH39" s="20"/>
      <c r="SZI39"/>
      <c r="SZJ39" s="20"/>
      <c r="SZK39"/>
      <c r="SZL39" s="20"/>
      <c r="SZM39"/>
      <c r="SZN39" s="20"/>
      <c r="SZO39"/>
      <c r="SZP39" s="20"/>
      <c r="SZQ39"/>
      <c r="SZR39" s="20"/>
      <c r="SZS39"/>
      <c r="SZT39" s="20"/>
      <c r="SZU39"/>
      <c r="SZV39" s="20"/>
      <c r="SZW39"/>
      <c r="SZX39" s="20"/>
      <c r="SZY39"/>
      <c r="SZZ39" s="20"/>
      <c r="TAA39"/>
      <c r="TAB39" s="20"/>
      <c r="TAC39"/>
      <c r="TAD39" s="20"/>
      <c r="TAE39"/>
      <c r="TAF39" s="20"/>
      <c r="TAG39"/>
      <c r="TAH39" s="20"/>
      <c r="TAI39"/>
      <c r="TAJ39" s="20"/>
      <c r="TAK39"/>
      <c r="TAL39" s="20"/>
      <c r="TAM39"/>
      <c r="TAN39" s="20"/>
      <c r="TAO39"/>
      <c r="TAP39" s="20"/>
      <c r="TAQ39"/>
      <c r="TAR39" s="20"/>
      <c r="TAS39"/>
      <c r="TAT39" s="20"/>
      <c r="TAU39"/>
      <c r="TAV39" s="20"/>
      <c r="TAW39"/>
      <c r="TAX39" s="20"/>
      <c r="TAY39"/>
      <c r="TAZ39" s="20"/>
      <c r="TBA39"/>
      <c r="TBB39" s="20"/>
      <c r="TBC39"/>
      <c r="TBD39" s="20"/>
      <c r="TBE39"/>
      <c r="TBF39" s="20"/>
      <c r="TBG39"/>
      <c r="TBH39" s="20"/>
      <c r="TBI39"/>
      <c r="TBJ39" s="20"/>
      <c r="TBK39"/>
      <c r="TBL39" s="20"/>
      <c r="TBM39"/>
      <c r="TBN39" s="20"/>
      <c r="TBO39"/>
      <c r="TBP39" s="20"/>
      <c r="TBQ39"/>
      <c r="TBR39" s="20"/>
      <c r="TBS39"/>
      <c r="TBT39" s="20"/>
      <c r="TBU39"/>
      <c r="TBV39" s="20"/>
      <c r="TBW39"/>
      <c r="TBX39" s="20"/>
      <c r="TBY39"/>
      <c r="TBZ39" s="20"/>
      <c r="TCA39"/>
      <c r="TCB39" s="20"/>
      <c r="TCC39"/>
      <c r="TCD39" s="20"/>
      <c r="TCE39"/>
      <c r="TCF39" s="20"/>
      <c r="TCG39"/>
      <c r="TCH39" s="20"/>
      <c r="TCI39"/>
      <c r="TCJ39" s="20"/>
      <c r="TCK39"/>
      <c r="TCL39" s="20"/>
      <c r="TCM39"/>
      <c r="TCN39" s="20"/>
      <c r="TCO39"/>
      <c r="TCP39" s="20"/>
      <c r="TCQ39"/>
      <c r="TCR39" s="20"/>
      <c r="TCS39"/>
      <c r="TCT39" s="20"/>
      <c r="TCU39"/>
      <c r="TCV39" s="20"/>
      <c r="TCW39"/>
      <c r="TCX39" s="20"/>
      <c r="TCY39"/>
      <c r="TCZ39" s="20"/>
      <c r="TDA39"/>
      <c r="TDB39" s="20"/>
      <c r="TDC39"/>
      <c r="TDD39" s="20"/>
      <c r="TDE39"/>
      <c r="TDF39" s="20"/>
      <c r="TDG39"/>
      <c r="TDH39" s="20"/>
      <c r="TDI39"/>
      <c r="TDJ39" s="20"/>
      <c r="TDK39"/>
      <c r="TDL39" s="20"/>
      <c r="TDM39"/>
      <c r="TDN39" s="20"/>
      <c r="TDO39"/>
      <c r="TDP39" s="20"/>
      <c r="TDQ39"/>
      <c r="TDR39" s="20"/>
      <c r="TDS39"/>
      <c r="TDT39" s="20"/>
      <c r="TDU39"/>
      <c r="TDV39" s="20"/>
      <c r="TDW39"/>
      <c r="TDX39" s="20"/>
      <c r="TDY39"/>
      <c r="TDZ39" s="20"/>
      <c r="TEA39"/>
      <c r="TEB39" s="20"/>
      <c r="TEC39"/>
      <c r="TED39" s="20"/>
      <c r="TEE39"/>
      <c r="TEF39" s="20"/>
      <c r="TEG39"/>
      <c r="TEH39" s="20"/>
      <c r="TEI39"/>
      <c r="TEJ39" s="20"/>
      <c r="TEK39"/>
      <c r="TEL39" s="20"/>
      <c r="TEM39"/>
      <c r="TEN39" s="20"/>
      <c r="TEO39"/>
      <c r="TEP39" s="20"/>
      <c r="TEQ39"/>
      <c r="TER39" s="20"/>
      <c r="TES39"/>
      <c r="TET39" s="20"/>
      <c r="TEU39"/>
      <c r="TEV39" s="20"/>
      <c r="TEW39"/>
      <c r="TEX39" s="20"/>
      <c r="TEY39"/>
      <c r="TEZ39" s="20"/>
      <c r="TFA39"/>
      <c r="TFB39" s="20"/>
      <c r="TFC39"/>
      <c r="TFD39" s="20"/>
      <c r="TFE39"/>
      <c r="TFF39" s="20"/>
      <c r="TFG39"/>
      <c r="TFH39" s="20"/>
      <c r="TFI39"/>
      <c r="TFJ39" s="20"/>
      <c r="TFK39"/>
      <c r="TFL39" s="20"/>
      <c r="TFM39"/>
      <c r="TFN39" s="20"/>
      <c r="TFO39"/>
      <c r="TFP39" s="20"/>
      <c r="TFQ39"/>
      <c r="TFR39" s="20"/>
      <c r="TFS39"/>
      <c r="TFT39" s="20"/>
      <c r="TFU39"/>
      <c r="TFV39" s="20"/>
      <c r="TFW39"/>
      <c r="TFX39" s="20"/>
      <c r="TFY39"/>
      <c r="TFZ39" s="20"/>
      <c r="TGA39"/>
      <c r="TGB39" s="20"/>
      <c r="TGC39"/>
      <c r="TGD39" s="20"/>
      <c r="TGE39"/>
      <c r="TGF39" s="20"/>
      <c r="TGG39"/>
      <c r="TGH39" s="20"/>
      <c r="TGI39"/>
      <c r="TGJ39" s="20"/>
      <c r="TGK39"/>
      <c r="TGL39" s="20"/>
      <c r="TGM39"/>
      <c r="TGN39" s="20"/>
      <c r="TGO39"/>
      <c r="TGP39" s="20"/>
      <c r="TGQ39"/>
      <c r="TGR39" s="20"/>
      <c r="TGS39"/>
      <c r="TGT39" s="20"/>
      <c r="TGU39"/>
      <c r="TGV39" s="20"/>
      <c r="TGW39"/>
      <c r="TGX39" s="20"/>
      <c r="TGY39"/>
      <c r="TGZ39" s="20"/>
      <c r="THA39"/>
      <c r="THB39" s="20"/>
      <c r="THC39"/>
      <c r="THD39" s="20"/>
      <c r="THE39"/>
      <c r="THF39" s="20"/>
      <c r="THG39"/>
      <c r="THH39" s="20"/>
      <c r="THI39"/>
      <c r="THJ39" s="20"/>
      <c r="THK39"/>
      <c r="THL39" s="20"/>
      <c r="THM39"/>
      <c r="THN39" s="20"/>
      <c r="THO39"/>
      <c r="THP39" s="20"/>
      <c r="THQ39"/>
      <c r="THR39" s="20"/>
      <c r="THS39"/>
      <c r="THT39" s="20"/>
      <c r="THU39"/>
      <c r="THV39" s="20"/>
      <c r="THW39"/>
      <c r="THX39" s="20"/>
      <c r="THY39"/>
      <c r="THZ39" s="20"/>
      <c r="TIA39"/>
      <c r="TIB39" s="20"/>
      <c r="TIC39"/>
      <c r="TID39" s="20"/>
      <c r="TIE39"/>
      <c r="TIF39" s="20"/>
      <c r="TIG39"/>
      <c r="TIH39" s="20"/>
      <c r="TII39"/>
      <c r="TIJ39" s="20"/>
      <c r="TIK39"/>
      <c r="TIL39" s="20"/>
      <c r="TIM39"/>
      <c r="TIN39" s="20"/>
      <c r="TIO39"/>
      <c r="TIP39" s="20"/>
      <c r="TIQ39"/>
      <c r="TIR39" s="20"/>
      <c r="TIS39"/>
      <c r="TIT39" s="20"/>
      <c r="TIU39"/>
      <c r="TIV39" s="20"/>
      <c r="TIW39"/>
      <c r="TIX39" s="20"/>
      <c r="TIY39"/>
      <c r="TIZ39" s="20"/>
      <c r="TJA39"/>
      <c r="TJB39" s="20"/>
      <c r="TJC39"/>
      <c r="TJD39" s="20"/>
      <c r="TJE39"/>
      <c r="TJF39" s="20"/>
      <c r="TJG39"/>
      <c r="TJH39" s="20"/>
      <c r="TJI39"/>
      <c r="TJJ39" s="20"/>
      <c r="TJK39"/>
      <c r="TJL39" s="20"/>
      <c r="TJM39"/>
      <c r="TJN39" s="20"/>
      <c r="TJO39"/>
      <c r="TJP39" s="20"/>
      <c r="TJQ39"/>
      <c r="TJR39" s="20"/>
      <c r="TJS39"/>
      <c r="TJT39" s="20"/>
      <c r="TJU39"/>
      <c r="TJV39" s="20"/>
      <c r="TJW39"/>
      <c r="TJX39" s="20"/>
      <c r="TJY39"/>
      <c r="TJZ39" s="20"/>
      <c r="TKA39"/>
      <c r="TKB39" s="20"/>
      <c r="TKC39"/>
      <c r="TKD39" s="20"/>
      <c r="TKE39"/>
      <c r="TKF39" s="20"/>
      <c r="TKG39"/>
      <c r="TKH39" s="20"/>
      <c r="TKI39"/>
      <c r="TKJ39" s="20"/>
      <c r="TKK39"/>
      <c r="TKL39" s="20"/>
      <c r="TKM39"/>
      <c r="TKN39" s="20"/>
      <c r="TKO39"/>
      <c r="TKP39" s="20"/>
      <c r="TKQ39"/>
      <c r="TKR39" s="20"/>
      <c r="TKS39"/>
      <c r="TKT39" s="20"/>
      <c r="TKU39"/>
      <c r="TKV39" s="20"/>
      <c r="TKW39"/>
      <c r="TKX39" s="20"/>
      <c r="TKY39"/>
      <c r="TKZ39" s="20"/>
      <c r="TLA39"/>
      <c r="TLB39" s="20"/>
      <c r="TLC39"/>
      <c r="TLD39" s="20"/>
      <c r="TLE39"/>
      <c r="TLF39" s="20"/>
      <c r="TLG39"/>
      <c r="TLH39" s="20"/>
      <c r="TLI39"/>
      <c r="TLJ39" s="20"/>
      <c r="TLK39"/>
      <c r="TLL39" s="20"/>
      <c r="TLM39"/>
      <c r="TLN39" s="20"/>
      <c r="TLO39"/>
      <c r="TLP39" s="20"/>
      <c r="TLQ39"/>
      <c r="TLR39" s="20"/>
      <c r="TLS39"/>
      <c r="TLT39" s="20"/>
      <c r="TLU39"/>
      <c r="TLV39" s="20"/>
      <c r="TLW39"/>
      <c r="TLX39" s="20"/>
      <c r="TLY39"/>
      <c r="TLZ39" s="20"/>
      <c r="TMA39"/>
      <c r="TMB39" s="20"/>
      <c r="TMC39"/>
      <c r="TMD39" s="20"/>
      <c r="TME39"/>
      <c r="TMF39" s="20"/>
      <c r="TMG39"/>
      <c r="TMH39" s="20"/>
      <c r="TMI39"/>
      <c r="TMJ39" s="20"/>
      <c r="TMK39"/>
      <c r="TML39" s="20"/>
      <c r="TMM39"/>
      <c r="TMN39" s="20"/>
      <c r="TMO39"/>
      <c r="TMP39" s="20"/>
      <c r="TMQ39"/>
      <c r="TMR39" s="20"/>
      <c r="TMS39"/>
      <c r="TMT39" s="20"/>
      <c r="TMU39"/>
      <c r="TMV39" s="20"/>
      <c r="TMW39"/>
      <c r="TMX39" s="20"/>
      <c r="TMY39"/>
      <c r="TMZ39" s="20"/>
      <c r="TNA39"/>
      <c r="TNB39" s="20"/>
      <c r="TNC39"/>
      <c r="TND39" s="20"/>
      <c r="TNE39"/>
      <c r="TNF39" s="20"/>
      <c r="TNG39"/>
      <c r="TNH39" s="20"/>
      <c r="TNI39"/>
      <c r="TNJ39" s="20"/>
      <c r="TNK39"/>
      <c r="TNL39" s="20"/>
      <c r="TNM39"/>
      <c r="TNN39" s="20"/>
      <c r="TNO39"/>
      <c r="TNP39" s="20"/>
      <c r="TNQ39"/>
      <c r="TNR39" s="20"/>
      <c r="TNS39"/>
      <c r="TNT39" s="20"/>
      <c r="TNU39"/>
      <c r="TNV39" s="20"/>
      <c r="TNW39"/>
      <c r="TNX39" s="20"/>
      <c r="TNY39"/>
      <c r="TNZ39" s="20"/>
      <c r="TOA39"/>
      <c r="TOB39" s="20"/>
      <c r="TOC39"/>
      <c r="TOD39" s="20"/>
      <c r="TOE39"/>
      <c r="TOF39" s="20"/>
      <c r="TOG39"/>
      <c r="TOH39" s="20"/>
      <c r="TOI39"/>
      <c r="TOJ39" s="20"/>
      <c r="TOK39"/>
      <c r="TOL39" s="20"/>
      <c r="TOM39"/>
      <c r="TON39" s="20"/>
      <c r="TOO39"/>
      <c r="TOP39" s="20"/>
      <c r="TOQ39"/>
      <c r="TOR39" s="20"/>
      <c r="TOS39"/>
      <c r="TOT39" s="20"/>
      <c r="TOU39"/>
      <c r="TOV39" s="20"/>
      <c r="TOW39"/>
      <c r="TOX39" s="20"/>
      <c r="TOY39"/>
      <c r="TOZ39" s="20"/>
      <c r="TPA39"/>
      <c r="TPB39" s="20"/>
      <c r="TPC39"/>
      <c r="TPD39" s="20"/>
      <c r="TPE39"/>
      <c r="TPF39" s="20"/>
      <c r="TPG39"/>
      <c r="TPH39" s="20"/>
      <c r="TPI39"/>
      <c r="TPJ39" s="20"/>
      <c r="TPK39"/>
      <c r="TPL39" s="20"/>
      <c r="TPM39"/>
      <c r="TPN39" s="20"/>
      <c r="TPO39"/>
      <c r="TPP39" s="20"/>
      <c r="TPQ39"/>
      <c r="TPR39" s="20"/>
      <c r="TPS39"/>
      <c r="TPT39" s="20"/>
      <c r="TPU39"/>
      <c r="TPV39" s="20"/>
      <c r="TPW39"/>
      <c r="TPX39" s="20"/>
      <c r="TPY39"/>
      <c r="TPZ39" s="20"/>
      <c r="TQA39"/>
      <c r="TQB39" s="20"/>
      <c r="TQC39"/>
      <c r="TQD39" s="20"/>
      <c r="TQE39"/>
      <c r="TQF39" s="20"/>
      <c r="TQG39"/>
      <c r="TQH39" s="20"/>
      <c r="TQI39"/>
      <c r="TQJ39" s="20"/>
      <c r="TQK39"/>
      <c r="TQL39" s="20"/>
      <c r="TQM39"/>
      <c r="TQN39" s="20"/>
      <c r="TQO39"/>
      <c r="TQP39" s="20"/>
      <c r="TQQ39"/>
      <c r="TQR39" s="20"/>
      <c r="TQS39"/>
      <c r="TQT39" s="20"/>
      <c r="TQU39"/>
      <c r="TQV39" s="20"/>
      <c r="TQW39"/>
      <c r="TQX39" s="20"/>
      <c r="TQY39"/>
      <c r="TQZ39" s="20"/>
      <c r="TRA39"/>
      <c r="TRB39" s="20"/>
      <c r="TRC39"/>
      <c r="TRD39" s="20"/>
      <c r="TRE39"/>
      <c r="TRF39" s="20"/>
      <c r="TRG39"/>
      <c r="TRH39" s="20"/>
      <c r="TRI39"/>
      <c r="TRJ39" s="20"/>
      <c r="TRK39"/>
      <c r="TRL39" s="20"/>
      <c r="TRM39"/>
      <c r="TRN39" s="20"/>
      <c r="TRO39"/>
      <c r="TRP39" s="20"/>
      <c r="TRQ39"/>
      <c r="TRR39" s="20"/>
      <c r="TRS39"/>
      <c r="TRT39" s="20"/>
      <c r="TRU39"/>
      <c r="TRV39" s="20"/>
      <c r="TRW39"/>
      <c r="TRX39" s="20"/>
      <c r="TRY39"/>
      <c r="TRZ39" s="20"/>
      <c r="TSA39"/>
      <c r="TSB39" s="20"/>
      <c r="TSC39"/>
      <c r="TSD39" s="20"/>
      <c r="TSE39"/>
      <c r="TSF39" s="20"/>
      <c r="TSG39"/>
      <c r="TSH39" s="20"/>
      <c r="TSI39"/>
      <c r="TSJ39" s="20"/>
      <c r="TSK39"/>
      <c r="TSL39" s="20"/>
      <c r="TSM39"/>
      <c r="TSN39" s="20"/>
      <c r="TSO39"/>
      <c r="TSP39" s="20"/>
      <c r="TSQ39"/>
      <c r="TSR39" s="20"/>
      <c r="TSS39"/>
      <c r="TST39" s="20"/>
      <c r="TSU39"/>
      <c r="TSV39" s="20"/>
      <c r="TSW39"/>
      <c r="TSX39" s="20"/>
      <c r="TSY39"/>
      <c r="TSZ39" s="20"/>
      <c r="TTA39"/>
      <c r="TTB39" s="20"/>
      <c r="TTC39"/>
      <c r="TTD39" s="20"/>
      <c r="TTE39"/>
      <c r="TTF39" s="20"/>
      <c r="TTG39"/>
      <c r="TTH39" s="20"/>
      <c r="TTI39"/>
      <c r="TTJ39" s="20"/>
      <c r="TTK39"/>
      <c r="TTL39" s="20"/>
      <c r="TTM39"/>
      <c r="TTN39" s="20"/>
      <c r="TTO39"/>
      <c r="TTP39" s="20"/>
      <c r="TTQ39"/>
      <c r="TTR39" s="20"/>
      <c r="TTS39"/>
      <c r="TTT39" s="20"/>
      <c r="TTU39"/>
      <c r="TTV39" s="20"/>
      <c r="TTW39"/>
      <c r="TTX39" s="20"/>
      <c r="TTY39"/>
      <c r="TTZ39" s="20"/>
      <c r="TUA39"/>
      <c r="TUB39" s="20"/>
      <c r="TUC39"/>
      <c r="TUD39" s="20"/>
      <c r="TUE39"/>
      <c r="TUF39" s="20"/>
      <c r="TUG39"/>
      <c r="TUH39" s="20"/>
      <c r="TUI39"/>
      <c r="TUJ39" s="20"/>
      <c r="TUK39"/>
      <c r="TUL39" s="20"/>
      <c r="TUM39"/>
      <c r="TUN39" s="20"/>
      <c r="TUO39"/>
      <c r="TUP39" s="20"/>
      <c r="TUQ39"/>
      <c r="TUR39" s="20"/>
      <c r="TUS39"/>
      <c r="TUT39" s="20"/>
      <c r="TUU39"/>
      <c r="TUV39" s="20"/>
      <c r="TUW39"/>
      <c r="TUX39" s="20"/>
      <c r="TUY39"/>
      <c r="TUZ39" s="20"/>
      <c r="TVA39"/>
      <c r="TVB39" s="20"/>
      <c r="TVC39"/>
      <c r="TVD39" s="20"/>
      <c r="TVE39"/>
      <c r="TVF39" s="20"/>
      <c r="TVG39"/>
      <c r="TVH39" s="20"/>
      <c r="TVI39"/>
      <c r="TVJ39" s="20"/>
      <c r="TVK39"/>
      <c r="TVL39" s="20"/>
      <c r="TVM39"/>
      <c r="TVN39" s="20"/>
      <c r="TVO39"/>
      <c r="TVP39" s="20"/>
      <c r="TVQ39"/>
      <c r="TVR39" s="20"/>
      <c r="TVS39"/>
      <c r="TVT39" s="20"/>
      <c r="TVU39"/>
      <c r="TVV39" s="20"/>
      <c r="TVW39"/>
      <c r="TVX39" s="20"/>
      <c r="TVY39"/>
      <c r="TVZ39" s="20"/>
      <c r="TWA39"/>
      <c r="TWB39" s="20"/>
      <c r="TWC39"/>
      <c r="TWD39" s="20"/>
      <c r="TWE39"/>
      <c r="TWF39" s="20"/>
      <c r="TWG39"/>
      <c r="TWH39" s="20"/>
      <c r="TWI39"/>
      <c r="TWJ39" s="20"/>
      <c r="TWK39"/>
      <c r="TWL39" s="20"/>
      <c r="TWM39"/>
      <c r="TWN39" s="20"/>
      <c r="TWO39"/>
      <c r="TWP39" s="20"/>
      <c r="TWQ39"/>
      <c r="TWR39" s="20"/>
      <c r="TWS39"/>
      <c r="TWT39" s="20"/>
      <c r="TWU39"/>
      <c r="TWV39" s="20"/>
      <c r="TWW39"/>
      <c r="TWX39" s="20"/>
      <c r="TWY39"/>
      <c r="TWZ39" s="20"/>
      <c r="TXA39"/>
      <c r="TXB39" s="20"/>
      <c r="TXC39"/>
      <c r="TXD39" s="20"/>
      <c r="TXE39"/>
      <c r="TXF39" s="20"/>
      <c r="TXG39"/>
      <c r="TXH39" s="20"/>
      <c r="TXI39"/>
      <c r="TXJ39" s="20"/>
      <c r="TXK39"/>
      <c r="TXL39" s="20"/>
      <c r="TXM39"/>
      <c r="TXN39" s="20"/>
      <c r="TXO39"/>
      <c r="TXP39" s="20"/>
      <c r="TXQ39"/>
      <c r="TXR39" s="20"/>
      <c r="TXS39"/>
      <c r="TXT39" s="20"/>
      <c r="TXU39"/>
      <c r="TXV39" s="20"/>
      <c r="TXW39"/>
      <c r="TXX39" s="20"/>
      <c r="TXY39"/>
      <c r="TXZ39" s="20"/>
      <c r="TYA39"/>
      <c r="TYB39" s="20"/>
      <c r="TYC39"/>
      <c r="TYD39" s="20"/>
      <c r="TYE39"/>
      <c r="TYF39" s="20"/>
      <c r="TYG39"/>
      <c r="TYH39" s="20"/>
      <c r="TYI39"/>
      <c r="TYJ39" s="20"/>
      <c r="TYK39"/>
      <c r="TYL39" s="20"/>
      <c r="TYM39"/>
      <c r="TYN39" s="20"/>
      <c r="TYO39"/>
      <c r="TYP39" s="20"/>
      <c r="TYQ39"/>
      <c r="TYR39" s="20"/>
      <c r="TYS39"/>
      <c r="TYT39" s="20"/>
      <c r="TYU39"/>
      <c r="TYV39" s="20"/>
      <c r="TYW39"/>
      <c r="TYX39" s="20"/>
      <c r="TYY39"/>
      <c r="TYZ39" s="20"/>
      <c r="TZA39"/>
      <c r="TZB39" s="20"/>
      <c r="TZC39"/>
      <c r="TZD39" s="20"/>
      <c r="TZE39"/>
      <c r="TZF39" s="20"/>
      <c r="TZG39"/>
      <c r="TZH39" s="20"/>
      <c r="TZI39"/>
      <c r="TZJ39" s="20"/>
      <c r="TZK39"/>
      <c r="TZL39" s="20"/>
      <c r="TZM39"/>
      <c r="TZN39" s="20"/>
      <c r="TZO39"/>
      <c r="TZP39" s="20"/>
      <c r="TZQ39"/>
      <c r="TZR39" s="20"/>
      <c r="TZS39"/>
      <c r="TZT39" s="20"/>
      <c r="TZU39"/>
      <c r="TZV39" s="20"/>
      <c r="TZW39"/>
      <c r="TZX39" s="20"/>
      <c r="TZY39"/>
      <c r="TZZ39" s="20"/>
      <c r="UAA39"/>
      <c r="UAB39" s="20"/>
      <c r="UAC39"/>
      <c r="UAD39" s="20"/>
      <c r="UAE39"/>
      <c r="UAF39" s="20"/>
      <c r="UAG39"/>
      <c r="UAH39" s="20"/>
      <c r="UAI39"/>
      <c r="UAJ39" s="20"/>
      <c r="UAK39"/>
      <c r="UAL39" s="20"/>
      <c r="UAM39"/>
      <c r="UAN39" s="20"/>
      <c r="UAO39"/>
      <c r="UAP39" s="20"/>
      <c r="UAQ39"/>
      <c r="UAR39" s="20"/>
      <c r="UAS39"/>
      <c r="UAT39" s="20"/>
      <c r="UAU39"/>
      <c r="UAV39" s="20"/>
      <c r="UAW39"/>
      <c r="UAX39" s="20"/>
      <c r="UAY39"/>
      <c r="UAZ39" s="20"/>
      <c r="UBA39"/>
      <c r="UBB39" s="20"/>
      <c r="UBC39"/>
      <c r="UBD39" s="20"/>
      <c r="UBE39"/>
      <c r="UBF39" s="20"/>
      <c r="UBG39"/>
      <c r="UBH39" s="20"/>
      <c r="UBI39"/>
      <c r="UBJ39" s="20"/>
      <c r="UBK39"/>
      <c r="UBL39" s="20"/>
      <c r="UBM39"/>
      <c r="UBN39" s="20"/>
      <c r="UBO39"/>
      <c r="UBP39" s="20"/>
      <c r="UBQ39"/>
      <c r="UBR39" s="20"/>
      <c r="UBS39"/>
      <c r="UBT39" s="20"/>
      <c r="UBU39"/>
      <c r="UBV39" s="20"/>
      <c r="UBW39"/>
      <c r="UBX39" s="20"/>
      <c r="UBY39"/>
      <c r="UBZ39" s="20"/>
      <c r="UCA39"/>
      <c r="UCB39" s="20"/>
      <c r="UCC39"/>
      <c r="UCD39" s="20"/>
      <c r="UCE39"/>
      <c r="UCF39" s="20"/>
      <c r="UCG39"/>
      <c r="UCH39" s="20"/>
      <c r="UCI39"/>
      <c r="UCJ39" s="20"/>
      <c r="UCK39"/>
      <c r="UCL39" s="20"/>
      <c r="UCM39"/>
      <c r="UCN39" s="20"/>
      <c r="UCO39"/>
      <c r="UCP39" s="20"/>
      <c r="UCQ39"/>
      <c r="UCR39" s="20"/>
      <c r="UCS39"/>
      <c r="UCT39" s="20"/>
      <c r="UCU39"/>
      <c r="UCV39" s="20"/>
      <c r="UCW39"/>
      <c r="UCX39" s="20"/>
      <c r="UCY39"/>
      <c r="UCZ39" s="20"/>
      <c r="UDA39"/>
      <c r="UDB39" s="20"/>
      <c r="UDC39"/>
      <c r="UDD39" s="20"/>
      <c r="UDE39"/>
      <c r="UDF39" s="20"/>
      <c r="UDG39"/>
      <c r="UDH39" s="20"/>
      <c r="UDI39"/>
      <c r="UDJ39" s="20"/>
      <c r="UDK39"/>
      <c r="UDL39" s="20"/>
      <c r="UDM39"/>
      <c r="UDN39" s="20"/>
      <c r="UDO39"/>
      <c r="UDP39" s="20"/>
      <c r="UDQ39"/>
      <c r="UDR39" s="20"/>
      <c r="UDS39"/>
      <c r="UDT39" s="20"/>
      <c r="UDU39"/>
      <c r="UDV39" s="20"/>
      <c r="UDW39"/>
      <c r="UDX39" s="20"/>
      <c r="UDY39"/>
      <c r="UDZ39" s="20"/>
      <c r="UEA39"/>
      <c r="UEB39" s="20"/>
      <c r="UEC39"/>
      <c r="UED39" s="20"/>
      <c r="UEE39"/>
      <c r="UEF39" s="20"/>
      <c r="UEG39"/>
      <c r="UEH39" s="20"/>
      <c r="UEI39"/>
      <c r="UEJ39" s="20"/>
      <c r="UEK39"/>
      <c r="UEL39" s="20"/>
      <c r="UEM39"/>
      <c r="UEN39" s="20"/>
      <c r="UEO39"/>
      <c r="UEP39" s="20"/>
      <c r="UEQ39"/>
      <c r="UER39" s="20"/>
      <c r="UES39"/>
      <c r="UET39" s="20"/>
      <c r="UEU39"/>
      <c r="UEV39" s="20"/>
      <c r="UEW39"/>
      <c r="UEX39" s="20"/>
      <c r="UEY39"/>
      <c r="UEZ39" s="20"/>
      <c r="UFA39"/>
      <c r="UFB39" s="20"/>
      <c r="UFC39"/>
      <c r="UFD39" s="20"/>
      <c r="UFE39"/>
      <c r="UFF39" s="20"/>
      <c r="UFG39"/>
      <c r="UFH39" s="20"/>
      <c r="UFI39"/>
      <c r="UFJ39" s="20"/>
      <c r="UFK39"/>
      <c r="UFL39" s="20"/>
      <c r="UFM39"/>
      <c r="UFN39" s="20"/>
      <c r="UFO39"/>
      <c r="UFP39" s="20"/>
      <c r="UFQ39"/>
      <c r="UFR39" s="20"/>
      <c r="UFS39"/>
      <c r="UFT39" s="20"/>
      <c r="UFU39"/>
      <c r="UFV39" s="20"/>
      <c r="UFW39"/>
      <c r="UFX39" s="20"/>
      <c r="UFY39"/>
      <c r="UFZ39" s="20"/>
      <c r="UGA39"/>
      <c r="UGB39" s="20"/>
      <c r="UGC39"/>
      <c r="UGD39" s="20"/>
      <c r="UGE39"/>
      <c r="UGF39" s="20"/>
      <c r="UGG39"/>
      <c r="UGH39" s="20"/>
      <c r="UGI39"/>
      <c r="UGJ39" s="20"/>
      <c r="UGK39"/>
      <c r="UGL39" s="20"/>
      <c r="UGM39"/>
      <c r="UGN39" s="20"/>
      <c r="UGO39"/>
      <c r="UGP39" s="20"/>
      <c r="UGQ39"/>
      <c r="UGR39" s="20"/>
      <c r="UGS39"/>
      <c r="UGT39" s="20"/>
      <c r="UGU39"/>
      <c r="UGV39" s="20"/>
      <c r="UGW39"/>
      <c r="UGX39" s="20"/>
      <c r="UGY39"/>
      <c r="UGZ39" s="20"/>
      <c r="UHA39"/>
      <c r="UHB39" s="20"/>
      <c r="UHC39"/>
      <c r="UHD39" s="20"/>
      <c r="UHE39"/>
      <c r="UHF39" s="20"/>
      <c r="UHG39"/>
      <c r="UHH39" s="20"/>
      <c r="UHI39"/>
      <c r="UHJ39" s="20"/>
      <c r="UHK39"/>
      <c r="UHL39" s="20"/>
      <c r="UHM39"/>
      <c r="UHN39" s="20"/>
      <c r="UHO39"/>
      <c r="UHP39" s="20"/>
      <c r="UHQ39"/>
      <c r="UHR39" s="20"/>
      <c r="UHS39"/>
      <c r="UHT39" s="20"/>
      <c r="UHU39"/>
      <c r="UHV39" s="20"/>
      <c r="UHW39"/>
      <c r="UHX39" s="20"/>
      <c r="UHY39"/>
      <c r="UHZ39" s="20"/>
      <c r="UIA39"/>
      <c r="UIB39" s="20"/>
      <c r="UIC39"/>
      <c r="UID39" s="20"/>
      <c r="UIE39"/>
      <c r="UIF39" s="20"/>
      <c r="UIG39"/>
      <c r="UIH39" s="20"/>
      <c r="UII39"/>
      <c r="UIJ39" s="20"/>
      <c r="UIK39"/>
      <c r="UIL39" s="20"/>
      <c r="UIM39"/>
      <c r="UIN39" s="20"/>
      <c r="UIO39"/>
      <c r="UIP39" s="20"/>
      <c r="UIQ39"/>
      <c r="UIR39" s="20"/>
      <c r="UIS39"/>
      <c r="UIT39" s="20"/>
      <c r="UIU39"/>
      <c r="UIV39" s="20"/>
      <c r="UIW39"/>
      <c r="UIX39" s="20"/>
      <c r="UIY39"/>
      <c r="UIZ39" s="20"/>
      <c r="UJA39"/>
      <c r="UJB39" s="20"/>
      <c r="UJC39"/>
      <c r="UJD39" s="20"/>
      <c r="UJE39"/>
      <c r="UJF39" s="20"/>
      <c r="UJG39"/>
      <c r="UJH39" s="20"/>
      <c r="UJI39"/>
      <c r="UJJ39" s="20"/>
      <c r="UJK39"/>
      <c r="UJL39" s="20"/>
      <c r="UJM39"/>
      <c r="UJN39" s="20"/>
      <c r="UJO39"/>
      <c r="UJP39" s="20"/>
      <c r="UJQ39"/>
      <c r="UJR39" s="20"/>
      <c r="UJS39"/>
      <c r="UJT39" s="20"/>
      <c r="UJU39"/>
      <c r="UJV39" s="20"/>
      <c r="UJW39"/>
      <c r="UJX39" s="20"/>
      <c r="UJY39"/>
      <c r="UJZ39" s="20"/>
      <c r="UKA39"/>
      <c r="UKB39" s="20"/>
      <c r="UKC39"/>
      <c r="UKD39" s="20"/>
      <c r="UKE39"/>
      <c r="UKF39" s="20"/>
      <c r="UKG39"/>
      <c r="UKH39" s="20"/>
      <c r="UKI39"/>
      <c r="UKJ39" s="20"/>
      <c r="UKK39"/>
      <c r="UKL39" s="20"/>
      <c r="UKM39"/>
      <c r="UKN39" s="20"/>
      <c r="UKO39"/>
      <c r="UKP39" s="20"/>
      <c r="UKQ39"/>
      <c r="UKR39" s="20"/>
      <c r="UKS39"/>
      <c r="UKT39" s="20"/>
      <c r="UKU39"/>
      <c r="UKV39" s="20"/>
      <c r="UKW39"/>
      <c r="UKX39" s="20"/>
      <c r="UKY39"/>
      <c r="UKZ39" s="20"/>
      <c r="ULA39"/>
      <c r="ULB39" s="20"/>
      <c r="ULC39"/>
      <c r="ULD39" s="20"/>
      <c r="ULE39"/>
      <c r="ULF39" s="20"/>
      <c r="ULG39"/>
      <c r="ULH39" s="20"/>
      <c r="ULI39"/>
      <c r="ULJ39" s="20"/>
      <c r="ULK39"/>
      <c r="ULL39" s="20"/>
      <c r="ULM39"/>
      <c r="ULN39" s="20"/>
      <c r="ULO39"/>
      <c r="ULP39" s="20"/>
      <c r="ULQ39"/>
      <c r="ULR39" s="20"/>
      <c r="ULS39"/>
      <c r="ULT39" s="20"/>
      <c r="ULU39"/>
      <c r="ULV39" s="20"/>
      <c r="ULW39"/>
      <c r="ULX39" s="20"/>
      <c r="ULY39"/>
      <c r="ULZ39" s="20"/>
      <c r="UMA39"/>
      <c r="UMB39" s="20"/>
      <c r="UMC39"/>
      <c r="UMD39" s="20"/>
      <c r="UME39"/>
      <c r="UMF39" s="20"/>
      <c r="UMG39"/>
      <c r="UMH39" s="20"/>
      <c r="UMI39"/>
      <c r="UMJ39" s="20"/>
      <c r="UMK39"/>
      <c r="UML39" s="20"/>
      <c r="UMM39"/>
      <c r="UMN39" s="20"/>
      <c r="UMO39"/>
      <c r="UMP39" s="20"/>
      <c r="UMQ39"/>
      <c r="UMR39" s="20"/>
      <c r="UMS39"/>
      <c r="UMT39" s="20"/>
      <c r="UMU39"/>
      <c r="UMV39" s="20"/>
      <c r="UMW39"/>
      <c r="UMX39" s="20"/>
      <c r="UMY39"/>
      <c r="UMZ39" s="20"/>
      <c r="UNA39"/>
      <c r="UNB39" s="20"/>
      <c r="UNC39"/>
      <c r="UND39" s="20"/>
      <c r="UNE39"/>
      <c r="UNF39" s="20"/>
      <c r="UNG39"/>
      <c r="UNH39" s="20"/>
      <c r="UNI39"/>
      <c r="UNJ39" s="20"/>
      <c r="UNK39"/>
      <c r="UNL39" s="20"/>
      <c r="UNM39"/>
      <c r="UNN39" s="20"/>
      <c r="UNO39"/>
      <c r="UNP39" s="20"/>
      <c r="UNQ39"/>
      <c r="UNR39" s="20"/>
      <c r="UNS39"/>
      <c r="UNT39" s="20"/>
      <c r="UNU39"/>
      <c r="UNV39" s="20"/>
      <c r="UNW39"/>
      <c r="UNX39" s="20"/>
      <c r="UNY39"/>
      <c r="UNZ39" s="20"/>
      <c r="UOA39"/>
      <c r="UOB39" s="20"/>
      <c r="UOC39"/>
      <c r="UOD39" s="20"/>
      <c r="UOE39"/>
      <c r="UOF39" s="20"/>
      <c r="UOG39"/>
      <c r="UOH39" s="20"/>
      <c r="UOI39"/>
      <c r="UOJ39" s="20"/>
      <c r="UOK39"/>
      <c r="UOL39" s="20"/>
      <c r="UOM39"/>
      <c r="UON39" s="20"/>
      <c r="UOO39"/>
      <c r="UOP39" s="20"/>
      <c r="UOQ39"/>
      <c r="UOR39" s="20"/>
      <c r="UOS39"/>
      <c r="UOT39" s="20"/>
      <c r="UOU39"/>
      <c r="UOV39" s="20"/>
      <c r="UOW39"/>
      <c r="UOX39" s="20"/>
      <c r="UOY39"/>
      <c r="UOZ39" s="20"/>
      <c r="UPA39"/>
      <c r="UPB39" s="20"/>
      <c r="UPC39"/>
      <c r="UPD39" s="20"/>
      <c r="UPE39"/>
      <c r="UPF39" s="20"/>
      <c r="UPG39"/>
      <c r="UPH39" s="20"/>
      <c r="UPI39"/>
      <c r="UPJ39" s="20"/>
      <c r="UPK39"/>
      <c r="UPL39" s="20"/>
      <c r="UPM39"/>
      <c r="UPN39" s="20"/>
      <c r="UPO39"/>
      <c r="UPP39" s="20"/>
      <c r="UPQ39"/>
      <c r="UPR39" s="20"/>
      <c r="UPS39"/>
      <c r="UPT39" s="20"/>
      <c r="UPU39"/>
      <c r="UPV39" s="20"/>
      <c r="UPW39"/>
      <c r="UPX39" s="20"/>
      <c r="UPY39"/>
      <c r="UPZ39" s="20"/>
      <c r="UQA39"/>
      <c r="UQB39" s="20"/>
      <c r="UQC39"/>
      <c r="UQD39" s="20"/>
      <c r="UQE39"/>
      <c r="UQF39" s="20"/>
      <c r="UQG39"/>
      <c r="UQH39" s="20"/>
      <c r="UQI39"/>
      <c r="UQJ39" s="20"/>
      <c r="UQK39"/>
      <c r="UQL39" s="20"/>
      <c r="UQM39"/>
      <c r="UQN39" s="20"/>
      <c r="UQO39"/>
      <c r="UQP39" s="20"/>
      <c r="UQQ39"/>
      <c r="UQR39" s="20"/>
      <c r="UQS39"/>
      <c r="UQT39" s="20"/>
      <c r="UQU39"/>
      <c r="UQV39" s="20"/>
      <c r="UQW39"/>
      <c r="UQX39" s="20"/>
      <c r="UQY39"/>
      <c r="UQZ39" s="20"/>
      <c r="URA39"/>
      <c r="URB39" s="20"/>
      <c r="URC39"/>
      <c r="URD39" s="20"/>
      <c r="URE39"/>
      <c r="URF39" s="20"/>
      <c r="URG39"/>
      <c r="URH39" s="20"/>
      <c r="URI39"/>
      <c r="URJ39" s="20"/>
      <c r="URK39"/>
      <c r="URL39" s="20"/>
      <c r="URM39"/>
      <c r="URN39" s="20"/>
      <c r="URO39"/>
      <c r="URP39" s="20"/>
      <c r="URQ39"/>
      <c r="URR39" s="20"/>
      <c r="URS39"/>
      <c r="URT39" s="20"/>
      <c r="URU39"/>
      <c r="URV39" s="20"/>
      <c r="URW39"/>
      <c r="URX39" s="20"/>
      <c r="URY39"/>
      <c r="URZ39" s="20"/>
      <c r="USA39"/>
      <c r="USB39" s="20"/>
      <c r="USC39"/>
      <c r="USD39" s="20"/>
      <c r="USE39"/>
      <c r="USF39" s="20"/>
      <c r="USG39"/>
      <c r="USH39" s="20"/>
      <c r="USI39"/>
      <c r="USJ39" s="20"/>
      <c r="USK39"/>
      <c r="USL39" s="20"/>
      <c r="USM39"/>
      <c r="USN39" s="20"/>
      <c r="USO39"/>
      <c r="USP39" s="20"/>
      <c r="USQ39"/>
      <c r="USR39" s="20"/>
      <c r="USS39"/>
      <c r="UST39" s="20"/>
      <c r="USU39"/>
      <c r="USV39" s="20"/>
      <c r="USW39"/>
      <c r="USX39" s="20"/>
      <c r="USY39"/>
      <c r="USZ39" s="20"/>
      <c r="UTA39"/>
      <c r="UTB39" s="20"/>
      <c r="UTC39"/>
      <c r="UTD39" s="20"/>
      <c r="UTE39"/>
      <c r="UTF39" s="20"/>
      <c r="UTG39"/>
      <c r="UTH39" s="20"/>
      <c r="UTI39"/>
      <c r="UTJ39" s="20"/>
      <c r="UTK39"/>
      <c r="UTL39" s="20"/>
      <c r="UTM39"/>
      <c r="UTN39" s="20"/>
      <c r="UTO39"/>
      <c r="UTP39" s="20"/>
      <c r="UTQ39"/>
      <c r="UTR39" s="20"/>
      <c r="UTS39"/>
      <c r="UTT39" s="20"/>
      <c r="UTU39"/>
      <c r="UTV39" s="20"/>
      <c r="UTW39"/>
      <c r="UTX39" s="20"/>
      <c r="UTY39"/>
      <c r="UTZ39" s="20"/>
      <c r="UUA39"/>
      <c r="UUB39" s="20"/>
      <c r="UUC39"/>
      <c r="UUD39" s="20"/>
      <c r="UUE39"/>
      <c r="UUF39" s="20"/>
      <c r="UUG39"/>
      <c r="UUH39" s="20"/>
      <c r="UUI39"/>
      <c r="UUJ39" s="20"/>
      <c r="UUK39"/>
      <c r="UUL39" s="20"/>
      <c r="UUM39"/>
      <c r="UUN39" s="20"/>
      <c r="UUO39"/>
      <c r="UUP39" s="20"/>
      <c r="UUQ39"/>
      <c r="UUR39" s="20"/>
      <c r="UUS39"/>
      <c r="UUT39" s="20"/>
      <c r="UUU39"/>
      <c r="UUV39" s="20"/>
      <c r="UUW39"/>
      <c r="UUX39" s="20"/>
      <c r="UUY39"/>
      <c r="UUZ39" s="20"/>
      <c r="UVA39"/>
      <c r="UVB39" s="20"/>
      <c r="UVC39"/>
      <c r="UVD39" s="20"/>
      <c r="UVE39"/>
      <c r="UVF39" s="20"/>
      <c r="UVG39"/>
      <c r="UVH39" s="20"/>
      <c r="UVI39"/>
      <c r="UVJ39" s="20"/>
      <c r="UVK39"/>
      <c r="UVL39" s="20"/>
      <c r="UVM39"/>
      <c r="UVN39" s="20"/>
      <c r="UVO39"/>
      <c r="UVP39" s="20"/>
      <c r="UVQ39"/>
      <c r="UVR39" s="20"/>
      <c r="UVS39"/>
      <c r="UVT39" s="20"/>
      <c r="UVU39"/>
      <c r="UVV39" s="20"/>
      <c r="UVW39"/>
      <c r="UVX39" s="20"/>
      <c r="UVY39"/>
      <c r="UVZ39" s="20"/>
      <c r="UWA39"/>
      <c r="UWB39" s="20"/>
      <c r="UWC39"/>
      <c r="UWD39" s="20"/>
      <c r="UWE39"/>
      <c r="UWF39" s="20"/>
      <c r="UWG39"/>
      <c r="UWH39" s="20"/>
      <c r="UWI39"/>
      <c r="UWJ39" s="20"/>
      <c r="UWK39"/>
      <c r="UWL39" s="20"/>
      <c r="UWM39"/>
      <c r="UWN39" s="20"/>
      <c r="UWO39"/>
      <c r="UWP39" s="20"/>
      <c r="UWQ39"/>
      <c r="UWR39" s="20"/>
      <c r="UWS39"/>
      <c r="UWT39" s="20"/>
      <c r="UWU39"/>
      <c r="UWV39" s="20"/>
      <c r="UWW39"/>
      <c r="UWX39" s="20"/>
      <c r="UWY39"/>
      <c r="UWZ39" s="20"/>
      <c r="UXA39"/>
      <c r="UXB39" s="20"/>
      <c r="UXC39"/>
      <c r="UXD39" s="20"/>
      <c r="UXE39"/>
      <c r="UXF39" s="20"/>
      <c r="UXG39"/>
      <c r="UXH39" s="20"/>
      <c r="UXI39"/>
      <c r="UXJ39" s="20"/>
      <c r="UXK39"/>
      <c r="UXL39" s="20"/>
      <c r="UXM39"/>
      <c r="UXN39" s="20"/>
      <c r="UXO39"/>
      <c r="UXP39" s="20"/>
      <c r="UXQ39"/>
      <c r="UXR39" s="20"/>
      <c r="UXS39"/>
      <c r="UXT39" s="20"/>
      <c r="UXU39"/>
      <c r="UXV39" s="20"/>
      <c r="UXW39"/>
      <c r="UXX39" s="20"/>
      <c r="UXY39"/>
      <c r="UXZ39" s="20"/>
      <c r="UYA39"/>
      <c r="UYB39" s="20"/>
      <c r="UYC39"/>
      <c r="UYD39" s="20"/>
      <c r="UYE39"/>
      <c r="UYF39" s="20"/>
      <c r="UYG39"/>
      <c r="UYH39" s="20"/>
      <c r="UYI39"/>
      <c r="UYJ39" s="20"/>
      <c r="UYK39"/>
      <c r="UYL39" s="20"/>
      <c r="UYM39"/>
      <c r="UYN39" s="20"/>
      <c r="UYO39"/>
      <c r="UYP39" s="20"/>
      <c r="UYQ39"/>
      <c r="UYR39" s="20"/>
      <c r="UYS39"/>
      <c r="UYT39" s="20"/>
      <c r="UYU39"/>
      <c r="UYV39" s="20"/>
      <c r="UYW39"/>
      <c r="UYX39" s="20"/>
      <c r="UYY39"/>
      <c r="UYZ39" s="20"/>
      <c r="UZA39"/>
      <c r="UZB39" s="20"/>
      <c r="UZC39"/>
      <c r="UZD39" s="20"/>
      <c r="UZE39"/>
      <c r="UZF39" s="20"/>
      <c r="UZG39"/>
      <c r="UZH39" s="20"/>
      <c r="UZI39"/>
      <c r="UZJ39" s="20"/>
      <c r="UZK39"/>
      <c r="UZL39" s="20"/>
      <c r="UZM39"/>
      <c r="UZN39" s="20"/>
      <c r="UZO39"/>
      <c r="UZP39" s="20"/>
      <c r="UZQ39"/>
      <c r="UZR39" s="20"/>
      <c r="UZS39"/>
      <c r="UZT39" s="20"/>
      <c r="UZU39"/>
      <c r="UZV39" s="20"/>
      <c r="UZW39"/>
      <c r="UZX39" s="20"/>
      <c r="UZY39"/>
      <c r="UZZ39" s="20"/>
      <c r="VAA39"/>
      <c r="VAB39" s="20"/>
      <c r="VAC39"/>
      <c r="VAD39" s="20"/>
      <c r="VAE39"/>
      <c r="VAF39" s="20"/>
      <c r="VAG39"/>
      <c r="VAH39" s="20"/>
      <c r="VAI39"/>
      <c r="VAJ39" s="20"/>
      <c r="VAK39"/>
      <c r="VAL39" s="20"/>
      <c r="VAM39"/>
      <c r="VAN39" s="20"/>
      <c r="VAO39"/>
      <c r="VAP39" s="20"/>
      <c r="VAQ39"/>
      <c r="VAR39" s="20"/>
      <c r="VAS39"/>
      <c r="VAT39" s="20"/>
      <c r="VAU39"/>
      <c r="VAV39" s="20"/>
      <c r="VAW39"/>
      <c r="VAX39" s="20"/>
      <c r="VAY39"/>
      <c r="VAZ39" s="20"/>
      <c r="VBA39"/>
      <c r="VBB39" s="20"/>
      <c r="VBC39"/>
      <c r="VBD39" s="20"/>
      <c r="VBE39"/>
      <c r="VBF39" s="20"/>
      <c r="VBG39"/>
      <c r="VBH39" s="20"/>
      <c r="VBI39"/>
      <c r="VBJ39" s="20"/>
      <c r="VBK39"/>
      <c r="VBL39" s="20"/>
      <c r="VBM39"/>
      <c r="VBN39" s="20"/>
      <c r="VBO39"/>
      <c r="VBP39" s="20"/>
      <c r="VBQ39"/>
      <c r="VBR39" s="20"/>
      <c r="VBS39"/>
      <c r="VBT39" s="20"/>
      <c r="VBU39"/>
      <c r="VBV39" s="20"/>
      <c r="VBW39"/>
      <c r="VBX39" s="20"/>
      <c r="VBY39"/>
      <c r="VBZ39" s="20"/>
      <c r="VCA39"/>
      <c r="VCB39" s="20"/>
      <c r="VCC39"/>
      <c r="VCD39" s="20"/>
      <c r="VCE39"/>
      <c r="VCF39" s="20"/>
      <c r="VCG39"/>
      <c r="VCH39" s="20"/>
      <c r="VCI39"/>
      <c r="VCJ39" s="20"/>
      <c r="VCK39"/>
      <c r="VCL39" s="20"/>
      <c r="VCM39"/>
      <c r="VCN39" s="20"/>
      <c r="VCO39"/>
      <c r="VCP39" s="20"/>
      <c r="VCQ39"/>
      <c r="VCR39" s="20"/>
      <c r="VCS39"/>
      <c r="VCT39" s="20"/>
      <c r="VCU39"/>
      <c r="VCV39" s="20"/>
      <c r="VCW39"/>
      <c r="VCX39" s="20"/>
      <c r="VCY39"/>
      <c r="VCZ39" s="20"/>
      <c r="VDA39"/>
      <c r="VDB39" s="20"/>
      <c r="VDC39"/>
      <c r="VDD39" s="20"/>
      <c r="VDE39"/>
      <c r="VDF39" s="20"/>
      <c r="VDG39"/>
      <c r="VDH39" s="20"/>
      <c r="VDI39"/>
      <c r="VDJ39" s="20"/>
      <c r="VDK39"/>
      <c r="VDL39" s="20"/>
      <c r="VDM39"/>
      <c r="VDN39" s="20"/>
      <c r="VDO39"/>
      <c r="VDP39" s="20"/>
      <c r="VDQ39"/>
      <c r="VDR39" s="20"/>
      <c r="VDS39"/>
      <c r="VDT39" s="20"/>
      <c r="VDU39"/>
      <c r="VDV39" s="20"/>
      <c r="VDW39"/>
      <c r="VDX39" s="20"/>
      <c r="VDY39"/>
      <c r="VDZ39" s="20"/>
      <c r="VEA39"/>
      <c r="VEB39" s="20"/>
      <c r="VEC39"/>
      <c r="VED39" s="20"/>
      <c r="VEE39"/>
      <c r="VEF39" s="20"/>
      <c r="VEG39"/>
      <c r="VEH39" s="20"/>
      <c r="VEI39"/>
      <c r="VEJ39" s="20"/>
      <c r="VEK39"/>
      <c r="VEL39" s="20"/>
      <c r="VEM39"/>
      <c r="VEN39" s="20"/>
      <c r="VEO39"/>
      <c r="VEP39" s="20"/>
      <c r="VEQ39"/>
      <c r="VER39" s="20"/>
      <c r="VES39"/>
      <c r="VET39" s="20"/>
      <c r="VEU39"/>
      <c r="VEV39" s="20"/>
      <c r="VEW39"/>
      <c r="VEX39" s="20"/>
      <c r="VEY39"/>
      <c r="VEZ39" s="20"/>
      <c r="VFA39"/>
      <c r="VFB39" s="20"/>
      <c r="VFC39"/>
      <c r="VFD39" s="20"/>
      <c r="VFE39"/>
      <c r="VFF39" s="20"/>
      <c r="VFG39"/>
      <c r="VFH39" s="20"/>
      <c r="VFI39"/>
      <c r="VFJ39" s="20"/>
      <c r="VFK39"/>
      <c r="VFL39" s="20"/>
      <c r="VFM39"/>
      <c r="VFN39" s="20"/>
      <c r="VFO39"/>
      <c r="VFP39" s="20"/>
      <c r="VFQ39"/>
      <c r="VFR39" s="20"/>
      <c r="VFS39"/>
      <c r="VFT39" s="20"/>
      <c r="VFU39"/>
      <c r="VFV39" s="20"/>
      <c r="VFW39"/>
      <c r="VFX39" s="20"/>
      <c r="VFY39"/>
      <c r="VFZ39" s="20"/>
      <c r="VGA39"/>
      <c r="VGB39" s="20"/>
      <c r="VGC39"/>
      <c r="VGD39" s="20"/>
      <c r="VGE39"/>
      <c r="VGF39" s="20"/>
      <c r="VGG39"/>
      <c r="VGH39" s="20"/>
      <c r="VGI39"/>
      <c r="VGJ39" s="20"/>
      <c r="VGK39"/>
      <c r="VGL39" s="20"/>
      <c r="VGM39"/>
      <c r="VGN39" s="20"/>
      <c r="VGO39"/>
      <c r="VGP39" s="20"/>
      <c r="VGQ39"/>
      <c r="VGR39" s="20"/>
      <c r="VGS39"/>
      <c r="VGT39" s="20"/>
      <c r="VGU39"/>
      <c r="VGV39" s="20"/>
      <c r="VGW39"/>
      <c r="VGX39" s="20"/>
      <c r="VGY39"/>
      <c r="VGZ39" s="20"/>
      <c r="VHA39"/>
      <c r="VHB39" s="20"/>
      <c r="VHC39"/>
      <c r="VHD39" s="20"/>
      <c r="VHE39"/>
      <c r="VHF39" s="20"/>
      <c r="VHG39"/>
      <c r="VHH39" s="20"/>
      <c r="VHI39"/>
      <c r="VHJ39" s="20"/>
      <c r="VHK39"/>
      <c r="VHL39" s="20"/>
      <c r="VHM39"/>
      <c r="VHN39" s="20"/>
      <c r="VHO39"/>
      <c r="VHP39" s="20"/>
      <c r="VHQ39"/>
      <c r="VHR39" s="20"/>
      <c r="VHS39"/>
      <c r="VHT39" s="20"/>
      <c r="VHU39"/>
      <c r="VHV39" s="20"/>
      <c r="VHW39"/>
      <c r="VHX39" s="20"/>
      <c r="VHY39"/>
      <c r="VHZ39" s="20"/>
      <c r="VIA39"/>
      <c r="VIB39" s="20"/>
      <c r="VIC39"/>
      <c r="VID39" s="20"/>
      <c r="VIE39"/>
      <c r="VIF39" s="20"/>
      <c r="VIG39"/>
      <c r="VIH39" s="20"/>
      <c r="VII39"/>
      <c r="VIJ39" s="20"/>
      <c r="VIK39"/>
      <c r="VIL39" s="20"/>
      <c r="VIM39"/>
      <c r="VIN39" s="20"/>
      <c r="VIO39"/>
      <c r="VIP39" s="20"/>
      <c r="VIQ39"/>
      <c r="VIR39" s="20"/>
      <c r="VIS39"/>
      <c r="VIT39" s="20"/>
      <c r="VIU39"/>
      <c r="VIV39" s="20"/>
      <c r="VIW39"/>
      <c r="VIX39" s="20"/>
      <c r="VIY39"/>
      <c r="VIZ39" s="20"/>
      <c r="VJA39"/>
      <c r="VJB39" s="20"/>
      <c r="VJC39"/>
      <c r="VJD39" s="20"/>
      <c r="VJE39"/>
      <c r="VJF39" s="20"/>
      <c r="VJG39"/>
      <c r="VJH39" s="20"/>
      <c r="VJI39"/>
      <c r="VJJ39" s="20"/>
      <c r="VJK39"/>
      <c r="VJL39" s="20"/>
      <c r="VJM39"/>
      <c r="VJN39" s="20"/>
      <c r="VJO39"/>
      <c r="VJP39" s="20"/>
      <c r="VJQ39"/>
      <c r="VJR39" s="20"/>
      <c r="VJS39"/>
      <c r="VJT39" s="20"/>
      <c r="VJU39"/>
      <c r="VJV39" s="20"/>
      <c r="VJW39"/>
      <c r="VJX39" s="20"/>
      <c r="VJY39"/>
      <c r="VJZ39" s="20"/>
      <c r="VKA39"/>
      <c r="VKB39" s="20"/>
      <c r="VKC39"/>
      <c r="VKD39" s="20"/>
      <c r="VKE39"/>
      <c r="VKF39" s="20"/>
      <c r="VKG39"/>
      <c r="VKH39" s="20"/>
      <c r="VKI39"/>
      <c r="VKJ39" s="20"/>
      <c r="VKK39"/>
      <c r="VKL39" s="20"/>
      <c r="VKM39"/>
      <c r="VKN39" s="20"/>
      <c r="VKO39"/>
      <c r="VKP39" s="20"/>
      <c r="VKQ39"/>
      <c r="VKR39" s="20"/>
      <c r="VKS39"/>
      <c r="VKT39" s="20"/>
      <c r="VKU39"/>
      <c r="VKV39" s="20"/>
      <c r="VKW39"/>
      <c r="VKX39" s="20"/>
      <c r="VKY39"/>
      <c r="VKZ39" s="20"/>
      <c r="VLA39"/>
      <c r="VLB39" s="20"/>
      <c r="VLC39"/>
      <c r="VLD39" s="20"/>
      <c r="VLE39"/>
      <c r="VLF39" s="20"/>
      <c r="VLG39"/>
      <c r="VLH39" s="20"/>
      <c r="VLI39"/>
      <c r="VLJ39" s="20"/>
      <c r="VLK39"/>
      <c r="VLL39" s="20"/>
      <c r="VLM39"/>
      <c r="VLN39" s="20"/>
      <c r="VLO39"/>
      <c r="VLP39" s="20"/>
      <c r="VLQ39"/>
      <c r="VLR39" s="20"/>
      <c r="VLS39"/>
      <c r="VLT39" s="20"/>
      <c r="VLU39"/>
      <c r="VLV39" s="20"/>
      <c r="VLW39"/>
      <c r="VLX39" s="20"/>
      <c r="VLY39"/>
      <c r="VLZ39" s="20"/>
      <c r="VMA39"/>
      <c r="VMB39" s="20"/>
      <c r="VMC39"/>
      <c r="VMD39" s="20"/>
      <c r="VME39"/>
      <c r="VMF39" s="20"/>
      <c r="VMG39"/>
      <c r="VMH39" s="20"/>
      <c r="VMI39"/>
      <c r="VMJ39" s="20"/>
      <c r="VMK39"/>
      <c r="VML39" s="20"/>
      <c r="VMM39"/>
      <c r="VMN39" s="20"/>
      <c r="VMO39"/>
      <c r="VMP39" s="20"/>
      <c r="VMQ39"/>
      <c r="VMR39" s="20"/>
      <c r="VMS39"/>
      <c r="VMT39" s="20"/>
      <c r="VMU39"/>
      <c r="VMV39" s="20"/>
      <c r="VMW39"/>
      <c r="VMX39" s="20"/>
      <c r="VMY39"/>
      <c r="VMZ39" s="20"/>
      <c r="VNA39"/>
      <c r="VNB39" s="20"/>
      <c r="VNC39"/>
      <c r="VND39" s="20"/>
      <c r="VNE39"/>
      <c r="VNF39" s="20"/>
      <c r="VNG39"/>
      <c r="VNH39" s="20"/>
      <c r="VNI39"/>
      <c r="VNJ39" s="20"/>
      <c r="VNK39"/>
      <c r="VNL39" s="20"/>
      <c r="VNM39"/>
      <c r="VNN39" s="20"/>
      <c r="VNO39"/>
      <c r="VNP39" s="20"/>
      <c r="VNQ39"/>
      <c r="VNR39" s="20"/>
      <c r="VNS39"/>
      <c r="VNT39" s="20"/>
      <c r="VNU39"/>
      <c r="VNV39" s="20"/>
      <c r="VNW39"/>
      <c r="VNX39" s="20"/>
      <c r="VNY39"/>
      <c r="VNZ39" s="20"/>
      <c r="VOA39"/>
      <c r="VOB39" s="20"/>
      <c r="VOC39"/>
      <c r="VOD39" s="20"/>
      <c r="VOE39"/>
      <c r="VOF39" s="20"/>
      <c r="VOG39"/>
      <c r="VOH39" s="20"/>
      <c r="VOI39"/>
      <c r="VOJ39" s="20"/>
      <c r="VOK39"/>
      <c r="VOL39" s="20"/>
      <c r="VOM39"/>
      <c r="VON39" s="20"/>
      <c r="VOO39"/>
      <c r="VOP39" s="20"/>
      <c r="VOQ39"/>
      <c r="VOR39" s="20"/>
      <c r="VOS39"/>
      <c r="VOT39" s="20"/>
      <c r="VOU39"/>
      <c r="VOV39" s="20"/>
      <c r="VOW39"/>
      <c r="VOX39" s="20"/>
      <c r="VOY39"/>
      <c r="VOZ39" s="20"/>
      <c r="VPA39"/>
      <c r="VPB39" s="20"/>
      <c r="VPC39"/>
      <c r="VPD39" s="20"/>
      <c r="VPE39"/>
      <c r="VPF39" s="20"/>
      <c r="VPG39"/>
      <c r="VPH39" s="20"/>
      <c r="VPI39"/>
      <c r="VPJ39" s="20"/>
      <c r="VPK39"/>
      <c r="VPL39" s="20"/>
      <c r="VPM39"/>
      <c r="VPN39" s="20"/>
      <c r="VPO39"/>
      <c r="VPP39" s="20"/>
      <c r="VPQ39"/>
      <c r="VPR39" s="20"/>
      <c r="VPS39"/>
      <c r="VPT39" s="20"/>
      <c r="VPU39"/>
      <c r="VPV39" s="20"/>
      <c r="VPW39"/>
      <c r="VPX39" s="20"/>
      <c r="VPY39"/>
      <c r="VPZ39" s="20"/>
      <c r="VQA39"/>
      <c r="VQB39" s="20"/>
      <c r="VQC39"/>
      <c r="VQD39" s="20"/>
      <c r="VQE39"/>
      <c r="VQF39" s="20"/>
      <c r="VQG39"/>
      <c r="VQH39" s="20"/>
      <c r="VQI39"/>
      <c r="VQJ39" s="20"/>
      <c r="VQK39"/>
      <c r="VQL39" s="20"/>
      <c r="VQM39"/>
      <c r="VQN39" s="20"/>
      <c r="VQO39"/>
      <c r="VQP39" s="20"/>
      <c r="VQQ39"/>
      <c r="VQR39" s="20"/>
      <c r="VQS39"/>
      <c r="VQT39" s="20"/>
      <c r="VQU39"/>
      <c r="VQV39" s="20"/>
      <c r="VQW39"/>
      <c r="VQX39" s="20"/>
      <c r="VQY39"/>
      <c r="VQZ39" s="20"/>
      <c r="VRA39"/>
      <c r="VRB39" s="20"/>
      <c r="VRC39"/>
      <c r="VRD39" s="20"/>
      <c r="VRE39"/>
      <c r="VRF39" s="20"/>
      <c r="VRG39"/>
      <c r="VRH39" s="20"/>
      <c r="VRI39"/>
      <c r="VRJ39" s="20"/>
      <c r="VRK39"/>
      <c r="VRL39" s="20"/>
      <c r="VRM39"/>
      <c r="VRN39" s="20"/>
      <c r="VRO39"/>
      <c r="VRP39" s="20"/>
      <c r="VRQ39"/>
      <c r="VRR39" s="20"/>
      <c r="VRS39"/>
      <c r="VRT39" s="20"/>
      <c r="VRU39"/>
      <c r="VRV39" s="20"/>
      <c r="VRW39"/>
      <c r="VRX39" s="20"/>
      <c r="VRY39"/>
      <c r="VRZ39" s="20"/>
      <c r="VSA39"/>
      <c r="VSB39" s="20"/>
      <c r="VSC39"/>
      <c r="VSD39" s="20"/>
      <c r="VSE39"/>
      <c r="VSF39" s="20"/>
      <c r="VSG39"/>
      <c r="VSH39" s="20"/>
      <c r="VSI39"/>
      <c r="VSJ39" s="20"/>
      <c r="VSK39"/>
      <c r="VSL39" s="20"/>
      <c r="VSM39"/>
      <c r="VSN39" s="20"/>
      <c r="VSO39"/>
      <c r="VSP39" s="20"/>
      <c r="VSQ39"/>
      <c r="VSR39" s="20"/>
      <c r="VSS39"/>
      <c r="VST39" s="20"/>
      <c r="VSU39"/>
      <c r="VSV39" s="20"/>
      <c r="VSW39"/>
      <c r="VSX39" s="20"/>
      <c r="VSY39"/>
      <c r="VSZ39" s="20"/>
      <c r="VTA39"/>
      <c r="VTB39" s="20"/>
      <c r="VTC39"/>
      <c r="VTD39" s="20"/>
      <c r="VTE39"/>
      <c r="VTF39" s="20"/>
      <c r="VTG39"/>
      <c r="VTH39" s="20"/>
      <c r="VTI39"/>
      <c r="VTJ39" s="20"/>
      <c r="VTK39"/>
      <c r="VTL39" s="20"/>
      <c r="VTM39"/>
      <c r="VTN39" s="20"/>
      <c r="VTO39"/>
      <c r="VTP39" s="20"/>
      <c r="VTQ39"/>
      <c r="VTR39" s="20"/>
      <c r="VTS39"/>
      <c r="VTT39" s="20"/>
      <c r="VTU39"/>
      <c r="VTV39" s="20"/>
      <c r="VTW39"/>
      <c r="VTX39" s="20"/>
      <c r="VTY39"/>
      <c r="VTZ39" s="20"/>
      <c r="VUA39"/>
      <c r="VUB39" s="20"/>
      <c r="VUC39"/>
      <c r="VUD39" s="20"/>
      <c r="VUE39"/>
      <c r="VUF39" s="20"/>
      <c r="VUG39"/>
      <c r="VUH39" s="20"/>
      <c r="VUI39"/>
      <c r="VUJ39" s="20"/>
      <c r="VUK39"/>
      <c r="VUL39" s="20"/>
      <c r="VUM39"/>
      <c r="VUN39" s="20"/>
      <c r="VUO39"/>
      <c r="VUP39" s="20"/>
      <c r="VUQ39"/>
      <c r="VUR39" s="20"/>
      <c r="VUS39"/>
      <c r="VUT39" s="20"/>
      <c r="VUU39"/>
      <c r="VUV39" s="20"/>
      <c r="VUW39"/>
      <c r="VUX39" s="20"/>
      <c r="VUY39"/>
      <c r="VUZ39" s="20"/>
      <c r="VVA39"/>
      <c r="VVB39" s="20"/>
      <c r="VVC39"/>
      <c r="VVD39" s="20"/>
      <c r="VVE39"/>
      <c r="VVF39" s="20"/>
      <c r="VVG39"/>
      <c r="VVH39" s="20"/>
      <c r="VVI39"/>
      <c r="VVJ39" s="20"/>
      <c r="VVK39"/>
      <c r="VVL39" s="20"/>
      <c r="VVM39"/>
      <c r="VVN39" s="20"/>
      <c r="VVO39"/>
      <c r="VVP39" s="20"/>
      <c r="VVQ39"/>
      <c r="VVR39" s="20"/>
      <c r="VVS39"/>
      <c r="VVT39" s="20"/>
      <c r="VVU39"/>
      <c r="VVV39" s="20"/>
      <c r="VVW39"/>
      <c r="VVX39" s="20"/>
      <c r="VVY39"/>
      <c r="VVZ39" s="20"/>
      <c r="VWA39"/>
      <c r="VWB39" s="20"/>
      <c r="VWC39"/>
      <c r="VWD39" s="20"/>
      <c r="VWE39"/>
      <c r="VWF39" s="20"/>
      <c r="VWG39"/>
      <c r="VWH39" s="20"/>
      <c r="VWI39"/>
      <c r="VWJ39" s="20"/>
      <c r="VWK39"/>
      <c r="VWL39" s="20"/>
      <c r="VWM39"/>
      <c r="VWN39" s="20"/>
      <c r="VWO39"/>
      <c r="VWP39" s="20"/>
      <c r="VWQ39"/>
      <c r="VWR39" s="20"/>
      <c r="VWS39"/>
      <c r="VWT39" s="20"/>
      <c r="VWU39"/>
      <c r="VWV39" s="20"/>
      <c r="VWW39"/>
      <c r="VWX39" s="20"/>
      <c r="VWY39"/>
      <c r="VWZ39" s="20"/>
      <c r="VXA39"/>
      <c r="VXB39" s="20"/>
      <c r="VXC39"/>
      <c r="VXD39" s="20"/>
      <c r="VXE39"/>
      <c r="VXF39" s="20"/>
      <c r="VXG39"/>
      <c r="VXH39" s="20"/>
      <c r="VXI39"/>
      <c r="VXJ39" s="20"/>
      <c r="VXK39"/>
      <c r="VXL39" s="20"/>
      <c r="VXM39"/>
      <c r="VXN39" s="20"/>
      <c r="VXO39"/>
      <c r="VXP39" s="20"/>
      <c r="VXQ39"/>
      <c r="VXR39" s="20"/>
      <c r="VXS39"/>
      <c r="VXT39" s="20"/>
      <c r="VXU39"/>
      <c r="VXV39" s="20"/>
      <c r="VXW39"/>
      <c r="VXX39" s="20"/>
      <c r="VXY39"/>
      <c r="VXZ39" s="20"/>
      <c r="VYA39"/>
      <c r="VYB39" s="20"/>
      <c r="VYC39"/>
      <c r="VYD39" s="20"/>
      <c r="VYE39"/>
      <c r="VYF39" s="20"/>
      <c r="VYG39"/>
      <c r="VYH39" s="20"/>
      <c r="VYI39"/>
      <c r="VYJ39" s="20"/>
      <c r="VYK39"/>
      <c r="VYL39" s="20"/>
      <c r="VYM39"/>
      <c r="VYN39" s="20"/>
      <c r="VYO39"/>
      <c r="VYP39" s="20"/>
      <c r="VYQ39"/>
      <c r="VYR39" s="20"/>
      <c r="VYS39"/>
      <c r="VYT39" s="20"/>
      <c r="VYU39"/>
      <c r="VYV39" s="20"/>
      <c r="VYW39"/>
      <c r="VYX39" s="20"/>
      <c r="VYY39"/>
      <c r="VYZ39" s="20"/>
      <c r="VZA39"/>
      <c r="VZB39" s="20"/>
      <c r="VZC39"/>
      <c r="VZD39" s="20"/>
      <c r="VZE39"/>
      <c r="VZF39" s="20"/>
      <c r="VZG39"/>
      <c r="VZH39" s="20"/>
      <c r="VZI39"/>
      <c r="VZJ39" s="20"/>
      <c r="VZK39"/>
      <c r="VZL39" s="20"/>
      <c r="VZM39"/>
      <c r="VZN39" s="20"/>
      <c r="VZO39"/>
      <c r="VZP39" s="20"/>
      <c r="VZQ39"/>
      <c r="VZR39" s="20"/>
      <c r="VZS39"/>
      <c r="VZT39" s="20"/>
      <c r="VZU39"/>
      <c r="VZV39" s="20"/>
      <c r="VZW39"/>
      <c r="VZX39" s="20"/>
      <c r="VZY39"/>
      <c r="VZZ39" s="20"/>
      <c r="WAA39"/>
      <c r="WAB39" s="20"/>
      <c r="WAC39"/>
      <c r="WAD39" s="20"/>
      <c r="WAE39"/>
      <c r="WAF39" s="20"/>
      <c r="WAG39"/>
      <c r="WAH39" s="20"/>
      <c r="WAI39"/>
      <c r="WAJ39" s="20"/>
      <c r="WAK39"/>
      <c r="WAL39" s="20"/>
      <c r="WAM39"/>
      <c r="WAN39" s="20"/>
      <c r="WAO39"/>
      <c r="WAP39" s="20"/>
      <c r="WAQ39"/>
      <c r="WAR39" s="20"/>
      <c r="WAS39"/>
      <c r="WAT39" s="20"/>
      <c r="WAU39"/>
      <c r="WAV39" s="20"/>
      <c r="WAW39"/>
      <c r="WAX39" s="20"/>
      <c r="WAY39"/>
      <c r="WAZ39" s="20"/>
      <c r="WBA39"/>
      <c r="WBB39" s="20"/>
      <c r="WBC39"/>
      <c r="WBD39" s="20"/>
      <c r="WBE39"/>
      <c r="WBF39" s="20"/>
      <c r="WBG39"/>
      <c r="WBH39" s="20"/>
      <c r="WBI39"/>
      <c r="WBJ39" s="20"/>
      <c r="WBK39"/>
      <c r="WBL39" s="20"/>
      <c r="WBM39"/>
      <c r="WBN39" s="20"/>
      <c r="WBO39"/>
      <c r="WBP39" s="20"/>
      <c r="WBQ39"/>
      <c r="WBR39" s="20"/>
      <c r="WBS39"/>
      <c r="WBT39" s="20"/>
      <c r="WBU39"/>
      <c r="WBV39" s="20"/>
      <c r="WBW39"/>
      <c r="WBX39" s="20"/>
      <c r="WBY39"/>
      <c r="WBZ39" s="20"/>
      <c r="WCA39"/>
      <c r="WCB39" s="20"/>
      <c r="WCC39"/>
      <c r="WCD39" s="20"/>
      <c r="WCE39"/>
      <c r="WCF39" s="20"/>
      <c r="WCG39"/>
      <c r="WCH39" s="20"/>
      <c r="WCI39"/>
      <c r="WCJ39" s="20"/>
      <c r="WCK39"/>
      <c r="WCL39" s="20"/>
      <c r="WCM39"/>
      <c r="WCN39" s="20"/>
      <c r="WCO39"/>
      <c r="WCP39" s="20"/>
      <c r="WCQ39"/>
      <c r="WCR39" s="20"/>
      <c r="WCS39"/>
      <c r="WCT39" s="20"/>
      <c r="WCU39"/>
      <c r="WCV39" s="20"/>
      <c r="WCW39"/>
      <c r="WCX39" s="20"/>
      <c r="WCY39"/>
      <c r="WCZ39" s="20"/>
      <c r="WDA39"/>
      <c r="WDB39" s="20"/>
      <c r="WDC39"/>
      <c r="WDD39" s="20"/>
      <c r="WDE39"/>
      <c r="WDF39" s="20"/>
      <c r="WDG39"/>
      <c r="WDH39" s="20"/>
      <c r="WDI39"/>
      <c r="WDJ39" s="20"/>
      <c r="WDK39"/>
      <c r="WDL39" s="20"/>
      <c r="WDM39"/>
      <c r="WDN39" s="20"/>
      <c r="WDO39"/>
      <c r="WDP39" s="20"/>
      <c r="WDQ39"/>
      <c r="WDR39" s="20"/>
      <c r="WDS39"/>
      <c r="WDT39" s="20"/>
      <c r="WDU39"/>
      <c r="WDV39" s="20"/>
      <c r="WDW39"/>
      <c r="WDX39" s="20"/>
      <c r="WDY39"/>
      <c r="WDZ39" s="20"/>
      <c r="WEA39"/>
      <c r="WEB39" s="20"/>
      <c r="WEC39"/>
      <c r="WED39" s="20"/>
      <c r="WEE39"/>
      <c r="WEF39" s="20"/>
      <c r="WEG39"/>
      <c r="WEH39" s="20"/>
      <c r="WEI39"/>
      <c r="WEJ39" s="20"/>
      <c r="WEK39"/>
      <c r="WEL39" s="20"/>
      <c r="WEM39"/>
      <c r="WEN39" s="20"/>
      <c r="WEO39"/>
      <c r="WEP39" s="20"/>
      <c r="WEQ39"/>
      <c r="WER39" s="20"/>
      <c r="WES39"/>
      <c r="WET39" s="20"/>
      <c r="WEU39"/>
      <c r="WEV39" s="20"/>
      <c r="WEW39"/>
      <c r="WEX39" s="20"/>
      <c r="WEY39"/>
      <c r="WEZ39" s="20"/>
      <c r="WFA39"/>
      <c r="WFB39" s="20"/>
      <c r="WFC39"/>
      <c r="WFD39" s="20"/>
      <c r="WFE39"/>
      <c r="WFF39" s="20"/>
      <c r="WFG39"/>
      <c r="WFH39" s="20"/>
      <c r="WFI39"/>
      <c r="WFJ39" s="20"/>
      <c r="WFK39"/>
      <c r="WFL39" s="20"/>
      <c r="WFM39"/>
      <c r="WFN39" s="20"/>
      <c r="WFO39"/>
      <c r="WFP39" s="20"/>
      <c r="WFQ39"/>
      <c r="WFR39" s="20"/>
      <c r="WFS39"/>
      <c r="WFT39" s="20"/>
      <c r="WFU39"/>
      <c r="WFV39" s="20"/>
      <c r="WFW39"/>
      <c r="WFX39" s="20"/>
      <c r="WFY39"/>
      <c r="WFZ39" s="20"/>
      <c r="WGA39"/>
      <c r="WGB39" s="20"/>
      <c r="WGC39"/>
      <c r="WGD39" s="20"/>
      <c r="WGE39"/>
      <c r="WGF39" s="20"/>
      <c r="WGG39"/>
      <c r="WGH39" s="20"/>
      <c r="WGI39"/>
      <c r="WGJ39" s="20"/>
      <c r="WGK39"/>
      <c r="WGL39" s="20"/>
      <c r="WGM39"/>
      <c r="WGN39" s="20"/>
      <c r="WGO39"/>
      <c r="WGP39" s="20"/>
      <c r="WGQ39"/>
      <c r="WGR39" s="20"/>
      <c r="WGS39"/>
      <c r="WGT39" s="20"/>
      <c r="WGU39"/>
      <c r="WGV39" s="20"/>
      <c r="WGW39"/>
      <c r="WGX39" s="20"/>
      <c r="WGY39"/>
      <c r="WGZ39" s="20"/>
      <c r="WHA39"/>
      <c r="WHB39" s="20"/>
      <c r="WHC39"/>
      <c r="WHD39" s="20"/>
      <c r="WHE39"/>
      <c r="WHF39" s="20"/>
      <c r="WHG39"/>
      <c r="WHH39" s="20"/>
      <c r="WHI39"/>
      <c r="WHJ39" s="20"/>
      <c r="WHK39"/>
      <c r="WHL39" s="20"/>
      <c r="WHM39"/>
      <c r="WHN39" s="20"/>
      <c r="WHO39"/>
      <c r="WHP39" s="20"/>
      <c r="WHQ39"/>
      <c r="WHR39" s="20"/>
      <c r="WHS39"/>
      <c r="WHT39" s="20"/>
      <c r="WHU39"/>
      <c r="WHV39" s="20"/>
      <c r="WHW39"/>
      <c r="WHX39" s="20"/>
      <c r="WHY39"/>
      <c r="WHZ39" s="20"/>
      <c r="WIA39"/>
      <c r="WIB39" s="20"/>
      <c r="WIC39"/>
      <c r="WID39" s="20"/>
      <c r="WIE39"/>
      <c r="WIF39" s="20"/>
      <c r="WIG39"/>
      <c r="WIH39" s="20"/>
      <c r="WII39"/>
      <c r="WIJ39" s="20"/>
      <c r="WIK39"/>
      <c r="WIL39" s="20"/>
      <c r="WIM39"/>
      <c r="WIN39" s="20"/>
      <c r="WIO39"/>
      <c r="WIP39" s="20"/>
      <c r="WIQ39"/>
      <c r="WIR39" s="20"/>
      <c r="WIS39"/>
      <c r="WIT39" s="20"/>
      <c r="WIU39"/>
      <c r="WIV39" s="20"/>
      <c r="WIW39"/>
      <c r="WIX39" s="20"/>
      <c r="WIY39"/>
      <c r="WIZ39" s="20"/>
      <c r="WJA39"/>
      <c r="WJB39" s="20"/>
      <c r="WJC39"/>
      <c r="WJD39" s="20"/>
      <c r="WJE39"/>
      <c r="WJF39" s="20"/>
      <c r="WJG39"/>
      <c r="WJH39" s="20"/>
      <c r="WJI39"/>
      <c r="WJJ39" s="20"/>
      <c r="WJK39"/>
      <c r="WJL39" s="20"/>
      <c r="WJM39"/>
      <c r="WJN39" s="20"/>
      <c r="WJO39"/>
      <c r="WJP39" s="20"/>
      <c r="WJQ39"/>
      <c r="WJR39" s="20"/>
      <c r="WJS39"/>
      <c r="WJT39" s="20"/>
      <c r="WJU39"/>
      <c r="WJV39" s="20"/>
      <c r="WJW39"/>
      <c r="WJX39" s="20"/>
      <c r="WJY39"/>
      <c r="WJZ39" s="20"/>
      <c r="WKA39"/>
      <c r="WKB39" s="20"/>
      <c r="WKC39"/>
      <c r="WKD39" s="20"/>
      <c r="WKE39"/>
      <c r="WKF39" s="20"/>
      <c r="WKG39"/>
      <c r="WKH39" s="20"/>
      <c r="WKI39"/>
      <c r="WKJ39" s="20"/>
      <c r="WKK39"/>
      <c r="WKL39" s="20"/>
      <c r="WKM39"/>
      <c r="WKN39" s="20"/>
      <c r="WKO39"/>
      <c r="WKP39" s="20"/>
      <c r="WKQ39"/>
      <c r="WKR39" s="20"/>
      <c r="WKS39"/>
      <c r="WKT39" s="20"/>
      <c r="WKU39"/>
      <c r="WKV39" s="20"/>
      <c r="WKW39"/>
      <c r="WKX39" s="20"/>
      <c r="WKY39"/>
      <c r="WKZ39" s="20"/>
      <c r="WLA39"/>
      <c r="WLB39" s="20"/>
      <c r="WLC39"/>
      <c r="WLD39" s="20"/>
      <c r="WLE39"/>
      <c r="WLF39" s="20"/>
      <c r="WLG39"/>
      <c r="WLH39" s="20"/>
      <c r="WLI39"/>
      <c r="WLJ39" s="20"/>
      <c r="WLK39"/>
      <c r="WLL39" s="20"/>
      <c r="WLM39"/>
      <c r="WLN39" s="20"/>
      <c r="WLO39"/>
      <c r="WLP39" s="20"/>
      <c r="WLQ39"/>
      <c r="WLR39" s="20"/>
      <c r="WLS39"/>
      <c r="WLT39" s="20"/>
      <c r="WLU39"/>
      <c r="WLV39" s="20"/>
      <c r="WLW39"/>
      <c r="WLX39" s="20"/>
      <c r="WLY39"/>
      <c r="WLZ39" s="20"/>
      <c r="WMA39"/>
      <c r="WMB39" s="20"/>
      <c r="WMC39"/>
      <c r="WMD39" s="20"/>
      <c r="WME39"/>
      <c r="WMF39" s="20"/>
      <c r="WMG39"/>
      <c r="WMH39" s="20"/>
      <c r="WMI39"/>
      <c r="WMJ39" s="20"/>
      <c r="WMK39"/>
      <c r="WML39" s="20"/>
      <c r="WMM39"/>
      <c r="WMN39" s="20"/>
      <c r="WMO39"/>
      <c r="WMP39" s="20"/>
      <c r="WMQ39"/>
      <c r="WMR39" s="20"/>
      <c r="WMS39"/>
      <c r="WMT39" s="20"/>
      <c r="WMU39"/>
      <c r="WMV39" s="20"/>
      <c r="WMW39"/>
      <c r="WMX39" s="20"/>
      <c r="WMY39"/>
      <c r="WMZ39" s="20"/>
      <c r="WNA39"/>
      <c r="WNB39" s="20"/>
      <c r="WNC39"/>
      <c r="WND39" s="20"/>
      <c r="WNE39"/>
      <c r="WNF39" s="20"/>
      <c r="WNG39"/>
      <c r="WNH39" s="20"/>
      <c r="WNI39"/>
      <c r="WNJ39" s="20"/>
      <c r="WNK39"/>
      <c r="WNL39" s="20"/>
      <c r="WNM39"/>
      <c r="WNN39" s="20"/>
      <c r="WNO39"/>
      <c r="WNP39" s="20"/>
      <c r="WNQ39"/>
      <c r="WNR39" s="20"/>
      <c r="WNS39"/>
      <c r="WNT39" s="20"/>
      <c r="WNU39"/>
      <c r="WNV39" s="20"/>
      <c r="WNW39"/>
      <c r="WNX39" s="20"/>
      <c r="WNY39"/>
      <c r="WNZ39" s="20"/>
      <c r="WOA39"/>
      <c r="WOB39" s="20"/>
      <c r="WOC39"/>
      <c r="WOD39" s="20"/>
      <c r="WOE39"/>
      <c r="WOF39" s="20"/>
      <c r="WOG39"/>
      <c r="WOH39" s="20"/>
      <c r="WOI39"/>
      <c r="WOJ39" s="20"/>
      <c r="WOK39"/>
      <c r="WOL39" s="20"/>
      <c r="WOM39"/>
      <c r="WON39" s="20"/>
      <c r="WOO39"/>
      <c r="WOP39" s="20"/>
      <c r="WOQ39"/>
      <c r="WOR39" s="20"/>
      <c r="WOS39"/>
      <c r="WOT39" s="20"/>
      <c r="WOU39"/>
      <c r="WOV39" s="20"/>
      <c r="WOW39"/>
      <c r="WOX39" s="20"/>
      <c r="WOY39"/>
      <c r="WOZ39" s="20"/>
      <c r="WPA39"/>
      <c r="WPB39" s="20"/>
      <c r="WPC39"/>
      <c r="WPD39" s="20"/>
      <c r="WPE39"/>
      <c r="WPF39" s="20"/>
      <c r="WPG39"/>
      <c r="WPH39" s="20"/>
      <c r="WPI39"/>
      <c r="WPJ39" s="20"/>
      <c r="WPK39"/>
      <c r="WPL39" s="20"/>
      <c r="WPM39"/>
      <c r="WPN39" s="20"/>
      <c r="WPO39"/>
      <c r="WPP39" s="20"/>
      <c r="WPQ39"/>
      <c r="WPR39" s="20"/>
      <c r="WPS39"/>
      <c r="WPT39" s="20"/>
      <c r="WPU39"/>
      <c r="WPV39" s="20"/>
      <c r="WPW39"/>
      <c r="WPX39" s="20"/>
      <c r="WPY39"/>
      <c r="WPZ39" s="20"/>
      <c r="WQA39"/>
      <c r="WQB39" s="20"/>
      <c r="WQC39"/>
      <c r="WQD39" s="20"/>
      <c r="WQE39"/>
      <c r="WQF39" s="20"/>
      <c r="WQG39"/>
      <c r="WQH39" s="20"/>
      <c r="WQI39"/>
      <c r="WQJ39" s="20"/>
      <c r="WQK39"/>
      <c r="WQL39" s="20"/>
      <c r="WQM39"/>
      <c r="WQN39" s="20"/>
      <c r="WQO39"/>
      <c r="WQP39" s="20"/>
      <c r="WQQ39"/>
      <c r="WQR39" s="20"/>
      <c r="WQS39"/>
      <c r="WQT39" s="20"/>
      <c r="WQU39"/>
      <c r="WQV39" s="20"/>
      <c r="WQW39"/>
      <c r="WQX39" s="20"/>
      <c r="WQY39"/>
      <c r="WQZ39" s="20"/>
      <c r="WRA39"/>
      <c r="WRB39" s="20"/>
      <c r="WRC39"/>
      <c r="WRD39" s="20"/>
      <c r="WRE39"/>
      <c r="WRF39" s="20"/>
      <c r="WRG39"/>
      <c r="WRH39" s="20"/>
      <c r="WRI39"/>
      <c r="WRJ39" s="20"/>
      <c r="WRK39"/>
      <c r="WRL39" s="20"/>
      <c r="WRM39"/>
      <c r="WRN39" s="20"/>
      <c r="WRO39"/>
      <c r="WRP39" s="20"/>
      <c r="WRQ39"/>
      <c r="WRR39" s="20"/>
      <c r="WRS39"/>
      <c r="WRT39" s="20"/>
      <c r="WRU39"/>
      <c r="WRV39" s="20"/>
      <c r="WRW39"/>
      <c r="WRX39" s="20"/>
      <c r="WRY39"/>
      <c r="WRZ39" s="20"/>
      <c r="WSA39"/>
      <c r="WSB39" s="20"/>
      <c r="WSC39"/>
      <c r="WSD39" s="20"/>
      <c r="WSE39"/>
      <c r="WSF39" s="20"/>
      <c r="WSG39"/>
      <c r="WSH39" s="20"/>
      <c r="WSI39"/>
      <c r="WSJ39" s="20"/>
      <c r="WSK39"/>
      <c r="WSL39" s="20"/>
      <c r="WSM39"/>
      <c r="WSN39" s="20"/>
      <c r="WSO39"/>
      <c r="WSP39" s="20"/>
      <c r="WSQ39"/>
      <c r="WSR39" s="20"/>
      <c r="WSS39"/>
      <c r="WST39" s="20"/>
      <c r="WSU39"/>
      <c r="WSV39" s="20"/>
      <c r="WSW39"/>
      <c r="WSX39" s="20"/>
      <c r="WSY39"/>
      <c r="WSZ39" s="20"/>
      <c r="WTA39"/>
      <c r="WTB39" s="20"/>
      <c r="WTC39"/>
      <c r="WTD39" s="20"/>
      <c r="WTE39"/>
      <c r="WTF39" s="20"/>
      <c r="WTG39"/>
      <c r="WTH39" s="20"/>
      <c r="WTI39"/>
      <c r="WTJ39" s="20"/>
      <c r="WTK39"/>
      <c r="WTL39" s="20"/>
      <c r="WTM39"/>
      <c r="WTN39" s="20"/>
      <c r="WTO39"/>
      <c r="WTP39" s="20"/>
      <c r="WTQ39"/>
      <c r="WTR39" s="20"/>
      <c r="WTS39"/>
      <c r="WTT39" s="20"/>
      <c r="WTU39"/>
      <c r="WTV39" s="20"/>
      <c r="WTW39"/>
      <c r="WTX39" s="20"/>
      <c r="WTY39"/>
      <c r="WTZ39" s="20"/>
      <c r="WUA39"/>
      <c r="WUB39" s="20"/>
      <c r="WUC39"/>
      <c r="WUD39" s="20"/>
      <c r="WUE39"/>
      <c r="WUF39" s="20"/>
      <c r="WUG39"/>
      <c r="WUH39" s="20"/>
      <c r="WUI39"/>
      <c r="WUJ39" s="20"/>
      <c r="WUK39"/>
      <c r="WUL39" s="20"/>
      <c r="WUM39"/>
      <c r="WUN39" s="20"/>
      <c r="WUO39"/>
      <c r="WUP39" s="20"/>
      <c r="WUQ39"/>
      <c r="WUR39" s="20"/>
      <c r="WUS39"/>
      <c r="WUT39" s="20"/>
      <c r="WUU39"/>
      <c r="WUV39" s="20"/>
      <c r="WUW39"/>
      <c r="WUX39" s="20"/>
      <c r="WUY39"/>
      <c r="WUZ39" s="20"/>
      <c r="WVA39"/>
      <c r="WVB39" s="20"/>
      <c r="WVC39"/>
      <c r="WVD39" s="20"/>
      <c r="WVE39"/>
      <c r="WVF39" s="20"/>
      <c r="WVG39"/>
      <c r="WVH39" s="20"/>
      <c r="WVI39"/>
      <c r="WVJ39" s="20"/>
      <c r="WVK39"/>
      <c r="WVL39" s="20"/>
      <c r="WVM39"/>
      <c r="WVN39" s="20"/>
      <c r="WVO39"/>
      <c r="WVP39" s="20"/>
      <c r="WVQ39"/>
      <c r="WVR39" s="20"/>
      <c r="WVS39"/>
      <c r="WVT39" s="20"/>
      <c r="WVU39"/>
      <c r="WVV39" s="20"/>
      <c r="WVW39"/>
      <c r="WVX39" s="20"/>
      <c r="WVY39"/>
      <c r="WVZ39" s="20"/>
      <c r="WWA39"/>
      <c r="WWB39" s="20"/>
      <c r="WWC39"/>
      <c r="WWD39" s="20"/>
      <c r="WWE39"/>
      <c r="WWF39" s="20"/>
      <c r="WWG39"/>
      <c r="WWH39" s="20"/>
      <c r="WWI39"/>
      <c r="WWJ39" s="20"/>
      <c r="WWK39"/>
      <c r="WWL39" s="20"/>
      <c r="WWM39"/>
      <c r="WWN39" s="20"/>
      <c r="WWO39"/>
      <c r="WWP39" s="20"/>
      <c r="WWQ39"/>
      <c r="WWR39" s="20"/>
      <c r="WWS39"/>
      <c r="WWT39" s="20"/>
      <c r="WWU39"/>
      <c r="WWV39" s="20"/>
      <c r="WWW39"/>
      <c r="WWX39" s="20"/>
      <c r="WWY39"/>
      <c r="WWZ39" s="20"/>
      <c r="WXA39"/>
      <c r="WXB39" s="20"/>
      <c r="WXC39"/>
      <c r="WXD39" s="20"/>
      <c r="WXE39"/>
      <c r="WXF39" s="20"/>
      <c r="WXG39"/>
      <c r="WXH39" s="20"/>
      <c r="WXI39"/>
      <c r="WXJ39" s="20"/>
      <c r="WXK39"/>
      <c r="WXL39" s="20"/>
      <c r="WXM39"/>
      <c r="WXN39" s="20"/>
      <c r="WXO39"/>
      <c r="WXP39" s="20"/>
      <c r="WXQ39"/>
      <c r="WXR39" s="20"/>
      <c r="WXS39"/>
      <c r="WXT39" s="20"/>
      <c r="WXU39"/>
      <c r="WXV39" s="20"/>
      <c r="WXW39"/>
      <c r="WXX39" s="20"/>
      <c r="WXY39"/>
      <c r="WXZ39" s="20"/>
      <c r="WYA39"/>
      <c r="WYB39" s="20"/>
      <c r="WYC39"/>
      <c r="WYD39" s="20"/>
      <c r="WYE39"/>
      <c r="WYF39" s="20"/>
      <c r="WYG39"/>
      <c r="WYH39" s="20"/>
      <c r="WYI39"/>
      <c r="WYJ39" s="20"/>
      <c r="WYK39"/>
      <c r="WYL39" s="20"/>
      <c r="WYM39"/>
      <c r="WYN39" s="20"/>
      <c r="WYO39"/>
      <c r="WYP39" s="20"/>
      <c r="WYQ39"/>
      <c r="WYR39" s="20"/>
      <c r="WYS39"/>
      <c r="WYT39" s="20"/>
      <c r="WYU39"/>
      <c r="WYV39" s="20"/>
      <c r="WYW39"/>
      <c r="WYX39" s="20"/>
      <c r="WYY39"/>
      <c r="WYZ39" s="20"/>
      <c r="WZA39"/>
      <c r="WZB39" s="20"/>
      <c r="WZC39"/>
      <c r="WZD39" s="20"/>
      <c r="WZE39"/>
      <c r="WZF39" s="20"/>
      <c r="WZG39"/>
      <c r="WZH39" s="20"/>
      <c r="WZI39"/>
      <c r="WZJ39" s="20"/>
      <c r="WZK39"/>
      <c r="WZL39" s="20"/>
      <c r="WZM39"/>
      <c r="WZN39" s="20"/>
      <c r="WZO39"/>
      <c r="WZP39" s="20"/>
      <c r="WZQ39"/>
      <c r="WZR39" s="20"/>
      <c r="WZS39"/>
      <c r="WZT39" s="20"/>
      <c r="WZU39"/>
      <c r="WZV39" s="20"/>
      <c r="WZW39"/>
      <c r="WZX39" s="20"/>
      <c r="WZY39"/>
      <c r="WZZ39" s="20"/>
      <c r="XAA39"/>
      <c r="XAB39" s="20"/>
      <c r="XAC39"/>
      <c r="XAD39" s="20"/>
      <c r="XAE39"/>
      <c r="XAF39" s="20"/>
      <c r="XAG39"/>
      <c r="XAH39" s="20"/>
      <c r="XAI39"/>
      <c r="XAJ39" s="20"/>
      <c r="XAK39"/>
      <c r="XAL39" s="20"/>
      <c r="XAM39"/>
      <c r="XAN39" s="20"/>
      <c r="XAO39"/>
      <c r="XAP39" s="20"/>
      <c r="XAQ39"/>
      <c r="XAR39" s="20"/>
      <c r="XAS39"/>
      <c r="XAT39" s="20"/>
      <c r="XAU39"/>
      <c r="XAV39" s="20"/>
      <c r="XAW39"/>
      <c r="XAX39" s="20"/>
      <c r="XAY39"/>
      <c r="XAZ39" s="20"/>
      <c r="XBA39"/>
      <c r="XBB39" s="20"/>
      <c r="XBC39"/>
      <c r="XBD39" s="20"/>
      <c r="XBE39"/>
      <c r="XBF39" s="20"/>
      <c r="XBG39"/>
      <c r="XBH39" s="20"/>
      <c r="XBI39"/>
      <c r="XBJ39" s="20"/>
      <c r="XBK39"/>
      <c r="XBL39" s="20"/>
      <c r="XBM39"/>
      <c r="XBN39" s="20"/>
      <c r="XBO39"/>
      <c r="XBP39" s="20"/>
      <c r="XBQ39"/>
      <c r="XBR39" s="20"/>
      <c r="XBS39"/>
      <c r="XBT39" s="20"/>
      <c r="XBU39"/>
      <c r="XBV39" s="20"/>
      <c r="XBW39"/>
      <c r="XBX39" s="20"/>
      <c r="XBY39"/>
      <c r="XBZ39" s="20"/>
      <c r="XCA39"/>
      <c r="XCB39" s="20"/>
      <c r="XCC39"/>
      <c r="XCD39" s="20"/>
      <c r="XCE39"/>
      <c r="XCF39" s="20"/>
      <c r="XCG39"/>
      <c r="XCH39" s="20"/>
      <c r="XCI39"/>
      <c r="XCJ39" s="20"/>
      <c r="XCK39"/>
      <c r="XCL39" s="20"/>
      <c r="XCM39"/>
      <c r="XCN39" s="20"/>
      <c r="XCO39"/>
      <c r="XCP39" s="20"/>
      <c r="XCQ39"/>
      <c r="XCR39" s="20"/>
      <c r="XCS39"/>
      <c r="XCT39" s="20"/>
      <c r="XCU39"/>
      <c r="XCV39" s="20"/>
      <c r="XCW39"/>
      <c r="XCX39" s="20"/>
      <c r="XCY39"/>
      <c r="XCZ39" s="20"/>
      <c r="XDA39"/>
      <c r="XDB39" s="20"/>
      <c r="XDC39"/>
      <c r="XDD39" s="20"/>
      <c r="XDE39"/>
      <c r="XDF39" s="20"/>
      <c r="XDG39"/>
      <c r="XDH39" s="20"/>
      <c r="XDI39"/>
      <c r="XDJ39" s="20"/>
      <c r="XDK39"/>
      <c r="XDL39" s="20"/>
      <c r="XDM39"/>
      <c r="XDN39" s="20"/>
      <c r="XDO39"/>
      <c r="XDP39" s="20"/>
      <c r="XDQ39"/>
      <c r="XDR39" s="20"/>
      <c r="XDS39"/>
      <c r="XDT39" s="20"/>
      <c r="XDU39"/>
      <c r="XDV39" s="20"/>
      <c r="XDW39"/>
      <c r="XDX39" s="20"/>
      <c r="XDY39"/>
      <c r="XDZ39" s="20"/>
      <c r="XEA39"/>
      <c r="XEB39" s="20"/>
      <c r="XEC39"/>
      <c r="XED39" s="20"/>
      <c r="XEE39"/>
      <c r="XEF39" s="20"/>
      <c r="XEG39"/>
      <c r="XEH39" s="20"/>
      <c r="XEI39"/>
      <c r="XEJ39" s="20"/>
      <c r="XEK39"/>
      <c r="XEL39" s="20"/>
      <c r="XEM39"/>
      <c r="XEN39" s="20"/>
      <c r="XEO39"/>
      <c r="XEP39" s="20"/>
      <c r="XEQ39"/>
      <c r="XER39" s="20"/>
      <c r="XES39"/>
      <c r="XET39" s="20"/>
      <c r="XEU39"/>
      <c r="XEV39" s="20"/>
      <c r="XEW39"/>
      <c r="XEX39" s="20"/>
      <c r="XEY39"/>
      <c r="XEZ39" s="20"/>
      <c r="XFA39"/>
    </row>
    <row r="40" spans="1:16381" ht="306.5" customHeight="1" x14ac:dyDescent="0.45">
      <c r="A40" s="20"/>
      <c r="B40"/>
      <c r="C40" s="20"/>
      <c r="D40"/>
      <c r="E40" s="20"/>
      <c r="F40"/>
      <c r="G40" s="20"/>
      <c r="H40"/>
      <c r="I40" s="20"/>
      <c r="J40"/>
      <c r="K40"/>
      <c r="L40" s="20"/>
      <c r="M40"/>
      <c r="N40" s="20"/>
      <c r="O40"/>
      <c r="P40" s="20"/>
      <c r="Q40"/>
      <c r="R40" s="20"/>
      <c r="S40"/>
      <c r="T40" s="20"/>
      <c r="U40"/>
      <c r="V40" s="20"/>
      <c r="W40"/>
      <c r="X40" s="20"/>
      <c r="Y40"/>
      <c r="Z40" s="20"/>
      <c r="AA40"/>
      <c r="AB40" s="20"/>
      <c r="AC40"/>
      <c r="AD40" s="20"/>
      <c r="AE40"/>
      <c r="AF40" s="20"/>
      <c r="AG40"/>
      <c r="AH40" s="20"/>
      <c r="AI40"/>
      <c r="AJ40" s="20"/>
      <c r="AK40"/>
      <c r="AL40" s="20"/>
      <c r="AM40"/>
      <c r="AN40" s="20"/>
      <c r="AO40"/>
      <c r="AP40" s="20"/>
      <c r="AQ40"/>
      <c r="AR40" s="20"/>
      <c r="AS40"/>
      <c r="AT40" s="20"/>
      <c r="AU40"/>
      <c r="AV40" s="20"/>
      <c r="AW40"/>
      <c r="AX40" s="20"/>
      <c r="AY40"/>
      <c r="AZ40" s="20"/>
      <c r="BA40"/>
      <c r="BB40" s="20"/>
      <c r="BC40"/>
      <c r="BD40" s="20"/>
      <c r="BE40"/>
      <c r="BF40" s="20"/>
      <c r="BG40"/>
      <c r="BH40" s="20"/>
      <c r="BI40"/>
      <c r="BJ40" s="20"/>
      <c r="BK40"/>
      <c r="BL40" s="20"/>
      <c r="BM40"/>
      <c r="BN40" s="20"/>
      <c r="BO40"/>
      <c r="BP40" s="20"/>
      <c r="BQ40"/>
      <c r="BR40" s="20"/>
      <c r="BS40"/>
      <c r="BT40" s="20"/>
      <c r="BU40"/>
      <c r="BV40" s="20"/>
      <c r="BW40"/>
      <c r="BX40" s="20"/>
      <c r="BY40"/>
      <c r="BZ40" s="20"/>
      <c r="CA40"/>
      <c r="CB40" s="20"/>
      <c r="CC40"/>
      <c r="CD40" s="20"/>
      <c r="CE40"/>
      <c r="CF40" s="20"/>
      <c r="CG40"/>
      <c r="CH40" s="20"/>
      <c r="CI40"/>
      <c r="CJ40" s="20"/>
      <c r="CK40"/>
      <c r="CL40" s="20"/>
      <c r="CM40"/>
      <c r="CN40" s="20"/>
      <c r="CO40"/>
      <c r="CP40" s="20"/>
      <c r="CQ40"/>
      <c r="CR40" s="20"/>
      <c r="CS40"/>
      <c r="CT40" s="20"/>
      <c r="CU40"/>
      <c r="CV40" s="20"/>
      <c r="CW40"/>
      <c r="CX40" s="20"/>
      <c r="CY40"/>
      <c r="CZ40" s="20"/>
      <c r="DA40"/>
      <c r="DB40" s="20"/>
      <c r="DC40"/>
      <c r="DD40" s="20"/>
      <c r="DE40"/>
      <c r="DF40" s="20"/>
      <c r="DG40"/>
      <c r="DH40" s="20"/>
      <c r="DI40"/>
      <c r="DJ40" s="20"/>
      <c r="DK40"/>
      <c r="DL40" s="20"/>
      <c r="DM40"/>
      <c r="DN40" s="20"/>
      <c r="DO40"/>
      <c r="DP40" s="20"/>
      <c r="DQ40"/>
      <c r="DR40" s="20"/>
      <c r="DS40"/>
      <c r="DT40" s="20"/>
      <c r="DU40"/>
      <c r="DV40" s="20"/>
      <c r="DW40"/>
      <c r="DX40" s="20"/>
      <c r="DY40"/>
      <c r="DZ40" s="20"/>
      <c r="EA40"/>
      <c r="EB40" s="20"/>
      <c r="EC40"/>
      <c r="ED40" s="20"/>
      <c r="EE40"/>
      <c r="EF40" s="20"/>
      <c r="EG40"/>
      <c r="EH40" s="20"/>
      <c r="EI40"/>
      <c r="EJ40" s="20"/>
      <c r="EK40"/>
      <c r="EL40" s="20"/>
      <c r="EM40"/>
      <c r="EN40" s="20"/>
      <c r="EO40"/>
      <c r="EP40" s="20"/>
      <c r="EQ40"/>
      <c r="ER40" s="20"/>
      <c r="ES40"/>
      <c r="ET40" s="20"/>
      <c r="EU40"/>
      <c r="EV40" s="20"/>
      <c r="EW40"/>
      <c r="EX40" s="20"/>
      <c r="EY40"/>
      <c r="EZ40" s="20"/>
      <c r="FA40"/>
      <c r="FB40" s="20"/>
      <c r="FC40"/>
      <c r="FD40" s="20"/>
      <c r="FE40"/>
      <c r="FF40" s="20"/>
      <c r="FG40"/>
      <c r="FH40" s="20"/>
      <c r="FI40"/>
      <c r="FJ40" s="20"/>
      <c r="FK40"/>
      <c r="FL40" s="20"/>
      <c r="FM40"/>
      <c r="FN40" s="20"/>
      <c r="FO40"/>
      <c r="FP40" s="20"/>
      <c r="FQ40"/>
      <c r="FR40" s="20"/>
      <c r="FS40"/>
      <c r="FT40" s="20"/>
      <c r="FU40"/>
      <c r="FV40" s="20"/>
      <c r="FW40"/>
      <c r="FX40" s="20"/>
      <c r="FY40"/>
      <c r="FZ40" s="20"/>
      <c r="GA40"/>
      <c r="GB40" s="20"/>
      <c r="GC40"/>
      <c r="GD40" s="20"/>
      <c r="GE40"/>
      <c r="GF40" s="20"/>
      <c r="GG40"/>
      <c r="GH40" s="20"/>
      <c r="GI40"/>
      <c r="GJ40" s="20"/>
      <c r="GK40"/>
      <c r="GL40" s="20"/>
      <c r="GM40"/>
      <c r="GN40" s="20"/>
      <c r="GO40"/>
      <c r="GP40" s="20"/>
      <c r="GQ40"/>
      <c r="GR40" s="20"/>
      <c r="GS40"/>
      <c r="GT40" s="20"/>
      <c r="GU40"/>
      <c r="GV40" s="20"/>
      <c r="GW40"/>
      <c r="GX40" s="20"/>
      <c r="GY40"/>
      <c r="GZ40" s="20"/>
      <c r="HA40"/>
      <c r="HB40" s="20"/>
      <c r="HC40"/>
      <c r="HD40" s="20"/>
      <c r="HE40"/>
      <c r="HF40" s="20"/>
      <c r="HG40"/>
      <c r="HH40" s="20"/>
      <c r="HI40"/>
      <c r="HJ40" s="20"/>
      <c r="HK40"/>
      <c r="HL40" s="20"/>
      <c r="HM40"/>
      <c r="HN40" s="20"/>
      <c r="HO40"/>
      <c r="HP40" s="20"/>
      <c r="HQ40"/>
      <c r="HR40" s="20"/>
      <c r="HS40"/>
      <c r="HT40" s="20"/>
      <c r="HU40"/>
      <c r="HV40" s="20"/>
      <c r="HW40"/>
      <c r="HX40" s="20"/>
      <c r="HY40"/>
      <c r="HZ40" s="20"/>
      <c r="IA40"/>
      <c r="IB40" s="20"/>
      <c r="IC40"/>
      <c r="ID40" s="20"/>
      <c r="IE40"/>
      <c r="IF40" s="20"/>
      <c r="IG40"/>
      <c r="IH40" s="20"/>
      <c r="II40"/>
      <c r="IJ40" s="20"/>
      <c r="IK40"/>
      <c r="IL40" s="20"/>
      <c r="IM40"/>
      <c r="IN40" s="20"/>
      <c r="IO40"/>
      <c r="IP40" s="20"/>
      <c r="IQ40"/>
      <c r="IR40" s="20"/>
      <c r="IS40"/>
      <c r="IT40" s="20"/>
      <c r="IU40"/>
      <c r="IV40" s="20"/>
      <c r="IW40"/>
      <c r="IX40" s="20"/>
      <c r="IY40"/>
      <c r="IZ40" s="20"/>
      <c r="JA40"/>
      <c r="JB40" s="20"/>
      <c r="JC40"/>
      <c r="JD40" s="20"/>
      <c r="JE40"/>
      <c r="JF40" s="20"/>
      <c r="JG40"/>
      <c r="JH40" s="20"/>
      <c r="JI40"/>
      <c r="JJ40" s="20"/>
      <c r="JK40"/>
      <c r="JL40" s="20"/>
      <c r="JM40"/>
      <c r="JN40" s="20"/>
      <c r="JO40"/>
      <c r="JP40" s="20"/>
      <c r="JQ40"/>
      <c r="JR40" s="20"/>
      <c r="JS40"/>
      <c r="JT40" s="20"/>
      <c r="JU40"/>
      <c r="JV40" s="20"/>
      <c r="JW40"/>
      <c r="JX40" s="20"/>
      <c r="JY40"/>
      <c r="JZ40" s="20"/>
      <c r="KA40"/>
      <c r="KB40" s="20"/>
      <c r="KC40"/>
      <c r="KD40" s="20"/>
      <c r="KE40"/>
      <c r="KF40" s="20"/>
      <c r="KG40"/>
      <c r="KH40" s="20"/>
      <c r="KI40"/>
      <c r="KJ40" s="20"/>
      <c r="KK40"/>
      <c r="KL40" s="20"/>
      <c r="KM40"/>
      <c r="KN40" s="20"/>
      <c r="KO40"/>
      <c r="KP40" s="20"/>
      <c r="KQ40"/>
      <c r="KR40" s="20"/>
      <c r="KS40"/>
      <c r="KT40" s="20"/>
      <c r="KU40"/>
      <c r="KV40" s="20"/>
      <c r="KW40"/>
      <c r="KX40" s="20"/>
      <c r="KY40"/>
      <c r="KZ40" s="20"/>
      <c r="LA40"/>
      <c r="LB40" s="20"/>
      <c r="LC40"/>
      <c r="LD40" s="20"/>
      <c r="LE40"/>
      <c r="LF40" s="20"/>
      <c r="LG40"/>
      <c r="LH40" s="20"/>
      <c r="LI40"/>
      <c r="LJ40" s="20"/>
      <c r="LK40"/>
      <c r="LL40" s="20"/>
      <c r="LM40"/>
      <c r="LN40" s="20"/>
      <c r="LO40"/>
      <c r="LP40" s="20"/>
      <c r="LQ40"/>
      <c r="LR40" s="20"/>
      <c r="LS40"/>
      <c r="LT40" s="20"/>
      <c r="LU40"/>
      <c r="LV40" s="20"/>
      <c r="LW40"/>
      <c r="LX40" s="20"/>
      <c r="LY40"/>
      <c r="LZ40" s="20"/>
      <c r="MA40"/>
      <c r="MB40" s="20"/>
      <c r="MC40"/>
      <c r="MD40" s="20"/>
      <c r="ME40"/>
      <c r="MF40" s="20"/>
      <c r="MG40"/>
      <c r="MH40" s="20"/>
      <c r="MI40"/>
      <c r="MJ40" s="20"/>
      <c r="MK40"/>
      <c r="ML40" s="20"/>
      <c r="MM40"/>
      <c r="MN40" s="20"/>
      <c r="MO40"/>
      <c r="MP40" s="20"/>
      <c r="MQ40"/>
      <c r="MR40" s="20"/>
      <c r="MS40"/>
      <c r="MT40" s="20"/>
      <c r="MU40"/>
      <c r="MV40" s="20"/>
      <c r="MW40"/>
      <c r="MX40" s="20"/>
      <c r="MY40"/>
      <c r="MZ40" s="20"/>
      <c r="NA40"/>
      <c r="NB40" s="20"/>
      <c r="NC40"/>
      <c r="ND40" s="20"/>
      <c r="NE40"/>
      <c r="NF40" s="20"/>
      <c r="NG40"/>
      <c r="NH40" s="20"/>
      <c r="NI40"/>
      <c r="NJ40" s="20"/>
      <c r="NK40"/>
      <c r="NL40" s="20"/>
      <c r="NM40"/>
      <c r="NN40" s="20"/>
      <c r="NO40"/>
      <c r="NP40" s="20"/>
      <c r="NQ40"/>
      <c r="NR40" s="20"/>
      <c r="NS40"/>
      <c r="NT40" s="20"/>
      <c r="NU40"/>
      <c r="NV40" s="20"/>
      <c r="NW40"/>
      <c r="NX40" s="20"/>
      <c r="NY40"/>
      <c r="NZ40" s="20"/>
      <c r="OA40"/>
      <c r="OB40" s="20"/>
      <c r="OC40"/>
      <c r="OD40" s="20"/>
      <c r="OE40"/>
      <c r="OF40" s="20"/>
      <c r="OG40"/>
      <c r="OH40" s="20"/>
      <c r="OI40"/>
      <c r="OJ40" s="20"/>
      <c r="OK40"/>
      <c r="OL40" s="20"/>
      <c r="OM40"/>
      <c r="ON40" s="20"/>
      <c r="OO40"/>
      <c r="OP40" s="20"/>
      <c r="OQ40"/>
      <c r="OR40" s="20"/>
      <c r="OS40"/>
      <c r="OT40" s="20"/>
      <c r="OU40"/>
      <c r="OV40" s="20"/>
      <c r="OW40"/>
      <c r="OX40" s="20"/>
      <c r="OY40"/>
      <c r="OZ40" s="20"/>
      <c r="PA40"/>
      <c r="PB40" s="20"/>
      <c r="PC40"/>
      <c r="PD40" s="20"/>
      <c r="PE40"/>
      <c r="PF40" s="20"/>
      <c r="PG40"/>
      <c r="PH40" s="20"/>
      <c r="PI40"/>
      <c r="PJ40" s="20"/>
      <c r="PK40"/>
      <c r="PL40" s="20"/>
      <c r="PM40"/>
      <c r="PN40" s="20"/>
      <c r="PO40"/>
      <c r="PP40" s="20"/>
      <c r="PQ40"/>
      <c r="PR40" s="20"/>
      <c r="PS40"/>
      <c r="PT40" s="20"/>
      <c r="PU40"/>
      <c r="PV40" s="20"/>
      <c r="PW40"/>
      <c r="PX40" s="20"/>
      <c r="PY40"/>
      <c r="PZ40" s="20"/>
      <c r="QA40"/>
      <c r="QB40" s="20"/>
      <c r="QC40"/>
      <c r="QD40" s="20"/>
      <c r="QE40"/>
      <c r="QF40" s="20"/>
      <c r="QG40"/>
      <c r="QH40" s="20"/>
      <c r="QI40"/>
      <c r="QJ40" s="20"/>
      <c r="QK40"/>
      <c r="QL40" s="20"/>
      <c r="QM40"/>
      <c r="QN40" s="20"/>
      <c r="QO40"/>
      <c r="QP40" s="20"/>
      <c r="QQ40"/>
      <c r="QR40" s="20"/>
      <c r="QS40"/>
      <c r="QT40" s="20"/>
      <c r="QU40"/>
      <c r="QV40" s="20"/>
      <c r="QW40"/>
      <c r="QX40" s="20"/>
      <c r="QY40"/>
      <c r="QZ40" s="20"/>
      <c r="RA40"/>
      <c r="RB40" s="20"/>
      <c r="RC40"/>
      <c r="RD40" s="20"/>
      <c r="RE40"/>
      <c r="RF40" s="20"/>
      <c r="RG40"/>
      <c r="RH40" s="20"/>
      <c r="RI40"/>
      <c r="RJ40" s="20"/>
      <c r="RK40"/>
      <c r="RL40" s="20"/>
      <c r="RM40"/>
      <c r="RN40" s="20"/>
      <c r="RO40"/>
      <c r="RP40" s="20"/>
      <c r="RQ40"/>
      <c r="RR40" s="20"/>
      <c r="RS40"/>
      <c r="RT40" s="20"/>
      <c r="RU40"/>
      <c r="RV40" s="20"/>
      <c r="RW40"/>
      <c r="RX40" s="20"/>
      <c r="RY40"/>
      <c r="RZ40" s="20"/>
      <c r="SA40"/>
      <c r="SB40" s="20"/>
      <c r="SC40"/>
      <c r="SD40" s="20"/>
      <c r="SE40"/>
      <c r="SF40" s="20"/>
      <c r="SG40"/>
      <c r="SH40" s="20"/>
      <c r="SI40"/>
      <c r="SJ40" s="20"/>
      <c r="SK40"/>
      <c r="SL40" s="20"/>
      <c r="SM40"/>
      <c r="SN40" s="20"/>
      <c r="SO40"/>
      <c r="SP40" s="20"/>
      <c r="SQ40"/>
      <c r="SR40" s="20"/>
      <c r="SS40"/>
      <c r="ST40" s="20"/>
      <c r="SU40"/>
      <c r="SV40" s="20"/>
      <c r="SW40"/>
      <c r="SX40" s="20"/>
      <c r="SY40"/>
      <c r="SZ40" s="20"/>
      <c r="TA40"/>
      <c r="TB40" s="20"/>
      <c r="TC40"/>
      <c r="TD40" s="20"/>
      <c r="TE40"/>
      <c r="TF40" s="20"/>
      <c r="TG40"/>
      <c r="TH40" s="20"/>
      <c r="TI40"/>
      <c r="TJ40" s="20"/>
      <c r="TK40"/>
      <c r="TL40" s="20"/>
      <c r="TM40"/>
      <c r="TN40" s="20"/>
      <c r="TO40"/>
      <c r="TP40" s="20"/>
      <c r="TQ40"/>
      <c r="TR40" s="20"/>
      <c r="TS40"/>
      <c r="TT40" s="20"/>
      <c r="TU40"/>
      <c r="TV40" s="20"/>
      <c r="TW40"/>
      <c r="TX40" s="20"/>
      <c r="TY40"/>
      <c r="TZ40" s="20"/>
      <c r="UA40"/>
      <c r="UB40" s="20"/>
      <c r="UC40"/>
      <c r="UD40" s="20"/>
      <c r="UE40"/>
      <c r="UF40" s="20"/>
      <c r="UG40"/>
      <c r="UH40" s="20"/>
      <c r="UI40"/>
      <c r="UJ40" s="20"/>
      <c r="UK40"/>
      <c r="UL40" s="20"/>
      <c r="UM40"/>
      <c r="UN40" s="20"/>
      <c r="UO40"/>
      <c r="UP40" s="20"/>
      <c r="UQ40"/>
      <c r="UR40" s="20"/>
      <c r="US40"/>
      <c r="UT40" s="20"/>
      <c r="UU40"/>
      <c r="UV40" s="20"/>
      <c r="UW40"/>
      <c r="UX40" s="20"/>
      <c r="UY40"/>
      <c r="UZ40" s="20"/>
      <c r="VA40"/>
      <c r="VB40" s="20"/>
      <c r="VC40"/>
      <c r="VD40" s="20"/>
      <c r="VE40"/>
      <c r="VF40" s="20"/>
      <c r="VG40"/>
      <c r="VH40" s="20"/>
      <c r="VI40"/>
      <c r="VJ40" s="20"/>
      <c r="VK40"/>
      <c r="VL40" s="20"/>
      <c r="VM40"/>
      <c r="VN40" s="20"/>
      <c r="VO40"/>
      <c r="VP40" s="20"/>
      <c r="VQ40"/>
      <c r="VR40" s="20"/>
      <c r="VS40"/>
      <c r="VT40" s="20"/>
      <c r="VU40"/>
      <c r="VV40" s="20"/>
      <c r="VW40"/>
      <c r="VX40" s="20"/>
      <c r="VY40"/>
      <c r="VZ40" s="20"/>
      <c r="WA40"/>
      <c r="WB40" s="20"/>
      <c r="WC40"/>
      <c r="WD40" s="20"/>
      <c r="WE40"/>
      <c r="WF40" s="20"/>
      <c r="WG40"/>
      <c r="WH40" s="20"/>
      <c r="WI40"/>
      <c r="WJ40" s="20"/>
      <c r="WK40"/>
      <c r="WL40" s="20"/>
      <c r="WM40"/>
      <c r="WN40" s="20"/>
      <c r="WO40"/>
      <c r="WP40" s="20"/>
      <c r="WQ40"/>
      <c r="WR40" s="20"/>
      <c r="WS40"/>
      <c r="WT40" s="20"/>
      <c r="WU40"/>
      <c r="WV40" s="20"/>
      <c r="WW40"/>
      <c r="WX40" s="20"/>
      <c r="WY40"/>
      <c r="WZ40" s="20"/>
      <c r="XA40"/>
      <c r="XB40" s="20"/>
      <c r="XC40"/>
      <c r="XD40" s="20"/>
      <c r="XE40"/>
      <c r="XF40" s="20"/>
      <c r="XG40"/>
      <c r="XH40" s="20"/>
      <c r="XI40"/>
      <c r="XJ40" s="20"/>
      <c r="XK40"/>
      <c r="XL40" s="20"/>
      <c r="XM40"/>
      <c r="XN40" s="20"/>
      <c r="XO40"/>
      <c r="XP40" s="20"/>
      <c r="XQ40"/>
      <c r="XR40" s="20"/>
      <c r="XS40"/>
      <c r="XT40" s="20"/>
      <c r="XU40"/>
      <c r="XV40" s="20"/>
      <c r="XW40"/>
      <c r="XX40" s="20"/>
      <c r="XY40"/>
      <c r="XZ40" s="20"/>
      <c r="YA40"/>
      <c r="YB40" s="20"/>
      <c r="YC40"/>
      <c r="YD40" s="20"/>
      <c r="YE40"/>
      <c r="YF40" s="20"/>
      <c r="YG40"/>
      <c r="YH40" s="20"/>
      <c r="YI40"/>
      <c r="YJ40" s="20"/>
      <c r="YK40"/>
      <c r="YL40" s="20"/>
      <c r="YM40"/>
      <c r="YN40" s="20"/>
      <c r="YO40"/>
      <c r="YP40" s="20"/>
      <c r="YQ40"/>
      <c r="YR40" s="20"/>
      <c r="YS40"/>
      <c r="YT40" s="20"/>
      <c r="YU40"/>
      <c r="YV40" s="20"/>
      <c r="YW40"/>
      <c r="YX40" s="20"/>
      <c r="YY40"/>
      <c r="YZ40" s="20"/>
      <c r="ZA40"/>
      <c r="ZB40" s="20"/>
      <c r="ZC40"/>
      <c r="ZD40" s="20"/>
      <c r="ZE40"/>
      <c r="ZF40" s="20"/>
      <c r="ZG40"/>
      <c r="ZH40" s="20"/>
      <c r="ZI40"/>
      <c r="ZJ40" s="20"/>
      <c r="ZK40"/>
      <c r="ZL40" s="20"/>
      <c r="ZM40"/>
      <c r="ZN40" s="20"/>
      <c r="ZO40"/>
      <c r="ZP40" s="20"/>
      <c r="ZQ40"/>
      <c r="ZR40" s="20"/>
      <c r="ZS40"/>
      <c r="ZT40" s="20"/>
      <c r="ZU40"/>
      <c r="ZV40" s="20"/>
      <c r="ZW40"/>
      <c r="ZX40" s="20"/>
      <c r="ZY40"/>
      <c r="ZZ40" s="20"/>
      <c r="AAA40"/>
      <c r="AAB40" s="20"/>
      <c r="AAC40"/>
      <c r="AAD40" s="20"/>
      <c r="AAE40"/>
      <c r="AAF40" s="20"/>
      <c r="AAG40"/>
      <c r="AAH40" s="20"/>
      <c r="AAI40"/>
      <c r="AAJ40" s="20"/>
      <c r="AAK40"/>
      <c r="AAL40" s="20"/>
      <c r="AAM40"/>
      <c r="AAN40" s="20"/>
      <c r="AAO40"/>
      <c r="AAP40" s="20"/>
      <c r="AAQ40"/>
      <c r="AAR40" s="20"/>
      <c r="AAS40"/>
      <c r="AAT40" s="20"/>
      <c r="AAU40"/>
      <c r="AAV40" s="20"/>
      <c r="AAW40"/>
      <c r="AAX40" s="20"/>
      <c r="AAY40"/>
      <c r="AAZ40" s="20"/>
      <c r="ABA40"/>
      <c r="ABB40" s="20"/>
      <c r="ABC40"/>
      <c r="ABD40" s="20"/>
      <c r="ABE40"/>
      <c r="ABF40" s="20"/>
      <c r="ABG40"/>
      <c r="ABH40" s="20"/>
      <c r="ABI40"/>
      <c r="ABJ40" s="20"/>
      <c r="ABK40"/>
      <c r="ABL40" s="20"/>
      <c r="ABM40"/>
      <c r="ABN40" s="20"/>
      <c r="ABO40"/>
      <c r="ABP40" s="20"/>
      <c r="ABQ40"/>
      <c r="ABR40" s="20"/>
      <c r="ABS40"/>
      <c r="ABT40" s="20"/>
      <c r="ABU40"/>
      <c r="ABV40" s="20"/>
      <c r="ABW40"/>
      <c r="ABX40" s="20"/>
      <c r="ABY40"/>
      <c r="ABZ40" s="20"/>
      <c r="ACA40"/>
      <c r="ACB40" s="20"/>
      <c r="ACC40"/>
      <c r="ACD40" s="20"/>
      <c r="ACE40"/>
      <c r="ACF40" s="20"/>
      <c r="ACG40"/>
      <c r="ACH40" s="20"/>
      <c r="ACI40"/>
      <c r="ACJ40" s="20"/>
      <c r="ACK40"/>
      <c r="ACL40" s="20"/>
      <c r="ACM40"/>
      <c r="ACN40" s="20"/>
      <c r="ACO40"/>
      <c r="ACP40" s="20"/>
      <c r="ACQ40"/>
      <c r="ACR40" s="20"/>
      <c r="ACS40"/>
      <c r="ACT40" s="20"/>
      <c r="ACU40"/>
      <c r="ACV40" s="20"/>
      <c r="ACW40"/>
      <c r="ACX40" s="20"/>
      <c r="ACY40"/>
      <c r="ACZ40" s="20"/>
      <c r="ADA40"/>
      <c r="ADB40" s="20"/>
      <c r="ADC40"/>
      <c r="ADD40" s="20"/>
      <c r="ADE40"/>
      <c r="ADF40" s="20"/>
      <c r="ADG40"/>
      <c r="ADH40" s="20"/>
      <c r="ADI40"/>
      <c r="ADJ40" s="20"/>
      <c r="ADK40"/>
      <c r="ADL40" s="20"/>
      <c r="ADM40"/>
      <c r="ADN40" s="20"/>
      <c r="ADO40"/>
      <c r="ADP40" s="20"/>
      <c r="ADQ40"/>
      <c r="ADR40" s="20"/>
      <c r="ADS40"/>
      <c r="ADT40" s="20"/>
      <c r="ADU40"/>
      <c r="ADV40" s="20"/>
      <c r="ADW40"/>
      <c r="ADX40" s="20"/>
      <c r="ADY40"/>
      <c r="ADZ40" s="20"/>
      <c r="AEA40"/>
      <c r="AEB40" s="20"/>
      <c r="AEC40"/>
      <c r="AED40" s="20"/>
      <c r="AEE40"/>
      <c r="AEF40" s="20"/>
      <c r="AEG40"/>
      <c r="AEH40" s="20"/>
      <c r="AEI40"/>
      <c r="AEJ40" s="20"/>
      <c r="AEK40"/>
      <c r="AEL40" s="20"/>
      <c r="AEM40"/>
      <c r="AEN40" s="20"/>
      <c r="AEO40"/>
      <c r="AEP40" s="20"/>
      <c r="AEQ40"/>
      <c r="AER40" s="20"/>
      <c r="AES40"/>
      <c r="AET40" s="20"/>
      <c r="AEU40"/>
      <c r="AEV40" s="20"/>
      <c r="AEW40"/>
      <c r="AEX40" s="20"/>
      <c r="AEY40"/>
      <c r="AEZ40" s="20"/>
      <c r="AFA40"/>
      <c r="AFB40" s="20"/>
      <c r="AFC40"/>
      <c r="AFD40" s="20"/>
      <c r="AFE40"/>
      <c r="AFF40" s="20"/>
      <c r="AFG40"/>
      <c r="AFH40" s="20"/>
      <c r="AFI40"/>
      <c r="AFJ40" s="20"/>
      <c r="AFK40"/>
      <c r="AFL40" s="20"/>
      <c r="AFM40"/>
      <c r="AFN40" s="20"/>
      <c r="AFO40"/>
      <c r="AFP40" s="20"/>
      <c r="AFQ40"/>
      <c r="AFR40" s="20"/>
      <c r="AFS40"/>
      <c r="AFT40" s="20"/>
      <c r="AFU40"/>
      <c r="AFV40" s="20"/>
      <c r="AFW40"/>
      <c r="AFX40" s="20"/>
      <c r="AFY40"/>
      <c r="AFZ40" s="20"/>
      <c r="AGA40"/>
      <c r="AGB40" s="20"/>
      <c r="AGC40"/>
      <c r="AGD40" s="20"/>
      <c r="AGE40"/>
      <c r="AGF40" s="20"/>
      <c r="AGG40"/>
      <c r="AGH40" s="20"/>
      <c r="AGI40"/>
      <c r="AGJ40" s="20"/>
      <c r="AGK40"/>
      <c r="AGL40" s="20"/>
      <c r="AGM40"/>
      <c r="AGN40" s="20"/>
      <c r="AGO40"/>
      <c r="AGP40" s="20"/>
      <c r="AGQ40"/>
      <c r="AGR40" s="20"/>
      <c r="AGS40"/>
      <c r="AGT40" s="20"/>
      <c r="AGU40"/>
      <c r="AGV40" s="20"/>
      <c r="AGW40"/>
      <c r="AGX40" s="20"/>
      <c r="AGY40"/>
      <c r="AGZ40" s="20"/>
      <c r="AHA40"/>
      <c r="AHB40" s="20"/>
      <c r="AHC40"/>
      <c r="AHD40" s="20"/>
      <c r="AHE40"/>
      <c r="AHF40" s="20"/>
      <c r="AHG40"/>
      <c r="AHH40" s="20"/>
      <c r="AHI40"/>
      <c r="AHJ40" s="20"/>
      <c r="AHK40"/>
      <c r="AHL40" s="20"/>
      <c r="AHM40"/>
      <c r="AHN40" s="20"/>
      <c r="AHO40"/>
      <c r="AHP40" s="20"/>
      <c r="AHQ40"/>
      <c r="AHR40" s="20"/>
      <c r="AHS40"/>
      <c r="AHT40" s="20"/>
      <c r="AHU40"/>
      <c r="AHV40" s="20"/>
      <c r="AHW40"/>
      <c r="AHX40" s="20"/>
      <c r="AHY40"/>
      <c r="AHZ40" s="20"/>
      <c r="AIA40"/>
      <c r="AIB40" s="20"/>
      <c r="AIC40"/>
      <c r="AID40" s="20"/>
      <c r="AIE40"/>
      <c r="AIF40" s="20"/>
      <c r="AIG40"/>
      <c r="AIH40" s="20"/>
      <c r="AII40"/>
      <c r="AIJ40" s="20"/>
      <c r="AIK40"/>
      <c r="AIL40" s="20"/>
      <c r="AIM40"/>
      <c r="AIN40" s="20"/>
      <c r="AIO40"/>
      <c r="AIP40" s="20"/>
      <c r="AIQ40"/>
      <c r="AIR40" s="20"/>
      <c r="AIS40"/>
      <c r="AIT40" s="20"/>
      <c r="AIU40"/>
      <c r="AIV40" s="20"/>
      <c r="AIW40"/>
      <c r="AIX40" s="20"/>
      <c r="AIY40"/>
      <c r="AIZ40" s="20"/>
      <c r="AJA40"/>
      <c r="AJB40" s="20"/>
      <c r="AJC40"/>
      <c r="AJD40" s="20"/>
      <c r="AJE40"/>
      <c r="AJF40" s="20"/>
      <c r="AJG40"/>
      <c r="AJH40" s="20"/>
      <c r="AJI40"/>
      <c r="AJJ40" s="20"/>
      <c r="AJK40"/>
      <c r="AJL40" s="20"/>
      <c r="AJM40"/>
      <c r="AJN40" s="20"/>
      <c r="AJO40"/>
      <c r="AJP40" s="20"/>
      <c r="AJQ40"/>
      <c r="AJR40" s="20"/>
      <c r="AJS40"/>
      <c r="AJT40" s="20"/>
      <c r="AJU40"/>
      <c r="AJV40" s="20"/>
      <c r="AJW40"/>
      <c r="AJX40" s="20"/>
      <c r="AJY40"/>
      <c r="AJZ40" s="20"/>
      <c r="AKA40"/>
      <c r="AKB40" s="20"/>
      <c r="AKC40"/>
      <c r="AKD40" s="20"/>
      <c r="AKE40"/>
      <c r="AKF40" s="20"/>
      <c r="AKG40"/>
      <c r="AKH40" s="20"/>
      <c r="AKI40"/>
      <c r="AKJ40" s="20"/>
      <c r="AKK40"/>
      <c r="AKL40" s="20"/>
      <c r="AKM40"/>
      <c r="AKN40" s="20"/>
      <c r="AKO40"/>
      <c r="AKP40" s="20"/>
      <c r="AKQ40"/>
      <c r="AKR40" s="20"/>
      <c r="AKS40"/>
      <c r="AKT40" s="20"/>
      <c r="AKU40"/>
      <c r="AKV40" s="20"/>
      <c r="AKW40"/>
      <c r="AKX40" s="20"/>
      <c r="AKY40"/>
      <c r="AKZ40" s="20"/>
      <c r="ALA40"/>
      <c r="ALB40" s="20"/>
      <c r="ALC40"/>
      <c r="ALD40" s="20"/>
      <c r="ALE40"/>
      <c r="ALF40" s="20"/>
      <c r="ALG40"/>
      <c r="ALH40" s="20"/>
      <c r="ALI40"/>
      <c r="ALJ40" s="20"/>
      <c r="ALK40"/>
      <c r="ALL40" s="20"/>
      <c r="ALM40"/>
      <c r="ALN40" s="20"/>
      <c r="ALO40"/>
      <c r="ALP40" s="20"/>
      <c r="ALQ40"/>
      <c r="ALR40" s="20"/>
      <c r="ALS40"/>
      <c r="ALT40" s="20"/>
      <c r="ALU40"/>
      <c r="ALV40" s="20"/>
      <c r="ALW40"/>
      <c r="ALX40" s="20"/>
      <c r="ALY40"/>
      <c r="ALZ40" s="20"/>
      <c r="AMA40"/>
      <c r="AMB40" s="20"/>
      <c r="AMC40"/>
      <c r="AMD40" s="20"/>
      <c r="AME40"/>
      <c r="AMF40" s="20"/>
      <c r="AMG40"/>
      <c r="AMH40" s="20"/>
      <c r="AMI40"/>
      <c r="AMJ40" s="20"/>
      <c r="AMK40"/>
      <c r="AML40" s="20"/>
      <c r="AMM40"/>
      <c r="AMN40" s="20"/>
      <c r="AMO40"/>
      <c r="AMP40" s="20"/>
      <c r="AMQ40"/>
      <c r="AMR40" s="20"/>
      <c r="AMS40"/>
      <c r="AMT40" s="20"/>
      <c r="AMU40"/>
      <c r="AMV40" s="20"/>
      <c r="AMW40"/>
      <c r="AMX40" s="20"/>
      <c r="AMY40"/>
      <c r="AMZ40" s="20"/>
      <c r="ANA40"/>
      <c r="ANB40" s="20"/>
      <c r="ANC40"/>
      <c r="AND40" s="20"/>
      <c r="ANE40"/>
      <c r="ANF40" s="20"/>
      <c r="ANG40"/>
      <c r="ANH40" s="20"/>
      <c r="ANI40"/>
      <c r="ANJ40" s="20"/>
      <c r="ANK40"/>
      <c r="ANL40" s="20"/>
      <c r="ANM40"/>
      <c r="ANN40" s="20"/>
      <c r="ANO40"/>
      <c r="ANP40" s="20"/>
      <c r="ANQ40"/>
      <c r="ANR40" s="20"/>
      <c r="ANS40"/>
      <c r="ANT40" s="20"/>
      <c r="ANU40"/>
      <c r="ANV40" s="20"/>
      <c r="ANW40"/>
      <c r="ANX40" s="20"/>
      <c r="ANY40"/>
      <c r="ANZ40" s="20"/>
      <c r="AOA40"/>
      <c r="AOB40" s="20"/>
      <c r="AOC40"/>
      <c r="AOD40" s="20"/>
      <c r="AOE40"/>
      <c r="AOF40" s="20"/>
      <c r="AOG40"/>
      <c r="AOH40" s="20"/>
      <c r="AOI40"/>
      <c r="AOJ40" s="20"/>
      <c r="AOK40"/>
      <c r="AOL40" s="20"/>
      <c r="AOM40"/>
      <c r="AON40" s="20"/>
      <c r="AOO40"/>
      <c r="AOP40" s="20"/>
      <c r="AOQ40"/>
      <c r="AOR40" s="20"/>
      <c r="AOS40"/>
      <c r="AOT40" s="20"/>
      <c r="AOU40"/>
      <c r="AOV40" s="20"/>
      <c r="AOW40"/>
      <c r="AOX40" s="20"/>
      <c r="AOY40"/>
      <c r="AOZ40" s="20"/>
      <c r="APA40"/>
      <c r="APB40" s="20"/>
      <c r="APC40"/>
      <c r="APD40" s="20"/>
      <c r="APE40"/>
      <c r="APF40" s="20"/>
      <c r="APG40"/>
      <c r="APH40" s="20"/>
      <c r="API40"/>
      <c r="APJ40" s="20"/>
      <c r="APK40"/>
      <c r="APL40" s="20"/>
      <c r="APM40"/>
      <c r="APN40" s="20"/>
      <c r="APO40"/>
      <c r="APP40" s="20"/>
      <c r="APQ40"/>
      <c r="APR40" s="20"/>
      <c r="APS40"/>
      <c r="APT40" s="20"/>
      <c r="APU40"/>
      <c r="APV40" s="20"/>
      <c r="APW40"/>
      <c r="APX40" s="20"/>
      <c r="APY40"/>
      <c r="APZ40" s="20"/>
      <c r="AQA40"/>
      <c r="AQB40" s="20"/>
      <c r="AQC40"/>
      <c r="AQD40" s="20"/>
      <c r="AQE40"/>
      <c r="AQF40" s="20"/>
      <c r="AQG40"/>
      <c r="AQH40" s="20"/>
      <c r="AQI40"/>
      <c r="AQJ40" s="20"/>
      <c r="AQK40"/>
      <c r="AQL40" s="20"/>
      <c r="AQM40"/>
      <c r="AQN40" s="20"/>
      <c r="AQO40"/>
      <c r="AQP40" s="20"/>
      <c r="AQQ40"/>
      <c r="AQR40" s="20"/>
      <c r="AQS40"/>
      <c r="AQT40" s="20"/>
      <c r="AQU40"/>
      <c r="AQV40" s="20"/>
      <c r="AQW40"/>
      <c r="AQX40" s="20"/>
      <c r="AQY40"/>
      <c r="AQZ40" s="20"/>
      <c r="ARA40"/>
      <c r="ARB40" s="20"/>
      <c r="ARC40"/>
      <c r="ARD40" s="20"/>
      <c r="ARE40"/>
      <c r="ARF40" s="20"/>
      <c r="ARG40"/>
      <c r="ARH40" s="20"/>
      <c r="ARI40"/>
      <c r="ARJ40" s="20"/>
      <c r="ARK40"/>
      <c r="ARL40" s="20"/>
      <c r="ARM40"/>
      <c r="ARN40" s="20"/>
      <c r="ARO40"/>
      <c r="ARP40" s="20"/>
      <c r="ARQ40"/>
      <c r="ARR40" s="20"/>
      <c r="ARS40"/>
      <c r="ART40" s="20"/>
      <c r="ARU40"/>
      <c r="ARV40" s="20"/>
      <c r="ARW40"/>
      <c r="ARX40" s="20"/>
      <c r="ARY40"/>
      <c r="ARZ40" s="20"/>
      <c r="ASA40"/>
      <c r="ASB40" s="20"/>
      <c r="ASC40"/>
      <c r="ASD40" s="20"/>
      <c r="ASE40"/>
      <c r="ASF40" s="20"/>
      <c r="ASG40"/>
      <c r="ASH40" s="20"/>
      <c r="ASI40"/>
      <c r="ASJ40" s="20"/>
      <c r="ASK40"/>
      <c r="ASL40" s="20"/>
      <c r="ASM40"/>
      <c r="ASN40" s="20"/>
      <c r="ASO40"/>
      <c r="ASP40" s="20"/>
      <c r="ASQ40"/>
      <c r="ASR40" s="20"/>
      <c r="ASS40"/>
      <c r="AST40" s="20"/>
      <c r="ASU40"/>
      <c r="ASV40" s="20"/>
      <c r="ASW40"/>
      <c r="ASX40" s="20"/>
      <c r="ASY40"/>
      <c r="ASZ40" s="20"/>
      <c r="ATA40"/>
      <c r="ATB40" s="20"/>
      <c r="ATC40"/>
      <c r="ATD40" s="20"/>
      <c r="ATE40"/>
      <c r="ATF40" s="20"/>
      <c r="ATG40"/>
      <c r="ATH40" s="20"/>
      <c r="ATI40"/>
      <c r="ATJ40" s="20"/>
      <c r="ATK40"/>
      <c r="ATL40" s="20"/>
      <c r="ATM40"/>
      <c r="ATN40" s="20"/>
      <c r="ATO40"/>
      <c r="ATP40" s="20"/>
      <c r="ATQ40"/>
      <c r="ATR40" s="20"/>
      <c r="ATS40"/>
      <c r="ATT40" s="20"/>
      <c r="ATU40"/>
      <c r="ATV40" s="20"/>
      <c r="ATW40"/>
      <c r="ATX40" s="20"/>
      <c r="ATY40"/>
      <c r="ATZ40" s="20"/>
      <c r="AUA40"/>
      <c r="AUB40" s="20"/>
      <c r="AUC40"/>
      <c r="AUD40" s="20"/>
      <c r="AUE40"/>
      <c r="AUF40" s="20"/>
      <c r="AUG40"/>
      <c r="AUH40" s="20"/>
      <c r="AUI40"/>
      <c r="AUJ40" s="20"/>
      <c r="AUK40"/>
      <c r="AUL40" s="20"/>
      <c r="AUM40"/>
      <c r="AUN40" s="20"/>
      <c r="AUO40"/>
      <c r="AUP40" s="20"/>
      <c r="AUQ40"/>
      <c r="AUR40" s="20"/>
      <c r="AUS40"/>
      <c r="AUT40" s="20"/>
      <c r="AUU40"/>
      <c r="AUV40" s="20"/>
      <c r="AUW40"/>
      <c r="AUX40" s="20"/>
      <c r="AUY40"/>
      <c r="AUZ40" s="20"/>
      <c r="AVA40"/>
      <c r="AVB40" s="20"/>
      <c r="AVC40"/>
      <c r="AVD40" s="20"/>
      <c r="AVE40"/>
      <c r="AVF40" s="20"/>
      <c r="AVG40"/>
      <c r="AVH40" s="20"/>
      <c r="AVI40"/>
      <c r="AVJ40" s="20"/>
      <c r="AVK40"/>
      <c r="AVL40" s="20"/>
      <c r="AVM40"/>
      <c r="AVN40" s="20"/>
      <c r="AVO40"/>
      <c r="AVP40" s="20"/>
      <c r="AVQ40"/>
      <c r="AVR40" s="20"/>
      <c r="AVS40"/>
      <c r="AVT40" s="20"/>
      <c r="AVU40"/>
      <c r="AVV40" s="20"/>
      <c r="AVW40"/>
      <c r="AVX40" s="20"/>
      <c r="AVY40"/>
      <c r="AVZ40" s="20"/>
      <c r="AWA40"/>
      <c r="AWB40" s="20"/>
      <c r="AWC40"/>
      <c r="AWD40" s="20"/>
      <c r="AWE40"/>
      <c r="AWF40" s="20"/>
      <c r="AWG40"/>
      <c r="AWH40" s="20"/>
      <c r="AWI40"/>
      <c r="AWJ40" s="20"/>
      <c r="AWK40"/>
      <c r="AWL40" s="20"/>
      <c r="AWM40"/>
      <c r="AWN40" s="20"/>
      <c r="AWO40"/>
      <c r="AWP40" s="20"/>
      <c r="AWQ40"/>
      <c r="AWR40" s="20"/>
      <c r="AWS40"/>
      <c r="AWT40" s="20"/>
      <c r="AWU40"/>
      <c r="AWV40" s="20"/>
      <c r="AWW40"/>
      <c r="AWX40" s="20"/>
      <c r="AWY40"/>
      <c r="AWZ40" s="20"/>
      <c r="AXA40"/>
      <c r="AXB40" s="20"/>
      <c r="AXC40"/>
      <c r="AXD40" s="20"/>
      <c r="AXE40"/>
      <c r="AXF40" s="20"/>
      <c r="AXG40"/>
      <c r="AXH40" s="20"/>
      <c r="AXI40"/>
      <c r="AXJ40" s="20"/>
      <c r="AXK40"/>
      <c r="AXL40" s="20"/>
      <c r="AXM40"/>
      <c r="AXN40" s="20"/>
      <c r="AXO40"/>
      <c r="AXP40" s="20"/>
      <c r="AXQ40"/>
      <c r="AXR40" s="20"/>
      <c r="AXS40"/>
      <c r="AXT40" s="20"/>
      <c r="AXU40"/>
      <c r="AXV40" s="20"/>
      <c r="AXW40"/>
      <c r="AXX40" s="20"/>
      <c r="AXY40"/>
      <c r="AXZ40" s="20"/>
      <c r="AYA40"/>
      <c r="AYB40" s="20"/>
      <c r="AYC40"/>
      <c r="AYD40" s="20"/>
      <c r="AYE40"/>
      <c r="AYF40" s="20"/>
      <c r="AYG40"/>
      <c r="AYH40" s="20"/>
      <c r="AYI40"/>
      <c r="AYJ40" s="20"/>
      <c r="AYK40"/>
      <c r="AYL40" s="20"/>
      <c r="AYM40"/>
      <c r="AYN40" s="20"/>
      <c r="AYO40"/>
      <c r="AYP40" s="20"/>
      <c r="AYQ40"/>
      <c r="AYR40" s="20"/>
      <c r="AYS40"/>
      <c r="AYT40" s="20"/>
      <c r="AYU40"/>
      <c r="AYV40" s="20"/>
      <c r="AYW40"/>
      <c r="AYX40" s="20"/>
      <c r="AYY40"/>
      <c r="AYZ40" s="20"/>
      <c r="AZA40"/>
      <c r="AZB40" s="20"/>
      <c r="AZC40"/>
      <c r="AZD40" s="20"/>
      <c r="AZE40"/>
      <c r="AZF40" s="20"/>
      <c r="AZG40"/>
      <c r="AZH40" s="20"/>
      <c r="AZI40"/>
      <c r="AZJ40" s="20"/>
      <c r="AZK40"/>
      <c r="AZL40" s="20"/>
      <c r="AZM40"/>
      <c r="AZN40" s="20"/>
      <c r="AZO40"/>
      <c r="AZP40" s="20"/>
      <c r="AZQ40"/>
      <c r="AZR40" s="20"/>
      <c r="AZS40"/>
      <c r="AZT40" s="20"/>
      <c r="AZU40"/>
      <c r="AZV40" s="20"/>
      <c r="AZW40"/>
      <c r="AZX40" s="20"/>
      <c r="AZY40"/>
      <c r="AZZ40" s="20"/>
      <c r="BAA40"/>
      <c r="BAB40" s="20"/>
      <c r="BAC40"/>
      <c r="BAD40" s="20"/>
      <c r="BAE40"/>
      <c r="BAF40" s="20"/>
      <c r="BAG40"/>
      <c r="BAH40" s="20"/>
      <c r="BAI40"/>
      <c r="BAJ40" s="20"/>
      <c r="BAK40"/>
      <c r="BAL40" s="20"/>
      <c r="BAM40"/>
      <c r="BAN40" s="20"/>
      <c r="BAO40"/>
      <c r="BAP40" s="20"/>
      <c r="BAQ40"/>
      <c r="BAR40" s="20"/>
      <c r="BAS40"/>
      <c r="BAT40" s="20"/>
      <c r="BAU40"/>
      <c r="BAV40" s="20"/>
      <c r="BAW40"/>
      <c r="BAX40" s="20"/>
      <c r="BAY40"/>
      <c r="BAZ40" s="20"/>
      <c r="BBA40"/>
      <c r="BBB40" s="20"/>
      <c r="BBC40"/>
      <c r="BBD40" s="20"/>
      <c r="BBE40"/>
      <c r="BBF40" s="20"/>
      <c r="BBG40"/>
      <c r="BBH40" s="20"/>
      <c r="BBI40"/>
      <c r="BBJ40" s="20"/>
      <c r="BBK40"/>
      <c r="BBL40" s="20"/>
      <c r="BBM40"/>
      <c r="BBN40" s="20"/>
      <c r="BBO40"/>
      <c r="BBP40" s="20"/>
      <c r="BBQ40"/>
      <c r="BBR40" s="20"/>
      <c r="BBS40"/>
      <c r="BBT40" s="20"/>
      <c r="BBU40"/>
      <c r="BBV40" s="20"/>
      <c r="BBW40"/>
      <c r="BBX40" s="20"/>
      <c r="BBY40"/>
      <c r="BBZ40" s="20"/>
      <c r="BCA40"/>
      <c r="BCB40" s="20"/>
      <c r="BCC40"/>
      <c r="BCD40" s="20"/>
      <c r="BCE40"/>
      <c r="BCF40" s="20"/>
      <c r="BCG40"/>
      <c r="BCH40" s="20"/>
      <c r="BCI40"/>
      <c r="BCJ40" s="20"/>
      <c r="BCK40"/>
      <c r="BCL40" s="20"/>
      <c r="BCM40"/>
      <c r="BCN40" s="20"/>
      <c r="BCO40"/>
      <c r="BCP40" s="20"/>
      <c r="BCQ40"/>
      <c r="BCR40" s="20"/>
      <c r="BCS40"/>
      <c r="BCT40" s="20"/>
      <c r="BCU40"/>
      <c r="BCV40" s="20"/>
      <c r="BCW40"/>
      <c r="BCX40" s="20"/>
      <c r="BCY40"/>
      <c r="BCZ40" s="20"/>
      <c r="BDA40"/>
      <c r="BDB40" s="20"/>
      <c r="BDC40"/>
      <c r="BDD40" s="20"/>
      <c r="BDE40"/>
      <c r="BDF40" s="20"/>
      <c r="BDG40"/>
      <c r="BDH40" s="20"/>
      <c r="BDI40"/>
      <c r="BDJ40" s="20"/>
      <c r="BDK40"/>
      <c r="BDL40" s="20"/>
      <c r="BDM40"/>
      <c r="BDN40" s="20"/>
      <c r="BDO40"/>
      <c r="BDP40" s="20"/>
      <c r="BDQ40"/>
      <c r="BDR40" s="20"/>
      <c r="BDS40"/>
      <c r="BDT40" s="20"/>
      <c r="BDU40"/>
      <c r="BDV40" s="20"/>
      <c r="BDW40"/>
      <c r="BDX40" s="20"/>
      <c r="BDY40"/>
      <c r="BDZ40" s="20"/>
      <c r="BEA40"/>
      <c r="BEB40" s="20"/>
      <c r="BEC40"/>
      <c r="BED40" s="20"/>
      <c r="BEE40"/>
      <c r="BEF40" s="20"/>
      <c r="BEG40"/>
      <c r="BEH40" s="20"/>
      <c r="BEI40"/>
      <c r="BEJ40" s="20"/>
      <c r="BEK40"/>
      <c r="BEL40" s="20"/>
      <c r="BEM40"/>
      <c r="BEN40" s="20"/>
      <c r="BEO40"/>
      <c r="BEP40" s="20"/>
      <c r="BEQ40"/>
      <c r="BER40" s="20"/>
      <c r="BES40"/>
      <c r="BET40" s="20"/>
      <c r="BEU40"/>
      <c r="BEV40" s="20"/>
      <c r="BEW40"/>
      <c r="BEX40" s="20"/>
      <c r="BEY40"/>
      <c r="BEZ40" s="20"/>
      <c r="BFA40"/>
      <c r="BFB40" s="20"/>
      <c r="BFC40"/>
      <c r="BFD40" s="20"/>
      <c r="BFE40"/>
      <c r="BFF40" s="20"/>
      <c r="BFG40"/>
      <c r="BFH40" s="20"/>
      <c r="BFI40"/>
      <c r="BFJ40" s="20"/>
      <c r="BFK40"/>
      <c r="BFL40" s="20"/>
      <c r="BFM40"/>
      <c r="BFN40" s="20"/>
      <c r="BFO40"/>
      <c r="BFP40" s="20"/>
      <c r="BFQ40"/>
      <c r="BFR40" s="20"/>
      <c r="BFS40"/>
      <c r="BFT40" s="20"/>
      <c r="BFU40"/>
      <c r="BFV40" s="20"/>
      <c r="BFW40"/>
      <c r="BFX40" s="20"/>
      <c r="BFY40"/>
      <c r="BFZ40" s="20"/>
      <c r="BGA40"/>
      <c r="BGB40" s="20"/>
      <c r="BGC40"/>
      <c r="BGD40" s="20"/>
      <c r="BGE40"/>
      <c r="BGF40" s="20"/>
      <c r="BGG40"/>
      <c r="BGH40" s="20"/>
      <c r="BGI40"/>
      <c r="BGJ40" s="20"/>
      <c r="BGK40"/>
      <c r="BGL40" s="20"/>
      <c r="BGM40"/>
      <c r="BGN40" s="20"/>
      <c r="BGO40"/>
      <c r="BGP40" s="20"/>
      <c r="BGQ40"/>
      <c r="BGR40" s="20"/>
      <c r="BGS40"/>
      <c r="BGT40" s="20"/>
      <c r="BGU40"/>
      <c r="BGV40" s="20"/>
      <c r="BGW40"/>
      <c r="BGX40" s="20"/>
      <c r="BGY40"/>
      <c r="BGZ40" s="20"/>
      <c r="BHA40"/>
      <c r="BHB40" s="20"/>
      <c r="BHC40"/>
      <c r="BHD40" s="20"/>
      <c r="BHE40"/>
      <c r="BHF40" s="20"/>
      <c r="BHG40"/>
      <c r="BHH40" s="20"/>
      <c r="BHI40"/>
      <c r="BHJ40" s="20"/>
      <c r="BHK40"/>
      <c r="BHL40" s="20"/>
      <c r="BHM40"/>
      <c r="BHN40" s="20"/>
      <c r="BHO40"/>
      <c r="BHP40" s="20"/>
      <c r="BHQ40"/>
      <c r="BHR40" s="20"/>
      <c r="BHS40"/>
      <c r="BHT40" s="20"/>
      <c r="BHU40"/>
      <c r="BHV40" s="20"/>
      <c r="BHW40"/>
      <c r="BHX40" s="20"/>
      <c r="BHY40"/>
      <c r="BHZ40" s="20"/>
      <c r="BIA40"/>
      <c r="BIB40" s="20"/>
      <c r="BIC40"/>
      <c r="BID40" s="20"/>
      <c r="BIE40"/>
      <c r="BIF40" s="20"/>
      <c r="BIG40"/>
      <c r="BIH40" s="20"/>
      <c r="BII40"/>
      <c r="BIJ40" s="20"/>
      <c r="BIK40"/>
      <c r="BIL40" s="20"/>
      <c r="BIM40"/>
      <c r="BIN40" s="20"/>
      <c r="BIO40"/>
      <c r="BIP40" s="20"/>
      <c r="BIQ40"/>
      <c r="BIR40" s="20"/>
      <c r="BIS40"/>
      <c r="BIT40" s="20"/>
      <c r="BIU40"/>
      <c r="BIV40" s="20"/>
      <c r="BIW40"/>
      <c r="BIX40" s="20"/>
      <c r="BIY40"/>
      <c r="BIZ40" s="20"/>
      <c r="BJA40"/>
      <c r="BJB40" s="20"/>
      <c r="BJC40"/>
      <c r="BJD40" s="20"/>
      <c r="BJE40"/>
      <c r="BJF40" s="20"/>
      <c r="BJG40"/>
      <c r="BJH40" s="20"/>
      <c r="BJI40"/>
      <c r="BJJ40" s="20"/>
      <c r="BJK40"/>
      <c r="BJL40" s="20"/>
      <c r="BJM40"/>
      <c r="BJN40" s="20"/>
      <c r="BJO40"/>
      <c r="BJP40" s="20"/>
      <c r="BJQ40"/>
      <c r="BJR40" s="20"/>
      <c r="BJS40"/>
      <c r="BJT40" s="20"/>
      <c r="BJU40"/>
      <c r="BJV40" s="20"/>
      <c r="BJW40"/>
      <c r="BJX40" s="20"/>
      <c r="BJY40"/>
      <c r="BJZ40" s="20"/>
      <c r="BKA40"/>
      <c r="BKB40" s="20"/>
      <c r="BKC40"/>
      <c r="BKD40" s="20"/>
      <c r="BKE40"/>
      <c r="BKF40" s="20"/>
      <c r="BKG40"/>
      <c r="BKH40" s="20"/>
      <c r="BKI40"/>
      <c r="BKJ40" s="20"/>
      <c r="BKK40"/>
      <c r="BKL40" s="20"/>
      <c r="BKM40"/>
      <c r="BKN40" s="20"/>
      <c r="BKO40"/>
      <c r="BKP40" s="20"/>
      <c r="BKQ40"/>
      <c r="BKR40" s="20"/>
      <c r="BKS40"/>
      <c r="BKT40" s="20"/>
      <c r="BKU40"/>
      <c r="BKV40" s="20"/>
      <c r="BKW40"/>
      <c r="BKX40" s="20"/>
      <c r="BKY40"/>
      <c r="BKZ40" s="20"/>
      <c r="BLA40"/>
      <c r="BLB40" s="20"/>
      <c r="BLC40"/>
      <c r="BLD40" s="20"/>
      <c r="BLE40"/>
      <c r="BLF40" s="20"/>
      <c r="BLG40"/>
      <c r="BLH40" s="20"/>
      <c r="BLI40"/>
      <c r="BLJ40" s="20"/>
      <c r="BLK40"/>
      <c r="BLL40" s="20"/>
      <c r="BLM40"/>
      <c r="BLN40" s="20"/>
      <c r="BLO40"/>
      <c r="BLP40" s="20"/>
      <c r="BLQ40"/>
      <c r="BLR40" s="20"/>
      <c r="BLS40"/>
      <c r="BLT40" s="20"/>
      <c r="BLU40"/>
      <c r="BLV40" s="20"/>
      <c r="BLW40"/>
      <c r="BLX40" s="20"/>
      <c r="BLY40"/>
      <c r="BLZ40" s="20"/>
      <c r="BMA40"/>
      <c r="BMB40" s="20"/>
      <c r="BMC40"/>
      <c r="BMD40" s="20"/>
      <c r="BME40"/>
      <c r="BMF40" s="20"/>
      <c r="BMG40"/>
      <c r="BMH40" s="20"/>
      <c r="BMI40"/>
      <c r="BMJ40" s="20"/>
      <c r="BMK40"/>
      <c r="BML40" s="20"/>
      <c r="BMM40"/>
      <c r="BMN40" s="20"/>
      <c r="BMO40"/>
      <c r="BMP40" s="20"/>
      <c r="BMQ40"/>
      <c r="BMR40" s="20"/>
      <c r="BMS40"/>
      <c r="BMT40" s="20"/>
      <c r="BMU40"/>
      <c r="BMV40" s="20"/>
      <c r="BMW40"/>
      <c r="BMX40" s="20"/>
      <c r="BMY40"/>
      <c r="BMZ40" s="20"/>
      <c r="BNA40"/>
      <c r="BNB40" s="20"/>
      <c r="BNC40"/>
      <c r="BND40" s="20"/>
      <c r="BNE40"/>
      <c r="BNF40" s="20"/>
      <c r="BNG40"/>
      <c r="BNH40" s="20"/>
      <c r="BNI40"/>
      <c r="BNJ40" s="20"/>
      <c r="BNK40"/>
      <c r="BNL40" s="20"/>
      <c r="BNM40"/>
      <c r="BNN40" s="20"/>
      <c r="BNO40"/>
      <c r="BNP40" s="20"/>
      <c r="BNQ40"/>
      <c r="BNR40" s="20"/>
      <c r="BNS40"/>
      <c r="BNT40" s="20"/>
      <c r="BNU40"/>
      <c r="BNV40" s="20"/>
      <c r="BNW40"/>
      <c r="BNX40" s="20"/>
      <c r="BNY40"/>
      <c r="BNZ40" s="20"/>
      <c r="BOA40"/>
      <c r="BOB40" s="20"/>
      <c r="BOC40"/>
      <c r="BOD40" s="20"/>
      <c r="BOE40"/>
      <c r="BOF40" s="20"/>
      <c r="BOG40"/>
      <c r="BOH40" s="20"/>
      <c r="BOI40"/>
      <c r="BOJ40" s="20"/>
      <c r="BOK40"/>
      <c r="BOL40" s="20"/>
      <c r="BOM40"/>
      <c r="BON40" s="20"/>
      <c r="BOO40"/>
      <c r="BOP40" s="20"/>
      <c r="BOQ40"/>
      <c r="BOR40" s="20"/>
      <c r="BOS40"/>
      <c r="BOT40" s="20"/>
      <c r="BOU40"/>
      <c r="BOV40" s="20"/>
      <c r="BOW40"/>
      <c r="BOX40" s="20"/>
      <c r="BOY40"/>
      <c r="BOZ40" s="20"/>
      <c r="BPA40"/>
      <c r="BPB40" s="20"/>
      <c r="BPC40"/>
      <c r="BPD40" s="20"/>
      <c r="BPE40"/>
      <c r="BPF40" s="20"/>
      <c r="BPG40"/>
      <c r="BPH40" s="20"/>
      <c r="BPI40"/>
      <c r="BPJ40" s="20"/>
      <c r="BPK40"/>
      <c r="BPL40" s="20"/>
      <c r="BPM40"/>
      <c r="BPN40" s="20"/>
      <c r="BPO40"/>
      <c r="BPP40" s="20"/>
      <c r="BPQ40"/>
      <c r="BPR40" s="20"/>
      <c r="BPS40"/>
      <c r="BPT40" s="20"/>
      <c r="BPU40"/>
      <c r="BPV40" s="20"/>
      <c r="BPW40"/>
      <c r="BPX40" s="20"/>
      <c r="BPY40"/>
      <c r="BPZ40" s="20"/>
      <c r="BQA40"/>
      <c r="BQB40" s="20"/>
      <c r="BQC40"/>
      <c r="BQD40" s="20"/>
      <c r="BQE40"/>
      <c r="BQF40" s="20"/>
      <c r="BQG40"/>
      <c r="BQH40" s="20"/>
      <c r="BQI40"/>
      <c r="BQJ40" s="20"/>
      <c r="BQK40"/>
      <c r="BQL40" s="20"/>
      <c r="BQM40"/>
      <c r="BQN40" s="20"/>
      <c r="BQO40"/>
      <c r="BQP40" s="20"/>
      <c r="BQQ40"/>
      <c r="BQR40" s="20"/>
      <c r="BQS40"/>
      <c r="BQT40" s="20"/>
      <c r="BQU40"/>
      <c r="BQV40" s="20"/>
      <c r="BQW40"/>
      <c r="BQX40" s="20"/>
      <c r="BQY40"/>
      <c r="BQZ40" s="20"/>
      <c r="BRA40"/>
      <c r="BRB40" s="20"/>
      <c r="BRC40"/>
      <c r="BRD40" s="20"/>
      <c r="BRE40"/>
      <c r="BRF40" s="20"/>
      <c r="BRG40"/>
      <c r="BRH40" s="20"/>
      <c r="BRI40"/>
      <c r="BRJ40" s="20"/>
      <c r="BRK40"/>
      <c r="BRL40" s="20"/>
      <c r="BRM40"/>
      <c r="BRN40" s="20"/>
      <c r="BRO40"/>
      <c r="BRP40" s="20"/>
      <c r="BRQ40"/>
      <c r="BRR40" s="20"/>
      <c r="BRS40"/>
      <c r="BRT40" s="20"/>
      <c r="BRU40"/>
      <c r="BRV40" s="20"/>
      <c r="BRW40"/>
      <c r="BRX40" s="20"/>
      <c r="BRY40"/>
      <c r="BRZ40" s="20"/>
      <c r="BSA40"/>
      <c r="BSB40" s="20"/>
      <c r="BSC40"/>
      <c r="BSD40" s="20"/>
      <c r="BSE40"/>
      <c r="BSF40" s="20"/>
      <c r="BSG40"/>
      <c r="BSH40" s="20"/>
      <c r="BSI40"/>
      <c r="BSJ40" s="20"/>
      <c r="BSK40"/>
      <c r="BSL40" s="20"/>
      <c r="BSM40"/>
      <c r="BSN40" s="20"/>
      <c r="BSO40"/>
      <c r="BSP40" s="20"/>
      <c r="BSQ40"/>
      <c r="BSR40" s="20"/>
      <c r="BSS40"/>
      <c r="BST40" s="20"/>
      <c r="BSU40"/>
      <c r="BSV40" s="20"/>
      <c r="BSW40"/>
      <c r="BSX40" s="20"/>
      <c r="BSY40"/>
      <c r="BSZ40" s="20"/>
      <c r="BTA40"/>
      <c r="BTB40" s="20"/>
      <c r="BTC40"/>
      <c r="BTD40" s="20"/>
      <c r="BTE40"/>
      <c r="BTF40" s="20"/>
      <c r="BTG40"/>
      <c r="BTH40" s="20"/>
      <c r="BTI40"/>
      <c r="BTJ40" s="20"/>
      <c r="BTK40"/>
      <c r="BTL40" s="20"/>
      <c r="BTM40"/>
      <c r="BTN40" s="20"/>
      <c r="BTO40"/>
      <c r="BTP40" s="20"/>
      <c r="BTQ40"/>
      <c r="BTR40" s="20"/>
      <c r="BTS40"/>
      <c r="BTT40" s="20"/>
      <c r="BTU40"/>
      <c r="BTV40" s="20"/>
      <c r="BTW40"/>
      <c r="BTX40" s="20"/>
      <c r="BTY40"/>
      <c r="BTZ40" s="20"/>
      <c r="BUA40"/>
      <c r="BUB40" s="20"/>
      <c r="BUC40"/>
      <c r="BUD40" s="20"/>
      <c r="BUE40"/>
      <c r="BUF40" s="20"/>
      <c r="BUG40"/>
      <c r="BUH40" s="20"/>
      <c r="BUI40"/>
      <c r="BUJ40" s="20"/>
      <c r="BUK40"/>
      <c r="BUL40" s="20"/>
      <c r="BUM40"/>
      <c r="BUN40" s="20"/>
      <c r="BUO40"/>
      <c r="BUP40" s="20"/>
      <c r="BUQ40"/>
      <c r="BUR40" s="20"/>
      <c r="BUS40"/>
      <c r="BUT40" s="20"/>
      <c r="BUU40"/>
      <c r="BUV40" s="20"/>
      <c r="BUW40"/>
      <c r="BUX40" s="20"/>
      <c r="BUY40"/>
      <c r="BUZ40" s="20"/>
      <c r="BVA40"/>
      <c r="BVB40" s="20"/>
      <c r="BVC40"/>
      <c r="BVD40" s="20"/>
      <c r="BVE40"/>
      <c r="BVF40" s="20"/>
      <c r="BVG40"/>
      <c r="BVH40" s="20"/>
      <c r="BVI40"/>
      <c r="BVJ40" s="20"/>
      <c r="BVK40"/>
      <c r="BVL40" s="20"/>
      <c r="BVM40"/>
      <c r="BVN40" s="20"/>
      <c r="BVO40"/>
      <c r="BVP40" s="20"/>
      <c r="BVQ40"/>
      <c r="BVR40" s="20"/>
      <c r="BVS40"/>
      <c r="BVT40" s="20"/>
      <c r="BVU40"/>
      <c r="BVV40" s="20"/>
      <c r="BVW40"/>
      <c r="BVX40" s="20"/>
      <c r="BVY40"/>
      <c r="BVZ40" s="20"/>
      <c r="BWA40"/>
      <c r="BWB40" s="20"/>
      <c r="BWC40"/>
      <c r="BWD40" s="20"/>
      <c r="BWE40"/>
      <c r="BWF40" s="20"/>
      <c r="BWG40"/>
      <c r="BWH40" s="20"/>
      <c r="BWI40"/>
      <c r="BWJ40" s="20"/>
      <c r="BWK40"/>
      <c r="BWL40" s="20"/>
      <c r="BWM40"/>
      <c r="BWN40" s="20"/>
      <c r="BWO40"/>
      <c r="BWP40" s="20"/>
      <c r="BWQ40"/>
      <c r="BWR40" s="20"/>
      <c r="BWS40"/>
      <c r="BWT40" s="20"/>
      <c r="BWU40"/>
      <c r="BWV40" s="20"/>
      <c r="BWW40"/>
      <c r="BWX40" s="20"/>
      <c r="BWY40"/>
      <c r="BWZ40" s="20"/>
      <c r="BXA40"/>
      <c r="BXB40" s="20"/>
      <c r="BXC40"/>
      <c r="BXD40" s="20"/>
      <c r="BXE40"/>
      <c r="BXF40" s="20"/>
      <c r="BXG40"/>
      <c r="BXH40" s="20"/>
      <c r="BXI40"/>
      <c r="BXJ40" s="20"/>
      <c r="BXK40"/>
      <c r="BXL40" s="20"/>
      <c r="BXM40"/>
      <c r="BXN40" s="20"/>
      <c r="BXO40"/>
      <c r="BXP40" s="20"/>
      <c r="BXQ40"/>
      <c r="BXR40" s="20"/>
      <c r="BXS40"/>
      <c r="BXT40" s="20"/>
      <c r="BXU40"/>
      <c r="BXV40" s="20"/>
      <c r="BXW40"/>
      <c r="BXX40" s="20"/>
      <c r="BXY40"/>
      <c r="BXZ40" s="20"/>
      <c r="BYA40"/>
      <c r="BYB40" s="20"/>
      <c r="BYC40"/>
      <c r="BYD40" s="20"/>
      <c r="BYE40"/>
      <c r="BYF40" s="20"/>
      <c r="BYG40"/>
      <c r="BYH40" s="20"/>
      <c r="BYI40"/>
      <c r="BYJ40" s="20"/>
      <c r="BYK40"/>
      <c r="BYL40" s="20"/>
      <c r="BYM40"/>
      <c r="BYN40" s="20"/>
      <c r="BYO40"/>
      <c r="BYP40" s="20"/>
      <c r="BYQ40"/>
      <c r="BYR40" s="20"/>
      <c r="BYS40"/>
      <c r="BYT40" s="20"/>
      <c r="BYU40"/>
      <c r="BYV40" s="20"/>
      <c r="BYW40"/>
      <c r="BYX40" s="20"/>
      <c r="BYY40"/>
      <c r="BYZ40" s="20"/>
      <c r="BZA40"/>
      <c r="BZB40" s="20"/>
      <c r="BZC40"/>
      <c r="BZD40" s="20"/>
      <c r="BZE40"/>
      <c r="BZF40" s="20"/>
      <c r="BZG40"/>
      <c r="BZH40" s="20"/>
      <c r="BZI40"/>
      <c r="BZJ40" s="20"/>
      <c r="BZK40"/>
      <c r="BZL40" s="20"/>
      <c r="BZM40"/>
      <c r="BZN40" s="20"/>
      <c r="BZO40"/>
      <c r="BZP40" s="20"/>
      <c r="BZQ40"/>
      <c r="BZR40" s="20"/>
      <c r="BZS40"/>
      <c r="BZT40" s="20"/>
      <c r="BZU40"/>
      <c r="BZV40" s="20"/>
      <c r="BZW40"/>
      <c r="BZX40" s="20"/>
      <c r="BZY40"/>
      <c r="BZZ40" s="20"/>
      <c r="CAA40"/>
      <c r="CAB40" s="20"/>
      <c r="CAC40"/>
      <c r="CAD40" s="20"/>
      <c r="CAE40"/>
      <c r="CAF40" s="20"/>
      <c r="CAG40"/>
      <c r="CAH40" s="20"/>
      <c r="CAI40"/>
      <c r="CAJ40" s="20"/>
      <c r="CAK40"/>
      <c r="CAL40" s="20"/>
      <c r="CAM40"/>
      <c r="CAN40" s="20"/>
      <c r="CAO40"/>
      <c r="CAP40" s="20"/>
      <c r="CAQ40"/>
      <c r="CAR40" s="20"/>
      <c r="CAS40"/>
      <c r="CAT40" s="20"/>
      <c r="CAU40"/>
      <c r="CAV40" s="20"/>
      <c r="CAW40"/>
      <c r="CAX40" s="20"/>
      <c r="CAY40"/>
      <c r="CAZ40" s="20"/>
      <c r="CBA40"/>
      <c r="CBB40" s="20"/>
      <c r="CBC40"/>
      <c r="CBD40" s="20"/>
      <c r="CBE40"/>
      <c r="CBF40" s="20"/>
      <c r="CBG40"/>
      <c r="CBH40" s="20"/>
      <c r="CBI40"/>
      <c r="CBJ40" s="20"/>
      <c r="CBK40"/>
      <c r="CBL40" s="20"/>
      <c r="CBM40"/>
      <c r="CBN40" s="20"/>
      <c r="CBO40"/>
      <c r="CBP40" s="20"/>
      <c r="CBQ40"/>
      <c r="CBR40" s="20"/>
      <c r="CBS40"/>
      <c r="CBT40" s="20"/>
      <c r="CBU40"/>
      <c r="CBV40" s="20"/>
      <c r="CBW40"/>
      <c r="CBX40" s="20"/>
      <c r="CBY40"/>
      <c r="CBZ40" s="20"/>
      <c r="CCA40"/>
      <c r="CCB40" s="20"/>
      <c r="CCC40"/>
      <c r="CCD40" s="20"/>
      <c r="CCE40"/>
      <c r="CCF40" s="20"/>
      <c r="CCG40"/>
      <c r="CCH40" s="20"/>
      <c r="CCI40"/>
      <c r="CCJ40" s="20"/>
      <c r="CCK40"/>
      <c r="CCL40" s="20"/>
      <c r="CCM40"/>
      <c r="CCN40" s="20"/>
      <c r="CCO40"/>
      <c r="CCP40" s="20"/>
      <c r="CCQ40"/>
      <c r="CCR40" s="20"/>
      <c r="CCS40"/>
      <c r="CCT40" s="20"/>
      <c r="CCU40"/>
      <c r="CCV40" s="20"/>
      <c r="CCW40"/>
      <c r="CCX40" s="20"/>
      <c r="CCY40"/>
      <c r="CCZ40" s="20"/>
      <c r="CDA40"/>
      <c r="CDB40" s="20"/>
      <c r="CDC40"/>
      <c r="CDD40" s="20"/>
      <c r="CDE40"/>
      <c r="CDF40" s="20"/>
      <c r="CDG40"/>
      <c r="CDH40" s="20"/>
      <c r="CDI40"/>
      <c r="CDJ40" s="20"/>
      <c r="CDK40"/>
      <c r="CDL40" s="20"/>
      <c r="CDM40"/>
      <c r="CDN40" s="20"/>
      <c r="CDO40"/>
      <c r="CDP40" s="20"/>
      <c r="CDQ40"/>
      <c r="CDR40" s="20"/>
      <c r="CDS40"/>
      <c r="CDT40" s="20"/>
      <c r="CDU40"/>
      <c r="CDV40" s="20"/>
      <c r="CDW40"/>
      <c r="CDX40" s="20"/>
      <c r="CDY40"/>
      <c r="CDZ40" s="20"/>
      <c r="CEA40"/>
      <c r="CEB40" s="20"/>
      <c r="CEC40"/>
      <c r="CED40" s="20"/>
      <c r="CEE40"/>
      <c r="CEF40" s="20"/>
      <c r="CEG40"/>
      <c r="CEH40" s="20"/>
      <c r="CEI40"/>
      <c r="CEJ40" s="20"/>
      <c r="CEK40"/>
      <c r="CEL40" s="20"/>
      <c r="CEM40"/>
      <c r="CEN40" s="20"/>
      <c r="CEO40"/>
      <c r="CEP40" s="20"/>
      <c r="CEQ40"/>
      <c r="CER40" s="20"/>
      <c r="CES40"/>
      <c r="CET40" s="20"/>
      <c r="CEU40"/>
      <c r="CEV40" s="20"/>
      <c r="CEW40"/>
      <c r="CEX40" s="20"/>
      <c r="CEY40"/>
      <c r="CEZ40" s="20"/>
      <c r="CFA40"/>
      <c r="CFB40" s="20"/>
      <c r="CFC40"/>
      <c r="CFD40" s="20"/>
      <c r="CFE40"/>
      <c r="CFF40" s="20"/>
      <c r="CFG40"/>
      <c r="CFH40" s="20"/>
      <c r="CFI40"/>
      <c r="CFJ40" s="20"/>
      <c r="CFK40"/>
      <c r="CFL40" s="20"/>
      <c r="CFM40"/>
      <c r="CFN40" s="20"/>
      <c r="CFO40"/>
      <c r="CFP40" s="20"/>
      <c r="CFQ40"/>
      <c r="CFR40" s="20"/>
      <c r="CFS40"/>
      <c r="CFT40" s="20"/>
      <c r="CFU40"/>
      <c r="CFV40" s="20"/>
      <c r="CFW40"/>
      <c r="CFX40" s="20"/>
      <c r="CFY40"/>
      <c r="CFZ40" s="20"/>
      <c r="CGA40"/>
      <c r="CGB40" s="20"/>
      <c r="CGC40"/>
      <c r="CGD40" s="20"/>
      <c r="CGE40"/>
      <c r="CGF40" s="20"/>
      <c r="CGG40"/>
      <c r="CGH40" s="20"/>
      <c r="CGI40"/>
      <c r="CGJ40" s="20"/>
      <c r="CGK40"/>
      <c r="CGL40" s="20"/>
      <c r="CGM40"/>
      <c r="CGN40" s="20"/>
      <c r="CGO40"/>
      <c r="CGP40" s="20"/>
      <c r="CGQ40"/>
      <c r="CGR40" s="20"/>
      <c r="CGS40"/>
      <c r="CGT40" s="20"/>
      <c r="CGU40"/>
      <c r="CGV40" s="20"/>
      <c r="CGW40"/>
      <c r="CGX40" s="20"/>
      <c r="CGY40"/>
      <c r="CGZ40" s="20"/>
      <c r="CHA40"/>
      <c r="CHB40" s="20"/>
      <c r="CHC40"/>
      <c r="CHD40" s="20"/>
      <c r="CHE40"/>
      <c r="CHF40" s="20"/>
      <c r="CHG40"/>
      <c r="CHH40" s="20"/>
      <c r="CHI40"/>
      <c r="CHJ40" s="20"/>
      <c r="CHK40"/>
      <c r="CHL40" s="20"/>
      <c r="CHM40"/>
      <c r="CHN40" s="20"/>
      <c r="CHO40"/>
      <c r="CHP40" s="20"/>
      <c r="CHQ40"/>
      <c r="CHR40" s="20"/>
      <c r="CHS40"/>
      <c r="CHT40" s="20"/>
      <c r="CHU40"/>
      <c r="CHV40" s="20"/>
      <c r="CHW40"/>
      <c r="CHX40" s="20"/>
      <c r="CHY40"/>
      <c r="CHZ40" s="20"/>
      <c r="CIA40"/>
      <c r="CIB40" s="20"/>
      <c r="CIC40"/>
      <c r="CID40" s="20"/>
      <c r="CIE40"/>
      <c r="CIF40" s="20"/>
      <c r="CIG40"/>
      <c r="CIH40" s="20"/>
      <c r="CII40"/>
      <c r="CIJ40" s="20"/>
      <c r="CIK40"/>
      <c r="CIL40" s="20"/>
      <c r="CIM40"/>
      <c r="CIN40" s="20"/>
      <c r="CIO40"/>
      <c r="CIP40" s="20"/>
      <c r="CIQ40"/>
      <c r="CIR40" s="20"/>
      <c r="CIS40"/>
      <c r="CIT40" s="20"/>
      <c r="CIU40"/>
      <c r="CIV40" s="20"/>
      <c r="CIW40"/>
      <c r="CIX40" s="20"/>
      <c r="CIY40"/>
      <c r="CIZ40" s="20"/>
      <c r="CJA40"/>
      <c r="CJB40" s="20"/>
      <c r="CJC40"/>
      <c r="CJD40" s="20"/>
      <c r="CJE40"/>
      <c r="CJF40" s="20"/>
      <c r="CJG40"/>
      <c r="CJH40" s="20"/>
      <c r="CJI40"/>
      <c r="CJJ40" s="20"/>
      <c r="CJK40"/>
      <c r="CJL40" s="20"/>
      <c r="CJM40"/>
      <c r="CJN40" s="20"/>
      <c r="CJO40"/>
      <c r="CJP40" s="20"/>
      <c r="CJQ40"/>
      <c r="CJR40" s="20"/>
      <c r="CJS40"/>
      <c r="CJT40" s="20"/>
      <c r="CJU40"/>
      <c r="CJV40" s="20"/>
      <c r="CJW40"/>
      <c r="CJX40" s="20"/>
      <c r="CJY40"/>
      <c r="CJZ40" s="20"/>
      <c r="CKA40"/>
      <c r="CKB40" s="20"/>
      <c r="CKC40"/>
      <c r="CKD40" s="20"/>
      <c r="CKE40"/>
      <c r="CKF40" s="20"/>
      <c r="CKG40"/>
      <c r="CKH40" s="20"/>
      <c r="CKI40"/>
      <c r="CKJ40" s="20"/>
      <c r="CKK40"/>
      <c r="CKL40" s="20"/>
      <c r="CKM40"/>
      <c r="CKN40" s="20"/>
      <c r="CKO40"/>
      <c r="CKP40" s="20"/>
      <c r="CKQ40"/>
      <c r="CKR40" s="20"/>
      <c r="CKS40"/>
      <c r="CKT40" s="20"/>
      <c r="CKU40"/>
      <c r="CKV40" s="20"/>
      <c r="CKW40"/>
      <c r="CKX40" s="20"/>
      <c r="CKY40"/>
      <c r="CKZ40" s="20"/>
      <c r="CLA40"/>
      <c r="CLB40" s="20"/>
      <c r="CLC40"/>
      <c r="CLD40" s="20"/>
      <c r="CLE40"/>
      <c r="CLF40" s="20"/>
      <c r="CLG40"/>
      <c r="CLH40" s="20"/>
      <c r="CLI40"/>
      <c r="CLJ40" s="20"/>
      <c r="CLK40"/>
      <c r="CLL40" s="20"/>
      <c r="CLM40"/>
      <c r="CLN40" s="20"/>
      <c r="CLO40"/>
      <c r="CLP40" s="20"/>
      <c r="CLQ40"/>
      <c r="CLR40" s="20"/>
      <c r="CLS40"/>
      <c r="CLT40" s="20"/>
      <c r="CLU40"/>
      <c r="CLV40" s="20"/>
      <c r="CLW40"/>
      <c r="CLX40" s="20"/>
      <c r="CLY40"/>
      <c r="CLZ40" s="20"/>
      <c r="CMA40"/>
      <c r="CMB40" s="20"/>
      <c r="CMC40"/>
      <c r="CMD40" s="20"/>
      <c r="CME40"/>
      <c r="CMF40" s="20"/>
      <c r="CMG40"/>
      <c r="CMH40" s="20"/>
      <c r="CMI40"/>
      <c r="CMJ40" s="20"/>
      <c r="CMK40"/>
      <c r="CML40" s="20"/>
      <c r="CMM40"/>
      <c r="CMN40" s="20"/>
      <c r="CMO40"/>
      <c r="CMP40" s="20"/>
      <c r="CMQ40"/>
      <c r="CMR40" s="20"/>
      <c r="CMS40"/>
      <c r="CMT40" s="20"/>
      <c r="CMU40"/>
      <c r="CMV40" s="20"/>
      <c r="CMW40"/>
      <c r="CMX40" s="20"/>
      <c r="CMY40"/>
      <c r="CMZ40" s="20"/>
      <c r="CNA40"/>
      <c r="CNB40" s="20"/>
      <c r="CNC40"/>
      <c r="CND40" s="20"/>
      <c r="CNE40"/>
      <c r="CNF40" s="20"/>
      <c r="CNG40"/>
      <c r="CNH40" s="20"/>
      <c r="CNI40"/>
      <c r="CNJ40" s="20"/>
      <c r="CNK40"/>
      <c r="CNL40" s="20"/>
      <c r="CNM40"/>
      <c r="CNN40" s="20"/>
      <c r="CNO40"/>
      <c r="CNP40" s="20"/>
      <c r="CNQ40"/>
      <c r="CNR40" s="20"/>
      <c r="CNS40"/>
      <c r="CNT40" s="20"/>
      <c r="CNU40"/>
      <c r="CNV40" s="20"/>
      <c r="CNW40"/>
      <c r="CNX40" s="20"/>
      <c r="CNY40"/>
      <c r="CNZ40" s="20"/>
      <c r="COA40"/>
      <c r="COB40" s="20"/>
      <c r="COC40"/>
      <c r="COD40" s="20"/>
      <c r="COE40"/>
      <c r="COF40" s="20"/>
      <c r="COG40"/>
      <c r="COH40" s="20"/>
      <c r="COI40"/>
      <c r="COJ40" s="20"/>
      <c r="COK40"/>
      <c r="COL40" s="20"/>
      <c r="COM40"/>
      <c r="CON40" s="20"/>
      <c r="COO40"/>
      <c r="COP40" s="20"/>
      <c r="COQ40"/>
      <c r="COR40" s="20"/>
      <c r="COS40"/>
      <c r="COT40" s="20"/>
      <c r="COU40"/>
      <c r="COV40" s="20"/>
      <c r="COW40"/>
      <c r="COX40" s="20"/>
      <c r="COY40"/>
      <c r="COZ40" s="20"/>
      <c r="CPA40"/>
      <c r="CPB40" s="20"/>
      <c r="CPC40"/>
      <c r="CPD40" s="20"/>
      <c r="CPE40"/>
      <c r="CPF40" s="20"/>
      <c r="CPG40"/>
      <c r="CPH40" s="20"/>
      <c r="CPI40"/>
      <c r="CPJ40" s="20"/>
      <c r="CPK40"/>
      <c r="CPL40" s="20"/>
      <c r="CPM40"/>
      <c r="CPN40" s="20"/>
      <c r="CPO40"/>
      <c r="CPP40" s="20"/>
      <c r="CPQ40"/>
      <c r="CPR40" s="20"/>
      <c r="CPS40"/>
      <c r="CPT40" s="20"/>
      <c r="CPU40"/>
      <c r="CPV40" s="20"/>
      <c r="CPW40"/>
      <c r="CPX40" s="20"/>
      <c r="CPY40"/>
      <c r="CPZ40" s="20"/>
      <c r="CQA40"/>
      <c r="CQB40" s="20"/>
      <c r="CQC40"/>
      <c r="CQD40" s="20"/>
      <c r="CQE40"/>
      <c r="CQF40" s="20"/>
      <c r="CQG40"/>
      <c r="CQH40" s="20"/>
      <c r="CQI40"/>
      <c r="CQJ40" s="20"/>
      <c r="CQK40"/>
      <c r="CQL40" s="20"/>
      <c r="CQM40"/>
      <c r="CQN40" s="20"/>
      <c r="CQO40"/>
      <c r="CQP40" s="20"/>
      <c r="CQQ40"/>
      <c r="CQR40" s="20"/>
      <c r="CQS40"/>
      <c r="CQT40" s="20"/>
      <c r="CQU40"/>
      <c r="CQV40" s="20"/>
      <c r="CQW40"/>
      <c r="CQX40" s="20"/>
      <c r="CQY40"/>
      <c r="CQZ40" s="20"/>
      <c r="CRA40"/>
      <c r="CRB40" s="20"/>
      <c r="CRC40"/>
      <c r="CRD40" s="20"/>
      <c r="CRE40"/>
      <c r="CRF40" s="20"/>
      <c r="CRG40"/>
      <c r="CRH40" s="20"/>
      <c r="CRI40"/>
      <c r="CRJ40" s="20"/>
      <c r="CRK40"/>
      <c r="CRL40" s="20"/>
      <c r="CRM40"/>
      <c r="CRN40" s="20"/>
      <c r="CRO40"/>
      <c r="CRP40" s="20"/>
      <c r="CRQ40"/>
      <c r="CRR40" s="20"/>
      <c r="CRS40"/>
      <c r="CRT40" s="20"/>
      <c r="CRU40"/>
      <c r="CRV40" s="20"/>
      <c r="CRW40"/>
      <c r="CRX40" s="20"/>
      <c r="CRY40"/>
      <c r="CRZ40" s="20"/>
      <c r="CSA40"/>
      <c r="CSB40" s="20"/>
      <c r="CSC40"/>
      <c r="CSD40" s="20"/>
      <c r="CSE40"/>
      <c r="CSF40" s="20"/>
      <c r="CSG40"/>
      <c r="CSH40" s="20"/>
      <c r="CSI40"/>
      <c r="CSJ40" s="20"/>
      <c r="CSK40"/>
      <c r="CSL40" s="20"/>
      <c r="CSM40"/>
      <c r="CSN40" s="20"/>
      <c r="CSO40"/>
      <c r="CSP40" s="20"/>
      <c r="CSQ40"/>
      <c r="CSR40" s="20"/>
      <c r="CSS40"/>
      <c r="CST40" s="20"/>
      <c r="CSU40"/>
      <c r="CSV40" s="20"/>
      <c r="CSW40"/>
      <c r="CSX40" s="20"/>
      <c r="CSY40"/>
      <c r="CSZ40" s="20"/>
      <c r="CTA40"/>
      <c r="CTB40" s="20"/>
      <c r="CTC40"/>
      <c r="CTD40" s="20"/>
      <c r="CTE40"/>
      <c r="CTF40" s="20"/>
      <c r="CTG40"/>
      <c r="CTH40" s="20"/>
      <c r="CTI40"/>
      <c r="CTJ40" s="20"/>
      <c r="CTK40"/>
      <c r="CTL40" s="20"/>
      <c r="CTM40"/>
      <c r="CTN40" s="20"/>
      <c r="CTO40"/>
      <c r="CTP40" s="20"/>
      <c r="CTQ40"/>
      <c r="CTR40" s="20"/>
      <c r="CTS40"/>
      <c r="CTT40" s="20"/>
      <c r="CTU40"/>
      <c r="CTV40" s="20"/>
      <c r="CTW40"/>
      <c r="CTX40" s="20"/>
      <c r="CTY40"/>
      <c r="CTZ40" s="20"/>
      <c r="CUA40"/>
      <c r="CUB40" s="20"/>
      <c r="CUC40"/>
      <c r="CUD40" s="20"/>
      <c r="CUE40"/>
      <c r="CUF40" s="20"/>
      <c r="CUG40"/>
      <c r="CUH40" s="20"/>
      <c r="CUI40"/>
      <c r="CUJ40" s="20"/>
      <c r="CUK40"/>
      <c r="CUL40" s="20"/>
      <c r="CUM40"/>
      <c r="CUN40" s="20"/>
      <c r="CUO40"/>
      <c r="CUP40" s="20"/>
      <c r="CUQ40"/>
      <c r="CUR40" s="20"/>
      <c r="CUS40"/>
      <c r="CUT40" s="20"/>
      <c r="CUU40"/>
      <c r="CUV40" s="20"/>
      <c r="CUW40"/>
      <c r="CUX40" s="20"/>
      <c r="CUY40"/>
      <c r="CUZ40" s="20"/>
      <c r="CVA40"/>
      <c r="CVB40" s="20"/>
      <c r="CVC40"/>
      <c r="CVD40" s="20"/>
      <c r="CVE40"/>
      <c r="CVF40" s="20"/>
      <c r="CVG40"/>
      <c r="CVH40" s="20"/>
      <c r="CVI40"/>
      <c r="CVJ40" s="20"/>
      <c r="CVK40"/>
      <c r="CVL40" s="20"/>
      <c r="CVM40"/>
      <c r="CVN40" s="20"/>
      <c r="CVO40"/>
      <c r="CVP40" s="20"/>
      <c r="CVQ40"/>
      <c r="CVR40" s="20"/>
      <c r="CVS40"/>
      <c r="CVT40" s="20"/>
      <c r="CVU40"/>
      <c r="CVV40" s="20"/>
      <c r="CVW40"/>
      <c r="CVX40" s="20"/>
      <c r="CVY40"/>
      <c r="CVZ40" s="20"/>
      <c r="CWA40"/>
      <c r="CWB40" s="20"/>
      <c r="CWC40"/>
      <c r="CWD40" s="20"/>
      <c r="CWE40"/>
      <c r="CWF40" s="20"/>
      <c r="CWG40"/>
      <c r="CWH40" s="20"/>
      <c r="CWI40"/>
      <c r="CWJ40" s="20"/>
      <c r="CWK40"/>
      <c r="CWL40" s="20"/>
      <c r="CWM40"/>
      <c r="CWN40" s="20"/>
      <c r="CWO40"/>
      <c r="CWP40" s="20"/>
      <c r="CWQ40"/>
      <c r="CWR40" s="20"/>
      <c r="CWS40"/>
      <c r="CWT40" s="20"/>
      <c r="CWU40"/>
      <c r="CWV40" s="20"/>
      <c r="CWW40"/>
      <c r="CWX40" s="20"/>
      <c r="CWY40"/>
      <c r="CWZ40" s="20"/>
      <c r="CXA40"/>
      <c r="CXB40" s="20"/>
      <c r="CXC40"/>
      <c r="CXD40" s="20"/>
      <c r="CXE40"/>
      <c r="CXF40" s="20"/>
      <c r="CXG40"/>
      <c r="CXH40" s="20"/>
      <c r="CXI40"/>
      <c r="CXJ40" s="20"/>
      <c r="CXK40"/>
      <c r="CXL40" s="20"/>
      <c r="CXM40"/>
      <c r="CXN40" s="20"/>
      <c r="CXO40"/>
      <c r="CXP40" s="20"/>
      <c r="CXQ40"/>
      <c r="CXR40" s="20"/>
      <c r="CXS40"/>
      <c r="CXT40" s="20"/>
      <c r="CXU40"/>
      <c r="CXV40" s="20"/>
      <c r="CXW40"/>
      <c r="CXX40" s="20"/>
      <c r="CXY40"/>
      <c r="CXZ40" s="20"/>
      <c r="CYA40"/>
      <c r="CYB40" s="20"/>
      <c r="CYC40"/>
      <c r="CYD40" s="20"/>
      <c r="CYE40"/>
      <c r="CYF40" s="20"/>
      <c r="CYG40"/>
      <c r="CYH40" s="20"/>
      <c r="CYI40"/>
      <c r="CYJ40" s="20"/>
      <c r="CYK40"/>
      <c r="CYL40" s="20"/>
      <c r="CYM40"/>
      <c r="CYN40" s="20"/>
      <c r="CYO40"/>
      <c r="CYP40" s="20"/>
      <c r="CYQ40"/>
      <c r="CYR40" s="20"/>
      <c r="CYS40"/>
      <c r="CYT40" s="20"/>
      <c r="CYU40"/>
      <c r="CYV40" s="20"/>
      <c r="CYW40"/>
      <c r="CYX40" s="20"/>
      <c r="CYY40"/>
      <c r="CYZ40" s="20"/>
      <c r="CZA40"/>
      <c r="CZB40" s="20"/>
      <c r="CZC40"/>
      <c r="CZD40" s="20"/>
      <c r="CZE40"/>
      <c r="CZF40" s="20"/>
      <c r="CZG40"/>
      <c r="CZH40" s="20"/>
      <c r="CZI40"/>
      <c r="CZJ40" s="20"/>
      <c r="CZK40"/>
      <c r="CZL40" s="20"/>
      <c r="CZM40"/>
      <c r="CZN40" s="20"/>
      <c r="CZO40"/>
      <c r="CZP40" s="20"/>
      <c r="CZQ40"/>
      <c r="CZR40" s="20"/>
      <c r="CZS40"/>
      <c r="CZT40" s="20"/>
      <c r="CZU40"/>
      <c r="CZV40" s="20"/>
      <c r="CZW40"/>
      <c r="CZX40" s="20"/>
      <c r="CZY40"/>
      <c r="CZZ40" s="20"/>
      <c r="DAA40"/>
      <c r="DAB40" s="20"/>
      <c r="DAC40"/>
      <c r="DAD40" s="20"/>
      <c r="DAE40"/>
      <c r="DAF40" s="20"/>
      <c r="DAG40"/>
      <c r="DAH40" s="20"/>
      <c r="DAI40"/>
      <c r="DAJ40" s="20"/>
      <c r="DAK40"/>
      <c r="DAL40" s="20"/>
      <c r="DAM40"/>
      <c r="DAN40" s="20"/>
      <c r="DAO40"/>
      <c r="DAP40" s="20"/>
      <c r="DAQ40"/>
      <c r="DAR40" s="20"/>
      <c r="DAS40"/>
      <c r="DAT40" s="20"/>
      <c r="DAU40"/>
      <c r="DAV40" s="20"/>
      <c r="DAW40"/>
      <c r="DAX40" s="20"/>
      <c r="DAY40"/>
      <c r="DAZ40" s="20"/>
      <c r="DBA40"/>
      <c r="DBB40" s="20"/>
      <c r="DBC40"/>
      <c r="DBD40" s="20"/>
      <c r="DBE40"/>
      <c r="DBF40" s="20"/>
      <c r="DBG40"/>
      <c r="DBH40" s="20"/>
      <c r="DBI40"/>
      <c r="DBJ40" s="20"/>
      <c r="DBK40"/>
      <c r="DBL40" s="20"/>
      <c r="DBM40"/>
      <c r="DBN40" s="20"/>
      <c r="DBO40"/>
      <c r="DBP40" s="20"/>
      <c r="DBQ40"/>
      <c r="DBR40" s="20"/>
      <c r="DBS40"/>
      <c r="DBT40" s="20"/>
      <c r="DBU40"/>
      <c r="DBV40" s="20"/>
      <c r="DBW40"/>
      <c r="DBX40" s="20"/>
      <c r="DBY40"/>
      <c r="DBZ40" s="20"/>
      <c r="DCA40"/>
      <c r="DCB40" s="20"/>
      <c r="DCC40"/>
      <c r="DCD40" s="20"/>
      <c r="DCE40"/>
      <c r="DCF40" s="20"/>
      <c r="DCG40"/>
      <c r="DCH40" s="20"/>
      <c r="DCI40"/>
      <c r="DCJ40" s="20"/>
      <c r="DCK40"/>
      <c r="DCL40" s="20"/>
      <c r="DCM40"/>
      <c r="DCN40" s="20"/>
      <c r="DCO40"/>
      <c r="DCP40" s="20"/>
      <c r="DCQ40"/>
      <c r="DCR40" s="20"/>
      <c r="DCS40"/>
      <c r="DCT40" s="20"/>
      <c r="DCU40"/>
      <c r="DCV40" s="20"/>
      <c r="DCW40"/>
      <c r="DCX40" s="20"/>
      <c r="DCY40"/>
      <c r="DCZ40" s="20"/>
      <c r="DDA40"/>
      <c r="DDB40" s="20"/>
      <c r="DDC40"/>
      <c r="DDD40" s="20"/>
      <c r="DDE40"/>
      <c r="DDF40" s="20"/>
      <c r="DDG40"/>
      <c r="DDH40" s="20"/>
      <c r="DDI40"/>
      <c r="DDJ40" s="20"/>
      <c r="DDK40"/>
      <c r="DDL40" s="20"/>
      <c r="DDM40"/>
      <c r="DDN40" s="20"/>
      <c r="DDO40"/>
      <c r="DDP40" s="20"/>
      <c r="DDQ40"/>
      <c r="DDR40" s="20"/>
      <c r="DDS40"/>
      <c r="DDT40" s="20"/>
      <c r="DDU40"/>
      <c r="DDV40" s="20"/>
      <c r="DDW40"/>
      <c r="DDX40" s="20"/>
      <c r="DDY40"/>
      <c r="DDZ40" s="20"/>
      <c r="DEA40"/>
      <c r="DEB40" s="20"/>
      <c r="DEC40"/>
      <c r="DED40" s="20"/>
      <c r="DEE40"/>
      <c r="DEF40" s="20"/>
      <c r="DEG40"/>
      <c r="DEH40" s="20"/>
      <c r="DEI40"/>
      <c r="DEJ40" s="20"/>
      <c r="DEK40"/>
      <c r="DEL40" s="20"/>
      <c r="DEM40"/>
      <c r="DEN40" s="20"/>
      <c r="DEO40"/>
      <c r="DEP40" s="20"/>
      <c r="DEQ40"/>
      <c r="DER40" s="20"/>
      <c r="DES40"/>
      <c r="DET40" s="20"/>
      <c r="DEU40"/>
      <c r="DEV40" s="20"/>
      <c r="DEW40"/>
      <c r="DEX40" s="20"/>
      <c r="DEY40"/>
      <c r="DEZ40" s="20"/>
      <c r="DFA40"/>
      <c r="DFB40" s="20"/>
      <c r="DFC40"/>
      <c r="DFD40" s="20"/>
      <c r="DFE40"/>
      <c r="DFF40" s="20"/>
      <c r="DFG40"/>
      <c r="DFH40" s="20"/>
      <c r="DFI40"/>
      <c r="DFJ40" s="20"/>
      <c r="DFK40"/>
      <c r="DFL40" s="20"/>
      <c r="DFM40"/>
      <c r="DFN40" s="20"/>
      <c r="DFO40"/>
      <c r="DFP40" s="20"/>
      <c r="DFQ40"/>
      <c r="DFR40" s="20"/>
      <c r="DFS40"/>
      <c r="DFT40" s="20"/>
      <c r="DFU40"/>
      <c r="DFV40" s="20"/>
      <c r="DFW40"/>
      <c r="DFX40" s="20"/>
      <c r="DFY40"/>
      <c r="DFZ40" s="20"/>
      <c r="DGA40"/>
      <c r="DGB40" s="20"/>
      <c r="DGC40"/>
      <c r="DGD40" s="20"/>
      <c r="DGE40"/>
      <c r="DGF40" s="20"/>
      <c r="DGG40"/>
      <c r="DGH40" s="20"/>
      <c r="DGI40"/>
      <c r="DGJ40" s="20"/>
      <c r="DGK40"/>
      <c r="DGL40" s="20"/>
      <c r="DGM40"/>
      <c r="DGN40" s="20"/>
      <c r="DGO40"/>
      <c r="DGP40" s="20"/>
      <c r="DGQ40"/>
      <c r="DGR40" s="20"/>
      <c r="DGS40"/>
      <c r="DGT40" s="20"/>
      <c r="DGU40"/>
      <c r="DGV40" s="20"/>
      <c r="DGW40"/>
      <c r="DGX40" s="20"/>
      <c r="DGY40"/>
      <c r="DGZ40" s="20"/>
      <c r="DHA40"/>
      <c r="DHB40" s="20"/>
      <c r="DHC40"/>
      <c r="DHD40" s="20"/>
      <c r="DHE40"/>
      <c r="DHF40" s="20"/>
      <c r="DHG40"/>
      <c r="DHH40" s="20"/>
      <c r="DHI40"/>
      <c r="DHJ40" s="20"/>
      <c r="DHK40"/>
      <c r="DHL40" s="20"/>
      <c r="DHM40"/>
      <c r="DHN40" s="20"/>
      <c r="DHO40"/>
      <c r="DHP40" s="20"/>
      <c r="DHQ40"/>
      <c r="DHR40" s="20"/>
      <c r="DHS40"/>
      <c r="DHT40" s="20"/>
      <c r="DHU40"/>
      <c r="DHV40" s="20"/>
      <c r="DHW40"/>
      <c r="DHX40" s="20"/>
      <c r="DHY40"/>
      <c r="DHZ40" s="20"/>
      <c r="DIA40"/>
      <c r="DIB40" s="20"/>
      <c r="DIC40"/>
      <c r="DID40" s="20"/>
      <c r="DIE40"/>
      <c r="DIF40" s="20"/>
      <c r="DIG40"/>
      <c r="DIH40" s="20"/>
      <c r="DII40"/>
      <c r="DIJ40" s="20"/>
      <c r="DIK40"/>
      <c r="DIL40" s="20"/>
      <c r="DIM40"/>
      <c r="DIN40" s="20"/>
      <c r="DIO40"/>
      <c r="DIP40" s="20"/>
      <c r="DIQ40"/>
      <c r="DIR40" s="20"/>
      <c r="DIS40"/>
      <c r="DIT40" s="20"/>
      <c r="DIU40"/>
      <c r="DIV40" s="20"/>
      <c r="DIW40"/>
      <c r="DIX40" s="20"/>
      <c r="DIY40"/>
      <c r="DIZ40" s="20"/>
      <c r="DJA40"/>
      <c r="DJB40" s="20"/>
      <c r="DJC40"/>
      <c r="DJD40" s="20"/>
      <c r="DJE40"/>
      <c r="DJF40" s="20"/>
      <c r="DJG40"/>
      <c r="DJH40" s="20"/>
      <c r="DJI40"/>
      <c r="DJJ40" s="20"/>
      <c r="DJK40"/>
      <c r="DJL40" s="20"/>
      <c r="DJM40"/>
      <c r="DJN40" s="20"/>
      <c r="DJO40"/>
      <c r="DJP40" s="20"/>
      <c r="DJQ40"/>
      <c r="DJR40" s="20"/>
      <c r="DJS40"/>
      <c r="DJT40" s="20"/>
      <c r="DJU40"/>
      <c r="DJV40" s="20"/>
      <c r="DJW40"/>
      <c r="DJX40" s="20"/>
      <c r="DJY40"/>
      <c r="DJZ40" s="20"/>
      <c r="DKA40"/>
      <c r="DKB40" s="20"/>
      <c r="DKC40"/>
      <c r="DKD40" s="20"/>
      <c r="DKE40"/>
      <c r="DKF40" s="20"/>
      <c r="DKG40"/>
      <c r="DKH40" s="20"/>
      <c r="DKI40"/>
      <c r="DKJ40" s="20"/>
      <c r="DKK40"/>
      <c r="DKL40" s="20"/>
      <c r="DKM40"/>
      <c r="DKN40" s="20"/>
      <c r="DKO40"/>
      <c r="DKP40" s="20"/>
      <c r="DKQ40"/>
      <c r="DKR40" s="20"/>
      <c r="DKS40"/>
      <c r="DKT40" s="20"/>
      <c r="DKU40"/>
      <c r="DKV40" s="20"/>
      <c r="DKW40"/>
      <c r="DKX40" s="20"/>
      <c r="DKY40"/>
      <c r="DKZ40" s="20"/>
      <c r="DLA40"/>
      <c r="DLB40" s="20"/>
      <c r="DLC40"/>
      <c r="DLD40" s="20"/>
      <c r="DLE40"/>
      <c r="DLF40" s="20"/>
      <c r="DLG40"/>
      <c r="DLH40" s="20"/>
      <c r="DLI40"/>
      <c r="DLJ40" s="20"/>
      <c r="DLK40"/>
      <c r="DLL40" s="20"/>
      <c r="DLM40"/>
      <c r="DLN40" s="20"/>
      <c r="DLO40"/>
      <c r="DLP40" s="20"/>
      <c r="DLQ40"/>
      <c r="DLR40" s="20"/>
      <c r="DLS40"/>
      <c r="DLT40" s="20"/>
      <c r="DLU40"/>
      <c r="DLV40" s="20"/>
      <c r="DLW40"/>
      <c r="DLX40" s="20"/>
      <c r="DLY40"/>
      <c r="DLZ40" s="20"/>
      <c r="DMA40"/>
      <c r="DMB40" s="20"/>
      <c r="DMC40"/>
      <c r="DMD40" s="20"/>
      <c r="DME40"/>
      <c r="DMF40" s="20"/>
      <c r="DMG40"/>
      <c r="DMH40" s="20"/>
      <c r="DMI40"/>
      <c r="DMJ40" s="20"/>
      <c r="DMK40"/>
      <c r="DML40" s="20"/>
      <c r="DMM40"/>
      <c r="DMN40" s="20"/>
      <c r="DMO40"/>
      <c r="DMP40" s="20"/>
      <c r="DMQ40"/>
      <c r="DMR40" s="20"/>
      <c r="DMS40"/>
      <c r="DMT40" s="20"/>
      <c r="DMU40"/>
      <c r="DMV40" s="20"/>
      <c r="DMW40"/>
      <c r="DMX40" s="20"/>
      <c r="DMY40"/>
      <c r="DMZ40" s="20"/>
      <c r="DNA40"/>
      <c r="DNB40" s="20"/>
      <c r="DNC40"/>
      <c r="DND40" s="20"/>
      <c r="DNE40"/>
      <c r="DNF40" s="20"/>
      <c r="DNG40"/>
      <c r="DNH40" s="20"/>
      <c r="DNI40"/>
      <c r="DNJ40" s="20"/>
      <c r="DNK40"/>
      <c r="DNL40" s="20"/>
      <c r="DNM40"/>
      <c r="DNN40" s="20"/>
      <c r="DNO40"/>
      <c r="DNP40" s="20"/>
      <c r="DNQ40"/>
      <c r="DNR40" s="20"/>
      <c r="DNS40"/>
      <c r="DNT40" s="20"/>
      <c r="DNU40"/>
      <c r="DNV40" s="20"/>
      <c r="DNW40"/>
      <c r="DNX40" s="20"/>
      <c r="DNY40"/>
      <c r="DNZ40" s="20"/>
      <c r="DOA40"/>
      <c r="DOB40" s="20"/>
      <c r="DOC40"/>
      <c r="DOD40" s="20"/>
      <c r="DOE40"/>
      <c r="DOF40" s="20"/>
      <c r="DOG40"/>
      <c r="DOH40" s="20"/>
      <c r="DOI40"/>
      <c r="DOJ40" s="20"/>
      <c r="DOK40"/>
      <c r="DOL40" s="20"/>
      <c r="DOM40"/>
      <c r="DON40" s="20"/>
      <c r="DOO40"/>
      <c r="DOP40" s="20"/>
      <c r="DOQ40"/>
      <c r="DOR40" s="20"/>
      <c r="DOS40"/>
      <c r="DOT40" s="20"/>
      <c r="DOU40"/>
      <c r="DOV40" s="20"/>
      <c r="DOW40"/>
      <c r="DOX40" s="20"/>
      <c r="DOY40"/>
      <c r="DOZ40" s="20"/>
      <c r="DPA40"/>
      <c r="DPB40" s="20"/>
      <c r="DPC40"/>
      <c r="DPD40" s="20"/>
      <c r="DPE40"/>
      <c r="DPF40" s="20"/>
      <c r="DPG40"/>
      <c r="DPH40" s="20"/>
      <c r="DPI40"/>
      <c r="DPJ40" s="20"/>
      <c r="DPK40"/>
      <c r="DPL40" s="20"/>
      <c r="DPM40"/>
      <c r="DPN40" s="20"/>
      <c r="DPO40"/>
      <c r="DPP40" s="20"/>
      <c r="DPQ40"/>
      <c r="DPR40" s="20"/>
      <c r="DPS40"/>
      <c r="DPT40" s="20"/>
      <c r="DPU40"/>
      <c r="DPV40" s="20"/>
      <c r="DPW40"/>
      <c r="DPX40" s="20"/>
      <c r="DPY40"/>
      <c r="DPZ40" s="20"/>
      <c r="DQA40"/>
      <c r="DQB40" s="20"/>
      <c r="DQC40"/>
      <c r="DQD40" s="20"/>
      <c r="DQE40"/>
      <c r="DQF40" s="20"/>
      <c r="DQG40"/>
      <c r="DQH40" s="20"/>
      <c r="DQI40"/>
      <c r="DQJ40" s="20"/>
      <c r="DQK40"/>
      <c r="DQL40" s="20"/>
      <c r="DQM40"/>
      <c r="DQN40" s="20"/>
      <c r="DQO40"/>
      <c r="DQP40" s="20"/>
      <c r="DQQ40"/>
      <c r="DQR40" s="20"/>
      <c r="DQS40"/>
      <c r="DQT40" s="20"/>
      <c r="DQU40"/>
      <c r="DQV40" s="20"/>
      <c r="DQW40"/>
      <c r="DQX40" s="20"/>
      <c r="DQY40"/>
      <c r="DQZ40" s="20"/>
      <c r="DRA40"/>
      <c r="DRB40" s="20"/>
      <c r="DRC40"/>
      <c r="DRD40" s="20"/>
      <c r="DRE40"/>
      <c r="DRF40" s="20"/>
      <c r="DRG40"/>
      <c r="DRH40" s="20"/>
      <c r="DRI40"/>
      <c r="DRJ40" s="20"/>
      <c r="DRK40"/>
      <c r="DRL40" s="20"/>
      <c r="DRM40"/>
      <c r="DRN40" s="20"/>
      <c r="DRO40"/>
      <c r="DRP40" s="20"/>
      <c r="DRQ40"/>
      <c r="DRR40" s="20"/>
      <c r="DRS40"/>
      <c r="DRT40" s="20"/>
      <c r="DRU40"/>
      <c r="DRV40" s="20"/>
      <c r="DRW40"/>
      <c r="DRX40" s="20"/>
      <c r="DRY40"/>
      <c r="DRZ40" s="20"/>
      <c r="DSA40"/>
      <c r="DSB40" s="20"/>
      <c r="DSC40"/>
      <c r="DSD40" s="20"/>
      <c r="DSE40"/>
      <c r="DSF40" s="20"/>
      <c r="DSG40"/>
      <c r="DSH40" s="20"/>
      <c r="DSI40"/>
      <c r="DSJ40" s="20"/>
      <c r="DSK40"/>
      <c r="DSL40" s="20"/>
      <c r="DSM40"/>
      <c r="DSN40" s="20"/>
      <c r="DSO40"/>
      <c r="DSP40" s="20"/>
      <c r="DSQ40"/>
      <c r="DSR40" s="20"/>
      <c r="DSS40"/>
      <c r="DST40" s="20"/>
      <c r="DSU40"/>
      <c r="DSV40" s="20"/>
      <c r="DSW40"/>
      <c r="DSX40" s="20"/>
      <c r="DSY40"/>
      <c r="DSZ40" s="20"/>
      <c r="DTA40"/>
      <c r="DTB40" s="20"/>
      <c r="DTC40"/>
      <c r="DTD40" s="20"/>
      <c r="DTE40"/>
      <c r="DTF40" s="20"/>
      <c r="DTG40"/>
      <c r="DTH40" s="20"/>
      <c r="DTI40"/>
      <c r="DTJ40" s="20"/>
      <c r="DTK40"/>
      <c r="DTL40" s="20"/>
      <c r="DTM40"/>
      <c r="DTN40" s="20"/>
      <c r="DTO40"/>
      <c r="DTP40" s="20"/>
      <c r="DTQ40"/>
      <c r="DTR40" s="20"/>
      <c r="DTS40"/>
      <c r="DTT40" s="20"/>
      <c r="DTU40"/>
      <c r="DTV40" s="20"/>
      <c r="DTW40"/>
      <c r="DTX40" s="20"/>
      <c r="DTY40"/>
      <c r="DTZ40" s="20"/>
      <c r="DUA40"/>
      <c r="DUB40" s="20"/>
      <c r="DUC40"/>
      <c r="DUD40" s="20"/>
      <c r="DUE40"/>
      <c r="DUF40" s="20"/>
      <c r="DUG40"/>
      <c r="DUH40" s="20"/>
      <c r="DUI40"/>
      <c r="DUJ40" s="20"/>
      <c r="DUK40"/>
      <c r="DUL40" s="20"/>
      <c r="DUM40"/>
      <c r="DUN40" s="20"/>
      <c r="DUO40"/>
      <c r="DUP40" s="20"/>
      <c r="DUQ40"/>
      <c r="DUR40" s="20"/>
      <c r="DUS40"/>
      <c r="DUT40" s="20"/>
      <c r="DUU40"/>
      <c r="DUV40" s="20"/>
      <c r="DUW40"/>
      <c r="DUX40" s="20"/>
      <c r="DUY40"/>
      <c r="DUZ40" s="20"/>
      <c r="DVA40"/>
      <c r="DVB40" s="20"/>
      <c r="DVC40"/>
      <c r="DVD40" s="20"/>
      <c r="DVE40"/>
      <c r="DVF40" s="20"/>
      <c r="DVG40"/>
      <c r="DVH40" s="20"/>
      <c r="DVI40"/>
      <c r="DVJ40" s="20"/>
      <c r="DVK40"/>
      <c r="DVL40" s="20"/>
      <c r="DVM40"/>
      <c r="DVN40" s="20"/>
      <c r="DVO40"/>
      <c r="DVP40" s="20"/>
      <c r="DVQ40"/>
      <c r="DVR40" s="20"/>
      <c r="DVS40"/>
      <c r="DVT40" s="20"/>
      <c r="DVU40"/>
      <c r="DVV40" s="20"/>
      <c r="DVW40"/>
      <c r="DVX40" s="20"/>
      <c r="DVY40"/>
      <c r="DVZ40" s="20"/>
      <c r="DWA40"/>
      <c r="DWB40" s="20"/>
      <c r="DWC40"/>
      <c r="DWD40" s="20"/>
      <c r="DWE40"/>
      <c r="DWF40" s="20"/>
      <c r="DWG40"/>
      <c r="DWH40" s="20"/>
      <c r="DWI40"/>
      <c r="DWJ40" s="20"/>
      <c r="DWK40"/>
      <c r="DWL40" s="20"/>
      <c r="DWM40"/>
      <c r="DWN40" s="20"/>
      <c r="DWO40"/>
      <c r="DWP40" s="20"/>
      <c r="DWQ40"/>
      <c r="DWR40" s="20"/>
      <c r="DWS40"/>
      <c r="DWT40" s="20"/>
      <c r="DWU40"/>
      <c r="DWV40" s="20"/>
      <c r="DWW40"/>
      <c r="DWX40" s="20"/>
      <c r="DWY40"/>
      <c r="DWZ40" s="20"/>
      <c r="DXA40"/>
      <c r="DXB40" s="20"/>
      <c r="DXC40"/>
      <c r="DXD40" s="20"/>
      <c r="DXE40"/>
      <c r="DXF40" s="20"/>
      <c r="DXG40"/>
      <c r="DXH40" s="20"/>
      <c r="DXI40"/>
      <c r="DXJ40" s="20"/>
      <c r="DXK40"/>
      <c r="DXL40" s="20"/>
      <c r="DXM40"/>
      <c r="DXN40" s="20"/>
      <c r="DXO40"/>
      <c r="DXP40" s="20"/>
      <c r="DXQ40"/>
      <c r="DXR40" s="20"/>
      <c r="DXS40"/>
      <c r="DXT40" s="20"/>
      <c r="DXU40"/>
      <c r="DXV40" s="20"/>
      <c r="DXW40"/>
      <c r="DXX40" s="20"/>
      <c r="DXY40"/>
      <c r="DXZ40" s="20"/>
      <c r="DYA40"/>
      <c r="DYB40" s="20"/>
      <c r="DYC40"/>
      <c r="DYD40" s="20"/>
      <c r="DYE40"/>
      <c r="DYF40" s="20"/>
      <c r="DYG40"/>
      <c r="DYH40" s="20"/>
      <c r="DYI40"/>
      <c r="DYJ40" s="20"/>
      <c r="DYK40"/>
      <c r="DYL40" s="20"/>
      <c r="DYM40"/>
      <c r="DYN40" s="20"/>
      <c r="DYO40"/>
      <c r="DYP40" s="20"/>
      <c r="DYQ40"/>
      <c r="DYR40" s="20"/>
      <c r="DYS40"/>
      <c r="DYT40" s="20"/>
      <c r="DYU40"/>
      <c r="DYV40" s="20"/>
      <c r="DYW40"/>
      <c r="DYX40" s="20"/>
      <c r="DYY40"/>
      <c r="DYZ40" s="20"/>
      <c r="DZA40"/>
      <c r="DZB40" s="20"/>
      <c r="DZC40"/>
      <c r="DZD40" s="20"/>
      <c r="DZE40"/>
      <c r="DZF40" s="20"/>
      <c r="DZG40"/>
      <c r="DZH40" s="20"/>
      <c r="DZI40"/>
      <c r="DZJ40" s="20"/>
      <c r="DZK40"/>
      <c r="DZL40" s="20"/>
      <c r="DZM40"/>
      <c r="DZN40" s="20"/>
      <c r="DZO40"/>
      <c r="DZP40" s="20"/>
      <c r="DZQ40"/>
      <c r="DZR40" s="20"/>
      <c r="DZS40"/>
      <c r="DZT40" s="20"/>
      <c r="DZU40"/>
      <c r="DZV40" s="20"/>
      <c r="DZW40"/>
      <c r="DZX40" s="20"/>
      <c r="DZY40"/>
      <c r="DZZ40" s="20"/>
      <c r="EAA40"/>
      <c r="EAB40" s="20"/>
      <c r="EAC40"/>
      <c r="EAD40" s="20"/>
      <c r="EAE40"/>
      <c r="EAF40" s="20"/>
      <c r="EAG40"/>
      <c r="EAH40" s="20"/>
      <c r="EAI40"/>
      <c r="EAJ40" s="20"/>
      <c r="EAK40"/>
      <c r="EAL40" s="20"/>
      <c r="EAM40"/>
      <c r="EAN40" s="20"/>
      <c r="EAO40"/>
      <c r="EAP40" s="20"/>
      <c r="EAQ40"/>
      <c r="EAR40" s="20"/>
      <c r="EAS40"/>
      <c r="EAT40" s="20"/>
      <c r="EAU40"/>
      <c r="EAV40" s="20"/>
      <c r="EAW40"/>
      <c r="EAX40" s="20"/>
      <c r="EAY40"/>
      <c r="EAZ40" s="20"/>
      <c r="EBA40"/>
      <c r="EBB40" s="20"/>
      <c r="EBC40"/>
      <c r="EBD40" s="20"/>
      <c r="EBE40"/>
      <c r="EBF40" s="20"/>
      <c r="EBG40"/>
      <c r="EBH40" s="20"/>
      <c r="EBI40"/>
      <c r="EBJ40" s="20"/>
      <c r="EBK40"/>
      <c r="EBL40" s="20"/>
      <c r="EBM40"/>
      <c r="EBN40" s="20"/>
      <c r="EBO40"/>
      <c r="EBP40" s="20"/>
      <c r="EBQ40"/>
      <c r="EBR40" s="20"/>
      <c r="EBS40"/>
      <c r="EBT40" s="20"/>
      <c r="EBU40"/>
      <c r="EBV40" s="20"/>
      <c r="EBW40"/>
      <c r="EBX40" s="20"/>
      <c r="EBY40"/>
      <c r="EBZ40" s="20"/>
      <c r="ECA40"/>
      <c r="ECB40" s="20"/>
      <c r="ECC40"/>
      <c r="ECD40" s="20"/>
      <c r="ECE40"/>
      <c r="ECF40" s="20"/>
      <c r="ECG40"/>
      <c r="ECH40" s="20"/>
      <c r="ECI40"/>
      <c r="ECJ40" s="20"/>
      <c r="ECK40"/>
      <c r="ECL40" s="20"/>
      <c r="ECM40"/>
      <c r="ECN40" s="20"/>
      <c r="ECO40"/>
      <c r="ECP40" s="20"/>
      <c r="ECQ40"/>
      <c r="ECR40" s="20"/>
      <c r="ECS40"/>
      <c r="ECT40" s="20"/>
      <c r="ECU40"/>
      <c r="ECV40" s="20"/>
      <c r="ECW40"/>
      <c r="ECX40" s="20"/>
      <c r="ECY40"/>
      <c r="ECZ40" s="20"/>
      <c r="EDA40"/>
      <c r="EDB40" s="20"/>
      <c r="EDC40"/>
      <c r="EDD40" s="20"/>
      <c r="EDE40"/>
      <c r="EDF40" s="20"/>
      <c r="EDG40"/>
      <c r="EDH40" s="20"/>
      <c r="EDI40"/>
      <c r="EDJ40" s="20"/>
      <c r="EDK40"/>
      <c r="EDL40" s="20"/>
      <c r="EDM40"/>
      <c r="EDN40" s="20"/>
      <c r="EDO40"/>
      <c r="EDP40" s="20"/>
      <c r="EDQ40"/>
      <c r="EDR40" s="20"/>
      <c r="EDS40"/>
      <c r="EDT40" s="20"/>
      <c r="EDU40"/>
      <c r="EDV40" s="20"/>
      <c r="EDW40"/>
      <c r="EDX40" s="20"/>
      <c r="EDY40"/>
      <c r="EDZ40" s="20"/>
      <c r="EEA40"/>
      <c r="EEB40" s="20"/>
      <c r="EEC40"/>
      <c r="EED40" s="20"/>
      <c r="EEE40"/>
      <c r="EEF40" s="20"/>
      <c r="EEG40"/>
      <c r="EEH40" s="20"/>
      <c r="EEI40"/>
      <c r="EEJ40" s="20"/>
      <c r="EEK40"/>
      <c r="EEL40" s="20"/>
      <c r="EEM40"/>
      <c r="EEN40" s="20"/>
      <c r="EEO40"/>
      <c r="EEP40" s="20"/>
      <c r="EEQ40"/>
      <c r="EER40" s="20"/>
      <c r="EES40"/>
      <c r="EET40" s="20"/>
      <c r="EEU40"/>
      <c r="EEV40" s="20"/>
      <c r="EEW40"/>
      <c r="EEX40" s="20"/>
      <c r="EEY40"/>
      <c r="EEZ40" s="20"/>
      <c r="EFA40"/>
      <c r="EFB40" s="20"/>
      <c r="EFC40"/>
      <c r="EFD40" s="20"/>
      <c r="EFE40"/>
      <c r="EFF40" s="20"/>
      <c r="EFG40"/>
      <c r="EFH40" s="20"/>
      <c r="EFI40"/>
      <c r="EFJ40" s="20"/>
      <c r="EFK40"/>
      <c r="EFL40" s="20"/>
      <c r="EFM40"/>
      <c r="EFN40" s="20"/>
      <c r="EFO40"/>
      <c r="EFP40" s="20"/>
      <c r="EFQ40"/>
      <c r="EFR40" s="20"/>
      <c r="EFS40"/>
      <c r="EFT40" s="20"/>
      <c r="EFU40"/>
      <c r="EFV40" s="20"/>
      <c r="EFW40"/>
      <c r="EFX40" s="20"/>
      <c r="EFY40"/>
      <c r="EFZ40" s="20"/>
      <c r="EGA40"/>
      <c r="EGB40" s="20"/>
      <c r="EGC40"/>
      <c r="EGD40" s="20"/>
      <c r="EGE40"/>
      <c r="EGF40" s="20"/>
      <c r="EGG40"/>
      <c r="EGH40" s="20"/>
      <c r="EGI40"/>
      <c r="EGJ40" s="20"/>
      <c r="EGK40"/>
      <c r="EGL40" s="20"/>
      <c r="EGM40"/>
      <c r="EGN40" s="20"/>
      <c r="EGO40"/>
      <c r="EGP40" s="20"/>
      <c r="EGQ40"/>
      <c r="EGR40" s="20"/>
      <c r="EGS40"/>
      <c r="EGT40" s="20"/>
      <c r="EGU40"/>
      <c r="EGV40" s="20"/>
      <c r="EGW40"/>
      <c r="EGX40" s="20"/>
      <c r="EGY40"/>
      <c r="EGZ40" s="20"/>
      <c r="EHA40"/>
      <c r="EHB40" s="20"/>
      <c r="EHC40"/>
      <c r="EHD40" s="20"/>
      <c r="EHE40"/>
      <c r="EHF40" s="20"/>
      <c r="EHG40"/>
      <c r="EHH40" s="20"/>
      <c r="EHI40"/>
      <c r="EHJ40" s="20"/>
      <c r="EHK40"/>
      <c r="EHL40" s="20"/>
      <c r="EHM40"/>
      <c r="EHN40" s="20"/>
      <c r="EHO40"/>
      <c r="EHP40" s="20"/>
      <c r="EHQ40"/>
      <c r="EHR40" s="20"/>
      <c r="EHS40"/>
      <c r="EHT40" s="20"/>
      <c r="EHU40"/>
      <c r="EHV40" s="20"/>
      <c r="EHW40"/>
      <c r="EHX40" s="20"/>
      <c r="EHY40"/>
      <c r="EHZ40" s="20"/>
      <c r="EIA40"/>
      <c r="EIB40" s="20"/>
      <c r="EIC40"/>
      <c r="EID40" s="20"/>
      <c r="EIE40"/>
      <c r="EIF40" s="20"/>
      <c r="EIG40"/>
      <c r="EIH40" s="20"/>
      <c r="EII40"/>
      <c r="EIJ40" s="20"/>
      <c r="EIK40"/>
      <c r="EIL40" s="20"/>
      <c r="EIM40"/>
      <c r="EIN40" s="20"/>
      <c r="EIO40"/>
      <c r="EIP40" s="20"/>
      <c r="EIQ40"/>
      <c r="EIR40" s="20"/>
      <c r="EIS40"/>
      <c r="EIT40" s="20"/>
      <c r="EIU40"/>
      <c r="EIV40" s="20"/>
      <c r="EIW40"/>
      <c r="EIX40" s="20"/>
      <c r="EIY40"/>
      <c r="EIZ40" s="20"/>
      <c r="EJA40"/>
      <c r="EJB40" s="20"/>
      <c r="EJC40"/>
      <c r="EJD40" s="20"/>
      <c r="EJE40"/>
      <c r="EJF40" s="20"/>
      <c r="EJG40"/>
      <c r="EJH40" s="20"/>
      <c r="EJI40"/>
      <c r="EJJ40" s="20"/>
      <c r="EJK40"/>
      <c r="EJL40" s="20"/>
      <c r="EJM40"/>
      <c r="EJN40" s="20"/>
      <c r="EJO40"/>
      <c r="EJP40" s="20"/>
      <c r="EJQ40"/>
      <c r="EJR40" s="20"/>
      <c r="EJS40"/>
      <c r="EJT40" s="20"/>
      <c r="EJU40"/>
      <c r="EJV40" s="20"/>
      <c r="EJW40"/>
      <c r="EJX40" s="20"/>
      <c r="EJY40"/>
      <c r="EJZ40" s="20"/>
      <c r="EKA40"/>
      <c r="EKB40" s="20"/>
      <c r="EKC40"/>
      <c r="EKD40" s="20"/>
      <c r="EKE40"/>
      <c r="EKF40" s="20"/>
      <c r="EKG40"/>
      <c r="EKH40" s="20"/>
      <c r="EKI40"/>
      <c r="EKJ40" s="20"/>
      <c r="EKK40"/>
      <c r="EKL40" s="20"/>
      <c r="EKM40"/>
      <c r="EKN40" s="20"/>
      <c r="EKO40"/>
      <c r="EKP40" s="20"/>
      <c r="EKQ40"/>
      <c r="EKR40" s="20"/>
      <c r="EKS40"/>
      <c r="EKT40" s="20"/>
      <c r="EKU40"/>
      <c r="EKV40" s="20"/>
      <c r="EKW40"/>
      <c r="EKX40" s="20"/>
      <c r="EKY40"/>
      <c r="EKZ40" s="20"/>
      <c r="ELA40"/>
      <c r="ELB40" s="20"/>
      <c r="ELC40"/>
      <c r="ELD40" s="20"/>
      <c r="ELE40"/>
      <c r="ELF40" s="20"/>
      <c r="ELG40"/>
      <c r="ELH40" s="20"/>
      <c r="ELI40"/>
      <c r="ELJ40" s="20"/>
      <c r="ELK40"/>
      <c r="ELL40" s="20"/>
      <c r="ELM40"/>
      <c r="ELN40" s="20"/>
      <c r="ELO40"/>
      <c r="ELP40" s="20"/>
      <c r="ELQ40"/>
      <c r="ELR40" s="20"/>
      <c r="ELS40"/>
      <c r="ELT40" s="20"/>
      <c r="ELU40"/>
      <c r="ELV40" s="20"/>
      <c r="ELW40"/>
      <c r="ELX40" s="20"/>
      <c r="ELY40"/>
      <c r="ELZ40" s="20"/>
      <c r="EMA40"/>
      <c r="EMB40" s="20"/>
      <c r="EMC40"/>
      <c r="EMD40" s="20"/>
      <c r="EME40"/>
      <c r="EMF40" s="20"/>
      <c r="EMG40"/>
      <c r="EMH40" s="20"/>
      <c r="EMI40"/>
      <c r="EMJ40" s="20"/>
      <c r="EMK40"/>
      <c r="EML40" s="20"/>
      <c r="EMM40"/>
      <c r="EMN40" s="20"/>
      <c r="EMO40"/>
      <c r="EMP40" s="20"/>
      <c r="EMQ40"/>
      <c r="EMR40" s="20"/>
      <c r="EMS40"/>
      <c r="EMT40" s="20"/>
      <c r="EMU40"/>
      <c r="EMV40" s="20"/>
      <c r="EMW40"/>
      <c r="EMX40" s="20"/>
      <c r="EMY40"/>
      <c r="EMZ40" s="20"/>
      <c r="ENA40"/>
      <c r="ENB40" s="20"/>
      <c r="ENC40"/>
      <c r="END40" s="20"/>
      <c r="ENE40"/>
      <c r="ENF40" s="20"/>
      <c r="ENG40"/>
      <c r="ENH40" s="20"/>
      <c r="ENI40"/>
      <c r="ENJ40" s="20"/>
      <c r="ENK40"/>
      <c r="ENL40" s="20"/>
      <c r="ENM40"/>
      <c r="ENN40" s="20"/>
      <c r="ENO40"/>
      <c r="ENP40" s="20"/>
      <c r="ENQ40"/>
      <c r="ENR40" s="20"/>
      <c r="ENS40"/>
      <c r="ENT40" s="20"/>
      <c r="ENU40"/>
      <c r="ENV40" s="20"/>
      <c r="ENW40"/>
      <c r="ENX40" s="20"/>
      <c r="ENY40"/>
      <c r="ENZ40" s="20"/>
      <c r="EOA40"/>
      <c r="EOB40" s="20"/>
      <c r="EOC40"/>
      <c r="EOD40" s="20"/>
      <c r="EOE40"/>
      <c r="EOF40" s="20"/>
      <c r="EOG40"/>
      <c r="EOH40" s="20"/>
      <c r="EOI40"/>
      <c r="EOJ40" s="20"/>
      <c r="EOK40"/>
      <c r="EOL40" s="20"/>
      <c r="EOM40"/>
      <c r="EON40" s="20"/>
      <c r="EOO40"/>
      <c r="EOP40" s="20"/>
      <c r="EOQ40"/>
      <c r="EOR40" s="20"/>
      <c r="EOS40"/>
      <c r="EOT40" s="20"/>
      <c r="EOU40"/>
      <c r="EOV40" s="20"/>
      <c r="EOW40"/>
      <c r="EOX40" s="20"/>
      <c r="EOY40"/>
      <c r="EOZ40" s="20"/>
      <c r="EPA40"/>
      <c r="EPB40" s="20"/>
      <c r="EPC40"/>
      <c r="EPD40" s="20"/>
      <c r="EPE40"/>
      <c r="EPF40" s="20"/>
      <c r="EPG40"/>
      <c r="EPH40" s="20"/>
      <c r="EPI40"/>
      <c r="EPJ40" s="20"/>
      <c r="EPK40"/>
      <c r="EPL40" s="20"/>
      <c r="EPM40"/>
      <c r="EPN40" s="20"/>
      <c r="EPO40"/>
      <c r="EPP40" s="20"/>
      <c r="EPQ40"/>
      <c r="EPR40" s="20"/>
      <c r="EPS40"/>
      <c r="EPT40" s="20"/>
      <c r="EPU40"/>
      <c r="EPV40" s="20"/>
      <c r="EPW40"/>
      <c r="EPX40" s="20"/>
      <c r="EPY40"/>
      <c r="EPZ40" s="20"/>
      <c r="EQA40"/>
      <c r="EQB40" s="20"/>
      <c r="EQC40"/>
      <c r="EQD40" s="20"/>
      <c r="EQE40"/>
      <c r="EQF40" s="20"/>
      <c r="EQG40"/>
      <c r="EQH40" s="20"/>
      <c r="EQI40"/>
      <c r="EQJ40" s="20"/>
      <c r="EQK40"/>
      <c r="EQL40" s="20"/>
      <c r="EQM40"/>
      <c r="EQN40" s="20"/>
      <c r="EQO40"/>
      <c r="EQP40" s="20"/>
      <c r="EQQ40"/>
      <c r="EQR40" s="20"/>
      <c r="EQS40"/>
      <c r="EQT40" s="20"/>
      <c r="EQU40"/>
      <c r="EQV40" s="20"/>
      <c r="EQW40"/>
      <c r="EQX40" s="20"/>
      <c r="EQY40"/>
      <c r="EQZ40" s="20"/>
      <c r="ERA40"/>
      <c r="ERB40" s="20"/>
      <c r="ERC40"/>
      <c r="ERD40" s="20"/>
      <c r="ERE40"/>
      <c r="ERF40" s="20"/>
      <c r="ERG40"/>
      <c r="ERH40" s="20"/>
      <c r="ERI40"/>
      <c r="ERJ40" s="20"/>
      <c r="ERK40"/>
      <c r="ERL40" s="20"/>
      <c r="ERM40"/>
      <c r="ERN40" s="20"/>
      <c r="ERO40"/>
      <c r="ERP40" s="20"/>
      <c r="ERQ40"/>
      <c r="ERR40" s="20"/>
      <c r="ERS40"/>
      <c r="ERT40" s="20"/>
      <c r="ERU40"/>
      <c r="ERV40" s="20"/>
      <c r="ERW40"/>
      <c r="ERX40" s="20"/>
      <c r="ERY40"/>
      <c r="ERZ40" s="20"/>
      <c r="ESA40"/>
      <c r="ESB40" s="20"/>
      <c r="ESC40"/>
      <c r="ESD40" s="20"/>
      <c r="ESE40"/>
      <c r="ESF40" s="20"/>
      <c r="ESG40"/>
      <c r="ESH40" s="20"/>
      <c r="ESI40"/>
      <c r="ESJ40" s="20"/>
      <c r="ESK40"/>
      <c r="ESL40" s="20"/>
      <c r="ESM40"/>
      <c r="ESN40" s="20"/>
      <c r="ESO40"/>
      <c r="ESP40" s="20"/>
      <c r="ESQ40"/>
      <c r="ESR40" s="20"/>
      <c r="ESS40"/>
      <c r="EST40" s="20"/>
      <c r="ESU40"/>
      <c r="ESV40" s="20"/>
      <c r="ESW40"/>
      <c r="ESX40" s="20"/>
      <c r="ESY40"/>
      <c r="ESZ40" s="20"/>
      <c r="ETA40"/>
      <c r="ETB40" s="20"/>
      <c r="ETC40"/>
      <c r="ETD40" s="20"/>
      <c r="ETE40"/>
      <c r="ETF40" s="20"/>
      <c r="ETG40"/>
      <c r="ETH40" s="20"/>
      <c r="ETI40"/>
      <c r="ETJ40" s="20"/>
      <c r="ETK40"/>
      <c r="ETL40" s="20"/>
      <c r="ETM40"/>
      <c r="ETN40" s="20"/>
      <c r="ETO40"/>
      <c r="ETP40" s="20"/>
      <c r="ETQ40"/>
      <c r="ETR40" s="20"/>
      <c r="ETS40"/>
      <c r="ETT40" s="20"/>
      <c r="ETU40"/>
      <c r="ETV40" s="20"/>
      <c r="ETW40"/>
      <c r="ETX40" s="20"/>
      <c r="ETY40"/>
      <c r="ETZ40" s="20"/>
      <c r="EUA40"/>
      <c r="EUB40" s="20"/>
      <c r="EUC40"/>
      <c r="EUD40" s="20"/>
      <c r="EUE40"/>
      <c r="EUF40" s="20"/>
      <c r="EUG40"/>
      <c r="EUH40" s="20"/>
      <c r="EUI40"/>
      <c r="EUJ40" s="20"/>
      <c r="EUK40"/>
      <c r="EUL40" s="20"/>
      <c r="EUM40"/>
      <c r="EUN40" s="20"/>
      <c r="EUO40"/>
      <c r="EUP40" s="20"/>
      <c r="EUQ40"/>
      <c r="EUR40" s="20"/>
      <c r="EUS40"/>
      <c r="EUT40" s="20"/>
      <c r="EUU40"/>
      <c r="EUV40" s="20"/>
      <c r="EUW40"/>
      <c r="EUX40" s="20"/>
      <c r="EUY40"/>
      <c r="EUZ40" s="20"/>
      <c r="EVA40"/>
      <c r="EVB40" s="20"/>
      <c r="EVC40"/>
      <c r="EVD40" s="20"/>
      <c r="EVE40"/>
      <c r="EVF40" s="20"/>
      <c r="EVG40"/>
      <c r="EVH40" s="20"/>
      <c r="EVI40"/>
      <c r="EVJ40" s="20"/>
      <c r="EVK40"/>
      <c r="EVL40" s="20"/>
      <c r="EVM40"/>
      <c r="EVN40" s="20"/>
      <c r="EVO40"/>
      <c r="EVP40" s="20"/>
      <c r="EVQ40"/>
      <c r="EVR40" s="20"/>
      <c r="EVS40"/>
      <c r="EVT40" s="20"/>
      <c r="EVU40"/>
      <c r="EVV40" s="20"/>
      <c r="EVW40"/>
      <c r="EVX40" s="20"/>
      <c r="EVY40"/>
      <c r="EVZ40" s="20"/>
      <c r="EWA40"/>
      <c r="EWB40" s="20"/>
      <c r="EWC40"/>
      <c r="EWD40" s="20"/>
      <c r="EWE40"/>
      <c r="EWF40" s="20"/>
      <c r="EWG40"/>
      <c r="EWH40" s="20"/>
      <c r="EWI40"/>
      <c r="EWJ40" s="20"/>
      <c r="EWK40"/>
      <c r="EWL40" s="20"/>
      <c r="EWM40"/>
      <c r="EWN40" s="20"/>
      <c r="EWO40"/>
      <c r="EWP40" s="20"/>
      <c r="EWQ40"/>
      <c r="EWR40" s="20"/>
      <c r="EWS40"/>
      <c r="EWT40" s="20"/>
      <c r="EWU40"/>
      <c r="EWV40" s="20"/>
      <c r="EWW40"/>
      <c r="EWX40" s="20"/>
      <c r="EWY40"/>
      <c r="EWZ40" s="20"/>
      <c r="EXA40"/>
      <c r="EXB40" s="20"/>
      <c r="EXC40"/>
      <c r="EXD40" s="20"/>
      <c r="EXE40"/>
      <c r="EXF40" s="20"/>
      <c r="EXG40"/>
      <c r="EXH40" s="20"/>
      <c r="EXI40"/>
      <c r="EXJ40" s="20"/>
      <c r="EXK40"/>
      <c r="EXL40" s="20"/>
      <c r="EXM40"/>
      <c r="EXN40" s="20"/>
      <c r="EXO40"/>
      <c r="EXP40" s="20"/>
      <c r="EXQ40"/>
      <c r="EXR40" s="20"/>
      <c r="EXS40"/>
      <c r="EXT40" s="20"/>
      <c r="EXU40"/>
      <c r="EXV40" s="20"/>
      <c r="EXW40"/>
      <c r="EXX40" s="20"/>
      <c r="EXY40"/>
      <c r="EXZ40" s="20"/>
      <c r="EYA40"/>
      <c r="EYB40" s="20"/>
      <c r="EYC40"/>
      <c r="EYD40" s="20"/>
      <c r="EYE40"/>
      <c r="EYF40" s="20"/>
      <c r="EYG40"/>
      <c r="EYH40" s="20"/>
      <c r="EYI40"/>
      <c r="EYJ40" s="20"/>
      <c r="EYK40"/>
      <c r="EYL40" s="20"/>
      <c r="EYM40"/>
      <c r="EYN40" s="20"/>
      <c r="EYO40"/>
      <c r="EYP40" s="20"/>
      <c r="EYQ40"/>
      <c r="EYR40" s="20"/>
      <c r="EYS40"/>
      <c r="EYT40" s="20"/>
      <c r="EYU40"/>
      <c r="EYV40" s="20"/>
      <c r="EYW40"/>
      <c r="EYX40" s="20"/>
      <c r="EYY40"/>
      <c r="EYZ40" s="20"/>
      <c r="EZA40"/>
      <c r="EZB40" s="20"/>
      <c r="EZC40"/>
      <c r="EZD40" s="20"/>
      <c r="EZE40"/>
      <c r="EZF40" s="20"/>
      <c r="EZG40"/>
      <c r="EZH40" s="20"/>
      <c r="EZI40"/>
      <c r="EZJ40" s="20"/>
      <c r="EZK40"/>
      <c r="EZL40" s="20"/>
      <c r="EZM40"/>
      <c r="EZN40" s="20"/>
      <c r="EZO40"/>
      <c r="EZP40" s="20"/>
      <c r="EZQ40"/>
      <c r="EZR40" s="20"/>
      <c r="EZS40"/>
      <c r="EZT40" s="20"/>
      <c r="EZU40"/>
      <c r="EZV40" s="20"/>
      <c r="EZW40"/>
      <c r="EZX40" s="20"/>
      <c r="EZY40"/>
      <c r="EZZ40" s="20"/>
      <c r="FAA40"/>
      <c r="FAB40" s="20"/>
      <c r="FAC40"/>
      <c r="FAD40" s="20"/>
      <c r="FAE40"/>
      <c r="FAF40" s="20"/>
      <c r="FAG40"/>
      <c r="FAH40" s="20"/>
      <c r="FAI40"/>
      <c r="FAJ40" s="20"/>
      <c r="FAK40"/>
      <c r="FAL40" s="20"/>
      <c r="FAM40"/>
      <c r="FAN40" s="20"/>
      <c r="FAO40"/>
      <c r="FAP40" s="20"/>
      <c r="FAQ40"/>
      <c r="FAR40" s="20"/>
      <c r="FAS40"/>
      <c r="FAT40" s="20"/>
      <c r="FAU40"/>
      <c r="FAV40" s="20"/>
      <c r="FAW40"/>
      <c r="FAX40" s="20"/>
      <c r="FAY40"/>
      <c r="FAZ40" s="20"/>
      <c r="FBA40"/>
      <c r="FBB40" s="20"/>
      <c r="FBC40"/>
      <c r="FBD40" s="20"/>
      <c r="FBE40"/>
      <c r="FBF40" s="20"/>
      <c r="FBG40"/>
      <c r="FBH40" s="20"/>
      <c r="FBI40"/>
      <c r="FBJ40" s="20"/>
      <c r="FBK40"/>
      <c r="FBL40" s="20"/>
      <c r="FBM40"/>
      <c r="FBN40" s="20"/>
      <c r="FBO40"/>
      <c r="FBP40" s="20"/>
      <c r="FBQ40"/>
      <c r="FBR40" s="20"/>
      <c r="FBS40"/>
      <c r="FBT40" s="20"/>
      <c r="FBU40"/>
      <c r="FBV40" s="20"/>
      <c r="FBW40"/>
      <c r="FBX40" s="20"/>
      <c r="FBY40"/>
      <c r="FBZ40" s="20"/>
      <c r="FCA40"/>
      <c r="FCB40" s="20"/>
      <c r="FCC40"/>
      <c r="FCD40" s="20"/>
      <c r="FCE40"/>
      <c r="FCF40" s="20"/>
      <c r="FCG40"/>
      <c r="FCH40" s="20"/>
      <c r="FCI40"/>
      <c r="FCJ40" s="20"/>
      <c r="FCK40"/>
      <c r="FCL40" s="20"/>
      <c r="FCM40"/>
      <c r="FCN40" s="20"/>
      <c r="FCO40"/>
      <c r="FCP40" s="20"/>
      <c r="FCQ40"/>
      <c r="FCR40" s="20"/>
      <c r="FCS40"/>
      <c r="FCT40" s="20"/>
      <c r="FCU40"/>
      <c r="FCV40" s="20"/>
      <c r="FCW40"/>
      <c r="FCX40" s="20"/>
      <c r="FCY40"/>
      <c r="FCZ40" s="20"/>
      <c r="FDA40"/>
      <c r="FDB40" s="20"/>
      <c r="FDC40"/>
      <c r="FDD40" s="20"/>
      <c r="FDE40"/>
      <c r="FDF40" s="20"/>
      <c r="FDG40"/>
      <c r="FDH40" s="20"/>
      <c r="FDI40"/>
      <c r="FDJ40" s="20"/>
      <c r="FDK40"/>
      <c r="FDL40" s="20"/>
      <c r="FDM40"/>
      <c r="FDN40" s="20"/>
      <c r="FDO40"/>
      <c r="FDP40" s="20"/>
      <c r="FDQ40"/>
      <c r="FDR40" s="20"/>
      <c r="FDS40"/>
      <c r="FDT40" s="20"/>
      <c r="FDU40"/>
      <c r="FDV40" s="20"/>
      <c r="FDW40"/>
      <c r="FDX40" s="20"/>
      <c r="FDY40"/>
      <c r="FDZ40" s="20"/>
      <c r="FEA40"/>
      <c r="FEB40" s="20"/>
      <c r="FEC40"/>
      <c r="FED40" s="20"/>
      <c r="FEE40"/>
      <c r="FEF40" s="20"/>
      <c r="FEG40"/>
      <c r="FEH40" s="20"/>
      <c r="FEI40"/>
      <c r="FEJ40" s="20"/>
      <c r="FEK40"/>
      <c r="FEL40" s="20"/>
      <c r="FEM40"/>
      <c r="FEN40" s="20"/>
      <c r="FEO40"/>
      <c r="FEP40" s="20"/>
      <c r="FEQ40"/>
      <c r="FER40" s="20"/>
      <c r="FES40"/>
      <c r="FET40" s="20"/>
      <c r="FEU40"/>
      <c r="FEV40" s="20"/>
      <c r="FEW40"/>
      <c r="FEX40" s="20"/>
      <c r="FEY40"/>
      <c r="FEZ40" s="20"/>
      <c r="FFA40"/>
      <c r="FFB40" s="20"/>
      <c r="FFC40"/>
      <c r="FFD40" s="20"/>
      <c r="FFE40"/>
      <c r="FFF40" s="20"/>
      <c r="FFG40"/>
      <c r="FFH40" s="20"/>
      <c r="FFI40"/>
      <c r="FFJ40" s="20"/>
      <c r="FFK40"/>
      <c r="FFL40" s="20"/>
      <c r="FFM40"/>
      <c r="FFN40" s="20"/>
      <c r="FFO40"/>
      <c r="FFP40" s="20"/>
      <c r="FFQ40"/>
      <c r="FFR40" s="20"/>
      <c r="FFS40"/>
      <c r="FFT40" s="20"/>
      <c r="FFU40"/>
      <c r="FFV40" s="20"/>
      <c r="FFW40"/>
      <c r="FFX40" s="20"/>
      <c r="FFY40"/>
      <c r="FFZ40" s="20"/>
      <c r="FGA40"/>
      <c r="FGB40" s="20"/>
      <c r="FGC40"/>
      <c r="FGD40" s="20"/>
      <c r="FGE40"/>
      <c r="FGF40" s="20"/>
      <c r="FGG40"/>
      <c r="FGH40" s="20"/>
      <c r="FGI40"/>
      <c r="FGJ40" s="20"/>
      <c r="FGK40"/>
      <c r="FGL40" s="20"/>
      <c r="FGM40"/>
      <c r="FGN40" s="20"/>
      <c r="FGO40"/>
      <c r="FGP40" s="20"/>
      <c r="FGQ40"/>
      <c r="FGR40" s="20"/>
      <c r="FGS40"/>
      <c r="FGT40" s="20"/>
      <c r="FGU40"/>
      <c r="FGV40" s="20"/>
      <c r="FGW40"/>
      <c r="FGX40" s="20"/>
      <c r="FGY40"/>
      <c r="FGZ40" s="20"/>
      <c r="FHA40"/>
      <c r="FHB40" s="20"/>
      <c r="FHC40"/>
      <c r="FHD40" s="20"/>
      <c r="FHE40"/>
      <c r="FHF40" s="20"/>
      <c r="FHG40"/>
      <c r="FHH40" s="20"/>
      <c r="FHI40"/>
      <c r="FHJ40" s="20"/>
      <c r="FHK40"/>
      <c r="FHL40" s="20"/>
      <c r="FHM40"/>
      <c r="FHN40" s="20"/>
      <c r="FHO40"/>
      <c r="FHP40" s="20"/>
      <c r="FHQ40"/>
      <c r="FHR40" s="20"/>
      <c r="FHS40"/>
      <c r="FHT40" s="20"/>
      <c r="FHU40"/>
      <c r="FHV40" s="20"/>
      <c r="FHW40"/>
      <c r="FHX40" s="20"/>
      <c r="FHY40"/>
      <c r="FHZ40" s="20"/>
      <c r="FIA40"/>
      <c r="FIB40" s="20"/>
      <c r="FIC40"/>
      <c r="FID40" s="20"/>
      <c r="FIE40"/>
      <c r="FIF40" s="20"/>
      <c r="FIG40"/>
      <c r="FIH40" s="20"/>
      <c r="FII40"/>
      <c r="FIJ40" s="20"/>
      <c r="FIK40"/>
      <c r="FIL40" s="20"/>
      <c r="FIM40"/>
      <c r="FIN40" s="20"/>
      <c r="FIO40"/>
      <c r="FIP40" s="20"/>
      <c r="FIQ40"/>
      <c r="FIR40" s="20"/>
      <c r="FIS40"/>
      <c r="FIT40" s="20"/>
      <c r="FIU40"/>
      <c r="FIV40" s="20"/>
      <c r="FIW40"/>
      <c r="FIX40" s="20"/>
      <c r="FIY40"/>
      <c r="FIZ40" s="20"/>
      <c r="FJA40"/>
      <c r="FJB40" s="20"/>
      <c r="FJC40"/>
      <c r="FJD40" s="20"/>
      <c r="FJE40"/>
      <c r="FJF40" s="20"/>
      <c r="FJG40"/>
      <c r="FJH40" s="20"/>
      <c r="FJI40"/>
      <c r="FJJ40" s="20"/>
      <c r="FJK40"/>
      <c r="FJL40" s="20"/>
      <c r="FJM40"/>
      <c r="FJN40" s="20"/>
      <c r="FJO40"/>
      <c r="FJP40" s="20"/>
      <c r="FJQ40"/>
      <c r="FJR40" s="20"/>
      <c r="FJS40"/>
      <c r="FJT40" s="20"/>
      <c r="FJU40"/>
      <c r="FJV40" s="20"/>
      <c r="FJW40"/>
      <c r="FJX40" s="20"/>
      <c r="FJY40"/>
      <c r="FJZ40" s="20"/>
      <c r="FKA40"/>
      <c r="FKB40" s="20"/>
      <c r="FKC40"/>
      <c r="FKD40" s="20"/>
      <c r="FKE40"/>
      <c r="FKF40" s="20"/>
      <c r="FKG40"/>
      <c r="FKH40" s="20"/>
      <c r="FKI40"/>
      <c r="FKJ40" s="20"/>
      <c r="FKK40"/>
      <c r="FKL40" s="20"/>
      <c r="FKM40"/>
      <c r="FKN40" s="20"/>
      <c r="FKO40"/>
      <c r="FKP40" s="20"/>
      <c r="FKQ40"/>
      <c r="FKR40" s="20"/>
      <c r="FKS40"/>
      <c r="FKT40" s="20"/>
      <c r="FKU40"/>
      <c r="FKV40" s="20"/>
      <c r="FKW40"/>
      <c r="FKX40" s="20"/>
      <c r="FKY40"/>
      <c r="FKZ40" s="20"/>
      <c r="FLA40"/>
      <c r="FLB40" s="20"/>
      <c r="FLC40"/>
      <c r="FLD40" s="20"/>
      <c r="FLE40"/>
      <c r="FLF40" s="20"/>
      <c r="FLG40"/>
      <c r="FLH40" s="20"/>
      <c r="FLI40"/>
      <c r="FLJ40" s="20"/>
      <c r="FLK40"/>
      <c r="FLL40" s="20"/>
      <c r="FLM40"/>
      <c r="FLN40" s="20"/>
      <c r="FLO40"/>
      <c r="FLP40" s="20"/>
      <c r="FLQ40"/>
      <c r="FLR40" s="20"/>
      <c r="FLS40"/>
      <c r="FLT40" s="20"/>
      <c r="FLU40"/>
      <c r="FLV40" s="20"/>
      <c r="FLW40"/>
      <c r="FLX40" s="20"/>
      <c r="FLY40"/>
      <c r="FLZ40" s="20"/>
      <c r="FMA40"/>
      <c r="FMB40" s="20"/>
      <c r="FMC40"/>
      <c r="FMD40" s="20"/>
      <c r="FME40"/>
      <c r="FMF40" s="20"/>
      <c r="FMG40"/>
      <c r="FMH40" s="20"/>
      <c r="FMI40"/>
      <c r="FMJ40" s="20"/>
      <c r="FMK40"/>
      <c r="FML40" s="20"/>
      <c r="FMM40"/>
      <c r="FMN40" s="20"/>
      <c r="FMO40"/>
      <c r="FMP40" s="20"/>
      <c r="FMQ40"/>
      <c r="FMR40" s="20"/>
      <c r="FMS40"/>
      <c r="FMT40" s="20"/>
      <c r="FMU40"/>
      <c r="FMV40" s="20"/>
      <c r="FMW40"/>
      <c r="FMX40" s="20"/>
      <c r="FMY40"/>
      <c r="FMZ40" s="20"/>
      <c r="FNA40"/>
      <c r="FNB40" s="20"/>
      <c r="FNC40"/>
      <c r="FND40" s="20"/>
      <c r="FNE40"/>
      <c r="FNF40" s="20"/>
      <c r="FNG40"/>
      <c r="FNH40" s="20"/>
      <c r="FNI40"/>
      <c r="FNJ40" s="20"/>
      <c r="FNK40"/>
      <c r="FNL40" s="20"/>
      <c r="FNM40"/>
      <c r="FNN40" s="20"/>
      <c r="FNO40"/>
      <c r="FNP40" s="20"/>
      <c r="FNQ40"/>
      <c r="FNR40" s="20"/>
      <c r="FNS40"/>
      <c r="FNT40" s="20"/>
      <c r="FNU40"/>
      <c r="FNV40" s="20"/>
      <c r="FNW40"/>
      <c r="FNX40" s="20"/>
      <c r="FNY40"/>
      <c r="FNZ40" s="20"/>
      <c r="FOA40"/>
      <c r="FOB40" s="20"/>
      <c r="FOC40"/>
      <c r="FOD40" s="20"/>
      <c r="FOE40"/>
      <c r="FOF40" s="20"/>
      <c r="FOG40"/>
      <c r="FOH40" s="20"/>
      <c r="FOI40"/>
      <c r="FOJ40" s="20"/>
      <c r="FOK40"/>
      <c r="FOL40" s="20"/>
      <c r="FOM40"/>
      <c r="FON40" s="20"/>
      <c r="FOO40"/>
      <c r="FOP40" s="20"/>
      <c r="FOQ40"/>
      <c r="FOR40" s="20"/>
      <c r="FOS40"/>
      <c r="FOT40" s="20"/>
      <c r="FOU40"/>
      <c r="FOV40" s="20"/>
      <c r="FOW40"/>
      <c r="FOX40" s="20"/>
      <c r="FOY40"/>
      <c r="FOZ40" s="20"/>
      <c r="FPA40"/>
      <c r="FPB40" s="20"/>
      <c r="FPC40"/>
      <c r="FPD40" s="20"/>
      <c r="FPE40"/>
      <c r="FPF40" s="20"/>
      <c r="FPG40"/>
      <c r="FPH40" s="20"/>
      <c r="FPI40"/>
      <c r="FPJ40" s="20"/>
      <c r="FPK40"/>
      <c r="FPL40" s="20"/>
      <c r="FPM40"/>
      <c r="FPN40" s="20"/>
      <c r="FPO40"/>
      <c r="FPP40" s="20"/>
      <c r="FPQ40"/>
      <c r="FPR40" s="20"/>
      <c r="FPS40"/>
      <c r="FPT40" s="20"/>
      <c r="FPU40"/>
      <c r="FPV40" s="20"/>
      <c r="FPW40"/>
      <c r="FPX40" s="20"/>
      <c r="FPY40"/>
      <c r="FPZ40" s="20"/>
      <c r="FQA40"/>
      <c r="FQB40" s="20"/>
      <c r="FQC40"/>
      <c r="FQD40" s="20"/>
      <c r="FQE40"/>
      <c r="FQF40" s="20"/>
      <c r="FQG40"/>
      <c r="FQH40" s="20"/>
      <c r="FQI40"/>
      <c r="FQJ40" s="20"/>
      <c r="FQK40"/>
      <c r="FQL40" s="20"/>
      <c r="FQM40"/>
      <c r="FQN40" s="20"/>
      <c r="FQO40"/>
      <c r="FQP40" s="20"/>
      <c r="FQQ40"/>
      <c r="FQR40" s="20"/>
      <c r="FQS40"/>
      <c r="FQT40" s="20"/>
      <c r="FQU40"/>
      <c r="FQV40" s="20"/>
      <c r="FQW40"/>
      <c r="FQX40" s="20"/>
      <c r="FQY40"/>
      <c r="FQZ40" s="20"/>
      <c r="FRA40"/>
      <c r="FRB40" s="20"/>
      <c r="FRC40"/>
      <c r="FRD40" s="20"/>
      <c r="FRE40"/>
      <c r="FRF40" s="20"/>
      <c r="FRG40"/>
      <c r="FRH40" s="20"/>
      <c r="FRI40"/>
      <c r="FRJ40" s="20"/>
      <c r="FRK40"/>
      <c r="FRL40" s="20"/>
      <c r="FRM40"/>
      <c r="FRN40" s="20"/>
      <c r="FRO40"/>
      <c r="FRP40" s="20"/>
      <c r="FRQ40"/>
      <c r="FRR40" s="20"/>
      <c r="FRS40"/>
      <c r="FRT40" s="20"/>
      <c r="FRU40"/>
      <c r="FRV40" s="20"/>
      <c r="FRW40"/>
      <c r="FRX40" s="20"/>
      <c r="FRY40"/>
      <c r="FRZ40" s="20"/>
      <c r="FSA40"/>
      <c r="FSB40" s="20"/>
      <c r="FSC40"/>
      <c r="FSD40" s="20"/>
      <c r="FSE40"/>
      <c r="FSF40" s="20"/>
      <c r="FSG40"/>
      <c r="FSH40" s="20"/>
      <c r="FSI40"/>
      <c r="FSJ40" s="20"/>
      <c r="FSK40"/>
      <c r="FSL40" s="20"/>
      <c r="FSM40"/>
      <c r="FSN40" s="20"/>
      <c r="FSO40"/>
      <c r="FSP40" s="20"/>
      <c r="FSQ40"/>
      <c r="FSR40" s="20"/>
      <c r="FSS40"/>
      <c r="FST40" s="20"/>
      <c r="FSU40"/>
      <c r="FSV40" s="20"/>
      <c r="FSW40"/>
      <c r="FSX40" s="20"/>
      <c r="FSY40"/>
      <c r="FSZ40" s="20"/>
      <c r="FTA40"/>
      <c r="FTB40" s="20"/>
      <c r="FTC40"/>
      <c r="FTD40" s="20"/>
      <c r="FTE40"/>
      <c r="FTF40" s="20"/>
      <c r="FTG40"/>
      <c r="FTH40" s="20"/>
      <c r="FTI40"/>
      <c r="FTJ40" s="20"/>
      <c r="FTK40"/>
      <c r="FTL40" s="20"/>
      <c r="FTM40"/>
      <c r="FTN40" s="20"/>
      <c r="FTO40"/>
      <c r="FTP40" s="20"/>
      <c r="FTQ40"/>
      <c r="FTR40" s="20"/>
      <c r="FTS40"/>
      <c r="FTT40" s="20"/>
      <c r="FTU40"/>
      <c r="FTV40" s="20"/>
      <c r="FTW40"/>
      <c r="FTX40" s="20"/>
      <c r="FTY40"/>
      <c r="FTZ40" s="20"/>
      <c r="FUA40"/>
      <c r="FUB40" s="20"/>
      <c r="FUC40"/>
      <c r="FUD40" s="20"/>
      <c r="FUE40"/>
      <c r="FUF40" s="20"/>
      <c r="FUG40"/>
      <c r="FUH40" s="20"/>
      <c r="FUI40"/>
      <c r="FUJ40" s="20"/>
      <c r="FUK40"/>
      <c r="FUL40" s="20"/>
      <c r="FUM40"/>
      <c r="FUN40" s="20"/>
      <c r="FUO40"/>
      <c r="FUP40" s="20"/>
      <c r="FUQ40"/>
      <c r="FUR40" s="20"/>
      <c r="FUS40"/>
      <c r="FUT40" s="20"/>
      <c r="FUU40"/>
      <c r="FUV40" s="20"/>
      <c r="FUW40"/>
      <c r="FUX40" s="20"/>
      <c r="FUY40"/>
      <c r="FUZ40" s="20"/>
      <c r="FVA40"/>
      <c r="FVB40" s="20"/>
      <c r="FVC40"/>
      <c r="FVD40" s="20"/>
      <c r="FVE40"/>
      <c r="FVF40" s="20"/>
      <c r="FVG40"/>
      <c r="FVH40" s="20"/>
      <c r="FVI40"/>
      <c r="FVJ40" s="20"/>
      <c r="FVK40"/>
      <c r="FVL40" s="20"/>
      <c r="FVM40"/>
      <c r="FVN40" s="20"/>
      <c r="FVO40"/>
      <c r="FVP40" s="20"/>
      <c r="FVQ40"/>
      <c r="FVR40" s="20"/>
      <c r="FVS40"/>
      <c r="FVT40" s="20"/>
      <c r="FVU40"/>
      <c r="FVV40" s="20"/>
      <c r="FVW40"/>
      <c r="FVX40" s="20"/>
      <c r="FVY40"/>
      <c r="FVZ40" s="20"/>
      <c r="FWA40"/>
      <c r="FWB40" s="20"/>
      <c r="FWC40"/>
      <c r="FWD40" s="20"/>
      <c r="FWE40"/>
      <c r="FWF40" s="20"/>
      <c r="FWG40"/>
      <c r="FWH40" s="20"/>
      <c r="FWI40"/>
      <c r="FWJ40" s="20"/>
      <c r="FWK40"/>
      <c r="FWL40" s="20"/>
      <c r="FWM40"/>
      <c r="FWN40" s="20"/>
      <c r="FWO40"/>
      <c r="FWP40" s="20"/>
      <c r="FWQ40"/>
      <c r="FWR40" s="20"/>
      <c r="FWS40"/>
      <c r="FWT40" s="20"/>
      <c r="FWU40"/>
      <c r="FWV40" s="20"/>
      <c r="FWW40"/>
      <c r="FWX40" s="20"/>
      <c r="FWY40"/>
      <c r="FWZ40" s="20"/>
      <c r="FXA40"/>
      <c r="FXB40" s="20"/>
      <c r="FXC40"/>
      <c r="FXD40" s="20"/>
      <c r="FXE40"/>
      <c r="FXF40" s="20"/>
      <c r="FXG40"/>
      <c r="FXH40" s="20"/>
      <c r="FXI40"/>
      <c r="FXJ40" s="20"/>
      <c r="FXK40"/>
      <c r="FXL40" s="20"/>
      <c r="FXM40"/>
      <c r="FXN40" s="20"/>
      <c r="FXO40"/>
      <c r="FXP40" s="20"/>
      <c r="FXQ40"/>
      <c r="FXR40" s="20"/>
      <c r="FXS40"/>
      <c r="FXT40" s="20"/>
      <c r="FXU40"/>
      <c r="FXV40" s="20"/>
      <c r="FXW40"/>
      <c r="FXX40" s="20"/>
      <c r="FXY40"/>
      <c r="FXZ40" s="20"/>
      <c r="FYA40"/>
      <c r="FYB40" s="20"/>
      <c r="FYC40"/>
      <c r="FYD40" s="20"/>
      <c r="FYE40"/>
      <c r="FYF40" s="20"/>
      <c r="FYG40"/>
      <c r="FYH40" s="20"/>
      <c r="FYI40"/>
      <c r="FYJ40" s="20"/>
      <c r="FYK40"/>
      <c r="FYL40" s="20"/>
      <c r="FYM40"/>
      <c r="FYN40" s="20"/>
      <c r="FYO40"/>
      <c r="FYP40" s="20"/>
      <c r="FYQ40"/>
      <c r="FYR40" s="20"/>
      <c r="FYS40"/>
      <c r="FYT40" s="20"/>
      <c r="FYU40"/>
      <c r="FYV40" s="20"/>
      <c r="FYW40"/>
      <c r="FYX40" s="20"/>
      <c r="FYY40"/>
      <c r="FYZ40" s="20"/>
      <c r="FZA40"/>
      <c r="FZB40" s="20"/>
      <c r="FZC40"/>
      <c r="FZD40" s="20"/>
      <c r="FZE40"/>
      <c r="FZF40" s="20"/>
      <c r="FZG40"/>
      <c r="FZH40" s="20"/>
      <c r="FZI40"/>
      <c r="FZJ40" s="20"/>
      <c r="FZK40"/>
      <c r="FZL40" s="20"/>
      <c r="FZM40"/>
      <c r="FZN40" s="20"/>
      <c r="FZO40"/>
      <c r="FZP40" s="20"/>
      <c r="FZQ40"/>
      <c r="FZR40" s="20"/>
      <c r="FZS40"/>
      <c r="FZT40" s="20"/>
      <c r="FZU40"/>
      <c r="FZV40" s="20"/>
      <c r="FZW40"/>
      <c r="FZX40" s="20"/>
      <c r="FZY40"/>
      <c r="FZZ40" s="20"/>
      <c r="GAA40"/>
      <c r="GAB40" s="20"/>
      <c r="GAC40"/>
      <c r="GAD40" s="20"/>
      <c r="GAE40"/>
      <c r="GAF40" s="20"/>
      <c r="GAG40"/>
      <c r="GAH40" s="20"/>
      <c r="GAI40"/>
      <c r="GAJ40" s="20"/>
      <c r="GAK40"/>
      <c r="GAL40" s="20"/>
      <c r="GAM40"/>
      <c r="GAN40" s="20"/>
      <c r="GAO40"/>
      <c r="GAP40" s="20"/>
      <c r="GAQ40"/>
      <c r="GAR40" s="20"/>
      <c r="GAS40"/>
      <c r="GAT40" s="20"/>
      <c r="GAU40"/>
      <c r="GAV40" s="20"/>
      <c r="GAW40"/>
      <c r="GAX40" s="20"/>
      <c r="GAY40"/>
      <c r="GAZ40" s="20"/>
      <c r="GBA40"/>
      <c r="GBB40" s="20"/>
      <c r="GBC40"/>
      <c r="GBD40" s="20"/>
      <c r="GBE40"/>
      <c r="GBF40" s="20"/>
      <c r="GBG40"/>
      <c r="GBH40" s="20"/>
      <c r="GBI40"/>
      <c r="GBJ40" s="20"/>
      <c r="GBK40"/>
      <c r="GBL40" s="20"/>
      <c r="GBM40"/>
      <c r="GBN40" s="20"/>
      <c r="GBO40"/>
      <c r="GBP40" s="20"/>
      <c r="GBQ40"/>
      <c r="GBR40" s="20"/>
      <c r="GBS40"/>
      <c r="GBT40" s="20"/>
      <c r="GBU40"/>
      <c r="GBV40" s="20"/>
      <c r="GBW40"/>
      <c r="GBX40" s="20"/>
      <c r="GBY40"/>
      <c r="GBZ40" s="20"/>
      <c r="GCA40"/>
      <c r="GCB40" s="20"/>
      <c r="GCC40"/>
      <c r="GCD40" s="20"/>
      <c r="GCE40"/>
      <c r="GCF40" s="20"/>
      <c r="GCG40"/>
      <c r="GCH40" s="20"/>
      <c r="GCI40"/>
      <c r="GCJ40" s="20"/>
      <c r="GCK40"/>
      <c r="GCL40" s="20"/>
      <c r="GCM40"/>
      <c r="GCN40" s="20"/>
      <c r="GCO40"/>
      <c r="GCP40" s="20"/>
      <c r="GCQ40"/>
      <c r="GCR40" s="20"/>
      <c r="GCS40"/>
      <c r="GCT40" s="20"/>
      <c r="GCU40"/>
      <c r="GCV40" s="20"/>
      <c r="GCW40"/>
      <c r="GCX40" s="20"/>
      <c r="GCY40"/>
      <c r="GCZ40" s="20"/>
      <c r="GDA40"/>
      <c r="GDB40" s="20"/>
      <c r="GDC40"/>
      <c r="GDD40" s="20"/>
      <c r="GDE40"/>
      <c r="GDF40" s="20"/>
      <c r="GDG40"/>
      <c r="GDH40" s="20"/>
      <c r="GDI40"/>
      <c r="GDJ40" s="20"/>
      <c r="GDK40"/>
      <c r="GDL40" s="20"/>
      <c r="GDM40"/>
      <c r="GDN40" s="20"/>
      <c r="GDO40"/>
      <c r="GDP40" s="20"/>
      <c r="GDQ40"/>
      <c r="GDR40" s="20"/>
      <c r="GDS40"/>
      <c r="GDT40" s="20"/>
      <c r="GDU40"/>
      <c r="GDV40" s="20"/>
      <c r="GDW40"/>
      <c r="GDX40" s="20"/>
      <c r="GDY40"/>
      <c r="GDZ40" s="20"/>
      <c r="GEA40"/>
      <c r="GEB40" s="20"/>
      <c r="GEC40"/>
      <c r="GED40" s="20"/>
      <c r="GEE40"/>
      <c r="GEF40" s="20"/>
      <c r="GEG40"/>
      <c r="GEH40" s="20"/>
      <c r="GEI40"/>
      <c r="GEJ40" s="20"/>
      <c r="GEK40"/>
      <c r="GEL40" s="20"/>
      <c r="GEM40"/>
      <c r="GEN40" s="20"/>
      <c r="GEO40"/>
      <c r="GEP40" s="20"/>
      <c r="GEQ40"/>
      <c r="GER40" s="20"/>
      <c r="GES40"/>
      <c r="GET40" s="20"/>
      <c r="GEU40"/>
      <c r="GEV40" s="20"/>
      <c r="GEW40"/>
      <c r="GEX40" s="20"/>
      <c r="GEY40"/>
      <c r="GEZ40" s="20"/>
      <c r="GFA40"/>
      <c r="GFB40" s="20"/>
      <c r="GFC40"/>
      <c r="GFD40" s="20"/>
      <c r="GFE40"/>
      <c r="GFF40" s="20"/>
      <c r="GFG40"/>
      <c r="GFH40" s="20"/>
      <c r="GFI40"/>
      <c r="GFJ40" s="20"/>
      <c r="GFK40"/>
      <c r="GFL40" s="20"/>
      <c r="GFM40"/>
      <c r="GFN40" s="20"/>
      <c r="GFO40"/>
      <c r="GFP40" s="20"/>
      <c r="GFQ40"/>
      <c r="GFR40" s="20"/>
      <c r="GFS40"/>
      <c r="GFT40" s="20"/>
      <c r="GFU40"/>
      <c r="GFV40" s="20"/>
      <c r="GFW40"/>
      <c r="GFX40" s="20"/>
      <c r="GFY40"/>
      <c r="GFZ40" s="20"/>
      <c r="GGA40"/>
      <c r="GGB40" s="20"/>
      <c r="GGC40"/>
      <c r="GGD40" s="20"/>
      <c r="GGE40"/>
      <c r="GGF40" s="20"/>
      <c r="GGG40"/>
      <c r="GGH40" s="20"/>
      <c r="GGI40"/>
      <c r="GGJ40" s="20"/>
      <c r="GGK40"/>
      <c r="GGL40" s="20"/>
      <c r="GGM40"/>
      <c r="GGN40" s="20"/>
      <c r="GGO40"/>
      <c r="GGP40" s="20"/>
      <c r="GGQ40"/>
      <c r="GGR40" s="20"/>
      <c r="GGS40"/>
      <c r="GGT40" s="20"/>
      <c r="GGU40"/>
      <c r="GGV40" s="20"/>
      <c r="GGW40"/>
      <c r="GGX40" s="20"/>
      <c r="GGY40"/>
      <c r="GGZ40" s="20"/>
      <c r="GHA40"/>
      <c r="GHB40" s="20"/>
      <c r="GHC40"/>
      <c r="GHD40" s="20"/>
      <c r="GHE40"/>
      <c r="GHF40" s="20"/>
      <c r="GHG40"/>
      <c r="GHH40" s="20"/>
      <c r="GHI40"/>
      <c r="GHJ40" s="20"/>
      <c r="GHK40"/>
      <c r="GHL40" s="20"/>
      <c r="GHM40"/>
      <c r="GHN40" s="20"/>
      <c r="GHO40"/>
      <c r="GHP40" s="20"/>
      <c r="GHQ40"/>
      <c r="GHR40" s="20"/>
      <c r="GHS40"/>
      <c r="GHT40" s="20"/>
      <c r="GHU40"/>
      <c r="GHV40" s="20"/>
      <c r="GHW40"/>
      <c r="GHX40" s="20"/>
      <c r="GHY40"/>
      <c r="GHZ40" s="20"/>
      <c r="GIA40"/>
      <c r="GIB40" s="20"/>
      <c r="GIC40"/>
      <c r="GID40" s="20"/>
      <c r="GIE40"/>
      <c r="GIF40" s="20"/>
      <c r="GIG40"/>
      <c r="GIH40" s="20"/>
      <c r="GII40"/>
      <c r="GIJ40" s="20"/>
      <c r="GIK40"/>
      <c r="GIL40" s="20"/>
      <c r="GIM40"/>
      <c r="GIN40" s="20"/>
      <c r="GIO40"/>
      <c r="GIP40" s="20"/>
      <c r="GIQ40"/>
      <c r="GIR40" s="20"/>
      <c r="GIS40"/>
      <c r="GIT40" s="20"/>
      <c r="GIU40"/>
      <c r="GIV40" s="20"/>
      <c r="GIW40"/>
      <c r="GIX40" s="20"/>
      <c r="GIY40"/>
      <c r="GIZ40" s="20"/>
      <c r="GJA40"/>
      <c r="GJB40" s="20"/>
      <c r="GJC40"/>
      <c r="GJD40" s="20"/>
      <c r="GJE40"/>
      <c r="GJF40" s="20"/>
      <c r="GJG40"/>
      <c r="GJH40" s="20"/>
      <c r="GJI40"/>
      <c r="GJJ40" s="20"/>
      <c r="GJK40"/>
      <c r="GJL40" s="20"/>
      <c r="GJM40"/>
      <c r="GJN40" s="20"/>
      <c r="GJO40"/>
      <c r="GJP40" s="20"/>
      <c r="GJQ40"/>
      <c r="GJR40" s="20"/>
      <c r="GJS40"/>
      <c r="GJT40" s="20"/>
      <c r="GJU40"/>
      <c r="GJV40" s="20"/>
      <c r="GJW40"/>
      <c r="GJX40" s="20"/>
      <c r="GJY40"/>
      <c r="GJZ40" s="20"/>
      <c r="GKA40"/>
      <c r="GKB40" s="20"/>
      <c r="GKC40"/>
      <c r="GKD40" s="20"/>
      <c r="GKE40"/>
      <c r="GKF40" s="20"/>
      <c r="GKG40"/>
      <c r="GKH40" s="20"/>
      <c r="GKI40"/>
      <c r="GKJ40" s="20"/>
      <c r="GKK40"/>
      <c r="GKL40" s="20"/>
      <c r="GKM40"/>
      <c r="GKN40" s="20"/>
      <c r="GKO40"/>
      <c r="GKP40" s="20"/>
      <c r="GKQ40"/>
      <c r="GKR40" s="20"/>
      <c r="GKS40"/>
      <c r="GKT40" s="20"/>
      <c r="GKU40"/>
      <c r="GKV40" s="20"/>
      <c r="GKW40"/>
      <c r="GKX40" s="20"/>
      <c r="GKY40"/>
      <c r="GKZ40" s="20"/>
      <c r="GLA40"/>
      <c r="GLB40" s="20"/>
      <c r="GLC40"/>
      <c r="GLD40" s="20"/>
      <c r="GLE40"/>
      <c r="GLF40" s="20"/>
      <c r="GLG40"/>
      <c r="GLH40" s="20"/>
      <c r="GLI40"/>
      <c r="GLJ40" s="20"/>
      <c r="GLK40"/>
      <c r="GLL40" s="20"/>
      <c r="GLM40"/>
      <c r="GLN40" s="20"/>
      <c r="GLO40"/>
      <c r="GLP40" s="20"/>
      <c r="GLQ40"/>
      <c r="GLR40" s="20"/>
      <c r="GLS40"/>
      <c r="GLT40" s="20"/>
      <c r="GLU40"/>
      <c r="GLV40" s="20"/>
      <c r="GLW40"/>
      <c r="GLX40" s="20"/>
      <c r="GLY40"/>
      <c r="GLZ40" s="20"/>
      <c r="GMA40"/>
      <c r="GMB40" s="20"/>
      <c r="GMC40"/>
      <c r="GMD40" s="20"/>
      <c r="GME40"/>
      <c r="GMF40" s="20"/>
      <c r="GMG40"/>
      <c r="GMH40" s="20"/>
      <c r="GMI40"/>
      <c r="GMJ40" s="20"/>
      <c r="GMK40"/>
      <c r="GML40" s="20"/>
      <c r="GMM40"/>
      <c r="GMN40" s="20"/>
      <c r="GMO40"/>
      <c r="GMP40" s="20"/>
      <c r="GMQ40"/>
      <c r="GMR40" s="20"/>
      <c r="GMS40"/>
      <c r="GMT40" s="20"/>
      <c r="GMU40"/>
      <c r="GMV40" s="20"/>
      <c r="GMW40"/>
      <c r="GMX40" s="20"/>
      <c r="GMY40"/>
      <c r="GMZ40" s="20"/>
      <c r="GNA40"/>
      <c r="GNB40" s="20"/>
      <c r="GNC40"/>
      <c r="GND40" s="20"/>
      <c r="GNE40"/>
      <c r="GNF40" s="20"/>
      <c r="GNG40"/>
      <c r="GNH40" s="20"/>
      <c r="GNI40"/>
      <c r="GNJ40" s="20"/>
      <c r="GNK40"/>
      <c r="GNL40" s="20"/>
      <c r="GNM40"/>
      <c r="GNN40" s="20"/>
      <c r="GNO40"/>
      <c r="GNP40" s="20"/>
      <c r="GNQ40"/>
      <c r="GNR40" s="20"/>
      <c r="GNS40"/>
      <c r="GNT40" s="20"/>
      <c r="GNU40"/>
      <c r="GNV40" s="20"/>
      <c r="GNW40"/>
      <c r="GNX40" s="20"/>
      <c r="GNY40"/>
      <c r="GNZ40" s="20"/>
      <c r="GOA40"/>
      <c r="GOB40" s="20"/>
      <c r="GOC40"/>
      <c r="GOD40" s="20"/>
      <c r="GOE40"/>
      <c r="GOF40" s="20"/>
      <c r="GOG40"/>
      <c r="GOH40" s="20"/>
      <c r="GOI40"/>
      <c r="GOJ40" s="20"/>
      <c r="GOK40"/>
      <c r="GOL40" s="20"/>
      <c r="GOM40"/>
      <c r="GON40" s="20"/>
      <c r="GOO40"/>
      <c r="GOP40" s="20"/>
      <c r="GOQ40"/>
      <c r="GOR40" s="20"/>
      <c r="GOS40"/>
      <c r="GOT40" s="20"/>
      <c r="GOU40"/>
      <c r="GOV40" s="20"/>
      <c r="GOW40"/>
      <c r="GOX40" s="20"/>
      <c r="GOY40"/>
      <c r="GOZ40" s="20"/>
      <c r="GPA40"/>
      <c r="GPB40" s="20"/>
      <c r="GPC40"/>
      <c r="GPD40" s="20"/>
      <c r="GPE40"/>
      <c r="GPF40" s="20"/>
      <c r="GPG40"/>
      <c r="GPH40" s="20"/>
      <c r="GPI40"/>
      <c r="GPJ40" s="20"/>
      <c r="GPK40"/>
      <c r="GPL40" s="20"/>
      <c r="GPM40"/>
      <c r="GPN40" s="20"/>
      <c r="GPO40"/>
      <c r="GPP40" s="20"/>
      <c r="GPQ40"/>
      <c r="GPR40" s="20"/>
      <c r="GPS40"/>
      <c r="GPT40" s="20"/>
      <c r="GPU40"/>
      <c r="GPV40" s="20"/>
      <c r="GPW40"/>
      <c r="GPX40" s="20"/>
      <c r="GPY40"/>
      <c r="GPZ40" s="20"/>
      <c r="GQA40"/>
      <c r="GQB40" s="20"/>
      <c r="GQC40"/>
      <c r="GQD40" s="20"/>
      <c r="GQE40"/>
      <c r="GQF40" s="20"/>
      <c r="GQG40"/>
      <c r="GQH40" s="20"/>
      <c r="GQI40"/>
      <c r="GQJ40" s="20"/>
      <c r="GQK40"/>
      <c r="GQL40" s="20"/>
      <c r="GQM40"/>
      <c r="GQN40" s="20"/>
      <c r="GQO40"/>
      <c r="GQP40" s="20"/>
      <c r="GQQ40"/>
      <c r="GQR40" s="20"/>
      <c r="GQS40"/>
      <c r="GQT40" s="20"/>
      <c r="GQU40"/>
      <c r="GQV40" s="20"/>
      <c r="GQW40"/>
      <c r="GQX40" s="20"/>
      <c r="GQY40"/>
      <c r="GQZ40" s="20"/>
      <c r="GRA40"/>
      <c r="GRB40" s="20"/>
      <c r="GRC40"/>
      <c r="GRD40" s="20"/>
      <c r="GRE40"/>
      <c r="GRF40" s="20"/>
      <c r="GRG40"/>
      <c r="GRH40" s="20"/>
      <c r="GRI40"/>
      <c r="GRJ40" s="20"/>
      <c r="GRK40"/>
      <c r="GRL40" s="20"/>
      <c r="GRM40"/>
      <c r="GRN40" s="20"/>
      <c r="GRO40"/>
      <c r="GRP40" s="20"/>
      <c r="GRQ40"/>
      <c r="GRR40" s="20"/>
      <c r="GRS40"/>
      <c r="GRT40" s="20"/>
      <c r="GRU40"/>
      <c r="GRV40" s="20"/>
      <c r="GRW40"/>
      <c r="GRX40" s="20"/>
      <c r="GRY40"/>
      <c r="GRZ40" s="20"/>
      <c r="GSA40"/>
      <c r="GSB40" s="20"/>
      <c r="GSC40"/>
      <c r="GSD40" s="20"/>
      <c r="GSE40"/>
      <c r="GSF40" s="20"/>
      <c r="GSG40"/>
      <c r="GSH40" s="20"/>
      <c r="GSI40"/>
      <c r="GSJ40" s="20"/>
      <c r="GSK40"/>
      <c r="GSL40" s="20"/>
      <c r="GSM40"/>
      <c r="GSN40" s="20"/>
      <c r="GSO40"/>
      <c r="GSP40" s="20"/>
      <c r="GSQ40"/>
      <c r="GSR40" s="20"/>
      <c r="GSS40"/>
      <c r="GST40" s="20"/>
      <c r="GSU40"/>
      <c r="GSV40" s="20"/>
      <c r="GSW40"/>
      <c r="GSX40" s="20"/>
      <c r="GSY40"/>
      <c r="GSZ40" s="20"/>
      <c r="GTA40"/>
      <c r="GTB40" s="20"/>
      <c r="GTC40"/>
      <c r="GTD40" s="20"/>
      <c r="GTE40"/>
      <c r="GTF40" s="20"/>
      <c r="GTG40"/>
      <c r="GTH40" s="20"/>
      <c r="GTI40"/>
      <c r="GTJ40" s="20"/>
      <c r="GTK40"/>
      <c r="GTL40" s="20"/>
      <c r="GTM40"/>
      <c r="GTN40" s="20"/>
      <c r="GTO40"/>
      <c r="GTP40" s="20"/>
      <c r="GTQ40"/>
      <c r="GTR40" s="20"/>
      <c r="GTS40"/>
      <c r="GTT40" s="20"/>
      <c r="GTU40"/>
      <c r="GTV40" s="20"/>
      <c r="GTW40"/>
      <c r="GTX40" s="20"/>
      <c r="GTY40"/>
      <c r="GTZ40" s="20"/>
      <c r="GUA40"/>
      <c r="GUB40" s="20"/>
      <c r="GUC40"/>
      <c r="GUD40" s="20"/>
      <c r="GUE40"/>
      <c r="GUF40" s="20"/>
      <c r="GUG40"/>
      <c r="GUH40" s="20"/>
      <c r="GUI40"/>
      <c r="GUJ40" s="20"/>
      <c r="GUK40"/>
      <c r="GUL40" s="20"/>
      <c r="GUM40"/>
      <c r="GUN40" s="20"/>
      <c r="GUO40"/>
      <c r="GUP40" s="20"/>
      <c r="GUQ40"/>
      <c r="GUR40" s="20"/>
      <c r="GUS40"/>
      <c r="GUT40" s="20"/>
      <c r="GUU40"/>
      <c r="GUV40" s="20"/>
      <c r="GUW40"/>
      <c r="GUX40" s="20"/>
      <c r="GUY40"/>
      <c r="GUZ40" s="20"/>
      <c r="GVA40"/>
      <c r="GVB40" s="20"/>
      <c r="GVC40"/>
      <c r="GVD40" s="20"/>
      <c r="GVE40"/>
      <c r="GVF40" s="20"/>
      <c r="GVG40"/>
      <c r="GVH40" s="20"/>
      <c r="GVI40"/>
      <c r="GVJ40" s="20"/>
      <c r="GVK40"/>
      <c r="GVL40" s="20"/>
      <c r="GVM40"/>
      <c r="GVN40" s="20"/>
      <c r="GVO40"/>
      <c r="GVP40" s="20"/>
      <c r="GVQ40"/>
      <c r="GVR40" s="20"/>
      <c r="GVS40"/>
      <c r="GVT40" s="20"/>
      <c r="GVU40"/>
      <c r="GVV40" s="20"/>
      <c r="GVW40"/>
      <c r="GVX40" s="20"/>
      <c r="GVY40"/>
      <c r="GVZ40" s="20"/>
      <c r="GWA40"/>
      <c r="GWB40" s="20"/>
      <c r="GWC40"/>
      <c r="GWD40" s="20"/>
      <c r="GWE40"/>
      <c r="GWF40" s="20"/>
      <c r="GWG40"/>
      <c r="GWH40" s="20"/>
      <c r="GWI40"/>
      <c r="GWJ40" s="20"/>
      <c r="GWK40"/>
      <c r="GWL40" s="20"/>
      <c r="GWM40"/>
      <c r="GWN40" s="20"/>
      <c r="GWO40"/>
      <c r="GWP40" s="20"/>
      <c r="GWQ40"/>
      <c r="GWR40" s="20"/>
      <c r="GWS40"/>
      <c r="GWT40" s="20"/>
      <c r="GWU40"/>
      <c r="GWV40" s="20"/>
      <c r="GWW40"/>
      <c r="GWX40" s="20"/>
      <c r="GWY40"/>
      <c r="GWZ40" s="20"/>
      <c r="GXA40"/>
      <c r="GXB40" s="20"/>
      <c r="GXC40"/>
      <c r="GXD40" s="20"/>
      <c r="GXE40"/>
      <c r="GXF40" s="20"/>
      <c r="GXG40"/>
      <c r="GXH40" s="20"/>
      <c r="GXI40"/>
      <c r="GXJ40" s="20"/>
      <c r="GXK40"/>
      <c r="GXL40" s="20"/>
      <c r="GXM40"/>
      <c r="GXN40" s="20"/>
      <c r="GXO40"/>
      <c r="GXP40" s="20"/>
      <c r="GXQ40"/>
      <c r="GXR40" s="20"/>
      <c r="GXS40"/>
      <c r="GXT40" s="20"/>
      <c r="GXU40"/>
      <c r="GXV40" s="20"/>
      <c r="GXW40"/>
      <c r="GXX40" s="20"/>
      <c r="GXY40"/>
      <c r="GXZ40" s="20"/>
      <c r="GYA40"/>
      <c r="GYB40" s="20"/>
      <c r="GYC40"/>
      <c r="GYD40" s="20"/>
      <c r="GYE40"/>
      <c r="GYF40" s="20"/>
      <c r="GYG40"/>
      <c r="GYH40" s="20"/>
      <c r="GYI40"/>
      <c r="GYJ40" s="20"/>
      <c r="GYK40"/>
      <c r="GYL40" s="20"/>
      <c r="GYM40"/>
      <c r="GYN40" s="20"/>
      <c r="GYO40"/>
      <c r="GYP40" s="20"/>
      <c r="GYQ40"/>
      <c r="GYR40" s="20"/>
      <c r="GYS40"/>
      <c r="GYT40" s="20"/>
      <c r="GYU40"/>
      <c r="GYV40" s="20"/>
      <c r="GYW40"/>
      <c r="GYX40" s="20"/>
      <c r="GYY40"/>
      <c r="GYZ40" s="20"/>
      <c r="GZA40"/>
      <c r="GZB40" s="20"/>
      <c r="GZC40"/>
      <c r="GZD40" s="20"/>
      <c r="GZE40"/>
      <c r="GZF40" s="20"/>
      <c r="GZG40"/>
      <c r="GZH40" s="20"/>
      <c r="GZI40"/>
      <c r="GZJ40" s="20"/>
      <c r="GZK40"/>
      <c r="GZL40" s="20"/>
      <c r="GZM40"/>
      <c r="GZN40" s="20"/>
      <c r="GZO40"/>
      <c r="GZP40" s="20"/>
      <c r="GZQ40"/>
      <c r="GZR40" s="20"/>
      <c r="GZS40"/>
      <c r="GZT40" s="20"/>
      <c r="GZU40"/>
      <c r="GZV40" s="20"/>
      <c r="GZW40"/>
      <c r="GZX40" s="20"/>
      <c r="GZY40"/>
      <c r="GZZ40" s="20"/>
      <c r="HAA40"/>
      <c r="HAB40" s="20"/>
      <c r="HAC40"/>
      <c r="HAD40" s="20"/>
      <c r="HAE40"/>
      <c r="HAF40" s="20"/>
      <c r="HAG40"/>
      <c r="HAH40" s="20"/>
      <c r="HAI40"/>
      <c r="HAJ40" s="20"/>
      <c r="HAK40"/>
      <c r="HAL40" s="20"/>
      <c r="HAM40"/>
      <c r="HAN40" s="20"/>
      <c r="HAO40"/>
      <c r="HAP40" s="20"/>
      <c r="HAQ40"/>
      <c r="HAR40" s="20"/>
      <c r="HAS40"/>
      <c r="HAT40" s="20"/>
      <c r="HAU40"/>
      <c r="HAV40" s="20"/>
      <c r="HAW40"/>
      <c r="HAX40" s="20"/>
      <c r="HAY40"/>
      <c r="HAZ40" s="20"/>
      <c r="HBA40"/>
      <c r="HBB40" s="20"/>
      <c r="HBC40"/>
      <c r="HBD40" s="20"/>
      <c r="HBE40"/>
      <c r="HBF40" s="20"/>
      <c r="HBG40"/>
      <c r="HBH40" s="20"/>
      <c r="HBI40"/>
      <c r="HBJ40" s="20"/>
      <c r="HBK40"/>
      <c r="HBL40" s="20"/>
      <c r="HBM40"/>
      <c r="HBN40" s="20"/>
      <c r="HBO40"/>
      <c r="HBP40" s="20"/>
      <c r="HBQ40"/>
      <c r="HBR40" s="20"/>
      <c r="HBS40"/>
      <c r="HBT40" s="20"/>
      <c r="HBU40"/>
      <c r="HBV40" s="20"/>
      <c r="HBW40"/>
      <c r="HBX40" s="20"/>
      <c r="HBY40"/>
      <c r="HBZ40" s="20"/>
      <c r="HCA40"/>
      <c r="HCB40" s="20"/>
      <c r="HCC40"/>
      <c r="HCD40" s="20"/>
      <c r="HCE40"/>
      <c r="HCF40" s="20"/>
      <c r="HCG40"/>
      <c r="HCH40" s="20"/>
      <c r="HCI40"/>
      <c r="HCJ40" s="20"/>
      <c r="HCK40"/>
      <c r="HCL40" s="20"/>
      <c r="HCM40"/>
      <c r="HCN40" s="20"/>
      <c r="HCO40"/>
      <c r="HCP40" s="20"/>
      <c r="HCQ40"/>
      <c r="HCR40" s="20"/>
      <c r="HCS40"/>
      <c r="HCT40" s="20"/>
      <c r="HCU40"/>
      <c r="HCV40" s="20"/>
      <c r="HCW40"/>
      <c r="HCX40" s="20"/>
      <c r="HCY40"/>
      <c r="HCZ40" s="20"/>
      <c r="HDA40"/>
      <c r="HDB40" s="20"/>
      <c r="HDC40"/>
      <c r="HDD40" s="20"/>
      <c r="HDE40"/>
      <c r="HDF40" s="20"/>
      <c r="HDG40"/>
      <c r="HDH40" s="20"/>
      <c r="HDI40"/>
      <c r="HDJ40" s="20"/>
      <c r="HDK40"/>
      <c r="HDL40" s="20"/>
      <c r="HDM40"/>
      <c r="HDN40" s="20"/>
      <c r="HDO40"/>
      <c r="HDP40" s="20"/>
      <c r="HDQ40"/>
      <c r="HDR40" s="20"/>
      <c r="HDS40"/>
      <c r="HDT40" s="20"/>
      <c r="HDU40"/>
      <c r="HDV40" s="20"/>
      <c r="HDW40"/>
      <c r="HDX40" s="20"/>
      <c r="HDY40"/>
      <c r="HDZ40" s="20"/>
      <c r="HEA40"/>
      <c r="HEB40" s="20"/>
      <c r="HEC40"/>
      <c r="HED40" s="20"/>
      <c r="HEE40"/>
      <c r="HEF40" s="20"/>
      <c r="HEG40"/>
      <c r="HEH40" s="20"/>
      <c r="HEI40"/>
      <c r="HEJ40" s="20"/>
      <c r="HEK40"/>
      <c r="HEL40" s="20"/>
      <c r="HEM40"/>
      <c r="HEN40" s="20"/>
      <c r="HEO40"/>
      <c r="HEP40" s="20"/>
      <c r="HEQ40"/>
      <c r="HER40" s="20"/>
      <c r="HES40"/>
      <c r="HET40" s="20"/>
      <c r="HEU40"/>
      <c r="HEV40" s="20"/>
      <c r="HEW40"/>
      <c r="HEX40" s="20"/>
      <c r="HEY40"/>
      <c r="HEZ40" s="20"/>
      <c r="HFA40"/>
      <c r="HFB40" s="20"/>
      <c r="HFC40"/>
      <c r="HFD40" s="20"/>
      <c r="HFE40"/>
      <c r="HFF40" s="20"/>
      <c r="HFG40"/>
      <c r="HFH40" s="20"/>
      <c r="HFI40"/>
      <c r="HFJ40" s="20"/>
      <c r="HFK40"/>
      <c r="HFL40" s="20"/>
      <c r="HFM40"/>
      <c r="HFN40" s="20"/>
      <c r="HFO40"/>
      <c r="HFP40" s="20"/>
      <c r="HFQ40"/>
      <c r="HFR40" s="20"/>
      <c r="HFS40"/>
      <c r="HFT40" s="20"/>
      <c r="HFU40"/>
      <c r="HFV40" s="20"/>
      <c r="HFW40"/>
      <c r="HFX40" s="20"/>
      <c r="HFY40"/>
      <c r="HFZ40" s="20"/>
      <c r="HGA40"/>
      <c r="HGB40" s="20"/>
      <c r="HGC40"/>
      <c r="HGD40" s="20"/>
      <c r="HGE40"/>
      <c r="HGF40" s="20"/>
      <c r="HGG40"/>
      <c r="HGH40" s="20"/>
      <c r="HGI40"/>
      <c r="HGJ40" s="20"/>
      <c r="HGK40"/>
      <c r="HGL40" s="20"/>
      <c r="HGM40"/>
      <c r="HGN40" s="20"/>
      <c r="HGO40"/>
      <c r="HGP40" s="20"/>
      <c r="HGQ40"/>
      <c r="HGR40" s="20"/>
      <c r="HGS40"/>
      <c r="HGT40" s="20"/>
      <c r="HGU40"/>
      <c r="HGV40" s="20"/>
      <c r="HGW40"/>
      <c r="HGX40" s="20"/>
      <c r="HGY40"/>
      <c r="HGZ40" s="20"/>
      <c r="HHA40"/>
      <c r="HHB40" s="20"/>
      <c r="HHC40"/>
      <c r="HHD40" s="20"/>
      <c r="HHE40"/>
      <c r="HHF40" s="20"/>
      <c r="HHG40"/>
      <c r="HHH40" s="20"/>
      <c r="HHI40"/>
      <c r="HHJ40" s="20"/>
      <c r="HHK40"/>
      <c r="HHL40" s="20"/>
      <c r="HHM40"/>
      <c r="HHN40" s="20"/>
      <c r="HHO40"/>
      <c r="HHP40" s="20"/>
      <c r="HHQ40"/>
      <c r="HHR40" s="20"/>
      <c r="HHS40"/>
      <c r="HHT40" s="20"/>
      <c r="HHU40"/>
      <c r="HHV40" s="20"/>
      <c r="HHW40"/>
      <c r="HHX40" s="20"/>
      <c r="HHY40"/>
      <c r="HHZ40" s="20"/>
      <c r="HIA40"/>
      <c r="HIB40" s="20"/>
      <c r="HIC40"/>
      <c r="HID40" s="20"/>
      <c r="HIE40"/>
      <c r="HIF40" s="20"/>
      <c r="HIG40"/>
      <c r="HIH40" s="20"/>
      <c r="HII40"/>
      <c r="HIJ40" s="20"/>
      <c r="HIK40"/>
      <c r="HIL40" s="20"/>
      <c r="HIM40"/>
      <c r="HIN40" s="20"/>
      <c r="HIO40"/>
      <c r="HIP40" s="20"/>
      <c r="HIQ40"/>
      <c r="HIR40" s="20"/>
      <c r="HIS40"/>
      <c r="HIT40" s="20"/>
      <c r="HIU40"/>
      <c r="HIV40" s="20"/>
      <c r="HIW40"/>
      <c r="HIX40" s="20"/>
      <c r="HIY40"/>
      <c r="HIZ40" s="20"/>
      <c r="HJA40"/>
      <c r="HJB40" s="20"/>
      <c r="HJC40"/>
      <c r="HJD40" s="20"/>
      <c r="HJE40"/>
      <c r="HJF40" s="20"/>
      <c r="HJG40"/>
      <c r="HJH40" s="20"/>
      <c r="HJI40"/>
      <c r="HJJ40" s="20"/>
      <c r="HJK40"/>
      <c r="HJL40" s="20"/>
      <c r="HJM40"/>
      <c r="HJN40" s="20"/>
      <c r="HJO40"/>
      <c r="HJP40" s="20"/>
      <c r="HJQ40"/>
      <c r="HJR40" s="20"/>
      <c r="HJS40"/>
      <c r="HJT40" s="20"/>
      <c r="HJU40"/>
      <c r="HJV40" s="20"/>
      <c r="HJW40"/>
      <c r="HJX40" s="20"/>
      <c r="HJY40"/>
      <c r="HJZ40" s="20"/>
      <c r="HKA40"/>
      <c r="HKB40" s="20"/>
      <c r="HKC40"/>
      <c r="HKD40" s="20"/>
      <c r="HKE40"/>
      <c r="HKF40" s="20"/>
      <c r="HKG40"/>
      <c r="HKH40" s="20"/>
      <c r="HKI40"/>
      <c r="HKJ40" s="20"/>
      <c r="HKK40"/>
      <c r="HKL40" s="20"/>
      <c r="HKM40"/>
      <c r="HKN40" s="20"/>
      <c r="HKO40"/>
      <c r="HKP40" s="20"/>
      <c r="HKQ40"/>
      <c r="HKR40" s="20"/>
      <c r="HKS40"/>
      <c r="HKT40" s="20"/>
      <c r="HKU40"/>
      <c r="HKV40" s="20"/>
      <c r="HKW40"/>
      <c r="HKX40" s="20"/>
      <c r="HKY40"/>
      <c r="HKZ40" s="20"/>
      <c r="HLA40"/>
      <c r="HLB40" s="20"/>
      <c r="HLC40"/>
      <c r="HLD40" s="20"/>
      <c r="HLE40"/>
      <c r="HLF40" s="20"/>
      <c r="HLG40"/>
      <c r="HLH40" s="20"/>
      <c r="HLI40"/>
      <c r="HLJ40" s="20"/>
      <c r="HLK40"/>
      <c r="HLL40" s="20"/>
      <c r="HLM40"/>
      <c r="HLN40" s="20"/>
      <c r="HLO40"/>
      <c r="HLP40" s="20"/>
      <c r="HLQ40"/>
      <c r="HLR40" s="20"/>
      <c r="HLS40"/>
      <c r="HLT40" s="20"/>
      <c r="HLU40"/>
      <c r="HLV40" s="20"/>
      <c r="HLW40"/>
      <c r="HLX40" s="20"/>
      <c r="HLY40"/>
      <c r="HLZ40" s="20"/>
      <c r="HMA40"/>
      <c r="HMB40" s="20"/>
      <c r="HMC40"/>
      <c r="HMD40" s="20"/>
      <c r="HME40"/>
      <c r="HMF40" s="20"/>
      <c r="HMG40"/>
      <c r="HMH40" s="20"/>
      <c r="HMI40"/>
      <c r="HMJ40" s="20"/>
      <c r="HMK40"/>
      <c r="HML40" s="20"/>
      <c r="HMM40"/>
      <c r="HMN40" s="20"/>
      <c r="HMO40"/>
      <c r="HMP40" s="20"/>
      <c r="HMQ40"/>
      <c r="HMR40" s="20"/>
      <c r="HMS40"/>
      <c r="HMT40" s="20"/>
      <c r="HMU40"/>
      <c r="HMV40" s="20"/>
      <c r="HMW40"/>
      <c r="HMX40" s="20"/>
      <c r="HMY40"/>
      <c r="HMZ40" s="20"/>
      <c r="HNA40"/>
      <c r="HNB40" s="20"/>
      <c r="HNC40"/>
      <c r="HND40" s="20"/>
      <c r="HNE40"/>
      <c r="HNF40" s="20"/>
      <c r="HNG40"/>
      <c r="HNH40" s="20"/>
      <c r="HNI40"/>
      <c r="HNJ40" s="20"/>
      <c r="HNK40"/>
      <c r="HNL40" s="20"/>
      <c r="HNM40"/>
      <c r="HNN40" s="20"/>
      <c r="HNO40"/>
      <c r="HNP40" s="20"/>
      <c r="HNQ40"/>
      <c r="HNR40" s="20"/>
      <c r="HNS40"/>
      <c r="HNT40" s="20"/>
      <c r="HNU40"/>
      <c r="HNV40" s="20"/>
      <c r="HNW40"/>
      <c r="HNX40" s="20"/>
      <c r="HNY40"/>
      <c r="HNZ40" s="20"/>
      <c r="HOA40"/>
      <c r="HOB40" s="20"/>
      <c r="HOC40"/>
      <c r="HOD40" s="20"/>
      <c r="HOE40"/>
      <c r="HOF40" s="20"/>
      <c r="HOG40"/>
      <c r="HOH40" s="20"/>
      <c r="HOI40"/>
      <c r="HOJ40" s="20"/>
      <c r="HOK40"/>
      <c r="HOL40" s="20"/>
      <c r="HOM40"/>
      <c r="HON40" s="20"/>
      <c r="HOO40"/>
      <c r="HOP40" s="20"/>
      <c r="HOQ40"/>
      <c r="HOR40" s="20"/>
      <c r="HOS40"/>
      <c r="HOT40" s="20"/>
      <c r="HOU40"/>
      <c r="HOV40" s="20"/>
      <c r="HOW40"/>
      <c r="HOX40" s="20"/>
      <c r="HOY40"/>
      <c r="HOZ40" s="20"/>
      <c r="HPA40"/>
      <c r="HPB40" s="20"/>
      <c r="HPC40"/>
      <c r="HPD40" s="20"/>
      <c r="HPE40"/>
      <c r="HPF40" s="20"/>
      <c r="HPG40"/>
      <c r="HPH40" s="20"/>
      <c r="HPI40"/>
      <c r="HPJ40" s="20"/>
      <c r="HPK40"/>
      <c r="HPL40" s="20"/>
      <c r="HPM40"/>
      <c r="HPN40" s="20"/>
      <c r="HPO40"/>
      <c r="HPP40" s="20"/>
      <c r="HPQ40"/>
      <c r="HPR40" s="20"/>
      <c r="HPS40"/>
      <c r="HPT40" s="20"/>
      <c r="HPU40"/>
      <c r="HPV40" s="20"/>
      <c r="HPW40"/>
      <c r="HPX40" s="20"/>
      <c r="HPY40"/>
      <c r="HPZ40" s="20"/>
      <c r="HQA40"/>
      <c r="HQB40" s="20"/>
      <c r="HQC40"/>
      <c r="HQD40" s="20"/>
      <c r="HQE40"/>
      <c r="HQF40" s="20"/>
      <c r="HQG40"/>
      <c r="HQH40" s="20"/>
      <c r="HQI40"/>
      <c r="HQJ40" s="20"/>
      <c r="HQK40"/>
      <c r="HQL40" s="20"/>
      <c r="HQM40"/>
      <c r="HQN40" s="20"/>
      <c r="HQO40"/>
      <c r="HQP40" s="20"/>
      <c r="HQQ40"/>
      <c r="HQR40" s="20"/>
      <c r="HQS40"/>
      <c r="HQT40" s="20"/>
      <c r="HQU40"/>
      <c r="HQV40" s="20"/>
      <c r="HQW40"/>
      <c r="HQX40" s="20"/>
      <c r="HQY40"/>
      <c r="HQZ40" s="20"/>
      <c r="HRA40"/>
      <c r="HRB40" s="20"/>
      <c r="HRC40"/>
      <c r="HRD40" s="20"/>
      <c r="HRE40"/>
      <c r="HRF40" s="20"/>
      <c r="HRG40"/>
      <c r="HRH40" s="20"/>
      <c r="HRI40"/>
      <c r="HRJ40" s="20"/>
      <c r="HRK40"/>
      <c r="HRL40" s="20"/>
      <c r="HRM40"/>
      <c r="HRN40" s="20"/>
      <c r="HRO40"/>
      <c r="HRP40" s="20"/>
      <c r="HRQ40"/>
      <c r="HRR40" s="20"/>
      <c r="HRS40"/>
      <c r="HRT40" s="20"/>
      <c r="HRU40"/>
      <c r="HRV40" s="20"/>
      <c r="HRW40"/>
      <c r="HRX40" s="20"/>
      <c r="HRY40"/>
      <c r="HRZ40" s="20"/>
      <c r="HSA40"/>
      <c r="HSB40" s="20"/>
      <c r="HSC40"/>
      <c r="HSD40" s="20"/>
      <c r="HSE40"/>
      <c r="HSF40" s="20"/>
      <c r="HSG40"/>
      <c r="HSH40" s="20"/>
      <c r="HSI40"/>
      <c r="HSJ40" s="20"/>
      <c r="HSK40"/>
      <c r="HSL40" s="20"/>
      <c r="HSM40"/>
      <c r="HSN40" s="20"/>
      <c r="HSO40"/>
      <c r="HSP40" s="20"/>
      <c r="HSQ40"/>
      <c r="HSR40" s="20"/>
      <c r="HSS40"/>
      <c r="HST40" s="20"/>
      <c r="HSU40"/>
      <c r="HSV40" s="20"/>
      <c r="HSW40"/>
      <c r="HSX40" s="20"/>
      <c r="HSY40"/>
      <c r="HSZ40" s="20"/>
      <c r="HTA40"/>
      <c r="HTB40" s="20"/>
      <c r="HTC40"/>
      <c r="HTD40" s="20"/>
      <c r="HTE40"/>
      <c r="HTF40" s="20"/>
      <c r="HTG40"/>
      <c r="HTH40" s="20"/>
      <c r="HTI40"/>
      <c r="HTJ40" s="20"/>
      <c r="HTK40"/>
      <c r="HTL40" s="20"/>
      <c r="HTM40"/>
      <c r="HTN40" s="20"/>
      <c r="HTO40"/>
      <c r="HTP40" s="20"/>
      <c r="HTQ40"/>
      <c r="HTR40" s="20"/>
      <c r="HTS40"/>
      <c r="HTT40" s="20"/>
      <c r="HTU40"/>
      <c r="HTV40" s="20"/>
      <c r="HTW40"/>
      <c r="HTX40" s="20"/>
      <c r="HTY40"/>
      <c r="HTZ40" s="20"/>
      <c r="HUA40"/>
      <c r="HUB40" s="20"/>
      <c r="HUC40"/>
      <c r="HUD40" s="20"/>
      <c r="HUE40"/>
      <c r="HUF40" s="20"/>
      <c r="HUG40"/>
      <c r="HUH40" s="20"/>
      <c r="HUI40"/>
      <c r="HUJ40" s="20"/>
      <c r="HUK40"/>
      <c r="HUL40" s="20"/>
      <c r="HUM40"/>
      <c r="HUN40" s="20"/>
      <c r="HUO40"/>
      <c r="HUP40" s="20"/>
      <c r="HUQ40"/>
      <c r="HUR40" s="20"/>
      <c r="HUS40"/>
      <c r="HUT40" s="20"/>
      <c r="HUU40"/>
      <c r="HUV40" s="20"/>
      <c r="HUW40"/>
      <c r="HUX40" s="20"/>
      <c r="HUY40"/>
      <c r="HUZ40" s="20"/>
      <c r="HVA40"/>
      <c r="HVB40" s="20"/>
      <c r="HVC40"/>
      <c r="HVD40" s="20"/>
      <c r="HVE40"/>
      <c r="HVF40" s="20"/>
      <c r="HVG40"/>
      <c r="HVH40" s="20"/>
      <c r="HVI40"/>
      <c r="HVJ40" s="20"/>
      <c r="HVK40"/>
      <c r="HVL40" s="20"/>
      <c r="HVM40"/>
      <c r="HVN40" s="20"/>
      <c r="HVO40"/>
      <c r="HVP40" s="20"/>
      <c r="HVQ40"/>
      <c r="HVR40" s="20"/>
      <c r="HVS40"/>
      <c r="HVT40" s="20"/>
      <c r="HVU40"/>
      <c r="HVV40" s="20"/>
      <c r="HVW40"/>
      <c r="HVX40" s="20"/>
      <c r="HVY40"/>
      <c r="HVZ40" s="20"/>
      <c r="HWA40"/>
      <c r="HWB40" s="20"/>
      <c r="HWC40"/>
      <c r="HWD40" s="20"/>
      <c r="HWE40"/>
      <c r="HWF40" s="20"/>
      <c r="HWG40"/>
      <c r="HWH40" s="20"/>
      <c r="HWI40"/>
      <c r="HWJ40" s="20"/>
      <c r="HWK40"/>
      <c r="HWL40" s="20"/>
      <c r="HWM40"/>
      <c r="HWN40" s="20"/>
      <c r="HWO40"/>
      <c r="HWP40" s="20"/>
      <c r="HWQ40"/>
      <c r="HWR40" s="20"/>
      <c r="HWS40"/>
      <c r="HWT40" s="20"/>
      <c r="HWU40"/>
      <c r="HWV40" s="20"/>
      <c r="HWW40"/>
      <c r="HWX40" s="20"/>
      <c r="HWY40"/>
      <c r="HWZ40" s="20"/>
      <c r="HXA40"/>
      <c r="HXB40" s="20"/>
      <c r="HXC40"/>
      <c r="HXD40" s="20"/>
      <c r="HXE40"/>
      <c r="HXF40" s="20"/>
      <c r="HXG40"/>
      <c r="HXH40" s="20"/>
      <c r="HXI40"/>
      <c r="HXJ40" s="20"/>
      <c r="HXK40"/>
      <c r="HXL40" s="20"/>
      <c r="HXM40"/>
      <c r="HXN40" s="20"/>
      <c r="HXO40"/>
      <c r="HXP40" s="20"/>
      <c r="HXQ40"/>
      <c r="HXR40" s="20"/>
      <c r="HXS40"/>
      <c r="HXT40" s="20"/>
      <c r="HXU40"/>
      <c r="HXV40" s="20"/>
      <c r="HXW40"/>
      <c r="HXX40" s="20"/>
      <c r="HXY40"/>
      <c r="HXZ40" s="20"/>
      <c r="HYA40"/>
      <c r="HYB40" s="20"/>
      <c r="HYC40"/>
      <c r="HYD40" s="20"/>
      <c r="HYE40"/>
      <c r="HYF40" s="20"/>
      <c r="HYG40"/>
      <c r="HYH40" s="20"/>
      <c r="HYI40"/>
      <c r="HYJ40" s="20"/>
      <c r="HYK40"/>
      <c r="HYL40" s="20"/>
      <c r="HYM40"/>
      <c r="HYN40" s="20"/>
      <c r="HYO40"/>
      <c r="HYP40" s="20"/>
      <c r="HYQ40"/>
      <c r="HYR40" s="20"/>
      <c r="HYS40"/>
      <c r="HYT40" s="20"/>
      <c r="HYU40"/>
      <c r="HYV40" s="20"/>
      <c r="HYW40"/>
      <c r="HYX40" s="20"/>
      <c r="HYY40"/>
      <c r="HYZ40" s="20"/>
      <c r="HZA40"/>
      <c r="HZB40" s="20"/>
      <c r="HZC40"/>
      <c r="HZD40" s="20"/>
      <c r="HZE40"/>
      <c r="HZF40" s="20"/>
      <c r="HZG40"/>
      <c r="HZH40" s="20"/>
      <c r="HZI40"/>
      <c r="HZJ40" s="20"/>
      <c r="HZK40"/>
      <c r="HZL40" s="20"/>
      <c r="HZM40"/>
      <c r="HZN40" s="20"/>
      <c r="HZO40"/>
      <c r="HZP40" s="20"/>
      <c r="HZQ40"/>
      <c r="HZR40" s="20"/>
      <c r="HZS40"/>
      <c r="HZT40" s="20"/>
      <c r="HZU40"/>
      <c r="HZV40" s="20"/>
      <c r="HZW40"/>
      <c r="HZX40" s="20"/>
      <c r="HZY40"/>
      <c r="HZZ40" s="20"/>
      <c r="IAA40"/>
      <c r="IAB40" s="20"/>
      <c r="IAC40"/>
      <c r="IAD40" s="20"/>
      <c r="IAE40"/>
      <c r="IAF40" s="20"/>
      <c r="IAG40"/>
      <c r="IAH40" s="20"/>
      <c r="IAI40"/>
      <c r="IAJ40" s="20"/>
      <c r="IAK40"/>
      <c r="IAL40" s="20"/>
      <c r="IAM40"/>
      <c r="IAN40" s="20"/>
      <c r="IAO40"/>
      <c r="IAP40" s="20"/>
      <c r="IAQ40"/>
      <c r="IAR40" s="20"/>
      <c r="IAS40"/>
      <c r="IAT40" s="20"/>
      <c r="IAU40"/>
      <c r="IAV40" s="20"/>
      <c r="IAW40"/>
      <c r="IAX40" s="20"/>
      <c r="IAY40"/>
      <c r="IAZ40" s="20"/>
      <c r="IBA40"/>
      <c r="IBB40" s="20"/>
      <c r="IBC40"/>
      <c r="IBD40" s="20"/>
      <c r="IBE40"/>
      <c r="IBF40" s="20"/>
      <c r="IBG40"/>
      <c r="IBH40" s="20"/>
      <c r="IBI40"/>
      <c r="IBJ40" s="20"/>
      <c r="IBK40"/>
      <c r="IBL40" s="20"/>
      <c r="IBM40"/>
      <c r="IBN40" s="20"/>
      <c r="IBO40"/>
      <c r="IBP40" s="20"/>
      <c r="IBQ40"/>
      <c r="IBR40" s="20"/>
      <c r="IBS40"/>
      <c r="IBT40" s="20"/>
      <c r="IBU40"/>
      <c r="IBV40" s="20"/>
      <c r="IBW40"/>
      <c r="IBX40" s="20"/>
      <c r="IBY40"/>
      <c r="IBZ40" s="20"/>
      <c r="ICA40"/>
      <c r="ICB40" s="20"/>
      <c r="ICC40"/>
      <c r="ICD40" s="20"/>
      <c r="ICE40"/>
      <c r="ICF40" s="20"/>
      <c r="ICG40"/>
      <c r="ICH40" s="20"/>
      <c r="ICI40"/>
      <c r="ICJ40" s="20"/>
      <c r="ICK40"/>
      <c r="ICL40" s="20"/>
      <c r="ICM40"/>
      <c r="ICN40" s="20"/>
      <c r="ICO40"/>
      <c r="ICP40" s="20"/>
      <c r="ICQ40"/>
      <c r="ICR40" s="20"/>
      <c r="ICS40"/>
      <c r="ICT40" s="20"/>
      <c r="ICU40"/>
      <c r="ICV40" s="20"/>
      <c r="ICW40"/>
      <c r="ICX40" s="20"/>
      <c r="ICY40"/>
      <c r="ICZ40" s="20"/>
      <c r="IDA40"/>
      <c r="IDB40" s="20"/>
      <c r="IDC40"/>
      <c r="IDD40" s="20"/>
      <c r="IDE40"/>
      <c r="IDF40" s="20"/>
      <c r="IDG40"/>
      <c r="IDH40" s="20"/>
      <c r="IDI40"/>
      <c r="IDJ40" s="20"/>
      <c r="IDK40"/>
      <c r="IDL40" s="20"/>
      <c r="IDM40"/>
      <c r="IDN40" s="20"/>
      <c r="IDO40"/>
      <c r="IDP40" s="20"/>
      <c r="IDQ40"/>
      <c r="IDR40" s="20"/>
      <c r="IDS40"/>
      <c r="IDT40" s="20"/>
      <c r="IDU40"/>
      <c r="IDV40" s="20"/>
      <c r="IDW40"/>
      <c r="IDX40" s="20"/>
      <c r="IDY40"/>
      <c r="IDZ40" s="20"/>
      <c r="IEA40"/>
      <c r="IEB40" s="20"/>
      <c r="IEC40"/>
      <c r="IED40" s="20"/>
      <c r="IEE40"/>
      <c r="IEF40" s="20"/>
      <c r="IEG40"/>
      <c r="IEH40" s="20"/>
      <c r="IEI40"/>
      <c r="IEJ40" s="20"/>
      <c r="IEK40"/>
      <c r="IEL40" s="20"/>
      <c r="IEM40"/>
      <c r="IEN40" s="20"/>
      <c r="IEO40"/>
      <c r="IEP40" s="20"/>
      <c r="IEQ40"/>
      <c r="IER40" s="20"/>
      <c r="IES40"/>
      <c r="IET40" s="20"/>
      <c r="IEU40"/>
      <c r="IEV40" s="20"/>
      <c r="IEW40"/>
      <c r="IEX40" s="20"/>
      <c r="IEY40"/>
      <c r="IEZ40" s="20"/>
      <c r="IFA40"/>
      <c r="IFB40" s="20"/>
      <c r="IFC40"/>
      <c r="IFD40" s="20"/>
      <c r="IFE40"/>
      <c r="IFF40" s="20"/>
      <c r="IFG40"/>
      <c r="IFH40" s="20"/>
      <c r="IFI40"/>
      <c r="IFJ40" s="20"/>
      <c r="IFK40"/>
      <c r="IFL40" s="20"/>
      <c r="IFM40"/>
      <c r="IFN40" s="20"/>
      <c r="IFO40"/>
      <c r="IFP40" s="20"/>
      <c r="IFQ40"/>
      <c r="IFR40" s="20"/>
      <c r="IFS40"/>
      <c r="IFT40" s="20"/>
      <c r="IFU40"/>
      <c r="IFV40" s="20"/>
      <c r="IFW40"/>
      <c r="IFX40" s="20"/>
      <c r="IFY40"/>
      <c r="IFZ40" s="20"/>
      <c r="IGA40"/>
      <c r="IGB40" s="20"/>
      <c r="IGC40"/>
      <c r="IGD40" s="20"/>
      <c r="IGE40"/>
      <c r="IGF40" s="20"/>
      <c r="IGG40"/>
      <c r="IGH40" s="20"/>
      <c r="IGI40"/>
      <c r="IGJ40" s="20"/>
      <c r="IGK40"/>
      <c r="IGL40" s="20"/>
      <c r="IGM40"/>
      <c r="IGN40" s="20"/>
      <c r="IGO40"/>
      <c r="IGP40" s="20"/>
      <c r="IGQ40"/>
      <c r="IGR40" s="20"/>
      <c r="IGS40"/>
      <c r="IGT40" s="20"/>
      <c r="IGU40"/>
      <c r="IGV40" s="20"/>
      <c r="IGW40"/>
      <c r="IGX40" s="20"/>
      <c r="IGY40"/>
      <c r="IGZ40" s="20"/>
      <c r="IHA40"/>
      <c r="IHB40" s="20"/>
      <c r="IHC40"/>
      <c r="IHD40" s="20"/>
      <c r="IHE40"/>
      <c r="IHF40" s="20"/>
      <c r="IHG40"/>
      <c r="IHH40" s="20"/>
      <c r="IHI40"/>
      <c r="IHJ40" s="20"/>
      <c r="IHK40"/>
      <c r="IHL40" s="20"/>
      <c r="IHM40"/>
      <c r="IHN40" s="20"/>
      <c r="IHO40"/>
      <c r="IHP40" s="20"/>
      <c r="IHQ40"/>
      <c r="IHR40" s="20"/>
      <c r="IHS40"/>
      <c r="IHT40" s="20"/>
      <c r="IHU40"/>
      <c r="IHV40" s="20"/>
      <c r="IHW40"/>
      <c r="IHX40" s="20"/>
      <c r="IHY40"/>
      <c r="IHZ40" s="20"/>
      <c r="IIA40"/>
      <c r="IIB40" s="20"/>
      <c r="IIC40"/>
      <c r="IID40" s="20"/>
      <c r="IIE40"/>
      <c r="IIF40" s="20"/>
      <c r="IIG40"/>
      <c r="IIH40" s="20"/>
      <c r="III40"/>
      <c r="IIJ40" s="20"/>
      <c r="IIK40"/>
      <c r="IIL40" s="20"/>
      <c r="IIM40"/>
      <c r="IIN40" s="20"/>
      <c r="IIO40"/>
      <c r="IIP40" s="20"/>
      <c r="IIQ40"/>
      <c r="IIR40" s="20"/>
      <c r="IIS40"/>
      <c r="IIT40" s="20"/>
      <c r="IIU40"/>
      <c r="IIV40" s="20"/>
      <c r="IIW40"/>
      <c r="IIX40" s="20"/>
      <c r="IIY40"/>
      <c r="IIZ40" s="20"/>
      <c r="IJA40"/>
      <c r="IJB40" s="20"/>
      <c r="IJC40"/>
      <c r="IJD40" s="20"/>
      <c r="IJE40"/>
      <c r="IJF40" s="20"/>
      <c r="IJG40"/>
      <c r="IJH40" s="20"/>
      <c r="IJI40"/>
      <c r="IJJ40" s="20"/>
      <c r="IJK40"/>
      <c r="IJL40" s="20"/>
      <c r="IJM40"/>
      <c r="IJN40" s="20"/>
      <c r="IJO40"/>
      <c r="IJP40" s="20"/>
      <c r="IJQ40"/>
      <c r="IJR40" s="20"/>
      <c r="IJS40"/>
      <c r="IJT40" s="20"/>
      <c r="IJU40"/>
      <c r="IJV40" s="20"/>
      <c r="IJW40"/>
      <c r="IJX40" s="20"/>
      <c r="IJY40"/>
      <c r="IJZ40" s="20"/>
      <c r="IKA40"/>
      <c r="IKB40" s="20"/>
      <c r="IKC40"/>
      <c r="IKD40" s="20"/>
      <c r="IKE40"/>
      <c r="IKF40" s="20"/>
      <c r="IKG40"/>
      <c r="IKH40" s="20"/>
      <c r="IKI40"/>
      <c r="IKJ40" s="20"/>
      <c r="IKK40"/>
      <c r="IKL40" s="20"/>
      <c r="IKM40"/>
      <c r="IKN40" s="20"/>
      <c r="IKO40"/>
      <c r="IKP40" s="20"/>
      <c r="IKQ40"/>
      <c r="IKR40" s="20"/>
      <c r="IKS40"/>
      <c r="IKT40" s="20"/>
      <c r="IKU40"/>
      <c r="IKV40" s="20"/>
      <c r="IKW40"/>
      <c r="IKX40" s="20"/>
      <c r="IKY40"/>
      <c r="IKZ40" s="20"/>
      <c r="ILA40"/>
      <c r="ILB40" s="20"/>
      <c r="ILC40"/>
      <c r="ILD40" s="20"/>
      <c r="ILE40"/>
      <c r="ILF40" s="20"/>
      <c r="ILG40"/>
      <c r="ILH40" s="20"/>
      <c r="ILI40"/>
      <c r="ILJ40" s="20"/>
      <c r="ILK40"/>
      <c r="ILL40" s="20"/>
      <c r="ILM40"/>
      <c r="ILN40" s="20"/>
      <c r="ILO40"/>
      <c r="ILP40" s="20"/>
      <c r="ILQ40"/>
      <c r="ILR40" s="20"/>
      <c r="ILS40"/>
      <c r="ILT40" s="20"/>
      <c r="ILU40"/>
      <c r="ILV40" s="20"/>
      <c r="ILW40"/>
      <c r="ILX40" s="20"/>
      <c r="ILY40"/>
      <c r="ILZ40" s="20"/>
      <c r="IMA40"/>
      <c r="IMB40" s="20"/>
      <c r="IMC40"/>
      <c r="IMD40" s="20"/>
      <c r="IME40"/>
      <c r="IMF40" s="20"/>
      <c r="IMG40"/>
      <c r="IMH40" s="20"/>
      <c r="IMI40"/>
      <c r="IMJ40" s="20"/>
      <c r="IMK40"/>
      <c r="IML40" s="20"/>
      <c r="IMM40"/>
      <c r="IMN40" s="20"/>
      <c r="IMO40"/>
      <c r="IMP40" s="20"/>
      <c r="IMQ40"/>
      <c r="IMR40" s="20"/>
      <c r="IMS40"/>
      <c r="IMT40" s="20"/>
      <c r="IMU40"/>
      <c r="IMV40" s="20"/>
      <c r="IMW40"/>
      <c r="IMX40" s="20"/>
      <c r="IMY40"/>
      <c r="IMZ40" s="20"/>
      <c r="INA40"/>
      <c r="INB40" s="20"/>
      <c r="INC40"/>
      <c r="IND40" s="20"/>
      <c r="INE40"/>
      <c r="INF40" s="20"/>
      <c r="ING40"/>
      <c r="INH40" s="20"/>
      <c r="INI40"/>
      <c r="INJ40" s="20"/>
      <c r="INK40"/>
      <c r="INL40" s="20"/>
      <c r="INM40"/>
      <c r="INN40" s="20"/>
      <c r="INO40"/>
      <c r="INP40" s="20"/>
      <c r="INQ40"/>
      <c r="INR40" s="20"/>
      <c r="INS40"/>
      <c r="INT40" s="20"/>
      <c r="INU40"/>
      <c r="INV40" s="20"/>
      <c r="INW40"/>
      <c r="INX40" s="20"/>
      <c r="INY40"/>
      <c r="INZ40" s="20"/>
      <c r="IOA40"/>
      <c r="IOB40" s="20"/>
      <c r="IOC40"/>
      <c r="IOD40" s="20"/>
      <c r="IOE40"/>
      <c r="IOF40" s="20"/>
      <c r="IOG40"/>
      <c r="IOH40" s="20"/>
      <c r="IOI40"/>
      <c r="IOJ40" s="20"/>
      <c r="IOK40"/>
      <c r="IOL40" s="20"/>
      <c r="IOM40"/>
      <c r="ION40" s="20"/>
      <c r="IOO40"/>
      <c r="IOP40" s="20"/>
      <c r="IOQ40"/>
      <c r="IOR40" s="20"/>
      <c r="IOS40"/>
      <c r="IOT40" s="20"/>
      <c r="IOU40"/>
      <c r="IOV40" s="20"/>
      <c r="IOW40"/>
      <c r="IOX40" s="20"/>
      <c r="IOY40"/>
      <c r="IOZ40" s="20"/>
      <c r="IPA40"/>
      <c r="IPB40" s="20"/>
      <c r="IPC40"/>
      <c r="IPD40" s="20"/>
      <c r="IPE40"/>
      <c r="IPF40" s="20"/>
      <c r="IPG40"/>
      <c r="IPH40" s="20"/>
      <c r="IPI40"/>
      <c r="IPJ40" s="20"/>
      <c r="IPK40"/>
      <c r="IPL40" s="20"/>
      <c r="IPM40"/>
      <c r="IPN40" s="20"/>
      <c r="IPO40"/>
      <c r="IPP40" s="20"/>
      <c r="IPQ40"/>
      <c r="IPR40" s="20"/>
      <c r="IPS40"/>
      <c r="IPT40" s="20"/>
      <c r="IPU40"/>
      <c r="IPV40" s="20"/>
      <c r="IPW40"/>
      <c r="IPX40" s="20"/>
      <c r="IPY40"/>
      <c r="IPZ40" s="20"/>
      <c r="IQA40"/>
      <c r="IQB40" s="20"/>
      <c r="IQC40"/>
      <c r="IQD40" s="20"/>
      <c r="IQE40"/>
      <c r="IQF40" s="20"/>
      <c r="IQG40"/>
      <c r="IQH40" s="20"/>
      <c r="IQI40"/>
      <c r="IQJ40" s="20"/>
      <c r="IQK40"/>
      <c r="IQL40" s="20"/>
      <c r="IQM40"/>
      <c r="IQN40" s="20"/>
      <c r="IQO40"/>
      <c r="IQP40" s="20"/>
      <c r="IQQ40"/>
      <c r="IQR40" s="20"/>
      <c r="IQS40"/>
      <c r="IQT40" s="20"/>
      <c r="IQU40"/>
      <c r="IQV40" s="20"/>
      <c r="IQW40"/>
      <c r="IQX40" s="20"/>
      <c r="IQY40"/>
      <c r="IQZ40" s="20"/>
      <c r="IRA40"/>
      <c r="IRB40" s="20"/>
      <c r="IRC40"/>
      <c r="IRD40" s="20"/>
      <c r="IRE40"/>
      <c r="IRF40" s="20"/>
      <c r="IRG40"/>
      <c r="IRH40" s="20"/>
      <c r="IRI40"/>
      <c r="IRJ40" s="20"/>
      <c r="IRK40"/>
      <c r="IRL40" s="20"/>
      <c r="IRM40"/>
      <c r="IRN40" s="20"/>
      <c r="IRO40"/>
      <c r="IRP40" s="20"/>
      <c r="IRQ40"/>
      <c r="IRR40" s="20"/>
      <c r="IRS40"/>
      <c r="IRT40" s="20"/>
      <c r="IRU40"/>
      <c r="IRV40" s="20"/>
      <c r="IRW40"/>
      <c r="IRX40" s="20"/>
      <c r="IRY40"/>
      <c r="IRZ40" s="20"/>
      <c r="ISA40"/>
      <c r="ISB40" s="20"/>
      <c r="ISC40"/>
      <c r="ISD40" s="20"/>
      <c r="ISE40"/>
      <c r="ISF40" s="20"/>
      <c r="ISG40"/>
      <c r="ISH40" s="20"/>
      <c r="ISI40"/>
      <c r="ISJ40" s="20"/>
      <c r="ISK40"/>
      <c r="ISL40" s="20"/>
      <c r="ISM40"/>
      <c r="ISN40" s="20"/>
      <c r="ISO40"/>
      <c r="ISP40" s="20"/>
      <c r="ISQ40"/>
      <c r="ISR40" s="20"/>
      <c r="ISS40"/>
      <c r="IST40" s="20"/>
      <c r="ISU40"/>
      <c r="ISV40" s="20"/>
      <c r="ISW40"/>
      <c r="ISX40" s="20"/>
      <c r="ISY40"/>
      <c r="ISZ40" s="20"/>
      <c r="ITA40"/>
      <c r="ITB40" s="20"/>
      <c r="ITC40"/>
      <c r="ITD40" s="20"/>
      <c r="ITE40"/>
      <c r="ITF40" s="20"/>
      <c r="ITG40"/>
      <c r="ITH40" s="20"/>
      <c r="ITI40"/>
      <c r="ITJ40" s="20"/>
      <c r="ITK40"/>
      <c r="ITL40" s="20"/>
      <c r="ITM40"/>
      <c r="ITN40" s="20"/>
      <c r="ITO40"/>
      <c r="ITP40" s="20"/>
      <c r="ITQ40"/>
      <c r="ITR40" s="20"/>
      <c r="ITS40"/>
      <c r="ITT40" s="20"/>
      <c r="ITU40"/>
      <c r="ITV40" s="20"/>
      <c r="ITW40"/>
      <c r="ITX40" s="20"/>
      <c r="ITY40"/>
      <c r="ITZ40" s="20"/>
      <c r="IUA40"/>
      <c r="IUB40" s="20"/>
      <c r="IUC40"/>
      <c r="IUD40" s="20"/>
      <c r="IUE40"/>
      <c r="IUF40" s="20"/>
      <c r="IUG40"/>
      <c r="IUH40" s="20"/>
      <c r="IUI40"/>
      <c r="IUJ40" s="20"/>
      <c r="IUK40"/>
      <c r="IUL40" s="20"/>
      <c r="IUM40"/>
      <c r="IUN40" s="20"/>
      <c r="IUO40"/>
      <c r="IUP40" s="20"/>
      <c r="IUQ40"/>
      <c r="IUR40" s="20"/>
      <c r="IUS40"/>
      <c r="IUT40" s="20"/>
      <c r="IUU40"/>
      <c r="IUV40" s="20"/>
      <c r="IUW40"/>
      <c r="IUX40" s="20"/>
      <c r="IUY40"/>
      <c r="IUZ40" s="20"/>
      <c r="IVA40"/>
      <c r="IVB40" s="20"/>
      <c r="IVC40"/>
      <c r="IVD40" s="20"/>
      <c r="IVE40"/>
      <c r="IVF40" s="20"/>
      <c r="IVG40"/>
      <c r="IVH40" s="20"/>
      <c r="IVI40"/>
      <c r="IVJ40" s="20"/>
      <c r="IVK40"/>
      <c r="IVL40" s="20"/>
      <c r="IVM40"/>
      <c r="IVN40" s="20"/>
      <c r="IVO40"/>
      <c r="IVP40" s="20"/>
      <c r="IVQ40"/>
      <c r="IVR40" s="20"/>
      <c r="IVS40"/>
      <c r="IVT40" s="20"/>
      <c r="IVU40"/>
      <c r="IVV40" s="20"/>
      <c r="IVW40"/>
      <c r="IVX40" s="20"/>
      <c r="IVY40"/>
      <c r="IVZ40" s="20"/>
      <c r="IWA40"/>
      <c r="IWB40" s="20"/>
      <c r="IWC40"/>
      <c r="IWD40" s="20"/>
      <c r="IWE40"/>
      <c r="IWF40" s="20"/>
      <c r="IWG40"/>
      <c r="IWH40" s="20"/>
      <c r="IWI40"/>
      <c r="IWJ40" s="20"/>
      <c r="IWK40"/>
      <c r="IWL40" s="20"/>
      <c r="IWM40"/>
      <c r="IWN40" s="20"/>
      <c r="IWO40"/>
      <c r="IWP40" s="20"/>
      <c r="IWQ40"/>
      <c r="IWR40" s="20"/>
      <c r="IWS40"/>
      <c r="IWT40" s="20"/>
      <c r="IWU40"/>
      <c r="IWV40" s="20"/>
      <c r="IWW40"/>
      <c r="IWX40" s="20"/>
      <c r="IWY40"/>
      <c r="IWZ40" s="20"/>
      <c r="IXA40"/>
      <c r="IXB40" s="20"/>
      <c r="IXC40"/>
      <c r="IXD40" s="20"/>
      <c r="IXE40"/>
      <c r="IXF40" s="20"/>
      <c r="IXG40"/>
      <c r="IXH40" s="20"/>
      <c r="IXI40"/>
      <c r="IXJ40" s="20"/>
      <c r="IXK40"/>
      <c r="IXL40" s="20"/>
      <c r="IXM40"/>
      <c r="IXN40" s="20"/>
      <c r="IXO40"/>
      <c r="IXP40" s="20"/>
      <c r="IXQ40"/>
      <c r="IXR40" s="20"/>
      <c r="IXS40"/>
      <c r="IXT40" s="20"/>
      <c r="IXU40"/>
      <c r="IXV40" s="20"/>
      <c r="IXW40"/>
      <c r="IXX40" s="20"/>
      <c r="IXY40"/>
      <c r="IXZ40" s="20"/>
      <c r="IYA40"/>
      <c r="IYB40" s="20"/>
      <c r="IYC40"/>
      <c r="IYD40" s="20"/>
      <c r="IYE40"/>
      <c r="IYF40" s="20"/>
      <c r="IYG40"/>
      <c r="IYH40" s="20"/>
      <c r="IYI40"/>
      <c r="IYJ40" s="20"/>
      <c r="IYK40"/>
      <c r="IYL40" s="20"/>
      <c r="IYM40"/>
      <c r="IYN40" s="20"/>
      <c r="IYO40"/>
      <c r="IYP40" s="20"/>
      <c r="IYQ40"/>
      <c r="IYR40" s="20"/>
      <c r="IYS40"/>
      <c r="IYT40" s="20"/>
      <c r="IYU40"/>
      <c r="IYV40" s="20"/>
      <c r="IYW40"/>
      <c r="IYX40" s="20"/>
      <c r="IYY40"/>
      <c r="IYZ40" s="20"/>
      <c r="IZA40"/>
      <c r="IZB40" s="20"/>
      <c r="IZC40"/>
      <c r="IZD40" s="20"/>
      <c r="IZE40"/>
      <c r="IZF40" s="20"/>
      <c r="IZG40"/>
      <c r="IZH40" s="20"/>
      <c r="IZI40"/>
      <c r="IZJ40" s="20"/>
      <c r="IZK40"/>
      <c r="IZL40" s="20"/>
      <c r="IZM40"/>
      <c r="IZN40" s="20"/>
      <c r="IZO40"/>
      <c r="IZP40" s="20"/>
      <c r="IZQ40"/>
      <c r="IZR40" s="20"/>
      <c r="IZS40"/>
      <c r="IZT40" s="20"/>
      <c r="IZU40"/>
      <c r="IZV40" s="20"/>
      <c r="IZW40"/>
      <c r="IZX40" s="20"/>
      <c r="IZY40"/>
      <c r="IZZ40" s="20"/>
      <c r="JAA40"/>
      <c r="JAB40" s="20"/>
      <c r="JAC40"/>
      <c r="JAD40" s="20"/>
      <c r="JAE40"/>
      <c r="JAF40" s="20"/>
      <c r="JAG40"/>
      <c r="JAH40" s="20"/>
      <c r="JAI40"/>
      <c r="JAJ40" s="20"/>
      <c r="JAK40"/>
      <c r="JAL40" s="20"/>
      <c r="JAM40"/>
      <c r="JAN40" s="20"/>
      <c r="JAO40"/>
      <c r="JAP40" s="20"/>
      <c r="JAQ40"/>
      <c r="JAR40" s="20"/>
      <c r="JAS40"/>
      <c r="JAT40" s="20"/>
      <c r="JAU40"/>
      <c r="JAV40" s="20"/>
      <c r="JAW40"/>
      <c r="JAX40" s="20"/>
      <c r="JAY40"/>
      <c r="JAZ40" s="20"/>
      <c r="JBA40"/>
      <c r="JBB40" s="20"/>
      <c r="JBC40"/>
      <c r="JBD40" s="20"/>
      <c r="JBE40"/>
      <c r="JBF40" s="20"/>
      <c r="JBG40"/>
      <c r="JBH40" s="20"/>
      <c r="JBI40"/>
      <c r="JBJ40" s="20"/>
      <c r="JBK40"/>
      <c r="JBL40" s="20"/>
      <c r="JBM40"/>
      <c r="JBN40" s="20"/>
      <c r="JBO40"/>
      <c r="JBP40" s="20"/>
      <c r="JBQ40"/>
      <c r="JBR40" s="20"/>
      <c r="JBS40"/>
      <c r="JBT40" s="20"/>
      <c r="JBU40"/>
      <c r="JBV40" s="20"/>
      <c r="JBW40"/>
      <c r="JBX40" s="20"/>
      <c r="JBY40"/>
      <c r="JBZ40" s="20"/>
      <c r="JCA40"/>
      <c r="JCB40" s="20"/>
      <c r="JCC40"/>
      <c r="JCD40" s="20"/>
      <c r="JCE40"/>
      <c r="JCF40" s="20"/>
      <c r="JCG40"/>
      <c r="JCH40" s="20"/>
      <c r="JCI40"/>
      <c r="JCJ40" s="20"/>
      <c r="JCK40"/>
      <c r="JCL40" s="20"/>
      <c r="JCM40"/>
      <c r="JCN40" s="20"/>
      <c r="JCO40"/>
      <c r="JCP40" s="20"/>
      <c r="JCQ40"/>
      <c r="JCR40" s="20"/>
      <c r="JCS40"/>
      <c r="JCT40" s="20"/>
      <c r="JCU40"/>
      <c r="JCV40" s="20"/>
      <c r="JCW40"/>
      <c r="JCX40" s="20"/>
      <c r="JCY40"/>
      <c r="JCZ40" s="20"/>
      <c r="JDA40"/>
      <c r="JDB40" s="20"/>
      <c r="JDC40"/>
      <c r="JDD40" s="20"/>
      <c r="JDE40"/>
      <c r="JDF40" s="20"/>
      <c r="JDG40"/>
      <c r="JDH40" s="20"/>
      <c r="JDI40"/>
      <c r="JDJ40" s="20"/>
      <c r="JDK40"/>
      <c r="JDL40" s="20"/>
      <c r="JDM40"/>
      <c r="JDN40" s="20"/>
      <c r="JDO40"/>
      <c r="JDP40" s="20"/>
      <c r="JDQ40"/>
      <c r="JDR40" s="20"/>
      <c r="JDS40"/>
      <c r="JDT40" s="20"/>
      <c r="JDU40"/>
      <c r="JDV40" s="20"/>
      <c r="JDW40"/>
      <c r="JDX40" s="20"/>
      <c r="JDY40"/>
      <c r="JDZ40" s="20"/>
      <c r="JEA40"/>
      <c r="JEB40" s="20"/>
      <c r="JEC40"/>
      <c r="JED40" s="20"/>
      <c r="JEE40"/>
      <c r="JEF40" s="20"/>
      <c r="JEG40"/>
      <c r="JEH40" s="20"/>
      <c r="JEI40"/>
      <c r="JEJ40" s="20"/>
      <c r="JEK40"/>
      <c r="JEL40" s="20"/>
      <c r="JEM40"/>
      <c r="JEN40" s="20"/>
      <c r="JEO40"/>
      <c r="JEP40" s="20"/>
      <c r="JEQ40"/>
      <c r="JER40" s="20"/>
      <c r="JES40"/>
      <c r="JET40" s="20"/>
      <c r="JEU40"/>
      <c r="JEV40" s="20"/>
      <c r="JEW40"/>
      <c r="JEX40" s="20"/>
      <c r="JEY40"/>
      <c r="JEZ40" s="20"/>
      <c r="JFA40"/>
      <c r="JFB40" s="20"/>
      <c r="JFC40"/>
      <c r="JFD40" s="20"/>
      <c r="JFE40"/>
      <c r="JFF40" s="20"/>
      <c r="JFG40"/>
      <c r="JFH40" s="20"/>
      <c r="JFI40"/>
      <c r="JFJ40" s="20"/>
      <c r="JFK40"/>
      <c r="JFL40" s="20"/>
      <c r="JFM40"/>
      <c r="JFN40" s="20"/>
      <c r="JFO40"/>
      <c r="JFP40" s="20"/>
      <c r="JFQ40"/>
      <c r="JFR40" s="20"/>
      <c r="JFS40"/>
      <c r="JFT40" s="20"/>
      <c r="JFU40"/>
      <c r="JFV40" s="20"/>
      <c r="JFW40"/>
      <c r="JFX40" s="20"/>
      <c r="JFY40"/>
      <c r="JFZ40" s="20"/>
      <c r="JGA40"/>
      <c r="JGB40" s="20"/>
      <c r="JGC40"/>
      <c r="JGD40" s="20"/>
      <c r="JGE40"/>
      <c r="JGF40" s="20"/>
      <c r="JGG40"/>
      <c r="JGH40" s="20"/>
      <c r="JGI40"/>
      <c r="JGJ40" s="20"/>
      <c r="JGK40"/>
      <c r="JGL40" s="20"/>
      <c r="JGM40"/>
      <c r="JGN40" s="20"/>
      <c r="JGO40"/>
      <c r="JGP40" s="20"/>
      <c r="JGQ40"/>
      <c r="JGR40" s="20"/>
      <c r="JGS40"/>
      <c r="JGT40" s="20"/>
      <c r="JGU40"/>
      <c r="JGV40" s="20"/>
      <c r="JGW40"/>
      <c r="JGX40" s="20"/>
      <c r="JGY40"/>
      <c r="JGZ40" s="20"/>
      <c r="JHA40"/>
      <c r="JHB40" s="20"/>
      <c r="JHC40"/>
      <c r="JHD40" s="20"/>
      <c r="JHE40"/>
      <c r="JHF40" s="20"/>
      <c r="JHG40"/>
      <c r="JHH40" s="20"/>
      <c r="JHI40"/>
      <c r="JHJ40" s="20"/>
      <c r="JHK40"/>
      <c r="JHL40" s="20"/>
      <c r="JHM40"/>
      <c r="JHN40" s="20"/>
      <c r="JHO40"/>
      <c r="JHP40" s="20"/>
      <c r="JHQ40"/>
      <c r="JHR40" s="20"/>
      <c r="JHS40"/>
      <c r="JHT40" s="20"/>
      <c r="JHU40"/>
      <c r="JHV40" s="20"/>
      <c r="JHW40"/>
      <c r="JHX40" s="20"/>
      <c r="JHY40"/>
      <c r="JHZ40" s="20"/>
      <c r="JIA40"/>
      <c r="JIB40" s="20"/>
      <c r="JIC40"/>
      <c r="JID40" s="20"/>
      <c r="JIE40"/>
      <c r="JIF40" s="20"/>
      <c r="JIG40"/>
      <c r="JIH40" s="20"/>
      <c r="JII40"/>
      <c r="JIJ40" s="20"/>
      <c r="JIK40"/>
      <c r="JIL40" s="20"/>
      <c r="JIM40"/>
      <c r="JIN40" s="20"/>
      <c r="JIO40"/>
      <c r="JIP40" s="20"/>
      <c r="JIQ40"/>
      <c r="JIR40" s="20"/>
      <c r="JIS40"/>
      <c r="JIT40" s="20"/>
      <c r="JIU40"/>
      <c r="JIV40" s="20"/>
      <c r="JIW40"/>
      <c r="JIX40" s="20"/>
      <c r="JIY40"/>
      <c r="JIZ40" s="20"/>
      <c r="JJA40"/>
      <c r="JJB40" s="20"/>
      <c r="JJC40"/>
      <c r="JJD40" s="20"/>
      <c r="JJE40"/>
      <c r="JJF40" s="20"/>
      <c r="JJG40"/>
      <c r="JJH40" s="20"/>
      <c r="JJI40"/>
      <c r="JJJ40" s="20"/>
      <c r="JJK40"/>
      <c r="JJL40" s="20"/>
      <c r="JJM40"/>
      <c r="JJN40" s="20"/>
      <c r="JJO40"/>
      <c r="JJP40" s="20"/>
      <c r="JJQ40"/>
      <c r="JJR40" s="20"/>
      <c r="JJS40"/>
      <c r="JJT40" s="20"/>
      <c r="JJU40"/>
      <c r="JJV40" s="20"/>
      <c r="JJW40"/>
      <c r="JJX40" s="20"/>
      <c r="JJY40"/>
      <c r="JJZ40" s="20"/>
      <c r="JKA40"/>
      <c r="JKB40" s="20"/>
      <c r="JKC40"/>
      <c r="JKD40" s="20"/>
      <c r="JKE40"/>
      <c r="JKF40" s="20"/>
      <c r="JKG40"/>
      <c r="JKH40" s="20"/>
      <c r="JKI40"/>
      <c r="JKJ40" s="20"/>
      <c r="JKK40"/>
      <c r="JKL40" s="20"/>
      <c r="JKM40"/>
      <c r="JKN40" s="20"/>
      <c r="JKO40"/>
      <c r="JKP40" s="20"/>
      <c r="JKQ40"/>
      <c r="JKR40" s="20"/>
      <c r="JKS40"/>
      <c r="JKT40" s="20"/>
      <c r="JKU40"/>
      <c r="JKV40" s="20"/>
      <c r="JKW40"/>
      <c r="JKX40" s="20"/>
      <c r="JKY40"/>
      <c r="JKZ40" s="20"/>
      <c r="JLA40"/>
      <c r="JLB40" s="20"/>
      <c r="JLC40"/>
      <c r="JLD40" s="20"/>
      <c r="JLE40"/>
      <c r="JLF40" s="20"/>
      <c r="JLG40"/>
      <c r="JLH40" s="20"/>
      <c r="JLI40"/>
      <c r="JLJ40" s="20"/>
      <c r="JLK40"/>
      <c r="JLL40" s="20"/>
      <c r="JLM40"/>
      <c r="JLN40" s="20"/>
      <c r="JLO40"/>
      <c r="JLP40" s="20"/>
      <c r="JLQ40"/>
      <c r="JLR40" s="20"/>
      <c r="JLS40"/>
      <c r="JLT40" s="20"/>
      <c r="JLU40"/>
      <c r="JLV40" s="20"/>
      <c r="JLW40"/>
      <c r="JLX40" s="20"/>
      <c r="JLY40"/>
      <c r="JLZ40" s="20"/>
      <c r="JMA40"/>
      <c r="JMB40" s="20"/>
      <c r="JMC40"/>
      <c r="JMD40" s="20"/>
      <c r="JME40"/>
      <c r="JMF40" s="20"/>
      <c r="JMG40"/>
      <c r="JMH40" s="20"/>
      <c r="JMI40"/>
      <c r="JMJ40" s="20"/>
      <c r="JMK40"/>
      <c r="JML40" s="20"/>
      <c r="JMM40"/>
      <c r="JMN40" s="20"/>
      <c r="JMO40"/>
      <c r="JMP40" s="20"/>
      <c r="JMQ40"/>
      <c r="JMR40" s="20"/>
      <c r="JMS40"/>
      <c r="JMT40" s="20"/>
      <c r="JMU40"/>
      <c r="JMV40" s="20"/>
      <c r="JMW40"/>
      <c r="JMX40" s="20"/>
      <c r="JMY40"/>
      <c r="JMZ40" s="20"/>
      <c r="JNA40"/>
      <c r="JNB40" s="20"/>
      <c r="JNC40"/>
      <c r="JND40" s="20"/>
      <c r="JNE40"/>
      <c r="JNF40" s="20"/>
      <c r="JNG40"/>
      <c r="JNH40" s="20"/>
      <c r="JNI40"/>
      <c r="JNJ40" s="20"/>
      <c r="JNK40"/>
      <c r="JNL40" s="20"/>
      <c r="JNM40"/>
      <c r="JNN40" s="20"/>
      <c r="JNO40"/>
      <c r="JNP40" s="20"/>
      <c r="JNQ40"/>
      <c r="JNR40" s="20"/>
      <c r="JNS40"/>
      <c r="JNT40" s="20"/>
      <c r="JNU40"/>
      <c r="JNV40" s="20"/>
      <c r="JNW40"/>
      <c r="JNX40" s="20"/>
      <c r="JNY40"/>
      <c r="JNZ40" s="20"/>
      <c r="JOA40"/>
      <c r="JOB40" s="20"/>
      <c r="JOC40"/>
      <c r="JOD40" s="20"/>
      <c r="JOE40"/>
      <c r="JOF40" s="20"/>
      <c r="JOG40"/>
      <c r="JOH40" s="20"/>
      <c r="JOI40"/>
      <c r="JOJ40" s="20"/>
      <c r="JOK40"/>
      <c r="JOL40" s="20"/>
      <c r="JOM40"/>
      <c r="JON40" s="20"/>
      <c r="JOO40"/>
      <c r="JOP40" s="20"/>
      <c r="JOQ40"/>
      <c r="JOR40" s="20"/>
      <c r="JOS40"/>
      <c r="JOT40" s="20"/>
      <c r="JOU40"/>
      <c r="JOV40" s="20"/>
      <c r="JOW40"/>
      <c r="JOX40" s="20"/>
      <c r="JOY40"/>
      <c r="JOZ40" s="20"/>
      <c r="JPA40"/>
      <c r="JPB40" s="20"/>
      <c r="JPC40"/>
      <c r="JPD40" s="20"/>
      <c r="JPE40"/>
      <c r="JPF40" s="20"/>
      <c r="JPG40"/>
      <c r="JPH40" s="20"/>
      <c r="JPI40"/>
      <c r="JPJ40" s="20"/>
      <c r="JPK40"/>
      <c r="JPL40" s="20"/>
      <c r="JPM40"/>
      <c r="JPN40" s="20"/>
      <c r="JPO40"/>
      <c r="JPP40" s="20"/>
      <c r="JPQ40"/>
      <c r="JPR40" s="20"/>
      <c r="JPS40"/>
      <c r="JPT40" s="20"/>
      <c r="JPU40"/>
      <c r="JPV40" s="20"/>
      <c r="JPW40"/>
      <c r="JPX40" s="20"/>
      <c r="JPY40"/>
      <c r="JPZ40" s="20"/>
      <c r="JQA40"/>
      <c r="JQB40" s="20"/>
      <c r="JQC40"/>
      <c r="JQD40" s="20"/>
      <c r="JQE40"/>
      <c r="JQF40" s="20"/>
      <c r="JQG40"/>
      <c r="JQH40" s="20"/>
      <c r="JQI40"/>
      <c r="JQJ40" s="20"/>
      <c r="JQK40"/>
      <c r="JQL40" s="20"/>
      <c r="JQM40"/>
      <c r="JQN40" s="20"/>
      <c r="JQO40"/>
      <c r="JQP40" s="20"/>
      <c r="JQQ40"/>
      <c r="JQR40" s="20"/>
      <c r="JQS40"/>
      <c r="JQT40" s="20"/>
      <c r="JQU40"/>
      <c r="JQV40" s="20"/>
      <c r="JQW40"/>
      <c r="JQX40" s="20"/>
      <c r="JQY40"/>
      <c r="JQZ40" s="20"/>
      <c r="JRA40"/>
      <c r="JRB40" s="20"/>
      <c r="JRC40"/>
      <c r="JRD40" s="20"/>
      <c r="JRE40"/>
      <c r="JRF40" s="20"/>
      <c r="JRG40"/>
      <c r="JRH40" s="20"/>
      <c r="JRI40"/>
      <c r="JRJ40" s="20"/>
      <c r="JRK40"/>
      <c r="JRL40" s="20"/>
      <c r="JRM40"/>
      <c r="JRN40" s="20"/>
      <c r="JRO40"/>
      <c r="JRP40" s="20"/>
      <c r="JRQ40"/>
      <c r="JRR40" s="20"/>
      <c r="JRS40"/>
      <c r="JRT40" s="20"/>
      <c r="JRU40"/>
      <c r="JRV40" s="20"/>
      <c r="JRW40"/>
      <c r="JRX40" s="20"/>
      <c r="JRY40"/>
      <c r="JRZ40" s="20"/>
      <c r="JSA40"/>
      <c r="JSB40" s="20"/>
      <c r="JSC40"/>
      <c r="JSD40" s="20"/>
      <c r="JSE40"/>
      <c r="JSF40" s="20"/>
      <c r="JSG40"/>
      <c r="JSH40" s="20"/>
      <c r="JSI40"/>
      <c r="JSJ40" s="20"/>
      <c r="JSK40"/>
      <c r="JSL40" s="20"/>
      <c r="JSM40"/>
      <c r="JSN40" s="20"/>
      <c r="JSO40"/>
      <c r="JSP40" s="20"/>
      <c r="JSQ40"/>
      <c r="JSR40" s="20"/>
      <c r="JSS40"/>
      <c r="JST40" s="20"/>
      <c r="JSU40"/>
      <c r="JSV40" s="20"/>
      <c r="JSW40"/>
      <c r="JSX40" s="20"/>
      <c r="JSY40"/>
      <c r="JSZ40" s="20"/>
      <c r="JTA40"/>
      <c r="JTB40" s="20"/>
      <c r="JTC40"/>
      <c r="JTD40" s="20"/>
      <c r="JTE40"/>
      <c r="JTF40" s="20"/>
      <c r="JTG40"/>
      <c r="JTH40" s="20"/>
      <c r="JTI40"/>
      <c r="JTJ40" s="20"/>
      <c r="JTK40"/>
      <c r="JTL40" s="20"/>
      <c r="JTM40"/>
      <c r="JTN40" s="20"/>
      <c r="JTO40"/>
      <c r="JTP40" s="20"/>
      <c r="JTQ40"/>
      <c r="JTR40" s="20"/>
      <c r="JTS40"/>
      <c r="JTT40" s="20"/>
      <c r="JTU40"/>
      <c r="JTV40" s="20"/>
      <c r="JTW40"/>
      <c r="JTX40" s="20"/>
      <c r="JTY40"/>
      <c r="JTZ40" s="20"/>
      <c r="JUA40"/>
      <c r="JUB40" s="20"/>
      <c r="JUC40"/>
      <c r="JUD40" s="20"/>
      <c r="JUE40"/>
      <c r="JUF40" s="20"/>
      <c r="JUG40"/>
      <c r="JUH40" s="20"/>
      <c r="JUI40"/>
      <c r="JUJ40" s="20"/>
      <c r="JUK40"/>
      <c r="JUL40" s="20"/>
      <c r="JUM40"/>
      <c r="JUN40" s="20"/>
      <c r="JUO40"/>
      <c r="JUP40" s="20"/>
      <c r="JUQ40"/>
      <c r="JUR40" s="20"/>
      <c r="JUS40"/>
      <c r="JUT40" s="20"/>
      <c r="JUU40"/>
      <c r="JUV40" s="20"/>
      <c r="JUW40"/>
      <c r="JUX40" s="20"/>
      <c r="JUY40"/>
      <c r="JUZ40" s="20"/>
      <c r="JVA40"/>
      <c r="JVB40" s="20"/>
      <c r="JVC40"/>
      <c r="JVD40" s="20"/>
      <c r="JVE40"/>
      <c r="JVF40" s="20"/>
      <c r="JVG40"/>
      <c r="JVH40" s="20"/>
      <c r="JVI40"/>
      <c r="JVJ40" s="20"/>
      <c r="JVK40"/>
      <c r="JVL40" s="20"/>
      <c r="JVM40"/>
      <c r="JVN40" s="20"/>
      <c r="JVO40"/>
      <c r="JVP40" s="20"/>
      <c r="JVQ40"/>
      <c r="JVR40" s="20"/>
      <c r="JVS40"/>
      <c r="JVT40" s="20"/>
      <c r="JVU40"/>
      <c r="JVV40" s="20"/>
      <c r="JVW40"/>
      <c r="JVX40" s="20"/>
      <c r="JVY40"/>
      <c r="JVZ40" s="20"/>
      <c r="JWA40"/>
      <c r="JWB40" s="20"/>
      <c r="JWC40"/>
      <c r="JWD40" s="20"/>
      <c r="JWE40"/>
      <c r="JWF40" s="20"/>
      <c r="JWG40"/>
      <c r="JWH40" s="20"/>
      <c r="JWI40"/>
      <c r="JWJ40" s="20"/>
      <c r="JWK40"/>
      <c r="JWL40" s="20"/>
      <c r="JWM40"/>
      <c r="JWN40" s="20"/>
      <c r="JWO40"/>
      <c r="JWP40" s="20"/>
      <c r="JWQ40"/>
      <c r="JWR40" s="20"/>
      <c r="JWS40"/>
      <c r="JWT40" s="20"/>
      <c r="JWU40"/>
      <c r="JWV40" s="20"/>
      <c r="JWW40"/>
      <c r="JWX40" s="20"/>
      <c r="JWY40"/>
      <c r="JWZ40" s="20"/>
      <c r="JXA40"/>
      <c r="JXB40" s="20"/>
      <c r="JXC40"/>
      <c r="JXD40" s="20"/>
      <c r="JXE40"/>
      <c r="JXF40" s="20"/>
      <c r="JXG40"/>
      <c r="JXH40" s="20"/>
      <c r="JXI40"/>
      <c r="JXJ40" s="20"/>
      <c r="JXK40"/>
      <c r="JXL40" s="20"/>
      <c r="JXM40"/>
      <c r="JXN40" s="20"/>
      <c r="JXO40"/>
      <c r="JXP40" s="20"/>
      <c r="JXQ40"/>
      <c r="JXR40" s="20"/>
      <c r="JXS40"/>
      <c r="JXT40" s="20"/>
      <c r="JXU40"/>
      <c r="JXV40" s="20"/>
      <c r="JXW40"/>
      <c r="JXX40" s="20"/>
      <c r="JXY40"/>
      <c r="JXZ40" s="20"/>
      <c r="JYA40"/>
      <c r="JYB40" s="20"/>
      <c r="JYC40"/>
      <c r="JYD40" s="20"/>
      <c r="JYE40"/>
      <c r="JYF40" s="20"/>
      <c r="JYG40"/>
      <c r="JYH40" s="20"/>
      <c r="JYI40"/>
      <c r="JYJ40" s="20"/>
      <c r="JYK40"/>
      <c r="JYL40" s="20"/>
      <c r="JYM40"/>
      <c r="JYN40" s="20"/>
      <c r="JYO40"/>
      <c r="JYP40" s="20"/>
      <c r="JYQ40"/>
      <c r="JYR40" s="20"/>
      <c r="JYS40"/>
      <c r="JYT40" s="20"/>
      <c r="JYU40"/>
      <c r="JYV40" s="20"/>
      <c r="JYW40"/>
      <c r="JYX40" s="20"/>
      <c r="JYY40"/>
      <c r="JYZ40" s="20"/>
      <c r="JZA40"/>
      <c r="JZB40" s="20"/>
      <c r="JZC40"/>
      <c r="JZD40" s="20"/>
      <c r="JZE40"/>
      <c r="JZF40" s="20"/>
      <c r="JZG40"/>
      <c r="JZH40" s="20"/>
      <c r="JZI40"/>
      <c r="JZJ40" s="20"/>
      <c r="JZK40"/>
      <c r="JZL40" s="20"/>
      <c r="JZM40"/>
      <c r="JZN40" s="20"/>
      <c r="JZO40"/>
      <c r="JZP40" s="20"/>
      <c r="JZQ40"/>
      <c r="JZR40" s="20"/>
      <c r="JZS40"/>
      <c r="JZT40" s="20"/>
      <c r="JZU40"/>
      <c r="JZV40" s="20"/>
      <c r="JZW40"/>
      <c r="JZX40" s="20"/>
      <c r="JZY40"/>
      <c r="JZZ40" s="20"/>
      <c r="KAA40"/>
      <c r="KAB40" s="20"/>
      <c r="KAC40"/>
      <c r="KAD40" s="20"/>
      <c r="KAE40"/>
      <c r="KAF40" s="20"/>
      <c r="KAG40"/>
      <c r="KAH40" s="20"/>
      <c r="KAI40"/>
      <c r="KAJ40" s="20"/>
      <c r="KAK40"/>
      <c r="KAL40" s="20"/>
      <c r="KAM40"/>
      <c r="KAN40" s="20"/>
      <c r="KAO40"/>
      <c r="KAP40" s="20"/>
      <c r="KAQ40"/>
      <c r="KAR40" s="20"/>
      <c r="KAS40"/>
      <c r="KAT40" s="20"/>
      <c r="KAU40"/>
      <c r="KAV40" s="20"/>
      <c r="KAW40"/>
      <c r="KAX40" s="20"/>
      <c r="KAY40"/>
      <c r="KAZ40" s="20"/>
      <c r="KBA40"/>
      <c r="KBB40" s="20"/>
      <c r="KBC40"/>
      <c r="KBD40" s="20"/>
      <c r="KBE40"/>
      <c r="KBF40" s="20"/>
      <c r="KBG40"/>
      <c r="KBH40" s="20"/>
      <c r="KBI40"/>
      <c r="KBJ40" s="20"/>
      <c r="KBK40"/>
      <c r="KBL40" s="20"/>
      <c r="KBM40"/>
      <c r="KBN40" s="20"/>
      <c r="KBO40"/>
      <c r="KBP40" s="20"/>
      <c r="KBQ40"/>
      <c r="KBR40" s="20"/>
      <c r="KBS40"/>
      <c r="KBT40" s="20"/>
      <c r="KBU40"/>
      <c r="KBV40" s="20"/>
      <c r="KBW40"/>
      <c r="KBX40" s="20"/>
      <c r="KBY40"/>
      <c r="KBZ40" s="20"/>
      <c r="KCA40"/>
      <c r="KCB40" s="20"/>
      <c r="KCC40"/>
      <c r="KCD40" s="20"/>
      <c r="KCE40"/>
      <c r="KCF40" s="20"/>
      <c r="KCG40"/>
      <c r="KCH40" s="20"/>
      <c r="KCI40"/>
      <c r="KCJ40" s="20"/>
      <c r="KCK40"/>
      <c r="KCL40" s="20"/>
      <c r="KCM40"/>
      <c r="KCN40" s="20"/>
      <c r="KCO40"/>
      <c r="KCP40" s="20"/>
      <c r="KCQ40"/>
      <c r="KCR40" s="20"/>
      <c r="KCS40"/>
      <c r="KCT40" s="20"/>
      <c r="KCU40"/>
      <c r="KCV40" s="20"/>
      <c r="KCW40"/>
      <c r="KCX40" s="20"/>
      <c r="KCY40"/>
      <c r="KCZ40" s="20"/>
      <c r="KDA40"/>
      <c r="KDB40" s="20"/>
      <c r="KDC40"/>
      <c r="KDD40" s="20"/>
      <c r="KDE40"/>
      <c r="KDF40" s="20"/>
      <c r="KDG40"/>
      <c r="KDH40" s="20"/>
      <c r="KDI40"/>
      <c r="KDJ40" s="20"/>
      <c r="KDK40"/>
      <c r="KDL40" s="20"/>
      <c r="KDM40"/>
      <c r="KDN40" s="20"/>
      <c r="KDO40"/>
      <c r="KDP40" s="20"/>
      <c r="KDQ40"/>
      <c r="KDR40" s="20"/>
      <c r="KDS40"/>
      <c r="KDT40" s="20"/>
      <c r="KDU40"/>
      <c r="KDV40" s="20"/>
      <c r="KDW40"/>
      <c r="KDX40" s="20"/>
      <c r="KDY40"/>
      <c r="KDZ40" s="20"/>
      <c r="KEA40"/>
      <c r="KEB40" s="20"/>
      <c r="KEC40"/>
      <c r="KED40" s="20"/>
      <c r="KEE40"/>
      <c r="KEF40" s="20"/>
      <c r="KEG40"/>
      <c r="KEH40" s="20"/>
      <c r="KEI40"/>
      <c r="KEJ40" s="20"/>
      <c r="KEK40"/>
      <c r="KEL40" s="20"/>
      <c r="KEM40"/>
      <c r="KEN40" s="20"/>
      <c r="KEO40"/>
      <c r="KEP40" s="20"/>
      <c r="KEQ40"/>
      <c r="KER40" s="20"/>
      <c r="KES40"/>
      <c r="KET40" s="20"/>
      <c r="KEU40"/>
      <c r="KEV40" s="20"/>
      <c r="KEW40"/>
      <c r="KEX40" s="20"/>
      <c r="KEY40"/>
      <c r="KEZ40" s="20"/>
      <c r="KFA40"/>
      <c r="KFB40" s="20"/>
      <c r="KFC40"/>
      <c r="KFD40" s="20"/>
      <c r="KFE40"/>
      <c r="KFF40" s="20"/>
      <c r="KFG40"/>
      <c r="KFH40" s="20"/>
      <c r="KFI40"/>
      <c r="KFJ40" s="20"/>
      <c r="KFK40"/>
      <c r="KFL40" s="20"/>
      <c r="KFM40"/>
      <c r="KFN40" s="20"/>
      <c r="KFO40"/>
      <c r="KFP40" s="20"/>
      <c r="KFQ40"/>
      <c r="KFR40" s="20"/>
      <c r="KFS40"/>
      <c r="KFT40" s="20"/>
      <c r="KFU40"/>
      <c r="KFV40" s="20"/>
      <c r="KFW40"/>
      <c r="KFX40" s="20"/>
      <c r="KFY40"/>
      <c r="KFZ40" s="20"/>
      <c r="KGA40"/>
      <c r="KGB40" s="20"/>
      <c r="KGC40"/>
      <c r="KGD40" s="20"/>
      <c r="KGE40"/>
      <c r="KGF40" s="20"/>
      <c r="KGG40"/>
      <c r="KGH40" s="20"/>
      <c r="KGI40"/>
      <c r="KGJ40" s="20"/>
      <c r="KGK40"/>
      <c r="KGL40" s="20"/>
      <c r="KGM40"/>
      <c r="KGN40" s="20"/>
      <c r="KGO40"/>
      <c r="KGP40" s="20"/>
      <c r="KGQ40"/>
      <c r="KGR40" s="20"/>
      <c r="KGS40"/>
      <c r="KGT40" s="20"/>
      <c r="KGU40"/>
      <c r="KGV40" s="20"/>
      <c r="KGW40"/>
      <c r="KGX40" s="20"/>
      <c r="KGY40"/>
      <c r="KGZ40" s="20"/>
      <c r="KHA40"/>
      <c r="KHB40" s="20"/>
      <c r="KHC40"/>
      <c r="KHD40" s="20"/>
      <c r="KHE40"/>
      <c r="KHF40" s="20"/>
      <c r="KHG40"/>
      <c r="KHH40" s="20"/>
      <c r="KHI40"/>
      <c r="KHJ40" s="20"/>
      <c r="KHK40"/>
      <c r="KHL40" s="20"/>
      <c r="KHM40"/>
      <c r="KHN40" s="20"/>
      <c r="KHO40"/>
      <c r="KHP40" s="20"/>
      <c r="KHQ40"/>
      <c r="KHR40" s="20"/>
      <c r="KHS40"/>
      <c r="KHT40" s="20"/>
      <c r="KHU40"/>
      <c r="KHV40" s="20"/>
      <c r="KHW40"/>
      <c r="KHX40" s="20"/>
      <c r="KHY40"/>
      <c r="KHZ40" s="20"/>
      <c r="KIA40"/>
      <c r="KIB40" s="20"/>
      <c r="KIC40"/>
      <c r="KID40" s="20"/>
      <c r="KIE40"/>
      <c r="KIF40" s="20"/>
      <c r="KIG40"/>
      <c r="KIH40" s="20"/>
      <c r="KII40"/>
      <c r="KIJ40" s="20"/>
      <c r="KIK40"/>
      <c r="KIL40" s="20"/>
      <c r="KIM40"/>
      <c r="KIN40" s="20"/>
      <c r="KIO40"/>
      <c r="KIP40" s="20"/>
      <c r="KIQ40"/>
      <c r="KIR40" s="20"/>
      <c r="KIS40"/>
      <c r="KIT40" s="20"/>
      <c r="KIU40"/>
      <c r="KIV40" s="20"/>
      <c r="KIW40"/>
      <c r="KIX40" s="20"/>
      <c r="KIY40"/>
      <c r="KIZ40" s="20"/>
      <c r="KJA40"/>
      <c r="KJB40" s="20"/>
      <c r="KJC40"/>
      <c r="KJD40" s="20"/>
      <c r="KJE40"/>
      <c r="KJF40" s="20"/>
      <c r="KJG40"/>
      <c r="KJH40" s="20"/>
      <c r="KJI40"/>
      <c r="KJJ40" s="20"/>
      <c r="KJK40"/>
      <c r="KJL40" s="20"/>
      <c r="KJM40"/>
      <c r="KJN40" s="20"/>
      <c r="KJO40"/>
      <c r="KJP40" s="20"/>
      <c r="KJQ40"/>
      <c r="KJR40" s="20"/>
      <c r="KJS40"/>
      <c r="KJT40" s="20"/>
      <c r="KJU40"/>
      <c r="KJV40" s="20"/>
      <c r="KJW40"/>
      <c r="KJX40" s="20"/>
      <c r="KJY40"/>
      <c r="KJZ40" s="20"/>
      <c r="KKA40"/>
      <c r="KKB40" s="20"/>
      <c r="KKC40"/>
      <c r="KKD40" s="20"/>
      <c r="KKE40"/>
      <c r="KKF40" s="20"/>
      <c r="KKG40"/>
      <c r="KKH40" s="20"/>
      <c r="KKI40"/>
      <c r="KKJ40" s="20"/>
      <c r="KKK40"/>
      <c r="KKL40" s="20"/>
      <c r="KKM40"/>
      <c r="KKN40" s="20"/>
      <c r="KKO40"/>
      <c r="KKP40" s="20"/>
      <c r="KKQ40"/>
      <c r="KKR40" s="20"/>
      <c r="KKS40"/>
      <c r="KKT40" s="20"/>
      <c r="KKU40"/>
      <c r="KKV40" s="20"/>
      <c r="KKW40"/>
      <c r="KKX40" s="20"/>
      <c r="KKY40"/>
      <c r="KKZ40" s="20"/>
      <c r="KLA40"/>
      <c r="KLB40" s="20"/>
      <c r="KLC40"/>
      <c r="KLD40" s="20"/>
      <c r="KLE40"/>
      <c r="KLF40" s="20"/>
      <c r="KLG40"/>
      <c r="KLH40" s="20"/>
      <c r="KLI40"/>
      <c r="KLJ40" s="20"/>
      <c r="KLK40"/>
      <c r="KLL40" s="20"/>
      <c r="KLM40"/>
      <c r="KLN40" s="20"/>
      <c r="KLO40"/>
      <c r="KLP40" s="20"/>
      <c r="KLQ40"/>
      <c r="KLR40" s="20"/>
      <c r="KLS40"/>
      <c r="KLT40" s="20"/>
      <c r="KLU40"/>
      <c r="KLV40" s="20"/>
      <c r="KLW40"/>
      <c r="KLX40" s="20"/>
      <c r="KLY40"/>
      <c r="KLZ40" s="20"/>
      <c r="KMA40"/>
      <c r="KMB40" s="20"/>
      <c r="KMC40"/>
      <c r="KMD40" s="20"/>
      <c r="KME40"/>
      <c r="KMF40" s="20"/>
      <c r="KMG40"/>
      <c r="KMH40" s="20"/>
      <c r="KMI40"/>
      <c r="KMJ40" s="20"/>
      <c r="KMK40"/>
      <c r="KML40" s="20"/>
      <c r="KMM40"/>
      <c r="KMN40" s="20"/>
      <c r="KMO40"/>
      <c r="KMP40" s="20"/>
      <c r="KMQ40"/>
      <c r="KMR40" s="20"/>
      <c r="KMS40"/>
      <c r="KMT40" s="20"/>
      <c r="KMU40"/>
      <c r="KMV40" s="20"/>
      <c r="KMW40"/>
      <c r="KMX40" s="20"/>
      <c r="KMY40"/>
      <c r="KMZ40" s="20"/>
      <c r="KNA40"/>
      <c r="KNB40" s="20"/>
      <c r="KNC40"/>
      <c r="KND40" s="20"/>
      <c r="KNE40"/>
      <c r="KNF40" s="20"/>
      <c r="KNG40"/>
      <c r="KNH40" s="20"/>
      <c r="KNI40"/>
      <c r="KNJ40" s="20"/>
      <c r="KNK40"/>
      <c r="KNL40" s="20"/>
      <c r="KNM40"/>
      <c r="KNN40" s="20"/>
      <c r="KNO40"/>
      <c r="KNP40" s="20"/>
      <c r="KNQ40"/>
      <c r="KNR40" s="20"/>
      <c r="KNS40"/>
      <c r="KNT40" s="20"/>
      <c r="KNU40"/>
      <c r="KNV40" s="20"/>
      <c r="KNW40"/>
      <c r="KNX40" s="20"/>
      <c r="KNY40"/>
      <c r="KNZ40" s="20"/>
      <c r="KOA40"/>
      <c r="KOB40" s="20"/>
      <c r="KOC40"/>
      <c r="KOD40" s="20"/>
      <c r="KOE40"/>
      <c r="KOF40" s="20"/>
      <c r="KOG40"/>
      <c r="KOH40" s="20"/>
      <c r="KOI40"/>
      <c r="KOJ40" s="20"/>
      <c r="KOK40"/>
      <c r="KOL40" s="20"/>
      <c r="KOM40"/>
      <c r="KON40" s="20"/>
      <c r="KOO40"/>
      <c r="KOP40" s="20"/>
      <c r="KOQ40"/>
      <c r="KOR40" s="20"/>
      <c r="KOS40"/>
      <c r="KOT40" s="20"/>
      <c r="KOU40"/>
      <c r="KOV40" s="20"/>
      <c r="KOW40"/>
      <c r="KOX40" s="20"/>
      <c r="KOY40"/>
      <c r="KOZ40" s="20"/>
      <c r="KPA40"/>
      <c r="KPB40" s="20"/>
      <c r="KPC40"/>
      <c r="KPD40" s="20"/>
      <c r="KPE40"/>
      <c r="KPF40" s="20"/>
      <c r="KPG40"/>
      <c r="KPH40" s="20"/>
      <c r="KPI40"/>
      <c r="KPJ40" s="20"/>
      <c r="KPK40"/>
      <c r="KPL40" s="20"/>
      <c r="KPM40"/>
      <c r="KPN40" s="20"/>
      <c r="KPO40"/>
      <c r="KPP40" s="20"/>
      <c r="KPQ40"/>
      <c r="KPR40" s="20"/>
      <c r="KPS40"/>
      <c r="KPT40" s="20"/>
      <c r="KPU40"/>
      <c r="KPV40" s="20"/>
      <c r="KPW40"/>
      <c r="KPX40" s="20"/>
      <c r="KPY40"/>
      <c r="KPZ40" s="20"/>
      <c r="KQA40"/>
      <c r="KQB40" s="20"/>
      <c r="KQC40"/>
      <c r="KQD40" s="20"/>
      <c r="KQE40"/>
      <c r="KQF40" s="20"/>
      <c r="KQG40"/>
      <c r="KQH40" s="20"/>
      <c r="KQI40"/>
      <c r="KQJ40" s="20"/>
      <c r="KQK40"/>
      <c r="KQL40" s="20"/>
      <c r="KQM40"/>
      <c r="KQN40" s="20"/>
      <c r="KQO40"/>
      <c r="KQP40" s="20"/>
      <c r="KQQ40"/>
      <c r="KQR40" s="20"/>
      <c r="KQS40"/>
      <c r="KQT40" s="20"/>
      <c r="KQU40"/>
      <c r="KQV40" s="20"/>
      <c r="KQW40"/>
      <c r="KQX40" s="20"/>
      <c r="KQY40"/>
      <c r="KQZ40" s="20"/>
      <c r="KRA40"/>
      <c r="KRB40" s="20"/>
      <c r="KRC40"/>
      <c r="KRD40" s="20"/>
      <c r="KRE40"/>
      <c r="KRF40" s="20"/>
      <c r="KRG40"/>
      <c r="KRH40" s="20"/>
      <c r="KRI40"/>
      <c r="KRJ40" s="20"/>
      <c r="KRK40"/>
      <c r="KRL40" s="20"/>
      <c r="KRM40"/>
      <c r="KRN40" s="20"/>
      <c r="KRO40"/>
      <c r="KRP40" s="20"/>
      <c r="KRQ40"/>
      <c r="KRR40" s="20"/>
      <c r="KRS40"/>
      <c r="KRT40" s="20"/>
      <c r="KRU40"/>
      <c r="KRV40" s="20"/>
      <c r="KRW40"/>
      <c r="KRX40" s="20"/>
      <c r="KRY40"/>
      <c r="KRZ40" s="20"/>
      <c r="KSA40"/>
      <c r="KSB40" s="20"/>
      <c r="KSC40"/>
      <c r="KSD40" s="20"/>
      <c r="KSE40"/>
      <c r="KSF40" s="20"/>
      <c r="KSG40"/>
      <c r="KSH40" s="20"/>
      <c r="KSI40"/>
      <c r="KSJ40" s="20"/>
      <c r="KSK40"/>
      <c r="KSL40" s="20"/>
      <c r="KSM40"/>
      <c r="KSN40" s="20"/>
      <c r="KSO40"/>
      <c r="KSP40" s="20"/>
      <c r="KSQ40"/>
      <c r="KSR40" s="20"/>
      <c r="KSS40"/>
      <c r="KST40" s="20"/>
      <c r="KSU40"/>
      <c r="KSV40" s="20"/>
      <c r="KSW40"/>
      <c r="KSX40" s="20"/>
      <c r="KSY40"/>
      <c r="KSZ40" s="20"/>
      <c r="KTA40"/>
      <c r="KTB40" s="20"/>
      <c r="KTC40"/>
      <c r="KTD40" s="20"/>
      <c r="KTE40"/>
      <c r="KTF40" s="20"/>
      <c r="KTG40"/>
      <c r="KTH40" s="20"/>
      <c r="KTI40"/>
      <c r="KTJ40" s="20"/>
      <c r="KTK40"/>
      <c r="KTL40" s="20"/>
      <c r="KTM40"/>
      <c r="KTN40" s="20"/>
      <c r="KTO40"/>
      <c r="KTP40" s="20"/>
      <c r="KTQ40"/>
      <c r="KTR40" s="20"/>
      <c r="KTS40"/>
      <c r="KTT40" s="20"/>
      <c r="KTU40"/>
      <c r="KTV40" s="20"/>
      <c r="KTW40"/>
      <c r="KTX40" s="20"/>
      <c r="KTY40"/>
      <c r="KTZ40" s="20"/>
      <c r="KUA40"/>
      <c r="KUB40" s="20"/>
      <c r="KUC40"/>
      <c r="KUD40" s="20"/>
      <c r="KUE40"/>
      <c r="KUF40" s="20"/>
      <c r="KUG40"/>
      <c r="KUH40" s="20"/>
      <c r="KUI40"/>
      <c r="KUJ40" s="20"/>
      <c r="KUK40"/>
      <c r="KUL40" s="20"/>
      <c r="KUM40"/>
      <c r="KUN40" s="20"/>
      <c r="KUO40"/>
      <c r="KUP40" s="20"/>
      <c r="KUQ40"/>
      <c r="KUR40" s="20"/>
      <c r="KUS40"/>
      <c r="KUT40" s="20"/>
      <c r="KUU40"/>
      <c r="KUV40" s="20"/>
      <c r="KUW40"/>
      <c r="KUX40" s="20"/>
      <c r="KUY40"/>
      <c r="KUZ40" s="20"/>
      <c r="KVA40"/>
      <c r="KVB40" s="20"/>
      <c r="KVC40"/>
      <c r="KVD40" s="20"/>
      <c r="KVE40"/>
      <c r="KVF40" s="20"/>
      <c r="KVG40"/>
      <c r="KVH40" s="20"/>
      <c r="KVI40"/>
      <c r="KVJ40" s="20"/>
      <c r="KVK40"/>
      <c r="KVL40" s="20"/>
      <c r="KVM40"/>
      <c r="KVN40" s="20"/>
      <c r="KVO40"/>
      <c r="KVP40" s="20"/>
      <c r="KVQ40"/>
      <c r="KVR40" s="20"/>
      <c r="KVS40"/>
      <c r="KVT40" s="20"/>
      <c r="KVU40"/>
      <c r="KVV40" s="20"/>
      <c r="KVW40"/>
      <c r="KVX40" s="20"/>
      <c r="KVY40"/>
      <c r="KVZ40" s="20"/>
      <c r="KWA40"/>
      <c r="KWB40" s="20"/>
      <c r="KWC40"/>
      <c r="KWD40" s="20"/>
      <c r="KWE40"/>
      <c r="KWF40" s="20"/>
      <c r="KWG40"/>
      <c r="KWH40" s="20"/>
      <c r="KWI40"/>
      <c r="KWJ40" s="20"/>
      <c r="KWK40"/>
      <c r="KWL40" s="20"/>
      <c r="KWM40"/>
      <c r="KWN40" s="20"/>
      <c r="KWO40"/>
      <c r="KWP40" s="20"/>
      <c r="KWQ40"/>
      <c r="KWR40" s="20"/>
      <c r="KWS40"/>
      <c r="KWT40" s="20"/>
      <c r="KWU40"/>
      <c r="KWV40" s="20"/>
      <c r="KWW40"/>
      <c r="KWX40" s="20"/>
      <c r="KWY40"/>
      <c r="KWZ40" s="20"/>
      <c r="KXA40"/>
      <c r="KXB40" s="20"/>
      <c r="KXC40"/>
      <c r="KXD40" s="20"/>
      <c r="KXE40"/>
      <c r="KXF40" s="20"/>
      <c r="KXG40"/>
      <c r="KXH40" s="20"/>
      <c r="KXI40"/>
      <c r="KXJ40" s="20"/>
      <c r="KXK40"/>
      <c r="KXL40" s="20"/>
      <c r="KXM40"/>
      <c r="KXN40" s="20"/>
      <c r="KXO40"/>
      <c r="KXP40" s="20"/>
      <c r="KXQ40"/>
      <c r="KXR40" s="20"/>
      <c r="KXS40"/>
      <c r="KXT40" s="20"/>
      <c r="KXU40"/>
      <c r="KXV40" s="20"/>
      <c r="KXW40"/>
      <c r="KXX40" s="20"/>
      <c r="KXY40"/>
      <c r="KXZ40" s="20"/>
      <c r="KYA40"/>
      <c r="KYB40" s="20"/>
      <c r="KYC40"/>
      <c r="KYD40" s="20"/>
      <c r="KYE40"/>
      <c r="KYF40" s="20"/>
      <c r="KYG40"/>
      <c r="KYH40" s="20"/>
      <c r="KYI40"/>
      <c r="KYJ40" s="20"/>
      <c r="KYK40"/>
      <c r="KYL40" s="20"/>
      <c r="KYM40"/>
      <c r="KYN40" s="20"/>
      <c r="KYO40"/>
      <c r="KYP40" s="20"/>
      <c r="KYQ40"/>
      <c r="KYR40" s="20"/>
      <c r="KYS40"/>
      <c r="KYT40" s="20"/>
      <c r="KYU40"/>
      <c r="KYV40" s="20"/>
      <c r="KYW40"/>
      <c r="KYX40" s="20"/>
      <c r="KYY40"/>
      <c r="KYZ40" s="20"/>
      <c r="KZA40"/>
      <c r="KZB40" s="20"/>
      <c r="KZC40"/>
      <c r="KZD40" s="20"/>
      <c r="KZE40"/>
      <c r="KZF40" s="20"/>
      <c r="KZG40"/>
      <c r="KZH40" s="20"/>
      <c r="KZI40"/>
      <c r="KZJ40" s="20"/>
      <c r="KZK40"/>
      <c r="KZL40" s="20"/>
      <c r="KZM40"/>
      <c r="KZN40" s="20"/>
      <c r="KZO40"/>
      <c r="KZP40" s="20"/>
      <c r="KZQ40"/>
      <c r="KZR40" s="20"/>
      <c r="KZS40"/>
      <c r="KZT40" s="20"/>
      <c r="KZU40"/>
      <c r="KZV40" s="20"/>
      <c r="KZW40"/>
      <c r="KZX40" s="20"/>
      <c r="KZY40"/>
      <c r="KZZ40" s="20"/>
      <c r="LAA40"/>
      <c r="LAB40" s="20"/>
      <c r="LAC40"/>
      <c r="LAD40" s="20"/>
      <c r="LAE40"/>
      <c r="LAF40" s="20"/>
      <c r="LAG40"/>
      <c r="LAH40" s="20"/>
      <c r="LAI40"/>
      <c r="LAJ40" s="20"/>
      <c r="LAK40"/>
      <c r="LAL40" s="20"/>
      <c r="LAM40"/>
      <c r="LAN40" s="20"/>
      <c r="LAO40"/>
      <c r="LAP40" s="20"/>
      <c r="LAQ40"/>
      <c r="LAR40" s="20"/>
      <c r="LAS40"/>
      <c r="LAT40" s="20"/>
      <c r="LAU40"/>
      <c r="LAV40" s="20"/>
      <c r="LAW40"/>
      <c r="LAX40" s="20"/>
      <c r="LAY40"/>
      <c r="LAZ40" s="20"/>
      <c r="LBA40"/>
      <c r="LBB40" s="20"/>
      <c r="LBC40"/>
      <c r="LBD40" s="20"/>
      <c r="LBE40"/>
      <c r="LBF40" s="20"/>
      <c r="LBG40"/>
      <c r="LBH40" s="20"/>
      <c r="LBI40"/>
      <c r="LBJ40" s="20"/>
      <c r="LBK40"/>
      <c r="LBL40" s="20"/>
      <c r="LBM40"/>
      <c r="LBN40" s="20"/>
      <c r="LBO40"/>
      <c r="LBP40" s="20"/>
      <c r="LBQ40"/>
      <c r="LBR40" s="20"/>
      <c r="LBS40"/>
      <c r="LBT40" s="20"/>
      <c r="LBU40"/>
      <c r="LBV40" s="20"/>
      <c r="LBW40"/>
      <c r="LBX40" s="20"/>
      <c r="LBY40"/>
      <c r="LBZ40" s="20"/>
      <c r="LCA40"/>
      <c r="LCB40" s="20"/>
      <c r="LCC40"/>
      <c r="LCD40" s="20"/>
      <c r="LCE40"/>
      <c r="LCF40" s="20"/>
      <c r="LCG40"/>
      <c r="LCH40" s="20"/>
      <c r="LCI40"/>
      <c r="LCJ40" s="20"/>
      <c r="LCK40"/>
      <c r="LCL40" s="20"/>
      <c r="LCM40"/>
      <c r="LCN40" s="20"/>
      <c r="LCO40"/>
      <c r="LCP40" s="20"/>
      <c r="LCQ40"/>
      <c r="LCR40" s="20"/>
      <c r="LCS40"/>
      <c r="LCT40" s="20"/>
      <c r="LCU40"/>
      <c r="LCV40" s="20"/>
      <c r="LCW40"/>
      <c r="LCX40" s="20"/>
      <c r="LCY40"/>
      <c r="LCZ40" s="20"/>
      <c r="LDA40"/>
      <c r="LDB40" s="20"/>
      <c r="LDC40"/>
      <c r="LDD40" s="20"/>
      <c r="LDE40"/>
      <c r="LDF40" s="20"/>
      <c r="LDG40"/>
      <c r="LDH40" s="20"/>
      <c r="LDI40"/>
      <c r="LDJ40" s="20"/>
      <c r="LDK40"/>
      <c r="LDL40" s="20"/>
      <c r="LDM40"/>
      <c r="LDN40" s="20"/>
      <c r="LDO40"/>
      <c r="LDP40" s="20"/>
      <c r="LDQ40"/>
      <c r="LDR40" s="20"/>
      <c r="LDS40"/>
      <c r="LDT40" s="20"/>
      <c r="LDU40"/>
      <c r="LDV40" s="20"/>
      <c r="LDW40"/>
      <c r="LDX40" s="20"/>
      <c r="LDY40"/>
      <c r="LDZ40" s="20"/>
      <c r="LEA40"/>
      <c r="LEB40" s="20"/>
      <c r="LEC40"/>
      <c r="LED40" s="20"/>
      <c r="LEE40"/>
      <c r="LEF40" s="20"/>
      <c r="LEG40"/>
      <c r="LEH40" s="20"/>
      <c r="LEI40"/>
      <c r="LEJ40" s="20"/>
      <c r="LEK40"/>
      <c r="LEL40" s="20"/>
      <c r="LEM40"/>
      <c r="LEN40" s="20"/>
      <c r="LEO40"/>
      <c r="LEP40" s="20"/>
      <c r="LEQ40"/>
      <c r="LER40" s="20"/>
      <c r="LES40"/>
      <c r="LET40" s="20"/>
      <c r="LEU40"/>
      <c r="LEV40" s="20"/>
      <c r="LEW40"/>
      <c r="LEX40" s="20"/>
      <c r="LEY40"/>
      <c r="LEZ40" s="20"/>
      <c r="LFA40"/>
      <c r="LFB40" s="20"/>
      <c r="LFC40"/>
      <c r="LFD40" s="20"/>
      <c r="LFE40"/>
      <c r="LFF40" s="20"/>
      <c r="LFG40"/>
      <c r="LFH40" s="20"/>
      <c r="LFI40"/>
      <c r="LFJ40" s="20"/>
      <c r="LFK40"/>
      <c r="LFL40" s="20"/>
      <c r="LFM40"/>
      <c r="LFN40" s="20"/>
      <c r="LFO40"/>
      <c r="LFP40" s="20"/>
      <c r="LFQ40"/>
      <c r="LFR40" s="20"/>
      <c r="LFS40"/>
      <c r="LFT40" s="20"/>
      <c r="LFU40"/>
      <c r="LFV40" s="20"/>
      <c r="LFW40"/>
      <c r="LFX40" s="20"/>
      <c r="LFY40"/>
      <c r="LFZ40" s="20"/>
      <c r="LGA40"/>
      <c r="LGB40" s="20"/>
      <c r="LGC40"/>
      <c r="LGD40" s="20"/>
      <c r="LGE40"/>
      <c r="LGF40" s="20"/>
      <c r="LGG40"/>
      <c r="LGH40" s="20"/>
      <c r="LGI40"/>
      <c r="LGJ40" s="20"/>
      <c r="LGK40"/>
      <c r="LGL40" s="20"/>
      <c r="LGM40"/>
      <c r="LGN40" s="20"/>
      <c r="LGO40"/>
      <c r="LGP40" s="20"/>
      <c r="LGQ40"/>
      <c r="LGR40" s="20"/>
      <c r="LGS40"/>
      <c r="LGT40" s="20"/>
      <c r="LGU40"/>
      <c r="LGV40" s="20"/>
      <c r="LGW40"/>
      <c r="LGX40" s="20"/>
      <c r="LGY40"/>
      <c r="LGZ40" s="20"/>
      <c r="LHA40"/>
      <c r="LHB40" s="20"/>
      <c r="LHC40"/>
      <c r="LHD40" s="20"/>
      <c r="LHE40"/>
      <c r="LHF40" s="20"/>
      <c r="LHG40"/>
      <c r="LHH40" s="20"/>
      <c r="LHI40"/>
      <c r="LHJ40" s="20"/>
      <c r="LHK40"/>
      <c r="LHL40" s="20"/>
      <c r="LHM40"/>
      <c r="LHN40" s="20"/>
      <c r="LHO40"/>
      <c r="LHP40" s="20"/>
      <c r="LHQ40"/>
      <c r="LHR40" s="20"/>
      <c r="LHS40"/>
      <c r="LHT40" s="20"/>
      <c r="LHU40"/>
      <c r="LHV40" s="20"/>
      <c r="LHW40"/>
      <c r="LHX40" s="20"/>
      <c r="LHY40"/>
      <c r="LHZ40" s="20"/>
      <c r="LIA40"/>
      <c r="LIB40" s="20"/>
      <c r="LIC40"/>
      <c r="LID40" s="20"/>
      <c r="LIE40"/>
      <c r="LIF40" s="20"/>
      <c r="LIG40"/>
      <c r="LIH40" s="20"/>
      <c r="LII40"/>
      <c r="LIJ40" s="20"/>
      <c r="LIK40"/>
      <c r="LIL40" s="20"/>
      <c r="LIM40"/>
      <c r="LIN40" s="20"/>
      <c r="LIO40"/>
      <c r="LIP40" s="20"/>
      <c r="LIQ40"/>
      <c r="LIR40" s="20"/>
      <c r="LIS40"/>
      <c r="LIT40" s="20"/>
      <c r="LIU40"/>
      <c r="LIV40" s="20"/>
      <c r="LIW40"/>
      <c r="LIX40" s="20"/>
      <c r="LIY40"/>
      <c r="LIZ40" s="20"/>
      <c r="LJA40"/>
      <c r="LJB40" s="20"/>
      <c r="LJC40"/>
      <c r="LJD40" s="20"/>
      <c r="LJE40"/>
      <c r="LJF40" s="20"/>
      <c r="LJG40"/>
      <c r="LJH40" s="20"/>
      <c r="LJI40"/>
      <c r="LJJ40" s="20"/>
      <c r="LJK40"/>
      <c r="LJL40" s="20"/>
      <c r="LJM40"/>
      <c r="LJN40" s="20"/>
      <c r="LJO40"/>
      <c r="LJP40" s="20"/>
      <c r="LJQ40"/>
      <c r="LJR40" s="20"/>
      <c r="LJS40"/>
      <c r="LJT40" s="20"/>
      <c r="LJU40"/>
      <c r="LJV40" s="20"/>
      <c r="LJW40"/>
      <c r="LJX40" s="20"/>
      <c r="LJY40"/>
      <c r="LJZ40" s="20"/>
      <c r="LKA40"/>
      <c r="LKB40" s="20"/>
      <c r="LKC40"/>
      <c r="LKD40" s="20"/>
      <c r="LKE40"/>
      <c r="LKF40" s="20"/>
      <c r="LKG40"/>
      <c r="LKH40" s="20"/>
      <c r="LKI40"/>
      <c r="LKJ40" s="20"/>
      <c r="LKK40"/>
      <c r="LKL40" s="20"/>
      <c r="LKM40"/>
      <c r="LKN40" s="20"/>
      <c r="LKO40"/>
      <c r="LKP40" s="20"/>
      <c r="LKQ40"/>
      <c r="LKR40" s="20"/>
      <c r="LKS40"/>
      <c r="LKT40" s="20"/>
      <c r="LKU40"/>
      <c r="LKV40" s="20"/>
      <c r="LKW40"/>
      <c r="LKX40" s="20"/>
      <c r="LKY40"/>
      <c r="LKZ40" s="20"/>
      <c r="LLA40"/>
      <c r="LLB40" s="20"/>
      <c r="LLC40"/>
      <c r="LLD40" s="20"/>
      <c r="LLE40"/>
      <c r="LLF40" s="20"/>
      <c r="LLG40"/>
      <c r="LLH40" s="20"/>
      <c r="LLI40"/>
      <c r="LLJ40" s="20"/>
      <c r="LLK40"/>
      <c r="LLL40" s="20"/>
      <c r="LLM40"/>
      <c r="LLN40" s="20"/>
      <c r="LLO40"/>
      <c r="LLP40" s="20"/>
      <c r="LLQ40"/>
      <c r="LLR40" s="20"/>
      <c r="LLS40"/>
      <c r="LLT40" s="20"/>
      <c r="LLU40"/>
      <c r="LLV40" s="20"/>
      <c r="LLW40"/>
      <c r="LLX40" s="20"/>
      <c r="LLY40"/>
      <c r="LLZ40" s="20"/>
      <c r="LMA40"/>
      <c r="LMB40" s="20"/>
      <c r="LMC40"/>
      <c r="LMD40" s="20"/>
      <c r="LME40"/>
      <c r="LMF40" s="20"/>
      <c r="LMG40"/>
      <c r="LMH40" s="20"/>
      <c r="LMI40"/>
      <c r="LMJ40" s="20"/>
      <c r="LMK40"/>
      <c r="LML40" s="20"/>
      <c r="LMM40"/>
      <c r="LMN40" s="20"/>
      <c r="LMO40"/>
      <c r="LMP40" s="20"/>
      <c r="LMQ40"/>
      <c r="LMR40" s="20"/>
      <c r="LMS40"/>
      <c r="LMT40" s="20"/>
      <c r="LMU40"/>
      <c r="LMV40" s="20"/>
      <c r="LMW40"/>
      <c r="LMX40" s="20"/>
      <c r="LMY40"/>
      <c r="LMZ40" s="20"/>
      <c r="LNA40"/>
      <c r="LNB40" s="20"/>
      <c r="LNC40"/>
      <c r="LND40" s="20"/>
      <c r="LNE40"/>
      <c r="LNF40" s="20"/>
      <c r="LNG40"/>
      <c r="LNH40" s="20"/>
      <c r="LNI40"/>
      <c r="LNJ40" s="20"/>
      <c r="LNK40"/>
      <c r="LNL40" s="20"/>
      <c r="LNM40"/>
      <c r="LNN40" s="20"/>
      <c r="LNO40"/>
      <c r="LNP40" s="20"/>
      <c r="LNQ40"/>
      <c r="LNR40" s="20"/>
      <c r="LNS40"/>
      <c r="LNT40" s="20"/>
      <c r="LNU40"/>
      <c r="LNV40" s="20"/>
      <c r="LNW40"/>
      <c r="LNX40" s="20"/>
      <c r="LNY40"/>
      <c r="LNZ40" s="20"/>
      <c r="LOA40"/>
      <c r="LOB40" s="20"/>
      <c r="LOC40"/>
      <c r="LOD40" s="20"/>
      <c r="LOE40"/>
      <c r="LOF40" s="20"/>
      <c r="LOG40"/>
      <c r="LOH40" s="20"/>
      <c r="LOI40"/>
      <c r="LOJ40" s="20"/>
      <c r="LOK40"/>
      <c r="LOL40" s="20"/>
      <c r="LOM40"/>
      <c r="LON40" s="20"/>
      <c r="LOO40"/>
      <c r="LOP40" s="20"/>
      <c r="LOQ40"/>
      <c r="LOR40" s="20"/>
      <c r="LOS40"/>
      <c r="LOT40" s="20"/>
      <c r="LOU40"/>
      <c r="LOV40" s="20"/>
      <c r="LOW40"/>
      <c r="LOX40" s="20"/>
      <c r="LOY40"/>
      <c r="LOZ40" s="20"/>
      <c r="LPA40"/>
      <c r="LPB40" s="20"/>
      <c r="LPC40"/>
      <c r="LPD40" s="20"/>
      <c r="LPE40"/>
      <c r="LPF40" s="20"/>
      <c r="LPG40"/>
      <c r="LPH40" s="20"/>
      <c r="LPI40"/>
      <c r="LPJ40" s="20"/>
      <c r="LPK40"/>
      <c r="LPL40" s="20"/>
      <c r="LPM40"/>
      <c r="LPN40" s="20"/>
      <c r="LPO40"/>
      <c r="LPP40" s="20"/>
      <c r="LPQ40"/>
      <c r="LPR40" s="20"/>
      <c r="LPS40"/>
      <c r="LPT40" s="20"/>
      <c r="LPU40"/>
      <c r="LPV40" s="20"/>
      <c r="LPW40"/>
      <c r="LPX40" s="20"/>
      <c r="LPY40"/>
      <c r="LPZ40" s="20"/>
      <c r="LQA40"/>
      <c r="LQB40" s="20"/>
      <c r="LQC40"/>
      <c r="LQD40" s="20"/>
      <c r="LQE40"/>
      <c r="LQF40" s="20"/>
      <c r="LQG40"/>
      <c r="LQH40" s="20"/>
      <c r="LQI40"/>
      <c r="LQJ40" s="20"/>
      <c r="LQK40"/>
      <c r="LQL40" s="20"/>
      <c r="LQM40"/>
      <c r="LQN40" s="20"/>
      <c r="LQO40"/>
      <c r="LQP40" s="20"/>
      <c r="LQQ40"/>
      <c r="LQR40" s="20"/>
      <c r="LQS40"/>
      <c r="LQT40" s="20"/>
      <c r="LQU40"/>
      <c r="LQV40" s="20"/>
      <c r="LQW40"/>
      <c r="LQX40" s="20"/>
      <c r="LQY40"/>
      <c r="LQZ40" s="20"/>
      <c r="LRA40"/>
      <c r="LRB40" s="20"/>
      <c r="LRC40"/>
      <c r="LRD40" s="20"/>
      <c r="LRE40"/>
      <c r="LRF40" s="20"/>
      <c r="LRG40"/>
      <c r="LRH40" s="20"/>
      <c r="LRI40"/>
      <c r="LRJ40" s="20"/>
      <c r="LRK40"/>
      <c r="LRL40" s="20"/>
      <c r="LRM40"/>
      <c r="LRN40" s="20"/>
      <c r="LRO40"/>
      <c r="LRP40" s="20"/>
      <c r="LRQ40"/>
      <c r="LRR40" s="20"/>
      <c r="LRS40"/>
      <c r="LRT40" s="20"/>
      <c r="LRU40"/>
      <c r="LRV40" s="20"/>
      <c r="LRW40"/>
      <c r="LRX40" s="20"/>
      <c r="LRY40"/>
      <c r="LRZ40" s="20"/>
      <c r="LSA40"/>
      <c r="LSB40" s="20"/>
      <c r="LSC40"/>
      <c r="LSD40" s="20"/>
      <c r="LSE40"/>
      <c r="LSF40" s="20"/>
      <c r="LSG40"/>
      <c r="LSH40" s="20"/>
      <c r="LSI40"/>
      <c r="LSJ40" s="20"/>
      <c r="LSK40"/>
      <c r="LSL40" s="20"/>
      <c r="LSM40"/>
      <c r="LSN40" s="20"/>
      <c r="LSO40"/>
      <c r="LSP40" s="20"/>
      <c r="LSQ40"/>
      <c r="LSR40" s="20"/>
      <c r="LSS40"/>
      <c r="LST40" s="20"/>
      <c r="LSU40"/>
      <c r="LSV40" s="20"/>
      <c r="LSW40"/>
      <c r="LSX40" s="20"/>
      <c r="LSY40"/>
      <c r="LSZ40" s="20"/>
      <c r="LTA40"/>
      <c r="LTB40" s="20"/>
      <c r="LTC40"/>
      <c r="LTD40" s="20"/>
      <c r="LTE40"/>
      <c r="LTF40" s="20"/>
      <c r="LTG40"/>
      <c r="LTH40" s="20"/>
      <c r="LTI40"/>
      <c r="LTJ40" s="20"/>
      <c r="LTK40"/>
      <c r="LTL40" s="20"/>
      <c r="LTM40"/>
      <c r="LTN40" s="20"/>
      <c r="LTO40"/>
      <c r="LTP40" s="20"/>
      <c r="LTQ40"/>
      <c r="LTR40" s="20"/>
      <c r="LTS40"/>
      <c r="LTT40" s="20"/>
      <c r="LTU40"/>
      <c r="LTV40" s="20"/>
      <c r="LTW40"/>
      <c r="LTX40" s="20"/>
      <c r="LTY40"/>
      <c r="LTZ40" s="20"/>
      <c r="LUA40"/>
      <c r="LUB40" s="20"/>
      <c r="LUC40"/>
      <c r="LUD40" s="20"/>
      <c r="LUE40"/>
      <c r="LUF40" s="20"/>
      <c r="LUG40"/>
      <c r="LUH40" s="20"/>
      <c r="LUI40"/>
      <c r="LUJ40" s="20"/>
      <c r="LUK40"/>
      <c r="LUL40" s="20"/>
      <c r="LUM40"/>
      <c r="LUN40" s="20"/>
      <c r="LUO40"/>
      <c r="LUP40" s="20"/>
      <c r="LUQ40"/>
      <c r="LUR40" s="20"/>
      <c r="LUS40"/>
      <c r="LUT40" s="20"/>
      <c r="LUU40"/>
      <c r="LUV40" s="20"/>
      <c r="LUW40"/>
      <c r="LUX40" s="20"/>
      <c r="LUY40"/>
      <c r="LUZ40" s="20"/>
      <c r="LVA40"/>
      <c r="LVB40" s="20"/>
      <c r="LVC40"/>
      <c r="LVD40" s="20"/>
      <c r="LVE40"/>
      <c r="LVF40" s="20"/>
      <c r="LVG40"/>
      <c r="LVH40" s="20"/>
      <c r="LVI40"/>
      <c r="LVJ40" s="20"/>
      <c r="LVK40"/>
      <c r="LVL40" s="20"/>
      <c r="LVM40"/>
      <c r="LVN40" s="20"/>
      <c r="LVO40"/>
      <c r="LVP40" s="20"/>
      <c r="LVQ40"/>
      <c r="LVR40" s="20"/>
      <c r="LVS40"/>
      <c r="LVT40" s="20"/>
      <c r="LVU40"/>
      <c r="LVV40" s="20"/>
      <c r="LVW40"/>
      <c r="LVX40" s="20"/>
      <c r="LVY40"/>
      <c r="LVZ40" s="20"/>
      <c r="LWA40"/>
      <c r="LWB40" s="20"/>
      <c r="LWC40"/>
      <c r="LWD40" s="20"/>
      <c r="LWE40"/>
      <c r="LWF40" s="20"/>
      <c r="LWG40"/>
      <c r="LWH40" s="20"/>
      <c r="LWI40"/>
      <c r="LWJ40" s="20"/>
      <c r="LWK40"/>
      <c r="LWL40" s="20"/>
      <c r="LWM40"/>
      <c r="LWN40" s="20"/>
      <c r="LWO40"/>
      <c r="LWP40" s="20"/>
      <c r="LWQ40"/>
      <c r="LWR40" s="20"/>
      <c r="LWS40"/>
      <c r="LWT40" s="20"/>
      <c r="LWU40"/>
      <c r="LWV40" s="20"/>
      <c r="LWW40"/>
      <c r="LWX40" s="20"/>
      <c r="LWY40"/>
      <c r="LWZ40" s="20"/>
      <c r="LXA40"/>
      <c r="LXB40" s="20"/>
      <c r="LXC40"/>
      <c r="LXD40" s="20"/>
      <c r="LXE40"/>
      <c r="LXF40" s="20"/>
      <c r="LXG40"/>
      <c r="LXH40" s="20"/>
      <c r="LXI40"/>
      <c r="LXJ40" s="20"/>
      <c r="LXK40"/>
      <c r="LXL40" s="20"/>
      <c r="LXM40"/>
      <c r="LXN40" s="20"/>
      <c r="LXO40"/>
      <c r="LXP40" s="20"/>
      <c r="LXQ40"/>
      <c r="LXR40" s="20"/>
      <c r="LXS40"/>
      <c r="LXT40" s="20"/>
      <c r="LXU40"/>
      <c r="LXV40" s="20"/>
      <c r="LXW40"/>
      <c r="LXX40" s="20"/>
      <c r="LXY40"/>
      <c r="LXZ40" s="20"/>
      <c r="LYA40"/>
      <c r="LYB40" s="20"/>
      <c r="LYC40"/>
      <c r="LYD40" s="20"/>
      <c r="LYE40"/>
      <c r="LYF40" s="20"/>
      <c r="LYG40"/>
      <c r="LYH40" s="20"/>
      <c r="LYI40"/>
      <c r="LYJ40" s="20"/>
      <c r="LYK40"/>
      <c r="LYL40" s="20"/>
      <c r="LYM40"/>
      <c r="LYN40" s="20"/>
      <c r="LYO40"/>
      <c r="LYP40" s="20"/>
      <c r="LYQ40"/>
      <c r="LYR40" s="20"/>
      <c r="LYS40"/>
      <c r="LYT40" s="20"/>
      <c r="LYU40"/>
      <c r="LYV40" s="20"/>
      <c r="LYW40"/>
      <c r="LYX40" s="20"/>
      <c r="LYY40"/>
      <c r="LYZ40" s="20"/>
      <c r="LZA40"/>
      <c r="LZB40" s="20"/>
      <c r="LZC40"/>
      <c r="LZD40" s="20"/>
      <c r="LZE40"/>
      <c r="LZF40" s="20"/>
      <c r="LZG40"/>
      <c r="LZH40" s="20"/>
      <c r="LZI40"/>
      <c r="LZJ40" s="20"/>
      <c r="LZK40"/>
      <c r="LZL40" s="20"/>
      <c r="LZM40"/>
      <c r="LZN40" s="20"/>
      <c r="LZO40"/>
      <c r="LZP40" s="20"/>
      <c r="LZQ40"/>
      <c r="LZR40" s="20"/>
      <c r="LZS40"/>
      <c r="LZT40" s="20"/>
      <c r="LZU40"/>
      <c r="LZV40" s="20"/>
      <c r="LZW40"/>
      <c r="LZX40" s="20"/>
      <c r="LZY40"/>
      <c r="LZZ40" s="20"/>
      <c r="MAA40"/>
      <c r="MAB40" s="20"/>
      <c r="MAC40"/>
      <c r="MAD40" s="20"/>
      <c r="MAE40"/>
      <c r="MAF40" s="20"/>
      <c r="MAG40"/>
      <c r="MAH40" s="20"/>
      <c r="MAI40"/>
      <c r="MAJ40" s="20"/>
      <c r="MAK40"/>
      <c r="MAL40" s="20"/>
      <c r="MAM40"/>
      <c r="MAN40" s="20"/>
      <c r="MAO40"/>
      <c r="MAP40" s="20"/>
      <c r="MAQ40"/>
      <c r="MAR40" s="20"/>
      <c r="MAS40"/>
      <c r="MAT40" s="20"/>
      <c r="MAU40"/>
      <c r="MAV40" s="20"/>
      <c r="MAW40"/>
      <c r="MAX40" s="20"/>
      <c r="MAY40"/>
      <c r="MAZ40" s="20"/>
      <c r="MBA40"/>
      <c r="MBB40" s="20"/>
      <c r="MBC40"/>
      <c r="MBD40" s="20"/>
      <c r="MBE40"/>
      <c r="MBF40" s="20"/>
      <c r="MBG40"/>
      <c r="MBH40" s="20"/>
      <c r="MBI40"/>
      <c r="MBJ40" s="20"/>
      <c r="MBK40"/>
      <c r="MBL40" s="20"/>
      <c r="MBM40"/>
      <c r="MBN40" s="20"/>
      <c r="MBO40"/>
      <c r="MBP40" s="20"/>
      <c r="MBQ40"/>
      <c r="MBR40" s="20"/>
      <c r="MBS40"/>
      <c r="MBT40" s="20"/>
      <c r="MBU40"/>
      <c r="MBV40" s="20"/>
      <c r="MBW40"/>
      <c r="MBX40" s="20"/>
      <c r="MBY40"/>
      <c r="MBZ40" s="20"/>
      <c r="MCA40"/>
      <c r="MCB40" s="20"/>
      <c r="MCC40"/>
      <c r="MCD40" s="20"/>
      <c r="MCE40"/>
      <c r="MCF40" s="20"/>
      <c r="MCG40"/>
      <c r="MCH40" s="20"/>
      <c r="MCI40"/>
      <c r="MCJ40" s="20"/>
      <c r="MCK40"/>
      <c r="MCL40" s="20"/>
      <c r="MCM40"/>
      <c r="MCN40" s="20"/>
      <c r="MCO40"/>
      <c r="MCP40" s="20"/>
      <c r="MCQ40"/>
      <c r="MCR40" s="20"/>
      <c r="MCS40"/>
      <c r="MCT40" s="20"/>
      <c r="MCU40"/>
      <c r="MCV40" s="20"/>
      <c r="MCW40"/>
      <c r="MCX40" s="20"/>
      <c r="MCY40"/>
      <c r="MCZ40" s="20"/>
      <c r="MDA40"/>
      <c r="MDB40" s="20"/>
      <c r="MDC40"/>
      <c r="MDD40" s="20"/>
      <c r="MDE40"/>
      <c r="MDF40" s="20"/>
      <c r="MDG40"/>
      <c r="MDH40" s="20"/>
      <c r="MDI40"/>
      <c r="MDJ40" s="20"/>
      <c r="MDK40"/>
      <c r="MDL40" s="20"/>
      <c r="MDM40"/>
      <c r="MDN40" s="20"/>
      <c r="MDO40"/>
      <c r="MDP40" s="20"/>
      <c r="MDQ40"/>
      <c r="MDR40" s="20"/>
      <c r="MDS40"/>
      <c r="MDT40" s="20"/>
      <c r="MDU40"/>
      <c r="MDV40" s="20"/>
      <c r="MDW40"/>
      <c r="MDX40" s="20"/>
      <c r="MDY40"/>
      <c r="MDZ40" s="20"/>
      <c r="MEA40"/>
      <c r="MEB40" s="20"/>
      <c r="MEC40"/>
      <c r="MED40" s="20"/>
      <c r="MEE40"/>
      <c r="MEF40" s="20"/>
      <c r="MEG40"/>
      <c r="MEH40" s="20"/>
      <c r="MEI40"/>
      <c r="MEJ40" s="20"/>
      <c r="MEK40"/>
      <c r="MEL40" s="20"/>
      <c r="MEM40"/>
      <c r="MEN40" s="20"/>
      <c r="MEO40"/>
      <c r="MEP40" s="20"/>
      <c r="MEQ40"/>
      <c r="MER40" s="20"/>
      <c r="MES40"/>
      <c r="MET40" s="20"/>
      <c r="MEU40"/>
      <c r="MEV40" s="20"/>
      <c r="MEW40"/>
      <c r="MEX40" s="20"/>
      <c r="MEY40"/>
      <c r="MEZ40" s="20"/>
      <c r="MFA40"/>
      <c r="MFB40" s="20"/>
      <c r="MFC40"/>
      <c r="MFD40" s="20"/>
      <c r="MFE40"/>
      <c r="MFF40" s="20"/>
      <c r="MFG40"/>
      <c r="MFH40" s="20"/>
      <c r="MFI40"/>
      <c r="MFJ40" s="20"/>
      <c r="MFK40"/>
      <c r="MFL40" s="20"/>
      <c r="MFM40"/>
      <c r="MFN40" s="20"/>
      <c r="MFO40"/>
      <c r="MFP40" s="20"/>
      <c r="MFQ40"/>
      <c r="MFR40" s="20"/>
      <c r="MFS40"/>
      <c r="MFT40" s="20"/>
      <c r="MFU40"/>
      <c r="MFV40" s="20"/>
      <c r="MFW40"/>
      <c r="MFX40" s="20"/>
      <c r="MFY40"/>
      <c r="MFZ40" s="20"/>
      <c r="MGA40"/>
      <c r="MGB40" s="20"/>
      <c r="MGC40"/>
      <c r="MGD40" s="20"/>
      <c r="MGE40"/>
      <c r="MGF40" s="20"/>
      <c r="MGG40"/>
      <c r="MGH40" s="20"/>
      <c r="MGI40"/>
      <c r="MGJ40" s="20"/>
      <c r="MGK40"/>
      <c r="MGL40" s="20"/>
      <c r="MGM40"/>
      <c r="MGN40" s="20"/>
      <c r="MGO40"/>
      <c r="MGP40" s="20"/>
      <c r="MGQ40"/>
      <c r="MGR40" s="20"/>
      <c r="MGS40"/>
      <c r="MGT40" s="20"/>
      <c r="MGU40"/>
      <c r="MGV40" s="20"/>
      <c r="MGW40"/>
      <c r="MGX40" s="20"/>
      <c r="MGY40"/>
      <c r="MGZ40" s="20"/>
      <c r="MHA40"/>
      <c r="MHB40" s="20"/>
      <c r="MHC40"/>
      <c r="MHD40" s="20"/>
      <c r="MHE40"/>
      <c r="MHF40" s="20"/>
      <c r="MHG40"/>
      <c r="MHH40" s="20"/>
      <c r="MHI40"/>
      <c r="MHJ40" s="20"/>
      <c r="MHK40"/>
      <c r="MHL40" s="20"/>
      <c r="MHM40"/>
      <c r="MHN40" s="20"/>
      <c r="MHO40"/>
      <c r="MHP40" s="20"/>
      <c r="MHQ40"/>
      <c r="MHR40" s="20"/>
      <c r="MHS40"/>
      <c r="MHT40" s="20"/>
      <c r="MHU40"/>
      <c r="MHV40" s="20"/>
      <c r="MHW40"/>
      <c r="MHX40" s="20"/>
      <c r="MHY40"/>
      <c r="MHZ40" s="20"/>
      <c r="MIA40"/>
      <c r="MIB40" s="20"/>
      <c r="MIC40"/>
      <c r="MID40" s="20"/>
      <c r="MIE40"/>
      <c r="MIF40" s="20"/>
      <c r="MIG40"/>
      <c r="MIH40" s="20"/>
      <c r="MII40"/>
      <c r="MIJ40" s="20"/>
      <c r="MIK40"/>
      <c r="MIL40" s="20"/>
      <c r="MIM40"/>
      <c r="MIN40" s="20"/>
      <c r="MIO40"/>
      <c r="MIP40" s="20"/>
      <c r="MIQ40"/>
      <c r="MIR40" s="20"/>
      <c r="MIS40"/>
      <c r="MIT40" s="20"/>
      <c r="MIU40"/>
      <c r="MIV40" s="20"/>
      <c r="MIW40"/>
      <c r="MIX40" s="20"/>
      <c r="MIY40"/>
      <c r="MIZ40" s="20"/>
      <c r="MJA40"/>
      <c r="MJB40" s="20"/>
      <c r="MJC40"/>
      <c r="MJD40" s="20"/>
      <c r="MJE40"/>
      <c r="MJF40" s="20"/>
      <c r="MJG40"/>
      <c r="MJH40" s="20"/>
      <c r="MJI40"/>
      <c r="MJJ40" s="20"/>
      <c r="MJK40"/>
      <c r="MJL40" s="20"/>
      <c r="MJM40"/>
      <c r="MJN40" s="20"/>
      <c r="MJO40"/>
      <c r="MJP40" s="20"/>
      <c r="MJQ40"/>
      <c r="MJR40" s="20"/>
      <c r="MJS40"/>
      <c r="MJT40" s="20"/>
      <c r="MJU40"/>
      <c r="MJV40" s="20"/>
      <c r="MJW40"/>
      <c r="MJX40" s="20"/>
      <c r="MJY40"/>
      <c r="MJZ40" s="20"/>
      <c r="MKA40"/>
      <c r="MKB40" s="20"/>
      <c r="MKC40"/>
      <c r="MKD40" s="20"/>
      <c r="MKE40"/>
      <c r="MKF40" s="20"/>
      <c r="MKG40"/>
      <c r="MKH40" s="20"/>
      <c r="MKI40"/>
      <c r="MKJ40" s="20"/>
      <c r="MKK40"/>
      <c r="MKL40" s="20"/>
      <c r="MKM40"/>
      <c r="MKN40" s="20"/>
      <c r="MKO40"/>
      <c r="MKP40" s="20"/>
      <c r="MKQ40"/>
      <c r="MKR40" s="20"/>
      <c r="MKS40"/>
      <c r="MKT40" s="20"/>
      <c r="MKU40"/>
      <c r="MKV40" s="20"/>
      <c r="MKW40"/>
      <c r="MKX40" s="20"/>
      <c r="MKY40"/>
      <c r="MKZ40" s="20"/>
      <c r="MLA40"/>
      <c r="MLB40" s="20"/>
      <c r="MLC40"/>
      <c r="MLD40" s="20"/>
      <c r="MLE40"/>
      <c r="MLF40" s="20"/>
      <c r="MLG40"/>
      <c r="MLH40" s="20"/>
      <c r="MLI40"/>
      <c r="MLJ40" s="20"/>
      <c r="MLK40"/>
      <c r="MLL40" s="20"/>
      <c r="MLM40"/>
      <c r="MLN40" s="20"/>
      <c r="MLO40"/>
      <c r="MLP40" s="20"/>
      <c r="MLQ40"/>
      <c r="MLR40" s="20"/>
      <c r="MLS40"/>
      <c r="MLT40" s="20"/>
      <c r="MLU40"/>
      <c r="MLV40" s="20"/>
      <c r="MLW40"/>
      <c r="MLX40" s="20"/>
      <c r="MLY40"/>
      <c r="MLZ40" s="20"/>
      <c r="MMA40"/>
      <c r="MMB40" s="20"/>
      <c r="MMC40"/>
      <c r="MMD40" s="20"/>
      <c r="MME40"/>
      <c r="MMF40" s="20"/>
      <c r="MMG40"/>
      <c r="MMH40" s="20"/>
      <c r="MMI40"/>
      <c r="MMJ40" s="20"/>
      <c r="MMK40"/>
      <c r="MML40" s="20"/>
      <c r="MMM40"/>
      <c r="MMN40" s="20"/>
      <c r="MMO40"/>
      <c r="MMP40" s="20"/>
      <c r="MMQ40"/>
      <c r="MMR40" s="20"/>
      <c r="MMS40"/>
      <c r="MMT40" s="20"/>
      <c r="MMU40"/>
      <c r="MMV40" s="20"/>
      <c r="MMW40"/>
      <c r="MMX40" s="20"/>
      <c r="MMY40"/>
      <c r="MMZ40" s="20"/>
      <c r="MNA40"/>
      <c r="MNB40" s="20"/>
      <c r="MNC40"/>
      <c r="MND40" s="20"/>
      <c r="MNE40"/>
      <c r="MNF40" s="20"/>
      <c r="MNG40"/>
      <c r="MNH40" s="20"/>
      <c r="MNI40"/>
      <c r="MNJ40" s="20"/>
      <c r="MNK40"/>
      <c r="MNL40" s="20"/>
      <c r="MNM40"/>
      <c r="MNN40" s="20"/>
      <c r="MNO40"/>
      <c r="MNP40" s="20"/>
      <c r="MNQ40"/>
      <c r="MNR40" s="20"/>
      <c r="MNS40"/>
      <c r="MNT40" s="20"/>
      <c r="MNU40"/>
      <c r="MNV40" s="20"/>
      <c r="MNW40"/>
      <c r="MNX40" s="20"/>
      <c r="MNY40"/>
      <c r="MNZ40" s="20"/>
      <c r="MOA40"/>
      <c r="MOB40" s="20"/>
      <c r="MOC40"/>
      <c r="MOD40" s="20"/>
      <c r="MOE40"/>
      <c r="MOF40" s="20"/>
      <c r="MOG40"/>
      <c r="MOH40" s="20"/>
      <c r="MOI40"/>
      <c r="MOJ40" s="20"/>
      <c r="MOK40"/>
      <c r="MOL40" s="20"/>
      <c r="MOM40"/>
      <c r="MON40" s="20"/>
      <c r="MOO40"/>
      <c r="MOP40" s="20"/>
      <c r="MOQ40"/>
      <c r="MOR40" s="20"/>
      <c r="MOS40"/>
      <c r="MOT40" s="20"/>
      <c r="MOU40"/>
      <c r="MOV40" s="20"/>
      <c r="MOW40"/>
      <c r="MOX40" s="20"/>
      <c r="MOY40"/>
      <c r="MOZ40" s="20"/>
      <c r="MPA40"/>
      <c r="MPB40" s="20"/>
      <c r="MPC40"/>
      <c r="MPD40" s="20"/>
      <c r="MPE40"/>
      <c r="MPF40" s="20"/>
      <c r="MPG40"/>
      <c r="MPH40" s="20"/>
      <c r="MPI40"/>
      <c r="MPJ40" s="20"/>
      <c r="MPK40"/>
      <c r="MPL40" s="20"/>
      <c r="MPM40"/>
      <c r="MPN40" s="20"/>
      <c r="MPO40"/>
      <c r="MPP40" s="20"/>
      <c r="MPQ40"/>
      <c r="MPR40" s="20"/>
      <c r="MPS40"/>
      <c r="MPT40" s="20"/>
      <c r="MPU40"/>
      <c r="MPV40" s="20"/>
      <c r="MPW40"/>
      <c r="MPX40" s="20"/>
      <c r="MPY40"/>
      <c r="MPZ40" s="20"/>
      <c r="MQA40"/>
      <c r="MQB40" s="20"/>
      <c r="MQC40"/>
      <c r="MQD40" s="20"/>
      <c r="MQE40"/>
      <c r="MQF40" s="20"/>
      <c r="MQG40"/>
      <c r="MQH40" s="20"/>
      <c r="MQI40"/>
      <c r="MQJ40" s="20"/>
      <c r="MQK40"/>
      <c r="MQL40" s="20"/>
      <c r="MQM40"/>
      <c r="MQN40" s="20"/>
      <c r="MQO40"/>
      <c r="MQP40" s="20"/>
      <c r="MQQ40"/>
      <c r="MQR40" s="20"/>
      <c r="MQS40"/>
      <c r="MQT40" s="20"/>
      <c r="MQU40"/>
      <c r="MQV40" s="20"/>
      <c r="MQW40"/>
      <c r="MQX40" s="20"/>
      <c r="MQY40"/>
      <c r="MQZ40" s="20"/>
      <c r="MRA40"/>
      <c r="MRB40" s="20"/>
      <c r="MRC40"/>
      <c r="MRD40" s="20"/>
      <c r="MRE40"/>
      <c r="MRF40" s="20"/>
      <c r="MRG40"/>
      <c r="MRH40" s="20"/>
      <c r="MRI40"/>
      <c r="MRJ40" s="20"/>
      <c r="MRK40"/>
      <c r="MRL40" s="20"/>
      <c r="MRM40"/>
      <c r="MRN40" s="20"/>
      <c r="MRO40"/>
      <c r="MRP40" s="20"/>
      <c r="MRQ40"/>
      <c r="MRR40" s="20"/>
      <c r="MRS40"/>
      <c r="MRT40" s="20"/>
      <c r="MRU40"/>
      <c r="MRV40" s="20"/>
      <c r="MRW40"/>
      <c r="MRX40" s="20"/>
      <c r="MRY40"/>
      <c r="MRZ40" s="20"/>
      <c r="MSA40"/>
      <c r="MSB40" s="20"/>
      <c r="MSC40"/>
      <c r="MSD40" s="20"/>
      <c r="MSE40"/>
      <c r="MSF40" s="20"/>
      <c r="MSG40"/>
      <c r="MSH40" s="20"/>
      <c r="MSI40"/>
      <c r="MSJ40" s="20"/>
      <c r="MSK40"/>
      <c r="MSL40" s="20"/>
      <c r="MSM40"/>
      <c r="MSN40" s="20"/>
      <c r="MSO40"/>
      <c r="MSP40" s="20"/>
      <c r="MSQ40"/>
      <c r="MSR40" s="20"/>
      <c r="MSS40"/>
      <c r="MST40" s="20"/>
      <c r="MSU40"/>
      <c r="MSV40" s="20"/>
      <c r="MSW40"/>
      <c r="MSX40" s="20"/>
      <c r="MSY40"/>
      <c r="MSZ40" s="20"/>
      <c r="MTA40"/>
      <c r="MTB40" s="20"/>
      <c r="MTC40"/>
      <c r="MTD40" s="20"/>
      <c r="MTE40"/>
      <c r="MTF40" s="20"/>
      <c r="MTG40"/>
      <c r="MTH40" s="20"/>
      <c r="MTI40"/>
      <c r="MTJ40" s="20"/>
      <c r="MTK40"/>
      <c r="MTL40" s="20"/>
      <c r="MTM40"/>
      <c r="MTN40" s="20"/>
      <c r="MTO40"/>
      <c r="MTP40" s="20"/>
      <c r="MTQ40"/>
      <c r="MTR40" s="20"/>
      <c r="MTS40"/>
      <c r="MTT40" s="20"/>
      <c r="MTU40"/>
      <c r="MTV40" s="20"/>
      <c r="MTW40"/>
      <c r="MTX40" s="20"/>
      <c r="MTY40"/>
      <c r="MTZ40" s="20"/>
      <c r="MUA40"/>
      <c r="MUB40" s="20"/>
      <c r="MUC40"/>
      <c r="MUD40" s="20"/>
      <c r="MUE40"/>
      <c r="MUF40" s="20"/>
      <c r="MUG40"/>
      <c r="MUH40" s="20"/>
      <c r="MUI40"/>
      <c r="MUJ40" s="20"/>
      <c r="MUK40"/>
      <c r="MUL40" s="20"/>
      <c r="MUM40"/>
      <c r="MUN40" s="20"/>
      <c r="MUO40"/>
      <c r="MUP40" s="20"/>
      <c r="MUQ40"/>
      <c r="MUR40" s="20"/>
      <c r="MUS40"/>
      <c r="MUT40" s="20"/>
      <c r="MUU40"/>
      <c r="MUV40" s="20"/>
      <c r="MUW40"/>
      <c r="MUX40" s="20"/>
      <c r="MUY40"/>
      <c r="MUZ40" s="20"/>
      <c r="MVA40"/>
      <c r="MVB40" s="20"/>
      <c r="MVC40"/>
      <c r="MVD40" s="20"/>
      <c r="MVE40"/>
      <c r="MVF40" s="20"/>
      <c r="MVG40"/>
      <c r="MVH40" s="20"/>
      <c r="MVI40"/>
      <c r="MVJ40" s="20"/>
      <c r="MVK40"/>
      <c r="MVL40" s="20"/>
      <c r="MVM40"/>
      <c r="MVN40" s="20"/>
      <c r="MVO40"/>
      <c r="MVP40" s="20"/>
      <c r="MVQ40"/>
      <c r="MVR40" s="20"/>
      <c r="MVS40"/>
      <c r="MVT40" s="20"/>
      <c r="MVU40"/>
      <c r="MVV40" s="20"/>
      <c r="MVW40"/>
      <c r="MVX40" s="20"/>
      <c r="MVY40"/>
      <c r="MVZ40" s="20"/>
      <c r="MWA40"/>
      <c r="MWB40" s="20"/>
      <c r="MWC40"/>
      <c r="MWD40" s="20"/>
      <c r="MWE40"/>
      <c r="MWF40" s="20"/>
      <c r="MWG40"/>
      <c r="MWH40" s="20"/>
      <c r="MWI40"/>
      <c r="MWJ40" s="20"/>
      <c r="MWK40"/>
      <c r="MWL40" s="20"/>
      <c r="MWM40"/>
      <c r="MWN40" s="20"/>
      <c r="MWO40"/>
      <c r="MWP40" s="20"/>
      <c r="MWQ40"/>
      <c r="MWR40" s="20"/>
      <c r="MWS40"/>
      <c r="MWT40" s="20"/>
      <c r="MWU40"/>
      <c r="MWV40" s="20"/>
      <c r="MWW40"/>
      <c r="MWX40" s="20"/>
      <c r="MWY40"/>
      <c r="MWZ40" s="20"/>
      <c r="MXA40"/>
      <c r="MXB40" s="20"/>
      <c r="MXC40"/>
      <c r="MXD40" s="20"/>
      <c r="MXE40"/>
      <c r="MXF40" s="20"/>
      <c r="MXG40"/>
      <c r="MXH40" s="20"/>
      <c r="MXI40"/>
      <c r="MXJ40" s="20"/>
      <c r="MXK40"/>
      <c r="MXL40" s="20"/>
      <c r="MXM40"/>
      <c r="MXN40" s="20"/>
      <c r="MXO40"/>
      <c r="MXP40" s="20"/>
      <c r="MXQ40"/>
      <c r="MXR40" s="20"/>
      <c r="MXS40"/>
      <c r="MXT40" s="20"/>
      <c r="MXU40"/>
      <c r="MXV40" s="20"/>
      <c r="MXW40"/>
      <c r="MXX40" s="20"/>
      <c r="MXY40"/>
      <c r="MXZ40" s="20"/>
      <c r="MYA40"/>
      <c r="MYB40" s="20"/>
      <c r="MYC40"/>
      <c r="MYD40" s="20"/>
      <c r="MYE40"/>
      <c r="MYF40" s="20"/>
      <c r="MYG40"/>
      <c r="MYH40" s="20"/>
      <c r="MYI40"/>
      <c r="MYJ40" s="20"/>
      <c r="MYK40"/>
      <c r="MYL40" s="20"/>
      <c r="MYM40"/>
      <c r="MYN40" s="20"/>
      <c r="MYO40"/>
      <c r="MYP40" s="20"/>
      <c r="MYQ40"/>
      <c r="MYR40" s="20"/>
      <c r="MYS40"/>
      <c r="MYT40" s="20"/>
      <c r="MYU40"/>
      <c r="MYV40" s="20"/>
      <c r="MYW40"/>
      <c r="MYX40" s="20"/>
      <c r="MYY40"/>
      <c r="MYZ40" s="20"/>
      <c r="MZA40"/>
      <c r="MZB40" s="20"/>
      <c r="MZC40"/>
      <c r="MZD40" s="20"/>
      <c r="MZE40"/>
      <c r="MZF40" s="20"/>
      <c r="MZG40"/>
      <c r="MZH40" s="20"/>
      <c r="MZI40"/>
      <c r="MZJ40" s="20"/>
      <c r="MZK40"/>
      <c r="MZL40" s="20"/>
      <c r="MZM40"/>
      <c r="MZN40" s="20"/>
      <c r="MZO40"/>
      <c r="MZP40" s="20"/>
      <c r="MZQ40"/>
      <c r="MZR40" s="20"/>
      <c r="MZS40"/>
      <c r="MZT40" s="20"/>
      <c r="MZU40"/>
      <c r="MZV40" s="20"/>
      <c r="MZW40"/>
      <c r="MZX40" s="20"/>
      <c r="MZY40"/>
      <c r="MZZ40" s="20"/>
      <c r="NAA40"/>
      <c r="NAB40" s="20"/>
      <c r="NAC40"/>
      <c r="NAD40" s="20"/>
      <c r="NAE40"/>
      <c r="NAF40" s="20"/>
      <c r="NAG40"/>
      <c r="NAH40" s="20"/>
      <c r="NAI40"/>
      <c r="NAJ40" s="20"/>
      <c r="NAK40"/>
      <c r="NAL40" s="20"/>
      <c r="NAM40"/>
      <c r="NAN40" s="20"/>
      <c r="NAO40"/>
      <c r="NAP40" s="20"/>
      <c r="NAQ40"/>
      <c r="NAR40" s="20"/>
      <c r="NAS40"/>
      <c r="NAT40" s="20"/>
      <c r="NAU40"/>
      <c r="NAV40" s="20"/>
      <c r="NAW40"/>
      <c r="NAX40" s="20"/>
      <c r="NAY40"/>
      <c r="NAZ40" s="20"/>
      <c r="NBA40"/>
      <c r="NBB40" s="20"/>
      <c r="NBC40"/>
      <c r="NBD40" s="20"/>
      <c r="NBE40"/>
      <c r="NBF40" s="20"/>
      <c r="NBG40"/>
      <c r="NBH40" s="20"/>
      <c r="NBI40"/>
      <c r="NBJ40" s="20"/>
      <c r="NBK40"/>
      <c r="NBL40" s="20"/>
      <c r="NBM40"/>
      <c r="NBN40" s="20"/>
      <c r="NBO40"/>
      <c r="NBP40" s="20"/>
      <c r="NBQ40"/>
      <c r="NBR40" s="20"/>
      <c r="NBS40"/>
      <c r="NBT40" s="20"/>
      <c r="NBU40"/>
      <c r="NBV40" s="20"/>
      <c r="NBW40"/>
      <c r="NBX40" s="20"/>
      <c r="NBY40"/>
      <c r="NBZ40" s="20"/>
      <c r="NCA40"/>
      <c r="NCB40" s="20"/>
      <c r="NCC40"/>
      <c r="NCD40" s="20"/>
      <c r="NCE40"/>
      <c r="NCF40" s="20"/>
      <c r="NCG40"/>
      <c r="NCH40" s="20"/>
      <c r="NCI40"/>
      <c r="NCJ40" s="20"/>
      <c r="NCK40"/>
      <c r="NCL40" s="20"/>
      <c r="NCM40"/>
      <c r="NCN40" s="20"/>
      <c r="NCO40"/>
      <c r="NCP40" s="20"/>
      <c r="NCQ40"/>
      <c r="NCR40" s="20"/>
      <c r="NCS40"/>
      <c r="NCT40" s="20"/>
      <c r="NCU40"/>
      <c r="NCV40" s="20"/>
      <c r="NCW40"/>
      <c r="NCX40" s="20"/>
      <c r="NCY40"/>
      <c r="NCZ40" s="20"/>
      <c r="NDA40"/>
      <c r="NDB40" s="20"/>
      <c r="NDC40"/>
      <c r="NDD40" s="20"/>
      <c r="NDE40"/>
      <c r="NDF40" s="20"/>
      <c r="NDG40"/>
      <c r="NDH40" s="20"/>
      <c r="NDI40"/>
      <c r="NDJ40" s="20"/>
      <c r="NDK40"/>
      <c r="NDL40" s="20"/>
      <c r="NDM40"/>
      <c r="NDN40" s="20"/>
      <c r="NDO40"/>
      <c r="NDP40" s="20"/>
      <c r="NDQ40"/>
      <c r="NDR40" s="20"/>
      <c r="NDS40"/>
      <c r="NDT40" s="20"/>
      <c r="NDU40"/>
      <c r="NDV40" s="20"/>
      <c r="NDW40"/>
      <c r="NDX40" s="20"/>
      <c r="NDY40"/>
      <c r="NDZ40" s="20"/>
      <c r="NEA40"/>
      <c r="NEB40" s="20"/>
      <c r="NEC40"/>
      <c r="NED40" s="20"/>
      <c r="NEE40"/>
      <c r="NEF40" s="20"/>
      <c r="NEG40"/>
      <c r="NEH40" s="20"/>
      <c r="NEI40"/>
      <c r="NEJ40" s="20"/>
      <c r="NEK40"/>
      <c r="NEL40" s="20"/>
      <c r="NEM40"/>
      <c r="NEN40" s="20"/>
      <c r="NEO40"/>
      <c r="NEP40" s="20"/>
      <c r="NEQ40"/>
      <c r="NER40" s="20"/>
      <c r="NES40"/>
      <c r="NET40" s="20"/>
      <c r="NEU40"/>
      <c r="NEV40" s="20"/>
      <c r="NEW40"/>
      <c r="NEX40" s="20"/>
      <c r="NEY40"/>
      <c r="NEZ40" s="20"/>
      <c r="NFA40"/>
      <c r="NFB40" s="20"/>
      <c r="NFC40"/>
      <c r="NFD40" s="20"/>
      <c r="NFE40"/>
      <c r="NFF40" s="20"/>
      <c r="NFG40"/>
      <c r="NFH40" s="20"/>
      <c r="NFI40"/>
      <c r="NFJ40" s="20"/>
      <c r="NFK40"/>
      <c r="NFL40" s="20"/>
      <c r="NFM40"/>
      <c r="NFN40" s="20"/>
      <c r="NFO40"/>
      <c r="NFP40" s="20"/>
      <c r="NFQ40"/>
      <c r="NFR40" s="20"/>
      <c r="NFS40"/>
      <c r="NFT40" s="20"/>
      <c r="NFU40"/>
      <c r="NFV40" s="20"/>
      <c r="NFW40"/>
      <c r="NFX40" s="20"/>
      <c r="NFY40"/>
      <c r="NFZ40" s="20"/>
      <c r="NGA40"/>
      <c r="NGB40" s="20"/>
      <c r="NGC40"/>
      <c r="NGD40" s="20"/>
      <c r="NGE40"/>
      <c r="NGF40" s="20"/>
      <c r="NGG40"/>
      <c r="NGH40" s="20"/>
      <c r="NGI40"/>
      <c r="NGJ40" s="20"/>
      <c r="NGK40"/>
      <c r="NGL40" s="20"/>
      <c r="NGM40"/>
      <c r="NGN40" s="20"/>
      <c r="NGO40"/>
      <c r="NGP40" s="20"/>
      <c r="NGQ40"/>
      <c r="NGR40" s="20"/>
      <c r="NGS40"/>
      <c r="NGT40" s="20"/>
      <c r="NGU40"/>
      <c r="NGV40" s="20"/>
      <c r="NGW40"/>
      <c r="NGX40" s="20"/>
      <c r="NGY40"/>
      <c r="NGZ40" s="20"/>
      <c r="NHA40"/>
      <c r="NHB40" s="20"/>
      <c r="NHC40"/>
      <c r="NHD40" s="20"/>
      <c r="NHE40"/>
      <c r="NHF40" s="20"/>
      <c r="NHG40"/>
      <c r="NHH40" s="20"/>
      <c r="NHI40"/>
      <c r="NHJ40" s="20"/>
      <c r="NHK40"/>
      <c r="NHL40" s="20"/>
      <c r="NHM40"/>
      <c r="NHN40" s="20"/>
      <c r="NHO40"/>
      <c r="NHP40" s="20"/>
      <c r="NHQ40"/>
      <c r="NHR40" s="20"/>
      <c r="NHS40"/>
      <c r="NHT40" s="20"/>
      <c r="NHU40"/>
      <c r="NHV40" s="20"/>
      <c r="NHW40"/>
      <c r="NHX40" s="20"/>
      <c r="NHY40"/>
      <c r="NHZ40" s="20"/>
      <c r="NIA40"/>
      <c r="NIB40" s="20"/>
      <c r="NIC40"/>
      <c r="NID40" s="20"/>
      <c r="NIE40"/>
      <c r="NIF40" s="20"/>
      <c r="NIG40"/>
      <c r="NIH40" s="20"/>
      <c r="NII40"/>
      <c r="NIJ40" s="20"/>
      <c r="NIK40"/>
      <c r="NIL40" s="20"/>
      <c r="NIM40"/>
      <c r="NIN40" s="20"/>
      <c r="NIO40"/>
      <c r="NIP40" s="20"/>
      <c r="NIQ40"/>
      <c r="NIR40" s="20"/>
      <c r="NIS40"/>
      <c r="NIT40" s="20"/>
      <c r="NIU40"/>
      <c r="NIV40" s="20"/>
      <c r="NIW40"/>
      <c r="NIX40" s="20"/>
      <c r="NIY40"/>
      <c r="NIZ40" s="20"/>
      <c r="NJA40"/>
      <c r="NJB40" s="20"/>
      <c r="NJC40"/>
      <c r="NJD40" s="20"/>
      <c r="NJE40"/>
      <c r="NJF40" s="20"/>
      <c r="NJG40"/>
      <c r="NJH40" s="20"/>
      <c r="NJI40"/>
      <c r="NJJ40" s="20"/>
      <c r="NJK40"/>
      <c r="NJL40" s="20"/>
      <c r="NJM40"/>
      <c r="NJN40" s="20"/>
      <c r="NJO40"/>
      <c r="NJP40" s="20"/>
      <c r="NJQ40"/>
      <c r="NJR40" s="20"/>
      <c r="NJS40"/>
      <c r="NJT40" s="20"/>
      <c r="NJU40"/>
      <c r="NJV40" s="20"/>
      <c r="NJW40"/>
      <c r="NJX40" s="20"/>
      <c r="NJY40"/>
      <c r="NJZ40" s="20"/>
      <c r="NKA40"/>
      <c r="NKB40" s="20"/>
      <c r="NKC40"/>
      <c r="NKD40" s="20"/>
      <c r="NKE40"/>
      <c r="NKF40" s="20"/>
      <c r="NKG40"/>
      <c r="NKH40" s="20"/>
      <c r="NKI40"/>
      <c r="NKJ40" s="20"/>
      <c r="NKK40"/>
      <c r="NKL40" s="20"/>
      <c r="NKM40"/>
      <c r="NKN40" s="20"/>
      <c r="NKO40"/>
      <c r="NKP40" s="20"/>
      <c r="NKQ40"/>
      <c r="NKR40" s="20"/>
      <c r="NKS40"/>
      <c r="NKT40" s="20"/>
      <c r="NKU40"/>
      <c r="NKV40" s="20"/>
      <c r="NKW40"/>
      <c r="NKX40" s="20"/>
      <c r="NKY40"/>
      <c r="NKZ40" s="20"/>
      <c r="NLA40"/>
      <c r="NLB40" s="20"/>
      <c r="NLC40"/>
      <c r="NLD40" s="20"/>
      <c r="NLE40"/>
      <c r="NLF40" s="20"/>
      <c r="NLG40"/>
      <c r="NLH40" s="20"/>
      <c r="NLI40"/>
      <c r="NLJ40" s="20"/>
      <c r="NLK40"/>
      <c r="NLL40" s="20"/>
      <c r="NLM40"/>
      <c r="NLN40" s="20"/>
      <c r="NLO40"/>
      <c r="NLP40" s="20"/>
      <c r="NLQ40"/>
      <c r="NLR40" s="20"/>
      <c r="NLS40"/>
      <c r="NLT40" s="20"/>
      <c r="NLU40"/>
      <c r="NLV40" s="20"/>
      <c r="NLW40"/>
      <c r="NLX40" s="20"/>
      <c r="NLY40"/>
      <c r="NLZ40" s="20"/>
      <c r="NMA40"/>
      <c r="NMB40" s="20"/>
      <c r="NMC40"/>
      <c r="NMD40" s="20"/>
      <c r="NME40"/>
      <c r="NMF40" s="20"/>
      <c r="NMG40"/>
      <c r="NMH40" s="20"/>
      <c r="NMI40"/>
      <c r="NMJ40" s="20"/>
      <c r="NMK40"/>
      <c r="NML40" s="20"/>
      <c r="NMM40"/>
      <c r="NMN40" s="20"/>
      <c r="NMO40"/>
      <c r="NMP40" s="20"/>
      <c r="NMQ40"/>
      <c r="NMR40" s="20"/>
      <c r="NMS40"/>
      <c r="NMT40" s="20"/>
      <c r="NMU40"/>
      <c r="NMV40" s="20"/>
      <c r="NMW40"/>
      <c r="NMX40" s="20"/>
      <c r="NMY40"/>
      <c r="NMZ40" s="20"/>
      <c r="NNA40"/>
      <c r="NNB40" s="20"/>
      <c r="NNC40"/>
      <c r="NND40" s="20"/>
      <c r="NNE40"/>
      <c r="NNF40" s="20"/>
      <c r="NNG40"/>
      <c r="NNH40" s="20"/>
      <c r="NNI40"/>
      <c r="NNJ40" s="20"/>
      <c r="NNK40"/>
      <c r="NNL40" s="20"/>
      <c r="NNM40"/>
      <c r="NNN40" s="20"/>
      <c r="NNO40"/>
      <c r="NNP40" s="20"/>
      <c r="NNQ40"/>
      <c r="NNR40" s="20"/>
      <c r="NNS40"/>
      <c r="NNT40" s="20"/>
      <c r="NNU40"/>
      <c r="NNV40" s="20"/>
      <c r="NNW40"/>
      <c r="NNX40" s="20"/>
      <c r="NNY40"/>
      <c r="NNZ40" s="20"/>
      <c r="NOA40"/>
      <c r="NOB40" s="20"/>
      <c r="NOC40"/>
      <c r="NOD40" s="20"/>
      <c r="NOE40"/>
      <c r="NOF40" s="20"/>
      <c r="NOG40"/>
      <c r="NOH40" s="20"/>
      <c r="NOI40"/>
      <c r="NOJ40" s="20"/>
      <c r="NOK40"/>
      <c r="NOL40" s="20"/>
      <c r="NOM40"/>
      <c r="NON40" s="20"/>
      <c r="NOO40"/>
      <c r="NOP40" s="20"/>
      <c r="NOQ40"/>
      <c r="NOR40" s="20"/>
      <c r="NOS40"/>
      <c r="NOT40" s="20"/>
      <c r="NOU40"/>
      <c r="NOV40" s="20"/>
      <c r="NOW40"/>
      <c r="NOX40" s="20"/>
      <c r="NOY40"/>
      <c r="NOZ40" s="20"/>
      <c r="NPA40"/>
      <c r="NPB40" s="20"/>
      <c r="NPC40"/>
      <c r="NPD40" s="20"/>
      <c r="NPE40"/>
      <c r="NPF40" s="20"/>
      <c r="NPG40"/>
      <c r="NPH40" s="20"/>
      <c r="NPI40"/>
      <c r="NPJ40" s="20"/>
      <c r="NPK40"/>
      <c r="NPL40" s="20"/>
      <c r="NPM40"/>
      <c r="NPN40" s="20"/>
      <c r="NPO40"/>
      <c r="NPP40" s="20"/>
      <c r="NPQ40"/>
      <c r="NPR40" s="20"/>
      <c r="NPS40"/>
      <c r="NPT40" s="20"/>
      <c r="NPU40"/>
      <c r="NPV40" s="20"/>
      <c r="NPW40"/>
      <c r="NPX40" s="20"/>
      <c r="NPY40"/>
      <c r="NPZ40" s="20"/>
      <c r="NQA40"/>
      <c r="NQB40" s="20"/>
      <c r="NQC40"/>
      <c r="NQD40" s="20"/>
      <c r="NQE40"/>
      <c r="NQF40" s="20"/>
      <c r="NQG40"/>
      <c r="NQH40" s="20"/>
      <c r="NQI40"/>
      <c r="NQJ40" s="20"/>
      <c r="NQK40"/>
      <c r="NQL40" s="20"/>
      <c r="NQM40"/>
      <c r="NQN40" s="20"/>
      <c r="NQO40"/>
      <c r="NQP40" s="20"/>
      <c r="NQQ40"/>
      <c r="NQR40" s="20"/>
      <c r="NQS40"/>
      <c r="NQT40" s="20"/>
      <c r="NQU40"/>
      <c r="NQV40" s="20"/>
      <c r="NQW40"/>
      <c r="NQX40" s="20"/>
      <c r="NQY40"/>
      <c r="NQZ40" s="20"/>
      <c r="NRA40"/>
      <c r="NRB40" s="20"/>
      <c r="NRC40"/>
      <c r="NRD40" s="20"/>
      <c r="NRE40"/>
      <c r="NRF40" s="20"/>
      <c r="NRG40"/>
      <c r="NRH40" s="20"/>
      <c r="NRI40"/>
      <c r="NRJ40" s="20"/>
      <c r="NRK40"/>
      <c r="NRL40" s="20"/>
      <c r="NRM40"/>
      <c r="NRN40" s="20"/>
      <c r="NRO40"/>
      <c r="NRP40" s="20"/>
      <c r="NRQ40"/>
      <c r="NRR40" s="20"/>
      <c r="NRS40"/>
      <c r="NRT40" s="20"/>
      <c r="NRU40"/>
      <c r="NRV40" s="20"/>
      <c r="NRW40"/>
      <c r="NRX40" s="20"/>
      <c r="NRY40"/>
      <c r="NRZ40" s="20"/>
      <c r="NSA40"/>
      <c r="NSB40" s="20"/>
      <c r="NSC40"/>
      <c r="NSD40" s="20"/>
      <c r="NSE40"/>
      <c r="NSF40" s="20"/>
      <c r="NSG40"/>
      <c r="NSH40" s="20"/>
      <c r="NSI40"/>
      <c r="NSJ40" s="20"/>
      <c r="NSK40"/>
      <c r="NSL40" s="20"/>
      <c r="NSM40"/>
      <c r="NSN40" s="20"/>
      <c r="NSO40"/>
      <c r="NSP40" s="20"/>
      <c r="NSQ40"/>
      <c r="NSR40" s="20"/>
      <c r="NSS40"/>
      <c r="NST40" s="20"/>
      <c r="NSU40"/>
      <c r="NSV40" s="20"/>
      <c r="NSW40"/>
      <c r="NSX40" s="20"/>
      <c r="NSY40"/>
      <c r="NSZ40" s="20"/>
      <c r="NTA40"/>
      <c r="NTB40" s="20"/>
      <c r="NTC40"/>
      <c r="NTD40" s="20"/>
      <c r="NTE40"/>
      <c r="NTF40" s="20"/>
      <c r="NTG40"/>
      <c r="NTH40" s="20"/>
      <c r="NTI40"/>
      <c r="NTJ40" s="20"/>
      <c r="NTK40"/>
      <c r="NTL40" s="20"/>
      <c r="NTM40"/>
      <c r="NTN40" s="20"/>
      <c r="NTO40"/>
      <c r="NTP40" s="20"/>
      <c r="NTQ40"/>
      <c r="NTR40" s="20"/>
      <c r="NTS40"/>
      <c r="NTT40" s="20"/>
      <c r="NTU40"/>
      <c r="NTV40" s="20"/>
      <c r="NTW40"/>
      <c r="NTX40" s="20"/>
      <c r="NTY40"/>
      <c r="NTZ40" s="20"/>
      <c r="NUA40"/>
      <c r="NUB40" s="20"/>
      <c r="NUC40"/>
      <c r="NUD40" s="20"/>
      <c r="NUE40"/>
      <c r="NUF40" s="20"/>
      <c r="NUG40"/>
      <c r="NUH40" s="20"/>
      <c r="NUI40"/>
      <c r="NUJ40" s="20"/>
      <c r="NUK40"/>
      <c r="NUL40" s="20"/>
      <c r="NUM40"/>
      <c r="NUN40" s="20"/>
      <c r="NUO40"/>
      <c r="NUP40" s="20"/>
      <c r="NUQ40"/>
      <c r="NUR40" s="20"/>
      <c r="NUS40"/>
      <c r="NUT40" s="20"/>
      <c r="NUU40"/>
      <c r="NUV40" s="20"/>
      <c r="NUW40"/>
      <c r="NUX40" s="20"/>
      <c r="NUY40"/>
      <c r="NUZ40" s="20"/>
      <c r="NVA40"/>
      <c r="NVB40" s="20"/>
      <c r="NVC40"/>
      <c r="NVD40" s="20"/>
      <c r="NVE40"/>
      <c r="NVF40" s="20"/>
      <c r="NVG40"/>
      <c r="NVH40" s="20"/>
      <c r="NVI40"/>
      <c r="NVJ40" s="20"/>
      <c r="NVK40"/>
      <c r="NVL40" s="20"/>
      <c r="NVM40"/>
      <c r="NVN40" s="20"/>
      <c r="NVO40"/>
      <c r="NVP40" s="20"/>
      <c r="NVQ40"/>
      <c r="NVR40" s="20"/>
      <c r="NVS40"/>
      <c r="NVT40" s="20"/>
      <c r="NVU40"/>
      <c r="NVV40" s="20"/>
      <c r="NVW40"/>
      <c r="NVX40" s="20"/>
      <c r="NVY40"/>
      <c r="NVZ40" s="20"/>
      <c r="NWA40"/>
      <c r="NWB40" s="20"/>
      <c r="NWC40"/>
      <c r="NWD40" s="20"/>
      <c r="NWE40"/>
      <c r="NWF40" s="20"/>
      <c r="NWG40"/>
      <c r="NWH40" s="20"/>
      <c r="NWI40"/>
      <c r="NWJ40" s="20"/>
      <c r="NWK40"/>
      <c r="NWL40" s="20"/>
      <c r="NWM40"/>
      <c r="NWN40" s="20"/>
      <c r="NWO40"/>
      <c r="NWP40" s="20"/>
      <c r="NWQ40"/>
      <c r="NWR40" s="20"/>
      <c r="NWS40"/>
      <c r="NWT40" s="20"/>
      <c r="NWU40"/>
      <c r="NWV40" s="20"/>
      <c r="NWW40"/>
      <c r="NWX40" s="20"/>
      <c r="NWY40"/>
      <c r="NWZ40" s="20"/>
      <c r="NXA40"/>
      <c r="NXB40" s="20"/>
      <c r="NXC40"/>
      <c r="NXD40" s="20"/>
      <c r="NXE40"/>
      <c r="NXF40" s="20"/>
      <c r="NXG40"/>
      <c r="NXH40" s="20"/>
      <c r="NXI40"/>
      <c r="NXJ40" s="20"/>
      <c r="NXK40"/>
      <c r="NXL40" s="20"/>
      <c r="NXM40"/>
      <c r="NXN40" s="20"/>
      <c r="NXO40"/>
      <c r="NXP40" s="20"/>
      <c r="NXQ40"/>
      <c r="NXR40" s="20"/>
      <c r="NXS40"/>
      <c r="NXT40" s="20"/>
      <c r="NXU40"/>
      <c r="NXV40" s="20"/>
      <c r="NXW40"/>
      <c r="NXX40" s="20"/>
      <c r="NXY40"/>
      <c r="NXZ40" s="20"/>
      <c r="NYA40"/>
      <c r="NYB40" s="20"/>
      <c r="NYC40"/>
      <c r="NYD40" s="20"/>
      <c r="NYE40"/>
      <c r="NYF40" s="20"/>
      <c r="NYG40"/>
      <c r="NYH40" s="20"/>
      <c r="NYI40"/>
      <c r="NYJ40" s="20"/>
      <c r="NYK40"/>
      <c r="NYL40" s="20"/>
      <c r="NYM40"/>
      <c r="NYN40" s="20"/>
      <c r="NYO40"/>
      <c r="NYP40" s="20"/>
      <c r="NYQ40"/>
      <c r="NYR40" s="20"/>
      <c r="NYS40"/>
      <c r="NYT40" s="20"/>
      <c r="NYU40"/>
      <c r="NYV40" s="20"/>
      <c r="NYW40"/>
      <c r="NYX40" s="20"/>
      <c r="NYY40"/>
      <c r="NYZ40" s="20"/>
      <c r="NZA40"/>
      <c r="NZB40" s="20"/>
      <c r="NZC40"/>
      <c r="NZD40" s="20"/>
      <c r="NZE40"/>
      <c r="NZF40" s="20"/>
      <c r="NZG40"/>
      <c r="NZH40" s="20"/>
      <c r="NZI40"/>
      <c r="NZJ40" s="20"/>
      <c r="NZK40"/>
      <c r="NZL40" s="20"/>
      <c r="NZM40"/>
      <c r="NZN40" s="20"/>
      <c r="NZO40"/>
      <c r="NZP40" s="20"/>
      <c r="NZQ40"/>
      <c r="NZR40" s="20"/>
      <c r="NZS40"/>
      <c r="NZT40" s="20"/>
      <c r="NZU40"/>
      <c r="NZV40" s="20"/>
      <c r="NZW40"/>
      <c r="NZX40" s="20"/>
      <c r="NZY40"/>
      <c r="NZZ40" s="20"/>
      <c r="OAA40"/>
      <c r="OAB40" s="20"/>
      <c r="OAC40"/>
      <c r="OAD40" s="20"/>
      <c r="OAE40"/>
      <c r="OAF40" s="20"/>
      <c r="OAG40"/>
      <c r="OAH40" s="20"/>
      <c r="OAI40"/>
      <c r="OAJ40" s="20"/>
      <c r="OAK40"/>
      <c r="OAL40" s="20"/>
      <c r="OAM40"/>
      <c r="OAN40" s="20"/>
      <c r="OAO40"/>
      <c r="OAP40" s="20"/>
      <c r="OAQ40"/>
      <c r="OAR40" s="20"/>
      <c r="OAS40"/>
      <c r="OAT40" s="20"/>
      <c r="OAU40"/>
      <c r="OAV40" s="20"/>
      <c r="OAW40"/>
      <c r="OAX40" s="20"/>
      <c r="OAY40"/>
      <c r="OAZ40" s="20"/>
      <c r="OBA40"/>
      <c r="OBB40" s="20"/>
      <c r="OBC40"/>
      <c r="OBD40" s="20"/>
      <c r="OBE40"/>
      <c r="OBF40" s="20"/>
      <c r="OBG40"/>
      <c r="OBH40" s="20"/>
      <c r="OBI40"/>
      <c r="OBJ40" s="20"/>
      <c r="OBK40"/>
      <c r="OBL40" s="20"/>
      <c r="OBM40"/>
      <c r="OBN40" s="20"/>
      <c r="OBO40"/>
      <c r="OBP40" s="20"/>
      <c r="OBQ40"/>
      <c r="OBR40" s="20"/>
      <c r="OBS40"/>
      <c r="OBT40" s="20"/>
      <c r="OBU40"/>
      <c r="OBV40" s="20"/>
      <c r="OBW40"/>
      <c r="OBX40" s="20"/>
      <c r="OBY40"/>
      <c r="OBZ40" s="20"/>
      <c r="OCA40"/>
      <c r="OCB40" s="20"/>
      <c r="OCC40"/>
      <c r="OCD40" s="20"/>
      <c r="OCE40"/>
      <c r="OCF40" s="20"/>
      <c r="OCG40"/>
      <c r="OCH40" s="20"/>
      <c r="OCI40"/>
      <c r="OCJ40" s="20"/>
      <c r="OCK40"/>
      <c r="OCL40" s="20"/>
      <c r="OCM40"/>
      <c r="OCN40" s="20"/>
      <c r="OCO40"/>
      <c r="OCP40" s="20"/>
      <c r="OCQ40"/>
      <c r="OCR40" s="20"/>
      <c r="OCS40"/>
      <c r="OCT40" s="20"/>
      <c r="OCU40"/>
      <c r="OCV40" s="20"/>
      <c r="OCW40"/>
      <c r="OCX40" s="20"/>
      <c r="OCY40"/>
      <c r="OCZ40" s="20"/>
      <c r="ODA40"/>
      <c r="ODB40" s="20"/>
      <c r="ODC40"/>
      <c r="ODD40" s="20"/>
      <c r="ODE40"/>
      <c r="ODF40" s="20"/>
      <c r="ODG40"/>
      <c r="ODH40" s="20"/>
      <c r="ODI40"/>
      <c r="ODJ40" s="20"/>
      <c r="ODK40"/>
      <c r="ODL40" s="20"/>
      <c r="ODM40"/>
      <c r="ODN40" s="20"/>
      <c r="ODO40"/>
      <c r="ODP40" s="20"/>
      <c r="ODQ40"/>
      <c r="ODR40" s="20"/>
      <c r="ODS40"/>
      <c r="ODT40" s="20"/>
      <c r="ODU40"/>
      <c r="ODV40" s="20"/>
      <c r="ODW40"/>
      <c r="ODX40" s="20"/>
      <c r="ODY40"/>
      <c r="ODZ40" s="20"/>
      <c r="OEA40"/>
      <c r="OEB40" s="20"/>
      <c r="OEC40"/>
      <c r="OED40" s="20"/>
      <c r="OEE40"/>
      <c r="OEF40" s="20"/>
      <c r="OEG40"/>
      <c r="OEH40" s="20"/>
      <c r="OEI40"/>
      <c r="OEJ40" s="20"/>
      <c r="OEK40"/>
      <c r="OEL40" s="20"/>
      <c r="OEM40"/>
      <c r="OEN40" s="20"/>
      <c r="OEO40"/>
      <c r="OEP40" s="20"/>
      <c r="OEQ40"/>
      <c r="OER40" s="20"/>
      <c r="OES40"/>
      <c r="OET40" s="20"/>
      <c r="OEU40"/>
      <c r="OEV40" s="20"/>
      <c r="OEW40"/>
      <c r="OEX40" s="20"/>
      <c r="OEY40"/>
      <c r="OEZ40" s="20"/>
      <c r="OFA40"/>
      <c r="OFB40" s="20"/>
      <c r="OFC40"/>
      <c r="OFD40" s="20"/>
      <c r="OFE40"/>
      <c r="OFF40" s="20"/>
      <c r="OFG40"/>
      <c r="OFH40" s="20"/>
      <c r="OFI40"/>
      <c r="OFJ40" s="20"/>
      <c r="OFK40"/>
      <c r="OFL40" s="20"/>
      <c r="OFM40"/>
      <c r="OFN40" s="20"/>
      <c r="OFO40"/>
      <c r="OFP40" s="20"/>
      <c r="OFQ40"/>
      <c r="OFR40" s="20"/>
      <c r="OFS40"/>
      <c r="OFT40" s="20"/>
      <c r="OFU40"/>
      <c r="OFV40" s="20"/>
      <c r="OFW40"/>
      <c r="OFX40" s="20"/>
      <c r="OFY40"/>
      <c r="OFZ40" s="20"/>
      <c r="OGA40"/>
      <c r="OGB40" s="20"/>
      <c r="OGC40"/>
      <c r="OGD40" s="20"/>
      <c r="OGE40"/>
      <c r="OGF40" s="20"/>
      <c r="OGG40"/>
      <c r="OGH40" s="20"/>
      <c r="OGI40"/>
      <c r="OGJ40" s="20"/>
      <c r="OGK40"/>
      <c r="OGL40" s="20"/>
      <c r="OGM40"/>
      <c r="OGN40" s="20"/>
      <c r="OGO40"/>
      <c r="OGP40" s="20"/>
      <c r="OGQ40"/>
      <c r="OGR40" s="20"/>
      <c r="OGS40"/>
      <c r="OGT40" s="20"/>
      <c r="OGU40"/>
      <c r="OGV40" s="20"/>
      <c r="OGW40"/>
      <c r="OGX40" s="20"/>
      <c r="OGY40"/>
      <c r="OGZ40" s="20"/>
      <c r="OHA40"/>
      <c r="OHB40" s="20"/>
      <c r="OHC40"/>
      <c r="OHD40" s="20"/>
      <c r="OHE40"/>
      <c r="OHF40" s="20"/>
      <c r="OHG40"/>
      <c r="OHH40" s="20"/>
      <c r="OHI40"/>
      <c r="OHJ40" s="20"/>
      <c r="OHK40"/>
      <c r="OHL40" s="20"/>
      <c r="OHM40"/>
      <c r="OHN40" s="20"/>
      <c r="OHO40"/>
      <c r="OHP40" s="20"/>
      <c r="OHQ40"/>
      <c r="OHR40" s="20"/>
      <c r="OHS40"/>
      <c r="OHT40" s="20"/>
      <c r="OHU40"/>
      <c r="OHV40" s="20"/>
      <c r="OHW40"/>
      <c r="OHX40" s="20"/>
      <c r="OHY40"/>
      <c r="OHZ40" s="20"/>
      <c r="OIA40"/>
      <c r="OIB40" s="20"/>
      <c r="OIC40"/>
      <c r="OID40" s="20"/>
      <c r="OIE40"/>
      <c r="OIF40" s="20"/>
      <c r="OIG40"/>
      <c r="OIH40" s="20"/>
      <c r="OII40"/>
      <c r="OIJ40" s="20"/>
      <c r="OIK40"/>
      <c r="OIL40" s="20"/>
      <c r="OIM40"/>
      <c r="OIN40" s="20"/>
      <c r="OIO40"/>
      <c r="OIP40" s="20"/>
      <c r="OIQ40"/>
      <c r="OIR40" s="20"/>
      <c r="OIS40"/>
      <c r="OIT40" s="20"/>
      <c r="OIU40"/>
      <c r="OIV40" s="20"/>
      <c r="OIW40"/>
      <c r="OIX40" s="20"/>
      <c r="OIY40"/>
      <c r="OIZ40" s="20"/>
      <c r="OJA40"/>
      <c r="OJB40" s="20"/>
      <c r="OJC40"/>
      <c r="OJD40" s="20"/>
      <c r="OJE40"/>
      <c r="OJF40" s="20"/>
      <c r="OJG40"/>
      <c r="OJH40" s="20"/>
      <c r="OJI40"/>
      <c r="OJJ40" s="20"/>
      <c r="OJK40"/>
      <c r="OJL40" s="20"/>
      <c r="OJM40"/>
      <c r="OJN40" s="20"/>
      <c r="OJO40"/>
      <c r="OJP40" s="20"/>
      <c r="OJQ40"/>
      <c r="OJR40" s="20"/>
      <c r="OJS40"/>
      <c r="OJT40" s="20"/>
      <c r="OJU40"/>
      <c r="OJV40" s="20"/>
      <c r="OJW40"/>
      <c r="OJX40" s="20"/>
      <c r="OJY40"/>
      <c r="OJZ40" s="20"/>
      <c r="OKA40"/>
      <c r="OKB40" s="20"/>
      <c r="OKC40"/>
      <c r="OKD40" s="20"/>
      <c r="OKE40"/>
      <c r="OKF40" s="20"/>
      <c r="OKG40"/>
      <c r="OKH40" s="20"/>
      <c r="OKI40"/>
      <c r="OKJ40" s="20"/>
      <c r="OKK40"/>
      <c r="OKL40" s="20"/>
      <c r="OKM40"/>
      <c r="OKN40" s="20"/>
      <c r="OKO40"/>
      <c r="OKP40" s="20"/>
      <c r="OKQ40"/>
      <c r="OKR40" s="20"/>
      <c r="OKS40"/>
      <c r="OKT40" s="20"/>
      <c r="OKU40"/>
      <c r="OKV40" s="20"/>
      <c r="OKW40"/>
      <c r="OKX40" s="20"/>
      <c r="OKY40"/>
      <c r="OKZ40" s="20"/>
      <c r="OLA40"/>
      <c r="OLB40" s="20"/>
      <c r="OLC40"/>
      <c r="OLD40" s="20"/>
      <c r="OLE40"/>
      <c r="OLF40" s="20"/>
      <c r="OLG40"/>
      <c r="OLH40" s="20"/>
      <c r="OLI40"/>
      <c r="OLJ40" s="20"/>
      <c r="OLK40"/>
      <c r="OLL40" s="20"/>
      <c r="OLM40"/>
      <c r="OLN40" s="20"/>
      <c r="OLO40"/>
      <c r="OLP40" s="20"/>
      <c r="OLQ40"/>
      <c r="OLR40" s="20"/>
      <c r="OLS40"/>
      <c r="OLT40" s="20"/>
      <c r="OLU40"/>
      <c r="OLV40" s="20"/>
      <c r="OLW40"/>
      <c r="OLX40" s="20"/>
      <c r="OLY40"/>
      <c r="OLZ40" s="20"/>
      <c r="OMA40"/>
      <c r="OMB40" s="20"/>
      <c r="OMC40"/>
      <c r="OMD40" s="20"/>
      <c r="OME40"/>
      <c r="OMF40" s="20"/>
      <c r="OMG40"/>
      <c r="OMH40" s="20"/>
      <c r="OMI40"/>
      <c r="OMJ40" s="20"/>
      <c r="OMK40"/>
      <c r="OML40" s="20"/>
      <c r="OMM40"/>
      <c r="OMN40" s="20"/>
      <c r="OMO40"/>
      <c r="OMP40" s="20"/>
      <c r="OMQ40"/>
      <c r="OMR40" s="20"/>
      <c r="OMS40"/>
      <c r="OMT40" s="20"/>
      <c r="OMU40"/>
      <c r="OMV40" s="20"/>
      <c r="OMW40"/>
      <c r="OMX40" s="20"/>
      <c r="OMY40"/>
      <c r="OMZ40" s="20"/>
      <c r="ONA40"/>
      <c r="ONB40" s="20"/>
      <c r="ONC40"/>
      <c r="OND40" s="20"/>
      <c r="ONE40"/>
      <c r="ONF40" s="20"/>
      <c r="ONG40"/>
      <c r="ONH40" s="20"/>
      <c r="ONI40"/>
      <c r="ONJ40" s="20"/>
      <c r="ONK40"/>
      <c r="ONL40" s="20"/>
      <c r="ONM40"/>
      <c r="ONN40" s="20"/>
      <c r="ONO40"/>
      <c r="ONP40" s="20"/>
      <c r="ONQ40"/>
      <c r="ONR40" s="20"/>
      <c r="ONS40"/>
      <c r="ONT40" s="20"/>
      <c r="ONU40"/>
      <c r="ONV40" s="20"/>
      <c r="ONW40"/>
      <c r="ONX40" s="20"/>
      <c r="ONY40"/>
      <c r="ONZ40" s="20"/>
      <c r="OOA40"/>
      <c r="OOB40" s="20"/>
      <c r="OOC40"/>
      <c r="OOD40" s="20"/>
      <c r="OOE40"/>
      <c r="OOF40" s="20"/>
      <c r="OOG40"/>
      <c r="OOH40" s="20"/>
      <c r="OOI40"/>
      <c r="OOJ40" s="20"/>
      <c r="OOK40"/>
      <c r="OOL40" s="20"/>
      <c r="OOM40"/>
      <c r="OON40" s="20"/>
      <c r="OOO40"/>
      <c r="OOP40" s="20"/>
      <c r="OOQ40"/>
      <c r="OOR40" s="20"/>
      <c r="OOS40"/>
      <c r="OOT40" s="20"/>
      <c r="OOU40"/>
      <c r="OOV40" s="20"/>
      <c r="OOW40"/>
      <c r="OOX40" s="20"/>
      <c r="OOY40"/>
      <c r="OOZ40" s="20"/>
      <c r="OPA40"/>
      <c r="OPB40" s="20"/>
      <c r="OPC40"/>
      <c r="OPD40" s="20"/>
      <c r="OPE40"/>
      <c r="OPF40" s="20"/>
      <c r="OPG40"/>
      <c r="OPH40" s="20"/>
      <c r="OPI40"/>
      <c r="OPJ40" s="20"/>
      <c r="OPK40"/>
      <c r="OPL40" s="20"/>
      <c r="OPM40"/>
      <c r="OPN40" s="20"/>
      <c r="OPO40"/>
      <c r="OPP40" s="20"/>
      <c r="OPQ40"/>
      <c r="OPR40" s="20"/>
      <c r="OPS40"/>
      <c r="OPT40" s="20"/>
      <c r="OPU40"/>
      <c r="OPV40" s="20"/>
      <c r="OPW40"/>
      <c r="OPX40" s="20"/>
      <c r="OPY40"/>
      <c r="OPZ40" s="20"/>
      <c r="OQA40"/>
      <c r="OQB40" s="20"/>
      <c r="OQC40"/>
      <c r="OQD40" s="20"/>
      <c r="OQE40"/>
      <c r="OQF40" s="20"/>
      <c r="OQG40"/>
      <c r="OQH40" s="20"/>
      <c r="OQI40"/>
      <c r="OQJ40" s="20"/>
      <c r="OQK40"/>
      <c r="OQL40" s="20"/>
      <c r="OQM40"/>
      <c r="OQN40" s="20"/>
      <c r="OQO40"/>
      <c r="OQP40" s="20"/>
      <c r="OQQ40"/>
      <c r="OQR40" s="20"/>
      <c r="OQS40"/>
      <c r="OQT40" s="20"/>
      <c r="OQU40"/>
      <c r="OQV40" s="20"/>
      <c r="OQW40"/>
      <c r="OQX40" s="20"/>
      <c r="OQY40"/>
      <c r="OQZ40" s="20"/>
      <c r="ORA40"/>
      <c r="ORB40" s="20"/>
      <c r="ORC40"/>
      <c r="ORD40" s="20"/>
      <c r="ORE40"/>
      <c r="ORF40" s="20"/>
      <c r="ORG40"/>
      <c r="ORH40" s="20"/>
      <c r="ORI40"/>
      <c r="ORJ40" s="20"/>
      <c r="ORK40"/>
      <c r="ORL40" s="20"/>
      <c r="ORM40"/>
      <c r="ORN40" s="20"/>
      <c r="ORO40"/>
      <c r="ORP40" s="20"/>
      <c r="ORQ40"/>
      <c r="ORR40" s="20"/>
      <c r="ORS40"/>
      <c r="ORT40" s="20"/>
      <c r="ORU40"/>
      <c r="ORV40" s="20"/>
      <c r="ORW40"/>
      <c r="ORX40" s="20"/>
      <c r="ORY40"/>
      <c r="ORZ40" s="20"/>
      <c r="OSA40"/>
      <c r="OSB40" s="20"/>
      <c r="OSC40"/>
      <c r="OSD40" s="20"/>
      <c r="OSE40"/>
      <c r="OSF40" s="20"/>
      <c r="OSG40"/>
      <c r="OSH40" s="20"/>
      <c r="OSI40"/>
      <c r="OSJ40" s="20"/>
      <c r="OSK40"/>
      <c r="OSL40" s="20"/>
      <c r="OSM40"/>
      <c r="OSN40" s="20"/>
      <c r="OSO40"/>
      <c r="OSP40" s="20"/>
      <c r="OSQ40"/>
      <c r="OSR40" s="20"/>
      <c r="OSS40"/>
      <c r="OST40" s="20"/>
      <c r="OSU40"/>
      <c r="OSV40" s="20"/>
      <c r="OSW40"/>
      <c r="OSX40" s="20"/>
      <c r="OSY40"/>
      <c r="OSZ40" s="20"/>
      <c r="OTA40"/>
      <c r="OTB40" s="20"/>
      <c r="OTC40"/>
      <c r="OTD40" s="20"/>
      <c r="OTE40"/>
      <c r="OTF40" s="20"/>
      <c r="OTG40"/>
      <c r="OTH40" s="20"/>
      <c r="OTI40"/>
      <c r="OTJ40" s="20"/>
      <c r="OTK40"/>
      <c r="OTL40" s="20"/>
      <c r="OTM40"/>
      <c r="OTN40" s="20"/>
      <c r="OTO40"/>
      <c r="OTP40" s="20"/>
      <c r="OTQ40"/>
      <c r="OTR40" s="20"/>
      <c r="OTS40"/>
      <c r="OTT40" s="20"/>
      <c r="OTU40"/>
      <c r="OTV40" s="20"/>
      <c r="OTW40"/>
      <c r="OTX40" s="20"/>
      <c r="OTY40"/>
      <c r="OTZ40" s="20"/>
      <c r="OUA40"/>
      <c r="OUB40" s="20"/>
      <c r="OUC40"/>
      <c r="OUD40" s="20"/>
      <c r="OUE40"/>
      <c r="OUF40" s="20"/>
      <c r="OUG40"/>
      <c r="OUH40" s="20"/>
      <c r="OUI40"/>
      <c r="OUJ40" s="20"/>
      <c r="OUK40"/>
      <c r="OUL40" s="20"/>
      <c r="OUM40"/>
      <c r="OUN40" s="20"/>
      <c r="OUO40"/>
      <c r="OUP40" s="20"/>
      <c r="OUQ40"/>
      <c r="OUR40" s="20"/>
      <c r="OUS40"/>
      <c r="OUT40" s="20"/>
      <c r="OUU40"/>
      <c r="OUV40" s="20"/>
      <c r="OUW40"/>
      <c r="OUX40" s="20"/>
      <c r="OUY40"/>
      <c r="OUZ40" s="20"/>
      <c r="OVA40"/>
      <c r="OVB40" s="20"/>
      <c r="OVC40"/>
      <c r="OVD40" s="20"/>
      <c r="OVE40"/>
      <c r="OVF40" s="20"/>
      <c r="OVG40"/>
      <c r="OVH40" s="20"/>
      <c r="OVI40"/>
      <c r="OVJ40" s="20"/>
      <c r="OVK40"/>
      <c r="OVL40" s="20"/>
      <c r="OVM40"/>
      <c r="OVN40" s="20"/>
      <c r="OVO40"/>
      <c r="OVP40" s="20"/>
      <c r="OVQ40"/>
      <c r="OVR40" s="20"/>
      <c r="OVS40"/>
      <c r="OVT40" s="20"/>
      <c r="OVU40"/>
      <c r="OVV40" s="20"/>
      <c r="OVW40"/>
      <c r="OVX40" s="20"/>
      <c r="OVY40"/>
      <c r="OVZ40" s="20"/>
      <c r="OWA40"/>
      <c r="OWB40" s="20"/>
      <c r="OWC40"/>
      <c r="OWD40" s="20"/>
      <c r="OWE40"/>
      <c r="OWF40" s="20"/>
      <c r="OWG40"/>
      <c r="OWH40" s="20"/>
      <c r="OWI40"/>
      <c r="OWJ40" s="20"/>
      <c r="OWK40"/>
      <c r="OWL40" s="20"/>
      <c r="OWM40"/>
      <c r="OWN40" s="20"/>
      <c r="OWO40"/>
      <c r="OWP40" s="20"/>
      <c r="OWQ40"/>
      <c r="OWR40" s="20"/>
      <c r="OWS40"/>
      <c r="OWT40" s="20"/>
      <c r="OWU40"/>
      <c r="OWV40" s="20"/>
      <c r="OWW40"/>
      <c r="OWX40" s="20"/>
      <c r="OWY40"/>
      <c r="OWZ40" s="20"/>
      <c r="OXA40"/>
      <c r="OXB40" s="20"/>
      <c r="OXC40"/>
      <c r="OXD40" s="20"/>
      <c r="OXE40"/>
      <c r="OXF40" s="20"/>
      <c r="OXG40"/>
      <c r="OXH40" s="20"/>
      <c r="OXI40"/>
      <c r="OXJ40" s="20"/>
      <c r="OXK40"/>
      <c r="OXL40" s="20"/>
      <c r="OXM40"/>
      <c r="OXN40" s="20"/>
      <c r="OXO40"/>
      <c r="OXP40" s="20"/>
      <c r="OXQ40"/>
      <c r="OXR40" s="20"/>
      <c r="OXS40"/>
      <c r="OXT40" s="20"/>
      <c r="OXU40"/>
      <c r="OXV40" s="20"/>
      <c r="OXW40"/>
      <c r="OXX40" s="20"/>
      <c r="OXY40"/>
      <c r="OXZ40" s="20"/>
      <c r="OYA40"/>
      <c r="OYB40" s="20"/>
      <c r="OYC40"/>
      <c r="OYD40" s="20"/>
      <c r="OYE40"/>
      <c r="OYF40" s="20"/>
      <c r="OYG40"/>
      <c r="OYH40" s="20"/>
      <c r="OYI40"/>
      <c r="OYJ40" s="20"/>
      <c r="OYK40"/>
      <c r="OYL40" s="20"/>
      <c r="OYM40"/>
      <c r="OYN40" s="20"/>
      <c r="OYO40"/>
      <c r="OYP40" s="20"/>
      <c r="OYQ40"/>
      <c r="OYR40" s="20"/>
      <c r="OYS40"/>
      <c r="OYT40" s="20"/>
      <c r="OYU40"/>
      <c r="OYV40" s="20"/>
      <c r="OYW40"/>
      <c r="OYX40" s="20"/>
      <c r="OYY40"/>
      <c r="OYZ40" s="20"/>
      <c r="OZA40"/>
      <c r="OZB40" s="20"/>
      <c r="OZC40"/>
      <c r="OZD40" s="20"/>
      <c r="OZE40"/>
      <c r="OZF40" s="20"/>
      <c r="OZG40"/>
      <c r="OZH40" s="20"/>
      <c r="OZI40"/>
      <c r="OZJ40" s="20"/>
      <c r="OZK40"/>
      <c r="OZL40" s="20"/>
      <c r="OZM40"/>
      <c r="OZN40" s="20"/>
      <c r="OZO40"/>
      <c r="OZP40" s="20"/>
      <c r="OZQ40"/>
      <c r="OZR40" s="20"/>
      <c r="OZS40"/>
      <c r="OZT40" s="20"/>
      <c r="OZU40"/>
      <c r="OZV40" s="20"/>
      <c r="OZW40"/>
      <c r="OZX40" s="20"/>
      <c r="OZY40"/>
      <c r="OZZ40" s="20"/>
      <c r="PAA40"/>
      <c r="PAB40" s="20"/>
      <c r="PAC40"/>
      <c r="PAD40" s="20"/>
      <c r="PAE40"/>
      <c r="PAF40" s="20"/>
      <c r="PAG40"/>
      <c r="PAH40" s="20"/>
      <c r="PAI40"/>
      <c r="PAJ40" s="20"/>
      <c r="PAK40"/>
      <c r="PAL40" s="20"/>
      <c r="PAM40"/>
      <c r="PAN40" s="20"/>
      <c r="PAO40"/>
      <c r="PAP40" s="20"/>
      <c r="PAQ40"/>
      <c r="PAR40" s="20"/>
      <c r="PAS40"/>
      <c r="PAT40" s="20"/>
      <c r="PAU40"/>
      <c r="PAV40" s="20"/>
      <c r="PAW40"/>
      <c r="PAX40" s="20"/>
      <c r="PAY40"/>
      <c r="PAZ40" s="20"/>
      <c r="PBA40"/>
      <c r="PBB40" s="20"/>
      <c r="PBC40"/>
      <c r="PBD40" s="20"/>
      <c r="PBE40"/>
      <c r="PBF40" s="20"/>
      <c r="PBG40"/>
      <c r="PBH40" s="20"/>
      <c r="PBI40"/>
      <c r="PBJ40" s="20"/>
      <c r="PBK40"/>
      <c r="PBL40" s="20"/>
      <c r="PBM40"/>
      <c r="PBN40" s="20"/>
      <c r="PBO40"/>
      <c r="PBP40" s="20"/>
      <c r="PBQ40"/>
      <c r="PBR40" s="20"/>
      <c r="PBS40"/>
      <c r="PBT40" s="20"/>
      <c r="PBU40"/>
      <c r="PBV40" s="20"/>
      <c r="PBW40"/>
      <c r="PBX40" s="20"/>
      <c r="PBY40"/>
      <c r="PBZ40" s="20"/>
      <c r="PCA40"/>
      <c r="PCB40" s="20"/>
      <c r="PCC40"/>
      <c r="PCD40" s="20"/>
      <c r="PCE40"/>
      <c r="PCF40" s="20"/>
      <c r="PCG40"/>
      <c r="PCH40" s="20"/>
      <c r="PCI40"/>
      <c r="PCJ40" s="20"/>
      <c r="PCK40"/>
      <c r="PCL40" s="20"/>
      <c r="PCM40"/>
      <c r="PCN40" s="20"/>
      <c r="PCO40"/>
      <c r="PCP40" s="20"/>
      <c r="PCQ40"/>
      <c r="PCR40" s="20"/>
      <c r="PCS40"/>
      <c r="PCT40" s="20"/>
      <c r="PCU40"/>
      <c r="PCV40" s="20"/>
      <c r="PCW40"/>
      <c r="PCX40" s="20"/>
      <c r="PCY40"/>
      <c r="PCZ40" s="20"/>
      <c r="PDA40"/>
      <c r="PDB40" s="20"/>
      <c r="PDC40"/>
      <c r="PDD40" s="20"/>
      <c r="PDE40"/>
      <c r="PDF40" s="20"/>
      <c r="PDG40"/>
      <c r="PDH40" s="20"/>
      <c r="PDI40"/>
      <c r="PDJ40" s="20"/>
      <c r="PDK40"/>
      <c r="PDL40" s="20"/>
      <c r="PDM40"/>
      <c r="PDN40" s="20"/>
      <c r="PDO40"/>
      <c r="PDP40" s="20"/>
      <c r="PDQ40"/>
      <c r="PDR40" s="20"/>
      <c r="PDS40"/>
      <c r="PDT40" s="20"/>
      <c r="PDU40"/>
      <c r="PDV40" s="20"/>
      <c r="PDW40"/>
      <c r="PDX40" s="20"/>
      <c r="PDY40"/>
      <c r="PDZ40" s="20"/>
      <c r="PEA40"/>
      <c r="PEB40" s="20"/>
      <c r="PEC40"/>
      <c r="PED40" s="20"/>
      <c r="PEE40"/>
      <c r="PEF40" s="20"/>
      <c r="PEG40"/>
      <c r="PEH40" s="20"/>
      <c r="PEI40"/>
      <c r="PEJ40" s="20"/>
      <c r="PEK40"/>
      <c r="PEL40" s="20"/>
      <c r="PEM40"/>
      <c r="PEN40" s="20"/>
      <c r="PEO40"/>
      <c r="PEP40" s="20"/>
      <c r="PEQ40"/>
      <c r="PER40" s="20"/>
      <c r="PES40"/>
      <c r="PET40" s="20"/>
      <c r="PEU40"/>
      <c r="PEV40" s="20"/>
      <c r="PEW40"/>
      <c r="PEX40" s="20"/>
      <c r="PEY40"/>
      <c r="PEZ40" s="20"/>
      <c r="PFA40"/>
      <c r="PFB40" s="20"/>
      <c r="PFC40"/>
      <c r="PFD40" s="20"/>
      <c r="PFE40"/>
      <c r="PFF40" s="20"/>
      <c r="PFG40"/>
      <c r="PFH40" s="20"/>
      <c r="PFI40"/>
      <c r="PFJ40" s="20"/>
      <c r="PFK40"/>
      <c r="PFL40" s="20"/>
      <c r="PFM40"/>
      <c r="PFN40" s="20"/>
      <c r="PFO40"/>
      <c r="PFP40" s="20"/>
      <c r="PFQ40"/>
      <c r="PFR40" s="20"/>
      <c r="PFS40"/>
      <c r="PFT40" s="20"/>
      <c r="PFU40"/>
      <c r="PFV40" s="20"/>
      <c r="PFW40"/>
      <c r="PFX40" s="20"/>
      <c r="PFY40"/>
      <c r="PFZ40" s="20"/>
      <c r="PGA40"/>
      <c r="PGB40" s="20"/>
      <c r="PGC40"/>
      <c r="PGD40" s="20"/>
      <c r="PGE40"/>
      <c r="PGF40" s="20"/>
      <c r="PGG40"/>
      <c r="PGH40" s="20"/>
      <c r="PGI40"/>
      <c r="PGJ40" s="20"/>
      <c r="PGK40"/>
      <c r="PGL40" s="20"/>
      <c r="PGM40"/>
      <c r="PGN40" s="20"/>
      <c r="PGO40"/>
      <c r="PGP40" s="20"/>
      <c r="PGQ40"/>
      <c r="PGR40" s="20"/>
      <c r="PGS40"/>
      <c r="PGT40" s="20"/>
      <c r="PGU40"/>
      <c r="PGV40" s="20"/>
      <c r="PGW40"/>
      <c r="PGX40" s="20"/>
      <c r="PGY40"/>
      <c r="PGZ40" s="20"/>
      <c r="PHA40"/>
      <c r="PHB40" s="20"/>
      <c r="PHC40"/>
      <c r="PHD40" s="20"/>
      <c r="PHE40"/>
      <c r="PHF40" s="20"/>
      <c r="PHG40"/>
      <c r="PHH40" s="20"/>
      <c r="PHI40"/>
      <c r="PHJ40" s="20"/>
      <c r="PHK40"/>
      <c r="PHL40" s="20"/>
      <c r="PHM40"/>
      <c r="PHN40" s="20"/>
      <c r="PHO40"/>
      <c r="PHP40" s="20"/>
      <c r="PHQ40"/>
      <c r="PHR40" s="20"/>
      <c r="PHS40"/>
      <c r="PHT40" s="20"/>
      <c r="PHU40"/>
      <c r="PHV40" s="20"/>
      <c r="PHW40"/>
      <c r="PHX40" s="20"/>
      <c r="PHY40"/>
      <c r="PHZ40" s="20"/>
      <c r="PIA40"/>
      <c r="PIB40" s="20"/>
      <c r="PIC40"/>
      <c r="PID40" s="20"/>
      <c r="PIE40"/>
      <c r="PIF40" s="20"/>
      <c r="PIG40"/>
      <c r="PIH40" s="20"/>
      <c r="PII40"/>
      <c r="PIJ40" s="20"/>
      <c r="PIK40"/>
      <c r="PIL40" s="20"/>
      <c r="PIM40"/>
      <c r="PIN40" s="20"/>
      <c r="PIO40"/>
      <c r="PIP40" s="20"/>
      <c r="PIQ40"/>
      <c r="PIR40" s="20"/>
      <c r="PIS40"/>
      <c r="PIT40" s="20"/>
      <c r="PIU40"/>
      <c r="PIV40" s="20"/>
      <c r="PIW40"/>
      <c r="PIX40" s="20"/>
      <c r="PIY40"/>
      <c r="PIZ40" s="20"/>
      <c r="PJA40"/>
      <c r="PJB40" s="20"/>
      <c r="PJC40"/>
      <c r="PJD40" s="20"/>
      <c r="PJE40"/>
      <c r="PJF40" s="20"/>
      <c r="PJG40"/>
      <c r="PJH40" s="20"/>
      <c r="PJI40"/>
      <c r="PJJ40" s="20"/>
      <c r="PJK40"/>
      <c r="PJL40" s="20"/>
      <c r="PJM40"/>
      <c r="PJN40" s="20"/>
      <c r="PJO40"/>
      <c r="PJP40" s="20"/>
      <c r="PJQ40"/>
      <c r="PJR40" s="20"/>
      <c r="PJS40"/>
      <c r="PJT40" s="20"/>
      <c r="PJU40"/>
      <c r="PJV40" s="20"/>
      <c r="PJW40"/>
      <c r="PJX40" s="20"/>
      <c r="PJY40"/>
      <c r="PJZ40" s="20"/>
      <c r="PKA40"/>
      <c r="PKB40" s="20"/>
      <c r="PKC40"/>
      <c r="PKD40" s="20"/>
      <c r="PKE40"/>
      <c r="PKF40" s="20"/>
      <c r="PKG40"/>
      <c r="PKH40" s="20"/>
      <c r="PKI40"/>
      <c r="PKJ40" s="20"/>
      <c r="PKK40"/>
      <c r="PKL40" s="20"/>
      <c r="PKM40"/>
      <c r="PKN40" s="20"/>
      <c r="PKO40"/>
      <c r="PKP40" s="20"/>
      <c r="PKQ40"/>
      <c r="PKR40" s="20"/>
      <c r="PKS40"/>
      <c r="PKT40" s="20"/>
      <c r="PKU40"/>
      <c r="PKV40" s="20"/>
      <c r="PKW40"/>
      <c r="PKX40" s="20"/>
      <c r="PKY40"/>
      <c r="PKZ40" s="20"/>
      <c r="PLA40"/>
      <c r="PLB40" s="20"/>
      <c r="PLC40"/>
      <c r="PLD40" s="20"/>
      <c r="PLE40"/>
      <c r="PLF40" s="20"/>
      <c r="PLG40"/>
      <c r="PLH40" s="20"/>
      <c r="PLI40"/>
      <c r="PLJ40" s="20"/>
      <c r="PLK40"/>
      <c r="PLL40" s="20"/>
      <c r="PLM40"/>
      <c r="PLN40" s="20"/>
      <c r="PLO40"/>
      <c r="PLP40" s="20"/>
      <c r="PLQ40"/>
      <c r="PLR40" s="20"/>
      <c r="PLS40"/>
      <c r="PLT40" s="20"/>
      <c r="PLU40"/>
      <c r="PLV40" s="20"/>
      <c r="PLW40"/>
      <c r="PLX40" s="20"/>
      <c r="PLY40"/>
      <c r="PLZ40" s="20"/>
      <c r="PMA40"/>
      <c r="PMB40" s="20"/>
      <c r="PMC40"/>
      <c r="PMD40" s="20"/>
      <c r="PME40"/>
      <c r="PMF40" s="20"/>
      <c r="PMG40"/>
      <c r="PMH40" s="20"/>
      <c r="PMI40"/>
      <c r="PMJ40" s="20"/>
      <c r="PMK40"/>
      <c r="PML40" s="20"/>
      <c r="PMM40"/>
      <c r="PMN40" s="20"/>
      <c r="PMO40"/>
      <c r="PMP40" s="20"/>
      <c r="PMQ40"/>
      <c r="PMR40" s="20"/>
      <c r="PMS40"/>
      <c r="PMT40" s="20"/>
      <c r="PMU40"/>
      <c r="PMV40" s="20"/>
      <c r="PMW40"/>
      <c r="PMX40" s="20"/>
      <c r="PMY40"/>
      <c r="PMZ40" s="20"/>
      <c r="PNA40"/>
      <c r="PNB40" s="20"/>
      <c r="PNC40"/>
      <c r="PND40" s="20"/>
      <c r="PNE40"/>
      <c r="PNF40" s="20"/>
      <c r="PNG40"/>
      <c r="PNH40" s="20"/>
      <c r="PNI40"/>
      <c r="PNJ40" s="20"/>
      <c r="PNK40"/>
      <c r="PNL40" s="20"/>
      <c r="PNM40"/>
      <c r="PNN40" s="20"/>
      <c r="PNO40"/>
      <c r="PNP40" s="20"/>
      <c r="PNQ40"/>
      <c r="PNR40" s="20"/>
      <c r="PNS40"/>
      <c r="PNT40" s="20"/>
      <c r="PNU40"/>
      <c r="PNV40" s="20"/>
      <c r="PNW40"/>
      <c r="PNX40" s="20"/>
      <c r="PNY40"/>
      <c r="PNZ40" s="20"/>
      <c r="POA40"/>
      <c r="POB40" s="20"/>
      <c r="POC40"/>
      <c r="POD40" s="20"/>
      <c r="POE40"/>
      <c r="POF40" s="20"/>
      <c r="POG40"/>
      <c r="POH40" s="20"/>
      <c r="POI40"/>
      <c r="POJ40" s="20"/>
      <c r="POK40"/>
      <c r="POL40" s="20"/>
      <c r="POM40"/>
      <c r="PON40" s="20"/>
      <c r="POO40"/>
      <c r="POP40" s="20"/>
      <c r="POQ40"/>
      <c r="POR40" s="20"/>
      <c r="POS40"/>
      <c r="POT40" s="20"/>
      <c r="POU40"/>
      <c r="POV40" s="20"/>
      <c r="POW40"/>
      <c r="POX40" s="20"/>
      <c r="POY40"/>
      <c r="POZ40" s="20"/>
      <c r="PPA40"/>
      <c r="PPB40" s="20"/>
      <c r="PPC40"/>
      <c r="PPD40" s="20"/>
      <c r="PPE40"/>
      <c r="PPF40" s="20"/>
      <c r="PPG40"/>
      <c r="PPH40" s="20"/>
      <c r="PPI40"/>
      <c r="PPJ40" s="20"/>
      <c r="PPK40"/>
      <c r="PPL40" s="20"/>
      <c r="PPM40"/>
      <c r="PPN40" s="20"/>
      <c r="PPO40"/>
      <c r="PPP40" s="20"/>
      <c r="PPQ40"/>
      <c r="PPR40" s="20"/>
      <c r="PPS40"/>
      <c r="PPT40" s="20"/>
      <c r="PPU40"/>
      <c r="PPV40" s="20"/>
      <c r="PPW40"/>
      <c r="PPX40" s="20"/>
      <c r="PPY40"/>
      <c r="PPZ40" s="20"/>
      <c r="PQA40"/>
      <c r="PQB40" s="20"/>
      <c r="PQC40"/>
      <c r="PQD40" s="20"/>
      <c r="PQE40"/>
      <c r="PQF40" s="20"/>
      <c r="PQG40"/>
      <c r="PQH40" s="20"/>
      <c r="PQI40"/>
      <c r="PQJ40" s="20"/>
      <c r="PQK40"/>
      <c r="PQL40" s="20"/>
      <c r="PQM40"/>
      <c r="PQN40" s="20"/>
      <c r="PQO40"/>
      <c r="PQP40" s="20"/>
      <c r="PQQ40"/>
      <c r="PQR40" s="20"/>
      <c r="PQS40"/>
      <c r="PQT40" s="20"/>
      <c r="PQU40"/>
      <c r="PQV40" s="20"/>
      <c r="PQW40"/>
      <c r="PQX40" s="20"/>
      <c r="PQY40"/>
      <c r="PQZ40" s="20"/>
      <c r="PRA40"/>
      <c r="PRB40" s="20"/>
      <c r="PRC40"/>
      <c r="PRD40" s="20"/>
      <c r="PRE40"/>
      <c r="PRF40" s="20"/>
      <c r="PRG40"/>
      <c r="PRH40" s="20"/>
      <c r="PRI40"/>
      <c r="PRJ40" s="20"/>
      <c r="PRK40"/>
      <c r="PRL40" s="20"/>
      <c r="PRM40"/>
      <c r="PRN40" s="20"/>
      <c r="PRO40"/>
      <c r="PRP40" s="20"/>
      <c r="PRQ40"/>
      <c r="PRR40" s="20"/>
      <c r="PRS40"/>
      <c r="PRT40" s="20"/>
      <c r="PRU40"/>
      <c r="PRV40" s="20"/>
      <c r="PRW40"/>
      <c r="PRX40" s="20"/>
      <c r="PRY40"/>
      <c r="PRZ40" s="20"/>
      <c r="PSA40"/>
      <c r="PSB40" s="20"/>
      <c r="PSC40"/>
      <c r="PSD40" s="20"/>
      <c r="PSE40"/>
      <c r="PSF40" s="20"/>
      <c r="PSG40"/>
      <c r="PSH40" s="20"/>
      <c r="PSI40"/>
      <c r="PSJ40" s="20"/>
      <c r="PSK40"/>
      <c r="PSL40" s="20"/>
      <c r="PSM40"/>
      <c r="PSN40" s="20"/>
      <c r="PSO40"/>
      <c r="PSP40" s="20"/>
      <c r="PSQ40"/>
      <c r="PSR40" s="20"/>
      <c r="PSS40"/>
      <c r="PST40" s="20"/>
      <c r="PSU40"/>
      <c r="PSV40" s="20"/>
      <c r="PSW40"/>
      <c r="PSX40" s="20"/>
      <c r="PSY40"/>
      <c r="PSZ40" s="20"/>
      <c r="PTA40"/>
      <c r="PTB40" s="20"/>
      <c r="PTC40"/>
      <c r="PTD40" s="20"/>
      <c r="PTE40"/>
      <c r="PTF40" s="20"/>
      <c r="PTG40"/>
      <c r="PTH40" s="20"/>
      <c r="PTI40"/>
      <c r="PTJ40" s="20"/>
      <c r="PTK40"/>
      <c r="PTL40" s="20"/>
      <c r="PTM40"/>
      <c r="PTN40" s="20"/>
      <c r="PTO40"/>
      <c r="PTP40" s="20"/>
      <c r="PTQ40"/>
      <c r="PTR40" s="20"/>
      <c r="PTS40"/>
      <c r="PTT40" s="20"/>
      <c r="PTU40"/>
      <c r="PTV40" s="20"/>
      <c r="PTW40"/>
      <c r="PTX40" s="20"/>
      <c r="PTY40"/>
      <c r="PTZ40" s="20"/>
      <c r="PUA40"/>
      <c r="PUB40" s="20"/>
      <c r="PUC40"/>
      <c r="PUD40" s="20"/>
      <c r="PUE40"/>
      <c r="PUF40" s="20"/>
      <c r="PUG40"/>
      <c r="PUH40" s="20"/>
      <c r="PUI40"/>
      <c r="PUJ40" s="20"/>
      <c r="PUK40"/>
      <c r="PUL40" s="20"/>
      <c r="PUM40"/>
      <c r="PUN40" s="20"/>
      <c r="PUO40"/>
      <c r="PUP40" s="20"/>
      <c r="PUQ40"/>
      <c r="PUR40" s="20"/>
      <c r="PUS40"/>
      <c r="PUT40" s="20"/>
      <c r="PUU40"/>
      <c r="PUV40" s="20"/>
      <c r="PUW40"/>
      <c r="PUX40" s="20"/>
      <c r="PUY40"/>
      <c r="PUZ40" s="20"/>
      <c r="PVA40"/>
      <c r="PVB40" s="20"/>
      <c r="PVC40"/>
      <c r="PVD40" s="20"/>
      <c r="PVE40"/>
      <c r="PVF40" s="20"/>
      <c r="PVG40"/>
      <c r="PVH40" s="20"/>
      <c r="PVI40"/>
      <c r="PVJ40" s="20"/>
      <c r="PVK40"/>
      <c r="PVL40" s="20"/>
      <c r="PVM40"/>
      <c r="PVN40" s="20"/>
      <c r="PVO40"/>
      <c r="PVP40" s="20"/>
      <c r="PVQ40"/>
      <c r="PVR40" s="20"/>
      <c r="PVS40"/>
      <c r="PVT40" s="20"/>
      <c r="PVU40"/>
      <c r="PVV40" s="20"/>
      <c r="PVW40"/>
      <c r="PVX40" s="20"/>
      <c r="PVY40"/>
      <c r="PVZ40" s="20"/>
      <c r="PWA40"/>
      <c r="PWB40" s="20"/>
      <c r="PWC40"/>
      <c r="PWD40" s="20"/>
      <c r="PWE40"/>
      <c r="PWF40" s="20"/>
      <c r="PWG40"/>
      <c r="PWH40" s="20"/>
      <c r="PWI40"/>
      <c r="PWJ40" s="20"/>
      <c r="PWK40"/>
      <c r="PWL40" s="20"/>
      <c r="PWM40"/>
      <c r="PWN40" s="20"/>
      <c r="PWO40"/>
      <c r="PWP40" s="20"/>
      <c r="PWQ40"/>
      <c r="PWR40" s="20"/>
      <c r="PWS40"/>
      <c r="PWT40" s="20"/>
      <c r="PWU40"/>
      <c r="PWV40" s="20"/>
      <c r="PWW40"/>
      <c r="PWX40" s="20"/>
      <c r="PWY40"/>
      <c r="PWZ40" s="20"/>
      <c r="PXA40"/>
      <c r="PXB40" s="20"/>
      <c r="PXC40"/>
      <c r="PXD40" s="20"/>
      <c r="PXE40"/>
      <c r="PXF40" s="20"/>
      <c r="PXG40"/>
      <c r="PXH40" s="20"/>
      <c r="PXI40"/>
      <c r="PXJ40" s="20"/>
      <c r="PXK40"/>
      <c r="PXL40" s="20"/>
      <c r="PXM40"/>
      <c r="PXN40" s="20"/>
      <c r="PXO40"/>
      <c r="PXP40" s="20"/>
      <c r="PXQ40"/>
      <c r="PXR40" s="20"/>
      <c r="PXS40"/>
      <c r="PXT40" s="20"/>
      <c r="PXU40"/>
      <c r="PXV40" s="20"/>
      <c r="PXW40"/>
      <c r="PXX40" s="20"/>
      <c r="PXY40"/>
      <c r="PXZ40" s="20"/>
      <c r="PYA40"/>
      <c r="PYB40" s="20"/>
      <c r="PYC40"/>
      <c r="PYD40" s="20"/>
      <c r="PYE40"/>
      <c r="PYF40" s="20"/>
      <c r="PYG40"/>
      <c r="PYH40" s="20"/>
      <c r="PYI40"/>
      <c r="PYJ40" s="20"/>
      <c r="PYK40"/>
      <c r="PYL40" s="20"/>
      <c r="PYM40"/>
      <c r="PYN40" s="20"/>
      <c r="PYO40"/>
      <c r="PYP40" s="20"/>
      <c r="PYQ40"/>
      <c r="PYR40" s="20"/>
      <c r="PYS40"/>
      <c r="PYT40" s="20"/>
      <c r="PYU40"/>
      <c r="PYV40" s="20"/>
      <c r="PYW40"/>
      <c r="PYX40" s="20"/>
      <c r="PYY40"/>
      <c r="PYZ40" s="20"/>
      <c r="PZA40"/>
      <c r="PZB40" s="20"/>
      <c r="PZC40"/>
      <c r="PZD40" s="20"/>
      <c r="PZE40"/>
      <c r="PZF40" s="20"/>
      <c r="PZG40"/>
      <c r="PZH40" s="20"/>
      <c r="PZI40"/>
      <c r="PZJ40" s="20"/>
      <c r="PZK40"/>
      <c r="PZL40" s="20"/>
      <c r="PZM40"/>
      <c r="PZN40" s="20"/>
      <c r="PZO40"/>
      <c r="PZP40" s="20"/>
      <c r="PZQ40"/>
      <c r="PZR40" s="20"/>
      <c r="PZS40"/>
      <c r="PZT40" s="20"/>
      <c r="PZU40"/>
      <c r="PZV40" s="20"/>
      <c r="PZW40"/>
      <c r="PZX40" s="20"/>
      <c r="PZY40"/>
      <c r="PZZ40" s="20"/>
      <c r="QAA40"/>
      <c r="QAB40" s="20"/>
      <c r="QAC40"/>
      <c r="QAD40" s="20"/>
      <c r="QAE40"/>
      <c r="QAF40" s="20"/>
      <c r="QAG40"/>
      <c r="QAH40" s="20"/>
      <c r="QAI40"/>
      <c r="QAJ40" s="20"/>
      <c r="QAK40"/>
      <c r="QAL40" s="20"/>
      <c r="QAM40"/>
      <c r="QAN40" s="20"/>
      <c r="QAO40"/>
      <c r="QAP40" s="20"/>
      <c r="QAQ40"/>
      <c r="QAR40" s="20"/>
      <c r="QAS40"/>
      <c r="QAT40" s="20"/>
      <c r="QAU40"/>
      <c r="QAV40" s="20"/>
      <c r="QAW40"/>
      <c r="QAX40" s="20"/>
      <c r="QAY40"/>
      <c r="QAZ40" s="20"/>
      <c r="QBA40"/>
      <c r="QBB40" s="20"/>
      <c r="QBC40"/>
      <c r="QBD40" s="20"/>
      <c r="QBE40"/>
      <c r="QBF40" s="20"/>
      <c r="QBG40"/>
      <c r="QBH40" s="20"/>
      <c r="QBI40"/>
      <c r="QBJ40" s="20"/>
      <c r="QBK40"/>
      <c r="QBL40" s="20"/>
      <c r="QBM40"/>
      <c r="QBN40" s="20"/>
      <c r="QBO40"/>
      <c r="QBP40" s="20"/>
      <c r="QBQ40"/>
      <c r="QBR40" s="20"/>
      <c r="QBS40"/>
      <c r="QBT40" s="20"/>
      <c r="QBU40"/>
      <c r="QBV40" s="20"/>
      <c r="QBW40"/>
      <c r="QBX40" s="20"/>
      <c r="QBY40"/>
      <c r="QBZ40" s="20"/>
      <c r="QCA40"/>
      <c r="QCB40" s="20"/>
      <c r="QCC40"/>
      <c r="QCD40" s="20"/>
      <c r="QCE40"/>
      <c r="QCF40" s="20"/>
      <c r="QCG40"/>
      <c r="QCH40" s="20"/>
      <c r="QCI40"/>
      <c r="QCJ40" s="20"/>
      <c r="QCK40"/>
      <c r="QCL40" s="20"/>
      <c r="QCM40"/>
      <c r="QCN40" s="20"/>
      <c r="QCO40"/>
      <c r="QCP40" s="20"/>
      <c r="QCQ40"/>
      <c r="QCR40" s="20"/>
      <c r="QCS40"/>
      <c r="QCT40" s="20"/>
      <c r="QCU40"/>
      <c r="QCV40" s="20"/>
      <c r="QCW40"/>
      <c r="QCX40" s="20"/>
      <c r="QCY40"/>
      <c r="QCZ40" s="20"/>
      <c r="QDA40"/>
      <c r="QDB40" s="20"/>
      <c r="QDC40"/>
      <c r="QDD40" s="20"/>
      <c r="QDE40"/>
      <c r="QDF40" s="20"/>
      <c r="QDG40"/>
      <c r="QDH40" s="20"/>
      <c r="QDI40"/>
      <c r="QDJ40" s="20"/>
      <c r="QDK40"/>
      <c r="QDL40" s="20"/>
      <c r="QDM40"/>
      <c r="QDN40" s="20"/>
      <c r="QDO40"/>
      <c r="QDP40" s="20"/>
      <c r="QDQ40"/>
      <c r="QDR40" s="20"/>
      <c r="QDS40"/>
      <c r="QDT40" s="20"/>
      <c r="QDU40"/>
      <c r="QDV40" s="20"/>
      <c r="QDW40"/>
      <c r="QDX40" s="20"/>
      <c r="QDY40"/>
      <c r="QDZ40" s="20"/>
      <c r="QEA40"/>
      <c r="QEB40" s="20"/>
      <c r="QEC40"/>
      <c r="QED40" s="20"/>
      <c r="QEE40"/>
      <c r="QEF40" s="20"/>
      <c r="QEG40"/>
      <c r="QEH40" s="20"/>
      <c r="QEI40"/>
      <c r="QEJ40" s="20"/>
      <c r="QEK40"/>
      <c r="QEL40" s="20"/>
      <c r="QEM40"/>
      <c r="QEN40" s="20"/>
      <c r="QEO40"/>
      <c r="QEP40" s="20"/>
      <c r="QEQ40"/>
      <c r="QER40" s="20"/>
      <c r="QES40"/>
      <c r="QET40" s="20"/>
      <c r="QEU40"/>
      <c r="QEV40" s="20"/>
      <c r="QEW40"/>
      <c r="QEX40" s="20"/>
      <c r="QEY40"/>
      <c r="QEZ40" s="20"/>
      <c r="QFA40"/>
      <c r="QFB40" s="20"/>
      <c r="QFC40"/>
      <c r="QFD40" s="20"/>
      <c r="QFE40"/>
      <c r="QFF40" s="20"/>
      <c r="QFG40"/>
      <c r="QFH40" s="20"/>
      <c r="QFI40"/>
      <c r="QFJ40" s="20"/>
      <c r="QFK40"/>
      <c r="QFL40" s="20"/>
      <c r="QFM40"/>
      <c r="QFN40" s="20"/>
      <c r="QFO40"/>
      <c r="QFP40" s="20"/>
      <c r="QFQ40"/>
      <c r="QFR40" s="20"/>
      <c r="QFS40"/>
      <c r="QFT40" s="20"/>
      <c r="QFU40"/>
      <c r="QFV40" s="20"/>
      <c r="QFW40"/>
      <c r="QFX40" s="20"/>
      <c r="QFY40"/>
      <c r="QFZ40" s="20"/>
      <c r="QGA40"/>
      <c r="QGB40" s="20"/>
      <c r="QGC40"/>
      <c r="QGD40" s="20"/>
      <c r="QGE40"/>
      <c r="QGF40" s="20"/>
      <c r="QGG40"/>
      <c r="QGH40" s="20"/>
      <c r="QGI40"/>
      <c r="QGJ40" s="20"/>
      <c r="QGK40"/>
      <c r="QGL40" s="20"/>
      <c r="QGM40"/>
      <c r="QGN40" s="20"/>
      <c r="QGO40"/>
      <c r="QGP40" s="20"/>
      <c r="QGQ40"/>
      <c r="QGR40" s="20"/>
      <c r="QGS40"/>
      <c r="QGT40" s="20"/>
      <c r="QGU40"/>
      <c r="QGV40" s="20"/>
      <c r="QGW40"/>
      <c r="QGX40" s="20"/>
      <c r="QGY40"/>
      <c r="QGZ40" s="20"/>
      <c r="QHA40"/>
      <c r="QHB40" s="20"/>
      <c r="QHC40"/>
      <c r="QHD40" s="20"/>
      <c r="QHE40"/>
      <c r="QHF40" s="20"/>
      <c r="QHG40"/>
      <c r="QHH40" s="20"/>
      <c r="QHI40"/>
      <c r="QHJ40" s="20"/>
      <c r="QHK40"/>
      <c r="QHL40" s="20"/>
      <c r="QHM40"/>
      <c r="QHN40" s="20"/>
      <c r="QHO40"/>
      <c r="QHP40" s="20"/>
      <c r="QHQ40"/>
      <c r="QHR40" s="20"/>
      <c r="QHS40"/>
      <c r="QHT40" s="20"/>
      <c r="QHU40"/>
      <c r="QHV40" s="20"/>
      <c r="QHW40"/>
      <c r="QHX40" s="20"/>
      <c r="QHY40"/>
      <c r="QHZ40" s="20"/>
      <c r="QIA40"/>
      <c r="QIB40" s="20"/>
      <c r="QIC40"/>
      <c r="QID40" s="20"/>
      <c r="QIE40"/>
      <c r="QIF40" s="20"/>
      <c r="QIG40"/>
      <c r="QIH40" s="20"/>
      <c r="QII40"/>
      <c r="QIJ40" s="20"/>
      <c r="QIK40"/>
      <c r="QIL40" s="20"/>
      <c r="QIM40"/>
      <c r="QIN40" s="20"/>
      <c r="QIO40"/>
      <c r="QIP40" s="20"/>
      <c r="QIQ40"/>
      <c r="QIR40" s="20"/>
      <c r="QIS40"/>
      <c r="QIT40" s="20"/>
      <c r="QIU40"/>
      <c r="QIV40" s="20"/>
      <c r="QIW40"/>
      <c r="QIX40" s="20"/>
      <c r="QIY40"/>
      <c r="QIZ40" s="20"/>
      <c r="QJA40"/>
      <c r="QJB40" s="20"/>
      <c r="QJC40"/>
      <c r="QJD40" s="20"/>
      <c r="QJE40"/>
      <c r="QJF40" s="20"/>
      <c r="QJG40"/>
      <c r="QJH40" s="20"/>
      <c r="QJI40"/>
      <c r="QJJ40" s="20"/>
      <c r="QJK40"/>
      <c r="QJL40" s="20"/>
      <c r="QJM40"/>
      <c r="QJN40" s="20"/>
      <c r="QJO40"/>
      <c r="QJP40" s="20"/>
      <c r="QJQ40"/>
      <c r="QJR40" s="20"/>
      <c r="QJS40"/>
      <c r="QJT40" s="20"/>
      <c r="QJU40"/>
      <c r="QJV40" s="20"/>
      <c r="QJW40"/>
      <c r="QJX40" s="20"/>
      <c r="QJY40"/>
      <c r="QJZ40" s="20"/>
      <c r="QKA40"/>
      <c r="QKB40" s="20"/>
      <c r="QKC40"/>
      <c r="QKD40" s="20"/>
      <c r="QKE40"/>
      <c r="QKF40" s="20"/>
      <c r="QKG40"/>
      <c r="QKH40" s="20"/>
      <c r="QKI40"/>
      <c r="QKJ40" s="20"/>
      <c r="QKK40"/>
      <c r="QKL40" s="20"/>
      <c r="QKM40"/>
      <c r="QKN40" s="20"/>
      <c r="QKO40"/>
      <c r="QKP40" s="20"/>
      <c r="QKQ40"/>
      <c r="QKR40" s="20"/>
      <c r="QKS40"/>
      <c r="QKT40" s="20"/>
      <c r="QKU40"/>
      <c r="QKV40" s="20"/>
      <c r="QKW40"/>
      <c r="QKX40" s="20"/>
      <c r="QKY40"/>
      <c r="QKZ40" s="20"/>
      <c r="QLA40"/>
      <c r="QLB40" s="20"/>
      <c r="QLC40"/>
      <c r="QLD40" s="20"/>
      <c r="QLE40"/>
      <c r="QLF40" s="20"/>
      <c r="QLG40"/>
      <c r="QLH40" s="20"/>
      <c r="QLI40"/>
      <c r="QLJ40" s="20"/>
      <c r="QLK40"/>
      <c r="QLL40" s="20"/>
      <c r="QLM40"/>
      <c r="QLN40" s="20"/>
      <c r="QLO40"/>
      <c r="QLP40" s="20"/>
      <c r="QLQ40"/>
      <c r="QLR40" s="20"/>
      <c r="QLS40"/>
      <c r="QLT40" s="20"/>
      <c r="QLU40"/>
      <c r="QLV40" s="20"/>
      <c r="QLW40"/>
      <c r="QLX40" s="20"/>
      <c r="QLY40"/>
      <c r="QLZ40" s="20"/>
      <c r="QMA40"/>
      <c r="QMB40" s="20"/>
      <c r="QMC40"/>
      <c r="QMD40" s="20"/>
      <c r="QME40"/>
      <c r="QMF40" s="20"/>
      <c r="QMG40"/>
      <c r="QMH40" s="20"/>
      <c r="QMI40"/>
      <c r="QMJ40" s="20"/>
      <c r="QMK40"/>
      <c r="QML40" s="20"/>
      <c r="QMM40"/>
      <c r="QMN40" s="20"/>
      <c r="QMO40"/>
      <c r="QMP40" s="20"/>
      <c r="QMQ40"/>
      <c r="QMR40" s="20"/>
      <c r="QMS40"/>
      <c r="QMT40" s="20"/>
      <c r="QMU40"/>
      <c r="QMV40" s="20"/>
      <c r="QMW40"/>
      <c r="QMX40" s="20"/>
      <c r="QMY40"/>
      <c r="QMZ40" s="20"/>
      <c r="QNA40"/>
      <c r="QNB40" s="20"/>
      <c r="QNC40"/>
      <c r="QND40" s="20"/>
      <c r="QNE40"/>
      <c r="QNF40" s="20"/>
      <c r="QNG40"/>
      <c r="QNH40" s="20"/>
      <c r="QNI40"/>
      <c r="QNJ40" s="20"/>
      <c r="QNK40"/>
      <c r="QNL40" s="20"/>
      <c r="QNM40"/>
      <c r="QNN40" s="20"/>
      <c r="QNO40"/>
      <c r="QNP40" s="20"/>
      <c r="QNQ40"/>
      <c r="QNR40" s="20"/>
      <c r="QNS40"/>
      <c r="QNT40" s="20"/>
      <c r="QNU40"/>
      <c r="QNV40" s="20"/>
      <c r="QNW40"/>
      <c r="QNX40" s="20"/>
      <c r="QNY40"/>
      <c r="QNZ40" s="20"/>
      <c r="QOA40"/>
      <c r="QOB40" s="20"/>
      <c r="QOC40"/>
      <c r="QOD40" s="20"/>
      <c r="QOE40"/>
      <c r="QOF40" s="20"/>
      <c r="QOG40"/>
      <c r="QOH40" s="20"/>
      <c r="QOI40"/>
      <c r="QOJ40" s="20"/>
      <c r="QOK40"/>
      <c r="QOL40" s="20"/>
      <c r="QOM40"/>
      <c r="QON40" s="20"/>
      <c r="QOO40"/>
      <c r="QOP40" s="20"/>
      <c r="QOQ40"/>
      <c r="QOR40" s="20"/>
      <c r="QOS40"/>
      <c r="QOT40" s="20"/>
      <c r="QOU40"/>
      <c r="QOV40" s="20"/>
      <c r="QOW40"/>
      <c r="QOX40" s="20"/>
      <c r="QOY40"/>
      <c r="QOZ40" s="20"/>
      <c r="QPA40"/>
      <c r="QPB40" s="20"/>
      <c r="QPC40"/>
      <c r="QPD40" s="20"/>
      <c r="QPE40"/>
      <c r="QPF40" s="20"/>
      <c r="QPG40"/>
      <c r="QPH40" s="20"/>
      <c r="QPI40"/>
      <c r="QPJ40" s="20"/>
      <c r="QPK40"/>
      <c r="QPL40" s="20"/>
      <c r="QPM40"/>
      <c r="QPN40" s="20"/>
      <c r="QPO40"/>
      <c r="QPP40" s="20"/>
      <c r="QPQ40"/>
      <c r="QPR40" s="20"/>
      <c r="QPS40"/>
      <c r="QPT40" s="20"/>
      <c r="QPU40"/>
      <c r="QPV40" s="20"/>
      <c r="QPW40"/>
      <c r="QPX40" s="20"/>
      <c r="QPY40"/>
      <c r="QPZ40" s="20"/>
      <c r="QQA40"/>
      <c r="QQB40" s="20"/>
      <c r="QQC40"/>
      <c r="QQD40" s="20"/>
      <c r="QQE40"/>
      <c r="QQF40" s="20"/>
      <c r="QQG40"/>
      <c r="QQH40" s="20"/>
      <c r="QQI40"/>
      <c r="QQJ40" s="20"/>
      <c r="QQK40"/>
      <c r="QQL40" s="20"/>
      <c r="QQM40"/>
      <c r="QQN40" s="20"/>
      <c r="QQO40"/>
      <c r="QQP40" s="20"/>
      <c r="QQQ40"/>
      <c r="QQR40" s="20"/>
      <c r="QQS40"/>
      <c r="QQT40" s="20"/>
      <c r="QQU40"/>
      <c r="QQV40" s="20"/>
      <c r="QQW40"/>
      <c r="QQX40" s="20"/>
      <c r="QQY40"/>
      <c r="QQZ40" s="20"/>
      <c r="QRA40"/>
      <c r="QRB40" s="20"/>
      <c r="QRC40"/>
      <c r="QRD40" s="20"/>
      <c r="QRE40"/>
      <c r="QRF40" s="20"/>
      <c r="QRG40"/>
      <c r="QRH40" s="20"/>
      <c r="QRI40"/>
      <c r="QRJ40" s="20"/>
      <c r="QRK40"/>
      <c r="QRL40" s="20"/>
      <c r="QRM40"/>
      <c r="QRN40" s="20"/>
      <c r="QRO40"/>
      <c r="QRP40" s="20"/>
      <c r="QRQ40"/>
      <c r="QRR40" s="20"/>
      <c r="QRS40"/>
      <c r="QRT40" s="20"/>
      <c r="QRU40"/>
      <c r="QRV40" s="20"/>
      <c r="QRW40"/>
      <c r="QRX40" s="20"/>
      <c r="QRY40"/>
      <c r="QRZ40" s="20"/>
      <c r="QSA40"/>
      <c r="QSB40" s="20"/>
      <c r="QSC40"/>
      <c r="QSD40" s="20"/>
      <c r="QSE40"/>
      <c r="QSF40" s="20"/>
      <c r="QSG40"/>
      <c r="QSH40" s="20"/>
      <c r="QSI40"/>
      <c r="QSJ40" s="20"/>
      <c r="QSK40"/>
      <c r="QSL40" s="20"/>
      <c r="QSM40"/>
      <c r="QSN40" s="20"/>
      <c r="QSO40"/>
      <c r="QSP40" s="20"/>
      <c r="QSQ40"/>
      <c r="QSR40" s="20"/>
      <c r="QSS40"/>
      <c r="QST40" s="20"/>
      <c r="QSU40"/>
      <c r="QSV40" s="20"/>
      <c r="QSW40"/>
      <c r="QSX40" s="20"/>
      <c r="QSY40"/>
      <c r="QSZ40" s="20"/>
      <c r="QTA40"/>
      <c r="QTB40" s="20"/>
      <c r="QTC40"/>
      <c r="QTD40" s="20"/>
      <c r="QTE40"/>
      <c r="QTF40" s="20"/>
      <c r="QTG40"/>
      <c r="QTH40" s="20"/>
      <c r="QTI40"/>
      <c r="QTJ40" s="20"/>
      <c r="QTK40"/>
      <c r="QTL40" s="20"/>
      <c r="QTM40"/>
      <c r="QTN40" s="20"/>
      <c r="QTO40"/>
      <c r="QTP40" s="20"/>
      <c r="QTQ40"/>
      <c r="QTR40" s="20"/>
      <c r="QTS40"/>
      <c r="QTT40" s="20"/>
      <c r="QTU40"/>
      <c r="QTV40" s="20"/>
      <c r="QTW40"/>
      <c r="QTX40" s="20"/>
      <c r="QTY40"/>
      <c r="QTZ40" s="20"/>
      <c r="QUA40"/>
      <c r="QUB40" s="20"/>
      <c r="QUC40"/>
      <c r="QUD40" s="20"/>
      <c r="QUE40"/>
      <c r="QUF40" s="20"/>
      <c r="QUG40"/>
      <c r="QUH40" s="20"/>
      <c r="QUI40"/>
      <c r="QUJ40" s="20"/>
      <c r="QUK40"/>
      <c r="QUL40" s="20"/>
      <c r="QUM40"/>
      <c r="QUN40" s="20"/>
      <c r="QUO40"/>
      <c r="QUP40" s="20"/>
      <c r="QUQ40"/>
      <c r="QUR40" s="20"/>
      <c r="QUS40"/>
      <c r="QUT40" s="20"/>
      <c r="QUU40"/>
      <c r="QUV40" s="20"/>
      <c r="QUW40"/>
      <c r="QUX40" s="20"/>
      <c r="QUY40"/>
      <c r="QUZ40" s="20"/>
      <c r="QVA40"/>
      <c r="QVB40" s="20"/>
      <c r="QVC40"/>
      <c r="QVD40" s="20"/>
      <c r="QVE40"/>
      <c r="QVF40" s="20"/>
      <c r="QVG40"/>
      <c r="QVH40" s="20"/>
      <c r="QVI40"/>
      <c r="QVJ40" s="20"/>
      <c r="QVK40"/>
      <c r="QVL40" s="20"/>
      <c r="QVM40"/>
      <c r="QVN40" s="20"/>
      <c r="QVO40"/>
      <c r="QVP40" s="20"/>
      <c r="QVQ40"/>
      <c r="QVR40" s="20"/>
      <c r="QVS40"/>
      <c r="QVT40" s="20"/>
      <c r="QVU40"/>
      <c r="QVV40" s="20"/>
      <c r="QVW40"/>
      <c r="QVX40" s="20"/>
      <c r="QVY40"/>
      <c r="QVZ40" s="20"/>
      <c r="QWA40"/>
      <c r="QWB40" s="20"/>
      <c r="QWC40"/>
      <c r="QWD40" s="20"/>
      <c r="QWE40"/>
      <c r="QWF40" s="20"/>
      <c r="QWG40"/>
      <c r="QWH40" s="20"/>
      <c r="QWI40"/>
      <c r="QWJ40" s="20"/>
      <c r="QWK40"/>
      <c r="QWL40" s="20"/>
      <c r="QWM40"/>
      <c r="QWN40" s="20"/>
      <c r="QWO40"/>
      <c r="QWP40" s="20"/>
      <c r="QWQ40"/>
      <c r="QWR40" s="20"/>
      <c r="QWS40"/>
      <c r="QWT40" s="20"/>
      <c r="QWU40"/>
      <c r="QWV40" s="20"/>
      <c r="QWW40"/>
      <c r="QWX40" s="20"/>
      <c r="QWY40"/>
      <c r="QWZ40" s="20"/>
      <c r="QXA40"/>
      <c r="QXB40" s="20"/>
      <c r="QXC40"/>
      <c r="QXD40" s="20"/>
      <c r="QXE40"/>
      <c r="QXF40" s="20"/>
      <c r="QXG40"/>
      <c r="QXH40" s="20"/>
      <c r="QXI40"/>
      <c r="QXJ40" s="20"/>
      <c r="QXK40"/>
      <c r="QXL40" s="20"/>
      <c r="QXM40"/>
      <c r="QXN40" s="20"/>
      <c r="QXO40"/>
      <c r="QXP40" s="20"/>
      <c r="QXQ40"/>
      <c r="QXR40" s="20"/>
      <c r="QXS40"/>
      <c r="QXT40" s="20"/>
      <c r="QXU40"/>
      <c r="QXV40" s="20"/>
      <c r="QXW40"/>
      <c r="QXX40" s="20"/>
      <c r="QXY40"/>
      <c r="QXZ40" s="20"/>
      <c r="QYA40"/>
      <c r="QYB40" s="20"/>
      <c r="QYC40"/>
      <c r="QYD40" s="20"/>
      <c r="QYE40"/>
      <c r="QYF40" s="20"/>
      <c r="QYG40"/>
      <c r="QYH40" s="20"/>
      <c r="QYI40"/>
      <c r="QYJ40" s="20"/>
      <c r="QYK40"/>
      <c r="QYL40" s="20"/>
      <c r="QYM40"/>
      <c r="QYN40" s="20"/>
      <c r="QYO40"/>
      <c r="QYP40" s="20"/>
      <c r="QYQ40"/>
      <c r="QYR40" s="20"/>
      <c r="QYS40"/>
      <c r="QYT40" s="20"/>
      <c r="QYU40"/>
      <c r="QYV40" s="20"/>
      <c r="QYW40"/>
      <c r="QYX40" s="20"/>
      <c r="QYY40"/>
      <c r="QYZ40" s="20"/>
      <c r="QZA40"/>
      <c r="QZB40" s="20"/>
      <c r="QZC40"/>
      <c r="QZD40" s="20"/>
      <c r="QZE40"/>
      <c r="QZF40" s="20"/>
      <c r="QZG40"/>
      <c r="QZH40" s="20"/>
      <c r="QZI40"/>
      <c r="QZJ40" s="20"/>
      <c r="QZK40"/>
      <c r="QZL40" s="20"/>
      <c r="QZM40"/>
      <c r="QZN40" s="20"/>
      <c r="QZO40"/>
      <c r="QZP40" s="20"/>
      <c r="QZQ40"/>
      <c r="QZR40" s="20"/>
      <c r="QZS40"/>
      <c r="QZT40" s="20"/>
      <c r="QZU40"/>
      <c r="QZV40" s="20"/>
      <c r="QZW40"/>
      <c r="QZX40" s="20"/>
      <c r="QZY40"/>
      <c r="QZZ40" s="20"/>
      <c r="RAA40"/>
      <c r="RAB40" s="20"/>
      <c r="RAC40"/>
      <c r="RAD40" s="20"/>
      <c r="RAE40"/>
      <c r="RAF40" s="20"/>
      <c r="RAG40"/>
      <c r="RAH40" s="20"/>
      <c r="RAI40"/>
      <c r="RAJ40" s="20"/>
      <c r="RAK40"/>
      <c r="RAL40" s="20"/>
      <c r="RAM40"/>
      <c r="RAN40" s="20"/>
      <c r="RAO40"/>
      <c r="RAP40" s="20"/>
      <c r="RAQ40"/>
      <c r="RAR40" s="20"/>
      <c r="RAS40"/>
      <c r="RAT40" s="20"/>
      <c r="RAU40"/>
      <c r="RAV40" s="20"/>
      <c r="RAW40"/>
      <c r="RAX40" s="20"/>
      <c r="RAY40"/>
      <c r="RAZ40" s="20"/>
      <c r="RBA40"/>
      <c r="RBB40" s="20"/>
      <c r="RBC40"/>
      <c r="RBD40" s="20"/>
      <c r="RBE40"/>
      <c r="RBF40" s="20"/>
      <c r="RBG40"/>
      <c r="RBH40" s="20"/>
      <c r="RBI40"/>
      <c r="RBJ40" s="20"/>
      <c r="RBK40"/>
      <c r="RBL40" s="20"/>
      <c r="RBM40"/>
      <c r="RBN40" s="20"/>
      <c r="RBO40"/>
      <c r="RBP40" s="20"/>
      <c r="RBQ40"/>
      <c r="RBR40" s="20"/>
      <c r="RBS40"/>
      <c r="RBT40" s="20"/>
      <c r="RBU40"/>
      <c r="RBV40" s="20"/>
      <c r="RBW40"/>
      <c r="RBX40" s="20"/>
      <c r="RBY40"/>
      <c r="RBZ40" s="20"/>
      <c r="RCA40"/>
      <c r="RCB40" s="20"/>
      <c r="RCC40"/>
      <c r="RCD40" s="20"/>
      <c r="RCE40"/>
      <c r="RCF40" s="20"/>
      <c r="RCG40"/>
      <c r="RCH40" s="20"/>
      <c r="RCI40"/>
      <c r="RCJ40" s="20"/>
      <c r="RCK40"/>
      <c r="RCL40" s="20"/>
      <c r="RCM40"/>
      <c r="RCN40" s="20"/>
      <c r="RCO40"/>
      <c r="RCP40" s="20"/>
      <c r="RCQ40"/>
      <c r="RCR40" s="20"/>
      <c r="RCS40"/>
      <c r="RCT40" s="20"/>
      <c r="RCU40"/>
      <c r="RCV40" s="20"/>
      <c r="RCW40"/>
      <c r="RCX40" s="20"/>
      <c r="RCY40"/>
      <c r="RCZ40" s="20"/>
      <c r="RDA40"/>
      <c r="RDB40" s="20"/>
      <c r="RDC40"/>
      <c r="RDD40" s="20"/>
      <c r="RDE40"/>
      <c r="RDF40" s="20"/>
      <c r="RDG40"/>
      <c r="RDH40" s="20"/>
      <c r="RDI40"/>
      <c r="RDJ40" s="20"/>
      <c r="RDK40"/>
      <c r="RDL40" s="20"/>
      <c r="RDM40"/>
      <c r="RDN40" s="20"/>
      <c r="RDO40"/>
      <c r="RDP40" s="20"/>
      <c r="RDQ40"/>
      <c r="RDR40" s="20"/>
      <c r="RDS40"/>
      <c r="RDT40" s="20"/>
      <c r="RDU40"/>
      <c r="RDV40" s="20"/>
      <c r="RDW40"/>
      <c r="RDX40" s="20"/>
      <c r="RDY40"/>
      <c r="RDZ40" s="20"/>
      <c r="REA40"/>
      <c r="REB40" s="20"/>
      <c r="REC40"/>
      <c r="RED40" s="20"/>
      <c r="REE40"/>
      <c r="REF40" s="20"/>
      <c r="REG40"/>
      <c r="REH40" s="20"/>
      <c r="REI40"/>
      <c r="REJ40" s="20"/>
      <c r="REK40"/>
      <c r="REL40" s="20"/>
      <c r="REM40"/>
      <c r="REN40" s="20"/>
      <c r="REO40"/>
      <c r="REP40" s="20"/>
      <c r="REQ40"/>
      <c r="RER40" s="20"/>
      <c r="RES40"/>
      <c r="RET40" s="20"/>
      <c r="REU40"/>
      <c r="REV40" s="20"/>
      <c r="REW40"/>
      <c r="REX40" s="20"/>
      <c r="REY40"/>
      <c r="REZ40" s="20"/>
      <c r="RFA40"/>
      <c r="RFB40" s="20"/>
      <c r="RFC40"/>
      <c r="RFD40" s="20"/>
      <c r="RFE40"/>
      <c r="RFF40" s="20"/>
      <c r="RFG40"/>
      <c r="RFH40" s="20"/>
      <c r="RFI40"/>
      <c r="RFJ40" s="20"/>
      <c r="RFK40"/>
      <c r="RFL40" s="20"/>
      <c r="RFM40"/>
      <c r="RFN40" s="20"/>
      <c r="RFO40"/>
      <c r="RFP40" s="20"/>
      <c r="RFQ40"/>
      <c r="RFR40" s="20"/>
      <c r="RFS40"/>
      <c r="RFT40" s="20"/>
      <c r="RFU40"/>
      <c r="RFV40" s="20"/>
      <c r="RFW40"/>
      <c r="RFX40" s="20"/>
      <c r="RFY40"/>
      <c r="RFZ40" s="20"/>
      <c r="RGA40"/>
      <c r="RGB40" s="20"/>
      <c r="RGC40"/>
      <c r="RGD40" s="20"/>
      <c r="RGE40"/>
      <c r="RGF40" s="20"/>
      <c r="RGG40"/>
      <c r="RGH40" s="20"/>
      <c r="RGI40"/>
      <c r="RGJ40" s="20"/>
      <c r="RGK40"/>
      <c r="RGL40" s="20"/>
      <c r="RGM40"/>
      <c r="RGN40" s="20"/>
      <c r="RGO40"/>
      <c r="RGP40" s="20"/>
      <c r="RGQ40"/>
      <c r="RGR40" s="20"/>
      <c r="RGS40"/>
      <c r="RGT40" s="20"/>
      <c r="RGU40"/>
      <c r="RGV40" s="20"/>
      <c r="RGW40"/>
      <c r="RGX40" s="20"/>
      <c r="RGY40"/>
      <c r="RGZ40" s="20"/>
      <c r="RHA40"/>
      <c r="RHB40" s="20"/>
      <c r="RHC40"/>
      <c r="RHD40" s="20"/>
      <c r="RHE40"/>
      <c r="RHF40" s="20"/>
      <c r="RHG40"/>
      <c r="RHH40" s="20"/>
      <c r="RHI40"/>
      <c r="RHJ40" s="20"/>
      <c r="RHK40"/>
      <c r="RHL40" s="20"/>
      <c r="RHM40"/>
      <c r="RHN40" s="20"/>
      <c r="RHO40"/>
      <c r="RHP40" s="20"/>
      <c r="RHQ40"/>
      <c r="RHR40" s="20"/>
      <c r="RHS40"/>
      <c r="RHT40" s="20"/>
      <c r="RHU40"/>
      <c r="RHV40" s="20"/>
      <c r="RHW40"/>
      <c r="RHX40" s="20"/>
      <c r="RHY40"/>
      <c r="RHZ40" s="20"/>
      <c r="RIA40"/>
      <c r="RIB40" s="20"/>
      <c r="RIC40"/>
      <c r="RID40" s="20"/>
      <c r="RIE40"/>
      <c r="RIF40" s="20"/>
      <c r="RIG40"/>
      <c r="RIH40" s="20"/>
      <c r="RII40"/>
      <c r="RIJ40" s="20"/>
      <c r="RIK40"/>
      <c r="RIL40" s="20"/>
      <c r="RIM40"/>
      <c r="RIN40" s="20"/>
      <c r="RIO40"/>
      <c r="RIP40" s="20"/>
      <c r="RIQ40"/>
      <c r="RIR40" s="20"/>
      <c r="RIS40"/>
      <c r="RIT40" s="20"/>
      <c r="RIU40"/>
      <c r="RIV40" s="20"/>
      <c r="RIW40"/>
      <c r="RIX40" s="20"/>
      <c r="RIY40"/>
      <c r="RIZ40" s="20"/>
      <c r="RJA40"/>
      <c r="RJB40" s="20"/>
      <c r="RJC40"/>
      <c r="RJD40" s="20"/>
      <c r="RJE40"/>
      <c r="RJF40" s="20"/>
      <c r="RJG40"/>
      <c r="RJH40" s="20"/>
      <c r="RJI40"/>
      <c r="RJJ40" s="20"/>
      <c r="RJK40"/>
      <c r="RJL40" s="20"/>
      <c r="RJM40"/>
      <c r="RJN40" s="20"/>
      <c r="RJO40"/>
      <c r="RJP40" s="20"/>
      <c r="RJQ40"/>
      <c r="RJR40" s="20"/>
      <c r="RJS40"/>
      <c r="RJT40" s="20"/>
      <c r="RJU40"/>
      <c r="RJV40" s="20"/>
      <c r="RJW40"/>
      <c r="RJX40" s="20"/>
      <c r="RJY40"/>
      <c r="RJZ40" s="20"/>
      <c r="RKA40"/>
      <c r="RKB40" s="20"/>
      <c r="RKC40"/>
      <c r="RKD40" s="20"/>
      <c r="RKE40"/>
      <c r="RKF40" s="20"/>
      <c r="RKG40"/>
      <c r="RKH40" s="20"/>
      <c r="RKI40"/>
      <c r="RKJ40" s="20"/>
      <c r="RKK40"/>
      <c r="RKL40" s="20"/>
      <c r="RKM40"/>
      <c r="RKN40" s="20"/>
      <c r="RKO40"/>
      <c r="RKP40" s="20"/>
      <c r="RKQ40"/>
      <c r="RKR40" s="20"/>
      <c r="RKS40"/>
      <c r="RKT40" s="20"/>
      <c r="RKU40"/>
      <c r="RKV40" s="20"/>
      <c r="RKW40"/>
      <c r="RKX40" s="20"/>
      <c r="RKY40"/>
      <c r="RKZ40" s="20"/>
      <c r="RLA40"/>
      <c r="RLB40" s="20"/>
      <c r="RLC40"/>
      <c r="RLD40" s="20"/>
      <c r="RLE40"/>
      <c r="RLF40" s="20"/>
      <c r="RLG40"/>
      <c r="RLH40" s="20"/>
      <c r="RLI40"/>
      <c r="RLJ40" s="20"/>
      <c r="RLK40"/>
      <c r="RLL40" s="20"/>
      <c r="RLM40"/>
      <c r="RLN40" s="20"/>
      <c r="RLO40"/>
      <c r="RLP40" s="20"/>
      <c r="RLQ40"/>
      <c r="RLR40" s="20"/>
      <c r="RLS40"/>
      <c r="RLT40" s="20"/>
      <c r="RLU40"/>
      <c r="RLV40" s="20"/>
      <c r="RLW40"/>
      <c r="RLX40" s="20"/>
      <c r="RLY40"/>
      <c r="RLZ40" s="20"/>
      <c r="RMA40"/>
      <c r="RMB40" s="20"/>
      <c r="RMC40"/>
      <c r="RMD40" s="20"/>
      <c r="RME40"/>
      <c r="RMF40" s="20"/>
      <c r="RMG40"/>
      <c r="RMH40" s="20"/>
      <c r="RMI40"/>
      <c r="RMJ40" s="20"/>
      <c r="RMK40"/>
      <c r="RML40" s="20"/>
      <c r="RMM40"/>
      <c r="RMN40" s="20"/>
      <c r="RMO40"/>
      <c r="RMP40" s="20"/>
      <c r="RMQ40"/>
      <c r="RMR40" s="20"/>
      <c r="RMS40"/>
      <c r="RMT40" s="20"/>
      <c r="RMU40"/>
      <c r="RMV40" s="20"/>
      <c r="RMW40"/>
      <c r="RMX40" s="20"/>
      <c r="RMY40"/>
      <c r="RMZ40" s="20"/>
      <c r="RNA40"/>
      <c r="RNB40" s="20"/>
      <c r="RNC40"/>
      <c r="RND40" s="20"/>
      <c r="RNE40"/>
      <c r="RNF40" s="20"/>
      <c r="RNG40"/>
      <c r="RNH40" s="20"/>
      <c r="RNI40"/>
      <c r="RNJ40" s="20"/>
      <c r="RNK40"/>
      <c r="RNL40" s="20"/>
      <c r="RNM40"/>
      <c r="RNN40" s="20"/>
      <c r="RNO40"/>
      <c r="RNP40" s="20"/>
      <c r="RNQ40"/>
      <c r="RNR40" s="20"/>
      <c r="RNS40"/>
      <c r="RNT40" s="20"/>
      <c r="RNU40"/>
      <c r="RNV40" s="20"/>
      <c r="RNW40"/>
      <c r="RNX40" s="20"/>
      <c r="RNY40"/>
      <c r="RNZ40" s="20"/>
      <c r="ROA40"/>
      <c r="ROB40" s="20"/>
      <c r="ROC40"/>
      <c r="ROD40" s="20"/>
      <c r="ROE40"/>
      <c r="ROF40" s="20"/>
      <c r="ROG40"/>
      <c r="ROH40" s="20"/>
      <c r="ROI40"/>
      <c r="ROJ40" s="20"/>
      <c r="ROK40"/>
      <c r="ROL40" s="20"/>
      <c r="ROM40"/>
      <c r="RON40" s="20"/>
      <c r="ROO40"/>
      <c r="ROP40" s="20"/>
      <c r="ROQ40"/>
      <c r="ROR40" s="20"/>
      <c r="ROS40"/>
      <c r="ROT40" s="20"/>
      <c r="ROU40"/>
      <c r="ROV40" s="20"/>
      <c r="ROW40"/>
      <c r="ROX40" s="20"/>
      <c r="ROY40"/>
      <c r="ROZ40" s="20"/>
      <c r="RPA40"/>
      <c r="RPB40" s="20"/>
      <c r="RPC40"/>
      <c r="RPD40" s="20"/>
      <c r="RPE40"/>
      <c r="RPF40" s="20"/>
      <c r="RPG40"/>
      <c r="RPH40" s="20"/>
      <c r="RPI40"/>
      <c r="RPJ40" s="20"/>
      <c r="RPK40"/>
      <c r="RPL40" s="20"/>
      <c r="RPM40"/>
      <c r="RPN40" s="20"/>
      <c r="RPO40"/>
      <c r="RPP40" s="20"/>
      <c r="RPQ40"/>
      <c r="RPR40" s="20"/>
      <c r="RPS40"/>
      <c r="RPT40" s="20"/>
      <c r="RPU40"/>
      <c r="RPV40" s="20"/>
      <c r="RPW40"/>
      <c r="RPX40" s="20"/>
      <c r="RPY40"/>
      <c r="RPZ40" s="20"/>
      <c r="RQA40"/>
      <c r="RQB40" s="20"/>
      <c r="RQC40"/>
      <c r="RQD40" s="20"/>
      <c r="RQE40"/>
      <c r="RQF40" s="20"/>
      <c r="RQG40"/>
      <c r="RQH40" s="20"/>
      <c r="RQI40"/>
      <c r="RQJ40" s="20"/>
      <c r="RQK40"/>
      <c r="RQL40" s="20"/>
      <c r="RQM40"/>
      <c r="RQN40" s="20"/>
      <c r="RQO40"/>
      <c r="RQP40" s="20"/>
      <c r="RQQ40"/>
      <c r="RQR40" s="20"/>
      <c r="RQS40"/>
      <c r="RQT40" s="20"/>
      <c r="RQU40"/>
      <c r="RQV40" s="20"/>
      <c r="RQW40"/>
      <c r="RQX40" s="20"/>
      <c r="RQY40"/>
      <c r="RQZ40" s="20"/>
      <c r="RRA40"/>
      <c r="RRB40" s="20"/>
      <c r="RRC40"/>
      <c r="RRD40" s="20"/>
      <c r="RRE40"/>
      <c r="RRF40" s="20"/>
      <c r="RRG40"/>
      <c r="RRH40" s="20"/>
      <c r="RRI40"/>
      <c r="RRJ40" s="20"/>
      <c r="RRK40"/>
      <c r="RRL40" s="20"/>
      <c r="RRM40"/>
      <c r="RRN40" s="20"/>
      <c r="RRO40"/>
      <c r="RRP40" s="20"/>
      <c r="RRQ40"/>
      <c r="RRR40" s="20"/>
      <c r="RRS40"/>
      <c r="RRT40" s="20"/>
      <c r="RRU40"/>
      <c r="RRV40" s="20"/>
      <c r="RRW40"/>
      <c r="RRX40" s="20"/>
      <c r="RRY40"/>
      <c r="RRZ40" s="20"/>
      <c r="RSA40"/>
      <c r="RSB40" s="20"/>
      <c r="RSC40"/>
      <c r="RSD40" s="20"/>
      <c r="RSE40"/>
      <c r="RSF40" s="20"/>
      <c r="RSG40"/>
      <c r="RSH40" s="20"/>
      <c r="RSI40"/>
      <c r="RSJ40" s="20"/>
      <c r="RSK40"/>
      <c r="RSL40" s="20"/>
      <c r="RSM40"/>
      <c r="RSN40" s="20"/>
      <c r="RSO40"/>
      <c r="RSP40" s="20"/>
      <c r="RSQ40"/>
      <c r="RSR40" s="20"/>
      <c r="RSS40"/>
      <c r="RST40" s="20"/>
      <c r="RSU40"/>
      <c r="RSV40" s="20"/>
      <c r="RSW40"/>
      <c r="RSX40" s="20"/>
      <c r="RSY40"/>
      <c r="RSZ40" s="20"/>
      <c r="RTA40"/>
      <c r="RTB40" s="20"/>
      <c r="RTC40"/>
      <c r="RTD40" s="20"/>
      <c r="RTE40"/>
      <c r="RTF40" s="20"/>
      <c r="RTG40"/>
      <c r="RTH40" s="20"/>
      <c r="RTI40"/>
      <c r="RTJ40" s="20"/>
      <c r="RTK40"/>
      <c r="RTL40" s="20"/>
      <c r="RTM40"/>
      <c r="RTN40" s="20"/>
      <c r="RTO40"/>
      <c r="RTP40" s="20"/>
      <c r="RTQ40"/>
      <c r="RTR40" s="20"/>
      <c r="RTS40"/>
      <c r="RTT40" s="20"/>
      <c r="RTU40"/>
      <c r="RTV40" s="20"/>
      <c r="RTW40"/>
      <c r="RTX40" s="20"/>
      <c r="RTY40"/>
      <c r="RTZ40" s="20"/>
      <c r="RUA40"/>
      <c r="RUB40" s="20"/>
      <c r="RUC40"/>
      <c r="RUD40" s="20"/>
      <c r="RUE40"/>
      <c r="RUF40" s="20"/>
      <c r="RUG40"/>
      <c r="RUH40" s="20"/>
      <c r="RUI40"/>
      <c r="RUJ40" s="20"/>
      <c r="RUK40"/>
      <c r="RUL40" s="20"/>
      <c r="RUM40"/>
      <c r="RUN40" s="20"/>
      <c r="RUO40"/>
      <c r="RUP40" s="20"/>
      <c r="RUQ40"/>
      <c r="RUR40" s="20"/>
      <c r="RUS40"/>
      <c r="RUT40" s="20"/>
      <c r="RUU40"/>
      <c r="RUV40" s="20"/>
      <c r="RUW40"/>
      <c r="RUX40" s="20"/>
      <c r="RUY40"/>
      <c r="RUZ40" s="20"/>
      <c r="RVA40"/>
      <c r="RVB40" s="20"/>
      <c r="RVC40"/>
      <c r="RVD40" s="20"/>
      <c r="RVE40"/>
      <c r="RVF40" s="20"/>
      <c r="RVG40"/>
      <c r="RVH40" s="20"/>
      <c r="RVI40"/>
      <c r="RVJ40" s="20"/>
      <c r="RVK40"/>
      <c r="RVL40" s="20"/>
      <c r="RVM40"/>
      <c r="RVN40" s="20"/>
      <c r="RVO40"/>
      <c r="RVP40" s="20"/>
      <c r="RVQ40"/>
      <c r="RVR40" s="20"/>
      <c r="RVS40"/>
      <c r="RVT40" s="20"/>
      <c r="RVU40"/>
      <c r="RVV40" s="20"/>
      <c r="RVW40"/>
      <c r="RVX40" s="20"/>
      <c r="RVY40"/>
      <c r="RVZ40" s="20"/>
      <c r="RWA40"/>
      <c r="RWB40" s="20"/>
      <c r="RWC40"/>
      <c r="RWD40" s="20"/>
      <c r="RWE40"/>
      <c r="RWF40" s="20"/>
      <c r="RWG40"/>
      <c r="RWH40" s="20"/>
      <c r="RWI40"/>
      <c r="RWJ40" s="20"/>
      <c r="RWK40"/>
      <c r="RWL40" s="20"/>
      <c r="RWM40"/>
      <c r="RWN40" s="20"/>
      <c r="RWO40"/>
      <c r="RWP40" s="20"/>
      <c r="RWQ40"/>
      <c r="RWR40" s="20"/>
      <c r="RWS40"/>
      <c r="RWT40" s="20"/>
      <c r="RWU40"/>
      <c r="RWV40" s="20"/>
      <c r="RWW40"/>
      <c r="RWX40" s="20"/>
      <c r="RWY40"/>
      <c r="RWZ40" s="20"/>
      <c r="RXA40"/>
      <c r="RXB40" s="20"/>
      <c r="RXC40"/>
      <c r="RXD40" s="20"/>
      <c r="RXE40"/>
      <c r="RXF40" s="20"/>
      <c r="RXG40"/>
      <c r="RXH40" s="20"/>
      <c r="RXI40"/>
      <c r="RXJ40" s="20"/>
      <c r="RXK40"/>
      <c r="RXL40" s="20"/>
      <c r="RXM40"/>
      <c r="RXN40" s="20"/>
      <c r="RXO40"/>
      <c r="RXP40" s="20"/>
      <c r="RXQ40"/>
      <c r="RXR40" s="20"/>
      <c r="RXS40"/>
      <c r="RXT40" s="20"/>
      <c r="RXU40"/>
      <c r="RXV40" s="20"/>
      <c r="RXW40"/>
      <c r="RXX40" s="20"/>
      <c r="RXY40"/>
      <c r="RXZ40" s="20"/>
      <c r="RYA40"/>
      <c r="RYB40" s="20"/>
      <c r="RYC40"/>
      <c r="RYD40" s="20"/>
      <c r="RYE40"/>
      <c r="RYF40" s="20"/>
      <c r="RYG40"/>
      <c r="RYH40" s="20"/>
      <c r="RYI40"/>
      <c r="RYJ40" s="20"/>
      <c r="RYK40"/>
      <c r="RYL40" s="20"/>
      <c r="RYM40"/>
      <c r="RYN40" s="20"/>
      <c r="RYO40"/>
      <c r="RYP40" s="20"/>
      <c r="RYQ40"/>
      <c r="RYR40" s="20"/>
      <c r="RYS40"/>
      <c r="RYT40" s="20"/>
      <c r="RYU40"/>
      <c r="RYV40" s="20"/>
      <c r="RYW40"/>
      <c r="RYX40" s="20"/>
      <c r="RYY40"/>
      <c r="RYZ40" s="20"/>
      <c r="RZA40"/>
      <c r="RZB40" s="20"/>
      <c r="RZC40"/>
      <c r="RZD40" s="20"/>
      <c r="RZE40"/>
      <c r="RZF40" s="20"/>
      <c r="RZG40"/>
      <c r="RZH40" s="20"/>
      <c r="RZI40"/>
      <c r="RZJ40" s="20"/>
      <c r="RZK40"/>
      <c r="RZL40" s="20"/>
      <c r="RZM40"/>
      <c r="RZN40" s="20"/>
      <c r="RZO40"/>
      <c r="RZP40" s="20"/>
      <c r="RZQ40"/>
      <c r="RZR40" s="20"/>
      <c r="RZS40"/>
      <c r="RZT40" s="20"/>
      <c r="RZU40"/>
      <c r="RZV40" s="20"/>
      <c r="RZW40"/>
      <c r="RZX40" s="20"/>
      <c r="RZY40"/>
      <c r="RZZ40" s="20"/>
      <c r="SAA40"/>
      <c r="SAB40" s="20"/>
      <c r="SAC40"/>
      <c r="SAD40" s="20"/>
      <c r="SAE40"/>
      <c r="SAF40" s="20"/>
      <c r="SAG40"/>
      <c r="SAH40" s="20"/>
      <c r="SAI40"/>
      <c r="SAJ40" s="20"/>
      <c r="SAK40"/>
      <c r="SAL40" s="20"/>
      <c r="SAM40"/>
      <c r="SAN40" s="20"/>
      <c r="SAO40"/>
      <c r="SAP40" s="20"/>
      <c r="SAQ40"/>
      <c r="SAR40" s="20"/>
      <c r="SAS40"/>
      <c r="SAT40" s="20"/>
      <c r="SAU40"/>
      <c r="SAV40" s="20"/>
      <c r="SAW40"/>
      <c r="SAX40" s="20"/>
      <c r="SAY40"/>
      <c r="SAZ40" s="20"/>
      <c r="SBA40"/>
      <c r="SBB40" s="20"/>
      <c r="SBC40"/>
      <c r="SBD40" s="20"/>
      <c r="SBE40"/>
      <c r="SBF40" s="20"/>
      <c r="SBG40"/>
      <c r="SBH40" s="20"/>
      <c r="SBI40"/>
      <c r="SBJ40" s="20"/>
      <c r="SBK40"/>
      <c r="SBL40" s="20"/>
      <c r="SBM40"/>
      <c r="SBN40" s="20"/>
      <c r="SBO40"/>
      <c r="SBP40" s="20"/>
      <c r="SBQ40"/>
      <c r="SBR40" s="20"/>
      <c r="SBS40"/>
      <c r="SBT40" s="20"/>
      <c r="SBU40"/>
      <c r="SBV40" s="20"/>
      <c r="SBW40"/>
      <c r="SBX40" s="20"/>
      <c r="SBY40"/>
      <c r="SBZ40" s="20"/>
      <c r="SCA40"/>
      <c r="SCB40" s="20"/>
      <c r="SCC40"/>
      <c r="SCD40" s="20"/>
      <c r="SCE40"/>
      <c r="SCF40" s="20"/>
      <c r="SCG40"/>
      <c r="SCH40" s="20"/>
      <c r="SCI40"/>
      <c r="SCJ40" s="20"/>
      <c r="SCK40"/>
      <c r="SCL40" s="20"/>
      <c r="SCM40"/>
      <c r="SCN40" s="20"/>
      <c r="SCO40"/>
      <c r="SCP40" s="20"/>
      <c r="SCQ40"/>
      <c r="SCR40" s="20"/>
      <c r="SCS40"/>
      <c r="SCT40" s="20"/>
      <c r="SCU40"/>
      <c r="SCV40" s="20"/>
      <c r="SCW40"/>
      <c r="SCX40" s="20"/>
      <c r="SCY40"/>
      <c r="SCZ40" s="20"/>
      <c r="SDA40"/>
      <c r="SDB40" s="20"/>
      <c r="SDC40"/>
      <c r="SDD40" s="20"/>
      <c r="SDE40"/>
      <c r="SDF40" s="20"/>
      <c r="SDG40"/>
      <c r="SDH40" s="20"/>
      <c r="SDI40"/>
      <c r="SDJ40" s="20"/>
      <c r="SDK40"/>
      <c r="SDL40" s="20"/>
      <c r="SDM40"/>
      <c r="SDN40" s="20"/>
      <c r="SDO40"/>
      <c r="SDP40" s="20"/>
      <c r="SDQ40"/>
      <c r="SDR40" s="20"/>
      <c r="SDS40"/>
      <c r="SDT40" s="20"/>
      <c r="SDU40"/>
      <c r="SDV40" s="20"/>
      <c r="SDW40"/>
      <c r="SDX40" s="20"/>
      <c r="SDY40"/>
      <c r="SDZ40" s="20"/>
      <c r="SEA40"/>
      <c r="SEB40" s="20"/>
      <c r="SEC40"/>
      <c r="SED40" s="20"/>
      <c r="SEE40"/>
      <c r="SEF40" s="20"/>
      <c r="SEG40"/>
      <c r="SEH40" s="20"/>
      <c r="SEI40"/>
      <c r="SEJ40" s="20"/>
      <c r="SEK40"/>
      <c r="SEL40" s="20"/>
      <c r="SEM40"/>
      <c r="SEN40" s="20"/>
      <c r="SEO40"/>
      <c r="SEP40" s="20"/>
      <c r="SEQ40"/>
      <c r="SER40" s="20"/>
      <c r="SES40"/>
      <c r="SET40" s="20"/>
      <c r="SEU40"/>
      <c r="SEV40" s="20"/>
      <c r="SEW40"/>
      <c r="SEX40" s="20"/>
      <c r="SEY40"/>
      <c r="SEZ40" s="20"/>
      <c r="SFA40"/>
      <c r="SFB40" s="20"/>
      <c r="SFC40"/>
      <c r="SFD40" s="20"/>
      <c r="SFE40"/>
      <c r="SFF40" s="20"/>
      <c r="SFG40"/>
      <c r="SFH40" s="20"/>
      <c r="SFI40"/>
      <c r="SFJ40" s="20"/>
      <c r="SFK40"/>
      <c r="SFL40" s="20"/>
      <c r="SFM40"/>
      <c r="SFN40" s="20"/>
      <c r="SFO40"/>
      <c r="SFP40" s="20"/>
      <c r="SFQ40"/>
      <c r="SFR40" s="20"/>
      <c r="SFS40"/>
      <c r="SFT40" s="20"/>
      <c r="SFU40"/>
      <c r="SFV40" s="20"/>
      <c r="SFW40"/>
      <c r="SFX40" s="20"/>
      <c r="SFY40"/>
      <c r="SFZ40" s="20"/>
      <c r="SGA40"/>
      <c r="SGB40" s="20"/>
      <c r="SGC40"/>
      <c r="SGD40" s="20"/>
      <c r="SGE40"/>
      <c r="SGF40" s="20"/>
      <c r="SGG40"/>
      <c r="SGH40" s="20"/>
      <c r="SGI40"/>
      <c r="SGJ40" s="20"/>
      <c r="SGK40"/>
      <c r="SGL40" s="20"/>
      <c r="SGM40"/>
      <c r="SGN40" s="20"/>
      <c r="SGO40"/>
      <c r="SGP40" s="20"/>
      <c r="SGQ40"/>
      <c r="SGR40" s="20"/>
      <c r="SGS40"/>
      <c r="SGT40" s="20"/>
      <c r="SGU40"/>
      <c r="SGV40" s="20"/>
      <c r="SGW40"/>
      <c r="SGX40" s="20"/>
      <c r="SGY40"/>
      <c r="SGZ40" s="20"/>
      <c r="SHA40"/>
      <c r="SHB40" s="20"/>
      <c r="SHC40"/>
      <c r="SHD40" s="20"/>
      <c r="SHE40"/>
      <c r="SHF40" s="20"/>
      <c r="SHG40"/>
      <c r="SHH40" s="20"/>
      <c r="SHI40"/>
      <c r="SHJ40" s="20"/>
      <c r="SHK40"/>
      <c r="SHL40" s="20"/>
      <c r="SHM40"/>
      <c r="SHN40" s="20"/>
      <c r="SHO40"/>
      <c r="SHP40" s="20"/>
      <c r="SHQ40"/>
      <c r="SHR40" s="20"/>
      <c r="SHS40"/>
      <c r="SHT40" s="20"/>
      <c r="SHU40"/>
      <c r="SHV40" s="20"/>
      <c r="SHW40"/>
      <c r="SHX40" s="20"/>
      <c r="SHY40"/>
      <c r="SHZ40" s="20"/>
      <c r="SIA40"/>
      <c r="SIB40" s="20"/>
      <c r="SIC40"/>
      <c r="SID40" s="20"/>
      <c r="SIE40"/>
      <c r="SIF40" s="20"/>
      <c r="SIG40"/>
      <c r="SIH40" s="20"/>
      <c r="SII40"/>
      <c r="SIJ40" s="20"/>
      <c r="SIK40"/>
      <c r="SIL40" s="20"/>
      <c r="SIM40"/>
      <c r="SIN40" s="20"/>
      <c r="SIO40"/>
      <c r="SIP40" s="20"/>
      <c r="SIQ40"/>
      <c r="SIR40" s="20"/>
      <c r="SIS40"/>
      <c r="SIT40" s="20"/>
      <c r="SIU40"/>
      <c r="SIV40" s="20"/>
      <c r="SIW40"/>
      <c r="SIX40" s="20"/>
      <c r="SIY40"/>
      <c r="SIZ40" s="20"/>
      <c r="SJA40"/>
      <c r="SJB40" s="20"/>
      <c r="SJC40"/>
      <c r="SJD40" s="20"/>
      <c r="SJE40"/>
      <c r="SJF40" s="20"/>
      <c r="SJG40"/>
      <c r="SJH40" s="20"/>
      <c r="SJI40"/>
      <c r="SJJ40" s="20"/>
      <c r="SJK40"/>
      <c r="SJL40" s="20"/>
      <c r="SJM40"/>
      <c r="SJN40" s="20"/>
      <c r="SJO40"/>
      <c r="SJP40" s="20"/>
      <c r="SJQ40"/>
      <c r="SJR40" s="20"/>
      <c r="SJS40"/>
      <c r="SJT40" s="20"/>
      <c r="SJU40"/>
      <c r="SJV40" s="20"/>
      <c r="SJW40"/>
      <c r="SJX40" s="20"/>
      <c r="SJY40"/>
      <c r="SJZ40" s="20"/>
      <c r="SKA40"/>
      <c r="SKB40" s="20"/>
      <c r="SKC40"/>
      <c r="SKD40" s="20"/>
      <c r="SKE40"/>
      <c r="SKF40" s="20"/>
      <c r="SKG40"/>
      <c r="SKH40" s="20"/>
      <c r="SKI40"/>
      <c r="SKJ40" s="20"/>
      <c r="SKK40"/>
      <c r="SKL40" s="20"/>
      <c r="SKM40"/>
      <c r="SKN40" s="20"/>
      <c r="SKO40"/>
      <c r="SKP40" s="20"/>
      <c r="SKQ40"/>
      <c r="SKR40" s="20"/>
      <c r="SKS40"/>
      <c r="SKT40" s="20"/>
      <c r="SKU40"/>
      <c r="SKV40" s="20"/>
      <c r="SKW40"/>
      <c r="SKX40" s="20"/>
      <c r="SKY40"/>
      <c r="SKZ40" s="20"/>
      <c r="SLA40"/>
      <c r="SLB40" s="20"/>
      <c r="SLC40"/>
      <c r="SLD40" s="20"/>
      <c r="SLE40"/>
      <c r="SLF40" s="20"/>
      <c r="SLG40"/>
      <c r="SLH40" s="20"/>
      <c r="SLI40"/>
      <c r="SLJ40" s="20"/>
      <c r="SLK40"/>
      <c r="SLL40" s="20"/>
      <c r="SLM40"/>
      <c r="SLN40" s="20"/>
      <c r="SLO40"/>
      <c r="SLP40" s="20"/>
      <c r="SLQ40"/>
      <c r="SLR40" s="20"/>
      <c r="SLS40"/>
      <c r="SLT40" s="20"/>
      <c r="SLU40"/>
      <c r="SLV40" s="20"/>
      <c r="SLW40"/>
      <c r="SLX40" s="20"/>
      <c r="SLY40"/>
      <c r="SLZ40" s="20"/>
      <c r="SMA40"/>
      <c r="SMB40" s="20"/>
      <c r="SMC40"/>
      <c r="SMD40" s="20"/>
      <c r="SME40"/>
      <c r="SMF40" s="20"/>
      <c r="SMG40"/>
      <c r="SMH40" s="20"/>
      <c r="SMI40"/>
      <c r="SMJ40" s="20"/>
      <c r="SMK40"/>
      <c r="SML40" s="20"/>
      <c r="SMM40"/>
      <c r="SMN40" s="20"/>
      <c r="SMO40"/>
      <c r="SMP40" s="20"/>
      <c r="SMQ40"/>
      <c r="SMR40" s="20"/>
      <c r="SMS40"/>
      <c r="SMT40" s="20"/>
      <c r="SMU40"/>
      <c r="SMV40" s="20"/>
      <c r="SMW40"/>
      <c r="SMX40" s="20"/>
      <c r="SMY40"/>
      <c r="SMZ40" s="20"/>
      <c r="SNA40"/>
      <c r="SNB40" s="20"/>
      <c r="SNC40"/>
      <c r="SND40" s="20"/>
      <c r="SNE40"/>
      <c r="SNF40" s="20"/>
      <c r="SNG40"/>
      <c r="SNH40" s="20"/>
      <c r="SNI40"/>
      <c r="SNJ40" s="20"/>
      <c r="SNK40"/>
      <c r="SNL40" s="20"/>
      <c r="SNM40"/>
      <c r="SNN40" s="20"/>
      <c r="SNO40"/>
      <c r="SNP40" s="20"/>
      <c r="SNQ40"/>
      <c r="SNR40" s="20"/>
      <c r="SNS40"/>
      <c r="SNT40" s="20"/>
      <c r="SNU40"/>
      <c r="SNV40" s="20"/>
      <c r="SNW40"/>
      <c r="SNX40" s="20"/>
      <c r="SNY40"/>
      <c r="SNZ40" s="20"/>
      <c r="SOA40"/>
      <c r="SOB40" s="20"/>
      <c r="SOC40"/>
      <c r="SOD40" s="20"/>
      <c r="SOE40"/>
      <c r="SOF40" s="20"/>
      <c r="SOG40"/>
      <c r="SOH40" s="20"/>
      <c r="SOI40"/>
      <c r="SOJ40" s="20"/>
      <c r="SOK40"/>
      <c r="SOL40" s="20"/>
      <c r="SOM40"/>
      <c r="SON40" s="20"/>
      <c r="SOO40"/>
      <c r="SOP40" s="20"/>
      <c r="SOQ40"/>
      <c r="SOR40" s="20"/>
      <c r="SOS40"/>
      <c r="SOT40" s="20"/>
      <c r="SOU40"/>
      <c r="SOV40" s="20"/>
      <c r="SOW40"/>
      <c r="SOX40" s="20"/>
      <c r="SOY40"/>
      <c r="SOZ40" s="20"/>
      <c r="SPA40"/>
      <c r="SPB40" s="20"/>
      <c r="SPC40"/>
      <c r="SPD40" s="20"/>
      <c r="SPE40"/>
      <c r="SPF40" s="20"/>
      <c r="SPG40"/>
      <c r="SPH40" s="20"/>
      <c r="SPI40"/>
      <c r="SPJ40" s="20"/>
      <c r="SPK40"/>
      <c r="SPL40" s="20"/>
      <c r="SPM40"/>
      <c r="SPN40" s="20"/>
      <c r="SPO40"/>
      <c r="SPP40" s="20"/>
      <c r="SPQ40"/>
      <c r="SPR40" s="20"/>
      <c r="SPS40"/>
      <c r="SPT40" s="20"/>
      <c r="SPU40"/>
      <c r="SPV40" s="20"/>
      <c r="SPW40"/>
      <c r="SPX40" s="20"/>
      <c r="SPY40"/>
      <c r="SPZ40" s="20"/>
      <c r="SQA40"/>
      <c r="SQB40" s="20"/>
      <c r="SQC40"/>
      <c r="SQD40" s="20"/>
      <c r="SQE40"/>
      <c r="SQF40" s="20"/>
      <c r="SQG40"/>
      <c r="SQH40" s="20"/>
      <c r="SQI40"/>
      <c r="SQJ40" s="20"/>
      <c r="SQK40"/>
      <c r="SQL40" s="20"/>
      <c r="SQM40"/>
      <c r="SQN40" s="20"/>
      <c r="SQO40"/>
      <c r="SQP40" s="20"/>
      <c r="SQQ40"/>
      <c r="SQR40" s="20"/>
      <c r="SQS40"/>
      <c r="SQT40" s="20"/>
      <c r="SQU40"/>
      <c r="SQV40" s="20"/>
      <c r="SQW40"/>
      <c r="SQX40" s="20"/>
      <c r="SQY40"/>
      <c r="SQZ40" s="20"/>
      <c r="SRA40"/>
      <c r="SRB40" s="20"/>
      <c r="SRC40"/>
      <c r="SRD40" s="20"/>
      <c r="SRE40"/>
      <c r="SRF40" s="20"/>
      <c r="SRG40"/>
      <c r="SRH40" s="20"/>
      <c r="SRI40"/>
      <c r="SRJ40" s="20"/>
      <c r="SRK40"/>
      <c r="SRL40" s="20"/>
      <c r="SRM40"/>
      <c r="SRN40" s="20"/>
      <c r="SRO40"/>
      <c r="SRP40" s="20"/>
      <c r="SRQ40"/>
      <c r="SRR40" s="20"/>
      <c r="SRS40"/>
      <c r="SRT40" s="20"/>
      <c r="SRU40"/>
      <c r="SRV40" s="20"/>
      <c r="SRW40"/>
      <c r="SRX40" s="20"/>
      <c r="SRY40"/>
      <c r="SRZ40" s="20"/>
      <c r="SSA40"/>
      <c r="SSB40" s="20"/>
      <c r="SSC40"/>
      <c r="SSD40" s="20"/>
      <c r="SSE40"/>
      <c r="SSF40" s="20"/>
      <c r="SSG40"/>
      <c r="SSH40" s="20"/>
      <c r="SSI40"/>
      <c r="SSJ40" s="20"/>
      <c r="SSK40"/>
      <c r="SSL40" s="20"/>
      <c r="SSM40"/>
      <c r="SSN40" s="20"/>
      <c r="SSO40"/>
      <c r="SSP40" s="20"/>
      <c r="SSQ40"/>
      <c r="SSR40" s="20"/>
      <c r="SSS40"/>
      <c r="SST40" s="20"/>
      <c r="SSU40"/>
      <c r="SSV40" s="20"/>
      <c r="SSW40"/>
      <c r="SSX40" s="20"/>
      <c r="SSY40"/>
      <c r="SSZ40" s="20"/>
      <c r="STA40"/>
      <c r="STB40" s="20"/>
      <c r="STC40"/>
      <c r="STD40" s="20"/>
      <c r="STE40"/>
      <c r="STF40" s="20"/>
      <c r="STG40"/>
      <c r="STH40" s="20"/>
      <c r="STI40"/>
      <c r="STJ40" s="20"/>
      <c r="STK40"/>
      <c r="STL40" s="20"/>
      <c r="STM40"/>
      <c r="STN40" s="20"/>
      <c r="STO40"/>
      <c r="STP40" s="20"/>
      <c r="STQ40"/>
      <c r="STR40" s="20"/>
      <c r="STS40"/>
      <c r="STT40" s="20"/>
      <c r="STU40"/>
      <c r="STV40" s="20"/>
      <c r="STW40"/>
      <c r="STX40" s="20"/>
      <c r="STY40"/>
      <c r="STZ40" s="20"/>
      <c r="SUA40"/>
      <c r="SUB40" s="20"/>
      <c r="SUC40"/>
      <c r="SUD40" s="20"/>
      <c r="SUE40"/>
      <c r="SUF40" s="20"/>
      <c r="SUG40"/>
      <c r="SUH40" s="20"/>
      <c r="SUI40"/>
      <c r="SUJ40" s="20"/>
      <c r="SUK40"/>
      <c r="SUL40" s="20"/>
      <c r="SUM40"/>
      <c r="SUN40" s="20"/>
      <c r="SUO40"/>
      <c r="SUP40" s="20"/>
      <c r="SUQ40"/>
      <c r="SUR40" s="20"/>
      <c r="SUS40"/>
      <c r="SUT40" s="20"/>
      <c r="SUU40"/>
      <c r="SUV40" s="20"/>
      <c r="SUW40"/>
      <c r="SUX40" s="20"/>
      <c r="SUY40"/>
      <c r="SUZ40" s="20"/>
      <c r="SVA40"/>
      <c r="SVB40" s="20"/>
      <c r="SVC40"/>
      <c r="SVD40" s="20"/>
      <c r="SVE40"/>
      <c r="SVF40" s="20"/>
      <c r="SVG40"/>
      <c r="SVH40" s="20"/>
      <c r="SVI40"/>
      <c r="SVJ40" s="20"/>
      <c r="SVK40"/>
      <c r="SVL40" s="20"/>
      <c r="SVM40"/>
      <c r="SVN40" s="20"/>
      <c r="SVO40"/>
      <c r="SVP40" s="20"/>
      <c r="SVQ40"/>
      <c r="SVR40" s="20"/>
      <c r="SVS40"/>
      <c r="SVT40" s="20"/>
      <c r="SVU40"/>
      <c r="SVV40" s="20"/>
      <c r="SVW40"/>
      <c r="SVX40" s="20"/>
      <c r="SVY40"/>
      <c r="SVZ40" s="20"/>
      <c r="SWA40"/>
      <c r="SWB40" s="20"/>
      <c r="SWC40"/>
      <c r="SWD40" s="20"/>
      <c r="SWE40"/>
      <c r="SWF40" s="20"/>
      <c r="SWG40"/>
      <c r="SWH40" s="20"/>
      <c r="SWI40"/>
      <c r="SWJ40" s="20"/>
      <c r="SWK40"/>
      <c r="SWL40" s="20"/>
      <c r="SWM40"/>
      <c r="SWN40" s="20"/>
      <c r="SWO40"/>
      <c r="SWP40" s="20"/>
      <c r="SWQ40"/>
      <c r="SWR40" s="20"/>
      <c r="SWS40"/>
      <c r="SWT40" s="20"/>
      <c r="SWU40"/>
      <c r="SWV40" s="20"/>
      <c r="SWW40"/>
      <c r="SWX40" s="20"/>
      <c r="SWY40"/>
      <c r="SWZ40" s="20"/>
      <c r="SXA40"/>
      <c r="SXB40" s="20"/>
      <c r="SXC40"/>
      <c r="SXD40" s="20"/>
      <c r="SXE40"/>
      <c r="SXF40" s="20"/>
      <c r="SXG40"/>
      <c r="SXH40" s="20"/>
      <c r="SXI40"/>
      <c r="SXJ40" s="20"/>
      <c r="SXK40"/>
      <c r="SXL40" s="20"/>
      <c r="SXM40"/>
      <c r="SXN40" s="20"/>
      <c r="SXO40"/>
      <c r="SXP40" s="20"/>
      <c r="SXQ40"/>
      <c r="SXR40" s="20"/>
      <c r="SXS40"/>
      <c r="SXT40" s="20"/>
      <c r="SXU40"/>
      <c r="SXV40" s="20"/>
      <c r="SXW40"/>
      <c r="SXX40" s="20"/>
      <c r="SXY40"/>
      <c r="SXZ40" s="20"/>
      <c r="SYA40"/>
      <c r="SYB40" s="20"/>
      <c r="SYC40"/>
      <c r="SYD40" s="20"/>
      <c r="SYE40"/>
      <c r="SYF40" s="20"/>
      <c r="SYG40"/>
      <c r="SYH40" s="20"/>
      <c r="SYI40"/>
      <c r="SYJ40" s="20"/>
      <c r="SYK40"/>
      <c r="SYL40" s="20"/>
      <c r="SYM40"/>
      <c r="SYN40" s="20"/>
      <c r="SYO40"/>
      <c r="SYP40" s="20"/>
      <c r="SYQ40"/>
      <c r="SYR40" s="20"/>
      <c r="SYS40"/>
      <c r="SYT40" s="20"/>
      <c r="SYU40"/>
      <c r="SYV40" s="20"/>
      <c r="SYW40"/>
      <c r="SYX40" s="20"/>
      <c r="SYY40"/>
      <c r="SYZ40" s="20"/>
      <c r="SZA40"/>
      <c r="SZB40" s="20"/>
      <c r="SZC40"/>
      <c r="SZD40" s="20"/>
      <c r="SZE40"/>
      <c r="SZF40" s="20"/>
      <c r="SZG40"/>
      <c r="SZH40" s="20"/>
      <c r="SZI40"/>
      <c r="SZJ40" s="20"/>
      <c r="SZK40"/>
      <c r="SZL40" s="20"/>
      <c r="SZM40"/>
      <c r="SZN40" s="20"/>
      <c r="SZO40"/>
      <c r="SZP40" s="20"/>
      <c r="SZQ40"/>
      <c r="SZR40" s="20"/>
      <c r="SZS40"/>
      <c r="SZT40" s="20"/>
      <c r="SZU40"/>
      <c r="SZV40" s="20"/>
      <c r="SZW40"/>
      <c r="SZX40" s="20"/>
      <c r="SZY40"/>
      <c r="SZZ40" s="20"/>
      <c r="TAA40"/>
      <c r="TAB40" s="20"/>
      <c r="TAC40"/>
      <c r="TAD40" s="20"/>
      <c r="TAE40"/>
      <c r="TAF40" s="20"/>
      <c r="TAG40"/>
      <c r="TAH40" s="20"/>
      <c r="TAI40"/>
      <c r="TAJ40" s="20"/>
      <c r="TAK40"/>
      <c r="TAL40" s="20"/>
      <c r="TAM40"/>
      <c r="TAN40" s="20"/>
      <c r="TAO40"/>
      <c r="TAP40" s="20"/>
      <c r="TAQ40"/>
      <c r="TAR40" s="20"/>
      <c r="TAS40"/>
      <c r="TAT40" s="20"/>
      <c r="TAU40"/>
      <c r="TAV40" s="20"/>
      <c r="TAW40"/>
      <c r="TAX40" s="20"/>
      <c r="TAY40"/>
      <c r="TAZ40" s="20"/>
      <c r="TBA40"/>
      <c r="TBB40" s="20"/>
      <c r="TBC40"/>
      <c r="TBD40" s="20"/>
      <c r="TBE40"/>
      <c r="TBF40" s="20"/>
      <c r="TBG40"/>
      <c r="TBH40" s="20"/>
      <c r="TBI40"/>
      <c r="TBJ40" s="20"/>
      <c r="TBK40"/>
      <c r="TBL40" s="20"/>
      <c r="TBM40"/>
      <c r="TBN40" s="20"/>
      <c r="TBO40"/>
      <c r="TBP40" s="20"/>
      <c r="TBQ40"/>
      <c r="TBR40" s="20"/>
      <c r="TBS40"/>
      <c r="TBT40" s="20"/>
      <c r="TBU40"/>
      <c r="TBV40" s="20"/>
      <c r="TBW40"/>
      <c r="TBX40" s="20"/>
      <c r="TBY40"/>
      <c r="TBZ40" s="20"/>
      <c r="TCA40"/>
      <c r="TCB40" s="20"/>
      <c r="TCC40"/>
      <c r="TCD40" s="20"/>
      <c r="TCE40"/>
      <c r="TCF40" s="20"/>
      <c r="TCG40"/>
      <c r="TCH40" s="20"/>
      <c r="TCI40"/>
      <c r="TCJ40" s="20"/>
      <c r="TCK40"/>
      <c r="TCL40" s="20"/>
      <c r="TCM40"/>
      <c r="TCN40" s="20"/>
      <c r="TCO40"/>
      <c r="TCP40" s="20"/>
      <c r="TCQ40"/>
      <c r="TCR40" s="20"/>
      <c r="TCS40"/>
      <c r="TCT40" s="20"/>
      <c r="TCU40"/>
      <c r="TCV40" s="20"/>
      <c r="TCW40"/>
      <c r="TCX40" s="20"/>
      <c r="TCY40"/>
      <c r="TCZ40" s="20"/>
      <c r="TDA40"/>
      <c r="TDB40" s="20"/>
      <c r="TDC40"/>
      <c r="TDD40" s="20"/>
      <c r="TDE40"/>
      <c r="TDF40" s="20"/>
      <c r="TDG40"/>
      <c r="TDH40" s="20"/>
      <c r="TDI40"/>
      <c r="TDJ40" s="20"/>
      <c r="TDK40"/>
      <c r="TDL40" s="20"/>
      <c r="TDM40"/>
      <c r="TDN40" s="20"/>
      <c r="TDO40"/>
      <c r="TDP40" s="20"/>
      <c r="TDQ40"/>
      <c r="TDR40" s="20"/>
      <c r="TDS40"/>
      <c r="TDT40" s="20"/>
      <c r="TDU40"/>
      <c r="TDV40" s="20"/>
      <c r="TDW40"/>
      <c r="TDX40" s="20"/>
      <c r="TDY40"/>
      <c r="TDZ40" s="20"/>
      <c r="TEA40"/>
      <c r="TEB40" s="20"/>
      <c r="TEC40"/>
      <c r="TED40" s="20"/>
      <c r="TEE40"/>
      <c r="TEF40" s="20"/>
      <c r="TEG40"/>
      <c r="TEH40" s="20"/>
      <c r="TEI40"/>
      <c r="TEJ40" s="20"/>
      <c r="TEK40"/>
      <c r="TEL40" s="20"/>
      <c r="TEM40"/>
      <c r="TEN40" s="20"/>
      <c r="TEO40"/>
      <c r="TEP40" s="20"/>
      <c r="TEQ40"/>
      <c r="TER40" s="20"/>
      <c r="TES40"/>
      <c r="TET40" s="20"/>
      <c r="TEU40"/>
      <c r="TEV40" s="20"/>
      <c r="TEW40"/>
      <c r="TEX40" s="20"/>
      <c r="TEY40"/>
      <c r="TEZ40" s="20"/>
      <c r="TFA40"/>
      <c r="TFB40" s="20"/>
      <c r="TFC40"/>
      <c r="TFD40" s="20"/>
      <c r="TFE40"/>
      <c r="TFF40" s="20"/>
      <c r="TFG40"/>
      <c r="TFH40" s="20"/>
      <c r="TFI40"/>
      <c r="TFJ40" s="20"/>
      <c r="TFK40"/>
      <c r="TFL40" s="20"/>
      <c r="TFM40"/>
      <c r="TFN40" s="20"/>
      <c r="TFO40"/>
      <c r="TFP40" s="20"/>
      <c r="TFQ40"/>
      <c r="TFR40" s="20"/>
      <c r="TFS40"/>
      <c r="TFT40" s="20"/>
      <c r="TFU40"/>
      <c r="TFV40" s="20"/>
      <c r="TFW40"/>
      <c r="TFX40" s="20"/>
      <c r="TFY40"/>
      <c r="TFZ40" s="20"/>
      <c r="TGA40"/>
      <c r="TGB40" s="20"/>
      <c r="TGC40"/>
      <c r="TGD40" s="20"/>
      <c r="TGE40"/>
      <c r="TGF40" s="20"/>
      <c r="TGG40"/>
      <c r="TGH40" s="20"/>
      <c r="TGI40"/>
      <c r="TGJ40" s="20"/>
      <c r="TGK40"/>
      <c r="TGL40" s="20"/>
      <c r="TGM40"/>
      <c r="TGN40" s="20"/>
      <c r="TGO40"/>
      <c r="TGP40" s="20"/>
      <c r="TGQ40"/>
      <c r="TGR40" s="20"/>
      <c r="TGS40"/>
      <c r="TGT40" s="20"/>
      <c r="TGU40"/>
      <c r="TGV40" s="20"/>
      <c r="TGW40"/>
      <c r="TGX40" s="20"/>
      <c r="TGY40"/>
      <c r="TGZ40" s="20"/>
      <c r="THA40"/>
      <c r="THB40" s="20"/>
      <c r="THC40"/>
      <c r="THD40" s="20"/>
      <c r="THE40"/>
      <c r="THF40" s="20"/>
      <c r="THG40"/>
      <c r="THH40" s="20"/>
      <c r="THI40"/>
      <c r="THJ40" s="20"/>
      <c r="THK40"/>
      <c r="THL40" s="20"/>
      <c r="THM40"/>
      <c r="THN40" s="20"/>
      <c r="THO40"/>
      <c r="THP40" s="20"/>
      <c r="THQ40"/>
      <c r="THR40" s="20"/>
      <c r="THS40"/>
      <c r="THT40" s="20"/>
      <c r="THU40"/>
      <c r="THV40" s="20"/>
      <c r="THW40"/>
      <c r="THX40" s="20"/>
      <c r="THY40"/>
      <c r="THZ40" s="20"/>
      <c r="TIA40"/>
      <c r="TIB40" s="20"/>
      <c r="TIC40"/>
      <c r="TID40" s="20"/>
      <c r="TIE40"/>
      <c r="TIF40" s="20"/>
      <c r="TIG40"/>
      <c r="TIH40" s="20"/>
      <c r="TII40"/>
      <c r="TIJ40" s="20"/>
      <c r="TIK40"/>
      <c r="TIL40" s="20"/>
      <c r="TIM40"/>
      <c r="TIN40" s="20"/>
      <c r="TIO40"/>
      <c r="TIP40" s="20"/>
      <c r="TIQ40"/>
      <c r="TIR40" s="20"/>
      <c r="TIS40"/>
      <c r="TIT40" s="20"/>
      <c r="TIU40"/>
      <c r="TIV40" s="20"/>
      <c r="TIW40"/>
      <c r="TIX40" s="20"/>
      <c r="TIY40"/>
      <c r="TIZ40" s="20"/>
      <c r="TJA40"/>
      <c r="TJB40" s="20"/>
      <c r="TJC40"/>
      <c r="TJD40" s="20"/>
      <c r="TJE40"/>
      <c r="TJF40" s="20"/>
      <c r="TJG40"/>
      <c r="TJH40" s="20"/>
      <c r="TJI40"/>
      <c r="TJJ40" s="20"/>
      <c r="TJK40"/>
      <c r="TJL40" s="20"/>
      <c r="TJM40"/>
      <c r="TJN40" s="20"/>
      <c r="TJO40"/>
      <c r="TJP40" s="20"/>
      <c r="TJQ40"/>
      <c r="TJR40" s="20"/>
      <c r="TJS40"/>
      <c r="TJT40" s="20"/>
      <c r="TJU40"/>
      <c r="TJV40" s="20"/>
      <c r="TJW40"/>
      <c r="TJX40" s="20"/>
      <c r="TJY40"/>
      <c r="TJZ40" s="20"/>
      <c r="TKA40"/>
      <c r="TKB40" s="20"/>
      <c r="TKC40"/>
      <c r="TKD40" s="20"/>
      <c r="TKE40"/>
      <c r="TKF40" s="20"/>
      <c r="TKG40"/>
      <c r="TKH40" s="20"/>
      <c r="TKI40"/>
      <c r="TKJ40" s="20"/>
      <c r="TKK40"/>
      <c r="TKL40" s="20"/>
      <c r="TKM40"/>
      <c r="TKN40" s="20"/>
      <c r="TKO40"/>
      <c r="TKP40" s="20"/>
      <c r="TKQ40"/>
      <c r="TKR40" s="20"/>
      <c r="TKS40"/>
      <c r="TKT40" s="20"/>
      <c r="TKU40"/>
      <c r="TKV40" s="20"/>
      <c r="TKW40"/>
      <c r="TKX40" s="20"/>
      <c r="TKY40"/>
      <c r="TKZ40" s="20"/>
      <c r="TLA40"/>
      <c r="TLB40" s="20"/>
      <c r="TLC40"/>
      <c r="TLD40" s="20"/>
      <c r="TLE40"/>
      <c r="TLF40" s="20"/>
      <c r="TLG40"/>
      <c r="TLH40" s="20"/>
      <c r="TLI40"/>
      <c r="TLJ40" s="20"/>
      <c r="TLK40"/>
      <c r="TLL40" s="20"/>
      <c r="TLM40"/>
      <c r="TLN40" s="20"/>
      <c r="TLO40"/>
      <c r="TLP40" s="20"/>
      <c r="TLQ40"/>
      <c r="TLR40" s="20"/>
      <c r="TLS40"/>
      <c r="TLT40" s="20"/>
      <c r="TLU40"/>
      <c r="TLV40" s="20"/>
      <c r="TLW40"/>
      <c r="TLX40" s="20"/>
      <c r="TLY40"/>
      <c r="TLZ40" s="20"/>
      <c r="TMA40"/>
      <c r="TMB40" s="20"/>
      <c r="TMC40"/>
      <c r="TMD40" s="20"/>
      <c r="TME40"/>
      <c r="TMF40" s="20"/>
      <c r="TMG40"/>
      <c r="TMH40" s="20"/>
      <c r="TMI40"/>
      <c r="TMJ40" s="20"/>
      <c r="TMK40"/>
      <c r="TML40" s="20"/>
      <c r="TMM40"/>
      <c r="TMN40" s="20"/>
      <c r="TMO40"/>
      <c r="TMP40" s="20"/>
      <c r="TMQ40"/>
      <c r="TMR40" s="20"/>
      <c r="TMS40"/>
      <c r="TMT40" s="20"/>
      <c r="TMU40"/>
      <c r="TMV40" s="20"/>
      <c r="TMW40"/>
      <c r="TMX40" s="20"/>
      <c r="TMY40"/>
      <c r="TMZ40" s="20"/>
      <c r="TNA40"/>
      <c r="TNB40" s="20"/>
      <c r="TNC40"/>
      <c r="TND40" s="20"/>
      <c r="TNE40"/>
      <c r="TNF40" s="20"/>
      <c r="TNG40"/>
      <c r="TNH40" s="20"/>
      <c r="TNI40"/>
      <c r="TNJ40" s="20"/>
      <c r="TNK40"/>
      <c r="TNL40" s="20"/>
      <c r="TNM40"/>
      <c r="TNN40" s="20"/>
      <c r="TNO40"/>
      <c r="TNP40" s="20"/>
      <c r="TNQ40"/>
      <c r="TNR40" s="20"/>
      <c r="TNS40"/>
      <c r="TNT40" s="20"/>
      <c r="TNU40"/>
      <c r="TNV40" s="20"/>
      <c r="TNW40"/>
      <c r="TNX40" s="20"/>
      <c r="TNY40"/>
      <c r="TNZ40" s="20"/>
      <c r="TOA40"/>
      <c r="TOB40" s="20"/>
      <c r="TOC40"/>
      <c r="TOD40" s="20"/>
      <c r="TOE40"/>
      <c r="TOF40" s="20"/>
      <c r="TOG40"/>
      <c r="TOH40" s="20"/>
      <c r="TOI40"/>
      <c r="TOJ40" s="20"/>
      <c r="TOK40"/>
      <c r="TOL40" s="20"/>
      <c r="TOM40"/>
      <c r="TON40" s="20"/>
      <c r="TOO40"/>
      <c r="TOP40" s="20"/>
      <c r="TOQ40"/>
      <c r="TOR40" s="20"/>
      <c r="TOS40"/>
      <c r="TOT40" s="20"/>
      <c r="TOU40"/>
      <c r="TOV40" s="20"/>
      <c r="TOW40"/>
      <c r="TOX40" s="20"/>
      <c r="TOY40"/>
      <c r="TOZ40" s="20"/>
      <c r="TPA40"/>
      <c r="TPB40" s="20"/>
      <c r="TPC40"/>
      <c r="TPD40" s="20"/>
      <c r="TPE40"/>
      <c r="TPF40" s="20"/>
      <c r="TPG40"/>
      <c r="TPH40" s="20"/>
      <c r="TPI40"/>
      <c r="TPJ40" s="20"/>
      <c r="TPK40"/>
      <c r="TPL40" s="20"/>
      <c r="TPM40"/>
      <c r="TPN40" s="20"/>
      <c r="TPO40"/>
      <c r="TPP40" s="20"/>
      <c r="TPQ40"/>
      <c r="TPR40" s="20"/>
      <c r="TPS40"/>
      <c r="TPT40" s="20"/>
      <c r="TPU40"/>
      <c r="TPV40" s="20"/>
      <c r="TPW40"/>
      <c r="TPX40" s="20"/>
      <c r="TPY40"/>
      <c r="TPZ40" s="20"/>
      <c r="TQA40"/>
      <c r="TQB40" s="20"/>
      <c r="TQC40"/>
      <c r="TQD40" s="20"/>
      <c r="TQE40"/>
      <c r="TQF40" s="20"/>
      <c r="TQG40"/>
      <c r="TQH40" s="20"/>
      <c r="TQI40"/>
      <c r="TQJ40" s="20"/>
      <c r="TQK40"/>
      <c r="TQL40" s="20"/>
      <c r="TQM40"/>
      <c r="TQN40" s="20"/>
      <c r="TQO40"/>
      <c r="TQP40" s="20"/>
      <c r="TQQ40"/>
      <c r="TQR40" s="20"/>
      <c r="TQS40"/>
      <c r="TQT40" s="20"/>
      <c r="TQU40"/>
      <c r="TQV40" s="20"/>
      <c r="TQW40"/>
      <c r="TQX40" s="20"/>
      <c r="TQY40"/>
      <c r="TQZ40" s="20"/>
      <c r="TRA40"/>
      <c r="TRB40" s="20"/>
      <c r="TRC40"/>
      <c r="TRD40" s="20"/>
      <c r="TRE40"/>
      <c r="TRF40" s="20"/>
      <c r="TRG40"/>
      <c r="TRH40" s="20"/>
      <c r="TRI40"/>
      <c r="TRJ40" s="20"/>
      <c r="TRK40"/>
      <c r="TRL40" s="20"/>
      <c r="TRM40"/>
      <c r="TRN40" s="20"/>
      <c r="TRO40"/>
      <c r="TRP40" s="20"/>
      <c r="TRQ40"/>
      <c r="TRR40" s="20"/>
      <c r="TRS40"/>
      <c r="TRT40" s="20"/>
      <c r="TRU40"/>
      <c r="TRV40" s="20"/>
      <c r="TRW40"/>
      <c r="TRX40" s="20"/>
      <c r="TRY40"/>
      <c r="TRZ40" s="20"/>
      <c r="TSA40"/>
      <c r="TSB40" s="20"/>
      <c r="TSC40"/>
      <c r="TSD40" s="20"/>
      <c r="TSE40"/>
      <c r="TSF40" s="20"/>
      <c r="TSG40"/>
      <c r="TSH40" s="20"/>
      <c r="TSI40"/>
      <c r="TSJ40" s="20"/>
      <c r="TSK40"/>
      <c r="TSL40" s="20"/>
      <c r="TSM40"/>
      <c r="TSN40" s="20"/>
      <c r="TSO40"/>
      <c r="TSP40" s="20"/>
      <c r="TSQ40"/>
      <c r="TSR40" s="20"/>
      <c r="TSS40"/>
      <c r="TST40" s="20"/>
      <c r="TSU40"/>
      <c r="TSV40" s="20"/>
      <c r="TSW40"/>
      <c r="TSX40" s="20"/>
      <c r="TSY40"/>
      <c r="TSZ40" s="20"/>
      <c r="TTA40"/>
      <c r="TTB40" s="20"/>
      <c r="TTC40"/>
      <c r="TTD40" s="20"/>
      <c r="TTE40"/>
      <c r="TTF40" s="20"/>
      <c r="TTG40"/>
      <c r="TTH40" s="20"/>
      <c r="TTI40"/>
      <c r="TTJ40" s="20"/>
      <c r="TTK40"/>
      <c r="TTL40" s="20"/>
      <c r="TTM40"/>
      <c r="TTN40" s="20"/>
      <c r="TTO40"/>
      <c r="TTP40" s="20"/>
      <c r="TTQ40"/>
      <c r="TTR40" s="20"/>
      <c r="TTS40"/>
      <c r="TTT40" s="20"/>
      <c r="TTU40"/>
      <c r="TTV40" s="20"/>
      <c r="TTW40"/>
      <c r="TTX40" s="20"/>
      <c r="TTY40"/>
      <c r="TTZ40" s="20"/>
      <c r="TUA40"/>
      <c r="TUB40" s="20"/>
      <c r="TUC40"/>
      <c r="TUD40" s="20"/>
      <c r="TUE40"/>
      <c r="TUF40" s="20"/>
      <c r="TUG40"/>
      <c r="TUH40" s="20"/>
      <c r="TUI40"/>
      <c r="TUJ40" s="20"/>
      <c r="TUK40"/>
      <c r="TUL40" s="20"/>
      <c r="TUM40"/>
      <c r="TUN40" s="20"/>
      <c r="TUO40"/>
      <c r="TUP40" s="20"/>
      <c r="TUQ40"/>
      <c r="TUR40" s="20"/>
      <c r="TUS40"/>
      <c r="TUT40" s="20"/>
      <c r="TUU40"/>
      <c r="TUV40" s="20"/>
      <c r="TUW40"/>
      <c r="TUX40" s="20"/>
      <c r="TUY40"/>
      <c r="TUZ40" s="20"/>
      <c r="TVA40"/>
      <c r="TVB40" s="20"/>
      <c r="TVC40"/>
      <c r="TVD40" s="20"/>
      <c r="TVE40"/>
      <c r="TVF40" s="20"/>
      <c r="TVG40"/>
      <c r="TVH40" s="20"/>
      <c r="TVI40"/>
      <c r="TVJ40" s="20"/>
      <c r="TVK40"/>
      <c r="TVL40" s="20"/>
      <c r="TVM40"/>
      <c r="TVN40" s="20"/>
      <c r="TVO40"/>
      <c r="TVP40" s="20"/>
      <c r="TVQ40"/>
      <c r="TVR40" s="20"/>
      <c r="TVS40"/>
      <c r="TVT40" s="20"/>
      <c r="TVU40"/>
      <c r="TVV40" s="20"/>
      <c r="TVW40"/>
      <c r="TVX40" s="20"/>
      <c r="TVY40"/>
      <c r="TVZ40" s="20"/>
      <c r="TWA40"/>
      <c r="TWB40" s="20"/>
      <c r="TWC40"/>
      <c r="TWD40" s="20"/>
      <c r="TWE40"/>
      <c r="TWF40" s="20"/>
      <c r="TWG40"/>
      <c r="TWH40" s="20"/>
      <c r="TWI40"/>
      <c r="TWJ40" s="20"/>
      <c r="TWK40"/>
      <c r="TWL40" s="20"/>
      <c r="TWM40"/>
      <c r="TWN40" s="20"/>
      <c r="TWO40"/>
      <c r="TWP40" s="20"/>
      <c r="TWQ40"/>
      <c r="TWR40" s="20"/>
      <c r="TWS40"/>
      <c r="TWT40" s="20"/>
      <c r="TWU40"/>
      <c r="TWV40" s="20"/>
      <c r="TWW40"/>
      <c r="TWX40" s="20"/>
      <c r="TWY40"/>
      <c r="TWZ40" s="20"/>
      <c r="TXA40"/>
      <c r="TXB40" s="20"/>
      <c r="TXC40"/>
      <c r="TXD40" s="20"/>
      <c r="TXE40"/>
      <c r="TXF40" s="20"/>
      <c r="TXG40"/>
      <c r="TXH40" s="20"/>
      <c r="TXI40"/>
      <c r="TXJ40" s="20"/>
      <c r="TXK40"/>
      <c r="TXL40" s="20"/>
      <c r="TXM40"/>
      <c r="TXN40" s="20"/>
      <c r="TXO40"/>
      <c r="TXP40" s="20"/>
      <c r="TXQ40"/>
      <c r="TXR40" s="20"/>
      <c r="TXS40"/>
      <c r="TXT40" s="20"/>
      <c r="TXU40"/>
      <c r="TXV40" s="20"/>
      <c r="TXW40"/>
      <c r="TXX40" s="20"/>
      <c r="TXY40"/>
      <c r="TXZ40" s="20"/>
      <c r="TYA40"/>
      <c r="TYB40" s="20"/>
      <c r="TYC40"/>
      <c r="TYD40" s="20"/>
      <c r="TYE40"/>
      <c r="TYF40" s="20"/>
      <c r="TYG40"/>
      <c r="TYH40" s="20"/>
      <c r="TYI40"/>
      <c r="TYJ40" s="20"/>
      <c r="TYK40"/>
      <c r="TYL40" s="20"/>
      <c r="TYM40"/>
      <c r="TYN40" s="20"/>
      <c r="TYO40"/>
      <c r="TYP40" s="20"/>
      <c r="TYQ40"/>
      <c r="TYR40" s="20"/>
      <c r="TYS40"/>
      <c r="TYT40" s="20"/>
      <c r="TYU40"/>
      <c r="TYV40" s="20"/>
      <c r="TYW40"/>
      <c r="TYX40" s="20"/>
      <c r="TYY40"/>
      <c r="TYZ40" s="20"/>
      <c r="TZA40"/>
      <c r="TZB40" s="20"/>
      <c r="TZC40"/>
      <c r="TZD40" s="20"/>
      <c r="TZE40"/>
      <c r="TZF40" s="20"/>
      <c r="TZG40"/>
      <c r="TZH40" s="20"/>
      <c r="TZI40"/>
      <c r="TZJ40" s="20"/>
      <c r="TZK40"/>
      <c r="TZL40" s="20"/>
      <c r="TZM40"/>
      <c r="TZN40" s="20"/>
      <c r="TZO40"/>
      <c r="TZP40" s="20"/>
      <c r="TZQ40"/>
      <c r="TZR40" s="20"/>
      <c r="TZS40"/>
      <c r="TZT40" s="20"/>
      <c r="TZU40"/>
      <c r="TZV40" s="20"/>
      <c r="TZW40"/>
      <c r="TZX40" s="20"/>
      <c r="TZY40"/>
      <c r="TZZ40" s="20"/>
      <c r="UAA40"/>
      <c r="UAB40" s="20"/>
      <c r="UAC40"/>
      <c r="UAD40" s="20"/>
      <c r="UAE40"/>
      <c r="UAF40" s="20"/>
      <c r="UAG40"/>
      <c r="UAH40" s="20"/>
      <c r="UAI40"/>
      <c r="UAJ40" s="20"/>
      <c r="UAK40"/>
      <c r="UAL40" s="20"/>
      <c r="UAM40"/>
      <c r="UAN40" s="20"/>
      <c r="UAO40"/>
      <c r="UAP40" s="20"/>
      <c r="UAQ40"/>
      <c r="UAR40" s="20"/>
      <c r="UAS40"/>
      <c r="UAT40" s="20"/>
      <c r="UAU40"/>
      <c r="UAV40" s="20"/>
      <c r="UAW40"/>
      <c r="UAX40" s="20"/>
      <c r="UAY40"/>
      <c r="UAZ40" s="20"/>
      <c r="UBA40"/>
      <c r="UBB40" s="20"/>
      <c r="UBC40"/>
      <c r="UBD40" s="20"/>
      <c r="UBE40"/>
      <c r="UBF40" s="20"/>
      <c r="UBG40"/>
      <c r="UBH40" s="20"/>
      <c r="UBI40"/>
      <c r="UBJ40" s="20"/>
      <c r="UBK40"/>
      <c r="UBL40" s="20"/>
      <c r="UBM40"/>
      <c r="UBN40" s="20"/>
      <c r="UBO40"/>
      <c r="UBP40" s="20"/>
      <c r="UBQ40"/>
      <c r="UBR40" s="20"/>
      <c r="UBS40"/>
      <c r="UBT40" s="20"/>
      <c r="UBU40"/>
      <c r="UBV40" s="20"/>
      <c r="UBW40"/>
      <c r="UBX40" s="20"/>
      <c r="UBY40"/>
      <c r="UBZ40" s="20"/>
      <c r="UCA40"/>
      <c r="UCB40" s="20"/>
      <c r="UCC40"/>
      <c r="UCD40" s="20"/>
      <c r="UCE40"/>
      <c r="UCF40" s="20"/>
      <c r="UCG40"/>
      <c r="UCH40" s="20"/>
      <c r="UCI40"/>
      <c r="UCJ40" s="20"/>
      <c r="UCK40"/>
      <c r="UCL40" s="20"/>
      <c r="UCM40"/>
      <c r="UCN40" s="20"/>
      <c r="UCO40"/>
      <c r="UCP40" s="20"/>
      <c r="UCQ40"/>
      <c r="UCR40" s="20"/>
      <c r="UCS40"/>
      <c r="UCT40" s="20"/>
      <c r="UCU40"/>
      <c r="UCV40" s="20"/>
      <c r="UCW40"/>
      <c r="UCX40" s="20"/>
      <c r="UCY40"/>
      <c r="UCZ40" s="20"/>
      <c r="UDA40"/>
      <c r="UDB40" s="20"/>
      <c r="UDC40"/>
      <c r="UDD40" s="20"/>
      <c r="UDE40"/>
      <c r="UDF40" s="20"/>
      <c r="UDG40"/>
      <c r="UDH40" s="20"/>
      <c r="UDI40"/>
      <c r="UDJ40" s="20"/>
      <c r="UDK40"/>
      <c r="UDL40" s="20"/>
      <c r="UDM40"/>
      <c r="UDN40" s="20"/>
      <c r="UDO40"/>
      <c r="UDP40" s="20"/>
      <c r="UDQ40"/>
      <c r="UDR40" s="20"/>
      <c r="UDS40"/>
      <c r="UDT40" s="20"/>
      <c r="UDU40"/>
      <c r="UDV40" s="20"/>
      <c r="UDW40"/>
      <c r="UDX40" s="20"/>
      <c r="UDY40"/>
      <c r="UDZ40" s="20"/>
      <c r="UEA40"/>
      <c r="UEB40" s="20"/>
      <c r="UEC40"/>
      <c r="UED40" s="20"/>
      <c r="UEE40"/>
      <c r="UEF40" s="20"/>
      <c r="UEG40"/>
      <c r="UEH40" s="20"/>
      <c r="UEI40"/>
      <c r="UEJ40" s="20"/>
      <c r="UEK40"/>
      <c r="UEL40" s="20"/>
      <c r="UEM40"/>
      <c r="UEN40" s="20"/>
      <c r="UEO40"/>
      <c r="UEP40" s="20"/>
      <c r="UEQ40"/>
      <c r="UER40" s="20"/>
      <c r="UES40"/>
      <c r="UET40" s="20"/>
      <c r="UEU40"/>
      <c r="UEV40" s="20"/>
      <c r="UEW40"/>
      <c r="UEX40" s="20"/>
      <c r="UEY40"/>
      <c r="UEZ40" s="20"/>
      <c r="UFA40"/>
      <c r="UFB40" s="20"/>
      <c r="UFC40"/>
      <c r="UFD40" s="20"/>
      <c r="UFE40"/>
      <c r="UFF40" s="20"/>
      <c r="UFG40"/>
      <c r="UFH40" s="20"/>
      <c r="UFI40"/>
      <c r="UFJ40" s="20"/>
      <c r="UFK40"/>
      <c r="UFL40" s="20"/>
      <c r="UFM40"/>
      <c r="UFN40" s="20"/>
      <c r="UFO40"/>
      <c r="UFP40" s="20"/>
      <c r="UFQ40"/>
      <c r="UFR40" s="20"/>
      <c r="UFS40"/>
      <c r="UFT40" s="20"/>
      <c r="UFU40"/>
      <c r="UFV40" s="20"/>
      <c r="UFW40"/>
      <c r="UFX40" s="20"/>
      <c r="UFY40"/>
      <c r="UFZ40" s="20"/>
      <c r="UGA40"/>
      <c r="UGB40" s="20"/>
      <c r="UGC40"/>
      <c r="UGD40" s="20"/>
      <c r="UGE40"/>
      <c r="UGF40" s="20"/>
      <c r="UGG40"/>
      <c r="UGH40" s="20"/>
      <c r="UGI40"/>
      <c r="UGJ40" s="20"/>
      <c r="UGK40"/>
      <c r="UGL40" s="20"/>
      <c r="UGM40"/>
      <c r="UGN40" s="20"/>
      <c r="UGO40"/>
      <c r="UGP40" s="20"/>
      <c r="UGQ40"/>
      <c r="UGR40" s="20"/>
      <c r="UGS40"/>
      <c r="UGT40" s="20"/>
      <c r="UGU40"/>
      <c r="UGV40" s="20"/>
      <c r="UGW40"/>
      <c r="UGX40" s="20"/>
      <c r="UGY40"/>
      <c r="UGZ40" s="20"/>
      <c r="UHA40"/>
      <c r="UHB40" s="20"/>
      <c r="UHC40"/>
      <c r="UHD40" s="20"/>
      <c r="UHE40"/>
      <c r="UHF40" s="20"/>
      <c r="UHG40"/>
      <c r="UHH40" s="20"/>
      <c r="UHI40"/>
      <c r="UHJ40" s="20"/>
      <c r="UHK40"/>
      <c r="UHL40" s="20"/>
      <c r="UHM40"/>
      <c r="UHN40" s="20"/>
      <c r="UHO40"/>
      <c r="UHP40" s="20"/>
      <c r="UHQ40"/>
      <c r="UHR40" s="20"/>
      <c r="UHS40"/>
      <c r="UHT40" s="20"/>
      <c r="UHU40"/>
      <c r="UHV40" s="20"/>
      <c r="UHW40"/>
      <c r="UHX40" s="20"/>
      <c r="UHY40"/>
      <c r="UHZ40" s="20"/>
      <c r="UIA40"/>
      <c r="UIB40" s="20"/>
      <c r="UIC40"/>
      <c r="UID40" s="20"/>
      <c r="UIE40"/>
      <c r="UIF40" s="20"/>
      <c r="UIG40"/>
      <c r="UIH40" s="20"/>
      <c r="UII40"/>
      <c r="UIJ40" s="20"/>
      <c r="UIK40"/>
      <c r="UIL40" s="20"/>
      <c r="UIM40"/>
      <c r="UIN40" s="20"/>
      <c r="UIO40"/>
      <c r="UIP40" s="20"/>
      <c r="UIQ40"/>
      <c r="UIR40" s="20"/>
      <c r="UIS40"/>
      <c r="UIT40" s="20"/>
      <c r="UIU40"/>
      <c r="UIV40" s="20"/>
      <c r="UIW40"/>
      <c r="UIX40" s="20"/>
      <c r="UIY40"/>
      <c r="UIZ40" s="20"/>
      <c r="UJA40"/>
      <c r="UJB40" s="20"/>
      <c r="UJC40"/>
      <c r="UJD40" s="20"/>
      <c r="UJE40"/>
      <c r="UJF40" s="20"/>
      <c r="UJG40"/>
      <c r="UJH40" s="20"/>
      <c r="UJI40"/>
      <c r="UJJ40" s="20"/>
      <c r="UJK40"/>
      <c r="UJL40" s="20"/>
      <c r="UJM40"/>
      <c r="UJN40" s="20"/>
      <c r="UJO40"/>
      <c r="UJP40" s="20"/>
      <c r="UJQ40"/>
      <c r="UJR40" s="20"/>
      <c r="UJS40"/>
      <c r="UJT40" s="20"/>
      <c r="UJU40"/>
      <c r="UJV40" s="20"/>
      <c r="UJW40"/>
      <c r="UJX40" s="20"/>
      <c r="UJY40"/>
      <c r="UJZ40" s="20"/>
      <c r="UKA40"/>
      <c r="UKB40" s="20"/>
      <c r="UKC40"/>
      <c r="UKD40" s="20"/>
      <c r="UKE40"/>
      <c r="UKF40" s="20"/>
      <c r="UKG40"/>
      <c r="UKH40" s="20"/>
      <c r="UKI40"/>
      <c r="UKJ40" s="20"/>
      <c r="UKK40"/>
      <c r="UKL40" s="20"/>
      <c r="UKM40"/>
      <c r="UKN40" s="20"/>
      <c r="UKO40"/>
      <c r="UKP40" s="20"/>
      <c r="UKQ40"/>
      <c r="UKR40" s="20"/>
      <c r="UKS40"/>
      <c r="UKT40" s="20"/>
      <c r="UKU40"/>
      <c r="UKV40" s="20"/>
      <c r="UKW40"/>
      <c r="UKX40" s="20"/>
      <c r="UKY40"/>
      <c r="UKZ40" s="20"/>
      <c r="ULA40"/>
      <c r="ULB40" s="20"/>
      <c r="ULC40"/>
      <c r="ULD40" s="20"/>
      <c r="ULE40"/>
      <c r="ULF40" s="20"/>
      <c r="ULG40"/>
      <c r="ULH40" s="20"/>
      <c r="ULI40"/>
      <c r="ULJ40" s="20"/>
      <c r="ULK40"/>
      <c r="ULL40" s="20"/>
      <c r="ULM40"/>
      <c r="ULN40" s="20"/>
      <c r="ULO40"/>
      <c r="ULP40" s="20"/>
      <c r="ULQ40"/>
      <c r="ULR40" s="20"/>
      <c r="ULS40"/>
      <c r="ULT40" s="20"/>
      <c r="ULU40"/>
      <c r="ULV40" s="20"/>
      <c r="ULW40"/>
      <c r="ULX40" s="20"/>
      <c r="ULY40"/>
      <c r="ULZ40" s="20"/>
      <c r="UMA40"/>
      <c r="UMB40" s="20"/>
      <c r="UMC40"/>
      <c r="UMD40" s="20"/>
      <c r="UME40"/>
      <c r="UMF40" s="20"/>
      <c r="UMG40"/>
      <c r="UMH40" s="20"/>
      <c r="UMI40"/>
      <c r="UMJ40" s="20"/>
      <c r="UMK40"/>
      <c r="UML40" s="20"/>
      <c r="UMM40"/>
      <c r="UMN40" s="20"/>
      <c r="UMO40"/>
      <c r="UMP40" s="20"/>
      <c r="UMQ40"/>
      <c r="UMR40" s="20"/>
      <c r="UMS40"/>
      <c r="UMT40" s="20"/>
      <c r="UMU40"/>
      <c r="UMV40" s="20"/>
      <c r="UMW40"/>
      <c r="UMX40" s="20"/>
      <c r="UMY40"/>
      <c r="UMZ40" s="20"/>
      <c r="UNA40"/>
      <c r="UNB40" s="20"/>
      <c r="UNC40"/>
      <c r="UND40" s="20"/>
      <c r="UNE40"/>
      <c r="UNF40" s="20"/>
      <c r="UNG40"/>
      <c r="UNH40" s="20"/>
      <c r="UNI40"/>
      <c r="UNJ40" s="20"/>
      <c r="UNK40"/>
      <c r="UNL40" s="20"/>
      <c r="UNM40"/>
      <c r="UNN40" s="20"/>
      <c r="UNO40"/>
      <c r="UNP40" s="20"/>
      <c r="UNQ40"/>
      <c r="UNR40" s="20"/>
      <c r="UNS40"/>
      <c r="UNT40" s="20"/>
      <c r="UNU40"/>
      <c r="UNV40" s="20"/>
      <c r="UNW40"/>
      <c r="UNX40" s="20"/>
      <c r="UNY40"/>
      <c r="UNZ40" s="20"/>
      <c r="UOA40"/>
      <c r="UOB40" s="20"/>
      <c r="UOC40"/>
      <c r="UOD40" s="20"/>
      <c r="UOE40"/>
      <c r="UOF40" s="20"/>
      <c r="UOG40"/>
      <c r="UOH40" s="20"/>
      <c r="UOI40"/>
      <c r="UOJ40" s="20"/>
      <c r="UOK40"/>
      <c r="UOL40" s="20"/>
      <c r="UOM40"/>
      <c r="UON40" s="20"/>
      <c r="UOO40"/>
      <c r="UOP40" s="20"/>
      <c r="UOQ40"/>
      <c r="UOR40" s="20"/>
      <c r="UOS40"/>
      <c r="UOT40" s="20"/>
      <c r="UOU40"/>
      <c r="UOV40" s="20"/>
      <c r="UOW40"/>
      <c r="UOX40" s="20"/>
      <c r="UOY40"/>
      <c r="UOZ40" s="20"/>
      <c r="UPA40"/>
      <c r="UPB40" s="20"/>
      <c r="UPC40"/>
      <c r="UPD40" s="20"/>
      <c r="UPE40"/>
      <c r="UPF40" s="20"/>
      <c r="UPG40"/>
      <c r="UPH40" s="20"/>
      <c r="UPI40"/>
      <c r="UPJ40" s="20"/>
      <c r="UPK40"/>
      <c r="UPL40" s="20"/>
      <c r="UPM40"/>
      <c r="UPN40" s="20"/>
      <c r="UPO40"/>
      <c r="UPP40" s="20"/>
      <c r="UPQ40"/>
      <c r="UPR40" s="20"/>
      <c r="UPS40"/>
      <c r="UPT40" s="20"/>
      <c r="UPU40"/>
      <c r="UPV40" s="20"/>
      <c r="UPW40"/>
      <c r="UPX40" s="20"/>
      <c r="UPY40"/>
      <c r="UPZ40" s="20"/>
      <c r="UQA40"/>
      <c r="UQB40" s="20"/>
      <c r="UQC40"/>
      <c r="UQD40" s="20"/>
      <c r="UQE40"/>
      <c r="UQF40" s="20"/>
      <c r="UQG40"/>
      <c r="UQH40" s="20"/>
      <c r="UQI40"/>
      <c r="UQJ40" s="20"/>
      <c r="UQK40"/>
      <c r="UQL40" s="20"/>
      <c r="UQM40"/>
      <c r="UQN40" s="20"/>
      <c r="UQO40"/>
      <c r="UQP40" s="20"/>
      <c r="UQQ40"/>
      <c r="UQR40" s="20"/>
      <c r="UQS40"/>
      <c r="UQT40" s="20"/>
      <c r="UQU40"/>
      <c r="UQV40" s="20"/>
      <c r="UQW40"/>
      <c r="UQX40" s="20"/>
      <c r="UQY40"/>
      <c r="UQZ40" s="20"/>
      <c r="URA40"/>
      <c r="URB40" s="20"/>
      <c r="URC40"/>
      <c r="URD40" s="20"/>
      <c r="URE40"/>
      <c r="URF40" s="20"/>
      <c r="URG40"/>
      <c r="URH40" s="20"/>
      <c r="URI40"/>
      <c r="URJ40" s="20"/>
      <c r="URK40"/>
      <c r="URL40" s="20"/>
      <c r="URM40"/>
      <c r="URN40" s="20"/>
      <c r="URO40"/>
      <c r="URP40" s="20"/>
      <c r="URQ40"/>
      <c r="URR40" s="20"/>
      <c r="URS40"/>
      <c r="URT40" s="20"/>
      <c r="URU40"/>
      <c r="URV40" s="20"/>
      <c r="URW40"/>
      <c r="URX40" s="20"/>
      <c r="URY40"/>
      <c r="URZ40" s="20"/>
      <c r="USA40"/>
      <c r="USB40" s="20"/>
      <c r="USC40"/>
      <c r="USD40" s="20"/>
      <c r="USE40"/>
      <c r="USF40" s="20"/>
      <c r="USG40"/>
      <c r="USH40" s="20"/>
      <c r="USI40"/>
      <c r="USJ40" s="20"/>
      <c r="USK40"/>
      <c r="USL40" s="20"/>
      <c r="USM40"/>
      <c r="USN40" s="20"/>
      <c r="USO40"/>
      <c r="USP40" s="20"/>
      <c r="USQ40"/>
      <c r="USR40" s="20"/>
      <c r="USS40"/>
      <c r="UST40" s="20"/>
      <c r="USU40"/>
      <c r="USV40" s="20"/>
      <c r="USW40"/>
      <c r="USX40" s="20"/>
      <c r="USY40"/>
      <c r="USZ40" s="20"/>
      <c r="UTA40"/>
      <c r="UTB40" s="20"/>
      <c r="UTC40"/>
      <c r="UTD40" s="20"/>
      <c r="UTE40"/>
      <c r="UTF40" s="20"/>
      <c r="UTG40"/>
      <c r="UTH40" s="20"/>
      <c r="UTI40"/>
      <c r="UTJ40" s="20"/>
      <c r="UTK40"/>
      <c r="UTL40" s="20"/>
      <c r="UTM40"/>
      <c r="UTN40" s="20"/>
      <c r="UTO40"/>
      <c r="UTP40" s="20"/>
      <c r="UTQ40"/>
      <c r="UTR40" s="20"/>
      <c r="UTS40"/>
      <c r="UTT40" s="20"/>
      <c r="UTU40"/>
      <c r="UTV40" s="20"/>
      <c r="UTW40"/>
      <c r="UTX40" s="20"/>
      <c r="UTY40"/>
      <c r="UTZ40" s="20"/>
      <c r="UUA40"/>
      <c r="UUB40" s="20"/>
      <c r="UUC40"/>
      <c r="UUD40" s="20"/>
      <c r="UUE40"/>
      <c r="UUF40" s="20"/>
      <c r="UUG40"/>
      <c r="UUH40" s="20"/>
      <c r="UUI40"/>
      <c r="UUJ40" s="20"/>
      <c r="UUK40"/>
      <c r="UUL40" s="20"/>
      <c r="UUM40"/>
      <c r="UUN40" s="20"/>
      <c r="UUO40"/>
      <c r="UUP40" s="20"/>
      <c r="UUQ40"/>
      <c r="UUR40" s="20"/>
      <c r="UUS40"/>
      <c r="UUT40" s="20"/>
      <c r="UUU40"/>
      <c r="UUV40" s="20"/>
      <c r="UUW40"/>
      <c r="UUX40" s="20"/>
      <c r="UUY40"/>
      <c r="UUZ40" s="20"/>
      <c r="UVA40"/>
      <c r="UVB40" s="20"/>
      <c r="UVC40"/>
      <c r="UVD40" s="20"/>
      <c r="UVE40"/>
      <c r="UVF40" s="20"/>
      <c r="UVG40"/>
      <c r="UVH40" s="20"/>
      <c r="UVI40"/>
      <c r="UVJ40" s="20"/>
      <c r="UVK40"/>
      <c r="UVL40" s="20"/>
      <c r="UVM40"/>
      <c r="UVN40" s="20"/>
      <c r="UVO40"/>
      <c r="UVP40" s="20"/>
      <c r="UVQ40"/>
      <c r="UVR40" s="20"/>
      <c r="UVS40"/>
      <c r="UVT40" s="20"/>
      <c r="UVU40"/>
      <c r="UVV40" s="20"/>
      <c r="UVW40"/>
      <c r="UVX40" s="20"/>
      <c r="UVY40"/>
      <c r="UVZ40" s="20"/>
      <c r="UWA40"/>
      <c r="UWB40" s="20"/>
      <c r="UWC40"/>
      <c r="UWD40" s="20"/>
      <c r="UWE40"/>
      <c r="UWF40" s="20"/>
      <c r="UWG40"/>
      <c r="UWH40" s="20"/>
      <c r="UWI40"/>
      <c r="UWJ40" s="20"/>
      <c r="UWK40"/>
      <c r="UWL40" s="20"/>
      <c r="UWM40"/>
      <c r="UWN40" s="20"/>
      <c r="UWO40"/>
      <c r="UWP40" s="20"/>
      <c r="UWQ40"/>
      <c r="UWR40" s="20"/>
      <c r="UWS40"/>
      <c r="UWT40" s="20"/>
      <c r="UWU40"/>
      <c r="UWV40" s="20"/>
      <c r="UWW40"/>
      <c r="UWX40" s="20"/>
      <c r="UWY40"/>
      <c r="UWZ40" s="20"/>
      <c r="UXA40"/>
      <c r="UXB40" s="20"/>
      <c r="UXC40"/>
      <c r="UXD40" s="20"/>
      <c r="UXE40"/>
      <c r="UXF40" s="20"/>
      <c r="UXG40"/>
      <c r="UXH40" s="20"/>
      <c r="UXI40"/>
      <c r="UXJ40" s="20"/>
      <c r="UXK40"/>
      <c r="UXL40" s="20"/>
      <c r="UXM40"/>
      <c r="UXN40" s="20"/>
      <c r="UXO40"/>
      <c r="UXP40" s="20"/>
      <c r="UXQ40"/>
      <c r="UXR40" s="20"/>
      <c r="UXS40"/>
      <c r="UXT40" s="20"/>
      <c r="UXU40"/>
      <c r="UXV40" s="20"/>
      <c r="UXW40"/>
      <c r="UXX40" s="20"/>
      <c r="UXY40"/>
      <c r="UXZ40" s="20"/>
      <c r="UYA40"/>
      <c r="UYB40" s="20"/>
      <c r="UYC40"/>
      <c r="UYD40" s="20"/>
      <c r="UYE40"/>
      <c r="UYF40" s="20"/>
      <c r="UYG40"/>
      <c r="UYH40" s="20"/>
      <c r="UYI40"/>
      <c r="UYJ40" s="20"/>
      <c r="UYK40"/>
      <c r="UYL40" s="20"/>
      <c r="UYM40"/>
      <c r="UYN40" s="20"/>
      <c r="UYO40"/>
      <c r="UYP40" s="20"/>
      <c r="UYQ40"/>
      <c r="UYR40" s="20"/>
      <c r="UYS40"/>
      <c r="UYT40" s="20"/>
      <c r="UYU40"/>
      <c r="UYV40" s="20"/>
      <c r="UYW40"/>
      <c r="UYX40" s="20"/>
      <c r="UYY40"/>
      <c r="UYZ40" s="20"/>
      <c r="UZA40"/>
      <c r="UZB40" s="20"/>
      <c r="UZC40"/>
      <c r="UZD40" s="20"/>
      <c r="UZE40"/>
      <c r="UZF40" s="20"/>
      <c r="UZG40"/>
      <c r="UZH40" s="20"/>
      <c r="UZI40"/>
      <c r="UZJ40" s="20"/>
      <c r="UZK40"/>
      <c r="UZL40" s="20"/>
      <c r="UZM40"/>
      <c r="UZN40" s="20"/>
      <c r="UZO40"/>
      <c r="UZP40" s="20"/>
      <c r="UZQ40"/>
      <c r="UZR40" s="20"/>
      <c r="UZS40"/>
      <c r="UZT40" s="20"/>
      <c r="UZU40"/>
      <c r="UZV40" s="20"/>
      <c r="UZW40"/>
      <c r="UZX40" s="20"/>
      <c r="UZY40"/>
      <c r="UZZ40" s="20"/>
      <c r="VAA40"/>
      <c r="VAB40" s="20"/>
      <c r="VAC40"/>
      <c r="VAD40" s="20"/>
      <c r="VAE40"/>
      <c r="VAF40" s="20"/>
      <c r="VAG40"/>
      <c r="VAH40" s="20"/>
      <c r="VAI40"/>
      <c r="VAJ40" s="20"/>
      <c r="VAK40"/>
      <c r="VAL40" s="20"/>
      <c r="VAM40"/>
      <c r="VAN40" s="20"/>
      <c r="VAO40"/>
      <c r="VAP40" s="20"/>
      <c r="VAQ40"/>
      <c r="VAR40" s="20"/>
      <c r="VAS40"/>
      <c r="VAT40" s="20"/>
      <c r="VAU40"/>
      <c r="VAV40" s="20"/>
      <c r="VAW40"/>
      <c r="VAX40" s="20"/>
      <c r="VAY40"/>
      <c r="VAZ40" s="20"/>
      <c r="VBA40"/>
      <c r="VBB40" s="20"/>
      <c r="VBC40"/>
      <c r="VBD40" s="20"/>
      <c r="VBE40"/>
      <c r="VBF40" s="20"/>
      <c r="VBG40"/>
      <c r="VBH40" s="20"/>
      <c r="VBI40"/>
      <c r="VBJ40" s="20"/>
      <c r="VBK40"/>
      <c r="VBL40" s="20"/>
      <c r="VBM40"/>
      <c r="VBN40" s="20"/>
      <c r="VBO40"/>
      <c r="VBP40" s="20"/>
      <c r="VBQ40"/>
      <c r="VBR40" s="20"/>
      <c r="VBS40"/>
      <c r="VBT40" s="20"/>
      <c r="VBU40"/>
      <c r="VBV40" s="20"/>
      <c r="VBW40"/>
      <c r="VBX40" s="20"/>
      <c r="VBY40"/>
      <c r="VBZ40" s="20"/>
      <c r="VCA40"/>
      <c r="VCB40" s="20"/>
      <c r="VCC40"/>
      <c r="VCD40" s="20"/>
      <c r="VCE40"/>
      <c r="VCF40" s="20"/>
      <c r="VCG40"/>
      <c r="VCH40" s="20"/>
      <c r="VCI40"/>
      <c r="VCJ40" s="20"/>
      <c r="VCK40"/>
      <c r="VCL40" s="20"/>
      <c r="VCM40"/>
      <c r="VCN40" s="20"/>
      <c r="VCO40"/>
      <c r="VCP40" s="20"/>
      <c r="VCQ40"/>
      <c r="VCR40" s="20"/>
      <c r="VCS40"/>
      <c r="VCT40" s="20"/>
      <c r="VCU40"/>
      <c r="VCV40" s="20"/>
      <c r="VCW40"/>
      <c r="VCX40" s="20"/>
      <c r="VCY40"/>
      <c r="VCZ40" s="20"/>
      <c r="VDA40"/>
      <c r="VDB40" s="20"/>
      <c r="VDC40"/>
      <c r="VDD40" s="20"/>
      <c r="VDE40"/>
      <c r="VDF40" s="20"/>
      <c r="VDG40"/>
      <c r="VDH40" s="20"/>
      <c r="VDI40"/>
      <c r="VDJ40" s="20"/>
      <c r="VDK40"/>
      <c r="VDL40" s="20"/>
      <c r="VDM40"/>
      <c r="VDN40" s="20"/>
      <c r="VDO40"/>
      <c r="VDP40" s="20"/>
      <c r="VDQ40"/>
      <c r="VDR40" s="20"/>
      <c r="VDS40"/>
      <c r="VDT40" s="20"/>
      <c r="VDU40"/>
      <c r="VDV40" s="20"/>
      <c r="VDW40"/>
      <c r="VDX40" s="20"/>
      <c r="VDY40"/>
      <c r="VDZ40" s="20"/>
      <c r="VEA40"/>
      <c r="VEB40" s="20"/>
      <c r="VEC40"/>
      <c r="VED40" s="20"/>
      <c r="VEE40"/>
      <c r="VEF40" s="20"/>
      <c r="VEG40"/>
      <c r="VEH40" s="20"/>
      <c r="VEI40"/>
      <c r="VEJ40" s="20"/>
      <c r="VEK40"/>
      <c r="VEL40" s="20"/>
      <c r="VEM40"/>
      <c r="VEN40" s="20"/>
      <c r="VEO40"/>
      <c r="VEP40" s="20"/>
      <c r="VEQ40"/>
      <c r="VER40" s="20"/>
      <c r="VES40"/>
      <c r="VET40" s="20"/>
      <c r="VEU40"/>
      <c r="VEV40" s="20"/>
      <c r="VEW40"/>
      <c r="VEX40" s="20"/>
      <c r="VEY40"/>
      <c r="VEZ40" s="20"/>
      <c r="VFA40"/>
      <c r="VFB40" s="20"/>
      <c r="VFC40"/>
      <c r="VFD40" s="20"/>
      <c r="VFE40"/>
      <c r="VFF40" s="20"/>
      <c r="VFG40"/>
      <c r="VFH40" s="20"/>
      <c r="VFI40"/>
      <c r="VFJ40" s="20"/>
      <c r="VFK40"/>
      <c r="VFL40" s="20"/>
      <c r="VFM40"/>
      <c r="VFN40" s="20"/>
      <c r="VFO40"/>
      <c r="VFP40" s="20"/>
      <c r="VFQ40"/>
      <c r="VFR40" s="20"/>
      <c r="VFS40"/>
      <c r="VFT40" s="20"/>
      <c r="VFU40"/>
      <c r="VFV40" s="20"/>
      <c r="VFW40"/>
      <c r="VFX40" s="20"/>
      <c r="VFY40"/>
      <c r="VFZ40" s="20"/>
      <c r="VGA40"/>
      <c r="VGB40" s="20"/>
      <c r="VGC40"/>
      <c r="VGD40" s="20"/>
      <c r="VGE40"/>
      <c r="VGF40" s="20"/>
      <c r="VGG40"/>
      <c r="VGH40" s="20"/>
      <c r="VGI40"/>
      <c r="VGJ40" s="20"/>
      <c r="VGK40"/>
      <c r="VGL40" s="20"/>
      <c r="VGM40"/>
      <c r="VGN40" s="20"/>
      <c r="VGO40"/>
      <c r="VGP40" s="20"/>
      <c r="VGQ40"/>
      <c r="VGR40" s="20"/>
      <c r="VGS40"/>
      <c r="VGT40" s="20"/>
      <c r="VGU40"/>
      <c r="VGV40" s="20"/>
      <c r="VGW40"/>
      <c r="VGX40" s="20"/>
      <c r="VGY40"/>
      <c r="VGZ40" s="20"/>
      <c r="VHA40"/>
      <c r="VHB40" s="20"/>
      <c r="VHC40"/>
      <c r="VHD40" s="20"/>
      <c r="VHE40"/>
      <c r="VHF40" s="20"/>
      <c r="VHG40"/>
      <c r="VHH40" s="20"/>
      <c r="VHI40"/>
      <c r="VHJ40" s="20"/>
      <c r="VHK40"/>
      <c r="VHL40" s="20"/>
      <c r="VHM40"/>
      <c r="VHN40" s="20"/>
      <c r="VHO40"/>
      <c r="VHP40" s="20"/>
      <c r="VHQ40"/>
      <c r="VHR40" s="20"/>
      <c r="VHS40"/>
      <c r="VHT40" s="20"/>
      <c r="VHU40"/>
      <c r="VHV40" s="20"/>
      <c r="VHW40"/>
      <c r="VHX40" s="20"/>
      <c r="VHY40"/>
      <c r="VHZ40" s="20"/>
      <c r="VIA40"/>
      <c r="VIB40" s="20"/>
      <c r="VIC40"/>
      <c r="VID40" s="20"/>
      <c r="VIE40"/>
      <c r="VIF40" s="20"/>
      <c r="VIG40"/>
      <c r="VIH40" s="20"/>
      <c r="VII40"/>
      <c r="VIJ40" s="20"/>
      <c r="VIK40"/>
      <c r="VIL40" s="20"/>
      <c r="VIM40"/>
      <c r="VIN40" s="20"/>
      <c r="VIO40"/>
      <c r="VIP40" s="20"/>
      <c r="VIQ40"/>
      <c r="VIR40" s="20"/>
      <c r="VIS40"/>
      <c r="VIT40" s="20"/>
      <c r="VIU40"/>
      <c r="VIV40" s="20"/>
      <c r="VIW40"/>
      <c r="VIX40" s="20"/>
      <c r="VIY40"/>
      <c r="VIZ40" s="20"/>
      <c r="VJA40"/>
      <c r="VJB40" s="20"/>
      <c r="VJC40"/>
      <c r="VJD40" s="20"/>
      <c r="VJE40"/>
      <c r="VJF40" s="20"/>
      <c r="VJG40"/>
      <c r="VJH40" s="20"/>
      <c r="VJI40"/>
      <c r="VJJ40" s="20"/>
      <c r="VJK40"/>
      <c r="VJL40" s="20"/>
      <c r="VJM40"/>
      <c r="VJN40" s="20"/>
      <c r="VJO40"/>
      <c r="VJP40" s="20"/>
      <c r="VJQ40"/>
      <c r="VJR40" s="20"/>
      <c r="VJS40"/>
      <c r="VJT40" s="20"/>
      <c r="VJU40"/>
      <c r="VJV40" s="20"/>
      <c r="VJW40"/>
      <c r="VJX40" s="20"/>
      <c r="VJY40"/>
      <c r="VJZ40" s="20"/>
      <c r="VKA40"/>
      <c r="VKB40" s="20"/>
      <c r="VKC40"/>
      <c r="VKD40" s="20"/>
      <c r="VKE40"/>
      <c r="VKF40" s="20"/>
      <c r="VKG40"/>
      <c r="VKH40" s="20"/>
      <c r="VKI40"/>
      <c r="VKJ40" s="20"/>
      <c r="VKK40"/>
      <c r="VKL40" s="20"/>
      <c r="VKM40"/>
      <c r="VKN40" s="20"/>
      <c r="VKO40"/>
      <c r="VKP40" s="20"/>
      <c r="VKQ40"/>
      <c r="VKR40" s="20"/>
      <c r="VKS40"/>
      <c r="VKT40" s="20"/>
      <c r="VKU40"/>
      <c r="VKV40" s="20"/>
      <c r="VKW40"/>
      <c r="VKX40" s="20"/>
      <c r="VKY40"/>
      <c r="VKZ40" s="20"/>
      <c r="VLA40"/>
      <c r="VLB40" s="20"/>
      <c r="VLC40"/>
      <c r="VLD40" s="20"/>
      <c r="VLE40"/>
      <c r="VLF40" s="20"/>
      <c r="VLG40"/>
      <c r="VLH40" s="20"/>
      <c r="VLI40"/>
      <c r="VLJ40" s="20"/>
      <c r="VLK40"/>
      <c r="VLL40" s="20"/>
      <c r="VLM40"/>
      <c r="VLN40" s="20"/>
      <c r="VLO40"/>
      <c r="VLP40" s="20"/>
      <c r="VLQ40"/>
      <c r="VLR40" s="20"/>
      <c r="VLS40"/>
      <c r="VLT40" s="20"/>
      <c r="VLU40"/>
      <c r="VLV40" s="20"/>
      <c r="VLW40"/>
      <c r="VLX40" s="20"/>
      <c r="VLY40"/>
      <c r="VLZ40" s="20"/>
      <c r="VMA40"/>
      <c r="VMB40" s="20"/>
      <c r="VMC40"/>
      <c r="VMD40" s="20"/>
      <c r="VME40"/>
      <c r="VMF40" s="20"/>
      <c r="VMG40"/>
      <c r="VMH40" s="20"/>
      <c r="VMI40"/>
      <c r="VMJ40" s="20"/>
      <c r="VMK40"/>
      <c r="VML40" s="20"/>
      <c r="VMM40"/>
      <c r="VMN40" s="20"/>
      <c r="VMO40"/>
      <c r="VMP40" s="20"/>
      <c r="VMQ40"/>
      <c r="VMR40" s="20"/>
      <c r="VMS40"/>
      <c r="VMT40" s="20"/>
      <c r="VMU40"/>
      <c r="VMV40" s="20"/>
      <c r="VMW40"/>
      <c r="VMX40" s="20"/>
      <c r="VMY40"/>
      <c r="VMZ40" s="20"/>
      <c r="VNA40"/>
      <c r="VNB40" s="20"/>
      <c r="VNC40"/>
      <c r="VND40" s="20"/>
      <c r="VNE40"/>
      <c r="VNF40" s="20"/>
      <c r="VNG40"/>
      <c r="VNH40" s="20"/>
      <c r="VNI40"/>
      <c r="VNJ40" s="20"/>
      <c r="VNK40"/>
      <c r="VNL40" s="20"/>
      <c r="VNM40"/>
      <c r="VNN40" s="20"/>
      <c r="VNO40"/>
      <c r="VNP40" s="20"/>
      <c r="VNQ40"/>
      <c r="VNR40" s="20"/>
      <c r="VNS40"/>
      <c r="VNT40" s="20"/>
      <c r="VNU40"/>
      <c r="VNV40" s="20"/>
      <c r="VNW40"/>
      <c r="VNX40" s="20"/>
      <c r="VNY40"/>
      <c r="VNZ40" s="20"/>
      <c r="VOA40"/>
      <c r="VOB40" s="20"/>
      <c r="VOC40"/>
      <c r="VOD40" s="20"/>
      <c r="VOE40"/>
      <c r="VOF40" s="20"/>
      <c r="VOG40"/>
      <c r="VOH40" s="20"/>
      <c r="VOI40"/>
      <c r="VOJ40" s="20"/>
      <c r="VOK40"/>
      <c r="VOL40" s="20"/>
      <c r="VOM40"/>
      <c r="VON40" s="20"/>
      <c r="VOO40"/>
      <c r="VOP40" s="20"/>
      <c r="VOQ40"/>
      <c r="VOR40" s="20"/>
      <c r="VOS40"/>
      <c r="VOT40" s="20"/>
      <c r="VOU40"/>
      <c r="VOV40" s="20"/>
      <c r="VOW40"/>
      <c r="VOX40" s="20"/>
      <c r="VOY40"/>
      <c r="VOZ40" s="20"/>
      <c r="VPA40"/>
      <c r="VPB40" s="20"/>
      <c r="VPC40"/>
      <c r="VPD40" s="20"/>
      <c r="VPE40"/>
      <c r="VPF40" s="20"/>
      <c r="VPG40"/>
      <c r="VPH40" s="20"/>
      <c r="VPI40"/>
      <c r="VPJ40" s="20"/>
      <c r="VPK40"/>
      <c r="VPL40" s="20"/>
      <c r="VPM40"/>
      <c r="VPN40" s="20"/>
      <c r="VPO40"/>
      <c r="VPP40" s="20"/>
      <c r="VPQ40"/>
      <c r="VPR40" s="20"/>
      <c r="VPS40"/>
      <c r="VPT40" s="20"/>
      <c r="VPU40"/>
      <c r="VPV40" s="20"/>
      <c r="VPW40"/>
      <c r="VPX40" s="20"/>
      <c r="VPY40"/>
      <c r="VPZ40" s="20"/>
      <c r="VQA40"/>
      <c r="VQB40" s="20"/>
      <c r="VQC40"/>
      <c r="VQD40" s="20"/>
      <c r="VQE40"/>
      <c r="VQF40" s="20"/>
      <c r="VQG40"/>
      <c r="VQH40" s="20"/>
      <c r="VQI40"/>
      <c r="VQJ40" s="20"/>
      <c r="VQK40"/>
      <c r="VQL40" s="20"/>
      <c r="VQM40"/>
      <c r="VQN40" s="20"/>
      <c r="VQO40"/>
      <c r="VQP40" s="20"/>
      <c r="VQQ40"/>
      <c r="VQR40" s="20"/>
      <c r="VQS40"/>
      <c r="VQT40" s="20"/>
      <c r="VQU40"/>
      <c r="VQV40" s="20"/>
      <c r="VQW40"/>
      <c r="VQX40" s="20"/>
      <c r="VQY40"/>
      <c r="VQZ40" s="20"/>
      <c r="VRA40"/>
      <c r="VRB40" s="20"/>
      <c r="VRC40"/>
      <c r="VRD40" s="20"/>
      <c r="VRE40"/>
      <c r="VRF40" s="20"/>
      <c r="VRG40"/>
      <c r="VRH40" s="20"/>
      <c r="VRI40"/>
      <c r="VRJ40" s="20"/>
      <c r="VRK40"/>
      <c r="VRL40" s="20"/>
      <c r="VRM40"/>
      <c r="VRN40" s="20"/>
      <c r="VRO40"/>
      <c r="VRP40" s="20"/>
      <c r="VRQ40"/>
      <c r="VRR40" s="20"/>
      <c r="VRS40"/>
      <c r="VRT40" s="20"/>
      <c r="VRU40"/>
      <c r="VRV40" s="20"/>
      <c r="VRW40"/>
      <c r="VRX40" s="20"/>
      <c r="VRY40"/>
      <c r="VRZ40" s="20"/>
      <c r="VSA40"/>
      <c r="VSB40" s="20"/>
      <c r="VSC40"/>
      <c r="VSD40" s="20"/>
      <c r="VSE40"/>
      <c r="VSF40" s="20"/>
      <c r="VSG40"/>
      <c r="VSH40" s="20"/>
      <c r="VSI40"/>
      <c r="VSJ40" s="20"/>
      <c r="VSK40"/>
      <c r="VSL40" s="20"/>
      <c r="VSM40"/>
      <c r="VSN40" s="20"/>
      <c r="VSO40"/>
      <c r="VSP40" s="20"/>
      <c r="VSQ40"/>
      <c r="VSR40" s="20"/>
      <c r="VSS40"/>
      <c r="VST40" s="20"/>
      <c r="VSU40"/>
      <c r="VSV40" s="20"/>
      <c r="VSW40"/>
      <c r="VSX40" s="20"/>
      <c r="VSY40"/>
      <c r="VSZ40" s="20"/>
      <c r="VTA40"/>
      <c r="VTB40" s="20"/>
      <c r="VTC40"/>
      <c r="VTD40" s="20"/>
      <c r="VTE40"/>
      <c r="VTF40" s="20"/>
      <c r="VTG40"/>
      <c r="VTH40" s="20"/>
      <c r="VTI40"/>
      <c r="VTJ40" s="20"/>
      <c r="VTK40"/>
      <c r="VTL40" s="20"/>
      <c r="VTM40"/>
      <c r="VTN40" s="20"/>
      <c r="VTO40"/>
      <c r="VTP40" s="20"/>
      <c r="VTQ40"/>
      <c r="VTR40" s="20"/>
      <c r="VTS40"/>
      <c r="VTT40" s="20"/>
      <c r="VTU40"/>
      <c r="VTV40" s="20"/>
      <c r="VTW40"/>
      <c r="VTX40" s="20"/>
      <c r="VTY40"/>
      <c r="VTZ40" s="20"/>
      <c r="VUA40"/>
      <c r="VUB40" s="20"/>
      <c r="VUC40"/>
      <c r="VUD40" s="20"/>
      <c r="VUE40"/>
      <c r="VUF40" s="20"/>
      <c r="VUG40"/>
      <c r="VUH40" s="20"/>
      <c r="VUI40"/>
      <c r="VUJ40" s="20"/>
      <c r="VUK40"/>
      <c r="VUL40" s="20"/>
      <c r="VUM40"/>
      <c r="VUN40" s="20"/>
      <c r="VUO40"/>
      <c r="VUP40" s="20"/>
      <c r="VUQ40"/>
      <c r="VUR40" s="20"/>
      <c r="VUS40"/>
      <c r="VUT40" s="20"/>
      <c r="VUU40"/>
      <c r="VUV40" s="20"/>
      <c r="VUW40"/>
      <c r="VUX40" s="20"/>
      <c r="VUY40"/>
      <c r="VUZ40" s="20"/>
      <c r="VVA40"/>
      <c r="VVB40" s="20"/>
      <c r="VVC40"/>
      <c r="VVD40" s="20"/>
      <c r="VVE40"/>
      <c r="VVF40" s="20"/>
      <c r="VVG40"/>
      <c r="VVH40" s="20"/>
      <c r="VVI40"/>
      <c r="VVJ40" s="20"/>
      <c r="VVK40"/>
      <c r="VVL40" s="20"/>
      <c r="VVM40"/>
      <c r="VVN40" s="20"/>
      <c r="VVO40"/>
      <c r="VVP40" s="20"/>
      <c r="VVQ40"/>
      <c r="VVR40" s="20"/>
      <c r="VVS40"/>
      <c r="VVT40" s="20"/>
      <c r="VVU40"/>
      <c r="VVV40" s="20"/>
      <c r="VVW40"/>
      <c r="VVX40" s="20"/>
      <c r="VVY40"/>
      <c r="VVZ40" s="20"/>
      <c r="VWA40"/>
      <c r="VWB40" s="20"/>
      <c r="VWC40"/>
      <c r="VWD40" s="20"/>
      <c r="VWE40"/>
      <c r="VWF40" s="20"/>
      <c r="VWG40"/>
      <c r="VWH40" s="20"/>
      <c r="VWI40"/>
      <c r="VWJ40" s="20"/>
      <c r="VWK40"/>
      <c r="VWL40" s="20"/>
      <c r="VWM40"/>
      <c r="VWN40" s="20"/>
      <c r="VWO40"/>
      <c r="VWP40" s="20"/>
      <c r="VWQ40"/>
      <c r="VWR40" s="20"/>
      <c r="VWS40"/>
      <c r="VWT40" s="20"/>
      <c r="VWU40"/>
      <c r="VWV40" s="20"/>
      <c r="VWW40"/>
      <c r="VWX40" s="20"/>
      <c r="VWY40"/>
      <c r="VWZ40" s="20"/>
      <c r="VXA40"/>
      <c r="VXB40" s="20"/>
      <c r="VXC40"/>
      <c r="VXD40" s="20"/>
      <c r="VXE40"/>
      <c r="VXF40" s="20"/>
      <c r="VXG40"/>
      <c r="VXH40" s="20"/>
      <c r="VXI40"/>
      <c r="VXJ40" s="20"/>
      <c r="VXK40"/>
      <c r="VXL40" s="20"/>
      <c r="VXM40"/>
      <c r="VXN40" s="20"/>
      <c r="VXO40"/>
      <c r="VXP40" s="20"/>
      <c r="VXQ40"/>
      <c r="VXR40" s="20"/>
      <c r="VXS40"/>
      <c r="VXT40" s="20"/>
      <c r="VXU40"/>
      <c r="VXV40" s="20"/>
      <c r="VXW40"/>
      <c r="VXX40" s="20"/>
      <c r="VXY40"/>
      <c r="VXZ40" s="20"/>
      <c r="VYA40"/>
      <c r="VYB40" s="20"/>
      <c r="VYC40"/>
      <c r="VYD40" s="20"/>
      <c r="VYE40"/>
      <c r="VYF40" s="20"/>
      <c r="VYG40"/>
      <c r="VYH40" s="20"/>
      <c r="VYI40"/>
      <c r="VYJ40" s="20"/>
      <c r="VYK40"/>
      <c r="VYL40" s="20"/>
      <c r="VYM40"/>
      <c r="VYN40" s="20"/>
      <c r="VYO40"/>
      <c r="VYP40" s="20"/>
      <c r="VYQ40"/>
      <c r="VYR40" s="20"/>
      <c r="VYS40"/>
      <c r="VYT40" s="20"/>
      <c r="VYU40"/>
      <c r="VYV40" s="20"/>
      <c r="VYW40"/>
      <c r="VYX40" s="20"/>
      <c r="VYY40"/>
      <c r="VYZ40" s="20"/>
      <c r="VZA40"/>
      <c r="VZB40" s="20"/>
      <c r="VZC40"/>
      <c r="VZD40" s="20"/>
      <c r="VZE40"/>
      <c r="VZF40" s="20"/>
      <c r="VZG40"/>
      <c r="VZH40" s="20"/>
      <c r="VZI40"/>
      <c r="VZJ40" s="20"/>
      <c r="VZK40"/>
      <c r="VZL40" s="20"/>
      <c r="VZM40"/>
      <c r="VZN40" s="20"/>
      <c r="VZO40"/>
      <c r="VZP40" s="20"/>
      <c r="VZQ40"/>
      <c r="VZR40" s="20"/>
      <c r="VZS40"/>
      <c r="VZT40" s="20"/>
      <c r="VZU40"/>
      <c r="VZV40" s="20"/>
      <c r="VZW40"/>
      <c r="VZX40" s="20"/>
      <c r="VZY40"/>
      <c r="VZZ40" s="20"/>
      <c r="WAA40"/>
      <c r="WAB40" s="20"/>
      <c r="WAC40"/>
      <c r="WAD40" s="20"/>
      <c r="WAE40"/>
      <c r="WAF40" s="20"/>
      <c r="WAG40"/>
      <c r="WAH40" s="20"/>
      <c r="WAI40"/>
      <c r="WAJ40" s="20"/>
      <c r="WAK40"/>
      <c r="WAL40" s="20"/>
      <c r="WAM40"/>
      <c r="WAN40" s="20"/>
      <c r="WAO40"/>
      <c r="WAP40" s="20"/>
      <c r="WAQ40"/>
      <c r="WAR40" s="20"/>
      <c r="WAS40"/>
      <c r="WAT40" s="20"/>
      <c r="WAU40"/>
      <c r="WAV40" s="20"/>
      <c r="WAW40"/>
      <c r="WAX40" s="20"/>
      <c r="WAY40"/>
      <c r="WAZ40" s="20"/>
      <c r="WBA40"/>
      <c r="WBB40" s="20"/>
      <c r="WBC40"/>
      <c r="WBD40" s="20"/>
      <c r="WBE40"/>
      <c r="WBF40" s="20"/>
      <c r="WBG40"/>
      <c r="WBH40" s="20"/>
      <c r="WBI40"/>
      <c r="WBJ40" s="20"/>
      <c r="WBK40"/>
      <c r="WBL40" s="20"/>
      <c r="WBM40"/>
      <c r="WBN40" s="20"/>
      <c r="WBO40"/>
      <c r="WBP40" s="20"/>
      <c r="WBQ40"/>
      <c r="WBR40" s="20"/>
      <c r="WBS40"/>
      <c r="WBT40" s="20"/>
      <c r="WBU40"/>
      <c r="WBV40" s="20"/>
      <c r="WBW40"/>
      <c r="WBX40" s="20"/>
      <c r="WBY40"/>
      <c r="WBZ40" s="20"/>
      <c r="WCA40"/>
      <c r="WCB40" s="20"/>
      <c r="WCC40"/>
      <c r="WCD40" s="20"/>
      <c r="WCE40"/>
      <c r="WCF40" s="20"/>
      <c r="WCG40"/>
      <c r="WCH40" s="20"/>
      <c r="WCI40"/>
      <c r="WCJ40" s="20"/>
      <c r="WCK40"/>
      <c r="WCL40" s="20"/>
      <c r="WCM40"/>
      <c r="WCN40" s="20"/>
      <c r="WCO40"/>
      <c r="WCP40" s="20"/>
      <c r="WCQ40"/>
      <c r="WCR40" s="20"/>
      <c r="WCS40"/>
      <c r="WCT40" s="20"/>
      <c r="WCU40"/>
      <c r="WCV40" s="20"/>
      <c r="WCW40"/>
      <c r="WCX40" s="20"/>
      <c r="WCY40"/>
      <c r="WCZ40" s="20"/>
      <c r="WDA40"/>
      <c r="WDB40" s="20"/>
      <c r="WDC40"/>
      <c r="WDD40" s="20"/>
      <c r="WDE40"/>
      <c r="WDF40" s="20"/>
      <c r="WDG40"/>
      <c r="WDH40" s="20"/>
      <c r="WDI40"/>
      <c r="WDJ40" s="20"/>
      <c r="WDK40"/>
      <c r="WDL40" s="20"/>
      <c r="WDM40"/>
      <c r="WDN40" s="20"/>
      <c r="WDO40"/>
      <c r="WDP40" s="20"/>
      <c r="WDQ40"/>
      <c r="WDR40" s="20"/>
      <c r="WDS40"/>
      <c r="WDT40" s="20"/>
      <c r="WDU40"/>
      <c r="WDV40" s="20"/>
      <c r="WDW40"/>
      <c r="WDX40" s="20"/>
      <c r="WDY40"/>
      <c r="WDZ40" s="20"/>
      <c r="WEA40"/>
      <c r="WEB40" s="20"/>
      <c r="WEC40"/>
      <c r="WED40" s="20"/>
      <c r="WEE40"/>
      <c r="WEF40" s="20"/>
      <c r="WEG40"/>
      <c r="WEH40" s="20"/>
      <c r="WEI40"/>
      <c r="WEJ40" s="20"/>
      <c r="WEK40"/>
      <c r="WEL40" s="20"/>
      <c r="WEM40"/>
      <c r="WEN40" s="20"/>
      <c r="WEO40"/>
      <c r="WEP40" s="20"/>
      <c r="WEQ40"/>
      <c r="WER40" s="20"/>
      <c r="WES40"/>
      <c r="WET40" s="20"/>
      <c r="WEU40"/>
      <c r="WEV40" s="20"/>
      <c r="WEW40"/>
      <c r="WEX40" s="20"/>
      <c r="WEY40"/>
      <c r="WEZ40" s="20"/>
      <c r="WFA40"/>
      <c r="WFB40" s="20"/>
      <c r="WFC40"/>
      <c r="WFD40" s="20"/>
      <c r="WFE40"/>
      <c r="WFF40" s="20"/>
      <c r="WFG40"/>
      <c r="WFH40" s="20"/>
      <c r="WFI40"/>
      <c r="WFJ40" s="20"/>
      <c r="WFK40"/>
      <c r="WFL40" s="20"/>
      <c r="WFM40"/>
      <c r="WFN40" s="20"/>
      <c r="WFO40"/>
      <c r="WFP40" s="20"/>
      <c r="WFQ40"/>
      <c r="WFR40" s="20"/>
      <c r="WFS40"/>
      <c r="WFT40" s="20"/>
      <c r="WFU40"/>
      <c r="WFV40" s="20"/>
      <c r="WFW40"/>
      <c r="WFX40" s="20"/>
      <c r="WFY40"/>
      <c r="WFZ40" s="20"/>
      <c r="WGA40"/>
      <c r="WGB40" s="20"/>
      <c r="WGC40"/>
      <c r="WGD40" s="20"/>
      <c r="WGE40"/>
      <c r="WGF40" s="20"/>
      <c r="WGG40"/>
      <c r="WGH40" s="20"/>
      <c r="WGI40"/>
      <c r="WGJ40" s="20"/>
      <c r="WGK40"/>
      <c r="WGL40" s="20"/>
      <c r="WGM40"/>
      <c r="WGN40" s="20"/>
      <c r="WGO40"/>
      <c r="WGP40" s="20"/>
      <c r="WGQ40"/>
      <c r="WGR40" s="20"/>
      <c r="WGS40"/>
      <c r="WGT40" s="20"/>
      <c r="WGU40"/>
      <c r="WGV40" s="20"/>
      <c r="WGW40"/>
      <c r="WGX40" s="20"/>
      <c r="WGY40"/>
      <c r="WGZ40" s="20"/>
      <c r="WHA40"/>
      <c r="WHB40" s="20"/>
      <c r="WHC40"/>
      <c r="WHD40" s="20"/>
      <c r="WHE40"/>
      <c r="WHF40" s="20"/>
      <c r="WHG40"/>
      <c r="WHH40" s="20"/>
      <c r="WHI40"/>
      <c r="WHJ40" s="20"/>
      <c r="WHK40"/>
      <c r="WHL40" s="20"/>
      <c r="WHM40"/>
      <c r="WHN40" s="20"/>
      <c r="WHO40"/>
      <c r="WHP40" s="20"/>
      <c r="WHQ40"/>
      <c r="WHR40" s="20"/>
      <c r="WHS40"/>
      <c r="WHT40" s="20"/>
      <c r="WHU40"/>
      <c r="WHV40" s="20"/>
      <c r="WHW40"/>
      <c r="WHX40" s="20"/>
      <c r="WHY40"/>
      <c r="WHZ40" s="20"/>
      <c r="WIA40"/>
      <c r="WIB40" s="20"/>
      <c r="WIC40"/>
      <c r="WID40" s="20"/>
      <c r="WIE40"/>
      <c r="WIF40" s="20"/>
      <c r="WIG40"/>
      <c r="WIH40" s="20"/>
      <c r="WII40"/>
      <c r="WIJ40" s="20"/>
      <c r="WIK40"/>
      <c r="WIL40" s="20"/>
      <c r="WIM40"/>
      <c r="WIN40" s="20"/>
      <c r="WIO40"/>
      <c r="WIP40" s="20"/>
      <c r="WIQ40"/>
      <c r="WIR40" s="20"/>
      <c r="WIS40"/>
      <c r="WIT40" s="20"/>
      <c r="WIU40"/>
      <c r="WIV40" s="20"/>
      <c r="WIW40"/>
      <c r="WIX40" s="20"/>
      <c r="WIY40"/>
      <c r="WIZ40" s="20"/>
      <c r="WJA40"/>
      <c r="WJB40" s="20"/>
      <c r="WJC40"/>
      <c r="WJD40" s="20"/>
      <c r="WJE40"/>
      <c r="WJF40" s="20"/>
      <c r="WJG40"/>
      <c r="WJH40" s="20"/>
      <c r="WJI40"/>
      <c r="WJJ40" s="20"/>
      <c r="WJK40"/>
      <c r="WJL40" s="20"/>
      <c r="WJM40"/>
      <c r="WJN40" s="20"/>
      <c r="WJO40"/>
      <c r="WJP40" s="20"/>
      <c r="WJQ40"/>
      <c r="WJR40" s="20"/>
      <c r="WJS40"/>
      <c r="WJT40" s="20"/>
      <c r="WJU40"/>
      <c r="WJV40" s="20"/>
      <c r="WJW40"/>
      <c r="WJX40" s="20"/>
      <c r="WJY40"/>
      <c r="WJZ40" s="20"/>
      <c r="WKA40"/>
      <c r="WKB40" s="20"/>
      <c r="WKC40"/>
      <c r="WKD40" s="20"/>
      <c r="WKE40"/>
      <c r="WKF40" s="20"/>
      <c r="WKG40"/>
      <c r="WKH40" s="20"/>
      <c r="WKI40"/>
      <c r="WKJ40" s="20"/>
      <c r="WKK40"/>
      <c r="WKL40" s="20"/>
      <c r="WKM40"/>
      <c r="WKN40" s="20"/>
      <c r="WKO40"/>
      <c r="WKP40" s="20"/>
      <c r="WKQ40"/>
      <c r="WKR40" s="20"/>
      <c r="WKS40"/>
      <c r="WKT40" s="20"/>
      <c r="WKU40"/>
      <c r="WKV40" s="20"/>
      <c r="WKW40"/>
      <c r="WKX40" s="20"/>
      <c r="WKY40"/>
      <c r="WKZ40" s="20"/>
      <c r="WLA40"/>
      <c r="WLB40" s="20"/>
      <c r="WLC40"/>
      <c r="WLD40" s="20"/>
      <c r="WLE40"/>
      <c r="WLF40" s="20"/>
      <c r="WLG40"/>
      <c r="WLH40" s="20"/>
      <c r="WLI40"/>
      <c r="WLJ40" s="20"/>
      <c r="WLK40"/>
      <c r="WLL40" s="20"/>
      <c r="WLM40"/>
      <c r="WLN40" s="20"/>
      <c r="WLO40"/>
      <c r="WLP40" s="20"/>
      <c r="WLQ40"/>
      <c r="WLR40" s="20"/>
      <c r="WLS40"/>
      <c r="WLT40" s="20"/>
      <c r="WLU40"/>
      <c r="WLV40" s="20"/>
      <c r="WLW40"/>
      <c r="WLX40" s="20"/>
      <c r="WLY40"/>
      <c r="WLZ40" s="20"/>
      <c r="WMA40"/>
      <c r="WMB40" s="20"/>
      <c r="WMC40"/>
      <c r="WMD40" s="20"/>
      <c r="WME40"/>
      <c r="WMF40" s="20"/>
      <c r="WMG40"/>
      <c r="WMH40" s="20"/>
      <c r="WMI40"/>
      <c r="WMJ40" s="20"/>
      <c r="WMK40"/>
      <c r="WML40" s="20"/>
      <c r="WMM40"/>
      <c r="WMN40" s="20"/>
      <c r="WMO40"/>
      <c r="WMP40" s="20"/>
      <c r="WMQ40"/>
      <c r="WMR40" s="20"/>
      <c r="WMS40"/>
      <c r="WMT40" s="20"/>
      <c r="WMU40"/>
      <c r="WMV40" s="20"/>
      <c r="WMW40"/>
      <c r="WMX40" s="20"/>
      <c r="WMY40"/>
      <c r="WMZ40" s="20"/>
      <c r="WNA40"/>
      <c r="WNB40" s="20"/>
      <c r="WNC40"/>
      <c r="WND40" s="20"/>
      <c r="WNE40"/>
      <c r="WNF40" s="20"/>
      <c r="WNG40"/>
      <c r="WNH40" s="20"/>
      <c r="WNI40"/>
      <c r="WNJ40" s="20"/>
      <c r="WNK40"/>
      <c r="WNL40" s="20"/>
      <c r="WNM40"/>
      <c r="WNN40" s="20"/>
      <c r="WNO40"/>
      <c r="WNP40" s="20"/>
      <c r="WNQ40"/>
      <c r="WNR40" s="20"/>
      <c r="WNS40"/>
      <c r="WNT40" s="20"/>
      <c r="WNU40"/>
      <c r="WNV40" s="20"/>
      <c r="WNW40"/>
      <c r="WNX40" s="20"/>
      <c r="WNY40"/>
      <c r="WNZ40" s="20"/>
      <c r="WOA40"/>
      <c r="WOB40" s="20"/>
      <c r="WOC40"/>
      <c r="WOD40" s="20"/>
      <c r="WOE40"/>
      <c r="WOF40" s="20"/>
      <c r="WOG40"/>
      <c r="WOH40" s="20"/>
      <c r="WOI40"/>
      <c r="WOJ40" s="20"/>
      <c r="WOK40"/>
      <c r="WOL40" s="20"/>
      <c r="WOM40"/>
      <c r="WON40" s="20"/>
      <c r="WOO40"/>
      <c r="WOP40" s="20"/>
      <c r="WOQ40"/>
      <c r="WOR40" s="20"/>
      <c r="WOS40"/>
      <c r="WOT40" s="20"/>
      <c r="WOU40"/>
      <c r="WOV40" s="20"/>
      <c r="WOW40"/>
      <c r="WOX40" s="20"/>
      <c r="WOY40"/>
      <c r="WOZ40" s="20"/>
      <c r="WPA40"/>
      <c r="WPB40" s="20"/>
      <c r="WPC40"/>
      <c r="WPD40" s="20"/>
      <c r="WPE40"/>
      <c r="WPF40" s="20"/>
      <c r="WPG40"/>
      <c r="WPH40" s="20"/>
      <c r="WPI40"/>
      <c r="WPJ40" s="20"/>
      <c r="WPK40"/>
      <c r="WPL40" s="20"/>
      <c r="WPM40"/>
      <c r="WPN40" s="20"/>
      <c r="WPO40"/>
      <c r="WPP40" s="20"/>
      <c r="WPQ40"/>
      <c r="WPR40" s="20"/>
      <c r="WPS40"/>
      <c r="WPT40" s="20"/>
      <c r="WPU40"/>
      <c r="WPV40" s="20"/>
      <c r="WPW40"/>
      <c r="WPX40" s="20"/>
      <c r="WPY40"/>
      <c r="WPZ40" s="20"/>
      <c r="WQA40"/>
      <c r="WQB40" s="20"/>
      <c r="WQC40"/>
      <c r="WQD40" s="20"/>
      <c r="WQE40"/>
      <c r="WQF40" s="20"/>
      <c r="WQG40"/>
      <c r="WQH40" s="20"/>
      <c r="WQI40"/>
      <c r="WQJ40" s="20"/>
      <c r="WQK40"/>
      <c r="WQL40" s="20"/>
      <c r="WQM40"/>
      <c r="WQN40" s="20"/>
      <c r="WQO40"/>
      <c r="WQP40" s="20"/>
      <c r="WQQ40"/>
      <c r="WQR40" s="20"/>
      <c r="WQS40"/>
      <c r="WQT40" s="20"/>
      <c r="WQU40"/>
      <c r="WQV40" s="20"/>
      <c r="WQW40"/>
      <c r="WQX40" s="20"/>
      <c r="WQY40"/>
      <c r="WQZ40" s="20"/>
      <c r="WRA40"/>
      <c r="WRB40" s="20"/>
      <c r="WRC40"/>
      <c r="WRD40" s="20"/>
      <c r="WRE40"/>
      <c r="WRF40" s="20"/>
      <c r="WRG40"/>
      <c r="WRH40" s="20"/>
      <c r="WRI40"/>
      <c r="WRJ40" s="20"/>
      <c r="WRK40"/>
      <c r="WRL40" s="20"/>
      <c r="WRM40"/>
      <c r="WRN40" s="20"/>
      <c r="WRO40"/>
      <c r="WRP40" s="20"/>
      <c r="WRQ40"/>
      <c r="WRR40" s="20"/>
      <c r="WRS40"/>
      <c r="WRT40" s="20"/>
      <c r="WRU40"/>
      <c r="WRV40" s="20"/>
      <c r="WRW40"/>
      <c r="WRX40" s="20"/>
      <c r="WRY40"/>
      <c r="WRZ40" s="20"/>
      <c r="WSA40"/>
      <c r="WSB40" s="20"/>
      <c r="WSC40"/>
      <c r="WSD40" s="20"/>
      <c r="WSE40"/>
      <c r="WSF40" s="20"/>
      <c r="WSG40"/>
      <c r="WSH40" s="20"/>
      <c r="WSI40"/>
      <c r="WSJ40" s="20"/>
      <c r="WSK40"/>
      <c r="WSL40" s="20"/>
      <c r="WSM40"/>
      <c r="WSN40" s="20"/>
      <c r="WSO40"/>
      <c r="WSP40" s="20"/>
      <c r="WSQ40"/>
      <c r="WSR40" s="20"/>
      <c r="WSS40"/>
      <c r="WST40" s="20"/>
      <c r="WSU40"/>
      <c r="WSV40" s="20"/>
      <c r="WSW40"/>
      <c r="WSX40" s="20"/>
      <c r="WSY40"/>
      <c r="WSZ40" s="20"/>
      <c r="WTA40"/>
      <c r="WTB40" s="20"/>
      <c r="WTC40"/>
      <c r="WTD40" s="20"/>
      <c r="WTE40"/>
      <c r="WTF40" s="20"/>
      <c r="WTG40"/>
      <c r="WTH40" s="20"/>
      <c r="WTI40"/>
      <c r="WTJ40" s="20"/>
      <c r="WTK40"/>
      <c r="WTL40" s="20"/>
      <c r="WTM40"/>
      <c r="WTN40" s="20"/>
      <c r="WTO40"/>
      <c r="WTP40" s="20"/>
      <c r="WTQ40"/>
      <c r="WTR40" s="20"/>
      <c r="WTS40"/>
      <c r="WTT40" s="20"/>
      <c r="WTU40"/>
      <c r="WTV40" s="20"/>
      <c r="WTW40"/>
      <c r="WTX40" s="20"/>
      <c r="WTY40"/>
      <c r="WTZ40" s="20"/>
      <c r="WUA40"/>
      <c r="WUB40" s="20"/>
      <c r="WUC40"/>
      <c r="WUD40" s="20"/>
      <c r="WUE40"/>
      <c r="WUF40" s="20"/>
      <c r="WUG40"/>
      <c r="WUH40" s="20"/>
      <c r="WUI40"/>
      <c r="WUJ40" s="20"/>
      <c r="WUK40"/>
      <c r="WUL40" s="20"/>
      <c r="WUM40"/>
      <c r="WUN40" s="20"/>
      <c r="WUO40"/>
      <c r="WUP40" s="20"/>
      <c r="WUQ40"/>
      <c r="WUR40" s="20"/>
      <c r="WUS40"/>
      <c r="WUT40" s="20"/>
      <c r="WUU40"/>
      <c r="WUV40" s="20"/>
      <c r="WUW40"/>
      <c r="WUX40" s="20"/>
      <c r="WUY40"/>
      <c r="WUZ40" s="20"/>
      <c r="WVA40"/>
      <c r="WVB40" s="20"/>
      <c r="WVC40"/>
      <c r="WVD40" s="20"/>
      <c r="WVE40"/>
      <c r="WVF40" s="20"/>
      <c r="WVG40"/>
      <c r="WVH40" s="20"/>
      <c r="WVI40"/>
      <c r="WVJ40" s="20"/>
      <c r="WVK40"/>
      <c r="WVL40" s="20"/>
      <c r="WVM40"/>
      <c r="WVN40" s="20"/>
      <c r="WVO40"/>
      <c r="WVP40" s="20"/>
      <c r="WVQ40"/>
      <c r="WVR40" s="20"/>
      <c r="WVS40"/>
      <c r="WVT40" s="20"/>
      <c r="WVU40"/>
      <c r="WVV40" s="20"/>
      <c r="WVW40"/>
      <c r="WVX40" s="20"/>
      <c r="WVY40"/>
      <c r="WVZ40" s="20"/>
      <c r="WWA40"/>
      <c r="WWB40" s="20"/>
      <c r="WWC40"/>
      <c r="WWD40" s="20"/>
      <c r="WWE40"/>
      <c r="WWF40" s="20"/>
      <c r="WWG40"/>
      <c r="WWH40" s="20"/>
      <c r="WWI40"/>
      <c r="WWJ40" s="20"/>
      <c r="WWK40"/>
      <c r="WWL40" s="20"/>
      <c r="WWM40"/>
      <c r="WWN40" s="20"/>
      <c r="WWO40"/>
      <c r="WWP40" s="20"/>
      <c r="WWQ40"/>
      <c r="WWR40" s="20"/>
      <c r="WWS40"/>
      <c r="WWT40" s="20"/>
      <c r="WWU40"/>
      <c r="WWV40" s="20"/>
      <c r="WWW40"/>
      <c r="WWX40" s="20"/>
      <c r="WWY40"/>
      <c r="WWZ40" s="20"/>
      <c r="WXA40"/>
      <c r="WXB40" s="20"/>
      <c r="WXC40"/>
      <c r="WXD40" s="20"/>
      <c r="WXE40"/>
      <c r="WXF40" s="20"/>
      <c r="WXG40"/>
      <c r="WXH40" s="20"/>
      <c r="WXI40"/>
      <c r="WXJ40" s="20"/>
      <c r="WXK40"/>
      <c r="WXL40" s="20"/>
      <c r="WXM40"/>
      <c r="WXN40" s="20"/>
      <c r="WXO40"/>
      <c r="WXP40" s="20"/>
      <c r="WXQ40"/>
      <c r="WXR40" s="20"/>
      <c r="WXS40"/>
      <c r="WXT40" s="20"/>
      <c r="WXU40"/>
      <c r="WXV40" s="20"/>
      <c r="WXW40"/>
      <c r="WXX40" s="20"/>
      <c r="WXY40"/>
      <c r="WXZ40" s="20"/>
      <c r="WYA40"/>
      <c r="WYB40" s="20"/>
      <c r="WYC40"/>
      <c r="WYD40" s="20"/>
      <c r="WYE40"/>
      <c r="WYF40" s="20"/>
      <c r="WYG40"/>
      <c r="WYH40" s="20"/>
      <c r="WYI40"/>
      <c r="WYJ40" s="20"/>
      <c r="WYK40"/>
      <c r="WYL40" s="20"/>
      <c r="WYM40"/>
      <c r="WYN40" s="20"/>
      <c r="WYO40"/>
      <c r="WYP40" s="20"/>
      <c r="WYQ40"/>
      <c r="WYR40" s="20"/>
      <c r="WYS40"/>
      <c r="WYT40" s="20"/>
      <c r="WYU40"/>
      <c r="WYV40" s="20"/>
      <c r="WYW40"/>
      <c r="WYX40" s="20"/>
      <c r="WYY40"/>
      <c r="WYZ40" s="20"/>
      <c r="WZA40"/>
      <c r="WZB40" s="20"/>
      <c r="WZC40"/>
      <c r="WZD40" s="20"/>
      <c r="WZE40"/>
      <c r="WZF40" s="20"/>
      <c r="WZG40"/>
      <c r="WZH40" s="20"/>
      <c r="WZI40"/>
      <c r="WZJ40" s="20"/>
      <c r="WZK40"/>
      <c r="WZL40" s="20"/>
      <c r="WZM40"/>
      <c r="WZN40" s="20"/>
      <c r="WZO40"/>
      <c r="WZP40" s="20"/>
      <c r="WZQ40"/>
      <c r="WZR40" s="20"/>
      <c r="WZS40"/>
      <c r="WZT40" s="20"/>
      <c r="WZU40"/>
      <c r="WZV40" s="20"/>
      <c r="WZW40"/>
      <c r="WZX40" s="20"/>
      <c r="WZY40"/>
      <c r="WZZ40" s="20"/>
      <c r="XAA40"/>
      <c r="XAB40" s="20"/>
      <c r="XAC40"/>
      <c r="XAD40" s="20"/>
      <c r="XAE40"/>
      <c r="XAF40" s="20"/>
      <c r="XAG40"/>
      <c r="XAH40" s="20"/>
      <c r="XAI40"/>
      <c r="XAJ40" s="20"/>
      <c r="XAK40"/>
      <c r="XAL40" s="20"/>
      <c r="XAM40"/>
      <c r="XAN40" s="20"/>
      <c r="XAO40"/>
      <c r="XAP40" s="20"/>
      <c r="XAQ40"/>
      <c r="XAR40" s="20"/>
      <c r="XAS40"/>
      <c r="XAT40" s="20"/>
      <c r="XAU40"/>
      <c r="XAV40" s="20"/>
      <c r="XAW40"/>
      <c r="XAX40" s="20"/>
      <c r="XAY40"/>
      <c r="XAZ40" s="20"/>
      <c r="XBA40"/>
      <c r="XBB40" s="20"/>
      <c r="XBC40"/>
      <c r="XBD40" s="20"/>
      <c r="XBE40"/>
      <c r="XBF40" s="20"/>
      <c r="XBG40"/>
      <c r="XBH40" s="20"/>
      <c r="XBI40"/>
      <c r="XBJ40" s="20"/>
      <c r="XBK40"/>
      <c r="XBL40" s="20"/>
      <c r="XBM40"/>
      <c r="XBN40" s="20"/>
      <c r="XBO40"/>
      <c r="XBP40" s="20"/>
      <c r="XBQ40"/>
      <c r="XBR40" s="20"/>
      <c r="XBS40"/>
      <c r="XBT40" s="20"/>
      <c r="XBU40"/>
      <c r="XBV40" s="20"/>
      <c r="XBW40"/>
      <c r="XBX40" s="20"/>
      <c r="XBY40"/>
      <c r="XBZ40" s="20"/>
      <c r="XCA40"/>
      <c r="XCB40" s="20"/>
      <c r="XCC40"/>
      <c r="XCD40" s="20"/>
      <c r="XCE40"/>
      <c r="XCF40" s="20"/>
      <c r="XCG40"/>
      <c r="XCH40" s="20"/>
      <c r="XCI40"/>
      <c r="XCJ40" s="20"/>
      <c r="XCK40"/>
      <c r="XCL40" s="20"/>
      <c r="XCM40"/>
      <c r="XCN40" s="20"/>
      <c r="XCO40"/>
      <c r="XCP40" s="20"/>
      <c r="XCQ40"/>
      <c r="XCR40" s="20"/>
      <c r="XCS40"/>
      <c r="XCT40" s="20"/>
      <c r="XCU40"/>
      <c r="XCV40" s="20"/>
      <c r="XCW40"/>
      <c r="XCX40" s="20"/>
      <c r="XCY40"/>
      <c r="XCZ40" s="20"/>
      <c r="XDA40"/>
      <c r="XDB40" s="20"/>
      <c r="XDC40"/>
      <c r="XDD40" s="20"/>
      <c r="XDE40"/>
      <c r="XDF40" s="20"/>
      <c r="XDG40"/>
      <c r="XDH40" s="20"/>
      <c r="XDI40"/>
      <c r="XDJ40" s="20"/>
      <c r="XDK40"/>
      <c r="XDL40" s="20"/>
      <c r="XDM40"/>
      <c r="XDN40" s="20"/>
      <c r="XDO40"/>
      <c r="XDP40" s="20"/>
      <c r="XDQ40"/>
      <c r="XDR40" s="20"/>
      <c r="XDS40"/>
      <c r="XDT40" s="20"/>
      <c r="XDU40"/>
      <c r="XDV40" s="20"/>
      <c r="XDW40"/>
      <c r="XDX40" s="20"/>
      <c r="XDY40"/>
      <c r="XDZ40" s="20"/>
      <c r="XEA40"/>
      <c r="XEB40" s="20"/>
      <c r="XEC40"/>
      <c r="XED40" s="20"/>
      <c r="XEE40"/>
      <c r="XEF40" s="20"/>
      <c r="XEG40"/>
      <c r="XEH40" s="20"/>
      <c r="XEI40"/>
      <c r="XEJ40" s="20"/>
      <c r="XEK40"/>
      <c r="XEL40" s="20"/>
      <c r="XEM40"/>
      <c r="XEN40" s="20"/>
      <c r="XEO40"/>
      <c r="XEP40" s="20"/>
      <c r="XEQ40"/>
      <c r="XER40" s="20"/>
      <c r="XES40"/>
      <c r="XET40" s="20"/>
      <c r="XEU40"/>
      <c r="XEV40" s="20"/>
      <c r="XEW40"/>
      <c r="XEX40" s="20"/>
      <c r="XEY40"/>
      <c r="XEZ40" s="20"/>
      <c r="XFA40"/>
    </row>
    <row r="41" spans="1:16381" s="2" customFormat="1" ht="186.5" customHeight="1" x14ac:dyDescent="0.45"/>
    <row r="42" spans="1:16381" s="2" customFormat="1" ht="45" customHeight="1" x14ac:dyDescent="0.45">
      <c r="A42" s="261" t="s">
        <v>610</v>
      </c>
      <c r="B42" s="261"/>
      <c r="C42" s="261"/>
      <c r="D42" s="261"/>
      <c r="E42" s="261"/>
      <c r="F42" s="261"/>
      <c r="G42" s="261"/>
    </row>
    <row r="43" spans="1:16381" ht="37" x14ac:dyDescent="0.45">
      <c r="A43" s="20"/>
      <c r="B43" s="260" t="s">
        <v>617</v>
      </c>
      <c r="C43" s="260"/>
      <c r="D43" s="140" t="s">
        <v>596</v>
      </c>
      <c r="E43" s="140" t="s">
        <v>618</v>
      </c>
      <c r="F43" s="140" t="s">
        <v>597</v>
      </c>
      <c r="G43" s="20"/>
      <c r="H43"/>
      <c r="I43" s="20"/>
      <c r="J43"/>
      <c r="K43"/>
      <c r="L43" s="20"/>
      <c r="M43"/>
      <c r="N43" s="20"/>
      <c r="O43"/>
      <c r="P43" s="20"/>
      <c r="Q43"/>
      <c r="R43" s="20"/>
      <c r="S43"/>
      <c r="T43" s="20"/>
      <c r="U43"/>
      <c r="V43" s="20"/>
      <c r="W43"/>
      <c r="X43" s="20"/>
      <c r="Y43"/>
      <c r="Z43" s="20"/>
      <c r="AA43"/>
      <c r="AB43" s="20"/>
      <c r="AC43"/>
      <c r="AD43" s="20"/>
      <c r="AE43"/>
      <c r="AF43" s="20"/>
      <c r="AG43"/>
      <c r="AH43" s="20"/>
      <c r="AI43"/>
      <c r="AJ43" s="20"/>
      <c r="AK43"/>
      <c r="AL43" s="20"/>
      <c r="AM43"/>
      <c r="AN43" s="20"/>
      <c r="AO43"/>
      <c r="AP43" s="20"/>
      <c r="AQ43"/>
      <c r="AR43" s="20"/>
      <c r="AS43"/>
      <c r="AT43" s="20"/>
      <c r="AU43"/>
      <c r="AV43" s="20"/>
      <c r="AW43"/>
      <c r="AX43" s="20"/>
      <c r="AY43"/>
      <c r="AZ43" s="20"/>
      <c r="BA43"/>
      <c r="BB43" s="20"/>
      <c r="BC43"/>
      <c r="BD43" s="20"/>
      <c r="BE43"/>
      <c r="BF43" s="20"/>
      <c r="BG43"/>
      <c r="BH43" s="20"/>
      <c r="BI43"/>
      <c r="BJ43" s="20"/>
      <c r="BK43"/>
      <c r="BL43" s="20"/>
      <c r="BM43"/>
      <c r="BN43" s="20"/>
      <c r="BO43"/>
      <c r="BP43" s="20"/>
      <c r="BQ43"/>
      <c r="BR43" s="20"/>
      <c r="BS43"/>
      <c r="BT43" s="20"/>
      <c r="BU43"/>
      <c r="BV43" s="20"/>
      <c r="BW43"/>
      <c r="BX43" s="20"/>
      <c r="BY43"/>
      <c r="BZ43" s="20"/>
      <c r="CA43"/>
      <c r="CB43" s="20"/>
      <c r="CC43"/>
      <c r="CD43" s="20"/>
      <c r="CE43"/>
      <c r="CF43" s="20"/>
      <c r="CG43"/>
      <c r="CH43" s="20"/>
      <c r="CI43"/>
      <c r="CJ43" s="20"/>
      <c r="CK43"/>
      <c r="CL43" s="20"/>
      <c r="CM43"/>
      <c r="CN43" s="20"/>
      <c r="CO43"/>
      <c r="CP43" s="20"/>
      <c r="CQ43"/>
      <c r="CR43" s="20"/>
      <c r="CS43"/>
      <c r="CT43" s="20"/>
      <c r="CU43"/>
      <c r="CV43" s="20"/>
      <c r="CW43"/>
      <c r="CX43" s="20"/>
      <c r="CY43"/>
      <c r="CZ43" s="20"/>
      <c r="DA43"/>
      <c r="DB43" s="20"/>
      <c r="DC43"/>
      <c r="DD43" s="20"/>
      <c r="DE43"/>
      <c r="DF43" s="20"/>
      <c r="DG43"/>
      <c r="DH43" s="20"/>
      <c r="DI43"/>
      <c r="DJ43" s="20"/>
      <c r="DK43"/>
      <c r="DL43" s="20"/>
      <c r="DM43"/>
      <c r="DN43" s="20"/>
      <c r="DO43"/>
      <c r="DP43" s="20"/>
      <c r="DQ43"/>
      <c r="DR43" s="20"/>
      <c r="DS43"/>
      <c r="DT43" s="20"/>
      <c r="DU43"/>
      <c r="DV43" s="20"/>
      <c r="DW43"/>
      <c r="DX43" s="20"/>
      <c r="DY43"/>
      <c r="DZ43" s="20"/>
      <c r="EA43"/>
      <c r="EB43" s="20"/>
      <c r="EC43"/>
      <c r="ED43" s="20"/>
      <c r="EE43"/>
      <c r="EF43" s="20"/>
      <c r="EG43"/>
      <c r="EH43" s="20"/>
      <c r="EI43"/>
      <c r="EJ43" s="20"/>
      <c r="EK43"/>
      <c r="EL43" s="20"/>
      <c r="EM43"/>
      <c r="EN43" s="20"/>
      <c r="EO43"/>
      <c r="EP43" s="20"/>
      <c r="EQ43"/>
      <c r="ER43" s="20"/>
      <c r="ES43"/>
      <c r="ET43" s="20"/>
      <c r="EU43"/>
      <c r="EV43" s="20"/>
      <c r="EW43"/>
      <c r="EX43" s="20"/>
      <c r="EY43"/>
      <c r="EZ43" s="20"/>
      <c r="FA43"/>
      <c r="FB43" s="20"/>
      <c r="FC43"/>
      <c r="FD43" s="20"/>
      <c r="FE43"/>
      <c r="FF43" s="20"/>
      <c r="FG43"/>
      <c r="FH43" s="20"/>
      <c r="FI43"/>
      <c r="FJ43" s="20"/>
      <c r="FK43"/>
      <c r="FL43" s="20"/>
      <c r="FM43"/>
      <c r="FN43" s="20"/>
      <c r="FO43"/>
      <c r="FP43" s="20"/>
      <c r="FQ43"/>
      <c r="FR43" s="20"/>
      <c r="FS43"/>
      <c r="FT43" s="20"/>
      <c r="FU43"/>
      <c r="FV43" s="20"/>
      <c r="FW43"/>
      <c r="FX43" s="20"/>
      <c r="FY43"/>
      <c r="FZ43" s="20"/>
      <c r="GA43"/>
      <c r="GB43" s="20"/>
      <c r="GC43"/>
      <c r="GD43" s="20"/>
      <c r="GE43"/>
      <c r="GF43" s="20"/>
      <c r="GG43"/>
      <c r="GH43" s="20"/>
      <c r="GI43"/>
      <c r="GJ43" s="20"/>
      <c r="GK43"/>
      <c r="GL43" s="20"/>
      <c r="GM43"/>
      <c r="GN43" s="20"/>
      <c r="GO43"/>
      <c r="GP43" s="20"/>
      <c r="GQ43"/>
      <c r="GR43" s="20"/>
      <c r="GS43"/>
      <c r="GT43" s="20"/>
      <c r="GU43"/>
      <c r="GV43" s="20"/>
      <c r="GW43"/>
      <c r="GX43" s="20"/>
      <c r="GY43"/>
      <c r="GZ43" s="20"/>
      <c r="HA43"/>
      <c r="HB43" s="20"/>
      <c r="HC43"/>
      <c r="HD43" s="20"/>
      <c r="HE43"/>
      <c r="HF43" s="20"/>
      <c r="HG43"/>
      <c r="HH43" s="20"/>
      <c r="HI43"/>
      <c r="HJ43" s="20"/>
      <c r="HK43"/>
      <c r="HL43" s="20"/>
      <c r="HM43"/>
      <c r="HN43" s="20"/>
      <c r="HO43"/>
      <c r="HP43" s="20"/>
      <c r="HQ43"/>
      <c r="HR43" s="20"/>
      <c r="HS43"/>
      <c r="HT43" s="20"/>
      <c r="HU43"/>
      <c r="HV43" s="20"/>
      <c r="HW43"/>
      <c r="HX43" s="20"/>
      <c r="HY43"/>
      <c r="HZ43" s="20"/>
      <c r="IA43"/>
      <c r="IB43" s="20"/>
      <c r="IC43"/>
      <c r="ID43" s="20"/>
      <c r="IE43"/>
      <c r="IF43" s="20"/>
      <c r="IG43"/>
      <c r="IH43" s="20"/>
      <c r="II43"/>
      <c r="IJ43" s="20"/>
      <c r="IK43"/>
      <c r="IL43" s="20"/>
      <c r="IM43"/>
      <c r="IN43" s="20"/>
      <c r="IO43"/>
      <c r="IP43" s="20"/>
      <c r="IQ43"/>
      <c r="IR43" s="20"/>
      <c r="IS43"/>
      <c r="IT43" s="20"/>
      <c r="IU43"/>
      <c r="IV43" s="20"/>
      <c r="IW43"/>
      <c r="IX43" s="20"/>
      <c r="IY43"/>
      <c r="IZ43" s="20"/>
      <c r="JA43"/>
      <c r="JB43" s="20"/>
      <c r="JC43"/>
      <c r="JD43" s="20"/>
      <c r="JE43"/>
      <c r="JF43" s="20"/>
      <c r="JG43"/>
      <c r="JH43" s="20"/>
      <c r="JI43"/>
      <c r="JJ43" s="20"/>
      <c r="JK43"/>
      <c r="JL43" s="20"/>
      <c r="JM43"/>
      <c r="JN43" s="20"/>
      <c r="JO43"/>
      <c r="JP43" s="20"/>
      <c r="JQ43"/>
      <c r="JR43" s="20"/>
      <c r="JS43"/>
      <c r="JT43" s="20"/>
      <c r="JU43"/>
      <c r="JV43" s="20"/>
      <c r="JW43"/>
      <c r="JX43" s="20"/>
      <c r="JY43"/>
      <c r="JZ43" s="20"/>
      <c r="KA43"/>
      <c r="KB43" s="20"/>
      <c r="KC43"/>
      <c r="KD43" s="20"/>
      <c r="KE43"/>
      <c r="KF43" s="20"/>
      <c r="KG43"/>
      <c r="KH43" s="20"/>
      <c r="KI43"/>
      <c r="KJ43" s="20"/>
      <c r="KK43"/>
      <c r="KL43" s="20"/>
      <c r="KM43"/>
      <c r="KN43" s="20"/>
      <c r="KO43"/>
      <c r="KP43" s="20"/>
      <c r="KQ43"/>
      <c r="KR43" s="20"/>
      <c r="KS43"/>
      <c r="KT43" s="20"/>
      <c r="KU43"/>
      <c r="KV43" s="20"/>
      <c r="KW43"/>
      <c r="KX43" s="20"/>
      <c r="KY43"/>
      <c r="KZ43" s="20"/>
      <c r="LA43"/>
      <c r="LB43" s="20"/>
      <c r="LC43"/>
      <c r="LD43" s="20"/>
      <c r="LE43"/>
      <c r="LF43" s="20"/>
      <c r="LG43"/>
      <c r="LH43" s="20"/>
      <c r="LI43"/>
      <c r="LJ43" s="20"/>
      <c r="LK43"/>
      <c r="LL43" s="20"/>
      <c r="LM43"/>
      <c r="LN43" s="20"/>
      <c r="LO43"/>
      <c r="LP43" s="20"/>
      <c r="LQ43"/>
      <c r="LR43" s="20"/>
      <c r="LS43"/>
      <c r="LT43" s="20"/>
      <c r="LU43"/>
      <c r="LV43" s="20"/>
      <c r="LW43"/>
      <c r="LX43" s="20"/>
      <c r="LY43"/>
      <c r="LZ43" s="20"/>
      <c r="MA43"/>
      <c r="MB43" s="20"/>
      <c r="MC43"/>
      <c r="MD43" s="20"/>
      <c r="ME43"/>
      <c r="MF43" s="20"/>
      <c r="MG43"/>
      <c r="MH43" s="20"/>
      <c r="MI43"/>
      <c r="MJ43" s="20"/>
      <c r="MK43"/>
      <c r="ML43" s="20"/>
      <c r="MM43"/>
      <c r="MN43" s="20"/>
      <c r="MO43"/>
      <c r="MP43" s="20"/>
      <c r="MQ43"/>
      <c r="MR43" s="20"/>
      <c r="MS43"/>
      <c r="MT43" s="20"/>
      <c r="MU43"/>
      <c r="MV43" s="20"/>
      <c r="MW43"/>
      <c r="MX43" s="20"/>
      <c r="MY43"/>
      <c r="MZ43" s="20"/>
      <c r="NA43"/>
      <c r="NB43" s="20"/>
      <c r="NC43"/>
      <c r="ND43" s="20"/>
      <c r="NE43"/>
      <c r="NF43" s="20"/>
      <c r="NG43"/>
      <c r="NH43" s="20"/>
      <c r="NI43"/>
      <c r="NJ43" s="20"/>
      <c r="NK43"/>
      <c r="NL43" s="20"/>
      <c r="NM43"/>
      <c r="NN43" s="20"/>
      <c r="NO43"/>
      <c r="NP43" s="20"/>
      <c r="NQ43"/>
      <c r="NR43" s="20"/>
      <c r="NS43"/>
      <c r="NT43" s="20"/>
      <c r="NU43"/>
      <c r="NV43" s="20"/>
      <c r="NW43"/>
      <c r="NX43" s="20"/>
      <c r="NY43"/>
      <c r="NZ43" s="20"/>
      <c r="OA43"/>
      <c r="OB43" s="20"/>
      <c r="OC43"/>
      <c r="OD43" s="20"/>
      <c r="OE43"/>
      <c r="OF43" s="20"/>
      <c r="OG43"/>
      <c r="OH43" s="20"/>
      <c r="OI43"/>
      <c r="OJ43" s="20"/>
      <c r="OK43"/>
      <c r="OL43" s="20"/>
      <c r="OM43"/>
      <c r="ON43" s="20"/>
      <c r="OO43"/>
      <c r="OP43" s="20"/>
      <c r="OQ43"/>
      <c r="OR43" s="20"/>
      <c r="OS43"/>
      <c r="OT43" s="20"/>
      <c r="OU43"/>
      <c r="OV43" s="20"/>
      <c r="OW43"/>
      <c r="OX43" s="20"/>
      <c r="OY43"/>
      <c r="OZ43" s="20"/>
      <c r="PA43"/>
      <c r="PB43" s="20"/>
      <c r="PC43"/>
      <c r="PD43" s="20"/>
      <c r="PE43"/>
      <c r="PF43" s="20"/>
      <c r="PG43"/>
      <c r="PH43" s="20"/>
      <c r="PI43"/>
      <c r="PJ43" s="20"/>
      <c r="PK43"/>
      <c r="PL43" s="20"/>
      <c r="PM43"/>
      <c r="PN43" s="20"/>
      <c r="PO43"/>
      <c r="PP43" s="20"/>
      <c r="PQ43"/>
      <c r="PR43" s="20"/>
      <c r="PS43"/>
      <c r="PT43" s="20"/>
      <c r="PU43"/>
      <c r="PV43" s="20"/>
      <c r="PW43"/>
      <c r="PX43" s="20"/>
      <c r="PY43"/>
      <c r="PZ43" s="20"/>
      <c r="QA43"/>
      <c r="QB43" s="20"/>
      <c r="QC43"/>
      <c r="QD43" s="20"/>
      <c r="QE43"/>
      <c r="QF43" s="20"/>
      <c r="QG43"/>
      <c r="QH43" s="20"/>
      <c r="QI43"/>
      <c r="QJ43" s="20"/>
      <c r="QK43"/>
      <c r="QL43" s="20"/>
      <c r="QM43"/>
      <c r="QN43" s="20"/>
      <c r="QO43"/>
      <c r="QP43" s="20"/>
      <c r="QQ43"/>
      <c r="QR43" s="20"/>
      <c r="QS43"/>
      <c r="QT43" s="20"/>
      <c r="QU43"/>
      <c r="QV43" s="20"/>
      <c r="QW43"/>
      <c r="QX43" s="20"/>
      <c r="QY43"/>
      <c r="QZ43" s="20"/>
      <c r="RA43"/>
      <c r="RB43" s="20"/>
      <c r="RC43"/>
      <c r="RD43" s="20"/>
      <c r="RE43"/>
      <c r="RF43" s="20"/>
      <c r="RG43"/>
      <c r="RH43" s="20"/>
      <c r="RI43"/>
      <c r="RJ43" s="20"/>
      <c r="RK43"/>
      <c r="RL43" s="20"/>
      <c r="RM43"/>
      <c r="RN43" s="20"/>
      <c r="RO43"/>
      <c r="RP43" s="20"/>
      <c r="RQ43"/>
      <c r="RR43" s="20"/>
      <c r="RS43"/>
      <c r="RT43" s="20"/>
      <c r="RU43"/>
      <c r="RV43" s="20"/>
      <c r="RW43"/>
      <c r="RX43" s="20"/>
      <c r="RY43"/>
      <c r="RZ43" s="20"/>
      <c r="SA43"/>
      <c r="SB43" s="20"/>
      <c r="SC43"/>
      <c r="SD43" s="20"/>
      <c r="SE43"/>
      <c r="SF43" s="20"/>
      <c r="SG43"/>
      <c r="SH43" s="20"/>
      <c r="SI43"/>
      <c r="SJ43" s="20"/>
      <c r="SK43"/>
      <c r="SL43" s="20"/>
      <c r="SM43"/>
      <c r="SN43" s="20"/>
      <c r="SO43"/>
      <c r="SP43" s="20"/>
      <c r="SQ43"/>
      <c r="SR43" s="20"/>
      <c r="SS43"/>
      <c r="ST43" s="20"/>
      <c r="SU43"/>
      <c r="SV43" s="20"/>
      <c r="SW43"/>
      <c r="SX43" s="20"/>
      <c r="SY43"/>
      <c r="SZ43" s="20"/>
      <c r="TA43"/>
      <c r="TB43" s="20"/>
      <c r="TC43"/>
      <c r="TD43" s="20"/>
      <c r="TE43"/>
      <c r="TF43" s="20"/>
      <c r="TG43"/>
      <c r="TH43" s="20"/>
      <c r="TI43"/>
      <c r="TJ43" s="20"/>
      <c r="TK43"/>
      <c r="TL43" s="20"/>
      <c r="TM43"/>
      <c r="TN43" s="20"/>
      <c r="TO43"/>
      <c r="TP43" s="20"/>
      <c r="TQ43"/>
      <c r="TR43" s="20"/>
      <c r="TS43"/>
      <c r="TT43" s="20"/>
      <c r="TU43"/>
      <c r="TV43" s="20"/>
      <c r="TW43"/>
      <c r="TX43" s="20"/>
      <c r="TY43"/>
      <c r="TZ43" s="20"/>
      <c r="UA43"/>
      <c r="UB43" s="20"/>
      <c r="UC43"/>
      <c r="UD43" s="20"/>
      <c r="UE43"/>
      <c r="UF43" s="20"/>
      <c r="UG43"/>
      <c r="UH43" s="20"/>
      <c r="UI43"/>
      <c r="UJ43" s="20"/>
      <c r="UK43"/>
      <c r="UL43" s="20"/>
      <c r="UM43"/>
      <c r="UN43" s="20"/>
      <c r="UO43"/>
      <c r="UP43" s="20"/>
      <c r="UQ43"/>
      <c r="UR43" s="20"/>
      <c r="US43"/>
      <c r="UT43" s="20"/>
      <c r="UU43"/>
      <c r="UV43" s="20"/>
      <c r="UW43"/>
      <c r="UX43" s="20"/>
      <c r="UY43"/>
      <c r="UZ43" s="20"/>
      <c r="VA43"/>
      <c r="VB43" s="20"/>
      <c r="VC43"/>
      <c r="VD43" s="20"/>
      <c r="VE43"/>
      <c r="VF43" s="20"/>
      <c r="VG43"/>
      <c r="VH43" s="20"/>
      <c r="VI43"/>
      <c r="VJ43" s="20"/>
      <c r="VK43"/>
      <c r="VL43" s="20"/>
      <c r="VM43"/>
      <c r="VN43" s="20"/>
      <c r="VO43"/>
      <c r="VP43" s="20"/>
      <c r="VQ43"/>
      <c r="VR43" s="20"/>
      <c r="VS43"/>
      <c r="VT43" s="20"/>
      <c r="VU43"/>
      <c r="VV43" s="20"/>
      <c r="VW43"/>
      <c r="VX43" s="20"/>
      <c r="VY43"/>
      <c r="VZ43" s="20"/>
      <c r="WA43"/>
      <c r="WB43" s="20"/>
      <c r="WC43"/>
      <c r="WD43" s="20"/>
      <c r="WE43"/>
      <c r="WF43" s="20"/>
      <c r="WG43"/>
      <c r="WH43" s="20"/>
      <c r="WI43"/>
      <c r="WJ43" s="20"/>
      <c r="WK43"/>
      <c r="WL43" s="20"/>
      <c r="WM43"/>
      <c r="WN43" s="20"/>
      <c r="WO43"/>
      <c r="WP43" s="20"/>
      <c r="WQ43"/>
      <c r="WR43" s="20"/>
      <c r="WS43"/>
      <c r="WT43" s="20"/>
      <c r="WU43"/>
      <c r="WV43" s="20"/>
      <c r="WW43"/>
      <c r="WX43" s="20"/>
      <c r="WY43"/>
      <c r="WZ43" s="20"/>
      <c r="XA43"/>
      <c r="XB43" s="20"/>
      <c r="XC43"/>
      <c r="XD43" s="20"/>
      <c r="XE43"/>
      <c r="XF43" s="20"/>
      <c r="XG43"/>
      <c r="XH43" s="20"/>
      <c r="XI43"/>
      <c r="XJ43" s="20"/>
      <c r="XK43"/>
      <c r="XL43" s="20"/>
      <c r="XM43"/>
      <c r="XN43" s="20"/>
      <c r="XO43"/>
      <c r="XP43" s="20"/>
      <c r="XQ43"/>
      <c r="XR43" s="20"/>
      <c r="XS43"/>
      <c r="XT43" s="20"/>
      <c r="XU43"/>
      <c r="XV43" s="20"/>
      <c r="XW43"/>
      <c r="XX43" s="20"/>
      <c r="XY43"/>
      <c r="XZ43" s="20"/>
      <c r="YA43"/>
      <c r="YB43" s="20"/>
      <c r="YC43"/>
      <c r="YD43" s="20"/>
      <c r="YE43"/>
      <c r="YF43" s="20"/>
      <c r="YG43"/>
      <c r="YH43" s="20"/>
      <c r="YI43"/>
      <c r="YJ43" s="20"/>
      <c r="YK43"/>
      <c r="YL43" s="20"/>
      <c r="YM43"/>
      <c r="YN43" s="20"/>
      <c r="YO43"/>
      <c r="YP43" s="20"/>
      <c r="YQ43"/>
      <c r="YR43" s="20"/>
      <c r="YS43"/>
      <c r="YT43" s="20"/>
      <c r="YU43"/>
      <c r="YV43" s="20"/>
      <c r="YW43"/>
      <c r="YX43" s="20"/>
      <c r="YY43"/>
      <c r="YZ43" s="20"/>
      <c r="ZA43"/>
      <c r="ZB43" s="20"/>
      <c r="ZC43"/>
      <c r="ZD43" s="20"/>
      <c r="ZE43"/>
      <c r="ZF43" s="20"/>
      <c r="ZG43"/>
      <c r="ZH43" s="20"/>
      <c r="ZI43"/>
      <c r="ZJ43" s="20"/>
      <c r="ZK43"/>
      <c r="ZL43" s="20"/>
      <c r="ZM43"/>
      <c r="ZN43" s="20"/>
      <c r="ZO43"/>
      <c r="ZP43" s="20"/>
      <c r="ZQ43"/>
      <c r="ZR43" s="20"/>
      <c r="ZS43"/>
      <c r="ZT43" s="20"/>
      <c r="ZU43"/>
      <c r="ZV43" s="20"/>
      <c r="ZW43"/>
      <c r="ZX43" s="20"/>
      <c r="ZY43"/>
      <c r="ZZ43" s="20"/>
      <c r="AAA43"/>
      <c r="AAB43" s="20"/>
      <c r="AAC43"/>
      <c r="AAD43" s="20"/>
      <c r="AAE43"/>
      <c r="AAF43" s="20"/>
      <c r="AAG43"/>
      <c r="AAH43" s="20"/>
      <c r="AAI43"/>
      <c r="AAJ43" s="20"/>
      <c r="AAK43"/>
      <c r="AAL43" s="20"/>
      <c r="AAM43"/>
      <c r="AAN43" s="20"/>
      <c r="AAO43"/>
      <c r="AAP43" s="20"/>
      <c r="AAQ43"/>
      <c r="AAR43" s="20"/>
      <c r="AAS43"/>
      <c r="AAT43" s="20"/>
      <c r="AAU43"/>
      <c r="AAV43" s="20"/>
      <c r="AAW43"/>
      <c r="AAX43" s="20"/>
      <c r="AAY43"/>
      <c r="AAZ43" s="20"/>
      <c r="ABA43"/>
      <c r="ABB43" s="20"/>
      <c r="ABC43"/>
      <c r="ABD43" s="20"/>
      <c r="ABE43"/>
      <c r="ABF43" s="20"/>
      <c r="ABG43"/>
      <c r="ABH43" s="20"/>
      <c r="ABI43"/>
      <c r="ABJ43" s="20"/>
      <c r="ABK43"/>
      <c r="ABL43" s="20"/>
      <c r="ABM43"/>
      <c r="ABN43" s="20"/>
      <c r="ABO43"/>
      <c r="ABP43" s="20"/>
      <c r="ABQ43"/>
      <c r="ABR43" s="20"/>
      <c r="ABS43"/>
      <c r="ABT43" s="20"/>
      <c r="ABU43"/>
      <c r="ABV43" s="20"/>
      <c r="ABW43"/>
      <c r="ABX43" s="20"/>
      <c r="ABY43"/>
      <c r="ABZ43" s="20"/>
      <c r="ACA43"/>
      <c r="ACB43" s="20"/>
      <c r="ACC43"/>
      <c r="ACD43" s="20"/>
      <c r="ACE43"/>
      <c r="ACF43" s="20"/>
      <c r="ACG43"/>
      <c r="ACH43" s="20"/>
      <c r="ACI43"/>
      <c r="ACJ43" s="20"/>
      <c r="ACK43"/>
      <c r="ACL43" s="20"/>
      <c r="ACM43"/>
      <c r="ACN43" s="20"/>
      <c r="ACO43"/>
      <c r="ACP43" s="20"/>
      <c r="ACQ43"/>
      <c r="ACR43" s="20"/>
      <c r="ACS43"/>
      <c r="ACT43" s="20"/>
      <c r="ACU43"/>
      <c r="ACV43" s="20"/>
      <c r="ACW43"/>
      <c r="ACX43" s="20"/>
      <c r="ACY43"/>
      <c r="ACZ43" s="20"/>
      <c r="ADA43"/>
      <c r="ADB43" s="20"/>
      <c r="ADC43"/>
      <c r="ADD43" s="20"/>
      <c r="ADE43"/>
      <c r="ADF43" s="20"/>
      <c r="ADG43"/>
      <c r="ADH43" s="20"/>
      <c r="ADI43"/>
      <c r="ADJ43" s="20"/>
      <c r="ADK43"/>
      <c r="ADL43" s="20"/>
      <c r="ADM43"/>
      <c r="ADN43" s="20"/>
      <c r="ADO43"/>
      <c r="ADP43" s="20"/>
      <c r="ADQ43"/>
      <c r="ADR43" s="20"/>
      <c r="ADS43"/>
      <c r="ADT43" s="20"/>
      <c r="ADU43"/>
      <c r="ADV43" s="20"/>
      <c r="ADW43"/>
      <c r="ADX43" s="20"/>
      <c r="ADY43"/>
      <c r="ADZ43" s="20"/>
      <c r="AEA43"/>
      <c r="AEB43" s="20"/>
      <c r="AEC43"/>
      <c r="AED43" s="20"/>
      <c r="AEE43"/>
      <c r="AEF43" s="20"/>
      <c r="AEG43"/>
      <c r="AEH43" s="20"/>
      <c r="AEI43"/>
      <c r="AEJ43" s="20"/>
      <c r="AEK43"/>
      <c r="AEL43" s="20"/>
      <c r="AEM43"/>
      <c r="AEN43" s="20"/>
      <c r="AEO43"/>
      <c r="AEP43" s="20"/>
      <c r="AEQ43"/>
      <c r="AER43" s="20"/>
      <c r="AES43"/>
      <c r="AET43" s="20"/>
      <c r="AEU43"/>
      <c r="AEV43" s="20"/>
      <c r="AEW43"/>
      <c r="AEX43" s="20"/>
      <c r="AEY43"/>
      <c r="AEZ43" s="20"/>
      <c r="AFA43"/>
      <c r="AFB43" s="20"/>
      <c r="AFC43"/>
      <c r="AFD43" s="20"/>
      <c r="AFE43"/>
      <c r="AFF43" s="20"/>
      <c r="AFG43"/>
      <c r="AFH43" s="20"/>
      <c r="AFI43"/>
      <c r="AFJ43" s="20"/>
      <c r="AFK43"/>
      <c r="AFL43" s="20"/>
      <c r="AFM43"/>
      <c r="AFN43" s="20"/>
      <c r="AFO43"/>
      <c r="AFP43" s="20"/>
      <c r="AFQ43"/>
      <c r="AFR43" s="20"/>
      <c r="AFS43"/>
      <c r="AFT43" s="20"/>
      <c r="AFU43"/>
      <c r="AFV43" s="20"/>
      <c r="AFW43"/>
      <c r="AFX43" s="20"/>
      <c r="AFY43"/>
      <c r="AFZ43" s="20"/>
      <c r="AGA43"/>
      <c r="AGB43" s="20"/>
      <c r="AGC43"/>
      <c r="AGD43" s="20"/>
      <c r="AGE43"/>
      <c r="AGF43" s="20"/>
      <c r="AGG43"/>
      <c r="AGH43" s="20"/>
      <c r="AGI43"/>
      <c r="AGJ43" s="20"/>
      <c r="AGK43"/>
      <c r="AGL43" s="20"/>
      <c r="AGM43"/>
      <c r="AGN43" s="20"/>
      <c r="AGO43"/>
      <c r="AGP43" s="20"/>
      <c r="AGQ43"/>
      <c r="AGR43" s="20"/>
      <c r="AGS43"/>
      <c r="AGT43" s="20"/>
      <c r="AGU43"/>
      <c r="AGV43" s="20"/>
      <c r="AGW43"/>
      <c r="AGX43" s="20"/>
      <c r="AGY43"/>
      <c r="AGZ43" s="20"/>
      <c r="AHA43"/>
      <c r="AHB43" s="20"/>
      <c r="AHC43"/>
      <c r="AHD43" s="20"/>
      <c r="AHE43"/>
      <c r="AHF43" s="20"/>
      <c r="AHG43"/>
      <c r="AHH43" s="20"/>
      <c r="AHI43"/>
      <c r="AHJ43" s="20"/>
      <c r="AHK43"/>
      <c r="AHL43" s="20"/>
      <c r="AHM43"/>
      <c r="AHN43" s="20"/>
      <c r="AHO43"/>
      <c r="AHP43" s="20"/>
      <c r="AHQ43"/>
      <c r="AHR43" s="20"/>
      <c r="AHS43"/>
      <c r="AHT43" s="20"/>
      <c r="AHU43"/>
      <c r="AHV43" s="20"/>
      <c r="AHW43"/>
      <c r="AHX43" s="20"/>
      <c r="AHY43"/>
      <c r="AHZ43" s="20"/>
      <c r="AIA43"/>
      <c r="AIB43" s="20"/>
      <c r="AIC43"/>
      <c r="AID43" s="20"/>
      <c r="AIE43"/>
      <c r="AIF43" s="20"/>
      <c r="AIG43"/>
      <c r="AIH43" s="20"/>
      <c r="AII43"/>
      <c r="AIJ43" s="20"/>
      <c r="AIK43"/>
      <c r="AIL43" s="20"/>
      <c r="AIM43"/>
      <c r="AIN43" s="20"/>
      <c r="AIO43"/>
      <c r="AIP43" s="20"/>
      <c r="AIQ43"/>
      <c r="AIR43" s="20"/>
      <c r="AIS43"/>
      <c r="AIT43" s="20"/>
      <c r="AIU43"/>
      <c r="AIV43" s="20"/>
      <c r="AIW43"/>
      <c r="AIX43" s="20"/>
      <c r="AIY43"/>
      <c r="AIZ43" s="20"/>
      <c r="AJA43"/>
      <c r="AJB43" s="20"/>
      <c r="AJC43"/>
      <c r="AJD43" s="20"/>
      <c r="AJE43"/>
      <c r="AJF43" s="20"/>
      <c r="AJG43"/>
      <c r="AJH43" s="20"/>
      <c r="AJI43"/>
      <c r="AJJ43" s="20"/>
      <c r="AJK43"/>
      <c r="AJL43" s="20"/>
      <c r="AJM43"/>
      <c r="AJN43" s="20"/>
      <c r="AJO43"/>
      <c r="AJP43" s="20"/>
      <c r="AJQ43"/>
      <c r="AJR43" s="20"/>
      <c r="AJS43"/>
      <c r="AJT43" s="20"/>
      <c r="AJU43"/>
      <c r="AJV43" s="20"/>
      <c r="AJW43"/>
      <c r="AJX43" s="20"/>
      <c r="AJY43"/>
      <c r="AJZ43" s="20"/>
      <c r="AKA43"/>
      <c r="AKB43" s="20"/>
      <c r="AKC43"/>
      <c r="AKD43" s="20"/>
      <c r="AKE43"/>
      <c r="AKF43" s="20"/>
      <c r="AKG43"/>
      <c r="AKH43" s="20"/>
      <c r="AKI43"/>
      <c r="AKJ43" s="20"/>
      <c r="AKK43"/>
      <c r="AKL43" s="20"/>
      <c r="AKM43"/>
      <c r="AKN43" s="20"/>
      <c r="AKO43"/>
      <c r="AKP43" s="20"/>
      <c r="AKQ43"/>
      <c r="AKR43" s="20"/>
      <c r="AKS43"/>
      <c r="AKT43" s="20"/>
      <c r="AKU43"/>
      <c r="AKV43" s="20"/>
      <c r="AKW43"/>
      <c r="AKX43" s="20"/>
      <c r="AKY43"/>
      <c r="AKZ43" s="20"/>
      <c r="ALA43"/>
      <c r="ALB43" s="20"/>
      <c r="ALC43"/>
      <c r="ALD43" s="20"/>
      <c r="ALE43"/>
      <c r="ALF43" s="20"/>
      <c r="ALG43"/>
      <c r="ALH43" s="20"/>
      <c r="ALI43"/>
      <c r="ALJ43" s="20"/>
      <c r="ALK43"/>
      <c r="ALL43" s="20"/>
      <c r="ALM43"/>
      <c r="ALN43" s="20"/>
      <c r="ALO43"/>
      <c r="ALP43" s="20"/>
      <c r="ALQ43"/>
      <c r="ALR43" s="20"/>
      <c r="ALS43"/>
      <c r="ALT43" s="20"/>
      <c r="ALU43"/>
      <c r="ALV43" s="20"/>
      <c r="ALW43"/>
      <c r="ALX43" s="20"/>
      <c r="ALY43"/>
      <c r="ALZ43" s="20"/>
      <c r="AMA43"/>
      <c r="AMB43" s="20"/>
      <c r="AMC43"/>
      <c r="AMD43" s="20"/>
      <c r="AME43"/>
      <c r="AMF43" s="20"/>
      <c r="AMG43"/>
      <c r="AMH43" s="20"/>
      <c r="AMI43"/>
      <c r="AMJ43" s="20"/>
      <c r="AMK43"/>
      <c r="AML43" s="20"/>
      <c r="AMM43"/>
      <c r="AMN43" s="20"/>
      <c r="AMO43"/>
      <c r="AMP43" s="20"/>
      <c r="AMQ43"/>
      <c r="AMR43" s="20"/>
      <c r="AMS43"/>
      <c r="AMT43" s="20"/>
      <c r="AMU43"/>
      <c r="AMV43" s="20"/>
      <c r="AMW43"/>
      <c r="AMX43" s="20"/>
      <c r="AMY43"/>
      <c r="AMZ43" s="20"/>
      <c r="ANA43"/>
      <c r="ANB43" s="20"/>
      <c r="ANC43"/>
      <c r="AND43" s="20"/>
      <c r="ANE43"/>
      <c r="ANF43" s="20"/>
      <c r="ANG43"/>
      <c r="ANH43" s="20"/>
      <c r="ANI43"/>
      <c r="ANJ43" s="20"/>
      <c r="ANK43"/>
      <c r="ANL43" s="20"/>
      <c r="ANM43"/>
      <c r="ANN43" s="20"/>
      <c r="ANO43"/>
      <c r="ANP43" s="20"/>
      <c r="ANQ43"/>
      <c r="ANR43" s="20"/>
      <c r="ANS43"/>
      <c r="ANT43" s="20"/>
      <c r="ANU43"/>
      <c r="ANV43" s="20"/>
      <c r="ANW43"/>
      <c r="ANX43" s="20"/>
      <c r="ANY43"/>
      <c r="ANZ43" s="20"/>
      <c r="AOA43"/>
      <c r="AOB43" s="20"/>
      <c r="AOC43"/>
      <c r="AOD43" s="20"/>
      <c r="AOE43"/>
      <c r="AOF43" s="20"/>
      <c r="AOG43"/>
      <c r="AOH43" s="20"/>
      <c r="AOI43"/>
      <c r="AOJ43" s="20"/>
      <c r="AOK43"/>
      <c r="AOL43" s="20"/>
      <c r="AOM43"/>
      <c r="AON43" s="20"/>
      <c r="AOO43"/>
      <c r="AOP43" s="20"/>
      <c r="AOQ43"/>
      <c r="AOR43" s="20"/>
      <c r="AOS43"/>
      <c r="AOT43" s="20"/>
      <c r="AOU43"/>
      <c r="AOV43" s="20"/>
      <c r="AOW43"/>
      <c r="AOX43" s="20"/>
      <c r="AOY43"/>
      <c r="AOZ43" s="20"/>
      <c r="APA43"/>
      <c r="APB43" s="20"/>
      <c r="APC43"/>
      <c r="APD43" s="20"/>
      <c r="APE43"/>
      <c r="APF43" s="20"/>
      <c r="APG43"/>
      <c r="APH43" s="20"/>
      <c r="API43"/>
      <c r="APJ43" s="20"/>
      <c r="APK43"/>
      <c r="APL43" s="20"/>
      <c r="APM43"/>
      <c r="APN43" s="20"/>
      <c r="APO43"/>
      <c r="APP43" s="20"/>
      <c r="APQ43"/>
      <c r="APR43" s="20"/>
      <c r="APS43"/>
      <c r="APT43" s="20"/>
      <c r="APU43"/>
      <c r="APV43" s="20"/>
      <c r="APW43"/>
      <c r="APX43" s="20"/>
      <c r="APY43"/>
      <c r="APZ43" s="20"/>
      <c r="AQA43"/>
      <c r="AQB43" s="20"/>
      <c r="AQC43"/>
      <c r="AQD43" s="20"/>
      <c r="AQE43"/>
      <c r="AQF43" s="20"/>
      <c r="AQG43"/>
      <c r="AQH43" s="20"/>
      <c r="AQI43"/>
      <c r="AQJ43" s="20"/>
      <c r="AQK43"/>
      <c r="AQL43" s="20"/>
      <c r="AQM43"/>
      <c r="AQN43" s="20"/>
      <c r="AQO43"/>
      <c r="AQP43" s="20"/>
      <c r="AQQ43"/>
      <c r="AQR43" s="20"/>
      <c r="AQS43"/>
      <c r="AQT43" s="20"/>
      <c r="AQU43"/>
      <c r="AQV43" s="20"/>
      <c r="AQW43"/>
      <c r="AQX43" s="20"/>
      <c r="AQY43"/>
      <c r="AQZ43" s="20"/>
      <c r="ARA43"/>
      <c r="ARB43" s="20"/>
      <c r="ARC43"/>
      <c r="ARD43" s="20"/>
      <c r="ARE43"/>
      <c r="ARF43" s="20"/>
      <c r="ARG43"/>
      <c r="ARH43" s="20"/>
      <c r="ARI43"/>
      <c r="ARJ43" s="20"/>
      <c r="ARK43"/>
      <c r="ARL43" s="20"/>
      <c r="ARM43"/>
      <c r="ARN43" s="20"/>
      <c r="ARO43"/>
      <c r="ARP43" s="20"/>
      <c r="ARQ43"/>
      <c r="ARR43" s="20"/>
      <c r="ARS43"/>
      <c r="ART43" s="20"/>
      <c r="ARU43"/>
      <c r="ARV43" s="20"/>
      <c r="ARW43"/>
      <c r="ARX43" s="20"/>
      <c r="ARY43"/>
      <c r="ARZ43" s="20"/>
      <c r="ASA43"/>
      <c r="ASB43" s="20"/>
      <c r="ASC43"/>
      <c r="ASD43" s="20"/>
      <c r="ASE43"/>
      <c r="ASF43" s="20"/>
      <c r="ASG43"/>
      <c r="ASH43" s="20"/>
      <c r="ASI43"/>
      <c r="ASJ43" s="20"/>
      <c r="ASK43"/>
      <c r="ASL43" s="20"/>
      <c r="ASM43"/>
      <c r="ASN43" s="20"/>
      <c r="ASO43"/>
      <c r="ASP43" s="20"/>
      <c r="ASQ43"/>
      <c r="ASR43" s="20"/>
      <c r="ASS43"/>
      <c r="AST43" s="20"/>
      <c r="ASU43"/>
      <c r="ASV43" s="20"/>
      <c r="ASW43"/>
      <c r="ASX43" s="20"/>
      <c r="ASY43"/>
      <c r="ASZ43" s="20"/>
      <c r="ATA43"/>
      <c r="ATB43" s="20"/>
      <c r="ATC43"/>
      <c r="ATD43" s="20"/>
      <c r="ATE43"/>
      <c r="ATF43" s="20"/>
      <c r="ATG43"/>
      <c r="ATH43" s="20"/>
      <c r="ATI43"/>
      <c r="ATJ43" s="20"/>
      <c r="ATK43"/>
      <c r="ATL43" s="20"/>
      <c r="ATM43"/>
      <c r="ATN43" s="20"/>
      <c r="ATO43"/>
      <c r="ATP43" s="20"/>
      <c r="ATQ43"/>
      <c r="ATR43" s="20"/>
      <c r="ATS43"/>
      <c r="ATT43" s="20"/>
      <c r="ATU43"/>
      <c r="ATV43" s="20"/>
      <c r="ATW43"/>
      <c r="ATX43" s="20"/>
      <c r="ATY43"/>
      <c r="ATZ43" s="20"/>
      <c r="AUA43"/>
      <c r="AUB43" s="20"/>
      <c r="AUC43"/>
      <c r="AUD43" s="20"/>
      <c r="AUE43"/>
      <c r="AUF43" s="20"/>
      <c r="AUG43"/>
      <c r="AUH43" s="20"/>
      <c r="AUI43"/>
      <c r="AUJ43" s="20"/>
      <c r="AUK43"/>
      <c r="AUL43" s="20"/>
      <c r="AUM43"/>
      <c r="AUN43" s="20"/>
      <c r="AUO43"/>
      <c r="AUP43" s="20"/>
      <c r="AUQ43"/>
      <c r="AUR43" s="20"/>
      <c r="AUS43"/>
      <c r="AUT43" s="20"/>
      <c r="AUU43"/>
      <c r="AUV43" s="20"/>
      <c r="AUW43"/>
      <c r="AUX43" s="20"/>
      <c r="AUY43"/>
      <c r="AUZ43" s="20"/>
      <c r="AVA43"/>
      <c r="AVB43" s="20"/>
      <c r="AVC43"/>
      <c r="AVD43" s="20"/>
      <c r="AVE43"/>
      <c r="AVF43" s="20"/>
      <c r="AVG43"/>
      <c r="AVH43" s="20"/>
      <c r="AVI43"/>
      <c r="AVJ43" s="20"/>
      <c r="AVK43"/>
      <c r="AVL43" s="20"/>
      <c r="AVM43"/>
      <c r="AVN43" s="20"/>
      <c r="AVO43"/>
      <c r="AVP43" s="20"/>
      <c r="AVQ43"/>
      <c r="AVR43" s="20"/>
      <c r="AVS43"/>
      <c r="AVT43" s="20"/>
      <c r="AVU43"/>
      <c r="AVV43" s="20"/>
      <c r="AVW43"/>
      <c r="AVX43" s="20"/>
      <c r="AVY43"/>
      <c r="AVZ43" s="20"/>
      <c r="AWA43"/>
      <c r="AWB43" s="20"/>
      <c r="AWC43"/>
      <c r="AWD43" s="20"/>
      <c r="AWE43"/>
      <c r="AWF43" s="20"/>
      <c r="AWG43"/>
      <c r="AWH43" s="20"/>
      <c r="AWI43"/>
      <c r="AWJ43" s="20"/>
      <c r="AWK43"/>
      <c r="AWL43" s="20"/>
      <c r="AWM43"/>
      <c r="AWN43" s="20"/>
      <c r="AWO43"/>
      <c r="AWP43" s="20"/>
      <c r="AWQ43"/>
      <c r="AWR43" s="20"/>
      <c r="AWS43"/>
      <c r="AWT43" s="20"/>
      <c r="AWU43"/>
      <c r="AWV43" s="20"/>
      <c r="AWW43"/>
      <c r="AWX43" s="20"/>
      <c r="AWY43"/>
      <c r="AWZ43" s="20"/>
      <c r="AXA43"/>
      <c r="AXB43" s="20"/>
      <c r="AXC43"/>
      <c r="AXD43" s="20"/>
      <c r="AXE43"/>
      <c r="AXF43" s="20"/>
      <c r="AXG43"/>
      <c r="AXH43" s="20"/>
      <c r="AXI43"/>
      <c r="AXJ43" s="20"/>
      <c r="AXK43"/>
      <c r="AXL43" s="20"/>
      <c r="AXM43"/>
      <c r="AXN43" s="20"/>
      <c r="AXO43"/>
      <c r="AXP43" s="20"/>
      <c r="AXQ43"/>
      <c r="AXR43" s="20"/>
      <c r="AXS43"/>
      <c r="AXT43" s="20"/>
      <c r="AXU43"/>
      <c r="AXV43" s="20"/>
      <c r="AXW43"/>
      <c r="AXX43" s="20"/>
      <c r="AXY43"/>
      <c r="AXZ43" s="20"/>
      <c r="AYA43"/>
      <c r="AYB43" s="20"/>
      <c r="AYC43"/>
      <c r="AYD43" s="20"/>
      <c r="AYE43"/>
      <c r="AYF43" s="20"/>
      <c r="AYG43"/>
      <c r="AYH43" s="20"/>
      <c r="AYI43"/>
      <c r="AYJ43" s="20"/>
      <c r="AYK43"/>
      <c r="AYL43" s="20"/>
      <c r="AYM43"/>
      <c r="AYN43" s="20"/>
      <c r="AYO43"/>
      <c r="AYP43" s="20"/>
      <c r="AYQ43"/>
      <c r="AYR43" s="20"/>
      <c r="AYS43"/>
      <c r="AYT43" s="20"/>
      <c r="AYU43"/>
      <c r="AYV43" s="20"/>
      <c r="AYW43"/>
      <c r="AYX43" s="20"/>
      <c r="AYY43"/>
      <c r="AYZ43" s="20"/>
      <c r="AZA43"/>
      <c r="AZB43" s="20"/>
      <c r="AZC43"/>
      <c r="AZD43" s="20"/>
      <c r="AZE43"/>
      <c r="AZF43" s="20"/>
      <c r="AZG43"/>
      <c r="AZH43" s="20"/>
      <c r="AZI43"/>
      <c r="AZJ43" s="20"/>
      <c r="AZK43"/>
      <c r="AZL43" s="20"/>
      <c r="AZM43"/>
      <c r="AZN43" s="20"/>
      <c r="AZO43"/>
      <c r="AZP43" s="20"/>
      <c r="AZQ43"/>
      <c r="AZR43" s="20"/>
      <c r="AZS43"/>
      <c r="AZT43" s="20"/>
      <c r="AZU43"/>
      <c r="AZV43" s="20"/>
      <c r="AZW43"/>
      <c r="AZX43" s="20"/>
      <c r="AZY43"/>
      <c r="AZZ43" s="20"/>
      <c r="BAA43"/>
      <c r="BAB43" s="20"/>
      <c r="BAC43"/>
      <c r="BAD43" s="20"/>
      <c r="BAE43"/>
      <c r="BAF43" s="20"/>
      <c r="BAG43"/>
      <c r="BAH43" s="20"/>
      <c r="BAI43"/>
      <c r="BAJ43" s="20"/>
      <c r="BAK43"/>
      <c r="BAL43" s="20"/>
      <c r="BAM43"/>
      <c r="BAN43" s="20"/>
      <c r="BAO43"/>
      <c r="BAP43" s="20"/>
      <c r="BAQ43"/>
      <c r="BAR43" s="20"/>
      <c r="BAS43"/>
      <c r="BAT43" s="20"/>
      <c r="BAU43"/>
      <c r="BAV43" s="20"/>
      <c r="BAW43"/>
      <c r="BAX43" s="20"/>
      <c r="BAY43"/>
      <c r="BAZ43" s="20"/>
      <c r="BBA43"/>
      <c r="BBB43" s="20"/>
      <c r="BBC43"/>
      <c r="BBD43" s="20"/>
      <c r="BBE43"/>
      <c r="BBF43" s="20"/>
      <c r="BBG43"/>
      <c r="BBH43" s="20"/>
      <c r="BBI43"/>
      <c r="BBJ43" s="20"/>
      <c r="BBK43"/>
      <c r="BBL43" s="20"/>
      <c r="BBM43"/>
      <c r="BBN43" s="20"/>
      <c r="BBO43"/>
      <c r="BBP43" s="20"/>
      <c r="BBQ43"/>
      <c r="BBR43" s="20"/>
      <c r="BBS43"/>
      <c r="BBT43" s="20"/>
      <c r="BBU43"/>
      <c r="BBV43" s="20"/>
      <c r="BBW43"/>
      <c r="BBX43" s="20"/>
      <c r="BBY43"/>
      <c r="BBZ43" s="20"/>
      <c r="BCA43"/>
      <c r="BCB43" s="20"/>
      <c r="BCC43"/>
      <c r="BCD43" s="20"/>
      <c r="BCE43"/>
      <c r="BCF43" s="20"/>
      <c r="BCG43"/>
      <c r="BCH43" s="20"/>
      <c r="BCI43"/>
      <c r="BCJ43" s="20"/>
      <c r="BCK43"/>
      <c r="BCL43" s="20"/>
      <c r="BCM43"/>
      <c r="BCN43" s="20"/>
      <c r="BCO43"/>
      <c r="BCP43" s="20"/>
      <c r="BCQ43"/>
      <c r="BCR43" s="20"/>
      <c r="BCS43"/>
      <c r="BCT43" s="20"/>
      <c r="BCU43"/>
      <c r="BCV43" s="20"/>
      <c r="BCW43"/>
      <c r="BCX43" s="20"/>
      <c r="BCY43"/>
      <c r="BCZ43" s="20"/>
      <c r="BDA43"/>
      <c r="BDB43" s="20"/>
      <c r="BDC43"/>
      <c r="BDD43" s="20"/>
      <c r="BDE43"/>
      <c r="BDF43" s="20"/>
      <c r="BDG43"/>
      <c r="BDH43" s="20"/>
      <c r="BDI43"/>
      <c r="BDJ43" s="20"/>
      <c r="BDK43"/>
      <c r="BDL43" s="20"/>
      <c r="BDM43"/>
      <c r="BDN43" s="20"/>
      <c r="BDO43"/>
      <c r="BDP43" s="20"/>
      <c r="BDQ43"/>
      <c r="BDR43" s="20"/>
      <c r="BDS43"/>
      <c r="BDT43" s="20"/>
      <c r="BDU43"/>
      <c r="BDV43" s="20"/>
      <c r="BDW43"/>
      <c r="BDX43" s="20"/>
      <c r="BDY43"/>
      <c r="BDZ43" s="20"/>
      <c r="BEA43"/>
      <c r="BEB43" s="20"/>
      <c r="BEC43"/>
      <c r="BED43" s="20"/>
      <c r="BEE43"/>
      <c r="BEF43" s="20"/>
      <c r="BEG43"/>
      <c r="BEH43" s="20"/>
      <c r="BEI43"/>
      <c r="BEJ43" s="20"/>
      <c r="BEK43"/>
      <c r="BEL43" s="20"/>
      <c r="BEM43"/>
      <c r="BEN43" s="20"/>
      <c r="BEO43"/>
      <c r="BEP43" s="20"/>
      <c r="BEQ43"/>
      <c r="BER43" s="20"/>
      <c r="BES43"/>
      <c r="BET43" s="20"/>
      <c r="BEU43"/>
      <c r="BEV43" s="20"/>
      <c r="BEW43"/>
      <c r="BEX43" s="20"/>
      <c r="BEY43"/>
      <c r="BEZ43" s="20"/>
      <c r="BFA43"/>
      <c r="BFB43" s="20"/>
      <c r="BFC43"/>
      <c r="BFD43" s="20"/>
      <c r="BFE43"/>
      <c r="BFF43" s="20"/>
      <c r="BFG43"/>
      <c r="BFH43" s="20"/>
      <c r="BFI43"/>
      <c r="BFJ43" s="20"/>
      <c r="BFK43"/>
      <c r="BFL43" s="20"/>
      <c r="BFM43"/>
      <c r="BFN43" s="20"/>
      <c r="BFO43"/>
      <c r="BFP43" s="20"/>
      <c r="BFQ43"/>
      <c r="BFR43" s="20"/>
      <c r="BFS43"/>
      <c r="BFT43" s="20"/>
      <c r="BFU43"/>
      <c r="BFV43" s="20"/>
      <c r="BFW43"/>
      <c r="BFX43" s="20"/>
      <c r="BFY43"/>
      <c r="BFZ43" s="20"/>
      <c r="BGA43"/>
      <c r="BGB43" s="20"/>
      <c r="BGC43"/>
      <c r="BGD43" s="20"/>
      <c r="BGE43"/>
      <c r="BGF43" s="20"/>
      <c r="BGG43"/>
      <c r="BGH43" s="20"/>
      <c r="BGI43"/>
      <c r="BGJ43" s="20"/>
      <c r="BGK43"/>
      <c r="BGL43" s="20"/>
      <c r="BGM43"/>
      <c r="BGN43" s="20"/>
      <c r="BGO43"/>
      <c r="BGP43" s="20"/>
      <c r="BGQ43"/>
      <c r="BGR43" s="20"/>
      <c r="BGS43"/>
      <c r="BGT43" s="20"/>
      <c r="BGU43"/>
      <c r="BGV43" s="20"/>
      <c r="BGW43"/>
      <c r="BGX43" s="20"/>
      <c r="BGY43"/>
      <c r="BGZ43" s="20"/>
      <c r="BHA43"/>
      <c r="BHB43" s="20"/>
      <c r="BHC43"/>
      <c r="BHD43" s="20"/>
      <c r="BHE43"/>
      <c r="BHF43" s="20"/>
      <c r="BHG43"/>
      <c r="BHH43" s="20"/>
      <c r="BHI43"/>
      <c r="BHJ43" s="20"/>
      <c r="BHK43"/>
      <c r="BHL43" s="20"/>
      <c r="BHM43"/>
      <c r="BHN43" s="20"/>
      <c r="BHO43"/>
      <c r="BHP43" s="20"/>
      <c r="BHQ43"/>
      <c r="BHR43" s="20"/>
      <c r="BHS43"/>
      <c r="BHT43" s="20"/>
      <c r="BHU43"/>
      <c r="BHV43" s="20"/>
      <c r="BHW43"/>
      <c r="BHX43" s="20"/>
      <c r="BHY43"/>
      <c r="BHZ43" s="20"/>
      <c r="BIA43"/>
      <c r="BIB43" s="20"/>
      <c r="BIC43"/>
      <c r="BID43" s="20"/>
      <c r="BIE43"/>
      <c r="BIF43" s="20"/>
      <c r="BIG43"/>
      <c r="BIH43" s="20"/>
      <c r="BII43"/>
      <c r="BIJ43" s="20"/>
      <c r="BIK43"/>
      <c r="BIL43" s="20"/>
      <c r="BIM43"/>
      <c r="BIN43" s="20"/>
      <c r="BIO43"/>
      <c r="BIP43" s="20"/>
      <c r="BIQ43"/>
      <c r="BIR43" s="20"/>
      <c r="BIS43"/>
      <c r="BIT43" s="20"/>
      <c r="BIU43"/>
      <c r="BIV43" s="20"/>
      <c r="BIW43"/>
      <c r="BIX43" s="20"/>
      <c r="BIY43"/>
      <c r="BIZ43" s="20"/>
      <c r="BJA43"/>
      <c r="BJB43" s="20"/>
      <c r="BJC43"/>
      <c r="BJD43" s="20"/>
      <c r="BJE43"/>
      <c r="BJF43" s="20"/>
      <c r="BJG43"/>
      <c r="BJH43" s="20"/>
      <c r="BJI43"/>
      <c r="BJJ43" s="20"/>
      <c r="BJK43"/>
      <c r="BJL43" s="20"/>
      <c r="BJM43"/>
      <c r="BJN43" s="20"/>
      <c r="BJO43"/>
      <c r="BJP43" s="20"/>
      <c r="BJQ43"/>
      <c r="BJR43" s="20"/>
      <c r="BJS43"/>
      <c r="BJT43" s="20"/>
      <c r="BJU43"/>
      <c r="BJV43" s="20"/>
      <c r="BJW43"/>
      <c r="BJX43" s="20"/>
      <c r="BJY43"/>
      <c r="BJZ43" s="20"/>
      <c r="BKA43"/>
      <c r="BKB43" s="20"/>
      <c r="BKC43"/>
      <c r="BKD43" s="20"/>
      <c r="BKE43"/>
      <c r="BKF43" s="20"/>
      <c r="BKG43"/>
      <c r="BKH43" s="20"/>
      <c r="BKI43"/>
      <c r="BKJ43" s="20"/>
      <c r="BKK43"/>
      <c r="BKL43" s="20"/>
      <c r="BKM43"/>
      <c r="BKN43" s="20"/>
      <c r="BKO43"/>
      <c r="BKP43" s="20"/>
      <c r="BKQ43"/>
      <c r="BKR43" s="20"/>
      <c r="BKS43"/>
      <c r="BKT43" s="20"/>
      <c r="BKU43"/>
      <c r="BKV43" s="20"/>
      <c r="BKW43"/>
      <c r="BKX43" s="20"/>
      <c r="BKY43"/>
      <c r="BKZ43" s="20"/>
      <c r="BLA43"/>
      <c r="BLB43" s="20"/>
      <c r="BLC43"/>
      <c r="BLD43" s="20"/>
      <c r="BLE43"/>
      <c r="BLF43" s="20"/>
      <c r="BLG43"/>
      <c r="BLH43" s="20"/>
      <c r="BLI43"/>
      <c r="BLJ43" s="20"/>
      <c r="BLK43"/>
      <c r="BLL43" s="20"/>
      <c r="BLM43"/>
      <c r="BLN43" s="20"/>
      <c r="BLO43"/>
      <c r="BLP43" s="20"/>
      <c r="BLQ43"/>
      <c r="BLR43" s="20"/>
      <c r="BLS43"/>
      <c r="BLT43" s="20"/>
      <c r="BLU43"/>
      <c r="BLV43" s="20"/>
      <c r="BLW43"/>
      <c r="BLX43" s="20"/>
      <c r="BLY43"/>
      <c r="BLZ43" s="20"/>
      <c r="BMA43"/>
      <c r="BMB43" s="20"/>
      <c r="BMC43"/>
      <c r="BMD43" s="20"/>
      <c r="BME43"/>
      <c r="BMF43" s="20"/>
      <c r="BMG43"/>
      <c r="BMH43" s="20"/>
      <c r="BMI43"/>
      <c r="BMJ43" s="20"/>
      <c r="BMK43"/>
      <c r="BML43" s="20"/>
      <c r="BMM43"/>
      <c r="BMN43" s="20"/>
      <c r="BMO43"/>
      <c r="BMP43" s="20"/>
      <c r="BMQ43"/>
      <c r="BMR43" s="20"/>
      <c r="BMS43"/>
      <c r="BMT43" s="20"/>
      <c r="BMU43"/>
      <c r="BMV43" s="20"/>
      <c r="BMW43"/>
      <c r="BMX43" s="20"/>
      <c r="BMY43"/>
      <c r="BMZ43" s="20"/>
      <c r="BNA43"/>
      <c r="BNB43" s="20"/>
      <c r="BNC43"/>
      <c r="BND43" s="20"/>
      <c r="BNE43"/>
      <c r="BNF43" s="20"/>
      <c r="BNG43"/>
      <c r="BNH43" s="20"/>
      <c r="BNI43"/>
      <c r="BNJ43" s="20"/>
      <c r="BNK43"/>
      <c r="BNL43" s="20"/>
      <c r="BNM43"/>
      <c r="BNN43" s="20"/>
      <c r="BNO43"/>
      <c r="BNP43" s="20"/>
      <c r="BNQ43"/>
      <c r="BNR43" s="20"/>
      <c r="BNS43"/>
      <c r="BNT43" s="20"/>
      <c r="BNU43"/>
      <c r="BNV43" s="20"/>
      <c r="BNW43"/>
      <c r="BNX43" s="20"/>
      <c r="BNY43"/>
      <c r="BNZ43" s="20"/>
      <c r="BOA43"/>
      <c r="BOB43" s="20"/>
      <c r="BOC43"/>
      <c r="BOD43" s="20"/>
      <c r="BOE43"/>
      <c r="BOF43" s="20"/>
      <c r="BOG43"/>
      <c r="BOH43" s="20"/>
      <c r="BOI43"/>
      <c r="BOJ43" s="20"/>
      <c r="BOK43"/>
      <c r="BOL43" s="20"/>
      <c r="BOM43"/>
      <c r="BON43" s="20"/>
      <c r="BOO43"/>
      <c r="BOP43" s="20"/>
      <c r="BOQ43"/>
      <c r="BOR43" s="20"/>
      <c r="BOS43"/>
      <c r="BOT43" s="20"/>
      <c r="BOU43"/>
      <c r="BOV43" s="20"/>
      <c r="BOW43"/>
      <c r="BOX43" s="20"/>
      <c r="BOY43"/>
      <c r="BOZ43" s="20"/>
      <c r="BPA43"/>
      <c r="BPB43" s="20"/>
      <c r="BPC43"/>
      <c r="BPD43" s="20"/>
      <c r="BPE43"/>
      <c r="BPF43" s="20"/>
      <c r="BPG43"/>
      <c r="BPH43" s="20"/>
      <c r="BPI43"/>
      <c r="BPJ43" s="20"/>
      <c r="BPK43"/>
      <c r="BPL43" s="20"/>
      <c r="BPM43"/>
      <c r="BPN43" s="20"/>
      <c r="BPO43"/>
      <c r="BPP43" s="20"/>
      <c r="BPQ43"/>
      <c r="BPR43" s="20"/>
      <c r="BPS43"/>
      <c r="BPT43" s="20"/>
      <c r="BPU43"/>
      <c r="BPV43" s="20"/>
      <c r="BPW43"/>
      <c r="BPX43" s="20"/>
      <c r="BPY43"/>
      <c r="BPZ43" s="20"/>
      <c r="BQA43"/>
      <c r="BQB43" s="20"/>
      <c r="BQC43"/>
      <c r="BQD43" s="20"/>
      <c r="BQE43"/>
      <c r="BQF43" s="20"/>
      <c r="BQG43"/>
      <c r="BQH43" s="20"/>
      <c r="BQI43"/>
      <c r="BQJ43" s="20"/>
      <c r="BQK43"/>
      <c r="BQL43" s="20"/>
      <c r="BQM43"/>
      <c r="BQN43" s="20"/>
      <c r="BQO43"/>
      <c r="BQP43" s="20"/>
      <c r="BQQ43"/>
      <c r="BQR43" s="20"/>
      <c r="BQS43"/>
      <c r="BQT43" s="20"/>
      <c r="BQU43"/>
      <c r="BQV43" s="20"/>
      <c r="BQW43"/>
      <c r="BQX43" s="20"/>
      <c r="BQY43"/>
      <c r="BQZ43" s="20"/>
      <c r="BRA43"/>
      <c r="BRB43" s="20"/>
      <c r="BRC43"/>
      <c r="BRD43" s="20"/>
      <c r="BRE43"/>
      <c r="BRF43" s="20"/>
      <c r="BRG43"/>
      <c r="BRH43" s="20"/>
      <c r="BRI43"/>
      <c r="BRJ43" s="20"/>
      <c r="BRK43"/>
      <c r="BRL43" s="20"/>
      <c r="BRM43"/>
      <c r="BRN43" s="20"/>
      <c r="BRO43"/>
      <c r="BRP43" s="20"/>
      <c r="BRQ43"/>
      <c r="BRR43" s="20"/>
      <c r="BRS43"/>
      <c r="BRT43" s="20"/>
      <c r="BRU43"/>
      <c r="BRV43" s="20"/>
      <c r="BRW43"/>
      <c r="BRX43" s="20"/>
      <c r="BRY43"/>
      <c r="BRZ43" s="20"/>
      <c r="BSA43"/>
      <c r="BSB43" s="20"/>
      <c r="BSC43"/>
      <c r="BSD43" s="20"/>
      <c r="BSE43"/>
      <c r="BSF43" s="20"/>
      <c r="BSG43"/>
      <c r="BSH43" s="20"/>
      <c r="BSI43"/>
      <c r="BSJ43" s="20"/>
      <c r="BSK43"/>
      <c r="BSL43" s="20"/>
      <c r="BSM43"/>
      <c r="BSN43" s="20"/>
      <c r="BSO43"/>
      <c r="BSP43" s="20"/>
      <c r="BSQ43"/>
      <c r="BSR43" s="20"/>
      <c r="BSS43"/>
      <c r="BST43" s="20"/>
      <c r="BSU43"/>
      <c r="BSV43" s="20"/>
      <c r="BSW43"/>
      <c r="BSX43" s="20"/>
      <c r="BSY43"/>
      <c r="BSZ43" s="20"/>
      <c r="BTA43"/>
      <c r="BTB43" s="20"/>
      <c r="BTC43"/>
      <c r="BTD43" s="20"/>
      <c r="BTE43"/>
      <c r="BTF43" s="20"/>
      <c r="BTG43"/>
      <c r="BTH43" s="20"/>
      <c r="BTI43"/>
      <c r="BTJ43" s="20"/>
      <c r="BTK43"/>
      <c r="BTL43" s="20"/>
      <c r="BTM43"/>
      <c r="BTN43" s="20"/>
      <c r="BTO43"/>
      <c r="BTP43" s="20"/>
      <c r="BTQ43"/>
      <c r="BTR43" s="20"/>
      <c r="BTS43"/>
      <c r="BTT43" s="20"/>
      <c r="BTU43"/>
      <c r="BTV43" s="20"/>
      <c r="BTW43"/>
      <c r="BTX43" s="20"/>
      <c r="BTY43"/>
      <c r="BTZ43" s="20"/>
      <c r="BUA43"/>
      <c r="BUB43" s="20"/>
      <c r="BUC43"/>
      <c r="BUD43" s="20"/>
      <c r="BUE43"/>
      <c r="BUF43" s="20"/>
      <c r="BUG43"/>
      <c r="BUH43" s="20"/>
      <c r="BUI43"/>
      <c r="BUJ43" s="20"/>
      <c r="BUK43"/>
      <c r="BUL43" s="20"/>
      <c r="BUM43"/>
      <c r="BUN43" s="20"/>
      <c r="BUO43"/>
      <c r="BUP43" s="20"/>
      <c r="BUQ43"/>
      <c r="BUR43" s="20"/>
      <c r="BUS43"/>
      <c r="BUT43" s="20"/>
      <c r="BUU43"/>
      <c r="BUV43" s="20"/>
      <c r="BUW43"/>
      <c r="BUX43" s="20"/>
      <c r="BUY43"/>
      <c r="BUZ43" s="20"/>
      <c r="BVA43"/>
      <c r="BVB43" s="20"/>
      <c r="BVC43"/>
      <c r="BVD43" s="20"/>
      <c r="BVE43"/>
      <c r="BVF43" s="20"/>
      <c r="BVG43"/>
      <c r="BVH43" s="20"/>
      <c r="BVI43"/>
      <c r="BVJ43" s="20"/>
      <c r="BVK43"/>
      <c r="BVL43" s="20"/>
      <c r="BVM43"/>
      <c r="BVN43" s="20"/>
      <c r="BVO43"/>
      <c r="BVP43" s="20"/>
      <c r="BVQ43"/>
      <c r="BVR43" s="20"/>
      <c r="BVS43"/>
      <c r="BVT43" s="20"/>
      <c r="BVU43"/>
      <c r="BVV43" s="20"/>
      <c r="BVW43"/>
      <c r="BVX43" s="20"/>
      <c r="BVY43"/>
      <c r="BVZ43" s="20"/>
      <c r="BWA43"/>
      <c r="BWB43" s="20"/>
      <c r="BWC43"/>
      <c r="BWD43" s="20"/>
      <c r="BWE43"/>
      <c r="BWF43" s="20"/>
      <c r="BWG43"/>
      <c r="BWH43" s="20"/>
      <c r="BWI43"/>
      <c r="BWJ43" s="20"/>
      <c r="BWK43"/>
      <c r="BWL43" s="20"/>
      <c r="BWM43"/>
      <c r="BWN43" s="20"/>
      <c r="BWO43"/>
      <c r="BWP43" s="20"/>
      <c r="BWQ43"/>
      <c r="BWR43" s="20"/>
      <c r="BWS43"/>
      <c r="BWT43" s="20"/>
      <c r="BWU43"/>
      <c r="BWV43" s="20"/>
      <c r="BWW43"/>
      <c r="BWX43" s="20"/>
      <c r="BWY43"/>
      <c r="BWZ43" s="20"/>
      <c r="BXA43"/>
      <c r="BXB43" s="20"/>
      <c r="BXC43"/>
      <c r="BXD43" s="20"/>
      <c r="BXE43"/>
      <c r="BXF43" s="20"/>
      <c r="BXG43"/>
      <c r="BXH43" s="20"/>
      <c r="BXI43"/>
      <c r="BXJ43" s="20"/>
      <c r="BXK43"/>
      <c r="BXL43" s="20"/>
      <c r="BXM43"/>
      <c r="BXN43" s="20"/>
      <c r="BXO43"/>
      <c r="BXP43" s="20"/>
      <c r="BXQ43"/>
      <c r="BXR43" s="20"/>
      <c r="BXS43"/>
      <c r="BXT43" s="20"/>
      <c r="BXU43"/>
      <c r="BXV43" s="20"/>
      <c r="BXW43"/>
      <c r="BXX43" s="20"/>
      <c r="BXY43"/>
      <c r="BXZ43" s="20"/>
      <c r="BYA43"/>
      <c r="BYB43" s="20"/>
      <c r="BYC43"/>
      <c r="BYD43" s="20"/>
      <c r="BYE43"/>
      <c r="BYF43" s="20"/>
      <c r="BYG43"/>
      <c r="BYH43" s="20"/>
      <c r="BYI43"/>
      <c r="BYJ43" s="20"/>
      <c r="BYK43"/>
      <c r="BYL43" s="20"/>
      <c r="BYM43"/>
      <c r="BYN43" s="20"/>
      <c r="BYO43"/>
      <c r="BYP43" s="20"/>
      <c r="BYQ43"/>
      <c r="BYR43" s="20"/>
      <c r="BYS43"/>
      <c r="BYT43" s="20"/>
      <c r="BYU43"/>
      <c r="BYV43" s="20"/>
      <c r="BYW43"/>
      <c r="BYX43" s="20"/>
      <c r="BYY43"/>
      <c r="BYZ43" s="20"/>
      <c r="BZA43"/>
      <c r="BZB43" s="20"/>
      <c r="BZC43"/>
      <c r="BZD43" s="20"/>
      <c r="BZE43"/>
      <c r="BZF43" s="20"/>
      <c r="BZG43"/>
      <c r="BZH43" s="20"/>
      <c r="BZI43"/>
      <c r="BZJ43" s="20"/>
      <c r="BZK43"/>
      <c r="BZL43" s="20"/>
      <c r="BZM43"/>
      <c r="BZN43" s="20"/>
      <c r="BZO43"/>
      <c r="BZP43" s="20"/>
      <c r="BZQ43"/>
      <c r="BZR43" s="20"/>
      <c r="BZS43"/>
      <c r="BZT43" s="20"/>
      <c r="BZU43"/>
      <c r="BZV43" s="20"/>
      <c r="BZW43"/>
      <c r="BZX43" s="20"/>
      <c r="BZY43"/>
      <c r="BZZ43" s="20"/>
      <c r="CAA43"/>
      <c r="CAB43" s="20"/>
      <c r="CAC43"/>
      <c r="CAD43" s="20"/>
      <c r="CAE43"/>
      <c r="CAF43" s="20"/>
      <c r="CAG43"/>
      <c r="CAH43" s="20"/>
      <c r="CAI43"/>
      <c r="CAJ43" s="20"/>
      <c r="CAK43"/>
      <c r="CAL43" s="20"/>
      <c r="CAM43"/>
      <c r="CAN43" s="20"/>
      <c r="CAO43"/>
      <c r="CAP43" s="20"/>
      <c r="CAQ43"/>
      <c r="CAR43" s="20"/>
      <c r="CAS43"/>
      <c r="CAT43" s="20"/>
      <c r="CAU43"/>
      <c r="CAV43" s="20"/>
      <c r="CAW43"/>
      <c r="CAX43" s="20"/>
      <c r="CAY43"/>
      <c r="CAZ43" s="20"/>
      <c r="CBA43"/>
      <c r="CBB43" s="20"/>
      <c r="CBC43"/>
      <c r="CBD43" s="20"/>
      <c r="CBE43"/>
      <c r="CBF43" s="20"/>
      <c r="CBG43"/>
      <c r="CBH43" s="20"/>
      <c r="CBI43"/>
      <c r="CBJ43" s="20"/>
      <c r="CBK43"/>
      <c r="CBL43" s="20"/>
      <c r="CBM43"/>
      <c r="CBN43" s="20"/>
      <c r="CBO43"/>
      <c r="CBP43" s="20"/>
      <c r="CBQ43"/>
      <c r="CBR43" s="20"/>
      <c r="CBS43"/>
      <c r="CBT43" s="20"/>
      <c r="CBU43"/>
      <c r="CBV43" s="20"/>
      <c r="CBW43"/>
      <c r="CBX43" s="20"/>
      <c r="CBY43"/>
      <c r="CBZ43" s="20"/>
      <c r="CCA43"/>
      <c r="CCB43" s="20"/>
      <c r="CCC43"/>
      <c r="CCD43" s="20"/>
      <c r="CCE43"/>
      <c r="CCF43" s="20"/>
      <c r="CCG43"/>
      <c r="CCH43" s="20"/>
      <c r="CCI43"/>
      <c r="CCJ43" s="20"/>
      <c r="CCK43"/>
      <c r="CCL43" s="20"/>
      <c r="CCM43"/>
      <c r="CCN43" s="20"/>
      <c r="CCO43"/>
      <c r="CCP43" s="20"/>
      <c r="CCQ43"/>
      <c r="CCR43" s="20"/>
      <c r="CCS43"/>
      <c r="CCT43" s="20"/>
      <c r="CCU43"/>
      <c r="CCV43" s="20"/>
      <c r="CCW43"/>
      <c r="CCX43" s="20"/>
      <c r="CCY43"/>
      <c r="CCZ43" s="20"/>
      <c r="CDA43"/>
      <c r="CDB43" s="20"/>
      <c r="CDC43"/>
      <c r="CDD43" s="20"/>
      <c r="CDE43"/>
      <c r="CDF43" s="20"/>
      <c r="CDG43"/>
      <c r="CDH43" s="20"/>
      <c r="CDI43"/>
      <c r="CDJ43" s="20"/>
      <c r="CDK43"/>
      <c r="CDL43" s="20"/>
      <c r="CDM43"/>
      <c r="CDN43" s="20"/>
      <c r="CDO43"/>
      <c r="CDP43" s="20"/>
      <c r="CDQ43"/>
      <c r="CDR43" s="20"/>
      <c r="CDS43"/>
      <c r="CDT43" s="20"/>
      <c r="CDU43"/>
      <c r="CDV43" s="20"/>
      <c r="CDW43"/>
      <c r="CDX43" s="20"/>
      <c r="CDY43"/>
      <c r="CDZ43" s="20"/>
      <c r="CEA43"/>
      <c r="CEB43" s="20"/>
      <c r="CEC43"/>
      <c r="CED43" s="20"/>
      <c r="CEE43"/>
      <c r="CEF43" s="20"/>
      <c r="CEG43"/>
      <c r="CEH43" s="20"/>
      <c r="CEI43"/>
      <c r="CEJ43" s="20"/>
      <c r="CEK43"/>
      <c r="CEL43" s="20"/>
      <c r="CEM43"/>
      <c r="CEN43" s="20"/>
      <c r="CEO43"/>
      <c r="CEP43" s="20"/>
      <c r="CEQ43"/>
      <c r="CER43" s="20"/>
      <c r="CES43"/>
      <c r="CET43" s="20"/>
      <c r="CEU43"/>
      <c r="CEV43" s="20"/>
      <c r="CEW43"/>
      <c r="CEX43" s="20"/>
      <c r="CEY43"/>
      <c r="CEZ43" s="20"/>
      <c r="CFA43"/>
      <c r="CFB43" s="20"/>
      <c r="CFC43"/>
      <c r="CFD43" s="20"/>
      <c r="CFE43"/>
      <c r="CFF43" s="20"/>
      <c r="CFG43"/>
      <c r="CFH43" s="20"/>
      <c r="CFI43"/>
      <c r="CFJ43" s="20"/>
      <c r="CFK43"/>
      <c r="CFL43" s="20"/>
      <c r="CFM43"/>
      <c r="CFN43" s="20"/>
      <c r="CFO43"/>
      <c r="CFP43" s="20"/>
      <c r="CFQ43"/>
      <c r="CFR43" s="20"/>
      <c r="CFS43"/>
      <c r="CFT43" s="20"/>
      <c r="CFU43"/>
      <c r="CFV43" s="20"/>
      <c r="CFW43"/>
      <c r="CFX43" s="20"/>
      <c r="CFY43"/>
      <c r="CFZ43" s="20"/>
      <c r="CGA43"/>
      <c r="CGB43" s="20"/>
      <c r="CGC43"/>
      <c r="CGD43" s="20"/>
      <c r="CGE43"/>
      <c r="CGF43" s="20"/>
      <c r="CGG43"/>
      <c r="CGH43" s="20"/>
      <c r="CGI43"/>
      <c r="CGJ43" s="20"/>
      <c r="CGK43"/>
      <c r="CGL43" s="20"/>
      <c r="CGM43"/>
      <c r="CGN43" s="20"/>
      <c r="CGO43"/>
      <c r="CGP43" s="20"/>
      <c r="CGQ43"/>
      <c r="CGR43" s="20"/>
      <c r="CGS43"/>
      <c r="CGT43" s="20"/>
      <c r="CGU43"/>
      <c r="CGV43" s="20"/>
      <c r="CGW43"/>
      <c r="CGX43" s="20"/>
      <c r="CGY43"/>
      <c r="CGZ43" s="20"/>
      <c r="CHA43"/>
      <c r="CHB43" s="20"/>
      <c r="CHC43"/>
      <c r="CHD43" s="20"/>
      <c r="CHE43"/>
      <c r="CHF43" s="20"/>
      <c r="CHG43"/>
      <c r="CHH43" s="20"/>
      <c r="CHI43"/>
      <c r="CHJ43" s="20"/>
      <c r="CHK43"/>
      <c r="CHL43" s="20"/>
      <c r="CHM43"/>
      <c r="CHN43" s="20"/>
      <c r="CHO43"/>
      <c r="CHP43" s="20"/>
      <c r="CHQ43"/>
      <c r="CHR43" s="20"/>
      <c r="CHS43"/>
      <c r="CHT43" s="20"/>
      <c r="CHU43"/>
      <c r="CHV43" s="20"/>
      <c r="CHW43"/>
      <c r="CHX43" s="20"/>
      <c r="CHY43"/>
      <c r="CHZ43" s="20"/>
      <c r="CIA43"/>
      <c r="CIB43" s="20"/>
      <c r="CIC43"/>
      <c r="CID43" s="20"/>
      <c r="CIE43"/>
      <c r="CIF43" s="20"/>
      <c r="CIG43"/>
      <c r="CIH43" s="20"/>
      <c r="CII43"/>
      <c r="CIJ43" s="20"/>
      <c r="CIK43"/>
      <c r="CIL43" s="20"/>
      <c r="CIM43"/>
      <c r="CIN43" s="20"/>
      <c r="CIO43"/>
      <c r="CIP43" s="20"/>
      <c r="CIQ43"/>
      <c r="CIR43" s="20"/>
      <c r="CIS43"/>
      <c r="CIT43" s="20"/>
      <c r="CIU43"/>
      <c r="CIV43" s="20"/>
      <c r="CIW43"/>
      <c r="CIX43" s="20"/>
      <c r="CIY43"/>
      <c r="CIZ43" s="20"/>
      <c r="CJA43"/>
      <c r="CJB43" s="20"/>
      <c r="CJC43"/>
      <c r="CJD43" s="20"/>
      <c r="CJE43"/>
      <c r="CJF43" s="20"/>
      <c r="CJG43"/>
      <c r="CJH43" s="20"/>
      <c r="CJI43"/>
      <c r="CJJ43" s="20"/>
      <c r="CJK43"/>
      <c r="CJL43" s="20"/>
      <c r="CJM43"/>
      <c r="CJN43" s="20"/>
      <c r="CJO43"/>
      <c r="CJP43" s="20"/>
      <c r="CJQ43"/>
      <c r="CJR43" s="20"/>
      <c r="CJS43"/>
      <c r="CJT43" s="20"/>
      <c r="CJU43"/>
      <c r="CJV43" s="20"/>
      <c r="CJW43"/>
      <c r="CJX43" s="20"/>
      <c r="CJY43"/>
      <c r="CJZ43" s="20"/>
      <c r="CKA43"/>
      <c r="CKB43" s="20"/>
      <c r="CKC43"/>
      <c r="CKD43" s="20"/>
      <c r="CKE43"/>
      <c r="CKF43" s="20"/>
      <c r="CKG43"/>
      <c r="CKH43" s="20"/>
      <c r="CKI43"/>
      <c r="CKJ43" s="20"/>
      <c r="CKK43"/>
      <c r="CKL43" s="20"/>
      <c r="CKM43"/>
      <c r="CKN43" s="20"/>
      <c r="CKO43"/>
      <c r="CKP43" s="20"/>
      <c r="CKQ43"/>
      <c r="CKR43" s="20"/>
      <c r="CKS43"/>
      <c r="CKT43" s="20"/>
      <c r="CKU43"/>
      <c r="CKV43" s="20"/>
      <c r="CKW43"/>
      <c r="CKX43" s="20"/>
      <c r="CKY43"/>
      <c r="CKZ43" s="20"/>
      <c r="CLA43"/>
      <c r="CLB43" s="20"/>
      <c r="CLC43"/>
      <c r="CLD43" s="20"/>
      <c r="CLE43"/>
      <c r="CLF43" s="20"/>
      <c r="CLG43"/>
      <c r="CLH43" s="20"/>
      <c r="CLI43"/>
      <c r="CLJ43" s="20"/>
      <c r="CLK43"/>
      <c r="CLL43" s="20"/>
      <c r="CLM43"/>
      <c r="CLN43" s="20"/>
      <c r="CLO43"/>
      <c r="CLP43" s="20"/>
      <c r="CLQ43"/>
      <c r="CLR43" s="20"/>
      <c r="CLS43"/>
      <c r="CLT43" s="20"/>
      <c r="CLU43"/>
      <c r="CLV43" s="20"/>
      <c r="CLW43"/>
      <c r="CLX43" s="20"/>
      <c r="CLY43"/>
      <c r="CLZ43" s="20"/>
      <c r="CMA43"/>
      <c r="CMB43" s="20"/>
      <c r="CMC43"/>
      <c r="CMD43" s="20"/>
      <c r="CME43"/>
      <c r="CMF43" s="20"/>
      <c r="CMG43"/>
      <c r="CMH43" s="20"/>
      <c r="CMI43"/>
      <c r="CMJ43" s="20"/>
      <c r="CMK43"/>
      <c r="CML43" s="20"/>
      <c r="CMM43"/>
      <c r="CMN43" s="20"/>
      <c r="CMO43"/>
      <c r="CMP43" s="20"/>
      <c r="CMQ43"/>
      <c r="CMR43" s="20"/>
      <c r="CMS43"/>
      <c r="CMT43" s="20"/>
      <c r="CMU43"/>
      <c r="CMV43" s="20"/>
      <c r="CMW43"/>
      <c r="CMX43" s="20"/>
      <c r="CMY43"/>
      <c r="CMZ43" s="20"/>
      <c r="CNA43"/>
      <c r="CNB43" s="20"/>
      <c r="CNC43"/>
      <c r="CND43" s="20"/>
      <c r="CNE43"/>
      <c r="CNF43" s="20"/>
      <c r="CNG43"/>
      <c r="CNH43" s="20"/>
      <c r="CNI43"/>
      <c r="CNJ43" s="20"/>
      <c r="CNK43"/>
      <c r="CNL43" s="20"/>
      <c r="CNM43"/>
      <c r="CNN43" s="20"/>
      <c r="CNO43"/>
      <c r="CNP43" s="20"/>
      <c r="CNQ43"/>
      <c r="CNR43" s="20"/>
      <c r="CNS43"/>
      <c r="CNT43" s="20"/>
      <c r="CNU43"/>
      <c r="CNV43" s="20"/>
      <c r="CNW43"/>
      <c r="CNX43" s="20"/>
      <c r="CNY43"/>
      <c r="CNZ43" s="20"/>
      <c r="COA43"/>
      <c r="COB43" s="20"/>
      <c r="COC43"/>
      <c r="COD43" s="20"/>
      <c r="COE43"/>
      <c r="COF43" s="20"/>
      <c r="COG43"/>
      <c r="COH43" s="20"/>
      <c r="COI43"/>
      <c r="COJ43" s="20"/>
      <c r="COK43"/>
      <c r="COL43" s="20"/>
      <c r="COM43"/>
      <c r="CON43" s="20"/>
      <c r="COO43"/>
      <c r="COP43" s="20"/>
      <c r="COQ43"/>
      <c r="COR43" s="20"/>
      <c r="COS43"/>
      <c r="COT43" s="20"/>
      <c r="COU43"/>
      <c r="COV43" s="20"/>
      <c r="COW43"/>
      <c r="COX43" s="20"/>
      <c r="COY43"/>
      <c r="COZ43" s="20"/>
      <c r="CPA43"/>
      <c r="CPB43" s="20"/>
      <c r="CPC43"/>
      <c r="CPD43" s="20"/>
      <c r="CPE43"/>
      <c r="CPF43" s="20"/>
      <c r="CPG43"/>
      <c r="CPH43" s="20"/>
      <c r="CPI43"/>
      <c r="CPJ43" s="20"/>
      <c r="CPK43"/>
      <c r="CPL43" s="20"/>
      <c r="CPM43"/>
      <c r="CPN43" s="20"/>
      <c r="CPO43"/>
      <c r="CPP43" s="20"/>
      <c r="CPQ43"/>
      <c r="CPR43" s="20"/>
      <c r="CPS43"/>
      <c r="CPT43" s="20"/>
      <c r="CPU43"/>
      <c r="CPV43" s="20"/>
      <c r="CPW43"/>
      <c r="CPX43" s="20"/>
      <c r="CPY43"/>
      <c r="CPZ43" s="20"/>
      <c r="CQA43"/>
      <c r="CQB43" s="20"/>
      <c r="CQC43"/>
      <c r="CQD43" s="20"/>
      <c r="CQE43"/>
      <c r="CQF43" s="20"/>
      <c r="CQG43"/>
      <c r="CQH43" s="20"/>
      <c r="CQI43"/>
      <c r="CQJ43" s="20"/>
      <c r="CQK43"/>
      <c r="CQL43" s="20"/>
      <c r="CQM43"/>
      <c r="CQN43" s="20"/>
      <c r="CQO43"/>
      <c r="CQP43" s="20"/>
      <c r="CQQ43"/>
      <c r="CQR43" s="20"/>
      <c r="CQS43"/>
      <c r="CQT43" s="20"/>
      <c r="CQU43"/>
      <c r="CQV43" s="20"/>
      <c r="CQW43"/>
      <c r="CQX43" s="20"/>
      <c r="CQY43"/>
      <c r="CQZ43" s="20"/>
      <c r="CRA43"/>
      <c r="CRB43" s="20"/>
      <c r="CRC43"/>
      <c r="CRD43" s="20"/>
      <c r="CRE43"/>
      <c r="CRF43" s="20"/>
      <c r="CRG43"/>
      <c r="CRH43" s="20"/>
      <c r="CRI43"/>
      <c r="CRJ43" s="20"/>
      <c r="CRK43"/>
      <c r="CRL43" s="20"/>
      <c r="CRM43"/>
      <c r="CRN43" s="20"/>
      <c r="CRO43"/>
      <c r="CRP43" s="20"/>
      <c r="CRQ43"/>
      <c r="CRR43" s="20"/>
      <c r="CRS43"/>
      <c r="CRT43" s="20"/>
      <c r="CRU43"/>
      <c r="CRV43" s="20"/>
      <c r="CRW43"/>
      <c r="CRX43" s="20"/>
      <c r="CRY43"/>
      <c r="CRZ43" s="20"/>
      <c r="CSA43"/>
      <c r="CSB43" s="20"/>
      <c r="CSC43"/>
      <c r="CSD43" s="20"/>
      <c r="CSE43"/>
      <c r="CSF43" s="20"/>
      <c r="CSG43"/>
      <c r="CSH43" s="20"/>
      <c r="CSI43"/>
      <c r="CSJ43" s="20"/>
      <c r="CSK43"/>
      <c r="CSL43" s="20"/>
      <c r="CSM43"/>
      <c r="CSN43" s="20"/>
      <c r="CSO43"/>
      <c r="CSP43" s="20"/>
      <c r="CSQ43"/>
      <c r="CSR43" s="20"/>
      <c r="CSS43"/>
      <c r="CST43" s="20"/>
      <c r="CSU43"/>
      <c r="CSV43" s="20"/>
      <c r="CSW43"/>
      <c r="CSX43" s="20"/>
      <c r="CSY43"/>
      <c r="CSZ43" s="20"/>
      <c r="CTA43"/>
      <c r="CTB43" s="20"/>
      <c r="CTC43"/>
      <c r="CTD43" s="20"/>
      <c r="CTE43"/>
      <c r="CTF43" s="20"/>
      <c r="CTG43"/>
      <c r="CTH43" s="20"/>
      <c r="CTI43"/>
      <c r="CTJ43" s="20"/>
      <c r="CTK43"/>
      <c r="CTL43" s="20"/>
      <c r="CTM43"/>
      <c r="CTN43" s="20"/>
      <c r="CTO43"/>
      <c r="CTP43" s="20"/>
      <c r="CTQ43"/>
      <c r="CTR43" s="20"/>
      <c r="CTS43"/>
      <c r="CTT43" s="20"/>
      <c r="CTU43"/>
      <c r="CTV43" s="20"/>
      <c r="CTW43"/>
      <c r="CTX43" s="20"/>
      <c r="CTY43"/>
      <c r="CTZ43" s="20"/>
      <c r="CUA43"/>
      <c r="CUB43" s="20"/>
      <c r="CUC43"/>
      <c r="CUD43" s="20"/>
      <c r="CUE43"/>
      <c r="CUF43" s="20"/>
      <c r="CUG43"/>
      <c r="CUH43" s="20"/>
      <c r="CUI43"/>
      <c r="CUJ43" s="20"/>
      <c r="CUK43"/>
      <c r="CUL43" s="20"/>
      <c r="CUM43"/>
      <c r="CUN43" s="20"/>
      <c r="CUO43"/>
      <c r="CUP43" s="20"/>
      <c r="CUQ43"/>
      <c r="CUR43" s="20"/>
      <c r="CUS43"/>
      <c r="CUT43" s="20"/>
      <c r="CUU43"/>
      <c r="CUV43" s="20"/>
      <c r="CUW43"/>
      <c r="CUX43" s="20"/>
      <c r="CUY43"/>
      <c r="CUZ43" s="20"/>
      <c r="CVA43"/>
      <c r="CVB43" s="20"/>
      <c r="CVC43"/>
      <c r="CVD43" s="20"/>
      <c r="CVE43"/>
      <c r="CVF43" s="20"/>
      <c r="CVG43"/>
      <c r="CVH43" s="20"/>
      <c r="CVI43"/>
      <c r="CVJ43" s="20"/>
      <c r="CVK43"/>
      <c r="CVL43" s="20"/>
      <c r="CVM43"/>
      <c r="CVN43" s="20"/>
      <c r="CVO43"/>
      <c r="CVP43" s="20"/>
      <c r="CVQ43"/>
      <c r="CVR43" s="20"/>
      <c r="CVS43"/>
      <c r="CVT43" s="20"/>
      <c r="CVU43"/>
      <c r="CVV43" s="20"/>
      <c r="CVW43"/>
      <c r="CVX43" s="20"/>
      <c r="CVY43"/>
      <c r="CVZ43" s="20"/>
      <c r="CWA43"/>
      <c r="CWB43" s="20"/>
      <c r="CWC43"/>
      <c r="CWD43" s="20"/>
      <c r="CWE43"/>
      <c r="CWF43" s="20"/>
      <c r="CWG43"/>
      <c r="CWH43" s="20"/>
      <c r="CWI43"/>
      <c r="CWJ43" s="20"/>
      <c r="CWK43"/>
      <c r="CWL43" s="20"/>
      <c r="CWM43"/>
      <c r="CWN43" s="20"/>
      <c r="CWO43"/>
      <c r="CWP43" s="20"/>
      <c r="CWQ43"/>
      <c r="CWR43" s="20"/>
      <c r="CWS43"/>
      <c r="CWT43" s="20"/>
      <c r="CWU43"/>
      <c r="CWV43" s="20"/>
      <c r="CWW43"/>
      <c r="CWX43" s="20"/>
      <c r="CWY43"/>
      <c r="CWZ43" s="20"/>
      <c r="CXA43"/>
      <c r="CXB43" s="20"/>
      <c r="CXC43"/>
      <c r="CXD43" s="20"/>
      <c r="CXE43"/>
      <c r="CXF43" s="20"/>
      <c r="CXG43"/>
      <c r="CXH43" s="20"/>
      <c r="CXI43"/>
      <c r="CXJ43" s="20"/>
      <c r="CXK43"/>
      <c r="CXL43" s="20"/>
      <c r="CXM43"/>
      <c r="CXN43" s="20"/>
      <c r="CXO43"/>
      <c r="CXP43" s="20"/>
      <c r="CXQ43"/>
      <c r="CXR43" s="20"/>
      <c r="CXS43"/>
      <c r="CXT43" s="20"/>
      <c r="CXU43"/>
      <c r="CXV43" s="20"/>
      <c r="CXW43"/>
      <c r="CXX43" s="20"/>
      <c r="CXY43"/>
      <c r="CXZ43" s="20"/>
      <c r="CYA43"/>
      <c r="CYB43" s="20"/>
      <c r="CYC43"/>
      <c r="CYD43" s="20"/>
      <c r="CYE43"/>
      <c r="CYF43" s="20"/>
      <c r="CYG43"/>
      <c r="CYH43" s="20"/>
      <c r="CYI43"/>
      <c r="CYJ43" s="20"/>
      <c r="CYK43"/>
      <c r="CYL43" s="20"/>
      <c r="CYM43"/>
      <c r="CYN43" s="20"/>
      <c r="CYO43"/>
      <c r="CYP43" s="20"/>
      <c r="CYQ43"/>
      <c r="CYR43" s="20"/>
      <c r="CYS43"/>
      <c r="CYT43" s="20"/>
      <c r="CYU43"/>
      <c r="CYV43" s="20"/>
      <c r="CYW43"/>
      <c r="CYX43" s="20"/>
      <c r="CYY43"/>
      <c r="CYZ43" s="20"/>
      <c r="CZA43"/>
      <c r="CZB43" s="20"/>
      <c r="CZC43"/>
      <c r="CZD43" s="20"/>
      <c r="CZE43"/>
      <c r="CZF43" s="20"/>
      <c r="CZG43"/>
      <c r="CZH43" s="20"/>
      <c r="CZI43"/>
      <c r="CZJ43" s="20"/>
      <c r="CZK43"/>
      <c r="CZL43" s="20"/>
      <c r="CZM43"/>
      <c r="CZN43" s="20"/>
      <c r="CZO43"/>
      <c r="CZP43" s="20"/>
      <c r="CZQ43"/>
      <c r="CZR43" s="20"/>
      <c r="CZS43"/>
      <c r="CZT43" s="20"/>
      <c r="CZU43"/>
      <c r="CZV43" s="20"/>
      <c r="CZW43"/>
      <c r="CZX43" s="20"/>
      <c r="CZY43"/>
      <c r="CZZ43" s="20"/>
      <c r="DAA43"/>
      <c r="DAB43" s="20"/>
      <c r="DAC43"/>
      <c r="DAD43" s="20"/>
      <c r="DAE43"/>
      <c r="DAF43" s="20"/>
      <c r="DAG43"/>
      <c r="DAH43" s="20"/>
      <c r="DAI43"/>
      <c r="DAJ43" s="20"/>
      <c r="DAK43"/>
      <c r="DAL43" s="20"/>
      <c r="DAM43"/>
      <c r="DAN43" s="20"/>
      <c r="DAO43"/>
      <c r="DAP43" s="20"/>
      <c r="DAQ43"/>
      <c r="DAR43" s="20"/>
      <c r="DAS43"/>
      <c r="DAT43" s="20"/>
      <c r="DAU43"/>
      <c r="DAV43" s="20"/>
      <c r="DAW43"/>
      <c r="DAX43" s="20"/>
      <c r="DAY43"/>
      <c r="DAZ43" s="20"/>
      <c r="DBA43"/>
      <c r="DBB43" s="20"/>
      <c r="DBC43"/>
      <c r="DBD43" s="20"/>
      <c r="DBE43"/>
      <c r="DBF43" s="20"/>
      <c r="DBG43"/>
      <c r="DBH43" s="20"/>
      <c r="DBI43"/>
      <c r="DBJ43" s="20"/>
      <c r="DBK43"/>
      <c r="DBL43" s="20"/>
      <c r="DBM43"/>
      <c r="DBN43" s="20"/>
      <c r="DBO43"/>
      <c r="DBP43" s="20"/>
      <c r="DBQ43"/>
      <c r="DBR43" s="20"/>
      <c r="DBS43"/>
      <c r="DBT43" s="20"/>
      <c r="DBU43"/>
      <c r="DBV43" s="20"/>
      <c r="DBW43"/>
      <c r="DBX43" s="20"/>
      <c r="DBY43"/>
      <c r="DBZ43" s="20"/>
      <c r="DCA43"/>
      <c r="DCB43" s="20"/>
      <c r="DCC43"/>
      <c r="DCD43" s="20"/>
      <c r="DCE43"/>
      <c r="DCF43" s="20"/>
      <c r="DCG43"/>
      <c r="DCH43" s="20"/>
      <c r="DCI43"/>
      <c r="DCJ43" s="20"/>
      <c r="DCK43"/>
      <c r="DCL43" s="20"/>
      <c r="DCM43"/>
      <c r="DCN43" s="20"/>
      <c r="DCO43"/>
      <c r="DCP43" s="20"/>
      <c r="DCQ43"/>
      <c r="DCR43" s="20"/>
      <c r="DCS43"/>
      <c r="DCT43" s="20"/>
      <c r="DCU43"/>
      <c r="DCV43" s="20"/>
      <c r="DCW43"/>
      <c r="DCX43" s="20"/>
      <c r="DCY43"/>
      <c r="DCZ43" s="20"/>
      <c r="DDA43"/>
      <c r="DDB43" s="20"/>
      <c r="DDC43"/>
      <c r="DDD43" s="20"/>
      <c r="DDE43"/>
      <c r="DDF43" s="20"/>
      <c r="DDG43"/>
      <c r="DDH43" s="20"/>
      <c r="DDI43"/>
      <c r="DDJ43" s="20"/>
      <c r="DDK43"/>
      <c r="DDL43" s="20"/>
      <c r="DDM43"/>
      <c r="DDN43" s="20"/>
      <c r="DDO43"/>
      <c r="DDP43" s="20"/>
      <c r="DDQ43"/>
      <c r="DDR43" s="20"/>
      <c r="DDS43"/>
      <c r="DDT43" s="20"/>
      <c r="DDU43"/>
      <c r="DDV43" s="20"/>
      <c r="DDW43"/>
      <c r="DDX43" s="20"/>
      <c r="DDY43"/>
      <c r="DDZ43" s="20"/>
      <c r="DEA43"/>
      <c r="DEB43" s="20"/>
      <c r="DEC43"/>
      <c r="DED43" s="20"/>
      <c r="DEE43"/>
      <c r="DEF43" s="20"/>
      <c r="DEG43"/>
      <c r="DEH43" s="20"/>
      <c r="DEI43"/>
      <c r="DEJ43" s="20"/>
      <c r="DEK43"/>
      <c r="DEL43" s="20"/>
      <c r="DEM43"/>
      <c r="DEN43" s="20"/>
      <c r="DEO43"/>
      <c r="DEP43" s="20"/>
      <c r="DEQ43"/>
      <c r="DER43" s="20"/>
      <c r="DES43"/>
      <c r="DET43" s="20"/>
      <c r="DEU43"/>
      <c r="DEV43" s="20"/>
      <c r="DEW43"/>
      <c r="DEX43" s="20"/>
      <c r="DEY43"/>
      <c r="DEZ43" s="20"/>
      <c r="DFA43"/>
      <c r="DFB43" s="20"/>
      <c r="DFC43"/>
      <c r="DFD43" s="20"/>
      <c r="DFE43"/>
      <c r="DFF43" s="20"/>
      <c r="DFG43"/>
      <c r="DFH43" s="20"/>
      <c r="DFI43"/>
      <c r="DFJ43" s="20"/>
      <c r="DFK43"/>
      <c r="DFL43" s="20"/>
      <c r="DFM43"/>
      <c r="DFN43" s="20"/>
      <c r="DFO43"/>
      <c r="DFP43" s="20"/>
      <c r="DFQ43"/>
      <c r="DFR43" s="20"/>
      <c r="DFS43"/>
      <c r="DFT43" s="20"/>
      <c r="DFU43"/>
      <c r="DFV43" s="20"/>
      <c r="DFW43"/>
      <c r="DFX43" s="20"/>
      <c r="DFY43"/>
      <c r="DFZ43" s="20"/>
      <c r="DGA43"/>
      <c r="DGB43" s="20"/>
      <c r="DGC43"/>
      <c r="DGD43" s="20"/>
      <c r="DGE43"/>
      <c r="DGF43" s="20"/>
      <c r="DGG43"/>
      <c r="DGH43" s="20"/>
      <c r="DGI43"/>
      <c r="DGJ43" s="20"/>
      <c r="DGK43"/>
      <c r="DGL43" s="20"/>
      <c r="DGM43"/>
      <c r="DGN43" s="20"/>
      <c r="DGO43"/>
      <c r="DGP43" s="20"/>
      <c r="DGQ43"/>
      <c r="DGR43" s="20"/>
      <c r="DGS43"/>
      <c r="DGT43" s="20"/>
      <c r="DGU43"/>
      <c r="DGV43" s="20"/>
      <c r="DGW43"/>
      <c r="DGX43" s="20"/>
      <c r="DGY43"/>
      <c r="DGZ43" s="20"/>
      <c r="DHA43"/>
      <c r="DHB43" s="20"/>
      <c r="DHC43"/>
      <c r="DHD43" s="20"/>
      <c r="DHE43"/>
      <c r="DHF43" s="20"/>
      <c r="DHG43"/>
      <c r="DHH43" s="20"/>
      <c r="DHI43"/>
      <c r="DHJ43" s="20"/>
      <c r="DHK43"/>
      <c r="DHL43" s="20"/>
      <c r="DHM43"/>
      <c r="DHN43" s="20"/>
      <c r="DHO43"/>
      <c r="DHP43" s="20"/>
      <c r="DHQ43"/>
      <c r="DHR43" s="20"/>
      <c r="DHS43"/>
      <c r="DHT43" s="20"/>
      <c r="DHU43"/>
      <c r="DHV43" s="20"/>
      <c r="DHW43"/>
      <c r="DHX43" s="20"/>
      <c r="DHY43"/>
      <c r="DHZ43" s="20"/>
      <c r="DIA43"/>
      <c r="DIB43" s="20"/>
      <c r="DIC43"/>
      <c r="DID43" s="20"/>
      <c r="DIE43"/>
      <c r="DIF43" s="20"/>
      <c r="DIG43"/>
      <c r="DIH43" s="20"/>
      <c r="DII43"/>
      <c r="DIJ43" s="20"/>
      <c r="DIK43"/>
      <c r="DIL43" s="20"/>
      <c r="DIM43"/>
      <c r="DIN43" s="20"/>
      <c r="DIO43"/>
      <c r="DIP43" s="20"/>
      <c r="DIQ43"/>
      <c r="DIR43" s="20"/>
      <c r="DIS43"/>
      <c r="DIT43" s="20"/>
      <c r="DIU43"/>
      <c r="DIV43" s="20"/>
      <c r="DIW43"/>
      <c r="DIX43" s="20"/>
      <c r="DIY43"/>
      <c r="DIZ43" s="20"/>
      <c r="DJA43"/>
      <c r="DJB43" s="20"/>
      <c r="DJC43"/>
      <c r="DJD43" s="20"/>
      <c r="DJE43"/>
      <c r="DJF43" s="20"/>
      <c r="DJG43"/>
      <c r="DJH43" s="20"/>
      <c r="DJI43"/>
      <c r="DJJ43" s="20"/>
      <c r="DJK43"/>
      <c r="DJL43" s="20"/>
      <c r="DJM43"/>
      <c r="DJN43" s="20"/>
      <c r="DJO43"/>
      <c r="DJP43" s="20"/>
      <c r="DJQ43"/>
      <c r="DJR43" s="20"/>
      <c r="DJS43"/>
      <c r="DJT43" s="20"/>
      <c r="DJU43"/>
      <c r="DJV43" s="20"/>
      <c r="DJW43"/>
      <c r="DJX43" s="20"/>
      <c r="DJY43"/>
      <c r="DJZ43" s="20"/>
      <c r="DKA43"/>
      <c r="DKB43" s="20"/>
      <c r="DKC43"/>
      <c r="DKD43" s="20"/>
      <c r="DKE43"/>
      <c r="DKF43" s="20"/>
      <c r="DKG43"/>
      <c r="DKH43" s="20"/>
      <c r="DKI43"/>
      <c r="DKJ43" s="20"/>
      <c r="DKK43"/>
      <c r="DKL43" s="20"/>
      <c r="DKM43"/>
      <c r="DKN43" s="20"/>
      <c r="DKO43"/>
      <c r="DKP43" s="20"/>
      <c r="DKQ43"/>
      <c r="DKR43" s="20"/>
      <c r="DKS43"/>
      <c r="DKT43" s="20"/>
      <c r="DKU43"/>
      <c r="DKV43" s="20"/>
      <c r="DKW43"/>
      <c r="DKX43" s="20"/>
      <c r="DKY43"/>
      <c r="DKZ43" s="20"/>
      <c r="DLA43"/>
      <c r="DLB43" s="20"/>
      <c r="DLC43"/>
      <c r="DLD43" s="20"/>
      <c r="DLE43"/>
      <c r="DLF43" s="20"/>
      <c r="DLG43"/>
      <c r="DLH43" s="20"/>
      <c r="DLI43"/>
      <c r="DLJ43" s="20"/>
      <c r="DLK43"/>
      <c r="DLL43" s="20"/>
      <c r="DLM43"/>
      <c r="DLN43" s="20"/>
      <c r="DLO43"/>
      <c r="DLP43" s="20"/>
      <c r="DLQ43"/>
      <c r="DLR43" s="20"/>
      <c r="DLS43"/>
      <c r="DLT43" s="20"/>
      <c r="DLU43"/>
      <c r="DLV43" s="20"/>
      <c r="DLW43"/>
      <c r="DLX43" s="20"/>
      <c r="DLY43"/>
      <c r="DLZ43" s="20"/>
      <c r="DMA43"/>
      <c r="DMB43" s="20"/>
      <c r="DMC43"/>
      <c r="DMD43" s="20"/>
      <c r="DME43"/>
      <c r="DMF43" s="20"/>
      <c r="DMG43"/>
      <c r="DMH43" s="20"/>
      <c r="DMI43"/>
      <c r="DMJ43" s="20"/>
      <c r="DMK43"/>
      <c r="DML43" s="20"/>
      <c r="DMM43"/>
      <c r="DMN43" s="20"/>
      <c r="DMO43"/>
      <c r="DMP43" s="20"/>
      <c r="DMQ43"/>
      <c r="DMR43" s="20"/>
      <c r="DMS43"/>
      <c r="DMT43" s="20"/>
      <c r="DMU43"/>
      <c r="DMV43" s="20"/>
      <c r="DMW43"/>
      <c r="DMX43" s="20"/>
      <c r="DMY43"/>
      <c r="DMZ43" s="20"/>
      <c r="DNA43"/>
      <c r="DNB43" s="20"/>
      <c r="DNC43"/>
      <c r="DND43" s="20"/>
      <c r="DNE43"/>
      <c r="DNF43" s="20"/>
      <c r="DNG43"/>
      <c r="DNH43" s="20"/>
      <c r="DNI43"/>
      <c r="DNJ43" s="20"/>
      <c r="DNK43"/>
      <c r="DNL43" s="20"/>
      <c r="DNM43"/>
      <c r="DNN43" s="20"/>
      <c r="DNO43"/>
      <c r="DNP43" s="20"/>
      <c r="DNQ43"/>
      <c r="DNR43" s="20"/>
      <c r="DNS43"/>
      <c r="DNT43" s="20"/>
      <c r="DNU43"/>
      <c r="DNV43" s="20"/>
      <c r="DNW43"/>
      <c r="DNX43" s="20"/>
      <c r="DNY43"/>
      <c r="DNZ43" s="20"/>
      <c r="DOA43"/>
      <c r="DOB43" s="20"/>
      <c r="DOC43"/>
      <c r="DOD43" s="20"/>
      <c r="DOE43"/>
      <c r="DOF43" s="20"/>
      <c r="DOG43"/>
      <c r="DOH43" s="20"/>
      <c r="DOI43"/>
      <c r="DOJ43" s="20"/>
      <c r="DOK43"/>
      <c r="DOL43" s="20"/>
      <c r="DOM43"/>
      <c r="DON43" s="20"/>
      <c r="DOO43"/>
      <c r="DOP43" s="20"/>
      <c r="DOQ43"/>
      <c r="DOR43" s="20"/>
      <c r="DOS43"/>
      <c r="DOT43" s="20"/>
      <c r="DOU43"/>
      <c r="DOV43" s="20"/>
      <c r="DOW43"/>
      <c r="DOX43" s="20"/>
      <c r="DOY43"/>
      <c r="DOZ43" s="20"/>
      <c r="DPA43"/>
      <c r="DPB43" s="20"/>
      <c r="DPC43"/>
      <c r="DPD43" s="20"/>
      <c r="DPE43"/>
      <c r="DPF43" s="20"/>
      <c r="DPG43"/>
      <c r="DPH43" s="20"/>
      <c r="DPI43"/>
      <c r="DPJ43" s="20"/>
      <c r="DPK43"/>
      <c r="DPL43" s="20"/>
      <c r="DPM43"/>
      <c r="DPN43" s="20"/>
      <c r="DPO43"/>
      <c r="DPP43" s="20"/>
      <c r="DPQ43"/>
      <c r="DPR43" s="20"/>
      <c r="DPS43"/>
      <c r="DPT43" s="20"/>
      <c r="DPU43"/>
      <c r="DPV43" s="20"/>
      <c r="DPW43"/>
      <c r="DPX43" s="20"/>
      <c r="DPY43"/>
      <c r="DPZ43" s="20"/>
      <c r="DQA43"/>
      <c r="DQB43" s="20"/>
      <c r="DQC43"/>
      <c r="DQD43" s="20"/>
      <c r="DQE43"/>
      <c r="DQF43" s="20"/>
      <c r="DQG43"/>
      <c r="DQH43" s="20"/>
      <c r="DQI43"/>
      <c r="DQJ43" s="20"/>
      <c r="DQK43"/>
      <c r="DQL43" s="20"/>
      <c r="DQM43"/>
      <c r="DQN43" s="20"/>
      <c r="DQO43"/>
      <c r="DQP43" s="20"/>
      <c r="DQQ43"/>
      <c r="DQR43" s="20"/>
      <c r="DQS43"/>
      <c r="DQT43" s="20"/>
      <c r="DQU43"/>
      <c r="DQV43" s="20"/>
      <c r="DQW43"/>
      <c r="DQX43" s="20"/>
      <c r="DQY43"/>
      <c r="DQZ43" s="20"/>
      <c r="DRA43"/>
      <c r="DRB43" s="20"/>
      <c r="DRC43"/>
      <c r="DRD43" s="20"/>
      <c r="DRE43"/>
      <c r="DRF43" s="20"/>
      <c r="DRG43"/>
      <c r="DRH43" s="20"/>
      <c r="DRI43"/>
      <c r="DRJ43" s="20"/>
      <c r="DRK43"/>
      <c r="DRL43" s="20"/>
      <c r="DRM43"/>
      <c r="DRN43" s="20"/>
      <c r="DRO43"/>
      <c r="DRP43" s="20"/>
      <c r="DRQ43"/>
      <c r="DRR43" s="20"/>
      <c r="DRS43"/>
      <c r="DRT43" s="20"/>
      <c r="DRU43"/>
      <c r="DRV43" s="20"/>
      <c r="DRW43"/>
      <c r="DRX43" s="20"/>
      <c r="DRY43"/>
      <c r="DRZ43" s="20"/>
      <c r="DSA43"/>
      <c r="DSB43" s="20"/>
      <c r="DSC43"/>
      <c r="DSD43" s="20"/>
      <c r="DSE43"/>
      <c r="DSF43" s="20"/>
      <c r="DSG43"/>
      <c r="DSH43" s="20"/>
      <c r="DSI43"/>
      <c r="DSJ43" s="20"/>
      <c r="DSK43"/>
      <c r="DSL43" s="20"/>
      <c r="DSM43"/>
      <c r="DSN43" s="20"/>
      <c r="DSO43"/>
      <c r="DSP43" s="20"/>
      <c r="DSQ43"/>
      <c r="DSR43" s="20"/>
      <c r="DSS43"/>
      <c r="DST43" s="20"/>
      <c r="DSU43"/>
      <c r="DSV43" s="20"/>
      <c r="DSW43"/>
      <c r="DSX43" s="20"/>
      <c r="DSY43"/>
      <c r="DSZ43" s="20"/>
      <c r="DTA43"/>
      <c r="DTB43" s="20"/>
      <c r="DTC43"/>
      <c r="DTD43" s="20"/>
      <c r="DTE43"/>
      <c r="DTF43" s="20"/>
      <c r="DTG43"/>
      <c r="DTH43" s="20"/>
      <c r="DTI43"/>
      <c r="DTJ43" s="20"/>
      <c r="DTK43"/>
      <c r="DTL43" s="20"/>
      <c r="DTM43"/>
      <c r="DTN43" s="20"/>
      <c r="DTO43"/>
      <c r="DTP43" s="20"/>
      <c r="DTQ43"/>
      <c r="DTR43" s="20"/>
      <c r="DTS43"/>
      <c r="DTT43" s="20"/>
      <c r="DTU43"/>
      <c r="DTV43" s="20"/>
      <c r="DTW43"/>
      <c r="DTX43" s="20"/>
      <c r="DTY43"/>
      <c r="DTZ43" s="20"/>
      <c r="DUA43"/>
      <c r="DUB43" s="20"/>
      <c r="DUC43"/>
      <c r="DUD43" s="20"/>
      <c r="DUE43"/>
      <c r="DUF43" s="20"/>
      <c r="DUG43"/>
      <c r="DUH43" s="20"/>
      <c r="DUI43"/>
      <c r="DUJ43" s="20"/>
      <c r="DUK43"/>
      <c r="DUL43" s="20"/>
      <c r="DUM43"/>
      <c r="DUN43" s="20"/>
      <c r="DUO43"/>
      <c r="DUP43" s="20"/>
      <c r="DUQ43"/>
      <c r="DUR43" s="20"/>
      <c r="DUS43"/>
      <c r="DUT43" s="20"/>
      <c r="DUU43"/>
      <c r="DUV43" s="20"/>
      <c r="DUW43"/>
      <c r="DUX43" s="20"/>
      <c r="DUY43"/>
      <c r="DUZ43" s="20"/>
      <c r="DVA43"/>
      <c r="DVB43" s="20"/>
      <c r="DVC43"/>
      <c r="DVD43" s="20"/>
      <c r="DVE43"/>
      <c r="DVF43" s="20"/>
      <c r="DVG43"/>
      <c r="DVH43" s="20"/>
      <c r="DVI43"/>
      <c r="DVJ43" s="20"/>
      <c r="DVK43"/>
      <c r="DVL43" s="20"/>
      <c r="DVM43"/>
      <c r="DVN43" s="20"/>
      <c r="DVO43"/>
      <c r="DVP43" s="20"/>
      <c r="DVQ43"/>
      <c r="DVR43" s="20"/>
      <c r="DVS43"/>
      <c r="DVT43" s="20"/>
      <c r="DVU43"/>
      <c r="DVV43" s="20"/>
      <c r="DVW43"/>
      <c r="DVX43" s="20"/>
      <c r="DVY43"/>
      <c r="DVZ43" s="20"/>
      <c r="DWA43"/>
      <c r="DWB43" s="20"/>
      <c r="DWC43"/>
      <c r="DWD43" s="20"/>
      <c r="DWE43"/>
      <c r="DWF43" s="20"/>
      <c r="DWG43"/>
      <c r="DWH43" s="20"/>
      <c r="DWI43"/>
      <c r="DWJ43" s="20"/>
      <c r="DWK43"/>
      <c r="DWL43" s="20"/>
      <c r="DWM43"/>
      <c r="DWN43" s="20"/>
      <c r="DWO43"/>
      <c r="DWP43" s="20"/>
      <c r="DWQ43"/>
      <c r="DWR43" s="20"/>
      <c r="DWS43"/>
      <c r="DWT43" s="20"/>
      <c r="DWU43"/>
      <c r="DWV43" s="20"/>
      <c r="DWW43"/>
      <c r="DWX43" s="20"/>
      <c r="DWY43"/>
      <c r="DWZ43" s="20"/>
      <c r="DXA43"/>
      <c r="DXB43" s="20"/>
      <c r="DXC43"/>
      <c r="DXD43" s="20"/>
      <c r="DXE43"/>
      <c r="DXF43" s="20"/>
      <c r="DXG43"/>
      <c r="DXH43" s="20"/>
      <c r="DXI43"/>
      <c r="DXJ43" s="20"/>
      <c r="DXK43"/>
      <c r="DXL43" s="20"/>
      <c r="DXM43"/>
      <c r="DXN43" s="20"/>
      <c r="DXO43"/>
      <c r="DXP43" s="20"/>
      <c r="DXQ43"/>
      <c r="DXR43" s="20"/>
      <c r="DXS43"/>
      <c r="DXT43" s="20"/>
      <c r="DXU43"/>
      <c r="DXV43" s="20"/>
      <c r="DXW43"/>
      <c r="DXX43" s="20"/>
      <c r="DXY43"/>
      <c r="DXZ43" s="20"/>
      <c r="DYA43"/>
      <c r="DYB43" s="20"/>
      <c r="DYC43"/>
      <c r="DYD43" s="20"/>
      <c r="DYE43"/>
      <c r="DYF43" s="20"/>
      <c r="DYG43"/>
      <c r="DYH43" s="20"/>
      <c r="DYI43"/>
      <c r="DYJ43" s="20"/>
      <c r="DYK43"/>
      <c r="DYL43" s="20"/>
      <c r="DYM43"/>
      <c r="DYN43" s="20"/>
      <c r="DYO43"/>
      <c r="DYP43" s="20"/>
      <c r="DYQ43"/>
      <c r="DYR43" s="20"/>
      <c r="DYS43"/>
      <c r="DYT43" s="20"/>
      <c r="DYU43"/>
      <c r="DYV43" s="20"/>
      <c r="DYW43"/>
      <c r="DYX43" s="20"/>
      <c r="DYY43"/>
      <c r="DYZ43" s="20"/>
      <c r="DZA43"/>
      <c r="DZB43" s="20"/>
      <c r="DZC43"/>
      <c r="DZD43" s="20"/>
      <c r="DZE43"/>
      <c r="DZF43" s="20"/>
      <c r="DZG43"/>
      <c r="DZH43" s="20"/>
      <c r="DZI43"/>
      <c r="DZJ43" s="20"/>
      <c r="DZK43"/>
      <c r="DZL43" s="20"/>
      <c r="DZM43"/>
      <c r="DZN43" s="20"/>
      <c r="DZO43"/>
      <c r="DZP43" s="20"/>
      <c r="DZQ43"/>
      <c r="DZR43" s="20"/>
      <c r="DZS43"/>
      <c r="DZT43" s="20"/>
      <c r="DZU43"/>
      <c r="DZV43" s="20"/>
      <c r="DZW43"/>
      <c r="DZX43" s="20"/>
      <c r="DZY43"/>
      <c r="DZZ43" s="20"/>
      <c r="EAA43"/>
      <c r="EAB43" s="20"/>
      <c r="EAC43"/>
      <c r="EAD43" s="20"/>
      <c r="EAE43"/>
      <c r="EAF43" s="20"/>
      <c r="EAG43"/>
      <c r="EAH43" s="20"/>
      <c r="EAI43"/>
      <c r="EAJ43" s="20"/>
      <c r="EAK43"/>
      <c r="EAL43" s="20"/>
      <c r="EAM43"/>
      <c r="EAN43" s="20"/>
      <c r="EAO43"/>
      <c r="EAP43" s="20"/>
      <c r="EAQ43"/>
      <c r="EAR43" s="20"/>
      <c r="EAS43"/>
      <c r="EAT43" s="20"/>
      <c r="EAU43"/>
      <c r="EAV43" s="20"/>
      <c r="EAW43"/>
      <c r="EAX43" s="20"/>
      <c r="EAY43"/>
      <c r="EAZ43" s="20"/>
      <c r="EBA43"/>
      <c r="EBB43" s="20"/>
      <c r="EBC43"/>
      <c r="EBD43" s="20"/>
      <c r="EBE43"/>
      <c r="EBF43" s="20"/>
      <c r="EBG43"/>
      <c r="EBH43" s="20"/>
      <c r="EBI43"/>
      <c r="EBJ43" s="20"/>
      <c r="EBK43"/>
      <c r="EBL43" s="20"/>
      <c r="EBM43"/>
      <c r="EBN43" s="20"/>
      <c r="EBO43"/>
      <c r="EBP43" s="20"/>
      <c r="EBQ43"/>
      <c r="EBR43" s="20"/>
      <c r="EBS43"/>
      <c r="EBT43" s="20"/>
      <c r="EBU43"/>
      <c r="EBV43" s="20"/>
      <c r="EBW43"/>
      <c r="EBX43" s="20"/>
      <c r="EBY43"/>
      <c r="EBZ43" s="20"/>
      <c r="ECA43"/>
      <c r="ECB43" s="20"/>
      <c r="ECC43"/>
      <c r="ECD43" s="20"/>
      <c r="ECE43"/>
      <c r="ECF43" s="20"/>
      <c r="ECG43"/>
      <c r="ECH43" s="20"/>
      <c r="ECI43"/>
      <c r="ECJ43" s="20"/>
      <c r="ECK43"/>
      <c r="ECL43" s="20"/>
      <c r="ECM43"/>
      <c r="ECN43" s="20"/>
      <c r="ECO43"/>
      <c r="ECP43" s="20"/>
      <c r="ECQ43"/>
      <c r="ECR43" s="20"/>
      <c r="ECS43"/>
      <c r="ECT43" s="20"/>
      <c r="ECU43"/>
      <c r="ECV43" s="20"/>
      <c r="ECW43"/>
      <c r="ECX43" s="20"/>
      <c r="ECY43"/>
      <c r="ECZ43" s="20"/>
      <c r="EDA43"/>
      <c r="EDB43" s="20"/>
      <c r="EDC43"/>
      <c r="EDD43" s="20"/>
      <c r="EDE43"/>
      <c r="EDF43" s="20"/>
      <c r="EDG43"/>
      <c r="EDH43" s="20"/>
      <c r="EDI43"/>
      <c r="EDJ43" s="20"/>
      <c r="EDK43"/>
      <c r="EDL43" s="20"/>
      <c r="EDM43"/>
      <c r="EDN43" s="20"/>
      <c r="EDO43"/>
      <c r="EDP43" s="20"/>
      <c r="EDQ43"/>
      <c r="EDR43" s="20"/>
      <c r="EDS43"/>
      <c r="EDT43" s="20"/>
      <c r="EDU43"/>
      <c r="EDV43" s="20"/>
      <c r="EDW43"/>
      <c r="EDX43" s="20"/>
      <c r="EDY43"/>
      <c r="EDZ43" s="20"/>
      <c r="EEA43"/>
      <c r="EEB43" s="20"/>
      <c r="EEC43"/>
      <c r="EED43" s="20"/>
      <c r="EEE43"/>
      <c r="EEF43" s="20"/>
      <c r="EEG43"/>
      <c r="EEH43" s="20"/>
      <c r="EEI43"/>
      <c r="EEJ43" s="20"/>
      <c r="EEK43"/>
      <c r="EEL43" s="20"/>
      <c r="EEM43"/>
      <c r="EEN43" s="20"/>
      <c r="EEO43"/>
      <c r="EEP43" s="20"/>
      <c r="EEQ43"/>
      <c r="EER43" s="20"/>
      <c r="EES43"/>
      <c r="EET43" s="20"/>
      <c r="EEU43"/>
      <c r="EEV43" s="20"/>
      <c r="EEW43"/>
      <c r="EEX43" s="20"/>
      <c r="EEY43"/>
      <c r="EEZ43" s="20"/>
      <c r="EFA43"/>
      <c r="EFB43" s="20"/>
      <c r="EFC43"/>
      <c r="EFD43" s="20"/>
      <c r="EFE43"/>
      <c r="EFF43" s="20"/>
      <c r="EFG43"/>
      <c r="EFH43" s="20"/>
      <c r="EFI43"/>
      <c r="EFJ43" s="20"/>
      <c r="EFK43"/>
      <c r="EFL43" s="20"/>
      <c r="EFM43"/>
      <c r="EFN43" s="20"/>
      <c r="EFO43"/>
      <c r="EFP43" s="20"/>
      <c r="EFQ43"/>
      <c r="EFR43" s="20"/>
      <c r="EFS43"/>
      <c r="EFT43" s="20"/>
      <c r="EFU43"/>
      <c r="EFV43" s="20"/>
      <c r="EFW43"/>
      <c r="EFX43" s="20"/>
      <c r="EFY43"/>
      <c r="EFZ43" s="20"/>
      <c r="EGA43"/>
      <c r="EGB43" s="20"/>
      <c r="EGC43"/>
      <c r="EGD43" s="20"/>
      <c r="EGE43"/>
      <c r="EGF43" s="20"/>
      <c r="EGG43"/>
      <c r="EGH43" s="20"/>
      <c r="EGI43"/>
      <c r="EGJ43" s="20"/>
      <c r="EGK43"/>
      <c r="EGL43" s="20"/>
      <c r="EGM43"/>
      <c r="EGN43" s="20"/>
      <c r="EGO43"/>
      <c r="EGP43" s="20"/>
      <c r="EGQ43"/>
      <c r="EGR43" s="20"/>
      <c r="EGS43"/>
      <c r="EGT43" s="20"/>
      <c r="EGU43"/>
      <c r="EGV43" s="20"/>
      <c r="EGW43"/>
      <c r="EGX43" s="20"/>
      <c r="EGY43"/>
      <c r="EGZ43" s="20"/>
      <c r="EHA43"/>
      <c r="EHB43" s="20"/>
      <c r="EHC43"/>
      <c r="EHD43" s="20"/>
      <c r="EHE43"/>
      <c r="EHF43" s="20"/>
      <c r="EHG43"/>
      <c r="EHH43" s="20"/>
      <c r="EHI43"/>
      <c r="EHJ43" s="20"/>
      <c r="EHK43"/>
      <c r="EHL43" s="20"/>
      <c r="EHM43"/>
      <c r="EHN43" s="20"/>
      <c r="EHO43"/>
      <c r="EHP43" s="20"/>
      <c r="EHQ43"/>
      <c r="EHR43" s="20"/>
      <c r="EHS43"/>
      <c r="EHT43" s="20"/>
      <c r="EHU43"/>
      <c r="EHV43" s="20"/>
      <c r="EHW43"/>
      <c r="EHX43" s="20"/>
      <c r="EHY43"/>
      <c r="EHZ43" s="20"/>
      <c r="EIA43"/>
      <c r="EIB43" s="20"/>
      <c r="EIC43"/>
      <c r="EID43" s="20"/>
      <c r="EIE43"/>
      <c r="EIF43" s="20"/>
      <c r="EIG43"/>
      <c r="EIH43" s="20"/>
      <c r="EII43"/>
      <c r="EIJ43" s="20"/>
      <c r="EIK43"/>
      <c r="EIL43" s="20"/>
      <c r="EIM43"/>
      <c r="EIN43" s="20"/>
      <c r="EIO43"/>
      <c r="EIP43" s="20"/>
      <c r="EIQ43"/>
      <c r="EIR43" s="20"/>
      <c r="EIS43"/>
      <c r="EIT43" s="20"/>
      <c r="EIU43"/>
      <c r="EIV43" s="20"/>
      <c r="EIW43"/>
      <c r="EIX43" s="20"/>
      <c r="EIY43"/>
      <c r="EIZ43" s="20"/>
      <c r="EJA43"/>
      <c r="EJB43" s="20"/>
      <c r="EJC43"/>
      <c r="EJD43" s="20"/>
      <c r="EJE43"/>
      <c r="EJF43" s="20"/>
      <c r="EJG43"/>
      <c r="EJH43" s="20"/>
      <c r="EJI43"/>
      <c r="EJJ43" s="20"/>
      <c r="EJK43"/>
      <c r="EJL43" s="20"/>
      <c r="EJM43"/>
      <c r="EJN43" s="20"/>
      <c r="EJO43"/>
      <c r="EJP43" s="20"/>
      <c r="EJQ43"/>
      <c r="EJR43" s="20"/>
      <c r="EJS43"/>
      <c r="EJT43" s="20"/>
      <c r="EJU43"/>
      <c r="EJV43" s="20"/>
      <c r="EJW43"/>
      <c r="EJX43" s="20"/>
      <c r="EJY43"/>
      <c r="EJZ43" s="20"/>
      <c r="EKA43"/>
      <c r="EKB43" s="20"/>
      <c r="EKC43"/>
      <c r="EKD43" s="20"/>
      <c r="EKE43"/>
      <c r="EKF43" s="20"/>
      <c r="EKG43"/>
      <c r="EKH43" s="20"/>
      <c r="EKI43"/>
      <c r="EKJ43" s="20"/>
      <c r="EKK43"/>
      <c r="EKL43" s="20"/>
      <c r="EKM43"/>
      <c r="EKN43" s="20"/>
      <c r="EKO43"/>
      <c r="EKP43" s="20"/>
      <c r="EKQ43"/>
      <c r="EKR43" s="20"/>
      <c r="EKS43"/>
      <c r="EKT43" s="20"/>
      <c r="EKU43"/>
      <c r="EKV43" s="20"/>
      <c r="EKW43"/>
      <c r="EKX43" s="20"/>
      <c r="EKY43"/>
      <c r="EKZ43" s="20"/>
      <c r="ELA43"/>
      <c r="ELB43" s="20"/>
      <c r="ELC43"/>
      <c r="ELD43" s="20"/>
      <c r="ELE43"/>
      <c r="ELF43" s="20"/>
      <c r="ELG43"/>
      <c r="ELH43" s="20"/>
      <c r="ELI43"/>
      <c r="ELJ43" s="20"/>
      <c r="ELK43"/>
      <c r="ELL43" s="20"/>
      <c r="ELM43"/>
      <c r="ELN43" s="20"/>
      <c r="ELO43"/>
      <c r="ELP43" s="20"/>
      <c r="ELQ43"/>
      <c r="ELR43" s="20"/>
      <c r="ELS43"/>
      <c r="ELT43" s="20"/>
      <c r="ELU43"/>
      <c r="ELV43" s="20"/>
      <c r="ELW43"/>
      <c r="ELX43" s="20"/>
      <c r="ELY43"/>
      <c r="ELZ43" s="20"/>
      <c r="EMA43"/>
      <c r="EMB43" s="20"/>
      <c r="EMC43"/>
      <c r="EMD43" s="20"/>
      <c r="EME43"/>
      <c r="EMF43" s="20"/>
      <c r="EMG43"/>
      <c r="EMH43" s="20"/>
      <c r="EMI43"/>
      <c r="EMJ43" s="20"/>
      <c r="EMK43"/>
      <c r="EML43" s="20"/>
      <c r="EMM43"/>
      <c r="EMN43" s="20"/>
      <c r="EMO43"/>
      <c r="EMP43" s="20"/>
      <c r="EMQ43"/>
      <c r="EMR43" s="20"/>
      <c r="EMS43"/>
      <c r="EMT43" s="20"/>
      <c r="EMU43"/>
      <c r="EMV43" s="20"/>
      <c r="EMW43"/>
      <c r="EMX43" s="20"/>
      <c r="EMY43"/>
      <c r="EMZ43" s="20"/>
      <c r="ENA43"/>
      <c r="ENB43" s="20"/>
      <c r="ENC43"/>
      <c r="END43" s="20"/>
      <c r="ENE43"/>
      <c r="ENF43" s="20"/>
      <c r="ENG43"/>
      <c r="ENH43" s="20"/>
      <c r="ENI43"/>
      <c r="ENJ43" s="20"/>
      <c r="ENK43"/>
      <c r="ENL43" s="20"/>
      <c r="ENM43"/>
      <c r="ENN43" s="20"/>
      <c r="ENO43"/>
      <c r="ENP43" s="20"/>
      <c r="ENQ43"/>
      <c r="ENR43" s="20"/>
      <c r="ENS43"/>
      <c r="ENT43" s="20"/>
      <c r="ENU43"/>
      <c r="ENV43" s="20"/>
      <c r="ENW43"/>
      <c r="ENX43" s="20"/>
      <c r="ENY43"/>
      <c r="ENZ43" s="20"/>
      <c r="EOA43"/>
      <c r="EOB43" s="20"/>
      <c r="EOC43"/>
      <c r="EOD43" s="20"/>
      <c r="EOE43"/>
      <c r="EOF43" s="20"/>
      <c r="EOG43"/>
      <c r="EOH43" s="20"/>
      <c r="EOI43"/>
      <c r="EOJ43" s="20"/>
      <c r="EOK43"/>
      <c r="EOL43" s="20"/>
      <c r="EOM43"/>
      <c r="EON43" s="20"/>
      <c r="EOO43"/>
      <c r="EOP43" s="20"/>
      <c r="EOQ43"/>
      <c r="EOR43" s="20"/>
      <c r="EOS43"/>
      <c r="EOT43" s="20"/>
      <c r="EOU43"/>
      <c r="EOV43" s="20"/>
      <c r="EOW43"/>
      <c r="EOX43" s="20"/>
      <c r="EOY43"/>
      <c r="EOZ43" s="20"/>
      <c r="EPA43"/>
      <c r="EPB43" s="20"/>
      <c r="EPC43"/>
      <c r="EPD43" s="20"/>
      <c r="EPE43"/>
      <c r="EPF43" s="20"/>
      <c r="EPG43"/>
      <c r="EPH43" s="20"/>
      <c r="EPI43"/>
      <c r="EPJ43" s="20"/>
      <c r="EPK43"/>
      <c r="EPL43" s="20"/>
      <c r="EPM43"/>
      <c r="EPN43" s="20"/>
      <c r="EPO43"/>
      <c r="EPP43" s="20"/>
      <c r="EPQ43"/>
      <c r="EPR43" s="20"/>
      <c r="EPS43"/>
      <c r="EPT43" s="20"/>
      <c r="EPU43"/>
      <c r="EPV43" s="20"/>
      <c r="EPW43"/>
      <c r="EPX43" s="20"/>
      <c r="EPY43"/>
      <c r="EPZ43" s="20"/>
      <c r="EQA43"/>
      <c r="EQB43" s="20"/>
      <c r="EQC43"/>
      <c r="EQD43" s="20"/>
      <c r="EQE43"/>
      <c r="EQF43" s="20"/>
      <c r="EQG43"/>
      <c r="EQH43" s="20"/>
      <c r="EQI43"/>
      <c r="EQJ43" s="20"/>
      <c r="EQK43"/>
      <c r="EQL43" s="20"/>
      <c r="EQM43"/>
      <c r="EQN43" s="20"/>
      <c r="EQO43"/>
      <c r="EQP43" s="20"/>
      <c r="EQQ43"/>
      <c r="EQR43" s="20"/>
      <c r="EQS43"/>
      <c r="EQT43" s="20"/>
      <c r="EQU43"/>
      <c r="EQV43" s="20"/>
      <c r="EQW43"/>
      <c r="EQX43" s="20"/>
      <c r="EQY43"/>
      <c r="EQZ43" s="20"/>
      <c r="ERA43"/>
      <c r="ERB43" s="20"/>
      <c r="ERC43"/>
      <c r="ERD43" s="20"/>
      <c r="ERE43"/>
      <c r="ERF43" s="20"/>
      <c r="ERG43"/>
      <c r="ERH43" s="20"/>
      <c r="ERI43"/>
      <c r="ERJ43" s="20"/>
      <c r="ERK43"/>
      <c r="ERL43" s="20"/>
      <c r="ERM43"/>
      <c r="ERN43" s="20"/>
      <c r="ERO43"/>
      <c r="ERP43" s="20"/>
      <c r="ERQ43"/>
      <c r="ERR43" s="20"/>
      <c r="ERS43"/>
      <c r="ERT43" s="20"/>
      <c r="ERU43"/>
      <c r="ERV43" s="20"/>
      <c r="ERW43"/>
      <c r="ERX43" s="20"/>
      <c r="ERY43"/>
      <c r="ERZ43" s="20"/>
      <c r="ESA43"/>
      <c r="ESB43" s="20"/>
      <c r="ESC43"/>
      <c r="ESD43" s="20"/>
      <c r="ESE43"/>
      <c r="ESF43" s="20"/>
      <c r="ESG43"/>
      <c r="ESH43" s="20"/>
      <c r="ESI43"/>
      <c r="ESJ43" s="20"/>
      <c r="ESK43"/>
      <c r="ESL43" s="20"/>
      <c r="ESM43"/>
      <c r="ESN43" s="20"/>
      <c r="ESO43"/>
      <c r="ESP43" s="20"/>
      <c r="ESQ43"/>
      <c r="ESR43" s="20"/>
      <c r="ESS43"/>
      <c r="EST43" s="20"/>
      <c r="ESU43"/>
      <c r="ESV43" s="20"/>
      <c r="ESW43"/>
      <c r="ESX43" s="20"/>
      <c r="ESY43"/>
      <c r="ESZ43" s="20"/>
      <c r="ETA43"/>
      <c r="ETB43" s="20"/>
      <c r="ETC43"/>
      <c r="ETD43" s="20"/>
      <c r="ETE43"/>
      <c r="ETF43" s="20"/>
      <c r="ETG43"/>
      <c r="ETH43" s="20"/>
      <c r="ETI43"/>
      <c r="ETJ43" s="20"/>
      <c r="ETK43"/>
      <c r="ETL43" s="20"/>
      <c r="ETM43"/>
      <c r="ETN43" s="20"/>
      <c r="ETO43"/>
      <c r="ETP43" s="20"/>
      <c r="ETQ43"/>
      <c r="ETR43" s="20"/>
      <c r="ETS43"/>
      <c r="ETT43" s="20"/>
      <c r="ETU43"/>
      <c r="ETV43" s="20"/>
      <c r="ETW43"/>
      <c r="ETX43" s="20"/>
      <c r="ETY43"/>
      <c r="ETZ43" s="20"/>
      <c r="EUA43"/>
      <c r="EUB43" s="20"/>
      <c r="EUC43"/>
      <c r="EUD43" s="20"/>
      <c r="EUE43"/>
      <c r="EUF43" s="20"/>
      <c r="EUG43"/>
      <c r="EUH43" s="20"/>
      <c r="EUI43"/>
      <c r="EUJ43" s="20"/>
      <c r="EUK43"/>
      <c r="EUL43" s="20"/>
      <c r="EUM43"/>
      <c r="EUN43" s="20"/>
      <c r="EUO43"/>
      <c r="EUP43" s="20"/>
      <c r="EUQ43"/>
      <c r="EUR43" s="20"/>
      <c r="EUS43"/>
      <c r="EUT43" s="20"/>
      <c r="EUU43"/>
      <c r="EUV43" s="20"/>
      <c r="EUW43"/>
      <c r="EUX43" s="20"/>
      <c r="EUY43"/>
      <c r="EUZ43" s="20"/>
      <c r="EVA43"/>
      <c r="EVB43" s="20"/>
      <c r="EVC43"/>
      <c r="EVD43" s="20"/>
      <c r="EVE43"/>
      <c r="EVF43" s="20"/>
      <c r="EVG43"/>
      <c r="EVH43" s="20"/>
      <c r="EVI43"/>
      <c r="EVJ43" s="20"/>
      <c r="EVK43"/>
      <c r="EVL43" s="20"/>
      <c r="EVM43"/>
      <c r="EVN43" s="20"/>
      <c r="EVO43"/>
      <c r="EVP43" s="20"/>
      <c r="EVQ43"/>
      <c r="EVR43" s="20"/>
      <c r="EVS43"/>
      <c r="EVT43" s="20"/>
      <c r="EVU43"/>
      <c r="EVV43" s="20"/>
      <c r="EVW43"/>
      <c r="EVX43" s="20"/>
      <c r="EVY43"/>
      <c r="EVZ43" s="20"/>
      <c r="EWA43"/>
      <c r="EWB43" s="20"/>
      <c r="EWC43"/>
      <c r="EWD43" s="20"/>
      <c r="EWE43"/>
      <c r="EWF43" s="20"/>
      <c r="EWG43"/>
      <c r="EWH43" s="20"/>
      <c r="EWI43"/>
      <c r="EWJ43" s="20"/>
      <c r="EWK43"/>
      <c r="EWL43" s="20"/>
      <c r="EWM43"/>
      <c r="EWN43" s="20"/>
      <c r="EWO43"/>
      <c r="EWP43" s="20"/>
      <c r="EWQ43"/>
      <c r="EWR43" s="20"/>
      <c r="EWS43"/>
      <c r="EWT43" s="20"/>
      <c r="EWU43"/>
      <c r="EWV43" s="20"/>
      <c r="EWW43"/>
      <c r="EWX43" s="20"/>
      <c r="EWY43"/>
      <c r="EWZ43" s="20"/>
      <c r="EXA43"/>
      <c r="EXB43" s="20"/>
      <c r="EXC43"/>
      <c r="EXD43" s="20"/>
      <c r="EXE43"/>
      <c r="EXF43" s="20"/>
      <c r="EXG43"/>
      <c r="EXH43" s="20"/>
      <c r="EXI43"/>
      <c r="EXJ43" s="20"/>
      <c r="EXK43"/>
      <c r="EXL43" s="20"/>
      <c r="EXM43"/>
      <c r="EXN43" s="20"/>
      <c r="EXO43"/>
      <c r="EXP43" s="20"/>
      <c r="EXQ43"/>
      <c r="EXR43" s="20"/>
      <c r="EXS43"/>
      <c r="EXT43" s="20"/>
      <c r="EXU43"/>
      <c r="EXV43" s="20"/>
      <c r="EXW43"/>
      <c r="EXX43" s="20"/>
      <c r="EXY43"/>
      <c r="EXZ43" s="20"/>
      <c r="EYA43"/>
      <c r="EYB43" s="20"/>
      <c r="EYC43"/>
      <c r="EYD43" s="20"/>
      <c r="EYE43"/>
      <c r="EYF43" s="20"/>
      <c r="EYG43"/>
      <c r="EYH43" s="20"/>
      <c r="EYI43"/>
      <c r="EYJ43" s="20"/>
      <c r="EYK43"/>
      <c r="EYL43" s="20"/>
      <c r="EYM43"/>
      <c r="EYN43" s="20"/>
      <c r="EYO43"/>
      <c r="EYP43" s="20"/>
      <c r="EYQ43"/>
      <c r="EYR43" s="20"/>
      <c r="EYS43"/>
      <c r="EYT43" s="20"/>
      <c r="EYU43"/>
      <c r="EYV43" s="20"/>
      <c r="EYW43"/>
      <c r="EYX43" s="20"/>
      <c r="EYY43"/>
      <c r="EYZ43" s="20"/>
      <c r="EZA43"/>
      <c r="EZB43" s="20"/>
      <c r="EZC43"/>
      <c r="EZD43" s="20"/>
      <c r="EZE43"/>
      <c r="EZF43" s="20"/>
      <c r="EZG43"/>
      <c r="EZH43" s="20"/>
      <c r="EZI43"/>
      <c r="EZJ43" s="20"/>
      <c r="EZK43"/>
      <c r="EZL43" s="20"/>
      <c r="EZM43"/>
      <c r="EZN43" s="20"/>
      <c r="EZO43"/>
      <c r="EZP43" s="20"/>
      <c r="EZQ43"/>
      <c r="EZR43" s="20"/>
      <c r="EZS43"/>
      <c r="EZT43" s="20"/>
      <c r="EZU43"/>
      <c r="EZV43" s="20"/>
      <c r="EZW43"/>
      <c r="EZX43" s="20"/>
      <c r="EZY43"/>
      <c r="EZZ43" s="20"/>
      <c r="FAA43"/>
      <c r="FAB43" s="20"/>
      <c r="FAC43"/>
      <c r="FAD43" s="20"/>
      <c r="FAE43"/>
      <c r="FAF43" s="20"/>
      <c r="FAG43"/>
      <c r="FAH43" s="20"/>
      <c r="FAI43"/>
      <c r="FAJ43" s="20"/>
      <c r="FAK43"/>
      <c r="FAL43" s="20"/>
      <c r="FAM43"/>
      <c r="FAN43" s="20"/>
      <c r="FAO43"/>
      <c r="FAP43" s="20"/>
      <c r="FAQ43"/>
      <c r="FAR43" s="20"/>
      <c r="FAS43"/>
      <c r="FAT43" s="20"/>
      <c r="FAU43"/>
      <c r="FAV43" s="20"/>
      <c r="FAW43"/>
      <c r="FAX43" s="20"/>
      <c r="FAY43"/>
      <c r="FAZ43" s="20"/>
      <c r="FBA43"/>
      <c r="FBB43" s="20"/>
      <c r="FBC43"/>
      <c r="FBD43" s="20"/>
      <c r="FBE43"/>
      <c r="FBF43" s="20"/>
      <c r="FBG43"/>
      <c r="FBH43" s="20"/>
      <c r="FBI43"/>
      <c r="FBJ43" s="20"/>
      <c r="FBK43"/>
      <c r="FBL43" s="20"/>
      <c r="FBM43"/>
      <c r="FBN43" s="20"/>
      <c r="FBO43"/>
      <c r="FBP43" s="20"/>
      <c r="FBQ43"/>
      <c r="FBR43" s="20"/>
      <c r="FBS43"/>
      <c r="FBT43" s="20"/>
      <c r="FBU43"/>
      <c r="FBV43" s="20"/>
      <c r="FBW43"/>
      <c r="FBX43" s="20"/>
      <c r="FBY43"/>
      <c r="FBZ43" s="20"/>
      <c r="FCA43"/>
      <c r="FCB43" s="20"/>
      <c r="FCC43"/>
      <c r="FCD43" s="20"/>
      <c r="FCE43"/>
      <c r="FCF43" s="20"/>
      <c r="FCG43"/>
      <c r="FCH43" s="20"/>
      <c r="FCI43"/>
      <c r="FCJ43" s="20"/>
      <c r="FCK43"/>
      <c r="FCL43" s="20"/>
      <c r="FCM43"/>
      <c r="FCN43" s="20"/>
      <c r="FCO43"/>
      <c r="FCP43" s="20"/>
      <c r="FCQ43"/>
      <c r="FCR43" s="20"/>
      <c r="FCS43"/>
      <c r="FCT43" s="20"/>
      <c r="FCU43"/>
      <c r="FCV43" s="20"/>
      <c r="FCW43"/>
      <c r="FCX43" s="20"/>
      <c r="FCY43"/>
      <c r="FCZ43" s="20"/>
      <c r="FDA43"/>
      <c r="FDB43" s="20"/>
      <c r="FDC43"/>
      <c r="FDD43" s="20"/>
      <c r="FDE43"/>
      <c r="FDF43" s="20"/>
      <c r="FDG43"/>
      <c r="FDH43" s="20"/>
      <c r="FDI43"/>
      <c r="FDJ43" s="20"/>
      <c r="FDK43"/>
      <c r="FDL43" s="20"/>
      <c r="FDM43"/>
      <c r="FDN43" s="20"/>
      <c r="FDO43"/>
      <c r="FDP43" s="20"/>
      <c r="FDQ43"/>
      <c r="FDR43" s="20"/>
      <c r="FDS43"/>
      <c r="FDT43" s="20"/>
      <c r="FDU43"/>
      <c r="FDV43" s="20"/>
      <c r="FDW43"/>
      <c r="FDX43" s="20"/>
      <c r="FDY43"/>
      <c r="FDZ43" s="20"/>
      <c r="FEA43"/>
      <c r="FEB43" s="20"/>
      <c r="FEC43"/>
      <c r="FED43" s="20"/>
      <c r="FEE43"/>
      <c r="FEF43" s="20"/>
      <c r="FEG43"/>
      <c r="FEH43" s="20"/>
      <c r="FEI43"/>
      <c r="FEJ43" s="20"/>
      <c r="FEK43"/>
      <c r="FEL43" s="20"/>
      <c r="FEM43"/>
      <c r="FEN43" s="20"/>
      <c r="FEO43"/>
      <c r="FEP43" s="20"/>
      <c r="FEQ43"/>
      <c r="FER43" s="20"/>
      <c r="FES43"/>
      <c r="FET43" s="20"/>
      <c r="FEU43"/>
      <c r="FEV43" s="20"/>
      <c r="FEW43"/>
      <c r="FEX43" s="20"/>
      <c r="FEY43"/>
      <c r="FEZ43" s="20"/>
      <c r="FFA43"/>
      <c r="FFB43" s="20"/>
      <c r="FFC43"/>
      <c r="FFD43" s="20"/>
      <c r="FFE43"/>
      <c r="FFF43" s="20"/>
      <c r="FFG43"/>
      <c r="FFH43" s="20"/>
      <c r="FFI43"/>
      <c r="FFJ43" s="20"/>
      <c r="FFK43"/>
      <c r="FFL43" s="20"/>
      <c r="FFM43"/>
      <c r="FFN43" s="20"/>
      <c r="FFO43"/>
      <c r="FFP43" s="20"/>
      <c r="FFQ43"/>
      <c r="FFR43" s="20"/>
      <c r="FFS43"/>
      <c r="FFT43" s="20"/>
      <c r="FFU43"/>
      <c r="FFV43" s="20"/>
      <c r="FFW43"/>
      <c r="FFX43" s="20"/>
      <c r="FFY43"/>
      <c r="FFZ43" s="20"/>
      <c r="FGA43"/>
      <c r="FGB43" s="20"/>
      <c r="FGC43"/>
      <c r="FGD43" s="20"/>
      <c r="FGE43"/>
      <c r="FGF43" s="20"/>
      <c r="FGG43"/>
      <c r="FGH43" s="20"/>
      <c r="FGI43"/>
      <c r="FGJ43" s="20"/>
      <c r="FGK43"/>
      <c r="FGL43" s="20"/>
      <c r="FGM43"/>
      <c r="FGN43" s="20"/>
      <c r="FGO43"/>
      <c r="FGP43" s="20"/>
      <c r="FGQ43"/>
      <c r="FGR43" s="20"/>
      <c r="FGS43"/>
      <c r="FGT43" s="20"/>
      <c r="FGU43"/>
      <c r="FGV43" s="20"/>
      <c r="FGW43"/>
      <c r="FGX43" s="20"/>
      <c r="FGY43"/>
      <c r="FGZ43" s="20"/>
      <c r="FHA43"/>
      <c r="FHB43" s="20"/>
      <c r="FHC43"/>
      <c r="FHD43" s="20"/>
      <c r="FHE43"/>
      <c r="FHF43" s="20"/>
      <c r="FHG43"/>
      <c r="FHH43" s="20"/>
      <c r="FHI43"/>
      <c r="FHJ43" s="20"/>
      <c r="FHK43"/>
      <c r="FHL43" s="20"/>
      <c r="FHM43"/>
      <c r="FHN43" s="20"/>
      <c r="FHO43"/>
      <c r="FHP43" s="20"/>
      <c r="FHQ43"/>
      <c r="FHR43" s="20"/>
      <c r="FHS43"/>
      <c r="FHT43" s="20"/>
      <c r="FHU43"/>
      <c r="FHV43" s="20"/>
      <c r="FHW43"/>
      <c r="FHX43" s="20"/>
      <c r="FHY43"/>
      <c r="FHZ43" s="20"/>
      <c r="FIA43"/>
      <c r="FIB43" s="20"/>
      <c r="FIC43"/>
      <c r="FID43" s="20"/>
      <c r="FIE43"/>
      <c r="FIF43" s="20"/>
      <c r="FIG43"/>
      <c r="FIH43" s="20"/>
      <c r="FII43"/>
      <c r="FIJ43" s="20"/>
      <c r="FIK43"/>
      <c r="FIL43" s="20"/>
      <c r="FIM43"/>
      <c r="FIN43" s="20"/>
      <c r="FIO43"/>
      <c r="FIP43" s="20"/>
      <c r="FIQ43"/>
      <c r="FIR43" s="20"/>
      <c r="FIS43"/>
      <c r="FIT43" s="20"/>
      <c r="FIU43"/>
      <c r="FIV43" s="20"/>
      <c r="FIW43"/>
      <c r="FIX43" s="20"/>
      <c r="FIY43"/>
      <c r="FIZ43" s="20"/>
      <c r="FJA43"/>
      <c r="FJB43" s="20"/>
      <c r="FJC43"/>
      <c r="FJD43" s="20"/>
      <c r="FJE43"/>
      <c r="FJF43" s="20"/>
      <c r="FJG43"/>
      <c r="FJH43" s="20"/>
      <c r="FJI43"/>
      <c r="FJJ43" s="20"/>
      <c r="FJK43"/>
      <c r="FJL43" s="20"/>
      <c r="FJM43"/>
      <c r="FJN43" s="20"/>
      <c r="FJO43"/>
      <c r="FJP43" s="20"/>
      <c r="FJQ43"/>
      <c r="FJR43" s="20"/>
      <c r="FJS43"/>
      <c r="FJT43" s="20"/>
      <c r="FJU43"/>
      <c r="FJV43" s="20"/>
      <c r="FJW43"/>
      <c r="FJX43" s="20"/>
      <c r="FJY43"/>
      <c r="FJZ43" s="20"/>
      <c r="FKA43"/>
      <c r="FKB43" s="20"/>
      <c r="FKC43"/>
      <c r="FKD43" s="20"/>
      <c r="FKE43"/>
      <c r="FKF43" s="20"/>
      <c r="FKG43"/>
      <c r="FKH43" s="20"/>
      <c r="FKI43"/>
      <c r="FKJ43" s="20"/>
      <c r="FKK43"/>
      <c r="FKL43" s="20"/>
      <c r="FKM43"/>
      <c r="FKN43" s="20"/>
      <c r="FKO43"/>
      <c r="FKP43" s="20"/>
      <c r="FKQ43"/>
      <c r="FKR43" s="20"/>
      <c r="FKS43"/>
      <c r="FKT43" s="20"/>
      <c r="FKU43"/>
      <c r="FKV43" s="20"/>
      <c r="FKW43"/>
      <c r="FKX43" s="20"/>
      <c r="FKY43"/>
      <c r="FKZ43" s="20"/>
      <c r="FLA43"/>
      <c r="FLB43" s="20"/>
      <c r="FLC43"/>
      <c r="FLD43" s="20"/>
      <c r="FLE43"/>
      <c r="FLF43" s="20"/>
      <c r="FLG43"/>
      <c r="FLH43" s="20"/>
      <c r="FLI43"/>
      <c r="FLJ43" s="20"/>
      <c r="FLK43"/>
      <c r="FLL43" s="20"/>
      <c r="FLM43"/>
      <c r="FLN43" s="20"/>
      <c r="FLO43"/>
      <c r="FLP43" s="20"/>
      <c r="FLQ43"/>
      <c r="FLR43" s="20"/>
      <c r="FLS43"/>
      <c r="FLT43" s="20"/>
      <c r="FLU43"/>
      <c r="FLV43" s="20"/>
      <c r="FLW43"/>
      <c r="FLX43" s="20"/>
      <c r="FLY43"/>
      <c r="FLZ43" s="20"/>
      <c r="FMA43"/>
      <c r="FMB43" s="20"/>
      <c r="FMC43"/>
      <c r="FMD43" s="20"/>
      <c r="FME43"/>
      <c r="FMF43" s="20"/>
      <c r="FMG43"/>
      <c r="FMH43" s="20"/>
      <c r="FMI43"/>
      <c r="FMJ43" s="20"/>
      <c r="FMK43"/>
      <c r="FML43" s="20"/>
      <c r="FMM43"/>
      <c r="FMN43" s="20"/>
      <c r="FMO43"/>
      <c r="FMP43" s="20"/>
      <c r="FMQ43"/>
      <c r="FMR43" s="20"/>
      <c r="FMS43"/>
      <c r="FMT43" s="20"/>
      <c r="FMU43"/>
      <c r="FMV43" s="20"/>
      <c r="FMW43"/>
      <c r="FMX43" s="20"/>
      <c r="FMY43"/>
      <c r="FMZ43" s="20"/>
      <c r="FNA43"/>
      <c r="FNB43" s="20"/>
      <c r="FNC43"/>
      <c r="FND43" s="20"/>
      <c r="FNE43"/>
      <c r="FNF43" s="20"/>
      <c r="FNG43"/>
      <c r="FNH43" s="20"/>
      <c r="FNI43"/>
      <c r="FNJ43" s="20"/>
      <c r="FNK43"/>
      <c r="FNL43" s="20"/>
      <c r="FNM43"/>
      <c r="FNN43" s="20"/>
      <c r="FNO43"/>
      <c r="FNP43" s="20"/>
      <c r="FNQ43"/>
      <c r="FNR43" s="20"/>
      <c r="FNS43"/>
      <c r="FNT43" s="20"/>
      <c r="FNU43"/>
      <c r="FNV43" s="20"/>
      <c r="FNW43"/>
      <c r="FNX43" s="20"/>
      <c r="FNY43"/>
      <c r="FNZ43" s="20"/>
      <c r="FOA43"/>
      <c r="FOB43" s="20"/>
      <c r="FOC43"/>
      <c r="FOD43" s="20"/>
      <c r="FOE43"/>
      <c r="FOF43" s="20"/>
      <c r="FOG43"/>
      <c r="FOH43" s="20"/>
      <c r="FOI43"/>
      <c r="FOJ43" s="20"/>
      <c r="FOK43"/>
      <c r="FOL43" s="20"/>
      <c r="FOM43"/>
      <c r="FON43" s="20"/>
      <c r="FOO43"/>
      <c r="FOP43" s="20"/>
      <c r="FOQ43"/>
      <c r="FOR43" s="20"/>
      <c r="FOS43"/>
      <c r="FOT43" s="20"/>
      <c r="FOU43"/>
      <c r="FOV43" s="20"/>
      <c r="FOW43"/>
      <c r="FOX43" s="20"/>
      <c r="FOY43"/>
      <c r="FOZ43" s="20"/>
      <c r="FPA43"/>
      <c r="FPB43" s="20"/>
      <c r="FPC43"/>
      <c r="FPD43" s="20"/>
      <c r="FPE43"/>
      <c r="FPF43" s="20"/>
      <c r="FPG43"/>
      <c r="FPH43" s="20"/>
      <c r="FPI43"/>
      <c r="FPJ43" s="20"/>
      <c r="FPK43"/>
      <c r="FPL43" s="20"/>
      <c r="FPM43"/>
      <c r="FPN43" s="20"/>
      <c r="FPO43"/>
      <c r="FPP43" s="20"/>
      <c r="FPQ43"/>
      <c r="FPR43" s="20"/>
      <c r="FPS43"/>
      <c r="FPT43" s="20"/>
      <c r="FPU43"/>
      <c r="FPV43" s="20"/>
      <c r="FPW43"/>
      <c r="FPX43" s="20"/>
      <c r="FPY43"/>
      <c r="FPZ43" s="20"/>
      <c r="FQA43"/>
      <c r="FQB43" s="20"/>
      <c r="FQC43"/>
      <c r="FQD43" s="20"/>
      <c r="FQE43"/>
      <c r="FQF43" s="20"/>
      <c r="FQG43"/>
      <c r="FQH43" s="20"/>
      <c r="FQI43"/>
      <c r="FQJ43" s="20"/>
      <c r="FQK43"/>
      <c r="FQL43" s="20"/>
      <c r="FQM43"/>
      <c r="FQN43" s="20"/>
      <c r="FQO43"/>
      <c r="FQP43" s="20"/>
      <c r="FQQ43"/>
      <c r="FQR43" s="20"/>
      <c r="FQS43"/>
      <c r="FQT43" s="20"/>
      <c r="FQU43"/>
      <c r="FQV43" s="20"/>
      <c r="FQW43"/>
      <c r="FQX43" s="20"/>
      <c r="FQY43"/>
      <c r="FQZ43" s="20"/>
      <c r="FRA43"/>
      <c r="FRB43" s="20"/>
      <c r="FRC43"/>
      <c r="FRD43" s="20"/>
      <c r="FRE43"/>
      <c r="FRF43" s="20"/>
      <c r="FRG43"/>
      <c r="FRH43" s="20"/>
      <c r="FRI43"/>
      <c r="FRJ43" s="20"/>
      <c r="FRK43"/>
      <c r="FRL43" s="20"/>
      <c r="FRM43"/>
      <c r="FRN43" s="20"/>
      <c r="FRO43"/>
      <c r="FRP43" s="20"/>
      <c r="FRQ43"/>
      <c r="FRR43" s="20"/>
      <c r="FRS43"/>
      <c r="FRT43" s="20"/>
      <c r="FRU43"/>
      <c r="FRV43" s="20"/>
      <c r="FRW43"/>
      <c r="FRX43" s="20"/>
      <c r="FRY43"/>
      <c r="FRZ43" s="20"/>
      <c r="FSA43"/>
      <c r="FSB43" s="20"/>
      <c r="FSC43"/>
      <c r="FSD43" s="20"/>
      <c r="FSE43"/>
      <c r="FSF43" s="20"/>
      <c r="FSG43"/>
      <c r="FSH43" s="20"/>
      <c r="FSI43"/>
      <c r="FSJ43" s="20"/>
      <c r="FSK43"/>
      <c r="FSL43" s="20"/>
      <c r="FSM43"/>
      <c r="FSN43" s="20"/>
      <c r="FSO43"/>
      <c r="FSP43" s="20"/>
      <c r="FSQ43"/>
      <c r="FSR43" s="20"/>
      <c r="FSS43"/>
      <c r="FST43" s="20"/>
      <c r="FSU43"/>
      <c r="FSV43" s="20"/>
      <c r="FSW43"/>
      <c r="FSX43" s="20"/>
      <c r="FSY43"/>
      <c r="FSZ43" s="20"/>
      <c r="FTA43"/>
      <c r="FTB43" s="20"/>
      <c r="FTC43"/>
      <c r="FTD43" s="20"/>
      <c r="FTE43"/>
      <c r="FTF43" s="20"/>
      <c r="FTG43"/>
      <c r="FTH43" s="20"/>
      <c r="FTI43"/>
      <c r="FTJ43" s="20"/>
      <c r="FTK43"/>
      <c r="FTL43" s="20"/>
      <c r="FTM43"/>
      <c r="FTN43" s="20"/>
      <c r="FTO43"/>
      <c r="FTP43" s="20"/>
      <c r="FTQ43"/>
      <c r="FTR43" s="20"/>
      <c r="FTS43"/>
      <c r="FTT43" s="20"/>
      <c r="FTU43"/>
      <c r="FTV43" s="20"/>
      <c r="FTW43"/>
      <c r="FTX43" s="20"/>
      <c r="FTY43"/>
      <c r="FTZ43" s="20"/>
      <c r="FUA43"/>
      <c r="FUB43" s="20"/>
      <c r="FUC43"/>
      <c r="FUD43" s="20"/>
      <c r="FUE43"/>
      <c r="FUF43" s="20"/>
      <c r="FUG43"/>
      <c r="FUH43" s="20"/>
      <c r="FUI43"/>
      <c r="FUJ43" s="20"/>
      <c r="FUK43"/>
      <c r="FUL43" s="20"/>
      <c r="FUM43"/>
      <c r="FUN43" s="20"/>
      <c r="FUO43"/>
      <c r="FUP43" s="20"/>
      <c r="FUQ43"/>
      <c r="FUR43" s="20"/>
      <c r="FUS43"/>
      <c r="FUT43" s="20"/>
      <c r="FUU43"/>
      <c r="FUV43" s="20"/>
      <c r="FUW43"/>
      <c r="FUX43" s="20"/>
      <c r="FUY43"/>
      <c r="FUZ43" s="20"/>
      <c r="FVA43"/>
      <c r="FVB43" s="20"/>
      <c r="FVC43"/>
      <c r="FVD43" s="20"/>
      <c r="FVE43"/>
      <c r="FVF43" s="20"/>
      <c r="FVG43"/>
      <c r="FVH43" s="20"/>
      <c r="FVI43"/>
      <c r="FVJ43" s="20"/>
      <c r="FVK43"/>
      <c r="FVL43" s="20"/>
      <c r="FVM43"/>
      <c r="FVN43" s="20"/>
      <c r="FVO43"/>
      <c r="FVP43" s="20"/>
      <c r="FVQ43"/>
      <c r="FVR43" s="20"/>
      <c r="FVS43"/>
      <c r="FVT43" s="20"/>
      <c r="FVU43"/>
      <c r="FVV43" s="20"/>
      <c r="FVW43"/>
      <c r="FVX43" s="20"/>
      <c r="FVY43"/>
      <c r="FVZ43" s="20"/>
      <c r="FWA43"/>
      <c r="FWB43" s="20"/>
      <c r="FWC43"/>
      <c r="FWD43" s="20"/>
      <c r="FWE43"/>
      <c r="FWF43" s="20"/>
      <c r="FWG43"/>
      <c r="FWH43" s="20"/>
      <c r="FWI43"/>
      <c r="FWJ43" s="20"/>
      <c r="FWK43"/>
      <c r="FWL43" s="20"/>
      <c r="FWM43"/>
      <c r="FWN43" s="20"/>
      <c r="FWO43"/>
      <c r="FWP43" s="20"/>
      <c r="FWQ43"/>
      <c r="FWR43" s="20"/>
      <c r="FWS43"/>
      <c r="FWT43" s="20"/>
      <c r="FWU43"/>
      <c r="FWV43" s="20"/>
      <c r="FWW43"/>
      <c r="FWX43" s="20"/>
      <c r="FWY43"/>
      <c r="FWZ43" s="20"/>
      <c r="FXA43"/>
      <c r="FXB43" s="20"/>
      <c r="FXC43"/>
      <c r="FXD43" s="20"/>
      <c r="FXE43"/>
      <c r="FXF43" s="20"/>
      <c r="FXG43"/>
      <c r="FXH43" s="20"/>
      <c r="FXI43"/>
      <c r="FXJ43" s="20"/>
      <c r="FXK43"/>
      <c r="FXL43" s="20"/>
      <c r="FXM43"/>
      <c r="FXN43" s="20"/>
      <c r="FXO43"/>
      <c r="FXP43" s="20"/>
      <c r="FXQ43"/>
      <c r="FXR43" s="20"/>
      <c r="FXS43"/>
      <c r="FXT43" s="20"/>
      <c r="FXU43"/>
      <c r="FXV43" s="20"/>
      <c r="FXW43"/>
      <c r="FXX43" s="20"/>
      <c r="FXY43"/>
      <c r="FXZ43" s="20"/>
      <c r="FYA43"/>
      <c r="FYB43" s="20"/>
      <c r="FYC43"/>
      <c r="FYD43" s="20"/>
      <c r="FYE43"/>
      <c r="FYF43" s="20"/>
      <c r="FYG43"/>
      <c r="FYH43" s="20"/>
      <c r="FYI43"/>
      <c r="FYJ43" s="20"/>
      <c r="FYK43"/>
      <c r="FYL43" s="20"/>
      <c r="FYM43"/>
      <c r="FYN43" s="20"/>
      <c r="FYO43"/>
      <c r="FYP43" s="20"/>
      <c r="FYQ43"/>
      <c r="FYR43" s="20"/>
      <c r="FYS43"/>
      <c r="FYT43" s="20"/>
      <c r="FYU43"/>
      <c r="FYV43" s="20"/>
      <c r="FYW43"/>
      <c r="FYX43" s="20"/>
      <c r="FYY43"/>
      <c r="FYZ43" s="20"/>
      <c r="FZA43"/>
      <c r="FZB43" s="20"/>
      <c r="FZC43"/>
      <c r="FZD43" s="20"/>
      <c r="FZE43"/>
      <c r="FZF43" s="20"/>
      <c r="FZG43"/>
      <c r="FZH43" s="20"/>
      <c r="FZI43"/>
      <c r="FZJ43" s="20"/>
      <c r="FZK43"/>
      <c r="FZL43" s="20"/>
      <c r="FZM43"/>
      <c r="FZN43" s="20"/>
      <c r="FZO43"/>
      <c r="FZP43" s="20"/>
      <c r="FZQ43"/>
      <c r="FZR43" s="20"/>
      <c r="FZS43"/>
      <c r="FZT43" s="20"/>
      <c r="FZU43"/>
      <c r="FZV43" s="20"/>
      <c r="FZW43"/>
      <c r="FZX43" s="20"/>
      <c r="FZY43"/>
      <c r="FZZ43" s="20"/>
      <c r="GAA43"/>
      <c r="GAB43" s="20"/>
      <c r="GAC43"/>
      <c r="GAD43" s="20"/>
      <c r="GAE43"/>
      <c r="GAF43" s="20"/>
      <c r="GAG43"/>
      <c r="GAH43" s="20"/>
      <c r="GAI43"/>
      <c r="GAJ43" s="20"/>
      <c r="GAK43"/>
      <c r="GAL43" s="20"/>
      <c r="GAM43"/>
      <c r="GAN43" s="20"/>
      <c r="GAO43"/>
      <c r="GAP43" s="20"/>
      <c r="GAQ43"/>
      <c r="GAR43" s="20"/>
      <c r="GAS43"/>
      <c r="GAT43" s="20"/>
      <c r="GAU43"/>
      <c r="GAV43" s="20"/>
      <c r="GAW43"/>
      <c r="GAX43" s="20"/>
      <c r="GAY43"/>
      <c r="GAZ43" s="20"/>
      <c r="GBA43"/>
      <c r="GBB43" s="20"/>
      <c r="GBC43"/>
      <c r="GBD43" s="20"/>
      <c r="GBE43"/>
      <c r="GBF43" s="20"/>
      <c r="GBG43"/>
      <c r="GBH43" s="20"/>
      <c r="GBI43"/>
      <c r="GBJ43" s="20"/>
      <c r="GBK43"/>
      <c r="GBL43" s="20"/>
      <c r="GBM43"/>
      <c r="GBN43" s="20"/>
      <c r="GBO43"/>
      <c r="GBP43" s="20"/>
      <c r="GBQ43"/>
      <c r="GBR43" s="20"/>
      <c r="GBS43"/>
      <c r="GBT43" s="20"/>
      <c r="GBU43"/>
      <c r="GBV43" s="20"/>
      <c r="GBW43"/>
      <c r="GBX43" s="20"/>
      <c r="GBY43"/>
      <c r="GBZ43" s="20"/>
      <c r="GCA43"/>
      <c r="GCB43" s="20"/>
      <c r="GCC43"/>
      <c r="GCD43" s="20"/>
      <c r="GCE43"/>
      <c r="GCF43" s="20"/>
      <c r="GCG43"/>
      <c r="GCH43" s="20"/>
      <c r="GCI43"/>
      <c r="GCJ43" s="20"/>
      <c r="GCK43"/>
      <c r="GCL43" s="20"/>
      <c r="GCM43"/>
      <c r="GCN43" s="20"/>
      <c r="GCO43"/>
      <c r="GCP43" s="20"/>
      <c r="GCQ43"/>
      <c r="GCR43" s="20"/>
      <c r="GCS43"/>
      <c r="GCT43" s="20"/>
      <c r="GCU43"/>
      <c r="GCV43" s="20"/>
      <c r="GCW43"/>
      <c r="GCX43" s="20"/>
      <c r="GCY43"/>
      <c r="GCZ43" s="20"/>
      <c r="GDA43"/>
      <c r="GDB43" s="20"/>
      <c r="GDC43"/>
      <c r="GDD43" s="20"/>
      <c r="GDE43"/>
      <c r="GDF43" s="20"/>
      <c r="GDG43"/>
      <c r="GDH43" s="20"/>
      <c r="GDI43"/>
      <c r="GDJ43" s="20"/>
      <c r="GDK43"/>
      <c r="GDL43" s="20"/>
      <c r="GDM43"/>
      <c r="GDN43" s="20"/>
      <c r="GDO43"/>
      <c r="GDP43" s="20"/>
      <c r="GDQ43"/>
      <c r="GDR43" s="20"/>
      <c r="GDS43"/>
      <c r="GDT43" s="20"/>
      <c r="GDU43"/>
      <c r="GDV43" s="20"/>
      <c r="GDW43"/>
      <c r="GDX43" s="20"/>
      <c r="GDY43"/>
      <c r="GDZ43" s="20"/>
      <c r="GEA43"/>
      <c r="GEB43" s="20"/>
      <c r="GEC43"/>
      <c r="GED43" s="20"/>
      <c r="GEE43"/>
      <c r="GEF43" s="20"/>
      <c r="GEG43"/>
      <c r="GEH43" s="20"/>
      <c r="GEI43"/>
      <c r="GEJ43" s="20"/>
      <c r="GEK43"/>
      <c r="GEL43" s="20"/>
      <c r="GEM43"/>
      <c r="GEN43" s="20"/>
      <c r="GEO43"/>
      <c r="GEP43" s="20"/>
      <c r="GEQ43"/>
      <c r="GER43" s="20"/>
      <c r="GES43"/>
      <c r="GET43" s="20"/>
      <c r="GEU43"/>
      <c r="GEV43" s="20"/>
      <c r="GEW43"/>
      <c r="GEX43" s="20"/>
      <c r="GEY43"/>
      <c r="GEZ43" s="20"/>
      <c r="GFA43"/>
      <c r="GFB43" s="20"/>
      <c r="GFC43"/>
      <c r="GFD43" s="20"/>
      <c r="GFE43"/>
      <c r="GFF43" s="20"/>
      <c r="GFG43"/>
      <c r="GFH43" s="20"/>
      <c r="GFI43"/>
      <c r="GFJ43" s="20"/>
      <c r="GFK43"/>
      <c r="GFL43" s="20"/>
      <c r="GFM43"/>
      <c r="GFN43" s="20"/>
      <c r="GFO43"/>
      <c r="GFP43" s="20"/>
      <c r="GFQ43"/>
      <c r="GFR43" s="20"/>
      <c r="GFS43"/>
      <c r="GFT43" s="20"/>
      <c r="GFU43"/>
      <c r="GFV43" s="20"/>
      <c r="GFW43"/>
      <c r="GFX43" s="20"/>
      <c r="GFY43"/>
      <c r="GFZ43" s="20"/>
      <c r="GGA43"/>
      <c r="GGB43" s="20"/>
      <c r="GGC43"/>
      <c r="GGD43" s="20"/>
      <c r="GGE43"/>
      <c r="GGF43" s="20"/>
      <c r="GGG43"/>
      <c r="GGH43" s="20"/>
      <c r="GGI43"/>
      <c r="GGJ43" s="20"/>
      <c r="GGK43"/>
      <c r="GGL43" s="20"/>
      <c r="GGM43"/>
      <c r="GGN43" s="20"/>
      <c r="GGO43"/>
      <c r="GGP43" s="20"/>
      <c r="GGQ43"/>
      <c r="GGR43" s="20"/>
      <c r="GGS43"/>
      <c r="GGT43" s="20"/>
      <c r="GGU43"/>
      <c r="GGV43" s="20"/>
      <c r="GGW43"/>
      <c r="GGX43" s="20"/>
      <c r="GGY43"/>
      <c r="GGZ43" s="20"/>
      <c r="GHA43"/>
      <c r="GHB43" s="20"/>
      <c r="GHC43"/>
      <c r="GHD43" s="20"/>
      <c r="GHE43"/>
      <c r="GHF43" s="20"/>
      <c r="GHG43"/>
      <c r="GHH43" s="20"/>
      <c r="GHI43"/>
      <c r="GHJ43" s="20"/>
      <c r="GHK43"/>
      <c r="GHL43" s="20"/>
      <c r="GHM43"/>
      <c r="GHN43" s="20"/>
      <c r="GHO43"/>
      <c r="GHP43" s="20"/>
      <c r="GHQ43"/>
      <c r="GHR43" s="20"/>
      <c r="GHS43"/>
      <c r="GHT43" s="20"/>
      <c r="GHU43"/>
      <c r="GHV43" s="20"/>
      <c r="GHW43"/>
      <c r="GHX43" s="20"/>
      <c r="GHY43"/>
      <c r="GHZ43" s="20"/>
      <c r="GIA43"/>
      <c r="GIB43" s="20"/>
      <c r="GIC43"/>
      <c r="GID43" s="20"/>
      <c r="GIE43"/>
      <c r="GIF43" s="20"/>
      <c r="GIG43"/>
      <c r="GIH43" s="20"/>
      <c r="GII43"/>
      <c r="GIJ43" s="20"/>
      <c r="GIK43"/>
      <c r="GIL43" s="20"/>
      <c r="GIM43"/>
      <c r="GIN43" s="20"/>
      <c r="GIO43"/>
      <c r="GIP43" s="20"/>
      <c r="GIQ43"/>
      <c r="GIR43" s="20"/>
      <c r="GIS43"/>
      <c r="GIT43" s="20"/>
      <c r="GIU43"/>
      <c r="GIV43" s="20"/>
      <c r="GIW43"/>
      <c r="GIX43" s="20"/>
      <c r="GIY43"/>
      <c r="GIZ43" s="20"/>
      <c r="GJA43"/>
      <c r="GJB43" s="20"/>
      <c r="GJC43"/>
      <c r="GJD43" s="20"/>
      <c r="GJE43"/>
      <c r="GJF43" s="20"/>
      <c r="GJG43"/>
      <c r="GJH43" s="20"/>
      <c r="GJI43"/>
      <c r="GJJ43" s="20"/>
      <c r="GJK43"/>
      <c r="GJL43" s="20"/>
      <c r="GJM43"/>
      <c r="GJN43" s="20"/>
      <c r="GJO43"/>
      <c r="GJP43" s="20"/>
      <c r="GJQ43"/>
      <c r="GJR43" s="20"/>
      <c r="GJS43"/>
      <c r="GJT43" s="20"/>
      <c r="GJU43"/>
      <c r="GJV43" s="20"/>
      <c r="GJW43"/>
      <c r="GJX43" s="20"/>
      <c r="GJY43"/>
      <c r="GJZ43" s="20"/>
      <c r="GKA43"/>
      <c r="GKB43" s="20"/>
      <c r="GKC43"/>
      <c r="GKD43" s="20"/>
      <c r="GKE43"/>
      <c r="GKF43" s="20"/>
      <c r="GKG43"/>
      <c r="GKH43" s="20"/>
      <c r="GKI43"/>
      <c r="GKJ43" s="20"/>
      <c r="GKK43"/>
      <c r="GKL43" s="20"/>
      <c r="GKM43"/>
      <c r="GKN43" s="20"/>
      <c r="GKO43"/>
      <c r="GKP43" s="20"/>
      <c r="GKQ43"/>
      <c r="GKR43" s="20"/>
      <c r="GKS43"/>
      <c r="GKT43" s="20"/>
      <c r="GKU43"/>
      <c r="GKV43" s="20"/>
      <c r="GKW43"/>
      <c r="GKX43" s="20"/>
      <c r="GKY43"/>
      <c r="GKZ43" s="20"/>
      <c r="GLA43"/>
      <c r="GLB43" s="20"/>
      <c r="GLC43"/>
      <c r="GLD43" s="20"/>
      <c r="GLE43"/>
      <c r="GLF43" s="20"/>
      <c r="GLG43"/>
      <c r="GLH43" s="20"/>
      <c r="GLI43"/>
      <c r="GLJ43" s="20"/>
      <c r="GLK43"/>
      <c r="GLL43" s="20"/>
      <c r="GLM43"/>
      <c r="GLN43" s="20"/>
      <c r="GLO43"/>
      <c r="GLP43" s="20"/>
      <c r="GLQ43"/>
      <c r="GLR43" s="20"/>
      <c r="GLS43"/>
      <c r="GLT43" s="20"/>
      <c r="GLU43"/>
      <c r="GLV43" s="20"/>
      <c r="GLW43"/>
      <c r="GLX43" s="20"/>
      <c r="GLY43"/>
      <c r="GLZ43" s="20"/>
      <c r="GMA43"/>
      <c r="GMB43" s="20"/>
      <c r="GMC43"/>
      <c r="GMD43" s="20"/>
      <c r="GME43"/>
      <c r="GMF43" s="20"/>
      <c r="GMG43"/>
      <c r="GMH43" s="20"/>
      <c r="GMI43"/>
      <c r="GMJ43" s="20"/>
      <c r="GMK43"/>
      <c r="GML43" s="20"/>
      <c r="GMM43"/>
      <c r="GMN43" s="20"/>
      <c r="GMO43"/>
      <c r="GMP43" s="20"/>
      <c r="GMQ43"/>
      <c r="GMR43" s="20"/>
      <c r="GMS43"/>
      <c r="GMT43" s="20"/>
      <c r="GMU43"/>
      <c r="GMV43" s="20"/>
      <c r="GMW43"/>
      <c r="GMX43" s="20"/>
      <c r="GMY43"/>
      <c r="GMZ43" s="20"/>
      <c r="GNA43"/>
      <c r="GNB43" s="20"/>
      <c r="GNC43"/>
      <c r="GND43" s="20"/>
      <c r="GNE43"/>
      <c r="GNF43" s="20"/>
      <c r="GNG43"/>
      <c r="GNH43" s="20"/>
      <c r="GNI43"/>
      <c r="GNJ43" s="20"/>
      <c r="GNK43"/>
      <c r="GNL43" s="20"/>
      <c r="GNM43"/>
      <c r="GNN43" s="20"/>
      <c r="GNO43"/>
      <c r="GNP43" s="20"/>
      <c r="GNQ43"/>
      <c r="GNR43" s="20"/>
      <c r="GNS43"/>
      <c r="GNT43" s="20"/>
      <c r="GNU43"/>
      <c r="GNV43" s="20"/>
      <c r="GNW43"/>
      <c r="GNX43" s="20"/>
      <c r="GNY43"/>
      <c r="GNZ43" s="20"/>
      <c r="GOA43"/>
      <c r="GOB43" s="20"/>
      <c r="GOC43"/>
      <c r="GOD43" s="20"/>
      <c r="GOE43"/>
      <c r="GOF43" s="20"/>
      <c r="GOG43"/>
      <c r="GOH43" s="20"/>
      <c r="GOI43"/>
      <c r="GOJ43" s="20"/>
      <c r="GOK43"/>
      <c r="GOL43" s="20"/>
      <c r="GOM43"/>
      <c r="GON43" s="20"/>
      <c r="GOO43"/>
      <c r="GOP43" s="20"/>
      <c r="GOQ43"/>
      <c r="GOR43" s="20"/>
      <c r="GOS43"/>
      <c r="GOT43" s="20"/>
      <c r="GOU43"/>
      <c r="GOV43" s="20"/>
      <c r="GOW43"/>
      <c r="GOX43" s="20"/>
      <c r="GOY43"/>
      <c r="GOZ43" s="20"/>
      <c r="GPA43"/>
      <c r="GPB43" s="20"/>
      <c r="GPC43"/>
      <c r="GPD43" s="20"/>
      <c r="GPE43"/>
      <c r="GPF43" s="20"/>
      <c r="GPG43"/>
      <c r="GPH43" s="20"/>
      <c r="GPI43"/>
      <c r="GPJ43" s="20"/>
      <c r="GPK43"/>
      <c r="GPL43" s="20"/>
      <c r="GPM43"/>
      <c r="GPN43" s="20"/>
      <c r="GPO43"/>
      <c r="GPP43" s="20"/>
      <c r="GPQ43"/>
      <c r="GPR43" s="20"/>
      <c r="GPS43"/>
      <c r="GPT43" s="20"/>
      <c r="GPU43"/>
      <c r="GPV43" s="20"/>
      <c r="GPW43"/>
      <c r="GPX43" s="20"/>
      <c r="GPY43"/>
      <c r="GPZ43" s="20"/>
      <c r="GQA43"/>
      <c r="GQB43" s="20"/>
      <c r="GQC43"/>
      <c r="GQD43" s="20"/>
      <c r="GQE43"/>
      <c r="GQF43" s="20"/>
      <c r="GQG43"/>
      <c r="GQH43" s="20"/>
      <c r="GQI43"/>
      <c r="GQJ43" s="20"/>
      <c r="GQK43"/>
      <c r="GQL43" s="20"/>
      <c r="GQM43"/>
      <c r="GQN43" s="20"/>
      <c r="GQO43"/>
      <c r="GQP43" s="20"/>
      <c r="GQQ43"/>
      <c r="GQR43" s="20"/>
      <c r="GQS43"/>
      <c r="GQT43" s="20"/>
      <c r="GQU43"/>
      <c r="GQV43" s="20"/>
      <c r="GQW43"/>
      <c r="GQX43" s="20"/>
      <c r="GQY43"/>
      <c r="GQZ43" s="20"/>
      <c r="GRA43"/>
      <c r="GRB43" s="20"/>
      <c r="GRC43"/>
      <c r="GRD43" s="20"/>
      <c r="GRE43"/>
      <c r="GRF43" s="20"/>
      <c r="GRG43"/>
      <c r="GRH43" s="20"/>
      <c r="GRI43"/>
      <c r="GRJ43" s="20"/>
      <c r="GRK43"/>
      <c r="GRL43" s="20"/>
      <c r="GRM43"/>
      <c r="GRN43" s="20"/>
      <c r="GRO43"/>
      <c r="GRP43" s="20"/>
      <c r="GRQ43"/>
      <c r="GRR43" s="20"/>
      <c r="GRS43"/>
      <c r="GRT43" s="20"/>
      <c r="GRU43"/>
      <c r="GRV43" s="20"/>
      <c r="GRW43"/>
      <c r="GRX43" s="20"/>
      <c r="GRY43"/>
      <c r="GRZ43" s="20"/>
      <c r="GSA43"/>
      <c r="GSB43" s="20"/>
      <c r="GSC43"/>
      <c r="GSD43" s="20"/>
      <c r="GSE43"/>
      <c r="GSF43" s="20"/>
      <c r="GSG43"/>
      <c r="GSH43" s="20"/>
      <c r="GSI43"/>
      <c r="GSJ43" s="20"/>
      <c r="GSK43"/>
      <c r="GSL43" s="20"/>
      <c r="GSM43"/>
      <c r="GSN43" s="20"/>
      <c r="GSO43"/>
      <c r="GSP43" s="20"/>
      <c r="GSQ43"/>
      <c r="GSR43" s="20"/>
      <c r="GSS43"/>
      <c r="GST43" s="20"/>
      <c r="GSU43"/>
      <c r="GSV43" s="20"/>
      <c r="GSW43"/>
      <c r="GSX43" s="20"/>
      <c r="GSY43"/>
      <c r="GSZ43" s="20"/>
      <c r="GTA43"/>
      <c r="GTB43" s="20"/>
      <c r="GTC43"/>
      <c r="GTD43" s="20"/>
      <c r="GTE43"/>
      <c r="GTF43" s="20"/>
      <c r="GTG43"/>
      <c r="GTH43" s="20"/>
      <c r="GTI43"/>
      <c r="GTJ43" s="20"/>
      <c r="GTK43"/>
      <c r="GTL43" s="20"/>
      <c r="GTM43"/>
      <c r="GTN43" s="20"/>
      <c r="GTO43"/>
      <c r="GTP43" s="20"/>
      <c r="GTQ43"/>
      <c r="GTR43" s="20"/>
      <c r="GTS43"/>
      <c r="GTT43" s="20"/>
      <c r="GTU43"/>
      <c r="GTV43" s="20"/>
      <c r="GTW43"/>
      <c r="GTX43" s="20"/>
      <c r="GTY43"/>
      <c r="GTZ43" s="20"/>
      <c r="GUA43"/>
      <c r="GUB43" s="20"/>
      <c r="GUC43"/>
      <c r="GUD43" s="20"/>
      <c r="GUE43"/>
      <c r="GUF43" s="20"/>
      <c r="GUG43"/>
      <c r="GUH43" s="20"/>
      <c r="GUI43"/>
      <c r="GUJ43" s="20"/>
      <c r="GUK43"/>
      <c r="GUL43" s="20"/>
      <c r="GUM43"/>
      <c r="GUN43" s="20"/>
      <c r="GUO43"/>
      <c r="GUP43" s="20"/>
      <c r="GUQ43"/>
      <c r="GUR43" s="20"/>
      <c r="GUS43"/>
      <c r="GUT43" s="20"/>
      <c r="GUU43"/>
      <c r="GUV43" s="20"/>
      <c r="GUW43"/>
      <c r="GUX43" s="20"/>
      <c r="GUY43"/>
      <c r="GUZ43" s="20"/>
      <c r="GVA43"/>
      <c r="GVB43" s="20"/>
      <c r="GVC43"/>
      <c r="GVD43" s="20"/>
      <c r="GVE43"/>
      <c r="GVF43" s="20"/>
      <c r="GVG43"/>
      <c r="GVH43" s="20"/>
      <c r="GVI43"/>
      <c r="GVJ43" s="20"/>
      <c r="GVK43"/>
      <c r="GVL43" s="20"/>
      <c r="GVM43"/>
      <c r="GVN43" s="20"/>
      <c r="GVO43"/>
      <c r="GVP43" s="20"/>
      <c r="GVQ43"/>
      <c r="GVR43" s="20"/>
      <c r="GVS43"/>
      <c r="GVT43" s="20"/>
      <c r="GVU43"/>
      <c r="GVV43" s="20"/>
      <c r="GVW43"/>
      <c r="GVX43" s="20"/>
      <c r="GVY43"/>
      <c r="GVZ43" s="20"/>
      <c r="GWA43"/>
      <c r="GWB43" s="20"/>
      <c r="GWC43"/>
      <c r="GWD43" s="20"/>
      <c r="GWE43"/>
      <c r="GWF43" s="20"/>
      <c r="GWG43"/>
      <c r="GWH43" s="20"/>
      <c r="GWI43"/>
      <c r="GWJ43" s="20"/>
      <c r="GWK43"/>
      <c r="GWL43" s="20"/>
      <c r="GWM43"/>
      <c r="GWN43" s="20"/>
      <c r="GWO43"/>
      <c r="GWP43" s="20"/>
      <c r="GWQ43"/>
      <c r="GWR43" s="20"/>
      <c r="GWS43"/>
      <c r="GWT43" s="20"/>
      <c r="GWU43"/>
      <c r="GWV43" s="20"/>
      <c r="GWW43"/>
      <c r="GWX43" s="20"/>
      <c r="GWY43"/>
      <c r="GWZ43" s="20"/>
      <c r="GXA43"/>
      <c r="GXB43" s="20"/>
      <c r="GXC43"/>
      <c r="GXD43" s="20"/>
      <c r="GXE43"/>
      <c r="GXF43" s="20"/>
      <c r="GXG43"/>
      <c r="GXH43" s="20"/>
      <c r="GXI43"/>
      <c r="GXJ43" s="20"/>
      <c r="GXK43"/>
      <c r="GXL43" s="20"/>
      <c r="GXM43"/>
      <c r="GXN43" s="20"/>
      <c r="GXO43"/>
      <c r="GXP43" s="20"/>
      <c r="GXQ43"/>
      <c r="GXR43" s="20"/>
      <c r="GXS43"/>
      <c r="GXT43" s="20"/>
      <c r="GXU43"/>
      <c r="GXV43" s="20"/>
      <c r="GXW43"/>
      <c r="GXX43" s="20"/>
      <c r="GXY43"/>
      <c r="GXZ43" s="20"/>
      <c r="GYA43"/>
      <c r="GYB43" s="20"/>
      <c r="GYC43"/>
      <c r="GYD43" s="20"/>
      <c r="GYE43"/>
      <c r="GYF43" s="20"/>
      <c r="GYG43"/>
      <c r="GYH43" s="20"/>
      <c r="GYI43"/>
      <c r="GYJ43" s="20"/>
      <c r="GYK43"/>
      <c r="GYL43" s="20"/>
      <c r="GYM43"/>
      <c r="GYN43" s="20"/>
      <c r="GYO43"/>
      <c r="GYP43" s="20"/>
      <c r="GYQ43"/>
      <c r="GYR43" s="20"/>
      <c r="GYS43"/>
      <c r="GYT43" s="20"/>
      <c r="GYU43"/>
      <c r="GYV43" s="20"/>
      <c r="GYW43"/>
      <c r="GYX43" s="20"/>
      <c r="GYY43"/>
      <c r="GYZ43" s="20"/>
      <c r="GZA43"/>
      <c r="GZB43" s="20"/>
      <c r="GZC43"/>
      <c r="GZD43" s="20"/>
      <c r="GZE43"/>
      <c r="GZF43" s="20"/>
      <c r="GZG43"/>
      <c r="GZH43" s="20"/>
      <c r="GZI43"/>
      <c r="GZJ43" s="20"/>
      <c r="GZK43"/>
      <c r="GZL43" s="20"/>
      <c r="GZM43"/>
      <c r="GZN43" s="20"/>
      <c r="GZO43"/>
      <c r="GZP43" s="20"/>
      <c r="GZQ43"/>
      <c r="GZR43" s="20"/>
      <c r="GZS43"/>
      <c r="GZT43" s="20"/>
      <c r="GZU43"/>
      <c r="GZV43" s="20"/>
      <c r="GZW43"/>
      <c r="GZX43" s="20"/>
      <c r="GZY43"/>
      <c r="GZZ43" s="20"/>
      <c r="HAA43"/>
      <c r="HAB43" s="20"/>
      <c r="HAC43"/>
      <c r="HAD43" s="20"/>
      <c r="HAE43"/>
      <c r="HAF43" s="20"/>
      <c r="HAG43"/>
      <c r="HAH43" s="20"/>
      <c r="HAI43"/>
      <c r="HAJ43" s="20"/>
      <c r="HAK43"/>
      <c r="HAL43" s="20"/>
      <c r="HAM43"/>
      <c r="HAN43" s="20"/>
      <c r="HAO43"/>
      <c r="HAP43" s="20"/>
      <c r="HAQ43"/>
      <c r="HAR43" s="20"/>
      <c r="HAS43"/>
      <c r="HAT43" s="20"/>
      <c r="HAU43"/>
      <c r="HAV43" s="20"/>
      <c r="HAW43"/>
      <c r="HAX43" s="20"/>
      <c r="HAY43"/>
      <c r="HAZ43" s="20"/>
      <c r="HBA43"/>
      <c r="HBB43" s="20"/>
      <c r="HBC43"/>
      <c r="HBD43" s="20"/>
      <c r="HBE43"/>
      <c r="HBF43" s="20"/>
      <c r="HBG43"/>
      <c r="HBH43" s="20"/>
      <c r="HBI43"/>
      <c r="HBJ43" s="20"/>
      <c r="HBK43"/>
      <c r="HBL43" s="20"/>
      <c r="HBM43"/>
      <c r="HBN43" s="20"/>
      <c r="HBO43"/>
      <c r="HBP43" s="20"/>
      <c r="HBQ43"/>
      <c r="HBR43" s="20"/>
      <c r="HBS43"/>
      <c r="HBT43" s="20"/>
      <c r="HBU43"/>
      <c r="HBV43" s="20"/>
      <c r="HBW43"/>
      <c r="HBX43" s="20"/>
      <c r="HBY43"/>
      <c r="HBZ43" s="20"/>
      <c r="HCA43"/>
      <c r="HCB43" s="20"/>
      <c r="HCC43"/>
      <c r="HCD43" s="20"/>
      <c r="HCE43"/>
      <c r="HCF43" s="20"/>
      <c r="HCG43"/>
      <c r="HCH43" s="20"/>
      <c r="HCI43"/>
      <c r="HCJ43" s="20"/>
      <c r="HCK43"/>
      <c r="HCL43" s="20"/>
      <c r="HCM43"/>
      <c r="HCN43" s="20"/>
      <c r="HCO43"/>
      <c r="HCP43" s="20"/>
      <c r="HCQ43"/>
      <c r="HCR43" s="20"/>
      <c r="HCS43"/>
      <c r="HCT43" s="20"/>
      <c r="HCU43"/>
      <c r="HCV43" s="20"/>
      <c r="HCW43"/>
      <c r="HCX43" s="20"/>
      <c r="HCY43"/>
      <c r="HCZ43" s="20"/>
      <c r="HDA43"/>
      <c r="HDB43" s="20"/>
      <c r="HDC43"/>
      <c r="HDD43" s="20"/>
      <c r="HDE43"/>
      <c r="HDF43" s="20"/>
      <c r="HDG43"/>
      <c r="HDH43" s="20"/>
      <c r="HDI43"/>
      <c r="HDJ43" s="20"/>
      <c r="HDK43"/>
      <c r="HDL43" s="20"/>
      <c r="HDM43"/>
      <c r="HDN43" s="20"/>
      <c r="HDO43"/>
      <c r="HDP43" s="20"/>
      <c r="HDQ43"/>
      <c r="HDR43" s="20"/>
      <c r="HDS43"/>
      <c r="HDT43" s="20"/>
      <c r="HDU43"/>
      <c r="HDV43" s="20"/>
      <c r="HDW43"/>
      <c r="HDX43" s="20"/>
      <c r="HDY43"/>
      <c r="HDZ43" s="20"/>
      <c r="HEA43"/>
      <c r="HEB43" s="20"/>
      <c r="HEC43"/>
      <c r="HED43" s="20"/>
      <c r="HEE43"/>
      <c r="HEF43" s="20"/>
      <c r="HEG43"/>
      <c r="HEH43" s="20"/>
      <c r="HEI43"/>
      <c r="HEJ43" s="20"/>
      <c r="HEK43"/>
      <c r="HEL43" s="20"/>
      <c r="HEM43"/>
      <c r="HEN43" s="20"/>
      <c r="HEO43"/>
      <c r="HEP43" s="20"/>
      <c r="HEQ43"/>
      <c r="HER43" s="20"/>
      <c r="HES43"/>
      <c r="HET43" s="20"/>
      <c r="HEU43"/>
      <c r="HEV43" s="20"/>
      <c r="HEW43"/>
      <c r="HEX43" s="20"/>
      <c r="HEY43"/>
      <c r="HEZ43" s="20"/>
      <c r="HFA43"/>
      <c r="HFB43" s="20"/>
      <c r="HFC43"/>
      <c r="HFD43" s="20"/>
      <c r="HFE43"/>
      <c r="HFF43" s="20"/>
      <c r="HFG43"/>
      <c r="HFH43" s="20"/>
      <c r="HFI43"/>
      <c r="HFJ43" s="20"/>
      <c r="HFK43"/>
      <c r="HFL43" s="20"/>
      <c r="HFM43"/>
      <c r="HFN43" s="20"/>
      <c r="HFO43"/>
      <c r="HFP43" s="20"/>
      <c r="HFQ43"/>
      <c r="HFR43" s="20"/>
      <c r="HFS43"/>
      <c r="HFT43" s="20"/>
      <c r="HFU43"/>
      <c r="HFV43" s="20"/>
      <c r="HFW43"/>
      <c r="HFX43" s="20"/>
      <c r="HFY43"/>
      <c r="HFZ43" s="20"/>
      <c r="HGA43"/>
      <c r="HGB43" s="20"/>
      <c r="HGC43"/>
      <c r="HGD43" s="20"/>
      <c r="HGE43"/>
      <c r="HGF43" s="20"/>
      <c r="HGG43"/>
      <c r="HGH43" s="20"/>
      <c r="HGI43"/>
      <c r="HGJ43" s="20"/>
      <c r="HGK43"/>
      <c r="HGL43" s="20"/>
      <c r="HGM43"/>
      <c r="HGN43" s="20"/>
      <c r="HGO43"/>
      <c r="HGP43" s="20"/>
      <c r="HGQ43"/>
      <c r="HGR43" s="20"/>
      <c r="HGS43"/>
      <c r="HGT43" s="20"/>
      <c r="HGU43"/>
      <c r="HGV43" s="20"/>
      <c r="HGW43"/>
      <c r="HGX43" s="20"/>
      <c r="HGY43"/>
      <c r="HGZ43" s="20"/>
      <c r="HHA43"/>
      <c r="HHB43" s="20"/>
      <c r="HHC43"/>
      <c r="HHD43" s="20"/>
      <c r="HHE43"/>
      <c r="HHF43" s="20"/>
      <c r="HHG43"/>
      <c r="HHH43" s="20"/>
      <c r="HHI43"/>
      <c r="HHJ43" s="20"/>
      <c r="HHK43"/>
      <c r="HHL43" s="20"/>
      <c r="HHM43"/>
      <c r="HHN43" s="20"/>
      <c r="HHO43"/>
      <c r="HHP43" s="20"/>
      <c r="HHQ43"/>
      <c r="HHR43" s="20"/>
      <c r="HHS43"/>
      <c r="HHT43" s="20"/>
      <c r="HHU43"/>
      <c r="HHV43" s="20"/>
      <c r="HHW43"/>
      <c r="HHX43" s="20"/>
      <c r="HHY43"/>
      <c r="HHZ43" s="20"/>
      <c r="HIA43"/>
      <c r="HIB43" s="20"/>
      <c r="HIC43"/>
      <c r="HID43" s="20"/>
      <c r="HIE43"/>
      <c r="HIF43" s="20"/>
      <c r="HIG43"/>
      <c r="HIH43" s="20"/>
      <c r="HII43"/>
      <c r="HIJ43" s="20"/>
      <c r="HIK43"/>
      <c r="HIL43" s="20"/>
      <c r="HIM43"/>
      <c r="HIN43" s="20"/>
      <c r="HIO43"/>
      <c r="HIP43" s="20"/>
      <c r="HIQ43"/>
      <c r="HIR43" s="20"/>
      <c r="HIS43"/>
      <c r="HIT43" s="20"/>
      <c r="HIU43"/>
      <c r="HIV43" s="20"/>
      <c r="HIW43"/>
      <c r="HIX43" s="20"/>
      <c r="HIY43"/>
      <c r="HIZ43" s="20"/>
      <c r="HJA43"/>
      <c r="HJB43" s="20"/>
      <c r="HJC43"/>
      <c r="HJD43" s="20"/>
      <c r="HJE43"/>
      <c r="HJF43" s="20"/>
      <c r="HJG43"/>
      <c r="HJH43" s="20"/>
      <c r="HJI43"/>
      <c r="HJJ43" s="20"/>
      <c r="HJK43"/>
      <c r="HJL43" s="20"/>
      <c r="HJM43"/>
      <c r="HJN43" s="20"/>
      <c r="HJO43"/>
      <c r="HJP43" s="20"/>
      <c r="HJQ43"/>
      <c r="HJR43" s="20"/>
      <c r="HJS43"/>
      <c r="HJT43" s="20"/>
      <c r="HJU43"/>
      <c r="HJV43" s="20"/>
      <c r="HJW43"/>
      <c r="HJX43" s="20"/>
      <c r="HJY43"/>
      <c r="HJZ43" s="20"/>
      <c r="HKA43"/>
      <c r="HKB43" s="20"/>
      <c r="HKC43"/>
      <c r="HKD43" s="20"/>
      <c r="HKE43"/>
      <c r="HKF43" s="20"/>
      <c r="HKG43"/>
      <c r="HKH43" s="20"/>
      <c r="HKI43"/>
      <c r="HKJ43" s="20"/>
      <c r="HKK43"/>
      <c r="HKL43" s="20"/>
      <c r="HKM43"/>
      <c r="HKN43" s="20"/>
      <c r="HKO43"/>
      <c r="HKP43" s="20"/>
      <c r="HKQ43"/>
      <c r="HKR43" s="20"/>
      <c r="HKS43"/>
      <c r="HKT43" s="20"/>
      <c r="HKU43"/>
      <c r="HKV43" s="20"/>
      <c r="HKW43"/>
      <c r="HKX43" s="20"/>
      <c r="HKY43"/>
      <c r="HKZ43" s="20"/>
      <c r="HLA43"/>
      <c r="HLB43" s="20"/>
      <c r="HLC43"/>
      <c r="HLD43" s="20"/>
      <c r="HLE43"/>
      <c r="HLF43" s="20"/>
      <c r="HLG43"/>
      <c r="HLH43" s="20"/>
      <c r="HLI43"/>
      <c r="HLJ43" s="20"/>
      <c r="HLK43"/>
      <c r="HLL43" s="20"/>
      <c r="HLM43"/>
      <c r="HLN43" s="20"/>
      <c r="HLO43"/>
      <c r="HLP43" s="20"/>
      <c r="HLQ43"/>
      <c r="HLR43" s="20"/>
      <c r="HLS43"/>
      <c r="HLT43" s="20"/>
      <c r="HLU43"/>
      <c r="HLV43" s="20"/>
      <c r="HLW43"/>
      <c r="HLX43" s="20"/>
      <c r="HLY43"/>
      <c r="HLZ43" s="20"/>
      <c r="HMA43"/>
      <c r="HMB43" s="20"/>
      <c r="HMC43"/>
      <c r="HMD43" s="20"/>
      <c r="HME43"/>
      <c r="HMF43" s="20"/>
      <c r="HMG43"/>
      <c r="HMH43" s="20"/>
      <c r="HMI43"/>
      <c r="HMJ43" s="20"/>
      <c r="HMK43"/>
      <c r="HML43" s="20"/>
      <c r="HMM43"/>
      <c r="HMN43" s="20"/>
      <c r="HMO43"/>
      <c r="HMP43" s="20"/>
      <c r="HMQ43"/>
      <c r="HMR43" s="20"/>
      <c r="HMS43"/>
      <c r="HMT43" s="20"/>
      <c r="HMU43"/>
      <c r="HMV43" s="20"/>
      <c r="HMW43"/>
      <c r="HMX43" s="20"/>
      <c r="HMY43"/>
      <c r="HMZ43" s="20"/>
      <c r="HNA43"/>
      <c r="HNB43" s="20"/>
      <c r="HNC43"/>
      <c r="HND43" s="20"/>
      <c r="HNE43"/>
      <c r="HNF43" s="20"/>
      <c r="HNG43"/>
      <c r="HNH43" s="20"/>
      <c r="HNI43"/>
      <c r="HNJ43" s="20"/>
      <c r="HNK43"/>
      <c r="HNL43" s="20"/>
      <c r="HNM43"/>
      <c r="HNN43" s="20"/>
      <c r="HNO43"/>
      <c r="HNP43" s="20"/>
      <c r="HNQ43"/>
      <c r="HNR43" s="20"/>
      <c r="HNS43"/>
      <c r="HNT43" s="20"/>
      <c r="HNU43"/>
      <c r="HNV43" s="20"/>
      <c r="HNW43"/>
      <c r="HNX43" s="20"/>
      <c r="HNY43"/>
      <c r="HNZ43" s="20"/>
      <c r="HOA43"/>
      <c r="HOB43" s="20"/>
      <c r="HOC43"/>
      <c r="HOD43" s="20"/>
      <c r="HOE43"/>
      <c r="HOF43" s="20"/>
      <c r="HOG43"/>
      <c r="HOH43" s="20"/>
      <c r="HOI43"/>
      <c r="HOJ43" s="20"/>
      <c r="HOK43"/>
      <c r="HOL43" s="20"/>
      <c r="HOM43"/>
      <c r="HON43" s="20"/>
      <c r="HOO43"/>
      <c r="HOP43" s="20"/>
      <c r="HOQ43"/>
      <c r="HOR43" s="20"/>
      <c r="HOS43"/>
      <c r="HOT43" s="20"/>
      <c r="HOU43"/>
      <c r="HOV43" s="20"/>
      <c r="HOW43"/>
      <c r="HOX43" s="20"/>
      <c r="HOY43"/>
      <c r="HOZ43" s="20"/>
      <c r="HPA43"/>
      <c r="HPB43" s="20"/>
      <c r="HPC43"/>
      <c r="HPD43" s="20"/>
      <c r="HPE43"/>
      <c r="HPF43" s="20"/>
      <c r="HPG43"/>
      <c r="HPH43" s="20"/>
      <c r="HPI43"/>
      <c r="HPJ43" s="20"/>
      <c r="HPK43"/>
      <c r="HPL43" s="20"/>
      <c r="HPM43"/>
      <c r="HPN43" s="20"/>
      <c r="HPO43"/>
      <c r="HPP43" s="20"/>
      <c r="HPQ43"/>
      <c r="HPR43" s="20"/>
      <c r="HPS43"/>
      <c r="HPT43" s="20"/>
      <c r="HPU43"/>
      <c r="HPV43" s="20"/>
      <c r="HPW43"/>
      <c r="HPX43" s="20"/>
      <c r="HPY43"/>
      <c r="HPZ43" s="20"/>
      <c r="HQA43"/>
      <c r="HQB43" s="20"/>
      <c r="HQC43"/>
      <c r="HQD43" s="20"/>
      <c r="HQE43"/>
      <c r="HQF43" s="20"/>
      <c r="HQG43"/>
      <c r="HQH43" s="20"/>
      <c r="HQI43"/>
      <c r="HQJ43" s="20"/>
      <c r="HQK43"/>
      <c r="HQL43" s="20"/>
      <c r="HQM43"/>
      <c r="HQN43" s="20"/>
      <c r="HQO43"/>
      <c r="HQP43" s="20"/>
      <c r="HQQ43"/>
      <c r="HQR43" s="20"/>
      <c r="HQS43"/>
      <c r="HQT43" s="20"/>
      <c r="HQU43"/>
      <c r="HQV43" s="20"/>
      <c r="HQW43"/>
      <c r="HQX43" s="20"/>
      <c r="HQY43"/>
      <c r="HQZ43" s="20"/>
      <c r="HRA43"/>
      <c r="HRB43" s="20"/>
      <c r="HRC43"/>
      <c r="HRD43" s="20"/>
      <c r="HRE43"/>
      <c r="HRF43" s="20"/>
      <c r="HRG43"/>
      <c r="HRH43" s="20"/>
      <c r="HRI43"/>
      <c r="HRJ43" s="20"/>
      <c r="HRK43"/>
      <c r="HRL43" s="20"/>
      <c r="HRM43"/>
      <c r="HRN43" s="20"/>
      <c r="HRO43"/>
      <c r="HRP43" s="20"/>
      <c r="HRQ43"/>
      <c r="HRR43" s="20"/>
      <c r="HRS43"/>
      <c r="HRT43" s="20"/>
      <c r="HRU43"/>
      <c r="HRV43" s="20"/>
      <c r="HRW43"/>
      <c r="HRX43" s="20"/>
      <c r="HRY43"/>
      <c r="HRZ43" s="20"/>
      <c r="HSA43"/>
      <c r="HSB43" s="20"/>
      <c r="HSC43"/>
      <c r="HSD43" s="20"/>
      <c r="HSE43"/>
      <c r="HSF43" s="20"/>
      <c r="HSG43"/>
      <c r="HSH43" s="20"/>
      <c r="HSI43"/>
      <c r="HSJ43" s="20"/>
      <c r="HSK43"/>
      <c r="HSL43" s="20"/>
      <c r="HSM43"/>
      <c r="HSN43" s="20"/>
      <c r="HSO43"/>
      <c r="HSP43" s="20"/>
      <c r="HSQ43"/>
      <c r="HSR43" s="20"/>
      <c r="HSS43"/>
      <c r="HST43" s="20"/>
      <c r="HSU43"/>
      <c r="HSV43" s="20"/>
      <c r="HSW43"/>
      <c r="HSX43" s="20"/>
      <c r="HSY43"/>
      <c r="HSZ43" s="20"/>
      <c r="HTA43"/>
      <c r="HTB43" s="20"/>
      <c r="HTC43"/>
      <c r="HTD43" s="20"/>
      <c r="HTE43"/>
      <c r="HTF43" s="20"/>
      <c r="HTG43"/>
      <c r="HTH43" s="20"/>
      <c r="HTI43"/>
      <c r="HTJ43" s="20"/>
      <c r="HTK43"/>
      <c r="HTL43" s="20"/>
      <c r="HTM43"/>
      <c r="HTN43" s="20"/>
      <c r="HTO43"/>
      <c r="HTP43" s="20"/>
      <c r="HTQ43"/>
      <c r="HTR43" s="20"/>
      <c r="HTS43"/>
      <c r="HTT43" s="20"/>
      <c r="HTU43"/>
      <c r="HTV43" s="20"/>
      <c r="HTW43"/>
      <c r="HTX43" s="20"/>
      <c r="HTY43"/>
      <c r="HTZ43" s="20"/>
      <c r="HUA43"/>
      <c r="HUB43" s="20"/>
      <c r="HUC43"/>
      <c r="HUD43" s="20"/>
      <c r="HUE43"/>
      <c r="HUF43" s="20"/>
      <c r="HUG43"/>
      <c r="HUH43" s="20"/>
      <c r="HUI43"/>
      <c r="HUJ43" s="20"/>
      <c r="HUK43"/>
      <c r="HUL43" s="20"/>
      <c r="HUM43"/>
      <c r="HUN43" s="20"/>
      <c r="HUO43"/>
      <c r="HUP43" s="20"/>
      <c r="HUQ43"/>
      <c r="HUR43" s="20"/>
      <c r="HUS43"/>
      <c r="HUT43" s="20"/>
      <c r="HUU43"/>
      <c r="HUV43" s="20"/>
      <c r="HUW43"/>
      <c r="HUX43" s="20"/>
      <c r="HUY43"/>
      <c r="HUZ43" s="20"/>
      <c r="HVA43"/>
      <c r="HVB43" s="20"/>
      <c r="HVC43"/>
      <c r="HVD43" s="20"/>
      <c r="HVE43"/>
      <c r="HVF43" s="20"/>
      <c r="HVG43"/>
      <c r="HVH43" s="20"/>
      <c r="HVI43"/>
      <c r="HVJ43" s="20"/>
      <c r="HVK43"/>
      <c r="HVL43" s="20"/>
      <c r="HVM43"/>
      <c r="HVN43" s="20"/>
      <c r="HVO43"/>
      <c r="HVP43" s="20"/>
      <c r="HVQ43"/>
      <c r="HVR43" s="20"/>
      <c r="HVS43"/>
      <c r="HVT43" s="20"/>
      <c r="HVU43"/>
      <c r="HVV43" s="20"/>
      <c r="HVW43"/>
      <c r="HVX43" s="20"/>
      <c r="HVY43"/>
      <c r="HVZ43" s="20"/>
      <c r="HWA43"/>
      <c r="HWB43" s="20"/>
      <c r="HWC43"/>
      <c r="HWD43" s="20"/>
      <c r="HWE43"/>
      <c r="HWF43" s="20"/>
      <c r="HWG43"/>
      <c r="HWH43" s="20"/>
      <c r="HWI43"/>
      <c r="HWJ43" s="20"/>
      <c r="HWK43"/>
      <c r="HWL43" s="20"/>
      <c r="HWM43"/>
      <c r="HWN43" s="20"/>
      <c r="HWO43"/>
      <c r="HWP43" s="20"/>
      <c r="HWQ43"/>
      <c r="HWR43" s="20"/>
      <c r="HWS43"/>
      <c r="HWT43" s="20"/>
      <c r="HWU43"/>
      <c r="HWV43" s="20"/>
      <c r="HWW43"/>
      <c r="HWX43" s="20"/>
      <c r="HWY43"/>
      <c r="HWZ43" s="20"/>
      <c r="HXA43"/>
      <c r="HXB43" s="20"/>
      <c r="HXC43"/>
      <c r="HXD43" s="20"/>
      <c r="HXE43"/>
      <c r="HXF43" s="20"/>
      <c r="HXG43"/>
      <c r="HXH43" s="20"/>
      <c r="HXI43"/>
      <c r="HXJ43" s="20"/>
      <c r="HXK43"/>
      <c r="HXL43" s="20"/>
      <c r="HXM43"/>
      <c r="HXN43" s="20"/>
      <c r="HXO43"/>
      <c r="HXP43" s="20"/>
      <c r="HXQ43"/>
      <c r="HXR43" s="20"/>
      <c r="HXS43"/>
      <c r="HXT43" s="20"/>
      <c r="HXU43"/>
      <c r="HXV43" s="20"/>
      <c r="HXW43"/>
      <c r="HXX43" s="20"/>
      <c r="HXY43"/>
      <c r="HXZ43" s="20"/>
      <c r="HYA43"/>
      <c r="HYB43" s="20"/>
      <c r="HYC43"/>
      <c r="HYD43" s="20"/>
      <c r="HYE43"/>
      <c r="HYF43" s="20"/>
      <c r="HYG43"/>
      <c r="HYH43" s="20"/>
      <c r="HYI43"/>
      <c r="HYJ43" s="20"/>
      <c r="HYK43"/>
      <c r="HYL43" s="20"/>
      <c r="HYM43"/>
      <c r="HYN43" s="20"/>
      <c r="HYO43"/>
      <c r="HYP43" s="20"/>
      <c r="HYQ43"/>
      <c r="HYR43" s="20"/>
      <c r="HYS43"/>
      <c r="HYT43" s="20"/>
      <c r="HYU43"/>
      <c r="HYV43" s="20"/>
      <c r="HYW43"/>
      <c r="HYX43" s="20"/>
      <c r="HYY43"/>
      <c r="HYZ43" s="20"/>
      <c r="HZA43"/>
      <c r="HZB43" s="20"/>
      <c r="HZC43"/>
      <c r="HZD43" s="20"/>
      <c r="HZE43"/>
      <c r="HZF43" s="20"/>
      <c r="HZG43"/>
      <c r="HZH43" s="20"/>
      <c r="HZI43"/>
      <c r="HZJ43" s="20"/>
      <c r="HZK43"/>
      <c r="HZL43" s="20"/>
      <c r="HZM43"/>
      <c r="HZN43" s="20"/>
      <c r="HZO43"/>
      <c r="HZP43" s="20"/>
      <c r="HZQ43"/>
      <c r="HZR43" s="20"/>
      <c r="HZS43"/>
      <c r="HZT43" s="20"/>
      <c r="HZU43"/>
      <c r="HZV43" s="20"/>
      <c r="HZW43"/>
      <c r="HZX43" s="20"/>
      <c r="HZY43"/>
      <c r="HZZ43" s="20"/>
      <c r="IAA43"/>
      <c r="IAB43" s="20"/>
      <c r="IAC43"/>
      <c r="IAD43" s="20"/>
      <c r="IAE43"/>
      <c r="IAF43" s="20"/>
      <c r="IAG43"/>
      <c r="IAH43" s="20"/>
      <c r="IAI43"/>
      <c r="IAJ43" s="20"/>
      <c r="IAK43"/>
      <c r="IAL43" s="20"/>
      <c r="IAM43"/>
      <c r="IAN43" s="20"/>
      <c r="IAO43"/>
      <c r="IAP43" s="20"/>
      <c r="IAQ43"/>
      <c r="IAR43" s="20"/>
      <c r="IAS43"/>
      <c r="IAT43" s="20"/>
      <c r="IAU43"/>
      <c r="IAV43" s="20"/>
      <c r="IAW43"/>
      <c r="IAX43" s="20"/>
      <c r="IAY43"/>
      <c r="IAZ43" s="20"/>
      <c r="IBA43"/>
      <c r="IBB43" s="20"/>
      <c r="IBC43"/>
      <c r="IBD43" s="20"/>
      <c r="IBE43"/>
      <c r="IBF43" s="20"/>
      <c r="IBG43"/>
      <c r="IBH43" s="20"/>
      <c r="IBI43"/>
      <c r="IBJ43" s="20"/>
      <c r="IBK43"/>
      <c r="IBL43" s="20"/>
      <c r="IBM43"/>
      <c r="IBN43" s="20"/>
      <c r="IBO43"/>
      <c r="IBP43" s="20"/>
      <c r="IBQ43"/>
      <c r="IBR43" s="20"/>
      <c r="IBS43"/>
      <c r="IBT43" s="20"/>
      <c r="IBU43"/>
      <c r="IBV43" s="20"/>
      <c r="IBW43"/>
      <c r="IBX43" s="20"/>
      <c r="IBY43"/>
      <c r="IBZ43" s="20"/>
      <c r="ICA43"/>
      <c r="ICB43" s="20"/>
      <c r="ICC43"/>
      <c r="ICD43" s="20"/>
      <c r="ICE43"/>
      <c r="ICF43" s="20"/>
      <c r="ICG43"/>
      <c r="ICH43" s="20"/>
      <c r="ICI43"/>
      <c r="ICJ43" s="20"/>
      <c r="ICK43"/>
      <c r="ICL43" s="20"/>
      <c r="ICM43"/>
      <c r="ICN43" s="20"/>
      <c r="ICO43"/>
      <c r="ICP43" s="20"/>
      <c r="ICQ43"/>
      <c r="ICR43" s="20"/>
      <c r="ICS43"/>
      <c r="ICT43" s="20"/>
      <c r="ICU43"/>
      <c r="ICV43" s="20"/>
      <c r="ICW43"/>
      <c r="ICX43" s="20"/>
      <c r="ICY43"/>
      <c r="ICZ43" s="20"/>
      <c r="IDA43"/>
      <c r="IDB43" s="20"/>
      <c r="IDC43"/>
      <c r="IDD43" s="20"/>
      <c r="IDE43"/>
      <c r="IDF43" s="20"/>
      <c r="IDG43"/>
      <c r="IDH43" s="20"/>
      <c r="IDI43"/>
      <c r="IDJ43" s="20"/>
      <c r="IDK43"/>
      <c r="IDL43" s="20"/>
      <c r="IDM43"/>
      <c r="IDN43" s="20"/>
      <c r="IDO43"/>
      <c r="IDP43" s="20"/>
      <c r="IDQ43"/>
      <c r="IDR43" s="20"/>
      <c r="IDS43"/>
      <c r="IDT43" s="20"/>
      <c r="IDU43"/>
      <c r="IDV43" s="20"/>
      <c r="IDW43"/>
      <c r="IDX43" s="20"/>
      <c r="IDY43"/>
      <c r="IDZ43" s="20"/>
      <c r="IEA43"/>
      <c r="IEB43" s="20"/>
      <c r="IEC43"/>
      <c r="IED43" s="20"/>
      <c r="IEE43"/>
      <c r="IEF43" s="20"/>
      <c r="IEG43"/>
      <c r="IEH43" s="20"/>
      <c r="IEI43"/>
      <c r="IEJ43" s="20"/>
      <c r="IEK43"/>
      <c r="IEL43" s="20"/>
      <c r="IEM43"/>
      <c r="IEN43" s="20"/>
      <c r="IEO43"/>
      <c r="IEP43" s="20"/>
      <c r="IEQ43"/>
      <c r="IER43" s="20"/>
      <c r="IES43"/>
      <c r="IET43" s="20"/>
      <c r="IEU43"/>
      <c r="IEV43" s="20"/>
      <c r="IEW43"/>
      <c r="IEX43" s="20"/>
      <c r="IEY43"/>
      <c r="IEZ43" s="20"/>
      <c r="IFA43"/>
      <c r="IFB43" s="20"/>
      <c r="IFC43"/>
      <c r="IFD43" s="20"/>
      <c r="IFE43"/>
      <c r="IFF43" s="20"/>
      <c r="IFG43"/>
      <c r="IFH43" s="20"/>
      <c r="IFI43"/>
      <c r="IFJ43" s="20"/>
      <c r="IFK43"/>
      <c r="IFL43" s="20"/>
      <c r="IFM43"/>
      <c r="IFN43" s="20"/>
      <c r="IFO43"/>
      <c r="IFP43" s="20"/>
      <c r="IFQ43"/>
      <c r="IFR43" s="20"/>
      <c r="IFS43"/>
      <c r="IFT43" s="20"/>
      <c r="IFU43"/>
      <c r="IFV43" s="20"/>
      <c r="IFW43"/>
      <c r="IFX43" s="20"/>
      <c r="IFY43"/>
      <c r="IFZ43" s="20"/>
      <c r="IGA43"/>
      <c r="IGB43" s="20"/>
      <c r="IGC43"/>
      <c r="IGD43" s="20"/>
      <c r="IGE43"/>
      <c r="IGF43" s="20"/>
      <c r="IGG43"/>
      <c r="IGH43" s="20"/>
      <c r="IGI43"/>
      <c r="IGJ43" s="20"/>
      <c r="IGK43"/>
      <c r="IGL43" s="20"/>
      <c r="IGM43"/>
      <c r="IGN43" s="20"/>
      <c r="IGO43"/>
      <c r="IGP43" s="20"/>
      <c r="IGQ43"/>
      <c r="IGR43" s="20"/>
      <c r="IGS43"/>
      <c r="IGT43" s="20"/>
      <c r="IGU43"/>
      <c r="IGV43" s="20"/>
      <c r="IGW43"/>
      <c r="IGX43" s="20"/>
      <c r="IGY43"/>
      <c r="IGZ43" s="20"/>
      <c r="IHA43"/>
      <c r="IHB43" s="20"/>
      <c r="IHC43"/>
      <c r="IHD43" s="20"/>
      <c r="IHE43"/>
      <c r="IHF43" s="20"/>
      <c r="IHG43"/>
      <c r="IHH43" s="20"/>
      <c r="IHI43"/>
      <c r="IHJ43" s="20"/>
      <c r="IHK43"/>
      <c r="IHL43" s="20"/>
      <c r="IHM43"/>
      <c r="IHN43" s="20"/>
      <c r="IHO43"/>
      <c r="IHP43" s="20"/>
      <c r="IHQ43"/>
      <c r="IHR43" s="20"/>
      <c r="IHS43"/>
      <c r="IHT43" s="20"/>
      <c r="IHU43"/>
      <c r="IHV43" s="20"/>
      <c r="IHW43"/>
      <c r="IHX43" s="20"/>
      <c r="IHY43"/>
      <c r="IHZ43" s="20"/>
      <c r="IIA43"/>
      <c r="IIB43" s="20"/>
      <c r="IIC43"/>
      <c r="IID43" s="20"/>
      <c r="IIE43"/>
      <c r="IIF43" s="20"/>
      <c r="IIG43"/>
      <c r="IIH43" s="20"/>
      <c r="III43"/>
      <c r="IIJ43" s="20"/>
      <c r="IIK43"/>
      <c r="IIL43" s="20"/>
      <c r="IIM43"/>
      <c r="IIN43" s="20"/>
      <c r="IIO43"/>
      <c r="IIP43" s="20"/>
      <c r="IIQ43"/>
      <c r="IIR43" s="20"/>
      <c r="IIS43"/>
      <c r="IIT43" s="20"/>
      <c r="IIU43"/>
      <c r="IIV43" s="20"/>
      <c r="IIW43"/>
      <c r="IIX43" s="20"/>
      <c r="IIY43"/>
      <c r="IIZ43" s="20"/>
      <c r="IJA43"/>
      <c r="IJB43" s="20"/>
      <c r="IJC43"/>
      <c r="IJD43" s="20"/>
      <c r="IJE43"/>
      <c r="IJF43" s="20"/>
      <c r="IJG43"/>
      <c r="IJH43" s="20"/>
      <c r="IJI43"/>
      <c r="IJJ43" s="20"/>
      <c r="IJK43"/>
      <c r="IJL43" s="20"/>
      <c r="IJM43"/>
      <c r="IJN43" s="20"/>
      <c r="IJO43"/>
      <c r="IJP43" s="20"/>
      <c r="IJQ43"/>
      <c r="IJR43" s="20"/>
      <c r="IJS43"/>
      <c r="IJT43" s="20"/>
      <c r="IJU43"/>
      <c r="IJV43" s="20"/>
      <c r="IJW43"/>
      <c r="IJX43" s="20"/>
      <c r="IJY43"/>
      <c r="IJZ43" s="20"/>
      <c r="IKA43"/>
      <c r="IKB43" s="20"/>
      <c r="IKC43"/>
      <c r="IKD43" s="20"/>
      <c r="IKE43"/>
      <c r="IKF43" s="20"/>
      <c r="IKG43"/>
      <c r="IKH43" s="20"/>
      <c r="IKI43"/>
      <c r="IKJ43" s="20"/>
      <c r="IKK43"/>
      <c r="IKL43" s="20"/>
      <c r="IKM43"/>
      <c r="IKN43" s="20"/>
      <c r="IKO43"/>
      <c r="IKP43" s="20"/>
      <c r="IKQ43"/>
      <c r="IKR43" s="20"/>
      <c r="IKS43"/>
      <c r="IKT43" s="20"/>
      <c r="IKU43"/>
      <c r="IKV43" s="20"/>
      <c r="IKW43"/>
      <c r="IKX43" s="20"/>
      <c r="IKY43"/>
      <c r="IKZ43" s="20"/>
      <c r="ILA43"/>
      <c r="ILB43" s="20"/>
      <c r="ILC43"/>
      <c r="ILD43" s="20"/>
      <c r="ILE43"/>
      <c r="ILF43" s="20"/>
      <c r="ILG43"/>
      <c r="ILH43" s="20"/>
      <c r="ILI43"/>
      <c r="ILJ43" s="20"/>
      <c r="ILK43"/>
      <c r="ILL43" s="20"/>
      <c r="ILM43"/>
      <c r="ILN43" s="20"/>
      <c r="ILO43"/>
      <c r="ILP43" s="20"/>
      <c r="ILQ43"/>
      <c r="ILR43" s="20"/>
      <c r="ILS43"/>
      <c r="ILT43" s="20"/>
      <c r="ILU43"/>
      <c r="ILV43" s="20"/>
      <c r="ILW43"/>
      <c r="ILX43" s="20"/>
      <c r="ILY43"/>
      <c r="ILZ43" s="20"/>
      <c r="IMA43"/>
      <c r="IMB43" s="20"/>
      <c r="IMC43"/>
      <c r="IMD43" s="20"/>
      <c r="IME43"/>
      <c r="IMF43" s="20"/>
      <c r="IMG43"/>
      <c r="IMH43" s="20"/>
      <c r="IMI43"/>
      <c r="IMJ43" s="20"/>
      <c r="IMK43"/>
      <c r="IML43" s="20"/>
      <c r="IMM43"/>
      <c r="IMN43" s="20"/>
      <c r="IMO43"/>
      <c r="IMP43" s="20"/>
      <c r="IMQ43"/>
      <c r="IMR43" s="20"/>
      <c r="IMS43"/>
      <c r="IMT43" s="20"/>
      <c r="IMU43"/>
      <c r="IMV43" s="20"/>
      <c r="IMW43"/>
      <c r="IMX43" s="20"/>
      <c r="IMY43"/>
      <c r="IMZ43" s="20"/>
      <c r="INA43"/>
      <c r="INB43" s="20"/>
      <c r="INC43"/>
      <c r="IND43" s="20"/>
      <c r="INE43"/>
      <c r="INF43" s="20"/>
      <c r="ING43"/>
      <c r="INH43" s="20"/>
      <c r="INI43"/>
      <c r="INJ43" s="20"/>
      <c r="INK43"/>
      <c r="INL43" s="20"/>
      <c r="INM43"/>
      <c r="INN43" s="20"/>
      <c r="INO43"/>
      <c r="INP43" s="20"/>
      <c r="INQ43"/>
      <c r="INR43" s="20"/>
      <c r="INS43"/>
      <c r="INT43" s="20"/>
      <c r="INU43"/>
      <c r="INV43" s="20"/>
      <c r="INW43"/>
      <c r="INX43" s="20"/>
      <c r="INY43"/>
      <c r="INZ43" s="20"/>
      <c r="IOA43"/>
      <c r="IOB43" s="20"/>
      <c r="IOC43"/>
      <c r="IOD43" s="20"/>
      <c r="IOE43"/>
      <c r="IOF43" s="20"/>
      <c r="IOG43"/>
      <c r="IOH43" s="20"/>
      <c r="IOI43"/>
      <c r="IOJ43" s="20"/>
      <c r="IOK43"/>
      <c r="IOL43" s="20"/>
      <c r="IOM43"/>
      <c r="ION43" s="20"/>
      <c r="IOO43"/>
      <c r="IOP43" s="20"/>
      <c r="IOQ43"/>
      <c r="IOR43" s="20"/>
      <c r="IOS43"/>
      <c r="IOT43" s="20"/>
      <c r="IOU43"/>
      <c r="IOV43" s="20"/>
      <c r="IOW43"/>
      <c r="IOX43" s="20"/>
      <c r="IOY43"/>
      <c r="IOZ43" s="20"/>
      <c r="IPA43"/>
      <c r="IPB43" s="20"/>
      <c r="IPC43"/>
      <c r="IPD43" s="20"/>
      <c r="IPE43"/>
      <c r="IPF43" s="20"/>
      <c r="IPG43"/>
      <c r="IPH43" s="20"/>
      <c r="IPI43"/>
      <c r="IPJ43" s="20"/>
      <c r="IPK43"/>
      <c r="IPL43" s="20"/>
      <c r="IPM43"/>
      <c r="IPN43" s="20"/>
      <c r="IPO43"/>
      <c r="IPP43" s="20"/>
      <c r="IPQ43"/>
      <c r="IPR43" s="20"/>
      <c r="IPS43"/>
      <c r="IPT43" s="20"/>
      <c r="IPU43"/>
      <c r="IPV43" s="20"/>
      <c r="IPW43"/>
      <c r="IPX43" s="20"/>
      <c r="IPY43"/>
      <c r="IPZ43" s="20"/>
      <c r="IQA43"/>
      <c r="IQB43" s="20"/>
      <c r="IQC43"/>
      <c r="IQD43" s="20"/>
      <c r="IQE43"/>
      <c r="IQF43" s="20"/>
      <c r="IQG43"/>
      <c r="IQH43" s="20"/>
      <c r="IQI43"/>
      <c r="IQJ43" s="20"/>
      <c r="IQK43"/>
      <c r="IQL43" s="20"/>
      <c r="IQM43"/>
      <c r="IQN43" s="20"/>
      <c r="IQO43"/>
      <c r="IQP43" s="20"/>
      <c r="IQQ43"/>
      <c r="IQR43" s="20"/>
      <c r="IQS43"/>
      <c r="IQT43" s="20"/>
      <c r="IQU43"/>
      <c r="IQV43" s="20"/>
      <c r="IQW43"/>
      <c r="IQX43" s="20"/>
      <c r="IQY43"/>
      <c r="IQZ43" s="20"/>
      <c r="IRA43"/>
      <c r="IRB43" s="20"/>
      <c r="IRC43"/>
      <c r="IRD43" s="20"/>
      <c r="IRE43"/>
      <c r="IRF43" s="20"/>
      <c r="IRG43"/>
      <c r="IRH43" s="20"/>
      <c r="IRI43"/>
      <c r="IRJ43" s="20"/>
      <c r="IRK43"/>
      <c r="IRL43" s="20"/>
      <c r="IRM43"/>
      <c r="IRN43" s="20"/>
      <c r="IRO43"/>
      <c r="IRP43" s="20"/>
      <c r="IRQ43"/>
      <c r="IRR43" s="20"/>
      <c r="IRS43"/>
      <c r="IRT43" s="20"/>
      <c r="IRU43"/>
      <c r="IRV43" s="20"/>
      <c r="IRW43"/>
      <c r="IRX43" s="20"/>
      <c r="IRY43"/>
      <c r="IRZ43" s="20"/>
      <c r="ISA43"/>
      <c r="ISB43" s="20"/>
      <c r="ISC43"/>
      <c r="ISD43" s="20"/>
      <c r="ISE43"/>
      <c r="ISF43" s="20"/>
      <c r="ISG43"/>
      <c r="ISH43" s="20"/>
      <c r="ISI43"/>
      <c r="ISJ43" s="20"/>
      <c r="ISK43"/>
      <c r="ISL43" s="20"/>
      <c r="ISM43"/>
      <c r="ISN43" s="20"/>
      <c r="ISO43"/>
      <c r="ISP43" s="20"/>
      <c r="ISQ43"/>
      <c r="ISR43" s="20"/>
      <c r="ISS43"/>
      <c r="IST43" s="20"/>
      <c r="ISU43"/>
      <c r="ISV43" s="20"/>
      <c r="ISW43"/>
      <c r="ISX43" s="20"/>
      <c r="ISY43"/>
      <c r="ISZ43" s="20"/>
      <c r="ITA43"/>
      <c r="ITB43" s="20"/>
      <c r="ITC43"/>
      <c r="ITD43" s="20"/>
      <c r="ITE43"/>
      <c r="ITF43" s="20"/>
      <c r="ITG43"/>
      <c r="ITH43" s="20"/>
      <c r="ITI43"/>
      <c r="ITJ43" s="20"/>
      <c r="ITK43"/>
      <c r="ITL43" s="20"/>
      <c r="ITM43"/>
      <c r="ITN43" s="20"/>
      <c r="ITO43"/>
      <c r="ITP43" s="20"/>
      <c r="ITQ43"/>
      <c r="ITR43" s="20"/>
      <c r="ITS43"/>
      <c r="ITT43" s="20"/>
      <c r="ITU43"/>
      <c r="ITV43" s="20"/>
      <c r="ITW43"/>
      <c r="ITX43" s="20"/>
      <c r="ITY43"/>
      <c r="ITZ43" s="20"/>
      <c r="IUA43"/>
      <c r="IUB43" s="20"/>
      <c r="IUC43"/>
      <c r="IUD43" s="20"/>
      <c r="IUE43"/>
      <c r="IUF43" s="20"/>
      <c r="IUG43"/>
      <c r="IUH43" s="20"/>
      <c r="IUI43"/>
      <c r="IUJ43" s="20"/>
      <c r="IUK43"/>
      <c r="IUL43" s="20"/>
      <c r="IUM43"/>
      <c r="IUN43" s="20"/>
      <c r="IUO43"/>
      <c r="IUP43" s="20"/>
      <c r="IUQ43"/>
      <c r="IUR43" s="20"/>
      <c r="IUS43"/>
      <c r="IUT43" s="20"/>
      <c r="IUU43"/>
      <c r="IUV43" s="20"/>
      <c r="IUW43"/>
      <c r="IUX43" s="20"/>
      <c r="IUY43"/>
      <c r="IUZ43" s="20"/>
      <c r="IVA43"/>
      <c r="IVB43" s="20"/>
      <c r="IVC43"/>
      <c r="IVD43" s="20"/>
      <c r="IVE43"/>
      <c r="IVF43" s="20"/>
      <c r="IVG43"/>
      <c r="IVH43" s="20"/>
      <c r="IVI43"/>
      <c r="IVJ43" s="20"/>
      <c r="IVK43"/>
      <c r="IVL43" s="20"/>
      <c r="IVM43"/>
      <c r="IVN43" s="20"/>
      <c r="IVO43"/>
      <c r="IVP43" s="20"/>
      <c r="IVQ43"/>
      <c r="IVR43" s="20"/>
      <c r="IVS43"/>
      <c r="IVT43" s="20"/>
      <c r="IVU43"/>
      <c r="IVV43" s="20"/>
      <c r="IVW43"/>
      <c r="IVX43" s="20"/>
      <c r="IVY43"/>
      <c r="IVZ43" s="20"/>
      <c r="IWA43"/>
      <c r="IWB43" s="20"/>
      <c r="IWC43"/>
      <c r="IWD43" s="20"/>
      <c r="IWE43"/>
      <c r="IWF43" s="20"/>
      <c r="IWG43"/>
      <c r="IWH43" s="20"/>
      <c r="IWI43"/>
      <c r="IWJ43" s="20"/>
      <c r="IWK43"/>
      <c r="IWL43" s="20"/>
      <c r="IWM43"/>
      <c r="IWN43" s="20"/>
      <c r="IWO43"/>
      <c r="IWP43" s="20"/>
      <c r="IWQ43"/>
      <c r="IWR43" s="20"/>
      <c r="IWS43"/>
      <c r="IWT43" s="20"/>
      <c r="IWU43"/>
      <c r="IWV43" s="20"/>
      <c r="IWW43"/>
      <c r="IWX43" s="20"/>
      <c r="IWY43"/>
      <c r="IWZ43" s="20"/>
      <c r="IXA43"/>
      <c r="IXB43" s="20"/>
      <c r="IXC43"/>
      <c r="IXD43" s="20"/>
      <c r="IXE43"/>
      <c r="IXF43" s="20"/>
      <c r="IXG43"/>
      <c r="IXH43" s="20"/>
      <c r="IXI43"/>
      <c r="IXJ43" s="20"/>
      <c r="IXK43"/>
      <c r="IXL43" s="20"/>
      <c r="IXM43"/>
      <c r="IXN43" s="20"/>
      <c r="IXO43"/>
      <c r="IXP43" s="20"/>
      <c r="IXQ43"/>
      <c r="IXR43" s="20"/>
      <c r="IXS43"/>
      <c r="IXT43" s="20"/>
      <c r="IXU43"/>
      <c r="IXV43" s="20"/>
      <c r="IXW43"/>
      <c r="IXX43" s="20"/>
      <c r="IXY43"/>
      <c r="IXZ43" s="20"/>
      <c r="IYA43"/>
      <c r="IYB43" s="20"/>
      <c r="IYC43"/>
      <c r="IYD43" s="20"/>
      <c r="IYE43"/>
      <c r="IYF43" s="20"/>
      <c r="IYG43"/>
      <c r="IYH43" s="20"/>
      <c r="IYI43"/>
      <c r="IYJ43" s="20"/>
      <c r="IYK43"/>
      <c r="IYL43" s="20"/>
      <c r="IYM43"/>
      <c r="IYN43" s="20"/>
      <c r="IYO43"/>
      <c r="IYP43" s="20"/>
      <c r="IYQ43"/>
      <c r="IYR43" s="20"/>
      <c r="IYS43"/>
      <c r="IYT43" s="20"/>
      <c r="IYU43"/>
      <c r="IYV43" s="20"/>
      <c r="IYW43"/>
      <c r="IYX43" s="20"/>
      <c r="IYY43"/>
      <c r="IYZ43" s="20"/>
      <c r="IZA43"/>
      <c r="IZB43" s="20"/>
      <c r="IZC43"/>
      <c r="IZD43" s="20"/>
      <c r="IZE43"/>
      <c r="IZF43" s="20"/>
      <c r="IZG43"/>
      <c r="IZH43" s="20"/>
      <c r="IZI43"/>
      <c r="IZJ43" s="20"/>
      <c r="IZK43"/>
      <c r="IZL43" s="20"/>
      <c r="IZM43"/>
      <c r="IZN43" s="20"/>
      <c r="IZO43"/>
      <c r="IZP43" s="20"/>
      <c r="IZQ43"/>
      <c r="IZR43" s="20"/>
      <c r="IZS43"/>
      <c r="IZT43" s="20"/>
      <c r="IZU43"/>
      <c r="IZV43" s="20"/>
      <c r="IZW43"/>
      <c r="IZX43" s="20"/>
      <c r="IZY43"/>
      <c r="IZZ43" s="20"/>
      <c r="JAA43"/>
      <c r="JAB43" s="20"/>
      <c r="JAC43"/>
      <c r="JAD43" s="20"/>
      <c r="JAE43"/>
      <c r="JAF43" s="20"/>
      <c r="JAG43"/>
      <c r="JAH43" s="20"/>
      <c r="JAI43"/>
      <c r="JAJ43" s="20"/>
      <c r="JAK43"/>
      <c r="JAL43" s="20"/>
      <c r="JAM43"/>
      <c r="JAN43" s="20"/>
      <c r="JAO43"/>
      <c r="JAP43" s="20"/>
      <c r="JAQ43"/>
      <c r="JAR43" s="20"/>
      <c r="JAS43"/>
      <c r="JAT43" s="20"/>
      <c r="JAU43"/>
      <c r="JAV43" s="20"/>
      <c r="JAW43"/>
      <c r="JAX43" s="20"/>
      <c r="JAY43"/>
      <c r="JAZ43" s="20"/>
      <c r="JBA43"/>
      <c r="JBB43" s="20"/>
      <c r="JBC43"/>
      <c r="JBD43" s="20"/>
      <c r="JBE43"/>
      <c r="JBF43" s="20"/>
      <c r="JBG43"/>
      <c r="JBH43" s="20"/>
      <c r="JBI43"/>
      <c r="JBJ43" s="20"/>
      <c r="JBK43"/>
      <c r="JBL43" s="20"/>
      <c r="JBM43"/>
      <c r="JBN43" s="20"/>
      <c r="JBO43"/>
      <c r="JBP43" s="20"/>
      <c r="JBQ43"/>
      <c r="JBR43" s="20"/>
      <c r="JBS43"/>
      <c r="JBT43" s="20"/>
      <c r="JBU43"/>
      <c r="JBV43" s="20"/>
      <c r="JBW43"/>
      <c r="JBX43" s="20"/>
      <c r="JBY43"/>
      <c r="JBZ43" s="20"/>
      <c r="JCA43"/>
      <c r="JCB43" s="20"/>
      <c r="JCC43"/>
      <c r="JCD43" s="20"/>
      <c r="JCE43"/>
      <c r="JCF43" s="20"/>
      <c r="JCG43"/>
      <c r="JCH43" s="20"/>
      <c r="JCI43"/>
      <c r="JCJ43" s="20"/>
      <c r="JCK43"/>
      <c r="JCL43" s="20"/>
      <c r="JCM43"/>
      <c r="JCN43" s="20"/>
      <c r="JCO43"/>
      <c r="JCP43" s="20"/>
      <c r="JCQ43"/>
      <c r="JCR43" s="20"/>
      <c r="JCS43"/>
      <c r="JCT43" s="20"/>
      <c r="JCU43"/>
      <c r="JCV43" s="20"/>
      <c r="JCW43"/>
      <c r="JCX43" s="20"/>
      <c r="JCY43"/>
      <c r="JCZ43" s="20"/>
      <c r="JDA43"/>
      <c r="JDB43" s="20"/>
      <c r="JDC43"/>
      <c r="JDD43" s="20"/>
      <c r="JDE43"/>
      <c r="JDF43" s="20"/>
      <c r="JDG43"/>
      <c r="JDH43" s="20"/>
      <c r="JDI43"/>
      <c r="JDJ43" s="20"/>
      <c r="JDK43"/>
      <c r="JDL43" s="20"/>
      <c r="JDM43"/>
      <c r="JDN43" s="20"/>
      <c r="JDO43"/>
      <c r="JDP43" s="20"/>
      <c r="JDQ43"/>
      <c r="JDR43" s="20"/>
      <c r="JDS43"/>
      <c r="JDT43" s="20"/>
      <c r="JDU43"/>
      <c r="JDV43" s="20"/>
      <c r="JDW43"/>
      <c r="JDX43" s="20"/>
      <c r="JDY43"/>
      <c r="JDZ43" s="20"/>
      <c r="JEA43"/>
      <c r="JEB43" s="20"/>
      <c r="JEC43"/>
      <c r="JED43" s="20"/>
      <c r="JEE43"/>
      <c r="JEF43" s="20"/>
      <c r="JEG43"/>
      <c r="JEH43" s="20"/>
      <c r="JEI43"/>
      <c r="JEJ43" s="20"/>
      <c r="JEK43"/>
      <c r="JEL43" s="20"/>
      <c r="JEM43"/>
      <c r="JEN43" s="20"/>
      <c r="JEO43"/>
      <c r="JEP43" s="20"/>
      <c r="JEQ43"/>
      <c r="JER43" s="20"/>
      <c r="JES43"/>
      <c r="JET43" s="20"/>
      <c r="JEU43"/>
      <c r="JEV43" s="20"/>
      <c r="JEW43"/>
      <c r="JEX43" s="20"/>
      <c r="JEY43"/>
      <c r="JEZ43" s="20"/>
      <c r="JFA43"/>
      <c r="JFB43" s="20"/>
      <c r="JFC43"/>
      <c r="JFD43" s="20"/>
      <c r="JFE43"/>
      <c r="JFF43" s="20"/>
      <c r="JFG43"/>
      <c r="JFH43" s="20"/>
      <c r="JFI43"/>
      <c r="JFJ43" s="20"/>
      <c r="JFK43"/>
      <c r="JFL43" s="20"/>
      <c r="JFM43"/>
      <c r="JFN43" s="20"/>
      <c r="JFO43"/>
      <c r="JFP43" s="20"/>
      <c r="JFQ43"/>
      <c r="JFR43" s="20"/>
      <c r="JFS43"/>
      <c r="JFT43" s="20"/>
      <c r="JFU43"/>
      <c r="JFV43" s="20"/>
      <c r="JFW43"/>
      <c r="JFX43" s="20"/>
      <c r="JFY43"/>
      <c r="JFZ43" s="20"/>
      <c r="JGA43"/>
      <c r="JGB43" s="20"/>
      <c r="JGC43"/>
      <c r="JGD43" s="20"/>
      <c r="JGE43"/>
      <c r="JGF43" s="20"/>
      <c r="JGG43"/>
      <c r="JGH43" s="20"/>
      <c r="JGI43"/>
      <c r="JGJ43" s="20"/>
      <c r="JGK43"/>
      <c r="JGL43" s="20"/>
      <c r="JGM43"/>
      <c r="JGN43" s="20"/>
      <c r="JGO43"/>
      <c r="JGP43" s="20"/>
      <c r="JGQ43"/>
      <c r="JGR43" s="20"/>
      <c r="JGS43"/>
      <c r="JGT43" s="20"/>
      <c r="JGU43"/>
      <c r="JGV43" s="20"/>
      <c r="JGW43"/>
      <c r="JGX43" s="20"/>
      <c r="JGY43"/>
      <c r="JGZ43" s="20"/>
      <c r="JHA43"/>
      <c r="JHB43" s="20"/>
      <c r="JHC43"/>
      <c r="JHD43" s="20"/>
      <c r="JHE43"/>
      <c r="JHF43" s="20"/>
      <c r="JHG43"/>
      <c r="JHH43" s="20"/>
      <c r="JHI43"/>
      <c r="JHJ43" s="20"/>
      <c r="JHK43"/>
      <c r="JHL43" s="20"/>
      <c r="JHM43"/>
      <c r="JHN43" s="20"/>
      <c r="JHO43"/>
      <c r="JHP43" s="20"/>
      <c r="JHQ43"/>
      <c r="JHR43" s="20"/>
      <c r="JHS43"/>
      <c r="JHT43" s="20"/>
      <c r="JHU43"/>
      <c r="JHV43" s="20"/>
      <c r="JHW43"/>
      <c r="JHX43" s="20"/>
      <c r="JHY43"/>
      <c r="JHZ43" s="20"/>
      <c r="JIA43"/>
      <c r="JIB43" s="20"/>
      <c r="JIC43"/>
      <c r="JID43" s="20"/>
      <c r="JIE43"/>
      <c r="JIF43" s="20"/>
      <c r="JIG43"/>
      <c r="JIH43" s="20"/>
      <c r="JII43"/>
      <c r="JIJ43" s="20"/>
      <c r="JIK43"/>
      <c r="JIL43" s="20"/>
      <c r="JIM43"/>
      <c r="JIN43" s="20"/>
      <c r="JIO43"/>
      <c r="JIP43" s="20"/>
      <c r="JIQ43"/>
      <c r="JIR43" s="20"/>
      <c r="JIS43"/>
      <c r="JIT43" s="20"/>
      <c r="JIU43"/>
      <c r="JIV43" s="20"/>
      <c r="JIW43"/>
      <c r="JIX43" s="20"/>
      <c r="JIY43"/>
      <c r="JIZ43" s="20"/>
      <c r="JJA43"/>
      <c r="JJB43" s="20"/>
      <c r="JJC43"/>
      <c r="JJD43" s="20"/>
      <c r="JJE43"/>
      <c r="JJF43" s="20"/>
      <c r="JJG43"/>
      <c r="JJH43" s="20"/>
      <c r="JJI43"/>
      <c r="JJJ43" s="20"/>
      <c r="JJK43"/>
      <c r="JJL43" s="20"/>
      <c r="JJM43"/>
      <c r="JJN43" s="20"/>
      <c r="JJO43"/>
      <c r="JJP43" s="20"/>
      <c r="JJQ43"/>
      <c r="JJR43" s="20"/>
      <c r="JJS43"/>
      <c r="JJT43" s="20"/>
      <c r="JJU43"/>
      <c r="JJV43" s="20"/>
      <c r="JJW43"/>
      <c r="JJX43" s="20"/>
      <c r="JJY43"/>
      <c r="JJZ43" s="20"/>
      <c r="JKA43"/>
      <c r="JKB43" s="20"/>
      <c r="JKC43"/>
      <c r="JKD43" s="20"/>
      <c r="JKE43"/>
      <c r="JKF43" s="20"/>
      <c r="JKG43"/>
      <c r="JKH43" s="20"/>
      <c r="JKI43"/>
      <c r="JKJ43" s="20"/>
      <c r="JKK43"/>
      <c r="JKL43" s="20"/>
      <c r="JKM43"/>
      <c r="JKN43" s="20"/>
      <c r="JKO43"/>
      <c r="JKP43" s="20"/>
      <c r="JKQ43"/>
      <c r="JKR43" s="20"/>
      <c r="JKS43"/>
      <c r="JKT43" s="20"/>
      <c r="JKU43"/>
      <c r="JKV43" s="20"/>
      <c r="JKW43"/>
      <c r="JKX43" s="20"/>
      <c r="JKY43"/>
      <c r="JKZ43" s="20"/>
      <c r="JLA43"/>
      <c r="JLB43" s="20"/>
      <c r="JLC43"/>
      <c r="JLD43" s="20"/>
      <c r="JLE43"/>
      <c r="JLF43" s="20"/>
      <c r="JLG43"/>
      <c r="JLH43" s="20"/>
      <c r="JLI43"/>
      <c r="JLJ43" s="20"/>
      <c r="JLK43"/>
      <c r="JLL43" s="20"/>
      <c r="JLM43"/>
      <c r="JLN43" s="20"/>
      <c r="JLO43"/>
      <c r="JLP43" s="20"/>
      <c r="JLQ43"/>
      <c r="JLR43" s="20"/>
      <c r="JLS43"/>
      <c r="JLT43" s="20"/>
      <c r="JLU43"/>
      <c r="JLV43" s="20"/>
      <c r="JLW43"/>
      <c r="JLX43" s="20"/>
      <c r="JLY43"/>
      <c r="JLZ43" s="20"/>
      <c r="JMA43"/>
      <c r="JMB43" s="20"/>
      <c r="JMC43"/>
      <c r="JMD43" s="20"/>
      <c r="JME43"/>
      <c r="JMF43" s="20"/>
      <c r="JMG43"/>
      <c r="JMH43" s="20"/>
      <c r="JMI43"/>
      <c r="JMJ43" s="20"/>
      <c r="JMK43"/>
      <c r="JML43" s="20"/>
      <c r="JMM43"/>
      <c r="JMN43" s="20"/>
      <c r="JMO43"/>
      <c r="JMP43" s="20"/>
      <c r="JMQ43"/>
      <c r="JMR43" s="20"/>
      <c r="JMS43"/>
      <c r="JMT43" s="20"/>
      <c r="JMU43"/>
      <c r="JMV43" s="20"/>
      <c r="JMW43"/>
      <c r="JMX43" s="20"/>
      <c r="JMY43"/>
      <c r="JMZ43" s="20"/>
      <c r="JNA43"/>
      <c r="JNB43" s="20"/>
      <c r="JNC43"/>
      <c r="JND43" s="20"/>
      <c r="JNE43"/>
      <c r="JNF43" s="20"/>
      <c r="JNG43"/>
      <c r="JNH43" s="20"/>
      <c r="JNI43"/>
      <c r="JNJ43" s="20"/>
      <c r="JNK43"/>
      <c r="JNL43" s="20"/>
      <c r="JNM43"/>
      <c r="JNN43" s="20"/>
      <c r="JNO43"/>
      <c r="JNP43" s="20"/>
      <c r="JNQ43"/>
      <c r="JNR43" s="20"/>
      <c r="JNS43"/>
      <c r="JNT43" s="20"/>
      <c r="JNU43"/>
      <c r="JNV43" s="20"/>
      <c r="JNW43"/>
      <c r="JNX43" s="20"/>
      <c r="JNY43"/>
      <c r="JNZ43" s="20"/>
      <c r="JOA43"/>
      <c r="JOB43" s="20"/>
      <c r="JOC43"/>
      <c r="JOD43" s="20"/>
      <c r="JOE43"/>
      <c r="JOF43" s="20"/>
      <c r="JOG43"/>
      <c r="JOH43" s="20"/>
      <c r="JOI43"/>
      <c r="JOJ43" s="20"/>
      <c r="JOK43"/>
      <c r="JOL43" s="20"/>
      <c r="JOM43"/>
      <c r="JON43" s="20"/>
      <c r="JOO43"/>
      <c r="JOP43" s="20"/>
      <c r="JOQ43"/>
      <c r="JOR43" s="20"/>
      <c r="JOS43"/>
      <c r="JOT43" s="20"/>
      <c r="JOU43"/>
      <c r="JOV43" s="20"/>
      <c r="JOW43"/>
      <c r="JOX43" s="20"/>
      <c r="JOY43"/>
      <c r="JOZ43" s="20"/>
      <c r="JPA43"/>
      <c r="JPB43" s="20"/>
      <c r="JPC43"/>
      <c r="JPD43" s="20"/>
      <c r="JPE43"/>
      <c r="JPF43" s="20"/>
      <c r="JPG43"/>
      <c r="JPH43" s="20"/>
      <c r="JPI43"/>
      <c r="JPJ43" s="20"/>
      <c r="JPK43"/>
      <c r="JPL43" s="20"/>
      <c r="JPM43"/>
      <c r="JPN43" s="20"/>
      <c r="JPO43"/>
      <c r="JPP43" s="20"/>
      <c r="JPQ43"/>
      <c r="JPR43" s="20"/>
      <c r="JPS43"/>
      <c r="JPT43" s="20"/>
      <c r="JPU43"/>
      <c r="JPV43" s="20"/>
      <c r="JPW43"/>
      <c r="JPX43" s="20"/>
      <c r="JPY43"/>
      <c r="JPZ43" s="20"/>
      <c r="JQA43"/>
      <c r="JQB43" s="20"/>
      <c r="JQC43"/>
      <c r="JQD43" s="20"/>
      <c r="JQE43"/>
      <c r="JQF43" s="20"/>
      <c r="JQG43"/>
      <c r="JQH43" s="20"/>
      <c r="JQI43"/>
      <c r="JQJ43" s="20"/>
      <c r="JQK43"/>
      <c r="JQL43" s="20"/>
      <c r="JQM43"/>
      <c r="JQN43" s="20"/>
      <c r="JQO43"/>
      <c r="JQP43" s="20"/>
      <c r="JQQ43"/>
      <c r="JQR43" s="20"/>
      <c r="JQS43"/>
      <c r="JQT43" s="20"/>
      <c r="JQU43"/>
      <c r="JQV43" s="20"/>
      <c r="JQW43"/>
      <c r="JQX43" s="20"/>
      <c r="JQY43"/>
      <c r="JQZ43" s="20"/>
      <c r="JRA43"/>
      <c r="JRB43" s="20"/>
      <c r="JRC43"/>
      <c r="JRD43" s="20"/>
      <c r="JRE43"/>
      <c r="JRF43" s="20"/>
      <c r="JRG43"/>
      <c r="JRH43" s="20"/>
      <c r="JRI43"/>
      <c r="JRJ43" s="20"/>
      <c r="JRK43"/>
      <c r="JRL43" s="20"/>
      <c r="JRM43"/>
      <c r="JRN43" s="20"/>
      <c r="JRO43"/>
      <c r="JRP43" s="20"/>
      <c r="JRQ43"/>
      <c r="JRR43" s="20"/>
      <c r="JRS43"/>
      <c r="JRT43" s="20"/>
      <c r="JRU43"/>
      <c r="JRV43" s="20"/>
      <c r="JRW43"/>
      <c r="JRX43" s="20"/>
      <c r="JRY43"/>
      <c r="JRZ43" s="20"/>
      <c r="JSA43"/>
      <c r="JSB43" s="20"/>
      <c r="JSC43"/>
      <c r="JSD43" s="20"/>
      <c r="JSE43"/>
      <c r="JSF43" s="20"/>
      <c r="JSG43"/>
      <c r="JSH43" s="20"/>
      <c r="JSI43"/>
      <c r="JSJ43" s="20"/>
      <c r="JSK43"/>
      <c r="JSL43" s="20"/>
      <c r="JSM43"/>
      <c r="JSN43" s="20"/>
      <c r="JSO43"/>
      <c r="JSP43" s="20"/>
      <c r="JSQ43"/>
      <c r="JSR43" s="20"/>
      <c r="JSS43"/>
      <c r="JST43" s="20"/>
      <c r="JSU43"/>
      <c r="JSV43" s="20"/>
      <c r="JSW43"/>
      <c r="JSX43" s="20"/>
      <c r="JSY43"/>
      <c r="JSZ43" s="20"/>
      <c r="JTA43"/>
      <c r="JTB43" s="20"/>
      <c r="JTC43"/>
      <c r="JTD43" s="20"/>
      <c r="JTE43"/>
      <c r="JTF43" s="20"/>
      <c r="JTG43"/>
      <c r="JTH43" s="20"/>
      <c r="JTI43"/>
      <c r="JTJ43" s="20"/>
      <c r="JTK43"/>
      <c r="JTL43" s="20"/>
      <c r="JTM43"/>
      <c r="JTN43" s="20"/>
      <c r="JTO43"/>
      <c r="JTP43" s="20"/>
      <c r="JTQ43"/>
      <c r="JTR43" s="20"/>
      <c r="JTS43"/>
      <c r="JTT43" s="20"/>
      <c r="JTU43"/>
      <c r="JTV43" s="20"/>
      <c r="JTW43"/>
      <c r="JTX43" s="20"/>
      <c r="JTY43"/>
      <c r="JTZ43" s="20"/>
      <c r="JUA43"/>
      <c r="JUB43" s="20"/>
      <c r="JUC43"/>
      <c r="JUD43" s="20"/>
      <c r="JUE43"/>
      <c r="JUF43" s="20"/>
      <c r="JUG43"/>
      <c r="JUH43" s="20"/>
      <c r="JUI43"/>
      <c r="JUJ43" s="20"/>
      <c r="JUK43"/>
      <c r="JUL43" s="20"/>
      <c r="JUM43"/>
      <c r="JUN43" s="20"/>
      <c r="JUO43"/>
      <c r="JUP43" s="20"/>
      <c r="JUQ43"/>
      <c r="JUR43" s="20"/>
      <c r="JUS43"/>
      <c r="JUT43" s="20"/>
      <c r="JUU43"/>
      <c r="JUV43" s="20"/>
      <c r="JUW43"/>
      <c r="JUX43" s="20"/>
      <c r="JUY43"/>
      <c r="JUZ43" s="20"/>
      <c r="JVA43"/>
      <c r="JVB43" s="20"/>
      <c r="JVC43"/>
      <c r="JVD43" s="20"/>
      <c r="JVE43"/>
      <c r="JVF43" s="20"/>
      <c r="JVG43"/>
      <c r="JVH43" s="20"/>
      <c r="JVI43"/>
      <c r="JVJ43" s="20"/>
      <c r="JVK43"/>
      <c r="JVL43" s="20"/>
      <c r="JVM43"/>
      <c r="JVN43" s="20"/>
      <c r="JVO43"/>
      <c r="JVP43" s="20"/>
      <c r="JVQ43"/>
      <c r="JVR43" s="20"/>
      <c r="JVS43"/>
      <c r="JVT43" s="20"/>
      <c r="JVU43"/>
      <c r="JVV43" s="20"/>
      <c r="JVW43"/>
      <c r="JVX43" s="20"/>
      <c r="JVY43"/>
      <c r="JVZ43" s="20"/>
      <c r="JWA43"/>
      <c r="JWB43" s="20"/>
      <c r="JWC43"/>
      <c r="JWD43" s="20"/>
      <c r="JWE43"/>
      <c r="JWF43" s="20"/>
      <c r="JWG43"/>
      <c r="JWH43" s="20"/>
      <c r="JWI43"/>
      <c r="JWJ43" s="20"/>
      <c r="JWK43"/>
      <c r="JWL43" s="20"/>
      <c r="JWM43"/>
      <c r="JWN43" s="20"/>
      <c r="JWO43"/>
      <c r="JWP43" s="20"/>
      <c r="JWQ43"/>
      <c r="JWR43" s="20"/>
      <c r="JWS43"/>
      <c r="JWT43" s="20"/>
      <c r="JWU43"/>
      <c r="JWV43" s="20"/>
      <c r="JWW43"/>
      <c r="JWX43" s="20"/>
      <c r="JWY43"/>
      <c r="JWZ43" s="20"/>
      <c r="JXA43"/>
      <c r="JXB43" s="20"/>
      <c r="JXC43"/>
      <c r="JXD43" s="20"/>
      <c r="JXE43"/>
      <c r="JXF43" s="20"/>
      <c r="JXG43"/>
      <c r="JXH43" s="20"/>
      <c r="JXI43"/>
      <c r="JXJ43" s="20"/>
      <c r="JXK43"/>
      <c r="JXL43" s="20"/>
      <c r="JXM43"/>
      <c r="JXN43" s="20"/>
      <c r="JXO43"/>
      <c r="JXP43" s="20"/>
      <c r="JXQ43"/>
      <c r="JXR43" s="20"/>
      <c r="JXS43"/>
      <c r="JXT43" s="20"/>
      <c r="JXU43"/>
      <c r="JXV43" s="20"/>
      <c r="JXW43"/>
      <c r="JXX43" s="20"/>
      <c r="JXY43"/>
      <c r="JXZ43" s="20"/>
      <c r="JYA43"/>
      <c r="JYB43" s="20"/>
      <c r="JYC43"/>
      <c r="JYD43" s="20"/>
      <c r="JYE43"/>
      <c r="JYF43" s="20"/>
      <c r="JYG43"/>
      <c r="JYH43" s="20"/>
      <c r="JYI43"/>
      <c r="JYJ43" s="20"/>
      <c r="JYK43"/>
      <c r="JYL43" s="20"/>
      <c r="JYM43"/>
      <c r="JYN43" s="20"/>
      <c r="JYO43"/>
      <c r="JYP43" s="20"/>
      <c r="JYQ43"/>
      <c r="JYR43" s="20"/>
      <c r="JYS43"/>
      <c r="JYT43" s="20"/>
      <c r="JYU43"/>
      <c r="JYV43" s="20"/>
      <c r="JYW43"/>
      <c r="JYX43" s="20"/>
      <c r="JYY43"/>
      <c r="JYZ43" s="20"/>
      <c r="JZA43"/>
      <c r="JZB43" s="20"/>
      <c r="JZC43"/>
      <c r="JZD43" s="20"/>
      <c r="JZE43"/>
      <c r="JZF43" s="20"/>
      <c r="JZG43"/>
      <c r="JZH43" s="20"/>
      <c r="JZI43"/>
      <c r="JZJ43" s="20"/>
      <c r="JZK43"/>
      <c r="JZL43" s="20"/>
      <c r="JZM43"/>
      <c r="JZN43" s="20"/>
      <c r="JZO43"/>
      <c r="JZP43" s="20"/>
      <c r="JZQ43"/>
      <c r="JZR43" s="20"/>
      <c r="JZS43"/>
      <c r="JZT43" s="20"/>
      <c r="JZU43"/>
      <c r="JZV43" s="20"/>
      <c r="JZW43"/>
      <c r="JZX43" s="20"/>
      <c r="JZY43"/>
      <c r="JZZ43" s="20"/>
      <c r="KAA43"/>
      <c r="KAB43" s="20"/>
      <c r="KAC43"/>
      <c r="KAD43" s="20"/>
      <c r="KAE43"/>
      <c r="KAF43" s="20"/>
      <c r="KAG43"/>
      <c r="KAH43" s="20"/>
      <c r="KAI43"/>
      <c r="KAJ43" s="20"/>
      <c r="KAK43"/>
      <c r="KAL43" s="20"/>
      <c r="KAM43"/>
      <c r="KAN43" s="20"/>
      <c r="KAO43"/>
      <c r="KAP43" s="20"/>
      <c r="KAQ43"/>
      <c r="KAR43" s="20"/>
      <c r="KAS43"/>
      <c r="KAT43" s="20"/>
      <c r="KAU43"/>
      <c r="KAV43" s="20"/>
      <c r="KAW43"/>
      <c r="KAX43" s="20"/>
      <c r="KAY43"/>
      <c r="KAZ43" s="20"/>
      <c r="KBA43"/>
      <c r="KBB43" s="20"/>
      <c r="KBC43"/>
      <c r="KBD43" s="20"/>
      <c r="KBE43"/>
      <c r="KBF43" s="20"/>
      <c r="KBG43"/>
      <c r="KBH43" s="20"/>
      <c r="KBI43"/>
      <c r="KBJ43" s="20"/>
      <c r="KBK43"/>
      <c r="KBL43" s="20"/>
      <c r="KBM43"/>
      <c r="KBN43" s="20"/>
      <c r="KBO43"/>
      <c r="KBP43" s="20"/>
      <c r="KBQ43"/>
      <c r="KBR43" s="20"/>
      <c r="KBS43"/>
      <c r="KBT43" s="20"/>
      <c r="KBU43"/>
      <c r="KBV43" s="20"/>
      <c r="KBW43"/>
      <c r="KBX43" s="20"/>
      <c r="KBY43"/>
      <c r="KBZ43" s="20"/>
      <c r="KCA43"/>
      <c r="KCB43" s="20"/>
      <c r="KCC43"/>
      <c r="KCD43" s="20"/>
      <c r="KCE43"/>
      <c r="KCF43" s="20"/>
      <c r="KCG43"/>
      <c r="KCH43" s="20"/>
      <c r="KCI43"/>
      <c r="KCJ43" s="20"/>
      <c r="KCK43"/>
      <c r="KCL43" s="20"/>
      <c r="KCM43"/>
      <c r="KCN43" s="20"/>
      <c r="KCO43"/>
      <c r="KCP43" s="20"/>
      <c r="KCQ43"/>
      <c r="KCR43" s="20"/>
      <c r="KCS43"/>
      <c r="KCT43" s="20"/>
      <c r="KCU43"/>
      <c r="KCV43" s="20"/>
      <c r="KCW43"/>
      <c r="KCX43" s="20"/>
      <c r="KCY43"/>
      <c r="KCZ43" s="20"/>
      <c r="KDA43"/>
      <c r="KDB43" s="20"/>
      <c r="KDC43"/>
      <c r="KDD43" s="20"/>
      <c r="KDE43"/>
      <c r="KDF43" s="20"/>
      <c r="KDG43"/>
      <c r="KDH43" s="20"/>
      <c r="KDI43"/>
      <c r="KDJ43" s="20"/>
      <c r="KDK43"/>
      <c r="KDL43" s="20"/>
      <c r="KDM43"/>
      <c r="KDN43" s="20"/>
      <c r="KDO43"/>
      <c r="KDP43" s="20"/>
      <c r="KDQ43"/>
      <c r="KDR43" s="20"/>
      <c r="KDS43"/>
      <c r="KDT43" s="20"/>
      <c r="KDU43"/>
      <c r="KDV43" s="20"/>
      <c r="KDW43"/>
      <c r="KDX43" s="20"/>
      <c r="KDY43"/>
      <c r="KDZ43" s="20"/>
      <c r="KEA43"/>
      <c r="KEB43" s="20"/>
      <c r="KEC43"/>
      <c r="KED43" s="20"/>
      <c r="KEE43"/>
      <c r="KEF43" s="20"/>
      <c r="KEG43"/>
      <c r="KEH43" s="20"/>
      <c r="KEI43"/>
      <c r="KEJ43" s="20"/>
      <c r="KEK43"/>
      <c r="KEL43" s="20"/>
      <c r="KEM43"/>
      <c r="KEN43" s="20"/>
      <c r="KEO43"/>
      <c r="KEP43" s="20"/>
      <c r="KEQ43"/>
      <c r="KER43" s="20"/>
      <c r="KES43"/>
      <c r="KET43" s="20"/>
      <c r="KEU43"/>
      <c r="KEV43" s="20"/>
      <c r="KEW43"/>
      <c r="KEX43" s="20"/>
      <c r="KEY43"/>
      <c r="KEZ43" s="20"/>
      <c r="KFA43"/>
      <c r="KFB43" s="20"/>
      <c r="KFC43"/>
      <c r="KFD43" s="20"/>
      <c r="KFE43"/>
      <c r="KFF43" s="20"/>
      <c r="KFG43"/>
      <c r="KFH43" s="20"/>
      <c r="KFI43"/>
      <c r="KFJ43" s="20"/>
      <c r="KFK43"/>
      <c r="KFL43" s="20"/>
      <c r="KFM43"/>
      <c r="KFN43" s="20"/>
      <c r="KFO43"/>
      <c r="KFP43" s="20"/>
      <c r="KFQ43"/>
      <c r="KFR43" s="20"/>
      <c r="KFS43"/>
      <c r="KFT43" s="20"/>
      <c r="KFU43"/>
      <c r="KFV43" s="20"/>
      <c r="KFW43"/>
      <c r="KFX43" s="20"/>
      <c r="KFY43"/>
      <c r="KFZ43" s="20"/>
      <c r="KGA43"/>
      <c r="KGB43" s="20"/>
      <c r="KGC43"/>
      <c r="KGD43" s="20"/>
      <c r="KGE43"/>
      <c r="KGF43" s="20"/>
      <c r="KGG43"/>
      <c r="KGH43" s="20"/>
      <c r="KGI43"/>
      <c r="KGJ43" s="20"/>
      <c r="KGK43"/>
      <c r="KGL43" s="20"/>
      <c r="KGM43"/>
      <c r="KGN43" s="20"/>
      <c r="KGO43"/>
      <c r="KGP43" s="20"/>
      <c r="KGQ43"/>
      <c r="KGR43" s="20"/>
      <c r="KGS43"/>
      <c r="KGT43" s="20"/>
      <c r="KGU43"/>
      <c r="KGV43" s="20"/>
      <c r="KGW43"/>
      <c r="KGX43" s="20"/>
      <c r="KGY43"/>
      <c r="KGZ43" s="20"/>
      <c r="KHA43"/>
      <c r="KHB43" s="20"/>
      <c r="KHC43"/>
      <c r="KHD43" s="20"/>
      <c r="KHE43"/>
      <c r="KHF43" s="20"/>
      <c r="KHG43"/>
      <c r="KHH43" s="20"/>
      <c r="KHI43"/>
      <c r="KHJ43" s="20"/>
      <c r="KHK43"/>
      <c r="KHL43" s="20"/>
      <c r="KHM43"/>
      <c r="KHN43" s="20"/>
      <c r="KHO43"/>
      <c r="KHP43" s="20"/>
      <c r="KHQ43"/>
      <c r="KHR43" s="20"/>
      <c r="KHS43"/>
      <c r="KHT43" s="20"/>
      <c r="KHU43"/>
      <c r="KHV43" s="20"/>
      <c r="KHW43"/>
      <c r="KHX43" s="20"/>
      <c r="KHY43"/>
      <c r="KHZ43" s="20"/>
      <c r="KIA43"/>
      <c r="KIB43" s="20"/>
      <c r="KIC43"/>
      <c r="KID43" s="20"/>
      <c r="KIE43"/>
      <c r="KIF43" s="20"/>
      <c r="KIG43"/>
      <c r="KIH43" s="20"/>
      <c r="KII43"/>
      <c r="KIJ43" s="20"/>
      <c r="KIK43"/>
      <c r="KIL43" s="20"/>
      <c r="KIM43"/>
      <c r="KIN43" s="20"/>
      <c r="KIO43"/>
      <c r="KIP43" s="20"/>
      <c r="KIQ43"/>
      <c r="KIR43" s="20"/>
      <c r="KIS43"/>
      <c r="KIT43" s="20"/>
      <c r="KIU43"/>
      <c r="KIV43" s="20"/>
      <c r="KIW43"/>
      <c r="KIX43" s="20"/>
      <c r="KIY43"/>
      <c r="KIZ43" s="20"/>
      <c r="KJA43"/>
      <c r="KJB43" s="20"/>
      <c r="KJC43"/>
      <c r="KJD43" s="20"/>
      <c r="KJE43"/>
      <c r="KJF43" s="20"/>
      <c r="KJG43"/>
      <c r="KJH43" s="20"/>
      <c r="KJI43"/>
      <c r="KJJ43" s="20"/>
      <c r="KJK43"/>
      <c r="KJL43" s="20"/>
      <c r="KJM43"/>
      <c r="KJN43" s="20"/>
      <c r="KJO43"/>
      <c r="KJP43" s="20"/>
      <c r="KJQ43"/>
      <c r="KJR43" s="20"/>
      <c r="KJS43"/>
      <c r="KJT43" s="20"/>
      <c r="KJU43"/>
      <c r="KJV43" s="20"/>
      <c r="KJW43"/>
      <c r="KJX43" s="20"/>
      <c r="KJY43"/>
      <c r="KJZ43" s="20"/>
      <c r="KKA43"/>
      <c r="KKB43" s="20"/>
      <c r="KKC43"/>
      <c r="KKD43" s="20"/>
      <c r="KKE43"/>
      <c r="KKF43" s="20"/>
      <c r="KKG43"/>
      <c r="KKH43" s="20"/>
      <c r="KKI43"/>
      <c r="KKJ43" s="20"/>
      <c r="KKK43"/>
      <c r="KKL43" s="20"/>
      <c r="KKM43"/>
      <c r="KKN43" s="20"/>
      <c r="KKO43"/>
      <c r="KKP43" s="20"/>
      <c r="KKQ43"/>
      <c r="KKR43" s="20"/>
      <c r="KKS43"/>
      <c r="KKT43" s="20"/>
      <c r="KKU43"/>
      <c r="KKV43" s="20"/>
      <c r="KKW43"/>
      <c r="KKX43" s="20"/>
      <c r="KKY43"/>
      <c r="KKZ43" s="20"/>
      <c r="KLA43"/>
      <c r="KLB43" s="20"/>
      <c r="KLC43"/>
      <c r="KLD43" s="20"/>
      <c r="KLE43"/>
      <c r="KLF43" s="20"/>
      <c r="KLG43"/>
      <c r="KLH43" s="20"/>
      <c r="KLI43"/>
      <c r="KLJ43" s="20"/>
      <c r="KLK43"/>
      <c r="KLL43" s="20"/>
      <c r="KLM43"/>
      <c r="KLN43" s="20"/>
      <c r="KLO43"/>
      <c r="KLP43" s="20"/>
      <c r="KLQ43"/>
      <c r="KLR43" s="20"/>
      <c r="KLS43"/>
      <c r="KLT43" s="20"/>
      <c r="KLU43"/>
      <c r="KLV43" s="20"/>
      <c r="KLW43"/>
      <c r="KLX43" s="20"/>
      <c r="KLY43"/>
      <c r="KLZ43" s="20"/>
      <c r="KMA43"/>
      <c r="KMB43" s="20"/>
      <c r="KMC43"/>
      <c r="KMD43" s="20"/>
      <c r="KME43"/>
      <c r="KMF43" s="20"/>
      <c r="KMG43"/>
      <c r="KMH43" s="20"/>
      <c r="KMI43"/>
      <c r="KMJ43" s="20"/>
      <c r="KMK43"/>
      <c r="KML43" s="20"/>
      <c r="KMM43"/>
      <c r="KMN43" s="20"/>
      <c r="KMO43"/>
      <c r="KMP43" s="20"/>
      <c r="KMQ43"/>
      <c r="KMR43" s="20"/>
      <c r="KMS43"/>
      <c r="KMT43" s="20"/>
      <c r="KMU43"/>
      <c r="KMV43" s="20"/>
      <c r="KMW43"/>
      <c r="KMX43" s="20"/>
      <c r="KMY43"/>
      <c r="KMZ43" s="20"/>
      <c r="KNA43"/>
      <c r="KNB43" s="20"/>
      <c r="KNC43"/>
      <c r="KND43" s="20"/>
      <c r="KNE43"/>
      <c r="KNF43" s="20"/>
      <c r="KNG43"/>
      <c r="KNH43" s="20"/>
      <c r="KNI43"/>
      <c r="KNJ43" s="20"/>
      <c r="KNK43"/>
      <c r="KNL43" s="20"/>
      <c r="KNM43"/>
      <c r="KNN43" s="20"/>
      <c r="KNO43"/>
      <c r="KNP43" s="20"/>
      <c r="KNQ43"/>
      <c r="KNR43" s="20"/>
      <c r="KNS43"/>
      <c r="KNT43" s="20"/>
      <c r="KNU43"/>
      <c r="KNV43" s="20"/>
      <c r="KNW43"/>
      <c r="KNX43" s="20"/>
      <c r="KNY43"/>
      <c r="KNZ43" s="20"/>
      <c r="KOA43"/>
      <c r="KOB43" s="20"/>
      <c r="KOC43"/>
      <c r="KOD43" s="20"/>
      <c r="KOE43"/>
      <c r="KOF43" s="20"/>
      <c r="KOG43"/>
      <c r="KOH43" s="20"/>
      <c r="KOI43"/>
      <c r="KOJ43" s="20"/>
      <c r="KOK43"/>
      <c r="KOL43" s="20"/>
      <c r="KOM43"/>
      <c r="KON43" s="20"/>
      <c r="KOO43"/>
      <c r="KOP43" s="20"/>
      <c r="KOQ43"/>
      <c r="KOR43" s="20"/>
      <c r="KOS43"/>
      <c r="KOT43" s="20"/>
      <c r="KOU43"/>
      <c r="KOV43" s="20"/>
      <c r="KOW43"/>
      <c r="KOX43" s="20"/>
      <c r="KOY43"/>
      <c r="KOZ43" s="20"/>
      <c r="KPA43"/>
      <c r="KPB43" s="20"/>
      <c r="KPC43"/>
      <c r="KPD43" s="20"/>
      <c r="KPE43"/>
      <c r="KPF43" s="20"/>
      <c r="KPG43"/>
      <c r="KPH43" s="20"/>
      <c r="KPI43"/>
      <c r="KPJ43" s="20"/>
      <c r="KPK43"/>
      <c r="KPL43" s="20"/>
      <c r="KPM43"/>
      <c r="KPN43" s="20"/>
      <c r="KPO43"/>
      <c r="KPP43" s="20"/>
      <c r="KPQ43"/>
      <c r="KPR43" s="20"/>
      <c r="KPS43"/>
      <c r="KPT43" s="20"/>
      <c r="KPU43"/>
      <c r="KPV43" s="20"/>
      <c r="KPW43"/>
      <c r="KPX43" s="20"/>
      <c r="KPY43"/>
      <c r="KPZ43" s="20"/>
      <c r="KQA43"/>
      <c r="KQB43" s="20"/>
      <c r="KQC43"/>
      <c r="KQD43" s="20"/>
      <c r="KQE43"/>
      <c r="KQF43" s="20"/>
      <c r="KQG43"/>
      <c r="KQH43" s="20"/>
      <c r="KQI43"/>
      <c r="KQJ43" s="20"/>
      <c r="KQK43"/>
      <c r="KQL43" s="20"/>
      <c r="KQM43"/>
      <c r="KQN43" s="20"/>
      <c r="KQO43"/>
      <c r="KQP43" s="20"/>
      <c r="KQQ43"/>
      <c r="KQR43" s="20"/>
      <c r="KQS43"/>
      <c r="KQT43" s="20"/>
      <c r="KQU43"/>
      <c r="KQV43" s="20"/>
      <c r="KQW43"/>
      <c r="KQX43" s="20"/>
      <c r="KQY43"/>
      <c r="KQZ43" s="20"/>
      <c r="KRA43"/>
      <c r="KRB43" s="20"/>
      <c r="KRC43"/>
      <c r="KRD43" s="20"/>
      <c r="KRE43"/>
      <c r="KRF43" s="20"/>
      <c r="KRG43"/>
      <c r="KRH43" s="20"/>
      <c r="KRI43"/>
      <c r="KRJ43" s="20"/>
      <c r="KRK43"/>
      <c r="KRL43" s="20"/>
      <c r="KRM43"/>
      <c r="KRN43" s="20"/>
      <c r="KRO43"/>
      <c r="KRP43" s="20"/>
      <c r="KRQ43"/>
      <c r="KRR43" s="20"/>
      <c r="KRS43"/>
      <c r="KRT43" s="20"/>
      <c r="KRU43"/>
      <c r="KRV43" s="20"/>
      <c r="KRW43"/>
      <c r="KRX43" s="20"/>
      <c r="KRY43"/>
      <c r="KRZ43" s="20"/>
      <c r="KSA43"/>
      <c r="KSB43" s="20"/>
      <c r="KSC43"/>
      <c r="KSD43" s="20"/>
      <c r="KSE43"/>
      <c r="KSF43" s="20"/>
      <c r="KSG43"/>
      <c r="KSH43" s="20"/>
      <c r="KSI43"/>
      <c r="KSJ43" s="20"/>
      <c r="KSK43"/>
      <c r="KSL43" s="20"/>
      <c r="KSM43"/>
      <c r="KSN43" s="20"/>
      <c r="KSO43"/>
      <c r="KSP43" s="20"/>
      <c r="KSQ43"/>
      <c r="KSR43" s="20"/>
      <c r="KSS43"/>
      <c r="KST43" s="20"/>
      <c r="KSU43"/>
      <c r="KSV43" s="20"/>
      <c r="KSW43"/>
      <c r="KSX43" s="20"/>
      <c r="KSY43"/>
      <c r="KSZ43" s="20"/>
      <c r="KTA43"/>
      <c r="KTB43" s="20"/>
      <c r="KTC43"/>
      <c r="KTD43" s="20"/>
      <c r="KTE43"/>
      <c r="KTF43" s="20"/>
      <c r="KTG43"/>
      <c r="KTH43" s="20"/>
      <c r="KTI43"/>
      <c r="KTJ43" s="20"/>
      <c r="KTK43"/>
      <c r="KTL43" s="20"/>
      <c r="KTM43"/>
      <c r="KTN43" s="20"/>
      <c r="KTO43"/>
      <c r="KTP43" s="20"/>
      <c r="KTQ43"/>
      <c r="KTR43" s="20"/>
      <c r="KTS43"/>
      <c r="KTT43" s="20"/>
      <c r="KTU43"/>
      <c r="KTV43" s="20"/>
      <c r="KTW43"/>
      <c r="KTX43" s="20"/>
      <c r="KTY43"/>
      <c r="KTZ43" s="20"/>
      <c r="KUA43"/>
      <c r="KUB43" s="20"/>
      <c r="KUC43"/>
      <c r="KUD43" s="20"/>
      <c r="KUE43"/>
      <c r="KUF43" s="20"/>
      <c r="KUG43"/>
      <c r="KUH43" s="20"/>
      <c r="KUI43"/>
      <c r="KUJ43" s="20"/>
      <c r="KUK43"/>
      <c r="KUL43" s="20"/>
      <c r="KUM43"/>
      <c r="KUN43" s="20"/>
      <c r="KUO43"/>
      <c r="KUP43" s="20"/>
      <c r="KUQ43"/>
      <c r="KUR43" s="20"/>
      <c r="KUS43"/>
      <c r="KUT43" s="20"/>
      <c r="KUU43"/>
      <c r="KUV43" s="20"/>
      <c r="KUW43"/>
      <c r="KUX43" s="20"/>
      <c r="KUY43"/>
      <c r="KUZ43" s="20"/>
      <c r="KVA43"/>
      <c r="KVB43" s="20"/>
      <c r="KVC43"/>
      <c r="KVD43" s="20"/>
      <c r="KVE43"/>
      <c r="KVF43" s="20"/>
      <c r="KVG43"/>
      <c r="KVH43" s="20"/>
      <c r="KVI43"/>
      <c r="KVJ43" s="20"/>
      <c r="KVK43"/>
      <c r="KVL43" s="20"/>
      <c r="KVM43"/>
      <c r="KVN43" s="20"/>
      <c r="KVO43"/>
      <c r="KVP43" s="20"/>
      <c r="KVQ43"/>
      <c r="KVR43" s="20"/>
      <c r="KVS43"/>
      <c r="KVT43" s="20"/>
      <c r="KVU43"/>
      <c r="KVV43" s="20"/>
      <c r="KVW43"/>
      <c r="KVX43" s="20"/>
      <c r="KVY43"/>
      <c r="KVZ43" s="20"/>
      <c r="KWA43"/>
      <c r="KWB43" s="20"/>
      <c r="KWC43"/>
      <c r="KWD43" s="20"/>
      <c r="KWE43"/>
      <c r="KWF43" s="20"/>
      <c r="KWG43"/>
      <c r="KWH43" s="20"/>
      <c r="KWI43"/>
      <c r="KWJ43" s="20"/>
      <c r="KWK43"/>
      <c r="KWL43" s="20"/>
      <c r="KWM43"/>
      <c r="KWN43" s="20"/>
      <c r="KWO43"/>
      <c r="KWP43" s="20"/>
      <c r="KWQ43"/>
      <c r="KWR43" s="20"/>
      <c r="KWS43"/>
      <c r="KWT43" s="20"/>
      <c r="KWU43"/>
      <c r="KWV43" s="20"/>
      <c r="KWW43"/>
      <c r="KWX43" s="20"/>
      <c r="KWY43"/>
      <c r="KWZ43" s="20"/>
      <c r="KXA43"/>
      <c r="KXB43" s="20"/>
      <c r="KXC43"/>
      <c r="KXD43" s="20"/>
      <c r="KXE43"/>
      <c r="KXF43" s="20"/>
      <c r="KXG43"/>
      <c r="KXH43" s="20"/>
      <c r="KXI43"/>
      <c r="KXJ43" s="20"/>
      <c r="KXK43"/>
      <c r="KXL43" s="20"/>
      <c r="KXM43"/>
      <c r="KXN43" s="20"/>
      <c r="KXO43"/>
      <c r="KXP43" s="20"/>
      <c r="KXQ43"/>
      <c r="KXR43" s="20"/>
      <c r="KXS43"/>
      <c r="KXT43" s="20"/>
      <c r="KXU43"/>
      <c r="KXV43" s="20"/>
      <c r="KXW43"/>
      <c r="KXX43" s="20"/>
      <c r="KXY43"/>
      <c r="KXZ43" s="20"/>
      <c r="KYA43"/>
      <c r="KYB43" s="20"/>
      <c r="KYC43"/>
      <c r="KYD43" s="20"/>
      <c r="KYE43"/>
      <c r="KYF43" s="20"/>
      <c r="KYG43"/>
      <c r="KYH43" s="20"/>
      <c r="KYI43"/>
      <c r="KYJ43" s="20"/>
      <c r="KYK43"/>
      <c r="KYL43" s="20"/>
      <c r="KYM43"/>
      <c r="KYN43" s="20"/>
      <c r="KYO43"/>
      <c r="KYP43" s="20"/>
      <c r="KYQ43"/>
      <c r="KYR43" s="20"/>
      <c r="KYS43"/>
      <c r="KYT43" s="20"/>
      <c r="KYU43"/>
      <c r="KYV43" s="20"/>
      <c r="KYW43"/>
      <c r="KYX43" s="20"/>
      <c r="KYY43"/>
      <c r="KYZ43" s="20"/>
      <c r="KZA43"/>
      <c r="KZB43" s="20"/>
      <c r="KZC43"/>
      <c r="KZD43" s="20"/>
      <c r="KZE43"/>
      <c r="KZF43" s="20"/>
      <c r="KZG43"/>
      <c r="KZH43" s="20"/>
      <c r="KZI43"/>
      <c r="KZJ43" s="20"/>
      <c r="KZK43"/>
      <c r="KZL43" s="20"/>
      <c r="KZM43"/>
      <c r="KZN43" s="20"/>
      <c r="KZO43"/>
      <c r="KZP43" s="20"/>
      <c r="KZQ43"/>
      <c r="KZR43" s="20"/>
      <c r="KZS43"/>
      <c r="KZT43" s="20"/>
      <c r="KZU43"/>
      <c r="KZV43" s="20"/>
      <c r="KZW43"/>
      <c r="KZX43" s="20"/>
      <c r="KZY43"/>
      <c r="KZZ43" s="20"/>
      <c r="LAA43"/>
      <c r="LAB43" s="20"/>
      <c r="LAC43"/>
      <c r="LAD43" s="20"/>
      <c r="LAE43"/>
      <c r="LAF43" s="20"/>
      <c r="LAG43"/>
      <c r="LAH43" s="20"/>
      <c r="LAI43"/>
      <c r="LAJ43" s="20"/>
      <c r="LAK43"/>
      <c r="LAL43" s="20"/>
      <c r="LAM43"/>
      <c r="LAN43" s="20"/>
      <c r="LAO43"/>
      <c r="LAP43" s="20"/>
      <c r="LAQ43"/>
      <c r="LAR43" s="20"/>
      <c r="LAS43"/>
      <c r="LAT43" s="20"/>
      <c r="LAU43"/>
      <c r="LAV43" s="20"/>
      <c r="LAW43"/>
      <c r="LAX43" s="20"/>
      <c r="LAY43"/>
      <c r="LAZ43" s="20"/>
      <c r="LBA43"/>
      <c r="LBB43" s="20"/>
      <c r="LBC43"/>
      <c r="LBD43" s="20"/>
      <c r="LBE43"/>
      <c r="LBF43" s="20"/>
      <c r="LBG43"/>
      <c r="LBH43" s="20"/>
      <c r="LBI43"/>
      <c r="LBJ43" s="20"/>
      <c r="LBK43"/>
      <c r="LBL43" s="20"/>
      <c r="LBM43"/>
      <c r="LBN43" s="20"/>
      <c r="LBO43"/>
      <c r="LBP43" s="20"/>
      <c r="LBQ43"/>
      <c r="LBR43" s="20"/>
      <c r="LBS43"/>
      <c r="LBT43" s="20"/>
      <c r="LBU43"/>
      <c r="LBV43" s="20"/>
      <c r="LBW43"/>
      <c r="LBX43" s="20"/>
      <c r="LBY43"/>
      <c r="LBZ43" s="20"/>
      <c r="LCA43"/>
      <c r="LCB43" s="20"/>
      <c r="LCC43"/>
      <c r="LCD43" s="20"/>
      <c r="LCE43"/>
      <c r="LCF43" s="20"/>
      <c r="LCG43"/>
      <c r="LCH43" s="20"/>
      <c r="LCI43"/>
      <c r="LCJ43" s="20"/>
      <c r="LCK43"/>
      <c r="LCL43" s="20"/>
      <c r="LCM43"/>
      <c r="LCN43" s="20"/>
      <c r="LCO43"/>
      <c r="LCP43" s="20"/>
      <c r="LCQ43"/>
      <c r="LCR43" s="20"/>
      <c r="LCS43"/>
      <c r="LCT43" s="20"/>
      <c r="LCU43"/>
      <c r="LCV43" s="20"/>
      <c r="LCW43"/>
      <c r="LCX43" s="20"/>
      <c r="LCY43"/>
      <c r="LCZ43" s="20"/>
      <c r="LDA43"/>
      <c r="LDB43" s="20"/>
      <c r="LDC43"/>
      <c r="LDD43" s="20"/>
      <c r="LDE43"/>
      <c r="LDF43" s="20"/>
      <c r="LDG43"/>
      <c r="LDH43" s="20"/>
      <c r="LDI43"/>
      <c r="LDJ43" s="20"/>
      <c r="LDK43"/>
      <c r="LDL43" s="20"/>
      <c r="LDM43"/>
      <c r="LDN43" s="20"/>
      <c r="LDO43"/>
      <c r="LDP43" s="20"/>
      <c r="LDQ43"/>
      <c r="LDR43" s="20"/>
      <c r="LDS43"/>
      <c r="LDT43" s="20"/>
      <c r="LDU43"/>
      <c r="LDV43" s="20"/>
      <c r="LDW43"/>
      <c r="LDX43" s="20"/>
      <c r="LDY43"/>
      <c r="LDZ43" s="20"/>
      <c r="LEA43"/>
      <c r="LEB43" s="20"/>
      <c r="LEC43"/>
      <c r="LED43" s="20"/>
      <c r="LEE43"/>
      <c r="LEF43" s="20"/>
      <c r="LEG43"/>
      <c r="LEH43" s="20"/>
      <c r="LEI43"/>
      <c r="LEJ43" s="20"/>
      <c r="LEK43"/>
      <c r="LEL43" s="20"/>
      <c r="LEM43"/>
      <c r="LEN43" s="20"/>
      <c r="LEO43"/>
      <c r="LEP43" s="20"/>
      <c r="LEQ43"/>
      <c r="LER43" s="20"/>
      <c r="LES43"/>
      <c r="LET43" s="20"/>
      <c r="LEU43"/>
      <c r="LEV43" s="20"/>
      <c r="LEW43"/>
      <c r="LEX43" s="20"/>
      <c r="LEY43"/>
      <c r="LEZ43" s="20"/>
      <c r="LFA43"/>
      <c r="LFB43" s="20"/>
      <c r="LFC43"/>
      <c r="LFD43" s="20"/>
      <c r="LFE43"/>
      <c r="LFF43" s="20"/>
      <c r="LFG43"/>
      <c r="LFH43" s="20"/>
      <c r="LFI43"/>
      <c r="LFJ43" s="20"/>
      <c r="LFK43"/>
      <c r="LFL43" s="20"/>
      <c r="LFM43"/>
      <c r="LFN43" s="20"/>
      <c r="LFO43"/>
      <c r="LFP43" s="20"/>
      <c r="LFQ43"/>
      <c r="LFR43" s="20"/>
      <c r="LFS43"/>
      <c r="LFT43" s="20"/>
      <c r="LFU43"/>
      <c r="LFV43" s="20"/>
      <c r="LFW43"/>
      <c r="LFX43" s="20"/>
      <c r="LFY43"/>
      <c r="LFZ43" s="20"/>
      <c r="LGA43"/>
      <c r="LGB43" s="20"/>
      <c r="LGC43"/>
      <c r="LGD43" s="20"/>
      <c r="LGE43"/>
      <c r="LGF43" s="20"/>
      <c r="LGG43"/>
      <c r="LGH43" s="20"/>
      <c r="LGI43"/>
      <c r="LGJ43" s="20"/>
      <c r="LGK43"/>
      <c r="LGL43" s="20"/>
      <c r="LGM43"/>
      <c r="LGN43" s="20"/>
      <c r="LGO43"/>
      <c r="LGP43" s="20"/>
      <c r="LGQ43"/>
      <c r="LGR43" s="20"/>
      <c r="LGS43"/>
      <c r="LGT43" s="20"/>
      <c r="LGU43"/>
      <c r="LGV43" s="20"/>
      <c r="LGW43"/>
      <c r="LGX43" s="20"/>
      <c r="LGY43"/>
      <c r="LGZ43" s="20"/>
      <c r="LHA43"/>
      <c r="LHB43" s="20"/>
      <c r="LHC43"/>
      <c r="LHD43" s="20"/>
      <c r="LHE43"/>
      <c r="LHF43" s="20"/>
      <c r="LHG43"/>
      <c r="LHH43" s="20"/>
      <c r="LHI43"/>
      <c r="LHJ43" s="20"/>
      <c r="LHK43"/>
      <c r="LHL43" s="20"/>
      <c r="LHM43"/>
      <c r="LHN43" s="20"/>
      <c r="LHO43"/>
      <c r="LHP43" s="20"/>
      <c r="LHQ43"/>
      <c r="LHR43" s="20"/>
      <c r="LHS43"/>
      <c r="LHT43" s="20"/>
      <c r="LHU43"/>
      <c r="LHV43" s="20"/>
      <c r="LHW43"/>
      <c r="LHX43" s="20"/>
      <c r="LHY43"/>
      <c r="LHZ43" s="20"/>
      <c r="LIA43"/>
      <c r="LIB43" s="20"/>
      <c r="LIC43"/>
      <c r="LID43" s="20"/>
      <c r="LIE43"/>
      <c r="LIF43" s="20"/>
      <c r="LIG43"/>
      <c r="LIH43" s="20"/>
      <c r="LII43"/>
      <c r="LIJ43" s="20"/>
      <c r="LIK43"/>
      <c r="LIL43" s="20"/>
      <c r="LIM43"/>
      <c r="LIN43" s="20"/>
      <c r="LIO43"/>
      <c r="LIP43" s="20"/>
      <c r="LIQ43"/>
      <c r="LIR43" s="20"/>
      <c r="LIS43"/>
      <c r="LIT43" s="20"/>
      <c r="LIU43"/>
      <c r="LIV43" s="20"/>
      <c r="LIW43"/>
      <c r="LIX43" s="20"/>
      <c r="LIY43"/>
      <c r="LIZ43" s="20"/>
      <c r="LJA43"/>
      <c r="LJB43" s="20"/>
      <c r="LJC43"/>
      <c r="LJD43" s="20"/>
      <c r="LJE43"/>
      <c r="LJF43" s="20"/>
      <c r="LJG43"/>
      <c r="LJH43" s="20"/>
      <c r="LJI43"/>
      <c r="LJJ43" s="20"/>
      <c r="LJK43"/>
      <c r="LJL43" s="20"/>
      <c r="LJM43"/>
      <c r="LJN43" s="20"/>
      <c r="LJO43"/>
      <c r="LJP43" s="20"/>
      <c r="LJQ43"/>
      <c r="LJR43" s="20"/>
      <c r="LJS43"/>
      <c r="LJT43" s="20"/>
      <c r="LJU43"/>
      <c r="LJV43" s="20"/>
      <c r="LJW43"/>
      <c r="LJX43" s="20"/>
      <c r="LJY43"/>
      <c r="LJZ43" s="20"/>
      <c r="LKA43"/>
      <c r="LKB43" s="20"/>
      <c r="LKC43"/>
      <c r="LKD43" s="20"/>
      <c r="LKE43"/>
      <c r="LKF43" s="20"/>
      <c r="LKG43"/>
      <c r="LKH43" s="20"/>
      <c r="LKI43"/>
      <c r="LKJ43" s="20"/>
      <c r="LKK43"/>
      <c r="LKL43" s="20"/>
      <c r="LKM43"/>
      <c r="LKN43" s="20"/>
      <c r="LKO43"/>
      <c r="LKP43" s="20"/>
      <c r="LKQ43"/>
      <c r="LKR43" s="20"/>
      <c r="LKS43"/>
      <c r="LKT43" s="20"/>
      <c r="LKU43"/>
      <c r="LKV43" s="20"/>
      <c r="LKW43"/>
      <c r="LKX43" s="20"/>
      <c r="LKY43"/>
      <c r="LKZ43" s="20"/>
      <c r="LLA43"/>
      <c r="LLB43" s="20"/>
      <c r="LLC43"/>
      <c r="LLD43" s="20"/>
      <c r="LLE43"/>
      <c r="LLF43" s="20"/>
      <c r="LLG43"/>
      <c r="LLH43" s="20"/>
      <c r="LLI43"/>
      <c r="LLJ43" s="20"/>
      <c r="LLK43"/>
      <c r="LLL43" s="20"/>
      <c r="LLM43"/>
      <c r="LLN43" s="20"/>
      <c r="LLO43"/>
      <c r="LLP43" s="20"/>
      <c r="LLQ43"/>
      <c r="LLR43" s="20"/>
      <c r="LLS43"/>
      <c r="LLT43" s="20"/>
      <c r="LLU43"/>
      <c r="LLV43" s="20"/>
      <c r="LLW43"/>
      <c r="LLX43" s="20"/>
      <c r="LLY43"/>
      <c r="LLZ43" s="20"/>
      <c r="LMA43"/>
      <c r="LMB43" s="20"/>
      <c r="LMC43"/>
      <c r="LMD43" s="20"/>
      <c r="LME43"/>
      <c r="LMF43" s="20"/>
      <c r="LMG43"/>
      <c r="LMH43" s="20"/>
      <c r="LMI43"/>
      <c r="LMJ43" s="20"/>
      <c r="LMK43"/>
      <c r="LML43" s="20"/>
      <c r="LMM43"/>
      <c r="LMN43" s="20"/>
      <c r="LMO43"/>
      <c r="LMP43" s="20"/>
      <c r="LMQ43"/>
      <c r="LMR43" s="20"/>
      <c r="LMS43"/>
      <c r="LMT43" s="20"/>
      <c r="LMU43"/>
      <c r="LMV43" s="20"/>
      <c r="LMW43"/>
      <c r="LMX43" s="20"/>
      <c r="LMY43"/>
      <c r="LMZ43" s="20"/>
      <c r="LNA43"/>
      <c r="LNB43" s="20"/>
      <c r="LNC43"/>
      <c r="LND43" s="20"/>
      <c r="LNE43"/>
      <c r="LNF43" s="20"/>
      <c r="LNG43"/>
      <c r="LNH43" s="20"/>
      <c r="LNI43"/>
      <c r="LNJ43" s="20"/>
      <c r="LNK43"/>
      <c r="LNL43" s="20"/>
      <c r="LNM43"/>
      <c r="LNN43" s="20"/>
      <c r="LNO43"/>
      <c r="LNP43" s="20"/>
      <c r="LNQ43"/>
      <c r="LNR43" s="20"/>
      <c r="LNS43"/>
      <c r="LNT43" s="20"/>
      <c r="LNU43"/>
      <c r="LNV43" s="20"/>
      <c r="LNW43"/>
      <c r="LNX43" s="20"/>
      <c r="LNY43"/>
      <c r="LNZ43" s="20"/>
      <c r="LOA43"/>
      <c r="LOB43" s="20"/>
      <c r="LOC43"/>
      <c r="LOD43" s="20"/>
      <c r="LOE43"/>
      <c r="LOF43" s="20"/>
      <c r="LOG43"/>
      <c r="LOH43" s="20"/>
      <c r="LOI43"/>
      <c r="LOJ43" s="20"/>
      <c r="LOK43"/>
      <c r="LOL43" s="20"/>
      <c r="LOM43"/>
      <c r="LON43" s="20"/>
      <c r="LOO43"/>
      <c r="LOP43" s="20"/>
      <c r="LOQ43"/>
      <c r="LOR43" s="20"/>
      <c r="LOS43"/>
      <c r="LOT43" s="20"/>
      <c r="LOU43"/>
      <c r="LOV43" s="20"/>
      <c r="LOW43"/>
      <c r="LOX43" s="20"/>
      <c r="LOY43"/>
      <c r="LOZ43" s="20"/>
      <c r="LPA43"/>
      <c r="LPB43" s="20"/>
      <c r="LPC43"/>
      <c r="LPD43" s="20"/>
      <c r="LPE43"/>
      <c r="LPF43" s="20"/>
      <c r="LPG43"/>
      <c r="LPH43" s="20"/>
      <c r="LPI43"/>
      <c r="LPJ43" s="20"/>
      <c r="LPK43"/>
      <c r="LPL43" s="20"/>
      <c r="LPM43"/>
      <c r="LPN43" s="20"/>
      <c r="LPO43"/>
      <c r="LPP43" s="20"/>
      <c r="LPQ43"/>
      <c r="LPR43" s="20"/>
      <c r="LPS43"/>
      <c r="LPT43" s="20"/>
      <c r="LPU43"/>
      <c r="LPV43" s="20"/>
      <c r="LPW43"/>
      <c r="LPX43" s="20"/>
      <c r="LPY43"/>
      <c r="LPZ43" s="20"/>
      <c r="LQA43"/>
      <c r="LQB43" s="20"/>
      <c r="LQC43"/>
      <c r="LQD43" s="20"/>
      <c r="LQE43"/>
      <c r="LQF43" s="20"/>
      <c r="LQG43"/>
      <c r="LQH43" s="20"/>
      <c r="LQI43"/>
      <c r="LQJ43" s="20"/>
      <c r="LQK43"/>
      <c r="LQL43" s="20"/>
      <c r="LQM43"/>
      <c r="LQN43" s="20"/>
      <c r="LQO43"/>
      <c r="LQP43" s="20"/>
      <c r="LQQ43"/>
      <c r="LQR43" s="20"/>
      <c r="LQS43"/>
      <c r="LQT43" s="20"/>
      <c r="LQU43"/>
      <c r="LQV43" s="20"/>
      <c r="LQW43"/>
      <c r="LQX43" s="20"/>
      <c r="LQY43"/>
      <c r="LQZ43" s="20"/>
      <c r="LRA43"/>
      <c r="LRB43" s="20"/>
      <c r="LRC43"/>
      <c r="LRD43" s="20"/>
      <c r="LRE43"/>
      <c r="LRF43" s="20"/>
      <c r="LRG43"/>
      <c r="LRH43" s="20"/>
      <c r="LRI43"/>
      <c r="LRJ43" s="20"/>
      <c r="LRK43"/>
      <c r="LRL43" s="20"/>
      <c r="LRM43"/>
      <c r="LRN43" s="20"/>
      <c r="LRO43"/>
      <c r="LRP43" s="20"/>
      <c r="LRQ43"/>
      <c r="LRR43" s="20"/>
      <c r="LRS43"/>
      <c r="LRT43" s="20"/>
      <c r="LRU43"/>
      <c r="LRV43" s="20"/>
      <c r="LRW43"/>
      <c r="LRX43" s="20"/>
      <c r="LRY43"/>
      <c r="LRZ43" s="20"/>
      <c r="LSA43"/>
      <c r="LSB43" s="20"/>
      <c r="LSC43"/>
      <c r="LSD43" s="20"/>
      <c r="LSE43"/>
      <c r="LSF43" s="20"/>
      <c r="LSG43"/>
      <c r="LSH43" s="20"/>
      <c r="LSI43"/>
      <c r="LSJ43" s="20"/>
      <c r="LSK43"/>
      <c r="LSL43" s="20"/>
      <c r="LSM43"/>
      <c r="LSN43" s="20"/>
      <c r="LSO43"/>
      <c r="LSP43" s="20"/>
      <c r="LSQ43"/>
      <c r="LSR43" s="20"/>
      <c r="LSS43"/>
      <c r="LST43" s="20"/>
      <c r="LSU43"/>
      <c r="LSV43" s="20"/>
      <c r="LSW43"/>
      <c r="LSX43" s="20"/>
      <c r="LSY43"/>
      <c r="LSZ43" s="20"/>
      <c r="LTA43"/>
      <c r="LTB43" s="20"/>
      <c r="LTC43"/>
      <c r="LTD43" s="20"/>
      <c r="LTE43"/>
      <c r="LTF43" s="20"/>
      <c r="LTG43"/>
      <c r="LTH43" s="20"/>
      <c r="LTI43"/>
      <c r="LTJ43" s="20"/>
      <c r="LTK43"/>
      <c r="LTL43" s="20"/>
      <c r="LTM43"/>
      <c r="LTN43" s="20"/>
      <c r="LTO43"/>
      <c r="LTP43" s="20"/>
      <c r="LTQ43"/>
      <c r="LTR43" s="20"/>
      <c r="LTS43"/>
      <c r="LTT43" s="20"/>
      <c r="LTU43"/>
      <c r="LTV43" s="20"/>
      <c r="LTW43"/>
      <c r="LTX43" s="20"/>
      <c r="LTY43"/>
      <c r="LTZ43" s="20"/>
      <c r="LUA43"/>
      <c r="LUB43" s="20"/>
      <c r="LUC43"/>
      <c r="LUD43" s="20"/>
      <c r="LUE43"/>
      <c r="LUF43" s="20"/>
      <c r="LUG43"/>
      <c r="LUH43" s="20"/>
      <c r="LUI43"/>
      <c r="LUJ43" s="20"/>
      <c r="LUK43"/>
      <c r="LUL43" s="20"/>
      <c r="LUM43"/>
      <c r="LUN43" s="20"/>
      <c r="LUO43"/>
      <c r="LUP43" s="20"/>
      <c r="LUQ43"/>
      <c r="LUR43" s="20"/>
      <c r="LUS43"/>
      <c r="LUT43" s="20"/>
      <c r="LUU43"/>
      <c r="LUV43" s="20"/>
      <c r="LUW43"/>
      <c r="LUX43" s="20"/>
      <c r="LUY43"/>
      <c r="LUZ43" s="20"/>
      <c r="LVA43"/>
      <c r="LVB43" s="20"/>
      <c r="LVC43"/>
      <c r="LVD43" s="20"/>
      <c r="LVE43"/>
      <c r="LVF43" s="20"/>
      <c r="LVG43"/>
      <c r="LVH43" s="20"/>
      <c r="LVI43"/>
      <c r="LVJ43" s="20"/>
      <c r="LVK43"/>
      <c r="LVL43" s="20"/>
      <c r="LVM43"/>
      <c r="LVN43" s="20"/>
      <c r="LVO43"/>
      <c r="LVP43" s="20"/>
      <c r="LVQ43"/>
      <c r="LVR43" s="20"/>
      <c r="LVS43"/>
      <c r="LVT43" s="20"/>
      <c r="LVU43"/>
      <c r="LVV43" s="20"/>
      <c r="LVW43"/>
      <c r="LVX43" s="20"/>
      <c r="LVY43"/>
      <c r="LVZ43" s="20"/>
      <c r="LWA43"/>
      <c r="LWB43" s="20"/>
      <c r="LWC43"/>
      <c r="LWD43" s="20"/>
      <c r="LWE43"/>
      <c r="LWF43" s="20"/>
      <c r="LWG43"/>
      <c r="LWH43" s="20"/>
      <c r="LWI43"/>
      <c r="LWJ43" s="20"/>
      <c r="LWK43"/>
      <c r="LWL43" s="20"/>
      <c r="LWM43"/>
      <c r="LWN43" s="20"/>
      <c r="LWO43"/>
      <c r="LWP43" s="20"/>
      <c r="LWQ43"/>
      <c r="LWR43" s="20"/>
      <c r="LWS43"/>
      <c r="LWT43" s="20"/>
      <c r="LWU43"/>
      <c r="LWV43" s="20"/>
      <c r="LWW43"/>
      <c r="LWX43" s="20"/>
      <c r="LWY43"/>
      <c r="LWZ43" s="20"/>
      <c r="LXA43"/>
      <c r="LXB43" s="20"/>
      <c r="LXC43"/>
      <c r="LXD43" s="20"/>
      <c r="LXE43"/>
      <c r="LXF43" s="20"/>
      <c r="LXG43"/>
      <c r="LXH43" s="20"/>
      <c r="LXI43"/>
      <c r="LXJ43" s="20"/>
      <c r="LXK43"/>
      <c r="LXL43" s="20"/>
      <c r="LXM43"/>
      <c r="LXN43" s="20"/>
      <c r="LXO43"/>
      <c r="LXP43" s="20"/>
      <c r="LXQ43"/>
      <c r="LXR43" s="20"/>
      <c r="LXS43"/>
      <c r="LXT43" s="20"/>
      <c r="LXU43"/>
      <c r="LXV43" s="20"/>
      <c r="LXW43"/>
      <c r="LXX43" s="20"/>
      <c r="LXY43"/>
      <c r="LXZ43" s="20"/>
      <c r="LYA43"/>
      <c r="LYB43" s="20"/>
      <c r="LYC43"/>
      <c r="LYD43" s="20"/>
      <c r="LYE43"/>
      <c r="LYF43" s="20"/>
      <c r="LYG43"/>
      <c r="LYH43" s="20"/>
      <c r="LYI43"/>
      <c r="LYJ43" s="20"/>
      <c r="LYK43"/>
      <c r="LYL43" s="20"/>
      <c r="LYM43"/>
      <c r="LYN43" s="20"/>
      <c r="LYO43"/>
      <c r="LYP43" s="20"/>
      <c r="LYQ43"/>
      <c r="LYR43" s="20"/>
      <c r="LYS43"/>
      <c r="LYT43" s="20"/>
      <c r="LYU43"/>
      <c r="LYV43" s="20"/>
      <c r="LYW43"/>
      <c r="LYX43" s="20"/>
      <c r="LYY43"/>
      <c r="LYZ43" s="20"/>
      <c r="LZA43"/>
      <c r="LZB43" s="20"/>
      <c r="LZC43"/>
      <c r="LZD43" s="20"/>
      <c r="LZE43"/>
      <c r="LZF43" s="20"/>
      <c r="LZG43"/>
      <c r="LZH43" s="20"/>
      <c r="LZI43"/>
      <c r="LZJ43" s="20"/>
      <c r="LZK43"/>
      <c r="LZL43" s="20"/>
      <c r="LZM43"/>
      <c r="LZN43" s="20"/>
      <c r="LZO43"/>
      <c r="LZP43" s="20"/>
      <c r="LZQ43"/>
      <c r="LZR43" s="20"/>
      <c r="LZS43"/>
      <c r="LZT43" s="20"/>
      <c r="LZU43"/>
      <c r="LZV43" s="20"/>
      <c r="LZW43"/>
      <c r="LZX43" s="20"/>
      <c r="LZY43"/>
      <c r="LZZ43" s="20"/>
      <c r="MAA43"/>
      <c r="MAB43" s="20"/>
      <c r="MAC43"/>
      <c r="MAD43" s="20"/>
      <c r="MAE43"/>
      <c r="MAF43" s="20"/>
      <c r="MAG43"/>
      <c r="MAH43" s="20"/>
      <c r="MAI43"/>
      <c r="MAJ43" s="20"/>
      <c r="MAK43"/>
      <c r="MAL43" s="20"/>
      <c r="MAM43"/>
      <c r="MAN43" s="20"/>
      <c r="MAO43"/>
      <c r="MAP43" s="20"/>
      <c r="MAQ43"/>
      <c r="MAR43" s="20"/>
      <c r="MAS43"/>
      <c r="MAT43" s="20"/>
      <c r="MAU43"/>
      <c r="MAV43" s="20"/>
      <c r="MAW43"/>
      <c r="MAX43" s="20"/>
      <c r="MAY43"/>
      <c r="MAZ43" s="20"/>
      <c r="MBA43"/>
      <c r="MBB43" s="20"/>
      <c r="MBC43"/>
      <c r="MBD43" s="20"/>
      <c r="MBE43"/>
      <c r="MBF43" s="20"/>
      <c r="MBG43"/>
      <c r="MBH43" s="20"/>
      <c r="MBI43"/>
      <c r="MBJ43" s="20"/>
      <c r="MBK43"/>
      <c r="MBL43" s="20"/>
      <c r="MBM43"/>
      <c r="MBN43" s="20"/>
      <c r="MBO43"/>
      <c r="MBP43" s="20"/>
      <c r="MBQ43"/>
      <c r="MBR43" s="20"/>
      <c r="MBS43"/>
      <c r="MBT43" s="20"/>
      <c r="MBU43"/>
      <c r="MBV43" s="20"/>
      <c r="MBW43"/>
      <c r="MBX43" s="20"/>
      <c r="MBY43"/>
      <c r="MBZ43" s="20"/>
      <c r="MCA43"/>
      <c r="MCB43" s="20"/>
      <c r="MCC43"/>
      <c r="MCD43" s="20"/>
      <c r="MCE43"/>
      <c r="MCF43" s="20"/>
      <c r="MCG43"/>
      <c r="MCH43" s="20"/>
      <c r="MCI43"/>
      <c r="MCJ43" s="20"/>
      <c r="MCK43"/>
      <c r="MCL43" s="20"/>
      <c r="MCM43"/>
      <c r="MCN43" s="20"/>
      <c r="MCO43"/>
      <c r="MCP43" s="20"/>
      <c r="MCQ43"/>
      <c r="MCR43" s="20"/>
      <c r="MCS43"/>
      <c r="MCT43" s="20"/>
      <c r="MCU43"/>
      <c r="MCV43" s="20"/>
      <c r="MCW43"/>
      <c r="MCX43" s="20"/>
      <c r="MCY43"/>
      <c r="MCZ43" s="20"/>
      <c r="MDA43"/>
      <c r="MDB43" s="20"/>
      <c r="MDC43"/>
      <c r="MDD43" s="20"/>
      <c r="MDE43"/>
      <c r="MDF43" s="20"/>
      <c r="MDG43"/>
      <c r="MDH43" s="20"/>
      <c r="MDI43"/>
      <c r="MDJ43" s="20"/>
      <c r="MDK43"/>
      <c r="MDL43" s="20"/>
      <c r="MDM43"/>
      <c r="MDN43" s="20"/>
      <c r="MDO43"/>
      <c r="MDP43" s="20"/>
      <c r="MDQ43"/>
      <c r="MDR43" s="20"/>
      <c r="MDS43"/>
      <c r="MDT43" s="20"/>
      <c r="MDU43"/>
      <c r="MDV43" s="20"/>
      <c r="MDW43"/>
      <c r="MDX43" s="20"/>
      <c r="MDY43"/>
      <c r="MDZ43" s="20"/>
      <c r="MEA43"/>
      <c r="MEB43" s="20"/>
      <c r="MEC43"/>
      <c r="MED43" s="20"/>
      <c r="MEE43"/>
      <c r="MEF43" s="20"/>
      <c r="MEG43"/>
      <c r="MEH43" s="20"/>
      <c r="MEI43"/>
      <c r="MEJ43" s="20"/>
      <c r="MEK43"/>
      <c r="MEL43" s="20"/>
      <c r="MEM43"/>
      <c r="MEN43" s="20"/>
      <c r="MEO43"/>
      <c r="MEP43" s="20"/>
      <c r="MEQ43"/>
      <c r="MER43" s="20"/>
      <c r="MES43"/>
      <c r="MET43" s="20"/>
      <c r="MEU43"/>
      <c r="MEV43" s="20"/>
      <c r="MEW43"/>
      <c r="MEX43" s="20"/>
      <c r="MEY43"/>
      <c r="MEZ43" s="20"/>
      <c r="MFA43"/>
      <c r="MFB43" s="20"/>
      <c r="MFC43"/>
      <c r="MFD43" s="20"/>
      <c r="MFE43"/>
      <c r="MFF43" s="20"/>
      <c r="MFG43"/>
      <c r="MFH43" s="20"/>
      <c r="MFI43"/>
      <c r="MFJ43" s="20"/>
      <c r="MFK43"/>
      <c r="MFL43" s="20"/>
      <c r="MFM43"/>
      <c r="MFN43" s="20"/>
      <c r="MFO43"/>
      <c r="MFP43" s="20"/>
      <c r="MFQ43"/>
      <c r="MFR43" s="20"/>
      <c r="MFS43"/>
      <c r="MFT43" s="20"/>
      <c r="MFU43"/>
      <c r="MFV43" s="20"/>
      <c r="MFW43"/>
      <c r="MFX43" s="20"/>
      <c r="MFY43"/>
      <c r="MFZ43" s="20"/>
      <c r="MGA43"/>
      <c r="MGB43" s="20"/>
      <c r="MGC43"/>
      <c r="MGD43" s="20"/>
      <c r="MGE43"/>
      <c r="MGF43" s="20"/>
      <c r="MGG43"/>
      <c r="MGH43" s="20"/>
      <c r="MGI43"/>
      <c r="MGJ43" s="20"/>
      <c r="MGK43"/>
      <c r="MGL43" s="20"/>
      <c r="MGM43"/>
      <c r="MGN43" s="20"/>
      <c r="MGO43"/>
      <c r="MGP43" s="20"/>
      <c r="MGQ43"/>
      <c r="MGR43" s="20"/>
      <c r="MGS43"/>
      <c r="MGT43" s="20"/>
      <c r="MGU43"/>
      <c r="MGV43" s="20"/>
      <c r="MGW43"/>
      <c r="MGX43" s="20"/>
      <c r="MGY43"/>
      <c r="MGZ43" s="20"/>
      <c r="MHA43"/>
      <c r="MHB43" s="20"/>
      <c r="MHC43"/>
      <c r="MHD43" s="20"/>
      <c r="MHE43"/>
      <c r="MHF43" s="20"/>
      <c r="MHG43"/>
      <c r="MHH43" s="20"/>
      <c r="MHI43"/>
      <c r="MHJ43" s="20"/>
      <c r="MHK43"/>
      <c r="MHL43" s="20"/>
      <c r="MHM43"/>
      <c r="MHN43" s="20"/>
      <c r="MHO43"/>
      <c r="MHP43" s="20"/>
      <c r="MHQ43"/>
      <c r="MHR43" s="20"/>
      <c r="MHS43"/>
      <c r="MHT43" s="20"/>
      <c r="MHU43"/>
      <c r="MHV43" s="20"/>
      <c r="MHW43"/>
      <c r="MHX43" s="20"/>
      <c r="MHY43"/>
      <c r="MHZ43" s="20"/>
      <c r="MIA43"/>
      <c r="MIB43" s="20"/>
      <c r="MIC43"/>
      <c r="MID43" s="20"/>
      <c r="MIE43"/>
      <c r="MIF43" s="20"/>
      <c r="MIG43"/>
      <c r="MIH43" s="20"/>
      <c r="MII43"/>
      <c r="MIJ43" s="20"/>
      <c r="MIK43"/>
      <c r="MIL43" s="20"/>
      <c r="MIM43"/>
      <c r="MIN43" s="20"/>
      <c r="MIO43"/>
      <c r="MIP43" s="20"/>
      <c r="MIQ43"/>
      <c r="MIR43" s="20"/>
      <c r="MIS43"/>
      <c r="MIT43" s="20"/>
      <c r="MIU43"/>
      <c r="MIV43" s="20"/>
      <c r="MIW43"/>
      <c r="MIX43" s="20"/>
      <c r="MIY43"/>
      <c r="MIZ43" s="20"/>
      <c r="MJA43"/>
      <c r="MJB43" s="20"/>
      <c r="MJC43"/>
      <c r="MJD43" s="20"/>
      <c r="MJE43"/>
      <c r="MJF43" s="20"/>
      <c r="MJG43"/>
      <c r="MJH43" s="20"/>
      <c r="MJI43"/>
      <c r="MJJ43" s="20"/>
      <c r="MJK43"/>
      <c r="MJL43" s="20"/>
      <c r="MJM43"/>
      <c r="MJN43" s="20"/>
      <c r="MJO43"/>
      <c r="MJP43" s="20"/>
      <c r="MJQ43"/>
      <c r="MJR43" s="20"/>
      <c r="MJS43"/>
      <c r="MJT43" s="20"/>
      <c r="MJU43"/>
      <c r="MJV43" s="20"/>
      <c r="MJW43"/>
      <c r="MJX43" s="20"/>
      <c r="MJY43"/>
      <c r="MJZ43" s="20"/>
      <c r="MKA43"/>
      <c r="MKB43" s="20"/>
      <c r="MKC43"/>
      <c r="MKD43" s="20"/>
      <c r="MKE43"/>
      <c r="MKF43" s="20"/>
      <c r="MKG43"/>
      <c r="MKH43" s="20"/>
      <c r="MKI43"/>
      <c r="MKJ43" s="20"/>
      <c r="MKK43"/>
      <c r="MKL43" s="20"/>
      <c r="MKM43"/>
      <c r="MKN43" s="20"/>
      <c r="MKO43"/>
      <c r="MKP43" s="20"/>
      <c r="MKQ43"/>
      <c r="MKR43" s="20"/>
      <c r="MKS43"/>
      <c r="MKT43" s="20"/>
      <c r="MKU43"/>
      <c r="MKV43" s="20"/>
      <c r="MKW43"/>
      <c r="MKX43" s="20"/>
      <c r="MKY43"/>
      <c r="MKZ43" s="20"/>
      <c r="MLA43"/>
      <c r="MLB43" s="20"/>
      <c r="MLC43"/>
      <c r="MLD43" s="20"/>
      <c r="MLE43"/>
      <c r="MLF43" s="20"/>
      <c r="MLG43"/>
      <c r="MLH43" s="20"/>
      <c r="MLI43"/>
      <c r="MLJ43" s="20"/>
      <c r="MLK43"/>
      <c r="MLL43" s="20"/>
      <c r="MLM43"/>
      <c r="MLN43" s="20"/>
      <c r="MLO43"/>
      <c r="MLP43" s="20"/>
      <c r="MLQ43"/>
      <c r="MLR43" s="20"/>
      <c r="MLS43"/>
      <c r="MLT43" s="20"/>
      <c r="MLU43"/>
      <c r="MLV43" s="20"/>
      <c r="MLW43"/>
      <c r="MLX43" s="20"/>
      <c r="MLY43"/>
      <c r="MLZ43" s="20"/>
      <c r="MMA43"/>
      <c r="MMB43" s="20"/>
      <c r="MMC43"/>
      <c r="MMD43" s="20"/>
      <c r="MME43"/>
      <c r="MMF43" s="20"/>
      <c r="MMG43"/>
      <c r="MMH43" s="20"/>
      <c r="MMI43"/>
      <c r="MMJ43" s="20"/>
      <c r="MMK43"/>
      <c r="MML43" s="20"/>
      <c r="MMM43"/>
      <c r="MMN43" s="20"/>
      <c r="MMO43"/>
      <c r="MMP43" s="20"/>
      <c r="MMQ43"/>
      <c r="MMR43" s="20"/>
      <c r="MMS43"/>
      <c r="MMT43" s="20"/>
      <c r="MMU43"/>
      <c r="MMV43" s="20"/>
      <c r="MMW43"/>
      <c r="MMX43" s="20"/>
      <c r="MMY43"/>
      <c r="MMZ43" s="20"/>
      <c r="MNA43"/>
      <c r="MNB43" s="20"/>
      <c r="MNC43"/>
      <c r="MND43" s="20"/>
      <c r="MNE43"/>
      <c r="MNF43" s="20"/>
      <c r="MNG43"/>
      <c r="MNH43" s="20"/>
      <c r="MNI43"/>
      <c r="MNJ43" s="20"/>
      <c r="MNK43"/>
      <c r="MNL43" s="20"/>
      <c r="MNM43"/>
      <c r="MNN43" s="20"/>
      <c r="MNO43"/>
      <c r="MNP43" s="20"/>
      <c r="MNQ43"/>
      <c r="MNR43" s="20"/>
      <c r="MNS43"/>
      <c r="MNT43" s="20"/>
      <c r="MNU43"/>
      <c r="MNV43" s="20"/>
      <c r="MNW43"/>
      <c r="MNX43" s="20"/>
      <c r="MNY43"/>
      <c r="MNZ43" s="20"/>
      <c r="MOA43"/>
      <c r="MOB43" s="20"/>
      <c r="MOC43"/>
      <c r="MOD43" s="20"/>
      <c r="MOE43"/>
      <c r="MOF43" s="20"/>
      <c r="MOG43"/>
      <c r="MOH43" s="20"/>
      <c r="MOI43"/>
      <c r="MOJ43" s="20"/>
      <c r="MOK43"/>
      <c r="MOL43" s="20"/>
      <c r="MOM43"/>
      <c r="MON43" s="20"/>
      <c r="MOO43"/>
      <c r="MOP43" s="20"/>
      <c r="MOQ43"/>
      <c r="MOR43" s="20"/>
      <c r="MOS43"/>
      <c r="MOT43" s="20"/>
      <c r="MOU43"/>
      <c r="MOV43" s="20"/>
      <c r="MOW43"/>
      <c r="MOX43" s="20"/>
      <c r="MOY43"/>
      <c r="MOZ43" s="20"/>
      <c r="MPA43"/>
      <c r="MPB43" s="20"/>
      <c r="MPC43"/>
      <c r="MPD43" s="20"/>
      <c r="MPE43"/>
      <c r="MPF43" s="20"/>
      <c r="MPG43"/>
      <c r="MPH43" s="20"/>
      <c r="MPI43"/>
      <c r="MPJ43" s="20"/>
      <c r="MPK43"/>
      <c r="MPL43" s="20"/>
      <c r="MPM43"/>
      <c r="MPN43" s="20"/>
      <c r="MPO43"/>
      <c r="MPP43" s="20"/>
      <c r="MPQ43"/>
      <c r="MPR43" s="20"/>
      <c r="MPS43"/>
      <c r="MPT43" s="20"/>
      <c r="MPU43"/>
      <c r="MPV43" s="20"/>
      <c r="MPW43"/>
      <c r="MPX43" s="20"/>
      <c r="MPY43"/>
      <c r="MPZ43" s="20"/>
      <c r="MQA43"/>
      <c r="MQB43" s="20"/>
      <c r="MQC43"/>
      <c r="MQD43" s="20"/>
      <c r="MQE43"/>
      <c r="MQF43" s="20"/>
      <c r="MQG43"/>
      <c r="MQH43" s="20"/>
      <c r="MQI43"/>
      <c r="MQJ43" s="20"/>
      <c r="MQK43"/>
      <c r="MQL43" s="20"/>
      <c r="MQM43"/>
      <c r="MQN43" s="20"/>
      <c r="MQO43"/>
      <c r="MQP43" s="20"/>
      <c r="MQQ43"/>
      <c r="MQR43" s="20"/>
      <c r="MQS43"/>
      <c r="MQT43" s="20"/>
      <c r="MQU43"/>
      <c r="MQV43" s="20"/>
      <c r="MQW43"/>
      <c r="MQX43" s="20"/>
      <c r="MQY43"/>
      <c r="MQZ43" s="20"/>
      <c r="MRA43"/>
      <c r="MRB43" s="20"/>
      <c r="MRC43"/>
      <c r="MRD43" s="20"/>
      <c r="MRE43"/>
      <c r="MRF43" s="20"/>
      <c r="MRG43"/>
      <c r="MRH43" s="20"/>
      <c r="MRI43"/>
      <c r="MRJ43" s="20"/>
      <c r="MRK43"/>
      <c r="MRL43" s="20"/>
      <c r="MRM43"/>
      <c r="MRN43" s="20"/>
      <c r="MRO43"/>
      <c r="MRP43" s="20"/>
      <c r="MRQ43"/>
      <c r="MRR43" s="20"/>
      <c r="MRS43"/>
      <c r="MRT43" s="20"/>
      <c r="MRU43"/>
      <c r="MRV43" s="20"/>
      <c r="MRW43"/>
      <c r="MRX43" s="20"/>
      <c r="MRY43"/>
      <c r="MRZ43" s="20"/>
      <c r="MSA43"/>
      <c r="MSB43" s="20"/>
      <c r="MSC43"/>
      <c r="MSD43" s="20"/>
      <c r="MSE43"/>
      <c r="MSF43" s="20"/>
      <c r="MSG43"/>
      <c r="MSH43" s="20"/>
      <c r="MSI43"/>
      <c r="MSJ43" s="20"/>
      <c r="MSK43"/>
      <c r="MSL43" s="20"/>
      <c r="MSM43"/>
      <c r="MSN43" s="20"/>
      <c r="MSO43"/>
      <c r="MSP43" s="20"/>
      <c r="MSQ43"/>
      <c r="MSR43" s="20"/>
      <c r="MSS43"/>
      <c r="MST43" s="20"/>
      <c r="MSU43"/>
      <c r="MSV43" s="20"/>
      <c r="MSW43"/>
      <c r="MSX43" s="20"/>
      <c r="MSY43"/>
      <c r="MSZ43" s="20"/>
      <c r="MTA43"/>
      <c r="MTB43" s="20"/>
      <c r="MTC43"/>
      <c r="MTD43" s="20"/>
      <c r="MTE43"/>
      <c r="MTF43" s="20"/>
      <c r="MTG43"/>
      <c r="MTH43" s="20"/>
      <c r="MTI43"/>
      <c r="MTJ43" s="20"/>
      <c r="MTK43"/>
      <c r="MTL43" s="20"/>
      <c r="MTM43"/>
      <c r="MTN43" s="20"/>
      <c r="MTO43"/>
      <c r="MTP43" s="20"/>
      <c r="MTQ43"/>
      <c r="MTR43" s="20"/>
      <c r="MTS43"/>
      <c r="MTT43" s="20"/>
      <c r="MTU43"/>
      <c r="MTV43" s="20"/>
      <c r="MTW43"/>
      <c r="MTX43" s="20"/>
      <c r="MTY43"/>
      <c r="MTZ43" s="20"/>
      <c r="MUA43"/>
      <c r="MUB43" s="20"/>
      <c r="MUC43"/>
      <c r="MUD43" s="20"/>
      <c r="MUE43"/>
      <c r="MUF43" s="20"/>
      <c r="MUG43"/>
      <c r="MUH43" s="20"/>
      <c r="MUI43"/>
      <c r="MUJ43" s="20"/>
      <c r="MUK43"/>
      <c r="MUL43" s="20"/>
      <c r="MUM43"/>
      <c r="MUN43" s="20"/>
      <c r="MUO43"/>
      <c r="MUP43" s="20"/>
      <c r="MUQ43"/>
      <c r="MUR43" s="20"/>
      <c r="MUS43"/>
      <c r="MUT43" s="20"/>
      <c r="MUU43"/>
      <c r="MUV43" s="20"/>
      <c r="MUW43"/>
      <c r="MUX43" s="20"/>
      <c r="MUY43"/>
      <c r="MUZ43" s="20"/>
      <c r="MVA43"/>
      <c r="MVB43" s="20"/>
      <c r="MVC43"/>
      <c r="MVD43" s="20"/>
      <c r="MVE43"/>
      <c r="MVF43" s="20"/>
      <c r="MVG43"/>
      <c r="MVH43" s="20"/>
      <c r="MVI43"/>
      <c r="MVJ43" s="20"/>
      <c r="MVK43"/>
      <c r="MVL43" s="20"/>
      <c r="MVM43"/>
      <c r="MVN43" s="20"/>
      <c r="MVO43"/>
      <c r="MVP43" s="20"/>
      <c r="MVQ43"/>
      <c r="MVR43" s="20"/>
      <c r="MVS43"/>
      <c r="MVT43" s="20"/>
      <c r="MVU43"/>
      <c r="MVV43" s="20"/>
      <c r="MVW43"/>
      <c r="MVX43" s="20"/>
      <c r="MVY43"/>
      <c r="MVZ43" s="20"/>
      <c r="MWA43"/>
      <c r="MWB43" s="20"/>
      <c r="MWC43"/>
      <c r="MWD43" s="20"/>
      <c r="MWE43"/>
      <c r="MWF43" s="20"/>
      <c r="MWG43"/>
      <c r="MWH43" s="20"/>
      <c r="MWI43"/>
      <c r="MWJ43" s="20"/>
      <c r="MWK43"/>
      <c r="MWL43" s="20"/>
      <c r="MWM43"/>
      <c r="MWN43" s="20"/>
      <c r="MWO43"/>
      <c r="MWP43" s="20"/>
      <c r="MWQ43"/>
      <c r="MWR43" s="20"/>
      <c r="MWS43"/>
      <c r="MWT43" s="20"/>
      <c r="MWU43"/>
      <c r="MWV43" s="20"/>
      <c r="MWW43"/>
      <c r="MWX43" s="20"/>
      <c r="MWY43"/>
      <c r="MWZ43" s="20"/>
      <c r="MXA43"/>
      <c r="MXB43" s="20"/>
      <c r="MXC43"/>
      <c r="MXD43" s="20"/>
      <c r="MXE43"/>
      <c r="MXF43" s="20"/>
      <c r="MXG43"/>
      <c r="MXH43" s="20"/>
      <c r="MXI43"/>
      <c r="MXJ43" s="20"/>
      <c r="MXK43"/>
      <c r="MXL43" s="20"/>
      <c r="MXM43"/>
      <c r="MXN43" s="20"/>
      <c r="MXO43"/>
      <c r="MXP43" s="20"/>
      <c r="MXQ43"/>
      <c r="MXR43" s="20"/>
      <c r="MXS43"/>
      <c r="MXT43" s="20"/>
      <c r="MXU43"/>
      <c r="MXV43" s="20"/>
      <c r="MXW43"/>
      <c r="MXX43" s="20"/>
      <c r="MXY43"/>
      <c r="MXZ43" s="20"/>
      <c r="MYA43"/>
      <c r="MYB43" s="20"/>
      <c r="MYC43"/>
      <c r="MYD43" s="20"/>
      <c r="MYE43"/>
      <c r="MYF43" s="20"/>
      <c r="MYG43"/>
      <c r="MYH43" s="20"/>
      <c r="MYI43"/>
      <c r="MYJ43" s="20"/>
      <c r="MYK43"/>
      <c r="MYL43" s="20"/>
      <c r="MYM43"/>
      <c r="MYN43" s="20"/>
      <c r="MYO43"/>
      <c r="MYP43" s="20"/>
      <c r="MYQ43"/>
      <c r="MYR43" s="20"/>
      <c r="MYS43"/>
      <c r="MYT43" s="20"/>
      <c r="MYU43"/>
      <c r="MYV43" s="20"/>
      <c r="MYW43"/>
      <c r="MYX43" s="20"/>
      <c r="MYY43"/>
      <c r="MYZ43" s="20"/>
      <c r="MZA43"/>
      <c r="MZB43" s="20"/>
      <c r="MZC43"/>
      <c r="MZD43" s="20"/>
      <c r="MZE43"/>
      <c r="MZF43" s="20"/>
      <c r="MZG43"/>
      <c r="MZH43" s="20"/>
      <c r="MZI43"/>
      <c r="MZJ43" s="20"/>
      <c r="MZK43"/>
      <c r="MZL43" s="20"/>
      <c r="MZM43"/>
      <c r="MZN43" s="20"/>
      <c r="MZO43"/>
      <c r="MZP43" s="20"/>
      <c r="MZQ43"/>
      <c r="MZR43" s="20"/>
      <c r="MZS43"/>
      <c r="MZT43" s="20"/>
      <c r="MZU43"/>
      <c r="MZV43" s="20"/>
      <c r="MZW43"/>
      <c r="MZX43" s="20"/>
      <c r="MZY43"/>
      <c r="MZZ43" s="20"/>
      <c r="NAA43"/>
      <c r="NAB43" s="20"/>
      <c r="NAC43"/>
      <c r="NAD43" s="20"/>
      <c r="NAE43"/>
      <c r="NAF43" s="20"/>
      <c r="NAG43"/>
      <c r="NAH43" s="20"/>
      <c r="NAI43"/>
      <c r="NAJ43" s="20"/>
      <c r="NAK43"/>
      <c r="NAL43" s="20"/>
      <c r="NAM43"/>
      <c r="NAN43" s="20"/>
      <c r="NAO43"/>
      <c r="NAP43" s="20"/>
      <c r="NAQ43"/>
      <c r="NAR43" s="20"/>
      <c r="NAS43"/>
      <c r="NAT43" s="20"/>
      <c r="NAU43"/>
      <c r="NAV43" s="20"/>
      <c r="NAW43"/>
      <c r="NAX43" s="20"/>
      <c r="NAY43"/>
      <c r="NAZ43" s="20"/>
      <c r="NBA43"/>
      <c r="NBB43" s="20"/>
      <c r="NBC43"/>
      <c r="NBD43" s="20"/>
      <c r="NBE43"/>
      <c r="NBF43" s="20"/>
      <c r="NBG43"/>
      <c r="NBH43" s="20"/>
      <c r="NBI43"/>
      <c r="NBJ43" s="20"/>
      <c r="NBK43"/>
      <c r="NBL43" s="20"/>
      <c r="NBM43"/>
      <c r="NBN43" s="20"/>
      <c r="NBO43"/>
      <c r="NBP43" s="20"/>
      <c r="NBQ43"/>
      <c r="NBR43" s="20"/>
      <c r="NBS43"/>
      <c r="NBT43" s="20"/>
      <c r="NBU43"/>
      <c r="NBV43" s="20"/>
      <c r="NBW43"/>
      <c r="NBX43" s="20"/>
      <c r="NBY43"/>
      <c r="NBZ43" s="20"/>
      <c r="NCA43"/>
      <c r="NCB43" s="20"/>
      <c r="NCC43"/>
      <c r="NCD43" s="20"/>
      <c r="NCE43"/>
      <c r="NCF43" s="20"/>
      <c r="NCG43"/>
      <c r="NCH43" s="20"/>
      <c r="NCI43"/>
      <c r="NCJ43" s="20"/>
      <c r="NCK43"/>
      <c r="NCL43" s="20"/>
      <c r="NCM43"/>
      <c r="NCN43" s="20"/>
      <c r="NCO43"/>
      <c r="NCP43" s="20"/>
      <c r="NCQ43"/>
      <c r="NCR43" s="20"/>
      <c r="NCS43"/>
      <c r="NCT43" s="20"/>
      <c r="NCU43"/>
      <c r="NCV43" s="20"/>
      <c r="NCW43"/>
      <c r="NCX43" s="20"/>
      <c r="NCY43"/>
      <c r="NCZ43" s="20"/>
      <c r="NDA43"/>
      <c r="NDB43" s="20"/>
      <c r="NDC43"/>
      <c r="NDD43" s="20"/>
      <c r="NDE43"/>
      <c r="NDF43" s="20"/>
      <c r="NDG43"/>
      <c r="NDH43" s="20"/>
      <c r="NDI43"/>
      <c r="NDJ43" s="20"/>
      <c r="NDK43"/>
      <c r="NDL43" s="20"/>
      <c r="NDM43"/>
      <c r="NDN43" s="20"/>
      <c r="NDO43"/>
      <c r="NDP43" s="20"/>
      <c r="NDQ43"/>
      <c r="NDR43" s="20"/>
      <c r="NDS43"/>
      <c r="NDT43" s="20"/>
      <c r="NDU43"/>
      <c r="NDV43" s="20"/>
      <c r="NDW43"/>
      <c r="NDX43" s="20"/>
      <c r="NDY43"/>
      <c r="NDZ43" s="20"/>
      <c r="NEA43"/>
      <c r="NEB43" s="20"/>
      <c r="NEC43"/>
      <c r="NED43" s="20"/>
      <c r="NEE43"/>
      <c r="NEF43" s="20"/>
      <c r="NEG43"/>
      <c r="NEH43" s="20"/>
      <c r="NEI43"/>
      <c r="NEJ43" s="20"/>
      <c r="NEK43"/>
      <c r="NEL43" s="20"/>
      <c r="NEM43"/>
      <c r="NEN43" s="20"/>
      <c r="NEO43"/>
      <c r="NEP43" s="20"/>
      <c r="NEQ43"/>
      <c r="NER43" s="20"/>
      <c r="NES43"/>
      <c r="NET43" s="20"/>
      <c r="NEU43"/>
      <c r="NEV43" s="20"/>
      <c r="NEW43"/>
      <c r="NEX43" s="20"/>
      <c r="NEY43"/>
      <c r="NEZ43" s="20"/>
      <c r="NFA43"/>
      <c r="NFB43" s="20"/>
      <c r="NFC43"/>
      <c r="NFD43" s="20"/>
      <c r="NFE43"/>
      <c r="NFF43" s="20"/>
      <c r="NFG43"/>
      <c r="NFH43" s="20"/>
      <c r="NFI43"/>
      <c r="NFJ43" s="20"/>
      <c r="NFK43"/>
      <c r="NFL43" s="20"/>
      <c r="NFM43"/>
      <c r="NFN43" s="20"/>
      <c r="NFO43"/>
      <c r="NFP43" s="20"/>
      <c r="NFQ43"/>
      <c r="NFR43" s="20"/>
      <c r="NFS43"/>
      <c r="NFT43" s="20"/>
      <c r="NFU43"/>
      <c r="NFV43" s="20"/>
      <c r="NFW43"/>
      <c r="NFX43" s="20"/>
      <c r="NFY43"/>
      <c r="NFZ43" s="20"/>
      <c r="NGA43"/>
      <c r="NGB43" s="20"/>
      <c r="NGC43"/>
      <c r="NGD43" s="20"/>
      <c r="NGE43"/>
      <c r="NGF43" s="20"/>
      <c r="NGG43"/>
      <c r="NGH43" s="20"/>
      <c r="NGI43"/>
      <c r="NGJ43" s="20"/>
      <c r="NGK43"/>
      <c r="NGL43" s="20"/>
      <c r="NGM43"/>
      <c r="NGN43" s="20"/>
      <c r="NGO43"/>
      <c r="NGP43" s="20"/>
      <c r="NGQ43"/>
      <c r="NGR43" s="20"/>
      <c r="NGS43"/>
      <c r="NGT43" s="20"/>
      <c r="NGU43"/>
      <c r="NGV43" s="20"/>
      <c r="NGW43"/>
      <c r="NGX43" s="20"/>
      <c r="NGY43"/>
      <c r="NGZ43" s="20"/>
      <c r="NHA43"/>
      <c r="NHB43" s="20"/>
      <c r="NHC43"/>
      <c r="NHD43" s="20"/>
      <c r="NHE43"/>
      <c r="NHF43" s="20"/>
      <c r="NHG43"/>
      <c r="NHH43" s="20"/>
      <c r="NHI43"/>
      <c r="NHJ43" s="20"/>
      <c r="NHK43"/>
      <c r="NHL43" s="20"/>
      <c r="NHM43"/>
      <c r="NHN43" s="20"/>
      <c r="NHO43"/>
      <c r="NHP43" s="20"/>
      <c r="NHQ43"/>
      <c r="NHR43" s="20"/>
      <c r="NHS43"/>
      <c r="NHT43" s="20"/>
      <c r="NHU43"/>
      <c r="NHV43" s="20"/>
      <c r="NHW43"/>
      <c r="NHX43" s="20"/>
      <c r="NHY43"/>
      <c r="NHZ43" s="20"/>
      <c r="NIA43"/>
      <c r="NIB43" s="20"/>
      <c r="NIC43"/>
      <c r="NID43" s="20"/>
      <c r="NIE43"/>
      <c r="NIF43" s="20"/>
      <c r="NIG43"/>
      <c r="NIH43" s="20"/>
      <c r="NII43"/>
      <c r="NIJ43" s="20"/>
      <c r="NIK43"/>
      <c r="NIL43" s="20"/>
      <c r="NIM43"/>
      <c r="NIN43" s="20"/>
      <c r="NIO43"/>
      <c r="NIP43" s="20"/>
      <c r="NIQ43"/>
      <c r="NIR43" s="20"/>
      <c r="NIS43"/>
      <c r="NIT43" s="20"/>
      <c r="NIU43"/>
      <c r="NIV43" s="20"/>
      <c r="NIW43"/>
      <c r="NIX43" s="20"/>
      <c r="NIY43"/>
      <c r="NIZ43" s="20"/>
      <c r="NJA43"/>
      <c r="NJB43" s="20"/>
      <c r="NJC43"/>
      <c r="NJD43" s="20"/>
      <c r="NJE43"/>
      <c r="NJF43" s="20"/>
      <c r="NJG43"/>
      <c r="NJH43" s="20"/>
      <c r="NJI43"/>
      <c r="NJJ43" s="20"/>
      <c r="NJK43"/>
      <c r="NJL43" s="20"/>
      <c r="NJM43"/>
      <c r="NJN43" s="20"/>
      <c r="NJO43"/>
      <c r="NJP43" s="20"/>
      <c r="NJQ43"/>
      <c r="NJR43" s="20"/>
      <c r="NJS43"/>
      <c r="NJT43" s="20"/>
      <c r="NJU43"/>
      <c r="NJV43" s="20"/>
      <c r="NJW43"/>
      <c r="NJX43" s="20"/>
      <c r="NJY43"/>
      <c r="NJZ43" s="20"/>
      <c r="NKA43"/>
      <c r="NKB43" s="20"/>
      <c r="NKC43"/>
      <c r="NKD43" s="20"/>
      <c r="NKE43"/>
      <c r="NKF43" s="20"/>
      <c r="NKG43"/>
      <c r="NKH43" s="20"/>
      <c r="NKI43"/>
      <c r="NKJ43" s="20"/>
      <c r="NKK43"/>
      <c r="NKL43" s="20"/>
      <c r="NKM43"/>
      <c r="NKN43" s="20"/>
      <c r="NKO43"/>
      <c r="NKP43" s="20"/>
      <c r="NKQ43"/>
      <c r="NKR43" s="20"/>
      <c r="NKS43"/>
      <c r="NKT43" s="20"/>
      <c r="NKU43"/>
      <c r="NKV43" s="20"/>
      <c r="NKW43"/>
      <c r="NKX43" s="20"/>
      <c r="NKY43"/>
      <c r="NKZ43" s="20"/>
      <c r="NLA43"/>
      <c r="NLB43" s="20"/>
      <c r="NLC43"/>
      <c r="NLD43" s="20"/>
      <c r="NLE43"/>
      <c r="NLF43" s="20"/>
      <c r="NLG43"/>
      <c r="NLH43" s="20"/>
      <c r="NLI43"/>
      <c r="NLJ43" s="20"/>
      <c r="NLK43"/>
      <c r="NLL43" s="20"/>
      <c r="NLM43"/>
      <c r="NLN43" s="20"/>
      <c r="NLO43"/>
      <c r="NLP43" s="20"/>
      <c r="NLQ43"/>
      <c r="NLR43" s="20"/>
      <c r="NLS43"/>
      <c r="NLT43" s="20"/>
      <c r="NLU43"/>
      <c r="NLV43" s="20"/>
      <c r="NLW43"/>
      <c r="NLX43" s="20"/>
      <c r="NLY43"/>
      <c r="NLZ43" s="20"/>
      <c r="NMA43"/>
      <c r="NMB43" s="20"/>
      <c r="NMC43"/>
      <c r="NMD43" s="20"/>
      <c r="NME43"/>
      <c r="NMF43" s="20"/>
      <c r="NMG43"/>
      <c r="NMH43" s="20"/>
      <c r="NMI43"/>
      <c r="NMJ43" s="20"/>
      <c r="NMK43"/>
      <c r="NML43" s="20"/>
      <c r="NMM43"/>
      <c r="NMN43" s="20"/>
      <c r="NMO43"/>
      <c r="NMP43" s="20"/>
      <c r="NMQ43"/>
      <c r="NMR43" s="20"/>
      <c r="NMS43"/>
      <c r="NMT43" s="20"/>
      <c r="NMU43"/>
      <c r="NMV43" s="20"/>
      <c r="NMW43"/>
      <c r="NMX43" s="20"/>
      <c r="NMY43"/>
      <c r="NMZ43" s="20"/>
      <c r="NNA43"/>
      <c r="NNB43" s="20"/>
      <c r="NNC43"/>
      <c r="NND43" s="20"/>
      <c r="NNE43"/>
      <c r="NNF43" s="20"/>
      <c r="NNG43"/>
      <c r="NNH43" s="20"/>
      <c r="NNI43"/>
      <c r="NNJ43" s="20"/>
      <c r="NNK43"/>
      <c r="NNL43" s="20"/>
      <c r="NNM43"/>
      <c r="NNN43" s="20"/>
      <c r="NNO43"/>
      <c r="NNP43" s="20"/>
      <c r="NNQ43"/>
      <c r="NNR43" s="20"/>
      <c r="NNS43"/>
      <c r="NNT43" s="20"/>
      <c r="NNU43"/>
      <c r="NNV43" s="20"/>
      <c r="NNW43"/>
      <c r="NNX43" s="20"/>
      <c r="NNY43"/>
      <c r="NNZ43" s="20"/>
      <c r="NOA43"/>
      <c r="NOB43" s="20"/>
      <c r="NOC43"/>
      <c r="NOD43" s="20"/>
      <c r="NOE43"/>
      <c r="NOF43" s="20"/>
      <c r="NOG43"/>
      <c r="NOH43" s="20"/>
      <c r="NOI43"/>
      <c r="NOJ43" s="20"/>
      <c r="NOK43"/>
      <c r="NOL43" s="20"/>
      <c r="NOM43"/>
      <c r="NON43" s="20"/>
      <c r="NOO43"/>
      <c r="NOP43" s="20"/>
      <c r="NOQ43"/>
      <c r="NOR43" s="20"/>
      <c r="NOS43"/>
      <c r="NOT43" s="20"/>
      <c r="NOU43"/>
      <c r="NOV43" s="20"/>
      <c r="NOW43"/>
      <c r="NOX43" s="20"/>
      <c r="NOY43"/>
      <c r="NOZ43" s="20"/>
      <c r="NPA43"/>
      <c r="NPB43" s="20"/>
      <c r="NPC43"/>
      <c r="NPD43" s="20"/>
      <c r="NPE43"/>
      <c r="NPF43" s="20"/>
      <c r="NPG43"/>
      <c r="NPH43" s="20"/>
      <c r="NPI43"/>
      <c r="NPJ43" s="20"/>
      <c r="NPK43"/>
      <c r="NPL43" s="20"/>
      <c r="NPM43"/>
      <c r="NPN43" s="20"/>
      <c r="NPO43"/>
      <c r="NPP43" s="20"/>
      <c r="NPQ43"/>
      <c r="NPR43" s="20"/>
      <c r="NPS43"/>
      <c r="NPT43" s="20"/>
      <c r="NPU43"/>
      <c r="NPV43" s="20"/>
      <c r="NPW43"/>
      <c r="NPX43" s="20"/>
      <c r="NPY43"/>
      <c r="NPZ43" s="20"/>
      <c r="NQA43"/>
      <c r="NQB43" s="20"/>
      <c r="NQC43"/>
      <c r="NQD43" s="20"/>
      <c r="NQE43"/>
      <c r="NQF43" s="20"/>
      <c r="NQG43"/>
      <c r="NQH43" s="20"/>
      <c r="NQI43"/>
      <c r="NQJ43" s="20"/>
      <c r="NQK43"/>
      <c r="NQL43" s="20"/>
      <c r="NQM43"/>
      <c r="NQN43" s="20"/>
      <c r="NQO43"/>
      <c r="NQP43" s="20"/>
      <c r="NQQ43"/>
      <c r="NQR43" s="20"/>
      <c r="NQS43"/>
      <c r="NQT43" s="20"/>
      <c r="NQU43"/>
      <c r="NQV43" s="20"/>
      <c r="NQW43"/>
      <c r="NQX43" s="20"/>
      <c r="NQY43"/>
      <c r="NQZ43" s="20"/>
      <c r="NRA43"/>
      <c r="NRB43" s="20"/>
      <c r="NRC43"/>
      <c r="NRD43" s="20"/>
      <c r="NRE43"/>
      <c r="NRF43" s="20"/>
      <c r="NRG43"/>
      <c r="NRH43" s="20"/>
      <c r="NRI43"/>
      <c r="NRJ43" s="20"/>
      <c r="NRK43"/>
      <c r="NRL43" s="20"/>
      <c r="NRM43"/>
      <c r="NRN43" s="20"/>
      <c r="NRO43"/>
      <c r="NRP43" s="20"/>
      <c r="NRQ43"/>
      <c r="NRR43" s="20"/>
      <c r="NRS43"/>
      <c r="NRT43" s="20"/>
      <c r="NRU43"/>
      <c r="NRV43" s="20"/>
      <c r="NRW43"/>
      <c r="NRX43" s="20"/>
      <c r="NRY43"/>
      <c r="NRZ43" s="20"/>
      <c r="NSA43"/>
      <c r="NSB43" s="20"/>
      <c r="NSC43"/>
      <c r="NSD43" s="20"/>
      <c r="NSE43"/>
      <c r="NSF43" s="20"/>
      <c r="NSG43"/>
      <c r="NSH43" s="20"/>
      <c r="NSI43"/>
      <c r="NSJ43" s="20"/>
      <c r="NSK43"/>
      <c r="NSL43" s="20"/>
      <c r="NSM43"/>
      <c r="NSN43" s="20"/>
      <c r="NSO43"/>
      <c r="NSP43" s="20"/>
      <c r="NSQ43"/>
      <c r="NSR43" s="20"/>
      <c r="NSS43"/>
      <c r="NST43" s="20"/>
      <c r="NSU43"/>
      <c r="NSV43" s="20"/>
      <c r="NSW43"/>
      <c r="NSX43" s="20"/>
      <c r="NSY43"/>
      <c r="NSZ43" s="20"/>
      <c r="NTA43"/>
      <c r="NTB43" s="20"/>
      <c r="NTC43"/>
      <c r="NTD43" s="20"/>
      <c r="NTE43"/>
      <c r="NTF43" s="20"/>
      <c r="NTG43"/>
      <c r="NTH43" s="20"/>
      <c r="NTI43"/>
      <c r="NTJ43" s="20"/>
      <c r="NTK43"/>
      <c r="NTL43" s="20"/>
      <c r="NTM43"/>
      <c r="NTN43" s="20"/>
      <c r="NTO43"/>
      <c r="NTP43" s="20"/>
      <c r="NTQ43"/>
      <c r="NTR43" s="20"/>
      <c r="NTS43"/>
      <c r="NTT43" s="20"/>
      <c r="NTU43"/>
      <c r="NTV43" s="20"/>
      <c r="NTW43"/>
      <c r="NTX43" s="20"/>
      <c r="NTY43"/>
      <c r="NTZ43" s="20"/>
      <c r="NUA43"/>
      <c r="NUB43" s="20"/>
      <c r="NUC43"/>
      <c r="NUD43" s="20"/>
      <c r="NUE43"/>
      <c r="NUF43" s="20"/>
      <c r="NUG43"/>
      <c r="NUH43" s="20"/>
      <c r="NUI43"/>
      <c r="NUJ43" s="20"/>
      <c r="NUK43"/>
      <c r="NUL43" s="20"/>
      <c r="NUM43"/>
      <c r="NUN43" s="20"/>
      <c r="NUO43"/>
      <c r="NUP43" s="20"/>
      <c r="NUQ43"/>
      <c r="NUR43" s="20"/>
      <c r="NUS43"/>
      <c r="NUT43" s="20"/>
      <c r="NUU43"/>
      <c r="NUV43" s="20"/>
      <c r="NUW43"/>
      <c r="NUX43" s="20"/>
      <c r="NUY43"/>
      <c r="NUZ43" s="20"/>
      <c r="NVA43"/>
      <c r="NVB43" s="20"/>
      <c r="NVC43"/>
      <c r="NVD43" s="20"/>
      <c r="NVE43"/>
      <c r="NVF43" s="20"/>
      <c r="NVG43"/>
      <c r="NVH43" s="20"/>
      <c r="NVI43"/>
      <c r="NVJ43" s="20"/>
      <c r="NVK43"/>
      <c r="NVL43" s="20"/>
      <c r="NVM43"/>
      <c r="NVN43" s="20"/>
      <c r="NVO43"/>
      <c r="NVP43" s="20"/>
      <c r="NVQ43"/>
      <c r="NVR43" s="20"/>
      <c r="NVS43"/>
      <c r="NVT43" s="20"/>
      <c r="NVU43"/>
      <c r="NVV43" s="20"/>
      <c r="NVW43"/>
      <c r="NVX43" s="20"/>
      <c r="NVY43"/>
      <c r="NVZ43" s="20"/>
      <c r="NWA43"/>
      <c r="NWB43" s="20"/>
      <c r="NWC43"/>
      <c r="NWD43" s="20"/>
      <c r="NWE43"/>
      <c r="NWF43" s="20"/>
      <c r="NWG43"/>
      <c r="NWH43" s="20"/>
      <c r="NWI43"/>
      <c r="NWJ43" s="20"/>
      <c r="NWK43"/>
      <c r="NWL43" s="20"/>
      <c r="NWM43"/>
      <c r="NWN43" s="20"/>
      <c r="NWO43"/>
      <c r="NWP43" s="20"/>
      <c r="NWQ43"/>
      <c r="NWR43" s="20"/>
      <c r="NWS43"/>
      <c r="NWT43" s="20"/>
      <c r="NWU43"/>
      <c r="NWV43" s="20"/>
      <c r="NWW43"/>
      <c r="NWX43" s="20"/>
      <c r="NWY43"/>
      <c r="NWZ43" s="20"/>
      <c r="NXA43"/>
      <c r="NXB43" s="20"/>
      <c r="NXC43"/>
      <c r="NXD43" s="20"/>
      <c r="NXE43"/>
      <c r="NXF43" s="20"/>
      <c r="NXG43"/>
      <c r="NXH43" s="20"/>
      <c r="NXI43"/>
      <c r="NXJ43" s="20"/>
      <c r="NXK43"/>
      <c r="NXL43" s="20"/>
      <c r="NXM43"/>
      <c r="NXN43" s="20"/>
      <c r="NXO43"/>
      <c r="NXP43" s="20"/>
      <c r="NXQ43"/>
      <c r="NXR43" s="20"/>
      <c r="NXS43"/>
      <c r="NXT43" s="20"/>
      <c r="NXU43"/>
      <c r="NXV43" s="20"/>
      <c r="NXW43"/>
      <c r="NXX43" s="20"/>
      <c r="NXY43"/>
      <c r="NXZ43" s="20"/>
      <c r="NYA43"/>
      <c r="NYB43" s="20"/>
      <c r="NYC43"/>
      <c r="NYD43" s="20"/>
      <c r="NYE43"/>
      <c r="NYF43" s="20"/>
      <c r="NYG43"/>
      <c r="NYH43" s="20"/>
      <c r="NYI43"/>
      <c r="NYJ43" s="20"/>
      <c r="NYK43"/>
      <c r="NYL43" s="20"/>
      <c r="NYM43"/>
      <c r="NYN43" s="20"/>
      <c r="NYO43"/>
      <c r="NYP43" s="20"/>
      <c r="NYQ43"/>
      <c r="NYR43" s="20"/>
      <c r="NYS43"/>
      <c r="NYT43" s="20"/>
      <c r="NYU43"/>
      <c r="NYV43" s="20"/>
      <c r="NYW43"/>
      <c r="NYX43" s="20"/>
      <c r="NYY43"/>
      <c r="NYZ43" s="20"/>
      <c r="NZA43"/>
      <c r="NZB43" s="20"/>
      <c r="NZC43"/>
      <c r="NZD43" s="20"/>
      <c r="NZE43"/>
      <c r="NZF43" s="20"/>
      <c r="NZG43"/>
      <c r="NZH43" s="20"/>
      <c r="NZI43"/>
      <c r="NZJ43" s="20"/>
      <c r="NZK43"/>
      <c r="NZL43" s="20"/>
      <c r="NZM43"/>
      <c r="NZN43" s="20"/>
      <c r="NZO43"/>
      <c r="NZP43" s="20"/>
      <c r="NZQ43"/>
      <c r="NZR43" s="20"/>
      <c r="NZS43"/>
      <c r="NZT43" s="20"/>
      <c r="NZU43"/>
      <c r="NZV43" s="20"/>
      <c r="NZW43"/>
      <c r="NZX43" s="20"/>
      <c r="NZY43"/>
      <c r="NZZ43" s="20"/>
      <c r="OAA43"/>
      <c r="OAB43" s="20"/>
      <c r="OAC43"/>
      <c r="OAD43" s="20"/>
      <c r="OAE43"/>
      <c r="OAF43" s="20"/>
      <c r="OAG43"/>
      <c r="OAH43" s="20"/>
      <c r="OAI43"/>
      <c r="OAJ43" s="20"/>
      <c r="OAK43"/>
      <c r="OAL43" s="20"/>
      <c r="OAM43"/>
      <c r="OAN43" s="20"/>
      <c r="OAO43"/>
      <c r="OAP43" s="20"/>
      <c r="OAQ43"/>
      <c r="OAR43" s="20"/>
      <c r="OAS43"/>
      <c r="OAT43" s="20"/>
      <c r="OAU43"/>
      <c r="OAV43" s="20"/>
      <c r="OAW43"/>
      <c r="OAX43" s="20"/>
      <c r="OAY43"/>
      <c r="OAZ43" s="20"/>
      <c r="OBA43"/>
      <c r="OBB43" s="20"/>
      <c r="OBC43"/>
      <c r="OBD43" s="20"/>
      <c r="OBE43"/>
      <c r="OBF43" s="20"/>
      <c r="OBG43"/>
      <c r="OBH43" s="20"/>
      <c r="OBI43"/>
      <c r="OBJ43" s="20"/>
      <c r="OBK43"/>
      <c r="OBL43" s="20"/>
      <c r="OBM43"/>
      <c r="OBN43" s="20"/>
      <c r="OBO43"/>
      <c r="OBP43" s="20"/>
      <c r="OBQ43"/>
      <c r="OBR43" s="20"/>
      <c r="OBS43"/>
      <c r="OBT43" s="20"/>
      <c r="OBU43"/>
      <c r="OBV43" s="20"/>
      <c r="OBW43"/>
      <c r="OBX43" s="20"/>
      <c r="OBY43"/>
      <c r="OBZ43" s="20"/>
      <c r="OCA43"/>
      <c r="OCB43" s="20"/>
      <c r="OCC43"/>
      <c r="OCD43" s="20"/>
      <c r="OCE43"/>
      <c r="OCF43" s="20"/>
      <c r="OCG43"/>
      <c r="OCH43" s="20"/>
      <c r="OCI43"/>
      <c r="OCJ43" s="20"/>
      <c r="OCK43"/>
      <c r="OCL43" s="20"/>
      <c r="OCM43"/>
      <c r="OCN43" s="20"/>
      <c r="OCO43"/>
      <c r="OCP43" s="20"/>
      <c r="OCQ43"/>
      <c r="OCR43" s="20"/>
      <c r="OCS43"/>
      <c r="OCT43" s="20"/>
      <c r="OCU43"/>
      <c r="OCV43" s="20"/>
      <c r="OCW43"/>
      <c r="OCX43" s="20"/>
      <c r="OCY43"/>
      <c r="OCZ43" s="20"/>
      <c r="ODA43"/>
      <c r="ODB43" s="20"/>
      <c r="ODC43"/>
      <c r="ODD43" s="20"/>
      <c r="ODE43"/>
      <c r="ODF43" s="20"/>
      <c r="ODG43"/>
      <c r="ODH43" s="20"/>
      <c r="ODI43"/>
      <c r="ODJ43" s="20"/>
      <c r="ODK43"/>
      <c r="ODL43" s="20"/>
      <c r="ODM43"/>
      <c r="ODN43" s="20"/>
      <c r="ODO43"/>
      <c r="ODP43" s="20"/>
      <c r="ODQ43"/>
      <c r="ODR43" s="20"/>
      <c r="ODS43"/>
      <c r="ODT43" s="20"/>
      <c r="ODU43"/>
      <c r="ODV43" s="20"/>
      <c r="ODW43"/>
      <c r="ODX43" s="20"/>
      <c r="ODY43"/>
      <c r="ODZ43" s="20"/>
      <c r="OEA43"/>
      <c r="OEB43" s="20"/>
      <c r="OEC43"/>
      <c r="OED43" s="20"/>
      <c r="OEE43"/>
      <c r="OEF43" s="20"/>
      <c r="OEG43"/>
      <c r="OEH43" s="20"/>
      <c r="OEI43"/>
      <c r="OEJ43" s="20"/>
      <c r="OEK43"/>
      <c r="OEL43" s="20"/>
      <c r="OEM43"/>
      <c r="OEN43" s="20"/>
      <c r="OEO43"/>
      <c r="OEP43" s="20"/>
      <c r="OEQ43"/>
      <c r="OER43" s="20"/>
      <c r="OES43"/>
      <c r="OET43" s="20"/>
      <c r="OEU43"/>
      <c r="OEV43" s="20"/>
      <c r="OEW43"/>
      <c r="OEX43" s="20"/>
      <c r="OEY43"/>
      <c r="OEZ43" s="20"/>
      <c r="OFA43"/>
      <c r="OFB43" s="20"/>
      <c r="OFC43"/>
      <c r="OFD43" s="20"/>
      <c r="OFE43"/>
      <c r="OFF43" s="20"/>
      <c r="OFG43"/>
      <c r="OFH43" s="20"/>
      <c r="OFI43"/>
      <c r="OFJ43" s="20"/>
      <c r="OFK43"/>
      <c r="OFL43" s="20"/>
      <c r="OFM43"/>
      <c r="OFN43" s="20"/>
      <c r="OFO43"/>
      <c r="OFP43" s="20"/>
      <c r="OFQ43"/>
      <c r="OFR43" s="20"/>
      <c r="OFS43"/>
      <c r="OFT43" s="20"/>
      <c r="OFU43"/>
      <c r="OFV43" s="20"/>
      <c r="OFW43"/>
      <c r="OFX43" s="20"/>
      <c r="OFY43"/>
      <c r="OFZ43" s="20"/>
      <c r="OGA43"/>
      <c r="OGB43" s="20"/>
      <c r="OGC43"/>
      <c r="OGD43" s="20"/>
      <c r="OGE43"/>
      <c r="OGF43" s="20"/>
      <c r="OGG43"/>
      <c r="OGH43" s="20"/>
      <c r="OGI43"/>
      <c r="OGJ43" s="20"/>
      <c r="OGK43"/>
      <c r="OGL43" s="20"/>
      <c r="OGM43"/>
      <c r="OGN43" s="20"/>
      <c r="OGO43"/>
      <c r="OGP43" s="20"/>
      <c r="OGQ43"/>
      <c r="OGR43" s="20"/>
      <c r="OGS43"/>
      <c r="OGT43" s="20"/>
      <c r="OGU43"/>
      <c r="OGV43" s="20"/>
      <c r="OGW43"/>
      <c r="OGX43" s="20"/>
      <c r="OGY43"/>
      <c r="OGZ43" s="20"/>
      <c r="OHA43"/>
      <c r="OHB43" s="20"/>
      <c r="OHC43"/>
      <c r="OHD43" s="20"/>
      <c r="OHE43"/>
      <c r="OHF43" s="20"/>
      <c r="OHG43"/>
      <c r="OHH43" s="20"/>
      <c r="OHI43"/>
      <c r="OHJ43" s="20"/>
      <c r="OHK43"/>
      <c r="OHL43" s="20"/>
      <c r="OHM43"/>
      <c r="OHN43" s="20"/>
      <c r="OHO43"/>
      <c r="OHP43" s="20"/>
      <c r="OHQ43"/>
      <c r="OHR43" s="20"/>
      <c r="OHS43"/>
      <c r="OHT43" s="20"/>
      <c r="OHU43"/>
      <c r="OHV43" s="20"/>
      <c r="OHW43"/>
      <c r="OHX43" s="20"/>
      <c r="OHY43"/>
      <c r="OHZ43" s="20"/>
      <c r="OIA43"/>
      <c r="OIB43" s="20"/>
      <c r="OIC43"/>
      <c r="OID43" s="20"/>
      <c r="OIE43"/>
      <c r="OIF43" s="20"/>
      <c r="OIG43"/>
      <c r="OIH43" s="20"/>
      <c r="OII43"/>
      <c r="OIJ43" s="20"/>
      <c r="OIK43"/>
      <c r="OIL43" s="20"/>
      <c r="OIM43"/>
      <c r="OIN43" s="20"/>
      <c r="OIO43"/>
      <c r="OIP43" s="20"/>
      <c r="OIQ43"/>
      <c r="OIR43" s="20"/>
      <c r="OIS43"/>
      <c r="OIT43" s="20"/>
      <c r="OIU43"/>
      <c r="OIV43" s="20"/>
      <c r="OIW43"/>
      <c r="OIX43" s="20"/>
      <c r="OIY43"/>
      <c r="OIZ43" s="20"/>
      <c r="OJA43"/>
      <c r="OJB43" s="20"/>
      <c r="OJC43"/>
      <c r="OJD43" s="20"/>
      <c r="OJE43"/>
      <c r="OJF43" s="20"/>
      <c r="OJG43"/>
      <c r="OJH43" s="20"/>
      <c r="OJI43"/>
      <c r="OJJ43" s="20"/>
      <c r="OJK43"/>
      <c r="OJL43" s="20"/>
      <c r="OJM43"/>
      <c r="OJN43" s="20"/>
      <c r="OJO43"/>
      <c r="OJP43" s="20"/>
      <c r="OJQ43"/>
      <c r="OJR43" s="20"/>
      <c r="OJS43"/>
      <c r="OJT43" s="20"/>
      <c r="OJU43"/>
      <c r="OJV43" s="20"/>
      <c r="OJW43"/>
      <c r="OJX43" s="20"/>
      <c r="OJY43"/>
      <c r="OJZ43" s="20"/>
      <c r="OKA43"/>
      <c r="OKB43" s="20"/>
      <c r="OKC43"/>
      <c r="OKD43" s="20"/>
      <c r="OKE43"/>
      <c r="OKF43" s="20"/>
      <c r="OKG43"/>
      <c r="OKH43" s="20"/>
      <c r="OKI43"/>
      <c r="OKJ43" s="20"/>
      <c r="OKK43"/>
      <c r="OKL43" s="20"/>
      <c r="OKM43"/>
      <c r="OKN43" s="20"/>
      <c r="OKO43"/>
      <c r="OKP43" s="20"/>
      <c r="OKQ43"/>
      <c r="OKR43" s="20"/>
      <c r="OKS43"/>
      <c r="OKT43" s="20"/>
      <c r="OKU43"/>
      <c r="OKV43" s="20"/>
      <c r="OKW43"/>
      <c r="OKX43" s="20"/>
      <c r="OKY43"/>
      <c r="OKZ43" s="20"/>
      <c r="OLA43"/>
      <c r="OLB43" s="20"/>
      <c r="OLC43"/>
      <c r="OLD43" s="20"/>
      <c r="OLE43"/>
      <c r="OLF43" s="20"/>
      <c r="OLG43"/>
      <c r="OLH43" s="20"/>
      <c r="OLI43"/>
      <c r="OLJ43" s="20"/>
      <c r="OLK43"/>
      <c r="OLL43" s="20"/>
      <c r="OLM43"/>
      <c r="OLN43" s="20"/>
      <c r="OLO43"/>
      <c r="OLP43" s="20"/>
      <c r="OLQ43"/>
      <c r="OLR43" s="20"/>
      <c r="OLS43"/>
      <c r="OLT43" s="20"/>
      <c r="OLU43"/>
      <c r="OLV43" s="20"/>
      <c r="OLW43"/>
      <c r="OLX43" s="20"/>
      <c r="OLY43"/>
      <c r="OLZ43" s="20"/>
      <c r="OMA43"/>
      <c r="OMB43" s="20"/>
      <c r="OMC43"/>
      <c r="OMD43" s="20"/>
      <c r="OME43"/>
      <c r="OMF43" s="20"/>
      <c r="OMG43"/>
      <c r="OMH43" s="20"/>
      <c r="OMI43"/>
      <c r="OMJ43" s="20"/>
      <c r="OMK43"/>
      <c r="OML43" s="20"/>
      <c r="OMM43"/>
      <c r="OMN43" s="20"/>
      <c r="OMO43"/>
      <c r="OMP43" s="20"/>
      <c r="OMQ43"/>
      <c r="OMR43" s="20"/>
      <c r="OMS43"/>
      <c r="OMT43" s="20"/>
      <c r="OMU43"/>
      <c r="OMV43" s="20"/>
      <c r="OMW43"/>
      <c r="OMX43" s="20"/>
      <c r="OMY43"/>
      <c r="OMZ43" s="20"/>
      <c r="ONA43"/>
      <c r="ONB43" s="20"/>
      <c r="ONC43"/>
      <c r="OND43" s="20"/>
      <c r="ONE43"/>
      <c r="ONF43" s="20"/>
      <c r="ONG43"/>
      <c r="ONH43" s="20"/>
      <c r="ONI43"/>
      <c r="ONJ43" s="20"/>
      <c r="ONK43"/>
      <c r="ONL43" s="20"/>
      <c r="ONM43"/>
      <c r="ONN43" s="20"/>
      <c r="ONO43"/>
      <c r="ONP43" s="20"/>
      <c r="ONQ43"/>
      <c r="ONR43" s="20"/>
      <c r="ONS43"/>
      <c r="ONT43" s="20"/>
      <c r="ONU43"/>
      <c r="ONV43" s="20"/>
      <c r="ONW43"/>
      <c r="ONX43" s="20"/>
      <c r="ONY43"/>
      <c r="ONZ43" s="20"/>
      <c r="OOA43"/>
      <c r="OOB43" s="20"/>
      <c r="OOC43"/>
      <c r="OOD43" s="20"/>
      <c r="OOE43"/>
      <c r="OOF43" s="20"/>
      <c r="OOG43"/>
      <c r="OOH43" s="20"/>
      <c r="OOI43"/>
      <c r="OOJ43" s="20"/>
      <c r="OOK43"/>
      <c r="OOL43" s="20"/>
      <c r="OOM43"/>
      <c r="OON43" s="20"/>
      <c r="OOO43"/>
      <c r="OOP43" s="20"/>
      <c r="OOQ43"/>
      <c r="OOR43" s="20"/>
      <c r="OOS43"/>
      <c r="OOT43" s="20"/>
      <c r="OOU43"/>
      <c r="OOV43" s="20"/>
      <c r="OOW43"/>
      <c r="OOX43" s="20"/>
      <c r="OOY43"/>
      <c r="OOZ43" s="20"/>
      <c r="OPA43"/>
      <c r="OPB43" s="20"/>
      <c r="OPC43"/>
      <c r="OPD43" s="20"/>
      <c r="OPE43"/>
      <c r="OPF43" s="20"/>
      <c r="OPG43"/>
      <c r="OPH43" s="20"/>
      <c r="OPI43"/>
      <c r="OPJ43" s="20"/>
      <c r="OPK43"/>
      <c r="OPL43" s="20"/>
      <c r="OPM43"/>
      <c r="OPN43" s="20"/>
      <c r="OPO43"/>
      <c r="OPP43" s="20"/>
      <c r="OPQ43"/>
      <c r="OPR43" s="20"/>
      <c r="OPS43"/>
      <c r="OPT43" s="20"/>
      <c r="OPU43"/>
      <c r="OPV43" s="20"/>
      <c r="OPW43"/>
      <c r="OPX43" s="20"/>
      <c r="OPY43"/>
      <c r="OPZ43" s="20"/>
      <c r="OQA43"/>
      <c r="OQB43" s="20"/>
      <c r="OQC43"/>
      <c r="OQD43" s="20"/>
      <c r="OQE43"/>
      <c r="OQF43" s="20"/>
      <c r="OQG43"/>
      <c r="OQH43" s="20"/>
      <c r="OQI43"/>
      <c r="OQJ43" s="20"/>
      <c r="OQK43"/>
      <c r="OQL43" s="20"/>
      <c r="OQM43"/>
      <c r="OQN43" s="20"/>
      <c r="OQO43"/>
      <c r="OQP43" s="20"/>
      <c r="OQQ43"/>
      <c r="OQR43" s="20"/>
      <c r="OQS43"/>
      <c r="OQT43" s="20"/>
      <c r="OQU43"/>
      <c r="OQV43" s="20"/>
      <c r="OQW43"/>
      <c r="OQX43" s="20"/>
      <c r="OQY43"/>
      <c r="OQZ43" s="20"/>
      <c r="ORA43"/>
      <c r="ORB43" s="20"/>
      <c r="ORC43"/>
      <c r="ORD43" s="20"/>
      <c r="ORE43"/>
      <c r="ORF43" s="20"/>
      <c r="ORG43"/>
      <c r="ORH43" s="20"/>
      <c r="ORI43"/>
      <c r="ORJ43" s="20"/>
      <c r="ORK43"/>
      <c r="ORL43" s="20"/>
      <c r="ORM43"/>
      <c r="ORN43" s="20"/>
      <c r="ORO43"/>
      <c r="ORP43" s="20"/>
      <c r="ORQ43"/>
      <c r="ORR43" s="20"/>
      <c r="ORS43"/>
      <c r="ORT43" s="20"/>
      <c r="ORU43"/>
      <c r="ORV43" s="20"/>
      <c r="ORW43"/>
      <c r="ORX43" s="20"/>
      <c r="ORY43"/>
      <c r="ORZ43" s="20"/>
      <c r="OSA43"/>
      <c r="OSB43" s="20"/>
      <c r="OSC43"/>
      <c r="OSD43" s="20"/>
      <c r="OSE43"/>
      <c r="OSF43" s="20"/>
      <c r="OSG43"/>
      <c r="OSH43" s="20"/>
      <c r="OSI43"/>
      <c r="OSJ43" s="20"/>
      <c r="OSK43"/>
      <c r="OSL43" s="20"/>
      <c r="OSM43"/>
      <c r="OSN43" s="20"/>
      <c r="OSO43"/>
      <c r="OSP43" s="20"/>
      <c r="OSQ43"/>
      <c r="OSR43" s="20"/>
      <c r="OSS43"/>
      <c r="OST43" s="20"/>
      <c r="OSU43"/>
      <c r="OSV43" s="20"/>
      <c r="OSW43"/>
      <c r="OSX43" s="20"/>
      <c r="OSY43"/>
      <c r="OSZ43" s="20"/>
      <c r="OTA43"/>
      <c r="OTB43" s="20"/>
      <c r="OTC43"/>
      <c r="OTD43" s="20"/>
      <c r="OTE43"/>
      <c r="OTF43" s="20"/>
      <c r="OTG43"/>
      <c r="OTH43" s="20"/>
      <c r="OTI43"/>
      <c r="OTJ43" s="20"/>
      <c r="OTK43"/>
      <c r="OTL43" s="20"/>
      <c r="OTM43"/>
      <c r="OTN43" s="20"/>
      <c r="OTO43"/>
      <c r="OTP43" s="20"/>
      <c r="OTQ43"/>
      <c r="OTR43" s="20"/>
      <c r="OTS43"/>
      <c r="OTT43" s="20"/>
      <c r="OTU43"/>
      <c r="OTV43" s="20"/>
      <c r="OTW43"/>
      <c r="OTX43" s="20"/>
      <c r="OTY43"/>
      <c r="OTZ43" s="20"/>
      <c r="OUA43"/>
      <c r="OUB43" s="20"/>
      <c r="OUC43"/>
      <c r="OUD43" s="20"/>
      <c r="OUE43"/>
      <c r="OUF43" s="20"/>
      <c r="OUG43"/>
      <c r="OUH43" s="20"/>
      <c r="OUI43"/>
      <c r="OUJ43" s="20"/>
      <c r="OUK43"/>
      <c r="OUL43" s="20"/>
      <c r="OUM43"/>
      <c r="OUN43" s="20"/>
      <c r="OUO43"/>
      <c r="OUP43" s="20"/>
      <c r="OUQ43"/>
      <c r="OUR43" s="20"/>
      <c r="OUS43"/>
      <c r="OUT43" s="20"/>
      <c r="OUU43"/>
      <c r="OUV43" s="20"/>
      <c r="OUW43"/>
      <c r="OUX43" s="20"/>
      <c r="OUY43"/>
      <c r="OUZ43" s="20"/>
      <c r="OVA43"/>
      <c r="OVB43" s="20"/>
      <c r="OVC43"/>
      <c r="OVD43" s="20"/>
      <c r="OVE43"/>
      <c r="OVF43" s="20"/>
      <c r="OVG43"/>
      <c r="OVH43" s="20"/>
      <c r="OVI43"/>
      <c r="OVJ43" s="20"/>
      <c r="OVK43"/>
      <c r="OVL43" s="20"/>
      <c r="OVM43"/>
      <c r="OVN43" s="20"/>
      <c r="OVO43"/>
      <c r="OVP43" s="20"/>
      <c r="OVQ43"/>
      <c r="OVR43" s="20"/>
      <c r="OVS43"/>
      <c r="OVT43" s="20"/>
      <c r="OVU43"/>
      <c r="OVV43" s="20"/>
      <c r="OVW43"/>
      <c r="OVX43" s="20"/>
      <c r="OVY43"/>
      <c r="OVZ43" s="20"/>
      <c r="OWA43"/>
      <c r="OWB43" s="20"/>
      <c r="OWC43"/>
      <c r="OWD43" s="20"/>
      <c r="OWE43"/>
      <c r="OWF43" s="20"/>
      <c r="OWG43"/>
      <c r="OWH43" s="20"/>
      <c r="OWI43"/>
      <c r="OWJ43" s="20"/>
      <c r="OWK43"/>
      <c r="OWL43" s="20"/>
      <c r="OWM43"/>
      <c r="OWN43" s="20"/>
      <c r="OWO43"/>
      <c r="OWP43" s="20"/>
      <c r="OWQ43"/>
      <c r="OWR43" s="20"/>
      <c r="OWS43"/>
      <c r="OWT43" s="20"/>
      <c r="OWU43"/>
      <c r="OWV43" s="20"/>
      <c r="OWW43"/>
      <c r="OWX43" s="20"/>
      <c r="OWY43"/>
      <c r="OWZ43" s="20"/>
      <c r="OXA43"/>
      <c r="OXB43" s="20"/>
      <c r="OXC43"/>
      <c r="OXD43" s="20"/>
      <c r="OXE43"/>
      <c r="OXF43" s="20"/>
      <c r="OXG43"/>
      <c r="OXH43" s="20"/>
      <c r="OXI43"/>
      <c r="OXJ43" s="20"/>
      <c r="OXK43"/>
      <c r="OXL43" s="20"/>
      <c r="OXM43"/>
      <c r="OXN43" s="20"/>
      <c r="OXO43"/>
      <c r="OXP43" s="20"/>
      <c r="OXQ43"/>
      <c r="OXR43" s="20"/>
      <c r="OXS43"/>
      <c r="OXT43" s="20"/>
      <c r="OXU43"/>
      <c r="OXV43" s="20"/>
      <c r="OXW43"/>
      <c r="OXX43" s="20"/>
      <c r="OXY43"/>
      <c r="OXZ43" s="20"/>
      <c r="OYA43"/>
      <c r="OYB43" s="20"/>
      <c r="OYC43"/>
      <c r="OYD43" s="20"/>
      <c r="OYE43"/>
      <c r="OYF43" s="20"/>
      <c r="OYG43"/>
      <c r="OYH43" s="20"/>
      <c r="OYI43"/>
      <c r="OYJ43" s="20"/>
      <c r="OYK43"/>
      <c r="OYL43" s="20"/>
      <c r="OYM43"/>
      <c r="OYN43" s="20"/>
      <c r="OYO43"/>
      <c r="OYP43" s="20"/>
      <c r="OYQ43"/>
      <c r="OYR43" s="20"/>
      <c r="OYS43"/>
      <c r="OYT43" s="20"/>
      <c r="OYU43"/>
      <c r="OYV43" s="20"/>
      <c r="OYW43"/>
      <c r="OYX43" s="20"/>
      <c r="OYY43"/>
      <c r="OYZ43" s="20"/>
      <c r="OZA43"/>
      <c r="OZB43" s="20"/>
      <c r="OZC43"/>
      <c r="OZD43" s="20"/>
      <c r="OZE43"/>
      <c r="OZF43" s="20"/>
      <c r="OZG43"/>
      <c r="OZH43" s="20"/>
      <c r="OZI43"/>
      <c r="OZJ43" s="20"/>
      <c r="OZK43"/>
      <c r="OZL43" s="20"/>
      <c r="OZM43"/>
      <c r="OZN43" s="20"/>
      <c r="OZO43"/>
      <c r="OZP43" s="20"/>
      <c r="OZQ43"/>
      <c r="OZR43" s="20"/>
      <c r="OZS43"/>
      <c r="OZT43" s="20"/>
      <c r="OZU43"/>
      <c r="OZV43" s="20"/>
      <c r="OZW43"/>
      <c r="OZX43" s="20"/>
      <c r="OZY43"/>
      <c r="OZZ43" s="20"/>
      <c r="PAA43"/>
      <c r="PAB43" s="20"/>
      <c r="PAC43"/>
      <c r="PAD43" s="20"/>
      <c r="PAE43"/>
      <c r="PAF43" s="20"/>
      <c r="PAG43"/>
      <c r="PAH43" s="20"/>
      <c r="PAI43"/>
      <c r="PAJ43" s="20"/>
      <c r="PAK43"/>
      <c r="PAL43" s="20"/>
      <c r="PAM43"/>
      <c r="PAN43" s="20"/>
      <c r="PAO43"/>
      <c r="PAP43" s="20"/>
      <c r="PAQ43"/>
      <c r="PAR43" s="20"/>
      <c r="PAS43"/>
      <c r="PAT43" s="20"/>
      <c r="PAU43"/>
      <c r="PAV43" s="20"/>
      <c r="PAW43"/>
      <c r="PAX43" s="20"/>
      <c r="PAY43"/>
      <c r="PAZ43" s="20"/>
      <c r="PBA43"/>
      <c r="PBB43" s="20"/>
      <c r="PBC43"/>
      <c r="PBD43" s="20"/>
      <c r="PBE43"/>
      <c r="PBF43" s="20"/>
      <c r="PBG43"/>
      <c r="PBH43" s="20"/>
      <c r="PBI43"/>
      <c r="PBJ43" s="20"/>
      <c r="PBK43"/>
      <c r="PBL43" s="20"/>
      <c r="PBM43"/>
      <c r="PBN43" s="20"/>
      <c r="PBO43"/>
      <c r="PBP43" s="20"/>
      <c r="PBQ43"/>
      <c r="PBR43" s="20"/>
      <c r="PBS43"/>
      <c r="PBT43" s="20"/>
      <c r="PBU43"/>
      <c r="PBV43" s="20"/>
      <c r="PBW43"/>
      <c r="PBX43" s="20"/>
      <c r="PBY43"/>
      <c r="PBZ43" s="20"/>
      <c r="PCA43"/>
      <c r="PCB43" s="20"/>
      <c r="PCC43"/>
      <c r="PCD43" s="20"/>
      <c r="PCE43"/>
      <c r="PCF43" s="20"/>
      <c r="PCG43"/>
      <c r="PCH43" s="20"/>
      <c r="PCI43"/>
      <c r="PCJ43" s="20"/>
      <c r="PCK43"/>
      <c r="PCL43" s="20"/>
      <c r="PCM43"/>
      <c r="PCN43" s="20"/>
      <c r="PCO43"/>
      <c r="PCP43" s="20"/>
      <c r="PCQ43"/>
      <c r="PCR43" s="20"/>
      <c r="PCS43"/>
      <c r="PCT43" s="20"/>
      <c r="PCU43"/>
      <c r="PCV43" s="20"/>
      <c r="PCW43"/>
      <c r="PCX43" s="20"/>
      <c r="PCY43"/>
      <c r="PCZ43" s="20"/>
      <c r="PDA43"/>
      <c r="PDB43" s="20"/>
      <c r="PDC43"/>
      <c r="PDD43" s="20"/>
      <c r="PDE43"/>
      <c r="PDF43" s="20"/>
      <c r="PDG43"/>
      <c r="PDH43" s="20"/>
      <c r="PDI43"/>
      <c r="PDJ43" s="20"/>
      <c r="PDK43"/>
      <c r="PDL43" s="20"/>
      <c r="PDM43"/>
      <c r="PDN43" s="20"/>
      <c r="PDO43"/>
      <c r="PDP43" s="20"/>
      <c r="PDQ43"/>
      <c r="PDR43" s="20"/>
      <c r="PDS43"/>
      <c r="PDT43" s="20"/>
      <c r="PDU43"/>
      <c r="PDV43" s="20"/>
      <c r="PDW43"/>
      <c r="PDX43" s="20"/>
      <c r="PDY43"/>
      <c r="PDZ43" s="20"/>
      <c r="PEA43"/>
      <c r="PEB43" s="20"/>
      <c r="PEC43"/>
      <c r="PED43" s="20"/>
      <c r="PEE43"/>
      <c r="PEF43" s="20"/>
      <c r="PEG43"/>
      <c r="PEH43" s="20"/>
      <c r="PEI43"/>
      <c r="PEJ43" s="20"/>
      <c r="PEK43"/>
      <c r="PEL43" s="20"/>
      <c r="PEM43"/>
      <c r="PEN43" s="20"/>
      <c r="PEO43"/>
      <c r="PEP43" s="20"/>
      <c r="PEQ43"/>
      <c r="PER43" s="20"/>
      <c r="PES43"/>
      <c r="PET43" s="20"/>
      <c r="PEU43"/>
      <c r="PEV43" s="20"/>
      <c r="PEW43"/>
      <c r="PEX43" s="20"/>
      <c r="PEY43"/>
      <c r="PEZ43" s="20"/>
      <c r="PFA43"/>
      <c r="PFB43" s="20"/>
      <c r="PFC43"/>
      <c r="PFD43" s="20"/>
      <c r="PFE43"/>
      <c r="PFF43" s="20"/>
      <c r="PFG43"/>
      <c r="PFH43" s="20"/>
      <c r="PFI43"/>
      <c r="PFJ43" s="20"/>
      <c r="PFK43"/>
      <c r="PFL43" s="20"/>
      <c r="PFM43"/>
      <c r="PFN43" s="20"/>
      <c r="PFO43"/>
      <c r="PFP43" s="20"/>
      <c r="PFQ43"/>
      <c r="PFR43" s="20"/>
      <c r="PFS43"/>
      <c r="PFT43" s="20"/>
      <c r="PFU43"/>
      <c r="PFV43" s="20"/>
      <c r="PFW43"/>
      <c r="PFX43" s="20"/>
      <c r="PFY43"/>
      <c r="PFZ43" s="20"/>
      <c r="PGA43"/>
      <c r="PGB43" s="20"/>
      <c r="PGC43"/>
      <c r="PGD43" s="20"/>
      <c r="PGE43"/>
      <c r="PGF43" s="20"/>
      <c r="PGG43"/>
      <c r="PGH43" s="20"/>
      <c r="PGI43"/>
      <c r="PGJ43" s="20"/>
      <c r="PGK43"/>
      <c r="PGL43" s="20"/>
      <c r="PGM43"/>
      <c r="PGN43" s="20"/>
      <c r="PGO43"/>
      <c r="PGP43" s="20"/>
      <c r="PGQ43"/>
      <c r="PGR43" s="20"/>
      <c r="PGS43"/>
      <c r="PGT43" s="20"/>
      <c r="PGU43"/>
      <c r="PGV43" s="20"/>
      <c r="PGW43"/>
      <c r="PGX43" s="20"/>
      <c r="PGY43"/>
      <c r="PGZ43" s="20"/>
      <c r="PHA43"/>
      <c r="PHB43" s="20"/>
      <c r="PHC43"/>
      <c r="PHD43" s="20"/>
      <c r="PHE43"/>
      <c r="PHF43" s="20"/>
      <c r="PHG43"/>
      <c r="PHH43" s="20"/>
      <c r="PHI43"/>
      <c r="PHJ43" s="20"/>
      <c r="PHK43"/>
      <c r="PHL43" s="20"/>
      <c r="PHM43"/>
      <c r="PHN43" s="20"/>
      <c r="PHO43"/>
      <c r="PHP43" s="20"/>
      <c r="PHQ43"/>
      <c r="PHR43" s="20"/>
      <c r="PHS43"/>
      <c r="PHT43" s="20"/>
      <c r="PHU43"/>
      <c r="PHV43" s="20"/>
      <c r="PHW43"/>
      <c r="PHX43" s="20"/>
      <c r="PHY43"/>
      <c r="PHZ43" s="20"/>
      <c r="PIA43"/>
      <c r="PIB43" s="20"/>
      <c r="PIC43"/>
      <c r="PID43" s="20"/>
      <c r="PIE43"/>
      <c r="PIF43" s="20"/>
      <c r="PIG43"/>
      <c r="PIH43" s="20"/>
      <c r="PII43"/>
      <c r="PIJ43" s="20"/>
      <c r="PIK43"/>
      <c r="PIL43" s="20"/>
      <c r="PIM43"/>
      <c r="PIN43" s="20"/>
      <c r="PIO43"/>
      <c r="PIP43" s="20"/>
      <c r="PIQ43"/>
      <c r="PIR43" s="20"/>
      <c r="PIS43"/>
      <c r="PIT43" s="20"/>
      <c r="PIU43"/>
      <c r="PIV43" s="20"/>
      <c r="PIW43"/>
      <c r="PIX43" s="20"/>
      <c r="PIY43"/>
      <c r="PIZ43" s="20"/>
      <c r="PJA43"/>
      <c r="PJB43" s="20"/>
      <c r="PJC43"/>
      <c r="PJD43" s="20"/>
      <c r="PJE43"/>
      <c r="PJF43" s="20"/>
      <c r="PJG43"/>
      <c r="PJH43" s="20"/>
      <c r="PJI43"/>
      <c r="PJJ43" s="20"/>
      <c r="PJK43"/>
      <c r="PJL43" s="20"/>
      <c r="PJM43"/>
      <c r="PJN43" s="20"/>
      <c r="PJO43"/>
      <c r="PJP43" s="20"/>
      <c r="PJQ43"/>
      <c r="PJR43" s="20"/>
      <c r="PJS43"/>
      <c r="PJT43" s="20"/>
      <c r="PJU43"/>
      <c r="PJV43" s="20"/>
      <c r="PJW43"/>
      <c r="PJX43" s="20"/>
      <c r="PJY43"/>
      <c r="PJZ43" s="20"/>
      <c r="PKA43"/>
      <c r="PKB43" s="20"/>
      <c r="PKC43"/>
      <c r="PKD43" s="20"/>
      <c r="PKE43"/>
      <c r="PKF43" s="20"/>
      <c r="PKG43"/>
      <c r="PKH43" s="20"/>
      <c r="PKI43"/>
      <c r="PKJ43" s="20"/>
      <c r="PKK43"/>
      <c r="PKL43" s="20"/>
      <c r="PKM43"/>
      <c r="PKN43" s="20"/>
      <c r="PKO43"/>
      <c r="PKP43" s="20"/>
      <c r="PKQ43"/>
      <c r="PKR43" s="20"/>
      <c r="PKS43"/>
      <c r="PKT43" s="20"/>
      <c r="PKU43"/>
      <c r="PKV43" s="20"/>
      <c r="PKW43"/>
      <c r="PKX43" s="20"/>
      <c r="PKY43"/>
      <c r="PKZ43" s="20"/>
      <c r="PLA43"/>
      <c r="PLB43" s="20"/>
      <c r="PLC43"/>
      <c r="PLD43" s="20"/>
      <c r="PLE43"/>
      <c r="PLF43" s="20"/>
      <c r="PLG43"/>
      <c r="PLH43" s="20"/>
      <c r="PLI43"/>
      <c r="PLJ43" s="20"/>
      <c r="PLK43"/>
      <c r="PLL43" s="20"/>
      <c r="PLM43"/>
      <c r="PLN43" s="20"/>
      <c r="PLO43"/>
      <c r="PLP43" s="20"/>
      <c r="PLQ43"/>
      <c r="PLR43" s="20"/>
      <c r="PLS43"/>
      <c r="PLT43" s="20"/>
      <c r="PLU43"/>
      <c r="PLV43" s="20"/>
      <c r="PLW43"/>
      <c r="PLX43" s="20"/>
      <c r="PLY43"/>
      <c r="PLZ43" s="20"/>
      <c r="PMA43"/>
      <c r="PMB43" s="20"/>
      <c r="PMC43"/>
      <c r="PMD43" s="20"/>
      <c r="PME43"/>
      <c r="PMF43" s="20"/>
      <c r="PMG43"/>
      <c r="PMH43" s="20"/>
      <c r="PMI43"/>
      <c r="PMJ43" s="20"/>
      <c r="PMK43"/>
      <c r="PML43" s="20"/>
      <c r="PMM43"/>
      <c r="PMN43" s="20"/>
      <c r="PMO43"/>
      <c r="PMP43" s="20"/>
      <c r="PMQ43"/>
      <c r="PMR43" s="20"/>
      <c r="PMS43"/>
      <c r="PMT43" s="20"/>
      <c r="PMU43"/>
      <c r="PMV43" s="20"/>
      <c r="PMW43"/>
      <c r="PMX43" s="20"/>
      <c r="PMY43"/>
      <c r="PMZ43" s="20"/>
      <c r="PNA43"/>
      <c r="PNB43" s="20"/>
      <c r="PNC43"/>
      <c r="PND43" s="20"/>
      <c r="PNE43"/>
      <c r="PNF43" s="20"/>
      <c r="PNG43"/>
      <c r="PNH43" s="20"/>
      <c r="PNI43"/>
      <c r="PNJ43" s="20"/>
      <c r="PNK43"/>
      <c r="PNL43" s="20"/>
      <c r="PNM43"/>
      <c r="PNN43" s="20"/>
      <c r="PNO43"/>
      <c r="PNP43" s="20"/>
      <c r="PNQ43"/>
      <c r="PNR43" s="20"/>
      <c r="PNS43"/>
      <c r="PNT43" s="20"/>
      <c r="PNU43"/>
      <c r="PNV43" s="20"/>
      <c r="PNW43"/>
      <c r="PNX43" s="20"/>
      <c r="PNY43"/>
      <c r="PNZ43" s="20"/>
      <c r="POA43"/>
      <c r="POB43" s="20"/>
      <c r="POC43"/>
      <c r="POD43" s="20"/>
      <c r="POE43"/>
      <c r="POF43" s="20"/>
      <c r="POG43"/>
      <c r="POH43" s="20"/>
      <c r="POI43"/>
      <c r="POJ43" s="20"/>
      <c r="POK43"/>
      <c r="POL43" s="20"/>
      <c r="POM43"/>
      <c r="PON43" s="20"/>
      <c r="POO43"/>
      <c r="POP43" s="20"/>
      <c r="POQ43"/>
      <c r="POR43" s="20"/>
      <c r="POS43"/>
      <c r="POT43" s="20"/>
      <c r="POU43"/>
      <c r="POV43" s="20"/>
      <c r="POW43"/>
      <c r="POX43" s="20"/>
      <c r="POY43"/>
      <c r="POZ43" s="20"/>
      <c r="PPA43"/>
      <c r="PPB43" s="20"/>
      <c r="PPC43"/>
      <c r="PPD43" s="20"/>
      <c r="PPE43"/>
      <c r="PPF43" s="20"/>
      <c r="PPG43"/>
      <c r="PPH43" s="20"/>
      <c r="PPI43"/>
      <c r="PPJ43" s="20"/>
      <c r="PPK43"/>
      <c r="PPL43" s="20"/>
      <c r="PPM43"/>
      <c r="PPN43" s="20"/>
      <c r="PPO43"/>
      <c r="PPP43" s="20"/>
      <c r="PPQ43"/>
      <c r="PPR43" s="20"/>
      <c r="PPS43"/>
      <c r="PPT43" s="20"/>
      <c r="PPU43"/>
      <c r="PPV43" s="20"/>
      <c r="PPW43"/>
      <c r="PPX43" s="20"/>
      <c r="PPY43"/>
      <c r="PPZ43" s="20"/>
      <c r="PQA43"/>
      <c r="PQB43" s="20"/>
      <c r="PQC43"/>
      <c r="PQD43" s="20"/>
      <c r="PQE43"/>
      <c r="PQF43" s="20"/>
      <c r="PQG43"/>
      <c r="PQH43" s="20"/>
      <c r="PQI43"/>
      <c r="PQJ43" s="20"/>
      <c r="PQK43"/>
      <c r="PQL43" s="20"/>
      <c r="PQM43"/>
      <c r="PQN43" s="20"/>
      <c r="PQO43"/>
      <c r="PQP43" s="20"/>
      <c r="PQQ43"/>
      <c r="PQR43" s="20"/>
      <c r="PQS43"/>
      <c r="PQT43" s="20"/>
      <c r="PQU43"/>
      <c r="PQV43" s="20"/>
      <c r="PQW43"/>
      <c r="PQX43" s="20"/>
      <c r="PQY43"/>
      <c r="PQZ43" s="20"/>
      <c r="PRA43"/>
      <c r="PRB43" s="20"/>
      <c r="PRC43"/>
      <c r="PRD43" s="20"/>
      <c r="PRE43"/>
      <c r="PRF43" s="20"/>
      <c r="PRG43"/>
      <c r="PRH43" s="20"/>
      <c r="PRI43"/>
      <c r="PRJ43" s="20"/>
      <c r="PRK43"/>
      <c r="PRL43" s="20"/>
      <c r="PRM43"/>
      <c r="PRN43" s="20"/>
      <c r="PRO43"/>
      <c r="PRP43" s="20"/>
      <c r="PRQ43"/>
      <c r="PRR43" s="20"/>
      <c r="PRS43"/>
      <c r="PRT43" s="20"/>
      <c r="PRU43"/>
      <c r="PRV43" s="20"/>
      <c r="PRW43"/>
      <c r="PRX43" s="20"/>
      <c r="PRY43"/>
      <c r="PRZ43" s="20"/>
      <c r="PSA43"/>
      <c r="PSB43" s="20"/>
      <c r="PSC43"/>
      <c r="PSD43" s="20"/>
      <c r="PSE43"/>
      <c r="PSF43" s="20"/>
      <c r="PSG43"/>
      <c r="PSH43" s="20"/>
      <c r="PSI43"/>
      <c r="PSJ43" s="20"/>
      <c r="PSK43"/>
      <c r="PSL43" s="20"/>
      <c r="PSM43"/>
      <c r="PSN43" s="20"/>
      <c r="PSO43"/>
      <c r="PSP43" s="20"/>
      <c r="PSQ43"/>
      <c r="PSR43" s="20"/>
      <c r="PSS43"/>
      <c r="PST43" s="20"/>
      <c r="PSU43"/>
      <c r="PSV43" s="20"/>
      <c r="PSW43"/>
      <c r="PSX43" s="20"/>
      <c r="PSY43"/>
      <c r="PSZ43" s="20"/>
      <c r="PTA43"/>
      <c r="PTB43" s="20"/>
      <c r="PTC43"/>
      <c r="PTD43" s="20"/>
      <c r="PTE43"/>
      <c r="PTF43" s="20"/>
      <c r="PTG43"/>
      <c r="PTH43" s="20"/>
      <c r="PTI43"/>
      <c r="PTJ43" s="20"/>
      <c r="PTK43"/>
      <c r="PTL43" s="20"/>
      <c r="PTM43"/>
      <c r="PTN43" s="20"/>
      <c r="PTO43"/>
      <c r="PTP43" s="20"/>
      <c r="PTQ43"/>
      <c r="PTR43" s="20"/>
      <c r="PTS43"/>
      <c r="PTT43" s="20"/>
      <c r="PTU43"/>
      <c r="PTV43" s="20"/>
      <c r="PTW43"/>
      <c r="PTX43" s="20"/>
      <c r="PTY43"/>
      <c r="PTZ43" s="20"/>
      <c r="PUA43"/>
      <c r="PUB43" s="20"/>
      <c r="PUC43"/>
      <c r="PUD43" s="20"/>
      <c r="PUE43"/>
      <c r="PUF43" s="20"/>
      <c r="PUG43"/>
      <c r="PUH43" s="20"/>
      <c r="PUI43"/>
      <c r="PUJ43" s="20"/>
      <c r="PUK43"/>
      <c r="PUL43" s="20"/>
      <c r="PUM43"/>
      <c r="PUN43" s="20"/>
      <c r="PUO43"/>
      <c r="PUP43" s="20"/>
      <c r="PUQ43"/>
      <c r="PUR43" s="20"/>
      <c r="PUS43"/>
      <c r="PUT43" s="20"/>
      <c r="PUU43"/>
      <c r="PUV43" s="20"/>
      <c r="PUW43"/>
      <c r="PUX43" s="20"/>
      <c r="PUY43"/>
      <c r="PUZ43" s="20"/>
      <c r="PVA43"/>
      <c r="PVB43" s="20"/>
      <c r="PVC43"/>
      <c r="PVD43" s="20"/>
      <c r="PVE43"/>
      <c r="PVF43" s="20"/>
      <c r="PVG43"/>
      <c r="PVH43" s="20"/>
      <c r="PVI43"/>
      <c r="PVJ43" s="20"/>
      <c r="PVK43"/>
      <c r="PVL43" s="20"/>
      <c r="PVM43"/>
      <c r="PVN43" s="20"/>
      <c r="PVO43"/>
      <c r="PVP43" s="20"/>
      <c r="PVQ43"/>
      <c r="PVR43" s="20"/>
      <c r="PVS43"/>
      <c r="PVT43" s="20"/>
      <c r="PVU43"/>
      <c r="PVV43" s="20"/>
      <c r="PVW43"/>
      <c r="PVX43" s="20"/>
      <c r="PVY43"/>
      <c r="PVZ43" s="20"/>
      <c r="PWA43"/>
      <c r="PWB43" s="20"/>
      <c r="PWC43"/>
      <c r="PWD43" s="20"/>
      <c r="PWE43"/>
      <c r="PWF43" s="20"/>
      <c r="PWG43"/>
      <c r="PWH43" s="20"/>
      <c r="PWI43"/>
      <c r="PWJ43" s="20"/>
      <c r="PWK43"/>
      <c r="PWL43" s="20"/>
      <c r="PWM43"/>
      <c r="PWN43" s="20"/>
      <c r="PWO43"/>
      <c r="PWP43" s="20"/>
      <c r="PWQ43"/>
      <c r="PWR43" s="20"/>
      <c r="PWS43"/>
      <c r="PWT43" s="20"/>
      <c r="PWU43"/>
      <c r="PWV43" s="20"/>
      <c r="PWW43"/>
      <c r="PWX43" s="20"/>
      <c r="PWY43"/>
      <c r="PWZ43" s="20"/>
      <c r="PXA43"/>
      <c r="PXB43" s="20"/>
      <c r="PXC43"/>
      <c r="PXD43" s="20"/>
      <c r="PXE43"/>
      <c r="PXF43" s="20"/>
      <c r="PXG43"/>
      <c r="PXH43" s="20"/>
      <c r="PXI43"/>
      <c r="PXJ43" s="20"/>
      <c r="PXK43"/>
      <c r="PXL43" s="20"/>
      <c r="PXM43"/>
      <c r="PXN43" s="20"/>
      <c r="PXO43"/>
      <c r="PXP43" s="20"/>
      <c r="PXQ43"/>
      <c r="PXR43" s="20"/>
      <c r="PXS43"/>
      <c r="PXT43" s="20"/>
      <c r="PXU43"/>
      <c r="PXV43" s="20"/>
      <c r="PXW43"/>
      <c r="PXX43" s="20"/>
      <c r="PXY43"/>
      <c r="PXZ43" s="20"/>
      <c r="PYA43"/>
      <c r="PYB43" s="20"/>
      <c r="PYC43"/>
      <c r="PYD43" s="20"/>
      <c r="PYE43"/>
      <c r="PYF43" s="20"/>
      <c r="PYG43"/>
      <c r="PYH43" s="20"/>
      <c r="PYI43"/>
      <c r="PYJ43" s="20"/>
      <c r="PYK43"/>
      <c r="PYL43" s="20"/>
      <c r="PYM43"/>
      <c r="PYN43" s="20"/>
      <c r="PYO43"/>
      <c r="PYP43" s="20"/>
      <c r="PYQ43"/>
      <c r="PYR43" s="20"/>
      <c r="PYS43"/>
      <c r="PYT43" s="20"/>
      <c r="PYU43"/>
      <c r="PYV43" s="20"/>
      <c r="PYW43"/>
      <c r="PYX43" s="20"/>
      <c r="PYY43"/>
      <c r="PYZ43" s="20"/>
      <c r="PZA43"/>
      <c r="PZB43" s="20"/>
      <c r="PZC43"/>
      <c r="PZD43" s="20"/>
      <c r="PZE43"/>
      <c r="PZF43" s="20"/>
      <c r="PZG43"/>
      <c r="PZH43" s="20"/>
      <c r="PZI43"/>
      <c r="PZJ43" s="20"/>
      <c r="PZK43"/>
      <c r="PZL43" s="20"/>
      <c r="PZM43"/>
      <c r="PZN43" s="20"/>
      <c r="PZO43"/>
      <c r="PZP43" s="20"/>
      <c r="PZQ43"/>
      <c r="PZR43" s="20"/>
      <c r="PZS43"/>
      <c r="PZT43" s="20"/>
      <c r="PZU43"/>
      <c r="PZV43" s="20"/>
      <c r="PZW43"/>
      <c r="PZX43" s="20"/>
      <c r="PZY43"/>
      <c r="PZZ43" s="20"/>
      <c r="QAA43"/>
      <c r="QAB43" s="20"/>
      <c r="QAC43"/>
      <c r="QAD43" s="20"/>
      <c r="QAE43"/>
      <c r="QAF43" s="20"/>
      <c r="QAG43"/>
      <c r="QAH43" s="20"/>
      <c r="QAI43"/>
      <c r="QAJ43" s="20"/>
      <c r="QAK43"/>
      <c r="QAL43" s="20"/>
      <c r="QAM43"/>
      <c r="QAN43" s="20"/>
      <c r="QAO43"/>
      <c r="QAP43" s="20"/>
      <c r="QAQ43"/>
      <c r="QAR43" s="20"/>
      <c r="QAS43"/>
      <c r="QAT43" s="20"/>
      <c r="QAU43"/>
      <c r="QAV43" s="20"/>
      <c r="QAW43"/>
      <c r="QAX43" s="20"/>
      <c r="QAY43"/>
      <c r="QAZ43" s="20"/>
      <c r="QBA43"/>
      <c r="QBB43" s="20"/>
      <c r="QBC43"/>
      <c r="QBD43" s="20"/>
      <c r="QBE43"/>
      <c r="QBF43" s="20"/>
      <c r="QBG43"/>
      <c r="QBH43" s="20"/>
      <c r="QBI43"/>
      <c r="QBJ43" s="20"/>
      <c r="QBK43"/>
      <c r="QBL43" s="20"/>
      <c r="QBM43"/>
      <c r="QBN43" s="20"/>
      <c r="QBO43"/>
      <c r="QBP43" s="20"/>
      <c r="QBQ43"/>
      <c r="QBR43" s="20"/>
      <c r="QBS43"/>
      <c r="QBT43" s="20"/>
      <c r="QBU43"/>
      <c r="QBV43" s="20"/>
      <c r="QBW43"/>
      <c r="QBX43" s="20"/>
      <c r="QBY43"/>
      <c r="QBZ43" s="20"/>
      <c r="QCA43"/>
      <c r="QCB43" s="20"/>
      <c r="QCC43"/>
      <c r="QCD43" s="20"/>
      <c r="QCE43"/>
      <c r="QCF43" s="20"/>
      <c r="QCG43"/>
      <c r="QCH43" s="20"/>
      <c r="QCI43"/>
      <c r="QCJ43" s="20"/>
      <c r="QCK43"/>
      <c r="QCL43" s="20"/>
      <c r="QCM43"/>
      <c r="QCN43" s="20"/>
      <c r="QCO43"/>
      <c r="QCP43" s="20"/>
      <c r="QCQ43"/>
      <c r="QCR43" s="20"/>
      <c r="QCS43"/>
      <c r="QCT43" s="20"/>
      <c r="QCU43"/>
      <c r="QCV43" s="20"/>
      <c r="QCW43"/>
      <c r="QCX43" s="20"/>
      <c r="QCY43"/>
      <c r="QCZ43" s="20"/>
      <c r="QDA43"/>
      <c r="QDB43" s="20"/>
      <c r="QDC43"/>
      <c r="QDD43" s="20"/>
      <c r="QDE43"/>
      <c r="QDF43" s="20"/>
      <c r="QDG43"/>
      <c r="QDH43" s="20"/>
      <c r="QDI43"/>
      <c r="QDJ43" s="20"/>
      <c r="QDK43"/>
      <c r="QDL43" s="20"/>
      <c r="QDM43"/>
      <c r="QDN43" s="20"/>
      <c r="QDO43"/>
      <c r="QDP43" s="20"/>
      <c r="QDQ43"/>
      <c r="QDR43" s="20"/>
      <c r="QDS43"/>
      <c r="QDT43" s="20"/>
      <c r="QDU43"/>
      <c r="QDV43" s="20"/>
      <c r="QDW43"/>
      <c r="QDX43" s="20"/>
      <c r="QDY43"/>
      <c r="QDZ43" s="20"/>
      <c r="QEA43"/>
      <c r="QEB43" s="20"/>
      <c r="QEC43"/>
      <c r="QED43" s="20"/>
      <c r="QEE43"/>
      <c r="QEF43" s="20"/>
      <c r="QEG43"/>
      <c r="QEH43" s="20"/>
      <c r="QEI43"/>
      <c r="QEJ43" s="20"/>
      <c r="QEK43"/>
      <c r="QEL43" s="20"/>
      <c r="QEM43"/>
      <c r="QEN43" s="20"/>
      <c r="QEO43"/>
      <c r="QEP43" s="20"/>
      <c r="QEQ43"/>
      <c r="QER43" s="20"/>
      <c r="QES43"/>
      <c r="QET43" s="20"/>
      <c r="QEU43"/>
      <c r="QEV43" s="20"/>
      <c r="QEW43"/>
      <c r="QEX43" s="20"/>
      <c r="QEY43"/>
      <c r="QEZ43" s="20"/>
      <c r="QFA43"/>
      <c r="QFB43" s="20"/>
      <c r="QFC43"/>
      <c r="QFD43" s="20"/>
      <c r="QFE43"/>
      <c r="QFF43" s="20"/>
      <c r="QFG43"/>
      <c r="QFH43" s="20"/>
      <c r="QFI43"/>
      <c r="QFJ43" s="20"/>
      <c r="QFK43"/>
      <c r="QFL43" s="20"/>
      <c r="QFM43"/>
      <c r="QFN43" s="20"/>
      <c r="QFO43"/>
      <c r="QFP43" s="20"/>
      <c r="QFQ43"/>
      <c r="QFR43" s="20"/>
      <c r="QFS43"/>
      <c r="QFT43" s="20"/>
      <c r="QFU43"/>
      <c r="QFV43" s="20"/>
      <c r="QFW43"/>
      <c r="QFX43" s="20"/>
      <c r="QFY43"/>
      <c r="QFZ43" s="20"/>
      <c r="QGA43"/>
      <c r="QGB43" s="20"/>
      <c r="QGC43"/>
      <c r="QGD43" s="20"/>
      <c r="QGE43"/>
      <c r="QGF43" s="20"/>
      <c r="QGG43"/>
      <c r="QGH43" s="20"/>
      <c r="QGI43"/>
      <c r="QGJ43" s="20"/>
      <c r="QGK43"/>
      <c r="QGL43" s="20"/>
      <c r="QGM43"/>
      <c r="QGN43" s="20"/>
      <c r="QGO43"/>
      <c r="QGP43" s="20"/>
      <c r="QGQ43"/>
      <c r="QGR43" s="20"/>
      <c r="QGS43"/>
      <c r="QGT43" s="20"/>
      <c r="QGU43"/>
      <c r="QGV43" s="20"/>
      <c r="QGW43"/>
      <c r="QGX43" s="20"/>
      <c r="QGY43"/>
      <c r="QGZ43" s="20"/>
      <c r="QHA43"/>
      <c r="QHB43" s="20"/>
      <c r="QHC43"/>
      <c r="QHD43" s="20"/>
      <c r="QHE43"/>
      <c r="QHF43" s="20"/>
      <c r="QHG43"/>
      <c r="QHH43" s="20"/>
      <c r="QHI43"/>
      <c r="QHJ43" s="20"/>
      <c r="QHK43"/>
      <c r="QHL43" s="20"/>
      <c r="QHM43"/>
      <c r="QHN43" s="20"/>
      <c r="QHO43"/>
      <c r="QHP43" s="20"/>
      <c r="QHQ43"/>
      <c r="QHR43" s="20"/>
      <c r="QHS43"/>
      <c r="QHT43" s="20"/>
      <c r="QHU43"/>
      <c r="QHV43" s="20"/>
      <c r="QHW43"/>
      <c r="QHX43" s="20"/>
      <c r="QHY43"/>
      <c r="QHZ43" s="20"/>
      <c r="QIA43"/>
      <c r="QIB43" s="20"/>
      <c r="QIC43"/>
      <c r="QID43" s="20"/>
      <c r="QIE43"/>
      <c r="QIF43" s="20"/>
      <c r="QIG43"/>
      <c r="QIH43" s="20"/>
      <c r="QII43"/>
      <c r="QIJ43" s="20"/>
      <c r="QIK43"/>
      <c r="QIL43" s="20"/>
      <c r="QIM43"/>
      <c r="QIN43" s="20"/>
      <c r="QIO43"/>
      <c r="QIP43" s="20"/>
      <c r="QIQ43"/>
      <c r="QIR43" s="20"/>
      <c r="QIS43"/>
      <c r="QIT43" s="20"/>
      <c r="QIU43"/>
      <c r="QIV43" s="20"/>
      <c r="QIW43"/>
      <c r="QIX43" s="20"/>
      <c r="QIY43"/>
      <c r="QIZ43" s="20"/>
      <c r="QJA43"/>
      <c r="QJB43" s="20"/>
      <c r="QJC43"/>
      <c r="QJD43" s="20"/>
      <c r="QJE43"/>
      <c r="QJF43" s="20"/>
      <c r="QJG43"/>
      <c r="QJH43" s="20"/>
      <c r="QJI43"/>
      <c r="QJJ43" s="20"/>
      <c r="QJK43"/>
      <c r="QJL43" s="20"/>
      <c r="QJM43"/>
      <c r="QJN43" s="20"/>
      <c r="QJO43"/>
      <c r="QJP43" s="20"/>
      <c r="QJQ43"/>
      <c r="QJR43" s="20"/>
      <c r="QJS43"/>
      <c r="QJT43" s="20"/>
      <c r="QJU43"/>
      <c r="QJV43" s="20"/>
      <c r="QJW43"/>
      <c r="QJX43" s="20"/>
      <c r="QJY43"/>
      <c r="QJZ43" s="20"/>
      <c r="QKA43"/>
      <c r="QKB43" s="20"/>
      <c r="QKC43"/>
      <c r="QKD43" s="20"/>
      <c r="QKE43"/>
      <c r="QKF43" s="20"/>
      <c r="QKG43"/>
      <c r="QKH43" s="20"/>
      <c r="QKI43"/>
      <c r="QKJ43" s="20"/>
      <c r="QKK43"/>
      <c r="QKL43" s="20"/>
      <c r="QKM43"/>
      <c r="QKN43" s="20"/>
      <c r="QKO43"/>
      <c r="QKP43" s="20"/>
      <c r="QKQ43"/>
      <c r="QKR43" s="20"/>
      <c r="QKS43"/>
      <c r="QKT43" s="20"/>
      <c r="QKU43"/>
      <c r="QKV43" s="20"/>
      <c r="QKW43"/>
      <c r="QKX43" s="20"/>
      <c r="QKY43"/>
      <c r="QKZ43" s="20"/>
      <c r="QLA43"/>
      <c r="QLB43" s="20"/>
      <c r="QLC43"/>
      <c r="QLD43" s="20"/>
      <c r="QLE43"/>
      <c r="QLF43" s="20"/>
      <c r="QLG43"/>
      <c r="QLH43" s="20"/>
      <c r="QLI43"/>
      <c r="QLJ43" s="20"/>
      <c r="QLK43"/>
      <c r="QLL43" s="20"/>
      <c r="QLM43"/>
      <c r="QLN43" s="20"/>
      <c r="QLO43"/>
      <c r="QLP43" s="20"/>
      <c r="QLQ43"/>
      <c r="QLR43" s="20"/>
      <c r="QLS43"/>
      <c r="QLT43" s="20"/>
      <c r="QLU43"/>
      <c r="QLV43" s="20"/>
      <c r="QLW43"/>
      <c r="QLX43" s="20"/>
      <c r="QLY43"/>
      <c r="QLZ43" s="20"/>
      <c r="QMA43"/>
      <c r="QMB43" s="20"/>
      <c r="QMC43"/>
      <c r="QMD43" s="20"/>
      <c r="QME43"/>
      <c r="QMF43" s="20"/>
      <c r="QMG43"/>
      <c r="QMH43" s="20"/>
      <c r="QMI43"/>
      <c r="QMJ43" s="20"/>
      <c r="QMK43"/>
      <c r="QML43" s="20"/>
      <c r="QMM43"/>
      <c r="QMN43" s="20"/>
      <c r="QMO43"/>
      <c r="QMP43" s="20"/>
      <c r="QMQ43"/>
      <c r="QMR43" s="20"/>
      <c r="QMS43"/>
      <c r="QMT43" s="20"/>
      <c r="QMU43"/>
      <c r="QMV43" s="20"/>
      <c r="QMW43"/>
      <c r="QMX43" s="20"/>
      <c r="QMY43"/>
      <c r="QMZ43" s="20"/>
      <c r="QNA43"/>
      <c r="QNB43" s="20"/>
      <c r="QNC43"/>
      <c r="QND43" s="20"/>
      <c r="QNE43"/>
      <c r="QNF43" s="20"/>
      <c r="QNG43"/>
      <c r="QNH43" s="20"/>
      <c r="QNI43"/>
      <c r="QNJ43" s="20"/>
      <c r="QNK43"/>
      <c r="QNL43" s="20"/>
      <c r="QNM43"/>
      <c r="QNN43" s="20"/>
      <c r="QNO43"/>
      <c r="QNP43" s="20"/>
      <c r="QNQ43"/>
      <c r="QNR43" s="20"/>
      <c r="QNS43"/>
      <c r="QNT43" s="20"/>
      <c r="QNU43"/>
      <c r="QNV43" s="20"/>
      <c r="QNW43"/>
      <c r="QNX43" s="20"/>
      <c r="QNY43"/>
      <c r="QNZ43" s="20"/>
      <c r="QOA43"/>
      <c r="QOB43" s="20"/>
      <c r="QOC43"/>
      <c r="QOD43" s="20"/>
      <c r="QOE43"/>
      <c r="QOF43" s="20"/>
      <c r="QOG43"/>
      <c r="QOH43" s="20"/>
      <c r="QOI43"/>
      <c r="QOJ43" s="20"/>
      <c r="QOK43"/>
      <c r="QOL43" s="20"/>
      <c r="QOM43"/>
      <c r="QON43" s="20"/>
      <c r="QOO43"/>
      <c r="QOP43" s="20"/>
      <c r="QOQ43"/>
      <c r="QOR43" s="20"/>
      <c r="QOS43"/>
      <c r="QOT43" s="20"/>
      <c r="QOU43"/>
      <c r="QOV43" s="20"/>
      <c r="QOW43"/>
      <c r="QOX43" s="20"/>
      <c r="QOY43"/>
      <c r="QOZ43" s="20"/>
      <c r="QPA43"/>
      <c r="QPB43" s="20"/>
      <c r="QPC43"/>
      <c r="QPD43" s="20"/>
      <c r="QPE43"/>
      <c r="QPF43" s="20"/>
      <c r="QPG43"/>
      <c r="QPH43" s="20"/>
      <c r="QPI43"/>
      <c r="QPJ43" s="20"/>
      <c r="QPK43"/>
      <c r="QPL43" s="20"/>
      <c r="QPM43"/>
      <c r="QPN43" s="20"/>
      <c r="QPO43"/>
      <c r="QPP43" s="20"/>
      <c r="QPQ43"/>
      <c r="QPR43" s="20"/>
      <c r="QPS43"/>
      <c r="QPT43" s="20"/>
      <c r="QPU43"/>
      <c r="QPV43" s="20"/>
      <c r="QPW43"/>
      <c r="QPX43" s="20"/>
      <c r="QPY43"/>
      <c r="QPZ43" s="20"/>
      <c r="QQA43"/>
      <c r="QQB43" s="20"/>
      <c r="QQC43"/>
      <c r="QQD43" s="20"/>
      <c r="QQE43"/>
      <c r="QQF43" s="20"/>
      <c r="QQG43"/>
      <c r="QQH43" s="20"/>
      <c r="QQI43"/>
      <c r="QQJ43" s="20"/>
      <c r="QQK43"/>
      <c r="QQL43" s="20"/>
      <c r="QQM43"/>
      <c r="QQN43" s="20"/>
      <c r="QQO43"/>
      <c r="QQP43" s="20"/>
      <c r="QQQ43"/>
      <c r="QQR43" s="20"/>
      <c r="QQS43"/>
      <c r="QQT43" s="20"/>
      <c r="QQU43"/>
      <c r="QQV43" s="20"/>
      <c r="QQW43"/>
      <c r="QQX43" s="20"/>
      <c r="QQY43"/>
      <c r="QQZ43" s="20"/>
      <c r="QRA43"/>
      <c r="QRB43" s="20"/>
      <c r="QRC43"/>
      <c r="QRD43" s="20"/>
      <c r="QRE43"/>
      <c r="QRF43" s="20"/>
      <c r="QRG43"/>
      <c r="QRH43" s="20"/>
      <c r="QRI43"/>
      <c r="QRJ43" s="20"/>
      <c r="QRK43"/>
      <c r="QRL43" s="20"/>
      <c r="QRM43"/>
      <c r="QRN43" s="20"/>
      <c r="QRO43"/>
      <c r="QRP43" s="20"/>
      <c r="QRQ43"/>
      <c r="QRR43" s="20"/>
      <c r="QRS43"/>
      <c r="QRT43" s="20"/>
      <c r="QRU43"/>
      <c r="QRV43" s="20"/>
      <c r="QRW43"/>
      <c r="QRX43" s="20"/>
      <c r="QRY43"/>
      <c r="QRZ43" s="20"/>
      <c r="QSA43"/>
      <c r="QSB43" s="20"/>
      <c r="QSC43"/>
      <c r="QSD43" s="20"/>
      <c r="QSE43"/>
      <c r="QSF43" s="20"/>
      <c r="QSG43"/>
      <c r="QSH43" s="20"/>
      <c r="QSI43"/>
      <c r="QSJ43" s="20"/>
      <c r="QSK43"/>
      <c r="QSL43" s="20"/>
      <c r="QSM43"/>
      <c r="QSN43" s="20"/>
      <c r="QSO43"/>
      <c r="QSP43" s="20"/>
      <c r="QSQ43"/>
      <c r="QSR43" s="20"/>
      <c r="QSS43"/>
      <c r="QST43" s="20"/>
      <c r="QSU43"/>
      <c r="QSV43" s="20"/>
      <c r="QSW43"/>
      <c r="QSX43" s="20"/>
      <c r="QSY43"/>
      <c r="QSZ43" s="20"/>
      <c r="QTA43"/>
      <c r="QTB43" s="20"/>
      <c r="QTC43"/>
      <c r="QTD43" s="20"/>
      <c r="QTE43"/>
      <c r="QTF43" s="20"/>
      <c r="QTG43"/>
      <c r="QTH43" s="20"/>
      <c r="QTI43"/>
      <c r="QTJ43" s="20"/>
      <c r="QTK43"/>
      <c r="QTL43" s="20"/>
      <c r="QTM43"/>
      <c r="QTN43" s="20"/>
      <c r="QTO43"/>
      <c r="QTP43" s="20"/>
      <c r="QTQ43"/>
      <c r="QTR43" s="20"/>
      <c r="QTS43"/>
      <c r="QTT43" s="20"/>
      <c r="QTU43"/>
      <c r="QTV43" s="20"/>
      <c r="QTW43"/>
      <c r="QTX43" s="20"/>
      <c r="QTY43"/>
      <c r="QTZ43" s="20"/>
      <c r="QUA43"/>
      <c r="QUB43" s="20"/>
      <c r="QUC43"/>
      <c r="QUD43" s="20"/>
      <c r="QUE43"/>
      <c r="QUF43" s="20"/>
      <c r="QUG43"/>
      <c r="QUH43" s="20"/>
      <c r="QUI43"/>
      <c r="QUJ43" s="20"/>
      <c r="QUK43"/>
      <c r="QUL43" s="20"/>
      <c r="QUM43"/>
      <c r="QUN43" s="20"/>
      <c r="QUO43"/>
      <c r="QUP43" s="20"/>
      <c r="QUQ43"/>
      <c r="QUR43" s="20"/>
      <c r="QUS43"/>
      <c r="QUT43" s="20"/>
      <c r="QUU43"/>
      <c r="QUV43" s="20"/>
      <c r="QUW43"/>
      <c r="QUX43" s="20"/>
      <c r="QUY43"/>
      <c r="QUZ43" s="20"/>
      <c r="QVA43"/>
      <c r="QVB43" s="20"/>
      <c r="QVC43"/>
      <c r="QVD43" s="20"/>
      <c r="QVE43"/>
      <c r="QVF43" s="20"/>
      <c r="QVG43"/>
      <c r="QVH43" s="20"/>
      <c r="QVI43"/>
      <c r="QVJ43" s="20"/>
      <c r="QVK43"/>
      <c r="QVL43" s="20"/>
      <c r="QVM43"/>
      <c r="QVN43" s="20"/>
      <c r="QVO43"/>
      <c r="QVP43" s="20"/>
      <c r="QVQ43"/>
      <c r="QVR43" s="20"/>
      <c r="QVS43"/>
      <c r="QVT43" s="20"/>
      <c r="QVU43"/>
      <c r="QVV43" s="20"/>
      <c r="QVW43"/>
      <c r="QVX43" s="20"/>
      <c r="QVY43"/>
      <c r="QVZ43" s="20"/>
      <c r="QWA43"/>
      <c r="QWB43" s="20"/>
      <c r="QWC43"/>
      <c r="QWD43" s="20"/>
      <c r="QWE43"/>
      <c r="QWF43" s="20"/>
      <c r="QWG43"/>
      <c r="QWH43" s="20"/>
      <c r="QWI43"/>
      <c r="QWJ43" s="20"/>
      <c r="QWK43"/>
      <c r="QWL43" s="20"/>
      <c r="QWM43"/>
      <c r="QWN43" s="20"/>
      <c r="QWO43"/>
      <c r="QWP43" s="20"/>
      <c r="QWQ43"/>
      <c r="QWR43" s="20"/>
      <c r="QWS43"/>
      <c r="QWT43" s="20"/>
      <c r="QWU43"/>
      <c r="QWV43" s="20"/>
      <c r="QWW43"/>
      <c r="QWX43" s="20"/>
      <c r="QWY43"/>
      <c r="QWZ43" s="20"/>
      <c r="QXA43"/>
      <c r="QXB43" s="20"/>
      <c r="QXC43"/>
      <c r="QXD43" s="20"/>
      <c r="QXE43"/>
      <c r="QXF43" s="20"/>
      <c r="QXG43"/>
      <c r="QXH43" s="20"/>
      <c r="QXI43"/>
      <c r="QXJ43" s="20"/>
      <c r="QXK43"/>
      <c r="QXL43" s="20"/>
      <c r="QXM43"/>
      <c r="QXN43" s="20"/>
      <c r="QXO43"/>
      <c r="QXP43" s="20"/>
      <c r="QXQ43"/>
      <c r="QXR43" s="20"/>
      <c r="QXS43"/>
      <c r="QXT43" s="20"/>
      <c r="QXU43"/>
      <c r="QXV43" s="20"/>
      <c r="QXW43"/>
      <c r="QXX43" s="20"/>
      <c r="QXY43"/>
      <c r="QXZ43" s="20"/>
      <c r="QYA43"/>
      <c r="QYB43" s="20"/>
      <c r="QYC43"/>
      <c r="QYD43" s="20"/>
      <c r="QYE43"/>
      <c r="QYF43" s="20"/>
      <c r="QYG43"/>
      <c r="QYH43" s="20"/>
      <c r="QYI43"/>
      <c r="QYJ43" s="20"/>
      <c r="QYK43"/>
      <c r="QYL43" s="20"/>
      <c r="QYM43"/>
      <c r="QYN43" s="20"/>
      <c r="QYO43"/>
      <c r="QYP43" s="20"/>
      <c r="QYQ43"/>
      <c r="QYR43" s="20"/>
      <c r="QYS43"/>
      <c r="QYT43" s="20"/>
      <c r="QYU43"/>
      <c r="QYV43" s="20"/>
      <c r="QYW43"/>
      <c r="QYX43" s="20"/>
      <c r="QYY43"/>
      <c r="QYZ43" s="20"/>
      <c r="QZA43"/>
      <c r="QZB43" s="20"/>
      <c r="QZC43"/>
      <c r="QZD43" s="20"/>
      <c r="QZE43"/>
      <c r="QZF43" s="20"/>
      <c r="QZG43"/>
      <c r="QZH43" s="20"/>
      <c r="QZI43"/>
      <c r="QZJ43" s="20"/>
      <c r="QZK43"/>
      <c r="QZL43" s="20"/>
      <c r="QZM43"/>
      <c r="QZN43" s="20"/>
      <c r="QZO43"/>
      <c r="QZP43" s="20"/>
      <c r="QZQ43"/>
      <c r="QZR43" s="20"/>
      <c r="QZS43"/>
      <c r="QZT43" s="20"/>
      <c r="QZU43"/>
      <c r="QZV43" s="20"/>
      <c r="QZW43"/>
      <c r="QZX43" s="20"/>
      <c r="QZY43"/>
      <c r="QZZ43" s="20"/>
      <c r="RAA43"/>
      <c r="RAB43" s="20"/>
      <c r="RAC43"/>
      <c r="RAD43" s="20"/>
      <c r="RAE43"/>
      <c r="RAF43" s="20"/>
      <c r="RAG43"/>
      <c r="RAH43" s="20"/>
      <c r="RAI43"/>
      <c r="RAJ43" s="20"/>
      <c r="RAK43"/>
      <c r="RAL43" s="20"/>
      <c r="RAM43"/>
      <c r="RAN43" s="20"/>
      <c r="RAO43"/>
      <c r="RAP43" s="20"/>
      <c r="RAQ43"/>
      <c r="RAR43" s="20"/>
      <c r="RAS43"/>
      <c r="RAT43" s="20"/>
      <c r="RAU43"/>
      <c r="RAV43" s="20"/>
      <c r="RAW43"/>
      <c r="RAX43" s="20"/>
      <c r="RAY43"/>
      <c r="RAZ43" s="20"/>
      <c r="RBA43"/>
      <c r="RBB43" s="20"/>
      <c r="RBC43"/>
      <c r="RBD43" s="20"/>
      <c r="RBE43"/>
      <c r="RBF43" s="20"/>
      <c r="RBG43"/>
      <c r="RBH43" s="20"/>
      <c r="RBI43"/>
      <c r="RBJ43" s="20"/>
      <c r="RBK43"/>
      <c r="RBL43" s="20"/>
      <c r="RBM43"/>
      <c r="RBN43" s="20"/>
      <c r="RBO43"/>
      <c r="RBP43" s="20"/>
      <c r="RBQ43"/>
      <c r="RBR43" s="20"/>
      <c r="RBS43"/>
      <c r="RBT43" s="20"/>
      <c r="RBU43"/>
      <c r="RBV43" s="20"/>
      <c r="RBW43"/>
      <c r="RBX43" s="20"/>
      <c r="RBY43"/>
      <c r="RBZ43" s="20"/>
      <c r="RCA43"/>
      <c r="RCB43" s="20"/>
      <c r="RCC43"/>
      <c r="RCD43" s="20"/>
      <c r="RCE43"/>
      <c r="RCF43" s="20"/>
      <c r="RCG43"/>
      <c r="RCH43" s="20"/>
      <c r="RCI43"/>
      <c r="RCJ43" s="20"/>
      <c r="RCK43"/>
      <c r="RCL43" s="20"/>
      <c r="RCM43"/>
      <c r="RCN43" s="20"/>
      <c r="RCO43"/>
      <c r="RCP43" s="20"/>
      <c r="RCQ43"/>
      <c r="RCR43" s="20"/>
      <c r="RCS43"/>
      <c r="RCT43" s="20"/>
      <c r="RCU43"/>
      <c r="RCV43" s="20"/>
      <c r="RCW43"/>
      <c r="RCX43" s="20"/>
      <c r="RCY43"/>
      <c r="RCZ43" s="20"/>
      <c r="RDA43"/>
      <c r="RDB43" s="20"/>
      <c r="RDC43"/>
      <c r="RDD43" s="20"/>
      <c r="RDE43"/>
      <c r="RDF43" s="20"/>
      <c r="RDG43"/>
      <c r="RDH43" s="20"/>
      <c r="RDI43"/>
      <c r="RDJ43" s="20"/>
      <c r="RDK43"/>
      <c r="RDL43" s="20"/>
      <c r="RDM43"/>
      <c r="RDN43" s="20"/>
      <c r="RDO43"/>
      <c r="RDP43" s="20"/>
      <c r="RDQ43"/>
      <c r="RDR43" s="20"/>
      <c r="RDS43"/>
      <c r="RDT43" s="20"/>
      <c r="RDU43"/>
      <c r="RDV43" s="20"/>
      <c r="RDW43"/>
      <c r="RDX43" s="20"/>
      <c r="RDY43"/>
      <c r="RDZ43" s="20"/>
      <c r="REA43"/>
      <c r="REB43" s="20"/>
      <c r="REC43"/>
      <c r="RED43" s="20"/>
      <c r="REE43"/>
      <c r="REF43" s="20"/>
      <c r="REG43"/>
      <c r="REH43" s="20"/>
      <c r="REI43"/>
      <c r="REJ43" s="20"/>
      <c r="REK43"/>
      <c r="REL43" s="20"/>
      <c r="REM43"/>
      <c r="REN43" s="20"/>
      <c r="REO43"/>
      <c r="REP43" s="20"/>
      <c r="REQ43"/>
      <c r="RER43" s="20"/>
      <c r="RES43"/>
      <c r="RET43" s="20"/>
      <c r="REU43"/>
      <c r="REV43" s="20"/>
      <c r="REW43"/>
      <c r="REX43" s="20"/>
      <c r="REY43"/>
      <c r="REZ43" s="20"/>
      <c r="RFA43"/>
      <c r="RFB43" s="20"/>
      <c r="RFC43"/>
      <c r="RFD43" s="20"/>
      <c r="RFE43"/>
      <c r="RFF43" s="20"/>
      <c r="RFG43"/>
      <c r="RFH43" s="20"/>
      <c r="RFI43"/>
      <c r="RFJ43" s="20"/>
      <c r="RFK43"/>
      <c r="RFL43" s="20"/>
      <c r="RFM43"/>
      <c r="RFN43" s="20"/>
      <c r="RFO43"/>
      <c r="RFP43" s="20"/>
      <c r="RFQ43"/>
      <c r="RFR43" s="20"/>
      <c r="RFS43"/>
      <c r="RFT43" s="20"/>
      <c r="RFU43"/>
      <c r="RFV43" s="20"/>
      <c r="RFW43"/>
      <c r="RFX43" s="20"/>
      <c r="RFY43"/>
      <c r="RFZ43" s="20"/>
      <c r="RGA43"/>
      <c r="RGB43" s="20"/>
      <c r="RGC43"/>
      <c r="RGD43" s="20"/>
      <c r="RGE43"/>
      <c r="RGF43" s="20"/>
      <c r="RGG43"/>
      <c r="RGH43" s="20"/>
      <c r="RGI43"/>
      <c r="RGJ43" s="20"/>
      <c r="RGK43"/>
      <c r="RGL43" s="20"/>
      <c r="RGM43"/>
      <c r="RGN43" s="20"/>
      <c r="RGO43"/>
      <c r="RGP43" s="20"/>
      <c r="RGQ43"/>
      <c r="RGR43" s="20"/>
      <c r="RGS43"/>
      <c r="RGT43" s="20"/>
      <c r="RGU43"/>
      <c r="RGV43" s="20"/>
      <c r="RGW43"/>
      <c r="RGX43" s="20"/>
      <c r="RGY43"/>
      <c r="RGZ43" s="20"/>
      <c r="RHA43"/>
      <c r="RHB43" s="20"/>
      <c r="RHC43"/>
      <c r="RHD43" s="20"/>
      <c r="RHE43"/>
      <c r="RHF43" s="20"/>
      <c r="RHG43"/>
      <c r="RHH43" s="20"/>
      <c r="RHI43"/>
      <c r="RHJ43" s="20"/>
      <c r="RHK43"/>
      <c r="RHL43" s="20"/>
      <c r="RHM43"/>
      <c r="RHN43" s="20"/>
      <c r="RHO43"/>
      <c r="RHP43" s="20"/>
      <c r="RHQ43"/>
      <c r="RHR43" s="20"/>
      <c r="RHS43"/>
      <c r="RHT43" s="20"/>
      <c r="RHU43"/>
      <c r="RHV43" s="20"/>
      <c r="RHW43"/>
      <c r="RHX43" s="20"/>
      <c r="RHY43"/>
      <c r="RHZ43" s="20"/>
      <c r="RIA43"/>
      <c r="RIB43" s="20"/>
      <c r="RIC43"/>
      <c r="RID43" s="20"/>
      <c r="RIE43"/>
      <c r="RIF43" s="20"/>
      <c r="RIG43"/>
      <c r="RIH43" s="20"/>
      <c r="RII43"/>
      <c r="RIJ43" s="20"/>
      <c r="RIK43"/>
      <c r="RIL43" s="20"/>
      <c r="RIM43"/>
      <c r="RIN43" s="20"/>
      <c r="RIO43"/>
      <c r="RIP43" s="20"/>
      <c r="RIQ43"/>
      <c r="RIR43" s="20"/>
      <c r="RIS43"/>
      <c r="RIT43" s="20"/>
      <c r="RIU43"/>
      <c r="RIV43" s="20"/>
      <c r="RIW43"/>
      <c r="RIX43" s="20"/>
      <c r="RIY43"/>
      <c r="RIZ43" s="20"/>
      <c r="RJA43"/>
      <c r="RJB43" s="20"/>
      <c r="RJC43"/>
      <c r="RJD43" s="20"/>
      <c r="RJE43"/>
      <c r="RJF43" s="20"/>
      <c r="RJG43"/>
      <c r="RJH43" s="20"/>
      <c r="RJI43"/>
      <c r="RJJ43" s="20"/>
      <c r="RJK43"/>
      <c r="RJL43" s="20"/>
      <c r="RJM43"/>
      <c r="RJN43" s="20"/>
      <c r="RJO43"/>
      <c r="RJP43" s="20"/>
      <c r="RJQ43"/>
      <c r="RJR43" s="20"/>
      <c r="RJS43"/>
      <c r="RJT43" s="20"/>
      <c r="RJU43"/>
      <c r="RJV43" s="20"/>
      <c r="RJW43"/>
      <c r="RJX43" s="20"/>
      <c r="RJY43"/>
      <c r="RJZ43" s="20"/>
      <c r="RKA43"/>
      <c r="RKB43" s="20"/>
      <c r="RKC43"/>
      <c r="RKD43" s="20"/>
      <c r="RKE43"/>
      <c r="RKF43" s="20"/>
      <c r="RKG43"/>
      <c r="RKH43" s="20"/>
      <c r="RKI43"/>
      <c r="RKJ43" s="20"/>
      <c r="RKK43"/>
      <c r="RKL43" s="20"/>
      <c r="RKM43"/>
      <c r="RKN43" s="20"/>
      <c r="RKO43"/>
      <c r="RKP43" s="20"/>
      <c r="RKQ43"/>
      <c r="RKR43" s="20"/>
      <c r="RKS43"/>
      <c r="RKT43" s="20"/>
      <c r="RKU43"/>
      <c r="RKV43" s="20"/>
      <c r="RKW43"/>
      <c r="RKX43" s="20"/>
      <c r="RKY43"/>
      <c r="RKZ43" s="20"/>
      <c r="RLA43"/>
      <c r="RLB43" s="20"/>
      <c r="RLC43"/>
      <c r="RLD43" s="20"/>
      <c r="RLE43"/>
      <c r="RLF43" s="20"/>
      <c r="RLG43"/>
      <c r="RLH43" s="20"/>
      <c r="RLI43"/>
      <c r="RLJ43" s="20"/>
      <c r="RLK43"/>
      <c r="RLL43" s="20"/>
      <c r="RLM43"/>
      <c r="RLN43" s="20"/>
      <c r="RLO43"/>
      <c r="RLP43" s="20"/>
      <c r="RLQ43"/>
      <c r="RLR43" s="20"/>
      <c r="RLS43"/>
      <c r="RLT43" s="20"/>
      <c r="RLU43"/>
      <c r="RLV43" s="20"/>
      <c r="RLW43"/>
      <c r="RLX43" s="20"/>
      <c r="RLY43"/>
      <c r="RLZ43" s="20"/>
      <c r="RMA43"/>
      <c r="RMB43" s="20"/>
      <c r="RMC43"/>
      <c r="RMD43" s="20"/>
      <c r="RME43"/>
      <c r="RMF43" s="20"/>
      <c r="RMG43"/>
      <c r="RMH43" s="20"/>
      <c r="RMI43"/>
      <c r="RMJ43" s="20"/>
      <c r="RMK43"/>
      <c r="RML43" s="20"/>
      <c r="RMM43"/>
      <c r="RMN43" s="20"/>
      <c r="RMO43"/>
      <c r="RMP43" s="20"/>
      <c r="RMQ43"/>
      <c r="RMR43" s="20"/>
      <c r="RMS43"/>
      <c r="RMT43" s="20"/>
      <c r="RMU43"/>
      <c r="RMV43" s="20"/>
      <c r="RMW43"/>
      <c r="RMX43" s="20"/>
      <c r="RMY43"/>
      <c r="RMZ43" s="20"/>
      <c r="RNA43"/>
      <c r="RNB43" s="20"/>
      <c r="RNC43"/>
      <c r="RND43" s="20"/>
      <c r="RNE43"/>
      <c r="RNF43" s="20"/>
      <c r="RNG43"/>
      <c r="RNH43" s="20"/>
      <c r="RNI43"/>
      <c r="RNJ43" s="20"/>
      <c r="RNK43"/>
      <c r="RNL43" s="20"/>
      <c r="RNM43"/>
      <c r="RNN43" s="20"/>
      <c r="RNO43"/>
      <c r="RNP43" s="20"/>
      <c r="RNQ43"/>
      <c r="RNR43" s="20"/>
      <c r="RNS43"/>
      <c r="RNT43" s="20"/>
      <c r="RNU43"/>
      <c r="RNV43" s="20"/>
      <c r="RNW43"/>
      <c r="RNX43" s="20"/>
      <c r="RNY43"/>
      <c r="RNZ43" s="20"/>
      <c r="ROA43"/>
      <c r="ROB43" s="20"/>
      <c r="ROC43"/>
      <c r="ROD43" s="20"/>
      <c r="ROE43"/>
      <c r="ROF43" s="20"/>
      <c r="ROG43"/>
      <c r="ROH43" s="20"/>
      <c r="ROI43"/>
      <c r="ROJ43" s="20"/>
      <c r="ROK43"/>
      <c r="ROL43" s="20"/>
      <c r="ROM43"/>
      <c r="RON43" s="20"/>
      <c r="ROO43"/>
      <c r="ROP43" s="20"/>
      <c r="ROQ43"/>
      <c r="ROR43" s="20"/>
      <c r="ROS43"/>
      <c r="ROT43" s="20"/>
      <c r="ROU43"/>
      <c r="ROV43" s="20"/>
      <c r="ROW43"/>
      <c r="ROX43" s="20"/>
      <c r="ROY43"/>
      <c r="ROZ43" s="20"/>
      <c r="RPA43"/>
      <c r="RPB43" s="20"/>
      <c r="RPC43"/>
      <c r="RPD43" s="20"/>
      <c r="RPE43"/>
      <c r="RPF43" s="20"/>
      <c r="RPG43"/>
      <c r="RPH43" s="20"/>
      <c r="RPI43"/>
      <c r="RPJ43" s="20"/>
      <c r="RPK43"/>
      <c r="RPL43" s="20"/>
      <c r="RPM43"/>
      <c r="RPN43" s="20"/>
      <c r="RPO43"/>
      <c r="RPP43" s="20"/>
      <c r="RPQ43"/>
      <c r="RPR43" s="20"/>
      <c r="RPS43"/>
      <c r="RPT43" s="20"/>
      <c r="RPU43"/>
      <c r="RPV43" s="20"/>
      <c r="RPW43"/>
      <c r="RPX43" s="20"/>
      <c r="RPY43"/>
      <c r="RPZ43" s="20"/>
      <c r="RQA43"/>
      <c r="RQB43" s="20"/>
      <c r="RQC43"/>
      <c r="RQD43" s="20"/>
      <c r="RQE43"/>
      <c r="RQF43" s="20"/>
      <c r="RQG43"/>
      <c r="RQH43" s="20"/>
      <c r="RQI43"/>
      <c r="RQJ43" s="20"/>
      <c r="RQK43"/>
      <c r="RQL43" s="20"/>
      <c r="RQM43"/>
      <c r="RQN43" s="20"/>
      <c r="RQO43"/>
      <c r="RQP43" s="20"/>
      <c r="RQQ43"/>
      <c r="RQR43" s="20"/>
      <c r="RQS43"/>
      <c r="RQT43" s="20"/>
      <c r="RQU43"/>
      <c r="RQV43" s="20"/>
      <c r="RQW43"/>
      <c r="RQX43" s="20"/>
      <c r="RQY43"/>
      <c r="RQZ43" s="20"/>
      <c r="RRA43"/>
      <c r="RRB43" s="20"/>
      <c r="RRC43"/>
      <c r="RRD43" s="20"/>
      <c r="RRE43"/>
      <c r="RRF43" s="20"/>
      <c r="RRG43"/>
      <c r="RRH43" s="20"/>
      <c r="RRI43"/>
      <c r="RRJ43" s="20"/>
      <c r="RRK43"/>
      <c r="RRL43" s="20"/>
      <c r="RRM43"/>
      <c r="RRN43" s="20"/>
      <c r="RRO43"/>
      <c r="RRP43" s="20"/>
      <c r="RRQ43"/>
      <c r="RRR43" s="20"/>
      <c r="RRS43"/>
      <c r="RRT43" s="20"/>
      <c r="RRU43"/>
      <c r="RRV43" s="20"/>
      <c r="RRW43"/>
      <c r="RRX43" s="20"/>
      <c r="RRY43"/>
      <c r="RRZ43" s="20"/>
      <c r="RSA43"/>
      <c r="RSB43" s="20"/>
      <c r="RSC43"/>
      <c r="RSD43" s="20"/>
      <c r="RSE43"/>
      <c r="RSF43" s="20"/>
      <c r="RSG43"/>
      <c r="RSH43" s="20"/>
      <c r="RSI43"/>
      <c r="RSJ43" s="20"/>
      <c r="RSK43"/>
      <c r="RSL43" s="20"/>
      <c r="RSM43"/>
      <c r="RSN43" s="20"/>
      <c r="RSO43"/>
      <c r="RSP43" s="20"/>
      <c r="RSQ43"/>
      <c r="RSR43" s="20"/>
      <c r="RSS43"/>
      <c r="RST43" s="20"/>
      <c r="RSU43"/>
      <c r="RSV43" s="20"/>
      <c r="RSW43"/>
      <c r="RSX43" s="20"/>
      <c r="RSY43"/>
      <c r="RSZ43" s="20"/>
      <c r="RTA43"/>
      <c r="RTB43" s="20"/>
      <c r="RTC43"/>
      <c r="RTD43" s="20"/>
      <c r="RTE43"/>
      <c r="RTF43" s="20"/>
      <c r="RTG43"/>
      <c r="RTH43" s="20"/>
      <c r="RTI43"/>
      <c r="RTJ43" s="20"/>
      <c r="RTK43"/>
      <c r="RTL43" s="20"/>
      <c r="RTM43"/>
      <c r="RTN43" s="20"/>
      <c r="RTO43"/>
      <c r="RTP43" s="20"/>
      <c r="RTQ43"/>
      <c r="RTR43" s="20"/>
      <c r="RTS43"/>
      <c r="RTT43" s="20"/>
      <c r="RTU43"/>
      <c r="RTV43" s="20"/>
      <c r="RTW43"/>
      <c r="RTX43" s="20"/>
      <c r="RTY43"/>
      <c r="RTZ43" s="20"/>
      <c r="RUA43"/>
      <c r="RUB43" s="20"/>
      <c r="RUC43"/>
      <c r="RUD43" s="20"/>
      <c r="RUE43"/>
      <c r="RUF43" s="20"/>
      <c r="RUG43"/>
      <c r="RUH43" s="20"/>
      <c r="RUI43"/>
      <c r="RUJ43" s="20"/>
      <c r="RUK43"/>
      <c r="RUL43" s="20"/>
      <c r="RUM43"/>
      <c r="RUN43" s="20"/>
      <c r="RUO43"/>
      <c r="RUP43" s="20"/>
      <c r="RUQ43"/>
      <c r="RUR43" s="20"/>
      <c r="RUS43"/>
      <c r="RUT43" s="20"/>
      <c r="RUU43"/>
      <c r="RUV43" s="20"/>
      <c r="RUW43"/>
      <c r="RUX43" s="20"/>
      <c r="RUY43"/>
      <c r="RUZ43" s="20"/>
      <c r="RVA43"/>
      <c r="RVB43" s="20"/>
      <c r="RVC43"/>
      <c r="RVD43" s="20"/>
      <c r="RVE43"/>
      <c r="RVF43" s="20"/>
      <c r="RVG43"/>
      <c r="RVH43" s="20"/>
      <c r="RVI43"/>
      <c r="RVJ43" s="20"/>
      <c r="RVK43"/>
      <c r="RVL43" s="20"/>
      <c r="RVM43"/>
      <c r="RVN43" s="20"/>
      <c r="RVO43"/>
      <c r="RVP43" s="20"/>
      <c r="RVQ43"/>
      <c r="RVR43" s="20"/>
      <c r="RVS43"/>
      <c r="RVT43" s="20"/>
      <c r="RVU43"/>
      <c r="RVV43" s="20"/>
      <c r="RVW43"/>
      <c r="RVX43" s="20"/>
      <c r="RVY43"/>
      <c r="RVZ43" s="20"/>
      <c r="RWA43"/>
      <c r="RWB43" s="20"/>
      <c r="RWC43"/>
      <c r="RWD43" s="20"/>
      <c r="RWE43"/>
      <c r="RWF43" s="20"/>
      <c r="RWG43"/>
      <c r="RWH43" s="20"/>
      <c r="RWI43"/>
      <c r="RWJ43" s="20"/>
      <c r="RWK43"/>
      <c r="RWL43" s="20"/>
      <c r="RWM43"/>
      <c r="RWN43" s="20"/>
      <c r="RWO43"/>
      <c r="RWP43" s="20"/>
      <c r="RWQ43"/>
      <c r="RWR43" s="20"/>
      <c r="RWS43"/>
      <c r="RWT43" s="20"/>
      <c r="RWU43"/>
      <c r="RWV43" s="20"/>
      <c r="RWW43"/>
      <c r="RWX43" s="20"/>
      <c r="RWY43"/>
      <c r="RWZ43" s="20"/>
      <c r="RXA43"/>
      <c r="RXB43" s="20"/>
      <c r="RXC43"/>
      <c r="RXD43" s="20"/>
      <c r="RXE43"/>
      <c r="RXF43" s="20"/>
      <c r="RXG43"/>
      <c r="RXH43" s="20"/>
      <c r="RXI43"/>
      <c r="RXJ43" s="20"/>
      <c r="RXK43"/>
      <c r="RXL43" s="20"/>
      <c r="RXM43"/>
      <c r="RXN43" s="20"/>
      <c r="RXO43"/>
      <c r="RXP43" s="20"/>
      <c r="RXQ43"/>
      <c r="RXR43" s="20"/>
      <c r="RXS43"/>
      <c r="RXT43" s="20"/>
      <c r="RXU43"/>
      <c r="RXV43" s="20"/>
      <c r="RXW43"/>
      <c r="RXX43" s="20"/>
      <c r="RXY43"/>
      <c r="RXZ43" s="20"/>
      <c r="RYA43"/>
      <c r="RYB43" s="20"/>
      <c r="RYC43"/>
      <c r="RYD43" s="20"/>
      <c r="RYE43"/>
      <c r="RYF43" s="20"/>
      <c r="RYG43"/>
      <c r="RYH43" s="20"/>
      <c r="RYI43"/>
      <c r="RYJ43" s="20"/>
      <c r="RYK43"/>
      <c r="RYL43" s="20"/>
      <c r="RYM43"/>
      <c r="RYN43" s="20"/>
      <c r="RYO43"/>
      <c r="RYP43" s="20"/>
      <c r="RYQ43"/>
      <c r="RYR43" s="20"/>
      <c r="RYS43"/>
      <c r="RYT43" s="20"/>
      <c r="RYU43"/>
      <c r="RYV43" s="20"/>
      <c r="RYW43"/>
      <c r="RYX43" s="20"/>
      <c r="RYY43"/>
      <c r="RYZ43" s="20"/>
      <c r="RZA43"/>
      <c r="RZB43" s="20"/>
      <c r="RZC43"/>
      <c r="RZD43" s="20"/>
      <c r="RZE43"/>
      <c r="RZF43" s="20"/>
      <c r="RZG43"/>
      <c r="RZH43" s="20"/>
      <c r="RZI43"/>
      <c r="RZJ43" s="20"/>
      <c r="RZK43"/>
      <c r="RZL43" s="20"/>
      <c r="RZM43"/>
      <c r="RZN43" s="20"/>
      <c r="RZO43"/>
      <c r="RZP43" s="20"/>
      <c r="RZQ43"/>
      <c r="RZR43" s="20"/>
      <c r="RZS43"/>
      <c r="RZT43" s="20"/>
      <c r="RZU43"/>
      <c r="RZV43" s="20"/>
      <c r="RZW43"/>
      <c r="RZX43" s="20"/>
      <c r="RZY43"/>
      <c r="RZZ43" s="20"/>
      <c r="SAA43"/>
      <c r="SAB43" s="20"/>
      <c r="SAC43"/>
      <c r="SAD43" s="20"/>
      <c r="SAE43"/>
      <c r="SAF43" s="20"/>
      <c r="SAG43"/>
      <c r="SAH43" s="20"/>
      <c r="SAI43"/>
      <c r="SAJ43" s="20"/>
      <c r="SAK43"/>
      <c r="SAL43" s="20"/>
      <c r="SAM43"/>
      <c r="SAN43" s="20"/>
      <c r="SAO43"/>
      <c r="SAP43" s="20"/>
      <c r="SAQ43"/>
      <c r="SAR43" s="20"/>
      <c r="SAS43"/>
      <c r="SAT43" s="20"/>
      <c r="SAU43"/>
      <c r="SAV43" s="20"/>
      <c r="SAW43"/>
      <c r="SAX43" s="20"/>
      <c r="SAY43"/>
      <c r="SAZ43" s="20"/>
      <c r="SBA43"/>
      <c r="SBB43" s="20"/>
      <c r="SBC43"/>
      <c r="SBD43" s="20"/>
      <c r="SBE43"/>
      <c r="SBF43" s="20"/>
      <c r="SBG43"/>
      <c r="SBH43" s="20"/>
      <c r="SBI43"/>
      <c r="SBJ43" s="20"/>
      <c r="SBK43"/>
      <c r="SBL43" s="20"/>
      <c r="SBM43"/>
      <c r="SBN43" s="20"/>
      <c r="SBO43"/>
      <c r="SBP43" s="20"/>
      <c r="SBQ43"/>
      <c r="SBR43" s="20"/>
      <c r="SBS43"/>
      <c r="SBT43" s="20"/>
      <c r="SBU43"/>
      <c r="SBV43" s="20"/>
      <c r="SBW43"/>
      <c r="SBX43" s="20"/>
      <c r="SBY43"/>
      <c r="SBZ43" s="20"/>
      <c r="SCA43"/>
      <c r="SCB43" s="20"/>
      <c r="SCC43"/>
      <c r="SCD43" s="20"/>
      <c r="SCE43"/>
      <c r="SCF43" s="20"/>
      <c r="SCG43"/>
      <c r="SCH43" s="20"/>
      <c r="SCI43"/>
      <c r="SCJ43" s="20"/>
      <c r="SCK43"/>
      <c r="SCL43" s="20"/>
      <c r="SCM43"/>
      <c r="SCN43" s="20"/>
      <c r="SCO43"/>
      <c r="SCP43" s="20"/>
      <c r="SCQ43"/>
      <c r="SCR43" s="20"/>
      <c r="SCS43"/>
      <c r="SCT43" s="20"/>
      <c r="SCU43"/>
      <c r="SCV43" s="20"/>
      <c r="SCW43"/>
      <c r="SCX43" s="20"/>
      <c r="SCY43"/>
      <c r="SCZ43" s="20"/>
      <c r="SDA43"/>
      <c r="SDB43" s="20"/>
      <c r="SDC43"/>
      <c r="SDD43" s="20"/>
      <c r="SDE43"/>
      <c r="SDF43" s="20"/>
      <c r="SDG43"/>
      <c r="SDH43" s="20"/>
      <c r="SDI43"/>
      <c r="SDJ43" s="20"/>
      <c r="SDK43"/>
      <c r="SDL43" s="20"/>
      <c r="SDM43"/>
      <c r="SDN43" s="20"/>
      <c r="SDO43"/>
      <c r="SDP43" s="20"/>
      <c r="SDQ43"/>
      <c r="SDR43" s="20"/>
      <c r="SDS43"/>
      <c r="SDT43" s="20"/>
      <c r="SDU43"/>
      <c r="SDV43" s="20"/>
      <c r="SDW43"/>
      <c r="SDX43" s="20"/>
      <c r="SDY43"/>
      <c r="SDZ43" s="20"/>
      <c r="SEA43"/>
      <c r="SEB43" s="20"/>
      <c r="SEC43"/>
      <c r="SED43" s="20"/>
      <c r="SEE43"/>
      <c r="SEF43" s="20"/>
      <c r="SEG43"/>
      <c r="SEH43" s="20"/>
      <c r="SEI43"/>
      <c r="SEJ43" s="20"/>
      <c r="SEK43"/>
      <c r="SEL43" s="20"/>
      <c r="SEM43"/>
      <c r="SEN43" s="20"/>
      <c r="SEO43"/>
      <c r="SEP43" s="20"/>
      <c r="SEQ43"/>
      <c r="SER43" s="20"/>
      <c r="SES43"/>
      <c r="SET43" s="20"/>
      <c r="SEU43"/>
      <c r="SEV43" s="20"/>
      <c r="SEW43"/>
      <c r="SEX43" s="20"/>
      <c r="SEY43"/>
      <c r="SEZ43" s="20"/>
      <c r="SFA43"/>
      <c r="SFB43" s="20"/>
      <c r="SFC43"/>
      <c r="SFD43" s="20"/>
      <c r="SFE43"/>
      <c r="SFF43" s="20"/>
      <c r="SFG43"/>
      <c r="SFH43" s="20"/>
      <c r="SFI43"/>
      <c r="SFJ43" s="20"/>
      <c r="SFK43"/>
      <c r="SFL43" s="20"/>
      <c r="SFM43"/>
      <c r="SFN43" s="20"/>
      <c r="SFO43"/>
      <c r="SFP43" s="20"/>
      <c r="SFQ43"/>
      <c r="SFR43" s="20"/>
      <c r="SFS43"/>
      <c r="SFT43" s="20"/>
      <c r="SFU43"/>
      <c r="SFV43" s="20"/>
      <c r="SFW43"/>
      <c r="SFX43" s="20"/>
      <c r="SFY43"/>
      <c r="SFZ43" s="20"/>
      <c r="SGA43"/>
      <c r="SGB43" s="20"/>
      <c r="SGC43"/>
      <c r="SGD43" s="20"/>
      <c r="SGE43"/>
      <c r="SGF43" s="20"/>
      <c r="SGG43"/>
      <c r="SGH43" s="20"/>
      <c r="SGI43"/>
      <c r="SGJ43" s="20"/>
      <c r="SGK43"/>
      <c r="SGL43" s="20"/>
      <c r="SGM43"/>
      <c r="SGN43" s="20"/>
      <c r="SGO43"/>
      <c r="SGP43" s="20"/>
      <c r="SGQ43"/>
      <c r="SGR43" s="20"/>
      <c r="SGS43"/>
      <c r="SGT43" s="20"/>
      <c r="SGU43"/>
      <c r="SGV43" s="20"/>
      <c r="SGW43"/>
      <c r="SGX43" s="20"/>
      <c r="SGY43"/>
      <c r="SGZ43" s="20"/>
      <c r="SHA43"/>
      <c r="SHB43" s="20"/>
      <c r="SHC43"/>
      <c r="SHD43" s="20"/>
      <c r="SHE43"/>
      <c r="SHF43" s="20"/>
      <c r="SHG43"/>
      <c r="SHH43" s="20"/>
      <c r="SHI43"/>
      <c r="SHJ43" s="20"/>
      <c r="SHK43"/>
      <c r="SHL43" s="20"/>
      <c r="SHM43"/>
      <c r="SHN43" s="20"/>
      <c r="SHO43"/>
      <c r="SHP43" s="20"/>
      <c r="SHQ43"/>
      <c r="SHR43" s="20"/>
      <c r="SHS43"/>
      <c r="SHT43" s="20"/>
      <c r="SHU43"/>
      <c r="SHV43" s="20"/>
      <c r="SHW43"/>
      <c r="SHX43" s="20"/>
      <c r="SHY43"/>
      <c r="SHZ43" s="20"/>
      <c r="SIA43"/>
      <c r="SIB43" s="20"/>
      <c r="SIC43"/>
      <c r="SID43" s="20"/>
      <c r="SIE43"/>
      <c r="SIF43" s="20"/>
      <c r="SIG43"/>
      <c r="SIH43" s="20"/>
      <c r="SII43"/>
      <c r="SIJ43" s="20"/>
      <c r="SIK43"/>
      <c r="SIL43" s="20"/>
      <c r="SIM43"/>
      <c r="SIN43" s="20"/>
      <c r="SIO43"/>
      <c r="SIP43" s="20"/>
      <c r="SIQ43"/>
      <c r="SIR43" s="20"/>
      <c r="SIS43"/>
      <c r="SIT43" s="20"/>
      <c r="SIU43"/>
      <c r="SIV43" s="20"/>
      <c r="SIW43"/>
      <c r="SIX43" s="20"/>
      <c r="SIY43"/>
      <c r="SIZ43" s="20"/>
      <c r="SJA43"/>
      <c r="SJB43" s="20"/>
      <c r="SJC43"/>
      <c r="SJD43" s="20"/>
      <c r="SJE43"/>
      <c r="SJF43" s="20"/>
      <c r="SJG43"/>
      <c r="SJH43" s="20"/>
      <c r="SJI43"/>
      <c r="SJJ43" s="20"/>
      <c r="SJK43"/>
      <c r="SJL43" s="20"/>
      <c r="SJM43"/>
      <c r="SJN43" s="20"/>
      <c r="SJO43"/>
      <c r="SJP43" s="20"/>
      <c r="SJQ43"/>
      <c r="SJR43" s="20"/>
      <c r="SJS43"/>
      <c r="SJT43" s="20"/>
      <c r="SJU43"/>
      <c r="SJV43" s="20"/>
      <c r="SJW43"/>
      <c r="SJX43" s="20"/>
      <c r="SJY43"/>
      <c r="SJZ43" s="20"/>
      <c r="SKA43"/>
      <c r="SKB43" s="20"/>
      <c r="SKC43"/>
      <c r="SKD43" s="20"/>
      <c r="SKE43"/>
      <c r="SKF43" s="20"/>
      <c r="SKG43"/>
      <c r="SKH43" s="20"/>
      <c r="SKI43"/>
      <c r="SKJ43" s="20"/>
      <c r="SKK43"/>
      <c r="SKL43" s="20"/>
      <c r="SKM43"/>
      <c r="SKN43" s="20"/>
      <c r="SKO43"/>
      <c r="SKP43" s="20"/>
      <c r="SKQ43"/>
      <c r="SKR43" s="20"/>
      <c r="SKS43"/>
      <c r="SKT43" s="20"/>
      <c r="SKU43"/>
      <c r="SKV43" s="20"/>
      <c r="SKW43"/>
      <c r="SKX43" s="20"/>
      <c r="SKY43"/>
      <c r="SKZ43" s="20"/>
      <c r="SLA43"/>
      <c r="SLB43" s="20"/>
      <c r="SLC43"/>
      <c r="SLD43" s="20"/>
      <c r="SLE43"/>
      <c r="SLF43" s="20"/>
      <c r="SLG43"/>
      <c r="SLH43" s="20"/>
      <c r="SLI43"/>
      <c r="SLJ43" s="20"/>
      <c r="SLK43"/>
      <c r="SLL43" s="20"/>
      <c r="SLM43"/>
      <c r="SLN43" s="20"/>
      <c r="SLO43"/>
      <c r="SLP43" s="20"/>
      <c r="SLQ43"/>
      <c r="SLR43" s="20"/>
      <c r="SLS43"/>
      <c r="SLT43" s="20"/>
      <c r="SLU43"/>
      <c r="SLV43" s="20"/>
      <c r="SLW43"/>
      <c r="SLX43" s="20"/>
      <c r="SLY43"/>
      <c r="SLZ43" s="20"/>
      <c r="SMA43"/>
      <c r="SMB43" s="20"/>
      <c r="SMC43"/>
      <c r="SMD43" s="20"/>
      <c r="SME43"/>
      <c r="SMF43" s="20"/>
      <c r="SMG43"/>
      <c r="SMH43" s="20"/>
      <c r="SMI43"/>
      <c r="SMJ43" s="20"/>
      <c r="SMK43"/>
      <c r="SML43" s="20"/>
      <c r="SMM43"/>
      <c r="SMN43" s="20"/>
      <c r="SMO43"/>
      <c r="SMP43" s="20"/>
      <c r="SMQ43"/>
      <c r="SMR43" s="20"/>
      <c r="SMS43"/>
      <c r="SMT43" s="20"/>
      <c r="SMU43"/>
      <c r="SMV43" s="20"/>
      <c r="SMW43"/>
      <c r="SMX43" s="20"/>
      <c r="SMY43"/>
      <c r="SMZ43" s="20"/>
      <c r="SNA43"/>
      <c r="SNB43" s="20"/>
      <c r="SNC43"/>
      <c r="SND43" s="20"/>
      <c r="SNE43"/>
      <c r="SNF43" s="20"/>
      <c r="SNG43"/>
      <c r="SNH43" s="20"/>
      <c r="SNI43"/>
      <c r="SNJ43" s="20"/>
      <c r="SNK43"/>
      <c r="SNL43" s="20"/>
      <c r="SNM43"/>
      <c r="SNN43" s="20"/>
      <c r="SNO43"/>
      <c r="SNP43" s="20"/>
      <c r="SNQ43"/>
      <c r="SNR43" s="20"/>
      <c r="SNS43"/>
      <c r="SNT43" s="20"/>
      <c r="SNU43"/>
      <c r="SNV43" s="20"/>
      <c r="SNW43"/>
      <c r="SNX43" s="20"/>
      <c r="SNY43"/>
      <c r="SNZ43" s="20"/>
      <c r="SOA43"/>
      <c r="SOB43" s="20"/>
      <c r="SOC43"/>
      <c r="SOD43" s="20"/>
      <c r="SOE43"/>
      <c r="SOF43" s="20"/>
      <c r="SOG43"/>
      <c r="SOH43" s="20"/>
      <c r="SOI43"/>
      <c r="SOJ43" s="20"/>
      <c r="SOK43"/>
      <c r="SOL43" s="20"/>
      <c r="SOM43"/>
      <c r="SON43" s="20"/>
      <c r="SOO43"/>
      <c r="SOP43" s="20"/>
      <c r="SOQ43"/>
      <c r="SOR43" s="20"/>
      <c r="SOS43"/>
      <c r="SOT43" s="20"/>
      <c r="SOU43"/>
      <c r="SOV43" s="20"/>
      <c r="SOW43"/>
      <c r="SOX43" s="20"/>
      <c r="SOY43"/>
      <c r="SOZ43" s="20"/>
      <c r="SPA43"/>
      <c r="SPB43" s="20"/>
      <c r="SPC43"/>
      <c r="SPD43" s="20"/>
      <c r="SPE43"/>
      <c r="SPF43" s="20"/>
      <c r="SPG43"/>
      <c r="SPH43" s="20"/>
      <c r="SPI43"/>
      <c r="SPJ43" s="20"/>
      <c r="SPK43"/>
      <c r="SPL43" s="20"/>
      <c r="SPM43"/>
      <c r="SPN43" s="20"/>
      <c r="SPO43"/>
      <c r="SPP43" s="20"/>
      <c r="SPQ43"/>
      <c r="SPR43" s="20"/>
      <c r="SPS43"/>
      <c r="SPT43" s="20"/>
      <c r="SPU43"/>
      <c r="SPV43" s="20"/>
      <c r="SPW43"/>
      <c r="SPX43" s="20"/>
      <c r="SPY43"/>
      <c r="SPZ43" s="20"/>
      <c r="SQA43"/>
      <c r="SQB43" s="20"/>
      <c r="SQC43"/>
      <c r="SQD43" s="20"/>
      <c r="SQE43"/>
      <c r="SQF43" s="20"/>
      <c r="SQG43"/>
      <c r="SQH43" s="20"/>
      <c r="SQI43"/>
      <c r="SQJ43" s="20"/>
      <c r="SQK43"/>
      <c r="SQL43" s="20"/>
      <c r="SQM43"/>
      <c r="SQN43" s="20"/>
      <c r="SQO43"/>
      <c r="SQP43" s="20"/>
      <c r="SQQ43"/>
      <c r="SQR43" s="20"/>
      <c r="SQS43"/>
      <c r="SQT43" s="20"/>
      <c r="SQU43"/>
      <c r="SQV43" s="20"/>
      <c r="SQW43"/>
      <c r="SQX43" s="20"/>
      <c r="SQY43"/>
      <c r="SQZ43" s="20"/>
      <c r="SRA43"/>
      <c r="SRB43" s="20"/>
      <c r="SRC43"/>
      <c r="SRD43" s="20"/>
      <c r="SRE43"/>
      <c r="SRF43" s="20"/>
      <c r="SRG43"/>
      <c r="SRH43" s="20"/>
      <c r="SRI43"/>
      <c r="SRJ43" s="20"/>
      <c r="SRK43"/>
      <c r="SRL43" s="20"/>
      <c r="SRM43"/>
      <c r="SRN43" s="20"/>
      <c r="SRO43"/>
      <c r="SRP43" s="20"/>
      <c r="SRQ43"/>
      <c r="SRR43" s="20"/>
      <c r="SRS43"/>
      <c r="SRT43" s="20"/>
      <c r="SRU43"/>
      <c r="SRV43" s="20"/>
      <c r="SRW43"/>
      <c r="SRX43" s="20"/>
      <c r="SRY43"/>
      <c r="SRZ43" s="20"/>
      <c r="SSA43"/>
      <c r="SSB43" s="20"/>
      <c r="SSC43"/>
      <c r="SSD43" s="20"/>
      <c r="SSE43"/>
      <c r="SSF43" s="20"/>
      <c r="SSG43"/>
      <c r="SSH43" s="20"/>
      <c r="SSI43"/>
      <c r="SSJ43" s="20"/>
      <c r="SSK43"/>
      <c r="SSL43" s="20"/>
      <c r="SSM43"/>
      <c r="SSN43" s="20"/>
      <c r="SSO43"/>
      <c r="SSP43" s="20"/>
      <c r="SSQ43"/>
      <c r="SSR43" s="20"/>
      <c r="SSS43"/>
      <c r="SST43" s="20"/>
      <c r="SSU43"/>
      <c r="SSV43" s="20"/>
      <c r="SSW43"/>
      <c r="SSX43" s="20"/>
      <c r="SSY43"/>
      <c r="SSZ43" s="20"/>
      <c r="STA43"/>
      <c r="STB43" s="20"/>
      <c r="STC43"/>
      <c r="STD43" s="20"/>
      <c r="STE43"/>
      <c r="STF43" s="20"/>
      <c r="STG43"/>
      <c r="STH43" s="20"/>
      <c r="STI43"/>
      <c r="STJ43" s="20"/>
      <c r="STK43"/>
      <c r="STL43" s="20"/>
      <c r="STM43"/>
      <c r="STN43" s="20"/>
      <c r="STO43"/>
      <c r="STP43" s="20"/>
      <c r="STQ43"/>
      <c r="STR43" s="20"/>
      <c r="STS43"/>
      <c r="STT43" s="20"/>
      <c r="STU43"/>
      <c r="STV43" s="20"/>
      <c r="STW43"/>
      <c r="STX43" s="20"/>
      <c r="STY43"/>
      <c r="STZ43" s="20"/>
      <c r="SUA43"/>
      <c r="SUB43" s="20"/>
      <c r="SUC43"/>
      <c r="SUD43" s="20"/>
      <c r="SUE43"/>
      <c r="SUF43" s="20"/>
      <c r="SUG43"/>
      <c r="SUH43" s="20"/>
      <c r="SUI43"/>
      <c r="SUJ43" s="20"/>
      <c r="SUK43"/>
      <c r="SUL43" s="20"/>
      <c r="SUM43"/>
      <c r="SUN43" s="20"/>
      <c r="SUO43"/>
      <c r="SUP43" s="20"/>
      <c r="SUQ43"/>
      <c r="SUR43" s="20"/>
      <c r="SUS43"/>
      <c r="SUT43" s="20"/>
      <c r="SUU43"/>
      <c r="SUV43" s="20"/>
      <c r="SUW43"/>
      <c r="SUX43" s="20"/>
      <c r="SUY43"/>
      <c r="SUZ43" s="20"/>
      <c r="SVA43"/>
      <c r="SVB43" s="20"/>
      <c r="SVC43"/>
      <c r="SVD43" s="20"/>
      <c r="SVE43"/>
      <c r="SVF43" s="20"/>
      <c r="SVG43"/>
      <c r="SVH43" s="20"/>
      <c r="SVI43"/>
      <c r="SVJ43" s="20"/>
      <c r="SVK43"/>
      <c r="SVL43" s="20"/>
      <c r="SVM43"/>
      <c r="SVN43" s="20"/>
      <c r="SVO43"/>
      <c r="SVP43" s="20"/>
      <c r="SVQ43"/>
      <c r="SVR43" s="20"/>
      <c r="SVS43"/>
      <c r="SVT43" s="20"/>
      <c r="SVU43"/>
      <c r="SVV43" s="20"/>
      <c r="SVW43"/>
      <c r="SVX43" s="20"/>
      <c r="SVY43"/>
      <c r="SVZ43" s="20"/>
      <c r="SWA43"/>
      <c r="SWB43" s="20"/>
      <c r="SWC43"/>
      <c r="SWD43" s="20"/>
      <c r="SWE43"/>
      <c r="SWF43" s="20"/>
      <c r="SWG43"/>
      <c r="SWH43" s="20"/>
      <c r="SWI43"/>
      <c r="SWJ43" s="20"/>
      <c r="SWK43"/>
      <c r="SWL43" s="20"/>
      <c r="SWM43"/>
      <c r="SWN43" s="20"/>
      <c r="SWO43"/>
      <c r="SWP43" s="20"/>
      <c r="SWQ43"/>
      <c r="SWR43" s="20"/>
      <c r="SWS43"/>
      <c r="SWT43" s="20"/>
      <c r="SWU43"/>
      <c r="SWV43" s="20"/>
      <c r="SWW43"/>
      <c r="SWX43" s="20"/>
      <c r="SWY43"/>
      <c r="SWZ43" s="20"/>
      <c r="SXA43"/>
      <c r="SXB43" s="20"/>
      <c r="SXC43"/>
      <c r="SXD43" s="20"/>
      <c r="SXE43"/>
      <c r="SXF43" s="20"/>
      <c r="SXG43"/>
      <c r="SXH43" s="20"/>
      <c r="SXI43"/>
      <c r="SXJ43" s="20"/>
      <c r="SXK43"/>
      <c r="SXL43" s="20"/>
      <c r="SXM43"/>
      <c r="SXN43" s="20"/>
      <c r="SXO43"/>
      <c r="SXP43" s="20"/>
      <c r="SXQ43"/>
      <c r="SXR43" s="20"/>
      <c r="SXS43"/>
      <c r="SXT43" s="20"/>
      <c r="SXU43"/>
      <c r="SXV43" s="20"/>
      <c r="SXW43"/>
      <c r="SXX43" s="20"/>
      <c r="SXY43"/>
      <c r="SXZ43" s="20"/>
      <c r="SYA43"/>
      <c r="SYB43" s="20"/>
      <c r="SYC43"/>
      <c r="SYD43" s="20"/>
      <c r="SYE43"/>
      <c r="SYF43" s="20"/>
      <c r="SYG43"/>
      <c r="SYH43" s="20"/>
      <c r="SYI43"/>
      <c r="SYJ43" s="20"/>
      <c r="SYK43"/>
      <c r="SYL43" s="20"/>
      <c r="SYM43"/>
      <c r="SYN43" s="20"/>
      <c r="SYO43"/>
      <c r="SYP43" s="20"/>
      <c r="SYQ43"/>
      <c r="SYR43" s="20"/>
      <c r="SYS43"/>
      <c r="SYT43" s="20"/>
      <c r="SYU43"/>
      <c r="SYV43" s="20"/>
      <c r="SYW43"/>
      <c r="SYX43" s="20"/>
      <c r="SYY43"/>
      <c r="SYZ43" s="20"/>
      <c r="SZA43"/>
      <c r="SZB43" s="20"/>
      <c r="SZC43"/>
      <c r="SZD43" s="20"/>
      <c r="SZE43"/>
      <c r="SZF43" s="20"/>
      <c r="SZG43"/>
      <c r="SZH43" s="20"/>
      <c r="SZI43"/>
      <c r="SZJ43" s="20"/>
      <c r="SZK43"/>
      <c r="SZL43" s="20"/>
      <c r="SZM43"/>
      <c r="SZN43" s="20"/>
      <c r="SZO43"/>
      <c r="SZP43" s="20"/>
      <c r="SZQ43"/>
      <c r="SZR43" s="20"/>
      <c r="SZS43"/>
      <c r="SZT43" s="20"/>
      <c r="SZU43"/>
      <c r="SZV43" s="20"/>
      <c r="SZW43"/>
      <c r="SZX43" s="20"/>
      <c r="SZY43"/>
      <c r="SZZ43" s="20"/>
      <c r="TAA43"/>
      <c r="TAB43" s="20"/>
      <c r="TAC43"/>
      <c r="TAD43" s="20"/>
      <c r="TAE43"/>
      <c r="TAF43" s="20"/>
      <c r="TAG43"/>
      <c r="TAH43" s="20"/>
      <c r="TAI43"/>
      <c r="TAJ43" s="20"/>
      <c r="TAK43"/>
      <c r="TAL43" s="20"/>
      <c r="TAM43"/>
      <c r="TAN43" s="20"/>
      <c r="TAO43"/>
      <c r="TAP43" s="20"/>
      <c r="TAQ43"/>
      <c r="TAR43" s="20"/>
      <c r="TAS43"/>
      <c r="TAT43" s="20"/>
      <c r="TAU43"/>
      <c r="TAV43" s="20"/>
      <c r="TAW43"/>
      <c r="TAX43" s="20"/>
      <c r="TAY43"/>
      <c r="TAZ43" s="20"/>
      <c r="TBA43"/>
      <c r="TBB43" s="20"/>
      <c r="TBC43"/>
      <c r="TBD43" s="20"/>
      <c r="TBE43"/>
      <c r="TBF43" s="20"/>
      <c r="TBG43"/>
      <c r="TBH43" s="20"/>
      <c r="TBI43"/>
      <c r="TBJ43" s="20"/>
      <c r="TBK43"/>
      <c r="TBL43" s="20"/>
      <c r="TBM43"/>
      <c r="TBN43" s="20"/>
      <c r="TBO43"/>
      <c r="TBP43" s="20"/>
      <c r="TBQ43"/>
      <c r="TBR43" s="20"/>
      <c r="TBS43"/>
      <c r="TBT43" s="20"/>
      <c r="TBU43"/>
      <c r="TBV43" s="20"/>
      <c r="TBW43"/>
      <c r="TBX43" s="20"/>
      <c r="TBY43"/>
      <c r="TBZ43" s="20"/>
      <c r="TCA43"/>
      <c r="TCB43" s="20"/>
      <c r="TCC43"/>
      <c r="TCD43" s="20"/>
      <c r="TCE43"/>
      <c r="TCF43" s="20"/>
      <c r="TCG43"/>
      <c r="TCH43" s="20"/>
      <c r="TCI43"/>
      <c r="TCJ43" s="20"/>
      <c r="TCK43"/>
      <c r="TCL43" s="20"/>
      <c r="TCM43"/>
      <c r="TCN43" s="20"/>
      <c r="TCO43"/>
      <c r="TCP43" s="20"/>
      <c r="TCQ43"/>
      <c r="TCR43" s="20"/>
      <c r="TCS43"/>
      <c r="TCT43" s="20"/>
      <c r="TCU43"/>
      <c r="TCV43" s="20"/>
      <c r="TCW43"/>
      <c r="TCX43" s="20"/>
      <c r="TCY43"/>
      <c r="TCZ43" s="20"/>
      <c r="TDA43"/>
      <c r="TDB43" s="20"/>
      <c r="TDC43"/>
      <c r="TDD43" s="20"/>
      <c r="TDE43"/>
      <c r="TDF43" s="20"/>
      <c r="TDG43"/>
      <c r="TDH43" s="20"/>
      <c r="TDI43"/>
      <c r="TDJ43" s="20"/>
      <c r="TDK43"/>
      <c r="TDL43" s="20"/>
      <c r="TDM43"/>
      <c r="TDN43" s="20"/>
      <c r="TDO43"/>
      <c r="TDP43" s="20"/>
      <c r="TDQ43"/>
      <c r="TDR43" s="20"/>
      <c r="TDS43"/>
      <c r="TDT43" s="20"/>
      <c r="TDU43"/>
      <c r="TDV43" s="20"/>
      <c r="TDW43"/>
      <c r="TDX43" s="20"/>
      <c r="TDY43"/>
      <c r="TDZ43" s="20"/>
      <c r="TEA43"/>
      <c r="TEB43" s="20"/>
      <c r="TEC43"/>
      <c r="TED43" s="20"/>
      <c r="TEE43"/>
      <c r="TEF43" s="20"/>
      <c r="TEG43"/>
      <c r="TEH43" s="20"/>
      <c r="TEI43"/>
      <c r="TEJ43" s="20"/>
      <c r="TEK43"/>
      <c r="TEL43" s="20"/>
      <c r="TEM43"/>
      <c r="TEN43" s="20"/>
      <c r="TEO43"/>
      <c r="TEP43" s="20"/>
      <c r="TEQ43"/>
      <c r="TER43" s="20"/>
      <c r="TES43"/>
      <c r="TET43" s="20"/>
      <c r="TEU43"/>
      <c r="TEV43" s="20"/>
      <c r="TEW43"/>
      <c r="TEX43" s="20"/>
      <c r="TEY43"/>
      <c r="TEZ43" s="20"/>
      <c r="TFA43"/>
      <c r="TFB43" s="20"/>
      <c r="TFC43"/>
      <c r="TFD43" s="20"/>
      <c r="TFE43"/>
      <c r="TFF43" s="20"/>
      <c r="TFG43"/>
      <c r="TFH43" s="20"/>
      <c r="TFI43"/>
      <c r="TFJ43" s="20"/>
      <c r="TFK43"/>
      <c r="TFL43" s="20"/>
      <c r="TFM43"/>
      <c r="TFN43" s="20"/>
      <c r="TFO43"/>
      <c r="TFP43" s="20"/>
      <c r="TFQ43"/>
      <c r="TFR43" s="20"/>
      <c r="TFS43"/>
      <c r="TFT43" s="20"/>
      <c r="TFU43"/>
      <c r="TFV43" s="20"/>
      <c r="TFW43"/>
      <c r="TFX43" s="20"/>
      <c r="TFY43"/>
      <c r="TFZ43" s="20"/>
      <c r="TGA43"/>
      <c r="TGB43" s="20"/>
      <c r="TGC43"/>
      <c r="TGD43" s="20"/>
      <c r="TGE43"/>
      <c r="TGF43" s="20"/>
      <c r="TGG43"/>
      <c r="TGH43" s="20"/>
      <c r="TGI43"/>
      <c r="TGJ43" s="20"/>
      <c r="TGK43"/>
      <c r="TGL43" s="20"/>
      <c r="TGM43"/>
      <c r="TGN43" s="20"/>
      <c r="TGO43"/>
      <c r="TGP43" s="20"/>
      <c r="TGQ43"/>
      <c r="TGR43" s="20"/>
      <c r="TGS43"/>
      <c r="TGT43" s="20"/>
      <c r="TGU43"/>
      <c r="TGV43" s="20"/>
      <c r="TGW43"/>
      <c r="TGX43" s="20"/>
      <c r="TGY43"/>
      <c r="TGZ43" s="20"/>
      <c r="THA43"/>
      <c r="THB43" s="20"/>
      <c r="THC43"/>
      <c r="THD43" s="20"/>
      <c r="THE43"/>
      <c r="THF43" s="20"/>
      <c r="THG43"/>
      <c r="THH43" s="20"/>
      <c r="THI43"/>
      <c r="THJ43" s="20"/>
      <c r="THK43"/>
      <c r="THL43" s="20"/>
      <c r="THM43"/>
      <c r="THN43" s="20"/>
      <c r="THO43"/>
      <c r="THP43" s="20"/>
      <c r="THQ43"/>
      <c r="THR43" s="20"/>
      <c r="THS43"/>
      <c r="THT43" s="20"/>
      <c r="THU43"/>
      <c r="THV43" s="20"/>
      <c r="THW43"/>
      <c r="THX43" s="20"/>
      <c r="THY43"/>
      <c r="THZ43" s="20"/>
      <c r="TIA43"/>
      <c r="TIB43" s="20"/>
      <c r="TIC43"/>
      <c r="TID43" s="20"/>
      <c r="TIE43"/>
      <c r="TIF43" s="20"/>
      <c r="TIG43"/>
      <c r="TIH43" s="20"/>
      <c r="TII43"/>
      <c r="TIJ43" s="20"/>
      <c r="TIK43"/>
      <c r="TIL43" s="20"/>
      <c r="TIM43"/>
      <c r="TIN43" s="20"/>
      <c r="TIO43"/>
      <c r="TIP43" s="20"/>
      <c r="TIQ43"/>
      <c r="TIR43" s="20"/>
      <c r="TIS43"/>
      <c r="TIT43" s="20"/>
      <c r="TIU43"/>
      <c r="TIV43" s="20"/>
      <c r="TIW43"/>
      <c r="TIX43" s="20"/>
      <c r="TIY43"/>
      <c r="TIZ43" s="20"/>
      <c r="TJA43"/>
      <c r="TJB43" s="20"/>
      <c r="TJC43"/>
      <c r="TJD43" s="20"/>
      <c r="TJE43"/>
      <c r="TJF43" s="20"/>
      <c r="TJG43"/>
      <c r="TJH43" s="20"/>
      <c r="TJI43"/>
      <c r="TJJ43" s="20"/>
      <c r="TJK43"/>
      <c r="TJL43" s="20"/>
      <c r="TJM43"/>
      <c r="TJN43" s="20"/>
      <c r="TJO43"/>
      <c r="TJP43" s="20"/>
      <c r="TJQ43"/>
      <c r="TJR43" s="20"/>
      <c r="TJS43"/>
      <c r="TJT43" s="20"/>
      <c r="TJU43"/>
      <c r="TJV43" s="20"/>
      <c r="TJW43"/>
      <c r="TJX43" s="20"/>
      <c r="TJY43"/>
      <c r="TJZ43" s="20"/>
      <c r="TKA43"/>
      <c r="TKB43" s="20"/>
      <c r="TKC43"/>
      <c r="TKD43" s="20"/>
      <c r="TKE43"/>
      <c r="TKF43" s="20"/>
      <c r="TKG43"/>
      <c r="TKH43" s="20"/>
      <c r="TKI43"/>
      <c r="TKJ43" s="20"/>
      <c r="TKK43"/>
      <c r="TKL43" s="20"/>
      <c r="TKM43"/>
      <c r="TKN43" s="20"/>
      <c r="TKO43"/>
      <c r="TKP43" s="20"/>
      <c r="TKQ43"/>
      <c r="TKR43" s="20"/>
      <c r="TKS43"/>
      <c r="TKT43" s="20"/>
      <c r="TKU43"/>
      <c r="TKV43" s="20"/>
      <c r="TKW43"/>
      <c r="TKX43" s="20"/>
      <c r="TKY43"/>
      <c r="TKZ43" s="20"/>
      <c r="TLA43"/>
      <c r="TLB43" s="20"/>
      <c r="TLC43"/>
      <c r="TLD43" s="20"/>
      <c r="TLE43"/>
      <c r="TLF43" s="20"/>
      <c r="TLG43"/>
      <c r="TLH43" s="20"/>
      <c r="TLI43"/>
      <c r="TLJ43" s="20"/>
      <c r="TLK43"/>
      <c r="TLL43" s="20"/>
      <c r="TLM43"/>
      <c r="TLN43" s="20"/>
      <c r="TLO43"/>
      <c r="TLP43" s="20"/>
      <c r="TLQ43"/>
      <c r="TLR43" s="20"/>
      <c r="TLS43"/>
      <c r="TLT43" s="20"/>
      <c r="TLU43"/>
      <c r="TLV43" s="20"/>
      <c r="TLW43"/>
      <c r="TLX43" s="20"/>
      <c r="TLY43"/>
      <c r="TLZ43" s="20"/>
      <c r="TMA43"/>
      <c r="TMB43" s="20"/>
      <c r="TMC43"/>
      <c r="TMD43" s="20"/>
      <c r="TME43"/>
      <c r="TMF43" s="20"/>
      <c r="TMG43"/>
      <c r="TMH43" s="20"/>
      <c r="TMI43"/>
      <c r="TMJ43" s="20"/>
      <c r="TMK43"/>
      <c r="TML43" s="20"/>
      <c r="TMM43"/>
      <c r="TMN43" s="20"/>
      <c r="TMO43"/>
      <c r="TMP43" s="20"/>
      <c r="TMQ43"/>
      <c r="TMR43" s="20"/>
      <c r="TMS43"/>
      <c r="TMT43" s="20"/>
      <c r="TMU43"/>
      <c r="TMV43" s="20"/>
      <c r="TMW43"/>
      <c r="TMX43" s="20"/>
      <c r="TMY43"/>
      <c r="TMZ43" s="20"/>
      <c r="TNA43"/>
      <c r="TNB43" s="20"/>
      <c r="TNC43"/>
      <c r="TND43" s="20"/>
      <c r="TNE43"/>
      <c r="TNF43" s="20"/>
      <c r="TNG43"/>
      <c r="TNH43" s="20"/>
      <c r="TNI43"/>
      <c r="TNJ43" s="20"/>
      <c r="TNK43"/>
      <c r="TNL43" s="20"/>
      <c r="TNM43"/>
      <c r="TNN43" s="20"/>
      <c r="TNO43"/>
      <c r="TNP43" s="20"/>
      <c r="TNQ43"/>
      <c r="TNR43" s="20"/>
      <c r="TNS43"/>
      <c r="TNT43" s="20"/>
      <c r="TNU43"/>
      <c r="TNV43" s="20"/>
      <c r="TNW43"/>
      <c r="TNX43" s="20"/>
      <c r="TNY43"/>
      <c r="TNZ43" s="20"/>
      <c r="TOA43"/>
      <c r="TOB43" s="20"/>
      <c r="TOC43"/>
      <c r="TOD43" s="20"/>
      <c r="TOE43"/>
      <c r="TOF43" s="20"/>
      <c r="TOG43"/>
      <c r="TOH43" s="20"/>
      <c r="TOI43"/>
      <c r="TOJ43" s="20"/>
      <c r="TOK43"/>
      <c r="TOL43" s="20"/>
      <c r="TOM43"/>
      <c r="TON43" s="20"/>
      <c r="TOO43"/>
      <c r="TOP43" s="20"/>
      <c r="TOQ43"/>
      <c r="TOR43" s="20"/>
      <c r="TOS43"/>
      <c r="TOT43" s="20"/>
      <c r="TOU43"/>
      <c r="TOV43" s="20"/>
      <c r="TOW43"/>
      <c r="TOX43" s="20"/>
      <c r="TOY43"/>
      <c r="TOZ43" s="20"/>
      <c r="TPA43"/>
      <c r="TPB43" s="20"/>
      <c r="TPC43"/>
      <c r="TPD43" s="20"/>
      <c r="TPE43"/>
      <c r="TPF43" s="20"/>
      <c r="TPG43"/>
      <c r="TPH43" s="20"/>
      <c r="TPI43"/>
      <c r="TPJ43" s="20"/>
      <c r="TPK43"/>
      <c r="TPL43" s="20"/>
      <c r="TPM43"/>
      <c r="TPN43" s="20"/>
      <c r="TPO43"/>
      <c r="TPP43" s="20"/>
      <c r="TPQ43"/>
      <c r="TPR43" s="20"/>
      <c r="TPS43"/>
      <c r="TPT43" s="20"/>
      <c r="TPU43"/>
      <c r="TPV43" s="20"/>
      <c r="TPW43"/>
      <c r="TPX43" s="20"/>
      <c r="TPY43"/>
      <c r="TPZ43" s="20"/>
      <c r="TQA43"/>
      <c r="TQB43" s="20"/>
      <c r="TQC43"/>
      <c r="TQD43" s="20"/>
      <c r="TQE43"/>
      <c r="TQF43" s="20"/>
      <c r="TQG43"/>
      <c r="TQH43" s="20"/>
      <c r="TQI43"/>
      <c r="TQJ43" s="20"/>
      <c r="TQK43"/>
      <c r="TQL43" s="20"/>
      <c r="TQM43"/>
      <c r="TQN43" s="20"/>
      <c r="TQO43"/>
      <c r="TQP43" s="20"/>
      <c r="TQQ43"/>
      <c r="TQR43" s="20"/>
      <c r="TQS43"/>
      <c r="TQT43" s="20"/>
      <c r="TQU43"/>
      <c r="TQV43" s="20"/>
      <c r="TQW43"/>
      <c r="TQX43" s="20"/>
      <c r="TQY43"/>
      <c r="TQZ43" s="20"/>
      <c r="TRA43"/>
      <c r="TRB43" s="20"/>
      <c r="TRC43"/>
      <c r="TRD43" s="20"/>
      <c r="TRE43"/>
      <c r="TRF43" s="20"/>
      <c r="TRG43"/>
      <c r="TRH43" s="20"/>
      <c r="TRI43"/>
      <c r="TRJ43" s="20"/>
      <c r="TRK43"/>
      <c r="TRL43" s="20"/>
      <c r="TRM43"/>
      <c r="TRN43" s="20"/>
      <c r="TRO43"/>
      <c r="TRP43" s="20"/>
      <c r="TRQ43"/>
      <c r="TRR43" s="20"/>
      <c r="TRS43"/>
      <c r="TRT43" s="20"/>
      <c r="TRU43"/>
      <c r="TRV43" s="20"/>
      <c r="TRW43"/>
      <c r="TRX43" s="20"/>
      <c r="TRY43"/>
      <c r="TRZ43" s="20"/>
      <c r="TSA43"/>
      <c r="TSB43" s="20"/>
      <c r="TSC43"/>
      <c r="TSD43" s="20"/>
      <c r="TSE43"/>
      <c r="TSF43" s="20"/>
      <c r="TSG43"/>
      <c r="TSH43" s="20"/>
      <c r="TSI43"/>
      <c r="TSJ43" s="20"/>
      <c r="TSK43"/>
      <c r="TSL43" s="20"/>
      <c r="TSM43"/>
      <c r="TSN43" s="20"/>
      <c r="TSO43"/>
      <c r="TSP43" s="20"/>
      <c r="TSQ43"/>
      <c r="TSR43" s="20"/>
      <c r="TSS43"/>
      <c r="TST43" s="20"/>
      <c r="TSU43"/>
      <c r="TSV43" s="20"/>
      <c r="TSW43"/>
      <c r="TSX43" s="20"/>
      <c r="TSY43"/>
      <c r="TSZ43" s="20"/>
      <c r="TTA43"/>
      <c r="TTB43" s="20"/>
      <c r="TTC43"/>
      <c r="TTD43" s="20"/>
      <c r="TTE43"/>
      <c r="TTF43" s="20"/>
      <c r="TTG43"/>
      <c r="TTH43" s="20"/>
      <c r="TTI43"/>
      <c r="TTJ43" s="20"/>
      <c r="TTK43"/>
      <c r="TTL43" s="20"/>
      <c r="TTM43"/>
      <c r="TTN43" s="20"/>
      <c r="TTO43"/>
      <c r="TTP43" s="20"/>
      <c r="TTQ43"/>
      <c r="TTR43" s="20"/>
      <c r="TTS43"/>
      <c r="TTT43" s="20"/>
      <c r="TTU43"/>
      <c r="TTV43" s="20"/>
      <c r="TTW43"/>
      <c r="TTX43" s="20"/>
      <c r="TTY43"/>
      <c r="TTZ43" s="20"/>
      <c r="TUA43"/>
      <c r="TUB43" s="20"/>
      <c r="TUC43"/>
      <c r="TUD43" s="20"/>
      <c r="TUE43"/>
      <c r="TUF43" s="20"/>
      <c r="TUG43"/>
      <c r="TUH43" s="20"/>
      <c r="TUI43"/>
      <c r="TUJ43" s="20"/>
      <c r="TUK43"/>
      <c r="TUL43" s="20"/>
      <c r="TUM43"/>
      <c r="TUN43" s="20"/>
      <c r="TUO43"/>
      <c r="TUP43" s="20"/>
      <c r="TUQ43"/>
      <c r="TUR43" s="20"/>
      <c r="TUS43"/>
      <c r="TUT43" s="20"/>
      <c r="TUU43"/>
      <c r="TUV43" s="20"/>
      <c r="TUW43"/>
      <c r="TUX43" s="20"/>
      <c r="TUY43"/>
      <c r="TUZ43" s="20"/>
      <c r="TVA43"/>
      <c r="TVB43" s="20"/>
      <c r="TVC43"/>
      <c r="TVD43" s="20"/>
      <c r="TVE43"/>
      <c r="TVF43" s="20"/>
      <c r="TVG43"/>
      <c r="TVH43" s="20"/>
      <c r="TVI43"/>
      <c r="TVJ43" s="20"/>
      <c r="TVK43"/>
      <c r="TVL43" s="20"/>
      <c r="TVM43"/>
      <c r="TVN43" s="20"/>
      <c r="TVO43"/>
      <c r="TVP43" s="20"/>
      <c r="TVQ43"/>
      <c r="TVR43" s="20"/>
      <c r="TVS43"/>
      <c r="TVT43" s="20"/>
      <c r="TVU43"/>
      <c r="TVV43" s="20"/>
      <c r="TVW43"/>
      <c r="TVX43" s="20"/>
      <c r="TVY43"/>
      <c r="TVZ43" s="20"/>
      <c r="TWA43"/>
      <c r="TWB43" s="20"/>
      <c r="TWC43"/>
      <c r="TWD43" s="20"/>
      <c r="TWE43"/>
      <c r="TWF43" s="20"/>
      <c r="TWG43"/>
      <c r="TWH43" s="20"/>
      <c r="TWI43"/>
      <c r="TWJ43" s="20"/>
      <c r="TWK43"/>
      <c r="TWL43" s="20"/>
      <c r="TWM43"/>
      <c r="TWN43" s="20"/>
      <c r="TWO43"/>
      <c r="TWP43" s="20"/>
      <c r="TWQ43"/>
      <c r="TWR43" s="20"/>
      <c r="TWS43"/>
      <c r="TWT43" s="20"/>
      <c r="TWU43"/>
      <c r="TWV43" s="20"/>
      <c r="TWW43"/>
      <c r="TWX43" s="20"/>
      <c r="TWY43"/>
      <c r="TWZ43" s="20"/>
      <c r="TXA43"/>
      <c r="TXB43" s="20"/>
      <c r="TXC43"/>
      <c r="TXD43" s="20"/>
      <c r="TXE43"/>
      <c r="TXF43" s="20"/>
      <c r="TXG43"/>
      <c r="TXH43" s="20"/>
      <c r="TXI43"/>
      <c r="TXJ43" s="20"/>
      <c r="TXK43"/>
      <c r="TXL43" s="20"/>
      <c r="TXM43"/>
      <c r="TXN43" s="20"/>
      <c r="TXO43"/>
      <c r="TXP43" s="20"/>
      <c r="TXQ43"/>
      <c r="TXR43" s="20"/>
      <c r="TXS43"/>
      <c r="TXT43" s="20"/>
      <c r="TXU43"/>
      <c r="TXV43" s="20"/>
      <c r="TXW43"/>
      <c r="TXX43" s="20"/>
      <c r="TXY43"/>
      <c r="TXZ43" s="20"/>
      <c r="TYA43"/>
      <c r="TYB43" s="20"/>
      <c r="TYC43"/>
      <c r="TYD43" s="20"/>
      <c r="TYE43"/>
      <c r="TYF43" s="20"/>
      <c r="TYG43"/>
      <c r="TYH43" s="20"/>
      <c r="TYI43"/>
      <c r="TYJ43" s="20"/>
      <c r="TYK43"/>
      <c r="TYL43" s="20"/>
      <c r="TYM43"/>
      <c r="TYN43" s="20"/>
      <c r="TYO43"/>
      <c r="TYP43" s="20"/>
      <c r="TYQ43"/>
      <c r="TYR43" s="20"/>
      <c r="TYS43"/>
      <c r="TYT43" s="20"/>
      <c r="TYU43"/>
      <c r="TYV43" s="20"/>
      <c r="TYW43"/>
      <c r="TYX43" s="20"/>
      <c r="TYY43"/>
      <c r="TYZ43" s="20"/>
      <c r="TZA43"/>
      <c r="TZB43" s="20"/>
      <c r="TZC43"/>
      <c r="TZD43" s="20"/>
      <c r="TZE43"/>
      <c r="TZF43" s="20"/>
      <c r="TZG43"/>
      <c r="TZH43" s="20"/>
      <c r="TZI43"/>
      <c r="TZJ43" s="20"/>
      <c r="TZK43"/>
      <c r="TZL43" s="20"/>
      <c r="TZM43"/>
      <c r="TZN43" s="20"/>
      <c r="TZO43"/>
      <c r="TZP43" s="20"/>
      <c r="TZQ43"/>
      <c r="TZR43" s="20"/>
      <c r="TZS43"/>
      <c r="TZT43" s="20"/>
      <c r="TZU43"/>
      <c r="TZV43" s="20"/>
      <c r="TZW43"/>
      <c r="TZX43" s="20"/>
      <c r="TZY43"/>
      <c r="TZZ43" s="20"/>
      <c r="UAA43"/>
      <c r="UAB43" s="20"/>
      <c r="UAC43"/>
      <c r="UAD43" s="20"/>
      <c r="UAE43"/>
      <c r="UAF43" s="20"/>
      <c r="UAG43"/>
      <c r="UAH43" s="20"/>
      <c r="UAI43"/>
      <c r="UAJ43" s="20"/>
      <c r="UAK43"/>
      <c r="UAL43" s="20"/>
      <c r="UAM43"/>
      <c r="UAN43" s="20"/>
      <c r="UAO43"/>
      <c r="UAP43" s="20"/>
      <c r="UAQ43"/>
      <c r="UAR43" s="20"/>
      <c r="UAS43"/>
      <c r="UAT43" s="20"/>
      <c r="UAU43"/>
      <c r="UAV43" s="20"/>
      <c r="UAW43"/>
      <c r="UAX43" s="20"/>
      <c r="UAY43"/>
      <c r="UAZ43" s="20"/>
      <c r="UBA43"/>
      <c r="UBB43" s="20"/>
      <c r="UBC43"/>
      <c r="UBD43" s="20"/>
      <c r="UBE43"/>
      <c r="UBF43" s="20"/>
      <c r="UBG43"/>
      <c r="UBH43" s="20"/>
      <c r="UBI43"/>
      <c r="UBJ43" s="20"/>
      <c r="UBK43"/>
      <c r="UBL43" s="20"/>
      <c r="UBM43"/>
      <c r="UBN43" s="20"/>
      <c r="UBO43"/>
      <c r="UBP43" s="20"/>
      <c r="UBQ43"/>
      <c r="UBR43" s="20"/>
      <c r="UBS43"/>
      <c r="UBT43" s="20"/>
      <c r="UBU43"/>
      <c r="UBV43" s="20"/>
      <c r="UBW43"/>
      <c r="UBX43" s="20"/>
      <c r="UBY43"/>
      <c r="UBZ43" s="20"/>
      <c r="UCA43"/>
      <c r="UCB43" s="20"/>
      <c r="UCC43"/>
      <c r="UCD43" s="20"/>
      <c r="UCE43"/>
      <c r="UCF43" s="20"/>
      <c r="UCG43"/>
      <c r="UCH43" s="20"/>
      <c r="UCI43"/>
      <c r="UCJ43" s="20"/>
      <c r="UCK43"/>
      <c r="UCL43" s="20"/>
      <c r="UCM43"/>
      <c r="UCN43" s="20"/>
      <c r="UCO43"/>
      <c r="UCP43" s="20"/>
      <c r="UCQ43"/>
      <c r="UCR43" s="20"/>
      <c r="UCS43"/>
      <c r="UCT43" s="20"/>
      <c r="UCU43"/>
      <c r="UCV43" s="20"/>
      <c r="UCW43"/>
      <c r="UCX43" s="20"/>
      <c r="UCY43"/>
      <c r="UCZ43" s="20"/>
      <c r="UDA43"/>
      <c r="UDB43" s="20"/>
      <c r="UDC43"/>
      <c r="UDD43" s="20"/>
      <c r="UDE43"/>
      <c r="UDF43" s="20"/>
      <c r="UDG43"/>
      <c r="UDH43" s="20"/>
      <c r="UDI43"/>
      <c r="UDJ43" s="20"/>
      <c r="UDK43"/>
      <c r="UDL43" s="20"/>
      <c r="UDM43"/>
      <c r="UDN43" s="20"/>
      <c r="UDO43"/>
      <c r="UDP43" s="20"/>
      <c r="UDQ43"/>
      <c r="UDR43" s="20"/>
      <c r="UDS43"/>
      <c r="UDT43" s="20"/>
      <c r="UDU43"/>
      <c r="UDV43" s="20"/>
      <c r="UDW43"/>
      <c r="UDX43" s="20"/>
      <c r="UDY43"/>
      <c r="UDZ43" s="20"/>
      <c r="UEA43"/>
      <c r="UEB43" s="20"/>
      <c r="UEC43"/>
      <c r="UED43" s="20"/>
      <c r="UEE43"/>
      <c r="UEF43" s="20"/>
      <c r="UEG43"/>
      <c r="UEH43" s="20"/>
      <c r="UEI43"/>
      <c r="UEJ43" s="20"/>
      <c r="UEK43"/>
      <c r="UEL43" s="20"/>
      <c r="UEM43"/>
      <c r="UEN43" s="20"/>
      <c r="UEO43"/>
      <c r="UEP43" s="20"/>
      <c r="UEQ43"/>
      <c r="UER43" s="20"/>
      <c r="UES43"/>
      <c r="UET43" s="20"/>
      <c r="UEU43"/>
      <c r="UEV43" s="20"/>
      <c r="UEW43"/>
      <c r="UEX43" s="20"/>
      <c r="UEY43"/>
      <c r="UEZ43" s="20"/>
      <c r="UFA43"/>
      <c r="UFB43" s="20"/>
      <c r="UFC43"/>
      <c r="UFD43" s="20"/>
      <c r="UFE43"/>
      <c r="UFF43" s="20"/>
      <c r="UFG43"/>
      <c r="UFH43" s="20"/>
      <c r="UFI43"/>
      <c r="UFJ43" s="20"/>
      <c r="UFK43"/>
      <c r="UFL43" s="20"/>
      <c r="UFM43"/>
      <c r="UFN43" s="20"/>
      <c r="UFO43"/>
      <c r="UFP43" s="20"/>
      <c r="UFQ43"/>
      <c r="UFR43" s="20"/>
      <c r="UFS43"/>
      <c r="UFT43" s="20"/>
      <c r="UFU43"/>
      <c r="UFV43" s="20"/>
      <c r="UFW43"/>
      <c r="UFX43" s="20"/>
      <c r="UFY43"/>
      <c r="UFZ43" s="20"/>
      <c r="UGA43"/>
      <c r="UGB43" s="20"/>
      <c r="UGC43"/>
      <c r="UGD43" s="20"/>
      <c r="UGE43"/>
      <c r="UGF43" s="20"/>
      <c r="UGG43"/>
      <c r="UGH43" s="20"/>
      <c r="UGI43"/>
      <c r="UGJ43" s="20"/>
      <c r="UGK43"/>
      <c r="UGL43" s="20"/>
      <c r="UGM43"/>
      <c r="UGN43" s="20"/>
      <c r="UGO43"/>
      <c r="UGP43" s="20"/>
      <c r="UGQ43"/>
      <c r="UGR43" s="20"/>
      <c r="UGS43"/>
      <c r="UGT43" s="20"/>
      <c r="UGU43"/>
      <c r="UGV43" s="20"/>
      <c r="UGW43"/>
      <c r="UGX43" s="20"/>
      <c r="UGY43"/>
      <c r="UGZ43" s="20"/>
      <c r="UHA43"/>
      <c r="UHB43" s="20"/>
      <c r="UHC43"/>
      <c r="UHD43" s="20"/>
      <c r="UHE43"/>
      <c r="UHF43" s="20"/>
      <c r="UHG43"/>
      <c r="UHH43" s="20"/>
      <c r="UHI43"/>
      <c r="UHJ43" s="20"/>
      <c r="UHK43"/>
      <c r="UHL43" s="20"/>
      <c r="UHM43"/>
      <c r="UHN43" s="20"/>
      <c r="UHO43"/>
      <c r="UHP43" s="20"/>
      <c r="UHQ43"/>
      <c r="UHR43" s="20"/>
      <c r="UHS43"/>
      <c r="UHT43" s="20"/>
      <c r="UHU43"/>
      <c r="UHV43" s="20"/>
      <c r="UHW43"/>
      <c r="UHX43" s="20"/>
      <c r="UHY43"/>
      <c r="UHZ43" s="20"/>
      <c r="UIA43"/>
      <c r="UIB43" s="20"/>
      <c r="UIC43"/>
      <c r="UID43" s="20"/>
      <c r="UIE43"/>
      <c r="UIF43" s="20"/>
      <c r="UIG43"/>
      <c r="UIH43" s="20"/>
      <c r="UII43"/>
      <c r="UIJ43" s="20"/>
      <c r="UIK43"/>
      <c r="UIL43" s="20"/>
      <c r="UIM43"/>
      <c r="UIN43" s="20"/>
      <c r="UIO43"/>
      <c r="UIP43" s="20"/>
      <c r="UIQ43"/>
      <c r="UIR43" s="20"/>
      <c r="UIS43"/>
      <c r="UIT43" s="20"/>
      <c r="UIU43"/>
      <c r="UIV43" s="20"/>
      <c r="UIW43"/>
      <c r="UIX43" s="20"/>
      <c r="UIY43"/>
      <c r="UIZ43" s="20"/>
      <c r="UJA43"/>
      <c r="UJB43" s="20"/>
      <c r="UJC43"/>
      <c r="UJD43" s="20"/>
      <c r="UJE43"/>
      <c r="UJF43" s="20"/>
      <c r="UJG43"/>
      <c r="UJH43" s="20"/>
      <c r="UJI43"/>
      <c r="UJJ43" s="20"/>
      <c r="UJK43"/>
      <c r="UJL43" s="20"/>
      <c r="UJM43"/>
      <c r="UJN43" s="20"/>
      <c r="UJO43"/>
      <c r="UJP43" s="20"/>
      <c r="UJQ43"/>
      <c r="UJR43" s="20"/>
      <c r="UJS43"/>
      <c r="UJT43" s="20"/>
      <c r="UJU43"/>
      <c r="UJV43" s="20"/>
      <c r="UJW43"/>
      <c r="UJX43" s="20"/>
      <c r="UJY43"/>
      <c r="UJZ43" s="20"/>
      <c r="UKA43"/>
      <c r="UKB43" s="20"/>
      <c r="UKC43"/>
      <c r="UKD43" s="20"/>
      <c r="UKE43"/>
      <c r="UKF43" s="20"/>
      <c r="UKG43"/>
      <c r="UKH43" s="20"/>
      <c r="UKI43"/>
      <c r="UKJ43" s="20"/>
      <c r="UKK43"/>
      <c r="UKL43" s="20"/>
      <c r="UKM43"/>
      <c r="UKN43" s="20"/>
      <c r="UKO43"/>
      <c r="UKP43" s="20"/>
      <c r="UKQ43"/>
      <c r="UKR43" s="20"/>
      <c r="UKS43"/>
      <c r="UKT43" s="20"/>
      <c r="UKU43"/>
      <c r="UKV43" s="20"/>
      <c r="UKW43"/>
      <c r="UKX43" s="20"/>
      <c r="UKY43"/>
      <c r="UKZ43" s="20"/>
      <c r="ULA43"/>
      <c r="ULB43" s="20"/>
      <c r="ULC43"/>
      <c r="ULD43" s="20"/>
      <c r="ULE43"/>
      <c r="ULF43" s="20"/>
      <c r="ULG43"/>
      <c r="ULH43" s="20"/>
      <c r="ULI43"/>
      <c r="ULJ43" s="20"/>
      <c r="ULK43"/>
      <c r="ULL43" s="20"/>
      <c r="ULM43"/>
      <c r="ULN43" s="20"/>
      <c r="ULO43"/>
      <c r="ULP43" s="20"/>
      <c r="ULQ43"/>
      <c r="ULR43" s="20"/>
      <c r="ULS43"/>
      <c r="ULT43" s="20"/>
      <c r="ULU43"/>
      <c r="ULV43" s="20"/>
      <c r="ULW43"/>
      <c r="ULX43" s="20"/>
      <c r="ULY43"/>
      <c r="ULZ43" s="20"/>
      <c r="UMA43"/>
      <c r="UMB43" s="20"/>
      <c r="UMC43"/>
      <c r="UMD43" s="20"/>
      <c r="UME43"/>
      <c r="UMF43" s="20"/>
      <c r="UMG43"/>
      <c r="UMH43" s="20"/>
      <c r="UMI43"/>
      <c r="UMJ43" s="20"/>
      <c r="UMK43"/>
      <c r="UML43" s="20"/>
      <c r="UMM43"/>
      <c r="UMN43" s="20"/>
      <c r="UMO43"/>
      <c r="UMP43" s="20"/>
      <c r="UMQ43"/>
      <c r="UMR43" s="20"/>
      <c r="UMS43"/>
      <c r="UMT43" s="20"/>
      <c r="UMU43"/>
      <c r="UMV43" s="20"/>
      <c r="UMW43"/>
      <c r="UMX43" s="20"/>
      <c r="UMY43"/>
      <c r="UMZ43" s="20"/>
      <c r="UNA43"/>
      <c r="UNB43" s="20"/>
      <c r="UNC43"/>
      <c r="UND43" s="20"/>
      <c r="UNE43"/>
      <c r="UNF43" s="20"/>
      <c r="UNG43"/>
      <c r="UNH43" s="20"/>
      <c r="UNI43"/>
      <c r="UNJ43" s="20"/>
      <c r="UNK43"/>
      <c r="UNL43" s="20"/>
      <c r="UNM43"/>
      <c r="UNN43" s="20"/>
      <c r="UNO43"/>
      <c r="UNP43" s="20"/>
      <c r="UNQ43"/>
      <c r="UNR43" s="20"/>
      <c r="UNS43"/>
      <c r="UNT43" s="20"/>
      <c r="UNU43"/>
      <c r="UNV43" s="20"/>
      <c r="UNW43"/>
      <c r="UNX43" s="20"/>
      <c r="UNY43"/>
      <c r="UNZ43" s="20"/>
      <c r="UOA43"/>
      <c r="UOB43" s="20"/>
      <c r="UOC43"/>
      <c r="UOD43" s="20"/>
      <c r="UOE43"/>
      <c r="UOF43" s="20"/>
      <c r="UOG43"/>
      <c r="UOH43" s="20"/>
      <c r="UOI43"/>
      <c r="UOJ43" s="20"/>
      <c r="UOK43"/>
      <c r="UOL43" s="20"/>
      <c r="UOM43"/>
      <c r="UON43" s="20"/>
      <c r="UOO43"/>
      <c r="UOP43" s="20"/>
      <c r="UOQ43"/>
      <c r="UOR43" s="20"/>
      <c r="UOS43"/>
      <c r="UOT43" s="20"/>
      <c r="UOU43"/>
      <c r="UOV43" s="20"/>
      <c r="UOW43"/>
      <c r="UOX43" s="20"/>
      <c r="UOY43"/>
      <c r="UOZ43" s="20"/>
      <c r="UPA43"/>
      <c r="UPB43" s="20"/>
      <c r="UPC43"/>
      <c r="UPD43" s="20"/>
      <c r="UPE43"/>
      <c r="UPF43" s="20"/>
      <c r="UPG43"/>
      <c r="UPH43" s="20"/>
      <c r="UPI43"/>
      <c r="UPJ43" s="20"/>
      <c r="UPK43"/>
      <c r="UPL43" s="20"/>
      <c r="UPM43"/>
      <c r="UPN43" s="20"/>
      <c r="UPO43"/>
      <c r="UPP43" s="20"/>
      <c r="UPQ43"/>
      <c r="UPR43" s="20"/>
      <c r="UPS43"/>
      <c r="UPT43" s="20"/>
      <c r="UPU43"/>
      <c r="UPV43" s="20"/>
      <c r="UPW43"/>
      <c r="UPX43" s="20"/>
      <c r="UPY43"/>
      <c r="UPZ43" s="20"/>
      <c r="UQA43"/>
      <c r="UQB43" s="20"/>
      <c r="UQC43"/>
      <c r="UQD43" s="20"/>
      <c r="UQE43"/>
      <c r="UQF43" s="20"/>
      <c r="UQG43"/>
      <c r="UQH43" s="20"/>
      <c r="UQI43"/>
      <c r="UQJ43" s="20"/>
      <c r="UQK43"/>
      <c r="UQL43" s="20"/>
      <c r="UQM43"/>
      <c r="UQN43" s="20"/>
      <c r="UQO43"/>
      <c r="UQP43" s="20"/>
      <c r="UQQ43"/>
      <c r="UQR43" s="20"/>
      <c r="UQS43"/>
      <c r="UQT43" s="20"/>
      <c r="UQU43"/>
      <c r="UQV43" s="20"/>
      <c r="UQW43"/>
      <c r="UQX43" s="20"/>
      <c r="UQY43"/>
      <c r="UQZ43" s="20"/>
      <c r="URA43"/>
      <c r="URB43" s="20"/>
      <c r="URC43"/>
      <c r="URD43" s="20"/>
      <c r="URE43"/>
      <c r="URF43" s="20"/>
      <c r="URG43"/>
      <c r="URH43" s="20"/>
      <c r="URI43"/>
      <c r="URJ43" s="20"/>
      <c r="URK43"/>
      <c r="URL43" s="20"/>
      <c r="URM43"/>
      <c r="URN43" s="20"/>
      <c r="URO43"/>
      <c r="URP43" s="20"/>
      <c r="URQ43"/>
      <c r="URR43" s="20"/>
      <c r="URS43"/>
      <c r="URT43" s="20"/>
      <c r="URU43"/>
      <c r="URV43" s="20"/>
      <c r="URW43"/>
      <c r="URX43" s="20"/>
      <c r="URY43"/>
      <c r="URZ43" s="20"/>
      <c r="USA43"/>
      <c r="USB43" s="20"/>
      <c r="USC43"/>
      <c r="USD43" s="20"/>
      <c r="USE43"/>
      <c r="USF43" s="20"/>
      <c r="USG43"/>
      <c r="USH43" s="20"/>
      <c r="USI43"/>
      <c r="USJ43" s="20"/>
      <c r="USK43"/>
      <c r="USL43" s="20"/>
      <c r="USM43"/>
      <c r="USN43" s="20"/>
      <c r="USO43"/>
      <c r="USP43" s="20"/>
      <c r="USQ43"/>
      <c r="USR43" s="20"/>
      <c r="USS43"/>
      <c r="UST43" s="20"/>
      <c r="USU43"/>
      <c r="USV43" s="20"/>
      <c r="USW43"/>
      <c r="USX43" s="20"/>
      <c r="USY43"/>
      <c r="USZ43" s="20"/>
      <c r="UTA43"/>
      <c r="UTB43" s="20"/>
      <c r="UTC43"/>
      <c r="UTD43" s="20"/>
      <c r="UTE43"/>
      <c r="UTF43" s="20"/>
      <c r="UTG43"/>
      <c r="UTH43" s="20"/>
      <c r="UTI43"/>
      <c r="UTJ43" s="20"/>
      <c r="UTK43"/>
      <c r="UTL43" s="20"/>
      <c r="UTM43"/>
      <c r="UTN43" s="20"/>
      <c r="UTO43"/>
      <c r="UTP43" s="20"/>
      <c r="UTQ43"/>
      <c r="UTR43" s="20"/>
      <c r="UTS43"/>
      <c r="UTT43" s="20"/>
      <c r="UTU43"/>
      <c r="UTV43" s="20"/>
      <c r="UTW43"/>
      <c r="UTX43" s="20"/>
      <c r="UTY43"/>
      <c r="UTZ43" s="20"/>
      <c r="UUA43"/>
      <c r="UUB43" s="20"/>
      <c r="UUC43"/>
      <c r="UUD43" s="20"/>
      <c r="UUE43"/>
      <c r="UUF43" s="20"/>
      <c r="UUG43"/>
      <c r="UUH43" s="20"/>
      <c r="UUI43"/>
      <c r="UUJ43" s="20"/>
      <c r="UUK43"/>
      <c r="UUL43" s="20"/>
      <c r="UUM43"/>
      <c r="UUN43" s="20"/>
      <c r="UUO43"/>
      <c r="UUP43" s="20"/>
      <c r="UUQ43"/>
      <c r="UUR43" s="20"/>
      <c r="UUS43"/>
      <c r="UUT43" s="20"/>
      <c r="UUU43"/>
      <c r="UUV43" s="20"/>
      <c r="UUW43"/>
      <c r="UUX43" s="20"/>
      <c r="UUY43"/>
      <c r="UUZ43" s="20"/>
      <c r="UVA43"/>
      <c r="UVB43" s="20"/>
      <c r="UVC43"/>
      <c r="UVD43" s="20"/>
      <c r="UVE43"/>
      <c r="UVF43" s="20"/>
      <c r="UVG43"/>
      <c r="UVH43" s="20"/>
      <c r="UVI43"/>
      <c r="UVJ43" s="20"/>
      <c r="UVK43"/>
      <c r="UVL43" s="20"/>
      <c r="UVM43"/>
      <c r="UVN43" s="20"/>
      <c r="UVO43"/>
      <c r="UVP43" s="20"/>
      <c r="UVQ43"/>
      <c r="UVR43" s="20"/>
      <c r="UVS43"/>
      <c r="UVT43" s="20"/>
      <c r="UVU43"/>
      <c r="UVV43" s="20"/>
      <c r="UVW43"/>
      <c r="UVX43" s="20"/>
      <c r="UVY43"/>
      <c r="UVZ43" s="20"/>
      <c r="UWA43"/>
      <c r="UWB43" s="20"/>
      <c r="UWC43"/>
      <c r="UWD43" s="20"/>
      <c r="UWE43"/>
      <c r="UWF43" s="20"/>
      <c r="UWG43"/>
      <c r="UWH43" s="20"/>
      <c r="UWI43"/>
      <c r="UWJ43" s="20"/>
      <c r="UWK43"/>
      <c r="UWL43" s="20"/>
      <c r="UWM43"/>
      <c r="UWN43" s="20"/>
      <c r="UWO43"/>
      <c r="UWP43" s="20"/>
      <c r="UWQ43"/>
      <c r="UWR43" s="20"/>
      <c r="UWS43"/>
      <c r="UWT43" s="20"/>
      <c r="UWU43"/>
      <c r="UWV43" s="20"/>
      <c r="UWW43"/>
      <c r="UWX43" s="20"/>
      <c r="UWY43"/>
      <c r="UWZ43" s="20"/>
      <c r="UXA43"/>
      <c r="UXB43" s="20"/>
      <c r="UXC43"/>
      <c r="UXD43" s="20"/>
      <c r="UXE43"/>
      <c r="UXF43" s="20"/>
      <c r="UXG43"/>
      <c r="UXH43" s="20"/>
      <c r="UXI43"/>
      <c r="UXJ43" s="20"/>
      <c r="UXK43"/>
      <c r="UXL43" s="20"/>
      <c r="UXM43"/>
      <c r="UXN43" s="20"/>
      <c r="UXO43"/>
      <c r="UXP43" s="20"/>
      <c r="UXQ43"/>
      <c r="UXR43" s="20"/>
      <c r="UXS43"/>
      <c r="UXT43" s="20"/>
      <c r="UXU43"/>
      <c r="UXV43" s="20"/>
      <c r="UXW43"/>
      <c r="UXX43" s="20"/>
      <c r="UXY43"/>
      <c r="UXZ43" s="20"/>
      <c r="UYA43"/>
      <c r="UYB43" s="20"/>
      <c r="UYC43"/>
      <c r="UYD43" s="20"/>
      <c r="UYE43"/>
      <c r="UYF43" s="20"/>
      <c r="UYG43"/>
      <c r="UYH43" s="20"/>
      <c r="UYI43"/>
      <c r="UYJ43" s="20"/>
      <c r="UYK43"/>
      <c r="UYL43" s="20"/>
      <c r="UYM43"/>
      <c r="UYN43" s="20"/>
      <c r="UYO43"/>
      <c r="UYP43" s="20"/>
      <c r="UYQ43"/>
      <c r="UYR43" s="20"/>
      <c r="UYS43"/>
      <c r="UYT43" s="20"/>
      <c r="UYU43"/>
      <c r="UYV43" s="20"/>
      <c r="UYW43"/>
      <c r="UYX43" s="20"/>
      <c r="UYY43"/>
      <c r="UYZ43" s="20"/>
      <c r="UZA43"/>
      <c r="UZB43" s="20"/>
      <c r="UZC43"/>
      <c r="UZD43" s="20"/>
      <c r="UZE43"/>
      <c r="UZF43" s="20"/>
      <c r="UZG43"/>
      <c r="UZH43" s="20"/>
      <c r="UZI43"/>
      <c r="UZJ43" s="20"/>
      <c r="UZK43"/>
      <c r="UZL43" s="20"/>
      <c r="UZM43"/>
      <c r="UZN43" s="20"/>
      <c r="UZO43"/>
      <c r="UZP43" s="20"/>
      <c r="UZQ43"/>
      <c r="UZR43" s="20"/>
      <c r="UZS43"/>
      <c r="UZT43" s="20"/>
      <c r="UZU43"/>
      <c r="UZV43" s="20"/>
      <c r="UZW43"/>
      <c r="UZX43" s="20"/>
      <c r="UZY43"/>
      <c r="UZZ43" s="20"/>
      <c r="VAA43"/>
      <c r="VAB43" s="20"/>
      <c r="VAC43"/>
      <c r="VAD43" s="20"/>
      <c r="VAE43"/>
      <c r="VAF43" s="20"/>
      <c r="VAG43"/>
      <c r="VAH43" s="20"/>
      <c r="VAI43"/>
      <c r="VAJ43" s="20"/>
      <c r="VAK43"/>
      <c r="VAL43" s="20"/>
      <c r="VAM43"/>
      <c r="VAN43" s="20"/>
      <c r="VAO43"/>
      <c r="VAP43" s="20"/>
      <c r="VAQ43"/>
      <c r="VAR43" s="20"/>
      <c r="VAS43"/>
      <c r="VAT43" s="20"/>
      <c r="VAU43"/>
      <c r="VAV43" s="20"/>
      <c r="VAW43"/>
      <c r="VAX43" s="20"/>
      <c r="VAY43"/>
      <c r="VAZ43" s="20"/>
      <c r="VBA43"/>
      <c r="VBB43" s="20"/>
      <c r="VBC43"/>
      <c r="VBD43" s="20"/>
      <c r="VBE43"/>
      <c r="VBF43" s="20"/>
      <c r="VBG43"/>
      <c r="VBH43" s="20"/>
      <c r="VBI43"/>
      <c r="VBJ43" s="20"/>
      <c r="VBK43"/>
      <c r="VBL43" s="20"/>
      <c r="VBM43"/>
      <c r="VBN43" s="20"/>
      <c r="VBO43"/>
      <c r="VBP43" s="20"/>
      <c r="VBQ43"/>
      <c r="VBR43" s="20"/>
      <c r="VBS43"/>
      <c r="VBT43" s="20"/>
      <c r="VBU43"/>
      <c r="VBV43" s="20"/>
      <c r="VBW43"/>
      <c r="VBX43" s="20"/>
      <c r="VBY43"/>
      <c r="VBZ43" s="20"/>
      <c r="VCA43"/>
      <c r="VCB43" s="20"/>
      <c r="VCC43"/>
      <c r="VCD43" s="20"/>
      <c r="VCE43"/>
      <c r="VCF43" s="20"/>
      <c r="VCG43"/>
      <c r="VCH43" s="20"/>
      <c r="VCI43"/>
      <c r="VCJ43" s="20"/>
      <c r="VCK43"/>
      <c r="VCL43" s="20"/>
      <c r="VCM43"/>
      <c r="VCN43" s="20"/>
      <c r="VCO43"/>
      <c r="VCP43" s="20"/>
      <c r="VCQ43"/>
      <c r="VCR43" s="20"/>
      <c r="VCS43"/>
      <c r="VCT43" s="20"/>
      <c r="VCU43"/>
      <c r="VCV43" s="20"/>
      <c r="VCW43"/>
      <c r="VCX43" s="20"/>
      <c r="VCY43"/>
      <c r="VCZ43" s="20"/>
      <c r="VDA43"/>
      <c r="VDB43" s="20"/>
      <c r="VDC43"/>
      <c r="VDD43" s="20"/>
      <c r="VDE43"/>
      <c r="VDF43" s="20"/>
      <c r="VDG43"/>
      <c r="VDH43" s="20"/>
      <c r="VDI43"/>
      <c r="VDJ43" s="20"/>
      <c r="VDK43"/>
      <c r="VDL43" s="20"/>
      <c r="VDM43"/>
      <c r="VDN43" s="20"/>
      <c r="VDO43"/>
      <c r="VDP43" s="20"/>
      <c r="VDQ43"/>
      <c r="VDR43" s="20"/>
      <c r="VDS43"/>
      <c r="VDT43" s="20"/>
      <c r="VDU43"/>
      <c r="VDV43" s="20"/>
      <c r="VDW43"/>
      <c r="VDX43" s="20"/>
      <c r="VDY43"/>
      <c r="VDZ43" s="20"/>
      <c r="VEA43"/>
      <c r="VEB43" s="20"/>
      <c r="VEC43"/>
      <c r="VED43" s="20"/>
      <c r="VEE43"/>
      <c r="VEF43" s="20"/>
      <c r="VEG43"/>
      <c r="VEH43" s="20"/>
      <c r="VEI43"/>
      <c r="VEJ43" s="20"/>
      <c r="VEK43"/>
      <c r="VEL43" s="20"/>
      <c r="VEM43"/>
      <c r="VEN43" s="20"/>
      <c r="VEO43"/>
      <c r="VEP43" s="20"/>
      <c r="VEQ43"/>
      <c r="VER43" s="20"/>
      <c r="VES43"/>
      <c r="VET43" s="20"/>
      <c r="VEU43"/>
      <c r="VEV43" s="20"/>
      <c r="VEW43"/>
      <c r="VEX43" s="20"/>
      <c r="VEY43"/>
      <c r="VEZ43" s="20"/>
      <c r="VFA43"/>
      <c r="VFB43" s="20"/>
      <c r="VFC43"/>
      <c r="VFD43" s="20"/>
      <c r="VFE43"/>
      <c r="VFF43" s="20"/>
      <c r="VFG43"/>
      <c r="VFH43" s="20"/>
      <c r="VFI43"/>
      <c r="VFJ43" s="20"/>
      <c r="VFK43"/>
      <c r="VFL43" s="20"/>
      <c r="VFM43"/>
      <c r="VFN43" s="20"/>
      <c r="VFO43"/>
      <c r="VFP43" s="20"/>
      <c r="VFQ43"/>
      <c r="VFR43" s="20"/>
      <c r="VFS43"/>
      <c r="VFT43" s="20"/>
      <c r="VFU43"/>
      <c r="VFV43" s="20"/>
      <c r="VFW43"/>
      <c r="VFX43" s="20"/>
      <c r="VFY43"/>
      <c r="VFZ43" s="20"/>
      <c r="VGA43"/>
      <c r="VGB43" s="20"/>
      <c r="VGC43"/>
      <c r="VGD43" s="20"/>
      <c r="VGE43"/>
      <c r="VGF43" s="20"/>
      <c r="VGG43"/>
      <c r="VGH43" s="20"/>
      <c r="VGI43"/>
      <c r="VGJ43" s="20"/>
      <c r="VGK43"/>
      <c r="VGL43" s="20"/>
      <c r="VGM43"/>
      <c r="VGN43" s="20"/>
      <c r="VGO43"/>
      <c r="VGP43" s="20"/>
      <c r="VGQ43"/>
      <c r="VGR43" s="20"/>
      <c r="VGS43"/>
      <c r="VGT43" s="20"/>
      <c r="VGU43"/>
      <c r="VGV43" s="20"/>
      <c r="VGW43"/>
      <c r="VGX43" s="20"/>
      <c r="VGY43"/>
      <c r="VGZ43" s="20"/>
      <c r="VHA43"/>
      <c r="VHB43" s="20"/>
      <c r="VHC43"/>
      <c r="VHD43" s="20"/>
      <c r="VHE43"/>
      <c r="VHF43" s="20"/>
      <c r="VHG43"/>
      <c r="VHH43" s="20"/>
      <c r="VHI43"/>
      <c r="VHJ43" s="20"/>
      <c r="VHK43"/>
      <c r="VHL43" s="20"/>
      <c r="VHM43"/>
      <c r="VHN43" s="20"/>
      <c r="VHO43"/>
      <c r="VHP43" s="20"/>
      <c r="VHQ43"/>
      <c r="VHR43" s="20"/>
      <c r="VHS43"/>
      <c r="VHT43" s="20"/>
      <c r="VHU43"/>
      <c r="VHV43" s="20"/>
      <c r="VHW43"/>
      <c r="VHX43" s="20"/>
      <c r="VHY43"/>
      <c r="VHZ43" s="20"/>
      <c r="VIA43"/>
      <c r="VIB43" s="20"/>
      <c r="VIC43"/>
      <c r="VID43" s="20"/>
      <c r="VIE43"/>
      <c r="VIF43" s="20"/>
      <c r="VIG43"/>
      <c r="VIH43" s="20"/>
      <c r="VII43"/>
      <c r="VIJ43" s="20"/>
      <c r="VIK43"/>
      <c r="VIL43" s="20"/>
      <c r="VIM43"/>
      <c r="VIN43" s="20"/>
      <c r="VIO43"/>
      <c r="VIP43" s="20"/>
      <c r="VIQ43"/>
      <c r="VIR43" s="20"/>
      <c r="VIS43"/>
      <c r="VIT43" s="20"/>
      <c r="VIU43"/>
      <c r="VIV43" s="20"/>
      <c r="VIW43"/>
      <c r="VIX43" s="20"/>
      <c r="VIY43"/>
      <c r="VIZ43" s="20"/>
      <c r="VJA43"/>
      <c r="VJB43" s="20"/>
      <c r="VJC43"/>
      <c r="VJD43" s="20"/>
      <c r="VJE43"/>
      <c r="VJF43" s="20"/>
      <c r="VJG43"/>
      <c r="VJH43" s="20"/>
      <c r="VJI43"/>
      <c r="VJJ43" s="20"/>
      <c r="VJK43"/>
      <c r="VJL43" s="20"/>
      <c r="VJM43"/>
      <c r="VJN43" s="20"/>
      <c r="VJO43"/>
      <c r="VJP43" s="20"/>
      <c r="VJQ43"/>
      <c r="VJR43" s="20"/>
      <c r="VJS43"/>
      <c r="VJT43" s="20"/>
      <c r="VJU43"/>
      <c r="VJV43" s="20"/>
      <c r="VJW43"/>
      <c r="VJX43" s="20"/>
      <c r="VJY43"/>
      <c r="VJZ43" s="20"/>
      <c r="VKA43"/>
      <c r="VKB43" s="20"/>
      <c r="VKC43"/>
      <c r="VKD43" s="20"/>
      <c r="VKE43"/>
      <c r="VKF43" s="20"/>
      <c r="VKG43"/>
      <c r="VKH43" s="20"/>
      <c r="VKI43"/>
      <c r="VKJ43" s="20"/>
      <c r="VKK43"/>
      <c r="VKL43" s="20"/>
      <c r="VKM43"/>
      <c r="VKN43" s="20"/>
      <c r="VKO43"/>
      <c r="VKP43" s="20"/>
      <c r="VKQ43"/>
      <c r="VKR43" s="20"/>
      <c r="VKS43"/>
      <c r="VKT43" s="20"/>
      <c r="VKU43"/>
      <c r="VKV43" s="20"/>
      <c r="VKW43"/>
      <c r="VKX43" s="20"/>
      <c r="VKY43"/>
      <c r="VKZ43" s="20"/>
      <c r="VLA43"/>
      <c r="VLB43" s="20"/>
      <c r="VLC43"/>
      <c r="VLD43" s="20"/>
      <c r="VLE43"/>
      <c r="VLF43" s="20"/>
      <c r="VLG43"/>
      <c r="VLH43" s="20"/>
      <c r="VLI43"/>
      <c r="VLJ43" s="20"/>
      <c r="VLK43"/>
      <c r="VLL43" s="20"/>
      <c r="VLM43"/>
      <c r="VLN43" s="20"/>
      <c r="VLO43"/>
      <c r="VLP43" s="20"/>
      <c r="VLQ43"/>
      <c r="VLR43" s="20"/>
      <c r="VLS43"/>
      <c r="VLT43" s="20"/>
      <c r="VLU43"/>
      <c r="VLV43" s="20"/>
      <c r="VLW43"/>
      <c r="VLX43" s="20"/>
      <c r="VLY43"/>
      <c r="VLZ43" s="20"/>
      <c r="VMA43"/>
      <c r="VMB43" s="20"/>
      <c r="VMC43"/>
      <c r="VMD43" s="20"/>
      <c r="VME43"/>
      <c r="VMF43" s="20"/>
      <c r="VMG43"/>
      <c r="VMH43" s="20"/>
      <c r="VMI43"/>
      <c r="VMJ43" s="20"/>
      <c r="VMK43"/>
      <c r="VML43" s="20"/>
      <c r="VMM43"/>
      <c r="VMN43" s="20"/>
      <c r="VMO43"/>
      <c r="VMP43" s="20"/>
      <c r="VMQ43"/>
      <c r="VMR43" s="20"/>
      <c r="VMS43"/>
      <c r="VMT43" s="20"/>
      <c r="VMU43"/>
      <c r="VMV43" s="20"/>
      <c r="VMW43"/>
      <c r="VMX43" s="20"/>
      <c r="VMY43"/>
      <c r="VMZ43" s="20"/>
      <c r="VNA43"/>
      <c r="VNB43" s="20"/>
      <c r="VNC43"/>
      <c r="VND43" s="20"/>
      <c r="VNE43"/>
      <c r="VNF43" s="20"/>
      <c r="VNG43"/>
      <c r="VNH43" s="20"/>
      <c r="VNI43"/>
      <c r="VNJ43" s="20"/>
      <c r="VNK43"/>
      <c r="VNL43" s="20"/>
      <c r="VNM43"/>
      <c r="VNN43" s="20"/>
      <c r="VNO43"/>
      <c r="VNP43" s="20"/>
      <c r="VNQ43"/>
      <c r="VNR43" s="20"/>
      <c r="VNS43"/>
      <c r="VNT43" s="20"/>
      <c r="VNU43"/>
      <c r="VNV43" s="20"/>
      <c r="VNW43"/>
      <c r="VNX43" s="20"/>
      <c r="VNY43"/>
      <c r="VNZ43" s="20"/>
      <c r="VOA43"/>
      <c r="VOB43" s="20"/>
      <c r="VOC43"/>
      <c r="VOD43" s="20"/>
      <c r="VOE43"/>
      <c r="VOF43" s="20"/>
      <c r="VOG43"/>
      <c r="VOH43" s="20"/>
      <c r="VOI43"/>
      <c r="VOJ43" s="20"/>
      <c r="VOK43"/>
      <c r="VOL43" s="20"/>
      <c r="VOM43"/>
      <c r="VON43" s="20"/>
      <c r="VOO43"/>
      <c r="VOP43" s="20"/>
      <c r="VOQ43"/>
      <c r="VOR43" s="20"/>
      <c r="VOS43"/>
      <c r="VOT43" s="20"/>
      <c r="VOU43"/>
      <c r="VOV43" s="20"/>
      <c r="VOW43"/>
      <c r="VOX43" s="20"/>
      <c r="VOY43"/>
      <c r="VOZ43" s="20"/>
      <c r="VPA43"/>
      <c r="VPB43" s="20"/>
      <c r="VPC43"/>
      <c r="VPD43" s="20"/>
      <c r="VPE43"/>
      <c r="VPF43" s="20"/>
      <c r="VPG43"/>
      <c r="VPH43" s="20"/>
      <c r="VPI43"/>
      <c r="VPJ43" s="20"/>
      <c r="VPK43"/>
      <c r="VPL43" s="20"/>
      <c r="VPM43"/>
      <c r="VPN43" s="20"/>
      <c r="VPO43"/>
      <c r="VPP43" s="20"/>
      <c r="VPQ43"/>
      <c r="VPR43" s="20"/>
      <c r="VPS43"/>
      <c r="VPT43" s="20"/>
      <c r="VPU43"/>
      <c r="VPV43" s="20"/>
      <c r="VPW43"/>
      <c r="VPX43" s="20"/>
      <c r="VPY43"/>
      <c r="VPZ43" s="20"/>
      <c r="VQA43"/>
      <c r="VQB43" s="20"/>
      <c r="VQC43"/>
      <c r="VQD43" s="20"/>
      <c r="VQE43"/>
      <c r="VQF43" s="20"/>
      <c r="VQG43"/>
      <c r="VQH43" s="20"/>
      <c r="VQI43"/>
      <c r="VQJ43" s="20"/>
      <c r="VQK43"/>
      <c r="VQL43" s="20"/>
      <c r="VQM43"/>
      <c r="VQN43" s="20"/>
      <c r="VQO43"/>
      <c r="VQP43" s="20"/>
      <c r="VQQ43"/>
      <c r="VQR43" s="20"/>
      <c r="VQS43"/>
      <c r="VQT43" s="20"/>
      <c r="VQU43"/>
      <c r="VQV43" s="20"/>
      <c r="VQW43"/>
      <c r="VQX43" s="20"/>
      <c r="VQY43"/>
      <c r="VQZ43" s="20"/>
      <c r="VRA43"/>
      <c r="VRB43" s="20"/>
      <c r="VRC43"/>
      <c r="VRD43" s="20"/>
      <c r="VRE43"/>
      <c r="VRF43" s="20"/>
      <c r="VRG43"/>
      <c r="VRH43" s="20"/>
      <c r="VRI43"/>
      <c r="VRJ43" s="20"/>
      <c r="VRK43"/>
      <c r="VRL43" s="20"/>
      <c r="VRM43"/>
      <c r="VRN43" s="20"/>
      <c r="VRO43"/>
      <c r="VRP43" s="20"/>
      <c r="VRQ43"/>
      <c r="VRR43" s="20"/>
      <c r="VRS43"/>
      <c r="VRT43" s="20"/>
      <c r="VRU43"/>
      <c r="VRV43" s="20"/>
      <c r="VRW43"/>
      <c r="VRX43" s="20"/>
      <c r="VRY43"/>
      <c r="VRZ43" s="20"/>
      <c r="VSA43"/>
      <c r="VSB43" s="20"/>
      <c r="VSC43"/>
      <c r="VSD43" s="20"/>
      <c r="VSE43"/>
      <c r="VSF43" s="20"/>
      <c r="VSG43"/>
      <c r="VSH43" s="20"/>
      <c r="VSI43"/>
      <c r="VSJ43" s="20"/>
      <c r="VSK43"/>
      <c r="VSL43" s="20"/>
      <c r="VSM43"/>
      <c r="VSN43" s="20"/>
      <c r="VSO43"/>
      <c r="VSP43" s="20"/>
      <c r="VSQ43"/>
      <c r="VSR43" s="20"/>
      <c r="VSS43"/>
      <c r="VST43" s="20"/>
      <c r="VSU43"/>
      <c r="VSV43" s="20"/>
      <c r="VSW43"/>
      <c r="VSX43" s="20"/>
      <c r="VSY43"/>
      <c r="VSZ43" s="20"/>
      <c r="VTA43"/>
      <c r="VTB43" s="20"/>
      <c r="VTC43"/>
      <c r="VTD43" s="20"/>
      <c r="VTE43"/>
      <c r="VTF43" s="20"/>
      <c r="VTG43"/>
      <c r="VTH43" s="20"/>
      <c r="VTI43"/>
      <c r="VTJ43" s="20"/>
      <c r="VTK43"/>
      <c r="VTL43" s="20"/>
      <c r="VTM43"/>
      <c r="VTN43" s="20"/>
      <c r="VTO43"/>
      <c r="VTP43" s="20"/>
      <c r="VTQ43"/>
      <c r="VTR43" s="20"/>
      <c r="VTS43"/>
      <c r="VTT43" s="20"/>
      <c r="VTU43"/>
      <c r="VTV43" s="20"/>
      <c r="VTW43"/>
      <c r="VTX43" s="20"/>
      <c r="VTY43"/>
      <c r="VTZ43" s="20"/>
      <c r="VUA43"/>
      <c r="VUB43" s="20"/>
      <c r="VUC43"/>
      <c r="VUD43" s="20"/>
      <c r="VUE43"/>
      <c r="VUF43" s="20"/>
      <c r="VUG43"/>
      <c r="VUH43" s="20"/>
      <c r="VUI43"/>
      <c r="VUJ43" s="20"/>
      <c r="VUK43"/>
      <c r="VUL43" s="20"/>
      <c r="VUM43"/>
      <c r="VUN43" s="20"/>
      <c r="VUO43"/>
      <c r="VUP43" s="20"/>
      <c r="VUQ43"/>
      <c r="VUR43" s="20"/>
      <c r="VUS43"/>
      <c r="VUT43" s="20"/>
      <c r="VUU43"/>
      <c r="VUV43" s="20"/>
      <c r="VUW43"/>
      <c r="VUX43" s="20"/>
      <c r="VUY43"/>
      <c r="VUZ43" s="20"/>
      <c r="VVA43"/>
      <c r="VVB43" s="20"/>
      <c r="VVC43"/>
      <c r="VVD43" s="20"/>
      <c r="VVE43"/>
      <c r="VVF43" s="20"/>
      <c r="VVG43"/>
      <c r="VVH43" s="20"/>
      <c r="VVI43"/>
      <c r="VVJ43" s="20"/>
      <c r="VVK43"/>
      <c r="VVL43" s="20"/>
      <c r="VVM43"/>
      <c r="VVN43" s="20"/>
      <c r="VVO43"/>
      <c r="VVP43" s="20"/>
      <c r="VVQ43"/>
      <c r="VVR43" s="20"/>
      <c r="VVS43"/>
      <c r="VVT43" s="20"/>
      <c r="VVU43"/>
      <c r="VVV43" s="20"/>
      <c r="VVW43"/>
      <c r="VVX43" s="20"/>
      <c r="VVY43"/>
      <c r="VVZ43" s="20"/>
      <c r="VWA43"/>
      <c r="VWB43" s="20"/>
      <c r="VWC43"/>
      <c r="VWD43" s="20"/>
      <c r="VWE43"/>
      <c r="VWF43" s="20"/>
      <c r="VWG43"/>
      <c r="VWH43" s="20"/>
      <c r="VWI43"/>
      <c r="VWJ43" s="20"/>
      <c r="VWK43"/>
      <c r="VWL43" s="20"/>
      <c r="VWM43"/>
      <c r="VWN43" s="20"/>
      <c r="VWO43"/>
      <c r="VWP43" s="20"/>
      <c r="VWQ43"/>
      <c r="VWR43" s="20"/>
      <c r="VWS43"/>
      <c r="VWT43" s="20"/>
      <c r="VWU43"/>
      <c r="VWV43" s="20"/>
      <c r="VWW43"/>
      <c r="VWX43" s="20"/>
      <c r="VWY43"/>
      <c r="VWZ43" s="20"/>
      <c r="VXA43"/>
      <c r="VXB43" s="20"/>
      <c r="VXC43"/>
      <c r="VXD43" s="20"/>
      <c r="VXE43"/>
      <c r="VXF43" s="20"/>
      <c r="VXG43"/>
      <c r="VXH43" s="20"/>
      <c r="VXI43"/>
      <c r="VXJ43" s="20"/>
      <c r="VXK43"/>
      <c r="VXL43" s="20"/>
      <c r="VXM43"/>
      <c r="VXN43" s="20"/>
      <c r="VXO43"/>
      <c r="VXP43" s="20"/>
      <c r="VXQ43"/>
      <c r="VXR43" s="20"/>
      <c r="VXS43"/>
      <c r="VXT43" s="20"/>
      <c r="VXU43"/>
      <c r="VXV43" s="20"/>
      <c r="VXW43"/>
      <c r="VXX43" s="20"/>
      <c r="VXY43"/>
      <c r="VXZ43" s="20"/>
      <c r="VYA43"/>
      <c r="VYB43" s="20"/>
      <c r="VYC43"/>
      <c r="VYD43" s="20"/>
      <c r="VYE43"/>
      <c r="VYF43" s="20"/>
      <c r="VYG43"/>
      <c r="VYH43" s="20"/>
      <c r="VYI43"/>
      <c r="VYJ43" s="20"/>
      <c r="VYK43"/>
      <c r="VYL43" s="20"/>
      <c r="VYM43"/>
      <c r="VYN43" s="20"/>
      <c r="VYO43"/>
      <c r="VYP43" s="20"/>
      <c r="VYQ43"/>
      <c r="VYR43" s="20"/>
      <c r="VYS43"/>
      <c r="VYT43" s="20"/>
      <c r="VYU43"/>
      <c r="VYV43" s="20"/>
      <c r="VYW43"/>
      <c r="VYX43" s="20"/>
      <c r="VYY43"/>
      <c r="VYZ43" s="20"/>
      <c r="VZA43"/>
      <c r="VZB43" s="20"/>
      <c r="VZC43"/>
      <c r="VZD43" s="20"/>
      <c r="VZE43"/>
      <c r="VZF43" s="20"/>
      <c r="VZG43"/>
      <c r="VZH43" s="20"/>
      <c r="VZI43"/>
      <c r="VZJ43" s="20"/>
      <c r="VZK43"/>
      <c r="VZL43" s="20"/>
      <c r="VZM43"/>
      <c r="VZN43" s="20"/>
      <c r="VZO43"/>
      <c r="VZP43" s="20"/>
      <c r="VZQ43"/>
      <c r="VZR43" s="20"/>
      <c r="VZS43"/>
      <c r="VZT43" s="20"/>
      <c r="VZU43"/>
      <c r="VZV43" s="20"/>
      <c r="VZW43"/>
      <c r="VZX43" s="20"/>
      <c r="VZY43"/>
      <c r="VZZ43" s="20"/>
      <c r="WAA43"/>
      <c r="WAB43" s="20"/>
      <c r="WAC43"/>
      <c r="WAD43" s="20"/>
      <c r="WAE43"/>
      <c r="WAF43" s="20"/>
      <c r="WAG43"/>
      <c r="WAH43" s="20"/>
      <c r="WAI43"/>
      <c r="WAJ43" s="20"/>
      <c r="WAK43"/>
      <c r="WAL43" s="20"/>
      <c r="WAM43"/>
      <c r="WAN43" s="20"/>
      <c r="WAO43"/>
      <c r="WAP43" s="20"/>
      <c r="WAQ43"/>
      <c r="WAR43" s="20"/>
      <c r="WAS43"/>
      <c r="WAT43" s="20"/>
      <c r="WAU43"/>
      <c r="WAV43" s="20"/>
      <c r="WAW43"/>
      <c r="WAX43" s="20"/>
      <c r="WAY43"/>
      <c r="WAZ43" s="20"/>
      <c r="WBA43"/>
      <c r="WBB43" s="20"/>
      <c r="WBC43"/>
      <c r="WBD43" s="20"/>
      <c r="WBE43"/>
      <c r="WBF43" s="20"/>
      <c r="WBG43"/>
      <c r="WBH43" s="20"/>
      <c r="WBI43"/>
      <c r="WBJ43" s="20"/>
      <c r="WBK43"/>
      <c r="WBL43" s="20"/>
      <c r="WBM43"/>
      <c r="WBN43" s="20"/>
      <c r="WBO43"/>
      <c r="WBP43" s="20"/>
      <c r="WBQ43"/>
      <c r="WBR43" s="20"/>
      <c r="WBS43"/>
      <c r="WBT43" s="20"/>
      <c r="WBU43"/>
      <c r="WBV43" s="20"/>
      <c r="WBW43"/>
      <c r="WBX43" s="20"/>
      <c r="WBY43"/>
      <c r="WBZ43" s="20"/>
      <c r="WCA43"/>
      <c r="WCB43" s="20"/>
      <c r="WCC43"/>
      <c r="WCD43" s="20"/>
      <c r="WCE43"/>
      <c r="WCF43" s="20"/>
      <c r="WCG43"/>
      <c r="WCH43" s="20"/>
      <c r="WCI43"/>
      <c r="WCJ43" s="20"/>
      <c r="WCK43"/>
      <c r="WCL43" s="20"/>
      <c r="WCM43"/>
      <c r="WCN43" s="20"/>
      <c r="WCO43"/>
      <c r="WCP43" s="20"/>
      <c r="WCQ43"/>
      <c r="WCR43" s="20"/>
      <c r="WCS43"/>
      <c r="WCT43" s="20"/>
      <c r="WCU43"/>
      <c r="WCV43" s="20"/>
      <c r="WCW43"/>
      <c r="WCX43" s="20"/>
      <c r="WCY43"/>
      <c r="WCZ43" s="20"/>
      <c r="WDA43"/>
      <c r="WDB43" s="20"/>
      <c r="WDC43"/>
      <c r="WDD43" s="20"/>
      <c r="WDE43"/>
      <c r="WDF43" s="20"/>
      <c r="WDG43"/>
      <c r="WDH43" s="20"/>
      <c r="WDI43"/>
      <c r="WDJ43" s="20"/>
      <c r="WDK43"/>
      <c r="WDL43" s="20"/>
      <c r="WDM43"/>
      <c r="WDN43" s="20"/>
      <c r="WDO43"/>
      <c r="WDP43" s="20"/>
      <c r="WDQ43"/>
      <c r="WDR43" s="20"/>
      <c r="WDS43"/>
      <c r="WDT43" s="20"/>
      <c r="WDU43"/>
      <c r="WDV43" s="20"/>
      <c r="WDW43"/>
      <c r="WDX43" s="20"/>
      <c r="WDY43"/>
      <c r="WDZ43" s="20"/>
      <c r="WEA43"/>
      <c r="WEB43" s="20"/>
      <c r="WEC43"/>
      <c r="WED43" s="20"/>
      <c r="WEE43"/>
      <c r="WEF43" s="20"/>
      <c r="WEG43"/>
      <c r="WEH43" s="20"/>
      <c r="WEI43"/>
      <c r="WEJ43" s="20"/>
      <c r="WEK43"/>
      <c r="WEL43" s="20"/>
      <c r="WEM43"/>
      <c r="WEN43" s="20"/>
      <c r="WEO43"/>
      <c r="WEP43" s="20"/>
      <c r="WEQ43"/>
      <c r="WER43" s="20"/>
      <c r="WES43"/>
      <c r="WET43" s="20"/>
      <c r="WEU43"/>
      <c r="WEV43" s="20"/>
      <c r="WEW43"/>
      <c r="WEX43" s="20"/>
      <c r="WEY43"/>
      <c r="WEZ43" s="20"/>
      <c r="WFA43"/>
      <c r="WFB43" s="20"/>
      <c r="WFC43"/>
      <c r="WFD43" s="20"/>
      <c r="WFE43"/>
      <c r="WFF43" s="20"/>
      <c r="WFG43"/>
      <c r="WFH43" s="20"/>
      <c r="WFI43"/>
      <c r="WFJ43" s="20"/>
      <c r="WFK43"/>
      <c r="WFL43" s="20"/>
      <c r="WFM43"/>
      <c r="WFN43" s="20"/>
      <c r="WFO43"/>
      <c r="WFP43" s="20"/>
      <c r="WFQ43"/>
      <c r="WFR43" s="20"/>
      <c r="WFS43"/>
      <c r="WFT43" s="20"/>
      <c r="WFU43"/>
      <c r="WFV43" s="20"/>
      <c r="WFW43"/>
      <c r="WFX43" s="20"/>
      <c r="WFY43"/>
      <c r="WFZ43" s="20"/>
      <c r="WGA43"/>
      <c r="WGB43" s="20"/>
      <c r="WGC43"/>
      <c r="WGD43" s="20"/>
      <c r="WGE43"/>
      <c r="WGF43" s="20"/>
      <c r="WGG43"/>
      <c r="WGH43" s="20"/>
      <c r="WGI43"/>
      <c r="WGJ43" s="20"/>
      <c r="WGK43"/>
      <c r="WGL43" s="20"/>
      <c r="WGM43"/>
      <c r="WGN43" s="20"/>
      <c r="WGO43"/>
      <c r="WGP43" s="20"/>
      <c r="WGQ43"/>
      <c r="WGR43" s="20"/>
      <c r="WGS43"/>
      <c r="WGT43" s="20"/>
      <c r="WGU43"/>
      <c r="WGV43" s="20"/>
      <c r="WGW43"/>
      <c r="WGX43" s="20"/>
      <c r="WGY43"/>
      <c r="WGZ43" s="20"/>
      <c r="WHA43"/>
      <c r="WHB43" s="20"/>
      <c r="WHC43"/>
      <c r="WHD43" s="20"/>
      <c r="WHE43"/>
      <c r="WHF43" s="20"/>
      <c r="WHG43"/>
      <c r="WHH43" s="20"/>
      <c r="WHI43"/>
      <c r="WHJ43" s="20"/>
      <c r="WHK43"/>
      <c r="WHL43" s="20"/>
      <c r="WHM43"/>
      <c r="WHN43" s="20"/>
      <c r="WHO43"/>
      <c r="WHP43" s="20"/>
      <c r="WHQ43"/>
      <c r="WHR43" s="20"/>
      <c r="WHS43"/>
      <c r="WHT43" s="20"/>
      <c r="WHU43"/>
      <c r="WHV43" s="20"/>
      <c r="WHW43"/>
      <c r="WHX43" s="20"/>
      <c r="WHY43"/>
      <c r="WHZ43" s="20"/>
      <c r="WIA43"/>
      <c r="WIB43" s="20"/>
      <c r="WIC43"/>
      <c r="WID43" s="20"/>
      <c r="WIE43"/>
      <c r="WIF43" s="20"/>
      <c r="WIG43"/>
      <c r="WIH43" s="20"/>
      <c r="WII43"/>
      <c r="WIJ43" s="20"/>
      <c r="WIK43"/>
      <c r="WIL43" s="20"/>
      <c r="WIM43"/>
      <c r="WIN43" s="20"/>
      <c r="WIO43"/>
      <c r="WIP43" s="20"/>
      <c r="WIQ43"/>
      <c r="WIR43" s="20"/>
      <c r="WIS43"/>
      <c r="WIT43" s="20"/>
      <c r="WIU43"/>
      <c r="WIV43" s="20"/>
      <c r="WIW43"/>
      <c r="WIX43" s="20"/>
      <c r="WIY43"/>
      <c r="WIZ43" s="20"/>
      <c r="WJA43"/>
      <c r="WJB43" s="20"/>
      <c r="WJC43"/>
      <c r="WJD43" s="20"/>
      <c r="WJE43"/>
      <c r="WJF43" s="20"/>
      <c r="WJG43"/>
      <c r="WJH43" s="20"/>
      <c r="WJI43"/>
      <c r="WJJ43" s="20"/>
      <c r="WJK43"/>
      <c r="WJL43" s="20"/>
      <c r="WJM43"/>
      <c r="WJN43" s="20"/>
      <c r="WJO43"/>
      <c r="WJP43" s="20"/>
      <c r="WJQ43"/>
      <c r="WJR43" s="20"/>
      <c r="WJS43"/>
      <c r="WJT43" s="20"/>
      <c r="WJU43"/>
      <c r="WJV43" s="20"/>
      <c r="WJW43"/>
      <c r="WJX43" s="20"/>
      <c r="WJY43"/>
      <c r="WJZ43" s="20"/>
      <c r="WKA43"/>
      <c r="WKB43" s="20"/>
      <c r="WKC43"/>
      <c r="WKD43" s="20"/>
      <c r="WKE43"/>
      <c r="WKF43" s="20"/>
      <c r="WKG43"/>
      <c r="WKH43" s="20"/>
      <c r="WKI43"/>
      <c r="WKJ43" s="20"/>
      <c r="WKK43"/>
      <c r="WKL43" s="20"/>
      <c r="WKM43"/>
      <c r="WKN43" s="20"/>
      <c r="WKO43"/>
      <c r="WKP43" s="20"/>
      <c r="WKQ43"/>
      <c r="WKR43" s="20"/>
      <c r="WKS43"/>
      <c r="WKT43" s="20"/>
      <c r="WKU43"/>
      <c r="WKV43" s="20"/>
      <c r="WKW43"/>
      <c r="WKX43" s="20"/>
      <c r="WKY43"/>
      <c r="WKZ43" s="20"/>
      <c r="WLA43"/>
      <c r="WLB43" s="20"/>
      <c r="WLC43"/>
      <c r="WLD43" s="20"/>
      <c r="WLE43"/>
      <c r="WLF43" s="20"/>
      <c r="WLG43"/>
      <c r="WLH43" s="20"/>
      <c r="WLI43"/>
      <c r="WLJ43" s="20"/>
      <c r="WLK43"/>
      <c r="WLL43" s="20"/>
      <c r="WLM43"/>
      <c r="WLN43" s="20"/>
      <c r="WLO43"/>
      <c r="WLP43" s="20"/>
      <c r="WLQ43"/>
      <c r="WLR43" s="20"/>
      <c r="WLS43"/>
      <c r="WLT43" s="20"/>
      <c r="WLU43"/>
      <c r="WLV43" s="20"/>
      <c r="WLW43"/>
      <c r="WLX43" s="20"/>
      <c r="WLY43"/>
      <c r="WLZ43" s="20"/>
      <c r="WMA43"/>
      <c r="WMB43" s="20"/>
      <c r="WMC43"/>
      <c r="WMD43" s="20"/>
      <c r="WME43"/>
      <c r="WMF43" s="20"/>
      <c r="WMG43"/>
      <c r="WMH43" s="20"/>
      <c r="WMI43"/>
      <c r="WMJ43" s="20"/>
      <c r="WMK43"/>
      <c r="WML43" s="20"/>
      <c r="WMM43"/>
      <c r="WMN43" s="20"/>
      <c r="WMO43"/>
      <c r="WMP43" s="20"/>
      <c r="WMQ43"/>
      <c r="WMR43" s="20"/>
      <c r="WMS43"/>
      <c r="WMT43" s="20"/>
      <c r="WMU43"/>
      <c r="WMV43" s="20"/>
      <c r="WMW43"/>
      <c r="WMX43" s="20"/>
      <c r="WMY43"/>
      <c r="WMZ43" s="20"/>
      <c r="WNA43"/>
      <c r="WNB43" s="20"/>
      <c r="WNC43"/>
      <c r="WND43" s="20"/>
      <c r="WNE43"/>
      <c r="WNF43" s="20"/>
      <c r="WNG43"/>
      <c r="WNH43" s="20"/>
      <c r="WNI43"/>
      <c r="WNJ43" s="20"/>
      <c r="WNK43"/>
      <c r="WNL43" s="20"/>
      <c r="WNM43"/>
      <c r="WNN43" s="20"/>
      <c r="WNO43"/>
      <c r="WNP43" s="20"/>
      <c r="WNQ43"/>
      <c r="WNR43" s="20"/>
      <c r="WNS43"/>
      <c r="WNT43" s="20"/>
      <c r="WNU43"/>
      <c r="WNV43" s="20"/>
      <c r="WNW43"/>
      <c r="WNX43" s="20"/>
      <c r="WNY43"/>
      <c r="WNZ43" s="20"/>
      <c r="WOA43"/>
      <c r="WOB43" s="20"/>
      <c r="WOC43"/>
      <c r="WOD43" s="20"/>
      <c r="WOE43"/>
      <c r="WOF43" s="20"/>
      <c r="WOG43"/>
      <c r="WOH43" s="20"/>
      <c r="WOI43"/>
      <c r="WOJ43" s="20"/>
      <c r="WOK43"/>
      <c r="WOL43" s="20"/>
      <c r="WOM43"/>
      <c r="WON43" s="20"/>
      <c r="WOO43"/>
      <c r="WOP43" s="20"/>
      <c r="WOQ43"/>
      <c r="WOR43" s="20"/>
      <c r="WOS43"/>
      <c r="WOT43" s="20"/>
      <c r="WOU43"/>
      <c r="WOV43" s="20"/>
      <c r="WOW43"/>
      <c r="WOX43" s="20"/>
      <c r="WOY43"/>
      <c r="WOZ43" s="20"/>
      <c r="WPA43"/>
      <c r="WPB43" s="20"/>
      <c r="WPC43"/>
      <c r="WPD43" s="20"/>
      <c r="WPE43"/>
      <c r="WPF43" s="20"/>
      <c r="WPG43"/>
      <c r="WPH43" s="20"/>
      <c r="WPI43"/>
      <c r="WPJ43" s="20"/>
      <c r="WPK43"/>
      <c r="WPL43" s="20"/>
      <c r="WPM43"/>
      <c r="WPN43" s="20"/>
      <c r="WPO43"/>
      <c r="WPP43" s="20"/>
      <c r="WPQ43"/>
      <c r="WPR43" s="20"/>
      <c r="WPS43"/>
      <c r="WPT43" s="20"/>
      <c r="WPU43"/>
      <c r="WPV43" s="20"/>
      <c r="WPW43"/>
      <c r="WPX43" s="20"/>
      <c r="WPY43"/>
      <c r="WPZ43" s="20"/>
      <c r="WQA43"/>
      <c r="WQB43" s="20"/>
      <c r="WQC43"/>
      <c r="WQD43" s="20"/>
      <c r="WQE43"/>
      <c r="WQF43" s="20"/>
      <c r="WQG43"/>
      <c r="WQH43" s="20"/>
      <c r="WQI43"/>
      <c r="WQJ43" s="20"/>
      <c r="WQK43"/>
      <c r="WQL43" s="20"/>
      <c r="WQM43"/>
      <c r="WQN43" s="20"/>
      <c r="WQO43"/>
      <c r="WQP43" s="20"/>
      <c r="WQQ43"/>
      <c r="WQR43" s="20"/>
      <c r="WQS43"/>
      <c r="WQT43" s="20"/>
      <c r="WQU43"/>
      <c r="WQV43" s="20"/>
      <c r="WQW43"/>
      <c r="WQX43" s="20"/>
      <c r="WQY43"/>
      <c r="WQZ43" s="20"/>
      <c r="WRA43"/>
      <c r="WRB43" s="20"/>
      <c r="WRC43"/>
      <c r="WRD43" s="20"/>
      <c r="WRE43"/>
      <c r="WRF43" s="20"/>
      <c r="WRG43"/>
      <c r="WRH43" s="20"/>
      <c r="WRI43"/>
      <c r="WRJ43" s="20"/>
      <c r="WRK43"/>
      <c r="WRL43" s="20"/>
      <c r="WRM43"/>
      <c r="WRN43" s="20"/>
      <c r="WRO43"/>
      <c r="WRP43" s="20"/>
      <c r="WRQ43"/>
      <c r="WRR43" s="20"/>
      <c r="WRS43"/>
      <c r="WRT43" s="20"/>
      <c r="WRU43"/>
      <c r="WRV43" s="20"/>
      <c r="WRW43"/>
      <c r="WRX43" s="20"/>
      <c r="WRY43"/>
      <c r="WRZ43" s="20"/>
      <c r="WSA43"/>
      <c r="WSB43" s="20"/>
      <c r="WSC43"/>
      <c r="WSD43" s="20"/>
      <c r="WSE43"/>
      <c r="WSF43" s="20"/>
      <c r="WSG43"/>
      <c r="WSH43" s="20"/>
      <c r="WSI43"/>
      <c r="WSJ43" s="20"/>
      <c r="WSK43"/>
      <c r="WSL43" s="20"/>
      <c r="WSM43"/>
      <c r="WSN43" s="20"/>
      <c r="WSO43"/>
      <c r="WSP43" s="20"/>
      <c r="WSQ43"/>
      <c r="WSR43" s="20"/>
      <c r="WSS43"/>
      <c r="WST43" s="20"/>
      <c r="WSU43"/>
      <c r="WSV43" s="20"/>
      <c r="WSW43"/>
      <c r="WSX43" s="20"/>
      <c r="WSY43"/>
      <c r="WSZ43" s="20"/>
      <c r="WTA43"/>
      <c r="WTB43" s="20"/>
      <c r="WTC43"/>
      <c r="WTD43" s="20"/>
      <c r="WTE43"/>
      <c r="WTF43" s="20"/>
      <c r="WTG43"/>
      <c r="WTH43" s="20"/>
      <c r="WTI43"/>
      <c r="WTJ43" s="20"/>
      <c r="WTK43"/>
      <c r="WTL43" s="20"/>
      <c r="WTM43"/>
      <c r="WTN43" s="20"/>
      <c r="WTO43"/>
      <c r="WTP43" s="20"/>
      <c r="WTQ43"/>
      <c r="WTR43" s="20"/>
      <c r="WTS43"/>
      <c r="WTT43" s="20"/>
      <c r="WTU43"/>
      <c r="WTV43" s="20"/>
      <c r="WTW43"/>
      <c r="WTX43" s="20"/>
      <c r="WTY43"/>
      <c r="WTZ43" s="20"/>
      <c r="WUA43"/>
      <c r="WUB43" s="20"/>
      <c r="WUC43"/>
      <c r="WUD43" s="20"/>
      <c r="WUE43"/>
      <c r="WUF43" s="20"/>
      <c r="WUG43"/>
      <c r="WUH43" s="20"/>
      <c r="WUI43"/>
      <c r="WUJ43" s="20"/>
      <c r="WUK43"/>
      <c r="WUL43" s="20"/>
      <c r="WUM43"/>
      <c r="WUN43" s="20"/>
      <c r="WUO43"/>
      <c r="WUP43" s="20"/>
      <c r="WUQ43"/>
      <c r="WUR43" s="20"/>
      <c r="WUS43"/>
      <c r="WUT43" s="20"/>
      <c r="WUU43"/>
      <c r="WUV43" s="20"/>
      <c r="WUW43"/>
      <c r="WUX43" s="20"/>
      <c r="WUY43"/>
      <c r="WUZ43" s="20"/>
      <c r="WVA43"/>
      <c r="WVB43" s="20"/>
      <c r="WVC43"/>
      <c r="WVD43" s="20"/>
      <c r="WVE43"/>
      <c r="WVF43" s="20"/>
      <c r="WVG43"/>
      <c r="WVH43" s="20"/>
      <c r="WVI43"/>
      <c r="WVJ43" s="20"/>
      <c r="WVK43"/>
      <c r="WVL43" s="20"/>
      <c r="WVM43"/>
      <c r="WVN43" s="20"/>
      <c r="WVO43"/>
      <c r="WVP43" s="20"/>
      <c r="WVQ43"/>
      <c r="WVR43" s="20"/>
      <c r="WVS43"/>
      <c r="WVT43" s="20"/>
      <c r="WVU43"/>
      <c r="WVV43" s="20"/>
      <c r="WVW43"/>
      <c r="WVX43" s="20"/>
      <c r="WVY43"/>
      <c r="WVZ43" s="20"/>
      <c r="WWA43"/>
      <c r="WWB43" s="20"/>
      <c r="WWC43"/>
      <c r="WWD43" s="20"/>
      <c r="WWE43"/>
      <c r="WWF43" s="20"/>
      <c r="WWG43"/>
      <c r="WWH43" s="20"/>
      <c r="WWI43"/>
      <c r="WWJ43" s="20"/>
      <c r="WWK43"/>
      <c r="WWL43" s="20"/>
      <c r="WWM43"/>
      <c r="WWN43" s="20"/>
      <c r="WWO43"/>
      <c r="WWP43" s="20"/>
      <c r="WWQ43"/>
      <c r="WWR43" s="20"/>
      <c r="WWS43"/>
      <c r="WWT43" s="20"/>
      <c r="WWU43"/>
      <c r="WWV43" s="20"/>
      <c r="WWW43"/>
      <c r="WWX43" s="20"/>
      <c r="WWY43"/>
      <c r="WWZ43" s="20"/>
      <c r="WXA43"/>
      <c r="WXB43" s="20"/>
      <c r="WXC43"/>
      <c r="WXD43" s="20"/>
      <c r="WXE43"/>
      <c r="WXF43" s="20"/>
      <c r="WXG43"/>
      <c r="WXH43" s="20"/>
      <c r="WXI43"/>
      <c r="WXJ43" s="20"/>
      <c r="WXK43"/>
      <c r="WXL43" s="20"/>
      <c r="WXM43"/>
      <c r="WXN43" s="20"/>
      <c r="WXO43"/>
      <c r="WXP43" s="20"/>
      <c r="WXQ43"/>
      <c r="WXR43" s="20"/>
      <c r="WXS43"/>
      <c r="WXT43" s="20"/>
      <c r="WXU43"/>
      <c r="WXV43" s="20"/>
      <c r="WXW43"/>
      <c r="WXX43" s="20"/>
      <c r="WXY43"/>
      <c r="WXZ43" s="20"/>
      <c r="WYA43"/>
      <c r="WYB43" s="20"/>
      <c r="WYC43"/>
      <c r="WYD43" s="20"/>
      <c r="WYE43"/>
      <c r="WYF43" s="20"/>
      <c r="WYG43"/>
      <c r="WYH43" s="20"/>
      <c r="WYI43"/>
      <c r="WYJ43" s="20"/>
      <c r="WYK43"/>
      <c r="WYL43" s="20"/>
      <c r="WYM43"/>
      <c r="WYN43" s="20"/>
      <c r="WYO43"/>
      <c r="WYP43" s="20"/>
      <c r="WYQ43"/>
      <c r="WYR43" s="20"/>
      <c r="WYS43"/>
      <c r="WYT43" s="20"/>
      <c r="WYU43"/>
      <c r="WYV43" s="20"/>
      <c r="WYW43"/>
      <c r="WYX43" s="20"/>
      <c r="WYY43"/>
      <c r="WYZ43" s="20"/>
      <c r="WZA43"/>
      <c r="WZB43" s="20"/>
      <c r="WZC43"/>
      <c r="WZD43" s="20"/>
      <c r="WZE43"/>
      <c r="WZF43" s="20"/>
      <c r="WZG43"/>
      <c r="WZH43" s="20"/>
      <c r="WZI43"/>
      <c r="WZJ43" s="20"/>
      <c r="WZK43"/>
      <c r="WZL43" s="20"/>
      <c r="WZM43"/>
      <c r="WZN43" s="20"/>
      <c r="WZO43"/>
      <c r="WZP43" s="20"/>
      <c r="WZQ43"/>
      <c r="WZR43" s="20"/>
      <c r="WZS43"/>
      <c r="WZT43" s="20"/>
      <c r="WZU43"/>
      <c r="WZV43" s="20"/>
      <c r="WZW43"/>
      <c r="WZX43" s="20"/>
      <c r="WZY43"/>
      <c r="WZZ43" s="20"/>
      <c r="XAA43"/>
      <c r="XAB43" s="20"/>
      <c r="XAC43"/>
      <c r="XAD43" s="20"/>
      <c r="XAE43"/>
      <c r="XAF43" s="20"/>
      <c r="XAG43"/>
      <c r="XAH43" s="20"/>
      <c r="XAI43"/>
      <c r="XAJ43" s="20"/>
      <c r="XAK43"/>
      <c r="XAL43" s="20"/>
      <c r="XAM43"/>
      <c r="XAN43" s="20"/>
      <c r="XAO43"/>
      <c r="XAP43" s="20"/>
      <c r="XAQ43"/>
      <c r="XAR43" s="20"/>
      <c r="XAS43"/>
      <c r="XAT43" s="20"/>
      <c r="XAU43"/>
      <c r="XAV43" s="20"/>
      <c r="XAW43"/>
      <c r="XAX43" s="20"/>
      <c r="XAY43"/>
      <c r="XAZ43" s="20"/>
      <c r="XBA43"/>
      <c r="XBB43" s="20"/>
      <c r="XBC43"/>
      <c r="XBD43" s="20"/>
      <c r="XBE43"/>
      <c r="XBF43" s="20"/>
      <c r="XBG43"/>
      <c r="XBH43" s="20"/>
      <c r="XBI43"/>
      <c r="XBJ43" s="20"/>
      <c r="XBK43"/>
      <c r="XBL43" s="20"/>
      <c r="XBM43"/>
      <c r="XBN43" s="20"/>
      <c r="XBO43"/>
      <c r="XBP43" s="20"/>
      <c r="XBQ43"/>
      <c r="XBR43" s="20"/>
      <c r="XBS43"/>
      <c r="XBT43" s="20"/>
      <c r="XBU43"/>
      <c r="XBV43" s="20"/>
      <c r="XBW43"/>
      <c r="XBX43" s="20"/>
      <c r="XBY43"/>
      <c r="XBZ43" s="20"/>
      <c r="XCA43"/>
      <c r="XCB43" s="20"/>
      <c r="XCC43"/>
      <c r="XCD43" s="20"/>
      <c r="XCE43"/>
      <c r="XCF43" s="20"/>
      <c r="XCG43"/>
      <c r="XCH43" s="20"/>
      <c r="XCI43"/>
      <c r="XCJ43" s="20"/>
      <c r="XCK43"/>
      <c r="XCL43" s="20"/>
      <c r="XCM43"/>
      <c r="XCN43" s="20"/>
      <c r="XCO43"/>
      <c r="XCP43" s="20"/>
      <c r="XCQ43"/>
      <c r="XCR43" s="20"/>
      <c r="XCS43"/>
      <c r="XCT43" s="20"/>
      <c r="XCU43"/>
      <c r="XCV43" s="20"/>
      <c r="XCW43"/>
      <c r="XCX43" s="20"/>
      <c r="XCY43"/>
      <c r="XCZ43" s="20"/>
      <c r="XDA43"/>
      <c r="XDB43" s="20"/>
      <c r="XDC43"/>
      <c r="XDD43" s="20"/>
      <c r="XDE43"/>
      <c r="XDF43" s="20"/>
      <c r="XDG43"/>
      <c r="XDH43" s="20"/>
      <c r="XDI43"/>
      <c r="XDJ43" s="20"/>
      <c r="XDK43"/>
      <c r="XDL43" s="20"/>
      <c r="XDM43"/>
      <c r="XDN43" s="20"/>
      <c r="XDO43"/>
      <c r="XDP43" s="20"/>
      <c r="XDQ43"/>
      <c r="XDR43" s="20"/>
      <c r="XDS43"/>
      <c r="XDT43" s="20"/>
      <c r="XDU43"/>
      <c r="XDV43" s="20"/>
      <c r="XDW43"/>
      <c r="XDX43" s="20"/>
      <c r="XDY43"/>
      <c r="XDZ43" s="20"/>
      <c r="XEA43"/>
      <c r="XEB43" s="20"/>
      <c r="XEC43"/>
      <c r="XED43" s="20"/>
      <c r="XEE43"/>
      <c r="XEF43" s="20"/>
      <c r="XEG43"/>
      <c r="XEH43" s="20"/>
      <c r="XEI43"/>
      <c r="XEJ43" s="20"/>
      <c r="XEK43"/>
      <c r="XEL43" s="20"/>
      <c r="XEM43"/>
      <c r="XEN43" s="20"/>
      <c r="XEO43"/>
      <c r="XEP43" s="20"/>
      <c r="XEQ43"/>
      <c r="XER43" s="20"/>
      <c r="XES43"/>
      <c r="XET43" s="20"/>
      <c r="XEU43"/>
      <c r="XEV43" s="20"/>
      <c r="XEW43"/>
      <c r="XEX43" s="20"/>
      <c r="XEY43"/>
      <c r="XEZ43" s="20"/>
      <c r="XFA43"/>
    </row>
    <row r="44" spans="1:16381" ht="18.5" x14ac:dyDescent="0.45">
      <c r="A44" s="149" t="s">
        <v>3</v>
      </c>
      <c r="B44" s="142" t="s">
        <v>97</v>
      </c>
      <c r="C44" s="143" t="s">
        <v>611</v>
      </c>
      <c r="D44" s="144">
        <f>'3. Level A Evaluation'!C596</f>
        <v>0</v>
      </c>
      <c r="E44" s="144">
        <f>'3. Level A Evaluation'!C597</f>
        <v>0</v>
      </c>
      <c r="F44" s="144">
        <f>'3. Level A Evaluation'!C598</f>
        <v>0</v>
      </c>
      <c r="G44" s="20"/>
      <c r="H44"/>
      <c r="I44" s="20"/>
      <c r="J44"/>
      <c r="K44"/>
      <c r="L44" s="20"/>
      <c r="M44"/>
      <c r="N44" s="20"/>
      <c r="O44"/>
      <c r="P44" s="20"/>
      <c r="Q44"/>
      <c r="R44" s="20"/>
      <c r="S44"/>
      <c r="T44" s="20"/>
      <c r="U44"/>
      <c r="V44" s="20"/>
      <c r="W44"/>
      <c r="X44" s="20"/>
      <c r="Y44"/>
      <c r="Z44" s="20"/>
      <c r="AA44"/>
      <c r="AB44" s="20"/>
      <c r="AC44"/>
      <c r="AD44" s="20"/>
      <c r="AE44"/>
      <c r="AF44" s="20"/>
      <c r="AG44"/>
      <c r="AH44" s="20"/>
      <c r="AI44"/>
      <c r="AJ44" s="20"/>
      <c r="AK44"/>
      <c r="AL44" s="20"/>
      <c r="AM44"/>
      <c r="AN44" s="20"/>
      <c r="AO44"/>
      <c r="AP44" s="20"/>
      <c r="AQ44"/>
      <c r="AR44" s="20"/>
      <c r="AS44"/>
      <c r="AT44" s="20"/>
      <c r="AU44"/>
      <c r="AV44" s="20"/>
      <c r="AW44"/>
      <c r="AX44" s="20"/>
      <c r="AY44"/>
      <c r="AZ44" s="20"/>
      <c r="BA44"/>
      <c r="BB44" s="20"/>
      <c r="BC44"/>
      <c r="BD44" s="20"/>
      <c r="BE44"/>
      <c r="BF44" s="20"/>
      <c r="BG44"/>
      <c r="BH44" s="20"/>
      <c r="BI44"/>
      <c r="BJ44" s="20"/>
      <c r="BK44"/>
      <c r="BL44" s="20"/>
      <c r="BM44"/>
      <c r="BN44" s="20"/>
      <c r="BO44"/>
      <c r="BP44" s="20"/>
      <c r="BQ44"/>
      <c r="BR44" s="20"/>
      <c r="BS44"/>
      <c r="BT44" s="20"/>
      <c r="BU44"/>
      <c r="BV44" s="20"/>
      <c r="BW44"/>
      <c r="BX44" s="20"/>
      <c r="BY44"/>
      <c r="BZ44" s="20"/>
      <c r="CA44"/>
      <c r="CB44" s="20"/>
      <c r="CC44"/>
      <c r="CD44" s="20"/>
      <c r="CE44"/>
      <c r="CF44" s="20"/>
      <c r="CG44"/>
      <c r="CH44" s="20"/>
      <c r="CI44"/>
      <c r="CJ44" s="20"/>
      <c r="CK44"/>
      <c r="CL44" s="20"/>
      <c r="CM44"/>
      <c r="CN44" s="20"/>
      <c r="CO44"/>
      <c r="CP44" s="20"/>
      <c r="CQ44"/>
      <c r="CR44" s="20"/>
      <c r="CS44"/>
      <c r="CT44" s="20"/>
      <c r="CU44"/>
      <c r="CV44" s="20"/>
      <c r="CW44"/>
      <c r="CX44" s="20"/>
      <c r="CY44"/>
      <c r="CZ44" s="20"/>
      <c r="DA44"/>
      <c r="DB44" s="20"/>
      <c r="DC44"/>
      <c r="DD44" s="20"/>
      <c r="DE44"/>
      <c r="DF44" s="20"/>
      <c r="DG44"/>
      <c r="DH44" s="20"/>
      <c r="DI44"/>
      <c r="DJ44" s="20"/>
      <c r="DK44"/>
      <c r="DL44" s="20"/>
      <c r="DM44"/>
      <c r="DN44" s="20"/>
      <c r="DO44"/>
      <c r="DP44" s="20"/>
      <c r="DQ44"/>
      <c r="DR44" s="20"/>
      <c r="DS44"/>
      <c r="DT44" s="20"/>
      <c r="DU44"/>
      <c r="DV44" s="20"/>
      <c r="DW44"/>
      <c r="DX44" s="20"/>
      <c r="DY44"/>
      <c r="DZ44" s="20"/>
      <c r="EA44"/>
      <c r="EB44" s="20"/>
      <c r="EC44"/>
      <c r="ED44" s="20"/>
      <c r="EE44"/>
      <c r="EF44" s="20"/>
      <c r="EG44"/>
      <c r="EH44" s="20"/>
      <c r="EI44"/>
      <c r="EJ44" s="20"/>
      <c r="EK44"/>
      <c r="EL44" s="20"/>
      <c r="EM44"/>
      <c r="EN44" s="20"/>
      <c r="EO44"/>
      <c r="EP44" s="20"/>
      <c r="EQ44"/>
      <c r="ER44" s="20"/>
      <c r="ES44"/>
      <c r="ET44" s="20"/>
      <c r="EU44"/>
      <c r="EV44" s="20"/>
      <c r="EW44"/>
      <c r="EX44" s="20"/>
      <c r="EY44"/>
      <c r="EZ44" s="20"/>
      <c r="FA44"/>
      <c r="FB44" s="20"/>
      <c r="FC44"/>
      <c r="FD44" s="20"/>
      <c r="FE44"/>
      <c r="FF44" s="20"/>
      <c r="FG44"/>
      <c r="FH44" s="20"/>
      <c r="FI44"/>
      <c r="FJ44" s="20"/>
      <c r="FK44"/>
      <c r="FL44" s="20"/>
      <c r="FM44"/>
      <c r="FN44" s="20"/>
      <c r="FO44"/>
      <c r="FP44" s="20"/>
      <c r="FQ44"/>
      <c r="FR44" s="20"/>
      <c r="FS44"/>
      <c r="FT44" s="20"/>
      <c r="FU44"/>
      <c r="FV44" s="20"/>
      <c r="FW44"/>
      <c r="FX44" s="20"/>
      <c r="FY44"/>
      <c r="FZ44" s="20"/>
      <c r="GA44"/>
      <c r="GB44" s="20"/>
      <c r="GC44"/>
      <c r="GD44" s="20"/>
      <c r="GE44"/>
      <c r="GF44" s="20"/>
      <c r="GG44"/>
      <c r="GH44" s="20"/>
      <c r="GI44"/>
      <c r="GJ44" s="20"/>
      <c r="GK44"/>
      <c r="GL44" s="20"/>
      <c r="GM44"/>
      <c r="GN44" s="20"/>
      <c r="GO44"/>
      <c r="GP44" s="20"/>
      <c r="GQ44"/>
      <c r="GR44" s="20"/>
      <c r="GS44"/>
      <c r="GT44" s="20"/>
      <c r="GU44"/>
      <c r="GV44" s="20"/>
      <c r="GW44"/>
      <c r="GX44" s="20"/>
      <c r="GY44"/>
      <c r="GZ44" s="20"/>
      <c r="HA44"/>
      <c r="HB44" s="20"/>
      <c r="HC44"/>
      <c r="HD44" s="20"/>
      <c r="HE44"/>
      <c r="HF44" s="20"/>
      <c r="HG44"/>
      <c r="HH44" s="20"/>
      <c r="HI44"/>
      <c r="HJ44" s="20"/>
      <c r="HK44"/>
      <c r="HL44" s="20"/>
      <c r="HM44"/>
      <c r="HN44" s="20"/>
      <c r="HO44"/>
      <c r="HP44" s="20"/>
      <c r="HQ44"/>
      <c r="HR44" s="20"/>
      <c r="HS44"/>
      <c r="HT44" s="20"/>
      <c r="HU44"/>
      <c r="HV44" s="20"/>
      <c r="HW44"/>
      <c r="HX44" s="20"/>
      <c r="HY44"/>
      <c r="HZ44" s="20"/>
      <c r="IA44"/>
      <c r="IB44" s="20"/>
      <c r="IC44"/>
      <c r="ID44" s="20"/>
      <c r="IE44"/>
      <c r="IF44" s="20"/>
      <c r="IG44"/>
      <c r="IH44" s="20"/>
      <c r="II44"/>
      <c r="IJ44" s="20"/>
      <c r="IK44"/>
      <c r="IL44" s="20"/>
      <c r="IM44"/>
      <c r="IN44" s="20"/>
      <c r="IO44"/>
      <c r="IP44" s="20"/>
      <c r="IQ44"/>
      <c r="IR44" s="20"/>
      <c r="IS44"/>
      <c r="IT44" s="20"/>
      <c r="IU44"/>
      <c r="IV44" s="20"/>
      <c r="IW44"/>
      <c r="IX44" s="20"/>
      <c r="IY44"/>
      <c r="IZ44" s="20"/>
      <c r="JA44"/>
      <c r="JB44" s="20"/>
      <c r="JC44"/>
      <c r="JD44" s="20"/>
      <c r="JE44"/>
      <c r="JF44" s="20"/>
      <c r="JG44"/>
      <c r="JH44" s="20"/>
      <c r="JI44"/>
      <c r="JJ44" s="20"/>
      <c r="JK44"/>
      <c r="JL44" s="20"/>
      <c r="JM44"/>
      <c r="JN44" s="20"/>
      <c r="JO44"/>
      <c r="JP44" s="20"/>
      <c r="JQ44"/>
      <c r="JR44" s="20"/>
      <c r="JS44"/>
      <c r="JT44" s="20"/>
      <c r="JU44"/>
      <c r="JV44" s="20"/>
      <c r="JW44"/>
      <c r="JX44" s="20"/>
      <c r="JY44"/>
      <c r="JZ44" s="20"/>
      <c r="KA44"/>
      <c r="KB44" s="20"/>
      <c r="KC44"/>
      <c r="KD44" s="20"/>
      <c r="KE44"/>
      <c r="KF44" s="20"/>
      <c r="KG44"/>
      <c r="KH44" s="20"/>
      <c r="KI44"/>
      <c r="KJ44" s="20"/>
      <c r="KK44"/>
      <c r="KL44" s="20"/>
      <c r="KM44"/>
      <c r="KN44" s="20"/>
      <c r="KO44"/>
      <c r="KP44" s="20"/>
      <c r="KQ44"/>
      <c r="KR44" s="20"/>
      <c r="KS44"/>
      <c r="KT44" s="20"/>
      <c r="KU44"/>
      <c r="KV44" s="20"/>
      <c r="KW44"/>
      <c r="KX44" s="20"/>
      <c r="KY44"/>
      <c r="KZ44" s="20"/>
      <c r="LA44"/>
      <c r="LB44" s="20"/>
      <c r="LC44"/>
      <c r="LD44" s="20"/>
      <c r="LE44"/>
      <c r="LF44" s="20"/>
      <c r="LG44"/>
      <c r="LH44" s="20"/>
      <c r="LI44"/>
      <c r="LJ44" s="20"/>
      <c r="LK44"/>
      <c r="LL44" s="20"/>
      <c r="LM44"/>
      <c r="LN44" s="20"/>
      <c r="LO44"/>
      <c r="LP44" s="20"/>
      <c r="LQ44"/>
      <c r="LR44" s="20"/>
      <c r="LS44"/>
      <c r="LT44" s="20"/>
      <c r="LU44"/>
      <c r="LV44" s="20"/>
      <c r="LW44"/>
      <c r="LX44" s="20"/>
      <c r="LY44"/>
      <c r="LZ44" s="20"/>
      <c r="MA44"/>
      <c r="MB44" s="20"/>
      <c r="MC44"/>
      <c r="MD44" s="20"/>
      <c r="ME44"/>
      <c r="MF44" s="20"/>
      <c r="MG44"/>
      <c r="MH44" s="20"/>
      <c r="MI44"/>
      <c r="MJ44" s="20"/>
      <c r="MK44"/>
      <c r="ML44" s="20"/>
      <c r="MM44"/>
      <c r="MN44" s="20"/>
      <c r="MO44"/>
      <c r="MP44" s="20"/>
      <c r="MQ44"/>
      <c r="MR44" s="20"/>
      <c r="MS44"/>
      <c r="MT44" s="20"/>
      <c r="MU44"/>
      <c r="MV44" s="20"/>
      <c r="MW44"/>
      <c r="MX44" s="20"/>
      <c r="MY44"/>
      <c r="MZ44" s="20"/>
      <c r="NA44"/>
      <c r="NB44" s="20"/>
      <c r="NC44"/>
      <c r="ND44" s="20"/>
      <c r="NE44"/>
      <c r="NF44" s="20"/>
      <c r="NG44"/>
      <c r="NH44" s="20"/>
      <c r="NI44"/>
      <c r="NJ44" s="20"/>
      <c r="NK44"/>
      <c r="NL44" s="20"/>
      <c r="NM44"/>
      <c r="NN44" s="20"/>
      <c r="NO44"/>
      <c r="NP44" s="20"/>
      <c r="NQ44"/>
      <c r="NR44" s="20"/>
      <c r="NS44"/>
      <c r="NT44" s="20"/>
      <c r="NU44"/>
      <c r="NV44" s="20"/>
      <c r="NW44"/>
      <c r="NX44" s="20"/>
      <c r="NY44"/>
      <c r="NZ44" s="20"/>
      <c r="OA44"/>
      <c r="OB44" s="20"/>
      <c r="OC44"/>
      <c r="OD44" s="20"/>
      <c r="OE44"/>
      <c r="OF44" s="20"/>
      <c r="OG44"/>
      <c r="OH44" s="20"/>
      <c r="OI44"/>
      <c r="OJ44" s="20"/>
      <c r="OK44"/>
      <c r="OL44" s="20"/>
      <c r="OM44"/>
      <c r="ON44" s="20"/>
      <c r="OO44"/>
      <c r="OP44" s="20"/>
      <c r="OQ44"/>
      <c r="OR44" s="20"/>
      <c r="OS44"/>
      <c r="OT44" s="20"/>
      <c r="OU44"/>
      <c r="OV44" s="20"/>
      <c r="OW44"/>
      <c r="OX44" s="20"/>
      <c r="OY44"/>
      <c r="OZ44" s="20"/>
      <c r="PA44"/>
      <c r="PB44" s="20"/>
      <c r="PC44"/>
      <c r="PD44" s="20"/>
      <c r="PE44"/>
      <c r="PF44" s="20"/>
      <c r="PG44"/>
      <c r="PH44" s="20"/>
      <c r="PI44"/>
      <c r="PJ44" s="20"/>
      <c r="PK44"/>
      <c r="PL44" s="20"/>
      <c r="PM44"/>
      <c r="PN44" s="20"/>
      <c r="PO44"/>
      <c r="PP44" s="20"/>
      <c r="PQ44"/>
      <c r="PR44" s="20"/>
      <c r="PS44"/>
      <c r="PT44" s="20"/>
      <c r="PU44"/>
      <c r="PV44" s="20"/>
      <c r="PW44"/>
      <c r="PX44" s="20"/>
      <c r="PY44"/>
      <c r="PZ44" s="20"/>
      <c r="QA44"/>
      <c r="QB44" s="20"/>
      <c r="QC44"/>
      <c r="QD44" s="20"/>
      <c r="QE44"/>
      <c r="QF44" s="20"/>
      <c r="QG44"/>
      <c r="QH44" s="20"/>
      <c r="QI44"/>
      <c r="QJ44" s="20"/>
      <c r="QK44"/>
      <c r="QL44" s="20"/>
      <c r="QM44"/>
      <c r="QN44" s="20"/>
      <c r="QO44"/>
      <c r="QP44" s="20"/>
      <c r="QQ44"/>
      <c r="QR44" s="20"/>
      <c r="QS44"/>
      <c r="QT44" s="20"/>
      <c r="QU44"/>
      <c r="QV44" s="20"/>
      <c r="QW44"/>
      <c r="QX44" s="20"/>
      <c r="QY44"/>
      <c r="QZ44" s="20"/>
      <c r="RA44"/>
      <c r="RB44" s="20"/>
      <c r="RC44"/>
      <c r="RD44" s="20"/>
      <c r="RE44"/>
      <c r="RF44" s="20"/>
      <c r="RG44"/>
      <c r="RH44" s="20"/>
      <c r="RI44"/>
      <c r="RJ44" s="20"/>
      <c r="RK44"/>
      <c r="RL44" s="20"/>
      <c r="RM44"/>
      <c r="RN44" s="20"/>
      <c r="RO44"/>
      <c r="RP44" s="20"/>
      <c r="RQ44"/>
      <c r="RR44" s="20"/>
      <c r="RS44"/>
      <c r="RT44" s="20"/>
      <c r="RU44"/>
      <c r="RV44" s="20"/>
      <c r="RW44"/>
      <c r="RX44" s="20"/>
      <c r="RY44"/>
      <c r="RZ44" s="20"/>
      <c r="SA44"/>
      <c r="SB44" s="20"/>
      <c r="SC44"/>
      <c r="SD44" s="20"/>
      <c r="SE44"/>
      <c r="SF44" s="20"/>
      <c r="SG44"/>
      <c r="SH44" s="20"/>
      <c r="SI44"/>
      <c r="SJ44" s="20"/>
      <c r="SK44"/>
      <c r="SL44" s="20"/>
      <c r="SM44"/>
      <c r="SN44" s="20"/>
      <c r="SO44"/>
      <c r="SP44" s="20"/>
      <c r="SQ44"/>
      <c r="SR44" s="20"/>
      <c r="SS44"/>
      <c r="ST44" s="20"/>
      <c r="SU44"/>
      <c r="SV44" s="20"/>
      <c r="SW44"/>
      <c r="SX44" s="20"/>
      <c r="SY44"/>
      <c r="SZ44" s="20"/>
      <c r="TA44"/>
      <c r="TB44" s="20"/>
      <c r="TC44"/>
      <c r="TD44" s="20"/>
      <c r="TE44"/>
      <c r="TF44" s="20"/>
      <c r="TG44"/>
      <c r="TH44" s="20"/>
      <c r="TI44"/>
      <c r="TJ44" s="20"/>
      <c r="TK44"/>
      <c r="TL44" s="20"/>
      <c r="TM44"/>
      <c r="TN44" s="20"/>
      <c r="TO44"/>
      <c r="TP44" s="20"/>
      <c r="TQ44"/>
      <c r="TR44" s="20"/>
      <c r="TS44"/>
      <c r="TT44" s="20"/>
      <c r="TU44"/>
      <c r="TV44" s="20"/>
      <c r="TW44"/>
      <c r="TX44" s="20"/>
      <c r="TY44"/>
      <c r="TZ44" s="20"/>
      <c r="UA44"/>
      <c r="UB44" s="20"/>
      <c r="UC44"/>
      <c r="UD44" s="20"/>
      <c r="UE44"/>
      <c r="UF44" s="20"/>
      <c r="UG44"/>
      <c r="UH44" s="20"/>
      <c r="UI44"/>
      <c r="UJ44" s="20"/>
      <c r="UK44"/>
      <c r="UL44" s="20"/>
      <c r="UM44"/>
      <c r="UN44" s="20"/>
      <c r="UO44"/>
      <c r="UP44" s="20"/>
      <c r="UQ44"/>
      <c r="UR44" s="20"/>
      <c r="US44"/>
      <c r="UT44" s="20"/>
      <c r="UU44"/>
      <c r="UV44" s="20"/>
      <c r="UW44"/>
      <c r="UX44" s="20"/>
      <c r="UY44"/>
      <c r="UZ44" s="20"/>
      <c r="VA44"/>
      <c r="VB44" s="20"/>
      <c r="VC44"/>
      <c r="VD44" s="20"/>
      <c r="VE44"/>
      <c r="VF44" s="20"/>
      <c r="VG44"/>
      <c r="VH44" s="20"/>
      <c r="VI44"/>
      <c r="VJ44" s="20"/>
      <c r="VK44"/>
      <c r="VL44" s="20"/>
      <c r="VM44"/>
      <c r="VN44" s="20"/>
      <c r="VO44"/>
      <c r="VP44" s="20"/>
      <c r="VQ44"/>
      <c r="VR44" s="20"/>
      <c r="VS44"/>
      <c r="VT44" s="20"/>
      <c r="VU44"/>
      <c r="VV44" s="20"/>
      <c r="VW44"/>
      <c r="VX44" s="20"/>
      <c r="VY44"/>
      <c r="VZ44" s="20"/>
      <c r="WA44"/>
      <c r="WB44" s="20"/>
      <c r="WC44"/>
      <c r="WD44" s="20"/>
      <c r="WE44"/>
      <c r="WF44" s="20"/>
      <c r="WG44"/>
      <c r="WH44" s="20"/>
      <c r="WI44"/>
      <c r="WJ44" s="20"/>
      <c r="WK44"/>
      <c r="WL44" s="20"/>
      <c r="WM44"/>
      <c r="WN44" s="20"/>
      <c r="WO44"/>
      <c r="WP44" s="20"/>
      <c r="WQ44"/>
      <c r="WR44" s="20"/>
      <c r="WS44"/>
      <c r="WT44" s="20"/>
      <c r="WU44"/>
      <c r="WV44" s="20"/>
      <c r="WW44"/>
      <c r="WX44" s="20"/>
      <c r="WY44"/>
      <c r="WZ44" s="20"/>
      <c r="XA44"/>
      <c r="XB44" s="20"/>
      <c r="XC44"/>
      <c r="XD44" s="20"/>
      <c r="XE44"/>
      <c r="XF44" s="20"/>
      <c r="XG44"/>
      <c r="XH44" s="20"/>
      <c r="XI44"/>
      <c r="XJ44" s="20"/>
      <c r="XK44"/>
      <c r="XL44" s="20"/>
      <c r="XM44"/>
      <c r="XN44" s="20"/>
      <c r="XO44"/>
      <c r="XP44" s="20"/>
      <c r="XQ44"/>
      <c r="XR44" s="20"/>
      <c r="XS44"/>
      <c r="XT44" s="20"/>
      <c r="XU44"/>
      <c r="XV44" s="20"/>
      <c r="XW44"/>
      <c r="XX44" s="20"/>
      <c r="XY44"/>
      <c r="XZ44" s="20"/>
      <c r="YA44"/>
      <c r="YB44" s="20"/>
      <c r="YC44"/>
      <c r="YD44" s="20"/>
      <c r="YE44"/>
      <c r="YF44" s="20"/>
      <c r="YG44"/>
      <c r="YH44" s="20"/>
      <c r="YI44"/>
      <c r="YJ44" s="20"/>
      <c r="YK44"/>
      <c r="YL44" s="20"/>
      <c r="YM44"/>
      <c r="YN44" s="20"/>
      <c r="YO44"/>
      <c r="YP44" s="20"/>
      <c r="YQ44"/>
      <c r="YR44" s="20"/>
      <c r="YS44"/>
      <c r="YT44" s="20"/>
      <c r="YU44"/>
      <c r="YV44" s="20"/>
      <c r="YW44"/>
      <c r="YX44" s="20"/>
      <c r="YY44"/>
      <c r="YZ44" s="20"/>
      <c r="ZA44"/>
      <c r="ZB44" s="20"/>
      <c r="ZC44"/>
      <c r="ZD44" s="20"/>
      <c r="ZE44"/>
      <c r="ZF44" s="20"/>
      <c r="ZG44"/>
      <c r="ZH44" s="20"/>
      <c r="ZI44"/>
      <c r="ZJ44" s="20"/>
      <c r="ZK44"/>
      <c r="ZL44" s="20"/>
      <c r="ZM44"/>
      <c r="ZN44" s="20"/>
      <c r="ZO44"/>
      <c r="ZP44" s="20"/>
      <c r="ZQ44"/>
      <c r="ZR44" s="20"/>
      <c r="ZS44"/>
      <c r="ZT44" s="20"/>
      <c r="ZU44"/>
      <c r="ZV44" s="20"/>
      <c r="ZW44"/>
      <c r="ZX44" s="20"/>
      <c r="ZY44"/>
      <c r="ZZ44" s="20"/>
      <c r="AAA44"/>
      <c r="AAB44" s="20"/>
      <c r="AAC44"/>
      <c r="AAD44" s="20"/>
      <c r="AAE44"/>
      <c r="AAF44" s="20"/>
      <c r="AAG44"/>
      <c r="AAH44" s="20"/>
      <c r="AAI44"/>
      <c r="AAJ44" s="20"/>
      <c r="AAK44"/>
      <c r="AAL44" s="20"/>
      <c r="AAM44"/>
      <c r="AAN44" s="20"/>
      <c r="AAO44"/>
      <c r="AAP44" s="20"/>
      <c r="AAQ44"/>
      <c r="AAR44" s="20"/>
      <c r="AAS44"/>
      <c r="AAT44" s="20"/>
      <c r="AAU44"/>
      <c r="AAV44" s="20"/>
      <c r="AAW44"/>
      <c r="AAX44" s="20"/>
      <c r="AAY44"/>
      <c r="AAZ44" s="20"/>
      <c r="ABA44"/>
      <c r="ABB44" s="20"/>
      <c r="ABC44"/>
      <c r="ABD44" s="20"/>
      <c r="ABE44"/>
      <c r="ABF44" s="20"/>
      <c r="ABG44"/>
      <c r="ABH44" s="20"/>
      <c r="ABI44"/>
      <c r="ABJ44" s="20"/>
      <c r="ABK44"/>
      <c r="ABL44" s="20"/>
      <c r="ABM44"/>
      <c r="ABN44" s="20"/>
      <c r="ABO44"/>
      <c r="ABP44" s="20"/>
      <c r="ABQ44"/>
      <c r="ABR44" s="20"/>
      <c r="ABS44"/>
      <c r="ABT44" s="20"/>
      <c r="ABU44"/>
      <c r="ABV44" s="20"/>
      <c r="ABW44"/>
      <c r="ABX44" s="20"/>
      <c r="ABY44"/>
      <c r="ABZ44" s="20"/>
      <c r="ACA44"/>
      <c r="ACB44" s="20"/>
      <c r="ACC44"/>
      <c r="ACD44" s="20"/>
      <c r="ACE44"/>
      <c r="ACF44" s="20"/>
      <c r="ACG44"/>
      <c r="ACH44" s="20"/>
      <c r="ACI44"/>
      <c r="ACJ44" s="20"/>
      <c r="ACK44"/>
      <c r="ACL44" s="20"/>
      <c r="ACM44"/>
      <c r="ACN44" s="20"/>
      <c r="ACO44"/>
      <c r="ACP44" s="20"/>
      <c r="ACQ44"/>
      <c r="ACR44" s="20"/>
      <c r="ACS44"/>
      <c r="ACT44" s="20"/>
      <c r="ACU44"/>
      <c r="ACV44" s="20"/>
      <c r="ACW44"/>
      <c r="ACX44" s="20"/>
      <c r="ACY44"/>
      <c r="ACZ44" s="20"/>
      <c r="ADA44"/>
      <c r="ADB44" s="20"/>
      <c r="ADC44"/>
      <c r="ADD44" s="20"/>
      <c r="ADE44"/>
      <c r="ADF44" s="20"/>
      <c r="ADG44"/>
      <c r="ADH44" s="20"/>
      <c r="ADI44"/>
      <c r="ADJ44" s="20"/>
      <c r="ADK44"/>
      <c r="ADL44" s="20"/>
      <c r="ADM44"/>
      <c r="ADN44" s="20"/>
      <c r="ADO44"/>
      <c r="ADP44" s="20"/>
      <c r="ADQ44"/>
      <c r="ADR44" s="20"/>
      <c r="ADS44"/>
      <c r="ADT44" s="20"/>
      <c r="ADU44"/>
      <c r="ADV44" s="20"/>
      <c r="ADW44"/>
      <c r="ADX44" s="20"/>
      <c r="ADY44"/>
      <c r="ADZ44" s="20"/>
      <c r="AEA44"/>
      <c r="AEB44" s="20"/>
      <c r="AEC44"/>
      <c r="AED44" s="20"/>
      <c r="AEE44"/>
      <c r="AEF44" s="20"/>
      <c r="AEG44"/>
      <c r="AEH44" s="20"/>
      <c r="AEI44"/>
      <c r="AEJ44" s="20"/>
      <c r="AEK44"/>
      <c r="AEL44" s="20"/>
      <c r="AEM44"/>
      <c r="AEN44" s="20"/>
      <c r="AEO44"/>
      <c r="AEP44" s="20"/>
      <c r="AEQ44"/>
      <c r="AER44" s="20"/>
      <c r="AES44"/>
      <c r="AET44" s="20"/>
      <c r="AEU44"/>
      <c r="AEV44" s="20"/>
      <c r="AEW44"/>
      <c r="AEX44" s="20"/>
      <c r="AEY44"/>
      <c r="AEZ44" s="20"/>
      <c r="AFA44"/>
      <c r="AFB44" s="20"/>
      <c r="AFC44"/>
      <c r="AFD44" s="20"/>
      <c r="AFE44"/>
      <c r="AFF44" s="20"/>
      <c r="AFG44"/>
      <c r="AFH44" s="20"/>
      <c r="AFI44"/>
      <c r="AFJ44" s="20"/>
      <c r="AFK44"/>
      <c r="AFL44" s="20"/>
      <c r="AFM44"/>
      <c r="AFN44" s="20"/>
      <c r="AFO44"/>
      <c r="AFP44" s="20"/>
      <c r="AFQ44"/>
      <c r="AFR44" s="20"/>
      <c r="AFS44"/>
      <c r="AFT44" s="20"/>
      <c r="AFU44"/>
      <c r="AFV44" s="20"/>
      <c r="AFW44"/>
      <c r="AFX44" s="20"/>
      <c r="AFY44"/>
      <c r="AFZ44" s="20"/>
      <c r="AGA44"/>
      <c r="AGB44" s="20"/>
      <c r="AGC44"/>
      <c r="AGD44" s="20"/>
      <c r="AGE44"/>
      <c r="AGF44" s="20"/>
      <c r="AGG44"/>
      <c r="AGH44" s="20"/>
      <c r="AGI44"/>
      <c r="AGJ44" s="20"/>
      <c r="AGK44"/>
      <c r="AGL44" s="20"/>
      <c r="AGM44"/>
      <c r="AGN44" s="20"/>
      <c r="AGO44"/>
      <c r="AGP44" s="20"/>
      <c r="AGQ44"/>
      <c r="AGR44" s="20"/>
      <c r="AGS44"/>
      <c r="AGT44" s="20"/>
      <c r="AGU44"/>
      <c r="AGV44" s="20"/>
      <c r="AGW44"/>
      <c r="AGX44" s="20"/>
      <c r="AGY44"/>
      <c r="AGZ44" s="20"/>
      <c r="AHA44"/>
      <c r="AHB44" s="20"/>
      <c r="AHC44"/>
      <c r="AHD44" s="20"/>
      <c r="AHE44"/>
      <c r="AHF44" s="20"/>
      <c r="AHG44"/>
      <c r="AHH44" s="20"/>
      <c r="AHI44"/>
      <c r="AHJ44" s="20"/>
      <c r="AHK44"/>
      <c r="AHL44" s="20"/>
      <c r="AHM44"/>
      <c r="AHN44" s="20"/>
      <c r="AHO44"/>
      <c r="AHP44" s="20"/>
      <c r="AHQ44"/>
      <c r="AHR44" s="20"/>
      <c r="AHS44"/>
      <c r="AHT44" s="20"/>
      <c r="AHU44"/>
      <c r="AHV44" s="20"/>
      <c r="AHW44"/>
      <c r="AHX44" s="20"/>
      <c r="AHY44"/>
      <c r="AHZ44" s="20"/>
      <c r="AIA44"/>
      <c r="AIB44" s="20"/>
      <c r="AIC44"/>
      <c r="AID44" s="20"/>
      <c r="AIE44"/>
      <c r="AIF44" s="20"/>
      <c r="AIG44"/>
      <c r="AIH44" s="20"/>
      <c r="AII44"/>
      <c r="AIJ44" s="20"/>
      <c r="AIK44"/>
      <c r="AIL44" s="20"/>
      <c r="AIM44"/>
      <c r="AIN44" s="20"/>
      <c r="AIO44"/>
      <c r="AIP44" s="20"/>
      <c r="AIQ44"/>
      <c r="AIR44" s="20"/>
      <c r="AIS44"/>
      <c r="AIT44" s="20"/>
      <c r="AIU44"/>
      <c r="AIV44" s="20"/>
      <c r="AIW44"/>
      <c r="AIX44" s="20"/>
      <c r="AIY44"/>
      <c r="AIZ44" s="20"/>
      <c r="AJA44"/>
      <c r="AJB44" s="20"/>
      <c r="AJC44"/>
      <c r="AJD44" s="20"/>
      <c r="AJE44"/>
      <c r="AJF44" s="20"/>
      <c r="AJG44"/>
      <c r="AJH44" s="20"/>
      <c r="AJI44"/>
      <c r="AJJ44" s="20"/>
      <c r="AJK44"/>
      <c r="AJL44" s="20"/>
      <c r="AJM44"/>
      <c r="AJN44" s="20"/>
      <c r="AJO44"/>
      <c r="AJP44" s="20"/>
      <c r="AJQ44"/>
      <c r="AJR44" s="20"/>
      <c r="AJS44"/>
      <c r="AJT44" s="20"/>
      <c r="AJU44"/>
      <c r="AJV44" s="20"/>
      <c r="AJW44"/>
      <c r="AJX44" s="20"/>
      <c r="AJY44"/>
      <c r="AJZ44" s="20"/>
      <c r="AKA44"/>
      <c r="AKB44" s="20"/>
      <c r="AKC44"/>
      <c r="AKD44" s="20"/>
      <c r="AKE44"/>
      <c r="AKF44" s="20"/>
      <c r="AKG44"/>
      <c r="AKH44" s="20"/>
      <c r="AKI44"/>
      <c r="AKJ44" s="20"/>
      <c r="AKK44"/>
      <c r="AKL44" s="20"/>
      <c r="AKM44"/>
      <c r="AKN44" s="20"/>
      <c r="AKO44"/>
      <c r="AKP44" s="20"/>
      <c r="AKQ44"/>
      <c r="AKR44" s="20"/>
      <c r="AKS44"/>
      <c r="AKT44" s="20"/>
      <c r="AKU44"/>
      <c r="AKV44" s="20"/>
      <c r="AKW44"/>
      <c r="AKX44" s="20"/>
      <c r="AKY44"/>
      <c r="AKZ44" s="20"/>
      <c r="ALA44"/>
      <c r="ALB44" s="20"/>
      <c r="ALC44"/>
      <c r="ALD44" s="20"/>
      <c r="ALE44"/>
      <c r="ALF44" s="20"/>
      <c r="ALG44"/>
      <c r="ALH44" s="20"/>
      <c r="ALI44"/>
      <c r="ALJ44" s="20"/>
      <c r="ALK44"/>
      <c r="ALL44" s="20"/>
      <c r="ALM44"/>
      <c r="ALN44" s="20"/>
      <c r="ALO44"/>
      <c r="ALP44" s="20"/>
      <c r="ALQ44"/>
      <c r="ALR44" s="20"/>
      <c r="ALS44"/>
      <c r="ALT44" s="20"/>
      <c r="ALU44"/>
      <c r="ALV44" s="20"/>
      <c r="ALW44"/>
      <c r="ALX44" s="20"/>
      <c r="ALY44"/>
      <c r="ALZ44" s="20"/>
      <c r="AMA44"/>
      <c r="AMB44" s="20"/>
      <c r="AMC44"/>
      <c r="AMD44" s="20"/>
      <c r="AME44"/>
      <c r="AMF44" s="20"/>
      <c r="AMG44"/>
      <c r="AMH44" s="20"/>
      <c r="AMI44"/>
      <c r="AMJ44" s="20"/>
      <c r="AMK44"/>
      <c r="AML44" s="20"/>
      <c r="AMM44"/>
      <c r="AMN44" s="20"/>
      <c r="AMO44"/>
      <c r="AMP44" s="20"/>
      <c r="AMQ44"/>
      <c r="AMR44" s="20"/>
      <c r="AMS44"/>
      <c r="AMT44" s="20"/>
      <c r="AMU44"/>
      <c r="AMV44" s="20"/>
      <c r="AMW44"/>
      <c r="AMX44" s="20"/>
      <c r="AMY44"/>
      <c r="AMZ44" s="20"/>
      <c r="ANA44"/>
      <c r="ANB44" s="20"/>
      <c r="ANC44"/>
      <c r="AND44" s="20"/>
      <c r="ANE44"/>
      <c r="ANF44" s="20"/>
      <c r="ANG44"/>
      <c r="ANH44" s="20"/>
      <c r="ANI44"/>
      <c r="ANJ44" s="20"/>
      <c r="ANK44"/>
      <c r="ANL44" s="20"/>
      <c r="ANM44"/>
      <c r="ANN44" s="20"/>
      <c r="ANO44"/>
      <c r="ANP44" s="20"/>
      <c r="ANQ44"/>
      <c r="ANR44" s="20"/>
      <c r="ANS44"/>
      <c r="ANT44" s="20"/>
      <c r="ANU44"/>
      <c r="ANV44" s="20"/>
      <c r="ANW44"/>
      <c r="ANX44" s="20"/>
      <c r="ANY44"/>
      <c r="ANZ44" s="20"/>
      <c r="AOA44"/>
      <c r="AOB44" s="20"/>
      <c r="AOC44"/>
      <c r="AOD44" s="20"/>
      <c r="AOE44"/>
      <c r="AOF44" s="20"/>
      <c r="AOG44"/>
      <c r="AOH44" s="20"/>
      <c r="AOI44"/>
      <c r="AOJ44" s="20"/>
      <c r="AOK44"/>
      <c r="AOL44" s="20"/>
      <c r="AOM44"/>
      <c r="AON44" s="20"/>
      <c r="AOO44"/>
      <c r="AOP44" s="20"/>
      <c r="AOQ44"/>
      <c r="AOR44" s="20"/>
      <c r="AOS44"/>
      <c r="AOT44" s="20"/>
      <c r="AOU44"/>
      <c r="AOV44" s="20"/>
      <c r="AOW44"/>
      <c r="AOX44" s="20"/>
      <c r="AOY44"/>
      <c r="AOZ44" s="20"/>
      <c r="APA44"/>
      <c r="APB44" s="20"/>
      <c r="APC44"/>
      <c r="APD44" s="20"/>
      <c r="APE44"/>
      <c r="APF44" s="20"/>
      <c r="APG44"/>
      <c r="APH44" s="20"/>
      <c r="API44"/>
      <c r="APJ44" s="20"/>
      <c r="APK44"/>
      <c r="APL44" s="20"/>
      <c r="APM44"/>
      <c r="APN44" s="20"/>
      <c r="APO44"/>
      <c r="APP44" s="20"/>
      <c r="APQ44"/>
      <c r="APR44" s="20"/>
      <c r="APS44"/>
      <c r="APT44" s="20"/>
      <c r="APU44"/>
      <c r="APV44" s="20"/>
      <c r="APW44"/>
      <c r="APX44" s="20"/>
      <c r="APY44"/>
      <c r="APZ44" s="20"/>
      <c r="AQA44"/>
      <c r="AQB44" s="20"/>
      <c r="AQC44"/>
      <c r="AQD44" s="20"/>
      <c r="AQE44"/>
      <c r="AQF44" s="20"/>
      <c r="AQG44"/>
      <c r="AQH44" s="20"/>
      <c r="AQI44"/>
      <c r="AQJ44" s="20"/>
      <c r="AQK44"/>
      <c r="AQL44" s="20"/>
      <c r="AQM44"/>
      <c r="AQN44" s="20"/>
      <c r="AQO44"/>
      <c r="AQP44" s="20"/>
      <c r="AQQ44"/>
      <c r="AQR44" s="20"/>
      <c r="AQS44"/>
      <c r="AQT44" s="20"/>
      <c r="AQU44"/>
      <c r="AQV44" s="20"/>
      <c r="AQW44"/>
      <c r="AQX44" s="20"/>
      <c r="AQY44"/>
      <c r="AQZ44" s="20"/>
      <c r="ARA44"/>
      <c r="ARB44" s="20"/>
      <c r="ARC44"/>
      <c r="ARD44" s="20"/>
      <c r="ARE44"/>
      <c r="ARF44" s="20"/>
      <c r="ARG44"/>
      <c r="ARH44" s="20"/>
      <c r="ARI44"/>
      <c r="ARJ44" s="20"/>
      <c r="ARK44"/>
      <c r="ARL44" s="20"/>
      <c r="ARM44"/>
      <c r="ARN44" s="20"/>
      <c r="ARO44"/>
      <c r="ARP44" s="20"/>
      <c r="ARQ44"/>
      <c r="ARR44" s="20"/>
      <c r="ARS44"/>
      <c r="ART44" s="20"/>
      <c r="ARU44"/>
      <c r="ARV44" s="20"/>
      <c r="ARW44"/>
      <c r="ARX44" s="20"/>
      <c r="ARY44"/>
      <c r="ARZ44" s="20"/>
      <c r="ASA44"/>
      <c r="ASB44" s="20"/>
      <c r="ASC44"/>
      <c r="ASD44" s="20"/>
      <c r="ASE44"/>
      <c r="ASF44" s="20"/>
      <c r="ASG44"/>
      <c r="ASH44" s="20"/>
      <c r="ASI44"/>
      <c r="ASJ44" s="20"/>
      <c r="ASK44"/>
      <c r="ASL44" s="20"/>
      <c r="ASM44"/>
      <c r="ASN44" s="20"/>
      <c r="ASO44"/>
      <c r="ASP44" s="20"/>
      <c r="ASQ44"/>
      <c r="ASR44" s="20"/>
      <c r="ASS44"/>
      <c r="AST44" s="20"/>
      <c r="ASU44"/>
      <c r="ASV44" s="20"/>
      <c r="ASW44"/>
      <c r="ASX44" s="20"/>
      <c r="ASY44"/>
      <c r="ASZ44" s="20"/>
      <c r="ATA44"/>
      <c r="ATB44" s="20"/>
      <c r="ATC44"/>
      <c r="ATD44" s="20"/>
      <c r="ATE44"/>
      <c r="ATF44" s="20"/>
      <c r="ATG44"/>
      <c r="ATH44" s="20"/>
      <c r="ATI44"/>
      <c r="ATJ44" s="20"/>
      <c r="ATK44"/>
      <c r="ATL44" s="20"/>
      <c r="ATM44"/>
      <c r="ATN44" s="20"/>
      <c r="ATO44"/>
      <c r="ATP44" s="20"/>
      <c r="ATQ44"/>
      <c r="ATR44" s="20"/>
      <c r="ATS44"/>
      <c r="ATT44" s="20"/>
      <c r="ATU44"/>
      <c r="ATV44" s="20"/>
      <c r="ATW44"/>
      <c r="ATX44" s="20"/>
      <c r="ATY44"/>
      <c r="ATZ44" s="20"/>
      <c r="AUA44"/>
      <c r="AUB44" s="20"/>
      <c r="AUC44"/>
      <c r="AUD44" s="20"/>
      <c r="AUE44"/>
      <c r="AUF44" s="20"/>
      <c r="AUG44"/>
      <c r="AUH44" s="20"/>
      <c r="AUI44"/>
      <c r="AUJ44" s="20"/>
      <c r="AUK44"/>
      <c r="AUL44" s="20"/>
      <c r="AUM44"/>
      <c r="AUN44" s="20"/>
      <c r="AUO44"/>
      <c r="AUP44" s="20"/>
      <c r="AUQ44"/>
      <c r="AUR44" s="20"/>
      <c r="AUS44"/>
      <c r="AUT44" s="20"/>
      <c r="AUU44"/>
      <c r="AUV44" s="20"/>
      <c r="AUW44"/>
      <c r="AUX44" s="20"/>
      <c r="AUY44"/>
      <c r="AUZ44" s="20"/>
      <c r="AVA44"/>
      <c r="AVB44" s="20"/>
      <c r="AVC44"/>
      <c r="AVD44" s="20"/>
      <c r="AVE44"/>
      <c r="AVF44" s="20"/>
      <c r="AVG44"/>
      <c r="AVH44" s="20"/>
      <c r="AVI44"/>
      <c r="AVJ44" s="20"/>
      <c r="AVK44"/>
      <c r="AVL44" s="20"/>
      <c r="AVM44"/>
      <c r="AVN44" s="20"/>
      <c r="AVO44"/>
      <c r="AVP44" s="20"/>
      <c r="AVQ44"/>
      <c r="AVR44" s="20"/>
      <c r="AVS44"/>
      <c r="AVT44" s="20"/>
      <c r="AVU44"/>
      <c r="AVV44" s="20"/>
      <c r="AVW44"/>
      <c r="AVX44" s="20"/>
      <c r="AVY44"/>
      <c r="AVZ44" s="20"/>
      <c r="AWA44"/>
      <c r="AWB44" s="20"/>
      <c r="AWC44"/>
      <c r="AWD44" s="20"/>
      <c r="AWE44"/>
      <c r="AWF44" s="20"/>
      <c r="AWG44"/>
      <c r="AWH44" s="20"/>
      <c r="AWI44"/>
      <c r="AWJ44" s="20"/>
      <c r="AWK44"/>
      <c r="AWL44" s="20"/>
      <c r="AWM44"/>
      <c r="AWN44" s="20"/>
      <c r="AWO44"/>
      <c r="AWP44" s="20"/>
      <c r="AWQ44"/>
      <c r="AWR44" s="20"/>
      <c r="AWS44"/>
      <c r="AWT44" s="20"/>
      <c r="AWU44"/>
      <c r="AWV44" s="20"/>
      <c r="AWW44"/>
      <c r="AWX44" s="20"/>
      <c r="AWY44"/>
      <c r="AWZ44" s="20"/>
      <c r="AXA44"/>
      <c r="AXB44" s="20"/>
      <c r="AXC44"/>
      <c r="AXD44" s="20"/>
      <c r="AXE44"/>
      <c r="AXF44" s="20"/>
      <c r="AXG44"/>
      <c r="AXH44" s="20"/>
      <c r="AXI44"/>
      <c r="AXJ44" s="20"/>
      <c r="AXK44"/>
      <c r="AXL44" s="20"/>
      <c r="AXM44"/>
      <c r="AXN44" s="20"/>
      <c r="AXO44"/>
      <c r="AXP44" s="20"/>
      <c r="AXQ44"/>
      <c r="AXR44" s="20"/>
      <c r="AXS44"/>
      <c r="AXT44" s="20"/>
      <c r="AXU44"/>
      <c r="AXV44" s="20"/>
      <c r="AXW44"/>
      <c r="AXX44" s="20"/>
      <c r="AXY44"/>
      <c r="AXZ44" s="20"/>
      <c r="AYA44"/>
      <c r="AYB44" s="20"/>
      <c r="AYC44"/>
      <c r="AYD44" s="20"/>
      <c r="AYE44"/>
      <c r="AYF44" s="20"/>
      <c r="AYG44"/>
      <c r="AYH44" s="20"/>
      <c r="AYI44"/>
      <c r="AYJ44" s="20"/>
      <c r="AYK44"/>
      <c r="AYL44" s="20"/>
      <c r="AYM44"/>
      <c r="AYN44" s="20"/>
      <c r="AYO44"/>
      <c r="AYP44" s="20"/>
      <c r="AYQ44"/>
      <c r="AYR44" s="20"/>
      <c r="AYS44"/>
      <c r="AYT44" s="20"/>
      <c r="AYU44"/>
      <c r="AYV44" s="20"/>
      <c r="AYW44"/>
      <c r="AYX44" s="20"/>
      <c r="AYY44"/>
      <c r="AYZ44" s="20"/>
      <c r="AZA44"/>
      <c r="AZB44" s="20"/>
      <c r="AZC44"/>
      <c r="AZD44" s="20"/>
      <c r="AZE44"/>
      <c r="AZF44" s="20"/>
      <c r="AZG44"/>
      <c r="AZH44" s="20"/>
      <c r="AZI44"/>
      <c r="AZJ44" s="20"/>
      <c r="AZK44"/>
      <c r="AZL44" s="20"/>
      <c r="AZM44"/>
      <c r="AZN44" s="20"/>
      <c r="AZO44"/>
      <c r="AZP44" s="20"/>
      <c r="AZQ44"/>
      <c r="AZR44" s="20"/>
      <c r="AZS44"/>
      <c r="AZT44" s="20"/>
      <c r="AZU44"/>
      <c r="AZV44" s="20"/>
      <c r="AZW44"/>
      <c r="AZX44" s="20"/>
      <c r="AZY44"/>
      <c r="AZZ44" s="20"/>
      <c r="BAA44"/>
      <c r="BAB44" s="20"/>
      <c r="BAC44"/>
      <c r="BAD44" s="20"/>
      <c r="BAE44"/>
      <c r="BAF44" s="20"/>
      <c r="BAG44"/>
      <c r="BAH44" s="20"/>
      <c r="BAI44"/>
      <c r="BAJ44" s="20"/>
      <c r="BAK44"/>
      <c r="BAL44" s="20"/>
      <c r="BAM44"/>
      <c r="BAN44" s="20"/>
      <c r="BAO44"/>
      <c r="BAP44" s="20"/>
      <c r="BAQ44"/>
      <c r="BAR44" s="20"/>
      <c r="BAS44"/>
      <c r="BAT44" s="20"/>
      <c r="BAU44"/>
      <c r="BAV44" s="20"/>
      <c r="BAW44"/>
      <c r="BAX44" s="20"/>
      <c r="BAY44"/>
      <c r="BAZ44" s="20"/>
      <c r="BBA44"/>
      <c r="BBB44" s="20"/>
      <c r="BBC44"/>
      <c r="BBD44" s="20"/>
      <c r="BBE44"/>
      <c r="BBF44" s="20"/>
      <c r="BBG44"/>
      <c r="BBH44" s="20"/>
      <c r="BBI44"/>
      <c r="BBJ44" s="20"/>
      <c r="BBK44"/>
      <c r="BBL44" s="20"/>
      <c r="BBM44"/>
      <c r="BBN44" s="20"/>
      <c r="BBO44"/>
      <c r="BBP44" s="20"/>
      <c r="BBQ44"/>
      <c r="BBR44" s="20"/>
      <c r="BBS44"/>
      <c r="BBT44" s="20"/>
      <c r="BBU44"/>
      <c r="BBV44" s="20"/>
      <c r="BBW44"/>
      <c r="BBX44" s="20"/>
      <c r="BBY44"/>
      <c r="BBZ44" s="20"/>
      <c r="BCA44"/>
      <c r="BCB44" s="20"/>
      <c r="BCC44"/>
      <c r="BCD44" s="20"/>
      <c r="BCE44"/>
      <c r="BCF44" s="20"/>
      <c r="BCG44"/>
      <c r="BCH44" s="20"/>
      <c r="BCI44"/>
      <c r="BCJ44" s="20"/>
      <c r="BCK44"/>
      <c r="BCL44" s="20"/>
      <c r="BCM44"/>
      <c r="BCN44" s="20"/>
      <c r="BCO44"/>
      <c r="BCP44" s="20"/>
      <c r="BCQ44"/>
      <c r="BCR44" s="20"/>
      <c r="BCS44"/>
      <c r="BCT44" s="20"/>
      <c r="BCU44"/>
      <c r="BCV44" s="20"/>
      <c r="BCW44"/>
      <c r="BCX44" s="20"/>
      <c r="BCY44"/>
      <c r="BCZ44" s="20"/>
      <c r="BDA44"/>
      <c r="BDB44" s="20"/>
      <c r="BDC44"/>
      <c r="BDD44" s="20"/>
      <c r="BDE44"/>
      <c r="BDF44" s="20"/>
      <c r="BDG44"/>
      <c r="BDH44" s="20"/>
      <c r="BDI44"/>
      <c r="BDJ44" s="20"/>
      <c r="BDK44"/>
      <c r="BDL44" s="20"/>
      <c r="BDM44"/>
      <c r="BDN44" s="20"/>
      <c r="BDO44"/>
      <c r="BDP44" s="20"/>
      <c r="BDQ44"/>
      <c r="BDR44" s="20"/>
      <c r="BDS44"/>
      <c r="BDT44" s="20"/>
      <c r="BDU44"/>
      <c r="BDV44" s="20"/>
      <c r="BDW44"/>
      <c r="BDX44" s="20"/>
      <c r="BDY44"/>
      <c r="BDZ44" s="20"/>
      <c r="BEA44"/>
      <c r="BEB44" s="20"/>
      <c r="BEC44"/>
      <c r="BED44" s="20"/>
      <c r="BEE44"/>
      <c r="BEF44" s="20"/>
      <c r="BEG44"/>
      <c r="BEH44" s="20"/>
      <c r="BEI44"/>
      <c r="BEJ44" s="20"/>
      <c r="BEK44"/>
      <c r="BEL44" s="20"/>
      <c r="BEM44"/>
      <c r="BEN44" s="20"/>
      <c r="BEO44"/>
      <c r="BEP44" s="20"/>
      <c r="BEQ44"/>
      <c r="BER44" s="20"/>
      <c r="BES44"/>
      <c r="BET44" s="20"/>
      <c r="BEU44"/>
      <c r="BEV44" s="20"/>
      <c r="BEW44"/>
      <c r="BEX44" s="20"/>
      <c r="BEY44"/>
      <c r="BEZ44" s="20"/>
      <c r="BFA44"/>
      <c r="BFB44" s="20"/>
      <c r="BFC44"/>
      <c r="BFD44" s="20"/>
      <c r="BFE44"/>
      <c r="BFF44" s="20"/>
      <c r="BFG44"/>
      <c r="BFH44" s="20"/>
      <c r="BFI44"/>
      <c r="BFJ44" s="20"/>
      <c r="BFK44"/>
      <c r="BFL44" s="20"/>
      <c r="BFM44"/>
      <c r="BFN44" s="20"/>
      <c r="BFO44"/>
      <c r="BFP44" s="20"/>
      <c r="BFQ44"/>
      <c r="BFR44" s="20"/>
      <c r="BFS44"/>
      <c r="BFT44" s="20"/>
      <c r="BFU44"/>
      <c r="BFV44" s="20"/>
      <c r="BFW44"/>
      <c r="BFX44" s="20"/>
      <c r="BFY44"/>
      <c r="BFZ44" s="20"/>
      <c r="BGA44"/>
      <c r="BGB44" s="20"/>
      <c r="BGC44"/>
      <c r="BGD44" s="20"/>
      <c r="BGE44"/>
      <c r="BGF44" s="20"/>
      <c r="BGG44"/>
      <c r="BGH44" s="20"/>
      <c r="BGI44"/>
      <c r="BGJ44" s="20"/>
      <c r="BGK44"/>
      <c r="BGL44" s="20"/>
      <c r="BGM44"/>
      <c r="BGN44" s="20"/>
      <c r="BGO44"/>
      <c r="BGP44" s="20"/>
      <c r="BGQ44"/>
      <c r="BGR44" s="20"/>
      <c r="BGS44"/>
      <c r="BGT44" s="20"/>
      <c r="BGU44"/>
      <c r="BGV44" s="20"/>
      <c r="BGW44"/>
      <c r="BGX44" s="20"/>
      <c r="BGY44"/>
      <c r="BGZ44" s="20"/>
      <c r="BHA44"/>
      <c r="BHB44" s="20"/>
      <c r="BHC44"/>
      <c r="BHD44" s="20"/>
      <c r="BHE44"/>
      <c r="BHF44" s="20"/>
      <c r="BHG44"/>
      <c r="BHH44" s="20"/>
      <c r="BHI44"/>
      <c r="BHJ44" s="20"/>
      <c r="BHK44"/>
      <c r="BHL44" s="20"/>
      <c r="BHM44"/>
      <c r="BHN44" s="20"/>
      <c r="BHO44"/>
      <c r="BHP44" s="20"/>
      <c r="BHQ44"/>
      <c r="BHR44" s="20"/>
      <c r="BHS44"/>
      <c r="BHT44" s="20"/>
      <c r="BHU44"/>
      <c r="BHV44" s="20"/>
      <c r="BHW44"/>
      <c r="BHX44" s="20"/>
      <c r="BHY44"/>
      <c r="BHZ44" s="20"/>
      <c r="BIA44"/>
      <c r="BIB44" s="20"/>
      <c r="BIC44"/>
      <c r="BID44" s="20"/>
      <c r="BIE44"/>
      <c r="BIF44" s="20"/>
      <c r="BIG44"/>
      <c r="BIH44" s="20"/>
      <c r="BII44"/>
      <c r="BIJ44" s="20"/>
      <c r="BIK44"/>
      <c r="BIL44" s="20"/>
      <c r="BIM44"/>
      <c r="BIN44" s="20"/>
      <c r="BIO44"/>
      <c r="BIP44" s="20"/>
      <c r="BIQ44"/>
      <c r="BIR44" s="20"/>
      <c r="BIS44"/>
      <c r="BIT44" s="20"/>
      <c r="BIU44"/>
      <c r="BIV44" s="20"/>
      <c r="BIW44"/>
      <c r="BIX44" s="20"/>
      <c r="BIY44"/>
      <c r="BIZ44" s="20"/>
      <c r="BJA44"/>
      <c r="BJB44" s="20"/>
      <c r="BJC44"/>
      <c r="BJD44" s="20"/>
      <c r="BJE44"/>
      <c r="BJF44" s="20"/>
      <c r="BJG44"/>
      <c r="BJH44" s="20"/>
      <c r="BJI44"/>
      <c r="BJJ44" s="20"/>
      <c r="BJK44"/>
      <c r="BJL44" s="20"/>
      <c r="BJM44"/>
      <c r="BJN44" s="20"/>
      <c r="BJO44"/>
      <c r="BJP44" s="20"/>
      <c r="BJQ44"/>
      <c r="BJR44" s="20"/>
      <c r="BJS44"/>
      <c r="BJT44" s="20"/>
      <c r="BJU44"/>
      <c r="BJV44" s="20"/>
      <c r="BJW44"/>
      <c r="BJX44" s="20"/>
      <c r="BJY44"/>
      <c r="BJZ44" s="20"/>
      <c r="BKA44"/>
      <c r="BKB44" s="20"/>
      <c r="BKC44"/>
      <c r="BKD44" s="20"/>
      <c r="BKE44"/>
      <c r="BKF44" s="20"/>
      <c r="BKG44"/>
      <c r="BKH44" s="20"/>
      <c r="BKI44"/>
      <c r="BKJ44" s="20"/>
      <c r="BKK44"/>
      <c r="BKL44" s="20"/>
      <c r="BKM44"/>
      <c r="BKN44" s="20"/>
      <c r="BKO44"/>
      <c r="BKP44" s="20"/>
      <c r="BKQ44"/>
      <c r="BKR44" s="20"/>
      <c r="BKS44"/>
      <c r="BKT44" s="20"/>
      <c r="BKU44"/>
      <c r="BKV44" s="20"/>
      <c r="BKW44"/>
      <c r="BKX44" s="20"/>
      <c r="BKY44"/>
      <c r="BKZ44" s="20"/>
      <c r="BLA44"/>
      <c r="BLB44" s="20"/>
      <c r="BLC44"/>
      <c r="BLD44" s="20"/>
      <c r="BLE44"/>
      <c r="BLF44" s="20"/>
      <c r="BLG44"/>
      <c r="BLH44" s="20"/>
      <c r="BLI44"/>
      <c r="BLJ44" s="20"/>
      <c r="BLK44"/>
      <c r="BLL44" s="20"/>
      <c r="BLM44"/>
      <c r="BLN44" s="20"/>
      <c r="BLO44"/>
      <c r="BLP44" s="20"/>
      <c r="BLQ44"/>
      <c r="BLR44" s="20"/>
      <c r="BLS44"/>
      <c r="BLT44" s="20"/>
      <c r="BLU44"/>
      <c r="BLV44" s="20"/>
      <c r="BLW44"/>
      <c r="BLX44" s="20"/>
      <c r="BLY44"/>
      <c r="BLZ44" s="20"/>
      <c r="BMA44"/>
      <c r="BMB44" s="20"/>
      <c r="BMC44"/>
      <c r="BMD44" s="20"/>
      <c r="BME44"/>
      <c r="BMF44" s="20"/>
      <c r="BMG44"/>
      <c r="BMH44" s="20"/>
      <c r="BMI44"/>
      <c r="BMJ44" s="20"/>
      <c r="BMK44"/>
      <c r="BML44" s="20"/>
      <c r="BMM44"/>
      <c r="BMN44" s="20"/>
      <c r="BMO44"/>
      <c r="BMP44" s="20"/>
      <c r="BMQ44"/>
      <c r="BMR44" s="20"/>
      <c r="BMS44"/>
      <c r="BMT44" s="20"/>
      <c r="BMU44"/>
      <c r="BMV44" s="20"/>
      <c r="BMW44"/>
      <c r="BMX44" s="20"/>
      <c r="BMY44"/>
      <c r="BMZ44" s="20"/>
      <c r="BNA44"/>
      <c r="BNB44" s="20"/>
      <c r="BNC44"/>
      <c r="BND44" s="20"/>
      <c r="BNE44"/>
      <c r="BNF44" s="20"/>
      <c r="BNG44"/>
      <c r="BNH44" s="20"/>
      <c r="BNI44"/>
      <c r="BNJ44" s="20"/>
      <c r="BNK44"/>
      <c r="BNL44" s="20"/>
      <c r="BNM44"/>
      <c r="BNN44" s="20"/>
      <c r="BNO44"/>
      <c r="BNP44" s="20"/>
      <c r="BNQ44"/>
      <c r="BNR44" s="20"/>
      <c r="BNS44"/>
      <c r="BNT44" s="20"/>
      <c r="BNU44"/>
      <c r="BNV44" s="20"/>
      <c r="BNW44"/>
      <c r="BNX44" s="20"/>
      <c r="BNY44"/>
      <c r="BNZ44" s="20"/>
      <c r="BOA44"/>
      <c r="BOB44" s="20"/>
      <c r="BOC44"/>
      <c r="BOD44" s="20"/>
      <c r="BOE44"/>
      <c r="BOF44" s="20"/>
      <c r="BOG44"/>
      <c r="BOH44" s="20"/>
      <c r="BOI44"/>
      <c r="BOJ44" s="20"/>
      <c r="BOK44"/>
      <c r="BOL44" s="20"/>
      <c r="BOM44"/>
      <c r="BON44" s="20"/>
      <c r="BOO44"/>
      <c r="BOP44" s="20"/>
      <c r="BOQ44"/>
      <c r="BOR44" s="20"/>
      <c r="BOS44"/>
      <c r="BOT44" s="20"/>
      <c r="BOU44"/>
      <c r="BOV44" s="20"/>
      <c r="BOW44"/>
      <c r="BOX44" s="20"/>
      <c r="BOY44"/>
      <c r="BOZ44" s="20"/>
      <c r="BPA44"/>
      <c r="BPB44" s="20"/>
      <c r="BPC44"/>
      <c r="BPD44" s="20"/>
      <c r="BPE44"/>
      <c r="BPF44" s="20"/>
      <c r="BPG44"/>
      <c r="BPH44" s="20"/>
      <c r="BPI44"/>
      <c r="BPJ44" s="20"/>
      <c r="BPK44"/>
      <c r="BPL44" s="20"/>
      <c r="BPM44"/>
      <c r="BPN44" s="20"/>
      <c r="BPO44"/>
      <c r="BPP44" s="20"/>
      <c r="BPQ44"/>
      <c r="BPR44" s="20"/>
      <c r="BPS44"/>
      <c r="BPT44" s="20"/>
      <c r="BPU44"/>
      <c r="BPV44" s="20"/>
      <c r="BPW44"/>
      <c r="BPX44" s="20"/>
      <c r="BPY44"/>
      <c r="BPZ44" s="20"/>
      <c r="BQA44"/>
      <c r="BQB44" s="20"/>
      <c r="BQC44"/>
      <c r="BQD44" s="20"/>
      <c r="BQE44"/>
      <c r="BQF44" s="20"/>
      <c r="BQG44"/>
      <c r="BQH44" s="20"/>
      <c r="BQI44"/>
      <c r="BQJ44" s="20"/>
      <c r="BQK44"/>
      <c r="BQL44" s="20"/>
      <c r="BQM44"/>
      <c r="BQN44" s="20"/>
      <c r="BQO44"/>
      <c r="BQP44" s="20"/>
      <c r="BQQ44"/>
      <c r="BQR44" s="20"/>
      <c r="BQS44"/>
      <c r="BQT44" s="20"/>
      <c r="BQU44"/>
      <c r="BQV44" s="20"/>
      <c r="BQW44"/>
      <c r="BQX44" s="20"/>
      <c r="BQY44"/>
      <c r="BQZ44" s="20"/>
      <c r="BRA44"/>
      <c r="BRB44" s="20"/>
      <c r="BRC44"/>
      <c r="BRD44" s="20"/>
      <c r="BRE44"/>
      <c r="BRF44" s="20"/>
      <c r="BRG44"/>
      <c r="BRH44" s="20"/>
      <c r="BRI44"/>
      <c r="BRJ44" s="20"/>
      <c r="BRK44"/>
      <c r="BRL44" s="20"/>
      <c r="BRM44"/>
      <c r="BRN44" s="20"/>
      <c r="BRO44"/>
      <c r="BRP44" s="20"/>
      <c r="BRQ44"/>
      <c r="BRR44" s="20"/>
      <c r="BRS44"/>
      <c r="BRT44" s="20"/>
      <c r="BRU44"/>
      <c r="BRV44" s="20"/>
      <c r="BRW44"/>
      <c r="BRX44" s="20"/>
      <c r="BRY44"/>
      <c r="BRZ44" s="20"/>
      <c r="BSA44"/>
      <c r="BSB44" s="20"/>
      <c r="BSC44"/>
      <c r="BSD44" s="20"/>
      <c r="BSE44"/>
      <c r="BSF44" s="20"/>
      <c r="BSG44"/>
      <c r="BSH44" s="20"/>
      <c r="BSI44"/>
      <c r="BSJ44" s="20"/>
      <c r="BSK44"/>
      <c r="BSL44" s="20"/>
      <c r="BSM44"/>
      <c r="BSN44" s="20"/>
      <c r="BSO44"/>
      <c r="BSP44" s="20"/>
      <c r="BSQ44"/>
      <c r="BSR44" s="20"/>
      <c r="BSS44"/>
      <c r="BST44" s="20"/>
      <c r="BSU44"/>
      <c r="BSV44" s="20"/>
      <c r="BSW44"/>
      <c r="BSX44" s="20"/>
      <c r="BSY44"/>
      <c r="BSZ44" s="20"/>
      <c r="BTA44"/>
      <c r="BTB44" s="20"/>
      <c r="BTC44"/>
      <c r="BTD44" s="20"/>
      <c r="BTE44"/>
      <c r="BTF44" s="20"/>
      <c r="BTG44"/>
      <c r="BTH44" s="20"/>
      <c r="BTI44"/>
      <c r="BTJ44" s="20"/>
      <c r="BTK44"/>
      <c r="BTL44" s="20"/>
      <c r="BTM44"/>
      <c r="BTN44" s="20"/>
      <c r="BTO44"/>
      <c r="BTP44" s="20"/>
      <c r="BTQ44"/>
      <c r="BTR44" s="20"/>
      <c r="BTS44"/>
      <c r="BTT44" s="20"/>
      <c r="BTU44"/>
      <c r="BTV44" s="20"/>
      <c r="BTW44"/>
      <c r="BTX44" s="20"/>
      <c r="BTY44"/>
      <c r="BTZ44" s="20"/>
      <c r="BUA44"/>
      <c r="BUB44" s="20"/>
      <c r="BUC44"/>
      <c r="BUD44" s="20"/>
      <c r="BUE44"/>
      <c r="BUF44" s="20"/>
      <c r="BUG44"/>
      <c r="BUH44" s="20"/>
      <c r="BUI44"/>
      <c r="BUJ44" s="20"/>
      <c r="BUK44"/>
      <c r="BUL44" s="20"/>
      <c r="BUM44"/>
      <c r="BUN44" s="20"/>
      <c r="BUO44"/>
      <c r="BUP44" s="20"/>
      <c r="BUQ44"/>
      <c r="BUR44" s="20"/>
      <c r="BUS44"/>
      <c r="BUT44" s="20"/>
      <c r="BUU44"/>
      <c r="BUV44" s="20"/>
      <c r="BUW44"/>
      <c r="BUX44" s="20"/>
      <c r="BUY44"/>
      <c r="BUZ44" s="20"/>
      <c r="BVA44"/>
      <c r="BVB44" s="20"/>
      <c r="BVC44"/>
      <c r="BVD44" s="20"/>
      <c r="BVE44"/>
      <c r="BVF44" s="20"/>
      <c r="BVG44"/>
      <c r="BVH44" s="20"/>
      <c r="BVI44"/>
      <c r="BVJ44" s="20"/>
      <c r="BVK44"/>
      <c r="BVL44" s="20"/>
      <c r="BVM44"/>
      <c r="BVN44" s="20"/>
      <c r="BVO44"/>
      <c r="BVP44" s="20"/>
      <c r="BVQ44"/>
      <c r="BVR44" s="20"/>
      <c r="BVS44"/>
      <c r="BVT44" s="20"/>
      <c r="BVU44"/>
      <c r="BVV44" s="20"/>
      <c r="BVW44"/>
      <c r="BVX44" s="20"/>
      <c r="BVY44"/>
      <c r="BVZ44" s="20"/>
      <c r="BWA44"/>
      <c r="BWB44" s="20"/>
      <c r="BWC44"/>
      <c r="BWD44" s="20"/>
      <c r="BWE44"/>
      <c r="BWF44" s="20"/>
      <c r="BWG44"/>
      <c r="BWH44" s="20"/>
      <c r="BWI44"/>
      <c r="BWJ44" s="20"/>
      <c r="BWK44"/>
      <c r="BWL44" s="20"/>
      <c r="BWM44"/>
      <c r="BWN44" s="20"/>
      <c r="BWO44"/>
      <c r="BWP44" s="20"/>
      <c r="BWQ44"/>
      <c r="BWR44" s="20"/>
      <c r="BWS44"/>
      <c r="BWT44" s="20"/>
      <c r="BWU44"/>
      <c r="BWV44" s="20"/>
      <c r="BWW44"/>
      <c r="BWX44" s="20"/>
      <c r="BWY44"/>
      <c r="BWZ44" s="20"/>
      <c r="BXA44"/>
      <c r="BXB44" s="20"/>
      <c r="BXC44"/>
      <c r="BXD44" s="20"/>
      <c r="BXE44"/>
      <c r="BXF44" s="20"/>
      <c r="BXG44"/>
      <c r="BXH44" s="20"/>
      <c r="BXI44"/>
      <c r="BXJ44" s="20"/>
      <c r="BXK44"/>
      <c r="BXL44" s="20"/>
      <c r="BXM44"/>
      <c r="BXN44" s="20"/>
      <c r="BXO44"/>
      <c r="BXP44" s="20"/>
      <c r="BXQ44"/>
      <c r="BXR44" s="20"/>
      <c r="BXS44"/>
      <c r="BXT44" s="20"/>
      <c r="BXU44"/>
      <c r="BXV44" s="20"/>
      <c r="BXW44"/>
      <c r="BXX44" s="20"/>
      <c r="BXY44"/>
      <c r="BXZ44" s="20"/>
      <c r="BYA44"/>
      <c r="BYB44" s="20"/>
      <c r="BYC44"/>
      <c r="BYD44" s="20"/>
      <c r="BYE44"/>
      <c r="BYF44" s="20"/>
      <c r="BYG44"/>
      <c r="BYH44" s="20"/>
      <c r="BYI44"/>
      <c r="BYJ44" s="20"/>
      <c r="BYK44"/>
      <c r="BYL44" s="20"/>
      <c r="BYM44"/>
      <c r="BYN44" s="20"/>
      <c r="BYO44"/>
      <c r="BYP44" s="20"/>
      <c r="BYQ44"/>
      <c r="BYR44" s="20"/>
      <c r="BYS44"/>
      <c r="BYT44" s="20"/>
      <c r="BYU44"/>
      <c r="BYV44" s="20"/>
      <c r="BYW44"/>
      <c r="BYX44" s="20"/>
      <c r="BYY44"/>
      <c r="BYZ44" s="20"/>
      <c r="BZA44"/>
      <c r="BZB44" s="20"/>
      <c r="BZC44"/>
      <c r="BZD44" s="20"/>
      <c r="BZE44"/>
      <c r="BZF44" s="20"/>
      <c r="BZG44"/>
      <c r="BZH44" s="20"/>
      <c r="BZI44"/>
      <c r="BZJ44" s="20"/>
      <c r="BZK44"/>
      <c r="BZL44" s="20"/>
      <c r="BZM44"/>
      <c r="BZN44" s="20"/>
      <c r="BZO44"/>
      <c r="BZP44" s="20"/>
      <c r="BZQ44"/>
      <c r="BZR44" s="20"/>
      <c r="BZS44"/>
      <c r="BZT44" s="20"/>
      <c r="BZU44"/>
      <c r="BZV44" s="20"/>
      <c r="BZW44"/>
      <c r="BZX44" s="20"/>
      <c r="BZY44"/>
      <c r="BZZ44" s="20"/>
      <c r="CAA44"/>
      <c r="CAB44" s="20"/>
      <c r="CAC44"/>
      <c r="CAD44" s="20"/>
      <c r="CAE44"/>
      <c r="CAF44" s="20"/>
      <c r="CAG44"/>
      <c r="CAH44" s="20"/>
      <c r="CAI44"/>
      <c r="CAJ44" s="20"/>
      <c r="CAK44"/>
      <c r="CAL44" s="20"/>
      <c r="CAM44"/>
      <c r="CAN44" s="20"/>
      <c r="CAO44"/>
      <c r="CAP44" s="20"/>
      <c r="CAQ44"/>
      <c r="CAR44" s="20"/>
      <c r="CAS44"/>
      <c r="CAT44" s="20"/>
      <c r="CAU44"/>
      <c r="CAV44" s="20"/>
      <c r="CAW44"/>
      <c r="CAX44" s="20"/>
      <c r="CAY44"/>
      <c r="CAZ44" s="20"/>
      <c r="CBA44"/>
      <c r="CBB44" s="20"/>
      <c r="CBC44"/>
      <c r="CBD44" s="20"/>
      <c r="CBE44"/>
      <c r="CBF44" s="20"/>
      <c r="CBG44"/>
      <c r="CBH44" s="20"/>
      <c r="CBI44"/>
      <c r="CBJ44" s="20"/>
      <c r="CBK44"/>
      <c r="CBL44" s="20"/>
      <c r="CBM44"/>
      <c r="CBN44" s="20"/>
      <c r="CBO44"/>
      <c r="CBP44" s="20"/>
      <c r="CBQ44"/>
      <c r="CBR44" s="20"/>
      <c r="CBS44"/>
      <c r="CBT44" s="20"/>
      <c r="CBU44"/>
      <c r="CBV44" s="20"/>
      <c r="CBW44"/>
      <c r="CBX44" s="20"/>
      <c r="CBY44"/>
      <c r="CBZ44" s="20"/>
      <c r="CCA44"/>
      <c r="CCB44" s="20"/>
      <c r="CCC44"/>
      <c r="CCD44" s="20"/>
      <c r="CCE44"/>
      <c r="CCF44" s="20"/>
      <c r="CCG44"/>
      <c r="CCH44" s="20"/>
      <c r="CCI44"/>
      <c r="CCJ44" s="20"/>
      <c r="CCK44"/>
      <c r="CCL44" s="20"/>
      <c r="CCM44"/>
      <c r="CCN44" s="20"/>
      <c r="CCO44"/>
      <c r="CCP44" s="20"/>
      <c r="CCQ44"/>
      <c r="CCR44" s="20"/>
      <c r="CCS44"/>
      <c r="CCT44" s="20"/>
      <c r="CCU44"/>
      <c r="CCV44" s="20"/>
      <c r="CCW44"/>
      <c r="CCX44" s="20"/>
      <c r="CCY44"/>
      <c r="CCZ44" s="20"/>
      <c r="CDA44"/>
      <c r="CDB44" s="20"/>
      <c r="CDC44"/>
      <c r="CDD44" s="20"/>
      <c r="CDE44"/>
      <c r="CDF44" s="20"/>
      <c r="CDG44"/>
      <c r="CDH44" s="20"/>
      <c r="CDI44"/>
      <c r="CDJ44" s="20"/>
      <c r="CDK44"/>
      <c r="CDL44" s="20"/>
      <c r="CDM44"/>
      <c r="CDN44" s="20"/>
      <c r="CDO44"/>
      <c r="CDP44" s="20"/>
      <c r="CDQ44"/>
      <c r="CDR44" s="20"/>
      <c r="CDS44"/>
      <c r="CDT44" s="20"/>
      <c r="CDU44"/>
      <c r="CDV44" s="20"/>
      <c r="CDW44"/>
      <c r="CDX44" s="20"/>
      <c r="CDY44"/>
      <c r="CDZ44" s="20"/>
      <c r="CEA44"/>
      <c r="CEB44" s="20"/>
      <c r="CEC44"/>
      <c r="CED44" s="20"/>
      <c r="CEE44"/>
      <c r="CEF44" s="20"/>
      <c r="CEG44"/>
      <c r="CEH44" s="20"/>
      <c r="CEI44"/>
      <c r="CEJ44" s="20"/>
      <c r="CEK44"/>
      <c r="CEL44" s="20"/>
      <c r="CEM44"/>
      <c r="CEN44" s="20"/>
      <c r="CEO44"/>
      <c r="CEP44" s="20"/>
      <c r="CEQ44"/>
      <c r="CER44" s="20"/>
      <c r="CES44"/>
      <c r="CET44" s="20"/>
      <c r="CEU44"/>
      <c r="CEV44" s="20"/>
      <c r="CEW44"/>
      <c r="CEX44" s="20"/>
      <c r="CEY44"/>
      <c r="CEZ44" s="20"/>
      <c r="CFA44"/>
      <c r="CFB44" s="20"/>
      <c r="CFC44"/>
      <c r="CFD44" s="20"/>
      <c r="CFE44"/>
      <c r="CFF44" s="20"/>
      <c r="CFG44"/>
      <c r="CFH44" s="20"/>
      <c r="CFI44"/>
      <c r="CFJ44" s="20"/>
      <c r="CFK44"/>
      <c r="CFL44" s="20"/>
      <c r="CFM44"/>
      <c r="CFN44" s="20"/>
      <c r="CFO44"/>
      <c r="CFP44" s="20"/>
      <c r="CFQ44"/>
      <c r="CFR44" s="20"/>
      <c r="CFS44"/>
      <c r="CFT44" s="20"/>
      <c r="CFU44"/>
      <c r="CFV44" s="20"/>
      <c r="CFW44"/>
      <c r="CFX44" s="20"/>
      <c r="CFY44"/>
      <c r="CFZ44" s="20"/>
      <c r="CGA44"/>
      <c r="CGB44" s="20"/>
      <c r="CGC44"/>
      <c r="CGD44" s="20"/>
      <c r="CGE44"/>
      <c r="CGF44" s="20"/>
      <c r="CGG44"/>
      <c r="CGH44" s="20"/>
      <c r="CGI44"/>
      <c r="CGJ44" s="20"/>
      <c r="CGK44"/>
      <c r="CGL44" s="20"/>
      <c r="CGM44"/>
      <c r="CGN44" s="20"/>
      <c r="CGO44"/>
      <c r="CGP44" s="20"/>
      <c r="CGQ44"/>
      <c r="CGR44" s="20"/>
      <c r="CGS44"/>
      <c r="CGT44" s="20"/>
      <c r="CGU44"/>
      <c r="CGV44" s="20"/>
      <c r="CGW44"/>
      <c r="CGX44" s="20"/>
      <c r="CGY44"/>
      <c r="CGZ44" s="20"/>
      <c r="CHA44"/>
      <c r="CHB44" s="20"/>
      <c r="CHC44"/>
      <c r="CHD44" s="20"/>
      <c r="CHE44"/>
      <c r="CHF44" s="20"/>
      <c r="CHG44"/>
      <c r="CHH44" s="20"/>
      <c r="CHI44"/>
      <c r="CHJ44" s="20"/>
      <c r="CHK44"/>
      <c r="CHL44" s="20"/>
      <c r="CHM44"/>
      <c r="CHN44" s="20"/>
      <c r="CHO44"/>
      <c r="CHP44" s="20"/>
      <c r="CHQ44"/>
      <c r="CHR44" s="20"/>
      <c r="CHS44"/>
      <c r="CHT44" s="20"/>
      <c r="CHU44"/>
      <c r="CHV44" s="20"/>
      <c r="CHW44"/>
      <c r="CHX44" s="20"/>
      <c r="CHY44"/>
      <c r="CHZ44" s="20"/>
      <c r="CIA44"/>
      <c r="CIB44" s="20"/>
      <c r="CIC44"/>
      <c r="CID44" s="20"/>
      <c r="CIE44"/>
      <c r="CIF44" s="20"/>
      <c r="CIG44"/>
      <c r="CIH44" s="20"/>
      <c r="CII44"/>
      <c r="CIJ44" s="20"/>
      <c r="CIK44"/>
      <c r="CIL44" s="20"/>
      <c r="CIM44"/>
      <c r="CIN44" s="20"/>
      <c r="CIO44"/>
      <c r="CIP44" s="20"/>
      <c r="CIQ44"/>
      <c r="CIR44" s="20"/>
      <c r="CIS44"/>
      <c r="CIT44" s="20"/>
      <c r="CIU44"/>
      <c r="CIV44" s="20"/>
      <c r="CIW44"/>
      <c r="CIX44" s="20"/>
      <c r="CIY44"/>
      <c r="CIZ44" s="20"/>
      <c r="CJA44"/>
      <c r="CJB44" s="20"/>
      <c r="CJC44"/>
      <c r="CJD44" s="20"/>
      <c r="CJE44"/>
      <c r="CJF44" s="20"/>
      <c r="CJG44"/>
      <c r="CJH44" s="20"/>
      <c r="CJI44"/>
      <c r="CJJ44" s="20"/>
      <c r="CJK44"/>
      <c r="CJL44" s="20"/>
      <c r="CJM44"/>
      <c r="CJN44" s="20"/>
      <c r="CJO44"/>
      <c r="CJP44" s="20"/>
      <c r="CJQ44"/>
      <c r="CJR44" s="20"/>
      <c r="CJS44"/>
      <c r="CJT44" s="20"/>
      <c r="CJU44"/>
      <c r="CJV44" s="20"/>
      <c r="CJW44"/>
      <c r="CJX44" s="20"/>
      <c r="CJY44"/>
      <c r="CJZ44" s="20"/>
      <c r="CKA44"/>
      <c r="CKB44" s="20"/>
      <c r="CKC44"/>
      <c r="CKD44" s="20"/>
      <c r="CKE44"/>
      <c r="CKF44" s="20"/>
      <c r="CKG44"/>
      <c r="CKH44" s="20"/>
      <c r="CKI44"/>
      <c r="CKJ44" s="20"/>
      <c r="CKK44"/>
      <c r="CKL44" s="20"/>
      <c r="CKM44"/>
      <c r="CKN44" s="20"/>
      <c r="CKO44"/>
      <c r="CKP44" s="20"/>
      <c r="CKQ44"/>
      <c r="CKR44" s="20"/>
      <c r="CKS44"/>
      <c r="CKT44" s="20"/>
      <c r="CKU44"/>
      <c r="CKV44" s="20"/>
      <c r="CKW44"/>
      <c r="CKX44" s="20"/>
      <c r="CKY44"/>
      <c r="CKZ44" s="20"/>
      <c r="CLA44"/>
      <c r="CLB44" s="20"/>
      <c r="CLC44"/>
      <c r="CLD44" s="20"/>
      <c r="CLE44"/>
      <c r="CLF44" s="20"/>
      <c r="CLG44"/>
      <c r="CLH44" s="20"/>
      <c r="CLI44"/>
      <c r="CLJ44" s="20"/>
      <c r="CLK44"/>
      <c r="CLL44" s="20"/>
      <c r="CLM44"/>
      <c r="CLN44" s="20"/>
      <c r="CLO44"/>
      <c r="CLP44" s="20"/>
      <c r="CLQ44"/>
      <c r="CLR44" s="20"/>
      <c r="CLS44"/>
      <c r="CLT44" s="20"/>
      <c r="CLU44"/>
      <c r="CLV44" s="20"/>
      <c r="CLW44"/>
      <c r="CLX44" s="20"/>
      <c r="CLY44"/>
      <c r="CLZ44" s="20"/>
      <c r="CMA44"/>
      <c r="CMB44" s="20"/>
      <c r="CMC44"/>
      <c r="CMD44" s="20"/>
      <c r="CME44"/>
      <c r="CMF44" s="20"/>
      <c r="CMG44"/>
      <c r="CMH44" s="20"/>
      <c r="CMI44"/>
      <c r="CMJ44" s="20"/>
      <c r="CMK44"/>
      <c r="CML44" s="20"/>
      <c r="CMM44"/>
      <c r="CMN44" s="20"/>
      <c r="CMO44"/>
      <c r="CMP44" s="20"/>
      <c r="CMQ44"/>
      <c r="CMR44" s="20"/>
      <c r="CMS44"/>
      <c r="CMT44" s="20"/>
      <c r="CMU44"/>
      <c r="CMV44" s="20"/>
      <c r="CMW44"/>
      <c r="CMX44" s="20"/>
      <c r="CMY44"/>
      <c r="CMZ44" s="20"/>
      <c r="CNA44"/>
      <c r="CNB44" s="20"/>
      <c r="CNC44"/>
      <c r="CND44" s="20"/>
      <c r="CNE44"/>
      <c r="CNF44" s="20"/>
      <c r="CNG44"/>
      <c r="CNH44" s="20"/>
      <c r="CNI44"/>
      <c r="CNJ44" s="20"/>
      <c r="CNK44"/>
      <c r="CNL44" s="20"/>
      <c r="CNM44"/>
      <c r="CNN44" s="20"/>
      <c r="CNO44"/>
      <c r="CNP44" s="20"/>
      <c r="CNQ44"/>
      <c r="CNR44" s="20"/>
      <c r="CNS44"/>
      <c r="CNT44" s="20"/>
      <c r="CNU44"/>
      <c r="CNV44" s="20"/>
      <c r="CNW44"/>
      <c r="CNX44" s="20"/>
      <c r="CNY44"/>
      <c r="CNZ44" s="20"/>
      <c r="COA44"/>
      <c r="COB44" s="20"/>
      <c r="COC44"/>
      <c r="COD44" s="20"/>
      <c r="COE44"/>
      <c r="COF44" s="20"/>
      <c r="COG44"/>
      <c r="COH44" s="20"/>
      <c r="COI44"/>
      <c r="COJ44" s="20"/>
      <c r="COK44"/>
      <c r="COL44" s="20"/>
      <c r="COM44"/>
      <c r="CON44" s="20"/>
      <c r="COO44"/>
      <c r="COP44" s="20"/>
      <c r="COQ44"/>
      <c r="COR44" s="20"/>
      <c r="COS44"/>
      <c r="COT44" s="20"/>
      <c r="COU44"/>
      <c r="COV44" s="20"/>
      <c r="COW44"/>
      <c r="COX44" s="20"/>
      <c r="COY44"/>
      <c r="COZ44" s="20"/>
      <c r="CPA44"/>
      <c r="CPB44" s="20"/>
      <c r="CPC44"/>
      <c r="CPD44" s="20"/>
      <c r="CPE44"/>
      <c r="CPF44" s="20"/>
      <c r="CPG44"/>
      <c r="CPH44" s="20"/>
      <c r="CPI44"/>
      <c r="CPJ44" s="20"/>
      <c r="CPK44"/>
      <c r="CPL44" s="20"/>
      <c r="CPM44"/>
      <c r="CPN44" s="20"/>
      <c r="CPO44"/>
      <c r="CPP44" s="20"/>
      <c r="CPQ44"/>
      <c r="CPR44" s="20"/>
      <c r="CPS44"/>
      <c r="CPT44" s="20"/>
      <c r="CPU44"/>
      <c r="CPV44" s="20"/>
      <c r="CPW44"/>
      <c r="CPX44" s="20"/>
      <c r="CPY44"/>
      <c r="CPZ44" s="20"/>
      <c r="CQA44"/>
      <c r="CQB44" s="20"/>
      <c r="CQC44"/>
      <c r="CQD44" s="20"/>
      <c r="CQE44"/>
      <c r="CQF44" s="20"/>
      <c r="CQG44"/>
      <c r="CQH44" s="20"/>
      <c r="CQI44"/>
      <c r="CQJ44" s="20"/>
      <c r="CQK44"/>
      <c r="CQL44" s="20"/>
      <c r="CQM44"/>
      <c r="CQN44" s="20"/>
      <c r="CQO44"/>
      <c r="CQP44" s="20"/>
      <c r="CQQ44"/>
      <c r="CQR44" s="20"/>
      <c r="CQS44"/>
      <c r="CQT44" s="20"/>
      <c r="CQU44"/>
      <c r="CQV44" s="20"/>
      <c r="CQW44"/>
      <c r="CQX44" s="20"/>
      <c r="CQY44"/>
      <c r="CQZ44" s="20"/>
      <c r="CRA44"/>
      <c r="CRB44" s="20"/>
      <c r="CRC44"/>
      <c r="CRD44" s="20"/>
      <c r="CRE44"/>
      <c r="CRF44" s="20"/>
      <c r="CRG44"/>
      <c r="CRH44" s="20"/>
      <c r="CRI44"/>
      <c r="CRJ44" s="20"/>
      <c r="CRK44"/>
      <c r="CRL44" s="20"/>
      <c r="CRM44"/>
      <c r="CRN44" s="20"/>
      <c r="CRO44"/>
      <c r="CRP44" s="20"/>
      <c r="CRQ44"/>
      <c r="CRR44" s="20"/>
      <c r="CRS44"/>
      <c r="CRT44" s="20"/>
      <c r="CRU44"/>
      <c r="CRV44" s="20"/>
      <c r="CRW44"/>
      <c r="CRX44" s="20"/>
      <c r="CRY44"/>
      <c r="CRZ44" s="20"/>
      <c r="CSA44"/>
      <c r="CSB44" s="20"/>
      <c r="CSC44"/>
      <c r="CSD44" s="20"/>
      <c r="CSE44"/>
      <c r="CSF44" s="20"/>
      <c r="CSG44"/>
      <c r="CSH44" s="20"/>
      <c r="CSI44"/>
      <c r="CSJ44" s="20"/>
      <c r="CSK44"/>
      <c r="CSL44" s="20"/>
      <c r="CSM44"/>
      <c r="CSN44" s="20"/>
      <c r="CSO44"/>
      <c r="CSP44" s="20"/>
      <c r="CSQ44"/>
      <c r="CSR44" s="20"/>
      <c r="CSS44"/>
      <c r="CST44" s="20"/>
      <c r="CSU44"/>
      <c r="CSV44" s="20"/>
      <c r="CSW44"/>
      <c r="CSX44" s="20"/>
      <c r="CSY44"/>
      <c r="CSZ44" s="20"/>
      <c r="CTA44"/>
      <c r="CTB44" s="20"/>
      <c r="CTC44"/>
      <c r="CTD44" s="20"/>
      <c r="CTE44"/>
      <c r="CTF44" s="20"/>
      <c r="CTG44"/>
      <c r="CTH44" s="20"/>
      <c r="CTI44"/>
      <c r="CTJ44" s="20"/>
      <c r="CTK44"/>
      <c r="CTL44" s="20"/>
      <c r="CTM44"/>
      <c r="CTN44" s="20"/>
      <c r="CTO44"/>
      <c r="CTP44" s="20"/>
      <c r="CTQ44"/>
      <c r="CTR44" s="20"/>
      <c r="CTS44"/>
      <c r="CTT44" s="20"/>
      <c r="CTU44"/>
      <c r="CTV44" s="20"/>
      <c r="CTW44"/>
      <c r="CTX44" s="20"/>
      <c r="CTY44"/>
      <c r="CTZ44" s="20"/>
      <c r="CUA44"/>
      <c r="CUB44" s="20"/>
      <c r="CUC44"/>
      <c r="CUD44" s="20"/>
      <c r="CUE44"/>
      <c r="CUF44" s="20"/>
      <c r="CUG44"/>
      <c r="CUH44" s="20"/>
      <c r="CUI44"/>
      <c r="CUJ44" s="20"/>
      <c r="CUK44"/>
      <c r="CUL44" s="20"/>
      <c r="CUM44"/>
      <c r="CUN44" s="20"/>
      <c r="CUO44"/>
      <c r="CUP44" s="20"/>
      <c r="CUQ44"/>
      <c r="CUR44" s="20"/>
      <c r="CUS44"/>
      <c r="CUT44" s="20"/>
      <c r="CUU44"/>
      <c r="CUV44" s="20"/>
      <c r="CUW44"/>
      <c r="CUX44" s="20"/>
      <c r="CUY44"/>
      <c r="CUZ44" s="20"/>
      <c r="CVA44"/>
      <c r="CVB44" s="20"/>
      <c r="CVC44"/>
      <c r="CVD44" s="20"/>
      <c r="CVE44"/>
      <c r="CVF44" s="20"/>
      <c r="CVG44"/>
      <c r="CVH44" s="20"/>
      <c r="CVI44"/>
      <c r="CVJ44" s="20"/>
      <c r="CVK44"/>
      <c r="CVL44" s="20"/>
      <c r="CVM44"/>
      <c r="CVN44" s="20"/>
      <c r="CVO44"/>
      <c r="CVP44" s="20"/>
      <c r="CVQ44"/>
      <c r="CVR44" s="20"/>
      <c r="CVS44"/>
      <c r="CVT44" s="20"/>
      <c r="CVU44"/>
      <c r="CVV44" s="20"/>
      <c r="CVW44"/>
      <c r="CVX44" s="20"/>
      <c r="CVY44"/>
      <c r="CVZ44" s="20"/>
      <c r="CWA44"/>
      <c r="CWB44" s="20"/>
      <c r="CWC44"/>
      <c r="CWD44" s="20"/>
      <c r="CWE44"/>
      <c r="CWF44" s="20"/>
      <c r="CWG44"/>
      <c r="CWH44" s="20"/>
      <c r="CWI44"/>
      <c r="CWJ44" s="20"/>
      <c r="CWK44"/>
      <c r="CWL44" s="20"/>
      <c r="CWM44"/>
      <c r="CWN44" s="20"/>
      <c r="CWO44"/>
      <c r="CWP44" s="20"/>
      <c r="CWQ44"/>
      <c r="CWR44" s="20"/>
      <c r="CWS44"/>
      <c r="CWT44" s="20"/>
      <c r="CWU44"/>
      <c r="CWV44" s="20"/>
      <c r="CWW44"/>
      <c r="CWX44" s="20"/>
      <c r="CWY44"/>
      <c r="CWZ44" s="20"/>
      <c r="CXA44"/>
      <c r="CXB44" s="20"/>
      <c r="CXC44"/>
      <c r="CXD44" s="20"/>
      <c r="CXE44"/>
      <c r="CXF44" s="20"/>
      <c r="CXG44"/>
      <c r="CXH44" s="20"/>
      <c r="CXI44"/>
      <c r="CXJ44" s="20"/>
      <c r="CXK44"/>
      <c r="CXL44" s="20"/>
      <c r="CXM44"/>
      <c r="CXN44" s="20"/>
      <c r="CXO44"/>
      <c r="CXP44" s="20"/>
      <c r="CXQ44"/>
      <c r="CXR44" s="20"/>
      <c r="CXS44"/>
      <c r="CXT44" s="20"/>
      <c r="CXU44"/>
      <c r="CXV44" s="20"/>
      <c r="CXW44"/>
      <c r="CXX44" s="20"/>
      <c r="CXY44"/>
      <c r="CXZ44" s="20"/>
      <c r="CYA44"/>
      <c r="CYB44" s="20"/>
      <c r="CYC44"/>
      <c r="CYD44" s="20"/>
      <c r="CYE44"/>
      <c r="CYF44" s="20"/>
      <c r="CYG44"/>
      <c r="CYH44" s="20"/>
      <c r="CYI44"/>
      <c r="CYJ44" s="20"/>
      <c r="CYK44"/>
      <c r="CYL44" s="20"/>
      <c r="CYM44"/>
      <c r="CYN44" s="20"/>
      <c r="CYO44"/>
      <c r="CYP44" s="20"/>
      <c r="CYQ44"/>
      <c r="CYR44" s="20"/>
      <c r="CYS44"/>
      <c r="CYT44" s="20"/>
      <c r="CYU44"/>
      <c r="CYV44" s="20"/>
      <c r="CYW44"/>
      <c r="CYX44" s="20"/>
      <c r="CYY44"/>
      <c r="CYZ44" s="20"/>
      <c r="CZA44"/>
      <c r="CZB44" s="20"/>
      <c r="CZC44"/>
      <c r="CZD44" s="20"/>
      <c r="CZE44"/>
      <c r="CZF44" s="20"/>
      <c r="CZG44"/>
      <c r="CZH44" s="20"/>
      <c r="CZI44"/>
      <c r="CZJ44" s="20"/>
      <c r="CZK44"/>
      <c r="CZL44" s="20"/>
      <c r="CZM44"/>
      <c r="CZN44" s="20"/>
      <c r="CZO44"/>
      <c r="CZP44" s="20"/>
      <c r="CZQ44"/>
      <c r="CZR44" s="20"/>
      <c r="CZS44"/>
      <c r="CZT44" s="20"/>
      <c r="CZU44"/>
      <c r="CZV44" s="20"/>
      <c r="CZW44"/>
      <c r="CZX44" s="20"/>
      <c r="CZY44"/>
      <c r="CZZ44" s="20"/>
      <c r="DAA44"/>
      <c r="DAB44" s="20"/>
      <c r="DAC44"/>
      <c r="DAD44" s="20"/>
      <c r="DAE44"/>
      <c r="DAF44" s="20"/>
      <c r="DAG44"/>
      <c r="DAH44" s="20"/>
      <c r="DAI44"/>
      <c r="DAJ44" s="20"/>
      <c r="DAK44"/>
      <c r="DAL44" s="20"/>
      <c r="DAM44"/>
      <c r="DAN44" s="20"/>
      <c r="DAO44"/>
      <c r="DAP44" s="20"/>
      <c r="DAQ44"/>
      <c r="DAR44" s="20"/>
      <c r="DAS44"/>
      <c r="DAT44" s="20"/>
      <c r="DAU44"/>
      <c r="DAV44" s="20"/>
      <c r="DAW44"/>
      <c r="DAX44" s="20"/>
      <c r="DAY44"/>
      <c r="DAZ44" s="20"/>
      <c r="DBA44"/>
      <c r="DBB44" s="20"/>
      <c r="DBC44"/>
      <c r="DBD44" s="20"/>
      <c r="DBE44"/>
      <c r="DBF44" s="20"/>
      <c r="DBG44"/>
      <c r="DBH44" s="20"/>
      <c r="DBI44"/>
      <c r="DBJ44" s="20"/>
      <c r="DBK44"/>
      <c r="DBL44" s="20"/>
      <c r="DBM44"/>
      <c r="DBN44" s="20"/>
      <c r="DBO44"/>
      <c r="DBP44" s="20"/>
      <c r="DBQ44"/>
      <c r="DBR44" s="20"/>
      <c r="DBS44"/>
      <c r="DBT44" s="20"/>
      <c r="DBU44"/>
      <c r="DBV44" s="20"/>
      <c r="DBW44"/>
      <c r="DBX44" s="20"/>
      <c r="DBY44"/>
      <c r="DBZ44" s="20"/>
      <c r="DCA44"/>
      <c r="DCB44" s="20"/>
      <c r="DCC44"/>
      <c r="DCD44" s="20"/>
      <c r="DCE44"/>
      <c r="DCF44" s="20"/>
      <c r="DCG44"/>
      <c r="DCH44" s="20"/>
      <c r="DCI44"/>
      <c r="DCJ44" s="20"/>
      <c r="DCK44"/>
      <c r="DCL44" s="20"/>
      <c r="DCM44"/>
      <c r="DCN44" s="20"/>
      <c r="DCO44"/>
      <c r="DCP44" s="20"/>
      <c r="DCQ44"/>
      <c r="DCR44" s="20"/>
      <c r="DCS44"/>
      <c r="DCT44" s="20"/>
      <c r="DCU44"/>
      <c r="DCV44" s="20"/>
      <c r="DCW44"/>
      <c r="DCX44" s="20"/>
      <c r="DCY44"/>
      <c r="DCZ44" s="20"/>
      <c r="DDA44"/>
      <c r="DDB44" s="20"/>
      <c r="DDC44"/>
      <c r="DDD44" s="20"/>
      <c r="DDE44"/>
      <c r="DDF44" s="20"/>
      <c r="DDG44"/>
      <c r="DDH44" s="20"/>
      <c r="DDI44"/>
      <c r="DDJ44" s="20"/>
      <c r="DDK44"/>
      <c r="DDL44" s="20"/>
      <c r="DDM44"/>
      <c r="DDN44" s="20"/>
      <c r="DDO44"/>
      <c r="DDP44" s="20"/>
      <c r="DDQ44"/>
      <c r="DDR44" s="20"/>
      <c r="DDS44"/>
      <c r="DDT44" s="20"/>
      <c r="DDU44"/>
      <c r="DDV44" s="20"/>
      <c r="DDW44"/>
      <c r="DDX44" s="20"/>
      <c r="DDY44"/>
      <c r="DDZ44" s="20"/>
      <c r="DEA44"/>
      <c r="DEB44" s="20"/>
      <c r="DEC44"/>
      <c r="DED44" s="20"/>
      <c r="DEE44"/>
      <c r="DEF44" s="20"/>
      <c r="DEG44"/>
      <c r="DEH44" s="20"/>
      <c r="DEI44"/>
      <c r="DEJ44" s="20"/>
      <c r="DEK44"/>
      <c r="DEL44" s="20"/>
      <c r="DEM44"/>
      <c r="DEN44" s="20"/>
      <c r="DEO44"/>
      <c r="DEP44" s="20"/>
      <c r="DEQ44"/>
      <c r="DER44" s="20"/>
      <c r="DES44"/>
      <c r="DET44" s="20"/>
      <c r="DEU44"/>
      <c r="DEV44" s="20"/>
      <c r="DEW44"/>
      <c r="DEX44" s="20"/>
      <c r="DEY44"/>
      <c r="DEZ44" s="20"/>
      <c r="DFA44"/>
      <c r="DFB44" s="20"/>
      <c r="DFC44"/>
      <c r="DFD44" s="20"/>
      <c r="DFE44"/>
      <c r="DFF44" s="20"/>
      <c r="DFG44"/>
      <c r="DFH44" s="20"/>
      <c r="DFI44"/>
      <c r="DFJ44" s="20"/>
      <c r="DFK44"/>
      <c r="DFL44" s="20"/>
      <c r="DFM44"/>
      <c r="DFN44" s="20"/>
      <c r="DFO44"/>
      <c r="DFP44" s="20"/>
      <c r="DFQ44"/>
      <c r="DFR44" s="20"/>
      <c r="DFS44"/>
      <c r="DFT44" s="20"/>
      <c r="DFU44"/>
      <c r="DFV44" s="20"/>
      <c r="DFW44"/>
      <c r="DFX44" s="20"/>
      <c r="DFY44"/>
      <c r="DFZ44" s="20"/>
      <c r="DGA44"/>
      <c r="DGB44" s="20"/>
      <c r="DGC44"/>
      <c r="DGD44" s="20"/>
      <c r="DGE44"/>
      <c r="DGF44" s="20"/>
      <c r="DGG44"/>
      <c r="DGH44" s="20"/>
      <c r="DGI44"/>
      <c r="DGJ44" s="20"/>
      <c r="DGK44"/>
      <c r="DGL44" s="20"/>
      <c r="DGM44"/>
      <c r="DGN44" s="20"/>
      <c r="DGO44"/>
      <c r="DGP44" s="20"/>
      <c r="DGQ44"/>
      <c r="DGR44" s="20"/>
      <c r="DGS44"/>
      <c r="DGT44" s="20"/>
      <c r="DGU44"/>
      <c r="DGV44" s="20"/>
      <c r="DGW44"/>
      <c r="DGX44" s="20"/>
      <c r="DGY44"/>
      <c r="DGZ44" s="20"/>
      <c r="DHA44"/>
      <c r="DHB44" s="20"/>
      <c r="DHC44"/>
      <c r="DHD44" s="20"/>
      <c r="DHE44"/>
      <c r="DHF44" s="20"/>
      <c r="DHG44"/>
      <c r="DHH44" s="20"/>
      <c r="DHI44"/>
      <c r="DHJ44" s="20"/>
      <c r="DHK44"/>
      <c r="DHL44" s="20"/>
      <c r="DHM44"/>
      <c r="DHN44" s="20"/>
      <c r="DHO44"/>
      <c r="DHP44" s="20"/>
      <c r="DHQ44"/>
      <c r="DHR44" s="20"/>
      <c r="DHS44"/>
      <c r="DHT44" s="20"/>
      <c r="DHU44"/>
      <c r="DHV44" s="20"/>
      <c r="DHW44"/>
      <c r="DHX44" s="20"/>
      <c r="DHY44"/>
      <c r="DHZ44" s="20"/>
      <c r="DIA44"/>
      <c r="DIB44" s="20"/>
      <c r="DIC44"/>
      <c r="DID44" s="20"/>
      <c r="DIE44"/>
      <c r="DIF44" s="20"/>
      <c r="DIG44"/>
      <c r="DIH44" s="20"/>
      <c r="DII44"/>
      <c r="DIJ44" s="20"/>
      <c r="DIK44"/>
      <c r="DIL44" s="20"/>
      <c r="DIM44"/>
      <c r="DIN44" s="20"/>
      <c r="DIO44"/>
      <c r="DIP44" s="20"/>
      <c r="DIQ44"/>
      <c r="DIR44" s="20"/>
      <c r="DIS44"/>
      <c r="DIT44" s="20"/>
      <c r="DIU44"/>
      <c r="DIV44" s="20"/>
      <c r="DIW44"/>
      <c r="DIX44" s="20"/>
      <c r="DIY44"/>
      <c r="DIZ44" s="20"/>
      <c r="DJA44"/>
      <c r="DJB44" s="20"/>
      <c r="DJC44"/>
      <c r="DJD44" s="20"/>
      <c r="DJE44"/>
      <c r="DJF44" s="20"/>
      <c r="DJG44"/>
      <c r="DJH44" s="20"/>
      <c r="DJI44"/>
      <c r="DJJ44" s="20"/>
      <c r="DJK44"/>
      <c r="DJL44" s="20"/>
      <c r="DJM44"/>
      <c r="DJN44" s="20"/>
      <c r="DJO44"/>
      <c r="DJP44" s="20"/>
      <c r="DJQ44"/>
      <c r="DJR44" s="20"/>
      <c r="DJS44"/>
      <c r="DJT44" s="20"/>
      <c r="DJU44"/>
      <c r="DJV44" s="20"/>
      <c r="DJW44"/>
      <c r="DJX44" s="20"/>
      <c r="DJY44"/>
      <c r="DJZ44" s="20"/>
      <c r="DKA44"/>
      <c r="DKB44" s="20"/>
      <c r="DKC44"/>
      <c r="DKD44" s="20"/>
      <c r="DKE44"/>
      <c r="DKF44" s="20"/>
      <c r="DKG44"/>
      <c r="DKH44" s="20"/>
      <c r="DKI44"/>
      <c r="DKJ44" s="20"/>
      <c r="DKK44"/>
      <c r="DKL44" s="20"/>
      <c r="DKM44"/>
      <c r="DKN44" s="20"/>
      <c r="DKO44"/>
      <c r="DKP44" s="20"/>
      <c r="DKQ44"/>
      <c r="DKR44" s="20"/>
      <c r="DKS44"/>
      <c r="DKT44" s="20"/>
      <c r="DKU44"/>
      <c r="DKV44" s="20"/>
      <c r="DKW44"/>
      <c r="DKX44" s="20"/>
      <c r="DKY44"/>
      <c r="DKZ44" s="20"/>
      <c r="DLA44"/>
      <c r="DLB44" s="20"/>
      <c r="DLC44"/>
      <c r="DLD44" s="20"/>
      <c r="DLE44"/>
      <c r="DLF44" s="20"/>
      <c r="DLG44"/>
      <c r="DLH44" s="20"/>
      <c r="DLI44"/>
      <c r="DLJ44" s="20"/>
      <c r="DLK44"/>
      <c r="DLL44" s="20"/>
      <c r="DLM44"/>
      <c r="DLN44" s="20"/>
      <c r="DLO44"/>
      <c r="DLP44" s="20"/>
      <c r="DLQ44"/>
      <c r="DLR44" s="20"/>
      <c r="DLS44"/>
      <c r="DLT44" s="20"/>
      <c r="DLU44"/>
      <c r="DLV44" s="20"/>
      <c r="DLW44"/>
      <c r="DLX44" s="20"/>
      <c r="DLY44"/>
      <c r="DLZ44" s="20"/>
      <c r="DMA44"/>
      <c r="DMB44" s="20"/>
      <c r="DMC44"/>
      <c r="DMD44" s="20"/>
      <c r="DME44"/>
      <c r="DMF44" s="20"/>
      <c r="DMG44"/>
      <c r="DMH44" s="20"/>
      <c r="DMI44"/>
      <c r="DMJ44" s="20"/>
      <c r="DMK44"/>
      <c r="DML44" s="20"/>
      <c r="DMM44"/>
      <c r="DMN44" s="20"/>
      <c r="DMO44"/>
      <c r="DMP44" s="20"/>
      <c r="DMQ44"/>
      <c r="DMR44" s="20"/>
      <c r="DMS44"/>
      <c r="DMT44" s="20"/>
      <c r="DMU44"/>
      <c r="DMV44" s="20"/>
      <c r="DMW44"/>
      <c r="DMX44" s="20"/>
      <c r="DMY44"/>
      <c r="DMZ44" s="20"/>
      <c r="DNA44"/>
      <c r="DNB44" s="20"/>
      <c r="DNC44"/>
      <c r="DND44" s="20"/>
      <c r="DNE44"/>
      <c r="DNF44" s="20"/>
      <c r="DNG44"/>
      <c r="DNH44" s="20"/>
      <c r="DNI44"/>
      <c r="DNJ44" s="20"/>
      <c r="DNK44"/>
      <c r="DNL44" s="20"/>
      <c r="DNM44"/>
      <c r="DNN44" s="20"/>
      <c r="DNO44"/>
      <c r="DNP44" s="20"/>
      <c r="DNQ44"/>
      <c r="DNR44" s="20"/>
      <c r="DNS44"/>
      <c r="DNT44" s="20"/>
      <c r="DNU44"/>
      <c r="DNV44" s="20"/>
      <c r="DNW44"/>
      <c r="DNX44" s="20"/>
      <c r="DNY44"/>
      <c r="DNZ44" s="20"/>
      <c r="DOA44"/>
      <c r="DOB44" s="20"/>
      <c r="DOC44"/>
      <c r="DOD44" s="20"/>
      <c r="DOE44"/>
      <c r="DOF44" s="20"/>
      <c r="DOG44"/>
      <c r="DOH44" s="20"/>
      <c r="DOI44"/>
      <c r="DOJ44" s="20"/>
      <c r="DOK44"/>
      <c r="DOL44" s="20"/>
      <c r="DOM44"/>
      <c r="DON44" s="20"/>
      <c r="DOO44"/>
      <c r="DOP44" s="20"/>
      <c r="DOQ44"/>
      <c r="DOR44" s="20"/>
      <c r="DOS44"/>
      <c r="DOT44" s="20"/>
      <c r="DOU44"/>
      <c r="DOV44" s="20"/>
      <c r="DOW44"/>
      <c r="DOX44" s="20"/>
      <c r="DOY44"/>
      <c r="DOZ44" s="20"/>
      <c r="DPA44"/>
      <c r="DPB44" s="20"/>
      <c r="DPC44"/>
      <c r="DPD44" s="20"/>
      <c r="DPE44"/>
      <c r="DPF44" s="20"/>
      <c r="DPG44"/>
      <c r="DPH44" s="20"/>
      <c r="DPI44"/>
      <c r="DPJ44" s="20"/>
      <c r="DPK44"/>
      <c r="DPL44" s="20"/>
      <c r="DPM44"/>
      <c r="DPN44" s="20"/>
      <c r="DPO44"/>
      <c r="DPP44" s="20"/>
      <c r="DPQ44"/>
      <c r="DPR44" s="20"/>
      <c r="DPS44"/>
      <c r="DPT44" s="20"/>
      <c r="DPU44"/>
      <c r="DPV44" s="20"/>
      <c r="DPW44"/>
      <c r="DPX44" s="20"/>
      <c r="DPY44"/>
      <c r="DPZ44" s="20"/>
      <c r="DQA44"/>
      <c r="DQB44" s="20"/>
      <c r="DQC44"/>
      <c r="DQD44" s="20"/>
      <c r="DQE44"/>
      <c r="DQF44" s="20"/>
      <c r="DQG44"/>
      <c r="DQH44" s="20"/>
      <c r="DQI44"/>
      <c r="DQJ44" s="20"/>
      <c r="DQK44"/>
      <c r="DQL44" s="20"/>
      <c r="DQM44"/>
      <c r="DQN44" s="20"/>
      <c r="DQO44"/>
      <c r="DQP44" s="20"/>
      <c r="DQQ44"/>
      <c r="DQR44" s="20"/>
      <c r="DQS44"/>
      <c r="DQT44" s="20"/>
      <c r="DQU44"/>
      <c r="DQV44" s="20"/>
      <c r="DQW44"/>
      <c r="DQX44" s="20"/>
      <c r="DQY44"/>
      <c r="DQZ44" s="20"/>
      <c r="DRA44"/>
      <c r="DRB44" s="20"/>
      <c r="DRC44"/>
      <c r="DRD44" s="20"/>
      <c r="DRE44"/>
      <c r="DRF44" s="20"/>
      <c r="DRG44"/>
      <c r="DRH44" s="20"/>
      <c r="DRI44"/>
      <c r="DRJ44" s="20"/>
      <c r="DRK44"/>
      <c r="DRL44" s="20"/>
      <c r="DRM44"/>
      <c r="DRN44" s="20"/>
      <c r="DRO44"/>
      <c r="DRP44" s="20"/>
      <c r="DRQ44"/>
      <c r="DRR44" s="20"/>
      <c r="DRS44"/>
      <c r="DRT44" s="20"/>
      <c r="DRU44"/>
      <c r="DRV44" s="20"/>
      <c r="DRW44"/>
      <c r="DRX44" s="20"/>
      <c r="DRY44"/>
      <c r="DRZ44" s="20"/>
      <c r="DSA44"/>
      <c r="DSB44" s="20"/>
      <c r="DSC44"/>
      <c r="DSD44" s="20"/>
      <c r="DSE44"/>
      <c r="DSF44" s="20"/>
      <c r="DSG44"/>
      <c r="DSH44" s="20"/>
      <c r="DSI44"/>
      <c r="DSJ44" s="20"/>
      <c r="DSK44"/>
      <c r="DSL44" s="20"/>
      <c r="DSM44"/>
      <c r="DSN44" s="20"/>
      <c r="DSO44"/>
      <c r="DSP44" s="20"/>
      <c r="DSQ44"/>
      <c r="DSR44" s="20"/>
      <c r="DSS44"/>
      <c r="DST44" s="20"/>
      <c r="DSU44"/>
      <c r="DSV44" s="20"/>
      <c r="DSW44"/>
      <c r="DSX44" s="20"/>
      <c r="DSY44"/>
      <c r="DSZ44" s="20"/>
      <c r="DTA44"/>
      <c r="DTB44" s="20"/>
      <c r="DTC44"/>
      <c r="DTD44" s="20"/>
      <c r="DTE44"/>
      <c r="DTF44" s="20"/>
      <c r="DTG44"/>
      <c r="DTH44" s="20"/>
      <c r="DTI44"/>
      <c r="DTJ44" s="20"/>
      <c r="DTK44"/>
      <c r="DTL44" s="20"/>
      <c r="DTM44"/>
      <c r="DTN44" s="20"/>
      <c r="DTO44"/>
      <c r="DTP44" s="20"/>
      <c r="DTQ44"/>
      <c r="DTR44" s="20"/>
      <c r="DTS44"/>
      <c r="DTT44" s="20"/>
      <c r="DTU44"/>
      <c r="DTV44" s="20"/>
      <c r="DTW44"/>
      <c r="DTX44" s="20"/>
      <c r="DTY44"/>
      <c r="DTZ44" s="20"/>
      <c r="DUA44"/>
      <c r="DUB44" s="20"/>
      <c r="DUC44"/>
      <c r="DUD44" s="20"/>
      <c r="DUE44"/>
      <c r="DUF44" s="20"/>
      <c r="DUG44"/>
      <c r="DUH44" s="20"/>
      <c r="DUI44"/>
      <c r="DUJ44" s="20"/>
      <c r="DUK44"/>
      <c r="DUL44" s="20"/>
      <c r="DUM44"/>
      <c r="DUN44" s="20"/>
      <c r="DUO44"/>
      <c r="DUP44" s="20"/>
      <c r="DUQ44"/>
      <c r="DUR44" s="20"/>
      <c r="DUS44"/>
      <c r="DUT44" s="20"/>
      <c r="DUU44"/>
      <c r="DUV44" s="20"/>
      <c r="DUW44"/>
      <c r="DUX44" s="20"/>
      <c r="DUY44"/>
      <c r="DUZ44" s="20"/>
      <c r="DVA44"/>
      <c r="DVB44" s="20"/>
      <c r="DVC44"/>
      <c r="DVD44" s="20"/>
      <c r="DVE44"/>
      <c r="DVF44" s="20"/>
      <c r="DVG44"/>
      <c r="DVH44" s="20"/>
      <c r="DVI44"/>
      <c r="DVJ44" s="20"/>
      <c r="DVK44"/>
      <c r="DVL44" s="20"/>
      <c r="DVM44"/>
      <c r="DVN44" s="20"/>
      <c r="DVO44"/>
      <c r="DVP44" s="20"/>
      <c r="DVQ44"/>
      <c r="DVR44" s="20"/>
      <c r="DVS44"/>
      <c r="DVT44" s="20"/>
      <c r="DVU44"/>
      <c r="DVV44" s="20"/>
      <c r="DVW44"/>
      <c r="DVX44" s="20"/>
      <c r="DVY44"/>
      <c r="DVZ44" s="20"/>
      <c r="DWA44"/>
      <c r="DWB44" s="20"/>
      <c r="DWC44"/>
      <c r="DWD44" s="20"/>
      <c r="DWE44"/>
      <c r="DWF44" s="20"/>
      <c r="DWG44"/>
      <c r="DWH44" s="20"/>
      <c r="DWI44"/>
      <c r="DWJ44" s="20"/>
      <c r="DWK44"/>
      <c r="DWL44" s="20"/>
      <c r="DWM44"/>
      <c r="DWN44" s="20"/>
      <c r="DWO44"/>
      <c r="DWP44" s="20"/>
      <c r="DWQ44"/>
      <c r="DWR44" s="20"/>
      <c r="DWS44"/>
      <c r="DWT44" s="20"/>
      <c r="DWU44"/>
      <c r="DWV44" s="20"/>
      <c r="DWW44"/>
      <c r="DWX44" s="20"/>
      <c r="DWY44"/>
      <c r="DWZ44" s="20"/>
      <c r="DXA44"/>
      <c r="DXB44" s="20"/>
      <c r="DXC44"/>
      <c r="DXD44" s="20"/>
      <c r="DXE44"/>
      <c r="DXF44" s="20"/>
      <c r="DXG44"/>
      <c r="DXH44" s="20"/>
      <c r="DXI44"/>
      <c r="DXJ44" s="20"/>
      <c r="DXK44"/>
      <c r="DXL44" s="20"/>
      <c r="DXM44"/>
      <c r="DXN44" s="20"/>
      <c r="DXO44"/>
      <c r="DXP44" s="20"/>
      <c r="DXQ44"/>
      <c r="DXR44" s="20"/>
      <c r="DXS44"/>
      <c r="DXT44" s="20"/>
      <c r="DXU44"/>
      <c r="DXV44" s="20"/>
      <c r="DXW44"/>
      <c r="DXX44" s="20"/>
      <c r="DXY44"/>
      <c r="DXZ44" s="20"/>
      <c r="DYA44"/>
      <c r="DYB44" s="20"/>
      <c r="DYC44"/>
      <c r="DYD44" s="20"/>
      <c r="DYE44"/>
      <c r="DYF44" s="20"/>
      <c r="DYG44"/>
      <c r="DYH44" s="20"/>
      <c r="DYI44"/>
      <c r="DYJ44" s="20"/>
      <c r="DYK44"/>
      <c r="DYL44" s="20"/>
      <c r="DYM44"/>
      <c r="DYN44" s="20"/>
      <c r="DYO44"/>
      <c r="DYP44" s="20"/>
      <c r="DYQ44"/>
      <c r="DYR44" s="20"/>
      <c r="DYS44"/>
      <c r="DYT44" s="20"/>
      <c r="DYU44"/>
      <c r="DYV44" s="20"/>
      <c r="DYW44"/>
      <c r="DYX44" s="20"/>
      <c r="DYY44"/>
      <c r="DYZ44" s="20"/>
      <c r="DZA44"/>
      <c r="DZB44" s="20"/>
      <c r="DZC44"/>
      <c r="DZD44" s="20"/>
      <c r="DZE44"/>
      <c r="DZF44" s="20"/>
      <c r="DZG44"/>
      <c r="DZH44" s="20"/>
      <c r="DZI44"/>
      <c r="DZJ44" s="20"/>
      <c r="DZK44"/>
      <c r="DZL44" s="20"/>
      <c r="DZM44"/>
      <c r="DZN44" s="20"/>
      <c r="DZO44"/>
      <c r="DZP44" s="20"/>
      <c r="DZQ44"/>
      <c r="DZR44" s="20"/>
      <c r="DZS44"/>
      <c r="DZT44" s="20"/>
      <c r="DZU44"/>
      <c r="DZV44" s="20"/>
      <c r="DZW44"/>
      <c r="DZX44" s="20"/>
      <c r="DZY44"/>
      <c r="DZZ44" s="20"/>
      <c r="EAA44"/>
      <c r="EAB44" s="20"/>
      <c r="EAC44"/>
      <c r="EAD44" s="20"/>
      <c r="EAE44"/>
      <c r="EAF44" s="20"/>
      <c r="EAG44"/>
      <c r="EAH44" s="20"/>
      <c r="EAI44"/>
      <c r="EAJ44" s="20"/>
      <c r="EAK44"/>
      <c r="EAL44" s="20"/>
      <c r="EAM44"/>
      <c r="EAN44" s="20"/>
      <c r="EAO44"/>
      <c r="EAP44" s="20"/>
      <c r="EAQ44"/>
      <c r="EAR44" s="20"/>
      <c r="EAS44"/>
      <c r="EAT44" s="20"/>
      <c r="EAU44"/>
      <c r="EAV44" s="20"/>
      <c r="EAW44"/>
      <c r="EAX44" s="20"/>
      <c r="EAY44"/>
      <c r="EAZ44" s="20"/>
      <c r="EBA44"/>
      <c r="EBB44" s="20"/>
      <c r="EBC44"/>
      <c r="EBD44" s="20"/>
      <c r="EBE44"/>
      <c r="EBF44" s="20"/>
      <c r="EBG44"/>
      <c r="EBH44" s="20"/>
      <c r="EBI44"/>
      <c r="EBJ44" s="20"/>
      <c r="EBK44"/>
      <c r="EBL44" s="20"/>
      <c r="EBM44"/>
      <c r="EBN44" s="20"/>
      <c r="EBO44"/>
      <c r="EBP44" s="20"/>
      <c r="EBQ44"/>
      <c r="EBR44" s="20"/>
      <c r="EBS44"/>
      <c r="EBT44" s="20"/>
      <c r="EBU44"/>
      <c r="EBV44" s="20"/>
      <c r="EBW44"/>
      <c r="EBX44" s="20"/>
      <c r="EBY44"/>
      <c r="EBZ44" s="20"/>
      <c r="ECA44"/>
      <c r="ECB44" s="20"/>
      <c r="ECC44"/>
      <c r="ECD44" s="20"/>
      <c r="ECE44"/>
      <c r="ECF44" s="20"/>
      <c r="ECG44"/>
      <c r="ECH44" s="20"/>
      <c r="ECI44"/>
      <c r="ECJ44" s="20"/>
      <c r="ECK44"/>
      <c r="ECL44" s="20"/>
      <c r="ECM44"/>
      <c r="ECN44" s="20"/>
      <c r="ECO44"/>
      <c r="ECP44" s="20"/>
      <c r="ECQ44"/>
      <c r="ECR44" s="20"/>
      <c r="ECS44"/>
      <c r="ECT44" s="20"/>
      <c r="ECU44"/>
      <c r="ECV44" s="20"/>
      <c r="ECW44"/>
      <c r="ECX44" s="20"/>
      <c r="ECY44"/>
      <c r="ECZ44" s="20"/>
      <c r="EDA44"/>
      <c r="EDB44" s="20"/>
      <c r="EDC44"/>
      <c r="EDD44" s="20"/>
      <c r="EDE44"/>
      <c r="EDF44" s="20"/>
      <c r="EDG44"/>
      <c r="EDH44" s="20"/>
      <c r="EDI44"/>
      <c r="EDJ44" s="20"/>
      <c r="EDK44"/>
      <c r="EDL44" s="20"/>
      <c r="EDM44"/>
      <c r="EDN44" s="20"/>
      <c r="EDO44"/>
      <c r="EDP44" s="20"/>
      <c r="EDQ44"/>
      <c r="EDR44" s="20"/>
      <c r="EDS44"/>
      <c r="EDT44" s="20"/>
      <c r="EDU44"/>
      <c r="EDV44" s="20"/>
      <c r="EDW44"/>
      <c r="EDX44" s="20"/>
      <c r="EDY44"/>
      <c r="EDZ44" s="20"/>
      <c r="EEA44"/>
      <c r="EEB44" s="20"/>
      <c r="EEC44"/>
      <c r="EED44" s="20"/>
      <c r="EEE44"/>
      <c r="EEF44" s="20"/>
      <c r="EEG44"/>
      <c r="EEH44" s="20"/>
      <c r="EEI44"/>
      <c r="EEJ44" s="20"/>
      <c r="EEK44"/>
      <c r="EEL44" s="20"/>
      <c r="EEM44"/>
      <c r="EEN44" s="20"/>
      <c r="EEO44"/>
      <c r="EEP44" s="20"/>
      <c r="EEQ44"/>
      <c r="EER44" s="20"/>
      <c r="EES44"/>
      <c r="EET44" s="20"/>
      <c r="EEU44"/>
      <c r="EEV44" s="20"/>
      <c r="EEW44"/>
      <c r="EEX44" s="20"/>
      <c r="EEY44"/>
      <c r="EEZ44" s="20"/>
      <c r="EFA44"/>
      <c r="EFB44" s="20"/>
      <c r="EFC44"/>
      <c r="EFD44" s="20"/>
      <c r="EFE44"/>
      <c r="EFF44" s="20"/>
      <c r="EFG44"/>
      <c r="EFH44" s="20"/>
      <c r="EFI44"/>
      <c r="EFJ44" s="20"/>
      <c r="EFK44"/>
      <c r="EFL44" s="20"/>
      <c r="EFM44"/>
      <c r="EFN44" s="20"/>
      <c r="EFO44"/>
      <c r="EFP44" s="20"/>
      <c r="EFQ44"/>
      <c r="EFR44" s="20"/>
      <c r="EFS44"/>
      <c r="EFT44" s="20"/>
      <c r="EFU44"/>
      <c r="EFV44" s="20"/>
      <c r="EFW44"/>
      <c r="EFX44" s="20"/>
      <c r="EFY44"/>
      <c r="EFZ44" s="20"/>
      <c r="EGA44"/>
      <c r="EGB44" s="20"/>
      <c r="EGC44"/>
      <c r="EGD44" s="20"/>
      <c r="EGE44"/>
      <c r="EGF44" s="20"/>
      <c r="EGG44"/>
      <c r="EGH44" s="20"/>
      <c r="EGI44"/>
      <c r="EGJ44" s="20"/>
      <c r="EGK44"/>
      <c r="EGL44" s="20"/>
      <c r="EGM44"/>
      <c r="EGN44" s="20"/>
      <c r="EGO44"/>
      <c r="EGP44" s="20"/>
      <c r="EGQ44"/>
      <c r="EGR44" s="20"/>
      <c r="EGS44"/>
      <c r="EGT44" s="20"/>
      <c r="EGU44"/>
      <c r="EGV44" s="20"/>
      <c r="EGW44"/>
      <c r="EGX44" s="20"/>
      <c r="EGY44"/>
      <c r="EGZ44" s="20"/>
      <c r="EHA44"/>
      <c r="EHB44" s="20"/>
      <c r="EHC44"/>
      <c r="EHD44" s="20"/>
      <c r="EHE44"/>
      <c r="EHF44" s="20"/>
      <c r="EHG44"/>
      <c r="EHH44" s="20"/>
      <c r="EHI44"/>
      <c r="EHJ44" s="20"/>
      <c r="EHK44"/>
      <c r="EHL44" s="20"/>
      <c r="EHM44"/>
      <c r="EHN44" s="20"/>
      <c r="EHO44"/>
      <c r="EHP44" s="20"/>
      <c r="EHQ44"/>
      <c r="EHR44" s="20"/>
      <c r="EHS44"/>
      <c r="EHT44" s="20"/>
      <c r="EHU44"/>
      <c r="EHV44" s="20"/>
      <c r="EHW44"/>
      <c r="EHX44" s="20"/>
      <c r="EHY44"/>
      <c r="EHZ44" s="20"/>
      <c r="EIA44"/>
      <c r="EIB44" s="20"/>
      <c r="EIC44"/>
      <c r="EID44" s="20"/>
      <c r="EIE44"/>
      <c r="EIF44" s="20"/>
      <c r="EIG44"/>
      <c r="EIH44" s="20"/>
      <c r="EII44"/>
      <c r="EIJ44" s="20"/>
      <c r="EIK44"/>
      <c r="EIL44" s="20"/>
      <c r="EIM44"/>
      <c r="EIN44" s="20"/>
      <c r="EIO44"/>
      <c r="EIP44" s="20"/>
      <c r="EIQ44"/>
      <c r="EIR44" s="20"/>
      <c r="EIS44"/>
      <c r="EIT44" s="20"/>
      <c r="EIU44"/>
      <c r="EIV44" s="20"/>
      <c r="EIW44"/>
      <c r="EIX44" s="20"/>
      <c r="EIY44"/>
      <c r="EIZ44" s="20"/>
      <c r="EJA44"/>
      <c r="EJB44" s="20"/>
      <c r="EJC44"/>
      <c r="EJD44" s="20"/>
      <c r="EJE44"/>
      <c r="EJF44" s="20"/>
      <c r="EJG44"/>
      <c r="EJH44" s="20"/>
      <c r="EJI44"/>
      <c r="EJJ44" s="20"/>
      <c r="EJK44"/>
      <c r="EJL44" s="20"/>
      <c r="EJM44"/>
      <c r="EJN44" s="20"/>
      <c r="EJO44"/>
      <c r="EJP44" s="20"/>
      <c r="EJQ44"/>
      <c r="EJR44" s="20"/>
      <c r="EJS44"/>
      <c r="EJT44" s="20"/>
      <c r="EJU44"/>
      <c r="EJV44" s="20"/>
      <c r="EJW44"/>
      <c r="EJX44" s="20"/>
      <c r="EJY44"/>
      <c r="EJZ44" s="20"/>
      <c r="EKA44"/>
      <c r="EKB44" s="20"/>
      <c r="EKC44"/>
      <c r="EKD44" s="20"/>
      <c r="EKE44"/>
      <c r="EKF44" s="20"/>
      <c r="EKG44"/>
      <c r="EKH44" s="20"/>
      <c r="EKI44"/>
      <c r="EKJ44" s="20"/>
      <c r="EKK44"/>
      <c r="EKL44" s="20"/>
      <c r="EKM44"/>
      <c r="EKN44" s="20"/>
      <c r="EKO44"/>
      <c r="EKP44" s="20"/>
      <c r="EKQ44"/>
      <c r="EKR44" s="20"/>
      <c r="EKS44"/>
      <c r="EKT44" s="20"/>
      <c r="EKU44"/>
      <c r="EKV44" s="20"/>
      <c r="EKW44"/>
      <c r="EKX44" s="20"/>
      <c r="EKY44"/>
      <c r="EKZ44" s="20"/>
      <c r="ELA44"/>
      <c r="ELB44" s="20"/>
      <c r="ELC44"/>
      <c r="ELD44" s="20"/>
      <c r="ELE44"/>
      <c r="ELF44" s="20"/>
      <c r="ELG44"/>
      <c r="ELH44" s="20"/>
      <c r="ELI44"/>
      <c r="ELJ44" s="20"/>
      <c r="ELK44"/>
      <c r="ELL44" s="20"/>
      <c r="ELM44"/>
      <c r="ELN44" s="20"/>
      <c r="ELO44"/>
      <c r="ELP44" s="20"/>
      <c r="ELQ44"/>
      <c r="ELR44" s="20"/>
      <c r="ELS44"/>
      <c r="ELT44" s="20"/>
      <c r="ELU44"/>
      <c r="ELV44" s="20"/>
      <c r="ELW44"/>
      <c r="ELX44" s="20"/>
      <c r="ELY44"/>
      <c r="ELZ44" s="20"/>
      <c r="EMA44"/>
      <c r="EMB44" s="20"/>
      <c r="EMC44"/>
      <c r="EMD44" s="20"/>
      <c r="EME44"/>
      <c r="EMF44" s="20"/>
      <c r="EMG44"/>
      <c r="EMH44" s="20"/>
      <c r="EMI44"/>
      <c r="EMJ44" s="20"/>
      <c r="EMK44"/>
      <c r="EML44" s="20"/>
      <c r="EMM44"/>
      <c r="EMN44" s="20"/>
      <c r="EMO44"/>
      <c r="EMP44" s="20"/>
      <c r="EMQ44"/>
      <c r="EMR44" s="20"/>
      <c r="EMS44"/>
      <c r="EMT44" s="20"/>
      <c r="EMU44"/>
      <c r="EMV44" s="20"/>
      <c r="EMW44"/>
      <c r="EMX44" s="20"/>
      <c r="EMY44"/>
      <c r="EMZ44" s="20"/>
      <c r="ENA44"/>
      <c r="ENB44" s="20"/>
      <c r="ENC44"/>
      <c r="END44" s="20"/>
      <c r="ENE44"/>
      <c r="ENF44" s="20"/>
      <c r="ENG44"/>
      <c r="ENH44" s="20"/>
      <c r="ENI44"/>
      <c r="ENJ44" s="20"/>
      <c r="ENK44"/>
      <c r="ENL44" s="20"/>
      <c r="ENM44"/>
      <c r="ENN44" s="20"/>
      <c r="ENO44"/>
      <c r="ENP44" s="20"/>
      <c r="ENQ44"/>
      <c r="ENR44" s="20"/>
      <c r="ENS44"/>
      <c r="ENT44" s="20"/>
      <c r="ENU44"/>
      <c r="ENV44" s="20"/>
      <c r="ENW44"/>
      <c r="ENX44" s="20"/>
      <c r="ENY44"/>
      <c r="ENZ44" s="20"/>
      <c r="EOA44"/>
      <c r="EOB44" s="20"/>
      <c r="EOC44"/>
      <c r="EOD44" s="20"/>
      <c r="EOE44"/>
      <c r="EOF44" s="20"/>
      <c r="EOG44"/>
      <c r="EOH44" s="20"/>
      <c r="EOI44"/>
      <c r="EOJ44" s="20"/>
      <c r="EOK44"/>
      <c r="EOL44" s="20"/>
      <c r="EOM44"/>
      <c r="EON44" s="20"/>
      <c r="EOO44"/>
      <c r="EOP44" s="20"/>
      <c r="EOQ44"/>
      <c r="EOR44" s="20"/>
      <c r="EOS44"/>
      <c r="EOT44" s="20"/>
      <c r="EOU44"/>
      <c r="EOV44" s="20"/>
      <c r="EOW44"/>
      <c r="EOX44" s="20"/>
      <c r="EOY44"/>
      <c r="EOZ44" s="20"/>
      <c r="EPA44"/>
      <c r="EPB44" s="20"/>
      <c r="EPC44"/>
      <c r="EPD44" s="20"/>
      <c r="EPE44"/>
      <c r="EPF44" s="20"/>
      <c r="EPG44"/>
      <c r="EPH44" s="20"/>
      <c r="EPI44"/>
      <c r="EPJ44" s="20"/>
      <c r="EPK44"/>
      <c r="EPL44" s="20"/>
      <c r="EPM44"/>
      <c r="EPN44" s="20"/>
      <c r="EPO44"/>
      <c r="EPP44" s="20"/>
      <c r="EPQ44"/>
      <c r="EPR44" s="20"/>
      <c r="EPS44"/>
      <c r="EPT44" s="20"/>
      <c r="EPU44"/>
      <c r="EPV44" s="20"/>
      <c r="EPW44"/>
      <c r="EPX44" s="20"/>
      <c r="EPY44"/>
      <c r="EPZ44" s="20"/>
      <c r="EQA44"/>
      <c r="EQB44" s="20"/>
      <c r="EQC44"/>
      <c r="EQD44" s="20"/>
      <c r="EQE44"/>
      <c r="EQF44" s="20"/>
      <c r="EQG44"/>
      <c r="EQH44" s="20"/>
      <c r="EQI44"/>
      <c r="EQJ44" s="20"/>
      <c r="EQK44"/>
      <c r="EQL44" s="20"/>
      <c r="EQM44"/>
      <c r="EQN44" s="20"/>
      <c r="EQO44"/>
      <c r="EQP44" s="20"/>
      <c r="EQQ44"/>
      <c r="EQR44" s="20"/>
      <c r="EQS44"/>
      <c r="EQT44" s="20"/>
      <c r="EQU44"/>
      <c r="EQV44" s="20"/>
      <c r="EQW44"/>
      <c r="EQX44" s="20"/>
      <c r="EQY44"/>
      <c r="EQZ44" s="20"/>
      <c r="ERA44"/>
      <c r="ERB44" s="20"/>
      <c r="ERC44"/>
      <c r="ERD44" s="20"/>
      <c r="ERE44"/>
      <c r="ERF44" s="20"/>
      <c r="ERG44"/>
      <c r="ERH44" s="20"/>
      <c r="ERI44"/>
      <c r="ERJ44" s="20"/>
      <c r="ERK44"/>
      <c r="ERL44" s="20"/>
      <c r="ERM44"/>
      <c r="ERN44" s="20"/>
      <c r="ERO44"/>
      <c r="ERP44" s="20"/>
      <c r="ERQ44"/>
      <c r="ERR44" s="20"/>
      <c r="ERS44"/>
      <c r="ERT44" s="20"/>
      <c r="ERU44"/>
      <c r="ERV44" s="20"/>
      <c r="ERW44"/>
      <c r="ERX44" s="20"/>
      <c r="ERY44"/>
      <c r="ERZ44" s="20"/>
      <c r="ESA44"/>
      <c r="ESB44" s="20"/>
      <c r="ESC44"/>
      <c r="ESD44" s="20"/>
      <c r="ESE44"/>
      <c r="ESF44" s="20"/>
      <c r="ESG44"/>
      <c r="ESH44" s="20"/>
      <c r="ESI44"/>
      <c r="ESJ44" s="20"/>
      <c r="ESK44"/>
      <c r="ESL44" s="20"/>
      <c r="ESM44"/>
      <c r="ESN44" s="20"/>
      <c r="ESO44"/>
      <c r="ESP44" s="20"/>
      <c r="ESQ44"/>
      <c r="ESR44" s="20"/>
      <c r="ESS44"/>
      <c r="EST44" s="20"/>
      <c r="ESU44"/>
      <c r="ESV44" s="20"/>
      <c r="ESW44"/>
      <c r="ESX44" s="20"/>
      <c r="ESY44"/>
      <c r="ESZ44" s="20"/>
      <c r="ETA44"/>
      <c r="ETB44" s="20"/>
      <c r="ETC44"/>
      <c r="ETD44" s="20"/>
      <c r="ETE44"/>
      <c r="ETF44" s="20"/>
      <c r="ETG44"/>
      <c r="ETH44" s="20"/>
      <c r="ETI44"/>
      <c r="ETJ44" s="20"/>
      <c r="ETK44"/>
      <c r="ETL44" s="20"/>
      <c r="ETM44"/>
      <c r="ETN44" s="20"/>
      <c r="ETO44"/>
      <c r="ETP44" s="20"/>
      <c r="ETQ44"/>
      <c r="ETR44" s="20"/>
      <c r="ETS44"/>
      <c r="ETT44" s="20"/>
      <c r="ETU44"/>
      <c r="ETV44" s="20"/>
      <c r="ETW44"/>
      <c r="ETX44" s="20"/>
      <c r="ETY44"/>
      <c r="ETZ44" s="20"/>
      <c r="EUA44"/>
      <c r="EUB44" s="20"/>
      <c r="EUC44"/>
      <c r="EUD44" s="20"/>
      <c r="EUE44"/>
      <c r="EUF44" s="20"/>
      <c r="EUG44"/>
      <c r="EUH44" s="20"/>
      <c r="EUI44"/>
      <c r="EUJ44" s="20"/>
      <c r="EUK44"/>
      <c r="EUL44" s="20"/>
      <c r="EUM44"/>
      <c r="EUN44" s="20"/>
      <c r="EUO44"/>
      <c r="EUP44" s="20"/>
      <c r="EUQ44"/>
      <c r="EUR44" s="20"/>
      <c r="EUS44"/>
      <c r="EUT44" s="20"/>
      <c r="EUU44"/>
      <c r="EUV44" s="20"/>
      <c r="EUW44"/>
      <c r="EUX44" s="20"/>
      <c r="EUY44"/>
      <c r="EUZ44" s="20"/>
      <c r="EVA44"/>
      <c r="EVB44" s="20"/>
      <c r="EVC44"/>
      <c r="EVD44" s="20"/>
      <c r="EVE44"/>
      <c r="EVF44" s="20"/>
      <c r="EVG44"/>
      <c r="EVH44" s="20"/>
      <c r="EVI44"/>
      <c r="EVJ44" s="20"/>
      <c r="EVK44"/>
      <c r="EVL44" s="20"/>
      <c r="EVM44"/>
      <c r="EVN44" s="20"/>
      <c r="EVO44"/>
      <c r="EVP44" s="20"/>
      <c r="EVQ44"/>
      <c r="EVR44" s="20"/>
      <c r="EVS44"/>
      <c r="EVT44" s="20"/>
      <c r="EVU44"/>
      <c r="EVV44" s="20"/>
      <c r="EVW44"/>
      <c r="EVX44" s="20"/>
      <c r="EVY44"/>
      <c r="EVZ44" s="20"/>
      <c r="EWA44"/>
      <c r="EWB44" s="20"/>
      <c r="EWC44"/>
      <c r="EWD44" s="20"/>
      <c r="EWE44"/>
      <c r="EWF44" s="20"/>
      <c r="EWG44"/>
      <c r="EWH44" s="20"/>
      <c r="EWI44"/>
      <c r="EWJ44" s="20"/>
      <c r="EWK44"/>
      <c r="EWL44" s="20"/>
      <c r="EWM44"/>
      <c r="EWN44" s="20"/>
      <c r="EWO44"/>
      <c r="EWP44" s="20"/>
      <c r="EWQ44"/>
      <c r="EWR44" s="20"/>
      <c r="EWS44"/>
      <c r="EWT44" s="20"/>
      <c r="EWU44"/>
      <c r="EWV44" s="20"/>
      <c r="EWW44"/>
      <c r="EWX44" s="20"/>
      <c r="EWY44"/>
      <c r="EWZ44" s="20"/>
      <c r="EXA44"/>
      <c r="EXB44" s="20"/>
      <c r="EXC44"/>
      <c r="EXD44" s="20"/>
      <c r="EXE44"/>
      <c r="EXF44" s="20"/>
      <c r="EXG44"/>
      <c r="EXH44" s="20"/>
      <c r="EXI44"/>
      <c r="EXJ44" s="20"/>
      <c r="EXK44"/>
      <c r="EXL44" s="20"/>
      <c r="EXM44"/>
      <c r="EXN44" s="20"/>
      <c r="EXO44"/>
      <c r="EXP44" s="20"/>
      <c r="EXQ44"/>
      <c r="EXR44" s="20"/>
      <c r="EXS44"/>
      <c r="EXT44" s="20"/>
      <c r="EXU44"/>
      <c r="EXV44" s="20"/>
      <c r="EXW44"/>
      <c r="EXX44" s="20"/>
      <c r="EXY44"/>
      <c r="EXZ44" s="20"/>
      <c r="EYA44"/>
      <c r="EYB44" s="20"/>
      <c r="EYC44"/>
      <c r="EYD44" s="20"/>
      <c r="EYE44"/>
      <c r="EYF44" s="20"/>
      <c r="EYG44"/>
      <c r="EYH44" s="20"/>
      <c r="EYI44"/>
      <c r="EYJ44" s="20"/>
      <c r="EYK44"/>
      <c r="EYL44" s="20"/>
      <c r="EYM44"/>
      <c r="EYN44" s="20"/>
      <c r="EYO44"/>
      <c r="EYP44" s="20"/>
      <c r="EYQ44"/>
      <c r="EYR44" s="20"/>
      <c r="EYS44"/>
      <c r="EYT44" s="20"/>
      <c r="EYU44"/>
      <c r="EYV44" s="20"/>
      <c r="EYW44"/>
      <c r="EYX44" s="20"/>
      <c r="EYY44"/>
      <c r="EYZ44" s="20"/>
      <c r="EZA44"/>
      <c r="EZB44" s="20"/>
      <c r="EZC44"/>
      <c r="EZD44" s="20"/>
      <c r="EZE44"/>
      <c r="EZF44" s="20"/>
      <c r="EZG44"/>
      <c r="EZH44" s="20"/>
      <c r="EZI44"/>
      <c r="EZJ44" s="20"/>
      <c r="EZK44"/>
      <c r="EZL44" s="20"/>
      <c r="EZM44"/>
      <c r="EZN44" s="20"/>
      <c r="EZO44"/>
      <c r="EZP44" s="20"/>
      <c r="EZQ44"/>
      <c r="EZR44" s="20"/>
      <c r="EZS44"/>
      <c r="EZT44" s="20"/>
      <c r="EZU44"/>
      <c r="EZV44" s="20"/>
      <c r="EZW44"/>
      <c r="EZX44" s="20"/>
      <c r="EZY44"/>
      <c r="EZZ44" s="20"/>
      <c r="FAA44"/>
      <c r="FAB44" s="20"/>
      <c r="FAC44"/>
      <c r="FAD44" s="20"/>
      <c r="FAE44"/>
      <c r="FAF44" s="20"/>
      <c r="FAG44"/>
      <c r="FAH44" s="20"/>
      <c r="FAI44"/>
      <c r="FAJ44" s="20"/>
      <c r="FAK44"/>
      <c r="FAL44" s="20"/>
      <c r="FAM44"/>
      <c r="FAN44" s="20"/>
      <c r="FAO44"/>
      <c r="FAP44" s="20"/>
      <c r="FAQ44"/>
      <c r="FAR44" s="20"/>
      <c r="FAS44"/>
      <c r="FAT44" s="20"/>
      <c r="FAU44"/>
      <c r="FAV44" s="20"/>
      <c r="FAW44"/>
      <c r="FAX44" s="20"/>
      <c r="FAY44"/>
      <c r="FAZ44" s="20"/>
      <c r="FBA44"/>
      <c r="FBB44" s="20"/>
      <c r="FBC44"/>
      <c r="FBD44" s="20"/>
      <c r="FBE44"/>
      <c r="FBF44" s="20"/>
      <c r="FBG44"/>
      <c r="FBH44" s="20"/>
      <c r="FBI44"/>
      <c r="FBJ44" s="20"/>
      <c r="FBK44"/>
      <c r="FBL44" s="20"/>
      <c r="FBM44"/>
      <c r="FBN44" s="20"/>
      <c r="FBO44"/>
      <c r="FBP44" s="20"/>
      <c r="FBQ44"/>
      <c r="FBR44" s="20"/>
      <c r="FBS44"/>
      <c r="FBT44" s="20"/>
      <c r="FBU44"/>
      <c r="FBV44" s="20"/>
      <c r="FBW44"/>
      <c r="FBX44" s="20"/>
      <c r="FBY44"/>
      <c r="FBZ44" s="20"/>
      <c r="FCA44"/>
      <c r="FCB44" s="20"/>
      <c r="FCC44"/>
      <c r="FCD44" s="20"/>
      <c r="FCE44"/>
      <c r="FCF44" s="20"/>
      <c r="FCG44"/>
      <c r="FCH44" s="20"/>
      <c r="FCI44"/>
      <c r="FCJ44" s="20"/>
      <c r="FCK44"/>
      <c r="FCL44" s="20"/>
      <c r="FCM44"/>
      <c r="FCN44" s="20"/>
      <c r="FCO44"/>
      <c r="FCP44" s="20"/>
      <c r="FCQ44"/>
      <c r="FCR44" s="20"/>
      <c r="FCS44"/>
      <c r="FCT44" s="20"/>
      <c r="FCU44"/>
      <c r="FCV44" s="20"/>
      <c r="FCW44"/>
      <c r="FCX44" s="20"/>
      <c r="FCY44"/>
      <c r="FCZ44" s="20"/>
      <c r="FDA44"/>
      <c r="FDB44" s="20"/>
      <c r="FDC44"/>
      <c r="FDD44" s="20"/>
      <c r="FDE44"/>
      <c r="FDF44" s="20"/>
      <c r="FDG44"/>
      <c r="FDH44" s="20"/>
      <c r="FDI44"/>
      <c r="FDJ44" s="20"/>
      <c r="FDK44"/>
      <c r="FDL44" s="20"/>
      <c r="FDM44"/>
      <c r="FDN44" s="20"/>
      <c r="FDO44"/>
      <c r="FDP44" s="20"/>
      <c r="FDQ44"/>
      <c r="FDR44" s="20"/>
      <c r="FDS44"/>
      <c r="FDT44" s="20"/>
      <c r="FDU44"/>
      <c r="FDV44" s="20"/>
      <c r="FDW44"/>
      <c r="FDX44" s="20"/>
      <c r="FDY44"/>
      <c r="FDZ44" s="20"/>
      <c r="FEA44"/>
      <c r="FEB44" s="20"/>
      <c r="FEC44"/>
      <c r="FED44" s="20"/>
      <c r="FEE44"/>
      <c r="FEF44" s="20"/>
      <c r="FEG44"/>
      <c r="FEH44" s="20"/>
      <c r="FEI44"/>
      <c r="FEJ44" s="20"/>
      <c r="FEK44"/>
      <c r="FEL44" s="20"/>
      <c r="FEM44"/>
      <c r="FEN44" s="20"/>
      <c r="FEO44"/>
      <c r="FEP44" s="20"/>
      <c r="FEQ44"/>
      <c r="FER44" s="20"/>
      <c r="FES44"/>
      <c r="FET44" s="20"/>
      <c r="FEU44"/>
      <c r="FEV44" s="20"/>
      <c r="FEW44"/>
      <c r="FEX44" s="20"/>
      <c r="FEY44"/>
      <c r="FEZ44" s="20"/>
      <c r="FFA44"/>
      <c r="FFB44" s="20"/>
      <c r="FFC44"/>
      <c r="FFD44" s="20"/>
      <c r="FFE44"/>
      <c r="FFF44" s="20"/>
      <c r="FFG44"/>
      <c r="FFH44" s="20"/>
      <c r="FFI44"/>
      <c r="FFJ44" s="20"/>
      <c r="FFK44"/>
      <c r="FFL44" s="20"/>
      <c r="FFM44"/>
      <c r="FFN44" s="20"/>
      <c r="FFO44"/>
      <c r="FFP44" s="20"/>
      <c r="FFQ44"/>
      <c r="FFR44" s="20"/>
      <c r="FFS44"/>
      <c r="FFT44" s="20"/>
      <c r="FFU44"/>
      <c r="FFV44" s="20"/>
      <c r="FFW44"/>
      <c r="FFX44" s="20"/>
      <c r="FFY44"/>
      <c r="FFZ44" s="20"/>
      <c r="FGA44"/>
      <c r="FGB44" s="20"/>
      <c r="FGC44"/>
      <c r="FGD44" s="20"/>
      <c r="FGE44"/>
      <c r="FGF44" s="20"/>
      <c r="FGG44"/>
      <c r="FGH44" s="20"/>
      <c r="FGI44"/>
      <c r="FGJ44" s="20"/>
      <c r="FGK44"/>
      <c r="FGL44" s="20"/>
      <c r="FGM44"/>
      <c r="FGN44" s="20"/>
      <c r="FGO44"/>
      <c r="FGP44" s="20"/>
      <c r="FGQ44"/>
      <c r="FGR44" s="20"/>
      <c r="FGS44"/>
      <c r="FGT44" s="20"/>
      <c r="FGU44"/>
      <c r="FGV44" s="20"/>
      <c r="FGW44"/>
      <c r="FGX44" s="20"/>
      <c r="FGY44"/>
      <c r="FGZ44" s="20"/>
      <c r="FHA44"/>
      <c r="FHB44" s="20"/>
      <c r="FHC44"/>
      <c r="FHD44" s="20"/>
      <c r="FHE44"/>
      <c r="FHF44" s="20"/>
      <c r="FHG44"/>
      <c r="FHH44" s="20"/>
      <c r="FHI44"/>
      <c r="FHJ44" s="20"/>
      <c r="FHK44"/>
      <c r="FHL44" s="20"/>
      <c r="FHM44"/>
      <c r="FHN44" s="20"/>
      <c r="FHO44"/>
      <c r="FHP44" s="20"/>
      <c r="FHQ44"/>
      <c r="FHR44" s="20"/>
      <c r="FHS44"/>
      <c r="FHT44" s="20"/>
      <c r="FHU44"/>
      <c r="FHV44" s="20"/>
      <c r="FHW44"/>
      <c r="FHX44" s="20"/>
      <c r="FHY44"/>
      <c r="FHZ44" s="20"/>
      <c r="FIA44"/>
      <c r="FIB44" s="20"/>
      <c r="FIC44"/>
      <c r="FID44" s="20"/>
      <c r="FIE44"/>
      <c r="FIF44" s="20"/>
      <c r="FIG44"/>
      <c r="FIH44" s="20"/>
      <c r="FII44"/>
      <c r="FIJ44" s="20"/>
      <c r="FIK44"/>
      <c r="FIL44" s="20"/>
      <c r="FIM44"/>
      <c r="FIN44" s="20"/>
      <c r="FIO44"/>
      <c r="FIP44" s="20"/>
      <c r="FIQ44"/>
      <c r="FIR44" s="20"/>
      <c r="FIS44"/>
      <c r="FIT44" s="20"/>
      <c r="FIU44"/>
      <c r="FIV44" s="20"/>
      <c r="FIW44"/>
      <c r="FIX44" s="20"/>
      <c r="FIY44"/>
      <c r="FIZ44" s="20"/>
      <c r="FJA44"/>
      <c r="FJB44" s="20"/>
      <c r="FJC44"/>
      <c r="FJD44" s="20"/>
      <c r="FJE44"/>
      <c r="FJF44" s="20"/>
      <c r="FJG44"/>
      <c r="FJH44" s="20"/>
      <c r="FJI44"/>
      <c r="FJJ44" s="20"/>
      <c r="FJK44"/>
      <c r="FJL44" s="20"/>
      <c r="FJM44"/>
      <c r="FJN44" s="20"/>
      <c r="FJO44"/>
      <c r="FJP44" s="20"/>
      <c r="FJQ44"/>
      <c r="FJR44" s="20"/>
      <c r="FJS44"/>
      <c r="FJT44" s="20"/>
      <c r="FJU44"/>
      <c r="FJV44" s="20"/>
      <c r="FJW44"/>
      <c r="FJX44" s="20"/>
      <c r="FJY44"/>
      <c r="FJZ44" s="20"/>
      <c r="FKA44"/>
      <c r="FKB44" s="20"/>
      <c r="FKC44"/>
      <c r="FKD44" s="20"/>
      <c r="FKE44"/>
      <c r="FKF44" s="20"/>
      <c r="FKG44"/>
      <c r="FKH44" s="20"/>
      <c r="FKI44"/>
      <c r="FKJ44" s="20"/>
      <c r="FKK44"/>
      <c r="FKL44" s="20"/>
      <c r="FKM44"/>
      <c r="FKN44" s="20"/>
      <c r="FKO44"/>
      <c r="FKP44" s="20"/>
      <c r="FKQ44"/>
      <c r="FKR44" s="20"/>
      <c r="FKS44"/>
      <c r="FKT44" s="20"/>
      <c r="FKU44"/>
      <c r="FKV44" s="20"/>
      <c r="FKW44"/>
      <c r="FKX44" s="20"/>
      <c r="FKY44"/>
      <c r="FKZ44" s="20"/>
      <c r="FLA44"/>
      <c r="FLB44" s="20"/>
      <c r="FLC44"/>
      <c r="FLD44" s="20"/>
      <c r="FLE44"/>
      <c r="FLF44" s="20"/>
      <c r="FLG44"/>
      <c r="FLH44" s="20"/>
      <c r="FLI44"/>
      <c r="FLJ44" s="20"/>
      <c r="FLK44"/>
      <c r="FLL44" s="20"/>
      <c r="FLM44"/>
      <c r="FLN44" s="20"/>
      <c r="FLO44"/>
      <c r="FLP44" s="20"/>
      <c r="FLQ44"/>
      <c r="FLR44" s="20"/>
      <c r="FLS44"/>
      <c r="FLT44" s="20"/>
      <c r="FLU44"/>
      <c r="FLV44" s="20"/>
      <c r="FLW44"/>
      <c r="FLX44" s="20"/>
      <c r="FLY44"/>
      <c r="FLZ44" s="20"/>
      <c r="FMA44"/>
      <c r="FMB44" s="20"/>
      <c r="FMC44"/>
      <c r="FMD44" s="20"/>
      <c r="FME44"/>
      <c r="FMF44" s="20"/>
      <c r="FMG44"/>
      <c r="FMH44" s="20"/>
      <c r="FMI44"/>
      <c r="FMJ44" s="20"/>
      <c r="FMK44"/>
      <c r="FML44" s="20"/>
      <c r="FMM44"/>
      <c r="FMN44" s="20"/>
      <c r="FMO44"/>
      <c r="FMP44" s="20"/>
      <c r="FMQ44"/>
      <c r="FMR44" s="20"/>
      <c r="FMS44"/>
      <c r="FMT44" s="20"/>
      <c r="FMU44"/>
      <c r="FMV44" s="20"/>
      <c r="FMW44"/>
      <c r="FMX44" s="20"/>
      <c r="FMY44"/>
      <c r="FMZ44" s="20"/>
      <c r="FNA44"/>
      <c r="FNB44" s="20"/>
      <c r="FNC44"/>
      <c r="FND44" s="20"/>
      <c r="FNE44"/>
      <c r="FNF44" s="20"/>
      <c r="FNG44"/>
      <c r="FNH44" s="20"/>
      <c r="FNI44"/>
      <c r="FNJ44" s="20"/>
      <c r="FNK44"/>
      <c r="FNL44" s="20"/>
      <c r="FNM44"/>
      <c r="FNN44" s="20"/>
      <c r="FNO44"/>
      <c r="FNP44" s="20"/>
      <c r="FNQ44"/>
      <c r="FNR44" s="20"/>
      <c r="FNS44"/>
      <c r="FNT44" s="20"/>
      <c r="FNU44"/>
      <c r="FNV44" s="20"/>
      <c r="FNW44"/>
      <c r="FNX44" s="20"/>
      <c r="FNY44"/>
      <c r="FNZ44" s="20"/>
      <c r="FOA44"/>
      <c r="FOB44" s="20"/>
      <c r="FOC44"/>
      <c r="FOD44" s="20"/>
      <c r="FOE44"/>
      <c r="FOF44" s="20"/>
      <c r="FOG44"/>
      <c r="FOH44" s="20"/>
      <c r="FOI44"/>
      <c r="FOJ44" s="20"/>
      <c r="FOK44"/>
      <c r="FOL44" s="20"/>
      <c r="FOM44"/>
      <c r="FON44" s="20"/>
      <c r="FOO44"/>
      <c r="FOP44" s="20"/>
      <c r="FOQ44"/>
      <c r="FOR44" s="20"/>
      <c r="FOS44"/>
      <c r="FOT44" s="20"/>
      <c r="FOU44"/>
      <c r="FOV44" s="20"/>
      <c r="FOW44"/>
      <c r="FOX44" s="20"/>
      <c r="FOY44"/>
      <c r="FOZ44" s="20"/>
      <c r="FPA44"/>
      <c r="FPB44" s="20"/>
      <c r="FPC44"/>
      <c r="FPD44" s="20"/>
      <c r="FPE44"/>
      <c r="FPF44" s="20"/>
      <c r="FPG44"/>
      <c r="FPH44" s="20"/>
      <c r="FPI44"/>
      <c r="FPJ44" s="20"/>
      <c r="FPK44"/>
      <c r="FPL44" s="20"/>
      <c r="FPM44"/>
      <c r="FPN44" s="20"/>
      <c r="FPO44"/>
      <c r="FPP44" s="20"/>
      <c r="FPQ44"/>
      <c r="FPR44" s="20"/>
      <c r="FPS44"/>
      <c r="FPT44" s="20"/>
      <c r="FPU44"/>
      <c r="FPV44" s="20"/>
      <c r="FPW44"/>
      <c r="FPX44" s="20"/>
      <c r="FPY44"/>
      <c r="FPZ44" s="20"/>
      <c r="FQA44"/>
      <c r="FQB44" s="20"/>
      <c r="FQC44"/>
      <c r="FQD44" s="20"/>
      <c r="FQE44"/>
      <c r="FQF44" s="20"/>
      <c r="FQG44"/>
      <c r="FQH44" s="20"/>
      <c r="FQI44"/>
      <c r="FQJ44" s="20"/>
      <c r="FQK44"/>
      <c r="FQL44" s="20"/>
      <c r="FQM44"/>
      <c r="FQN44" s="20"/>
      <c r="FQO44"/>
      <c r="FQP44" s="20"/>
      <c r="FQQ44"/>
      <c r="FQR44" s="20"/>
      <c r="FQS44"/>
      <c r="FQT44" s="20"/>
      <c r="FQU44"/>
      <c r="FQV44" s="20"/>
      <c r="FQW44"/>
      <c r="FQX44" s="20"/>
      <c r="FQY44"/>
      <c r="FQZ44" s="20"/>
      <c r="FRA44"/>
      <c r="FRB44" s="20"/>
      <c r="FRC44"/>
      <c r="FRD44" s="20"/>
      <c r="FRE44"/>
      <c r="FRF44" s="20"/>
      <c r="FRG44"/>
      <c r="FRH44" s="20"/>
      <c r="FRI44"/>
      <c r="FRJ44" s="20"/>
      <c r="FRK44"/>
      <c r="FRL44" s="20"/>
      <c r="FRM44"/>
      <c r="FRN44" s="20"/>
      <c r="FRO44"/>
      <c r="FRP44" s="20"/>
      <c r="FRQ44"/>
      <c r="FRR44" s="20"/>
      <c r="FRS44"/>
      <c r="FRT44" s="20"/>
      <c r="FRU44"/>
      <c r="FRV44" s="20"/>
      <c r="FRW44"/>
      <c r="FRX44" s="20"/>
      <c r="FRY44"/>
      <c r="FRZ44" s="20"/>
      <c r="FSA44"/>
      <c r="FSB44" s="20"/>
      <c r="FSC44"/>
      <c r="FSD44" s="20"/>
      <c r="FSE44"/>
      <c r="FSF44" s="20"/>
      <c r="FSG44"/>
      <c r="FSH44" s="20"/>
      <c r="FSI44"/>
      <c r="FSJ44" s="20"/>
      <c r="FSK44"/>
      <c r="FSL44" s="20"/>
      <c r="FSM44"/>
      <c r="FSN44" s="20"/>
      <c r="FSO44"/>
      <c r="FSP44" s="20"/>
      <c r="FSQ44"/>
      <c r="FSR44" s="20"/>
      <c r="FSS44"/>
      <c r="FST44" s="20"/>
      <c r="FSU44"/>
      <c r="FSV44" s="20"/>
      <c r="FSW44"/>
      <c r="FSX44" s="20"/>
      <c r="FSY44"/>
      <c r="FSZ44" s="20"/>
      <c r="FTA44"/>
      <c r="FTB44" s="20"/>
      <c r="FTC44"/>
      <c r="FTD44" s="20"/>
      <c r="FTE44"/>
      <c r="FTF44" s="20"/>
      <c r="FTG44"/>
      <c r="FTH44" s="20"/>
      <c r="FTI44"/>
      <c r="FTJ44" s="20"/>
      <c r="FTK44"/>
      <c r="FTL44" s="20"/>
      <c r="FTM44"/>
      <c r="FTN44" s="20"/>
      <c r="FTO44"/>
      <c r="FTP44" s="20"/>
      <c r="FTQ44"/>
      <c r="FTR44" s="20"/>
      <c r="FTS44"/>
      <c r="FTT44" s="20"/>
      <c r="FTU44"/>
      <c r="FTV44" s="20"/>
      <c r="FTW44"/>
      <c r="FTX44" s="20"/>
      <c r="FTY44"/>
      <c r="FTZ44" s="20"/>
      <c r="FUA44"/>
      <c r="FUB44" s="20"/>
      <c r="FUC44"/>
      <c r="FUD44" s="20"/>
      <c r="FUE44"/>
      <c r="FUF44" s="20"/>
      <c r="FUG44"/>
      <c r="FUH44" s="20"/>
      <c r="FUI44"/>
      <c r="FUJ44" s="20"/>
      <c r="FUK44"/>
      <c r="FUL44" s="20"/>
      <c r="FUM44"/>
      <c r="FUN44" s="20"/>
      <c r="FUO44"/>
      <c r="FUP44" s="20"/>
      <c r="FUQ44"/>
      <c r="FUR44" s="20"/>
      <c r="FUS44"/>
      <c r="FUT44" s="20"/>
      <c r="FUU44"/>
      <c r="FUV44" s="20"/>
      <c r="FUW44"/>
      <c r="FUX44" s="20"/>
      <c r="FUY44"/>
      <c r="FUZ44" s="20"/>
      <c r="FVA44"/>
      <c r="FVB44" s="20"/>
      <c r="FVC44"/>
      <c r="FVD44" s="20"/>
      <c r="FVE44"/>
      <c r="FVF44" s="20"/>
      <c r="FVG44"/>
      <c r="FVH44" s="20"/>
      <c r="FVI44"/>
      <c r="FVJ44" s="20"/>
      <c r="FVK44"/>
      <c r="FVL44" s="20"/>
      <c r="FVM44"/>
      <c r="FVN44" s="20"/>
      <c r="FVO44"/>
      <c r="FVP44" s="20"/>
      <c r="FVQ44"/>
      <c r="FVR44" s="20"/>
      <c r="FVS44"/>
      <c r="FVT44" s="20"/>
      <c r="FVU44"/>
      <c r="FVV44" s="20"/>
      <c r="FVW44"/>
      <c r="FVX44" s="20"/>
      <c r="FVY44"/>
      <c r="FVZ44" s="20"/>
      <c r="FWA44"/>
      <c r="FWB44" s="20"/>
      <c r="FWC44"/>
      <c r="FWD44" s="20"/>
      <c r="FWE44"/>
      <c r="FWF44" s="20"/>
      <c r="FWG44"/>
      <c r="FWH44" s="20"/>
      <c r="FWI44"/>
      <c r="FWJ44" s="20"/>
      <c r="FWK44"/>
      <c r="FWL44" s="20"/>
      <c r="FWM44"/>
      <c r="FWN44" s="20"/>
      <c r="FWO44"/>
      <c r="FWP44" s="20"/>
      <c r="FWQ44"/>
      <c r="FWR44" s="20"/>
      <c r="FWS44"/>
      <c r="FWT44" s="20"/>
      <c r="FWU44"/>
      <c r="FWV44" s="20"/>
      <c r="FWW44"/>
      <c r="FWX44" s="20"/>
      <c r="FWY44"/>
      <c r="FWZ44" s="20"/>
      <c r="FXA44"/>
      <c r="FXB44" s="20"/>
      <c r="FXC44"/>
      <c r="FXD44" s="20"/>
      <c r="FXE44"/>
      <c r="FXF44" s="20"/>
      <c r="FXG44"/>
      <c r="FXH44" s="20"/>
      <c r="FXI44"/>
      <c r="FXJ44" s="20"/>
      <c r="FXK44"/>
      <c r="FXL44" s="20"/>
      <c r="FXM44"/>
      <c r="FXN44" s="20"/>
      <c r="FXO44"/>
      <c r="FXP44" s="20"/>
      <c r="FXQ44"/>
      <c r="FXR44" s="20"/>
      <c r="FXS44"/>
      <c r="FXT44" s="20"/>
      <c r="FXU44"/>
      <c r="FXV44" s="20"/>
      <c r="FXW44"/>
      <c r="FXX44" s="20"/>
      <c r="FXY44"/>
      <c r="FXZ44" s="20"/>
      <c r="FYA44"/>
      <c r="FYB44" s="20"/>
      <c r="FYC44"/>
      <c r="FYD44" s="20"/>
      <c r="FYE44"/>
      <c r="FYF44" s="20"/>
      <c r="FYG44"/>
      <c r="FYH44" s="20"/>
      <c r="FYI44"/>
      <c r="FYJ44" s="20"/>
      <c r="FYK44"/>
      <c r="FYL44" s="20"/>
      <c r="FYM44"/>
      <c r="FYN44" s="20"/>
      <c r="FYO44"/>
      <c r="FYP44" s="20"/>
      <c r="FYQ44"/>
      <c r="FYR44" s="20"/>
      <c r="FYS44"/>
      <c r="FYT44" s="20"/>
      <c r="FYU44"/>
      <c r="FYV44" s="20"/>
      <c r="FYW44"/>
      <c r="FYX44" s="20"/>
      <c r="FYY44"/>
      <c r="FYZ44" s="20"/>
      <c r="FZA44"/>
      <c r="FZB44" s="20"/>
      <c r="FZC44"/>
      <c r="FZD44" s="20"/>
      <c r="FZE44"/>
      <c r="FZF44" s="20"/>
      <c r="FZG44"/>
      <c r="FZH44" s="20"/>
      <c r="FZI44"/>
      <c r="FZJ44" s="20"/>
      <c r="FZK44"/>
      <c r="FZL44" s="20"/>
      <c r="FZM44"/>
      <c r="FZN44" s="20"/>
      <c r="FZO44"/>
      <c r="FZP44" s="20"/>
      <c r="FZQ44"/>
      <c r="FZR44" s="20"/>
      <c r="FZS44"/>
      <c r="FZT44" s="20"/>
      <c r="FZU44"/>
      <c r="FZV44" s="20"/>
      <c r="FZW44"/>
      <c r="FZX44" s="20"/>
      <c r="FZY44"/>
      <c r="FZZ44" s="20"/>
      <c r="GAA44"/>
      <c r="GAB44" s="20"/>
      <c r="GAC44"/>
      <c r="GAD44" s="20"/>
      <c r="GAE44"/>
      <c r="GAF44" s="20"/>
      <c r="GAG44"/>
      <c r="GAH44" s="20"/>
      <c r="GAI44"/>
      <c r="GAJ44" s="20"/>
      <c r="GAK44"/>
      <c r="GAL44" s="20"/>
      <c r="GAM44"/>
      <c r="GAN44" s="20"/>
      <c r="GAO44"/>
      <c r="GAP44" s="20"/>
      <c r="GAQ44"/>
      <c r="GAR44" s="20"/>
      <c r="GAS44"/>
      <c r="GAT44" s="20"/>
      <c r="GAU44"/>
      <c r="GAV44" s="20"/>
      <c r="GAW44"/>
      <c r="GAX44" s="20"/>
      <c r="GAY44"/>
      <c r="GAZ44" s="20"/>
      <c r="GBA44"/>
      <c r="GBB44" s="20"/>
      <c r="GBC44"/>
      <c r="GBD44" s="20"/>
      <c r="GBE44"/>
      <c r="GBF44" s="20"/>
      <c r="GBG44"/>
      <c r="GBH44" s="20"/>
      <c r="GBI44"/>
      <c r="GBJ44" s="20"/>
      <c r="GBK44"/>
      <c r="GBL44" s="20"/>
      <c r="GBM44"/>
      <c r="GBN44" s="20"/>
      <c r="GBO44"/>
      <c r="GBP44" s="20"/>
      <c r="GBQ44"/>
      <c r="GBR44" s="20"/>
      <c r="GBS44"/>
      <c r="GBT44" s="20"/>
      <c r="GBU44"/>
      <c r="GBV44" s="20"/>
      <c r="GBW44"/>
      <c r="GBX44" s="20"/>
      <c r="GBY44"/>
      <c r="GBZ44" s="20"/>
      <c r="GCA44"/>
      <c r="GCB44" s="20"/>
      <c r="GCC44"/>
      <c r="GCD44" s="20"/>
      <c r="GCE44"/>
      <c r="GCF44" s="20"/>
      <c r="GCG44"/>
      <c r="GCH44" s="20"/>
      <c r="GCI44"/>
      <c r="GCJ44" s="20"/>
      <c r="GCK44"/>
      <c r="GCL44" s="20"/>
      <c r="GCM44"/>
      <c r="GCN44" s="20"/>
      <c r="GCO44"/>
      <c r="GCP44" s="20"/>
      <c r="GCQ44"/>
      <c r="GCR44" s="20"/>
      <c r="GCS44"/>
      <c r="GCT44" s="20"/>
      <c r="GCU44"/>
      <c r="GCV44" s="20"/>
      <c r="GCW44"/>
      <c r="GCX44" s="20"/>
      <c r="GCY44"/>
      <c r="GCZ44" s="20"/>
      <c r="GDA44"/>
      <c r="GDB44" s="20"/>
      <c r="GDC44"/>
      <c r="GDD44" s="20"/>
      <c r="GDE44"/>
      <c r="GDF44" s="20"/>
      <c r="GDG44"/>
      <c r="GDH44" s="20"/>
      <c r="GDI44"/>
      <c r="GDJ44" s="20"/>
      <c r="GDK44"/>
      <c r="GDL44" s="20"/>
      <c r="GDM44"/>
      <c r="GDN44" s="20"/>
      <c r="GDO44"/>
      <c r="GDP44" s="20"/>
      <c r="GDQ44"/>
      <c r="GDR44" s="20"/>
      <c r="GDS44"/>
      <c r="GDT44" s="20"/>
      <c r="GDU44"/>
      <c r="GDV44" s="20"/>
      <c r="GDW44"/>
      <c r="GDX44" s="20"/>
      <c r="GDY44"/>
      <c r="GDZ44" s="20"/>
      <c r="GEA44"/>
      <c r="GEB44" s="20"/>
      <c r="GEC44"/>
      <c r="GED44" s="20"/>
      <c r="GEE44"/>
      <c r="GEF44" s="20"/>
      <c r="GEG44"/>
      <c r="GEH44" s="20"/>
      <c r="GEI44"/>
      <c r="GEJ44" s="20"/>
      <c r="GEK44"/>
      <c r="GEL44" s="20"/>
      <c r="GEM44"/>
      <c r="GEN44" s="20"/>
      <c r="GEO44"/>
      <c r="GEP44" s="20"/>
      <c r="GEQ44"/>
      <c r="GER44" s="20"/>
      <c r="GES44"/>
      <c r="GET44" s="20"/>
      <c r="GEU44"/>
      <c r="GEV44" s="20"/>
      <c r="GEW44"/>
      <c r="GEX44" s="20"/>
      <c r="GEY44"/>
      <c r="GEZ44" s="20"/>
      <c r="GFA44"/>
      <c r="GFB44" s="20"/>
      <c r="GFC44"/>
      <c r="GFD44" s="20"/>
      <c r="GFE44"/>
      <c r="GFF44" s="20"/>
      <c r="GFG44"/>
      <c r="GFH44" s="20"/>
      <c r="GFI44"/>
      <c r="GFJ44" s="20"/>
      <c r="GFK44"/>
      <c r="GFL44" s="20"/>
      <c r="GFM44"/>
      <c r="GFN44" s="20"/>
      <c r="GFO44"/>
      <c r="GFP44" s="20"/>
      <c r="GFQ44"/>
      <c r="GFR44" s="20"/>
      <c r="GFS44"/>
      <c r="GFT44" s="20"/>
      <c r="GFU44"/>
      <c r="GFV44" s="20"/>
      <c r="GFW44"/>
      <c r="GFX44" s="20"/>
      <c r="GFY44"/>
      <c r="GFZ44" s="20"/>
      <c r="GGA44"/>
      <c r="GGB44" s="20"/>
      <c r="GGC44"/>
      <c r="GGD44" s="20"/>
      <c r="GGE44"/>
      <c r="GGF44" s="20"/>
      <c r="GGG44"/>
      <c r="GGH44" s="20"/>
      <c r="GGI44"/>
      <c r="GGJ44" s="20"/>
      <c r="GGK44"/>
      <c r="GGL44" s="20"/>
      <c r="GGM44"/>
      <c r="GGN44" s="20"/>
      <c r="GGO44"/>
      <c r="GGP44" s="20"/>
      <c r="GGQ44"/>
      <c r="GGR44" s="20"/>
      <c r="GGS44"/>
      <c r="GGT44" s="20"/>
      <c r="GGU44"/>
      <c r="GGV44" s="20"/>
      <c r="GGW44"/>
      <c r="GGX44" s="20"/>
      <c r="GGY44"/>
      <c r="GGZ44" s="20"/>
      <c r="GHA44"/>
      <c r="GHB44" s="20"/>
      <c r="GHC44"/>
      <c r="GHD44" s="20"/>
      <c r="GHE44"/>
      <c r="GHF44" s="20"/>
      <c r="GHG44"/>
      <c r="GHH44" s="20"/>
      <c r="GHI44"/>
      <c r="GHJ44" s="20"/>
      <c r="GHK44"/>
      <c r="GHL44" s="20"/>
      <c r="GHM44"/>
      <c r="GHN44" s="20"/>
      <c r="GHO44"/>
      <c r="GHP44" s="20"/>
      <c r="GHQ44"/>
      <c r="GHR44" s="20"/>
      <c r="GHS44"/>
      <c r="GHT44" s="20"/>
      <c r="GHU44"/>
      <c r="GHV44" s="20"/>
      <c r="GHW44"/>
      <c r="GHX44" s="20"/>
      <c r="GHY44"/>
      <c r="GHZ44" s="20"/>
      <c r="GIA44"/>
      <c r="GIB44" s="20"/>
      <c r="GIC44"/>
      <c r="GID44" s="20"/>
      <c r="GIE44"/>
      <c r="GIF44" s="20"/>
      <c r="GIG44"/>
      <c r="GIH44" s="20"/>
      <c r="GII44"/>
      <c r="GIJ44" s="20"/>
      <c r="GIK44"/>
      <c r="GIL44" s="20"/>
      <c r="GIM44"/>
      <c r="GIN44" s="20"/>
      <c r="GIO44"/>
      <c r="GIP44" s="20"/>
      <c r="GIQ44"/>
      <c r="GIR44" s="20"/>
      <c r="GIS44"/>
      <c r="GIT44" s="20"/>
      <c r="GIU44"/>
      <c r="GIV44" s="20"/>
      <c r="GIW44"/>
      <c r="GIX44" s="20"/>
      <c r="GIY44"/>
      <c r="GIZ44" s="20"/>
      <c r="GJA44"/>
      <c r="GJB44" s="20"/>
      <c r="GJC44"/>
      <c r="GJD44" s="20"/>
      <c r="GJE44"/>
      <c r="GJF44" s="20"/>
      <c r="GJG44"/>
      <c r="GJH44" s="20"/>
      <c r="GJI44"/>
      <c r="GJJ44" s="20"/>
      <c r="GJK44"/>
      <c r="GJL44" s="20"/>
      <c r="GJM44"/>
      <c r="GJN44" s="20"/>
      <c r="GJO44"/>
      <c r="GJP44" s="20"/>
      <c r="GJQ44"/>
      <c r="GJR44" s="20"/>
      <c r="GJS44"/>
      <c r="GJT44" s="20"/>
      <c r="GJU44"/>
      <c r="GJV44" s="20"/>
      <c r="GJW44"/>
      <c r="GJX44" s="20"/>
      <c r="GJY44"/>
      <c r="GJZ44" s="20"/>
      <c r="GKA44"/>
      <c r="GKB44" s="20"/>
      <c r="GKC44"/>
      <c r="GKD44" s="20"/>
      <c r="GKE44"/>
      <c r="GKF44" s="20"/>
      <c r="GKG44"/>
      <c r="GKH44" s="20"/>
      <c r="GKI44"/>
      <c r="GKJ44" s="20"/>
      <c r="GKK44"/>
      <c r="GKL44" s="20"/>
      <c r="GKM44"/>
      <c r="GKN44" s="20"/>
      <c r="GKO44"/>
      <c r="GKP44" s="20"/>
      <c r="GKQ44"/>
      <c r="GKR44" s="20"/>
      <c r="GKS44"/>
      <c r="GKT44" s="20"/>
      <c r="GKU44"/>
      <c r="GKV44" s="20"/>
      <c r="GKW44"/>
      <c r="GKX44" s="20"/>
      <c r="GKY44"/>
      <c r="GKZ44" s="20"/>
      <c r="GLA44"/>
      <c r="GLB44" s="20"/>
      <c r="GLC44"/>
      <c r="GLD44" s="20"/>
      <c r="GLE44"/>
      <c r="GLF44" s="20"/>
      <c r="GLG44"/>
      <c r="GLH44" s="20"/>
      <c r="GLI44"/>
      <c r="GLJ44" s="20"/>
      <c r="GLK44"/>
      <c r="GLL44" s="20"/>
      <c r="GLM44"/>
      <c r="GLN44" s="20"/>
      <c r="GLO44"/>
      <c r="GLP44" s="20"/>
      <c r="GLQ44"/>
      <c r="GLR44" s="20"/>
      <c r="GLS44"/>
      <c r="GLT44" s="20"/>
      <c r="GLU44"/>
      <c r="GLV44" s="20"/>
      <c r="GLW44"/>
      <c r="GLX44" s="20"/>
      <c r="GLY44"/>
      <c r="GLZ44" s="20"/>
      <c r="GMA44"/>
      <c r="GMB44" s="20"/>
      <c r="GMC44"/>
      <c r="GMD44" s="20"/>
      <c r="GME44"/>
      <c r="GMF44" s="20"/>
      <c r="GMG44"/>
      <c r="GMH44" s="20"/>
      <c r="GMI44"/>
      <c r="GMJ44" s="20"/>
      <c r="GMK44"/>
      <c r="GML44" s="20"/>
      <c r="GMM44"/>
      <c r="GMN44" s="20"/>
      <c r="GMO44"/>
      <c r="GMP44" s="20"/>
      <c r="GMQ44"/>
      <c r="GMR44" s="20"/>
      <c r="GMS44"/>
      <c r="GMT44" s="20"/>
      <c r="GMU44"/>
      <c r="GMV44" s="20"/>
      <c r="GMW44"/>
      <c r="GMX44" s="20"/>
      <c r="GMY44"/>
      <c r="GMZ44" s="20"/>
      <c r="GNA44"/>
      <c r="GNB44" s="20"/>
      <c r="GNC44"/>
      <c r="GND44" s="20"/>
      <c r="GNE44"/>
      <c r="GNF44" s="20"/>
      <c r="GNG44"/>
      <c r="GNH44" s="20"/>
      <c r="GNI44"/>
      <c r="GNJ44" s="20"/>
      <c r="GNK44"/>
      <c r="GNL44" s="20"/>
      <c r="GNM44"/>
      <c r="GNN44" s="20"/>
      <c r="GNO44"/>
      <c r="GNP44" s="20"/>
      <c r="GNQ44"/>
      <c r="GNR44" s="20"/>
      <c r="GNS44"/>
      <c r="GNT44" s="20"/>
      <c r="GNU44"/>
      <c r="GNV44" s="20"/>
      <c r="GNW44"/>
      <c r="GNX44" s="20"/>
      <c r="GNY44"/>
      <c r="GNZ44" s="20"/>
      <c r="GOA44"/>
      <c r="GOB44" s="20"/>
      <c r="GOC44"/>
      <c r="GOD44" s="20"/>
      <c r="GOE44"/>
      <c r="GOF44" s="20"/>
      <c r="GOG44"/>
      <c r="GOH44" s="20"/>
      <c r="GOI44"/>
      <c r="GOJ44" s="20"/>
      <c r="GOK44"/>
      <c r="GOL44" s="20"/>
      <c r="GOM44"/>
      <c r="GON44" s="20"/>
      <c r="GOO44"/>
      <c r="GOP44" s="20"/>
      <c r="GOQ44"/>
      <c r="GOR44" s="20"/>
      <c r="GOS44"/>
      <c r="GOT44" s="20"/>
      <c r="GOU44"/>
      <c r="GOV44" s="20"/>
      <c r="GOW44"/>
      <c r="GOX44" s="20"/>
      <c r="GOY44"/>
      <c r="GOZ44" s="20"/>
      <c r="GPA44"/>
      <c r="GPB44" s="20"/>
      <c r="GPC44"/>
      <c r="GPD44" s="20"/>
      <c r="GPE44"/>
      <c r="GPF44" s="20"/>
      <c r="GPG44"/>
      <c r="GPH44" s="20"/>
      <c r="GPI44"/>
      <c r="GPJ44" s="20"/>
      <c r="GPK44"/>
      <c r="GPL44" s="20"/>
      <c r="GPM44"/>
      <c r="GPN44" s="20"/>
      <c r="GPO44"/>
      <c r="GPP44" s="20"/>
      <c r="GPQ44"/>
      <c r="GPR44" s="20"/>
      <c r="GPS44"/>
      <c r="GPT44" s="20"/>
      <c r="GPU44"/>
      <c r="GPV44" s="20"/>
      <c r="GPW44"/>
      <c r="GPX44" s="20"/>
      <c r="GPY44"/>
      <c r="GPZ44" s="20"/>
      <c r="GQA44"/>
      <c r="GQB44" s="20"/>
      <c r="GQC44"/>
      <c r="GQD44" s="20"/>
      <c r="GQE44"/>
      <c r="GQF44" s="20"/>
      <c r="GQG44"/>
      <c r="GQH44" s="20"/>
      <c r="GQI44"/>
      <c r="GQJ44" s="20"/>
      <c r="GQK44"/>
      <c r="GQL44" s="20"/>
      <c r="GQM44"/>
      <c r="GQN44" s="20"/>
      <c r="GQO44"/>
      <c r="GQP44" s="20"/>
      <c r="GQQ44"/>
      <c r="GQR44" s="20"/>
      <c r="GQS44"/>
      <c r="GQT44" s="20"/>
      <c r="GQU44"/>
      <c r="GQV44" s="20"/>
      <c r="GQW44"/>
      <c r="GQX44" s="20"/>
      <c r="GQY44"/>
      <c r="GQZ44" s="20"/>
      <c r="GRA44"/>
      <c r="GRB44" s="20"/>
      <c r="GRC44"/>
      <c r="GRD44" s="20"/>
      <c r="GRE44"/>
      <c r="GRF44" s="20"/>
      <c r="GRG44"/>
      <c r="GRH44" s="20"/>
      <c r="GRI44"/>
      <c r="GRJ44" s="20"/>
      <c r="GRK44"/>
      <c r="GRL44" s="20"/>
      <c r="GRM44"/>
      <c r="GRN44" s="20"/>
      <c r="GRO44"/>
      <c r="GRP44" s="20"/>
      <c r="GRQ44"/>
      <c r="GRR44" s="20"/>
      <c r="GRS44"/>
      <c r="GRT44" s="20"/>
      <c r="GRU44"/>
      <c r="GRV44" s="20"/>
      <c r="GRW44"/>
      <c r="GRX44" s="20"/>
      <c r="GRY44"/>
      <c r="GRZ44" s="20"/>
      <c r="GSA44"/>
      <c r="GSB44" s="20"/>
      <c r="GSC44"/>
      <c r="GSD44" s="20"/>
      <c r="GSE44"/>
      <c r="GSF44" s="20"/>
      <c r="GSG44"/>
      <c r="GSH44" s="20"/>
      <c r="GSI44"/>
      <c r="GSJ44" s="20"/>
      <c r="GSK44"/>
      <c r="GSL44" s="20"/>
      <c r="GSM44"/>
      <c r="GSN44" s="20"/>
      <c r="GSO44"/>
      <c r="GSP44" s="20"/>
      <c r="GSQ44"/>
      <c r="GSR44" s="20"/>
      <c r="GSS44"/>
      <c r="GST44" s="20"/>
      <c r="GSU44"/>
      <c r="GSV44" s="20"/>
      <c r="GSW44"/>
      <c r="GSX44" s="20"/>
      <c r="GSY44"/>
      <c r="GSZ44" s="20"/>
      <c r="GTA44"/>
      <c r="GTB44" s="20"/>
      <c r="GTC44"/>
      <c r="GTD44" s="20"/>
      <c r="GTE44"/>
      <c r="GTF44" s="20"/>
      <c r="GTG44"/>
      <c r="GTH44" s="20"/>
      <c r="GTI44"/>
      <c r="GTJ44" s="20"/>
      <c r="GTK44"/>
      <c r="GTL44" s="20"/>
      <c r="GTM44"/>
      <c r="GTN44" s="20"/>
      <c r="GTO44"/>
      <c r="GTP44" s="20"/>
      <c r="GTQ44"/>
      <c r="GTR44" s="20"/>
      <c r="GTS44"/>
      <c r="GTT44" s="20"/>
      <c r="GTU44"/>
      <c r="GTV44" s="20"/>
      <c r="GTW44"/>
      <c r="GTX44" s="20"/>
      <c r="GTY44"/>
      <c r="GTZ44" s="20"/>
      <c r="GUA44"/>
      <c r="GUB44" s="20"/>
      <c r="GUC44"/>
      <c r="GUD44" s="20"/>
      <c r="GUE44"/>
      <c r="GUF44" s="20"/>
      <c r="GUG44"/>
      <c r="GUH44" s="20"/>
      <c r="GUI44"/>
      <c r="GUJ44" s="20"/>
      <c r="GUK44"/>
      <c r="GUL44" s="20"/>
      <c r="GUM44"/>
      <c r="GUN44" s="20"/>
      <c r="GUO44"/>
      <c r="GUP44" s="20"/>
      <c r="GUQ44"/>
      <c r="GUR44" s="20"/>
      <c r="GUS44"/>
      <c r="GUT44" s="20"/>
      <c r="GUU44"/>
      <c r="GUV44" s="20"/>
      <c r="GUW44"/>
      <c r="GUX44" s="20"/>
      <c r="GUY44"/>
      <c r="GUZ44" s="20"/>
      <c r="GVA44"/>
      <c r="GVB44" s="20"/>
      <c r="GVC44"/>
      <c r="GVD44" s="20"/>
      <c r="GVE44"/>
      <c r="GVF44" s="20"/>
      <c r="GVG44"/>
      <c r="GVH44" s="20"/>
      <c r="GVI44"/>
      <c r="GVJ44" s="20"/>
      <c r="GVK44"/>
      <c r="GVL44" s="20"/>
      <c r="GVM44"/>
      <c r="GVN44" s="20"/>
      <c r="GVO44"/>
      <c r="GVP44" s="20"/>
      <c r="GVQ44"/>
      <c r="GVR44" s="20"/>
      <c r="GVS44"/>
      <c r="GVT44" s="20"/>
      <c r="GVU44"/>
      <c r="GVV44" s="20"/>
      <c r="GVW44"/>
      <c r="GVX44" s="20"/>
      <c r="GVY44"/>
      <c r="GVZ44" s="20"/>
      <c r="GWA44"/>
      <c r="GWB44" s="20"/>
      <c r="GWC44"/>
      <c r="GWD44" s="20"/>
      <c r="GWE44"/>
      <c r="GWF44" s="20"/>
      <c r="GWG44"/>
      <c r="GWH44" s="20"/>
      <c r="GWI44"/>
      <c r="GWJ44" s="20"/>
      <c r="GWK44"/>
      <c r="GWL44" s="20"/>
      <c r="GWM44"/>
      <c r="GWN44" s="20"/>
      <c r="GWO44"/>
      <c r="GWP44" s="20"/>
      <c r="GWQ44"/>
      <c r="GWR44" s="20"/>
      <c r="GWS44"/>
      <c r="GWT44" s="20"/>
      <c r="GWU44"/>
      <c r="GWV44" s="20"/>
      <c r="GWW44"/>
      <c r="GWX44" s="20"/>
      <c r="GWY44"/>
      <c r="GWZ44" s="20"/>
      <c r="GXA44"/>
      <c r="GXB44" s="20"/>
      <c r="GXC44"/>
      <c r="GXD44" s="20"/>
      <c r="GXE44"/>
      <c r="GXF44" s="20"/>
      <c r="GXG44"/>
      <c r="GXH44" s="20"/>
      <c r="GXI44"/>
      <c r="GXJ44" s="20"/>
      <c r="GXK44"/>
      <c r="GXL44" s="20"/>
      <c r="GXM44"/>
      <c r="GXN44" s="20"/>
      <c r="GXO44"/>
      <c r="GXP44" s="20"/>
      <c r="GXQ44"/>
      <c r="GXR44" s="20"/>
      <c r="GXS44"/>
      <c r="GXT44" s="20"/>
      <c r="GXU44"/>
      <c r="GXV44" s="20"/>
      <c r="GXW44"/>
      <c r="GXX44" s="20"/>
      <c r="GXY44"/>
      <c r="GXZ44" s="20"/>
      <c r="GYA44"/>
      <c r="GYB44" s="20"/>
      <c r="GYC44"/>
      <c r="GYD44" s="20"/>
      <c r="GYE44"/>
      <c r="GYF44" s="20"/>
      <c r="GYG44"/>
      <c r="GYH44" s="20"/>
      <c r="GYI44"/>
      <c r="GYJ44" s="20"/>
      <c r="GYK44"/>
      <c r="GYL44" s="20"/>
      <c r="GYM44"/>
      <c r="GYN44" s="20"/>
      <c r="GYO44"/>
      <c r="GYP44" s="20"/>
      <c r="GYQ44"/>
      <c r="GYR44" s="20"/>
      <c r="GYS44"/>
      <c r="GYT44" s="20"/>
      <c r="GYU44"/>
      <c r="GYV44" s="20"/>
      <c r="GYW44"/>
      <c r="GYX44" s="20"/>
      <c r="GYY44"/>
      <c r="GYZ44" s="20"/>
      <c r="GZA44"/>
      <c r="GZB44" s="20"/>
      <c r="GZC44"/>
      <c r="GZD44" s="20"/>
      <c r="GZE44"/>
      <c r="GZF44" s="20"/>
      <c r="GZG44"/>
      <c r="GZH44" s="20"/>
      <c r="GZI44"/>
      <c r="GZJ44" s="20"/>
      <c r="GZK44"/>
      <c r="GZL44" s="20"/>
      <c r="GZM44"/>
      <c r="GZN44" s="20"/>
      <c r="GZO44"/>
      <c r="GZP44" s="20"/>
      <c r="GZQ44"/>
      <c r="GZR44" s="20"/>
      <c r="GZS44"/>
      <c r="GZT44" s="20"/>
      <c r="GZU44"/>
      <c r="GZV44" s="20"/>
      <c r="GZW44"/>
      <c r="GZX44" s="20"/>
      <c r="GZY44"/>
      <c r="GZZ44" s="20"/>
      <c r="HAA44"/>
      <c r="HAB44" s="20"/>
      <c r="HAC44"/>
      <c r="HAD44" s="20"/>
      <c r="HAE44"/>
      <c r="HAF44" s="20"/>
      <c r="HAG44"/>
      <c r="HAH44" s="20"/>
      <c r="HAI44"/>
      <c r="HAJ44" s="20"/>
      <c r="HAK44"/>
      <c r="HAL44" s="20"/>
      <c r="HAM44"/>
      <c r="HAN44" s="20"/>
      <c r="HAO44"/>
      <c r="HAP44" s="20"/>
      <c r="HAQ44"/>
      <c r="HAR44" s="20"/>
      <c r="HAS44"/>
      <c r="HAT44" s="20"/>
      <c r="HAU44"/>
      <c r="HAV44" s="20"/>
      <c r="HAW44"/>
      <c r="HAX44" s="20"/>
      <c r="HAY44"/>
      <c r="HAZ44" s="20"/>
      <c r="HBA44"/>
      <c r="HBB44" s="20"/>
      <c r="HBC44"/>
      <c r="HBD44" s="20"/>
      <c r="HBE44"/>
      <c r="HBF44" s="20"/>
      <c r="HBG44"/>
      <c r="HBH44" s="20"/>
      <c r="HBI44"/>
      <c r="HBJ44" s="20"/>
      <c r="HBK44"/>
      <c r="HBL44" s="20"/>
      <c r="HBM44"/>
      <c r="HBN44" s="20"/>
      <c r="HBO44"/>
      <c r="HBP44" s="20"/>
      <c r="HBQ44"/>
      <c r="HBR44" s="20"/>
      <c r="HBS44"/>
      <c r="HBT44" s="20"/>
      <c r="HBU44"/>
      <c r="HBV44" s="20"/>
      <c r="HBW44"/>
      <c r="HBX44" s="20"/>
      <c r="HBY44"/>
      <c r="HBZ44" s="20"/>
      <c r="HCA44"/>
      <c r="HCB44" s="20"/>
      <c r="HCC44"/>
      <c r="HCD44" s="20"/>
      <c r="HCE44"/>
      <c r="HCF44" s="20"/>
      <c r="HCG44"/>
      <c r="HCH44" s="20"/>
      <c r="HCI44"/>
      <c r="HCJ44" s="20"/>
      <c r="HCK44"/>
      <c r="HCL44" s="20"/>
      <c r="HCM44"/>
      <c r="HCN44" s="20"/>
      <c r="HCO44"/>
      <c r="HCP44" s="20"/>
      <c r="HCQ44"/>
      <c r="HCR44" s="20"/>
      <c r="HCS44"/>
      <c r="HCT44" s="20"/>
      <c r="HCU44"/>
      <c r="HCV44" s="20"/>
      <c r="HCW44"/>
      <c r="HCX44" s="20"/>
      <c r="HCY44"/>
      <c r="HCZ44" s="20"/>
      <c r="HDA44"/>
      <c r="HDB44" s="20"/>
      <c r="HDC44"/>
      <c r="HDD44" s="20"/>
      <c r="HDE44"/>
      <c r="HDF44" s="20"/>
      <c r="HDG44"/>
      <c r="HDH44" s="20"/>
      <c r="HDI44"/>
      <c r="HDJ44" s="20"/>
      <c r="HDK44"/>
      <c r="HDL44" s="20"/>
      <c r="HDM44"/>
      <c r="HDN44" s="20"/>
      <c r="HDO44"/>
      <c r="HDP44" s="20"/>
      <c r="HDQ44"/>
      <c r="HDR44" s="20"/>
      <c r="HDS44"/>
      <c r="HDT44" s="20"/>
      <c r="HDU44"/>
      <c r="HDV44" s="20"/>
      <c r="HDW44"/>
      <c r="HDX44" s="20"/>
      <c r="HDY44"/>
      <c r="HDZ44" s="20"/>
      <c r="HEA44"/>
      <c r="HEB44" s="20"/>
      <c r="HEC44"/>
      <c r="HED44" s="20"/>
      <c r="HEE44"/>
      <c r="HEF44" s="20"/>
      <c r="HEG44"/>
      <c r="HEH44" s="20"/>
      <c r="HEI44"/>
      <c r="HEJ44" s="20"/>
      <c r="HEK44"/>
      <c r="HEL44" s="20"/>
      <c r="HEM44"/>
      <c r="HEN44" s="20"/>
      <c r="HEO44"/>
      <c r="HEP44" s="20"/>
      <c r="HEQ44"/>
      <c r="HER44" s="20"/>
      <c r="HES44"/>
      <c r="HET44" s="20"/>
      <c r="HEU44"/>
      <c r="HEV44" s="20"/>
      <c r="HEW44"/>
      <c r="HEX44" s="20"/>
      <c r="HEY44"/>
      <c r="HEZ44" s="20"/>
      <c r="HFA44"/>
      <c r="HFB44" s="20"/>
      <c r="HFC44"/>
      <c r="HFD44" s="20"/>
      <c r="HFE44"/>
      <c r="HFF44" s="20"/>
      <c r="HFG44"/>
      <c r="HFH44" s="20"/>
      <c r="HFI44"/>
      <c r="HFJ44" s="20"/>
      <c r="HFK44"/>
      <c r="HFL44" s="20"/>
      <c r="HFM44"/>
      <c r="HFN44" s="20"/>
      <c r="HFO44"/>
      <c r="HFP44" s="20"/>
      <c r="HFQ44"/>
      <c r="HFR44" s="20"/>
      <c r="HFS44"/>
      <c r="HFT44" s="20"/>
      <c r="HFU44"/>
      <c r="HFV44" s="20"/>
      <c r="HFW44"/>
      <c r="HFX44" s="20"/>
      <c r="HFY44"/>
      <c r="HFZ44" s="20"/>
      <c r="HGA44"/>
      <c r="HGB44" s="20"/>
      <c r="HGC44"/>
      <c r="HGD44" s="20"/>
      <c r="HGE44"/>
      <c r="HGF44" s="20"/>
      <c r="HGG44"/>
      <c r="HGH44" s="20"/>
      <c r="HGI44"/>
      <c r="HGJ44" s="20"/>
      <c r="HGK44"/>
      <c r="HGL44" s="20"/>
      <c r="HGM44"/>
      <c r="HGN44" s="20"/>
      <c r="HGO44"/>
      <c r="HGP44" s="20"/>
      <c r="HGQ44"/>
      <c r="HGR44" s="20"/>
      <c r="HGS44"/>
      <c r="HGT44" s="20"/>
      <c r="HGU44"/>
      <c r="HGV44" s="20"/>
      <c r="HGW44"/>
      <c r="HGX44" s="20"/>
      <c r="HGY44"/>
      <c r="HGZ44" s="20"/>
      <c r="HHA44"/>
      <c r="HHB44" s="20"/>
      <c r="HHC44"/>
      <c r="HHD44" s="20"/>
      <c r="HHE44"/>
      <c r="HHF44" s="20"/>
      <c r="HHG44"/>
      <c r="HHH44" s="20"/>
      <c r="HHI44"/>
      <c r="HHJ44" s="20"/>
      <c r="HHK44"/>
      <c r="HHL44" s="20"/>
      <c r="HHM44"/>
      <c r="HHN44" s="20"/>
      <c r="HHO44"/>
      <c r="HHP44" s="20"/>
      <c r="HHQ44"/>
      <c r="HHR44" s="20"/>
      <c r="HHS44"/>
      <c r="HHT44" s="20"/>
      <c r="HHU44"/>
      <c r="HHV44" s="20"/>
      <c r="HHW44"/>
      <c r="HHX44" s="20"/>
      <c r="HHY44"/>
      <c r="HHZ44" s="20"/>
      <c r="HIA44"/>
      <c r="HIB44" s="20"/>
      <c r="HIC44"/>
      <c r="HID44" s="20"/>
      <c r="HIE44"/>
      <c r="HIF44" s="20"/>
      <c r="HIG44"/>
      <c r="HIH44" s="20"/>
      <c r="HII44"/>
      <c r="HIJ44" s="20"/>
      <c r="HIK44"/>
      <c r="HIL44" s="20"/>
      <c r="HIM44"/>
      <c r="HIN44" s="20"/>
      <c r="HIO44"/>
      <c r="HIP44" s="20"/>
      <c r="HIQ44"/>
      <c r="HIR44" s="20"/>
      <c r="HIS44"/>
      <c r="HIT44" s="20"/>
      <c r="HIU44"/>
      <c r="HIV44" s="20"/>
      <c r="HIW44"/>
      <c r="HIX44" s="20"/>
      <c r="HIY44"/>
      <c r="HIZ44" s="20"/>
      <c r="HJA44"/>
      <c r="HJB44" s="20"/>
      <c r="HJC44"/>
      <c r="HJD44" s="20"/>
      <c r="HJE44"/>
      <c r="HJF44" s="20"/>
      <c r="HJG44"/>
      <c r="HJH44" s="20"/>
      <c r="HJI44"/>
      <c r="HJJ44" s="20"/>
      <c r="HJK44"/>
      <c r="HJL44" s="20"/>
      <c r="HJM44"/>
      <c r="HJN44" s="20"/>
      <c r="HJO44"/>
      <c r="HJP44" s="20"/>
      <c r="HJQ44"/>
      <c r="HJR44" s="20"/>
      <c r="HJS44"/>
      <c r="HJT44" s="20"/>
      <c r="HJU44"/>
      <c r="HJV44" s="20"/>
      <c r="HJW44"/>
      <c r="HJX44" s="20"/>
      <c r="HJY44"/>
      <c r="HJZ44" s="20"/>
      <c r="HKA44"/>
      <c r="HKB44" s="20"/>
      <c r="HKC44"/>
      <c r="HKD44" s="20"/>
      <c r="HKE44"/>
      <c r="HKF44" s="20"/>
      <c r="HKG44"/>
      <c r="HKH44" s="20"/>
      <c r="HKI44"/>
      <c r="HKJ44" s="20"/>
      <c r="HKK44"/>
      <c r="HKL44" s="20"/>
      <c r="HKM44"/>
      <c r="HKN44" s="20"/>
      <c r="HKO44"/>
      <c r="HKP44" s="20"/>
      <c r="HKQ44"/>
      <c r="HKR44" s="20"/>
      <c r="HKS44"/>
      <c r="HKT44" s="20"/>
      <c r="HKU44"/>
      <c r="HKV44" s="20"/>
      <c r="HKW44"/>
      <c r="HKX44" s="20"/>
      <c r="HKY44"/>
      <c r="HKZ44" s="20"/>
      <c r="HLA44"/>
      <c r="HLB44" s="20"/>
      <c r="HLC44"/>
      <c r="HLD44" s="20"/>
      <c r="HLE44"/>
      <c r="HLF44" s="20"/>
      <c r="HLG44"/>
      <c r="HLH44" s="20"/>
      <c r="HLI44"/>
      <c r="HLJ44" s="20"/>
      <c r="HLK44"/>
      <c r="HLL44" s="20"/>
      <c r="HLM44"/>
      <c r="HLN44" s="20"/>
      <c r="HLO44"/>
      <c r="HLP44" s="20"/>
      <c r="HLQ44"/>
      <c r="HLR44" s="20"/>
      <c r="HLS44"/>
      <c r="HLT44" s="20"/>
      <c r="HLU44"/>
      <c r="HLV44" s="20"/>
      <c r="HLW44"/>
      <c r="HLX44" s="20"/>
      <c r="HLY44"/>
      <c r="HLZ44" s="20"/>
      <c r="HMA44"/>
      <c r="HMB44" s="20"/>
      <c r="HMC44"/>
      <c r="HMD44" s="20"/>
      <c r="HME44"/>
      <c r="HMF44" s="20"/>
      <c r="HMG44"/>
      <c r="HMH44" s="20"/>
      <c r="HMI44"/>
      <c r="HMJ44" s="20"/>
      <c r="HMK44"/>
      <c r="HML44" s="20"/>
      <c r="HMM44"/>
      <c r="HMN44" s="20"/>
      <c r="HMO44"/>
      <c r="HMP44" s="20"/>
      <c r="HMQ44"/>
      <c r="HMR44" s="20"/>
      <c r="HMS44"/>
      <c r="HMT44" s="20"/>
      <c r="HMU44"/>
      <c r="HMV44" s="20"/>
      <c r="HMW44"/>
      <c r="HMX44" s="20"/>
      <c r="HMY44"/>
      <c r="HMZ44" s="20"/>
      <c r="HNA44"/>
      <c r="HNB44" s="20"/>
      <c r="HNC44"/>
      <c r="HND44" s="20"/>
      <c r="HNE44"/>
      <c r="HNF44" s="20"/>
      <c r="HNG44"/>
      <c r="HNH44" s="20"/>
      <c r="HNI44"/>
      <c r="HNJ44" s="20"/>
      <c r="HNK44"/>
      <c r="HNL44" s="20"/>
      <c r="HNM44"/>
      <c r="HNN44" s="20"/>
      <c r="HNO44"/>
      <c r="HNP44" s="20"/>
      <c r="HNQ44"/>
      <c r="HNR44" s="20"/>
      <c r="HNS44"/>
      <c r="HNT44" s="20"/>
      <c r="HNU44"/>
      <c r="HNV44" s="20"/>
      <c r="HNW44"/>
      <c r="HNX44" s="20"/>
      <c r="HNY44"/>
      <c r="HNZ44" s="20"/>
      <c r="HOA44"/>
      <c r="HOB44" s="20"/>
      <c r="HOC44"/>
      <c r="HOD44" s="20"/>
      <c r="HOE44"/>
      <c r="HOF44" s="20"/>
      <c r="HOG44"/>
      <c r="HOH44" s="20"/>
      <c r="HOI44"/>
      <c r="HOJ44" s="20"/>
      <c r="HOK44"/>
      <c r="HOL44" s="20"/>
      <c r="HOM44"/>
      <c r="HON44" s="20"/>
      <c r="HOO44"/>
      <c r="HOP44" s="20"/>
      <c r="HOQ44"/>
      <c r="HOR44" s="20"/>
      <c r="HOS44"/>
      <c r="HOT44" s="20"/>
      <c r="HOU44"/>
      <c r="HOV44" s="20"/>
      <c r="HOW44"/>
      <c r="HOX44" s="20"/>
      <c r="HOY44"/>
      <c r="HOZ44" s="20"/>
      <c r="HPA44"/>
      <c r="HPB44" s="20"/>
      <c r="HPC44"/>
      <c r="HPD44" s="20"/>
      <c r="HPE44"/>
      <c r="HPF44" s="20"/>
      <c r="HPG44"/>
      <c r="HPH44" s="20"/>
      <c r="HPI44"/>
      <c r="HPJ44" s="20"/>
      <c r="HPK44"/>
      <c r="HPL44" s="20"/>
      <c r="HPM44"/>
      <c r="HPN44" s="20"/>
      <c r="HPO44"/>
      <c r="HPP44" s="20"/>
      <c r="HPQ44"/>
      <c r="HPR44" s="20"/>
      <c r="HPS44"/>
      <c r="HPT44" s="20"/>
      <c r="HPU44"/>
      <c r="HPV44" s="20"/>
      <c r="HPW44"/>
      <c r="HPX44" s="20"/>
      <c r="HPY44"/>
      <c r="HPZ44" s="20"/>
      <c r="HQA44"/>
      <c r="HQB44" s="20"/>
      <c r="HQC44"/>
      <c r="HQD44" s="20"/>
      <c r="HQE44"/>
      <c r="HQF44" s="20"/>
      <c r="HQG44"/>
      <c r="HQH44" s="20"/>
      <c r="HQI44"/>
      <c r="HQJ44" s="20"/>
      <c r="HQK44"/>
      <c r="HQL44" s="20"/>
      <c r="HQM44"/>
      <c r="HQN44" s="20"/>
      <c r="HQO44"/>
      <c r="HQP44" s="20"/>
      <c r="HQQ44"/>
      <c r="HQR44" s="20"/>
      <c r="HQS44"/>
      <c r="HQT44" s="20"/>
      <c r="HQU44"/>
      <c r="HQV44" s="20"/>
      <c r="HQW44"/>
      <c r="HQX44" s="20"/>
      <c r="HQY44"/>
      <c r="HQZ44" s="20"/>
      <c r="HRA44"/>
      <c r="HRB44" s="20"/>
      <c r="HRC44"/>
      <c r="HRD44" s="20"/>
      <c r="HRE44"/>
      <c r="HRF44" s="20"/>
      <c r="HRG44"/>
      <c r="HRH44" s="20"/>
      <c r="HRI44"/>
      <c r="HRJ44" s="20"/>
      <c r="HRK44"/>
      <c r="HRL44" s="20"/>
      <c r="HRM44"/>
      <c r="HRN44" s="20"/>
      <c r="HRO44"/>
      <c r="HRP44" s="20"/>
      <c r="HRQ44"/>
      <c r="HRR44" s="20"/>
      <c r="HRS44"/>
      <c r="HRT44" s="20"/>
      <c r="HRU44"/>
      <c r="HRV44" s="20"/>
      <c r="HRW44"/>
      <c r="HRX44" s="20"/>
      <c r="HRY44"/>
      <c r="HRZ44" s="20"/>
      <c r="HSA44"/>
      <c r="HSB44" s="20"/>
      <c r="HSC44"/>
      <c r="HSD44" s="20"/>
      <c r="HSE44"/>
      <c r="HSF44" s="20"/>
      <c r="HSG44"/>
      <c r="HSH44" s="20"/>
      <c r="HSI44"/>
      <c r="HSJ44" s="20"/>
      <c r="HSK44"/>
      <c r="HSL44" s="20"/>
      <c r="HSM44"/>
      <c r="HSN44" s="20"/>
      <c r="HSO44"/>
      <c r="HSP44" s="20"/>
      <c r="HSQ44"/>
      <c r="HSR44" s="20"/>
      <c r="HSS44"/>
      <c r="HST44" s="20"/>
      <c r="HSU44"/>
      <c r="HSV44" s="20"/>
      <c r="HSW44"/>
      <c r="HSX44" s="20"/>
      <c r="HSY44"/>
      <c r="HSZ44" s="20"/>
      <c r="HTA44"/>
      <c r="HTB44" s="20"/>
      <c r="HTC44"/>
      <c r="HTD44" s="20"/>
      <c r="HTE44"/>
      <c r="HTF44" s="20"/>
      <c r="HTG44"/>
      <c r="HTH44" s="20"/>
      <c r="HTI44"/>
      <c r="HTJ44" s="20"/>
      <c r="HTK44"/>
      <c r="HTL44" s="20"/>
      <c r="HTM44"/>
      <c r="HTN44" s="20"/>
      <c r="HTO44"/>
      <c r="HTP44" s="20"/>
      <c r="HTQ44"/>
      <c r="HTR44" s="20"/>
      <c r="HTS44"/>
      <c r="HTT44" s="20"/>
      <c r="HTU44"/>
      <c r="HTV44" s="20"/>
      <c r="HTW44"/>
      <c r="HTX44" s="20"/>
      <c r="HTY44"/>
      <c r="HTZ44" s="20"/>
      <c r="HUA44"/>
      <c r="HUB44" s="20"/>
      <c r="HUC44"/>
      <c r="HUD44" s="20"/>
      <c r="HUE44"/>
      <c r="HUF44" s="20"/>
      <c r="HUG44"/>
      <c r="HUH44" s="20"/>
      <c r="HUI44"/>
      <c r="HUJ44" s="20"/>
      <c r="HUK44"/>
      <c r="HUL44" s="20"/>
      <c r="HUM44"/>
      <c r="HUN44" s="20"/>
      <c r="HUO44"/>
      <c r="HUP44" s="20"/>
      <c r="HUQ44"/>
      <c r="HUR44" s="20"/>
      <c r="HUS44"/>
      <c r="HUT44" s="20"/>
      <c r="HUU44"/>
      <c r="HUV44" s="20"/>
      <c r="HUW44"/>
      <c r="HUX44" s="20"/>
      <c r="HUY44"/>
      <c r="HUZ44" s="20"/>
      <c r="HVA44"/>
      <c r="HVB44" s="20"/>
      <c r="HVC44"/>
      <c r="HVD44" s="20"/>
      <c r="HVE44"/>
      <c r="HVF44" s="20"/>
      <c r="HVG44"/>
      <c r="HVH44" s="20"/>
      <c r="HVI44"/>
      <c r="HVJ44" s="20"/>
      <c r="HVK44"/>
      <c r="HVL44" s="20"/>
      <c r="HVM44"/>
      <c r="HVN44" s="20"/>
      <c r="HVO44"/>
      <c r="HVP44" s="20"/>
      <c r="HVQ44"/>
      <c r="HVR44" s="20"/>
      <c r="HVS44"/>
      <c r="HVT44" s="20"/>
      <c r="HVU44"/>
      <c r="HVV44" s="20"/>
      <c r="HVW44"/>
      <c r="HVX44" s="20"/>
      <c r="HVY44"/>
      <c r="HVZ44" s="20"/>
      <c r="HWA44"/>
      <c r="HWB44" s="20"/>
      <c r="HWC44"/>
      <c r="HWD44" s="20"/>
      <c r="HWE44"/>
      <c r="HWF44" s="20"/>
      <c r="HWG44"/>
      <c r="HWH44" s="20"/>
      <c r="HWI44"/>
      <c r="HWJ44" s="20"/>
      <c r="HWK44"/>
      <c r="HWL44" s="20"/>
      <c r="HWM44"/>
      <c r="HWN44" s="20"/>
      <c r="HWO44"/>
      <c r="HWP44" s="20"/>
      <c r="HWQ44"/>
      <c r="HWR44" s="20"/>
      <c r="HWS44"/>
      <c r="HWT44" s="20"/>
      <c r="HWU44"/>
      <c r="HWV44" s="20"/>
      <c r="HWW44"/>
      <c r="HWX44" s="20"/>
      <c r="HWY44"/>
      <c r="HWZ44" s="20"/>
      <c r="HXA44"/>
      <c r="HXB44" s="20"/>
      <c r="HXC44"/>
      <c r="HXD44" s="20"/>
      <c r="HXE44"/>
      <c r="HXF44" s="20"/>
      <c r="HXG44"/>
      <c r="HXH44" s="20"/>
      <c r="HXI44"/>
      <c r="HXJ44" s="20"/>
      <c r="HXK44"/>
      <c r="HXL44" s="20"/>
      <c r="HXM44"/>
      <c r="HXN44" s="20"/>
      <c r="HXO44"/>
      <c r="HXP44" s="20"/>
      <c r="HXQ44"/>
      <c r="HXR44" s="20"/>
      <c r="HXS44"/>
      <c r="HXT44" s="20"/>
      <c r="HXU44"/>
      <c r="HXV44" s="20"/>
      <c r="HXW44"/>
      <c r="HXX44" s="20"/>
      <c r="HXY44"/>
      <c r="HXZ44" s="20"/>
      <c r="HYA44"/>
      <c r="HYB44" s="20"/>
      <c r="HYC44"/>
      <c r="HYD44" s="20"/>
      <c r="HYE44"/>
      <c r="HYF44" s="20"/>
      <c r="HYG44"/>
      <c r="HYH44" s="20"/>
      <c r="HYI44"/>
      <c r="HYJ44" s="20"/>
      <c r="HYK44"/>
      <c r="HYL44" s="20"/>
      <c r="HYM44"/>
      <c r="HYN44" s="20"/>
      <c r="HYO44"/>
      <c r="HYP44" s="20"/>
      <c r="HYQ44"/>
      <c r="HYR44" s="20"/>
      <c r="HYS44"/>
      <c r="HYT44" s="20"/>
      <c r="HYU44"/>
      <c r="HYV44" s="20"/>
      <c r="HYW44"/>
      <c r="HYX44" s="20"/>
      <c r="HYY44"/>
      <c r="HYZ44" s="20"/>
      <c r="HZA44"/>
      <c r="HZB44" s="20"/>
      <c r="HZC44"/>
      <c r="HZD44" s="20"/>
      <c r="HZE44"/>
      <c r="HZF44" s="20"/>
      <c r="HZG44"/>
      <c r="HZH44" s="20"/>
      <c r="HZI44"/>
      <c r="HZJ44" s="20"/>
      <c r="HZK44"/>
      <c r="HZL44" s="20"/>
      <c r="HZM44"/>
      <c r="HZN44" s="20"/>
      <c r="HZO44"/>
      <c r="HZP44" s="20"/>
      <c r="HZQ44"/>
      <c r="HZR44" s="20"/>
      <c r="HZS44"/>
      <c r="HZT44" s="20"/>
      <c r="HZU44"/>
      <c r="HZV44" s="20"/>
      <c r="HZW44"/>
      <c r="HZX44" s="20"/>
      <c r="HZY44"/>
      <c r="HZZ44" s="20"/>
      <c r="IAA44"/>
      <c r="IAB44" s="20"/>
      <c r="IAC44"/>
      <c r="IAD44" s="20"/>
      <c r="IAE44"/>
      <c r="IAF44" s="20"/>
      <c r="IAG44"/>
      <c r="IAH44" s="20"/>
      <c r="IAI44"/>
      <c r="IAJ44" s="20"/>
      <c r="IAK44"/>
      <c r="IAL44" s="20"/>
      <c r="IAM44"/>
      <c r="IAN44" s="20"/>
      <c r="IAO44"/>
      <c r="IAP44" s="20"/>
      <c r="IAQ44"/>
      <c r="IAR44" s="20"/>
      <c r="IAS44"/>
      <c r="IAT44" s="20"/>
      <c r="IAU44"/>
      <c r="IAV44" s="20"/>
      <c r="IAW44"/>
      <c r="IAX44" s="20"/>
      <c r="IAY44"/>
      <c r="IAZ44" s="20"/>
      <c r="IBA44"/>
      <c r="IBB44" s="20"/>
      <c r="IBC44"/>
      <c r="IBD44" s="20"/>
      <c r="IBE44"/>
      <c r="IBF44" s="20"/>
      <c r="IBG44"/>
      <c r="IBH44" s="20"/>
      <c r="IBI44"/>
      <c r="IBJ44" s="20"/>
      <c r="IBK44"/>
      <c r="IBL44" s="20"/>
      <c r="IBM44"/>
      <c r="IBN44" s="20"/>
      <c r="IBO44"/>
      <c r="IBP44" s="20"/>
      <c r="IBQ44"/>
      <c r="IBR44" s="20"/>
      <c r="IBS44"/>
      <c r="IBT44" s="20"/>
      <c r="IBU44"/>
      <c r="IBV44" s="20"/>
      <c r="IBW44"/>
      <c r="IBX44" s="20"/>
      <c r="IBY44"/>
      <c r="IBZ44" s="20"/>
      <c r="ICA44"/>
      <c r="ICB44" s="20"/>
      <c r="ICC44"/>
      <c r="ICD44" s="20"/>
      <c r="ICE44"/>
      <c r="ICF44" s="20"/>
      <c r="ICG44"/>
      <c r="ICH44" s="20"/>
      <c r="ICI44"/>
      <c r="ICJ44" s="20"/>
      <c r="ICK44"/>
      <c r="ICL44" s="20"/>
      <c r="ICM44"/>
      <c r="ICN44" s="20"/>
      <c r="ICO44"/>
      <c r="ICP44" s="20"/>
      <c r="ICQ44"/>
      <c r="ICR44" s="20"/>
      <c r="ICS44"/>
      <c r="ICT44" s="20"/>
      <c r="ICU44"/>
      <c r="ICV44" s="20"/>
      <c r="ICW44"/>
      <c r="ICX44" s="20"/>
      <c r="ICY44"/>
      <c r="ICZ44" s="20"/>
      <c r="IDA44"/>
      <c r="IDB44" s="20"/>
      <c r="IDC44"/>
      <c r="IDD44" s="20"/>
      <c r="IDE44"/>
      <c r="IDF44" s="20"/>
      <c r="IDG44"/>
      <c r="IDH44" s="20"/>
      <c r="IDI44"/>
      <c r="IDJ44" s="20"/>
      <c r="IDK44"/>
      <c r="IDL44" s="20"/>
      <c r="IDM44"/>
      <c r="IDN44" s="20"/>
      <c r="IDO44"/>
      <c r="IDP44" s="20"/>
      <c r="IDQ44"/>
      <c r="IDR44" s="20"/>
      <c r="IDS44"/>
      <c r="IDT44" s="20"/>
      <c r="IDU44"/>
      <c r="IDV44" s="20"/>
      <c r="IDW44"/>
      <c r="IDX44" s="20"/>
      <c r="IDY44"/>
      <c r="IDZ44" s="20"/>
      <c r="IEA44"/>
      <c r="IEB44" s="20"/>
      <c r="IEC44"/>
      <c r="IED44" s="20"/>
      <c r="IEE44"/>
      <c r="IEF44" s="20"/>
      <c r="IEG44"/>
      <c r="IEH44" s="20"/>
      <c r="IEI44"/>
      <c r="IEJ44" s="20"/>
      <c r="IEK44"/>
      <c r="IEL44" s="20"/>
      <c r="IEM44"/>
      <c r="IEN44" s="20"/>
      <c r="IEO44"/>
      <c r="IEP44" s="20"/>
      <c r="IEQ44"/>
      <c r="IER44" s="20"/>
      <c r="IES44"/>
      <c r="IET44" s="20"/>
      <c r="IEU44"/>
      <c r="IEV44" s="20"/>
      <c r="IEW44"/>
      <c r="IEX44" s="20"/>
      <c r="IEY44"/>
      <c r="IEZ44" s="20"/>
      <c r="IFA44"/>
      <c r="IFB44" s="20"/>
      <c r="IFC44"/>
      <c r="IFD44" s="20"/>
      <c r="IFE44"/>
      <c r="IFF44" s="20"/>
      <c r="IFG44"/>
      <c r="IFH44" s="20"/>
      <c r="IFI44"/>
      <c r="IFJ44" s="20"/>
      <c r="IFK44"/>
      <c r="IFL44" s="20"/>
      <c r="IFM44"/>
      <c r="IFN44" s="20"/>
      <c r="IFO44"/>
      <c r="IFP44" s="20"/>
      <c r="IFQ44"/>
      <c r="IFR44" s="20"/>
      <c r="IFS44"/>
      <c r="IFT44" s="20"/>
      <c r="IFU44"/>
      <c r="IFV44" s="20"/>
      <c r="IFW44"/>
      <c r="IFX44" s="20"/>
      <c r="IFY44"/>
      <c r="IFZ44" s="20"/>
      <c r="IGA44"/>
      <c r="IGB44" s="20"/>
      <c r="IGC44"/>
      <c r="IGD44" s="20"/>
      <c r="IGE44"/>
      <c r="IGF44" s="20"/>
      <c r="IGG44"/>
      <c r="IGH44" s="20"/>
      <c r="IGI44"/>
      <c r="IGJ44" s="20"/>
      <c r="IGK44"/>
      <c r="IGL44" s="20"/>
      <c r="IGM44"/>
      <c r="IGN44" s="20"/>
      <c r="IGO44"/>
      <c r="IGP44" s="20"/>
      <c r="IGQ44"/>
      <c r="IGR44" s="20"/>
      <c r="IGS44"/>
      <c r="IGT44" s="20"/>
      <c r="IGU44"/>
      <c r="IGV44" s="20"/>
      <c r="IGW44"/>
      <c r="IGX44" s="20"/>
      <c r="IGY44"/>
      <c r="IGZ44" s="20"/>
      <c r="IHA44"/>
      <c r="IHB44" s="20"/>
      <c r="IHC44"/>
      <c r="IHD44" s="20"/>
      <c r="IHE44"/>
      <c r="IHF44" s="20"/>
      <c r="IHG44"/>
      <c r="IHH44" s="20"/>
      <c r="IHI44"/>
      <c r="IHJ44" s="20"/>
      <c r="IHK44"/>
      <c r="IHL44" s="20"/>
      <c r="IHM44"/>
      <c r="IHN44" s="20"/>
      <c r="IHO44"/>
      <c r="IHP44" s="20"/>
      <c r="IHQ44"/>
      <c r="IHR44" s="20"/>
      <c r="IHS44"/>
      <c r="IHT44" s="20"/>
      <c r="IHU44"/>
      <c r="IHV44" s="20"/>
      <c r="IHW44"/>
      <c r="IHX44" s="20"/>
      <c r="IHY44"/>
      <c r="IHZ44" s="20"/>
      <c r="IIA44"/>
      <c r="IIB44" s="20"/>
      <c r="IIC44"/>
      <c r="IID44" s="20"/>
      <c r="IIE44"/>
      <c r="IIF44" s="20"/>
      <c r="IIG44"/>
      <c r="IIH44" s="20"/>
      <c r="III44"/>
      <c r="IIJ44" s="20"/>
      <c r="IIK44"/>
      <c r="IIL44" s="20"/>
      <c r="IIM44"/>
      <c r="IIN44" s="20"/>
      <c r="IIO44"/>
      <c r="IIP44" s="20"/>
      <c r="IIQ44"/>
      <c r="IIR44" s="20"/>
      <c r="IIS44"/>
      <c r="IIT44" s="20"/>
      <c r="IIU44"/>
      <c r="IIV44" s="20"/>
      <c r="IIW44"/>
      <c r="IIX44" s="20"/>
      <c r="IIY44"/>
      <c r="IIZ44" s="20"/>
      <c r="IJA44"/>
      <c r="IJB44" s="20"/>
      <c r="IJC44"/>
      <c r="IJD44" s="20"/>
      <c r="IJE44"/>
      <c r="IJF44" s="20"/>
      <c r="IJG44"/>
      <c r="IJH44" s="20"/>
      <c r="IJI44"/>
      <c r="IJJ44" s="20"/>
      <c r="IJK44"/>
      <c r="IJL44" s="20"/>
      <c r="IJM44"/>
      <c r="IJN44" s="20"/>
      <c r="IJO44"/>
      <c r="IJP44" s="20"/>
      <c r="IJQ44"/>
      <c r="IJR44" s="20"/>
      <c r="IJS44"/>
      <c r="IJT44" s="20"/>
      <c r="IJU44"/>
      <c r="IJV44" s="20"/>
      <c r="IJW44"/>
      <c r="IJX44" s="20"/>
      <c r="IJY44"/>
      <c r="IJZ44" s="20"/>
      <c r="IKA44"/>
      <c r="IKB44" s="20"/>
      <c r="IKC44"/>
      <c r="IKD44" s="20"/>
      <c r="IKE44"/>
      <c r="IKF44" s="20"/>
      <c r="IKG44"/>
      <c r="IKH44" s="20"/>
      <c r="IKI44"/>
      <c r="IKJ44" s="20"/>
      <c r="IKK44"/>
      <c r="IKL44" s="20"/>
      <c r="IKM44"/>
      <c r="IKN44" s="20"/>
      <c r="IKO44"/>
      <c r="IKP44" s="20"/>
      <c r="IKQ44"/>
      <c r="IKR44" s="20"/>
      <c r="IKS44"/>
      <c r="IKT44" s="20"/>
      <c r="IKU44"/>
      <c r="IKV44" s="20"/>
      <c r="IKW44"/>
      <c r="IKX44" s="20"/>
      <c r="IKY44"/>
      <c r="IKZ44" s="20"/>
      <c r="ILA44"/>
      <c r="ILB44" s="20"/>
      <c r="ILC44"/>
      <c r="ILD44" s="20"/>
      <c r="ILE44"/>
      <c r="ILF44" s="20"/>
      <c r="ILG44"/>
      <c r="ILH44" s="20"/>
      <c r="ILI44"/>
      <c r="ILJ44" s="20"/>
      <c r="ILK44"/>
      <c r="ILL44" s="20"/>
      <c r="ILM44"/>
      <c r="ILN44" s="20"/>
      <c r="ILO44"/>
      <c r="ILP44" s="20"/>
      <c r="ILQ44"/>
      <c r="ILR44" s="20"/>
      <c r="ILS44"/>
      <c r="ILT44" s="20"/>
      <c r="ILU44"/>
      <c r="ILV44" s="20"/>
      <c r="ILW44"/>
      <c r="ILX44" s="20"/>
      <c r="ILY44"/>
      <c r="ILZ44" s="20"/>
      <c r="IMA44"/>
      <c r="IMB44" s="20"/>
      <c r="IMC44"/>
      <c r="IMD44" s="20"/>
      <c r="IME44"/>
      <c r="IMF44" s="20"/>
      <c r="IMG44"/>
      <c r="IMH44" s="20"/>
      <c r="IMI44"/>
      <c r="IMJ44" s="20"/>
      <c r="IMK44"/>
      <c r="IML44" s="20"/>
      <c r="IMM44"/>
      <c r="IMN44" s="20"/>
      <c r="IMO44"/>
      <c r="IMP44" s="20"/>
      <c r="IMQ44"/>
      <c r="IMR44" s="20"/>
      <c r="IMS44"/>
      <c r="IMT44" s="20"/>
      <c r="IMU44"/>
      <c r="IMV44" s="20"/>
      <c r="IMW44"/>
      <c r="IMX44" s="20"/>
      <c r="IMY44"/>
      <c r="IMZ44" s="20"/>
      <c r="INA44"/>
      <c r="INB44" s="20"/>
      <c r="INC44"/>
      <c r="IND44" s="20"/>
      <c r="INE44"/>
      <c r="INF44" s="20"/>
      <c r="ING44"/>
      <c r="INH44" s="20"/>
      <c r="INI44"/>
      <c r="INJ44" s="20"/>
      <c r="INK44"/>
      <c r="INL44" s="20"/>
      <c r="INM44"/>
      <c r="INN44" s="20"/>
      <c r="INO44"/>
      <c r="INP44" s="20"/>
      <c r="INQ44"/>
      <c r="INR44" s="20"/>
      <c r="INS44"/>
      <c r="INT44" s="20"/>
      <c r="INU44"/>
      <c r="INV44" s="20"/>
      <c r="INW44"/>
      <c r="INX44" s="20"/>
      <c r="INY44"/>
      <c r="INZ44" s="20"/>
      <c r="IOA44"/>
      <c r="IOB44" s="20"/>
      <c r="IOC44"/>
      <c r="IOD44" s="20"/>
      <c r="IOE44"/>
      <c r="IOF44" s="20"/>
      <c r="IOG44"/>
      <c r="IOH44" s="20"/>
      <c r="IOI44"/>
      <c r="IOJ44" s="20"/>
      <c r="IOK44"/>
      <c r="IOL44" s="20"/>
      <c r="IOM44"/>
      <c r="ION44" s="20"/>
      <c r="IOO44"/>
      <c r="IOP44" s="20"/>
      <c r="IOQ44"/>
      <c r="IOR44" s="20"/>
      <c r="IOS44"/>
      <c r="IOT44" s="20"/>
      <c r="IOU44"/>
      <c r="IOV44" s="20"/>
      <c r="IOW44"/>
      <c r="IOX44" s="20"/>
      <c r="IOY44"/>
      <c r="IOZ44" s="20"/>
      <c r="IPA44"/>
      <c r="IPB44" s="20"/>
      <c r="IPC44"/>
      <c r="IPD44" s="20"/>
      <c r="IPE44"/>
      <c r="IPF44" s="20"/>
      <c r="IPG44"/>
      <c r="IPH44" s="20"/>
      <c r="IPI44"/>
      <c r="IPJ44" s="20"/>
      <c r="IPK44"/>
      <c r="IPL44" s="20"/>
      <c r="IPM44"/>
      <c r="IPN44" s="20"/>
      <c r="IPO44"/>
      <c r="IPP44" s="20"/>
      <c r="IPQ44"/>
      <c r="IPR44" s="20"/>
      <c r="IPS44"/>
      <c r="IPT44" s="20"/>
      <c r="IPU44"/>
      <c r="IPV44" s="20"/>
      <c r="IPW44"/>
      <c r="IPX44" s="20"/>
      <c r="IPY44"/>
      <c r="IPZ44" s="20"/>
      <c r="IQA44"/>
      <c r="IQB44" s="20"/>
      <c r="IQC44"/>
      <c r="IQD44" s="20"/>
      <c r="IQE44"/>
      <c r="IQF44" s="20"/>
      <c r="IQG44"/>
      <c r="IQH44" s="20"/>
      <c r="IQI44"/>
      <c r="IQJ44" s="20"/>
      <c r="IQK44"/>
      <c r="IQL44" s="20"/>
      <c r="IQM44"/>
      <c r="IQN44" s="20"/>
      <c r="IQO44"/>
      <c r="IQP44" s="20"/>
      <c r="IQQ44"/>
      <c r="IQR44" s="20"/>
      <c r="IQS44"/>
      <c r="IQT44" s="20"/>
      <c r="IQU44"/>
      <c r="IQV44" s="20"/>
      <c r="IQW44"/>
      <c r="IQX44" s="20"/>
      <c r="IQY44"/>
      <c r="IQZ44" s="20"/>
      <c r="IRA44"/>
      <c r="IRB44" s="20"/>
      <c r="IRC44"/>
      <c r="IRD44" s="20"/>
      <c r="IRE44"/>
      <c r="IRF44" s="20"/>
      <c r="IRG44"/>
      <c r="IRH44" s="20"/>
      <c r="IRI44"/>
      <c r="IRJ44" s="20"/>
      <c r="IRK44"/>
      <c r="IRL44" s="20"/>
      <c r="IRM44"/>
      <c r="IRN44" s="20"/>
      <c r="IRO44"/>
      <c r="IRP44" s="20"/>
      <c r="IRQ44"/>
      <c r="IRR44" s="20"/>
      <c r="IRS44"/>
      <c r="IRT44" s="20"/>
      <c r="IRU44"/>
      <c r="IRV44" s="20"/>
      <c r="IRW44"/>
      <c r="IRX44" s="20"/>
      <c r="IRY44"/>
      <c r="IRZ44" s="20"/>
      <c r="ISA44"/>
      <c r="ISB44" s="20"/>
      <c r="ISC44"/>
      <c r="ISD44" s="20"/>
      <c r="ISE44"/>
      <c r="ISF44" s="20"/>
      <c r="ISG44"/>
      <c r="ISH44" s="20"/>
      <c r="ISI44"/>
      <c r="ISJ44" s="20"/>
      <c r="ISK44"/>
      <c r="ISL44" s="20"/>
      <c r="ISM44"/>
      <c r="ISN44" s="20"/>
      <c r="ISO44"/>
      <c r="ISP44" s="20"/>
      <c r="ISQ44"/>
      <c r="ISR44" s="20"/>
      <c r="ISS44"/>
      <c r="IST44" s="20"/>
      <c r="ISU44"/>
      <c r="ISV44" s="20"/>
      <c r="ISW44"/>
      <c r="ISX44" s="20"/>
      <c r="ISY44"/>
      <c r="ISZ44" s="20"/>
      <c r="ITA44"/>
      <c r="ITB44" s="20"/>
      <c r="ITC44"/>
      <c r="ITD44" s="20"/>
      <c r="ITE44"/>
      <c r="ITF44" s="20"/>
      <c r="ITG44"/>
      <c r="ITH44" s="20"/>
      <c r="ITI44"/>
      <c r="ITJ44" s="20"/>
      <c r="ITK44"/>
      <c r="ITL44" s="20"/>
      <c r="ITM44"/>
      <c r="ITN44" s="20"/>
      <c r="ITO44"/>
      <c r="ITP44" s="20"/>
      <c r="ITQ44"/>
      <c r="ITR44" s="20"/>
      <c r="ITS44"/>
      <c r="ITT44" s="20"/>
      <c r="ITU44"/>
      <c r="ITV44" s="20"/>
      <c r="ITW44"/>
      <c r="ITX44" s="20"/>
      <c r="ITY44"/>
      <c r="ITZ44" s="20"/>
      <c r="IUA44"/>
      <c r="IUB44" s="20"/>
      <c r="IUC44"/>
      <c r="IUD44" s="20"/>
      <c r="IUE44"/>
      <c r="IUF44" s="20"/>
      <c r="IUG44"/>
      <c r="IUH44" s="20"/>
      <c r="IUI44"/>
      <c r="IUJ44" s="20"/>
      <c r="IUK44"/>
      <c r="IUL44" s="20"/>
      <c r="IUM44"/>
      <c r="IUN44" s="20"/>
      <c r="IUO44"/>
      <c r="IUP44" s="20"/>
      <c r="IUQ44"/>
      <c r="IUR44" s="20"/>
      <c r="IUS44"/>
      <c r="IUT44" s="20"/>
      <c r="IUU44"/>
      <c r="IUV44" s="20"/>
      <c r="IUW44"/>
      <c r="IUX44" s="20"/>
      <c r="IUY44"/>
      <c r="IUZ44" s="20"/>
      <c r="IVA44"/>
      <c r="IVB44" s="20"/>
      <c r="IVC44"/>
      <c r="IVD44" s="20"/>
      <c r="IVE44"/>
      <c r="IVF44" s="20"/>
      <c r="IVG44"/>
      <c r="IVH44" s="20"/>
      <c r="IVI44"/>
      <c r="IVJ44" s="20"/>
      <c r="IVK44"/>
      <c r="IVL44" s="20"/>
      <c r="IVM44"/>
      <c r="IVN44" s="20"/>
      <c r="IVO44"/>
      <c r="IVP44" s="20"/>
      <c r="IVQ44"/>
      <c r="IVR44" s="20"/>
      <c r="IVS44"/>
      <c r="IVT44" s="20"/>
      <c r="IVU44"/>
      <c r="IVV44" s="20"/>
      <c r="IVW44"/>
      <c r="IVX44" s="20"/>
      <c r="IVY44"/>
      <c r="IVZ44" s="20"/>
      <c r="IWA44"/>
      <c r="IWB44" s="20"/>
      <c r="IWC44"/>
      <c r="IWD44" s="20"/>
      <c r="IWE44"/>
      <c r="IWF44" s="20"/>
      <c r="IWG44"/>
      <c r="IWH44" s="20"/>
      <c r="IWI44"/>
      <c r="IWJ44" s="20"/>
      <c r="IWK44"/>
      <c r="IWL44" s="20"/>
      <c r="IWM44"/>
      <c r="IWN44" s="20"/>
      <c r="IWO44"/>
      <c r="IWP44" s="20"/>
      <c r="IWQ44"/>
      <c r="IWR44" s="20"/>
      <c r="IWS44"/>
      <c r="IWT44" s="20"/>
      <c r="IWU44"/>
      <c r="IWV44" s="20"/>
      <c r="IWW44"/>
      <c r="IWX44" s="20"/>
      <c r="IWY44"/>
      <c r="IWZ44" s="20"/>
      <c r="IXA44"/>
      <c r="IXB44" s="20"/>
      <c r="IXC44"/>
      <c r="IXD44" s="20"/>
      <c r="IXE44"/>
      <c r="IXF44" s="20"/>
      <c r="IXG44"/>
      <c r="IXH44" s="20"/>
      <c r="IXI44"/>
      <c r="IXJ44" s="20"/>
      <c r="IXK44"/>
      <c r="IXL44" s="20"/>
      <c r="IXM44"/>
      <c r="IXN44" s="20"/>
      <c r="IXO44"/>
      <c r="IXP44" s="20"/>
      <c r="IXQ44"/>
      <c r="IXR44" s="20"/>
      <c r="IXS44"/>
      <c r="IXT44" s="20"/>
      <c r="IXU44"/>
      <c r="IXV44" s="20"/>
      <c r="IXW44"/>
      <c r="IXX44" s="20"/>
      <c r="IXY44"/>
      <c r="IXZ44" s="20"/>
      <c r="IYA44"/>
      <c r="IYB44" s="20"/>
      <c r="IYC44"/>
      <c r="IYD44" s="20"/>
      <c r="IYE44"/>
      <c r="IYF44" s="20"/>
      <c r="IYG44"/>
      <c r="IYH44" s="20"/>
      <c r="IYI44"/>
      <c r="IYJ44" s="20"/>
      <c r="IYK44"/>
      <c r="IYL44" s="20"/>
      <c r="IYM44"/>
      <c r="IYN44" s="20"/>
      <c r="IYO44"/>
      <c r="IYP44" s="20"/>
      <c r="IYQ44"/>
      <c r="IYR44" s="20"/>
      <c r="IYS44"/>
      <c r="IYT44" s="20"/>
      <c r="IYU44"/>
      <c r="IYV44" s="20"/>
      <c r="IYW44"/>
      <c r="IYX44" s="20"/>
      <c r="IYY44"/>
      <c r="IYZ44" s="20"/>
      <c r="IZA44"/>
      <c r="IZB44" s="20"/>
      <c r="IZC44"/>
      <c r="IZD44" s="20"/>
      <c r="IZE44"/>
      <c r="IZF44" s="20"/>
      <c r="IZG44"/>
      <c r="IZH44" s="20"/>
      <c r="IZI44"/>
      <c r="IZJ44" s="20"/>
      <c r="IZK44"/>
      <c r="IZL44" s="20"/>
      <c r="IZM44"/>
      <c r="IZN44" s="20"/>
      <c r="IZO44"/>
      <c r="IZP44" s="20"/>
      <c r="IZQ44"/>
      <c r="IZR44" s="20"/>
      <c r="IZS44"/>
      <c r="IZT44" s="20"/>
      <c r="IZU44"/>
      <c r="IZV44" s="20"/>
      <c r="IZW44"/>
      <c r="IZX44" s="20"/>
      <c r="IZY44"/>
      <c r="IZZ44" s="20"/>
      <c r="JAA44"/>
      <c r="JAB44" s="20"/>
      <c r="JAC44"/>
      <c r="JAD44" s="20"/>
      <c r="JAE44"/>
      <c r="JAF44" s="20"/>
      <c r="JAG44"/>
      <c r="JAH44" s="20"/>
      <c r="JAI44"/>
      <c r="JAJ44" s="20"/>
      <c r="JAK44"/>
      <c r="JAL44" s="20"/>
      <c r="JAM44"/>
      <c r="JAN44" s="20"/>
      <c r="JAO44"/>
      <c r="JAP44" s="20"/>
      <c r="JAQ44"/>
      <c r="JAR44" s="20"/>
      <c r="JAS44"/>
      <c r="JAT44" s="20"/>
      <c r="JAU44"/>
      <c r="JAV44" s="20"/>
      <c r="JAW44"/>
      <c r="JAX44" s="20"/>
      <c r="JAY44"/>
      <c r="JAZ44" s="20"/>
      <c r="JBA44"/>
      <c r="JBB44" s="20"/>
      <c r="JBC44"/>
      <c r="JBD44" s="20"/>
      <c r="JBE44"/>
      <c r="JBF44" s="20"/>
      <c r="JBG44"/>
      <c r="JBH44" s="20"/>
      <c r="JBI44"/>
      <c r="JBJ44" s="20"/>
      <c r="JBK44"/>
      <c r="JBL44" s="20"/>
      <c r="JBM44"/>
      <c r="JBN44" s="20"/>
      <c r="JBO44"/>
      <c r="JBP44" s="20"/>
      <c r="JBQ44"/>
      <c r="JBR44" s="20"/>
      <c r="JBS44"/>
      <c r="JBT44" s="20"/>
      <c r="JBU44"/>
      <c r="JBV44" s="20"/>
      <c r="JBW44"/>
      <c r="JBX44" s="20"/>
      <c r="JBY44"/>
      <c r="JBZ44" s="20"/>
      <c r="JCA44"/>
      <c r="JCB44" s="20"/>
      <c r="JCC44"/>
      <c r="JCD44" s="20"/>
      <c r="JCE44"/>
      <c r="JCF44" s="20"/>
      <c r="JCG44"/>
      <c r="JCH44" s="20"/>
      <c r="JCI44"/>
      <c r="JCJ44" s="20"/>
      <c r="JCK44"/>
      <c r="JCL44" s="20"/>
      <c r="JCM44"/>
      <c r="JCN44" s="20"/>
      <c r="JCO44"/>
      <c r="JCP44" s="20"/>
      <c r="JCQ44"/>
      <c r="JCR44" s="20"/>
      <c r="JCS44"/>
      <c r="JCT44" s="20"/>
      <c r="JCU44"/>
      <c r="JCV44" s="20"/>
      <c r="JCW44"/>
      <c r="JCX44" s="20"/>
      <c r="JCY44"/>
      <c r="JCZ44" s="20"/>
      <c r="JDA44"/>
      <c r="JDB44" s="20"/>
      <c r="JDC44"/>
      <c r="JDD44" s="20"/>
      <c r="JDE44"/>
      <c r="JDF44" s="20"/>
      <c r="JDG44"/>
      <c r="JDH44" s="20"/>
      <c r="JDI44"/>
      <c r="JDJ44" s="20"/>
      <c r="JDK44"/>
      <c r="JDL44" s="20"/>
      <c r="JDM44"/>
      <c r="JDN44" s="20"/>
      <c r="JDO44"/>
      <c r="JDP44" s="20"/>
      <c r="JDQ44"/>
      <c r="JDR44" s="20"/>
      <c r="JDS44"/>
      <c r="JDT44" s="20"/>
      <c r="JDU44"/>
      <c r="JDV44" s="20"/>
      <c r="JDW44"/>
      <c r="JDX44" s="20"/>
      <c r="JDY44"/>
      <c r="JDZ44" s="20"/>
      <c r="JEA44"/>
      <c r="JEB44" s="20"/>
      <c r="JEC44"/>
      <c r="JED44" s="20"/>
      <c r="JEE44"/>
      <c r="JEF44" s="20"/>
      <c r="JEG44"/>
      <c r="JEH44" s="20"/>
      <c r="JEI44"/>
      <c r="JEJ44" s="20"/>
      <c r="JEK44"/>
      <c r="JEL44" s="20"/>
      <c r="JEM44"/>
      <c r="JEN44" s="20"/>
      <c r="JEO44"/>
      <c r="JEP44" s="20"/>
      <c r="JEQ44"/>
      <c r="JER44" s="20"/>
      <c r="JES44"/>
      <c r="JET44" s="20"/>
      <c r="JEU44"/>
      <c r="JEV44" s="20"/>
      <c r="JEW44"/>
      <c r="JEX44" s="20"/>
      <c r="JEY44"/>
      <c r="JEZ44" s="20"/>
      <c r="JFA44"/>
      <c r="JFB44" s="20"/>
      <c r="JFC44"/>
      <c r="JFD44" s="20"/>
      <c r="JFE44"/>
      <c r="JFF44" s="20"/>
      <c r="JFG44"/>
      <c r="JFH44" s="20"/>
      <c r="JFI44"/>
      <c r="JFJ44" s="20"/>
      <c r="JFK44"/>
      <c r="JFL44" s="20"/>
      <c r="JFM44"/>
      <c r="JFN44" s="20"/>
      <c r="JFO44"/>
      <c r="JFP44" s="20"/>
      <c r="JFQ44"/>
      <c r="JFR44" s="20"/>
      <c r="JFS44"/>
      <c r="JFT44" s="20"/>
      <c r="JFU44"/>
      <c r="JFV44" s="20"/>
      <c r="JFW44"/>
      <c r="JFX44" s="20"/>
      <c r="JFY44"/>
      <c r="JFZ44" s="20"/>
      <c r="JGA44"/>
      <c r="JGB44" s="20"/>
      <c r="JGC44"/>
      <c r="JGD44" s="20"/>
      <c r="JGE44"/>
      <c r="JGF44" s="20"/>
      <c r="JGG44"/>
      <c r="JGH44" s="20"/>
      <c r="JGI44"/>
      <c r="JGJ44" s="20"/>
      <c r="JGK44"/>
      <c r="JGL44" s="20"/>
      <c r="JGM44"/>
      <c r="JGN44" s="20"/>
      <c r="JGO44"/>
      <c r="JGP44" s="20"/>
      <c r="JGQ44"/>
      <c r="JGR44" s="20"/>
      <c r="JGS44"/>
      <c r="JGT44" s="20"/>
      <c r="JGU44"/>
      <c r="JGV44" s="20"/>
      <c r="JGW44"/>
      <c r="JGX44" s="20"/>
      <c r="JGY44"/>
      <c r="JGZ44" s="20"/>
      <c r="JHA44"/>
      <c r="JHB44" s="20"/>
      <c r="JHC44"/>
      <c r="JHD44" s="20"/>
      <c r="JHE44"/>
      <c r="JHF44" s="20"/>
      <c r="JHG44"/>
      <c r="JHH44" s="20"/>
      <c r="JHI44"/>
      <c r="JHJ44" s="20"/>
      <c r="JHK44"/>
      <c r="JHL44" s="20"/>
      <c r="JHM44"/>
      <c r="JHN44" s="20"/>
      <c r="JHO44"/>
      <c r="JHP44" s="20"/>
      <c r="JHQ44"/>
      <c r="JHR44" s="20"/>
      <c r="JHS44"/>
      <c r="JHT44" s="20"/>
      <c r="JHU44"/>
      <c r="JHV44" s="20"/>
      <c r="JHW44"/>
      <c r="JHX44" s="20"/>
      <c r="JHY44"/>
      <c r="JHZ44" s="20"/>
      <c r="JIA44"/>
      <c r="JIB44" s="20"/>
      <c r="JIC44"/>
      <c r="JID44" s="20"/>
      <c r="JIE44"/>
      <c r="JIF44" s="20"/>
      <c r="JIG44"/>
      <c r="JIH44" s="20"/>
      <c r="JII44"/>
      <c r="JIJ44" s="20"/>
      <c r="JIK44"/>
      <c r="JIL44" s="20"/>
      <c r="JIM44"/>
      <c r="JIN44" s="20"/>
      <c r="JIO44"/>
      <c r="JIP44" s="20"/>
      <c r="JIQ44"/>
      <c r="JIR44" s="20"/>
      <c r="JIS44"/>
      <c r="JIT44" s="20"/>
      <c r="JIU44"/>
      <c r="JIV44" s="20"/>
      <c r="JIW44"/>
      <c r="JIX44" s="20"/>
      <c r="JIY44"/>
      <c r="JIZ44" s="20"/>
      <c r="JJA44"/>
      <c r="JJB44" s="20"/>
      <c r="JJC44"/>
      <c r="JJD44" s="20"/>
      <c r="JJE44"/>
      <c r="JJF44" s="20"/>
      <c r="JJG44"/>
      <c r="JJH44" s="20"/>
      <c r="JJI44"/>
      <c r="JJJ44" s="20"/>
      <c r="JJK44"/>
      <c r="JJL44" s="20"/>
      <c r="JJM44"/>
      <c r="JJN44" s="20"/>
      <c r="JJO44"/>
      <c r="JJP44" s="20"/>
      <c r="JJQ44"/>
      <c r="JJR44" s="20"/>
      <c r="JJS44"/>
      <c r="JJT44" s="20"/>
      <c r="JJU44"/>
      <c r="JJV44" s="20"/>
      <c r="JJW44"/>
      <c r="JJX44" s="20"/>
      <c r="JJY44"/>
      <c r="JJZ44" s="20"/>
      <c r="JKA44"/>
      <c r="JKB44" s="20"/>
      <c r="JKC44"/>
      <c r="JKD44" s="20"/>
      <c r="JKE44"/>
      <c r="JKF44" s="20"/>
      <c r="JKG44"/>
      <c r="JKH44" s="20"/>
      <c r="JKI44"/>
      <c r="JKJ44" s="20"/>
      <c r="JKK44"/>
      <c r="JKL44" s="20"/>
      <c r="JKM44"/>
      <c r="JKN44" s="20"/>
      <c r="JKO44"/>
      <c r="JKP44" s="20"/>
      <c r="JKQ44"/>
      <c r="JKR44" s="20"/>
      <c r="JKS44"/>
      <c r="JKT44" s="20"/>
      <c r="JKU44"/>
      <c r="JKV44" s="20"/>
      <c r="JKW44"/>
      <c r="JKX44" s="20"/>
      <c r="JKY44"/>
      <c r="JKZ44" s="20"/>
      <c r="JLA44"/>
      <c r="JLB44" s="20"/>
      <c r="JLC44"/>
      <c r="JLD44" s="20"/>
      <c r="JLE44"/>
      <c r="JLF44" s="20"/>
      <c r="JLG44"/>
      <c r="JLH44" s="20"/>
      <c r="JLI44"/>
      <c r="JLJ44" s="20"/>
      <c r="JLK44"/>
      <c r="JLL44" s="20"/>
      <c r="JLM44"/>
      <c r="JLN44" s="20"/>
      <c r="JLO44"/>
      <c r="JLP44" s="20"/>
      <c r="JLQ44"/>
      <c r="JLR44" s="20"/>
      <c r="JLS44"/>
      <c r="JLT44" s="20"/>
      <c r="JLU44"/>
      <c r="JLV44" s="20"/>
      <c r="JLW44"/>
      <c r="JLX44" s="20"/>
      <c r="JLY44"/>
      <c r="JLZ44" s="20"/>
      <c r="JMA44"/>
      <c r="JMB44" s="20"/>
      <c r="JMC44"/>
      <c r="JMD44" s="20"/>
      <c r="JME44"/>
      <c r="JMF44" s="20"/>
      <c r="JMG44"/>
      <c r="JMH44" s="20"/>
      <c r="JMI44"/>
      <c r="JMJ44" s="20"/>
      <c r="JMK44"/>
      <c r="JML44" s="20"/>
      <c r="JMM44"/>
      <c r="JMN44" s="20"/>
      <c r="JMO44"/>
      <c r="JMP44" s="20"/>
      <c r="JMQ44"/>
      <c r="JMR44" s="20"/>
      <c r="JMS44"/>
      <c r="JMT44" s="20"/>
      <c r="JMU44"/>
      <c r="JMV44" s="20"/>
      <c r="JMW44"/>
      <c r="JMX44" s="20"/>
      <c r="JMY44"/>
      <c r="JMZ44" s="20"/>
      <c r="JNA44"/>
      <c r="JNB44" s="20"/>
      <c r="JNC44"/>
      <c r="JND44" s="20"/>
      <c r="JNE44"/>
      <c r="JNF44" s="20"/>
      <c r="JNG44"/>
      <c r="JNH44" s="20"/>
      <c r="JNI44"/>
      <c r="JNJ44" s="20"/>
      <c r="JNK44"/>
      <c r="JNL44" s="20"/>
      <c r="JNM44"/>
      <c r="JNN44" s="20"/>
      <c r="JNO44"/>
      <c r="JNP44" s="20"/>
      <c r="JNQ44"/>
      <c r="JNR44" s="20"/>
      <c r="JNS44"/>
      <c r="JNT44" s="20"/>
      <c r="JNU44"/>
      <c r="JNV44" s="20"/>
      <c r="JNW44"/>
      <c r="JNX44" s="20"/>
      <c r="JNY44"/>
      <c r="JNZ44" s="20"/>
      <c r="JOA44"/>
      <c r="JOB44" s="20"/>
      <c r="JOC44"/>
      <c r="JOD44" s="20"/>
      <c r="JOE44"/>
      <c r="JOF44" s="20"/>
      <c r="JOG44"/>
      <c r="JOH44" s="20"/>
      <c r="JOI44"/>
      <c r="JOJ44" s="20"/>
      <c r="JOK44"/>
      <c r="JOL44" s="20"/>
      <c r="JOM44"/>
      <c r="JON44" s="20"/>
      <c r="JOO44"/>
      <c r="JOP44" s="20"/>
      <c r="JOQ44"/>
      <c r="JOR44" s="20"/>
      <c r="JOS44"/>
      <c r="JOT44" s="20"/>
      <c r="JOU44"/>
      <c r="JOV44" s="20"/>
      <c r="JOW44"/>
      <c r="JOX44" s="20"/>
      <c r="JOY44"/>
      <c r="JOZ44" s="20"/>
      <c r="JPA44"/>
      <c r="JPB44" s="20"/>
      <c r="JPC44"/>
      <c r="JPD44" s="20"/>
      <c r="JPE44"/>
      <c r="JPF44" s="20"/>
      <c r="JPG44"/>
      <c r="JPH44" s="20"/>
      <c r="JPI44"/>
      <c r="JPJ44" s="20"/>
      <c r="JPK44"/>
      <c r="JPL44" s="20"/>
      <c r="JPM44"/>
      <c r="JPN44" s="20"/>
      <c r="JPO44"/>
      <c r="JPP44" s="20"/>
      <c r="JPQ44"/>
      <c r="JPR44" s="20"/>
      <c r="JPS44"/>
      <c r="JPT44" s="20"/>
      <c r="JPU44"/>
      <c r="JPV44" s="20"/>
      <c r="JPW44"/>
      <c r="JPX44" s="20"/>
      <c r="JPY44"/>
      <c r="JPZ44" s="20"/>
      <c r="JQA44"/>
      <c r="JQB44" s="20"/>
      <c r="JQC44"/>
      <c r="JQD44" s="20"/>
      <c r="JQE44"/>
      <c r="JQF44" s="20"/>
      <c r="JQG44"/>
      <c r="JQH44" s="20"/>
      <c r="JQI44"/>
      <c r="JQJ44" s="20"/>
      <c r="JQK44"/>
      <c r="JQL44" s="20"/>
      <c r="JQM44"/>
      <c r="JQN44" s="20"/>
      <c r="JQO44"/>
      <c r="JQP44" s="20"/>
      <c r="JQQ44"/>
      <c r="JQR44" s="20"/>
      <c r="JQS44"/>
      <c r="JQT44" s="20"/>
      <c r="JQU44"/>
      <c r="JQV44" s="20"/>
      <c r="JQW44"/>
      <c r="JQX44" s="20"/>
      <c r="JQY44"/>
      <c r="JQZ44" s="20"/>
      <c r="JRA44"/>
      <c r="JRB44" s="20"/>
      <c r="JRC44"/>
      <c r="JRD44" s="20"/>
      <c r="JRE44"/>
      <c r="JRF44" s="20"/>
      <c r="JRG44"/>
      <c r="JRH44" s="20"/>
      <c r="JRI44"/>
      <c r="JRJ44" s="20"/>
      <c r="JRK44"/>
      <c r="JRL44" s="20"/>
      <c r="JRM44"/>
      <c r="JRN44" s="20"/>
      <c r="JRO44"/>
      <c r="JRP44" s="20"/>
      <c r="JRQ44"/>
      <c r="JRR44" s="20"/>
      <c r="JRS44"/>
      <c r="JRT44" s="20"/>
      <c r="JRU44"/>
      <c r="JRV44" s="20"/>
      <c r="JRW44"/>
      <c r="JRX44" s="20"/>
      <c r="JRY44"/>
      <c r="JRZ44" s="20"/>
      <c r="JSA44"/>
      <c r="JSB44" s="20"/>
      <c r="JSC44"/>
      <c r="JSD44" s="20"/>
      <c r="JSE44"/>
      <c r="JSF44" s="20"/>
      <c r="JSG44"/>
      <c r="JSH44" s="20"/>
      <c r="JSI44"/>
      <c r="JSJ44" s="20"/>
      <c r="JSK44"/>
      <c r="JSL44" s="20"/>
      <c r="JSM44"/>
      <c r="JSN44" s="20"/>
      <c r="JSO44"/>
      <c r="JSP44" s="20"/>
      <c r="JSQ44"/>
      <c r="JSR44" s="20"/>
      <c r="JSS44"/>
      <c r="JST44" s="20"/>
      <c r="JSU44"/>
      <c r="JSV44" s="20"/>
      <c r="JSW44"/>
      <c r="JSX44" s="20"/>
      <c r="JSY44"/>
      <c r="JSZ44" s="20"/>
      <c r="JTA44"/>
      <c r="JTB44" s="20"/>
      <c r="JTC44"/>
      <c r="JTD44" s="20"/>
      <c r="JTE44"/>
      <c r="JTF44" s="20"/>
      <c r="JTG44"/>
      <c r="JTH44" s="20"/>
      <c r="JTI44"/>
      <c r="JTJ44" s="20"/>
      <c r="JTK44"/>
      <c r="JTL44" s="20"/>
      <c r="JTM44"/>
      <c r="JTN44" s="20"/>
      <c r="JTO44"/>
      <c r="JTP44" s="20"/>
      <c r="JTQ44"/>
      <c r="JTR44" s="20"/>
      <c r="JTS44"/>
      <c r="JTT44" s="20"/>
      <c r="JTU44"/>
      <c r="JTV44" s="20"/>
      <c r="JTW44"/>
      <c r="JTX44" s="20"/>
      <c r="JTY44"/>
      <c r="JTZ44" s="20"/>
      <c r="JUA44"/>
      <c r="JUB44" s="20"/>
      <c r="JUC44"/>
      <c r="JUD44" s="20"/>
      <c r="JUE44"/>
      <c r="JUF44" s="20"/>
      <c r="JUG44"/>
      <c r="JUH44" s="20"/>
      <c r="JUI44"/>
      <c r="JUJ44" s="20"/>
      <c r="JUK44"/>
      <c r="JUL44" s="20"/>
      <c r="JUM44"/>
      <c r="JUN44" s="20"/>
      <c r="JUO44"/>
      <c r="JUP44" s="20"/>
      <c r="JUQ44"/>
      <c r="JUR44" s="20"/>
      <c r="JUS44"/>
      <c r="JUT44" s="20"/>
      <c r="JUU44"/>
      <c r="JUV44" s="20"/>
      <c r="JUW44"/>
      <c r="JUX44" s="20"/>
      <c r="JUY44"/>
      <c r="JUZ44" s="20"/>
      <c r="JVA44"/>
      <c r="JVB44" s="20"/>
      <c r="JVC44"/>
      <c r="JVD44" s="20"/>
      <c r="JVE44"/>
      <c r="JVF44" s="20"/>
      <c r="JVG44"/>
      <c r="JVH44" s="20"/>
      <c r="JVI44"/>
      <c r="JVJ44" s="20"/>
      <c r="JVK44"/>
      <c r="JVL44" s="20"/>
      <c r="JVM44"/>
      <c r="JVN44" s="20"/>
      <c r="JVO44"/>
      <c r="JVP44" s="20"/>
      <c r="JVQ44"/>
      <c r="JVR44" s="20"/>
      <c r="JVS44"/>
      <c r="JVT44" s="20"/>
      <c r="JVU44"/>
      <c r="JVV44" s="20"/>
      <c r="JVW44"/>
      <c r="JVX44" s="20"/>
      <c r="JVY44"/>
      <c r="JVZ44" s="20"/>
      <c r="JWA44"/>
      <c r="JWB44" s="20"/>
      <c r="JWC44"/>
      <c r="JWD44" s="20"/>
      <c r="JWE44"/>
      <c r="JWF44" s="20"/>
      <c r="JWG44"/>
      <c r="JWH44" s="20"/>
      <c r="JWI44"/>
      <c r="JWJ44" s="20"/>
      <c r="JWK44"/>
      <c r="JWL44" s="20"/>
      <c r="JWM44"/>
      <c r="JWN44" s="20"/>
      <c r="JWO44"/>
      <c r="JWP44" s="20"/>
      <c r="JWQ44"/>
      <c r="JWR44" s="20"/>
      <c r="JWS44"/>
      <c r="JWT44" s="20"/>
      <c r="JWU44"/>
      <c r="JWV44" s="20"/>
      <c r="JWW44"/>
      <c r="JWX44" s="20"/>
      <c r="JWY44"/>
      <c r="JWZ44" s="20"/>
      <c r="JXA44"/>
      <c r="JXB44" s="20"/>
      <c r="JXC44"/>
      <c r="JXD44" s="20"/>
      <c r="JXE44"/>
      <c r="JXF44" s="20"/>
      <c r="JXG44"/>
      <c r="JXH44" s="20"/>
      <c r="JXI44"/>
      <c r="JXJ44" s="20"/>
      <c r="JXK44"/>
      <c r="JXL44" s="20"/>
      <c r="JXM44"/>
      <c r="JXN44" s="20"/>
      <c r="JXO44"/>
      <c r="JXP44" s="20"/>
      <c r="JXQ44"/>
      <c r="JXR44" s="20"/>
      <c r="JXS44"/>
      <c r="JXT44" s="20"/>
      <c r="JXU44"/>
      <c r="JXV44" s="20"/>
      <c r="JXW44"/>
      <c r="JXX44" s="20"/>
      <c r="JXY44"/>
      <c r="JXZ44" s="20"/>
      <c r="JYA44"/>
      <c r="JYB44" s="20"/>
      <c r="JYC44"/>
      <c r="JYD44" s="20"/>
      <c r="JYE44"/>
      <c r="JYF44" s="20"/>
      <c r="JYG44"/>
      <c r="JYH44" s="20"/>
      <c r="JYI44"/>
      <c r="JYJ44" s="20"/>
      <c r="JYK44"/>
      <c r="JYL44" s="20"/>
      <c r="JYM44"/>
      <c r="JYN44" s="20"/>
      <c r="JYO44"/>
      <c r="JYP44" s="20"/>
      <c r="JYQ44"/>
      <c r="JYR44" s="20"/>
      <c r="JYS44"/>
      <c r="JYT44" s="20"/>
      <c r="JYU44"/>
      <c r="JYV44" s="20"/>
      <c r="JYW44"/>
      <c r="JYX44" s="20"/>
      <c r="JYY44"/>
      <c r="JYZ44" s="20"/>
      <c r="JZA44"/>
      <c r="JZB44" s="20"/>
      <c r="JZC44"/>
      <c r="JZD44" s="20"/>
      <c r="JZE44"/>
      <c r="JZF44" s="20"/>
      <c r="JZG44"/>
      <c r="JZH44" s="20"/>
      <c r="JZI44"/>
      <c r="JZJ44" s="20"/>
      <c r="JZK44"/>
      <c r="JZL44" s="20"/>
      <c r="JZM44"/>
      <c r="JZN44" s="20"/>
      <c r="JZO44"/>
      <c r="JZP44" s="20"/>
      <c r="JZQ44"/>
      <c r="JZR44" s="20"/>
      <c r="JZS44"/>
      <c r="JZT44" s="20"/>
      <c r="JZU44"/>
      <c r="JZV44" s="20"/>
      <c r="JZW44"/>
      <c r="JZX44" s="20"/>
      <c r="JZY44"/>
      <c r="JZZ44" s="20"/>
      <c r="KAA44"/>
      <c r="KAB44" s="20"/>
      <c r="KAC44"/>
      <c r="KAD44" s="20"/>
      <c r="KAE44"/>
      <c r="KAF44" s="20"/>
      <c r="KAG44"/>
      <c r="KAH44" s="20"/>
      <c r="KAI44"/>
      <c r="KAJ44" s="20"/>
      <c r="KAK44"/>
      <c r="KAL44" s="20"/>
      <c r="KAM44"/>
      <c r="KAN44" s="20"/>
      <c r="KAO44"/>
      <c r="KAP44" s="20"/>
      <c r="KAQ44"/>
      <c r="KAR44" s="20"/>
      <c r="KAS44"/>
      <c r="KAT44" s="20"/>
      <c r="KAU44"/>
      <c r="KAV44" s="20"/>
      <c r="KAW44"/>
      <c r="KAX44" s="20"/>
      <c r="KAY44"/>
      <c r="KAZ44" s="20"/>
      <c r="KBA44"/>
      <c r="KBB44" s="20"/>
      <c r="KBC44"/>
      <c r="KBD44" s="20"/>
      <c r="KBE44"/>
      <c r="KBF44" s="20"/>
      <c r="KBG44"/>
      <c r="KBH44" s="20"/>
      <c r="KBI44"/>
      <c r="KBJ44" s="20"/>
      <c r="KBK44"/>
      <c r="KBL44" s="20"/>
      <c r="KBM44"/>
      <c r="KBN44" s="20"/>
      <c r="KBO44"/>
      <c r="KBP44" s="20"/>
      <c r="KBQ44"/>
      <c r="KBR44" s="20"/>
      <c r="KBS44"/>
      <c r="KBT44" s="20"/>
      <c r="KBU44"/>
      <c r="KBV44" s="20"/>
      <c r="KBW44"/>
      <c r="KBX44" s="20"/>
      <c r="KBY44"/>
      <c r="KBZ44" s="20"/>
      <c r="KCA44"/>
      <c r="KCB44" s="20"/>
      <c r="KCC44"/>
      <c r="KCD44" s="20"/>
      <c r="KCE44"/>
      <c r="KCF44" s="20"/>
      <c r="KCG44"/>
      <c r="KCH44" s="20"/>
      <c r="KCI44"/>
      <c r="KCJ44" s="20"/>
      <c r="KCK44"/>
      <c r="KCL44" s="20"/>
      <c r="KCM44"/>
      <c r="KCN44" s="20"/>
      <c r="KCO44"/>
      <c r="KCP44" s="20"/>
      <c r="KCQ44"/>
      <c r="KCR44" s="20"/>
      <c r="KCS44"/>
      <c r="KCT44" s="20"/>
      <c r="KCU44"/>
      <c r="KCV44" s="20"/>
      <c r="KCW44"/>
      <c r="KCX44" s="20"/>
      <c r="KCY44"/>
      <c r="KCZ44" s="20"/>
      <c r="KDA44"/>
      <c r="KDB44" s="20"/>
      <c r="KDC44"/>
      <c r="KDD44" s="20"/>
      <c r="KDE44"/>
      <c r="KDF44" s="20"/>
      <c r="KDG44"/>
      <c r="KDH44" s="20"/>
      <c r="KDI44"/>
      <c r="KDJ44" s="20"/>
      <c r="KDK44"/>
      <c r="KDL44" s="20"/>
      <c r="KDM44"/>
      <c r="KDN44" s="20"/>
      <c r="KDO44"/>
      <c r="KDP44" s="20"/>
      <c r="KDQ44"/>
      <c r="KDR44" s="20"/>
      <c r="KDS44"/>
      <c r="KDT44" s="20"/>
      <c r="KDU44"/>
      <c r="KDV44" s="20"/>
      <c r="KDW44"/>
      <c r="KDX44" s="20"/>
      <c r="KDY44"/>
      <c r="KDZ44" s="20"/>
      <c r="KEA44"/>
      <c r="KEB44" s="20"/>
      <c r="KEC44"/>
      <c r="KED44" s="20"/>
      <c r="KEE44"/>
      <c r="KEF44" s="20"/>
      <c r="KEG44"/>
      <c r="KEH44" s="20"/>
      <c r="KEI44"/>
      <c r="KEJ44" s="20"/>
      <c r="KEK44"/>
      <c r="KEL44" s="20"/>
      <c r="KEM44"/>
      <c r="KEN44" s="20"/>
      <c r="KEO44"/>
      <c r="KEP44" s="20"/>
      <c r="KEQ44"/>
      <c r="KER44" s="20"/>
      <c r="KES44"/>
      <c r="KET44" s="20"/>
      <c r="KEU44"/>
      <c r="KEV44" s="20"/>
      <c r="KEW44"/>
      <c r="KEX44" s="20"/>
      <c r="KEY44"/>
      <c r="KEZ44" s="20"/>
      <c r="KFA44"/>
      <c r="KFB44" s="20"/>
      <c r="KFC44"/>
      <c r="KFD44" s="20"/>
      <c r="KFE44"/>
      <c r="KFF44" s="20"/>
      <c r="KFG44"/>
      <c r="KFH44" s="20"/>
      <c r="KFI44"/>
      <c r="KFJ44" s="20"/>
      <c r="KFK44"/>
      <c r="KFL44" s="20"/>
      <c r="KFM44"/>
      <c r="KFN44" s="20"/>
      <c r="KFO44"/>
      <c r="KFP44" s="20"/>
      <c r="KFQ44"/>
      <c r="KFR44" s="20"/>
      <c r="KFS44"/>
      <c r="KFT44" s="20"/>
      <c r="KFU44"/>
      <c r="KFV44" s="20"/>
      <c r="KFW44"/>
      <c r="KFX44" s="20"/>
      <c r="KFY44"/>
      <c r="KFZ44" s="20"/>
      <c r="KGA44"/>
      <c r="KGB44" s="20"/>
      <c r="KGC44"/>
      <c r="KGD44" s="20"/>
      <c r="KGE44"/>
      <c r="KGF44" s="20"/>
      <c r="KGG44"/>
      <c r="KGH44" s="20"/>
      <c r="KGI44"/>
      <c r="KGJ44" s="20"/>
      <c r="KGK44"/>
      <c r="KGL44" s="20"/>
      <c r="KGM44"/>
      <c r="KGN44" s="20"/>
      <c r="KGO44"/>
      <c r="KGP44" s="20"/>
      <c r="KGQ44"/>
      <c r="KGR44" s="20"/>
      <c r="KGS44"/>
      <c r="KGT44" s="20"/>
      <c r="KGU44"/>
      <c r="KGV44" s="20"/>
      <c r="KGW44"/>
      <c r="KGX44" s="20"/>
      <c r="KGY44"/>
      <c r="KGZ44" s="20"/>
      <c r="KHA44"/>
      <c r="KHB44" s="20"/>
      <c r="KHC44"/>
      <c r="KHD44" s="20"/>
      <c r="KHE44"/>
      <c r="KHF44" s="20"/>
      <c r="KHG44"/>
      <c r="KHH44" s="20"/>
      <c r="KHI44"/>
      <c r="KHJ44" s="20"/>
      <c r="KHK44"/>
      <c r="KHL44" s="20"/>
      <c r="KHM44"/>
      <c r="KHN44" s="20"/>
      <c r="KHO44"/>
      <c r="KHP44" s="20"/>
      <c r="KHQ44"/>
      <c r="KHR44" s="20"/>
      <c r="KHS44"/>
      <c r="KHT44" s="20"/>
      <c r="KHU44"/>
      <c r="KHV44" s="20"/>
      <c r="KHW44"/>
      <c r="KHX44" s="20"/>
      <c r="KHY44"/>
      <c r="KHZ44" s="20"/>
      <c r="KIA44"/>
      <c r="KIB44" s="20"/>
      <c r="KIC44"/>
      <c r="KID44" s="20"/>
      <c r="KIE44"/>
      <c r="KIF44" s="20"/>
      <c r="KIG44"/>
      <c r="KIH44" s="20"/>
      <c r="KII44"/>
      <c r="KIJ44" s="20"/>
      <c r="KIK44"/>
      <c r="KIL44" s="20"/>
      <c r="KIM44"/>
      <c r="KIN44" s="20"/>
      <c r="KIO44"/>
      <c r="KIP44" s="20"/>
      <c r="KIQ44"/>
      <c r="KIR44" s="20"/>
      <c r="KIS44"/>
      <c r="KIT44" s="20"/>
      <c r="KIU44"/>
      <c r="KIV44" s="20"/>
      <c r="KIW44"/>
      <c r="KIX44" s="20"/>
      <c r="KIY44"/>
      <c r="KIZ44" s="20"/>
      <c r="KJA44"/>
      <c r="KJB44" s="20"/>
      <c r="KJC44"/>
      <c r="KJD44" s="20"/>
      <c r="KJE44"/>
      <c r="KJF44" s="20"/>
      <c r="KJG44"/>
      <c r="KJH44" s="20"/>
      <c r="KJI44"/>
      <c r="KJJ44" s="20"/>
      <c r="KJK44"/>
      <c r="KJL44" s="20"/>
      <c r="KJM44"/>
      <c r="KJN44" s="20"/>
      <c r="KJO44"/>
      <c r="KJP44" s="20"/>
      <c r="KJQ44"/>
      <c r="KJR44" s="20"/>
      <c r="KJS44"/>
      <c r="KJT44" s="20"/>
      <c r="KJU44"/>
      <c r="KJV44" s="20"/>
      <c r="KJW44"/>
      <c r="KJX44" s="20"/>
      <c r="KJY44"/>
      <c r="KJZ44" s="20"/>
      <c r="KKA44"/>
      <c r="KKB44" s="20"/>
      <c r="KKC44"/>
      <c r="KKD44" s="20"/>
      <c r="KKE44"/>
      <c r="KKF44" s="20"/>
      <c r="KKG44"/>
      <c r="KKH44" s="20"/>
      <c r="KKI44"/>
      <c r="KKJ44" s="20"/>
      <c r="KKK44"/>
      <c r="KKL44" s="20"/>
      <c r="KKM44"/>
      <c r="KKN44" s="20"/>
      <c r="KKO44"/>
      <c r="KKP44" s="20"/>
      <c r="KKQ44"/>
      <c r="KKR44" s="20"/>
      <c r="KKS44"/>
      <c r="KKT44" s="20"/>
      <c r="KKU44"/>
      <c r="KKV44" s="20"/>
      <c r="KKW44"/>
      <c r="KKX44" s="20"/>
      <c r="KKY44"/>
      <c r="KKZ44" s="20"/>
      <c r="KLA44"/>
      <c r="KLB44" s="20"/>
      <c r="KLC44"/>
      <c r="KLD44" s="20"/>
      <c r="KLE44"/>
      <c r="KLF44" s="20"/>
      <c r="KLG44"/>
      <c r="KLH44" s="20"/>
      <c r="KLI44"/>
      <c r="KLJ44" s="20"/>
      <c r="KLK44"/>
      <c r="KLL44" s="20"/>
      <c r="KLM44"/>
      <c r="KLN44" s="20"/>
      <c r="KLO44"/>
      <c r="KLP44" s="20"/>
      <c r="KLQ44"/>
      <c r="KLR44" s="20"/>
      <c r="KLS44"/>
      <c r="KLT44" s="20"/>
      <c r="KLU44"/>
      <c r="KLV44" s="20"/>
      <c r="KLW44"/>
      <c r="KLX44" s="20"/>
      <c r="KLY44"/>
      <c r="KLZ44" s="20"/>
      <c r="KMA44"/>
      <c r="KMB44" s="20"/>
      <c r="KMC44"/>
      <c r="KMD44" s="20"/>
      <c r="KME44"/>
      <c r="KMF44" s="20"/>
      <c r="KMG44"/>
      <c r="KMH44" s="20"/>
      <c r="KMI44"/>
      <c r="KMJ44" s="20"/>
      <c r="KMK44"/>
      <c r="KML44" s="20"/>
      <c r="KMM44"/>
      <c r="KMN44" s="20"/>
      <c r="KMO44"/>
      <c r="KMP44" s="20"/>
      <c r="KMQ44"/>
      <c r="KMR44" s="20"/>
      <c r="KMS44"/>
      <c r="KMT44" s="20"/>
      <c r="KMU44"/>
      <c r="KMV44" s="20"/>
      <c r="KMW44"/>
      <c r="KMX44" s="20"/>
      <c r="KMY44"/>
      <c r="KMZ44" s="20"/>
      <c r="KNA44"/>
      <c r="KNB44" s="20"/>
      <c r="KNC44"/>
      <c r="KND44" s="20"/>
      <c r="KNE44"/>
      <c r="KNF44" s="20"/>
      <c r="KNG44"/>
      <c r="KNH44" s="20"/>
      <c r="KNI44"/>
      <c r="KNJ44" s="20"/>
      <c r="KNK44"/>
      <c r="KNL44" s="20"/>
      <c r="KNM44"/>
      <c r="KNN44" s="20"/>
      <c r="KNO44"/>
      <c r="KNP44" s="20"/>
      <c r="KNQ44"/>
      <c r="KNR44" s="20"/>
      <c r="KNS44"/>
      <c r="KNT44" s="20"/>
      <c r="KNU44"/>
      <c r="KNV44" s="20"/>
      <c r="KNW44"/>
      <c r="KNX44" s="20"/>
      <c r="KNY44"/>
      <c r="KNZ44" s="20"/>
      <c r="KOA44"/>
      <c r="KOB44" s="20"/>
      <c r="KOC44"/>
      <c r="KOD44" s="20"/>
      <c r="KOE44"/>
      <c r="KOF44" s="20"/>
      <c r="KOG44"/>
      <c r="KOH44" s="20"/>
      <c r="KOI44"/>
      <c r="KOJ44" s="20"/>
      <c r="KOK44"/>
      <c r="KOL44" s="20"/>
      <c r="KOM44"/>
      <c r="KON44" s="20"/>
      <c r="KOO44"/>
      <c r="KOP44" s="20"/>
      <c r="KOQ44"/>
      <c r="KOR44" s="20"/>
      <c r="KOS44"/>
      <c r="KOT44" s="20"/>
      <c r="KOU44"/>
      <c r="KOV44" s="20"/>
      <c r="KOW44"/>
      <c r="KOX44" s="20"/>
      <c r="KOY44"/>
      <c r="KOZ44" s="20"/>
      <c r="KPA44"/>
      <c r="KPB44" s="20"/>
      <c r="KPC44"/>
      <c r="KPD44" s="20"/>
      <c r="KPE44"/>
      <c r="KPF44" s="20"/>
      <c r="KPG44"/>
      <c r="KPH44" s="20"/>
      <c r="KPI44"/>
      <c r="KPJ44" s="20"/>
      <c r="KPK44"/>
      <c r="KPL44" s="20"/>
      <c r="KPM44"/>
      <c r="KPN44" s="20"/>
      <c r="KPO44"/>
      <c r="KPP44" s="20"/>
      <c r="KPQ44"/>
      <c r="KPR44" s="20"/>
      <c r="KPS44"/>
      <c r="KPT44" s="20"/>
      <c r="KPU44"/>
      <c r="KPV44" s="20"/>
      <c r="KPW44"/>
      <c r="KPX44" s="20"/>
      <c r="KPY44"/>
      <c r="KPZ44" s="20"/>
      <c r="KQA44"/>
      <c r="KQB44" s="20"/>
      <c r="KQC44"/>
      <c r="KQD44" s="20"/>
      <c r="KQE44"/>
      <c r="KQF44" s="20"/>
      <c r="KQG44"/>
      <c r="KQH44" s="20"/>
      <c r="KQI44"/>
      <c r="KQJ44" s="20"/>
      <c r="KQK44"/>
      <c r="KQL44" s="20"/>
      <c r="KQM44"/>
      <c r="KQN44" s="20"/>
      <c r="KQO44"/>
      <c r="KQP44" s="20"/>
      <c r="KQQ44"/>
      <c r="KQR44" s="20"/>
      <c r="KQS44"/>
      <c r="KQT44" s="20"/>
      <c r="KQU44"/>
      <c r="KQV44" s="20"/>
      <c r="KQW44"/>
      <c r="KQX44" s="20"/>
      <c r="KQY44"/>
      <c r="KQZ44" s="20"/>
      <c r="KRA44"/>
      <c r="KRB44" s="20"/>
      <c r="KRC44"/>
      <c r="KRD44" s="20"/>
      <c r="KRE44"/>
      <c r="KRF44" s="20"/>
      <c r="KRG44"/>
      <c r="KRH44" s="20"/>
      <c r="KRI44"/>
      <c r="KRJ44" s="20"/>
      <c r="KRK44"/>
      <c r="KRL44" s="20"/>
      <c r="KRM44"/>
      <c r="KRN44" s="20"/>
      <c r="KRO44"/>
      <c r="KRP44" s="20"/>
      <c r="KRQ44"/>
      <c r="KRR44" s="20"/>
      <c r="KRS44"/>
      <c r="KRT44" s="20"/>
      <c r="KRU44"/>
      <c r="KRV44" s="20"/>
      <c r="KRW44"/>
      <c r="KRX44" s="20"/>
      <c r="KRY44"/>
      <c r="KRZ44" s="20"/>
      <c r="KSA44"/>
      <c r="KSB44" s="20"/>
      <c r="KSC44"/>
      <c r="KSD44" s="20"/>
      <c r="KSE44"/>
      <c r="KSF44" s="20"/>
      <c r="KSG44"/>
      <c r="KSH44" s="20"/>
      <c r="KSI44"/>
      <c r="KSJ44" s="20"/>
      <c r="KSK44"/>
      <c r="KSL44" s="20"/>
      <c r="KSM44"/>
      <c r="KSN44" s="20"/>
      <c r="KSO44"/>
      <c r="KSP44" s="20"/>
      <c r="KSQ44"/>
      <c r="KSR44" s="20"/>
      <c r="KSS44"/>
      <c r="KST44" s="20"/>
      <c r="KSU44"/>
      <c r="KSV44" s="20"/>
      <c r="KSW44"/>
      <c r="KSX44" s="20"/>
      <c r="KSY44"/>
      <c r="KSZ44" s="20"/>
      <c r="KTA44"/>
      <c r="KTB44" s="20"/>
      <c r="KTC44"/>
      <c r="KTD44" s="20"/>
      <c r="KTE44"/>
      <c r="KTF44" s="20"/>
      <c r="KTG44"/>
      <c r="KTH44" s="20"/>
      <c r="KTI44"/>
      <c r="KTJ44" s="20"/>
      <c r="KTK44"/>
      <c r="KTL44" s="20"/>
      <c r="KTM44"/>
      <c r="KTN44" s="20"/>
      <c r="KTO44"/>
      <c r="KTP44" s="20"/>
      <c r="KTQ44"/>
      <c r="KTR44" s="20"/>
      <c r="KTS44"/>
      <c r="KTT44" s="20"/>
      <c r="KTU44"/>
      <c r="KTV44" s="20"/>
      <c r="KTW44"/>
      <c r="KTX44" s="20"/>
      <c r="KTY44"/>
      <c r="KTZ44" s="20"/>
      <c r="KUA44"/>
      <c r="KUB44" s="20"/>
      <c r="KUC44"/>
      <c r="KUD44" s="20"/>
      <c r="KUE44"/>
      <c r="KUF44" s="20"/>
      <c r="KUG44"/>
      <c r="KUH44" s="20"/>
      <c r="KUI44"/>
      <c r="KUJ44" s="20"/>
      <c r="KUK44"/>
      <c r="KUL44" s="20"/>
      <c r="KUM44"/>
      <c r="KUN44" s="20"/>
      <c r="KUO44"/>
      <c r="KUP44" s="20"/>
      <c r="KUQ44"/>
      <c r="KUR44" s="20"/>
      <c r="KUS44"/>
      <c r="KUT44" s="20"/>
      <c r="KUU44"/>
      <c r="KUV44" s="20"/>
      <c r="KUW44"/>
      <c r="KUX44" s="20"/>
      <c r="KUY44"/>
      <c r="KUZ44" s="20"/>
      <c r="KVA44"/>
      <c r="KVB44" s="20"/>
      <c r="KVC44"/>
      <c r="KVD44" s="20"/>
      <c r="KVE44"/>
      <c r="KVF44" s="20"/>
      <c r="KVG44"/>
      <c r="KVH44" s="20"/>
      <c r="KVI44"/>
      <c r="KVJ44" s="20"/>
      <c r="KVK44"/>
      <c r="KVL44" s="20"/>
      <c r="KVM44"/>
      <c r="KVN44" s="20"/>
      <c r="KVO44"/>
      <c r="KVP44" s="20"/>
      <c r="KVQ44"/>
      <c r="KVR44" s="20"/>
      <c r="KVS44"/>
      <c r="KVT44" s="20"/>
      <c r="KVU44"/>
      <c r="KVV44" s="20"/>
      <c r="KVW44"/>
      <c r="KVX44" s="20"/>
      <c r="KVY44"/>
      <c r="KVZ44" s="20"/>
      <c r="KWA44"/>
      <c r="KWB44" s="20"/>
      <c r="KWC44"/>
      <c r="KWD44" s="20"/>
      <c r="KWE44"/>
      <c r="KWF44" s="20"/>
      <c r="KWG44"/>
      <c r="KWH44" s="20"/>
      <c r="KWI44"/>
      <c r="KWJ44" s="20"/>
      <c r="KWK44"/>
      <c r="KWL44" s="20"/>
      <c r="KWM44"/>
      <c r="KWN44" s="20"/>
      <c r="KWO44"/>
      <c r="KWP44" s="20"/>
      <c r="KWQ44"/>
      <c r="KWR44" s="20"/>
      <c r="KWS44"/>
      <c r="KWT44" s="20"/>
      <c r="KWU44"/>
      <c r="KWV44" s="20"/>
      <c r="KWW44"/>
      <c r="KWX44" s="20"/>
      <c r="KWY44"/>
      <c r="KWZ44" s="20"/>
      <c r="KXA44"/>
      <c r="KXB44" s="20"/>
      <c r="KXC44"/>
      <c r="KXD44" s="20"/>
      <c r="KXE44"/>
      <c r="KXF44" s="20"/>
      <c r="KXG44"/>
      <c r="KXH44" s="20"/>
      <c r="KXI44"/>
      <c r="KXJ44" s="20"/>
      <c r="KXK44"/>
      <c r="KXL44" s="20"/>
      <c r="KXM44"/>
      <c r="KXN44" s="20"/>
      <c r="KXO44"/>
      <c r="KXP44" s="20"/>
      <c r="KXQ44"/>
      <c r="KXR44" s="20"/>
      <c r="KXS44"/>
      <c r="KXT44" s="20"/>
      <c r="KXU44"/>
      <c r="KXV44" s="20"/>
      <c r="KXW44"/>
      <c r="KXX44" s="20"/>
      <c r="KXY44"/>
      <c r="KXZ44" s="20"/>
      <c r="KYA44"/>
      <c r="KYB44" s="20"/>
      <c r="KYC44"/>
      <c r="KYD44" s="20"/>
      <c r="KYE44"/>
      <c r="KYF44" s="20"/>
      <c r="KYG44"/>
      <c r="KYH44" s="20"/>
      <c r="KYI44"/>
      <c r="KYJ44" s="20"/>
      <c r="KYK44"/>
      <c r="KYL44" s="20"/>
      <c r="KYM44"/>
      <c r="KYN44" s="20"/>
      <c r="KYO44"/>
      <c r="KYP44" s="20"/>
      <c r="KYQ44"/>
      <c r="KYR44" s="20"/>
      <c r="KYS44"/>
      <c r="KYT44" s="20"/>
      <c r="KYU44"/>
      <c r="KYV44" s="20"/>
      <c r="KYW44"/>
      <c r="KYX44" s="20"/>
      <c r="KYY44"/>
      <c r="KYZ44" s="20"/>
      <c r="KZA44"/>
      <c r="KZB44" s="20"/>
      <c r="KZC44"/>
      <c r="KZD44" s="20"/>
      <c r="KZE44"/>
      <c r="KZF44" s="20"/>
      <c r="KZG44"/>
      <c r="KZH44" s="20"/>
      <c r="KZI44"/>
      <c r="KZJ44" s="20"/>
      <c r="KZK44"/>
      <c r="KZL44" s="20"/>
      <c r="KZM44"/>
      <c r="KZN44" s="20"/>
      <c r="KZO44"/>
      <c r="KZP44" s="20"/>
      <c r="KZQ44"/>
      <c r="KZR44" s="20"/>
      <c r="KZS44"/>
      <c r="KZT44" s="20"/>
      <c r="KZU44"/>
      <c r="KZV44" s="20"/>
      <c r="KZW44"/>
      <c r="KZX44" s="20"/>
      <c r="KZY44"/>
      <c r="KZZ44" s="20"/>
      <c r="LAA44"/>
      <c r="LAB44" s="20"/>
      <c r="LAC44"/>
      <c r="LAD44" s="20"/>
      <c r="LAE44"/>
      <c r="LAF44" s="20"/>
      <c r="LAG44"/>
      <c r="LAH44" s="20"/>
      <c r="LAI44"/>
      <c r="LAJ44" s="20"/>
      <c r="LAK44"/>
      <c r="LAL44" s="20"/>
      <c r="LAM44"/>
      <c r="LAN44" s="20"/>
      <c r="LAO44"/>
      <c r="LAP44" s="20"/>
      <c r="LAQ44"/>
      <c r="LAR44" s="20"/>
      <c r="LAS44"/>
      <c r="LAT44" s="20"/>
      <c r="LAU44"/>
      <c r="LAV44" s="20"/>
      <c r="LAW44"/>
      <c r="LAX44" s="20"/>
      <c r="LAY44"/>
      <c r="LAZ44" s="20"/>
      <c r="LBA44"/>
      <c r="LBB44" s="20"/>
      <c r="LBC44"/>
      <c r="LBD44" s="20"/>
      <c r="LBE44"/>
      <c r="LBF44" s="20"/>
      <c r="LBG44"/>
      <c r="LBH44" s="20"/>
      <c r="LBI44"/>
      <c r="LBJ44" s="20"/>
      <c r="LBK44"/>
      <c r="LBL44" s="20"/>
      <c r="LBM44"/>
      <c r="LBN44" s="20"/>
      <c r="LBO44"/>
      <c r="LBP44" s="20"/>
      <c r="LBQ44"/>
      <c r="LBR44" s="20"/>
      <c r="LBS44"/>
      <c r="LBT44" s="20"/>
      <c r="LBU44"/>
      <c r="LBV44" s="20"/>
      <c r="LBW44"/>
      <c r="LBX44" s="20"/>
      <c r="LBY44"/>
      <c r="LBZ44" s="20"/>
      <c r="LCA44"/>
      <c r="LCB44" s="20"/>
      <c r="LCC44"/>
      <c r="LCD44" s="20"/>
      <c r="LCE44"/>
      <c r="LCF44" s="20"/>
      <c r="LCG44"/>
      <c r="LCH44" s="20"/>
      <c r="LCI44"/>
      <c r="LCJ44" s="20"/>
      <c r="LCK44"/>
      <c r="LCL44" s="20"/>
      <c r="LCM44"/>
      <c r="LCN44" s="20"/>
      <c r="LCO44"/>
      <c r="LCP44" s="20"/>
      <c r="LCQ44"/>
      <c r="LCR44" s="20"/>
      <c r="LCS44"/>
      <c r="LCT44" s="20"/>
      <c r="LCU44"/>
      <c r="LCV44" s="20"/>
      <c r="LCW44"/>
      <c r="LCX44" s="20"/>
      <c r="LCY44"/>
      <c r="LCZ44" s="20"/>
      <c r="LDA44"/>
      <c r="LDB44" s="20"/>
      <c r="LDC44"/>
      <c r="LDD44" s="20"/>
      <c r="LDE44"/>
      <c r="LDF44" s="20"/>
      <c r="LDG44"/>
      <c r="LDH44" s="20"/>
      <c r="LDI44"/>
      <c r="LDJ44" s="20"/>
      <c r="LDK44"/>
      <c r="LDL44" s="20"/>
      <c r="LDM44"/>
      <c r="LDN44" s="20"/>
      <c r="LDO44"/>
      <c r="LDP44" s="20"/>
      <c r="LDQ44"/>
      <c r="LDR44" s="20"/>
      <c r="LDS44"/>
      <c r="LDT44" s="20"/>
      <c r="LDU44"/>
      <c r="LDV44" s="20"/>
      <c r="LDW44"/>
      <c r="LDX44" s="20"/>
      <c r="LDY44"/>
      <c r="LDZ44" s="20"/>
      <c r="LEA44"/>
      <c r="LEB44" s="20"/>
      <c r="LEC44"/>
      <c r="LED44" s="20"/>
      <c r="LEE44"/>
      <c r="LEF44" s="20"/>
      <c r="LEG44"/>
      <c r="LEH44" s="20"/>
      <c r="LEI44"/>
      <c r="LEJ44" s="20"/>
      <c r="LEK44"/>
      <c r="LEL44" s="20"/>
      <c r="LEM44"/>
      <c r="LEN44" s="20"/>
      <c r="LEO44"/>
      <c r="LEP44" s="20"/>
      <c r="LEQ44"/>
      <c r="LER44" s="20"/>
      <c r="LES44"/>
      <c r="LET44" s="20"/>
      <c r="LEU44"/>
      <c r="LEV44" s="20"/>
      <c r="LEW44"/>
      <c r="LEX44" s="20"/>
      <c r="LEY44"/>
      <c r="LEZ44" s="20"/>
      <c r="LFA44"/>
      <c r="LFB44" s="20"/>
      <c r="LFC44"/>
      <c r="LFD44" s="20"/>
      <c r="LFE44"/>
      <c r="LFF44" s="20"/>
      <c r="LFG44"/>
      <c r="LFH44" s="20"/>
      <c r="LFI44"/>
      <c r="LFJ44" s="20"/>
      <c r="LFK44"/>
      <c r="LFL44" s="20"/>
      <c r="LFM44"/>
      <c r="LFN44" s="20"/>
      <c r="LFO44"/>
      <c r="LFP44" s="20"/>
      <c r="LFQ44"/>
      <c r="LFR44" s="20"/>
      <c r="LFS44"/>
      <c r="LFT44" s="20"/>
      <c r="LFU44"/>
      <c r="LFV44" s="20"/>
      <c r="LFW44"/>
      <c r="LFX44" s="20"/>
      <c r="LFY44"/>
      <c r="LFZ44" s="20"/>
      <c r="LGA44"/>
      <c r="LGB44" s="20"/>
      <c r="LGC44"/>
      <c r="LGD44" s="20"/>
      <c r="LGE44"/>
      <c r="LGF44" s="20"/>
      <c r="LGG44"/>
      <c r="LGH44" s="20"/>
      <c r="LGI44"/>
      <c r="LGJ44" s="20"/>
      <c r="LGK44"/>
      <c r="LGL44" s="20"/>
      <c r="LGM44"/>
      <c r="LGN44" s="20"/>
      <c r="LGO44"/>
      <c r="LGP44" s="20"/>
      <c r="LGQ44"/>
      <c r="LGR44" s="20"/>
      <c r="LGS44"/>
      <c r="LGT44" s="20"/>
      <c r="LGU44"/>
      <c r="LGV44" s="20"/>
      <c r="LGW44"/>
      <c r="LGX44" s="20"/>
      <c r="LGY44"/>
      <c r="LGZ44" s="20"/>
      <c r="LHA44"/>
      <c r="LHB44" s="20"/>
      <c r="LHC44"/>
      <c r="LHD44" s="20"/>
      <c r="LHE44"/>
      <c r="LHF44" s="20"/>
      <c r="LHG44"/>
      <c r="LHH44" s="20"/>
      <c r="LHI44"/>
      <c r="LHJ44" s="20"/>
      <c r="LHK44"/>
      <c r="LHL44" s="20"/>
      <c r="LHM44"/>
      <c r="LHN44" s="20"/>
      <c r="LHO44"/>
      <c r="LHP44" s="20"/>
      <c r="LHQ44"/>
      <c r="LHR44" s="20"/>
      <c r="LHS44"/>
      <c r="LHT44" s="20"/>
      <c r="LHU44"/>
      <c r="LHV44" s="20"/>
      <c r="LHW44"/>
      <c r="LHX44" s="20"/>
      <c r="LHY44"/>
      <c r="LHZ44" s="20"/>
      <c r="LIA44"/>
      <c r="LIB44" s="20"/>
      <c r="LIC44"/>
      <c r="LID44" s="20"/>
      <c r="LIE44"/>
      <c r="LIF44" s="20"/>
      <c r="LIG44"/>
      <c r="LIH44" s="20"/>
      <c r="LII44"/>
      <c r="LIJ44" s="20"/>
      <c r="LIK44"/>
      <c r="LIL44" s="20"/>
      <c r="LIM44"/>
      <c r="LIN44" s="20"/>
      <c r="LIO44"/>
      <c r="LIP44" s="20"/>
      <c r="LIQ44"/>
      <c r="LIR44" s="20"/>
      <c r="LIS44"/>
      <c r="LIT44" s="20"/>
      <c r="LIU44"/>
      <c r="LIV44" s="20"/>
      <c r="LIW44"/>
      <c r="LIX44" s="20"/>
      <c r="LIY44"/>
      <c r="LIZ44" s="20"/>
      <c r="LJA44"/>
      <c r="LJB44" s="20"/>
      <c r="LJC44"/>
      <c r="LJD44" s="20"/>
      <c r="LJE44"/>
      <c r="LJF44" s="20"/>
      <c r="LJG44"/>
      <c r="LJH44" s="20"/>
      <c r="LJI44"/>
      <c r="LJJ44" s="20"/>
      <c r="LJK44"/>
      <c r="LJL44" s="20"/>
      <c r="LJM44"/>
      <c r="LJN44" s="20"/>
      <c r="LJO44"/>
      <c r="LJP44" s="20"/>
      <c r="LJQ44"/>
      <c r="LJR44" s="20"/>
      <c r="LJS44"/>
      <c r="LJT44" s="20"/>
      <c r="LJU44"/>
      <c r="LJV44" s="20"/>
      <c r="LJW44"/>
      <c r="LJX44" s="20"/>
      <c r="LJY44"/>
      <c r="LJZ44" s="20"/>
      <c r="LKA44"/>
      <c r="LKB44" s="20"/>
      <c r="LKC44"/>
      <c r="LKD44" s="20"/>
      <c r="LKE44"/>
      <c r="LKF44" s="20"/>
      <c r="LKG44"/>
      <c r="LKH44" s="20"/>
      <c r="LKI44"/>
      <c r="LKJ44" s="20"/>
      <c r="LKK44"/>
      <c r="LKL44" s="20"/>
      <c r="LKM44"/>
      <c r="LKN44" s="20"/>
      <c r="LKO44"/>
      <c r="LKP44" s="20"/>
      <c r="LKQ44"/>
      <c r="LKR44" s="20"/>
      <c r="LKS44"/>
      <c r="LKT44" s="20"/>
      <c r="LKU44"/>
      <c r="LKV44" s="20"/>
      <c r="LKW44"/>
      <c r="LKX44" s="20"/>
      <c r="LKY44"/>
      <c r="LKZ44" s="20"/>
      <c r="LLA44"/>
      <c r="LLB44" s="20"/>
      <c r="LLC44"/>
      <c r="LLD44" s="20"/>
      <c r="LLE44"/>
      <c r="LLF44" s="20"/>
      <c r="LLG44"/>
      <c r="LLH44" s="20"/>
      <c r="LLI44"/>
      <c r="LLJ44" s="20"/>
      <c r="LLK44"/>
      <c r="LLL44" s="20"/>
      <c r="LLM44"/>
      <c r="LLN44" s="20"/>
      <c r="LLO44"/>
      <c r="LLP44" s="20"/>
      <c r="LLQ44"/>
      <c r="LLR44" s="20"/>
      <c r="LLS44"/>
      <c r="LLT44" s="20"/>
      <c r="LLU44"/>
      <c r="LLV44" s="20"/>
      <c r="LLW44"/>
      <c r="LLX44" s="20"/>
      <c r="LLY44"/>
      <c r="LLZ44" s="20"/>
      <c r="LMA44"/>
      <c r="LMB44" s="20"/>
      <c r="LMC44"/>
      <c r="LMD44" s="20"/>
      <c r="LME44"/>
      <c r="LMF44" s="20"/>
      <c r="LMG44"/>
      <c r="LMH44" s="20"/>
      <c r="LMI44"/>
      <c r="LMJ44" s="20"/>
      <c r="LMK44"/>
      <c r="LML44" s="20"/>
      <c r="LMM44"/>
      <c r="LMN44" s="20"/>
      <c r="LMO44"/>
      <c r="LMP44" s="20"/>
      <c r="LMQ44"/>
      <c r="LMR44" s="20"/>
      <c r="LMS44"/>
      <c r="LMT44" s="20"/>
      <c r="LMU44"/>
      <c r="LMV44" s="20"/>
      <c r="LMW44"/>
      <c r="LMX44" s="20"/>
      <c r="LMY44"/>
      <c r="LMZ44" s="20"/>
      <c r="LNA44"/>
      <c r="LNB44" s="20"/>
      <c r="LNC44"/>
      <c r="LND44" s="20"/>
      <c r="LNE44"/>
      <c r="LNF44" s="20"/>
      <c r="LNG44"/>
      <c r="LNH44" s="20"/>
      <c r="LNI44"/>
      <c r="LNJ44" s="20"/>
      <c r="LNK44"/>
      <c r="LNL44" s="20"/>
      <c r="LNM44"/>
      <c r="LNN44" s="20"/>
      <c r="LNO44"/>
      <c r="LNP44" s="20"/>
      <c r="LNQ44"/>
      <c r="LNR44" s="20"/>
      <c r="LNS44"/>
      <c r="LNT44" s="20"/>
      <c r="LNU44"/>
      <c r="LNV44" s="20"/>
      <c r="LNW44"/>
      <c r="LNX44" s="20"/>
      <c r="LNY44"/>
      <c r="LNZ44" s="20"/>
      <c r="LOA44"/>
      <c r="LOB44" s="20"/>
      <c r="LOC44"/>
      <c r="LOD44" s="20"/>
      <c r="LOE44"/>
      <c r="LOF44" s="20"/>
      <c r="LOG44"/>
      <c r="LOH44" s="20"/>
      <c r="LOI44"/>
      <c r="LOJ44" s="20"/>
      <c r="LOK44"/>
      <c r="LOL44" s="20"/>
      <c r="LOM44"/>
      <c r="LON44" s="20"/>
      <c r="LOO44"/>
      <c r="LOP44" s="20"/>
      <c r="LOQ44"/>
      <c r="LOR44" s="20"/>
      <c r="LOS44"/>
      <c r="LOT44" s="20"/>
      <c r="LOU44"/>
      <c r="LOV44" s="20"/>
      <c r="LOW44"/>
      <c r="LOX44" s="20"/>
      <c r="LOY44"/>
      <c r="LOZ44" s="20"/>
      <c r="LPA44"/>
      <c r="LPB44" s="20"/>
      <c r="LPC44"/>
      <c r="LPD44" s="20"/>
      <c r="LPE44"/>
      <c r="LPF44" s="20"/>
      <c r="LPG44"/>
      <c r="LPH44" s="20"/>
      <c r="LPI44"/>
      <c r="LPJ44" s="20"/>
      <c r="LPK44"/>
      <c r="LPL44" s="20"/>
      <c r="LPM44"/>
      <c r="LPN44" s="20"/>
      <c r="LPO44"/>
      <c r="LPP44" s="20"/>
      <c r="LPQ44"/>
      <c r="LPR44" s="20"/>
      <c r="LPS44"/>
      <c r="LPT44" s="20"/>
      <c r="LPU44"/>
      <c r="LPV44" s="20"/>
      <c r="LPW44"/>
      <c r="LPX44" s="20"/>
      <c r="LPY44"/>
      <c r="LPZ44" s="20"/>
      <c r="LQA44"/>
      <c r="LQB44" s="20"/>
      <c r="LQC44"/>
      <c r="LQD44" s="20"/>
      <c r="LQE44"/>
      <c r="LQF44" s="20"/>
      <c r="LQG44"/>
      <c r="LQH44" s="20"/>
      <c r="LQI44"/>
      <c r="LQJ44" s="20"/>
      <c r="LQK44"/>
      <c r="LQL44" s="20"/>
      <c r="LQM44"/>
      <c r="LQN44" s="20"/>
      <c r="LQO44"/>
      <c r="LQP44" s="20"/>
      <c r="LQQ44"/>
      <c r="LQR44" s="20"/>
      <c r="LQS44"/>
      <c r="LQT44" s="20"/>
      <c r="LQU44"/>
      <c r="LQV44" s="20"/>
      <c r="LQW44"/>
      <c r="LQX44" s="20"/>
      <c r="LQY44"/>
      <c r="LQZ44" s="20"/>
      <c r="LRA44"/>
      <c r="LRB44" s="20"/>
      <c r="LRC44"/>
      <c r="LRD44" s="20"/>
      <c r="LRE44"/>
      <c r="LRF44" s="20"/>
      <c r="LRG44"/>
      <c r="LRH44" s="20"/>
      <c r="LRI44"/>
      <c r="LRJ44" s="20"/>
      <c r="LRK44"/>
      <c r="LRL44" s="20"/>
      <c r="LRM44"/>
      <c r="LRN44" s="20"/>
      <c r="LRO44"/>
      <c r="LRP44" s="20"/>
      <c r="LRQ44"/>
      <c r="LRR44" s="20"/>
      <c r="LRS44"/>
      <c r="LRT44" s="20"/>
      <c r="LRU44"/>
      <c r="LRV44" s="20"/>
      <c r="LRW44"/>
      <c r="LRX44" s="20"/>
      <c r="LRY44"/>
      <c r="LRZ44" s="20"/>
      <c r="LSA44"/>
      <c r="LSB44" s="20"/>
      <c r="LSC44"/>
      <c r="LSD44" s="20"/>
      <c r="LSE44"/>
      <c r="LSF44" s="20"/>
      <c r="LSG44"/>
      <c r="LSH44" s="20"/>
      <c r="LSI44"/>
      <c r="LSJ44" s="20"/>
      <c r="LSK44"/>
      <c r="LSL44" s="20"/>
      <c r="LSM44"/>
      <c r="LSN44" s="20"/>
      <c r="LSO44"/>
      <c r="LSP44" s="20"/>
      <c r="LSQ44"/>
      <c r="LSR44" s="20"/>
      <c r="LSS44"/>
      <c r="LST44" s="20"/>
      <c r="LSU44"/>
      <c r="LSV44" s="20"/>
      <c r="LSW44"/>
      <c r="LSX44" s="20"/>
      <c r="LSY44"/>
      <c r="LSZ44" s="20"/>
      <c r="LTA44"/>
      <c r="LTB44" s="20"/>
      <c r="LTC44"/>
      <c r="LTD44" s="20"/>
      <c r="LTE44"/>
      <c r="LTF44" s="20"/>
      <c r="LTG44"/>
      <c r="LTH44" s="20"/>
      <c r="LTI44"/>
      <c r="LTJ44" s="20"/>
      <c r="LTK44"/>
      <c r="LTL44" s="20"/>
      <c r="LTM44"/>
      <c r="LTN44" s="20"/>
      <c r="LTO44"/>
      <c r="LTP44" s="20"/>
      <c r="LTQ44"/>
      <c r="LTR44" s="20"/>
      <c r="LTS44"/>
      <c r="LTT44" s="20"/>
      <c r="LTU44"/>
      <c r="LTV44" s="20"/>
      <c r="LTW44"/>
      <c r="LTX44" s="20"/>
      <c r="LTY44"/>
      <c r="LTZ44" s="20"/>
      <c r="LUA44"/>
      <c r="LUB44" s="20"/>
      <c r="LUC44"/>
      <c r="LUD44" s="20"/>
      <c r="LUE44"/>
      <c r="LUF44" s="20"/>
      <c r="LUG44"/>
      <c r="LUH44" s="20"/>
      <c r="LUI44"/>
      <c r="LUJ44" s="20"/>
      <c r="LUK44"/>
      <c r="LUL44" s="20"/>
      <c r="LUM44"/>
      <c r="LUN44" s="20"/>
      <c r="LUO44"/>
      <c r="LUP44" s="20"/>
      <c r="LUQ44"/>
      <c r="LUR44" s="20"/>
      <c r="LUS44"/>
      <c r="LUT44" s="20"/>
      <c r="LUU44"/>
      <c r="LUV44" s="20"/>
      <c r="LUW44"/>
      <c r="LUX44" s="20"/>
      <c r="LUY44"/>
      <c r="LUZ44" s="20"/>
      <c r="LVA44"/>
      <c r="LVB44" s="20"/>
      <c r="LVC44"/>
      <c r="LVD44" s="20"/>
      <c r="LVE44"/>
      <c r="LVF44" s="20"/>
      <c r="LVG44"/>
      <c r="LVH44" s="20"/>
      <c r="LVI44"/>
      <c r="LVJ44" s="20"/>
      <c r="LVK44"/>
      <c r="LVL44" s="20"/>
      <c r="LVM44"/>
      <c r="LVN44" s="20"/>
      <c r="LVO44"/>
      <c r="LVP44" s="20"/>
      <c r="LVQ44"/>
      <c r="LVR44" s="20"/>
      <c r="LVS44"/>
      <c r="LVT44" s="20"/>
      <c r="LVU44"/>
      <c r="LVV44" s="20"/>
      <c r="LVW44"/>
      <c r="LVX44" s="20"/>
      <c r="LVY44"/>
      <c r="LVZ44" s="20"/>
      <c r="LWA44"/>
      <c r="LWB44" s="20"/>
      <c r="LWC44"/>
      <c r="LWD44" s="20"/>
      <c r="LWE44"/>
      <c r="LWF44" s="20"/>
      <c r="LWG44"/>
      <c r="LWH44" s="20"/>
      <c r="LWI44"/>
      <c r="LWJ44" s="20"/>
      <c r="LWK44"/>
      <c r="LWL44" s="20"/>
      <c r="LWM44"/>
      <c r="LWN44" s="20"/>
      <c r="LWO44"/>
      <c r="LWP44" s="20"/>
      <c r="LWQ44"/>
      <c r="LWR44" s="20"/>
      <c r="LWS44"/>
      <c r="LWT44" s="20"/>
      <c r="LWU44"/>
      <c r="LWV44" s="20"/>
      <c r="LWW44"/>
      <c r="LWX44" s="20"/>
      <c r="LWY44"/>
      <c r="LWZ44" s="20"/>
      <c r="LXA44"/>
      <c r="LXB44" s="20"/>
      <c r="LXC44"/>
      <c r="LXD44" s="20"/>
      <c r="LXE44"/>
      <c r="LXF44" s="20"/>
      <c r="LXG44"/>
      <c r="LXH44" s="20"/>
      <c r="LXI44"/>
      <c r="LXJ44" s="20"/>
      <c r="LXK44"/>
      <c r="LXL44" s="20"/>
      <c r="LXM44"/>
      <c r="LXN44" s="20"/>
      <c r="LXO44"/>
      <c r="LXP44" s="20"/>
      <c r="LXQ44"/>
      <c r="LXR44" s="20"/>
      <c r="LXS44"/>
      <c r="LXT44" s="20"/>
      <c r="LXU44"/>
      <c r="LXV44" s="20"/>
      <c r="LXW44"/>
      <c r="LXX44" s="20"/>
      <c r="LXY44"/>
      <c r="LXZ44" s="20"/>
      <c r="LYA44"/>
      <c r="LYB44" s="20"/>
      <c r="LYC44"/>
      <c r="LYD44" s="20"/>
      <c r="LYE44"/>
      <c r="LYF44" s="20"/>
      <c r="LYG44"/>
      <c r="LYH44" s="20"/>
      <c r="LYI44"/>
      <c r="LYJ44" s="20"/>
      <c r="LYK44"/>
      <c r="LYL44" s="20"/>
      <c r="LYM44"/>
      <c r="LYN44" s="20"/>
      <c r="LYO44"/>
      <c r="LYP44" s="20"/>
      <c r="LYQ44"/>
      <c r="LYR44" s="20"/>
      <c r="LYS44"/>
      <c r="LYT44" s="20"/>
      <c r="LYU44"/>
      <c r="LYV44" s="20"/>
      <c r="LYW44"/>
      <c r="LYX44" s="20"/>
      <c r="LYY44"/>
      <c r="LYZ44" s="20"/>
      <c r="LZA44"/>
      <c r="LZB44" s="20"/>
      <c r="LZC44"/>
      <c r="LZD44" s="20"/>
      <c r="LZE44"/>
      <c r="LZF44" s="20"/>
      <c r="LZG44"/>
      <c r="LZH44" s="20"/>
      <c r="LZI44"/>
      <c r="LZJ44" s="20"/>
      <c r="LZK44"/>
      <c r="LZL44" s="20"/>
      <c r="LZM44"/>
      <c r="LZN44" s="20"/>
      <c r="LZO44"/>
      <c r="LZP44" s="20"/>
      <c r="LZQ44"/>
      <c r="LZR44" s="20"/>
      <c r="LZS44"/>
      <c r="LZT44" s="20"/>
      <c r="LZU44"/>
      <c r="LZV44" s="20"/>
      <c r="LZW44"/>
      <c r="LZX44" s="20"/>
      <c r="LZY44"/>
      <c r="LZZ44" s="20"/>
      <c r="MAA44"/>
      <c r="MAB44" s="20"/>
      <c r="MAC44"/>
      <c r="MAD44" s="20"/>
      <c r="MAE44"/>
      <c r="MAF44" s="20"/>
      <c r="MAG44"/>
      <c r="MAH44" s="20"/>
      <c r="MAI44"/>
      <c r="MAJ44" s="20"/>
      <c r="MAK44"/>
      <c r="MAL44" s="20"/>
      <c r="MAM44"/>
      <c r="MAN44" s="20"/>
      <c r="MAO44"/>
      <c r="MAP44" s="20"/>
      <c r="MAQ44"/>
      <c r="MAR44" s="20"/>
      <c r="MAS44"/>
      <c r="MAT44" s="20"/>
      <c r="MAU44"/>
      <c r="MAV44" s="20"/>
      <c r="MAW44"/>
      <c r="MAX44" s="20"/>
      <c r="MAY44"/>
      <c r="MAZ44" s="20"/>
      <c r="MBA44"/>
      <c r="MBB44" s="20"/>
      <c r="MBC44"/>
      <c r="MBD44" s="20"/>
      <c r="MBE44"/>
      <c r="MBF44" s="20"/>
      <c r="MBG44"/>
      <c r="MBH44" s="20"/>
      <c r="MBI44"/>
      <c r="MBJ44" s="20"/>
      <c r="MBK44"/>
      <c r="MBL44" s="20"/>
      <c r="MBM44"/>
      <c r="MBN44" s="20"/>
      <c r="MBO44"/>
      <c r="MBP44" s="20"/>
      <c r="MBQ44"/>
      <c r="MBR44" s="20"/>
      <c r="MBS44"/>
      <c r="MBT44" s="20"/>
      <c r="MBU44"/>
      <c r="MBV44" s="20"/>
      <c r="MBW44"/>
      <c r="MBX44" s="20"/>
      <c r="MBY44"/>
      <c r="MBZ44" s="20"/>
      <c r="MCA44"/>
      <c r="MCB44" s="20"/>
      <c r="MCC44"/>
      <c r="MCD44" s="20"/>
      <c r="MCE44"/>
      <c r="MCF44" s="20"/>
      <c r="MCG44"/>
      <c r="MCH44" s="20"/>
      <c r="MCI44"/>
      <c r="MCJ44" s="20"/>
      <c r="MCK44"/>
      <c r="MCL44" s="20"/>
      <c r="MCM44"/>
      <c r="MCN44" s="20"/>
      <c r="MCO44"/>
      <c r="MCP44" s="20"/>
      <c r="MCQ44"/>
      <c r="MCR44" s="20"/>
      <c r="MCS44"/>
      <c r="MCT44" s="20"/>
      <c r="MCU44"/>
      <c r="MCV44" s="20"/>
      <c r="MCW44"/>
      <c r="MCX44" s="20"/>
      <c r="MCY44"/>
      <c r="MCZ44" s="20"/>
      <c r="MDA44"/>
      <c r="MDB44" s="20"/>
      <c r="MDC44"/>
      <c r="MDD44" s="20"/>
      <c r="MDE44"/>
      <c r="MDF44" s="20"/>
      <c r="MDG44"/>
      <c r="MDH44" s="20"/>
      <c r="MDI44"/>
      <c r="MDJ44" s="20"/>
      <c r="MDK44"/>
      <c r="MDL44" s="20"/>
      <c r="MDM44"/>
      <c r="MDN44" s="20"/>
      <c r="MDO44"/>
      <c r="MDP44" s="20"/>
      <c r="MDQ44"/>
      <c r="MDR44" s="20"/>
      <c r="MDS44"/>
      <c r="MDT44" s="20"/>
      <c r="MDU44"/>
      <c r="MDV44" s="20"/>
      <c r="MDW44"/>
      <c r="MDX44" s="20"/>
      <c r="MDY44"/>
      <c r="MDZ44" s="20"/>
      <c r="MEA44"/>
      <c r="MEB44" s="20"/>
      <c r="MEC44"/>
      <c r="MED44" s="20"/>
      <c r="MEE44"/>
      <c r="MEF44" s="20"/>
      <c r="MEG44"/>
      <c r="MEH44" s="20"/>
      <c r="MEI44"/>
      <c r="MEJ44" s="20"/>
      <c r="MEK44"/>
      <c r="MEL44" s="20"/>
      <c r="MEM44"/>
      <c r="MEN44" s="20"/>
      <c r="MEO44"/>
      <c r="MEP44" s="20"/>
      <c r="MEQ44"/>
      <c r="MER44" s="20"/>
      <c r="MES44"/>
      <c r="MET44" s="20"/>
      <c r="MEU44"/>
      <c r="MEV44" s="20"/>
      <c r="MEW44"/>
      <c r="MEX44" s="20"/>
      <c r="MEY44"/>
      <c r="MEZ44" s="20"/>
      <c r="MFA44"/>
      <c r="MFB44" s="20"/>
      <c r="MFC44"/>
      <c r="MFD44" s="20"/>
      <c r="MFE44"/>
      <c r="MFF44" s="20"/>
      <c r="MFG44"/>
      <c r="MFH44" s="20"/>
      <c r="MFI44"/>
      <c r="MFJ44" s="20"/>
      <c r="MFK44"/>
      <c r="MFL44" s="20"/>
      <c r="MFM44"/>
      <c r="MFN44" s="20"/>
      <c r="MFO44"/>
      <c r="MFP44" s="20"/>
      <c r="MFQ44"/>
      <c r="MFR44" s="20"/>
      <c r="MFS44"/>
      <c r="MFT44" s="20"/>
      <c r="MFU44"/>
      <c r="MFV44" s="20"/>
      <c r="MFW44"/>
      <c r="MFX44" s="20"/>
      <c r="MFY44"/>
      <c r="MFZ44" s="20"/>
      <c r="MGA44"/>
      <c r="MGB44" s="20"/>
      <c r="MGC44"/>
      <c r="MGD44" s="20"/>
      <c r="MGE44"/>
      <c r="MGF44" s="20"/>
      <c r="MGG44"/>
      <c r="MGH44" s="20"/>
      <c r="MGI44"/>
      <c r="MGJ44" s="20"/>
      <c r="MGK44"/>
      <c r="MGL44" s="20"/>
      <c r="MGM44"/>
      <c r="MGN44" s="20"/>
      <c r="MGO44"/>
      <c r="MGP44" s="20"/>
      <c r="MGQ44"/>
      <c r="MGR44" s="20"/>
      <c r="MGS44"/>
      <c r="MGT44" s="20"/>
      <c r="MGU44"/>
      <c r="MGV44" s="20"/>
      <c r="MGW44"/>
      <c r="MGX44" s="20"/>
      <c r="MGY44"/>
      <c r="MGZ44" s="20"/>
      <c r="MHA44"/>
      <c r="MHB44" s="20"/>
      <c r="MHC44"/>
      <c r="MHD44" s="20"/>
      <c r="MHE44"/>
      <c r="MHF44" s="20"/>
      <c r="MHG44"/>
      <c r="MHH44" s="20"/>
      <c r="MHI44"/>
      <c r="MHJ44" s="20"/>
      <c r="MHK44"/>
      <c r="MHL44" s="20"/>
      <c r="MHM44"/>
      <c r="MHN44" s="20"/>
      <c r="MHO44"/>
      <c r="MHP44" s="20"/>
      <c r="MHQ44"/>
      <c r="MHR44" s="20"/>
      <c r="MHS44"/>
      <c r="MHT44" s="20"/>
      <c r="MHU44"/>
      <c r="MHV44" s="20"/>
      <c r="MHW44"/>
      <c r="MHX44" s="20"/>
      <c r="MHY44"/>
      <c r="MHZ44" s="20"/>
      <c r="MIA44"/>
      <c r="MIB44" s="20"/>
      <c r="MIC44"/>
      <c r="MID44" s="20"/>
      <c r="MIE44"/>
      <c r="MIF44" s="20"/>
      <c r="MIG44"/>
      <c r="MIH44" s="20"/>
      <c r="MII44"/>
      <c r="MIJ44" s="20"/>
      <c r="MIK44"/>
      <c r="MIL44" s="20"/>
      <c r="MIM44"/>
      <c r="MIN44" s="20"/>
      <c r="MIO44"/>
      <c r="MIP44" s="20"/>
      <c r="MIQ44"/>
      <c r="MIR44" s="20"/>
      <c r="MIS44"/>
      <c r="MIT44" s="20"/>
      <c r="MIU44"/>
      <c r="MIV44" s="20"/>
      <c r="MIW44"/>
      <c r="MIX44" s="20"/>
      <c r="MIY44"/>
      <c r="MIZ44" s="20"/>
      <c r="MJA44"/>
      <c r="MJB44" s="20"/>
      <c r="MJC44"/>
      <c r="MJD44" s="20"/>
      <c r="MJE44"/>
      <c r="MJF44" s="20"/>
      <c r="MJG44"/>
      <c r="MJH44" s="20"/>
      <c r="MJI44"/>
      <c r="MJJ44" s="20"/>
      <c r="MJK44"/>
      <c r="MJL44" s="20"/>
      <c r="MJM44"/>
      <c r="MJN44" s="20"/>
      <c r="MJO44"/>
      <c r="MJP44" s="20"/>
      <c r="MJQ44"/>
      <c r="MJR44" s="20"/>
      <c r="MJS44"/>
      <c r="MJT44" s="20"/>
      <c r="MJU44"/>
      <c r="MJV44" s="20"/>
      <c r="MJW44"/>
      <c r="MJX44" s="20"/>
      <c r="MJY44"/>
      <c r="MJZ44" s="20"/>
      <c r="MKA44"/>
      <c r="MKB44" s="20"/>
      <c r="MKC44"/>
      <c r="MKD44" s="20"/>
      <c r="MKE44"/>
      <c r="MKF44" s="20"/>
      <c r="MKG44"/>
      <c r="MKH44" s="20"/>
      <c r="MKI44"/>
      <c r="MKJ44" s="20"/>
      <c r="MKK44"/>
      <c r="MKL44" s="20"/>
      <c r="MKM44"/>
      <c r="MKN44" s="20"/>
      <c r="MKO44"/>
      <c r="MKP44" s="20"/>
      <c r="MKQ44"/>
      <c r="MKR44" s="20"/>
      <c r="MKS44"/>
      <c r="MKT44" s="20"/>
      <c r="MKU44"/>
      <c r="MKV44" s="20"/>
      <c r="MKW44"/>
      <c r="MKX44" s="20"/>
      <c r="MKY44"/>
      <c r="MKZ44" s="20"/>
      <c r="MLA44"/>
      <c r="MLB44" s="20"/>
      <c r="MLC44"/>
      <c r="MLD44" s="20"/>
      <c r="MLE44"/>
      <c r="MLF44" s="20"/>
      <c r="MLG44"/>
      <c r="MLH44" s="20"/>
      <c r="MLI44"/>
      <c r="MLJ44" s="20"/>
      <c r="MLK44"/>
      <c r="MLL44" s="20"/>
      <c r="MLM44"/>
      <c r="MLN44" s="20"/>
      <c r="MLO44"/>
      <c r="MLP44" s="20"/>
      <c r="MLQ44"/>
      <c r="MLR44" s="20"/>
      <c r="MLS44"/>
      <c r="MLT44" s="20"/>
      <c r="MLU44"/>
      <c r="MLV44" s="20"/>
      <c r="MLW44"/>
      <c r="MLX44" s="20"/>
      <c r="MLY44"/>
      <c r="MLZ44" s="20"/>
      <c r="MMA44"/>
      <c r="MMB44" s="20"/>
      <c r="MMC44"/>
      <c r="MMD44" s="20"/>
      <c r="MME44"/>
      <c r="MMF44" s="20"/>
      <c r="MMG44"/>
      <c r="MMH44" s="20"/>
      <c r="MMI44"/>
      <c r="MMJ44" s="20"/>
      <c r="MMK44"/>
      <c r="MML44" s="20"/>
      <c r="MMM44"/>
      <c r="MMN44" s="20"/>
      <c r="MMO44"/>
      <c r="MMP44" s="20"/>
      <c r="MMQ44"/>
      <c r="MMR44" s="20"/>
      <c r="MMS44"/>
      <c r="MMT44" s="20"/>
      <c r="MMU44"/>
      <c r="MMV44" s="20"/>
      <c r="MMW44"/>
      <c r="MMX44" s="20"/>
      <c r="MMY44"/>
      <c r="MMZ44" s="20"/>
      <c r="MNA44"/>
      <c r="MNB44" s="20"/>
      <c r="MNC44"/>
      <c r="MND44" s="20"/>
      <c r="MNE44"/>
      <c r="MNF44" s="20"/>
      <c r="MNG44"/>
      <c r="MNH44" s="20"/>
      <c r="MNI44"/>
      <c r="MNJ44" s="20"/>
      <c r="MNK44"/>
      <c r="MNL44" s="20"/>
      <c r="MNM44"/>
      <c r="MNN44" s="20"/>
      <c r="MNO44"/>
      <c r="MNP44" s="20"/>
      <c r="MNQ44"/>
      <c r="MNR44" s="20"/>
      <c r="MNS44"/>
      <c r="MNT44" s="20"/>
      <c r="MNU44"/>
      <c r="MNV44" s="20"/>
      <c r="MNW44"/>
      <c r="MNX44" s="20"/>
      <c r="MNY44"/>
      <c r="MNZ44" s="20"/>
      <c r="MOA44"/>
      <c r="MOB44" s="20"/>
      <c r="MOC44"/>
      <c r="MOD44" s="20"/>
      <c r="MOE44"/>
      <c r="MOF44" s="20"/>
      <c r="MOG44"/>
      <c r="MOH44" s="20"/>
      <c r="MOI44"/>
      <c r="MOJ44" s="20"/>
      <c r="MOK44"/>
      <c r="MOL44" s="20"/>
      <c r="MOM44"/>
      <c r="MON44" s="20"/>
      <c r="MOO44"/>
      <c r="MOP44" s="20"/>
      <c r="MOQ44"/>
      <c r="MOR44" s="20"/>
      <c r="MOS44"/>
      <c r="MOT44" s="20"/>
      <c r="MOU44"/>
      <c r="MOV44" s="20"/>
      <c r="MOW44"/>
      <c r="MOX44" s="20"/>
      <c r="MOY44"/>
      <c r="MOZ44" s="20"/>
      <c r="MPA44"/>
      <c r="MPB44" s="20"/>
      <c r="MPC44"/>
      <c r="MPD44" s="20"/>
      <c r="MPE44"/>
      <c r="MPF44" s="20"/>
      <c r="MPG44"/>
      <c r="MPH44" s="20"/>
      <c r="MPI44"/>
      <c r="MPJ44" s="20"/>
      <c r="MPK44"/>
      <c r="MPL44" s="20"/>
      <c r="MPM44"/>
      <c r="MPN44" s="20"/>
      <c r="MPO44"/>
      <c r="MPP44" s="20"/>
      <c r="MPQ44"/>
      <c r="MPR44" s="20"/>
      <c r="MPS44"/>
      <c r="MPT44" s="20"/>
      <c r="MPU44"/>
      <c r="MPV44" s="20"/>
      <c r="MPW44"/>
      <c r="MPX44" s="20"/>
      <c r="MPY44"/>
      <c r="MPZ44" s="20"/>
      <c r="MQA44"/>
      <c r="MQB44" s="20"/>
      <c r="MQC44"/>
      <c r="MQD44" s="20"/>
      <c r="MQE44"/>
      <c r="MQF44" s="20"/>
      <c r="MQG44"/>
      <c r="MQH44" s="20"/>
      <c r="MQI44"/>
      <c r="MQJ44" s="20"/>
      <c r="MQK44"/>
      <c r="MQL44" s="20"/>
      <c r="MQM44"/>
      <c r="MQN44" s="20"/>
      <c r="MQO44"/>
      <c r="MQP44" s="20"/>
      <c r="MQQ44"/>
      <c r="MQR44" s="20"/>
      <c r="MQS44"/>
      <c r="MQT44" s="20"/>
      <c r="MQU44"/>
      <c r="MQV44" s="20"/>
      <c r="MQW44"/>
      <c r="MQX44" s="20"/>
      <c r="MQY44"/>
      <c r="MQZ44" s="20"/>
      <c r="MRA44"/>
      <c r="MRB44" s="20"/>
      <c r="MRC44"/>
      <c r="MRD44" s="20"/>
      <c r="MRE44"/>
      <c r="MRF44" s="20"/>
      <c r="MRG44"/>
      <c r="MRH44" s="20"/>
      <c r="MRI44"/>
      <c r="MRJ44" s="20"/>
      <c r="MRK44"/>
      <c r="MRL44" s="20"/>
      <c r="MRM44"/>
      <c r="MRN44" s="20"/>
      <c r="MRO44"/>
      <c r="MRP44" s="20"/>
      <c r="MRQ44"/>
      <c r="MRR44" s="20"/>
      <c r="MRS44"/>
      <c r="MRT44" s="20"/>
      <c r="MRU44"/>
      <c r="MRV44" s="20"/>
      <c r="MRW44"/>
      <c r="MRX44" s="20"/>
      <c r="MRY44"/>
      <c r="MRZ44" s="20"/>
      <c r="MSA44"/>
      <c r="MSB44" s="20"/>
      <c r="MSC44"/>
      <c r="MSD44" s="20"/>
      <c r="MSE44"/>
      <c r="MSF44" s="20"/>
      <c r="MSG44"/>
      <c r="MSH44" s="20"/>
      <c r="MSI44"/>
      <c r="MSJ44" s="20"/>
      <c r="MSK44"/>
      <c r="MSL44" s="20"/>
      <c r="MSM44"/>
      <c r="MSN44" s="20"/>
      <c r="MSO44"/>
      <c r="MSP44" s="20"/>
      <c r="MSQ44"/>
      <c r="MSR44" s="20"/>
      <c r="MSS44"/>
      <c r="MST44" s="20"/>
      <c r="MSU44"/>
      <c r="MSV44" s="20"/>
      <c r="MSW44"/>
      <c r="MSX44" s="20"/>
      <c r="MSY44"/>
      <c r="MSZ44" s="20"/>
      <c r="MTA44"/>
      <c r="MTB44" s="20"/>
      <c r="MTC44"/>
      <c r="MTD44" s="20"/>
      <c r="MTE44"/>
      <c r="MTF44" s="20"/>
      <c r="MTG44"/>
      <c r="MTH44" s="20"/>
      <c r="MTI44"/>
      <c r="MTJ44" s="20"/>
      <c r="MTK44"/>
      <c r="MTL44" s="20"/>
      <c r="MTM44"/>
      <c r="MTN44" s="20"/>
      <c r="MTO44"/>
      <c r="MTP44" s="20"/>
      <c r="MTQ44"/>
      <c r="MTR44" s="20"/>
      <c r="MTS44"/>
      <c r="MTT44" s="20"/>
      <c r="MTU44"/>
      <c r="MTV44" s="20"/>
      <c r="MTW44"/>
      <c r="MTX44" s="20"/>
      <c r="MTY44"/>
      <c r="MTZ44" s="20"/>
      <c r="MUA44"/>
      <c r="MUB44" s="20"/>
      <c r="MUC44"/>
      <c r="MUD44" s="20"/>
      <c r="MUE44"/>
      <c r="MUF44" s="20"/>
      <c r="MUG44"/>
      <c r="MUH44" s="20"/>
      <c r="MUI44"/>
      <c r="MUJ44" s="20"/>
      <c r="MUK44"/>
      <c r="MUL44" s="20"/>
      <c r="MUM44"/>
      <c r="MUN44" s="20"/>
      <c r="MUO44"/>
      <c r="MUP44" s="20"/>
      <c r="MUQ44"/>
      <c r="MUR44" s="20"/>
      <c r="MUS44"/>
      <c r="MUT44" s="20"/>
      <c r="MUU44"/>
      <c r="MUV44" s="20"/>
      <c r="MUW44"/>
      <c r="MUX44" s="20"/>
      <c r="MUY44"/>
      <c r="MUZ44" s="20"/>
      <c r="MVA44"/>
      <c r="MVB44" s="20"/>
      <c r="MVC44"/>
      <c r="MVD44" s="20"/>
      <c r="MVE44"/>
      <c r="MVF44" s="20"/>
      <c r="MVG44"/>
      <c r="MVH44" s="20"/>
      <c r="MVI44"/>
      <c r="MVJ44" s="20"/>
      <c r="MVK44"/>
      <c r="MVL44" s="20"/>
      <c r="MVM44"/>
      <c r="MVN44" s="20"/>
      <c r="MVO44"/>
      <c r="MVP44" s="20"/>
      <c r="MVQ44"/>
      <c r="MVR44" s="20"/>
      <c r="MVS44"/>
      <c r="MVT44" s="20"/>
      <c r="MVU44"/>
      <c r="MVV44" s="20"/>
      <c r="MVW44"/>
      <c r="MVX44" s="20"/>
      <c r="MVY44"/>
      <c r="MVZ44" s="20"/>
      <c r="MWA44"/>
      <c r="MWB44" s="20"/>
      <c r="MWC44"/>
      <c r="MWD44" s="20"/>
      <c r="MWE44"/>
      <c r="MWF44" s="20"/>
      <c r="MWG44"/>
      <c r="MWH44" s="20"/>
      <c r="MWI44"/>
      <c r="MWJ44" s="20"/>
      <c r="MWK44"/>
      <c r="MWL44" s="20"/>
      <c r="MWM44"/>
      <c r="MWN44" s="20"/>
      <c r="MWO44"/>
      <c r="MWP44" s="20"/>
      <c r="MWQ44"/>
      <c r="MWR44" s="20"/>
      <c r="MWS44"/>
      <c r="MWT44" s="20"/>
      <c r="MWU44"/>
      <c r="MWV44" s="20"/>
      <c r="MWW44"/>
      <c r="MWX44" s="20"/>
      <c r="MWY44"/>
      <c r="MWZ44" s="20"/>
      <c r="MXA44"/>
      <c r="MXB44" s="20"/>
      <c r="MXC44"/>
      <c r="MXD44" s="20"/>
      <c r="MXE44"/>
      <c r="MXF44" s="20"/>
      <c r="MXG44"/>
      <c r="MXH44" s="20"/>
      <c r="MXI44"/>
      <c r="MXJ44" s="20"/>
      <c r="MXK44"/>
      <c r="MXL44" s="20"/>
      <c r="MXM44"/>
      <c r="MXN44" s="20"/>
      <c r="MXO44"/>
      <c r="MXP44" s="20"/>
      <c r="MXQ44"/>
      <c r="MXR44" s="20"/>
      <c r="MXS44"/>
      <c r="MXT44" s="20"/>
      <c r="MXU44"/>
      <c r="MXV44" s="20"/>
      <c r="MXW44"/>
      <c r="MXX44" s="20"/>
      <c r="MXY44"/>
      <c r="MXZ44" s="20"/>
      <c r="MYA44"/>
      <c r="MYB44" s="20"/>
      <c r="MYC44"/>
      <c r="MYD44" s="20"/>
      <c r="MYE44"/>
      <c r="MYF44" s="20"/>
      <c r="MYG44"/>
      <c r="MYH44" s="20"/>
      <c r="MYI44"/>
      <c r="MYJ44" s="20"/>
      <c r="MYK44"/>
      <c r="MYL44" s="20"/>
      <c r="MYM44"/>
      <c r="MYN44" s="20"/>
      <c r="MYO44"/>
      <c r="MYP44" s="20"/>
      <c r="MYQ44"/>
      <c r="MYR44" s="20"/>
      <c r="MYS44"/>
      <c r="MYT44" s="20"/>
      <c r="MYU44"/>
      <c r="MYV44" s="20"/>
      <c r="MYW44"/>
      <c r="MYX44" s="20"/>
      <c r="MYY44"/>
      <c r="MYZ44" s="20"/>
      <c r="MZA44"/>
      <c r="MZB44" s="20"/>
      <c r="MZC44"/>
      <c r="MZD44" s="20"/>
      <c r="MZE44"/>
      <c r="MZF44" s="20"/>
      <c r="MZG44"/>
      <c r="MZH44" s="20"/>
      <c r="MZI44"/>
      <c r="MZJ44" s="20"/>
      <c r="MZK44"/>
      <c r="MZL44" s="20"/>
      <c r="MZM44"/>
      <c r="MZN44" s="20"/>
      <c r="MZO44"/>
      <c r="MZP44" s="20"/>
      <c r="MZQ44"/>
      <c r="MZR44" s="20"/>
      <c r="MZS44"/>
      <c r="MZT44" s="20"/>
      <c r="MZU44"/>
      <c r="MZV44" s="20"/>
      <c r="MZW44"/>
      <c r="MZX44" s="20"/>
      <c r="MZY44"/>
      <c r="MZZ44" s="20"/>
      <c r="NAA44"/>
      <c r="NAB44" s="20"/>
      <c r="NAC44"/>
      <c r="NAD44" s="20"/>
      <c r="NAE44"/>
      <c r="NAF44" s="20"/>
      <c r="NAG44"/>
      <c r="NAH44" s="20"/>
      <c r="NAI44"/>
      <c r="NAJ44" s="20"/>
      <c r="NAK44"/>
      <c r="NAL44" s="20"/>
      <c r="NAM44"/>
      <c r="NAN44" s="20"/>
      <c r="NAO44"/>
      <c r="NAP44" s="20"/>
      <c r="NAQ44"/>
      <c r="NAR44" s="20"/>
      <c r="NAS44"/>
      <c r="NAT44" s="20"/>
      <c r="NAU44"/>
      <c r="NAV44" s="20"/>
      <c r="NAW44"/>
      <c r="NAX44" s="20"/>
      <c r="NAY44"/>
      <c r="NAZ44" s="20"/>
      <c r="NBA44"/>
      <c r="NBB44" s="20"/>
      <c r="NBC44"/>
      <c r="NBD44" s="20"/>
      <c r="NBE44"/>
      <c r="NBF44" s="20"/>
      <c r="NBG44"/>
      <c r="NBH44" s="20"/>
      <c r="NBI44"/>
      <c r="NBJ44" s="20"/>
      <c r="NBK44"/>
      <c r="NBL44" s="20"/>
      <c r="NBM44"/>
      <c r="NBN44" s="20"/>
      <c r="NBO44"/>
      <c r="NBP44" s="20"/>
      <c r="NBQ44"/>
      <c r="NBR44" s="20"/>
      <c r="NBS44"/>
      <c r="NBT44" s="20"/>
      <c r="NBU44"/>
      <c r="NBV44" s="20"/>
      <c r="NBW44"/>
      <c r="NBX44" s="20"/>
      <c r="NBY44"/>
      <c r="NBZ44" s="20"/>
      <c r="NCA44"/>
      <c r="NCB44" s="20"/>
      <c r="NCC44"/>
      <c r="NCD44" s="20"/>
      <c r="NCE44"/>
      <c r="NCF44" s="20"/>
      <c r="NCG44"/>
      <c r="NCH44" s="20"/>
      <c r="NCI44"/>
      <c r="NCJ44" s="20"/>
      <c r="NCK44"/>
      <c r="NCL44" s="20"/>
      <c r="NCM44"/>
      <c r="NCN44" s="20"/>
      <c r="NCO44"/>
      <c r="NCP44" s="20"/>
      <c r="NCQ44"/>
      <c r="NCR44" s="20"/>
      <c r="NCS44"/>
      <c r="NCT44" s="20"/>
      <c r="NCU44"/>
      <c r="NCV44" s="20"/>
      <c r="NCW44"/>
      <c r="NCX44" s="20"/>
      <c r="NCY44"/>
      <c r="NCZ44" s="20"/>
      <c r="NDA44"/>
      <c r="NDB44" s="20"/>
      <c r="NDC44"/>
      <c r="NDD44" s="20"/>
      <c r="NDE44"/>
      <c r="NDF44" s="20"/>
      <c r="NDG44"/>
      <c r="NDH44" s="20"/>
      <c r="NDI44"/>
      <c r="NDJ44" s="20"/>
      <c r="NDK44"/>
      <c r="NDL44" s="20"/>
      <c r="NDM44"/>
      <c r="NDN44" s="20"/>
      <c r="NDO44"/>
      <c r="NDP44" s="20"/>
      <c r="NDQ44"/>
      <c r="NDR44" s="20"/>
      <c r="NDS44"/>
      <c r="NDT44" s="20"/>
      <c r="NDU44"/>
      <c r="NDV44" s="20"/>
      <c r="NDW44"/>
      <c r="NDX44" s="20"/>
      <c r="NDY44"/>
      <c r="NDZ44" s="20"/>
      <c r="NEA44"/>
      <c r="NEB44" s="20"/>
      <c r="NEC44"/>
      <c r="NED44" s="20"/>
      <c r="NEE44"/>
      <c r="NEF44" s="20"/>
      <c r="NEG44"/>
      <c r="NEH44" s="20"/>
      <c r="NEI44"/>
      <c r="NEJ44" s="20"/>
      <c r="NEK44"/>
      <c r="NEL44" s="20"/>
      <c r="NEM44"/>
      <c r="NEN44" s="20"/>
      <c r="NEO44"/>
      <c r="NEP44" s="20"/>
      <c r="NEQ44"/>
      <c r="NER44" s="20"/>
      <c r="NES44"/>
      <c r="NET44" s="20"/>
      <c r="NEU44"/>
      <c r="NEV44" s="20"/>
      <c r="NEW44"/>
      <c r="NEX44" s="20"/>
      <c r="NEY44"/>
      <c r="NEZ44" s="20"/>
      <c r="NFA44"/>
      <c r="NFB44" s="20"/>
      <c r="NFC44"/>
      <c r="NFD44" s="20"/>
      <c r="NFE44"/>
      <c r="NFF44" s="20"/>
      <c r="NFG44"/>
      <c r="NFH44" s="20"/>
      <c r="NFI44"/>
      <c r="NFJ44" s="20"/>
      <c r="NFK44"/>
      <c r="NFL44" s="20"/>
      <c r="NFM44"/>
      <c r="NFN44" s="20"/>
      <c r="NFO44"/>
      <c r="NFP44" s="20"/>
      <c r="NFQ44"/>
      <c r="NFR44" s="20"/>
      <c r="NFS44"/>
      <c r="NFT44" s="20"/>
      <c r="NFU44"/>
      <c r="NFV44" s="20"/>
      <c r="NFW44"/>
      <c r="NFX44" s="20"/>
      <c r="NFY44"/>
      <c r="NFZ44" s="20"/>
      <c r="NGA44"/>
      <c r="NGB44" s="20"/>
      <c r="NGC44"/>
      <c r="NGD44" s="20"/>
      <c r="NGE44"/>
      <c r="NGF44" s="20"/>
      <c r="NGG44"/>
      <c r="NGH44" s="20"/>
      <c r="NGI44"/>
      <c r="NGJ44" s="20"/>
      <c r="NGK44"/>
      <c r="NGL44" s="20"/>
      <c r="NGM44"/>
      <c r="NGN44" s="20"/>
      <c r="NGO44"/>
      <c r="NGP44" s="20"/>
      <c r="NGQ44"/>
      <c r="NGR44" s="20"/>
      <c r="NGS44"/>
      <c r="NGT44" s="20"/>
      <c r="NGU44"/>
      <c r="NGV44" s="20"/>
      <c r="NGW44"/>
      <c r="NGX44" s="20"/>
      <c r="NGY44"/>
      <c r="NGZ44" s="20"/>
      <c r="NHA44"/>
      <c r="NHB44" s="20"/>
      <c r="NHC44"/>
      <c r="NHD44" s="20"/>
      <c r="NHE44"/>
      <c r="NHF44" s="20"/>
      <c r="NHG44"/>
      <c r="NHH44" s="20"/>
      <c r="NHI44"/>
      <c r="NHJ44" s="20"/>
      <c r="NHK44"/>
      <c r="NHL44" s="20"/>
      <c r="NHM44"/>
      <c r="NHN44" s="20"/>
      <c r="NHO44"/>
      <c r="NHP44" s="20"/>
      <c r="NHQ44"/>
      <c r="NHR44" s="20"/>
      <c r="NHS44"/>
      <c r="NHT44" s="20"/>
      <c r="NHU44"/>
      <c r="NHV44" s="20"/>
      <c r="NHW44"/>
      <c r="NHX44" s="20"/>
      <c r="NHY44"/>
      <c r="NHZ44" s="20"/>
      <c r="NIA44"/>
      <c r="NIB44" s="20"/>
      <c r="NIC44"/>
      <c r="NID44" s="20"/>
      <c r="NIE44"/>
      <c r="NIF44" s="20"/>
      <c r="NIG44"/>
      <c r="NIH44" s="20"/>
      <c r="NII44"/>
      <c r="NIJ44" s="20"/>
      <c r="NIK44"/>
      <c r="NIL44" s="20"/>
      <c r="NIM44"/>
      <c r="NIN44" s="20"/>
      <c r="NIO44"/>
      <c r="NIP44" s="20"/>
      <c r="NIQ44"/>
      <c r="NIR44" s="20"/>
      <c r="NIS44"/>
      <c r="NIT44" s="20"/>
      <c r="NIU44"/>
      <c r="NIV44" s="20"/>
      <c r="NIW44"/>
      <c r="NIX44" s="20"/>
      <c r="NIY44"/>
      <c r="NIZ44" s="20"/>
      <c r="NJA44"/>
      <c r="NJB44" s="20"/>
      <c r="NJC44"/>
      <c r="NJD44" s="20"/>
      <c r="NJE44"/>
      <c r="NJF44" s="20"/>
      <c r="NJG44"/>
      <c r="NJH44" s="20"/>
      <c r="NJI44"/>
      <c r="NJJ44" s="20"/>
      <c r="NJK44"/>
      <c r="NJL44" s="20"/>
      <c r="NJM44"/>
      <c r="NJN44" s="20"/>
      <c r="NJO44"/>
      <c r="NJP44" s="20"/>
      <c r="NJQ44"/>
      <c r="NJR44" s="20"/>
      <c r="NJS44"/>
      <c r="NJT44" s="20"/>
      <c r="NJU44"/>
      <c r="NJV44" s="20"/>
      <c r="NJW44"/>
      <c r="NJX44" s="20"/>
      <c r="NJY44"/>
      <c r="NJZ44" s="20"/>
      <c r="NKA44"/>
      <c r="NKB44" s="20"/>
      <c r="NKC44"/>
      <c r="NKD44" s="20"/>
      <c r="NKE44"/>
      <c r="NKF44" s="20"/>
      <c r="NKG44"/>
      <c r="NKH44" s="20"/>
      <c r="NKI44"/>
      <c r="NKJ44" s="20"/>
      <c r="NKK44"/>
      <c r="NKL44" s="20"/>
      <c r="NKM44"/>
      <c r="NKN44" s="20"/>
      <c r="NKO44"/>
      <c r="NKP44" s="20"/>
      <c r="NKQ44"/>
      <c r="NKR44" s="20"/>
      <c r="NKS44"/>
      <c r="NKT44" s="20"/>
      <c r="NKU44"/>
      <c r="NKV44" s="20"/>
      <c r="NKW44"/>
      <c r="NKX44" s="20"/>
      <c r="NKY44"/>
      <c r="NKZ44" s="20"/>
      <c r="NLA44"/>
      <c r="NLB44" s="20"/>
      <c r="NLC44"/>
      <c r="NLD44" s="20"/>
      <c r="NLE44"/>
      <c r="NLF44" s="20"/>
      <c r="NLG44"/>
      <c r="NLH44" s="20"/>
      <c r="NLI44"/>
      <c r="NLJ44" s="20"/>
      <c r="NLK44"/>
      <c r="NLL44" s="20"/>
      <c r="NLM44"/>
      <c r="NLN44" s="20"/>
      <c r="NLO44"/>
      <c r="NLP44" s="20"/>
      <c r="NLQ44"/>
      <c r="NLR44" s="20"/>
      <c r="NLS44"/>
      <c r="NLT44" s="20"/>
      <c r="NLU44"/>
      <c r="NLV44" s="20"/>
      <c r="NLW44"/>
      <c r="NLX44" s="20"/>
      <c r="NLY44"/>
      <c r="NLZ44" s="20"/>
      <c r="NMA44"/>
      <c r="NMB44" s="20"/>
      <c r="NMC44"/>
      <c r="NMD44" s="20"/>
      <c r="NME44"/>
      <c r="NMF44" s="20"/>
      <c r="NMG44"/>
      <c r="NMH44" s="20"/>
      <c r="NMI44"/>
      <c r="NMJ44" s="20"/>
      <c r="NMK44"/>
      <c r="NML44" s="20"/>
      <c r="NMM44"/>
      <c r="NMN44" s="20"/>
      <c r="NMO44"/>
      <c r="NMP44" s="20"/>
      <c r="NMQ44"/>
      <c r="NMR44" s="20"/>
      <c r="NMS44"/>
      <c r="NMT44" s="20"/>
      <c r="NMU44"/>
      <c r="NMV44" s="20"/>
      <c r="NMW44"/>
      <c r="NMX44" s="20"/>
      <c r="NMY44"/>
      <c r="NMZ44" s="20"/>
      <c r="NNA44"/>
      <c r="NNB44" s="20"/>
      <c r="NNC44"/>
      <c r="NND44" s="20"/>
      <c r="NNE44"/>
      <c r="NNF44" s="20"/>
      <c r="NNG44"/>
      <c r="NNH44" s="20"/>
      <c r="NNI44"/>
      <c r="NNJ44" s="20"/>
      <c r="NNK44"/>
      <c r="NNL44" s="20"/>
      <c r="NNM44"/>
      <c r="NNN44" s="20"/>
      <c r="NNO44"/>
      <c r="NNP44" s="20"/>
      <c r="NNQ44"/>
      <c r="NNR44" s="20"/>
      <c r="NNS44"/>
      <c r="NNT44" s="20"/>
      <c r="NNU44"/>
      <c r="NNV44" s="20"/>
      <c r="NNW44"/>
      <c r="NNX44" s="20"/>
      <c r="NNY44"/>
      <c r="NNZ44" s="20"/>
      <c r="NOA44"/>
      <c r="NOB44" s="20"/>
      <c r="NOC44"/>
      <c r="NOD44" s="20"/>
      <c r="NOE44"/>
      <c r="NOF44" s="20"/>
      <c r="NOG44"/>
      <c r="NOH44" s="20"/>
      <c r="NOI44"/>
      <c r="NOJ44" s="20"/>
      <c r="NOK44"/>
      <c r="NOL44" s="20"/>
      <c r="NOM44"/>
      <c r="NON44" s="20"/>
      <c r="NOO44"/>
      <c r="NOP44" s="20"/>
      <c r="NOQ44"/>
      <c r="NOR44" s="20"/>
      <c r="NOS44"/>
      <c r="NOT44" s="20"/>
      <c r="NOU44"/>
      <c r="NOV44" s="20"/>
      <c r="NOW44"/>
      <c r="NOX44" s="20"/>
      <c r="NOY44"/>
      <c r="NOZ44" s="20"/>
      <c r="NPA44"/>
      <c r="NPB44" s="20"/>
      <c r="NPC44"/>
      <c r="NPD44" s="20"/>
      <c r="NPE44"/>
      <c r="NPF44" s="20"/>
      <c r="NPG44"/>
      <c r="NPH44" s="20"/>
      <c r="NPI44"/>
      <c r="NPJ44" s="20"/>
      <c r="NPK44"/>
      <c r="NPL44" s="20"/>
      <c r="NPM44"/>
      <c r="NPN44" s="20"/>
      <c r="NPO44"/>
      <c r="NPP44" s="20"/>
      <c r="NPQ44"/>
      <c r="NPR44" s="20"/>
      <c r="NPS44"/>
      <c r="NPT44" s="20"/>
      <c r="NPU44"/>
      <c r="NPV44" s="20"/>
      <c r="NPW44"/>
      <c r="NPX44" s="20"/>
      <c r="NPY44"/>
      <c r="NPZ44" s="20"/>
      <c r="NQA44"/>
      <c r="NQB44" s="20"/>
      <c r="NQC44"/>
      <c r="NQD44" s="20"/>
      <c r="NQE44"/>
      <c r="NQF44" s="20"/>
      <c r="NQG44"/>
      <c r="NQH44" s="20"/>
      <c r="NQI44"/>
      <c r="NQJ44" s="20"/>
      <c r="NQK44"/>
      <c r="NQL44" s="20"/>
      <c r="NQM44"/>
      <c r="NQN44" s="20"/>
      <c r="NQO44"/>
      <c r="NQP44" s="20"/>
      <c r="NQQ44"/>
      <c r="NQR44" s="20"/>
      <c r="NQS44"/>
      <c r="NQT44" s="20"/>
      <c r="NQU44"/>
      <c r="NQV44" s="20"/>
      <c r="NQW44"/>
      <c r="NQX44" s="20"/>
      <c r="NQY44"/>
      <c r="NQZ44" s="20"/>
      <c r="NRA44"/>
      <c r="NRB44" s="20"/>
      <c r="NRC44"/>
      <c r="NRD44" s="20"/>
      <c r="NRE44"/>
      <c r="NRF44" s="20"/>
      <c r="NRG44"/>
      <c r="NRH44" s="20"/>
      <c r="NRI44"/>
      <c r="NRJ44" s="20"/>
      <c r="NRK44"/>
      <c r="NRL44" s="20"/>
      <c r="NRM44"/>
      <c r="NRN44" s="20"/>
      <c r="NRO44"/>
      <c r="NRP44" s="20"/>
      <c r="NRQ44"/>
      <c r="NRR44" s="20"/>
      <c r="NRS44"/>
      <c r="NRT44" s="20"/>
      <c r="NRU44"/>
      <c r="NRV44" s="20"/>
      <c r="NRW44"/>
      <c r="NRX44" s="20"/>
      <c r="NRY44"/>
      <c r="NRZ44" s="20"/>
      <c r="NSA44"/>
      <c r="NSB44" s="20"/>
      <c r="NSC44"/>
      <c r="NSD44" s="20"/>
      <c r="NSE44"/>
      <c r="NSF44" s="20"/>
      <c r="NSG44"/>
      <c r="NSH44" s="20"/>
      <c r="NSI44"/>
      <c r="NSJ44" s="20"/>
      <c r="NSK44"/>
      <c r="NSL44" s="20"/>
      <c r="NSM44"/>
      <c r="NSN44" s="20"/>
      <c r="NSO44"/>
      <c r="NSP44" s="20"/>
      <c r="NSQ44"/>
      <c r="NSR44" s="20"/>
      <c r="NSS44"/>
      <c r="NST44" s="20"/>
      <c r="NSU44"/>
      <c r="NSV44" s="20"/>
      <c r="NSW44"/>
      <c r="NSX44" s="20"/>
      <c r="NSY44"/>
      <c r="NSZ44" s="20"/>
      <c r="NTA44"/>
      <c r="NTB44" s="20"/>
      <c r="NTC44"/>
      <c r="NTD44" s="20"/>
      <c r="NTE44"/>
      <c r="NTF44" s="20"/>
      <c r="NTG44"/>
      <c r="NTH44" s="20"/>
      <c r="NTI44"/>
      <c r="NTJ44" s="20"/>
      <c r="NTK44"/>
      <c r="NTL44" s="20"/>
      <c r="NTM44"/>
      <c r="NTN44" s="20"/>
      <c r="NTO44"/>
      <c r="NTP44" s="20"/>
      <c r="NTQ44"/>
      <c r="NTR44" s="20"/>
      <c r="NTS44"/>
      <c r="NTT44" s="20"/>
      <c r="NTU44"/>
      <c r="NTV44" s="20"/>
      <c r="NTW44"/>
      <c r="NTX44" s="20"/>
      <c r="NTY44"/>
      <c r="NTZ44" s="20"/>
      <c r="NUA44"/>
      <c r="NUB44" s="20"/>
      <c r="NUC44"/>
      <c r="NUD44" s="20"/>
      <c r="NUE44"/>
      <c r="NUF44" s="20"/>
      <c r="NUG44"/>
      <c r="NUH44" s="20"/>
      <c r="NUI44"/>
      <c r="NUJ44" s="20"/>
      <c r="NUK44"/>
      <c r="NUL44" s="20"/>
      <c r="NUM44"/>
      <c r="NUN44" s="20"/>
      <c r="NUO44"/>
      <c r="NUP44" s="20"/>
      <c r="NUQ44"/>
      <c r="NUR44" s="20"/>
      <c r="NUS44"/>
      <c r="NUT44" s="20"/>
      <c r="NUU44"/>
      <c r="NUV44" s="20"/>
      <c r="NUW44"/>
      <c r="NUX44" s="20"/>
      <c r="NUY44"/>
      <c r="NUZ44" s="20"/>
      <c r="NVA44"/>
      <c r="NVB44" s="20"/>
      <c r="NVC44"/>
      <c r="NVD44" s="20"/>
      <c r="NVE44"/>
      <c r="NVF44" s="20"/>
      <c r="NVG44"/>
      <c r="NVH44" s="20"/>
      <c r="NVI44"/>
      <c r="NVJ44" s="20"/>
      <c r="NVK44"/>
      <c r="NVL44" s="20"/>
      <c r="NVM44"/>
      <c r="NVN44" s="20"/>
      <c r="NVO44"/>
      <c r="NVP44" s="20"/>
      <c r="NVQ44"/>
      <c r="NVR44" s="20"/>
      <c r="NVS44"/>
      <c r="NVT44" s="20"/>
      <c r="NVU44"/>
      <c r="NVV44" s="20"/>
      <c r="NVW44"/>
      <c r="NVX44" s="20"/>
      <c r="NVY44"/>
      <c r="NVZ44" s="20"/>
      <c r="NWA44"/>
      <c r="NWB44" s="20"/>
      <c r="NWC44"/>
      <c r="NWD44" s="20"/>
      <c r="NWE44"/>
      <c r="NWF44" s="20"/>
      <c r="NWG44"/>
      <c r="NWH44" s="20"/>
      <c r="NWI44"/>
      <c r="NWJ44" s="20"/>
      <c r="NWK44"/>
      <c r="NWL44" s="20"/>
      <c r="NWM44"/>
      <c r="NWN44" s="20"/>
      <c r="NWO44"/>
      <c r="NWP44" s="20"/>
      <c r="NWQ44"/>
      <c r="NWR44" s="20"/>
      <c r="NWS44"/>
      <c r="NWT44" s="20"/>
      <c r="NWU44"/>
      <c r="NWV44" s="20"/>
      <c r="NWW44"/>
      <c r="NWX44" s="20"/>
      <c r="NWY44"/>
      <c r="NWZ44" s="20"/>
      <c r="NXA44"/>
      <c r="NXB44" s="20"/>
      <c r="NXC44"/>
      <c r="NXD44" s="20"/>
      <c r="NXE44"/>
      <c r="NXF44" s="20"/>
      <c r="NXG44"/>
      <c r="NXH44" s="20"/>
      <c r="NXI44"/>
      <c r="NXJ44" s="20"/>
      <c r="NXK44"/>
      <c r="NXL44" s="20"/>
      <c r="NXM44"/>
      <c r="NXN44" s="20"/>
      <c r="NXO44"/>
      <c r="NXP44" s="20"/>
      <c r="NXQ44"/>
      <c r="NXR44" s="20"/>
      <c r="NXS44"/>
      <c r="NXT44" s="20"/>
      <c r="NXU44"/>
      <c r="NXV44" s="20"/>
      <c r="NXW44"/>
      <c r="NXX44" s="20"/>
      <c r="NXY44"/>
      <c r="NXZ44" s="20"/>
      <c r="NYA44"/>
      <c r="NYB44" s="20"/>
      <c r="NYC44"/>
      <c r="NYD44" s="20"/>
      <c r="NYE44"/>
      <c r="NYF44" s="20"/>
      <c r="NYG44"/>
      <c r="NYH44" s="20"/>
      <c r="NYI44"/>
      <c r="NYJ44" s="20"/>
      <c r="NYK44"/>
      <c r="NYL44" s="20"/>
      <c r="NYM44"/>
      <c r="NYN44" s="20"/>
      <c r="NYO44"/>
      <c r="NYP44" s="20"/>
      <c r="NYQ44"/>
      <c r="NYR44" s="20"/>
      <c r="NYS44"/>
      <c r="NYT44" s="20"/>
      <c r="NYU44"/>
      <c r="NYV44" s="20"/>
      <c r="NYW44"/>
      <c r="NYX44" s="20"/>
      <c r="NYY44"/>
      <c r="NYZ44" s="20"/>
      <c r="NZA44"/>
      <c r="NZB44" s="20"/>
      <c r="NZC44"/>
      <c r="NZD44" s="20"/>
      <c r="NZE44"/>
      <c r="NZF44" s="20"/>
      <c r="NZG44"/>
      <c r="NZH44" s="20"/>
      <c r="NZI44"/>
      <c r="NZJ44" s="20"/>
      <c r="NZK44"/>
      <c r="NZL44" s="20"/>
      <c r="NZM44"/>
      <c r="NZN44" s="20"/>
      <c r="NZO44"/>
      <c r="NZP44" s="20"/>
      <c r="NZQ44"/>
      <c r="NZR44" s="20"/>
      <c r="NZS44"/>
      <c r="NZT44" s="20"/>
      <c r="NZU44"/>
      <c r="NZV44" s="20"/>
      <c r="NZW44"/>
      <c r="NZX44" s="20"/>
      <c r="NZY44"/>
      <c r="NZZ44" s="20"/>
      <c r="OAA44"/>
      <c r="OAB44" s="20"/>
      <c r="OAC44"/>
      <c r="OAD44" s="20"/>
      <c r="OAE44"/>
      <c r="OAF44" s="20"/>
      <c r="OAG44"/>
      <c r="OAH44" s="20"/>
      <c r="OAI44"/>
      <c r="OAJ44" s="20"/>
      <c r="OAK44"/>
      <c r="OAL44" s="20"/>
      <c r="OAM44"/>
      <c r="OAN44" s="20"/>
      <c r="OAO44"/>
      <c r="OAP44" s="20"/>
      <c r="OAQ44"/>
      <c r="OAR44" s="20"/>
      <c r="OAS44"/>
      <c r="OAT44" s="20"/>
      <c r="OAU44"/>
      <c r="OAV44" s="20"/>
      <c r="OAW44"/>
      <c r="OAX44" s="20"/>
      <c r="OAY44"/>
      <c r="OAZ44" s="20"/>
      <c r="OBA44"/>
      <c r="OBB44" s="20"/>
      <c r="OBC44"/>
      <c r="OBD44" s="20"/>
      <c r="OBE44"/>
      <c r="OBF44" s="20"/>
      <c r="OBG44"/>
      <c r="OBH44" s="20"/>
      <c r="OBI44"/>
      <c r="OBJ44" s="20"/>
      <c r="OBK44"/>
      <c r="OBL44" s="20"/>
      <c r="OBM44"/>
      <c r="OBN44" s="20"/>
      <c r="OBO44"/>
      <c r="OBP44" s="20"/>
      <c r="OBQ44"/>
      <c r="OBR44" s="20"/>
      <c r="OBS44"/>
      <c r="OBT44" s="20"/>
      <c r="OBU44"/>
      <c r="OBV44" s="20"/>
      <c r="OBW44"/>
      <c r="OBX44" s="20"/>
      <c r="OBY44"/>
      <c r="OBZ44" s="20"/>
      <c r="OCA44"/>
      <c r="OCB44" s="20"/>
      <c r="OCC44"/>
      <c r="OCD44" s="20"/>
      <c r="OCE44"/>
      <c r="OCF44" s="20"/>
      <c r="OCG44"/>
      <c r="OCH44" s="20"/>
      <c r="OCI44"/>
      <c r="OCJ44" s="20"/>
      <c r="OCK44"/>
      <c r="OCL44" s="20"/>
      <c r="OCM44"/>
      <c r="OCN44" s="20"/>
      <c r="OCO44"/>
      <c r="OCP44" s="20"/>
      <c r="OCQ44"/>
      <c r="OCR44" s="20"/>
      <c r="OCS44"/>
      <c r="OCT44" s="20"/>
      <c r="OCU44"/>
      <c r="OCV44" s="20"/>
      <c r="OCW44"/>
      <c r="OCX44" s="20"/>
      <c r="OCY44"/>
      <c r="OCZ44" s="20"/>
      <c r="ODA44"/>
      <c r="ODB44" s="20"/>
      <c r="ODC44"/>
      <c r="ODD44" s="20"/>
      <c r="ODE44"/>
      <c r="ODF44" s="20"/>
      <c r="ODG44"/>
      <c r="ODH44" s="20"/>
      <c r="ODI44"/>
      <c r="ODJ44" s="20"/>
      <c r="ODK44"/>
      <c r="ODL44" s="20"/>
      <c r="ODM44"/>
      <c r="ODN44" s="20"/>
      <c r="ODO44"/>
      <c r="ODP44" s="20"/>
      <c r="ODQ44"/>
      <c r="ODR44" s="20"/>
      <c r="ODS44"/>
      <c r="ODT44" s="20"/>
      <c r="ODU44"/>
      <c r="ODV44" s="20"/>
      <c r="ODW44"/>
      <c r="ODX44" s="20"/>
      <c r="ODY44"/>
      <c r="ODZ44" s="20"/>
      <c r="OEA44"/>
      <c r="OEB44" s="20"/>
      <c r="OEC44"/>
      <c r="OED44" s="20"/>
      <c r="OEE44"/>
      <c r="OEF44" s="20"/>
      <c r="OEG44"/>
      <c r="OEH44" s="20"/>
      <c r="OEI44"/>
      <c r="OEJ44" s="20"/>
      <c r="OEK44"/>
      <c r="OEL44" s="20"/>
      <c r="OEM44"/>
      <c r="OEN44" s="20"/>
      <c r="OEO44"/>
      <c r="OEP44" s="20"/>
      <c r="OEQ44"/>
      <c r="OER44" s="20"/>
      <c r="OES44"/>
      <c r="OET44" s="20"/>
      <c r="OEU44"/>
      <c r="OEV44" s="20"/>
      <c r="OEW44"/>
      <c r="OEX44" s="20"/>
      <c r="OEY44"/>
      <c r="OEZ44" s="20"/>
      <c r="OFA44"/>
      <c r="OFB44" s="20"/>
      <c r="OFC44"/>
      <c r="OFD44" s="20"/>
      <c r="OFE44"/>
      <c r="OFF44" s="20"/>
      <c r="OFG44"/>
      <c r="OFH44" s="20"/>
      <c r="OFI44"/>
      <c r="OFJ44" s="20"/>
      <c r="OFK44"/>
      <c r="OFL44" s="20"/>
      <c r="OFM44"/>
      <c r="OFN44" s="20"/>
      <c r="OFO44"/>
      <c r="OFP44" s="20"/>
      <c r="OFQ44"/>
      <c r="OFR44" s="20"/>
      <c r="OFS44"/>
      <c r="OFT44" s="20"/>
      <c r="OFU44"/>
      <c r="OFV44" s="20"/>
      <c r="OFW44"/>
      <c r="OFX44" s="20"/>
      <c r="OFY44"/>
      <c r="OFZ44" s="20"/>
      <c r="OGA44"/>
      <c r="OGB44" s="20"/>
      <c r="OGC44"/>
      <c r="OGD44" s="20"/>
      <c r="OGE44"/>
      <c r="OGF44" s="20"/>
      <c r="OGG44"/>
      <c r="OGH44" s="20"/>
      <c r="OGI44"/>
      <c r="OGJ44" s="20"/>
      <c r="OGK44"/>
      <c r="OGL44" s="20"/>
      <c r="OGM44"/>
      <c r="OGN44" s="20"/>
      <c r="OGO44"/>
      <c r="OGP44" s="20"/>
      <c r="OGQ44"/>
      <c r="OGR44" s="20"/>
      <c r="OGS44"/>
      <c r="OGT44" s="20"/>
      <c r="OGU44"/>
      <c r="OGV44" s="20"/>
      <c r="OGW44"/>
      <c r="OGX44" s="20"/>
      <c r="OGY44"/>
      <c r="OGZ44" s="20"/>
      <c r="OHA44"/>
      <c r="OHB44" s="20"/>
      <c r="OHC44"/>
      <c r="OHD44" s="20"/>
      <c r="OHE44"/>
      <c r="OHF44" s="20"/>
      <c r="OHG44"/>
      <c r="OHH44" s="20"/>
      <c r="OHI44"/>
      <c r="OHJ44" s="20"/>
      <c r="OHK44"/>
      <c r="OHL44" s="20"/>
      <c r="OHM44"/>
      <c r="OHN44" s="20"/>
      <c r="OHO44"/>
      <c r="OHP44" s="20"/>
      <c r="OHQ44"/>
      <c r="OHR44" s="20"/>
      <c r="OHS44"/>
      <c r="OHT44" s="20"/>
      <c r="OHU44"/>
      <c r="OHV44" s="20"/>
      <c r="OHW44"/>
      <c r="OHX44" s="20"/>
      <c r="OHY44"/>
      <c r="OHZ44" s="20"/>
      <c r="OIA44"/>
      <c r="OIB44" s="20"/>
      <c r="OIC44"/>
      <c r="OID44" s="20"/>
      <c r="OIE44"/>
      <c r="OIF44" s="20"/>
      <c r="OIG44"/>
      <c r="OIH44" s="20"/>
      <c r="OII44"/>
      <c r="OIJ44" s="20"/>
      <c r="OIK44"/>
      <c r="OIL44" s="20"/>
      <c r="OIM44"/>
      <c r="OIN44" s="20"/>
      <c r="OIO44"/>
      <c r="OIP44" s="20"/>
      <c r="OIQ44"/>
      <c r="OIR44" s="20"/>
      <c r="OIS44"/>
      <c r="OIT44" s="20"/>
      <c r="OIU44"/>
      <c r="OIV44" s="20"/>
      <c r="OIW44"/>
      <c r="OIX44" s="20"/>
      <c r="OIY44"/>
      <c r="OIZ44" s="20"/>
      <c r="OJA44"/>
      <c r="OJB44" s="20"/>
      <c r="OJC44"/>
      <c r="OJD44" s="20"/>
      <c r="OJE44"/>
      <c r="OJF44" s="20"/>
      <c r="OJG44"/>
      <c r="OJH44" s="20"/>
      <c r="OJI44"/>
      <c r="OJJ44" s="20"/>
      <c r="OJK44"/>
      <c r="OJL44" s="20"/>
      <c r="OJM44"/>
      <c r="OJN44" s="20"/>
      <c r="OJO44"/>
      <c r="OJP44" s="20"/>
      <c r="OJQ44"/>
      <c r="OJR44" s="20"/>
      <c r="OJS44"/>
      <c r="OJT44" s="20"/>
      <c r="OJU44"/>
      <c r="OJV44" s="20"/>
      <c r="OJW44"/>
      <c r="OJX44" s="20"/>
      <c r="OJY44"/>
      <c r="OJZ44" s="20"/>
      <c r="OKA44"/>
      <c r="OKB44" s="20"/>
      <c r="OKC44"/>
      <c r="OKD44" s="20"/>
      <c r="OKE44"/>
      <c r="OKF44" s="20"/>
      <c r="OKG44"/>
      <c r="OKH44" s="20"/>
      <c r="OKI44"/>
      <c r="OKJ44" s="20"/>
      <c r="OKK44"/>
      <c r="OKL44" s="20"/>
      <c r="OKM44"/>
      <c r="OKN44" s="20"/>
      <c r="OKO44"/>
      <c r="OKP44" s="20"/>
      <c r="OKQ44"/>
      <c r="OKR44" s="20"/>
      <c r="OKS44"/>
      <c r="OKT44" s="20"/>
      <c r="OKU44"/>
      <c r="OKV44" s="20"/>
      <c r="OKW44"/>
      <c r="OKX44" s="20"/>
      <c r="OKY44"/>
      <c r="OKZ44" s="20"/>
      <c r="OLA44"/>
      <c r="OLB44" s="20"/>
      <c r="OLC44"/>
      <c r="OLD44" s="20"/>
      <c r="OLE44"/>
      <c r="OLF44" s="20"/>
      <c r="OLG44"/>
      <c r="OLH44" s="20"/>
      <c r="OLI44"/>
      <c r="OLJ44" s="20"/>
      <c r="OLK44"/>
      <c r="OLL44" s="20"/>
      <c r="OLM44"/>
      <c r="OLN44" s="20"/>
      <c r="OLO44"/>
      <c r="OLP44" s="20"/>
      <c r="OLQ44"/>
      <c r="OLR44" s="20"/>
      <c r="OLS44"/>
      <c r="OLT44" s="20"/>
      <c r="OLU44"/>
      <c r="OLV44" s="20"/>
      <c r="OLW44"/>
      <c r="OLX44" s="20"/>
      <c r="OLY44"/>
      <c r="OLZ44" s="20"/>
      <c r="OMA44"/>
      <c r="OMB44" s="20"/>
      <c r="OMC44"/>
      <c r="OMD44" s="20"/>
      <c r="OME44"/>
      <c r="OMF44" s="20"/>
      <c r="OMG44"/>
      <c r="OMH44" s="20"/>
      <c r="OMI44"/>
      <c r="OMJ44" s="20"/>
      <c r="OMK44"/>
      <c r="OML44" s="20"/>
      <c r="OMM44"/>
      <c r="OMN44" s="20"/>
      <c r="OMO44"/>
      <c r="OMP44" s="20"/>
      <c r="OMQ44"/>
      <c r="OMR44" s="20"/>
      <c r="OMS44"/>
      <c r="OMT44" s="20"/>
      <c r="OMU44"/>
      <c r="OMV44" s="20"/>
      <c r="OMW44"/>
      <c r="OMX44" s="20"/>
      <c r="OMY44"/>
      <c r="OMZ44" s="20"/>
      <c r="ONA44"/>
      <c r="ONB44" s="20"/>
      <c r="ONC44"/>
      <c r="OND44" s="20"/>
      <c r="ONE44"/>
      <c r="ONF44" s="20"/>
      <c r="ONG44"/>
      <c r="ONH44" s="20"/>
      <c r="ONI44"/>
      <c r="ONJ44" s="20"/>
      <c r="ONK44"/>
      <c r="ONL44" s="20"/>
      <c r="ONM44"/>
      <c r="ONN44" s="20"/>
      <c r="ONO44"/>
      <c r="ONP44" s="20"/>
      <c r="ONQ44"/>
      <c r="ONR44" s="20"/>
      <c r="ONS44"/>
      <c r="ONT44" s="20"/>
      <c r="ONU44"/>
      <c r="ONV44" s="20"/>
      <c r="ONW44"/>
      <c r="ONX44" s="20"/>
      <c r="ONY44"/>
      <c r="ONZ44" s="20"/>
      <c r="OOA44"/>
      <c r="OOB44" s="20"/>
      <c r="OOC44"/>
      <c r="OOD44" s="20"/>
      <c r="OOE44"/>
      <c r="OOF44" s="20"/>
      <c r="OOG44"/>
      <c r="OOH44" s="20"/>
      <c r="OOI44"/>
      <c r="OOJ44" s="20"/>
      <c r="OOK44"/>
      <c r="OOL44" s="20"/>
      <c r="OOM44"/>
      <c r="OON44" s="20"/>
      <c r="OOO44"/>
      <c r="OOP44" s="20"/>
      <c r="OOQ44"/>
      <c r="OOR44" s="20"/>
      <c r="OOS44"/>
      <c r="OOT44" s="20"/>
      <c r="OOU44"/>
      <c r="OOV44" s="20"/>
      <c r="OOW44"/>
      <c r="OOX44" s="20"/>
      <c r="OOY44"/>
      <c r="OOZ44" s="20"/>
      <c r="OPA44"/>
      <c r="OPB44" s="20"/>
      <c r="OPC44"/>
      <c r="OPD44" s="20"/>
      <c r="OPE44"/>
      <c r="OPF44" s="20"/>
      <c r="OPG44"/>
      <c r="OPH44" s="20"/>
      <c r="OPI44"/>
      <c r="OPJ44" s="20"/>
      <c r="OPK44"/>
      <c r="OPL44" s="20"/>
      <c r="OPM44"/>
      <c r="OPN44" s="20"/>
      <c r="OPO44"/>
      <c r="OPP44" s="20"/>
      <c r="OPQ44"/>
      <c r="OPR44" s="20"/>
      <c r="OPS44"/>
      <c r="OPT44" s="20"/>
      <c r="OPU44"/>
      <c r="OPV44" s="20"/>
      <c r="OPW44"/>
      <c r="OPX44" s="20"/>
      <c r="OPY44"/>
      <c r="OPZ44" s="20"/>
      <c r="OQA44"/>
      <c r="OQB44" s="20"/>
      <c r="OQC44"/>
      <c r="OQD44" s="20"/>
      <c r="OQE44"/>
      <c r="OQF44" s="20"/>
      <c r="OQG44"/>
      <c r="OQH44" s="20"/>
      <c r="OQI44"/>
      <c r="OQJ44" s="20"/>
      <c r="OQK44"/>
      <c r="OQL44" s="20"/>
      <c r="OQM44"/>
      <c r="OQN44" s="20"/>
      <c r="OQO44"/>
      <c r="OQP44" s="20"/>
      <c r="OQQ44"/>
      <c r="OQR44" s="20"/>
      <c r="OQS44"/>
      <c r="OQT44" s="20"/>
      <c r="OQU44"/>
      <c r="OQV44" s="20"/>
      <c r="OQW44"/>
      <c r="OQX44" s="20"/>
      <c r="OQY44"/>
      <c r="OQZ44" s="20"/>
      <c r="ORA44"/>
      <c r="ORB44" s="20"/>
      <c r="ORC44"/>
      <c r="ORD44" s="20"/>
      <c r="ORE44"/>
      <c r="ORF44" s="20"/>
      <c r="ORG44"/>
      <c r="ORH44" s="20"/>
      <c r="ORI44"/>
      <c r="ORJ44" s="20"/>
      <c r="ORK44"/>
      <c r="ORL44" s="20"/>
      <c r="ORM44"/>
      <c r="ORN44" s="20"/>
      <c r="ORO44"/>
      <c r="ORP44" s="20"/>
      <c r="ORQ44"/>
      <c r="ORR44" s="20"/>
      <c r="ORS44"/>
      <c r="ORT44" s="20"/>
      <c r="ORU44"/>
      <c r="ORV44" s="20"/>
      <c r="ORW44"/>
      <c r="ORX44" s="20"/>
      <c r="ORY44"/>
      <c r="ORZ44" s="20"/>
      <c r="OSA44"/>
      <c r="OSB44" s="20"/>
      <c r="OSC44"/>
      <c r="OSD44" s="20"/>
      <c r="OSE44"/>
      <c r="OSF44" s="20"/>
      <c r="OSG44"/>
      <c r="OSH44" s="20"/>
      <c r="OSI44"/>
      <c r="OSJ44" s="20"/>
      <c r="OSK44"/>
      <c r="OSL44" s="20"/>
      <c r="OSM44"/>
      <c r="OSN44" s="20"/>
      <c r="OSO44"/>
      <c r="OSP44" s="20"/>
      <c r="OSQ44"/>
      <c r="OSR44" s="20"/>
      <c r="OSS44"/>
      <c r="OST44" s="20"/>
      <c r="OSU44"/>
      <c r="OSV44" s="20"/>
      <c r="OSW44"/>
      <c r="OSX44" s="20"/>
      <c r="OSY44"/>
      <c r="OSZ44" s="20"/>
      <c r="OTA44"/>
      <c r="OTB44" s="20"/>
      <c r="OTC44"/>
      <c r="OTD44" s="20"/>
      <c r="OTE44"/>
      <c r="OTF44" s="20"/>
      <c r="OTG44"/>
      <c r="OTH44" s="20"/>
      <c r="OTI44"/>
      <c r="OTJ44" s="20"/>
      <c r="OTK44"/>
      <c r="OTL44" s="20"/>
      <c r="OTM44"/>
      <c r="OTN44" s="20"/>
      <c r="OTO44"/>
      <c r="OTP44" s="20"/>
      <c r="OTQ44"/>
      <c r="OTR44" s="20"/>
      <c r="OTS44"/>
      <c r="OTT44" s="20"/>
      <c r="OTU44"/>
      <c r="OTV44" s="20"/>
      <c r="OTW44"/>
      <c r="OTX44" s="20"/>
      <c r="OTY44"/>
      <c r="OTZ44" s="20"/>
      <c r="OUA44"/>
      <c r="OUB44" s="20"/>
      <c r="OUC44"/>
      <c r="OUD44" s="20"/>
      <c r="OUE44"/>
      <c r="OUF44" s="20"/>
      <c r="OUG44"/>
      <c r="OUH44" s="20"/>
      <c r="OUI44"/>
      <c r="OUJ44" s="20"/>
      <c r="OUK44"/>
      <c r="OUL44" s="20"/>
      <c r="OUM44"/>
      <c r="OUN44" s="20"/>
      <c r="OUO44"/>
      <c r="OUP44" s="20"/>
      <c r="OUQ44"/>
      <c r="OUR44" s="20"/>
      <c r="OUS44"/>
      <c r="OUT44" s="20"/>
      <c r="OUU44"/>
      <c r="OUV44" s="20"/>
      <c r="OUW44"/>
      <c r="OUX44" s="20"/>
      <c r="OUY44"/>
      <c r="OUZ44" s="20"/>
      <c r="OVA44"/>
      <c r="OVB44" s="20"/>
      <c r="OVC44"/>
      <c r="OVD44" s="20"/>
      <c r="OVE44"/>
      <c r="OVF44" s="20"/>
      <c r="OVG44"/>
      <c r="OVH44" s="20"/>
      <c r="OVI44"/>
      <c r="OVJ44" s="20"/>
      <c r="OVK44"/>
      <c r="OVL44" s="20"/>
      <c r="OVM44"/>
      <c r="OVN44" s="20"/>
      <c r="OVO44"/>
      <c r="OVP44" s="20"/>
      <c r="OVQ44"/>
      <c r="OVR44" s="20"/>
      <c r="OVS44"/>
      <c r="OVT44" s="20"/>
      <c r="OVU44"/>
      <c r="OVV44" s="20"/>
      <c r="OVW44"/>
      <c r="OVX44" s="20"/>
      <c r="OVY44"/>
      <c r="OVZ44" s="20"/>
      <c r="OWA44"/>
      <c r="OWB44" s="20"/>
      <c r="OWC44"/>
      <c r="OWD44" s="20"/>
      <c r="OWE44"/>
      <c r="OWF44" s="20"/>
      <c r="OWG44"/>
      <c r="OWH44" s="20"/>
      <c r="OWI44"/>
      <c r="OWJ44" s="20"/>
      <c r="OWK44"/>
      <c r="OWL44" s="20"/>
      <c r="OWM44"/>
      <c r="OWN44" s="20"/>
      <c r="OWO44"/>
      <c r="OWP44" s="20"/>
      <c r="OWQ44"/>
      <c r="OWR44" s="20"/>
      <c r="OWS44"/>
      <c r="OWT44" s="20"/>
      <c r="OWU44"/>
      <c r="OWV44" s="20"/>
      <c r="OWW44"/>
      <c r="OWX44" s="20"/>
      <c r="OWY44"/>
      <c r="OWZ44" s="20"/>
      <c r="OXA44"/>
      <c r="OXB44" s="20"/>
      <c r="OXC44"/>
      <c r="OXD44" s="20"/>
      <c r="OXE44"/>
      <c r="OXF44" s="20"/>
      <c r="OXG44"/>
      <c r="OXH44" s="20"/>
      <c r="OXI44"/>
      <c r="OXJ44" s="20"/>
      <c r="OXK44"/>
      <c r="OXL44" s="20"/>
      <c r="OXM44"/>
      <c r="OXN44" s="20"/>
      <c r="OXO44"/>
      <c r="OXP44" s="20"/>
      <c r="OXQ44"/>
      <c r="OXR44" s="20"/>
      <c r="OXS44"/>
      <c r="OXT44" s="20"/>
      <c r="OXU44"/>
      <c r="OXV44" s="20"/>
      <c r="OXW44"/>
      <c r="OXX44" s="20"/>
      <c r="OXY44"/>
      <c r="OXZ44" s="20"/>
      <c r="OYA44"/>
      <c r="OYB44" s="20"/>
      <c r="OYC44"/>
      <c r="OYD44" s="20"/>
      <c r="OYE44"/>
      <c r="OYF44" s="20"/>
      <c r="OYG44"/>
      <c r="OYH44" s="20"/>
      <c r="OYI44"/>
      <c r="OYJ44" s="20"/>
      <c r="OYK44"/>
      <c r="OYL44" s="20"/>
      <c r="OYM44"/>
      <c r="OYN44" s="20"/>
      <c r="OYO44"/>
      <c r="OYP44" s="20"/>
      <c r="OYQ44"/>
      <c r="OYR44" s="20"/>
      <c r="OYS44"/>
      <c r="OYT44" s="20"/>
      <c r="OYU44"/>
      <c r="OYV44" s="20"/>
      <c r="OYW44"/>
      <c r="OYX44" s="20"/>
      <c r="OYY44"/>
      <c r="OYZ44" s="20"/>
      <c r="OZA44"/>
      <c r="OZB44" s="20"/>
      <c r="OZC44"/>
      <c r="OZD44" s="20"/>
      <c r="OZE44"/>
      <c r="OZF44" s="20"/>
      <c r="OZG44"/>
      <c r="OZH44" s="20"/>
      <c r="OZI44"/>
      <c r="OZJ44" s="20"/>
      <c r="OZK44"/>
      <c r="OZL44" s="20"/>
      <c r="OZM44"/>
      <c r="OZN44" s="20"/>
      <c r="OZO44"/>
      <c r="OZP44" s="20"/>
      <c r="OZQ44"/>
      <c r="OZR44" s="20"/>
      <c r="OZS44"/>
      <c r="OZT44" s="20"/>
      <c r="OZU44"/>
      <c r="OZV44" s="20"/>
      <c r="OZW44"/>
      <c r="OZX44" s="20"/>
      <c r="OZY44"/>
      <c r="OZZ44" s="20"/>
      <c r="PAA44"/>
      <c r="PAB44" s="20"/>
      <c r="PAC44"/>
      <c r="PAD44" s="20"/>
      <c r="PAE44"/>
      <c r="PAF44" s="20"/>
      <c r="PAG44"/>
      <c r="PAH44" s="20"/>
      <c r="PAI44"/>
      <c r="PAJ44" s="20"/>
      <c r="PAK44"/>
      <c r="PAL44" s="20"/>
      <c r="PAM44"/>
      <c r="PAN44" s="20"/>
      <c r="PAO44"/>
      <c r="PAP44" s="20"/>
      <c r="PAQ44"/>
      <c r="PAR44" s="20"/>
      <c r="PAS44"/>
      <c r="PAT44" s="20"/>
      <c r="PAU44"/>
      <c r="PAV44" s="20"/>
      <c r="PAW44"/>
      <c r="PAX44" s="20"/>
      <c r="PAY44"/>
      <c r="PAZ44" s="20"/>
      <c r="PBA44"/>
      <c r="PBB44" s="20"/>
      <c r="PBC44"/>
      <c r="PBD44" s="20"/>
      <c r="PBE44"/>
      <c r="PBF44" s="20"/>
      <c r="PBG44"/>
      <c r="PBH44" s="20"/>
      <c r="PBI44"/>
      <c r="PBJ44" s="20"/>
      <c r="PBK44"/>
      <c r="PBL44" s="20"/>
      <c r="PBM44"/>
      <c r="PBN44" s="20"/>
      <c r="PBO44"/>
      <c r="PBP44" s="20"/>
      <c r="PBQ44"/>
      <c r="PBR44" s="20"/>
      <c r="PBS44"/>
      <c r="PBT44" s="20"/>
      <c r="PBU44"/>
      <c r="PBV44" s="20"/>
      <c r="PBW44"/>
      <c r="PBX44" s="20"/>
      <c r="PBY44"/>
      <c r="PBZ44" s="20"/>
      <c r="PCA44"/>
      <c r="PCB44" s="20"/>
      <c r="PCC44"/>
      <c r="PCD44" s="20"/>
      <c r="PCE44"/>
      <c r="PCF44" s="20"/>
      <c r="PCG44"/>
      <c r="PCH44" s="20"/>
      <c r="PCI44"/>
      <c r="PCJ44" s="20"/>
      <c r="PCK44"/>
      <c r="PCL44" s="20"/>
      <c r="PCM44"/>
      <c r="PCN44" s="20"/>
      <c r="PCO44"/>
      <c r="PCP44" s="20"/>
      <c r="PCQ44"/>
      <c r="PCR44" s="20"/>
      <c r="PCS44"/>
      <c r="PCT44" s="20"/>
      <c r="PCU44"/>
      <c r="PCV44" s="20"/>
      <c r="PCW44"/>
      <c r="PCX44" s="20"/>
      <c r="PCY44"/>
      <c r="PCZ44" s="20"/>
      <c r="PDA44"/>
      <c r="PDB44" s="20"/>
      <c r="PDC44"/>
      <c r="PDD44" s="20"/>
      <c r="PDE44"/>
      <c r="PDF44" s="20"/>
      <c r="PDG44"/>
      <c r="PDH44" s="20"/>
      <c r="PDI44"/>
      <c r="PDJ44" s="20"/>
      <c r="PDK44"/>
      <c r="PDL44" s="20"/>
      <c r="PDM44"/>
      <c r="PDN44" s="20"/>
      <c r="PDO44"/>
      <c r="PDP44" s="20"/>
      <c r="PDQ44"/>
      <c r="PDR44" s="20"/>
      <c r="PDS44"/>
      <c r="PDT44" s="20"/>
      <c r="PDU44"/>
      <c r="PDV44" s="20"/>
      <c r="PDW44"/>
      <c r="PDX44" s="20"/>
      <c r="PDY44"/>
      <c r="PDZ44" s="20"/>
      <c r="PEA44"/>
      <c r="PEB44" s="20"/>
      <c r="PEC44"/>
      <c r="PED44" s="20"/>
      <c r="PEE44"/>
      <c r="PEF44" s="20"/>
      <c r="PEG44"/>
      <c r="PEH44" s="20"/>
      <c r="PEI44"/>
      <c r="PEJ44" s="20"/>
      <c r="PEK44"/>
      <c r="PEL44" s="20"/>
      <c r="PEM44"/>
      <c r="PEN44" s="20"/>
      <c r="PEO44"/>
      <c r="PEP44" s="20"/>
      <c r="PEQ44"/>
      <c r="PER44" s="20"/>
      <c r="PES44"/>
      <c r="PET44" s="20"/>
      <c r="PEU44"/>
      <c r="PEV44" s="20"/>
      <c r="PEW44"/>
      <c r="PEX44" s="20"/>
      <c r="PEY44"/>
      <c r="PEZ44" s="20"/>
      <c r="PFA44"/>
      <c r="PFB44" s="20"/>
      <c r="PFC44"/>
      <c r="PFD44" s="20"/>
      <c r="PFE44"/>
      <c r="PFF44" s="20"/>
      <c r="PFG44"/>
      <c r="PFH44" s="20"/>
      <c r="PFI44"/>
      <c r="PFJ44" s="20"/>
      <c r="PFK44"/>
      <c r="PFL44" s="20"/>
      <c r="PFM44"/>
      <c r="PFN44" s="20"/>
      <c r="PFO44"/>
      <c r="PFP44" s="20"/>
      <c r="PFQ44"/>
      <c r="PFR44" s="20"/>
      <c r="PFS44"/>
      <c r="PFT44" s="20"/>
      <c r="PFU44"/>
      <c r="PFV44" s="20"/>
      <c r="PFW44"/>
      <c r="PFX44" s="20"/>
      <c r="PFY44"/>
      <c r="PFZ44" s="20"/>
      <c r="PGA44"/>
      <c r="PGB44" s="20"/>
      <c r="PGC44"/>
      <c r="PGD44" s="20"/>
      <c r="PGE44"/>
      <c r="PGF44" s="20"/>
      <c r="PGG44"/>
      <c r="PGH44" s="20"/>
      <c r="PGI44"/>
      <c r="PGJ44" s="20"/>
      <c r="PGK44"/>
      <c r="PGL44" s="20"/>
      <c r="PGM44"/>
      <c r="PGN44" s="20"/>
      <c r="PGO44"/>
      <c r="PGP44" s="20"/>
      <c r="PGQ44"/>
      <c r="PGR44" s="20"/>
      <c r="PGS44"/>
      <c r="PGT44" s="20"/>
      <c r="PGU44"/>
      <c r="PGV44" s="20"/>
      <c r="PGW44"/>
      <c r="PGX44" s="20"/>
      <c r="PGY44"/>
      <c r="PGZ44" s="20"/>
      <c r="PHA44"/>
      <c r="PHB44" s="20"/>
      <c r="PHC44"/>
      <c r="PHD44" s="20"/>
      <c r="PHE44"/>
      <c r="PHF44" s="20"/>
      <c r="PHG44"/>
      <c r="PHH44" s="20"/>
      <c r="PHI44"/>
      <c r="PHJ44" s="20"/>
      <c r="PHK44"/>
      <c r="PHL44" s="20"/>
      <c r="PHM44"/>
      <c r="PHN44" s="20"/>
      <c r="PHO44"/>
      <c r="PHP44" s="20"/>
      <c r="PHQ44"/>
      <c r="PHR44" s="20"/>
      <c r="PHS44"/>
      <c r="PHT44" s="20"/>
      <c r="PHU44"/>
      <c r="PHV44" s="20"/>
      <c r="PHW44"/>
      <c r="PHX44" s="20"/>
      <c r="PHY44"/>
      <c r="PHZ44" s="20"/>
      <c r="PIA44"/>
      <c r="PIB44" s="20"/>
      <c r="PIC44"/>
      <c r="PID44" s="20"/>
      <c r="PIE44"/>
      <c r="PIF44" s="20"/>
      <c r="PIG44"/>
      <c r="PIH44" s="20"/>
      <c r="PII44"/>
      <c r="PIJ44" s="20"/>
      <c r="PIK44"/>
      <c r="PIL44" s="20"/>
      <c r="PIM44"/>
      <c r="PIN44" s="20"/>
      <c r="PIO44"/>
      <c r="PIP44" s="20"/>
      <c r="PIQ44"/>
      <c r="PIR44" s="20"/>
      <c r="PIS44"/>
      <c r="PIT44" s="20"/>
      <c r="PIU44"/>
      <c r="PIV44" s="20"/>
      <c r="PIW44"/>
      <c r="PIX44" s="20"/>
      <c r="PIY44"/>
      <c r="PIZ44" s="20"/>
      <c r="PJA44"/>
      <c r="PJB44" s="20"/>
      <c r="PJC44"/>
      <c r="PJD44" s="20"/>
      <c r="PJE44"/>
      <c r="PJF44" s="20"/>
      <c r="PJG44"/>
      <c r="PJH44" s="20"/>
      <c r="PJI44"/>
      <c r="PJJ44" s="20"/>
      <c r="PJK44"/>
      <c r="PJL44" s="20"/>
      <c r="PJM44"/>
      <c r="PJN44" s="20"/>
      <c r="PJO44"/>
      <c r="PJP44" s="20"/>
      <c r="PJQ44"/>
      <c r="PJR44" s="20"/>
      <c r="PJS44"/>
      <c r="PJT44" s="20"/>
      <c r="PJU44"/>
      <c r="PJV44" s="20"/>
      <c r="PJW44"/>
      <c r="PJX44" s="20"/>
      <c r="PJY44"/>
      <c r="PJZ44" s="20"/>
      <c r="PKA44"/>
      <c r="PKB44" s="20"/>
      <c r="PKC44"/>
      <c r="PKD44" s="20"/>
      <c r="PKE44"/>
      <c r="PKF44" s="20"/>
      <c r="PKG44"/>
      <c r="PKH44" s="20"/>
      <c r="PKI44"/>
      <c r="PKJ44" s="20"/>
      <c r="PKK44"/>
      <c r="PKL44" s="20"/>
      <c r="PKM44"/>
      <c r="PKN44" s="20"/>
      <c r="PKO44"/>
      <c r="PKP44" s="20"/>
      <c r="PKQ44"/>
      <c r="PKR44" s="20"/>
      <c r="PKS44"/>
      <c r="PKT44" s="20"/>
      <c r="PKU44"/>
      <c r="PKV44" s="20"/>
      <c r="PKW44"/>
      <c r="PKX44" s="20"/>
      <c r="PKY44"/>
      <c r="PKZ44" s="20"/>
      <c r="PLA44"/>
      <c r="PLB44" s="20"/>
      <c r="PLC44"/>
      <c r="PLD44" s="20"/>
      <c r="PLE44"/>
      <c r="PLF44" s="20"/>
      <c r="PLG44"/>
      <c r="PLH44" s="20"/>
      <c r="PLI44"/>
      <c r="PLJ44" s="20"/>
      <c r="PLK44"/>
      <c r="PLL44" s="20"/>
      <c r="PLM44"/>
      <c r="PLN44" s="20"/>
      <c r="PLO44"/>
      <c r="PLP44" s="20"/>
      <c r="PLQ44"/>
      <c r="PLR44" s="20"/>
      <c r="PLS44"/>
      <c r="PLT44" s="20"/>
      <c r="PLU44"/>
      <c r="PLV44" s="20"/>
      <c r="PLW44"/>
      <c r="PLX44" s="20"/>
      <c r="PLY44"/>
      <c r="PLZ44" s="20"/>
      <c r="PMA44"/>
      <c r="PMB44" s="20"/>
      <c r="PMC44"/>
      <c r="PMD44" s="20"/>
      <c r="PME44"/>
      <c r="PMF44" s="20"/>
      <c r="PMG44"/>
      <c r="PMH44" s="20"/>
      <c r="PMI44"/>
      <c r="PMJ44" s="20"/>
      <c r="PMK44"/>
      <c r="PML44" s="20"/>
      <c r="PMM44"/>
      <c r="PMN44" s="20"/>
      <c r="PMO44"/>
      <c r="PMP44" s="20"/>
      <c r="PMQ44"/>
      <c r="PMR44" s="20"/>
      <c r="PMS44"/>
      <c r="PMT44" s="20"/>
      <c r="PMU44"/>
      <c r="PMV44" s="20"/>
      <c r="PMW44"/>
      <c r="PMX44" s="20"/>
      <c r="PMY44"/>
      <c r="PMZ44" s="20"/>
      <c r="PNA44"/>
      <c r="PNB44" s="20"/>
      <c r="PNC44"/>
      <c r="PND44" s="20"/>
      <c r="PNE44"/>
      <c r="PNF44" s="20"/>
      <c r="PNG44"/>
      <c r="PNH44" s="20"/>
      <c r="PNI44"/>
      <c r="PNJ44" s="20"/>
      <c r="PNK44"/>
      <c r="PNL44" s="20"/>
      <c r="PNM44"/>
      <c r="PNN44" s="20"/>
      <c r="PNO44"/>
      <c r="PNP44" s="20"/>
      <c r="PNQ44"/>
      <c r="PNR44" s="20"/>
      <c r="PNS44"/>
      <c r="PNT44" s="20"/>
      <c r="PNU44"/>
      <c r="PNV44" s="20"/>
      <c r="PNW44"/>
      <c r="PNX44" s="20"/>
      <c r="PNY44"/>
      <c r="PNZ44" s="20"/>
      <c r="POA44"/>
      <c r="POB44" s="20"/>
      <c r="POC44"/>
      <c r="POD44" s="20"/>
      <c r="POE44"/>
      <c r="POF44" s="20"/>
      <c r="POG44"/>
      <c r="POH44" s="20"/>
      <c r="POI44"/>
      <c r="POJ44" s="20"/>
      <c r="POK44"/>
      <c r="POL44" s="20"/>
      <c r="POM44"/>
      <c r="PON44" s="20"/>
      <c r="POO44"/>
      <c r="POP44" s="20"/>
      <c r="POQ44"/>
      <c r="POR44" s="20"/>
      <c r="POS44"/>
      <c r="POT44" s="20"/>
      <c r="POU44"/>
      <c r="POV44" s="20"/>
      <c r="POW44"/>
      <c r="POX44" s="20"/>
      <c r="POY44"/>
      <c r="POZ44" s="20"/>
      <c r="PPA44"/>
      <c r="PPB44" s="20"/>
      <c r="PPC44"/>
      <c r="PPD44" s="20"/>
      <c r="PPE44"/>
      <c r="PPF44" s="20"/>
      <c r="PPG44"/>
      <c r="PPH44" s="20"/>
      <c r="PPI44"/>
      <c r="PPJ44" s="20"/>
      <c r="PPK44"/>
      <c r="PPL44" s="20"/>
      <c r="PPM44"/>
      <c r="PPN44" s="20"/>
      <c r="PPO44"/>
      <c r="PPP44" s="20"/>
      <c r="PPQ44"/>
      <c r="PPR44" s="20"/>
      <c r="PPS44"/>
      <c r="PPT44" s="20"/>
      <c r="PPU44"/>
      <c r="PPV44" s="20"/>
      <c r="PPW44"/>
      <c r="PPX44" s="20"/>
      <c r="PPY44"/>
      <c r="PPZ44" s="20"/>
      <c r="PQA44"/>
      <c r="PQB44" s="20"/>
      <c r="PQC44"/>
      <c r="PQD44" s="20"/>
      <c r="PQE44"/>
      <c r="PQF44" s="20"/>
      <c r="PQG44"/>
      <c r="PQH44" s="20"/>
      <c r="PQI44"/>
      <c r="PQJ44" s="20"/>
      <c r="PQK44"/>
      <c r="PQL44" s="20"/>
      <c r="PQM44"/>
      <c r="PQN44" s="20"/>
      <c r="PQO44"/>
      <c r="PQP44" s="20"/>
      <c r="PQQ44"/>
      <c r="PQR44" s="20"/>
      <c r="PQS44"/>
      <c r="PQT44" s="20"/>
      <c r="PQU44"/>
      <c r="PQV44" s="20"/>
      <c r="PQW44"/>
      <c r="PQX44" s="20"/>
      <c r="PQY44"/>
      <c r="PQZ44" s="20"/>
      <c r="PRA44"/>
      <c r="PRB44" s="20"/>
      <c r="PRC44"/>
      <c r="PRD44" s="20"/>
      <c r="PRE44"/>
      <c r="PRF44" s="20"/>
      <c r="PRG44"/>
      <c r="PRH44" s="20"/>
      <c r="PRI44"/>
      <c r="PRJ44" s="20"/>
      <c r="PRK44"/>
      <c r="PRL44" s="20"/>
      <c r="PRM44"/>
      <c r="PRN44" s="20"/>
      <c r="PRO44"/>
      <c r="PRP44" s="20"/>
      <c r="PRQ44"/>
      <c r="PRR44" s="20"/>
      <c r="PRS44"/>
      <c r="PRT44" s="20"/>
      <c r="PRU44"/>
      <c r="PRV44" s="20"/>
      <c r="PRW44"/>
      <c r="PRX44" s="20"/>
      <c r="PRY44"/>
      <c r="PRZ44" s="20"/>
      <c r="PSA44"/>
      <c r="PSB44" s="20"/>
      <c r="PSC44"/>
      <c r="PSD44" s="20"/>
      <c r="PSE44"/>
      <c r="PSF44" s="20"/>
      <c r="PSG44"/>
      <c r="PSH44" s="20"/>
      <c r="PSI44"/>
      <c r="PSJ44" s="20"/>
      <c r="PSK44"/>
      <c r="PSL44" s="20"/>
      <c r="PSM44"/>
      <c r="PSN44" s="20"/>
      <c r="PSO44"/>
      <c r="PSP44" s="20"/>
      <c r="PSQ44"/>
      <c r="PSR44" s="20"/>
      <c r="PSS44"/>
      <c r="PST44" s="20"/>
      <c r="PSU44"/>
      <c r="PSV44" s="20"/>
      <c r="PSW44"/>
      <c r="PSX44" s="20"/>
      <c r="PSY44"/>
      <c r="PSZ44" s="20"/>
      <c r="PTA44"/>
      <c r="PTB44" s="20"/>
      <c r="PTC44"/>
      <c r="PTD44" s="20"/>
      <c r="PTE44"/>
      <c r="PTF44" s="20"/>
      <c r="PTG44"/>
      <c r="PTH44" s="20"/>
      <c r="PTI44"/>
      <c r="PTJ44" s="20"/>
      <c r="PTK44"/>
      <c r="PTL44" s="20"/>
      <c r="PTM44"/>
      <c r="PTN44" s="20"/>
      <c r="PTO44"/>
      <c r="PTP44" s="20"/>
      <c r="PTQ44"/>
      <c r="PTR44" s="20"/>
      <c r="PTS44"/>
      <c r="PTT44" s="20"/>
      <c r="PTU44"/>
      <c r="PTV44" s="20"/>
      <c r="PTW44"/>
      <c r="PTX44" s="20"/>
      <c r="PTY44"/>
      <c r="PTZ44" s="20"/>
      <c r="PUA44"/>
      <c r="PUB44" s="20"/>
      <c r="PUC44"/>
      <c r="PUD44" s="20"/>
      <c r="PUE44"/>
      <c r="PUF44" s="20"/>
      <c r="PUG44"/>
      <c r="PUH44" s="20"/>
      <c r="PUI44"/>
      <c r="PUJ44" s="20"/>
      <c r="PUK44"/>
      <c r="PUL44" s="20"/>
      <c r="PUM44"/>
      <c r="PUN44" s="20"/>
      <c r="PUO44"/>
      <c r="PUP44" s="20"/>
      <c r="PUQ44"/>
      <c r="PUR44" s="20"/>
      <c r="PUS44"/>
      <c r="PUT44" s="20"/>
      <c r="PUU44"/>
      <c r="PUV44" s="20"/>
      <c r="PUW44"/>
      <c r="PUX44" s="20"/>
      <c r="PUY44"/>
      <c r="PUZ44" s="20"/>
      <c r="PVA44"/>
      <c r="PVB44" s="20"/>
      <c r="PVC44"/>
      <c r="PVD44" s="20"/>
      <c r="PVE44"/>
      <c r="PVF44" s="20"/>
      <c r="PVG44"/>
      <c r="PVH44" s="20"/>
      <c r="PVI44"/>
      <c r="PVJ44" s="20"/>
      <c r="PVK44"/>
      <c r="PVL44" s="20"/>
      <c r="PVM44"/>
      <c r="PVN44" s="20"/>
      <c r="PVO44"/>
      <c r="PVP44" s="20"/>
      <c r="PVQ44"/>
      <c r="PVR44" s="20"/>
      <c r="PVS44"/>
      <c r="PVT44" s="20"/>
      <c r="PVU44"/>
      <c r="PVV44" s="20"/>
      <c r="PVW44"/>
      <c r="PVX44" s="20"/>
      <c r="PVY44"/>
      <c r="PVZ44" s="20"/>
      <c r="PWA44"/>
      <c r="PWB44" s="20"/>
      <c r="PWC44"/>
      <c r="PWD44" s="20"/>
      <c r="PWE44"/>
      <c r="PWF44" s="20"/>
      <c r="PWG44"/>
      <c r="PWH44" s="20"/>
      <c r="PWI44"/>
      <c r="PWJ44" s="20"/>
      <c r="PWK44"/>
      <c r="PWL44" s="20"/>
      <c r="PWM44"/>
      <c r="PWN44" s="20"/>
      <c r="PWO44"/>
      <c r="PWP44" s="20"/>
      <c r="PWQ44"/>
      <c r="PWR44" s="20"/>
      <c r="PWS44"/>
      <c r="PWT44" s="20"/>
      <c r="PWU44"/>
      <c r="PWV44" s="20"/>
      <c r="PWW44"/>
      <c r="PWX44" s="20"/>
      <c r="PWY44"/>
      <c r="PWZ44" s="20"/>
      <c r="PXA44"/>
      <c r="PXB44" s="20"/>
      <c r="PXC44"/>
      <c r="PXD44" s="20"/>
      <c r="PXE44"/>
      <c r="PXF44" s="20"/>
      <c r="PXG44"/>
      <c r="PXH44" s="20"/>
      <c r="PXI44"/>
      <c r="PXJ44" s="20"/>
      <c r="PXK44"/>
      <c r="PXL44" s="20"/>
      <c r="PXM44"/>
      <c r="PXN44" s="20"/>
      <c r="PXO44"/>
      <c r="PXP44" s="20"/>
      <c r="PXQ44"/>
      <c r="PXR44" s="20"/>
      <c r="PXS44"/>
      <c r="PXT44" s="20"/>
      <c r="PXU44"/>
      <c r="PXV44" s="20"/>
      <c r="PXW44"/>
      <c r="PXX44" s="20"/>
      <c r="PXY44"/>
      <c r="PXZ44" s="20"/>
      <c r="PYA44"/>
      <c r="PYB44" s="20"/>
      <c r="PYC44"/>
      <c r="PYD44" s="20"/>
      <c r="PYE44"/>
      <c r="PYF44" s="20"/>
      <c r="PYG44"/>
      <c r="PYH44" s="20"/>
      <c r="PYI44"/>
      <c r="PYJ44" s="20"/>
      <c r="PYK44"/>
      <c r="PYL44" s="20"/>
      <c r="PYM44"/>
      <c r="PYN44" s="20"/>
      <c r="PYO44"/>
      <c r="PYP44" s="20"/>
      <c r="PYQ44"/>
      <c r="PYR44" s="20"/>
      <c r="PYS44"/>
      <c r="PYT44" s="20"/>
      <c r="PYU44"/>
      <c r="PYV44" s="20"/>
      <c r="PYW44"/>
      <c r="PYX44" s="20"/>
      <c r="PYY44"/>
      <c r="PYZ44" s="20"/>
      <c r="PZA44"/>
      <c r="PZB44" s="20"/>
      <c r="PZC44"/>
      <c r="PZD44" s="20"/>
      <c r="PZE44"/>
      <c r="PZF44" s="20"/>
      <c r="PZG44"/>
      <c r="PZH44" s="20"/>
      <c r="PZI44"/>
      <c r="PZJ44" s="20"/>
      <c r="PZK44"/>
      <c r="PZL44" s="20"/>
      <c r="PZM44"/>
      <c r="PZN44" s="20"/>
      <c r="PZO44"/>
      <c r="PZP44" s="20"/>
      <c r="PZQ44"/>
      <c r="PZR44" s="20"/>
      <c r="PZS44"/>
      <c r="PZT44" s="20"/>
      <c r="PZU44"/>
      <c r="PZV44" s="20"/>
      <c r="PZW44"/>
      <c r="PZX44" s="20"/>
      <c r="PZY44"/>
      <c r="PZZ44" s="20"/>
      <c r="QAA44"/>
      <c r="QAB44" s="20"/>
      <c r="QAC44"/>
      <c r="QAD44" s="20"/>
      <c r="QAE44"/>
      <c r="QAF44" s="20"/>
      <c r="QAG44"/>
      <c r="QAH44" s="20"/>
      <c r="QAI44"/>
      <c r="QAJ44" s="20"/>
      <c r="QAK44"/>
      <c r="QAL44" s="20"/>
      <c r="QAM44"/>
      <c r="QAN44" s="20"/>
      <c r="QAO44"/>
      <c r="QAP44" s="20"/>
      <c r="QAQ44"/>
      <c r="QAR44" s="20"/>
      <c r="QAS44"/>
      <c r="QAT44" s="20"/>
      <c r="QAU44"/>
      <c r="QAV44" s="20"/>
      <c r="QAW44"/>
      <c r="QAX44" s="20"/>
      <c r="QAY44"/>
      <c r="QAZ44" s="20"/>
      <c r="QBA44"/>
      <c r="QBB44" s="20"/>
      <c r="QBC44"/>
      <c r="QBD44" s="20"/>
      <c r="QBE44"/>
      <c r="QBF44" s="20"/>
      <c r="QBG44"/>
      <c r="QBH44" s="20"/>
      <c r="QBI44"/>
      <c r="QBJ44" s="20"/>
      <c r="QBK44"/>
      <c r="QBL44" s="20"/>
      <c r="QBM44"/>
      <c r="QBN44" s="20"/>
      <c r="QBO44"/>
      <c r="QBP44" s="20"/>
      <c r="QBQ44"/>
      <c r="QBR44" s="20"/>
      <c r="QBS44"/>
      <c r="QBT44" s="20"/>
      <c r="QBU44"/>
      <c r="QBV44" s="20"/>
      <c r="QBW44"/>
      <c r="QBX44" s="20"/>
      <c r="QBY44"/>
      <c r="QBZ44" s="20"/>
      <c r="QCA44"/>
      <c r="QCB44" s="20"/>
      <c r="QCC44"/>
      <c r="QCD44" s="20"/>
      <c r="QCE44"/>
      <c r="QCF44" s="20"/>
      <c r="QCG44"/>
      <c r="QCH44" s="20"/>
      <c r="QCI44"/>
      <c r="QCJ44" s="20"/>
      <c r="QCK44"/>
      <c r="QCL44" s="20"/>
      <c r="QCM44"/>
      <c r="QCN44" s="20"/>
      <c r="QCO44"/>
      <c r="QCP44" s="20"/>
      <c r="QCQ44"/>
      <c r="QCR44" s="20"/>
      <c r="QCS44"/>
      <c r="QCT44" s="20"/>
      <c r="QCU44"/>
      <c r="QCV44" s="20"/>
      <c r="QCW44"/>
      <c r="QCX44" s="20"/>
      <c r="QCY44"/>
      <c r="QCZ44" s="20"/>
      <c r="QDA44"/>
      <c r="QDB44" s="20"/>
      <c r="QDC44"/>
      <c r="QDD44" s="20"/>
      <c r="QDE44"/>
      <c r="QDF44" s="20"/>
      <c r="QDG44"/>
      <c r="QDH44" s="20"/>
      <c r="QDI44"/>
      <c r="QDJ44" s="20"/>
      <c r="QDK44"/>
      <c r="QDL44" s="20"/>
      <c r="QDM44"/>
      <c r="QDN44" s="20"/>
      <c r="QDO44"/>
      <c r="QDP44" s="20"/>
      <c r="QDQ44"/>
      <c r="QDR44" s="20"/>
      <c r="QDS44"/>
      <c r="QDT44" s="20"/>
      <c r="QDU44"/>
      <c r="QDV44" s="20"/>
      <c r="QDW44"/>
      <c r="QDX44" s="20"/>
      <c r="QDY44"/>
      <c r="QDZ44" s="20"/>
      <c r="QEA44"/>
      <c r="QEB44" s="20"/>
      <c r="QEC44"/>
      <c r="QED44" s="20"/>
      <c r="QEE44"/>
      <c r="QEF44" s="20"/>
      <c r="QEG44"/>
      <c r="QEH44" s="20"/>
      <c r="QEI44"/>
      <c r="QEJ44" s="20"/>
      <c r="QEK44"/>
      <c r="QEL44" s="20"/>
      <c r="QEM44"/>
      <c r="QEN44" s="20"/>
      <c r="QEO44"/>
      <c r="QEP44" s="20"/>
      <c r="QEQ44"/>
      <c r="QER44" s="20"/>
      <c r="QES44"/>
      <c r="QET44" s="20"/>
      <c r="QEU44"/>
      <c r="QEV44" s="20"/>
      <c r="QEW44"/>
      <c r="QEX44" s="20"/>
      <c r="QEY44"/>
      <c r="QEZ44" s="20"/>
      <c r="QFA44"/>
      <c r="QFB44" s="20"/>
      <c r="QFC44"/>
      <c r="QFD44" s="20"/>
      <c r="QFE44"/>
      <c r="QFF44" s="20"/>
      <c r="QFG44"/>
      <c r="QFH44" s="20"/>
      <c r="QFI44"/>
      <c r="QFJ44" s="20"/>
      <c r="QFK44"/>
      <c r="QFL44" s="20"/>
      <c r="QFM44"/>
      <c r="QFN44" s="20"/>
      <c r="QFO44"/>
      <c r="QFP44" s="20"/>
      <c r="QFQ44"/>
      <c r="QFR44" s="20"/>
      <c r="QFS44"/>
      <c r="QFT44" s="20"/>
      <c r="QFU44"/>
      <c r="QFV44" s="20"/>
      <c r="QFW44"/>
      <c r="QFX44" s="20"/>
      <c r="QFY44"/>
      <c r="QFZ44" s="20"/>
      <c r="QGA44"/>
      <c r="QGB44" s="20"/>
      <c r="QGC44"/>
      <c r="QGD44" s="20"/>
      <c r="QGE44"/>
      <c r="QGF44" s="20"/>
      <c r="QGG44"/>
      <c r="QGH44" s="20"/>
      <c r="QGI44"/>
      <c r="QGJ44" s="20"/>
      <c r="QGK44"/>
      <c r="QGL44" s="20"/>
      <c r="QGM44"/>
      <c r="QGN44" s="20"/>
      <c r="QGO44"/>
      <c r="QGP44" s="20"/>
      <c r="QGQ44"/>
      <c r="QGR44" s="20"/>
      <c r="QGS44"/>
      <c r="QGT44" s="20"/>
      <c r="QGU44"/>
      <c r="QGV44" s="20"/>
      <c r="QGW44"/>
      <c r="QGX44" s="20"/>
      <c r="QGY44"/>
      <c r="QGZ44" s="20"/>
      <c r="QHA44"/>
      <c r="QHB44" s="20"/>
      <c r="QHC44"/>
      <c r="QHD44" s="20"/>
      <c r="QHE44"/>
      <c r="QHF44" s="20"/>
      <c r="QHG44"/>
      <c r="QHH44" s="20"/>
      <c r="QHI44"/>
      <c r="QHJ44" s="20"/>
      <c r="QHK44"/>
      <c r="QHL44" s="20"/>
      <c r="QHM44"/>
      <c r="QHN44" s="20"/>
      <c r="QHO44"/>
      <c r="QHP44" s="20"/>
      <c r="QHQ44"/>
      <c r="QHR44" s="20"/>
      <c r="QHS44"/>
      <c r="QHT44" s="20"/>
      <c r="QHU44"/>
      <c r="QHV44" s="20"/>
      <c r="QHW44"/>
      <c r="QHX44" s="20"/>
      <c r="QHY44"/>
      <c r="QHZ44" s="20"/>
      <c r="QIA44"/>
      <c r="QIB44" s="20"/>
      <c r="QIC44"/>
      <c r="QID44" s="20"/>
      <c r="QIE44"/>
      <c r="QIF44" s="20"/>
      <c r="QIG44"/>
      <c r="QIH44" s="20"/>
      <c r="QII44"/>
      <c r="QIJ44" s="20"/>
      <c r="QIK44"/>
      <c r="QIL44" s="20"/>
      <c r="QIM44"/>
      <c r="QIN44" s="20"/>
      <c r="QIO44"/>
      <c r="QIP44" s="20"/>
      <c r="QIQ44"/>
      <c r="QIR44" s="20"/>
      <c r="QIS44"/>
      <c r="QIT44" s="20"/>
      <c r="QIU44"/>
      <c r="QIV44" s="20"/>
      <c r="QIW44"/>
      <c r="QIX44" s="20"/>
      <c r="QIY44"/>
      <c r="QIZ44" s="20"/>
      <c r="QJA44"/>
      <c r="QJB44" s="20"/>
      <c r="QJC44"/>
      <c r="QJD44" s="20"/>
      <c r="QJE44"/>
      <c r="QJF44" s="20"/>
      <c r="QJG44"/>
      <c r="QJH44" s="20"/>
      <c r="QJI44"/>
      <c r="QJJ44" s="20"/>
      <c r="QJK44"/>
      <c r="QJL44" s="20"/>
      <c r="QJM44"/>
      <c r="QJN44" s="20"/>
      <c r="QJO44"/>
      <c r="QJP44" s="20"/>
      <c r="QJQ44"/>
      <c r="QJR44" s="20"/>
      <c r="QJS44"/>
      <c r="QJT44" s="20"/>
      <c r="QJU44"/>
      <c r="QJV44" s="20"/>
      <c r="QJW44"/>
      <c r="QJX44" s="20"/>
      <c r="QJY44"/>
      <c r="QJZ44" s="20"/>
      <c r="QKA44"/>
      <c r="QKB44" s="20"/>
      <c r="QKC44"/>
      <c r="QKD44" s="20"/>
      <c r="QKE44"/>
      <c r="QKF44" s="20"/>
      <c r="QKG44"/>
      <c r="QKH44" s="20"/>
      <c r="QKI44"/>
      <c r="QKJ44" s="20"/>
      <c r="QKK44"/>
      <c r="QKL44" s="20"/>
      <c r="QKM44"/>
      <c r="QKN44" s="20"/>
      <c r="QKO44"/>
      <c r="QKP44" s="20"/>
      <c r="QKQ44"/>
      <c r="QKR44" s="20"/>
      <c r="QKS44"/>
      <c r="QKT44" s="20"/>
      <c r="QKU44"/>
      <c r="QKV44" s="20"/>
      <c r="QKW44"/>
      <c r="QKX44" s="20"/>
      <c r="QKY44"/>
      <c r="QKZ44" s="20"/>
      <c r="QLA44"/>
      <c r="QLB44" s="20"/>
      <c r="QLC44"/>
      <c r="QLD44" s="20"/>
      <c r="QLE44"/>
      <c r="QLF44" s="20"/>
      <c r="QLG44"/>
      <c r="QLH44" s="20"/>
      <c r="QLI44"/>
      <c r="QLJ44" s="20"/>
      <c r="QLK44"/>
      <c r="QLL44" s="20"/>
      <c r="QLM44"/>
      <c r="QLN44" s="20"/>
      <c r="QLO44"/>
      <c r="QLP44" s="20"/>
      <c r="QLQ44"/>
      <c r="QLR44" s="20"/>
      <c r="QLS44"/>
      <c r="QLT44" s="20"/>
      <c r="QLU44"/>
      <c r="QLV44" s="20"/>
      <c r="QLW44"/>
      <c r="QLX44" s="20"/>
      <c r="QLY44"/>
      <c r="QLZ44" s="20"/>
      <c r="QMA44"/>
      <c r="QMB44" s="20"/>
      <c r="QMC44"/>
      <c r="QMD44" s="20"/>
      <c r="QME44"/>
      <c r="QMF44" s="20"/>
      <c r="QMG44"/>
      <c r="QMH44" s="20"/>
      <c r="QMI44"/>
      <c r="QMJ44" s="20"/>
      <c r="QMK44"/>
      <c r="QML44" s="20"/>
      <c r="QMM44"/>
      <c r="QMN44" s="20"/>
      <c r="QMO44"/>
      <c r="QMP44" s="20"/>
      <c r="QMQ44"/>
      <c r="QMR44" s="20"/>
      <c r="QMS44"/>
      <c r="QMT44" s="20"/>
      <c r="QMU44"/>
      <c r="QMV44" s="20"/>
      <c r="QMW44"/>
      <c r="QMX44" s="20"/>
      <c r="QMY44"/>
      <c r="QMZ44" s="20"/>
      <c r="QNA44"/>
      <c r="QNB44" s="20"/>
      <c r="QNC44"/>
      <c r="QND44" s="20"/>
      <c r="QNE44"/>
      <c r="QNF44" s="20"/>
      <c r="QNG44"/>
      <c r="QNH44" s="20"/>
      <c r="QNI44"/>
      <c r="QNJ44" s="20"/>
      <c r="QNK44"/>
      <c r="QNL44" s="20"/>
      <c r="QNM44"/>
      <c r="QNN44" s="20"/>
      <c r="QNO44"/>
      <c r="QNP44" s="20"/>
      <c r="QNQ44"/>
      <c r="QNR44" s="20"/>
      <c r="QNS44"/>
      <c r="QNT44" s="20"/>
      <c r="QNU44"/>
      <c r="QNV44" s="20"/>
      <c r="QNW44"/>
      <c r="QNX44" s="20"/>
      <c r="QNY44"/>
      <c r="QNZ44" s="20"/>
      <c r="QOA44"/>
      <c r="QOB44" s="20"/>
      <c r="QOC44"/>
      <c r="QOD44" s="20"/>
      <c r="QOE44"/>
      <c r="QOF44" s="20"/>
      <c r="QOG44"/>
      <c r="QOH44" s="20"/>
      <c r="QOI44"/>
      <c r="QOJ44" s="20"/>
      <c r="QOK44"/>
      <c r="QOL44" s="20"/>
      <c r="QOM44"/>
      <c r="QON44" s="20"/>
      <c r="QOO44"/>
      <c r="QOP44" s="20"/>
      <c r="QOQ44"/>
      <c r="QOR44" s="20"/>
      <c r="QOS44"/>
      <c r="QOT44" s="20"/>
      <c r="QOU44"/>
      <c r="QOV44" s="20"/>
      <c r="QOW44"/>
      <c r="QOX44" s="20"/>
      <c r="QOY44"/>
      <c r="QOZ44" s="20"/>
      <c r="QPA44"/>
      <c r="QPB44" s="20"/>
      <c r="QPC44"/>
      <c r="QPD44" s="20"/>
      <c r="QPE44"/>
      <c r="QPF44" s="20"/>
      <c r="QPG44"/>
      <c r="QPH44" s="20"/>
      <c r="QPI44"/>
      <c r="QPJ44" s="20"/>
      <c r="QPK44"/>
      <c r="QPL44" s="20"/>
      <c r="QPM44"/>
      <c r="QPN44" s="20"/>
      <c r="QPO44"/>
      <c r="QPP44" s="20"/>
      <c r="QPQ44"/>
      <c r="QPR44" s="20"/>
      <c r="QPS44"/>
      <c r="QPT44" s="20"/>
      <c r="QPU44"/>
      <c r="QPV44" s="20"/>
      <c r="QPW44"/>
      <c r="QPX44" s="20"/>
      <c r="QPY44"/>
      <c r="QPZ44" s="20"/>
      <c r="QQA44"/>
      <c r="QQB44" s="20"/>
      <c r="QQC44"/>
      <c r="QQD44" s="20"/>
      <c r="QQE44"/>
      <c r="QQF44" s="20"/>
      <c r="QQG44"/>
      <c r="QQH44" s="20"/>
      <c r="QQI44"/>
      <c r="QQJ44" s="20"/>
      <c r="QQK44"/>
      <c r="QQL44" s="20"/>
      <c r="QQM44"/>
      <c r="QQN44" s="20"/>
      <c r="QQO44"/>
      <c r="QQP44" s="20"/>
      <c r="QQQ44"/>
      <c r="QQR44" s="20"/>
      <c r="QQS44"/>
      <c r="QQT44" s="20"/>
      <c r="QQU44"/>
      <c r="QQV44" s="20"/>
      <c r="QQW44"/>
      <c r="QQX44" s="20"/>
      <c r="QQY44"/>
      <c r="QQZ44" s="20"/>
      <c r="QRA44"/>
      <c r="QRB44" s="20"/>
      <c r="QRC44"/>
      <c r="QRD44" s="20"/>
      <c r="QRE44"/>
      <c r="QRF44" s="20"/>
      <c r="QRG44"/>
      <c r="QRH44" s="20"/>
      <c r="QRI44"/>
      <c r="QRJ44" s="20"/>
      <c r="QRK44"/>
      <c r="QRL44" s="20"/>
      <c r="QRM44"/>
      <c r="QRN44" s="20"/>
      <c r="QRO44"/>
      <c r="QRP44" s="20"/>
      <c r="QRQ44"/>
      <c r="QRR44" s="20"/>
      <c r="QRS44"/>
      <c r="QRT44" s="20"/>
      <c r="QRU44"/>
      <c r="QRV44" s="20"/>
      <c r="QRW44"/>
      <c r="QRX44" s="20"/>
      <c r="QRY44"/>
      <c r="QRZ44" s="20"/>
      <c r="QSA44"/>
      <c r="QSB44" s="20"/>
      <c r="QSC44"/>
      <c r="QSD44" s="20"/>
      <c r="QSE44"/>
      <c r="QSF44" s="20"/>
      <c r="QSG44"/>
      <c r="QSH44" s="20"/>
      <c r="QSI44"/>
      <c r="QSJ44" s="20"/>
      <c r="QSK44"/>
      <c r="QSL44" s="20"/>
      <c r="QSM44"/>
      <c r="QSN44" s="20"/>
      <c r="QSO44"/>
      <c r="QSP44" s="20"/>
      <c r="QSQ44"/>
      <c r="QSR44" s="20"/>
      <c r="QSS44"/>
      <c r="QST44" s="20"/>
      <c r="QSU44"/>
      <c r="QSV44" s="20"/>
      <c r="QSW44"/>
      <c r="QSX44" s="20"/>
      <c r="QSY44"/>
      <c r="QSZ44" s="20"/>
      <c r="QTA44"/>
      <c r="QTB44" s="20"/>
      <c r="QTC44"/>
      <c r="QTD44" s="20"/>
      <c r="QTE44"/>
      <c r="QTF44" s="20"/>
      <c r="QTG44"/>
      <c r="QTH44" s="20"/>
      <c r="QTI44"/>
      <c r="QTJ44" s="20"/>
      <c r="QTK44"/>
      <c r="QTL44" s="20"/>
      <c r="QTM44"/>
      <c r="QTN44" s="20"/>
      <c r="QTO44"/>
      <c r="QTP44" s="20"/>
      <c r="QTQ44"/>
      <c r="QTR44" s="20"/>
      <c r="QTS44"/>
      <c r="QTT44" s="20"/>
      <c r="QTU44"/>
      <c r="QTV44" s="20"/>
      <c r="QTW44"/>
      <c r="QTX44" s="20"/>
      <c r="QTY44"/>
      <c r="QTZ44" s="20"/>
      <c r="QUA44"/>
      <c r="QUB44" s="20"/>
      <c r="QUC44"/>
      <c r="QUD44" s="20"/>
      <c r="QUE44"/>
      <c r="QUF44" s="20"/>
      <c r="QUG44"/>
      <c r="QUH44" s="20"/>
      <c r="QUI44"/>
      <c r="QUJ44" s="20"/>
      <c r="QUK44"/>
      <c r="QUL44" s="20"/>
      <c r="QUM44"/>
      <c r="QUN44" s="20"/>
      <c r="QUO44"/>
      <c r="QUP44" s="20"/>
      <c r="QUQ44"/>
      <c r="QUR44" s="20"/>
      <c r="QUS44"/>
      <c r="QUT44" s="20"/>
      <c r="QUU44"/>
      <c r="QUV44" s="20"/>
      <c r="QUW44"/>
      <c r="QUX44" s="20"/>
      <c r="QUY44"/>
      <c r="QUZ44" s="20"/>
      <c r="QVA44"/>
      <c r="QVB44" s="20"/>
      <c r="QVC44"/>
      <c r="QVD44" s="20"/>
      <c r="QVE44"/>
      <c r="QVF44" s="20"/>
      <c r="QVG44"/>
      <c r="QVH44" s="20"/>
      <c r="QVI44"/>
      <c r="QVJ44" s="20"/>
      <c r="QVK44"/>
      <c r="QVL44" s="20"/>
      <c r="QVM44"/>
      <c r="QVN44" s="20"/>
      <c r="QVO44"/>
      <c r="QVP44" s="20"/>
      <c r="QVQ44"/>
      <c r="QVR44" s="20"/>
      <c r="QVS44"/>
      <c r="QVT44" s="20"/>
      <c r="QVU44"/>
      <c r="QVV44" s="20"/>
      <c r="QVW44"/>
      <c r="QVX44" s="20"/>
      <c r="QVY44"/>
      <c r="QVZ44" s="20"/>
      <c r="QWA44"/>
      <c r="QWB44" s="20"/>
      <c r="QWC44"/>
      <c r="QWD44" s="20"/>
      <c r="QWE44"/>
      <c r="QWF44" s="20"/>
      <c r="QWG44"/>
      <c r="QWH44" s="20"/>
      <c r="QWI44"/>
      <c r="QWJ44" s="20"/>
      <c r="QWK44"/>
      <c r="QWL44" s="20"/>
      <c r="QWM44"/>
      <c r="QWN44" s="20"/>
      <c r="QWO44"/>
      <c r="QWP44" s="20"/>
      <c r="QWQ44"/>
      <c r="QWR44" s="20"/>
      <c r="QWS44"/>
      <c r="QWT44" s="20"/>
      <c r="QWU44"/>
      <c r="QWV44" s="20"/>
      <c r="QWW44"/>
      <c r="QWX44" s="20"/>
      <c r="QWY44"/>
      <c r="QWZ44" s="20"/>
      <c r="QXA44"/>
      <c r="QXB44" s="20"/>
      <c r="QXC44"/>
      <c r="QXD44" s="20"/>
      <c r="QXE44"/>
      <c r="QXF44" s="20"/>
      <c r="QXG44"/>
      <c r="QXH44" s="20"/>
      <c r="QXI44"/>
      <c r="QXJ44" s="20"/>
      <c r="QXK44"/>
      <c r="QXL44" s="20"/>
      <c r="QXM44"/>
      <c r="QXN44" s="20"/>
      <c r="QXO44"/>
      <c r="QXP44" s="20"/>
      <c r="QXQ44"/>
      <c r="QXR44" s="20"/>
      <c r="QXS44"/>
      <c r="QXT44" s="20"/>
      <c r="QXU44"/>
      <c r="QXV44" s="20"/>
      <c r="QXW44"/>
      <c r="QXX44" s="20"/>
      <c r="QXY44"/>
      <c r="QXZ44" s="20"/>
      <c r="QYA44"/>
      <c r="QYB44" s="20"/>
      <c r="QYC44"/>
      <c r="QYD44" s="20"/>
      <c r="QYE44"/>
      <c r="QYF44" s="20"/>
      <c r="QYG44"/>
      <c r="QYH44" s="20"/>
      <c r="QYI44"/>
      <c r="QYJ44" s="20"/>
      <c r="QYK44"/>
      <c r="QYL44" s="20"/>
      <c r="QYM44"/>
      <c r="QYN44" s="20"/>
      <c r="QYO44"/>
      <c r="QYP44" s="20"/>
      <c r="QYQ44"/>
      <c r="QYR44" s="20"/>
      <c r="QYS44"/>
      <c r="QYT44" s="20"/>
      <c r="QYU44"/>
      <c r="QYV44" s="20"/>
      <c r="QYW44"/>
      <c r="QYX44" s="20"/>
      <c r="QYY44"/>
      <c r="QYZ44" s="20"/>
      <c r="QZA44"/>
      <c r="QZB44" s="20"/>
      <c r="QZC44"/>
      <c r="QZD44" s="20"/>
      <c r="QZE44"/>
      <c r="QZF44" s="20"/>
      <c r="QZG44"/>
      <c r="QZH44" s="20"/>
      <c r="QZI44"/>
      <c r="QZJ44" s="20"/>
      <c r="QZK44"/>
      <c r="QZL44" s="20"/>
      <c r="QZM44"/>
      <c r="QZN44" s="20"/>
      <c r="QZO44"/>
      <c r="QZP44" s="20"/>
      <c r="QZQ44"/>
      <c r="QZR44" s="20"/>
      <c r="QZS44"/>
      <c r="QZT44" s="20"/>
      <c r="QZU44"/>
      <c r="QZV44" s="20"/>
      <c r="QZW44"/>
      <c r="QZX44" s="20"/>
      <c r="QZY44"/>
      <c r="QZZ44" s="20"/>
      <c r="RAA44"/>
      <c r="RAB44" s="20"/>
      <c r="RAC44"/>
      <c r="RAD44" s="20"/>
      <c r="RAE44"/>
      <c r="RAF44" s="20"/>
      <c r="RAG44"/>
      <c r="RAH44" s="20"/>
      <c r="RAI44"/>
      <c r="RAJ44" s="20"/>
      <c r="RAK44"/>
      <c r="RAL44" s="20"/>
      <c r="RAM44"/>
      <c r="RAN44" s="20"/>
      <c r="RAO44"/>
      <c r="RAP44" s="20"/>
      <c r="RAQ44"/>
      <c r="RAR44" s="20"/>
      <c r="RAS44"/>
      <c r="RAT44" s="20"/>
      <c r="RAU44"/>
      <c r="RAV44" s="20"/>
      <c r="RAW44"/>
      <c r="RAX44" s="20"/>
      <c r="RAY44"/>
      <c r="RAZ44" s="20"/>
      <c r="RBA44"/>
      <c r="RBB44" s="20"/>
      <c r="RBC44"/>
      <c r="RBD44" s="20"/>
      <c r="RBE44"/>
      <c r="RBF44" s="20"/>
      <c r="RBG44"/>
      <c r="RBH44" s="20"/>
      <c r="RBI44"/>
      <c r="RBJ44" s="20"/>
      <c r="RBK44"/>
      <c r="RBL44" s="20"/>
      <c r="RBM44"/>
      <c r="RBN44" s="20"/>
      <c r="RBO44"/>
      <c r="RBP44" s="20"/>
      <c r="RBQ44"/>
      <c r="RBR44" s="20"/>
      <c r="RBS44"/>
      <c r="RBT44" s="20"/>
      <c r="RBU44"/>
      <c r="RBV44" s="20"/>
      <c r="RBW44"/>
      <c r="RBX44" s="20"/>
      <c r="RBY44"/>
      <c r="RBZ44" s="20"/>
      <c r="RCA44"/>
      <c r="RCB44" s="20"/>
      <c r="RCC44"/>
      <c r="RCD44" s="20"/>
      <c r="RCE44"/>
      <c r="RCF44" s="20"/>
      <c r="RCG44"/>
      <c r="RCH44" s="20"/>
      <c r="RCI44"/>
      <c r="RCJ44" s="20"/>
      <c r="RCK44"/>
      <c r="RCL44" s="20"/>
      <c r="RCM44"/>
      <c r="RCN44" s="20"/>
      <c r="RCO44"/>
      <c r="RCP44" s="20"/>
      <c r="RCQ44"/>
      <c r="RCR44" s="20"/>
      <c r="RCS44"/>
      <c r="RCT44" s="20"/>
      <c r="RCU44"/>
      <c r="RCV44" s="20"/>
      <c r="RCW44"/>
      <c r="RCX44" s="20"/>
      <c r="RCY44"/>
      <c r="RCZ44" s="20"/>
      <c r="RDA44"/>
      <c r="RDB44" s="20"/>
      <c r="RDC44"/>
      <c r="RDD44" s="20"/>
      <c r="RDE44"/>
      <c r="RDF44" s="20"/>
      <c r="RDG44"/>
      <c r="RDH44" s="20"/>
      <c r="RDI44"/>
      <c r="RDJ44" s="20"/>
      <c r="RDK44"/>
      <c r="RDL44" s="20"/>
      <c r="RDM44"/>
      <c r="RDN44" s="20"/>
      <c r="RDO44"/>
      <c r="RDP44" s="20"/>
      <c r="RDQ44"/>
      <c r="RDR44" s="20"/>
      <c r="RDS44"/>
      <c r="RDT44" s="20"/>
      <c r="RDU44"/>
      <c r="RDV44" s="20"/>
      <c r="RDW44"/>
      <c r="RDX44" s="20"/>
      <c r="RDY44"/>
      <c r="RDZ44" s="20"/>
      <c r="REA44"/>
      <c r="REB44" s="20"/>
      <c r="REC44"/>
      <c r="RED44" s="20"/>
      <c r="REE44"/>
      <c r="REF44" s="20"/>
      <c r="REG44"/>
      <c r="REH44" s="20"/>
      <c r="REI44"/>
      <c r="REJ44" s="20"/>
      <c r="REK44"/>
      <c r="REL44" s="20"/>
      <c r="REM44"/>
      <c r="REN44" s="20"/>
      <c r="REO44"/>
      <c r="REP44" s="20"/>
      <c r="REQ44"/>
      <c r="RER44" s="20"/>
      <c r="RES44"/>
      <c r="RET44" s="20"/>
      <c r="REU44"/>
      <c r="REV44" s="20"/>
      <c r="REW44"/>
      <c r="REX44" s="20"/>
      <c r="REY44"/>
      <c r="REZ44" s="20"/>
      <c r="RFA44"/>
      <c r="RFB44" s="20"/>
      <c r="RFC44"/>
      <c r="RFD44" s="20"/>
      <c r="RFE44"/>
      <c r="RFF44" s="20"/>
      <c r="RFG44"/>
      <c r="RFH44" s="20"/>
      <c r="RFI44"/>
      <c r="RFJ44" s="20"/>
      <c r="RFK44"/>
      <c r="RFL44" s="20"/>
      <c r="RFM44"/>
      <c r="RFN44" s="20"/>
      <c r="RFO44"/>
      <c r="RFP44" s="20"/>
      <c r="RFQ44"/>
      <c r="RFR44" s="20"/>
      <c r="RFS44"/>
      <c r="RFT44" s="20"/>
      <c r="RFU44"/>
      <c r="RFV44" s="20"/>
      <c r="RFW44"/>
      <c r="RFX44" s="20"/>
      <c r="RFY44"/>
      <c r="RFZ44" s="20"/>
      <c r="RGA44"/>
      <c r="RGB44" s="20"/>
      <c r="RGC44"/>
      <c r="RGD44" s="20"/>
      <c r="RGE44"/>
      <c r="RGF44" s="20"/>
      <c r="RGG44"/>
      <c r="RGH44" s="20"/>
      <c r="RGI44"/>
      <c r="RGJ44" s="20"/>
      <c r="RGK44"/>
      <c r="RGL44" s="20"/>
      <c r="RGM44"/>
      <c r="RGN44" s="20"/>
      <c r="RGO44"/>
      <c r="RGP44" s="20"/>
      <c r="RGQ44"/>
      <c r="RGR44" s="20"/>
      <c r="RGS44"/>
      <c r="RGT44" s="20"/>
      <c r="RGU44"/>
      <c r="RGV44" s="20"/>
      <c r="RGW44"/>
      <c r="RGX44" s="20"/>
      <c r="RGY44"/>
      <c r="RGZ44" s="20"/>
      <c r="RHA44"/>
      <c r="RHB44" s="20"/>
      <c r="RHC44"/>
      <c r="RHD44" s="20"/>
      <c r="RHE44"/>
      <c r="RHF44" s="20"/>
      <c r="RHG44"/>
      <c r="RHH44" s="20"/>
      <c r="RHI44"/>
      <c r="RHJ44" s="20"/>
      <c r="RHK44"/>
      <c r="RHL44" s="20"/>
      <c r="RHM44"/>
      <c r="RHN44" s="20"/>
      <c r="RHO44"/>
      <c r="RHP44" s="20"/>
      <c r="RHQ44"/>
      <c r="RHR44" s="20"/>
      <c r="RHS44"/>
      <c r="RHT44" s="20"/>
      <c r="RHU44"/>
      <c r="RHV44" s="20"/>
      <c r="RHW44"/>
      <c r="RHX44" s="20"/>
      <c r="RHY44"/>
      <c r="RHZ44" s="20"/>
      <c r="RIA44"/>
      <c r="RIB44" s="20"/>
      <c r="RIC44"/>
      <c r="RID44" s="20"/>
      <c r="RIE44"/>
      <c r="RIF44" s="20"/>
      <c r="RIG44"/>
      <c r="RIH44" s="20"/>
      <c r="RII44"/>
      <c r="RIJ44" s="20"/>
      <c r="RIK44"/>
      <c r="RIL44" s="20"/>
      <c r="RIM44"/>
      <c r="RIN44" s="20"/>
      <c r="RIO44"/>
      <c r="RIP44" s="20"/>
      <c r="RIQ44"/>
      <c r="RIR44" s="20"/>
      <c r="RIS44"/>
      <c r="RIT44" s="20"/>
      <c r="RIU44"/>
      <c r="RIV44" s="20"/>
      <c r="RIW44"/>
      <c r="RIX44" s="20"/>
      <c r="RIY44"/>
      <c r="RIZ44" s="20"/>
      <c r="RJA44"/>
      <c r="RJB44" s="20"/>
      <c r="RJC44"/>
      <c r="RJD44" s="20"/>
      <c r="RJE44"/>
      <c r="RJF44" s="20"/>
      <c r="RJG44"/>
      <c r="RJH44" s="20"/>
      <c r="RJI44"/>
      <c r="RJJ44" s="20"/>
      <c r="RJK44"/>
      <c r="RJL44" s="20"/>
      <c r="RJM44"/>
      <c r="RJN44" s="20"/>
      <c r="RJO44"/>
      <c r="RJP44" s="20"/>
      <c r="RJQ44"/>
      <c r="RJR44" s="20"/>
      <c r="RJS44"/>
      <c r="RJT44" s="20"/>
      <c r="RJU44"/>
      <c r="RJV44" s="20"/>
      <c r="RJW44"/>
      <c r="RJX44" s="20"/>
      <c r="RJY44"/>
      <c r="RJZ44" s="20"/>
      <c r="RKA44"/>
      <c r="RKB44" s="20"/>
      <c r="RKC44"/>
      <c r="RKD44" s="20"/>
      <c r="RKE44"/>
      <c r="RKF44" s="20"/>
      <c r="RKG44"/>
      <c r="RKH44" s="20"/>
      <c r="RKI44"/>
      <c r="RKJ44" s="20"/>
      <c r="RKK44"/>
      <c r="RKL44" s="20"/>
      <c r="RKM44"/>
      <c r="RKN44" s="20"/>
      <c r="RKO44"/>
      <c r="RKP44" s="20"/>
      <c r="RKQ44"/>
      <c r="RKR44" s="20"/>
      <c r="RKS44"/>
      <c r="RKT44" s="20"/>
      <c r="RKU44"/>
      <c r="RKV44" s="20"/>
      <c r="RKW44"/>
      <c r="RKX44" s="20"/>
      <c r="RKY44"/>
      <c r="RKZ44" s="20"/>
      <c r="RLA44"/>
      <c r="RLB44" s="20"/>
      <c r="RLC44"/>
      <c r="RLD44" s="20"/>
      <c r="RLE44"/>
      <c r="RLF44" s="20"/>
      <c r="RLG44"/>
      <c r="RLH44" s="20"/>
      <c r="RLI44"/>
      <c r="RLJ44" s="20"/>
      <c r="RLK44"/>
      <c r="RLL44" s="20"/>
      <c r="RLM44"/>
      <c r="RLN44" s="20"/>
      <c r="RLO44"/>
      <c r="RLP44" s="20"/>
      <c r="RLQ44"/>
      <c r="RLR44" s="20"/>
      <c r="RLS44"/>
      <c r="RLT44" s="20"/>
      <c r="RLU44"/>
      <c r="RLV44" s="20"/>
      <c r="RLW44"/>
      <c r="RLX44" s="20"/>
      <c r="RLY44"/>
      <c r="RLZ44" s="20"/>
      <c r="RMA44"/>
      <c r="RMB44" s="20"/>
      <c r="RMC44"/>
      <c r="RMD44" s="20"/>
      <c r="RME44"/>
      <c r="RMF44" s="20"/>
      <c r="RMG44"/>
      <c r="RMH44" s="20"/>
      <c r="RMI44"/>
      <c r="RMJ44" s="20"/>
      <c r="RMK44"/>
      <c r="RML44" s="20"/>
      <c r="RMM44"/>
      <c r="RMN44" s="20"/>
      <c r="RMO44"/>
      <c r="RMP44" s="20"/>
      <c r="RMQ44"/>
      <c r="RMR44" s="20"/>
      <c r="RMS44"/>
      <c r="RMT44" s="20"/>
      <c r="RMU44"/>
      <c r="RMV44" s="20"/>
      <c r="RMW44"/>
      <c r="RMX44" s="20"/>
      <c r="RMY44"/>
      <c r="RMZ44" s="20"/>
      <c r="RNA44"/>
      <c r="RNB44" s="20"/>
      <c r="RNC44"/>
      <c r="RND44" s="20"/>
      <c r="RNE44"/>
      <c r="RNF44" s="20"/>
      <c r="RNG44"/>
      <c r="RNH44" s="20"/>
      <c r="RNI44"/>
      <c r="RNJ44" s="20"/>
      <c r="RNK44"/>
      <c r="RNL44" s="20"/>
      <c r="RNM44"/>
      <c r="RNN44" s="20"/>
      <c r="RNO44"/>
      <c r="RNP44" s="20"/>
      <c r="RNQ44"/>
      <c r="RNR44" s="20"/>
      <c r="RNS44"/>
      <c r="RNT44" s="20"/>
      <c r="RNU44"/>
      <c r="RNV44" s="20"/>
      <c r="RNW44"/>
      <c r="RNX44" s="20"/>
      <c r="RNY44"/>
      <c r="RNZ44" s="20"/>
      <c r="ROA44"/>
      <c r="ROB44" s="20"/>
      <c r="ROC44"/>
      <c r="ROD44" s="20"/>
      <c r="ROE44"/>
      <c r="ROF44" s="20"/>
      <c r="ROG44"/>
      <c r="ROH44" s="20"/>
      <c r="ROI44"/>
      <c r="ROJ44" s="20"/>
      <c r="ROK44"/>
      <c r="ROL44" s="20"/>
      <c r="ROM44"/>
      <c r="RON44" s="20"/>
      <c r="ROO44"/>
      <c r="ROP44" s="20"/>
      <c r="ROQ44"/>
      <c r="ROR44" s="20"/>
      <c r="ROS44"/>
      <c r="ROT44" s="20"/>
      <c r="ROU44"/>
      <c r="ROV44" s="20"/>
      <c r="ROW44"/>
      <c r="ROX44" s="20"/>
      <c r="ROY44"/>
      <c r="ROZ44" s="20"/>
      <c r="RPA44"/>
      <c r="RPB44" s="20"/>
      <c r="RPC44"/>
      <c r="RPD44" s="20"/>
      <c r="RPE44"/>
      <c r="RPF44" s="20"/>
      <c r="RPG44"/>
      <c r="RPH44" s="20"/>
      <c r="RPI44"/>
      <c r="RPJ44" s="20"/>
      <c r="RPK44"/>
      <c r="RPL44" s="20"/>
      <c r="RPM44"/>
      <c r="RPN44" s="20"/>
      <c r="RPO44"/>
      <c r="RPP44" s="20"/>
      <c r="RPQ44"/>
      <c r="RPR44" s="20"/>
      <c r="RPS44"/>
      <c r="RPT44" s="20"/>
      <c r="RPU44"/>
      <c r="RPV44" s="20"/>
      <c r="RPW44"/>
      <c r="RPX44" s="20"/>
      <c r="RPY44"/>
      <c r="RPZ44" s="20"/>
      <c r="RQA44"/>
      <c r="RQB44" s="20"/>
      <c r="RQC44"/>
      <c r="RQD44" s="20"/>
      <c r="RQE44"/>
      <c r="RQF44" s="20"/>
      <c r="RQG44"/>
      <c r="RQH44" s="20"/>
      <c r="RQI44"/>
      <c r="RQJ44" s="20"/>
      <c r="RQK44"/>
      <c r="RQL44" s="20"/>
      <c r="RQM44"/>
      <c r="RQN44" s="20"/>
      <c r="RQO44"/>
      <c r="RQP44" s="20"/>
      <c r="RQQ44"/>
      <c r="RQR44" s="20"/>
      <c r="RQS44"/>
      <c r="RQT44" s="20"/>
      <c r="RQU44"/>
      <c r="RQV44" s="20"/>
      <c r="RQW44"/>
      <c r="RQX44" s="20"/>
      <c r="RQY44"/>
      <c r="RQZ44" s="20"/>
      <c r="RRA44"/>
      <c r="RRB44" s="20"/>
      <c r="RRC44"/>
      <c r="RRD44" s="20"/>
      <c r="RRE44"/>
      <c r="RRF44" s="20"/>
      <c r="RRG44"/>
      <c r="RRH44" s="20"/>
      <c r="RRI44"/>
      <c r="RRJ44" s="20"/>
      <c r="RRK44"/>
      <c r="RRL44" s="20"/>
      <c r="RRM44"/>
      <c r="RRN44" s="20"/>
      <c r="RRO44"/>
      <c r="RRP44" s="20"/>
      <c r="RRQ44"/>
      <c r="RRR44" s="20"/>
      <c r="RRS44"/>
      <c r="RRT44" s="20"/>
      <c r="RRU44"/>
      <c r="RRV44" s="20"/>
      <c r="RRW44"/>
      <c r="RRX44" s="20"/>
      <c r="RRY44"/>
      <c r="RRZ44" s="20"/>
      <c r="RSA44"/>
      <c r="RSB44" s="20"/>
      <c r="RSC44"/>
      <c r="RSD44" s="20"/>
      <c r="RSE44"/>
      <c r="RSF44" s="20"/>
      <c r="RSG44"/>
      <c r="RSH44" s="20"/>
      <c r="RSI44"/>
      <c r="RSJ44" s="20"/>
      <c r="RSK44"/>
      <c r="RSL44" s="20"/>
      <c r="RSM44"/>
      <c r="RSN44" s="20"/>
      <c r="RSO44"/>
      <c r="RSP44" s="20"/>
      <c r="RSQ44"/>
      <c r="RSR44" s="20"/>
      <c r="RSS44"/>
      <c r="RST44" s="20"/>
      <c r="RSU44"/>
      <c r="RSV44" s="20"/>
      <c r="RSW44"/>
      <c r="RSX44" s="20"/>
      <c r="RSY44"/>
      <c r="RSZ44" s="20"/>
      <c r="RTA44"/>
      <c r="RTB44" s="20"/>
      <c r="RTC44"/>
      <c r="RTD44" s="20"/>
      <c r="RTE44"/>
      <c r="RTF44" s="20"/>
      <c r="RTG44"/>
      <c r="RTH44" s="20"/>
      <c r="RTI44"/>
      <c r="RTJ44" s="20"/>
      <c r="RTK44"/>
      <c r="RTL44" s="20"/>
      <c r="RTM44"/>
      <c r="RTN44" s="20"/>
      <c r="RTO44"/>
      <c r="RTP44" s="20"/>
      <c r="RTQ44"/>
      <c r="RTR44" s="20"/>
      <c r="RTS44"/>
      <c r="RTT44" s="20"/>
      <c r="RTU44"/>
      <c r="RTV44" s="20"/>
      <c r="RTW44"/>
      <c r="RTX44" s="20"/>
      <c r="RTY44"/>
      <c r="RTZ44" s="20"/>
      <c r="RUA44"/>
      <c r="RUB44" s="20"/>
      <c r="RUC44"/>
      <c r="RUD44" s="20"/>
      <c r="RUE44"/>
      <c r="RUF44" s="20"/>
      <c r="RUG44"/>
      <c r="RUH44" s="20"/>
      <c r="RUI44"/>
      <c r="RUJ44" s="20"/>
      <c r="RUK44"/>
      <c r="RUL44" s="20"/>
      <c r="RUM44"/>
      <c r="RUN44" s="20"/>
      <c r="RUO44"/>
      <c r="RUP44" s="20"/>
      <c r="RUQ44"/>
      <c r="RUR44" s="20"/>
      <c r="RUS44"/>
      <c r="RUT44" s="20"/>
      <c r="RUU44"/>
      <c r="RUV44" s="20"/>
      <c r="RUW44"/>
      <c r="RUX44" s="20"/>
      <c r="RUY44"/>
      <c r="RUZ44" s="20"/>
      <c r="RVA44"/>
      <c r="RVB44" s="20"/>
      <c r="RVC44"/>
      <c r="RVD44" s="20"/>
      <c r="RVE44"/>
      <c r="RVF44" s="20"/>
      <c r="RVG44"/>
      <c r="RVH44" s="20"/>
      <c r="RVI44"/>
      <c r="RVJ44" s="20"/>
      <c r="RVK44"/>
      <c r="RVL44" s="20"/>
      <c r="RVM44"/>
      <c r="RVN44" s="20"/>
      <c r="RVO44"/>
      <c r="RVP44" s="20"/>
      <c r="RVQ44"/>
      <c r="RVR44" s="20"/>
      <c r="RVS44"/>
      <c r="RVT44" s="20"/>
      <c r="RVU44"/>
      <c r="RVV44" s="20"/>
      <c r="RVW44"/>
      <c r="RVX44" s="20"/>
      <c r="RVY44"/>
      <c r="RVZ44" s="20"/>
      <c r="RWA44"/>
      <c r="RWB44" s="20"/>
      <c r="RWC44"/>
      <c r="RWD44" s="20"/>
      <c r="RWE44"/>
      <c r="RWF44" s="20"/>
      <c r="RWG44"/>
      <c r="RWH44" s="20"/>
      <c r="RWI44"/>
      <c r="RWJ44" s="20"/>
      <c r="RWK44"/>
      <c r="RWL44" s="20"/>
      <c r="RWM44"/>
      <c r="RWN44" s="20"/>
      <c r="RWO44"/>
      <c r="RWP44" s="20"/>
      <c r="RWQ44"/>
      <c r="RWR44" s="20"/>
      <c r="RWS44"/>
      <c r="RWT44" s="20"/>
      <c r="RWU44"/>
      <c r="RWV44" s="20"/>
      <c r="RWW44"/>
      <c r="RWX44" s="20"/>
      <c r="RWY44"/>
      <c r="RWZ44" s="20"/>
      <c r="RXA44"/>
      <c r="RXB44" s="20"/>
      <c r="RXC44"/>
      <c r="RXD44" s="20"/>
      <c r="RXE44"/>
      <c r="RXF44" s="20"/>
      <c r="RXG44"/>
      <c r="RXH44" s="20"/>
      <c r="RXI44"/>
      <c r="RXJ44" s="20"/>
      <c r="RXK44"/>
      <c r="RXL44" s="20"/>
      <c r="RXM44"/>
      <c r="RXN44" s="20"/>
      <c r="RXO44"/>
      <c r="RXP44" s="20"/>
      <c r="RXQ44"/>
      <c r="RXR44" s="20"/>
      <c r="RXS44"/>
      <c r="RXT44" s="20"/>
      <c r="RXU44"/>
      <c r="RXV44" s="20"/>
      <c r="RXW44"/>
      <c r="RXX44" s="20"/>
      <c r="RXY44"/>
      <c r="RXZ44" s="20"/>
      <c r="RYA44"/>
      <c r="RYB44" s="20"/>
      <c r="RYC44"/>
      <c r="RYD44" s="20"/>
      <c r="RYE44"/>
      <c r="RYF44" s="20"/>
      <c r="RYG44"/>
      <c r="RYH44" s="20"/>
      <c r="RYI44"/>
      <c r="RYJ44" s="20"/>
      <c r="RYK44"/>
      <c r="RYL44" s="20"/>
      <c r="RYM44"/>
      <c r="RYN44" s="20"/>
      <c r="RYO44"/>
      <c r="RYP44" s="20"/>
      <c r="RYQ44"/>
      <c r="RYR44" s="20"/>
      <c r="RYS44"/>
      <c r="RYT44" s="20"/>
      <c r="RYU44"/>
      <c r="RYV44" s="20"/>
      <c r="RYW44"/>
      <c r="RYX44" s="20"/>
      <c r="RYY44"/>
      <c r="RYZ44" s="20"/>
      <c r="RZA44"/>
      <c r="RZB44" s="20"/>
      <c r="RZC44"/>
      <c r="RZD44" s="20"/>
      <c r="RZE44"/>
      <c r="RZF44" s="20"/>
      <c r="RZG44"/>
      <c r="RZH44" s="20"/>
      <c r="RZI44"/>
      <c r="RZJ44" s="20"/>
      <c r="RZK44"/>
      <c r="RZL44" s="20"/>
      <c r="RZM44"/>
      <c r="RZN44" s="20"/>
      <c r="RZO44"/>
      <c r="RZP44" s="20"/>
      <c r="RZQ44"/>
      <c r="RZR44" s="20"/>
      <c r="RZS44"/>
      <c r="RZT44" s="20"/>
      <c r="RZU44"/>
      <c r="RZV44" s="20"/>
      <c r="RZW44"/>
      <c r="RZX44" s="20"/>
      <c r="RZY44"/>
      <c r="RZZ44" s="20"/>
      <c r="SAA44"/>
      <c r="SAB44" s="20"/>
      <c r="SAC44"/>
      <c r="SAD44" s="20"/>
      <c r="SAE44"/>
      <c r="SAF44" s="20"/>
      <c r="SAG44"/>
      <c r="SAH44" s="20"/>
      <c r="SAI44"/>
      <c r="SAJ44" s="20"/>
      <c r="SAK44"/>
      <c r="SAL44" s="20"/>
      <c r="SAM44"/>
      <c r="SAN44" s="20"/>
      <c r="SAO44"/>
      <c r="SAP44" s="20"/>
      <c r="SAQ44"/>
      <c r="SAR44" s="20"/>
      <c r="SAS44"/>
      <c r="SAT44" s="20"/>
      <c r="SAU44"/>
      <c r="SAV44" s="20"/>
      <c r="SAW44"/>
      <c r="SAX44" s="20"/>
      <c r="SAY44"/>
      <c r="SAZ44" s="20"/>
      <c r="SBA44"/>
      <c r="SBB44" s="20"/>
      <c r="SBC44"/>
      <c r="SBD44" s="20"/>
      <c r="SBE44"/>
      <c r="SBF44" s="20"/>
      <c r="SBG44"/>
      <c r="SBH44" s="20"/>
      <c r="SBI44"/>
      <c r="SBJ44" s="20"/>
      <c r="SBK44"/>
      <c r="SBL44" s="20"/>
      <c r="SBM44"/>
      <c r="SBN44" s="20"/>
      <c r="SBO44"/>
      <c r="SBP44" s="20"/>
      <c r="SBQ44"/>
      <c r="SBR44" s="20"/>
      <c r="SBS44"/>
      <c r="SBT44" s="20"/>
      <c r="SBU44"/>
      <c r="SBV44" s="20"/>
      <c r="SBW44"/>
      <c r="SBX44" s="20"/>
      <c r="SBY44"/>
      <c r="SBZ44" s="20"/>
      <c r="SCA44"/>
      <c r="SCB44" s="20"/>
      <c r="SCC44"/>
      <c r="SCD44" s="20"/>
      <c r="SCE44"/>
      <c r="SCF44" s="20"/>
      <c r="SCG44"/>
      <c r="SCH44" s="20"/>
      <c r="SCI44"/>
      <c r="SCJ44" s="20"/>
      <c r="SCK44"/>
      <c r="SCL44" s="20"/>
      <c r="SCM44"/>
      <c r="SCN44" s="20"/>
      <c r="SCO44"/>
      <c r="SCP44" s="20"/>
      <c r="SCQ44"/>
      <c r="SCR44" s="20"/>
      <c r="SCS44"/>
      <c r="SCT44" s="20"/>
      <c r="SCU44"/>
      <c r="SCV44" s="20"/>
      <c r="SCW44"/>
      <c r="SCX44" s="20"/>
      <c r="SCY44"/>
      <c r="SCZ44" s="20"/>
      <c r="SDA44"/>
      <c r="SDB44" s="20"/>
      <c r="SDC44"/>
      <c r="SDD44" s="20"/>
      <c r="SDE44"/>
      <c r="SDF44" s="20"/>
      <c r="SDG44"/>
      <c r="SDH44" s="20"/>
      <c r="SDI44"/>
      <c r="SDJ44" s="20"/>
      <c r="SDK44"/>
      <c r="SDL44" s="20"/>
      <c r="SDM44"/>
      <c r="SDN44" s="20"/>
      <c r="SDO44"/>
      <c r="SDP44" s="20"/>
      <c r="SDQ44"/>
      <c r="SDR44" s="20"/>
      <c r="SDS44"/>
      <c r="SDT44" s="20"/>
      <c r="SDU44"/>
      <c r="SDV44" s="20"/>
      <c r="SDW44"/>
      <c r="SDX44" s="20"/>
      <c r="SDY44"/>
      <c r="SDZ44" s="20"/>
      <c r="SEA44"/>
      <c r="SEB44" s="20"/>
      <c r="SEC44"/>
      <c r="SED44" s="20"/>
      <c r="SEE44"/>
      <c r="SEF44" s="20"/>
      <c r="SEG44"/>
      <c r="SEH44" s="20"/>
      <c r="SEI44"/>
      <c r="SEJ44" s="20"/>
      <c r="SEK44"/>
      <c r="SEL44" s="20"/>
      <c r="SEM44"/>
      <c r="SEN44" s="20"/>
      <c r="SEO44"/>
      <c r="SEP44" s="20"/>
      <c r="SEQ44"/>
      <c r="SER44" s="20"/>
      <c r="SES44"/>
      <c r="SET44" s="20"/>
      <c r="SEU44"/>
      <c r="SEV44" s="20"/>
      <c r="SEW44"/>
      <c r="SEX44" s="20"/>
      <c r="SEY44"/>
      <c r="SEZ44" s="20"/>
      <c r="SFA44"/>
      <c r="SFB44" s="20"/>
      <c r="SFC44"/>
      <c r="SFD44" s="20"/>
      <c r="SFE44"/>
      <c r="SFF44" s="20"/>
      <c r="SFG44"/>
      <c r="SFH44" s="20"/>
      <c r="SFI44"/>
      <c r="SFJ44" s="20"/>
      <c r="SFK44"/>
      <c r="SFL44" s="20"/>
      <c r="SFM44"/>
      <c r="SFN44" s="20"/>
      <c r="SFO44"/>
      <c r="SFP44" s="20"/>
      <c r="SFQ44"/>
      <c r="SFR44" s="20"/>
      <c r="SFS44"/>
      <c r="SFT44" s="20"/>
      <c r="SFU44"/>
      <c r="SFV44" s="20"/>
      <c r="SFW44"/>
      <c r="SFX44" s="20"/>
      <c r="SFY44"/>
      <c r="SFZ44" s="20"/>
      <c r="SGA44"/>
      <c r="SGB44" s="20"/>
      <c r="SGC44"/>
      <c r="SGD44" s="20"/>
      <c r="SGE44"/>
      <c r="SGF44" s="20"/>
      <c r="SGG44"/>
      <c r="SGH44" s="20"/>
      <c r="SGI44"/>
      <c r="SGJ44" s="20"/>
      <c r="SGK44"/>
      <c r="SGL44" s="20"/>
      <c r="SGM44"/>
      <c r="SGN44" s="20"/>
      <c r="SGO44"/>
      <c r="SGP44" s="20"/>
      <c r="SGQ44"/>
      <c r="SGR44" s="20"/>
      <c r="SGS44"/>
      <c r="SGT44" s="20"/>
      <c r="SGU44"/>
      <c r="SGV44" s="20"/>
      <c r="SGW44"/>
      <c r="SGX44" s="20"/>
      <c r="SGY44"/>
      <c r="SGZ44" s="20"/>
      <c r="SHA44"/>
      <c r="SHB44" s="20"/>
      <c r="SHC44"/>
      <c r="SHD44" s="20"/>
      <c r="SHE44"/>
      <c r="SHF44" s="20"/>
      <c r="SHG44"/>
      <c r="SHH44" s="20"/>
      <c r="SHI44"/>
      <c r="SHJ44" s="20"/>
      <c r="SHK44"/>
      <c r="SHL44" s="20"/>
      <c r="SHM44"/>
      <c r="SHN44" s="20"/>
      <c r="SHO44"/>
      <c r="SHP44" s="20"/>
      <c r="SHQ44"/>
      <c r="SHR44" s="20"/>
      <c r="SHS44"/>
      <c r="SHT44" s="20"/>
      <c r="SHU44"/>
      <c r="SHV44" s="20"/>
      <c r="SHW44"/>
      <c r="SHX44" s="20"/>
      <c r="SHY44"/>
      <c r="SHZ44" s="20"/>
      <c r="SIA44"/>
      <c r="SIB44" s="20"/>
      <c r="SIC44"/>
      <c r="SID44" s="20"/>
      <c r="SIE44"/>
      <c r="SIF44" s="20"/>
      <c r="SIG44"/>
      <c r="SIH44" s="20"/>
      <c r="SII44"/>
      <c r="SIJ44" s="20"/>
      <c r="SIK44"/>
      <c r="SIL44" s="20"/>
      <c r="SIM44"/>
      <c r="SIN44" s="20"/>
      <c r="SIO44"/>
      <c r="SIP44" s="20"/>
      <c r="SIQ44"/>
      <c r="SIR44" s="20"/>
      <c r="SIS44"/>
      <c r="SIT44" s="20"/>
      <c r="SIU44"/>
      <c r="SIV44" s="20"/>
      <c r="SIW44"/>
      <c r="SIX44" s="20"/>
      <c r="SIY44"/>
      <c r="SIZ44" s="20"/>
      <c r="SJA44"/>
      <c r="SJB44" s="20"/>
      <c r="SJC44"/>
      <c r="SJD44" s="20"/>
      <c r="SJE44"/>
      <c r="SJF44" s="20"/>
      <c r="SJG44"/>
      <c r="SJH44" s="20"/>
      <c r="SJI44"/>
      <c r="SJJ44" s="20"/>
      <c r="SJK44"/>
      <c r="SJL44" s="20"/>
      <c r="SJM44"/>
      <c r="SJN44" s="20"/>
      <c r="SJO44"/>
      <c r="SJP44" s="20"/>
      <c r="SJQ44"/>
      <c r="SJR44" s="20"/>
      <c r="SJS44"/>
      <c r="SJT44" s="20"/>
      <c r="SJU44"/>
      <c r="SJV44" s="20"/>
      <c r="SJW44"/>
      <c r="SJX44" s="20"/>
      <c r="SJY44"/>
      <c r="SJZ44" s="20"/>
      <c r="SKA44"/>
      <c r="SKB44" s="20"/>
      <c r="SKC44"/>
      <c r="SKD44" s="20"/>
      <c r="SKE44"/>
      <c r="SKF44" s="20"/>
      <c r="SKG44"/>
      <c r="SKH44" s="20"/>
      <c r="SKI44"/>
      <c r="SKJ44" s="20"/>
      <c r="SKK44"/>
      <c r="SKL44" s="20"/>
      <c r="SKM44"/>
      <c r="SKN44" s="20"/>
      <c r="SKO44"/>
      <c r="SKP44" s="20"/>
      <c r="SKQ44"/>
      <c r="SKR44" s="20"/>
      <c r="SKS44"/>
      <c r="SKT44" s="20"/>
      <c r="SKU44"/>
      <c r="SKV44" s="20"/>
      <c r="SKW44"/>
      <c r="SKX44" s="20"/>
      <c r="SKY44"/>
      <c r="SKZ44" s="20"/>
      <c r="SLA44"/>
      <c r="SLB44" s="20"/>
      <c r="SLC44"/>
      <c r="SLD44" s="20"/>
      <c r="SLE44"/>
      <c r="SLF44" s="20"/>
      <c r="SLG44"/>
      <c r="SLH44" s="20"/>
      <c r="SLI44"/>
      <c r="SLJ44" s="20"/>
      <c r="SLK44"/>
      <c r="SLL44" s="20"/>
      <c r="SLM44"/>
      <c r="SLN44" s="20"/>
      <c r="SLO44"/>
      <c r="SLP44" s="20"/>
      <c r="SLQ44"/>
      <c r="SLR44" s="20"/>
      <c r="SLS44"/>
      <c r="SLT44" s="20"/>
      <c r="SLU44"/>
      <c r="SLV44" s="20"/>
      <c r="SLW44"/>
      <c r="SLX44" s="20"/>
      <c r="SLY44"/>
      <c r="SLZ44" s="20"/>
      <c r="SMA44"/>
      <c r="SMB44" s="20"/>
      <c r="SMC44"/>
      <c r="SMD44" s="20"/>
      <c r="SME44"/>
      <c r="SMF44" s="20"/>
      <c r="SMG44"/>
      <c r="SMH44" s="20"/>
      <c r="SMI44"/>
      <c r="SMJ44" s="20"/>
      <c r="SMK44"/>
      <c r="SML44" s="20"/>
      <c r="SMM44"/>
      <c r="SMN44" s="20"/>
      <c r="SMO44"/>
      <c r="SMP44" s="20"/>
      <c r="SMQ44"/>
      <c r="SMR44" s="20"/>
      <c r="SMS44"/>
      <c r="SMT44" s="20"/>
      <c r="SMU44"/>
      <c r="SMV44" s="20"/>
      <c r="SMW44"/>
      <c r="SMX44" s="20"/>
      <c r="SMY44"/>
      <c r="SMZ44" s="20"/>
      <c r="SNA44"/>
      <c r="SNB44" s="20"/>
      <c r="SNC44"/>
      <c r="SND44" s="20"/>
      <c r="SNE44"/>
      <c r="SNF44" s="20"/>
      <c r="SNG44"/>
      <c r="SNH44" s="20"/>
      <c r="SNI44"/>
      <c r="SNJ44" s="20"/>
      <c r="SNK44"/>
      <c r="SNL44" s="20"/>
      <c r="SNM44"/>
      <c r="SNN44" s="20"/>
      <c r="SNO44"/>
      <c r="SNP44" s="20"/>
      <c r="SNQ44"/>
      <c r="SNR44" s="20"/>
      <c r="SNS44"/>
      <c r="SNT44" s="20"/>
      <c r="SNU44"/>
      <c r="SNV44" s="20"/>
      <c r="SNW44"/>
      <c r="SNX44" s="20"/>
      <c r="SNY44"/>
      <c r="SNZ44" s="20"/>
      <c r="SOA44"/>
      <c r="SOB44" s="20"/>
      <c r="SOC44"/>
      <c r="SOD44" s="20"/>
      <c r="SOE44"/>
      <c r="SOF44" s="20"/>
      <c r="SOG44"/>
      <c r="SOH44" s="20"/>
      <c r="SOI44"/>
      <c r="SOJ44" s="20"/>
      <c r="SOK44"/>
      <c r="SOL44" s="20"/>
      <c r="SOM44"/>
      <c r="SON44" s="20"/>
      <c r="SOO44"/>
      <c r="SOP44" s="20"/>
      <c r="SOQ44"/>
      <c r="SOR44" s="20"/>
      <c r="SOS44"/>
      <c r="SOT44" s="20"/>
      <c r="SOU44"/>
      <c r="SOV44" s="20"/>
      <c r="SOW44"/>
      <c r="SOX44" s="20"/>
      <c r="SOY44"/>
      <c r="SOZ44" s="20"/>
      <c r="SPA44"/>
      <c r="SPB44" s="20"/>
      <c r="SPC44"/>
      <c r="SPD44" s="20"/>
      <c r="SPE44"/>
      <c r="SPF44" s="20"/>
      <c r="SPG44"/>
      <c r="SPH44" s="20"/>
      <c r="SPI44"/>
      <c r="SPJ44" s="20"/>
      <c r="SPK44"/>
      <c r="SPL44" s="20"/>
      <c r="SPM44"/>
      <c r="SPN44" s="20"/>
      <c r="SPO44"/>
      <c r="SPP44" s="20"/>
      <c r="SPQ44"/>
      <c r="SPR44" s="20"/>
      <c r="SPS44"/>
      <c r="SPT44" s="20"/>
      <c r="SPU44"/>
      <c r="SPV44" s="20"/>
      <c r="SPW44"/>
      <c r="SPX44" s="20"/>
      <c r="SPY44"/>
      <c r="SPZ44" s="20"/>
      <c r="SQA44"/>
      <c r="SQB44" s="20"/>
      <c r="SQC44"/>
      <c r="SQD44" s="20"/>
      <c r="SQE44"/>
      <c r="SQF44" s="20"/>
      <c r="SQG44"/>
      <c r="SQH44" s="20"/>
      <c r="SQI44"/>
      <c r="SQJ44" s="20"/>
      <c r="SQK44"/>
      <c r="SQL44" s="20"/>
      <c r="SQM44"/>
      <c r="SQN44" s="20"/>
      <c r="SQO44"/>
      <c r="SQP44" s="20"/>
      <c r="SQQ44"/>
      <c r="SQR44" s="20"/>
      <c r="SQS44"/>
      <c r="SQT44" s="20"/>
      <c r="SQU44"/>
      <c r="SQV44" s="20"/>
      <c r="SQW44"/>
      <c r="SQX44" s="20"/>
      <c r="SQY44"/>
      <c r="SQZ44" s="20"/>
      <c r="SRA44"/>
      <c r="SRB44" s="20"/>
      <c r="SRC44"/>
      <c r="SRD44" s="20"/>
      <c r="SRE44"/>
      <c r="SRF44" s="20"/>
      <c r="SRG44"/>
      <c r="SRH44" s="20"/>
      <c r="SRI44"/>
      <c r="SRJ44" s="20"/>
      <c r="SRK44"/>
      <c r="SRL44" s="20"/>
      <c r="SRM44"/>
      <c r="SRN44" s="20"/>
      <c r="SRO44"/>
      <c r="SRP44" s="20"/>
      <c r="SRQ44"/>
      <c r="SRR44" s="20"/>
      <c r="SRS44"/>
      <c r="SRT44" s="20"/>
      <c r="SRU44"/>
      <c r="SRV44" s="20"/>
      <c r="SRW44"/>
      <c r="SRX44" s="20"/>
      <c r="SRY44"/>
      <c r="SRZ44" s="20"/>
      <c r="SSA44"/>
      <c r="SSB44" s="20"/>
      <c r="SSC44"/>
      <c r="SSD44" s="20"/>
      <c r="SSE44"/>
      <c r="SSF44" s="20"/>
      <c r="SSG44"/>
      <c r="SSH44" s="20"/>
      <c r="SSI44"/>
      <c r="SSJ44" s="20"/>
      <c r="SSK44"/>
      <c r="SSL44" s="20"/>
      <c r="SSM44"/>
      <c r="SSN44" s="20"/>
      <c r="SSO44"/>
      <c r="SSP44" s="20"/>
      <c r="SSQ44"/>
      <c r="SSR44" s="20"/>
      <c r="SSS44"/>
      <c r="SST44" s="20"/>
      <c r="SSU44"/>
      <c r="SSV44" s="20"/>
      <c r="SSW44"/>
      <c r="SSX44" s="20"/>
      <c r="SSY44"/>
      <c r="SSZ44" s="20"/>
      <c r="STA44"/>
      <c r="STB44" s="20"/>
      <c r="STC44"/>
      <c r="STD44" s="20"/>
      <c r="STE44"/>
      <c r="STF44" s="20"/>
      <c r="STG44"/>
      <c r="STH44" s="20"/>
      <c r="STI44"/>
      <c r="STJ44" s="20"/>
      <c r="STK44"/>
      <c r="STL44" s="20"/>
      <c r="STM44"/>
      <c r="STN44" s="20"/>
      <c r="STO44"/>
      <c r="STP44" s="20"/>
      <c r="STQ44"/>
      <c r="STR44" s="20"/>
      <c r="STS44"/>
      <c r="STT44" s="20"/>
      <c r="STU44"/>
      <c r="STV44" s="20"/>
      <c r="STW44"/>
      <c r="STX44" s="20"/>
      <c r="STY44"/>
      <c r="STZ44" s="20"/>
      <c r="SUA44"/>
      <c r="SUB44" s="20"/>
      <c r="SUC44"/>
      <c r="SUD44" s="20"/>
      <c r="SUE44"/>
      <c r="SUF44" s="20"/>
      <c r="SUG44"/>
      <c r="SUH44" s="20"/>
      <c r="SUI44"/>
      <c r="SUJ44" s="20"/>
      <c r="SUK44"/>
      <c r="SUL44" s="20"/>
      <c r="SUM44"/>
      <c r="SUN44" s="20"/>
      <c r="SUO44"/>
      <c r="SUP44" s="20"/>
      <c r="SUQ44"/>
      <c r="SUR44" s="20"/>
      <c r="SUS44"/>
      <c r="SUT44" s="20"/>
      <c r="SUU44"/>
      <c r="SUV44" s="20"/>
      <c r="SUW44"/>
      <c r="SUX44" s="20"/>
      <c r="SUY44"/>
      <c r="SUZ44" s="20"/>
      <c r="SVA44"/>
      <c r="SVB44" s="20"/>
      <c r="SVC44"/>
      <c r="SVD44" s="20"/>
      <c r="SVE44"/>
      <c r="SVF44" s="20"/>
      <c r="SVG44"/>
      <c r="SVH44" s="20"/>
      <c r="SVI44"/>
      <c r="SVJ44" s="20"/>
      <c r="SVK44"/>
      <c r="SVL44" s="20"/>
      <c r="SVM44"/>
      <c r="SVN44" s="20"/>
      <c r="SVO44"/>
      <c r="SVP44" s="20"/>
      <c r="SVQ44"/>
      <c r="SVR44" s="20"/>
      <c r="SVS44"/>
      <c r="SVT44" s="20"/>
      <c r="SVU44"/>
      <c r="SVV44" s="20"/>
      <c r="SVW44"/>
      <c r="SVX44" s="20"/>
      <c r="SVY44"/>
      <c r="SVZ44" s="20"/>
      <c r="SWA44"/>
      <c r="SWB44" s="20"/>
      <c r="SWC44"/>
      <c r="SWD44" s="20"/>
      <c r="SWE44"/>
      <c r="SWF44" s="20"/>
      <c r="SWG44"/>
      <c r="SWH44" s="20"/>
      <c r="SWI44"/>
      <c r="SWJ44" s="20"/>
      <c r="SWK44"/>
      <c r="SWL44" s="20"/>
      <c r="SWM44"/>
      <c r="SWN44" s="20"/>
      <c r="SWO44"/>
      <c r="SWP44" s="20"/>
      <c r="SWQ44"/>
      <c r="SWR44" s="20"/>
      <c r="SWS44"/>
      <c r="SWT44" s="20"/>
      <c r="SWU44"/>
      <c r="SWV44" s="20"/>
      <c r="SWW44"/>
      <c r="SWX44" s="20"/>
      <c r="SWY44"/>
      <c r="SWZ44" s="20"/>
      <c r="SXA44"/>
      <c r="SXB44" s="20"/>
      <c r="SXC44"/>
      <c r="SXD44" s="20"/>
      <c r="SXE44"/>
      <c r="SXF44" s="20"/>
      <c r="SXG44"/>
      <c r="SXH44" s="20"/>
      <c r="SXI44"/>
      <c r="SXJ44" s="20"/>
      <c r="SXK44"/>
      <c r="SXL44" s="20"/>
      <c r="SXM44"/>
      <c r="SXN44" s="20"/>
      <c r="SXO44"/>
      <c r="SXP44" s="20"/>
      <c r="SXQ44"/>
      <c r="SXR44" s="20"/>
      <c r="SXS44"/>
      <c r="SXT44" s="20"/>
      <c r="SXU44"/>
      <c r="SXV44" s="20"/>
      <c r="SXW44"/>
      <c r="SXX44" s="20"/>
      <c r="SXY44"/>
      <c r="SXZ44" s="20"/>
      <c r="SYA44"/>
      <c r="SYB44" s="20"/>
      <c r="SYC44"/>
      <c r="SYD44" s="20"/>
      <c r="SYE44"/>
      <c r="SYF44" s="20"/>
      <c r="SYG44"/>
      <c r="SYH44" s="20"/>
      <c r="SYI44"/>
      <c r="SYJ44" s="20"/>
      <c r="SYK44"/>
      <c r="SYL44" s="20"/>
      <c r="SYM44"/>
      <c r="SYN44" s="20"/>
      <c r="SYO44"/>
      <c r="SYP44" s="20"/>
      <c r="SYQ44"/>
      <c r="SYR44" s="20"/>
      <c r="SYS44"/>
      <c r="SYT44" s="20"/>
      <c r="SYU44"/>
      <c r="SYV44" s="20"/>
      <c r="SYW44"/>
      <c r="SYX44" s="20"/>
      <c r="SYY44"/>
      <c r="SYZ44" s="20"/>
      <c r="SZA44"/>
      <c r="SZB44" s="20"/>
      <c r="SZC44"/>
      <c r="SZD44" s="20"/>
      <c r="SZE44"/>
      <c r="SZF44" s="20"/>
      <c r="SZG44"/>
      <c r="SZH44" s="20"/>
      <c r="SZI44"/>
      <c r="SZJ44" s="20"/>
      <c r="SZK44"/>
      <c r="SZL44" s="20"/>
      <c r="SZM44"/>
      <c r="SZN44" s="20"/>
      <c r="SZO44"/>
      <c r="SZP44" s="20"/>
      <c r="SZQ44"/>
      <c r="SZR44" s="20"/>
      <c r="SZS44"/>
      <c r="SZT44" s="20"/>
      <c r="SZU44"/>
      <c r="SZV44" s="20"/>
      <c r="SZW44"/>
      <c r="SZX44" s="20"/>
      <c r="SZY44"/>
      <c r="SZZ44" s="20"/>
      <c r="TAA44"/>
      <c r="TAB44" s="20"/>
      <c r="TAC44"/>
      <c r="TAD44" s="20"/>
      <c r="TAE44"/>
      <c r="TAF44" s="20"/>
      <c r="TAG44"/>
      <c r="TAH44" s="20"/>
      <c r="TAI44"/>
      <c r="TAJ44" s="20"/>
      <c r="TAK44"/>
      <c r="TAL44" s="20"/>
      <c r="TAM44"/>
      <c r="TAN44" s="20"/>
      <c r="TAO44"/>
      <c r="TAP44" s="20"/>
      <c r="TAQ44"/>
      <c r="TAR44" s="20"/>
      <c r="TAS44"/>
      <c r="TAT44" s="20"/>
      <c r="TAU44"/>
      <c r="TAV44" s="20"/>
      <c r="TAW44"/>
      <c r="TAX44" s="20"/>
      <c r="TAY44"/>
      <c r="TAZ44" s="20"/>
      <c r="TBA44"/>
      <c r="TBB44" s="20"/>
      <c r="TBC44"/>
      <c r="TBD44" s="20"/>
      <c r="TBE44"/>
      <c r="TBF44" s="20"/>
      <c r="TBG44"/>
      <c r="TBH44" s="20"/>
      <c r="TBI44"/>
      <c r="TBJ44" s="20"/>
      <c r="TBK44"/>
      <c r="TBL44" s="20"/>
      <c r="TBM44"/>
      <c r="TBN44" s="20"/>
      <c r="TBO44"/>
      <c r="TBP44" s="20"/>
      <c r="TBQ44"/>
      <c r="TBR44" s="20"/>
      <c r="TBS44"/>
      <c r="TBT44" s="20"/>
      <c r="TBU44"/>
      <c r="TBV44" s="20"/>
      <c r="TBW44"/>
      <c r="TBX44" s="20"/>
      <c r="TBY44"/>
      <c r="TBZ44" s="20"/>
      <c r="TCA44"/>
      <c r="TCB44" s="20"/>
      <c r="TCC44"/>
      <c r="TCD44" s="20"/>
      <c r="TCE44"/>
      <c r="TCF44" s="20"/>
      <c r="TCG44"/>
      <c r="TCH44" s="20"/>
      <c r="TCI44"/>
      <c r="TCJ44" s="20"/>
      <c r="TCK44"/>
      <c r="TCL44" s="20"/>
      <c r="TCM44"/>
      <c r="TCN44" s="20"/>
      <c r="TCO44"/>
      <c r="TCP44" s="20"/>
      <c r="TCQ44"/>
      <c r="TCR44" s="20"/>
      <c r="TCS44"/>
      <c r="TCT44" s="20"/>
      <c r="TCU44"/>
      <c r="TCV44" s="20"/>
      <c r="TCW44"/>
      <c r="TCX44" s="20"/>
      <c r="TCY44"/>
      <c r="TCZ44" s="20"/>
      <c r="TDA44"/>
      <c r="TDB44" s="20"/>
      <c r="TDC44"/>
      <c r="TDD44" s="20"/>
      <c r="TDE44"/>
      <c r="TDF44" s="20"/>
      <c r="TDG44"/>
      <c r="TDH44" s="20"/>
      <c r="TDI44"/>
      <c r="TDJ44" s="20"/>
      <c r="TDK44"/>
      <c r="TDL44" s="20"/>
      <c r="TDM44"/>
      <c r="TDN44" s="20"/>
      <c r="TDO44"/>
      <c r="TDP44" s="20"/>
      <c r="TDQ44"/>
      <c r="TDR44" s="20"/>
      <c r="TDS44"/>
      <c r="TDT44" s="20"/>
      <c r="TDU44"/>
      <c r="TDV44" s="20"/>
      <c r="TDW44"/>
      <c r="TDX44" s="20"/>
      <c r="TDY44"/>
      <c r="TDZ44" s="20"/>
      <c r="TEA44"/>
      <c r="TEB44" s="20"/>
      <c r="TEC44"/>
      <c r="TED44" s="20"/>
      <c r="TEE44"/>
      <c r="TEF44" s="20"/>
      <c r="TEG44"/>
      <c r="TEH44" s="20"/>
      <c r="TEI44"/>
      <c r="TEJ44" s="20"/>
      <c r="TEK44"/>
      <c r="TEL44" s="20"/>
      <c r="TEM44"/>
      <c r="TEN44" s="20"/>
      <c r="TEO44"/>
      <c r="TEP44" s="20"/>
      <c r="TEQ44"/>
      <c r="TER44" s="20"/>
      <c r="TES44"/>
      <c r="TET44" s="20"/>
      <c r="TEU44"/>
      <c r="TEV44" s="20"/>
      <c r="TEW44"/>
      <c r="TEX44" s="20"/>
      <c r="TEY44"/>
      <c r="TEZ44" s="20"/>
      <c r="TFA44"/>
      <c r="TFB44" s="20"/>
      <c r="TFC44"/>
      <c r="TFD44" s="20"/>
      <c r="TFE44"/>
      <c r="TFF44" s="20"/>
      <c r="TFG44"/>
      <c r="TFH44" s="20"/>
      <c r="TFI44"/>
      <c r="TFJ44" s="20"/>
      <c r="TFK44"/>
      <c r="TFL44" s="20"/>
      <c r="TFM44"/>
      <c r="TFN44" s="20"/>
      <c r="TFO44"/>
      <c r="TFP44" s="20"/>
      <c r="TFQ44"/>
      <c r="TFR44" s="20"/>
      <c r="TFS44"/>
      <c r="TFT44" s="20"/>
      <c r="TFU44"/>
      <c r="TFV44" s="20"/>
      <c r="TFW44"/>
      <c r="TFX44" s="20"/>
      <c r="TFY44"/>
      <c r="TFZ44" s="20"/>
      <c r="TGA44"/>
      <c r="TGB44" s="20"/>
      <c r="TGC44"/>
      <c r="TGD44" s="20"/>
      <c r="TGE44"/>
      <c r="TGF44" s="20"/>
      <c r="TGG44"/>
      <c r="TGH44" s="20"/>
      <c r="TGI44"/>
      <c r="TGJ44" s="20"/>
      <c r="TGK44"/>
      <c r="TGL44" s="20"/>
      <c r="TGM44"/>
      <c r="TGN44" s="20"/>
      <c r="TGO44"/>
      <c r="TGP44" s="20"/>
      <c r="TGQ44"/>
      <c r="TGR44" s="20"/>
      <c r="TGS44"/>
      <c r="TGT44" s="20"/>
      <c r="TGU44"/>
      <c r="TGV44" s="20"/>
      <c r="TGW44"/>
      <c r="TGX44" s="20"/>
      <c r="TGY44"/>
      <c r="TGZ44" s="20"/>
      <c r="THA44"/>
      <c r="THB44" s="20"/>
      <c r="THC44"/>
      <c r="THD44" s="20"/>
      <c r="THE44"/>
      <c r="THF44" s="20"/>
      <c r="THG44"/>
      <c r="THH44" s="20"/>
      <c r="THI44"/>
      <c r="THJ44" s="20"/>
      <c r="THK44"/>
      <c r="THL44" s="20"/>
      <c r="THM44"/>
      <c r="THN44" s="20"/>
      <c r="THO44"/>
      <c r="THP44" s="20"/>
      <c r="THQ44"/>
      <c r="THR44" s="20"/>
      <c r="THS44"/>
      <c r="THT44" s="20"/>
      <c r="THU44"/>
      <c r="THV44" s="20"/>
      <c r="THW44"/>
      <c r="THX44" s="20"/>
      <c r="THY44"/>
      <c r="THZ44" s="20"/>
      <c r="TIA44"/>
      <c r="TIB44" s="20"/>
      <c r="TIC44"/>
      <c r="TID44" s="20"/>
      <c r="TIE44"/>
      <c r="TIF44" s="20"/>
      <c r="TIG44"/>
      <c r="TIH44" s="20"/>
      <c r="TII44"/>
      <c r="TIJ44" s="20"/>
      <c r="TIK44"/>
      <c r="TIL44" s="20"/>
      <c r="TIM44"/>
      <c r="TIN44" s="20"/>
      <c r="TIO44"/>
      <c r="TIP44" s="20"/>
      <c r="TIQ44"/>
      <c r="TIR44" s="20"/>
      <c r="TIS44"/>
      <c r="TIT44" s="20"/>
      <c r="TIU44"/>
      <c r="TIV44" s="20"/>
      <c r="TIW44"/>
      <c r="TIX44" s="20"/>
      <c r="TIY44"/>
      <c r="TIZ44" s="20"/>
      <c r="TJA44"/>
      <c r="TJB44" s="20"/>
      <c r="TJC44"/>
      <c r="TJD44" s="20"/>
      <c r="TJE44"/>
      <c r="TJF44" s="20"/>
      <c r="TJG44"/>
      <c r="TJH44" s="20"/>
      <c r="TJI44"/>
      <c r="TJJ44" s="20"/>
      <c r="TJK44"/>
      <c r="TJL44" s="20"/>
      <c r="TJM44"/>
      <c r="TJN44" s="20"/>
      <c r="TJO44"/>
      <c r="TJP44" s="20"/>
      <c r="TJQ44"/>
      <c r="TJR44" s="20"/>
      <c r="TJS44"/>
      <c r="TJT44" s="20"/>
      <c r="TJU44"/>
      <c r="TJV44" s="20"/>
      <c r="TJW44"/>
      <c r="TJX44" s="20"/>
      <c r="TJY44"/>
      <c r="TJZ44" s="20"/>
      <c r="TKA44"/>
      <c r="TKB44" s="20"/>
      <c r="TKC44"/>
      <c r="TKD44" s="20"/>
      <c r="TKE44"/>
      <c r="TKF44" s="20"/>
      <c r="TKG44"/>
      <c r="TKH44" s="20"/>
      <c r="TKI44"/>
      <c r="TKJ44" s="20"/>
      <c r="TKK44"/>
      <c r="TKL44" s="20"/>
      <c r="TKM44"/>
      <c r="TKN44" s="20"/>
      <c r="TKO44"/>
      <c r="TKP44" s="20"/>
      <c r="TKQ44"/>
      <c r="TKR44" s="20"/>
      <c r="TKS44"/>
      <c r="TKT44" s="20"/>
      <c r="TKU44"/>
      <c r="TKV44" s="20"/>
      <c r="TKW44"/>
      <c r="TKX44" s="20"/>
      <c r="TKY44"/>
      <c r="TKZ44" s="20"/>
      <c r="TLA44"/>
      <c r="TLB44" s="20"/>
      <c r="TLC44"/>
      <c r="TLD44" s="20"/>
      <c r="TLE44"/>
      <c r="TLF44" s="20"/>
      <c r="TLG44"/>
      <c r="TLH44" s="20"/>
      <c r="TLI44"/>
      <c r="TLJ44" s="20"/>
      <c r="TLK44"/>
      <c r="TLL44" s="20"/>
      <c r="TLM44"/>
      <c r="TLN44" s="20"/>
      <c r="TLO44"/>
      <c r="TLP44" s="20"/>
      <c r="TLQ44"/>
      <c r="TLR44" s="20"/>
      <c r="TLS44"/>
      <c r="TLT44" s="20"/>
      <c r="TLU44"/>
      <c r="TLV44" s="20"/>
      <c r="TLW44"/>
      <c r="TLX44" s="20"/>
      <c r="TLY44"/>
      <c r="TLZ44" s="20"/>
      <c r="TMA44"/>
      <c r="TMB44" s="20"/>
      <c r="TMC44"/>
      <c r="TMD44" s="20"/>
      <c r="TME44"/>
      <c r="TMF44" s="20"/>
      <c r="TMG44"/>
      <c r="TMH44" s="20"/>
      <c r="TMI44"/>
      <c r="TMJ44" s="20"/>
      <c r="TMK44"/>
      <c r="TML44" s="20"/>
      <c r="TMM44"/>
      <c r="TMN44" s="20"/>
      <c r="TMO44"/>
      <c r="TMP44" s="20"/>
      <c r="TMQ44"/>
      <c r="TMR44" s="20"/>
      <c r="TMS44"/>
      <c r="TMT44" s="20"/>
      <c r="TMU44"/>
      <c r="TMV44" s="20"/>
      <c r="TMW44"/>
      <c r="TMX44" s="20"/>
      <c r="TMY44"/>
      <c r="TMZ44" s="20"/>
      <c r="TNA44"/>
      <c r="TNB44" s="20"/>
      <c r="TNC44"/>
      <c r="TND44" s="20"/>
      <c r="TNE44"/>
      <c r="TNF44" s="20"/>
      <c r="TNG44"/>
      <c r="TNH44" s="20"/>
      <c r="TNI44"/>
      <c r="TNJ44" s="20"/>
      <c r="TNK44"/>
      <c r="TNL44" s="20"/>
      <c r="TNM44"/>
      <c r="TNN44" s="20"/>
      <c r="TNO44"/>
      <c r="TNP44" s="20"/>
      <c r="TNQ44"/>
      <c r="TNR44" s="20"/>
      <c r="TNS44"/>
      <c r="TNT44" s="20"/>
      <c r="TNU44"/>
      <c r="TNV44" s="20"/>
      <c r="TNW44"/>
      <c r="TNX44" s="20"/>
      <c r="TNY44"/>
      <c r="TNZ44" s="20"/>
      <c r="TOA44"/>
      <c r="TOB44" s="20"/>
      <c r="TOC44"/>
      <c r="TOD44" s="20"/>
      <c r="TOE44"/>
      <c r="TOF44" s="20"/>
      <c r="TOG44"/>
      <c r="TOH44" s="20"/>
      <c r="TOI44"/>
      <c r="TOJ44" s="20"/>
      <c r="TOK44"/>
      <c r="TOL44" s="20"/>
      <c r="TOM44"/>
      <c r="TON44" s="20"/>
      <c r="TOO44"/>
      <c r="TOP44" s="20"/>
      <c r="TOQ44"/>
      <c r="TOR44" s="20"/>
      <c r="TOS44"/>
      <c r="TOT44" s="20"/>
      <c r="TOU44"/>
      <c r="TOV44" s="20"/>
      <c r="TOW44"/>
      <c r="TOX44" s="20"/>
      <c r="TOY44"/>
      <c r="TOZ44" s="20"/>
      <c r="TPA44"/>
      <c r="TPB44" s="20"/>
      <c r="TPC44"/>
      <c r="TPD44" s="20"/>
      <c r="TPE44"/>
      <c r="TPF44" s="20"/>
      <c r="TPG44"/>
      <c r="TPH44" s="20"/>
      <c r="TPI44"/>
      <c r="TPJ44" s="20"/>
      <c r="TPK44"/>
      <c r="TPL44" s="20"/>
      <c r="TPM44"/>
      <c r="TPN44" s="20"/>
      <c r="TPO44"/>
      <c r="TPP44" s="20"/>
      <c r="TPQ44"/>
      <c r="TPR44" s="20"/>
      <c r="TPS44"/>
      <c r="TPT44" s="20"/>
      <c r="TPU44"/>
      <c r="TPV44" s="20"/>
      <c r="TPW44"/>
      <c r="TPX44" s="20"/>
      <c r="TPY44"/>
      <c r="TPZ44" s="20"/>
      <c r="TQA44"/>
      <c r="TQB44" s="20"/>
      <c r="TQC44"/>
      <c r="TQD44" s="20"/>
      <c r="TQE44"/>
      <c r="TQF44" s="20"/>
      <c r="TQG44"/>
      <c r="TQH44" s="20"/>
      <c r="TQI44"/>
      <c r="TQJ44" s="20"/>
      <c r="TQK44"/>
      <c r="TQL44" s="20"/>
      <c r="TQM44"/>
      <c r="TQN44" s="20"/>
      <c r="TQO44"/>
      <c r="TQP44" s="20"/>
      <c r="TQQ44"/>
      <c r="TQR44" s="20"/>
      <c r="TQS44"/>
      <c r="TQT44" s="20"/>
      <c r="TQU44"/>
      <c r="TQV44" s="20"/>
      <c r="TQW44"/>
      <c r="TQX44" s="20"/>
      <c r="TQY44"/>
      <c r="TQZ44" s="20"/>
      <c r="TRA44"/>
      <c r="TRB44" s="20"/>
      <c r="TRC44"/>
      <c r="TRD44" s="20"/>
      <c r="TRE44"/>
      <c r="TRF44" s="20"/>
      <c r="TRG44"/>
      <c r="TRH44" s="20"/>
      <c r="TRI44"/>
      <c r="TRJ44" s="20"/>
      <c r="TRK44"/>
      <c r="TRL44" s="20"/>
      <c r="TRM44"/>
      <c r="TRN44" s="20"/>
      <c r="TRO44"/>
      <c r="TRP44" s="20"/>
      <c r="TRQ44"/>
      <c r="TRR44" s="20"/>
      <c r="TRS44"/>
      <c r="TRT44" s="20"/>
      <c r="TRU44"/>
      <c r="TRV44" s="20"/>
      <c r="TRW44"/>
      <c r="TRX44" s="20"/>
      <c r="TRY44"/>
      <c r="TRZ44" s="20"/>
      <c r="TSA44"/>
      <c r="TSB44" s="20"/>
      <c r="TSC44"/>
      <c r="TSD44" s="20"/>
      <c r="TSE44"/>
      <c r="TSF44" s="20"/>
      <c r="TSG44"/>
      <c r="TSH44" s="20"/>
      <c r="TSI44"/>
      <c r="TSJ44" s="20"/>
      <c r="TSK44"/>
      <c r="TSL44" s="20"/>
      <c r="TSM44"/>
      <c r="TSN44" s="20"/>
      <c r="TSO44"/>
      <c r="TSP44" s="20"/>
      <c r="TSQ44"/>
      <c r="TSR44" s="20"/>
      <c r="TSS44"/>
      <c r="TST44" s="20"/>
      <c r="TSU44"/>
      <c r="TSV44" s="20"/>
      <c r="TSW44"/>
      <c r="TSX44" s="20"/>
      <c r="TSY44"/>
      <c r="TSZ44" s="20"/>
      <c r="TTA44"/>
      <c r="TTB44" s="20"/>
      <c r="TTC44"/>
      <c r="TTD44" s="20"/>
      <c r="TTE44"/>
      <c r="TTF44" s="20"/>
      <c r="TTG44"/>
      <c r="TTH44" s="20"/>
      <c r="TTI44"/>
      <c r="TTJ44" s="20"/>
      <c r="TTK44"/>
      <c r="TTL44" s="20"/>
      <c r="TTM44"/>
      <c r="TTN44" s="20"/>
      <c r="TTO44"/>
      <c r="TTP44" s="20"/>
      <c r="TTQ44"/>
      <c r="TTR44" s="20"/>
      <c r="TTS44"/>
      <c r="TTT44" s="20"/>
      <c r="TTU44"/>
      <c r="TTV44" s="20"/>
      <c r="TTW44"/>
      <c r="TTX44" s="20"/>
      <c r="TTY44"/>
      <c r="TTZ44" s="20"/>
      <c r="TUA44"/>
      <c r="TUB44" s="20"/>
      <c r="TUC44"/>
      <c r="TUD44" s="20"/>
      <c r="TUE44"/>
      <c r="TUF44" s="20"/>
      <c r="TUG44"/>
      <c r="TUH44" s="20"/>
      <c r="TUI44"/>
      <c r="TUJ44" s="20"/>
      <c r="TUK44"/>
      <c r="TUL44" s="20"/>
      <c r="TUM44"/>
      <c r="TUN44" s="20"/>
      <c r="TUO44"/>
      <c r="TUP44" s="20"/>
      <c r="TUQ44"/>
      <c r="TUR44" s="20"/>
      <c r="TUS44"/>
      <c r="TUT44" s="20"/>
      <c r="TUU44"/>
      <c r="TUV44" s="20"/>
      <c r="TUW44"/>
      <c r="TUX44" s="20"/>
      <c r="TUY44"/>
      <c r="TUZ44" s="20"/>
      <c r="TVA44"/>
      <c r="TVB44" s="20"/>
      <c r="TVC44"/>
      <c r="TVD44" s="20"/>
      <c r="TVE44"/>
      <c r="TVF44" s="20"/>
      <c r="TVG44"/>
      <c r="TVH44" s="20"/>
      <c r="TVI44"/>
      <c r="TVJ44" s="20"/>
      <c r="TVK44"/>
      <c r="TVL44" s="20"/>
      <c r="TVM44"/>
      <c r="TVN44" s="20"/>
      <c r="TVO44"/>
      <c r="TVP44" s="20"/>
      <c r="TVQ44"/>
      <c r="TVR44" s="20"/>
      <c r="TVS44"/>
      <c r="TVT44" s="20"/>
      <c r="TVU44"/>
      <c r="TVV44" s="20"/>
      <c r="TVW44"/>
      <c r="TVX44" s="20"/>
      <c r="TVY44"/>
      <c r="TVZ44" s="20"/>
      <c r="TWA44"/>
      <c r="TWB44" s="20"/>
      <c r="TWC44"/>
      <c r="TWD44" s="20"/>
      <c r="TWE44"/>
      <c r="TWF44" s="20"/>
      <c r="TWG44"/>
      <c r="TWH44" s="20"/>
      <c r="TWI44"/>
      <c r="TWJ44" s="20"/>
      <c r="TWK44"/>
      <c r="TWL44" s="20"/>
      <c r="TWM44"/>
      <c r="TWN44" s="20"/>
      <c r="TWO44"/>
      <c r="TWP44" s="20"/>
      <c r="TWQ44"/>
      <c r="TWR44" s="20"/>
      <c r="TWS44"/>
      <c r="TWT44" s="20"/>
      <c r="TWU44"/>
      <c r="TWV44" s="20"/>
      <c r="TWW44"/>
      <c r="TWX44" s="20"/>
      <c r="TWY44"/>
      <c r="TWZ44" s="20"/>
      <c r="TXA44"/>
      <c r="TXB44" s="20"/>
      <c r="TXC44"/>
      <c r="TXD44" s="20"/>
      <c r="TXE44"/>
      <c r="TXF44" s="20"/>
      <c r="TXG44"/>
      <c r="TXH44" s="20"/>
      <c r="TXI44"/>
      <c r="TXJ44" s="20"/>
      <c r="TXK44"/>
      <c r="TXL44" s="20"/>
      <c r="TXM44"/>
      <c r="TXN44" s="20"/>
      <c r="TXO44"/>
      <c r="TXP44" s="20"/>
      <c r="TXQ44"/>
      <c r="TXR44" s="20"/>
      <c r="TXS44"/>
      <c r="TXT44" s="20"/>
      <c r="TXU44"/>
      <c r="TXV44" s="20"/>
      <c r="TXW44"/>
      <c r="TXX44" s="20"/>
      <c r="TXY44"/>
      <c r="TXZ44" s="20"/>
      <c r="TYA44"/>
      <c r="TYB44" s="20"/>
      <c r="TYC44"/>
      <c r="TYD44" s="20"/>
      <c r="TYE44"/>
      <c r="TYF44" s="20"/>
      <c r="TYG44"/>
      <c r="TYH44" s="20"/>
      <c r="TYI44"/>
      <c r="TYJ44" s="20"/>
      <c r="TYK44"/>
      <c r="TYL44" s="20"/>
      <c r="TYM44"/>
      <c r="TYN44" s="20"/>
      <c r="TYO44"/>
      <c r="TYP44" s="20"/>
      <c r="TYQ44"/>
      <c r="TYR44" s="20"/>
      <c r="TYS44"/>
      <c r="TYT44" s="20"/>
      <c r="TYU44"/>
      <c r="TYV44" s="20"/>
      <c r="TYW44"/>
      <c r="TYX44" s="20"/>
      <c r="TYY44"/>
      <c r="TYZ44" s="20"/>
      <c r="TZA44"/>
      <c r="TZB44" s="20"/>
      <c r="TZC44"/>
      <c r="TZD44" s="20"/>
      <c r="TZE44"/>
      <c r="TZF44" s="20"/>
      <c r="TZG44"/>
      <c r="TZH44" s="20"/>
      <c r="TZI44"/>
      <c r="TZJ44" s="20"/>
      <c r="TZK44"/>
      <c r="TZL44" s="20"/>
      <c r="TZM44"/>
      <c r="TZN44" s="20"/>
      <c r="TZO44"/>
      <c r="TZP44" s="20"/>
      <c r="TZQ44"/>
      <c r="TZR44" s="20"/>
      <c r="TZS44"/>
      <c r="TZT44" s="20"/>
      <c r="TZU44"/>
      <c r="TZV44" s="20"/>
      <c r="TZW44"/>
      <c r="TZX44" s="20"/>
      <c r="TZY44"/>
      <c r="TZZ44" s="20"/>
      <c r="UAA44"/>
      <c r="UAB44" s="20"/>
      <c r="UAC44"/>
      <c r="UAD44" s="20"/>
      <c r="UAE44"/>
      <c r="UAF44" s="20"/>
      <c r="UAG44"/>
      <c r="UAH44" s="20"/>
      <c r="UAI44"/>
      <c r="UAJ44" s="20"/>
      <c r="UAK44"/>
      <c r="UAL44" s="20"/>
      <c r="UAM44"/>
      <c r="UAN44" s="20"/>
      <c r="UAO44"/>
      <c r="UAP44" s="20"/>
      <c r="UAQ44"/>
      <c r="UAR44" s="20"/>
      <c r="UAS44"/>
      <c r="UAT44" s="20"/>
      <c r="UAU44"/>
      <c r="UAV44" s="20"/>
      <c r="UAW44"/>
      <c r="UAX44" s="20"/>
      <c r="UAY44"/>
      <c r="UAZ44" s="20"/>
      <c r="UBA44"/>
      <c r="UBB44" s="20"/>
      <c r="UBC44"/>
      <c r="UBD44" s="20"/>
      <c r="UBE44"/>
      <c r="UBF44" s="20"/>
      <c r="UBG44"/>
      <c r="UBH44" s="20"/>
      <c r="UBI44"/>
      <c r="UBJ44" s="20"/>
      <c r="UBK44"/>
      <c r="UBL44" s="20"/>
      <c r="UBM44"/>
      <c r="UBN44" s="20"/>
      <c r="UBO44"/>
      <c r="UBP44" s="20"/>
      <c r="UBQ44"/>
      <c r="UBR44" s="20"/>
      <c r="UBS44"/>
      <c r="UBT44" s="20"/>
      <c r="UBU44"/>
      <c r="UBV44" s="20"/>
      <c r="UBW44"/>
      <c r="UBX44" s="20"/>
      <c r="UBY44"/>
      <c r="UBZ44" s="20"/>
      <c r="UCA44"/>
      <c r="UCB44" s="20"/>
      <c r="UCC44"/>
      <c r="UCD44" s="20"/>
      <c r="UCE44"/>
      <c r="UCF44" s="20"/>
      <c r="UCG44"/>
      <c r="UCH44" s="20"/>
      <c r="UCI44"/>
      <c r="UCJ44" s="20"/>
      <c r="UCK44"/>
      <c r="UCL44" s="20"/>
      <c r="UCM44"/>
      <c r="UCN44" s="20"/>
      <c r="UCO44"/>
      <c r="UCP44" s="20"/>
      <c r="UCQ44"/>
      <c r="UCR44" s="20"/>
      <c r="UCS44"/>
      <c r="UCT44" s="20"/>
      <c r="UCU44"/>
      <c r="UCV44" s="20"/>
      <c r="UCW44"/>
      <c r="UCX44" s="20"/>
      <c r="UCY44"/>
      <c r="UCZ44" s="20"/>
      <c r="UDA44"/>
      <c r="UDB44" s="20"/>
      <c r="UDC44"/>
      <c r="UDD44" s="20"/>
      <c r="UDE44"/>
      <c r="UDF44" s="20"/>
      <c r="UDG44"/>
      <c r="UDH44" s="20"/>
      <c r="UDI44"/>
      <c r="UDJ44" s="20"/>
      <c r="UDK44"/>
      <c r="UDL44" s="20"/>
      <c r="UDM44"/>
      <c r="UDN44" s="20"/>
      <c r="UDO44"/>
      <c r="UDP44" s="20"/>
      <c r="UDQ44"/>
      <c r="UDR44" s="20"/>
      <c r="UDS44"/>
      <c r="UDT44" s="20"/>
      <c r="UDU44"/>
      <c r="UDV44" s="20"/>
      <c r="UDW44"/>
      <c r="UDX44" s="20"/>
      <c r="UDY44"/>
      <c r="UDZ44" s="20"/>
      <c r="UEA44"/>
      <c r="UEB44" s="20"/>
      <c r="UEC44"/>
      <c r="UED44" s="20"/>
      <c r="UEE44"/>
      <c r="UEF44" s="20"/>
      <c r="UEG44"/>
      <c r="UEH44" s="20"/>
      <c r="UEI44"/>
      <c r="UEJ44" s="20"/>
      <c r="UEK44"/>
      <c r="UEL44" s="20"/>
      <c r="UEM44"/>
      <c r="UEN44" s="20"/>
      <c r="UEO44"/>
      <c r="UEP44" s="20"/>
      <c r="UEQ44"/>
      <c r="UER44" s="20"/>
      <c r="UES44"/>
      <c r="UET44" s="20"/>
      <c r="UEU44"/>
      <c r="UEV44" s="20"/>
      <c r="UEW44"/>
      <c r="UEX44" s="20"/>
      <c r="UEY44"/>
      <c r="UEZ44" s="20"/>
      <c r="UFA44"/>
      <c r="UFB44" s="20"/>
      <c r="UFC44"/>
      <c r="UFD44" s="20"/>
      <c r="UFE44"/>
      <c r="UFF44" s="20"/>
      <c r="UFG44"/>
      <c r="UFH44" s="20"/>
      <c r="UFI44"/>
      <c r="UFJ44" s="20"/>
      <c r="UFK44"/>
      <c r="UFL44" s="20"/>
      <c r="UFM44"/>
      <c r="UFN44" s="20"/>
      <c r="UFO44"/>
      <c r="UFP44" s="20"/>
      <c r="UFQ44"/>
      <c r="UFR44" s="20"/>
      <c r="UFS44"/>
      <c r="UFT44" s="20"/>
      <c r="UFU44"/>
      <c r="UFV44" s="20"/>
      <c r="UFW44"/>
      <c r="UFX44" s="20"/>
      <c r="UFY44"/>
      <c r="UFZ44" s="20"/>
      <c r="UGA44"/>
      <c r="UGB44" s="20"/>
      <c r="UGC44"/>
      <c r="UGD44" s="20"/>
      <c r="UGE44"/>
      <c r="UGF44" s="20"/>
      <c r="UGG44"/>
      <c r="UGH44" s="20"/>
      <c r="UGI44"/>
      <c r="UGJ44" s="20"/>
      <c r="UGK44"/>
      <c r="UGL44" s="20"/>
      <c r="UGM44"/>
      <c r="UGN44" s="20"/>
      <c r="UGO44"/>
      <c r="UGP44" s="20"/>
      <c r="UGQ44"/>
      <c r="UGR44" s="20"/>
      <c r="UGS44"/>
      <c r="UGT44" s="20"/>
      <c r="UGU44"/>
      <c r="UGV44" s="20"/>
      <c r="UGW44"/>
      <c r="UGX44" s="20"/>
      <c r="UGY44"/>
      <c r="UGZ44" s="20"/>
      <c r="UHA44"/>
      <c r="UHB44" s="20"/>
      <c r="UHC44"/>
      <c r="UHD44" s="20"/>
      <c r="UHE44"/>
      <c r="UHF44" s="20"/>
      <c r="UHG44"/>
      <c r="UHH44" s="20"/>
      <c r="UHI44"/>
      <c r="UHJ44" s="20"/>
      <c r="UHK44"/>
      <c r="UHL44" s="20"/>
      <c r="UHM44"/>
      <c r="UHN44" s="20"/>
      <c r="UHO44"/>
      <c r="UHP44" s="20"/>
      <c r="UHQ44"/>
      <c r="UHR44" s="20"/>
      <c r="UHS44"/>
      <c r="UHT44" s="20"/>
      <c r="UHU44"/>
      <c r="UHV44" s="20"/>
      <c r="UHW44"/>
      <c r="UHX44" s="20"/>
      <c r="UHY44"/>
      <c r="UHZ44" s="20"/>
      <c r="UIA44"/>
      <c r="UIB44" s="20"/>
      <c r="UIC44"/>
      <c r="UID44" s="20"/>
      <c r="UIE44"/>
      <c r="UIF44" s="20"/>
      <c r="UIG44"/>
      <c r="UIH44" s="20"/>
      <c r="UII44"/>
      <c r="UIJ44" s="20"/>
      <c r="UIK44"/>
      <c r="UIL44" s="20"/>
      <c r="UIM44"/>
      <c r="UIN44" s="20"/>
      <c r="UIO44"/>
      <c r="UIP44" s="20"/>
      <c r="UIQ44"/>
      <c r="UIR44" s="20"/>
      <c r="UIS44"/>
      <c r="UIT44" s="20"/>
      <c r="UIU44"/>
      <c r="UIV44" s="20"/>
      <c r="UIW44"/>
      <c r="UIX44" s="20"/>
      <c r="UIY44"/>
      <c r="UIZ44" s="20"/>
      <c r="UJA44"/>
      <c r="UJB44" s="20"/>
      <c r="UJC44"/>
      <c r="UJD44" s="20"/>
      <c r="UJE44"/>
      <c r="UJF44" s="20"/>
      <c r="UJG44"/>
      <c r="UJH44" s="20"/>
      <c r="UJI44"/>
      <c r="UJJ44" s="20"/>
      <c r="UJK44"/>
      <c r="UJL44" s="20"/>
      <c r="UJM44"/>
      <c r="UJN44" s="20"/>
      <c r="UJO44"/>
      <c r="UJP44" s="20"/>
      <c r="UJQ44"/>
      <c r="UJR44" s="20"/>
      <c r="UJS44"/>
      <c r="UJT44" s="20"/>
      <c r="UJU44"/>
      <c r="UJV44" s="20"/>
      <c r="UJW44"/>
      <c r="UJX44" s="20"/>
      <c r="UJY44"/>
      <c r="UJZ44" s="20"/>
      <c r="UKA44"/>
      <c r="UKB44" s="20"/>
      <c r="UKC44"/>
      <c r="UKD44" s="20"/>
      <c r="UKE44"/>
      <c r="UKF44" s="20"/>
      <c r="UKG44"/>
      <c r="UKH44" s="20"/>
      <c r="UKI44"/>
      <c r="UKJ44" s="20"/>
      <c r="UKK44"/>
      <c r="UKL44" s="20"/>
      <c r="UKM44"/>
      <c r="UKN44" s="20"/>
      <c r="UKO44"/>
      <c r="UKP44" s="20"/>
      <c r="UKQ44"/>
      <c r="UKR44" s="20"/>
      <c r="UKS44"/>
      <c r="UKT44" s="20"/>
      <c r="UKU44"/>
      <c r="UKV44" s="20"/>
      <c r="UKW44"/>
      <c r="UKX44" s="20"/>
      <c r="UKY44"/>
      <c r="UKZ44" s="20"/>
      <c r="ULA44"/>
      <c r="ULB44" s="20"/>
      <c r="ULC44"/>
      <c r="ULD44" s="20"/>
      <c r="ULE44"/>
      <c r="ULF44" s="20"/>
      <c r="ULG44"/>
      <c r="ULH44" s="20"/>
      <c r="ULI44"/>
      <c r="ULJ44" s="20"/>
      <c r="ULK44"/>
      <c r="ULL44" s="20"/>
      <c r="ULM44"/>
      <c r="ULN44" s="20"/>
      <c r="ULO44"/>
      <c r="ULP44" s="20"/>
      <c r="ULQ44"/>
      <c r="ULR44" s="20"/>
      <c r="ULS44"/>
      <c r="ULT44" s="20"/>
      <c r="ULU44"/>
      <c r="ULV44" s="20"/>
      <c r="ULW44"/>
      <c r="ULX44" s="20"/>
      <c r="ULY44"/>
      <c r="ULZ44" s="20"/>
      <c r="UMA44"/>
      <c r="UMB44" s="20"/>
      <c r="UMC44"/>
      <c r="UMD44" s="20"/>
      <c r="UME44"/>
      <c r="UMF44" s="20"/>
      <c r="UMG44"/>
      <c r="UMH44" s="20"/>
      <c r="UMI44"/>
      <c r="UMJ44" s="20"/>
      <c r="UMK44"/>
      <c r="UML44" s="20"/>
      <c r="UMM44"/>
      <c r="UMN44" s="20"/>
      <c r="UMO44"/>
      <c r="UMP44" s="20"/>
      <c r="UMQ44"/>
      <c r="UMR44" s="20"/>
      <c r="UMS44"/>
      <c r="UMT44" s="20"/>
      <c r="UMU44"/>
      <c r="UMV44" s="20"/>
      <c r="UMW44"/>
      <c r="UMX44" s="20"/>
      <c r="UMY44"/>
      <c r="UMZ44" s="20"/>
      <c r="UNA44"/>
      <c r="UNB44" s="20"/>
      <c r="UNC44"/>
      <c r="UND44" s="20"/>
      <c r="UNE44"/>
      <c r="UNF44" s="20"/>
      <c r="UNG44"/>
      <c r="UNH44" s="20"/>
      <c r="UNI44"/>
      <c r="UNJ44" s="20"/>
      <c r="UNK44"/>
      <c r="UNL44" s="20"/>
      <c r="UNM44"/>
      <c r="UNN44" s="20"/>
      <c r="UNO44"/>
      <c r="UNP44" s="20"/>
      <c r="UNQ44"/>
      <c r="UNR44" s="20"/>
      <c r="UNS44"/>
      <c r="UNT44" s="20"/>
      <c r="UNU44"/>
      <c r="UNV44" s="20"/>
      <c r="UNW44"/>
      <c r="UNX44" s="20"/>
      <c r="UNY44"/>
      <c r="UNZ44" s="20"/>
      <c r="UOA44"/>
      <c r="UOB44" s="20"/>
      <c r="UOC44"/>
      <c r="UOD44" s="20"/>
      <c r="UOE44"/>
      <c r="UOF44" s="20"/>
      <c r="UOG44"/>
      <c r="UOH44" s="20"/>
      <c r="UOI44"/>
      <c r="UOJ44" s="20"/>
      <c r="UOK44"/>
      <c r="UOL44" s="20"/>
      <c r="UOM44"/>
      <c r="UON44" s="20"/>
      <c r="UOO44"/>
      <c r="UOP44" s="20"/>
      <c r="UOQ44"/>
      <c r="UOR44" s="20"/>
      <c r="UOS44"/>
      <c r="UOT44" s="20"/>
      <c r="UOU44"/>
      <c r="UOV44" s="20"/>
      <c r="UOW44"/>
      <c r="UOX44" s="20"/>
      <c r="UOY44"/>
      <c r="UOZ44" s="20"/>
      <c r="UPA44"/>
      <c r="UPB44" s="20"/>
      <c r="UPC44"/>
      <c r="UPD44" s="20"/>
      <c r="UPE44"/>
      <c r="UPF44" s="20"/>
      <c r="UPG44"/>
      <c r="UPH44" s="20"/>
      <c r="UPI44"/>
      <c r="UPJ44" s="20"/>
      <c r="UPK44"/>
      <c r="UPL44" s="20"/>
      <c r="UPM44"/>
      <c r="UPN44" s="20"/>
      <c r="UPO44"/>
      <c r="UPP44" s="20"/>
      <c r="UPQ44"/>
      <c r="UPR44" s="20"/>
      <c r="UPS44"/>
      <c r="UPT44" s="20"/>
      <c r="UPU44"/>
      <c r="UPV44" s="20"/>
      <c r="UPW44"/>
      <c r="UPX44" s="20"/>
      <c r="UPY44"/>
      <c r="UPZ44" s="20"/>
      <c r="UQA44"/>
      <c r="UQB44" s="20"/>
      <c r="UQC44"/>
      <c r="UQD44" s="20"/>
      <c r="UQE44"/>
      <c r="UQF44" s="20"/>
      <c r="UQG44"/>
      <c r="UQH44" s="20"/>
      <c r="UQI44"/>
      <c r="UQJ44" s="20"/>
      <c r="UQK44"/>
      <c r="UQL44" s="20"/>
      <c r="UQM44"/>
      <c r="UQN44" s="20"/>
      <c r="UQO44"/>
      <c r="UQP44" s="20"/>
      <c r="UQQ44"/>
      <c r="UQR44" s="20"/>
      <c r="UQS44"/>
      <c r="UQT44" s="20"/>
      <c r="UQU44"/>
      <c r="UQV44" s="20"/>
      <c r="UQW44"/>
      <c r="UQX44" s="20"/>
      <c r="UQY44"/>
      <c r="UQZ44" s="20"/>
      <c r="URA44"/>
      <c r="URB44" s="20"/>
      <c r="URC44"/>
      <c r="URD44" s="20"/>
      <c r="URE44"/>
      <c r="URF44" s="20"/>
      <c r="URG44"/>
      <c r="URH44" s="20"/>
      <c r="URI44"/>
      <c r="URJ44" s="20"/>
      <c r="URK44"/>
      <c r="URL44" s="20"/>
      <c r="URM44"/>
      <c r="URN44" s="20"/>
      <c r="URO44"/>
      <c r="URP44" s="20"/>
      <c r="URQ44"/>
      <c r="URR44" s="20"/>
      <c r="URS44"/>
      <c r="URT44" s="20"/>
      <c r="URU44"/>
      <c r="URV44" s="20"/>
      <c r="URW44"/>
      <c r="URX44" s="20"/>
      <c r="URY44"/>
      <c r="URZ44" s="20"/>
      <c r="USA44"/>
      <c r="USB44" s="20"/>
      <c r="USC44"/>
      <c r="USD44" s="20"/>
      <c r="USE44"/>
      <c r="USF44" s="20"/>
      <c r="USG44"/>
      <c r="USH44" s="20"/>
      <c r="USI44"/>
      <c r="USJ44" s="20"/>
      <c r="USK44"/>
      <c r="USL44" s="20"/>
      <c r="USM44"/>
      <c r="USN44" s="20"/>
      <c r="USO44"/>
      <c r="USP44" s="20"/>
      <c r="USQ44"/>
      <c r="USR44" s="20"/>
      <c r="USS44"/>
      <c r="UST44" s="20"/>
      <c r="USU44"/>
      <c r="USV44" s="20"/>
      <c r="USW44"/>
      <c r="USX44" s="20"/>
      <c r="USY44"/>
      <c r="USZ44" s="20"/>
      <c r="UTA44"/>
      <c r="UTB44" s="20"/>
      <c r="UTC44"/>
      <c r="UTD44" s="20"/>
      <c r="UTE44"/>
      <c r="UTF44" s="20"/>
      <c r="UTG44"/>
      <c r="UTH44" s="20"/>
      <c r="UTI44"/>
      <c r="UTJ44" s="20"/>
      <c r="UTK44"/>
      <c r="UTL44" s="20"/>
      <c r="UTM44"/>
      <c r="UTN44" s="20"/>
      <c r="UTO44"/>
      <c r="UTP44" s="20"/>
      <c r="UTQ44"/>
      <c r="UTR44" s="20"/>
      <c r="UTS44"/>
      <c r="UTT44" s="20"/>
      <c r="UTU44"/>
      <c r="UTV44" s="20"/>
      <c r="UTW44"/>
      <c r="UTX44" s="20"/>
      <c r="UTY44"/>
      <c r="UTZ44" s="20"/>
      <c r="UUA44"/>
      <c r="UUB44" s="20"/>
      <c r="UUC44"/>
      <c r="UUD44" s="20"/>
      <c r="UUE44"/>
      <c r="UUF44" s="20"/>
      <c r="UUG44"/>
      <c r="UUH44" s="20"/>
      <c r="UUI44"/>
      <c r="UUJ44" s="20"/>
      <c r="UUK44"/>
      <c r="UUL44" s="20"/>
      <c r="UUM44"/>
      <c r="UUN44" s="20"/>
      <c r="UUO44"/>
      <c r="UUP44" s="20"/>
      <c r="UUQ44"/>
      <c r="UUR44" s="20"/>
      <c r="UUS44"/>
      <c r="UUT44" s="20"/>
      <c r="UUU44"/>
      <c r="UUV44" s="20"/>
      <c r="UUW44"/>
      <c r="UUX44" s="20"/>
      <c r="UUY44"/>
      <c r="UUZ44" s="20"/>
      <c r="UVA44"/>
      <c r="UVB44" s="20"/>
      <c r="UVC44"/>
      <c r="UVD44" s="20"/>
      <c r="UVE44"/>
      <c r="UVF44" s="20"/>
      <c r="UVG44"/>
      <c r="UVH44" s="20"/>
      <c r="UVI44"/>
      <c r="UVJ44" s="20"/>
      <c r="UVK44"/>
      <c r="UVL44" s="20"/>
      <c r="UVM44"/>
      <c r="UVN44" s="20"/>
      <c r="UVO44"/>
      <c r="UVP44" s="20"/>
      <c r="UVQ44"/>
      <c r="UVR44" s="20"/>
      <c r="UVS44"/>
      <c r="UVT44" s="20"/>
      <c r="UVU44"/>
      <c r="UVV44" s="20"/>
      <c r="UVW44"/>
      <c r="UVX44" s="20"/>
      <c r="UVY44"/>
      <c r="UVZ44" s="20"/>
      <c r="UWA44"/>
      <c r="UWB44" s="20"/>
      <c r="UWC44"/>
      <c r="UWD44" s="20"/>
      <c r="UWE44"/>
      <c r="UWF44" s="20"/>
      <c r="UWG44"/>
      <c r="UWH44" s="20"/>
      <c r="UWI44"/>
      <c r="UWJ44" s="20"/>
      <c r="UWK44"/>
      <c r="UWL44" s="20"/>
      <c r="UWM44"/>
      <c r="UWN44" s="20"/>
      <c r="UWO44"/>
      <c r="UWP44" s="20"/>
      <c r="UWQ44"/>
      <c r="UWR44" s="20"/>
      <c r="UWS44"/>
      <c r="UWT44" s="20"/>
      <c r="UWU44"/>
      <c r="UWV44" s="20"/>
      <c r="UWW44"/>
      <c r="UWX44" s="20"/>
      <c r="UWY44"/>
      <c r="UWZ44" s="20"/>
      <c r="UXA44"/>
      <c r="UXB44" s="20"/>
      <c r="UXC44"/>
      <c r="UXD44" s="20"/>
      <c r="UXE44"/>
      <c r="UXF44" s="20"/>
      <c r="UXG44"/>
      <c r="UXH44" s="20"/>
      <c r="UXI44"/>
      <c r="UXJ44" s="20"/>
      <c r="UXK44"/>
      <c r="UXL44" s="20"/>
      <c r="UXM44"/>
      <c r="UXN44" s="20"/>
      <c r="UXO44"/>
      <c r="UXP44" s="20"/>
      <c r="UXQ44"/>
      <c r="UXR44" s="20"/>
      <c r="UXS44"/>
      <c r="UXT44" s="20"/>
      <c r="UXU44"/>
      <c r="UXV44" s="20"/>
      <c r="UXW44"/>
      <c r="UXX44" s="20"/>
      <c r="UXY44"/>
      <c r="UXZ44" s="20"/>
      <c r="UYA44"/>
      <c r="UYB44" s="20"/>
      <c r="UYC44"/>
      <c r="UYD44" s="20"/>
      <c r="UYE44"/>
      <c r="UYF44" s="20"/>
      <c r="UYG44"/>
      <c r="UYH44" s="20"/>
      <c r="UYI44"/>
      <c r="UYJ44" s="20"/>
      <c r="UYK44"/>
      <c r="UYL44" s="20"/>
      <c r="UYM44"/>
      <c r="UYN44" s="20"/>
      <c r="UYO44"/>
      <c r="UYP44" s="20"/>
      <c r="UYQ44"/>
      <c r="UYR44" s="20"/>
      <c r="UYS44"/>
      <c r="UYT44" s="20"/>
      <c r="UYU44"/>
      <c r="UYV44" s="20"/>
      <c r="UYW44"/>
      <c r="UYX44" s="20"/>
      <c r="UYY44"/>
      <c r="UYZ44" s="20"/>
      <c r="UZA44"/>
      <c r="UZB44" s="20"/>
      <c r="UZC44"/>
      <c r="UZD44" s="20"/>
      <c r="UZE44"/>
      <c r="UZF44" s="20"/>
      <c r="UZG44"/>
      <c r="UZH44" s="20"/>
      <c r="UZI44"/>
      <c r="UZJ44" s="20"/>
      <c r="UZK44"/>
      <c r="UZL44" s="20"/>
      <c r="UZM44"/>
      <c r="UZN44" s="20"/>
      <c r="UZO44"/>
      <c r="UZP44" s="20"/>
      <c r="UZQ44"/>
      <c r="UZR44" s="20"/>
      <c r="UZS44"/>
      <c r="UZT44" s="20"/>
      <c r="UZU44"/>
      <c r="UZV44" s="20"/>
      <c r="UZW44"/>
      <c r="UZX44" s="20"/>
      <c r="UZY44"/>
      <c r="UZZ44" s="20"/>
      <c r="VAA44"/>
      <c r="VAB44" s="20"/>
      <c r="VAC44"/>
      <c r="VAD44" s="20"/>
      <c r="VAE44"/>
      <c r="VAF44" s="20"/>
      <c r="VAG44"/>
      <c r="VAH44" s="20"/>
      <c r="VAI44"/>
      <c r="VAJ44" s="20"/>
      <c r="VAK44"/>
      <c r="VAL44" s="20"/>
      <c r="VAM44"/>
      <c r="VAN44" s="20"/>
      <c r="VAO44"/>
      <c r="VAP44" s="20"/>
      <c r="VAQ44"/>
      <c r="VAR44" s="20"/>
      <c r="VAS44"/>
      <c r="VAT44" s="20"/>
      <c r="VAU44"/>
      <c r="VAV44" s="20"/>
      <c r="VAW44"/>
      <c r="VAX44" s="20"/>
      <c r="VAY44"/>
      <c r="VAZ44" s="20"/>
      <c r="VBA44"/>
      <c r="VBB44" s="20"/>
      <c r="VBC44"/>
      <c r="VBD44" s="20"/>
      <c r="VBE44"/>
      <c r="VBF44" s="20"/>
      <c r="VBG44"/>
      <c r="VBH44" s="20"/>
      <c r="VBI44"/>
      <c r="VBJ44" s="20"/>
      <c r="VBK44"/>
      <c r="VBL44" s="20"/>
      <c r="VBM44"/>
      <c r="VBN44" s="20"/>
      <c r="VBO44"/>
      <c r="VBP44" s="20"/>
      <c r="VBQ44"/>
      <c r="VBR44" s="20"/>
      <c r="VBS44"/>
      <c r="VBT44" s="20"/>
      <c r="VBU44"/>
      <c r="VBV44" s="20"/>
      <c r="VBW44"/>
      <c r="VBX44" s="20"/>
      <c r="VBY44"/>
      <c r="VBZ44" s="20"/>
      <c r="VCA44"/>
      <c r="VCB44" s="20"/>
      <c r="VCC44"/>
      <c r="VCD44" s="20"/>
      <c r="VCE44"/>
      <c r="VCF44" s="20"/>
      <c r="VCG44"/>
      <c r="VCH44" s="20"/>
      <c r="VCI44"/>
      <c r="VCJ44" s="20"/>
      <c r="VCK44"/>
      <c r="VCL44" s="20"/>
      <c r="VCM44"/>
      <c r="VCN44" s="20"/>
      <c r="VCO44"/>
      <c r="VCP44" s="20"/>
      <c r="VCQ44"/>
      <c r="VCR44" s="20"/>
      <c r="VCS44"/>
      <c r="VCT44" s="20"/>
      <c r="VCU44"/>
      <c r="VCV44" s="20"/>
      <c r="VCW44"/>
      <c r="VCX44" s="20"/>
      <c r="VCY44"/>
      <c r="VCZ44" s="20"/>
      <c r="VDA44"/>
      <c r="VDB44" s="20"/>
      <c r="VDC44"/>
      <c r="VDD44" s="20"/>
      <c r="VDE44"/>
      <c r="VDF44" s="20"/>
      <c r="VDG44"/>
      <c r="VDH44" s="20"/>
      <c r="VDI44"/>
      <c r="VDJ44" s="20"/>
      <c r="VDK44"/>
      <c r="VDL44" s="20"/>
      <c r="VDM44"/>
      <c r="VDN44" s="20"/>
      <c r="VDO44"/>
      <c r="VDP44" s="20"/>
      <c r="VDQ44"/>
      <c r="VDR44" s="20"/>
      <c r="VDS44"/>
      <c r="VDT44" s="20"/>
      <c r="VDU44"/>
      <c r="VDV44" s="20"/>
      <c r="VDW44"/>
      <c r="VDX44" s="20"/>
      <c r="VDY44"/>
      <c r="VDZ44" s="20"/>
      <c r="VEA44"/>
      <c r="VEB44" s="20"/>
      <c r="VEC44"/>
      <c r="VED44" s="20"/>
      <c r="VEE44"/>
      <c r="VEF44" s="20"/>
      <c r="VEG44"/>
      <c r="VEH44" s="20"/>
      <c r="VEI44"/>
      <c r="VEJ44" s="20"/>
      <c r="VEK44"/>
      <c r="VEL44" s="20"/>
      <c r="VEM44"/>
      <c r="VEN44" s="20"/>
      <c r="VEO44"/>
      <c r="VEP44" s="20"/>
      <c r="VEQ44"/>
      <c r="VER44" s="20"/>
      <c r="VES44"/>
      <c r="VET44" s="20"/>
      <c r="VEU44"/>
      <c r="VEV44" s="20"/>
      <c r="VEW44"/>
      <c r="VEX44" s="20"/>
      <c r="VEY44"/>
      <c r="VEZ44" s="20"/>
      <c r="VFA44"/>
      <c r="VFB44" s="20"/>
      <c r="VFC44"/>
      <c r="VFD44" s="20"/>
      <c r="VFE44"/>
      <c r="VFF44" s="20"/>
      <c r="VFG44"/>
      <c r="VFH44" s="20"/>
      <c r="VFI44"/>
      <c r="VFJ44" s="20"/>
      <c r="VFK44"/>
      <c r="VFL44" s="20"/>
      <c r="VFM44"/>
      <c r="VFN44" s="20"/>
      <c r="VFO44"/>
      <c r="VFP44" s="20"/>
      <c r="VFQ44"/>
      <c r="VFR44" s="20"/>
      <c r="VFS44"/>
      <c r="VFT44" s="20"/>
      <c r="VFU44"/>
      <c r="VFV44" s="20"/>
      <c r="VFW44"/>
      <c r="VFX44" s="20"/>
      <c r="VFY44"/>
      <c r="VFZ44" s="20"/>
      <c r="VGA44"/>
      <c r="VGB44" s="20"/>
      <c r="VGC44"/>
      <c r="VGD44" s="20"/>
      <c r="VGE44"/>
      <c r="VGF44" s="20"/>
      <c r="VGG44"/>
      <c r="VGH44" s="20"/>
      <c r="VGI44"/>
      <c r="VGJ44" s="20"/>
      <c r="VGK44"/>
      <c r="VGL44" s="20"/>
      <c r="VGM44"/>
      <c r="VGN44" s="20"/>
      <c r="VGO44"/>
      <c r="VGP44" s="20"/>
      <c r="VGQ44"/>
      <c r="VGR44" s="20"/>
      <c r="VGS44"/>
      <c r="VGT44" s="20"/>
      <c r="VGU44"/>
      <c r="VGV44" s="20"/>
      <c r="VGW44"/>
      <c r="VGX44" s="20"/>
      <c r="VGY44"/>
      <c r="VGZ44" s="20"/>
      <c r="VHA44"/>
      <c r="VHB44" s="20"/>
      <c r="VHC44"/>
      <c r="VHD44" s="20"/>
      <c r="VHE44"/>
      <c r="VHF44" s="20"/>
      <c r="VHG44"/>
      <c r="VHH44" s="20"/>
      <c r="VHI44"/>
      <c r="VHJ44" s="20"/>
      <c r="VHK44"/>
      <c r="VHL44" s="20"/>
      <c r="VHM44"/>
      <c r="VHN44" s="20"/>
      <c r="VHO44"/>
      <c r="VHP44" s="20"/>
      <c r="VHQ44"/>
      <c r="VHR44" s="20"/>
      <c r="VHS44"/>
      <c r="VHT44" s="20"/>
      <c r="VHU44"/>
      <c r="VHV44" s="20"/>
      <c r="VHW44"/>
      <c r="VHX44" s="20"/>
      <c r="VHY44"/>
      <c r="VHZ44" s="20"/>
      <c r="VIA44"/>
      <c r="VIB44" s="20"/>
      <c r="VIC44"/>
      <c r="VID44" s="20"/>
      <c r="VIE44"/>
      <c r="VIF44" s="20"/>
      <c r="VIG44"/>
      <c r="VIH44" s="20"/>
      <c r="VII44"/>
      <c r="VIJ44" s="20"/>
      <c r="VIK44"/>
      <c r="VIL44" s="20"/>
      <c r="VIM44"/>
      <c r="VIN44" s="20"/>
      <c r="VIO44"/>
      <c r="VIP44" s="20"/>
      <c r="VIQ44"/>
      <c r="VIR44" s="20"/>
      <c r="VIS44"/>
      <c r="VIT44" s="20"/>
      <c r="VIU44"/>
      <c r="VIV44" s="20"/>
      <c r="VIW44"/>
      <c r="VIX44" s="20"/>
      <c r="VIY44"/>
      <c r="VIZ44" s="20"/>
      <c r="VJA44"/>
      <c r="VJB44" s="20"/>
      <c r="VJC44"/>
      <c r="VJD44" s="20"/>
      <c r="VJE44"/>
      <c r="VJF44" s="20"/>
      <c r="VJG44"/>
      <c r="VJH44" s="20"/>
      <c r="VJI44"/>
      <c r="VJJ44" s="20"/>
      <c r="VJK44"/>
      <c r="VJL44" s="20"/>
      <c r="VJM44"/>
      <c r="VJN44" s="20"/>
      <c r="VJO44"/>
      <c r="VJP44" s="20"/>
      <c r="VJQ44"/>
      <c r="VJR44" s="20"/>
      <c r="VJS44"/>
      <c r="VJT44" s="20"/>
      <c r="VJU44"/>
      <c r="VJV44" s="20"/>
      <c r="VJW44"/>
      <c r="VJX44" s="20"/>
      <c r="VJY44"/>
      <c r="VJZ44" s="20"/>
      <c r="VKA44"/>
      <c r="VKB44" s="20"/>
      <c r="VKC44"/>
      <c r="VKD44" s="20"/>
      <c r="VKE44"/>
      <c r="VKF44" s="20"/>
      <c r="VKG44"/>
      <c r="VKH44" s="20"/>
      <c r="VKI44"/>
      <c r="VKJ44" s="20"/>
      <c r="VKK44"/>
      <c r="VKL44" s="20"/>
      <c r="VKM44"/>
      <c r="VKN44" s="20"/>
      <c r="VKO44"/>
      <c r="VKP44" s="20"/>
      <c r="VKQ44"/>
      <c r="VKR44" s="20"/>
      <c r="VKS44"/>
      <c r="VKT44" s="20"/>
      <c r="VKU44"/>
      <c r="VKV44" s="20"/>
      <c r="VKW44"/>
      <c r="VKX44" s="20"/>
      <c r="VKY44"/>
      <c r="VKZ44" s="20"/>
      <c r="VLA44"/>
      <c r="VLB44" s="20"/>
      <c r="VLC44"/>
      <c r="VLD44" s="20"/>
      <c r="VLE44"/>
      <c r="VLF44" s="20"/>
      <c r="VLG44"/>
      <c r="VLH44" s="20"/>
      <c r="VLI44"/>
      <c r="VLJ44" s="20"/>
      <c r="VLK44"/>
      <c r="VLL44" s="20"/>
      <c r="VLM44"/>
      <c r="VLN44" s="20"/>
      <c r="VLO44"/>
      <c r="VLP44" s="20"/>
      <c r="VLQ44"/>
      <c r="VLR44" s="20"/>
      <c r="VLS44"/>
      <c r="VLT44" s="20"/>
      <c r="VLU44"/>
      <c r="VLV44" s="20"/>
      <c r="VLW44"/>
      <c r="VLX44" s="20"/>
      <c r="VLY44"/>
      <c r="VLZ44" s="20"/>
      <c r="VMA44"/>
      <c r="VMB44" s="20"/>
      <c r="VMC44"/>
      <c r="VMD44" s="20"/>
      <c r="VME44"/>
      <c r="VMF44" s="20"/>
      <c r="VMG44"/>
      <c r="VMH44" s="20"/>
      <c r="VMI44"/>
      <c r="VMJ44" s="20"/>
      <c r="VMK44"/>
      <c r="VML44" s="20"/>
      <c r="VMM44"/>
      <c r="VMN44" s="20"/>
      <c r="VMO44"/>
      <c r="VMP44" s="20"/>
      <c r="VMQ44"/>
      <c r="VMR44" s="20"/>
      <c r="VMS44"/>
      <c r="VMT44" s="20"/>
      <c r="VMU44"/>
      <c r="VMV44" s="20"/>
      <c r="VMW44"/>
      <c r="VMX44" s="20"/>
      <c r="VMY44"/>
      <c r="VMZ44" s="20"/>
      <c r="VNA44"/>
      <c r="VNB44" s="20"/>
      <c r="VNC44"/>
      <c r="VND44" s="20"/>
      <c r="VNE44"/>
      <c r="VNF44" s="20"/>
      <c r="VNG44"/>
      <c r="VNH44" s="20"/>
      <c r="VNI44"/>
      <c r="VNJ44" s="20"/>
      <c r="VNK44"/>
      <c r="VNL44" s="20"/>
      <c r="VNM44"/>
      <c r="VNN44" s="20"/>
      <c r="VNO44"/>
      <c r="VNP44" s="20"/>
      <c r="VNQ44"/>
      <c r="VNR44" s="20"/>
      <c r="VNS44"/>
      <c r="VNT44" s="20"/>
      <c r="VNU44"/>
      <c r="VNV44" s="20"/>
      <c r="VNW44"/>
      <c r="VNX44" s="20"/>
      <c r="VNY44"/>
      <c r="VNZ44" s="20"/>
      <c r="VOA44"/>
      <c r="VOB44" s="20"/>
      <c r="VOC44"/>
      <c r="VOD44" s="20"/>
      <c r="VOE44"/>
      <c r="VOF44" s="20"/>
      <c r="VOG44"/>
      <c r="VOH44" s="20"/>
      <c r="VOI44"/>
      <c r="VOJ44" s="20"/>
      <c r="VOK44"/>
      <c r="VOL44" s="20"/>
      <c r="VOM44"/>
      <c r="VON44" s="20"/>
      <c r="VOO44"/>
      <c r="VOP44" s="20"/>
      <c r="VOQ44"/>
      <c r="VOR44" s="20"/>
      <c r="VOS44"/>
      <c r="VOT44" s="20"/>
      <c r="VOU44"/>
      <c r="VOV44" s="20"/>
      <c r="VOW44"/>
      <c r="VOX44" s="20"/>
      <c r="VOY44"/>
      <c r="VOZ44" s="20"/>
      <c r="VPA44"/>
      <c r="VPB44" s="20"/>
      <c r="VPC44"/>
      <c r="VPD44" s="20"/>
      <c r="VPE44"/>
      <c r="VPF44" s="20"/>
      <c r="VPG44"/>
      <c r="VPH44" s="20"/>
      <c r="VPI44"/>
      <c r="VPJ44" s="20"/>
      <c r="VPK44"/>
      <c r="VPL44" s="20"/>
      <c r="VPM44"/>
      <c r="VPN44" s="20"/>
      <c r="VPO44"/>
      <c r="VPP44" s="20"/>
      <c r="VPQ44"/>
      <c r="VPR44" s="20"/>
      <c r="VPS44"/>
      <c r="VPT44" s="20"/>
      <c r="VPU44"/>
      <c r="VPV44" s="20"/>
      <c r="VPW44"/>
      <c r="VPX44" s="20"/>
      <c r="VPY44"/>
      <c r="VPZ44" s="20"/>
      <c r="VQA44"/>
      <c r="VQB44" s="20"/>
      <c r="VQC44"/>
      <c r="VQD44" s="20"/>
      <c r="VQE44"/>
      <c r="VQF44" s="20"/>
      <c r="VQG44"/>
      <c r="VQH44" s="20"/>
      <c r="VQI44"/>
      <c r="VQJ44" s="20"/>
      <c r="VQK44"/>
      <c r="VQL44" s="20"/>
      <c r="VQM44"/>
      <c r="VQN44" s="20"/>
      <c r="VQO44"/>
      <c r="VQP44" s="20"/>
      <c r="VQQ44"/>
      <c r="VQR44" s="20"/>
      <c r="VQS44"/>
      <c r="VQT44" s="20"/>
      <c r="VQU44"/>
      <c r="VQV44" s="20"/>
      <c r="VQW44"/>
      <c r="VQX44" s="20"/>
      <c r="VQY44"/>
      <c r="VQZ44" s="20"/>
      <c r="VRA44"/>
      <c r="VRB44" s="20"/>
      <c r="VRC44"/>
      <c r="VRD44" s="20"/>
      <c r="VRE44"/>
      <c r="VRF44" s="20"/>
      <c r="VRG44"/>
      <c r="VRH44" s="20"/>
      <c r="VRI44"/>
      <c r="VRJ44" s="20"/>
      <c r="VRK44"/>
      <c r="VRL44" s="20"/>
      <c r="VRM44"/>
      <c r="VRN44" s="20"/>
      <c r="VRO44"/>
      <c r="VRP44" s="20"/>
      <c r="VRQ44"/>
      <c r="VRR44" s="20"/>
      <c r="VRS44"/>
      <c r="VRT44" s="20"/>
      <c r="VRU44"/>
      <c r="VRV44" s="20"/>
      <c r="VRW44"/>
      <c r="VRX44" s="20"/>
      <c r="VRY44"/>
      <c r="VRZ44" s="20"/>
      <c r="VSA44"/>
      <c r="VSB44" s="20"/>
      <c r="VSC44"/>
      <c r="VSD44" s="20"/>
      <c r="VSE44"/>
      <c r="VSF44" s="20"/>
      <c r="VSG44"/>
      <c r="VSH44" s="20"/>
      <c r="VSI44"/>
      <c r="VSJ44" s="20"/>
      <c r="VSK44"/>
      <c r="VSL44" s="20"/>
      <c r="VSM44"/>
      <c r="VSN44" s="20"/>
      <c r="VSO44"/>
      <c r="VSP44" s="20"/>
      <c r="VSQ44"/>
      <c r="VSR44" s="20"/>
      <c r="VSS44"/>
      <c r="VST44" s="20"/>
      <c r="VSU44"/>
      <c r="VSV44" s="20"/>
      <c r="VSW44"/>
      <c r="VSX44" s="20"/>
      <c r="VSY44"/>
      <c r="VSZ44" s="20"/>
      <c r="VTA44"/>
      <c r="VTB44" s="20"/>
      <c r="VTC44"/>
      <c r="VTD44" s="20"/>
      <c r="VTE44"/>
      <c r="VTF44" s="20"/>
      <c r="VTG44"/>
      <c r="VTH44" s="20"/>
      <c r="VTI44"/>
      <c r="VTJ44" s="20"/>
      <c r="VTK44"/>
      <c r="VTL44" s="20"/>
      <c r="VTM44"/>
      <c r="VTN44" s="20"/>
      <c r="VTO44"/>
      <c r="VTP44" s="20"/>
      <c r="VTQ44"/>
      <c r="VTR44" s="20"/>
      <c r="VTS44"/>
      <c r="VTT44" s="20"/>
      <c r="VTU44"/>
      <c r="VTV44" s="20"/>
      <c r="VTW44"/>
      <c r="VTX44" s="20"/>
      <c r="VTY44"/>
      <c r="VTZ44" s="20"/>
      <c r="VUA44"/>
      <c r="VUB44" s="20"/>
      <c r="VUC44"/>
      <c r="VUD44" s="20"/>
      <c r="VUE44"/>
      <c r="VUF44" s="20"/>
      <c r="VUG44"/>
      <c r="VUH44" s="20"/>
      <c r="VUI44"/>
      <c r="VUJ44" s="20"/>
      <c r="VUK44"/>
      <c r="VUL44" s="20"/>
      <c r="VUM44"/>
      <c r="VUN44" s="20"/>
      <c r="VUO44"/>
      <c r="VUP44" s="20"/>
      <c r="VUQ44"/>
      <c r="VUR44" s="20"/>
      <c r="VUS44"/>
      <c r="VUT44" s="20"/>
      <c r="VUU44"/>
      <c r="VUV44" s="20"/>
      <c r="VUW44"/>
      <c r="VUX44" s="20"/>
      <c r="VUY44"/>
      <c r="VUZ44" s="20"/>
      <c r="VVA44"/>
      <c r="VVB44" s="20"/>
      <c r="VVC44"/>
      <c r="VVD44" s="20"/>
      <c r="VVE44"/>
      <c r="VVF44" s="20"/>
      <c r="VVG44"/>
      <c r="VVH44" s="20"/>
      <c r="VVI44"/>
      <c r="VVJ44" s="20"/>
      <c r="VVK44"/>
      <c r="VVL44" s="20"/>
      <c r="VVM44"/>
      <c r="VVN44" s="20"/>
      <c r="VVO44"/>
      <c r="VVP44" s="20"/>
      <c r="VVQ44"/>
      <c r="VVR44" s="20"/>
      <c r="VVS44"/>
      <c r="VVT44" s="20"/>
      <c r="VVU44"/>
      <c r="VVV44" s="20"/>
      <c r="VVW44"/>
      <c r="VVX44" s="20"/>
      <c r="VVY44"/>
      <c r="VVZ44" s="20"/>
      <c r="VWA44"/>
      <c r="VWB44" s="20"/>
      <c r="VWC44"/>
      <c r="VWD44" s="20"/>
      <c r="VWE44"/>
      <c r="VWF44" s="20"/>
      <c r="VWG44"/>
      <c r="VWH44" s="20"/>
      <c r="VWI44"/>
      <c r="VWJ44" s="20"/>
      <c r="VWK44"/>
      <c r="VWL44" s="20"/>
      <c r="VWM44"/>
      <c r="VWN44" s="20"/>
      <c r="VWO44"/>
      <c r="VWP44" s="20"/>
      <c r="VWQ44"/>
      <c r="VWR44" s="20"/>
      <c r="VWS44"/>
      <c r="VWT44" s="20"/>
      <c r="VWU44"/>
      <c r="VWV44" s="20"/>
      <c r="VWW44"/>
      <c r="VWX44" s="20"/>
      <c r="VWY44"/>
      <c r="VWZ44" s="20"/>
      <c r="VXA44"/>
      <c r="VXB44" s="20"/>
      <c r="VXC44"/>
      <c r="VXD44" s="20"/>
      <c r="VXE44"/>
      <c r="VXF44" s="20"/>
      <c r="VXG44"/>
      <c r="VXH44" s="20"/>
      <c r="VXI44"/>
      <c r="VXJ44" s="20"/>
      <c r="VXK44"/>
      <c r="VXL44" s="20"/>
      <c r="VXM44"/>
      <c r="VXN44" s="20"/>
      <c r="VXO44"/>
      <c r="VXP44" s="20"/>
      <c r="VXQ44"/>
      <c r="VXR44" s="20"/>
      <c r="VXS44"/>
      <c r="VXT44" s="20"/>
      <c r="VXU44"/>
      <c r="VXV44" s="20"/>
      <c r="VXW44"/>
      <c r="VXX44" s="20"/>
      <c r="VXY44"/>
      <c r="VXZ44" s="20"/>
      <c r="VYA44"/>
      <c r="VYB44" s="20"/>
      <c r="VYC44"/>
      <c r="VYD44" s="20"/>
      <c r="VYE44"/>
      <c r="VYF44" s="20"/>
      <c r="VYG44"/>
      <c r="VYH44" s="20"/>
      <c r="VYI44"/>
      <c r="VYJ44" s="20"/>
      <c r="VYK44"/>
      <c r="VYL44" s="20"/>
      <c r="VYM44"/>
      <c r="VYN44" s="20"/>
      <c r="VYO44"/>
      <c r="VYP44" s="20"/>
      <c r="VYQ44"/>
      <c r="VYR44" s="20"/>
      <c r="VYS44"/>
      <c r="VYT44" s="20"/>
      <c r="VYU44"/>
      <c r="VYV44" s="20"/>
      <c r="VYW44"/>
      <c r="VYX44" s="20"/>
      <c r="VYY44"/>
      <c r="VYZ44" s="20"/>
      <c r="VZA44"/>
      <c r="VZB44" s="20"/>
      <c r="VZC44"/>
      <c r="VZD44" s="20"/>
      <c r="VZE44"/>
      <c r="VZF44" s="20"/>
      <c r="VZG44"/>
      <c r="VZH44" s="20"/>
      <c r="VZI44"/>
      <c r="VZJ44" s="20"/>
      <c r="VZK44"/>
      <c r="VZL44" s="20"/>
      <c r="VZM44"/>
      <c r="VZN44" s="20"/>
      <c r="VZO44"/>
      <c r="VZP44" s="20"/>
      <c r="VZQ44"/>
      <c r="VZR44" s="20"/>
      <c r="VZS44"/>
      <c r="VZT44" s="20"/>
      <c r="VZU44"/>
      <c r="VZV44" s="20"/>
      <c r="VZW44"/>
      <c r="VZX44" s="20"/>
      <c r="VZY44"/>
      <c r="VZZ44" s="20"/>
      <c r="WAA44"/>
      <c r="WAB44" s="20"/>
      <c r="WAC44"/>
      <c r="WAD44" s="20"/>
      <c r="WAE44"/>
      <c r="WAF44" s="20"/>
      <c r="WAG44"/>
      <c r="WAH44" s="20"/>
      <c r="WAI44"/>
      <c r="WAJ44" s="20"/>
      <c r="WAK44"/>
      <c r="WAL44" s="20"/>
      <c r="WAM44"/>
      <c r="WAN44" s="20"/>
      <c r="WAO44"/>
      <c r="WAP44" s="20"/>
      <c r="WAQ44"/>
      <c r="WAR44" s="20"/>
      <c r="WAS44"/>
      <c r="WAT44" s="20"/>
      <c r="WAU44"/>
      <c r="WAV44" s="20"/>
      <c r="WAW44"/>
      <c r="WAX44" s="20"/>
      <c r="WAY44"/>
      <c r="WAZ44" s="20"/>
      <c r="WBA44"/>
      <c r="WBB44" s="20"/>
      <c r="WBC44"/>
      <c r="WBD44" s="20"/>
      <c r="WBE44"/>
      <c r="WBF44" s="20"/>
      <c r="WBG44"/>
      <c r="WBH44" s="20"/>
      <c r="WBI44"/>
      <c r="WBJ44" s="20"/>
      <c r="WBK44"/>
      <c r="WBL44" s="20"/>
      <c r="WBM44"/>
      <c r="WBN44" s="20"/>
      <c r="WBO44"/>
      <c r="WBP44" s="20"/>
      <c r="WBQ44"/>
      <c r="WBR44" s="20"/>
      <c r="WBS44"/>
      <c r="WBT44" s="20"/>
      <c r="WBU44"/>
      <c r="WBV44" s="20"/>
      <c r="WBW44"/>
      <c r="WBX44" s="20"/>
      <c r="WBY44"/>
      <c r="WBZ44" s="20"/>
      <c r="WCA44"/>
      <c r="WCB44" s="20"/>
      <c r="WCC44"/>
      <c r="WCD44" s="20"/>
      <c r="WCE44"/>
      <c r="WCF44" s="20"/>
      <c r="WCG44"/>
      <c r="WCH44" s="20"/>
      <c r="WCI44"/>
      <c r="WCJ44" s="20"/>
      <c r="WCK44"/>
      <c r="WCL44" s="20"/>
      <c r="WCM44"/>
      <c r="WCN44" s="20"/>
      <c r="WCO44"/>
      <c r="WCP44" s="20"/>
      <c r="WCQ44"/>
      <c r="WCR44" s="20"/>
      <c r="WCS44"/>
      <c r="WCT44" s="20"/>
      <c r="WCU44"/>
      <c r="WCV44" s="20"/>
      <c r="WCW44"/>
      <c r="WCX44" s="20"/>
      <c r="WCY44"/>
      <c r="WCZ44" s="20"/>
      <c r="WDA44"/>
      <c r="WDB44" s="20"/>
      <c r="WDC44"/>
      <c r="WDD44" s="20"/>
      <c r="WDE44"/>
      <c r="WDF44" s="20"/>
      <c r="WDG44"/>
      <c r="WDH44" s="20"/>
      <c r="WDI44"/>
      <c r="WDJ44" s="20"/>
      <c r="WDK44"/>
      <c r="WDL44" s="20"/>
      <c r="WDM44"/>
      <c r="WDN44" s="20"/>
      <c r="WDO44"/>
      <c r="WDP44" s="20"/>
      <c r="WDQ44"/>
      <c r="WDR44" s="20"/>
      <c r="WDS44"/>
      <c r="WDT44" s="20"/>
      <c r="WDU44"/>
      <c r="WDV44" s="20"/>
      <c r="WDW44"/>
      <c r="WDX44" s="20"/>
      <c r="WDY44"/>
      <c r="WDZ44" s="20"/>
      <c r="WEA44"/>
      <c r="WEB44" s="20"/>
      <c r="WEC44"/>
      <c r="WED44" s="20"/>
      <c r="WEE44"/>
      <c r="WEF44" s="20"/>
      <c r="WEG44"/>
      <c r="WEH44" s="20"/>
      <c r="WEI44"/>
      <c r="WEJ44" s="20"/>
      <c r="WEK44"/>
      <c r="WEL44" s="20"/>
      <c r="WEM44"/>
      <c r="WEN44" s="20"/>
      <c r="WEO44"/>
      <c r="WEP44" s="20"/>
      <c r="WEQ44"/>
      <c r="WER44" s="20"/>
      <c r="WES44"/>
      <c r="WET44" s="20"/>
      <c r="WEU44"/>
      <c r="WEV44" s="20"/>
      <c r="WEW44"/>
      <c r="WEX44" s="20"/>
      <c r="WEY44"/>
      <c r="WEZ44" s="20"/>
      <c r="WFA44"/>
      <c r="WFB44" s="20"/>
      <c r="WFC44"/>
      <c r="WFD44" s="20"/>
      <c r="WFE44"/>
      <c r="WFF44" s="20"/>
      <c r="WFG44"/>
      <c r="WFH44" s="20"/>
      <c r="WFI44"/>
      <c r="WFJ44" s="20"/>
      <c r="WFK44"/>
      <c r="WFL44" s="20"/>
      <c r="WFM44"/>
      <c r="WFN44" s="20"/>
      <c r="WFO44"/>
      <c r="WFP44" s="20"/>
      <c r="WFQ44"/>
      <c r="WFR44" s="20"/>
      <c r="WFS44"/>
      <c r="WFT44" s="20"/>
      <c r="WFU44"/>
      <c r="WFV44" s="20"/>
      <c r="WFW44"/>
      <c r="WFX44" s="20"/>
      <c r="WFY44"/>
      <c r="WFZ44" s="20"/>
      <c r="WGA44"/>
      <c r="WGB44" s="20"/>
      <c r="WGC44"/>
      <c r="WGD44" s="20"/>
      <c r="WGE44"/>
      <c r="WGF44" s="20"/>
      <c r="WGG44"/>
      <c r="WGH44" s="20"/>
      <c r="WGI44"/>
      <c r="WGJ44" s="20"/>
      <c r="WGK44"/>
      <c r="WGL44" s="20"/>
      <c r="WGM44"/>
      <c r="WGN44" s="20"/>
      <c r="WGO44"/>
      <c r="WGP44" s="20"/>
      <c r="WGQ44"/>
      <c r="WGR44" s="20"/>
      <c r="WGS44"/>
      <c r="WGT44" s="20"/>
      <c r="WGU44"/>
      <c r="WGV44" s="20"/>
      <c r="WGW44"/>
      <c r="WGX44" s="20"/>
      <c r="WGY44"/>
      <c r="WGZ44" s="20"/>
      <c r="WHA44"/>
      <c r="WHB44" s="20"/>
      <c r="WHC44"/>
      <c r="WHD44" s="20"/>
      <c r="WHE44"/>
      <c r="WHF44" s="20"/>
      <c r="WHG44"/>
      <c r="WHH44" s="20"/>
      <c r="WHI44"/>
      <c r="WHJ44" s="20"/>
      <c r="WHK44"/>
      <c r="WHL44" s="20"/>
      <c r="WHM44"/>
      <c r="WHN44" s="20"/>
      <c r="WHO44"/>
      <c r="WHP44" s="20"/>
      <c r="WHQ44"/>
      <c r="WHR44" s="20"/>
      <c r="WHS44"/>
      <c r="WHT44" s="20"/>
      <c r="WHU44"/>
      <c r="WHV44" s="20"/>
      <c r="WHW44"/>
      <c r="WHX44" s="20"/>
      <c r="WHY44"/>
      <c r="WHZ44" s="20"/>
      <c r="WIA44"/>
      <c r="WIB44" s="20"/>
      <c r="WIC44"/>
      <c r="WID44" s="20"/>
      <c r="WIE44"/>
      <c r="WIF44" s="20"/>
      <c r="WIG44"/>
      <c r="WIH44" s="20"/>
      <c r="WII44"/>
      <c r="WIJ44" s="20"/>
      <c r="WIK44"/>
      <c r="WIL44" s="20"/>
      <c r="WIM44"/>
      <c r="WIN44" s="20"/>
      <c r="WIO44"/>
      <c r="WIP44" s="20"/>
      <c r="WIQ44"/>
      <c r="WIR44" s="20"/>
      <c r="WIS44"/>
      <c r="WIT44" s="20"/>
      <c r="WIU44"/>
      <c r="WIV44" s="20"/>
      <c r="WIW44"/>
      <c r="WIX44" s="20"/>
      <c r="WIY44"/>
      <c r="WIZ44" s="20"/>
      <c r="WJA44"/>
      <c r="WJB44" s="20"/>
      <c r="WJC44"/>
      <c r="WJD44" s="20"/>
      <c r="WJE44"/>
      <c r="WJF44" s="20"/>
      <c r="WJG44"/>
      <c r="WJH44" s="20"/>
      <c r="WJI44"/>
      <c r="WJJ44" s="20"/>
      <c r="WJK44"/>
      <c r="WJL44" s="20"/>
      <c r="WJM44"/>
      <c r="WJN44" s="20"/>
      <c r="WJO44"/>
      <c r="WJP44" s="20"/>
      <c r="WJQ44"/>
      <c r="WJR44" s="20"/>
      <c r="WJS44"/>
      <c r="WJT44" s="20"/>
      <c r="WJU44"/>
      <c r="WJV44" s="20"/>
      <c r="WJW44"/>
      <c r="WJX44" s="20"/>
      <c r="WJY44"/>
      <c r="WJZ44" s="20"/>
      <c r="WKA44"/>
      <c r="WKB44" s="20"/>
      <c r="WKC44"/>
      <c r="WKD44" s="20"/>
      <c r="WKE44"/>
      <c r="WKF44" s="20"/>
      <c r="WKG44"/>
      <c r="WKH44" s="20"/>
      <c r="WKI44"/>
      <c r="WKJ44" s="20"/>
      <c r="WKK44"/>
      <c r="WKL44" s="20"/>
      <c r="WKM44"/>
      <c r="WKN44" s="20"/>
      <c r="WKO44"/>
      <c r="WKP44" s="20"/>
      <c r="WKQ44"/>
      <c r="WKR44" s="20"/>
      <c r="WKS44"/>
      <c r="WKT44" s="20"/>
      <c r="WKU44"/>
      <c r="WKV44" s="20"/>
      <c r="WKW44"/>
      <c r="WKX44" s="20"/>
      <c r="WKY44"/>
      <c r="WKZ44" s="20"/>
      <c r="WLA44"/>
      <c r="WLB44" s="20"/>
      <c r="WLC44"/>
      <c r="WLD44" s="20"/>
      <c r="WLE44"/>
      <c r="WLF44" s="20"/>
      <c r="WLG44"/>
      <c r="WLH44" s="20"/>
      <c r="WLI44"/>
      <c r="WLJ44" s="20"/>
      <c r="WLK44"/>
      <c r="WLL44" s="20"/>
      <c r="WLM44"/>
      <c r="WLN44" s="20"/>
      <c r="WLO44"/>
      <c r="WLP44" s="20"/>
      <c r="WLQ44"/>
      <c r="WLR44" s="20"/>
      <c r="WLS44"/>
      <c r="WLT44" s="20"/>
      <c r="WLU44"/>
      <c r="WLV44" s="20"/>
      <c r="WLW44"/>
      <c r="WLX44" s="20"/>
      <c r="WLY44"/>
      <c r="WLZ44" s="20"/>
      <c r="WMA44"/>
      <c r="WMB44" s="20"/>
      <c r="WMC44"/>
      <c r="WMD44" s="20"/>
      <c r="WME44"/>
      <c r="WMF44" s="20"/>
      <c r="WMG44"/>
      <c r="WMH44" s="20"/>
      <c r="WMI44"/>
      <c r="WMJ44" s="20"/>
      <c r="WMK44"/>
      <c r="WML44" s="20"/>
      <c r="WMM44"/>
      <c r="WMN44" s="20"/>
      <c r="WMO44"/>
      <c r="WMP44" s="20"/>
      <c r="WMQ44"/>
      <c r="WMR44" s="20"/>
      <c r="WMS44"/>
      <c r="WMT44" s="20"/>
      <c r="WMU44"/>
      <c r="WMV44" s="20"/>
      <c r="WMW44"/>
      <c r="WMX44" s="20"/>
      <c r="WMY44"/>
      <c r="WMZ44" s="20"/>
      <c r="WNA44"/>
      <c r="WNB44" s="20"/>
      <c r="WNC44"/>
      <c r="WND44" s="20"/>
      <c r="WNE44"/>
      <c r="WNF44" s="20"/>
      <c r="WNG44"/>
      <c r="WNH44" s="20"/>
      <c r="WNI44"/>
      <c r="WNJ44" s="20"/>
      <c r="WNK44"/>
      <c r="WNL44" s="20"/>
      <c r="WNM44"/>
      <c r="WNN44" s="20"/>
      <c r="WNO44"/>
      <c r="WNP44" s="20"/>
      <c r="WNQ44"/>
      <c r="WNR44" s="20"/>
      <c r="WNS44"/>
      <c r="WNT44" s="20"/>
      <c r="WNU44"/>
      <c r="WNV44" s="20"/>
      <c r="WNW44"/>
      <c r="WNX44" s="20"/>
      <c r="WNY44"/>
      <c r="WNZ44" s="20"/>
      <c r="WOA44"/>
      <c r="WOB44" s="20"/>
      <c r="WOC44"/>
      <c r="WOD44" s="20"/>
      <c r="WOE44"/>
      <c r="WOF44" s="20"/>
      <c r="WOG44"/>
      <c r="WOH44" s="20"/>
      <c r="WOI44"/>
      <c r="WOJ44" s="20"/>
      <c r="WOK44"/>
      <c r="WOL44" s="20"/>
      <c r="WOM44"/>
      <c r="WON44" s="20"/>
      <c r="WOO44"/>
      <c r="WOP44" s="20"/>
      <c r="WOQ44"/>
      <c r="WOR44" s="20"/>
      <c r="WOS44"/>
      <c r="WOT44" s="20"/>
      <c r="WOU44"/>
      <c r="WOV44" s="20"/>
      <c r="WOW44"/>
      <c r="WOX44" s="20"/>
      <c r="WOY44"/>
      <c r="WOZ44" s="20"/>
      <c r="WPA44"/>
      <c r="WPB44" s="20"/>
      <c r="WPC44"/>
      <c r="WPD44" s="20"/>
      <c r="WPE44"/>
      <c r="WPF44" s="20"/>
      <c r="WPG44"/>
      <c r="WPH44" s="20"/>
      <c r="WPI44"/>
      <c r="WPJ44" s="20"/>
      <c r="WPK44"/>
      <c r="WPL44" s="20"/>
      <c r="WPM44"/>
      <c r="WPN44" s="20"/>
      <c r="WPO44"/>
      <c r="WPP44" s="20"/>
      <c r="WPQ44"/>
      <c r="WPR44" s="20"/>
      <c r="WPS44"/>
      <c r="WPT44" s="20"/>
      <c r="WPU44"/>
      <c r="WPV44" s="20"/>
      <c r="WPW44"/>
      <c r="WPX44" s="20"/>
      <c r="WPY44"/>
      <c r="WPZ44" s="20"/>
      <c r="WQA44"/>
      <c r="WQB44" s="20"/>
      <c r="WQC44"/>
      <c r="WQD44" s="20"/>
      <c r="WQE44"/>
      <c r="WQF44" s="20"/>
      <c r="WQG44"/>
      <c r="WQH44" s="20"/>
      <c r="WQI44"/>
      <c r="WQJ44" s="20"/>
      <c r="WQK44"/>
      <c r="WQL44" s="20"/>
      <c r="WQM44"/>
      <c r="WQN44" s="20"/>
      <c r="WQO44"/>
      <c r="WQP44" s="20"/>
      <c r="WQQ44"/>
      <c r="WQR44" s="20"/>
      <c r="WQS44"/>
      <c r="WQT44" s="20"/>
      <c r="WQU44"/>
      <c r="WQV44" s="20"/>
      <c r="WQW44"/>
      <c r="WQX44" s="20"/>
      <c r="WQY44"/>
      <c r="WQZ44" s="20"/>
      <c r="WRA44"/>
      <c r="WRB44" s="20"/>
      <c r="WRC44"/>
      <c r="WRD44" s="20"/>
      <c r="WRE44"/>
      <c r="WRF44" s="20"/>
      <c r="WRG44"/>
      <c r="WRH44" s="20"/>
      <c r="WRI44"/>
      <c r="WRJ44" s="20"/>
      <c r="WRK44"/>
      <c r="WRL44" s="20"/>
      <c r="WRM44"/>
      <c r="WRN44" s="20"/>
      <c r="WRO44"/>
      <c r="WRP44" s="20"/>
      <c r="WRQ44"/>
      <c r="WRR44" s="20"/>
      <c r="WRS44"/>
      <c r="WRT44" s="20"/>
      <c r="WRU44"/>
      <c r="WRV44" s="20"/>
      <c r="WRW44"/>
      <c r="WRX44" s="20"/>
      <c r="WRY44"/>
      <c r="WRZ44" s="20"/>
      <c r="WSA44"/>
      <c r="WSB44" s="20"/>
      <c r="WSC44"/>
      <c r="WSD44" s="20"/>
      <c r="WSE44"/>
      <c r="WSF44" s="20"/>
      <c r="WSG44"/>
      <c r="WSH44" s="20"/>
      <c r="WSI44"/>
      <c r="WSJ44" s="20"/>
      <c r="WSK44"/>
      <c r="WSL44" s="20"/>
      <c r="WSM44"/>
      <c r="WSN44" s="20"/>
      <c r="WSO44"/>
      <c r="WSP44" s="20"/>
      <c r="WSQ44"/>
      <c r="WSR44" s="20"/>
      <c r="WSS44"/>
      <c r="WST44" s="20"/>
      <c r="WSU44"/>
      <c r="WSV44" s="20"/>
      <c r="WSW44"/>
      <c r="WSX44" s="20"/>
      <c r="WSY44"/>
      <c r="WSZ44" s="20"/>
      <c r="WTA44"/>
      <c r="WTB44" s="20"/>
      <c r="WTC44"/>
      <c r="WTD44" s="20"/>
      <c r="WTE44"/>
      <c r="WTF44" s="20"/>
      <c r="WTG44"/>
      <c r="WTH44" s="20"/>
      <c r="WTI44"/>
      <c r="WTJ44" s="20"/>
      <c r="WTK44"/>
      <c r="WTL44" s="20"/>
      <c r="WTM44"/>
      <c r="WTN44" s="20"/>
      <c r="WTO44"/>
      <c r="WTP44" s="20"/>
      <c r="WTQ44"/>
      <c r="WTR44" s="20"/>
      <c r="WTS44"/>
      <c r="WTT44" s="20"/>
      <c r="WTU44"/>
      <c r="WTV44" s="20"/>
      <c r="WTW44"/>
      <c r="WTX44" s="20"/>
      <c r="WTY44"/>
      <c r="WTZ44" s="20"/>
      <c r="WUA44"/>
      <c r="WUB44" s="20"/>
      <c r="WUC44"/>
      <c r="WUD44" s="20"/>
      <c r="WUE44"/>
      <c r="WUF44" s="20"/>
      <c r="WUG44"/>
      <c r="WUH44" s="20"/>
      <c r="WUI44"/>
      <c r="WUJ44" s="20"/>
      <c r="WUK44"/>
      <c r="WUL44" s="20"/>
      <c r="WUM44"/>
      <c r="WUN44" s="20"/>
      <c r="WUO44"/>
      <c r="WUP44" s="20"/>
      <c r="WUQ44"/>
      <c r="WUR44" s="20"/>
      <c r="WUS44"/>
      <c r="WUT44" s="20"/>
      <c r="WUU44"/>
      <c r="WUV44" s="20"/>
      <c r="WUW44"/>
      <c r="WUX44" s="20"/>
      <c r="WUY44"/>
      <c r="WUZ44" s="20"/>
      <c r="WVA44"/>
      <c r="WVB44" s="20"/>
      <c r="WVC44"/>
      <c r="WVD44" s="20"/>
      <c r="WVE44"/>
      <c r="WVF44" s="20"/>
      <c r="WVG44"/>
      <c r="WVH44" s="20"/>
      <c r="WVI44"/>
      <c r="WVJ44" s="20"/>
      <c r="WVK44"/>
      <c r="WVL44" s="20"/>
      <c r="WVM44"/>
      <c r="WVN44" s="20"/>
      <c r="WVO44"/>
      <c r="WVP44" s="20"/>
      <c r="WVQ44"/>
      <c r="WVR44" s="20"/>
      <c r="WVS44"/>
      <c r="WVT44" s="20"/>
      <c r="WVU44"/>
      <c r="WVV44" s="20"/>
      <c r="WVW44"/>
      <c r="WVX44" s="20"/>
      <c r="WVY44"/>
      <c r="WVZ44" s="20"/>
      <c r="WWA44"/>
      <c r="WWB44" s="20"/>
      <c r="WWC44"/>
      <c r="WWD44" s="20"/>
      <c r="WWE44"/>
      <c r="WWF44" s="20"/>
      <c r="WWG44"/>
      <c r="WWH44" s="20"/>
      <c r="WWI44"/>
      <c r="WWJ44" s="20"/>
      <c r="WWK44"/>
      <c r="WWL44" s="20"/>
      <c r="WWM44"/>
      <c r="WWN44" s="20"/>
      <c r="WWO44"/>
      <c r="WWP44" s="20"/>
      <c r="WWQ44"/>
      <c r="WWR44" s="20"/>
      <c r="WWS44"/>
      <c r="WWT44" s="20"/>
      <c r="WWU44"/>
      <c r="WWV44" s="20"/>
      <c r="WWW44"/>
      <c r="WWX44" s="20"/>
      <c r="WWY44"/>
      <c r="WWZ44" s="20"/>
      <c r="WXA44"/>
      <c r="WXB44" s="20"/>
      <c r="WXC44"/>
      <c r="WXD44" s="20"/>
      <c r="WXE44"/>
      <c r="WXF44" s="20"/>
      <c r="WXG44"/>
      <c r="WXH44" s="20"/>
      <c r="WXI44"/>
      <c r="WXJ44" s="20"/>
      <c r="WXK44"/>
      <c r="WXL44" s="20"/>
      <c r="WXM44"/>
      <c r="WXN44" s="20"/>
      <c r="WXO44"/>
      <c r="WXP44" s="20"/>
      <c r="WXQ44"/>
      <c r="WXR44" s="20"/>
      <c r="WXS44"/>
      <c r="WXT44" s="20"/>
      <c r="WXU44"/>
      <c r="WXV44" s="20"/>
      <c r="WXW44"/>
      <c r="WXX44" s="20"/>
      <c r="WXY44"/>
      <c r="WXZ44" s="20"/>
      <c r="WYA44"/>
      <c r="WYB44" s="20"/>
      <c r="WYC44"/>
      <c r="WYD44" s="20"/>
      <c r="WYE44"/>
      <c r="WYF44" s="20"/>
      <c r="WYG44"/>
      <c r="WYH44" s="20"/>
      <c r="WYI44"/>
      <c r="WYJ44" s="20"/>
      <c r="WYK44"/>
      <c r="WYL44" s="20"/>
      <c r="WYM44"/>
      <c r="WYN44" s="20"/>
      <c r="WYO44"/>
      <c r="WYP44" s="20"/>
      <c r="WYQ44"/>
      <c r="WYR44" s="20"/>
      <c r="WYS44"/>
      <c r="WYT44" s="20"/>
      <c r="WYU44"/>
      <c r="WYV44" s="20"/>
      <c r="WYW44"/>
      <c r="WYX44" s="20"/>
      <c r="WYY44"/>
      <c r="WYZ44" s="20"/>
      <c r="WZA44"/>
      <c r="WZB44" s="20"/>
      <c r="WZC44"/>
      <c r="WZD44" s="20"/>
      <c r="WZE44"/>
      <c r="WZF44" s="20"/>
      <c r="WZG44"/>
      <c r="WZH44" s="20"/>
      <c r="WZI44"/>
      <c r="WZJ44" s="20"/>
      <c r="WZK44"/>
      <c r="WZL44" s="20"/>
      <c r="WZM44"/>
      <c r="WZN44" s="20"/>
      <c r="WZO44"/>
      <c r="WZP44" s="20"/>
      <c r="WZQ44"/>
      <c r="WZR44" s="20"/>
      <c r="WZS44"/>
      <c r="WZT44" s="20"/>
      <c r="WZU44"/>
      <c r="WZV44" s="20"/>
      <c r="WZW44"/>
      <c r="WZX44" s="20"/>
      <c r="WZY44"/>
      <c r="WZZ44" s="20"/>
      <c r="XAA44"/>
      <c r="XAB44" s="20"/>
      <c r="XAC44"/>
      <c r="XAD44" s="20"/>
      <c r="XAE44"/>
      <c r="XAF44" s="20"/>
      <c r="XAG44"/>
      <c r="XAH44" s="20"/>
      <c r="XAI44"/>
      <c r="XAJ44" s="20"/>
      <c r="XAK44"/>
      <c r="XAL44" s="20"/>
      <c r="XAM44"/>
      <c r="XAN44" s="20"/>
      <c r="XAO44"/>
      <c r="XAP44" s="20"/>
      <c r="XAQ44"/>
      <c r="XAR44" s="20"/>
      <c r="XAS44"/>
      <c r="XAT44" s="20"/>
      <c r="XAU44"/>
      <c r="XAV44" s="20"/>
      <c r="XAW44"/>
      <c r="XAX44" s="20"/>
      <c r="XAY44"/>
      <c r="XAZ44" s="20"/>
      <c r="XBA44"/>
      <c r="XBB44" s="20"/>
      <c r="XBC44"/>
      <c r="XBD44" s="20"/>
      <c r="XBE44"/>
      <c r="XBF44" s="20"/>
      <c r="XBG44"/>
      <c r="XBH44" s="20"/>
      <c r="XBI44"/>
      <c r="XBJ44" s="20"/>
      <c r="XBK44"/>
      <c r="XBL44" s="20"/>
      <c r="XBM44"/>
      <c r="XBN44" s="20"/>
      <c r="XBO44"/>
      <c r="XBP44" s="20"/>
      <c r="XBQ44"/>
      <c r="XBR44" s="20"/>
      <c r="XBS44"/>
      <c r="XBT44" s="20"/>
      <c r="XBU44"/>
      <c r="XBV44" s="20"/>
      <c r="XBW44"/>
      <c r="XBX44" s="20"/>
      <c r="XBY44"/>
      <c r="XBZ44" s="20"/>
      <c r="XCA44"/>
      <c r="XCB44" s="20"/>
      <c r="XCC44"/>
      <c r="XCD44" s="20"/>
      <c r="XCE44"/>
      <c r="XCF44" s="20"/>
      <c r="XCG44"/>
      <c r="XCH44" s="20"/>
      <c r="XCI44"/>
      <c r="XCJ44" s="20"/>
      <c r="XCK44"/>
      <c r="XCL44" s="20"/>
      <c r="XCM44"/>
      <c r="XCN44" s="20"/>
      <c r="XCO44"/>
      <c r="XCP44" s="20"/>
      <c r="XCQ44"/>
      <c r="XCR44" s="20"/>
      <c r="XCS44"/>
      <c r="XCT44" s="20"/>
      <c r="XCU44"/>
      <c r="XCV44" s="20"/>
      <c r="XCW44"/>
      <c r="XCX44" s="20"/>
      <c r="XCY44"/>
      <c r="XCZ44" s="20"/>
      <c r="XDA44"/>
      <c r="XDB44" s="20"/>
      <c r="XDC44"/>
      <c r="XDD44" s="20"/>
      <c r="XDE44"/>
      <c r="XDF44" s="20"/>
      <c r="XDG44"/>
      <c r="XDH44" s="20"/>
      <c r="XDI44"/>
      <c r="XDJ44" s="20"/>
      <c r="XDK44"/>
      <c r="XDL44" s="20"/>
      <c r="XDM44"/>
      <c r="XDN44" s="20"/>
      <c r="XDO44"/>
      <c r="XDP44" s="20"/>
      <c r="XDQ44"/>
      <c r="XDR44" s="20"/>
      <c r="XDS44"/>
      <c r="XDT44" s="20"/>
      <c r="XDU44"/>
      <c r="XDV44" s="20"/>
      <c r="XDW44"/>
      <c r="XDX44" s="20"/>
      <c r="XDY44"/>
      <c r="XDZ44" s="20"/>
      <c r="XEA44"/>
      <c r="XEB44" s="20"/>
      <c r="XEC44"/>
      <c r="XED44" s="20"/>
      <c r="XEE44"/>
      <c r="XEF44" s="20"/>
      <c r="XEG44"/>
      <c r="XEH44" s="20"/>
      <c r="XEI44"/>
      <c r="XEJ44" s="20"/>
      <c r="XEK44"/>
      <c r="XEL44" s="20"/>
      <c r="XEM44"/>
      <c r="XEN44" s="20"/>
      <c r="XEO44"/>
      <c r="XEP44" s="20"/>
      <c r="XEQ44"/>
      <c r="XER44" s="20"/>
      <c r="XES44"/>
      <c r="XET44" s="20"/>
      <c r="XEU44"/>
      <c r="XEV44" s="20"/>
      <c r="XEW44"/>
      <c r="XEX44" s="20"/>
      <c r="XEY44"/>
      <c r="XEZ44" s="20"/>
      <c r="XFA44"/>
    </row>
    <row r="45" spans="1:16381" ht="18.5" x14ac:dyDescent="0.45">
      <c r="A45" s="149"/>
      <c r="B45" s="142" t="s">
        <v>91</v>
      </c>
      <c r="C45" s="143" t="s">
        <v>612</v>
      </c>
      <c r="D45" s="144">
        <f>'3. Level A Evaluation'!C662</f>
        <v>0</v>
      </c>
      <c r="E45" s="144">
        <f>'3. Level A Evaluation'!C663</f>
        <v>0</v>
      </c>
      <c r="F45" s="144">
        <f>'3. Level A Evaluation'!C664</f>
        <v>0</v>
      </c>
      <c r="G45" s="20"/>
      <c r="H45"/>
      <c r="I45" s="20"/>
      <c r="J45"/>
      <c r="K45"/>
      <c r="L45" s="20"/>
      <c r="M45"/>
      <c r="N45" s="20"/>
      <c r="O45"/>
      <c r="P45" s="20"/>
      <c r="Q45"/>
      <c r="R45" s="20"/>
      <c r="S45"/>
      <c r="T45" s="20"/>
      <c r="U45"/>
      <c r="V45" s="20"/>
      <c r="W45"/>
      <c r="X45" s="20"/>
      <c r="Y45"/>
      <c r="Z45" s="20"/>
      <c r="AA45"/>
      <c r="AB45" s="20"/>
      <c r="AC45"/>
      <c r="AD45" s="20"/>
      <c r="AE45"/>
      <c r="AF45" s="20"/>
      <c r="AG45"/>
      <c r="AH45" s="20"/>
      <c r="AI45"/>
      <c r="AJ45" s="20"/>
      <c r="AK45"/>
      <c r="AL45" s="20"/>
      <c r="AM45"/>
      <c r="AN45" s="20"/>
      <c r="AO45"/>
      <c r="AP45" s="20"/>
      <c r="AQ45"/>
      <c r="AR45" s="20"/>
      <c r="AS45"/>
      <c r="AT45" s="20"/>
      <c r="AU45"/>
      <c r="AV45" s="20"/>
      <c r="AW45"/>
      <c r="AX45" s="20"/>
      <c r="AY45"/>
      <c r="AZ45" s="20"/>
      <c r="BA45"/>
      <c r="BB45" s="20"/>
      <c r="BC45"/>
      <c r="BD45" s="20"/>
      <c r="BE45"/>
      <c r="BF45" s="20"/>
      <c r="BG45"/>
      <c r="BH45" s="20"/>
      <c r="BI45"/>
      <c r="BJ45" s="20"/>
      <c r="BK45"/>
      <c r="BL45" s="20"/>
      <c r="BM45"/>
      <c r="BN45" s="20"/>
      <c r="BO45"/>
      <c r="BP45" s="20"/>
      <c r="BQ45"/>
      <c r="BR45" s="20"/>
      <c r="BS45"/>
      <c r="BT45" s="20"/>
      <c r="BU45"/>
      <c r="BV45" s="20"/>
      <c r="BW45"/>
      <c r="BX45" s="20"/>
      <c r="BY45"/>
      <c r="BZ45" s="20"/>
      <c r="CA45"/>
      <c r="CB45" s="20"/>
      <c r="CC45"/>
      <c r="CD45" s="20"/>
      <c r="CE45"/>
      <c r="CF45" s="20"/>
      <c r="CG45"/>
      <c r="CH45" s="20"/>
      <c r="CI45"/>
      <c r="CJ45" s="20"/>
      <c r="CK45"/>
      <c r="CL45" s="20"/>
      <c r="CM45"/>
      <c r="CN45" s="20"/>
      <c r="CO45"/>
      <c r="CP45" s="20"/>
      <c r="CQ45"/>
      <c r="CR45" s="20"/>
      <c r="CS45"/>
      <c r="CT45" s="20"/>
      <c r="CU45"/>
      <c r="CV45" s="20"/>
      <c r="CW45"/>
      <c r="CX45" s="20"/>
      <c r="CY45"/>
      <c r="CZ45" s="20"/>
      <c r="DA45"/>
      <c r="DB45" s="20"/>
      <c r="DC45"/>
      <c r="DD45" s="20"/>
      <c r="DE45"/>
      <c r="DF45" s="20"/>
      <c r="DG45"/>
      <c r="DH45" s="20"/>
      <c r="DI45"/>
      <c r="DJ45" s="20"/>
      <c r="DK45"/>
      <c r="DL45" s="20"/>
      <c r="DM45"/>
      <c r="DN45" s="20"/>
      <c r="DO45"/>
      <c r="DP45" s="20"/>
      <c r="DQ45"/>
      <c r="DR45" s="20"/>
      <c r="DS45"/>
      <c r="DT45" s="20"/>
      <c r="DU45"/>
      <c r="DV45" s="20"/>
      <c r="DW45"/>
      <c r="DX45" s="20"/>
      <c r="DY45"/>
      <c r="DZ45" s="20"/>
      <c r="EA45"/>
      <c r="EB45" s="20"/>
      <c r="EC45"/>
      <c r="ED45" s="20"/>
      <c r="EE45"/>
      <c r="EF45" s="20"/>
      <c r="EG45"/>
      <c r="EH45" s="20"/>
      <c r="EI45"/>
      <c r="EJ45" s="20"/>
      <c r="EK45"/>
      <c r="EL45" s="20"/>
      <c r="EM45"/>
      <c r="EN45" s="20"/>
      <c r="EO45"/>
      <c r="EP45" s="20"/>
      <c r="EQ45"/>
      <c r="ER45" s="20"/>
      <c r="ES45"/>
      <c r="ET45" s="20"/>
      <c r="EU45"/>
      <c r="EV45" s="20"/>
      <c r="EW45"/>
      <c r="EX45" s="20"/>
      <c r="EY45"/>
      <c r="EZ45" s="20"/>
      <c r="FA45"/>
      <c r="FB45" s="20"/>
      <c r="FC45"/>
      <c r="FD45" s="20"/>
      <c r="FE45"/>
      <c r="FF45" s="20"/>
      <c r="FG45"/>
      <c r="FH45" s="20"/>
      <c r="FI45"/>
      <c r="FJ45" s="20"/>
      <c r="FK45"/>
      <c r="FL45" s="20"/>
      <c r="FM45"/>
      <c r="FN45" s="20"/>
      <c r="FO45"/>
      <c r="FP45" s="20"/>
      <c r="FQ45"/>
      <c r="FR45" s="20"/>
      <c r="FS45"/>
      <c r="FT45" s="20"/>
      <c r="FU45"/>
      <c r="FV45" s="20"/>
      <c r="FW45"/>
      <c r="FX45" s="20"/>
      <c r="FY45"/>
      <c r="FZ45" s="20"/>
      <c r="GA45"/>
      <c r="GB45" s="20"/>
      <c r="GC45"/>
      <c r="GD45" s="20"/>
      <c r="GE45"/>
      <c r="GF45" s="20"/>
      <c r="GG45"/>
      <c r="GH45" s="20"/>
      <c r="GI45"/>
      <c r="GJ45" s="20"/>
      <c r="GK45"/>
      <c r="GL45" s="20"/>
      <c r="GM45"/>
      <c r="GN45" s="20"/>
      <c r="GO45"/>
      <c r="GP45" s="20"/>
      <c r="GQ45"/>
      <c r="GR45" s="20"/>
      <c r="GS45"/>
      <c r="GT45" s="20"/>
      <c r="GU45"/>
      <c r="GV45" s="20"/>
      <c r="GW45"/>
      <c r="GX45" s="20"/>
      <c r="GY45"/>
      <c r="GZ45" s="20"/>
      <c r="HA45"/>
      <c r="HB45" s="20"/>
      <c r="HC45"/>
      <c r="HD45" s="20"/>
      <c r="HE45"/>
      <c r="HF45" s="20"/>
      <c r="HG45"/>
      <c r="HH45" s="20"/>
      <c r="HI45"/>
      <c r="HJ45" s="20"/>
      <c r="HK45"/>
      <c r="HL45" s="20"/>
      <c r="HM45"/>
      <c r="HN45" s="20"/>
      <c r="HO45"/>
      <c r="HP45" s="20"/>
      <c r="HQ45"/>
      <c r="HR45" s="20"/>
      <c r="HS45"/>
      <c r="HT45" s="20"/>
      <c r="HU45"/>
      <c r="HV45" s="20"/>
      <c r="HW45"/>
      <c r="HX45" s="20"/>
      <c r="HY45"/>
      <c r="HZ45" s="20"/>
      <c r="IA45"/>
      <c r="IB45" s="20"/>
      <c r="IC45"/>
      <c r="ID45" s="20"/>
      <c r="IE45"/>
      <c r="IF45" s="20"/>
      <c r="IG45"/>
      <c r="IH45" s="20"/>
      <c r="II45"/>
      <c r="IJ45" s="20"/>
      <c r="IK45"/>
      <c r="IL45" s="20"/>
      <c r="IM45"/>
      <c r="IN45" s="20"/>
      <c r="IO45"/>
      <c r="IP45" s="20"/>
      <c r="IQ45"/>
      <c r="IR45" s="20"/>
      <c r="IS45"/>
      <c r="IT45" s="20"/>
      <c r="IU45"/>
      <c r="IV45" s="20"/>
      <c r="IW45"/>
      <c r="IX45" s="20"/>
      <c r="IY45"/>
      <c r="IZ45" s="20"/>
      <c r="JA45"/>
      <c r="JB45" s="20"/>
      <c r="JC45"/>
      <c r="JD45" s="20"/>
      <c r="JE45"/>
      <c r="JF45" s="20"/>
      <c r="JG45"/>
      <c r="JH45" s="20"/>
      <c r="JI45"/>
      <c r="JJ45" s="20"/>
      <c r="JK45"/>
      <c r="JL45" s="20"/>
      <c r="JM45"/>
      <c r="JN45" s="20"/>
      <c r="JO45"/>
      <c r="JP45" s="20"/>
      <c r="JQ45"/>
      <c r="JR45" s="20"/>
      <c r="JS45"/>
      <c r="JT45" s="20"/>
      <c r="JU45"/>
      <c r="JV45" s="20"/>
      <c r="JW45"/>
      <c r="JX45" s="20"/>
      <c r="JY45"/>
      <c r="JZ45" s="20"/>
      <c r="KA45"/>
      <c r="KB45" s="20"/>
      <c r="KC45"/>
      <c r="KD45" s="20"/>
      <c r="KE45"/>
      <c r="KF45" s="20"/>
      <c r="KG45"/>
      <c r="KH45" s="20"/>
      <c r="KI45"/>
      <c r="KJ45" s="20"/>
      <c r="KK45"/>
      <c r="KL45" s="20"/>
      <c r="KM45"/>
      <c r="KN45" s="20"/>
      <c r="KO45"/>
      <c r="KP45" s="20"/>
      <c r="KQ45"/>
      <c r="KR45" s="20"/>
      <c r="KS45"/>
      <c r="KT45" s="20"/>
      <c r="KU45"/>
      <c r="KV45" s="20"/>
      <c r="KW45"/>
      <c r="KX45" s="20"/>
      <c r="KY45"/>
      <c r="KZ45" s="20"/>
      <c r="LA45"/>
      <c r="LB45" s="20"/>
      <c r="LC45"/>
      <c r="LD45" s="20"/>
      <c r="LE45"/>
      <c r="LF45" s="20"/>
      <c r="LG45"/>
      <c r="LH45" s="20"/>
      <c r="LI45"/>
      <c r="LJ45" s="20"/>
      <c r="LK45"/>
      <c r="LL45" s="20"/>
      <c r="LM45"/>
      <c r="LN45" s="20"/>
      <c r="LO45"/>
      <c r="LP45" s="20"/>
      <c r="LQ45"/>
      <c r="LR45" s="20"/>
      <c r="LS45"/>
      <c r="LT45" s="20"/>
      <c r="LU45"/>
      <c r="LV45" s="20"/>
      <c r="LW45"/>
      <c r="LX45" s="20"/>
      <c r="LY45"/>
      <c r="LZ45" s="20"/>
      <c r="MA45"/>
      <c r="MB45" s="20"/>
      <c r="MC45"/>
      <c r="MD45" s="20"/>
      <c r="ME45"/>
      <c r="MF45" s="20"/>
      <c r="MG45"/>
      <c r="MH45" s="20"/>
      <c r="MI45"/>
      <c r="MJ45" s="20"/>
      <c r="MK45"/>
      <c r="ML45" s="20"/>
      <c r="MM45"/>
      <c r="MN45" s="20"/>
      <c r="MO45"/>
      <c r="MP45" s="20"/>
      <c r="MQ45"/>
      <c r="MR45" s="20"/>
      <c r="MS45"/>
      <c r="MT45" s="20"/>
      <c r="MU45"/>
      <c r="MV45" s="20"/>
      <c r="MW45"/>
      <c r="MX45" s="20"/>
      <c r="MY45"/>
      <c r="MZ45" s="20"/>
      <c r="NA45"/>
      <c r="NB45" s="20"/>
      <c r="NC45"/>
      <c r="ND45" s="20"/>
      <c r="NE45"/>
      <c r="NF45" s="20"/>
      <c r="NG45"/>
      <c r="NH45" s="20"/>
      <c r="NI45"/>
      <c r="NJ45" s="20"/>
      <c r="NK45"/>
      <c r="NL45" s="20"/>
      <c r="NM45"/>
      <c r="NN45" s="20"/>
      <c r="NO45"/>
      <c r="NP45" s="20"/>
      <c r="NQ45"/>
      <c r="NR45" s="20"/>
      <c r="NS45"/>
      <c r="NT45" s="20"/>
      <c r="NU45"/>
      <c r="NV45" s="20"/>
      <c r="NW45"/>
      <c r="NX45" s="20"/>
      <c r="NY45"/>
      <c r="NZ45" s="20"/>
      <c r="OA45"/>
      <c r="OB45" s="20"/>
      <c r="OC45"/>
      <c r="OD45" s="20"/>
      <c r="OE45"/>
      <c r="OF45" s="20"/>
      <c r="OG45"/>
      <c r="OH45" s="20"/>
      <c r="OI45"/>
      <c r="OJ45" s="20"/>
      <c r="OK45"/>
      <c r="OL45" s="20"/>
      <c r="OM45"/>
      <c r="ON45" s="20"/>
      <c r="OO45"/>
      <c r="OP45" s="20"/>
      <c r="OQ45"/>
      <c r="OR45" s="20"/>
      <c r="OS45"/>
      <c r="OT45" s="20"/>
      <c r="OU45"/>
      <c r="OV45" s="20"/>
      <c r="OW45"/>
      <c r="OX45" s="20"/>
      <c r="OY45"/>
      <c r="OZ45" s="20"/>
      <c r="PA45"/>
      <c r="PB45" s="20"/>
      <c r="PC45"/>
      <c r="PD45" s="20"/>
      <c r="PE45"/>
      <c r="PF45" s="20"/>
      <c r="PG45"/>
      <c r="PH45" s="20"/>
      <c r="PI45"/>
      <c r="PJ45" s="20"/>
      <c r="PK45"/>
      <c r="PL45" s="20"/>
      <c r="PM45"/>
      <c r="PN45" s="20"/>
      <c r="PO45"/>
      <c r="PP45" s="20"/>
      <c r="PQ45"/>
      <c r="PR45" s="20"/>
      <c r="PS45"/>
      <c r="PT45" s="20"/>
      <c r="PU45"/>
      <c r="PV45" s="20"/>
      <c r="PW45"/>
      <c r="PX45" s="20"/>
      <c r="PY45"/>
      <c r="PZ45" s="20"/>
      <c r="QA45"/>
      <c r="QB45" s="20"/>
      <c r="QC45"/>
      <c r="QD45" s="20"/>
      <c r="QE45"/>
      <c r="QF45" s="20"/>
      <c r="QG45"/>
      <c r="QH45" s="20"/>
      <c r="QI45"/>
      <c r="QJ45" s="20"/>
      <c r="QK45"/>
      <c r="QL45" s="20"/>
      <c r="QM45"/>
      <c r="QN45" s="20"/>
      <c r="QO45"/>
      <c r="QP45" s="20"/>
      <c r="QQ45"/>
      <c r="QR45" s="20"/>
      <c r="QS45"/>
      <c r="QT45" s="20"/>
      <c r="QU45"/>
      <c r="QV45" s="20"/>
      <c r="QW45"/>
      <c r="QX45" s="20"/>
      <c r="QY45"/>
      <c r="QZ45" s="20"/>
      <c r="RA45"/>
      <c r="RB45" s="20"/>
      <c r="RC45"/>
      <c r="RD45" s="20"/>
      <c r="RE45"/>
      <c r="RF45" s="20"/>
      <c r="RG45"/>
      <c r="RH45" s="20"/>
      <c r="RI45"/>
      <c r="RJ45" s="20"/>
      <c r="RK45"/>
      <c r="RL45" s="20"/>
      <c r="RM45"/>
      <c r="RN45" s="20"/>
      <c r="RO45"/>
      <c r="RP45" s="20"/>
      <c r="RQ45"/>
      <c r="RR45" s="20"/>
      <c r="RS45"/>
      <c r="RT45" s="20"/>
      <c r="RU45"/>
      <c r="RV45" s="20"/>
      <c r="RW45"/>
      <c r="RX45" s="20"/>
      <c r="RY45"/>
      <c r="RZ45" s="20"/>
      <c r="SA45"/>
      <c r="SB45" s="20"/>
      <c r="SC45"/>
      <c r="SD45" s="20"/>
      <c r="SE45"/>
      <c r="SF45" s="20"/>
      <c r="SG45"/>
      <c r="SH45" s="20"/>
      <c r="SI45"/>
      <c r="SJ45" s="20"/>
      <c r="SK45"/>
      <c r="SL45" s="20"/>
      <c r="SM45"/>
      <c r="SN45" s="20"/>
      <c r="SO45"/>
      <c r="SP45" s="20"/>
      <c r="SQ45"/>
      <c r="SR45" s="20"/>
      <c r="SS45"/>
      <c r="ST45" s="20"/>
      <c r="SU45"/>
      <c r="SV45" s="20"/>
      <c r="SW45"/>
      <c r="SX45" s="20"/>
      <c r="SY45"/>
      <c r="SZ45" s="20"/>
      <c r="TA45"/>
      <c r="TB45" s="20"/>
      <c r="TC45"/>
      <c r="TD45" s="20"/>
      <c r="TE45"/>
      <c r="TF45" s="20"/>
      <c r="TG45"/>
      <c r="TH45" s="20"/>
      <c r="TI45"/>
      <c r="TJ45" s="20"/>
      <c r="TK45"/>
      <c r="TL45" s="20"/>
      <c r="TM45"/>
      <c r="TN45" s="20"/>
      <c r="TO45"/>
      <c r="TP45" s="20"/>
      <c r="TQ45"/>
      <c r="TR45" s="20"/>
      <c r="TS45"/>
      <c r="TT45" s="20"/>
      <c r="TU45"/>
      <c r="TV45" s="20"/>
      <c r="TW45"/>
      <c r="TX45" s="20"/>
      <c r="TY45"/>
      <c r="TZ45" s="20"/>
      <c r="UA45"/>
      <c r="UB45" s="20"/>
      <c r="UC45"/>
      <c r="UD45" s="20"/>
      <c r="UE45"/>
      <c r="UF45" s="20"/>
      <c r="UG45"/>
      <c r="UH45" s="20"/>
      <c r="UI45"/>
      <c r="UJ45" s="20"/>
      <c r="UK45"/>
      <c r="UL45" s="20"/>
      <c r="UM45"/>
      <c r="UN45" s="20"/>
      <c r="UO45"/>
      <c r="UP45" s="20"/>
      <c r="UQ45"/>
      <c r="UR45" s="20"/>
      <c r="US45"/>
      <c r="UT45" s="20"/>
      <c r="UU45"/>
      <c r="UV45" s="20"/>
      <c r="UW45"/>
      <c r="UX45" s="20"/>
      <c r="UY45"/>
      <c r="UZ45" s="20"/>
      <c r="VA45"/>
      <c r="VB45" s="20"/>
      <c r="VC45"/>
      <c r="VD45" s="20"/>
      <c r="VE45"/>
      <c r="VF45" s="20"/>
      <c r="VG45"/>
      <c r="VH45" s="20"/>
      <c r="VI45"/>
      <c r="VJ45" s="20"/>
      <c r="VK45"/>
      <c r="VL45" s="20"/>
      <c r="VM45"/>
      <c r="VN45" s="20"/>
      <c r="VO45"/>
      <c r="VP45" s="20"/>
      <c r="VQ45"/>
      <c r="VR45" s="20"/>
      <c r="VS45"/>
      <c r="VT45" s="20"/>
      <c r="VU45"/>
      <c r="VV45" s="20"/>
      <c r="VW45"/>
      <c r="VX45" s="20"/>
      <c r="VY45"/>
      <c r="VZ45" s="20"/>
      <c r="WA45"/>
      <c r="WB45" s="20"/>
      <c r="WC45"/>
      <c r="WD45" s="20"/>
      <c r="WE45"/>
      <c r="WF45" s="20"/>
      <c r="WG45"/>
      <c r="WH45" s="20"/>
      <c r="WI45"/>
      <c r="WJ45" s="20"/>
      <c r="WK45"/>
      <c r="WL45" s="20"/>
      <c r="WM45"/>
      <c r="WN45" s="20"/>
      <c r="WO45"/>
      <c r="WP45" s="20"/>
      <c r="WQ45"/>
      <c r="WR45" s="20"/>
      <c r="WS45"/>
      <c r="WT45" s="20"/>
      <c r="WU45"/>
      <c r="WV45" s="20"/>
      <c r="WW45"/>
      <c r="WX45" s="20"/>
      <c r="WY45"/>
      <c r="WZ45" s="20"/>
      <c r="XA45"/>
      <c r="XB45" s="20"/>
      <c r="XC45"/>
      <c r="XD45" s="20"/>
      <c r="XE45"/>
      <c r="XF45" s="20"/>
      <c r="XG45"/>
      <c r="XH45" s="20"/>
      <c r="XI45"/>
      <c r="XJ45" s="20"/>
      <c r="XK45"/>
      <c r="XL45" s="20"/>
      <c r="XM45"/>
      <c r="XN45" s="20"/>
      <c r="XO45"/>
      <c r="XP45" s="20"/>
      <c r="XQ45"/>
      <c r="XR45" s="20"/>
      <c r="XS45"/>
      <c r="XT45" s="20"/>
      <c r="XU45"/>
      <c r="XV45" s="20"/>
      <c r="XW45"/>
      <c r="XX45" s="20"/>
      <c r="XY45"/>
      <c r="XZ45" s="20"/>
      <c r="YA45"/>
      <c r="YB45" s="20"/>
      <c r="YC45"/>
      <c r="YD45" s="20"/>
      <c r="YE45"/>
      <c r="YF45" s="20"/>
      <c r="YG45"/>
      <c r="YH45" s="20"/>
      <c r="YI45"/>
      <c r="YJ45" s="20"/>
      <c r="YK45"/>
      <c r="YL45" s="20"/>
      <c r="YM45"/>
      <c r="YN45" s="20"/>
      <c r="YO45"/>
      <c r="YP45" s="20"/>
      <c r="YQ45"/>
      <c r="YR45" s="20"/>
      <c r="YS45"/>
      <c r="YT45" s="20"/>
      <c r="YU45"/>
      <c r="YV45" s="20"/>
      <c r="YW45"/>
      <c r="YX45" s="20"/>
      <c r="YY45"/>
      <c r="YZ45" s="20"/>
      <c r="ZA45"/>
      <c r="ZB45" s="20"/>
      <c r="ZC45"/>
      <c r="ZD45" s="20"/>
      <c r="ZE45"/>
      <c r="ZF45" s="20"/>
      <c r="ZG45"/>
      <c r="ZH45" s="20"/>
      <c r="ZI45"/>
      <c r="ZJ45" s="20"/>
      <c r="ZK45"/>
      <c r="ZL45" s="20"/>
      <c r="ZM45"/>
      <c r="ZN45" s="20"/>
      <c r="ZO45"/>
      <c r="ZP45" s="20"/>
      <c r="ZQ45"/>
      <c r="ZR45" s="20"/>
      <c r="ZS45"/>
      <c r="ZT45" s="20"/>
      <c r="ZU45"/>
      <c r="ZV45" s="20"/>
      <c r="ZW45"/>
      <c r="ZX45" s="20"/>
      <c r="ZY45"/>
      <c r="ZZ45" s="20"/>
      <c r="AAA45"/>
      <c r="AAB45" s="20"/>
      <c r="AAC45"/>
      <c r="AAD45" s="20"/>
      <c r="AAE45"/>
      <c r="AAF45" s="20"/>
      <c r="AAG45"/>
      <c r="AAH45" s="20"/>
      <c r="AAI45"/>
      <c r="AAJ45" s="20"/>
      <c r="AAK45"/>
      <c r="AAL45" s="20"/>
      <c r="AAM45"/>
      <c r="AAN45" s="20"/>
      <c r="AAO45"/>
      <c r="AAP45" s="20"/>
      <c r="AAQ45"/>
      <c r="AAR45" s="20"/>
      <c r="AAS45"/>
      <c r="AAT45" s="20"/>
      <c r="AAU45"/>
      <c r="AAV45" s="20"/>
      <c r="AAW45"/>
      <c r="AAX45" s="20"/>
      <c r="AAY45"/>
      <c r="AAZ45" s="20"/>
      <c r="ABA45"/>
      <c r="ABB45" s="20"/>
      <c r="ABC45"/>
      <c r="ABD45" s="20"/>
      <c r="ABE45"/>
      <c r="ABF45" s="20"/>
      <c r="ABG45"/>
      <c r="ABH45" s="20"/>
      <c r="ABI45"/>
      <c r="ABJ45" s="20"/>
      <c r="ABK45"/>
      <c r="ABL45" s="20"/>
      <c r="ABM45"/>
      <c r="ABN45" s="20"/>
      <c r="ABO45"/>
      <c r="ABP45" s="20"/>
      <c r="ABQ45"/>
      <c r="ABR45" s="20"/>
      <c r="ABS45"/>
      <c r="ABT45" s="20"/>
      <c r="ABU45"/>
      <c r="ABV45" s="20"/>
      <c r="ABW45"/>
      <c r="ABX45" s="20"/>
      <c r="ABY45"/>
      <c r="ABZ45" s="20"/>
      <c r="ACA45"/>
      <c r="ACB45" s="20"/>
      <c r="ACC45"/>
      <c r="ACD45" s="20"/>
      <c r="ACE45"/>
      <c r="ACF45" s="20"/>
      <c r="ACG45"/>
      <c r="ACH45" s="20"/>
      <c r="ACI45"/>
      <c r="ACJ45" s="20"/>
      <c r="ACK45"/>
      <c r="ACL45" s="20"/>
      <c r="ACM45"/>
      <c r="ACN45" s="20"/>
      <c r="ACO45"/>
      <c r="ACP45" s="20"/>
      <c r="ACQ45"/>
      <c r="ACR45" s="20"/>
      <c r="ACS45"/>
      <c r="ACT45" s="20"/>
      <c r="ACU45"/>
      <c r="ACV45" s="20"/>
      <c r="ACW45"/>
      <c r="ACX45" s="20"/>
      <c r="ACY45"/>
      <c r="ACZ45" s="20"/>
      <c r="ADA45"/>
      <c r="ADB45" s="20"/>
      <c r="ADC45"/>
      <c r="ADD45" s="20"/>
      <c r="ADE45"/>
      <c r="ADF45" s="20"/>
      <c r="ADG45"/>
      <c r="ADH45" s="20"/>
      <c r="ADI45"/>
      <c r="ADJ45" s="20"/>
      <c r="ADK45"/>
      <c r="ADL45" s="20"/>
      <c r="ADM45"/>
      <c r="ADN45" s="20"/>
      <c r="ADO45"/>
      <c r="ADP45" s="20"/>
      <c r="ADQ45"/>
      <c r="ADR45" s="20"/>
      <c r="ADS45"/>
      <c r="ADT45" s="20"/>
      <c r="ADU45"/>
      <c r="ADV45" s="20"/>
      <c r="ADW45"/>
      <c r="ADX45" s="20"/>
      <c r="ADY45"/>
      <c r="ADZ45" s="20"/>
      <c r="AEA45"/>
      <c r="AEB45" s="20"/>
      <c r="AEC45"/>
      <c r="AED45" s="20"/>
      <c r="AEE45"/>
      <c r="AEF45" s="20"/>
      <c r="AEG45"/>
      <c r="AEH45" s="20"/>
      <c r="AEI45"/>
      <c r="AEJ45" s="20"/>
      <c r="AEK45"/>
      <c r="AEL45" s="20"/>
      <c r="AEM45"/>
      <c r="AEN45" s="20"/>
      <c r="AEO45"/>
      <c r="AEP45" s="20"/>
      <c r="AEQ45"/>
      <c r="AER45" s="20"/>
      <c r="AES45"/>
      <c r="AET45" s="20"/>
      <c r="AEU45"/>
      <c r="AEV45" s="20"/>
      <c r="AEW45"/>
      <c r="AEX45" s="20"/>
      <c r="AEY45"/>
      <c r="AEZ45" s="20"/>
      <c r="AFA45"/>
      <c r="AFB45" s="20"/>
      <c r="AFC45"/>
      <c r="AFD45" s="20"/>
      <c r="AFE45"/>
      <c r="AFF45" s="20"/>
      <c r="AFG45"/>
      <c r="AFH45" s="20"/>
      <c r="AFI45"/>
      <c r="AFJ45" s="20"/>
      <c r="AFK45"/>
      <c r="AFL45" s="20"/>
      <c r="AFM45"/>
      <c r="AFN45" s="20"/>
      <c r="AFO45"/>
      <c r="AFP45" s="20"/>
      <c r="AFQ45"/>
      <c r="AFR45" s="20"/>
      <c r="AFS45"/>
      <c r="AFT45" s="20"/>
      <c r="AFU45"/>
      <c r="AFV45" s="20"/>
      <c r="AFW45"/>
      <c r="AFX45" s="20"/>
      <c r="AFY45"/>
      <c r="AFZ45" s="20"/>
      <c r="AGA45"/>
      <c r="AGB45" s="20"/>
      <c r="AGC45"/>
      <c r="AGD45" s="20"/>
      <c r="AGE45"/>
      <c r="AGF45" s="20"/>
      <c r="AGG45"/>
      <c r="AGH45" s="20"/>
      <c r="AGI45"/>
      <c r="AGJ45" s="20"/>
      <c r="AGK45"/>
      <c r="AGL45" s="20"/>
      <c r="AGM45"/>
      <c r="AGN45" s="20"/>
      <c r="AGO45"/>
      <c r="AGP45" s="20"/>
      <c r="AGQ45"/>
      <c r="AGR45" s="20"/>
      <c r="AGS45"/>
      <c r="AGT45" s="20"/>
      <c r="AGU45"/>
      <c r="AGV45" s="20"/>
      <c r="AGW45"/>
      <c r="AGX45" s="20"/>
      <c r="AGY45"/>
      <c r="AGZ45" s="20"/>
      <c r="AHA45"/>
      <c r="AHB45" s="20"/>
      <c r="AHC45"/>
      <c r="AHD45" s="20"/>
      <c r="AHE45"/>
      <c r="AHF45" s="20"/>
      <c r="AHG45"/>
      <c r="AHH45" s="20"/>
      <c r="AHI45"/>
      <c r="AHJ45" s="20"/>
      <c r="AHK45"/>
      <c r="AHL45" s="20"/>
      <c r="AHM45"/>
      <c r="AHN45" s="20"/>
      <c r="AHO45"/>
      <c r="AHP45" s="20"/>
      <c r="AHQ45"/>
      <c r="AHR45" s="20"/>
      <c r="AHS45"/>
      <c r="AHT45" s="20"/>
      <c r="AHU45"/>
      <c r="AHV45" s="20"/>
      <c r="AHW45"/>
      <c r="AHX45" s="20"/>
      <c r="AHY45"/>
      <c r="AHZ45" s="20"/>
      <c r="AIA45"/>
      <c r="AIB45" s="20"/>
      <c r="AIC45"/>
      <c r="AID45" s="20"/>
      <c r="AIE45"/>
      <c r="AIF45" s="20"/>
      <c r="AIG45"/>
      <c r="AIH45" s="20"/>
      <c r="AII45"/>
      <c r="AIJ45" s="20"/>
      <c r="AIK45"/>
      <c r="AIL45" s="20"/>
      <c r="AIM45"/>
      <c r="AIN45" s="20"/>
      <c r="AIO45"/>
      <c r="AIP45" s="20"/>
      <c r="AIQ45"/>
      <c r="AIR45" s="20"/>
      <c r="AIS45"/>
      <c r="AIT45" s="20"/>
      <c r="AIU45"/>
      <c r="AIV45" s="20"/>
      <c r="AIW45"/>
      <c r="AIX45" s="20"/>
      <c r="AIY45"/>
      <c r="AIZ45" s="20"/>
      <c r="AJA45"/>
      <c r="AJB45" s="20"/>
      <c r="AJC45"/>
      <c r="AJD45" s="20"/>
      <c r="AJE45"/>
      <c r="AJF45" s="20"/>
      <c r="AJG45"/>
      <c r="AJH45" s="20"/>
      <c r="AJI45"/>
      <c r="AJJ45" s="20"/>
      <c r="AJK45"/>
      <c r="AJL45" s="20"/>
      <c r="AJM45"/>
      <c r="AJN45" s="20"/>
      <c r="AJO45"/>
      <c r="AJP45" s="20"/>
      <c r="AJQ45"/>
      <c r="AJR45" s="20"/>
      <c r="AJS45"/>
      <c r="AJT45" s="20"/>
      <c r="AJU45"/>
      <c r="AJV45" s="20"/>
      <c r="AJW45"/>
      <c r="AJX45" s="20"/>
      <c r="AJY45"/>
      <c r="AJZ45" s="20"/>
      <c r="AKA45"/>
      <c r="AKB45" s="20"/>
      <c r="AKC45"/>
      <c r="AKD45" s="20"/>
      <c r="AKE45"/>
      <c r="AKF45" s="20"/>
      <c r="AKG45"/>
      <c r="AKH45" s="20"/>
      <c r="AKI45"/>
      <c r="AKJ45" s="20"/>
      <c r="AKK45"/>
      <c r="AKL45" s="20"/>
      <c r="AKM45"/>
      <c r="AKN45" s="20"/>
      <c r="AKO45"/>
      <c r="AKP45" s="20"/>
      <c r="AKQ45"/>
      <c r="AKR45" s="20"/>
      <c r="AKS45"/>
      <c r="AKT45" s="20"/>
      <c r="AKU45"/>
      <c r="AKV45" s="20"/>
      <c r="AKW45"/>
      <c r="AKX45" s="20"/>
      <c r="AKY45"/>
      <c r="AKZ45" s="20"/>
      <c r="ALA45"/>
      <c r="ALB45" s="20"/>
      <c r="ALC45"/>
      <c r="ALD45" s="20"/>
      <c r="ALE45"/>
      <c r="ALF45" s="20"/>
      <c r="ALG45"/>
      <c r="ALH45" s="20"/>
      <c r="ALI45"/>
      <c r="ALJ45" s="20"/>
      <c r="ALK45"/>
      <c r="ALL45" s="20"/>
      <c r="ALM45"/>
      <c r="ALN45" s="20"/>
      <c r="ALO45"/>
      <c r="ALP45" s="20"/>
      <c r="ALQ45"/>
      <c r="ALR45" s="20"/>
      <c r="ALS45"/>
      <c r="ALT45" s="20"/>
      <c r="ALU45"/>
      <c r="ALV45" s="20"/>
      <c r="ALW45"/>
      <c r="ALX45" s="20"/>
      <c r="ALY45"/>
      <c r="ALZ45" s="20"/>
      <c r="AMA45"/>
      <c r="AMB45" s="20"/>
      <c r="AMC45"/>
      <c r="AMD45" s="20"/>
      <c r="AME45"/>
      <c r="AMF45" s="20"/>
      <c r="AMG45"/>
      <c r="AMH45" s="20"/>
      <c r="AMI45"/>
      <c r="AMJ45" s="20"/>
      <c r="AMK45"/>
      <c r="AML45" s="20"/>
      <c r="AMM45"/>
      <c r="AMN45" s="20"/>
      <c r="AMO45"/>
      <c r="AMP45" s="20"/>
      <c r="AMQ45"/>
      <c r="AMR45" s="20"/>
      <c r="AMS45"/>
      <c r="AMT45" s="20"/>
      <c r="AMU45"/>
      <c r="AMV45" s="20"/>
      <c r="AMW45"/>
      <c r="AMX45" s="20"/>
      <c r="AMY45"/>
      <c r="AMZ45" s="20"/>
      <c r="ANA45"/>
      <c r="ANB45" s="20"/>
      <c r="ANC45"/>
      <c r="AND45" s="20"/>
      <c r="ANE45"/>
      <c r="ANF45" s="20"/>
      <c r="ANG45"/>
      <c r="ANH45" s="20"/>
      <c r="ANI45"/>
      <c r="ANJ45" s="20"/>
      <c r="ANK45"/>
      <c r="ANL45" s="20"/>
      <c r="ANM45"/>
      <c r="ANN45" s="20"/>
      <c r="ANO45"/>
      <c r="ANP45" s="20"/>
      <c r="ANQ45"/>
      <c r="ANR45" s="20"/>
      <c r="ANS45"/>
      <c r="ANT45" s="20"/>
      <c r="ANU45"/>
      <c r="ANV45" s="20"/>
      <c r="ANW45"/>
      <c r="ANX45" s="20"/>
      <c r="ANY45"/>
      <c r="ANZ45" s="20"/>
      <c r="AOA45"/>
      <c r="AOB45" s="20"/>
      <c r="AOC45"/>
      <c r="AOD45" s="20"/>
      <c r="AOE45"/>
      <c r="AOF45" s="20"/>
      <c r="AOG45"/>
      <c r="AOH45" s="20"/>
      <c r="AOI45"/>
      <c r="AOJ45" s="20"/>
      <c r="AOK45"/>
      <c r="AOL45" s="20"/>
      <c r="AOM45"/>
      <c r="AON45" s="20"/>
      <c r="AOO45"/>
      <c r="AOP45" s="20"/>
      <c r="AOQ45"/>
      <c r="AOR45" s="20"/>
      <c r="AOS45"/>
      <c r="AOT45" s="20"/>
      <c r="AOU45"/>
      <c r="AOV45" s="20"/>
      <c r="AOW45"/>
      <c r="AOX45" s="20"/>
      <c r="AOY45"/>
      <c r="AOZ45" s="20"/>
      <c r="APA45"/>
      <c r="APB45" s="20"/>
      <c r="APC45"/>
      <c r="APD45" s="20"/>
      <c r="APE45"/>
      <c r="APF45" s="20"/>
      <c r="APG45"/>
      <c r="APH45" s="20"/>
      <c r="API45"/>
      <c r="APJ45" s="20"/>
      <c r="APK45"/>
      <c r="APL45" s="20"/>
      <c r="APM45"/>
      <c r="APN45" s="20"/>
      <c r="APO45"/>
      <c r="APP45" s="20"/>
      <c r="APQ45"/>
      <c r="APR45" s="20"/>
      <c r="APS45"/>
      <c r="APT45" s="20"/>
      <c r="APU45"/>
      <c r="APV45" s="20"/>
      <c r="APW45"/>
      <c r="APX45" s="20"/>
      <c r="APY45"/>
      <c r="APZ45" s="20"/>
      <c r="AQA45"/>
      <c r="AQB45" s="20"/>
      <c r="AQC45"/>
      <c r="AQD45" s="20"/>
      <c r="AQE45"/>
      <c r="AQF45" s="20"/>
      <c r="AQG45"/>
      <c r="AQH45" s="20"/>
      <c r="AQI45"/>
      <c r="AQJ45" s="20"/>
      <c r="AQK45"/>
      <c r="AQL45" s="20"/>
      <c r="AQM45"/>
      <c r="AQN45" s="20"/>
      <c r="AQO45"/>
      <c r="AQP45" s="20"/>
      <c r="AQQ45"/>
      <c r="AQR45" s="20"/>
      <c r="AQS45"/>
      <c r="AQT45" s="20"/>
      <c r="AQU45"/>
      <c r="AQV45" s="20"/>
      <c r="AQW45"/>
      <c r="AQX45" s="20"/>
      <c r="AQY45"/>
      <c r="AQZ45" s="20"/>
      <c r="ARA45"/>
      <c r="ARB45" s="20"/>
      <c r="ARC45"/>
      <c r="ARD45" s="20"/>
      <c r="ARE45"/>
      <c r="ARF45" s="20"/>
      <c r="ARG45"/>
      <c r="ARH45" s="20"/>
      <c r="ARI45"/>
      <c r="ARJ45" s="20"/>
      <c r="ARK45"/>
      <c r="ARL45" s="20"/>
      <c r="ARM45"/>
      <c r="ARN45" s="20"/>
      <c r="ARO45"/>
      <c r="ARP45" s="20"/>
      <c r="ARQ45"/>
      <c r="ARR45" s="20"/>
      <c r="ARS45"/>
      <c r="ART45" s="20"/>
      <c r="ARU45"/>
      <c r="ARV45" s="20"/>
      <c r="ARW45"/>
      <c r="ARX45" s="20"/>
      <c r="ARY45"/>
      <c r="ARZ45" s="20"/>
      <c r="ASA45"/>
      <c r="ASB45" s="20"/>
      <c r="ASC45"/>
      <c r="ASD45" s="20"/>
      <c r="ASE45"/>
      <c r="ASF45" s="20"/>
      <c r="ASG45"/>
      <c r="ASH45" s="20"/>
      <c r="ASI45"/>
      <c r="ASJ45" s="20"/>
      <c r="ASK45"/>
      <c r="ASL45" s="20"/>
      <c r="ASM45"/>
      <c r="ASN45" s="20"/>
      <c r="ASO45"/>
      <c r="ASP45" s="20"/>
      <c r="ASQ45"/>
      <c r="ASR45" s="20"/>
      <c r="ASS45"/>
      <c r="AST45" s="20"/>
      <c r="ASU45"/>
      <c r="ASV45" s="20"/>
      <c r="ASW45"/>
      <c r="ASX45" s="20"/>
      <c r="ASY45"/>
      <c r="ASZ45" s="20"/>
      <c r="ATA45"/>
      <c r="ATB45" s="20"/>
      <c r="ATC45"/>
      <c r="ATD45" s="20"/>
      <c r="ATE45"/>
      <c r="ATF45" s="20"/>
      <c r="ATG45"/>
      <c r="ATH45" s="20"/>
      <c r="ATI45"/>
      <c r="ATJ45" s="20"/>
      <c r="ATK45"/>
      <c r="ATL45" s="20"/>
      <c r="ATM45"/>
      <c r="ATN45" s="20"/>
      <c r="ATO45"/>
      <c r="ATP45" s="20"/>
      <c r="ATQ45"/>
      <c r="ATR45" s="20"/>
      <c r="ATS45"/>
      <c r="ATT45" s="20"/>
      <c r="ATU45"/>
      <c r="ATV45" s="20"/>
      <c r="ATW45"/>
      <c r="ATX45" s="20"/>
      <c r="ATY45"/>
      <c r="ATZ45" s="20"/>
      <c r="AUA45"/>
      <c r="AUB45" s="20"/>
      <c r="AUC45"/>
      <c r="AUD45" s="20"/>
      <c r="AUE45"/>
      <c r="AUF45" s="20"/>
      <c r="AUG45"/>
      <c r="AUH45" s="20"/>
      <c r="AUI45"/>
      <c r="AUJ45" s="20"/>
      <c r="AUK45"/>
      <c r="AUL45" s="20"/>
      <c r="AUM45"/>
      <c r="AUN45" s="20"/>
      <c r="AUO45"/>
      <c r="AUP45" s="20"/>
      <c r="AUQ45"/>
      <c r="AUR45" s="20"/>
      <c r="AUS45"/>
      <c r="AUT45" s="20"/>
      <c r="AUU45"/>
      <c r="AUV45" s="20"/>
      <c r="AUW45"/>
      <c r="AUX45" s="20"/>
      <c r="AUY45"/>
      <c r="AUZ45" s="20"/>
      <c r="AVA45"/>
      <c r="AVB45" s="20"/>
      <c r="AVC45"/>
      <c r="AVD45" s="20"/>
      <c r="AVE45"/>
      <c r="AVF45" s="20"/>
      <c r="AVG45"/>
      <c r="AVH45" s="20"/>
      <c r="AVI45"/>
      <c r="AVJ45" s="20"/>
      <c r="AVK45"/>
      <c r="AVL45" s="20"/>
      <c r="AVM45"/>
      <c r="AVN45" s="20"/>
      <c r="AVO45"/>
      <c r="AVP45" s="20"/>
      <c r="AVQ45"/>
      <c r="AVR45" s="20"/>
      <c r="AVS45"/>
      <c r="AVT45" s="20"/>
      <c r="AVU45"/>
      <c r="AVV45" s="20"/>
      <c r="AVW45"/>
      <c r="AVX45" s="20"/>
      <c r="AVY45"/>
      <c r="AVZ45" s="20"/>
      <c r="AWA45"/>
      <c r="AWB45" s="20"/>
      <c r="AWC45"/>
      <c r="AWD45" s="20"/>
      <c r="AWE45"/>
      <c r="AWF45" s="20"/>
      <c r="AWG45"/>
      <c r="AWH45" s="20"/>
      <c r="AWI45"/>
      <c r="AWJ45" s="20"/>
      <c r="AWK45"/>
      <c r="AWL45" s="20"/>
      <c r="AWM45"/>
      <c r="AWN45" s="20"/>
      <c r="AWO45"/>
      <c r="AWP45" s="20"/>
      <c r="AWQ45"/>
      <c r="AWR45" s="20"/>
      <c r="AWS45"/>
      <c r="AWT45" s="20"/>
      <c r="AWU45"/>
      <c r="AWV45" s="20"/>
      <c r="AWW45"/>
      <c r="AWX45" s="20"/>
      <c r="AWY45"/>
      <c r="AWZ45" s="20"/>
      <c r="AXA45"/>
      <c r="AXB45" s="20"/>
      <c r="AXC45"/>
      <c r="AXD45" s="20"/>
      <c r="AXE45"/>
      <c r="AXF45" s="20"/>
      <c r="AXG45"/>
      <c r="AXH45" s="20"/>
      <c r="AXI45"/>
      <c r="AXJ45" s="20"/>
      <c r="AXK45"/>
      <c r="AXL45" s="20"/>
      <c r="AXM45"/>
      <c r="AXN45" s="20"/>
      <c r="AXO45"/>
      <c r="AXP45" s="20"/>
      <c r="AXQ45"/>
      <c r="AXR45" s="20"/>
      <c r="AXS45"/>
      <c r="AXT45" s="20"/>
      <c r="AXU45"/>
      <c r="AXV45" s="20"/>
      <c r="AXW45"/>
      <c r="AXX45" s="20"/>
      <c r="AXY45"/>
      <c r="AXZ45" s="20"/>
      <c r="AYA45"/>
      <c r="AYB45" s="20"/>
      <c r="AYC45"/>
      <c r="AYD45" s="20"/>
      <c r="AYE45"/>
      <c r="AYF45" s="20"/>
      <c r="AYG45"/>
      <c r="AYH45" s="20"/>
      <c r="AYI45"/>
      <c r="AYJ45" s="20"/>
      <c r="AYK45"/>
      <c r="AYL45" s="20"/>
      <c r="AYM45"/>
      <c r="AYN45" s="20"/>
      <c r="AYO45"/>
      <c r="AYP45" s="20"/>
      <c r="AYQ45"/>
      <c r="AYR45" s="20"/>
      <c r="AYS45"/>
      <c r="AYT45" s="20"/>
      <c r="AYU45"/>
      <c r="AYV45" s="20"/>
      <c r="AYW45"/>
      <c r="AYX45" s="20"/>
      <c r="AYY45"/>
      <c r="AYZ45" s="20"/>
      <c r="AZA45"/>
      <c r="AZB45" s="20"/>
      <c r="AZC45"/>
      <c r="AZD45" s="20"/>
      <c r="AZE45"/>
      <c r="AZF45" s="20"/>
      <c r="AZG45"/>
      <c r="AZH45" s="20"/>
      <c r="AZI45"/>
      <c r="AZJ45" s="20"/>
      <c r="AZK45"/>
      <c r="AZL45" s="20"/>
      <c r="AZM45"/>
      <c r="AZN45" s="20"/>
      <c r="AZO45"/>
      <c r="AZP45" s="20"/>
      <c r="AZQ45"/>
      <c r="AZR45" s="20"/>
      <c r="AZS45"/>
      <c r="AZT45" s="20"/>
      <c r="AZU45"/>
      <c r="AZV45" s="20"/>
      <c r="AZW45"/>
      <c r="AZX45" s="20"/>
      <c r="AZY45"/>
      <c r="AZZ45" s="20"/>
      <c r="BAA45"/>
      <c r="BAB45" s="20"/>
      <c r="BAC45"/>
      <c r="BAD45" s="20"/>
      <c r="BAE45"/>
      <c r="BAF45" s="20"/>
      <c r="BAG45"/>
      <c r="BAH45" s="20"/>
      <c r="BAI45"/>
      <c r="BAJ45" s="20"/>
      <c r="BAK45"/>
      <c r="BAL45" s="20"/>
      <c r="BAM45"/>
      <c r="BAN45" s="20"/>
      <c r="BAO45"/>
      <c r="BAP45" s="20"/>
      <c r="BAQ45"/>
      <c r="BAR45" s="20"/>
      <c r="BAS45"/>
      <c r="BAT45" s="20"/>
      <c r="BAU45"/>
      <c r="BAV45" s="20"/>
      <c r="BAW45"/>
      <c r="BAX45" s="20"/>
      <c r="BAY45"/>
      <c r="BAZ45" s="20"/>
      <c r="BBA45"/>
      <c r="BBB45" s="20"/>
      <c r="BBC45"/>
      <c r="BBD45" s="20"/>
      <c r="BBE45"/>
      <c r="BBF45" s="20"/>
      <c r="BBG45"/>
      <c r="BBH45" s="20"/>
      <c r="BBI45"/>
      <c r="BBJ45" s="20"/>
      <c r="BBK45"/>
      <c r="BBL45" s="20"/>
      <c r="BBM45"/>
      <c r="BBN45" s="20"/>
      <c r="BBO45"/>
      <c r="BBP45" s="20"/>
      <c r="BBQ45"/>
      <c r="BBR45" s="20"/>
      <c r="BBS45"/>
      <c r="BBT45" s="20"/>
      <c r="BBU45"/>
      <c r="BBV45" s="20"/>
      <c r="BBW45"/>
      <c r="BBX45" s="20"/>
      <c r="BBY45"/>
      <c r="BBZ45" s="20"/>
      <c r="BCA45"/>
      <c r="BCB45" s="20"/>
      <c r="BCC45"/>
      <c r="BCD45" s="20"/>
      <c r="BCE45"/>
      <c r="BCF45" s="20"/>
      <c r="BCG45"/>
      <c r="BCH45" s="20"/>
      <c r="BCI45"/>
      <c r="BCJ45" s="20"/>
      <c r="BCK45"/>
      <c r="BCL45" s="20"/>
      <c r="BCM45"/>
      <c r="BCN45" s="20"/>
      <c r="BCO45"/>
      <c r="BCP45" s="20"/>
      <c r="BCQ45"/>
      <c r="BCR45" s="20"/>
      <c r="BCS45"/>
      <c r="BCT45" s="20"/>
      <c r="BCU45"/>
      <c r="BCV45" s="20"/>
      <c r="BCW45"/>
      <c r="BCX45" s="20"/>
      <c r="BCY45"/>
      <c r="BCZ45" s="20"/>
      <c r="BDA45"/>
      <c r="BDB45" s="20"/>
      <c r="BDC45"/>
      <c r="BDD45" s="20"/>
      <c r="BDE45"/>
      <c r="BDF45" s="20"/>
      <c r="BDG45"/>
      <c r="BDH45" s="20"/>
      <c r="BDI45"/>
      <c r="BDJ45" s="20"/>
      <c r="BDK45"/>
      <c r="BDL45" s="20"/>
      <c r="BDM45"/>
      <c r="BDN45" s="20"/>
      <c r="BDO45"/>
      <c r="BDP45" s="20"/>
      <c r="BDQ45"/>
      <c r="BDR45" s="20"/>
      <c r="BDS45"/>
      <c r="BDT45" s="20"/>
      <c r="BDU45"/>
      <c r="BDV45" s="20"/>
      <c r="BDW45"/>
      <c r="BDX45" s="20"/>
      <c r="BDY45"/>
      <c r="BDZ45" s="20"/>
      <c r="BEA45"/>
      <c r="BEB45" s="20"/>
      <c r="BEC45"/>
      <c r="BED45" s="20"/>
      <c r="BEE45"/>
      <c r="BEF45" s="20"/>
      <c r="BEG45"/>
      <c r="BEH45" s="20"/>
      <c r="BEI45"/>
      <c r="BEJ45" s="20"/>
      <c r="BEK45"/>
      <c r="BEL45" s="20"/>
      <c r="BEM45"/>
      <c r="BEN45" s="20"/>
      <c r="BEO45"/>
      <c r="BEP45" s="20"/>
      <c r="BEQ45"/>
      <c r="BER45" s="20"/>
      <c r="BES45"/>
      <c r="BET45" s="20"/>
      <c r="BEU45"/>
      <c r="BEV45" s="20"/>
      <c r="BEW45"/>
      <c r="BEX45" s="20"/>
      <c r="BEY45"/>
      <c r="BEZ45" s="20"/>
      <c r="BFA45"/>
      <c r="BFB45" s="20"/>
      <c r="BFC45"/>
      <c r="BFD45" s="20"/>
      <c r="BFE45"/>
      <c r="BFF45" s="20"/>
      <c r="BFG45"/>
      <c r="BFH45" s="20"/>
      <c r="BFI45"/>
      <c r="BFJ45" s="20"/>
      <c r="BFK45"/>
      <c r="BFL45" s="20"/>
      <c r="BFM45"/>
      <c r="BFN45" s="20"/>
      <c r="BFO45"/>
      <c r="BFP45" s="20"/>
      <c r="BFQ45"/>
      <c r="BFR45" s="20"/>
      <c r="BFS45"/>
      <c r="BFT45" s="20"/>
      <c r="BFU45"/>
      <c r="BFV45" s="20"/>
      <c r="BFW45"/>
      <c r="BFX45" s="20"/>
      <c r="BFY45"/>
      <c r="BFZ45" s="20"/>
      <c r="BGA45"/>
      <c r="BGB45" s="20"/>
      <c r="BGC45"/>
      <c r="BGD45" s="20"/>
      <c r="BGE45"/>
      <c r="BGF45" s="20"/>
      <c r="BGG45"/>
      <c r="BGH45" s="20"/>
      <c r="BGI45"/>
      <c r="BGJ45" s="20"/>
      <c r="BGK45"/>
      <c r="BGL45" s="20"/>
      <c r="BGM45"/>
      <c r="BGN45" s="20"/>
      <c r="BGO45"/>
      <c r="BGP45" s="20"/>
      <c r="BGQ45"/>
      <c r="BGR45" s="20"/>
      <c r="BGS45"/>
      <c r="BGT45" s="20"/>
      <c r="BGU45"/>
      <c r="BGV45" s="20"/>
      <c r="BGW45"/>
      <c r="BGX45" s="20"/>
      <c r="BGY45"/>
      <c r="BGZ45" s="20"/>
      <c r="BHA45"/>
      <c r="BHB45" s="20"/>
      <c r="BHC45"/>
      <c r="BHD45" s="20"/>
      <c r="BHE45"/>
      <c r="BHF45" s="20"/>
      <c r="BHG45"/>
      <c r="BHH45" s="20"/>
      <c r="BHI45"/>
      <c r="BHJ45" s="20"/>
      <c r="BHK45"/>
      <c r="BHL45" s="20"/>
      <c r="BHM45"/>
      <c r="BHN45" s="20"/>
      <c r="BHO45"/>
      <c r="BHP45" s="20"/>
      <c r="BHQ45"/>
      <c r="BHR45" s="20"/>
      <c r="BHS45"/>
      <c r="BHT45" s="20"/>
      <c r="BHU45"/>
      <c r="BHV45" s="20"/>
      <c r="BHW45"/>
      <c r="BHX45" s="20"/>
      <c r="BHY45"/>
      <c r="BHZ45" s="20"/>
      <c r="BIA45"/>
      <c r="BIB45" s="20"/>
      <c r="BIC45"/>
      <c r="BID45" s="20"/>
      <c r="BIE45"/>
      <c r="BIF45" s="20"/>
      <c r="BIG45"/>
      <c r="BIH45" s="20"/>
      <c r="BII45"/>
      <c r="BIJ45" s="20"/>
      <c r="BIK45"/>
      <c r="BIL45" s="20"/>
      <c r="BIM45"/>
      <c r="BIN45" s="20"/>
      <c r="BIO45"/>
      <c r="BIP45" s="20"/>
      <c r="BIQ45"/>
      <c r="BIR45" s="20"/>
      <c r="BIS45"/>
      <c r="BIT45" s="20"/>
      <c r="BIU45"/>
      <c r="BIV45" s="20"/>
      <c r="BIW45"/>
      <c r="BIX45" s="20"/>
      <c r="BIY45"/>
      <c r="BIZ45" s="20"/>
      <c r="BJA45"/>
      <c r="BJB45" s="20"/>
      <c r="BJC45"/>
      <c r="BJD45" s="20"/>
      <c r="BJE45"/>
      <c r="BJF45" s="20"/>
      <c r="BJG45"/>
      <c r="BJH45" s="20"/>
      <c r="BJI45"/>
      <c r="BJJ45" s="20"/>
      <c r="BJK45"/>
      <c r="BJL45" s="20"/>
      <c r="BJM45"/>
      <c r="BJN45" s="20"/>
      <c r="BJO45"/>
      <c r="BJP45" s="20"/>
      <c r="BJQ45"/>
      <c r="BJR45" s="20"/>
      <c r="BJS45"/>
      <c r="BJT45" s="20"/>
      <c r="BJU45"/>
      <c r="BJV45" s="20"/>
      <c r="BJW45"/>
      <c r="BJX45" s="20"/>
      <c r="BJY45"/>
      <c r="BJZ45" s="20"/>
      <c r="BKA45"/>
      <c r="BKB45" s="20"/>
      <c r="BKC45"/>
      <c r="BKD45" s="20"/>
      <c r="BKE45"/>
      <c r="BKF45" s="20"/>
      <c r="BKG45"/>
      <c r="BKH45" s="20"/>
      <c r="BKI45"/>
      <c r="BKJ45" s="20"/>
      <c r="BKK45"/>
      <c r="BKL45" s="20"/>
      <c r="BKM45"/>
      <c r="BKN45" s="20"/>
      <c r="BKO45"/>
      <c r="BKP45" s="20"/>
      <c r="BKQ45"/>
      <c r="BKR45" s="20"/>
      <c r="BKS45"/>
      <c r="BKT45" s="20"/>
      <c r="BKU45"/>
      <c r="BKV45" s="20"/>
      <c r="BKW45"/>
      <c r="BKX45" s="20"/>
      <c r="BKY45"/>
      <c r="BKZ45" s="20"/>
      <c r="BLA45"/>
      <c r="BLB45" s="20"/>
      <c r="BLC45"/>
      <c r="BLD45" s="20"/>
      <c r="BLE45"/>
      <c r="BLF45" s="20"/>
      <c r="BLG45"/>
      <c r="BLH45" s="20"/>
      <c r="BLI45"/>
      <c r="BLJ45" s="20"/>
      <c r="BLK45"/>
      <c r="BLL45" s="20"/>
      <c r="BLM45"/>
      <c r="BLN45" s="20"/>
      <c r="BLO45"/>
      <c r="BLP45" s="20"/>
      <c r="BLQ45"/>
      <c r="BLR45" s="20"/>
      <c r="BLS45"/>
      <c r="BLT45" s="20"/>
      <c r="BLU45"/>
      <c r="BLV45" s="20"/>
      <c r="BLW45"/>
      <c r="BLX45" s="20"/>
      <c r="BLY45"/>
      <c r="BLZ45" s="20"/>
      <c r="BMA45"/>
      <c r="BMB45" s="20"/>
      <c r="BMC45"/>
      <c r="BMD45" s="20"/>
      <c r="BME45"/>
      <c r="BMF45" s="20"/>
      <c r="BMG45"/>
      <c r="BMH45" s="20"/>
      <c r="BMI45"/>
      <c r="BMJ45" s="20"/>
      <c r="BMK45"/>
      <c r="BML45" s="20"/>
      <c r="BMM45"/>
      <c r="BMN45" s="20"/>
      <c r="BMO45"/>
      <c r="BMP45" s="20"/>
      <c r="BMQ45"/>
      <c r="BMR45" s="20"/>
      <c r="BMS45"/>
      <c r="BMT45" s="20"/>
      <c r="BMU45"/>
      <c r="BMV45" s="20"/>
      <c r="BMW45"/>
      <c r="BMX45" s="20"/>
      <c r="BMY45"/>
      <c r="BMZ45" s="20"/>
      <c r="BNA45"/>
      <c r="BNB45" s="20"/>
      <c r="BNC45"/>
      <c r="BND45" s="20"/>
      <c r="BNE45"/>
      <c r="BNF45" s="20"/>
      <c r="BNG45"/>
      <c r="BNH45" s="20"/>
      <c r="BNI45"/>
      <c r="BNJ45" s="20"/>
      <c r="BNK45"/>
      <c r="BNL45" s="20"/>
      <c r="BNM45"/>
      <c r="BNN45" s="20"/>
      <c r="BNO45"/>
      <c r="BNP45" s="20"/>
      <c r="BNQ45"/>
      <c r="BNR45" s="20"/>
      <c r="BNS45"/>
      <c r="BNT45" s="20"/>
      <c r="BNU45"/>
      <c r="BNV45" s="20"/>
      <c r="BNW45"/>
      <c r="BNX45" s="20"/>
      <c r="BNY45"/>
      <c r="BNZ45" s="20"/>
      <c r="BOA45"/>
      <c r="BOB45" s="20"/>
      <c r="BOC45"/>
      <c r="BOD45" s="20"/>
      <c r="BOE45"/>
      <c r="BOF45" s="20"/>
      <c r="BOG45"/>
      <c r="BOH45" s="20"/>
      <c r="BOI45"/>
      <c r="BOJ45" s="20"/>
      <c r="BOK45"/>
      <c r="BOL45" s="20"/>
      <c r="BOM45"/>
      <c r="BON45" s="20"/>
      <c r="BOO45"/>
      <c r="BOP45" s="20"/>
      <c r="BOQ45"/>
      <c r="BOR45" s="20"/>
      <c r="BOS45"/>
      <c r="BOT45" s="20"/>
      <c r="BOU45"/>
      <c r="BOV45" s="20"/>
      <c r="BOW45"/>
      <c r="BOX45" s="20"/>
      <c r="BOY45"/>
      <c r="BOZ45" s="20"/>
      <c r="BPA45"/>
      <c r="BPB45" s="20"/>
      <c r="BPC45"/>
      <c r="BPD45" s="20"/>
      <c r="BPE45"/>
      <c r="BPF45" s="20"/>
      <c r="BPG45"/>
      <c r="BPH45" s="20"/>
      <c r="BPI45"/>
      <c r="BPJ45" s="20"/>
      <c r="BPK45"/>
      <c r="BPL45" s="20"/>
      <c r="BPM45"/>
      <c r="BPN45" s="20"/>
      <c r="BPO45"/>
      <c r="BPP45" s="20"/>
      <c r="BPQ45"/>
      <c r="BPR45" s="20"/>
      <c r="BPS45"/>
      <c r="BPT45" s="20"/>
      <c r="BPU45"/>
      <c r="BPV45" s="20"/>
      <c r="BPW45"/>
      <c r="BPX45" s="20"/>
      <c r="BPY45"/>
      <c r="BPZ45" s="20"/>
      <c r="BQA45"/>
      <c r="BQB45" s="20"/>
      <c r="BQC45"/>
      <c r="BQD45" s="20"/>
      <c r="BQE45"/>
      <c r="BQF45" s="20"/>
      <c r="BQG45"/>
      <c r="BQH45" s="20"/>
      <c r="BQI45"/>
      <c r="BQJ45" s="20"/>
      <c r="BQK45"/>
      <c r="BQL45" s="20"/>
      <c r="BQM45"/>
      <c r="BQN45" s="20"/>
      <c r="BQO45"/>
      <c r="BQP45" s="20"/>
      <c r="BQQ45"/>
      <c r="BQR45" s="20"/>
      <c r="BQS45"/>
      <c r="BQT45" s="20"/>
      <c r="BQU45"/>
      <c r="BQV45" s="20"/>
      <c r="BQW45"/>
      <c r="BQX45" s="20"/>
      <c r="BQY45"/>
      <c r="BQZ45" s="20"/>
      <c r="BRA45"/>
      <c r="BRB45" s="20"/>
      <c r="BRC45"/>
      <c r="BRD45" s="20"/>
      <c r="BRE45"/>
      <c r="BRF45" s="20"/>
      <c r="BRG45"/>
      <c r="BRH45" s="20"/>
      <c r="BRI45"/>
      <c r="BRJ45" s="20"/>
      <c r="BRK45"/>
      <c r="BRL45" s="20"/>
      <c r="BRM45"/>
      <c r="BRN45" s="20"/>
      <c r="BRO45"/>
      <c r="BRP45" s="20"/>
      <c r="BRQ45"/>
      <c r="BRR45" s="20"/>
      <c r="BRS45"/>
      <c r="BRT45" s="20"/>
      <c r="BRU45"/>
      <c r="BRV45" s="20"/>
      <c r="BRW45"/>
      <c r="BRX45" s="20"/>
      <c r="BRY45"/>
      <c r="BRZ45" s="20"/>
      <c r="BSA45"/>
      <c r="BSB45" s="20"/>
      <c r="BSC45"/>
      <c r="BSD45" s="20"/>
      <c r="BSE45"/>
      <c r="BSF45" s="20"/>
      <c r="BSG45"/>
      <c r="BSH45" s="20"/>
      <c r="BSI45"/>
      <c r="BSJ45" s="20"/>
      <c r="BSK45"/>
      <c r="BSL45" s="20"/>
      <c r="BSM45"/>
      <c r="BSN45" s="20"/>
      <c r="BSO45"/>
      <c r="BSP45" s="20"/>
      <c r="BSQ45"/>
      <c r="BSR45" s="20"/>
      <c r="BSS45"/>
      <c r="BST45" s="20"/>
      <c r="BSU45"/>
      <c r="BSV45" s="20"/>
      <c r="BSW45"/>
      <c r="BSX45" s="20"/>
      <c r="BSY45"/>
      <c r="BSZ45" s="20"/>
      <c r="BTA45"/>
      <c r="BTB45" s="20"/>
      <c r="BTC45"/>
      <c r="BTD45" s="20"/>
      <c r="BTE45"/>
      <c r="BTF45" s="20"/>
      <c r="BTG45"/>
      <c r="BTH45" s="20"/>
      <c r="BTI45"/>
      <c r="BTJ45" s="20"/>
      <c r="BTK45"/>
      <c r="BTL45" s="20"/>
      <c r="BTM45"/>
      <c r="BTN45" s="20"/>
      <c r="BTO45"/>
      <c r="BTP45" s="20"/>
      <c r="BTQ45"/>
      <c r="BTR45" s="20"/>
      <c r="BTS45"/>
      <c r="BTT45" s="20"/>
      <c r="BTU45"/>
      <c r="BTV45" s="20"/>
      <c r="BTW45"/>
      <c r="BTX45" s="20"/>
      <c r="BTY45"/>
      <c r="BTZ45" s="20"/>
      <c r="BUA45"/>
      <c r="BUB45" s="20"/>
      <c r="BUC45"/>
      <c r="BUD45" s="20"/>
      <c r="BUE45"/>
      <c r="BUF45" s="20"/>
      <c r="BUG45"/>
      <c r="BUH45" s="20"/>
      <c r="BUI45"/>
      <c r="BUJ45" s="20"/>
      <c r="BUK45"/>
      <c r="BUL45" s="20"/>
      <c r="BUM45"/>
      <c r="BUN45" s="20"/>
      <c r="BUO45"/>
      <c r="BUP45" s="20"/>
      <c r="BUQ45"/>
      <c r="BUR45" s="20"/>
      <c r="BUS45"/>
      <c r="BUT45" s="20"/>
      <c r="BUU45"/>
      <c r="BUV45" s="20"/>
      <c r="BUW45"/>
      <c r="BUX45" s="20"/>
      <c r="BUY45"/>
      <c r="BUZ45" s="20"/>
      <c r="BVA45"/>
      <c r="BVB45" s="20"/>
      <c r="BVC45"/>
      <c r="BVD45" s="20"/>
      <c r="BVE45"/>
      <c r="BVF45" s="20"/>
      <c r="BVG45"/>
      <c r="BVH45" s="20"/>
      <c r="BVI45"/>
      <c r="BVJ45" s="20"/>
      <c r="BVK45"/>
      <c r="BVL45" s="20"/>
      <c r="BVM45"/>
      <c r="BVN45" s="20"/>
      <c r="BVO45"/>
      <c r="BVP45" s="20"/>
      <c r="BVQ45"/>
      <c r="BVR45" s="20"/>
      <c r="BVS45"/>
      <c r="BVT45" s="20"/>
      <c r="BVU45"/>
      <c r="BVV45" s="20"/>
      <c r="BVW45"/>
      <c r="BVX45" s="20"/>
      <c r="BVY45"/>
      <c r="BVZ45" s="20"/>
      <c r="BWA45"/>
      <c r="BWB45" s="20"/>
      <c r="BWC45"/>
      <c r="BWD45" s="20"/>
      <c r="BWE45"/>
      <c r="BWF45" s="20"/>
      <c r="BWG45"/>
      <c r="BWH45" s="20"/>
      <c r="BWI45"/>
      <c r="BWJ45" s="20"/>
      <c r="BWK45"/>
      <c r="BWL45" s="20"/>
      <c r="BWM45"/>
      <c r="BWN45" s="20"/>
      <c r="BWO45"/>
      <c r="BWP45" s="20"/>
      <c r="BWQ45"/>
      <c r="BWR45" s="20"/>
      <c r="BWS45"/>
      <c r="BWT45" s="20"/>
      <c r="BWU45"/>
      <c r="BWV45" s="20"/>
      <c r="BWW45"/>
      <c r="BWX45" s="20"/>
      <c r="BWY45"/>
      <c r="BWZ45" s="20"/>
      <c r="BXA45"/>
      <c r="BXB45" s="20"/>
      <c r="BXC45"/>
      <c r="BXD45" s="20"/>
      <c r="BXE45"/>
      <c r="BXF45" s="20"/>
      <c r="BXG45"/>
      <c r="BXH45" s="20"/>
      <c r="BXI45"/>
      <c r="BXJ45" s="20"/>
      <c r="BXK45"/>
      <c r="BXL45" s="20"/>
      <c r="BXM45"/>
      <c r="BXN45" s="20"/>
      <c r="BXO45"/>
      <c r="BXP45" s="20"/>
      <c r="BXQ45"/>
      <c r="BXR45" s="20"/>
      <c r="BXS45"/>
      <c r="BXT45" s="20"/>
      <c r="BXU45"/>
      <c r="BXV45" s="20"/>
      <c r="BXW45"/>
      <c r="BXX45" s="20"/>
      <c r="BXY45"/>
      <c r="BXZ45" s="20"/>
      <c r="BYA45"/>
      <c r="BYB45" s="20"/>
      <c r="BYC45"/>
      <c r="BYD45" s="20"/>
      <c r="BYE45"/>
      <c r="BYF45" s="20"/>
      <c r="BYG45"/>
      <c r="BYH45" s="20"/>
      <c r="BYI45"/>
      <c r="BYJ45" s="20"/>
      <c r="BYK45"/>
      <c r="BYL45" s="20"/>
      <c r="BYM45"/>
      <c r="BYN45" s="20"/>
      <c r="BYO45"/>
      <c r="BYP45" s="20"/>
      <c r="BYQ45"/>
      <c r="BYR45" s="20"/>
      <c r="BYS45"/>
      <c r="BYT45" s="20"/>
      <c r="BYU45"/>
      <c r="BYV45" s="20"/>
      <c r="BYW45"/>
      <c r="BYX45" s="20"/>
      <c r="BYY45"/>
      <c r="BYZ45" s="20"/>
      <c r="BZA45"/>
      <c r="BZB45" s="20"/>
      <c r="BZC45"/>
      <c r="BZD45" s="20"/>
      <c r="BZE45"/>
      <c r="BZF45" s="20"/>
      <c r="BZG45"/>
      <c r="BZH45" s="20"/>
      <c r="BZI45"/>
      <c r="BZJ45" s="20"/>
      <c r="BZK45"/>
      <c r="BZL45" s="20"/>
      <c r="BZM45"/>
      <c r="BZN45" s="20"/>
      <c r="BZO45"/>
      <c r="BZP45" s="20"/>
      <c r="BZQ45"/>
      <c r="BZR45" s="20"/>
      <c r="BZS45"/>
      <c r="BZT45" s="20"/>
      <c r="BZU45"/>
      <c r="BZV45" s="20"/>
      <c r="BZW45"/>
      <c r="BZX45" s="20"/>
      <c r="BZY45"/>
      <c r="BZZ45" s="20"/>
      <c r="CAA45"/>
      <c r="CAB45" s="20"/>
      <c r="CAC45"/>
      <c r="CAD45" s="20"/>
      <c r="CAE45"/>
      <c r="CAF45" s="20"/>
      <c r="CAG45"/>
      <c r="CAH45" s="20"/>
      <c r="CAI45"/>
      <c r="CAJ45" s="20"/>
      <c r="CAK45"/>
      <c r="CAL45" s="20"/>
      <c r="CAM45"/>
      <c r="CAN45" s="20"/>
      <c r="CAO45"/>
      <c r="CAP45" s="20"/>
      <c r="CAQ45"/>
      <c r="CAR45" s="20"/>
      <c r="CAS45"/>
      <c r="CAT45" s="20"/>
      <c r="CAU45"/>
      <c r="CAV45" s="20"/>
      <c r="CAW45"/>
      <c r="CAX45" s="20"/>
      <c r="CAY45"/>
      <c r="CAZ45" s="20"/>
      <c r="CBA45"/>
      <c r="CBB45" s="20"/>
      <c r="CBC45"/>
      <c r="CBD45" s="20"/>
      <c r="CBE45"/>
      <c r="CBF45" s="20"/>
      <c r="CBG45"/>
      <c r="CBH45" s="20"/>
      <c r="CBI45"/>
      <c r="CBJ45" s="20"/>
      <c r="CBK45"/>
      <c r="CBL45" s="20"/>
      <c r="CBM45"/>
      <c r="CBN45" s="20"/>
      <c r="CBO45"/>
      <c r="CBP45" s="20"/>
      <c r="CBQ45"/>
      <c r="CBR45" s="20"/>
      <c r="CBS45"/>
      <c r="CBT45" s="20"/>
      <c r="CBU45"/>
      <c r="CBV45" s="20"/>
      <c r="CBW45"/>
      <c r="CBX45" s="20"/>
      <c r="CBY45"/>
      <c r="CBZ45" s="20"/>
      <c r="CCA45"/>
      <c r="CCB45" s="20"/>
      <c r="CCC45"/>
      <c r="CCD45" s="20"/>
      <c r="CCE45"/>
      <c r="CCF45" s="20"/>
      <c r="CCG45"/>
      <c r="CCH45" s="20"/>
      <c r="CCI45"/>
      <c r="CCJ45" s="20"/>
      <c r="CCK45"/>
      <c r="CCL45" s="20"/>
      <c r="CCM45"/>
      <c r="CCN45" s="20"/>
      <c r="CCO45"/>
      <c r="CCP45" s="20"/>
      <c r="CCQ45"/>
      <c r="CCR45" s="20"/>
      <c r="CCS45"/>
      <c r="CCT45" s="20"/>
      <c r="CCU45"/>
      <c r="CCV45" s="20"/>
      <c r="CCW45"/>
      <c r="CCX45" s="20"/>
      <c r="CCY45"/>
      <c r="CCZ45" s="20"/>
      <c r="CDA45"/>
      <c r="CDB45" s="20"/>
      <c r="CDC45"/>
      <c r="CDD45" s="20"/>
      <c r="CDE45"/>
      <c r="CDF45" s="20"/>
      <c r="CDG45"/>
      <c r="CDH45" s="20"/>
      <c r="CDI45"/>
      <c r="CDJ45" s="20"/>
      <c r="CDK45"/>
      <c r="CDL45" s="20"/>
      <c r="CDM45"/>
      <c r="CDN45" s="20"/>
      <c r="CDO45"/>
      <c r="CDP45" s="20"/>
      <c r="CDQ45"/>
      <c r="CDR45" s="20"/>
      <c r="CDS45"/>
      <c r="CDT45" s="20"/>
      <c r="CDU45"/>
      <c r="CDV45" s="20"/>
      <c r="CDW45"/>
      <c r="CDX45" s="20"/>
      <c r="CDY45"/>
      <c r="CDZ45" s="20"/>
      <c r="CEA45"/>
      <c r="CEB45" s="20"/>
      <c r="CEC45"/>
      <c r="CED45" s="20"/>
      <c r="CEE45"/>
      <c r="CEF45" s="20"/>
      <c r="CEG45"/>
      <c r="CEH45" s="20"/>
      <c r="CEI45"/>
      <c r="CEJ45" s="20"/>
      <c r="CEK45"/>
      <c r="CEL45" s="20"/>
      <c r="CEM45"/>
      <c r="CEN45" s="20"/>
      <c r="CEO45"/>
      <c r="CEP45" s="20"/>
      <c r="CEQ45"/>
      <c r="CER45" s="20"/>
      <c r="CES45"/>
      <c r="CET45" s="20"/>
      <c r="CEU45"/>
      <c r="CEV45" s="20"/>
      <c r="CEW45"/>
      <c r="CEX45" s="20"/>
      <c r="CEY45"/>
      <c r="CEZ45" s="20"/>
      <c r="CFA45"/>
      <c r="CFB45" s="20"/>
      <c r="CFC45"/>
      <c r="CFD45" s="20"/>
      <c r="CFE45"/>
      <c r="CFF45" s="20"/>
      <c r="CFG45"/>
      <c r="CFH45" s="20"/>
      <c r="CFI45"/>
      <c r="CFJ45" s="20"/>
      <c r="CFK45"/>
      <c r="CFL45" s="20"/>
      <c r="CFM45"/>
      <c r="CFN45" s="20"/>
      <c r="CFO45"/>
      <c r="CFP45" s="20"/>
      <c r="CFQ45"/>
      <c r="CFR45" s="20"/>
      <c r="CFS45"/>
      <c r="CFT45" s="20"/>
      <c r="CFU45"/>
      <c r="CFV45" s="20"/>
      <c r="CFW45"/>
      <c r="CFX45" s="20"/>
      <c r="CFY45"/>
      <c r="CFZ45" s="20"/>
      <c r="CGA45"/>
      <c r="CGB45" s="20"/>
      <c r="CGC45"/>
      <c r="CGD45" s="20"/>
      <c r="CGE45"/>
      <c r="CGF45" s="20"/>
      <c r="CGG45"/>
      <c r="CGH45" s="20"/>
      <c r="CGI45"/>
      <c r="CGJ45" s="20"/>
      <c r="CGK45"/>
      <c r="CGL45" s="20"/>
      <c r="CGM45"/>
      <c r="CGN45" s="20"/>
      <c r="CGO45"/>
      <c r="CGP45" s="20"/>
      <c r="CGQ45"/>
      <c r="CGR45" s="20"/>
      <c r="CGS45"/>
      <c r="CGT45" s="20"/>
      <c r="CGU45"/>
      <c r="CGV45" s="20"/>
      <c r="CGW45"/>
      <c r="CGX45" s="20"/>
      <c r="CGY45"/>
      <c r="CGZ45" s="20"/>
      <c r="CHA45"/>
      <c r="CHB45" s="20"/>
      <c r="CHC45"/>
      <c r="CHD45" s="20"/>
      <c r="CHE45"/>
      <c r="CHF45" s="20"/>
      <c r="CHG45"/>
      <c r="CHH45" s="20"/>
      <c r="CHI45"/>
      <c r="CHJ45" s="20"/>
      <c r="CHK45"/>
      <c r="CHL45" s="20"/>
      <c r="CHM45"/>
      <c r="CHN45" s="20"/>
      <c r="CHO45"/>
      <c r="CHP45" s="20"/>
      <c r="CHQ45"/>
      <c r="CHR45" s="20"/>
      <c r="CHS45"/>
      <c r="CHT45" s="20"/>
      <c r="CHU45"/>
      <c r="CHV45" s="20"/>
      <c r="CHW45"/>
      <c r="CHX45" s="20"/>
      <c r="CHY45"/>
      <c r="CHZ45" s="20"/>
      <c r="CIA45"/>
      <c r="CIB45" s="20"/>
      <c r="CIC45"/>
      <c r="CID45" s="20"/>
      <c r="CIE45"/>
      <c r="CIF45" s="20"/>
      <c r="CIG45"/>
      <c r="CIH45" s="20"/>
      <c r="CII45"/>
      <c r="CIJ45" s="20"/>
      <c r="CIK45"/>
      <c r="CIL45" s="20"/>
      <c r="CIM45"/>
      <c r="CIN45" s="20"/>
      <c r="CIO45"/>
      <c r="CIP45" s="20"/>
      <c r="CIQ45"/>
      <c r="CIR45" s="20"/>
      <c r="CIS45"/>
      <c r="CIT45" s="20"/>
      <c r="CIU45"/>
      <c r="CIV45" s="20"/>
      <c r="CIW45"/>
      <c r="CIX45" s="20"/>
      <c r="CIY45"/>
      <c r="CIZ45" s="20"/>
      <c r="CJA45"/>
      <c r="CJB45" s="20"/>
      <c r="CJC45"/>
      <c r="CJD45" s="20"/>
      <c r="CJE45"/>
      <c r="CJF45" s="20"/>
      <c r="CJG45"/>
      <c r="CJH45" s="20"/>
      <c r="CJI45"/>
      <c r="CJJ45" s="20"/>
      <c r="CJK45"/>
      <c r="CJL45" s="20"/>
      <c r="CJM45"/>
      <c r="CJN45" s="20"/>
      <c r="CJO45"/>
      <c r="CJP45" s="20"/>
      <c r="CJQ45"/>
      <c r="CJR45" s="20"/>
      <c r="CJS45"/>
      <c r="CJT45" s="20"/>
      <c r="CJU45"/>
      <c r="CJV45" s="20"/>
      <c r="CJW45"/>
      <c r="CJX45" s="20"/>
      <c r="CJY45"/>
      <c r="CJZ45" s="20"/>
      <c r="CKA45"/>
      <c r="CKB45" s="20"/>
      <c r="CKC45"/>
      <c r="CKD45" s="20"/>
      <c r="CKE45"/>
      <c r="CKF45" s="20"/>
      <c r="CKG45"/>
      <c r="CKH45" s="20"/>
      <c r="CKI45"/>
      <c r="CKJ45" s="20"/>
      <c r="CKK45"/>
      <c r="CKL45" s="20"/>
      <c r="CKM45"/>
      <c r="CKN45" s="20"/>
      <c r="CKO45"/>
      <c r="CKP45" s="20"/>
      <c r="CKQ45"/>
      <c r="CKR45" s="20"/>
      <c r="CKS45"/>
      <c r="CKT45" s="20"/>
      <c r="CKU45"/>
      <c r="CKV45" s="20"/>
      <c r="CKW45"/>
      <c r="CKX45" s="20"/>
      <c r="CKY45"/>
      <c r="CKZ45" s="20"/>
      <c r="CLA45"/>
      <c r="CLB45" s="20"/>
      <c r="CLC45"/>
      <c r="CLD45" s="20"/>
      <c r="CLE45"/>
      <c r="CLF45" s="20"/>
      <c r="CLG45"/>
      <c r="CLH45" s="20"/>
      <c r="CLI45"/>
      <c r="CLJ45" s="20"/>
      <c r="CLK45"/>
      <c r="CLL45" s="20"/>
      <c r="CLM45"/>
      <c r="CLN45" s="20"/>
      <c r="CLO45"/>
      <c r="CLP45" s="20"/>
      <c r="CLQ45"/>
      <c r="CLR45" s="20"/>
      <c r="CLS45"/>
      <c r="CLT45" s="20"/>
      <c r="CLU45"/>
      <c r="CLV45" s="20"/>
      <c r="CLW45"/>
      <c r="CLX45" s="20"/>
      <c r="CLY45"/>
      <c r="CLZ45" s="20"/>
      <c r="CMA45"/>
      <c r="CMB45" s="20"/>
      <c r="CMC45"/>
      <c r="CMD45" s="20"/>
      <c r="CME45"/>
      <c r="CMF45" s="20"/>
      <c r="CMG45"/>
      <c r="CMH45" s="20"/>
      <c r="CMI45"/>
      <c r="CMJ45" s="20"/>
      <c r="CMK45"/>
      <c r="CML45" s="20"/>
      <c r="CMM45"/>
      <c r="CMN45" s="20"/>
      <c r="CMO45"/>
      <c r="CMP45" s="20"/>
      <c r="CMQ45"/>
      <c r="CMR45" s="20"/>
      <c r="CMS45"/>
      <c r="CMT45" s="20"/>
      <c r="CMU45"/>
      <c r="CMV45" s="20"/>
      <c r="CMW45"/>
      <c r="CMX45" s="20"/>
      <c r="CMY45"/>
      <c r="CMZ45" s="20"/>
      <c r="CNA45"/>
      <c r="CNB45" s="20"/>
      <c r="CNC45"/>
      <c r="CND45" s="20"/>
      <c r="CNE45"/>
      <c r="CNF45" s="20"/>
      <c r="CNG45"/>
      <c r="CNH45" s="20"/>
      <c r="CNI45"/>
      <c r="CNJ45" s="20"/>
      <c r="CNK45"/>
      <c r="CNL45" s="20"/>
      <c r="CNM45"/>
      <c r="CNN45" s="20"/>
      <c r="CNO45"/>
      <c r="CNP45" s="20"/>
      <c r="CNQ45"/>
      <c r="CNR45" s="20"/>
      <c r="CNS45"/>
      <c r="CNT45" s="20"/>
      <c r="CNU45"/>
      <c r="CNV45" s="20"/>
      <c r="CNW45"/>
      <c r="CNX45" s="20"/>
      <c r="CNY45"/>
      <c r="CNZ45" s="20"/>
      <c r="COA45"/>
      <c r="COB45" s="20"/>
      <c r="COC45"/>
      <c r="COD45" s="20"/>
      <c r="COE45"/>
      <c r="COF45" s="20"/>
      <c r="COG45"/>
      <c r="COH45" s="20"/>
      <c r="COI45"/>
      <c r="COJ45" s="20"/>
      <c r="COK45"/>
      <c r="COL45" s="20"/>
      <c r="COM45"/>
      <c r="CON45" s="20"/>
      <c r="COO45"/>
      <c r="COP45" s="20"/>
      <c r="COQ45"/>
      <c r="COR45" s="20"/>
      <c r="COS45"/>
      <c r="COT45" s="20"/>
      <c r="COU45"/>
      <c r="COV45" s="20"/>
      <c r="COW45"/>
      <c r="COX45" s="20"/>
      <c r="COY45"/>
      <c r="COZ45" s="20"/>
      <c r="CPA45"/>
      <c r="CPB45" s="20"/>
      <c r="CPC45"/>
      <c r="CPD45" s="20"/>
      <c r="CPE45"/>
      <c r="CPF45" s="20"/>
      <c r="CPG45"/>
      <c r="CPH45" s="20"/>
      <c r="CPI45"/>
      <c r="CPJ45" s="20"/>
      <c r="CPK45"/>
      <c r="CPL45" s="20"/>
      <c r="CPM45"/>
      <c r="CPN45" s="20"/>
      <c r="CPO45"/>
      <c r="CPP45" s="20"/>
      <c r="CPQ45"/>
      <c r="CPR45" s="20"/>
      <c r="CPS45"/>
      <c r="CPT45" s="20"/>
      <c r="CPU45"/>
      <c r="CPV45" s="20"/>
      <c r="CPW45"/>
      <c r="CPX45" s="20"/>
      <c r="CPY45"/>
      <c r="CPZ45" s="20"/>
      <c r="CQA45"/>
      <c r="CQB45" s="20"/>
      <c r="CQC45"/>
      <c r="CQD45" s="20"/>
      <c r="CQE45"/>
      <c r="CQF45" s="20"/>
      <c r="CQG45"/>
      <c r="CQH45" s="20"/>
      <c r="CQI45"/>
      <c r="CQJ45" s="20"/>
      <c r="CQK45"/>
      <c r="CQL45" s="20"/>
      <c r="CQM45"/>
      <c r="CQN45" s="20"/>
      <c r="CQO45"/>
      <c r="CQP45" s="20"/>
      <c r="CQQ45"/>
      <c r="CQR45" s="20"/>
      <c r="CQS45"/>
      <c r="CQT45" s="20"/>
      <c r="CQU45"/>
      <c r="CQV45" s="20"/>
      <c r="CQW45"/>
      <c r="CQX45" s="20"/>
      <c r="CQY45"/>
      <c r="CQZ45" s="20"/>
      <c r="CRA45"/>
      <c r="CRB45" s="20"/>
      <c r="CRC45"/>
      <c r="CRD45" s="20"/>
      <c r="CRE45"/>
      <c r="CRF45" s="20"/>
      <c r="CRG45"/>
      <c r="CRH45" s="20"/>
      <c r="CRI45"/>
      <c r="CRJ45" s="20"/>
      <c r="CRK45"/>
      <c r="CRL45" s="20"/>
      <c r="CRM45"/>
      <c r="CRN45" s="20"/>
      <c r="CRO45"/>
      <c r="CRP45" s="20"/>
      <c r="CRQ45"/>
      <c r="CRR45" s="20"/>
      <c r="CRS45"/>
      <c r="CRT45" s="20"/>
      <c r="CRU45"/>
      <c r="CRV45" s="20"/>
      <c r="CRW45"/>
      <c r="CRX45" s="20"/>
      <c r="CRY45"/>
      <c r="CRZ45" s="20"/>
      <c r="CSA45"/>
      <c r="CSB45" s="20"/>
      <c r="CSC45"/>
      <c r="CSD45" s="20"/>
      <c r="CSE45"/>
      <c r="CSF45" s="20"/>
      <c r="CSG45"/>
      <c r="CSH45" s="20"/>
      <c r="CSI45"/>
      <c r="CSJ45" s="20"/>
      <c r="CSK45"/>
      <c r="CSL45" s="20"/>
      <c r="CSM45"/>
      <c r="CSN45" s="20"/>
      <c r="CSO45"/>
      <c r="CSP45" s="20"/>
      <c r="CSQ45"/>
      <c r="CSR45" s="20"/>
      <c r="CSS45"/>
      <c r="CST45" s="20"/>
      <c r="CSU45"/>
      <c r="CSV45" s="20"/>
      <c r="CSW45"/>
      <c r="CSX45" s="20"/>
      <c r="CSY45"/>
      <c r="CSZ45" s="20"/>
      <c r="CTA45"/>
      <c r="CTB45" s="20"/>
      <c r="CTC45"/>
      <c r="CTD45" s="20"/>
      <c r="CTE45"/>
      <c r="CTF45" s="20"/>
      <c r="CTG45"/>
      <c r="CTH45" s="20"/>
      <c r="CTI45"/>
      <c r="CTJ45" s="20"/>
      <c r="CTK45"/>
      <c r="CTL45" s="20"/>
      <c r="CTM45"/>
      <c r="CTN45" s="20"/>
      <c r="CTO45"/>
      <c r="CTP45" s="20"/>
      <c r="CTQ45"/>
      <c r="CTR45" s="20"/>
      <c r="CTS45"/>
      <c r="CTT45" s="20"/>
      <c r="CTU45"/>
      <c r="CTV45" s="20"/>
      <c r="CTW45"/>
      <c r="CTX45" s="20"/>
      <c r="CTY45"/>
      <c r="CTZ45" s="20"/>
      <c r="CUA45"/>
      <c r="CUB45" s="20"/>
      <c r="CUC45"/>
      <c r="CUD45" s="20"/>
      <c r="CUE45"/>
      <c r="CUF45" s="20"/>
      <c r="CUG45"/>
      <c r="CUH45" s="20"/>
      <c r="CUI45"/>
      <c r="CUJ45" s="20"/>
      <c r="CUK45"/>
      <c r="CUL45" s="20"/>
      <c r="CUM45"/>
      <c r="CUN45" s="20"/>
      <c r="CUO45"/>
      <c r="CUP45" s="20"/>
      <c r="CUQ45"/>
      <c r="CUR45" s="20"/>
      <c r="CUS45"/>
      <c r="CUT45" s="20"/>
      <c r="CUU45"/>
      <c r="CUV45" s="20"/>
      <c r="CUW45"/>
      <c r="CUX45" s="20"/>
      <c r="CUY45"/>
      <c r="CUZ45" s="20"/>
      <c r="CVA45"/>
      <c r="CVB45" s="20"/>
      <c r="CVC45"/>
      <c r="CVD45" s="20"/>
      <c r="CVE45"/>
      <c r="CVF45" s="20"/>
      <c r="CVG45"/>
      <c r="CVH45" s="20"/>
      <c r="CVI45"/>
      <c r="CVJ45" s="20"/>
      <c r="CVK45"/>
      <c r="CVL45" s="20"/>
      <c r="CVM45"/>
      <c r="CVN45" s="20"/>
      <c r="CVO45"/>
      <c r="CVP45" s="20"/>
      <c r="CVQ45"/>
      <c r="CVR45" s="20"/>
      <c r="CVS45"/>
      <c r="CVT45" s="20"/>
      <c r="CVU45"/>
      <c r="CVV45" s="20"/>
      <c r="CVW45"/>
      <c r="CVX45" s="20"/>
      <c r="CVY45"/>
      <c r="CVZ45" s="20"/>
      <c r="CWA45"/>
      <c r="CWB45" s="20"/>
      <c r="CWC45"/>
      <c r="CWD45" s="20"/>
      <c r="CWE45"/>
      <c r="CWF45" s="20"/>
      <c r="CWG45"/>
      <c r="CWH45" s="20"/>
      <c r="CWI45"/>
      <c r="CWJ45" s="20"/>
      <c r="CWK45"/>
      <c r="CWL45" s="20"/>
      <c r="CWM45"/>
      <c r="CWN45" s="20"/>
      <c r="CWO45"/>
      <c r="CWP45" s="20"/>
      <c r="CWQ45"/>
      <c r="CWR45" s="20"/>
      <c r="CWS45"/>
      <c r="CWT45" s="20"/>
      <c r="CWU45"/>
      <c r="CWV45" s="20"/>
      <c r="CWW45"/>
      <c r="CWX45" s="20"/>
      <c r="CWY45"/>
      <c r="CWZ45" s="20"/>
      <c r="CXA45"/>
      <c r="CXB45" s="20"/>
      <c r="CXC45"/>
      <c r="CXD45" s="20"/>
      <c r="CXE45"/>
      <c r="CXF45" s="20"/>
      <c r="CXG45"/>
      <c r="CXH45" s="20"/>
      <c r="CXI45"/>
      <c r="CXJ45" s="20"/>
      <c r="CXK45"/>
      <c r="CXL45" s="20"/>
      <c r="CXM45"/>
      <c r="CXN45" s="20"/>
      <c r="CXO45"/>
      <c r="CXP45" s="20"/>
      <c r="CXQ45"/>
      <c r="CXR45" s="20"/>
      <c r="CXS45"/>
      <c r="CXT45" s="20"/>
      <c r="CXU45"/>
      <c r="CXV45" s="20"/>
      <c r="CXW45"/>
      <c r="CXX45" s="20"/>
      <c r="CXY45"/>
      <c r="CXZ45" s="20"/>
      <c r="CYA45"/>
      <c r="CYB45" s="20"/>
      <c r="CYC45"/>
      <c r="CYD45" s="20"/>
      <c r="CYE45"/>
      <c r="CYF45" s="20"/>
      <c r="CYG45"/>
      <c r="CYH45" s="20"/>
      <c r="CYI45"/>
      <c r="CYJ45" s="20"/>
      <c r="CYK45"/>
      <c r="CYL45" s="20"/>
      <c r="CYM45"/>
      <c r="CYN45" s="20"/>
      <c r="CYO45"/>
      <c r="CYP45" s="20"/>
      <c r="CYQ45"/>
      <c r="CYR45" s="20"/>
      <c r="CYS45"/>
      <c r="CYT45" s="20"/>
      <c r="CYU45"/>
      <c r="CYV45" s="20"/>
      <c r="CYW45"/>
      <c r="CYX45" s="20"/>
      <c r="CYY45"/>
      <c r="CYZ45" s="20"/>
      <c r="CZA45"/>
      <c r="CZB45" s="20"/>
      <c r="CZC45"/>
      <c r="CZD45" s="20"/>
      <c r="CZE45"/>
      <c r="CZF45" s="20"/>
      <c r="CZG45"/>
      <c r="CZH45" s="20"/>
      <c r="CZI45"/>
      <c r="CZJ45" s="20"/>
      <c r="CZK45"/>
      <c r="CZL45" s="20"/>
      <c r="CZM45"/>
      <c r="CZN45" s="20"/>
      <c r="CZO45"/>
      <c r="CZP45" s="20"/>
      <c r="CZQ45"/>
      <c r="CZR45" s="20"/>
      <c r="CZS45"/>
      <c r="CZT45" s="20"/>
      <c r="CZU45"/>
      <c r="CZV45" s="20"/>
      <c r="CZW45"/>
      <c r="CZX45" s="20"/>
      <c r="CZY45"/>
      <c r="CZZ45" s="20"/>
      <c r="DAA45"/>
      <c r="DAB45" s="20"/>
      <c r="DAC45"/>
      <c r="DAD45" s="20"/>
      <c r="DAE45"/>
      <c r="DAF45" s="20"/>
      <c r="DAG45"/>
      <c r="DAH45" s="20"/>
      <c r="DAI45"/>
      <c r="DAJ45" s="20"/>
      <c r="DAK45"/>
      <c r="DAL45" s="20"/>
      <c r="DAM45"/>
      <c r="DAN45" s="20"/>
      <c r="DAO45"/>
      <c r="DAP45" s="20"/>
      <c r="DAQ45"/>
      <c r="DAR45" s="20"/>
      <c r="DAS45"/>
      <c r="DAT45" s="20"/>
      <c r="DAU45"/>
      <c r="DAV45" s="20"/>
      <c r="DAW45"/>
      <c r="DAX45" s="20"/>
      <c r="DAY45"/>
      <c r="DAZ45" s="20"/>
      <c r="DBA45"/>
      <c r="DBB45" s="20"/>
      <c r="DBC45"/>
      <c r="DBD45" s="20"/>
      <c r="DBE45"/>
      <c r="DBF45" s="20"/>
      <c r="DBG45"/>
      <c r="DBH45" s="20"/>
      <c r="DBI45"/>
      <c r="DBJ45" s="20"/>
      <c r="DBK45"/>
      <c r="DBL45" s="20"/>
      <c r="DBM45"/>
      <c r="DBN45" s="20"/>
      <c r="DBO45"/>
      <c r="DBP45" s="20"/>
      <c r="DBQ45"/>
      <c r="DBR45" s="20"/>
      <c r="DBS45"/>
      <c r="DBT45" s="20"/>
      <c r="DBU45"/>
      <c r="DBV45" s="20"/>
      <c r="DBW45"/>
      <c r="DBX45" s="20"/>
      <c r="DBY45"/>
      <c r="DBZ45" s="20"/>
      <c r="DCA45"/>
      <c r="DCB45" s="20"/>
      <c r="DCC45"/>
      <c r="DCD45" s="20"/>
      <c r="DCE45"/>
      <c r="DCF45" s="20"/>
      <c r="DCG45"/>
      <c r="DCH45" s="20"/>
      <c r="DCI45"/>
      <c r="DCJ45" s="20"/>
      <c r="DCK45"/>
      <c r="DCL45" s="20"/>
      <c r="DCM45"/>
      <c r="DCN45" s="20"/>
      <c r="DCO45"/>
      <c r="DCP45" s="20"/>
      <c r="DCQ45"/>
      <c r="DCR45" s="20"/>
      <c r="DCS45"/>
      <c r="DCT45" s="20"/>
      <c r="DCU45"/>
      <c r="DCV45" s="20"/>
      <c r="DCW45"/>
      <c r="DCX45" s="20"/>
      <c r="DCY45"/>
      <c r="DCZ45" s="20"/>
      <c r="DDA45"/>
      <c r="DDB45" s="20"/>
      <c r="DDC45"/>
      <c r="DDD45" s="20"/>
      <c r="DDE45"/>
      <c r="DDF45" s="20"/>
      <c r="DDG45"/>
      <c r="DDH45" s="20"/>
      <c r="DDI45"/>
      <c r="DDJ45" s="20"/>
      <c r="DDK45"/>
      <c r="DDL45" s="20"/>
      <c r="DDM45"/>
      <c r="DDN45" s="20"/>
      <c r="DDO45"/>
      <c r="DDP45" s="20"/>
      <c r="DDQ45"/>
      <c r="DDR45" s="20"/>
      <c r="DDS45"/>
      <c r="DDT45" s="20"/>
      <c r="DDU45"/>
      <c r="DDV45" s="20"/>
      <c r="DDW45"/>
      <c r="DDX45" s="20"/>
      <c r="DDY45"/>
      <c r="DDZ45" s="20"/>
      <c r="DEA45"/>
      <c r="DEB45" s="20"/>
      <c r="DEC45"/>
      <c r="DED45" s="20"/>
      <c r="DEE45"/>
      <c r="DEF45" s="20"/>
      <c r="DEG45"/>
      <c r="DEH45" s="20"/>
      <c r="DEI45"/>
      <c r="DEJ45" s="20"/>
      <c r="DEK45"/>
      <c r="DEL45" s="20"/>
      <c r="DEM45"/>
      <c r="DEN45" s="20"/>
      <c r="DEO45"/>
      <c r="DEP45" s="20"/>
      <c r="DEQ45"/>
      <c r="DER45" s="20"/>
      <c r="DES45"/>
      <c r="DET45" s="20"/>
      <c r="DEU45"/>
      <c r="DEV45" s="20"/>
      <c r="DEW45"/>
      <c r="DEX45" s="20"/>
      <c r="DEY45"/>
      <c r="DEZ45" s="20"/>
      <c r="DFA45"/>
      <c r="DFB45" s="20"/>
      <c r="DFC45"/>
      <c r="DFD45" s="20"/>
      <c r="DFE45"/>
      <c r="DFF45" s="20"/>
      <c r="DFG45"/>
      <c r="DFH45" s="20"/>
      <c r="DFI45"/>
      <c r="DFJ45" s="20"/>
      <c r="DFK45"/>
      <c r="DFL45" s="20"/>
      <c r="DFM45"/>
      <c r="DFN45" s="20"/>
      <c r="DFO45"/>
      <c r="DFP45" s="20"/>
      <c r="DFQ45"/>
      <c r="DFR45" s="20"/>
      <c r="DFS45"/>
      <c r="DFT45" s="20"/>
      <c r="DFU45"/>
      <c r="DFV45" s="20"/>
      <c r="DFW45"/>
      <c r="DFX45" s="20"/>
      <c r="DFY45"/>
      <c r="DFZ45" s="20"/>
      <c r="DGA45"/>
      <c r="DGB45" s="20"/>
      <c r="DGC45"/>
      <c r="DGD45" s="20"/>
      <c r="DGE45"/>
      <c r="DGF45" s="20"/>
      <c r="DGG45"/>
      <c r="DGH45" s="20"/>
      <c r="DGI45"/>
      <c r="DGJ45" s="20"/>
      <c r="DGK45"/>
      <c r="DGL45" s="20"/>
      <c r="DGM45"/>
      <c r="DGN45" s="20"/>
      <c r="DGO45"/>
      <c r="DGP45" s="20"/>
      <c r="DGQ45"/>
      <c r="DGR45" s="20"/>
      <c r="DGS45"/>
      <c r="DGT45" s="20"/>
      <c r="DGU45"/>
      <c r="DGV45" s="20"/>
      <c r="DGW45"/>
      <c r="DGX45" s="20"/>
      <c r="DGY45"/>
      <c r="DGZ45" s="20"/>
      <c r="DHA45"/>
      <c r="DHB45" s="20"/>
      <c r="DHC45"/>
      <c r="DHD45" s="20"/>
      <c r="DHE45"/>
      <c r="DHF45" s="20"/>
      <c r="DHG45"/>
      <c r="DHH45" s="20"/>
      <c r="DHI45"/>
      <c r="DHJ45" s="20"/>
      <c r="DHK45"/>
      <c r="DHL45" s="20"/>
      <c r="DHM45"/>
      <c r="DHN45" s="20"/>
      <c r="DHO45"/>
      <c r="DHP45" s="20"/>
      <c r="DHQ45"/>
      <c r="DHR45" s="20"/>
      <c r="DHS45"/>
      <c r="DHT45" s="20"/>
      <c r="DHU45"/>
      <c r="DHV45" s="20"/>
      <c r="DHW45"/>
      <c r="DHX45" s="20"/>
      <c r="DHY45"/>
      <c r="DHZ45" s="20"/>
      <c r="DIA45"/>
      <c r="DIB45" s="20"/>
      <c r="DIC45"/>
      <c r="DID45" s="20"/>
      <c r="DIE45"/>
      <c r="DIF45" s="20"/>
      <c r="DIG45"/>
      <c r="DIH45" s="20"/>
      <c r="DII45"/>
      <c r="DIJ45" s="20"/>
      <c r="DIK45"/>
      <c r="DIL45" s="20"/>
      <c r="DIM45"/>
      <c r="DIN45" s="20"/>
      <c r="DIO45"/>
      <c r="DIP45" s="20"/>
      <c r="DIQ45"/>
      <c r="DIR45" s="20"/>
      <c r="DIS45"/>
      <c r="DIT45" s="20"/>
      <c r="DIU45"/>
      <c r="DIV45" s="20"/>
      <c r="DIW45"/>
      <c r="DIX45" s="20"/>
      <c r="DIY45"/>
      <c r="DIZ45" s="20"/>
      <c r="DJA45"/>
      <c r="DJB45" s="20"/>
      <c r="DJC45"/>
      <c r="DJD45" s="20"/>
      <c r="DJE45"/>
      <c r="DJF45" s="20"/>
      <c r="DJG45"/>
      <c r="DJH45" s="20"/>
      <c r="DJI45"/>
      <c r="DJJ45" s="20"/>
      <c r="DJK45"/>
      <c r="DJL45" s="20"/>
      <c r="DJM45"/>
      <c r="DJN45" s="20"/>
      <c r="DJO45"/>
      <c r="DJP45" s="20"/>
      <c r="DJQ45"/>
      <c r="DJR45" s="20"/>
      <c r="DJS45"/>
      <c r="DJT45" s="20"/>
      <c r="DJU45"/>
      <c r="DJV45" s="20"/>
      <c r="DJW45"/>
      <c r="DJX45" s="20"/>
      <c r="DJY45"/>
      <c r="DJZ45" s="20"/>
      <c r="DKA45"/>
      <c r="DKB45" s="20"/>
      <c r="DKC45"/>
      <c r="DKD45" s="20"/>
      <c r="DKE45"/>
      <c r="DKF45" s="20"/>
      <c r="DKG45"/>
      <c r="DKH45" s="20"/>
      <c r="DKI45"/>
      <c r="DKJ45" s="20"/>
      <c r="DKK45"/>
      <c r="DKL45" s="20"/>
      <c r="DKM45"/>
      <c r="DKN45" s="20"/>
      <c r="DKO45"/>
      <c r="DKP45" s="20"/>
      <c r="DKQ45"/>
      <c r="DKR45" s="20"/>
      <c r="DKS45"/>
      <c r="DKT45" s="20"/>
      <c r="DKU45"/>
      <c r="DKV45" s="20"/>
      <c r="DKW45"/>
      <c r="DKX45" s="20"/>
      <c r="DKY45"/>
      <c r="DKZ45" s="20"/>
      <c r="DLA45"/>
      <c r="DLB45" s="20"/>
      <c r="DLC45"/>
      <c r="DLD45" s="20"/>
      <c r="DLE45"/>
      <c r="DLF45" s="20"/>
      <c r="DLG45"/>
      <c r="DLH45" s="20"/>
      <c r="DLI45"/>
      <c r="DLJ45" s="20"/>
      <c r="DLK45"/>
      <c r="DLL45" s="20"/>
      <c r="DLM45"/>
      <c r="DLN45" s="20"/>
      <c r="DLO45"/>
      <c r="DLP45" s="20"/>
      <c r="DLQ45"/>
      <c r="DLR45" s="20"/>
      <c r="DLS45"/>
      <c r="DLT45" s="20"/>
      <c r="DLU45"/>
      <c r="DLV45" s="20"/>
      <c r="DLW45"/>
      <c r="DLX45" s="20"/>
      <c r="DLY45"/>
      <c r="DLZ45" s="20"/>
      <c r="DMA45"/>
      <c r="DMB45" s="20"/>
      <c r="DMC45"/>
      <c r="DMD45" s="20"/>
      <c r="DME45"/>
      <c r="DMF45" s="20"/>
      <c r="DMG45"/>
      <c r="DMH45" s="20"/>
      <c r="DMI45"/>
      <c r="DMJ45" s="20"/>
      <c r="DMK45"/>
      <c r="DML45" s="20"/>
      <c r="DMM45"/>
      <c r="DMN45" s="20"/>
      <c r="DMO45"/>
      <c r="DMP45" s="20"/>
      <c r="DMQ45"/>
      <c r="DMR45" s="20"/>
      <c r="DMS45"/>
      <c r="DMT45" s="20"/>
      <c r="DMU45"/>
      <c r="DMV45" s="20"/>
      <c r="DMW45"/>
      <c r="DMX45" s="20"/>
      <c r="DMY45"/>
      <c r="DMZ45" s="20"/>
      <c r="DNA45"/>
      <c r="DNB45" s="20"/>
      <c r="DNC45"/>
      <c r="DND45" s="20"/>
      <c r="DNE45"/>
      <c r="DNF45" s="20"/>
      <c r="DNG45"/>
      <c r="DNH45" s="20"/>
      <c r="DNI45"/>
      <c r="DNJ45" s="20"/>
      <c r="DNK45"/>
      <c r="DNL45" s="20"/>
      <c r="DNM45"/>
      <c r="DNN45" s="20"/>
      <c r="DNO45"/>
      <c r="DNP45" s="20"/>
      <c r="DNQ45"/>
      <c r="DNR45" s="20"/>
      <c r="DNS45"/>
      <c r="DNT45" s="20"/>
      <c r="DNU45"/>
      <c r="DNV45" s="20"/>
      <c r="DNW45"/>
      <c r="DNX45" s="20"/>
      <c r="DNY45"/>
      <c r="DNZ45" s="20"/>
      <c r="DOA45"/>
      <c r="DOB45" s="20"/>
      <c r="DOC45"/>
      <c r="DOD45" s="20"/>
      <c r="DOE45"/>
      <c r="DOF45" s="20"/>
      <c r="DOG45"/>
      <c r="DOH45" s="20"/>
      <c r="DOI45"/>
      <c r="DOJ45" s="20"/>
      <c r="DOK45"/>
      <c r="DOL45" s="20"/>
      <c r="DOM45"/>
      <c r="DON45" s="20"/>
      <c r="DOO45"/>
      <c r="DOP45" s="20"/>
      <c r="DOQ45"/>
      <c r="DOR45" s="20"/>
      <c r="DOS45"/>
      <c r="DOT45" s="20"/>
      <c r="DOU45"/>
      <c r="DOV45" s="20"/>
      <c r="DOW45"/>
      <c r="DOX45" s="20"/>
      <c r="DOY45"/>
      <c r="DOZ45" s="20"/>
      <c r="DPA45"/>
      <c r="DPB45" s="20"/>
      <c r="DPC45"/>
      <c r="DPD45" s="20"/>
      <c r="DPE45"/>
      <c r="DPF45" s="20"/>
      <c r="DPG45"/>
      <c r="DPH45" s="20"/>
      <c r="DPI45"/>
      <c r="DPJ45" s="20"/>
      <c r="DPK45"/>
      <c r="DPL45" s="20"/>
      <c r="DPM45"/>
      <c r="DPN45" s="20"/>
      <c r="DPO45"/>
      <c r="DPP45" s="20"/>
      <c r="DPQ45"/>
      <c r="DPR45" s="20"/>
      <c r="DPS45"/>
      <c r="DPT45" s="20"/>
      <c r="DPU45"/>
      <c r="DPV45" s="20"/>
      <c r="DPW45"/>
      <c r="DPX45" s="20"/>
      <c r="DPY45"/>
      <c r="DPZ45" s="20"/>
      <c r="DQA45"/>
      <c r="DQB45" s="20"/>
      <c r="DQC45"/>
      <c r="DQD45" s="20"/>
      <c r="DQE45"/>
      <c r="DQF45" s="20"/>
      <c r="DQG45"/>
      <c r="DQH45" s="20"/>
      <c r="DQI45"/>
      <c r="DQJ45" s="20"/>
      <c r="DQK45"/>
      <c r="DQL45" s="20"/>
      <c r="DQM45"/>
      <c r="DQN45" s="20"/>
      <c r="DQO45"/>
      <c r="DQP45" s="20"/>
      <c r="DQQ45"/>
      <c r="DQR45" s="20"/>
      <c r="DQS45"/>
      <c r="DQT45" s="20"/>
      <c r="DQU45"/>
      <c r="DQV45" s="20"/>
      <c r="DQW45"/>
      <c r="DQX45" s="20"/>
      <c r="DQY45"/>
      <c r="DQZ45" s="20"/>
      <c r="DRA45"/>
      <c r="DRB45" s="20"/>
      <c r="DRC45"/>
      <c r="DRD45" s="20"/>
      <c r="DRE45"/>
      <c r="DRF45" s="20"/>
      <c r="DRG45"/>
      <c r="DRH45" s="20"/>
      <c r="DRI45"/>
      <c r="DRJ45" s="20"/>
      <c r="DRK45"/>
      <c r="DRL45" s="20"/>
      <c r="DRM45"/>
      <c r="DRN45" s="20"/>
      <c r="DRO45"/>
      <c r="DRP45" s="20"/>
      <c r="DRQ45"/>
      <c r="DRR45" s="20"/>
      <c r="DRS45"/>
      <c r="DRT45" s="20"/>
      <c r="DRU45"/>
      <c r="DRV45" s="20"/>
      <c r="DRW45"/>
      <c r="DRX45" s="20"/>
      <c r="DRY45"/>
      <c r="DRZ45" s="20"/>
      <c r="DSA45"/>
      <c r="DSB45" s="20"/>
      <c r="DSC45"/>
      <c r="DSD45" s="20"/>
      <c r="DSE45"/>
      <c r="DSF45" s="20"/>
      <c r="DSG45"/>
      <c r="DSH45" s="20"/>
      <c r="DSI45"/>
      <c r="DSJ45" s="20"/>
      <c r="DSK45"/>
      <c r="DSL45" s="20"/>
      <c r="DSM45"/>
      <c r="DSN45" s="20"/>
      <c r="DSO45"/>
      <c r="DSP45" s="20"/>
      <c r="DSQ45"/>
      <c r="DSR45" s="20"/>
      <c r="DSS45"/>
      <c r="DST45" s="20"/>
      <c r="DSU45"/>
      <c r="DSV45" s="20"/>
      <c r="DSW45"/>
      <c r="DSX45" s="20"/>
      <c r="DSY45"/>
      <c r="DSZ45" s="20"/>
      <c r="DTA45"/>
      <c r="DTB45" s="20"/>
      <c r="DTC45"/>
      <c r="DTD45" s="20"/>
      <c r="DTE45"/>
      <c r="DTF45" s="20"/>
      <c r="DTG45"/>
      <c r="DTH45" s="20"/>
      <c r="DTI45"/>
      <c r="DTJ45" s="20"/>
      <c r="DTK45"/>
      <c r="DTL45" s="20"/>
      <c r="DTM45"/>
      <c r="DTN45" s="20"/>
      <c r="DTO45"/>
      <c r="DTP45" s="20"/>
      <c r="DTQ45"/>
      <c r="DTR45" s="20"/>
      <c r="DTS45"/>
      <c r="DTT45" s="20"/>
      <c r="DTU45"/>
      <c r="DTV45" s="20"/>
      <c r="DTW45"/>
      <c r="DTX45" s="20"/>
      <c r="DTY45"/>
      <c r="DTZ45" s="20"/>
      <c r="DUA45"/>
      <c r="DUB45" s="20"/>
      <c r="DUC45"/>
      <c r="DUD45" s="20"/>
      <c r="DUE45"/>
      <c r="DUF45" s="20"/>
      <c r="DUG45"/>
      <c r="DUH45" s="20"/>
      <c r="DUI45"/>
      <c r="DUJ45" s="20"/>
      <c r="DUK45"/>
      <c r="DUL45" s="20"/>
      <c r="DUM45"/>
      <c r="DUN45" s="20"/>
      <c r="DUO45"/>
      <c r="DUP45" s="20"/>
      <c r="DUQ45"/>
      <c r="DUR45" s="20"/>
      <c r="DUS45"/>
      <c r="DUT45" s="20"/>
      <c r="DUU45"/>
      <c r="DUV45" s="20"/>
      <c r="DUW45"/>
      <c r="DUX45" s="20"/>
      <c r="DUY45"/>
      <c r="DUZ45" s="20"/>
      <c r="DVA45"/>
      <c r="DVB45" s="20"/>
      <c r="DVC45"/>
      <c r="DVD45" s="20"/>
      <c r="DVE45"/>
      <c r="DVF45" s="20"/>
      <c r="DVG45"/>
      <c r="DVH45" s="20"/>
      <c r="DVI45"/>
      <c r="DVJ45" s="20"/>
      <c r="DVK45"/>
      <c r="DVL45" s="20"/>
      <c r="DVM45"/>
      <c r="DVN45" s="20"/>
      <c r="DVO45"/>
      <c r="DVP45" s="20"/>
      <c r="DVQ45"/>
      <c r="DVR45" s="20"/>
      <c r="DVS45"/>
      <c r="DVT45" s="20"/>
      <c r="DVU45"/>
      <c r="DVV45" s="20"/>
      <c r="DVW45"/>
      <c r="DVX45" s="20"/>
      <c r="DVY45"/>
      <c r="DVZ45" s="20"/>
      <c r="DWA45"/>
      <c r="DWB45" s="20"/>
      <c r="DWC45"/>
      <c r="DWD45" s="20"/>
      <c r="DWE45"/>
      <c r="DWF45" s="20"/>
      <c r="DWG45"/>
      <c r="DWH45" s="20"/>
      <c r="DWI45"/>
      <c r="DWJ45" s="20"/>
      <c r="DWK45"/>
      <c r="DWL45" s="20"/>
      <c r="DWM45"/>
      <c r="DWN45" s="20"/>
      <c r="DWO45"/>
      <c r="DWP45" s="20"/>
      <c r="DWQ45"/>
      <c r="DWR45" s="20"/>
      <c r="DWS45"/>
      <c r="DWT45" s="20"/>
      <c r="DWU45"/>
      <c r="DWV45" s="20"/>
      <c r="DWW45"/>
      <c r="DWX45" s="20"/>
      <c r="DWY45"/>
      <c r="DWZ45" s="20"/>
      <c r="DXA45"/>
      <c r="DXB45" s="20"/>
      <c r="DXC45"/>
      <c r="DXD45" s="20"/>
      <c r="DXE45"/>
      <c r="DXF45" s="20"/>
      <c r="DXG45"/>
      <c r="DXH45" s="20"/>
      <c r="DXI45"/>
      <c r="DXJ45" s="20"/>
      <c r="DXK45"/>
      <c r="DXL45" s="20"/>
      <c r="DXM45"/>
      <c r="DXN45" s="20"/>
      <c r="DXO45"/>
      <c r="DXP45" s="20"/>
      <c r="DXQ45"/>
      <c r="DXR45" s="20"/>
      <c r="DXS45"/>
      <c r="DXT45" s="20"/>
      <c r="DXU45"/>
      <c r="DXV45" s="20"/>
      <c r="DXW45"/>
      <c r="DXX45" s="20"/>
      <c r="DXY45"/>
      <c r="DXZ45" s="20"/>
      <c r="DYA45"/>
      <c r="DYB45" s="20"/>
      <c r="DYC45"/>
      <c r="DYD45" s="20"/>
      <c r="DYE45"/>
      <c r="DYF45" s="20"/>
      <c r="DYG45"/>
      <c r="DYH45" s="20"/>
      <c r="DYI45"/>
      <c r="DYJ45" s="20"/>
      <c r="DYK45"/>
      <c r="DYL45" s="20"/>
      <c r="DYM45"/>
      <c r="DYN45" s="20"/>
      <c r="DYO45"/>
      <c r="DYP45" s="20"/>
      <c r="DYQ45"/>
      <c r="DYR45" s="20"/>
      <c r="DYS45"/>
      <c r="DYT45" s="20"/>
      <c r="DYU45"/>
      <c r="DYV45" s="20"/>
      <c r="DYW45"/>
      <c r="DYX45" s="20"/>
      <c r="DYY45"/>
      <c r="DYZ45" s="20"/>
      <c r="DZA45"/>
      <c r="DZB45" s="20"/>
      <c r="DZC45"/>
      <c r="DZD45" s="20"/>
      <c r="DZE45"/>
      <c r="DZF45" s="20"/>
      <c r="DZG45"/>
      <c r="DZH45" s="20"/>
      <c r="DZI45"/>
      <c r="DZJ45" s="20"/>
      <c r="DZK45"/>
      <c r="DZL45" s="20"/>
      <c r="DZM45"/>
      <c r="DZN45" s="20"/>
      <c r="DZO45"/>
      <c r="DZP45" s="20"/>
      <c r="DZQ45"/>
      <c r="DZR45" s="20"/>
      <c r="DZS45"/>
      <c r="DZT45" s="20"/>
      <c r="DZU45"/>
      <c r="DZV45" s="20"/>
      <c r="DZW45"/>
      <c r="DZX45" s="20"/>
      <c r="DZY45"/>
      <c r="DZZ45" s="20"/>
      <c r="EAA45"/>
      <c r="EAB45" s="20"/>
      <c r="EAC45"/>
      <c r="EAD45" s="20"/>
      <c r="EAE45"/>
      <c r="EAF45" s="20"/>
      <c r="EAG45"/>
      <c r="EAH45" s="20"/>
      <c r="EAI45"/>
      <c r="EAJ45" s="20"/>
      <c r="EAK45"/>
      <c r="EAL45" s="20"/>
      <c r="EAM45"/>
      <c r="EAN45" s="20"/>
      <c r="EAO45"/>
      <c r="EAP45" s="20"/>
      <c r="EAQ45"/>
      <c r="EAR45" s="20"/>
      <c r="EAS45"/>
      <c r="EAT45" s="20"/>
      <c r="EAU45"/>
      <c r="EAV45" s="20"/>
      <c r="EAW45"/>
      <c r="EAX45" s="20"/>
      <c r="EAY45"/>
      <c r="EAZ45" s="20"/>
      <c r="EBA45"/>
      <c r="EBB45" s="20"/>
      <c r="EBC45"/>
      <c r="EBD45" s="20"/>
      <c r="EBE45"/>
      <c r="EBF45" s="20"/>
      <c r="EBG45"/>
      <c r="EBH45" s="20"/>
      <c r="EBI45"/>
      <c r="EBJ45" s="20"/>
      <c r="EBK45"/>
      <c r="EBL45" s="20"/>
      <c r="EBM45"/>
      <c r="EBN45" s="20"/>
      <c r="EBO45"/>
      <c r="EBP45" s="20"/>
      <c r="EBQ45"/>
      <c r="EBR45" s="20"/>
      <c r="EBS45"/>
      <c r="EBT45" s="20"/>
      <c r="EBU45"/>
      <c r="EBV45" s="20"/>
      <c r="EBW45"/>
      <c r="EBX45" s="20"/>
      <c r="EBY45"/>
      <c r="EBZ45" s="20"/>
      <c r="ECA45"/>
      <c r="ECB45" s="20"/>
      <c r="ECC45"/>
      <c r="ECD45" s="20"/>
      <c r="ECE45"/>
      <c r="ECF45" s="20"/>
      <c r="ECG45"/>
      <c r="ECH45" s="20"/>
      <c r="ECI45"/>
      <c r="ECJ45" s="20"/>
      <c r="ECK45"/>
      <c r="ECL45" s="20"/>
      <c r="ECM45"/>
      <c r="ECN45" s="20"/>
      <c r="ECO45"/>
      <c r="ECP45" s="20"/>
      <c r="ECQ45"/>
      <c r="ECR45" s="20"/>
      <c r="ECS45"/>
      <c r="ECT45" s="20"/>
      <c r="ECU45"/>
      <c r="ECV45" s="20"/>
      <c r="ECW45"/>
      <c r="ECX45" s="20"/>
      <c r="ECY45"/>
      <c r="ECZ45" s="20"/>
      <c r="EDA45"/>
      <c r="EDB45" s="20"/>
      <c r="EDC45"/>
      <c r="EDD45" s="20"/>
      <c r="EDE45"/>
      <c r="EDF45" s="20"/>
      <c r="EDG45"/>
      <c r="EDH45" s="20"/>
      <c r="EDI45"/>
      <c r="EDJ45" s="20"/>
      <c r="EDK45"/>
      <c r="EDL45" s="20"/>
      <c r="EDM45"/>
      <c r="EDN45" s="20"/>
      <c r="EDO45"/>
      <c r="EDP45" s="20"/>
      <c r="EDQ45"/>
      <c r="EDR45" s="20"/>
      <c r="EDS45"/>
      <c r="EDT45" s="20"/>
      <c r="EDU45"/>
      <c r="EDV45" s="20"/>
      <c r="EDW45"/>
      <c r="EDX45" s="20"/>
      <c r="EDY45"/>
      <c r="EDZ45" s="20"/>
      <c r="EEA45"/>
      <c r="EEB45" s="20"/>
      <c r="EEC45"/>
      <c r="EED45" s="20"/>
      <c r="EEE45"/>
      <c r="EEF45" s="20"/>
      <c r="EEG45"/>
      <c r="EEH45" s="20"/>
      <c r="EEI45"/>
      <c r="EEJ45" s="20"/>
      <c r="EEK45"/>
      <c r="EEL45" s="20"/>
      <c r="EEM45"/>
      <c r="EEN45" s="20"/>
      <c r="EEO45"/>
      <c r="EEP45" s="20"/>
      <c r="EEQ45"/>
      <c r="EER45" s="20"/>
      <c r="EES45"/>
      <c r="EET45" s="20"/>
      <c r="EEU45"/>
      <c r="EEV45" s="20"/>
      <c r="EEW45"/>
      <c r="EEX45" s="20"/>
      <c r="EEY45"/>
      <c r="EEZ45" s="20"/>
      <c r="EFA45"/>
      <c r="EFB45" s="20"/>
      <c r="EFC45"/>
      <c r="EFD45" s="20"/>
      <c r="EFE45"/>
      <c r="EFF45" s="20"/>
      <c r="EFG45"/>
      <c r="EFH45" s="20"/>
      <c r="EFI45"/>
      <c r="EFJ45" s="20"/>
      <c r="EFK45"/>
      <c r="EFL45" s="20"/>
      <c r="EFM45"/>
      <c r="EFN45" s="20"/>
      <c r="EFO45"/>
      <c r="EFP45" s="20"/>
      <c r="EFQ45"/>
      <c r="EFR45" s="20"/>
      <c r="EFS45"/>
      <c r="EFT45" s="20"/>
      <c r="EFU45"/>
      <c r="EFV45" s="20"/>
      <c r="EFW45"/>
      <c r="EFX45" s="20"/>
      <c r="EFY45"/>
      <c r="EFZ45" s="20"/>
      <c r="EGA45"/>
      <c r="EGB45" s="20"/>
      <c r="EGC45"/>
      <c r="EGD45" s="20"/>
      <c r="EGE45"/>
      <c r="EGF45" s="20"/>
      <c r="EGG45"/>
      <c r="EGH45" s="20"/>
      <c r="EGI45"/>
      <c r="EGJ45" s="20"/>
      <c r="EGK45"/>
      <c r="EGL45" s="20"/>
      <c r="EGM45"/>
      <c r="EGN45" s="20"/>
      <c r="EGO45"/>
      <c r="EGP45" s="20"/>
      <c r="EGQ45"/>
      <c r="EGR45" s="20"/>
      <c r="EGS45"/>
      <c r="EGT45" s="20"/>
      <c r="EGU45"/>
      <c r="EGV45" s="20"/>
      <c r="EGW45"/>
      <c r="EGX45" s="20"/>
      <c r="EGY45"/>
      <c r="EGZ45" s="20"/>
      <c r="EHA45"/>
      <c r="EHB45" s="20"/>
      <c r="EHC45"/>
      <c r="EHD45" s="20"/>
      <c r="EHE45"/>
      <c r="EHF45" s="20"/>
      <c r="EHG45"/>
      <c r="EHH45" s="20"/>
      <c r="EHI45"/>
      <c r="EHJ45" s="20"/>
      <c r="EHK45"/>
      <c r="EHL45" s="20"/>
      <c r="EHM45"/>
      <c r="EHN45" s="20"/>
      <c r="EHO45"/>
      <c r="EHP45" s="20"/>
      <c r="EHQ45"/>
      <c r="EHR45" s="20"/>
      <c r="EHS45"/>
      <c r="EHT45" s="20"/>
      <c r="EHU45"/>
      <c r="EHV45" s="20"/>
      <c r="EHW45"/>
      <c r="EHX45" s="20"/>
      <c r="EHY45"/>
      <c r="EHZ45" s="20"/>
      <c r="EIA45"/>
      <c r="EIB45" s="20"/>
      <c r="EIC45"/>
      <c r="EID45" s="20"/>
      <c r="EIE45"/>
      <c r="EIF45" s="20"/>
      <c r="EIG45"/>
      <c r="EIH45" s="20"/>
      <c r="EII45"/>
      <c r="EIJ45" s="20"/>
      <c r="EIK45"/>
      <c r="EIL45" s="20"/>
      <c r="EIM45"/>
      <c r="EIN45" s="20"/>
      <c r="EIO45"/>
      <c r="EIP45" s="20"/>
      <c r="EIQ45"/>
      <c r="EIR45" s="20"/>
      <c r="EIS45"/>
      <c r="EIT45" s="20"/>
      <c r="EIU45"/>
      <c r="EIV45" s="20"/>
      <c r="EIW45"/>
      <c r="EIX45" s="20"/>
      <c r="EIY45"/>
      <c r="EIZ45" s="20"/>
      <c r="EJA45"/>
      <c r="EJB45" s="20"/>
      <c r="EJC45"/>
      <c r="EJD45" s="20"/>
      <c r="EJE45"/>
      <c r="EJF45" s="20"/>
      <c r="EJG45"/>
      <c r="EJH45" s="20"/>
      <c r="EJI45"/>
      <c r="EJJ45" s="20"/>
      <c r="EJK45"/>
      <c r="EJL45" s="20"/>
      <c r="EJM45"/>
      <c r="EJN45" s="20"/>
      <c r="EJO45"/>
      <c r="EJP45" s="20"/>
      <c r="EJQ45"/>
      <c r="EJR45" s="20"/>
      <c r="EJS45"/>
      <c r="EJT45" s="20"/>
      <c r="EJU45"/>
      <c r="EJV45" s="20"/>
      <c r="EJW45"/>
      <c r="EJX45" s="20"/>
      <c r="EJY45"/>
      <c r="EJZ45" s="20"/>
      <c r="EKA45"/>
      <c r="EKB45" s="20"/>
      <c r="EKC45"/>
      <c r="EKD45" s="20"/>
      <c r="EKE45"/>
      <c r="EKF45" s="20"/>
      <c r="EKG45"/>
      <c r="EKH45" s="20"/>
      <c r="EKI45"/>
      <c r="EKJ45" s="20"/>
      <c r="EKK45"/>
      <c r="EKL45" s="20"/>
      <c r="EKM45"/>
      <c r="EKN45" s="20"/>
      <c r="EKO45"/>
      <c r="EKP45" s="20"/>
      <c r="EKQ45"/>
      <c r="EKR45" s="20"/>
      <c r="EKS45"/>
      <c r="EKT45" s="20"/>
      <c r="EKU45"/>
      <c r="EKV45" s="20"/>
      <c r="EKW45"/>
      <c r="EKX45" s="20"/>
      <c r="EKY45"/>
      <c r="EKZ45" s="20"/>
      <c r="ELA45"/>
      <c r="ELB45" s="20"/>
      <c r="ELC45"/>
      <c r="ELD45" s="20"/>
      <c r="ELE45"/>
      <c r="ELF45" s="20"/>
      <c r="ELG45"/>
      <c r="ELH45" s="20"/>
      <c r="ELI45"/>
      <c r="ELJ45" s="20"/>
      <c r="ELK45"/>
      <c r="ELL45" s="20"/>
      <c r="ELM45"/>
      <c r="ELN45" s="20"/>
      <c r="ELO45"/>
      <c r="ELP45" s="20"/>
      <c r="ELQ45"/>
      <c r="ELR45" s="20"/>
      <c r="ELS45"/>
      <c r="ELT45" s="20"/>
      <c r="ELU45"/>
      <c r="ELV45" s="20"/>
      <c r="ELW45"/>
      <c r="ELX45" s="20"/>
      <c r="ELY45"/>
      <c r="ELZ45" s="20"/>
      <c r="EMA45"/>
      <c r="EMB45" s="20"/>
      <c r="EMC45"/>
      <c r="EMD45" s="20"/>
      <c r="EME45"/>
      <c r="EMF45" s="20"/>
      <c r="EMG45"/>
      <c r="EMH45" s="20"/>
      <c r="EMI45"/>
      <c r="EMJ45" s="20"/>
      <c r="EMK45"/>
      <c r="EML45" s="20"/>
      <c r="EMM45"/>
      <c r="EMN45" s="20"/>
      <c r="EMO45"/>
      <c r="EMP45" s="20"/>
      <c r="EMQ45"/>
      <c r="EMR45" s="20"/>
      <c r="EMS45"/>
      <c r="EMT45" s="20"/>
      <c r="EMU45"/>
      <c r="EMV45" s="20"/>
      <c r="EMW45"/>
      <c r="EMX45" s="20"/>
      <c r="EMY45"/>
      <c r="EMZ45" s="20"/>
      <c r="ENA45"/>
      <c r="ENB45" s="20"/>
      <c r="ENC45"/>
      <c r="END45" s="20"/>
      <c r="ENE45"/>
      <c r="ENF45" s="20"/>
      <c r="ENG45"/>
      <c r="ENH45" s="20"/>
      <c r="ENI45"/>
      <c r="ENJ45" s="20"/>
      <c r="ENK45"/>
      <c r="ENL45" s="20"/>
      <c r="ENM45"/>
      <c r="ENN45" s="20"/>
      <c r="ENO45"/>
      <c r="ENP45" s="20"/>
      <c r="ENQ45"/>
      <c r="ENR45" s="20"/>
      <c r="ENS45"/>
      <c r="ENT45" s="20"/>
      <c r="ENU45"/>
      <c r="ENV45" s="20"/>
      <c r="ENW45"/>
      <c r="ENX45" s="20"/>
      <c r="ENY45"/>
      <c r="ENZ45" s="20"/>
      <c r="EOA45"/>
      <c r="EOB45" s="20"/>
      <c r="EOC45"/>
      <c r="EOD45" s="20"/>
      <c r="EOE45"/>
      <c r="EOF45" s="20"/>
      <c r="EOG45"/>
      <c r="EOH45" s="20"/>
      <c r="EOI45"/>
      <c r="EOJ45" s="20"/>
      <c r="EOK45"/>
      <c r="EOL45" s="20"/>
      <c r="EOM45"/>
      <c r="EON45" s="20"/>
      <c r="EOO45"/>
      <c r="EOP45" s="20"/>
      <c r="EOQ45"/>
      <c r="EOR45" s="20"/>
      <c r="EOS45"/>
      <c r="EOT45" s="20"/>
      <c r="EOU45"/>
      <c r="EOV45" s="20"/>
      <c r="EOW45"/>
      <c r="EOX45" s="20"/>
      <c r="EOY45"/>
      <c r="EOZ45" s="20"/>
      <c r="EPA45"/>
      <c r="EPB45" s="20"/>
      <c r="EPC45"/>
      <c r="EPD45" s="20"/>
      <c r="EPE45"/>
      <c r="EPF45" s="20"/>
      <c r="EPG45"/>
      <c r="EPH45" s="20"/>
      <c r="EPI45"/>
      <c r="EPJ45" s="20"/>
      <c r="EPK45"/>
      <c r="EPL45" s="20"/>
      <c r="EPM45"/>
      <c r="EPN45" s="20"/>
      <c r="EPO45"/>
      <c r="EPP45" s="20"/>
      <c r="EPQ45"/>
      <c r="EPR45" s="20"/>
      <c r="EPS45"/>
      <c r="EPT45" s="20"/>
      <c r="EPU45"/>
      <c r="EPV45" s="20"/>
      <c r="EPW45"/>
      <c r="EPX45" s="20"/>
      <c r="EPY45"/>
      <c r="EPZ45" s="20"/>
      <c r="EQA45"/>
      <c r="EQB45" s="20"/>
      <c r="EQC45"/>
      <c r="EQD45" s="20"/>
      <c r="EQE45"/>
      <c r="EQF45" s="20"/>
      <c r="EQG45"/>
      <c r="EQH45" s="20"/>
      <c r="EQI45"/>
      <c r="EQJ45" s="20"/>
      <c r="EQK45"/>
      <c r="EQL45" s="20"/>
      <c r="EQM45"/>
      <c r="EQN45" s="20"/>
      <c r="EQO45"/>
      <c r="EQP45" s="20"/>
      <c r="EQQ45"/>
      <c r="EQR45" s="20"/>
      <c r="EQS45"/>
      <c r="EQT45" s="20"/>
      <c r="EQU45"/>
      <c r="EQV45" s="20"/>
      <c r="EQW45"/>
      <c r="EQX45" s="20"/>
      <c r="EQY45"/>
      <c r="EQZ45" s="20"/>
      <c r="ERA45"/>
      <c r="ERB45" s="20"/>
      <c r="ERC45"/>
      <c r="ERD45" s="20"/>
      <c r="ERE45"/>
      <c r="ERF45" s="20"/>
      <c r="ERG45"/>
      <c r="ERH45" s="20"/>
      <c r="ERI45"/>
      <c r="ERJ45" s="20"/>
      <c r="ERK45"/>
      <c r="ERL45" s="20"/>
      <c r="ERM45"/>
      <c r="ERN45" s="20"/>
      <c r="ERO45"/>
      <c r="ERP45" s="20"/>
      <c r="ERQ45"/>
      <c r="ERR45" s="20"/>
      <c r="ERS45"/>
      <c r="ERT45" s="20"/>
      <c r="ERU45"/>
      <c r="ERV45" s="20"/>
      <c r="ERW45"/>
      <c r="ERX45" s="20"/>
      <c r="ERY45"/>
      <c r="ERZ45" s="20"/>
      <c r="ESA45"/>
      <c r="ESB45" s="20"/>
      <c r="ESC45"/>
      <c r="ESD45" s="20"/>
      <c r="ESE45"/>
      <c r="ESF45" s="20"/>
      <c r="ESG45"/>
      <c r="ESH45" s="20"/>
      <c r="ESI45"/>
      <c r="ESJ45" s="20"/>
      <c r="ESK45"/>
      <c r="ESL45" s="20"/>
      <c r="ESM45"/>
      <c r="ESN45" s="20"/>
      <c r="ESO45"/>
      <c r="ESP45" s="20"/>
      <c r="ESQ45"/>
      <c r="ESR45" s="20"/>
      <c r="ESS45"/>
      <c r="EST45" s="20"/>
      <c r="ESU45"/>
      <c r="ESV45" s="20"/>
      <c r="ESW45"/>
      <c r="ESX45" s="20"/>
      <c r="ESY45"/>
      <c r="ESZ45" s="20"/>
      <c r="ETA45"/>
      <c r="ETB45" s="20"/>
      <c r="ETC45"/>
      <c r="ETD45" s="20"/>
      <c r="ETE45"/>
      <c r="ETF45" s="20"/>
      <c r="ETG45"/>
      <c r="ETH45" s="20"/>
      <c r="ETI45"/>
      <c r="ETJ45" s="20"/>
      <c r="ETK45"/>
      <c r="ETL45" s="20"/>
      <c r="ETM45"/>
      <c r="ETN45" s="20"/>
      <c r="ETO45"/>
      <c r="ETP45" s="20"/>
      <c r="ETQ45"/>
      <c r="ETR45" s="20"/>
      <c r="ETS45"/>
      <c r="ETT45" s="20"/>
      <c r="ETU45"/>
      <c r="ETV45" s="20"/>
      <c r="ETW45"/>
      <c r="ETX45" s="20"/>
      <c r="ETY45"/>
      <c r="ETZ45" s="20"/>
      <c r="EUA45"/>
      <c r="EUB45" s="20"/>
      <c r="EUC45"/>
      <c r="EUD45" s="20"/>
      <c r="EUE45"/>
      <c r="EUF45" s="20"/>
      <c r="EUG45"/>
      <c r="EUH45" s="20"/>
      <c r="EUI45"/>
      <c r="EUJ45" s="20"/>
      <c r="EUK45"/>
      <c r="EUL45" s="20"/>
      <c r="EUM45"/>
      <c r="EUN45" s="20"/>
      <c r="EUO45"/>
      <c r="EUP45" s="20"/>
      <c r="EUQ45"/>
      <c r="EUR45" s="20"/>
      <c r="EUS45"/>
      <c r="EUT45" s="20"/>
      <c r="EUU45"/>
      <c r="EUV45" s="20"/>
      <c r="EUW45"/>
      <c r="EUX45" s="20"/>
      <c r="EUY45"/>
      <c r="EUZ45" s="20"/>
      <c r="EVA45"/>
      <c r="EVB45" s="20"/>
      <c r="EVC45"/>
      <c r="EVD45" s="20"/>
      <c r="EVE45"/>
      <c r="EVF45" s="20"/>
      <c r="EVG45"/>
      <c r="EVH45" s="20"/>
      <c r="EVI45"/>
      <c r="EVJ45" s="20"/>
      <c r="EVK45"/>
      <c r="EVL45" s="20"/>
      <c r="EVM45"/>
      <c r="EVN45" s="20"/>
      <c r="EVO45"/>
      <c r="EVP45" s="20"/>
      <c r="EVQ45"/>
      <c r="EVR45" s="20"/>
      <c r="EVS45"/>
      <c r="EVT45" s="20"/>
      <c r="EVU45"/>
      <c r="EVV45" s="20"/>
      <c r="EVW45"/>
      <c r="EVX45" s="20"/>
      <c r="EVY45"/>
      <c r="EVZ45" s="20"/>
      <c r="EWA45"/>
      <c r="EWB45" s="20"/>
      <c r="EWC45"/>
      <c r="EWD45" s="20"/>
      <c r="EWE45"/>
      <c r="EWF45" s="20"/>
      <c r="EWG45"/>
      <c r="EWH45" s="20"/>
      <c r="EWI45"/>
      <c r="EWJ45" s="20"/>
      <c r="EWK45"/>
      <c r="EWL45" s="20"/>
      <c r="EWM45"/>
      <c r="EWN45" s="20"/>
      <c r="EWO45"/>
      <c r="EWP45" s="20"/>
      <c r="EWQ45"/>
      <c r="EWR45" s="20"/>
      <c r="EWS45"/>
      <c r="EWT45" s="20"/>
      <c r="EWU45"/>
      <c r="EWV45" s="20"/>
      <c r="EWW45"/>
      <c r="EWX45" s="20"/>
      <c r="EWY45"/>
      <c r="EWZ45" s="20"/>
      <c r="EXA45"/>
      <c r="EXB45" s="20"/>
      <c r="EXC45"/>
      <c r="EXD45" s="20"/>
      <c r="EXE45"/>
      <c r="EXF45" s="20"/>
      <c r="EXG45"/>
      <c r="EXH45" s="20"/>
      <c r="EXI45"/>
      <c r="EXJ45" s="20"/>
      <c r="EXK45"/>
      <c r="EXL45" s="20"/>
      <c r="EXM45"/>
      <c r="EXN45" s="20"/>
      <c r="EXO45"/>
      <c r="EXP45" s="20"/>
      <c r="EXQ45"/>
      <c r="EXR45" s="20"/>
      <c r="EXS45"/>
      <c r="EXT45" s="20"/>
      <c r="EXU45"/>
      <c r="EXV45" s="20"/>
      <c r="EXW45"/>
      <c r="EXX45" s="20"/>
      <c r="EXY45"/>
      <c r="EXZ45" s="20"/>
      <c r="EYA45"/>
      <c r="EYB45" s="20"/>
      <c r="EYC45"/>
      <c r="EYD45" s="20"/>
      <c r="EYE45"/>
      <c r="EYF45" s="20"/>
      <c r="EYG45"/>
      <c r="EYH45" s="20"/>
      <c r="EYI45"/>
      <c r="EYJ45" s="20"/>
      <c r="EYK45"/>
      <c r="EYL45" s="20"/>
      <c r="EYM45"/>
      <c r="EYN45" s="20"/>
      <c r="EYO45"/>
      <c r="EYP45" s="20"/>
      <c r="EYQ45"/>
      <c r="EYR45" s="20"/>
      <c r="EYS45"/>
      <c r="EYT45" s="20"/>
      <c r="EYU45"/>
      <c r="EYV45" s="20"/>
      <c r="EYW45"/>
      <c r="EYX45" s="20"/>
      <c r="EYY45"/>
      <c r="EYZ45" s="20"/>
      <c r="EZA45"/>
      <c r="EZB45" s="20"/>
      <c r="EZC45"/>
      <c r="EZD45" s="20"/>
      <c r="EZE45"/>
      <c r="EZF45" s="20"/>
      <c r="EZG45"/>
      <c r="EZH45" s="20"/>
      <c r="EZI45"/>
      <c r="EZJ45" s="20"/>
      <c r="EZK45"/>
      <c r="EZL45" s="20"/>
      <c r="EZM45"/>
      <c r="EZN45" s="20"/>
      <c r="EZO45"/>
      <c r="EZP45" s="20"/>
      <c r="EZQ45"/>
      <c r="EZR45" s="20"/>
      <c r="EZS45"/>
      <c r="EZT45" s="20"/>
      <c r="EZU45"/>
      <c r="EZV45" s="20"/>
      <c r="EZW45"/>
      <c r="EZX45" s="20"/>
      <c r="EZY45"/>
      <c r="EZZ45" s="20"/>
      <c r="FAA45"/>
      <c r="FAB45" s="20"/>
      <c r="FAC45"/>
      <c r="FAD45" s="20"/>
      <c r="FAE45"/>
      <c r="FAF45" s="20"/>
      <c r="FAG45"/>
      <c r="FAH45" s="20"/>
      <c r="FAI45"/>
      <c r="FAJ45" s="20"/>
      <c r="FAK45"/>
      <c r="FAL45" s="20"/>
      <c r="FAM45"/>
      <c r="FAN45" s="20"/>
      <c r="FAO45"/>
      <c r="FAP45" s="20"/>
      <c r="FAQ45"/>
      <c r="FAR45" s="20"/>
      <c r="FAS45"/>
      <c r="FAT45" s="20"/>
      <c r="FAU45"/>
      <c r="FAV45" s="20"/>
      <c r="FAW45"/>
      <c r="FAX45" s="20"/>
      <c r="FAY45"/>
      <c r="FAZ45" s="20"/>
      <c r="FBA45"/>
      <c r="FBB45" s="20"/>
      <c r="FBC45"/>
      <c r="FBD45" s="20"/>
      <c r="FBE45"/>
      <c r="FBF45" s="20"/>
      <c r="FBG45"/>
      <c r="FBH45" s="20"/>
      <c r="FBI45"/>
      <c r="FBJ45" s="20"/>
      <c r="FBK45"/>
      <c r="FBL45" s="20"/>
      <c r="FBM45"/>
      <c r="FBN45" s="20"/>
      <c r="FBO45"/>
      <c r="FBP45" s="20"/>
      <c r="FBQ45"/>
      <c r="FBR45" s="20"/>
      <c r="FBS45"/>
      <c r="FBT45" s="20"/>
      <c r="FBU45"/>
      <c r="FBV45" s="20"/>
      <c r="FBW45"/>
      <c r="FBX45" s="20"/>
      <c r="FBY45"/>
      <c r="FBZ45" s="20"/>
      <c r="FCA45"/>
      <c r="FCB45" s="20"/>
      <c r="FCC45"/>
      <c r="FCD45" s="20"/>
      <c r="FCE45"/>
      <c r="FCF45" s="20"/>
      <c r="FCG45"/>
      <c r="FCH45" s="20"/>
      <c r="FCI45"/>
      <c r="FCJ45" s="20"/>
      <c r="FCK45"/>
      <c r="FCL45" s="20"/>
      <c r="FCM45"/>
      <c r="FCN45" s="20"/>
      <c r="FCO45"/>
      <c r="FCP45" s="20"/>
      <c r="FCQ45"/>
      <c r="FCR45" s="20"/>
      <c r="FCS45"/>
      <c r="FCT45" s="20"/>
      <c r="FCU45"/>
      <c r="FCV45" s="20"/>
      <c r="FCW45"/>
      <c r="FCX45" s="20"/>
      <c r="FCY45"/>
      <c r="FCZ45" s="20"/>
      <c r="FDA45"/>
      <c r="FDB45" s="20"/>
      <c r="FDC45"/>
      <c r="FDD45" s="20"/>
      <c r="FDE45"/>
      <c r="FDF45" s="20"/>
      <c r="FDG45"/>
      <c r="FDH45" s="20"/>
      <c r="FDI45"/>
      <c r="FDJ45" s="20"/>
      <c r="FDK45"/>
      <c r="FDL45" s="20"/>
      <c r="FDM45"/>
      <c r="FDN45" s="20"/>
      <c r="FDO45"/>
      <c r="FDP45" s="20"/>
      <c r="FDQ45"/>
      <c r="FDR45" s="20"/>
      <c r="FDS45"/>
      <c r="FDT45" s="20"/>
      <c r="FDU45"/>
      <c r="FDV45" s="20"/>
      <c r="FDW45"/>
      <c r="FDX45" s="20"/>
      <c r="FDY45"/>
      <c r="FDZ45" s="20"/>
      <c r="FEA45"/>
      <c r="FEB45" s="20"/>
      <c r="FEC45"/>
      <c r="FED45" s="20"/>
      <c r="FEE45"/>
      <c r="FEF45" s="20"/>
      <c r="FEG45"/>
      <c r="FEH45" s="20"/>
      <c r="FEI45"/>
      <c r="FEJ45" s="20"/>
      <c r="FEK45"/>
      <c r="FEL45" s="20"/>
      <c r="FEM45"/>
      <c r="FEN45" s="20"/>
      <c r="FEO45"/>
      <c r="FEP45" s="20"/>
      <c r="FEQ45"/>
      <c r="FER45" s="20"/>
      <c r="FES45"/>
      <c r="FET45" s="20"/>
      <c r="FEU45"/>
      <c r="FEV45" s="20"/>
      <c r="FEW45"/>
      <c r="FEX45" s="20"/>
      <c r="FEY45"/>
      <c r="FEZ45" s="20"/>
      <c r="FFA45"/>
      <c r="FFB45" s="20"/>
      <c r="FFC45"/>
      <c r="FFD45" s="20"/>
      <c r="FFE45"/>
      <c r="FFF45" s="20"/>
      <c r="FFG45"/>
      <c r="FFH45" s="20"/>
      <c r="FFI45"/>
      <c r="FFJ45" s="20"/>
      <c r="FFK45"/>
      <c r="FFL45" s="20"/>
      <c r="FFM45"/>
      <c r="FFN45" s="20"/>
      <c r="FFO45"/>
      <c r="FFP45" s="20"/>
      <c r="FFQ45"/>
      <c r="FFR45" s="20"/>
      <c r="FFS45"/>
      <c r="FFT45" s="20"/>
      <c r="FFU45"/>
      <c r="FFV45" s="20"/>
      <c r="FFW45"/>
      <c r="FFX45" s="20"/>
      <c r="FFY45"/>
      <c r="FFZ45" s="20"/>
      <c r="FGA45"/>
      <c r="FGB45" s="20"/>
      <c r="FGC45"/>
      <c r="FGD45" s="20"/>
      <c r="FGE45"/>
      <c r="FGF45" s="20"/>
      <c r="FGG45"/>
      <c r="FGH45" s="20"/>
      <c r="FGI45"/>
      <c r="FGJ45" s="20"/>
      <c r="FGK45"/>
      <c r="FGL45" s="20"/>
      <c r="FGM45"/>
      <c r="FGN45" s="20"/>
      <c r="FGO45"/>
      <c r="FGP45" s="20"/>
      <c r="FGQ45"/>
      <c r="FGR45" s="20"/>
      <c r="FGS45"/>
      <c r="FGT45" s="20"/>
      <c r="FGU45"/>
      <c r="FGV45" s="20"/>
      <c r="FGW45"/>
      <c r="FGX45" s="20"/>
      <c r="FGY45"/>
      <c r="FGZ45" s="20"/>
      <c r="FHA45"/>
      <c r="FHB45" s="20"/>
      <c r="FHC45"/>
      <c r="FHD45" s="20"/>
      <c r="FHE45"/>
      <c r="FHF45" s="20"/>
      <c r="FHG45"/>
      <c r="FHH45" s="20"/>
      <c r="FHI45"/>
      <c r="FHJ45" s="20"/>
      <c r="FHK45"/>
      <c r="FHL45" s="20"/>
      <c r="FHM45"/>
      <c r="FHN45" s="20"/>
      <c r="FHO45"/>
      <c r="FHP45" s="20"/>
      <c r="FHQ45"/>
      <c r="FHR45" s="20"/>
      <c r="FHS45"/>
      <c r="FHT45" s="20"/>
      <c r="FHU45"/>
      <c r="FHV45" s="20"/>
      <c r="FHW45"/>
      <c r="FHX45" s="20"/>
      <c r="FHY45"/>
      <c r="FHZ45" s="20"/>
      <c r="FIA45"/>
      <c r="FIB45" s="20"/>
      <c r="FIC45"/>
      <c r="FID45" s="20"/>
      <c r="FIE45"/>
      <c r="FIF45" s="20"/>
      <c r="FIG45"/>
      <c r="FIH45" s="20"/>
      <c r="FII45"/>
      <c r="FIJ45" s="20"/>
      <c r="FIK45"/>
      <c r="FIL45" s="20"/>
      <c r="FIM45"/>
      <c r="FIN45" s="20"/>
      <c r="FIO45"/>
      <c r="FIP45" s="20"/>
      <c r="FIQ45"/>
      <c r="FIR45" s="20"/>
      <c r="FIS45"/>
      <c r="FIT45" s="20"/>
      <c r="FIU45"/>
      <c r="FIV45" s="20"/>
      <c r="FIW45"/>
      <c r="FIX45" s="20"/>
      <c r="FIY45"/>
      <c r="FIZ45" s="20"/>
      <c r="FJA45"/>
      <c r="FJB45" s="20"/>
      <c r="FJC45"/>
      <c r="FJD45" s="20"/>
      <c r="FJE45"/>
      <c r="FJF45" s="20"/>
      <c r="FJG45"/>
      <c r="FJH45" s="20"/>
      <c r="FJI45"/>
      <c r="FJJ45" s="20"/>
      <c r="FJK45"/>
      <c r="FJL45" s="20"/>
      <c r="FJM45"/>
      <c r="FJN45" s="20"/>
      <c r="FJO45"/>
      <c r="FJP45" s="20"/>
      <c r="FJQ45"/>
      <c r="FJR45" s="20"/>
      <c r="FJS45"/>
      <c r="FJT45" s="20"/>
      <c r="FJU45"/>
      <c r="FJV45" s="20"/>
      <c r="FJW45"/>
      <c r="FJX45" s="20"/>
      <c r="FJY45"/>
      <c r="FJZ45" s="20"/>
      <c r="FKA45"/>
      <c r="FKB45" s="20"/>
      <c r="FKC45"/>
      <c r="FKD45" s="20"/>
      <c r="FKE45"/>
      <c r="FKF45" s="20"/>
      <c r="FKG45"/>
      <c r="FKH45" s="20"/>
      <c r="FKI45"/>
      <c r="FKJ45" s="20"/>
      <c r="FKK45"/>
      <c r="FKL45" s="20"/>
      <c r="FKM45"/>
      <c r="FKN45" s="20"/>
      <c r="FKO45"/>
      <c r="FKP45" s="20"/>
      <c r="FKQ45"/>
      <c r="FKR45" s="20"/>
      <c r="FKS45"/>
      <c r="FKT45" s="20"/>
      <c r="FKU45"/>
      <c r="FKV45" s="20"/>
      <c r="FKW45"/>
      <c r="FKX45" s="20"/>
      <c r="FKY45"/>
      <c r="FKZ45" s="20"/>
      <c r="FLA45"/>
      <c r="FLB45" s="20"/>
      <c r="FLC45"/>
      <c r="FLD45" s="20"/>
      <c r="FLE45"/>
      <c r="FLF45" s="20"/>
      <c r="FLG45"/>
      <c r="FLH45" s="20"/>
      <c r="FLI45"/>
      <c r="FLJ45" s="20"/>
      <c r="FLK45"/>
      <c r="FLL45" s="20"/>
      <c r="FLM45"/>
      <c r="FLN45" s="20"/>
      <c r="FLO45"/>
      <c r="FLP45" s="20"/>
      <c r="FLQ45"/>
      <c r="FLR45" s="20"/>
      <c r="FLS45"/>
      <c r="FLT45" s="20"/>
      <c r="FLU45"/>
      <c r="FLV45" s="20"/>
      <c r="FLW45"/>
      <c r="FLX45" s="20"/>
      <c r="FLY45"/>
      <c r="FLZ45" s="20"/>
      <c r="FMA45"/>
      <c r="FMB45" s="20"/>
      <c r="FMC45"/>
      <c r="FMD45" s="20"/>
      <c r="FME45"/>
      <c r="FMF45" s="20"/>
      <c r="FMG45"/>
      <c r="FMH45" s="20"/>
      <c r="FMI45"/>
      <c r="FMJ45" s="20"/>
      <c r="FMK45"/>
      <c r="FML45" s="20"/>
      <c r="FMM45"/>
      <c r="FMN45" s="20"/>
      <c r="FMO45"/>
      <c r="FMP45" s="20"/>
      <c r="FMQ45"/>
      <c r="FMR45" s="20"/>
      <c r="FMS45"/>
      <c r="FMT45" s="20"/>
      <c r="FMU45"/>
      <c r="FMV45" s="20"/>
      <c r="FMW45"/>
      <c r="FMX45" s="20"/>
      <c r="FMY45"/>
      <c r="FMZ45" s="20"/>
      <c r="FNA45"/>
      <c r="FNB45" s="20"/>
      <c r="FNC45"/>
      <c r="FND45" s="20"/>
      <c r="FNE45"/>
      <c r="FNF45" s="20"/>
      <c r="FNG45"/>
      <c r="FNH45" s="20"/>
      <c r="FNI45"/>
      <c r="FNJ45" s="20"/>
      <c r="FNK45"/>
      <c r="FNL45" s="20"/>
      <c r="FNM45"/>
      <c r="FNN45" s="20"/>
      <c r="FNO45"/>
      <c r="FNP45" s="20"/>
      <c r="FNQ45"/>
      <c r="FNR45" s="20"/>
      <c r="FNS45"/>
      <c r="FNT45" s="20"/>
      <c r="FNU45"/>
      <c r="FNV45" s="20"/>
      <c r="FNW45"/>
      <c r="FNX45" s="20"/>
      <c r="FNY45"/>
      <c r="FNZ45" s="20"/>
      <c r="FOA45"/>
      <c r="FOB45" s="20"/>
      <c r="FOC45"/>
      <c r="FOD45" s="20"/>
      <c r="FOE45"/>
      <c r="FOF45" s="20"/>
      <c r="FOG45"/>
      <c r="FOH45" s="20"/>
      <c r="FOI45"/>
      <c r="FOJ45" s="20"/>
      <c r="FOK45"/>
      <c r="FOL45" s="20"/>
      <c r="FOM45"/>
      <c r="FON45" s="20"/>
      <c r="FOO45"/>
      <c r="FOP45" s="20"/>
      <c r="FOQ45"/>
      <c r="FOR45" s="20"/>
      <c r="FOS45"/>
      <c r="FOT45" s="20"/>
      <c r="FOU45"/>
      <c r="FOV45" s="20"/>
      <c r="FOW45"/>
      <c r="FOX45" s="20"/>
      <c r="FOY45"/>
      <c r="FOZ45" s="20"/>
      <c r="FPA45"/>
      <c r="FPB45" s="20"/>
      <c r="FPC45"/>
      <c r="FPD45" s="20"/>
      <c r="FPE45"/>
      <c r="FPF45" s="20"/>
      <c r="FPG45"/>
      <c r="FPH45" s="20"/>
      <c r="FPI45"/>
      <c r="FPJ45" s="20"/>
      <c r="FPK45"/>
      <c r="FPL45" s="20"/>
      <c r="FPM45"/>
      <c r="FPN45" s="20"/>
      <c r="FPO45"/>
      <c r="FPP45" s="20"/>
      <c r="FPQ45"/>
      <c r="FPR45" s="20"/>
      <c r="FPS45"/>
      <c r="FPT45" s="20"/>
      <c r="FPU45"/>
      <c r="FPV45" s="20"/>
      <c r="FPW45"/>
      <c r="FPX45" s="20"/>
      <c r="FPY45"/>
      <c r="FPZ45" s="20"/>
      <c r="FQA45"/>
      <c r="FQB45" s="20"/>
      <c r="FQC45"/>
      <c r="FQD45" s="20"/>
      <c r="FQE45"/>
      <c r="FQF45" s="20"/>
      <c r="FQG45"/>
      <c r="FQH45" s="20"/>
      <c r="FQI45"/>
      <c r="FQJ45" s="20"/>
      <c r="FQK45"/>
      <c r="FQL45" s="20"/>
      <c r="FQM45"/>
      <c r="FQN45" s="20"/>
      <c r="FQO45"/>
      <c r="FQP45" s="20"/>
      <c r="FQQ45"/>
      <c r="FQR45" s="20"/>
      <c r="FQS45"/>
      <c r="FQT45" s="20"/>
      <c r="FQU45"/>
      <c r="FQV45" s="20"/>
      <c r="FQW45"/>
      <c r="FQX45" s="20"/>
      <c r="FQY45"/>
      <c r="FQZ45" s="20"/>
      <c r="FRA45"/>
      <c r="FRB45" s="20"/>
      <c r="FRC45"/>
      <c r="FRD45" s="20"/>
      <c r="FRE45"/>
      <c r="FRF45" s="20"/>
      <c r="FRG45"/>
      <c r="FRH45" s="20"/>
      <c r="FRI45"/>
      <c r="FRJ45" s="20"/>
      <c r="FRK45"/>
      <c r="FRL45" s="20"/>
      <c r="FRM45"/>
      <c r="FRN45" s="20"/>
      <c r="FRO45"/>
      <c r="FRP45" s="20"/>
      <c r="FRQ45"/>
      <c r="FRR45" s="20"/>
      <c r="FRS45"/>
      <c r="FRT45" s="20"/>
      <c r="FRU45"/>
      <c r="FRV45" s="20"/>
      <c r="FRW45"/>
      <c r="FRX45" s="20"/>
      <c r="FRY45"/>
      <c r="FRZ45" s="20"/>
      <c r="FSA45"/>
      <c r="FSB45" s="20"/>
      <c r="FSC45"/>
      <c r="FSD45" s="20"/>
      <c r="FSE45"/>
      <c r="FSF45" s="20"/>
      <c r="FSG45"/>
      <c r="FSH45" s="20"/>
      <c r="FSI45"/>
      <c r="FSJ45" s="20"/>
      <c r="FSK45"/>
      <c r="FSL45" s="20"/>
      <c r="FSM45"/>
      <c r="FSN45" s="20"/>
      <c r="FSO45"/>
      <c r="FSP45" s="20"/>
      <c r="FSQ45"/>
      <c r="FSR45" s="20"/>
      <c r="FSS45"/>
      <c r="FST45" s="20"/>
      <c r="FSU45"/>
      <c r="FSV45" s="20"/>
      <c r="FSW45"/>
      <c r="FSX45" s="20"/>
      <c r="FSY45"/>
      <c r="FSZ45" s="20"/>
      <c r="FTA45"/>
      <c r="FTB45" s="20"/>
      <c r="FTC45"/>
      <c r="FTD45" s="20"/>
      <c r="FTE45"/>
      <c r="FTF45" s="20"/>
      <c r="FTG45"/>
      <c r="FTH45" s="20"/>
      <c r="FTI45"/>
      <c r="FTJ45" s="20"/>
      <c r="FTK45"/>
      <c r="FTL45" s="20"/>
      <c r="FTM45"/>
      <c r="FTN45" s="20"/>
      <c r="FTO45"/>
      <c r="FTP45" s="20"/>
      <c r="FTQ45"/>
      <c r="FTR45" s="20"/>
      <c r="FTS45"/>
      <c r="FTT45" s="20"/>
      <c r="FTU45"/>
      <c r="FTV45" s="20"/>
      <c r="FTW45"/>
      <c r="FTX45" s="20"/>
      <c r="FTY45"/>
      <c r="FTZ45" s="20"/>
      <c r="FUA45"/>
      <c r="FUB45" s="20"/>
      <c r="FUC45"/>
      <c r="FUD45" s="20"/>
      <c r="FUE45"/>
      <c r="FUF45" s="20"/>
      <c r="FUG45"/>
      <c r="FUH45" s="20"/>
      <c r="FUI45"/>
      <c r="FUJ45" s="20"/>
      <c r="FUK45"/>
      <c r="FUL45" s="20"/>
      <c r="FUM45"/>
      <c r="FUN45" s="20"/>
      <c r="FUO45"/>
      <c r="FUP45" s="20"/>
      <c r="FUQ45"/>
      <c r="FUR45" s="20"/>
      <c r="FUS45"/>
      <c r="FUT45" s="20"/>
      <c r="FUU45"/>
      <c r="FUV45" s="20"/>
      <c r="FUW45"/>
      <c r="FUX45" s="20"/>
      <c r="FUY45"/>
      <c r="FUZ45" s="20"/>
      <c r="FVA45"/>
      <c r="FVB45" s="20"/>
      <c r="FVC45"/>
      <c r="FVD45" s="20"/>
      <c r="FVE45"/>
      <c r="FVF45" s="20"/>
      <c r="FVG45"/>
      <c r="FVH45" s="20"/>
      <c r="FVI45"/>
      <c r="FVJ45" s="20"/>
      <c r="FVK45"/>
      <c r="FVL45" s="20"/>
      <c r="FVM45"/>
      <c r="FVN45" s="20"/>
      <c r="FVO45"/>
      <c r="FVP45" s="20"/>
      <c r="FVQ45"/>
      <c r="FVR45" s="20"/>
      <c r="FVS45"/>
      <c r="FVT45" s="20"/>
      <c r="FVU45"/>
      <c r="FVV45" s="20"/>
      <c r="FVW45"/>
      <c r="FVX45" s="20"/>
      <c r="FVY45"/>
      <c r="FVZ45" s="20"/>
      <c r="FWA45"/>
      <c r="FWB45" s="20"/>
      <c r="FWC45"/>
      <c r="FWD45" s="20"/>
      <c r="FWE45"/>
      <c r="FWF45" s="20"/>
      <c r="FWG45"/>
      <c r="FWH45" s="20"/>
      <c r="FWI45"/>
      <c r="FWJ45" s="20"/>
      <c r="FWK45"/>
      <c r="FWL45" s="20"/>
      <c r="FWM45"/>
      <c r="FWN45" s="20"/>
      <c r="FWO45"/>
      <c r="FWP45" s="20"/>
      <c r="FWQ45"/>
      <c r="FWR45" s="20"/>
      <c r="FWS45"/>
      <c r="FWT45" s="20"/>
      <c r="FWU45"/>
      <c r="FWV45" s="20"/>
      <c r="FWW45"/>
      <c r="FWX45" s="20"/>
      <c r="FWY45"/>
      <c r="FWZ45" s="20"/>
      <c r="FXA45"/>
      <c r="FXB45" s="20"/>
      <c r="FXC45"/>
      <c r="FXD45" s="20"/>
      <c r="FXE45"/>
      <c r="FXF45" s="20"/>
      <c r="FXG45"/>
      <c r="FXH45" s="20"/>
      <c r="FXI45"/>
      <c r="FXJ45" s="20"/>
      <c r="FXK45"/>
      <c r="FXL45" s="20"/>
      <c r="FXM45"/>
      <c r="FXN45" s="20"/>
      <c r="FXO45"/>
      <c r="FXP45" s="20"/>
      <c r="FXQ45"/>
      <c r="FXR45" s="20"/>
      <c r="FXS45"/>
      <c r="FXT45" s="20"/>
      <c r="FXU45"/>
      <c r="FXV45" s="20"/>
      <c r="FXW45"/>
      <c r="FXX45" s="20"/>
      <c r="FXY45"/>
      <c r="FXZ45" s="20"/>
      <c r="FYA45"/>
      <c r="FYB45" s="20"/>
      <c r="FYC45"/>
      <c r="FYD45" s="20"/>
      <c r="FYE45"/>
      <c r="FYF45" s="20"/>
      <c r="FYG45"/>
      <c r="FYH45" s="20"/>
      <c r="FYI45"/>
      <c r="FYJ45" s="20"/>
      <c r="FYK45"/>
      <c r="FYL45" s="20"/>
      <c r="FYM45"/>
      <c r="FYN45" s="20"/>
      <c r="FYO45"/>
      <c r="FYP45" s="20"/>
      <c r="FYQ45"/>
      <c r="FYR45" s="20"/>
      <c r="FYS45"/>
      <c r="FYT45" s="20"/>
      <c r="FYU45"/>
      <c r="FYV45" s="20"/>
      <c r="FYW45"/>
      <c r="FYX45" s="20"/>
      <c r="FYY45"/>
      <c r="FYZ45" s="20"/>
      <c r="FZA45"/>
      <c r="FZB45" s="20"/>
      <c r="FZC45"/>
      <c r="FZD45" s="20"/>
      <c r="FZE45"/>
      <c r="FZF45" s="20"/>
      <c r="FZG45"/>
      <c r="FZH45" s="20"/>
      <c r="FZI45"/>
      <c r="FZJ45" s="20"/>
      <c r="FZK45"/>
      <c r="FZL45" s="20"/>
      <c r="FZM45"/>
      <c r="FZN45" s="20"/>
      <c r="FZO45"/>
      <c r="FZP45" s="20"/>
      <c r="FZQ45"/>
      <c r="FZR45" s="20"/>
      <c r="FZS45"/>
      <c r="FZT45" s="20"/>
      <c r="FZU45"/>
      <c r="FZV45" s="20"/>
      <c r="FZW45"/>
      <c r="FZX45" s="20"/>
      <c r="FZY45"/>
      <c r="FZZ45" s="20"/>
      <c r="GAA45"/>
      <c r="GAB45" s="20"/>
      <c r="GAC45"/>
      <c r="GAD45" s="20"/>
      <c r="GAE45"/>
      <c r="GAF45" s="20"/>
      <c r="GAG45"/>
      <c r="GAH45" s="20"/>
      <c r="GAI45"/>
      <c r="GAJ45" s="20"/>
      <c r="GAK45"/>
      <c r="GAL45" s="20"/>
      <c r="GAM45"/>
      <c r="GAN45" s="20"/>
      <c r="GAO45"/>
      <c r="GAP45" s="20"/>
      <c r="GAQ45"/>
      <c r="GAR45" s="20"/>
      <c r="GAS45"/>
      <c r="GAT45" s="20"/>
      <c r="GAU45"/>
      <c r="GAV45" s="20"/>
      <c r="GAW45"/>
      <c r="GAX45" s="20"/>
      <c r="GAY45"/>
      <c r="GAZ45" s="20"/>
      <c r="GBA45"/>
      <c r="GBB45" s="20"/>
      <c r="GBC45"/>
      <c r="GBD45" s="20"/>
      <c r="GBE45"/>
      <c r="GBF45" s="20"/>
      <c r="GBG45"/>
      <c r="GBH45" s="20"/>
      <c r="GBI45"/>
      <c r="GBJ45" s="20"/>
      <c r="GBK45"/>
      <c r="GBL45" s="20"/>
      <c r="GBM45"/>
      <c r="GBN45" s="20"/>
      <c r="GBO45"/>
      <c r="GBP45" s="20"/>
      <c r="GBQ45"/>
      <c r="GBR45" s="20"/>
      <c r="GBS45"/>
      <c r="GBT45" s="20"/>
      <c r="GBU45"/>
      <c r="GBV45" s="20"/>
      <c r="GBW45"/>
      <c r="GBX45" s="20"/>
      <c r="GBY45"/>
      <c r="GBZ45" s="20"/>
      <c r="GCA45"/>
      <c r="GCB45" s="20"/>
      <c r="GCC45"/>
      <c r="GCD45" s="20"/>
      <c r="GCE45"/>
      <c r="GCF45" s="20"/>
      <c r="GCG45"/>
      <c r="GCH45" s="20"/>
      <c r="GCI45"/>
      <c r="GCJ45" s="20"/>
      <c r="GCK45"/>
      <c r="GCL45" s="20"/>
      <c r="GCM45"/>
      <c r="GCN45" s="20"/>
      <c r="GCO45"/>
      <c r="GCP45" s="20"/>
      <c r="GCQ45"/>
      <c r="GCR45" s="20"/>
      <c r="GCS45"/>
      <c r="GCT45" s="20"/>
      <c r="GCU45"/>
      <c r="GCV45" s="20"/>
      <c r="GCW45"/>
      <c r="GCX45" s="20"/>
      <c r="GCY45"/>
      <c r="GCZ45" s="20"/>
      <c r="GDA45"/>
      <c r="GDB45" s="20"/>
      <c r="GDC45"/>
      <c r="GDD45" s="20"/>
      <c r="GDE45"/>
      <c r="GDF45" s="20"/>
      <c r="GDG45"/>
      <c r="GDH45" s="20"/>
      <c r="GDI45"/>
      <c r="GDJ45" s="20"/>
      <c r="GDK45"/>
      <c r="GDL45" s="20"/>
      <c r="GDM45"/>
      <c r="GDN45" s="20"/>
      <c r="GDO45"/>
      <c r="GDP45" s="20"/>
      <c r="GDQ45"/>
      <c r="GDR45" s="20"/>
      <c r="GDS45"/>
      <c r="GDT45" s="20"/>
      <c r="GDU45"/>
      <c r="GDV45" s="20"/>
      <c r="GDW45"/>
      <c r="GDX45" s="20"/>
      <c r="GDY45"/>
      <c r="GDZ45" s="20"/>
      <c r="GEA45"/>
      <c r="GEB45" s="20"/>
      <c r="GEC45"/>
      <c r="GED45" s="20"/>
      <c r="GEE45"/>
      <c r="GEF45" s="20"/>
      <c r="GEG45"/>
      <c r="GEH45" s="20"/>
      <c r="GEI45"/>
      <c r="GEJ45" s="20"/>
      <c r="GEK45"/>
      <c r="GEL45" s="20"/>
      <c r="GEM45"/>
      <c r="GEN45" s="20"/>
      <c r="GEO45"/>
      <c r="GEP45" s="20"/>
      <c r="GEQ45"/>
      <c r="GER45" s="20"/>
      <c r="GES45"/>
      <c r="GET45" s="20"/>
      <c r="GEU45"/>
      <c r="GEV45" s="20"/>
      <c r="GEW45"/>
      <c r="GEX45" s="20"/>
      <c r="GEY45"/>
      <c r="GEZ45" s="20"/>
      <c r="GFA45"/>
      <c r="GFB45" s="20"/>
      <c r="GFC45"/>
      <c r="GFD45" s="20"/>
      <c r="GFE45"/>
      <c r="GFF45" s="20"/>
      <c r="GFG45"/>
      <c r="GFH45" s="20"/>
      <c r="GFI45"/>
      <c r="GFJ45" s="20"/>
      <c r="GFK45"/>
      <c r="GFL45" s="20"/>
      <c r="GFM45"/>
      <c r="GFN45" s="20"/>
      <c r="GFO45"/>
      <c r="GFP45" s="20"/>
      <c r="GFQ45"/>
      <c r="GFR45" s="20"/>
      <c r="GFS45"/>
      <c r="GFT45" s="20"/>
      <c r="GFU45"/>
      <c r="GFV45" s="20"/>
      <c r="GFW45"/>
      <c r="GFX45" s="20"/>
      <c r="GFY45"/>
      <c r="GFZ45" s="20"/>
      <c r="GGA45"/>
      <c r="GGB45" s="20"/>
      <c r="GGC45"/>
      <c r="GGD45" s="20"/>
      <c r="GGE45"/>
      <c r="GGF45" s="20"/>
      <c r="GGG45"/>
      <c r="GGH45" s="20"/>
      <c r="GGI45"/>
      <c r="GGJ45" s="20"/>
      <c r="GGK45"/>
      <c r="GGL45" s="20"/>
      <c r="GGM45"/>
      <c r="GGN45" s="20"/>
      <c r="GGO45"/>
      <c r="GGP45" s="20"/>
      <c r="GGQ45"/>
      <c r="GGR45" s="20"/>
      <c r="GGS45"/>
      <c r="GGT45" s="20"/>
      <c r="GGU45"/>
      <c r="GGV45" s="20"/>
      <c r="GGW45"/>
      <c r="GGX45" s="20"/>
      <c r="GGY45"/>
      <c r="GGZ45" s="20"/>
      <c r="GHA45"/>
      <c r="GHB45" s="20"/>
      <c r="GHC45"/>
      <c r="GHD45" s="20"/>
      <c r="GHE45"/>
      <c r="GHF45" s="20"/>
      <c r="GHG45"/>
      <c r="GHH45" s="20"/>
      <c r="GHI45"/>
      <c r="GHJ45" s="20"/>
      <c r="GHK45"/>
      <c r="GHL45" s="20"/>
      <c r="GHM45"/>
      <c r="GHN45" s="20"/>
      <c r="GHO45"/>
      <c r="GHP45" s="20"/>
      <c r="GHQ45"/>
      <c r="GHR45" s="20"/>
      <c r="GHS45"/>
      <c r="GHT45" s="20"/>
      <c r="GHU45"/>
      <c r="GHV45" s="20"/>
      <c r="GHW45"/>
      <c r="GHX45" s="20"/>
      <c r="GHY45"/>
      <c r="GHZ45" s="20"/>
      <c r="GIA45"/>
      <c r="GIB45" s="20"/>
      <c r="GIC45"/>
      <c r="GID45" s="20"/>
      <c r="GIE45"/>
      <c r="GIF45" s="20"/>
      <c r="GIG45"/>
      <c r="GIH45" s="20"/>
      <c r="GII45"/>
      <c r="GIJ45" s="20"/>
      <c r="GIK45"/>
      <c r="GIL45" s="20"/>
      <c r="GIM45"/>
      <c r="GIN45" s="20"/>
      <c r="GIO45"/>
      <c r="GIP45" s="20"/>
      <c r="GIQ45"/>
      <c r="GIR45" s="20"/>
      <c r="GIS45"/>
      <c r="GIT45" s="20"/>
      <c r="GIU45"/>
      <c r="GIV45" s="20"/>
      <c r="GIW45"/>
      <c r="GIX45" s="20"/>
      <c r="GIY45"/>
      <c r="GIZ45" s="20"/>
      <c r="GJA45"/>
      <c r="GJB45" s="20"/>
      <c r="GJC45"/>
      <c r="GJD45" s="20"/>
      <c r="GJE45"/>
      <c r="GJF45" s="20"/>
      <c r="GJG45"/>
      <c r="GJH45" s="20"/>
      <c r="GJI45"/>
      <c r="GJJ45" s="20"/>
      <c r="GJK45"/>
      <c r="GJL45" s="20"/>
      <c r="GJM45"/>
      <c r="GJN45" s="20"/>
      <c r="GJO45"/>
      <c r="GJP45" s="20"/>
      <c r="GJQ45"/>
      <c r="GJR45" s="20"/>
      <c r="GJS45"/>
      <c r="GJT45" s="20"/>
      <c r="GJU45"/>
      <c r="GJV45" s="20"/>
      <c r="GJW45"/>
      <c r="GJX45" s="20"/>
      <c r="GJY45"/>
      <c r="GJZ45" s="20"/>
      <c r="GKA45"/>
      <c r="GKB45" s="20"/>
      <c r="GKC45"/>
      <c r="GKD45" s="20"/>
      <c r="GKE45"/>
      <c r="GKF45" s="20"/>
      <c r="GKG45"/>
      <c r="GKH45" s="20"/>
      <c r="GKI45"/>
      <c r="GKJ45" s="20"/>
      <c r="GKK45"/>
      <c r="GKL45" s="20"/>
      <c r="GKM45"/>
      <c r="GKN45" s="20"/>
      <c r="GKO45"/>
      <c r="GKP45" s="20"/>
      <c r="GKQ45"/>
      <c r="GKR45" s="20"/>
      <c r="GKS45"/>
      <c r="GKT45" s="20"/>
      <c r="GKU45"/>
      <c r="GKV45" s="20"/>
      <c r="GKW45"/>
      <c r="GKX45" s="20"/>
      <c r="GKY45"/>
      <c r="GKZ45" s="20"/>
      <c r="GLA45"/>
      <c r="GLB45" s="20"/>
      <c r="GLC45"/>
      <c r="GLD45" s="20"/>
      <c r="GLE45"/>
      <c r="GLF45" s="20"/>
      <c r="GLG45"/>
      <c r="GLH45" s="20"/>
      <c r="GLI45"/>
      <c r="GLJ45" s="20"/>
      <c r="GLK45"/>
      <c r="GLL45" s="20"/>
      <c r="GLM45"/>
      <c r="GLN45" s="20"/>
      <c r="GLO45"/>
      <c r="GLP45" s="20"/>
      <c r="GLQ45"/>
      <c r="GLR45" s="20"/>
      <c r="GLS45"/>
      <c r="GLT45" s="20"/>
      <c r="GLU45"/>
      <c r="GLV45" s="20"/>
      <c r="GLW45"/>
      <c r="GLX45" s="20"/>
      <c r="GLY45"/>
      <c r="GLZ45" s="20"/>
      <c r="GMA45"/>
      <c r="GMB45" s="20"/>
      <c r="GMC45"/>
      <c r="GMD45" s="20"/>
      <c r="GME45"/>
      <c r="GMF45" s="20"/>
      <c r="GMG45"/>
      <c r="GMH45" s="20"/>
      <c r="GMI45"/>
      <c r="GMJ45" s="20"/>
      <c r="GMK45"/>
      <c r="GML45" s="20"/>
      <c r="GMM45"/>
      <c r="GMN45" s="20"/>
      <c r="GMO45"/>
      <c r="GMP45" s="20"/>
      <c r="GMQ45"/>
      <c r="GMR45" s="20"/>
      <c r="GMS45"/>
      <c r="GMT45" s="20"/>
      <c r="GMU45"/>
      <c r="GMV45" s="20"/>
      <c r="GMW45"/>
      <c r="GMX45" s="20"/>
      <c r="GMY45"/>
      <c r="GMZ45" s="20"/>
      <c r="GNA45"/>
      <c r="GNB45" s="20"/>
      <c r="GNC45"/>
      <c r="GND45" s="20"/>
      <c r="GNE45"/>
      <c r="GNF45" s="20"/>
      <c r="GNG45"/>
      <c r="GNH45" s="20"/>
      <c r="GNI45"/>
      <c r="GNJ45" s="20"/>
      <c r="GNK45"/>
      <c r="GNL45" s="20"/>
      <c r="GNM45"/>
      <c r="GNN45" s="20"/>
      <c r="GNO45"/>
      <c r="GNP45" s="20"/>
      <c r="GNQ45"/>
      <c r="GNR45" s="20"/>
      <c r="GNS45"/>
      <c r="GNT45" s="20"/>
      <c r="GNU45"/>
      <c r="GNV45" s="20"/>
      <c r="GNW45"/>
      <c r="GNX45" s="20"/>
      <c r="GNY45"/>
      <c r="GNZ45" s="20"/>
      <c r="GOA45"/>
      <c r="GOB45" s="20"/>
      <c r="GOC45"/>
      <c r="GOD45" s="20"/>
      <c r="GOE45"/>
      <c r="GOF45" s="20"/>
      <c r="GOG45"/>
      <c r="GOH45" s="20"/>
      <c r="GOI45"/>
      <c r="GOJ45" s="20"/>
      <c r="GOK45"/>
      <c r="GOL45" s="20"/>
      <c r="GOM45"/>
      <c r="GON45" s="20"/>
      <c r="GOO45"/>
      <c r="GOP45" s="20"/>
      <c r="GOQ45"/>
      <c r="GOR45" s="20"/>
      <c r="GOS45"/>
      <c r="GOT45" s="20"/>
      <c r="GOU45"/>
      <c r="GOV45" s="20"/>
      <c r="GOW45"/>
      <c r="GOX45" s="20"/>
      <c r="GOY45"/>
      <c r="GOZ45" s="20"/>
      <c r="GPA45"/>
      <c r="GPB45" s="20"/>
      <c r="GPC45"/>
      <c r="GPD45" s="20"/>
      <c r="GPE45"/>
      <c r="GPF45" s="20"/>
      <c r="GPG45"/>
      <c r="GPH45" s="20"/>
      <c r="GPI45"/>
      <c r="GPJ45" s="20"/>
      <c r="GPK45"/>
      <c r="GPL45" s="20"/>
      <c r="GPM45"/>
      <c r="GPN45" s="20"/>
      <c r="GPO45"/>
      <c r="GPP45" s="20"/>
      <c r="GPQ45"/>
      <c r="GPR45" s="20"/>
      <c r="GPS45"/>
      <c r="GPT45" s="20"/>
      <c r="GPU45"/>
      <c r="GPV45" s="20"/>
      <c r="GPW45"/>
      <c r="GPX45" s="20"/>
      <c r="GPY45"/>
      <c r="GPZ45" s="20"/>
      <c r="GQA45"/>
      <c r="GQB45" s="20"/>
      <c r="GQC45"/>
      <c r="GQD45" s="20"/>
      <c r="GQE45"/>
      <c r="GQF45" s="20"/>
      <c r="GQG45"/>
      <c r="GQH45" s="20"/>
      <c r="GQI45"/>
      <c r="GQJ45" s="20"/>
      <c r="GQK45"/>
      <c r="GQL45" s="20"/>
      <c r="GQM45"/>
      <c r="GQN45" s="20"/>
      <c r="GQO45"/>
      <c r="GQP45" s="20"/>
      <c r="GQQ45"/>
      <c r="GQR45" s="20"/>
      <c r="GQS45"/>
      <c r="GQT45" s="20"/>
      <c r="GQU45"/>
      <c r="GQV45" s="20"/>
      <c r="GQW45"/>
      <c r="GQX45" s="20"/>
      <c r="GQY45"/>
      <c r="GQZ45" s="20"/>
      <c r="GRA45"/>
      <c r="GRB45" s="20"/>
      <c r="GRC45"/>
      <c r="GRD45" s="20"/>
      <c r="GRE45"/>
      <c r="GRF45" s="20"/>
      <c r="GRG45"/>
      <c r="GRH45" s="20"/>
      <c r="GRI45"/>
      <c r="GRJ45" s="20"/>
      <c r="GRK45"/>
      <c r="GRL45" s="20"/>
      <c r="GRM45"/>
      <c r="GRN45" s="20"/>
      <c r="GRO45"/>
      <c r="GRP45" s="20"/>
      <c r="GRQ45"/>
      <c r="GRR45" s="20"/>
      <c r="GRS45"/>
      <c r="GRT45" s="20"/>
      <c r="GRU45"/>
      <c r="GRV45" s="20"/>
      <c r="GRW45"/>
      <c r="GRX45" s="20"/>
      <c r="GRY45"/>
      <c r="GRZ45" s="20"/>
      <c r="GSA45"/>
      <c r="GSB45" s="20"/>
      <c r="GSC45"/>
      <c r="GSD45" s="20"/>
      <c r="GSE45"/>
      <c r="GSF45" s="20"/>
      <c r="GSG45"/>
      <c r="GSH45" s="20"/>
      <c r="GSI45"/>
      <c r="GSJ45" s="20"/>
      <c r="GSK45"/>
      <c r="GSL45" s="20"/>
      <c r="GSM45"/>
      <c r="GSN45" s="20"/>
      <c r="GSO45"/>
      <c r="GSP45" s="20"/>
      <c r="GSQ45"/>
      <c r="GSR45" s="20"/>
      <c r="GSS45"/>
      <c r="GST45" s="20"/>
      <c r="GSU45"/>
      <c r="GSV45" s="20"/>
      <c r="GSW45"/>
      <c r="GSX45" s="20"/>
      <c r="GSY45"/>
      <c r="GSZ45" s="20"/>
      <c r="GTA45"/>
      <c r="GTB45" s="20"/>
      <c r="GTC45"/>
      <c r="GTD45" s="20"/>
      <c r="GTE45"/>
      <c r="GTF45" s="20"/>
      <c r="GTG45"/>
      <c r="GTH45" s="20"/>
      <c r="GTI45"/>
      <c r="GTJ45" s="20"/>
      <c r="GTK45"/>
      <c r="GTL45" s="20"/>
      <c r="GTM45"/>
      <c r="GTN45" s="20"/>
      <c r="GTO45"/>
      <c r="GTP45" s="20"/>
      <c r="GTQ45"/>
      <c r="GTR45" s="20"/>
      <c r="GTS45"/>
      <c r="GTT45" s="20"/>
      <c r="GTU45"/>
      <c r="GTV45" s="20"/>
      <c r="GTW45"/>
      <c r="GTX45" s="20"/>
      <c r="GTY45"/>
      <c r="GTZ45" s="20"/>
      <c r="GUA45"/>
      <c r="GUB45" s="20"/>
      <c r="GUC45"/>
      <c r="GUD45" s="20"/>
      <c r="GUE45"/>
      <c r="GUF45" s="20"/>
      <c r="GUG45"/>
      <c r="GUH45" s="20"/>
      <c r="GUI45"/>
      <c r="GUJ45" s="20"/>
      <c r="GUK45"/>
      <c r="GUL45" s="20"/>
      <c r="GUM45"/>
      <c r="GUN45" s="20"/>
      <c r="GUO45"/>
      <c r="GUP45" s="20"/>
      <c r="GUQ45"/>
      <c r="GUR45" s="20"/>
      <c r="GUS45"/>
      <c r="GUT45" s="20"/>
      <c r="GUU45"/>
      <c r="GUV45" s="20"/>
      <c r="GUW45"/>
      <c r="GUX45" s="20"/>
      <c r="GUY45"/>
      <c r="GUZ45" s="20"/>
      <c r="GVA45"/>
      <c r="GVB45" s="20"/>
      <c r="GVC45"/>
      <c r="GVD45" s="20"/>
      <c r="GVE45"/>
      <c r="GVF45" s="20"/>
      <c r="GVG45"/>
      <c r="GVH45" s="20"/>
      <c r="GVI45"/>
      <c r="GVJ45" s="20"/>
      <c r="GVK45"/>
      <c r="GVL45" s="20"/>
      <c r="GVM45"/>
      <c r="GVN45" s="20"/>
      <c r="GVO45"/>
      <c r="GVP45" s="20"/>
      <c r="GVQ45"/>
      <c r="GVR45" s="20"/>
      <c r="GVS45"/>
      <c r="GVT45" s="20"/>
      <c r="GVU45"/>
      <c r="GVV45" s="20"/>
      <c r="GVW45"/>
      <c r="GVX45" s="20"/>
      <c r="GVY45"/>
      <c r="GVZ45" s="20"/>
      <c r="GWA45"/>
      <c r="GWB45" s="20"/>
      <c r="GWC45"/>
      <c r="GWD45" s="20"/>
      <c r="GWE45"/>
      <c r="GWF45" s="20"/>
      <c r="GWG45"/>
      <c r="GWH45" s="20"/>
      <c r="GWI45"/>
      <c r="GWJ45" s="20"/>
      <c r="GWK45"/>
      <c r="GWL45" s="20"/>
      <c r="GWM45"/>
      <c r="GWN45" s="20"/>
      <c r="GWO45"/>
      <c r="GWP45" s="20"/>
      <c r="GWQ45"/>
      <c r="GWR45" s="20"/>
      <c r="GWS45"/>
      <c r="GWT45" s="20"/>
      <c r="GWU45"/>
      <c r="GWV45" s="20"/>
      <c r="GWW45"/>
      <c r="GWX45" s="20"/>
      <c r="GWY45"/>
      <c r="GWZ45" s="20"/>
      <c r="GXA45"/>
      <c r="GXB45" s="20"/>
      <c r="GXC45"/>
      <c r="GXD45" s="20"/>
      <c r="GXE45"/>
      <c r="GXF45" s="20"/>
      <c r="GXG45"/>
      <c r="GXH45" s="20"/>
      <c r="GXI45"/>
      <c r="GXJ45" s="20"/>
      <c r="GXK45"/>
      <c r="GXL45" s="20"/>
      <c r="GXM45"/>
      <c r="GXN45" s="20"/>
      <c r="GXO45"/>
      <c r="GXP45" s="20"/>
      <c r="GXQ45"/>
      <c r="GXR45" s="20"/>
      <c r="GXS45"/>
      <c r="GXT45" s="20"/>
      <c r="GXU45"/>
      <c r="GXV45" s="20"/>
      <c r="GXW45"/>
      <c r="GXX45" s="20"/>
      <c r="GXY45"/>
      <c r="GXZ45" s="20"/>
      <c r="GYA45"/>
      <c r="GYB45" s="20"/>
      <c r="GYC45"/>
      <c r="GYD45" s="20"/>
      <c r="GYE45"/>
      <c r="GYF45" s="20"/>
      <c r="GYG45"/>
      <c r="GYH45" s="20"/>
      <c r="GYI45"/>
      <c r="GYJ45" s="20"/>
      <c r="GYK45"/>
      <c r="GYL45" s="20"/>
      <c r="GYM45"/>
      <c r="GYN45" s="20"/>
      <c r="GYO45"/>
      <c r="GYP45" s="20"/>
      <c r="GYQ45"/>
      <c r="GYR45" s="20"/>
      <c r="GYS45"/>
      <c r="GYT45" s="20"/>
      <c r="GYU45"/>
      <c r="GYV45" s="20"/>
      <c r="GYW45"/>
      <c r="GYX45" s="20"/>
      <c r="GYY45"/>
      <c r="GYZ45" s="20"/>
      <c r="GZA45"/>
      <c r="GZB45" s="20"/>
      <c r="GZC45"/>
      <c r="GZD45" s="20"/>
      <c r="GZE45"/>
      <c r="GZF45" s="20"/>
      <c r="GZG45"/>
      <c r="GZH45" s="20"/>
      <c r="GZI45"/>
      <c r="GZJ45" s="20"/>
      <c r="GZK45"/>
      <c r="GZL45" s="20"/>
      <c r="GZM45"/>
      <c r="GZN45" s="20"/>
      <c r="GZO45"/>
      <c r="GZP45" s="20"/>
      <c r="GZQ45"/>
      <c r="GZR45" s="20"/>
      <c r="GZS45"/>
      <c r="GZT45" s="20"/>
      <c r="GZU45"/>
      <c r="GZV45" s="20"/>
      <c r="GZW45"/>
      <c r="GZX45" s="20"/>
      <c r="GZY45"/>
      <c r="GZZ45" s="20"/>
      <c r="HAA45"/>
      <c r="HAB45" s="20"/>
      <c r="HAC45"/>
      <c r="HAD45" s="20"/>
      <c r="HAE45"/>
      <c r="HAF45" s="20"/>
      <c r="HAG45"/>
      <c r="HAH45" s="20"/>
      <c r="HAI45"/>
      <c r="HAJ45" s="20"/>
      <c r="HAK45"/>
      <c r="HAL45" s="20"/>
      <c r="HAM45"/>
      <c r="HAN45" s="20"/>
      <c r="HAO45"/>
      <c r="HAP45" s="20"/>
      <c r="HAQ45"/>
      <c r="HAR45" s="20"/>
      <c r="HAS45"/>
      <c r="HAT45" s="20"/>
      <c r="HAU45"/>
      <c r="HAV45" s="20"/>
      <c r="HAW45"/>
      <c r="HAX45" s="20"/>
      <c r="HAY45"/>
      <c r="HAZ45" s="20"/>
      <c r="HBA45"/>
      <c r="HBB45" s="20"/>
      <c r="HBC45"/>
      <c r="HBD45" s="20"/>
      <c r="HBE45"/>
      <c r="HBF45" s="20"/>
      <c r="HBG45"/>
      <c r="HBH45" s="20"/>
      <c r="HBI45"/>
      <c r="HBJ45" s="20"/>
      <c r="HBK45"/>
      <c r="HBL45" s="20"/>
      <c r="HBM45"/>
      <c r="HBN45" s="20"/>
      <c r="HBO45"/>
      <c r="HBP45" s="20"/>
      <c r="HBQ45"/>
      <c r="HBR45" s="20"/>
      <c r="HBS45"/>
      <c r="HBT45" s="20"/>
      <c r="HBU45"/>
      <c r="HBV45" s="20"/>
      <c r="HBW45"/>
      <c r="HBX45" s="20"/>
      <c r="HBY45"/>
      <c r="HBZ45" s="20"/>
      <c r="HCA45"/>
      <c r="HCB45" s="20"/>
      <c r="HCC45"/>
      <c r="HCD45" s="20"/>
      <c r="HCE45"/>
      <c r="HCF45" s="20"/>
      <c r="HCG45"/>
      <c r="HCH45" s="20"/>
      <c r="HCI45"/>
      <c r="HCJ45" s="20"/>
      <c r="HCK45"/>
      <c r="HCL45" s="20"/>
      <c r="HCM45"/>
      <c r="HCN45" s="20"/>
      <c r="HCO45"/>
      <c r="HCP45" s="20"/>
      <c r="HCQ45"/>
      <c r="HCR45" s="20"/>
      <c r="HCS45"/>
      <c r="HCT45" s="20"/>
      <c r="HCU45"/>
      <c r="HCV45" s="20"/>
      <c r="HCW45"/>
      <c r="HCX45" s="20"/>
      <c r="HCY45"/>
      <c r="HCZ45" s="20"/>
      <c r="HDA45"/>
      <c r="HDB45" s="20"/>
      <c r="HDC45"/>
      <c r="HDD45" s="20"/>
      <c r="HDE45"/>
      <c r="HDF45" s="20"/>
      <c r="HDG45"/>
      <c r="HDH45" s="20"/>
      <c r="HDI45"/>
      <c r="HDJ45" s="20"/>
      <c r="HDK45"/>
      <c r="HDL45" s="20"/>
      <c r="HDM45"/>
      <c r="HDN45" s="20"/>
      <c r="HDO45"/>
      <c r="HDP45" s="20"/>
      <c r="HDQ45"/>
      <c r="HDR45" s="20"/>
      <c r="HDS45"/>
      <c r="HDT45" s="20"/>
      <c r="HDU45"/>
      <c r="HDV45" s="20"/>
      <c r="HDW45"/>
      <c r="HDX45" s="20"/>
      <c r="HDY45"/>
      <c r="HDZ45" s="20"/>
      <c r="HEA45"/>
      <c r="HEB45" s="20"/>
      <c r="HEC45"/>
      <c r="HED45" s="20"/>
      <c r="HEE45"/>
      <c r="HEF45" s="20"/>
      <c r="HEG45"/>
      <c r="HEH45" s="20"/>
      <c r="HEI45"/>
      <c r="HEJ45" s="20"/>
      <c r="HEK45"/>
      <c r="HEL45" s="20"/>
      <c r="HEM45"/>
      <c r="HEN45" s="20"/>
      <c r="HEO45"/>
      <c r="HEP45" s="20"/>
      <c r="HEQ45"/>
      <c r="HER45" s="20"/>
      <c r="HES45"/>
      <c r="HET45" s="20"/>
      <c r="HEU45"/>
      <c r="HEV45" s="20"/>
      <c r="HEW45"/>
      <c r="HEX45" s="20"/>
      <c r="HEY45"/>
      <c r="HEZ45" s="20"/>
      <c r="HFA45"/>
      <c r="HFB45" s="20"/>
      <c r="HFC45"/>
      <c r="HFD45" s="20"/>
      <c r="HFE45"/>
      <c r="HFF45" s="20"/>
      <c r="HFG45"/>
      <c r="HFH45" s="20"/>
      <c r="HFI45"/>
      <c r="HFJ45" s="20"/>
      <c r="HFK45"/>
      <c r="HFL45" s="20"/>
      <c r="HFM45"/>
      <c r="HFN45" s="20"/>
      <c r="HFO45"/>
      <c r="HFP45" s="20"/>
      <c r="HFQ45"/>
      <c r="HFR45" s="20"/>
      <c r="HFS45"/>
      <c r="HFT45" s="20"/>
      <c r="HFU45"/>
      <c r="HFV45" s="20"/>
      <c r="HFW45"/>
      <c r="HFX45" s="20"/>
      <c r="HFY45"/>
      <c r="HFZ45" s="20"/>
      <c r="HGA45"/>
      <c r="HGB45" s="20"/>
      <c r="HGC45"/>
      <c r="HGD45" s="20"/>
      <c r="HGE45"/>
      <c r="HGF45" s="20"/>
      <c r="HGG45"/>
      <c r="HGH45" s="20"/>
      <c r="HGI45"/>
      <c r="HGJ45" s="20"/>
      <c r="HGK45"/>
      <c r="HGL45" s="20"/>
      <c r="HGM45"/>
      <c r="HGN45" s="20"/>
      <c r="HGO45"/>
      <c r="HGP45" s="20"/>
      <c r="HGQ45"/>
      <c r="HGR45" s="20"/>
      <c r="HGS45"/>
      <c r="HGT45" s="20"/>
      <c r="HGU45"/>
      <c r="HGV45" s="20"/>
      <c r="HGW45"/>
      <c r="HGX45" s="20"/>
      <c r="HGY45"/>
      <c r="HGZ45" s="20"/>
      <c r="HHA45"/>
      <c r="HHB45" s="20"/>
      <c r="HHC45"/>
      <c r="HHD45" s="20"/>
      <c r="HHE45"/>
      <c r="HHF45" s="20"/>
      <c r="HHG45"/>
      <c r="HHH45" s="20"/>
      <c r="HHI45"/>
      <c r="HHJ45" s="20"/>
      <c r="HHK45"/>
      <c r="HHL45" s="20"/>
      <c r="HHM45"/>
      <c r="HHN45" s="20"/>
      <c r="HHO45"/>
      <c r="HHP45" s="20"/>
      <c r="HHQ45"/>
      <c r="HHR45" s="20"/>
      <c r="HHS45"/>
      <c r="HHT45" s="20"/>
      <c r="HHU45"/>
      <c r="HHV45" s="20"/>
      <c r="HHW45"/>
      <c r="HHX45" s="20"/>
      <c r="HHY45"/>
      <c r="HHZ45" s="20"/>
      <c r="HIA45"/>
      <c r="HIB45" s="20"/>
      <c r="HIC45"/>
      <c r="HID45" s="20"/>
      <c r="HIE45"/>
      <c r="HIF45" s="20"/>
      <c r="HIG45"/>
      <c r="HIH45" s="20"/>
      <c r="HII45"/>
      <c r="HIJ45" s="20"/>
      <c r="HIK45"/>
      <c r="HIL45" s="20"/>
      <c r="HIM45"/>
      <c r="HIN45" s="20"/>
      <c r="HIO45"/>
      <c r="HIP45" s="20"/>
      <c r="HIQ45"/>
      <c r="HIR45" s="20"/>
      <c r="HIS45"/>
      <c r="HIT45" s="20"/>
      <c r="HIU45"/>
      <c r="HIV45" s="20"/>
      <c r="HIW45"/>
      <c r="HIX45" s="20"/>
      <c r="HIY45"/>
      <c r="HIZ45" s="20"/>
      <c r="HJA45"/>
      <c r="HJB45" s="20"/>
      <c r="HJC45"/>
      <c r="HJD45" s="20"/>
      <c r="HJE45"/>
      <c r="HJF45" s="20"/>
      <c r="HJG45"/>
      <c r="HJH45" s="20"/>
      <c r="HJI45"/>
      <c r="HJJ45" s="20"/>
      <c r="HJK45"/>
      <c r="HJL45" s="20"/>
      <c r="HJM45"/>
      <c r="HJN45" s="20"/>
      <c r="HJO45"/>
      <c r="HJP45" s="20"/>
      <c r="HJQ45"/>
      <c r="HJR45" s="20"/>
      <c r="HJS45"/>
      <c r="HJT45" s="20"/>
      <c r="HJU45"/>
      <c r="HJV45" s="20"/>
      <c r="HJW45"/>
      <c r="HJX45" s="20"/>
      <c r="HJY45"/>
      <c r="HJZ45" s="20"/>
      <c r="HKA45"/>
      <c r="HKB45" s="20"/>
      <c r="HKC45"/>
      <c r="HKD45" s="20"/>
      <c r="HKE45"/>
      <c r="HKF45" s="20"/>
      <c r="HKG45"/>
      <c r="HKH45" s="20"/>
      <c r="HKI45"/>
      <c r="HKJ45" s="20"/>
      <c r="HKK45"/>
      <c r="HKL45" s="20"/>
      <c r="HKM45"/>
      <c r="HKN45" s="20"/>
      <c r="HKO45"/>
      <c r="HKP45" s="20"/>
      <c r="HKQ45"/>
      <c r="HKR45" s="20"/>
      <c r="HKS45"/>
      <c r="HKT45" s="20"/>
      <c r="HKU45"/>
      <c r="HKV45" s="20"/>
      <c r="HKW45"/>
      <c r="HKX45" s="20"/>
      <c r="HKY45"/>
      <c r="HKZ45" s="20"/>
      <c r="HLA45"/>
      <c r="HLB45" s="20"/>
      <c r="HLC45"/>
      <c r="HLD45" s="20"/>
      <c r="HLE45"/>
      <c r="HLF45" s="20"/>
      <c r="HLG45"/>
      <c r="HLH45" s="20"/>
      <c r="HLI45"/>
      <c r="HLJ45" s="20"/>
      <c r="HLK45"/>
      <c r="HLL45" s="20"/>
      <c r="HLM45"/>
      <c r="HLN45" s="20"/>
      <c r="HLO45"/>
      <c r="HLP45" s="20"/>
      <c r="HLQ45"/>
      <c r="HLR45" s="20"/>
      <c r="HLS45"/>
      <c r="HLT45" s="20"/>
      <c r="HLU45"/>
      <c r="HLV45" s="20"/>
      <c r="HLW45"/>
      <c r="HLX45" s="20"/>
      <c r="HLY45"/>
      <c r="HLZ45" s="20"/>
      <c r="HMA45"/>
      <c r="HMB45" s="20"/>
      <c r="HMC45"/>
      <c r="HMD45" s="20"/>
      <c r="HME45"/>
      <c r="HMF45" s="20"/>
      <c r="HMG45"/>
      <c r="HMH45" s="20"/>
      <c r="HMI45"/>
      <c r="HMJ45" s="20"/>
      <c r="HMK45"/>
      <c r="HML45" s="20"/>
      <c r="HMM45"/>
      <c r="HMN45" s="20"/>
      <c r="HMO45"/>
      <c r="HMP45" s="20"/>
      <c r="HMQ45"/>
      <c r="HMR45" s="20"/>
      <c r="HMS45"/>
      <c r="HMT45" s="20"/>
      <c r="HMU45"/>
      <c r="HMV45" s="20"/>
      <c r="HMW45"/>
      <c r="HMX45" s="20"/>
      <c r="HMY45"/>
      <c r="HMZ45" s="20"/>
      <c r="HNA45"/>
      <c r="HNB45" s="20"/>
      <c r="HNC45"/>
      <c r="HND45" s="20"/>
      <c r="HNE45"/>
      <c r="HNF45" s="20"/>
      <c r="HNG45"/>
      <c r="HNH45" s="20"/>
      <c r="HNI45"/>
      <c r="HNJ45" s="20"/>
      <c r="HNK45"/>
      <c r="HNL45" s="20"/>
      <c r="HNM45"/>
      <c r="HNN45" s="20"/>
      <c r="HNO45"/>
      <c r="HNP45" s="20"/>
      <c r="HNQ45"/>
      <c r="HNR45" s="20"/>
      <c r="HNS45"/>
      <c r="HNT45" s="20"/>
      <c r="HNU45"/>
      <c r="HNV45" s="20"/>
      <c r="HNW45"/>
      <c r="HNX45" s="20"/>
      <c r="HNY45"/>
      <c r="HNZ45" s="20"/>
      <c r="HOA45"/>
      <c r="HOB45" s="20"/>
      <c r="HOC45"/>
      <c r="HOD45" s="20"/>
      <c r="HOE45"/>
      <c r="HOF45" s="20"/>
      <c r="HOG45"/>
      <c r="HOH45" s="20"/>
      <c r="HOI45"/>
      <c r="HOJ45" s="20"/>
      <c r="HOK45"/>
      <c r="HOL45" s="20"/>
      <c r="HOM45"/>
      <c r="HON45" s="20"/>
      <c r="HOO45"/>
      <c r="HOP45" s="20"/>
      <c r="HOQ45"/>
      <c r="HOR45" s="20"/>
      <c r="HOS45"/>
      <c r="HOT45" s="20"/>
      <c r="HOU45"/>
      <c r="HOV45" s="20"/>
      <c r="HOW45"/>
      <c r="HOX45" s="20"/>
      <c r="HOY45"/>
      <c r="HOZ45" s="20"/>
      <c r="HPA45"/>
      <c r="HPB45" s="20"/>
      <c r="HPC45"/>
      <c r="HPD45" s="20"/>
      <c r="HPE45"/>
      <c r="HPF45" s="20"/>
      <c r="HPG45"/>
      <c r="HPH45" s="20"/>
      <c r="HPI45"/>
      <c r="HPJ45" s="20"/>
      <c r="HPK45"/>
      <c r="HPL45" s="20"/>
      <c r="HPM45"/>
      <c r="HPN45" s="20"/>
      <c r="HPO45"/>
      <c r="HPP45" s="20"/>
      <c r="HPQ45"/>
      <c r="HPR45" s="20"/>
      <c r="HPS45"/>
      <c r="HPT45" s="20"/>
      <c r="HPU45"/>
      <c r="HPV45" s="20"/>
      <c r="HPW45"/>
      <c r="HPX45" s="20"/>
      <c r="HPY45"/>
      <c r="HPZ45" s="20"/>
      <c r="HQA45"/>
      <c r="HQB45" s="20"/>
      <c r="HQC45"/>
      <c r="HQD45" s="20"/>
      <c r="HQE45"/>
      <c r="HQF45" s="20"/>
      <c r="HQG45"/>
      <c r="HQH45" s="20"/>
      <c r="HQI45"/>
      <c r="HQJ45" s="20"/>
      <c r="HQK45"/>
      <c r="HQL45" s="20"/>
      <c r="HQM45"/>
      <c r="HQN45" s="20"/>
      <c r="HQO45"/>
      <c r="HQP45" s="20"/>
      <c r="HQQ45"/>
      <c r="HQR45" s="20"/>
      <c r="HQS45"/>
      <c r="HQT45" s="20"/>
      <c r="HQU45"/>
      <c r="HQV45" s="20"/>
      <c r="HQW45"/>
      <c r="HQX45" s="20"/>
      <c r="HQY45"/>
      <c r="HQZ45" s="20"/>
      <c r="HRA45"/>
      <c r="HRB45" s="20"/>
      <c r="HRC45"/>
      <c r="HRD45" s="20"/>
      <c r="HRE45"/>
      <c r="HRF45" s="20"/>
      <c r="HRG45"/>
      <c r="HRH45" s="20"/>
      <c r="HRI45"/>
      <c r="HRJ45" s="20"/>
      <c r="HRK45"/>
      <c r="HRL45" s="20"/>
      <c r="HRM45"/>
      <c r="HRN45" s="20"/>
      <c r="HRO45"/>
      <c r="HRP45" s="20"/>
      <c r="HRQ45"/>
      <c r="HRR45" s="20"/>
      <c r="HRS45"/>
      <c r="HRT45" s="20"/>
      <c r="HRU45"/>
      <c r="HRV45" s="20"/>
      <c r="HRW45"/>
      <c r="HRX45" s="20"/>
      <c r="HRY45"/>
      <c r="HRZ45" s="20"/>
      <c r="HSA45"/>
      <c r="HSB45" s="20"/>
      <c r="HSC45"/>
      <c r="HSD45" s="20"/>
      <c r="HSE45"/>
      <c r="HSF45" s="20"/>
      <c r="HSG45"/>
      <c r="HSH45" s="20"/>
      <c r="HSI45"/>
      <c r="HSJ45" s="20"/>
      <c r="HSK45"/>
      <c r="HSL45" s="20"/>
      <c r="HSM45"/>
      <c r="HSN45" s="20"/>
      <c r="HSO45"/>
      <c r="HSP45" s="20"/>
      <c r="HSQ45"/>
      <c r="HSR45" s="20"/>
      <c r="HSS45"/>
      <c r="HST45" s="20"/>
      <c r="HSU45"/>
      <c r="HSV45" s="20"/>
      <c r="HSW45"/>
      <c r="HSX45" s="20"/>
      <c r="HSY45"/>
      <c r="HSZ45" s="20"/>
      <c r="HTA45"/>
      <c r="HTB45" s="20"/>
      <c r="HTC45"/>
      <c r="HTD45" s="20"/>
      <c r="HTE45"/>
      <c r="HTF45" s="20"/>
      <c r="HTG45"/>
      <c r="HTH45" s="20"/>
      <c r="HTI45"/>
      <c r="HTJ45" s="20"/>
      <c r="HTK45"/>
      <c r="HTL45" s="20"/>
      <c r="HTM45"/>
      <c r="HTN45" s="20"/>
      <c r="HTO45"/>
      <c r="HTP45" s="20"/>
      <c r="HTQ45"/>
      <c r="HTR45" s="20"/>
      <c r="HTS45"/>
      <c r="HTT45" s="20"/>
      <c r="HTU45"/>
      <c r="HTV45" s="20"/>
      <c r="HTW45"/>
      <c r="HTX45" s="20"/>
      <c r="HTY45"/>
      <c r="HTZ45" s="20"/>
      <c r="HUA45"/>
      <c r="HUB45" s="20"/>
      <c r="HUC45"/>
      <c r="HUD45" s="20"/>
      <c r="HUE45"/>
      <c r="HUF45" s="20"/>
      <c r="HUG45"/>
      <c r="HUH45" s="20"/>
      <c r="HUI45"/>
      <c r="HUJ45" s="20"/>
      <c r="HUK45"/>
      <c r="HUL45" s="20"/>
      <c r="HUM45"/>
      <c r="HUN45" s="20"/>
      <c r="HUO45"/>
      <c r="HUP45" s="20"/>
      <c r="HUQ45"/>
      <c r="HUR45" s="20"/>
      <c r="HUS45"/>
      <c r="HUT45" s="20"/>
      <c r="HUU45"/>
      <c r="HUV45" s="20"/>
      <c r="HUW45"/>
      <c r="HUX45" s="20"/>
      <c r="HUY45"/>
      <c r="HUZ45" s="20"/>
      <c r="HVA45"/>
      <c r="HVB45" s="20"/>
      <c r="HVC45"/>
      <c r="HVD45" s="20"/>
      <c r="HVE45"/>
      <c r="HVF45" s="20"/>
      <c r="HVG45"/>
      <c r="HVH45" s="20"/>
      <c r="HVI45"/>
      <c r="HVJ45" s="20"/>
      <c r="HVK45"/>
      <c r="HVL45" s="20"/>
      <c r="HVM45"/>
      <c r="HVN45" s="20"/>
      <c r="HVO45"/>
      <c r="HVP45" s="20"/>
      <c r="HVQ45"/>
      <c r="HVR45" s="20"/>
      <c r="HVS45"/>
      <c r="HVT45" s="20"/>
      <c r="HVU45"/>
      <c r="HVV45" s="20"/>
      <c r="HVW45"/>
      <c r="HVX45" s="20"/>
      <c r="HVY45"/>
      <c r="HVZ45" s="20"/>
      <c r="HWA45"/>
      <c r="HWB45" s="20"/>
      <c r="HWC45"/>
      <c r="HWD45" s="20"/>
      <c r="HWE45"/>
      <c r="HWF45" s="20"/>
      <c r="HWG45"/>
      <c r="HWH45" s="20"/>
      <c r="HWI45"/>
      <c r="HWJ45" s="20"/>
      <c r="HWK45"/>
      <c r="HWL45" s="20"/>
      <c r="HWM45"/>
      <c r="HWN45" s="20"/>
      <c r="HWO45"/>
      <c r="HWP45" s="20"/>
      <c r="HWQ45"/>
      <c r="HWR45" s="20"/>
      <c r="HWS45"/>
      <c r="HWT45" s="20"/>
      <c r="HWU45"/>
      <c r="HWV45" s="20"/>
      <c r="HWW45"/>
      <c r="HWX45" s="20"/>
      <c r="HWY45"/>
      <c r="HWZ45" s="20"/>
      <c r="HXA45"/>
      <c r="HXB45" s="20"/>
      <c r="HXC45"/>
      <c r="HXD45" s="20"/>
      <c r="HXE45"/>
      <c r="HXF45" s="20"/>
      <c r="HXG45"/>
      <c r="HXH45" s="20"/>
      <c r="HXI45"/>
      <c r="HXJ45" s="20"/>
      <c r="HXK45"/>
      <c r="HXL45" s="20"/>
      <c r="HXM45"/>
      <c r="HXN45" s="20"/>
      <c r="HXO45"/>
      <c r="HXP45" s="20"/>
      <c r="HXQ45"/>
      <c r="HXR45" s="20"/>
      <c r="HXS45"/>
      <c r="HXT45" s="20"/>
      <c r="HXU45"/>
      <c r="HXV45" s="20"/>
      <c r="HXW45"/>
      <c r="HXX45" s="20"/>
      <c r="HXY45"/>
      <c r="HXZ45" s="20"/>
      <c r="HYA45"/>
      <c r="HYB45" s="20"/>
      <c r="HYC45"/>
      <c r="HYD45" s="20"/>
      <c r="HYE45"/>
      <c r="HYF45" s="20"/>
      <c r="HYG45"/>
      <c r="HYH45" s="20"/>
      <c r="HYI45"/>
      <c r="HYJ45" s="20"/>
      <c r="HYK45"/>
      <c r="HYL45" s="20"/>
      <c r="HYM45"/>
      <c r="HYN45" s="20"/>
      <c r="HYO45"/>
      <c r="HYP45" s="20"/>
      <c r="HYQ45"/>
      <c r="HYR45" s="20"/>
      <c r="HYS45"/>
      <c r="HYT45" s="20"/>
      <c r="HYU45"/>
      <c r="HYV45" s="20"/>
      <c r="HYW45"/>
      <c r="HYX45" s="20"/>
      <c r="HYY45"/>
      <c r="HYZ45" s="20"/>
      <c r="HZA45"/>
      <c r="HZB45" s="20"/>
      <c r="HZC45"/>
      <c r="HZD45" s="20"/>
      <c r="HZE45"/>
      <c r="HZF45" s="20"/>
      <c r="HZG45"/>
      <c r="HZH45" s="20"/>
      <c r="HZI45"/>
      <c r="HZJ45" s="20"/>
      <c r="HZK45"/>
      <c r="HZL45" s="20"/>
      <c r="HZM45"/>
      <c r="HZN45" s="20"/>
      <c r="HZO45"/>
      <c r="HZP45" s="20"/>
      <c r="HZQ45"/>
      <c r="HZR45" s="20"/>
      <c r="HZS45"/>
      <c r="HZT45" s="20"/>
      <c r="HZU45"/>
      <c r="HZV45" s="20"/>
      <c r="HZW45"/>
      <c r="HZX45" s="20"/>
      <c r="HZY45"/>
      <c r="HZZ45" s="20"/>
      <c r="IAA45"/>
      <c r="IAB45" s="20"/>
      <c r="IAC45"/>
      <c r="IAD45" s="20"/>
      <c r="IAE45"/>
      <c r="IAF45" s="20"/>
      <c r="IAG45"/>
      <c r="IAH45" s="20"/>
      <c r="IAI45"/>
      <c r="IAJ45" s="20"/>
      <c r="IAK45"/>
      <c r="IAL45" s="20"/>
      <c r="IAM45"/>
      <c r="IAN45" s="20"/>
      <c r="IAO45"/>
      <c r="IAP45" s="20"/>
      <c r="IAQ45"/>
      <c r="IAR45" s="20"/>
      <c r="IAS45"/>
      <c r="IAT45" s="20"/>
      <c r="IAU45"/>
      <c r="IAV45" s="20"/>
      <c r="IAW45"/>
      <c r="IAX45" s="20"/>
      <c r="IAY45"/>
      <c r="IAZ45" s="20"/>
      <c r="IBA45"/>
      <c r="IBB45" s="20"/>
      <c r="IBC45"/>
      <c r="IBD45" s="20"/>
      <c r="IBE45"/>
      <c r="IBF45" s="20"/>
      <c r="IBG45"/>
      <c r="IBH45" s="20"/>
      <c r="IBI45"/>
      <c r="IBJ45" s="20"/>
      <c r="IBK45"/>
      <c r="IBL45" s="20"/>
      <c r="IBM45"/>
      <c r="IBN45" s="20"/>
      <c r="IBO45"/>
      <c r="IBP45" s="20"/>
      <c r="IBQ45"/>
      <c r="IBR45" s="20"/>
      <c r="IBS45"/>
      <c r="IBT45" s="20"/>
      <c r="IBU45"/>
      <c r="IBV45" s="20"/>
      <c r="IBW45"/>
      <c r="IBX45" s="20"/>
      <c r="IBY45"/>
      <c r="IBZ45" s="20"/>
      <c r="ICA45"/>
      <c r="ICB45" s="20"/>
      <c r="ICC45"/>
      <c r="ICD45" s="20"/>
      <c r="ICE45"/>
      <c r="ICF45" s="20"/>
      <c r="ICG45"/>
      <c r="ICH45" s="20"/>
      <c r="ICI45"/>
      <c r="ICJ45" s="20"/>
      <c r="ICK45"/>
      <c r="ICL45" s="20"/>
      <c r="ICM45"/>
      <c r="ICN45" s="20"/>
      <c r="ICO45"/>
      <c r="ICP45" s="20"/>
      <c r="ICQ45"/>
      <c r="ICR45" s="20"/>
      <c r="ICS45"/>
      <c r="ICT45" s="20"/>
      <c r="ICU45"/>
      <c r="ICV45" s="20"/>
      <c r="ICW45"/>
      <c r="ICX45" s="20"/>
      <c r="ICY45"/>
      <c r="ICZ45" s="20"/>
      <c r="IDA45"/>
      <c r="IDB45" s="20"/>
      <c r="IDC45"/>
      <c r="IDD45" s="20"/>
      <c r="IDE45"/>
      <c r="IDF45" s="20"/>
      <c r="IDG45"/>
      <c r="IDH45" s="20"/>
      <c r="IDI45"/>
      <c r="IDJ45" s="20"/>
      <c r="IDK45"/>
      <c r="IDL45" s="20"/>
      <c r="IDM45"/>
      <c r="IDN45" s="20"/>
      <c r="IDO45"/>
      <c r="IDP45" s="20"/>
      <c r="IDQ45"/>
      <c r="IDR45" s="20"/>
      <c r="IDS45"/>
      <c r="IDT45" s="20"/>
      <c r="IDU45"/>
      <c r="IDV45" s="20"/>
      <c r="IDW45"/>
      <c r="IDX45" s="20"/>
      <c r="IDY45"/>
      <c r="IDZ45" s="20"/>
      <c r="IEA45"/>
      <c r="IEB45" s="20"/>
      <c r="IEC45"/>
      <c r="IED45" s="20"/>
      <c r="IEE45"/>
      <c r="IEF45" s="20"/>
      <c r="IEG45"/>
      <c r="IEH45" s="20"/>
      <c r="IEI45"/>
      <c r="IEJ45" s="20"/>
      <c r="IEK45"/>
      <c r="IEL45" s="20"/>
      <c r="IEM45"/>
      <c r="IEN45" s="20"/>
      <c r="IEO45"/>
      <c r="IEP45" s="20"/>
      <c r="IEQ45"/>
      <c r="IER45" s="20"/>
      <c r="IES45"/>
      <c r="IET45" s="20"/>
      <c r="IEU45"/>
      <c r="IEV45" s="20"/>
      <c r="IEW45"/>
      <c r="IEX45" s="20"/>
      <c r="IEY45"/>
      <c r="IEZ45" s="20"/>
      <c r="IFA45"/>
      <c r="IFB45" s="20"/>
      <c r="IFC45"/>
      <c r="IFD45" s="20"/>
      <c r="IFE45"/>
      <c r="IFF45" s="20"/>
      <c r="IFG45"/>
      <c r="IFH45" s="20"/>
      <c r="IFI45"/>
      <c r="IFJ45" s="20"/>
      <c r="IFK45"/>
      <c r="IFL45" s="20"/>
      <c r="IFM45"/>
      <c r="IFN45" s="20"/>
      <c r="IFO45"/>
      <c r="IFP45" s="20"/>
      <c r="IFQ45"/>
      <c r="IFR45" s="20"/>
      <c r="IFS45"/>
      <c r="IFT45" s="20"/>
      <c r="IFU45"/>
      <c r="IFV45" s="20"/>
      <c r="IFW45"/>
      <c r="IFX45" s="20"/>
      <c r="IFY45"/>
      <c r="IFZ45" s="20"/>
      <c r="IGA45"/>
      <c r="IGB45" s="20"/>
      <c r="IGC45"/>
      <c r="IGD45" s="20"/>
      <c r="IGE45"/>
      <c r="IGF45" s="20"/>
      <c r="IGG45"/>
      <c r="IGH45" s="20"/>
      <c r="IGI45"/>
      <c r="IGJ45" s="20"/>
      <c r="IGK45"/>
      <c r="IGL45" s="20"/>
      <c r="IGM45"/>
      <c r="IGN45" s="20"/>
      <c r="IGO45"/>
      <c r="IGP45" s="20"/>
      <c r="IGQ45"/>
      <c r="IGR45" s="20"/>
      <c r="IGS45"/>
      <c r="IGT45" s="20"/>
      <c r="IGU45"/>
      <c r="IGV45" s="20"/>
      <c r="IGW45"/>
      <c r="IGX45" s="20"/>
      <c r="IGY45"/>
      <c r="IGZ45" s="20"/>
      <c r="IHA45"/>
      <c r="IHB45" s="20"/>
      <c r="IHC45"/>
      <c r="IHD45" s="20"/>
      <c r="IHE45"/>
      <c r="IHF45" s="20"/>
      <c r="IHG45"/>
      <c r="IHH45" s="20"/>
      <c r="IHI45"/>
      <c r="IHJ45" s="20"/>
      <c r="IHK45"/>
      <c r="IHL45" s="20"/>
      <c r="IHM45"/>
      <c r="IHN45" s="20"/>
      <c r="IHO45"/>
      <c r="IHP45" s="20"/>
      <c r="IHQ45"/>
      <c r="IHR45" s="20"/>
      <c r="IHS45"/>
      <c r="IHT45" s="20"/>
      <c r="IHU45"/>
      <c r="IHV45" s="20"/>
      <c r="IHW45"/>
      <c r="IHX45" s="20"/>
      <c r="IHY45"/>
      <c r="IHZ45" s="20"/>
      <c r="IIA45"/>
      <c r="IIB45" s="20"/>
      <c r="IIC45"/>
      <c r="IID45" s="20"/>
      <c r="IIE45"/>
      <c r="IIF45" s="20"/>
      <c r="IIG45"/>
      <c r="IIH45" s="20"/>
      <c r="III45"/>
      <c r="IIJ45" s="20"/>
      <c r="IIK45"/>
      <c r="IIL45" s="20"/>
      <c r="IIM45"/>
      <c r="IIN45" s="20"/>
      <c r="IIO45"/>
      <c r="IIP45" s="20"/>
      <c r="IIQ45"/>
      <c r="IIR45" s="20"/>
      <c r="IIS45"/>
      <c r="IIT45" s="20"/>
      <c r="IIU45"/>
      <c r="IIV45" s="20"/>
      <c r="IIW45"/>
      <c r="IIX45" s="20"/>
      <c r="IIY45"/>
      <c r="IIZ45" s="20"/>
      <c r="IJA45"/>
      <c r="IJB45" s="20"/>
      <c r="IJC45"/>
      <c r="IJD45" s="20"/>
      <c r="IJE45"/>
      <c r="IJF45" s="20"/>
      <c r="IJG45"/>
      <c r="IJH45" s="20"/>
      <c r="IJI45"/>
      <c r="IJJ45" s="20"/>
      <c r="IJK45"/>
      <c r="IJL45" s="20"/>
      <c r="IJM45"/>
      <c r="IJN45" s="20"/>
      <c r="IJO45"/>
      <c r="IJP45" s="20"/>
      <c r="IJQ45"/>
      <c r="IJR45" s="20"/>
      <c r="IJS45"/>
      <c r="IJT45" s="20"/>
      <c r="IJU45"/>
      <c r="IJV45" s="20"/>
      <c r="IJW45"/>
      <c r="IJX45" s="20"/>
      <c r="IJY45"/>
      <c r="IJZ45" s="20"/>
      <c r="IKA45"/>
      <c r="IKB45" s="20"/>
      <c r="IKC45"/>
      <c r="IKD45" s="20"/>
      <c r="IKE45"/>
      <c r="IKF45" s="20"/>
      <c r="IKG45"/>
      <c r="IKH45" s="20"/>
      <c r="IKI45"/>
      <c r="IKJ45" s="20"/>
      <c r="IKK45"/>
      <c r="IKL45" s="20"/>
      <c r="IKM45"/>
      <c r="IKN45" s="20"/>
      <c r="IKO45"/>
      <c r="IKP45" s="20"/>
      <c r="IKQ45"/>
      <c r="IKR45" s="20"/>
      <c r="IKS45"/>
      <c r="IKT45" s="20"/>
      <c r="IKU45"/>
      <c r="IKV45" s="20"/>
      <c r="IKW45"/>
      <c r="IKX45" s="20"/>
      <c r="IKY45"/>
      <c r="IKZ45" s="20"/>
      <c r="ILA45"/>
      <c r="ILB45" s="20"/>
      <c r="ILC45"/>
      <c r="ILD45" s="20"/>
      <c r="ILE45"/>
      <c r="ILF45" s="20"/>
      <c r="ILG45"/>
      <c r="ILH45" s="20"/>
      <c r="ILI45"/>
      <c r="ILJ45" s="20"/>
      <c r="ILK45"/>
      <c r="ILL45" s="20"/>
      <c r="ILM45"/>
      <c r="ILN45" s="20"/>
      <c r="ILO45"/>
      <c r="ILP45" s="20"/>
      <c r="ILQ45"/>
      <c r="ILR45" s="20"/>
      <c r="ILS45"/>
      <c r="ILT45" s="20"/>
      <c r="ILU45"/>
      <c r="ILV45" s="20"/>
      <c r="ILW45"/>
      <c r="ILX45" s="20"/>
      <c r="ILY45"/>
      <c r="ILZ45" s="20"/>
      <c r="IMA45"/>
      <c r="IMB45" s="20"/>
      <c r="IMC45"/>
      <c r="IMD45" s="20"/>
      <c r="IME45"/>
      <c r="IMF45" s="20"/>
      <c r="IMG45"/>
      <c r="IMH45" s="20"/>
      <c r="IMI45"/>
      <c r="IMJ45" s="20"/>
      <c r="IMK45"/>
      <c r="IML45" s="20"/>
      <c r="IMM45"/>
      <c r="IMN45" s="20"/>
      <c r="IMO45"/>
      <c r="IMP45" s="20"/>
      <c r="IMQ45"/>
      <c r="IMR45" s="20"/>
      <c r="IMS45"/>
      <c r="IMT45" s="20"/>
      <c r="IMU45"/>
      <c r="IMV45" s="20"/>
      <c r="IMW45"/>
      <c r="IMX45" s="20"/>
      <c r="IMY45"/>
      <c r="IMZ45" s="20"/>
      <c r="INA45"/>
      <c r="INB45" s="20"/>
      <c r="INC45"/>
      <c r="IND45" s="20"/>
      <c r="INE45"/>
      <c r="INF45" s="20"/>
      <c r="ING45"/>
      <c r="INH45" s="20"/>
      <c r="INI45"/>
      <c r="INJ45" s="20"/>
      <c r="INK45"/>
      <c r="INL45" s="20"/>
      <c r="INM45"/>
      <c r="INN45" s="20"/>
      <c r="INO45"/>
      <c r="INP45" s="20"/>
      <c r="INQ45"/>
      <c r="INR45" s="20"/>
      <c r="INS45"/>
      <c r="INT45" s="20"/>
      <c r="INU45"/>
      <c r="INV45" s="20"/>
      <c r="INW45"/>
      <c r="INX45" s="20"/>
      <c r="INY45"/>
      <c r="INZ45" s="20"/>
      <c r="IOA45"/>
      <c r="IOB45" s="20"/>
      <c r="IOC45"/>
      <c r="IOD45" s="20"/>
      <c r="IOE45"/>
      <c r="IOF45" s="20"/>
      <c r="IOG45"/>
      <c r="IOH45" s="20"/>
      <c r="IOI45"/>
      <c r="IOJ45" s="20"/>
      <c r="IOK45"/>
      <c r="IOL45" s="20"/>
      <c r="IOM45"/>
      <c r="ION45" s="20"/>
      <c r="IOO45"/>
      <c r="IOP45" s="20"/>
      <c r="IOQ45"/>
      <c r="IOR45" s="20"/>
      <c r="IOS45"/>
      <c r="IOT45" s="20"/>
      <c r="IOU45"/>
      <c r="IOV45" s="20"/>
      <c r="IOW45"/>
      <c r="IOX45" s="20"/>
      <c r="IOY45"/>
      <c r="IOZ45" s="20"/>
      <c r="IPA45"/>
      <c r="IPB45" s="20"/>
      <c r="IPC45"/>
      <c r="IPD45" s="20"/>
      <c r="IPE45"/>
      <c r="IPF45" s="20"/>
      <c r="IPG45"/>
      <c r="IPH45" s="20"/>
      <c r="IPI45"/>
      <c r="IPJ45" s="20"/>
      <c r="IPK45"/>
      <c r="IPL45" s="20"/>
      <c r="IPM45"/>
      <c r="IPN45" s="20"/>
      <c r="IPO45"/>
      <c r="IPP45" s="20"/>
      <c r="IPQ45"/>
      <c r="IPR45" s="20"/>
      <c r="IPS45"/>
      <c r="IPT45" s="20"/>
      <c r="IPU45"/>
      <c r="IPV45" s="20"/>
      <c r="IPW45"/>
      <c r="IPX45" s="20"/>
      <c r="IPY45"/>
      <c r="IPZ45" s="20"/>
      <c r="IQA45"/>
      <c r="IQB45" s="20"/>
      <c r="IQC45"/>
      <c r="IQD45" s="20"/>
      <c r="IQE45"/>
      <c r="IQF45" s="20"/>
      <c r="IQG45"/>
      <c r="IQH45" s="20"/>
      <c r="IQI45"/>
      <c r="IQJ45" s="20"/>
      <c r="IQK45"/>
      <c r="IQL45" s="20"/>
      <c r="IQM45"/>
      <c r="IQN45" s="20"/>
      <c r="IQO45"/>
      <c r="IQP45" s="20"/>
      <c r="IQQ45"/>
      <c r="IQR45" s="20"/>
      <c r="IQS45"/>
      <c r="IQT45" s="20"/>
      <c r="IQU45"/>
      <c r="IQV45" s="20"/>
      <c r="IQW45"/>
      <c r="IQX45" s="20"/>
      <c r="IQY45"/>
      <c r="IQZ45" s="20"/>
      <c r="IRA45"/>
      <c r="IRB45" s="20"/>
      <c r="IRC45"/>
      <c r="IRD45" s="20"/>
      <c r="IRE45"/>
      <c r="IRF45" s="20"/>
      <c r="IRG45"/>
      <c r="IRH45" s="20"/>
      <c r="IRI45"/>
      <c r="IRJ45" s="20"/>
      <c r="IRK45"/>
      <c r="IRL45" s="20"/>
      <c r="IRM45"/>
      <c r="IRN45" s="20"/>
      <c r="IRO45"/>
      <c r="IRP45" s="20"/>
      <c r="IRQ45"/>
      <c r="IRR45" s="20"/>
      <c r="IRS45"/>
      <c r="IRT45" s="20"/>
      <c r="IRU45"/>
      <c r="IRV45" s="20"/>
      <c r="IRW45"/>
      <c r="IRX45" s="20"/>
      <c r="IRY45"/>
      <c r="IRZ45" s="20"/>
      <c r="ISA45"/>
      <c r="ISB45" s="20"/>
      <c r="ISC45"/>
      <c r="ISD45" s="20"/>
      <c r="ISE45"/>
      <c r="ISF45" s="20"/>
      <c r="ISG45"/>
      <c r="ISH45" s="20"/>
      <c r="ISI45"/>
      <c r="ISJ45" s="20"/>
      <c r="ISK45"/>
      <c r="ISL45" s="20"/>
      <c r="ISM45"/>
      <c r="ISN45" s="20"/>
      <c r="ISO45"/>
      <c r="ISP45" s="20"/>
      <c r="ISQ45"/>
      <c r="ISR45" s="20"/>
      <c r="ISS45"/>
      <c r="IST45" s="20"/>
      <c r="ISU45"/>
      <c r="ISV45" s="20"/>
      <c r="ISW45"/>
      <c r="ISX45" s="20"/>
      <c r="ISY45"/>
      <c r="ISZ45" s="20"/>
      <c r="ITA45"/>
      <c r="ITB45" s="20"/>
      <c r="ITC45"/>
      <c r="ITD45" s="20"/>
      <c r="ITE45"/>
      <c r="ITF45" s="20"/>
      <c r="ITG45"/>
      <c r="ITH45" s="20"/>
      <c r="ITI45"/>
      <c r="ITJ45" s="20"/>
      <c r="ITK45"/>
      <c r="ITL45" s="20"/>
      <c r="ITM45"/>
      <c r="ITN45" s="20"/>
      <c r="ITO45"/>
      <c r="ITP45" s="20"/>
      <c r="ITQ45"/>
      <c r="ITR45" s="20"/>
      <c r="ITS45"/>
      <c r="ITT45" s="20"/>
      <c r="ITU45"/>
      <c r="ITV45" s="20"/>
      <c r="ITW45"/>
      <c r="ITX45" s="20"/>
      <c r="ITY45"/>
      <c r="ITZ45" s="20"/>
      <c r="IUA45"/>
      <c r="IUB45" s="20"/>
      <c r="IUC45"/>
      <c r="IUD45" s="20"/>
      <c r="IUE45"/>
      <c r="IUF45" s="20"/>
      <c r="IUG45"/>
      <c r="IUH45" s="20"/>
      <c r="IUI45"/>
      <c r="IUJ45" s="20"/>
      <c r="IUK45"/>
      <c r="IUL45" s="20"/>
      <c r="IUM45"/>
      <c r="IUN45" s="20"/>
      <c r="IUO45"/>
      <c r="IUP45" s="20"/>
      <c r="IUQ45"/>
      <c r="IUR45" s="20"/>
      <c r="IUS45"/>
      <c r="IUT45" s="20"/>
      <c r="IUU45"/>
      <c r="IUV45" s="20"/>
      <c r="IUW45"/>
      <c r="IUX45" s="20"/>
      <c r="IUY45"/>
      <c r="IUZ45" s="20"/>
      <c r="IVA45"/>
      <c r="IVB45" s="20"/>
      <c r="IVC45"/>
      <c r="IVD45" s="20"/>
      <c r="IVE45"/>
      <c r="IVF45" s="20"/>
      <c r="IVG45"/>
      <c r="IVH45" s="20"/>
      <c r="IVI45"/>
      <c r="IVJ45" s="20"/>
      <c r="IVK45"/>
      <c r="IVL45" s="20"/>
      <c r="IVM45"/>
      <c r="IVN45" s="20"/>
      <c r="IVO45"/>
      <c r="IVP45" s="20"/>
      <c r="IVQ45"/>
      <c r="IVR45" s="20"/>
      <c r="IVS45"/>
      <c r="IVT45" s="20"/>
      <c r="IVU45"/>
      <c r="IVV45" s="20"/>
      <c r="IVW45"/>
      <c r="IVX45" s="20"/>
      <c r="IVY45"/>
      <c r="IVZ45" s="20"/>
      <c r="IWA45"/>
      <c r="IWB45" s="20"/>
      <c r="IWC45"/>
      <c r="IWD45" s="20"/>
      <c r="IWE45"/>
      <c r="IWF45" s="20"/>
      <c r="IWG45"/>
      <c r="IWH45" s="20"/>
      <c r="IWI45"/>
      <c r="IWJ45" s="20"/>
      <c r="IWK45"/>
      <c r="IWL45" s="20"/>
      <c r="IWM45"/>
      <c r="IWN45" s="20"/>
      <c r="IWO45"/>
      <c r="IWP45" s="20"/>
      <c r="IWQ45"/>
      <c r="IWR45" s="20"/>
      <c r="IWS45"/>
      <c r="IWT45" s="20"/>
      <c r="IWU45"/>
      <c r="IWV45" s="20"/>
      <c r="IWW45"/>
      <c r="IWX45" s="20"/>
      <c r="IWY45"/>
      <c r="IWZ45" s="20"/>
      <c r="IXA45"/>
      <c r="IXB45" s="20"/>
      <c r="IXC45"/>
      <c r="IXD45" s="20"/>
      <c r="IXE45"/>
      <c r="IXF45" s="20"/>
      <c r="IXG45"/>
      <c r="IXH45" s="20"/>
      <c r="IXI45"/>
      <c r="IXJ45" s="20"/>
      <c r="IXK45"/>
      <c r="IXL45" s="20"/>
      <c r="IXM45"/>
      <c r="IXN45" s="20"/>
      <c r="IXO45"/>
      <c r="IXP45" s="20"/>
      <c r="IXQ45"/>
      <c r="IXR45" s="20"/>
      <c r="IXS45"/>
      <c r="IXT45" s="20"/>
      <c r="IXU45"/>
      <c r="IXV45" s="20"/>
      <c r="IXW45"/>
      <c r="IXX45" s="20"/>
      <c r="IXY45"/>
      <c r="IXZ45" s="20"/>
      <c r="IYA45"/>
      <c r="IYB45" s="20"/>
      <c r="IYC45"/>
      <c r="IYD45" s="20"/>
      <c r="IYE45"/>
      <c r="IYF45" s="20"/>
      <c r="IYG45"/>
      <c r="IYH45" s="20"/>
      <c r="IYI45"/>
      <c r="IYJ45" s="20"/>
      <c r="IYK45"/>
      <c r="IYL45" s="20"/>
      <c r="IYM45"/>
      <c r="IYN45" s="20"/>
      <c r="IYO45"/>
      <c r="IYP45" s="20"/>
      <c r="IYQ45"/>
      <c r="IYR45" s="20"/>
      <c r="IYS45"/>
      <c r="IYT45" s="20"/>
      <c r="IYU45"/>
      <c r="IYV45" s="20"/>
      <c r="IYW45"/>
      <c r="IYX45" s="20"/>
      <c r="IYY45"/>
      <c r="IYZ45" s="20"/>
      <c r="IZA45"/>
      <c r="IZB45" s="20"/>
      <c r="IZC45"/>
      <c r="IZD45" s="20"/>
      <c r="IZE45"/>
      <c r="IZF45" s="20"/>
      <c r="IZG45"/>
      <c r="IZH45" s="20"/>
      <c r="IZI45"/>
      <c r="IZJ45" s="20"/>
      <c r="IZK45"/>
      <c r="IZL45" s="20"/>
      <c r="IZM45"/>
      <c r="IZN45" s="20"/>
      <c r="IZO45"/>
      <c r="IZP45" s="20"/>
      <c r="IZQ45"/>
      <c r="IZR45" s="20"/>
      <c r="IZS45"/>
      <c r="IZT45" s="20"/>
      <c r="IZU45"/>
      <c r="IZV45" s="20"/>
      <c r="IZW45"/>
      <c r="IZX45" s="20"/>
      <c r="IZY45"/>
      <c r="IZZ45" s="20"/>
      <c r="JAA45"/>
      <c r="JAB45" s="20"/>
      <c r="JAC45"/>
      <c r="JAD45" s="20"/>
      <c r="JAE45"/>
      <c r="JAF45" s="20"/>
      <c r="JAG45"/>
      <c r="JAH45" s="20"/>
      <c r="JAI45"/>
      <c r="JAJ45" s="20"/>
      <c r="JAK45"/>
      <c r="JAL45" s="20"/>
      <c r="JAM45"/>
      <c r="JAN45" s="20"/>
      <c r="JAO45"/>
      <c r="JAP45" s="20"/>
      <c r="JAQ45"/>
      <c r="JAR45" s="20"/>
      <c r="JAS45"/>
      <c r="JAT45" s="20"/>
      <c r="JAU45"/>
      <c r="JAV45" s="20"/>
      <c r="JAW45"/>
      <c r="JAX45" s="20"/>
      <c r="JAY45"/>
      <c r="JAZ45" s="20"/>
      <c r="JBA45"/>
      <c r="JBB45" s="20"/>
      <c r="JBC45"/>
      <c r="JBD45" s="20"/>
      <c r="JBE45"/>
      <c r="JBF45" s="20"/>
      <c r="JBG45"/>
      <c r="JBH45" s="20"/>
      <c r="JBI45"/>
      <c r="JBJ45" s="20"/>
      <c r="JBK45"/>
      <c r="JBL45" s="20"/>
      <c r="JBM45"/>
      <c r="JBN45" s="20"/>
      <c r="JBO45"/>
      <c r="JBP45" s="20"/>
      <c r="JBQ45"/>
      <c r="JBR45" s="20"/>
      <c r="JBS45"/>
      <c r="JBT45" s="20"/>
      <c r="JBU45"/>
      <c r="JBV45" s="20"/>
      <c r="JBW45"/>
      <c r="JBX45" s="20"/>
      <c r="JBY45"/>
      <c r="JBZ45" s="20"/>
      <c r="JCA45"/>
      <c r="JCB45" s="20"/>
      <c r="JCC45"/>
      <c r="JCD45" s="20"/>
      <c r="JCE45"/>
      <c r="JCF45" s="20"/>
      <c r="JCG45"/>
      <c r="JCH45" s="20"/>
      <c r="JCI45"/>
      <c r="JCJ45" s="20"/>
      <c r="JCK45"/>
      <c r="JCL45" s="20"/>
      <c r="JCM45"/>
      <c r="JCN45" s="20"/>
      <c r="JCO45"/>
      <c r="JCP45" s="20"/>
      <c r="JCQ45"/>
      <c r="JCR45" s="20"/>
      <c r="JCS45"/>
      <c r="JCT45" s="20"/>
      <c r="JCU45"/>
      <c r="JCV45" s="20"/>
      <c r="JCW45"/>
      <c r="JCX45" s="20"/>
      <c r="JCY45"/>
      <c r="JCZ45" s="20"/>
      <c r="JDA45"/>
      <c r="JDB45" s="20"/>
      <c r="JDC45"/>
      <c r="JDD45" s="20"/>
      <c r="JDE45"/>
      <c r="JDF45" s="20"/>
      <c r="JDG45"/>
      <c r="JDH45" s="20"/>
      <c r="JDI45"/>
      <c r="JDJ45" s="20"/>
      <c r="JDK45"/>
      <c r="JDL45" s="20"/>
      <c r="JDM45"/>
      <c r="JDN45" s="20"/>
      <c r="JDO45"/>
      <c r="JDP45" s="20"/>
      <c r="JDQ45"/>
      <c r="JDR45" s="20"/>
      <c r="JDS45"/>
      <c r="JDT45" s="20"/>
      <c r="JDU45"/>
      <c r="JDV45" s="20"/>
      <c r="JDW45"/>
      <c r="JDX45" s="20"/>
      <c r="JDY45"/>
      <c r="JDZ45" s="20"/>
      <c r="JEA45"/>
      <c r="JEB45" s="20"/>
      <c r="JEC45"/>
      <c r="JED45" s="20"/>
      <c r="JEE45"/>
      <c r="JEF45" s="20"/>
      <c r="JEG45"/>
      <c r="JEH45" s="20"/>
      <c r="JEI45"/>
      <c r="JEJ45" s="20"/>
      <c r="JEK45"/>
      <c r="JEL45" s="20"/>
      <c r="JEM45"/>
      <c r="JEN45" s="20"/>
      <c r="JEO45"/>
      <c r="JEP45" s="20"/>
      <c r="JEQ45"/>
      <c r="JER45" s="20"/>
      <c r="JES45"/>
      <c r="JET45" s="20"/>
      <c r="JEU45"/>
      <c r="JEV45" s="20"/>
      <c r="JEW45"/>
      <c r="JEX45" s="20"/>
      <c r="JEY45"/>
      <c r="JEZ45" s="20"/>
      <c r="JFA45"/>
      <c r="JFB45" s="20"/>
      <c r="JFC45"/>
      <c r="JFD45" s="20"/>
      <c r="JFE45"/>
      <c r="JFF45" s="20"/>
      <c r="JFG45"/>
      <c r="JFH45" s="20"/>
      <c r="JFI45"/>
      <c r="JFJ45" s="20"/>
      <c r="JFK45"/>
      <c r="JFL45" s="20"/>
      <c r="JFM45"/>
      <c r="JFN45" s="20"/>
      <c r="JFO45"/>
      <c r="JFP45" s="20"/>
      <c r="JFQ45"/>
      <c r="JFR45" s="20"/>
      <c r="JFS45"/>
      <c r="JFT45" s="20"/>
      <c r="JFU45"/>
      <c r="JFV45" s="20"/>
      <c r="JFW45"/>
      <c r="JFX45" s="20"/>
      <c r="JFY45"/>
      <c r="JFZ45" s="20"/>
      <c r="JGA45"/>
      <c r="JGB45" s="20"/>
      <c r="JGC45"/>
      <c r="JGD45" s="20"/>
      <c r="JGE45"/>
      <c r="JGF45" s="20"/>
      <c r="JGG45"/>
      <c r="JGH45" s="20"/>
      <c r="JGI45"/>
      <c r="JGJ45" s="20"/>
      <c r="JGK45"/>
      <c r="JGL45" s="20"/>
      <c r="JGM45"/>
      <c r="JGN45" s="20"/>
      <c r="JGO45"/>
      <c r="JGP45" s="20"/>
      <c r="JGQ45"/>
      <c r="JGR45" s="20"/>
      <c r="JGS45"/>
      <c r="JGT45" s="20"/>
      <c r="JGU45"/>
      <c r="JGV45" s="20"/>
      <c r="JGW45"/>
      <c r="JGX45" s="20"/>
      <c r="JGY45"/>
      <c r="JGZ45" s="20"/>
      <c r="JHA45"/>
      <c r="JHB45" s="20"/>
      <c r="JHC45"/>
      <c r="JHD45" s="20"/>
      <c r="JHE45"/>
      <c r="JHF45" s="20"/>
      <c r="JHG45"/>
      <c r="JHH45" s="20"/>
      <c r="JHI45"/>
      <c r="JHJ45" s="20"/>
      <c r="JHK45"/>
      <c r="JHL45" s="20"/>
      <c r="JHM45"/>
      <c r="JHN45" s="20"/>
      <c r="JHO45"/>
      <c r="JHP45" s="20"/>
      <c r="JHQ45"/>
      <c r="JHR45" s="20"/>
      <c r="JHS45"/>
      <c r="JHT45" s="20"/>
      <c r="JHU45"/>
      <c r="JHV45" s="20"/>
      <c r="JHW45"/>
      <c r="JHX45" s="20"/>
      <c r="JHY45"/>
      <c r="JHZ45" s="20"/>
      <c r="JIA45"/>
      <c r="JIB45" s="20"/>
      <c r="JIC45"/>
      <c r="JID45" s="20"/>
      <c r="JIE45"/>
      <c r="JIF45" s="20"/>
      <c r="JIG45"/>
      <c r="JIH45" s="20"/>
      <c r="JII45"/>
      <c r="JIJ45" s="20"/>
      <c r="JIK45"/>
      <c r="JIL45" s="20"/>
      <c r="JIM45"/>
      <c r="JIN45" s="20"/>
      <c r="JIO45"/>
      <c r="JIP45" s="20"/>
      <c r="JIQ45"/>
      <c r="JIR45" s="20"/>
      <c r="JIS45"/>
      <c r="JIT45" s="20"/>
      <c r="JIU45"/>
      <c r="JIV45" s="20"/>
      <c r="JIW45"/>
      <c r="JIX45" s="20"/>
      <c r="JIY45"/>
      <c r="JIZ45" s="20"/>
      <c r="JJA45"/>
      <c r="JJB45" s="20"/>
      <c r="JJC45"/>
      <c r="JJD45" s="20"/>
      <c r="JJE45"/>
      <c r="JJF45" s="20"/>
      <c r="JJG45"/>
      <c r="JJH45" s="20"/>
      <c r="JJI45"/>
      <c r="JJJ45" s="20"/>
      <c r="JJK45"/>
      <c r="JJL45" s="20"/>
      <c r="JJM45"/>
      <c r="JJN45" s="20"/>
      <c r="JJO45"/>
      <c r="JJP45" s="20"/>
      <c r="JJQ45"/>
      <c r="JJR45" s="20"/>
      <c r="JJS45"/>
      <c r="JJT45" s="20"/>
      <c r="JJU45"/>
      <c r="JJV45" s="20"/>
      <c r="JJW45"/>
      <c r="JJX45" s="20"/>
      <c r="JJY45"/>
      <c r="JJZ45" s="20"/>
      <c r="JKA45"/>
      <c r="JKB45" s="20"/>
      <c r="JKC45"/>
      <c r="JKD45" s="20"/>
      <c r="JKE45"/>
      <c r="JKF45" s="20"/>
      <c r="JKG45"/>
      <c r="JKH45" s="20"/>
      <c r="JKI45"/>
      <c r="JKJ45" s="20"/>
      <c r="JKK45"/>
      <c r="JKL45" s="20"/>
      <c r="JKM45"/>
      <c r="JKN45" s="20"/>
      <c r="JKO45"/>
      <c r="JKP45" s="20"/>
      <c r="JKQ45"/>
      <c r="JKR45" s="20"/>
      <c r="JKS45"/>
      <c r="JKT45" s="20"/>
      <c r="JKU45"/>
      <c r="JKV45" s="20"/>
      <c r="JKW45"/>
      <c r="JKX45" s="20"/>
      <c r="JKY45"/>
      <c r="JKZ45" s="20"/>
      <c r="JLA45"/>
      <c r="JLB45" s="20"/>
      <c r="JLC45"/>
      <c r="JLD45" s="20"/>
      <c r="JLE45"/>
      <c r="JLF45" s="20"/>
      <c r="JLG45"/>
      <c r="JLH45" s="20"/>
      <c r="JLI45"/>
      <c r="JLJ45" s="20"/>
      <c r="JLK45"/>
      <c r="JLL45" s="20"/>
      <c r="JLM45"/>
      <c r="JLN45" s="20"/>
      <c r="JLO45"/>
      <c r="JLP45" s="20"/>
      <c r="JLQ45"/>
      <c r="JLR45" s="20"/>
      <c r="JLS45"/>
      <c r="JLT45" s="20"/>
      <c r="JLU45"/>
      <c r="JLV45" s="20"/>
      <c r="JLW45"/>
      <c r="JLX45" s="20"/>
      <c r="JLY45"/>
      <c r="JLZ45" s="20"/>
      <c r="JMA45"/>
      <c r="JMB45" s="20"/>
      <c r="JMC45"/>
      <c r="JMD45" s="20"/>
      <c r="JME45"/>
      <c r="JMF45" s="20"/>
      <c r="JMG45"/>
      <c r="JMH45" s="20"/>
      <c r="JMI45"/>
      <c r="JMJ45" s="20"/>
      <c r="JMK45"/>
      <c r="JML45" s="20"/>
      <c r="JMM45"/>
      <c r="JMN45" s="20"/>
      <c r="JMO45"/>
      <c r="JMP45" s="20"/>
      <c r="JMQ45"/>
      <c r="JMR45" s="20"/>
      <c r="JMS45"/>
      <c r="JMT45" s="20"/>
      <c r="JMU45"/>
      <c r="JMV45" s="20"/>
      <c r="JMW45"/>
      <c r="JMX45" s="20"/>
      <c r="JMY45"/>
      <c r="JMZ45" s="20"/>
      <c r="JNA45"/>
      <c r="JNB45" s="20"/>
      <c r="JNC45"/>
      <c r="JND45" s="20"/>
      <c r="JNE45"/>
      <c r="JNF45" s="20"/>
      <c r="JNG45"/>
      <c r="JNH45" s="20"/>
      <c r="JNI45"/>
      <c r="JNJ45" s="20"/>
      <c r="JNK45"/>
      <c r="JNL45" s="20"/>
      <c r="JNM45"/>
      <c r="JNN45" s="20"/>
      <c r="JNO45"/>
      <c r="JNP45" s="20"/>
      <c r="JNQ45"/>
      <c r="JNR45" s="20"/>
      <c r="JNS45"/>
      <c r="JNT45" s="20"/>
      <c r="JNU45"/>
      <c r="JNV45" s="20"/>
      <c r="JNW45"/>
      <c r="JNX45" s="20"/>
      <c r="JNY45"/>
      <c r="JNZ45" s="20"/>
      <c r="JOA45"/>
      <c r="JOB45" s="20"/>
      <c r="JOC45"/>
      <c r="JOD45" s="20"/>
      <c r="JOE45"/>
      <c r="JOF45" s="20"/>
      <c r="JOG45"/>
      <c r="JOH45" s="20"/>
      <c r="JOI45"/>
      <c r="JOJ45" s="20"/>
      <c r="JOK45"/>
      <c r="JOL45" s="20"/>
      <c r="JOM45"/>
      <c r="JON45" s="20"/>
      <c r="JOO45"/>
      <c r="JOP45" s="20"/>
      <c r="JOQ45"/>
      <c r="JOR45" s="20"/>
      <c r="JOS45"/>
      <c r="JOT45" s="20"/>
      <c r="JOU45"/>
      <c r="JOV45" s="20"/>
      <c r="JOW45"/>
      <c r="JOX45" s="20"/>
      <c r="JOY45"/>
      <c r="JOZ45" s="20"/>
      <c r="JPA45"/>
      <c r="JPB45" s="20"/>
      <c r="JPC45"/>
      <c r="JPD45" s="20"/>
      <c r="JPE45"/>
      <c r="JPF45" s="20"/>
      <c r="JPG45"/>
      <c r="JPH45" s="20"/>
      <c r="JPI45"/>
      <c r="JPJ45" s="20"/>
      <c r="JPK45"/>
      <c r="JPL45" s="20"/>
      <c r="JPM45"/>
      <c r="JPN45" s="20"/>
      <c r="JPO45"/>
      <c r="JPP45" s="20"/>
      <c r="JPQ45"/>
      <c r="JPR45" s="20"/>
      <c r="JPS45"/>
      <c r="JPT45" s="20"/>
      <c r="JPU45"/>
      <c r="JPV45" s="20"/>
      <c r="JPW45"/>
      <c r="JPX45" s="20"/>
      <c r="JPY45"/>
      <c r="JPZ45" s="20"/>
      <c r="JQA45"/>
      <c r="JQB45" s="20"/>
      <c r="JQC45"/>
      <c r="JQD45" s="20"/>
      <c r="JQE45"/>
      <c r="JQF45" s="20"/>
      <c r="JQG45"/>
      <c r="JQH45" s="20"/>
      <c r="JQI45"/>
      <c r="JQJ45" s="20"/>
      <c r="JQK45"/>
      <c r="JQL45" s="20"/>
      <c r="JQM45"/>
      <c r="JQN45" s="20"/>
      <c r="JQO45"/>
      <c r="JQP45" s="20"/>
      <c r="JQQ45"/>
      <c r="JQR45" s="20"/>
      <c r="JQS45"/>
      <c r="JQT45" s="20"/>
      <c r="JQU45"/>
      <c r="JQV45" s="20"/>
      <c r="JQW45"/>
      <c r="JQX45" s="20"/>
      <c r="JQY45"/>
      <c r="JQZ45" s="20"/>
      <c r="JRA45"/>
      <c r="JRB45" s="20"/>
      <c r="JRC45"/>
      <c r="JRD45" s="20"/>
      <c r="JRE45"/>
      <c r="JRF45" s="20"/>
      <c r="JRG45"/>
      <c r="JRH45" s="20"/>
      <c r="JRI45"/>
      <c r="JRJ45" s="20"/>
      <c r="JRK45"/>
      <c r="JRL45" s="20"/>
      <c r="JRM45"/>
      <c r="JRN45" s="20"/>
      <c r="JRO45"/>
      <c r="JRP45" s="20"/>
      <c r="JRQ45"/>
      <c r="JRR45" s="20"/>
      <c r="JRS45"/>
      <c r="JRT45" s="20"/>
      <c r="JRU45"/>
      <c r="JRV45" s="20"/>
      <c r="JRW45"/>
      <c r="JRX45" s="20"/>
      <c r="JRY45"/>
      <c r="JRZ45" s="20"/>
      <c r="JSA45"/>
      <c r="JSB45" s="20"/>
      <c r="JSC45"/>
      <c r="JSD45" s="20"/>
      <c r="JSE45"/>
      <c r="JSF45" s="20"/>
      <c r="JSG45"/>
      <c r="JSH45" s="20"/>
      <c r="JSI45"/>
      <c r="JSJ45" s="20"/>
      <c r="JSK45"/>
      <c r="JSL45" s="20"/>
      <c r="JSM45"/>
      <c r="JSN45" s="20"/>
      <c r="JSO45"/>
      <c r="JSP45" s="20"/>
      <c r="JSQ45"/>
      <c r="JSR45" s="20"/>
      <c r="JSS45"/>
      <c r="JST45" s="20"/>
      <c r="JSU45"/>
      <c r="JSV45" s="20"/>
      <c r="JSW45"/>
      <c r="JSX45" s="20"/>
      <c r="JSY45"/>
      <c r="JSZ45" s="20"/>
      <c r="JTA45"/>
      <c r="JTB45" s="20"/>
      <c r="JTC45"/>
      <c r="JTD45" s="20"/>
      <c r="JTE45"/>
      <c r="JTF45" s="20"/>
      <c r="JTG45"/>
      <c r="JTH45" s="20"/>
      <c r="JTI45"/>
      <c r="JTJ45" s="20"/>
      <c r="JTK45"/>
      <c r="JTL45" s="20"/>
      <c r="JTM45"/>
      <c r="JTN45" s="20"/>
      <c r="JTO45"/>
      <c r="JTP45" s="20"/>
      <c r="JTQ45"/>
      <c r="JTR45" s="20"/>
      <c r="JTS45"/>
      <c r="JTT45" s="20"/>
      <c r="JTU45"/>
      <c r="JTV45" s="20"/>
      <c r="JTW45"/>
      <c r="JTX45" s="20"/>
      <c r="JTY45"/>
      <c r="JTZ45" s="20"/>
      <c r="JUA45"/>
      <c r="JUB45" s="20"/>
      <c r="JUC45"/>
      <c r="JUD45" s="20"/>
      <c r="JUE45"/>
      <c r="JUF45" s="20"/>
      <c r="JUG45"/>
      <c r="JUH45" s="20"/>
      <c r="JUI45"/>
      <c r="JUJ45" s="20"/>
      <c r="JUK45"/>
      <c r="JUL45" s="20"/>
      <c r="JUM45"/>
      <c r="JUN45" s="20"/>
      <c r="JUO45"/>
      <c r="JUP45" s="20"/>
      <c r="JUQ45"/>
      <c r="JUR45" s="20"/>
      <c r="JUS45"/>
      <c r="JUT45" s="20"/>
      <c r="JUU45"/>
      <c r="JUV45" s="20"/>
      <c r="JUW45"/>
      <c r="JUX45" s="20"/>
      <c r="JUY45"/>
      <c r="JUZ45" s="20"/>
      <c r="JVA45"/>
      <c r="JVB45" s="20"/>
      <c r="JVC45"/>
      <c r="JVD45" s="20"/>
      <c r="JVE45"/>
      <c r="JVF45" s="20"/>
      <c r="JVG45"/>
      <c r="JVH45" s="20"/>
      <c r="JVI45"/>
      <c r="JVJ45" s="20"/>
      <c r="JVK45"/>
      <c r="JVL45" s="20"/>
      <c r="JVM45"/>
      <c r="JVN45" s="20"/>
      <c r="JVO45"/>
      <c r="JVP45" s="20"/>
      <c r="JVQ45"/>
      <c r="JVR45" s="20"/>
      <c r="JVS45"/>
      <c r="JVT45" s="20"/>
      <c r="JVU45"/>
      <c r="JVV45" s="20"/>
      <c r="JVW45"/>
      <c r="JVX45" s="20"/>
      <c r="JVY45"/>
      <c r="JVZ45" s="20"/>
      <c r="JWA45"/>
      <c r="JWB45" s="20"/>
      <c r="JWC45"/>
      <c r="JWD45" s="20"/>
      <c r="JWE45"/>
      <c r="JWF45" s="20"/>
      <c r="JWG45"/>
      <c r="JWH45" s="20"/>
      <c r="JWI45"/>
      <c r="JWJ45" s="20"/>
      <c r="JWK45"/>
      <c r="JWL45" s="20"/>
      <c r="JWM45"/>
      <c r="JWN45" s="20"/>
      <c r="JWO45"/>
      <c r="JWP45" s="20"/>
      <c r="JWQ45"/>
      <c r="JWR45" s="20"/>
      <c r="JWS45"/>
      <c r="JWT45" s="20"/>
      <c r="JWU45"/>
      <c r="JWV45" s="20"/>
      <c r="JWW45"/>
      <c r="JWX45" s="20"/>
      <c r="JWY45"/>
      <c r="JWZ45" s="20"/>
      <c r="JXA45"/>
      <c r="JXB45" s="20"/>
      <c r="JXC45"/>
      <c r="JXD45" s="20"/>
      <c r="JXE45"/>
      <c r="JXF45" s="20"/>
      <c r="JXG45"/>
      <c r="JXH45" s="20"/>
      <c r="JXI45"/>
      <c r="JXJ45" s="20"/>
      <c r="JXK45"/>
      <c r="JXL45" s="20"/>
      <c r="JXM45"/>
      <c r="JXN45" s="20"/>
      <c r="JXO45"/>
      <c r="JXP45" s="20"/>
      <c r="JXQ45"/>
      <c r="JXR45" s="20"/>
      <c r="JXS45"/>
      <c r="JXT45" s="20"/>
      <c r="JXU45"/>
      <c r="JXV45" s="20"/>
      <c r="JXW45"/>
      <c r="JXX45" s="20"/>
      <c r="JXY45"/>
      <c r="JXZ45" s="20"/>
      <c r="JYA45"/>
      <c r="JYB45" s="20"/>
      <c r="JYC45"/>
      <c r="JYD45" s="20"/>
      <c r="JYE45"/>
      <c r="JYF45" s="20"/>
      <c r="JYG45"/>
      <c r="JYH45" s="20"/>
      <c r="JYI45"/>
      <c r="JYJ45" s="20"/>
      <c r="JYK45"/>
      <c r="JYL45" s="20"/>
      <c r="JYM45"/>
      <c r="JYN45" s="20"/>
      <c r="JYO45"/>
      <c r="JYP45" s="20"/>
      <c r="JYQ45"/>
      <c r="JYR45" s="20"/>
      <c r="JYS45"/>
      <c r="JYT45" s="20"/>
      <c r="JYU45"/>
      <c r="JYV45" s="20"/>
      <c r="JYW45"/>
      <c r="JYX45" s="20"/>
      <c r="JYY45"/>
      <c r="JYZ45" s="20"/>
      <c r="JZA45"/>
      <c r="JZB45" s="20"/>
      <c r="JZC45"/>
      <c r="JZD45" s="20"/>
      <c r="JZE45"/>
      <c r="JZF45" s="20"/>
      <c r="JZG45"/>
      <c r="JZH45" s="20"/>
      <c r="JZI45"/>
      <c r="JZJ45" s="20"/>
      <c r="JZK45"/>
      <c r="JZL45" s="20"/>
      <c r="JZM45"/>
      <c r="JZN45" s="20"/>
      <c r="JZO45"/>
      <c r="JZP45" s="20"/>
      <c r="JZQ45"/>
      <c r="JZR45" s="20"/>
      <c r="JZS45"/>
      <c r="JZT45" s="20"/>
      <c r="JZU45"/>
      <c r="JZV45" s="20"/>
      <c r="JZW45"/>
      <c r="JZX45" s="20"/>
      <c r="JZY45"/>
      <c r="JZZ45" s="20"/>
      <c r="KAA45"/>
      <c r="KAB45" s="20"/>
      <c r="KAC45"/>
      <c r="KAD45" s="20"/>
      <c r="KAE45"/>
      <c r="KAF45" s="20"/>
      <c r="KAG45"/>
      <c r="KAH45" s="20"/>
      <c r="KAI45"/>
      <c r="KAJ45" s="20"/>
      <c r="KAK45"/>
      <c r="KAL45" s="20"/>
      <c r="KAM45"/>
      <c r="KAN45" s="20"/>
      <c r="KAO45"/>
      <c r="KAP45" s="20"/>
      <c r="KAQ45"/>
      <c r="KAR45" s="20"/>
      <c r="KAS45"/>
      <c r="KAT45" s="20"/>
      <c r="KAU45"/>
      <c r="KAV45" s="20"/>
      <c r="KAW45"/>
      <c r="KAX45" s="20"/>
      <c r="KAY45"/>
      <c r="KAZ45" s="20"/>
      <c r="KBA45"/>
      <c r="KBB45" s="20"/>
      <c r="KBC45"/>
      <c r="KBD45" s="20"/>
      <c r="KBE45"/>
      <c r="KBF45" s="20"/>
      <c r="KBG45"/>
      <c r="KBH45" s="20"/>
      <c r="KBI45"/>
      <c r="KBJ45" s="20"/>
      <c r="KBK45"/>
      <c r="KBL45" s="20"/>
      <c r="KBM45"/>
      <c r="KBN45" s="20"/>
      <c r="KBO45"/>
      <c r="KBP45" s="20"/>
      <c r="KBQ45"/>
      <c r="KBR45" s="20"/>
      <c r="KBS45"/>
      <c r="KBT45" s="20"/>
      <c r="KBU45"/>
      <c r="KBV45" s="20"/>
      <c r="KBW45"/>
      <c r="KBX45" s="20"/>
      <c r="KBY45"/>
      <c r="KBZ45" s="20"/>
      <c r="KCA45"/>
      <c r="KCB45" s="20"/>
      <c r="KCC45"/>
      <c r="KCD45" s="20"/>
      <c r="KCE45"/>
      <c r="KCF45" s="20"/>
      <c r="KCG45"/>
      <c r="KCH45" s="20"/>
      <c r="KCI45"/>
      <c r="KCJ45" s="20"/>
      <c r="KCK45"/>
      <c r="KCL45" s="20"/>
      <c r="KCM45"/>
      <c r="KCN45" s="20"/>
      <c r="KCO45"/>
      <c r="KCP45" s="20"/>
      <c r="KCQ45"/>
      <c r="KCR45" s="20"/>
      <c r="KCS45"/>
      <c r="KCT45" s="20"/>
      <c r="KCU45"/>
      <c r="KCV45" s="20"/>
      <c r="KCW45"/>
      <c r="KCX45" s="20"/>
      <c r="KCY45"/>
      <c r="KCZ45" s="20"/>
      <c r="KDA45"/>
      <c r="KDB45" s="20"/>
      <c r="KDC45"/>
      <c r="KDD45" s="20"/>
      <c r="KDE45"/>
      <c r="KDF45" s="20"/>
      <c r="KDG45"/>
      <c r="KDH45" s="20"/>
      <c r="KDI45"/>
      <c r="KDJ45" s="20"/>
      <c r="KDK45"/>
      <c r="KDL45" s="20"/>
      <c r="KDM45"/>
      <c r="KDN45" s="20"/>
      <c r="KDO45"/>
      <c r="KDP45" s="20"/>
      <c r="KDQ45"/>
      <c r="KDR45" s="20"/>
      <c r="KDS45"/>
      <c r="KDT45" s="20"/>
      <c r="KDU45"/>
      <c r="KDV45" s="20"/>
      <c r="KDW45"/>
      <c r="KDX45" s="20"/>
      <c r="KDY45"/>
      <c r="KDZ45" s="20"/>
      <c r="KEA45"/>
      <c r="KEB45" s="20"/>
      <c r="KEC45"/>
      <c r="KED45" s="20"/>
      <c r="KEE45"/>
      <c r="KEF45" s="20"/>
      <c r="KEG45"/>
      <c r="KEH45" s="20"/>
      <c r="KEI45"/>
      <c r="KEJ45" s="20"/>
      <c r="KEK45"/>
      <c r="KEL45" s="20"/>
      <c r="KEM45"/>
      <c r="KEN45" s="20"/>
      <c r="KEO45"/>
      <c r="KEP45" s="20"/>
      <c r="KEQ45"/>
      <c r="KER45" s="20"/>
      <c r="KES45"/>
      <c r="KET45" s="20"/>
      <c r="KEU45"/>
      <c r="KEV45" s="20"/>
      <c r="KEW45"/>
      <c r="KEX45" s="20"/>
      <c r="KEY45"/>
      <c r="KEZ45" s="20"/>
      <c r="KFA45"/>
      <c r="KFB45" s="20"/>
      <c r="KFC45"/>
      <c r="KFD45" s="20"/>
      <c r="KFE45"/>
      <c r="KFF45" s="20"/>
      <c r="KFG45"/>
      <c r="KFH45" s="20"/>
      <c r="KFI45"/>
      <c r="KFJ45" s="20"/>
      <c r="KFK45"/>
      <c r="KFL45" s="20"/>
      <c r="KFM45"/>
      <c r="KFN45" s="20"/>
      <c r="KFO45"/>
      <c r="KFP45" s="20"/>
      <c r="KFQ45"/>
      <c r="KFR45" s="20"/>
      <c r="KFS45"/>
      <c r="KFT45" s="20"/>
      <c r="KFU45"/>
      <c r="KFV45" s="20"/>
      <c r="KFW45"/>
      <c r="KFX45" s="20"/>
      <c r="KFY45"/>
      <c r="KFZ45" s="20"/>
      <c r="KGA45"/>
      <c r="KGB45" s="20"/>
      <c r="KGC45"/>
      <c r="KGD45" s="20"/>
      <c r="KGE45"/>
      <c r="KGF45" s="20"/>
      <c r="KGG45"/>
      <c r="KGH45" s="20"/>
      <c r="KGI45"/>
      <c r="KGJ45" s="20"/>
      <c r="KGK45"/>
      <c r="KGL45" s="20"/>
      <c r="KGM45"/>
      <c r="KGN45" s="20"/>
      <c r="KGO45"/>
      <c r="KGP45" s="20"/>
      <c r="KGQ45"/>
      <c r="KGR45" s="20"/>
      <c r="KGS45"/>
      <c r="KGT45" s="20"/>
      <c r="KGU45"/>
      <c r="KGV45" s="20"/>
      <c r="KGW45"/>
      <c r="KGX45" s="20"/>
      <c r="KGY45"/>
      <c r="KGZ45" s="20"/>
      <c r="KHA45"/>
      <c r="KHB45" s="20"/>
      <c r="KHC45"/>
      <c r="KHD45" s="20"/>
      <c r="KHE45"/>
      <c r="KHF45" s="20"/>
      <c r="KHG45"/>
      <c r="KHH45" s="20"/>
      <c r="KHI45"/>
      <c r="KHJ45" s="20"/>
      <c r="KHK45"/>
      <c r="KHL45" s="20"/>
      <c r="KHM45"/>
      <c r="KHN45" s="20"/>
      <c r="KHO45"/>
      <c r="KHP45" s="20"/>
      <c r="KHQ45"/>
      <c r="KHR45" s="20"/>
      <c r="KHS45"/>
      <c r="KHT45" s="20"/>
      <c r="KHU45"/>
      <c r="KHV45" s="20"/>
      <c r="KHW45"/>
      <c r="KHX45" s="20"/>
      <c r="KHY45"/>
      <c r="KHZ45" s="20"/>
      <c r="KIA45"/>
      <c r="KIB45" s="20"/>
      <c r="KIC45"/>
      <c r="KID45" s="20"/>
      <c r="KIE45"/>
      <c r="KIF45" s="20"/>
      <c r="KIG45"/>
      <c r="KIH45" s="20"/>
      <c r="KII45"/>
      <c r="KIJ45" s="20"/>
      <c r="KIK45"/>
      <c r="KIL45" s="20"/>
      <c r="KIM45"/>
      <c r="KIN45" s="20"/>
      <c r="KIO45"/>
      <c r="KIP45" s="20"/>
      <c r="KIQ45"/>
      <c r="KIR45" s="20"/>
      <c r="KIS45"/>
      <c r="KIT45" s="20"/>
      <c r="KIU45"/>
      <c r="KIV45" s="20"/>
      <c r="KIW45"/>
      <c r="KIX45" s="20"/>
      <c r="KIY45"/>
      <c r="KIZ45" s="20"/>
      <c r="KJA45"/>
      <c r="KJB45" s="20"/>
      <c r="KJC45"/>
      <c r="KJD45" s="20"/>
      <c r="KJE45"/>
      <c r="KJF45" s="20"/>
      <c r="KJG45"/>
      <c r="KJH45" s="20"/>
      <c r="KJI45"/>
      <c r="KJJ45" s="20"/>
      <c r="KJK45"/>
      <c r="KJL45" s="20"/>
      <c r="KJM45"/>
      <c r="KJN45" s="20"/>
      <c r="KJO45"/>
      <c r="KJP45" s="20"/>
      <c r="KJQ45"/>
      <c r="KJR45" s="20"/>
      <c r="KJS45"/>
      <c r="KJT45" s="20"/>
      <c r="KJU45"/>
      <c r="KJV45" s="20"/>
      <c r="KJW45"/>
      <c r="KJX45" s="20"/>
      <c r="KJY45"/>
      <c r="KJZ45" s="20"/>
      <c r="KKA45"/>
      <c r="KKB45" s="20"/>
      <c r="KKC45"/>
      <c r="KKD45" s="20"/>
      <c r="KKE45"/>
      <c r="KKF45" s="20"/>
      <c r="KKG45"/>
      <c r="KKH45" s="20"/>
      <c r="KKI45"/>
      <c r="KKJ45" s="20"/>
      <c r="KKK45"/>
      <c r="KKL45" s="20"/>
      <c r="KKM45"/>
      <c r="KKN45" s="20"/>
      <c r="KKO45"/>
      <c r="KKP45" s="20"/>
      <c r="KKQ45"/>
      <c r="KKR45" s="20"/>
      <c r="KKS45"/>
      <c r="KKT45" s="20"/>
      <c r="KKU45"/>
      <c r="KKV45" s="20"/>
      <c r="KKW45"/>
      <c r="KKX45" s="20"/>
      <c r="KKY45"/>
      <c r="KKZ45" s="20"/>
      <c r="KLA45"/>
      <c r="KLB45" s="20"/>
      <c r="KLC45"/>
      <c r="KLD45" s="20"/>
      <c r="KLE45"/>
      <c r="KLF45" s="20"/>
      <c r="KLG45"/>
      <c r="KLH45" s="20"/>
      <c r="KLI45"/>
      <c r="KLJ45" s="20"/>
      <c r="KLK45"/>
      <c r="KLL45" s="20"/>
      <c r="KLM45"/>
      <c r="KLN45" s="20"/>
      <c r="KLO45"/>
      <c r="KLP45" s="20"/>
      <c r="KLQ45"/>
      <c r="KLR45" s="20"/>
      <c r="KLS45"/>
      <c r="KLT45" s="20"/>
      <c r="KLU45"/>
      <c r="KLV45" s="20"/>
      <c r="KLW45"/>
      <c r="KLX45" s="20"/>
      <c r="KLY45"/>
      <c r="KLZ45" s="20"/>
      <c r="KMA45"/>
      <c r="KMB45" s="20"/>
      <c r="KMC45"/>
      <c r="KMD45" s="20"/>
      <c r="KME45"/>
      <c r="KMF45" s="20"/>
      <c r="KMG45"/>
      <c r="KMH45" s="20"/>
      <c r="KMI45"/>
      <c r="KMJ45" s="20"/>
      <c r="KMK45"/>
      <c r="KML45" s="20"/>
      <c r="KMM45"/>
      <c r="KMN45" s="20"/>
      <c r="KMO45"/>
      <c r="KMP45" s="20"/>
      <c r="KMQ45"/>
      <c r="KMR45" s="20"/>
      <c r="KMS45"/>
      <c r="KMT45" s="20"/>
      <c r="KMU45"/>
      <c r="KMV45" s="20"/>
      <c r="KMW45"/>
      <c r="KMX45" s="20"/>
      <c r="KMY45"/>
      <c r="KMZ45" s="20"/>
      <c r="KNA45"/>
      <c r="KNB45" s="20"/>
      <c r="KNC45"/>
      <c r="KND45" s="20"/>
      <c r="KNE45"/>
      <c r="KNF45" s="20"/>
      <c r="KNG45"/>
      <c r="KNH45" s="20"/>
      <c r="KNI45"/>
      <c r="KNJ45" s="20"/>
      <c r="KNK45"/>
      <c r="KNL45" s="20"/>
      <c r="KNM45"/>
      <c r="KNN45" s="20"/>
      <c r="KNO45"/>
      <c r="KNP45" s="20"/>
      <c r="KNQ45"/>
      <c r="KNR45" s="20"/>
      <c r="KNS45"/>
      <c r="KNT45" s="20"/>
      <c r="KNU45"/>
      <c r="KNV45" s="20"/>
      <c r="KNW45"/>
      <c r="KNX45" s="20"/>
      <c r="KNY45"/>
      <c r="KNZ45" s="20"/>
      <c r="KOA45"/>
      <c r="KOB45" s="20"/>
      <c r="KOC45"/>
      <c r="KOD45" s="20"/>
      <c r="KOE45"/>
      <c r="KOF45" s="20"/>
      <c r="KOG45"/>
      <c r="KOH45" s="20"/>
      <c r="KOI45"/>
      <c r="KOJ45" s="20"/>
      <c r="KOK45"/>
      <c r="KOL45" s="20"/>
      <c r="KOM45"/>
      <c r="KON45" s="20"/>
      <c r="KOO45"/>
      <c r="KOP45" s="20"/>
      <c r="KOQ45"/>
      <c r="KOR45" s="20"/>
      <c r="KOS45"/>
      <c r="KOT45" s="20"/>
      <c r="KOU45"/>
      <c r="KOV45" s="20"/>
      <c r="KOW45"/>
      <c r="KOX45" s="20"/>
      <c r="KOY45"/>
      <c r="KOZ45" s="20"/>
      <c r="KPA45"/>
      <c r="KPB45" s="20"/>
      <c r="KPC45"/>
      <c r="KPD45" s="20"/>
      <c r="KPE45"/>
      <c r="KPF45" s="20"/>
      <c r="KPG45"/>
      <c r="KPH45" s="20"/>
      <c r="KPI45"/>
      <c r="KPJ45" s="20"/>
      <c r="KPK45"/>
      <c r="KPL45" s="20"/>
      <c r="KPM45"/>
      <c r="KPN45" s="20"/>
      <c r="KPO45"/>
      <c r="KPP45" s="20"/>
      <c r="KPQ45"/>
      <c r="KPR45" s="20"/>
      <c r="KPS45"/>
      <c r="KPT45" s="20"/>
      <c r="KPU45"/>
      <c r="KPV45" s="20"/>
      <c r="KPW45"/>
      <c r="KPX45" s="20"/>
      <c r="KPY45"/>
      <c r="KPZ45" s="20"/>
      <c r="KQA45"/>
      <c r="KQB45" s="20"/>
      <c r="KQC45"/>
      <c r="KQD45" s="20"/>
      <c r="KQE45"/>
      <c r="KQF45" s="20"/>
      <c r="KQG45"/>
      <c r="KQH45" s="20"/>
      <c r="KQI45"/>
      <c r="KQJ45" s="20"/>
      <c r="KQK45"/>
      <c r="KQL45" s="20"/>
      <c r="KQM45"/>
      <c r="KQN45" s="20"/>
      <c r="KQO45"/>
      <c r="KQP45" s="20"/>
      <c r="KQQ45"/>
      <c r="KQR45" s="20"/>
      <c r="KQS45"/>
      <c r="KQT45" s="20"/>
      <c r="KQU45"/>
      <c r="KQV45" s="20"/>
      <c r="KQW45"/>
      <c r="KQX45" s="20"/>
      <c r="KQY45"/>
      <c r="KQZ45" s="20"/>
      <c r="KRA45"/>
      <c r="KRB45" s="20"/>
      <c r="KRC45"/>
      <c r="KRD45" s="20"/>
      <c r="KRE45"/>
      <c r="KRF45" s="20"/>
      <c r="KRG45"/>
      <c r="KRH45" s="20"/>
      <c r="KRI45"/>
      <c r="KRJ45" s="20"/>
      <c r="KRK45"/>
      <c r="KRL45" s="20"/>
      <c r="KRM45"/>
      <c r="KRN45" s="20"/>
      <c r="KRO45"/>
      <c r="KRP45" s="20"/>
      <c r="KRQ45"/>
      <c r="KRR45" s="20"/>
      <c r="KRS45"/>
      <c r="KRT45" s="20"/>
      <c r="KRU45"/>
      <c r="KRV45" s="20"/>
      <c r="KRW45"/>
      <c r="KRX45" s="20"/>
      <c r="KRY45"/>
      <c r="KRZ45" s="20"/>
      <c r="KSA45"/>
      <c r="KSB45" s="20"/>
      <c r="KSC45"/>
      <c r="KSD45" s="20"/>
      <c r="KSE45"/>
      <c r="KSF45" s="20"/>
      <c r="KSG45"/>
      <c r="KSH45" s="20"/>
      <c r="KSI45"/>
      <c r="KSJ45" s="20"/>
      <c r="KSK45"/>
      <c r="KSL45" s="20"/>
      <c r="KSM45"/>
      <c r="KSN45" s="20"/>
      <c r="KSO45"/>
      <c r="KSP45" s="20"/>
      <c r="KSQ45"/>
      <c r="KSR45" s="20"/>
      <c r="KSS45"/>
      <c r="KST45" s="20"/>
      <c r="KSU45"/>
      <c r="KSV45" s="20"/>
      <c r="KSW45"/>
      <c r="KSX45" s="20"/>
      <c r="KSY45"/>
      <c r="KSZ45" s="20"/>
      <c r="KTA45"/>
      <c r="KTB45" s="20"/>
      <c r="KTC45"/>
      <c r="KTD45" s="20"/>
      <c r="KTE45"/>
      <c r="KTF45" s="20"/>
      <c r="KTG45"/>
      <c r="KTH45" s="20"/>
      <c r="KTI45"/>
      <c r="KTJ45" s="20"/>
      <c r="KTK45"/>
      <c r="KTL45" s="20"/>
      <c r="KTM45"/>
      <c r="KTN45" s="20"/>
      <c r="KTO45"/>
      <c r="KTP45" s="20"/>
      <c r="KTQ45"/>
      <c r="KTR45" s="20"/>
      <c r="KTS45"/>
      <c r="KTT45" s="20"/>
      <c r="KTU45"/>
      <c r="KTV45" s="20"/>
      <c r="KTW45"/>
      <c r="KTX45" s="20"/>
      <c r="KTY45"/>
      <c r="KTZ45" s="20"/>
      <c r="KUA45"/>
      <c r="KUB45" s="20"/>
      <c r="KUC45"/>
      <c r="KUD45" s="20"/>
      <c r="KUE45"/>
      <c r="KUF45" s="20"/>
      <c r="KUG45"/>
      <c r="KUH45" s="20"/>
      <c r="KUI45"/>
      <c r="KUJ45" s="20"/>
      <c r="KUK45"/>
      <c r="KUL45" s="20"/>
      <c r="KUM45"/>
      <c r="KUN45" s="20"/>
      <c r="KUO45"/>
      <c r="KUP45" s="20"/>
      <c r="KUQ45"/>
      <c r="KUR45" s="20"/>
      <c r="KUS45"/>
      <c r="KUT45" s="20"/>
      <c r="KUU45"/>
      <c r="KUV45" s="20"/>
      <c r="KUW45"/>
      <c r="KUX45" s="20"/>
      <c r="KUY45"/>
      <c r="KUZ45" s="20"/>
      <c r="KVA45"/>
      <c r="KVB45" s="20"/>
      <c r="KVC45"/>
      <c r="KVD45" s="20"/>
      <c r="KVE45"/>
      <c r="KVF45" s="20"/>
      <c r="KVG45"/>
      <c r="KVH45" s="20"/>
      <c r="KVI45"/>
      <c r="KVJ45" s="20"/>
      <c r="KVK45"/>
      <c r="KVL45" s="20"/>
      <c r="KVM45"/>
      <c r="KVN45" s="20"/>
      <c r="KVO45"/>
      <c r="KVP45" s="20"/>
      <c r="KVQ45"/>
      <c r="KVR45" s="20"/>
      <c r="KVS45"/>
      <c r="KVT45" s="20"/>
      <c r="KVU45"/>
      <c r="KVV45" s="20"/>
      <c r="KVW45"/>
      <c r="KVX45" s="20"/>
      <c r="KVY45"/>
      <c r="KVZ45" s="20"/>
      <c r="KWA45"/>
      <c r="KWB45" s="20"/>
      <c r="KWC45"/>
      <c r="KWD45" s="20"/>
      <c r="KWE45"/>
      <c r="KWF45" s="20"/>
      <c r="KWG45"/>
      <c r="KWH45" s="20"/>
      <c r="KWI45"/>
      <c r="KWJ45" s="20"/>
      <c r="KWK45"/>
      <c r="KWL45" s="20"/>
      <c r="KWM45"/>
      <c r="KWN45" s="20"/>
      <c r="KWO45"/>
      <c r="KWP45" s="20"/>
      <c r="KWQ45"/>
      <c r="KWR45" s="20"/>
      <c r="KWS45"/>
      <c r="KWT45" s="20"/>
      <c r="KWU45"/>
      <c r="KWV45" s="20"/>
      <c r="KWW45"/>
      <c r="KWX45" s="20"/>
      <c r="KWY45"/>
      <c r="KWZ45" s="20"/>
      <c r="KXA45"/>
      <c r="KXB45" s="20"/>
      <c r="KXC45"/>
      <c r="KXD45" s="20"/>
      <c r="KXE45"/>
      <c r="KXF45" s="20"/>
      <c r="KXG45"/>
      <c r="KXH45" s="20"/>
      <c r="KXI45"/>
      <c r="KXJ45" s="20"/>
      <c r="KXK45"/>
      <c r="KXL45" s="20"/>
      <c r="KXM45"/>
      <c r="KXN45" s="20"/>
      <c r="KXO45"/>
      <c r="KXP45" s="20"/>
      <c r="KXQ45"/>
      <c r="KXR45" s="20"/>
      <c r="KXS45"/>
      <c r="KXT45" s="20"/>
      <c r="KXU45"/>
      <c r="KXV45" s="20"/>
      <c r="KXW45"/>
      <c r="KXX45" s="20"/>
      <c r="KXY45"/>
      <c r="KXZ45" s="20"/>
      <c r="KYA45"/>
      <c r="KYB45" s="20"/>
      <c r="KYC45"/>
      <c r="KYD45" s="20"/>
      <c r="KYE45"/>
      <c r="KYF45" s="20"/>
      <c r="KYG45"/>
      <c r="KYH45" s="20"/>
      <c r="KYI45"/>
      <c r="KYJ45" s="20"/>
      <c r="KYK45"/>
      <c r="KYL45" s="20"/>
      <c r="KYM45"/>
      <c r="KYN45" s="20"/>
      <c r="KYO45"/>
      <c r="KYP45" s="20"/>
      <c r="KYQ45"/>
      <c r="KYR45" s="20"/>
      <c r="KYS45"/>
      <c r="KYT45" s="20"/>
      <c r="KYU45"/>
      <c r="KYV45" s="20"/>
      <c r="KYW45"/>
      <c r="KYX45" s="20"/>
      <c r="KYY45"/>
      <c r="KYZ45" s="20"/>
      <c r="KZA45"/>
      <c r="KZB45" s="20"/>
      <c r="KZC45"/>
      <c r="KZD45" s="20"/>
      <c r="KZE45"/>
      <c r="KZF45" s="20"/>
      <c r="KZG45"/>
      <c r="KZH45" s="20"/>
      <c r="KZI45"/>
      <c r="KZJ45" s="20"/>
      <c r="KZK45"/>
      <c r="KZL45" s="20"/>
      <c r="KZM45"/>
      <c r="KZN45" s="20"/>
      <c r="KZO45"/>
      <c r="KZP45" s="20"/>
      <c r="KZQ45"/>
      <c r="KZR45" s="20"/>
      <c r="KZS45"/>
      <c r="KZT45" s="20"/>
      <c r="KZU45"/>
      <c r="KZV45" s="20"/>
      <c r="KZW45"/>
      <c r="KZX45" s="20"/>
      <c r="KZY45"/>
      <c r="KZZ45" s="20"/>
      <c r="LAA45"/>
      <c r="LAB45" s="20"/>
      <c r="LAC45"/>
      <c r="LAD45" s="20"/>
      <c r="LAE45"/>
      <c r="LAF45" s="20"/>
      <c r="LAG45"/>
      <c r="LAH45" s="20"/>
      <c r="LAI45"/>
      <c r="LAJ45" s="20"/>
      <c r="LAK45"/>
      <c r="LAL45" s="20"/>
      <c r="LAM45"/>
      <c r="LAN45" s="20"/>
      <c r="LAO45"/>
      <c r="LAP45" s="20"/>
      <c r="LAQ45"/>
      <c r="LAR45" s="20"/>
      <c r="LAS45"/>
      <c r="LAT45" s="20"/>
      <c r="LAU45"/>
      <c r="LAV45" s="20"/>
      <c r="LAW45"/>
      <c r="LAX45" s="20"/>
      <c r="LAY45"/>
      <c r="LAZ45" s="20"/>
      <c r="LBA45"/>
      <c r="LBB45" s="20"/>
      <c r="LBC45"/>
      <c r="LBD45" s="20"/>
      <c r="LBE45"/>
      <c r="LBF45" s="20"/>
      <c r="LBG45"/>
      <c r="LBH45" s="20"/>
      <c r="LBI45"/>
      <c r="LBJ45" s="20"/>
      <c r="LBK45"/>
      <c r="LBL45" s="20"/>
      <c r="LBM45"/>
      <c r="LBN45" s="20"/>
      <c r="LBO45"/>
      <c r="LBP45" s="20"/>
      <c r="LBQ45"/>
      <c r="LBR45" s="20"/>
      <c r="LBS45"/>
      <c r="LBT45" s="20"/>
      <c r="LBU45"/>
      <c r="LBV45" s="20"/>
      <c r="LBW45"/>
      <c r="LBX45" s="20"/>
      <c r="LBY45"/>
      <c r="LBZ45" s="20"/>
      <c r="LCA45"/>
      <c r="LCB45" s="20"/>
      <c r="LCC45"/>
      <c r="LCD45" s="20"/>
      <c r="LCE45"/>
      <c r="LCF45" s="20"/>
      <c r="LCG45"/>
      <c r="LCH45" s="20"/>
      <c r="LCI45"/>
      <c r="LCJ45" s="20"/>
      <c r="LCK45"/>
      <c r="LCL45" s="20"/>
      <c r="LCM45"/>
      <c r="LCN45" s="20"/>
      <c r="LCO45"/>
      <c r="LCP45" s="20"/>
      <c r="LCQ45"/>
      <c r="LCR45" s="20"/>
      <c r="LCS45"/>
      <c r="LCT45" s="20"/>
      <c r="LCU45"/>
      <c r="LCV45" s="20"/>
      <c r="LCW45"/>
      <c r="LCX45" s="20"/>
      <c r="LCY45"/>
      <c r="LCZ45" s="20"/>
      <c r="LDA45"/>
      <c r="LDB45" s="20"/>
      <c r="LDC45"/>
      <c r="LDD45" s="20"/>
      <c r="LDE45"/>
      <c r="LDF45" s="20"/>
      <c r="LDG45"/>
      <c r="LDH45" s="20"/>
      <c r="LDI45"/>
      <c r="LDJ45" s="20"/>
      <c r="LDK45"/>
      <c r="LDL45" s="20"/>
      <c r="LDM45"/>
      <c r="LDN45" s="20"/>
      <c r="LDO45"/>
      <c r="LDP45" s="20"/>
      <c r="LDQ45"/>
      <c r="LDR45" s="20"/>
      <c r="LDS45"/>
      <c r="LDT45" s="20"/>
      <c r="LDU45"/>
      <c r="LDV45" s="20"/>
      <c r="LDW45"/>
      <c r="LDX45" s="20"/>
      <c r="LDY45"/>
      <c r="LDZ45" s="20"/>
      <c r="LEA45"/>
      <c r="LEB45" s="20"/>
      <c r="LEC45"/>
      <c r="LED45" s="20"/>
      <c r="LEE45"/>
      <c r="LEF45" s="20"/>
      <c r="LEG45"/>
      <c r="LEH45" s="20"/>
      <c r="LEI45"/>
      <c r="LEJ45" s="20"/>
      <c r="LEK45"/>
      <c r="LEL45" s="20"/>
      <c r="LEM45"/>
      <c r="LEN45" s="20"/>
      <c r="LEO45"/>
      <c r="LEP45" s="20"/>
      <c r="LEQ45"/>
      <c r="LER45" s="20"/>
      <c r="LES45"/>
      <c r="LET45" s="20"/>
      <c r="LEU45"/>
      <c r="LEV45" s="20"/>
      <c r="LEW45"/>
      <c r="LEX45" s="20"/>
      <c r="LEY45"/>
      <c r="LEZ45" s="20"/>
      <c r="LFA45"/>
      <c r="LFB45" s="20"/>
      <c r="LFC45"/>
      <c r="LFD45" s="20"/>
      <c r="LFE45"/>
      <c r="LFF45" s="20"/>
      <c r="LFG45"/>
      <c r="LFH45" s="20"/>
      <c r="LFI45"/>
      <c r="LFJ45" s="20"/>
      <c r="LFK45"/>
      <c r="LFL45" s="20"/>
      <c r="LFM45"/>
      <c r="LFN45" s="20"/>
      <c r="LFO45"/>
      <c r="LFP45" s="20"/>
      <c r="LFQ45"/>
      <c r="LFR45" s="20"/>
      <c r="LFS45"/>
      <c r="LFT45" s="20"/>
      <c r="LFU45"/>
      <c r="LFV45" s="20"/>
      <c r="LFW45"/>
      <c r="LFX45" s="20"/>
      <c r="LFY45"/>
      <c r="LFZ45" s="20"/>
      <c r="LGA45"/>
      <c r="LGB45" s="20"/>
      <c r="LGC45"/>
      <c r="LGD45" s="20"/>
      <c r="LGE45"/>
      <c r="LGF45" s="20"/>
      <c r="LGG45"/>
      <c r="LGH45" s="20"/>
      <c r="LGI45"/>
      <c r="LGJ45" s="20"/>
      <c r="LGK45"/>
      <c r="LGL45" s="20"/>
      <c r="LGM45"/>
      <c r="LGN45" s="20"/>
      <c r="LGO45"/>
      <c r="LGP45" s="20"/>
      <c r="LGQ45"/>
      <c r="LGR45" s="20"/>
      <c r="LGS45"/>
      <c r="LGT45" s="20"/>
      <c r="LGU45"/>
      <c r="LGV45" s="20"/>
      <c r="LGW45"/>
      <c r="LGX45" s="20"/>
      <c r="LGY45"/>
      <c r="LGZ45" s="20"/>
      <c r="LHA45"/>
      <c r="LHB45" s="20"/>
      <c r="LHC45"/>
      <c r="LHD45" s="20"/>
      <c r="LHE45"/>
      <c r="LHF45" s="20"/>
      <c r="LHG45"/>
      <c r="LHH45" s="20"/>
      <c r="LHI45"/>
      <c r="LHJ45" s="20"/>
      <c r="LHK45"/>
      <c r="LHL45" s="20"/>
      <c r="LHM45"/>
      <c r="LHN45" s="20"/>
      <c r="LHO45"/>
      <c r="LHP45" s="20"/>
      <c r="LHQ45"/>
      <c r="LHR45" s="20"/>
      <c r="LHS45"/>
      <c r="LHT45" s="20"/>
      <c r="LHU45"/>
      <c r="LHV45" s="20"/>
      <c r="LHW45"/>
      <c r="LHX45" s="20"/>
      <c r="LHY45"/>
      <c r="LHZ45" s="20"/>
      <c r="LIA45"/>
      <c r="LIB45" s="20"/>
      <c r="LIC45"/>
      <c r="LID45" s="20"/>
      <c r="LIE45"/>
      <c r="LIF45" s="20"/>
      <c r="LIG45"/>
      <c r="LIH45" s="20"/>
      <c r="LII45"/>
      <c r="LIJ45" s="20"/>
      <c r="LIK45"/>
      <c r="LIL45" s="20"/>
      <c r="LIM45"/>
      <c r="LIN45" s="20"/>
      <c r="LIO45"/>
      <c r="LIP45" s="20"/>
      <c r="LIQ45"/>
      <c r="LIR45" s="20"/>
      <c r="LIS45"/>
      <c r="LIT45" s="20"/>
      <c r="LIU45"/>
      <c r="LIV45" s="20"/>
      <c r="LIW45"/>
      <c r="LIX45" s="20"/>
      <c r="LIY45"/>
      <c r="LIZ45" s="20"/>
      <c r="LJA45"/>
      <c r="LJB45" s="20"/>
      <c r="LJC45"/>
      <c r="LJD45" s="20"/>
      <c r="LJE45"/>
      <c r="LJF45" s="20"/>
      <c r="LJG45"/>
      <c r="LJH45" s="20"/>
      <c r="LJI45"/>
      <c r="LJJ45" s="20"/>
      <c r="LJK45"/>
      <c r="LJL45" s="20"/>
      <c r="LJM45"/>
      <c r="LJN45" s="20"/>
      <c r="LJO45"/>
      <c r="LJP45" s="20"/>
      <c r="LJQ45"/>
      <c r="LJR45" s="20"/>
      <c r="LJS45"/>
      <c r="LJT45" s="20"/>
      <c r="LJU45"/>
      <c r="LJV45" s="20"/>
      <c r="LJW45"/>
      <c r="LJX45" s="20"/>
      <c r="LJY45"/>
      <c r="LJZ45" s="20"/>
      <c r="LKA45"/>
      <c r="LKB45" s="20"/>
      <c r="LKC45"/>
      <c r="LKD45" s="20"/>
      <c r="LKE45"/>
      <c r="LKF45" s="20"/>
      <c r="LKG45"/>
      <c r="LKH45" s="20"/>
      <c r="LKI45"/>
      <c r="LKJ45" s="20"/>
      <c r="LKK45"/>
      <c r="LKL45" s="20"/>
      <c r="LKM45"/>
      <c r="LKN45" s="20"/>
      <c r="LKO45"/>
      <c r="LKP45" s="20"/>
      <c r="LKQ45"/>
      <c r="LKR45" s="20"/>
      <c r="LKS45"/>
      <c r="LKT45" s="20"/>
      <c r="LKU45"/>
      <c r="LKV45" s="20"/>
      <c r="LKW45"/>
      <c r="LKX45" s="20"/>
      <c r="LKY45"/>
      <c r="LKZ45" s="20"/>
      <c r="LLA45"/>
      <c r="LLB45" s="20"/>
      <c r="LLC45"/>
      <c r="LLD45" s="20"/>
      <c r="LLE45"/>
      <c r="LLF45" s="20"/>
      <c r="LLG45"/>
      <c r="LLH45" s="20"/>
      <c r="LLI45"/>
      <c r="LLJ45" s="20"/>
      <c r="LLK45"/>
      <c r="LLL45" s="20"/>
      <c r="LLM45"/>
      <c r="LLN45" s="20"/>
      <c r="LLO45"/>
      <c r="LLP45" s="20"/>
      <c r="LLQ45"/>
      <c r="LLR45" s="20"/>
      <c r="LLS45"/>
      <c r="LLT45" s="20"/>
      <c r="LLU45"/>
      <c r="LLV45" s="20"/>
      <c r="LLW45"/>
      <c r="LLX45" s="20"/>
      <c r="LLY45"/>
      <c r="LLZ45" s="20"/>
      <c r="LMA45"/>
      <c r="LMB45" s="20"/>
      <c r="LMC45"/>
      <c r="LMD45" s="20"/>
      <c r="LME45"/>
      <c r="LMF45" s="20"/>
      <c r="LMG45"/>
      <c r="LMH45" s="20"/>
      <c r="LMI45"/>
      <c r="LMJ45" s="20"/>
      <c r="LMK45"/>
      <c r="LML45" s="20"/>
      <c r="LMM45"/>
      <c r="LMN45" s="20"/>
      <c r="LMO45"/>
      <c r="LMP45" s="20"/>
      <c r="LMQ45"/>
      <c r="LMR45" s="20"/>
      <c r="LMS45"/>
      <c r="LMT45" s="20"/>
      <c r="LMU45"/>
      <c r="LMV45" s="20"/>
      <c r="LMW45"/>
      <c r="LMX45" s="20"/>
      <c r="LMY45"/>
      <c r="LMZ45" s="20"/>
      <c r="LNA45"/>
      <c r="LNB45" s="20"/>
      <c r="LNC45"/>
      <c r="LND45" s="20"/>
      <c r="LNE45"/>
      <c r="LNF45" s="20"/>
      <c r="LNG45"/>
      <c r="LNH45" s="20"/>
      <c r="LNI45"/>
      <c r="LNJ45" s="20"/>
      <c r="LNK45"/>
      <c r="LNL45" s="20"/>
      <c r="LNM45"/>
      <c r="LNN45" s="20"/>
      <c r="LNO45"/>
      <c r="LNP45" s="20"/>
      <c r="LNQ45"/>
      <c r="LNR45" s="20"/>
      <c r="LNS45"/>
      <c r="LNT45" s="20"/>
      <c r="LNU45"/>
      <c r="LNV45" s="20"/>
      <c r="LNW45"/>
      <c r="LNX45" s="20"/>
      <c r="LNY45"/>
      <c r="LNZ45" s="20"/>
      <c r="LOA45"/>
      <c r="LOB45" s="20"/>
      <c r="LOC45"/>
      <c r="LOD45" s="20"/>
      <c r="LOE45"/>
      <c r="LOF45" s="20"/>
      <c r="LOG45"/>
      <c r="LOH45" s="20"/>
      <c r="LOI45"/>
      <c r="LOJ45" s="20"/>
      <c r="LOK45"/>
      <c r="LOL45" s="20"/>
      <c r="LOM45"/>
      <c r="LON45" s="20"/>
      <c r="LOO45"/>
      <c r="LOP45" s="20"/>
      <c r="LOQ45"/>
      <c r="LOR45" s="20"/>
      <c r="LOS45"/>
      <c r="LOT45" s="20"/>
      <c r="LOU45"/>
      <c r="LOV45" s="20"/>
      <c r="LOW45"/>
      <c r="LOX45" s="20"/>
      <c r="LOY45"/>
      <c r="LOZ45" s="20"/>
      <c r="LPA45"/>
      <c r="LPB45" s="20"/>
      <c r="LPC45"/>
      <c r="LPD45" s="20"/>
      <c r="LPE45"/>
      <c r="LPF45" s="20"/>
      <c r="LPG45"/>
      <c r="LPH45" s="20"/>
      <c r="LPI45"/>
      <c r="LPJ45" s="20"/>
      <c r="LPK45"/>
      <c r="LPL45" s="20"/>
      <c r="LPM45"/>
      <c r="LPN45" s="20"/>
      <c r="LPO45"/>
      <c r="LPP45" s="20"/>
      <c r="LPQ45"/>
      <c r="LPR45" s="20"/>
      <c r="LPS45"/>
      <c r="LPT45" s="20"/>
      <c r="LPU45"/>
      <c r="LPV45" s="20"/>
      <c r="LPW45"/>
      <c r="LPX45" s="20"/>
      <c r="LPY45"/>
      <c r="LPZ45" s="20"/>
      <c r="LQA45"/>
      <c r="LQB45" s="20"/>
      <c r="LQC45"/>
      <c r="LQD45" s="20"/>
      <c r="LQE45"/>
      <c r="LQF45" s="20"/>
      <c r="LQG45"/>
      <c r="LQH45" s="20"/>
      <c r="LQI45"/>
      <c r="LQJ45" s="20"/>
      <c r="LQK45"/>
      <c r="LQL45" s="20"/>
      <c r="LQM45"/>
      <c r="LQN45" s="20"/>
      <c r="LQO45"/>
      <c r="LQP45" s="20"/>
      <c r="LQQ45"/>
      <c r="LQR45" s="20"/>
      <c r="LQS45"/>
      <c r="LQT45" s="20"/>
      <c r="LQU45"/>
      <c r="LQV45" s="20"/>
      <c r="LQW45"/>
      <c r="LQX45" s="20"/>
      <c r="LQY45"/>
      <c r="LQZ45" s="20"/>
      <c r="LRA45"/>
      <c r="LRB45" s="20"/>
      <c r="LRC45"/>
      <c r="LRD45" s="20"/>
      <c r="LRE45"/>
      <c r="LRF45" s="20"/>
      <c r="LRG45"/>
      <c r="LRH45" s="20"/>
      <c r="LRI45"/>
      <c r="LRJ45" s="20"/>
      <c r="LRK45"/>
      <c r="LRL45" s="20"/>
      <c r="LRM45"/>
      <c r="LRN45" s="20"/>
      <c r="LRO45"/>
      <c r="LRP45" s="20"/>
      <c r="LRQ45"/>
      <c r="LRR45" s="20"/>
      <c r="LRS45"/>
      <c r="LRT45" s="20"/>
      <c r="LRU45"/>
      <c r="LRV45" s="20"/>
      <c r="LRW45"/>
      <c r="LRX45" s="20"/>
      <c r="LRY45"/>
      <c r="LRZ45" s="20"/>
      <c r="LSA45"/>
      <c r="LSB45" s="20"/>
      <c r="LSC45"/>
      <c r="LSD45" s="20"/>
      <c r="LSE45"/>
      <c r="LSF45" s="20"/>
      <c r="LSG45"/>
      <c r="LSH45" s="20"/>
      <c r="LSI45"/>
      <c r="LSJ45" s="20"/>
      <c r="LSK45"/>
      <c r="LSL45" s="20"/>
      <c r="LSM45"/>
      <c r="LSN45" s="20"/>
      <c r="LSO45"/>
      <c r="LSP45" s="20"/>
      <c r="LSQ45"/>
      <c r="LSR45" s="20"/>
      <c r="LSS45"/>
      <c r="LST45" s="20"/>
      <c r="LSU45"/>
      <c r="LSV45" s="20"/>
      <c r="LSW45"/>
      <c r="LSX45" s="20"/>
      <c r="LSY45"/>
      <c r="LSZ45" s="20"/>
      <c r="LTA45"/>
      <c r="LTB45" s="20"/>
      <c r="LTC45"/>
      <c r="LTD45" s="20"/>
      <c r="LTE45"/>
      <c r="LTF45" s="20"/>
      <c r="LTG45"/>
      <c r="LTH45" s="20"/>
      <c r="LTI45"/>
      <c r="LTJ45" s="20"/>
      <c r="LTK45"/>
      <c r="LTL45" s="20"/>
      <c r="LTM45"/>
      <c r="LTN45" s="20"/>
      <c r="LTO45"/>
      <c r="LTP45" s="20"/>
      <c r="LTQ45"/>
      <c r="LTR45" s="20"/>
      <c r="LTS45"/>
      <c r="LTT45" s="20"/>
      <c r="LTU45"/>
      <c r="LTV45" s="20"/>
      <c r="LTW45"/>
      <c r="LTX45" s="20"/>
      <c r="LTY45"/>
      <c r="LTZ45" s="20"/>
      <c r="LUA45"/>
      <c r="LUB45" s="20"/>
      <c r="LUC45"/>
      <c r="LUD45" s="20"/>
      <c r="LUE45"/>
      <c r="LUF45" s="20"/>
      <c r="LUG45"/>
      <c r="LUH45" s="20"/>
      <c r="LUI45"/>
      <c r="LUJ45" s="20"/>
      <c r="LUK45"/>
      <c r="LUL45" s="20"/>
      <c r="LUM45"/>
      <c r="LUN45" s="20"/>
      <c r="LUO45"/>
      <c r="LUP45" s="20"/>
      <c r="LUQ45"/>
      <c r="LUR45" s="20"/>
      <c r="LUS45"/>
      <c r="LUT45" s="20"/>
      <c r="LUU45"/>
      <c r="LUV45" s="20"/>
      <c r="LUW45"/>
      <c r="LUX45" s="20"/>
      <c r="LUY45"/>
      <c r="LUZ45" s="20"/>
      <c r="LVA45"/>
      <c r="LVB45" s="20"/>
      <c r="LVC45"/>
      <c r="LVD45" s="20"/>
      <c r="LVE45"/>
      <c r="LVF45" s="20"/>
      <c r="LVG45"/>
      <c r="LVH45" s="20"/>
      <c r="LVI45"/>
      <c r="LVJ45" s="20"/>
      <c r="LVK45"/>
      <c r="LVL45" s="20"/>
      <c r="LVM45"/>
      <c r="LVN45" s="20"/>
      <c r="LVO45"/>
      <c r="LVP45" s="20"/>
      <c r="LVQ45"/>
      <c r="LVR45" s="20"/>
      <c r="LVS45"/>
      <c r="LVT45" s="20"/>
      <c r="LVU45"/>
      <c r="LVV45" s="20"/>
      <c r="LVW45"/>
      <c r="LVX45" s="20"/>
      <c r="LVY45"/>
      <c r="LVZ45" s="20"/>
      <c r="LWA45"/>
      <c r="LWB45" s="20"/>
      <c r="LWC45"/>
      <c r="LWD45" s="20"/>
      <c r="LWE45"/>
      <c r="LWF45" s="20"/>
      <c r="LWG45"/>
      <c r="LWH45" s="20"/>
      <c r="LWI45"/>
      <c r="LWJ45" s="20"/>
      <c r="LWK45"/>
      <c r="LWL45" s="20"/>
      <c r="LWM45"/>
      <c r="LWN45" s="20"/>
      <c r="LWO45"/>
      <c r="LWP45" s="20"/>
      <c r="LWQ45"/>
      <c r="LWR45" s="20"/>
      <c r="LWS45"/>
      <c r="LWT45" s="20"/>
      <c r="LWU45"/>
      <c r="LWV45" s="20"/>
      <c r="LWW45"/>
      <c r="LWX45" s="20"/>
      <c r="LWY45"/>
      <c r="LWZ45" s="20"/>
      <c r="LXA45"/>
      <c r="LXB45" s="20"/>
      <c r="LXC45"/>
      <c r="LXD45" s="20"/>
      <c r="LXE45"/>
      <c r="LXF45" s="20"/>
      <c r="LXG45"/>
      <c r="LXH45" s="20"/>
      <c r="LXI45"/>
      <c r="LXJ45" s="20"/>
      <c r="LXK45"/>
      <c r="LXL45" s="20"/>
      <c r="LXM45"/>
      <c r="LXN45" s="20"/>
      <c r="LXO45"/>
      <c r="LXP45" s="20"/>
      <c r="LXQ45"/>
      <c r="LXR45" s="20"/>
      <c r="LXS45"/>
      <c r="LXT45" s="20"/>
      <c r="LXU45"/>
      <c r="LXV45" s="20"/>
      <c r="LXW45"/>
      <c r="LXX45" s="20"/>
      <c r="LXY45"/>
      <c r="LXZ45" s="20"/>
      <c r="LYA45"/>
      <c r="LYB45" s="20"/>
      <c r="LYC45"/>
      <c r="LYD45" s="20"/>
      <c r="LYE45"/>
      <c r="LYF45" s="20"/>
      <c r="LYG45"/>
      <c r="LYH45" s="20"/>
      <c r="LYI45"/>
      <c r="LYJ45" s="20"/>
      <c r="LYK45"/>
      <c r="LYL45" s="20"/>
      <c r="LYM45"/>
      <c r="LYN45" s="20"/>
      <c r="LYO45"/>
      <c r="LYP45" s="20"/>
      <c r="LYQ45"/>
      <c r="LYR45" s="20"/>
      <c r="LYS45"/>
      <c r="LYT45" s="20"/>
      <c r="LYU45"/>
      <c r="LYV45" s="20"/>
      <c r="LYW45"/>
      <c r="LYX45" s="20"/>
      <c r="LYY45"/>
      <c r="LYZ45" s="20"/>
      <c r="LZA45"/>
      <c r="LZB45" s="20"/>
      <c r="LZC45"/>
      <c r="LZD45" s="20"/>
      <c r="LZE45"/>
      <c r="LZF45" s="20"/>
      <c r="LZG45"/>
      <c r="LZH45" s="20"/>
      <c r="LZI45"/>
      <c r="LZJ45" s="20"/>
      <c r="LZK45"/>
      <c r="LZL45" s="20"/>
      <c r="LZM45"/>
      <c r="LZN45" s="20"/>
      <c r="LZO45"/>
      <c r="LZP45" s="20"/>
      <c r="LZQ45"/>
      <c r="LZR45" s="20"/>
      <c r="LZS45"/>
      <c r="LZT45" s="20"/>
      <c r="LZU45"/>
      <c r="LZV45" s="20"/>
      <c r="LZW45"/>
      <c r="LZX45" s="20"/>
      <c r="LZY45"/>
      <c r="LZZ45" s="20"/>
      <c r="MAA45"/>
      <c r="MAB45" s="20"/>
      <c r="MAC45"/>
      <c r="MAD45" s="20"/>
      <c r="MAE45"/>
      <c r="MAF45" s="20"/>
      <c r="MAG45"/>
      <c r="MAH45" s="20"/>
      <c r="MAI45"/>
      <c r="MAJ45" s="20"/>
      <c r="MAK45"/>
      <c r="MAL45" s="20"/>
      <c r="MAM45"/>
      <c r="MAN45" s="20"/>
      <c r="MAO45"/>
      <c r="MAP45" s="20"/>
      <c r="MAQ45"/>
      <c r="MAR45" s="20"/>
      <c r="MAS45"/>
      <c r="MAT45" s="20"/>
      <c r="MAU45"/>
      <c r="MAV45" s="20"/>
      <c r="MAW45"/>
      <c r="MAX45" s="20"/>
      <c r="MAY45"/>
      <c r="MAZ45" s="20"/>
      <c r="MBA45"/>
      <c r="MBB45" s="20"/>
      <c r="MBC45"/>
      <c r="MBD45" s="20"/>
      <c r="MBE45"/>
      <c r="MBF45" s="20"/>
      <c r="MBG45"/>
      <c r="MBH45" s="20"/>
      <c r="MBI45"/>
      <c r="MBJ45" s="20"/>
      <c r="MBK45"/>
      <c r="MBL45" s="20"/>
      <c r="MBM45"/>
      <c r="MBN45" s="20"/>
      <c r="MBO45"/>
      <c r="MBP45" s="20"/>
      <c r="MBQ45"/>
      <c r="MBR45" s="20"/>
      <c r="MBS45"/>
      <c r="MBT45" s="20"/>
      <c r="MBU45"/>
      <c r="MBV45" s="20"/>
      <c r="MBW45"/>
      <c r="MBX45" s="20"/>
      <c r="MBY45"/>
      <c r="MBZ45" s="20"/>
      <c r="MCA45"/>
      <c r="MCB45" s="20"/>
      <c r="MCC45"/>
      <c r="MCD45" s="20"/>
      <c r="MCE45"/>
      <c r="MCF45" s="20"/>
      <c r="MCG45"/>
      <c r="MCH45" s="20"/>
      <c r="MCI45"/>
      <c r="MCJ45" s="20"/>
      <c r="MCK45"/>
      <c r="MCL45" s="20"/>
      <c r="MCM45"/>
      <c r="MCN45" s="20"/>
      <c r="MCO45"/>
      <c r="MCP45" s="20"/>
      <c r="MCQ45"/>
      <c r="MCR45" s="20"/>
      <c r="MCS45"/>
      <c r="MCT45" s="20"/>
      <c r="MCU45"/>
      <c r="MCV45" s="20"/>
      <c r="MCW45"/>
      <c r="MCX45" s="20"/>
      <c r="MCY45"/>
      <c r="MCZ45" s="20"/>
      <c r="MDA45"/>
      <c r="MDB45" s="20"/>
      <c r="MDC45"/>
      <c r="MDD45" s="20"/>
      <c r="MDE45"/>
      <c r="MDF45" s="20"/>
      <c r="MDG45"/>
      <c r="MDH45" s="20"/>
      <c r="MDI45"/>
      <c r="MDJ45" s="20"/>
      <c r="MDK45"/>
      <c r="MDL45" s="20"/>
      <c r="MDM45"/>
      <c r="MDN45" s="20"/>
      <c r="MDO45"/>
      <c r="MDP45" s="20"/>
      <c r="MDQ45"/>
      <c r="MDR45" s="20"/>
      <c r="MDS45"/>
      <c r="MDT45" s="20"/>
      <c r="MDU45"/>
      <c r="MDV45" s="20"/>
      <c r="MDW45"/>
      <c r="MDX45" s="20"/>
      <c r="MDY45"/>
      <c r="MDZ45" s="20"/>
      <c r="MEA45"/>
      <c r="MEB45" s="20"/>
      <c r="MEC45"/>
      <c r="MED45" s="20"/>
      <c r="MEE45"/>
      <c r="MEF45" s="20"/>
      <c r="MEG45"/>
      <c r="MEH45" s="20"/>
      <c r="MEI45"/>
      <c r="MEJ45" s="20"/>
      <c r="MEK45"/>
      <c r="MEL45" s="20"/>
      <c r="MEM45"/>
      <c r="MEN45" s="20"/>
      <c r="MEO45"/>
      <c r="MEP45" s="20"/>
      <c r="MEQ45"/>
      <c r="MER45" s="20"/>
      <c r="MES45"/>
      <c r="MET45" s="20"/>
      <c r="MEU45"/>
      <c r="MEV45" s="20"/>
      <c r="MEW45"/>
      <c r="MEX45" s="20"/>
      <c r="MEY45"/>
      <c r="MEZ45" s="20"/>
      <c r="MFA45"/>
      <c r="MFB45" s="20"/>
      <c r="MFC45"/>
      <c r="MFD45" s="20"/>
      <c r="MFE45"/>
      <c r="MFF45" s="20"/>
      <c r="MFG45"/>
      <c r="MFH45" s="20"/>
      <c r="MFI45"/>
      <c r="MFJ45" s="20"/>
      <c r="MFK45"/>
      <c r="MFL45" s="20"/>
      <c r="MFM45"/>
      <c r="MFN45" s="20"/>
      <c r="MFO45"/>
      <c r="MFP45" s="20"/>
      <c r="MFQ45"/>
      <c r="MFR45" s="20"/>
      <c r="MFS45"/>
      <c r="MFT45" s="20"/>
      <c r="MFU45"/>
      <c r="MFV45" s="20"/>
      <c r="MFW45"/>
      <c r="MFX45" s="20"/>
      <c r="MFY45"/>
      <c r="MFZ45" s="20"/>
      <c r="MGA45"/>
      <c r="MGB45" s="20"/>
      <c r="MGC45"/>
      <c r="MGD45" s="20"/>
      <c r="MGE45"/>
      <c r="MGF45" s="20"/>
      <c r="MGG45"/>
      <c r="MGH45" s="20"/>
      <c r="MGI45"/>
      <c r="MGJ45" s="20"/>
      <c r="MGK45"/>
      <c r="MGL45" s="20"/>
      <c r="MGM45"/>
      <c r="MGN45" s="20"/>
      <c r="MGO45"/>
      <c r="MGP45" s="20"/>
      <c r="MGQ45"/>
      <c r="MGR45" s="20"/>
      <c r="MGS45"/>
      <c r="MGT45" s="20"/>
      <c r="MGU45"/>
      <c r="MGV45" s="20"/>
      <c r="MGW45"/>
      <c r="MGX45" s="20"/>
      <c r="MGY45"/>
      <c r="MGZ45" s="20"/>
      <c r="MHA45"/>
      <c r="MHB45" s="20"/>
      <c r="MHC45"/>
      <c r="MHD45" s="20"/>
      <c r="MHE45"/>
      <c r="MHF45" s="20"/>
      <c r="MHG45"/>
      <c r="MHH45" s="20"/>
      <c r="MHI45"/>
      <c r="MHJ45" s="20"/>
      <c r="MHK45"/>
      <c r="MHL45" s="20"/>
      <c r="MHM45"/>
      <c r="MHN45" s="20"/>
      <c r="MHO45"/>
      <c r="MHP45" s="20"/>
      <c r="MHQ45"/>
      <c r="MHR45" s="20"/>
      <c r="MHS45"/>
      <c r="MHT45" s="20"/>
      <c r="MHU45"/>
      <c r="MHV45" s="20"/>
      <c r="MHW45"/>
      <c r="MHX45" s="20"/>
      <c r="MHY45"/>
      <c r="MHZ45" s="20"/>
      <c r="MIA45"/>
      <c r="MIB45" s="20"/>
      <c r="MIC45"/>
      <c r="MID45" s="20"/>
      <c r="MIE45"/>
      <c r="MIF45" s="20"/>
      <c r="MIG45"/>
      <c r="MIH45" s="20"/>
      <c r="MII45"/>
      <c r="MIJ45" s="20"/>
      <c r="MIK45"/>
      <c r="MIL45" s="20"/>
      <c r="MIM45"/>
      <c r="MIN45" s="20"/>
      <c r="MIO45"/>
      <c r="MIP45" s="20"/>
      <c r="MIQ45"/>
      <c r="MIR45" s="20"/>
      <c r="MIS45"/>
      <c r="MIT45" s="20"/>
      <c r="MIU45"/>
      <c r="MIV45" s="20"/>
      <c r="MIW45"/>
      <c r="MIX45" s="20"/>
      <c r="MIY45"/>
      <c r="MIZ45" s="20"/>
      <c r="MJA45"/>
      <c r="MJB45" s="20"/>
      <c r="MJC45"/>
      <c r="MJD45" s="20"/>
      <c r="MJE45"/>
      <c r="MJF45" s="20"/>
      <c r="MJG45"/>
      <c r="MJH45" s="20"/>
      <c r="MJI45"/>
      <c r="MJJ45" s="20"/>
      <c r="MJK45"/>
      <c r="MJL45" s="20"/>
      <c r="MJM45"/>
      <c r="MJN45" s="20"/>
      <c r="MJO45"/>
      <c r="MJP45" s="20"/>
      <c r="MJQ45"/>
      <c r="MJR45" s="20"/>
      <c r="MJS45"/>
      <c r="MJT45" s="20"/>
      <c r="MJU45"/>
      <c r="MJV45" s="20"/>
      <c r="MJW45"/>
      <c r="MJX45" s="20"/>
      <c r="MJY45"/>
      <c r="MJZ45" s="20"/>
      <c r="MKA45"/>
      <c r="MKB45" s="20"/>
      <c r="MKC45"/>
      <c r="MKD45" s="20"/>
      <c r="MKE45"/>
      <c r="MKF45" s="20"/>
      <c r="MKG45"/>
      <c r="MKH45" s="20"/>
      <c r="MKI45"/>
      <c r="MKJ45" s="20"/>
      <c r="MKK45"/>
      <c r="MKL45" s="20"/>
      <c r="MKM45"/>
      <c r="MKN45" s="20"/>
      <c r="MKO45"/>
      <c r="MKP45" s="20"/>
      <c r="MKQ45"/>
      <c r="MKR45" s="20"/>
      <c r="MKS45"/>
      <c r="MKT45" s="20"/>
      <c r="MKU45"/>
      <c r="MKV45" s="20"/>
      <c r="MKW45"/>
      <c r="MKX45" s="20"/>
      <c r="MKY45"/>
      <c r="MKZ45" s="20"/>
      <c r="MLA45"/>
      <c r="MLB45" s="20"/>
      <c r="MLC45"/>
      <c r="MLD45" s="20"/>
      <c r="MLE45"/>
      <c r="MLF45" s="20"/>
      <c r="MLG45"/>
      <c r="MLH45" s="20"/>
      <c r="MLI45"/>
      <c r="MLJ45" s="20"/>
      <c r="MLK45"/>
      <c r="MLL45" s="20"/>
      <c r="MLM45"/>
      <c r="MLN45" s="20"/>
      <c r="MLO45"/>
      <c r="MLP45" s="20"/>
      <c r="MLQ45"/>
      <c r="MLR45" s="20"/>
      <c r="MLS45"/>
      <c r="MLT45" s="20"/>
      <c r="MLU45"/>
      <c r="MLV45" s="20"/>
      <c r="MLW45"/>
      <c r="MLX45" s="20"/>
      <c r="MLY45"/>
      <c r="MLZ45" s="20"/>
      <c r="MMA45"/>
      <c r="MMB45" s="20"/>
      <c r="MMC45"/>
      <c r="MMD45" s="20"/>
      <c r="MME45"/>
      <c r="MMF45" s="20"/>
      <c r="MMG45"/>
      <c r="MMH45" s="20"/>
      <c r="MMI45"/>
      <c r="MMJ45" s="20"/>
      <c r="MMK45"/>
      <c r="MML45" s="20"/>
      <c r="MMM45"/>
      <c r="MMN45" s="20"/>
      <c r="MMO45"/>
      <c r="MMP45" s="20"/>
      <c r="MMQ45"/>
      <c r="MMR45" s="20"/>
      <c r="MMS45"/>
      <c r="MMT45" s="20"/>
      <c r="MMU45"/>
      <c r="MMV45" s="20"/>
      <c r="MMW45"/>
      <c r="MMX45" s="20"/>
      <c r="MMY45"/>
      <c r="MMZ45" s="20"/>
      <c r="MNA45"/>
      <c r="MNB45" s="20"/>
      <c r="MNC45"/>
      <c r="MND45" s="20"/>
      <c r="MNE45"/>
      <c r="MNF45" s="20"/>
      <c r="MNG45"/>
      <c r="MNH45" s="20"/>
      <c r="MNI45"/>
      <c r="MNJ45" s="20"/>
      <c r="MNK45"/>
      <c r="MNL45" s="20"/>
      <c r="MNM45"/>
      <c r="MNN45" s="20"/>
      <c r="MNO45"/>
      <c r="MNP45" s="20"/>
      <c r="MNQ45"/>
      <c r="MNR45" s="20"/>
      <c r="MNS45"/>
      <c r="MNT45" s="20"/>
      <c r="MNU45"/>
      <c r="MNV45" s="20"/>
      <c r="MNW45"/>
      <c r="MNX45" s="20"/>
      <c r="MNY45"/>
      <c r="MNZ45" s="20"/>
      <c r="MOA45"/>
      <c r="MOB45" s="20"/>
      <c r="MOC45"/>
      <c r="MOD45" s="20"/>
      <c r="MOE45"/>
      <c r="MOF45" s="20"/>
      <c r="MOG45"/>
      <c r="MOH45" s="20"/>
      <c r="MOI45"/>
      <c r="MOJ45" s="20"/>
      <c r="MOK45"/>
      <c r="MOL45" s="20"/>
      <c r="MOM45"/>
      <c r="MON45" s="20"/>
      <c r="MOO45"/>
      <c r="MOP45" s="20"/>
      <c r="MOQ45"/>
      <c r="MOR45" s="20"/>
      <c r="MOS45"/>
      <c r="MOT45" s="20"/>
      <c r="MOU45"/>
      <c r="MOV45" s="20"/>
      <c r="MOW45"/>
      <c r="MOX45" s="20"/>
      <c r="MOY45"/>
      <c r="MOZ45" s="20"/>
      <c r="MPA45"/>
      <c r="MPB45" s="20"/>
      <c r="MPC45"/>
      <c r="MPD45" s="20"/>
      <c r="MPE45"/>
      <c r="MPF45" s="20"/>
      <c r="MPG45"/>
      <c r="MPH45" s="20"/>
      <c r="MPI45"/>
      <c r="MPJ45" s="20"/>
      <c r="MPK45"/>
      <c r="MPL45" s="20"/>
      <c r="MPM45"/>
      <c r="MPN45" s="20"/>
      <c r="MPO45"/>
      <c r="MPP45" s="20"/>
      <c r="MPQ45"/>
      <c r="MPR45" s="20"/>
      <c r="MPS45"/>
      <c r="MPT45" s="20"/>
      <c r="MPU45"/>
      <c r="MPV45" s="20"/>
      <c r="MPW45"/>
      <c r="MPX45" s="20"/>
      <c r="MPY45"/>
      <c r="MPZ45" s="20"/>
      <c r="MQA45"/>
      <c r="MQB45" s="20"/>
      <c r="MQC45"/>
      <c r="MQD45" s="20"/>
      <c r="MQE45"/>
      <c r="MQF45" s="20"/>
      <c r="MQG45"/>
      <c r="MQH45" s="20"/>
      <c r="MQI45"/>
      <c r="MQJ45" s="20"/>
      <c r="MQK45"/>
      <c r="MQL45" s="20"/>
      <c r="MQM45"/>
      <c r="MQN45" s="20"/>
      <c r="MQO45"/>
      <c r="MQP45" s="20"/>
      <c r="MQQ45"/>
      <c r="MQR45" s="20"/>
      <c r="MQS45"/>
      <c r="MQT45" s="20"/>
      <c r="MQU45"/>
      <c r="MQV45" s="20"/>
      <c r="MQW45"/>
      <c r="MQX45" s="20"/>
      <c r="MQY45"/>
      <c r="MQZ45" s="20"/>
      <c r="MRA45"/>
      <c r="MRB45" s="20"/>
      <c r="MRC45"/>
      <c r="MRD45" s="20"/>
      <c r="MRE45"/>
      <c r="MRF45" s="20"/>
      <c r="MRG45"/>
      <c r="MRH45" s="20"/>
      <c r="MRI45"/>
      <c r="MRJ45" s="20"/>
      <c r="MRK45"/>
      <c r="MRL45" s="20"/>
      <c r="MRM45"/>
      <c r="MRN45" s="20"/>
      <c r="MRO45"/>
      <c r="MRP45" s="20"/>
      <c r="MRQ45"/>
      <c r="MRR45" s="20"/>
      <c r="MRS45"/>
      <c r="MRT45" s="20"/>
      <c r="MRU45"/>
      <c r="MRV45" s="20"/>
      <c r="MRW45"/>
      <c r="MRX45" s="20"/>
      <c r="MRY45"/>
      <c r="MRZ45" s="20"/>
      <c r="MSA45"/>
      <c r="MSB45" s="20"/>
      <c r="MSC45"/>
      <c r="MSD45" s="20"/>
      <c r="MSE45"/>
      <c r="MSF45" s="20"/>
      <c r="MSG45"/>
      <c r="MSH45" s="20"/>
      <c r="MSI45"/>
      <c r="MSJ45" s="20"/>
      <c r="MSK45"/>
      <c r="MSL45" s="20"/>
      <c r="MSM45"/>
      <c r="MSN45" s="20"/>
      <c r="MSO45"/>
      <c r="MSP45" s="20"/>
      <c r="MSQ45"/>
      <c r="MSR45" s="20"/>
      <c r="MSS45"/>
      <c r="MST45" s="20"/>
      <c r="MSU45"/>
      <c r="MSV45" s="20"/>
      <c r="MSW45"/>
      <c r="MSX45" s="20"/>
      <c r="MSY45"/>
      <c r="MSZ45" s="20"/>
      <c r="MTA45"/>
      <c r="MTB45" s="20"/>
      <c r="MTC45"/>
      <c r="MTD45" s="20"/>
      <c r="MTE45"/>
      <c r="MTF45" s="20"/>
      <c r="MTG45"/>
      <c r="MTH45" s="20"/>
      <c r="MTI45"/>
      <c r="MTJ45" s="20"/>
      <c r="MTK45"/>
      <c r="MTL45" s="20"/>
      <c r="MTM45"/>
      <c r="MTN45" s="20"/>
      <c r="MTO45"/>
      <c r="MTP45" s="20"/>
      <c r="MTQ45"/>
      <c r="MTR45" s="20"/>
      <c r="MTS45"/>
      <c r="MTT45" s="20"/>
      <c r="MTU45"/>
      <c r="MTV45" s="20"/>
      <c r="MTW45"/>
      <c r="MTX45" s="20"/>
      <c r="MTY45"/>
      <c r="MTZ45" s="20"/>
      <c r="MUA45"/>
      <c r="MUB45" s="20"/>
      <c r="MUC45"/>
      <c r="MUD45" s="20"/>
      <c r="MUE45"/>
      <c r="MUF45" s="20"/>
      <c r="MUG45"/>
      <c r="MUH45" s="20"/>
      <c r="MUI45"/>
      <c r="MUJ45" s="20"/>
      <c r="MUK45"/>
      <c r="MUL45" s="20"/>
      <c r="MUM45"/>
      <c r="MUN45" s="20"/>
      <c r="MUO45"/>
      <c r="MUP45" s="20"/>
      <c r="MUQ45"/>
      <c r="MUR45" s="20"/>
      <c r="MUS45"/>
      <c r="MUT45" s="20"/>
      <c r="MUU45"/>
      <c r="MUV45" s="20"/>
      <c r="MUW45"/>
      <c r="MUX45" s="20"/>
      <c r="MUY45"/>
      <c r="MUZ45" s="20"/>
      <c r="MVA45"/>
      <c r="MVB45" s="20"/>
      <c r="MVC45"/>
      <c r="MVD45" s="20"/>
      <c r="MVE45"/>
      <c r="MVF45" s="20"/>
      <c r="MVG45"/>
      <c r="MVH45" s="20"/>
      <c r="MVI45"/>
      <c r="MVJ45" s="20"/>
      <c r="MVK45"/>
      <c r="MVL45" s="20"/>
      <c r="MVM45"/>
      <c r="MVN45" s="20"/>
      <c r="MVO45"/>
      <c r="MVP45" s="20"/>
      <c r="MVQ45"/>
      <c r="MVR45" s="20"/>
      <c r="MVS45"/>
      <c r="MVT45" s="20"/>
      <c r="MVU45"/>
      <c r="MVV45" s="20"/>
      <c r="MVW45"/>
      <c r="MVX45" s="20"/>
      <c r="MVY45"/>
      <c r="MVZ45" s="20"/>
      <c r="MWA45"/>
      <c r="MWB45" s="20"/>
      <c r="MWC45"/>
      <c r="MWD45" s="20"/>
      <c r="MWE45"/>
      <c r="MWF45" s="20"/>
      <c r="MWG45"/>
      <c r="MWH45" s="20"/>
      <c r="MWI45"/>
      <c r="MWJ45" s="20"/>
      <c r="MWK45"/>
      <c r="MWL45" s="20"/>
      <c r="MWM45"/>
      <c r="MWN45" s="20"/>
      <c r="MWO45"/>
      <c r="MWP45" s="20"/>
      <c r="MWQ45"/>
      <c r="MWR45" s="20"/>
      <c r="MWS45"/>
      <c r="MWT45" s="20"/>
      <c r="MWU45"/>
      <c r="MWV45" s="20"/>
      <c r="MWW45"/>
      <c r="MWX45" s="20"/>
      <c r="MWY45"/>
      <c r="MWZ45" s="20"/>
      <c r="MXA45"/>
      <c r="MXB45" s="20"/>
      <c r="MXC45"/>
      <c r="MXD45" s="20"/>
      <c r="MXE45"/>
      <c r="MXF45" s="20"/>
      <c r="MXG45"/>
      <c r="MXH45" s="20"/>
      <c r="MXI45"/>
      <c r="MXJ45" s="20"/>
      <c r="MXK45"/>
      <c r="MXL45" s="20"/>
      <c r="MXM45"/>
      <c r="MXN45" s="20"/>
      <c r="MXO45"/>
      <c r="MXP45" s="20"/>
      <c r="MXQ45"/>
      <c r="MXR45" s="20"/>
      <c r="MXS45"/>
      <c r="MXT45" s="20"/>
      <c r="MXU45"/>
      <c r="MXV45" s="20"/>
      <c r="MXW45"/>
      <c r="MXX45" s="20"/>
      <c r="MXY45"/>
      <c r="MXZ45" s="20"/>
      <c r="MYA45"/>
      <c r="MYB45" s="20"/>
      <c r="MYC45"/>
      <c r="MYD45" s="20"/>
      <c r="MYE45"/>
      <c r="MYF45" s="20"/>
      <c r="MYG45"/>
      <c r="MYH45" s="20"/>
      <c r="MYI45"/>
      <c r="MYJ45" s="20"/>
      <c r="MYK45"/>
      <c r="MYL45" s="20"/>
      <c r="MYM45"/>
      <c r="MYN45" s="20"/>
      <c r="MYO45"/>
      <c r="MYP45" s="20"/>
      <c r="MYQ45"/>
      <c r="MYR45" s="20"/>
      <c r="MYS45"/>
      <c r="MYT45" s="20"/>
      <c r="MYU45"/>
      <c r="MYV45" s="20"/>
      <c r="MYW45"/>
      <c r="MYX45" s="20"/>
      <c r="MYY45"/>
      <c r="MYZ45" s="20"/>
      <c r="MZA45"/>
      <c r="MZB45" s="20"/>
      <c r="MZC45"/>
      <c r="MZD45" s="20"/>
      <c r="MZE45"/>
      <c r="MZF45" s="20"/>
      <c r="MZG45"/>
      <c r="MZH45" s="20"/>
      <c r="MZI45"/>
      <c r="MZJ45" s="20"/>
      <c r="MZK45"/>
      <c r="MZL45" s="20"/>
      <c r="MZM45"/>
      <c r="MZN45" s="20"/>
      <c r="MZO45"/>
      <c r="MZP45" s="20"/>
      <c r="MZQ45"/>
      <c r="MZR45" s="20"/>
      <c r="MZS45"/>
      <c r="MZT45" s="20"/>
      <c r="MZU45"/>
      <c r="MZV45" s="20"/>
      <c r="MZW45"/>
      <c r="MZX45" s="20"/>
      <c r="MZY45"/>
      <c r="MZZ45" s="20"/>
      <c r="NAA45"/>
      <c r="NAB45" s="20"/>
      <c r="NAC45"/>
      <c r="NAD45" s="20"/>
      <c r="NAE45"/>
      <c r="NAF45" s="20"/>
      <c r="NAG45"/>
      <c r="NAH45" s="20"/>
      <c r="NAI45"/>
      <c r="NAJ45" s="20"/>
      <c r="NAK45"/>
      <c r="NAL45" s="20"/>
      <c r="NAM45"/>
      <c r="NAN45" s="20"/>
      <c r="NAO45"/>
      <c r="NAP45" s="20"/>
      <c r="NAQ45"/>
      <c r="NAR45" s="20"/>
      <c r="NAS45"/>
      <c r="NAT45" s="20"/>
      <c r="NAU45"/>
      <c r="NAV45" s="20"/>
      <c r="NAW45"/>
      <c r="NAX45" s="20"/>
      <c r="NAY45"/>
      <c r="NAZ45" s="20"/>
      <c r="NBA45"/>
      <c r="NBB45" s="20"/>
      <c r="NBC45"/>
      <c r="NBD45" s="20"/>
      <c r="NBE45"/>
      <c r="NBF45" s="20"/>
      <c r="NBG45"/>
      <c r="NBH45" s="20"/>
      <c r="NBI45"/>
      <c r="NBJ45" s="20"/>
      <c r="NBK45"/>
      <c r="NBL45" s="20"/>
      <c r="NBM45"/>
      <c r="NBN45" s="20"/>
      <c r="NBO45"/>
      <c r="NBP45" s="20"/>
      <c r="NBQ45"/>
      <c r="NBR45" s="20"/>
      <c r="NBS45"/>
      <c r="NBT45" s="20"/>
      <c r="NBU45"/>
      <c r="NBV45" s="20"/>
      <c r="NBW45"/>
      <c r="NBX45" s="20"/>
      <c r="NBY45"/>
      <c r="NBZ45" s="20"/>
      <c r="NCA45"/>
      <c r="NCB45" s="20"/>
      <c r="NCC45"/>
      <c r="NCD45" s="20"/>
      <c r="NCE45"/>
      <c r="NCF45" s="20"/>
      <c r="NCG45"/>
      <c r="NCH45" s="20"/>
      <c r="NCI45"/>
      <c r="NCJ45" s="20"/>
      <c r="NCK45"/>
      <c r="NCL45" s="20"/>
      <c r="NCM45"/>
      <c r="NCN45" s="20"/>
      <c r="NCO45"/>
      <c r="NCP45" s="20"/>
      <c r="NCQ45"/>
      <c r="NCR45" s="20"/>
      <c r="NCS45"/>
      <c r="NCT45" s="20"/>
      <c r="NCU45"/>
      <c r="NCV45" s="20"/>
      <c r="NCW45"/>
      <c r="NCX45" s="20"/>
      <c r="NCY45"/>
      <c r="NCZ45" s="20"/>
      <c r="NDA45"/>
      <c r="NDB45" s="20"/>
      <c r="NDC45"/>
      <c r="NDD45" s="20"/>
      <c r="NDE45"/>
      <c r="NDF45" s="20"/>
      <c r="NDG45"/>
      <c r="NDH45" s="20"/>
      <c r="NDI45"/>
      <c r="NDJ45" s="20"/>
      <c r="NDK45"/>
      <c r="NDL45" s="20"/>
      <c r="NDM45"/>
      <c r="NDN45" s="20"/>
      <c r="NDO45"/>
      <c r="NDP45" s="20"/>
      <c r="NDQ45"/>
      <c r="NDR45" s="20"/>
      <c r="NDS45"/>
      <c r="NDT45" s="20"/>
      <c r="NDU45"/>
      <c r="NDV45" s="20"/>
      <c r="NDW45"/>
      <c r="NDX45" s="20"/>
      <c r="NDY45"/>
      <c r="NDZ45" s="20"/>
      <c r="NEA45"/>
      <c r="NEB45" s="20"/>
      <c r="NEC45"/>
      <c r="NED45" s="20"/>
      <c r="NEE45"/>
      <c r="NEF45" s="20"/>
      <c r="NEG45"/>
      <c r="NEH45" s="20"/>
      <c r="NEI45"/>
      <c r="NEJ45" s="20"/>
      <c r="NEK45"/>
      <c r="NEL45" s="20"/>
      <c r="NEM45"/>
      <c r="NEN45" s="20"/>
      <c r="NEO45"/>
      <c r="NEP45" s="20"/>
      <c r="NEQ45"/>
      <c r="NER45" s="20"/>
      <c r="NES45"/>
      <c r="NET45" s="20"/>
      <c r="NEU45"/>
      <c r="NEV45" s="20"/>
      <c r="NEW45"/>
      <c r="NEX45" s="20"/>
      <c r="NEY45"/>
      <c r="NEZ45" s="20"/>
      <c r="NFA45"/>
      <c r="NFB45" s="20"/>
      <c r="NFC45"/>
      <c r="NFD45" s="20"/>
      <c r="NFE45"/>
      <c r="NFF45" s="20"/>
      <c r="NFG45"/>
      <c r="NFH45" s="20"/>
      <c r="NFI45"/>
      <c r="NFJ45" s="20"/>
      <c r="NFK45"/>
      <c r="NFL45" s="20"/>
      <c r="NFM45"/>
      <c r="NFN45" s="20"/>
      <c r="NFO45"/>
      <c r="NFP45" s="20"/>
      <c r="NFQ45"/>
      <c r="NFR45" s="20"/>
      <c r="NFS45"/>
      <c r="NFT45" s="20"/>
      <c r="NFU45"/>
      <c r="NFV45" s="20"/>
      <c r="NFW45"/>
      <c r="NFX45" s="20"/>
      <c r="NFY45"/>
      <c r="NFZ45" s="20"/>
      <c r="NGA45"/>
      <c r="NGB45" s="20"/>
      <c r="NGC45"/>
      <c r="NGD45" s="20"/>
      <c r="NGE45"/>
      <c r="NGF45" s="20"/>
      <c r="NGG45"/>
      <c r="NGH45" s="20"/>
      <c r="NGI45"/>
      <c r="NGJ45" s="20"/>
      <c r="NGK45"/>
      <c r="NGL45" s="20"/>
      <c r="NGM45"/>
      <c r="NGN45" s="20"/>
      <c r="NGO45"/>
      <c r="NGP45" s="20"/>
      <c r="NGQ45"/>
      <c r="NGR45" s="20"/>
      <c r="NGS45"/>
      <c r="NGT45" s="20"/>
      <c r="NGU45"/>
      <c r="NGV45" s="20"/>
      <c r="NGW45"/>
      <c r="NGX45" s="20"/>
      <c r="NGY45"/>
      <c r="NGZ45" s="20"/>
      <c r="NHA45"/>
      <c r="NHB45" s="20"/>
      <c r="NHC45"/>
      <c r="NHD45" s="20"/>
      <c r="NHE45"/>
      <c r="NHF45" s="20"/>
      <c r="NHG45"/>
      <c r="NHH45" s="20"/>
      <c r="NHI45"/>
      <c r="NHJ45" s="20"/>
      <c r="NHK45"/>
      <c r="NHL45" s="20"/>
      <c r="NHM45"/>
      <c r="NHN45" s="20"/>
      <c r="NHO45"/>
      <c r="NHP45" s="20"/>
      <c r="NHQ45"/>
      <c r="NHR45" s="20"/>
      <c r="NHS45"/>
      <c r="NHT45" s="20"/>
      <c r="NHU45"/>
      <c r="NHV45" s="20"/>
      <c r="NHW45"/>
      <c r="NHX45" s="20"/>
      <c r="NHY45"/>
      <c r="NHZ45" s="20"/>
      <c r="NIA45"/>
      <c r="NIB45" s="20"/>
      <c r="NIC45"/>
      <c r="NID45" s="20"/>
      <c r="NIE45"/>
      <c r="NIF45" s="20"/>
      <c r="NIG45"/>
      <c r="NIH45" s="20"/>
      <c r="NII45"/>
      <c r="NIJ45" s="20"/>
      <c r="NIK45"/>
      <c r="NIL45" s="20"/>
      <c r="NIM45"/>
      <c r="NIN45" s="20"/>
      <c r="NIO45"/>
      <c r="NIP45" s="20"/>
      <c r="NIQ45"/>
      <c r="NIR45" s="20"/>
      <c r="NIS45"/>
      <c r="NIT45" s="20"/>
      <c r="NIU45"/>
      <c r="NIV45" s="20"/>
      <c r="NIW45"/>
      <c r="NIX45" s="20"/>
      <c r="NIY45"/>
      <c r="NIZ45" s="20"/>
      <c r="NJA45"/>
      <c r="NJB45" s="20"/>
      <c r="NJC45"/>
      <c r="NJD45" s="20"/>
      <c r="NJE45"/>
      <c r="NJF45" s="20"/>
      <c r="NJG45"/>
      <c r="NJH45" s="20"/>
      <c r="NJI45"/>
      <c r="NJJ45" s="20"/>
      <c r="NJK45"/>
      <c r="NJL45" s="20"/>
      <c r="NJM45"/>
      <c r="NJN45" s="20"/>
      <c r="NJO45"/>
      <c r="NJP45" s="20"/>
      <c r="NJQ45"/>
      <c r="NJR45" s="20"/>
      <c r="NJS45"/>
      <c r="NJT45" s="20"/>
      <c r="NJU45"/>
      <c r="NJV45" s="20"/>
      <c r="NJW45"/>
      <c r="NJX45" s="20"/>
      <c r="NJY45"/>
      <c r="NJZ45" s="20"/>
      <c r="NKA45"/>
      <c r="NKB45" s="20"/>
      <c r="NKC45"/>
      <c r="NKD45" s="20"/>
      <c r="NKE45"/>
      <c r="NKF45" s="20"/>
      <c r="NKG45"/>
      <c r="NKH45" s="20"/>
      <c r="NKI45"/>
      <c r="NKJ45" s="20"/>
      <c r="NKK45"/>
      <c r="NKL45" s="20"/>
      <c r="NKM45"/>
      <c r="NKN45" s="20"/>
      <c r="NKO45"/>
      <c r="NKP45" s="20"/>
      <c r="NKQ45"/>
      <c r="NKR45" s="20"/>
      <c r="NKS45"/>
      <c r="NKT45" s="20"/>
      <c r="NKU45"/>
      <c r="NKV45" s="20"/>
      <c r="NKW45"/>
      <c r="NKX45" s="20"/>
      <c r="NKY45"/>
      <c r="NKZ45" s="20"/>
      <c r="NLA45"/>
      <c r="NLB45" s="20"/>
      <c r="NLC45"/>
      <c r="NLD45" s="20"/>
      <c r="NLE45"/>
      <c r="NLF45" s="20"/>
      <c r="NLG45"/>
      <c r="NLH45" s="20"/>
      <c r="NLI45"/>
      <c r="NLJ45" s="20"/>
      <c r="NLK45"/>
      <c r="NLL45" s="20"/>
      <c r="NLM45"/>
      <c r="NLN45" s="20"/>
      <c r="NLO45"/>
      <c r="NLP45" s="20"/>
      <c r="NLQ45"/>
      <c r="NLR45" s="20"/>
      <c r="NLS45"/>
      <c r="NLT45" s="20"/>
      <c r="NLU45"/>
      <c r="NLV45" s="20"/>
      <c r="NLW45"/>
      <c r="NLX45" s="20"/>
      <c r="NLY45"/>
      <c r="NLZ45" s="20"/>
      <c r="NMA45"/>
      <c r="NMB45" s="20"/>
      <c r="NMC45"/>
      <c r="NMD45" s="20"/>
      <c r="NME45"/>
      <c r="NMF45" s="20"/>
      <c r="NMG45"/>
      <c r="NMH45" s="20"/>
      <c r="NMI45"/>
      <c r="NMJ45" s="20"/>
      <c r="NMK45"/>
      <c r="NML45" s="20"/>
      <c r="NMM45"/>
      <c r="NMN45" s="20"/>
      <c r="NMO45"/>
      <c r="NMP45" s="20"/>
      <c r="NMQ45"/>
      <c r="NMR45" s="20"/>
      <c r="NMS45"/>
      <c r="NMT45" s="20"/>
      <c r="NMU45"/>
      <c r="NMV45" s="20"/>
      <c r="NMW45"/>
      <c r="NMX45" s="20"/>
      <c r="NMY45"/>
      <c r="NMZ45" s="20"/>
      <c r="NNA45"/>
      <c r="NNB45" s="20"/>
      <c r="NNC45"/>
      <c r="NND45" s="20"/>
      <c r="NNE45"/>
      <c r="NNF45" s="20"/>
      <c r="NNG45"/>
      <c r="NNH45" s="20"/>
      <c r="NNI45"/>
      <c r="NNJ45" s="20"/>
      <c r="NNK45"/>
      <c r="NNL45" s="20"/>
      <c r="NNM45"/>
      <c r="NNN45" s="20"/>
      <c r="NNO45"/>
      <c r="NNP45" s="20"/>
      <c r="NNQ45"/>
      <c r="NNR45" s="20"/>
      <c r="NNS45"/>
      <c r="NNT45" s="20"/>
      <c r="NNU45"/>
      <c r="NNV45" s="20"/>
      <c r="NNW45"/>
      <c r="NNX45" s="20"/>
      <c r="NNY45"/>
      <c r="NNZ45" s="20"/>
      <c r="NOA45"/>
      <c r="NOB45" s="20"/>
      <c r="NOC45"/>
      <c r="NOD45" s="20"/>
      <c r="NOE45"/>
      <c r="NOF45" s="20"/>
      <c r="NOG45"/>
      <c r="NOH45" s="20"/>
      <c r="NOI45"/>
      <c r="NOJ45" s="20"/>
      <c r="NOK45"/>
      <c r="NOL45" s="20"/>
      <c r="NOM45"/>
      <c r="NON45" s="20"/>
      <c r="NOO45"/>
      <c r="NOP45" s="20"/>
      <c r="NOQ45"/>
      <c r="NOR45" s="20"/>
      <c r="NOS45"/>
      <c r="NOT45" s="20"/>
      <c r="NOU45"/>
      <c r="NOV45" s="20"/>
      <c r="NOW45"/>
      <c r="NOX45" s="20"/>
      <c r="NOY45"/>
      <c r="NOZ45" s="20"/>
      <c r="NPA45"/>
      <c r="NPB45" s="20"/>
      <c r="NPC45"/>
      <c r="NPD45" s="20"/>
      <c r="NPE45"/>
      <c r="NPF45" s="20"/>
      <c r="NPG45"/>
      <c r="NPH45" s="20"/>
      <c r="NPI45"/>
      <c r="NPJ45" s="20"/>
      <c r="NPK45"/>
      <c r="NPL45" s="20"/>
      <c r="NPM45"/>
      <c r="NPN45" s="20"/>
      <c r="NPO45"/>
      <c r="NPP45" s="20"/>
      <c r="NPQ45"/>
      <c r="NPR45" s="20"/>
      <c r="NPS45"/>
      <c r="NPT45" s="20"/>
      <c r="NPU45"/>
      <c r="NPV45" s="20"/>
      <c r="NPW45"/>
      <c r="NPX45" s="20"/>
      <c r="NPY45"/>
      <c r="NPZ45" s="20"/>
      <c r="NQA45"/>
      <c r="NQB45" s="20"/>
      <c r="NQC45"/>
      <c r="NQD45" s="20"/>
      <c r="NQE45"/>
      <c r="NQF45" s="20"/>
      <c r="NQG45"/>
      <c r="NQH45" s="20"/>
      <c r="NQI45"/>
      <c r="NQJ45" s="20"/>
      <c r="NQK45"/>
      <c r="NQL45" s="20"/>
      <c r="NQM45"/>
      <c r="NQN45" s="20"/>
      <c r="NQO45"/>
      <c r="NQP45" s="20"/>
      <c r="NQQ45"/>
      <c r="NQR45" s="20"/>
      <c r="NQS45"/>
      <c r="NQT45" s="20"/>
      <c r="NQU45"/>
      <c r="NQV45" s="20"/>
      <c r="NQW45"/>
      <c r="NQX45" s="20"/>
      <c r="NQY45"/>
      <c r="NQZ45" s="20"/>
      <c r="NRA45"/>
      <c r="NRB45" s="20"/>
      <c r="NRC45"/>
      <c r="NRD45" s="20"/>
      <c r="NRE45"/>
      <c r="NRF45" s="20"/>
      <c r="NRG45"/>
      <c r="NRH45" s="20"/>
      <c r="NRI45"/>
      <c r="NRJ45" s="20"/>
      <c r="NRK45"/>
      <c r="NRL45" s="20"/>
      <c r="NRM45"/>
      <c r="NRN45" s="20"/>
      <c r="NRO45"/>
      <c r="NRP45" s="20"/>
      <c r="NRQ45"/>
      <c r="NRR45" s="20"/>
      <c r="NRS45"/>
      <c r="NRT45" s="20"/>
      <c r="NRU45"/>
      <c r="NRV45" s="20"/>
      <c r="NRW45"/>
      <c r="NRX45" s="20"/>
      <c r="NRY45"/>
      <c r="NRZ45" s="20"/>
      <c r="NSA45"/>
      <c r="NSB45" s="20"/>
      <c r="NSC45"/>
      <c r="NSD45" s="20"/>
      <c r="NSE45"/>
      <c r="NSF45" s="20"/>
      <c r="NSG45"/>
      <c r="NSH45" s="20"/>
      <c r="NSI45"/>
      <c r="NSJ45" s="20"/>
      <c r="NSK45"/>
      <c r="NSL45" s="20"/>
      <c r="NSM45"/>
      <c r="NSN45" s="20"/>
      <c r="NSO45"/>
      <c r="NSP45" s="20"/>
      <c r="NSQ45"/>
      <c r="NSR45" s="20"/>
      <c r="NSS45"/>
      <c r="NST45" s="20"/>
      <c r="NSU45"/>
      <c r="NSV45" s="20"/>
      <c r="NSW45"/>
      <c r="NSX45" s="20"/>
      <c r="NSY45"/>
      <c r="NSZ45" s="20"/>
      <c r="NTA45"/>
      <c r="NTB45" s="20"/>
      <c r="NTC45"/>
      <c r="NTD45" s="20"/>
      <c r="NTE45"/>
      <c r="NTF45" s="20"/>
      <c r="NTG45"/>
      <c r="NTH45" s="20"/>
      <c r="NTI45"/>
      <c r="NTJ45" s="20"/>
      <c r="NTK45"/>
      <c r="NTL45" s="20"/>
      <c r="NTM45"/>
      <c r="NTN45" s="20"/>
      <c r="NTO45"/>
      <c r="NTP45" s="20"/>
      <c r="NTQ45"/>
      <c r="NTR45" s="20"/>
      <c r="NTS45"/>
      <c r="NTT45" s="20"/>
      <c r="NTU45"/>
      <c r="NTV45" s="20"/>
      <c r="NTW45"/>
      <c r="NTX45" s="20"/>
      <c r="NTY45"/>
      <c r="NTZ45" s="20"/>
      <c r="NUA45"/>
      <c r="NUB45" s="20"/>
      <c r="NUC45"/>
      <c r="NUD45" s="20"/>
      <c r="NUE45"/>
      <c r="NUF45" s="20"/>
      <c r="NUG45"/>
      <c r="NUH45" s="20"/>
      <c r="NUI45"/>
      <c r="NUJ45" s="20"/>
      <c r="NUK45"/>
      <c r="NUL45" s="20"/>
      <c r="NUM45"/>
      <c r="NUN45" s="20"/>
      <c r="NUO45"/>
      <c r="NUP45" s="20"/>
      <c r="NUQ45"/>
      <c r="NUR45" s="20"/>
      <c r="NUS45"/>
      <c r="NUT45" s="20"/>
      <c r="NUU45"/>
      <c r="NUV45" s="20"/>
      <c r="NUW45"/>
      <c r="NUX45" s="20"/>
      <c r="NUY45"/>
      <c r="NUZ45" s="20"/>
      <c r="NVA45"/>
      <c r="NVB45" s="20"/>
      <c r="NVC45"/>
      <c r="NVD45" s="20"/>
      <c r="NVE45"/>
      <c r="NVF45" s="20"/>
      <c r="NVG45"/>
      <c r="NVH45" s="20"/>
      <c r="NVI45"/>
      <c r="NVJ45" s="20"/>
      <c r="NVK45"/>
      <c r="NVL45" s="20"/>
      <c r="NVM45"/>
      <c r="NVN45" s="20"/>
      <c r="NVO45"/>
      <c r="NVP45" s="20"/>
      <c r="NVQ45"/>
      <c r="NVR45" s="20"/>
      <c r="NVS45"/>
      <c r="NVT45" s="20"/>
      <c r="NVU45"/>
      <c r="NVV45" s="20"/>
      <c r="NVW45"/>
      <c r="NVX45" s="20"/>
      <c r="NVY45"/>
      <c r="NVZ45" s="20"/>
      <c r="NWA45"/>
      <c r="NWB45" s="20"/>
      <c r="NWC45"/>
      <c r="NWD45" s="20"/>
      <c r="NWE45"/>
      <c r="NWF45" s="20"/>
      <c r="NWG45"/>
      <c r="NWH45" s="20"/>
      <c r="NWI45"/>
      <c r="NWJ45" s="20"/>
      <c r="NWK45"/>
      <c r="NWL45" s="20"/>
      <c r="NWM45"/>
      <c r="NWN45" s="20"/>
      <c r="NWO45"/>
      <c r="NWP45" s="20"/>
      <c r="NWQ45"/>
      <c r="NWR45" s="20"/>
      <c r="NWS45"/>
      <c r="NWT45" s="20"/>
      <c r="NWU45"/>
      <c r="NWV45" s="20"/>
      <c r="NWW45"/>
      <c r="NWX45" s="20"/>
      <c r="NWY45"/>
      <c r="NWZ45" s="20"/>
      <c r="NXA45"/>
      <c r="NXB45" s="20"/>
      <c r="NXC45"/>
      <c r="NXD45" s="20"/>
      <c r="NXE45"/>
      <c r="NXF45" s="20"/>
      <c r="NXG45"/>
      <c r="NXH45" s="20"/>
      <c r="NXI45"/>
      <c r="NXJ45" s="20"/>
      <c r="NXK45"/>
      <c r="NXL45" s="20"/>
      <c r="NXM45"/>
      <c r="NXN45" s="20"/>
      <c r="NXO45"/>
      <c r="NXP45" s="20"/>
      <c r="NXQ45"/>
      <c r="NXR45" s="20"/>
      <c r="NXS45"/>
      <c r="NXT45" s="20"/>
      <c r="NXU45"/>
      <c r="NXV45" s="20"/>
      <c r="NXW45"/>
      <c r="NXX45" s="20"/>
      <c r="NXY45"/>
      <c r="NXZ45" s="20"/>
      <c r="NYA45"/>
      <c r="NYB45" s="20"/>
      <c r="NYC45"/>
      <c r="NYD45" s="20"/>
      <c r="NYE45"/>
      <c r="NYF45" s="20"/>
      <c r="NYG45"/>
      <c r="NYH45" s="20"/>
      <c r="NYI45"/>
      <c r="NYJ45" s="20"/>
      <c r="NYK45"/>
      <c r="NYL45" s="20"/>
      <c r="NYM45"/>
      <c r="NYN45" s="20"/>
      <c r="NYO45"/>
      <c r="NYP45" s="20"/>
      <c r="NYQ45"/>
      <c r="NYR45" s="20"/>
      <c r="NYS45"/>
      <c r="NYT45" s="20"/>
      <c r="NYU45"/>
      <c r="NYV45" s="20"/>
      <c r="NYW45"/>
      <c r="NYX45" s="20"/>
      <c r="NYY45"/>
      <c r="NYZ45" s="20"/>
      <c r="NZA45"/>
      <c r="NZB45" s="20"/>
      <c r="NZC45"/>
      <c r="NZD45" s="20"/>
      <c r="NZE45"/>
      <c r="NZF45" s="20"/>
      <c r="NZG45"/>
      <c r="NZH45" s="20"/>
      <c r="NZI45"/>
      <c r="NZJ45" s="20"/>
      <c r="NZK45"/>
      <c r="NZL45" s="20"/>
      <c r="NZM45"/>
      <c r="NZN45" s="20"/>
      <c r="NZO45"/>
      <c r="NZP45" s="20"/>
      <c r="NZQ45"/>
      <c r="NZR45" s="20"/>
      <c r="NZS45"/>
      <c r="NZT45" s="20"/>
      <c r="NZU45"/>
      <c r="NZV45" s="20"/>
      <c r="NZW45"/>
      <c r="NZX45" s="20"/>
      <c r="NZY45"/>
      <c r="NZZ45" s="20"/>
      <c r="OAA45"/>
      <c r="OAB45" s="20"/>
      <c r="OAC45"/>
      <c r="OAD45" s="20"/>
      <c r="OAE45"/>
      <c r="OAF45" s="20"/>
      <c r="OAG45"/>
      <c r="OAH45" s="20"/>
      <c r="OAI45"/>
      <c r="OAJ45" s="20"/>
      <c r="OAK45"/>
      <c r="OAL45" s="20"/>
      <c r="OAM45"/>
      <c r="OAN45" s="20"/>
      <c r="OAO45"/>
      <c r="OAP45" s="20"/>
      <c r="OAQ45"/>
      <c r="OAR45" s="20"/>
      <c r="OAS45"/>
      <c r="OAT45" s="20"/>
      <c r="OAU45"/>
      <c r="OAV45" s="20"/>
      <c r="OAW45"/>
      <c r="OAX45" s="20"/>
      <c r="OAY45"/>
      <c r="OAZ45" s="20"/>
      <c r="OBA45"/>
      <c r="OBB45" s="20"/>
      <c r="OBC45"/>
      <c r="OBD45" s="20"/>
      <c r="OBE45"/>
      <c r="OBF45" s="20"/>
      <c r="OBG45"/>
      <c r="OBH45" s="20"/>
      <c r="OBI45"/>
      <c r="OBJ45" s="20"/>
      <c r="OBK45"/>
      <c r="OBL45" s="20"/>
      <c r="OBM45"/>
      <c r="OBN45" s="20"/>
      <c r="OBO45"/>
      <c r="OBP45" s="20"/>
      <c r="OBQ45"/>
      <c r="OBR45" s="20"/>
      <c r="OBS45"/>
      <c r="OBT45" s="20"/>
      <c r="OBU45"/>
      <c r="OBV45" s="20"/>
      <c r="OBW45"/>
      <c r="OBX45" s="20"/>
      <c r="OBY45"/>
      <c r="OBZ45" s="20"/>
      <c r="OCA45"/>
      <c r="OCB45" s="20"/>
      <c r="OCC45"/>
      <c r="OCD45" s="20"/>
      <c r="OCE45"/>
      <c r="OCF45" s="20"/>
      <c r="OCG45"/>
      <c r="OCH45" s="20"/>
      <c r="OCI45"/>
      <c r="OCJ45" s="20"/>
      <c r="OCK45"/>
      <c r="OCL45" s="20"/>
      <c r="OCM45"/>
      <c r="OCN45" s="20"/>
      <c r="OCO45"/>
      <c r="OCP45" s="20"/>
      <c r="OCQ45"/>
      <c r="OCR45" s="20"/>
      <c r="OCS45"/>
      <c r="OCT45" s="20"/>
      <c r="OCU45"/>
      <c r="OCV45" s="20"/>
      <c r="OCW45"/>
      <c r="OCX45" s="20"/>
      <c r="OCY45"/>
      <c r="OCZ45" s="20"/>
      <c r="ODA45"/>
      <c r="ODB45" s="20"/>
      <c r="ODC45"/>
      <c r="ODD45" s="20"/>
      <c r="ODE45"/>
      <c r="ODF45" s="20"/>
      <c r="ODG45"/>
      <c r="ODH45" s="20"/>
      <c r="ODI45"/>
      <c r="ODJ45" s="20"/>
      <c r="ODK45"/>
      <c r="ODL45" s="20"/>
      <c r="ODM45"/>
      <c r="ODN45" s="20"/>
      <c r="ODO45"/>
      <c r="ODP45" s="20"/>
      <c r="ODQ45"/>
      <c r="ODR45" s="20"/>
      <c r="ODS45"/>
      <c r="ODT45" s="20"/>
      <c r="ODU45"/>
      <c r="ODV45" s="20"/>
      <c r="ODW45"/>
      <c r="ODX45" s="20"/>
      <c r="ODY45"/>
      <c r="ODZ45" s="20"/>
      <c r="OEA45"/>
      <c r="OEB45" s="20"/>
      <c r="OEC45"/>
      <c r="OED45" s="20"/>
      <c r="OEE45"/>
      <c r="OEF45" s="20"/>
      <c r="OEG45"/>
      <c r="OEH45" s="20"/>
      <c r="OEI45"/>
      <c r="OEJ45" s="20"/>
      <c r="OEK45"/>
      <c r="OEL45" s="20"/>
      <c r="OEM45"/>
      <c r="OEN45" s="20"/>
      <c r="OEO45"/>
      <c r="OEP45" s="20"/>
      <c r="OEQ45"/>
      <c r="OER45" s="20"/>
      <c r="OES45"/>
      <c r="OET45" s="20"/>
      <c r="OEU45"/>
      <c r="OEV45" s="20"/>
      <c r="OEW45"/>
      <c r="OEX45" s="20"/>
      <c r="OEY45"/>
      <c r="OEZ45" s="20"/>
      <c r="OFA45"/>
      <c r="OFB45" s="20"/>
      <c r="OFC45"/>
      <c r="OFD45" s="20"/>
      <c r="OFE45"/>
      <c r="OFF45" s="20"/>
      <c r="OFG45"/>
      <c r="OFH45" s="20"/>
      <c r="OFI45"/>
      <c r="OFJ45" s="20"/>
      <c r="OFK45"/>
      <c r="OFL45" s="20"/>
      <c r="OFM45"/>
      <c r="OFN45" s="20"/>
      <c r="OFO45"/>
      <c r="OFP45" s="20"/>
      <c r="OFQ45"/>
      <c r="OFR45" s="20"/>
      <c r="OFS45"/>
      <c r="OFT45" s="20"/>
      <c r="OFU45"/>
      <c r="OFV45" s="20"/>
      <c r="OFW45"/>
      <c r="OFX45" s="20"/>
      <c r="OFY45"/>
      <c r="OFZ45" s="20"/>
      <c r="OGA45"/>
      <c r="OGB45" s="20"/>
      <c r="OGC45"/>
      <c r="OGD45" s="20"/>
      <c r="OGE45"/>
      <c r="OGF45" s="20"/>
      <c r="OGG45"/>
      <c r="OGH45" s="20"/>
      <c r="OGI45"/>
      <c r="OGJ45" s="20"/>
      <c r="OGK45"/>
      <c r="OGL45" s="20"/>
      <c r="OGM45"/>
      <c r="OGN45" s="20"/>
      <c r="OGO45"/>
      <c r="OGP45" s="20"/>
      <c r="OGQ45"/>
      <c r="OGR45" s="20"/>
      <c r="OGS45"/>
      <c r="OGT45" s="20"/>
      <c r="OGU45"/>
      <c r="OGV45" s="20"/>
      <c r="OGW45"/>
      <c r="OGX45" s="20"/>
      <c r="OGY45"/>
      <c r="OGZ45" s="20"/>
      <c r="OHA45"/>
      <c r="OHB45" s="20"/>
      <c r="OHC45"/>
      <c r="OHD45" s="20"/>
      <c r="OHE45"/>
      <c r="OHF45" s="20"/>
      <c r="OHG45"/>
      <c r="OHH45" s="20"/>
      <c r="OHI45"/>
      <c r="OHJ45" s="20"/>
      <c r="OHK45"/>
      <c r="OHL45" s="20"/>
      <c r="OHM45"/>
      <c r="OHN45" s="20"/>
      <c r="OHO45"/>
      <c r="OHP45" s="20"/>
      <c r="OHQ45"/>
      <c r="OHR45" s="20"/>
      <c r="OHS45"/>
      <c r="OHT45" s="20"/>
      <c r="OHU45"/>
      <c r="OHV45" s="20"/>
      <c r="OHW45"/>
      <c r="OHX45" s="20"/>
      <c r="OHY45"/>
      <c r="OHZ45" s="20"/>
      <c r="OIA45"/>
      <c r="OIB45" s="20"/>
      <c r="OIC45"/>
      <c r="OID45" s="20"/>
      <c r="OIE45"/>
      <c r="OIF45" s="20"/>
      <c r="OIG45"/>
      <c r="OIH45" s="20"/>
      <c r="OII45"/>
      <c r="OIJ45" s="20"/>
      <c r="OIK45"/>
      <c r="OIL45" s="20"/>
      <c r="OIM45"/>
      <c r="OIN45" s="20"/>
      <c r="OIO45"/>
      <c r="OIP45" s="20"/>
      <c r="OIQ45"/>
      <c r="OIR45" s="20"/>
      <c r="OIS45"/>
      <c r="OIT45" s="20"/>
      <c r="OIU45"/>
      <c r="OIV45" s="20"/>
      <c r="OIW45"/>
      <c r="OIX45" s="20"/>
      <c r="OIY45"/>
      <c r="OIZ45" s="20"/>
      <c r="OJA45"/>
      <c r="OJB45" s="20"/>
      <c r="OJC45"/>
      <c r="OJD45" s="20"/>
      <c r="OJE45"/>
      <c r="OJF45" s="20"/>
      <c r="OJG45"/>
      <c r="OJH45" s="20"/>
      <c r="OJI45"/>
      <c r="OJJ45" s="20"/>
      <c r="OJK45"/>
      <c r="OJL45" s="20"/>
      <c r="OJM45"/>
      <c r="OJN45" s="20"/>
      <c r="OJO45"/>
      <c r="OJP45" s="20"/>
      <c r="OJQ45"/>
      <c r="OJR45" s="20"/>
      <c r="OJS45"/>
      <c r="OJT45" s="20"/>
      <c r="OJU45"/>
      <c r="OJV45" s="20"/>
      <c r="OJW45"/>
      <c r="OJX45" s="20"/>
      <c r="OJY45"/>
      <c r="OJZ45" s="20"/>
      <c r="OKA45"/>
      <c r="OKB45" s="20"/>
      <c r="OKC45"/>
      <c r="OKD45" s="20"/>
      <c r="OKE45"/>
      <c r="OKF45" s="20"/>
      <c r="OKG45"/>
      <c r="OKH45" s="20"/>
      <c r="OKI45"/>
      <c r="OKJ45" s="20"/>
      <c r="OKK45"/>
      <c r="OKL45" s="20"/>
      <c r="OKM45"/>
      <c r="OKN45" s="20"/>
      <c r="OKO45"/>
      <c r="OKP45" s="20"/>
      <c r="OKQ45"/>
      <c r="OKR45" s="20"/>
      <c r="OKS45"/>
      <c r="OKT45" s="20"/>
      <c r="OKU45"/>
      <c r="OKV45" s="20"/>
      <c r="OKW45"/>
      <c r="OKX45" s="20"/>
      <c r="OKY45"/>
      <c r="OKZ45" s="20"/>
      <c r="OLA45"/>
      <c r="OLB45" s="20"/>
      <c r="OLC45"/>
      <c r="OLD45" s="20"/>
      <c r="OLE45"/>
      <c r="OLF45" s="20"/>
      <c r="OLG45"/>
      <c r="OLH45" s="20"/>
      <c r="OLI45"/>
      <c r="OLJ45" s="20"/>
      <c r="OLK45"/>
      <c r="OLL45" s="20"/>
      <c r="OLM45"/>
      <c r="OLN45" s="20"/>
      <c r="OLO45"/>
      <c r="OLP45" s="20"/>
      <c r="OLQ45"/>
      <c r="OLR45" s="20"/>
      <c r="OLS45"/>
      <c r="OLT45" s="20"/>
      <c r="OLU45"/>
      <c r="OLV45" s="20"/>
      <c r="OLW45"/>
      <c r="OLX45" s="20"/>
      <c r="OLY45"/>
      <c r="OLZ45" s="20"/>
      <c r="OMA45"/>
      <c r="OMB45" s="20"/>
      <c r="OMC45"/>
      <c r="OMD45" s="20"/>
      <c r="OME45"/>
      <c r="OMF45" s="20"/>
      <c r="OMG45"/>
      <c r="OMH45" s="20"/>
      <c r="OMI45"/>
      <c r="OMJ45" s="20"/>
      <c r="OMK45"/>
      <c r="OML45" s="20"/>
      <c r="OMM45"/>
      <c r="OMN45" s="20"/>
      <c r="OMO45"/>
      <c r="OMP45" s="20"/>
      <c r="OMQ45"/>
      <c r="OMR45" s="20"/>
      <c r="OMS45"/>
      <c r="OMT45" s="20"/>
      <c r="OMU45"/>
      <c r="OMV45" s="20"/>
      <c r="OMW45"/>
      <c r="OMX45" s="20"/>
      <c r="OMY45"/>
      <c r="OMZ45" s="20"/>
      <c r="ONA45"/>
      <c r="ONB45" s="20"/>
      <c r="ONC45"/>
      <c r="OND45" s="20"/>
      <c r="ONE45"/>
      <c r="ONF45" s="20"/>
      <c r="ONG45"/>
      <c r="ONH45" s="20"/>
      <c r="ONI45"/>
      <c r="ONJ45" s="20"/>
      <c r="ONK45"/>
      <c r="ONL45" s="20"/>
      <c r="ONM45"/>
      <c r="ONN45" s="20"/>
      <c r="ONO45"/>
      <c r="ONP45" s="20"/>
      <c r="ONQ45"/>
      <c r="ONR45" s="20"/>
      <c r="ONS45"/>
      <c r="ONT45" s="20"/>
      <c r="ONU45"/>
      <c r="ONV45" s="20"/>
      <c r="ONW45"/>
      <c r="ONX45" s="20"/>
      <c r="ONY45"/>
      <c r="ONZ45" s="20"/>
      <c r="OOA45"/>
      <c r="OOB45" s="20"/>
      <c r="OOC45"/>
      <c r="OOD45" s="20"/>
      <c r="OOE45"/>
      <c r="OOF45" s="20"/>
      <c r="OOG45"/>
      <c r="OOH45" s="20"/>
      <c r="OOI45"/>
      <c r="OOJ45" s="20"/>
      <c r="OOK45"/>
      <c r="OOL45" s="20"/>
      <c r="OOM45"/>
      <c r="OON45" s="20"/>
      <c r="OOO45"/>
      <c r="OOP45" s="20"/>
      <c r="OOQ45"/>
      <c r="OOR45" s="20"/>
      <c r="OOS45"/>
      <c r="OOT45" s="20"/>
      <c r="OOU45"/>
      <c r="OOV45" s="20"/>
      <c r="OOW45"/>
      <c r="OOX45" s="20"/>
      <c r="OOY45"/>
      <c r="OOZ45" s="20"/>
      <c r="OPA45"/>
      <c r="OPB45" s="20"/>
      <c r="OPC45"/>
      <c r="OPD45" s="20"/>
      <c r="OPE45"/>
      <c r="OPF45" s="20"/>
      <c r="OPG45"/>
      <c r="OPH45" s="20"/>
      <c r="OPI45"/>
      <c r="OPJ45" s="20"/>
      <c r="OPK45"/>
      <c r="OPL45" s="20"/>
      <c r="OPM45"/>
      <c r="OPN45" s="20"/>
      <c r="OPO45"/>
      <c r="OPP45" s="20"/>
      <c r="OPQ45"/>
      <c r="OPR45" s="20"/>
      <c r="OPS45"/>
      <c r="OPT45" s="20"/>
      <c r="OPU45"/>
      <c r="OPV45" s="20"/>
      <c r="OPW45"/>
      <c r="OPX45" s="20"/>
      <c r="OPY45"/>
      <c r="OPZ45" s="20"/>
      <c r="OQA45"/>
      <c r="OQB45" s="20"/>
      <c r="OQC45"/>
      <c r="OQD45" s="20"/>
      <c r="OQE45"/>
      <c r="OQF45" s="20"/>
      <c r="OQG45"/>
      <c r="OQH45" s="20"/>
      <c r="OQI45"/>
      <c r="OQJ45" s="20"/>
      <c r="OQK45"/>
      <c r="OQL45" s="20"/>
      <c r="OQM45"/>
      <c r="OQN45" s="20"/>
      <c r="OQO45"/>
      <c r="OQP45" s="20"/>
      <c r="OQQ45"/>
      <c r="OQR45" s="20"/>
      <c r="OQS45"/>
      <c r="OQT45" s="20"/>
      <c r="OQU45"/>
      <c r="OQV45" s="20"/>
      <c r="OQW45"/>
      <c r="OQX45" s="20"/>
      <c r="OQY45"/>
      <c r="OQZ45" s="20"/>
      <c r="ORA45"/>
      <c r="ORB45" s="20"/>
      <c r="ORC45"/>
      <c r="ORD45" s="20"/>
      <c r="ORE45"/>
      <c r="ORF45" s="20"/>
      <c r="ORG45"/>
      <c r="ORH45" s="20"/>
      <c r="ORI45"/>
      <c r="ORJ45" s="20"/>
      <c r="ORK45"/>
      <c r="ORL45" s="20"/>
      <c r="ORM45"/>
      <c r="ORN45" s="20"/>
      <c r="ORO45"/>
      <c r="ORP45" s="20"/>
      <c r="ORQ45"/>
      <c r="ORR45" s="20"/>
      <c r="ORS45"/>
      <c r="ORT45" s="20"/>
      <c r="ORU45"/>
      <c r="ORV45" s="20"/>
      <c r="ORW45"/>
      <c r="ORX45" s="20"/>
      <c r="ORY45"/>
      <c r="ORZ45" s="20"/>
      <c r="OSA45"/>
      <c r="OSB45" s="20"/>
      <c r="OSC45"/>
      <c r="OSD45" s="20"/>
      <c r="OSE45"/>
      <c r="OSF45" s="20"/>
      <c r="OSG45"/>
      <c r="OSH45" s="20"/>
      <c r="OSI45"/>
      <c r="OSJ45" s="20"/>
      <c r="OSK45"/>
      <c r="OSL45" s="20"/>
      <c r="OSM45"/>
      <c r="OSN45" s="20"/>
      <c r="OSO45"/>
      <c r="OSP45" s="20"/>
      <c r="OSQ45"/>
      <c r="OSR45" s="20"/>
      <c r="OSS45"/>
      <c r="OST45" s="20"/>
      <c r="OSU45"/>
      <c r="OSV45" s="20"/>
      <c r="OSW45"/>
      <c r="OSX45" s="20"/>
      <c r="OSY45"/>
      <c r="OSZ45" s="20"/>
      <c r="OTA45"/>
      <c r="OTB45" s="20"/>
      <c r="OTC45"/>
      <c r="OTD45" s="20"/>
      <c r="OTE45"/>
      <c r="OTF45" s="20"/>
      <c r="OTG45"/>
      <c r="OTH45" s="20"/>
      <c r="OTI45"/>
      <c r="OTJ45" s="20"/>
      <c r="OTK45"/>
      <c r="OTL45" s="20"/>
      <c r="OTM45"/>
      <c r="OTN45" s="20"/>
      <c r="OTO45"/>
      <c r="OTP45" s="20"/>
      <c r="OTQ45"/>
      <c r="OTR45" s="20"/>
      <c r="OTS45"/>
      <c r="OTT45" s="20"/>
      <c r="OTU45"/>
      <c r="OTV45" s="20"/>
      <c r="OTW45"/>
      <c r="OTX45" s="20"/>
      <c r="OTY45"/>
      <c r="OTZ45" s="20"/>
      <c r="OUA45"/>
      <c r="OUB45" s="20"/>
      <c r="OUC45"/>
      <c r="OUD45" s="20"/>
      <c r="OUE45"/>
      <c r="OUF45" s="20"/>
      <c r="OUG45"/>
      <c r="OUH45" s="20"/>
      <c r="OUI45"/>
      <c r="OUJ45" s="20"/>
      <c r="OUK45"/>
      <c r="OUL45" s="20"/>
      <c r="OUM45"/>
      <c r="OUN45" s="20"/>
      <c r="OUO45"/>
      <c r="OUP45" s="20"/>
      <c r="OUQ45"/>
      <c r="OUR45" s="20"/>
      <c r="OUS45"/>
      <c r="OUT45" s="20"/>
      <c r="OUU45"/>
      <c r="OUV45" s="20"/>
      <c r="OUW45"/>
      <c r="OUX45" s="20"/>
      <c r="OUY45"/>
      <c r="OUZ45" s="20"/>
      <c r="OVA45"/>
      <c r="OVB45" s="20"/>
      <c r="OVC45"/>
      <c r="OVD45" s="20"/>
      <c r="OVE45"/>
      <c r="OVF45" s="20"/>
      <c r="OVG45"/>
      <c r="OVH45" s="20"/>
      <c r="OVI45"/>
      <c r="OVJ45" s="20"/>
      <c r="OVK45"/>
      <c r="OVL45" s="20"/>
      <c r="OVM45"/>
      <c r="OVN45" s="20"/>
      <c r="OVO45"/>
      <c r="OVP45" s="20"/>
      <c r="OVQ45"/>
      <c r="OVR45" s="20"/>
      <c r="OVS45"/>
      <c r="OVT45" s="20"/>
      <c r="OVU45"/>
      <c r="OVV45" s="20"/>
      <c r="OVW45"/>
      <c r="OVX45" s="20"/>
      <c r="OVY45"/>
      <c r="OVZ45" s="20"/>
      <c r="OWA45"/>
      <c r="OWB45" s="20"/>
      <c r="OWC45"/>
      <c r="OWD45" s="20"/>
      <c r="OWE45"/>
      <c r="OWF45" s="20"/>
      <c r="OWG45"/>
      <c r="OWH45" s="20"/>
      <c r="OWI45"/>
      <c r="OWJ45" s="20"/>
      <c r="OWK45"/>
      <c r="OWL45" s="20"/>
      <c r="OWM45"/>
      <c r="OWN45" s="20"/>
      <c r="OWO45"/>
      <c r="OWP45" s="20"/>
      <c r="OWQ45"/>
      <c r="OWR45" s="20"/>
      <c r="OWS45"/>
      <c r="OWT45" s="20"/>
      <c r="OWU45"/>
      <c r="OWV45" s="20"/>
      <c r="OWW45"/>
      <c r="OWX45" s="20"/>
      <c r="OWY45"/>
      <c r="OWZ45" s="20"/>
      <c r="OXA45"/>
      <c r="OXB45" s="20"/>
      <c r="OXC45"/>
      <c r="OXD45" s="20"/>
      <c r="OXE45"/>
      <c r="OXF45" s="20"/>
      <c r="OXG45"/>
      <c r="OXH45" s="20"/>
      <c r="OXI45"/>
      <c r="OXJ45" s="20"/>
      <c r="OXK45"/>
      <c r="OXL45" s="20"/>
      <c r="OXM45"/>
      <c r="OXN45" s="20"/>
      <c r="OXO45"/>
      <c r="OXP45" s="20"/>
      <c r="OXQ45"/>
      <c r="OXR45" s="20"/>
      <c r="OXS45"/>
      <c r="OXT45" s="20"/>
      <c r="OXU45"/>
      <c r="OXV45" s="20"/>
      <c r="OXW45"/>
      <c r="OXX45" s="20"/>
      <c r="OXY45"/>
      <c r="OXZ45" s="20"/>
      <c r="OYA45"/>
      <c r="OYB45" s="20"/>
      <c r="OYC45"/>
      <c r="OYD45" s="20"/>
      <c r="OYE45"/>
      <c r="OYF45" s="20"/>
      <c r="OYG45"/>
      <c r="OYH45" s="20"/>
      <c r="OYI45"/>
      <c r="OYJ45" s="20"/>
      <c r="OYK45"/>
      <c r="OYL45" s="20"/>
      <c r="OYM45"/>
      <c r="OYN45" s="20"/>
      <c r="OYO45"/>
      <c r="OYP45" s="20"/>
      <c r="OYQ45"/>
      <c r="OYR45" s="20"/>
      <c r="OYS45"/>
      <c r="OYT45" s="20"/>
      <c r="OYU45"/>
      <c r="OYV45" s="20"/>
      <c r="OYW45"/>
      <c r="OYX45" s="20"/>
      <c r="OYY45"/>
      <c r="OYZ45" s="20"/>
      <c r="OZA45"/>
      <c r="OZB45" s="20"/>
      <c r="OZC45"/>
      <c r="OZD45" s="20"/>
      <c r="OZE45"/>
      <c r="OZF45" s="20"/>
      <c r="OZG45"/>
      <c r="OZH45" s="20"/>
      <c r="OZI45"/>
      <c r="OZJ45" s="20"/>
      <c r="OZK45"/>
      <c r="OZL45" s="20"/>
      <c r="OZM45"/>
      <c r="OZN45" s="20"/>
      <c r="OZO45"/>
      <c r="OZP45" s="20"/>
      <c r="OZQ45"/>
      <c r="OZR45" s="20"/>
      <c r="OZS45"/>
      <c r="OZT45" s="20"/>
      <c r="OZU45"/>
      <c r="OZV45" s="20"/>
      <c r="OZW45"/>
      <c r="OZX45" s="20"/>
      <c r="OZY45"/>
      <c r="OZZ45" s="20"/>
      <c r="PAA45"/>
      <c r="PAB45" s="20"/>
      <c r="PAC45"/>
      <c r="PAD45" s="20"/>
      <c r="PAE45"/>
      <c r="PAF45" s="20"/>
      <c r="PAG45"/>
      <c r="PAH45" s="20"/>
      <c r="PAI45"/>
      <c r="PAJ45" s="20"/>
      <c r="PAK45"/>
      <c r="PAL45" s="20"/>
      <c r="PAM45"/>
      <c r="PAN45" s="20"/>
      <c r="PAO45"/>
      <c r="PAP45" s="20"/>
      <c r="PAQ45"/>
      <c r="PAR45" s="20"/>
      <c r="PAS45"/>
      <c r="PAT45" s="20"/>
      <c r="PAU45"/>
      <c r="PAV45" s="20"/>
      <c r="PAW45"/>
      <c r="PAX45" s="20"/>
      <c r="PAY45"/>
      <c r="PAZ45" s="20"/>
      <c r="PBA45"/>
      <c r="PBB45" s="20"/>
      <c r="PBC45"/>
      <c r="PBD45" s="20"/>
      <c r="PBE45"/>
      <c r="PBF45" s="20"/>
      <c r="PBG45"/>
      <c r="PBH45" s="20"/>
      <c r="PBI45"/>
      <c r="PBJ45" s="20"/>
      <c r="PBK45"/>
      <c r="PBL45" s="20"/>
      <c r="PBM45"/>
      <c r="PBN45" s="20"/>
      <c r="PBO45"/>
      <c r="PBP45" s="20"/>
      <c r="PBQ45"/>
      <c r="PBR45" s="20"/>
      <c r="PBS45"/>
      <c r="PBT45" s="20"/>
      <c r="PBU45"/>
      <c r="PBV45" s="20"/>
      <c r="PBW45"/>
      <c r="PBX45" s="20"/>
      <c r="PBY45"/>
      <c r="PBZ45" s="20"/>
      <c r="PCA45"/>
      <c r="PCB45" s="20"/>
      <c r="PCC45"/>
      <c r="PCD45" s="20"/>
      <c r="PCE45"/>
      <c r="PCF45" s="20"/>
      <c r="PCG45"/>
      <c r="PCH45" s="20"/>
      <c r="PCI45"/>
      <c r="PCJ45" s="20"/>
      <c r="PCK45"/>
      <c r="PCL45" s="20"/>
      <c r="PCM45"/>
      <c r="PCN45" s="20"/>
      <c r="PCO45"/>
      <c r="PCP45" s="20"/>
      <c r="PCQ45"/>
      <c r="PCR45" s="20"/>
      <c r="PCS45"/>
      <c r="PCT45" s="20"/>
      <c r="PCU45"/>
      <c r="PCV45" s="20"/>
      <c r="PCW45"/>
      <c r="PCX45" s="20"/>
      <c r="PCY45"/>
      <c r="PCZ45" s="20"/>
      <c r="PDA45"/>
      <c r="PDB45" s="20"/>
      <c r="PDC45"/>
      <c r="PDD45" s="20"/>
      <c r="PDE45"/>
      <c r="PDF45" s="20"/>
      <c r="PDG45"/>
      <c r="PDH45" s="20"/>
      <c r="PDI45"/>
      <c r="PDJ45" s="20"/>
      <c r="PDK45"/>
      <c r="PDL45" s="20"/>
      <c r="PDM45"/>
      <c r="PDN45" s="20"/>
      <c r="PDO45"/>
      <c r="PDP45" s="20"/>
      <c r="PDQ45"/>
      <c r="PDR45" s="20"/>
      <c r="PDS45"/>
      <c r="PDT45" s="20"/>
      <c r="PDU45"/>
      <c r="PDV45" s="20"/>
      <c r="PDW45"/>
      <c r="PDX45" s="20"/>
      <c r="PDY45"/>
      <c r="PDZ45" s="20"/>
      <c r="PEA45"/>
      <c r="PEB45" s="20"/>
      <c r="PEC45"/>
      <c r="PED45" s="20"/>
      <c r="PEE45"/>
      <c r="PEF45" s="20"/>
      <c r="PEG45"/>
      <c r="PEH45" s="20"/>
      <c r="PEI45"/>
      <c r="PEJ45" s="20"/>
      <c r="PEK45"/>
      <c r="PEL45" s="20"/>
      <c r="PEM45"/>
      <c r="PEN45" s="20"/>
      <c r="PEO45"/>
      <c r="PEP45" s="20"/>
      <c r="PEQ45"/>
      <c r="PER45" s="20"/>
      <c r="PES45"/>
      <c r="PET45" s="20"/>
      <c r="PEU45"/>
      <c r="PEV45" s="20"/>
      <c r="PEW45"/>
      <c r="PEX45" s="20"/>
      <c r="PEY45"/>
      <c r="PEZ45" s="20"/>
      <c r="PFA45"/>
      <c r="PFB45" s="20"/>
      <c r="PFC45"/>
      <c r="PFD45" s="20"/>
      <c r="PFE45"/>
      <c r="PFF45" s="20"/>
      <c r="PFG45"/>
      <c r="PFH45" s="20"/>
      <c r="PFI45"/>
      <c r="PFJ45" s="20"/>
      <c r="PFK45"/>
      <c r="PFL45" s="20"/>
      <c r="PFM45"/>
      <c r="PFN45" s="20"/>
      <c r="PFO45"/>
      <c r="PFP45" s="20"/>
      <c r="PFQ45"/>
      <c r="PFR45" s="20"/>
      <c r="PFS45"/>
      <c r="PFT45" s="20"/>
      <c r="PFU45"/>
      <c r="PFV45" s="20"/>
      <c r="PFW45"/>
      <c r="PFX45" s="20"/>
      <c r="PFY45"/>
      <c r="PFZ45" s="20"/>
      <c r="PGA45"/>
      <c r="PGB45" s="20"/>
      <c r="PGC45"/>
      <c r="PGD45" s="20"/>
      <c r="PGE45"/>
      <c r="PGF45" s="20"/>
      <c r="PGG45"/>
      <c r="PGH45" s="20"/>
      <c r="PGI45"/>
      <c r="PGJ45" s="20"/>
      <c r="PGK45"/>
      <c r="PGL45" s="20"/>
      <c r="PGM45"/>
      <c r="PGN45" s="20"/>
      <c r="PGO45"/>
      <c r="PGP45" s="20"/>
      <c r="PGQ45"/>
      <c r="PGR45" s="20"/>
      <c r="PGS45"/>
      <c r="PGT45" s="20"/>
      <c r="PGU45"/>
      <c r="PGV45" s="20"/>
      <c r="PGW45"/>
      <c r="PGX45" s="20"/>
      <c r="PGY45"/>
      <c r="PGZ45" s="20"/>
      <c r="PHA45"/>
      <c r="PHB45" s="20"/>
      <c r="PHC45"/>
      <c r="PHD45" s="20"/>
      <c r="PHE45"/>
      <c r="PHF45" s="20"/>
      <c r="PHG45"/>
      <c r="PHH45" s="20"/>
      <c r="PHI45"/>
      <c r="PHJ45" s="20"/>
      <c r="PHK45"/>
      <c r="PHL45" s="20"/>
      <c r="PHM45"/>
      <c r="PHN45" s="20"/>
      <c r="PHO45"/>
      <c r="PHP45" s="20"/>
      <c r="PHQ45"/>
      <c r="PHR45" s="20"/>
      <c r="PHS45"/>
      <c r="PHT45" s="20"/>
      <c r="PHU45"/>
      <c r="PHV45" s="20"/>
      <c r="PHW45"/>
      <c r="PHX45" s="20"/>
      <c r="PHY45"/>
      <c r="PHZ45" s="20"/>
      <c r="PIA45"/>
      <c r="PIB45" s="20"/>
      <c r="PIC45"/>
      <c r="PID45" s="20"/>
      <c r="PIE45"/>
      <c r="PIF45" s="20"/>
      <c r="PIG45"/>
      <c r="PIH45" s="20"/>
      <c r="PII45"/>
      <c r="PIJ45" s="20"/>
      <c r="PIK45"/>
      <c r="PIL45" s="20"/>
      <c r="PIM45"/>
      <c r="PIN45" s="20"/>
      <c r="PIO45"/>
      <c r="PIP45" s="20"/>
      <c r="PIQ45"/>
      <c r="PIR45" s="20"/>
      <c r="PIS45"/>
      <c r="PIT45" s="20"/>
      <c r="PIU45"/>
      <c r="PIV45" s="20"/>
      <c r="PIW45"/>
      <c r="PIX45" s="20"/>
      <c r="PIY45"/>
      <c r="PIZ45" s="20"/>
      <c r="PJA45"/>
      <c r="PJB45" s="20"/>
      <c r="PJC45"/>
      <c r="PJD45" s="20"/>
      <c r="PJE45"/>
      <c r="PJF45" s="20"/>
      <c r="PJG45"/>
      <c r="PJH45" s="20"/>
      <c r="PJI45"/>
      <c r="PJJ45" s="20"/>
      <c r="PJK45"/>
      <c r="PJL45" s="20"/>
      <c r="PJM45"/>
      <c r="PJN45" s="20"/>
      <c r="PJO45"/>
      <c r="PJP45" s="20"/>
      <c r="PJQ45"/>
      <c r="PJR45" s="20"/>
      <c r="PJS45"/>
      <c r="PJT45" s="20"/>
      <c r="PJU45"/>
      <c r="PJV45" s="20"/>
      <c r="PJW45"/>
      <c r="PJX45" s="20"/>
      <c r="PJY45"/>
      <c r="PJZ45" s="20"/>
      <c r="PKA45"/>
      <c r="PKB45" s="20"/>
      <c r="PKC45"/>
      <c r="PKD45" s="20"/>
      <c r="PKE45"/>
      <c r="PKF45" s="20"/>
      <c r="PKG45"/>
      <c r="PKH45" s="20"/>
      <c r="PKI45"/>
      <c r="PKJ45" s="20"/>
      <c r="PKK45"/>
      <c r="PKL45" s="20"/>
      <c r="PKM45"/>
      <c r="PKN45" s="20"/>
      <c r="PKO45"/>
      <c r="PKP45" s="20"/>
      <c r="PKQ45"/>
      <c r="PKR45" s="20"/>
      <c r="PKS45"/>
      <c r="PKT45" s="20"/>
      <c r="PKU45"/>
      <c r="PKV45" s="20"/>
      <c r="PKW45"/>
      <c r="PKX45" s="20"/>
      <c r="PKY45"/>
      <c r="PKZ45" s="20"/>
      <c r="PLA45"/>
      <c r="PLB45" s="20"/>
      <c r="PLC45"/>
      <c r="PLD45" s="20"/>
      <c r="PLE45"/>
      <c r="PLF45" s="20"/>
      <c r="PLG45"/>
      <c r="PLH45" s="20"/>
      <c r="PLI45"/>
      <c r="PLJ45" s="20"/>
      <c r="PLK45"/>
      <c r="PLL45" s="20"/>
      <c r="PLM45"/>
      <c r="PLN45" s="20"/>
      <c r="PLO45"/>
      <c r="PLP45" s="20"/>
      <c r="PLQ45"/>
      <c r="PLR45" s="20"/>
      <c r="PLS45"/>
      <c r="PLT45" s="20"/>
      <c r="PLU45"/>
      <c r="PLV45" s="20"/>
      <c r="PLW45"/>
      <c r="PLX45" s="20"/>
      <c r="PLY45"/>
      <c r="PLZ45" s="20"/>
      <c r="PMA45"/>
      <c r="PMB45" s="20"/>
      <c r="PMC45"/>
      <c r="PMD45" s="20"/>
      <c r="PME45"/>
      <c r="PMF45" s="20"/>
      <c r="PMG45"/>
      <c r="PMH45" s="20"/>
      <c r="PMI45"/>
      <c r="PMJ45" s="20"/>
      <c r="PMK45"/>
      <c r="PML45" s="20"/>
      <c r="PMM45"/>
      <c r="PMN45" s="20"/>
      <c r="PMO45"/>
      <c r="PMP45" s="20"/>
      <c r="PMQ45"/>
      <c r="PMR45" s="20"/>
      <c r="PMS45"/>
      <c r="PMT45" s="20"/>
      <c r="PMU45"/>
      <c r="PMV45" s="20"/>
      <c r="PMW45"/>
      <c r="PMX45" s="20"/>
      <c r="PMY45"/>
      <c r="PMZ45" s="20"/>
      <c r="PNA45"/>
      <c r="PNB45" s="20"/>
      <c r="PNC45"/>
      <c r="PND45" s="20"/>
      <c r="PNE45"/>
      <c r="PNF45" s="20"/>
      <c r="PNG45"/>
      <c r="PNH45" s="20"/>
      <c r="PNI45"/>
      <c r="PNJ45" s="20"/>
      <c r="PNK45"/>
      <c r="PNL45" s="20"/>
      <c r="PNM45"/>
      <c r="PNN45" s="20"/>
      <c r="PNO45"/>
      <c r="PNP45" s="20"/>
      <c r="PNQ45"/>
      <c r="PNR45" s="20"/>
      <c r="PNS45"/>
      <c r="PNT45" s="20"/>
      <c r="PNU45"/>
      <c r="PNV45" s="20"/>
      <c r="PNW45"/>
      <c r="PNX45" s="20"/>
      <c r="PNY45"/>
      <c r="PNZ45" s="20"/>
      <c r="POA45"/>
      <c r="POB45" s="20"/>
      <c r="POC45"/>
      <c r="POD45" s="20"/>
      <c r="POE45"/>
      <c r="POF45" s="20"/>
      <c r="POG45"/>
      <c r="POH45" s="20"/>
      <c r="POI45"/>
      <c r="POJ45" s="20"/>
      <c r="POK45"/>
      <c r="POL45" s="20"/>
      <c r="POM45"/>
      <c r="PON45" s="20"/>
      <c r="POO45"/>
      <c r="POP45" s="20"/>
      <c r="POQ45"/>
      <c r="POR45" s="20"/>
      <c r="POS45"/>
      <c r="POT45" s="20"/>
      <c r="POU45"/>
      <c r="POV45" s="20"/>
      <c r="POW45"/>
      <c r="POX45" s="20"/>
      <c r="POY45"/>
      <c r="POZ45" s="20"/>
      <c r="PPA45"/>
      <c r="PPB45" s="20"/>
      <c r="PPC45"/>
      <c r="PPD45" s="20"/>
      <c r="PPE45"/>
      <c r="PPF45" s="20"/>
      <c r="PPG45"/>
      <c r="PPH45" s="20"/>
      <c r="PPI45"/>
      <c r="PPJ45" s="20"/>
      <c r="PPK45"/>
      <c r="PPL45" s="20"/>
      <c r="PPM45"/>
      <c r="PPN45" s="20"/>
      <c r="PPO45"/>
      <c r="PPP45" s="20"/>
      <c r="PPQ45"/>
      <c r="PPR45" s="20"/>
      <c r="PPS45"/>
      <c r="PPT45" s="20"/>
      <c r="PPU45"/>
      <c r="PPV45" s="20"/>
      <c r="PPW45"/>
      <c r="PPX45" s="20"/>
      <c r="PPY45"/>
      <c r="PPZ45" s="20"/>
      <c r="PQA45"/>
      <c r="PQB45" s="20"/>
      <c r="PQC45"/>
      <c r="PQD45" s="20"/>
      <c r="PQE45"/>
      <c r="PQF45" s="20"/>
      <c r="PQG45"/>
      <c r="PQH45" s="20"/>
      <c r="PQI45"/>
      <c r="PQJ45" s="20"/>
      <c r="PQK45"/>
      <c r="PQL45" s="20"/>
      <c r="PQM45"/>
      <c r="PQN45" s="20"/>
      <c r="PQO45"/>
      <c r="PQP45" s="20"/>
      <c r="PQQ45"/>
      <c r="PQR45" s="20"/>
      <c r="PQS45"/>
      <c r="PQT45" s="20"/>
      <c r="PQU45"/>
      <c r="PQV45" s="20"/>
      <c r="PQW45"/>
      <c r="PQX45" s="20"/>
      <c r="PQY45"/>
      <c r="PQZ45" s="20"/>
      <c r="PRA45"/>
      <c r="PRB45" s="20"/>
      <c r="PRC45"/>
      <c r="PRD45" s="20"/>
      <c r="PRE45"/>
      <c r="PRF45" s="20"/>
      <c r="PRG45"/>
      <c r="PRH45" s="20"/>
      <c r="PRI45"/>
      <c r="PRJ45" s="20"/>
      <c r="PRK45"/>
      <c r="PRL45" s="20"/>
      <c r="PRM45"/>
      <c r="PRN45" s="20"/>
      <c r="PRO45"/>
      <c r="PRP45" s="20"/>
      <c r="PRQ45"/>
      <c r="PRR45" s="20"/>
      <c r="PRS45"/>
      <c r="PRT45" s="20"/>
      <c r="PRU45"/>
      <c r="PRV45" s="20"/>
      <c r="PRW45"/>
      <c r="PRX45" s="20"/>
      <c r="PRY45"/>
      <c r="PRZ45" s="20"/>
      <c r="PSA45"/>
      <c r="PSB45" s="20"/>
      <c r="PSC45"/>
      <c r="PSD45" s="20"/>
      <c r="PSE45"/>
      <c r="PSF45" s="20"/>
      <c r="PSG45"/>
      <c r="PSH45" s="20"/>
      <c r="PSI45"/>
      <c r="PSJ45" s="20"/>
      <c r="PSK45"/>
      <c r="PSL45" s="20"/>
      <c r="PSM45"/>
      <c r="PSN45" s="20"/>
      <c r="PSO45"/>
      <c r="PSP45" s="20"/>
      <c r="PSQ45"/>
      <c r="PSR45" s="20"/>
      <c r="PSS45"/>
      <c r="PST45" s="20"/>
      <c r="PSU45"/>
      <c r="PSV45" s="20"/>
      <c r="PSW45"/>
      <c r="PSX45" s="20"/>
      <c r="PSY45"/>
      <c r="PSZ45" s="20"/>
      <c r="PTA45"/>
      <c r="PTB45" s="20"/>
      <c r="PTC45"/>
      <c r="PTD45" s="20"/>
      <c r="PTE45"/>
      <c r="PTF45" s="20"/>
      <c r="PTG45"/>
      <c r="PTH45" s="20"/>
      <c r="PTI45"/>
      <c r="PTJ45" s="20"/>
      <c r="PTK45"/>
      <c r="PTL45" s="20"/>
      <c r="PTM45"/>
      <c r="PTN45" s="20"/>
      <c r="PTO45"/>
      <c r="PTP45" s="20"/>
      <c r="PTQ45"/>
      <c r="PTR45" s="20"/>
      <c r="PTS45"/>
      <c r="PTT45" s="20"/>
      <c r="PTU45"/>
      <c r="PTV45" s="20"/>
      <c r="PTW45"/>
      <c r="PTX45" s="20"/>
      <c r="PTY45"/>
      <c r="PTZ45" s="20"/>
      <c r="PUA45"/>
      <c r="PUB45" s="20"/>
      <c r="PUC45"/>
      <c r="PUD45" s="20"/>
      <c r="PUE45"/>
      <c r="PUF45" s="20"/>
      <c r="PUG45"/>
      <c r="PUH45" s="20"/>
      <c r="PUI45"/>
      <c r="PUJ45" s="20"/>
      <c r="PUK45"/>
      <c r="PUL45" s="20"/>
      <c r="PUM45"/>
      <c r="PUN45" s="20"/>
      <c r="PUO45"/>
      <c r="PUP45" s="20"/>
      <c r="PUQ45"/>
      <c r="PUR45" s="20"/>
      <c r="PUS45"/>
      <c r="PUT45" s="20"/>
      <c r="PUU45"/>
      <c r="PUV45" s="20"/>
      <c r="PUW45"/>
      <c r="PUX45" s="20"/>
      <c r="PUY45"/>
      <c r="PUZ45" s="20"/>
      <c r="PVA45"/>
      <c r="PVB45" s="20"/>
      <c r="PVC45"/>
      <c r="PVD45" s="20"/>
      <c r="PVE45"/>
      <c r="PVF45" s="20"/>
      <c r="PVG45"/>
      <c r="PVH45" s="20"/>
      <c r="PVI45"/>
      <c r="PVJ45" s="20"/>
      <c r="PVK45"/>
      <c r="PVL45" s="20"/>
      <c r="PVM45"/>
      <c r="PVN45" s="20"/>
      <c r="PVO45"/>
      <c r="PVP45" s="20"/>
      <c r="PVQ45"/>
      <c r="PVR45" s="20"/>
      <c r="PVS45"/>
      <c r="PVT45" s="20"/>
      <c r="PVU45"/>
      <c r="PVV45" s="20"/>
      <c r="PVW45"/>
      <c r="PVX45" s="20"/>
      <c r="PVY45"/>
      <c r="PVZ45" s="20"/>
      <c r="PWA45"/>
      <c r="PWB45" s="20"/>
      <c r="PWC45"/>
      <c r="PWD45" s="20"/>
      <c r="PWE45"/>
      <c r="PWF45" s="20"/>
      <c r="PWG45"/>
      <c r="PWH45" s="20"/>
      <c r="PWI45"/>
      <c r="PWJ45" s="20"/>
      <c r="PWK45"/>
      <c r="PWL45" s="20"/>
      <c r="PWM45"/>
      <c r="PWN45" s="20"/>
      <c r="PWO45"/>
      <c r="PWP45" s="20"/>
      <c r="PWQ45"/>
      <c r="PWR45" s="20"/>
      <c r="PWS45"/>
      <c r="PWT45" s="20"/>
      <c r="PWU45"/>
      <c r="PWV45" s="20"/>
      <c r="PWW45"/>
      <c r="PWX45" s="20"/>
      <c r="PWY45"/>
      <c r="PWZ45" s="20"/>
      <c r="PXA45"/>
      <c r="PXB45" s="20"/>
      <c r="PXC45"/>
      <c r="PXD45" s="20"/>
      <c r="PXE45"/>
      <c r="PXF45" s="20"/>
      <c r="PXG45"/>
      <c r="PXH45" s="20"/>
      <c r="PXI45"/>
      <c r="PXJ45" s="20"/>
      <c r="PXK45"/>
      <c r="PXL45" s="20"/>
      <c r="PXM45"/>
      <c r="PXN45" s="20"/>
      <c r="PXO45"/>
      <c r="PXP45" s="20"/>
      <c r="PXQ45"/>
      <c r="PXR45" s="20"/>
      <c r="PXS45"/>
      <c r="PXT45" s="20"/>
      <c r="PXU45"/>
      <c r="PXV45" s="20"/>
      <c r="PXW45"/>
      <c r="PXX45" s="20"/>
      <c r="PXY45"/>
      <c r="PXZ45" s="20"/>
      <c r="PYA45"/>
      <c r="PYB45" s="20"/>
      <c r="PYC45"/>
      <c r="PYD45" s="20"/>
      <c r="PYE45"/>
      <c r="PYF45" s="20"/>
      <c r="PYG45"/>
      <c r="PYH45" s="20"/>
      <c r="PYI45"/>
      <c r="PYJ45" s="20"/>
      <c r="PYK45"/>
      <c r="PYL45" s="20"/>
      <c r="PYM45"/>
      <c r="PYN45" s="20"/>
      <c r="PYO45"/>
      <c r="PYP45" s="20"/>
      <c r="PYQ45"/>
      <c r="PYR45" s="20"/>
      <c r="PYS45"/>
      <c r="PYT45" s="20"/>
      <c r="PYU45"/>
      <c r="PYV45" s="20"/>
      <c r="PYW45"/>
      <c r="PYX45" s="20"/>
      <c r="PYY45"/>
      <c r="PYZ45" s="20"/>
      <c r="PZA45"/>
      <c r="PZB45" s="20"/>
      <c r="PZC45"/>
      <c r="PZD45" s="20"/>
      <c r="PZE45"/>
      <c r="PZF45" s="20"/>
      <c r="PZG45"/>
      <c r="PZH45" s="20"/>
      <c r="PZI45"/>
      <c r="PZJ45" s="20"/>
      <c r="PZK45"/>
      <c r="PZL45" s="20"/>
      <c r="PZM45"/>
      <c r="PZN45" s="20"/>
      <c r="PZO45"/>
      <c r="PZP45" s="20"/>
      <c r="PZQ45"/>
      <c r="PZR45" s="20"/>
      <c r="PZS45"/>
      <c r="PZT45" s="20"/>
      <c r="PZU45"/>
      <c r="PZV45" s="20"/>
      <c r="PZW45"/>
      <c r="PZX45" s="20"/>
      <c r="PZY45"/>
      <c r="PZZ45" s="20"/>
      <c r="QAA45"/>
      <c r="QAB45" s="20"/>
      <c r="QAC45"/>
      <c r="QAD45" s="20"/>
      <c r="QAE45"/>
      <c r="QAF45" s="20"/>
      <c r="QAG45"/>
      <c r="QAH45" s="20"/>
      <c r="QAI45"/>
      <c r="QAJ45" s="20"/>
      <c r="QAK45"/>
      <c r="QAL45" s="20"/>
      <c r="QAM45"/>
      <c r="QAN45" s="20"/>
      <c r="QAO45"/>
      <c r="QAP45" s="20"/>
      <c r="QAQ45"/>
      <c r="QAR45" s="20"/>
      <c r="QAS45"/>
      <c r="QAT45" s="20"/>
      <c r="QAU45"/>
      <c r="QAV45" s="20"/>
      <c r="QAW45"/>
      <c r="QAX45" s="20"/>
      <c r="QAY45"/>
      <c r="QAZ45" s="20"/>
      <c r="QBA45"/>
      <c r="QBB45" s="20"/>
      <c r="QBC45"/>
      <c r="QBD45" s="20"/>
      <c r="QBE45"/>
      <c r="QBF45" s="20"/>
      <c r="QBG45"/>
      <c r="QBH45" s="20"/>
      <c r="QBI45"/>
      <c r="QBJ45" s="20"/>
      <c r="QBK45"/>
      <c r="QBL45" s="20"/>
      <c r="QBM45"/>
      <c r="QBN45" s="20"/>
      <c r="QBO45"/>
      <c r="QBP45" s="20"/>
      <c r="QBQ45"/>
      <c r="QBR45" s="20"/>
      <c r="QBS45"/>
      <c r="QBT45" s="20"/>
      <c r="QBU45"/>
      <c r="QBV45" s="20"/>
      <c r="QBW45"/>
      <c r="QBX45" s="20"/>
      <c r="QBY45"/>
      <c r="QBZ45" s="20"/>
      <c r="QCA45"/>
      <c r="QCB45" s="20"/>
      <c r="QCC45"/>
      <c r="QCD45" s="20"/>
      <c r="QCE45"/>
      <c r="QCF45" s="20"/>
      <c r="QCG45"/>
      <c r="QCH45" s="20"/>
      <c r="QCI45"/>
      <c r="QCJ45" s="20"/>
      <c r="QCK45"/>
      <c r="QCL45" s="20"/>
      <c r="QCM45"/>
      <c r="QCN45" s="20"/>
      <c r="QCO45"/>
      <c r="QCP45" s="20"/>
      <c r="QCQ45"/>
      <c r="QCR45" s="20"/>
      <c r="QCS45"/>
      <c r="QCT45" s="20"/>
      <c r="QCU45"/>
      <c r="QCV45" s="20"/>
      <c r="QCW45"/>
      <c r="QCX45" s="20"/>
      <c r="QCY45"/>
      <c r="QCZ45" s="20"/>
      <c r="QDA45"/>
      <c r="QDB45" s="20"/>
      <c r="QDC45"/>
      <c r="QDD45" s="20"/>
      <c r="QDE45"/>
      <c r="QDF45" s="20"/>
      <c r="QDG45"/>
      <c r="QDH45" s="20"/>
      <c r="QDI45"/>
      <c r="QDJ45" s="20"/>
      <c r="QDK45"/>
      <c r="QDL45" s="20"/>
      <c r="QDM45"/>
      <c r="QDN45" s="20"/>
      <c r="QDO45"/>
      <c r="QDP45" s="20"/>
      <c r="QDQ45"/>
      <c r="QDR45" s="20"/>
      <c r="QDS45"/>
      <c r="QDT45" s="20"/>
      <c r="QDU45"/>
      <c r="QDV45" s="20"/>
      <c r="QDW45"/>
      <c r="QDX45" s="20"/>
      <c r="QDY45"/>
      <c r="QDZ45" s="20"/>
      <c r="QEA45"/>
      <c r="QEB45" s="20"/>
      <c r="QEC45"/>
      <c r="QED45" s="20"/>
      <c r="QEE45"/>
      <c r="QEF45" s="20"/>
      <c r="QEG45"/>
      <c r="QEH45" s="20"/>
      <c r="QEI45"/>
      <c r="QEJ45" s="20"/>
      <c r="QEK45"/>
      <c r="QEL45" s="20"/>
      <c r="QEM45"/>
      <c r="QEN45" s="20"/>
      <c r="QEO45"/>
      <c r="QEP45" s="20"/>
      <c r="QEQ45"/>
      <c r="QER45" s="20"/>
      <c r="QES45"/>
      <c r="QET45" s="20"/>
      <c r="QEU45"/>
      <c r="QEV45" s="20"/>
      <c r="QEW45"/>
      <c r="QEX45" s="20"/>
      <c r="QEY45"/>
      <c r="QEZ45" s="20"/>
      <c r="QFA45"/>
      <c r="QFB45" s="20"/>
      <c r="QFC45"/>
      <c r="QFD45" s="20"/>
      <c r="QFE45"/>
      <c r="QFF45" s="20"/>
      <c r="QFG45"/>
      <c r="QFH45" s="20"/>
      <c r="QFI45"/>
      <c r="QFJ45" s="20"/>
      <c r="QFK45"/>
      <c r="QFL45" s="20"/>
      <c r="QFM45"/>
      <c r="QFN45" s="20"/>
      <c r="QFO45"/>
      <c r="QFP45" s="20"/>
      <c r="QFQ45"/>
      <c r="QFR45" s="20"/>
      <c r="QFS45"/>
      <c r="QFT45" s="20"/>
      <c r="QFU45"/>
      <c r="QFV45" s="20"/>
      <c r="QFW45"/>
      <c r="QFX45" s="20"/>
      <c r="QFY45"/>
      <c r="QFZ45" s="20"/>
      <c r="QGA45"/>
      <c r="QGB45" s="20"/>
      <c r="QGC45"/>
      <c r="QGD45" s="20"/>
      <c r="QGE45"/>
      <c r="QGF45" s="20"/>
      <c r="QGG45"/>
      <c r="QGH45" s="20"/>
      <c r="QGI45"/>
      <c r="QGJ45" s="20"/>
      <c r="QGK45"/>
      <c r="QGL45" s="20"/>
      <c r="QGM45"/>
      <c r="QGN45" s="20"/>
      <c r="QGO45"/>
      <c r="QGP45" s="20"/>
      <c r="QGQ45"/>
      <c r="QGR45" s="20"/>
      <c r="QGS45"/>
      <c r="QGT45" s="20"/>
      <c r="QGU45"/>
      <c r="QGV45" s="20"/>
      <c r="QGW45"/>
      <c r="QGX45" s="20"/>
      <c r="QGY45"/>
      <c r="QGZ45" s="20"/>
      <c r="QHA45"/>
      <c r="QHB45" s="20"/>
      <c r="QHC45"/>
      <c r="QHD45" s="20"/>
      <c r="QHE45"/>
      <c r="QHF45" s="20"/>
      <c r="QHG45"/>
      <c r="QHH45" s="20"/>
      <c r="QHI45"/>
      <c r="QHJ45" s="20"/>
      <c r="QHK45"/>
      <c r="QHL45" s="20"/>
      <c r="QHM45"/>
      <c r="QHN45" s="20"/>
      <c r="QHO45"/>
      <c r="QHP45" s="20"/>
      <c r="QHQ45"/>
      <c r="QHR45" s="20"/>
      <c r="QHS45"/>
      <c r="QHT45" s="20"/>
      <c r="QHU45"/>
      <c r="QHV45" s="20"/>
      <c r="QHW45"/>
      <c r="QHX45" s="20"/>
      <c r="QHY45"/>
      <c r="QHZ45" s="20"/>
      <c r="QIA45"/>
      <c r="QIB45" s="20"/>
      <c r="QIC45"/>
      <c r="QID45" s="20"/>
      <c r="QIE45"/>
      <c r="QIF45" s="20"/>
      <c r="QIG45"/>
      <c r="QIH45" s="20"/>
      <c r="QII45"/>
      <c r="QIJ45" s="20"/>
      <c r="QIK45"/>
      <c r="QIL45" s="20"/>
      <c r="QIM45"/>
      <c r="QIN45" s="20"/>
      <c r="QIO45"/>
      <c r="QIP45" s="20"/>
      <c r="QIQ45"/>
      <c r="QIR45" s="20"/>
      <c r="QIS45"/>
      <c r="QIT45" s="20"/>
      <c r="QIU45"/>
      <c r="QIV45" s="20"/>
      <c r="QIW45"/>
      <c r="QIX45" s="20"/>
      <c r="QIY45"/>
      <c r="QIZ45" s="20"/>
      <c r="QJA45"/>
      <c r="QJB45" s="20"/>
      <c r="QJC45"/>
      <c r="QJD45" s="20"/>
      <c r="QJE45"/>
      <c r="QJF45" s="20"/>
      <c r="QJG45"/>
      <c r="QJH45" s="20"/>
      <c r="QJI45"/>
      <c r="QJJ45" s="20"/>
      <c r="QJK45"/>
      <c r="QJL45" s="20"/>
      <c r="QJM45"/>
      <c r="QJN45" s="20"/>
      <c r="QJO45"/>
      <c r="QJP45" s="20"/>
      <c r="QJQ45"/>
      <c r="QJR45" s="20"/>
      <c r="QJS45"/>
      <c r="QJT45" s="20"/>
      <c r="QJU45"/>
      <c r="QJV45" s="20"/>
      <c r="QJW45"/>
      <c r="QJX45" s="20"/>
      <c r="QJY45"/>
      <c r="QJZ45" s="20"/>
      <c r="QKA45"/>
      <c r="QKB45" s="20"/>
      <c r="QKC45"/>
      <c r="QKD45" s="20"/>
      <c r="QKE45"/>
      <c r="QKF45" s="20"/>
      <c r="QKG45"/>
      <c r="QKH45" s="20"/>
      <c r="QKI45"/>
      <c r="QKJ45" s="20"/>
      <c r="QKK45"/>
      <c r="QKL45" s="20"/>
      <c r="QKM45"/>
      <c r="QKN45" s="20"/>
      <c r="QKO45"/>
      <c r="QKP45" s="20"/>
      <c r="QKQ45"/>
      <c r="QKR45" s="20"/>
      <c r="QKS45"/>
      <c r="QKT45" s="20"/>
      <c r="QKU45"/>
      <c r="QKV45" s="20"/>
      <c r="QKW45"/>
      <c r="QKX45" s="20"/>
      <c r="QKY45"/>
      <c r="QKZ45" s="20"/>
      <c r="QLA45"/>
      <c r="QLB45" s="20"/>
      <c r="QLC45"/>
      <c r="QLD45" s="20"/>
      <c r="QLE45"/>
      <c r="QLF45" s="20"/>
      <c r="QLG45"/>
      <c r="QLH45" s="20"/>
      <c r="QLI45"/>
      <c r="QLJ45" s="20"/>
      <c r="QLK45"/>
      <c r="QLL45" s="20"/>
      <c r="QLM45"/>
      <c r="QLN45" s="20"/>
      <c r="QLO45"/>
      <c r="QLP45" s="20"/>
      <c r="QLQ45"/>
      <c r="QLR45" s="20"/>
      <c r="QLS45"/>
      <c r="QLT45" s="20"/>
      <c r="QLU45"/>
      <c r="QLV45" s="20"/>
      <c r="QLW45"/>
      <c r="QLX45" s="20"/>
      <c r="QLY45"/>
      <c r="QLZ45" s="20"/>
      <c r="QMA45"/>
      <c r="QMB45" s="20"/>
      <c r="QMC45"/>
      <c r="QMD45" s="20"/>
      <c r="QME45"/>
      <c r="QMF45" s="20"/>
      <c r="QMG45"/>
      <c r="QMH45" s="20"/>
      <c r="QMI45"/>
      <c r="QMJ45" s="20"/>
      <c r="QMK45"/>
      <c r="QML45" s="20"/>
      <c r="QMM45"/>
      <c r="QMN45" s="20"/>
      <c r="QMO45"/>
      <c r="QMP45" s="20"/>
      <c r="QMQ45"/>
      <c r="QMR45" s="20"/>
      <c r="QMS45"/>
      <c r="QMT45" s="20"/>
      <c r="QMU45"/>
      <c r="QMV45" s="20"/>
      <c r="QMW45"/>
      <c r="QMX45" s="20"/>
      <c r="QMY45"/>
      <c r="QMZ45" s="20"/>
      <c r="QNA45"/>
      <c r="QNB45" s="20"/>
      <c r="QNC45"/>
      <c r="QND45" s="20"/>
      <c r="QNE45"/>
      <c r="QNF45" s="20"/>
      <c r="QNG45"/>
      <c r="QNH45" s="20"/>
      <c r="QNI45"/>
      <c r="QNJ45" s="20"/>
      <c r="QNK45"/>
      <c r="QNL45" s="20"/>
      <c r="QNM45"/>
      <c r="QNN45" s="20"/>
      <c r="QNO45"/>
      <c r="QNP45" s="20"/>
      <c r="QNQ45"/>
      <c r="QNR45" s="20"/>
      <c r="QNS45"/>
      <c r="QNT45" s="20"/>
      <c r="QNU45"/>
      <c r="QNV45" s="20"/>
      <c r="QNW45"/>
      <c r="QNX45" s="20"/>
      <c r="QNY45"/>
      <c r="QNZ45" s="20"/>
      <c r="QOA45"/>
      <c r="QOB45" s="20"/>
      <c r="QOC45"/>
      <c r="QOD45" s="20"/>
      <c r="QOE45"/>
      <c r="QOF45" s="20"/>
      <c r="QOG45"/>
      <c r="QOH45" s="20"/>
      <c r="QOI45"/>
      <c r="QOJ45" s="20"/>
      <c r="QOK45"/>
      <c r="QOL45" s="20"/>
      <c r="QOM45"/>
      <c r="QON45" s="20"/>
      <c r="QOO45"/>
      <c r="QOP45" s="20"/>
      <c r="QOQ45"/>
      <c r="QOR45" s="20"/>
      <c r="QOS45"/>
      <c r="QOT45" s="20"/>
      <c r="QOU45"/>
      <c r="QOV45" s="20"/>
      <c r="QOW45"/>
      <c r="QOX45" s="20"/>
      <c r="QOY45"/>
      <c r="QOZ45" s="20"/>
      <c r="QPA45"/>
      <c r="QPB45" s="20"/>
      <c r="QPC45"/>
      <c r="QPD45" s="20"/>
      <c r="QPE45"/>
      <c r="QPF45" s="20"/>
      <c r="QPG45"/>
      <c r="QPH45" s="20"/>
      <c r="QPI45"/>
      <c r="QPJ45" s="20"/>
      <c r="QPK45"/>
      <c r="QPL45" s="20"/>
      <c r="QPM45"/>
      <c r="QPN45" s="20"/>
      <c r="QPO45"/>
      <c r="QPP45" s="20"/>
      <c r="QPQ45"/>
      <c r="QPR45" s="20"/>
      <c r="QPS45"/>
      <c r="QPT45" s="20"/>
      <c r="QPU45"/>
      <c r="QPV45" s="20"/>
      <c r="QPW45"/>
      <c r="QPX45" s="20"/>
      <c r="QPY45"/>
      <c r="QPZ45" s="20"/>
      <c r="QQA45"/>
      <c r="QQB45" s="20"/>
      <c r="QQC45"/>
      <c r="QQD45" s="20"/>
      <c r="QQE45"/>
      <c r="QQF45" s="20"/>
      <c r="QQG45"/>
      <c r="QQH45" s="20"/>
      <c r="QQI45"/>
      <c r="QQJ45" s="20"/>
      <c r="QQK45"/>
      <c r="QQL45" s="20"/>
      <c r="QQM45"/>
      <c r="QQN45" s="20"/>
      <c r="QQO45"/>
      <c r="QQP45" s="20"/>
      <c r="QQQ45"/>
      <c r="QQR45" s="20"/>
      <c r="QQS45"/>
      <c r="QQT45" s="20"/>
      <c r="QQU45"/>
      <c r="QQV45" s="20"/>
      <c r="QQW45"/>
      <c r="QQX45" s="20"/>
      <c r="QQY45"/>
      <c r="QQZ45" s="20"/>
      <c r="QRA45"/>
      <c r="QRB45" s="20"/>
      <c r="QRC45"/>
      <c r="QRD45" s="20"/>
      <c r="QRE45"/>
      <c r="QRF45" s="20"/>
      <c r="QRG45"/>
      <c r="QRH45" s="20"/>
      <c r="QRI45"/>
      <c r="QRJ45" s="20"/>
      <c r="QRK45"/>
      <c r="QRL45" s="20"/>
      <c r="QRM45"/>
      <c r="QRN45" s="20"/>
      <c r="QRO45"/>
      <c r="QRP45" s="20"/>
      <c r="QRQ45"/>
      <c r="QRR45" s="20"/>
      <c r="QRS45"/>
      <c r="QRT45" s="20"/>
      <c r="QRU45"/>
      <c r="QRV45" s="20"/>
      <c r="QRW45"/>
      <c r="QRX45" s="20"/>
      <c r="QRY45"/>
      <c r="QRZ45" s="20"/>
      <c r="QSA45"/>
      <c r="QSB45" s="20"/>
      <c r="QSC45"/>
      <c r="QSD45" s="20"/>
      <c r="QSE45"/>
      <c r="QSF45" s="20"/>
      <c r="QSG45"/>
      <c r="QSH45" s="20"/>
      <c r="QSI45"/>
      <c r="QSJ45" s="20"/>
      <c r="QSK45"/>
      <c r="QSL45" s="20"/>
      <c r="QSM45"/>
      <c r="QSN45" s="20"/>
      <c r="QSO45"/>
      <c r="QSP45" s="20"/>
      <c r="QSQ45"/>
      <c r="QSR45" s="20"/>
      <c r="QSS45"/>
      <c r="QST45" s="20"/>
      <c r="QSU45"/>
      <c r="QSV45" s="20"/>
      <c r="QSW45"/>
      <c r="QSX45" s="20"/>
      <c r="QSY45"/>
      <c r="QSZ45" s="20"/>
      <c r="QTA45"/>
      <c r="QTB45" s="20"/>
      <c r="QTC45"/>
      <c r="QTD45" s="20"/>
      <c r="QTE45"/>
      <c r="QTF45" s="20"/>
      <c r="QTG45"/>
      <c r="QTH45" s="20"/>
      <c r="QTI45"/>
      <c r="QTJ45" s="20"/>
      <c r="QTK45"/>
      <c r="QTL45" s="20"/>
      <c r="QTM45"/>
      <c r="QTN45" s="20"/>
      <c r="QTO45"/>
      <c r="QTP45" s="20"/>
      <c r="QTQ45"/>
      <c r="QTR45" s="20"/>
      <c r="QTS45"/>
      <c r="QTT45" s="20"/>
      <c r="QTU45"/>
      <c r="QTV45" s="20"/>
      <c r="QTW45"/>
      <c r="QTX45" s="20"/>
      <c r="QTY45"/>
      <c r="QTZ45" s="20"/>
      <c r="QUA45"/>
      <c r="QUB45" s="20"/>
      <c r="QUC45"/>
      <c r="QUD45" s="20"/>
      <c r="QUE45"/>
      <c r="QUF45" s="20"/>
      <c r="QUG45"/>
      <c r="QUH45" s="20"/>
      <c r="QUI45"/>
      <c r="QUJ45" s="20"/>
      <c r="QUK45"/>
      <c r="QUL45" s="20"/>
      <c r="QUM45"/>
      <c r="QUN45" s="20"/>
      <c r="QUO45"/>
      <c r="QUP45" s="20"/>
      <c r="QUQ45"/>
      <c r="QUR45" s="20"/>
      <c r="QUS45"/>
      <c r="QUT45" s="20"/>
      <c r="QUU45"/>
      <c r="QUV45" s="20"/>
      <c r="QUW45"/>
      <c r="QUX45" s="20"/>
      <c r="QUY45"/>
      <c r="QUZ45" s="20"/>
      <c r="QVA45"/>
      <c r="QVB45" s="20"/>
      <c r="QVC45"/>
      <c r="QVD45" s="20"/>
      <c r="QVE45"/>
      <c r="QVF45" s="20"/>
      <c r="QVG45"/>
      <c r="QVH45" s="20"/>
      <c r="QVI45"/>
      <c r="QVJ45" s="20"/>
      <c r="QVK45"/>
      <c r="QVL45" s="20"/>
      <c r="QVM45"/>
      <c r="QVN45" s="20"/>
      <c r="QVO45"/>
      <c r="QVP45" s="20"/>
      <c r="QVQ45"/>
      <c r="QVR45" s="20"/>
      <c r="QVS45"/>
      <c r="QVT45" s="20"/>
      <c r="QVU45"/>
      <c r="QVV45" s="20"/>
      <c r="QVW45"/>
      <c r="QVX45" s="20"/>
      <c r="QVY45"/>
      <c r="QVZ45" s="20"/>
      <c r="QWA45"/>
      <c r="QWB45" s="20"/>
      <c r="QWC45"/>
      <c r="QWD45" s="20"/>
      <c r="QWE45"/>
      <c r="QWF45" s="20"/>
      <c r="QWG45"/>
      <c r="QWH45" s="20"/>
      <c r="QWI45"/>
      <c r="QWJ45" s="20"/>
      <c r="QWK45"/>
      <c r="QWL45" s="20"/>
      <c r="QWM45"/>
      <c r="QWN45" s="20"/>
      <c r="QWO45"/>
      <c r="QWP45" s="20"/>
      <c r="QWQ45"/>
      <c r="QWR45" s="20"/>
      <c r="QWS45"/>
      <c r="QWT45" s="20"/>
      <c r="QWU45"/>
      <c r="QWV45" s="20"/>
      <c r="QWW45"/>
      <c r="QWX45" s="20"/>
      <c r="QWY45"/>
      <c r="QWZ45" s="20"/>
      <c r="QXA45"/>
      <c r="QXB45" s="20"/>
      <c r="QXC45"/>
      <c r="QXD45" s="20"/>
      <c r="QXE45"/>
      <c r="QXF45" s="20"/>
      <c r="QXG45"/>
      <c r="QXH45" s="20"/>
      <c r="QXI45"/>
      <c r="QXJ45" s="20"/>
      <c r="QXK45"/>
      <c r="QXL45" s="20"/>
      <c r="QXM45"/>
      <c r="QXN45" s="20"/>
      <c r="QXO45"/>
      <c r="QXP45" s="20"/>
      <c r="QXQ45"/>
      <c r="QXR45" s="20"/>
      <c r="QXS45"/>
      <c r="QXT45" s="20"/>
      <c r="QXU45"/>
      <c r="QXV45" s="20"/>
      <c r="QXW45"/>
      <c r="QXX45" s="20"/>
      <c r="QXY45"/>
      <c r="QXZ45" s="20"/>
      <c r="QYA45"/>
      <c r="QYB45" s="20"/>
      <c r="QYC45"/>
      <c r="QYD45" s="20"/>
      <c r="QYE45"/>
      <c r="QYF45" s="20"/>
      <c r="QYG45"/>
      <c r="QYH45" s="20"/>
      <c r="QYI45"/>
      <c r="QYJ45" s="20"/>
      <c r="QYK45"/>
      <c r="QYL45" s="20"/>
      <c r="QYM45"/>
      <c r="QYN45" s="20"/>
      <c r="QYO45"/>
      <c r="QYP45" s="20"/>
      <c r="QYQ45"/>
      <c r="QYR45" s="20"/>
      <c r="QYS45"/>
      <c r="QYT45" s="20"/>
      <c r="QYU45"/>
      <c r="QYV45" s="20"/>
      <c r="QYW45"/>
      <c r="QYX45" s="20"/>
      <c r="QYY45"/>
      <c r="QYZ45" s="20"/>
      <c r="QZA45"/>
      <c r="QZB45" s="20"/>
      <c r="QZC45"/>
      <c r="QZD45" s="20"/>
      <c r="QZE45"/>
      <c r="QZF45" s="20"/>
      <c r="QZG45"/>
      <c r="QZH45" s="20"/>
      <c r="QZI45"/>
      <c r="QZJ45" s="20"/>
      <c r="QZK45"/>
      <c r="QZL45" s="20"/>
      <c r="QZM45"/>
      <c r="QZN45" s="20"/>
      <c r="QZO45"/>
      <c r="QZP45" s="20"/>
      <c r="QZQ45"/>
      <c r="QZR45" s="20"/>
      <c r="QZS45"/>
      <c r="QZT45" s="20"/>
      <c r="QZU45"/>
      <c r="QZV45" s="20"/>
      <c r="QZW45"/>
      <c r="QZX45" s="20"/>
      <c r="QZY45"/>
      <c r="QZZ45" s="20"/>
      <c r="RAA45"/>
      <c r="RAB45" s="20"/>
      <c r="RAC45"/>
      <c r="RAD45" s="20"/>
      <c r="RAE45"/>
      <c r="RAF45" s="20"/>
      <c r="RAG45"/>
      <c r="RAH45" s="20"/>
      <c r="RAI45"/>
      <c r="RAJ45" s="20"/>
      <c r="RAK45"/>
      <c r="RAL45" s="20"/>
      <c r="RAM45"/>
      <c r="RAN45" s="20"/>
      <c r="RAO45"/>
      <c r="RAP45" s="20"/>
      <c r="RAQ45"/>
      <c r="RAR45" s="20"/>
      <c r="RAS45"/>
      <c r="RAT45" s="20"/>
      <c r="RAU45"/>
      <c r="RAV45" s="20"/>
      <c r="RAW45"/>
      <c r="RAX45" s="20"/>
      <c r="RAY45"/>
      <c r="RAZ45" s="20"/>
      <c r="RBA45"/>
      <c r="RBB45" s="20"/>
      <c r="RBC45"/>
      <c r="RBD45" s="20"/>
      <c r="RBE45"/>
      <c r="RBF45" s="20"/>
      <c r="RBG45"/>
      <c r="RBH45" s="20"/>
      <c r="RBI45"/>
      <c r="RBJ45" s="20"/>
      <c r="RBK45"/>
      <c r="RBL45" s="20"/>
      <c r="RBM45"/>
      <c r="RBN45" s="20"/>
      <c r="RBO45"/>
      <c r="RBP45" s="20"/>
      <c r="RBQ45"/>
      <c r="RBR45" s="20"/>
      <c r="RBS45"/>
      <c r="RBT45" s="20"/>
      <c r="RBU45"/>
      <c r="RBV45" s="20"/>
      <c r="RBW45"/>
      <c r="RBX45" s="20"/>
      <c r="RBY45"/>
      <c r="RBZ45" s="20"/>
      <c r="RCA45"/>
      <c r="RCB45" s="20"/>
      <c r="RCC45"/>
      <c r="RCD45" s="20"/>
      <c r="RCE45"/>
      <c r="RCF45" s="20"/>
      <c r="RCG45"/>
      <c r="RCH45" s="20"/>
      <c r="RCI45"/>
      <c r="RCJ45" s="20"/>
      <c r="RCK45"/>
      <c r="RCL45" s="20"/>
      <c r="RCM45"/>
      <c r="RCN45" s="20"/>
      <c r="RCO45"/>
      <c r="RCP45" s="20"/>
      <c r="RCQ45"/>
      <c r="RCR45" s="20"/>
      <c r="RCS45"/>
      <c r="RCT45" s="20"/>
      <c r="RCU45"/>
      <c r="RCV45" s="20"/>
      <c r="RCW45"/>
      <c r="RCX45" s="20"/>
      <c r="RCY45"/>
      <c r="RCZ45" s="20"/>
      <c r="RDA45"/>
      <c r="RDB45" s="20"/>
      <c r="RDC45"/>
      <c r="RDD45" s="20"/>
      <c r="RDE45"/>
      <c r="RDF45" s="20"/>
      <c r="RDG45"/>
      <c r="RDH45" s="20"/>
      <c r="RDI45"/>
      <c r="RDJ45" s="20"/>
      <c r="RDK45"/>
      <c r="RDL45" s="20"/>
      <c r="RDM45"/>
      <c r="RDN45" s="20"/>
      <c r="RDO45"/>
      <c r="RDP45" s="20"/>
      <c r="RDQ45"/>
      <c r="RDR45" s="20"/>
      <c r="RDS45"/>
      <c r="RDT45" s="20"/>
      <c r="RDU45"/>
      <c r="RDV45" s="20"/>
      <c r="RDW45"/>
      <c r="RDX45" s="20"/>
      <c r="RDY45"/>
      <c r="RDZ45" s="20"/>
      <c r="REA45"/>
      <c r="REB45" s="20"/>
      <c r="REC45"/>
      <c r="RED45" s="20"/>
      <c r="REE45"/>
      <c r="REF45" s="20"/>
      <c r="REG45"/>
      <c r="REH45" s="20"/>
      <c r="REI45"/>
      <c r="REJ45" s="20"/>
      <c r="REK45"/>
      <c r="REL45" s="20"/>
      <c r="REM45"/>
      <c r="REN45" s="20"/>
      <c r="REO45"/>
      <c r="REP45" s="20"/>
      <c r="REQ45"/>
      <c r="RER45" s="20"/>
      <c r="RES45"/>
      <c r="RET45" s="20"/>
      <c r="REU45"/>
      <c r="REV45" s="20"/>
      <c r="REW45"/>
      <c r="REX45" s="20"/>
      <c r="REY45"/>
      <c r="REZ45" s="20"/>
      <c r="RFA45"/>
      <c r="RFB45" s="20"/>
      <c r="RFC45"/>
      <c r="RFD45" s="20"/>
      <c r="RFE45"/>
      <c r="RFF45" s="20"/>
      <c r="RFG45"/>
      <c r="RFH45" s="20"/>
      <c r="RFI45"/>
      <c r="RFJ45" s="20"/>
      <c r="RFK45"/>
      <c r="RFL45" s="20"/>
      <c r="RFM45"/>
      <c r="RFN45" s="20"/>
      <c r="RFO45"/>
      <c r="RFP45" s="20"/>
      <c r="RFQ45"/>
      <c r="RFR45" s="20"/>
      <c r="RFS45"/>
      <c r="RFT45" s="20"/>
      <c r="RFU45"/>
      <c r="RFV45" s="20"/>
      <c r="RFW45"/>
      <c r="RFX45" s="20"/>
      <c r="RFY45"/>
      <c r="RFZ45" s="20"/>
      <c r="RGA45"/>
      <c r="RGB45" s="20"/>
      <c r="RGC45"/>
      <c r="RGD45" s="20"/>
      <c r="RGE45"/>
      <c r="RGF45" s="20"/>
      <c r="RGG45"/>
      <c r="RGH45" s="20"/>
      <c r="RGI45"/>
      <c r="RGJ45" s="20"/>
      <c r="RGK45"/>
      <c r="RGL45" s="20"/>
      <c r="RGM45"/>
      <c r="RGN45" s="20"/>
      <c r="RGO45"/>
      <c r="RGP45" s="20"/>
      <c r="RGQ45"/>
      <c r="RGR45" s="20"/>
      <c r="RGS45"/>
      <c r="RGT45" s="20"/>
      <c r="RGU45"/>
      <c r="RGV45" s="20"/>
      <c r="RGW45"/>
      <c r="RGX45" s="20"/>
      <c r="RGY45"/>
      <c r="RGZ45" s="20"/>
      <c r="RHA45"/>
      <c r="RHB45" s="20"/>
      <c r="RHC45"/>
      <c r="RHD45" s="20"/>
      <c r="RHE45"/>
      <c r="RHF45" s="20"/>
      <c r="RHG45"/>
      <c r="RHH45" s="20"/>
      <c r="RHI45"/>
      <c r="RHJ45" s="20"/>
      <c r="RHK45"/>
      <c r="RHL45" s="20"/>
      <c r="RHM45"/>
      <c r="RHN45" s="20"/>
      <c r="RHO45"/>
      <c r="RHP45" s="20"/>
      <c r="RHQ45"/>
      <c r="RHR45" s="20"/>
      <c r="RHS45"/>
      <c r="RHT45" s="20"/>
      <c r="RHU45"/>
      <c r="RHV45" s="20"/>
      <c r="RHW45"/>
      <c r="RHX45" s="20"/>
      <c r="RHY45"/>
      <c r="RHZ45" s="20"/>
      <c r="RIA45"/>
      <c r="RIB45" s="20"/>
      <c r="RIC45"/>
      <c r="RID45" s="20"/>
      <c r="RIE45"/>
      <c r="RIF45" s="20"/>
      <c r="RIG45"/>
      <c r="RIH45" s="20"/>
      <c r="RII45"/>
      <c r="RIJ45" s="20"/>
      <c r="RIK45"/>
      <c r="RIL45" s="20"/>
      <c r="RIM45"/>
      <c r="RIN45" s="20"/>
      <c r="RIO45"/>
      <c r="RIP45" s="20"/>
      <c r="RIQ45"/>
      <c r="RIR45" s="20"/>
      <c r="RIS45"/>
      <c r="RIT45" s="20"/>
      <c r="RIU45"/>
      <c r="RIV45" s="20"/>
      <c r="RIW45"/>
      <c r="RIX45" s="20"/>
      <c r="RIY45"/>
      <c r="RIZ45" s="20"/>
      <c r="RJA45"/>
      <c r="RJB45" s="20"/>
      <c r="RJC45"/>
      <c r="RJD45" s="20"/>
      <c r="RJE45"/>
      <c r="RJF45" s="20"/>
      <c r="RJG45"/>
      <c r="RJH45" s="20"/>
      <c r="RJI45"/>
      <c r="RJJ45" s="20"/>
      <c r="RJK45"/>
      <c r="RJL45" s="20"/>
      <c r="RJM45"/>
      <c r="RJN45" s="20"/>
      <c r="RJO45"/>
      <c r="RJP45" s="20"/>
      <c r="RJQ45"/>
      <c r="RJR45" s="20"/>
      <c r="RJS45"/>
      <c r="RJT45" s="20"/>
      <c r="RJU45"/>
      <c r="RJV45" s="20"/>
      <c r="RJW45"/>
      <c r="RJX45" s="20"/>
      <c r="RJY45"/>
      <c r="RJZ45" s="20"/>
      <c r="RKA45"/>
      <c r="RKB45" s="20"/>
      <c r="RKC45"/>
      <c r="RKD45" s="20"/>
      <c r="RKE45"/>
      <c r="RKF45" s="20"/>
      <c r="RKG45"/>
      <c r="RKH45" s="20"/>
      <c r="RKI45"/>
      <c r="RKJ45" s="20"/>
      <c r="RKK45"/>
      <c r="RKL45" s="20"/>
      <c r="RKM45"/>
      <c r="RKN45" s="20"/>
      <c r="RKO45"/>
      <c r="RKP45" s="20"/>
      <c r="RKQ45"/>
      <c r="RKR45" s="20"/>
      <c r="RKS45"/>
      <c r="RKT45" s="20"/>
      <c r="RKU45"/>
      <c r="RKV45" s="20"/>
      <c r="RKW45"/>
      <c r="RKX45" s="20"/>
      <c r="RKY45"/>
      <c r="RKZ45" s="20"/>
      <c r="RLA45"/>
      <c r="RLB45" s="20"/>
      <c r="RLC45"/>
      <c r="RLD45" s="20"/>
      <c r="RLE45"/>
      <c r="RLF45" s="20"/>
      <c r="RLG45"/>
      <c r="RLH45" s="20"/>
      <c r="RLI45"/>
      <c r="RLJ45" s="20"/>
      <c r="RLK45"/>
      <c r="RLL45" s="20"/>
      <c r="RLM45"/>
      <c r="RLN45" s="20"/>
      <c r="RLO45"/>
      <c r="RLP45" s="20"/>
      <c r="RLQ45"/>
      <c r="RLR45" s="20"/>
      <c r="RLS45"/>
      <c r="RLT45" s="20"/>
      <c r="RLU45"/>
      <c r="RLV45" s="20"/>
      <c r="RLW45"/>
      <c r="RLX45" s="20"/>
      <c r="RLY45"/>
      <c r="RLZ45" s="20"/>
      <c r="RMA45"/>
      <c r="RMB45" s="20"/>
      <c r="RMC45"/>
      <c r="RMD45" s="20"/>
      <c r="RME45"/>
      <c r="RMF45" s="20"/>
      <c r="RMG45"/>
      <c r="RMH45" s="20"/>
      <c r="RMI45"/>
      <c r="RMJ45" s="20"/>
      <c r="RMK45"/>
      <c r="RML45" s="20"/>
      <c r="RMM45"/>
      <c r="RMN45" s="20"/>
      <c r="RMO45"/>
      <c r="RMP45" s="20"/>
      <c r="RMQ45"/>
      <c r="RMR45" s="20"/>
      <c r="RMS45"/>
      <c r="RMT45" s="20"/>
      <c r="RMU45"/>
      <c r="RMV45" s="20"/>
      <c r="RMW45"/>
      <c r="RMX45" s="20"/>
      <c r="RMY45"/>
      <c r="RMZ45" s="20"/>
      <c r="RNA45"/>
      <c r="RNB45" s="20"/>
      <c r="RNC45"/>
      <c r="RND45" s="20"/>
      <c r="RNE45"/>
      <c r="RNF45" s="20"/>
      <c r="RNG45"/>
      <c r="RNH45" s="20"/>
      <c r="RNI45"/>
      <c r="RNJ45" s="20"/>
      <c r="RNK45"/>
      <c r="RNL45" s="20"/>
      <c r="RNM45"/>
      <c r="RNN45" s="20"/>
      <c r="RNO45"/>
      <c r="RNP45" s="20"/>
      <c r="RNQ45"/>
      <c r="RNR45" s="20"/>
      <c r="RNS45"/>
      <c r="RNT45" s="20"/>
      <c r="RNU45"/>
      <c r="RNV45" s="20"/>
      <c r="RNW45"/>
      <c r="RNX45" s="20"/>
      <c r="RNY45"/>
      <c r="RNZ45" s="20"/>
      <c r="ROA45"/>
      <c r="ROB45" s="20"/>
      <c r="ROC45"/>
      <c r="ROD45" s="20"/>
      <c r="ROE45"/>
      <c r="ROF45" s="20"/>
      <c r="ROG45"/>
      <c r="ROH45" s="20"/>
      <c r="ROI45"/>
      <c r="ROJ45" s="20"/>
      <c r="ROK45"/>
      <c r="ROL45" s="20"/>
      <c r="ROM45"/>
      <c r="RON45" s="20"/>
      <c r="ROO45"/>
      <c r="ROP45" s="20"/>
      <c r="ROQ45"/>
      <c r="ROR45" s="20"/>
      <c r="ROS45"/>
      <c r="ROT45" s="20"/>
      <c r="ROU45"/>
      <c r="ROV45" s="20"/>
      <c r="ROW45"/>
      <c r="ROX45" s="20"/>
      <c r="ROY45"/>
      <c r="ROZ45" s="20"/>
      <c r="RPA45"/>
      <c r="RPB45" s="20"/>
      <c r="RPC45"/>
      <c r="RPD45" s="20"/>
      <c r="RPE45"/>
      <c r="RPF45" s="20"/>
      <c r="RPG45"/>
      <c r="RPH45" s="20"/>
      <c r="RPI45"/>
      <c r="RPJ45" s="20"/>
      <c r="RPK45"/>
      <c r="RPL45" s="20"/>
      <c r="RPM45"/>
      <c r="RPN45" s="20"/>
      <c r="RPO45"/>
      <c r="RPP45" s="20"/>
      <c r="RPQ45"/>
      <c r="RPR45" s="20"/>
      <c r="RPS45"/>
      <c r="RPT45" s="20"/>
      <c r="RPU45"/>
      <c r="RPV45" s="20"/>
      <c r="RPW45"/>
      <c r="RPX45" s="20"/>
      <c r="RPY45"/>
      <c r="RPZ45" s="20"/>
      <c r="RQA45"/>
      <c r="RQB45" s="20"/>
      <c r="RQC45"/>
      <c r="RQD45" s="20"/>
      <c r="RQE45"/>
      <c r="RQF45" s="20"/>
      <c r="RQG45"/>
      <c r="RQH45" s="20"/>
      <c r="RQI45"/>
      <c r="RQJ45" s="20"/>
      <c r="RQK45"/>
      <c r="RQL45" s="20"/>
      <c r="RQM45"/>
      <c r="RQN45" s="20"/>
      <c r="RQO45"/>
      <c r="RQP45" s="20"/>
      <c r="RQQ45"/>
      <c r="RQR45" s="20"/>
      <c r="RQS45"/>
      <c r="RQT45" s="20"/>
      <c r="RQU45"/>
      <c r="RQV45" s="20"/>
      <c r="RQW45"/>
      <c r="RQX45" s="20"/>
      <c r="RQY45"/>
      <c r="RQZ45" s="20"/>
      <c r="RRA45"/>
      <c r="RRB45" s="20"/>
      <c r="RRC45"/>
      <c r="RRD45" s="20"/>
      <c r="RRE45"/>
      <c r="RRF45" s="20"/>
      <c r="RRG45"/>
      <c r="RRH45" s="20"/>
      <c r="RRI45"/>
      <c r="RRJ45" s="20"/>
      <c r="RRK45"/>
      <c r="RRL45" s="20"/>
      <c r="RRM45"/>
      <c r="RRN45" s="20"/>
      <c r="RRO45"/>
      <c r="RRP45" s="20"/>
      <c r="RRQ45"/>
      <c r="RRR45" s="20"/>
      <c r="RRS45"/>
      <c r="RRT45" s="20"/>
      <c r="RRU45"/>
      <c r="RRV45" s="20"/>
      <c r="RRW45"/>
      <c r="RRX45" s="20"/>
      <c r="RRY45"/>
      <c r="RRZ45" s="20"/>
      <c r="RSA45"/>
      <c r="RSB45" s="20"/>
      <c r="RSC45"/>
      <c r="RSD45" s="20"/>
      <c r="RSE45"/>
      <c r="RSF45" s="20"/>
      <c r="RSG45"/>
      <c r="RSH45" s="20"/>
      <c r="RSI45"/>
      <c r="RSJ45" s="20"/>
      <c r="RSK45"/>
      <c r="RSL45" s="20"/>
      <c r="RSM45"/>
      <c r="RSN45" s="20"/>
      <c r="RSO45"/>
      <c r="RSP45" s="20"/>
      <c r="RSQ45"/>
      <c r="RSR45" s="20"/>
      <c r="RSS45"/>
      <c r="RST45" s="20"/>
      <c r="RSU45"/>
      <c r="RSV45" s="20"/>
      <c r="RSW45"/>
      <c r="RSX45" s="20"/>
      <c r="RSY45"/>
      <c r="RSZ45" s="20"/>
      <c r="RTA45"/>
      <c r="RTB45" s="20"/>
      <c r="RTC45"/>
      <c r="RTD45" s="20"/>
      <c r="RTE45"/>
      <c r="RTF45" s="20"/>
      <c r="RTG45"/>
      <c r="RTH45" s="20"/>
      <c r="RTI45"/>
      <c r="RTJ45" s="20"/>
      <c r="RTK45"/>
      <c r="RTL45" s="20"/>
      <c r="RTM45"/>
      <c r="RTN45" s="20"/>
      <c r="RTO45"/>
      <c r="RTP45" s="20"/>
      <c r="RTQ45"/>
      <c r="RTR45" s="20"/>
      <c r="RTS45"/>
      <c r="RTT45" s="20"/>
      <c r="RTU45"/>
      <c r="RTV45" s="20"/>
      <c r="RTW45"/>
      <c r="RTX45" s="20"/>
      <c r="RTY45"/>
      <c r="RTZ45" s="20"/>
      <c r="RUA45"/>
      <c r="RUB45" s="20"/>
      <c r="RUC45"/>
      <c r="RUD45" s="20"/>
      <c r="RUE45"/>
      <c r="RUF45" s="20"/>
      <c r="RUG45"/>
      <c r="RUH45" s="20"/>
      <c r="RUI45"/>
      <c r="RUJ45" s="20"/>
      <c r="RUK45"/>
      <c r="RUL45" s="20"/>
      <c r="RUM45"/>
      <c r="RUN45" s="20"/>
      <c r="RUO45"/>
      <c r="RUP45" s="20"/>
      <c r="RUQ45"/>
      <c r="RUR45" s="20"/>
      <c r="RUS45"/>
      <c r="RUT45" s="20"/>
      <c r="RUU45"/>
      <c r="RUV45" s="20"/>
      <c r="RUW45"/>
      <c r="RUX45" s="20"/>
      <c r="RUY45"/>
      <c r="RUZ45" s="20"/>
      <c r="RVA45"/>
      <c r="RVB45" s="20"/>
      <c r="RVC45"/>
      <c r="RVD45" s="20"/>
      <c r="RVE45"/>
      <c r="RVF45" s="20"/>
      <c r="RVG45"/>
      <c r="RVH45" s="20"/>
      <c r="RVI45"/>
      <c r="RVJ45" s="20"/>
      <c r="RVK45"/>
      <c r="RVL45" s="20"/>
      <c r="RVM45"/>
      <c r="RVN45" s="20"/>
      <c r="RVO45"/>
      <c r="RVP45" s="20"/>
      <c r="RVQ45"/>
      <c r="RVR45" s="20"/>
      <c r="RVS45"/>
      <c r="RVT45" s="20"/>
      <c r="RVU45"/>
      <c r="RVV45" s="20"/>
      <c r="RVW45"/>
      <c r="RVX45" s="20"/>
      <c r="RVY45"/>
      <c r="RVZ45" s="20"/>
      <c r="RWA45"/>
      <c r="RWB45" s="20"/>
      <c r="RWC45"/>
      <c r="RWD45" s="20"/>
      <c r="RWE45"/>
      <c r="RWF45" s="20"/>
      <c r="RWG45"/>
      <c r="RWH45" s="20"/>
      <c r="RWI45"/>
      <c r="RWJ45" s="20"/>
      <c r="RWK45"/>
      <c r="RWL45" s="20"/>
      <c r="RWM45"/>
      <c r="RWN45" s="20"/>
      <c r="RWO45"/>
      <c r="RWP45" s="20"/>
      <c r="RWQ45"/>
      <c r="RWR45" s="20"/>
      <c r="RWS45"/>
      <c r="RWT45" s="20"/>
      <c r="RWU45"/>
      <c r="RWV45" s="20"/>
      <c r="RWW45"/>
      <c r="RWX45" s="20"/>
      <c r="RWY45"/>
      <c r="RWZ45" s="20"/>
      <c r="RXA45"/>
      <c r="RXB45" s="20"/>
      <c r="RXC45"/>
      <c r="RXD45" s="20"/>
      <c r="RXE45"/>
      <c r="RXF45" s="20"/>
      <c r="RXG45"/>
      <c r="RXH45" s="20"/>
      <c r="RXI45"/>
      <c r="RXJ45" s="20"/>
      <c r="RXK45"/>
      <c r="RXL45" s="20"/>
      <c r="RXM45"/>
      <c r="RXN45" s="20"/>
      <c r="RXO45"/>
      <c r="RXP45" s="20"/>
      <c r="RXQ45"/>
      <c r="RXR45" s="20"/>
      <c r="RXS45"/>
      <c r="RXT45" s="20"/>
      <c r="RXU45"/>
      <c r="RXV45" s="20"/>
      <c r="RXW45"/>
      <c r="RXX45" s="20"/>
      <c r="RXY45"/>
      <c r="RXZ45" s="20"/>
      <c r="RYA45"/>
      <c r="RYB45" s="20"/>
      <c r="RYC45"/>
      <c r="RYD45" s="20"/>
      <c r="RYE45"/>
      <c r="RYF45" s="20"/>
      <c r="RYG45"/>
      <c r="RYH45" s="20"/>
      <c r="RYI45"/>
      <c r="RYJ45" s="20"/>
      <c r="RYK45"/>
      <c r="RYL45" s="20"/>
      <c r="RYM45"/>
      <c r="RYN45" s="20"/>
      <c r="RYO45"/>
      <c r="RYP45" s="20"/>
      <c r="RYQ45"/>
      <c r="RYR45" s="20"/>
      <c r="RYS45"/>
      <c r="RYT45" s="20"/>
      <c r="RYU45"/>
      <c r="RYV45" s="20"/>
      <c r="RYW45"/>
      <c r="RYX45" s="20"/>
      <c r="RYY45"/>
      <c r="RYZ45" s="20"/>
      <c r="RZA45"/>
      <c r="RZB45" s="20"/>
      <c r="RZC45"/>
      <c r="RZD45" s="20"/>
      <c r="RZE45"/>
      <c r="RZF45" s="20"/>
      <c r="RZG45"/>
      <c r="RZH45" s="20"/>
      <c r="RZI45"/>
      <c r="RZJ45" s="20"/>
      <c r="RZK45"/>
      <c r="RZL45" s="20"/>
      <c r="RZM45"/>
      <c r="RZN45" s="20"/>
      <c r="RZO45"/>
      <c r="RZP45" s="20"/>
      <c r="RZQ45"/>
      <c r="RZR45" s="20"/>
      <c r="RZS45"/>
      <c r="RZT45" s="20"/>
      <c r="RZU45"/>
      <c r="RZV45" s="20"/>
      <c r="RZW45"/>
      <c r="RZX45" s="20"/>
      <c r="RZY45"/>
      <c r="RZZ45" s="20"/>
      <c r="SAA45"/>
      <c r="SAB45" s="20"/>
      <c r="SAC45"/>
      <c r="SAD45" s="20"/>
      <c r="SAE45"/>
      <c r="SAF45" s="20"/>
      <c r="SAG45"/>
      <c r="SAH45" s="20"/>
      <c r="SAI45"/>
      <c r="SAJ45" s="20"/>
      <c r="SAK45"/>
      <c r="SAL45" s="20"/>
      <c r="SAM45"/>
      <c r="SAN45" s="20"/>
      <c r="SAO45"/>
      <c r="SAP45" s="20"/>
      <c r="SAQ45"/>
      <c r="SAR45" s="20"/>
      <c r="SAS45"/>
      <c r="SAT45" s="20"/>
      <c r="SAU45"/>
      <c r="SAV45" s="20"/>
      <c r="SAW45"/>
      <c r="SAX45" s="20"/>
      <c r="SAY45"/>
      <c r="SAZ45" s="20"/>
      <c r="SBA45"/>
      <c r="SBB45" s="20"/>
      <c r="SBC45"/>
      <c r="SBD45" s="20"/>
      <c r="SBE45"/>
      <c r="SBF45" s="20"/>
      <c r="SBG45"/>
      <c r="SBH45" s="20"/>
      <c r="SBI45"/>
      <c r="SBJ45" s="20"/>
      <c r="SBK45"/>
      <c r="SBL45" s="20"/>
      <c r="SBM45"/>
      <c r="SBN45" s="20"/>
      <c r="SBO45"/>
      <c r="SBP45" s="20"/>
      <c r="SBQ45"/>
      <c r="SBR45" s="20"/>
      <c r="SBS45"/>
      <c r="SBT45" s="20"/>
      <c r="SBU45"/>
      <c r="SBV45" s="20"/>
      <c r="SBW45"/>
      <c r="SBX45" s="20"/>
      <c r="SBY45"/>
      <c r="SBZ45" s="20"/>
      <c r="SCA45"/>
      <c r="SCB45" s="20"/>
      <c r="SCC45"/>
      <c r="SCD45" s="20"/>
      <c r="SCE45"/>
      <c r="SCF45" s="20"/>
      <c r="SCG45"/>
      <c r="SCH45" s="20"/>
      <c r="SCI45"/>
      <c r="SCJ45" s="20"/>
      <c r="SCK45"/>
      <c r="SCL45" s="20"/>
      <c r="SCM45"/>
      <c r="SCN45" s="20"/>
      <c r="SCO45"/>
      <c r="SCP45" s="20"/>
      <c r="SCQ45"/>
      <c r="SCR45" s="20"/>
      <c r="SCS45"/>
      <c r="SCT45" s="20"/>
      <c r="SCU45"/>
      <c r="SCV45" s="20"/>
      <c r="SCW45"/>
      <c r="SCX45" s="20"/>
      <c r="SCY45"/>
      <c r="SCZ45" s="20"/>
      <c r="SDA45"/>
      <c r="SDB45" s="20"/>
      <c r="SDC45"/>
      <c r="SDD45" s="20"/>
      <c r="SDE45"/>
      <c r="SDF45" s="20"/>
      <c r="SDG45"/>
      <c r="SDH45" s="20"/>
      <c r="SDI45"/>
      <c r="SDJ45" s="20"/>
      <c r="SDK45"/>
      <c r="SDL45" s="20"/>
      <c r="SDM45"/>
      <c r="SDN45" s="20"/>
      <c r="SDO45"/>
      <c r="SDP45" s="20"/>
      <c r="SDQ45"/>
      <c r="SDR45" s="20"/>
      <c r="SDS45"/>
      <c r="SDT45" s="20"/>
      <c r="SDU45"/>
      <c r="SDV45" s="20"/>
      <c r="SDW45"/>
      <c r="SDX45" s="20"/>
      <c r="SDY45"/>
      <c r="SDZ45" s="20"/>
      <c r="SEA45"/>
      <c r="SEB45" s="20"/>
      <c r="SEC45"/>
      <c r="SED45" s="20"/>
      <c r="SEE45"/>
      <c r="SEF45" s="20"/>
      <c r="SEG45"/>
      <c r="SEH45" s="20"/>
      <c r="SEI45"/>
      <c r="SEJ45" s="20"/>
      <c r="SEK45"/>
      <c r="SEL45" s="20"/>
      <c r="SEM45"/>
      <c r="SEN45" s="20"/>
      <c r="SEO45"/>
      <c r="SEP45" s="20"/>
      <c r="SEQ45"/>
      <c r="SER45" s="20"/>
      <c r="SES45"/>
      <c r="SET45" s="20"/>
      <c r="SEU45"/>
      <c r="SEV45" s="20"/>
      <c r="SEW45"/>
      <c r="SEX45" s="20"/>
      <c r="SEY45"/>
      <c r="SEZ45" s="20"/>
      <c r="SFA45"/>
      <c r="SFB45" s="20"/>
      <c r="SFC45"/>
      <c r="SFD45" s="20"/>
      <c r="SFE45"/>
      <c r="SFF45" s="20"/>
      <c r="SFG45"/>
      <c r="SFH45" s="20"/>
      <c r="SFI45"/>
      <c r="SFJ45" s="20"/>
      <c r="SFK45"/>
      <c r="SFL45" s="20"/>
      <c r="SFM45"/>
      <c r="SFN45" s="20"/>
      <c r="SFO45"/>
      <c r="SFP45" s="20"/>
      <c r="SFQ45"/>
      <c r="SFR45" s="20"/>
      <c r="SFS45"/>
      <c r="SFT45" s="20"/>
      <c r="SFU45"/>
      <c r="SFV45" s="20"/>
      <c r="SFW45"/>
      <c r="SFX45" s="20"/>
      <c r="SFY45"/>
      <c r="SFZ45" s="20"/>
      <c r="SGA45"/>
      <c r="SGB45" s="20"/>
      <c r="SGC45"/>
      <c r="SGD45" s="20"/>
      <c r="SGE45"/>
      <c r="SGF45" s="20"/>
      <c r="SGG45"/>
      <c r="SGH45" s="20"/>
      <c r="SGI45"/>
      <c r="SGJ45" s="20"/>
      <c r="SGK45"/>
      <c r="SGL45" s="20"/>
      <c r="SGM45"/>
      <c r="SGN45" s="20"/>
      <c r="SGO45"/>
      <c r="SGP45" s="20"/>
      <c r="SGQ45"/>
      <c r="SGR45" s="20"/>
      <c r="SGS45"/>
      <c r="SGT45" s="20"/>
      <c r="SGU45"/>
      <c r="SGV45" s="20"/>
      <c r="SGW45"/>
      <c r="SGX45" s="20"/>
      <c r="SGY45"/>
      <c r="SGZ45" s="20"/>
      <c r="SHA45"/>
      <c r="SHB45" s="20"/>
      <c r="SHC45"/>
      <c r="SHD45" s="20"/>
      <c r="SHE45"/>
      <c r="SHF45" s="20"/>
      <c r="SHG45"/>
      <c r="SHH45" s="20"/>
      <c r="SHI45"/>
      <c r="SHJ45" s="20"/>
      <c r="SHK45"/>
      <c r="SHL45" s="20"/>
      <c r="SHM45"/>
      <c r="SHN45" s="20"/>
      <c r="SHO45"/>
      <c r="SHP45" s="20"/>
      <c r="SHQ45"/>
      <c r="SHR45" s="20"/>
      <c r="SHS45"/>
      <c r="SHT45" s="20"/>
      <c r="SHU45"/>
      <c r="SHV45" s="20"/>
      <c r="SHW45"/>
      <c r="SHX45" s="20"/>
      <c r="SHY45"/>
      <c r="SHZ45" s="20"/>
      <c r="SIA45"/>
      <c r="SIB45" s="20"/>
      <c r="SIC45"/>
      <c r="SID45" s="20"/>
      <c r="SIE45"/>
      <c r="SIF45" s="20"/>
      <c r="SIG45"/>
      <c r="SIH45" s="20"/>
      <c r="SII45"/>
      <c r="SIJ45" s="20"/>
      <c r="SIK45"/>
      <c r="SIL45" s="20"/>
      <c r="SIM45"/>
      <c r="SIN45" s="20"/>
      <c r="SIO45"/>
      <c r="SIP45" s="20"/>
      <c r="SIQ45"/>
      <c r="SIR45" s="20"/>
      <c r="SIS45"/>
      <c r="SIT45" s="20"/>
      <c r="SIU45"/>
      <c r="SIV45" s="20"/>
      <c r="SIW45"/>
      <c r="SIX45" s="20"/>
      <c r="SIY45"/>
      <c r="SIZ45" s="20"/>
      <c r="SJA45"/>
      <c r="SJB45" s="20"/>
      <c r="SJC45"/>
      <c r="SJD45" s="20"/>
      <c r="SJE45"/>
      <c r="SJF45" s="20"/>
      <c r="SJG45"/>
      <c r="SJH45" s="20"/>
      <c r="SJI45"/>
      <c r="SJJ45" s="20"/>
      <c r="SJK45"/>
      <c r="SJL45" s="20"/>
      <c r="SJM45"/>
      <c r="SJN45" s="20"/>
      <c r="SJO45"/>
      <c r="SJP45" s="20"/>
      <c r="SJQ45"/>
      <c r="SJR45" s="20"/>
      <c r="SJS45"/>
      <c r="SJT45" s="20"/>
      <c r="SJU45"/>
      <c r="SJV45" s="20"/>
      <c r="SJW45"/>
      <c r="SJX45" s="20"/>
      <c r="SJY45"/>
      <c r="SJZ45" s="20"/>
      <c r="SKA45"/>
      <c r="SKB45" s="20"/>
      <c r="SKC45"/>
      <c r="SKD45" s="20"/>
      <c r="SKE45"/>
      <c r="SKF45" s="20"/>
      <c r="SKG45"/>
      <c r="SKH45" s="20"/>
      <c r="SKI45"/>
      <c r="SKJ45" s="20"/>
      <c r="SKK45"/>
      <c r="SKL45" s="20"/>
      <c r="SKM45"/>
      <c r="SKN45" s="20"/>
      <c r="SKO45"/>
      <c r="SKP45" s="20"/>
      <c r="SKQ45"/>
      <c r="SKR45" s="20"/>
      <c r="SKS45"/>
      <c r="SKT45" s="20"/>
      <c r="SKU45"/>
      <c r="SKV45" s="20"/>
      <c r="SKW45"/>
      <c r="SKX45" s="20"/>
      <c r="SKY45"/>
      <c r="SKZ45" s="20"/>
      <c r="SLA45"/>
      <c r="SLB45" s="20"/>
      <c r="SLC45"/>
      <c r="SLD45" s="20"/>
      <c r="SLE45"/>
      <c r="SLF45" s="20"/>
      <c r="SLG45"/>
      <c r="SLH45" s="20"/>
      <c r="SLI45"/>
      <c r="SLJ45" s="20"/>
      <c r="SLK45"/>
      <c r="SLL45" s="20"/>
      <c r="SLM45"/>
      <c r="SLN45" s="20"/>
      <c r="SLO45"/>
      <c r="SLP45" s="20"/>
      <c r="SLQ45"/>
      <c r="SLR45" s="20"/>
      <c r="SLS45"/>
      <c r="SLT45" s="20"/>
      <c r="SLU45"/>
      <c r="SLV45" s="20"/>
      <c r="SLW45"/>
      <c r="SLX45" s="20"/>
      <c r="SLY45"/>
      <c r="SLZ45" s="20"/>
      <c r="SMA45"/>
      <c r="SMB45" s="20"/>
      <c r="SMC45"/>
      <c r="SMD45" s="20"/>
      <c r="SME45"/>
      <c r="SMF45" s="20"/>
      <c r="SMG45"/>
      <c r="SMH45" s="20"/>
      <c r="SMI45"/>
      <c r="SMJ45" s="20"/>
      <c r="SMK45"/>
      <c r="SML45" s="20"/>
      <c r="SMM45"/>
      <c r="SMN45" s="20"/>
      <c r="SMO45"/>
      <c r="SMP45" s="20"/>
      <c r="SMQ45"/>
      <c r="SMR45" s="20"/>
      <c r="SMS45"/>
      <c r="SMT45" s="20"/>
      <c r="SMU45"/>
      <c r="SMV45" s="20"/>
      <c r="SMW45"/>
      <c r="SMX45" s="20"/>
      <c r="SMY45"/>
      <c r="SMZ45" s="20"/>
      <c r="SNA45"/>
      <c r="SNB45" s="20"/>
      <c r="SNC45"/>
      <c r="SND45" s="20"/>
      <c r="SNE45"/>
      <c r="SNF45" s="20"/>
      <c r="SNG45"/>
      <c r="SNH45" s="20"/>
      <c r="SNI45"/>
      <c r="SNJ45" s="20"/>
      <c r="SNK45"/>
      <c r="SNL45" s="20"/>
      <c r="SNM45"/>
      <c r="SNN45" s="20"/>
      <c r="SNO45"/>
      <c r="SNP45" s="20"/>
      <c r="SNQ45"/>
      <c r="SNR45" s="20"/>
      <c r="SNS45"/>
      <c r="SNT45" s="20"/>
      <c r="SNU45"/>
      <c r="SNV45" s="20"/>
      <c r="SNW45"/>
      <c r="SNX45" s="20"/>
      <c r="SNY45"/>
      <c r="SNZ45" s="20"/>
      <c r="SOA45"/>
      <c r="SOB45" s="20"/>
      <c r="SOC45"/>
      <c r="SOD45" s="20"/>
      <c r="SOE45"/>
      <c r="SOF45" s="20"/>
      <c r="SOG45"/>
      <c r="SOH45" s="20"/>
      <c r="SOI45"/>
      <c r="SOJ45" s="20"/>
      <c r="SOK45"/>
      <c r="SOL45" s="20"/>
      <c r="SOM45"/>
      <c r="SON45" s="20"/>
      <c r="SOO45"/>
      <c r="SOP45" s="20"/>
      <c r="SOQ45"/>
      <c r="SOR45" s="20"/>
      <c r="SOS45"/>
      <c r="SOT45" s="20"/>
      <c r="SOU45"/>
      <c r="SOV45" s="20"/>
      <c r="SOW45"/>
      <c r="SOX45" s="20"/>
      <c r="SOY45"/>
      <c r="SOZ45" s="20"/>
      <c r="SPA45"/>
      <c r="SPB45" s="20"/>
      <c r="SPC45"/>
      <c r="SPD45" s="20"/>
      <c r="SPE45"/>
      <c r="SPF45" s="20"/>
      <c r="SPG45"/>
      <c r="SPH45" s="20"/>
      <c r="SPI45"/>
      <c r="SPJ45" s="20"/>
      <c r="SPK45"/>
      <c r="SPL45" s="20"/>
      <c r="SPM45"/>
      <c r="SPN45" s="20"/>
      <c r="SPO45"/>
      <c r="SPP45" s="20"/>
      <c r="SPQ45"/>
      <c r="SPR45" s="20"/>
      <c r="SPS45"/>
      <c r="SPT45" s="20"/>
      <c r="SPU45"/>
      <c r="SPV45" s="20"/>
      <c r="SPW45"/>
      <c r="SPX45" s="20"/>
      <c r="SPY45"/>
      <c r="SPZ45" s="20"/>
      <c r="SQA45"/>
      <c r="SQB45" s="20"/>
      <c r="SQC45"/>
      <c r="SQD45" s="20"/>
      <c r="SQE45"/>
      <c r="SQF45" s="20"/>
      <c r="SQG45"/>
      <c r="SQH45" s="20"/>
      <c r="SQI45"/>
      <c r="SQJ45" s="20"/>
      <c r="SQK45"/>
      <c r="SQL45" s="20"/>
      <c r="SQM45"/>
      <c r="SQN45" s="20"/>
      <c r="SQO45"/>
      <c r="SQP45" s="20"/>
      <c r="SQQ45"/>
      <c r="SQR45" s="20"/>
      <c r="SQS45"/>
      <c r="SQT45" s="20"/>
      <c r="SQU45"/>
      <c r="SQV45" s="20"/>
      <c r="SQW45"/>
      <c r="SQX45" s="20"/>
      <c r="SQY45"/>
      <c r="SQZ45" s="20"/>
      <c r="SRA45"/>
      <c r="SRB45" s="20"/>
      <c r="SRC45"/>
      <c r="SRD45" s="20"/>
      <c r="SRE45"/>
      <c r="SRF45" s="20"/>
      <c r="SRG45"/>
      <c r="SRH45" s="20"/>
      <c r="SRI45"/>
      <c r="SRJ45" s="20"/>
      <c r="SRK45"/>
      <c r="SRL45" s="20"/>
      <c r="SRM45"/>
      <c r="SRN45" s="20"/>
      <c r="SRO45"/>
      <c r="SRP45" s="20"/>
      <c r="SRQ45"/>
      <c r="SRR45" s="20"/>
      <c r="SRS45"/>
      <c r="SRT45" s="20"/>
      <c r="SRU45"/>
      <c r="SRV45" s="20"/>
      <c r="SRW45"/>
      <c r="SRX45" s="20"/>
      <c r="SRY45"/>
      <c r="SRZ45" s="20"/>
      <c r="SSA45"/>
      <c r="SSB45" s="20"/>
      <c r="SSC45"/>
      <c r="SSD45" s="20"/>
      <c r="SSE45"/>
      <c r="SSF45" s="20"/>
      <c r="SSG45"/>
      <c r="SSH45" s="20"/>
      <c r="SSI45"/>
      <c r="SSJ45" s="20"/>
      <c r="SSK45"/>
      <c r="SSL45" s="20"/>
      <c r="SSM45"/>
      <c r="SSN45" s="20"/>
      <c r="SSO45"/>
      <c r="SSP45" s="20"/>
      <c r="SSQ45"/>
      <c r="SSR45" s="20"/>
      <c r="SSS45"/>
      <c r="SST45" s="20"/>
      <c r="SSU45"/>
      <c r="SSV45" s="20"/>
      <c r="SSW45"/>
      <c r="SSX45" s="20"/>
      <c r="SSY45"/>
      <c r="SSZ45" s="20"/>
      <c r="STA45"/>
      <c r="STB45" s="20"/>
      <c r="STC45"/>
      <c r="STD45" s="20"/>
      <c r="STE45"/>
      <c r="STF45" s="20"/>
      <c r="STG45"/>
      <c r="STH45" s="20"/>
      <c r="STI45"/>
      <c r="STJ45" s="20"/>
      <c r="STK45"/>
      <c r="STL45" s="20"/>
      <c r="STM45"/>
      <c r="STN45" s="20"/>
      <c r="STO45"/>
      <c r="STP45" s="20"/>
      <c r="STQ45"/>
      <c r="STR45" s="20"/>
      <c r="STS45"/>
      <c r="STT45" s="20"/>
      <c r="STU45"/>
      <c r="STV45" s="20"/>
      <c r="STW45"/>
      <c r="STX45" s="20"/>
      <c r="STY45"/>
      <c r="STZ45" s="20"/>
      <c r="SUA45"/>
      <c r="SUB45" s="20"/>
      <c r="SUC45"/>
      <c r="SUD45" s="20"/>
      <c r="SUE45"/>
      <c r="SUF45" s="20"/>
      <c r="SUG45"/>
      <c r="SUH45" s="20"/>
      <c r="SUI45"/>
      <c r="SUJ45" s="20"/>
      <c r="SUK45"/>
      <c r="SUL45" s="20"/>
      <c r="SUM45"/>
      <c r="SUN45" s="20"/>
      <c r="SUO45"/>
      <c r="SUP45" s="20"/>
      <c r="SUQ45"/>
      <c r="SUR45" s="20"/>
      <c r="SUS45"/>
      <c r="SUT45" s="20"/>
      <c r="SUU45"/>
      <c r="SUV45" s="20"/>
      <c r="SUW45"/>
      <c r="SUX45" s="20"/>
      <c r="SUY45"/>
      <c r="SUZ45" s="20"/>
      <c r="SVA45"/>
      <c r="SVB45" s="20"/>
      <c r="SVC45"/>
      <c r="SVD45" s="20"/>
      <c r="SVE45"/>
      <c r="SVF45" s="20"/>
      <c r="SVG45"/>
      <c r="SVH45" s="20"/>
      <c r="SVI45"/>
      <c r="SVJ45" s="20"/>
      <c r="SVK45"/>
      <c r="SVL45" s="20"/>
      <c r="SVM45"/>
      <c r="SVN45" s="20"/>
      <c r="SVO45"/>
      <c r="SVP45" s="20"/>
      <c r="SVQ45"/>
      <c r="SVR45" s="20"/>
      <c r="SVS45"/>
      <c r="SVT45" s="20"/>
      <c r="SVU45"/>
      <c r="SVV45" s="20"/>
      <c r="SVW45"/>
      <c r="SVX45" s="20"/>
      <c r="SVY45"/>
      <c r="SVZ45" s="20"/>
      <c r="SWA45"/>
      <c r="SWB45" s="20"/>
      <c r="SWC45"/>
      <c r="SWD45" s="20"/>
      <c r="SWE45"/>
      <c r="SWF45" s="20"/>
      <c r="SWG45"/>
      <c r="SWH45" s="20"/>
      <c r="SWI45"/>
      <c r="SWJ45" s="20"/>
      <c r="SWK45"/>
      <c r="SWL45" s="20"/>
      <c r="SWM45"/>
      <c r="SWN45" s="20"/>
      <c r="SWO45"/>
      <c r="SWP45" s="20"/>
      <c r="SWQ45"/>
      <c r="SWR45" s="20"/>
      <c r="SWS45"/>
      <c r="SWT45" s="20"/>
      <c r="SWU45"/>
      <c r="SWV45" s="20"/>
      <c r="SWW45"/>
      <c r="SWX45" s="20"/>
      <c r="SWY45"/>
      <c r="SWZ45" s="20"/>
      <c r="SXA45"/>
      <c r="SXB45" s="20"/>
      <c r="SXC45"/>
      <c r="SXD45" s="20"/>
      <c r="SXE45"/>
      <c r="SXF45" s="20"/>
      <c r="SXG45"/>
      <c r="SXH45" s="20"/>
      <c r="SXI45"/>
      <c r="SXJ45" s="20"/>
      <c r="SXK45"/>
      <c r="SXL45" s="20"/>
      <c r="SXM45"/>
      <c r="SXN45" s="20"/>
      <c r="SXO45"/>
      <c r="SXP45" s="20"/>
      <c r="SXQ45"/>
      <c r="SXR45" s="20"/>
      <c r="SXS45"/>
      <c r="SXT45" s="20"/>
      <c r="SXU45"/>
      <c r="SXV45" s="20"/>
      <c r="SXW45"/>
      <c r="SXX45" s="20"/>
      <c r="SXY45"/>
      <c r="SXZ45" s="20"/>
      <c r="SYA45"/>
      <c r="SYB45" s="20"/>
      <c r="SYC45"/>
      <c r="SYD45" s="20"/>
      <c r="SYE45"/>
      <c r="SYF45" s="20"/>
      <c r="SYG45"/>
      <c r="SYH45" s="20"/>
      <c r="SYI45"/>
      <c r="SYJ45" s="20"/>
      <c r="SYK45"/>
      <c r="SYL45" s="20"/>
      <c r="SYM45"/>
      <c r="SYN45" s="20"/>
      <c r="SYO45"/>
      <c r="SYP45" s="20"/>
      <c r="SYQ45"/>
      <c r="SYR45" s="20"/>
      <c r="SYS45"/>
      <c r="SYT45" s="20"/>
      <c r="SYU45"/>
      <c r="SYV45" s="20"/>
      <c r="SYW45"/>
      <c r="SYX45" s="20"/>
      <c r="SYY45"/>
      <c r="SYZ45" s="20"/>
      <c r="SZA45"/>
      <c r="SZB45" s="20"/>
      <c r="SZC45"/>
      <c r="SZD45" s="20"/>
      <c r="SZE45"/>
      <c r="SZF45" s="20"/>
      <c r="SZG45"/>
      <c r="SZH45" s="20"/>
      <c r="SZI45"/>
      <c r="SZJ45" s="20"/>
      <c r="SZK45"/>
      <c r="SZL45" s="20"/>
      <c r="SZM45"/>
      <c r="SZN45" s="20"/>
      <c r="SZO45"/>
      <c r="SZP45" s="20"/>
      <c r="SZQ45"/>
      <c r="SZR45" s="20"/>
      <c r="SZS45"/>
      <c r="SZT45" s="20"/>
      <c r="SZU45"/>
      <c r="SZV45" s="20"/>
      <c r="SZW45"/>
      <c r="SZX45" s="20"/>
      <c r="SZY45"/>
      <c r="SZZ45" s="20"/>
      <c r="TAA45"/>
      <c r="TAB45" s="20"/>
      <c r="TAC45"/>
      <c r="TAD45" s="20"/>
      <c r="TAE45"/>
      <c r="TAF45" s="20"/>
      <c r="TAG45"/>
      <c r="TAH45" s="20"/>
      <c r="TAI45"/>
      <c r="TAJ45" s="20"/>
      <c r="TAK45"/>
      <c r="TAL45" s="20"/>
      <c r="TAM45"/>
      <c r="TAN45" s="20"/>
      <c r="TAO45"/>
      <c r="TAP45" s="20"/>
      <c r="TAQ45"/>
      <c r="TAR45" s="20"/>
      <c r="TAS45"/>
      <c r="TAT45" s="20"/>
      <c r="TAU45"/>
      <c r="TAV45" s="20"/>
      <c r="TAW45"/>
      <c r="TAX45" s="20"/>
      <c r="TAY45"/>
      <c r="TAZ45" s="20"/>
      <c r="TBA45"/>
      <c r="TBB45" s="20"/>
      <c r="TBC45"/>
      <c r="TBD45" s="20"/>
      <c r="TBE45"/>
      <c r="TBF45" s="20"/>
      <c r="TBG45"/>
      <c r="TBH45" s="20"/>
      <c r="TBI45"/>
      <c r="TBJ45" s="20"/>
      <c r="TBK45"/>
      <c r="TBL45" s="20"/>
      <c r="TBM45"/>
      <c r="TBN45" s="20"/>
      <c r="TBO45"/>
      <c r="TBP45" s="20"/>
      <c r="TBQ45"/>
      <c r="TBR45" s="20"/>
      <c r="TBS45"/>
      <c r="TBT45" s="20"/>
      <c r="TBU45"/>
      <c r="TBV45" s="20"/>
      <c r="TBW45"/>
      <c r="TBX45" s="20"/>
      <c r="TBY45"/>
      <c r="TBZ45" s="20"/>
      <c r="TCA45"/>
      <c r="TCB45" s="20"/>
      <c r="TCC45"/>
      <c r="TCD45" s="20"/>
      <c r="TCE45"/>
      <c r="TCF45" s="20"/>
      <c r="TCG45"/>
      <c r="TCH45" s="20"/>
      <c r="TCI45"/>
      <c r="TCJ45" s="20"/>
      <c r="TCK45"/>
      <c r="TCL45" s="20"/>
      <c r="TCM45"/>
      <c r="TCN45" s="20"/>
      <c r="TCO45"/>
      <c r="TCP45" s="20"/>
      <c r="TCQ45"/>
      <c r="TCR45" s="20"/>
      <c r="TCS45"/>
      <c r="TCT45" s="20"/>
      <c r="TCU45"/>
      <c r="TCV45" s="20"/>
      <c r="TCW45"/>
      <c r="TCX45" s="20"/>
      <c r="TCY45"/>
      <c r="TCZ45" s="20"/>
      <c r="TDA45"/>
      <c r="TDB45" s="20"/>
      <c r="TDC45"/>
      <c r="TDD45" s="20"/>
      <c r="TDE45"/>
      <c r="TDF45" s="20"/>
      <c r="TDG45"/>
      <c r="TDH45" s="20"/>
      <c r="TDI45"/>
      <c r="TDJ45" s="20"/>
      <c r="TDK45"/>
      <c r="TDL45" s="20"/>
      <c r="TDM45"/>
      <c r="TDN45" s="20"/>
      <c r="TDO45"/>
      <c r="TDP45" s="20"/>
      <c r="TDQ45"/>
      <c r="TDR45" s="20"/>
      <c r="TDS45"/>
      <c r="TDT45" s="20"/>
      <c r="TDU45"/>
      <c r="TDV45" s="20"/>
      <c r="TDW45"/>
      <c r="TDX45" s="20"/>
      <c r="TDY45"/>
      <c r="TDZ45" s="20"/>
      <c r="TEA45"/>
      <c r="TEB45" s="20"/>
      <c r="TEC45"/>
      <c r="TED45" s="20"/>
      <c r="TEE45"/>
      <c r="TEF45" s="20"/>
      <c r="TEG45"/>
      <c r="TEH45" s="20"/>
      <c r="TEI45"/>
      <c r="TEJ45" s="20"/>
      <c r="TEK45"/>
      <c r="TEL45" s="20"/>
      <c r="TEM45"/>
      <c r="TEN45" s="20"/>
      <c r="TEO45"/>
      <c r="TEP45" s="20"/>
      <c r="TEQ45"/>
      <c r="TER45" s="20"/>
      <c r="TES45"/>
      <c r="TET45" s="20"/>
      <c r="TEU45"/>
      <c r="TEV45" s="20"/>
      <c r="TEW45"/>
      <c r="TEX45" s="20"/>
      <c r="TEY45"/>
      <c r="TEZ45" s="20"/>
      <c r="TFA45"/>
      <c r="TFB45" s="20"/>
      <c r="TFC45"/>
      <c r="TFD45" s="20"/>
      <c r="TFE45"/>
      <c r="TFF45" s="20"/>
      <c r="TFG45"/>
      <c r="TFH45" s="20"/>
      <c r="TFI45"/>
      <c r="TFJ45" s="20"/>
      <c r="TFK45"/>
      <c r="TFL45" s="20"/>
      <c r="TFM45"/>
      <c r="TFN45" s="20"/>
      <c r="TFO45"/>
      <c r="TFP45" s="20"/>
      <c r="TFQ45"/>
      <c r="TFR45" s="20"/>
      <c r="TFS45"/>
      <c r="TFT45" s="20"/>
      <c r="TFU45"/>
      <c r="TFV45" s="20"/>
      <c r="TFW45"/>
      <c r="TFX45" s="20"/>
      <c r="TFY45"/>
      <c r="TFZ45" s="20"/>
      <c r="TGA45"/>
      <c r="TGB45" s="20"/>
      <c r="TGC45"/>
      <c r="TGD45" s="20"/>
      <c r="TGE45"/>
      <c r="TGF45" s="20"/>
      <c r="TGG45"/>
      <c r="TGH45" s="20"/>
      <c r="TGI45"/>
      <c r="TGJ45" s="20"/>
      <c r="TGK45"/>
      <c r="TGL45" s="20"/>
      <c r="TGM45"/>
      <c r="TGN45" s="20"/>
      <c r="TGO45"/>
      <c r="TGP45" s="20"/>
      <c r="TGQ45"/>
      <c r="TGR45" s="20"/>
      <c r="TGS45"/>
      <c r="TGT45" s="20"/>
      <c r="TGU45"/>
      <c r="TGV45" s="20"/>
      <c r="TGW45"/>
      <c r="TGX45" s="20"/>
      <c r="TGY45"/>
      <c r="TGZ45" s="20"/>
      <c r="THA45"/>
      <c r="THB45" s="20"/>
      <c r="THC45"/>
      <c r="THD45" s="20"/>
      <c r="THE45"/>
      <c r="THF45" s="20"/>
      <c r="THG45"/>
      <c r="THH45" s="20"/>
      <c r="THI45"/>
      <c r="THJ45" s="20"/>
      <c r="THK45"/>
      <c r="THL45" s="20"/>
      <c r="THM45"/>
      <c r="THN45" s="20"/>
      <c r="THO45"/>
      <c r="THP45" s="20"/>
      <c r="THQ45"/>
      <c r="THR45" s="20"/>
      <c r="THS45"/>
      <c r="THT45" s="20"/>
      <c r="THU45"/>
      <c r="THV45" s="20"/>
      <c r="THW45"/>
      <c r="THX45" s="20"/>
      <c r="THY45"/>
      <c r="THZ45" s="20"/>
      <c r="TIA45"/>
      <c r="TIB45" s="20"/>
      <c r="TIC45"/>
      <c r="TID45" s="20"/>
      <c r="TIE45"/>
      <c r="TIF45" s="20"/>
      <c r="TIG45"/>
      <c r="TIH45" s="20"/>
      <c r="TII45"/>
      <c r="TIJ45" s="20"/>
      <c r="TIK45"/>
      <c r="TIL45" s="20"/>
      <c r="TIM45"/>
      <c r="TIN45" s="20"/>
      <c r="TIO45"/>
      <c r="TIP45" s="20"/>
      <c r="TIQ45"/>
      <c r="TIR45" s="20"/>
      <c r="TIS45"/>
      <c r="TIT45" s="20"/>
      <c r="TIU45"/>
      <c r="TIV45" s="20"/>
      <c r="TIW45"/>
      <c r="TIX45" s="20"/>
      <c r="TIY45"/>
      <c r="TIZ45" s="20"/>
      <c r="TJA45"/>
      <c r="TJB45" s="20"/>
      <c r="TJC45"/>
      <c r="TJD45" s="20"/>
      <c r="TJE45"/>
      <c r="TJF45" s="20"/>
      <c r="TJG45"/>
      <c r="TJH45" s="20"/>
      <c r="TJI45"/>
      <c r="TJJ45" s="20"/>
      <c r="TJK45"/>
      <c r="TJL45" s="20"/>
      <c r="TJM45"/>
      <c r="TJN45" s="20"/>
      <c r="TJO45"/>
      <c r="TJP45" s="20"/>
      <c r="TJQ45"/>
      <c r="TJR45" s="20"/>
      <c r="TJS45"/>
      <c r="TJT45" s="20"/>
      <c r="TJU45"/>
      <c r="TJV45" s="20"/>
      <c r="TJW45"/>
      <c r="TJX45" s="20"/>
      <c r="TJY45"/>
      <c r="TJZ45" s="20"/>
      <c r="TKA45"/>
      <c r="TKB45" s="20"/>
      <c r="TKC45"/>
      <c r="TKD45" s="20"/>
      <c r="TKE45"/>
      <c r="TKF45" s="20"/>
      <c r="TKG45"/>
      <c r="TKH45" s="20"/>
      <c r="TKI45"/>
      <c r="TKJ45" s="20"/>
      <c r="TKK45"/>
      <c r="TKL45" s="20"/>
      <c r="TKM45"/>
      <c r="TKN45" s="20"/>
      <c r="TKO45"/>
      <c r="TKP45" s="20"/>
      <c r="TKQ45"/>
      <c r="TKR45" s="20"/>
      <c r="TKS45"/>
      <c r="TKT45" s="20"/>
      <c r="TKU45"/>
      <c r="TKV45" s="20"/>
      <c r="TKW45"/>
      <c r="TKX45" s="20"/>
      <c r="TKY45"/>
      <c r="TKZ45" s="20"/>
      <c r="TLA45"/>
      <c r="TLB45" s="20"/>
      <c r="TLC45"/>
      <c r="TLD45" s="20"/>
      <c r="TLE45"/>
      <c r="TLF45" s="20"/>
      <c r="TLG45"/>
      <c r="TLH45" s="20"/>
      <c r="TLI45"/>
      <c r="TLJ45" s="20"/>
      <c r="TLK45"/>
      <c r="TLL45" s="20"/>
      <c r="TLM45"/>
      <c r="TLN45" s="20"/>
      <c r="TLO45"/>
      <c r="TLP45" s="20"/>
      <c r="TLQ45"/>
      <c r="TLR45" s="20"/>
      <c r="TLS45"/>
      <c r="TLT45" s="20"/>
      <c r="TLU45"/>
      <c r="TLV45" s="20"/>
      <c r="TLW45"/>
      <c r="TLX45" s="20"/>
      <c r="TLY45"/>
      <c r="TLZ45" s="20"/>
      <c r="TMA45"/>
      <c r="TMB45" s="20"/>
      <c r="TMC45"/>
      <c r="TMD45" s="20"/>
      <c r="TME45"/>
      <c r="TMF45" s="20"/>
      <c r="TMG45"/>
      <c r="TMH45" s="20"/>
      <c r="TMI45"/>
      <c r="TMJ45" s="20"/>
      <c r="TMK45"/>
      <c r="TML45" s="20"/>
      <c r="TMM45"/>
      <c r="TMN45" s="20"/>
      <c r="TMO45"/>
      <c r="TMP45" s="20"/>
      <c r="TMQ45"/>
      <c r="TMR45" s="20"/>
      <c r="TMS45"/>
      <c r="TMT45" s="20"/>
      <c r="TMU45"/>
      <c r="TMV45" s="20"/>
      <c r="TMW45"/>
      <c r="TMX45" s="20"/>
      <c r="TMY45"/>
      <c r="TMZ45" s="20"/>
      <c r="TNA45"/>
      <c r="TNB45" s="20"/>
      <c r="TNC45"/>
      <c r="TND45" s="20"/>
      <c r="TNE45"/>
      <c r="TNF45" s="20"/>
      <c r="TNG45"/>
      <c r="TNH45" s="20"/>
      <c r="TNI45"/>
      <c r="TNJ45" s="20"/>
      <c r="TNK45"/>
      <c r="TNL45" s="20"/>
      <c r="TNM45"/>
      <c r="TNN45" s="20"/>
      <c r="TNO45"/>
      <c r="TNP45" s="20"/>
      <c r="TNQ45"/>
      <c r="TNR45" s="20"/>
      <c r="TNS45"/>
      <c r="TNT45" s="20"/>
      <c r="TNU45"/>
      <c r="TNV45" s="20"/>
      <c r="TNW45"/>
      <c r="TNX45" s="20"/>
      <c r="TNY45"/>
      <c r="TNZ45" s="20"/>
      <c r="TOA45"/>
      <c r="TOB45" s="20"/>
      <c r="TOC45"/>
      <c r="TOD45" s="20"/>
      <c r="TOE45"/>
      <c r="TOF45" s="20"/>
      <c r="TOG45"/>
      <c r="TOH45" s="20"/>
      <c r="TOI45"/>
      <c r="TOJ45" s="20"/>
      <c r="TOK45"/>
      <c r="TOL45" s="20"/>
      <c r="TOM45"/>
      <c r="TON45" s="20"/>
      <c r="TOO45"/>
      <c r="TOP45" s="20"/>
      <c r="TOQ45"/>
      <c r="TOR45" s="20"/>
      <c r="TOS45"/>
      <c r="TOT45" s="20"/>
      <c r="TOU45"/>
      <c r="TOV45" s="20"/>
      <c r="TOW45"/>
      <c r="TOX45" s="20"/>
      <c r="TOY45"/>
      <c r="TOZ45" s="20"/>
      <c r="TPA45"/>
      <c r="TPB45" s="20"/>
      <c r="TPC45"/>
      <c r="TPD45" s="20"/>
      <c r="TPE45"/>
      <c r="TPF45" s="20"/>
      <c r="TPG45"/>
      <c r="TPH45" s="20"/>
      <c r="TPI45"/>
      <c r="TPJ45" s="20"/>
      <c r="TPK45"/>
      <c r="TPL45" s="20"/>
      <c r="TPM45"/>
      <c r="TPN45" s="20"/>
      <c r="TPO45"/>
      <c r="TPP45" s="20"/>
      <c r="TPQ45"/>
      <c r="TPR45" s="20"/>
      <c r="TPS45"/>
      <c r="TPT45" s="20"/>
      <c r="TPU45"/>
      <c r="TPV45" s="20"/>
      <c r="TPW45"/>
      <c r="TPX45" s="20"/>
      <c r="TPY45"/>
      <c r="TPZ45" s="20"/>
      <c r="TQA45"/>
      <c r="TQB45" s="20"/>
      <c r="TQC45"/>
      <c r="TQD45" s="20"/>
      <c r="TQE45"/>
      <c r="TQF45" s="20"/>
      <c r="TQG45"/>
      <c r="TQH45" s="20"/>
      <c r="TQI45"/>
      <c r="TQJ45" s="20"/>
      <c r="TQK45"/>
      <c r="TQL45" s="20"/>
      <c r="TQM45"/>
      <c r="TQN45" s="20"/>
      <c r="TQO45"/>
      <c r="TQP45" s="20"/>
      <c r="TQQ45"/>
      <c r="TQR45" s="20"/>
      <c r="TQS45"/>
      <c r="TQT45" s="20"/>
      <c r="TQU45"/>
      <c r="TQV45" s="20"/>
      <c r="TQW45"/>
      <c r="TQX45" s="20"/>
      <c r="TQY45"/>
      <c r="TQZ45" s="20"/>
      <c r="TRA45"/>
      <c r="TRB45" s="20"/>
      <c r="TRC45"/>
      <c r="TRD45" s="20"/>
      <c r="TRE45"/>
      <c r="TRF45" s="20"/>
      <c r="TRG45"/>
      <c r="TRH45" s="20"/>
      <c r="TRI45"/>
      <c r="TRJ45" s="20"/>
      <c r="TRK45"/>
      <c r="TRL45" s="20"/>
      <c r="TRM45"/>
      <c r="TRN45" s="20"/>
      <c r="TRO45"/>
      <c r="TRP45" s="20"/>
      <c r="TRQ45"/>
      <c r="TRR45" s="20"/>
      <c r="TRS45"/>
      <c r="TRT45" s="20"/>
      <c r="TRU45"/>
      <c r="TRV45" s="20"/>
      <c r="TRW45"/>
      <c r="TRX45" s="20"/>
      <c r="TRY45"/>
      <c r="TRZ45" s="20"/>
      <c r="TSA45"/>
      <c r="TSB45" s="20"/>
      <c r="TSC45"/>
      <c r="TSD45" s="20"/>
      <c r="TSE45"/>
      <c r="TSF45" s="20"/>
      <c r="TSG45"/>
      <c r="TSH45" s="20"/>
      <c r="TSI45"/>
      <c r="TSJ45" s="20"/>
      <c r="TSK45"/>
      <c r="TSL45" s="20"/>
      <c r="TSM45"/>
      <c r="TSN45" s="20"/>
      <c r="TSO45"/>
      <c r="TSP45" s="20"/>
      <c r="TSQ45"/>
      <c r="TSR45" s="20"/>
      <c r="TSS45"/>
      <c r="TST45" s="20"/>
      <c r="TSU45"/>
      <c r="TSV45" s="20"/>
      <c r="TSW45"/>
      <c r="TSX45" s="20"/>
      <c r="TSY45"/>
      <c r="TSZ45" s="20"/>
      <c r="TTA45"/>
      <c r="TTB45" s="20"/>
      <c r="TTC45"/>
      <c r="TTD45" s="20"/>
      <c r="TTE45"/>
      <c r="TTF45" s="20"/>
      <c r="TTG45"/>
      <c r="TTH45" s="20"/>
      <c r="TTI45"/>
      <c r="TTJ45" s="20"/>
      <c r="TTK45"/>
      <c r="TTL45" s="20"/>
      <c r="TTM45"/>
      <c r="TTN45" s="20"/>
      <c r="TTO45"/>
      <c r="TTP45" s="20"/>
      <c r="TTQ45"/>
      <c r="TTR45" s="20"/>
      <c r="TTS45"/>
      <c r="TTT45" s="20"/>
      <c r="TTU45"/>
      <c r="TTV45" s="20"/>
      <c r="TTW45"/>
      <c r="TTX45" s="20"/>
      <c r="TTY45"/>
      <c r="TTZ45" s="20"/>
      <c r="TUA45"/>
      <c r="TUB45" s="20"/>
      <c r="TUC45"/>
      <c r="TUD45" s="20"/>
      <c r="TUE45"/>
      <c r="TUF45" s="20"/>
      <c r="TUG45"/>
      <c r="TUH45" s="20"/>
      <c r="TUI45"/>
      <c r="TUJ45" s="20"/>
      <c r="TUK45"/>
      <c r="TUL45" s="20"/>
      <c r="TUM45"/>
      <c r="TUN45" s="20"/>
      <c r="TUO45"/>
      <c r="TUP45" s="20"/>
      <c r="TUQ45"/>
      <c r="TUR45" s="20"/>
      <c r="TUS45"/>
      <c r="TUT45" s="20"/>
      <c r="TUU45"/>
      <c r="TUV45" s="20"/>
      <c r="TUW45"/>
      <c r="TUX45" s="20"/>
      <c r="TUY45"/>
      <c r="TUZ45" s="20"/>
      <c r="TVA45"/>
      <c r="TVB45" s="20"/>
      <c r="TVC45"/>
      <c r="TVD45" s="20"/>
      <c r="TVE45"/>
      <c r="TVF45" s="20"/>
      <c r="TVG45"/>
      <c r="TVH45" s="20"/>
      <c r="TVI45"/>
      <c r="TVJ45" s="20"/>
      <c r="TVK45"/>
      <c r="TVL45" s="20"/>
      <c r="TVM45"/>
      <c r="TVN45" s="20"/>
      <c r="TVO45"/>
      <c r="TVP45" s="20"/>
      <c r="TVQ45"/>
      <c r="TVR45" s="20"/>
      <c r="TVS45"/>
      <c r="TVT45" s="20"/>
      <c r="TVU45"/>
      <c r="TVV45" s="20"/>
      <c r="TVW45"/>
      <c r="TVX45" s="20"/>
      <c r="TVY45"/>
      <c r="TVZ45" s="20"/>
      <c r="TWA45"/>
      <c r="TWB45" s="20"/>
      <c r="TWC45"/>
      <c r="TWD45" s="20"/>
      <c r="TWE45"/>
      <c r="TWF45" s="20"/>
      <c r="TWG45"/>
      <c r="TWH45" s="20"/>
      <c r="TWI45"/>
      <c r="TWJ45" s="20"/>
      <c r="TWK45"/>
      <c r="TWL45" s="20"/>
      <c r="TWM45"/>
      <c r="TWN45" s="20"/>
      <c r="TWO45"/>
      <c r="TWP45" s="20"/>
      <c r="TWQ45"/>
      <c r="TWR45" s="20"/>
      <c r="TWS45"/>
      <c r="TWT45" s="20"/>
      <c r="TWU45"/>
      <c r="TWV45" s="20"/>
      <c r="TWW45"/>
      <c r="TWX45" s="20"/>
      <c r="TWY45"/>
      <c r="TWZ45" s="20"/>
      <c r="TXA45"/>
      <c r="TXB45" s="20"/>
      <c r="TXC45"/>
      <c r="TXD45" s="20"/>
      <c r="TXE45"/>
      <c r="TXF45" s="20"/>
      <c r="TXG45"/>
      <c r="TXH45" s="20"/>
      <c r="TXI45"/>
      <c r="TXJ45" s="20"/>
      <c r="TXK45"/>
      <c r="TXL45" s="20"/>
      <c r="TXM45"/>
      <c r="TXN45" s="20"/>
      <c r="TXO45"/>
      <c r="TXP45" s="20"/>
      <c r="TXQ45"/>
      <c r="TXR45" s="20"/>
      <c r="TXS45"/>
      <c r="TXT45" s="20"/>
      <c r="TXU45"/>
      <c r="TXV45" s="20"/>
      <c r="TXW45"/>
      <c r="TXX45" s="20"/>
      <c r="TXY45"/>
      <c r="TXZ45" s="20"/>
      <c r="TYA45"/>
      <c r="TYB45" s="20"/>
      <c r="TYC45"/>
      <c r="TYD45" s="20"/>
      <c r="TYE45"/>
      <c r="TYF45" s="20"/>
      <c r="TYG45"/>
      <c r="TYH45" s="20"/>
      <c r="TYI45"/>
      <c r="TYJ45" s="20"/>
      <c r="TYK45"/>
      <c r="TYL45" s="20"/>
      <c r="TYM45"/>
      <c r="TYN45" s="20"/>
      <c r="TYO45"/>
      <c r="TYP45" s="20"/>
      <c r="TYQ45"/>
      <c r="TYR45" s="20"/>
      <c r="TYS45"/>
      <c r="TYT45" s="20"/>
      <c r="TYU45"/>
      <c r="TYV45" s="20"/>
      <c r="TYW45"/>
      <c r="TYX45" s="20"/>
      <c r="TYY45"/>
      <c r="TYZ45" s="20"/>
      <c r="TZA45"/>
      <c r="TZB45" s="20"/>
      <c r="TZC45"/>
      <c r="TZD45" s="20"/>
      <c r="TZE45"/>
      <c r="TZF45" s="20"/>
      <c r="TZG45"/>
      <c r="TZH45" s="20"/>
      <c r="TZI45"/>
      <c r="TZJ45" s="20"/>
      <c r="TZK45"/>
      <c r="TZL45" s="20"/>
      <c r="TZM45"/>
      <c r="TZN45" s="20"/>
      <c r="TZO45"/>
      <c r="TZP45" s="20"/>
      <c r="TZQ45"/>
      <c r="TZR45" s="20"/>
      <c r="TZS45"/>
      <c r="TZT45" s="20"/>
      <c r="TZU45"/>
      <c r="TZV45" s="20"/>
      <c r="TZW45"/>
      <c r="TZX45" s="20"/>
      <c r="TZY45"/>
      <c r="TZZ45" s="20"/>
      <c r="UAA45"/>
      <c r="UAB45" s="20"/>
      <c r="UAC45"/>
      <c r="UAD45" s="20"/>
      <c r="UAE45"/>
      <c r="UAF45" s="20"/>
      <c r="UAG45"/>
      <c r="UAH45" s="20"/>
      <c r="UAI45"/>
      <c r="UAJ45" s="20"/>
      <c r="UAK45"/>
      <c r="UAL45" s="20"/>
      <c r="UAM45"/>
      <c r="UAN45" s="20"/>
      <c r="UAO45"/>
      <c r="UAP45" s="20"/>
      <c r="UAQ45"/>
      <c r="UAR45" s="20"/>
      <c r="UAS45"/>
      <c r="UAT45" s="20"/>
      <c r="UAU45"/>
      <c r="UAV45" s="20"/>
      <c r="UAW45"/>
      <c r="UAX45" s="20"/>
      <c r="UAY45"/>
      <c r="UAZ45" s="20"/>
      <c r="UBA45"/>
      <c r="UBB45" s="20"/>
      <c r="UBC45"/>
      <c r="UBD45" s="20"/>
      <c r="UBE45"/>
      <c r="UBF45" s="20"/>
      <c r="UBG45"/>
      <c r="UBH45" s="20"/>
      <c r="UBI45"/>
      <c r="UBJ45" s="20"/>
      <c r="UBK45"/>
      <c r="UBL45" s="20"/>
      <c r="UBM45"/>
      <c r="UBN45" s="20"/>
      <c r="UBO45"/>
      <c r="UBP45" s="20"/>
      <c r="UBQ45"/>
      <c r="UBR45" s="20"/>
      <c r="UBS45"/>
      <c r="UBT45" s="20"/>
      <c r="UBU45"/>
      <c r="UBV45" s="20"/>
      <c r="UBW45"/>
      <c r="UBX45" s="20"/>
      <c r="UBY45"/>
      <c r="UBZ45" s="20"/>
      <c r="UCA45"/>
      <c r="UCB45" s="20"/>
      <c r="UCC45"/>
      <c r="UCD45" s="20"/>
      <c r="UCE45"/>
      <c r="UCF45" s="20"/>
      <c r="UCG45"/>
      <c r="UCH45" s="20"/>
      <c r="UCI45"/>
      <c r="UCJ45" s="20"/>
      <c r="UCK45"/>
      <c r="UCL45" s="20"/>
      <c r="UCM45"/>
      <c r="UCN45" s="20"/>
      <c r="UCO45"/>
      <c r="UCP45" s="20"/>
      <c r="UCQ45"/>
      <c r="UCR45" s="20"/>
      <c r="UCS45"/>
      <c r="UCT45" s="20"/>
      <c r="UCU45"/>
      <c r="UCV45" s="20"/>
      <c r="UCW45"/>
      <c r="UCX45" s="20"/>
      <c r="UCY45"/>
      <c r="UCZ45" s="20"/>
      <c r="UDA45"/>
      <c r="UDB45" s="20"/>
      <c r="UDC45"/>
      <c r="UDD45" s="20"/>
      <c r="UDE45"/>
      <c r="UDF45" s="20"/>
      <c r="UDG45"/>
      <c r="UDH45" s="20"/>
      <c r="UDI45"/>
      <c r="UDJ45" s="20"/>
      <c r="UDK45"/>
      <c r="UDL45" s="20"/>
      <c r="UDM45"/>
      <c r="UDN45" s="20"/>
      <c r="UDO45"/>
      <c r="UDP45" s="20"/>
      <c r="UDQ45"/>
      <c r="UDR45" s="20"/>
      <c r="UDS45"/>
      <c r="UDT45" s="20"/>
      <c r="UDU45"/>
      <c r="UDV45" s="20"/>
      <c r="UDW45"/>
      <c r="UDX45" s="20"/>
      <c r="UDY45"/>
      <c r="UDZ45" s="20"/>
      <c r="UEA45"/>
      <c r="UEB45" s="20"/>
      <c r="UEC45"/>
      <c r="UED45" s="20"/>
      <c r="UEE45"/>
      <c r="UEF45" s="20"/>
      <c r="UEG45"/>
      <c r="UEH45" s="20"/>
      <c r="UEI45"/>
      <c r="UEJ45" s="20"/>
      <c r="UEK45"/>
      <c r="UEL45" s="20"/>
      <c r="UEM45"/>
      <c r="UEN45" s="20"/>
      <c r="UEO45"/>
      <c r="UEP45" s="20"/>
      <c r="UEQ45"/>
      <c r="UER45" s="20"/>
      <c r="UES45"/>
      <c r="UET45" s="20"/>
      <c r="UEU45"/>
      <c r="UEV45" s="20"/>
      <c r="UEW45"/>
      <c r="UEX45" s="20"/>
      <c r="UEY45"/>
      <c r="UEZ45" s="20"/>
      <c r="UFA45"/>
      <c r="UFB45" s="20"/>
      <c r="UFC45"/>
      <c r="UFD45" s="20"/>
      <c r="UFE45"/>
      <c r="UFF45" s="20"/>
      <c r="UFG45"/>
      <c r="UFH45" s="20"/>
      <c r="UFI45"/>
      <c r="UFJ45" s="20"/>
      <c r="UFK45"/>
      <c r="UFL45" s="20"/>
      <c r="UFM45"/>
      <c r="UFN45" s="20"/>
      <c r="UFO45"/>
      <c r="UFP45" s="20"/>
      <c r="UFQ45"/>
      <c r="UFR45" s="20"/>
      <c r="UFS45"/>
      <c r="UFT45" s="20"/>
      <c r="UFU45"/>
      <c r="UFV45" s="20"/>
      <c r="UFW45"/>
      <c r="UFX45" s="20"/>
      <c r="UFY45"/>
      <c r="UFZ45" s="20"/>
      <c r="UGA45"/>
      <c r="UGB45" s="20"/>
      <c r="UGC45"/>
      <c r="UGD45" s="20"/>
      <c r="UGE45"/>
      <c r="UGF45" s="20"/>
      <c r="UGG45"/>
      <c r="UGH45" s="20"/>
      <c r="UGI45"/>
      <c r="UGJ45" s="20"/>
      <c r="UGK45"/>
      <c r="UGL45" s="20"/>
      <c r="UGM45"/>
      <c r="UGN45" s="20"/>
      <c r="UGO45"/>
      <c r="UGP45" s="20"/>
      <c r="UGQ45"/>
      <c r="UGR45" s="20"/>
      <c r="UGS45"/>
      <c r="UGT45" s="20"/>
      <c r="UGU45"/>
      <c r="UGV45" s="20"/>
      <c r="UGW45"/>
      <c r="UGX45" s="20"/>
      <c r="UGY45"/>
      <c r="UGZ45" s="20"/>
      <c r="UHA45"/>
      <c r="UHB45" s="20"/>
      <c r="UHC45"/>
      <c r="UHD45" s="20"/>
      <c r="UHE45"/>
      <c r="UHF45" s="20"/>
      <c r="UHG45"/>
      <c r="UHH45" s="20"/>
      <c r="UHI45"/>
      <c r="UHJ45" s="20"/>
      <c r="UHK45"/>
      <c r="UHL45" s="20"/>
      <c r="UHM45"/>
      <c r="UHN45" s="20"/>
      <c r="UHO45"/>
      <c r="UHP45" s="20"/>
      <c r="UHQ45"/>
      <c r="UHR45" s="20"/>
      <c r="UHS45"/>
      <c r="UHT45" s="20"/>
      <c r="UHU45"/>
      <c r="UHV45" s="20"/>
      <c r="UHW45"/>
      <c r="UHX45" s="20"/>
      <c r="UHY45"/>
      <c r="UHZ45" s="20"/>
      <c r="UIA45"/>
      <c r="UIB45" s="20"/>
      <c r="UIC45"/>
      <c r="UID45" s="20"/>
      <c r="UIE45"/>
      <c r="UIF45" s="20"/>
      <c r="UIG45"/>
      <c r="UIH45" s="20"/>
      <c r="UII45"/>
      <c r="UIJ45" s="20"/>
      <c r="UIK45"/>
      <c r="UIL45" s="20"/>
      <c r="UIM45"/>
      <c r="UIN45" s="20"/>
      <c r="UIO45"/>
      <c r="UIP45" s="20"/>
      <c r="UIQ45"/>
      <c r="UIR45" s="20"/>
      <c r="UIS45"/>
      <c r="UIT45" s="20"/>
      <c r="UIU45"/>
      <c r="UIV45" s="20"/>
      <c r="UIW45"/>
      <c r="UIX45" s="20"/>
      <c r="UIY45"/>
      <c r="UIZ45" s="20"/>
      <c r="UJA45"/>
      <c r="UJB45" s="20"/>
      <c r="UJC45"/>
      <c r="UJD45" s="20"/>
      <c r="UJE45"/>
      <c r="UJF45" s="20"/>
      <c r="UJG45"/>
      <c r="UJH45" s="20"/>
      <c r="UJI45"/>
      <c r="UJJ45" s="20"/>
      <c r="UJK45"/>
      <c r="UJL45" s="20"/>
      <c r="UJM45"/>
      <c r="UJN45" s="20"/>
      <c r="UJO45"/>
      <c r="UJP45" s="20"/>
      <c r="UJQ45"/>
      <c r="UJR45" s="20"/>
      <c r="UJS45"/>
      <c r="UJT45" s="20"/>
      <c r="UJU45"/>
      <c r="UJV45" s="20"/>
      <c r="UJW45"/>
      <c r="UJX45" s="20"/>
      <c r="UJY45"/>
      <c r="UJZ45" s="20"/>
      <c r="UKA45"/>
      <c r="UKB45" s="20"/>
      <c r="UKC45"/>
      <c r="UKD45" s="20"/>
      <c r="UKE45"/>
      <c r="UKF45" s="20"/>
      <c r="UKG45"/>
      <c r="UKH45" s="20"/>
      <c r="UKI45"/>
      <c r="UKJ45" s="20"/>
      <c r="UKK45"/>
      <c r="UKL45" s="20"/>
      <c r="UKM45"/>
      <c r="UKN45" s="20"/>
      <c r="UKO45"/>
      <c r="UKP45" s="20"/>
      <c r="UKQ45"/>
      <c r="UKR45" s="20"/>
      <c r="UKS45"/>
      <c r="UKT45" s="20"/>
      <c r="UKU45"/>
      <c r="UKV45" s="20"/>
      <c r="UKW45"/>
      <c r="UKX45" s="20"/>
      <c r="UKY45"/>
      <c r="UKZ45" s="20"/>
      <c r="ULA45"/>
      <c r="ULB45" s="20"/>
      <c r="ULC45"/>
      <c r="ULD45" s="20"/>
      <c r="ULE45"/>
      <c r="ULF45" s="20"/>
      <c r="ULG45"/>
      <c r="ULH45" s="20"/>
      <c r="ULI45"/>
      <c r="ULJ45" s="20"/>
      <c r="ULK45"/>
      <c r="ULL45" s="20"/>
      <c r="ULM45"/>
      <c r="ULN45" s="20"/>
      <c r="ULO45"/>
      <c r="ULP45" s="20"/>
      <c r="ULQ45"/>
      <c r="ULR45" s="20"/>
      <c r="ULS45"/>
      <c r="ULT45" s="20"/>
      <c r="ULU45"/>
      <c r="ULV45" s="20"/>
      <c r="ULW45"/>
      <c r="ULX45" s="20"/>
      <c r="ULY45"/>
      <c r="ULZ45" s="20"/>
      <c r="UMA45"/>
      <c r="UMB45" s="20"/>
      <c r="UMC45"/>
      <c r="UMD45" s="20"/>
      <c r="UME45"/>
      <c r="UMF45" s="20"/>
      <c r="UMG45"/>
      <c r="UMH45" s="20"/>
      <c r="UMI45"/>
      <c r="UMJ45" s="20"/>
      <c r="UMK45"/>
      <c r="UML45" s="20"/>
      <c r="UMM45"/>
      <c r="UMN45" s="20"/>
      <c r="UMO45"/>
      <c r="UMP45" s="20"/>
      <c r="UMQ45"/>
      <c r="UMR45" s="20"/>
      <c r="UMS45"/>
      <c r="UMT45" s="20"/>
      <c r="UMU45"/>
      <c r="UMV45" s="20"/>
      <c r="UMW45"/>
      <c r="UMX45" s="20"/>
      <c r="UMY45"/>
      <c r="UMZ45" s="20"/>
      <c r="UNA45"/>
      <c r="UNB45" s="20"/>
      <c r="UNC45"/>
      <c r="UND45" s="20"/>
      <c r="UNE45"/>
      <c r="UNF45" s="20"/>
      <c r="UNG45"/>
      <c r="UNH45" s="20"/>
      <c r="UNI45"/>
      <c r="UNJ45" s="20"/>
      <c r="UNK45"/>
      <c r="UNL45" s="20"/>
      <c r="UNM45"/>
      <c r="UNN45" s="20"/>
      <c r="UNO45"/>
      <c r="UNP45" s="20"/>
      <c r="UNQ45"/>
      <c r="UNR45" s="20"/>
      <c r="UNS45"/>
      <c r="UNT45" s="20"/>
      <c r="UNU45"/>
      <c r="UNV45" s="20"/>
      <c r="UNW45"/>
      <c r="UNX45" s="20"/>
      <c r="UNY45"/>
      <c r="UNZ45" s="20"/>
      <c r="UOA45"/>
      <c r="UOB45" s="20"/>
      <c r="UOC45"/>
      <c r="UOD45" s="20"/>
      <c r="UOE45"/>
      <c r="UOF45" s="20"/>
      <c r="UOG45"/>
      <c r="UOH45" s="20"/>
      <c r="UOI45"/>
      <c r="UOJ45" s="20"/>
      <c r="UOK45"/>
      <c r="UOL45" s="20"/>
      <c r="UOM45"/>
      <c r="UON45" s="20"/>
      <c r="UOO45"/>
      <c r="UOP45" s="20"/>
      <c r="UOQ45"/>
      <c r="UOR45" s="20"/>
      <c r="UOS45"/>
      <c r="UOT45" s="20"/>
      <c r="UOU45"/>
      <c r="UOV45" s="20"/>
      <c r="UOW45"/>
      <c r="UOX45" s="20"/>
      <c r="UOY45"/>
      <c r="UOZ45" s="20"/>
      <c r="UPA45"/>
      <c r="UPB45" s="20"/>
      <c r="UPC45"/>
      <c r="UPD45" s="20"/>
      <c r="UPE45"/>
      <c r="UPF45" s="20"/>
      <c r="UPG45"/>
      <c r="UPH45" s="20"/>
      <c r="UPI45"/>
      <c r="UPJ45" s="20"/>
      <c r="UPK45"/>
      <c r="UPL45" s="20"/>
      <c r="UPM45"/>
      <c r="UPN45" s="20"/>
      <c r="UPO45"/>
      <c r="UPP45" s="20"/>
      <c r="UPQ45"/>
      <c r="UPR45" s="20"/>
      <c r="UPS45"/>
      <c r="UPT45" s="20"/>
      <c r="UPU45"/>
      <c r="UPV45" s="20"/>
      <c r="UPW45"/>
      <c r="UPX45" s="20"/>
      <c r="UPY45"/>
      <c r="UPZ45" s="20"/>
      <c r="UQA45"/>
      <c r="UQB45" s="20"/>
      <c r="UQC45"/>
      <c r="UQD45" s="20"/>
      <c r="UQE45"/>
      <c r="UQF45" s="20"/>
      <c r="UQG45"/>
      <c r="UQH45" s="20"/>
      <c r="UQI45"/>
      <c r="UQJ45" s="20"/>
      <c r="UQK45"/>
      <c r="UQL45" s="20"/>
      <c r="UQM45"/>
      <c r="UQN45" s="20"/>
      <c r="UQO45"/>
      <c r="UQP45" s="20"/>
      <c r="UQQ45"/>
      <c r="UQR45" s="20"/>
      <c r="UQS45"/>
      <c r="UQT45" s="20"/>
      <c r="UQU45"/>
      <c r="UQV45" s="20"/>
      <c r="UQW45"/>
      <c r="UQX45" s="20"/>
      <c r="UQY45"/>
      <c r="UQZ45" s="20"/>
      <c r="URA45"/>
      <c r="URB45" s="20"/>
      <c r="URC45"/>
      <c r="URD45" s="20"/>
      <c r="URE45"/>
      <c r="URF45" s="20"/>
      <c r="URG45"/>
      <c r="URH45" s="20"/>
      <c r="URI45"/>
      <c r="URJ45" s="20"/>
      <c r="URK45"/>
      <c r="URL45" s="20"/>
      <c r="URM45"/>
      <c r="URN45" s="20"/>
      <c r="URO45"/>
      <c r="URP45" s="20"/>
      <c r="URQ45"/>
      <c r="URR45" s="20"/>
      <c r="URS45"/>
      <c r="URT45" s="20"/>
      <c r="URU45"/>
      <c r="URV45" s="20"/>
      <c r="URW45"/>
      <c r="URX45" s="20"/>
      <c r="URY45"/>
      <c r="URZ45" s="20"/>
      <c r="USA45"/>
      <c r="USB45" s="20"/>
      <c r="USC45"/>
      <c r="USD45" s="20"/>
      <c r="USE45"/>
      <c r="USF45" s="20"/>
      <c r="USG45"/>
      <c r="USH45" s="20"/>
      <c r="USI45"/>
      <c r="USJ45" s="20"/>
      <c r="USK45"/>
      <c r="USL45" s="20"/>
      <c r="USM45"/>
      <c r="USN45" s="20"/>
      <c r="USO45"/>
      <c r="USP45" s="20"/>
      <c r="USQ45"/>
      <c r="USR45" s="20"/>
      <c r="USS45"/>
      <c r="UST45" s="20"/>
      <c r="USU45"/>
      <c r="USV45" s="20"/>
      <c r="USW45"/>
      <c r="USX45" s="20"/>
      <c r="USY45"/>
      <c r="USZ45" s="20"/>
      <c r="UTA45"/>
      <c r="UTB45" s="20"/>
      <c r="UTC45"/>
      <c r="UTD45" s="20"/>
      <c r="UTE45"/>
      <c r="UTF45" s="20"/>
      <c r="UTG45"/>
      <c r="UTH45" s="20"/>
      <c r="UTI45"/>
      <c r="UTJ45" s="20"/>
      <c r="UTK45"/>
      <c r="UTL45" s="20"/>
      <c r="UTM45"/>
      <c r="UTN45" s="20"/>
      <c r="UTO45"/>
      <c r="UTP45" s="20"/>
      <c r="UTQ45"/>
      <c r="UTR45" s="20"/>
      <c r="UTS45"/>
      <c r="UTT45" s="20"/>
      <c r="UTU45"/>
      <c r="UTV45" s="20"/>
      <c r="UTW45"/>
      <c r="UTX45" s="20"/>
      <c r="UTY45"/>
      <c r="UTZ45" s="20"/>
      <c r="UUA45"/>
      <c r="UUB45" s="20"/>
      <c r="UUC45"/>
      <c r="UUD45" s="20"/>
      <c r="UUE45"/>
      <c r="UUF45" s="20"/>
      <c r="UUG45"/>
      <c r="UUH45" s="20"/>
      <c r="UUI45"/>
      <c r="UUJ45" s="20"/>
      <c r="UUK45"/>
      <c r="UUL45" s="20"/>
      <c r="UUM45"/>
      <c r="UUN45" s="20"/>
      <c r="UUO45"/>
      <c r="UUP45" s="20"/>
      <c r="UUQ45"/>
      <c r="UUR45" s="20"/>
      <c r="UUS45"/>
      <c r="UUT45" s="20"/>
      <c r="UUU45"/>
      <c r="UUV45" s="20"/>
      <c r="UUW45"/>
      <c r="UUX45" s="20"/>
      <c r="UUY45"/>
      <c r="UUZ45" s="20"/>
      <c r="UVA45"/>
      <c r="UVB45" s="20"/>
      <c r="UVC45"/>
      <c r="UVD45" s="20"/>
      <c r="UVE45"/>
      <c r="UVF45" s="20"/>
      <c r="UVG45"/>
      <c r="UVH45" s="20"/>
      <c r="UVI45"/>
      <c r="UVJ45" s="20"/>
      <c r="UVK45"/>
      <c r="UVL45" s="20"/>
      <c r="UVM45"/>
      <c r="UVN45" s="20"/>
      <c r="UVO45"/>
      <c r="UVP45" s="20"/>
      <c r="UVQ45"/>
      <c r="UVR45" s="20"/>
      <c r="UVS45"/>
      <c r="UVT45" s="20"/>
      <c r="UVU45"/>
      <c r="UVV45" s="20"/>
      <c r="UVW45"/>
      <c r="UVX45" s="20"/>
      <c r="UVY45"/>
      <c r="UVZ45" s="20"/>
      <c r="UWA45"/>
      <c r="UWB45" s="20"/>
      <c r="UWC45"/>
      <c r="UWD45" s="20"/>
      <c r="UWE45"/>
      <c r="UWF45" s="20"/>
      <c r="UWG45"/>
      <c r="UWH45" s="20"/>
      <c r="UWI45"/>
      <c r="UWJ45" s="20"/>
      <c r="UWK45"/>
      <c r="UWL45" s="20"/>
      <c r="UWM45"/>
      <c r="UWN45" s="20"/>
      <c r="UWO45"/>
      <c r="UWP45" s="20"/>
      <c r="UWQ45"/>
      <c r="UWR45" s="20"/>
      <c r="UWS45"/>
      <c r="UWT45" s="20"/>
      <c r="UWU45"/>
      <c r="UWV45" s="20"/>
      <c r="UWW45"/>
      <c r="UWX45" s="20"/>
      <c r="UWY45"/>
      <c r="UWZ45" s="20"/>
      <c r="UXA45"/>
      <c r="UXB45" s="20"/>
      <c r="UXC45"/>
      <c r="UXD45" s="20"/>
      <c r="UXE45"/>
      <c r="UXF45" s="20"/>
      <c r="UXG45"/>
      <c r="UXH45" s="20"/>
      <c r="UXI45"/>
      <c r="UXJ45" s="20"/>
      <c r="UXK45"/>
      <c r="UXL45" s="20"/>
      <c r="UXM45"/>
      <c r="UXN45" s="20"/>
      <c r="UXO45"/>
      <c r="UXP45" s="20"/>
      <c r="UXQ45"/>
      <c r="UXR45" s="20"/>
      <c r="UXS45"/>
      <c r="UXT45" s="20"/>
      <c r="UXU45"/>
      <c r="UXV45" s="20"/>
      <c r="UXW45"/>
      <c r="UXX45" s="20"/>
      <c r="UXY45"/>
      <c r="UXZ45" s="20"/>
      <c r="UYA45"/>
      <c r="UYB45" s="20"/>
      <c r="UYC45"/>
      <c r="UYD45" s="20"/>
      <c r="UYE45"/>
      <c r="UYF45" s="20"/>
      <c r="UYG45"/>
      <c r="UYH45" s="20"/>
      <c r="UYI45"/>
      <c r="UYJ45" s="20"/>
      <c r="UYK45"/>
      <c r="UYL45" s="20"/>
      <c r="UYM45"/>
      <c r="UYN45" s="20"/>
      <c r="UYO45"/>
      <c r="UYP45" s="20"/>
      <c r="UYQ45"/>
      <c r="UYR45" s="20"/>
      <c r="UYS45"/>
      <c r="UYT45" s="20"/>
      <c r="UYU45"/>
      <c r="UYV45" s="20"/>
      <c r="UYW45"/>
      <c r="UYX45" s="20"/>
      <c r="UYY45"/>
      <c r="UYZ45" s="20"/>
      <c r="UZA45"/>
      <c r="UZB45" s="20"/>
      <c r="UZC45"/>
      <c r="UZD45" s="20"/>
      <c r="UZE45"/>
      <c r="UZF45" s="20"/>
      <c r="UZG45"/>
      <c r="UZH45" s="20"/>
      <c r="UZI45"/>
      <c r="UZJ45" s="20"/>
      <c r="UZK45"/>
      <c r="UZL45" s="20"/>
      <c r="UZM45"/>
      <c r="UZN45" s="20"/>
      <c r="UZO45"/>
      <c r="UZP45" s="20"/>
      <c r="UZQ45"/>
      <c r="UZR45" s="20"/>
      <c r="UZS45"/>
      <c r="UZT45" s="20"/>
      <c r="UZU45"/>
      <c r="UZV45" s="20"/>
      <c r="UZW45"/>
      <c r="UZX45" s="20"/>
      <c r="UZY45"/>
      <c r="UZZ45" s="20"/>
      <c r="VAA45"/>
      <c r="VAB45" s="20"/>
      <c r="VAC45"/>
      <c r="VAD45" s="20"/>
      <c r="VAE45"/>
      <c r="VAF45" s="20"/>
      <c r="VAG45"/>
      <c r="VAH45" s="20"/>
      <c r="VAI45"/>
      <c r="VAJ45" s="20"/>
      <c r="VAK45"/>
      <c r="VAL45" s="20"/>
      <c r="VAM45"/>
      <c r="VAN45" s="20"/>
      <c r="VAO45"/>
      <c r="VAP45" s="20"/>
      <c r="VAQ45"/>
      <c r="VAR45" s="20"/>
      <c r="VAS45"/>
      <c r="VAT45" s="20"/>
      <c r="VAU45"/>
      <c r="VAV45" s="20"/>
      <c r="VAW45"/>
      <c r="VAX45" s="20"/>
      <c r="VAY45"/>
      <c r="VAZ45" s="20"/>
      <c r="VBA45"/>
      <c r="VBB45" s="20"/>
      <c r="VBC45"/>
      <c r="VBD45" s="20"/>
      <c r="VBE45"/>
      <c r="VBF45" s="20"/>
      <c r="VBG45"/>
      <c r="VBH45" s="20"/>
      <c r="VBI45"/>
      <c r="VBJ45" s="20"/>
      <c r="VBK45"/>
      <c r="VBL45" s="20"/>
      <c r="VBM45"/>
      <c r="VBN45" s="20"/>
      <c r="VBO45"/>
      <c r="VBP45" s="20"/>
      <c r="VBQ45"/>
      <c r="VBR45" s="20"/>
      <c r="VBS45"/>
      <c r="VBT45" s="20"/>
      <c r="VBU45"/>
      <c r="VBV45" s="20"/>
      <c r="VBW45"/>
      <c r="VBX45" s="20"/>
      <c r="VBY45"/>
      <c r="VBZ45" s="20"/>
      <c r="VCA45"/>
      <c r="VCB45" s="20"/>
      <c r="VCC45"/>
      <c r="VCD45" s="20"/>
      <c r="VCE45"/>
      <c r="VCF45" s="20"/>
      <c r="VCG45"/>
      <c r="VCH45" s="20"/>
      <c r="VCI45"/>
      <c r="VCJ45" s="20"/>
      <c r="VCK45"/>
      <c r="VCL45" s="20"/>
      <c r="VCM45"/>
      <c r="VCN45" s="20"/>
      <c r="VCO45"/>
      <c r="VCP45" s="20"/>
      <c r="VCQ45"/>
      <c r="VCR45" s="20"/>
      <c r="VCS45"/>
      <c r="VCT45" s="20"/>
      <c r="VCU45"/>
      <c r="VCV45" s="20"/>
      <c r="VCW45"/>
      <c r="VCX45" s="20"/>
      <c r="VCY45"/>
      <c r="VCZ45" s="20"/>
      <c r="VDA45"/>
      <c r="VDB45" s="20"/>
      <c r="VDC45"/>
      <c r="VDD45" s="20"/>
      <c r="VDE45"/>
      <c r="VDF45" s="20"/>
      <c r="VDG45"/>
      <c r="VDH45" s="20"/>
      <c r="VDI45"/>
      <c r="VDJ45" s="20"/>
      <c r="VDK45"/>
      <c r="VDL45" s="20"/>
      <c r="VDM45"/>
      <c r="VDN45" s="20"/>
      <c r="VDO45"/>
      <c r="VDP45" s="20"/>
      <c r="VDQ45"/>
      <c r="VDR45" s="20"/>
      <c r="VDS45"/>
      <c r="VDT45" s="20"/>
      <c r="VDU45"/>
      <c r="VDV45" s="20"/>
      <c r="VDW45"/>
      <c r="VDX45" s="20"/>
      <c r="VDY45"/>
      <c r="VDZ45" s="20"/>
      <c r="VEA45"/>
      <c r="VEB45" s="20"/>
      <c r="VEC45"/>
      <c r="VED45" s="20"/>
      <c r="VEE45"/>
      <c r="VEF45" s="20"/>
      <c r="VEG45"/>
      <c r="VEH45" s="20"/>
      <c r="VEI45"/>
      <c r="VEJ45" s="20"/>
      <c r="VEK45"/>
      <c r="VEL45" s="20"/>
      <c r="VEM45"/>
      <c r="VEN45" s="20"/>
      <c r="VEO45"/>
      <c r="VEP45" s="20"/>
      <c r="VEQ45"/>
      <c r="VER45" s="20"/>
      <c r="VES45"/>
      <c r="VET45" s="20"/>
      <c r="VEU45"/>
      <c r="VEV45" s="20"/>
      <c r="VEW45"/>
      <c r="VEX45" s="20"/>
      <c r="VEY45"/>
      <c r="VEZ45" s="20"/>
      <c r="VFA45"/>
      <c r="VFB45" s="20"/>
      <c r="VFC45"/>
      <c r="VFD45" s="20"/>
      <c r="VFE45"/>
      <c r="VFF45" s="20"/>
      <c r="VFG45"/>
      <c r="VFH45" s="20"/>
      <c r="VFI45"/>
      <c r="VFJ45" s="20"/>
      <c r="VFK45"/>
      <c r="VFL45" s="20"/>
      <c r="VFM45"/>
      <c r="VFN45" s="20"/>
      <c r="VFO45"/>
      <c r="VFP45" s="20"/>
      <c r="VFQ45"/>
      <c r="VFR45" s="20"/>
      <c r="VFS45"/>
      <c r="VFT45" s="20"/>
      <c r="VFU45"/>
      <c r="VFV45" s="20"/>
      <c r="VFW45"/>
      <c r="VFX45" s="20"/>
      <c r="VFY45"/>
      <c r="VFZ45" s="20"/>
      <c r="VGA45"/>
      <c r="VGB45" s="20"/>
      <c r="VGC45"/>
      <c r="VGD45" s="20"/>
      <c r="VGE45"/>
      <c r="VGF45" s="20"/>
      <c r="VGG45"/>
      <c r="VGH45" s="20"/>
      <c r="VGI45"/>
      <c r="VGJ45" s="20"/>
      <c r="VGK45"/>
      <c r="VGL45" s="20"/>
      <c r="VGM45"/>
      <c r="VGN45" s="20"/>
      <c r="VGO45"/>
      <c r="VGP45" s="20"/>
      <c r="VGQ45"/>
      <c r="VGR45" s="20"/>
      <c r="VGS45"/>
      <c r="VGT45" s="20"/>
      <c r="VGU45"/>
      <c r="VGV45" s="20"/>
      <c r="VGW45"/>
      <c r="VGX45" s="20"/>
      <c r="VGY45"/>
      <c r="VGZ45" s="20"/>
      <c r="VHA45"/>
      <c r="VHB45" s="20"/>
      <c r="VHC45"/>
      <c r="VHD45" s="20"/>
      <c r="VHE45"/>
      <c r="VHF45" s="20"/>
      <c r="VHG45"/>
      <c r="VHH45" s="20"/>
      <c r="VHI45"/>
      <c r="VHJ45" s="20"/>
      <c r="VHK45"/>
      <c r="VHL45" s="20"/>
      <c r="VHM45"/>
      <c r="VHN45" s="20"/>
      <c r="VHO45"/>
      <c r="VHP45" s="20"/>
      <c r="VHQ45"/>
      <c r="VHR45" s="20"/>
      <c r="VHS45"/>
      <c r="VHT45" s="20"/>
      <c r="VHU45"/>
      <c r="VHV45" s="20"/>
      <c r="VHW45"/>
      <c r="VHX45" s="20"/>
      <c r="VHY45"/>
      <c r="VHZ45" s="20"/>
      <c r="VIA45"/>
      <c r="VIB45" s="20"/>
      <c r="VIC45"/>
      <c r="VID45" s="20"/>
      <c r="VIE45"/>
      <c r="VIF45" s="20"/>
      <c r="VIG45"/>
      <c r="VIH45" s="20"/>
      <c r="VII45"/>
      <c r="VIJ45" s="20"/>
      <c r="VIK45"/>
      <c r="VIL45" s="20"/>
      <c r="VIM45"/>
      <c r="VIN45" s="20"/>
      <c r="VIO45"/>
      <c r="VIP45" s="20"/>
      <c r="VIQ45"/>
      <c r="VIR45" s="20"/>
      <c r="VIS45"/>
      <c r="VIT45" s="20"/>
      <c r="VIU45"/>
      <c r="VIV45" s="20"/>
      <c r="VIW45"/>
      <c r="VIX45" s="20"/>
      <c r="VIY45"/>
      <c r="VIZ45" s="20"/>
      <c r="VJA45"/>
      <c r="VJB45" s="20"/>
      <c r="VJC45"/>
      <c r="VJD45" s="20"/>
      <c r="VJE45"/>
      <c r="VJF45" s="20"/>
      <c r="VJG45"/>
      <c r="VJH45" s="20"/>
      <c r="VJI45"/>
      <c r="VJJ45" s="20"/>
      <c r="VJK45"/>
      <c r="VJL45" s="20"/>
      <c r="VJM45"/>
      <c r="VJN45" s="20"/>
      <c r="VJO45"/>
      <c r="VJP45" s="20"/>
      <c r="VJQ45"/>
      <c r="VJR45" s="20"/>
      <c r="VJS45"/>
      <c r="VJT45" s="20"/>
      <c r="VJU45"/>
      <c r="VJV45" s="20"/>
      <c r="VJW45"/>
      <c r="VJX45" s="20"/>
      <c r="VJY45"/>
      <c r="VJZ45" s="20"/>
      <c r="VKA45"/>
      <c r="VKB45" s="20"/>
      <c r="VKC45"/>
      <c r="VKD45" s="20"/>
      <c r="VKE45"/>
      <c r="VKF45" s="20"/>
      <c r="VKG45"/>
      <c r="VKH45" s="20"/>
      <c r="VKI45"/>
      <c r="VKJ45" s="20"/>
      <c r="VKK45"/>
      <c r="VKL45" s="20"/>
      <c r="VKM45"/>
      <c r="VKN45" s="20"/>
      <c r="VKO45"/>
      <c r="VKP45" s="20"/>
      <c r="VKQ45"/>
      <c r="VKR45" s="20"/>
      <c r="VKS45"/>
      <c r="VKT45" s="20"/>
      <c r="VKU45"/>
      <c r="VKV45" s="20"/>
      <c r="VKW45"/>
      <c r="VKX45" s="20"/>
      <c r="VKY45"/>
      <c r="VKZ45" s="20"/>
      <c r="VLA45"/>
      <c r="VLB45" s="20"/>
      <c r="VLC45"/>
      <c r="VLD45" s="20"/>
      <c r="VLE45"/>
      <c r="VLF45" s="20"/>
      <c r="VLG45"/>
      <c r="VLH45" s="20"/>
      <c r="VLI45"/>
      <c r="VLJ45" s="20"/>
      <c r="VLK45"/>
      <c r="VLL45" s="20"/>
      <c r="VLM45"/>
      <c r="VLN45" s="20"/>
      <c r="VLO45"/>
      <c r="VLP45" s="20"/>
      <c r="VLQ45"/>
      <c r="VLR45" s="20"/>
      <c r="VLS45"/>
      <c r="VLT45" s="20"/>
      <c r="VLU45"/>
      <c r="VLV45" s="20"/>
      <c r="VLW45"/>
      <c r="VLX45" s="20"/>
      <c r="VLY45"/>
      <c r="VLZ45" s="20"/>
      <c r="VMA45"/>
      <c r="VMB45" s="20"/>
      <c r="VMC45"/>
      <c r="VMD45" s="20"/>
      <c r="VME45"/>
      <c r="VMF45" s="20"/>
      <c r="VMG45"/>
      <c r="VMH45" s="20"/>
      <c r="VMI45"/>
      <c r="VMJ45" s="20"/>
      <c r="VMK45"/>
      <c r="VML45" s="20"/>
      <c r="VMM45"/>
      <c r="VMN45" s="20"/>
      <c r="VMO45"/>
      <c r="VMP45" s="20"/>
      <c r="VMQ45"/>
      <c r="VMR45" s="20"/>
      <c r="VMS45"/>
      <c r="VMT45" s="20"/>
      <c r="VMU45"/>
      <c r="VMV45" s="20"/>
      <c r="VMW45"/>
      <c r="VMX45" s="20"/>
      <c r="VMY45"/>
      <c r="VMZ45" s="20"/>
      <c r="VNA45"/>
      <c r="VNB45" s="20"/>
      <c r="VNC45"/>
      <c r="VND45" s="20"/>
      <c r="VNE45"/>
      <c r="VNF45" s="20"/>
      <c r="VNG45"/>
      <c r="VNH45" s="20"/>
      <c r="VNI45"/>
      <c r="VNJ45" s="20"/>
      <c r="VNK45"/>
      <c r="VNL45" s="20"/>
      <c r="VNM45"/>
      <c r="VNN45" s="20"/>
      <c r="VNO45"/>
      <c r="VNP45" s="20"/>
      <c r="VNQ45"/>
      <c r="VNR45" s="20"/>
      <c r="VNS45"/>
      <c r="VNT45" s="20"/>
      <c r="VNU45"/>
      <c r="VNV45" s="20"/>
      <c r="VNW45"/>
      <c r="VNX45" s="20"/>
      <c r="VNY45"/>
      <c r="VNZ45" s="20"/>
      <c r="VOA45"/>
      <c r="VOB45" s="20"/>
      <c r="VOC45"/>
      <c r="VOD45" s="20"/>
      <c r="VOE45"/>
      <c r="VOF45" s="20"/>
      <c r="VOG45"/>
      <c r="VOH45" s="20"/>
      <c r="VOI45"/>
      <c r="VOJ45" s="20"/>
      <c r="VOK45"/>
      <c r="VOL45" s="20"/>
      <c r="VOM45"/>
      <c r="VON45" s="20"/>
      <c r="VOO45"/>
      <c r="VOP45" s="20"/>
      <c r="VOQ45"/>
      <c r="VOR45" s="20"/>
      <c r="VOS45"/>
      <c r="VOT45" s="20"/>
      <c r="VOU45"/>
      <c r="VOV45" s="20"/>
      <c r="VOW45"/>
      <c r="VOX45" s="20"/>
      <c r="VOY45"/>
      <c r="VOZ45" s="20"/>
      <c r="VPA45"/>
      <c r="VPB45" s="20"/>
      <c r="VPC45"/>
      <c r="VPD45" s="20"/>
      <c r="VPE45"/>
      <c r="VPF45" s="20"/>
      <c r="VPG45"/>
      <c r="VPH45" s="20"/>
      <c r="VPI45"/>
      <c r="VPJ45" s="20"/>
      <c r="VPK45"/>
      <c r="VPL45" s="20"/>
      <c r="VPM45"/>
      <c r="VPN45" s="20"/>
      <c r="VPO45"/>
      <c r="VPP45" s="20"/>
      <c r="VPQ45"/>
      <c r="VPR45" s="20"/>
      <c r="VPS45"/>
      <c r="VPT45" s="20"/>
      <c r="VPU45"/>
      <c r="VPV45" s="20"/>
      <c r="VPW45"/>
      <c r="VPX45" s="20"/>
      <c r="VPY45"/>
      <c r="VPZ45" s="20"/>
      <c r="VQA45"/>
      <c r="VQB45" s="20"/>
      <c r="VQC45"/>
      <c r="VQD45" s="20"/>
      <c r="VQE45"/>
      <c r="VQF45" s="20"/>
      <c r="VQG45"/>
      <c r="VQH45" s="20"/>
      <c r="VQI45"/>
      <c r="VQJ45" s="20"/>
      <c r="VQK45"/>
      <c r="VQL45" s="20"/>
      <c r="VQM45"/>
      <c r="VQN45" s="20"/>
      <c r="VQO45"/>
      <c r="VQP45" s="20"/>
      <c r="VQQ45"/>
      <c r="VQR45" s="20"/>
      <c r="VQS45"/>
      <c r="VQT45" s="20"/>
      <c r="VQU45"/>
      <c r="VQV45" s="20"/>
      <c r="VQW45"/>
      <c r="VQX45" s="20"/>
      <c r="VQY45"/>
      <c r="VQZ45" s="20"/>
      <c r="VRA45"/>
      <c r="VRB45" s="20"/>
      <c r="VRC45"/>
      <c r="VRD45" s="20"/>
      <c r="VRE45"/>
      <c r="VRF45" s="20"/>
      <c r="VRG45"/>
      <c r="VRH45" s="20"/>
      <c r="VRI45"/>
      <c r="VRJ45" s="20"/>
      <c r="VRK45"/>
      <c r="VRL45" s="20"/>
      <c r="VRM45"/>
      <c r="VRN45" s="20"/>
      <c r="VRO45"/>
      <c r="VRP45" s="20"/>
      <c r="VRQ45"/>
      <c r="VRR45" s="20"/>
      <c r="VRS45"/>
      <c r="VRT45" s="20"/>
      <c r="VRU45"/>
      <c r="VRV45" s="20"/>
      <c r="VRW45"/>
      <c r="VRX45" s="20"/>
      <c r="VRY45"/>
      <c r="VRZ45" s="20"/>
      <c r="VSA45"/>
      <c r="VSB45" s="20"/>
      <c r="VSC45"/>
      <c r="VSD45" s="20"/>
      <c r="VSE45"/>
      <c r="VSF45" s="20"/>
      <c r="VSG45"/>
      <c r="VSH45" s="20"/>
      <c r="VSI45"/>
      <c r="VSJ45" s="20"/>
      <c r="VSK45"/>
      <c r="VSL45" s="20"/>
      <c r="VSM45"/>
      <c r="VSN45" s="20"/>
      <c r="VSO45"/>
      <c r="VSP45" s="20"/>
      <c r="VSQ45"/>
      <c r="VSR45" s="20"/>
      <c r="VSS45"/>
      <c r="VST45" s="20"/>
      <c r="VSU45"/>
      <c r="VSV45" s="20"/>
      <c r="VSW45"/>
      <c r="VSX45" s="20"/>
      <c r="VSY45"/>
      <c r="VSZ45" s="20"/>
      <c r="VTA45"/>
      <c r="VTB45" s="20"/>
      <c r="VTC45"/>
      <c r="VTD45" s="20"/>
      <c r="VTE45"/>
      <c r="VTF45" s="20"/>
      <c r="VTG45"/>
      <c r="VTH45" s="20"/>
      <c r="VTI45"/>
      <c r="VTJ45" s="20"/>
      <c r="VTK45"/>
      <c r="VTL45" s="20"/>
      <c r="VTM45"/>
      <c r="VTN45" s="20"/>
      <c r="VTO45"/>
      <c r="VTP45" s="20"/>
      <c r="VTQ45"/>
      <c r="VTR45" s="20"/>
      <c r="VTS45"/>
      <c r="VTT45" s="20"/>
      <c r="VTU45"/>
      <c r="VTV45" s="20"/>
      <c r="VTW45"/>
      <c r="VTX45" s="20"/>
      <c r="VTY45"/>
      <c r="VTZ45" s="20"/>
      <c r="VUA45"/>
      <c r="VUB45" s="20"/>
      <c r="VUC45"/>
      <c r="VUD45" s="20"/>
      <c r="VUE45"/>
      <c r="VUF45" s="20"/>
      <c r="VUG45"/>
      <c r="VUH45" s="20"/>
      <c r="VUI45"/>
      <c r="VUJ45" s="20"/>
      <c r="VUK45"/>
      <c r="VUL45" s="20"/>
      <c r="VUM45"/>
      <c r="VUN45" s="20"/>
      <c r="VUO45"/>
      <c r="VUP45" s="20"/>
      <c r="VUQ45"/>
      <c r="VUR45" s="20"/>
      <c r="VUS45"/>
      <c r="VUT45" s="20"/>
      <c r="VUU45"/>
      <c r="VUV45" s="20"/>
      <c r="VUW45"/>
      <c r="VUX45" s="20"/>
      <c r="VUY45"/>
      <c r="VUZ45" s="20"/>
      <c r="VVA45"/>
      <c r="VVB45" s="20"/>
      <c r="VVC45"/>
      <c r="VVD45" s="20"/>
      <c r="VVE45"/>
      <c r="VVF45" s="20"/>
      <c r="VVG45"/>
      <c r="VVH45" s="20"/>
      <c r="VVI45"/>
      <c r="VVJ45" s="20"/>
      <c r="VVK45"/>
      <c r="VVL45" s="20"/>
      <c r="VVM45"/>
      <c r="VVN45" s="20"/>
      <c r="VVO45"/>
      <c r="VVP45" s="20"/>
      <c r="VVQ45"/>
      <c r="VVR45" s="20"/>
      <c r="VVS45"/>
      <c r="VVT45" s="20"/>
      <c r="VVU45"/>
      <c r="VVV45" s="20"/>
      <c r="VVW45"/>
      <c r="VVX45" s="20"/>
      <c r="VVY45"/>
      <c r="VVZ45" s="20"/>
      <c r="VWA45"/>
      <c r="VWB45" s="20"/>
      <c r="VWC45"/>
      <c r="VWD45" s="20"/>
      <c r="VWE45"/>
      <c r="VWF45" s="20"/>
      <c r="VWG45"/>
      <c r="VWH45" s="20"/>
      <c r="VWI45"/>
      <c r="VWJ45" s="20"/>
      <c r="VWK45"/>
      <c r="VWL45" s="20"/>
      <c r="VWM45"/>
      <c r="VWN45" s="20"/>
      <c r="VWO45"/>
      <c r="VWP45" s="20"/>
      <c r="VWQ45"/>
      <c r="VWR45" s="20"/>
      <c r="VWS45"/>
      <c r="VWT45" s="20"/>
      <c r="VWU45"/>
      <c r="VWV45" s="20"/>
      <c r="VWW45"/>
      <c r="VWX45" s="20"/>
      <c r="VWY45"/>
      <c r="VWZ45" s="20"/>
      <c r="VXA45"/>
      <c r="VXB45" s="20"/>
      <c r="VXC45"/>
      <c r="VXD45" s="20"/>
      <c r="VXE45"/>
      <c r="VXF45" s="20"/>
      <c r="VXG45"/>
      <c r="VXH45" s="20"/>
      <c r="VXI45"/>
      <c r="VXJ45" s="20"/>
      <c r="VXK45"/>
      <c r="VXL45" s="20"/>
      <c r="VXM45"/>
      <c r="VXN45" s="20"/>
      <c r="VXO45"/>
      <c r="VXP45" s="20"/>
      <c r="VXQ45"/>
      <c r="VXR45" s="20"/>
      <c r="VXS45"/>
      <c r="VXT45" s="20"/>
      <c r="VXU45"/>
      <c r="VXV45" s="20"/>
      <c r="VXW45"/>
      <c r="VXX45" s="20"/>
      <c r="VXY45"/>
      <c r="VXZ45" s="20"/>
      <c r="VYA45"/>
      <c r="VYB45" s="20"/>
      <c r="VYC45"/>
      <c r="VYD45" s="20"/>
      <c r="VYE45"/>
      <c r="VYF45" s="20"/>
      <c r="VYG45"/>
      <c r="VYH45" s="20"/>
      <c r="VYI45"/>
      <c r="VYJ45" s="20"/>
      <c r="VYK45"/>
      <c r="VYL45" s="20"/>
      <c r="VYM45"/>
      <c r="VYN45" s="20"/>
      <c r="VYO45"/>
      <c r="VYP45" s="20"/>
      <c r="VYQ45"/>
      <c r="VYR45" s="20"/>
      <c r="VYS45"/>
      <c r="VYT45" s="20"/>
      <c r="VYU45"/>
      <c r="VYV45" s="20"/>
      <c r="VYW45"/>
      <c r="VYX45" s="20"/>
      <c r="VYY45"/>
      <c r="VYZ45" s="20"/>
      <c r="VZA45"/>
      <c r="VZB45" s="20"/>
      <c r="VZC45"/>
      <c r="VZD45" s="20"/>
      <c r="VZE45"/>
      <c r="VZF45" s="20"/>
      <c r="VZG45"/>
      <c r="VZH45" s="20"/>
      <c r="VZI45"/>
      <c r="VZJ45" s="20"/>
      <c r="VZK45"/>
      <c r="VZL45" s="20"/>
      <c r="VZM45"/>
      <c r="VZN45" s="20"/>
      <c r="VZO45"/>
      <c r="VZP45" s="20"/>
      <c r="VZQ45"/>
      <c r="VZR45" s="20"/>
      <c r="VZS45"/>
      <c r="VZT45" s="20"/>
      <c r="VZU45"/>
      <c r="VZV45" s="20"/>
      <c r="VZW45"/>
      <c r="VZX45" s="20"/>
      <c r="VZY45"/>
      <c r="VZZ45" s="20"/>
      <c r="WAA45"/>
      <c r="WAB45" s="20"/>
      <c r="WAC45"/>
      <c r="WAD45" s="20"/>
      <c r="WAE45"/>
      <c r="WAF45" s="20"/>
      <c r="WAG45"/>
      <c r="WAH45" s="20"/>
      <c r="WAI45"/>
      <c r="WAJ45" s="20"/>
      <c r="WAK45"/>
      <c r="WAL45" s="20"/>
      <c r="WAM45"/>
      <c r="WAN45" s="20"/>
      <c r="WAO45"/>
      <c r="WAP45" s="20"/>
      <c r="WAQ45"/>
      <c r="WAR45" s="20"/>
      <c r="WAS45"/>
      <c r="WAT45" s="20"/>
      <c r="WAU45"/>
      <c r="WAV45" s="20"/>
      <c r="WAW45"/>
      <c r="WAX45" s="20"/>
      <c r="WAY45"/>
      <c r="WAZ45" s="20"/>
      <c r="WBA45"/>
      <c r="WBB45" s="20"/>
      <c r="WBC45"/>
      <c r="WBD45" s="20"/>
      <c r="WBE45"/>
      <c r="WBF45" s="20"/>
      <c r="WBG45"/>
      <c r="WBH45" s="20"/>
      <c r="WBI45"/>
      <c r="WBJ45" s="20"/>
      <c r="WBK45"/>
      <c r="WBL45" s="20"/>
      <c r="WBM45"/>
      <c r="WBN45" s="20"/>
      <c r="WBO45"/>
      <c r="WBP45" s="20"/>
      <c r="WBQ45"/>
      <c r="WBR45" s="20"/>
      <c r="WBS45"/>
      <c r="WBT45" s="20"/>
      <c r="WBU45"/>
      <c r="WBV45" s="20"/>
      <c r="WBW45"/>
      <c r="WBX45" s="20"/>
      <c r="WBY45"/>
      <c r="WBZ45" s="20"/>
      <c r="WCA45"/>
      <c r="WCB45" s="20"/>
      <c r="WCC45"/>
      <c r="WCD45" s="20"/>
      <c r="WCE45"/>
      <c r="WCF45" s="20"/>
      <c r="WCG45"/>
      <c r="WCH45" s="20"/>
      <c r="WCI45"/>
      <c r="WCJ45" s="20"/>
      <c r="WCK45"/>
      <c r="WCL45" s="20"/>
      <c r="WCM45"/>
      <c r="WCN45" s="20"/>
      <c r="WCO45"/>
      <c r="WCP45" s="20"/>
      <c r="WCQ45"/>
      <c r="WCR45" s="20"/>
      <c r="WCS45"/>
      <c r="WCT45" s="20"/>
      <c r="WCU45"/>
      <c r="WCV45" s="20"/>
      <c r="WCW45"/>
      <c r="WCX45" s="20"/>
      <c r="WCY45"/>
      <c r="WCZ45" s="20"/>
      <c r="WDA45"/>
      <c r="WDB45" s="20"/>
      <c r="WDC45"/>
      <c r="WDD45" s="20"/>
      <c r="WDE45"/>
      <c r="WDF45" s="20"/>
      <c r="WDG45"/>
      <c r="WDH45" s="20"/>
      <c r="WDI45"/>
      <c r="WDJ45" s="20"/>
      <c r="WDK45"/>
      <c r="WDL45" s="20"/>
      <c r="WDM45"/>
      <c r="WDN45" s="20"/>
      <c r="WDO45"/>
      <c r="WDP45" s="20"/>
      <c r="WDQ45"/>
      <c r="WDR45" s="20"/>
      <c r="WDS45"/>
      <c r="WDT45" s="20"/>
      <c r="WDU45"/>
      <c r="WDV45" s="20"/>
      <c r="WDW45"/>
      <c r="WDX45" s="20"/>
      <c r="WDY45"/>
      <c r="WDZ45" s="20"/>
      <c r="WEA45"/>
      <c r="WEB45" s="20"/>
      <c r="WEC45"/>
      <c r="WED45" s="20"/>
      <c r="WEE45"/>
      <c r="WEF45" s="20"/>
      <c r="WEG45"/>
      <c r="WEH45" s="20"/>
      <c r="WEI45"/>
      <c r="WEJ45" s="20"/>
      <c r="WEK45"/>
      <c r="WEL45" s="20"/>
      <c r="WEM45"/>
      <c r="WEN45" s="20"/>
      <c r="WEO45"/>
      <c r="WEP45" s="20"/>
      <c r="WEQ45"/>
      <c r="WER45" s="20"/>
      <c r="WES45"/>
      <c r="WET45" s="20"/>
      <c r="WEU45"/>
      <c r="WEV45" s="20"/>
      <c r="WEW45"/>
      <c r="WEX45" s="20"/>
      <c r="WEY45"/>
      <c r="WEZ45" s="20"/>
      <c r="WFA45"/>
      <c r="WFB45" s="20"/>
      <c r="WFC45"/>
      <c r="WFD45" s="20"/>
      <c r="WFE45"/>
      <c r="WFF45" s="20"/>
      <c r="WFG45"/>
      <c r="WFH45" s="20"/>
      <c r="WFI45"/>
      <c r="WFJ45" s="20"/>
      <c r="WFK45"/>
      <c r="WFL45" s="20"/>
      <c r="WFM45"/>
      <c r="WFN45" s="20"/>
      <c r="WFO45"/>
      <c r="WFP45" s="20"/>
      <c r="WFQ45"/>
      <c r="WFR45" s="20"/>
      <c r="WFS45"/>
      <c r="WFT45" s="20"/>
      <c r="WFU45"/>
      <c r="WFV45" s="20"/>
      <c r="WFW45"/>
      <c r="WFX45" s="20"/>
      <c r="WFY45"/>
      <c r="WFZ45" s="20"/>
      <c r="WGA45"/>
      <c r="WGB45" s="20"/>
      <c r="WGC45"/>
      <c r="WGD45" s="20"/>
      <c r="WGE45"/>
      <c r="WGF45" s="20"/>
      <c r="WGG45"/>
      <c r="WGH45" s="20"/>
      <c r="WGI45"/>
      <c r="WGJ45" s="20"/>
      <c r="WGK45"/>
      <c r="WGL45" s="20"/>
      <c r="WGM45"/>
      <c r="WGN45" s="20"/>
      <c r="WGO45"/>
      <c r="WGP45" s="20"/>
      <c r="WGQ45"/>
      <c r="WGR45" s="20"/>
      <c r="WGS45"/>
      <c r="WGT45" s="20"/>
      <c r="WGU45"/>
      <c r="WGV45" s="20"/>
      <c r="WGW45"/>
      <c r="WGX45" s="20"/>
      <c r="WGY45"/>
      <c r="WGZ45" s="20"/>
      <c r="WHA45"/>
      <c r="WHB45" s="20"/>
      <c r="WHC45"/>
      <c r="WHD45" s="20"/>
      <c r="WHE45"/>
      <c r="WHF45" s="20"/>
      <c r="WHG45"/>
      <c r="WHH45" s="20"/>
      <c r="WHI45"/>
      <c r="WHJ45" s="20"/>
      <c r="WHK45"/>
      <c r="WHL45" s="20"/>
      <c r="WHM45"/>
      <c r="WHN45" s="20"/>
      <c r="WHO45"/>
      <c r="WHP45" s="20"/>
      <c r="WHQ45"/>
      <c r="WHR45" s="20"/>
      <c r="WHS45"/>
      <c r="WHT45" s="20"/>
      <c r="WHU45"/>
      <c r="WHV45" s="20"/>
      <c r="WHW45"/>
      <c r="WHX45" s="20"/>
      <c r="WHY45"/>
      <c r="WHZ45" s="20"/>
      <c r="WIA45"/>
      <c r="WIB45" s="20"/>
      <c r="WIC45"/>
      <c r="WID45" s="20"/>
      <c r="WIE45"/>
      <c r="WIF45" s="20"/>
      <c r="WIG45"/>
      <c r="WIH45" s="20"/>
      <c r="WII45"/>
      <c r="WIJ45" s="20"/>
      <c r="WIK45"/>
      <c r="WIL45" s="20"/>
      <c r="WIM45"/>
      <c r="WIN45" s="20"/>
      <c r="WIO45"/>
      <c r="WIP45" s="20"/>
      <c r="WIQ45"/>
      <c r="WIR45" s="20"/>
      <c r="WIS45"/>
      <c r="WIT45" s="20"/>
      <c r="WIU45"/>
      <c r="WIV45" s="20"/>
      <c r="WIW45"/>
      <c r="WIX45" s="20"/>
      <c r="WIY45"/>
      <c r="WIZ45" s="20"/>
      <c r="WJA45"/>
      <c r="WJB45" s="20"/>
      <c r="WJC45"/>
      <c r="WJD45" s="20"/>
      <c r="WJE45"/>
      <c r="WJF45" s="20"/>
      <c r="WJG45"/>
      <c r="WJH45" s="20"/>
      <c r="WJI45"/>
      <c r="WJJ45" s="20"/>
      <c r="WJK45"/>
      <c r="WJL45" s="20"/>
      <c r="WJM45"/>
      <c r="WJN45" s="20"/>
      <c r="WJO45"/>
      <c r="WJP45" s="20"/>
      <c r="WJQ45"/>
      <c r="WJR45" s="20"/>
      <c r="WJS45"/>
      <c r="WJT45" s="20"/>
      <c r="WJU45"/>
      <c r="WJV45" s="20"/>
      <c r="WJW45"/>
      <c r="WJX45" s="20"/>
      <c r="WJY45"/>
      <c r="WJZ45" s="20"/>
      <c r="WKA45"/>
      <c r="WKB45" s="20"/>
      <c r="WKC45"/>
      <c r="WKD45" s="20"/>
      <c r="WKE45"/>
      <c r="WKF45" s="20"/>
      <c r="WKG45"/>
      <c r="WKH45" s="20"/>
      <c r="WKI45"/>
      <c r="WKJ45" s="20"/>
      <c r="WKK45"/>
      <c r="WKL45" s="20"/>
      <c r="WKM45"/>
      <c r="WKN45" s="20"/>
      <c r="WKO45"/>
      <c r="WKP45" s="20"/>
      <c r="WKQ45"/>
      <c r="WKR45" s="20"/>
      <c r="WKS45"/>
      <c r="WKT45" s="20"/>
      <c r="WKU45"/>
      <c r="WKV45" s="20"/>
      <c r="WKW45"/>
      <c r="WKX45" s="20"/>
      <c r="WKY45"/>
      <c r="WKZ45" s="20"/>
      <c r="WLA45"/>
      <c r="WLB45" s="20"/>
      <c r="WLC45"/>
      <c r="WLD45" s="20"/>
      <c r="WLE45"/>
      <c r="WLF45" s="20"/>
      <c r="WLG45"/>
      <c r="WLH45" s="20"/>
      <c r="WLI45"/>
      <c r="WLJ45" s="20"/>
      <c r="WLK45"/>
      <c r="WLL45" s="20"/>
      <c r="WLM45"/>
      <c r="WLN45" s="20"/>
      <c r="WLO45"/>
      <c r="WLP45" s="20"/>
      <c r="WLQ45"/>
      <c r="WLR45" s="20"/>
      <c r="WLS45"/>
      <c r="WLT45" s="20"/>
      <c r="WLU45"/>
      <c r="WLV45" s="20"/>
      <c r="WLW45"/>
      <c r="WLX45" s="20"/>
      <c r="WLY45"/>
      <c r="WLZ45" s="20"/>
      <c r="WMA45"/>
      <c r="WMB45" s="20"/>
      <c r="WMC45"/>
      <c r="WMD45" s="20"/>
      <c r="WME45"/>
      <c r="WMF45" s="20"/>
      <c r="WMG45"/>
      <c r="WMH45" s="20"/>
      <c r="WMI45"/>
      <c r="WMJ45" s="20"/>
      <c r="WMK45"/>
      <c r="WML45" s="20"/>
      <c r="WMM45"/>
      <c r="WMN45" s="20"/>
      <c r="WMO45"/>
      <c r="WMP45" s="20"/>
      <c r="WMQ45"/>
      <c r="WMR45" s="20"/>
      <c r="WMS45"/>
      <c r="WMT45" s="20"/>
      <c r="WMU45"/>
      <c r="WMV45" s="20"/>
      <c r="WMW45"/>
      <c r="WMX45" s="20"/>
      <c r="WMY45"/>
      <c r="WMZ45" s="20"/>
      <c r="WNA45"/>
      <c r="WNB45" s="20"/>
      <c r="WNC45"/>
      <c r="WND45" s="20"/>
      <c r="WNE45"/>
      <c r="WNF45" s="20"/>
      <c r="WNG45"/>
      <c r="WNH45" s="20"/>
      <c r="WNI45"/>
      <c r="WNJ45" s="20"/>
      <c r="WNK45"/>
      <c r="WNL45" s="20"/>
      <c r="WNM45"/>
      <c r="WNN45" s="20"/>
      <c r="WNO45"/>
      <c r="WNP45" s="20"/>
      <c r="WNQ45"/>
      <c r="WNR45" s="20"/>
      <c r="WNS45"/>
      <c r="WNT45" s="20"/>
      <c r="WNU45"/>
      <c r="WNV45" s="20"/>
      <c r="WNW45"/>
      <c r="WNX45" s="20"/>
      <c r="WNY45"/>
      <c r="WNZ45" s="20"/>
      <c r="WOA45"/>
      <c r="WOB45" s="20"/>
      <c r="WOC45"/>
      <c r="WOD45" s="20"/>
      <c r="WOE45"/>
      <c r="WOF45" s="20"/>
      <c r="WOG45"/>
      <c r="WOH45" s="20"/>
      <c r="WOI45"/>
      <c r="WOJ45" s="20"/>
      <c r="WOK45"/>
      <c r="WOL45" s="20"/>
      <c r="WOM45"/>
      <c r="WON45" s="20"/>
      <c r="WOO45"/>
      <c r="WOP45" s="20"/>
      <c r="WOQ45"/>
      <c r="WOR45" s="20"/>
      <c r="WOS45"/>
      <c r="WOT45" s="20"/>
      <c r="WOU45"/>
      <c r="WOV45" s="20"/>
      <c r="WOW45"/>
      <c r="WOX45" s="20"/>
      <c r="WOY45"/>
      <c r="WOZ45" s="20"/>
      <c r="WPA45"/>
      <c r="WPB45" s="20"/>
      <c r="WPC45"/>
      <c r="WPD45" s="20"/>
      <c r="WPE45"/>
      <c r="WPF45" s="20"/>
      <c r="WPG45"/>
      <c r="WPH45" s="20"/>
      <c r="WPI45"/>
      <c r="WPJ45" s="20"/>
      <c r="WPK45"/>
      <c r="WPL45" s="20"/>
      <c r="WPM45"/>
      <c r="WPN45" s="20"/>
      <c r="WPO45"/>
      <c r="WPP45" s="20"/>
      <c r="WPQ45"/>
      <c r="WPR45" s="20"/>
      <c r="WPS45"/>
      <c r="WPT45" s="20"/>
      <c r="WPU45"/>
      <c r="WPV45" s="20"/>
      <c r="WPW45"/>
      <c r="WPX45" s="20"/>
      <c r="WPY45"/>
      <c r="WPZ45" s="20"/>
      <c r="WQA45"/>
      <c r="WQB45" s="20"/>
      <c r="WQC45"/>
      <c r="WQD45" s="20"/>
      <c r="WQE45"/>
      <c r="WQF45" s="20"/>
      <c r="WQG45"/>
      <c r="WQH45" s="20"/>
      <c r="WQI45"/>
      <c r="WQJ45" s="20"/>
      <c r="WQK45"/>
      <c r="WQL45" s="20"/>
      <c r="WQM45"/>
      <c r="WQN45" s="20"/>
      <c r="WQO45"/>
      <c r="WQP45" s="20"/>
      <c r="WQQ45"/>
      <c r="WQR45" s="20"/>
      <c r="WQS45"/>
      <c r="WQT45" s="20"/>
      <c r="WQU45"/>
      <c r="WQV45" s="20"/>
      <c r="WQW45"/>
      <c r="WQX45" s="20"/>
      <c r="WQY45"/>
      <c r="WQZ45" s="20"/>
      <c r="WRA45"/>
      <c r="WRB45" s="20"/>
      <c r="WRC45"/>
      <c r="WRD45" s="20"/>
      <c r="WRE45"/>
      <c r="WRF45" s="20"/>
      <c r="WRG45"/>
      <c r="WRH45" s="20"/>
      <c r="WRI45"/>
      <c r="WRJ45" s="20"/>
      <c r="WRK45"/>
      <c r="WRL45" s="20"/>
      <c r="WRM45"/>
      <c r="WRN45" s="20"/>
      <c r="WRO45"/>
      <c r="WRP45" s="20"/>
      <c r="WRQ45"/>
      <c r="WRR45" s="20"/>
      <c r="WRS45"/>
      <c r="WRT45" s="20"/>
      <c r="WRU45"/>
      <c r="WRV45" s="20"/>
      <c r="WRW45"/>
      <c r="WRX45" s="20"/>
      <c r="WRY45"/>
      <c r="WRZ45" s="20"/>
      <c r="WSA45"/>
      <c r="WSB45" s="20"/>
      <c r="WSC45"/>
      <c r="WSD45" s="20"/>
      <c r="WSE45"/>
      <c r="WSF45" s="20"/>
      <c r="WSG45"/>
      <c r="WSH45" s="20"/>
      <c r="WSI45"/>
      <c r="WSJ45" s="20"/>
      <c r="WSK45"/>
      <c r="WSL45" s="20"/>
      <c r="WSM45"/>
      <c r="WSN45" s="20"/>
      <c r="WSO45"/>
      <c r="WSP45" s="20"/>
      <c r="WSQ45"/>
      <c r="WSR45" s="20"/>
      <c r="WSS45"/>
      <c r="WST45" s="20"/>
      <c r="WSU45"/>
      <c r="WSV45" s="20"/>
      <c r="WSW45"/>
      <c r="WSX45" s="20"/>
      <c r="WSY45"/>
      <c r="WSZ45" s="20"/>
      <c r="WTA45"/>
      <c r="WTB45" s="20"/>
      <c r="WTC45"/>
      <c r="WTD45" s="20"/>
      <c r="WTE45"/>
      <c r="WTF45" s="20"/>
      <c r="WTG45"/>
      <c r="WTH45" s="20"/>
      <c r="WTI45"/>
      <c r="WTJ45" s="20"/>
      <c r="WTK45"/>
      <c r="WTL45" s="20"/>
      <c r="WTM45"/>
      <c r="WTN45" s="20"/>
      <c r="WTO45"/>
      <c r="WTP45" s="20"/>
      <c r="WTQ45"/>
      <c r="WTR45" s="20"/>
      <c r="WTS45"/>
      <c r="WTT45" s="20"/>
      <c r="WTU45"/>
      <c r="WTV45" s="20"/>
      <c r="WTW45"/>
      <c r="WTX45" s="20"/>
      <c r="WTY45"/>
      <c r="WTZ45" s="20"/>
      <c r="WUA45"/>
      <c r="WUB45" s="20"/>
      <c r="WUC45"/>
      <c r="WUD45" s="20"/>
      <c r="WUE45"/>
      <c r="WUF45" s="20"/>
      <c r="WUG45"/>
      <c r="WUH45" s="20"/>
      <c r="WUI45"/>
      <c r="WUJ45" s="20"/>
      <c r="WUK45"/>
      <c r="WUL45" s="20"/>
      <c r="WUM45"/>
      <c r="WUN45" s="20"/>
      <c r="WUO45"/>
      <c r="WUP45" s="20"/>
      <c r="WUQ45"/>
      <c r="WUR45" s="20"/>
      <c r="WUS45"/>
      <c r="WUT45" s="20"/>
      <c r="WUU45"/>
      <c r="WUV45" s="20"/>
      <c r="WUW45"/>
      <c r="WUX45" s="20"/>
      <c r="WUY45"/>
      <c r="WUZ45" s="20"/>
      <c r="WVA45"/>
      <c r="WVB45" s="20"/>
      <c r="WVC45"/>
      <c r="WVD45" s="20"/>
      <c r="WVE45"/>
      <c r="WVF45" s="20"/>
      <c r="WVG45"/>
      <c r="WVH45" s="20"/>
      <c r="WVI45"/>
      <c r="WVJ45" s="20"/>
      <c r="WVK45"/>
      <c r="WVL45" s="20"/>
      <c r="WVM45"/>
      <c r="WVN45" s="20"/>
      <c r="WVO45"/>
      <c r="WVP45" s="20"/>
      <c r="WVQ45"/>
      <c r="WVR45" s="20"/>
      <c r="WVS45"/>
      <c r="WVT45" s="20"/>
      <c r="WVU45"/>
      <c r="WVV45" s="20"/>
      <c r="WVW45"/>
      <c r="WVX45" s="20"/>
      <c r="WVY45"/>
      <c r="WVZ45" s="20"/>
      <c r="WWA45"/>
      <c r="WWB45" s="20"/>
      <c r="WWC45"/>
      <c r="WWD45" s="20"/>
      <c r="WWE45"/>
      <c r="WWF45" s="20"/>
      <c r="WWG45"/>
      <c r="WWH45" s="20"/>
      <c r="WWI45"/>
      <c r="WWJ45" s="20"/>
      <c r="WWK45"/>
      <c r="WWL45" s="20"/>
      <c r="WWM45"/>
      <c r="WWN45" s="20"/>
      <c r="WWO45"/>
      <c r="WWP45" s="20"/>
      <c r="WWQ45"/>
      <c r="WWR45" s="20"/>
      <c r="WWS45"/>
      <c r="WWT45" s="20"/>
      <c r="WWU45"/>
      <c r="WWV45" s="20"/>
      <c r="WWW45"/>
      <c r="WWX45" s="20"/>
      <c r="WWY45"/>
      <c r="WWZ45" s="20"/>
      <c r="WXA45"/>
      <c r="WXB45" s="20"/>
      <c r="WXC45"/>
      <c r="WXD45" s="20"/>
      <c r="WXE45"/>
      <c r="WXF45" s="20"/>
      <c r="WXG45"/>
      <c r="WXH45" s="20"/>
      <c r="WXI45"/>
      <c r="WXJ45" s="20"/>
      <c r="WXK45"/>
      <c r="WXL45" s="20"/>
      <c r="WXM45"/>
      <c r="WXN45" s="20"/>
      <c r="WXO45"/>
      <c r="WXP45" s="20"/>
      <c r="WXQ45"/>
      <c r="WXR45" s="20"/>
      <c r="WXS45"/>
      <c r="WXT45" s="20"/>
      <c r="WXU45"/>
      <c r="WXV45" s="20"/>
      <c r="WXW45"/>
      <c r="WXX45" s="20"/>
      <c r="WXY45"/>
      <c r="WXZ45" s="20"/>
      <c r="WYA45"/>
      <c r="WYB45" s="20"/>
      <c r="WYC45"/>
      <c r="WYD45" s="20"/>
      <c r="WYE45"/>
      <c r="WYF45" s="20"/>
      <c r="WYG45"/>
      <c r="WYH45" s="20"/>
      <c r="WYI45"/>
      <c r="WYJ45" s="20"/>
      <c r="WYK45"/>
      <c r="WYL45" s="20"/>
      <c r="WYM45"/>
      <c r="WYN45" s="20"/>
      <c r="WYO45"/>
      <c r="WYP45" s="20"/>
      <c r="WYQ45"/>
      <c r="WYR45" s="20"/>
      <c r="WYS45"/>
      <c r="WYT45" s="20"/>
      <c r="WYU45"/>
      <c r="WYV45" s="20"/>
      <c r="WYW45"/>
      <c r="WYX45" s="20"/>
      <c r="WYY45"/>
      <c r="WYZ45" s="20"/>
      <c r="WZA45"/>
      <c r="WZB45" s="20"/>
      <c r="WZC45"/>
      <c r="WZD45" s="20"/>
      <c r="WZE45"/>
      <c r="WZF45" s="20"/>
      <c r="WZG45"/>
      <c r="WZH45" s="20"/>
      <c r="WZI45"/>
      <c r="WZJ45" s="20"/>
      <c r="WZK45"/>
      <c r="WZL45" s="20"/>
      <c r="WZM45"/>
      <c r="WZN45" s="20"/>
      <c r="WZO45"/>
      <c r="WZP45" s="20"/>
      <c r="WZQ45"/>
      <c r="WZR45" s="20"/>
      <c r="WZS45"/>
      <c r="WZT45" s="20"/>
      <c r="WZU45"/>
      <c r="WZV45" s="20"/>
      <c r="WZW45"/>
      <c r="WZX45" s="20"/>
      <c r="WZY45"/>
      <c r="WZZ45" s="20"/>
      <c r="XAA45"/>
      <c r="XAB45" s="20"/>
      <c r="XAC45"/>
      <c r="XAD45" s="20"/>
      <c r="XAE45"/>
      <c r="XAF45" s="20"/>
      <c r="XAG45"/>
      <c r="XAH45" s="20"/>
      <c r="XAI45"/>
      <c r="XAJ45" s="20"/>
      <c r="XAK45"/>
      <c r="XAL45" s="20"/>
      <c r="XAM45"/>
      <c r="XAN45" s="20"/>
      <c r="XAO45"/>
      <c r="XAP45" s="20"/>
      <c r="XAQ45"/>
      <c r="XAR45" s="20"/>
      <c r="XAS45"/>
      <c r="XAT45" s="20"/>
      <c r="XAU45"/>
      <c r="XAV45" s="20"/>
      <c r="XAW45"/>
      <c r="XAX45" s="20"/>
      <c r="XAY45"/>
      <c r="XAZ45" s="20"/>
      <c r="XBA45"/>
      <c r="XBB45" s="20"/>
      <c r="XBC45"/>
      <c r="XBD45" s="20"/>
      <c r="XBE45"/>
      <c r="XBF45" s="20"/>
      <c r="XBG45"/>
      <c r="XBH45" s="20"/>
      <c r="XBI45"/>
      <c r="XBJ45" s="20"/>
      <c r="XBK45"/>
      <c r="XBL45" s="20"/>
      <c r="XBM45"/>
      <c r="XBN45" s="20"/>
      <c r="XBO45"/>
      <c r="XBP45" s="20"/>
      <c r="XBQ45"/>
      <c r="XBR45" s="20"/>
      <c r="XBS45"/>
      <c r="XBT45" s="20"/>
      <c r="XBU45"/>
      <c r="XBV45" s="20"/>
      <c r="XBW45"/>
      <c r="XBX45" s="20"/>
      <c r="XBY45"/>
      <c r="XBZ45" s="20"/>
      <c r="XCA45"/>
      <c r="XCB45" s="20"/>
      <c r="XCC45"/>
      <c r="XCD45" s="20"/>
      <c r="XCE45"/>
      <c r="XCF45" s="20"/>
      <c r="XCG45"/>
      <c r="XCH45" s="20"/>
      <c r="XCI45"/>
      <c r="XCJ45" s="20"/>
      <c r="XCK45"/>
      <c r="XCL45" s="20"/>
      <c r="XCM45"/>
      <c r="XCN45" s="20"/>
      <c r="XCO45"/>
      <c r="XCP45" s="20"/>
      <c r="XCQ45"/>
      <c r="XCR45" s="20"/>
      <c r="XCS45"/>
      <c r="XCT45" s="20"/>
      <c r="XCU45"/>
      <c r="XCV45" s="20"/>
      <c r="XCW45"/>
      <c r="XCX45" s="20"/>
      <c r="XCY45"/>
      <c r="XCZ45" s="20"/>
      <c r="XDA45"/>
      <c r="XDB45" s="20"/>
      <c r="XDC45"/>
      <c r="XDD45" s="20"/>
      <c r="XDE45"/>
      <c r="XDF45" s="20"/>
      <c r="XDG45"/>
      <c r="XDH45" s="20"/>
      <c r="XDI45"/>
      <c r="XDJ45" s="20"/>
      <c r="XDK45"/>
      <c r="XDL45" s="20"/>
      <c r="XDM45"/>
      <c r="XDN45" s="20"/>
      <c r="XDO45"/>
      <c r="XDP45" s="20"/>
      <c r="XDQ45"/>
      <c r="XDR45" s="20"/>
      <c r="XDS45"/>
      <c r="XDT45" s="20"/>
      <c r="XDU45"/>
      <c r="XDV45" s="20"/>
      <c r="XDW45"/>
      <c r="XDX45" s="20"/>
      <c r="XDY45"/>
      <c r="XDZ45" s="20"/>
      <c r="XEA45"/>
      <c r="XEB45" s="20"/>
      <c r="XEC45"/>
      <c r="XED45" s="20"/>
      <c r="XEE45"/>
      <c r="XEF45" s="20"/>
      <c r="XEG45"/>
      <c r="XEH45" s="20"/>
      <c r="XEI45"/>
      <c r="XEJ45" s="20"/>
      <c r="XEK45"/>
      <c r="XEL45" s="20"/>
      <c r="XEM45"/>
      <c r="XEN45" s="20"/>
      <c r="XEO45"/>
      <c r="XEP45" s="20"/>
      <c r="XEQ45"/>
      <c r="XER45" s="20"/>
      <c r="XES45"/>
      <c r="XET45" s="20"/>
      <c r="XEU45"/>
      <c r="XEV45" s="20"/>
      <c r="XEW45"/>
      <c r="XEX45" s="20"/>
      <c r="XEY45"/>
      <c r="XEZ45" s="20"/>
      <c r="XFA45"/>
    </row>
    <row r="46" spans="1:16381" ht="18.5" x14ac:dyDescent="0.45">
      <c r="A46" s="149" t="s">
        <v>5</v>
      </c>
      <c r="B46" s="145" t="s">
        <v>92</v>
      </c>
      <c r="C46" s="146" t="s">
        <v>613</v>
      </c>
      <c r="D46" s="147">
        <f>'4. Level AA Evaluation'!C331</f>
        <v>0</v>
      </c>
      <c r="E46" s="147">
        <f>'4. Level AA Evaluation'!C332</f>
        <v>0</v>
      </c>
      <c r="F46" s="147">
        <f>'4. Level AA Evaluation'!C333</f>
        <v>0</v>
      </c>
      <c r="G46" s="20"/>
      <c r="H46"/>
      <c r="I46" s="20"/>
      <c r="J46"/>
      <c r="K46"/>
      <c r="L46" s="20"/>
      <c r="M46"/>
      <c r="N46" s="20"/>
      <c r="O46"/>
      <c r="P46" s="20"/>
      <c r="Q46"/>
      <c r="R46" s="20"/>
      <c r="S46"/>
      <c r="T46" s="20"/>
      <c r="U46"/>
      <c r="V46" s="20"/>
      <c r="W46"/>
      <c r="X46" s="20"/>
      <c r="Y46"/>
      <c r="Z46" s="20"/>
      <c r="AA46"/>
      <c r="AB46" s="20"/>
      <c r="AC46"/>
      <c r="AD46" s="20"/>
      <c r="AE46"/>
      <c r="AF46" s="20"/>
      <c r="AG46"/>
      <c r="AH46" s="20"/>
      <c r="AI46"/>
      <c r="AJ46" s="20"/>
      <c r="AK46"/>
      <c r="AL46" s="20"/>
      <c r="AM46"/>
      <c r="AN46" s="20"/>
      <c r="AO46"/>
      <c r="AP46" s="20"/>
      <c r="AQ46"/>
      <c r="AR46" s="20"/>
      <c r="AS46"/>
      <c r="AT46" s="20"/>
      <c r="AU46"/>
      <c r="AV46" s="20"/>
      <c r="AW46"/>
      <c r="AX46" s="20"/>
      <c r="AY46"/>
      <c r="AZ46" s="20"/>
      <c r="BA46"/>
      <c r="BB46" s="20"/>
      <c r="BC46"/>
      <c r="BD46" s="20"/>
      <c r="BE46"/>
      <c r="BF46" s="20"/>
      <c r="BG46"/>
      <c r="BH46" s="20"/>
      <c r="BI46"/>
      <c r="BJ46" s="20"/>
      <c r="BK46"/>
      <c r="BL46" s="20"/>
      <c r="BM46"/>
      <c r="BN46" s="20"/>
      <c r="BO46"/>
      <c r="BP46" s="20"/>
      <c r="BQ46"/>
      <c r="BR46" s="20"/>
      <c r="BS46"/>
      <c r="BT46" s="20"/>
      <c r="BU46"/>
      <c r="BV46" s="20"/>
      <c r="BW46"/>
      <c r="BX46" s="20"/>
      <c r="BY46"/>
      <c r="BZ46" s="20"/>
      <c r="CA46"/>
      <c r="CB46" s="20"/>
      <c r="CC46"/>
      <c r="CD46" s="20"/>
      <c r="CE46"/>
      <c r="CF46" s="20"/>
      <c r="CG46"/>
      <c r="CH46" s="20"/>
      <c r="CI46"/>
      <c r="CJ46" s="20"/>
      <c r="CK46"/>
      <c r="CL46" s="20"/>
      <c r="CM46"/>
      <c r="CN46" s="20"/>
      <c r="CO46"/>
      <c r="CP46" s="20"/>
      <c r="CQ46"/>
      <c r="CR46" s="20"/>
      <c r="CS46"/>
      <c r="CT46" s="20"/>
      <c r="CU46"/>
      <c r="CV46" s="20"/>
      <c r="CW46"/>
      <c r="CX46" s="20"/>
      <c r="CY46"/>
      <c r="CZ46" s="20"/>
      <c r="DA46"/>
      <c r="DB46" s="20"/>
      <c r="DC46"/>
      <c r="DD46" s="20"/>
      <c r="DE46"/>
      <c r="DF46" s="20"/>
      <c r="DG46"/>
      <c r="DH46" s="20"/>
      <c r="DI46"/>
      <c r="DJ46" s="20"/>
      <c r="DK46"/>
      <c r="DL46" s="20"/>
      <c r="DM46"/>
      <c r="DN46" s="20"/>
      <c r="DO46"/>
      <c r="DP46" s="20"/>
      <c r="DQ46"/>
      <c r="DR46" s="20"/>
      <c r="DS46"/>
      <c r="DT46" s="20"/>
      <c r="DU46"/>
      <c r="DV46" s="20"/>
      <c r="DW46"/>
      <c r="DX46" s="20"/>
      <c r="DY46"/>
      <c r="DZ46" s="20"/>
      <c r="EA46"/>
      <c r="EB46" s="20"/>
      <c r="EC46"/>
      <c r="ED46" s="20"/>
      <c r="EE46"/>
      <c r="EF46" s="20"/>
      <c r="EG46"/>
      <c r="EH46" s="20"/>
      <c r="EI46"/>
      <c r="EJ46" s="20"/>
      <c r="EK46"/>
      <c r="EL46" s="20"/>
      <c r="EM46"/>
      <c r="EN46" s="20"/>
      <c r="EO46"/>
      <c r="EP46" s="20"/>
      <c r="EQ46"/>
      <c r="ER46" s="20"/>
      <c r="ES46"/>
      <c r="ET46" s="20"/>
      <c r="EU46"/>
      <c r="EV46" s="20"/>
      <c r="EW46"/>
      <c r="EX46" s="20"/>
      <c r="EY46"/>
      <c r="EZ46" s="20"/>
      <c r="FA46"/>
      <c r="FB46" s="20"/>
      <c r="FC46"/>
      <c r="FD46" s="20"/>
      <c r="FE46"/>
      <c r="FF46" s="20"/>
      <c r="FG46"/>
      <c r="FH46" s="20"/>
      <c r="FI46"/>
      <c r="FJ46" s="20"/>
      <c r="FK46"/>
      <c r="FL46" s="20"/>
      <c r="FM46"/>
      <c r="FN46" s="20"/>
      <c r="FO46"/>
      <c r="FP46" s="20"/>
      <c r="FQ46"/>
      <c r="FR46" s="20"/>
      <c r="FS46"/>
      <c r="FT46" s="20"/>
      <c r="FU46"/>
      <c r="FV46" s="20"/>
      <c r="FW46"/>
      <c r="FX46" s="20"/>
      <c r="FY46"/>
      <c r="FZ46" s="20"/>
      <c r="GA46"/>
      <c r="GB46" s="20"/>
      <c r="GC46"/>
      <c r="GD46" s="20"/>
      <c r="GE46"/>
      <c r="GF46" s="20"/>
      <c r="GG46"/>
      <c r="GH46" s="20"/>
      <c r="GI46"/>
      <c r="GJ46" s="20"/>
      <c r="GK46"/>
      <c r="GL46" s="20"/>
      <c r="GM46"/>
      <c r="GN46" s="20"/>
      <c r="GO46"/>
      <c r="GP46" s="20"/>
      <c r="GQ46"/>
      <c r="GR46" s="20"/>
      <c r="GS46"/>
      <c r="GT46" s="20"/>
      <c r="GU46"/>
      <c r="GV46" s="20"/>
      <c r="GW46"/>
      <c r="GX46" s="20"/>
      <c r="GY46"/>
      <c r="GZ46" s="20"/>
      <c r="HA46"/>
      <c r="HB46" s="20"/>
      <c r="HC46"/>
      <c r="HD46" s="20"/>
      <c r="HE46"/>
      <c r="HF46" s="20"/>
      <c r="HG46"/>
      <c r="HH46" s="20"/>
      <c r="HI46"/>
      <c r="HJ46" s="20"/>
      <c r="HK46"/>
      <c r="HL46" s="20"/>
      <c r="HM46"/>
      <c r="HN46" s="20"/>
      <c r="HO46"/>
      <c r="HP46" s="20"/>
      <c r="HQ46"/>
      <c r="HR46" s="20"/>
      <c r="HS46"/>
      <c r="HT46" s="20"/>
      <c r="HU46"/>
      <c r="HV46" s="20"/>
      <c r="HW46"/>
      <c r="HX46" s="20"/>
      <c r="HY46"/>
      <c r="HZ46" s="20"/>
      <c r="IA46"/>
      <c r="IB46" s="20"/>
      <c r="IC46"/>
      <c r="ID46" s="20"/>
      <c r="IE46"/>
      <c r="IF46" s="20"/>
      <c r="IG46"/>
      <c r="IH46" s="20"/>
      <c r="II46"/>
      <c r="IJ46" s="20"/>
      <c r="IK46"/>
      <c r="IL46" s="20"/>
      <c r="IM46"/>
      <c r="IN46" s="20"/>
      <c r="IO46"/>
      <c r="IP46" s="20"/>
      <c r="IQ46"/>
      <c r="IR46" s="20"/>
      <c r="IS46"/>
      <c r="IT46" s="20"/>
      <c r="IU46"/>
      <c r="IV46" s="20"/>
      <c r="IW46"/>
      <c r="IX46" s="20"/>
      <c r="IY46"/>
      <c r="IZ46" s="20"/>
      <c r="JA46"/>
      <c r="JB46" s="20"/>
      <c r="JC46"/>
      <c r="JD46" s="20"/>
      <c r="JE46"/>
      <c r="JF46" s="20"/>
      <c r="JG46"/>
      <c r="JH46" s="20"/>
      <c r="JI46"/>
      <c r="JJ46" s="20"/>
      <c r="JK46"/>
      <c r="JL46" s="20"/>
      <c r="JM46"/>
      <c r="JN46" s="20"/>
      <c r="JO46"/>
      <c r="JP46" s="20"/>
      <c r="JQ46"/>
      <c r="JR46" s="20"/>
      <c r="JS46"/>
      <c r="JT46" s="20"/>
      <c r="JU46"/>
      <c r="JV46" s="20"/>
      <c r="JW46"/>
      <c r="JX46" s="20"/>
      <c r="JY46"/>
      <c r="JZ46" s="20"/>
      <c r="KA46"/>
      <c r="KB46" s="20"/>
      <c r="KC46"/>
      <c r="KD46" s="20"/>
      <c r="KE46"/>
      <c r="KF46" s="20"/>
      <c r="KG46"/>
      <c r="KH46" s="20"/>
      <c r="KI46"/>
      <c r="KJ46" s="20"/>
      <c r="KK46"/>
      <c r="KL46" s="20"/>
      <c r="KM46"/>
      <c r="KN46" s="20"/>
      <c r="KO46"/>
      <c r="KP46" s="20"/>
      <c r="KQ46"/>
      <c r="KR46" s="20"/>
      <c r="KS46"/>
      <c r="KT46" s="20"/>
      <c r="KU46"/>
      <c r="KV46" s="20"/>
      <c r="KW46"/>
      <c r="KX46" s="20"/>
      <c r="KY46"/>
      <c r="KZ46" s="20"/>
      <c r="LA46"/>
      <c r="LB46" s="20"/>
      <c r="LC46"/>
      <c r="LD46" s="20"/>
      <c r="LE46"/>
      <c r="LF46" s="20"/>
      <c r="LG46"/>
      <c r="LH46" s="20"/>
      <c r="LI46"/>
      <c r="LJ46" s="20"/>
      <c r="LK46"/>
      <c r="LL46" s="20"/>
      <c r="LM46"/>
      <c r="LN46" s="20"/>
      <c r="LO46"/>
      <c r="LP46" s="20"/>
      <c r="LQ46"/>
      <c r="LR46" s="20"/>
      <c r="LS46"/>
      <c r="LT46" s="20"/>
      <c r="LU46"/>
      <c r="LV46" s="20"/>
      <c r="LW46"/>
      <c r="LX46" s="20"/>
      <c r="LY46"/>
      <c r="LZ46" s="20"/>
      <c r="MA46"/>
      <c r="MB46" s="20"/>
      <c r="MC46"/>
      <c r="MD46" s="20"/>
      <c r="ME46"/>
      <c r="MF46" s="20"/>
      <c r="MG46"/>
      <c r="MH46" s="20"/>
      <c r="MI46"/>
      <c r="MJ46" s="20"/>
      <c r="MK46"/>
      <c r="ML46" s="20"/>
      <c r="MM46"/>
      <c r="MN46" s="20"/>
      <c r="MO46"/>
      <c r="MP46" s="20"/>
      <c r="MQ46"/>
      <c r="MR46" s="20"/>
      <c r="MS46"/>
      <c r="MT46" s="20"/>
      <c r="MU46"/>
      <c r="MV46" s="20"/>
      <c r="MW46"/>
      <c r="MX46" s="20"/>
      <c r="MY46"/>
      <c r="MZ46" s="20"/>
      <c r="NA46"/>
      <c r="NB46" s="20"/>
      <c r="NC46"/>
      <c r="ND46" s="20"/>
      <c r="NE46"/>
      <c r="NF46" s="20"/>
      <c r="NG46"/>
      <c r="NH46" s="20"/>
      <c r="NI46"/>
      <c r="NJ46" s="20"/>
      <c r="NK46"/>
      <c r="NL46" s="20"/>
      <c r="NM46"/>
      <c r="NN46" s="20"/>
      <c r="NO46"/>
      <c r="NP46" s="20"/>
      <c r="NQ46"/>
      <c r="NR46" s="20"/>
      <c r="NS46"/>
      <c r="NT46" s="20"/>
      <c r="NU46"/>
      <c r="NV46" s="20"/>
      <c r="NW46"/>
      <c r="NX46" s="20"/>
      <c r="NY46"/>
      <c r="NZ46" s="20"/>
      <c r="OA46"/>
      <c r="OB46" s="20"/>
      <c r="OC46"/>
      <c r="OD46" s="20"/>
      <c r="OE46"/>
      <c r="OF46" s="20"/>
      <c r="OG46"/>
      <c r="OH46" s="20"/>
      <c r="OI46"/>
      <c r="OJ46" s="20"/>
      <c r="OK46"/>
      <c r="OL46" s="20"/>
      <c r="OM46"/>
      <c r="ON46" s="20"/>
      <c r="OO46"/>
      <c r="OP46" s="20"/>
      <c r="OQ46"/>
      <c r="OR46" s="20"/>
      <c r="OS46"/>
      <c r="OT46" s="20"/>
      <c r="OU46"/>
      <c r="OV46" s="20"/>
      <c r="OW46"/>
      <c r="OX46" s="20"/>
      <c r="OY46"/>
      <c r="OZ46" s="20"/>
      <c r="PA46"/>
      <c r="PB46" s="20"/>
      <c r="PC46"/>
      <c r="PD46" s="20"/>
      <c r="PE46"/>
      <c r="PF46" s="20"/>
      <c r="PG46"/>
      <c r="PH46" s="20"/>
      <c r="PI46"/>
      <c r="PJ46" s="20"/>
      <c r="PK46"/>
      <c r="PL46" s="20"/>
      <c r="PM46"/>
      <c r="PN46" s="20"/>
      <c r="PO46"/>
      <c r="PP46" s="20"/>
      <c r="PQ46"/>
      <c r="PR46" s="20"/>
      <c r="PS46"/>
      <c r="PT46" s="20"/>
      <c r="PU46"/>
      <c r="PV46" s="20"/>
      <c r="PW46"/>
      <c r="PX46" s="20"/>
      <c r="PY46"/>
      <c r="PZ46" s="20"/>
      <c r="QA46"/>
      <c r="QB46" s="20"/>
      <c r="QC46"/>
      <c r="QD46" s="20"/>
      <c r="QE46"/>
      <c r="QF46" s="20"/>
      <c r="QG46"/>
      <c r="QH46" s="20"/>
      <c r="QI46"/>
      <c r="QJ46" s="20"/>
      <c r="QK46"/>
      <c r="QL46" s="20"/>
      <c r="QM46"/>
      <c r="QN46" s="20"/>
      <c r="QO46"/>
      <c r="QP46" s="20"/>
      <c r="QQ46"/>
      <c r="QR46" s="20"/>
      <c r="QS46"/>
      <c r="QT46" s="20"/>
      <c r="QU46"/>
      <c r="QV46" s="20"/>
      <c r="QW46"/>
      <c r="QX46" s="20"/>
      <c r="QY46"/>
      <c r="QZ46" s="20"/>
      <c r="RA46"/>
      <c r="RB46" s="20"/>
      <c r="RC46"/>
      <c r="RD46" s="20"/>
      <c r="RE46"/>
      <c r="RF46" s="20"/>
      <c r="RG46"/>
      <c r="RH46" s="20"/>
      <c r="RI46"/>
      <c r="RJ46" s="20"/>
      <c r="RK46"/>
      <c r="RL46" s="20"/>
      <c r="RM46"/>
      <c r="RN46" s="20"/>
      <c r="RO46"/>
      <c r="RP46" s="20"/>
      <c r="RQ46"/>
      <c r="RR46" s="20"/>
      <c r="RS46"/>
      <c r="RT46" s="20"/>
      <c r="RU46"/>
      <c r="RV46" s="20"/>
      <c r="RW46"/>
      <c r="RX46" s="20"/>
      <c r="RY46"/>
      <c r="RZ46" s="20"/>
      <c r="SA46"/>
      <c r="SB46" s="20"/>
      <c r="SC46"/>
      <c r="SD46" s="20"/>
      <c r="SE46"/>
      <c r="SF46" s="20"/>
      <c r="SG46"/>
      <c r="SH46" s="20"/>
      <c r="SI46"/>
      <c r="SJ46" s="20"/>
      <c r="SK46"/>
      <c r="SL46" s="20"/>
      <c r="SM46"/>
      <c r="SN46" s="20"/>
      <c r="SO46"/>
      <c r="SP46" s="20"/>
      <c r="SQ46"/>
      <c r="SR46" s="20"/>
      <c r="SS46"/>
      <c r="ST46" s="20"/>
      <c r="SU46"/>
      <c r="SV46" s="20"/>
      <c r="SW46"/>
      <c r="SX46" s="20"/>
      <c r="SY46"/>
      <c r="SZ46" s="20"/>
      <c r="TA46"/>
      <c r="TB46" s="20"/>
      <c r="TC46"/>
      <c r="TD46" s="20"/>
      <c r="TE46"/>
      <c r="TF46" s="20"/>
      <c r="TG46"/>
      <c r="TH46" s="20"/>
      <c r="TI46"/>
      <c r="TJ46" s="20"/>
      <c r="TK46"/>
      <c r="TL46" s="20"/>
      <c r="TM46"/>
      <c r="TN46" s="20"/>
      <c r="TO46"/>
      <c r="TP46" s="20"/>
      <c r="TQ46"/>
      <c r="TR46" s="20"/>
      <c r="TS46"/>
      <c r="TT46" s="20"/>
      <c r="TU46"/>
      <c r="TV46" s="20"/>
      <c r="TW46"/>
      <c r="TX46" s="20"/>
      <c r="TY46"/>
      <c r="TZ46" s="20"/>
      <c r="UA46"/>
      <c r="UB46" s="20"/>
      <c r="UC46"/>
      <c r="UD46" s="20"/>
      <c r="UE46"/>
      <c r="UF46" s="20"/>
      <c r="UG46"/>
      <c r="UH46" s="20"/>
      <c r="UI46"/>
      <c r="UJ46" s="20"/>
      <c r="UK46"/>
      <c r="UL46" s="20"/>
      <c r="UM46"/>
      <c r="UN46" s="20"/>
      <c r="UO46"/>
      <c r="UP46" s="20"/>
      <c r="UQ46"/>
      <c r="UR46" s="20"/>
      <c r="US46"/>
      <c r="UT46" s="20"/>
      <c r="UU46"/>
      <c r="UV46" s="20"/>
      <c r="UW46"/>
      <c r="UX46" s="20"/>
      <c r="UY46"/>
      <c r="UZ46" s="20"/>
      <c r="VA46"/>
      <c r="VB46" s="20"/>
      <c r="VC46"/>
      <c r="VD46" s="20"/>
      <c r="VE46"/>
      <c r="VF46" s="20"/>
      <c r="VG46"/>
      <c r="VH46" s="20"/>
      <c r="VI46"/>
      <c r="VJ46" s="20"/>
      <c r="VK46"/>
      <c r="VL46" s="20"/>
      <c r="VM46"/>
      <c r="VN46" s="20"/>
      <c r="VO46"/>
      <c r="VP46" s="20"/>
      <c r="VQ46"/>
      <c r="VR46" s="20"/>
      <c r="VS46"/>
      <c r="VT46" s="20"/>
      <c r="VU46"/>
      <c r="VV46" s="20"/>
      <c r="VW46"/>
      <c r="VX46" s="20"/>
      <c r="VY46"/>
      <c r="VZ46" s="20"/>
      <c r="WA46"/>
      <c r="WB46" s="20"/>
      <c r="WC46"/>
      <c r="WD46" s="20"/>
      <c r="WE46"/>
      <c r="WF46" s="20"/>
      <c r="WG46"/>
      <c r="WH46" s="20"/>
      <c r="WI46"/>
      <c r="WJ46" s="20"/>
      <c r="WK46"/>
      <c r="WL46" s="20"/>
      <c r="WM46"/>
      <c r="WN46" s="20"/>
      <c r="WO46"/>
      <c r="WP46" s="20"/>
      <c r="WQ46"/>
      <c r="WR46" s="20"/>
      <c r="WS46"/>
      <c r="WT46" s="20"/>
      <c r="WU46"/>
      <c r="WV46" s="20"/>
      <c r="WW46"/>
      <c r="WX46" s="20"/>
      <c r="WY46"/>
      <c r="WZ46" s="20"/>
      <c r="XA46"/>
      <c r="XB46" s="20"/>
      <c r="XC46"/>
      <c r="XD46" s="20"/>
      <c r="XE46"/>
      <c r="XF46" s="20"/>
      <c r="XG46"/>
      <c r="XH46" s="20"/>
      <c r="XI46"/>
      <c r="XJ46" s="20"/>
      <c r="XK46"/>
      <c r="XL46" s="20"/>
      <c r="XM46"/>
      <c r="XN46" s="20"/>
      <c r="XO46"/>
      <c r="XP46" s="20"/>
      <c r="XQ46"/>
      <c r="XR46" s="20"/>
      <c r="XS46"/>
      <c r="XT46" s="20"/>
      <c r="XU46"/>
      <c r="XV46" s="20"/>
      <c r="XW46"/>
      <c r="XX46" s="20"/>
      <c r="XY46"/>
      <c r="XZ46" s="20"/>
      <c r="YA46"/>
      <c r="YB46" s="20"/>
      <c r="YC46"/>
      <c r="YD46" s="20"/>
      <c r="YE46"/>
      <c r="YF46" s="20"/>
      <c r="YG46"/>
      <c r="YH46" s="20"/>
      <c r="YI46"/>
      <c r="YJ46" s="20"/>
      <c r="YK46"/>
      <c r="YL46" s="20"/>
      <c r="YM46"/>
      <c r="YN46" s="20"/>
      <c r="YO46"/>
      <c r="YP46" s="20"/>
      <c r="YQ46"/>
      <c r="YR46" s="20"/>
      <c r="YS46"/>
      <c r="YT46" s="20"/>
      <c r="YU46"/>
      <c r="YV46" s="20"/>
      <c r="YW46"/>
      <c r="YX46" s="20"/>
      <c r="YY46"/>
      <c r="YZ46" s="20"/>
      <c r="ZA46"/>
      <c r="ZB46" s="20"/>
      <c r="ZC46"/>
      <c r="ZD46" s="20"/>
      <c r="ZE46"/>
      <c r="ZF46" s="20"/>
      <c r="ZG46"/>
      <c r="ZH46" s="20"/>
      <c r="ZI46"/>
      <c r="ZJ46" s="20"/>
      <c r="ZK46"/>
      <c r="ZL46" s="20"/>
      <c r="ZM46"/>
      <c r="ZN46" s="20"/>
      <c r="ZO46"/>
      <c r="ZP46" s="20"/>
      <c r="ZQ46"/>
      <c r="ZR46" s="20"/>
      <c r="ZS46"/>
      <c r="ZT46" s="20"/>
      <c r="ZU46"/>
      <c r="ZV46" s="20"/>
      <c r="ZW46"/>
      <c r="ZX46" s="20"/>
      <c r="ZY46"/>
      <c r="ZZ46" s="20"/>
      <c r="AAA46"/>
      <c r="AAB46" s="20"/>
      <c r="AAC46"/>
      <c r="AAD46" s="20"/>
      <c r="AAE46"/>
      <c r="AAF46" s="20"/>
      <c r="AAG46"/>
      <c r="AAH46" s="20"/>
      <c r="AAI46"/>
      <c r="AAJ46" s="20"/>
      <c r="AAK46"/>
      <c r="AAL46" s="20"/>
      <c r="AAM46"/>
      <c r="AAN46" s="20"/>
      <c r="AAO46"/>
      <c r="AAP46" s="20"/>
      <c r="AAQ46"/>
      <c r="AAR46" s="20"/>
      <c r="AAS46"/>
      <c r="AAT46" s="20"/>
      <c r="AAU46"/>
      <c r="AAV46" s="20"/>
      <c r="AAW46"/>
      <c r="AAX46" s="20"/>
      <c r="AAY46"/>
      <c r="AAZ46" s="20"/>
      <c r="ABA46"/>
      <c r="ABB46" s="20"/>
      <c r="ABC46"/>
      <c r="ABD46" s="20"/>
      <c r="ABE46"/>
      <c r="ABF46" s="20"/>
      <c r="ABG46"/>
      <c r="ABH46" s="20"/>
      <c r="ABI46"/>
      <c r="ABJ46" s="20"/>
      <c r="ABK46"/>
      <c r="ABL46" s="20"/>
      <c r="ABM46"/>
      <c r="ABN46" s="20"/>
      <c r="ABO46"/>
      <c r="ABP46" s="20"/>
      <c r="ABQ46"/>
      <c r="ABR46" s="20"/>
      <c r="ABS46"/>
      <c r="ABT46" s="20"/>
      <c r="ABU46"/>
      <c r="ABV46" s="20"/>
      <c r="ABW46"/>
      <c r="ABX46" s="20"/>
      <c r="ABY46"/>
      <c r="ABZ46" s="20"/>
      <c r="ACA46"/>
      <c r="ACB46" s="20"/>
      <c r="ACC46"/>
      <c r="ACD46" s="20"/>
      <c r="ACE46"/>
      <c r="ACF46" s="20"/>
      <c r="ACG46"/>
      <c r="ACH46" s="20"/>
      <c r="ACI46"/>
      <c r="ACJ46" s="20"/>
      <c r="ACK46"/>
      <c r="ACL46" s="20"/>
      <c r="ACM46"/>
      <c r="ACN46" s="20"/>
      <c r="ACO46"/>
      <c r="ACP46" s="20"/>
      <c r="ACQ46"/>
      <c r="ACR46" s="20"/>
      <c r="ACS46"/>
      <c r="ACT46" s="20"/>
      <c r="ACU46"/>
      <c r="ACV46" s="20"/>
      <c r="ACW46"/>
      <c r="ACX46" s="20"/>
      <c r="ACY46"/>
      <c r="ACZ46" s="20"/>
      <c r="ADA46"/>
      <c r="ADB46" s="20"/>
      <c r="ADC46"/>
      <c r="ADD46" s="20"/>
      <c r="ADE46"/>
      <c r="ADF46" s="20"/>
      <c r="ADG46"/>
      <c r="ADH46" s="20"/>
      <c r="ADI46"/>
      <c r="ADJ46" s="20"/>
      <c r="ADK46"/>
      <c r="ADL46" s="20"/>
      <c r="ADM46"/>
      <c r="ADN46" s="20"/>
      <c r="ADO46"/>
      <c r="ADP46" s="20"/>
      <c r="ADQ46"/>
      <c r="ADR46" s="20"/>
      <c r="ADS46"/>
      <c r="ADT46" s="20"/>
      <c r="ADU46"/>
      <c r="ADV46" s="20"/>
      <c r="ADW46"/>
      <c r="ADX46" s="20"/>
      <c r="ADY46"/>
      <c r="ADZ46" s="20"/>
      <c r="AEA46"/>
      <c r="AEB46" s="20"/>
      <c r="AEC46"/>
      <c r="AED46" s="20"/>
      <c r="AEE46"/>
      <c r="AEF46" s="20"/>
      <c r="AEG46"/>
      <c r="AEH46" s="20"/>
      <c r="AEI46"/>
      <c r="AEJ46" s="20"/>
      <c r="AEK46"/>
      <c r="AEL46" s="20"/>
      <c r="AEM46"/>
      <c r="AEN46" s="20"/>
      <c r="AEO46"/>
      <c r="AEP46" s="20"/>
      <c r="AEQ46"/>
      <c r="AER46" s="20"/>
      <c r="AES46"/>
      <c r="AET46" s="20"/>
      <c r="AEU46"/>
      <c r="AEV46" s="20"/>
      <c r="AEW46"/>
      <c r="AEX46" s="20"/>
      <c r="AEY46"/>
      <c r="AEZ46" s="20"/>
      <c r="AFA46"/>
      <c r="AFB46" s="20"/>
      <c r="AFC46"/>
      <c r="AFD46" s="20"/>
      <c r="AFE46"/>
      <c r="AFF46" s="20"/>
      <c r="AFG46"/>
      <c r="AFH46" s="20"/>
      <c r="AFI46"/>
      <c r="AFJ46" s="20"/>
      <c r="AFK46"/>
      <c r="AFL46" s="20"/>
      <c r="AFM46"/>
      <c r="AFN46" s="20"/>
      <c r="AFO46"/>
      <c r="AFP46" s="20"/>
      <c r="AFQ46"/>
      <c r="AFR46" s="20"/>
      <c r="AFS46"/>
      <c r="AFT46" s="20"/>
      <c r="AFU46"/>
      <c r="AFV46" s="20"/>
      <c r="AFW46"/>
      <c r="AFX46" s="20"/>
      <c r="AFY46"/>
      <c r="AFZ46" s="20"/>
      <c r="AGA46"/>
      <c r="AGB46" s="20"/>
      <c r="AGC46"/>
      <c r="AGD46" s="20"/>
      <c r="AGE46"/>
      <c r="AGF46" s="20"/>
      <c r="AGG46"/>
      <c r="AGH46" s="20"/>
      <c r="AGI46"/>
      <c r="AGJ46" s="20"/>
      <c r="AGK46"/>
      <c r="AGL46" s="20"/>
      <c r="AGM46"/>
      <c r="AGN46" s="20"/>
      <c r="AGO46"/>
      <c r="AGP46" s="20"/>
      <c r="AGQ46"/>
      <c r="AGR46" s="20"/>
      <c r="AGS46"/>
      <c r="AGT46" s="20"/>
      <c r="AGU46"/>
      <c r="AGV46" s="20"/>
      <c r="AGW46"/>
      <c r="AGX46" s="20"/>
      <c r="AGY46"/>
      <c r="AGZ46" s="20"/>
      <c r="AHA46"/>
      <c r="AHB46" s="20"/>
      <c r="AHC46"/>
      <c r="AHD46" s="20"/>
      <c r="AHE46"/>
      <c r="AHF46" s="20"/>
      <c r="AHG46"/>
      <c r="AHH46" s="20"/>
      <c r="AHI46"/>
      <c r="AHJ46" s="20"/>
      <c r="AHK46"/>
      <c r="AHL46" s="20"/>
      <c r="AHM46"/>
      <c r="AHN46" s="20"/>
      <c r="AHO46"/>
      <c r="AHP46" s="20"/>
      <c r="AHQ46"/>
      <c r="AHR46" s="20"/>
      <c r="AHS46"/>
      <c r="AHT46" s="20"/>
      <c r="AHU46"/>
      <c r="AHV46" s="20"/>
      <c r="AHW46"/>
      <c r="AHX46" s="20"/>
      <c r="AHY46"/>
      <c r="AHZ46" s="20"/>
      <c r="AIA46"/>
      <c r="AIB46" s="20"/>
      <c r="AIC46"/>
      <c r="AID46" s="20"/>
      <c r="AIE46"/>
      <c r="AIF46" s="20"/>
      <c r="AIG46"/>
      <c r="AIH46" s="20"/>
      <c r="AII46"/>
      <c r="AIJ46" s="20"/>
      <c r="AIK46"/>
      <c r="AIL46" s="20"/>
      <c r="AIM46"/>
      <c r="AIN46" s="20"/>
      <c r="AIO46"/>
      <c r="AIP46" s="20"/>
      <c r="AIQ46"/>
      <c r="AIR46" s="20"/>
      <c r="AIS46"/>
      <c r="AIT46" s="20"/>
      <c r="AIU46"/>
      <c r="AIV46" s="20"/>
      <c r="AIW46"/>
      <c r="AIX46" s="20"/>
      <c r="AIY46"/>
      <c r="AIZ46" s="20"/>
      <c r="AJA46"/>
      <c r="AJB46" s="20"/>
      <c r="AJC46"/>
      <c r="AJD46" s="20"/>
      <c r="AJE46"/>
      <c r="AJF46" s="20"/>
      <c r="AJG46"/>
      <c r="AJH46" s="20"/>
      <c r="AJI46"/>
      <c r="AJJ46" s="20"/>
      <c r="AJK46"/>
      <c r="AJL46" s="20"/>
      <c r="AJM46"/>
      <c r="AJN46" s="20"/>
      <c r="AJO46"/>
      <c r="AJP46" s="20"/>
      <c r="AJQ46"/>
      <c r="AJR46" s="20"/>
      <c r="AJS46"/>
      <c r="AJT46" s="20"/>
      <c r="AJU46"/>
      <c r="AJV46" s="20"/>
      <c r="AJW46"/>
      <c r="AJX46" s="20"/>
      <c r="AJY46"/>
      <c r="AJZ46" s="20"/>
      <c r="AKA46"/>
      <c r="AKB46" s="20"/>
      <c r="AKC46"/>
      <c r="AKD46" s="20"/>
      <c r="AKE46"/>
      <c r="AKF46" s="20"/>
      <c r="AKG46"/>
      <c r="AKH46" s="20"/>
      <c r="AKI46"/>
      <c r="AKJ46" s="20"/>
      <c r="AKK46"/>
      <c r="AKL46" s="20"/>
      <c r="AKM46"/>
      <c r="AKN46" s="20"/>
      <c r="AKO46"/>
      <c r="AKP46" s="20"/>
      <c r="AKQ46"/>
      <c r="AKR46" s="20"/>
      <c r="AKS46"/>
      <c r="AKT46" s="20"/>
      <c r="AKU46"/>
      <c r="AKV46" s="20"/>
      <c r="AKW46"/>
      <c r="AKX46" s="20"/>
      <c r="AKY46"/>
      <c r="AKZ46" s="20"/>
      <c r="ALA46"/>
      <c r="ALB46" s="20"/>
      <c r="ALC46"/>
      <c r="ALD46" s="20"/>
      <c r="ALE46"/>
      <c r="ALF46" s="20"/>
      <c r="ALG46"/>
      <c r="ALH46" s="20"/>
      <c r="ALI46"/>
      <c r="ALJ46" s="20"/>
      <c r="ALK46"/>
      <c r="ALL46" s="20"/>
      <c r="ALM46"/>
      <c r="ALN46" s="20"/>
      <c r="ALO46"/>
      <c r="ALP46" s="20"/>
      <c r="ALQ46"/>
      <c r="ALR46" s="20"/>
      <c r="ALS46"/>
      <c r="ALT46" s="20"/>
      <c r="ALU46"/>
      <c r="ALV46" s="20"/>
      <c r="ALW46"/>
      <c r="ALX46" s="20"/>
      <c r="ALY46"/>
      <c r="ALZ46" s="20"/>
      <c r="AMA46"/>
      <c r="AMB46" s="20"/>
      <c r="AMC46"/>
      <c r="AMD46" s="20"/>
      <c r="AME46"/>
      <c r="AMF46" s="20"/>
      <c r="AMG46"/>
      <c r="AMH46" s="20"/>
      <c r="AMI46"/>
      <c r="AMJ46" s="20"/>
      <c r="AMK46"/>
      <c r="AML46" s="20"/>
      <c r="AMM46"/>
      <c r="AMN46" s="20"/>
      <c r="AMO46"/>
      <c r="AMP46" s="20"/>
      <c r="AMQ46"/>
      <c r="AMR46" s="20"/>
      <c r="AMS46"/>
      <c r="AMT46" s="20"/>
      <c r="AMU46"/>
      <c r="AMV46" s="20"/>
      <c r="AMW46"/>
      <c r="AMX46" s="20"/>
      <c r="AMY46"/>
      <c r="AMZ46" s="20"/>
      <c r="ANA46"/>
      <c r="ANB46" s="20"/>
      <c r="ANC46"/>
      <c r="AND46" s="20"/>
      <c r="ANE46"/>
      <c r="ANF46" s="20"/>
      <c r="ANG46"/>
      <c r="ANH46" s="20"/>
      <c r="ANI46"/>
      <c r="ANJ46" s="20"/>
      <c r="ANK46"/>
      <c r="ANL46" s="20"/>
      <c r="ANM46"/>
      <c r="ANN46" s="20"/>
      <c r="ANO46"/>
      <c r="ANP46" s="20"/>
      <c r="ANQ46"/>
      <c r="ANR46" s="20"/>
      <c r="ANS46"/>
      <c r="ANT46" s="20"/>
      <c r="ANU46"/>
      <c r="ANV46" s="20"/>
      <c r="ANW46"/>
      <c r="ANX46" s="20"/>
      <c r="ANY46"/>
      <c r="ANZ46" s="20"/>
      <c r="AOA46"/>
      <c r="AOB46" s="20"/>
      <c r="AOC46"/>
      <c r="AOD46" s="20"/>
      <c r="AOE46"/>
      <c r="AOF46" s="20"/>
      <c r="AOG46"/>
      <c r="AOH46" s="20"/>
      <c r="AOI46"/>
      <c r="AOJ46" s="20"/>
      <c r="AOK46"/>
      <c r="AOL46" s="20"/>
      <c r="AOM46"/>
      <c r="AON46" s="20"/>
      <c r="AOO46"/>
      <c r="AOP46" s="20"/>
      <c r="AOQ46"/>
      <c r="AOR46" s="20"/>
      <c r="AOS46"/>
      <c r="AOT46" s="20"/>
      <c r="AOU46"/>
      <c r="AOV46" s="20"/>
      <c r="AOW46"/>
      <c r="AOX46" s="20"/>
      <c r="AOY46"/>
      <c r="AOZ46" s="20"/>
      <c r="APA46"/>
      <c r="APB46" s="20"/>
      <c r="APC46"/>
      <c r="APD46" s="20"/>
      <c r="APE46"/>
      <c r="APF46" s="20"/>
      <c r="APG46"/>
      <c r="APH46" s="20"/>
      <c r="API46"/>
      <c r="APJ46" s="20"/>
      <c r="APK46"/>
      <c r="APL46" s="20"/>
      <c r="APM46"/>
      <c r="APN46" s="20"/>
      <c r="APO46"/>
      <c r="APP46" s="20"/>
      <c r="APQ46"/>
      <c r="APR46" s="20"/>
      <c r="APS46"/>
      <c r="APT46" s="20"/>
      <c r="APU46"/>
      <c r="APV46" s="20"/>
      <c r="APW46"/>
      <c r="APX46" s="20"/>
      <c r="APY46"/>
      <c r="APZ46" s="20"/>
      <c r="AQA46"/>
      <c r="AQB46" s="20"/>
      <c r="AQC46"/>
      <c r="AQD46" s="20"/>
      <c r="AQE46"/>
      <c r="AQF46" s="20"/>
      <c r="AQG46"/>
      <c r="AQH46" s="20"/>
      <c r="AQI46"/>
      <c r="AQJ46" s="20"/>
      <c r="AQK46"/>
      <c r="AQL46" s="20"/>
      <c r="AQM46"/>
      <c r="AQN46" s="20"/>
      <c r="AQO46"/>
      <c r="AQP46" s="20"/>
      <c r="AQQ46"/>
      <c r="AQR46" s="20"/>
      <c r="AQS46"/>
      <c r="AQT46" s="20"/>
      <c r="AQU46"/>
      <c r="AQV46" s="20"/>
      <c r="AQW46"/>
      <c r="AQX46" s="20"/>
      <c r="AQY46"/>
      <c r="AQZ46" s="20"/>
      <c r="ARA46"/>
      <c r="ARB46" s="20"/>
      <c r="ARC46"/>
      <c r="ARD46" s="20"/>
      <c r="ARE46"/>
      <c r="ARF46" s="20"/>
      <c r="ARG46"/>
      <c r="ARH46" s="20"/>
      <c r="ARI46"/>
      <c r="ARJ46" s="20"/>
      <c r="ARK46"/>
      <c r="ARL46" s="20"/>
      <c r="ARM46"/>
      <c r="ARN46" s="20"/>
      <c r="ARO46"/>
      <c r="ARP46" s="20"/>
      <c r="ARQ46"/>
      <c r="ARR46" s="20"/>
      <c r="ARS46"/>
      <c r="ART46" s="20"/>
      <c r="ARU46"/>
      <c r="ARV46" s="20"/>
      <c r="ARW46"/>
      <c r="ARX46" s="20"/>
      <c r="ARY46"/>
      <c r="ARZ46" s="20"/>
      <c r="ASA46"/>
      <c r="ASB46" s="20"/>
      <c r="ASC46"/>
      <c r="ASD46" s="20"/>
      <c r="ASE46"/>
      <c r="ASF46" s="20"/>
      <c r="ASG46"/>
      <c r="ASH46" s="20"/>
      <c r="ASI46"/>
      <c r="ASJ46" s="20"/>
      <c r="ASK46"/>
      <c r="ASL46" s="20"/>
      <c r="ASM46"/>
      <c r="ASN46" s="20"/>
      <c r="ASO46"/>
      <c r="ASP46" s="20"/>
      <c r="ASQ46"/>
      <c r="ASR46" s="20"/>
      <c r="ASS46"/>
      <c r="AST46" s="20"/>
      <c r="ASU46"/>
      <c r="ASV46" s="20"/>
      <c r="ASW46"/>
      <c r="ASX46" s="20"/>
      <c r="ASY46"/>
      <c r="ASZ46" s="20"/>
      <c r="ATA46"/>
      <c r="ATB46" s="20"/>
      <c r="ATC46"/>
      <c r="ATD46" s="20"/>
      <c r="ATE46"/>
      <c r="ATF46" s="20"/>
      <c r="ATG46"/>
      <c r="ATH46" s="20"/>
      <c r="ATI46"/>
      <c r="ATJ46" s="20"/>
      <c r="ATK46"/>
      <c r="ATL46" s="20"/>
      <c r="ATM46"/>
      <c r="ATN46" s="20"/>
      <c r="ATO46"/>
      <c r="ATP46" s="20"/>
      <c r="ATQ46"/>
      <c r="ATR46" s="20"/>
      <c r="ATS46"/>
      <c r="ATT46" s="20"/>
      <c r="ATU46"/>
      <c r="ATV46" s="20"/>
      <c r="ATW46"/>
      <c r="ATX46" s="20"/>
      <c r="ATY46"/>
      <c r="ATZ46" s="20"/>
      <c r="AUA46"/>
      <c r="AUB46" s="20"/>
      <c r="AUC46"/>
      <c r="AUD46" s="20"/>
      <c r="AUE46"/>
      <c r="AUF46" s="20"/>
      <c r="AUG46"/>
      <c r="AUH46" s="20"/>
      <c r="AUI46"/>
      <c r="AUJ46" s="20"/>
      <c r="AUK46"/>
      <c r="AUL46" s="20"/>
      <c r="AUM46"/>
      <c r="AUN46" s="20"/>
      <c r="AUO46"/>
      <c r="AUP46" s="20"/>
      <c r="AUQ46"/>
      <c r="AUR46" s="20"/>
      <c r="AUS46"/>
      <c r="AUT46" s="20"/>
      <c r="AUU46"/>
      <c r="AUV46" s="20"/>
      <c r="AUW46"/>
      <c r="AUX46" s="20"/>
      <c r="AUY46"/>
      <c r="AUZ46" s="20"/>
      <c r="AVA46"/>
      <c r="AVB46" s="20"/>
      <c r="AVC46"/>
      <c r="AVD46" s="20"/>
      <c r="AVE46"/>
      <c r="AVF46" s="20"/>
      <c r="AVG46"/>
      <c r="AVH46" s="20"/>
      <c r="AVI46"/>
      <c r="AVJ46" s="20"/>
      <c r="AVK46"/>
      <c r="AVL46" s="20"/>
      <c r="AVM46"/>
      <c r="AVN46" s="20"/>
      <c r="AVO46"/>
      <c r="AVP46" s="20"/>
      <c r="AVQ46"/>
      <c r="AVR46" s="20"/>
      <c r="AVS46"/>
      <c r="AVT46" s="20"/>
      <c r="AVU46"/>
      <c r="AVV46" s="20"/>
      <c r="AVW46"/>
      <c r="AVX46" s="20"/>
      <c r="AVY46"/>
      <c r="AVZ46" s="20"/>
      <c r="AWA46"/>
      <c r="AWB46" s="20"/>
      <c r="AWC46"/>
      <c r="AWD46" s="20"/>
      <c r="AWE46"/>
      <c r="AWF46" s="20"/>
      <c r="AWG46"/>
      <c r="AWH46" s="20"/>
      <c r="AWI46"/>
      <c r="AWJ46" s="20"/>
      <c r="AWK46"/>
      <c r="AWL46" s="20"/>
      <c r="AWM46"/>
      <c r="AWN46" s="20"/>
      <c r="AWO46"/>
      <c r="AWP46" s="20"/>
      <c r="AWQ46"/>
      <c r="AWR46" s="20"/>
      <c r="AWS46"/>
      <c r="AWT46" s="20"/>
      <c r="AWU46"/>
      <c r="AWV46" s="20"/>
      <c r="AWW46"/>
      <c r="AWX46" s="20"/>
      <c r="AWY46"/>
      <c r="AWZ46" s="20"/>
      <c r="AXA46"/>
      <c r="AXB46" s="20"/>
      <c r="AXC46"/>
      <c r="AXD46" s="20"/>
      <c r="AXE46"/>
      <c r="AXF46" s="20"/>
      <c r="AXG46"/>
      <c r="AXH46" s="20"/>
      <c r="AXI46"/>
      <c r="AXJ46" s="20"/>
      <c r="AXK46"/>
      <c r="AXL46" s="20"/>
      <c r="AXM46"/>
      <c r="AXN46" s="20"/>
      <c r="AXO46"/>
      <c r="AXP46" s="20"/>
      <c r="AXQ46"/>
      <c r="AXR46" s="20"/>
      <c r="AXS46"/>
      <c r="AXT46" s="20"/>
      <c r="AXU46"/>
      <c r="AXV46" s="20"/>
      <c r="AXW46"/>
      <c r="AXX46" s="20"/>
      <c r="AXY46"/>
      <c r="AXZ46" s="20"/>
      <c r="AYA46"/>
      <c r="AYB46" s="20"/>
      <c r="AYC46"/>
      <c r="AYD46" s="20"/>
      <c r="AYE46"/>
      <c r="AYF46" s="20"/>
      <c r="AYG46"/>
      <c r="AYH46" s="20"/>
      <c r="AYI46"/>
      <c r="AYJ46" s="20"/>
      <c r="AYK46"/>
      <c r="AYL46" s="20"/>
      <c r="AYM46"/>
      <c r="AYN46" s="20"/>
      <c r="AYO46"/>
      <c r="AYP46" s="20"/>
      <c r="AYQ46"/>
      <c r="AYR46" s="20"/>
      <c r="AYS46"/>
      <c r="AYT46" s="20"/>
      <c r="AYU46"/>
      <c r="AYV46" s="20"/>
      <c r="AYW46"/>
      <c r="AYX46" s="20"/>
      <c r="AYY46"/>
      <c r="AYZ46" s="20"/>
      <c r="AZA46"/>
      <c r="AZB46" s="20"/>
      <c r="AZC46"/>
      <c r="AZD46" s="20"/>
      <c r="AZE46"/>
      <c r="AZF46" s="20"/>
      <c r="AZG46"/>
      <c r="AZH46" s="20"/>
      <c r="AZI46"/>
      <c r="AZJ46" s="20"/>
      <c r="AZK46"/>
      <c r="AZL46" s="20"/>
      <c r="AZM46"/>
      <c r="AZN46" s="20"/>
      <c r="AZO46"/>
      <c r="AZP46" s="20"/>
      <c r="AZQ46"/>
      <c r="AZR46" s="20"/>
      <c r="AZS46"/>
      <c r="AZT46" s="20"/>
      <c r="AZU46"/>
      <c r="AZV46" s="20"/>
      <c r="AZW46"/>
      <c r="AZX46" s="20"/>
      <c r="AZY46"/>
      <c r="AZZ46" s="20"/>
      <c r="BAA46"/>
      <c r="BAB46" s="20"/>
      <c r="BAC46"/>
      <c r="BAD46" s="20"/>
      <c r="BAE46"/>
      <c r="BAF46" s="20"/>
      <c r="BAG46"/>
      <c r="BAH46" s="20"/>
      <c r="BAI46"/>
      <c r="BAJ46" s="20"/>
      <c r="BAK46"/>
      <c r="BAL46" s="20"/>
      <c r="BAM46"/>
      <c r="BAN46" s="20"/>
      <c r="BAO46"/>
      <c r="BAP46" s="20"/>
      <c r="BAQ46"/>
      <c r="BAR46" s="20"/>
      <c r="BAS46"/>
      <c r="BAT46" s="20"/>
      <c r="BAU46"/>
      <c r="BAV46" s="20"/>
      <c r="BAW46"/>
      <c r="BAX46" s="20"/>
      <c r="BAY46"/>
      <c r="BAZ46" s="20"/>
      <c r="BBA46"/>
      <c r="BBB46" s="20"/>
      <c r="BBC46"/>
      <c r="BBD46" s="20"/>
      <c r="BBE46"/>
      <c r="BBF46" s="20"/>
      <c r="BBG46"/>
      <c r="BBH46" s="20"/>
      <c r="BBI46"/>
      <c r="BBJ46" s="20"/>
      <c r="BBK46"/>
      <c r="BBL46" s="20"/>
      <c r="BBM46"/>
      <c r="BBN46" s="20"/>
      <c r="BBO46"/>
      <c r="BBP46" s="20"/>
      <c r="BBQ46"/>
      <c r="BBR46" s="20"/>
      <c r="BBS46"/>
      <c r="BBT46" s="20"/>
      <c r="BBU46"/>
      <c r="BBV46" s="20"/>
      <c r="BBW46"/>
      <c r="BBX46" s="20"/>
      <c r="BBY46"/>
      <c r="BBZ46" s="20"/>
      <c r="BCA46"/>
      <c r="BCB46" s="20"/>
      <c r="BCC46"/>
      <c r="BCD46" s="20"/>
      <c r="BCE46"/>
      <c r="BCF46" s="20"/>
      <c r="BCG46"/>
      <c r="BCH46" s="20"/>
      <c r="BCI46"/>
      <c r="BCJ46" s="20"/>
      <c r="BCK46"/>
      <c r="BCL46" s="20"/>
      <c r="BCM46"/>
      <c r="BCN46" s="20"/>
      <c r="BCO46"/>
      <c r="BCP46" s="20"/>
      <c r="BCQ46"/>
      <c r="BCR46" s="20"/>
      <c r="BCS46"/>
      <c r="BCT46" s="20"/>
      <c r="BCU46"/>
      <c r="BCV46" s="20"/>
      <c r="BCW46"/>
      <c r="BCX46" s="20"/>
      <c r="BCY46"/>
      <c r="BCZ46" s="20"/>
      <c r="BDA46"/>
      <c r="BDB46" s="20"/>
      <c r="BDC46"/>
      <c r="BDD46" s="20"/>
      <c r="BDE46"/>
      <c r="BDF46" s="20"/>
      <c r="BDG46"/>
      <c r="BDH46" s="20"/>
      <c r="BDI46"/>
      <c r="BDJ46" s="20"/>
      <c r="BDK46"/>
      <c r="BDL46" s="20"/>
      <c r="BDM46"/>
      <c r="BDN46" s="20"/>
      <c r="BDO46"/>
      <c r="BDP46" s="20"/>
      <c r="BDQ46"/>
      <c r="BDR46" s="20"/>
      <c r="BDS46"/>
      <c r="BDT46" s="20"/>
      <c r="BDU46"/>
      <c r="BDV46" s="20"/>
      <c r="BDW46"/>
      <c r="BDX46" s="20"/>
      <c r="BDY46"/>
      <c r="BDZ46" s="20"/>
      <c r="BEA46"/>
      <c r="BEB46" s="20"/>
      <c r="BEC46"/>
      <c r="BED46" s="20"/>
      <c r="BEE46"/>
      <c r="BEF46" s="20"/>
      <c r="BEG46"/>
      <c r="BEH46" s="20"/>
      <c r="BEI46"/>
      <c r="BEJ46" s="20"/>
      <c r="BEK46"/>
      <c r="BEL46" s="20"/>
      <c r="BEM46"/>
      <c r="BEN46" s="20"/>
      <c r="BEO46"/>
      <c r="BEP46" s="20"/>
      <c r="BEQ46"/>
      <c r="BER46" s="20"/>
      <c r="BES46"/>
      <c r="BET46" s="20"/>
      <c r="BEU46"/>
      <c r="BEV46" s="20"/>
      <c r="BEW46"/>
      <c r="BEX46" s="20"/>
      <c r="BEY46"/>
      <c r="BEZ46" s="20"/>
      <c r="BFA46"/>
      <c r="BFB46" s="20"/>
      <c r="BFC46"/>
      <c r="BFD46" s="20"/>
      <c r="BFE46"/>
      <c r="BFF46" s="20"/>
      <c r="BFG46"/>
      <c r="BFH46" s="20"/>
      <c r="BFI46"/>
      <c r="BFJ46" s="20"/>
      <c r="BFK46"/>
      <c r="BFL46" s="20"/>
      <c r="BFM46"/>
      <c r="BFN46" s="20"/>
      <c r="BFO46"/>
      <c r="BFP46" s="20"/>
      <c r="BFQ46"/>
      <c r="BFR46" s="20"/>
      <c r="BFS46"/>
      <c r="BFT46" s="20"/>
      <c r="BFU46"/>
      <c r="BFV46" s="20"/>
      <c r="BFW46"/>
      <c r="BFX46" s="20"/>
      <c r="BFY46"/>
      <c r="BFZ46" s="20"/>
      <c r="BGA46"/>
      <c r="BGB46" s="20"/>
      <c r="BGC46"/>
      <c r="BGD46" s="20"/>
      <c r="BGE46"/>
      <c r="BGF46" s="20"/>
      <c r="BGG46"/>
      <c r="BGH46" s="20"/>
      <c r="BGI46"/>
      <c r="BGJ46" s="20"/>
      <c r="BGK46"/>
      <c r="BGL46" s="20"/>
      <c r="BGM46"/>
      <c r="BGN46" s="20"/>
      <c r="BGO46"/>
      <c r="BGP46" s="20"/>
      <c r="BGQ46"/>
      <c r="BGR46" s="20"/>
      <c r="BGS46"/>
      <c r="BGT46" s="20"/>
      <c r="BGU46"/>
      <c r="BGV46" s="20"/>
      <c r="BGW46"/>
      <c r="BGX46" s="20"/>
      <c r="BGY46"/>
      <c r="BGZ46" s="20"/>
      <c r="BHA46"/>
      <c r="BHB46" s="20"/>
      <c r="BHC46"/>
      <c r="BHD46" s="20"/>
      <c r="BHE46"/>
      <c r="BHF46" s="20"/>
      <c r="BHG46"/>
      <c r="BHH46" s="20"/>
      <c r="BHI46"/>
      <c r="BHJ46" s="20"/>
      <c r="BHK46"/>
      <c r="BHL46" s="20"/>
      <c r="BHM46"/>
      <c r="BHN46" s="20"/>
      <c r="BHO46"/>
      <c r="BHP46" s="20"/>
      <c r="BHQ46"/>
      <c r="BHR46" s="20"/>
      <c r="BHS46"/>
      <c r="BHT46" s="20"/>
      <c r="BHU46"/>
      <c r="BHV46" s="20"/>
      <c r="BHW46"/>
      <c r="BHX46" s="20"/>
      <c r="BHY46"/>
      <c r="BHZ46" s="20"/>
      <c r="BIA46"/>
      <c r="BIB46" s="20"/>
      <c r="BIC46"/>
      <c r="BID46" s="20"/>
      <c r="BIE46"/>
      <c r="BIF46" s="20"/>
      <c r="BIG46"/>
      <c r="BIH46" s="20"/>
      <c r="BII46"/>
      <c r="BIJ46" s="20"/>
      <c r="BIK46"/>
      <c r="BIL46" s="20"/>
      <c r="BIM46"/>
      <c r="BIN46" s="20"/>
      <c r="BIO46"/>
      <c r="BIP46" s="20"/>
      <c r="BIQ46"/>
      <c r="BIR46" s="20"/>
      <c r="BIS46"/>
      <c r="BIT46" s="20"/>
      <c r="BIU46"/>
      <c r="BIV46" s="20"/>
      <c r="BIW46"/>
      <c r="BIX46" s="20"/>
      <c r="BIY46"/>
      <c r="BIZ46" s="20"/>
      <c r="BJA46"/>
      <c r="BJB46" s="20"/>
      <c r="BJC46"/>
      <c r="BJD46" s="20"/>
      <c r="BJE46"/>
      <c r="BJF46" s="20"/>
      <c r="BJG46"/>
      <c r="BJH46" s="20"/>
      <c r="BJI46"/>
      <c r="BJJ46" s="20"/>
      <c r="BJK46"/>
      <c r="BJL46" s="20"/>
      <c r="BJM46"/>
      <c r="BJN46" s="20"/>
      <c r="BJO46"/>
      <c r="BJP46" s="20"/>
      <c r="BJQ46"/>
      <c r="BJR46" s="20"/>
      <c r="BJS46"/>
      <c r="BJT46" s="20"/>
      <c r="BJU46"/>
      <c r="BJV46" s="20"/>
      <c r="BJW46"/>
      <c r="BJX46" s="20"/>
      <c r="BJY46"/>
      <c r="BJZ46" s="20"/>
      <c r="BKA46"/>
      <c r="BKB46" s="20"/>
      <c r="BKC46"/>
      <c r="BKD46" s="20"/>
      <c r="BKE46"/>
      <c r="BKF46" s="20"/>
      <c r="BKG46"/>
      <c r="BKH46" s="20"/>
      <c r="BKI46"/>
      <c r="BKJ46" s="20"/>
      <c r="BKK46"/>
      <c r="BKL46" s="20"/>
      <c r="BKM46"/>
      <c r="BKN46" s="20"/>
      <c r="BKO46"/>
      <c r="BKP46" s="20"/>
      <c r="BKQ46"/>
      <c r="BKR46" s="20"/>
      <c r="BKS46"/>
      <c r="BKT46" s="20"/>
      <c r="BKU46"/>
      <c r="BKV46" s="20"/>
      <c r="BKW46"/>
      <c r="BKX46" s="20"/>
      <c r="BKY46"/>
      <c r="BKZ46" s="20"/>
      <c r="BLA46"/>
      <c r="BLB46" s="20"/>
      <c r="BLC46"/>
      <c r="BLD46" s="20"/>
      <c r="BLE46"/>
      <c r="BLF46" s="20"/>
      <c r="BLG46"/>
      <c r="BLH46" s="20"/>
      <c r="BLI46"/>
      <c r="BLJ46" s="20"/>
      <c r="BLK46"/>
      <c r="BLL46" s="20"/>
      <c r="BLM46"/>
      <c r="BLN46" s="20"/>
      <c r="BLO46"/>
      <c r="BLP46" s="20"/>
      <c r="BLQ46"/>
      <c r="BLR46" s="20"/>
      <c r="BLS46"/>
      <c r="BLT46" s="20"/>
      <c r="BLU46"/>
      <c r="BLV46" s="20"/>
      <c r="BLW46"/>
      <c r="BLX46" s="20"/>
      <c r="BLY46"/>
      <c r="BLZ46" s="20"/>
      <c r="BMA46"/>
      <c r="BMB46" s="20"/>
      <c r="BMC46"/>
      <c r="BMD46" s="20"/>
      <c r="BME46"/>
      <c r="BMF46" s="20"/>
      <c r="BMG46"/>
      <c r="BMH46" s="20"/>
      <c r="BMI46"/>
      <c r="BMJ46" s="20"/>
      <c r="BMK46"/>
      <c r="BML46" s="20"/>
      <c r="BMM46"/>
      <c r="BMN46" s="20"/>
      <c r="BMO46"/>
      <c r="BMP46" s="20"/>
      <c r="BMQ46"/>
      <c r="BMR46" s="20"/>
      <c r="BMS46"/>
      <c r="BMT46" s="20"/>
      <c r="BMU46"/>
      <c r="BMV46" s="20"/>
      <c r="BMW46"/>
      <c r="BMX46" s="20"/>
      <c r="BMY46"/>
      <c r="BMZ46" s="20"/>
      <c r="BNA46"/>
      <c r="BNB46" s="20"/>
      <c r="BNC46"/>
      <c r="BND46" s="20"/>
      <c r="BNE46"/>
      <c r="BNF46" s="20"/>
      <c r="BNG46"/>
      <c r="BNH46" s="20"/>
      <c r="BNI46"/>
      <c r="BNJ46" s="20"/>
      <c r="BNK46"/>
      <c r="BNL46" s="20"/>
      <c r="BNM46"/>
      <c r="BNN46" s="20"/>
      <c r="BNO46"/>
      <c r="BNP46" s="20"/>
      <c r="BNQ46"/>
      <c r="BNR46" s="20"/>
      <c r="BNS46"/>
      <c r="BNT46" s="20"/>
      <c r="BNU46"/>
      <c r="BNV46" s="20"/>
      <c r="BNW46"/>
      <c r="BNX46" s="20"/>
      <c r="BNY46"/>
      <c r="BNZ46" s="20"/>
      <c r="BOA46"/>
      <c r="BOB46" s="20"/>
      <c r="BOC46"/>
      <c r="BOD46" s="20"/>
      <c r="BOE46"/>
      <c r="BOF46" s="20"/>
      <c r="BOG46"/>
      <c r="BOH46" s="20"/>
      <c r="BOI46"/>
      <c r="BOJ46" s="20"/>
      <c r="BOK46"/>
      <c r="BOL46" s="20"/>
      <c r="BOM46"/>
      <c r="BON46" s="20"/>
      <c r="BOO46"/>
      <c r="BOP46" s="20"/>
      <c r="BOQ46"/>
      <c r="BOR46" s="20"/>
      <c r="BOS46"/>
      <c r="BOT46" s="20"/>
      <c r="BOU46"/>
      <c r="BOV46" s="20"/>
      <c r="BOW46"/>
      <c r="BOX46" s="20"/>
      <c r="BOY46"/>
      <c r="BOZ46" s="20"/>
      <c r="BPA46"/>
      <c r="BPB46" s="20"/>
      <c r="BPC46"/>
      <c r="BPD46" s="20"/>
      <c r="BPE46"/>
      <c r="BPF46" s="20"/>
      <c r="BPG46"/>
      <c r="BPH46" s="20"/>
      <c r="BPI46"/>
      <c r="BPJ46" s="20"/>
      <c r="BPK46"/>
      <c r="BPL46" s="20"/>
      <c r="BPM46"/>
      <c r="BPN46" s="20"/>
      <c r="BPO46"/>
      <c r="BPP46" s="20"/>
      <c r="BPQ46"/>
      <c r="BPR46" s="20"/>
      <c r="BPS46"/>
      <c r="BPT46" s="20"/>
      <c r="BPU46"/>
      <c r="BPV46" s="20"/>
      <c r="BPW46"/>
      <c r="BPX46" s="20"/>
      <c r="BPY46"/>
      <c r="BPZ46" s="20"/>
      <c r="BQA46"/>
      <c r="BQB46" s="20"/>
      <c r="BQC46"/>
      <c r="BQD46" s="20"/>
      <c r="BQE46"/>
      <c r="BQF46" s="20"/>
      <c r="BQG46"/>
      <c r="BQH46" s="20"/>
      <c r="BQI46"/>
      <c r="BQJ46" s="20"/>
      <c r="BQK46"/>
      <c r="BQL46" s="20"/>
      <c r="BQM46"/>
      <c r="BQN46" s="20"/>
      <c r="BQO46"/>
      <c r="BQP46" s="20"/>
      <c r="BQQ46"/>
      <c r="BQR46" s="20"/>
      <c r="BQS46"/>
      <c r="BQT46" s="20"/>
      <c r="BQU46"/>
      <c r="BQV46" s="20"/>
      <c r="BQW46"/>
      <c r="BQX46" s="20"/>
      <c r="BQY46"/>
      <c r="BQZ46" s="20"/>
      <c r="BRA46"/>
      <c r="BRB46" s="20"/>
      <c r="BRC46"/>
      <c r="BRD46" s="20"/>
      <c r="BRE46"/>
      <c r="BRF46" s="20"/>
      <c r="BRG46"/>
      <c r="BRH46" s="20"/>
      <c r="BRI46"/>
      <c r="BRJ46" s="20"/>
      <c r="BRK46"/>
      <c r="BRL46" s="20"/>
      <c r="BRM46"/>
      <c r="BRN46" s="20"/>
      <c r="BRO46"/>
      <c r="BRP46" s="20"/>
      <c r="BRQ46"/>
      <c r="BRR46" s="20"/>
      <c r="BRS46"/>
      <c r="BRT46" s="20"/>
      <c r="BRU46"/>
      <c r="BRV46" s="20"/>
      <c r="BRW46"/>
      <c r="BRX46" s="20"/>
      <c r="BRY46"/>
      <c r="BRZ46" s="20"/>
      <c r="BSA46"/>
      <c r="BSB46" s="20"/>
      <c r="BSC46"/>
      <c r="BSD46" s="20"/>
      <c r="BSE46"/>
      <c r="BSF46" s="20"/>
      <c r="BSG46"/>
      <c r="BSH46" s="20"/>
      <c r="BSI46"/>
      <c r="BSJ46" s="20"/>
      <c r="BSK46"/>
      <c r="BSL46" s="20"/>
      <c r="BSM46"/>
      <c r="BSN46" s="20"/>
      <c r="BSO46"/>
      <c r="BSP46" s="20"/>
      <c r="BSQ46"/>
      <c r="BSR46" s="20"/>
      <c r="BSS46"/>
      <c r="BST46" s="20"/>
      <c r="BSU46"/>
      <c r="BSV46" s="20"/>
      <c r="BSW46"/>
      <c r="BSX46" s="20"/>
      <c r="BSY46"/>
      <c r="BSZ46" s="20"/>
      <c r="BTA46"/>
      <c r="BTB46" s="20"/>
      <c r="BTC46"/>
      <c r="BTD46" s="20"/>
      <c r="BTE46"/>
      <c r="BTF46" s="20"/>
      <c r="BTG46"/>
      <c r="BTH46" s="20"/>
      <c r="BTI46"/>
      <c r="BTJ46" s="20"/>
      <c r="BTK46"/>
      <c r="BTL46" s="20"/>
      <c r="BTM46"/>
      <c r="BTN46" s="20"/>
      <c r="BTO46"/>
      <c r="BTP46" s="20"/>
      <c r="BTQ46"/>
      <c r="BTR46" s="20"/>
      <c r="BTS46"/>
      <c r="BTT46" s="20"/>
      <c r="BTU46"/>
      <c r="BTV46" s="20"/>
      <c r="BTW46"/>
      <c r="BTX46" s="20"/>
      <c r="BTY46"/>
      <c r="BTZ46" s="20"/>
      <c r="BUA46"/>
      <c r="BUB46" s="20"/>
      <c r="BUC46"/>
      <c r="BUD46" s="20"/>
      <c r="BUE46"/>
      <c r="BUF46" s="20"/>
      <c r="BUG46"/>
      <c r="BUH46" s="20"/>
      <c r="BUI46"/>
      <c r="BUJ46" s="20"/>
      <c r="BUK46"/>
      <c r="BUL46" s="20"/>
      <c r="BUM46"/>
      <c r="BUN46" s="20"/>
      <c r="BUO46"/>
      <c r="BUP46" s="20"/>
      <c r="BUQ46"/>
      <c r="BUR46" s="20"/>
      <c r="BUS46"/>
      <c r="BUT46" s="20"/>
      <c r="BUU46"/>
      <c r="BUV46" s="20"/>
      <c r="BUW46"/>
      <c r="BUX46" s="20"/>
      <c r="BUY46"/>
      <c r="BUZ46" s="20"/>
      <c r="BVA46"/>
      <c r="BVB46" s="20"/>
      <c r="BVC46"/>
      <c r="BVD46" s="20"/>
      <c r="BVE46"/>
      <c r="BVF46" s="20"/>
      <c r="BVG46"/>
      <c r="BVH46" s="20"/>
      <c r="BVI46"/>
      <c r="BVJ46" s="20"/>
      <c r="BVK46"/>
      <c r="BVL46" s="20"/>
      <c r="BVM46"/>
      <c r="BVN46" s="20"/>
      <c r="BVO46"/>
      <c r="BVP46" s="20"/>
      <c r="BVQ46"/>
      <c r="BVR46" s="20"/>
      <c r="BVS46"/>
      <c r="BVT46" s="20"/>
      <c r="BVU46"/>
      <c r="BVV46" s="20"/>
      <c r="BVW46"/>
      <c r="BVX46" s="20"/>
      <c r="BVY46"/>
      <c r="BVZ46" s="20"/>
      <c r="BWA46"/>
      <c r="BWB46" s="20"/>
      <c r="BWC46"/>
      <c r="BWD46" s="20"/>
      <c r="BWE46"/>
      <c r="BWF46" s="20"/>
      <c r="BWG46"/>
      <c r="BWH46" s="20"/>
      <c r="BWI46"/>
      <c r="BWJ46" s="20"/>
      <c r="BWK46"/>
      <c r="BWL46" s="20"/>
      <c r="BWM46"/>
      <c r="BWN46" s="20"/>
      <c r="BWO46"/>
      <c r="BWP46" s="20"/>
      <c r="BWQ46"/>
      <c r="BWR46" s="20"/>
      <c r="BWS46"/>
      <c r="BWT46" s="20"/>
      <c r="BWU46"/>
      <c r="BWV46" s="20"/>
      <c r="BWW46"/>
      <c r="BWX46" s="20"/>
      <c r="BWY46"/>
      <c r="BWZ46" s="20"/>
      <c r="BXA46"/>
      <c r="BXB46" s="20"/>
      <c r="BXC46"/>
      <c r="BXD46" s="20"/>
      <c r="BXE46"/>
      <c r="BXF46" s="20"/>
      <c r="BXG46"/>
      <c r="BXH46" s="20"/>
      <c r="BXI46"/>
      <c r="BXJ46" s="20"/>
      <c r="BXK46"/>
      <c r="BXL46" s="20"/>
      <c r="BXM46"/>
      <c r="BXN46" s="20"/>
      <c r="BXO46"/>
      <c r="BXP46" s="20"/>
      <c r="BXQ46"/>
      <c r="BXR46" s="20"/>
      <c r="BXS46"/>
      <c r="BXT46" s="20"/>
      <c r="BXU46"/>
      <c r="BXV46" s="20"/>
      <c r="BXW46"/>
      <c r="BXX46" s="20"/>
      <c r="BXY46"/>
      <c r="BXZ46" s="20"/>
      <c r="BYA46"/>
      <c r="BYB46" s="20"/>
      <c r="BYC46"/>
      <c r="BYD46" s="20"/>
      <c r="BYE46"/>
      <c r="BYF46" s="20"/>
      <c r="BYG46"/>
      <c r="BYH46" s="20"/>
      <c r="BYI46"/>
      <c r="BYJ46" s="20"/>
      <c r="BYK46"/>
      <c r="BYL46" s="20"/>
      <c r="BYM46"/>
      <c r="BYN46" s="20"/>
      <c r="BYO46"/>
      <c r="BYP46" s="20"/>
      <c r="BYQ46"/>
      <c r="BYR46" s="20"/>
      <c r="BYS46"/>
      <c r="BYT46" s="20"/>
      <c r="BYU46"/>
      <c r="BYV46" s="20"/>
      <c r="BYW46"/>
      <c r="BYX46" s="20"/>
      <c r="BYY46"/>
      <c r="BYZ46" s="20"/>
      <c r="BZA46"/>
      <c r="BZB46" s="20"/>
      <c r="BZC46"/>
      <c r="BZD46" s="20"/>
      <c r="BZE46"/>
      <c r="BZF46" s="20"/>
      <c r="BZG46"/>
      <c r="BZH46" s="20"/>
      <c r="BZI46"/>
      <c r="BZJ46" s="20"/>
      <c r="BZK46"/>
      <c r="BZL46" s="20"/>
      <c r="BZM46"/>
      <c r="BZN46" s="20"/>
      <c r="BZO46"/>
      <c r="BZP46" s="20"/>
      <c r="BZQ46"/>
      <c r="BZR46" s="20"/>
      <c r="BZS46"/>
      <c r="BZT46" s="20"/>
      <c r="BZU46"/>
      <c r="BZV46" s="20"/>
      <c r="BZW46"/>
      <c r="BZX46" s="20"/>
      <c r="BZY46"/>
      <c r="BZZ46" s="20"/>
      <c r="CAA46"/>
      <c r="CAB46" s="20"/>
      <c r="CAC46"/>
      <c r="CAD46" s="20"/>
      <c r="CAE46"/>
      <c r="CAF46" s="20"/>
      <c r="CAG46"/>
      <c r="CAH46" s="20"/>
      <c r="CAI46"/>
      <c r="CAJ46" s="20"/>
      <c r="CAK46"/>
      <c r="CAL46" s="20"/>
      <c r="CAM46"/>
      <c r="CAN46" s="20"/>
      <c r="CAO46"/>
      <c r="CAP46" s="20"/>
      <c r="CAQ46"/>
      <c r="CAR46" s="20"/>
      <c r="CAS46"/>
      <c r="CAT46" s="20"/>
      <c r="CAU46"/>
      <c r="CAV46" s="20"/>
      <c r="CAW46"/>
      <c r="CAX46" s="20"/>
      <c r="CAY46"/>
      <c r="CAZ46" s="20"/>
      <c r="CBA46"/>
      <c r="CBB46" s="20"/>
      <c r="CBC46"/>
      <c r="CBD46" s="20"/>
      <c r="CBE46"/>
      <c r="CBF46" s="20"/>
      <c r="CBG46"/>
      <c r="CBH46" s="20"/>
      <c r="CBI46"/>
      <c r="CBJ46" s="20"/>
      <c r="CBK46"/>
      <c r="CBL46" s="20"/>
      <c r="CBM46"/>
      <c r="CBN46" s="20"/>
      <c r="CBO46"/>
      <c r="CBP46" s="20"/>
      <c r="CBQ46"/>
      <c r="CBR46" s="20"/>
      <c r="CBS46"/>
      <c r="CBT46" s="20"/>
      <c r="CBU46"/>
      <c r="CBV46" s="20"/>
      <c r="CBW46"/>
      <c r="CBX46" s="20"/>
      <c r="CBY46"/>
      <c r="CBZ46" s="20"/>
      <c r="CCA46"/>
      <c r="CCB46" s="20"/>
      <c r="CCC46"/>
      <c r="CCD46" s="20"/>
      <c r="CCE46"/>
      <c r="CCF46" s="20"/>
      <c r="CCG46"/>
      <c r="CCH46" s="20"/>
      <c r="CCI46"/>
      <c r="CCJ46" s="20"/>
      <c r="CCK46"/>
      <c r="CCL46" s="20"/>
      <c r="CCM46"/>
      <c r="CCN46" s="20"/>
      <c r="CCO46"/>
      <c r="CCP46" s="20"/>
      <c r="CCQ46"/>
      <c r="CCR46" s="20"/>
      <c r="CCS46"/>
      <c r="CCT46" s="20"/>
      <c r="CCU46"/>
      <c r="CCV46" s="20"/>
      <c r="CCW46"/>
      <c r="CCX46" s="20"/>
      <c r="CCY46"/>
      <c r="CCZ46" s="20"/>
      <c r="CDA46"/>
      <c r="CDB46" s="20"/>
      <c r="CDC46"/>
      <c r="CDD46" s="20"/>
      <c r="CDE46"/>
      <c r="CDF46" s="20"/>
      <c r="CDG46"/>
      <c r="CDH46" s="20"/>
      <c r="CDI46"/>
      <c r="CDJ46" s="20"/>
      <c r="CDK46"/>
      <c r="CDL46" s="20"/>
      <c r="CDM46"/>
      <c r="CDN46" s="20"/>
      <c r="CDO46"/>
      <c r="CDP46" s="20"/>
      <c r="CDQ46"/>
      <c r="CDR46" s="20"/>
      <c r="CDS46"/>
      <c r="CDT46" s="20"/>
      <c r="CDU46"/>
      <c r="CDV46" s="20"/>
      <c r="CDW46"/>
      <c r="CDX46" s="20"/>
      <c r="CDY46"/>
      <c r="CDZ46" s="20"/>
      <c r="CEA46"/>
      <c r="CEB46" s="20"/>
      <c r="CEC46"/>
      <c r="CED46" s="20"/>
      <c r="CEE46"/>
      <c r="CEF46" s="20"/>
      <c r="CEG46"/>
      <c r="CEH46" s="20"/>
      <c r="CEI46"/>
      <c r="CEJ46" s="20"/>
      <c r="CEK46"/>
      <c r="CEL46" s="20"/>
      <c r="CEM46"/>
      <c r="CEN46" s="20"/>
      <c r="CEO46"/>
      <c r="CEP46" s="20"/>
      <c r="CEQ46"/>
      <c r="CER46" s="20"/>
      <c r="CES46"/>
      <c r="CET46" s="20"/>
      <c r="CEU46"/>
      <c r="CEV46" s="20"/>
      <c r="CEW46"/>
      <c r="CEX46" s="20"/>
      <c r="CEY46"/>
      <c r="CEZ46" s="20"/>
      <c r="CFA46"/>
      <c r="CFB46" s="20"/>
      <c r="CFC46"/>
      <c r="CFD46" s="20"/>
      <c r="CFE46"/>
      <c r="CFF46" s="20"/>
      <c r="CFG46"/>
      <c r="CFH46" s="20"/>
      <c r="CFI46"/>
      <c r="CFJ46" s="20"/>
      <c r="CFK46"/>
      <c r="CFL46" s="20"/>
      <c r="CFM46"/>
      <c r="CFN46" s="20"/>
      <c r="CFO46"/>
      <c r="CFP46" s="20"/>
      <c r="CFQ46"/>
      <c r="CFR46" s="20"/>
      <c r="CFS46"/>
      <c r="CFT46" s="20"/>
      <c r="CFU46"/>
      <c r="CFV46" s="20"/>
      <c r="CFW46"/>
      <c r="CFX46" s="20"/>
      <c r="CFY46"/>
      <c r="CFZ46" s="20"/>
      <c r="CGA46"/>
      <c r="CGB46" s="20"/>
      <c r="CGC46"/>
      <c r="CGD46" s="20"/>
      <c r="CGE46"/>
      <c r="CGF46" s="20"/>
      <c r="CGG46"/>
      <c r="CGH46" s="20"/>
      <c r="CGI46"/>
      <c r="CGJ46" s="20"/>
      <c r="CGK46"/>
      <c r="CGL46" s="20"/>
      <c r="CGM46"/>
      <c r="CGN46" s="20"/>
      <c r="CGO46"/>
      <c r="CGP46" s="20"/>
      <c r="CGQ46"/>
      <c r="CGR46" s="20"/>
      <c r="CGS46"/>
      <c r="CGT46" s="20"/>
      <c r="CGU46"/>
      <c r="CGV46" s="20"/>
      <c r="CGW46"/>
      <c r="CGX46" s="20"/>
      <c r="CGY46"/>
      <c r="CGZ46" s="20"/>
      <c r="CHA46"/>
      <c r="CHB46" s="20"/>
      <c r="CHC46"/>
      <c r="CHD46" s="20"/>
      <c r="CHE46"/>
      <c r="CHF46" s="20"/>
      <c r="CHG46"/>
      <c r="CHH46" s="20"/>
      <c r="CHI46"/>
      <c r="CHJ46" s="20"/>
      <c r="CHK46"/>
      <c r="CHL46" s="20"/>
      <c r="CHM46"/>
      <c r="CHN46" s="20"/>
      <c r="CHO46"/>
      <c r="CHP46" s="20"/>
      <c r="CHQ46"/>
      <c r="CHR46" s="20"/>
      <c r="CHS46"/>
      <c r="CHT46" s="20"/>
      <c r="CHU46"/>
      <c r="CHV46" s="20"/>
      <c r="CHW46"/>
      <c r="CHX46" s="20"/>
      <c r="CHY46"/>
      <c r="CHZ46" s="20"/>
      <c r="CIA46"/>
      <c r="CIB46" s="20"/>
      <c r="CIC46"/>
      <c r="CID46" s="20"/>
      <c r="CIE46"/>
      <c r="CIF46" s="20"/>
      <c r="CIG46"/>
      <c r="CIH46" s="20"/>
      <c r="CII46"/>
      <c r="CIJ46" s="20"/>
      <c r="CIK46"/>
      <c r="CIL46" s="20"/>
      <c r="CIM46"/>
      <c r="CIN46" s="20"/>
      <c r="CIO46"/>
      <c r="CIP46" s="20"/>
      <c r="CIQ46"/>
      <c r="CIR46" s="20"/>
      <c r="CIS46"/>
      <c r="CIT46" s="20"/>
      <c r="CIU46"/>
      <c r="CIV46" s="20"/>
      <c r="CIW46"/>
      <c r="CIX46" s="20"/>
      <c r="CIY46"/>
      <c r="CIZ46" s="20"/>
      <c r="CJA46"/>
      <c r="CJB46" s="20"/>
      <c r="CJC46"/>
      <c r="CJD46" s="20"/>
      <c r="CJE46"/>
      <c r="CJF46" s="20"/>
      <c r="CJG46"/>
      <c r="CJH46" s="20"/>
      <c r="CJI46"/>
      <c r="CJJ46" s="20"/>
      <c r="CJK46"/>
      <c r="CJL46" s="20"/>
      <c r="CJM46"/>
      <c r="CJN46" s="20"/>
      <c r="CJO46"/>
      <c r="CJP46" s="20"/>
      <c r="CJQ46"/>
      <c r="CJR46" s="20"/>
      <c r="CJS46"/>
      <c r="CJT46" s="20"/>
      <c r="CJU46"/>
      <c r="CJV46" s="20"/>
      <c r="CJW46"/>
      <c r="CJX46" s="20"/>
      <c r="CJY46"/>
      <c r="CJZ46" s="20"/>
      <c r="CKA46"/>
      <c r="CKB46" s="20"/>
      <c r="CKC46"/>
      <c r="CKD46" s="20"/>
      <c r="CKE46"/>
      <c r="CKF46" s="20"/>
      <c r="CKG46"/>
      <c r="CKH46" s="20"/>
      <c r="CKI46"/>
      <c r="CKJ46" s="20"/>
      <c r="CKK46"/>
      <c r="CKL46" s="20"/>
      <c r="CKM46"/>
      <c r="CKN46" s="20"/>
      <c r="CKO46"/>
      <c r="CKP46" s="20"/>
      <c r="CKQ46"/>
      <c r="CKR46" s="20"/>
      <c r="CKS46"/>
      <c r="CKT46" s="20"/>
      <c r="CKU46"/>
      <c r="CKV46" s="20"/>
      <c r="CKW46"/>
      <c r="CKX46" s="20"/>
      <c r="CKY46"/>
      <c r="CKZ46" s="20"/>
      <c r="CLA46"/>
      <c r="CLB46" s="20"/>
      <c r="CLC46"/>
      <c r="CLD46" s="20"/>
      <c r="CLE46"/>
      <c r="CLF46" s="20"/>
      <c r="CLG46"/>
      <c r="CLH46" s="20"/>
      <c r="CLI46"/>
      <c r="CLJ46" s="20"/>
      <c r="CLK46"/>
      <c r="CLL46" s="20"/>
      <c r="CLM46"/>
      <c r="CLN46" s="20"/>
      <c r="CLO46"/>
      <c r="CLP46" s="20"/>
      <c r="CLQ46"/>
      <c r="CLR46" s="20"/>
      <c r="CLS46"/>
      <c r="CLT46" s="20"/>
      <c r="CLU46"/>
      <c r="CLV46" s="20"/>
      <c r="CLW46"/>
      <c r="CLX46" s="20"/>
      <c r="CLY46"/>
      <c r="CLZ46" s="20"/>
      <c r="CMA46"/>
      <c r="CMB46" s="20"/>
      <c r="CMC46"/>
      <c r="CMD46" s="20"/>
      <c r="CME46"/>
      <c r="CMF46" s="20"/>
      <c r="CMG46"/>
      <c r="CMH46" s="20"/>
      <c r="CMI46"/>
      <c r="CMJ46" s="20"/>
      <c r="CMK46"/>
      <c r="CML46" s="20"/>
      <c r="CMM46"/>
      <c r="CMN46" s="20"/>
      <c r="CMO46"/>
      <c r="CMP46" s="20"/>
      <c r="CMQ46"/>
      <c r="CMR46" s="20"/>
      <c r="CMS46"/>
      <c r="CMT46" s="20"/>
      <c r="CMU46"/>
      <c r="CMV46" s="20"/>
      <c r="CMW46"/>
      <c r="CMX46" s="20"/>
      <c r="CMY46"/>
      <c r="CMZ46" s="20"/>
      <c r="CNA46"/>
      <c r="CNB46" s="20"/>
      <c r="CNC46"/>
      <c r="CND46" s="20"/>
      <c r="CNE46"/>
      <c r="CNF46" s="20"/>
      <c r="CNG46"/>
      <c r="CNH46" s="20"/>
      <c r="CNI46"/>
      <c r="CNJ46" s="20"/>
      <c r="CNK46"/>
      <c r="CNL46" s="20"/>
      <c r="CNM46"/>
      <c r="CNN46" s="20"/>
      <c r="CNO46"/>
      <c r="CNP46" s="20"/>
      <c r="CNQ46"/>
      <c r="CNR46" s="20"/>
      <c r="CNS46"/>
      <c r="CNT46" s="20"/>
      <c r="CNU46"/>
      <c r="CNV46" s="20"/>
      <c r="CNW46"/>
      <c r="CNX46" s="20"/>
      <c r="CNY46"/>
      <c r="CNZ46" s="20"/>
      <c r="COA46"/>
      <c r="COB46" s="20"/>
      <c r="COC46"/>
      <c r="COD46" s="20"/>
      <c r="COE46"/>
      <c r="COF46" s="20"/>
      <c r="COG46"/>
      <c r="COH46" s="20"/>
      <c r="COI46"/>
      <c r="COJ46" s="20"/>
      <c r="COK46"/>
      <c r="COL46" s="20"/>
      <c r="COM46"/>
      <c r="CON46" s="20"/>
      <c r="COO46"/>
      <c r="COP46" s="20"/>
      <c r="COQ46"/>
      <c r="COR46" s="20"/>
      <c r="COS46"/>
      <c r="COT46" s="20"/>
      <c r="COU46"/>
      <c r="COV46" s="20"/>
      <c r="COW46"/>
      <c r="COX46" s="20"/>
      <c r="COY46"/>
      <c r="COZ46" s="20"/>
      <c r="CPA46"/>
      <c r="CPB46" s="20"/>
      <c r="CPC46"/>
      <c r="CPD46" s="20"/>
      <c r="CPE46"/>
      <c r="CPF46" s="20"/>
      <c r="CPG46"/>
      <c r="CPH46" s="20"/>
      <c r="CPI46"/>
      <c r="CPJ46" s="20"/>
      <c r="CPK46"/>
      <c r="CPL46" s="20"/>
      <c r="CPM46"/>
      <c r="CPN46" s="20"/>
      <c r="CPO46"/>
      <c r="CPP46" s="20"/>
      <c r="CPQ46"/>
      <c r="CPR46" s="20"/>
      <c r="CPS46"/>
      <c r="CPT46" s="20"/>
      <c r="CPU46"/>
      <c r="CPV46" s="20"/>
      <c r="CPW46"/>
      <c r="CPX46" s="20"/>
      <c r="CPY46"/>
      <c r="CPZ46" s="20"/>
      <c r="CQA46"/>
      <c r="CQB46" s="20"/>
      <c r="CQC46"/>
      <c r="CQD46" s="20"/>
      <c r="CQE46"/>
      <c r="CQF46" s="20"/>
      <c r="CQG46"/>
      <c r="CQH46" s="20"/>
      <c r="CQI46"/>
      <c r="CQJ46" s="20"/>
      <c r="CQK46"/>
      <c r="CQL46" s="20"/>
      <c r="CQM46"/>
      <c r="CQN46" s="20"/>
      <c r="CQO46"/>
      <c r="CQP46" s="20"/>
      <c r="CQQ46"/>
      <c r="CQR46" s="20"/>
      <c r="CQS46"/>
      <c r="CQT46" s="20"/>
      <c r="CQU46"/>
      <c r="CQV46" s="20"/>
      <c r="CQW46"/>
      <c r="CQX46" s="20"/>
      <c r="CQY46"/>
      <c r="CQZ46" s="20"/>
      <c r="CRA46"/>
      <c r="CRB46" s="20"/>
      <c r="CRC46"/>
      <c r="CRD46" s="20"/>
      <c r="CRE46"/>
      <c r="CRF46" s="20"/>
      <c r="CRG46"/>
      <c r="CRH46" s="20"/>
      <c r="CRI46"/>
      <c r="CRJ46" s="20"/>
      <c r="CRK46"/>
      <c r="CRL46" s="20"/>
      <c r="CRM46"/>
      <c r="CRN46" s="20"/>
      <c r="CRO46"/>
      <c r="CRP46" s="20"/>
      <c r="CRQ46"/>
      <c r="CRR46" s="20"/>
      <c r="CRS46"/>
      <c r="CRT46" s="20"/>
      <c r="CRU46"/>
      <c r="CRV46" s="20"/>
      <c r="CRW46"/>
      <c r="CRX46" s="20"/>
      <c r="CRY46"/>
      <c r="CRZ46" s="20"/>
      <c r="CSA46"/>
      <c r="CSB46" s="20"/>
      <c r="CSC46"/>
      <c r="CSD46" s="20"/>
      <c r="CSE46"/>
      <c r="CSF46" s="20"/>
      <c r="CSG46"/>
      <c r="CSH46" s="20"/>
      <c r="CSI46"/>
      <c r="CSJ46" s="20"/>
      <c r="CSK46"/>
      <c r="CSL46" s="20"/>
      <c r="CSM46"/>
      <c r="CSN46" s="20"/>
      <c r="CSO46"/>
      <c r="CSP46" s="20"/>
      <c r="CSQ46"/>
      <c r="CSR46" s="20"/>
      <c r="CSS46"/>
      <c r="CST46" s="20"/>
      <c r="CSU46"/>
      <c r="CSV46" s="20"/>
      <c r="CSW46"/>
      <c r="CSX46" s="20"/>
      <c r="CSY46"/>
      <c r="CSZ46" s="20"/>
      <c r="CTA46"/>
      <c r="CTB46" s="20"/>
      <c r="CTC46"/>
      <c r="CTD46" s="20"/>
      <c r="CTE46"/>
      <c r="CTF46" s="20"/>
      <c r="CTG46"/>
      <c r="CTH46" s="20"/>
      <c r="CTI46"/>
      <c r="CTJ46" s="20"/>
      <c r="CTK46"/>
      <c r="CTL46" s="20"/>
      <c r="CTM46"/>
      <c r="CTN46" s="20"/>
      <c r="CTO46"/>
      <c r="CTP46" s="20"/>
      <c r="CTQ46"/>
      <c r="CTR46" s="20"/>
      <c r="CTS46"/>
      <c r="CTT46" s="20"/>
      <c r="CTU46"/>
      <c r="CTV46" s="20"/>
      <c r="CTW46"/>
      <c r="CTX46" s="20"/>
      <c r="CTY46"/>
      <c r="CTZ46" s="20"/>
      <c r="CUA46"/>
      <c r="CUB46" s="20"/>
      <c r="CUC46"/>
      <c r="CUD46" s="20"/>
      <c r="CUE46"/>
      <c r="CUF46" s="20"/>
      <c r="CUG46"/>
      <c r="CUH46" s="20"/>
      <c r="CUI46"/>
      <c r="CUJ46" s="20"/>
      <c r="CUK46"/>
      <c r="CUL46" s="20"/>
      <c r="CUM46"/>
      <c r="CUN46" s="20"/>
      <c r="CUO46"/>
      <c r="CUP46" s="20"/>
      <c r="CUQ46"/>
      <c r="CUR46" s="20"/>
      <c r="CUS46"/>
      <c r="CUT46" s="20"/>
      <c r="CUU46"/>
      <c r="CUV46" s="20"/>
      <c r="CUW46"/>
      <c r="CUX46" s="20"/>
      <c r="CUY46"/>
      <c r="CUZ46" s="20"/>
      <c r="CVA46"/>
      <c r="CVB46" s="20"/>
      <c r="CVC46"/>
      <c r="CVD46" s="20"/>
      <c r="CVE46"/>
      <c r="CVF46" s="20"/>
      <c r="CVG46"/>
      <c r="CVH46" s="20"/>
      <c r="CVI46"/>
      <c r="CVJ46" s="20"/>
      <c r="CVK46"/>
      <c r="CVL46" s="20"/>
      <c r="CVM46"/>
      <c r="CVN46" s="20"/>
      <c r="CVO46"/>
      <c r="CVP46" s="20"/>
      <c r="CVQ46"/>
      <c r="CVR46" s="20"/>
      <c r="CVS46"/>
      <c r="CVT46" s="20"/>
      <c r="CVU46"/>
      <c r="CVV46" s="20"/>
      <c r="CVW46"/>
      <c r="CVX46" s="20"/>
      <c r="CVY46"/>
      <c r="CVZ46" s="20"/>
      <c r="CWA46"/>
      <c r="CWB46" s="20"/>
      <c r="CWC46"/>
      <c r="CWD46" s="20"/>
      <c r="CWE46"/>
      <c r="CWF46" s="20"/>
      <c r="CWG46"/>
      <c r="CWH46" s="20"/>
      <c r="CWI46"/>
      <c r="CWJ46" s="20"/>
      <c r="CWK46"/>
      <c r="CWL46" s="20"/>
      <c r="CWM46"/>
      <c r="CWN46" s="20"/>
      <c r="CWO46"/>
      <c r="CWP46" s="20"/>
      <c r="CWQ46"/>
      <c r="CWR46" s="20"/>
      <c r="CWS46"/>
      <c r="CWT46" s="20"/>
      <c r="CWU46"/>
      <c r="CWV46" s="20"/>
      <c r="CWW46"/>
      <c r="CWX46" s="20"/>
      <c r="CWY46"/>
      <c r="CWZ46" s="20"/>
      <c r="CXA46"/>
      <c r="CXB46" s="20"/>
      <c r="CXC46"/>
      <c r="CXD46" s="20"/>
      <c r="CXE46"/>
      <c r="CXF46" s="20"/>
      <c r="CXG46"/>
      <c r="CXH46" s="20"/>
      <c r="CXI46"/>
      <c r="CXJ46" s="20"/>
      <c r="CXK46"/>
      <c r="CXL46" s="20"/>
      <c r="CXM46"/>
      <c r="CXN46" s="20"/>
      <c r="CXO46"/>
      <c r="CXP46" s="20"/>
      <c r="CXQ46"/>
      <c r="CXR46" s="20"/>
      <c r="CXS46"/>
      <c r="CXT46" s="20"/>
      <c r="CXU46"/>
      <c r="CXV46" s="20"/>
      <c r="CXW46"/>
      <c r="CXX46" s="20"/>
      <c r="CXY46"/>
      <c r="CXZ46" s="20"/>
      <c r="CYA46"/>
      <c r="CYB46" s="20"/>
      <c r="CYC46"/>
      <c r="CYD46" s="20"/>
      <c r="CYE46"/>
      <c r="CYF46" s="20"/>
      <c r="CYG46"/>
      <c r="CYH46" s="20"/>
      <c r="CYI46"/>
      <c r="CYJ46" s="20"/>
      <c r="CYK46"/>
      <c r="CYL46" s="20"/>
      <c r="CYM46"/>
      <c r="CYN46" s="20"/>
      <c r="CYO46"/>
      <c r="CYP46" s="20"/>
      <c r="CYQ46"/>
      <c r="CYR46" s="20"/>
      <c r="CYS46"/>
      <c r="CYT46" s="20"/>
      <c r="CYU46"/>
      <c r="CYV46" s="20"/>
      <c r="CYW46"/>
      <c r="CYX46" s="20"/>
      <c r="CYY46"/>
      <c r="CYZ46" s="20"/>
      <c r="CZA46"/>
      <c r="CZB46" s="20"/>
      <c r="CZC46"/>
      <c r="CZD46" s="20"/>
      <c r="CZE46"/>
      <c r="CZF46" s="20"/>
      <c r="CZG46"/>
      <c r="CZH46" s="20"/>
      <c r="CZI46"/>
      <c r="CZJ46" s="20"/>
      <c r="CZK46"/>
      <c r="CZL46" s="20"/>
      <c r="CZM46"/>
      <c r="CZN46" s="20"/>
      <c r="CZO46"/>
      <c r="CZP46" s="20"/>
      <c r="CZQ46"/>
      <c r="CZR46" s="20"/>
      <c r="CZS46"/>
      <c r="CZT46" s="20"/>
      <c r="CZU46"/>
      <c r="CZV46" s="20"/>
      <c r="CZW46"/>
      <c r="CZX46" s="20"/>
      <c r="CZY46"/>
      <c r="CZZ46" s="20"/>
      <c r="DAA46"/>
      <c r="DAB46" s="20"/>
      <c r="DAC46"/>
      <c r="DAD46" s="20"/>
      <c r="DAE46"/>
      <c r="DAF46" s="20"/>
      <c r="DAG46"/>
      <c r="DAH46" s="20"/>
      <c r="DAI46"/>
      <c r="DAJ46" s="20"/>
      <c r="DAK46"/>
      <c r="DAL46" s="20"/>
      <c r="DAM46"/>
      <c r="DAN46" s="20"/>
      <c r="DAO46"/>
      <c r="DAP46" s="20"/>
      <c r="DAQ46"/>
      <c r="DAR46" s="20"/>
      <c r="DAS46"/>
      <c r="DAT46" s="20"/>
      <c r="DAU46"/>
      <c r="DAV46" s="20"/>
      <c r="DAW46"/>
      <c r="DAX46" s="20"/>
      <c r="DAY46"/>
      <c r="DAZ46" s="20"/>
      <c r="DBA46"/>
      <c r="DBB46" s="20"/>
      <c r="DBC46"/>
      <c r="DBD46" s="20"/>
      <c r="DBE46"/>
      <c r="DBF46" s="20"/>
      <c r="DBG46"/>
      <c r="DBH46" s="20"/>
      <c r="DBI46"/>
      <c r="DBJ46" s="20"/>
      <c r="DBK46"/>
      <c r="DBL46" s="20"/>
      <c r="DBM46"/>
      <c r="DBN46" s="20"/>
      <c r="DBO46"/>
      <c r="DBP46" s="20"/>
      <c r="DBQ46"/>
      <c r="DBR46" s="20"/>
      <c r="DBS46"/>
      <c r="DBT46" s="20"/>
      <c r="DBU46"/>
      <c r="DBV46" s="20"/>
      <c r="DBW46"/>
      <c r="DBX46" s="20"/>
      <c r="DBY46"/>
      <c r="DBZ46" s="20"/>
      <c r="DCA46"/>
      <c r="DCB46" s="20"/>
      <c r="DCC46"/>
      <c r="DCD46" s="20"/>
      <c r="DCE46"/>
      <c r="DCF46" s="20"/>
      <c r="DCG46"/>
      <c r="DCH46" s="20"/>
      <c r="DCI46"/>
      <c r="DCJ46" s="20"/>
      <c r="DCK46"/>
      <c r="DCL46" s="20"/>
      <c r="DCM46"/>
      <c r="DCN46" s="20"/>
      <c r="DCO46"/>
      <c r="DCP46" s="20"/>
      <c r="DCQ46"/>
      <c r="DCR46" s="20"/>
      <c r="DCS46"/>
      <c r="DCT46" s="20"/>
      <c r="DCU46"/>
      <c r="DCV46" s="20"/>
      <c r="DCW46"/>
      <c r="DCX46" s="20"/>
      <c r="DCY46"/>
      <c r="DCZ46" s="20"/>
      <c r="DDA46"/>
      <c r="DDB46" s="20"/>
      <c r="DDC46"/>
      <c r="DDD46" s="20"/>
      <c r="DDE46"/>
      <c r="DDF46" s="20"/>
      <c r="DDG46"/>
      <c r="DDH46" s="20"/>
      <c r="DDI46"/>
      <c r="DDJ46" s="20"/>
      <c r="DDK46"/>
      <c r="DDL46" s="20"/>
      <c r="DDM46"/>
      <c r="DDN46" s="20"/>
      <c r="DDO46"/>
      <c r="DDP46" s="20"/>
      <c r="DDQ46"/>
      <c r="DDR46" s="20"/>
      <c r="DDS46"/>
      <c r="DDT46" s="20"/>
      <c r="DDU46"/>
      <c r="DDV46" s="20"/>
      <c r="DDW46"/>
      <c r="DDX46" s="20"/>
      <c r="DDY46"/>
      <c r="DDZ46" s="20"/>
      <c r="DEA46"/>
      <c r="DEB46" s="20"/>
      <c r="DEC46"/>
      <c r="DED46" s="20"/>
      <c r="DEE46"/>
      <c r="DEF46" s="20"/>
      <c r="DEG46"/>
      <c r="DEH46" s="20"/>
      <c r="DEI46"/>
      <c r="DEJ46" s="20"/>
      <c r="DEK46"/>
      <c r="DEL46" s="20"/>
      <c r="DEM46"/>
      <c r="DEN46" s="20"/>
      <c r="DEO46"/>
      <c r="DEP46" s="20"/>
      <c r="DEQ46"/>
      <c r="DER46" s="20"/>
      <c r="DES46"/>
      <c r="DET46" s="20"/>
      <c r="DEU46"/>
      <c r="DEV46" s="20"/>
      <c r="DEW46"/>
      <c r="DEX46" s="20"/>
      <c r="DEY46"/>
      <c r="DEZ46" s="20"/>
      <c r="DFA46"/>
      <c r="DFB46" s="20"/>
      <c r="DFC46"/>
      <c r="DFD46" s="20"/>
      <c r="DFE46"/>
      <c r="DFF46" s="20"/>
      <c r="DFG46"/>
      <c r="DFH46" s="20"/>
      <c r="DFI46"/>
      <c r="DFJ46" s="20"/>
      <c r="DFK46"/>
      <c r="DFL46" s="20"/>
      <c r="DFM46"/>
      <c r="DFN46" s="20"/>
      <c r="DFO46"/>
      <c r="DFP46" s="20"/>
      <c r="DFQ46"/>
      <c r="DFR46" s="20"/>
      <c r="DFS46"/>
      <c r="DFT46" s="20"/>
      <c r="DFU46"/>
      <c r="DFV46" s="20"/>
      <c r="DFW46"/>
      <c r="DFX46" s="20"/>
      <c r="DFY46"/>
      <c r="DFZ46" s="20"/>
      <c r="DGA46"/>
      <c r="DGB46" s="20"/>
      <c r="DGC46"/>
      <c r="DGD46" s="20"/>
      <c r="DGE46"/>
      <c r="DGF46" s="20"/>
      <c r="DGG46"/>
      <c r="DGH46" s="20"/>
      <c r="DGI46"/>
      <c r="DGJ46" s="20"/>
      <c r="DGK46"/>
      <c r="DGL46" s="20"/>
      <c r="DGM46"/>
      <c r="DGN46" s="20"/>
      <c r="DGO46"/>
      <c r="DGP46" s="20"/>
      <c r="DGQ46"/>
      <c r="DGR46" s="20"/>
      <c r="DGS46"/>
      <c r="DGT46" s="20"/>
      <c r="DGU46"/>
      <c r="DGV46" s="20"/>
      <c r="DGW46"/>
      <c r="DGX46" s="20"/>
      <c r="DGY46"/>
      <c r="DGZ46" s="20"/>
      <c r="DHA46"/>
      <c r="DHB46" s="20"/>
      <c r="DHC46"/>
      <c r="DHD46" s="20"/>
      <c r="DHE46"/>
      <c r="DHF46" s="20"/>
      <c r="DHG46"/>
      <c r="DHH46" s="20"/>
      <c r="DHI46"/>
      <c r="DHJ46" s="20"/>
      <c r="DHK46"/>
      <c r="DHL46" s="20"/>
      <c r="DHM46"/>
      <c r="DHN46" s="20"/>
      <c r="DHO46"/>
      <c r="DHP46" s="20"/>
      <c r="DHQ46"/>
      <c r="DHR46" s="20"/>
      <c r="DHS46"/>
      <c r="DHT46" s="20"/>
      <c r="DHU46"/>
      <c r="DHV46" s="20"/>
      <c r="DHW46"/>
      <c r="DHX46" s="20"/>
      <c r="DHY46"/>
      <c r="DHZ46" s="20"/>
      <c r="DIA46"/>
      <c r="DIB46" s="20"/>
      <c r="DIC46"/>
      <c r="DID46" s="20"/>
      <c r="DIE46"/>
      <c r="DIF46" s="20"/>
      <c r="DIG46"/>
      <c r="DIH46" s="20"/>
      <c r="DII46"/>
      <c r="DIJ46" s="20"/>
      <c r="DIK46"/>
      <c r="DIL46" s="20"/>
      <c r="DIM46"/>
      <c r="DIN46" s="20"/>
      <c r="DIO46"/>
      <c r="DIP46" s="20"/>
      <c r="DIQ46"/>
      <c r="DIR46" s="20"/>
      <c r="DIS46"/>
      <c r="DIT46" s="20"/>
      <c r="DIU46"/>
      <c r="DIV46" s="20"/>
      <c r="DIW46"/>
      <c r="DIX46" s="20"/>
      <c r="DIY46"/>
      <c r="DIZ46" s="20"/>
      <c r="DJA46"/>
      <c r="DJB46" s="20"/>
      <c r="DJC46"/>
      <c r="DJD46" s="20"/>
      <c r="DJE46"/>
      <c r="DJF46" s="20"/>
      <c r="DJG46"/>
      <c r="DJH46" s="20"/>
      <c r="DJI46"/>
      <c r="DJJ46" s="20"/>
      <c r="DJK46"/>
      <c r="DJL46" s="20"/>
      <c r="DJM46"/>
      <c r="DJN46" s="20"/>
      <c r="DJO46"/>
      <c r="DJP46" s="20"/>
      <c r="DJQ46"/>
      <c r="DJR46" s="20"/>
      <c r="DJS46"/>
      <c r="DJT46" s="20"/>
      <c r="DJU46"/>
      <c r="DJV46" s="20"/>
      <c r="DJW46"/>
      <c r="DJX46" s="20"/>
      <c r="DJY46"/>
      <c r="DJZ46" s="20"/>
      <c r="DKA46"/>
      <c r="DKB46" s="20"/>
      <c r="DKC46"/>
      <c r="DKD46" s="20"/>
      <c r="DKE46"/>
      <c r="DKF46" s="20"/>
      <c r="DKG46"/>
      <c r="DKH46" s="20"/>
      <c r="DKI46"/>
      <c r="DKJ46" s="20"/>
      <c r="DKK46"/>
      <c r="DKL46" s="20"/>
      <c r="DKM46"/>
      <c r="DKN46" s="20"/>
      <c r="DKO46"/>
      <c r="DKP46" s="20"/>
      <c r="DKQ46"/>
      <c r="DKR46" s="20"/>
      <c r="DKS46"/>
      <c r="DKT46" s="20"/>
      <c r="DKU46"/>
      <c r="DKV46" s="20"/>
      <c r="DKW46"/>
      <c r="DKX46" s="20"/>
      <c r="DKY46"/>
      <c r="DKZ46" s="20"/>
      <c r="DLA46"/>
      <c r="DLB46" s="20"/>
      <c r="DLC46"/>
      <c r="DLD46" s="20"/>
      <c r="DLE46"/>
      <c r="DLF46" s="20"/>
      <c r="DLG46"/>
      <c r="DLH46" s="20"/>
      <c r="DLI46"/>
      <c r="DLJ46" s="20"/>
      <c r="DLK46"/>
      <c r="DLL46" s="20"/>
      <c r="DLM46"/>
      <c r="DLN46" s="20"/>
      <c r="DLO46"/>
      <c r="DLP46" s="20"/>
      <c r="DLQ46"/>
      <c r="DLR46" s="20"/>
      <c r="DLS46"/>
      <c r="DLT46" s="20"/>
      <c r="DLU46"/>
      <c r="DLV46" s="20"/>
      <c r="DLW46"/>
      <c r="DLX46" s="20"/>
      <c r="DLY46"/>
      <c r="DLZ46" s="20"/>
      <c r="DMA46"/>
      <c r="DMB46" s="20"/>
      <c r="DMC46"/>
      <c r="DMD46" s="20"/>
      <c r="DME46"/>
      <c r="DMF46" s="20"/>
      <c r="DMG46"/>
      <c r="DMH46" s="20"/>
      <c r="DMI46"/>
      <c r="DMJ46" s="20"/>
      <c r="DMK46"/>
      <c r="DML46" s="20"/>
      <c r="DMM46"/>
      <c r="DMN46" s="20"/>
      <c r="DMO46"/>
      <c r="DMP46" s="20"/>
      <c r="DMQ46"/>
      <c r="DMR46" s="20"/>
      <c r="DMS46"/>
      <c r="DMT46" s="20"/>
      <c r="DMU46"/>
      <c r="DMV46" s="20"/>
      <c r="DMW46"/>
      <c r="DMX46" s="20"/>
      <c r="DMY46"/>
      <c r="DMZ46" s="20"/>
      <c r="DNA46"/>
      <c r="DNB46" s="20"/>
      <c r="DNC46"/>
      <c r="DND46" s="20"/>
      <c r="DNE46"/>
      <c r="DNF46" s="20"/>
      <c r="DNG46"/>
      <c r="DNH46" s="20"/>
      <c r="DNI46"/>
      <c r="DNJ46" s="20"/>
      <c r="DNK46"/>
      <c r="DNL46" s="20"/>
      <c r="DNM46"/>
      <c r="DNN46" s="20"/>
      <c r="DNO46"/>
      <c r="DNP46" s="20"/>
      <c r="DNQ46"/>
      <c r="DNR46" s="20"/>
      <c r="DNS46"/>
      <c r="DNT46" s="20"/>
      <c r="DNU46"/>
      <c r="DNV46" s="20"/>
      <c r="DNW46"/>
      <c r="DNX46" s="20"/>
      <c r="DNY46"/>
      <c r="DNZ46" s="20"/>
      <c r="DOA46"/>
      <c r="DOB46" s="20"/>
      <c r="DOC46"/>
      <c r="DOD46" s="20"/>
      <c r="DOE46"/>
      <c r="DOF46" s="20"/>
      <c r="DOG46"/>
      <c r="DOH46" s="20"/>
      <c r="DOI46"/>
      <c r="DOJ46" s="20"/>
      <c r="DOK46"/>
      <c r="DOL46" s="20"/>
      <c r="DOM46"/>
      <c r="DON46" s="20"/>
      <c r="DOO46"/>
      <c r="DOP46" s="20"/>
      <c r="DOQ46"/>
      <c r="DOR46" s="20"/>
      <c r="DOS46"/>
      <c r="DOT46" s="20"/>
      <c r="DOU46"/>
      <c r="DOV46" s="20"/>
      <c r="DOW46"/>
      <c r="DOX46" s="20"/>
      <c r="DOY46"/>
      <c r="DOZ46" s="20"/>
      <c r="DPA46"/>
      <c r="DPB46" s="20"/>
      <c r="DPC46"/>
      <c r="DPD46" s="20"/>
      <c r="DPE46"/>
      <c r="DPF46" s="20"/>
      <c r="DPG46"/>
      <c r="DPH46" s="20"/>
      <c r="DPI46"/>
      <c r="DPJ46" s="20"/>
      <c r="DPK46"/>
      <c r="DPL46" s="20"/>
      <c r="DPM46"/>
      <c r="DPN46" s="20"/>
      <c r="DPO46"/>
      <c r="DPP46" s="20"/>
      <c r="DPQ46"/>
      <c r="DPR46" s="20"/>
      <c r="DPS46"/>
      <c r="DPT46" s="20"/>
      <c r="DPU46"/>
      <c r="DPV46" s="20"/>
      <c r="DPW46"/>
      <c r="DPX46" s="20"/>
      <c r="DPY46"/>
      <c r="DPZ46" s="20"/>
      <c r="DQA46"/>
      <c r="DQB46" s="20"/>
      <c r="DQC46"/>
      <c r="DQD46" s="20"/>
      <c r="DQE46"/>
      <c r="DQF46" s="20"/>
      <c r="DQG46"/>
      <c r="DQH46" s="20"/>
      <c r="DQI46"/>
      <c r="DQJ46" s="20"/>
      <c r="DQK46"/>
      <c r="DQL46" s="20"/>
      <c r="DQM46"/>
      <c r="DQN46" s="20"/>
      <c r="DQO46"/>
      <c r="DQP46" s="20"/>
      <c r="DQQ46"/>
      <c r="DQR46" s="20"/>
      <c r="DQS46"/>
      <c r="DQT46" s="20"/>
      <c r="DQU46"/>
      <c r="DQV46" s="20"/>
      <c r="DQW46"/>
      <c r="DQX46" s="20"/>
      <c r="DQY46"/>
      <c r="DQZ46" s="20"/>
      <c r="DRA46"/>
      <c r="DRB46" s="20"/>
      <c r="DRC46"/>
      <c r="DRD46" s="20"/>
      <c r="DRE46"/>
      <c r="DRF46" s="20"/>
      <c r="DRG46"/>
      <c r="DRH46" s="20"/>
      <c r="DRI46"/>
      <c r="DRJ46" s="20"/>
      <c r="DRK46"/>
      <c r="DRL46" s="20"/>
      <c r="DRM46"/>
      <c r="DRN46" s="20"/>
      <c r="DRO46"/>
      <c r="DRP46" s="20"/>
      <c r="DRQ46"/>
      <c r="DRR46" s="20"/>
      <c r="DRS46"/>
      <c r="DRT46" s="20"/>
      <c r="DRU46"/>
      <c r="DRV46" s="20"/>
      <c r="DRW46"/>
      <c r="DRX46" s="20"/>
      <c r="DRY46"/>
      <c r="DRZ46" s="20"/>
      <c r="DSA46"/>
      <c r="DSB46" s="20"/>
      <c r="DSC46"/>
      <c r="DSD46" s="20"/>
      <c r="DSE46"/>
      <c r="DSF46" s="20"/>
      <c r="DSG46"/>
      <c r="DSH46" s="20"/>
      <c r="DSI46"/>
      <c r="DSJ46" s="20"/>
      <c r="DSK46"/>
      <c r="DSL46" s="20"/>
      <c r="DSM46"/>
      <c r="DSN46" s="20"/>
      <c r="DSO46"/>
      <c r="DSP46" s="20"/>
      <c r="DSQ46"/>
      <c r="DSR46" s="20"/>
      <c r="DSS46"/>
      <c r="DST46" s="20"/>
      <c r="DSU46"/>
      <c r="DSV46" s="20"/>
      <c r="DSW46"/>
      <c r="DSX46" s="20"/>
      <c r="DSY46"/>
      <c r="DSZ46" s="20"/>
      <c r="DTA46"/>
      <c r="DTB46" s="20"/>
      <c r="DTC46"/>
      <c r="DTD46" s="20"/>
      <c r="DTE46"/>
      <c r="DTF46" s="20"/>
      <c r="DTG46"/>
      <c r="DTH46" s="20"/>
      <c r="DTI46"/>
      <c r="DTJ46" s="20"/>
      <c r="DTK46"/>
      <c r="DTL46" s="20"/>
      <c r="DTM46"/>
      <c r="DTN46" s="20"/>
      <c r="DTO46"/>
      <c r="DTP46" s="20"/>
      <c r="DTQ46"/>
      <c r="DTR46" s="20"/>
      <c r="DTS46"/>
      <c r="DTT46" s="20"/>
      <c r="DTU46"/>
      <c r="DTV46" s="20"/>
      <c r="DTW46"/>
      <c r="DTX46" s="20"/>
      <c r="DTY46"/>
      <c r="DTZ46" s="20"/>
      <c r="DUA46"/>
      <c r="DUB46" s="20"/>
      <c r="DUC46"/>
      <c r="DUD46" s="20"/>
      <c r="DUE46"/>
      <c r="DUF46" s="20"/>
      <c r="DUG46"/>
      <c r="DUH46" s="20"/>
      <c r="DUI46"/>
      <c r="DUJ46" s="20"/>
      <c r="DUK46"/>
      <c r="DUL46" s="20"/>
      <c r="DUM46"/>
      <c r="DUN46" s="20"/>
      <c r="DUO46"/>
      <c r="DUP46" s="20"/>
      <c r="DUQ46"/>
      <c r="DUR46" s="20"/>
      <c r="DUS46"/>
      <c r="DUT46" s="20"/>
      <c r="DUU46"/>
      <c r="DUV46" s="20"/>
      <c r="DUW46"/>
      <c r="DUX46" s="20"/>
      <c r="DUY46"/>
      <c r="DUZ46" s="20"/>
      <c r="DVA46"/>
      <c r="DVB46" s="20"/>
      <c r="DVC46"/>
      <c r="DVD46" s="20"/>
      <c r="DVE46"/>
      <c r="DVF46" s="20"/>
      <c r="DVG46"/>
      <c r="DVH46" s="20"/>
      <c r="DVI46"/>
      <c r="DVJ46" s="20"/>
      <c r="DVK46"/>
      <c r="DVL46" s="20"/>
      <c r="DVM46"/>
      <c r="DVN46" s="20"/>
      <c r="DVO46"/>
      <c r="DVP46" s="20"/>
      <c r="DVQ46"/>
      <c r="DVR46" s="20"/>
      <c r="DVS46"/>
      <c r="DVT46" s="20"/>
      <c r="DVU46"/>
      <c r="DVV46" s="20"/>
      <c r="DVW46"/>
      <c r="DVX46" s="20"/>
      <c r="DVY46"/>
      <c r="DVZ46" s="20"/>
      <c r="DWA46"/>
      <c r="DWB46" s="20"/>
      <c r="DWC46"/>
      <c r="DWD46" s="20"/>
      <c r="DWE46"/>
      <c r="DWF46" s="20"/>
      <c r="DWG46"/>
      <c r="DWH46" s="20"/>
      <c r="DWI46"/>
      <c r="DWJ46" s="20"/>
      <c r="DWK46"/>
      <c r="DWL46" s="20"/>
      <c r="DWM46"/>
      <c r="DWN46" s="20"/>
      <c r="DWO46"/>
      <c r="DWP46" s="20"/>
      <c r="DWQ46"/>
      <c r="DWR46" s="20"/>
      <c r="DWS46"/>
      <c r="DWT46" s="20"/>
      <c r="DWU46"/>
      <c r="DWV46" s="20"/>
      <c r="DWW46"/>
      <c r="DWX46" s="20"/>
      <c r="DWY46"/>
      <c r="DWZ46" s="20"/>
      <c r="DXA46"/>
      <c r="DXB46" s="20"/>
      <c r="DXC46"/>
      <c r="DXD46" s="20"/>
      <c r="DXE46"/>
      <c r="DXF46" s="20"/>
      <c r="DXG46"/>
      <c r="DXH46" s="20"/>
      <c r="DXI46"/>
      <c r="DXJ46" s="20"/>
      <c r="DXK46"/>
      <c r="DXL46" s="20"/>
      <c r="DXM46"/>
      <c r="DXN46" s="20"/>
      <c r="DXO46"/>
      <c r="DXP46" s="20"/>
      <c r="DXQ46"/>
      <c r="DXR46" s="20"/>
      <c r="DXS46"/>
      <c r="DXT46" s="20"/>
      <c r="DXU46"/>
      <c r="DXV46" s="20"/>
      <c r="DXW46"/>
      <c r="DXX46" s="20"/>
      <c r="DXY46"/>
      <c r="DXZ46" s="20"/>
      <c r="DYA46"/>
      <c r="DYB46" s="20"/>
      <c r="DYC46"/>
      <c r="DYD46" s="20"/>
      <c r="DYE46"/>
      <c r="DYF46" s="20"/>
      <c r="DYG46"/>
      <c r="DYH46" s="20"/>
      <c r="DYI46"/>
      <c r="DYJ46" s="20"/>
      <c r="DYK46"/>
      <c r="DYL46" s="20"/>
      <c r="DYM46"/>
      <c r="DYN46" s="20"/>
      <c r="DYO46"/>
      <c r="DYP46" s="20"/>
      <c r="DYQ46"/>
      <c r="DYR46" s="20"/>
      <c r="DYS46"/>
      <c r="DYT46" s="20"/>
      <c r="DYU46"/>
      <c r="DYV46" s="20"/>
      <c r="DYW46"/>
      <c r="DYX46" s="20"/>
      <c r="DYY46"/>
      <c r="DYZ46" s="20"/>
      <c r="DZA46"/>
      <c r="DZB46" s="20"/>
      <c r="DZC46"/>
      <c r="DZD46" s="20"/>
      <c r="DZE46"/>
      <c r="DZF46" s="20"/>
      <c r="DZG46"/>
      <c r="DZH46" s="20"/>
      <c r="DZI46"/>
      <c r="DZJ46" s="20"/>
      <c r="DZK46"/>
      <c r="DZL46" s="20"/>
      <c r="DZM46"/>
      <c r="DZN46" s="20"/>
      <c r="DZO46"/>
      <c r="DZP46" s="20"/>
      <c r="DZQ46"/>
      <c r="DZR46" s="20"/>
      <c r="DZS46"/>
      <c r="DZT46" s="20"/>
      <c r="DZU46"/>
      <c r="DZV46" s="20"/>
      <c r="DZW46"/>
      <c r="DZX46" s="20"/>
      <c r="DZY46"/>
      <c r="DZZ46" s="20"/>
      <c r="EAA46"/>
      <c r="EAB46" s="20"/>
      <c r="EAC46"/>
      <c r="EAD46" s="20"/>
      <c r="EAE46"/>
      <c r="EAF46" s="20"/>
      <c r="EAG46"/>
      <c r="EAH46" s="20"/>
      <c r="EAI46"/>
      <c r="EAJ46" s="20"/>
      <c r="EAK46"/>
      <c r="EAL46" s="20"/>
      <c r="EAM46"/>
      <c r="EAN46" s="20"/>
      <c r="EAO46"/>
      <c r="EAP46" s="20"/>
      <c r="EAQ46"/>
      <c r="EAR46" s="20"/>
      <c r="EAS46"/>
      <c r="EAT46" s="20"/>
      <c r="EAU46"/>
      <c r="EAV46" s="20"/>
      <c r="EAW46"/>
      <c r="EAX46" s="20"/>
      <c r="EAY46"/>
      <c r="EAZ46" s="20"/>
      <c r="EBA46"/>
      <c r="EBB46" s="20"/>
      <c r="EBC46"/>
      <c r="EBD46" s="20"/>
      <c r="EBE46"/>
      <c r="EBF46" s="20"/>
      <c r="EBG46"/>
      <c r="EBH46" s="20"/>
      <c r="EBI46"/>
      <c r="EBJ46" s="20"/>
      <c r="EBK46"/>
      <c r="EBL46" s="20"/>
      <c r="EBM46"/>
      <c r="EBN46" s="20"/>
      <c r="EBO46"/>
      <c r="EBP46" s="20"/>
      <c r="EBQ46"/>
      <c r="EBR46" s="20"/>
      <c r="EBS46"/>
      <c r="EBT46" s="20"/>
      <c r="EBU46"/>
      <c r="EBV46" s="20"/>
      <c r="EBW46"/>
      <c r="EBX46" s="20"/>
      <c r="EBY46"/>
      <c r="EBZ46" s="20"/>
      <c r="ECA46"/>
      <c r="ECB46" s="20"/>
      <c r="ECC46"/>
      <c r="ECD46" s="20"/>
      <c r="ECE46"/>
      <c r="ECF46" s="20"/>
      <c r="ECG46"/>
      <c r="ECH46" s="20"/>
      <c r="ECI46"/>
      <c r="ECJ46" s="20"/>
      <c r="ECK46"/>
      <c r="ECL46" s="20"/>
      <c r="ECM46"/>
      <c r="ECN46" s="20"/>
      <c r="ECO46"/>
      <c r="ECP46" s="20"/>
      <c r="ECQ46"/>
      <c r="ECR46" s="20"/>
      <c r="ECS46"/>
      <c r="ECT46" s="20"/>
      <c r="ECU46"/>
      <c r="ECV46" s="20"/>
      <c r="ECW46"/>
      <c r="ECX46" s="20"/>
      <c r="ECY46"/>
      <c r="ECZ46" s="20"/>
      <c r="EDA46"/>
      <c r="EDB46" s="20"/>
      <c r="EDC46"/>
      <c r="EDD46" s="20"/>
      <c r="EDE46"/>
      <c r="EDF46" s="20"/>
      <c r="EDG46"/>
      <c r="EDH46" s="20"/>
      <c r="EDI46"/>
      <c r="EDJ46" s="20"/>
      <c r="EDK46"/>
      <c r="EDL46" s="20"/>
      <c r="EDM46"/>
      <c r="EDN46" s="20"/>
      <c r="EDO46"/>
      <c r="EDP46" s="20"/>
      <c r="EDQ46"/>
      <c r="EDR46" s="20"/>
      <c r="EDS46"/>
      <c r="EDT46" s="20"/>
      <c r="EDU46"/>
      <c r="EDV46" s="20"/>
      <c r="EDW46"/>
      <c r="EDX46" s="20"/>
      <c r="EDY46"/>
      <c r="EDZ46" s="20"/>
      <c r="EEA46"/>
      <c r="EEB46" s="20"/>
      <c r="EEC46"/>
      <c r="EED46" s="20"/>
      <c r="EEE46"/>
      <c r="EEF46" s="20"/>
      <c r="EEG46"/>
      <c r="EEH46" s="20"/>
      <c r="EEI46"/>
      <c r="EEJ46" s="20"/>
      <c r="EEK46"/>
      <c r="EEL46" s="20"/>
      <c r="EEM46"/>
      <c r="EEN46" s="20"/>
      <c r="EEO46"/>
      <c r="EEP46" s="20"/>
      <c r="EEQ46"/>
      <c r="EER46" s="20"/>
      <c r="EES46"/>
      <c r="EET46" s="20"/>
      <c r="EEU46"/>
      <c r="EEV46" s="20"/>
      <c r="EEW46"/>
      <c r="EEX46" s="20"/>
      <c r="EEY46"/>
      <c r="EEZ46" s="20"/>
      <c r="EFA46"/>
      <c r="EFB46" s="20"/>
      <c r="EFC46"/>
      <c r="EFD46" s="20"/>
      <c r="EFE46"/>
      <c r="EFF46" s="20"/>
      <c r="EFG46"/>
      <c r="EFH46" s="20"/>
      <c r="EFI46"/>
      <c r="EFJ46" s="20"/>
      <c r="EFK46"/>
      <c r="EFL46" s="20"/>
      <c r="EFM46"/>
      <c r="EFN46" s="20"/>
      <c r="EFO46"/>
      <c r="EFP46" s="20"/>
      <c r="EFQ46"/>
      <c r="EFR46" s="20"/>
      <c r="EFS46"/>
      <c r="EFT46" s="20"/>
      <c r="EFU46"/>
      <c r="EFV46" s="20"/>
      <c r="EFW46"/>
      <c r="EFX46" s="20"/>
      <c r="EFY46"/>
      <c r="EFZ46" s="20"/>
      <c r="EGA46"/>
      <c r="EGB46" s="20"/>
      <c r="EGC46"/>
      <c r="EGD46" s="20"/>
      <c r="EGE46"/>
      <c r="EGF46" s="20"/>
      <c r="EGG46"/>
      <c r="EGH46" s="20"/>
      <c r="EGI46"/>
      <c r="EGJ46" s="20"/>
      <c r="EGK46"/>
      <c r="EGL46" s="20"/>
      <c r="EGM46"/>
      <c r="EGN46" s="20"/>
      <c r="EGO46"/>
      <c r="EGP46" s="20"/>
      <c r="EGQ46"/>
      <c r="EGR46" s="20"/>
      <c r="EGS46"/>
      <c r="EGT46" s="20"/>
      <c r="EGU46"/>
      <c r="EGV46" s="20"/>
      <c r="EGW46"/>
      <c r="EGX46" s="20"/>
      <c r="EGY46"/>
      <c r="EGZ46" s="20"/>
      <c r="EHA46"/>
      <c r="EHB46" s="20"/>
      <c r="EHC46"/>
      <c r="EHD46" s="20"/>
      <c r="EHE46"/>
      <c r="EHF46" s="20"/>
      <c r="EHG46"/>
      <c r="EHH46" s="20"/>
      <c r="EHI46"/>
      <c r="EHJ46" s="20"/>
      <c r="EHK46"/>
      <c r="EHL46" s="20"/>
      <c r="EHM46"/>
      <c r="EHN46" s="20"/>
      <c r="EHO46"/>
      <c r="EHP46" s="20"/>
      <c r="EHQ46"/>
      <c r="EHR46" s="20"/>
      <c r="EHS46"/>
      <c r="EHT46" s="20"/>
      <c r="EHU46"/>
      <c r="EHV46" s="20"/>
      <c r="EHW46"/>
      <c r="EHX46" s="20"/>
      <c r="EHY46"/>
      <c r="EHZ46" s="20"/>
      <c r="EIA46"/>
      <c r="EIB46" s="20"/>
      <c r="EIC46"/>
      <c r="EID46" s="20"/>
      <c r="EIE46"/>
      <c r="EIF46" s="20"/>
      <c r="EIG46"/>
      <c r="EIH46" s="20"/>
      <c r="EII46"/>
      <c r="EIJ46" s="20"/>
      <c r="EIK46"/>
      <c r="EIL46" s="20"/>
      <c r="EIM46"/>
      <c r="EIN46" s="20"/>
      <c r="EIO46"/>
      <c r="EIP46" s="20"/>
      <c r="EIQ46"/>
      <c r="EIR46" s="20"/>
      <c r="EIS46"/>
      <c r="EIT46" s="20"/>
      <c r="EIU46"/>
      <c r="EIV46" s="20"/>
      <c r="EIW46"/>
      <c r="EIX46" s="20"/>
      <c r="EIY46"/>
      <c r="EIZ46" s="20"/>
      <c r="EJA46"/>
      <c r="EJB46" s="20"/>
      <c r="EJC46"/>
      <c r="EJD46" s="20"/>
      <c r="EJE46"/>
      <c r="EJF46" s="20"/>
      <c r="EJG46"/>
      <c r="EJH46" s="20"/>
      <c r="EJI46"/>
      <c r="EJJ46" s="20"/>
      <c r="EJK46"/>
      <c r="EJL46" s="20"/>
      <c r="EJM46"/>
      <c r="EJN46" s="20"/>
      <c r="EJO46"/>
      <c r="EJP46" s="20"/>
      <c r="EJQ46"/>
      <c r="EJR46" s="20"/>
      <c r="EJS46"/>
      <c r="EJT46" s="20"/>
      <c r="EJU46"/>
      <c r="EJV46" s="20"/>
      <c r="EJW46"/>
      <c r="EJX46" s="20"/>
      <c r="EJY46"/>
      <c r="EJZ46" s="20"/>
      <c r="EKA46"/>
      <c r="EKB46" s="20"/>
      <c r="EKC46"/>
      <c r="EKD46" s="20"/>
      <c r="EKE46"/>
      <c r="EKF46" s="20"/>
      <c r="EKG46"/>
      <c r="EKH46" s="20"/>
      <c r="EKI46"/>
      <c r="EKJ46" s="20"/>
      <c r="EKK46"/>
      <c r="EKL46" s="20"/>
      <c r="EKM46"/>
      <c r="EKN46" s="20"/>
      <c r="EKO46"/>
      <c r="EKP46" s="20"/>
      <c r="EKQ46"/>
      <c r="EKR46" s="20"/>
      <c r="EKS46"/>
      <c r="EKT46" s="20"/>
      <c r="EKU46"/>
      <c r="EKV46" s="20"/>
      <c r="EKW46"/>
      <c r="EKX46" s="20"/>
      <c r="EKY46"/>
      <c r="EKZ46" s="20"/>
      <c r="ELA46"/>
      <c r="ELB46" s="20"/>
      <c r="ELC46"/>
      <c r="ELD46" s="20"/>
      <c r="ELE46"/>
      <c r="ELF46" s="20"/>
      <c r="ELG46"/>
      <c r="ELH46" s="20"/>
      <c r="ELI46"/>
      <c r="ELJ46" s="20"/>
      <c r="ELK46"/>
      <c r="ELL46" s="20"/>
      <c r="ELM46"/>
      <c r="ELN46" s="20"/>
      <c r="ELO46"/>
      <c r="ELP46" s="20"/>
      <c r="ELQ46"/>
      <c r="ELR46" s="20"/>
      <c r="ELS46"/>
      <c r="ELT46" s="20"/>
      <c r="ELU46"/>
      <c r="ELV46" s="20"/>
      <c r="ELW46"/>
      <c r="ELX46" s="20"/>
      <c r="ELY46"/>
      <c r="ELZ46" s="20"/>
      <c r="EMA46"/>
      <c r="EMB46" s="20"/>
      <c r="EMC46"/>
      <c r="EMD46" s="20"/>
      <c r="EME46"/>
      <c r="EMF46" s="20"/>
      <c r="EMG46"/>
      <c r="EMH46" s="20"/>
      <c r="EMI46"/>
      <c r="EMJ46" s="20"/>
      <c r="EMK46"/>
      <c r="EML46" s="20"/>
      <c r="EMM46"/>
      <c r="EMN46" s="20"/>
      <c r="EMO46"/>
      <c r="EMP46" s="20"/>
      <c r="EMQ46"/>
      <c r="EMR46" s="20"/>
      <c r="EMS46"/>
      <c r="EMT46" s="20"/>
      <c r="EMU46"/>
      <c r="EMV46" s="20"/>
      <c r="EMW46"/>
      <c r="EMX46" s="20"/>
      <c r="EMY46"/>
      <c r="EMZ46" s="20"/>
      <c r="ENA46"/>
      <c r="ENB46" s="20"/>
      <c r="ENC46"/>
      <c r="END46" s="20"/>
      <c r="ENE46"/>
      <c r="ENF46" s="20"/>
      <c r="ENG46"/>
      <c r="ENH46" s="20"/>
      <c r="ENI46"/>
      <c r="ENJ46" s="20"/>
      <c r="ENK46"/>
      <c r="ENL46" s="20"/>
      <c r="ENM46"/>
      <c r="ENN46" s="20"/>
      <c r="ENO46"/>
      <c r="ENP46" s="20"/>
      <c r="ENQ46"/>
      <c r="ENR46" s="20"/>
      <c r="ENS46"/>
      <c r="ENT46" s="20"/>
      <c r="ENU46"/>
      <c r="ENV46" s="20"/>
      <c r="ENW46"/>
      <c r="ENX46" s="20"/>
      <c r="ENY46"/>
      <c r="ENZ46" s="20"/>
      <c r="EOA46"/>
      <c r="EOB46" s="20"/>
      <c r="EOC46"/>
      <c r="EOD46" s="20"/>
      <c r="EOE46"/>
      <c r="EOF46" s="20"/>
      <c r="EOG46"/>
      <c r="EOH46" s="20"/>
      <c r="EOI46"/>
      <c r="EOJ46" s="20"/>
      <c r="EOK46"/>
      <c r="EOL46" s="20"/>
      <c r="EOM46"/>
      <c r="EON46" s="20"/>
      <c r="EOO46"/>
      <c r="EOP46" s="20"/>
      <c r="EOQ46"/>
      <c r="EOR46" s="20"/>
      <c r="EOS46"/>
      <c r="EOT46" s="20"/>
      <c r="EOU46"/>
      <c r="EOV46" s="20"/>
      <c r="EOW46"/>
      <c r="EOX46" s="20"/>
      <c r="EOY46"/>
      <c r="EOZ46" s="20"/>
      <c r="EPA46"/>
      <c r="EPB46" s="20"/>
      <c r="EPC46"/>
      <c r="EPD46" s="20"/>
      <c r="EPE46"/>
      <c r="EPF46" s="20"/>
      <c r="EPG46"/>
      <c r="EPH46" s="20"/>
      <c r="EPI46"/>
      <c r="EPJ46" s="20"/>
      <c r="EPK46"/>
      <c r="EPL46" s="20"/>
      <c r="EPM46"/>
      <c r="EPN46" s="20"/>
      <c r="EPO46"/>
      <c r="EPP46" s="20"/>
      <c r="EPQ46"/>
      <c r="EPR46" s="20"/>
      <c r="EPS46"/>
      <c r="EPT46" s="20"/>
      <c r="EPU46"/>
      <c r="EPV46" s="20"/>
      <c r="EPW46"/>
      <c r="EPX46" s="20"/>
      <c r="EPY46"/>
      <c r="EPZ46" s="20"/>
      <c r="EQA46"/>
      <c r="EQB46" s="20"/>
      <c r="EQC46"/>
      <c r="EQD46" s="20"/>
      <c r="EQE46"/>
      <c r="EQF46" s="20"/>
      <c r="EQG46"/>
      <c r="EQH46" s="20"/>
      <c r="EQI46"/>
      <c r="EQJ46" s="20"/>
      <c r="EQK46"/>
      <c r="EQL46" s="20"/>
      <c r="EQM46"/>
      <c r="EQN46" s="20"/>
      <c r="EQO46"/>
      <c r="EQP46" s="20"/>
      <c r="EQQ46"/>
      <c r="EQR46" s="20"/>
      <c r="EQS46"/>
      <c r="EQT46" s="20"/>
      <c r="EQU46"/>
      <c r="EQV46" s="20"/>
      <c r="EQW46"/>
      <c r="EQX46" s="20"/>
      <c r="EQY46"/>
      <c r="EQZ46" s="20"/>
      <c r="ERA46"/>
      <c r="ERB46" s="20"/>
      <c r="ERC46"/>
      <c r="ERD46" s="20"/>
      <c r="ERE46"/>
      <c r="ERF46" s="20"/>
      <c r="ERG46"/>
      <c r="ERH46" s="20"/>
      <c r="ERI46"/>
      <c r="ERJ46" s="20"/>
      <c r="ERK46"/>
      <c r="ERL46" s="20"/>
      <c r="ERM46"/>
      <c r="ERN46" s="20"/>
      <c r="ERO46"/>
      <c r="ERP46" s="20"/>
      <c r="ERQ46"/>
      <c r="ERR46" s="20"/>
      <c r="ERS46"/>
      <c r="ERT46" s="20"/>
      <c r="ERU46"/>
      <c r="ERV46" s="20"/>
      <c r="ERW46"/>
      <c r="ERX46" s="20"/>
      <c r="ERY46"/>
      <c r="ERZ46" s="20"/>
      <c r="ESA46"/>
      <c r="ESB46" s="20"/>
      <c r="ESC46"/>
      <c r="ESD46" s="20"/>
      <c r="ESE46"/>
      <c r="ESF46" s="20"/>
      <c r="ESG46"/>
      <c r="ESH46" s="20"/>
      <c r="ESI46"/>
      <c r="ESJ46" s="20"/>
      <c r="ESK46"/>
      <c r="ESL46" s="20"/>
      <c r="ESM46"/>
      <c r="ESN46" s="20"/>
      <c r="ESO46"/>
      <c r="ESP46" s="20"/>
      <c r="ESQ46"/>
      <c r="ESR46" s="20"/>
      <c r="ESS46"/>
      <c r="EST46" s="20"/>
      <c r="ESU46"/>
      <c r="ESV46" s="20"/>
      <c r="ESW46"/>
      <c r="ESX46" s="20"/>
      <c r="ESY46"/>
      <c r="ESZ46" s="20"/>
      <c r="ETA46"/>
      <c r="ETB46" s="20"/>
      <c r="ETC46"/>
      <c r="ETD46" s="20"/>
      <c r="ETE46"/>
      <c r="ETF46" s="20"/>
      <c r="ETG46"/>
      <c r="ETH46" s="20"/>
      <c r="ETI46"/>
      <c r="ETJ46" s="20"/>
      <c r="ETK46"/>
      <c r="ETL46" s="20"/>
      <c r="ETM46"/>
      <c r="ETN46" s="20"/>
      <c r="ETO46"/>
      <c r="ETP46" s="20"/>
      <c r="ETQ46"/>
      <c r="ETR46" s="20"/>
      <c r="ETS46"/>
      <c r="ETT46" s="20"/>
      <c r="ETU46"/>
      <c r="ETV46" s="20"/>
      <c r="ETW46"/>
      <c r="ETX46" s="20"/>
      <c r="ETY46"/>
      <c r="ETZ46" s="20"/>
      <c r="EUA46"/>
      <c r="EUB46" s="20"/>
      <c r="EUC46"/>
      <c r="EUD46" s="20"/>
      <c r="EUE46"/>
      <c r="EUF46" s="20"/>
      <c r="EUG46"/>
      <c r="EUH46" s="20"/>
      <c r="EUI46"/>
      <c r="EUJ46" s="20"/>
      <c r="EUK46"/>
      <c r="EUL46" s="20"/>
      <c r="EUM46"/>
      <c r="EUN46" s="20"/>
      <c r="EUO46"/>
      <c r="EUP46" s="20"/>
      <c r="EUQ46"/>
      <c r="EUR46" s="20"/>
      <c r="EUS46"/>
      <c r="EUT46" s="20"/>
      <c r="EUU46"/>
      <c r="EUV46" s="20"/>
      <c r="EUW46"/>
      <c r="EUX46" s="20"/>
      <c r="EUY46"/>
      <c r="EUZ46" s="20"/>
      <c r="EVA46"/>
      <c r="EVB46" s="20"/>
      <c r="EVC46"/>
      <c r="EVD46" s="20"/>
      <c r="EVE46"/>
      <c r="EVF46" s="20"/>
      <c r="EVG46"/>
      <c r="EVH46" s="20"/>
      <c r="EVI46"/>
      <c r="EVJ46" s="20"/>
      <c r="EVK46"/>
      <c r="EVL46" s="20"/>
      <c r="EVM46"/>
      <c r="EVN46" s="20"/>
      <c r="EVO46"/>
      <c r="EVP46" s="20"/>
      <c r="EVQ46"/>
      <c r="EVR46" s="20"/>
      <c r="EVS46"/>
      <c r="EVT46" s="20"/>
      <c r="EVU46"/>
      <c r="EVV46" s="20"/>
      <c r="EVW46"/>
      <c r="EVX46" s="20"/>
      <c r="EVY46"/>
      <c r="EVZ46" s="20"/>
      <c r="EWA46"/>
      <c r="EWB46" s="20"/>
      <c r="EWC46"/>
      <c r="EWD46" s="20"/>
      <c r="EWE46"/>
      <c r="EWF46" s="20"/>
      <c r="EWG46"/>
      <c r="EWH46" s="20"/>
      <c r="EWI46"/>
      <c r="EWJ46" s="20"/>
      <c r="EWK46"/>
      <c r="EWL46" s="20"/>
      <c r="EWM46"/>
      <c r="EWN46" s="20"/>
      <c r="EWO46"/>
      <c r="EWP46" s="20"/>
      <c r="EWQ46"/>
      <c r="EWR46" s="20"/>
      <c r="EWS46"/>
      <c r="EWT46" s="20"/>
      <c r="EWU46"/>
      <c r="EWV46" s="20"/>
      <c r="EWW46"/>
      <c r="EWX46" s="20"/>
      <c r="EWY46"/>
      <c r="EWZ46" s="20"/>
      <c r="EXA46"/>
      <c r="EXB46" s="20"/>
      <c r="EXC46"/>
      <c r="EXD46" s="20"/>
      <c r="EXE46"/>
      <c r="EXF46" s="20"/>
      <c r="EXG46"/>
      <c r="EXH46" s="20"/>
      <c r="EXI46"/>
      <c r="EXJ46" s="20"/>
      <c r="EXK46"/>
      <c r="EXL46" s="20"/>
      <c r="EXM46"/>
      <c r="EXN46" s="20"/>
      <c r="EXO46"/>
      <c r="EXP46" s="20"/>
      <c r="EXQ46"/>
      <c r="EXR46" s="20"/>
      <c r="EXS46"/>
      <c r="EXT46" s="20"/>
      <c r="EXU46"/>
      <c r="EXV46" s="20"/>
      <c r="EXW46"/>
      <c r="EXX46" s="20"/>
      <c r="EXY46"/>
      <c r="EXZ46" s="20"/>
      <c r="EYA46"/>
      <c r="EYB46" s="20"/>
      <c r="EYC46"/>
      <c r="EYD46" s="20"/>
      <c r="EYE46"/>
      <c r="EYF46" s="20"/>
      <c r="EYG46"/>
      <c r="EYH46" s="20"/>
      <c r="EYI46"/>
      <c r="EYJ46" s="20"/>
      <c r="EYK46"/>
      <c r="EYL46" s="20"/>
      <c r="EYM46"/>
      <c r="EYN46" s="20"/>
      <c r="EYO46"/>
      <c r="EYP46" s="20"/>
      <c r="EYQ46"/>
      <c r="EYR46" s="20"/>
      <c r="EYS46"/>
      <c r="EYT46" s="20"/>
      <c r="EYU46"/>
      <c r="EYV46" s="20"/>
      <c r="EYW46"/>
      <c r="EYX46" s="20"/>
      <c r="EYY46"/>
      <c r="EYZ46" s="20"/>
      <c r="EZA46"/>
      <c r="EZB46" s="20"/>
      <c r="EZC46"/>
      <c r="EZD46" s="20"/>
      <c r="EZE46"/>
      <c r="EZF46" s="20"/>
      <c r="EZG46"/>
      <c r="EZH46" s="20"/>
      <c r="EZI46"/>
      <c r="EZJ46" s="20"/>
      <c r="EZK46"/>
      <c r="EZL46" s="20"/>
      <c r="EZM46"/>
      <c r="EZN46" s="20"/>
      <c r="EZO46"/>
      <c r="EZP46" s="20"/>
      <c r="EZQ46"/>
      <c r="EZR46" s="20"/>
      <c r="EZS46"/>
      <c r="EZT46" s="20"/>
      <c r="EZU46"/>
      <c r="EZV46" s="20"/>
      <c r="EZW46"/>
      <c r="EZX46" s="20"/>
      <c r="EZY46"/>
      <c r="EZZ46" s="20"/>
      <c r="FAA46"/>
      <c r="FAB46" s="20"/>
      <c r="FAC46"/>
      <c r="FAD46" s="20"/>
      <c r="FAE46"/>
      <c r="FAF46" s="20"/>
      <c r="FAG46"/>
      <c r="FAH46" s="20"/>
      <c r="FAI46"/>
      <c r="FAJ46" s="20"/>
      <c r="FAK46"/>
      <c r="FAL46" s="20"/>
      <c r="FAM46"/>
      <c r="FAN46" s="20"/>
      <c r="FAO46"/>
      <c r="FAP46" s="20"/>
      <c r="FAQ46"/>
      <c r="FAR46" s="20"/>
      <c r="FAS46"/>
      <c r="FAT46" s="20"/>
      <c r="FAU46"/>
      <c r="FAV46" s="20"/>
      <c r="FAW46"/>
      <c r="FAX46" s="20"/>
      <c r="FAY46"/>
      <c r="FAZ46" s="20"/>
      <c r="FBA46"/>
      <c r="FBB46" s="20"/>
      <c r="FBC46"/>
      <c r="FBD46" s="20"/>
      <c r="FBE46"/>
      <c r="FBF46" s="20"/>
      <c r="FBG46"/>
      <c r="FBH46" s="20"/>
      <c r="FBI46"/>
      <c r="FBJ46" s="20"/>
      <c r="FBK46"/>
      <c r="FBL46" s="20"/>
      <c r="FBM46"/>
      <c r="FBN46" s="20"/>
      <c r="FBO46"/>
      <c r="FBP46" s="20"/>
      <c r="FBQ46"/>
      <c r="FBR46" s="20"/>
      <c r="FBS46"/>
      <c r="FBT46" s="20"/>
      <c r="FBU46"/>
      <c r="FBV46" s="20"/>
      <c r="FBW46"/>
      <c r="FBX46" s="20"/>
      <c r="FBY46"/>
      <c r="FBZ46" s="20"/>
      <c r="FCA46"/>
      <c r="FCB46" s="20"/>
      <c r="FCC46"/>
      <c r="FCD46" s="20"/>
      <c r="FCE46"/>
      <c r="FCF46" s="20"/>
      <c r="FCG46"/>
      <c r="FCH46" s="20"/>
      <c r="FCI46"/>
      <c r="FCJ46" s="20"/>
      <c r="FCK46"/>
      <c r="FCL46" s="20"/>
      <c r="FCM46"/>
      <c r="FCN46" s="20"/>
      <c r="FCO46"/>
      <c r="FCP46" s="20"/>
      <c r="FCQ46"/>
      <c r="FCR46" s="20"/>
      <c r="FCS46"/>
      <c r="FCT46" s="20"/>
      <c r="FCU46"/>
      <c r="FCV46" s="20"/>
      <c r="FCW46"/>
      <c r="FCX46" s="20"/>
      <c r="FCY46"/>
      <c r="FCZ46" s="20"/>
      <c r="FDA46"/>
      <c r="FDB46" s="20"/>
      <c r="FDC46"/>
      <c r="FDD46" s="20"/>
      <c r="FDE46"/>
      <c r="FDF46" s="20"/>
      <c r="FDG46"/>
      <c r="FDH46" s="20"/>
      <c r="FDI46"/>
      <c r="FDJ46" s="20"/>
      <c r="FDK46"/>
      <c r="FDL46" s="20"/>
      <c r="FDM46"/>
      <c r="FDN46" s="20"/>
      <c r="FDO46"/>
      <c r="FDP46" s="20"/>
      <c r="FDQ46"/>
      <c r="FDR46" s="20"/>
      <c r="FDS46"/>
      <c r="FDT46" s="20"/>
      <c r="FDU46"/>
      <c r="FDV46" s="20"/>
      <c r="FDW46"/>
      <c r="FDX46" s="20"/>
      <c r="FDY46"/>
      <c r="FDZ46" s="20"/>
      <c r="FEA46"/>
      <c r="FEB46" s="20"/>
      <c r="FEC46"/>
      <c r="FED46" s="20"/>
      <c r="FEE46"/>
      <c r="FEF46" s="20"/>
      <c r="FEG46"/>
      <c r="FEH46" s="20"/>
      <c r="FEI46"/>
      <c r="FEJ46" s="20"/>
      <c r="FEK46"/>
      <c r="FEL46" s="20"/>
      <c r="FEM46"/>
      <c r="FEN46" s="20"/>
      <c r="FEO46"/>
      <c r="FEP46" s="20"/>
      <c r="FEQ46"/>
      <c r="FER46" s="20"/>
      <c r="FES46"/>
      <c r="FET46" s="20"/>
      <c r="FEU46"/>
      <c r="FEV46" s="20"/>
      <c r="FEW46"/>
      <c r="FEX46" s="20"/>
      <c r="FEY46"/>
      <c r="FEZ46" s="20"/>
      <c r="FFA46"/>
      <c r="FFB46" s="20"/>
      <c r="FFC46"/>
      <c r="FFD46" s="20"/>
      <c r="FFE46"/>
      <c r="FFF46" s="20"/>
      <c r="FFG46"/>
      <c r="FFH46" s="20"/>
      <c r="FFI46"/>
      <c r="FFJ46" s="20"/>
      <c r="FFK46"/>
      <c r="FFL46" s="20"/>
      <c r="FFM46"/>
      <c r="FFN46" s="20"/>
      <c r="FFO46"/>
      <c r="FFP46" s="20"/>
      <c r="FFQ46"/>
      <c r="FFR46" s="20"/>
      <c r="FFS46"/>
      <c r="FFT46" s="20"/>
      <c r="FFU46"/>
      <c r="FFV46" s="20"/>
      <c r="FFW46"/>
      <c r="FFX46" s="20"/>
      <c r="FFY46"/>
      <c r="FFZ46" s="20"/>
      <c r="FGA46"/>
      <c r="FGB46" s="20"/>
      <c r="FGC46"/>
      <c r="FGD46" s="20"/>
      <c r="FGE46"/>
      <c r="FGF46" s="20"/>
      <c r="FGG46"/>
      <c r="FGH46" s="20"/>
      <c r="FGI46"/>
      <c r="FGJ46" s="20"/>
      <c r="FGK46"/>
      <c r="FGL46" s="20"/>
      <c r="FGM46"/>
      <c r="FGN46" s="20"/>
      <c r="FGO46"/>
      <c r="FGP46" s="20"/>
      <c r="FGQ46"/>
      <c r="FGR46" s="20"/>
      <c r="FGS46"/>
      <c r="FGT46" s="20"/>
      <c r="FGU46"/>
      <c r="FGV46" s="20"/>
      <c r="FGW46"/>
      <c r="FGX46" s="20"/>
      <c r="FGY46"/>
      <c r="FGZ46" s="20"/>
      <c r="FHA46"/>
      <c r="FHB46" s="20"/>
      <c r="FHC46"/>
      <c r="FHD46" s="20"/>
      <c r="FHE46"/>
      <c r="FHF46" s="20"/>
      <c r="FHG46"/>
      <c r="FHH46" s="20"/>
      <c r="FHI46"/>
      <c r="FHJ46" s="20"/>
      <c r="FHK46"/>
      <c r="FHL46" s="20"/>
      <c r="FHM46"/>
      <c r="FHN46" s="20"/>
      <c r="FHO46"/>
      <c r="FHP46" s="20"/>
      <c r="FHQ46"/>
      <c r="FHR46" s="20"/>
      <c r="FHS46"/>
      <c r="FHT46" s="20"/>
      <c r="FHU46"/>
      <c r="FHV46" s="20"/>
      <c r="FHW46"/>
      <c r="FHX46" s="20"/>
      <c r="FHY46"/>
      <c r="FHZ46" s="20"/>
      <c r="FIA46"/>
      <c r="FIB46" s="20"/>
      <c r="FIC46"/>
      <c r="FID46" s="20"/>
      <c r="FIE46"/>
      <c r="FIF46" s="20"/>
      <c r="FIG46"/>
      <c r="FIH46" s="20"/>
      <c r="FII46"/>
      <c r="FIJ46" s="20"/>
      <c r="FIK46"/>
      <c r="FIL46" s="20"/>
      <c r="FIM46"/>
      <c r="FIN46" s="20"/>
      <c r="FIO46"/>
      <c r="FIP46" s="20"/>
      <c r="FIQ46"/>
      <c r="FIR46" s="20"/>
      <c r="FIS46"/>
      <c r="FIT46" s="20"/>
      <c r="FIU46"/>
      <c r="FIV46" s="20"/>
      <c r="FIW46"/>
      <c r="FIX46" s="20"/>
      <c r="FIY46"/>
      <c r="FIZ46" s="20"/>
      <c r="FJA46"/>
      <c r="FJB46" s="20"/>
      <c r="FJC46"/>
      <c r="FJD46" s="20"/>
      <c r="FJE46"/>
      <c r="FJF46" s="20"/>
      <c r="FJG46"/>
      <c r="FJH46" s="20"/>
      <c r="FJI46"/>
      <c r="FJJ46" s="20"/>
      <c r="FJK46"/>
      <c r="FJL46" s="20"/>
      <c r="FJM46"/>
      <c r="FJN46" s="20"/>
      <c r="FJO46"/>
      <c r="FJP46" s="20"/>
      <c r="FJQ46"/>
      <c r="FJR46" s="20"/>
      <c r="FJS46"/>
      <c r="FJT46" s="20"/>
      <c r="FJU46"/>
      <c r="FJV46" s="20"/>
      <c r="FJW46"/>
      <c r="FJX46" s="20"/>
      <c r="FJY46"/>
      <c r="FJZ46" s="20"/>
      <c r="FKA46"/>
      <c r="FKB46" s="20"/>
      <c r="FKC46"/>
      <c r="FKD46" s="20"/>
      <c r="FKE46"/>
      <c r="FKF46" s="20"/>
      <c r="FKG46"/>
      <c r="FKH46" s="20"/>
      <c r="FKI46"/>
      <c r="FKJ46" s="20"/>
      <c r="FKK46"/>
      <c r="FKL46" s="20"/>
      <c r="FKM46"/>
      <c r="FKN46" s="20"/>
      <c r="FKO46"/>
      <c r="FKP46" s="20"/>
      <c r="FKQ46"/>
      <c r="FKR46" s="20"/>
      <c r="FKS46"/>
      <c r="FKT46" s="20"/>
      <c r="FKU46"/>
      <c r="FKV46" s="20"/>
      <c r="FKW46"/>
      <c r="FKX46" s="20"/>
      <c r="FKY46"/>
      <c r="FKZ46" s="20"/>
      <c r="FLA46"/>
      <c r="FLB46" s="20"/>
      <c r="FLC46"/>
      <c r="FLD46" s="20"/>
      <c r="FLE46"/>
      <c r="FLF46" s="20"/>
      <c r="FLG46"/>
      <c r="FLH46" s="20"/>
      <c r="FLI46"/>
      <c r="FLJ46" s="20"/>
      <c r="FLK46"/>
      <c r="FLL46" s="20"/>
      <c r="FLM46"/>
      <c r="FLN46" s="20"/>
      <c r="FLO46"/>
      <c r="FLP46" s="20"/>
      <c r="FLQ46"/>
      <c r="FLR46" s="20"/>
      <c r="FLS46"/>
      <c r="FLT46" s="20"/>
      <c r="FLU46"/>
      <c r="FLV46" s="20"/>
      <c r="FLW46"/>
      <c r="FLX46" s="20"/>
      <c r="FLY46"/>
      <c r="FLZ46" s="20"/>
      <c r="FMA46"/>
      <c r="FMB46" s="20"/>
      <c r="FMC46"/>
      <c r="FMD46" s="20"/>
      <c r="FME46"/>
      <c r="FMF46" s="20"/>
      <c r="FMG46"/>
      <c r="FMH46" s="20"/>
      <c r="FMI46"/>
      <c r="FMJ46" s="20"/>
      <c r="FMK46"/>
      <c r="FML46" s="20"/>
      <c r="FMM46"/>
      <c r="FMN46" s="20"/>
      <c r="FMO46"/>
      <c r="FMP46" s="20"/>
      <c r="FMQ46"/>
      <c r="FMR46" s="20"/>
      <c r="FMS46"/>
      <c r="FMT46" s="20"/>
      <c r="FMU46"/>
      <c r="FMV46" s="20"/>
      <c r="FMW46"/>
      <c r="FMX46" s="20"/>
      <c r="FMY46"/>
      <c r="FMZ46" s="20"/>
      <c r="FNA46"/>
      <c r="FNB46" s="20"/>
      <c r="FNC46"/>
      <c r="FND46" s="20"/>
      <c r="FNE46"/>
      <c r="FNF46" s="20"/>
      <c r="FNG46"/>
      <c r="FNH46" s="20"/>
      <c r="FNI46"/>
      <c r="FNJ46" s="20"/>
      <c r="FNK46"/>
      <c r="FNL46" s="20"/>
      <c r="FNM46"/>
      <c r="FNN46" s="20"/>
      <c r="FNO46"/>
      <c r="FNP46" s="20"/>
      <c r="FNQ46"/>
      <c r="FNR46" s="20"/>
      <c r="FNS46"/>
      <c r="FNT46" s="20"/>
      <c r="FNU46"/>
      <c r="FNV46" s="20"/>
      <c r="FNW46"/>
      <c r="FNX46" s="20"/>
      <c r="FNY46"/>
      <c r="FNZ46" s="20"/>
      <c r="FOA46"/>
      <c r="FOB46" s="20"/>
      <c r="FOC46"/>
      <c r="FOD46" s="20"/>
      <c r="FOE46"/>
      <c r="FOF46" s="20"/>
      <c r="FOG46"/>
      <c r="FOH46" s="20"/>
      <c r="FOI46"/>
      <c r="FOJ46" s="20"/>
      <c r="FOK46"/>
      <c r="FOL46" s="20"/>
      <c r="FOM46"/>
      <c r="FON46" s="20"/>
      <c r="FOO46"/>
      <c r="FOP46" s="20"/>
      <c r="FOQ46"/>
      <c r="FOR46" s="20"/>
      <c r="FOS46"/>
      <c r="FOT46" s="20"/>
      <c r="FOU46"/>
      <c r="FOV46" s="20"/>
      <c r="FOW46"/>
      <c r="FOX46" s="20"/>
      <c r="FOY46"/>
      <c r="FOZ46" s="20"/>
      <c r="FPA46"/>
      <c r="FPB46" s="20"/>
      <c r="FPC46"/>
      <c r="FPD46" s="20"/>
      <c r="FPE46"/>
      <c r="FPF46" s="20"/>
      <c r="FPG46"/>
      <c r="FPH46" s="20"/>
      <c r="FPI46"/>
      <c r="FPJ46" s="20"/>
      <c r="FPK46"/>
      <c r="FPL46" s="20"/>
      <c r="FPM46"/>
      <c r="FPN46" s="20"/>
      <c r="FPO46"/>
      <c r="FPP46" s="20"/>
      <c r="FPQ46"/>
      <c r="FPR46" s="20"/>
      <c r="FPS46"/>
      <c r="FPT46" s="20"/>
      <c r="FPU46"/>
      <c r="FPV46" s="20"/>
      <c r="FPW46"/>
      <c r="FPX46" s="20"/>
      <c r="FPY46"/>
      <c r="FPZ46" s="20"/>
      <c r="FQA46"/>
      <c r="FQB46" s="20"/>
      <c r="FQC46"/>
      <c r="FQD46" s="20"/>
      <c r="FQE46"/>
      <c r="FQF46" s="20"/>
      <c r="FQG46"/>
      <c r="FQH46" s="20"/>
      <c r="FQI46"/>
      <c r="FQJ46" s="20"/>
      <c r="FQK46"/>
      <c r="FQL46" s="20"/>
      <c r="FQM46"/>
      <c r="FQN46" s="20"/>
      <c r="FQO46"/>
      <c r="FQP46" s="20"/>
      <c r="FQQ46"/>
      <c r="FQR46" s="20"/>
      <c r="FQS46"/>
      <c r="FQT46" s="20"/>
      <c r="FQU46"/>
      <c r="FQV46" s="20"/>
      <c r="FQW46"/>
      <c r="FQX46" s="20"/>
      <c r="FQY46"/>
      <c r="FQZ46" s="20"/>
      <c r="FRA46"/>
      <c r="FRB46" s="20"/>
      <c r="FRC46"/>
      <c r="FRD46" s="20"/>
      <c r="FRE46"/>
      <c r="FRF46" s="20"/>
      <c r="FRG46"/>
      <c r="FRH46" s="20"/>
      <c r="FRI46"/>
      <c r="FRJ46" s="20"/>
      <c r="FRK46"/>
      <c r="FRL46" s="20"/>
      <c r="FRM46"/>
      <c r="FRN46" s="20"/>
      <c r="FRO46"/>
      <c r="FRP46" s="20"/>
      <c r="FRQ46"/>
      <c r="FRR46" s="20"/>
      <c r="FRS46"/>
      <c r="FRT46" s="20"/>
      <c r="FRU46"/>
      <c r="FRV46" s="20"/>
      <c r="FRW46"/>
      <c r="FRX46" s="20"/>
      <c r="FRY46"/>
      <c r="FRZ46" s="20"/>
      <c r="FSA46"/>
      <c r="FSB46" s="20"/>
      <c r="FSC46"/>
      <c r="FSD46" s="20"/>
      <c r="FSE46"/>
      <c r="FSF46" s="20"/>
      <c r="FSG46"/>
      <c r="FSH46" s="20"/>
      <c r="FSI46"/>
      <c r="FSJ46" s="20"/>
      <c r="FSK46"/>
      <c r="FSL46" s="20"/>
      <c r="FSM46"/>
      <c r="FSN46" s="20"/>
      <c r="FSO46"/>
      <c r="FSP46" s="20"/>
      <c r="FSQ46"/>
      <c r="FSR46" s="20"/>
      <c r="FSS46"/>
      <c r="FST46" s="20"/>
      <c r="FSU46"/>
      <c r="FSV46" s="20"/>
      <c r="FSW46"/>
      <c r="FSX46" s="20"/>
      <c r="FSY46"/>
      <c r="FSZ46" s="20"/>
      <c r="FTA46"/>
      <c r="FTB46" s="20"/>
      <c r="FTC46"/>
      <c r="FTD46" s="20"/>
      <c r="FTE46"/>
      <c r="FTF46" s="20"/>
      <c r="FTG46"/>
      <c r="FTH46" s="20"/>
      <c r="FTI46"/>
      <c r="FTJ46" s="20"/>
      <c r="FTK46"/>
      <c r="FTL46" s="20"/>
      <c r="FTM46"/>
      <c r="FTN46" s="20"/>
      <c r="FTO46"/>
      <c r="FTP46" s="20"/>
      <c r="FTQ46"/>
      <c r="FTR46" s="20"/>
      <c r="FTS46"/>
      <c r="FTT46" s="20"/>
      <c r="FTU46"/>
      <c r="FTV46" s="20"/>
      <c r="FTW46"/>
      <c r="FTX46" s="20"/>
      <c r="FTY46"/>
      <c r="FTZ46" s="20"/>
      <c r="FUA46"/>
      <c r="FUB46" s="20"/>
      <c r="FUC46"/>
      <c r="FUD46" s="20"/>
      <c r="FUE46"/>
      <c r="FUF46" s="20"/>
      <c r="FUG46"/>
      <c r="FUH46" s="20"/>
      <c r="FUI46"/>
      <c r="FUJ46" s="20"/>
      <c r="FUK46"/>
      <c r="FUL46" s="20"/>
      <c r="FUM46"/>
      <c r="FUN46" s="20"/>
      <c r="FUO46"/>
      <c r="FUP46" s="20"/>
      <c r="FUQ46"/>
      <c r="FUR46" s="20"/>
      <c r="FUS46"/>
      <c r="FUT46" s="20"/>
      <c r="FUU46"/>
      <c r="FUV46" s="20"/>
      <c r="FUW46"/>
      <c r="FUX46" s="20"/>
      <c r="FUY46"/>
      <c r="FUZ46" s="20"/>
      <c r="FVA46"/>
      <c r="FVB46" s="20"/>
      <c r="FVC46"/>
      <c r="FVD46" s="20"/>
      <c r="FVE46"/>
      <c r="FVF46" s="20"/>
      <c r="FVG46"/>
      <c r="FVH46" s="20"/>
      <c r="FVI46"/>
      <c r="FVJ46" s="20"/>
      <c r="FVK46"/>
      <c r="FVL46" s="20"/>
      <c r="FVM46"/>
      <c r="FVN46" s="20"/>
      <c r="FVO46"/>
      <c r="FVP46" s="20"/>
      <c r="FVQ46"/>
      <c r="FVR46" s="20"/>
      <c r="FVS46"/>
      <c r="FVT46" s="20"/>
      <c r="FVU46"/>
      <c r="FVV46" s="20"/>
      <c r="FVW46"/>
      <c r="FVX46" s="20"/>
      <c r="FVY46"/>
      <c r="FVZ46" s="20"/>
      <c r="FWA46"/>
      <c r="FWB46" s="20"/>
      <c r="FWC46"/>
      <c r="FWD46" s="20"/>
      <c r="FWE46"/>
      <c r="FWF46" s="20"/>
      <c r="FWG46"/>
      <c r="FWH46" s="20"/>
      <c r="FWI46"/>
      <c r="FWJ46" s="20"/>
      <c r="FWK46"/>
      <c r="FWL46" s="20"/>
      <c r="FWM46"/>
      <c r="FWN46" s="20"/>
      <c r="FWO46"/>
      <c r="FWP46" s="20"/>
      <c r="FWQ46"/>
      <c r="FWR46" s="20"/>
      <c r="FWS46"/>
      <c r="FWT46" s="20"/>
      <c r="FWU46"/>
      <c r="FWV46" s="20"/>
      <c r="FWW46"/>
      <c r="FWX46" s="20"/>
      <c r="FWY46"/>
      <c r="FWZ46" s="20"/>
      <c r="FXA46"/>
      <c r="FXB46" s="20"/>
      <c r="FXC46"/>
      <c r="FXD46" s="20"/>
      <c r="FXE46"/>
      <c r="FXF46" s="20"/>
      <c r="FXG46"/>
      <c r="FXH46" s="20"/>
      <c r="FXI46"/>
      <c r="FXJ46" s="20"/>
      <c r="FXK46"/>
      <c r="FXL46" s="20"/>
      <c r="FXM46"/>
      <c r="FXN46" s="20"/>
      <c r="FXO46"/>
      <c r="FXP46" s="20"/>
      <c r="FXQ46"/>
      <c r="FXR46" s="20"/>
      <c r="FXS46"/>
      <c r="FXT46" s="20"/>
      <c r="FXU46"/>
      <c r="FXV46" s="20"/>
      <c r="FXW46"/>
      <c r="FXX46" s="20"/>
      <c r="FXY46"/>
      <c r="FXZ46" s="20"/>
      <c r="FYA46"/>
      <c r="FYB46" s="20"/>
      <c r="FYC46"/>
      <c r="FYD46" s="20"/>
      <c r="FYE46"/>
      <c r="FYF46" s="20"/>
      <c r="FYG46"/>
      <c r="FYH46" s="20"/>
      <c r="FYI46"/>
      <c r="FYJ46" s="20"/>
      <c r="FYK46"/>
      <c r="FYL46" s="20"/>
      <c r="FYM46"/>
      <c r="FYN46" s="20"/>
      <c r="FYO46"/>
      <c r="FYP46" s="20"/>
      <c r="FYQ46"/>
      <c r="FYR46" s="20"/>
      <c r="FYS46"/>
      <c r="FYT46" s="20"/>
      <c r="FYU46"/>
      <c r="FYV46" s="20"/>
      <c r="FYW46"/>
      <c r="FYX46" s="20"/>
      <c r="FYY46"/>
      <c r="FYZ46" s="20"/>
      <c r="FZA46"/>
      <c r="FZB46" s="20"/>
      <c r="FZC46"/>
      <c r="FZD46" s="20"/>
      <c r="FZE46"/>
      <c r="FZF46" s="20"/>
      <c r="FZG46"/>
      <c r="FZH46" s="20"/>
      <c r="FZI46"/>
      <c r="FZJ46" s="20"/>
      <c r="FZK46"/>
      <c r="FZL46" s="20"/>
      <c r="FZM46"/>
      <c r="FZN46" s="20"/>
      <c r="FZO46"/>
      <c r="FZP46" s="20"/>
      <c r="FZQ46"/>
      <c r="FZR46" s="20"/>
      <c r="FZS46"/>
      <c r="FZT46" s="20"/>
      <c r="FZU46"/>
      <c r="FZV46" s="20"/>
      <c r="FZW46"/>
      <c r="FZX46" s="20"/>
      <c r="FZY46"/>
      <c r="FZZ46" s="20"/>
      <c r="GAA46"/>
      <c r="GAB46" s="20"/>
      <c r="GAC46"/>
      <c r="GAD46" s="20"/>
      <c r="GAE46"/>
      <c r="GAF46" s="20"/>
      <c r="GAG46"/>
      <c r="GAH46" s="20"/>
      <c r="GAI46"/>
      <c r="GAJ46" s="20"/>
      <c r="GAK46"/>
      <c r="GAL46" s="20"/>
      <c r="GAM46"/>
      <c r="GAN46" s="20"/>
      <c r="GAO46"/>
      <c r="GAP46" s="20"/>
      <c r="GAQ46"/>
      <c r="GAR46" s="20"/>
      <c r="GAS46"/>
      <c r="GAT46" s="20"/>
      <c r="GAU46"/>
      <c r="GAV46" s="20"/>
      <c r="GAW46"/>
      <c r="GAX46" s="20"/>
      <c r="GAY46"/>
      <c r="GAZ46" s="20"/>
      <c r="GBA46"/>
      <c r="GBB46" s="20"/>
      <c r="GBC46"/>
      <c r="GBD46" s="20"/>
      <c r="GBE46"/>
      <c r="GBF46" s="20"/>
      <c r="GBG46"/>
      <c r="GBH46" s="20"/>
      <c r="GBI46"/>
      <c r="GBJ46" s="20"/>
      <c r="GBK46"/>
      <c r="GBL46" s="20"/>
      <c r="GBM46"/>
      <c r="GBN46" s="20"/>
      <c r="GBO46"/>
      <c r="GBP46" s="20"/>
      <c r="GBQ46"/>
      <c r="GBR46" s="20"/>
      <c r="GBS46"/>
      <c r="GBT46" s="20"/>
      <c r="GBU46"/>
      <c r="GBV46" s="20"/>
      <c r="GBW46"/>
      <c r="GBX46" s="20"/>
      <c r="GBY46"/>
      <c r="GBZ46" s="20"/>
      <c r="GCA46"/>
      <c r="GCB46" s="20"/>
      <c r="GCC46"/>
      <c r="GCD46" s="20"/>
      <c r="GCE46"/>
      <c r="GCF46" s="20"/>
      <c r="GCG46"/>
      <c r="GCH46" s="20"/>
      <c r="GCI46"/>
      <c r="GCJ46" s="20"/>
      <c r="GCK46"/>
      <c r="GCL46" s="20"/>
      <c r="GCM46"/>
      <c r="GCN46" s="20"/>
      <c r="GCO46"/>
      <c r="GCP46" s="20"/>
      <c r="GCQ46"/>
      <c r="GCR46" s="20"/>
      <c r="GCS46"/>
      <c r="GCT46" s="20"/>
      <c r="GCU46"/>
      <c r="GCV46" s="20"/>
      <c r="GCW46"/>
      <c r="GCX46" s="20"/>
      <c r="GCY46"/>
      <c r="GCZ46" s="20"/>
      <c r="GDA46"/>
      <c r="GDB46" s="20"/>
      <c r="GDC46"/>
      <c r="GDD46" s="20"/>
      <c r="GDE46"/>
      <c r="GDF46" s="20"/>
      <c r="GDG46"/>
      <c r="GDH46" s="20"/>
      <c r="GDI46"/>
      <c r="GDJ46" s="20"/>
      <c r="GDK46"/>
      <c r="GDL46" s="20"/>
      <c r="GDM46"/>
      <c r="GDN46" s="20"/>
      <c r="GDO46"/>
      <c r="GDP46" s="20"/>
      <c r="GDQ46"/>
      <c r="GDR46" s="20"/>
      <c r="GDS46"/>
      <c r="GDT46" s="20"/>
      <c r="GDU46"/>
      <c r="GDV46" s="20"/>
      <c r="GDW46"/>
      <c r="GDX46" s="20"/>
      <c r="GDY46"/>
      <c r="GDZ46" s="20"/>
      <c r="GEA46"/>
      <c r="GEB46" s="20"/>
      <c r="GEC46"/>
      <c r="GED46" s="20"/>
      <c r="GEE46"/>
      <c r="GEF46" s="20"/>
      <c r="GEG46"/>
      <c r="GEH46" s="20"/>
      <c r="GEI46"/>
      <c r="GEJ46" s="20"/>
      <c r="GEK46"/>
      <c r="GEL46" s="20"/>
      <c r="GEM46"/>
      <c r="GEN46" s="20"/>
      <c r="GEO46"/>
      <c r="GEP46" s="20"/>
      <c r="GEQ46"/>
      <c r="GER46" s="20"/>
      <c r="GES46"/>
      <c r="GET46" s="20"/>
      <c r="GEU46"/>
      <c r="GEV46" s="20"/>
      <c r="GEW46"/>
      <c r="GEX46" s="20"/>
      <c r="GEY46"/>
      <c r="GEZ46" s="20"/>
      <c r="GFA46"/>
      <c r="GFB46" s="20"/>
      <c r="GFC46"/>
      <c r="GFD46" s="20"/>
      <c r="GFE46"/>
      <c r="GFF46" s="20"/>
      <c r="GFG46"/>
      <c r="GFH46" s="20"/>
      <c r="GFI46"/>
      <c r="GFJ46" s="20"/>
      <c r="GFK46"/>
      <c r="GFL46" s="20"/>
      <c r="GFM46"/>
      <c r="GFN46" s="20"/>
      <c r="GFO46"/>
      <c r="GFP46" s="20"/>
      <c r="GFQ46"/>
      <c r="GFR46" s="20"/>
      <c r="GFS46"/>
      <c r="GFT46" s="20"/>
      <c r="GFU46"/>
      <c r="GFV46" s="20"/>
      <c r="GFW46"/>
      <c r="GFX46" s="20"/>
      <c r="GFY46"/>
      <c r="GFZ46" s="20"/>
      <c r="GGA46"/>
      <c r="GGB46" s="20"/>
      <c r="GGC46"/>
      <c r="GGD46" s="20"/>
      <c r="GGE46"/>
      <c r="GGF46" s="20"/>
      <c r="GGG46"/>
      <c r="GGH46" s="20"/>
      <c r="GGI46"/>
      <c r="GGJ46" s="20"/>
      <c r="GGK46"/>
      <c r="GGL46" s="20"/>
      <c r="GGM46"/>
      <c r="GGN46" s="20"/>
      <c r="GGO46"/>
      <c r="GGP46" s="20"/>
      <c r="GGQ46"/>
      <c r="GGR46" s="20"/>
      <c r="GGS46"/>
      <c r="GGT46" s="20"/>
      <c r="GGU46"/>
      <c r="GGV46" s="20"/>
      <c r="GGW46"/>
      <c r="GGX46" s="20"/>
      <c r="GGY46"/>
      <c r="GGZ46" s="20"/>
      <c r="GHA46"/>
      <c r="GHB46" s="20"/>
      <c r="GHC46"/>
      <c r="GHD46" s="20"/>
      <c r="GHE46"/>
      <c r="GHF46" s="20"/>
      <c r="GHG46"/>
      <c r="GHH46" s="20"/>
      <c r="GHI46"/>
      <c r="GHJ46" s="20"/>
      <c r="GHK46"/>
      <c r="GHL46" s="20"/>
      <c r="GHM46"/>
      <c r="GHN46" s="20"/>
      <c r="GHO46"/>
      <c r="GHP46" s="20"/>
      <c r="GHQ46"/>
      <c r="GHR46" s="20"/>
      <c r="GHS46"/>
      <c r="GHT46" s="20"/>
      <c r="GHU46"/>
      <c r="GHV46" s="20"/>
      <c r="GHW46"/>
      <c r="GHX46" s="20"/>
      <c r="GHY46"/>
      <c r="GHZ46" s="20"/>
      <c r="GIA46"/>
      <c r="GIB46" s="20"/>
      <c r="GIC46"/>
      <c r="GID46" s="20"/>
      <c r="GIE46"/>
      <c r="GIF46" s="20"/>
      <c r="GIG46"/>
      <c r="GIH46" s="20"/>
      <c r="GII46"/>
      <c r="GIJ46" s="20"/>
      <c r="GIK46"/>
      <c r="GIL46" s="20"/>
      <c r="GIM46"/>
      <c r="GIN46" s="20"/>
      <c r="GIO46"/>
      <c r="GIP46" s="20"/>
      <c r="GIQ46"/>
      <c r="GIR46" s="20"/>
      <c r="GIS46"/>
      <c r="GIT46" s="20"/>
      <c r="GIU46"/>
      <c r="GIV46" s="20"/>
      <c r="GIW46"/>
      <c r="GIX46" s="20"/>
      <c r="GIY46"/>
      <c r="GIZ46" s="20"/>
      <c r="GJA46"/>
      <c r="GJB46" s="20"/>
      <c r="GJC46"/>
      <c r="GJD46" s="20"/>
      <c r="GJE46"/>
      <c r="GJF46" s="20"/>
      <c r="GJG46"/>
      <c r="GJH46" s="20"/>
      <c r="GJI46"/>
      <c r="GJJ46" s="20"/>
      <c r="GJK46"/>
      <c r="GJL46" s="20"/>
      <c r="GJM46"/>
      <c r="GJN46" s="20"/>
      <c r="GJO46"/>
      <c r="GJP46" s="20"/>
      <c r="GJQ46"/>
      <c r="GJR46" s="20"/>
      <c r="GJS46"/>
      <c r="GJT46" s="20"/>
      <c r="GJU46"/>
      <c r="GJV46" s="20"/>
      <c r="GJW46"/>
      <c r="GJX46" s="20"/>
      <c r="GJY46"/>
      <c r="GJZ46" s="20"/>
      <c r="GKA46"/>
      <c r="GKB46" s="20"/>
      <c r="GKC46"/>
      <c r="GKD46" s="20"/>
      <c r="GKE46"/>
      <c r="GKF46" s="20"/>
      <c r="GKG46"/>
      <c r="GKH46" s="20"/>
      <c r="GKI46"/>
      <c r="GKJ46" s="20"/>
      <c r="GKK46"/>
      <c r="GKL46" s="20"/>
      <c r="GKM46"/>
      <c r="GKN46" s="20"/>
      <c r="GKO46"/>
      <c r="GKP46" s="20"/>
      <c r="GKQ46"/>
      <c r="GKR46" s="20"/>
      <c r="GKS46"/>
      <c r="GKT46" s="20"/>
      <c r="GKU46"/>
      <c r="GKV46" s="20"/>
      <c r="GKW46"/>
      <c r="GKX46" s="20"/>
      <c r="GKY46"/>
      <c r="GKZ46" s="20"/>
      <c r="GLA46"/>
      <c r="GLB46" s="20"/>
      <c r="GLC46"/>
      <c r="GLD46" s="20"/>
      <c r="GLE46"/>
      <c r="GLF46" s="20"/>
      <c r="GLG46"/>
      <c r="GLH46" s="20"/>
      <c r="GLI46"/>
      <c r="GLJ46" s="20"/>
      <c r="GLK46"/>
      <c r="GLL46" s="20"/>
      <c r="GLM46"/>
      <c r="GLN46" s="20"/>
      <c r="GLO46"/>
      <c r="GLP46" s="20"/>
      <c r="GLQ46"/>
      <c r="GLR46" s="20"/>
      <c r="GLS46"/>
      <c r="GLT46" s="20"/>
      <c r="GLU46"/>
      <c r="GLV46" s="20"/>
      <c r="GLW46"/>
      <c r="GLX46" s="20"/>
      <c r="GLY46"/>
      <c r="GLZ46" s="20"/>
      <c r="GMA46"/>
      <c r="GMB46" s="20"/>
      <c r="GMC46"/>
      <c r="GMD46" s="20"/>
      <c r="GME46"/>
      <c r="GMF46" s="20"/>
      <c r="GMG46"/>
      <c r="GMH46" s="20"/>
      <c r="GMI46"/>
      <c r="GMJ46" s="20"/>
      <c r="GMK46"/>
      <c r="GML46" s="20"/>
      <c r="GMM46"/>
      <c r="GMN46" s="20"/>
      <c r="GMO46"/>
      <c r="GMP46" s="20"/>
      <c r="GMQ46"/>
      <c r="GMR46" s="20"/>
      <c r="GMS46"/>
      <c r="GMT46" s="20"/>
      <c r="GMU46"/>
      <c r="GMV46" s="20"/>
      <c r="GMW46"/>
      <c r="GMX46" s="20"/>
      <c r="GMY46"/>
      <c r="GMZ46" s="20"/>
      <c r="GNA46"/>
      <c r="GNB46" s="20"/>
      <c r="GNC46"/>
      <c r="GND46" s="20"/>
      <c r="GNE46"/>
      <c r="GNF46" s="20"/>
      <c r="GNG46"/>
      <c r="GNH46" s="20"/>
      <c r="GNI46"/>
      <c r="GNJ46" s="20"/>
      <c r="GNK46"/>
      <c r="GNL46" s="20"/>
      <c r="GNM46"/>
      <c r="GNN46" s="20"/>
      <c r="GNO46"/>
      <c r="GNP46" s="20"/>
      <c r="GNQ46"/>
      <c r="GNR46" s="20"/>
      <c r="GNS46"/>
      <c r="GNT46" s="20"/>
      <c r="GNU46"/>
      <c r="GNV46" s="20"/>
      <c r="GNW46"/>
      <c r="GNX46" s="20"/>
      <c r="GNY46"/>
      <c r="GNZ46" s="20"/>
      <c r="GOA46"/>
      <c r="GOB46" s="20"/>
      <c r="GOC46"/>
      <c r="GOD46" s="20"/>
      <c r="GOE46"/>
      <c r="GOF46" s="20"/>
      <c r="GOG46"/>
      <c r="GOH46" s="20"/>
      <c r="GOI46"/>
      <c r="GOJ46" s="20"/>
      <c r="GOK46"/>
      <c r="GOL46" s="20"/>
      <c r="GOM46"/>
      <c r="GON46" s="20"/>
      <c r="GOO46"/>
      <c r="GOP46" s="20"/>
      <c r="GOQ46"/>
      <c r="GOR46" s="20"/>
      <c r="GOS46"/>
      <c r="GOT46" s="20"/>
      <c r="GOU46"/>
      <c r="GOV46" s="20"/>
      <c r="GOW46"/>
      <c r="GOX46" s="20"/>
      <c r="GOY46"/>
      <c r="GOZ46" s="20"/>
      <c r="GPA46"/>
      <c r="GPB46" s="20"/>
      <c r="GPC46"/>
      <c r="GPD46" s="20"/>
      <c r="GPE46"/>
      <c r="GPF46" s="20"/>
      <c r="GPG46"/>
      <c r="GPH46" s="20"/>
      <c r="GPI46"/>
      <c r="GPJ46" s="20"/>
      <c r="GPK46"/>
      <c r="GPL46" s="20"/>
      <c r="GPM46"/>
      <c r="GPN46" s="20"/>
      <c r="GPO46"/>
      <c r="GPP46" s="20"/>
      <c r="GPQ46"/>
      <c r="GPR46" s="20"/>
      <c r="GPS46"/>
      <c r="GPT46" s="20"/>
      <c r="GPU46"/>
      <c r="GPV46" s="20"/>
      <c r="GPW46"/>
      <c r="GPX46" s="20"/>
      <c r="GPY46"/>
      <c r="GPZ46" s="20"/>
      <c r="GQA46"/>
      <c r="GQB46" s="20"/>
      <c r="GQC46"/>
      <c r="GQD46" s="20"/>
      <c r="GQE46"/>
      <c r="GQF46" s="20"/>
      <c r="GQG46"/>
      <c r="GQH46" s="20"/>
      <c r="GQI46"/>
      <c r="GQJ46" s="20"/>
      <c r="GQK46"/>
      <c r="GQL46" s="20"/>
      <c r="GQM46"/>
      <c r="GQN46" s="20"/>
      <c r="GQO46"/>
      <c r="GQP46" s="20"/>
      <c r="GQQ46"/>
      <c r="GQR46" s="20"/>
      <c r="GQS46"/>
      <c r="GQT46" s="20"/>
      <c r="GQU46"/>
      <c r="GQV46" s="20"/>
      <c r="GQW46"/>
      <c r="GQX46" s="20"/>
      <c r="GQY46"/>
      <c r="GQZ46" s="20"/>
      <c r="GRA46"/>
      <c r="GRB46" s="20"/>
      <c r="GRC46"/>
      <c r="GRD46" s="20"/>
      <c r="GRE46"/>
      <c r="GRF46" s="20"/>
      <c r="GRG46"/>
      <c r="GRH46" s="20"/>
      <c r="GRI46"/>
      <c r="GRJ46" s="20"/>
      <c r="GRK46"/>
      <c r="GRL46" s="20"/>
      <c r="GRM46"/>
      <c r="GRN46" s="20"/>
      <c r="GRO46"/>
      <c r="GRP46" s="20"/>
      <c r="GRQ46"/>
      <c r="GRR46" s="20"/>
      <c r="GRS46"/>
      <c r="GRT46" s="20"/>
      <c r="GRU46"/>
      <c r="GRV46" s="20"/>
      <c r="GRW46"/>
      <c r="GRX46" s="20"/>
      <c r="GRY46"/>
      <c r="GRZ46" s="20"/>
      <c r="GSA46"/>
      <c r="GSB46" s="20"/>
      <c r="GSC46"/>
      <c r="GSD46" s="20"/>
      <c r="GSE46"/>
      <c r="GSF46" s="20"/>
      <c r="GSG46"/>
      <c r="GSH46" s="20"/>
      <c r="GSI46"/>
      <c r="GSJ46" s="20"/>
      <c r="GSK46"/>
      <c r="GSL46" s="20"/>
      <c r="GSM46"/>
      <c r="GSN46" s="20"/>
      <c r="GSO46"/>
      <c r="GSP46" s="20"/>
      <c r="GSQ46"/>
      <c r="GSR46" s="20"/>
      <c r="GSS46"/>
      <c r="GST46" s="20"/>
      <c r="GSU46"/>
      <c r="GSV46" s="20"/>
      <c r="GSW46"/>
      <c r="GSX46" s="20"/>
      <c r="GSY46"/>
      <c r="GSZ46" s="20"/>
      <c r="GTA46"/>
      <c r="GTB46" s="20"/>
      <c r="GTC46"/>
      <c r="GTD46" s="20"/>
      <c r="GTE46"/>
      <c r="GTF46" s="20"/>
      <c r="GTG46"/>
      <c r="GTH46" s="20"/>
      <c r="GTI46"/>
      <c r="GTJ46" s="20"/>
      <c r="GTK46"/>
      <c r="GTL46" s="20"/>
      <c r="GTM46"/>
      <c r="GTN46" s="20"/>
      <c r="GTO46"/>
      <c r="GTP46" s="20"/>
      <c r="GTQ46"/>
      <c r="GTR46" s="20"/>
      <c r="GTS46"/>
      <c r="GTT46" s="20"/>
      <c r="GTU46"/>
      <c r="GTV46" s="20"/>
      <c r="GTW46"/>
      <c r="GTX46" s="20"/>
      <c r="GTY46"/>
      <c r="GTZ46" s="20"/>
      <c r="GUA46"/>
      <c r="GUB46" s="20"/>
      <c r="GUC46"/>
      <c r="GUD46" s="20"/>
      <c r="GUE46"/>
      <c r="GUF46" s="20"/>
      <c r="GUG46"/>
      <c r="GUH46" s="20"/>
      <c r="GUI46"/>
      <c r="GUJ46" s="20"/>
      <c r="GUK46"/>
      <c r="GUL46" s="20"/>
      <c r="GUM46"/>
      <c r="GUN46" s="20"/>
      <c r="GUO46"/>
      <c r="GUP46" s="20"/>
      <c r="GUQ46"/>
      <c r="GUR46" s="20"/>
      <c r="GUS46"/>
      <c r="GUT46" s="20"/>
      <c r="GUU46"/>
      <c r="GUV46" s="20"/>
      <c r="GUW46"/>
      <c r="GUX46" s="20"/>
      <c r="GUY46"/>
      <c r="GUZ46" s="20"/>
      <c r="GVA46"/>
      <c r="GVB46" s="20"/>
      <c r="GVC46"/>
      <c r="GVD46" s="20"/>
      <c r="GVE46"/>
      <c r="GVF46" s="20"/>
      <c r="GVG46"/>
      <c r="GVH46" s="20"/>
      <c r="GVI46"/>
      <c r="GVJ46" s="20"/>
      <c r="GVK46"/>
      <c r="GVL46" s="20"/>
      <c r="GVM46"/>
      <c r="GVN46" s="20"/>
      <c r="GVO46"/>
      <c r="GVP46" s="20"/>
      <c r="GVQ46"/>
      <c r="GVR46" s="20"/>
      <c r="GVS46"/>
      <c r="GVT46" s="20"/>
      <c r="GVU46"/>
      <c r="GVV46" s="20"/>
      <c r="GVW46"/>
      <c r="GVX46" s="20"/>
      <c r="GVY46"/>
      <c r="GVZ46" s="20"/>
      <c r="GWA46"/>
      <c r="GWB46" s="20"/>
      <c r="GWC46"/>
      <c r="GWD46" s="20"/>
      <c r="GWE46"/>
      <c r="GWF46" s="20"/>
      <c r="GWG46"/>
      <c r="GWH46" s="20"/>
      <c r="GWI46"/>
      <c r="GWJ46" s="20"/>
      <c r="GWK46"/>
      <c r="GWL46" s="20"/>
      <c r="GWM46"/>
      <c r="GWN46" s="20"/>
      <c r="GWO46"/>
      <c r="GWP46" s="20"/>
      <c r="GWQ46"/>
      <c r="GWR46" s="20"/>
      <c r="GWS46"/>
      <c r="GWT46" s="20"/>
      <c r="GWU46"/>
      <c r="GWV46" s="20"/>
      <c r="GWW46"/>
      <c r="GWX46" s="20"/>
      <c r="GWY46"/>
      <c r="GWZ46" s="20"/>
      <c r="GXA46"/>
      <c r="GXB46" s="20"/>
      <c r="GXC46"/>
      <c r="GXD46" s="20"/>
      <c r="GXE46"/>
      <c r="GXF46" s="20"/>
      <c r="GXG46"/>
      <c r="GXH46" s="20"/>
      <c r="GXI46"/>
      <c r="GXJ46" s="20"/>
      <c r="GXK46"/>
      <c r="GXL46" s="20"/>
      <c r="GXM46"/>
      <c r="GXN46" s="20"/>
      <c r="GXO46"/>
      <c r="GXP46" s="20"/>
      <c r="GXQ46"/>
      <c r="GXR46" s="20"/>
      <c r="GXS46"/>
      <c r="GXT46" s="20"/>
      <c r="GXU46"/>
      <c r="GXV46" s="20"/>
      <c r="GXW46"/>
      <c r="GXX46" s="20"/>
      <c r="GXY46"/>
      <c r="GXZ46" s="20"/>
      <c r="GYA46"/>
      <c r="GYB46" s="20"/>
      <c r="GYC46"/>
      <c r="GYD46" s="20"/>
      <c r="GYE46"/>
      <c r="GYF46" s="20"/>
      <c r="GYG46"/>
      <c r="GYH46" s="20"/>
      <c r="GYI46"/>
      <c r="GYJ46" s="20"/>
      <c r="GYK46"/>
      <c r="GYL46" s="20"/>
      <c r="GYM46"/>
      <c r="GYN46" s="20"/>
      <c r="GYO46"/>
      <c r="GYP46" s="20"/>
      <c r="GYQ46"/>
      <c r="GYR46" s="20"/>
      <c r="GYS46"/>
      <c r="GYT46" s="20"/>
      <c r="GYU46"/>
      <c r="GYV46" s="20"/>
      <c r="GYW46"/>
      <c r="GYX46" s="20"/>
      <c r="GYY46"/>
      <c r="GYZ46" s="20"/>
      <c r="GZA46"/>
      <c r="GZB46" s="20"/>
      <c r="GZC46"/>
      <c r="GZD46" s="20"/>
      <c r="GZE46"/>
      <c r="GZF46" s="20"/>
      <c r="GZG46"/>
      <c r="GZH46" s="20"/>
      <c r="GZI46"/>
      <c r="GZJ46" s="20"/>
      <c r="GZK46"/>
      <c r="GZL46" s="20"/>
      <c r="GZM46"/>
      <c r="GZN46" s="20"/>
      <c r="GZO46"/>
      <c r="GZP46" s="20"/>
      <c r="GZQ46"/>
      <c r="GZR46" s="20"/>
      <c r="GZS46"/>
      <c r="GZT46" s="20"/>
      <c r="GZU46"/>
      <c r="GZV46" s="20"/>
      <c r="GZW46"/>
      <c r="GZX46" s="20"/>
      <c r="GZY46"/>
      <c r="GZZ46" s="20"/>
      <c r="HAA46"/>
      <c r="HAB46" s="20"/>
      <c r="HAC46"/>
      <c r="HAD46" s="20"/>
      <c r="HAE46"/>
      <c r="HAF46" s="20"/>
      <c r="HAG46"/>
      <c r="HAH46" s="20"/>
      <c r="HAI46"/>
      <c r="HAJ46" s="20"/>
      <c r="HAK46"/>
      <c r="HAL46" s="20"/>
      <c r="HAM46"/>
      <c r="HAN46" s="20"/>
      <c r="HAO46"/>
      <c r="HAP46" s="20"/>
      <c r="HAQ46"/>
      <c r="HAR46" s="20"/>
      <c r="HAS46"/>
      <c r="HAT46" s="20"/>
      <c r="HAU46"/>
      <c r="HAV46" s="20"/>
      <c r="HAW46"/>
      <c r="HAX46" s="20"/>
      <c r="HAY46"/>
      <c r="HAZ46" s="20"/>
      <c r="HBA46"/>
      <c r="HBB46" s="20"/>
      <c r="HBC46"/>
      <c r="HBD46" s="20"/>
      <c r="HBE46"/>
      <c r="HBF46" s="20"/>
      <c r="HBG46"/>
      <c r="HBH46" s="20"/>
      <c r="HBI46"/>
      <c r="HBJ46" s="20"/>
      <c r="HBK46"/>
      <c r="HBL46" s="20"/>
      <c r="HBM46"/>
      <c r="HBN46" s="20"/>
      <c r="HBO46"/>
      <c r="HBP46" s="20"/>
      <c r="HBQ46"/>
      <c r="HBR46" s="20"/>
      <c r="HBS46"/>
      <c r="HBT46" s="20"/>
      <c r="HBU46"/>
      <c r="HBV46" s="20"/>
      <c r="HBW46"/>
      <c r="HBX46" s="20"/>
      <c r="HBY46"/>
      <c r="HBZ46" s="20"/>
      <c r="HCA46"/>
      <c r="HCB46" s="20"/>
      <c r="HCC46"/>
      <c r="HCD46" s="20"/>
      <c r="HCE46"/>
      <c r="HCF46" s="20"/>
      <c r="HCG46"/>
      <c r="HCH46" s="20"/>
      <c r="HCI46"/>
      <c r="HCJ46" s="20"/>
      <c r="HCK46"/>
      <c r="HCL46" s="20"/>
      <c r="HCM46"/>
      <c r="HCN46" s="20"/>
      <c r="HCO46"/>
      <c r="HCP46" s="20"/>
      <c r="HCQ46"/>
      <c r="HCR46" s="20"/>
      <c r="HCS46"/>
      <c r="HCT46" s="20"/>
      <c r="HCU46"/>
      <c r="HCV46" s="20"/>
      <c r="HCW46"/>
      <c r="HCX46" s="20"/>
      <c r="HCY46"/>
      <c r="HCZ46" s="20"/>
      <c r="HDA46"/>
      <c r="HDB46" s="20"/>
      <c r="HDC46"/>
      <c r="HDD46" s="20"/>
      <c r="HDE46"/>
      <c r="HDF46" s="20"/>
      <c r="HDG46"/>
      <c r="HDH46" s="20"/>
      <c r="HDI46"/>
      <c r="HDJ46" s="20"/>
      <c r="HDK46"/>
      <c r="HDL46" s="20"/>
      <c r="HDM46"/>
      <c r="HDN46" s="20"/>
      <c r="HDO46"/>
      <c r="HDP46" s="20"/>
      <c r="HDQ46"/>
      <c r="HDR46" s="20"/>
      <c r="HDS46"/>
      <c r="HDT46" s="20"/>
      <c r="HDU46"/>
      <c r="HDV46" s="20"/>
      <c r="HDW46"/>
      <c r="HDX46" s="20"/>
      <c r="HDY46"/>
      <c r="HDZ46" s="20"/>
      <c r="HEA46"/>
      <c r="HEB46" s="20"/>
      <c r="HEC46"/>
      <c r="HED46" s="20"/>
      <c r="HEE46"/>
      <c r="HEF46" s="20"/>
      <c r="HEG46"/>
      <c r="HEH46" s="20"/>
      <c r="HEI46"/>
      <c r="HEJ46" s="20"/>
      <c r="HEK46"/>
      <c r="HEL46" s="20"/>
      <c r="HEM46"/>
      <c r="HEN46" s="20"/>
      <c r="HEO46"/>
      <c r="HEP46" s="20"/>
      <c r="HEQ46"/>
      <c r="HER46" s="20"/>
      <c r="HES46"/>
      <c r="HET46" s="20"/>
      <c r="HEU46"/>
      <c r="HEV46" s="20"/>
      <c r="HEW46"/>
      <c r="HEX46" s="20"/>
      <c r="HEY46"/>
      <c r="HEZ46" s="20"/>
      <c r="HFA46"/>
      <c r="HFB46" s="20"/>
      <c r="HFC46"/>
      <c r="HFD46" s="20"/>
      <c r="HFE46"/>
      <c r="HFF46" s="20"/>
      <c r="HFG46"/>
      <c r="HFH46" s="20"/>
      <c r="HFI46"/>
      <c r="HFJ46" s="20"/>
      <c r="HFK46"/>
      <c r="HFL46" s="20"/>
      <c r="HFM46"/>
      <c r="HFN46" s="20"/>
      <c r="HFO46"/>
      <c r="HFP46" s="20"/>
      <c r="HFQ46"/>
      <c r="HFR46" s="20"/>
      <c r="HFS46"/>
      <c r="HFT46" s="20"/>
      <c r="HFU46"/>
      <c r="HFV46" s="20"/>
      <c r="HFW46"/>
      <c r="HFX46" s="20"/>
      <c r="HFY46"/>
      <c r="HFZ46" s="20"/>
      <c r="HGA46"/>
      <c r="HGB46" s="20"/>
      <c r="HGC46"/>
      <c r="HGD46" s="20"/>
      <c r="HGE46"/>
      <c r="HGF46" s="20"/>
      <c r="HGG46"/>
      <c r="HGH46" s="20"/>
      <c r="HGI46"/>
      <c r="HGJ46" s="20"/>
      <c r="HGK46"/>
      <c r="HGL46" s="20"/>
      <c r="HGM46"/>
      <c r="HGN46" s="20"/>
      <c r="HGO46"/>
      <c r="HGP46" s="20"/>
      <c r="HGQ46"/>
      <c r="HGR46" s="20"/>
      <c r="HGS46"/>
      <c r="HGT46" s="20"/>
      <c r="HGU46"/>
      <c r="HGV46" s="20"/>
      <c r="HGW46"/>
      <c r="HGX46" s="20"/>
      <c r="HGY46"/>
      <c r="HGZ46" s="20"/>
      <c r="HHA46"/>
      <c r="HHB46" s="20"/>
      <c r="HHC46"/>
      <c r="HHD46" s="20"/>
      <c r="HHE46"/>
      <c r="HHF46" s="20"/>
      <c r="HHG46"/>
      <c r="HHH46" s="20"/>
      <c r="HHI46"/>
      <c r="HHJ46" s="20"/>
      <c r="HHK46"/>
      <c r="HHL46" s="20"/>
      <c r="HHM46"/>
      <c r="HHN46" s="20"/>
      <c r="HHO46"/>
      <c r="HHP46" s="20"/>
      <c r="HHQ46"/>
      <c r="HHR46" s="20"/>
      <c r="HHS46"/>
      <c r="HHT46" s="20"/>
      <c r="HHU46"/>
      <c r="HHV46" s="20"/>
      <c r="HHW46"/>
      <c r="HHX46" s="20"/>
      <c r="HHY46"/>
      <c r="HHZ46" s="20"/>
      <c r="HIA46"/>
      <c r="HIB46" s="20"/>
      <c r="HIC46"/>
      <c r="HID46" s="20"/>
      <c r="HIE46"/>
      <c r="HIF46" s="20"/>
      <c r="HIG46"/>
      <c r="HIH46" s="20"/>
      <c r="HII46"/>
      <c r="HIJ46" s="20"/>
      <c r="HIK46"/>
      <c r="HIL46" s="20"/>
      <c r="HIM46"/>
      <c r="HIN46" s="20"/>
      <c r="HIO46"/>
      <c r="HIP46" s="20"/>
      <c r="HIQ46"/>
      <c r="HIR46" s="20"/>
      <c r="HIS46"/>
      <c r="HIT46" s="20"/>
      <c r="HIU46"/>
      <c r="HIV46" s="20"/>
      <c r="HIW46"/>
      <c r="HIX46" s="20"/>
      <c r="HIY46"/>
      <c r="HIZ46" s="20"/>
      <c r="HJA46"/>
      <c r="HJB46" s="20"/>
      <c r="HJC46"/>
      <c r="HJD46" s="20"/>
      <c r="HJE46"/>
      <c r="HJF46" s="20"/>
      <c r="HJG46"/>
      <c r="HJH46" s="20"/>
      <c r="HJI46"/>
      <c r="HJJ46" s="20"/>
      <c r="HJK46"/>
      <c r="HJL46" s="20"/>
      <c r="HJM46"/>
      <c r="HJN46" s="20"/>
      <c r="HJO46"/>
      <c r="HJP46" s="20"/>
      <c r="HJQ46"/>
      <c r="HJR46" s="20"/>
      <c r="HJS46"/>
      <c r="HJT46" s="20"/>
      <c r="HJU46"/>
      <c r="HJV46" s="20"/>
      <c r="HJW46"/>
      <c r="HJX46" s="20"/>
      <c r="HJY46"/>
      <c r="HJZ46" s="20"/>
      <c r="HKA46"/>
      <c r="HKB46" s="20"/>
      <c r="HKC46"/>
      <c r="HKD46" s="20"/>
      <c r="HKE46"/>
      <c r="HKF46" s="20"/>
      <c r="HKG46"/>
      <c r="HKH46" s="20"/>
      <c r="HKI46"/>
      <c r="HKJ46" s="20"/>
      <c r="HKK46"/>
      <c r="HKL46" s="20"/>
      <c r="HKM46"/>
      <c r="HKN46" s="20"/>
      <c r="HKO46"/>
      <c r="HKP46" s="20"/>
      <c r="HKQ46"/>
      <c r="HKR46" s="20"/>
      <c r="HKS46"/>
      <c r="HKT46" s="20"/>
      <c r="HKU46"/>
      <c r="HKV46" s="20"/>
      <c r="HKW46"/>
      <c r="HKX46" s="20"/>
      <c r="HKY46"/>
      <c r="HKZ46" s="20"/>
      <c r="HLA46"/>
      <c r="HLB46" s="20"/>
      <c r="HLC46"/>
      <c r="HLD46" s="20"/>
      <c r="HLE46"/>
      <c r="HLF46" s="20"/>
      <c r="HLG46"/>
      <c r="HLH46" s="20"/>
      <c r="HLI46"/>
      <c r="HLJ46" s="20"/>
      <c r="HLK46"/>
      <c r="HLL46" s="20"/>
      <c r="HLM46"/>
      <c r="HLN46" s="20"/>
      <c r="HLO46"/>
      <c r="HLP46" s="20"/>
      <c r="HLQ46"/>
      <c r="HLR46" s="20"/>
      <c r="HLS46"/>
      <c r="HLT46" s="20"/>
      <c r="HLU46"/>
      <c r="HLV46" s="20"/>
      <c r="HLW46"/>
      <c r="HLX46" s="20"/>
      <c r="HLY46"/>
      <c r="HLZ46" s="20"/>
      <c r="HMA46"/>
      <c r="HMB46" s="20"/>
      <c r="HMC46"/>
      <c r="HMD46" s="20"/>
      <c r="HME46"/>
      <c r="HMF46" s="20"/>
      <c r="HMG46"/>
      <c r="HMH46" s="20"/>
      <c r="HMI46"/>
      <c r="HMJ46" s="20"/>
      <c r="HMK46"/>
      <c r="HML46" s="20"/>
      <c r="HMM46"/>
      <c r="HMN46" s="20"/>
      <c r="HMO46"/>
      <c r="HMP46" s="20"/>
      <c r="HMQ46"/>
      <c r="HMR46" s="20"/>
      <c r="HMS46"/>
      <c r="HMT46" s="20"/>
      <c r="HMU46"/>
      <c r="HMV46" s="20"/>
      <c r="HMW46"/>
      <c r="HMX46" s="20"/>
      <c r="HMY46"/>
      <c r="HMZ46" s="20"/>
      <c r="HNA46"/>
      <c r="HNB46" s="20"/>
      <c r="HNC46"/>
      <c r="HND46" s="20"/>
      <c r="HNE46"/>
      <c r="HNF46" s="20"/>
      <c r="HNG46"/>
      <c r="HNH46" s="20"/>
      <c r="HNI46"/>
      <c r="HNJ46" s="20"/>
      <c r="HNK46"/>
      <c r="HNL46" s="20"/>
      <c r="HNM46"/>
      <c r="HNN46" s="20"/>
      <c r="HNO46"/>
      <c r="HNP46" s="20"/>
      <c r="HNQ46"/>
      <c r="HNR46" s="20"/>
      <c r="HNS46"/>
      <c r="HNT46" s="20"/>
      <c r="HNU46"/>
      <c r="HNV46" s="20"/>
      <c r="HNW46"/>
      <c r="HNX46" s="20"/>
      <c r="HNY46"/>
      <c r="HNZ46" s="20"/>
      <c r="HOA46"/>
      <c r="HOB46" s="20"/>
      <c r="HOC46"/>
      <c r="HOD46" s="20"/>
      <c r="HOE46"/>
      <c r="HOF46" s="20"/>
      <c r="HOG46"/>
      <c r="HOH46" s="20"/>
      <c r="HOI46"/>
      <c r="HOJ46" s="20"/>
      <c r="HOK46"/>
      <c r="HOL46" s="20"/>
      <c r="HOM46"/>
      <c r="HON46" s="20"/>
      <c r="HOO46"/>
      <c r="HOP46" s="20"/>
      <c r="HOQ46"/>
      <c r="HOR46" s="20"/>
      <c r="HOS46"/>
      <c r="HOT46" s="20"/>
      <c r="HOU46"/>
      <c r="HOV46" s="20"/>
      <c r="HOW46"/>
      <c r="HOX46" s="20"/>
      <c r="HOY46"/>
      <c r="HOZ46" s="20"/>
      <c r="HPA46"/>
      <c r="HPB46" s="20"/>
      <c r="HPC46"/>
      <c r="HPD46" s="20"/>
      <c r="HPE46"/>
      <c r="HPF46" s="20"/>
      <c r="HPG46"/>
      <c r="HPH46" s="20"/>
      <c r="HPI46"/>
      <c r="HPJ46" s="20"/>
      <c r="HPK46"/>
      <c r="HPL46" s="20"/>
      <c r="HPM46"/>
      <c r="HPN46" s="20"/>
      <c r="HPO46"/>
      <c r="HPP46" s="20"/>
      <c r="HPQ46"/>
      <c r="HPR46" s="20"/>
      <c r="HPS46"/>
      <c r="HPT46" s="20"/>
      <c r="HPU46"/>
      <c r="HPV46" s="20"/>
      <c r="HPW46"/>
      <c r="HPX46" s="20"/>
      <c r="HPY46"/>
      <c r="HPZ46" s="20"/>
      <c r="HQA46"/>
      <c r="HQB46" s="20"/>
      <c r="HQC46"/>
      <c r="HQD46" s="20"/>
      <c r="HQE46"/>
      <c r="HQF46" s="20"/>
      <c r="HQG46"/>
      <c r="HQH46" s="20"/>
      <c r="HQI46"/>
      <c r="HQJ46" s="20"/>
      <c r="HQK46"/>
      <c r="HQL46" s="20"/>
      <c r="HQM46"/>
      <c r="HQN46" s="20"/>
      <c r="HQO46"/>
      <c r="HQP46" s="20"/>
      <c r="HQQ46"/>
      <c r="HQR46" s="20"/>
      <c r="HQS46"/>
      <c r="HQT46" s="20"/>
      <c r="HQU46"/>
      <c r="HQV46" s="20"/>
      <c r="HQW46"/>
      <c r="HQX46" s="20"/>
      <c r="HQY46"/>
      <c r="HQZ46" s="20"/>
      <c r="HRA46"/>
      <c r="HRB46" s="20"/>
      <c r="HRC46"/>
      <c r="HRD46" s="20"/>
      <c r="HRE46"/>
      <c r="HRF46" s="20"/>
      <c r="HRG46"/>
      <c r="HRH46" s="20"/>
      <c r="HRI46"/>
      <c r="HRJ46" s="20"/>
      <c r="HRK46"/>
      <c r="HRL46" s="20"/>
      <c r="HRM46"/>
      <c r="HRN46" s="20"/>
      <c r="HRO46"/>
      <c r="HRP46" s="20"/>
      <c r="HRQ46"/>
      <c r="HRR46" s="20"/>
      <c r="HRS46"/>
      <c r="HRT46" s="20"/>
      <c r="HRU46"/>
      <c r="HRV46" s="20"/>
      <c r="HRW46"/>
      <c r="HRX46" s="20"/>
      <c r="HRY46"/>
      <c r="HRZ46" s="20"/>
      <c r="HSA46"/>
      <c r="HSB46" s="20"/>
      <c r="HSC46"/>
      <c r="HSD46" s="20"/>
      <c r="HSE46"/>
      <c r="HSF46" s="20"/>
      <c r="HSG46"/>
      <c r="HSH46" s="20"/>
      <c r="HSI46"/>
      <c r="HSJ46" s="20"/>
      <c r="HSK46"/>
      <c r="HSL46" s="20"/>
      <c r="HSM46"/>
      <c r="HSN46" s="20"/>
      <c r="HSO46"/>
      <c r="HSP46" s="20"/>
      <c r="HSQ46"/>
      <c r="HSR46" s="20"/>
      <c r="HSS46"/>
      <c r="HST46" s="20"/>
      <c r="HSU46"/>
      <c r="HSV46" s="20"/>
      <c r="HSW46"/>
      <c r="HSX46" s="20"/>
      <c r="HSY46"/>
      <c r="HSZ46" s="20"/>
      <c r="HTA46"/>
      <c r="HTB46" s="20"/>
      <c r="HTC46"/>
      <c r="HTD46" s="20"/>
      <c r="HTE46"/>
      <c r="HTF46" s="20"/>
      <c r="HTG46"/>
      <c r="HTH46" s="20"/>
      <c r="HTI46"/>
      <c r="HTJ46" s="20"/>
      <c r="HTK46"/>
      <c r="HTL46" s="20"/>
      <c r="HTM46"/>
      <c r="HTN46" s="20"/>
      <c r="HTO46"/>
      <c r="HTP46" s="20"/>
      <c r="HTQ46"/>
      <c r="HTR46" s="20"/>
      <c r="HTS46"/>
      <c r="HTT46" s="20"/>
      <c r="HTU46"/>
      <c r="HTV46" s="20"/>
      <c r="HTW46"/>
      <c r="HTX46" s="20"/>
      <c r="HTY46"/>
      <c r="HTZ46" s="20"/>
      <c r="HUA46"/>
      <c r="HUB46" s="20"/>
      <c r="HUC46"/>
      <c r="HUD46" s="20"/>
      <c r="HUE46"/>
      <c r="HUF46" s="20"/>
      <c r="HUG46"/>
      <c r="HUH46" s="20"/>
      <c r="HUI46"/>
      <c r="HUJ46" s="20"/>
      <c r="HUK46"/>
      <c r="HUL46" s="20"/>
      <c r="HUM46"/>
      <c r="HUN46" s="20"/>
      <c r="HUO46"/>
      <c r="HUP46" s="20"/>
      <c r="HUQ46"/>
      <c r="HUR46" s="20"/>
      <c r="HUS46"/>
      <c r="HUT46" s="20"/>
      <c r="HUU46"/>
      <c r="HUV46" s="20"/>
      <c r="HUW46"/>
      <c r="HUX46" s="20"/>
      <c r="HUY46"/>
      <c r="HUZ46" s="20"/>
      <c r="HVA46"/>
      <c r="HVB46" s="20"/>
      <c r="HVC46"/>
      <c r="HVD46" s="20"/>
      <c r="HVE46"/>
      <c r="HVF46" s="20"/>
      <c r="HVG46"/>
      <c r="HVH46" s="20"/>
      <c r="HVI46"/>
      <c r="HVJ46" s="20"/>
      <c r="HVK46"/>
      <c r="HVL46" s="20"/>
      <c r="HVM46"/>
      <c r="HVN46" s="20"/>
      <c r="HVO46"/>
      <c r="HVP46" s="20"/>
      <c r="HVQ46"/>
      <c r="HVR46" s="20"/>
      <c r="HVS46"/>
      <c r="HVT46" s="20"/>
      <c r="HVU46"/>
      <c r="HVV46" s="20"/>
      <c r="HVW46"/>
      <c r="HVX46" s="20"/>
      <c r="HVY46"/>
      <c r="HVZ46" s="20"/>
      <c r="HWA46"/>
      <c r="HWB46" s="20"/>
      <c r="HWC46"/>
      <c r="HWD46" s="20"/>
      <c r="HWE46"/>
      <c r="HWF46" s="20"/>
      <c r="HWG46"/>
      <c r="HWH46" s="20"/>
      <c r="HWI46"/>
      <c r="HWJ46" s="20"/>
      <c r="HWK46"/>
      <c r="HWL46" s="20"/>
      <c r="HWM46"/>
      <c r="HWN46" s="20"/>
      <c r="HWO46"/>
      <c r="HWP46" s="20"/>
      <c r="HWQ46"/>
      <c r="HWR46" s="20"/>
      <c r="HWS46"/>
      <c r="HWT46" s="20"/>
      <c r="HWU46"/>
      <c r="HWV46" s="20"/>
      <c r="HWW46"/>
      <c r="HWX46" s="20"/>
      <c r="HWY46"/>
      <c r="HWZ46" s="20"/>
      <c r="HXA46"/>
      <c r="HXB46" s="20"/>
      <c r="HXC46"/>
      <c r="HXD46" s="20"/>
      <c r="HXE46"/>
      <c r="HXF46" s="20"/>
      <c r="HXG46"/>
      <c r="HXH46" s="20"/>
      <c r="HXI46"/>
      <c r="HXJ46" s="20"/>
      <c r="HXK46"/>
      <c r="HXL46" s="20"/>
      <c r="HXM46"/>
      <c r="HXN46" s="20"/>
      <c r="HXO46"/>
      <c r="HXP46" s="20"/>
      <c r="HXQ46"/>
      <c r="HXR46" s="20"/>
      <c r="HXS46"/>
      <c r="HXT46" s="20"/>
      <c r="HXU46"/>
      <c r="HXV46" s="20"/>
      <c r="HXW46"/>
      <c r="HXX46" s="20"/>
      <c r="HXY46"/>
      <c r="HXZ46" s="20"/>
      <c r="HYA46"/>
      <c r="HYB46" s="20"/>
      <c r="HYC46"/>
      <c r="HYD46" s="20"/>
      <c r="HYE46"/>
      <c r="HYF46" s="20"/>
      <c r="HYG46"/>
      <c r="HYH46" s="20"/>
      <c r="HYI46"/>
      <c r="HYJ46" s="20"/>
      <c r="HYK46"/>
      <c r="HYL46" s="20"/>
      <c r="HYM46"/>
      <c r="HYN46" s="20"/>
      <c r="HYO46"/>
      <c r="HYP46" s="20"/>
      <c r="HYQ46"/>
      <c r="HYR46" s="20"/>
      <c r="HYS46"/>
      <c r="HYT46" s="20"/>
      <c r="HYU46"/>
      <c r="HYV46" s="20"/>
      <c r="HYW46"/>
      <c r="HYX46" s="20"/>
      <c r="HYY46"/>
      <c r="HYZ46" s="20"/>
      <c r="HZA46"/>
      <c r="HZB46" s="20"/>
      <c r="HZC46"/>
      <c r="HZD46" s="20"/>
      <c r="HZE46"/>
      <c r="HZF46" s="20"/>
      <c r="HZG46"/>
      <c r="HZH46" s="20"/>
      <c r="HZI46"/>
      <c r="HZJ46" s="20"/>
      <c r="HZK46"/>
      <c r="HZL46" s="20"/>
      <c r="HZM46"/>
      <c r="HZN46" s="20"/>
      <c r="HZO46"/>
      <c r="HZP46" s="20"/>
      <c r="HZQ46"/>
      <c r="HZR46" s="20"/>
      <c r="HZS46"/>
      <c r="HZT46" s="20"/>
      <c r="HZU46"/>
      <c r="HZV46" s="20"/>
      <c r="HZW46"/>
      <c r="HZX46" s="20"/>
      <c r="HZY46"/>
      <c r="HZZ46" s="20"/>
      <c r="IAA46"/>
      <c r="IAB46" s="20"/>
      <c r="IAC46"/>
      <c r="IAD46" s="20"/>
      <c r="IAE46"/>
      <c r="IAF46" s="20"/>
      <c r="IAG46"/>
      <c r="IAH46" s="20"/>
      <c r="IAI46"/>
      <c r="IAJ46" s="20"/>
      <c r="IAK46"/>
      <c r="IAL46" s="20"/>
      <c r="IAM46"/>
      <c r="IAN46" s="20"/>
      <c r="IAO46"/>
      <c r="IAP46" s="20"/>
      <c r="IAQ46"/>
      <c r="IAR46" s="20"/>
      <c r="IAS46"/>
      <c r="IAT46" s="20"/>
      <c r="IAU46"/>
      <c r="IAV46" s="20"/>
      <c r="IAW46"/>
      <c r="IAX46" s="20"/>
      <c r="IAY46"/>
      <c r="IAZ46" s="20"/>
      <c r="IBA46"/>
      <c r="IBB46" s="20"/>
      <c r="IBC46"/>
      <c r="IBD46" s="20"/>
      <c r="IBE46"/>
      <c r="IBF46" s="20"/>
      <c r="IBG46"/>
      <c r="IBH46" s="20"/>
      <c r="IBI46"/>
      <c r="IBJ46" s="20"/>
      <c r="IBK46"/>
      <c r="IBL46" s="20"/>
      <c r="IBM46"/>
      <c r="IBN46" s="20"/>
      <c r="IBO46"/>
      <c r="IBP46" s="20"/>
      <c r="IBQ46"/>
      <c r="IBR46" s="20"/>
      <c r="IBS46"/>
      <c r="IBT46" s="20"/>
      <c r="IBU46"/>
      <c r="IBV46" s="20"/>
      <c r="IBW46"/>
      <c r="IBX46" s="20"/>
      <c r="IBY46"/>
      <c r="IBZ46" s="20"/>
      <c r="ICA46"/>
      <c r="ICB46" s="20"/>
      <c r="ICC46"/>
      <c r="ICD46" s="20"/>
      <c r="ICE46"/>
      <c r="ICF46" s="20"/>
      <c r="ICG46"/>
      <c r="ICH46" s="20"/>
      <c r="ICI46"/>
      <c r="ICJ46" s="20"/>
      <c r="ICK46"/>
      <c r="ICL46" s="20"/>
      <c r="ICM46"/>
      <c r="ICN46" s="20"/>
      <c r="ICO46"/>
      <c r="ICP46" s="20"/>
      <c r="ICQ46"/>
      <c r="ICR46" s="20"/>
      <c r="ICS46"/>
      <c r="ICT46" s="20"/>
      <c r="ICU46"/>
      <c r="ICV46" s="20"/>
      <c r="ICW46"/>
      <c r="ICX46" s="20"/>
      <c r="ICY46"/>
      <c r="ICZ46" s="20"/>
      <c r="IDA46"/>
      <c r="IDB46" s="20"/>
      <c r="IDC46"/>
      <c r="IDD46" s="20"/>
      <c r="IDE46"/>
      <c r="IDF46" s="20"/>
      <c r="IDG46"/>
      <c r="IDH46" s="20"/>
      <c r="IDI46"/>
      <c r="IDJ46" s="20"/>
      <c r="IDK46"/>
      <c r="IDL46" s="20"/>
      <c r="IDM46"/>
      <c r="IDN46" s="20"/>
      <c r="IDO46"/>
      <c r="IDP46" s="20"/>
      <c r="IDQ46"/>
      <c r="IDR46" s="20"/>
      <c r="IDS46"/>
      <c r="IDT46" s="20"/>
      <c r="IDU46"/>
      <c r="IDV46" s="20"/>
      <c r="IDW46"/>
      <c r="IDX46" s="20"/>
      <c r="IDY46"/>
      <c r="IDZ46" s="20"/>
      <c r="IEA46"/>
      <c r="IEB46" s="20"/>
      <c r="IEC46"/>
      <c r="IED46" s="20"/>
      <c r="IEE46"/>
      <c r="IEF46" s="20"/>
      <c r="IEG46"/>
      <c r="IEH46" s="20"/>
      <c r="IEI46"/>
      <c r="IEJ46" s="20"/>
      <c r="IEK46"/>
      <c r="IEL46" s="20"/>
      <c r="IEM46"/>
      <c r="IEN46" s="20"/>
      <c r="IEO46"/>
      <c r="IEP46" s="20"/>
      <c r="IEQ46"/>
      <c r="IER46" s="20"/>
      <c r="IES46"/>
      <c r="IET46" s="20"/>
      <c r="IEU46"/>
      <c r="IEV46" s="20"/>
      <c r="IEW46"/>
      <c r="IEX46" s="20"/>
      <c r="IEY46"/>
      <c r="IEZ46" s="20"/>
      <c r="IFA46"/>
      <c r="IFB46" s="20"/>
      <c r="IFC46"/>
      <c r="IFD46" s="20"/>
      <c r="IFE46"/>
      <c r="IFF46" s="20"/>
      <c r="IFG46"/>
      <c r="IFH46" s="20"/>
      <c r="IFI46"/>
      <c r="IFJ46" s="20"/>
      <c r="IFK46"/>
      <c r="IFL46" s="20"/>
      <c r="IFM46"/>
      <c r="IFN46" s="20"/>
      <c r="IFO46"/>
      <c r="IFP46" s="20"/>
      <c r="IFQ46"/>
      <c r="IFR46" s="20"/>
      <c r="IFS46"/>
      <c r="IFT46" s="20"/>
      <c r="IFU46"/>
      <c r="IFV46" s="20"/>
      <c r="IFW46"/>
      <c r="IFX46" s="20"/>
      <c r="IFY46"/>
      <c r="IFZ46" s="20"/>
      <c r="IGA46"/>
      <c r="IGB46" s="20"/>
      <c r="IGC46"/>
      <c r="IGD46" s="20"/>
      <c r="IGE46"/>
      <c r="IGF46" s="20"/>
      <c r="IGG46"/>
      <c r="IGH46" s="20"/>
      <c r="IGI46"/>
      <c r="IGJ46" s="20"/>
      <c r="IGK46"/>
      <c r="IGL46" s="20"/>
      <c r="IGM46"/>
      <c r="IGN46" s="20"/>
      <c r="IGO46"/>
      <c r="IGP46" s="20"/>
      <c r="IGQ46"/>
      <c r="IGR46" s="20"/>
      <c r="IGS46"/>
      <c r="IGT46" s="20"/>
      <c r="IGU46"/>
      <c r="IGV46" s="20"/>
      <c r="IGW46"/>
      <c r="IGX46" s="20"/>
      <c r="IGY46"/>
      <c r="IGZ46" s="20"/>
      <c r="IHA46"/>
      <c r="IHB46" s="20"/>
      <c r="IHC46"/>
      <c r="IHD46" s="20"/>
      <c r="IHE46"/>
      <c r="IHF46" s="20"/>
      <c r="IHG46"/>
      <c r="IHH46" s="20"/>
      <c r="IHI46"/>
      <c r="IHJ46" s="20"/>
      <c r="IHK46"/>
      <c r="IHL46" s="20"/>
      <c r="IHM46"/>
      <c r="IHN46" s="20"/>
      <c r="IHO46"/>
      <c r="IHP46" s="20"/>
      <c r="IHQ46"/>
      <c r="IHR46" s="20"/>
      <c r="IHS46"/>
      <c r="IHT46" s="20"/>
      <c r="IHU46"/>
      <c r="IHV46" s="20"/>
      <c r="IHW46"/>
      <c r="IHX46" s="20"/>
      <c r="IHY46"/>
      <c r="IHZ46" s="20"/>
      <c r="IIA46"/>
      <c r="IIB46" s="20"/>
      <c r="IIC46"/>
      <c r="IID46" s="20"/>
      <c r="IIE46"/>
      <c r="IIF46" s="20"/>
      <c r="IIG46"/>
      <c r="IIH46" s="20"/>
      <c r="III46"/>
      <c r="IIJ46" s="20"/>
      <c r="IIK46"/>
      <c r="IIL46" s="20"/>
      <c r="IIM46"/>
      <c r="IIN46" s="20"/>
      <c r="IIO46"/>
      <c r="IIP46" s="20"/>
      <c r="IIQ46"/>
      <c r="IIR46" s="20"/>
      <c r="IIS46"/>
      <c r="IIT46" s="20"/>
      <c r="IIU46"/>
      <c r="IIV46" s="20"/>
      <c r="IIW46"/>
      <c r="IIX46" s="20"/>
      <c r="IIY46"/>
      <c r="IIZ46" s="20"/>
      <c r="IJA46"/>
      <c r="IJB46" s="20"/>
      <c r="IJC46"/>
      <c r="IJD46" s="20"/>
      <c r="IJE46"/>
      <c r="IJF46" s="20"/>
      <c r="IJG46"/>
      <c r="IJH46" s="20"/>
      <c r="IJI46"/>
      <c r="IJJ46" s="20"/>
      <c r="IJK46"/>
      <c r="IJL46" s="20"/>
      <c r="IJM46"/>
      <c r="IJN46" s="20"/>
      <c r="IJO46"/>
      <c r="IJP46" s="20"/>
      <c r="IJQ46"/>
      <c r="IJR46" s="20"/>
      <c r="IJS46"/>
      <c r="IJT46" s="20"/>
      <c r="IJU46"/>
      <c r="IJV46" s="20"/>
      <c r="IJW46"/>
      <c r="IJX46" s="20"/>
      <c r="IJY46"/>
      <c r="IJZ46" s="20"/>
      <c r="IKA46"/>
      <c r="IKB46" s="20"/>
      <c r="IKC46"/>
      <c r="IKD46" s="20"/>
      <c r="IKE46"/>
      <c r="IKF46" s="20"/>
      <c r="IKG46"/>
      <c r="IKH46" s="20"/>
      <c r="IKI46"/>
      <c r="IKJ46" s="20"/>
      <c r="IKK46"/>
      <c r="IKL46" s="20"/>
      <c r="IKM46"/>
      <c r="IKN46" s="20"/>
      <c r="IKO46"/>
      <c r="IKP46" s="20"/>
      <c r="IKQ46"/>
      <c r="IKR46" s="20"/>
      <c r="IKS46"/>
      <c r="IKT46" s="20"/>
      <c r="IKU46"/>
      <c r="IKV46" s="20"/>
      <c r="IKW46"/>
      <c r="IKX46" s="20"/>
      <c r="IKY46"/>
      <c r="IKZ46" s="20"/>
      <c r="ILA46"/>
      <c r="ILB46" s="20"/>
      <c r="ILC46"/>
      <c r="ILD46" s="20"/>
      <c r="ILE46"/>
      <c r="ILF46" s="20"/>
      <c r="ILG46"/>
      <c r="ILH46" s="20"/>
      <c r="ILI46"/>
      <c r="ILJ46" s="20"/>
      <c r="ILK46"/>
      <c r="ILL46" s="20"/>
      <c r="ILM46"/>
      <c r="ILN46" s="20"/>
      <c r="ILO46"/>
      <c r="ILP46" s="20"/>
      <c r="ILQ46"/>
      <c r="ILR46" s="20"/>
      <c r="ILS46"/>
      <c r="ILT46" s="20"/>
      <c r="ILU46"/>
      <c r="ILV46" s="20"/>
      <c r="ILW46"/>
      <c r="ILX46" s="20"/>
      <c r="ILY46"/>
      <c r="ILZ46" s="20"/>
      <c r="IMA46"/>
      <c r="IMB46" s="20"/>
      <c r="IMC46"/>
      <c r="IMD46" s="20"/>
      <c r="IME46"/>
      <c r="IMF46" s="20"/>
      <c r="IMG46"/>
      <c r="IMH46" s="20"/>
      <c r="IMI46"/>
      <c r="IMJ46" s="20"/>
      <c r="IMK46"/>
      <c r="IML46" s="20"/>
      <c r="IMM46"/>
      <c r="IMN46" s="20"/>
      <c r="IMO46"/>
      <c r="IMP46" s="20"/>
      <c r="IMQ46"/>
      <c r="IMR46" s="20"/>
      <c r="IMS46"/>
      <c r="IMT46" s="20"/>
      <c r="IMU46"/>
      <c r="IMV46" s="20"/>
      <c r="IMW46"/>
      <c r="IMX46" s="20"/>
      <c r="IMY46"/>
      <c r="IMZ46" s="20"/>
      <c r="INA46"/>
      <c r="INB46" s="20"/>
      <c r="INC46"/>
      <c r="IND46" s="20"/>
      <c r="INE46"/>
      <c r="INF46" s="20"/>
      <c r="ING46"/>
      <c r="INH46" s="20"/>
      <c r="INI46"/>
      <c r="INJ46" s="20"/>
      <c r="INK46"/>
      <c r="INL46" s="20"/>
      <c r="INM46"/>
      <c r="INN46" s="20"/>
      <c r="INO46"/>
      <c r="INP46" s="20"/>
      <c r="INQ46"/>
      <c r="INR46" s="20"/>
      <c r="INS46"/>
      <c r="INT46" s="20"/>
      <c r="INU46"/>
      <c r="INV46" s="20"/>
      <c r="INW46"/>
      <c r="INX46" s="20"/>
      <c r="INY46"/>
      <c r="INZ46" s="20"/>
      <c r="IOA46"/>
      <c r="IOB46" s="20"/>
      <c r="IOC46"/>
      <c r="IOD46" s="20"/>
      <c r="IOE46"/>
      <c r="IOF46" s="20"/>
      <c r="IOG46"/>
      <c r="IOH46" s="20"/>
      <c r="IOI46"/>
      <c r="IOJ46" s="20"/>
      <c r="IOK46"/>
      <c r="IOL46" s="20"/>
      <c r="IOM46"/>
      <c r="ION46" s="20"/>
      <c r="IOO46"/>
      <c r="IOP46" s="20"/>
      <c r="IOQ46"/>
      <c r="IOR46" s="20"/>
      <c r="IOS46"/>
      <c r="IOT46" s="20"/>
      <c r="IOU46"/>
      <c r="IOV46" s="20"/>
      <c r="IOW46"/>
      <c r="IOX46" s="20"/>
      <c r="IOY46"/>
      <c r="IOZ46" s="20"/>
      <c r="IPA46"/>
      <c r="IPB46" s="20"/>
      <c r="IPC46"/>
      <c r="IPD46" s="20"/>
      <c r="IPE46"/>
      <c r="IPF46" s="20"/>
      <c r="IPG46"/>
      <c r="IPH46" s="20"/>
      <c r="IPI46"/>
      <c r="IPJ46" s="20"/>
      <c r="IPK46"/>
      <c r="IPL46" s="20"/>
      <c r="IPM46"/>
      <c r="IPN46" s="20"/>
      <c r="IPO46"/>
      <c r="IPP46" s="20"/>
      <c r="IPQ46"/>
      <c r="IPR46" s="20"/>
      <c r="IPS46"/>
      <c r="IPT46" s="20"/>
      <c r="IPU46"/>
      <c r="IPV46" s="20"/>
      <c r="IPW46"/>
      <c r="IPX46" s="20"/>
      <c r="IPY46"/>
      <c r="IPZ46" s="20"/>
      <c r="IQA46"/>
      <c r="IQB46" s="20"/>
      <c r="IQC46"/>
      <c r="IQD46" s="20"/>
      <c r="IQE46"/>
      <c r="IQF46" s="20"/>
      <c r="IQG46"/>
      <c r="IQH46" s="20"/>
      <c r="IQI46"/>
      <c r="IQJ46" s="20"/>
      <c r="IQK46"/>
      <c r="IQL46" s="20"/>
      <c r="IQM46"/>
      <c r="IQN46" s="20"/>
      <c r="IQO46"/>
      <c r="IQP46" s="20"/>
      <c r="IQQ46"/>
      <c r="IQR46" s="20"/>
      <c r="IQS46"/>
      <c r="IQT46" s="20"/>
      <c r="IQU46"/>
      <c r="IQV46" s="20"/>
      <c r="IQW46"/>
      <c r="IQX46" s="20"/>
      <c r="IQY46"/>
      <c r="IQZ46" s="20"/>
      <c r="IRA46"/>
      <c r="IRB46" s="20"/>
      <c r="IRC46"/>
      <c r="IRD46" s="20"/>
      <c r="IRE46"/>
      <c r="IRF46" s="20"/>
      <c r="IRG46"/>
      <c r="IRH46" s="20"/>
      <c r="IRI46"/>
      <c r="IRJ46" s="20"/>
      <c r="IRK46"/>
      <c r="IRL46" s="20"/>
      <c r="IRM46"/>
      <c r="IRN46" s="20"/>
      <c r="IRO46"/>
      <c r="IRP46" s="20"/>
      <c r="IRQ46"/>
      <c r="IRR46" s="20"/>
      <c r="IRS46"/>
      <c r="IRT46" s="20"/>
      <c r="IRU46"/>
      <c r="IRV46" s="20"/>
      <c r="IRW46"/>
      <c r="IRX46" s="20"/>
      <c r="IRY46"/>
      <c r="IRZ46" s="20"/>
      <c r="ISA46"/>
      <c r="ISB46" s="20"/>
      <c r="ISC46"/>
      <c r="ISD46" s="20"/>
      <c r="ISE46"/>
      <c r="ISF46" s="20"/>
      <c r="ISG46"/>
      <c r="ISH46" s="20"/>
      <c r="ISI46"/>
      <c r="ISJ46" s="20"/>
      <c r="ISK46"/>
      <c r="ISL46" s="20"/>
      <c r="ISM46"/>
      <c r="ISN46" s="20"/>
      <c r="ISO46"/>
      <c r="ISP46" s="20"/>
      <c r="ISQ46"/>
      <c r="ISR46" s="20"/>
      <c r="ISS46"/>
      <c r="IST46" s="20"/>
      <c r="ISU46"/>
      <c r="ISV46" s="20"/>
      <c r="ISW46"/>
      <c r="ISX46" s="20"/>
      <c r="ISY46"/>
      <c r="ISZ46" s="20"/>
      <c r="ITA46"/>
      <c r="ITB46" s="20"/>
      <c r="ITC46"/>
      <c r="ITD46" s="20"/>
      <c r="ITE46"/>
      <c r="ITF46" s="20"/>
      <c r="ITG46"/>
      <c r="ITH46" s="20"/>
      <c r="ITI46"/>
      <c r="ITJ46" s="20"/>
      <c r="ITK46"/>
      <c r="ITL46" s="20"/>
      <c r="ITM46"/>
      <c r="ITN46" s="20"/>
      <c r="ITO46"/>
      <c r="ITP46" s="20"/>
      <c r="ITQ46"/>
      <c r="ITR46" s="20"/>
      <c r="ITS46"/>
      <c r="ITT46" s="20"/>
      <c r="ITU46"/>
      <c r="ITV46" s="20"/>
      <c r="ITW46"/>
      <c r="ITX46" s="20"/>
      <c r="ITY46"/>
      <c r="ITZ46" s="20"/>
      <c r="IUA46"/>
      <c r="IUB46" s="20"/>
      <c r="IUC46"/>
      <c r="IUD46" s="20"/>
      <c r="IUE46"/>
      <c r="IUF46" s="20"/>
      <c r="IUG46"/>
      <c r="IUH46" s="20"/>
      <c r="IUI46"/>
      <c r="IUJ46" s="20"/>
      <c r="IUK46"/>
      <c r="IUL46" s="20"/>
      <c r="IUM46"/>
      <c r="IUN46" s="20"/>
      <c r="IUO46"/>
      <c r="IUP46" s="20"/>
      <c r="IUQ46"/>
      <c r="IUR46" s="20"/>
      <c r="IUS46"/>
      <c r="IUT46" s="20"/>
      <c r="IUU46"/>
      <c r="IUV46" s="20"/>
      <c r="IUW46"/>
      <c r="IUX46" s="20"/>
      <c r="IUY46"/>
      <c r="IUZ46" s="20"/>
      <c r="IVA46"/>
      <c r="IVB46" s="20"/>
      <c r="IVC46"/>
      <c r="IVD46" s="20"/>
      <c r="IVE46"/>
      <c r="IVF46" s="20"/>
      <c r="IVG46"/>
      <c r="IVH46" s="20"/>
      <c r="IVI46"/>
      <c r="IVJ46" s="20"/>
      <c r="IVK46"/>
      <c r="IVL46" s="20"/>
      <c r="IVM46"/>
      <c r="IVN46" s="20"/>
      <c r="IVO46"/>
      <c r="IVP46" s="20"/>
      <c r="IVQ46"/>
      <c r="IVR46" s="20"/>
      <c r="IVS46"/>
      <c r="IVT46" s="20"/>
      <c r="IVU46"/>
      <c r="IVV46" s="20"/>
      <c r="IVW46"/>
      <c r="IVX46" s="20"/>
      <c r="IVY46"/>
      <c r="IVZ46" s="20"/>
      <c r="IWA46"/>
      <c r="IWB46" s="20"/>
      <c r="IWC46"/>
      <c r="IWD46" s="20"/>
      <c r="IWE46"/>
      <c r="IWF46" s="20"/>
      <c r="IWG46"/>
      <c r="IWH46" s="20"/>
      <c r="IWI46"/>
      <c r="IWJ46" s="20"/>
      <c r="IWK46"/>
      <c r="IWL46" s="20"/>
      <c r="IWM46"/>
      <c r="IWN46" s="20"/>
      <c r="IWO46"/>
      <c r="IWP46" s="20"/>
      <c r="IWQ46"/>
      <c r="IWR46" s="20"/>
      <c r="IWS46"/>
      <c r="IWT46" s="20"/>
      <c r="IWU46"/>
      <c r="IWV46" s="20"/>
      <c r="IWW46"/>
      <c r="IWX46" s="20"/>
      <c r="IWY46"/>
      <c r="IWZ46" s="20"/>
      <c r="IXA46"/>
      <c r="IXB46" s="20"/>
      <c r="IXC46"/>
      <c r="IXD46" s="20"/>
      <c r="IXE46"/>
      <c r="IXF46" s="20"/>
      <c r="IXG46"/>
      <c r="IXH46" s="20"/>
      <c r="IXI46"/>
      <c r="IXJ46" s="20"/>
      <c r="IXK46"/>
      <c r="IXL46" s="20"/>
      <c r="IXM46"/>
      <c r="IXN46" s="20"/>
      <c r="IXO46"/>
      <c r="IXP46" s="20"/>
      <c r="IXQ46"/>
      <c r="IXR46" s="20"/>
      <c r="IXS46"/>
      <c r="IXT46" s="20"/>
      <c r="IXU46"/>
      <c r="IXV46" s="20"/>
      <c r="IXW46"/>
      <c r="IXX46" s="20"/>
      <c r="IXY46"/>
      <c r="IXZ46" s="20"/>
      <c r="IYA46"/>
      <c r="IYB46" s="20"/>
      <c r="IYC46"/>
      <c r="IYD46" s="20"/>
      <c r="IYE46"/>
      <c r="IYF46" s="20"/>
      <c r="IYG46"/>
      <c r="IYH46" s="20"/>
      <c r="IYI46"/>
      <c r="IYJ46" s="20"/>
      <c r="IYK46"/>
      <c r="IYL46" s="20"/>
      <c r="IYM46"/>
      <c r="IYN46" s="20"/>
      <c r="IYO46"/>
      <c r="IYP46" s="20"/>
      <c r="IYQ46"/>
      <c r="IYR46" s="20"/>
      <c r="IYS46"/>
      <c r="IYT46" s="20"/>
      <c r="IYU46"/>
      <c r="IYV46" s="20"/>
      <c r="IYW46"/>
      <c r="IYX46" s="20"/>
      <c r="IYY46"/>
      <c r="IYZ46" s="20"/>
      <c r="IZA46"/>
      <c r="IZB46" s="20"/>
      <c r="IZC46"/>
      <c r="IZD46" s="20"/>
      <c r="IZE46"/>
      <c r="IZF46" s="20"/>
      <c r="IZG46"/>
      <c r="IZH46" s="20"/>
      <c r="IZI46"/>
      <c r="IZJ46" s="20"/>
      <c r="IZK46"/>
      <c r="IZL46" s="20"/>
      <c r="IZM46"/>
      <c r="IZN46" s="20"/>
      <c r="IZO46"/>
      <c r="IZP46" s="20"/>
      <c r="IZQ46"/>
      <c r="IZR46" s="20"/>
      <c r="IZS46"/>
      <c r="IZT46" s="20"/>
      <c r="IZU46"/>
      <c r="IZV46" s="20"/>
      <c r="IZW46"/>
      <c r="IZX46" s="20"/>
      <c r="IZY46"/>
      <c r="IZZ46" s="20"/>
      <c r="JAA46"/>
      <c r="JAB46" s="20"/>
      <c r="JAC46"/>
      <c r="JAD46" s="20"/>
      <c r="JAE46"/>
      <c r="JAF46" s="20"/>
      <c r="JAG46"/>
      <c r="JAH46" s="20"/>
      <c r="JAI46"/>
      <c r="JAJ46" s="20"/>
      <c r="JAK46"/>
      <c r="JAL46" s="20"/>
      <c r="JAM46"/>
      <c r="JAN46" s="20"/>
      <c r="JAO46"/>
      <c r="JAP46" s="20"/>
      <c r="JAQ46"/>
      <c r="JAR46" s="20"/>
      <c r="JAS46"/>
      <c r="JAT46" s="20"/>
      <c r="JAU46"/>
      <c r="JAV46" s="20"/>
      <c r="JAW46"/>
      <c r="JAX46" s="20"/>
      <c r="JAY46"/>
      <c r="JAZ46" s="20"/>
      <c r="JBA46"/>
      <c r="JBB46" s="20"/>
      <c r="JBC46"/>
      <c r="JBD46" s="20"/>
      <c r="JBE46"/>
      <c r="JBF46" s="20"/>
      <c r="JBG46"/>
      <c r="JBH46" s="20"/>
      <c r="JBI46"/>
      <c r="JBJ46" s="20"/>
      <c r="JBK46"/>
      <c r="JBL46" s="20"/>
      <c r="JBM46"/>
      <c r="JBN46" s="20"/>
      <c r="JBO46"/>
      <c r="JBP46" s="20"/>
      <c r="JBQ46"/>
      <c r="JBR46" s="20"/>
      <c r="JBS46"/>
      <c r="JBT46" s="20"/>
      <c r="JBU46"/>
      <c r="JBV46" s="20"/>
      <c r="JBW46"/>
      <c r="JBX46" s="20"/>
      <c r="JBY46"/>
      <c r="JBZ46" s="20"/>
      <c r="JCA46"/>
      <c r="JCB46" s="20"/>
      <c r="JCC46"/>
      <c r="JCD46" s="20"/>
      <c r="JCE46"/>
      <c r="JCF46" s="20"/>
      <c r="JCG46"/>
      <c r="JCH46" s="20"/>
      <c r="JCI46"/>
      <c r="JCJ46" s="20"/>
      <c r="JCK46"/>
      <c r="JCL46" s="20"/>
      <c r="JCM46"/>
      <c r="JCN46" s="20"/>
      <c r="JCO46"/>
      <c r="JCP46" s="20"/>
      <c r="JCQ46"/>
      <c r="JCR46" s="20"/>
      <c r="JCS46"/>
      <c r="JCT46" s="20"/>
      <c r="JCU46"/>
      <c r="JCV46" s="20"/>
      <c r="JCW46"/>
      <c r="JCX46" s="20"/>
      <c r="JCY46"/>
      <c r="JCZ46" s="20"/>
      <c r="JDA46"/>
      <c r="JDB46" s="20"/>
      <c r="JDC46"/>
      <c r="JDD46" s="20"/>
      <c r="JDE46"/>
      <c r="JDF46" s="20"/>
      <c r="JDG46"/>
      <c r="JDH46" s="20"/>
      <c r="JDI46"/>
      <c r="JDJ46" s="20"/>
      <c r="JDK46"/>
      <c r="JDL46" s="20"/>
      <c r="JDM46"/>
      <c r="JDN46" s="20"/>
      <c r="JDO46"/>
      <c r="JDP46" s="20"/>
      <c r="JDQ46"/>
      <c r="JDR46" s="20"/>
      <c r="JDS46"/>
      <c r="JDT46" s="20"/>
      <c r="JDU46"/>
      <c r="JDV46" s="20"/>
      <c r="JDW46"/>
      <c r="JDX46" s="20"/>
      <c r="JDY46"/>
      <c r="JDZ46" s="20"/>
      <c r="JEA46"/>
      <c r="JEB46" s="20"/>
      <c r="JEC46"/>
      <c r="JED46" s="20"/>
      <c r="JEE46"/>
      <c r="JEF46" s="20"/>
      <c r="JEG46"/>
      <c r="JEH46" s="20"/>
      <c r="JEI46"/>
      <c r="JEJ46" s="20"/>
      <c r="JEK46"/>
      <c r="JEL46" s="20"/>
      <c r="JEM46"/>
      <c r="JEN46" s="20"/>
      <c r="JEO46"/>
      <c r="JEP46" s="20"/>
      <c r="JEQ46"/>
      <c r="JER46" s="20"/>
      <c r="JES46"/>
      <c r="JET46" s="20"/>
      <c r="JEU46"/>
      <c r="JEV46" s="20"/>
      <c r="JEW46"/>
      <c r="JEX46" s="20"/>
      <c r="JEY46"/>
      <c r="JEZ46" s="20"/>
      <c r="JFA46"/>
      <c r="JFB46" s="20"/>
      <c r="JFC46"/>
      <c r="JFD46" s="20"/>
      <c r="JFE46"/>
      <c r="JFF46" s="20"/>
      <c r="JFG46"/>
      <c r="JFH46" s="20"/>
      <c r="JFI46"/>
      <c r="JFJ46" s="20"/>
      <c r="JFK46"/>
      <c r="JFL46" s="20"/>
      <c r="JFM46"/>
      <c r="JFN46" s="20"/>
      <c r="JFO46"/>
      <c r="JFP46" s="20"/>
      <c r="JFQ46"/>
      <c r="JFR46" s="20"/>
      <c r="JFS46"/>
      <c r="JFT46" s="20"/>
      <c r="JFU46"/>
      <c r="JFV46" s="20"/>
      <c r="JFW46"/>
      <c r="JFX46" s="20"/>
      <c r="JFY46"/>
      <c r="JFZ46" s="20"/>
      <c r="JGA46"/>
      <c r="JGB46" s="20"/>
      <c r="JGC46"/>
      <c r="JGD46" s="20"/>
      <c r="JGE46"/>
      <c r="JGF46" s="20"/>
      <c r="JGG46"/>
      <c r="JGH46" s="20"/>
      <c r="JGI46"/>
      <c r="JGJ46" s="20"/>
      <c r="JGK46"/>
      <c r="JGL46" s="20"/>
      <c r="JGM46"/>
      <c r="JGN46" s="20"/>
      <c r="JGO46"/>
      <c r="JGP46" s="20"/>
      <c r="JGQ46"/>
      <c r="JGR46" s="20"/>
      <c r="JGS46"/>
      <c r="JGT46" s="20"/>
      <c r="JGU46"/>
      <c r="JGV46" s="20"/>
      <c r="JGW46"/>
      <c r="JGX46" s="20"/>
      <c r="JGY46"/>
      <c r="JGZ46" s="20"/>
      <c r="JHA46"/>
      <c r="JHB46" s="20"/>
      <c r="JHC46"/>
      <c r="JHD46" s="20"/>
      <c r="JHE46"/>
      <c r="JHF46" s="20"/>
      <c r="JHG46"/>
      <c r="JHH46" s="20"/>
      <c r="JHI46"/>
      <c r="JHJ46" s="20"/>
      <c r="JHK46"/>
      <c r="JHL46" s="20"/>
      <c r="JHM46"/>
      <c r="JHN46" s="20"/>
      <c r="JHO46"/>
      <c r="JHP46" s="20"/>
      <c r="JHQ46"/>
      <c r="JHR46" s="20"/>
      <c r="JHS46"/>
      <c r="JHT46" s="20"/>
      <c r="JHU46"/>
      <c r="JHV46" s="20"/>
      <c r="JHW46"/>
      <c r="JHX46" s="20"/>
      <c r="JHY46"/>
      <c r="JHZ46" s="20"/>
      <c r="JIA46"/>
      <c r="JIB46" s="20"/>
      <c r="JIC46"/>
      <c r="JID46" s="20"/>
      <c r="JIE46"/>
      <c r="JIF46" s="20"/>
      <c r="JIG46"/>
      <c r="JIH46" s="20"/>
      <c r="JII46"/>
      <c r="JIJ46" s="20"/>
      <c r="JIK46"/>
      <c r="JIL46" s="20"/>
      <c r="JIM46"/>
      <c r="JIN46" s="20"/>
      <c r="JIO46"/>
      <c r="JIP46" s="20"/>
      <c r="JIQ46"/>
      <c r="JIR46" s="20"/>
      <c r="JIS46"/>
      <c r="JIT46" s="20"/>
      <c r="JIU46"/>
      <c r="JIV46" s="20"/>
      <c r="JIW46"/>
      <c r="JIX46" s="20"/>
      <c r="JIY46"/>
      <c r="JIZ46" s="20"/>
      <c r="JJA46"/>
      <c r="JJB46" s="20"/>
      <c r="JJC46"/>
      <c r="JJD46" s="20"/>
      <c r="JJE46"/>
      <c r="JJF46" s="20"/>
      <c r="JJG46"/>
      <c r="JJH46" s="20"/>
      <c r="JJI46"/>
      <c r="JJJ46" s="20"/>
      <c r="JJK46"/>
      <c r="JJL46" s="20"/>
      <c r="JJM46"/>
      <c r="JJN46" s="20"/>
      <c r="JJO46"/>
      <c r="JJP46" s="20"/>
      <c r="JJQ46"/>
      <c r="JJR46" s="20"/>
      <c r="JJS46"/>
      <c r="JJT46" s="20"/>
      <c r="JJU46"/>
      <c r="JJV46" s="20"/>
      <c r="JJW46"/>
      <c r="JJX46" s="20"/>
      <c r="JJY46"/>
      <c r="JJZ46" s="20"/>
      <c r="JKA46"/>
      <c r="JKB46" s="20"/>
      <c r="JKC46"/>
      <c r="JKD46" s="20"/>
      <c r="JKE46"/>
      <c r="JKF46" s="20"/>
      <c r="JKG46"/>
      <c r="JKH46" s="20"/>
      <c r="JKI46"/>
      <c r="JKJ46" s="20"/>
      <c r="JKK46"/>
      <c r="JKL46" s="20"/>
      <c r="JKM46"/>
      <c r="JKN46" s="20"/>
      <c r="JKO46"/>
      <c r="JKP46" s="20"/>
      <c r="JKQ46"/>
      <c r="JKR46" s="20"/>
      <c r="JKS46"/>
      <c r="JKT46" s="20"/>
      <c r="JKU46"/>
      <c r="JKV46" s="20"/>
      <c r="JKW46"/>
      <c r="JKX46" s="20"/>
      <c r="JKY46"/>
      <c r="JKZ46" s="20"/>
      <c r="JLA46"/>
      <c r="JLB46" s="20"/>
      <c r="JLC46"/>
      <c r="JLD46" s="20"/>
      <c r="JLE46"/>
      <c r="JLF46" s="20"/>
      <c r="JLG46"/>
      <c r="JLH46" s="20"/>
      <c r="JLI46"/>
      <c r="JLJ46" s="20"/>
      <c r="JLK46"/>
      <c r="JLL46" s="20"/>
      <c r="JLM46"/>
      <c r="JLN46" s="20"/>
      <c r="JLO46"/>
      <c r="JLP46" s="20"/>
      <c r="JLQ46"/>
      <c r="JLR46" s="20"/>
      <c r="JLS46"/>
      <c r="JLT46" s="20"/>
      <c r="JLU46"/>
      <c r="JLV46" s="20"/>
      <c r="JLW46"/>
      <c r="JLX46" s="20"/>
      <c r="JLY46"/>
      <c r="JLZ46" s="20"/>
      <c r="JMA46"/>
      <c r="JMB46" s="20"/>
      <c r="JMC46"/>
      <c r="JMD46" s="20"/>
      <c r="JME46"/>
      <c r="JMF46" s="20"/>
      <c r="JMG46"/>
      <c r="JMH46" s="20"/>
      <c r="JMI46"/>
      <c r="JMJ46" s="20"/>
      <c r="JMK46"/>
      <c r="JML46" s="20"/>
      <c r="JMM46"/>
      <c r="JMN46" s="20"/>
      <c r="JMO46"/>
      <c r="JMP46" s="20"/>
      <c r="JMQ46"/>
      <c r="JMR46" s="20"/>
      <c r="JMS46"/>
      <c r="JMT46" s="20"/>
      <c r="JMU46"/>
      <c r="JMV46" s="20"/>
      <c r="JMW46"/>
      <c r="JMX46" s="20"/>
      <c r="JMY46"/>
      <c r="JMZ46" s="20"/>
      <c r="JNA46"/>
      <c r="JNB46" s="20"/>
      <c r="JNC46"/>
      <c r="JND46" s="20"/>
      <c r="JNE46"/>
      <c r="JNF46" s="20"/>
      <c r="JNG46"/>
      <c r="JNH46" s="20"/>
      <c r="JNI46"/>
      <c r="JNJ46" s="20"/>
      <c r="JNK46"/>
      <c r="JNL46" s="20"/>
      <c r="JNM46"/>
      <c r="JNN46" s="20"/>
      <c r="JNO46"/>
      <c r="JNP46" s="20"/>
      <c r="JNQ46"/>
      <c r="JNR46" s="20"/>
      <c r="JNS46"/>
      <c r="JNT46" s="20"/>
      <c r="JNU46"/>
      <c r="JNV46" s="20"/>
      <c r="JNW46"/>
      <c r="JNX46" s="20"/>
      <c r="JNY46"/>
      <c r="JNZ46" s="20"/>
      <c r="JOA46"/>
      <c r="JOB46" s="20"/>
      <c r="JOC46"/>
      <c r="JOD46" s="20"/>
      <c r="JOE46"/>
      <c r="JOF46" s="20"/>
      <c r="JOG46"/>
      <c r="JOH46" s="20"/>
      <c r="JOI46"/>
      <c r="JOJ46" s="20"/>
      <c r="JOK46"/>
      <c r="JOL46" s="20"/>
      <c r="JOM46"/>
      <c r="JON46" s="20"/>
      <c r="JOO46"/>
      <c r="JOP46" s="20"/>
      <c r="JOQ46"/>
      <c r="JOR46" s="20"/>
      <c r="JOS46"/>
      <c r="JOT46" s="20"/>
      <c r="JOU46"/>
      <c r="JOV46" s="20"/>
      <c r="JOW46"/>
      <c r="JOX46" s="20"/>
      <c r="JOY46"/>
      <c r="JOZ46" s="20"/>
      <c r="JPA46"/>
      <c r="JPB46" s="20"/>
      <c r="JPC46"/>
      <c r="JPD46" s="20"/>
      <c r="JPE46"/>
      <c r="JPF46" s="20"/>
      <c r="JPG46"/>
      <c r="JPH46" s="20"/>
      <c r="JPI46"/>
      <c r="JPJ46" s="20"/>
      <c r="JPK46"/>
      <c r="JPL46" s="20"/>
      <c r="JPM46"/>
      <c r="JPN46" s="20"/>
      <c r="JPO46"/>
      <c r="JPP46" s="20"/>
      <c r="JPQ46"/>
      <c r="JPR46" s="20"/>
      <c r="JPS46"/>
      <c r="JPT46" s="20"/>
      <c r="JPU46"/>
      <c r="JPV46" s="20"/>
      <c r="JPW46"/>
      <c r="JPX46" s="20"/>
      <c r="JPY46"/>
      <c r="JPZ46" s="20"/>
      <c r="JQA46"/>
      <c r="JQB46" s="20"/>
      <c r="JQC46"/>
      <c r="JQD46" s="20"/>
      <c r="JQE46"/>
      <c r="JQF46" s="20"/>
      <c r="JQG46"/>
      <c r="JQH46" s="20"/>
      <c r="JQI46"/>
      <c r="JQJ46" s="20"/>
      <c r="JQK46"/>
      <c r="JQL46" s="20"/>
      <c r="JQM46"/>
      <c r="JQN46" s="20"/>
      <c r="JQO46"/>
      <c r="JQP46" s="20"/>
      <c r="JQQ46"/>
      <c r="JQR46" s="20"/>
      <c r="JQS46"/>
      <c r="JQT46" s="20"/>
      <c r="JQU46"/>
      <c r="JQV46" s="20"/>
      <c r="JQW46"/>
      <c r="JQX46" s="20"/>
      <c r="JQY46"/>
      <c r="JQZ46" s="20"/>
      <c r="JRA46"/>
      <c r="JRB46" s="20"/>
      <c r="JRC46"/>
      <c r="JRD46" s="20"/>
      <c r="JRE46"/>
      <c r="JRF46" s="20"/>
      <c r="JRG46"/>
      <c r="JRH46" s="20"/>
      <c r="JRI46"/>
      <c r="JRJ46" s="20"/>
      <c r="JRK46"/>
      <c r="JRL46" s="20"/>
      <c r="JRM46"/>
      <c r="JRN46" s="20"/>
      <c r="JRO46"/>
      <c r="JRP46" s="20"/>
      <c r="JRQ46"/>
      <c r="JRR46" s="20"/>
      <c r="JRS46"/>
      <c r="JRT46" s="20"/>
      <c r="JRU46"/>
      <c r="JRV46" s="20"/>
      <c r="JRW46"/>
      <c r="JRX46" s="20"/>
      <c r="JRY46"/>
      <c r="JRZ46" s="20"/>
      <c r="JSA46"/>
      <c r="JSB46" s="20"/>
      <c r="JSC46"/>
      <c r="JSD46" s="20"/>
      <c r="JSE46"/>
      <c r="JSF46" s="20"/>
      <c r="JSG46"/>
      <c r="JSH46" s="20"/>
      <c r="JSI46"/>
      <c r="JSJ46" s="20"/>
      <c r="JSK46"/>
      <c r="JSL46" s="20"/>
      <c r="JSM46"/>
      <c r="JSN46" s="20"/>
      <c r="JSO46"/>
      <c r="JSP46" s="20"/>
      <c r="JSQ46"/>
      <c r="JSR46" s="20"/>
      <c r="JSS46"/>
      <c r="JST46" s="20"/>
      <c r="JSU46"/>
      <c r="JSV46" s="20"/>
      <c r="JSW46"/>
      <c r="JSX46" s="20"/>
      <c r="JSY46"/>
      <c r="JSZ46" s="20"/>
      <c r="JTA46"/>
      <c r="JTB46" s="20"/>
      <c r="JTC46"/>
      <c r="JTD46" s="20"/>
      <c r="JTE46"/>
      <c r="JTF46" s="20"/>
      <c r="JTG46"/>
      <c r="JTH46" s="20"/>
      <c r="JTI46"/>
      <c r="JTJ46" s="20"/>
      <c r="JTK46"/>
      <c r="JTL46" s="20"/>
      <c r="JTM46"/>
      <c r="JTN46" s="20"/>
      <c r="JTO46"/>
      <c r="JTP46" s="20"/>
      <c r="JTQ46"/>
      <c r="JTR46" s="20"/>
      <c r="JTS46"/>
      <c r="JTT46" s="20"/>
      <c r="JTU46"/>
      <c r="JTV46" s="20"/>
      <c r="JTW46"/>
      <c r="JTX46" s="20"/>
      <c r="JTY46"/>
      <c r="JTZ46" s="20"/>
      <c r="JUA46"/>
      <c r="JUB46" s="20"/>
      <c r="JUC46"/>
      <c r="JUD46" s="20"/>
      <c r="JUE46"/>
      <c r="JUF46" s="20"/>
      <c r="JUG46"/>
      <c r="JUH46" s="20"/>
      <c r="JUI46"/>
      <c r="JUJ46" s="20"/>
      <c r="JUK46"/>
      <c r="JUL46" s="20"/>
      <c r="JUM46"/>
      <c r="JUN46" s="20"/>
      <c r="JUO46"/>
      <c r="JUP46" s="20"/>
      <c r="JUQ46"/>
      <c r="JUR46" s="20"/>
      <c r="JUS46"/>
      <c r="JUT46" s="20"/>
      <c r="JUU46"/>
      <c r="JUV46" s="20"/>
      <c r="JUW46"/>
      <c r="JUX46" s="20"/>
      <c r="JUY46"/>
      <c r="JUZ46" s="20"/>
      <c r="JVA46"/>
      <c r="JVB46" s="20"/>
      <c r="JVC46"/>
      <c r="JVD46" s="20"/>
      <c r="JVE46"/>
      <c r="JVF46" s="20"/>
      <c r="JVG46"/>
      <c r="JVH46" s="20"/>
      <c r="JVI46"/>
      <c r="JVJ46" s="20"/>
      <c r="JVK46"/>
      <c r="JVL46" s="20"/>
      <c r="JVM46"/>
      <c r="JVN46" s="20"/>
      <c r="JVO46"/>
      <c r="JVP46" s="20"/>
      <c r="JVQ46"/>
      <c r="JVR46" s="20"/>
      <c r="JVS46"/>
      <c r="JVT46" s="20"/>
      <c r="JVU46"/>
      <c r="JVV46" s="20"/>
      <c r="JVW46"/>
      <c r="JVX46" s="20"/>
      <c r="JVY46"/>
      <c r="JVZ46" s="20"/>
      <c r="JWA46"/>
      <c r="JWB46" s="20"/>
      <c r="JWC46"/>
      <c r="JWD46" s="20"/>
      <c r="JWE46"/>
      <c r="JWF46" s="20"/>
      <c r="JWG46"/>
      <c r="JWH46" s="20"/>
      <c r="JWI46"/>
      <c r="JWJ46" s="20"/>
      <c r="JWK46"/>
      <c r="JWL46" s="20"/>
      <c r="JWM46"/>
      <c r="JWN46" s="20"/>
      <c r="JWO46"/>
      <c r="JWP46" s="20"/>
      <c r="JWQ46"/>
      <c r="JWR46" s="20"/>
      <c r="JWS46"/>
      <c r="JWT46" s="20"/>
      <c r="JWU46"/>
      <c r="JWV46" s="20"/>
      <c r="JWW46"/>
      <c r="JWX46" s="20"/>
      <c r="JWY46"/>
      <c r="JWZ46" s="20"/>
      <c r="JXA46"/>
      <c r="JXB46" s="20"/>
      <c r="JXC46"/>
      <c r="JXD46" s="20"/>
      <c r="JXE46"/>
      <c r="JXF46" s="20"/>
      <c r="JXG46"/>
      <c r="JXH46" s="20"/>
      <c r="JXI46"/>
      <c r="JXJ46" s="20"/>
      <c r="JXK46"/>
      <c r="JXL46" s="20"/>
      <c r="JXM46"/>
      <c r="JXN46" s="20"/>
      <c r="JXO46"/>
      <c r="JXP46" s="20"/>
      <c r="JXQ46"/>
      <c r="JXR46" s="20"/>
      <c r="JXS46"/>
      <c r="JXT46" s="20"/>
      <c r="JXU46"/>
      <c r="JXV46" s="20"/>
      <c r="JXW46"/>
      <c r="JXX46" s="20"/>
      <c r="JXY46"/>
      <c r="JXZ46" s="20"/>
      <c r="JYA46"/>
      <c r="JYB46" s="20"/>
      <c r="JYC46"/>
      <c r="JYD46" s="20"/>
      <c r="JYE46"/>
      <c r="JYF46" s="20"/>
      <c r="JYG46"/>
      <c r="JYH46" s="20"/>
      <c r="JYI46"/>
      <c r="JYJ46" s="20"/>
      <c r="JYK46"/>
      <c r="JYL46" s="20"/>
      <c r="JYM46"/>
      <c r="JYN46" s="20"/>
      <c r="JYO46"/>
      <c r="JYP46" s="20"/>
      <c r="JYQ46"/>
      <c r="JYR46" s="20"/>
      <c r="JYS46"/>
      <c r="JYT46" s="20"/>
      <c r="JYU46"/>
      <c r="JYV46" s="20"/>
      <c r="JYW46"/>
      <c r="JYX46" s="20"/>
      <c r="JYY46"/>
      <c r="JYZ46" s="20"/>
      <c r="JZA46"/>
      <c r="JZB46" s="20"/>
      <c r="JZC46"/>
      <c r="JZD46" s="20"/>
      <c r="JZE46"/>
      <c r="JZF46" s="20"/>
      <c r="JZG46"/>
      <c r="JZH46" s="20"/>
      <c r="JZI46"/>
      <c r="JZJ46" s="20"/>
      <c r="JZK46"/>
      <c r="JZL46" s="20"/>
      <c r="JZM46"/>
      <c r="JZN46" s="20"/>
      <c r="JZO46"/>
      <c r="JZP46" s="20"/>
      <c r="JZQ46"/>
      <c r="JZR46" s="20"/>
      <c r="JZS46"/>
      <c r="JZT46" s="20"/>
      <c r="JZU46"/>
      <c r="JZV46" s="20"/>
      <c r="JZW46"/>
      <c r="JZX46" s="20"/>
      <c r="JZY46"/>
      <c r="JZZ46" s="20"/>
      <c r="KAA46"/>
      <c r="KAB46" s="20"/>
      <c r="KAC46"/>
      <c r="KAD46" s="20"/>
      <c r="KAE46"/>
      <c r="KAF46" s="20"/>
      <c r="KAG46"/>
      <c r="KAH46" s="20"/>
      <c r="KAI46"/>
      <c r="KAJ46" s="20"/>
      <c r="KAK46"/>
      <c r="KAL46" s="20"/>
      <c r="KAM46"/>
      <c r="KAN46" s="20"/>
      <c r="KAO46"/>
      <c r="KAP46" s="20"/>
      <c r="KAQ46"/>
      <c r="KAR46" s="20"/>
      <c r="KAS46"/>
      <c r="KAT46" s="20"/>
      <c r="KAU46"/>
      <c r="KAV46" s="20"/>
      <c r="KAW46"/>
      <c r="KAX46" s="20"/>
      <c r="KAY46"/>
      <c r="KAZ46" s="20"/>
      <c r="KBA46"/>
      <c r="KBB46" s="20"/>
      <c r="KBC46"/>
      <c r="KBD46" s="20"/>
      <c r="KBE46"/>
      <c r="KBF46" s="20"/>
      <c r="KBG46"/>
      <c r="KBH46" s="20"/>
      <c r="KBI46"/>
      <c r="KBJ46" s="20"/>
      <c r="KBK46"/>
      <c r="KBL46" s="20"/>
      <c r="KBM46"/>
      <c r="KBN46" s="20"/>
      <c r="KBO46"/>
      <c r="KBP46" s="20"/>
      <c r="KBQ46"/>
      <c r="KBR46" s="20"/>
      <c r="KBS46"/>
      <c r="KBT46" s="20"/>
      <c r="KBU46"/>
      <c r="KBV46" s="20"/>
      <c r="KBW46"/>
      <c r="KBX46" s="20"/>
      <c r="KBY46"/>
      <c r="KBZ46" s="20"/>
      <c r="KCA46"/>
      <c r="KCB46" s="20"/>
      <c r="KCC46"/>
      <c r="KCD46" s="20"/>
      <c r="KCE46"/>
      <c r="KCF46" s="20"/>
      <c r="KCG46"/>
      <c r="KCH46" s="20"/>
      <c r="KCI46"/>
      <c r="KCJ46" s="20"/>
      <c r="KCK46"/>
      <c r="KCL46" s="20"/>
      <c r="KCM46"/>
      <c r="KCN46" s="20"/>
      <c r="KCO46"/>
      <c r="KCP46" s="20"/>
      <c r="KCQ46"/>
      <c r="KCR46" s="20"/>
      <c r="KCS46"/>
      <c r="KCT46" s="20"/>
      <c r="KCU46"/>
      <c r="KCV46" s="20"/>
      <c r="KCW46"/>
      <c r="KCX46" s="20"/>
      <c r="KCY46"/>
      <c r="KCZ46" s="20"/>
      <c r="KDA46"/>
      <c r="KDB46" s="20"/>
      <c r="KDC46"/>
      <c r="KDD46" s="20"/>
      <c r="KDE46"/>
      <c r="KDF46" s="20"/>
      <c r="KDG46"/>
      <c r="KDH46" s="20"/>
      <c r="KDI46"/>
      <c r="KDJ46" s="20"/>
      <c r="KDK46"/>
      <c r="KDL46" s="20"/>
      <c r="KDM46"/>
      <c r="KDN46" s="20"/>
      <c r="KDO46"/>
      <c r="KDP46" s="20"/>
      <c r="KDQ46"/>
      <c r="KDR46" s="20"/>
      <c r="KDS46"/>
      <c r="KDT46" s="20"/>
      <c r="KDU46"/>
      <c r="KDV46" s="20"/>
      <c r="KDW46"/>
      <c r="KDX46" s="20"/>
      <c r="KDY46"/>
      <c r="KDZ46" s="20"/>
      <c r="KEA46"/>
      <c r="KEB46" s="20"/>
      <c r="KEC46"/>
      <c r="KED46" s="20"/>
      <c r="KEE46"/>
      <c r="KEF46" s="20"/>
      <c r="KEG46"/>
      <c r="KEH46" s="20"/>
      <c r="KEI46"/>
      <c r="KEJ46" s="20"/>
      <c r="KEK46"/>
      <c r="KEL46" s="20"/>
      <c r="KEM46"/>
      <c r="KEN46" s="20"/>
      <c r="KEO46"/>
      <c r="KEP46" s="20"/>
      <c r="KEQ46"/>
      <c r="KER46" s="20"/>
      <c r="KES46"/>
      <c r="KET46" s="20"/>
      <c r="KEU46"/>
      <c r="KEV46" s="20"/>
      <c r="KEW46"/>
      <c r="KEX46" s="20"/>
      <c r="KEY46"/>
      <c r="KEZ46" s="20"/>
      <c r="KFA46"/>
      <c r="KFB46" s="20"/>
      <c r="KFC46"/>
      <c r="KFD46" s="20"/>
      <c r="KFE46"/>
      <c r="KFF46" s="20"/>
      <c r="KFG46"/>
      <c r="KFH46" s="20"/>
      <c r="KFI46"/>
      <c r="KFJ46" s="20"/>
      <c r="KFK46"/>
      <c r="KFL46" s="20"/>
      <c r="KFM46"/>
      <c r="KFN46" s="20"/>
      <c r="KFO46"/>
      <c r="KFP46" s="20"/>
      <c r="KFQ46"/>
      <c r="KFR46" s="20"/>
      <c r="KFS46"/>
      <c r="KFT46" s="20"/>
      <c r="KFU46"/>
      <c r="KFV46" s="20"/>
      <c r="KFW46"/>
      <c r="KFX46" s="20"/>
      <c r="KFY46"/>
      <c r="KFZ46" s="20"/>
      <c r="KGA46"/>
      <c r="KGB46" s="20"/>
      <c r="KGC46"/>
      <c r="KGD46" s="20"/>
      <c r="KGE46"/>
      <c r="KGF46" s="20"/>
      <c r="KGG46"/>
      <c r="KGH46" s="20"/>
      <c r="KGI46"/>
      <c r="KGJ46" s="20"/>
      <c r="KGK46"/>
      <c r="KGL46" s="20"/>
      <c r="KGM46"/>
      <c r="KGN46" s="20"/>
      <c r="KGO46"/>
      <c r="KGP46" s="20"/>
      <c r="KGQ46"/>
      <c r="KGR46" s="20"/>
      <c r="KGS46"/>
      <c r="KGT46" s="20"/>
      <c r="KGU46"/>
      <c r="KGV46" s="20"/>
      <c r="KGW46"/>
      <c r="KGX46" s="20"/>
      <c r="KGY46"/>
      <c r="KGZ46" s="20"/>
      <c r="KHA46"/>
      <c r="KHB46" s="20"/>
      <c r="KHC46"/>
      <c r="KHD46" s="20"/>
      <c r="KHE46"/>
      <c r="KHF46" s="20"/>
      <c r="KHG46"/>
      <c r="KHH46" s="20"/>
      <c r="KHI46"/>
      <c r="KHJ46" s="20"/>
      <c r="KHK46"/>
      <c r="KHL46" s="20"/>
      <c r="KHM46"/>
      <c r="KHN46" s="20"/>
      <c r="KHO46"/>
      <c r="KHP46" s="20"/>
      <c r="KHQ46"/>
      <c r="KHR46" s="20"/>
      <c r="KHS46"/>
      <c r="KHT46" s="20"/>
      <c r="KHU46"/>
      <c r="KHV46" s="20"/>
      <c r="KHW46"/>
      <c r="KHX46" s="20"/>
      <c r="KHY46"/>
      <c r="KHZ46" s="20"/>
      <c r="KIA46"/>
      <c r="KIB46" s="20"/>
      <c r="KIC46"/>
      <c r="KID46" s="20"/>
      <c r="KIE46"/>
      <c r="KIF46" s="20"/>
      <c r="KIG46"/>
      <c r="KIH46" s="20"/>
      <c r="KII46"/>
      <c r="KIJ46" s="20"/>
      <c r="KIK46"/>
      <c r="KIL46" s="20"/>
      <c r="KIM46"/>
      <c r="KIN46" s="20"/>
      <c r="KIO46"/>
      <c r="KIP46" s="20"/>
      <c r="KIQ46"/>
      <c r="KIR46" s="20"/>
      <c r="KIS46"/>
      <c r="KIT46" s="20"/>
      <c r="KIU46"/>
      <c r="KIV46" s="20"/>
      <c r="KIW46"/>
      <c r="KIX46" s="20"/>
      <c r="KIY46"/>
      <c r="KIZ46" s="20"/>
      <c r="KJA46"/>
      <c r="KJB46" s="20"/>
      <c r="KJC46"/>
      <c r="KJD46" s="20"/>
      <c r="KJE46"/>
      <c r="KJF46" s="20"/>
      <c r="KJG46"/>
      <c r="KJH46" s="20"/>
      <c r="KJI46"/>
      <c r="KJJ46" s="20"/>
      <c r="KJK46"/>
      <c r="KJL46" s="20"/>
      <c r="KJM46"/>
      <c r="KJN46" s="20"/>
      <c r="KJO46"/>
      <c r="KJP46" s="20"/>
      <c r="KJQ46"/>
      <c r="KJR46" s="20"/>
      <c r="KJS46"/>
      <c r="KJT46" s="20"/>
      <c r="KJU46"/>
      <c r="KJV46" s="20"/>
      <c r="KJW46"/>
      <c r="KJX46" s="20"/>
      <c r="KJY46"/>
      <c r="KJZ46" s="20"/>
      <c r="KKA46"/>
      <c r="KKB46" s="20"/>
      <c r="KKC46"/>
      <c r="KKD46" s="20"/>
      <c r="KKE46"/>
      <c r="KKF46" s="20"/>
      <c r="KKG46"/>
      <c r="KKH46" s="20"/>
      <c r="KKI46"/>
      <c r="KKJ46" s="20"/>
      <c r="KKK46"/>
      <c r="KKL46" s="20"/>
      <c r="KKM46"/>
      <c r="KKN46" s="20"/>
      <c r="KKO46"/>
      <c r="KKP46" s="20"/>
      <c r="KKQ46"/>
      <c r="KKR46" s="20"/>
      <c r="KKS46"/>
      <c r="KKT46" s="20"/>
      <c r="KKU46"/>
      <c r="KKV46" s="20"/>
      <c r="KKW46"/>
      <c r="KKX46" s="20"/>
      <c r="KKY46"/>
      <c r="KKZ46" s="20"/>
      <c r="KLA46"/>
      <c r="KLB46" s="20"/>
      <c r="KLC46"/>
      <c r="KLD46" s="20"/>
      <c r="KLE46"/>
      <c r="KLF46" s="20"/>
      <c r="KLG46"/>
      <c r="KLH46" s="20"/>
      <c r="KLI46"/>
      <c r="KLJ46" s="20"/>
      <c r="KLK46"/>
      <c r="KLL46" s="20"/>
      <c r="KLM46"/>
      <c r="KLN46" s="20"/>
      <c r="KLO46"/>
      <c r="KLP46" s="20"/>
      <c r="KLQ46"/>
      <c r="KLR46" s="20"/>
      <c r="KLS46"/>
      <c r="KLT46" s="20"/>
      <c r="KLU46"/>
      <c r="KLV46" s="20"/>
      <c r="KLW46"/>
      <c r="KLX46" s="20"/>
      <c r="KLY46"/>
      <c r="KLZ46" s="20"/>
      <c r="KMA46"/>
      <c r="KMB46" s="20"/>
      <c r="KMC46"/>
      <c r="KMD46" s="20"/>
      <c r="KME46"/>
      <c r="KMF46" s="20"/>
      <c r="KMG46"/>
      <c r="KMH46" s="20"/>
      <c r="KMI46"/>
      <c r="KMJ46" s="20"/>
      <c r="KMK46"/>
      <c r="KML46" s="20"/>
      <c r="KMM46"/>
      <c r="KMN46" s="20"/>
      <c r="KMO46"/>
      <c r="KMP46" s="20"/>
      <c r="KMQ46"/>
      <c r="KMR46" s="20"/>
      <c r="KMS46"/>
      <c r="KMT46" s="20"/>
      <c r="KMU46"/>
      <c r="KMV46" s="20"/>
      <c r="KMW46"/>
      <c r="KMX46" s="20"/>
      <c r="KMY46"/>
      <c r="KMZ46" s="20"/>
      <c r="KNA46"/>
      <c r="KNB46" s="20"/>
      <c r="KNC46"/>
      <c r="KND46" s="20"/>
      <c r="KNE46"/>
      <c r="KNF46" s="20"/>
      <c r="KNG46"/>
      <c r="KNH46" s="20"/>
      <c r="KNI46"/>
      <c r="KNJ46" s="20"/>
      <c r="KNK46"/>
      <c r="KNL46" s="20"/>
      <c r="KNM46"/>
      <c r="KNN46" s="20"/>
      <c r="KNO46"/>
      <c r="KNP46" s="20"/>
      <c r="KNQ46"/>
      <c r="KNR46" s="20"/>
      <c r="KNS46"/>
      <c r="KNT46" s="20"/>
      <c r="KNU46"/>
      <c r="KNV46" s="20"/>
      <c r="KNW46"/>
      <c r="KNX46" s="20"/>
      <c r="KNY46"/>
      <c r="KNZ46" s="20"/>
      <c r="KOA46"/>
      <c r="KOB46" s="20"/>
      <c r="KOC46"/>
      <c r="KOD46" s="20"/>
      <c r="KOE46"/>
      <c r="KOF46" s="20"/>
      <c r="KOG46"/>
      <c r="KOH46" s="20"/>
      <c r="KOI46"/>
      <c r="KOJ46" s="20"/>
      <c r="KOK46"/>
      <c r="KOL46" s="20"/>
      <c r="KOM46"/>
      <c r="KON46" s="20"/>
      <c r="KOO46"/>
      <c r="KOP46" s="20"/>
      <c r="KOQ46"/>
      <c r="KOR46" s="20"/>
      <c r="KOS46"/>
      <c r="KOT46" s="20"/>
      <c r="KOU46"/>
      <c r="KOV46" s="20"/>
      <c r="KOW46"/>
      <c r="KOX46" s="20"/>
      <c r="KOY46"/>
      <c r="KOZ46" s="20"/>
      <c r="KPA46"/>
      <c r="KPB46" s="20"/>
      <c r="KPC46"/>
      <c r="KPD46" s="20"/>
      <c r="KPE46"/>
      <c r="KPF46" s="20"/>
      <c r="KPG46"/>
      <c r="KPH46" s="20"/>
      <c r="KPI46"/>
      <c r="KPJ46" s="20"/>
      <c r="KPK46"/>
      <c r="KPL46" s="20"/>
      <c r="KPM46"/>
      <c r="KPN46" s="20"/>
      <c r="KPO46"/>
      <c r="KPP46" s="20"/>
      <c r="KPQ46"/>
      <c r="KPR46" s="20"/>
      <c r="KPS46"/>
      <c r="KPT46" s="20"/>
      <c r="KPU46"/>
      <c r="KPV46" s="20"/>
      <c r="KPW46"/>
      <c r="KPX46" s="20"/>
      <c r="KPY46"/>
      <c r="KPZ46" s="20"/>
      <c r="KQA46"/>
      <c r="KQB46" s="20"/>
      <c r="KQC46"/>
      <c r="KQD46" s="20"/>
      <c r="KQE46"/>
      <c r="KQF46" s="20"/>
      <c r="KQG46"/>
      <c r="KQH46" s="20"/>
      <c r="KQI46"/>
      <c r="KQJ46" s="20"/>
      <c r="KQK46"/>
      <c r="KQL46" s="20"/>
      <c r="KQM46"/>
      <c r="KQN46" s="20"/>
      <c r="KQO46"/>
      <c r="KQP46" s="20"/>
      <c r="KQQ46"/>
      <c r="KQR46" s="20"/>
      <c r="KQS46"/>
      <c r="KQT46" s="20"/>
      <c r="KQU46"/>
      <c r="KQV46" s="20"/>
      <c r="KQW46"/>
      <c r="KQX46" s="20"/>
      <c r="KQY46"/>
      <c r="KQZ46" s="20"/>
      <c r="KRA46"/>
      <c r="KRB46" s="20"/>
      <c r="KRC46"/>
      <c r="KRD46" s="20"/>
      <c r="KRE46"/>
      <c r="KRF46" s="20"/>
      <c r="KRG46"/>
      <c r="KRH46" s="20"/>
      <c r="KRI46"/>
      <c r="KRJ46" s="20"/>
      <c r="KRK46"/>
      <c r="KRL46" s="20"/>
      <c r="KRM46"/>
      <c r="KRN46" s="20"/>
      <c r="KRO46"/>
      <c r="KRP46" s="20"/>
      <c r="KRQ46"/>
      <c r="KRR46" s="20"/>
      <c r="KRS46"/>
      <c r="KRT46" s="20"/>
      <c r="KRU46"/>
      <c r="KRV46" s="20"/>
      <c r="KRW46"/>
      <c r="KRX46" s="20"/>
      <c r="KRY46"/>
      <c r="KRZ46" s="20"/>
      <c r="KSA46"/>
      <c r="KSB46" s="20"/>
      <c r="KSC46"/>
      <c r="KSD46" s="20"/>
      <c r="KSE46"/>
      <c r="KSF46" s="20"/>
      <c r="KSG46"/>
      <c r="KSH46" s="20"/>
      <c r="KSI46"/>
      <c r="KSJ46" s="20"/>
      <c r="KSK46"/>
      <c r="KSL46" s="20"/>
      <c r="KSM46"/>
      <c r="KSN46" s="20"/>
      <c r="KSO46"/>
      <c r="KSP46" s="20"/>
      <c r="KSQ46"/>
      <c r="KSR46" s="20"/>
      <c r="KSS46"/>
      <c r="KST46" s="20"/>
      <c r="KSU46"/>
      <c r="KSV46" s="20"/>
      <c r="KSW46"/>
      <c r="KSX46" s="20"/>
      <c r="KSY46"/>
      <c r="KSZ46" s="20"/>
      <c r="KTA46"/>
      <c r="KTB46" s="20"/>
      <c r="KTC46"/>
      <c r="KTD46" s="20"/>
      <c r="KTE46"/>
      <c r="KTF46" s="20"/>
      <c r="KTG46"/>
      <c r="KTH46" s="20"/>
      <c r="KTI46"/>
      <c r="KTJ46" s="20"/>
      <c r="KTK46"/>
      <c r="KTL46" s="20"/>
      <c r="KTM46"/>
      <c r="KTN46" s="20"/>
      <c r="KTO46"/>
      <c r="KTP46" s="20"/>
      <c r="KTQ46"/>
      <c r="KTR46" s="20"/>
      <c r="KTS46"/>
      <c r="KTT46" s="20"/>
      <c r="KTU46"/>
      <c r="KTV46" s="20"/>
      <c r="KTW46"/>
      <c r="KTX46" s="20"/>
      <c r="KTY46"/>
      <c r="KTZ46" s="20"/>
      <c r="KUA46"/>
      <c r="KUB46" s="20"/>
      <c r="KUC46"/>
      <c r="KUD46" s="20"/>
      <c r="KUE46"/>
      <c r="KUF46" s="20"/>
      <c r="KUG46"/>
      <c r="KUH46" s="20"/>
      <c r="KUI46"/>
      <c r="KUJ46" s="20"/>
      <c r="KUK46"/>
      <c r="KUL46" s="20"/>
      <c r="KUM46"/>
      <c r="KUN46" s="20"/>
      <c r="KUO46"/>
      <c r="KUP46" s="20"/>
      <c r="KUQ46"/>
      <c r="KUR46" s="20"/>
      <c r="KUS46"/>
      <c r="KUT46" s="20"/>
      <c r="KUU46"/>
      <c r="KUV46" s="20"/>
      <c r="KUW46"/>
      <c r="KUX46" s="20"/>
      <c r="KUY46"/>
      <c r="KUZ46" s="20"/>
      <c r="KVA46"/>
      <c r="KVB46" s="20"/>
      <c r="KVC46"/>
      <c r="KVD46" s="20"/>
      <c r="KVE46"/>
      <c r="KVF46" s="20"/>
      <c r="KVG46"/>
      <c r="KVH46" s="20"/>
      <c r="KVI46"/>
      <c r="KVJ46" s="20"/>
      <c r="KVK46"/>
      <c r="KVL46" s="20"/>
      <c r="KVM46"/>
      <c r="KVN46" s="20"/>
      <c r="KVO46"/>
      <c r="KVP46" s="20"/>
      <c r="KVQ46"/>
      <c r="KVR46" s="20"/>
      <c r="KVS46"/>
      <c r="KVT46" s="20"/>
      <c r="KVU46"/>
      <c r="KVV46" s="20"/>
      <c r="KVW46"/>
      <c r="KVX46" s="20"/>
      <c r="KVY46"/>
      <c r="KVZ46" s="20"/>
      <c r="KWA46"/>
      <c r="KWB46" s="20"/>
      <c r="KWC46"/>
      <c r="KWD46" s="20"/>
      <c r="KWE46"/>
      <c r="KWF46" s="20"/>
      <c r="KWG46"/>
      <c r="KWH46" s="20"/>
      <c r="KWI46"/>
      <c r="KWJ46" s="20"/>
      <c r="KWK46"/>
      <c r="KWL46" s="20"/>
      <c r="KWM46"/>
      <c r="KWN46" s="20"/>
      <c r="KWO46"/>
      <c r="KWP46" s="20"/>
      <c r="KWQ46"/>
      <c r="KWR46" s="20"/>
      <c r="KWS46"/>
      <c r="KWT46" s="20"/>
      <c r="KWU46"/>
      <c r="KWV46" s="20"/>
      <c r="KWW46"/>
      <c r="KWX46" s="20"/>
      <c r="KWY46"/>
      <c r="KWZ46" s="20"/>
      <c r="KXA46"/>
      <c r="KXB46" s="20"/>
      <c r="KXC46"/>
      <c r="KXD46" s="20"/>
      <c r="KXE46"/>
      <c r="KXF46" s="20"/>
      <c r="KXG46"/>
      <c r="KXH46" s="20"/>
      <c r="KXI46"/>
      <c r="KXJ46" s="20"/>
      <c r="KXK46"/>
      <c r="KXL46" s="20"/>
      <c r="KXM46"/>
      <c r="KXN46" s="20"/>
      <c r="KXO46"/>
      <c r="KXP46" s="20"/>
      <c r="KXQ46"/>
      <c r="KXR46" s="20"/>
      <c r="KXS46"/>
      <c r="KXT46" s="20"/>
      <c r="KXU46"/>
      <c r="KXV46" s="20"/>
      <c r="KXW46"/>
      <c r="KXX46" s="20"/>
      <c r="KXY46"/>
      <c r="KXZ46" s="20"/>
      <c r="KYA46"/>
      <c r="KYB46" s="20"/>
      <c r="KYC46"/>
      <c r="KYD46" s="20"/>
      <c r="KYE46"/>
      <c r="KYF46" s="20"/>
      <c r="KYG46"/>
      <c r="KYH46" s="20"/>
      <c r="KYI46"/>
      <c r="KYJ46" s="20"/>
      <c r="KYK46"/>
      <c r="KYL46" s="20"/>
      <c r="KYM46"/>
      <c r="KYN46" s="20"/>
      <c r="KYO46"/>
      <c r="KYP46" s="20"/>
      <c r="KYQ46"/>
      <c r="KYR46" s="20"/>
      <c r="KYS46"/>
      <c r="KYT46" s="20"/>
      <c r="KYU46"/>
      <c r="KYV46" s="20"/>
      <c r="KYW46"/>
      <c r="KYX46" s="20"/>
      <c r="KYY46"/>
      <c r="KYZ46" s="20"/>
      <c r="KZA46"/>
      <c r="KZB46" s="20"/>
      <c r="KZC46"/>
      <c r="KZD46" s="20"/>
      <c r="KZE46"/>
      <c r="KZF46" s="20"/>
      <c r="KZG46"/>
      <c r="KZH46" s="20"/>
      <c r="KZI46"/>
      <c r="KZJ46" s="20"/>
      <c r="KZK46"/>
      <c r="KZL46" s="20"/>
      <c r="KZM46"/>
      <c r="KZN46" s="20"/>
      <c r="KZO46"/>
      <c r="KZP46" s="20"/>
      <c r="KZQ46"/>
      <c r="KZR46" s="20"/>
      <c r="KZS46"/>
      <c r="KZT46" s="20"/>
      <c r="KZU46"/>
      <c r="KZV46" s="20"/>
      <c r="KZW46"/>
      <c r="KZX46" s="20"/>
      <c r="KZY46"/>
      <c r="KZZ46" s="20"/>
      <c r="LAA46"/>
      <c r="LAB46" s="20"/>
      <c r="LAC46"/>
      <c r="LAD46" s="20"/>
      <c r="LAE46"/>
      <c r="LAF46" s="20"/>
      <c r="LAG46"/>
      <c r="LAH46" s="20"/>
      <c r="LAI46"/>
      <c r="LAJ46" s="20"/>
      <c r="LAK46"/>
      <c r="LAL46" s="20"/>
      <c r="LAM46"/>
      <c r="LAN46" s="20"/>
      <c r="LAO46"/>
      <c r="LAP46" s="20"/>
      <c r="LAQ46"/>
      <c r="LAR46" s="20"/>
      <c r="LAS46"/>
      <c r="LAT46" s="20"/>
      <c r="LAU46"/>
      <c r="LAV46" s="20"/>
      <c r="LAW46"/>
      <c r="LAX46" s="20"/>
      <c r="LAY46"/>
      <c r="LAZ46" s="20"/>
      <c r="LBA46"/>
      <c r="LBB46" s="20"/>
      <c r="LBC46"/>
      <c r="LBD46" s="20"/>
      <c r="LBE46"/>
      <c r="LBF46" s="20"/>
      <c r="LBG46"/>
      <c r="LBH46" s="20"/>
      <c r="LBI46"/>
      <c r="LBJ46" s="20"/>
      <c r="LBK46"/>
      <c r="LBL46" s="20"/>
      <c r="LBM46"/>
      <c r="LBN46" s="20"/>
      <c r="LBO46"/>
      <c r="LBP46" s="20"/>
      <c r="LBQ46"/>
      <c r="LBR46" s="20"/>
      <c r="LBS46"/>
      <c r="LBT46" s="20"/>
      <c r="LBU46"/>
      <c r="LBV46" s="20"/>
      <c r="LBW46"/>
      <c r="LBX46" s="20"/>
      <c r="LBY46"/>
      <c r="LBZ46" s="20"/>
      <c r="LCA46"/>
      <c r="LCB46" s="20"/>
      <c r="LCC46"/>
      <c r="LCD46" s="20"/>
      <c r="LCE46"/>
      <c r="LCF46" s="20"/>
      <c r="LCG46"/>
      <c r="LCH46" s="20"/>
      <c r="LCI46"/>
      <c r="LCJ46" s="20"/>
      <c r="LCK46"/>
      <c r="LCL46" s="20"/>
      <c r="LCM46"/>
      <c r="LCN46" s="20"/>
      <c r="LCO46"/>
      <c r="LCP46" s="20"/>
      <c r="LCQ46"/>
      <c r="LCR46" s="20"/>
      <c r="LCS46"/>
      <c r="LCT46" s="20"/>
      <c r="LCU46"/>
      <c r="LCV46" s="20"/>
      <c r="LCW46"/>
      <c r="LCX46" s="20"/>
      <c r="LCY46"/>
      <c r="LCZ46" s="20"/>
      <c r="LDA46"/>
      <c r="LDB46" s="20"/>
      <c r="LDC46"/>
      <c r="LDD46" s="20"/>
      <c r="LDE46"/>
      <c r="LDF46" s="20"/>
      <c r="LDG46"/>
      <c r="LDH46" s="20"/>
      <c r="LDI46"/>
      <c r="LDJ46" s="20"/>
      <c r="LDK46"/>
      <c r="LDL46" s="20"/>
      <c r="LDM46"/>
      <c r="LDN46" s="20"/>
      <c r="LDO46"/>
      <c r="LDP46" s="20"/>
      <c r="LDQ46"/>
      <c r="LDR46" s="20"/>
      <c r="LDS46"/>
      <c r="LDT46" s="20"/>
      <c r="LDU46"/>
      <c r="LDV46" s="20"/>
      <c r="LDW46"/>
      <c r="LDX46" s="20"/>
      <c r="LDY46"/>
      <c r="LDZ46" s="20"/>
      <c r="LEA46"/>
      <c r="LEB46" s="20"/>
      <c r="LEC46"/>
      <c r="LED46" s="20"/>
      <c r="LEE46"/>
      <c r="LEF46" s="20"/>
      <c r="LEG46"/>
      <c r="LEH46" s="20"/>
      <c r="LEI46"/>
      <c r="LEJ46" s="20"/>
      <c r="LEK46"/>
      <c r="LEL46" s="20"/>
      <c r="LEM46"/>
      <c r="LEN46" s="20"/>
      <c r="LEO46"/>
      <c r="LEP46" s="20"/>
      <c r="LEQ46"/>
      <c r="LER46" s="20"/>
      <c r="LES46"/>
      <c r="LET46" s="20"/>
      <c r="LEU46"/>
      <c r="LEV46" s="20"/>
      <c r="LEW46"/>
      <c r="LEX46" s="20"/>
      <c r="LEY46"/>
      <c r="LEZ46" s="20"/>
      <c r="LFA46"/>
      <c r="LFB46" s="20"/>
      <c r="LFC46"/>
      <c r="LFD46" s="20"/>
      <c r="LFE46"/>
      <c r="LFF46" s="20"/>
      <c r="LFG46"/>
      <c r="LFH46" s="20"/>
      <c r="LFI46"/>
      <c r="LFJ46" s="20"/>
      <c r="LFK46"/>
      <c r="LFL46" s="20"/>
      <c r="LFM46"/>
      <c r="LFN46" s="20"/>
      <c r="LFO46"/>
      <c r="LFP46" s="20"/>
      <c r="LFQ46"/>
      <c r="LFR46" s="20"/>
      <c r="LFS46"/>
      <c r="LFT46" s="20"/>
      <c r="LFU46"/>
      <c r="LFV46" s="20"/>
      <c r="LFW46"/>
      <c r="LFX46" s="20"/>
      <c r="LFY46"/>
      <c r="LFZ46" s="20"/>
      <c r="LGA46"/>
      <c r="LGB46" s="20"/>
      <c r="LGC46"/>
      <c r="LGD46" s="20"/>
      <c r="LGE46"/>
      <c r="LGF46" s="20"/>
      <c r="LGG46"/>
      <c r="LGH46" s="20"/>
      <c r="LGI46"/>
      <c r="LGJ46" s="20"/>
      <c r="LGK46"/>
      <c r="LGL46" s="20"/>
      <c r="LGM46"/>
      <c r="LGN46" s="20"/>
      <c r="LGO46"/>
      <c r="LGP46" s="20"/>
      <c r="LGQ46"/>
      <c r="LGR46" s="20"/>
      <c r="LGS46"/>
      <c r="LGT46" s="20"/>
      <c r="LGU46"/>
      <c r="LGV46" s="20"/>
      <c r="LGW46"/>
      <c r="LGX46" s="20"/>
      <c r="LGY46"/>
      <c r="LGZ46" s="20"/>
      <c r="LHA46"/>
      <c r="LHB46" s="20"/>
      <c r="LHC46"/>
      <c r="LHD46" s="20"/>
      <c r="LHE46"/>
      <c r="LHF46" s="20"/>
      <c r="LHG46"/>
      <c r="LHH46" s="20"/>
      <c r="LHI46"/>
      <c r="LHJ46" s="20"/>
      <c r="LHK46"/>
      <c r="LHL46" s="20"/>
      <c r="LHM46"/>
      <c r="LHN46" s="20"/>
      <c r="LHO46"/>
      <c r="LHP46" s="20"/>
      <c r="LHQ46"/>
      <c r="LHR46" s="20"/>
      <c r="LHS46"/>
      <c r="LHT46" s="20"/>
      <c r="LHU46"/>
      <c r="LHV46" s="20"/>
      <c r="LHW46"/>
      <c r="LHX46" s="20"/>
      <c r="LHY46"/>
      <c r="LHZ46" s="20"/>
      <c r="LIA46"/>
      <c r="LIB46" s="20"/>
      <c r="LIC46"/>
      <c r="LID46" s="20"/>
      <c r="LIE46"/>
      <c r="LIF46" s="20"/>
      <c r="LIG46"/>
      <c r="LIH46" s="20"/>
      <c r="LII46"/>
      <c r="LIJ46" s="20"/>
      <c r="LIK46"/>
      <c r="LIL46" s="20"/>
      <c r="LIM46"/>
      <c r="LIN46" s="20"/>
      <c r="LIO46"/>
      <c r="LIP46" s="20"/>
      <c r="LIQ46"/>
      <c r="LIR46" s="20"/>
      <c r="LIS46"/>
      <c r="LIT46" s="20"/>
      <c r="LIU46"/>
      <c r="LIV46" s="20"/>
      <c r="LIW46"/>
      <c r="LIX46" s="20"/>
      <c r="LIY46"/>
      <c r="LIZ46" s="20"/>
      <c r="LJA46"/>
      <c r="LJB46" s="20"/>
      <c r="LJC46"/>
      <c r="LJD46" s="20"/>
      <c r="LJE46"/>
      <c r="LJF46" s="20"/>
      <c r="LJG46"/>
      <c r="LJH46" s="20"/>
      <c r="LJI46"/>
      <c r="LJJ46" s="20"/>
      <c r="LJK46"/>
      <c r="LJL46" s="20"/>
      <c r="LJM46"/>
      <c r="LJN46" s="20"/>
      <c r="LJO46"/>
      <c r="LJP46" s="20"/>
      <c r="LJQ46"/>
      <c r="LJR46" s="20"/>
      <c r="LJS46"/>
      <c r="LJT46" s="20"/>
      <c r="LJU46"/>
      <c r="LJV46" s="20"/>
      <c r="LJW46"/>
      <c r="LJX46" s="20"/>
      <c r="LJY46"/>
      <c r="LJZ46" s="20"/>
      <c r="LKA46"/>
      <c r="LKB46" s="20"/>
      <c r="LKC46"/>
      <c r="LKD46" s="20"/>
      <c r="LKE46"/>
      <c r="LKF46" s="20"/>
      <c r="LKG46"/>
      <c r="LKH46" s="20"/>
      <c r="LKI46"/>
      <c r="LKJ46" s="20"/>
      <c r="LKK46"/>
      <c r="LKL46" s="20"/>
      <c r="LKM46"/>
      <c r="LKN46" s="20"/>
      <c r="LKO46"/>
      <c r="LKP46" s="20"/>
      <c r="LKQ46"/>
      <c r="LKR46" s="20"/>
      <c r="LKS46"/>
      <c r="LKT46" s="20"/>
      <c r="LKU46"/>
      <c r="LKV46" s="20"/>
      <c r="LKW46"/>
      <c r="LKX46" s="20"/>
      <c r="LKY46"/>
      <c r="LKZ46" s="20"/>
      <c r="LLA46"/>
      <c r="LLB46" s="20"/>
      <c r="LLC46"/>
      <c r="LLD46" s="20"/>
      <c r="LLE46"/>
      <c r="LLF46" s="20"/>
      <c r="LLG46"/>
      <c r="LLH46" s="20"/>
      <c r="LLI46"/>
      <c r="LLJ46" s="20"/>
      <c r="LLK46"/>
      <c r="LLL46" s="20"/>
      <c r="LLM46"/>
      <c r="LLN46" s="20"/>
      <c r="LLO46"/>
      <c r="LLP46" s="20"/>
      <c r="LLQ46"/>
      <c r="LLR46" s="20"/>
      <c r="LLS46"/>
      <c r="LLT46" s="20"/>
      <c r="LLU46"/>
      <c r="LLV46" s="20"/>
      <c r="LLW46"/>
      <c r="LLX46" s="20"/>
      <c r="LLY46"/>
      <c r="LLZ46" s="20"/>
      <c r="LMA46"/>
      <c r="LMB46" s="20"/>
      <c r="LMC46"/>
      <c r="LMD46" s="20"/>
      <c r="LME46"/>
      <c r="LMF46" s="20"/>
      <c r="LMG46"/>
      <c r="LMH46" s="20"/>
      <c r="LMI46"/>
      <c r="LMJ46" s="20"/>
      <c r="LMK46"/>
      <c r="LML46" s="20"/>
      <c r="LMM46"/>
      <c r="LMN46" s="20"/>
      <c r="LMO46"/>
      <c r="LMP46" s="20"/>
      <c r="LMQ46"/>
      <c r="LMR46" s="20"/>
      <c r="LMS46"/>
      <c r="LMT46" s="20"/>
      <c r="LMU46"/>
      <c r="LMV46" s="20"/>
      <c r="LMW46"/>
      <c r="LMX46" s="20"/>
      <c r="LMY46"/>
      <c r="LMZ46" s="20"/>
      <c r="LNA46"/>
      <c r="LNB46" s="20"/>
      <c r="LNC46"/>
      <c r="LND46" s="20"/>
      <c r="LNE46"/>
      <c r="LNF46" s="20"/>
      <c r="LNG46"/>
      <c r="LNH46" s="20"/>
      <c r="LNI46"/>
      <c r="LNJ46" s="20"/>
      <c r="LNK46"/>
      <c r="LNL46" s="20"/>
      <c r="LNM46"/>
      <c r="LNN46" s="20"/>
      <c r="LNO46"/>
      <c r="LNP46" s="20"/>
      <c r="LNQ46"/>
      <c r="LNR46" s="20"/>
      <c r="LNS46"/>
      <c r="LNT46" s="20"/>
      <c r="LNU46"/>
      <c r="LNV46" s="20"/>
      <c r="LNW46"/>
      <c r="LNX46" s="20"/>
      <c r="LNY46"/>
      <c r="LNZ46" s="20"/>
      <c r="LOA46"/>
      <c r="LOB46" s="20"/>
      <c r="LOC46"/>
      <c r="LOD46" s="20"/>
      <c r="LOE46"/>
      <c r="LOF46" s="20"/>
      <c r="LOG46"/>
      <c r="LOH46" s="20"/>
      <c r="LOI46"/>
      <c r="LOJ46" s="20"/>
      <c r="LOK46"/>
      <c r="LOL46" s="20"/>
      <c r="LOM46"/>
      <c r="LON46" s="20"/>
      <c r="LOO46"/>
      <c r="LOP46" s="20"/>
      <c r="LOQ46"/>
      <c r="LOR46" s="20"/>
      <c r="LOS46"/>
      <c r="LOT46" s="20"/>
      <c r="LOU46"/>
      <c r="LOV46" s="20"/>
      <c r="LOW46"/>
      <c r="LOX46" s="20"/>
      <c r="LOY46"/>
      <c r="LOZ46" s="20"/>
      <c r="LPA46"/>
      <c r="LPB46" s="20"/>
      <c r="LPC46"/>
      <c r="LPD46" s="20"/>
      <c r="LPE46"/>
      <c r="LPF46" s="20"/>
      <c r="LPG46"/>
      <c r="LPH46" s="20"/>
      <c r="LPI46"/>
      <c r="LPJ46" s="20"/>
      <c r="LPK46"/>
      <c r="LPL46" s="20"/>
      <c r="LPM46"/>
      <c r="LPN46" s="20"/>
      <c r="LPO46"/>
      <c r="LPP46" s="20"/>
      <c r="LPQ46"/>
      <c r="LPR46" s="20"/>
      <c r="LPS46"/>
      <c r="LPT46" s="20"/>
      <c r="LPU46"/>
      <c r="LPV46" s="20"/>
      <c r="LPW46"/>
      <c r="LPX46" s="20"/>
      <c r="LPY46"/>
      <c r="LPZ46" s="20"/>
      <c r="LQA46"/>
      <c r="LQB46" s="20"/>
      <c r="LQC46"/>
      <c r="LQD46" s="20"/>
      <c r="LQE46"/>
      <c r="LQF46" s="20"/>
      <c r="LQG46"/>
      <c r="LQH46" s="20"/>
      <c r="LQI46"/>
      <c r="LQJ46" s="20"/>
      <c r="LQK46"/>
      <c r="LQL46" s="20"/>
      <c r="LQM46"/>
      <c r="LQN46" s="20"/>
      <c r="LQO46"/>
      <c r="LQP46" s="20"/>
      <c r="LQQ46"/>
      <c r="LQR46" s="20"/>
      <c r="LQS46"/>
      <c r="LQT46" s="20"/>
      <c r="LQU46"/>
      <c r="LQV46" s="20"/>
      <c r="LQW46"/>
      <c r="LQX46" s="20"/>
      <c r="LQY46"/>
      <c r="LQZ46" s="20"/>
      <c r="LRA46"/>
      <c r="LRB46" s="20"/>
      <c r="LRC46"/>
      <c r="LRD46" s="20"/>
      <c r="LRE46"/>
      <c r="LRF46" s="20"/>
      <c r="LRG46"/>
      <c r="LRH46" s="20"/>
      <c r="LRI46"/>
      <c r="LRJ46" s="20"/>
      <c r="LRK46"/>
      <c r="LRL46" s="20"/>
      <c r="LRM46"/>
      <c r="LRN46" s="20"/>
      <c r="LRO46"/>
      <c r="LRP46" s="20"/>
      <c r="LRQ46"/>
      <c r="LRR46" s="20"/>
      <c r="LRS46"/>
      <c r="LRT46" s="20"/>
      <c r="LRU46"/>
      <c r="LRV46" s="20"/>
      <c r="LRW46"/>
      <c r="LRX46" s="20"/>
      <c r="LRY46"/>
      <c r="LRZ46" s="20"/>
      <c r="LSA46"/>
      <c r="LSB46" s="20"/>
      <c r="LSC46"/>
      <c r="LSD46" s="20"/>
      <c r="LSE46"/>
      <c r="LSF46" s="20"/>
      <c r="LSG46"/>
      <c r="LSH46" s="20"/>
      <c r="LSI46"/>
      <c r="LSJ46" s="20"/>
      <c r="LSK46"/>
      <c r="LSL46" s="20"/>
      <c r="LSM46"/>
      <c r="LSN46" s="20"/>
      <c r="LSO46"/>
      <c r="LSP46" s="20"/>
      <c r="LSQ46"/>
      <c r="LSR46" s="20"/>
      <c r="LSS46"/>
      <c r="LST46" s="20"/>
      <c r="LSU46"/>
      <c r="LSV46" s="20"/>
      <c r="LSW46"/>
      <c r="LSX46" s="20"/>
      <c r="LSY46"/>
      <c r="LSZ46" s="20"/>
      <c r="LTA46"/>
      <c r="LTB46" s="20"/>
      <c r="LTC46"/>
      <c r="LTD46" s="20"/>
      <c r="LTE46"/>
      <c r="LTF46" s="20"/>
      <c r="LTG46"/>
      <c r="LTH46" s="20"/>
      <c r="LTI46"/>
      <c r="LTJ46" s="20"/>
      <c r="LTK46"/>
      <c r="LTL46" s="20"/>
      <c r="LTM46"/>
      <c r="LTN46" s="20"/>
      <c r="LTO46"/>
      <c r="LTP46" s="20"/>
      <c r="LTQ46"/>
      <c r="LTR46" s="20"/>
      <c r="LTS46"/>
      <c r="LTT46" s="20"/>
      <c r="LTU46"/>
      <c r="LTV46" s="20"/>
      <c r="LTW46"/>
      <c r="LTX46" s="20"/>
      <c r="LTY46"/>
      <c r="LTZ46" s="20"/>
      <c r="LUA46"/>
      <c r="LUB46" s="20"/>
      <c r="LUC46"/>
      <c r="LUD46" s="20"/>
      <c r="LUE46"/>
      <c r="LUF46" s="20"/>
      <c r="LUG46"/>
      <c r="LUH46" s="20"/>
      <c r="LUI46"/>
      <c r="LUJ46" s="20"/>
      <c r="LUK46"/>
      <c r="LUL46" s="20"/>
      <c r="LUM46"/>
      <c r="LUN46" s="20"/>
      <c r="LUO46"/>
      <c r="LUP46" s="20"/>
      <c r="LUQ46"/>
      <c r="LUR46" s="20"/>
      <c r="LUS46"/>
      <c r="LUT46" s="20"/>
      <c r="LUU46"/>
      <c r="LUV46" s="20"/>
      <c r="LUW46"/>
      <c r="LUX46" s="20"/>
      <c r="LUY46"/>
      <c r="LUZ46" s="20"/>
      <c r="LVA46"/>
      <c r="LVB46" s="20"/>
      <c r="LVC46"/>
      <c r="LVD46" s="20"/>
      <c r="LVE46"/>
      <c r="LVF46" s="20"/>
      <c r="LVG46"/>
      <c r="LVH46" s="20"/>
      <c r="LVI46"/>
      <c r="LVJ46" s="20"/>
      <c r="LVK46"/>
      <c r="LVL46" s="20"/>
      <c r="LVM46"/>
      <c r="LVN46" s="20"/>
      <c r="LVO46"/>
      <c r="LVP46" s="20"/>
      <c r="LVQ46"/>
      <c r="LVR46" s="20"/>
      <c r="LVS46"/>
      <c r="LVT46" s="20"/>
      <c r="LVU46"/>
      <c r="LVV46" s="20"/>
      <c r="LVW46"/>
      <c r="LVX46" s="20"/>
      <c r="LVY46"/>
      <c r="LVZ46" s="20"/>
      <c r="LWA46"/>
      <c r="LWB46" s="20"/>
      <c r="LWC46"/>
      <c r="LWD46" s="20"/>
      <c r="LWE46"/>
      <c r="LWF46" s="20"/>
      <c r="LWG46"/>
      <c r="LWH46" s="20"/>
      <c r="LWI46"/>
      <c r="LWJ46" s="20"/>
      <c r="LWK46"/>
      <c r="LWL46" s="20"/>
      <c r="LWM46"/>
      <c r="LWN46" s="20"/>
      <c r="LWO46"/>
      <c r="LWP46" s="20"/>
      <c r="LWQ46"/>
      <c r="LWR46" s="20"/>
      <c r="LWS46"/>
      <c r="LWT46" s="20"/>
      <c r="LWU46"/>
      <c r="LWV46" s="20"/>
      <c r="LWW46"/>
      <c r="LWX46" s="20"/>
      <c r="LWY46"/>
      <c r="LWZ46" s="20"/>
      <c r="LXA46"/>
      <c r="LXB46" s="20"/>
      <c r="LXC46"/>
      <c r="LXD46" s="20"/>
      <c r="LXE46"/>
      <c r="LXF46" s="20"/>
      <c r="LXG46"/>
      <c r="LXH46" s="20"/>
      <c r="LXI46"/>
      <c r="LXJ46" s="20"/>
      <c r="LXK46"/>
      <c r="LXL46" s="20"/>
      <c r="LXM46"/>
      <c r="LXN46" s="20"/>
      <c r="LXO46"/>
      <c r="LXP46" s="20"/>
      <c r="LXQ46"/>
      <c r="LXR46" s="20"/>
      <c r="LXS46"/>
      <c r="LXT46" s="20"/>
      <c r="LXU46"/>
      <c r="LXV46" s="20"/>
      <c r="LXW46"/>
      <c r="LXX46" s="20"/>
      <c r="LXY46"/>
      <c r="LXZ46" s="20"/>
      <c r="LYA46"/>
      <c r="LYB46" s="20"/>
      <c r="LYC46"/>
      <c r="LYD46" s="20"/>
      <c r="LYE46"/>
      <c r="LYF46" s="20"/>
      <c r="LYG46"/>
      <c r="LYH46" s="20"/>
      <c r="LYI46"/>
      <c r="LYJ46" s="20"/>
      <c r="LYK46"/>
      <c r="LYL46" s="20"/>
      <c r="LYM46"/>
      <c r="LYN46" s="20"/>
      <c r="LYO46"/>
      <c r="LYP46" s="20"/>
      <c r="LYQ46"/>
      <c r="LYR46" s="20"/>
      <c r="LYS46"/>
      <c r="LYT46" s="20"/>
      <c r="LYU46"/>
      <c r="LYV46" s="20"/>
      <c r="LYW46"/>
      <c r="LYX46" s="20"/>
      <c r="LYY46"/>
      <c r="LYZ46" s="20"/>
      <c r="LZA46"/>
      <c r="LZB46" s="20"/>
      <c r="LZC46"/>
      <c r="LZD46" s="20"/>
      <c r="LZE46"/>
      <c r="LZF46" s="20"/>
      <c r="LZG46"/>
      <c r="LZH46" s="20"/>
      <c r="LZI46"/>
      <c r="LZJ46" s="20"/>
      <c r="LZK46"/>
      <c r="LZL46" s="20"/>
      <c r="LZM46"/>
      <c r="LZN46" s="20"/>
      <c r="LZO46"/>
      <c r="LZP46" s="20"/>
      <c r="LZQ46"/>
      <c r="LZR46" s="20"/>
      <c r="LZS46"/>
      <c r="LZT46" s="20"/>
      <c r="LZU46"/>
      <c r="LZV46" s="20"/>
      <c r="LZW46"/>
      <c r="LZX46" s="20"/>
      <c r="LZY46"/>
      <c r="LZZ46" s="20"/>
      <c r="MAA46"/>
      <c r="MAB46" s="20"/>
      <c r="MAC46"/>
      <c r="MAD46" s="20"/>
      <c r="MAE46"/>
      <c r="MAF46" s="20"/>
      <c r="MAG46"/>
      <c r="MAH46" s="20"/>
      <c r="MAI46"/>
      <c r="MAJ46" s="20"/>
      <c r="MAK46"/>
      <c r="MAL46" s="20"/>
      <c r="MAM46"/>
      <c r="MAN46" s="20"/>
      <c r="MAO46"/>
      <c r="MAP46" s="20"/>
      <c r="MAQ46"/>
      <c r="MAR46" s="20"/>
      <c r="MAS46"/>
      <c r="MAT46" s="20"/>
      <c r="MAU46"/>
      <c r="MAV46" s="20"/>
      <c r="MAW46"/>
      <c r="MAX46" s="20"/>
      <c r="MAY46"/>
      <c r="MAZ46" s="20"/>
      <c r="MBA46"/>
      <c r="MBB46" s="20"/>
      <c r="MBC46"/>
      <c r="MBD46" s="20"/>
      <c r="MBE46"/>
      <c r="MBF46" s="20"/>
      <c r="MBG46"/>
      <c r="MBH46" s="20"/>
      <c r="MBI46"/>
      <c r="MBJ46" s="20"/>
      <c r="MBK46"/>
      <c r="MBL46" s="20"/>
      <c r="MBM46"/>
      <c r="MBN46" s="20"/>
      <c r="MBO46"/>
      <c r="MBP46" s="20"/>
      <c r="MBQ46"/>
      <c r="MBR46" s="20"/>
      <c r="MBS46"/>
      <c r="MBT46" s="20"/>
      <c r="MBU46"/>
      <c r="MBV46" s="20"/>
      <c r="MBW46"/>
      <c r="MBX46" s="20"/>
      <c r="MBY46"/>
      <c r="MBZ46" s="20"/>
      <c r="MCA46"/>
      <c r="MCB46" s="20"/>
      <c r="MCC46"/>
      <c r="MCD46" s="20"/>
      <c r="MCE46"/>
      <c r="MCF46" s="20"/>
      <c r="MCG46"/>
      <c r="MCH46" s="20"/>
      <c r="MCI46"/>
      <c r="MCJ46" s="20"/>
      <c r="MCK46"/>
      <c r="MCL46" s="20"/>
      <c r="MCM46"/>
      <c r="MCN46" s="20"/>
      <c r="MCO46"/>
      <c r="MCP46" s="20"/>
      <c r="MCQ46"/>
      <c r="MCR46" s="20"/>
      <c r="MCS46"/>
      <c r="MCT46" s="20"/>
      <c r="MCU46"/>
      <c r="MCV46" s="20"/>
      <c r="MCW46"/>
      <c r="MCX46" s="20"/>
      <c r="MCY46"/>
      <c r="MCZ46" s="20"/>
      <c r="MDA46"/>
      <c r="MDB46" s="20"/>
      <c r="MDC46"/>
      <c r="MDD46" s="20"/>
      <c r="MDE46"/>
      <c r="MDF46" s="20"/>
      <c r="MDG46"/>
      <c r="MDH46" s="20"/>
      <c r="MDI46"/>
      <c r="MDJ46" s="20"/>
      <c r="MDK46"/>
      <c r="MDL46" s="20"/>
      <c r="MDM46"/>
      <c r="MDN46" s="20"/>
      <c r="MDO46"/>
      <c r="MDP46" s="20"/>
      <c r="MDQ46"/>
      <c r="MDR46" s="20"/>
      <c r="MDS46"/>
      <c r="MDT46" s="20"/>
      <c r="MDU46"/>
      <c r="MDV46" s="20"/>
      <c r="MDW46"/>
      <c r="MDX46" s="20"/>
      <c r="MDY46"/>
      <c r="MDZ46" s="20"/>
      <c r="MEA46"/>
      <c r="MEB46" s="20"/>
      <c r="MEC46"/>
      <c r="MED46" s="20"/>
      <c r="MEE46"/>
      <c r="MEF46" s="20"/>
      <c r="MEG46"/>
      <c r="MEH46" s="20"/>
      <c r="MEI46"/>
      <c r="MEJ46" s="20"/>
      <c r="MEK46"/>
      <c r="MEL46" s="20"/>
      <c r="MEM46"/>
      <c r="MEN46" s="20"/>
      <c r="MEO46"/>
      <c r="MEP46" s="20"/>
      <c r="MEQ46"/>
      <c r="MER46" s="20"/>
      <c r="MES46"/>
      <c r="MET46" s="20"/>
      <c r="MEU46"/>
      <c r="MEV46" s="20"/>
      <c r="MEW46"/>
      <c r="MEX46" s="20"/>
      <c r="MEY46"/>
      <c r="MEZ46" s="20"/>
      <c r="MFA46"/>
      <c r="MFB46" s="20"/>
      <c r="MFC46"/>
      <c r="MFD46" s="20"/>
      <c r="MFE46"/>
      <c r="MFF46" s="20"/>
      <c r="MFG46"/>
      <c r="MFH46" s="20"/>
      <c r="MFI46"/>
      <c r="MFJ46" s="20"/>
      <c r="MFK46"/>
      <c r="MFL46" s="20"/>
      <c r="MFM46"/>
      <c r="MFN46" s="20"/>
      <c r="MFO46"/>
      <c r="MFP46" s="20"/>
      <c r="MFQ46"/>
      <c r="MFR46" s="20"/>
      <c r="MFS46"/>
      <c r="MFT46" s="20"/>
      <c r="MFU46"/>
      <c r="MFV46" s="20"/>
      <c r="MFW46"/>
      <c r="MFX46" s="20"/>
      <c r="MFY46"/>
      <c r="MFZ46" s="20"/>
      <c r="MGA46"/>
      <c r="MGB46" s="20"/>
      <c r="MGC46"/>
      <c r="MGD46" s="20"/>
      <c r="MGE46"/>
      <c r="MGF46" s="20"/>
      <c r="MGG46"/>
      <c r="MGH46" s="20"/>
      <c r="MGI46"/>
      <c r="MGJ46" s="20"/>
      <c r="MGK46"/>
      <c r="MGL46" s="20"/>
      <c r="MGM46"/>
      <c r="MGN46" s="20"/>
      <c r="MGO46"/>
      <c r="MGP46" s="20"/>
      <c r="MGQ46"/>
      <c r="MGR46" s="20"/>
      <c r="MGS46"/>
      <c r="MGT46" s="20"/>
      <c r="MGU46"/>
      <c r="MGV46" s="20"/>
      <c r="MGW46"/>
      <c r="MGX46" s="20"/>
      <c r="MGY46"/>
      <c r="MGZ46" s="20"/>
      <c r="MHA46"/>
      <c r="MHB46" s="20"/>
      <c r="MHC46"/>
      <c r="MHD46" s="20"/>
      <c r="MHE46"/>
      <c r="MHF46" s="20"/>
      <c r="MHG46"/>
      <c r="MHH46" s="20"/>
      <c r="MHI46"/>
      <c r="MHJ46" s="20"/>
      <c r="MHK46"/>
      <c r="MHL46" s="20"/>
      <c r="MHM46"/>
      <c r="MHN46" s="20"/>
      <c r="MHO46"/>
      <c r="MHP46" s="20"/>
      <c r="MHQ46"/>
      <c r="MHR46" s="20"/>
      <c r="MHS46"/>
      <c r="MHT46" s="20"/>
      <c r="MHU46"/>
      <c r="MHV46" s="20"/>
      <c r="MHW46"/>
      <c r="MHX46" s="20"/>
      <c r="MHY46"/>
      <c r="MHZ46" s="20"/>
      <c r="MIA46"/>
      <c r="MIB46" s="20"/>
      <c r="MIC46"/>
      <c r="MID46" s="20"/>
      <c r="MIE46"/>
      <c r="MIF46" s="20"/>
      <c r="MIG46"/>
      <c r="MIH46" s="20"/>
      <c r="MII46"/>
      <c r="MIJ46" s="20"/>
      <c r="MIK46"/>
      <c r="MIL46" s="20"/>
      <c r="MIM46"/>
      <c r="MIN46" s="20"/>
      <c r="MIO46"/>
      <c r="MIP46" s="20"/>
      <c r="MIQ46"/>
      <c r="MIR46" s="20"/>
      <c r="MIS46"/>
      <c r="MIT46" s="20"/>
      <c r="MIU46"/>
      <c r="MIV46" s="20"/>
      <c r="MIW46"/>
      <c r="MIX46" s="20"/>
      <c r="MIY46"/>
      <c r="MIZ46" s="20"/>
      <c r="MJA46"/>
      <c r="MJB46" s="20"/>
      <c r="MJC46"/>
      <c r="MJD46" s="20"/>
      <c r="MJE46"/>
      <c r="MJF46" s="20"/>
      <c r="MJG46"/>
      <c r="MJH46" s="20"/>
      <c r="MJI46"/>
      <c r="MJJ46" s="20"/>
      <c r="MJK46"/>
      <c r="MJL46" s="20"/>
      <c r="MJM46"/>
      <c r="MJN46" s="20"/>
      <c r="MJO46"/>
      <c r="MJP46" s="20"/>
      <c r="MJQ46"/>
      <c r="MJR46" s="20"/>
      <c r="MJS46"/>
      <c r="MJT46" s="20"/>
      <c r="MJU46"/>
      <c r="MJV46" s="20"/>
      <c r="MJW46"/>
      <c r="MJX46" s="20"/>
      <c r="MJY46"/>
      <c r="MJZ46" s="20"/>
      <c r="MKA46"/>
      <c r="MKB46" s="20"/>
      <c r="MKC46"/>
      <c r="MKD46" s="20"/>
      <c r="MKE46"/>
      <c r="MKF46" s="20"/>
      <c r="MKG46"/>
      <c r="MKH46" s="20"/>
      <c r="MKI46"/>
      <c r="MKJ46" s="20"/>
      <c r="MKK46"/>
      <c r="MKL46" s="20"/>
      <c r="MKM46"/>
      <c r="MKN46" s="20"/>
      <c r="MKO46"/>
      <c r="MKP46" s="20"/>
      <c r="MKQ46"/>
      <c r="MKR46" s="20"/>
      <c r="MKS46"/>
      <c r="MKT46" s="20"/>
      <c r="MKU46"/>
      <c r="MKV46" s="20"/>
      <c r="MKW46"/>
      <c r="MKX46" s="20"/>
      <c r="MKY46"/>
      <c r="MKZ46" s="20"/>
      <c r="MLA46"/>
      <c r="MLB46" s="20"/>
      <c r="MLC46"/>
      <c r="MLD46" s="20"/>
      <c r="MLE46"/>
      <c r="MLF46" s="20"/>
      <c r="MLG46"/>
      <c r="MLH46" s="20"/>
      <c r="MLI46"/>
      <c r="MLJ46" s="20"/>
      <c r="MLK46"/>
      <c r="MLL46" s="20"/>
      <c r="MLM46"/>
      <c r="MLN46" s="20"/>
      <c r="MLO46"/>
      <c r="MLP46" s="20"/>
      <c r="MLQ46"/>
      <c r="MLR46" s="20"/>
      <c r="MLS46"/>
      <c r="MLT46" s="20"/>
      <c r="MLU46"/>
      <c r="MLV46" s="20"/>
      <c r="MLW46"/>
      <c r="MLX46" s="20"/>
      <c r="MLY46"/>
      <c r="MLZ46" s="20"/>
      <c r="MMA46"/>
      <c r="MMB46" s="20"/>
      <c r="MMC46"/>
      <c r="MMD46" s="20"/>
      <c r="MME46"/>
      <c r="MMF46" s="20"/>
      <c r="MMG46"/>
      <c r="MMH46" s="20"/>
      <c r="MMI46"/>
      <c r="MMJ46" s="20"/>
      <c r="MMK46"/>
      <c r="MML46" s="20"/>
      <c r="MMM46"/>
      <c r="MMN46" s="20"/>
      <c r="MMO46"/>
      <c r="MMP46" s="20"/>
      <c r="MMQ46"/>
      <c r="MMR46" s="20"/>
      <c r="MMS46"/>
      <c r="MMT46" s="20"/>
      <c r="MMU46"/>
      <c r="MMV46" s="20"/>
      <c r="MMW46"/>
      <c r="MMX46" s="20"/>
      <c r="MMY46"/>
      <c r="MMZ46" s="20"/>
      <c r="MNA46"/>
      <c r="MNB46" s="20"/>
      <c r="MNC46"/>
      <c r="MND46" s="20"/>
      <c r="MNE46"/>
      <c r="MNF46" s="20"/>
      <c r="MNG46"/>
      <c r="MNH46" s="20"/>
      <c r="MNI46"/>
      <c r="MNJ46" s="20"/>
      <c r="MNK46"/>
      <c r="MNL46" s="20"/>
      <c r="MNM46"/>
      <c r="MNN46" s="20"/>
      <c r="MNO46"/>
      <c r="MNP46" s="20"/>
      <c r="MNQ46"/>
      <c r="MNR46" s="20"/>
      <c r="MNS46"/>
      <c r="MNT46" s="20"/>
      <c r="MNU46"/>
      <c r="MNV46" s="20"/>
      <c r="MNW46"/>
      <c r="MNX46" s="20"/>
      <c r="MNY46"/>
      <c r="MNZ46" s="20"/>
      <c r="MOA46"/>
      <c r="MOB46" s="20"/>
      <c r="MOC46"/>
      <c r="MOD46" s="20"/>
      <c r="MOE46"/>
      <c r="MOF46" s="20"/>
      <c r="MOG46"/>
      <c r="MOH46" s="20"/>
      <c r="MOI46"/>
      <c r="MOJ46" s="20"/>
      <c r="MOK46"/>
      <c r="MOL46" s="20"/>
      <c r="MOM46"/>
      <c r="MON46" s="20"/>
      <c r="MOO46"/>
      <c r="MOP46" s="20"/>
      <c r="MOQ46"/>
      <c r="MOR46" s="20"/>
      <c r="MOS46"/>
      <c r="MOT46" s="20"/>
      <c r="MOU46"/>
      <c r="MOV46" s="20"/>
      <c r="MOW46"/>
      <c r="MOX46" s="20"/>
      <c r="MOY46"/>
      <c r="MOZ46" s="20"/>
      <c r="MPA46"/>
      <c r="MPB46" s="20"/>
      <c r="MPC46"/>
      <c r="MPD46" s="20"/>
      <c r="MPE46"/>
      <c r="MPF46" s="20"/>
      <c r="MPG46"/>
      <c r="MPH46" s="20"/>
      <c r="MPI46"/>
      <c r="MPJ46" s="20"/>
      <c r="MPK46"/>
      <c r="MPL46" s="20"/>
      <c r="MPM46"/>
      <c r="MPN46" s="20"/>
      <c r="MPO46"/>
      <c r="MPP46" s="20"/>
      <c r="MPQ46"/>
      <c r="MPR46" s="20"/>
      <c r="MPS46"/>
      <c r="MPT46" s="20"/>
      <c r="MPU46"/>
      <c r="MPV46" s="20"/>
      <c r="MPW46"/>
      <c r="MPX46" s="20"/>
      <c r="MPY46"/>
      <c r="MPZ46" s="20"/>
      <c r="MQA46"/>
      <c r="MQB46" s="20"/>
      <c r="MQC46"/>
      <c r="MQD46" s="20"/>
      <c r="MQE46"/>
      <c r="MQF46" s="20"/>
      <c r="MQG46"/>
      <c r="MQH46" s="20"/>
      <c r="MQI46"/>
      <c r="MQJ46" s="20"/>
      <c r="MQK46"/>
      <c r="MQL46" s="20"/>
      <c r="MQM46"/>
      <c r="MQN46" s="20"/>
      <c r="MQO46"/>
      <c r="MQP46" s="20"/>
      <c r="MQQ46"/>
      <c r="MQR46" s="20"/>
      <c r="MQS46"/>
      <c r="MQT46" s="20"/>
      <c r="MQU46"/>
      <c r="MQV46" s="20"/>
      <c r="MQW46"/>
      <c r="MQX46" s="20"/>
      <c r="MQY46"/>
      <c r="MQZ46" s="20"/>
      <c r="MRA46"/>
      <c r="MRB46" s="20"/>
      <c r="MRC46"/>
      <c r="MRD46" s="20"/>
      <c r="MRE46"/>
      <c r="MRF46" s="20"/>
      <c r="MRG46"/>
      <c r="MRH46" s="20"/>
      <c r="MRI46"/>
      <c r="MRJ46" s="20"/>
      <c r="MRK46"/>
      <c r="MRL46" s="20"/>
      <c r="MRM46"/>
      <c r="MRN46" s="20"/>
      <c r="MRO46"/>
      <c r="MRP46" s="20"/>
      <c r="MRQ46"/>
      <c r="MRR46" s="20"/>
      <c r="MRS46"/>
      <c r="MRT46" s="20"/>
      <c r="MRU46"/>
      <c r="MRV46" s="20"/>
      <c r="MRW46"/>
      <c r="MRX46" s="20"/>
      <c r="MRY46"/>
      <c r="MRZ46" s="20"/>
      <c r="MSA46"/>
      <c r="MSB46" s="20"/>
      <c r="MSC46"/>
      <c r="MSD46" s="20"/>
      <c r="MSE46"/>
      <c r="MSF46" s="20"/>
      <c r="MSG46"/>
      <c r="MSH46" s="20"/>
      <c r="MSI46"/>
      <c r="MSJ46" s="20"/>
      <c r="MSK46"/>
      <c r="MSL46" s="20"/>
      <c r="MSM46"/>
      <c r="MSN46" s="20"/>
      <c r="MSO46"/>
      <c r="MSP46" s="20"/>
      <c r="MSQ46"/>
      <c r="MSR46" s="20"/>
      <c r="MSS46"/>
      <c r="MST46" s="20"/>
      <c r="MSU46"/>
      <c r="MSV46" s="20"/>
      <c r="MSW46"/>
      <c r="MSX46" s="20"/>
      <c r="MSY46"/>
      <c r="MSZ46" s="20"/>
      <c r="MTA46"/>
      <c r="MTB46" s="20"/>
      <c r="MTC46"/>
      <c r="MTD46" s="20"/>
      <c r="MTE46"/>
      <c r="MTF46" s="20"/>
      <c r="MTG46"/>
      <c r="MTH46" s="20"/>
      <c r="MTI46"/>
      <c r="MTJ46" s="20"/>
      <c r="MTK46"/>
      <c r="MTL46" s="20"/>
      <c r="MTM46"/>
      <c r="MTN46" s="20"/>
      <c r="MTO46"/>
      <c r="MTP46" s="20"/>
      <c r="MTQ46"/>
      <c r="MTR46" s="20"/>
      <c r="MTS46"/>
      <c r="MTT46" s="20"/>
      <c r="MTU46"/>
      <c r="MTV46" s="20"/>
      <c r="MTW46"/>
      <c r="MTX46" s="20"/>
      <c r="MTY46"/>
      <c r="MTZ46" s="20"/>
      <c r="MUA46"/>
      <c r="MUB46" s="20"/>
      <c r="MUC46"/>
      <c r="MUD46" s="20"/>
      <c r="MUE46"/>
      <c r="MUF46" s="20"/>
      <c r="MUG46"/>
      <c r="MUH46" s="20"/>
      <c r="MUI46"/>
      <c r="MUJ46" s="20"/>
      <c r="MUK46"/>
      <c r="MUL46" s="20"/>
      <c r="MUM46"/>
      <c r="MUN46" s="20"/>
      <c r="MUO46"/>
      <c r="MUP46" s="20"/>
      <c r="MUQ46"/>
      <c r="MUR46" s="20"/>
      <c r="MUS46"/>
      <c r="MUT46" s="20"/>
      <c r="MUU46"/>
      <c r="MUV46" s="20"/>
      <c r="MUW46"/>
      <c r="MUX46" s="20"/>
      <c r="MUY46"/>
      <c r="MUZ46" s="20"/>
      <c r="MVA46"/>
      <c r="MVB46" s="20"/>
      <c r="MVC46"/>
      <c r="MVD46" s="20"/>
      <c r="MVE46"/>
      <c r="MVF46" s="20"/>
      <c r="MVG46"/>
      <c r="MVH46" s="20"/>
      <c r="MVI46"/>
      <c r="MVJ46" s="20"/>
      <c r="MVK46"/>
      <c r="MVL46" s="20"/>
      <c r="MVM46"/>
      <c r="MVN46" s="20"/>
      <c r="MVO46"/>
      <c r="MVP46" s="20"/>
      <c r="MVQ46"/>
      <c r="MVR46" s="20"/>
      <c r="MVS46"/>
      <c r="MVT46" s="20"/>
      <c r="MVU46"/>
      <c r="MVV46" s="20"/>
      <c r="MVW46"/>
      <c r="MVX46" s="20"/>
      <c r="MVY46"/>
      <c r="MVZ46" s="20"/>
      <c r="MWA46"/>
      <c r="MWB46" s="20"/>
      <c r="MWC46"/>
      <c r="MWD46" s="20"/>
      <c r="MWE46"/>
      <c r="MWF46" s="20"/>
      <c r="MWG46"/>
      <c r="MWH46" s="20"/>
      <c r="MWI46"/>
      <c r="MWJ46" s="20"/>
      <c r="MWK46"/>
      <c r="MWL46" s="20"/>
      <c r="MWM46"/>
      <c r="MWN46" s="20"/>
      <c r="MWO46"/>
      <c r="MWP46" s="20"/>
      <c r="MWQ46"/>
      <c r="MWR46" s="20"/>
      <c r="MWS46"/>
      <c r="MWT46" s="20"/>
      <c r="MWU46"/>
      <c r="MWV46" s="20"/>
      <c r="MWW46"/>
      <c r="MWX46" s="20"/>
      <c r="MWY46"/>
      <c r="MWZ46" s="20"/>
      <c r="MXA46"/>
      <c r="MXB46" s="20"/>
      <c r="MXC46"/>
      <c r="MXD46" s="20"/>
      <c r="MXE46"/>
      <c r="MXF46" s="20"/>
      <c r="MXG46"/>
      <c r="MXH46" s="20"/>
      <c r="MXI46"/>
      <c r="MXJ46" s="20"/>
      <c r="MXK46"/>
      <c r="MXL46" s="20"/>
      <c r="MXM46"/>
      <c r="MXN46" s="20"/>
      <c r="MXO46"/>
      <c r="MXP46" s="20"/>
      <c r="MXQ46"/>
      <c r="MXR46" s="20"/>
      <c r="MXS46"/>
      <c r="MXT46" s="20"/>
      <c r="MXU46"/>
      <c r="MXV46" s="20"/>
      <c r="MXW46"/>
      <c r="MXX46" s="20"/>
      <c r="MXY46"/>
      <c r="MXZ46" s="20"/>
      <c r="MYA46"/>
      <c r="MYB46" s="20"/>
      <c r="MYC46"/>
      <c r="MYD46" s="20"/>
      <c r="MYE46"/>
      <c r="MYF46" s="20"/>
      <c r="MYG46"/>
      <c r="MYH46" s="20"/>
      <c r="MYI46"/>
      <c r="MYJ46" s="20"/>
      <c r="MYK46"/>
      <c r="MYL46" s="20"/>
      <c r="MYM46"/>
      <c r="MYN46" s="20"/>
      <c r="MYO46"/>
      <c r="MYP46" s="20"/>
      <c r="MYQ46"/>
      <c r="MYR46" s="20"/>
      <c r="MYS46"/>
      <c r="MYT46" s="20"/>
      <c r="MYU46"/>
      <c r="MYV46" s="20"/>
      <c r="MYW46"/>
      <c r="MYX46" s="20"/>
      <c r="MYY46"/>
      <c r="MYZ46" s="20"/>
      <c r="MZA46"/>
      <c r="MZB46" s="20"/>
      <c r="MZC46"/>
      <c r="MZD46" s="20"/>
      <c r="MZE46"/>
      <c r="MZF46" s="20"/>
      <c r="MZG46"/>
      <c r="MZH46" s="20"/>
      <c r="MZI46"/>
      <c r="MZJ46" s="20"/>
      <c r="MZK46"/>
      <c r="MZL46" s="20"/>
      <c r="MZM46"/>
      <c r="MZN46" s="20"/>
      <c r="MZO46"/>
      <c r="MZP46" s="20"/>
      <c r="MZQ46"/>
      <c r="MZR46" s="20"/>
      <c r="MZS46"/>
      <c r="MZT46" s="20"/>
      <c r="MZU46"/>
      <c r="MZV46" s="20"/>
      <c r="MZW46"/>
      <c r="MZX46" s="20"/>
      <c r="MZY46"/>
      <c r="MZZ46" s="20"/>
      <c r="NAA46"/>
      <c r="NAB46" s="20"/>
      <c r="NAC46"/>
      <c r="NAD46" s="20"/>
      <c r="NAE46"/>
      <c r="NAF46" s="20"/>
      <c r="NAG46"/>
      <c r="NAH46" s="20"/>
      <c r="NAI46"/>
      <c r="NAJ46" s="20"/>
      <c r="NAK46"/>
      <c r="NAL46" s="20"/>
      <c r="NAM46"/>
      <c r="NAN46" s="20"/>
      <c r="NAO46"/>
      <c r="NAP46" s="20"/>
      <c r="NAQ46"/>
      <c r="NAR46" s="20"/>
      <c r="NAS46"/>
      <c r="NAT46" s="20"/>
      <c r="NAU46"/>
      <c r="NAV46" s="20"/>
      <c r="NAW46"/>
      <c r="NAX46" s="20"/>
      <c r="NAY46"/>
      <c r="NAZ46" s="20"/>
      <c r="NBA46"/>
      <c r="NBB46" s="20"/>
      <c r="NBC46"/>
      <c r="NBD46" s="20"/>
      <c r="NBE46"/>
      <c r="NBF46" s="20"/>
      <c r="NBG46"/>
      <c r="NBH46" s="20"/>
      <c r="NBI46"/>
      <c r="NBJ46" s="20"/>
      <c r="NBK46"/>
      <c r="NBL46" s="20"/>
      <c r="NBM46"/>
      <c r="NBN46" s="20"/>
      <c r="NBO46"/>
      <c r="NBP46" s="20"/>
      <c r="NBQ46"/>
      <c r="NBR46" s="20"/>
      <c r="NBS46"/>
      <c r="NBT46" s="20"/>
      <c r="NBU46"/>
      <c r="NBV46" s="20"/>
      <c r="NBW46"/>
      <c r="NBX46" s="20"/>
      <c r="NBY46"/>
      <c r="NBZ46" s="20"/>
      <c r="NCA46"/>
      <c r="NCB46" s="20"/>
      <c r="NCC46"/>
      <c r="NCD46" s="20"/>
      <c r="NCE46"/>
      <c r="NCF46" s="20"/>
      <c r="NCG46"/>
      <c r="NCH46" s="20"/>
      <c r="NCI46"/>
      <c r="NCJ46" s="20"/>
      <c r="NCK46"/>
      <c r="NCL46" s="20"/>
      <c r="NCM46"/>
      <c r="NCN46" s="20"/>
      <c r="NCO46"/>
      <c r="NCP46" s="20"/>
      <c r="NCQ46"/>
      <c r="NCR46" s="20"/>
      <c r="NCS46"/>
      <c r="NCT46" s="20"/>
      <c r="NCU46"/>
      <c r="NCV46" s="20"/>
      <c r="NCW46"/>
      <c r="NCX46" s="20"/>
      <c r="NCY46"/>
      <c r="NCZ46" s="20"/>
      <c r="NDA46"/>
      <c r="NDB46" s="20"/>
      <c r="NDC46"/>
      <c r="NDD46" s="20"/>
      <c r="NDE46"/>
      <c r="NDF46" s="20"/>
      <c r="NDG46"/>
      <c r="NDH46" s="20"/>
      <c r="NDI46"/>
      <c r="NDJ46" s="20"/>
      <c r="NDK46"/>
      <c r="NDL46" s="20"/>
      <c r="NDM46"/>
      <c r="NDN46" s="20"/>
      <c r="NDO46"/>
      <c r="NDP46" s="20"/>
      <c r="NDQ46"/>
      <c r="NDR46" s="20"/>
      <c r="NDS46"/>
      <c r="NDT46" s="20"/>
      <c r="NDU46"/>
      <c r="NDV46" s="20"/>
      <c r="NDW46"/>
      <c r="NDX46" s="20"/>
      <c r="NDY46"/>
      <c r="NDZ46" s="20"/>
      <c r="NEA46"/>
      <c r="NEB46" s="20"/>
      <c r="NEC46"/>
      <c r="NED46" s="20"/>
      <c r="NEE46"/>
      <c r="NEF46" s="20"/>
      <c r="NEG46"/>
      <c r="NEH46" s="20"/>
      <c r="NEI46"/>
      <c r="NEJ46" s="20"/>
      <c r="NEK46"/>
      <c r="NEL46" s="20"/>
      <c r="NEM46"/>
      <c r="NEN46" s="20"/>
      <c r="NEO46"/>
      <c r="NEP46" s="20"/>
      <c r="NEQ46"/>
      <c r="NER46" s="20"/>
      <c r="NES46"/>
      <c r="NET46" s="20"/>
      <c r="NEU46"/>
      <c r="NEV46" s="20"/>
      <c r="NEW46"/>
      <c r="NEX46" s="20"/>
      <c r="NEY46"/>
      <c r="NEZ46" s="20"/>
      <c r="NFA46"/>
      <c r="NFB46" s="20"/>
      <c r="NFC46"/>
      <c r="NFD46" s="20"/>
      <c r="NFE46"/>
      <c r="NFF46" s="20"/>
      <c r="NFG46"/>
      <c r="NFH46" s="20"/>
      <c r="NFI46"/>
      <c r="NFJ46" s="20"/>
      <c r="NFK46"/>
      <c r="NFL46" s="20"/>
      <c r="NFM46"/>
      <c r="NFN46" s="20"/>
      <c r="NFO46"/>
      <c r="NFP46" s="20"/>
      <c r="NFQ46"/>
      <c r="NFR46" s="20"/>
      <c r="NFS46"/>
      <c r="NFT46" s="20"/>
      <c r="NFU46"/>
      <c r="NFV46" s="20"/>
      <c r="NFW46"/>
      <c r="NFX46" s="20"/>
      <c r="NFY46"/>
      <c r="NFZ46" s="20"/>
      <c r="NGA46"/>
      <c r="NGB46" s="20"/>
      <c r="NGC46"/>
      <c r="NGD46" s="20"/>
      <c r="NGE46"/>
      <c r="NGF46" s="20"/>
      <c r="NGG46"/>
      <c r="NGH46" s="20"/>
      <c r="NGI46"/>
      <c r="NGJ46" s="20"/>
      <c r="NGK46"/>
      <c r="NGL46" s="20"/>
      <c r="NGM46"/>
      <c r="NGN46" s="20"/>
      <c r="NGO46"/>
      <c r="NGP46" s="20"/>
      <c r="NGQ46"/>
      <c r="NGR46" s="20"/>
      <c r="NGS46"/>
      <c r="NGT46" s="20"/>
      <c r="NGU46"/>
      <c r="NGV46" s="20"/>
      <c r="NGW46"/>
      <c r="NGX46" s="20"/>
      <c r="NGY46"/>
      <c r="NGZ46" s="20"/>
      <c r="NHA46"/>
      <c r="NHB46" s="20"/>
      <c r="NHC46"/>
      <c r="NHD46" s="20"/>
      <c r="NHE46"/>
      <c r="NHF46" s="20"/>
      <c r="NHG46"/>
      <c r="NHH46" s="20"/>
      <c r="NHI46"/>
      <c r="NHJ46" s="20"/>
      <c r="NHK46"/>
      <c r="NHL46" s="20"/>
      <c r="NHM46"/>
      <c r="NHN46" s="20"/>
      <c r="NHO46"/>
      <c r="NHP46" s="20"/>
      <c r="NHQ46"/>
      <c r="NHR46" s="20"/>
      <c r="NHS46"/>
      <c r="NHT46" s="20"/>
      <c r="NHU46"/>
      <c r="NHV46" s="20"/>
      <c r="NHW46"/>
      <c r="NHX46" s="20"/>
      <c r="NHY46"/>
      <c r="NHZ46" s="20"/>
      <c r="NIA46"/>
      <c r="NIB46" s="20"/>
      <c r="NIC46"/>
      <c r="NID46" s="20"/>
      <c r="NIE46"/>
      <c r="NIF46" s="20"/>
      <c r="NIG46"/>
      <c r="NIH46" s="20"/>
      <c r="NII46"/>
      <c r="NIJ46" s="20"/>
      <c r="NIK46"/>
      <c r="NIL46" s="20"/>
      <c r="NIM46"/>
      <c r="NIN46" s="20"/>
      <c r="NIO46"/>
      <c r="NIP46" s="20"/>
      <c r="NIQ46"/>
      <c r="NIR46" s="20"/>
      <c r="NIS46"/>
      <c r="NIT46" s="20"/>
      <c r="NIU46"/>
      <c r="NIV46" s="20"/>
      <c r="NIW46"/>
      <c r="NIX46" s="20"/>
      <c r="NIY46"/>
      <c r="NIZ46" s="20"/>
      <c r="NJA46"/>
      <c r="NJB46" s="20"/>
      <c r="NJC46"/>
      <c r="NJD46" s="20"/>
      <c r="NJE46"/>
      <c r="NJF46" s="20"/>
      <c r="NJG46"/>
      <c r="NJH46" s="20"/>
      <c r="NJI46"/>
      <c r="NJJ46" s="20"/>
      <c r="NJK46"/>
      <c r="NJL46" s="20"/>
      <c r="NJM46"/>
      <c r="NJN46" s="20"/>
      <c r="NJO46"/>
      <c r="NJP46" s="20"/>
      <c r="NJQ46"/>
      <c r="NJR46" s="20"/>
      <c r="NJS46"/>
      <c r="NJT46" s="20"/>
      <c r="NJU46"/>
      <c r="NJV46" s="20"/>
      <c r="NJW46"/>
      <c r="NJX46" s="20"/>
      <c r="NJY46"/>
      <c r="NJZ46" s="20"/>
      <c r="NKA46"/>
      <c r="NKB46" s="20"/>
      <c r="NKC46"/>
      <c r="NKD46" s="20"/>
      <c r="NKE46"/>
      <c r="NKF46" s="20"/>
      <c r="NKG46"/>
      <c r="NKH46" s="20"/>
      <c r="NKI46"/>
      <c r="NKJ46" s="20"/>
      <c r="NKK46"/>
      <c r="NKL46" s="20"/>
      <c r="NKM46"/>
      <c r="NKN46" s="20"/>
      <c r="NKO46"/>
      <c r="NKP46" s="20"/>
      <c r="NKQ46"/>
      <c r="NKR46" s="20"/>
      <c r="NKS46"/>
      <c r="NKT46" s="20"/>
      <c r="NKU46"/>
      <c r="NKV46" s="20"/>
      <c r="NKW46"/>
      <c r="NKX46" s="20"/>
      <c r="NKY46"/>
      <c r="NKZ46" s="20"/>
      <c r="NLA46"/>
      <c r="NLB46" s="20"/>
      <c r="NLC46"/>
      <c r="NLD46" s="20"/>
      <c r="NLE46"/>
      <c r="NLF46" s="20"/>
      <c r="NLG46"/>
      <c r="NLH46" s="20"/>
      <c r="NLI46"/>
      <c r="NLJ46" s="20"/>
      <c r="NLK46"/>
      <c r="NLL46" s="20"/>
      <c r="NLM46"/>
      <c r="NLN46" s="20"/>
      <c r="NLO46"/>
      <c r="NLP46" s="20"/>
      <c r="NLQ46"/>
      <c r="NLR46" s="20"/>
      <c r="NLS46"/>
      <c r="NLT46" s="20"/>
      <c r="NLU46"/>
      <c r="NLV46" s="20"/>
      <c r="NLW46"/>
      <c r="NLX46" s="20"/>
      <c r="NLY46"/>
      <c r="NLZ46" s="20"/>
      <c r="NMA46"/>
      <c r="NMB46" s="20"/>
      <c r="NMC46"/>
      <c r="NMD46" s="20"/>
      <c r="NME46"/>
      <c r="NMF46" s="20"/>
      <c r="NMG46"/>
      <c r="NMH46" s="20"/>
      <c r="NMI46"/>
      <c r="NMJ46" s="20"/>
      <c r="NMK46"/>
      <c r="NML46" s="20"/>
      <c r="NMM46"/>
      <c r="NMN46" s="20"/>
      <c r="NMO46"/>
      <c r="NMP46" s="20"/>
      <c r="NMQ46"/>
      <c r="NMR46" s="20"/>
      <c r="NMS46"/>
      <c r="NMT46" s="20"/>
      <c r="NMU46"/>
      <c r="NMV46" s="20"/>
      <c r="NMW46"/>
      <c r="NMX46" s="20"/>
      <c r="NMY46"/>
      <c r="NMZ46" s="20"/>
      <c r="NNA46"/>
      <c r="NNB46" s="20"/>
      <c r="NNC46"/>
      <c r="NND46" s="20"/>
      <c r="NNE46"/>
      <c r="NNF46" s="20"/>
      <c r="NNG46"/>
      <c r="NNH46" s="20"/>
      <c r="NNI46"/>
      <c r="NNJ46" s="20"/>
      <c r="NNK46"/>
      <c r="NNL46" s="20"/>
      <c r="NNM46"/>
      <c r="NNN46" s="20"/>
      <c r="NNO46"/>
      <c r="NNP46" s="20"/>
      <c r="NNQ46"/>
      <c r="NNR46" s="20"/>
      <c r="NNS46"/>
      <c r="NNT46" s="20"/>
      <c r="NNU46"/>
      <c r="NNV46" s="20"/>
      <c r="NNW46"/>
      <c r="NNX46" s="20"/>
      <c r="NNY46"/>
      <c r="NNZ46" s="20"/>
      <c r="NOA46"/>
      <c r="NOB46" s="20"/>
      <c r="NOC46"/>
      <c r="NOD46" s="20"/>
      <c r="NOE46"/>
      <c r="NOF46" s="20"/>
      <c r="NOG46"/>
      <c r="NOH46" s="20"/>
      <c r="NOI46"/>
      <c r="NOJ46" s="20"/>
      <c r="NOK46"/>
      <c r="NOL46" s="20"/>
      <c r="NOM46"/>
      <c r="NON46" s="20"/>
      <c r="NOO46"/>
      <c r="NOP46" s="20"/>
      <c r="NOQ46"/>
      <c r="NOR46" s="20"/>
      <c r="NOS46"/>
      <c r="NOT46" s="20"/>
      <c r="NOU46"/>
      <c r="NOV46" s="20"/>
      <c r="NOW46"/>
      <c r="NOX46" s="20"/>
      <c r="NOY46"/>
      <c r="NOZ46" s="20"/>
      <c r="NPA46"/>
      <c r="NPB46" s="20"/>
      <c r="NPC46"/>
      <c r="NPD46" s="20"/>
      <c r="NPE46"/>
      <c r="NPF46" s="20"/>
      <c r="NPG46"/>
      <c r="NPH46" s="20"/>
      <c r="NPI46"/>
      <c r="NPJ46" s="20"/>
      <c r="NPK46"/>
      <c r="NPL46" s="20"/>
      <c r="NPM46"/>
      <c r="NPN46" s="20"/>
      <c r="NPO46"/>
      <c r="NPP46" s="20"/>
      <c r="NPQ46"/>
      <c r="NPR46" s="20"/>
      <c r="NPS46"/>
      <c r="NPT46" s="20"/>
      <c r="NPU46"/>
      <c r="NPV46" s="20"/>
      <c r="NPW46"/>
      <c r="NPX46" s="20"/>
      <c r="NPY46"/>
      <c r="NPZ46" s="20"/>
      <c r="NQA46"/>
      <c r="NQB46" s="20"/>
      <c r="NQC46"/>
      <c r="NQD46" s="20"/>
      <c r="NQE46"/>
      <c r="NQF46" s="20"/>
      <c r="NQG46"/>
      <c r="NQH46" s="20"/>
      <c r="NQI46"/>
      <c r="NQJ46" s="20"/>
      <c r="NQK46"/>
      <c r="NQL46" s="20"/>
      <c r="NQM46"/>
      <c r="NQN46" s="20"/>
      <c r="NQO46"/>
      <c r="NQP46" s="20"/>
      <c r="NQQ46"/>
      <c r="NQR46" s="20"/>
      <c r="NQS46"/>
      <c r="NQT46" s="20"/>
      <c r="NQU46"/>
      <c r="NQV46" s="20"/>
      <c r="NQW46"/>
      <c r="NQX46" s="20"/>
      <c r="NQY46"/>
      <c r="NQZ46" s="20"/>
      <c r="NRA46"/>
      <c r="NRB46" s="20"/>
      <c r="NRC46"/>
      <c r="NRD46" s="20"/>
      <c r="NRE46"/>
      <c r="NRF46" s="20"/>
      <c r="NRG46"/>
      <c r="NRH46" s="20"/>
      <c r="NRI46"/>
      <c r="NRJ46" s="20"/>
      <c r="NRK46"/>
      <c r="NRL46" s="20"/>
      <c r="NRM46"/>
      <c r="NRN46" s="20"/>
      <c r="NRO46"/>
      <c r="NRP46" s="20"/>
      <c r="NRQ46"/>
      <c r="NRR46" s="20"/>
      <c r="NRS46"/>
      <c r="NRT46" s="20"/>
      <c r="NRU46"/>
      <c r="NRV46" s="20"/>
      <c r="NRW46"/>
      <c r="NRX46" s="20"/>
      <c r="NRY46"/>
      <c r="NRZ46" s="20"/>
      <c r="NSA46"/>
      <c r="NSB46" s="20"/>
      <c r="NSC46"/>
      <c r="NSD46" s="20"/>
      <c r="NSE46"/>
      <c r="NSF46" s="20"/>
      <c r="NSG46"/>
      <c r="NSH46" s="20"/>
      <c r="NSI46"/>
      <c r="NSJ46" s="20"/>
      <c r="NSK46"/>
      <c r="NSL46" s="20"/>
      <c r="NSM46"/>
      <c r="NSN46" s="20"/>
      <c r="NSO46"/>
      <c r="NSP46" s="20"/>
      <c r="NSQ46"/>
      <c r="NSR46" s="20"/>
      <c r="NSS46"/>
      <c r="NST46" s="20"/>
      <c r="NSU46"/>
      <c r="NSV46" s="20"/>
      <c r="NSW46"/>
      <c r="NSX46" s="20"/>
      <c r="NSY46"/>
      <c r="NSZ46" s="20"/>
      <c r="NTA46"/>
      <c r="NTB46" s="20"/>
      <c r="NTC46"/>
      <c r="NTD46" s="20"/>
      <c r="NTE46"/>
      <c r="NTF46" s="20"/>
      <c r="NTG46"/>
      <c r="NTH46" s="20"/>
      <c r="NTI46"/>
      <c r="NTJ46" s="20"/>
      <c r="NTK46"/>
      <c r="NTL46" s="20"/>
      <c r="NTM46"/>
      <c r="NTN46" s="20"/>
      <c r="NTO46"/>
      <c r="NTP46" s="20"/>
      <c r="NTQ46"/>
      <c r="NTR46" s="20"/>
      <c r="NTS46"/>
      <c r="NTT46" s="20"/>
      <c r="NTU46"/>
      <c r="NTV46" s="20"/>
      <c r="NTW46"/>
      <c r="NTX46" s="20"/>
      <c r="NTY46"/>
      <c r="NTZ46" s="20"/>
      <c r="NUA46"/>
      <c r="NUB46" s="20"/>
      <c r="NUC46"/>
      <c r="NUD46" s="20"/>
      <c r="NUE46"/>
      <c r="NUF46" s="20"/>
      <c r="NUG46"/>
      <c r="NUH46" s="20"/>
      <c r="NUI46"/>
      <c r="NUJ46" s="20"/>
      <c r="NUK46"/>
      <c r="NUL46" s="20"/>
      <c r="NUM46"/>
      <c r="NUN46" s="20"/>
      <c r="NUO46"/>
      <c r="NUP46" s="20"/>
      <c r="NUQ46"/>
      <c r="NUR46" s="20"/>
      <c r="NUS46"/>
      <c r="NUT46" s="20"/>
      <c r="NUU46"/>
      <c r="NUV46" s="20"/>
      <c r="NUW46"/>
      <c r="NUX46" s="20"/>
      <c r="NUY46"/>
      <c r="NUZ46" s="20"/>
      <c r="NVA46"/>
      <c r="NVB46" s="20"/>
      <c r="NVC46"/>
      <c r="NVD46" s="20"/>
      <c r="NVE46"/>
      <c r="NVF46" s="20"/>
      <c r="NVG46"/>
      <c r="NVH46" s="20"/>
      <c r="NVI46"/>
      <c r="NVJ46" s="20"/>
      <c r="NVK46"/>
      <c r="NVL46" s="20"/>
      <c r="NVM46"/>
      <c r="NVN46" s="20"/>
      <c r="NVO46"/>
      <c r="NVP46" s="20"/>
      <c r="NVQ46"/>
      <c r="NVR46" s="20"/>
      <c r="NVS46"/>
      <c r="NVT46" s="20"/>
      <c r="NVU46"/>
      <c r="NVV46" s="20"/>
      <c r="NVW46"/>
      <c r="NVX46" s="20"/>
      <c r="NVY46"/>
      <c r="NVZ46" s="20"/>
      <c r="NWA46"/>
      <c r="NWB46" s="20"/>
      <c r="NWC46"/>
      <c r="NWD46" s="20"/>
      <c r="NWE46"/>
      <c r="NWF46" s="20"/>
      <c r="NWG46"/>
      <c r="NWH46" s="20"/>
      <c r="NWI46"/>
      <c r="NWJ46" s="20"/>
      <c r="NWK46"/>
      <c r="NWL46" s="20"/>
      <c r="NWM46"/>
      <c r="NWN46" s="20"/>
      <c r="NWO46"/>
      <c r="NWP46" s="20"/>
      <c r="NWQ46"/>
      <c r="NWR46" s="20"/>
      <c r="NWS46"/>
      <c r="NWT46" s="20"/>
      <c r="NWU46"/>
      <c r="NWV46" s="20"/>
      <c r="NWW46"/>
      <c r="NWX46" s="20"/>
      <c r="NWY46"/>
      <c r="NWZ46" s="20"/>
      <c r="NXA46"/>
      <c r="NXB46" s="20"/>
      <c r="NXC46"/>
      <c r="NXD46" s="20"/>
      <c r="NXE46"/>
      <c r="NXF46" s="20"/>
      <c r="NXG46"/>
      <c r="NXH46" s="20"/>
      <c r="NXI46"/>
      <c r="NXJ46" s="20"/>
      <c r="NXK46"/>
      <c r="NXL46" s="20"/>
      <c r="NXM46"/>
      <c r="NXN46" s="20"/>
      <c r="NXO46"/>
      <c r="NXP46" s="20"/>
      <c r="NXQ46"/>
      <c r="NXR46" s="20"/>
      <c r="NXS46"/>
      <c r="NXT46" s="20"/>
      <c r="NXU46"/>
      <c r="NXV46" s="20"/>
      <c r="NXW46"/>
      <c r="NXX46" s="20"/>
      <c r="NXY46"/>
      <c r="NXZ46" s="20"/>
      <c r="NYA46"/>
      <c r="NYB46" s="20"/>
      <c r="NYC46"/>
      <c r="NYD46" s="20"/>
      <c r="NYE46"/>
      <c r="NYF46" s="20"/>
      <c r="NYG46"/>
      <c r="NYH46" s="20"/>
      <c r="NYI46"/>
      <c r="NYJ46" s="20"/>
      <c r="NYK46"/>
      <c r="NYL46" s="20"/>
      <c r="NYM46"/>
      <c r="NYN46" s="20"/>
      <c r="NYO46"/>
      <c r="NYP46" s="20"/>
      <c r="NYQ46"/>
      <c r="NYR46" s="20"/>
      <c r="NYS46"/>
      <c r="NYT46" s="20"/>
      <c r="NYU46"/>
      <c r="NYV46" s="20"/>
      <c r="NYW46"/>
      <c r="NYX46" s="20"/>
      <c r="NYY46"/>
      <c r="NYZ46" s="20"/>
      <c r="NZA46"/>
      <c r="NZB46" s="20"/>
      <c r="NZC46"/>
      <c r="NZD46" s="20"/>
      <c r="NZE46"/>
      <c r="NZF46" s="20"/>
      <c r="NZG46"/>
      <c r="NZH46" s="20"/>
      <c r="NZI46"/>
      <c r="NZJ46" s="20"/>
      <c r="NZK46"/>
      <c r="NZL46" s="20"/>
      <c r="NZM46"/>
      <c r="NZN46" s="20"/>
      <c r="NZO46"/>
      <c r="NZP46" s="20"/>
      <c r="NZQ46"/>
      <c r="NZR46" s="20"/>
      <c r="NZS46"/>
      <c r="NZT46" s="20"/>
      <c r="NZU46"/>
      <c r="NZV46" s="20"/>
      <c r="NZW46"/>
      <c r="NZX46" s="20"/>
      <c r="NZY46"/>
      <c r="NZZ46" s="20"/>
      <c r="OAA46"/>
      <c r="OAB46" s="20"/>
      <c r="OAC46"/>
      <c r="OAD46" s="20"/>
      <c r="OAE46"/>
      <c r="OAF46" s="20"/>
      <c r="OAG46"/>
      <c r="OAH46" s="20"/>
      <c r="OAI46"/>
      <c r="OAJ46" s="20"/>
      <c r="OAK46"/>
      <c r="OAL46" s="20"/>
      <c r="OAM46"/>
      <c r="OAN46" s="20"/>
      <c r="OAO46"/>
      <c r="OAP46" s="20"/>
      <c r="OAQ46"/>
      <c r="OAR46" s="20"/>
      <c r="OAS46"/>
      <c r="OAT46" s="20"/>
      <c r="OAU46"/>
      <c r="OAV46" s="20"/>
      <c r="OAW46"/>
      <c r="OAX46" s="20"/>
      <c r="OAY46"/>
      <c r="OAZ46" s="20"/>
      <c r="OBA46"/>
      <c r="OBB46" s="20"/>
      <c r="OBC46"/>
      <c r="OBD46" s="20"/>
      <c r="OBE46"/>
      <c r="OBF46" s="20"/>
      <c r="OBG46"/>
      <c r="OBH46" s="20"/>
      <c r="OBI46"/>
      <c r="OBJ46" s="20"/>
      <c r="OBK46"/>
      <c r="OBL46" s="20"/>
      <c r="OBM46"/>
      <c r="OBN46" s="20"/>
      <c r="OBO46"/>
      <c r="OBP46" s="20"/>
      <c r="OBQ46"/>
      <c r="OBR46" s="20"/>
      <c r="OBS46"/>
      <c r="OBT46" s="20"/>
      <c r="OBU46"/>
      <c r="OBV46" s="20"/>
      <c r="OBW46"/>
      <c r="OBX46" s="20"/>
      <c r="OBY46"/>
      <c r="OBZ46" s="20"/>
      <c r="OCA46"/>
      <c r="OCB46" s="20"/>
      <c r="OCC46"/>
      <c r="OCD46" s="20"/>
      <c r="OCE46"/>
      <c r="OCF46" s="20"/>
      <c r="OCG46"/>
      <c r="OCH46" s="20"/>
      <c r="OCI46"/>
      <c r="OCJ46" s="20"/>
      <c r="OCK46"/>
      <c r="OCL46" s="20"/>
      <c r="OCM46"/>
      <c r="OCN46" s="20"/>
      <c r="OCO46"/>
      <c r="OCP46" s="20"/>
      <c r="OCQ46"/>
      <c r="OCR46" s="20"/>
      <c r="OCS46"/>
      <c r="OCT46" s="20"/>
      <c r="OCU46"/>
      <c r="OCV46" s="20"/>
      <c r="OCW46"/>
      <c r="OCX46" s="20"/>
      <c r="OCY46"/>
      <c r="OCZ46" s="20"/>
      <c r="ODA46"/>
      <c r="ODB46" s="20"/>
      <c r="ODC46"/>
      <c r="ODD46" s="20"/>
      <c r="ODE46"/>
      <c r="ODF46" s="20"/>
      <c r="ODG46"/>
      <c r="ODH46" s="20"/>
      <c r="ODI46"/>
      <c r="ODJ46" s="20"/>
      <c r="ODK46"/>
      <c r="ODL46" s="20"/>
      <c r="ODM46"/>
      <c r="ODN46" s="20"/>
      <c r="ODO46"/>
      <c r="ODP46" s="20"/>
      <c r="ODQ46"/>
      <c r="ODR46" s="20"/>
      <c r="ODS46"/>
      <c r="ODT46" s="20"/>
      <c r="ODU46"/>
      <c r="ODV46" s="20"/>
      <c r="ODW46"/>
      <c r="ODX46" s="20"/>
      <c r="ODY46"/>
      <c r="ODZ46" s="20"/>
      <c r="OEA46"/>
      <c r="OEB46" s="20"/>
      <c r="OEC46"/>
      <c r="OED46" s="20"/>
      <c r="OEE46"/>
      <c r="OEF46" s="20"/>
      <c r="OEG46"/>
      <c r="OEH46" s="20"/>
      <c r="OEI46"/>
      <c r="OEJ46" s="20"/>
      <c r="OEK46"/>
      <c r="OEL46" s="20"/>
      <c r="OEM46"/>
      <c r="OEN46" s="20"/>
      <c r="OEO46"/>
      <c r="OEP46" s="20"/>
      <c r="OEQ46"/>
      <c r="OER46" s="20"/>
      <c r="OES46"/>
      <c r="OET46" s="20"/>
      <c r="OEU46"/>
      <c r="OEV46" s="20"/>
      <c r="OEW46"/>
      <c r="OEX46" s="20"/>
      <c r="OEY46"/>
      <c r="OEZ46" s="20"/>
      <c r="OFA46"/>
      <c r="OFB46" s="20"/>
      <c r="OFC46"/>
      <c r="OFD46" s="20"/>
      <c r="OFE46"/>
      <c r="OFF46" s="20"/>
      <c r="OFG46"/>
      <c r="OFH46" s="20"/>
      <c r="OFI46"/>
      <c r="OFJ46" s="20"/>
      <c r="OFK46"/>
      <c r="OFL46" s="20"/>
      <c r="OFM46"/>
      <c r="OFN46" s="20"/>
      <c r="OFO46"/>
      <c r="OFP46" s="20"/>
      <c r="OFQ46"/>
      <c r="OFR46" s="20"/>
      <c r="OFS46"/>
      <c r="OFT46" s="20"/>
      <c r="OFU46"/>
      <c r="OFV46" s="20"/>
      <c r="OFW46"/>
      <c r="OFX46" s="20"/>
      <c r="OFY46"/>
      <c r="OFZ46" s="20"/>
      <c r="OGA46"/>
      <c r="OGB46" s="20"/>
      <c r="OGC46"/>
      <c r="OGD46" s="20"/>
      <c r="OGE46"/>
      <c r="OGF46" s="20"/>
      <c r="OGG46"/>
      <c r="OGH46" s="20"/>
      <c r="OGI46"/>
      <c r="OGJ46" s="20"/>
      <c r="OGK46"/>
      <c r="OGL46" s="20"/>
      <c r="OGM46"/>
      <c r="OGN46" s="20"/>
      <c r="OGO46"/>
      <c r="OGP46" s="20"/>
      <c r="OGQ46"/>
      <c r="OGR46" s="20"/>
      <c r="OGS46"/>
      <c r="OGT46" s="20"/>
      <c r="OGU46"/>
      <c r="OGV46" s="20"/>
      <c r="OGW46"/>
      <c r="OGX46" s="20"/>
      <c r="OGY46"/>
      <c r="OGZ46" s="20"/>
      <c r="OHA46"/>
      <c r="OHB46" s="20"/>
      <c r="OHC46"/>
      <c r="OHD46" s="20"/>
      <c r="OHE46"/>
      <c r="OHF46" s="20"/>
      <c r="OHG46"/>
      <c r="OHH46" s="20"/>
      <c r="OHI46"/>
      <c r="OHJ46" s="20"/>
      <c r="OHK46"/>
      <c r="OHL46" s="20"/>
      <c r="OHM46"/>
      <c r="OHN46" s="20"/>
      <c r="OHO46"/>
      <c r="OHP46" s="20"/>
      <c r="OHQ46"/>
      <c r="OHR46" s="20"/>
      <c r="OHS46"/>
      <c r="OHT46" s="20"/>
      <c r="OHU46"/>
      <c r="OHV46" s="20"/>
      <c r="OHW46"/>
      <c r="OHX46" s="20"/>
      <c r="OHY46"/>
      <c r="OHZ46" s="20"/>
      <c r="OIA46"/>
      <c r="OIB46" s="20"/>
      <c r="OIC46"/>
      <c r="OID46" s="20"/>
      <c r="OIE46"/>
      <c r="OIF46" s="20"/>
      <c r="OIG46"/>
      <c r="OIH46" s="20"/>
      <c r="OII46"/>
      <c r="OIJ46" s="20"/>
      <c r="OIK46"/>
      <c r="OIL46" s="20"/>
      <c r="OIM46"/>
      <c r="OIN46" s="20"/>
      <c r="OIO46"/>
      <c r="OIP46" s="20"/>
      <c r="OIQ46"/>
      <c r="OIR46" s="20"/>
      <c r="OIS46"/>
      <c r="OIT46" s="20"/>
      <c r="OIU46"/>
      <c r="OIV46" s="20"/>
      <c r="OIW46"/>
      <c r="OIX46" s="20"/>
      <c r="OIY46"/>
      <c r="OIZ46" s="20"/>
      <c r="OJA46"/>
      <c r="OJB46" s="20"/>
      <c r="OJC46"/>
      <c r="OJD46" s="20"/>
      <c r="OJE46"/>
      <c r="OJF46" s="20"/>
      <c r="OJG46"/>
      <c r="OJH46" s="20"/>
      <c r="OJI46"/>
      <c r="OJJ46" s="20"/>
      <c r="OJK46"/>
      <c r="OJL46" s="20"/>
      <c r="OJM46"/>
      <c r="OJN46" s="20"/>
      <c r="OJO46"/>
      <c r="OJP46" s="20"/>
      <c r="OJQ46"/>
      <c r="OJR46" s="20"/>
      <c r="OJS46"/>
      <c r="OJT46" s="20"/>
      <c r="OJU46"/>
      <c r="OJV46" s="20"/>
      <c r="OJW46"/>
      <c r="OJX46" s="20"/>
      <c r="OJY46"/>
      <c r="OJZ46" s="20"/>
      <c r="OKA46"/>
      <c r="OKB46" s="20"/>
      <c r="OKC46"/>
      <c r="OKD46" s="20"/>
      <c r="OKE46"/>
      <c r="OKF46" s="20"/>
      <c r="OKG46"/>
      <c r="OKH46" s="20"/>
      <c r="OKI46"/>
      <c r="OKJ46" s="20"/>
      <c r="OKK46"/>
      <c r="OKL46" s="20"/>
      <c r="OKM46"/>
      <c r="OKN46" s="20"/>
      <c r="OKO46"/>
      <c r="OKP46" s="20"/>
      <c r="OKQ46"/>
      <c r="OKR46" s="20"/>
      <c r="OKS46"/>
      <c r="OKT46" s="20"/>
      <c r="OKU46"/>
      <c r="OKV46" s="20"/>
      <c r="OKW46"/>
      <c r="OKX46" s="20"/>
      <c r="OKY46"/>
      <c r="OKZ46" s="20"/>
      <c r="OLA46"/>
      <c r="OLB46" s="20"/>
      <c r="OLC46"/>
      <c r="OLD46" s="20"/>
      <c r="OLE46"/>
      <c r="OLF46" s="20"/>
      <c r="OLG46"/>
      <c r="OLH46" s="20"/>
      <c r="OLI46"/>
      <c r="OLJ46" s="20"/>
      <c r="OLK46"/>
      <c r="OLL46" s="20"/>
      <c r="OLM46"/>
      <c r="OLN46" s="20"/>
      <c r="OLO46"/>
      <c r="OLP46" s="20"/>
      <c r="OLQ46"/>
      <c r="OLR46" s="20"/>
      <c r="OLS46"/>
      <c r="OLT46" s="20"/>
      <c r="OLU46"/>
      <c r="OLV46" s="20"/>
      <c r="OLW46"/>
      <c r="OLX46" s="20"/>
      <c r="OLY46"/>
      <c r="OLZ46" s="20"/>
      <c r="OMA46"/>
      <c r="OMB46" s="20"/>
      <c r="OMC46"/>
      <c r="OMD46" s="20"/>
      <c r="OME46"/>
      <c r="OMF46" s="20"/>
      <c r="OMG46"/>
      <c r="OMH46" s="20"/>
      <c r="OMI46"/>
      <c r="OMJ46" s="20"/>
      <c r="OMK46"/>
      <c r="OML46" s="20"/>
      <c r="OMM46"/>
      <c r="OMN46" s="20"/>
      <c r="OMO46"/>
      <c r="OMP46" s="20"/>
      <c r="OMQ46"/>
      <c r="OMR46" s="20"/>
      <c r="OMS46"/>
      <c r="OMT46" s="20"/>
      <c r="OMU46"/>
      <c r="OMV46" s="20"/>
      <c r="OMW46"/>
      <c r="OMX46" s="20"/>
      <c r="OMY46"/>
      <c r="OMZ46" s="20"/>
      <c r="ONA46"/>
      <c r="ONB46" s="20"/>
      <c r="ONC46"/>
      <c r="OND46" s="20"/>
      <c r="ONE46"/>
      <c r="ONF46" s="20"/>
      <c r="ONG46"/>
      <c r="ONH46" s="20"/>
      <c r="ONI46"/>
      <c r="ONJ46" s="20"/>
      <c r="ONK46"/>
      <c r="ONL46" s="20"/>
      <c r="ONM46"/>
      <c r="ONN46" s="20"/>
      <c r="ONO46"/>
      <c r="ONP46" s="20"/>
      <c r="ONQ46"/>
      <c r="ONR46" s="20"/>
      <c r="ONS46"/>
      <c r="ONT46" s="20"/>
      <c r="ONU46"/>
      <c r="ONV46" s="20"/>
      <c r="ONW46"/>
      <c r="ONX46" s="20"/>
      <c r="ONY46"/>
      <c r="ONZ46" s="20"/>
      <c r="OOA46"/>
      <c r="OOB46" s="20"/>
      <c r="OOC46"/>
      <c r="OOD46" s="20"/>
      <c r="OOE46"/>
      <c r="OOF46" s="20"/>
      <c r="OOG46"/>
      <c r="OOH46" s="20"/>
      <c r="OOI46"/>
      <c r="OOJ46" s="20"/>
      <c r="OOK46"/>
      <c r="OOL46" s="20"/>
      <c r="OOM46"/>
      <c r="OON46" s="20"/>
      <c r="OOO46"/>
      <c r="OOP46" s="20"/>
      <c r="OOQ46"/>
      <c r="OOR46" s="20"/>
      <c r="OOS46"/>
      <c r="OOT46" s="20"/>
      <c r="OOU46"/>
      <c r="OOV46" s="20"/>
      <c r="OOW46"/>
      <c r="OOX46" s="20"/>
      <c r="OOY46"/>
      <c r="OOZ46" s="20"/>
      <c r="OPA46"/>
      <c r="OPB46" s="20"/>
      <c r="OPC46"/>
      <c r="OPD46" s="20"/>
      <c r="OPE46"/>
      <c r="OPF46" s="20"/>
      <c r="OPG46"/>
      <c r="OPH46" s="20"/>
      <c r="OPI46"/>
      <c r="OPJ46" s="20"/>
      <c r="OPK46"/>
      <c r="OPL46" s="20"/>
      <c r="OPM46"/>
      <c r="OPN46" s="20"/>
      <c r="OPO46"/>
      <c r="OPP46" s="20"/>
      <c r="OPQ46"/>
      <c r="OPR46" s="20"/>
      <c r="OPS46"/>
      <c r="OPT46" s="20"/>
      <c r="OPU46"/>
      <c r="OPV46" s="20"/>
      <c r="OPW46"/>
      <c r="OPX46" s="20"/>
      <c r="OPY46"/>
      <c r="OPZ46" s="20"/>
      <c r="OQA46"/>
      <c r="OQB46" s="20"/>
      <c r="OQC46"/>
      <c r="OQD46" s="20"/>
      <c r="OQE46"/>
      <c r="OQF46" s="20"/>
      <c r="OQG46"/>
      <c r="OQH46" s="20"/>
      <c r="OQI46"/>
      <c r="OQJ46" s="20"/>
      <c r="OQK46"/>
      <c r="OQL46" s="20"/>
      <c r="OQM46"/>
      <c r="OQN46" s="20"/>
      <c r="OQO46"/>
      <c r="OQP46" s="20"/>
      <c r="OQQ46"/>
      <c r="OQR46" s="20"/>
      <c r="OQS46"/>
      <c r="OQT46" s="20"/>
      <c r="OQU46"/>
      <c r="OQV46" s="20"/>
      <c r="OQW46"/>
      <c r="OQX46" s="20"/>
      <c r="OQY46"/>
      <c r="OQZ46" s="20"/>
      <c r="ORA46"/>
      <c r="ORB46" s="20"/>
      <c r="ORC46"/>
      <c r="ORD46" s="20"/>
      <c r="ORE46"/>
      <c r="ORF46" s="20"/>
      <c r="ORG46"/>
      <c r="ORH46" s="20"/>
      <c r="ORI46"/>
      <c r="ORJ46" s="20"/>
      <c r="ORK46"/>
      <c r="ORL46" s="20"/>
      <c r="ORM46"/>
      <c r="ORN46" s="20"/>
      <c r="ORO46"/>
      <c r="ORP46" s="20"/>
      <c r="ORQ46"/>
      <c r="ORR46" s="20"/>
      <c r="ORS46"/>
      <c r="ORT46" s="20"/>
      <c r="ORU46"/>
      <c r="ORV46" s="20"/>
      <c r="ORW46"/>
      <c r="ORX46" s="20"/>
      <c r="ORY46"/>
      <c r="ORZ46" s="20"/>
      <c r="OSA46"/>
      <c r="OSB46" s="20"/>
      <c r="OSC46"/>
      <c r="OSD46" s="20"/>
      <c r="OSE46"/>
      <c r="OSF46" s="20"/>
      <c r="OSG46"/>
      <c r="OSH46" s="20"/>
      <c r="OSI46"/>
      <c r="OSJ46" s="20"/>
      <c r="OSK46"/>
      <c r="OSL46" s="20"/>
      <c r="OSM46"/>
      <c r="OSN46" s="20"/>
      <c r="OSO46"/>
      <c r="OSP46" s="20"/>
      <c r="OSQ46"/>
      <c r="OSR46" s="20"/>
      <c r="OSS46"/>
      <c r="OST46" s="20"/>
      <c r="OSU46"/>
      <c r="OSV46" s="20"/>
      <c r="OSW46"/>
      <c r="OSX46" s="20"/>
      <c r="OSY46"/>
      <c r="OSZ46" s="20"/>
      <c r="OTA46"/>
      <c r="OTB46" s="20"/>
      <c r="OTC46"/>
      <c r="OTD46" s="20"/>
      <c r="OTE46"/>
      <c r="OTF46" s="20"/>
      <c r="OTG46"/>
      <c r="OTH46" s="20"/>
      <c r="OTI46"/>
      <c r="OTJ46" s="20"/>
      <c r="OTK46"/>
      <c r="OTL46" s="20"/>
      <c r="OTM46"/>
      <c r="OTN46" s="20"/>
      <c r="OTO46"/>
      <c r="OTP46" s="20"/>
      <c r="OTQ46"/>
      <c r="OTR46" s="20"/>
      <c r="OTS46"/>
      <c r="OTT46" s="20"/>
      <c r="OTU46"/>
      <c r="OTV46" s="20"/>
      <c r="OTW46"/>
      <c r="OTX46" s="20"/>
      <c r="OTY46"/>
      <c r="OTZ46" s="20"/>
      <c r="OUA46"/>
      <c r="OUB46" s="20"/>
      <c r="OUC46"/>
      <c r="OUD46" s="20"/>
      <c r="OUE46"/>
      <c r="OUF46" s="20"/>
      <c r="OUG46"/>
      <c r="OUH46" s="20"/>
      <c r="OUI46"/>
      <c r="OUJ46" s="20"/>
      <c r="OUK46"/>
      <c r="OUL46" s="20"/>
      <c r="OUM46"/>
      <c r="OUN46" s="20"/>
      <c r="OUO46"/>
      <c r="OUP46" s="20"/>
      <c r="OUQ46"/>
      <c r="OUR46" s="20"/>
      <c r="OUS46"/>
      <c r="OUT46" s="20"/>
      <c r="OUU46"/>
      <c r="OUV46" s="20"/>
      <c r="OUW46"/>
      <c r="OUX46" s="20"/>
      <c r="OUY46"/>
      <c r="OUZ46" s="20"/>
      <c r="OVA46"/>
      <c r="OVB46" s="20"/>
      <c r="OVC46"/>
      <c r="OVD46" s="20"/>
      <c r="OVE46"/>
      <c r="OVF46" s="20"/>
      <c r="OVG46"/>
      <c r="OVH46" s="20"/>
      <c r="OVI46"/>
      <c r="OVJ46" s="20"/>
      <c r="OVK46"/>
      <c r="OVL46" s="20"/>
      <c r="OVM46"/>
      <c r="OVN46" s="20"/>
      <c r="OVO46"/>
      <c r="OVP46" s="20"/>
      <c r="OVQ46"/>
      <c r="OVR46" s="20"/>
      <c r="OVS46"/>
      <c r="OVT46" s="20"/>
      <c r="OVU46"/>
      <c r="OVV46" s="20"/>
      <c r="OVW46"/>
      <c r="OVX46" s="20"/>
      <c r="OVY46"/>
      <c r="OVZ46" s="20"/>
      <c r="OWA46"/>
      <c r="OWB46" s="20"/>
      <c r="OWC46"/>
      <c r="OWD46" s="20"/>
      <c r="OWE46"/>
      <c r="OWF46" s="20"/>
      <c r="OWG46"/>
      <c r="OWH46" s="20"/>
      <c r="OWI46"/>
      <c r="OWJ46" s="20"/>
      <c r="OWK46"/>
      <c r="OWL46" s="20"/>
      <c r="OWM46"/>
      <c r="OWN46" s="20"/>
      <c r="OWO46"/>
      <c r="OWP46" s="20"/>
      <c r="OWQ46"/>
      <c r="OWR46" s="20"/>
      <c r="OWS46"/>
      <c r="OWT46" s="20"/>
      <c r="OWU46"/>
      <c r="OWV46" s="20"/>
      <c r="OWW46"/>
      <c r="OWX46" s="20"/>
      <c r="OWY46"/>
      <c r="OWZ46" s="20"/>
      <c r="OXA46"/>
      <c r="OXB46" s="20"/>
      <c r="OXC46"/>
      <c r="OXD46" s="20"/>
      <c r="OXE46"/>
      <c r="OXF46" s="20"/>
      <c r="OXG46"/>
      <c r="OXH46" s="20"/>
      <c r="OXI46"/>
      <c r="OXJ46" s="20"/>
      <c r="OXK46"/>
      <c r="OXL46" s="20"/>
      <c r="OXM46"/>
      <c r="OXN46" s="20"/>
      <c r="OXO46"/>
      <c r="OXP46" s="20"/>
      <c r="OXQ46"/>
      <c r="OXR46" s="20"/>
      <c r="OXS46"/>
      <c r="OXT46" s="20"/>
      <c r="OXU46"/>
      <c r="OXV46" s="20"/>
      <c r="OXW46"/>
      <c r="OXX46" s="20"/>
      <c r="OXY46"/>
      <c r="OXZ46" s="20"/>
      <c r="OYA46"/>
      <c r="OYB46" s="20"/>
      <c r="OYC46"/>
      <c r="OYD46" s="20"/>
      <c r="OYE46"/>
      <c r="OYF46" s="20"/>
      <c r="OYG46"/>
      <c r="OYH46" s="20"/>
      <c r="OYI46"/>
      <c r="OYJ46" s="20"/>
      <c r="OYK46"/>
      <c r="OYL46" s="20"/>
      <c r="OYM46"/>
      <c r="OYN46" s="20"/>
      <c r="OYO46"/>
      <c r="OYP46" s="20"/>
      <c r="OYQ46"/>
      <c r="OYR46" s="20"/>
      <c r="OYS46"/>
      <c r="OYT46" s="20"/>
      <c r="OYU46"/>
      <c r="OYV46" s="20"/>
      <c r="OYW46"/>
      <c r="OYX46" s="20"/>
      <c r="OYY46"/>
      <c r="OYZ46" s="20"/>
      <c r="OZA46"/>
      <c r="OZB46" s="20"/>
      <c r="OZC46"/>
      <c r="OZD46" s="20"/>
      <c r="OZE46"/>
      <c r="OZF46" s="20"/>
      <c r="OZG46"/>
      <c r="OZH46" s="20"/>
      <c r="OZI46"/>
      <c r="OZJ46" s="20"/>
      <c r="OZK46"/>
      <c r="OZL46" s="20"/>
      <c r="OZM46"/>
      <c r="OZN46" s="20"/>
      <c r="OZO46"/>
      <c r="OZP46" s="20"/>
      <c r="OZQ46"/>
      <c r="OZR46" s="20"/>
      <c r="OZS46"/>
      <c r="OZT46" s="20"/>
      <c r="OZU46"/>
      <c r="OZV46" s="20"/>
      <c r="OZW46"/>
      <c r="OZX46" s="20"/>
      <c r="OZY46"/>
      <c r="OZZ46" s="20"/>
      <c r="PAA46"/>
      <c r="PAB46" s="20"/>
      <c r="PAC46"/>
      <c r="PAD46" s="20"/>
      <c r="PAE46"/>
      <c r="PAF46" s="20"/>
      <c r="PAG46"/>
      <c r="PAH46" s="20"/>
      <c r="PAI46"/>
      <c r="PAJ46" s="20"/>
      <c r="PAK46"/>
      <c r="PAL46" s="20"/>
      <c r="PAM46"/>
      <c r="PAN46" s="20"/>
      <c r="PAO46"/>
      <c r="PAP46" s="20"/>
      <c r="PAQ46"/>
      <c r="PAR46" s="20"/>
      <c r="PAS46"/>
      <c r="PAT46" s="20"/>
      <c r="PAU46"/>
      <c r="PAV46" s="20"/>
      <c r="PAW46"/>
      <c r="PAX46" s="20"/>
      <c r="PAY46"/>
      <c r="PAZ46" s="20"/>
      <c r="PBA46"/>
      <c r="PBB46" s="20"/>
      <c r="PBC46"/>
      <c r="PBD46" s="20"/>
      <c r="PBE46"/>
      <c r="PBF46" s="20"/>
      <c r="PBG46"/>
      <c r="PBH46" s="20"/>
      <c r="PBI46"/>
      <c r="PBJ46" s="20"/>
      <c r="PBK46"/>
      <c r="PBL46" s="20"/>
      <c r="PBM46"/>
      <c r="PBN46" s="20"/>
      <c r="PBO46"/>
      <c r="PBP46" s="20"/>
      <c r="PBQ46"/>
      <c r="PBR46" s="20"/>
      <c r="PBS46"/>
      <c r="PBT46" s="20"/>
      <c r="PBU46"/>
      <c r="PBV46" s="20"/>
      <c r="PBW46"/>
      <c r="PBX46" s="20"/>
      <c r="PBY46"/>
      <c r="PBZ46" s="20"/>
      <c r="PCA46"/>
      <c r="PCB46" s="20"/>
      <c r="PCC46"/>
      <c r="PCD46" s="20"/>
      <c r="PCE46"/>
      <c r="PCF46" s="20"/>
      <c r="PCG46"/>
      <c r="PCH46" s="20"/>
      <c r="PCI46"/>
      <c r="PCJ46" s="20"/>
      <c r="PCK46"/>
      <c r="PCL46" s="20"/>
      <c r="PCM46"/>
      <c r="PCN46" s="20"/>
      <c r="PCO46"/>
      <c r="PCP46" s="20"/>
      <c r="PCQ46"/>
      <c r="PCR46" s="20"/>
      <c r="PCS46"/>
      <c r="PCT46" s="20"/>
      <c r="PCU46"/>
      <c r="PCV46" s="20"/>
      <c r="PCW46"/>
      <c r="PCX46" s="20"/>
      <c r="PCY46"/>
      <c r="PCZ46" s="20"/>
      <c r="PDA46"/>
      <c r="PDB46" s="20"/>
      <c r="PDC46"/>
      <c r="PDD46" s="20"/>
      <c r="PDE46"/>
      <c r="PDF46" s="20"/>
      <c r="PDG46"/>
      <c r="PDH46" s="20"/>
      <c r="PDI46"/>
      <c r="PDJ46" s="20"/>
      <c r="PDK46"/>
      <c r="PDL46" s="20"/>
      <c r="PDM46"/>
      <c r="PDN46" s="20"/>
      <c r="PDO46"/>
      <c r="PDP46" s="20"/>
      <c r="PDQ46"/>
      <c r="PDR46" s="20"/>
      <c r="PDS46"/>
      <c r="PDT46" s="20"/>
      <c r="PDU46"/>
      <c r="PDV46" s="20"/>
      <c r="PDW46"/>
      <c r="PDX46" s="20"/>
      <c r="PDY46"/>
      <c r="PDZ46" s="20"/>
      <c r="PEA46"/>
      <c r="PEB46" s="20"/>
      <c r="PEC46"/>
      <c r="PED46" s="20"/>
      <c r="PEE46"/>
      <c r="PEF46" s="20"/>
      <c r="PEG46"/>
      <c r="PEH46" s="20"/>
      <c r="PEI46"/>
      <c r="PEJ46" s="20"/>
      <c r="PEK46"/>
      <c r="PEL46" s="20"/>
      <c r="PEM46"/>
      <c r="PEN46" s="20"/>
      <c r="PEO46"/>
      <c r="PEP46" s="20"/>
      <c r="PEQ46"/>
      <c r="PER46" s="20"/>
      <c r="PES46"/>
      <c r="PET46" s="20"/>
      <c r="PEU46"/>
      <c r="PEV46" s="20"/>
      <c r="PEW46"/>
      <c r="PEX46" s="20"/>
      <c r="PEY46"/>
      <c r="PEZ46" s="20"/>
      <c r="PFA46"/>
      <c r="PFB46" s="20"/>
      <c r="PFC46"/>
      <c r="PFD46" s="20"/>
      <c r="PFE46"/>
      <c r="PFF46" s="20"/>
      <c r="PFG46"/>
      <c r="PFH46" s="20"/>
      <c r="PFI46"/>
      <c r="PFJ46" s="20"/>
      <c r="PFK46"/>
      <c r="PFL46" s="20"/>
      <c r="PFM46"/>
      <c r="PFN46" s="20"/>
      <c r="PFO46"/>
      <c r="PFP46" s="20"/>
      <c r="PFQ46"/>
      <c r="PFR46" s="20"/>
      <c r="PFS46"/>
      <c r="PFT46" s="20"/>
      <c r="PFU46"/>
      <c r="PFV46" s="20"/>
      <c r="PFW46"/>
      <c r="PFX46" s="20"/>
      <c r="PFY46"/>
      <c r="PFZ46" s="20"/>
      <c r="PGA46"/>
      <c r="PGB46" s="20"/>
      <c r="PGC46"/>
      <c r="PGD46" s="20"/>
      <c r="PGE46"/>
      <c r="PGF46" s="20"/>
      <c r="PGG46"/>
      <c r="PGH46" s="20"/>
      <c r="PGI46"/>
      <c r="PGJ46" s="20"/>
      <c r="PGK46"/>
      <c r="PGL46" s="20"/>
      <c r="PGM46"/>
      <c r="PGN46" s="20"/>
      <c r="PGO46"/>
      <c r="PGP46" s="20"/>
      <c r="PGQ46"/>
      <c r="PGR46" s="20"/>
      <c r="PGS46"/>
      <c r="PGT46" s="20"/>
      <c r="PGU46"/>
      <c r="PGV46" s="20"/>
      <c r="PGW46"/>
      <c r="PGX46" s="20"/>
      <c r="PGY46"/>
      <c r="PGZ46" s="20"/>
      <c r="PHA46"/>
      <c r="PHB46" s="20"/>
      <c r="PHC46"/>
      <c r="PHD46" s="20"/>
      <c r="PHE46"/>
      <c r="PHF46" s="20"/>
      <c r="PHG46"/>
      <c r="PHH46" s="20"/>
      <c r="PHI46"/>
      <c r="PHJ46" s="20"/>
      <c r="PHK46"/>
      <c r="PHL46" s="20"/>
      <c r="PHM46"/>
      <c r="PHN46" s="20"/>
      <c r="PHO46"/>
      <c r="PHP46" s="20"/>
      <c r="PHQ46"/>
      <c r="PHR46" s="20"/>
      <c r="PHS46"/>
      <c r="PHT46" s="20"/>
      <c r="PHU46"/>
      <c r="PHV46" s="20"/>
      <c r="PHW46"/>
      <c r="PHX46" s="20"/>
      <c r="PHY46"/>
      <c r="PHZ46" s="20"/>
      <c r="PIA46"/>
      <c r="PIB46" s="20"/>
      <c r="PIC46"/>
      <c r="PID46" s="20"/>
      <c r="PIE46"/>
      <c r="PIF46" s="20"/>
      <c r="PIG46"/>
      <c r="PIH46" s="20"/>
      <c r="PII46"/>
      <c r="PIJ46" s="20"/>
      <c r="PIK46"/>
      <c r="PIL46" s="20"/>
      <c r="PIM46"/>
      <c r="PIN46" s="20"/>
      <c r="PIO46"/>
      <c r="PIP46" s="20"/>
      <c r="PIQ46"/>
      <c r="PIR46" s="20"/>
      <c r="PIS46"/>
      <c r="PIT46" s="20"/>
      <c r="PIU46"/>
      <c r="PIV46" s="20"/>
      <c r="PIW46"/>
      <c r="PIX46" s="20"/>
      <c r="PIY46"/>
      <c r="PIZ46" s="20"/>
      <c r="PJA46"/>
      <c r="PJB46" s="20"/>
      <c r="PJC46"/>
      <c r="PJD46" s="20"/>
      <c r="PJE46"/>
      <c r="PJF46" s="20"/>
      <c r="PJG46"/>
      <c r="PJH46" s="20"/>
      <c r="PJI46"/>
      <c r="PJJ46" s="20"/>
      <c r="PJK46"/>
      <c r="PJL46" s="20"/>
      <c r="PJM46"/>
      <c r="PJN46" s="20"/>
      <c r="PJO46"/>
      <c r="PJP46" s="20"/>
      <c r="PJQ46"/>
      <c r="PJR46" s="20"/>
      <c r="PJS46"/>
      <c r="PJT46" s="20"/>
      <c r="PJU46"/>
      <c r="PJV46" s="20"/>
      <c r="PJW46"/>
      <c r="PJX46" s="20"/>
      <c r="PJY46"/>
      <c r="PJZ46" s="20"/>
      <c r="PKA46"/>
      <c r="PKB46" s="20"/>
      <c r="PKC46"/>
      <c r="PKD46" s="20"/>
      <c r="PKE46"/>
      <c r="PKF46" s="20"/>
      <c r="PKG46"/>
      <c r="PKH46" s="20"/>
      <c r="PKI46"/>
      <c r="PKJ46" s="20"/>
      <c r="PKK46"/>
      <c r="PKL46" s="20"/>
      <c r="PKM46"/>
      <c r="PKN46" s="20"/>
      <c r="PKO46"/>
      <c r="PKP46" s="20"/>
      <c r="PKQ46"/>
      <c r="PKR46" s="20"/>
      <c r="PKS46"/>
      <c r="PKT46" s="20"/>
      <c r="PKU46"/>
      <c r="PKV46" s="20"/>
      <c r="PKW46"/>
      <c r="PKX46" s="20"/>
      <c r="PKY46"/>
      <c r="PKZ46" s="20"/>
      <c r="PLA46"/>
      <c r="PLB46" s="20"/>
      <c r="PLC46"/>
      <c r="PLD46" s="20"/>
      <c r="PLE46"/>
      <c r="PLF46" s="20"/>
      <c r="PLG46"/>
      <c r="PLH46" s="20"/>
      <c r="PLI46"/>
      <c r="PLJ46" s="20"/>
      <c r="PLK46"/>
      <c r="PLL46" s="20"/>
      <c r="PLM46"/>
      <c r="PLN46" s="20"/>
      <c r="PLO46"/>
      <c r="PLP46" s="20"/>
      <c r="PLQ46"/>
      <c r="PLR46" s="20"/>
      <c r="PLS46"/>
      <c r="PLT46" s="20"/>
      <c r="PLU46"/>
      <c r="PLV46" s="20"/>
      <c r="PLW46"/>
      <c r="PLX46" s="20"/>
      <c r="PLY46"/>
      <c r="PLZ46" s="20"/>
      <c r="PMA46"/>
      <c r="PMB46" s="20"/>
      <c r="PMC46"/>
      <c r="PMD46" s="20"/>
      <c r="PME46"/>
      <c r="PMF46" s="20"/>
      <c r="PMG46"/>
      <c r="PMH46" s="20"/>
      <c r="PMI46"/>
      <c r="PMJ46" s="20"/>
      <c r="PMK46"/>
      <c r="PML46" s="20"/>
      <c r="PMM46"/>
      <c r="PMN46" s="20"/>
      <c r="PMO46"/>
      <c r="PMP46" s="20"/>
      <c r="PMQ46"/>
      <c r="PMR46" s="20"/>
      <c r="PMS46"/>
      <c r="PMT46" s="20"/>
      <c r="PMU46"/>
      <c r="PMV46" s="20"/>
      <c r="PMW46"/>
      <c r="PMX46" s="20"/>
      <c r="PMY46"/>
      <c r="PMZ46" s="20"/>
      <c r="PNA46"/>
      <c r="PNB46" s="20"/>
      <c r="PNC46"/>
      <c r="PND46" s="20"/>
      <c r="PNE46"/>
      <c r="PNF46" s="20"/>
      <c r="PNG46"/>
      <c r="PNH46" s="20"/>
      <c r="PNI46"/>
      <c r="PNJ46" s="20"/>
      <c r="PNK46"/>
      <c r="PNL46" s="20"/>
      <c r="PNM46"/>
      <c r="PNN46" s="20"/>
      <c r="PNO46"/>
      <c r="PNP46" s="20"/>
      <c r="PNQ46"/>
      <c r="PNR46" s="20"/>
      <c r="PNS46"/>
      <c r="PNT46" s="20"/>
      <c r="PNU46"/>
      <c r="PNV46" s="20"/>
      <c r="PNW46"/>
      <c r="PNX46" s="20"/>
      <c r="PNY46"/>
      <c r="PNZ46" s="20"/>
      <c r="POA46"/>
      <c r="POB46" s="20"/>
      <c r="POC46"/>
      <c r="POD46" s="20"/>
      <c r="POE46"/>
      <c r="POF46" s="20"/>
      <c r="POG46"/>
      <c r="POH46" s="20"/>
      <c r="POI46"/>
      <c r="POJ46" s="20"/>
      <c r="POK46"/>
      <c r="POL46" s="20"/>
      <c r="POM46"/>
      <c r="PON46" s="20"/>
      <c r="POO46"/>
      <c r="POP46" s="20"/>
      <c r="POQ46"/>
      <c r="POR46" s="20"/>
      <c r="POS46"/>
      <c r="POT46" s="20"/>
      <c r="POU46"/>
      <c r="POV46" s="20"/>
      <c r="POW46"/>
      <c r="POX46" s="20"/>
      <c r="POY46"/>
      <c r="POZ46" s="20"/>
      <c r="PPA46"/>
      <c r="PPB46" s="20"/>
      <c r="PPC46"/>
      <c r="PPD46" s="20"/>
      <c r="PPE46"/>
      <c r="PPF46" s="20"/>
      <c r="PPG46"/>
      <c r="PPH46" s="20"/>
      <c r="PPI46"/>
      <c r="PPJ46" s="20"/>
      <c r="PPK46"/>
      <c r="PPL46" s="20"/>
      <c r="PPM46"/>
      <c r="PPN46" s="20"/>
      <c r="PPO46"/>
      <c r="PPP46" s="20"/>
      <c r="PPQ46"/>
      <c r="PPR46" s="20"/>
      <c r="PPS46"/>
      <c r="PPT46" s="20"/>
      <c r="PPU46"/>
      <c r="PPV46" s="20"/>
      <c r="PPW46"/>
      <c r="PPX46" s="20"/>
      <c r="PPY46"/>
      <c r="PPZ46" s="20"/>
      <c r="PQA46"/>
      <c r="PQB46" s="20"/>
      <c r="PQC46"/>
      <c r="PQD46" s="20"/>
      <c r="PQE46"/>
      <c r="PQF46" s="20"/>
      <c r="PQG46"/>
      <c r="PQH46" s="20"/>
      <c r="PQI46"/>
      <c r="PQJ46" s="20"/>
      <c r="PQK46"/>
      <c r="PQL46" s="20"/>
      <c r="PQM46"/>
      <c r="PQN46" s="20"/>
      <c r="PQO46"/>
      <c r="PQP46" s="20"/>
      <c r="PQQ46"/>
      <c r="PQR46" s="20"/>
      <c r="PQS46"/>
      <c r="PQT46" s="20"/>
      <c r="PQU46"/>
      <c r="PQV46" s="20"/>
      <c r="PQW46"/>
      <c r="PQX46" s="20"/>
      <c r="PQY46"/>
      <c r="PQZ46" s="20"/>
      <c r="PRA46"/>
      <c r="PRB46" s="20"/>
      <c r="PRC46"/>
      <c r="PRD46" s="20"/>
      <c r="PRE46"/>
      <c r="PRF46" s="20"/>
      <c r="PRG46"/>
      <c r="PRH46" s="20"/>
      <c r="PRI46"/>
      <c r="PRJ46" s="20"/>
      <c r="PRK46"/>
      <c r="PRL46" s="20"/>
      <c r="PRM46"/>
      <c r="PRN46" s="20"/>
      <c r="PRO46"/>
      <c r="PRP46" s="20"/>
      <c r="PRQ46"/>
      <c r="PRR46" s="20"/>
      <c r="PRS46"/>
      <c r="PRT46" s="20"/>
      <c r="PRU46"/>
      <c r="PRV46" s="20"/>
      <c r="PRW46"/>
      <c r="PRX46" s="20"/>
      <c r="PRY46"/>
      <c r="PRZ46" s="20"/>
      <c r="PSA46"/>
      <c r="PSB46" s="20"/>
      <c r="PSC46"/>
      <c r="PSD46" s="20"/>
      <c r="PSE46"/>
      <c r="PSF46" s="20"/>
      <c r="PSG46"/>
      <c r="PSH46" s="20"/>
      <c r="PSI46"/>
      <c r="PSJ46" s="20"/>
      <c r="PSK46"/>
      <c r="PSL46" s="20"/>
      <c r="PSM46"/>
      <c r="PSN46" s="20"/>
      <c r="PSO46"/>
      <c r="PSP46" s="20"/>
      <c r="PSQ46"/>
      <c r="PSR46" s="20"/>
      <c r="PSS46"/>
      <c r="PST46" s="20"/>
      <c r="PSU46"/>
      <c r="PSV46" s="20"/>
      <c r="PSW46"/>
      <c r="PSX46" s="20"/>
      <c r="PSY46"/>
      <c r="PSZ46" s="20"/>
      <c r="PTA46"/>
      <c r="PTB46" s="20"/>
      <c r="PTC46"/>
      <c r="PTD46" s="20"/>
      <c r="PTE46"/>
      <c r="PTF46" s="20"/>
      <c r="PTG46"/>
      <c r="PTH46" s="20"/>
      <c r="PTI46"/>
      <c r="PTJ46" s="20"/>
      <c r="PTK46"/>
      <c r="PTL46" s="20"/>
      <c r="PTM46"/>
      <c r="PTN46" s="20"/>
      <c r="PTO46"/>
      <c r="PTP46" s="20"/>
      <c r="PTQ46"/>
      <c r="PTR46" s="20"/>
      <c r="PTS46"/>
      <c r="PTT46" s="20"/>
      <c r="PTU46"/>
      <c r="PTV46" s="20"/>
      <c r="PTW46"/>
      <c r="PTX46" s="20"/>
      <c r="PTY46"/>
      <c r="PTZ46" s="20"/>
      <c r="PUA46"/>
      <c r="PUB46" s="20"/>
      <c r="PUC46"/>
      <c r="PUD46" s="20"/>
      <c r="PUE46"/>
      <c r="PUF46" s="20"/>
      <c r="PUG46"/>
      <c r="PUH46" s="20"/>
      <c r="PUI46"/>
      <c r="PUJ46" s="20"/>
      <c r="PUK46"/>
      <c r="PUL46" s="20"/>
      <c r="PUM46"/>
      <c r="PUN46" s="20"/>
      <c r="PUO46"/>
      <c r="PUP46" s="20"/>
      <c r="PUQ46"/>
      <c r="PUR46" s="20"/>
      <c r="PUS46"/>
      <c r="PUT46" s="20"/>
      <c r="PUU46"/>
      <c r="PUV46" s="20"/>
      <c r="PUW46"/>
      <c r="PUX46" s="20"/>
      <c r="PUY46"/>
      <c r="PUZ46" s="20"/>
      <c r="PVA46"/>
      <c r="PVB46" s="20"/>
      <c r="PVC46"/>
      <c r="PVD46" s="20"/>
      <c r="PVE46"/>
      <c r="PVF46" s="20"/>
      <c r="PVG46"/>
      <c r="PVH46" s="20"/>
      <c r="PVI46"/>
      <c r="PVJ46" s="20"/>
      <c r="PVK46"/>
      <c r="PVL46" s="20"/>
      <c r="PVM46"/>
      <c r="PVN46" s="20"/>
      <c r="PVO46"/>
      <c r="PVP46" s="20"/>
      <c r="PVQ46"/>
      <c r="PVR46" s="20"/>
      <c r="PVS46"/>
      <c r="PVT46" s="20"/>
      <c r="PVU46"/>
      <c r="PVV46" s="20"/>
      <c r="PVW46"/>
      <c r="PVX46" s="20"/>
      <c r="PVY46"/>
      <c r="PVZ46" s="20"/>
      <c r="PWA46"/>
      <c r="PWB46" s="20"/>
      <c r="PWC46"/>
      <c r="PWD46" s="20"/>
      <c r="PWE46"/>
      <c r="PWF46" s="20"/>
      <c r="PWG46"/>
      <c r="PWH46" s="20"/>
      <c r="PWI46"/>
      <c r="PWJ46" s="20"/>
      <c r="PWK46"/>
      <c r="PWL46" s="20"/>
      <c r="PWM46"/>
      <c r="PWN46" s="20"/>
      <c r="PWO46"/>
      <c r="PWP46" s="20"/>
      <c r="PWQ46"/>
      <c r="PWR46" s="20"/>
      <c r="PWS46"/>
      <c r="PWT46" s="20"/>
      <c r="PWU46"/>
      <c r="PWV46" s="20"/>
      <c r="PWW46"/>
      <c r="PWX46" s="20"/>
      <c r="PWY46"/>
      <c r="PWZ46" s="20"/>
      <c r="PXA46"/>
      <c r="PXB46" s="20"/>
      <c r="PXC46"/>
      <c r="PXD46" s="20"/>
      <c r="PXE46"/>
      <c r="PXF46" s="20"/>
      <c r="PXG46"/>
      <c r="PXH46" s="20"/>
      <c r="PXI46"/>
      <c r="PXJ46" s="20"/>
      <c r="PXK46"/>
      <c r="PXL46" s="20"/>
      <c r="PXM46"/>
      <c r="PXN46" s="20"/>
      <c r="PXO46"/>
      <c r="PXP46" s="20"/>
      <c r="PXQ46"/>
      <c r="PXR46" s="20"/>
      <c r="PXS46"/>
      <c r="PXT46" s="20"/>
      <c r="PXU46"/>
      <c r="PXV46" s="20"/>
      <c r="PXW46"/>
      <c r="PXX46" s="20"/>
      <c r="PXY46"/>
      <c r="PXZ46" s="20"/>
      <c r="PYA46"/>
      <c r="PYB46" s="20"/>
      <c r="PYC46"/>
      <c r="PYD46" s="20"/>
      <c r="PYE46"/>
      <c r="PYF46" s="20"/>
      <c r="PYG46"/>
      <c r="PYH46" s="20"/>
      <c r="PYI46"/>
      <c r="PYJ46" s="20"/>
      <c r="PYK46"/>
      <c r="PYL46" s="20"/>
      <c r="PYM46"/>
      <c r="PYN46" s="20"/>
      <c r="PYO46"/>
      <c r="PYP46" s="20"/>
      <c r="PYQ46"/>
      <c r="PYR46" s="20"/>
      <c r="PYS46"/>
      <c r="PYT46" s="20"/>
      <c r="PYU46"/>
      <c r="PYV46" s="20"/>
      <c r="PYW46"/>
      <c r="PYX46" s="20"/>
      <c r="PYY46"/>
      <c r="PYZ46" s="20"/>
      <c r="PZA46"/>
      <c r="PZB46" s="20"/>
      <c r="PZC46"/>
      <c r="PZD46" s="20"/>
      <c r="PZE46"/>
      <c r="PZF46" s="20"/>
      <c r="PZG46"/>
      <c r="PZH46" s="20"/>
      <c r="PZI46"/>
      <c r="PZJ46" s="20"/>
      <c r="PZK46"/>
      <c r="PZL46" s="20"/>
      <c r="PZM46"/>
      <c r="PZN46" s="20"/>
      <c r="PZO46"/>
      <c r="PZP46" s="20"/>
      <c r="PZQ46"/>
      <c r="PZR46" s="20"/>
      <c r="PZS46"/>
      <c r="PZT46" s="20"/>
      <c r="PZU46"/>
      <c r="PZV46" s="20"/>
      <c r="PZW46"/>
      <c r="PZX46" s="20"/>
      <c r="PZY46"/>
      <c r="PZZ46" s="20"/>
      <c r="QAA46"/>
      <c r="QAB46" s="20"/>
      <c r="QAC46"/>
      <c r="QAD46" s="20"/>
      <c r="QAE46"/>
      <c r="QAF46" s="20"/>
      <c r="QAG46"/>
      <c r="QAH46" s="20"/>
      <c r="QAI46"/>
      <c r="QAJ46" s="20"/>
      <c r="QAK46"/>
      <c r="QAL46" s="20"/>
      <c r="QAM46"/>
      <c r="QAN46" s="20"/>
      <c r="QAO46"/>
      <c r="QAP46" s="20"/>
      <c r="QAQ46"/>
      <c r="QAR46" s="20"/>
      <c r="QAS46"/>
      <c r="QAT46" s="20"/>
      <c r="QAU46"/>
      <c r="QAV46" s="20"/>
      <c r="QAW46"/>
      <c r="QAX46" s="20"/>
      <c r="QAY46"/>
      <c r="QAZ46" s="20"/>
      <c r="QBA46"/>
      <c r="QBB46" s="20"/>
      <c r="QBC46"/>
      <c r="QBD46" s="20"/>
      <c r="QBE46"/>
      <c r="QBF46" s="20"/>
      <c r="QBG46"/>
      <c r="QBH46" s="20"/>
      <c r="QBI46"/>
      <c r="QBJ46" s="20"/>
      <c r="QBK46"/>
      <c r="QBL46" s="20"/>
      <c r="QBM46"/>
      <c r="QBN46" s="20"/>
      <c r="QBO46"/>
      <c r="QBP46" s="20"/>
      <c r="QBQ46"/>
      <c r="QBR46" s="20"/>
      <c r="QBS46"/>
      <c r="QBT46" s="20"/>
      <c r="QBU46"/>
      <c r="QBV46" s="20"/>
      <c r="QBW46"/>
      <c r="QBX46" s="20"/>
      <c r="QBY46"/>
      <c r="QBZ46" s="20"/>
      <c r="QCA46"/>
      <c r="QCB46" s="20"/>
      <c r="QCC46"/>
      <c r="QCD46" s="20"/>
      <c r="QCE46"/>
      <c r="QCF46" s="20"/>
      <c r="QCG46"/>
      <c r="QCH46" s="20"/>
      <c r="QCI46"/>
      <c r="QCJ46" s="20"/>
      <c r="QCK46"/>
      <c r="QCL46" s="20"/>
      <c r="QCM46"/>
      <c r="QCN46" s="20"/>
      <c r="QCO46"/>
      <c r="QCP46" s="20"/>
      <c r="QCQ46"/>
      <c r="QCR46" s="20"/>
      <c r="QCS46"/>
      <c r="QCT46" s="20"/>
      <c r="QCU46"/>
      <c r="QCV46" s="20"/>
      <c r="QCW46"/>
      <c r="QCX46" s="20"/>
      <c r="QCY46"/>
      <c r="QCZ46" s="20"/>
      <c r="QDA46"/>
      <c r="QDB46" s="20"/>
      <c r="QDC46"/>
      <c r="QDD46" s="20"/>
      <c r="QDE46"/>
      <c r="QDF46" s="20"/>
      <c r="QDG46"/>
      <c r="QDH46" s="20"/>
      <c r="QDI46"/>
      <c r="QDJ46" s="20"/>
      <c r="QDK46"/>
      <c r="QDL46" s="20"/>
      <c r="QDM46"/>
      <c r="QDN46" s="20"/>
      <c r="QDO46"/>
      <c r="QDP46" s="20"/>
      <c r="QDQ46"/>
      <c r="QDR46" s="20"/>
      <c r="QDS46"/>
      <c r="QDT46" s="20"/>
      <c r="QDU46"/>
      <c r="QDV46" s="20"/>
      <c r="QDW46"/>
      <c r="QDX46" s="20"/>
      <c r="QDY46"/>
      <c r="QDZ46" s="20"/>
      <c r="QEA46"/>
      <c r="QEB46" s="20"/>
      <c r="QEC46"/>
      <c r="QED46" s="20"/>
      <c r="QEE46"/>
      <c r="QEF46" s="20"/>
      <c r="QEG46"/>
      <c r="QEH46" s="20"/>
      <c r="QEI46"/>
      <c r="QEJ46" s="20"/>
      <c r="QEK46"/>
      <c r="QEL46" s="20"/>
      <c r="QEM46"/>
      <c r="QEN46" s="20"/>
      <c r="QEO46"/>
      <c r="QEP46" s="20"/>
      <c r="QEQ46"/>
      <c r="QER46" s="20"/>
      <c r="QES46"/>
      <c r="QET46" s="20"/>
      <c r="QEU46"/>
      <c r="QEV46" s="20"/>
      <c r="QEW46"/>
      <c r="QEX46" s="20"/>
      <c r="QEY46"/>
      <c r="QEZ46" s="20"/>
      <c r="QFA46"/>
      <c r="QFB46" s="20"/>
      <c r="QFC46"/>
      <c r="QFD46" s="20"/>
      <c r="QFE46"/>
      <c r="QFF46" s="20"/>
      <c r="QFG46"/>
      <c r="QFH46" s="20"/>
      <c r="QFI46"/>
      <c r="QFJ46" s="20"/>
      <c r="QFK46"/>
      <c r="QFL46" s="20"/>
      <c r="QFM46"/>
      <c r="QFN46" s="20"/>
      <c r="QFO46"/>
      <c r="QFP46" s="20"/>
      <c r="QFQ46"/>
      <c r="QFR46" s="20"/>
      <c r="QFS46"/>
      <c r="QFT46" s="20"/>
      <c r="QFU46"/>
      <c r="QFV46" s="20"/>
      <c r="QFW46"/>
      <c r="QFX46" s="20"/>
      <c r="QFY46"/>
      <c r="QFZ46" s="20"/>
      <c r="QGA46"/>
      <c r="QGB46" s="20"/>
      <c r="QGC46"/>
      <c r="QGD46" s="20"/>
      <c r="QGE46"/>
      <c r="QGF46" s="20"/>
      <c r="QGG46"/>
      <c r="QGH46" s="20"/>
      <c r="QGI46"/>
      <c r="QGJ46" s="20"/>
      <c r="QGK46"/>
      <c r="QGL46" s="20"/>
      <c r="QGM46"/>
      <c r="QGN46" s="20"/>
      <c r="QGO46"/>
      <c r="QGP46" s="20"/>
      <c r="QGQ46"/>
      <c r="QGR46" s="20"/>
      <c r="QGS46"/>
      <c r="QGT46" s="20"/>
      <c r="QGU46"/>
      <c r="QGV46" s="20"/>
      <c r="QGW46"/>
      <c r="QGX46" s="20"/>
      <c r="QGY46"/>
      <c r="QGZ46" s="20"/>
      <c r="QHA46"/>
      <c r="QHB46" s="20"/>
      <c r="QHC46"/>
      <c r="QHD46" s="20"/>
      <c r="QHE46"/>
      <c r="QHF46" s="20"/>
      <c r="QHG46"/>
      <c r="QHH46" s="20"/>
      <c r="QHI46"/>
      <c r="QHJ46" s="20"/>
      <c r="QHK46"/>
      <c r="QHL46" s="20"/>
      <c r="QHM46"/>
      <c r="QHN46" s="20"/>
      <c r="QHO46"/>
      <c r="QHP46" s="20"/>
      <c r="QHQ46"/>
      <c r="QHR46" s="20"/>
      <c r="QHS46"/>
      <c r="QHT46" s="20"/>
      <c r="QHU46"/>
      <c r="QHV46" s="20"/>
      <c r="QHW46"/>
      <c r="QHX46" s="20"/>
      <c r="QHY46"/>
      <c r="QHZ46" s="20"/>
      <c r="QIA46"/>
      <c r="QIB46" s="20"/>
      <c r="QIC46"/>
      <c r="QID46" s="20"/>
      <c r="QIE46"/>
      <c r="QIF46" s="20"/>
      <c r="QIG46"/>
      <c r="QIH46" s="20"/>
      <c r="QII46"/>
      <c r="QIJ46" s="20"/>
      <c r="QIK46"/>
      <c r="QIL46" s="20"/>
      <c r="QIM46"/>
      <c r="QIN46" s="20"/>
      <c r="QIO46"/>
      <c r="QIP46" s="20"/>
      <c r="QIQ46"/>
      <c r="QIR46" s="20"/>
      <c r="QIS46"/>
      <c r="QIT46" s="20"/>
      <c r="QIU46"/>
      <c r="QIV46" s="20"/>
      <c r="QIW46"/>
      <c r="QIX46" s="20"/>
      <c r="QIY46"/>
      <c r="QIZ46" s="20"/>
      <c r="QJA46"/>
      <c r="QJB46" s="20"/>
      <c r="QJC46"/>
      <c r="QJD46" s="20"/>
      <c r="QJE46"/>
      <c r="QJF46" s="20"/>
      <c r="QJG46"/>
      <c r="QJH46" s="20"/>
      <c r="QJI46"/>
      <c r="QJJ46" s="20"/>
      <c r="QJK46"/>
      <c r="QJL46" s="20"/>
      <c r="QJM46"/>
      <c r="QJN46" s="20"/>
      <c r="QJO46"/>
      <c r="QJP46" s="20"/>
      <c r="QJQ46"/>
      <c r="QJR46" s="20"/>
      <c r="QJS46"/>
      <c r="QJT46" s="20"/>
      <c r="QJU46"/>
      <c r="QJV46" s="20"/>
      <c r="QJW46"/>
      <c r="QJX46" s="20"/>
      <c r="QJY46"/>
      <c r="QJZ46" s="20"/>
      <c r="QKA46"/>
      <c r="QKB46" s="20"/>
      <c r="QKC46"/>
      <c r="QKD46" s="20"/>
      <c r="QKE46"/>
      <c r="QKF46" s="20"/>
      <c r="QKG46"/>
      <c r="QKH46" s="20"/>
      <c r="QKI46"/>
      <c r="QKJ46" s="20"/>
      <c r="QKK46"/>
      <c r="QKL46" s="20"/>
      <c r="QKM46"/>
      <c r="QKN46" s="20"/>
      <c r="QKO46"/>
      <c r="QKP46" s="20"/>
      <c r="QKQ46"/>
      <c r="QKR46" s="20"/>
      <c r="QKS46"/>
      <c r="QKT46" s="20"/>
      <c r="QKU46"/>
      <c r="QKV46" s="20"/>
      <c r="QKW46"/>
      <c r="QKX46" s="20"/>
      <c r="QKY46"/>
      <c r="QKZ46" s="20"/>
      <c r="QLA46"/>
      <c r="QLB46" s="20"/>
      <c r="QLC46"/>
      <c r="QLD46" s="20"/>
      <c r="QLE46"/>
      <c r="QLF46" s="20"/>
      <c r="QLG46"/>
      <c r="QLH46" s="20"/>
      <c r="QLI46"/>
      <c r="QLJ46" s="20"/>
      <c r="QLK46"/>
      <c r="QLL46" s="20"/>
      <c r="QLM46"/>
      <c r="QLN46" s="20"/>
      <c r="QLO46"/>
      <c r="QLP46" s="20"/>
      <c r="QLQ46"/>
      <c r="QLR46" s="20"/>
      <c r="QLS46"/>
      <c r="QLT46" s="20"/>
      <c r="QLU46"/>
      <c r="QLV46" s="20"/>
      <c r="QLW46"/>
      <c r="QLX46" s="20"/>
      <c r="QLY46"/>
      <c r="QLZ46" s="20"/>
      <c r="QMA46"/>
      <c r="QMB46" s="20"/>
      <c r="QMC46"/>
      <c r="QMD46" s="20"/>
      <c r="QME46"/>
      <c r="QMF46" s="20"/>
      <c r="QMG46"/>
      <c r="QMH46" s="20"/>
      <c r="QMI46"/>
      <c r="QMJ46" s="20"/>
      <c r="QMK46"/>
      <c r="QML46" s="20"/>
      <c r="QMM46"/>
      <c r="QMN46" s="20"/>
      <c r="QMO46"/>
      <c r="QMP46" s="20"/>
      <c r="QMQ46"/>
      <c r="QMR46" s="20"/>
      <c r="QMS46"/>
      <c r="QMT46" s="20"/>
      <c r="QMU46"/>
      <c r="QMV46" s="20"/>
      <c r="QMW46"/>
      <c r="QMX46" s="20"/>
      <c r="QMY46"/>
      <c r="QMZ46" s="20"/>
      <c r="QNA46"/>
      <c r="QNB46" s="20"/>
      <c r="QNC46"/>
      <c r="QND46" s="20"/>
      <c r="QNE46"/>
      <c r="QNF46" s="20"/>
      <c r="QNG46"/>
      <c r="QNH46" s="20"/>
      <c r="QNI46"/>
      <c r="QNJ46" s="20"/>
      <c r="QNK46"/>
      <c r="QNL46" s="20"/>
      <c r="QNM46"/>
      <c r="QNN46" s="20"/>
      <c r="QNO46"/>
      <c r="QNP46" s="20"/>
      <c r="QNQ46"/>
      <c r="QNR46" s="20"/>
      <c r="QNS46"/>
      <c r="QNT46" s="20"/>
      <c r="QNU46"/>
      <c r="QNV46" s="20"/>
      <c r="QNW46"/>
      <c r="QNX46" s="20"/>
      <c r="QNY46"/>
      <c r="QNZ46" s="20"/>
      <c r="QOA46"/>
      <c r="QOB46" s="20"/>
      <c r="QOC46"/>
      <c r="QOD46" s="20"/>
      <c r="QOE46"/>
      <c r="QOF46" s="20"/>
      <c r="QOG46"/>
      <c r="QOH46" s="20"/>
      <c r="QOI46"/>
      <c r="QOJ46" s="20"/>
      <c r="QOK46"/>
      <c r="QOL46" s="20"/>
      <c r="QOM46"/>
      <c r="QON46" s="20"/>
      <c r="QOO46"/>
      <c r="QOP46" s="20"/>
      <c r="QOQ46"/>
      <c r="QOR46" s="20"/>
      <c r="QOS46"/>
      <c r="QOT46" s="20"/>
      <c r="QOU46"/>
      <c r="QOV46" s="20"/>
      <c r="QOW46"/>
      <c r="QOX46" s="20"/>
      <c r="QOY46"/>
      <c r="QOZ46" s="20"/>
      <c r="QPA46"/>
      <c r="QPB46" s="20"/>
      <c r="QPC46"/>
      <c r="QPD46" s="20"/>
      <c r="QPE46"/>
      <c r="QPF46" s="20"/>
      <c r="QPG46"/>
      <c r="QPH46" s="20"/>
      <c r="QPI46"/>
      <c r="QPJ46" s="20"/>
      <c r="QPK46"/>
      <c r="QPL46" s="20"/>
      <c r="QPM46"/>
      <c r="QPN46" s="20"/>
      <c r="QPO46"/>
      <c r="QPP46" s="20"/>
      <c r="QPQ46"/>
      <c r="QPR46" s="20"/>
      <c r="QPS46"/>
      <c r="QPT46" s="20"/>
      <c r="QPU46"/>
      <c r="QPV46" s="20"/>
      <c r="QPW46"/>
      <c r="QPX46" s="20"/>
      <c r="QPY46"/>
      <c r="QPZ46" s="20"/>
      <c r="QQA46"/>
      <c r="QQB46" s="20"/>
      <c r="QQC46"/>
      <c r="QQD46" s="20"/>
      <c r="QQE46"/>
      <c r="QQF46" s="20"/>
      <c r="QQG46"/>
      <c r="QQH46" s="20"/>
      <c r="QQI46"/>
      <c r="QQJ46" s="20"/>
      <c r="QQK46"/>
      <c r="QQL46" s="20"/>
      <c r="QQM46"/>
      <c r="QQN46" s="20"/>
      <c r="QQO46"/>
      <c r="QQP46" s="20"/>
      <c r="QQQ46"/>
      <c r="QQR46" s="20"/>
      <c r="QQS46"/>
      <c r="QQT46" s="20"/>
      <c r="QQU46"/>
      <c r="QQV46" s="20"/>
      <c r="QQW46"/>
      <c r="QQX46" s="20"/>
      <c r="QQY46"/>
      <c r="QQZ46" s="20"/>
      <c r="QRA46"/>
      <c r="QRB46" s="20"/>
      <c r="QRC46"/>
      <c r="QRD46" s="20"/>
      <c r="QRE46"/>
      <c r="QRF46" s="20"/>
      <c r="QRG46"/>
      <c r="QRH46" s="20"/>
      <c r="QRI46"/>
      <c r="QRJ46" s="20"/>
      <c r="QRK46"/>
      <c r="QRL46" s="20"/>
      <c r="QRM46"/>
      <c r="QRN46" s="20"/>
      <c r="QRO46"/>
      <c r="QRP46" s="20"/>
      <c r="QRQ46"/>
      <c r="QRR46" s="20"/>
      <c r="QRS46"/>
      <c r="QRT46" s="20"/>
      <c r="QRU46"/>
      <c r="QRV46" s="20"/>
      <c r="QRW46"/>
      <c r="QRX46" s="20"/>
      <c r="QRY46"/>
      <c r="QRZ46" s="20"/>
      <c r="QSA46"/>
      <c r="QSB46" s="20"/>
      <c r="QSC46"/>
      <c r="QSD46" s="20"/>
      <c r="QSE46"/>
      <c r="QSF46" s="20"/>
      <c r="QSG46"/>
      <c r="QSH46" s="20"/>
      <c r="QSI46"/>
      <c r="QSJ46" s="20"/>
      <c r="QSK46"/>
      <c r="QSL46" s="20"/>
      <c r="QSM46"/>
      <c r="QSN46" s="20"/>
      <c r="QSO46"/>
      <c r="QSP46" s="20"/>
      <c r="QSQ46"/>
      <c r="QSR46" s="20"/>
      <c r="QSS46"/>
      <c r="QST46" s="20"/>
      <c r="QSU46"/>
      <c r="QSV46" s="20"/>
      <c r="QSW46"/>
      <c r="QSX46" s="20"/>
      <c r="QSY46"/>
      <c r="QSZ46" s="20"/>
      <c r="QTA46"/>
      <c r="QTB46" s="20"/>
      <c r="QTC46"/>
      <c r="QTD46" s="20"/>
      <c r="QTE46"/>
      <c r="QTF46" s="20"/>
      <c r="QTG46"/>
      <c r="QTH46" s="20"/>
      <c r="QTI46"/>
      <c r="QTJ46" s="20"/>
      <c r="QTK46"/>
      <c r="QTL46" s="20"/>
      <c r="QTM46"/>
      <c r="QTN46" s="20"/>
      <c r="QTO46"/>
      <c r="QTP46" s="20"/>
      <c r="QTQ46"/>
      <c r="QTR46" s="20"/>
      <c r="QTS46"/>
      <c r="QTT46" s="20"/>
      <c r="QTU46"/>
      <c r="QTV46" s="20"/>
      <c r="QTW46"/>
      <c r="QTX46" s="20"/>
      <c r="QTY46"/>
      <c r="QTZ46" s="20"/>
      <c r="QUA46"/>
      <c r="QUB46" s="20"/>
      <c r="QUC46"/>
      <c r="QUD46" s="20"/>
      <c r="QUE46"/>
      <c r="QUF46" s="20"/>
      <c r="QUG46"/>
      <c r="QUH46" s="20"/>
      <c r="QUI46"/>
      <c r="QUJ46" s="20"/>
      <c r="QUK46"/>
      <c r="QUL46" s="20"/>
      <c r="QUM46"/>
      <c r="QUN46" s="20"/>
      <c r="QUO46"/>
      <c r="QUP46" s="20"/>
      <c r="QUQ46"/>
      <c r="QUR46" s="20"/>
      <c r="QUS46"/>
      <c r="QUT46" s="20"/>
      <c r="QUU46"/>
      <c r="QUV46" s="20"/>
      <c r="QUW46"/>
      <c r="QUX46" s="20"/>
      <c r="QUY46"/>
      <c r="QUZ46" s="20"/>
      <c r="QVA46"/>
      <c r="QVB46" s="20"/>
      <c r="QVC46"/>
      <c r="QVD46" s="20"/>
      <c r="QVE46"/>
      <c r="QVF46" s="20"/>
      <c r="QVG46"/>
      <c r="QVH46" s="20"/>
      <c r="QVI46"/>
      <c r="QVJ46" s="20"/>
      <c r="QVK46"/>
      <c r="QVL46" s="20"/>
      <c r="QVM46"/>
      <c r="QVN46" s="20"/>
      <c r="QVO46"/>
      <c r="QVP46" s="20"/>
      <c r="QVQ46"/>
      <c r="QVR46" s="20"/>
      <c r="QVS46"/>
      <c r="QVT46" s="20"/>
      <c r="QVU46"/>
      <c r="QVV46" s="20"/>
      <c r="QVW46"/>
      <c r="QVX46" s="20"/>
      <c r="QVY46"/>
      <c r="QVZ46" s="20"/>
      <c r="QWA46"/>
      <c r="QWB46" s="20"/>
      <c r="QWC46"/>
      <c r="QWD46" s="20"/>
      <c r="QWE46"/>
      <c r="QWF46" s="20"/>
      <c r="QWG46"/>
      <c r="QWH46" s="20"/>
      <c r="QWI46"/>
      <c r="QWJ46" s="20"/>
      <c r="QWK46"/>
      <c r="QWL46" s="20"/>
      <c r="QWM46"/>
      <c r="QWN46" s="20"/>
      <c r="QWO46"/>
      <c r="QWP46" s="20"/>
      <c r="QWQ46"/>
      <c r="QWR46" s="20"/>
      <c r="QWS46"/>
      <c r="QWT46" s="20"/>
      <c r="QWU46"/>
      <c r="QWV46" s="20"/>
      <c r="QWW46"/>
      <c r="QWX46" s="20"/>
      <c r="QWY46"/>
      <c r="QWZ46" s="20"/>
      <c r="QXA46"/>
      <c r="QXB46" s="20"/>
      <c r="QXC46"/>
      <c r="QXD46" s="20"/>
      <c r="QXE46"/>
      <c r="QXF46" s="20"/>
      <c r="QXG46"/>
      <c r="QXH46" s="20"/>
      <c r="QXI46"/>
      <c r="QXJ46" s="20"/>
      <c r="QXK46"/>
      <c r="QXL46" s="20"/>
      <c r="QXM46"/>
      <c r="QXN46" s="20"/>
      <c r="QXO46"/>
      <c r="QXP46" s="20"/>
      <c r="QXQ46"/>
      <c r="QXR46" s="20"/>
      <c r="QXS46"/>
      <c r="QXT46" s="20"/>
      <c r="QXU46"/>
      <c r="QXV46" s="20"/>
      <c r="QXW46"/>
      <c r="QXX46" s="20"/>
      <c r="QXY46"/>
      <c r="QXZ46" s="20"/>
      <c r="QYA46"/>
      <c r="QYB46" s="20"/>
      <c r="QYC46"/>
      <c r="QYD46" s="20"/>
      <c r="QYE46"/>
      <c r="QYF46" s="20"/>
      <c r="QYG46"/>
      <c r="QYH46" s="20"/>
      <c r="QYI46"/>
      <c r="QYJ46" s="20"/>
      <c r="QYK46"/>
      <c r="QYL46" s="20"/>
      <c r="QYM46"/>
      <c r="QYN46" s="20"/>
      <c r="QYO46"/>
      <c r="QYP46" s="20"/>
      <c r="QYQ46"/>
      <c r="QYR46" s="20"/>
      <c r="QYS46"/>
      <c r="QYT46" s="20"/>
      <c r="QYU46"/>
      <c r="QYV46" s="20"/>
      <c r="QYW46"/>
      <c r="QYX46" s="20"/>
      <c r="QYY46"/>
      <c r="QYZ46" s="20"/>
      <c r="QZA46"/>
      <c r="QZB46" s="20"/>
      <c r="QZC46"/>
      <c r="QZD46" s="20"/>
      <c r="QZE46"/>
      <c r="QZF46" s="20"/>
      <c r="QZG46"/>
      <c r="QZH46" s="20"/>
      <c r="QZI46"/>
      <c r="QZJ46" s="20"/>
      <c r="QZK46"/>
      <c r="QZL46" s="20"/>
      <c r="QZM46"/>
      <c r="QZN46" s="20"/>
      <c r="QZO46"/>
      <c r="QZP46" s="20"/>
      <c r="QZQ46"/>
      <c r="QZR46" s="20"/>
      <c r="QZS46"/>
      <c r="QZT46" s="20"/>
      <c r="QZU46"/>
      <c r="QZV46" s="20"/>
      <c r="QZW46"/>
      <c r="QZX46" s="20"/>
      <c r="QZY46"/>
      <c r="QZZ46" s="20"/>
      <c r="RAA46"/>
      <c r="RAB46" s="20"/>
      <c r="RAC46"/>
      <c r="RAD46" s="20"/>
      <c r="RAE46"/>
      <c r="RAF46" s="20"/>
      <c r="RAG46"/>
      <c r="RAH46" s="20"/>
      <c r="RAI46"/>
      <c r="RAJ46" s="20"/>
      <c r="RAK46"/>
      <c r="RAL46" s="20"/>
      <c r="RAM46"/>
      <c r="RAN46" s="20"/>
      <c r="RAO46"/>
      <c r="RAP46" s="20"/>
      <c r="RAQ46"/>
      <c r="RAR46" s="20"/>
      <c r="RAS46"/>
      <c r="RAT46" s="20"/>
      <c r="RAU46"/>
      <c r="RAV46" s="20"/>
      <c r="RAW46"/>
      <c r="RAX46" s="20"/>
      <c r="RAY46"/>
      <c r="RAZ46" s="20"/>
      <c r="RBA46"/>
      <c r="RBB46" s="20"/>
      <c r="RBC46"/>
      <c r="RBD46" s="20"/>
      <c r="RBE46"/>
      <c r="RBF46" s="20"/>
      <c r="RBG46"/>
      <c r="RBH46" s="20"/>
      <c r="RBI46"/>
      <c r="RBJ46" s="20"/>
      <c r="RBK46"/>
      <c r="RBL46" s="20"/>
      <c r="RBM46"/>
      <c r="RBN46" s="20"/>
      <c r="RBO46"/>
      <c r="RBP46" s="20"/>
      <c r="RBQ46"/>
      <c r="RBR46" s="20"/>
      <c r="RBS46"/>
      <c r="RBT46" s="20"/>
      <c r="RBU46"/>
      <c r="RBV46" s="20"/>
      <c r="RBW46"/>
      <c r="RBX46" s="20"/>
      <c r="RBY46"/>
      <c r="RBZ46" s="20"/>
      <c r="RCA46"/>
      <c r="RCB46" s="20"/>
      <c r="RCC46"/>
      <c r="RCD46" s="20"/>
      <c r="RCE46"/>
      <c r="RCF46" s="20"/>
      <c r="RCG46"/>
      <c r="RCH46" s="20"/>
      <c r="RCI46"/>
      <c r="RCJ46" s="20"/>
      <c r="RCK46"/>
      <c r="RCL46" s="20"/>
      <c r="RCM46"/>
      <c r="RCN46" s="20"/>
      <c r="RCO46"/>
      <c r="RCP46" s="20"/>
      <c r="RCQ46"/>
      <c r="RCR46" s="20"/>
      <c r="RCS46"/>
      <c r="RCT46" s="20"/>
      <c r="RCU46"/>
      <c r="RCV46" s="20"/>
      <c r="RCW46"/>
      <c r="RCX46" s="20"/>
      <c r="RCY46"/>
      <c r="RCZ46" s="20"/>
      <c r="RDA46"/>
      <c r="RDB46" s="20"/>
      <c r="RDC46"/>
      <c r="RDD46" s="20"/>
      <c r="RDE46"/>
      <c r="RDF46" s="20"/>
      <c r="RDG46"/>
      <c r="RDH46" s="20"/>
      <c r="RDI46"/>
      <c r="RDJ46" s="20"/>
      <c r="RDK46"/>
      <c r="RDL46" s="20"/>
      <c r="RDM46"/>
      <c r="RDN46" s="20"/>
      <c r="RDO46"/>
      <c r="RDP46" s="20"/>
      <c r="RDQ46"/>
      <c r="RDR46" s="20"/>
      <c r="RDS46"/>
      <c r="RDT46" s="20"/>
      <c r="RDU46"/>
      <c r="RDV46" s="20"/>
      <c r="RDW46"/>
      <c r="RDX46" s="20"/>
      <c r="RDY46"/>
      <c r="RDZ46" s="20"/>
      <c r="REA46"/>
      <c r="REB46" s="20"/>
      <c r="REC46"/>
      <c r="RED46" s="20"/>
      <c r="REE46"/>
      <c r="REF46" s="20"/>
      <c r="REG46"/>
      <c r="REH46" s="20"/>
      <c r="REI46"/>
      <c r="REJ46" s="20"/>
      <c r="REK46"/>
      <c r="REL46" s="20"/>
      <c r="REM46"/>
      <c r="REN46" s="20"/>
      <c r="REO46"/>
      <c r="REP46" s="20"/>
      <c r="REQ46"/>
      <c r="RER46" s="20"/>
      <c r="RES46"/>
      <c r="RET46" s="20"/>
      <c r="REU46"/>
      <c r="REV46" s="20"/>
      <c r="REW46"/>
      <c r="REX46" s="20"/>
      <c r="REY46"/>
      <c r="REZ46" s="20"/>
      <c r="RFA46"/>
      <c r="RFB46" s="20"/>
      <c r="RFC46"/>
      <c r="RFD46" s="20"/>
      <c r="RFE46"/>
      <c r="RFF46" s="20"/>
      <c r="RFG46"/>
      <c r="RFH46" s="20"/>
      <c r="RFI46"/>
      <c r="RFJ46" s="20"/>
      <c r="RFK46"/>
      <c r="RFL46" s="20"/>
      <c r="RFM46"/>
      <c r="RFN46" s="20"/>
      <c r="RFO46"/>
      <c r="RFP46" s="20"/>
      <c r="RFQ46"/>
      <c r="RFR46" s="20"/>
      <c r="RFS46"/>
      <c r="RFT46" s="20"/>
      <c r="RFU46"/>
      <c r="RFV46" s="20"/>
      <c r="RFW46"/>
      <c r="RFX46" s="20"/>
      <c r="RFY46"/>
      <c r="RFZ46" s="20"/>
      <c r="RGA46"/>
      <c r="RGB46" s="20"/>
      <c r="RGC46"/>
      <c r="RGD46" s="20"/>
      <c r="RGE46"/>
      <c r="RGF46" s="20"/>
      <c r="RGG46"/>
      <c r="RGH46" s="20"/>
      <c r="RGI46"/>
      <c r="RGJ46" s="20"/>
      <c r="RGK46"/>
      <c r="RGL46" s="20"/>
      <c r="RGM46"/>
      <c r="RGN46" s="20"/>
      <c r="RGO46"/>
      <c r="RGP46" s="20"/>
      <c r="RGQ46"/>
      <c r="RGR46" s="20"/>
      <c r="RGS46"/>
      <c r="RGT46" s="20"/>
      <c r="RGU46"/>
      <c r="RGV46" s="20"/>
      <c r="RGW46"/>
      <c r="RGX46" s="20"/>
      <c r="RGY46"/>
      <c r="RGZ46" s="20"/>
      <c r="RHA46"/>
      <c r="RHB46" s="20"/>
      <c r="RHC46"/>
      <c r="RHD46" s="20"/>
      <c r="RHE46"/>
      <c r="RHF46" s="20"/>
      <c r="RHG46"/>
      <c r="RHH46" s="20"/>
      <c r="RHI46"/>
      <c r="RHJ46" s="20"/>
      <c r="RHK46"/>
      <c r="RHL46" s="20"/>
      <c r="RHM46"/>
      <c r="RHN46" s="20"/>
      <c r="RHO46"/>
      <c r="RHP46" s="20"/>
      <c r="RHQ46"/>
      <c r="RHR46" s="20"/>
      <c r="RHS46"/>
      <c r="RHT46" s="20"/>
      <c r="RHU46"/>
      <c r="RHV46" s="20"/>
      <c r="RHW46"/>
      <c r="RHX46" s="20"/>
      <c r="RHY46"/>
      <c r="RHZ46" s="20"/>
      <c r="RIA46"/>
      <c r="RIB46" s="20"/>
      <c r="RIC46"/>
      <c r="RID46" s="20"/>
      <c r="RIE46"/>
      <c r="RIF46" s="20"/>
      <c r="RIG46"/>
      <c r="RIH46" s="20"/>
      <c r="RII46"/>
      <c r="RIJ46" s="20"/>
      <c r="RIK46"/>
      <c r="RIL46" s="20"/>
      <c r="RIM46"/>
      <c r="RIN46" s="20"/>
      <c r="RIO46"/>
      <c r="RIP46" s="20"/>
      <c r="RIQ46"/>
      <c r="RIR46" s="20"/>
      <c r="RIS46"/>
      <c r="RIT46" s="20"/>
      <c r="RIU46"/>
      <c r="RIV46" s="20"/>
      <c r="RIW46"/>
      <c r="RIX46" s="20"/>
      <c r="RIY46"/>
      <c r="RIZ46" s="20"/>
      <c r="RJA46"/>
      <c r="RJB46" s="20"/>
      <c r="RJC46"/>
      <c r="RJD46" s="20"/>
      <c r="RJE46"/>
      <c r="RJF46" s="20"/>
      <c r="RJG46"/>
      <c r="RJH46" s="20"/>
      <c r="RJI46"/>
      <c r="RJJ46" s="20"/>
      <c r="RJK46"/>
      <c r="RJL46" s="20"/>
      <c r="RJM46"/>
      <c r="RJN46" s="20"/>
      <c r="RJO46"/>
      <c r="RJP46" s="20"/>
      <c r="RJQ46"/>
      <c r="RJR46" s="20"/>
      <c r="RJS46"/>
      <c r="RJT46" s="20"/>
      <c r="RJU46"/>
      <c r="RJV46" s="20"/>
      <c r="RJW46"/>
      <c r="RJX46" s="20"/>
      <c r="RJY46"/>
      <c r="RJZ46" s="20"/>
      <c r="RKA46"/>
      <c r="RKB46" s="20"/>
      <c r="RKC46"/>
      <c r="RKD46" s="20"/>
      <c r="RKE46"/>
      <c r="RKF46" s="20"/>
      <c r="RKG46"/>
      <c r="RKH46" s="20"/>
      <c r="RKI46"/>
      <c r="RKJ46" s="20"/>
      <c r="RKK46"/>
      <c r="RKL46" s="20"/>
      <c r="RKM46"/>
      <c r="RKN46" s="20"/>
      <c r="RKO46"/>
      <c r="RKP46" s="20"/>
      <c r="RKQ46"/>
      <c r="RKR46" s="20"/>
      <c r="RKS46"/>
      <c r="RKT46" s="20"/>
      <c r="RKU46"/>
      <c r="RKV46" s="20"/>
      <c r="RKW46"/>
      <c r="RKX46" s="20"/>
      <c r="RKY46"/>
      <c r="RKZ46" s="20"/>
      <c r="RLA46"/>
      <c r="RLB46" s="20"/>
      <c r="RLC46"/>
      <c r="RLD46" s="20"/>
      <c r="RLE46"/>
      <c r="RLF46" s="20"/>
      <c r="RLG46"/>
      <c r="RLH46" s="20"/>
      <c r="RLI46"/>
      <c r="RLJ46" s="20"/>
      <c r="RLK46"/>
      <c r="RLL46" s="20"/>
      <c r="RLM46"/>
      <c r="RLN46" s="20"/>
      <c r="RLO46"/>
      <c r="RLP46" s="20"/>
      <c r="RLQ46"/>
      <c r="RLR46" s="20"/>
      <c r="RLS46"/>
      <c r="RLT46" s="20"/>
      <c r="RLU46"/>
      <c r="RLV46" s="20"/>
      <c r="RLW46"/>
      <c r="RLX46" s="20"/>
      <c r="RLY46"/>
      <c r="RLZ46" s="20"/>
      <c r="RMA46"/>
      <c r="RMB46" s="20"/>
      <c r="RMC46"/>
      <c r="RMD46" s="20"/>
      <c r="RME46"/>
      <c r="RMF46" s="20"/>
      <c r="RMG46"/>
      <c r="RMH46" s="20"/>
      <c r="RMI46"/>
      <c r="RMJ46" s="20"/>
      <c r="RMK46"/>
      <c r="RML46" s="20"/>
      <c r="RMM46"/>
      <c r="RMN46" s="20"/>
      <c r="RMO46"/>
      <c r="RMP46" s="20"/>
      <c r="RMQ46"/>
      <c r="RMR46" s="20"/>
      <c r="RMS46"/>
      <c r="RMT46" s="20"/>
      <c r="RMU46"/>
      <c r="RMV46" s="20"/>
      <c r="RMW46"/>
      <c r="RMX46" s="20"/>
      <c r="RMY46"/>
      <c r="RMZ46" s="20"/>
      <c r="RNA46"/>
      <c r="RNB46" s="20"/>
      <c r="RNC46"/>
      <c r="RND46" s="20"/>
      <c r="RNE46"/>
      <c r="RNF46" s="20"/>
      <c r="RNG46"/>
      <c r="RNH46" s="20"/>
      <c r="RNI46"/>
      <c r="RNJ46" s="20"/>
      <c r="RNK46"/>
      <c r="RNL46" s="20"/>
      <c r="RNM46"/>
      <c r="RNN46" s="20"/>
      <c r="RNO46"/>
      <c r="RNP46" s="20"/>
      <c r="RNQ46"/>
      <c r="RNR46" s="20"/>
      <c r="RNS46"/>
      <c r="RNT46" s="20"/>
      <c r="RNU46"/>
      <c r="RNV46" s="20"/>
      <c r="RNW46"/>
      <c r="RNX46" s="20"/>
      <c r="RNY46"/>
      <c r="RNZ46" s="20"/>
      <c r="ROA46"/>
      <c r="ROB46" s="20"/>
      <c r="ROC46"/>
      <c r="ROD46" s="20"/>
      <c r="ROE46"/>
      <c r="ROF46" s="20"/>
      <c r="ROG46"/>
      <c r="ROH46" s="20"/>
      <c r="ROI46"/>
      <c r="ROJ46" s="20"/>
      <c r="ROK46"/>
      <c r="ROL46" s="20"/>
      <c r="ROM46"/>
      <c r="RON46" s="20"/>
      <c r="ROO46"/>
      <c r="ROP46" s="20"/>
      <c r="ROQ46"/>
      <c r="ROR46" s="20"/>
      <c r="ROS46"/>
      <c r="ROT46" s="20"/>
      <c r="ROU46"/>
      <c r="ROV46" s="20"/>
      <c r="ROW46"/>
      <c r="ROX46" s="20"/>
      <c r="ROY46"/>
      <c r="ROZ46" s="20"/>
      <c r="RPA46"/>
      <c r="RPB46" s="20"/>
      <c r="RPC46"/>
      <c r="RPD46" s="20"/>
      <c r="RPE46"/>
      <c r="RPF46" s="20"/>
      <c r="RPG46"/>
      <c r="RPH46" s="20"/>
      <c r="RPI46"/>
      <c r="RPJ46" s="20"/>
      <c r="RPK46"/>
      <c r="RPL46" s="20"/>
      <c r="RPM46"/>
      <c r="RPN46" s="20"/>
      <c r="RPO46"/>
      <c r="RPP46" s="20"/>
      <c r="RPQ46"/>
      <c r="RPR46" s="20"/>
      <c r="RPS46"/>
      <c r="RPT46" s="20"/>
      <c r="RPU46"/>
      <c r="RPV46" s="20"/>
      <c r="RPW46"/>
      <c r="RPX46" s="20"/>
      <c r="RPY46"/>
      <c r="RPZ46" s="20"/>
      <c r="RQA46"/>
      <c r="RQB46" s="20"/>
      <c r="RQC46"/>
      <c r="RQD46" s="20"/>
      <c r="RQE46"/>
      <c r="RQF46" s="20"/>
      <c r="RQG46"/>
      <c r="RQH46" s="20"/>
      <c r="RQI46"/>
      <c r="RQJ46" s="20"/>
      <c r="RQK46"/>
      <c r="RQL46" s="20"/>
      <c r="RQM46"/>
      <c r="RQN46" s="20"/>
      <c r="RQO46"/>
      <c r="RQP46" s="20"/>
      <c r="RQQ46"/>
      <c r="RQR46" s="20"/>
      <c r="RQS46"/>
      <c r="RQT46" s="20"/>
      <c r="RQU46"/>
      <c r="RQV46" s="20"/>
      <c r="RQW46"/>
      <c r="RQX46" s="20"/>
      <c r="RQY46"/>
      <c r="RQZ46" s="20"/>
      <c r="RRA46"/>
      <c r="RRB46" s="20"/>
      <c r="RRC46"/>
      <c r="RRD46" s="20"/>
      <c r="RRE46"/>
      <c r="RRF46" s="20"/>
      <c r="RRG46"/>
      <c r="RRH46" s="20"/>
      <c r="RRI46"/>
      <c r="RRJ46" s="20"/>
      <c r="RRK46"/>
      <c r="RRL46" s="20"/>
      <c r="RRM46"/>
      <c r="RRN46" s="20"/>
      <c r="RRO46"/>
      <c r="RRP46" s="20"/>
      <c r="RRQ46"/>
      <c r="RRR46" s="20"/>
      <c r="RRS46"/>
      <c r="RRT46" s="20"/>
      <c r="RRU46"/>
      <c r="RRV46" s="20"/>
      <c r="RRW46"/>
      <c r="RRX46" s="20"/>
      <c r="RRY46"/>
      <c r="RRZ46" s="20"/>
      <c r="RSA46"/>
      <c r="RSB46" s="20"/>
      <c r="RSC46"/>
      <c r="RSD46" s="20"/>
      <c r="RSE46"/>
      <c r="RSF46" s="20"/>
      <c r="RSG46"/>
      <c r="RSH46" s="20"/>
      <c r="RSI46"/>
      <c r="RSJ46" s="20"/>
      <c r="RSK46"/>
      <c r="RSL46" s="20"/>
      <c r="RSM46"/>
      <c r="RSN46" s="20"/>
      <c r="RSO46"/>
      <c r="RSP46" s="20"/>
      <c r="RSQ46"/>
      <c r="RSR46" s="20"/>
      <c r="RSS46"/>
      <c r="RST46" s="20"/>
      <c r="RSU46"/>
      <c r="RSV46" s="20"/>
      <c r="RSW46"/>
      <c r="RSX46" s="20"/>
      <c r="RSY46"/>
      <c r="RSZ46" s="20"/>
      <c r="RTA46"/>
      <c r="RTB46" s="20"/>
      <c r="RTC46"/>
      <c r="RTD46" s="20"/>
      <c r="RTE46"/>
      <c r="RTF46" s="20"/>
      <c r="RTG46"/>
      <c r="RTH46" s="20"/>
      <c r="RTI46"/>
      <c r="RTJ46" s="20"/>
      <c r="RTK46"/>
      <c r="RTL46" s="20"/>
      <c r="RTM46"/>
      <c r="RTN46" s="20"/>
      <c r="RTO46"/>
      <c r="RTP46" s="20"/>
      <c r="RTQ46"/>
      <c r="RTR46" s="20"/>
      <c r="RTS46"/>
      <c r="RTT46" s="20"/>
      <c r="RTU46"/>
      <c r="RTV46" s="20"/>
      <c r="RTW46"/>
      <c r="RTX46" s="20"/>
      <c r="RTY46"/>
      <c r="RTZ46" s="20"/>
      <c r="RUA46"/>
      <c r="RUB46" s="20"/>
      <c r="RUC46"/>
      <c r="RUD46" s="20"/>
      <c r="RUE46"/>
      <c r="RUF46" s="20"/>
      <c r="RUG46"/>
      <c r="RUH46" s="20"/>
      <c r="RUI46"/>
      <c r="RUJ46" s="20"/>
      <c r="RUK46"/>
      <c r="RUL46" s="20"/>
      <c r="RUM46"/>
      <c r="RUN46" s="20"/>
      <c r="RUO46"/>
      <c r="RUP46" s="20"/>
      <c r="RUQ46"/>
      <c r="RUR46" s="20"/>
      <c r="RUS46"/>
      <c r="RUT46" s="20"/>
      <c r="RUU46"/>
      <c r="RUV46" s="20"/>
      <c r="RUW46"/>
      <c r="RUX46" s="20"/>
      <c r="RUY46"/>
      <c r="RUZ46" s="20"/>
      <c r="RVA46"/>
      <c r="RVB46" s="20"/>
      <c r="RVC46"/>
      <c r="RVD46" s="20"/>
      <c r="RVE46"/>
      <c r="RVF46" s="20"/>
      <c r="RVG46"/>
      <c r="RVH46" s="20"/>
      <c r="RVI46"/>
      <c r="RVJ46" s="20"/>
      <c r="RVK46"/>
      <c r="RVL46" s="20"/>
      <c r="RVM46"/>
      <c r="RVN46" s="20"/>
      <c r="RVO46"/>
      <c r="RVP46" s="20"/>
      <c r="RVQ46"/>
      <c r="RVR46" s="20"/>
      <c r="RVS46"/>
      <c r="RVT46" s="20"/>
      <c r="RVU46"/>
      <c r="RVV46" s="20"/>
      <c r="RVW46"/>
      <c r="RVX46" s="20"/>
      <c r="RVY46"/>
      <c r="RVZ46" s="20"/>
      <c r="RWA46"/>
      <c r="RWB46" s="20"/>
      <c r="RWC46"/>
      <c r="RWD46" s="20"/>
      <c r="RWE46"/>
      <c r="RWF46" s="20"/>
      <c r="RWG46"/>
      <c r="RWH46" s="20"/>
      <c r="RWI46"/>
      <c r="RWJ46" s="20"/>
      <c r="RWK46"/>
      <c r="RWL46" s="20"/>
      <c r="RWM46"/>
      <c r="RWN46" s="20"/>
      <c r="RWO46"/>
      <c r="RWP46" s="20"/>
      <c r="RWQ46"/>
      <c r="RWR46" s="20"/>
      <c r="RWS46"/>
      <c r="RWT46" s="20"/>
      <c r="RWU46"/>
      <c r="RWV46" s="20"/>
      <c r="RWW46"/>
      <c r="RWX46" s="20"/>
      <c r="RWY46"/>
      <c r="RWZ46" s="20"/>
      <c r="RXA46"/>
      <c r="RXB46" s="20"/>
      <c r="RXC46"/>
      <c r="RXD46" s="20"/>
      <c r="RXE46"/>
      <c r="RXF46" s="20"/>
      <c r="RXG46"/>
      <c r="RXH46" s="20"/>
      <c r="RXI46"/>
      <c r="RXJ46" s="20"/>
      <c r="RXK46"/>
      <c r="RXL46" s="20"/>
      <c r="RXM46"/>
      <c r="RXN46" s="20"/>
      <c r="RXO46"/>
      <c r="RXP46" s="20"/>
      <c r="RXQ46"/>
      <c r="RXR46" s="20"/>
      <c r="RXS46"/>
      <c r="RXT46" s="20"/>
      <c r="RXU46"/>
      <c r="RXV46" s="20"/>
      <c r="RXW46"/>
      <c r="RXX46" s="20"/>
      <c r="RXY46"/>
      <c r="RXZ46" s="20"/>
      <c r="RYA46"/>
      <c r="RYB46" s="20"/>
      <c r="RYC46"/>
      <c r="RYD46" s="20"/>
      <c r="RYE46"/>
      <c r="RYF46" s="20"/>
      <c r="RYG46"/>
      <c r="RYH46" s="20"/>
      <c r="RYI46"/>
      <c r="RYJ46" s="20"/>
      <c r="RYK46"/>
      <c r="RYL46" s="20"/>
      <c r="RYM46"/>
      <c r="RYN46" s="20"/>
      <c r="RYO46"/>
      <c r="RYP46" s="20"/>
      <c r="RYQ46"/>
      <c r="RYR46" s="20"/>
      <c r="RYS46"/>
      <c r="RYT46" s="20"/>
      <c r="RYU46"/>
      <c r="RYV46" s="20"/>
      <c r="RYW46"/>
      <c r="RYX46" s="20"/>
      <c r="RYY46"/>
      <c r="RYZ46" s="20"/>
      <c r="RZA46"/>
      <c r="RZB46" s="20"/>
      <c r="RZC46"/>
      <c r="RZD46" s="20"/>
      <c r="RZE46"/>
      <c r="RZF46" s="20"/>
      <c r="RZG46"/>
      <c r="RZH46" s="20"/>
      <c r="RZI46"/>
      <c r="RZJ46" s="20"/>
      <c r="RZK46"/>
      <c r="RZL46" s="20"/>
      <c r="RZM46"/>
      <c r="RZN46" s="20"/>
      <c r="RZO46"/>
      <c r="RZP46" s="20"/>
      <c r="RZQ46"/>
      <c r="RZR46" s="20"/>
      <c r="RZS46"/>
      <c r="RZT46" s="20"/>
      <c r="RZU46"/>
      <c r="RZV46" s="20"/>
      <c r="RZW46"/>
      <c r="RZX46" s="20"/>
      <c r="RZY46"/>
      <c r="RZZ46" s="20"/>
      <c r="SAA46"/>
      <c r="SAB46" s="20"/>
      <c r="SAC46"/>
      <c r="SAD46" s="20"/>
      <c r="SAE46"/>
      <c r="SAF46" s="20"/>
      <c r="SAG46"/>
      <c r="SAH46" s="20"/>
      <c r="SAI46"/>
      <c r="SAJ46" s="20"/>
      <c r="SAK46"/>
      <c r="SAL46" s="20"/>
      <c r="SAM46"/>
      <c r="SAN46" s="20"/>
      <c r="SAO46"/>
      <c r="SAP46" s="20"/>
      <c r="SAQ46"/>
      <c r="SAR46" s="20"/>
      <c r="SAS46"/>
      <c r="SAT46" s="20"/>
      <c r="SAU46"/>
      <c r="SAV46" s="20"/>
      <c r="SAW46"/>
      <c r="SAX46" s="20"/>
      <c r="SAY46"/>
      <c r="SAZ46" s="20"/>
      <c r="SBA46"/>
      <c r="SBB46" s="20"/>
      <c r="SBC46"/>
      <c r="SBD46" s="20"/>
      <c r="SBE46"/>
      <c r="SBF46" s="20"/>
      <c r="SBG46"/>
      <c r="SBH46" s="20"/>
      <c r="SBI46"/>
      <c r="SBJ46" s="20"/>
      <c r="SBK46"/>
      <c r="SBL46" s="20"/>
      <c r="SBM46"/>
      <c r="SBN46" s="20"/>
      <c r="SBO46"/>
      <c r="SBP46" s="20"/>
      <c r="SBQ46"/>
      <c r="SBR46" s="20"/>
      <c r="SBS46"/>
      <c r="SBT46" s="20"/>
      <c r="SBU46"/>
      <c r="SBV46" s="20"/>
      <c r="SBW46"/>
      <c r="SBX46" s="20"/>
      <c r="SBY46"/>
      <c r="SBZ46" s="20"/>
      <c r="SCA46"/>
      <c r="SCB46" s="20"/>
      <c r="SCC46"/>
      <c r="SCD46" s="20"/>
      <c r="SCE46"/>
      <c r="SCF46" s="20"/>
      <c r="SCG46"/>
      <c r="SCH46" s="20"/>
      <c r="SCI46"/>
      <c r="SCJ46" s="20"/>
      <c r="SCK46"/>
      <c r="SCL46" s="20"/>
      <c r="SCM46"/>
      <c r="SCN46" s="20"/>
      <c r="SCO46"/>
      <c r="SCP46" s="20"/>
      <c r="SCQ46"/>
      <c r="SCR46" s="20"/>
      <c r="SCS46"/>
      <c r="SCT46" s="20"/>
      <c r="SCU46"/>
      <c r="SCV46" s="20"/>
      <c r="SCW46"/>
      <c r="SCX46" s="20"/>
      <c r="SCY46"/>
      <c r="SCZ46" s="20"/>
      <c r="SDA46"/>
      <c r="SDB46" s="20"/>
      <c r="SDC46"/>
      <c r="SDD46" s="20"/>
      <c r="SDE46"/>
      <c r="SDF46" s="20"/>
      <c r="SDG46"/>
      <c r="SDH46" s="20"/>
      <c r="SDI46"/>
      <c r="SDJ46" s="20"/>
      <c r="SDK46"/>
      <c r="SDL46" s="20"/>
      <c r="SDM46"/>
      <c r="SDN46" s="20"/>
      <c r="SDO46"/>
      <c r="SDP46" s="20"/>
      <c r="SDQ46"/>
      <c r="SDR46" s="20"/>
      <c r="SDS46"/>
      <c r="SDT46" s="20"/>
      <c r="SDU46"/>
      <c r="SDV46" s="20"/>
      <c r="SDW46"/>
      <c r="SDX46" s="20"/>
      <c r="SDY46"/>
      <c r="SDZ46" s="20"/>
      <c r="SEA46"/>
      <c r="SEB46" s="20"/>
      <c r="SEC46"/>
      <c r="SED46" s="20"/>
      <c r="SEE46"/>
      <c r="SEF46" s="20"/>
      <c r="SEG46"/>
      <c r="SEH46" s="20"/>
      <c r="SEI46"/>
      <c r="SEJ46" s="20"/>
      <c r="SEK46"/>
      <c r="SEL46" s="20"/>
      <c r="SEM46"/>
      <c r="SEN46" s="20"/>
      <c r="SEO46"/>
      <c r="SEP46" s="20"/>
      <c r="SEQ46"/>
      <c r="SER46" s="20"/>
      <c r="SES46"/>
      <c r="SET46" s="20"/>
      <c r="SEU46"/>
      <c r="SEV46" s="20"/>
      <c r="SEW46"/>
      <c r="SEX46" s="20"/>
      <c r="SEY46"/>
      <c r="SEZ46" s="20"/>
      <c r="SFA46"/>
      <c r="SFB46" s="20"/>
      <c r="SFC46"/>
      <c r="SFD46" s="20"/>
      <c r="SFE46"/>
      <c r="SFF46" s="20"/>
      <c r="SFG46"/>
      <c r="SFH46" s="20"/>
      <c r="SFI46"/>
      <c r="SFJ46" s="20"/>
      <c r="SFK46"/>
      <c r="SFL46" s="20"/>
      <c r="SFM46"/>
      <c r="SFN46" s="20"/>
      <c r="SFO46"/>
      <c r="SFP46" s="20"/>
      <c r="SFQ46"/>
      <c r="SFR46" s="20"/>
      <c r="SFS46"/>
      <c r="SFT46" s="20"/>
      <c r="SFU46"/>
      <c r="SFV46" s="20"/>
      <c r="SFW46"/>
      <c r="SFX46" s="20"/>
      <c r="SFY46"/>
      <c r="SFZ46" s="20"/>
      <c r="SGA46"/>
      <c r="SGB46" s="20"/>
      <c r="SGC46"/>
      <c r="SGD46" s="20"/>
      <c r="SGE46"/>
      <c r="SGF46" s="20"/>
      <c r="SGG46"/>
      <c r="SGH46" s="20"/>
      <c r="SGI46"/>
      <c r="SGJ46" s="20"/>
      <c r="SGK46"/>
      <c r="SGL46" s="20"/>
      <c r="SGM46"/>
      <c r="SGN46" s="20"/>
      <c r="SGO46"/>
      <c r="SGP46" s="20"/>
      <c r="SGQ46"/>
      <c r="SGR46" s="20"/>
      <c r="SGS46"/>
      <c r="SGT46" s="20"/>
      <c r="SGU46"/>
      <c r="SGV46" s="20"/>
      <c r="SGW46"/>
      <c r="SGX46" s="20"/>
      <c r="SGY46"/>
      <c r="SGZ46" s="20"/>
      <c r="SHA46"/>
      <c r="SHB46" s="20"/>
      <c r="SHC46"/>
      <c r="SHD46" s="20"/>
      <c r="SHE46"/>
      <c r="SHF46" s="20"/>
      <c r="SHG46"/>
      <c r="SHH46" s="20"/>
      <c r="SHI46"/>
      <c r="SHJ46" s="20"/>
      <c r="SHK46"/>
      <c r="SHL46" s="20"/>
      <c r="SHM46"/>
      <c r="SHN46" s="20"/>
      <c r="SHO46"/>
      <c r="SHP46" s="20"/>
      <c r="SHQ46"/>
      <c r="SHR46" s="20"/>
      <c r="SHS46"/>
      <c r="SHT46" s="20"/>
      <c r="SHU46"/>
      <c r="SHV46" s="20"/>
      <c r="SHW46"/>
      <c r="SHX46" s="20"/>
      <c r="SHY46"/>
      <c r="SHZ46" s="20"/>
      <c r="SIA46"/>
      <c r="SIB46" s="20"/>
      <c r="SIC46"/>
      <c r="SID46" s="20"/>
      <c r="SIE46"/>
      <c r="SIF46" s="20"/>
      <c r="SIG46"/>
      <c r="SIH46" s="20"/>
      <c r="SII46"/>
      <c r="SIJ46" s="20"/>
      <c r="SIK46"/>
      <c r="SIL46" s="20"/>
      <c r="SIM46"/>
      <c r="SIN46" s="20"/>
      <c r="SIO46"/>
      <c r="SIP46" s="20"/>
      <c r="SIQ46"/>
      <c r="SIR46" s="20"/>
      <c r="SIS46"/>
      <c r="SIT46" s="20"/>
      <c r="SIU46"/>
      <c r="SIV46" s="20"/>
      <c r="SIW46"/>
      <c r="SIX46" s="20"/>
      <c r="SIY46"/>
      <c r="SIZ46" s="20"/>
      <c r="SJA46"/>
      <c r="SJB46" s="20"/>
      <c r="SJC46"/>
      <c r="SJD46" s="20"/>
      <c r="SJE46"/>
      <c r="SJF46" s="20"/>
      <c r="SJG46"/>
      <c r="SJH46" s="20"/>
      <c r="SJI46"/>
      <c r="SJJ46" s="20"/>
      <c r="SJK46"/>
      <c r="SJL46" s="20"/>
      <c r="SJM46"/>
      <c r="SJN46" s="20"/>
      <c r="SJO46"/>
      <c r="SJP46" s="20"/>
      <c r="SJQ46"/>
      <c r="SJR46" s="20"/>
      <c r="SJS46"/>
      <c r="SJT46" s="20"/>
      <c r="SJU46"/>
      <c r="SJV46" s="20"/>
      <c r="SJW46"/>
      <c r="SJX46" s="20"/>
      <c r="SJY46"/>
      <c r="SJZ46" s="20"/>
      <c r="SKA46"/>
      <c r="SKB46" s="20"/>
      <c r="SKC46"/>
      <c r="SKD46" s="20"/>
      <c r="SKE46"/>
      <c r="SKF46" s="20"/>
      <c r="SKG46"/>
      <c r="SKH46" s="20"/>
      <c r="SKI46"/>
      <c r="SKJ46" s="20"/>
      <c r="SKK46"/>
      <c r="SKL46" s="20"/>
      <c r="SKM46"/>
      <c r="SKN46" s="20"/>
      <c r="SKO46"/>
      <c r="SKP46" s="20"/>
      <c r="SKQ46"/>
      <c r="SKR46" s="20"/>
      <c r="SKS46"/>
      <c r="SKT46" s="20"/>
      <c r="SKU46"/>
      <c r="SKV46" s="20"/>
      <c r="SKW46"/>
      <c r="SKX46" s="20"/>
      <c r="SKY46"/>
      <c r="SKZ46" s="20"/>
      <c r="SLA46"/>
      <c r="SLB46" s="20"/>
      <c r="SLC46"/>
      <c r="SLD46" s="20"/>
      <c r="SLE46"/>
      <c r="SLF46" s="20"/>
      <c r="SLG46"/>
      <c r="SLH46" s="20"/>
      <c r="SLI46"/>
      <c r="SLJ46" s="20"/>
      <c r="SLK46"/>
      <c r="SLL46" s="20"/>
      <c r="SLM46"/>
      <c r="SLN46" s="20"/>
      <c r="SLO46"/>
      <c r="SLP46" s="20"/>
      <c r="SLQ46"/>
      <c r="SLR46" s="20"/>
      <c r="SLS46"/>
      <c r="SLT46" s="20"/>
      <c r="SLU46"/>
      <c r="SLV46" s="20"/>
      <c r="SLW46"/>
      <c r="SLX46" s="20"/>
      <c r="SLY46"/>
      <c r="SLZ46" s="20"/>
      <c r="SMA46"/>
      <c r="SMB46" s="20"/>
      <c r="SMC46"/>
      <c r="SMD46" s="20"/>
      <c r="SME46"/>
      <c r="SMF46" s="20"/>
      <c r="SMG46"/>
      <c r="SMH46" s="20"/>
      <c r="SMI46"/>
      <c r="SMJ46" s="20"/>
      <c r="SMK46"/>
      <c r="SML46" s="20"/>
      <c r="SMM46"/>
      <c r="SMN46" s="20"/>
      <c r="SMO46"/>
      <c r="SMP46" s="20"/>
      <c r="SMQ46"/>
      <c r="SMR46" s="20"/>
      <c r="SMS46"/>
      <c r="SMT46" s="20"/>
      <c r="SMU46"/>
      <c r="SMV46" s="20"/>
      <c r="SMW46"/>
      <c r="SMX46" s="20"/>
      <c r="SMY46"/>
      <c r="SMZ46" s="20"/>
      <c r="SNA46"/>
      <c r="SNB46" s="20"/>
      <c r="SNC46"/>
      <c r="SND46" s="20"/>
      <c r="SNE46"/>
      <c r="SNF46" s="20"/>
      <c r="SNG46"/>
      <c r="SNH46" s="20"/>
      <c r="SNI46"/>
      <c r="SNJ46" s="20"/>
      <c r="SNK46"/>
      <c r="SNL46" s="20"/>
      <c r="SNM46"/>
      <c r="SNN46" s="20"/>
      <c r="SNO46"/>
      <c r="SNP46" s="20"/>
      <c r="SNQ46"/>
      <c r="SNR46" s="20"/>
      <c r="SNS46"/>
      <c r="SNT46" s="20"/>
      <c r="SNU46"/>
      <c r="SNV46" s="20"/>
      <c r="SNW46"/>
      <c r="SNX46" s="20"/>
      <c r="SNY46"/>
      <c r="SNZ46" s="20"/>
      <c r="SOA46"/>
      <c r="SOB46" s="20"/>
      <c r="SOC46"/>
      <c r="SOD46" s="20"/>
      <c r="SOE46"/>
      <c r="SOF46" s="20"/>
      <c r="SOG46"/>
      <c r="SOH46" s="20"/>
      <c r="SOI46"/>
      <c r="SOJ46" s="20"/>
      <c r="SOK46"/>
      <c r="SOL46" s="20"/>
      <c r="SOM46"/>
      <c r="SON46" s="20"/>
      <c r="SOO46"/>
      <c r="SOP46" s="20"/>
      <c r="SOQ46"/>
      <c r="SOR46" s="20"/>
      <c r="SOS46"/>
      <c r="SOT46" s="20"/>
      <c r="SOU46"/>
      <c r="SOV46" s="20"/>
      <c r="SOW46"/>
      <c r="SOX46" s="20"/>
      <c r="SOY46"/>
      <c r="SOZ46" s="20"/>
      <c r="SPA46"/>
      <c r="SPB46" s="20"/>
      <c r="SPC46"/>
      <c r="SPD46" s="20"/>
      <c r="SPE46"/>
      <c r="SPF46" s="20"/>
      <c r="SPG46"/>
      <c r="SPH46" s="20"/>
      <c r="SPI46"/>
      <c r="SPJ46" s="20"/>
      <c r="SPK46"/>
      <c r="SPL46" s="20"/>
      <c r="SPM46"/>
      <c r="SPN46" s="20"/>
      <c r="SPO46"/>
      <c r="SPP46" s="20"/>
      <c r="SPQ46"/>
      <c r="SPR46" s="20"/>
      <c r="SPS46"/>
      <c r="SPT46" s="20"/>
      <c r="SPU46"/>
      <c r="SPV46" s="20"/>
      <c r="SPW46"/>
      <c r="SPX46" s="20"/>
      <c r="SPY46"/>
      <c r="SPZ46" s="20"/>
      <c r="SQA46"/>
      <c r="SQB46" s="20"/>
      <c r="SQC46"/>
      <c r="SQD46" s="20"/>
      <c r="SQE46"/>
      <c r="SQF46" s="20"/>
      <c r="SQG46"/>
      <c r="SQH46" s="20"/>
      <c r="SQI46"/>
      <c r="SQJ46" s="20"/>
      <c r="SQK46"/>
      <c r="SQL46" s="20"/>
      <c r="SQM46"/>
      <c r="SQN46" s="20"/>
      <c r="SQO46"/>
      <c r="SQP46" s="20"/>
      <c r="SQQ46"/>
      <c r="SQR46" s="20"/>
      <c r="SQS46"/>
      <c r="SQT46" s="20"/>
      <c r="SQU46"/>
      <c r="SQV46" s="20"/>
      <c r="SQW46"/>
      <c r="SQX46" s="20"/>
      <c r="SQY46"/>
      <c r="SQZ46" s="20"/>
      <c r="SRA46"/>
      <c r="SRB46" s="20"/>
      <c r="SRC46"/>
      <c r="SRD46" s="20"/>
      <c r="SRE46"/>
      <c r="SRF46" s="20"/>
      <c r="SRG46"/>
      <c r="SRH46" s="20"/>
      <c r="SRI46"/>
      <c r="SRJ46" s="20"/>
      <c r="SRK46"/>
      <c r="SRL46" s="20"/>
      <c r="SRM46"/>
      <c r="SRN46" s="20"/>
      <c r="SRO46"/>
      <c r="SRP46" s="20"/>
      <c r="SRQ46"/>
      <c r="SRR46" s="20"/>
      <c r="SRS46"/>
      <c r="SRT46" s="20"/>
      <c r="SRU46"/>
      <c r="SRV46" s="20"/>
      <c r="SRW46"/>
      <c r="SRX46" s="20"/>
      <c r="SRY46"/>
      <c r="SRZ46" s="20"/>
      <c r="SSA46"/>
      <c r="SSB46" s="20"/>
      <c r="SSC46"/>
      <c r="SSD46" s="20"/>
      <c r="SSE46"/>
      <c r="SSF46" s="20"/>
      <c r="SSG46"/>
      <c r="SSH46" s="20"/>
      <c r="SSI46"/>
      <c r="SSJ46" s="20"/>
      <c r="SSK46"/>
      <c r="SSL46" s="20"/>
      <c r="SSM46"/>
      <c r="SSN46" s="20"/>
      <c r="SSO46"/>
      <c r="SSP46" s="20"/>
      <c r="SSQ46"/>
      <c r="SSR46" s="20"/>
      <c r="SSS46"/>
      <c r="SST46" s="20"/>
      <c r="SSU46"/>
      <c r="SSV46" s="20"/>
      <c r="SSW46"/>
      <c r="SSX46" s="20"/>
      <c r="SSY46"/>
      <c r="SSZ46" s="20"/>
      <c r="STA46"/>
      <c r="STB46" s="20"/>
      <c r="STC46"/>
      <c r="STD46" s="20"/>
      <c r="STE46"/>
      <c r="STF46" s="20"/>
      <c r="STG46"/>
      <c r="STH46" s="20"/>
      <c r="STI46"/>
      <c r="STJ46" s="20"/>
      <c r="STK46"/>
      <c r="STL46" s="20"/>
      <c r="STM46"/>
      <c r="STN46" s="20"/>
      <c r="STO46"/>
      <c r="STP46" s="20"/>
      <c r="STQ46"/>
      <c r="STR46" s="20"/>
      <c r="STS46"/>
      <c r="STT46" s="20"/>
      <c r="STU46"/>
      <c r="STV46" s="20"/>
      <c r="STW46"/>
      <c r="STX46" s="20"/>
      <c r="STY46"/>
      <c r="STZ46" s="20"/>
      <c r="SUA46"/>
      <c r="SUB46" s="20"/>
      <c r="SUC46"/>
      <c r="SUD46" s="20"/>
      <c r="SUE46"/>
      <c r="SUF46" s="20"/>
      <c r="SUG46"/>
      <c r="SUH46" s="20"/>
      <c r="SUI46"/>
      <c r="SUJ46" s="20"/>
      <c r="SUK46"/>
      <c r="SUL46" s="20"/>
      <c r="SUM46"/>
      <c r="SUN46" s="20"/>
      <c r="SUO46"/>
      <c r="SUP46" s="20"/>
      <c r="SUQ46"/>
      <c r="SUR46" s="20"/>
      <c r="SUS46"/>
      <c r="SUT46" s="20"/>
      <c r="SUU46"/>
      <c r="SUV46" s="20"/>
      <c r="SUW46"/>
      <c r="SUX46" s="20"/>
      <c r="SUY46"/>
      <c r="SUZ46" s="20"/>
      <c r="SVA46"/>
      <c r="SVB46" s="20"/>
      <c r="SVC46"/>
      <c r="SVD46" s="20"/>
      <c r="SVE46"/>
      <c r="SVF46" s="20"/>
      <c r="SVG46"/>
      <c r="SVH46" s="20"/>
      <c r="SVI46"/>
      <c r="SVJ46" s="20"/>
      <c r="SVK46"/>
      <c r="SVL46" s="20"/>
      <c r="SVM46"/>
      <c r="SVN46" s="20"/>
      <c r="SVO46"/>
      <c r="SVP46" s="20"/>
      <c r="SVQ46"/>
      <c r="SVR46" s="20"/>
      <c r="SVS46"/>
      <c r="SVT46" s="20"/>
      <c r="SVU46"/>
      <c r="SVV46" s="20"/>
      <c r="SVW46"/>
      <c r="SVX46" s="20"/>
      <c r="SVY46"/>
      <c r="SVZ46" s="20"/>
      <c r="SWA46"/>
      <c r="SWB46" s="20"/>
      <c r="SWC46"/>
      <c r="SWD46" s="20"/>
      <c r="SWE46"/>
      <c r="SWF46" s="20"/>
      <c r="SWG46"/>
      <c r="SWH46" s="20"/>
      <c r="SWI46"/>
      <c r="SWJ46" s="20"/>
      <c r="SWK46"/>
      <c r="SWL46" s="20"/>
      <c r="SWM46"/>
      <c r="SWN46" s="20"/>
      <c r="SWO46"/>
      <c r="SWP46" s="20"/>
      <c r="SWQ46"/>
      <c r="SWR46" s="20"/>
      <c r="SWS46"/>
      <c r="SWT46" s="20"/>
      <c r="SWU46"/>
      <c r="SWV46" s="20"/>
      <c r="SWW46"/>
      <c r="SWX46" s="20"/>
      <c r="SWY46"/>
      <c r="SWZ46" s="20"/>
      <c r="SXA46"/>
      <c r="SXB46" s="20"/>
      <c r="SXC46"/>
      <c r="SXD46" s="20"/>
      <c r="SXE46"/>
      <c r="SXF46" s="20"/>
      <c r="SXG46"/>
      <c r="SXH46" s="20"/>
      <c r="SXI46"/>
      <c r="SXJ46" s="20"/>
      <c r="SXK46"/>
      <c r="SXL46" s="20"/>
      <c r="SXM46"/>
      <c r="SXN46" s="20"/>
      <c r="SXO46"/>
      <c r="SXP46" s="20"/>
      <c r="SXQ46"/>
      <c r="SXR46" s="20"/>
      <c r="SXS46"/>
      <c r="SXT46" s="20"/>
      <c r="SXU46"/>
      <c r="SXV46" s="20"/>
      <c r="SXW46"/>
      <c r="SXX46" s="20"/>
      <c r="SXY46"/>
      <c r="SXZ46" s="20"/>
      <c r="SYA46"/>
      <c r="SYB46" s="20"/>
      <c r="SYC46"/>
      <c r="SYD46" s="20"/>
      <c r="SYE46"/>
      <c r="SYF46" s="20"/>
      <c r="SYG46"/>
      <c r="SYH46" s="20"/>
      <c r="SYI46"/>
      <c r="SYJ46" s="20"/>
      <c r="SYK46"/>
      <c r="SYL46" s="20"/>
      <c r="SYM46"/>
      <c r="SYN46" s="20"/>
      <c r="SYO46"/>
      <c r="SYP46" s="20"/>
      <c r="SYQ46"/>
      <c r="SYR46" s="20"/>
      <c r="SYS46"/>
      <c r="SYT46" s="20"/>
      <c r="SYU46"/>
      <c r="SYV46" s="20"/>
      <c r="SYW46"/>
      <c r="SYX46" s="20"/>
      <c r="SYY46"/>
      <c r="SYZ46" s="20"/>
      <c r="SZA46"/>
      <c r="SZB46" s="20"/>
      <c r="SZC46"/>
      <c r="SZD46" s="20"/>
      <c r="SZE46"/>
      <c r="SZF46" s="20"/>
      <c r="SZG46"/>
      <c r="SZH46" s="20"/>
      <c r="SZI46"/>
      <c r="SZJ46" s="20"/>
      <c r="SZK46"/>
      <c r="SZL46" s="20"/>
      <c r="SZM46"/>
      <c r="SZN46" s="20"/>
      <c r="SZO46"/>
      <c r="SZP46" s="20"/>
      <c r="SZQ46"/>
      <c r="SZR46" s="20"/>
      <c r="SZS46"/>
      <c r="SZT46" s="20"/>
      <c r="SZU46"/>
      <c r="SZV46" s="20"/>
      <c r="SZW46"/>
      <c r="SZX46" s="20"/>
      <c r="SZY46"/>
      <c r="SZZ46" s="20"/>
      <c r="TAA46"/>
      <c r="TAB46" s="20"/>
      <c r="TAC46"/>
      <c r="TAD46" s="20"/>
      <c r="TAE46"/>
      <c r="TAF46" s="20"/>
      <c r="TAG46"/>
      <c r="TAH46" s="20"/>
      <c r="TAI46"/>
      <c r="TAJ46" s="20"/>
      <c r="TAK46"/>
      <c r="TAL46" s="20"/>
      <c r="TAM46"/>
      <c r="TAN46" s="20"/>
      <c r="TAO46"/>
      <c r="TAP46" s="20"/>
      <c r="TAQ46"/>
      <c r="TAR46" s="20"/>
      <c r="TAS46"/>
      <c r="TAT46" s="20"/>
      <c r="TAU46"/>
      <c r="TAV46" s="20"/>
      <c r="TAW46"/>
      <c r="TAX46" s="20"/>
      <c r="TAY46"/>
      <c r="TAZ46" s="20"/>
      <c r="TBA46"/>
      <c r="TBB46" s="20"/>
      <c r="TBC46"/>
      <c r="TBD46" s="20"/>
      <c r="TBE46"/>
      <c r="TBF46" s="20"/>
      <c r="TBG46"/>
      <c r="TBH46" s="20"/>
      <c r="TBI46"/>
      <c r="TBJ46" s="20"/>
      <c r="TBK46"/>
      <c r="TBL46" s="20"/>
      <c r="TBM46"/>
      <c r="TBN46" s="20"/>
      <c r="TBO46"/>
      <c r="TBP46" s="20"/>
      <c r="TBQ46"/>
      <c r="TBR46" s="20"/>
      <c r="TBS46"/>
      <c r="TBT46" s="20"/>
      <c r="TBU46"/>
      <c r="TBV46" s="20"/>
      <c r="TBW46"/>
      <c r="TBX46" s="20"/>
      <c r="TBY46"/>
      <c r="TBZ46" s="20"/>
      <c r="TCA46"/>
      <c r="TCB46" s="20"/>
      <c r="TCC46"/>
      <c r="TCD46" s="20"/>
      <c r="TCE46"/>
      <c r="TCF46" s="20"/>
      <c r="TCG46"/>
      <c r="TCH46" s="20"/>
      <c r="TCI46"/>
      <c r="TCJ46" s="20"/>
      <c r="TCK46"/>
      <c r="TCL46" s="20"/>
      <c r="TCM46"/>
      <c r="TCN46" s="20"/>
      <c r="TCO46"/>
      <c r="TCP46" s="20"/>
      <c r="TCQ46"/>
      <c r="TCR46" s="20"/>
      <c r="TCS46"/>
      <c r="TCT46" s="20"/>
      <c r="TCU46"/>
      <c r="TCV46" s="20"/>
      <c r="TCW46"/>
      <c r="TCX46" s="20"/>
      <c r="TCY46"/>
      <c r="TCZ46" s="20"/>
      <c r="TDA46"/>
      <c r="TDB46" s="20"/>
      <c r="TDC46"/>
      <c r="TDD46" s="20"/>
      <c r="TDE46"/>
      <c r="TDF46" s="20"/>
      <c r="TDG46"/>
      <c r="TDH46" s="20"/>
      <c r="TDI46"/>
      <c r="TDJ46" s="20"/>
      <c r="TDK46"/>
      <c r="TDL46" s="20"/>
      <c r="TDM46"/>
      <c r="TDN46" s="20"/>
      <c r="TDO46"/>
      <c r="TDP46" s="20"/>
      <c r="TDQ46"/>
      <c r="TDR46" s="20"/>
      <c r="TDS46"/>
      <c r="TDT46" s="20"/>
      <c r="TDU46"/>
      <c r="TDV46" s="20"/>
      <c r="TDW46"/>
      <c r="TDX46" s="20"/>
      <c r="TDY46"/>
      <c r="TDZ46" s="20"/>
      <c r="TEA46"/>
      <c r="TEB46" s="20"/>
      <c r="TEC46"/>
      <c r="TED46" s="20"/>
      <c r="TEE46"/>
      <c r="TEF46" s="20"/>
      <c r="TEG46"/>
      <c r="TEH46" s="20"/>
      <c r="TEI46"/>
      <c r="TEJ46" s="20"/>
      <c r="TEK46"/>
      <c r="TEL46" s="20"/>
      <c r="TEM46"/>
      <c r="TEN46" s="20"/>
      <c r="TEO46"/>
      <c r="TEP46" s="20"/>
      <c r="TEQ46"/>
      <c r="TER46" s="20"/>
      <c r="TES46"/>
      <c r="TET46" s="20"/>
      <c r="TEU46"/>
      <c r="TEV46" s="20"/>
      <c r="TEW46"/>
      <c r="TEX46" s="20"/>
      <c r="TEY46"/>
      <c r="TEZ46" s="20"/>
      <c r="TFA46"/>
      <c r="TFB46" s="20"/>
      <c r="TFC46"/>
      <c r="TFD46" s="20"/>
      <c r="TFE46"/>
      <c r="TFF46" s="20"/>
      <c r="TFG46"/>
      <c r="TFH46" s="20"/>
      <c r="TFI46"/>
      <c r="TFJ46" s="20"/>
      <c r="TFK46"/>
      <c r="TFL46" s="20"/>
      <c r="TFM46"/>
      <c r="TFN46" s="20"/>
      <c r="TFO46"/>
      <c r="TFP46" s="20"/>
      <c r="TFQ46"/>
      <c r="TFR46" s="20"/>
      <c r="TFS46"/>
      <c r="TFT46" s="20"/>
      <c r="TFU46"/>
      <c r="TFV46" s="20"/>
      <c r="TFW46"/>
      <c r="TFX46" s="20"/>
      <c r="TFY46"/>
      <c r="TFZ46" s="20"/>
      <c r="TGA46"/>
      <c r="TGB46" s="20"/>
      <c r="TGC46"/>
      <c r="TGD46" s="20"/>
      <c r="TGE46"/>
      <c r="TGF46" s="20"/>
      <c r="TGG46"/>
      <c r="TGH46" s="20"/>
      <c r="TGI46"/>
      <c r="TGJ46" s="20"/>
      <c r="TGK46"/>
      <c r="TGL46" s="20"/>
      <c r="TGM46"/>
      <c r="TGN46" s="20"/>
      <c r="TGO46"/>
      <c r="TGP46" s="20"/>
      <c r="TGQ46"/>
      <c r="TGR46" s="20"/>
      <c r="TGS46"/>
      <c r="TGT46" s="20"/>
      <c r="TGU46"/>
      <c r="TGV46" s="20"/>
      <c r="TGW46"/>
      <c r="TGX46" s="20"/>
      <c r="TGY46"/>
      <c r="TGZ46" s="20"/>
      <c r="THA46"/>
      <c r="THB46" s="20"/>
      <c r="THC46"/>
      <c r="THD46" s="20"/>
      <c r="THE46"/>
      <c r="THF46" s="20"/>
      <c r="THG46"/>
      <c r="THH46" s="20"/>
      <c r="THI46"/>
      <c r="THJ46" s="20"/>
      <c r="THK46"/>
      <c r="THL46" s="20"/>
      <c r="THM46"/>
      <c r="THN46" s="20"/>
      <c r="THO46"/>
      <c r="THP46" s="20"/>
      <c r="THQ46"/>
      <c r="THR46" s="20"/>
      <c r="THS46"/>
      <c r="THT46" s="20"/>
      <c r="THU46"/>
      <c r="THV46" s="20"/>
      <c r="THW46"/>
      <c r="THX46" s="20"/>
      <c r="THY46"/>
      <c r="THZ46" s="20"/>
      <c r="TIA46"/>
      <c r="TIB46" s="20"/>
      <c r="TIC46"/>
      <c r="TID46" s="20"/>
      <c r="TIE46"/>
      <c r="TIF46" s="20"/>
      <c r="TIG46"/>
      <c r="TIH46" s="20"/>
      <c r="TII46"/>
      <c r="TIJ46" s="20"/>
      <c r="TIK46"/>
      <c r="TIL46" s="20"/>
      <c r="TIM46"/>
      <c r="TIN46" s="20"/>
      <c r="TIO46"/>
      <c r="TIP46" s="20"/>
      <c r="TIQ46"/>
      <c r="TIR46" s="20"/>
      <c r="TIS46"/>
      <c r="TIT46" s="20"/>
      <c r="TIU46"/>
      <c r="TIV46" s="20"/>
      <c r="TIW46"/>
      <c r="TIX46" s="20"/>
      <c r="TIY46"/>
      <c r="TIZ46" s="20"/>
      <c r="TJA46"/>
      <c r="TJB46" s="20"/>
      <c r="TJC46"/>
      <c r="TJD46" s="20"/>
      <c r="TJE46"/>
      <c r="TJF46" s="20"/>
      <c r="TJG46"/>
      <c r="TJH46" s="20"/>
      <c r="TJI46"/>
      <c r="TJJ46" s="20"/>
      <c r="TJK46"/>
      <c r="TJL46" s="20"/>
      <c r="TJM46"/>
      <c r="TJN46" s="20"/>
      <c r="TJO46"/>
      <c r="TJP46" s="20"/>
      <c r="TJQ46"/>
      <c r="TJR46" s="20"/>
      <c r="TJS46"/>
      <c r="TJT46" s="20"/>
      <c r="TJU46"/>
      <c r="TJV46" s="20"/>
      <c r="TJW46"/>
      <c r="TJX46" s="20"/>
      <c r="TJY46"/>
      <c r="TJZ46" s="20"/>
      <c r="TKA46"/>
      <c r="TKB46" s="20"/>
      <c r="TKC46"/>
      <c r="TKD46" s="20"/>
      <c r="TKE46"/>
      <c r="TKF46" s="20"/>
      <c r="TKG46"/>
      <c r="TKH46" s="20"/>
      <c r="TKI46"/>
      <c r="TKJ46" s="20"/>
      <c r="TKK46"/>
      <c r="TKL46" s="20"/>
      <c r="TKM46"/>
      <c r="TKN46" s="20"/>
      <c r="TKO46"/>
      <c r="TKP46" s="20"/>
      <c r="TKQ46"/>
      <c r="TKR46" s="20"/>
      <c r="TKS46"/>
      <c r="TKT46" s="20"/>
      <c r="TKU46"/>
      <c r="TKV46" s="20"/>
      <c r="TKW46"/>
      <c r="TKX46" s="20"/>
      <c r="TKY46"/>
      <c r="TKZ46" s="20"/>
      <c r="TLA46"/>
      <c r="TLB46" s="20"/>
      <c r="TLC46"/>
      <c r="TLD46" s="20"/>
      <c r="TLE46"/>
      <c r="TLF46" s="20"/>
      <c r="TLG46"/>
      <c r="TLH46" s="20"/>
      <c r="TLI46"/>
      <c r="TLJ46" s="20"/>
      <c r="TLK46"/>
      <c r="TLL46" s="20"/>
      <c r="TLM46"/>
      <c r="TLN46" s="20"/>
      <c r="TLO46"/>
      <c r="TLP46" s="20"/>
      <c r="TLQ46"/>
      <c r="TLR46" s="20"/>
      <c r="TLS46"/>
      <c r="TLT46" s="20"/>
      <c r="TLU46"/>
      <c r="TLV46" s="20"/>
      <c r="TLW46"/>
      <c r="TLX46" s="20"/>
      <c r="TLY46"/>
      <c r="TLZ46" s="20"/>
      <c r="TMA46"/>
      <c r="TMB46" s="20"/>
      <c r="TMC46"/>
      <c r="TMD46" s="20"/>
      <c r="TME46"/>
      <c r="TMF46" s="20"/>
      <c r="TMG46"/>
      <c r="TMH46" s="20"/>
      <c r="TMI46"/>
      <c r="TMJ46" s="20"/>
      <c r="TMK46"/>
      <c r="TML46" s="20"/>
      <c r="TMM46"/>
      <c r="TMN46" s="20"/>
      <c r="TMO46"/>
      <c r="TMP46" s="20"/>
      <c r="TMQ46"/>
      <c r="TMR46" s="20"/>
      <c r="TMS46"/>
      <c r="TMT46" s="20"/>
      <c r="TMU46"/>
      <c r="TMV46" s="20"/>
      <c r="TMW46"/>
      <c r="TMX46" s="20"/>
      <c r="TMY46"/>
      <c r="TMZ46" s="20"/>
      <c r="TNA46"/>
      <c r="TNB46" s="20"/>
      <c r="TNC46"/>
      <c r="TND46" s="20"/>
      <c r="TNE46"/>
      <c r="TNF46" s="20"/>
      <c r="TNG46"/>
      <c r="TNH46" s="20"/>
      <c r="TNI46"/>
      <c r="TNJ46" s="20"/>
      <c r="TNK46"/>
      <c r="TNL46" s="20"/>
      <c r="TNM46"/>
      <c r="TNN46" s="20"/>
      <c r="TNO46"/>
      <c r="TNP46" s="20"/>
      <c r="TNQ46"/>
      <c r="TNR46" s="20"/>
      <c r="TNS46"/>
      <c r="TNT46" s="20"/>
      <c r="TNU46"/>
      <c r="TNV46" s="20"/>
      <c r="TNW46"/>
      <c r="TNX46" s="20"/>
      <c r="TNY46"/>
      <c r="TNZ46" s="20"/>
      <c r="TOA46"/>
      <c r="TOB46" s="20"/>
      <c r="TOC46"/>
      <c r="TOD46" s="20"/>
      <c r="TOE46"/>
      <c r="TOF46" s="20"/>
      <c r="TOG46"/>
      <c r="TOH46" s="20"/>
      <c r="TOI46"/>
      <c r="TOJ46" s="20"/>
      <c r="TOK46"/>
      <c r="TOL46" s="20"/>
      <c r="TOM46"/>
      <c r="TON46" s="20"/>
      <c r="TOO46"/>
      <c r="TOP46" s="20"/>
      <c r="TOQ46"/>
      <c r="TOR46" s="20"/>
      <c r="TOS46"/>
      <c r="TOT46" s="20"/>
      <c r="TOU46"/>
      <c r="TOV46" s="20"/>
      <c r="TOW46"/>
      <c r="TOX46" s="20"/>
      <c r="TOY46"/>
      <c r="TOZ46" s="20"/>
      <c r="TPA46"/>
      <c r="TPB46" s="20"/>
      <c r="TPC46"/>
      <c r="TPD46" s="20"/>
      <c r="TPE46"/>
      <c r="TPF46" s="20"/>
      <c r="TPG46"/>
      <c r="TPH46" s="20"/>
      <c r="TPI46"/>
      <c r="TPJ46" s="20"/>
      <c r="TPK46"/>
      <c r="TPL46" s="20"/>
      <c r="TPM46"/>
      <c r="TPN46" s="20"/>
      <c r="TPO46"/>
      <c r="TPP46" s="20"/>
      <c r="TPQ46"/>
      <c r="TPR46" s="20"/>
      <c r="TPS46"/>
      <c r="TPT46" s="20"/>
      <c r="TPU46"/>
      <c r="TPV46" s="20"/>
      <c r="TPW46"/>
      <c r="TPX46" s="20"/>
      <c r="TPY46"/>
      <c r="TPZ46" s="20"/>
      <c r="TQA46"/>
      <c r="TQB46" s="20"/>
      <c r="TQC46"/>
      <c r="TQD46" s="20"/>
      <c r="TQE46"/>
      <c r="TQF46" s="20"/>
      <c r="TQG46"/>
      <c r="TQH46" s="20"/>
      <c r="TQI46"/>
      <c r="TQJ46" s="20"/>
      <c r="TQK46"/>
      <c r="TQL46" s="20"/>
      <c r="TQM46"/>
      <c r="TQN46" s="20"/>
      <c r="TQO46"/>
      <c r="TQP46" s="20"/>
      <c r="TQQ46"/>
      <c r="TQR46" s="20"/>
      <c r="TQS46"/>
      <c r="TQT46" s="20"/>
      <c r="TQU46"/>
      <c r="TQV46" s="20"/>
      <c r="TQW46"/>
      <c r="TQX46" s="20"/>
      <c r="TQY46"/>
      <c r="TQZ46" s="20"/>
      <c r="TRA46"/>
      <c r="TRB46" s="20"/>
      <c r="TRC46"/>
      <c r="TRD46" s="20"/>
      <c r="TRE46"/>
      <c r="TRF46" s="20"/>
      <c r="TRG46"/>
      <c r="TRH46" s="20"/>
      <c r="TRI46"/>
      <c r="TRJ46" s="20"/>
      <c r="TRK46"/>
      <c r="TRL46" s="20"/>
      <c r="TRM46"/>
      <c r="TRN46" s="20"/>
      <c r="TRO46"/>
      <c r="TRP46" s="20"/>
      <c r="TRQ46"/>
      <c r="TRR46" s="20"/>
      <c r="TRS46"/>
      <c r="TRT46" s="20"/>
      <c r="TRU46"/>
      <c r="TRV46" s="20"/>
      <c r="TRW46"/>
      <c r="TRX46" s="20"/>
      <c r="TRY46"/>
      <c r="TRZ46" s="20"/>
      <c r="TSA46"/>
      <c r="TSB46" s="20"/>
      <c r="TSC46"/>
      <c r="TSD46" s="20"/>
      <c r="TSE46"/>
      <c r="TSF46" s="20"/>
      <c r="TSG46"/>
      <c r="TSH46" s="20"/>
      <c r="TSI46"/>
      <c r="TSJ46" s="20"/>
      <c r="TSK46"/>
      <c r="TSL46" s="20"/>
      <c r="TSM46"/>
      <c r="TSN46" s="20"/>
      <c r="TSO46"/>
      <c r="TSP46" s="20"/>
      <c r="TSQ46"/>
      <c r="TSR46" s="20"/>
      <c r="TSS46"/>
      <c r="TST46" s="20"/>
      <c r="TSU46"/>
      <c r="TSV46" s="20"/>
      <c r="TSW46"/>
      <c r="TSX46" s="20"/>
      <c r="TSY46"/>
      <c r="TSZ46" s="20"/>
      <c r="TTA46"/>
      <c r="TTB46" s="20"/>
      <c r="TTC46"/>
      <c r="TTD46" s="20"/>
      <c r="TTE46"/>
      <c r="TTF46" s="20"/>
      <c r="TTG46"/>
      <c r="TTH46" s="20"/>
      <c r="TTI46"/>
      <c r="TTJ46" s="20"/>
      <c r="TTK46"/>
      <c r="TTL46" s="20"/>
      <c r="TTM46"/>
      <c r="TTN46" s="20"/>
      <c r="TTO46"/>
      <c r="TTP46" s="20"/>
      <c r="TTQ46"/>
      <c r="TTR46" s="20"/>
      <c r="TTS46"/>
      <c r="TTT46" s="20"/>
      <c r="TTU46"/>
      <c r="TTV46" s="20"/>
      <c r="TTW46"/>
      <c r="TTX46" s="20"/>
      <c r="TTY46"/>
      <c r="TTZ46" s="20"/>
      <c r="TUA46"/>
      <c r="TUB46" s="20"/>
      <c r="TUC46"/>
      <c r="TUD46" s="20"/>
      <c r="TUE46"/>
      <c r="TUF46" s="20"/>
      <c r="TUG46"/>
      <c r="TUH46" s="20"/>
      <c r="TUI46"/>
      <c r="TUJ46" s="20"/>
      <c r="TUK46"/>
      <c r="TUL46" s="20"/>
      <c r="TUM46"/>
      <c r="TUN46" s="20"/>
      <c r="TUO46"/>
      <c r="TUP46" s="20"/>
      <c r="TUQ46"/>
      <c r="TUR46" s="20"/>
      <c r="TUS46"/>
      <c r="TUT46" s="20"/>
      <c r="TUU46"/>
      <c r="TUV46" s="20"/>
      <c r="TUW46"/>
      <c r="TUX46" s="20"/>
      <c r="TUY46"/>
      <c r="TUZ46" s="20"/>
      <c r="TVA46"/>
      <c r="TVB46" s="20"/>
      <c r="TVC46"/>
      <c r="TVD46" s="20"/>
      <c r="TVE46"/>
      <c r="TVF46" s="20"/>
      <c r="TVG46"/>
      <c r="TVH46" s="20"/>
      <c r="TVI46"/>
      <c r="TVJ46" s="20"/>
      <c r="TVK46"/>
      <c r="TVL46" s="20"/>
      <c r="TVM46"/>
      <c r="TVN46" s="20"/>
      <c r="TVO46"/>
      <c r="TVP46" s="20"/>
      <c r="TVQ46"/>
      <c r="TVR46" s="20"/>
      <c r="TVS46"/>
      <c r="TVT46" s="20"/>
      <c r="TVU46"/>
      <c r="TVV46" s="20"/>
      <c r="TVW46"/>
      <c r="TVX46" s="20"/>
      <c r="TVY46"/>
      <c r="TVZ46" s="20"/>
      <c r="TWA46"/>
      <c r="TWB46" s="20"/>
      <c r="TWC46"/>
      <c r="TWD46" s="20"/>
      <c r="TWE46"/>
      <c r="TWF46" s="20"/>
      <c r="TWG46"/>
      <c r="TWH46" s="20"/>
      <c r="TWI46"/>
      <c r="TWJ46" s="20"/>
      <c r="TWK46"/>
      <c r="TWL46" s="20"/>
      <c r="TWM46"/>
      <c r="TWN46" s="20"/>
      <c r="TWO46"/>
      <c r="TWP46" s="20"/>
      <c r="TWQ46"/>
      <c r="TWR46" s="20"/>
      <c r="TWS46"/>
      <c r="TWT46" s="20"/>
      <c r="TWU46"/>
      <c r="TWV46" s="20"/>
      <c r="TWW46"/>
      <c r="TWX46" s="20"/>
      <c r="TWY46"/>
      <c r="TWZ46" s="20"/>
      <c r="TXA46"/>
      <c r="TXB46" s="20"/>
      <c r="TXC46"/>
      <c r="TXD46" s="20"/>
      <c r="TXE46"/>
      <c r="TXF46" s="20"/>
      <c r="TXG46"/>
      <c r="TXH46" s="20"/>
      <c r="TXI46"/>
      <c r="TXJ46" s="20"/>
      <c r="TXK46"/>
      <c r="TXL46" s="20"/>
      <c r="TXM46"/>
      <c r="TXN46" s="20"/>
      <c r="TXO46"/>
      <c r="TXP46" s="20"/>
      <c r="TXQ46"/>
      <c r="TXR46" s="20"/>
      <c r="TXS46"/>
      <c r="TXT46" s="20"/>
      <c r="TXU46"/>
      <c r="TXV46" s="20"/>
      <c r="TXW46"/>
      <c r="TXX46" s="20"/>
      <c r="TXY46"/>
      <c r="TXZ46" s="20"/>
      <c r="TYA46"/>
      <c r="TYB46" s="20"/>
      <c r="TYC46"/>
      <c r="TYD46" s="20"/>
      <c r="TYE46"/>
      <c r="TYF46" s="20"/>
      <c r="TYG46"/>
      <c r="TYH46" s="20"/>
      <c r="TYI46"/>
      <c r="TYJ46" s="20"/>
      <c r="TYK46"/>
      <c r="TYL46" s="20"/>
      <c r="TYM46"/>
      <c r="TYN46" s="20"/>
      <c r="TYO46"/>
      <c r="TYP46" s="20"/>
      <c r="TYQ46"/>
      <c r="TYR46" s="20"/>
      <c r="TYS46"/>
      <c r="TYT46" s="20"/>
      <c r="TYU46"/>
      <c r="TYV46" s="20"/>
      <c r="TYW46"/>
      <c r="TYX46" s="20"/>
      <c r="TYY46"/>
      <c r="TYZ46" s="20"/>
      <c r="TZA46"/>
      <c r="TZB46" s="20"/>
      <c r="TZC46"/>
      <c r="TZD46" s="20"/>
      <c r="TZE46"/>
      <c r="TZF46" s="20"/>
      <c r="TZG46"/>
      <c r="TZH46" s="20"/>
      <c r="TZI46"/>
      <c r="TZJ46" s="20"/>
      <c r="TZK46"/>
      <c r="TZL46" s="20"/>
      <c r="TZM46"/>
      <c r="TZN46" s="20"/>
      <c r="TZO46"/>
      <c r="TZP46" s="20"/>
      <c r="TZQ46"/>
      <c r="TZR46" s="20"/>
      <c r="TZS46"/>
      <c r="TZT46" s="20"/>
      <c r="TZU46"/>
      <c r="TZV46" s="20"/>
      <c r="TZW46"/>
      <c r="TZX46" s="20"/>
      <c r="TZY46"/>
      <c r="TZZ46" s="20"/>
      <c r="UAA46"/>
      <c r="UAB46" s="20"/>
      <c r="UAC46"/>
      <c r="UAD46" s="20"/>
      <c r="UAE46"/>
      <c r="UAF46" s="20"/>
      <c r="UAG46"/>
      <c r="UAH46" s="20"/>
      <c r="UAI46"/>
      <c r="UAJ46" s="20"/>
      <c r="UAK46"/>
      <c r="UAL46" s="20"/>
      <c r="UAM46"/>
      <c r="UAN46" s="20"/>
      <c r="UAO46"/>
      <c r="UAP46" s="20"/>
      <c r="UAQ46"/>
      <c r="UAR46" s="20"/>
      <c r="UAS46"/>
      <c r="UAT46" s="20"/>
      <c r="UAU46"/>
      <c r="UAV46" s="20"/>
      <c r="UAW46"/>
      <c r="UAX46" s="20"/>
      <c r="UAY46"/>
      <c r="UAZ46" s="20"/>
      <c r="UBA46"/>
      <c r="UBB46" s="20"/>
      <c r="UBC46"/>
      <c r="UBD46" s="20"/>
      <c r="UBE46"/>
      <c r="UBF46" s="20"/>
      <c r="UBG46"/>
      <c r="UBH46" s="20"/>
      <c r="UBI46"/>
      <c r="UBJ46" s="20"/>
      <c r="UBK46"/>
      <c r="UBL46" s="20"/>
      <c r="UBM46"/>
      <c r="UBN46" s="20"/>
      <c r="UBO46"/>
      <c r="UBP46" s="20"/>
      <c r="UBQ46"/>
      <c r="UBR46" s="20"/>
      <c r="UBS46"/>
      <c r="UBT46" s="20"/>
      <c r="UBU46"/>
      <c r="UBV46" s="20"/>
      <c r="UBW46"/>
      <c r="UBX46" s="20"/>
      <c r="UBY46"/>
      <c r="UBZ46" s="20"/>
      <c r="UCA46"/>
      <c r="UCB46" s="20"/>
      <c r="UCC46"/>
      <c r="UCD46" s="20"/>
      <c r="UCE46"/>
      <c r="UCF46" s="20"/>
      <c r="UCG46"/>
      <c r="UCH46" s="20"/>
      <c r="UCI46"/>
      <c r="UCJ46" s="20"/>
      <c r="UCK46"/>
      <c r="UCL46" s="20"/>
      <c r="UCM46"/>
      <c r="UCN46" s="20"/>
      <c r="UCO46"/>
      <c r="UCP46" s="20"/>
      <c r="UCQ46"/>
      <c r="UCR46" s="20"/>
      <c r="UCS46"/>
      <c r="UCT46" s="20"/>
      <c r="UCU46"/>
      <c r="UCV46" s="20"/>
      <c r="UCW46"/>
      <c r="UCX46" s="20"/>
      <c r="UCY46"/>
      <c r="UCZ46" s="20"/>
      <c r="UDA46"/>
      <c r="UDB46" s="20"/>
      <c r="UDC46"/>
      <c r="UDD46" s="20"/>
      <c r="UDE46"/>
      <c r="UDF46" s="20"/>
      <c r="UDG46"/>
      <c r="UDH46" s="20"/>
      <c r="UDI46"/>
      <c r="UDJ46" s="20"/>
      <c r="UDK46"/>
      <c r="UDL46" s="20"/>
      <c r="UDM46"/>
      <c r="UDN46" s="20"/>
      <c r="UDO46"/>
      <c r="UDP46" s="20"/>
      <c r="UDQ46"/>
      <c r="UDR46" s="20"/>
      <c r="UDS46"/>
      <c r="UDT46" s="20"/>
      <c r="UDU46"/>
      <c r="UDV46" s="20"/>
      <c r="UDW46"/>
      <c r="UDX46" s="20"/>
      <c r="UDY46"/>
      <c r="UDZ46" s="20"/>
      <c r="UEA46"/>
      <c r="UEB46" s="20"/>
      <c r="UEC46"/>
      <c r="UED46" s="20"/>
      <c r="UEE46"/>
      <c r="UEF46" s="20"/>
      <c r="UEG46"/>
      <c r="UEH46" s="20"/>
      <c r="UEI46"/>
      <c r="UEJ46" s="20"/>
      <c r="UEK46"/>
      <c r="UEL46" s="20"/>
      <c r="UEM46"/>
      <c r="UEN46" s="20"/>
      <c r="UEO46"/>
      <c r="UEP46" s="20"/>
      <c r="UEQ46"/>
      <c r="UER46" s="20"/>
      <c r="UES46"/>
      <c r="UET46" s="20"/>
      <c r="UEU46"/>
      <c r="UEV46" s="20"/>
      <c r="UEW46"/>
      <c r="UEX46" s="20"/>
      <c r="UEY46"/>
      <c r="UEZ46" s="20"/>
      <c r="UFA46"/>
      <c r="UFB46" s="20"/>
      <c r="UFC46"/>
      <c r="UFD46" s="20"/>
      <c r="UFE46"/>
      <c r="UFF46" s="20"/>
      <c r="UFG46"/>
      <c r="UFH46" s="20"/>
      <c r="UFI46"/>
      <c r="UFJ46" s="20"/>
      <c r="UFK46"/>
      <c r="UFL46" s="20"/>
      <c r="UFM46"/>
      <c r="UFN46" s="20"/>
      <c r="UFO46"/>
      <c r="UFP46" s="20"/>
      <c r="UFQ46"/>
      <c r="UFR46" s="20"/>
      <c r="UFS46"/>
      <c r="UFT46" s="20"/>
      <c r="UFU46"/>
      <c r="UFV46" s="20"/>
      <c r="UFW46"/>
      <c r="UFX46" s="20"/>
      <c r="UFY46"/>
      <c r="UFZ46" s="20"/>
      <c r="UGA46"/>
      <c r="UGB46" s="20"/>
      <c r="UGC46"/>
      <c r="UGD46" s="20"/>
      <c r="UGE46"/>
      <c r="UGF46" s="20"/>
      <c r="UGG46"/>
      <c r="UGH46" s="20"/>
      <c r="UGI46"/>
      <c r="UGJ46" s="20"/>
      <c r="UGK46"/>
      <c r="UGL46" s="20"/>
      <c r="UGM46"/>
      <c r="UGN46" s="20"/>
      <c r="UGO46"/>
      <c r="UGP46" s="20"/>
      <c r="UGQ46"/>
      <c r="UGR46" s="20"/>
      <c r="UGS46"/>
      <c r="UGT46" s="20"/>
      <c r="UGU46"/>
      <c r="UGV46" s="20"/>
      <c r="UGW46"/>
      <c r="UGX46" s="20"/>
      <c r="UGY46"/>
      <c r="UGZ46" s="20"/>
      <c r="UHA46"/>
      <c r="UHB46" s="20"/>
      <c r="UHC46"/>
      <c r="UHD46" s="20"/>
      <c r="UHE46"/>
      <c r="UHF46" s="20"/>
      <c r="UHG46"/>
      <c r="UHH46" s="20"/>
      <c r="UHI46"/>
      <c r="UHJ46" s="20"/>
      <c r="UHK46"/>
      <c r="UHL46" s="20"/>
      <c r="UHM46"/>
      <c r="UHN46" s="20"/>
      <c r="UHO46"/>
      <c r="UHP46" s="20"/>
      <c r="UHQ46"/>
      <c r="UHR46" s="20"/>
      <c r="UHS46"/>
      <c r="UHT46" s="20"/>
      <c r="UHU46"/>
      <c r="UHV46" s="20"/>
      <c r="UHW46"/>
      <c r="UHX46" s="20"/>
      <c r="UHY46"/>
      <c r="UHZ46" s="20"/>
      <c r="UIA46"/>
      <c r="UIB46" s="20"/>
      <c r="UIC46"/>
      <c r="UID46" s="20"/>
      <c r="UIE46"/>
      <c r="UIF46" s="20"/>
      <c r="UIG46"/>
      <c r="UIH46" s="20"/>
      <c r="UII46"/>
      <c r="UIJ46" s="20"/>
      <c r="UIK46"/>
      <c r="UIL46" s="20"/>
      <c r="UIM46"/>
      <c r="UIN46" s="20"/>
      <c r="UIO46"/>
      <c r="UIP46" s="20"/>
      <c r="UIQ46"/>
      <c r="UIR46" s="20"/>
      <c r="UIS46"/>
      <c r="UIT46" s="20"/>
      <c r="UIU46"/>
      <c r="UIV46" s="20"/>
      <c r="UIW46"/>
      <c r="UIX46" s="20"/>
      <c r="UIY46"/>
      <c r="UIZ46" s="20"/>
      <c r="UJA46"/>
      <c r="UJB46" s="20"/>
      <c r="UJC46"/>
      <c r="UJD46" s="20"/>
      <c r="UJE46"/>
      <c r="UJF46" s="20"/>
      <c r="UJG46"/>
      <c r="UJH46" s="20"/>
      <c r="UJI46"/>
      <c r="UJJ46" s="20"/>
      <c r="UJK46"/>
      <c r="UJL46" s="20"/>
      <c r="UJM46"/>
      <c r="UJN46" s="20"/>
      <c r="UJO46"/>
      <c r="UJP46" s="20"/>
      <c r="UJQ46"/>
      <c r="UJR46" s="20"/>
      <c r="UJS46"/>
      <c r="UJT46" s="20"/>
      <c r="UJU46"/>
      <c r="UJV46" s="20"/>
      <c r="UJW46"/>
      <c r="UJX46" s="20"/>
      <c r="UJY46"/>
      <c r="UJZ46" s="20"/>
      <c r="UKA46"/>
      <c r="UKB46" s="20"/>
      <c r="UKC46"/>
      <c r="UKD46" s="20"/>
      <c r="UKE46"/>
      <c r="UKF46" s="20"/>
      <c r="UKG46"/>
      <c r="UKH46" s="20"/>
      <c r="UKI46"/>
      <c r="UKJ46" s="20"/>
      <c r="UKK46"/>
      <c r="UKL46" s="20"/>
      <c r="UKM46"/>
      <c r="UKN46" s="20"/>
      <c r="UKO46"/>
      <c r="UKP46" s="20"/>
      <c r="UKQ46"/>
      <c r="UKR46" s="20"/>
      <c r="UKS46"/>
      <c r="UKT46" s="20"/>
      <c r="UKU46"/>
      <c r="UKV46" s="20"/>
      <c r="UKW46"/>
      <c r="UKX46" s="20"/>
      <c r="UKY46"/>
      <c r="UKZ46" s="20"/>
      <c r="ULA46"/>
      <c r="ULB46" s="20"/>
      <c r="ULC46"/>
      <c r="ULD46" s="20"/>
      <c r="ULE46"/>
      <c r="ULF46" s="20"/>
      <c r="ULG46"/>
      <c r="ULH46" s="20"/>
      <c r="ULI46"/>
      <c r="ULJ46" s="20"/>
      <c r="ULK46"/>
      <c r="ULL46" s="20"/>
      <c r="ULM46"/>
      <c r="ULN46" s="20"/>
      <c r="ULO46"/>
      <c r="ULP46" s="20"/>
      <c r="ULQ46"/>
      <c r="ULR46" s="20"/>
      <c r="ULS46"/>
      <c r="ULT46" s="20"/>
      <c r="ULU46"/>
      <c r="ULV46" s="20"/>
      <c r="ULW46"/>
      <c r="ULX46" s="20"/>
      <c r="ULY46"/>
      <c r="ULZ46" s="20"/>
      <c r="UMA46"/>
      <c r="UMB46" s="20"/>
      <c r="UMC46"/>
      <c r="UMD46" s="20"/>
      <c r="UME46"/>
      <c r="UMF46" s="20"/>
      <c r="UMG46"/>
      <c r="UMH46" s="20"/>
      <c r="UMI46"/>
      <c r="UMJ46" s="20"/>
      <c r="UMK46"/>
      <c r="UML46" s="20"/>
      <c r="UMM46"/>
      <c r="UMN46" s="20"/>
      <c r="UMO46"/>
      <c r="UMP46" s="20"/>
      <c r="UMQ46"/>
      <c r="UMR46" s="20"/>
      <c r="UMS46"/>
      <c r="UMT46" s="20"/>
      <c r="UMU46"/>
      <c r="UMV46" s="20"/>
      <c r="UMW46"/>
      <c r="UMX46" s="20"/>
      <c r="UMY46"/>
      <c r="UMZ46" s="20"/>
      <c r="UNA46"/>
      <c r="UNB46" s="20"/>
      <c r="UNC46"/>
      <c r="UND46" s="20"/>
      <c r="UNE46"/>
      <c r="UNF46" s="20"/>
      <c r="UNG46"/>
      <c r="UNH46" s="20"/>
      <c r="UNI46"/>
      <c r="UNJ46" s="20"/>
      <c r="UNK46"/>
      <c r="UNL46" s="20"/>
      <c r="UNM46"/>
      <c r="UNN46" s="20"/>
      <c r="UNO46"/>
      <c r="UNP46" s="20"/>
      <c r="UNQ46"/>
      <c r="UNR46" s="20"/>
      <c r="UNS46"/>
      <c r="UNT46" s="20"/>
      <c r="UNU46"/>
      <c r="UNV46" s="20"/>
      <c r="UNW46"/>
      <c r="UNX46" s="20"/>
      <c r="UNY46"/>
      <c r="UNZ46" s="20"/>
      <c r="UOA46"/>
      <c r="UOB46" s="20"/>
      <c r="UOC46"/>
      <c r="UOD46" s="20"/>
      <c r="UOE46"/>
      <c r="UOF46" s="20"/>
      <c r="UOG46"/>
      <c r="UOH46" s="20"/>
      <c r="UOI46"/>
      <c r="UOJ46" s="20"/>
      <c r="UOK46"/>
      <c r="UOL46" s="20"/>
      <c r="UOM46"/>
      <c r="UON46" s="20"/>
      <c r="UOO46"/>
      <c r="UOP46" s="20"/>
      <c r="UOQ46"/>
      <c r="UOR46" s="20"/>
      <c r="UOS46"/>
      <c r="UOT46" s="20"/>
      <c r="UOU46"/>
      <c r="UOV46" s="20"/>
      <c r="UOW46"/>
      <c r="UOX46" s="20"/>
      <c r="UOY46"/>
      <c r="UOZ46" s="20"/>
      <c r="UPA46"/>
      <c r="UPB46" s="20"/>
      <c r="UPC46"/>
      <c r="UPD46" s="20"/>
      <c r="UPE46"/>
      <c r="UPF46" s="20"/>
      <c r="UPG46"/>
      <c r="UPH46" s="20"/>
      <c r="UPI46"/>
      <c r="UPJ46" s="20"/>
      <c r="UPK46"/>
      <c r="UPL46" s="20"/>
      <c r="UPM46"/>
      <c r="UPN46" s="20"/>
      <c r="UPO46"/>
      <c r="UPP46" s="20"/>
      <c r="UPQ46"/>
      <c r="UPR46" s="20"/>
      <c r="UPS46"/>
      <c r="UPT46" s="20"/>
      <c r="UPU46"/>
      <c r="UPV46" s="20"/>
      <c r="UPW46"/>
      <c r="UPX46" s="20"/>
      <c r="UPY46"/>
      <c r="UPZ46" s="20"/>
      <c r="UQA46"/>
      <c r="UQB46" s="20"/>
      <c r="UQC46"/>
      <c r="UQD46" s="20"/>
      <c r="UQE46"/>
      <c r="UQF46" s="20"/>
      <c r="UQG46"/>
      <c r="UQH46" s="20"/>
      <c r="UQI46"/>
      <c r="UQJ46" s="20"/>
      <c r="UQK46"/>
      <c r="UQL46" s="20"/>
      <c r="UQM46"/>
      <c r="UQN46" s="20"/>
      <c r="UQO46"/>
      <c r="UQP46" s="20"/>
      <c r="UQQ46"/>
      <c r="UQR46" s="20"/>
      <c r="UQS46"/>
      <c r="UQT46" s="20"/>
      <c r="UQU46"/>
      <c r="UQV46" s="20"/>
      <c r="UQW46"/>
      <c r="UQX46" s="20"/>
      <c r="UQY46"/>
      <c r="UQZ46" s="20"/>
      <c r="URA46"/>
      <c r="URB46" s="20"/>
      <c r="URC46"/>
      <c r="URD46" s="20"/>
      <c r="URE46"/>
      <c r="URF46" s="20"/>
      <c r="URG46"/>
      <c r="URH46" s="20"/>
      <c r="URI46"/>
      <c r="URJ46" s="20"/>
      <c r="URK46"/>
      <c r="URL46" s="20"/>
      <c r="URM46"/>
      <c r="URN46" s="20"/>
      <c r="URO46"/>
      <c r="URP46" s="20"/>
      <c r="URQ46"/>
      <c r="URR46" s="20"/>
      <c r="URS46"/>
      <c r="URT46" s="20"/>
      <c r="URU46"/>
      <c r="URV46" s="20"/>
      <c r="URW46"/>
      <c r="URX46" s="20"/>
      <c r="URY46"/>
      <c r="URZ46" s="20"/>
      <c r="USA46"/>
      <c r="USB46" s="20"/>
      <c r="USC46"/>
      <c r="USD46" s="20"/>
      <c r="USE46"/>
      <c r="USF46" s="20"/>
      <c r="USG46"/>
      <c r="USH46" s="20"/>
      <c r="USI46"/>
      <c r="USJ46" s="20"/>
      <c r="USK46"/>
      <c r="USL46" s="20"/>
      <c r="USM46"/>
      <c r="USN46" s="20"/>
      <c r="USO46"/>
      <c r="USP46" s="20"/>
      <c r="USQ46"/>
      <c r="USR46" s="20"/>
      <c r="USS46"/>
      <c r="UST46" s="20"/>
      <c r="USU46"/>
      <c r="USV46" s="20"/>
      <c r="USW46"/>
      <c r="USX46" s="20"/>
      <c r="USY46"/>
      <c r="USZ46" s="20"/>
      <c r="UTA46"/>
      <c r="UTB46" s="20"/>
      <c r="UTC46"/>
      <c r="UTD46" s="20"/>
      <c r="UTE46"/>
      <c r="UTF46" s="20"/>
      <c r="UTG46"/>
      <c r="UTH46" s="20"/>
      <c r="UTI46"/>
      <c r="UTJ46" s="20"/>
      <c r="UTK46"/>
      <c r="UTL46" s="20"/>
      <c r="UTM46"/>
      <c r="UTN46" s="20"/>
      <c r="UTO46"/>
      <c r="UTP46" s="20"/>
      <c r="UTQ46"/>
      <c r="UTR46" s="20"/>
      <c r="UTS46"/>
      <c r="UTT46" s="20"/>
      <c r="UTU46"/>
      <c r="UTV46" s="20"/>
      <c r="UTW46"/>
      <c r="UTX46" s="20"/>
      <c r="UTY46"/>
      <c r="UTZ46" s="20"/>
      <c r="UUA46"/>
      <c r="UUB46" s="20"/>
      <c r="UUC46"/>
      <c r="UUD46" s="20"/>
      <c r="UUE46"/>
      <c r="UUF46" s="20"/>
      <c r="UUG46"/>
      <c r="UUH46" s="20"/>
      <c r="UUI46"/>
      <c r="UUJ46" s="20"/>
      <c r="UUK46"/>
      <c r="UUL46" s="20"/>
      <c r="UUM46"/>
      <c r="UUN46" s="20"/>
      <c r="UUO46"/>
      <c r="UUP46" s="20"/>
      <c r="UUQ46"/>
      <c r="UUR46" s="20"/>
      <c r="UUS46"/>
      <c r="UUT46" s="20"/>
      <c r="UUU46"/>
      <c r="UUV46" s="20"/>
      <c r="UUW46"/>
      <c r="UUX46" s="20"/>
      <c r="UUY46"/>
      <c r="UUZ46" s="20"/>
      <c r="UVA46"/>
      <c r="UVB46" s="20"/>
      <c r="UVC46"/>
      <c r="UVD46" s="20"/>
      <c r="UVE46"/>
      <c r="UVF46" s="20"/>
      <c r="UVG46"/>
      <c r="UVH46" s="20"/>
      <c r="UVI46"/>
      <c r="UVJ46" s="20"/>
      <c r="UVK46"/>
      <c r="UVL46" s="20"/>
      <c r="UVM46"/>
      <c r="UVN46" s="20"/>
      <c r="UVO46"/>
      <c r="UVP46" s="20"/>
      <c r="UVQ46"/>
      <c r="UVR46" s="20"/>
      <c r="UVS46"/>
      <c r="UVT46" s="20"/>
      <c r="UVU46"/>
      <c r="UVV46" s="20"/>
      <c r="UVW46"/>
      <c r="UVX46" s="20"/>
      <c r="UVY46"/>
      <c r="UVZ46" s="20"/>
      <c r="UWA46"/>
      <c r="UWB46" s="20"/>
      <c r="UWC46"/>
      <c r="UWD46" s="20"/>
      <c r="UWE46"/>
      <c r="UWF46" s="20"/>
      <c r="UWG46"/>
      <c r="UWH46" s="20"/>
      <c r="UWI46"/>
      <c r="UWJ46" s="20"/>
      <c r="UWK46"/>
      <c r="UWL46" s="20"/>
      <c r="UWM46"/>
      <c r="UWN46" s="20"/>
      <c r="UWO46"/>
      <c r="UWP46" s="20"/>
      <c r="UWQ46"/>
      <c r="UWR46" s="20"/>
      <c r="UWS46"/>
      <c r="UWT46" s="20"/>
      <c r="UWU46"/>
      <c r="UWV46" s="20"/>
      <c r="UWW46"/>
      <c r="UWX46" s="20"/>
      <c r="UWY46"/>
      <c r="UWZ46" s="20"/>
      <c r="UXA46"/>
      <c r="UXB46" s="20"/>
      <c r="UXC46"/>
      <c r="UXD46" s="20"/>
      <c r="UXE46"/>
      <c r="UXF46" s="20"/>
      <c r="UXG46"/>
      <c r="UXH46" s="20"/>
      <c r="UXI46"/>
      <c r="UXJ46" s="20"/>
      <c r="UXK46"/>
      <c r="UXL46" s="20"/>
      <c r="UXM46"/>
      <c r="UXN46" s="20"/>
      <c r="UXO46"/>
      <c r="UXP46" s="20"/>
      <c r="UXQ46"/>
      <c r="UXR46" s="20"/>
      <c r="UXS46"/>
      <c r="UXT46" s="20"/>
      <c r="UXU46"/>
      <c r="UXV46" s="20"/>
      <c r="UXW46"/>
      <c r="UXX46" s="20"/>
      <c r="UXY46"/>
      <c r="UXZ46" s="20"/>
      <c r="UYA46"/>
      <c r="UYB46" s="20"/>
      <c r="UYC46"/>
      <c r="UYD46" s="20"/>
      <c r="UYE46"/>
      <c r="UYF46" s="20"/>
      <c r="UYG46"/>
      <c r="UYH46" s="20"/>
      <c r="UYI46"/>
      <c r="UYJ46" s="20"/>
      <c r="UYK46"/>
      <c r="UYL46" s="20"/>
      <c r="UYM46"/>
      <c r="UYN46" s="20"/>
      <c r="UYO46"/>
      <c r="UYP46" s="20"/>
      <c r="UYQ46"/>
      <c r="UYR46" s="20"/>
      <c r="UYS46"/>
      <c r="UYT46" s="20"/>
      <c r="UYU46"/>
      <c r="UYV46" s="20"/>
      <c r="UYW46"/>
      <c r="UYX46" s="20"/>
      <c r="UYY46"/>
      <c r="UYZ46" s="20"/>
      <c r="UZA46"/>
      <c r="UZB46" s="20"/>
      <c r="UZC46"/>
      <c r="UZD46" s="20"/>
      <c r="UZE46"/>
      <c r="UZF46" s="20"/>
      <c r="UZG46"/>
      <c r="UZH46" s="20"/>
      <c r="UZI46"/>
      <c r="UZJ46" s="20"/>
      <c r="UZK46"/>
      <c r="UZL46" s="20"/>
      <c r="UZM46"/>
      <c r="UZN46" s="20"/>
      <c r="UZO46"/>
      <c r="UZP46" s="20"/>
      <c r="UZQ46"/>
      <c r="UZR46" s="20"/>
      <c r="UZS46"/>
      <c r="UZT46" s="20"/>
      <c r="UZU46"/>
      <c r="UZV46" s="20"/>
      <c r="UZW46"/>
      <c r="UZX46" s="20"/>
      <c r="UZY46"/>
      <c r="UZZ46" s="20"/>
      <c r="VAA46"/>
      <c r="VAB46" s="20"/>
      <c r="VAC46"/>
      <c r="VAD46" s="20"/>
      <c r="VAE46"/>
      <c r="VAF46" s="20"/>
      <c r="VAG46"/>
      <c r="VAH46" s="20"/>
      <c r="VAI46"/>
      <c r="VAJ46" s="20"/>
      <c r="VAK46"/>
      <c r="VAL46" s="20"/>
      <c r="VAM46"/>
      <c r="VAN46" s="20"/>
      <c r="VAO46"/>
      <c r="VAP46" s="20"/>
      <c r="VAQ46"/>
      <c r="VAR46" s="20"/>
      <c r="VAS46"/>
      <c r="VAT46" s="20"/>
      <c r="VAU46"/>
      <c r="VAV46" s="20"/>
      <c r="VAW46"/>
      <c r="VAX46" s="20"/>
      <c r="VAY46"/>
      <c r="VAZ46" s="20"/>
      <c r="VBA46"/>
      <c r="VBB46" s="20"/>
      <c r="VBC46"/>
      <c r="VBD46" s="20"/>
      <c r="VBE46"/>
      <c r="VBF46" s="20"/>
      <c r="VBG46"/>
      <c r="VBH46" s="20"/>
      <c r="VBI46"/>
      <c r="VBJ46" s="20"/>
      <c r="VBK46"/>
      <c r="VBL46" s="20"/>
      <c r="VBM46"/>
      <c r="VBN46" s="20"/>
      <c r="VBO46"/>
      <c r="VBP46" s="20"/>
      <c r="VBQ46"/>
      <c r="VBR46" s="20"/>
      <c r="VBS46"/>
      <c r="VBT46" s="20"/>
      <c r="VBU46"/>
      <c r="VBV46" s="20"/>
      <c r="VBW46"/>
      <c r="VBX46" s="20"/>
      <c r="VBY46"/>
      <c r="VBZ46" s="20"/>
      <c r="VCA46"/>
      <c r="VCB46" s="20"/>
      <c r="VCC46"/>
      <c r="VCD46" s="20"/>
      <c r="VCE46"/>
      <c r="VCF46" s="20"/>
      <c r="VCG46"/>
      <c r="VCH46" s="20"/>
      <c r="VCI46"/>
      <c r="VCJ46" s="20"/>
      <c r="VCK46"/>
      <c r="VCL46" s="20"/>
      <c r="VCM46"/>
      <c r="VCN46" s="20"/>
      <c r="VCO46"/>
      <c r="VCP46" s="20"/>
      <c r="VCQ46"/>
      <c r="VCR46" s="20"/>
      <c r="VCS46"/>
      <c r="VCT46" s="20"/>
      <c r="VCU46"/>
      <c r="VCV46" s="20"/>
      <c r="VCW46"/>
      <c r="VCX46" s="20"/>
      <c r="VCY46"/>
      <c r="VCZ46" s="20"/>
      <c r="VDA46"/>
      <c r="VDB46" s="20"/>
      <c r="VDC46"/>
      <c r="VDD46" s="20"/>
      <c r="VDE46"/>
      <c r="VDF46" s="20"/>
      <c r="VDG46"/>
      <c r="VDH46" s="20"/>
      <c r="VDI46"/>
      <c r="VDJ46" s="20"/>
      <c r="VDK46"/>
      <c r="VDL46" s="20"/>
      <c r="VDM46"/>
      <c r="VDN46" s="20"/>
      <c r="VDO46"/>
      <c r="VDP46" s="20"/>
      <c r="VDQ46"/>
      <c r="VDR46" s="20"/>
      <c r="VDS46"/>
      <c r="VDT46" s="20"/>
      <c r="VDU46"/>
      <c r="VDV46" s="20"/>
      <c r="VDW46"/>
      <c r="VDX46" s="20"/>
      <c r="VDY46"/>
      <c r="VDZ46" s="20"/>
      <c r="VEA46"/>
      <c r="VEB46" s="20"/>
      <c r="VEC46"/>
      <c r="VED46" s="20"/>
      <c r="VEE46"/>
      <c r="VEF46" s="20"/>
      <c r="VEG46"/>
      <c r="VEH46" s="20"/>
      <c r="VEI46"/>
      <c r="VEJ46" s="20"/>
      <c r="VEK46"/>
      <c r="VEL46" s="20"/>
      <c r="VEM46"/>
      <c r="VEN46" s="20"/>
      <c r="VEO46"/>
      <c r="VEP46" s="20"/>
      <c r="VEQ46"/>
      <c r="VER46" s="20"/>
      <c r="VES46"/>
      <c r="VET46" s="20"/>
      <c r="VEU46"/>
      <c r="VEV46" s="20"/>
      <c r="VEW46"/>
      <c r="VEX46" s="20"/>
      <c r="VEY46"/>
      <c r="VEZ46" s="20"/>
      <c r="VFA46"/>
      <c r="VFB46" s="20"/>
      <c r="VFC46"/>
      <c r="VFD46" s="20"/>
      <c r="VFE46"/>
      <c r="VFF46" s="20"/>
      <c r="VFG46"/>
      <c r="VFH46" s="20"/>
      <c r="VFI46"/>
      <c r="VFJ46" s="20"/>
      <c r="VFK46"/>
      <c r="VFL46" s="20"/>
      <c r="VFM46"/>
      <c r="VFN46" s="20"/>
      <c r="VFO46"/>
      <c r="VFP46" s="20"/>
      <c r="VFQ46"/>
      <c r="VFR46" s="20"/>
      <c r="VFS46"/>
      <c r="VFT46" s="20"/>
      <c r="VFU46"/>
      <c r="VFV46" s="20"/>
      <c r="VFW46"/>
      <c r="VFX46" s="20"/>
      <c r="VFY46"/>
      <c r="VFZ46" s="20"/>
      <c r="VGA46"/>
      <c r="VGB46" s="20"/>
      <c r="VGC46"/>
      <c r="VGD46" s="20"/>
      <c r="VGE46"/>
      <c r="VGF46" s="20"/>
      <c r="VGG46"/>
      <c r="VGH46" s="20"/>
      <c r="VGI46"/>
      <c r="VGJ46" s="20"/>
      <c r="VGK46"/>
      <c r="VGL46" s="20"/>
      <c r="VGM46"/>
      <c r="VGN46" s="20"/>
      <c r="VGO46"/>
      <c r="VGP46" s="20"/>
      <c r="VGQ46"/>
      <c r="VGR46" s="20"/>
      <c r="VGS46"/>
      <c r="VGT46" s="20"/>
      <c r="VGU46"/>
      <c r="VGV46" s="20"/>
      <c r="VGW46"/>
      <c r="VGX46" s="20"/>
      <c r="VGY46"/>
      <c r="VGZ46" s="20"/>
      <c r="VHA46"/>
      <c r="VHB46" s="20"/>
      <c r="VHC46"/>
      <c r="VHD46" s="20"/>
      <c r="VHE46"/>
      <c r="VHF46" s="20"/>
      <c r="VHG46"/>
      <c r="VHH46" s="20"/>
      <c r="VHI46"/>
      <c r="VHJ46" s="20"/>
      <c r="VHK46"/>
      <c r="VHL46" s="20"/>
      <c r="VHM46"/>
      <c r="VHN46" s="20"/>
      <c r="VHO46"/>
      <c r="VHP46" s="20"/>
      <c r="VHQ46"/>
      <c r="VHR46" s="20"/>
      <c r="VHS46"/>
      <c r="VHT46" s="20"/>
      <c r="VHU46"/>
      <c r="VHV46" s="20"/>
      <c r="VHW46"/>
      <c r="VHX46" s="20"/>
      <c r="VHY46"/>
      <c r="VHZ46" s="20"/>
      <c r="VIA46"/>
      <c r="VIB46" s="20"/>
      <c r="VIC46"/>
      <c r="VID46" s="20"/>
      <c r="VIE46"/>
      <c r="VIF46" s="20"/>
      <c r="VIG46"/>
      <c r="VIH46" s="20"/>
      <c r="VII46"/>
      <c r="VIJ46" s="20"/>
      <c r="VIK46"/>
      <c r="VIL46" s="20"/>
      <c r="VIM46"/>
      <c r="VIN46" s="20"/>
      <c r="VIO46"/>
      <c r="VIP46" s="20"/>
      <c r="VIQ46"/>
      <c r="VIR46" s="20"/>
      <c r="VIS46"/>
      <c r="VIT46" s="20"/>
      <c r="VIU46"/>
      <c r="VIV46" s="20"/>
      <c r="VIW46"/>
      <c r="VIX46" s="20"/>
      <c r="VIY46"/>
      <c r="VIZ46" s="20"/>
      <c r="VJA46"/>
      <c r="VJB46" s="20"/>
      <c r="VJC46"/>
      <c r="VJD46" s="20"/>
      <c r="VJE46"/>
      <c r="VJF46" s="20"/>
      <c r="VJG46"/>
      <c r="VJH46" s="20"/>
      <c r="VJI46"/>
      <c r="VJJ46" s="20"/>
      <c r="VJK46"/>
      <c r="VJL46" s="20"/>
      <c r="VJM46"/>
      <c r="VJN46" s="20"/>
      <c r="VJO46"/>
      <c r="VJP46" s="20"/>
      <c r="VJQ46"/>
      <c r="VJR46" s="20"/>
      <c r="VJS46"/>
      <c r="VJT46" s="20"/>
      <c r="VJU46"/>
      <c r="VJV46" s="20"/>
      <c r="VJW46"/>
      <c r="VJX46" s="20"/>
      <c r="VJY46"/>
      <c r="VJZ46" s="20"/>
      <c r="VKA46"/>
      <c r="VKB46" s="20"/>
      <c r="VKC46"/>
      <c r="VKD46" s="20"/>
      <c r="VKE46"/>
      <c r="VKF46" s="20"/>
      <c r="VKG46"/>
      <c r="VKH46" s="20"/>
      <c r="VKI46"/>
      <c r="VKJ46" s="20"/>
      <c r="VKK46"/>
      <c r="VKL46" s="20"/>
      <c r="VKM46"/>
      <c r="VKN46" s="20"/>
      <c r="VKO46"/>
      <c r="VKP46" s="20"/>
      <c r="VKQ46"/>
      <c r="VKR46" s="20"/>
      <c r="VKS46"/>
      <c r="VKT46" s="20"/>
      <c r="VKU46"/>
      <c r="VKV46" s="20"/>
      <c r="VKW46"/>
      <c r="VKX46" s="20"/>
      <c r="VKY46"/>
      <c r="VKZ46" s="20"/>
      <c r="VLA46"/>
      <c r="VLB46" s="20"/>
      <c r="VLC46"/>
      <c r="VLD46" s="20"/>
      <c r="VLE46"/>
      <c r="VLF46" s="20"/>
      <c r="VLG46"/>
      <c r="VLH46" s="20"/>
      <c r="VLI46"/>
      <c r="VLJ46" s="20"/>
      <c r="VLK46"/>
      <c r="VLL46" s="20"/>
      <c r="VLM46"/>
      <c r="VLN46" s="20"/>
      <c r="VLO46"/>
      <c r="VLP46" s="20"/>
      <c r="VLQ46"/>
      <c r="VLR46" s="20"/>
      <c r="VLS46"/>
      <c r="VLT46" s="20"/>
      <c r="VLU46"/>
      <c r="VLV46" s="20"/>
      <c r="VLW46"/>
      <c r="VLX46" s="20"/>
      <c r="VLY46"/>
      <c r="VLZ46" s="20"/>
      <c r="VMA46"/>
      <c r="VMB46" s="20"/>
      <c r="VMC46"/>
      <c r="VMD46" s="20"/>
      <c r="VME46"/>
      <c r="VMF46" s="20"/>
      <c r="VMG46"/>
      <c r="VMH46" s="20"/>
      <c r="VMI46"/>
      <c r="VMJ46" s="20"/>
      <c r="VMK46"/>
      <c r="VML46" s="20"/>
      <c r="VMM46"/>
      <c r="VMN46" s="20"/>
      <c r="VMO46"/>
      <c r="VMP46" s="20"/>
      <c r="VMQ46"/>
      <c r="VMR46" s="20"/>
      <c r="VMS46"/>
      <c r="VMT46" s="20"/>
      <c r="VMU46"/>
      <c r="VMV46" s="20"/>
      <c r="VMW46"/>
      <c r="VMX46" s="20"/>
      <c r="VMY46"/>
      <c r="VMZ46" s="20"/>
      <c r="VNA46"/>
      <c r="VNB46" s="20"/>
      <c r="VNC46"/>
      <c r="VND46" s="20"/>
      <c r="VNE46"/>
      <c r="VNF46" s="20"/>
      <c r="VNG46"/>
      <c r="VNH46" s="20"/>
      <c r="VNI46"/>
      <c r="VNJ46" s="20"/>
      <c r="VNK46"/>
      <c r="VNL46" s="20"/>
      <c r="VNM46"/>
      <c r="VNN46" s="20"/>
      <c r="VNO46"/>
      <c r="VNP46" s="20"/>
      <c r="VNQ46"/>
      <c r="VNR46" s="20"/>
      <c r="VNS46"/>
      <c r="VNT46" s="20"/>
      <c r="VNU46"/>
      <c r="VNV46" s="20"/>
      <c r="VNW46"/>
      <c r="VNX46" s="20"/>
      <c r="VNY46"/>
      <c r="VNZ46" s="20"/>
      <c r="VOA46"/>
      <c r="VOB46" s="20"/>
      <c r="VOC46"/>
      <c r="VOD46" s="20"/>
      <c r="VOE46"/>
      <c r="VOF46" s="20"/>
      <c r="VOG46"/>
      <c r="VOH46" s="20"/>
      <c r="VOI46"/>
      <c r="VOJ46" s="20"/>
      <c r="VOK46"/>
      <c r="VOL46" s="20"/>
      <c r="VOM46"/>
      <c r="VON46" s="20"/>
      <c r="VOO46"/>
      <c r="VOP46" s="20"/>
      <c r="VOQ46"/>
      <c r="VOR46" s="20"/>
      <c r="VOS46"/>
      <c r="VOT46" s="20"/>
      <c r="VOU46"/>
      <c r="VOV46" s="20"/>
      <c r="VOW46"/>
      <c r="VOX46" s="20"/>
      <c r="VOY46"/>
      <c r="VOZ46" s="20"/>
      <c r="VPA46"/>
      <c r="VPB46" s="20"/>
      <c r="VPC46"/>
      <c r="VPD46" s="20"/>
      <c r="VPE46"/>
      <c r="VPF46" s="20"/>
      <c r="VPG46"/>
      <c r="VPH46" s="20"/>
      <c r="VPI46"/>
      <c r="VPJ46" s="20"/>
      <c r="VPK46"/>
      <c r="VPL46" s="20"/>
      <c r="VPM46"/>
      <c r="VPN46" s="20"/>
      <c r="VPO46"/>
      <c r="VPP46" s="20"/>
      <c r="VPQ46"/>
      <c r="VPR46" s="20"/>
      <c r="VPS46"/>
      <c r="VPT46" s="20"/>
      <c r="VPU46"/>
      <c r="VPV46" s="20"/>
      <c r="VPW46"/>
      <c r="VPX46" s="20"/>
      <c r="VPY46"/>
      <c r="VPZ46" s="20"/>
      <c r="VQA46"/>
      <c r="VQB46" s="20"/>
      <c r="VQC46"/>
      <c r="VQD46" s="20"/>
      <c r="VQE46"/>
      <c r="VQF46" s="20"/>
      <c r="VQG46"/>
      <c r="VQH46" s="20"/>
      <c r="VQI46"/>
      <c r="VQJ46" s="20"/>
      <c r="VQK46"/>
      <c r="VQL46" s="20"/>
      <c r="VQM46"/>
      <c r="VQN46" s="20"/>
      <c r="VQO46"/>
      <c r="VQP46" s="20"/>
      <c r="VQQ46"/>
      <c r="VQR46" s="20"/>
      <c r="VQS46"/>
      <c r="VQT46" s="20"/>
      <c r="VQU46"/>
      <c r="VQV46" s="20"/>
      <c r="VQW46"/>
      <c r="VQX46" s="20"/>
      <c r="VQY46"/>
      <c r="VQZ46" s="20"/>
      <c r="VRA46"/>
      <c r="VRB46" s="20"/>
      <c r="VRC46"/>
      <c r="VRD46" s="20"/>
      <c r="VRE46"/>
      <c r="VRF46" s="20"/>
      <c r="VRG46"/>
      <c r="VRH46" s="20"/>
      <c r="VRI46"/>
      <c r="VRJ46" s="20"/>
      <c r="VRK46"/>
      <c r="VRL46" s="20"/>
      <c r="VRM46"/>
      <c r="VRN46" s="20"/>
      <c r="VRO46"/>
      <c r="VRP46" s="20"/>
      <c r="VRQ46"/>
      <c r="VRR46" s="20"/>
      <c r="VRS46"/>
      <c r="VRT46" s="20"/>
      <c r="VRU46"/>
      <c r="VRV46" s="20"/>
      <c r="VRW46"/>
      <c r="VRX46" s="20"/>
      <c r="VRY46"/>
      <c r="VRZ46" s="20"/>
      <c r="VSA46"/>
      <c r="VSB46" s="20"/>
      <c r="VSC46"/>
      <c r="VSD46" s="20"/>
      <c r="VSE46"/>
      <c r="VSF46" s="20"/>
      <c r="VSG46"/>
      <c r="VSH46" s="20"/>
      <c r="VSI46"/>
      <c r="VSJ46" s="20"/>
      <c r="VSK46"/>
      <c r="VSL46" s="20"/>
      <c r="VSM46"/>
      <c r="VSN46" s="20"/>
      <c r="VSO46"/>
      <c r="VSP46" s="20"/>
      <c r="VSQ46"/>
      <c r="VSR46" s="20"/>
      <c r="VSS46"/>
      <c r="VST46" s="20"/>
      <c r="VSU46"/>
      <c r="VSV46" s="20"/>
      <c r="VSW46"/>
      <c r="VSX46" s="20"/>
      <c r="VSY46"/>
      <c r="VSZ46" s="20"/>
      <c r="VTA46"/>
      <c r="VTB46" s="20"/>
      <c r="VTC46"/>
      <c r="VTD46" s="20"/>
      <c r="VTE46"/>
      <c r="VTF46" s="20"/>
      <c r="VTG46"/>
      <c r="VTH46" s="20"/>
      <c r="VTI46"/>
      <c r="VTJ46" s="20"/>
      <c r="VTK46"/>
      <c r="VTL46" s="20"/>
      <c r="VTM46"/>
      <c r="VTN46" s="20"/>
      <c r="VTO46"/>
      <c r="VTP46" s="20"/>
      <c r="VTQ46"/>
      <c r="VTR46" s="20"/>
      <c r="VTS46"/>
      <c r="VTT46" s="20"/>
      <c r="VTU46"/>
      <c r="VTV46" s="20"/>
      <c r="VTW46"/>
      <c r="VTX46" s="20"/>
      <c r="VTY46"/>
      <c r="VTZ46" s="20"/>
      <c r="VUA46"/>
      <c r="VUB46" s="20"/>
      <c r="VUC46"/>
      <c r="VUD46" s="20"/>
      <c r="VUE46"/>
      <c r="VUF46" s="20"/>
      <c r="VUG46"/>
      <c r="VUH46" s="20"/>
      <c r="VUI46"/>
      <c r="VUJ46" s="20"/>
      <c r="VUK46"/>
      <c r="VUL46" s="20"/>
      <c r="VUM46"/>
      <c r="VUN46" s="20"/>
      <c r="VUO46"/>
      <c r="VUP46" s="20"/>
      <c r="VUQ46"/>
      <c r="VUR46" s="20"/>
      <c r="VUS46"/>
      <c r="VUT46" s="20"/>
      <c r="VUU46"/>
      <c r="VUV46" s="20"/>
      <c r="VUW46"/>
      <c r="VUX46" s="20"/>
      <c r="VUY46"/>
      <c r="VUZ46" s="20"/>
      <c r="VVA46"/>
      <c r="VVB46" s="20"/>
      <c r="VVC46"/>
      <c r="VVD46" s="20"/>
      <c r="VVE46"/>
      <c r="VVF46" s="20"/>
      <c r="VVG46"/>
      <c r="VVH46" s="20"/>
      <c r="VVI46"/>
      <c r="VVJ46" s="20"/>
      <c r="VVK46"/>
      <c r="VVL46" s="20"/>
      <c r="VVM46"/>
      <c r="VVN46" s="20"/>
      <c r="VVO46"/>
      <c r="VVP46" s="20"/>
      <c r="VVQ46"/>
      <c r="VVR46" s="20"/>
      <c r="VVS46"/>
      <c r="VVT46" s="20"/>
      <c r="VVU46"/>
      <c r="VVV46" s="20"/>
      <c r="VVW46"/>
      <c r="VVX46" s="20"/>
      <c r="VVY46"/>
      <c r="VVZ46" s="20"/>
      <c r="VWA46"/>
      <c r="VWB46" s="20"/>
      <c r="VWC46"/>
      <c r="VWD46" s="20"/>
      <c r="VWE46"/>
      <c r="VWF46" s="20"/>
      <c r="VWG46"/>
      <c r="VWH46" s="20"/>
      <c r="VWI46"/>
      <c r="VWJ46" s="20"/>
      <c r="VWK46"/>
      <c r="VWL46" s="20"/>
      <c r="VWM46"/>
      <c r="VWN46" s="20"/>
      <c r="VWO46"/>
      <c r="VWP46" s="20"/>
      <c r="VWQ46"/>
      <c r="VWR46" s="20"/>
      <c r="VWS46"/>
      <c r="VWT46" s="20"/>
      <c r="VWU46"/>
      <c r="VWV46" s="20"/>
      <c r="VWW46"/>
      <c r="VWX46" s="20"/>
      <c r="VWY46"/>
      <c r="VWZ46" s="20"/>
      <c r="VXA46"/>
      <c r="VXB46" s="20"/>
      <c r="VXC46"/>
      <c r="VXD46" s="20"/>
      <c r="VXE46"/>
      <c r="VXF46" s="20"/>
      <c r="VXG46"/>
      <c r="VXH46" s="20"/>
      <c r="VXI46"/>
      <c r="VXJ46" s="20"/>
      <c r="VXK46"/>
      <c r="VXL46" s="20"/>
      <c r="VXM46"/>
      <c r="VXN46" s="20"/>
      <c r="VXO46"/>
      <c r="VXP46" s="20"/>
      <c r="VXQ46"/>
      <c r="VXR46" s="20"/>
      <c r="VXS46"/>
      <c r="VXT46" s="20"/>
      <c r="VXU46"/>
      <c r="VXV46" s="20"/>
      <c r="VXW46"/>
      <c r="VXX46" s="20"/>
      <c r="VXY46"/>
      <c r="VXZ46" s="20"/>
      <c r="VYA46"/>
      <c r="VYB46" s="20"/>
      <c r="VYC46"/>
      <c r="VYD46" s="20"/>
      <c r="VYE46"/>
      <c r="VYF46" s="20"/>
      <c r="VYG46"/>
      <c r="VYH46" s="20"/>
      <c r="VYI46"/>
      <c r="VYJ46" s="20"/>
      <c r="VYK46"/>
      <c r="VYL46" s="20"/>
      <c r="VYM46"/>
      <c r="VYN46" s="20"/>
      <c r="VYO46"/>
      <c r="VYP46" s="20"/>
      <c r="VYQ46"/>
      <c r="VYR46" s="20"/>
      <c r="VYS46"/>
      <c r="VYT46" s="20"/>
      <c r="VYU46"/>
      <c r="VYV46" s="20"/>
      <c r="VYW46"/>
      <c r="VYX46" s="20"/>
      <c r="VYY46"/>
      <c r="VYZ46" s="20"/>
      <c r="VZA46"/>
      <c r="VZB46" s="20"/>
      <c r="VZC46"/>
      <c r="VZD46" s="20"/>
      <c r="VZE46"/>
      <c r="VZF46" s="20"/>
      <c r="VZG46"/>
      <c r="VZH46" s="20"/>
      <c r="VZI46"/>
      <c r="VZJ46" s="20"/>
      <c r="VZK46"/>
      <c r="VZL46" s="20"/>
      <c r="VZM46"/>
      <c r="VZN46" s="20"/>
      <c r="VZO46"/>
      <c r="VZP46" s="20"/>
      <c r="VZQ46"/>
      <c r="VZR46" s="20"/>
      <c r="VZS46"/>
      <c r="VZT46" s="20"/>
      <c r="VZU46"/>
      <c r="VZV46" s="20"/>
      <c r="VZW46"/>
      <c r="VZX46" s="20"/>
      <c r="VZY46"/>
      <c r="VZZ46" s="20"/>
      <c r="WAA46"/>
      <c r="WAB46" s="20"/>
      <c r="WAC46"/>
      <c r="WAD46" s="20"/>
      <c r="WAE46"/>
      <c r="WAF46" s="20"/>
      <c r="WAG46"/>
      <c r="WAH46" s="20"/>
      <c r="WAI46"/>
      <c r="WAJ46" s="20"/>
      <c r="WAK46"/>
      <c r="WAL46" s="20"/>
      <c r="WAM46"/>
      <c r="WAN46" s="20"/>
      <c r="WAO46"/>
      <c r="WAP46" s="20"/>
      <c r="WAQ46"/>
      <c r="WAR46" s="20"/>
      <c r="WAS46"/>
      <c r="WAT46" s="20"/>
      <c r="WAU46"/>
      <c r="WAV46" s="20"/>
      <c r="WAW46"/>
      <c r="WAX46" s="20"/>
      <c r="WAY46"/>
      <c r="WAZ46" s="20"/>
      <c r="WBA46"/>
      <c r="WBB46" s="20"/>
      <c r="WBC46"/>
      <c r="WBD46" s="20"/>
      <c r="WBE46"/>
      <c r="WBF46" s="20"/>
      <c r="WBG46"/>
      <c r="WBH46" s="20"/>
      <c r="WBI46"/>
      <c r="WBJ46" s="20"/>
      <c r="WBK46"/>
      <c r="WBL46" s="20"/>
      <c r="WBM46"/>
      <c r="WBN46" s="20"/>
      <c r="WBO46"/>
      <c r="WBP46" s="20"/>
      <c r="WBQ46"/>
      <c r="WBR46" s="20"/>
      <c r="WBS46"/>
      <c r="WBT46" s="20"/>
      <c r="WBU46"/>
      <c r="WBV46" s="20"/>
      <c r="WBW46"/>
      <c r="WBX46" s="20"/>
      <c r="WBY46"/>
      <c r="WBZ46" s="20"/>
      <c r="WCA46"/>
      <c r="WCB46" s="20"/>
      <c r="WCC46"/>
      <c r="WCD46" s="20"/>
      <c r="WCE46"/>
      <c r="WCF46" s="20"/>
      <c r="WCG46"/>
      <c r="WCH46" s="20"/>
      <c r="WCI46"/>
      <c r="WCJ46" s="20"/>
      <c r="WCK46"/>
      <c r="WCL46" s="20"/>
      <c r="WCM46"/>
      <c r="WCN46" s="20"/>
      <c r="WCO46"/>
      <c r="WCP46" s="20"/>
      <c r="WCQ46"/>
      <c r="WCR46" s="20"/>
      <c r="WCS46"/>
      <c r="WCT46" s="20"/>
      <c r="WCU46"/>
      <c r="WCV46" s="20"/>
      <c r="WCW46"/>
      <c r="WCX46" s="20"/>
      <c r="WCY46"/>
      <c r="WCZ46" s="20"/>
      <c r="WDA46"/>
      <c r="WDB46" s="20"/>
      <c r="WDC46"/>
      <c r="WDD46" s="20"/>
      <c r="WDE46"/>
      <c r="WDF46" s="20"/>
      <c r="WDG46"/>
      <c r="WDH46" s="20"/>
      <c r="WDI46"/>
      <c r="WDJ46" s="20"/>
      <c r="WDK46"/>
      <c r="WDL46" s="20"/>
      <c r="WDM46"/>
      <c r="WDN46" s="20"/>
      <c r="WDO46"/>
      <c r="WDP46" s="20"/>
      <c r="WDQ46"/>
      <c r="WDR46" s="20"/>
      <c r="WDS46"/>
      <c r="WDT46" s="20"/>
      <c r="WDU46"/>
      <c r="WDV46" s="20"/>
      <c r="WDW46"/>
      <c r="WDX46" s="20"/>
      <c r="WDY46"/>
      <c r="WDZ46" s="20"/>
      <c r="WEA46"/>
      <c r="WEB46" s="20"/>
      <c r="WEC46"/>
      <c r="WED46" s="20"/>
      <c r="WEE46"/>
      <c r="WEF46" s="20"/>
      <c r="WEG46"/>
      <c r="WEH46" s="20"/>
      <c r="WEI46"/>
      <c r="WEJ46" s="20"/>
      <c r="WEK46"/>
      <c r="WEL46" s="20"/>
      <c r="WEM46"/>
      <c r="WEN46" s="20"/>
      <c r="WEO46"/>
      <c r="WEP46" s="20"/>
      <c r="WEQ46"/>
      <c r="WER46" s="20"/>
      <c r="WES46"/>
      <c r="WET46" s="20"/>
      <c r="WEU46"/>
      <c r="WEV46" s="20"/>
      <c r="WEW46"/>
      <c r="WEX46" s="20"/>
      <c r="WEY46"/>
      <c r="WEZ46" s="20"/>
      <c r="WFA46"/>
      <c r="WFB46" s="20"/>
      <c r="WFC46"/>
      <c r="WFD46" s="20"/>
      <c r="WFE46"/>
      <c r="WFF46" s="20"/>
      <c r="WFG46"/>
      <c r="WFH46" s="20"/>
      <c r="WFI46"/>
      <c r="WFJ46" s="20"/>
      <c r="WFK46"/>
      <c r="WFL46" s="20"/>
      <c r="WFM46"/>
      <c r="WFN46" s="20"/>
      <c r="WFO46"/>
      <c r="WFP46" s="20"/>
      <c r="WFQ46"/>
      <c r="WFR46" s="20"/>
      <c r="WFS46"/>
      <c r="WFT46" s="20"/>
      <c r="WFU46"/>
      <c r="WFV46" s="20"/>
      <c r="WFW46"/>
      <c r="WFX46" s="20"/>
      <c r="WFY46"/>
      <c r="WFZ46" s="20"/>
      <c r="WGA46"/>
      <c r="WGB46" s="20"/>
      <c r="WGC46"/>
      <c r="WGD46" s="20"/>
      <c r="WGE46"/>
      <c r="WGF46" s="20"/>
      <c r="WGG46"/>
      <c r="WGH46" s="20"/>
      <c r="WGI46"/>
      <c r="WGJ46" s="20"/>
      <c r="WGK46"/>
      <c r="WGL46" s="20"/>
      <c r="WGM46"/>
      <c r="WGN46" s="20"/>
      <c r="WGO46"/>
      <c r="WGP46" s="20"/>
      <c r="WGQ46"/>
      <c r="WGR46" s="20"/>
      <c r="WGS46"/>
      <c r="WGT46" s="20"/>
      <c r="WGU46"/>
      <c r="WGV46" s="20"/>
      <c r="WGW46"/>
      <c r="WGX46" s="20"/>
      <c r="WGY46"/>
      <c r="WGZ46" s="20"/>
      <c r="WHA46"/>
      <c r="WHB46" s="20"/>
      <c r="WHC46"/>
      <c r="WHD46" s="20"/>
      <c r="WHE46"/>
      <c r="WHF46" s="20"/>
      <c r="WHG46"/>
      <c r="WHH46" s="20"/>
      <c r="WHI46"/>
      <c r="WHJ46" s="20"/>
      <c r="WHK46"/>
      <c r="WHL46" s="20"/>
      <c r="WHM46"/>
      <c r="WHN46" s="20"/>
      <c r="WHO46"/>
      <c r="WHP46" s="20"/>
      <c r="WHQ46"/>
      <c r="WHR46" s="20"/>
      <c r="WHS46"/>
      <c r="WHT46" s="20"/>
      <c r="WHU46"/>
      <c r="WHV46" s="20"/>
      <c r="WHW46"/>
      <c r="WHX46" s="20"/>
      <c r="WHY46"/>
      <c r="WHZ46" s="20"/>
      <c r="WIA46"/>
      <c r="WIB46" s="20"/>
      <c r="WIC46"/>
      <c r="WID46" s="20"/>
      <c r="WIE46"/>
      <c r="WIF46" s="20"/>
      <c r="WIG46"/>
      <c r="WIH46" s="20"/>
      <c r="WII46"/>
      <c r="WIJ46" s="20"/>
      <c r="WIK46"/>
      <c r="WIL46" s="20"/>
      <c r="WIM46"/>
      <c r="WIN46" s="20"/>
      <c r="WIO46"/>
      <c r="WIP46" s="20"/>
      <c r="WIQ46"/>
      <c r="WIR46" s="20"/>
      <c r="WIS46"/>
      <c r="WIT46" s="20"/>
      <c r="WIU46"/>
      <c r="WIV46" s="20"/>
      <c r="WIW46"/>
      <c r="WIX46" s="20"/>
      <c r="WIY46"/>
      <c r="WIZ46" s="20"/>
      <c r="WJA46"/>
      <c r="WJB46" s="20"/>
      <c r="WJC46"/>
      <c r="WJD46" s="20"/>
      <c r="WJE46"/>
      <c r="WJF46" s="20"/>
      <c r="WJG46"/>
      <c r="WJH46" s="20"/>
      <c r="WJI46"/>
      <c r="WJJ46" s="20"/>
      <c r="WJK46"/>
      <c r="WJL46" s="20"/>
      <c r="WJM46"/>
      <c r="WJN46" s="20"/>
      <c r="WJO46"/>
      <c r="WJP46" s="20"/>
      <c r="WJQ46"/>
      <c r="WJR46" s="20"/>
      <c r="WJS46"/>
      <c r="WJT46" s="20"/>
      <c r="WJU46"/>
      <c r="WJV46" s="20"/>
      <c r="WJW46"/>
      <c r="WJX46" s="20"/>
      <c r="WJY46"/>
      <c r="WJZ46" s="20"/>
      <c r="WKA46"/>
      <c r="WKB46" s="20"/>
      <c r="WKC46"/>
      <c r="WKD46" s="20"/>
      <c r="WKE46"/>
      <c r="WKF46" s="20"/>
      <c r="WKG46"/>
      <c r="WKH46" s="20"/>
      <c r="WKI46"/>
      <c r="WKJ46" s="20"/>
      <c r="WKK46"/>
      <c r="WKL46" s="20"/>
      <c r="WKM46"/>
      <c r="WKN46" s="20"/>
      <c r="WKO46"/>
      <c r="WKP46" s="20"/>
      <c r="WKQ46"/>
      <c r="WKR46" s="20"/>
      <c r="WKS46"/>
      <c r="WKT46" s="20"/>
      <c r="WKU46"/>
      <c r="WKV46" s="20"/>
      <c r="WKW46"/>
      <c r="WKX46" s="20"/>
      <c r="WKY46"/>
      <c r="WKZ46" s="20"/>
      <c r="WLA46"/>
      <c r="WLB46" s="20"/>
      <c r="WLC46"/>
      <c r="WLD46" s="20"/>
      <c r="WLE46"/>
      <c r="WLF46" s="20"/>
      <c r="WLG46"/>
      <c r="WLH46" s="20"/>
      <c r="WLI46"/>
      <c r="WLJ46" s="20"/>
      <c r="WLK46"/>
      <c r="WLL46" s="20"/>
      <c r="WLM46"/>
      <c r="WLN46" s="20"/>
      <c r="WLO46"/>
      <c r="WLP46" s="20"/>
      <c r="WLQ46"/>
      <c r="WLR46" s="20"/>
      <c r="WLS46"/>
      <c r="WLT46" s="20"/>
      <c r="WLU46"/>
      <c r="WLV46" s="20"/>
      <c r="WLW46"/>
      <c r="WLX46" s="20"/>
      <c r="WLY46"/>
      <c r="WLZ46" s="20"/>
      <c r="WMA46"/>
      <c r="WMB46" s="20"/>
      <c r="WMC46"/>
      <c r="WMD46" s="20"/>
      <c r="WME46"/>
      <c r="WMF46" s="20"/>
      <c r="WMG46"/>
      <c r="WMH46" s="20"/>
      <c r="WMI46"/>
      <c r="WMJ46" s="20"/>
      <c r="WMK46"/>
      <c r="WML46" s="20"/>
      <c r="WMM46"/>
      <c r="WMN46" s="20"/>
      <c r="WMO46"/>
      <c r="WMP46" s="20"/>
      <c r="WMQ46"/>
      <c r="WMR46" s="20"/>
      <c r="WMS46"/>
      <c r="WMT46" s="20"/>
      <c r="WMU46"/>
      <c r="WMV46" s="20"/>
      <c r="WMW46"/>
      <c r="WMX46" s="20"/>
      <c r="WMY46"/>
      <c r="WMZ46" s="20"/>
      <c r="WNA46"/>
      <c r="WNB46" s="20"/>
      <c r="WNC46"/>
      <c r="WND46" s="20"/>
      <c r="WNE46"/>
      <c r="WNF46" s="20"/>
      <c r="WNG46"/>
      <c r="WNH46" s="20"/>
      <c r="WNI46"/>
      <c r="WNJ46" s="20"/>
      <c r="WNK46"/>
      <c r="WNL46" s="20"/>
      <c r="WNM46"/>
      <c r="WNN46" s="20"/>
      <c r="WNO46"/>
      <c r="WNP46" s="20"/>
      <c r="WNQ46"/>
      <c r="WNR46" s="20"/>
      <c r="WNS46"/>
      <c r="WNT46" s="20"/>
      <c r="WNU46"/>
      <c r="WNV46" s="20"/>
      <c r="WNW46"/>
      <c r="WNX46" s="20"/>
      <c r="WNY46"/>
      <c r="WNZ46" s="20"/>
      <c r="WOA46"/>
      <c r="WOB46" s="20"/>
      <c r="WOC46"/>
      <c r="WOD46" s="20"/>
      <c r="WOE46"/>
      <c r="WOF46" s="20"/>
      <c r="WOG46"/>
      <c r="WOH46" s="20"/>
      <c r="WOI46"/>
      <c r="WOJ46" s="20"/>
      <c r="WOK46"/>
      <c r="WOL46" s="20"/>
      <c r="WOM46"/>
      <c r="WON46" s="20"/>
      <c r="WOO46"/>
      <c r="WOP46" s="20"/>
      <c r="WOQ46"/>
      <c r="WOR46" s="20"/>
      <c r="WOS46"/>
      <c r="WOT46" s="20"/>
      <c r="WOU46"/>
      <c r="WOV46" s="20"/>
      <c r="WOW46"/>
      <c r="WOX46" s="20"/>
      <c r="WOY46"/>
      <c r="WOZ46" s="20"/>
      <c r="WPA46"/>
      <c r="WPB46" s="20"/>
      <c r="WPC46"/>
      <c r="WPD46" s="20"/>
      <c r="WPE46"/>
      <c r="WPF46" s="20"/>
      <c r="WPG46"/>
      <c r="WPH46" s="20"/>
      <c r="WPI46"/>
      <c r="WPJ46" s="20"/>
      <c r="WPK46"/>
      <c r="WPL46" s="20"/>
      <c r="WPM46"/>
      <c r="WPN46" s="20"/>
      <c r="WPO46"/>
      <c r="WPP46" s="20"/>
      <c r="WPQ46"/>
      <c r="WPR46" s="20"/>
      <c r="WPS46"/>
      <c r="WPT46" s="20"/>
      <c r="WPU46"/>
      <c r="WPV46" s="20"/>
      <c r="WPW46"/>
      <c r="WPX46" s="20"/>
      <c r="WPY46"/>
      <c r="WPZ46" s="20"/>
      <c r="WQA46"/>
      <c r="WQB46" s="20"/>
      <c r="WQC46"/>
      <c r="WQD46" s="20"/>
      <c r="WQE46"/>
      <c r="WQF46" s="20"/>
      <c r="WQG46"/>
      <c r="WQH46" s="20"/>
      <c r="WQI46"/>
      <c r="WQJ46" s="20"/>
      <c r="WQK46"/>
      <c r="WQL46" s="20"/>
      <c r="WQM46"/>
      <c r="WQN46" s="20"/>
      <c r="WQO46"/>
      <c r="WQP46" s="20"/>
      <c r="WQQ46"/>
      <c r="WQR46" s="20"/>
      <c r="WQS46"/>
      <c r="WQT46" s="20"/>
      <c r="WQU46"/>
      <c r="WQV46" s="20"/>
      <c r="WQW46"/>
      <c r="WQX46" s="20"/>
      <c r="WQY46"/>
      <c r="WQZ46" s="20"/>
      <c r="WRA46"/>
      <c r="WRB46" s="20"/>
      <c r="WRC46"/>
      <c r="WRD46" s="20"/>
      <c r="WRE46"/>
      <c r="WRF46" s="20"/>
      <c r="WRG46"/>
      <c r="WRH46" s="20"/>
      <c r="WRI46"/>
      <c r="WRJ46" s="20"/>
      <c r="WRK46"/>
      <c r="WRL46" s="20"/>
      <c r="WRM46"/>
      <c r="WRN46" s="20"/>
      <c r="WRO46"/>
      <c r="WRP46" s="20"/>
      <c r="WRQ46"/>
      <c r="WRR46" s="20"/>
      <c r="WRS46"/>
      <c r="WRT46" s="20"/>
      <c r="WRU46"/>
      <c r="WRV46" s="20"/>
      <c r="WRW46"/>
      <c r="WRX46" s="20"/>
      <c r="WRY46"/>
      <c r="WRZ46" s="20"/>
      <c r="WSA46"/>
      <c r="WSB46" s="20"/>
      <c r="WSC46"/>
      <c r="WSD46" s="20"/>
      <c r="WSE46"/>
      <c r="WSF46" s="20"/>
      <c r="WSG46"/>
      <c r="WSH46" s="20"/>
      <c r="WSI46"/>
      <c r="WSJ46" s="20"/>
      <c r="WSK46"/>
      <c r="WSL46" s="20"/>
      <c r="WSM46"/>
      <c r="WSN46" s="20"/>
      <c r="WSO46"/>
      <c r="WSP46" s="20"/>
      <c r="WSQ46"/>
      <c r="WSR46" s="20"/>
      <c r="WSS46"/>
      <c r="WST46" s="20"/>
      <c r="WSU46"/>
      <c r="WSV46" s="20"/>
      <c r="WSW46"/>
      <c r="WSX46" s="20"/>
      <c r="WSY46"/>
      <c r="WSZ46" s="20"/>
      <c r="WTA46"/>
      <c r="WTB46" s="20"/>
      <c r="WTC46"/>
      <c r="WTD46" s="20"/>
      <c r="WTE46"/>
      <c r="WTF46" s="20"/>
      <c r="WTG46"/>
      <c r="WTH46" s="20"/>
      <c r="WTI46"/>
      <c r="WTJ46" s="20"/>
      <c r="WTK46"/>
      <c r="WTL46" s="20"/>
      <c r="WTM46"/>
      <c r="WTN46" s="20"/>
      <c r="WTO46"/>
      <c r="WTP46" s="20"/>
      <c r="WTQ46"/>
      <c r="WTR46" s="20"/>
      <c r="WTS46"/>
      <c r="WTT46" s="20"/>
      <c r="WTU46"/>
      <c r="WTV46" s="20"/>
      <c r="WTW46"/>
      <c r="WTX46" s="20"/>
      <c r="WTY46"/>
      <c r="WTZ46" s="20"/>
      <c r="WUA46"/>
      <c r="WUB46" s="20"/>
      <c r="WUC46"/>
      <c r="WUD46" s="20"/>
      <c r="WUE46"/>
      <c r="WUF46" s="20"/>
      <c r="WUG46"/>
      <c r="WUH46" s="20"/>
      <c r="WUI46"/>
      <c r="WUJ46" s="20"/>
      <c r="WUK46"/>
      <c r="WUL46" s="20"/>
      <c r="WUM46"/>
      <c r="WUN46" s="20"/>
      <c r="WUO46"/>
      <c r="WUP46" s="20"/>
      <c r="WUQ46"/>
      <c r="WUR46" s="20"/>
      <c r="WUS46"/>
      <c r="WUT46" s="20"/>
      <c r="WUU46"/>
      <c r="WUV46" s="20"/>
      <c r="WUW46"/>
      <c r="WUX46" s="20"/>
      <c r="WUY46"/>
      <c r="WUZ46" s="20"/>
      <c r="WVA46"/>
      <c r="WVB46" s="20"/>
      <c r="WVC46"/>
      <c r="WVD46" s="20"/>
      <c r="WVE46"/>
      <c r="WVF46" s="20"/>
      <c r="WVG46"/>
      <c r="WVH46" s="20"/>
      <c r="WVI46"/>
      <c r="WVJ46" s="20"/>
      <c r="WVK46"/>
      <c r="WVL46" s="20"/>
      <c r="WVM46"/>
      <c r="WVN46" s="20"/>
      <c r="WVO46"/>
      <c r="WVP46" s="20"/>
      <c r="WVQ46"/>
      <c r="WVR46" s="20"/>
      <c r="WVS46"/>
      <c r="WVT46" s="20"/>
      <c r="WVU46"/>
      <c r="WVV46" s="20"/>
      <c r="WVW46"/>
      <c r="WVX46" s="20"/>
      <c r="WVY46"/>
      <c r="WVZ46" s="20"/>
      <c r="WWA46"/>
      <c r="WWB46" s="20"/>
      <c r="WWC46"/>
      <c r="WWD46" s="20"/>
      <c r="WWE46"/>
      <c r="WWF46" s="20"/>
      <c r="WWG46"/>
      <c r="WWH46" s="20"/>
      <c r="WWI46"/>
      <c r="WWJ46" s="20"/>
      <c r="WWK46"/>
      <c r="WWL46" s="20"/>
      <c r="WWM46"/>
      <c r="WWN46" s="20"/>
      <c r="WWO46"/>
      <c r="WWP46" s="20"/>
      <c r="WWQ46"/>
      <c r="WWR46" s="20"/>
      <c r="WWS46"/>
      <c r="WWT46" s="20"/>
      <c r="WWU46"/>
      <c r="WWV46" s="20"/>
      <c r="WWW46"/>
      <c r="WWX46" s="20"/>
      <c r="WWY46"/>
      <c r="WWZ46" s="20"/>
      <c r="WXA46"/>
      <c r="WXB46" s="20"/>
      <c r="WXC46"/>
      <c r="WXD46" s="20"/>
      <c r="WXE46"/>
      <c r="WXF46" s="20"/>
      <c r="WXG46"/>
      <c r="WXH46" s="20"/>
      <c r="WXI46"/>
      <c r="WXJ46" s="20"/>
      <c r="WXK46"/>
      <c r="WXL46" s="20"/>
      <c r="WXM46"/>
      <c r="WXN46" s="20"/>
      <c r="WXO46"/>
      <c r="WXP46" s="20"/>
      <c r="WXQ46"/>
      <c r="WXR46" s="20"/>
      <c r="WXS46"/>
      <c r="WXT46" s="20"/>
      <c r="WXU46"/>
      <c r="WXV46" s="20"/>
      <c r="WXW46"/>
      <c r="WXX46" s="20"/>
      <c r="WXY46"/>
      <c r="WXZ46" s="20"/>
      <c r="WYA46"/>
      <c r="WYB46" s="20"/>
      <c r="WYC46"/>
      <c r="WYD46" s="20"/>
      <c r="WYE46"/>
      <c r="WYF46" s="20"/>
      <c r="WYG46"/>
      <c r="WYH46" s="20"/>
      <c r="WYI46"/>
      <c r="WYJ46" s="20"/>
      <c r="WYK46"/>
      <c r="WYL46" s="20"/>
      <c r="WYM46"/>
      <c r="WYN46" s="20"/>
      <c r="WYO46"/>
      <c r="WYP46" s="20"/>
      <c r="WYQ46"/>
      <c r="WYR46" s="20"/>
      <c r="WYS46"/>
      <c r="WYT46" s="20"/>
      <c r="WYU46"/>
      <c r="WYV46" s="20"/>
      <c r="WYW46"/>
      <c r="WYX46" s="20"/>
      <c r="WYY46"/>
      <c r="WYZ46" s="20"/>
      <c r="WZA46"/>
      <c r="WZB46" s="20"/>
      <c r="WZC46"/>
      <c r="WZD46" s="20"/>
      <c r="WZE46"/>
      <c r="WZF46" s="20"/>
      <c r="WZG46"/>
      <c r="WZH46" s="20"/>
      <c r="WZI46"/>
      <c r="WZJ46" s="20"/>
      <c r="WZK46"/>
      <c r="WZL46" s="20"/>
      <c r="WZM46"/>
      <c r="WZN46" s="20"/>
      <c r="WZO46"/>
      <c r="WZP46" s="20"/>
      <c r="WZQ46"/>
      <c r="WZR46" s="20"/>
      <c r="WZS46"/>
      <c r="WZT46" s="20"/>
      <c r="WZU46"/>
      <c r="WZV46" s="20"/>
      <c r="WZW46"/>
      <c r="WZX46" s="20"/>
      <c r="WZY46"/>
      <c r="WZZ46" s="20"/>
      <c r="XAA46"/>
      <c r="XAB46" s="20"/>
      <c r="XAC46"/>
      <c r="XAD46" s="20"/>
      <c r="XAE46"/>
      <c r="XAF46" s="20"/>
      <c r="XAG46"/>
      <c r="XAH46" s="20"/>
      <c r="XAI46"/>
      <c r="XAJ46" s="20"/>
      <c r="XAK46"/>
      <c r="XAL46" s="20"/>
      <c r="XAM46"/>
      <c r="XAN46" s="20"/>
      <c r="XAO46"/>
      <c r="XAP46" s="20"/>
      <c r="XAQ46"/>
      <c r="XAR46" s="20"/>
      <c r="XAS46"/>
      <c r="XAT46" s="20"/>
      <c r="XAU46"/>
      <c r="XAV46" s="20"/>
      <c r="XAW46"/>
      <c r="XAX46" s="20"/>
      <c r="XAY46"/>
      <c r="XAZ46" s="20"/>
      <c r="XBA46"/>
      <c r="XBB46" s="20"/>
      <c r="XBC46"/>
      <c r="XBD46" s="20"/>
      <c r="XBE46"/>
      <c r="XBF46" s="20"/>
      <c r="XBG46"/>
      <c r="XBH46" s="20"/>
      <c r="XBI46"/>
      <c r="XBJ46" s="20"/>
      <c r="XBK46"/>
      <c r="XBL46" s="20"/>
      <c r="XBM46"/>
      <c r="XBN46" s="20"/>
      <c r="XBO46"/>
      <c r="XBP46" s="20"/>
      <c r="XBQ46"/>
      <c r="XBR46" s="20"/>
      <c r="XBS46"/>
      <c r="XBT46" s="20"/>
      <c r="XBU46"/>
      <c r="XBV46" s="20"/>
      <c r="XBW46"/>
      <c r="XBX46" s="20"/>
      <c r="XBY46"/>
      <c r="XBZ46" s="20"/>
      <c r="XCA46"/>
      <c r="XCB46" s="20"/>
      <c r="XCC46"/>
      <c r="XCD46" s="20"/>
      <c r="XCE46"/>
      <c r="XCF46" s="20"/>
      <c r="XCG46"/>
      <c r="XCH46" s="20"/>
      <c r="XCI46"/>
      <c r="XCJ46" s="20"/>
      <c r="XCK46"/>
      <c r="XCL46" s="20"/>
      <c r="XCM46"/>
      <c r="XCN46" s="20"/>
      <c r="XCO46"/>
      <c r="XCP46" s="20"/>
      <c r="XCQ46"/>
      <c r="XCR46" s="20"/>
      <c r="XCS46"/>
      <c r="XCT46" s="20"/>
      <c r="XCU46"/>
      <c r="XCV46" s="20"/>
      <c r="XCW46"/>
      <c r="XCX46" s="20"/>
      <c r="XCY46"/>
      <c r="XCZ46" s="20"/>
      <c r="XDA46"/>
      <c r="XDB46" s="20"/>
      <c r="XDC46"/>
      <c r="XDD46" s="20"/>
      <c r="XDE46"/>
      <c r="XDF46" s="20"/>
      <c r="XDG46"/>
      <c r="XDH46" s="20"/>
      <c r="XDI46"/>
      <c r="XDJ46" s="20"/>
      <c r="XDK46"/>
      <c r="XDL46" s="20"/>
      <c r="XDM46"/>
      <c r="XDN46" s="20"/>
      <c r="XDO46"/>
      <c r="XDP46" s="20"/>
      <c r="XDQ46"/>
      <c r="XDR46" s="20"/>
      <c r="XDS46"/>
      <c r="XDT46" s="20"/>
      <c r="XDU46"/>
      <c r="XDV46" s="20"/>
      <c r="XDW46"/>
      <c r="XDX46" s="20"/>
      <c r="XDY46"/>
      <c r="XDZ46" s="20"/>
      <c r="XEA46"/>
      <c r="XEB46" s="20"/>
      <c r="XEC46"/>
      <c r="XED46" s="20"/>
      <c r="XEE46"/>
      <c r="XEF46" s="20"/>
      <c r="XEG46"/>
      <c r="XEH46" s="20"/>
      <c r="XEI46"/>
      <c r="XEJ46" s="20"/>
      <c r="XEK46"/>
      <c r="XEL46" s="20"/>
      <c r="XEM46"/>
      <c r="XEN46" s="20"/>
      <c r="XEO46"/>
      <c r="XEP46" s="20"/>
      <c r="XEQ46"/>
      <c r="XER46" s="20"/>
      <c r="XES46"/>
      <c r="XET46" s="20"/>
      <c r="XEU46"/>
      <c r="XEV46" s="20"/>
      <c r="XEW46"/>
      <c r="XEX46" s="20"/>
      <c r="XEY46"/>
      <c r="XEZ46" s="20"/>
      <c r="XFA46"/>
    </row>
    <row r="47" spans="1:16381" ht="18.5" x14ac:dyDescent="0.45">
      <c r="A47" s="20"/>
      <c r="B47" s="145" t="s">
        <v>93</v>
      </c>
      <c r="C47" s="146" t="s">
        <v>614</v>
      </c>
      <c r="D47" s="147">
        <f>'4. Level AA Evaluation'!C353</f>
        <v>0</v>
      </c>
      <c r="E47" s="147">
        <f>'4. Level AA Evaluation'!C354</f>
        <v>0</v>
      </c>
      <c r="F47" s="147">
        <f>'4. Level AA Evaluation'!C355</f>
        <v>0</v>
      </c>
      <c r="G47" s="20"/>
      <c r="H47"/>
      <c r="I47" s="20"/>
      <c r="J47"/>
      <c r="K47"/>
      <c r="L47" s="20"/>
      <c r="M47"/>
      <c r="N47" s="20"/>
      <c r="O47"/>
      <c r="P47" s="20"/>
      <c r="Q47"/>
      <c r="R47" s="20"/>
      <c r="S47"/>
      <c r="T47" s="20"/>
      <c r="U47"/>
      <c r="V47" s="20"/>
      <c r="W47"/>
      <c r="X47" s="20"/>
      <c r="Y47"/>
      <c r="Z47" s="20"/>
      <c r="AA47"/>
      <c r="AB47" s="20"/>
      <c r="AC47"/>
      <c r="AD47" s="20"/>
      <c r="AE47"/>
      <c r="AF47" s="20"/>
      <c r="AG47"/>
      <c r="AH47" s="20"/>
      <c r="AI47"/>
      <c r="AJ47" s="20"/>
      <c r="AK47"/>
      <c r="AL47" s="20"/>
      <c r="AM47"/>
      <c r="AN47" s="20"/>
      <c r="AO47"/>
      <c r="AP47" s="20"/>
      <c r="AQ47"/>
      <c r="AR47" s="20"/>
      <c r="AS47"/>
      <c r="AT47" s="20"/>
      <c r="AU47"/>
      <c r="AV47" s="20"/>
      <c r="AW47"/>
      <c r="AX47" s="20"/>
      <c r="AY47"/>
      <c r="AZ47" s="20"/>
      <c r="BA47"/>
      <c r="BB47" s="20"/>
      <c r="BC47"/>
      <c r="BD47" s="20"/>
      <c r="BE47"/>
      <c r="BF47" s="20"/>
      <c r="BG47"/>
      <c r="BH47" s="20"/>
      <c r="BI47"/>
      <c r="BJ47" s="20"/>
      <c r="BK47"/>
      <c r="BL47" s="20"/>
      <c r="BM47"/>
      <c r="BN47" s="20"/>
      <c r="BO47"/>
      <c r="BP47" s="20"/>
      <c r="BQ47"/>
      <c r="BR47" s="20"/>
      <c r="BS47"/>
      <c r="BT47" s="20"/>
      <c r="BU47"/>
      <c r="BV47" s="20"/>
      <c r="BW47"/>
      <c r="BX47" s="20"/>
      <c r="BY47"/>
      <c r="BZ47" s="20"/>
      <c r="CA47"/>
      <c r="CB47" s="20"/>
      <c r="CC47"/>
      <c r="CD47" s="20"/>
      <c r="CE47"/>
      <c r="CF47" s="20"/>
      <c r="CG47"/>
      <c r="CH47" s="20"/>
      <c r="CI47"/>
      <c r="CJ47" s="20"/>
      <c r="CK47"/>
      <c r="CL47" s="20"/>
      <c r="CM47"/>
      <c r="CN47" s="20"/>
      <c r="CO47"/>
      <c r="CP47" s="20"/>
      <c r="CQ47"/>
      <c r="CR47" s="20"/>
      <c r="CS47"/>
      <c r="CT47" s="20"/>
      <c r="CU47"/>
      <c r="CV47" s="20"/>
      <c r="CW47"/>
      <c r="CX47" s="20"/>
      <c r="CY47"/>
      <c r="CZ47" s="20"/>
      <c r="DA47"/>
      <c r="DB47" s="20"/>
      <c r="DC47"/>
      <c r="DD47" s="20"/>
      <c r="DE47"/>
      <c r="DF47" s="20"/>
      <c r="DG47"/>
      <c r="DH47" s="20"/>
      <c r="DI47"/>
      <c r="DJ47" s="20"/>
      <c r="DK47"/>
      <c r="DL47" s="20"/>
      <c r="DM47"/>
      <c r="DN47" s="20"/>
      <c r="DO47"/>
      <c r="DP47" s="20"/>
      <c r="DQ47"/>
      <c r="DR47" s="20"/>
      <c r="DS47"/>
      <c r="DT47" s="20"/>
      <c r="DU47"/>
      <c r="DV47" s="20"/>
      <c r="DW47"/>
      <c r="DX47" s="20"/>
      <c r="DY47"/>
      <c r="DZ47" s="20"/>
      <c r="EA47"/>
      <c r="EB47" s="20"/>
      <c r="EC47"/>
      <c r="ED47" s="20"/>
      <c r="EE47"/>
      <c r="EF47" s="20"/>
      <c r="EG47"/>
      <c r="EH47" s="20"/>
      <c r="EI47"/>
      <c r="EJ47" s="20"/>
      <c r="EK47"/>
      <c r="EL47" s="20"/>
      <c r="EM47"/>
      <c r="EN47" s="20"/>
      <c r="EO47"/>
      <c r="EP47" s="20"/>
      <c r="EQ47"/>
      <c r="ER47" s="20"/>
      <c r="ES47"/>
      <c r="ET47" s="20"/>
      <c r="EU47"/>
      <c r="EV47" s="20"/>
      <c r="EW47"/>
      <c r="EX47" s="20"/>
      <c r="EY47"/>
      <c r="EZ47" s="20"/>
      <c r="FA47"/>
      <c r="FB47" s="20"/>
      <c r="FC47"/>
      <c r="FD47" s="20"/>
      <c r="FE47"/>
      <c r="FF47" s="20"/>
      <c r="FG47"/>
      <c r="FH47" s="20"/>
      <c r="FI47"/>
      <c r="FJ47" s="20"/>
      <c r="FK47"/>
      <c r="FL47" s="20"/>
      <c r="FM47"/>
      <c r="FN47" s="20"/>
      <c r="FO47"/>
      <c r="FP47" s="20"/>
      <c r="FQ47"/>
      <c r="FR47" s="20"/>
      <c r="FS47"/>
      <c r="FT47" s="20"/>
      <c r="FU47"/>
      <c r="FV47" s="20"/>
      <c r="FW47"/>
      <c r="FX47" s="20"/>
      <c r="FY47"/>
      <c r="FZ47" s="20"/>
      <c r="GA47"/>
      <c r="GB47" s="20"/>
      <c r="GC47"/>
      <c r="GD47" s="20"/>
      <c r="GE47"/>
      <c r="GF47" s="20"/>
      <c r="GG47"/>
      <c r="GH47" s="20"/>
      <c r="GI47"/>
      <c r="GJ47" s="20"/>
      <c r="GK47"/>
      <c r="GL47" s="20"/>
      <c r="GM47"/>
      <c r="GN47" s="20"/>
      <c r="GO47"/>
      <c r="GP47" s="20"/>
      <c r="GQ47"/>
      <c r="GR47" s="20"/>
      <c r="GS47"/>
      <c r="GT47" s="20"/>
      <c r="GU47"/>
      <c r="GV47" s="20"/>
      <c r="GW47"/>
      <c r="GX47" s="20"/>
      <c r="GY47"/>
      <c r="GZ47" s="20"/>
      <c r="HA47"/>
      <c r="HB47" s="20"/>
      <c r="HC47"/>
      <c r="HD47" s="20"/>
      <c r="HE47"/>
      <c r="HF47" s="20"/>
      <c r="HG47"/>
      <c r="HH47" s="20"/>
      <c r="HI47"/>
      <c r="HJ47" s="20"/>
      <c r="HK47"/>
      <c r="HL47" s="20"/>
      <c r="HM47"/>
      <c r="HN47" s="20"/>
      <c r="HO47"/>
      <c r="HP47" s="20"/>
      <c r="HQ47"/>
      <c r="HR47" s="20"/>
      <c r="HS47"/>
      <c r="HT47" s="20"/>
      <c r="HU47"/>
      <c r="HV47" s="20"/>
      <c r="HW47"/>
      <c r="HX47" s="20"/>
      <c r="HY47"/>
      <c r="HZ47" s="20"/>
      <c r="IA47"/>
      <c r="IB47" s="20"/>
      <c r="IC47"/>
      <c r="ID47" s="20"/>
      <c r="IE47"/>
      <c r="IF47" s="20"/>
      <c r="IG47"/>
      <c r="IH47" s="20"/>
      <c r="II47"/>
      <c r="IJ47" s="20"/>
      <c r="IK47"/>
      <c r="IL47" s="20"/>
      <c r="IM47"/>
      <c r="IN47" s="20"/>
      <c r="IO47"/>
      <c r="IP47" s="20"/>
      <c r="IQ47"/>
      <c r="IR47" s="20"/>
      <c r="IS47"/>
      <c r="IT47" s="20"/>
      <c r="IU47"/>
      <c r="IV47" s="20"/>
      <c r="IW47"/>
      <c r="IX47" s="20"/>
      <c r="IY47"/>
      <c r="IZ47" s="20"/>
      <c r="JA47"/>
      <c r="JB47" s="20"/>
      <c r="JC47"/>
      <c r="JD47" s="20"/>
      <c r="JE47"/>
      <c r="JF47" s="20"/>
      <c r="JG47"/>
      <c r="JH47" s="20"/>
      <c r="JI47"/>
      <c r="JJ47" s="20"/>
      <c r="JK47"/>
      <c r="JL47" s="20"/>
      <c r="JM47"/>
      <c r="JN47" s="20"/>
      <c r="JO47"/>
      <c r="JP47" s="20"/>
      <c r="JQ47"/>
      <c r="JR47" s="20"/>
      <c r="JS47"/>
      <c r="JT47" s="20"/>
      <c r="JU47"/>
      <c r="JV47" s="20"/>
      <c r="JW47"/>
      <c r="JX47" s="20"/>
      <c r="JY47"/>
      <c r="JZ47" s="20"/>
      <c r="KA47"/>
      <c r="KB47" s="20"/>
      <c r="KC47"/>
      <c r="KD47" s="20"/>
      <c r="KE47"/>
      <c r="KF47" s="20"/>
      <c r="KG47"/>
      <c r="KH47" s="20"/>
      <c r="KI47"/>
      <c r="KJ47" s="20"/>
      <c r="KK47"/>
      <c r="KL47" s="20"/>
      <c r="KM47"/>
      <c r="KN47" s="20"/>
      <c r="KO47"/>
      <c r="KP47" s="20"/>
      <c r="KQ47"/>
      <c r="KR47" s="20"/>
      <c r="KS47"/>
      <c r="KT47" s="20"/>
      <c r="KU47"/>
      <c r="KV47" s="20"/>
      <c r="KW47"/>
      <c r="KX47" s="20"/>
      <c r="KY47"/>
      <c r="KZ47" s="20"/>
      <c r="LA47"/>
      <c r="LB47" s="20"/>
      <c r="LC47"/>
      <c r="LD47" s="20"/>
      <c r="LE47"/>
      <c r="LF47" s="20"/>
      <c r="LG47"/>
      <c r="LH47" s="20"/>
      <c r="LI47"/>
      <c r="LJ47" s="20"/>
      <c r="LK47"/>
      <c r="LL47" s="20"/>
      <c r="LM47"/>
      <c r="LN47" s="20"/>
      <c r="LO47"/>
      <c r="LP47" s="20"/>
      <c r="LQ47"/>
      <c r="LR47" s="20"/>
      <c r="LS47"/>
      <c r="LT47" s="20"/>
      <c r="LU47"/>
      <c r="LV47" s="20"/>
      <c r="LW47"/>
      <c r="LX47" s="20"/>
      <c r="LY47"/>
      <c r="LZ47" s="20"/>
      <c r="MA47"/>
      <c r="MB47" s="20"/>
      <c r="MC47"/>
      <c r="MD47" s="20"/>
      <c r="ME47"/>
      <c r="MF47" s="20"/>
      <c r="MG47"/>
      <c r="MH47" s="20"/>
      <c r="MI47"/>
      <c r="MJ47" s="20"/>
      <c r="MK47"/>
      <c r="ML47" s="20"/>
      <c r="MM47"/>
      <c r="MN47" s="20"/>
      <c r="MO47"/>
      <c r="MP47" s="20"/>
      <c r="MQ47"/>
      <c r="MR47" s="20"/>
      <c r="MS47"/>
      <c r="MT47" s="20"/>
      <c r="MU47"/>
      <c r="MV47" s="20"/>
      <c r="MW47"/>
      <c r="MX47" s="20"/>
      <c r="MY47"/>
      <c r="MZ47" s="20"/>
      <c r="NA47"/>
      <c r="NB47" s="20"/>
      <c r="NC47"/>
      <c r="ND47" s="20"/>
      <c r="NE47"/>
      <c r="NF47" s="20"/>
      <c r="NG47"/>
      <c r="NH47" s="20"/>
      <c r="NI47"/>
      <c r="NJ47" s="20"/>
      <c r="NK47"/>
      <c r="NL47" s="20"/>
      <c r="NM47"/>
      <c r="NN47" s="20"/>
      <c r="NO47"/>
      <c r="NP47" s="20"/>
      <c r="NQ47"/>
      <c r="NR47" s="20"/>
      <c r="NS47"/>
      <c r="NT47" s="20"/>
      <c r="NU47"/>
      <c r="NV47" s="20"/>
      <c r="NW47"/>
      <c r="NX47" s="20"/>
      <c r="NY47"/>
      <c r="NZ47" s="20"/>
      <c r="OA47"/>
      <c r="OB47" s="20"/>
      <c r="OC47"/>
      <c r="OD47" s="20"/>
      <c r="OE47"/>
      <c r="OF47" s="20"/>
      <c r="OG47"/>
      <c r="OH47" s="20"/>
      <c r="OI47"/>
      <c r="OJ47" s="20"/>
      <c r="OK47"/>
      <c r="OL47" s="20"/>
      <c r="OM47"/>
      <c r="ON47" s="20"/>
      <c r="OO47"/>
      <c r="OP47" s="20"/>
      <c r="OQ47"/>
      <c r="OR47" s="20"/>
      <c r="OS47"/>
      <c r="OT47" s="20"/>
      <c r="OU47"/>
      <c r="OV47" s="20"/>
      <c r="OW47"/>
      <c r="OX47" s="20"/>
      <c r="OY47"/>
      <c r="OZ47" s="20"/>
      <c r="PA47"/>
      <c r="PB47" s="20"/>
      <c r="PC47"/>
      <c r="PD47" s="20"/>
      <c r="PE47"/>
      <c r="PF47" s="20"/>
      <c r="PG47"/>
      <c r="PH47" s="20"/>
      <c r="PI47"/>
      <c r="PJ47" s="20"/>
      <c r="PK47"/>
      <c r="PL47" s="20"/>
      <c r="PM47"/>
      <c r="PN47" s="20"/>
      <c r="PO47"/>
      <c r="PP47" s="20"/>
      <c r="PQ47"/>
      <c r="PR47" s="20"/>
      <c r="PS47"/>
      <c r="PT47" s="20"/>
      <c r="PU47"/>
      <c r="PV47" s="20"/>
      <c r="PW47"/>
      <c r="PX47" s="20"/>
      <c r="PY47"/>
      <c r="PZ47" s="20"/>
      <c r="QA47"/>
      <c r="QB47" s="20"/>
      <c r="QC47"/>
      <c r="QD47" s="20"/>
      <c r="QE47"/>
      <c r="QF47" s="20"/>
      <c r="QG47"/>
      <c r="QH47" s="20"/>
      <c r="QI47"/>
      <c r="QJ47" s="20"/>
      <c r="QK47"/>
      <c r="QL47" s="20"/>
      <c r="QM47"/>
      <c r="QN47" s="20"/>
      <c r="QO47"/>
      <c r="QP47" s="20"/>
      <c r="QQ47"/>
      <c r="QR47" s="20"/>
      <c r="QS47"/>
      <c r="QT47" s="20"/>
      <c r="QU47"/>
      <c r="QV47" s="20"/>
      <c r="QW47"/>
      <c r="QX47" s="20"/>
      <c r="QY47"/>
      <c r="QZ47" s="20"/>
      <c r="RA47"/>
      <c r="RB47" s="20"/>
      <c r="RC47"/>
      <c r="RD47" s="20"/>
      <c r="RE47"/>
      <c r="RF47" s="20"/>
      <c r="RG47"/>
      <c r="RH47" s="20"/>
      <c r="RI47"/>
      <c r="RJ47" s="20"/>
      <c r="RK47"/>
      <c r="RL47" s="20"/>
      <c r="RM47"/>
      <c r="RN47" s="20"/>
      <c r="RO47"/>
      <c r="RP47" s="20"/>
      <c r="RQ47"/>
      <c r="RR47" s="20"/>
      <c r="RS47"/>
      <c r="RT47" s="20"/>
      <c r="RU47"/>
      <c r="RV47" s="20"/>
      <c r="RW47"/>
      <c r="RX47" s="20"/>
      <c r="RY47"/>
      <c r="RZ47" s="20"/>
      <c r="SA47"/>
      <c r="SB47" s="20"/>
      <c r="SC47"/>
      <c r="SD47" s="20"/>
      <c r="SE47"/>
      <c r="SF47" s="20"/>
      <c r="SG47"/>
      <c r="SH47" s="20"/>
      <c r="SI47"/>
      <c r="SJ47" s="20"/>
      <c r="SK47"/>
      <c r="SL47" s="20"/>
      <c r="SM47"/>
      <c r="SN47" s="20"/>
      <c r="SO47"/>
      <c r="SP47" s="20"/>
      <c r="SQ47"/>
      <c r="SR47" s="20"/>
      <c r="SS47"/>
      <c r="ST47" s="20"/>
      <c r="SU47"/>
      <c r="SV47" s="20"/>
      <c r="SW47"/>
      <c r="SX47" s="20"/>
      <c r="SY47"/>
      <c r="SZ47" s="20"/>
      <c r="TA47"/>
      <c r="TB47" s="20"/>
      <c r="TC47"/>
      <c r="TD47" s="20"/>
      <c r="TE47"/>
      <c r="TF47" s="20"/>
      <c r="TG47"/>
      <c r="TH47" s="20"/>
      <c r="TI47"/>
      <c r="TJ47" s="20"/>
      <c r="TK47"/>
      <c r="TL47" s="20"/>
      <c r="TM47"/>
      <c r="TN47" s="20"/>
      <c r="TO47"/>
      <c r="TP47" s="20"/>
      <c r="TQ47"/>
      <c r="TR47" s="20"/>
      <c r="TS47"/>
      <c r="TT47" s="20"/>
      <c r="TU47"/>
      <c r="TV47" s="20"/>
      <c r="TW47"/>
      <c r="TX47" s="20"/>
      <c r="TY47"/>
      <c r="TZ47" s="20"/>
      <c r="UA47"/>
      <c r="UB47" s="20"/>
      <c r="UC47"/>
      <c r="UD47" s="20"/>
      <c r="UE47"/>
      <c r="UF47" s="20"/>
      <c r="UG47"/>
      <c r="UH47" s="20"/>
      <c r="UI47"/>
      <c r="UJ47" s="20"/>
      <c r="UK47"/>
      <c r="UL47" s="20"/>
      <c r="UM47"/>
      <c r="UN47" s="20"/>
      <c r="UO47"/>
      <c r="UP47" s="20"/>
      <c r="UQ47"/>
      <c r="UR47" s="20"/>
      <c r="US47"/>
      <c r="UT47" s="20"/>
      <c r="UU47"/>
      <c r="UV47" s="20"/>
      <c r="UW47"/>
      <c r="UX47" s="20"/>
      <c r="UY47"/>
      <c r="UZ47" s="20"/>
      <c r="VA47"/>
      <c r="VB47" s="20"/>
      <c r="VC47"/>
      <c r="VD47" s="20"/>
      <c r="VE47"/>
      <c r="VF47" s="20"/>
      <c r="VG47"/>
      <c r="VH47" s="20"/>
      <c r="VI47"/>
      <c r="VJ47" s="20"/>
      <c r="VK47"/>
      <c r="VL47" s="20"/>
      <c r="VM47"/>
      <c r="VN47" s="20"/>
      <c r="VO47"/>
      <c r="VP47" s="20"/>
      <c r="VQ47"/>
      <c r="VR47" s="20"/>
      <c r="VS47"/>
      <c r="VT47" s="20"/>
      <c r="VU47"/>
      <c r="VV47" s="20"/>
      <c r="VW47"/>
      <c r="VX47" s="20"/>
      <c r="VY47"/>
      <c r="VZ47" s="20"/>
      <c r="WA47"/>
      <c r="WB47" s="20"/>
      <c r="WC47"/>
      <c r="WD47" s="20"/>
      <c r="WE47"/>
      <c r="WF47" s="20"/>
      <c r="WG47"/>
      <c r="WH47" s="20"/>
      <c r="WI47"/>
      <c r="WJ47" s="20"/>
      <c r="WK47"/>
      <c r="WL47" s="20"/>
      <c r="WM47"/>
      <c r="WN47" s="20"/>
      <c r="WO47"/>
      <c r="WP47" s="20"/>
      <c r="WQ47"/>
      <c r="WR47" s="20"/>
      <c r="WS47"/>
      <c r="WT47" s="20"/>
      <c r="WU47"/>
      <c r="WV47" s="20"/>
      <c r="WW47"/>
      <c r="WX47" s="20"/>
      <c r="WY47"/>
      <c r="WZ47" s="20"/>
      <c r="XA47"/>
      <c r="XB47" s="20"/>
      <c r="XC47"/>
      <c r="XD47" s="20"/>
      <c r="XE47"/>
      <c r="XF47" s="20"/>
      <c r="XG47"/>
      <c r="XH47" s="20"/>
      <c r="XI47"/>
      <c r="XJ47" s="20"/>
      <c r="XK47"/>
      <c r="XL47" s="20"/>
      <c r="XM47"/>
      <c r="XN47" s="20"/>
      <c r="XO47"/>
      <c r="XP47" s="20"/>
      <c r="XQ47"/>
      <c r="XR47" s="20"/>
      <c r="XS47"/>
      <c r="XT47" s="20"/>
      <c r="XU47"/>
      <c r="XV47" s="20"/>
      <c r="XW47"/>
      <c r="XX47" s="20"/>
      <c r="XY47"/>
      <c r="XZ47" s="20"/>
      <c r="YA47"/>
      <c r="YB47" s="20"/>
      <c r="YC47"/>
      <c r="YD47" s="20"/>
      <c r="YE47"/>
      <c r="YF47" s="20"/>
      <c r="YG47"/>
      <c r="YH47" s="20"/>
      <c r="YI47"/>
      <c r="YJ47" s="20"/>
      <c r="YK47"/>
      <c r="YL47" s="20"/>
      <c r="YM47"/>
      <c r="YN47" s="20"/>
      <c r="YO47"/>
      <c r="YP47" s="20"/>
      <c r="YQ47"/>
      <c r="YR47" s="20"/>
      <c r="YS47"/>
      <c r="YT47" s="20"/>
      <c r="YU47"/>
      <c r="YV47" s="20"/>
      <c r="YW47"/>
      <c r="YX47" s="20"/>
      <c r="YY47"/>
      <c r="YZ47" s="20"/>
      <c r="ZA47"/>
      <c r="ZB47" s="20"/>
      <c r="ZC47"/>
      <c r="ZD47" s="20"/>
      <c r="ZE47"/>
      <c r="ZF47" s="20"/>
      <c r="ZG47"/>
      <c r="ZH47" s="20"/>
      <c r="ZI47"/>
      <c r="ZJ47" s="20"/>
      <c r="ZK47"/>
      <c r="ZL47" s="20"/>
      <c r="ZM47"/>
      <c r="ZN47" s="20"/>
      <c r="ZO47"/>
      <c r="ZP47" s="20"/>
      <c r="ZQ47"/>
      <c r="ZR47" s="20"/>
      <c r="ZS47"/>
      <c r="ZT47" s="20"/>
      <c r="ZU47"/>
      <c r="ZV47" s="20"/>
      <c r="ZW47"/>
      <c r="ZX47" s="20"/>
      <c r="ZY47"/>
      <c r="ZZ47" s="20"/>
      <c r="AAA47"/>
      <c r="AAB47" s="20"/>
      <c r="AAC47"/>
      <c r="AAD47" s="20"/>
      <c r="AAE47"/>
      <c r="AAF47" s="20"/>
      <c r="AAG47"/>
      <c r="AAH47" s="20"/>
      <c r="AAI47"/>
      <c r="AAJ47" s="20"/>
      <c r="AAK47"/>
      <c r="AAL47" s="20"/>
      <c r="AAM47"/>
      <c r="AAN47" s="20"/>
      <c r="AAO47"/>
      <c r="AAP47" s="20"/>
      <c r="AAQ47"/>
      <c r="AAR47" s="20"/>
      <c r="AAS47"/>
      <c r="AAT47" s="20"/>
      <c r="AAU47"/>
      <c r="AAV47" s="20"/>
      <c r="AAW47"/>
      <c r="AAX47" s="20"/>
      <c r="AAY47"/>
      <c r="AAZ47" s="20"/>
      <c r="ABA47"/>
      <c r="ABB47" s="20"/>
      <c r="ABC47"/>
      <c r="ABD47" s="20"/>
      <c r="ABE47"/>
      <c r="ABF47" s="20"/>
      <c r="ABG47"/>
      <c r="ABH47" s="20"/>
      <c r="ABI47"/>
      <c r="ABJ47" s="20"/>
      <c r="ABK47"/>
      <c r="ABL47" s="20"/>
      <c r="ABM47"/>
      <c r="ABN47" s="20"/>
      <c r="ABO47"/>
      <c r="ABP47" s="20"/>
      <c r="ABQ47"/>
      <c r="ABR47" s="20"/>
      <c r="ABS47"/>
      <c r="ABT47" s="20"/>
      <c r="ABU47"/>
      <c r="ABV47" s="20"/>
      <c r="ABW47"/>
      <c r="ABX47" s="20"/>
      <c r="ABY47"/>
      <c r="ABZ47" s="20"/>
      <c r="ACA47"/>
      <c r="ACB47" s="20"/>
      <c r="ACC47"/>
      <c r="ACD47" s="20"/>
      <c r="ACE47"/>
      <c r="ACF47" s="20"/>
      <c r="ACG47"/>
      <c r="ACH47" s="20"/>
      <c r="ACI47"/>
      <c r="ACJ47" s="20"/>
      <c r="ACK47"/>
      <c r="ACL47" s="20"/>
      <c r="ACM47"/>
      <c r="ACN47" s="20"/>
      <c r="ACO47"/>
      <c r="ACP47" s="20"/>
      <c r="ACQ47"/>
      <c r="ACR47" s="20"/>
      <c r="ACS47"/>
      <c r="ACT47" s="20"/>
      <c r="ACU47"/>
      <c r="ACV47" s="20"/>
      <c r="ACW47"/>
      <c r="ACX47" s="20"/>
      <c r="ACY47"/>
      <c r="ACZ47" s="20"/>
      <c r="ADA47"/>
      <c r="ADB47" s="20"/>
      <c r="ADC47"/>
      <c r="ADD47" s="20"/>
      <c r="ADE47"/>
      <c r="ADF47" s="20"/>
      <c r="ADG47"/>
      <c r="ADH47" s="20"/>
      <c r="ADI47"/>
      <c r="ADJ47" s="20"/>
      <c r="ADK47"/>
      <c r="ADL47" s="20"/>
      <c r="ADM47"/>
      <c r="ADN47" s="20"/>
      <c r="ADO47"/>
      <c r="ADP47" s="20"/>
      <c r="ADQ47"/>
      <c r="ADR47" s="20"/>
      <c r="ADS47"/>
      <c r="ADT47" s="20"/>
      <c r="ADU47"/>
      <c r="ADV47" s="20"/>
      <c r="ADW47"/>
      <c r="ADX47" s="20"/>
      <c r="ADY47"/>
      <c r="ADZ47" s="20"/>
      <c r="AEA47"/>
      <c r="AEB47" s="20"/>
      <c r="AEC47"/>
      <c r="AED47" s="20"/>
      <c r="AEE47"/>
      <c r="AEF47" s="20"/>
      <c r="AEG47"/>
      <c r="AEH47" s="20"/>
      <c r="AEI47"/>
      <c r="AEJ47" s="20"/>
      <c r="AEK47"/>
      <c r="AEL47" s="20"/>
      <c r="AEM47"/>
      <c r="AEN47" s="20"/>
      <c r="AEO47"/>
      <c r="AEP47" s="20"/>
      <c r="AEQ47"/>
      <c r="AER47" s="20"/>
      <c r="AES47"/>
      <c r="AET47" s="20"/>
      <c r="AEU47"/>
      <c r="AEV47" s="20"/>
      <c r="AEW47"/>
      <c r="AEX47" s="20"/>
      <c r="AEY47"/>
      <c r="AEZ47" s="20"/>
      <c r="AFA47"/>
      <c r="AFB47" s="20"/>
      <c r="AFC47"/>
      <c r="AFD47" s="20"/>
      <c r="AFE47"/>
      <c r="AFF47" s="20"/>
      <c r="AFG47"/>
      <c r="AFH47" s="20"/>
      <c r="AFI47"/>
      <c r="AFJ47" s="20"/>
      <c r="AFK47"/>
      <c r="AFL47" s="20"/>
      <c r="AFM47"/>
      <c r="AFN47" s="20"/>
      <c r="AFO47"/>
      <c r="AFP47" s="20"/>
      <c r="AFQ47"/>
      <c r="AFR47" s="20"/>
      <c r="AFS47"/>
      <c r="AFT47" s="20"/>
      <c r="AFU47"/>
      <c r="AFV47" s="20"/>
      <c r="AFW47"/>
      <c r="AFX47" s="20"/>
      <c r="AFY47"/>
      <c r="AFZ47" s="20"/>
      <c r="AGA47"/>
      <c r="AGB47" s="20"/>
      <c r="AGC47"/>
      <c r="AGD47" s="20"/>
      <c r="AGE47"/>
      <c r="AGF47" s="20"/>
      <c r="AGG47"/>
      <c r="AGH47" s="20"/>
      <c r="AGI47"/>
      <c r="AGJ47" s="20"/>
      <c r="AGK47"/>
      <c r="AGL47" s="20"/>
      <c r="AGM47"/>
      <c r="AGN47" s="20"/>
      <c r="AGO47"/>
      <c r="AGP47" s="20"/>
      <c r="AGQ47"/>
      <c r="AGR47" s="20"/>
      <c r="AGS47"/>
      <c r="AGT47" s="20"/>
      <c r="AGU47"/>
      <c r="AGV47" s="20"/>
      <c r="AGW47"/>
      <c r="AGX47" s="20"/>
      <c r="AGY47"/>
      <c r="AGZ47" s="20"/>
      <c r="AHA47"/>
      <c r="AHB47" s="20"/>
      <c r="AHC47"/>
      <c r="AHD47" s="20"/>
      <c r="AHE47"/>
      <c r="AHF47" s="20"/>
      <c r="AHG47"/>
      <c r="AHH47" s="20"/>
      <c r="AHI47"/>
      <c r="AHJ47" s="20"/>
      <c r="AHK47"/>
      <c r="AHL47" s="20"/>
      <c r="AHM47"/>
      <c r="AHN47" s="20"/>
      <c r="AHO47"/>
      <c r="AHP47" s="20"/>
      <c r="AHQ47"/>
      <c r="AHR47" s="20"/>
      <c r="AHS47"/>
      <c r="AHT47" s="20"/>
      <c r="AHU47"/>
      <c r="AHV47" s="20"/>
      <c r="AHW47"/>
      <c r="AHX47" s="20"/>
      <c r="AHY47"/>
      <c r="AHZ47" s="20"/>
      <c r="AIA47"/>
      <c r="AIB47" s="20"/>
      <c r="AIC47"/>
      <c r="AID47" s="20"/>
      <c r="AIE47"/>
      <c r="AIF47" s="20"/>
      <c r="AIG47"/>
      <c r="AIH47" s="20"/>
      <c r="AII47"/>
      <c r="AIJ47" s="20"/>
      <c r="AIK47"/>
      <c r="AIL47" s="20"/>
      <c r="AIM47"/>
      <c r="AIN47" s="20"/>
      <c r="AIO47"/>
      <c r="AIP47" s="20"/>
      <c r="AIQ47"/>
      <c r="AIR47" s="20"/>
      <c r="AIS47"/>
      <c r="AIT47" s="20"/>
      <c r="AIU47"/>
      <c r="AIV47" s="20"/>
      <c r="AIW47"/>
      <c r="AIX47" s="20"/>
      <c r="AIY47"/>
      <c r="AIZ47" s="20"/>
      <c r="AJA47"/>
      <c r="AJB47" s="20"/>
      <c r="AJC47"/>
      <c r="AJD47" s="20"/>
      <c r="AJE47"/>
      <c r="AJF47" s="20"/>
      <c r="AJG47"/>
      <c r="AJH47" s="20"/>
      <c r="AJI47"/>
      <c r="AJJ47" s="20"/>
      <c r="AJK47"/>
      <c r="AJL47" s="20"/>
      <c r="AJM47"/>
      <c r="AJN47" s="20"/>
      <c r="AJO47"/>
      <c r="AJP47" s="20"/>
      <c r="AJQ47"/>
      <c r="AJR47" s="20"/>
      <c r="AJS47"/>
      <c r="AJT47" s="20"/>
      <c r="AJU47"/>
      <c r="AJV47" s="20"/>
      <c r="AJW47"/>
      <c r="AJX47" s="20"/>
      <c r="AJY47"/>
      <c r="AJZ47" s="20"/>
      <c r="AKA47"/>
      <c r="AKB47" s="20"/>
      <c r="AKC47"/>
      <c r="AKD47" s="20"/>
      <c r="AKE47"/>
      <c r="AKF47" s="20"/>
      <c r="AKG47"/>
      <c r="AKH47" s="20"/>
      <c r="AKI47"/>
      <c r="AKJ47" s="20"/>
      <c r="AKK47"/>
      <c r="AKL47" s="20"/>
      <c r="AKM47"/>
      <c r="AKN47" s="20"/>
      <c r="AKO47"/>
      <c r="AKP47" s="20"/>
      <c r="AKQ47"/>
      <c r="AKR47" s="20"/>
      <c r="AKS47"/>
      <c r="AKT47" s="20"/>
      <c r="AKU47"/>
      <c r="AKV47" s="20"/>
      <c r="AKW47"/>
      <c r="AKX47" s="20"/>
      <c r="AKY47"/>
      <c r="AKZ47" s="20"/>
      <c r="ALA47"/>
      <c r="ALB47" s="20"/>
      <c r="ALC47"/>
      <c r="ALD47" s="20"/>
      <c r="ALE47"/>
      <c r="ALF47" s="20"/>
      <c r="ALG47"/>
      <c r="ALH47" s="20"/>
      <c r="ALI47"/>
      <c r="ALJ47" s="20"/>
      <c r="ALK47"/>
      <c r="ALL47" s="20"/>
      <c r="ALM47"/>
      <c r="ALN47" s="20"/>
      <c r="ALO47"/>
      <c r="ALP47" s="20"/>
      <c r="ALQ47"/>
      <c r="ALR47" s="20"/>
      <c r="ALS47"/>
      <c r="ALT47" s="20"/>
      <c r="ALU47"/>
      <c r="ALV47" s="20"/>
      <c r="ALW47"/>
      <c r="ALX47" s="20"/>
      <c r="ALY47"/>
      <c r="ALZ47" s="20"/>
      <c r="AMA47"/>
      <c r="AMB47" s="20"/>
      <c r="AMC47"/>
      <c r="AMD47" s="20"/>
      <c r="AME47"/>
      <c r="AMF47" s="20"/>
      <c r="AMG47"/>
      <c r="AMH47" s="20"/>
      <c r="AMI47"/>
      <c r="AMJ47" s="20"/>
      <c r="AMK47"/>
      <c r="AML47" s="20"/>
      <c r="AMM47"/>
      <c r="AMN47" s="20"/>
      <c r="AMO47"/>
      <c r="AMP47" s="20"/>
      <c r="AMQ47"/>
      <c r="AMR47" s="20"/>
      <c r="AMS47"/>
      <c r="AMT47" s="20"/>
      <c r="AMU47"/>
      <c r="AMV47" s="20"/>
      <c r="AMW47"/>
      <c r="AMX47" s="20"/>
      <c r="AMY47"/>
      <c r="AMZ47" s="20"/>
      <c r="ANA47"/>
      <c r="ANB47" s="20"/>
      <c r="ANC47"/>
      <c r="AND47" s="20"/>
      <c r="ANE47"/>
      <c r="ANF47" s="20"/>
      <c r="ANG47"/>
      <c r="ANH47" s="20"/>
      <c r="ANI47"/>
      <c r="ANJ47" s="20"/>
      <c r="ANK47"/>
      <c r="ANL47" s="20"/>
      <c r="ANM47"/>
      <c r="ANN47" s="20"/>
      <c r="ANO47"/>
      <c r="ANP47" s="20"/>
      <c r="ANQ47"/>
      <c r="ANR47" s="20"/>
      <c r="ANS47"/>
      <c r="ANT47" s="20"/>
      <c r="ANU47"/>
      <c r="ANV47" s="20"/>
      <c r="ANW47"/>
      <c r="ANX47" s="20"/>
      <c r="ANY47"/>
      <c r="ANZ47" s="20"/>
      <c r="AOA47"/>
      <c r="AOB47" s="20"/>
      <c r="AOC47"/>
      <c r="AOD47" s="20"/>
      <c r="AOE47"/>
      <c r="AOF47" s="20"/>
      <c r="AOG47"/>
      <c r="AOH47" s="20"/>
      <c r="AOI47"/>
      <c r="AOJ47" s="20"/>
      <c r="AOK47"/>
      <c r="AOL47" s="20"/>
      <c r="AOM47"/>
      <c r="AON47" s="20"/>
      <c r="AOO47"/>
      <c r="AOP47" s="20"/>
      <c r="AOQ47"/>
      <c r="AOR47" s="20"/>
      <c r="AOS47"/>
      <c r="AOT47" s="20"/>
      <c r="AOU47"/>
      <c r="AOV47" s="20"/>
      <c r="AOW47"/>
      <c r="AOX47" s="20"/>
      <c r="AOY47"/>
      <c r="AOZ47" s="20"/>
      <c r="APA47"/>
      <c r="APB47" s="20"/>
      <c r="APC47"/>
      <c r="APD47" s="20"/>
      <c r="APE47"/>
      <c r="APF47" s="20"/>
      <c r="APG47"/>
      <c r="APH47" s="20"/>
      <c r="API47"/>
      <c r="APJ47" s="20"/>
      <c r="APK47"/>
      <c r="APL47" s="20"/>
      <c r="APM47"/>
      <c r="APN47" s="20"/>
      <c r="APO47"/>
      <c r="APP47" s="20"/>
      <c r="APQ47"/>
      <c r="APR47" s="20"/>
      <c r="APS47"/>
      <c r="APT47" s="20"/>
      <c r="APU47"/>
      <c r="APV47" s="20"/>
      <c r="APW47"/>
      <c r="APX47" s="20"/>
      <c r="APY47"/>
      <c r="APZ47" s="20"/>
      <c r="AQA47"/>
      <c r="AQB47" s="20"/>
      <c r="AQC47"/>
      <c r="AQD47" s="20"/>
      <c r="AQE47"/>
      <c r="AQF47" s="20"/>
      <c r="AQG47"/>
      <c r="AQH47" s="20"/>
      <c r="AQI47"/>
      <c r="AQJ47" s="20"/>
      <c r="AQK47"/>
      <c r="AQL47" s="20"/>
      <c r="AQM47"/>
      <c r="AQN47" s="20"/>
      <c r="AQO47"/>
      <c r="AQP47" s="20"/>
      <c r="AQQ47"/>
      <c r="AQR47" s="20"/>
      <c r="AQS47"/>
      <c r="AQT47" s="20"/>
      <c r="AQU47"/>
      <c r="AQV47" s="20"/>
      <c r="AQW47"/>
      <c r="AQX47" s="20"/>
      <c r="AQY47"/>
      <c r="AQZ47" s="20"/>
      <c r="ARA47"/>
      <c r="ARB47" s="20"/>
      <c r="ARC47"/>
      <c r="ARD47" s="20"/>
      <c r="ARE47"/>
      <c r="ARF47" s="20"/>
      <c r="ARG47"/>
      <c r="ARH47" s="20"/>
      <c r="ARI47"/>
      <c r="ARJ47" s="20"/>
      <c r="ARK47"/>
      <c r="ARL47" s="20"/>
      <c r="ARM47"/>
      <c r="ARN47" s="20"/>
      <c r="ARO47"/>
      <c r="ARP47" s="20"/>
      <c r="ARQ47"/>
      <c r="ARR47" s="20"/>
      <c r="ARS47"/>
      <c r="ART47" s="20"/>
      <c r="ARU47"/>
      <c r="ARV47" s="20"/>
      <c r="ARW47"/>
      <c r="ARX47" s="20"/>
      <c r="ARY47"/>
      <c r="ARZ47" s="20"/>
      <c r="ASA47"/>
      <c r="ASB47" s="20"/>
      <c r="ASC47"/>
      <c r="ASD47" s="20"/>
      <c r="ASE47"/>
      <c r="ASF47" s="20"/>
      <c r="ASG47"/>
      <c r="ASH47" s="20"/>
      <c r="ASI47"/>
      <c r="ASJ47" s="20"/>
      <c r="ASK47"/>
      <c r="ASL47" s="20"/>
      <c r="ASM47"/>
      <c r="ASN47" s="20"/>
      <c r="ASO47"/>
      <c r="ASP47" s="20"/>
      <c r="ASQ47"/>
      <c r="ASR47" s="20"/>
      <c r="ASS47"/>
      <c r="AST47" s="20"/>
      <c r="ASU47"/>
      <c r="ASV47" s="20"/>
      <c r="ASW47"/>
      <c r="ASX47" s="20"/>
      <c r="ASY47"/>
      <c r="ASZ47" s="20"/>
      <c r="ATA47"/>
      <c r="ATB47" s="20"/>
      <c r="ATC47"/>
      <c r="ATD47" s="20"/>
      <c r="ATE47"/>
      <c r="ATF47" s="20"/>
      <c r="ATG47"/>
      <c r="ATH47" s="20"/>
      <c r="ATI47"/>
      <c r="ATJ47" s="20"/>
      <c r="ATK47"/>
      <c r="ATL47" s="20"/>
      <c r="ATM47"/>
      <c r="ATN47" s="20"/>
      <c r="ATO47"/>
      <c r="ATP47" s="20"/>
      <c r="ATQ47"/>
      <c r="ATR47" s="20"/>
      <c r="ATS47"/>
      <c r="ATT47" s="20"/>
      <c r="ATU47"/>
      <c r="ATV47" s="20"/>
      <c r="ATW47"/>
      <c r="ATX47" s="20"/>
      <c r="ATY47"/>
      <c r="ATZ47" s="20"/>
      <c r="AUA47"/>
      <c r="AUB47" s="20"/>
      <c r="AUC47"/>
      <c r="AUD47" s="20"/>
      <c r="AUE47"/>
      <c r="AUF47" s="20"/>
      <c r="AUG47"/>
      <c r="AUH47" s="20"/>
      <c r="AUI47"/>
      <c r="AUJ47" s="20"/>
      <c r="AUK47"/>
      <c r="AUL47" s="20"/>
      <c r="AUM47"/>
      <c r="AUN47" s="20"/>
      <c r="AUO47"/>
      <c r="AUP47" s="20"/>
      <c r="AUQ47"/>
      <c r="AUR47" s="20"/>
      <c r="AUS47"/>
      <c r="AUT47" s="20"/>
      <c r="AUU47"/>
      <c r="AUV47" s="20"/>
      <c r="AUW47"/>
      <c r="AUX47" s="20"/>
      <c r="AUY47"/>
      <c r="AUZ47" s="20"/>
      <c r="AVA47"/>
      <c r="AVB47" s="20"/>
      <c r="AVC47"/>
      <c r="AVD47" s="20"/>
      <c r="AVE47"/>
      <c r="AVF47" s="20"/>
      <c r="AVG47"/>
      <c r="AVH47" s="20"/>
      <c r="AVI47"/>
      <c r="AVJ47" s="20"/>
      <c r="AVK47"/>
      <c r="AVL47" s="20"/>
      <c r="AVM47"/>
      <c r="AVN47" s="20"/>
      <c r="AVO47"/>
      <c r="AVP47" s="20"/>
      <c r="AVQ47"/>
      <c r="AVR47" s="20"/>
      <c r="AVS47"/>
      <c r="AVT47" s="20"/>
      <c r="AVU47"/>
      <c r="AVV47" s="20"/>
      <c r="AVW47"/>
      <c r="AVX47" s="20"/>
      <c r="AVY47"/>
      <c r="AVZ47" s="20"/>
      <c r="AWA47"/>
      <c r="AWB47" s="20"/>
      <c r="AWC47"/>
      <c r="AWD47" s="20"/>
      <c r="AWE47"/>
      <c r="AWF47" s="20"/>
      <c r="AWG47"/>
      <c r="AWH47" s="20"/>
      <c r="AWI47"/>
      <c r="AWJ47" s="20"/>
      <c r="AWK47"/>
      <c r="AWL47" s="20"/>
      <c r="AWM47"/>
      <c r="AWN47" s="20"/>
      <c r="AWO47"/>
      <c r="AWP47" s="20"/>
      <c r="AWQ47"/>
      <c r="AWR47" s="20"/>
      <c r="AWS47"/>
      <c r="AWT47" s="20"/>
      <c r="AWU47"/>
      <c r="AWV47" s="20"/>
      <c r="AWW47"/>
      <c r="AWX47" s="20"/>
      <c r="AWY47"/>
      <c r="AWZ47" s="20"/>
      <c r="AXA47"/>
      <c r="AXB47" s="20"/>
      <c r="AXC47"/>
      <c r="AXD47" s="20"/>
      <c r="AXE47"/>
      <c r="AXF47" s="20"/>
      <c r="AXG47"/>
      <c r="AXH47" s="20"/>
      <c r="AXI47"/>
      <c r="AXJ47" s="20"/>
      <c r="AXK47"/>
      <c r="AXL47" s="20"/>
      <c r="AXM47"/>
      <c r="AXN47" s="20"/>
      <c r="AXO47"/>
      <c r="AXP47" s="20"/>
      <c r="AXQ47"/>
      <c r="AXR47" s="20"/>
      <c r="AXS47"/>
      <c r="AXT47" s="20"/>
      <c r="AXU47"/>
      <c r="AXV47" s="20"/>
      <c r="AXW47"/>
      <c r="AXX47" s="20"/>
      <c r="AXY47"/>
      <c r="AXZ47" s="20"/>
      <c r="AYA47"/>
      <c r="AYB47" s="20"/>
      <c r="AYC47"/>
      <c r="AYD47" s="20"/>
      <c r="AYE47"/>
      <c r="AYF47" s="20"/>
      <c r="AYG47"/>
      <c r="AYH47" s="20"/>
      <c r="AYI47"/>
      <c r="AYJ47" s="20"/>
      <c r="AYK47"/>
      <c r="AYL47" s="20"/>
      <c r="AYM47"/>
      <c r="AYN47" s="20"/>
      <c r="AYO47"/>
      <c r="AYP47" s="20"/>
      <c r="AYQ47"/>
      <c r="AYR47" s="20"/>
      <c r="AYS47"/>
      <c r="AYT47" s="20"/>
      <c r="AYU47"/>
      <c r="AYV47" s="20"/>
      <c r="AYW47"/>
      <c r="AYX47" s="20"/>
      <c r="AYY47"/>
      <c r="AYZ47" s="20"/>
      <c r="AZA47"/>
      <c r="AZB47" s="20"/>
      <c r="AZC47"/>
      <c r="AZD47" s="20"/>
      <c r="AZE47"/>
      <c r="AZF47" s="20"/>
      <c r="AZG47"/>
      <c r="AZH47" s="20"/>
      <c r="AZI47"/>
      <c r="AZJ47" s="20"/>
      <c r="AZK47"/>
      <c r="AZL47" s="20"/>
      <c r="AZM47"/>
      <c r="AZN47" s="20"/>
      <c r="AZO47"/>
      <c r="AZP47" s="20"/>
      <c r="AZQ47"/>
      <c r="AZR47" s="20"/>
      <c r="AZS47"/>
      <c r="AZT47" s="20"/>
      <c r="AZU47"/>
      <c r="AZV47" s="20"/>
      <c r="AZW47"/>
      <c r="AZX47" s="20"/>
      <c r="AZY47"/>
      <c r="AZZ47" s="20"/>
      <c r="BAA47"/>
      <c r="BAB47" s="20"/>
      <c r="BAC47"/>
      <c r="BAD47" s="20"/>
      <c r="BAE47"/>
      <c r="BAF47" s="20"/>
      <c r="BAG47"/>
      <c r="BAH47" s="20"/>
      <c r="BAI47"/>
      <c r="BAJ47" s="20"/>
      <c r="BAK47"/>
      <c r="BAL47" s="20"/>
      <c r="BAM47"/>
      <c r="BAN47" s="20"/>
      <c r="BAO47"/>
      <c r="BAP47" s="20"/>
      <c r="BAQ47"/>
      <c r="BAR47" s="20"/>
      <c r="BAS47"/>
      <c r="BAT47" s="20"/>
      <c r="BAU47"/>
      <c r="BAV47" s="20"/>
      <c r="BAW47"/>
      <c r="BAX47" s="20"/>
      <c r="BAY47"/>
      <c r="BAZ47" s="20"/>
      <c r="BBA47"/>
      <c r="BBB47" s="20"/>
      <c r="BBC47"/>
      <c r="BBD47" s="20"/>
      <c r="BBE47"/>
      <c r="BBF47" s="20"/>
      <c r="BBG47"/>
      <c r="BBH47" s="20"/>
      <c r="BBI47"/>
      <c r="BBJ47" s="20"/>
      <c r="BBK47"/>
      <c r="BBL47" s="20"/>
      <c r="BBM47"/>
      <c r="BBN47" s="20"/>
      <c r="BBO47"/>
      <c r="BBP47" s="20"/>
      <c r="BBQ47"/>
      <c r="BBR47" s="20"/>
      <c r="BBS47"/>
      <c r="BBT47" s="20"/>
      <c r="BBU47"/>
      <c r="BBV47" s="20"/>
      <c r="BBW47"/>
      <c r="BBX47" s="20"/>
      <c r="BBY47"/>
      <c r="BBZ47" s="20"/>
      <c r="BCA47"/>
      <c r="BCB47" s="20"/>
      <c r="BCC47"/>
      <c r="BCD47" s="20"/>
      <c r="BCE47"/>
      <c r="BCF47" s="20"/>
      <c r="BCG47"/>
      <c r="BCH47" s="20"/>
      <c r="BCI47"/>
      <c r="BCJ47" s="20"/>
      <c r="BCK47"/>
      <c r="BCL47" s="20"/>
      <c r="BCM47"/>
      <c r="BCN47" s="20"/>
      <c r="BCO47"/>
      <c r="BCP47" s="20"/>
      <c r="BCQ47"/>
      <c r="BCR47" s="20"/>
      <c r="BCS47"/>
      <c r="BCT47" s="20"/>
      <c r="BCU47"/>
      <c r="BCV47" s="20"/>
      <c r="BCW47"/>
      <c r="BCX47" s="20"/>
      <c r="BCY47"/>
      <c r="BCZ47" s="20"/>
      <c r="BDA47"/>
      <c r="BDB47" s="20"/>
      <c r="BDC47"/>
      <c r="BDD47" s="20"/>
      <c r="BDE47"/>
      <c r="BDF47" s="20"/>
      <c r="BDG47"/>
      <c r="BDH47" s="20"/>
      <c r="BDI47"/>
      <c r="BDJ47" s="20"/>
      <c r="BDK47"/>
      <c r="BDL47" s="20"/>
      <c r="BDM47"/>
      <c r="BDN47" s="20"/>
      <c r="BDO47"/>
      <c r="BDP47" s="20"/>
      <c r="BDQ47"/>
      <c r="BDR47" s="20"/>
      <c r="BDS47"/>
      <c r="BDT47" s="20"/>
      <c r="BDU47"/>
      <c r="BDV47" s="20"/>
      <c r="BDW47"/>
      <c r="BDX47" s="20"/>
      <c r="BDY47"/>
      <c r="BDZ47" s="20"/>
      <c r="BEA47"/>
      <c r="BEB47" s="20"/>
      <c r="BEC47"/>
      <c r="BED47" s="20"/>
      <c r="BEE47"/>
      <c r="BEF47" s="20"/>
      <c r="BEG47"/>
      <c r="BEH47" s="20"/>
      <c r="BEI47"/>
      <c r="BEJ47" s="20"/>
      <c r="BEK47"/>
      <c r="BEL47" s="20"/>
      <c r="BEM47"/>
      <c r="BEN47" s="20"/>
      <c r="BEO47"/>
      <c r="BEP47" s="20"/>
      <c r="BEQ47"/>
      <c r="BER47" s="20"/>
      <c r="BES47"/>
      <c r="BET47" s="20"/>
      <c r="BEU47"/>
      <c r="BEV47" s="20"/>
      <c r="BEW47"/>
      <c r="BEX47" s="20"/>
      <c r="BEY47"/>
      <c r="BEZ47" s="20"/>
      <c r="BFA47"/>
      <c r="BFB47" s="20"/>
      <c r="BFC47"/>
      <c r="BFD47" s="20"/>
      <c r="BFE47"/>
      <c r="BFF47" s="20"/>
      <c r="BFG47"/>
      <c r="BFH47" s="20"/>
      <c r="BFI47"/>
      <c r="BFJ47" s="20"/>
      <c r="BFK47"/>
      <c r="BFL47" s="20"/>
      <c r="BFM47"/>
      <c r="BFN47" s="20"/>
      <c r="BFO47"/>
      <c r="BFP47" s="20"/>
      <c r="BFQ47"/>
      <c r="BFR47" s="20"/>
      <c r="BFS47"/>
      <c r="BFT47" s="20"/>
      <c r="BFU47"/>
      <c r="BFV47" s="20"/>
      <c r="BFW47"/>
      <c r="BFX47" s="20"/>
      <c r="BFY47"/>
      <c r="BFZ47" s="20"/>
      <c r="BGA47"/>
      <c r="BGB47" s="20"/>
      <c r="BGC47"/>
      <c r="BGD47" s="20"/>
      <c r="BGE47"/>
      <c r="BGF47" s="20"/>
      <c r="BGG47"/>
      <c r="BGH47" s="20"/>
      <c r="BGI47"/>
      <c r="BGJ47" s="20"/>
      <c r="BGK47"/>
      <c r="BGL47" s="20"/>
      <c r="BGM47"/>
      <c r="BGN47" s="20"/>
      <c r="BGO47"/>
      <c r="BGP47" s="20"/>
      <c r="BGQ47"/>
      <c r="BGR47" s="20"/>
      <c r="BGS47"/>
      <c r="BGT47" s="20"/>
      <c r="BGU47"/>
      <c r="BGV47" s="20"/>
      <c r="BGW47"/>
      <c r="BGX47" s="20"/>
      <c r="BGY47"/>
      <c r="BGZ47" s="20"/>
      <c r="BHA47"/>
      <c r="BHB47" s="20"/>
      <c r="BHC47"/>
      <c r="BHD47" s="20"/>
      <c r="BHE47"/>
      <c r="BHF47" s="20"/>
      <c r="BHG47"/>
      <c r="BHH47" s="20"/>
      <c r="BHI47"/>
      <c r="BHJ47" s="20"/>
      <c r="BHK47"/>
      <c r="BHL47" s="20"/>
      <c r="BHM47"/>
      <c r="BHN47" s="20"/>
      <c r="BHO47"/>
      <c r="BHP47" s="20"/>
      <c r="BHQ47"/>
      <c r="BHR47" s="20"/>
      <c r="BHS47"/>
      <c r="BHT47" s="20"/>
      <c r="BHU47"/>
      <c r="BHV47" s="20"/>
      <c r="BHW47"/>
      <c r="BHX47" s="20"/>
      <c r="BHY47"/>
      <c r="BHZ47" s="20"/>
      <c r="BIA47"/>
      <c r="BIB47" s="20"/>
      <c r="BIC47"/>
      <c r="BID47" s="20"/>
      <c r="BIE47"/>
      <c r="BIF47" s="20"/>
      <c r="BIG47"/>
      <c r="BIH47" s="20"/>
      <c r="BII47"/>
      <c r="BIJ47" s="20"/>
      <c r="BIK47"/>
      <c r="BIL47" s="20"/>
      <c r="BIM47"/>
      <c r="BIN47" s="20"/>
      <c r="BIO47"/>
      <c r="BIP47" s="20"/>
      <c r="BIQ47"/>
      <c r="BIR47" s="20"/>
      <c r="BIS47"/>
      <c r="BIT47" s="20"/>
      <c r="BIU47"/>
      <c r="BIV47" s="20"/>
      <c r="BIW47"/>
      <c r="BIX47" s="20"/>
      <c r="BIY47"/>
      <c r="BIZ47" s="20"/>
      <c r="BJA47"/>
      <c r="BJB47" s="20"/>
      <c r="BJC47"/>
      <c r="BJD47" s="20"/>
      <c r="BJE47"/>
      <c r="BJF47" s="20"/>
      <c r="BJG47"/>
      <c r="BJH47" s="20"/>
      <c r="BJI47"/>
      <c r="BJJ47" s="20"/>
      <c r="BJK47"/>
      <c r="BJL47" s="20"/>
      <c r="BJM47"/>
      <c r="BJN47" s="20"/>
      <c r="BJO47"/>
      <c r="BJP47" s="20"/>
      <c r="BJQ47"/>
      <c r="BJR47" s="20"/>
      <c r="BJS47"/>
      <c r="BJT47" s="20"/>
      <c r="BJU47"/>
      <c r="BJV47" s="20"/>
      <c r="BJW47"/>
      <c r="BJX47" s="20"/>
      <c r="BJY47"/>
      <c r="BJZ47" s="20"/>
      <c r="BKA47"/>
      <c r="BKB47" s="20"/>
      <c r="BKC47"/>
      <c r="BKD47" s="20"/>
      <c r="BKE47"/>
      <c r="BKF47" s="20"/>
      <c r="BKG47"/>
      <c r="BKH47" s="20"/>
      <c r="BKI47"/>
      <c r="BKJ47" s="20"/>
      <c r="BKK47"/>
      <c r="BKL47" s="20"/>
      <c r="BKM47"/>
      <c r="BKN47" s="20"/>
      <c r="BKO47"/>
      <c r="BKP47" s="20"/>
      <c r="BKQ47"/>
      <c r="BKR47" s="20"/>
      <c r="BKS47"/>
      <c r="BKT47" s="20"/>
      <c r="BKU47"/>
      <c r="BKV47" s="20"/>
      <c r="BKW47"/>
      <c r="BKX47" s="20"/>
      <c r="BKY47"/>
      <c r="BKZ47" s="20"/>
      <c r="BLA47"/>
      <c r="BLB47" s="20"/>
      <c r="BLC47"/>
      <c r="BLD47" s="20"/>
      <c r="BLE47"/>
      <c r="BLF47" s="20"/>
      <c r="BLG47"/>
      <c r="BLH47" s="20"/>
      <c r="BLI47"/>
      <c r="BLJ47" s="20"/>
      <c r="BLK47"/>
      <c r="BLL47" s="20"/>
      <c r="BLM47"/>
      <c r="BLN47" s="20"/>
      <c r="BLO47"/>
      <c r="BLP47" s="20"/>
      <c r="BLQ47"/>
      <c r="BLR47" s="20"/>
      <c r="BLS47"/>
      <c r="BLT47" s="20"/>
      <c r="BLU47"/>
      <c r="BLV47" s="20"/>
      <c r="BLW47"/>
      <c r="BLX47" s="20"/>
      <c r="BLY47"/>
      <c r="BLZ47" s="20"/>
      <c r="BMA47"/>
      <c r="BMB47" s="20"/>
      <c r="BMC47"/>
      <c r="BMD47" s="20"/>
      <c r="BME47"/>
      <c r="BMF47" s="20"/>
      <c r="BMG47"/>
      <c r="BMH47" s="20"/>
      <c r="BMI47"/>
      <c r="BMJ47" s="20"/>
      <c r="BMK47"/>
      <c r="BML47" s="20"/>
      <c r="BMM47"/>
      <c r="BMN47" s="20"/>
      <c r="BMO47"/>
      <c r="BMP47" s="20"/>
      <c r="BMQ47"/>
      <c r="BMR47" s="20"/>
      <c r="BMS47"/>
      <c r="BMT47" s="20"/>
      <c r="BMU47"/>
      <c r="BMV47" s="20"/>
      <c r="BMW47"/>
      <c r="BMX47" s="20"/>
      <c r="BMY47"/>
      <c r="BMZ47" s="20"/>
      <c r="BNA47"/>
      <c r="BNB47" s="20"/>
      <c r="BNC47"/>
      <c r="BND47" s="20"/>
      <c r="BNE47"/>
      <c r="BNF47" s="20"/>
      <c r="BNG47"/>
      <c r="BNH47" s="20"/>
      <c r="BNI47"/>
      <c r="BNJ47" s="20"/>
      <c r="BNK47"/>
      <c r="BNL47" s="20"/>
      <c r="BNM47"/>
      <c r="BNN47" s="20"/>
      <c r="BNO47"/>
      <c r="BNP47" s="20"/>
      <c r="BNQ47"/>
      <c r="BNR47" s="20"/>
      <c r="BNS47"/>
      <c r="BNT47" s="20"/>
      <c r="BNU47"/>
      <c r="BNV47" s="20"/>
      <c r="BNW47"/>
      <c r="BNX47" s="20"/>
      <c r="BNY47"/>
      <c r="BNZ47" s="20"/>
      <c r="BOA47"/>
      <c r="BOB47" s="20"/>
      <c r="BOC47"/>
      <c r="BOD47" s="20"/>
      <c r="BOE47"/>
      <c r="BOF47" s="20"/>
      <c r="BOG47"/>
      <c r="BOH47" s="20"/>
      <c r="BOI47"/>
      <c r="BOJ47" s="20"/>
      <c r="BOK47"/>
      <c r="BOL47" s="20"/>
      <c r="BOM47"/>
      <c r="BON47" s="20"/>
      <c r="BOO47"/>
      <c r="BOP47" s="20"/>
      <c r="BOQ47"/>
      <c r="BOR47" s="20"/>
      <c r="BOS47"/>
      <c r="BOT47" s="20"/>
      <c r="BOU47"/>
      <c r="BOV47" s="20"/>
      <c r="BOW47"/>
      <c r="BOX47" s="20"/>
      <c r="BOY47"/>
      <c r="BOZ47" s="20"/>
      <c r="BPA47"/>
      <c r="BPB47" s="20"/>
      <c r="BPC47"/>
      <c r="BPD47" s="20"/>
      <c r="BPE47"/>
      <c r="BPF47" s="20"/>
      <c r="BPG47"/>
      <c r="BPH47" s="20"/>
      <c r="BPI47"/>
      <c r="BPJ47" s="20"/>
      <c r="BPK47"/>
      <c r="BPL47" s="20"/>
      <c r="BPM47"/>
      <c r="BPN47" s="20"/>
      <c r="BPO47"/>
      <c r="BPP47" s="20"/>
      <c r="BPQ47"/>
      <c r="BPR47" s="20"/>
      <c r="BPS47"/>
      <c r="BPT47" s="20"/>
      <c r="BPU47"/>
      <c r="BPV47" s="20"/>
      <c r="BPW47"/>
      <c r="BPX47" s="20"/>
      <c r="BPY47"/>
      <c r="BPZ47" s="20"/>
      <c r="BQA47"/>
      <c r="BQB47" s="20"/>
      <c r="BQC47"/>
      <c r="BQD47" s="20"/>
      <c r="BQE47"/>
      <c r="BQF47" s="20"/>
      <c r="BQG47"/>
      <c r="BQH47" s="20"/>
      <c r="BQI47"/>
      <c r="BQJ47" s="20"/>
      <c r="BQK47"/>
      <c r="BQL47" s="20"/>
      <c r="BQM47"/>
      <c r="BQN47" s="20"/>
      <c r="BQO47"/>
      <c r="BQP47" s="20"/>
      <c r="BQQ47"/>
      <c r="BQR47" s="20"/>
      <c r="BQS47"/>
      <c r="BQT47" s="20"/>
      <c r="BQU47"/>
      <c r="BQV47" s="20"/>
      <c r="BQW47"/>
      <c r="BQX47" s="20"/>
      <c r="BQY47"/>
      <c r="BQZ47" s="20"/>
      <c r="BRA47"/>
      <c r="BRB47" s="20"/>
      <c r="BRC47"/>
      <c r="BRD47" s="20"/>
      <c r="BRE47"/>
      <c r="BRF47" s="20"/>
      <c r="BRG47"/>
      <c r="BRH47" s="20"/>
      <c r="BRI47"/>
      <c r="BRJ47" s="20"/>
      <c r="BRK47"/>
      <c r="BRL47" s="20"/>
      <c r="BRM47"/>
      <c r="BRN47" s="20"/>
      <c r="BRO47"/>
      <c r="BRP47" s="20"/>
      <c r="BRQ47"/>
      <c r="BRR47" s="20"/>
      <c r="BRS47"/>
      <c r="BRT47" s="20"/>
      <c r="BRU47"/>
      <c r="BRV47" s="20"/>
      <c r="BRW47"/>
      <c r="BRX47" s="20"/>
      <c r="BRY47"/>
      <c r="BRZ47" s="20"/>
      <c r="BSA47"/>
      <c r="BSB47" s="20"/>
      <c r="BSC47"/>
      <c r="BSD47" s="20"/>
      <c r="BSE47"/>
      <c r="BSF47" s="20"/>
      <c r="BSG47"/>
      <c r="BSH47" s="20"/>
      <c r="BSI47"/>
      <c r="BSJ47" s="20"/>
      <c r="BSK47"/>
      <c r="BSL47" s="20"/>
      <c r="BSM47"/>
      <c r="BSN47" s="20"/>
      <c r="BSO47"/>
      <c r="BSP47" s="20"/>
      <c r="BSQ47"/>
      <c r="BSR47" s="20"/>
      <c r="BSS47"/>
      <c r="BST47" s="20"/>
      <c r="BSU47"/>
      <c r="BSV47" s="20"/>
      <c r="BSW47"/>
      <c r="BSX47" s="20"/>
      <c r="BSY47"/>
      <c r="BSZ47" s="20"/>
      <c r="BTA47"/>
      <c r="BTB47" s="20"/>
      <c r="BTC47"/>
      <c r="BTD47" s="20"/>
      <c r="BTE47"/>
      <c r="BTF47" s="20"/>
      <c r="BTG47"/>
      <c r="BTH47" s="20"/>
      <c r="BTI47"/>
      <c r="BTJ47" s="20"/>
      <c r="BTK47"/>
      <c r="BTL47" s="20"/>
      <c r="BTM47"/>
      <c r="BTN47" s="20"/>
      <c r="BTO47"/>
      <c r="BTP47" s="20"/>
      <c r="BTQ47"/>
      <c r="BTR47" s="20"/>
      <c r="BTS47"/>
      <c r="BTT47" s="20"/>
      <c r="BTU47"/>
      <c r="BTV47" s="20"/>
      <c r="BTW47"/>
      <c r="BTX47" s="20"/>
      <c r="BTY47"/>
      <c r="BTZ47" s="20"/>
      <c r="BUA47"/>
      <c r="BUB47" s="20"/>
      <c r="BUC47"/>
      <c r="BUD47" s="20"/>
      <c r="BUE47"/>
      <c r="BUF47" s="20"/>
      <c r="BUG47"/>
      <c r="BUH47" s="20"/>
      <c r="BUI47"/>
      <c r="BUJ47" s="20"/>
      <c r="BUK47"/>
      <c r="BUL47" s="20"/>
      <c r="BUM47"/>
      <c r="BUN47" s="20"/>
      <c r="BUO47"/>
      <c r="BUP47" s="20"/>
      <c r="BUQ47"/>
      <c r="BUR47" s="20"/>
      <c r="BUS47"/>
      <c r="BUT47" s="20"/>
      <c r="BUU47"/>
      <c r="BUV47" s="20"/>
      <c r="BUW47"/>
      <c r="BUX47" s="20"/>
      <c r="BUY47"/>
      <c r="BUZ47" s="20"/>
      <c r="BVA47"/>
      <c r="BVB47" s="20"/>
      <c r="BVC47"/>
      <c r="BVD47" s="20"/>
      <c r="BVE47"/>
      <c r="BVF47" s="20"/>
      <c r="BVG47"/>
      <c r="BVH47" s="20"/>
      <c r="BVI47"/>
      <c r="BVJ47" s="20"/>
      <c r="BVK47"/>
      <c r="BVL47" s="20"/>
      <c r="BVM47"/>
      <c r="BVN47" s="20"/>
      <c r="BVO47"/>
      <c r="BVP47" s="20"/>
      <c r="BVQ47"/>
      <c r="BVR47" s="20"/>
      <c r="BVS47"/>
      <c r="BVT47" s="20"/>
      <c r="BVU47"/>
      <c r="BVV47" s="20"/>
      <c r="BVW47"/>
      <c r="BVX47" s="20"/>
      <c r="BVY47"/>
      <c r="BVZ47" s="20"/>
      <c r="BWA47"/>
      <c r="BWB47" s="20"/>
      <c r="BWC47"/>
      <c r="BWD47" s="20"/>
      <c r="BWE47"/>
      <c r="BWF47" s="20"/>
      <c r="BWG47"/>
      <c r="BWH47" s="20"/>
      <c r="BWI47"/>
      <c r="BWJ47" s="20"/>
      <c r="BWK47"/>
      <c r="BWL47" s="20"/>
      <c r="BWM47"/>
      <c r="BWN47" s="20"/>
      <c r="BWO47"/>
      <c r="BWP47" s="20"/>
      <c r="BWQ47"/>
      <c r="BWR47" s="20"/>
      <c r="BWS47"/>
      <c r="BWT47" s="20"/>
      <c r="BWU47"/>
      <c r="BWV47" s="20"/>
      <c r="BWW47"/>
      <c r="BWX47" s="20"/>
      <c r="BWY47"/>
      <c r="BWZ47" s="20"/>
      <c r="BXA47"/>
      <c r="BXB47" s="20"/>
      <c r="BXC47"/>
      <c r="BXD47" s="20"/>
      <c r="BXE47"/>
      <c r="BXF47" s="20"/>
      <c r="BXG47"/>
      <c r="BXH47" s="20"/>
      <c r="BXI47"/>
      <c r="BXJ47" s="20"/>
      <c r="BXK47"/>
      <c r="BXL47" s="20"/>
      <c r="BXM47"/>
      <c r="BXN47" s="20"/>
      <c r="BXO47"/>
      <c r="BXP47" s="20"/>
      <c r="BXQ47"/>
      <c r="BXR47" s="20"/>
      <c r="BXS47"/>
      <c r="BXT47" s="20"/>
      <c r="BXU47"/>
      <c r="BXV47" s="20"/>
      <c r="BXW47"/>
      <c r="BXX47" s="20"/>
      <c r="BXY47"/>
      <c r="BXZ47" s="20"/>
      <c r="BYA47"/>
      <c r="BYB47" s="20"/>
      <c r="BYC47"/>
      <c r="BYD47" s="20"/>
      <c r="BYE47"/>
      <c r="BYF47" s="20"/>
      <c r="BYG47"/>
      <c r="BYH47" s="20"/>
      <c r="BYI47"/>
      <c r="BYJ47" s="20"/>
      <c r="BYK47"/>
      <c r="BYL47" s="20"/>
      <c r="BYM47"/>
      <c r="BYN47" s="20"/>
      <c r="BYO47"/>
      <c r="BYP47" s="20"/>
      <c r="BYQ47"/>
      <c r="BYR47" s="20"/>
      <c r="BYS47"/>
      <c r="BYT47" s="20"/>
      <c r="BYU47"/>
      <c r="BYV47" s="20"/>
      <c r="BYW47"/>
      <c r="BYX47" s="20"/>
      <c r="BYY47"/>
      <c r="BYZ47" s="20"/>
      <c r="BZA47"/>
      <c r="BZB47" s="20"/>
      <c r="BZC47"/>
      <c r="BZD47" s="20"/>
      <c r="BZE47"/>
      <c r="BZF47" s="20"/>
      <c r="BZG47"/>
      <c r="BZH47" s="20"/>
      <c r="BZI47"/>
      <c r="BZJ47" s="20"/>
      <c r="BZK47"/>
      <c r="BZL47" s="20"/>
      <c r="BZM47"/>
      <c r="BZN47" s="20"/>
      <c r="BZO47"/>
      <c r="BZP47" s="20"/>
      <c r="BZQ47"/>
      <c r="BZR47" s="20"/>
      <c r="BZS47"/>
      <c r="BZT47" s="20"/>
      <c r="BZU47"/>
      <c r="BZV47" s="20"/>
      <c r="BZW47"/>
      <c r="BZX47" s="20"/>
      <c r="BZY47"/>
      <c r="BZZ47" s="20"/>
      <c r="CAA47"/>
      <c r="CAB47" s="20"/>
      <c r="CAC47"/>
      <c r="CAD47" s="20"/>
      <c r="CAE47"/>
      <c r="CAF47" s="20"/>
      <c r="CAG47"/>
      <c r="CAH47" s="20"/>
      <c r="CAI47"/>
      <c r="CAJ47" s="20"/>
      <c r="CAK47"/>
      <c r="CAL47" s="20"/>
      <c r="CAM47"/>
      <c r="CAN47" s="20"/>
      <c r="CAO47"/>
      <c r="CAP47" s="20"/>
      <c r="CAQ47"/>
      <c r="CAR47" s="20"/>
      <c r="CAS47"/>
      <c r="CAT47" s="20"/>
      <c r="CAU47"/>
      <c r="CAV47" s="20"/>
      <c r="CAW47"/>
      <c r="CAX47" s="20"/>
      <c r="CAY47"/>
      <c r="CAZ47" s="20"/>
      <c r="CBA47"/>
      <c r="CBB47" s="20"/>
      <c r="CBC47"/>
      <c r="CBD47" s="20"/>
      <c r="CBE47"/>
      <c r="CBF47" s="20"/>
      <c r="CBG47"/>
      <c r="CBH47" s="20"/>
      <c r="CBI47"/>
      <c r="CBJ47" s="20"/>
      <c r="CBK47"/>
      <c r="CBL47" s="20"/>
      <c r="CBM47"/>
      <c r="CBN47" s="20"/>
      <c r="CBO47"/>
      <c r="CBP47" s="20"/>
      <c r="CBQ47"/>
      <c r="CBR47" s="20"/>
      <c r="CBS47"/>
      <c r="CBT47" s="20"/>
      <c r="CBU47"/>
      <c r="CBV47" s="20"/>
      <c r="CBW47"/>
      <c r="CBX47" s="20"/>
      <c r="CBY47"/>
      <c r="CBZ47" s="20"/>
      <c r="CCA47"/>
      <c r="CCB47" s="20"/>
      <c r="CCC47"/>
      <c r="CCD47" s="20"/>
      <c r="CCE47"/>
      <c r="CCF47" s="20"/>
      <c r="CCG47"/>
      <c r="CCH47" s="20"/>
      <c r="CCI47"/>
      <c r="CCJ47" s="20"/>
      <c r="CCK47"/>
      <c r="CCL47" s="20"/>
      <c r="CCM47"/>
      <c r="CCN47" s="20"/>
      <c r="CCO47"/>
      <c r="CCP47" s="20"/>
      <c r="CCQ47"/>
      <c r="CCR47" s="20"/>
      <c r="CCS47"/>
      <c r="CCT47" s="20"/>
      <c r="CCU47"/>
      <c r="CCV47" s="20"/>
      <c r="CCW47"/>
      <c r="CCX47" s="20"/>
      <c r="CCY47"/>
      <c r="CCZ47" s="20"/>
      <c r="CDA47"/>
      <c r="CDB47" s="20"/>
      <c r="CDC47"/>
      <c r="CDD47" s="20"/>
      <c r="CDE47"/>
      <c r="CDF47" s="20"/>
      <c r="CDG47"/>
      <c r="CDH47" s="20"/>
      <c r="CDI47"/>
      <c r="CDJ47" s="20"/>
      <c r="CDK47"/>
      <c r="CDL47" s="20"/>
      <c r="CDM47"/>
      <c r="CDN47" s="20"/>
      <c r="CDO47"/>
      <c r="CDP47" s="20"/>
      <c r="CDQ47"/>
      <c r="CDR47" s="20"/>
      <c r="CDS47"/>
      <c r="CDT47" s="20"/>
      <c r="CDU47"/>
      <c r="CDV47" s="20"/>
      <c r="CDW47"/>
      <c r="CDX47" s="20"/>
      <c r="CDY47"/>
      <c r="CDZ47" s="20"/>
      <c r="CEA47"/>
      <c r="CEB47" s="20"/>
      <c r="CEC47"/>
      <c r="CED47" s="20"/>
      <c r="CEE47"/>
      <c r="CEF47" s="20"/>
      <c r="CEG47"/>
      <c r="CEH47" s="20"/>
      <c r="CEI47"/>
      <c r="CEJ47" s="20"/>
      <c r="CEK47"/>
      <c r="CEL47" s="20"/>
      <c r="CEM47"/>
      <c r="CEN47" s="20"/>
      <c r="CEO47"/>
      <c r="CEP47" s="20"/>
      <c r="CEQ47"/>
      <c r="CER47" s="20"/>
      <c r="CES47"/>
      <c r="CET47" s="20"/>
      <c r="CEU47"/>
      <c r="CEV47" s="20"/>
      <c r="CEW47"/>
      <c r="CEX47" s="20"/>
      <c r="CEY47"/>
      <c r="CEZ47" s="20"/>
      <c r="CFA47"/>
      <c r="CFB47" s="20"/>
      <c r="CFC47"/>
      <c r="CFD47" s="20"/>
      <c r="CFE47"/>
      <c r="CFF47" s="20"/>
      <c r="CFG47"/>
      <c r="CFH47" s="20"/>
      <c r="CFI47"/>
      <c r="CFJ47" s="20"/>
      <c r="CFK47"/>
      <c r="CFL47" s="20"/>
      <c r="CFM47"/>
      <c r="CFN47" s="20"/>
      <c r="CFO47"/>
      <c r="CFP47" s="20"/>
      <c r="CFQ47"/>
      <c r="CFR47" s="20"/>
      <c r="CFS47"/>
      <c r="CFT47" s="20"/>
      <c r="CFU47"/>
      <c r="CFV47" s="20"/>
      <c r="CFW47"/>
      <c r="CFX47" s="20"/>
      <c r="CFY47"/>
      <c r="CFZ47" s="20"/>
      <c r="CGA47"/>
      <c r="CGB47" s="20"/>
      <c r="CGC47"/>
      <c r="CGD47" s="20"/>
      <c r="CGE47"/>
      <c r="CGF47" s="20"/>
      <c r="CGG47"/>
      <c r="CGH47" s="20"/>
      <c r="CGI47"/>
      <c r="CGJ47" s="20"/>
      <c r="CGK47"/>
      <c r="CGL47" s="20"/>
      <c r="CGM47"/>
      <c r="CGN47" s="20"/>
      <c r="CGO47"/>
      <c r="CGP47" s="20"/>
      <c r="CGQ47"/>
      <c r="CGR47" s="20"/>
      <c r="CGS47"/>
      <c r="CGT47" s="20"/>
      <c r="CGU47"/>
      <c r="CGV47" s="20"/>
      <c r="CGW47"/>
      <c r="CGX47" s="20"/>
      <c r="CGY47"/>
      <c r="CGZ47" s="20"/>
      <c r="CHA47"/>
      <c r="CHB47" s="20"/>
      <c r="CHC47"/>
      <c r="CHD47" s="20"/>
      <c r="CHE47"/>
      <c r="CHF47" s="20"/>
      <c r="CHG47"/>
      <c r="CHH47" s="20"/>
      <c r="CHI47"/>
      <c r="CHJ47" s="20"/>
      <c r="CHK47"/>
      <c r="CHL47" s="20"/>
      <c r="CHM47"/>
      <c r="CHN47" s="20"/>
      <c r="CHO47"/>
      <c r="CHP47" s="20"/>
      <c r="CHQ47"/>
      <c r="CHR47" s="20"/>
      <c r="CHS47"/>
      <c r="CHT47" s="20"/>
      <c r="CHU47"/>
      <c r="CHV47" s="20"/>
      <c r="CHW47"/>
      <c r="CHX47" s="20"/>
      <c r="CHY47"/>
      <c r="CHZ47" s="20"/>
      <c r="CIA47"/>
      <c r="CIB47" s="20"/>
      <c r="CIC47"/>
      <c r="CID47" s="20"/>
      <c r="CIE47"/>
      <c r="CIF47" s="20"/>
      <c r="CIG47"/>
      <c r="CIH47" s="20"/>
      <c r="CII47"/>
      <c r="CIJ47" s="20"/>
      <c r="CIK47"/>
      <c r="CIL47" s="20"/>
      <c r="CIM47"/>
      <c r="CIN47" s="20"/>
      <c r="CIO47"/>
      <c r="CIP47" s="20"/>
      <c r="CIQ47"/>
      <c r="CIR47" s="20"/>
      <c r="CIS47"/>
      <c r="CIT47" s="20"/>
      <c r="CIU47"/>
      <c r="CIV47" s="20"/>
      <c r="CIW47"/>
      <c r="CIX47" s="20"/>
      <c r="CIY47"/>
      <c r="CIZ47" s="20"/>
      <c r="CJA47"/>
      <c r="CJB47" s="20"/>
      <c r="CJC47"/>
      <c r="CJD47" s="20"/>
      <c r="CJE47"/>
      <c r="CJF47" s="20"/>
      <c r="CJG47"/>
      <c r="CJH47" s="20"/>
      <c r="CJI47"/>
      <c r="CJJ47" s="20"/>
      <c r="CJK47"/>
      <c r="CJL47" s="20"/>
      <c r="CJM47"/>
      <c r="CJN47" s="20"/>
      <c r="CJO47"/>
      <c r="CJP47" s="20"/>
      <c r="CJQ47"/>
      <c r="CJR47" s="20"/>
      <c r="CJS47"/>
      <c r="CJT47" s="20"/>
      <c r="CJU47"/>
      <c r="CJV47" s="20"/>
      <c r="CJW47"/>
      <c r="CJX47" s="20"/>
      <c r="CJY47"/>
      <c r="CJZ47" s="20"/>
      <c r="CKA47"/>
      <c r="CKB47" s="20"/>
      <c r="CKC47"/>
      <c r="CKD47" s="20"/>
      <c r="CKE47"/>
      <c r="CKF47" s="20"/>
      <c r="CKG47"/>
      <c r="CKH47" s="20"/>
      <c r="CKI47"/>
      <c r="CKJ47" s="20"/>
      <c r="CKK47"/>
      <c r="CKL47" s="20"/>
      <c r="CKM47"/>
      <c r="CKN47" s="20"/>
      <c r="CKO47"/>
      <c r="CKP47" s="20"/>
      <c r="CKQ47"/>
      <c r="CKR47" s="20"/>
      <c r="CKS47"/>
      <c r="CKT47" s="20"/>
      <c r="CKU47"/>
      <c r="CKV47" s="20"/>
      <c r="CKW47"/>
      <c r="CKX47" s="20"/>
      <c r="CKY47"/>
      <c r="CKZ47" s="20"/>
      <c r="CLA47"/>
      <c r="CLB47" s="20"/>
      <c r="CLC47"/>
      <c r="CLD47" s="20"/>
      <c r="CLE47"/>
      <c r="CLF47" s="20"/>
      <c r="CLG47"/>
      <c r="CLH47" s="20"/>
      <c r="CLI47"/>
      <c r="CLJ47" s="20"/>
      <c r="CLK47"/>
      <c r="CLL47" s="20"/>
      <c r="CLM47"/>
      <c r="CLN47" s="20"/>
      <c r="CLO47"/>
      <c r="CLP47" s="20"/>
      <c r="CLQ47"/>
      <c r="CLR47" s="20"/>
      <c r="CLS47"/>
      <c r="CLT47" s="20"/>
      <c r="CLU47"/>
      <c r="CLV47" s="20"/>
      <c r="CLW47"/>
      <c r="CLX47" s="20"/>
      <c r="CLY47"/>
      <c r="CLZ47" s="20"/>
      <c r="CMA47"/>
      <c r="CMB47" s="20"/>
      <c r="CMC47"/>
      <c r="CMD47" s="20"/>
      <c r="CME47"/>
      <c r="CMF47" s="20"/>
      <c r="CMG47"/>
      <c r="CMH47" s="20"/>
      <c r="CMI47"/>
      <c r="CMJ47" s="20"/>
      <c r="CMK47"/>
      <c r="CML47" s="20"/>
      <c r="CMM47"/>
      <c r="CMN47" s="20"/>
      <c r="CMO47"/>
      <c r="CMP47" s="20"/>
      <c r="CMQ47"/>
      <c r="CMR47" s="20"/>
      <c r="CMS47"/>
      <c r="CMT47" s="20"/>
      <c r="CMU47"/>
      <c r="CMV47" s="20"/>
      <c r="CMW47"/>
      <c r="CMX47" s="20"/>
      <c r="CMY47"/>
      <c r="CMZ47" s="20"/>
      <c r="CNA47"/>
      <c r="CNB47" s="20"/>
      <c r="CNC47"/>
      <c r="CND47" s="20"/>
      <c r="CNE47"/>
      <c r="CNF47" s="20"/>
      <c r="CNG47"/>
      <c r="CNH47" s="20"/>
      <c r="CNI47"/>
      <c r="CNJ47" s="20"/>
      <c r="CNK47"/>
      <c r="CNL47" s="20"/>
      <c r="CNM47"/>
      <c r="CNN47" s="20"/>
      <c r="CNO47"/>
      <c r="CNP47" s="20"/>
      <c r="CNQ47"/>
      <c r="CNR47" s="20"/>
      <c r="CNS47"/>
      <c r="CNT47" s="20"/>
      <c r="CNU47"/>
      <c r="CNV47" s="20"/>
      <c r="CNW47"/>
      <c r="CNX47" s="20"/>
      <c r="CNY47"/>
      <c r="CNZ47" s="20"/>
      <c r="COA47"/>
      <c r="COB47" s="20"/>
      <c r="COC47"/>
      <c r="COD47" s="20"/>
      <c r="COE47"/>
      <c r="COF47" s="20"/>
      <c r="COG47"/>
      <c r="COH47" s="20"/>
      <c r="COI47"/>
      <c r="COJ47" s="20"/>
      <c r="COK47"/>
      <c r="COL47" s="20"/>
      <c r="COM47"/>
      <c r="CON47" s="20"/>
      <c r="COO47"/>
      <c r="COP47" s="20"/>
      <c r="COQ47"/>
      <c r="COR47" s="20"/>
      <c r="COS47"/>
      <c r="COT47" s="20"/>
      <c r="COU47"/>
      <c r="COV47" s="20"/>
      <c r="COW47"/>
      <c r="COX47" s="20"/>
      <c r="COY47"/>
      <c r="COZ47" s="20"/>
      <c r="CPA47"/>
      <c r="CPB47" s="20"/>
      <c r="CPC47"/>
      <c r="CPD47" s="20"/>
      <c r="CPE47"/>
      <c r="CPF47" s="20"/>
      <c r="CPG47"/>
      <c r="CPH47" s="20"/>
      <c r="CPI47"/>
      <c r="CPJ47" s="20"/>
      <c r="CPK47"/>
      <c r="CPL47" s="20"/>
      <c r="CPM47"/>
      <c r="CPN47" s="20"/>
      <c r="CPO47"/>
      <c r="CPP47" s="20"/>
      <c r="CPQ47"/>
      <c r="CPR47" s="20"/>
      <c r="CPS47"/>
      <c r="CPT47" s="20"/>
      <c r="CPU47"/>
      <c r="CPV47" s="20"/>
      <c r="CPW47"/>
      <c r="CPX47" s="20"/>
      <c r="CPY47"/>
      <c r="CPZ47" s="20"/>
      <c r="CQA47"/>
      <c r="CQB47" s="20"/>
      <c r="CQC47"/>
      <c r="CQD47" s="20"/>
      <c r="CQE47"/>
      <c r="CQF47" s="20"/>
      <c r="CQG47"/>
      <c r="CQH47" s="20"/>
      <c r="CQI47"/>
      <c r="CQJ47" s="20"/>
      <c r="CQK47"/>
      <c r="CQL47" s="20"/>
      <c r="CQM47"/>
      <c r="CQN47" s="20"/>
      <c r="CQO47"/>
      <c r="CQP47" s="20"/>
      <c r="CQQ47"/>
      <c r="CQR47" s="20"/>
      <c r="CQS47"/>
      <c r="CQT47" s="20"/>
      <c r="CQU47"/>
      <c r="CQV47" s="20"/>
      <c r="CQW47"/>
      <c r="CQX47" s="20"/>
      <c r="CQY47"/>
      <c r="CQZ47" s="20"/>
      <c r="CRA47"/>
      <c r="CRB47" s="20"/>
      <c r="CRC47"/>
      <c r="CRD47" s="20"/>
      <c r="CRE47"/>
      <c r="CRF47" s="20"/>
      <c r="CRG47"/>
      <c r="CRH47" s="20"/>
      <c r="CRI47"/>
      <c r="CRJ47" s="20"/>
      <c r="CRK47"/>
      <c r="CRL47" s="20"/>
      <c r="CRM47"/>
      <c r="CRN47" s="20"/>
      <c r="CRO47"/>
      <c r="CRP47" s="20"/>
      <c r="CRQ47"/>
      <c r="CRR47" s="20"/>
      <c r="CRS47"/>
      <c r="CRT47" s="20"/>
      <c r="CRU47"/>
      <c r="CRV47" s="20"/>
      <c r="CRW47"/>
      <c r="CRX47" s="20"/>
      <c r="CRY47"/>
      <c r="CRZ47" s="20"/>
      <c r="CSA47"/>
      <c r="CSB47" s="20"/>
      <c r="CSC47"/>
      <c r="CSD47" s="20"/>
      <c r="CSE47"/>
      <c r="CSF47" s="20"/>
      <c r="CSG47"/>
      <c r="CSH47" s="20"/>
      <c r="CSI47"/>
      <c r="CSJ47" s="20"/>
      <c r="CSK47"/>
      <c r="CSL47" s="20"/>
      <c r="CSM47"/>
      <c r="CSN47" s="20"/>
      <c r="CSO47"/>
      <c r="CSP47" s="20"/>
      <c r="CSQ47"/>
      <c r="CSR47" s="20"/>
      <c r="CSS47"/>
      <c r="CST47" s="20"/>
      <c r="CSU47"/>
      <c r="CSV47" s="20"/>
      <c r="CSW47"/>
      <c r="CSX47" s="20"/>
      <c r="CSY47"/>
      <c r="CSZ47" s="20"/>
      <c r="CTA47"/>
      <c r="CTB47" s="20"/>
      <c r="CTC47"/>
      <c r="CTD47" s="20"/>
      <c r="CTE47"/>
      <c r="CTF47" s="20"/>
      <c r="CTG47"/>
      <c r="CTH47" s="20"/>
      <c r="CTI47"/>
      <c r="CTJ47" s="20"/>
      <c r="CTK47"/>
      <c r="CTL47" s="20"/>
      <c r="CTM47"/>
      <c r="CTN47" s="20"/>
      <c r="CTO47"/>
      <c r="CTP47" s="20"/>
      <c r="CTQ47"/>
      <c r="CTR47" s="20"/>
      <c r="CTS47"/>
      <c r="CTT47" s="20"/>
      <c r="CTU47"/>
      <c r="CTV47" s="20"/>
      <c r="CTW47"/>
      <c r="CTX47" s="20"/>
      <c r="CTY47"/>
      <c r="CTZ47" s="20"/>
      <c r="CUA47"/>
      <c r="CUB47" s="20"/>
      <c r="CUC47"/>
      <c r="CUD47" s="20"/>
      <c r="CUE47"/>
      <c r="CUF47" s="20"/>
      <c r="CUG47"/>
      <c r="CUH47" s="20"/>
      <c r="CUI47"/>
      <c r="CUJ47" s="20"/>
      <c r="CUK47"/>
      <c r="CUL47" s="20"/>
      <c r="CUM47"/>
      <c r="CUN47" s="20"/>
      <c r="CUO47"/>
      <c r="CUP47" s="20"/>
      <c r="CUQ47"/>
      <c r="CUR47" s="20"/>
      <c r="CUS47"/>
      <c r="CUT47" s="20"/>
      <c r="CUU47"/>
      <c r="CUV47" s="20"/>
      <c r="CUW47"/>
      <c r="CUX47" s="20"/>
      <c r="CUY47"/>
      <c r="CUZ47" s="20"/>
      <c r="CVA47"/>
      <c r="CVB47" s="20"/>
      <c r="CVC47"/>
      <c r="CVD47" s="20"/>
      <c r="CVE47"/>
      <c r="CVF47" s="20"/>
      <c r="CVG47"/>
      <c r="CVH47" s="20"/>
      <c r="CVI47"/>
      <c r="CVJ47" s="20"/>
      <c r="CVK47"/>
      <c r="CVL47" s="20"/>
      <c r="CVM47"/>
      <c r="CVN47" s="20"/>
      <c r="CVO47"/>
      <c r="CVP47" s="20"/>
      <c r="CVQ47"/>
      <c r="CVR47" s="20"/>
      <c r="CVS47"/>
      <c r="CVT47" s="20"/>
      <c r="CVU47"/>
      <c r="CVV47" s="20"/>
      <c r="CVW47"/>
      <c r="CVX47" s="20"/>
      <c r="CVY47"/>
      <c r="CVZ47" s="20"/>
      <c r="CWA47"/>
      <c r="CWB47" s="20"/>
      <c r="CWC47"/>
      <c r="CWD47" s="20"/>
      <c r="CWE47"/>
      <c r="CWF47" s="20"/>
      <c r="CWG47"/>
      <c r="CWH47" s="20"/>
      <c r="CWI47"/>
      <c r="CWJ47" s="20"/>
      <c r="CWK47"/>
      <c r="CWL47" s="20"/>
      <c r="CWM47"/>
      <c r="CWN47" s="20"/>
      <c r="CWO47"/>
      <c r="CWP47" s="20"/>
      <c r="CWQ47"/>
      <c r="CWR47" s="20"/>
      <c r="CWS47"/>
      <c r="CWT47" s="20"/>
      <c r="CWU47"/>
      <c r="CWV47" s="20"/>
      <c r="CWW47"/>
      <c r="CWX47" s="20"/>
      <c r="CWY47"/>
      <c r="CWZ47" s="20"/>
      <c r="CXA47"/>
      <c r="CXB47" s="20"/>
      <c r="CXC47"/>
      <c r="CXD47" s="20"/>
      <c r="CXE47"/>
      <c r="CXF47" s="20"/>
      <c r="CXG47"/>
      <c r="CXH47" s="20"/>
      <c r="CXI47"/>
      <c r="CXJ47" s="20"/>
      <c r="CXK47"/>
      <c r="CXL47" s="20"/>
      <c r="CXM47"/>
      <c r="CXN47" s="20"/>
      <c r="CXO47"/>
      <c r="CXP47" s="20"/>
      <c r="CXQ47"/>
      <c r="CXR47" s="20"/>
      <c r="CXS47"/>
      <c r="CXT47" s="20"/>
      <c r="CXU47"/>
      <c r="CXV47" s="20"/>
      <c r="CXW47"/>
      <c r="CXX47" s="20"/>
      <c r="CXY47"/>
      <c r="CXZ47" s="20"/>
      <c r="CYA47"/>
      <c r="CYB47" s="20"/>
      <c r="CYC47"/>
      <c r="CYD47" s="20"/>
      <c r="CYE47"/>
      <c r="CYF47" s="20"/>
      <c r="CYG47"/>
      <c r="CYH47" s="20"/>
      <c r="CYI47"/>
      <c r="CYJ47" s="20"/>
      <c r="CYK47"/>
      <c r="CYL47" s="20"/>
      <c r="CYM47"/>
      <c r="CYN47" s="20"/>
      <c r="CYO47"/>
      <c r="CYP47" s="20"/>
      <c r="CYQ47"/>
      <c r="CYR47" s="20"/>
      <c r="CYS47"/>
      <c r="CYT47" s="20"/>
      <c r="CYU47"/>
      <c r="CYV47" s="20"/>
      <c r="CYW47"/>
      <c r="CYX47" s="20"/>
      <c r="CYY47"/>
      <c r="CYZ47" s="20"/>
      <c r="CZA47"/>
      <c r="CZB47" s="20"/>
      <c r="CZC47"/>
      <c r="CZD47" s="20"/>
      <c r="CZE47"/>
      <c r="CZF47" s="20"/>
      <c r="CZG47"/>
      <c r="CZH47" s="20"/>
      <c r="CZI47"/>
      <c r="CZJ47" s="20"/>
      <c r="CZK47"/>
      <c r="CZL47" s="20"/>
      <c r="CZM47"/>
      <c r="CZN47" s="20"/>
      <c r="CZO47"/>
      <c r="CZP47" s="20"/>
      <c r="CZQ47"/>
      <c r="CZR47" s="20"/>
      <c r="CZS47"/>
      <c r="CZT47" s="20"/>
      <c r="CZU47"/>
      <c r="CZV47" s="20"/>
      <c r="CZW47"/>
      <c r="CZX47" s="20"/>
      <c r="CZY47"/>
      <c r="CZZ47" s="20"/>
      <c r="DAA47"/>
      <c r="DAB47" s="20"/>
      <c r="DAC47"/>
      <c r="DAD47" s="20"/>
      <c r="DAE47"/>
      <c r="DAF47" s="20"/>
      <c r="DAG47"/>
      <c r="DAH47" s="20"/>
      <c r="DAI47"/>
      <c r="DAJ47" s="20"/>
      <c r="DAK47"/>
      <c r="DAL47" s="20"/>
      <c r="DAM47"/>
      <c r="DAN47" s="20"/>
      <c r="DAO47"/>
      <c r="DAP47" s="20"/>
      <c r="DAQ47"/>
      <c r="DAR47" s="20"/>
      <c r="DAS47"/>
      <c r="DAT47" s="20"/>
      <c r="DAU47"/>
      <c r="DAV47" s="20"/>
      <c r="DAW47"/>
      <c r="DAX47" s="20"/>
      <c r="DAY47"/>
      <c r="DAZ47" s="20"/>
      <c r="DBA47"/>
      <c r="DBB47" s="20"/>
      <c r="DBC47"/>
      <c r="DBD47" s="20"/>
      <c r="DBE47"/>
      <c r="DBF47" s="20"/>
      <c r="DBG47"/>
      <c r="DBH47" s="20"/>
      <c r="DBI47"/>
      <c r="DBJ47" s="20"/>
      <c r="DBK47"/>
      <c r="DBL47" s="20"/>
      <c r="DBM47"/>
      <c r="DBN47" s="20"/>
      <c r="DBO47"/>
      <c r="DBP47" s="20"/>
      <c r="DBQ47"/>
      <c r="DBR47" s="20"/>
      <c r="DBS47"/>
      <c r="DBT47" s="20"/>
      <c r="DBU47"/>
      <c r="DBV47" s="20"/>
      <c r="DBW47"/>
      <c r="DBX47" s="20"/>
      <c r="DBY47"/>
      <c r="DBZ47" s="20"/>
      <c r="DCA47"/>
      <c r="DCB47" s="20"/>
      <c r="DCC47"/>
      <c r="DCD47" s="20"/>
      <c r="DCE47"/>
      <c r="DCF47" s="20"/>
      <c r="DCG47"/>
      <c r="DCH47" s="20"/>
      <c r="DCI47"/>
      <c r="DCJ47" s="20"/>
      <c r="DCK47"/>
      <c r="DCL47" s="20"/>
      <c r="DCM47"/>
      <c r="DCN47" s="20"/>
      <c r="DCO47"/>
      <c r="DCP47" s="20"/>
      <c r="DCQ47"/>
      <c r="DCR47" s="20"/>
      <c r="DCS47"/>
      <c r="DCT47" s="20"/>
      <c r="DCU47"/>
      <c r="DCV47" s="20"/>
      <c r="DCW47"/>
      <c r="DCX47" s="20"/>
      <c r="DCY47"/>
      <c r="DCZ47" s="20"/>
      <c r="DDA47"/>
      <c r="DDB47" s="20"/>
      <c r="DDC47"/>
      <c r="DDD47" s="20"/>
      <c r="DDE47"/>
      <c r="DDF47" s="20"/>
      <c r="DDG47"/>
      <c r="DDH47" s="20"/>
      <c r="DDI47"/>
      <c r="DDJ47" s="20"/>
      <c r="DDK47"/>
      <c r="DDL47" s="20"/>
      <c r="DDM47"/>
      <c r="DDN47" s="20"/>
      <c r="DDO47"/>
      <c r="DDP47" s="20"/>
      <c r="DDQ47"/>
      <c r="DDR47" s="20"/>
      <c r="DDS47"/>
      <c r="DDT47" s="20"/>
      <c r="DDU47"/>
      <c r="DDV47" s="20"/>
      <c r="DDW47"/>
      <c r="DDX47" s="20"/>
      <c r="DDY47"/>
      <c r="DDZ47" s="20"/>
      <c r="DEA47"/>
      <c r="DEB47" s="20"/>
      <c r="DEC47"/>
      <c r="DED47" s="20"/>
      <c r="DEE47"/>
      <c r="DEF47" s="20"/>
      <c r="DEG47"/>
      <c r="DEH47" s="20"/>
      <c r="DEI47"/>
      <c r="DEJ47" s="20"/>
      <c r="DEK47"/>
      <c r="DEL47" s="20"/>
      <c r="DEM47"/>
      <c r="DEN47" s="20"/>
      <c r="DEO47"/>
      <c r="DEP47" s="20"/>
      <c r="DEQ47"/>
      <c r="DER47" s="20"/>
      <c r="DES47"/>
      <c r="DET47" s="20"/>
      <c r="DEU47"/>
      <c r="DEV47" s="20"/>
      <c r="DEW47"/>
      <c r="DEX47" s="20"/>
      <c r="DEY47"/>
      <c r="DEZ47" s="20"/>
      <c r="DFA47"/>
      <c r="DFB47" s="20"/>
      <c r="DFC47"/>
      <c r="DFD47" s="20"/>
      <c r="DFE47"/>
      <c r="DFF47" s="20"/>
      <c r="DFG47"/>
      <c r="DFH47" s="20"/>
      <c r="DFI47"/>
      <c r="DFJ47" s="20"/>
      <c r="DFK47"/>
      <c r="DFL47" s="20"/>
      <c r="DFM47"/>
      <c r="DFN47" s="20"/>
      <c r="DFO47"/>
      <c r="DFP47" s="20"/>
      <c r="DFQ47"/>
      <c r="DFR47" s="20"/>
      <c r="DFS47"/>
      <c r="DFT47" s="20"/>
      <c r="DFU47"/>
      <c r="DFV47" s="20"/>
      <c r="DFW47"/>
      <c r="DFX47" s="20"/>
      <c r="DFY47"/>
      <c r="DFZ47" s="20"/>
      <c r="DGA47"/>
      <c r="DGB47" s="20"/>
      <c r="DGC47"/>
      <c r="DGD47" s="20"/>
      <c r="DGE47"/>
      <c r="DGF47" s="20"/>
      <c r="DGG47"/>
      <c r="DGH47" s="20"/>
      <c r="DGI47"/>
      <c r="DGJ47" s="20"/>
      <c r="DGK47"/>
      <c r="DGL47" s="20"/>
      <c r="DGM47"/>
      <c r="DGN47" s="20"/>
      <c r="DGO47"/>
      <c r="DGP47" s="20"/>
      <c r="DGQ47"/>
      <c r="DGR47" s="20"/>
      <c r="DGS47"/>
      <c r="DGT47" s="20"/>
      <c r="DGU47"/>
      <c r="DGV47" s="20"/>
      <c r="DGW47"/>
      <c r="DGX47" s="20"/>
      <c r="DGY47"/>
      <c r="DGZ47" s="20"/>
      <c r="DHA47"/>
      <c r="DHB47" s="20"/>
      <c r="DHC47"/>
      <c r="DHD47" s="20"/>
      <c r="DHE47"/>
      <c r="DHF47" s="20"/>
      <c r="DHG47"/>
      <c r="DHH47" s="20"/>
      <c r="DHI47"/>
      <c r="DHJ47" s="20"/>
      <c r="DHK47"/>
      <c r="DHL47" s="20"/>
      <c r="DHM47"/>
      <c r="DHN47" s="20"/>
      <c r="DHO47"/>
      <c r="DHP47" s="20"/>
      <c r="DHQ47"/>
      <c r="DHR47" s="20"/>
      <c r="DHS47"/>
      <c r="DHT47" s="20"/>
      <c r="DHU47"/>
      <c r="DHV47" s="20"/>
      <c r="DHW47"/>
      <c r="DHX47" s="20"/>
      <c r="DHY47"/>
      <c r="DHZ47" s="20"/>
      <c r="DIA47"/>
      <c r="DIB47" s="20"/>
      <c r="DIC47"/>
      <c r="DID47" s="20"/>
      <c r="DIE47"/>
      <c r="DIF47" s="20"/>
      <c r="DIG47"/>
      <c r="DIH47" s="20"/>
      <c r="DII47"/>
      <c r="DIJ47" s="20"/>
      <c r="DIK47"/>
      <c r="DIL47" s="20"/>
      <c r="DIM47"/>
      <c r="DIN47" s="20"/>
      <c r="DIO47"/>
      <c r="DIP47" s="20"/>
      <c r="DIQ47"/>
      <c r="DIR47" s="20"/>
      <c r="DIS47"/>
      <c r="DIT47" s="20"/>
      <c r="DIU47"/>
      <c r="DIV47" s="20"/>
      <c r="DIW47"/>
      <c r="DIX47" s="20"/>
      <c r="DIY47"/>
      <c r="DIZ47" s="20"/>
      <c r="DJA47"/>
      <c r="DJB47" s="20"/>
      <c r="DJC47"/>
      <c r="DJD47" s="20"/>
      <c r="DJE47"/>
      <c r="DJF47" s="20"/>
      <c r="DJG47"/>
      <c r="DJH47" s="20"/>
      <c r="DJI47"/>
      <c r="DJJ47" s="20"/>
      <c r="DJK47"/>
      <c r="DJL47" s="20"/>
      <c r="DJM47"/>
      <c r="DJN47" s="20"/>
      <c r="DJO47"/>
      <c r="DJP47" s="20"/>
      <c r="DJQ47"/>
      <c r="DJR47" s="20"/>
      <c r="DJS47"/>
      <c r="DJT47" s="20"/>
      <c r="DJU47"/>
      <c r="DJV47" s="20"/>
      <c r="DJW47"/>
      <c r="DJX47" s="20"/>
      <c r="DJY47"/>
      <c r="DJZ47" s="20"/>
      <c r="DKA47"/>
      <c r="DKB47" s="20"/>
      <c r="DKC47"/>
      <c r="DKD47" s="20"/>
      <c r="DKE47"/>
      <c r="DKF47" s="20"/>
      <c r="DKG47"/>
      <c r="DKH47" s="20"/>
      <c r="DKI47"/>
      <c r="DKJ47" s="20"/>
      <c r="DKK47"/>
      <c r="DKL47" s="20"/>
      <c r="DKM47"/>
      <c r="DKN47" s="20"/>
      <c r="DKO47"/>
      <c r="DKP47" s="20"/>
      <c r="DKQ47"/>
      <c r="DKR47" s="20"/>
      <c r="DKS47"/>
      <c r="DKT47" s="20"/>
      <c r="DKU47"/>
      <c r="DKV47" s="20"/>
      <c r="DKW47"/>
      <c r="DKX47" s="20"/>
      <c r="DKY47"/>
      <c r="DKZ47" s="20"/>
      <c r="DLA47"/>
      <c r="DLB47" s="20"/>
      <c r="DLC47"/>
      <c r="DLD47" s="20"/>
      <c r="DLE47"/>
      <c r="DLF47" s="20"/>
      <c r="DLG47"/>
      <c r="DLH47" s="20"/>
      <c r="DLI47"/>
      <c r="DLJ47" s="20"/>
      <c r="DLK47"/>
      <c r="DLL47" s="20"/>
      <c r="DLM47"/>
      <c r="DLN47" s="20"/>
      <c r="DLO47"/>
      <c r="DLP47" s="20"/>
      <c r="DLQ47"/>
      <c r="DLR47" s="20"/>
      <c r="DLS47"/>
      <c r="DLT47" s="20"/>
      <c r="DLU47"/>
      <c r="DLV47" s="20"/>
      <c r="DLW47"/>
      <c r="DLX47" s="20"/>
      <c r="DLY47"/>
      <c r="DLZ47" s="20"/>
      <c r="DMA47"/>
      <c r="DMB47" s="20"/>
      <c r="DMC47"/>
      <c r="DMD47" s="20"/>
      <c r="DME47"/>
      <c r="DMF47" s="20"/>
      <c r="DMG47"/>
      <c r="DMH47" s="20"/>
      <c r="DMI47"/>
      <c r="DMJ47" s="20"/>
      <c r="DMK47"/>
      <c r="DML47" s="20"/>
      <c r="DMM47"/>
      <c r="DMN47" s="20"/>
      <c r="DMO47"/>
      <c r="DMP47" s="20"/>
      <c r="DMQ47"/>
      <c r="DMR47" s="20"/>
      <c r="DMS47"/>
      <c r="DMT47" s="20"/>
      <c r="DMU47"/>
      <c r="DMV47" s="20"/>
      <c r="DMW47"/>
      <c r="DMX47" s="20"/>
      <c r="DMY47"/>
      <c r="DMZ47" s="20"/>
      <c r="DNA47"/>
      <c r="DNB47" s="20"/>
      <c r="DNC47"/>
      <c r="DND47" s="20"/>
      <c r="DNE47"/>
      <c r="DNF47" s="20"/>
      <c r="DNG47"/>
      <c r="DNH47" s="20"/>
      <c r="DNI47"/>
      <c r="DNJ47" s="20"/>
      <c r="DNK47"/>
      <c r="DNL47" s="20"/>
      <c r="DNM47"/>
      <c r="DNN47" s="20"/>
      <c r="DNO47"/>
      <c r="DNP47" s="20"/>
      <c r="DNQ47"/>
      <c r="DNR47" s="20"/>
      <c r="DNS47"/>
      <c r="DNT47" s="20"/>
      <c r="DNU47"/>
      <c r="DNV47" s="20"/>
      <c r="DNW47"/>
      <c r="DNX47" s="20"/>
      <c r="DNY47"/>
      <c r="DNZ47" s="20"/>
      <c r="DOA47"/>
      <c r="DOB47" s="20"/>
      <c r="DOC47"/>
      <c r="DOD47" s="20"/>
      <c r="DOE47"/>
      <c r="DOF47" s="20"/>
      <c r="DOG47"/>
      <c r="DOH47" s="20"/>
      <c r="DOI47"/>
      <c r="DOJ47" s="20"/>
      <c r="DOK47"/>
      <c r="DOL47" s="20"/>
      <c r="DOM47"/>
      <c r="DON47" s="20"/>
      <c r="DOO47"/>
      <c r="DOP47" s="20"/>
      <c r="DOQ47"/>
      <c r="DOR47" s="20"/>
      <c r="DOS47"/>
      <c r="DOT47" s="20"/>
      <c r="DOU47"/>
      <c r="DOV47" s="20"/>
      <c r="DOW47"/>
      <c r="DOX47" s="20"/>
      <c r="DOY47"/>
      <c r="DOZ47" s="20"/>
      <c r="DPA47"/>
      <c r="DPB47" s="20"/>
      <c r="DPC47"/>
      <c r="DPD47" s="20"/>
      <c r="DPE47"/>
      <c r="DPF47" s="20"/>
      <c r="DPG47"/>
      <c r="DPH47" s="20"/>
      <c r="DPI47"/>
      <c r="DPJ47" s="20"/>
      <c r="DPK47"/>
      <c r="DPL47" s="20"/>
      <c r="DPM47"/>
      <c r="DPN47" s="20"/>
      <c r="DPO47"/>
      <c r="DPP47" s="20"/>
      <c r="DPQ47"/>
      <c r="DPR47" s="20"/>
      <c r="DPS47"/>
      <c r="DPT47" s="20"/>
      <c r="DPU47"/>
      <c r="DPV47" s="20"/>
      <c r="DPW47"/>
      <c r="DPX47" s="20"/>
      <c r="DPY47"/>
      <c r="DPZ47" s="20"/>
      <c r="DQA47"/>
      <c r="DQB47" s="20"/>
      <c r="DQC47"/>
      <c r="DQD47" s="20"/>
      <c r="DQE47"/>
      <c r="DQF47" s="20"/>
      <c r="DQG47"/>
      <c r="DQH47" s="20"/>
      <c r="DQI47"/>
      <c r="DQJ47" s="20"/>
      <c r="DQK47"/>
      <c r="DQL47" s="20"/>
      <c r="DQM47"/>
      <c r="DQN47" s="20"/>
      <c r="DQO47"/>
      <c r="DQP47" s="20"/>
      <c r="DQQ47"/>
      <c r="DQR47" s="20"/>
      <c r="DQS47"/>
      <c r="DQT47" s="20"/>
      <c r="DQU47"/>
      <c r="DQV47" s="20"/>
      <c r="DQW47"/>
      <c r="DQX47" s="20"/>
      <c r="DQY47"/>
      <c r="DQZ47" s="20"/>
      <c r="DRA47"/>
      <c r="DRB47" s="20"/>
      <c r="DRC47"/>
      <c r="DRD47" s="20"/>
      <c r="DRE47"/>
      <c r="DRF47" s="20"/>
      <c r="DRG47"/>
      <c r="DRH47" s="20"/>
      <c r="DRI47"/>
      <c r="DRJ47" s="20"/>
      <c r="DRK47"/>
      <c r="DRL47" s="20"/>
      <c r="DRM47"/>
      <c r="DRN47" s="20"/>
      <c r="DRO47"/>
      <c r="DRP47" s="20"/>
      <c r="DRQ47"/>
      <c r="DRR47" s="20"/>
      <c r="DRS47"/>
      <c r="DRT47" s="20"/>
      <c r="DRU47"/>
      <c r="DRV47" s="20"/>
      <c r="DRW47"/>
      <c r="DRX47" s="20"/>
      <c r="DRY47"/>
      <c r="DRZ47" s="20"/>
      <c r="DSA47"/>
      <c r="DSB47" s="20"/>
      <c r="DSC47"/>
      <c r="DSD47" s="20"/>
      <c r="DSE47"/>
      <c r="DSF47" s="20"/>
      <c r="DSG47"/>
      <c r="DSH47" s="20"/>
      <c r="DSI47"/>
      <c r="DSJ47" s="20"/>
      <c r="DSK47"/>
      <c r="DSL47" s="20"/>
      <c r="DSM47"/>
      <c r="DSN47" s="20"/>
      <c r="DSO47"/>
      <c r="DSP47" s="20"/>
      <c r="DSQ47"/>
      <c r="DSR47" s="20"/>
      <c r="DSS47"/>
      <c r="DST47" s="20"/>
      <c r="DSU47"/>
      <c r="DSV47" s="20"/>
      <c r="DSW47"/>
      <c r="DSX47" s="20"/>
      <c r="DSY47"/>
      <c r="DSZ47" s="20"/>
      <c r="DTA47"/>
      <c r="DTB47" s="20"/>
      <c r="DTC47"/>
      <c r="DTD47" s="20"/>
      <c r="DTE47"/>
      <c r="DTF47" s="20"/>
      <c r="DTG47"/>
      <c r="DTH47" s="20"/>
      <c r="DTI47"/>
      <c r="DTJ47" s="20"/>
      <c r="DTK47"/>
      <c r="DTL47" s="20"/>
      <c r="DTM47"/>
      <c r="DTN47" s="20"/>
      <c r="DTO47"/>
      <c r="DTP47" s="20"/>
      <c r="DTQ47"/>
      <c r="DTR47" s="20"/>
      <c r="DTS47"/>
      <c r="DTT47" s="20"/>
      <c r="DTU47"/>
      <c r="DTV47" s="20"/>
      <c r="DTW47"/>
      <c r="DTX47" s="20"/>
      <c r="DTY47"/>
      <c r="DTZ47" s="20"/>
      <c r="DUA47"/>
      <c r="DUB47" s="20"/>
      <c r="DUC47"/>
      <c r="DUD47" s="20"/>
      <c r="DUE47"/>
      <c r="DUF47" s="20"/>
      <c r="DUG47"/>
      <c r="DUH47" s="20"/>
      <c r="DUI47"/>
      <c r="DUJ47" s="20"/>
      <c r="DUK47"/>
      <c r="DUL47" s="20"/>
      <c r="DUM47"/>
      <c r="DUN47" s="20"/>
      <c r="DUO47"/>
      <c r="DUP47" s="20"/>
      <c r="DUQ47"/>
      <c r="DUR47" s="20"/>
      <c r="DUS47"/>
      <c r="DUT47" s="20"/>
      <c r="DUU47"/>
      <c r="DUV47" s="20"/>
      <c r="DUW47"/>
      <c r="DUX47" s="20"/>
      <c r="DUY47"/>
      <c r="DUZ47" s="20"/>
      <c r="DVA47"/>
      <c r="DVB47" s="20"/>
      <c r="DVC47"/>
      <c r="DVD47" s="20"/>
      <c r="DVE47"/>
      <c r="DVF47" s="20"/>
      <c r="DVG47"/>
      <c r="DVH47" s="20"/>
      <c r="DVI47"/>
      <c r="DVJ47" s="20"/>
      <c r="DVK47"/>
      <c r="DVL47" s="20"/>
      <c r="DVM47"/>
      <c r="DVN47" s="20"/>
      <c r="DVO47"/>
      <c r="DVP47" s="20"/>
      <c r="DVQ47"/>
      <c r="DVR47" s="20"/>
      <c r="DVS47"/>
      <c r="DVT47" s="20"/>
      <c r="DVU47"/>
      <c r="DVV47" s="20"/>
      <c r="DVW47"/>
      <c r="DVX47" s="20"/>
      <c r="DVY47"/>
      <c r="DVZ47" s="20"/>
      <c r="DWA47"/>
      <c r="DWB47" s="20"/>
      <c r="DWC47"/>
      <c r="DWD47" s="20"/>
      <c r="DWE47"/>
      <c r="DWF47" s="20"/>
      <c r="DWG47"/>
      <c r="DWH47" s="20"/>
      <c r="DWI47"/>
      <c r="DWJ47" s="20"/>
      <c r="DWK47"/>
      <c r="DWL47" s="20"/>
      <c r="DWM47"/>
      <c r="DWN47" s="20"/>
      <c r="DWO47"/>
      <c r="DWP47" s="20"/>
      <c r="DWQ47"/>
      <c r="DWR47" s="20"/>
      <c r="DWS47"/>
      <c r="DWT47" s="20"/>
      <c r="DWU47"/>
      <c r="DWV47" s="20"/>
      <c r="DWW47"/>
      <c r="DWX47" s="20"/>
      <c r="DWY47"/>
      <c r="DWZ47" s="20"/>
      <c r="DXA47"/>
      <c r="DXB47" s="20"/>
      <c r="DXC47"/>
      <c r="DXD47" s="20"/>
      <c r="DXE47"/>
      <c r="DXF47" s="20"/>
      <c r="DXG47"/>
      <c r="DXH47" s="20"/>
      <c r="DXI47"/>
      <c r="DXJ47" s="20"/>
      <c r="DXK47"/>
      <c r="DXL47" s="20"/>
      <c r="DXM47"/>
      <c r="DXN47" s="20"/>
      <c r="DXO47"/>
      <c r="DXP47" s="20"/>
      <c r="DXQ47"/>
      <c r="DXR47" s="20"/>
      <c r="DXS47"/>
      <c r="DXT47" s="20"/>
      <c r="DXU47"/>
      <c r="DXV47" s="20"/>
      <c r="DXW47"/>
      <c r="DXX47" s="20"/>
      <c r="DXY47"/>
      <c r="DXZ47" s="20"/>
      <c r="DYA47"/>
      <c r="DYB47" s="20"/>
      <c r="DYC47"/>
      <c r="DYD47" s="20"/>
      <c r="DYE47"/>
      <c r="DYF47" s="20"/>
      <c r="DYG47"/>
      <c r="DYH47" s="20"/>
      <c r="DYI47"/>
      <c r="DYJ47" s="20"/>
      <c r="DYK47"/>
      <c r="DYL47" s="20"/>
      <c r="DYM47"/>
      <c r="DYN47" s="20"/>
      <c r="DYO47"/>
      <c r="DYP47" s="20"/>
      <c r="DYQ47"/>
      <c r="DYR47" s="20"/>
      <c r="DYS47"/>
      <c r="DYT47" s="20"/>
      <c r="DYU47"/>
      <c r="DYV47" s="20"/>
      <c r="DYW47"/>
      <c r="DYX47" s="20"/>
      <c r="DYY47"/>
      <c r="DYZ47" s="20"/>
      <c r="DZA47"/>
      <c r="DZB47" s="20"/>
      <c r="DZC47"/>
      <c r="DZD47" s="20"/>
      <c r="DZE47"/>
      <c r="DZF47" s="20"/>
      <c r="DZG47"/>
      <c r="DZH47" s="20"/>
      <c r="DZI47"/>
      <c r="DZJ47" s="20"/>
      <c r="DZK47"/>
      <c r="DZL47" s="20"/>
      <c r="DZM47"/>
      <c r="DZN47" s="20"/>
      <c r="DZO47"/>
      <c r="DZP47" s="20"/>
      <c r="DZQ47"/>
      <c r="DZR47" s="20"/>
      <c r="DZS47"/>
      <c r="DZT47" s="20"/>
      <c r="DZU47"/>
      <c r="DZV47" s="20"/>
      <c r="DZW47"/>
      <c r="DZX47" s="20"/>
      <c r="DZY47"/>
      <c r="DZZ47" s="20"/>
      <c r="EAA47"/>
      <c r="EAB47" s="20"/>
      <c r="EAC47"/>
      <c r="EAD47" s="20"/>
      <c r="EAE47"/>
      <c r="EAF47" s="20"/>
      <c r="EAG47"/>
      <c r="EAH47" s="20"/>
      <c r="EAI47"/>
      <c r="EAJ47" s="20"/>
      <c r="EAK47"/>
      <c r="EAL47" s="20"/>
      <c r="EAM47"/>
      <c r="EAN47" s="20"/>
      <c r="EAO47"/>
      <c r="EAP47" s="20"/>
      <c r="EAQ47"/>
      <c r="EAR47" s="20"/>
      <c r="EAS47"/>
      <c r="EAT47" s="20"/>
      <c r="EAU47"/>
      <c r="EAV47" s="20"/>
      <c r="EAW47"/>
      <c r="EAX47" s="20"/>
      <c r="EAY47"/>
      <c r="EAZ47" s="20"/>
      <c r="EBA47"/>
      <c r="EBB47" s="20"/>
      <c r="EBC47"/>
      <c r="EBD47" s="20"/>
      <c r="EBE47"/>
      <c r="EBF47" s="20"/>
      <c r="EBG47"/>
      <c r="EBH47" s="20"/>
      <c r="EBI47"/>
      <c r="EBJ47" s="20"/>
      <c r="EBK47"/>
      <c r="EBL47" s="20"/>
      <c r="EBM47"/>
      <c r="EBN47" s="20"/>
      <c r="EBO47"/>
      <c r="EBP47" s="20"/>
      <c r="EBQ47"/>
      <c r="EBR47" s="20"/>
      <c r="EBS47"/>
      <c r="EBT47" s="20"/>
      <c r="EBU47"/>
      <c r="EBV47" s="20"/>
      <c r="EBW47"/>
      <c r="EBX47" s="20"/>
      <c r="EBY47"/>
      <c r="EBZ47" s="20"/>
      <c r="ECA47"/>
      <c r="ECB47" s="20"/>
      <c r="ECC47"/>
      <c r="ECD47" s="20"/>
      <c r="ECE47"/>
      <c r="ECF47" s="20"/>
      <c r="ECG47"/>
      <c r="ECH47" s="20"/>
      <c r="ECI47"/>
      <c r="ECJ47" s="20"/>
      <c r="ECK47"/>
      <c r="ECL47" s="20"/>
      <c r="ECM47"/>
      <c r="ECN47" s="20"/>
      <c r="ECO47"/>
      <c r="ECP47" s="20"/>
      <c r="ECQ47"/>
      <c r="ECR47" s="20"/>
      <c r="ECS47"/>
      <c r="ECT47" s="20"/>
      <c r="ECU47"/>
      <c r="ECV47" s="20"/>
      <c r="ECW47"/>
      <c r="ECX47" s="20"/>
      <c r="ECY47"/>
      <c r="ECZ47" s="20"/>
      <c r="EDA47"/>
      <c r="EDB47" s="20"/>
      <c r="EDC47"/>
      <c r="EDD47" s="20"/>
      <c r="EDE47"/>
      <c r="EDF47" s="20"/>
      <c r="EDG47"/>
      <c r="EDH47" s="20"/>
      <c r="EDI47"/>
      <c r="EDJ47" s="20"/>
      <c r="EDK47"/>
      <c r="EDL47" s="20"/>
      <c r="EDM47"/>
      <c r="EDN47" s="20"/>
      <c r="EDO47"/>
      <c r="EDP47" s="20"/>
      <c r="EDQ47"/>
      <c r="EDR47" s="20"/>
      <c r="EDS47"/>
      <c r="EDT47" s="20"/>
      <c r="EDU47"/>
      <c r="EDV47" s="20"/>
      <c r="EDW47"/>
      <c r="EDX47" s="20"/>
      <c r="EDY47"/>
      <c r="EDZ47" s="20"/>
      <c r="EEA47"/>
      <c r="EEB47" s="20"/>
      <c r="EEC47"/>
      <c r="EED47" s="20"/>
      <c r="EEE47"/>
      <c r="EEF47" s="20"/>
      <c r="EEG47"/>
      <c r="EEH47" s="20"/>
      <c r="EEI47"/>
      <c r="EEJ47" s="20"/>
      <c r="EEK47"/>
      <c r="EEL47" s="20"/>
      <c r="EEM47"/>
      <c r="EEN47" s="20"/>
      <c r="EEO47"/>
      <c r="EEP47" s="20"/>
      <c r="EEQ47"/>
      <c r="EER47" s="20"/>
      <c r="EES47"/>
      <c r="EET47" s="20"/>
      <c r="EEU47"/>
      <c r="EEV47" s="20"/>
      <c r="EEW47"/>
      <c r="EEX47" s="20"/>
      <c r="EEY47"/>
      <c r="EEZ47" s="20"/>
      <c r="EFA47"/>
      <c r="EFB47" s="20"/>
      <c r="EFC47"/>
      <c r="EFD47" s="20"/>
      <c r="EFE47"/>
      <c r="EFF47" s="20"/>
      <c r="EFG47"/>
      <c r="EFH47" s="20"/>
      <c r="EFI47"/>
      <c r="EFJ47" s="20"/>
      <c r="EFK47"/>
      <c r="EFL47" s="20"/>
      <c r="EFM47"/>
      <c r="EFN47" s="20"/>
      <c r="EFO47"/>
      <c r="EFP47" s="20"/>
      <c r="EFQ47"/>
      <c r="EFR47" s="20"/>
      <c r="EFS47"/>
      <c r="EFT47" s="20"/>
      <c r="EFU47"/>
      <c r="EFV47" s="20"/>
      <c r="EFW47"/>
      <c r="EFX47" s="20"/>
      <c r="EFY47"/>
      <c r="EFZ47" s="20"/>
      <c r="EGA47"/>
      <c r="EGB47" s="20"/>
      <c r="EGC47"/>
      <c r="EGD47" s="20"/>
      <c r="EGE47"/>
      <c r="EGF47" s="20"/>
      <c r="EGG47"/>
      <c r="EGH47" s="20"/>
      <c r="EGI47"/>
      <c r="EGJ47" s="20"/>
      <c r="EGK47"/>
      <c r="EGL47" s="20"/>
      <c r="EGM47"/>
      <c r="EGN47" s="20"/>
      <c r="EGO47"/>
      <c r="EGP47" s="20"/>
      <c r="EGQ47"/>
      <c r="EGR47" s="20"/>
      <c r="EGS47"/>
      <c r="EGT47" s="20"/>
      <c r="EGU47"/>
      <c r="EGV47" s="20"/>
      <c r="EGW47"/>
      <c r="EGX47" s="20"/>
      <c r="EGY47"/>
      <c r="EGZ47" s="20"/>
      <c r="EHA47"/>
      <c r="EHB47" s="20"/>
      <c r="EHC47"/>
      <c r="EHD47" s="20"/>
      <c r="EHE47"/>
      <c r="EHF47" s="20"/>
      <c r="EHG47"/>
      <c r="EHH47" s="20"/>
      <c r="EHI47"/>
      <c r="EHJ47" s="20"/>
      <c r="EHK47"/>
      <c r="EHL47" s="20"/>
      <c r="EHM47"/>
      <c r="EHN47" s="20"/>
      <c r="EHO47"/>
      <c r="EHP47" s="20"/>
      <c r="EHQ47"/>
      <c r="EHR47" s="20"/>
      <c r="EHS47"/>
      <c r="EHT47" s="20"/>
      <c r="EHU47"/>
      <c r="EHV47" s="20"/>
      <c r="EHW47"/>
      <c r="EHX47" s="20"/>
      <c r="EHY47"/>
      <c r="EHZ47" s="20"/>
      <c r="EIA47"/>
      <c r="EIB47" s="20"/>
      <c r="EIC47"/>
      <c r="EID47" s="20"/>
      <c r="EIE47"/>
      <c r="EIF47" s="20"/>
      <c r="EIG47"/>
      <c r="EIH47" s="20"/>
      <c r="EII47"/>
      <c r="EIJ47" s="20"/>
      <c r="EIK47"/>
      <c r="EIL47" s="20"/>
      <c r="EIM47"/>
      <c r="EIN47" s="20"/>
      <c r="EIO47"/>
      <c r="EIP47" s="20"/>
      <c r="EIQ47"/>
      <c r="EIR47" s="20"/>
      <c r="EIS47"/>
      <c r="EIT47" s="20"/>
      <c r="EIU47"/>
      <c r="EIV47" s="20"/>
      <c r="EIW47"/>
      <c r="EIX47" s="20"/>
      <c r="EIY47"/>
      <c r="EIZ47" s="20"/>
      <c r="EJA47"/>
      <c r="EJB47" s="20"/>
      <c r="EJC47"/>
      <c r="EJD47" s="20"/>
      <c r="EJE47"/>
      <c r="EJF47" s="20"/>
      <c r="EJG47"/>
      <c r="EJH47" s="20"/>
      <c r="EJI47"/>
      <c r="EJJ47" s="20"/>
      <c r="EJK47"/>
      <c r="EJL47" s="20"/>
      <c r="EJM47"/>
      <c r="EJN47" s="20"/>
      <c r="EJO47"/>
      <c r="EJP47" s="20"/>
      <c r="EJQ47"/>
      <c r="EJR47" s="20"/>
      <c r="EJS47"/>
      <c r="EJT47" s="20"/>
      <c r="EJU47"/>
      <c r="EJV47" s="20"/>
      <c r="EJW47"/>
      <c r="EJX47" s="20"/>
      <c r="EJY47"/>
      <c r="EJZ47" s="20"/>
      <c r="EKA47"/>
      <c r="EKB47" s="20"/>
      <c r="EKC47"/>
      <c r="EKD47" s="20"/>
      <c r="EKE47"/>
      <c r="EKF47" s="20"/>
      <c r="EKG47"/>
      <c r="EKH47" s="20"/>
      <c r="EKI47"/>
      <c r="EKJ47" s="20"/>
      <c r="EKK47"/>
      <c r="EKL47" s="20"/>
      <c r="EKM47"/>
      <c r="EKN47" s="20"/>
      <c r="EKO47"/>
      <c r="EKP47" s="20"/>
      <c r="EKQ47"/>
      <c r="EKR47" s="20"/>
      <c r="EKS47"/>
      <c r="EKT47" s="20"/>
      <c r="EKU47"/>
      <c r="EKV47" s="20"/>
      <c r="EKW47"/>
      <c r="EKX47" s="20"/>
      <c r="EKY47"/>
      <c r="EKZ47" s="20"/>
      <c r="ELA47"/>
      <c r="ELB47" s="20"/>
      <c r="ELC47"/>
      <c r="ELD47" s="20"/>
      <c r="ELE47"/>
      <c r="ELF47" s="20"/>
      <c r="ELG47"/>
      <c r="ELH47" s="20"/>
      <c r="ELI47"/>
      <c r="ELJ47" s="20"/>
      <c r="ELK47"/>
      <c r="ELL47" s="20"/>
      <c r="ELM47"/>
      <c r="ELN47" s="20"/>
      <c r="ELO47"/>
      <c r="ELP47" s="20"/>
      <c r="ELQ47"/>
      <c r="ELR47" s="20"/>
      <c r="ELS47"/>
      <c r="ELT47" s="20"/>
      <c r="ELU47"/>
      <c r="ELV47" s="20"/>
      <c r="ELW47"/>
      <c r="ELX47" s="20"/>
      <c r="ELY47"/>
      <c r="ELZ47" s="20"/>
      <c r="EMA47"/>
      <c r="EMB47" s="20"/>
      <c r="EMC47"/>
      <c r="EMD47" s="20"/>
      <c r="EME47"/>
      <c r="EMF47" s="20"/>
      <c r="EMG47"/>
      <c r="EMH47" s="20"/>
      <c r="EMI47"/>
      <c r="EMJ47" s="20"/>
      <c r="EMK47"/>
      <c r="EML47" s="20"/>
      <c r="EMM47"/>
      <c r="EMN47" s="20"/>
      <c r="EMO47"/>
      <c r="EMP47" s="20"/>
      <c r="EMQ47"/>
      <c r="EMR47" s="20"/>
      <c r="EMS47"/>
      <c r="EMT47" s="20"/>
      <c r="EMU47"/>
      <c r="EMV47" s="20"/>
      <c r="EMW47"/>
      <c r="EMX47" s="20"/>
      <c r="EMY47"/>
      <c r="EMZ47" s="20"/>
      <c r="ENA47"/>
      <c r="ENB47" s="20"/>
      <c r="ENC47"/>
      <c r="END47" s="20"/>
      <c r="ENE47"/>
      <c r="ENF47" s="20"/>
      <c r="ENG47"/>
      <c r="ENH47" s="20"/>
      <c r="ENI47"/>
      <c r="ENJ47" s="20"/>
      <c r="ENK47"/>
      <c r="ENL47" s="20"/>
      <c r="ENM47"/>
      <c r="ENN47" s="20"/>
      <c r="ENO47"/>
      <c r="ENP47" s="20"/>
      <c r="ENQ47"/>
      <c r="ENR47" s="20"/>
      <c r="ENS47"/>
      <c r="ENT47" s="20"/>
      <c r="ENU47"/>
      <c r="ENV47" s="20"/>
      <c r="ENW47"/>
      <c r="ENX47" s="20"/>
      <c r="ENY47"/>
      <c r="ENZ47" s="20"/>
      <c r="EOA47"/>
      <c r="EOB47" s="20"/>
      <c r="EOC47"/>
      <c r="EOD47" s="20"/>
      <c r="EOE47"/>
      <c r="EOF47" s="20"/>
      <c r="EOG47"/>
      <c r="EOH47" s="20"/>
      <c r="EOI47"/>
      <c r="EOJ47" s="20"/>
      <c r="EOK47"/>
      <c r="EOL47" s="20"/>
      <c r="EOM47"/>
      <c r="EON47" s="20"/>
      <c r="EOO47"/>
      <c r="EOP47" s="20"/>
      <c r="EOQ47"/>
      <c r="EOR47" s="20"/>
      <c r="EOS47"/>
      <c r="EOT47" s="20"/>
      <c r="EOU47"/>
      <c r="EOV47" s="20"/>
      <c r="EOW47"/>
      <c r="EOX47" s="20"/>
      <c r="EOY47"/>
      <c r="EOZ47" s="20"/>
      <c r="EPA47"/>
      <c r="EPB47" s="20"/>
      <c r="EPC47"/>
      <c r="EPD47" s="20"/>
      <c r="EPE47"/>
      <c r="EPF47" s="20"/>
      <c r="EPG47"/>
      <c r="EPH47" s="20"/>
      <c r="EPI47"/>
      <c r="EPJ47" s="20"/>
      <c r="EPK47"/>
      <c r="EPL47" s="20"/>
      <c r="EPM47"/>
      <c r="EPN47" s="20"/>
      <c r="EPO47"/>
      <c r="EPP47" s="20"/>
      <c r="EPQ47"/>
      <c r="EPR47" s="20"/>
      <c r="EPS47"/>
      <c r="EPT47" s="20"/>
      <c r="EPU47"/>
      <c r="EPV47" s="20"/>
      <c r="EPW47"/>
      <c r="EPX47" s="20"/>
      <c r="EPY47"/>
      <c r="EPZ47" s="20"/>
      <c r="EQA47"/>
      <c r="EQB47" s="20"/>
      <c r="EQC47"/>
      <c r="EQD47" s="20"/>
      <c r="EQE47"/>
      <c r="EQF47" s="20"/>
      <c r="EQG47"/>
      <c r="EQH47" s="20"/>
      <c r="EQI47"/>
      <c r="EQJ47" s="20"/>
      <c r="EQK47"/>
      <c r="EQL47" s="20"/>
      <c r="EQM47"/>
      <c r="EQN47" s="20"/>
      <c r="EQO47"/>
      <c r="EQP47" s="20"/>
      <c r="EQQ47"/>
      <c r="EQR47" s="20"/>
      <c r="EQS47"/>
      <c r="EQT47" s="20"/>
      <c r="EQU47"/>
      <c r="EQV47" s="20"/>
      <c r="EQW47"/>
      <c r="EQX47" s="20"/>
      <c r="EQY47"/>
      <c r="EQZ47" s="20"/>
      <c r="ERA47"/>
      <c r="ERB47" s="20"/>
      <c r="ERC47"/>
      <c r="ERD47" s="20"/>
      <c r="ERE47"/>
      <c r="ERF47" s="20"/>
      <c r="ERG47"/>
      <c r="ERH47" s="20"/>
      <c r="ERI47"/>
      <c r="ERJ47" s="20"/>
      <c r="ERK47"/>
      <c r="ERL47" s="20"/>
      <c r="ERM47"/>
      <c r="ERN47" s="20"/>
      <c r="ERO47"/>
      <c r="ERP47" s="20"/>
      <c r="ERQ47"/>
      <c r="ERR47" s="20"/>
      <c r="ERS47"/>
      <c r="ERT47" s="20"/>
      <c r="ERU47"/>
      <c r="ERV47" s="20"/>
      <c r="ERW47"/>
      <c r="ERX47" s="20"/>
      <c r="ERY47"/>
      <c r="ERZ47" s="20"/>
      <c r="ESA47"/>
      <c r="ESB47" s="20"/>
      <c r="ESC47"/>
      <c r="ESD47" s="20"/>
      <c r="ESE47"/>
      <c r="ESF47" s="20"/>
      <c r="ESG47"/>
      <c r="ESH47" s="20"/>
      <c r="ESI47"/>
      <c r="ESJ47" s="20"/>
      <c r="ESK47"/>
      <c r="ESL47" s="20"/>
      <c r="ESM47"/>
      <c r="ESN47" s="20"/>
      <c r="ESO47"/>
      <c r="ESP47" s="20"/>
      <c r="ESQ47"/>
      <c r="ESR47" s="20"/>
      <c r="ESS47"/>
      <c r="EST47" s="20"/>
      <c r="ESU47"/>
      <c r="ESV47" s="20"/>
      <c r="ESW47"/>
      <c r="ESX47" s="20"/>
      <c r="ESY47"/>
      <c r="ESZ47" s="20"/>
      <c r="ETA47"/>
      <c r="ETB47" s="20"/>
      <c r="ETC47"/>
      <c r="ETD47" s="20"/>
      <c r="ETE47"/>
      <c r="ETF47" s="20"/>
      <c r="ETG47"/>
      <c r="ETH47" s="20"/>
      <c r="ETI47"/>
      <c r="ETJ47" s="20"/>
      <c r="ETK47"/>
      <c r="ETL47" s="20"/>
      <c r="ETM47"/>
      <c r="ETN47" s="20"/>
      <c r="ETO47"/>
      <c r="ETP47" s="20"/>
      <c r="ETQ47"/>
      <c r="ETR47" s="20"/>
      <c r="ETS47"/>
      <c r="ETT47" s="20"/>
      <c r="ETU47"/>
      <c r="ETV47" s="20"/>
      <c r="ETW47"/>
      <c r="ETX47" s="20"/>
      <c r="ETY47"/>
      <c r="ETZ47" s="20"/>
      <c r="EUA47"/>
      <c r="EUB47" s="20"/>
      <c r="EUC47"/>
      <c r="EUD47" s="20"/>
      <c r="EUE47"/>
      <c r="EUF47" s="20"/>
      <c r="EUG47"/>
      <c r="EUH47" s="20"/>
      <c r="EUI47"/>
      <c r="EUJ47" s="20"/>
      <c r="EUK47"/>
      <c r="EUL47" s="20"/>
      <c r="EUM47"/>
      <c r="EUN47" s="20"/>
      <c r="EUO47"/>
      <c r="EUP47" s="20"/>
      <c r="EUQ47"/>
      <c r="EUR47" s="20"/>
      <c r="EUS47"/>
      <c r="EUT47" s="20"/>
      <c r="EUU47"/>
      <c r="EUV47" s="20"/>
      <c r="EUW47"/>
      <c r="EUX47" s="20"/>
      <c r="EUY47"/>
      <c r="EUZ47" s="20"/>
      <c r="EVA47"/>
      <c r="EVB47" s="20"/>
      <c r="EVC47"/>
      <c r="EVD47" s="20"/>
      <c r="EVE47"/>
      <c r="EVF47" s="20"/>
      <c r="EVG47"/>
      <c r="EVH47" s="20"/>
      <c r="EVI47"/>
      <c r="EVJ47" s="20"/>
      <c r="EVK47"/>
      <c r="EVL47" s="20"/>
      <c r="EVM47"/>
      <c r="EVN47" s="20"/>
      <c r="EVO47"/>
      <c r="EVP47" s="20"/>
      <c r="EVQ47"/>
      <c r="EVR47" s="20"/>
      <c r="EVS47"/>
      <c r="EVT47" s="20"/>
      <c r="EVU47"/>
      <c r="EVV47" s="20"/>
      <c r="EVW47"/>
      <c r="EVX47" s="20"/>
      <c r="EVY47"/>
      <c r="EVZ47" s="20"/>
      <c r="EWA47"/>
      <c r="EWB47" s="20"/>
      <c r="EWC47"/>
      <c r="EWD47" s="20"/>
      <c r="EWE47"/>
      <c r="EWF47" s="20"/>
      <c r="EWG47"/>
      <c r="EWH47" s="20"/>
      <c r="EWI47"/>
      <c r="EWJ47" s="20"/>
      <c r="EWK47"/>
      <c r="EWL47" s="20"/>
      <c r="EWM47"/>
      <c r="EWN47" s="20"/>
      <c r="EWO47"/>
      <c r="EWP47" s="20"/>
      <c r="EWQ47"/>
      <c r="EWR47" s="20"/>
      <c r="EWS47"/>
      <c r="EWT47" s="20"/>
      <c r="EWU47"/>
      <c r="EWV47" s="20"/>
      <c r="EWW47"/>
      <c r="EWX47" s="20"/>
      <c r="EWY47"/>
      <c r="EWZ47" s="20"/>
      <c r="EXA47"/>
      <c r="EXB47" s="20"/>
      <c r="EXC47"/>
      <c r="EXD47" s="20"/>
      <c r="EXE47"/>
      <c r="EXF47" s="20"/>
      <c r="EXG47"/>
      <c r="EXH47" s="20"/>
      <c r="EXI47"/>
      <c r="EXJ47" s="20"/>
      <c r="EXK47"/>
      <c r="EXL47" s="20"/>
      <c r="EXM47"/>
      <c r="EXN47" s="20"/>
      <c r="EXO47"/>
      <c r="EXP47" s="20"/>
      <c r="EXQ47"/>
      <c r="EXR47" s="20"/>
      <c r="EXS47"/>
      <c r="EXT47" s="20"/>
      <c r="EXU47"/>
      <c r="EXV47" s="20"/>
      <c r="EXW47"/>
      <c r="EXX47" s="20"/>
      <c r="EXY47"/>
      <c r="EXZ47" s="20"/>
      <c r="EYA47"/>
      <c r="EYB47" s="20"/>
      <c r="EYC47"/>
      <c r="EYD47" s="20"/>
      <c r="EYE47"/>
      <c r="EYF47" s="20"/>
      <c r="EYG47"/>
      <c r="EYH47" s="20"/>
      <c r="EYI47"/>
      <c r="EYJ47" s="20"/>
      <c r="EYK47"/>
      <c r="EYL47" s="20"/>
      <c r="EYM47"/>
      <c r="EYN47" s="20"/>
      <c r="EYO47"/>
      <c r="EYP47" s="20"/>
      <c r="EYQ47"/>
      <c r="EYR47" s="20"/>
      <c r="EYS47"/>
      <c r="EYT47" s="20"/>
      <c r="EYU47"/>
      <c r="EYV47" s="20"/>
      <c r="EYW47"/>
      <c r="EYX47" s="20"/>
      <c r="EYY47"/>
      <c r="EYZ47" s="20"/>
      <c r="EZA47"/>
      <c r="EZB47" s="20"/>
      <c r="EZC47"/>
      <c r="EZD47" s="20"/>
      <c r="EZE47"/>
      <c r="EZF47" s="20"/>
      <c r="EZG47"/>
      <c r="EZH47" s="20"/>
      <c r="EZI47"/>
      <c r="EZJ47" s="20"/>
      <c r="EZK47"/>
      <c r="EZL47" s="20"/>
      <c r="EZM47"/>
      <c r="EZN47" s="20"/>
      <c r="EZO47"/>
      <c r="EZP47" s="20"/>
      <c r="EZQ47"/>
      <c r="EZR47" s="20"/>
      <c r="EZS47"/>
      <c r="EZT47" s="20"/>
      <c r="EZU47"/>
      <c r="EZV47" s="20"/>
      <c r="EZW47"/>
      <c r="EZX47" s="20"/>
      <c r="EZY47"/>
      <c r="EZZ47" s="20"/>
      <c r="FAA47"/>
      <c r="FAB47" s="20"/>
      <c r="FAC47"/>
      <c r="FAD47" s="20"/>
      <c r="FAE47"/>
      <c r="FAF47" s="20"/>
      <c r="FAG47"/>
      <c r="FAH47" s="20"/>
      <c r="FAI47"/>
      <c r="FAJ47" s="20"/>
      <c r="FAK47"/>
      <c r="FAL47" s="20"/>
      <c r="FAM47"/>
      <c r="FAN47" s="20"/>
      <c r="FAO47"/>
      <c r="FAP47" s="20"/>
      <c r="FAQ47"/>
      <c r="FAR47" s="20"/>
      <c r="FAS47"/>
      <c r="FAT47" s="20"/>
      <c r="FAU47"/>
      <c r="FAV47" s="20"/>
      <c r="FAW47"/>
      <c r="FAX47" s="20"/>
      <c r="FAY47"/>
      <c r="FAZ47" s="20"/>
      <c r="FBA47"/>
      <c r="FBB47" s="20"/>
      <c r="FBC47"/>
      <c r="FBD47" s="20"/>
      <c r="FBE47"/>
      <c r="FBF47" s="20"/>
      <c r="FBG47"/>
      <c r="FBH47" s="20"/>
      <c r="FBI47"/>
      <c r="FBJ47" s="20"/>
      <c r="FBK47"/>
      <c r="FBL47" s="20"/>
      <c r="FBM47"/>
      <c r="FBN47" s="20"/>
      <c r="FBO47"/>
      <c r="FBP47" s="20"/>
      <c r="FBQ47"/>
      <c r="FBR47" s="20"/>
      <c r="FBS47"/>
      <c r="FBT47" s="20"/>
      <c r="FBU47"/>
      <c r="FBV47" s="20"/>
      <c r="FBW47"/>
      <c r="FBX47" s="20"/>
      <c r="FBY47"/>
      <c r="FBZ47" s="20"/>
      <c r="FCA47"/>
      <c r="FCB47" s="20"/>
      <c r="FCC47"/>
      <c r="FCD47" s="20"/>
      <c r="FCE47"/>
      <c r="FCF47" s="20"/>
      <c r="FCG47"/>
      <c r="FCH47" s="20"/>
      <c r="FCI47"/>
      <c r="FCJ47" s="20"/>
      <c r="FCK47"/>
      <c r="FCL47" s="20"/>
      <c r="FCM47"/>
      <c r="FCN47" s="20"/>
      <c r="FCO47"/>
      <c r="FCP47" s="20"/>
      <c r="FCQ47"/>
      <c r="FCR47" s="20"/>
      <c r="FCS47"/>
      <c r="FCT47" s="20"/>
      <c r="FCU47"/>
      <c r="FCV47" s="20"/>
      <c r="FCW47"/>
      <c r="FCX47" s="20"/>
      <c r="FCY47"/>
      <c r="FCZ47" s="20"/>
      <c r="FDA47"/>
      <c r="FDB47" s="20"/>
      <c r="FDC47"/>
      <c r="FDD47" s="20"/>
      <c r="FDE47"/>
      <c r="FDF47" s="20"/>
      <c r="FDG47"/>
      <c r="FDH47" s="20"/>
      <c r="FDI47"/>
      <c r="FDJ47" s="20"/>
      <c r="FDK47"/>
      <c r="FDL47" s="20"/>
      <c r="FDM47"/>
      <c r="FDN47" s="20"/>
      <c r="FDO47"/>
      <c r="FDP47" s="20"/>
      <c r="FDQ47"/>
      <c r="FDR47" s="20"/>
      <c r="FDS47"/>
      <c r="FDT47" s="20"/>
      <c r="FDU47"/>
      <c r="FDV47" s="20"/>
      <c r="FDW47"/>
      <c r="FDX47" s="20"/>
      <c r="FDY47"/>
      <c r="FDZ47" s="20"/>
      <c r="FEA47"/>
      <c r="FEB47" s="20"/>
      <c r="FEC47"/>
      <c r="FED47" s="20"/>
      <c r="FEE47"/>
      <c r="FEF47" s="20"/>
      <c r="FEG47"/>
      <c r="FEH47" s="20"/>
      <c r="FEI47"/>
      <c r="FEJ47" s="20"/>
      <c r="FEK47"/>
      <c r="FEL47" s="20"/>
      <c r="FEM47"/>
      <c r="FEN47" s="20"/>
      <c r="FEO47"/>
      <c r="FEP47" s="20"/>
      <c r="FEQ47"/>
      <c r="FER47" s="20"/>
      <c r="FES47"/>
      <c r="FET47" s="20"/>
      <c r="FEU47"/>
      <c r="FEV47" s="20"/>
      <c r="FEW47"/>
      <c r="FEX47" s="20"/>
      <c r="FEY47"/>
      <c r="FEZ47" s="20"/>
      <c r="FFA47"/>
      <c r="FFB47" s="20"/>
      <c r="FFC47"/>
      <c r="FFD47" s="20"/>
      <c r="FFE47"/>
      <c r="FFF47" s="20"/>
      <c r="FFG47"/>
      <c r="FFH47" s="20"/>
      <c r="FFI47"/>
      <c r="FFJ47" s="20"/>
      <c r="FFK47"/>
      <c r="FFL47" s="20"/>
      <c r="FFM47"/>
      <c r="FFN47" s="20"/>
      <c r="FFO47"/>
      <c r="FFP47" s="20"/>
      <c r="FFQ47"/>
      <c r="FFR47" s="20"/>
      <c r="FFS47"/>
      <c r="FFT47" s="20"/>
      <c r="FFU47"/>
      <c r="FFV47" s="20"/>
      <c r="FFW47"/>
      <c r="FFX47" s="20"/>
      <c r="FFY47"/>
      <c r="FFZ47" s="20"/>
      <c r="FGA47"/>
      <c r="FGB47" s="20"/>
      <c r="FGC47"/>
      <c r="FGD47" s="20"/>
      <c r="FGE47"/>
      <c r="FGF47" s="20"/>
      <c r="FGG47"/>
      <c r="FGH47" s="20"/>
      <c r="FGI47"/>
      <c r="FGJ47" s="20"/>
      <c r="FGK47"/>
      <c r="FGL47" s="20"/>
      <c r="FGM47"/>
      <c r="FGN47" s="20"/>
      <c r="FGO47"/>
      <c r="FGP47" s="20"/>
      <c r="FGQ47"/>
      <c r="FGR47" s="20"/>
      <c r="FGS47"/>
      <c r="FGT47" s="20"/>
      <c r="FGU47"/>
      <c r="FGV47" s="20"/>
      <c r="FGW47"/>
      <c r="FGX47" s="20"/>
      <c r="FGY47"/>
      <c r="FGZ47" s="20"/>
      <c r="FHA47"/>
      <c r="FHB47" s="20"/>
      <c r="FHC47"/>
      <c r="FHD47" s="20"/>
      <c r="FHE47"/>
      <c r="FHF47" s="20"/>
      <c r="FHG47"/>
      <c r="FHH47" s="20"/>
      <c r="FHI47"/>
      <c r="FHJ47" s="20"/>
      <c r="FHK47"/>
      <c r="FHL47" s="20"/>
      <c r="FHM47"/>
      <c r="FHN47" s="20"/>
      <c r="FHO47"/>
      <c r="FHP47" s="20"/>
      <c r="FHQ47"/>
      <c r="FHR47" s="20"/>
      <c r="FHS47"/>
      <c r="FHT47" s="20"/>
      <c r="FHU47"/>
      <c r="FHV47" s="20"/>
      <c r="FHW47"/>
      <c r="FHX47" s="20"/>
      <c r="FHY47"/>
      <c r="FHZ47" s="20"/>
      <c r="FIA47"/>
      <c r="FIB47" s="20"/>
      <c r="FIC47"/>
      <c r="FID47" s="20"/>
      <c r="FIE47"/>
      <c r="FIF47" s="20"/>
      <c r="FIG47"/>
      <c r="FIH47" s="20"/>
      <c r="FII47"/>
      <c r="FIJ47" s="20"/>
      <c r="FIK47"/>
      <c r="FIL47" s="20"/>
      <c r="FIM47"/>
      <c r="FIN47" s="20"/>
      <c r="FIO47"/>
      <c r="FIP47" s="20"/>
      <c r="FIQ47"/>
      <c r="FIR47" s="20"/>
      <c r="FIS47"/>
      <c r="FIT47" s="20"/>
      <c r="FIU47"/>
      <c r="FIV47" s="20"/>
      <c r="FIW47"/>
      <c r="FIX47" s="20"/>
      <c r="FIY47"/>
      <c r="FIZ47" s="20"/>
      <c r="FJA47"/>
      <c r="FJB47" s="20"/>
      <c r="FJC47"/>
      <c r="FJD47" s="20"/>
      <c r="FJE47"/>
      <c r="FJF47" s="20"/>
      <c r="FJG47"/>
      <c r="FJH47" s="20"/>
      <c r="FJI47"/>
      <c r="FJJ47" s="20"/>
      <c r="FJK47"/>
      <c r="FJL47" s="20"/>
      <c r="FJM47"/>
      <c r="FJN47" s="20"/>
      <c r="FJO47"/>
      <c r="FJP47" s="20"/>
      <c r="FJQ47"/>
      <c r="FJR47" s="20"/>
      <c r="FJS47"/>
      <c r="FJT47" s="20"/>
      <c r="FJU47"/>
      <c r="FJV47" s="20"/>
      <c r="FJW47"/>
      <c r="FJX47" s="20"/>
      <c r="FJY47"/>
      <c r="FJZ47" s="20"/>
      <c r="FKA47"/>
      <c r="FKB47" s="20"/>
      <c r="FKC47"/>
      <c r="FKD47" s="20"/>
      <c r="FKE47"/>
      <c r="FKF47" s="20"/>
      <c r="FKG47"/>
      <c r="FKH47" s="20"/>
      <c r="FKI47"/>
      <c r="FKJ47" s="20"/>
      <c r="FKK47"/>
      <c r="FKL47" s="20"/>
      <c r="FKM47"/>
      <c r="FKN47" s="20"/>
      <c r="FKO47"/>
      <c r="FKP47" s="20"/>
      <c r="FKQ47"/>
      <c r="FKR47" s="20"/>
      <c r="FKS47"/>
      <c r="FKT47" s="20"/>
      <c r="FKU47"/>
      <c r="FKV47" s="20"/>
      <c r="FKW47"/>
      <c r="FKX47" s="20"/>
      <c r="FKY47"/>
      <c r="FKZ47" s="20"/>
      <c r="FLA47"/>
      <c r="FLB47" s="20"/>
      <c r="FLC47"/>
      <c r="FLD47" s="20"/>
      <c r="FLE47"/>
      <c r="FLF47" s="20"/>
      <c r="FLG47"/>
      <c r="FLH47" s="20"/>
      <c r="FLI47"/>
      <c r="FLJ47" s="20"/>
      <c r="FLK47"/>
      <c r="FLL47" s="20"/>
      <c r="FLM47"/>
      <c r="FLN47" s="20"/>
      <c r="FLO47"/>
      <c r="FLP47" s="20"/>
      <c r="FLQ47"/>
      <c r="FLR47" s="20"/>
      <c r="FLS47"/>
      <c r="FLT47" s="20"/>
      <c r="FLU47"/>
      <c r="FLV47" s="20"/>
      <c r="FLW47"/>
      <c r="FLX47" s="20"/>
      <c r="FLY47"/>
      <c r="FLZ47" s="20"/>
      <c r="FMA47"/>
      <c r="FMB47" s="20"/>
      <c r="FMC47"/>
      <c r="FMD47" s="20"/>
      <c r="FME47"/>
      <c r="FMF47" s="20"/>
      <c r="FMG47"/>
      <c r="FMH47" s="20"/>
      <c r="FMI47"/>
      <c r="FMJ47" s="20"/>
      <c r="FMK47"/>
      <c r="FML47" s="20"/>
      <c r="FMM47"/>
      <c r="FMN47" s="20"/>
      <c r="FMO47"/>
      <c r="FMP47" s="20"/>
      <c r="FMQ47"/>
      <c r="FMR47" s="20"/>
      <c r="FMS47"/>
      <c r="FMT47" s="20"/>
      <c r="FMU47"/>
      <c r="FMV47" s="20"/>
      <c r="FMW47"/>
      <c r="FMX47" s="20"/>
      <c r="FMY47"/>
      <c r="FMZ47" s="20"/>
      <c r="FNA47"/>
      <c r="FNB47" s="20"/>
      <c r="FNC47"/>
      <c r="FND47" s="20"/>
      <c r="FNE47"/>
      <c r="FNF47" s="20"/>
      <c r="FNG47"/>
      <c r="FNH47" s="20"/>
      <c r="FNI47"/>
      <c r="FNJ47" s="20"/>
      <c r="FNK47"/>
      <c r="FNL47" s="20"/>
      <c r="FNM47"/>
      <c r="FNN47" s="20"/>
      <c r="FNO47"/>
      <c r="FNP47" s="20"/>
      <c r="FNQ47"/>
      <c r="FNR47" s="20"/>
      <c r="FNS47"/>
      <c r="FNT47" s="20"/>
      <c r="FNU47"/>
      <c r="FNV47" s="20"/>
      <c r="FNW47"/>
      <c r="FNX47" s="20"/>
      <c r="FNY47"/>
      <c r="FNZ47" s="20"/>
      <c r="FOA47"/>
      <c r="FOB47" s="20"/>
      <c r="FOC47"/>
      <c r="FOD47" s="20"/>
      <c r="FOE47"/>
      <c r="FOF47" s="20"/>
      <c r="FOG47"/>
      <c r="FOH47" s="20"/>
      <c r="FOI47"/>
      <c r="FOJ47" s="20"/>
      <c r="FOK47"/>
      <c r="FOL47" s="20"/>
      <c r="FOM47"/>
      <c r="FON47" s="20"/>
      <c r="FOO47"/>
      <c r="FOP47" s="20"/>
      <c r="FOQ47"/>
      <c r="FOR47" s="20"/>
      <c r="FOS47"/>
      <c r="FOT47" s="20"/>
      <c r="FOU47"/>
      <c r="FOV47" s="20"/>
      <c r="FOW47"/>
      <c r="FOX47" s="20"/>
      <c r="FOY47"/>
      <c r="FOZ47" s="20"/>
      <c r="FPA47"/>
      <c r="FPB47" s="20"/>
      <c r="FPC47"/>
      <c r="FPD47" s="20"/>
      <c r="FPE47"/>
      <c r="FPF47" s="20"/>
      <c r="FPG47"/>
      <c r="FPH47" s="20"/>
      <c r="FPI47"/>
      <c r="FPJ47" s="20"/>
      <c r="FPK47"/>
      <c r="FPL47" s="20"/>
      <c r="FPM47"/>
      <c r="FPN47" s="20"/>
      <c r="FPO47"/>
      <c r="FPP47" s="20"/>
      <c r="FPQ47"/>
      <c r="FPR47" s="20"/>
      <c r="FPS47"/>
      <c r="FPT47" s="20"/>
      <c r="FPU47"/>
      <c r="FPV47" s="20"/>
      <c r="FPW47"/>
      <c r="FPX47" s="20"/>
      <c r="FPY47"/>
      <c r="FPZ47" s="20"/>
      <c r="FQA47"/>
      <c r="FQB47" s="20"/>
      <c r="FQC47"/>
      <c r="FQD47" s="20"/>
      <c r="FQE47"/>
      <c r="FQF47" s="20"/>
      <c r="FQG47"/>
      <c r="FQH47" s="20"/>
      <c r="FQI47"/>
      <c r="FQJ47" s="20"/>
      <c r="FQK47"/>
      <c r="FQL47" s="20"/>
      <c r="FQM47"/>
      <c r="FQN47" s="20"/>
      <c r="FQO47"/>
      <c r="FQP47" s="20"/>
      <c r="FQQ47"/>
      <c r="FQR47" s="20"/>
      <c r="FQS47"/>
      <c r="FQT47" s="20"/>
      <c r="FQU47"/>
      <c r="FQV47" s="20"/>
      <c r="FQW47"/>
      <c r="FQX47" s="20"/>
      <c r="FQY47"/>
      <c r="FQZ47" s="20"/>
      <c r="FRA47"/>
      <c r="FRB47" s="20"/>
      <c r="FRC47"/>
      <c r="FRD47" s="20"/>
      <c r="FRE47"/>
      <c r="FRF47" s="20"/>
      <c r="FRG47"/>
      <c r="FRH47" s="20"/>
      <c r="FRI47"/>
      <c r="FRJ47" s="20"/>
      <c r="FRK47"/>
      <c r="FRL47" s="20"/>
      <c r="FRM47"/>
      <c r="FRN47" s="20"/>
      <c r="FRO47"/>
      <c r="FRP47" s="20"/>
      <c r="FRQ47"/>
      <c r="FRR47" s="20"/>
      <c r="FRS47"/>
      <c r="FRT47" s="20"/>
      <c r="FRU47"/>
      <c r="FRV47" s="20"/>
      <c r="FRW47"/>
      <c r="FRX47" s="20"/>
      <c r="FRY47"/>
      <c r="FRZ47" s="20"/>
      <c r="FSA47"/>
      <c r="FSB47" s="20"/>
      <c r="FSC47"/>
      <c r="FSD47" s="20"/>
      <c r="FSE47"/>
      <c r="FSF47" s="20"/>
      <c r="FSG47"/>
      <c r="FSH47" s="20"/>
      <c r="FSI47"/>
      <c r="FSJ47" s="20"/>
      <c r="FSK47"/>
      <c r="FSL47" s="20"/>
      <c r="FSM47"/>
      <c r="FSN47" s="20"/>
      <c r="FSO47"/>
      <c r="FSP47" s="20"/>
      <c r="FSQ47"/>
      <c r="FSR47" s="20"/>
      <c r="FSS47"/>
      <c r="FST47" s="20"/>
      <c r="FSU47"/>
      <c r="FSV47" s="20"/>
      <c r="FSW47"/>
      <c r="FSX47" s="20"/>
      <c r="FSY47"/>
      <c r="FSZ47" s="20"/>
      <c r="FTA47"/>
      <c r="FTB47" s="20"/>
      <c r="FTC47"/>
      <c r="FTD47" s="20"/>
      <c r="FTE47"/>
      <c r="FTF47" s="20"/>
      <c r="FTG47"/>
      <c r="FTH47" s="20"/>
      <c r="FTI47"/>
      <c r="FTJ47" s="20"/>
      <c r="FTK47"/>
      <c r="FTL47" s="20"/>
      <c r="FTM47"/>
      <c r="FTN47" s="20"/>
      <c r="FTO47"/>
      <c r="FTP47" s="20"/>
      <c r="FTQ47"/>
      <c r="FTR47" s="20"/>
      <c r="FTS47"/>
      <c r="FTT47" s="20"/>
      <c r="FTU47"/>
      <c r="FTV47" s="20"/>
      <c r="FTW47"/>
      <c r="FTX47" s="20"/>
      <c r="FTY47"/>
      <c r="FTZ47" s="20"/>
      <c r="FUA47"/>
      <c r="FUB47" s="20"/>
      <c r="FUC47"/>
      <c r="FUD47" s="20"/>
      <c r="FUE47"/>
      <c r="FUF47" s="20"/>
      <c r="FUG47"/>
      <c r="FUH47" s="20"/>
      <c r="FUI47"/>
      <c r="FUJ47" s="20"/>
      <c r="FUK47"/>
      <c r="FUL47" s="20"/>
      <c r="FUM47"/>
      <c r="FUN47" s="20"/>
      <c r="FUO47"/>
      <c r="FUP47" s="20"/>
      <c r="FUQ47"/>
      <c r="FUR47" s="20"/>
      <c r="FUS47"/>
      <c r="FUT47" s="20"/>
      <c r="FUU47"/>
      <c r="FUV47" s="20"/>
      <c r="FUW47"/>
      <c r="FUX47" s="20"/>
      <c r="FUY47"/>
      <c r="FUZ47" s="20"/>
      <c r="FVA47"/>
      <c r="FVB47" s="20"/>
      <c r="FVC47"/>
      <c r="FVD47" s="20"/>
      <c r="FVE47"/>
      <c r="FVF47" s="20"/>
      <c r="FVG47"/>
      <c r="FVH47" s="20"/>
      <c r="FVI47"/>
      <c r="FVJ47" s="20"/>
      <c r="FVK47"/>
      <c r="FVL47" s="20"/>
      <c r="FVM47"/>
      <c r="FVN47" s="20"/>
      <c r="FVO47"/>
      <c r="FVP47" s="20"/>
      <c r="FVQ47"/>
      <c r="FVR47" s="20"/>
      <c r="FVS47"/>
      <c r="FVT47" s="20"/>
      <c r="FVU47"/>
      <c r="FVV47" s="20"/>
      <c r="FVW47"/>
      <c r="FVX47" s="20"/>
      <c r="FVY47"/>
      <c r="FVZ47" s="20"/>
      <c r="FWA47"/>
      <c r="FWB47" s="20"/>
      <c r="FWC47"/>
      <c r="FWD47" s="20"/>
      <c r="FWE47"/>
      <c r="FWF47" s="20"/>
      <c r="FWG47"/>
      <c r="FWH47" s="20"/>
      <c r="FWI47"/>
      <c r="FWJ47" s="20"/>
      <c r="FWK47"/>
      <c r="FWL47" s="20"/>
      <c r="FWM47"/>
      <c r="FWN47" s="20"/>
      <c r="FWO47"/>
      <c r="FWP47" s="20"/>
      <c r="FWQ47"/>
      <c r="FWR47" s="20"/>
      <c r="FWS47"/>
      <c r="FWT47" s="20"/>
      <c r="FWU47"/>
      <c r="FWV47" s="20"/>
      <c r="FWW47"/>
      <c r="FWX47" s="20"/>
      <c r="FWY47"/>
      <c r="FWZ47" s="20"/>
      <c r="FXA47"/>
      <c r="FXB47" s="20"/>
      <c r="FXC47"/>
      <c r="FXD47" s="20"/>
      <c r="FXE47"/>
      <c r="FXF47" s="20"/>
      <c r="FXG47"/>
      <c r="FXH47" s="20"/>
      <c r="FXI47"/>
      <c r="FXJ47" s="20"/>
      <c r="FXK47"/>
      <c r="FXL47" s="20"/>
      <c r="FXM47"/>
      <c r="FXN47" s="20"/>
      <c r="FXO47"/>
      <c r="FXP47" s="20"/>
      <c r="FXQ47"/>
      <c r="FXR47" s="20"/>
      <c r="FXS47"/>
      <c r="FXT47" s="20"/>
      <c r="FXU47"/>
      <c r="FXV47" s="20"/>
      <c r="FXW47"/>
      <c r="FXX47" s="20"/>
      <c r="FXY47"/>
      <c r="FXZ47" s="20"/>
      <c r="FYA47"/>
      <c r="FYB47" s="20"/>
      <c r="FYC47"/>
      <c r="FYD47" s="20"/>
      <c r="FYE47"/>
      <c r="FYF47" s="20"/>
      <c r="FYG47"/>
      <c r="FYH47" s="20"/>
      <c r="FYI47"/>
      <c r="FYJ47" s="20"/>
      <c r="FYK47"/>
      <c r="FYL47" s="20"/>
      <c r="FYM47"/>
      <c r="FYN47" s="20"/>
      <c r="FYO47"/>
      <c r="FYP47" s="20"/>
      <c r="FYQ47"/>
      <c r="FYR47" s="20"/>
      <c r="FYS47"/>
      <c r="FYT47" s="20"/>
      <c r="FYU47"/>
      <c r="FYV47" s="20"/>
      <c r="FYW47"/>
      <c r="FYX47" s="20"/>
      <c r="FYY47"/>
      <c r="FYZ47" s="20"/>
      <c r="FZA47"/>
      <c r="FZB47" s="20"/>
      <c r="FZC47"/>
      <c r="FZD47" s="20"/>
      <c r="FZE47"/>
      <c r="FZF47" s="20"/>
      <c r="FZG47"/>
      <c r="FZH47" s="20"/>
      <c r="FZI47"/>
      <c r="FZJ47" s="20"/>
      <c r="FZK47"/>
      <c r="FZL47" s="20"/>
      <c r="FZM47"/>
      <c r="FZN47" s="20"/>
      <c r="FZO47"/>
      <c r="FZP47" s="20"/>
      <c r="FZQ47"/>
      <c r="FZR47" s="20"/>
      <c r="FZS47"/>
      <c r="FZT47" s="20"/>
      <c r="FZU47"/>
      <c r="FZV47" s="20"/>
      <c r="FZW47"/>
      <c r="FZX47" s="20"/>
      <c r="FZY47"/>
      <c r="FZZ47" s="20"/>
      <c r="GAA47"/>
      <c r="GAB47" s="20"/>
      <c r="GAC47"/>
      <c r="GAD47" s="20"/>
      <c r="GAE47"/>
      <c r="GAF47" s="20"/>
      <c r="GAG47"/>
      <c r="GAH47" s="20"/>
      <c r="GAI47"/>
      <c r="GAJ47" s="20"/>
      <c r="GAK47"/>
      <c r="GAL47" s="20"/>
      <c r="GAM47"/>
      <c r="GAN47" s="20"/>
      <c r="GAO47"/>
      <c r="GAP47" s="20"/>
      <c r="GAQ47"/>
      <c r="GAR47" s="20"/>
      <c r="GAS47"/>
      <c r="GAT47" s="20"/>
      <c r="GAU47"/>
      <c r="GAV47" s="20"/>
      <c r="GAW47"/>
      <c r="GAX47" s="20"/>
      <c r="GAY47"/>
      <c r="GAZ47" s="20"/>
      <c r="GBA47"/>
      <c r="GBB47" s="20"/>
      <c r="GBC47"/>
      <c r="GBD47" s="20"/>
      <c r="GBE47"/>
      <c r="GBF47" s="20"/>
      <c r="GBG47"/>
      <c r="GBH47" s="20"/>
      <c r="GBI47"/>
      <c r="GBJ47" s="20"/>
      <c r="GBK47"/>
      <c r="GBL47" s="20"/>
      <c r="GBM47"/>
      <c r="GBN47" s="20"/>
      <c r="GBO47"/>
      <c r="GBP47" s="20"/>
      <c r="GBQ47"/>
      <c r="GBR47" s="20"/>
      <c r="GBS47"/>
      <c r="GBT47" s="20"/>
      <c r="GBU47"/>
      <c r="GBV47" s="20"/>
      <c r="GBW47"/>
      <c r="GBX47" s="20"/>
      <c r="GBY47"/>
      <c r="GBZ47" s="20"/>
      <c r="GCA47"/>
      <c r="GCB47" s="20"/>
      <c r="GCC47"/>
      <c r="GCD47" s="20"/>
      <c r="GCE47"/>
      <c r="GCF47" s="20"/>
      <c r="GCG47"/>
      <c r="GCH47" s="20"/>
      <c r="GCI47"/>
      <c r="GCJ47" s="20"/>
      <c r="GCK47"/>
      <c r="GCL47" s="20"/>
      <c r="GCM47"/>
      <c r="GCN47" s="20"/>
      <c r="GCO47"/>
      <c r="GCP47" s="20"/>
      <c r="GCQ47"/>
      <c r="GCR47" s="20"/>
      <c r="GCS47"/>
      <c r="GCT47" s="20"/>
      <c r="GCU47"/>
      <c r="GCV47" s="20"/>
      <c r="GCW47"/>
      <c r="GCX47" s="20"/>
      <c r="GCY47"/>
      <c r="GCZ47" s="20"/>
      <c r="GDA47"/>
      <c r="GDB47" s="20"/>
      <c r="GDC47"/>
      <c r="GDD47" s="20"/>
      <c r="GDE47"/>
      <c r="GDF47" s="20"/>
      <c r="GDG47"/>
      <c r="GDH47" s="20"/>
      <c r="GDI47"/>
      <c r="GDJ47" s="20"/>
      <c r="GDK47"/>
      <c r="GDL47" s="20"/>
      <c r="GDM47"/>
      <c r="GDN47" s="20"/>
      <c r="GDO47"/>
      <c r="GDP47" s="20"/>
      <c r="GDQ47"/>
      <c r="GDR47" s="20"/>
      <c r="GDS47"/>
      <c r="GDT47" s="20"/>
      <c r="GDU47"/>
      <c r="GDV47" s="20"/>
      <c r="GDW47"/>
      <c r="GDX47" s="20"/>
      <c r="GDY47"/>
      <c r="GDZ47" s="20"/>
      <c r="GEA47"/>
      <c r="GEB47" s="20"/>
      <c r="GEC47"/>
      <c r="GED47" s="20"/>
      <c r="GEE47"/>
      <c r="GEF47" s="20"/>
      <c r="GEG47"/>
      <c r="GEH47" s="20"/>
      <c r="GEI47"/>
      <c r="GEJ47" s="20"/>
      <c r="GEK47"/>
      <c r="GEL47" s="20"/>
      <c r="GEM47"/>
      <c r="GEN47" s="20"/>
      <c r="GEO47"/>
      <c r="GEP47" s="20"/>
      <c r="GEQ47"/>
      <c r="GER47" s="20"/>
      <c r="GES47"/>
      <c r="GET47" s="20"/>
      <c r="GEU47"/>
      <c r="GEV47" s="20"/>
      <c r="GEW47"/>
      <c r="GEX47" s="20"/>
      <c r="GEY47"/>
      <c r="GEZ47" s="20"/>
      <c r="GFA47"/>
      <c r="GFB47" s="20"/>
      <c r="GFC47"/>
      <c r="GFD47" s="20"/>
      <c r="GFE47"/>
      <c r="GFF47" s="20"/>
      <c r="GFG47"/>
      <c r="GFH47" s="20"/>
      <c r="GFI47"/>
      <c r="GFJ47" s="20"/>
      <c r="GFK47"/>
      <c r="GFL47" s="20"/>
      <c r="GFM47"/>
      <c r="GFN47" s="20"/>
      <c r="GFO47"/>
      <c r="GFP47" s="20"/>
      <c r="GFQ47"/>
      <c r="GFR47" s="20"/>
      <c r="GFS47"/>
      <c r="GFT47" s="20"/>
      <c r="GFU47"/>
      <c r="GFV47" s="20"/>
      <c r="GFW47"/>
      <c r="GFX47" s="20"/>
      <c r="GFY47"/>
      <c r="GFZ47" s="20"/>
      <c r="GGA47"/>
      <c r="GGB47" s="20"/>
      <c r="GGC47"/>
      <c r="GGD47" s="20"/>
      <c r="GGE47"/>
      <c r="GGF47" s="20"/>
      <c r="GGG47"/>
      <c r="GGH47" s="20"/>
      <c r="GGI47"/>
      <c r="GGJ47" s="20"/>
      <c r="GGK47"/>
      <c r="GGL47" s="20"/>
      <c r="GGM47"/>
      <c r="GGN47" s="20"/>
      <c r="GGO47"/>
      <c r="GGP47" s="20"/>
      <c r="GGQ47"/>
      <c r="GGR47" s="20"/>
      <c r="GGS47"/>
      <c r="GGT47" s="20"/>
      <c r="GGU47"/>
      <c r="GGV47" s="20"/>
      <c r="GGW47"/>
      <c r="GGX47" s="20"/>
      <c r="GGY47"/>
      <c r="GGZ47" s="20"/>
      <c r="GHA47"/>
      <c r="GHB47" s="20"/>
      <c r="GHC47"/>
      <c r="GHD47" s="20"/>
      <c r="GHE47"/>
      <c r="GHF47" s="20"/>
      <c r="GHG47"/>
      <c r="GHH47" s="20"/>
      <c r="GHI47"/>
      <c r="GHJ47" s="20"/>
      <c r="GHK47"/>
      <c r="GHL47" s="20"/>
      <c r="GHM47"/>
      <c r="GHN47" s="20"/>
      <c r="GHO47"/>
      <c r="GHP47" s="20"/>
      <c r="GHQ47"/>
      <c r="GHR47" s="20"/>
      <c r="GHS47"/>
      <c r="GHT47" s="20"/>
      <c r="GHU47"/>
      <c r="GHV47" s="20"/>
      <c r="GHW47"/>
      <c r="GHX47" s="20"/>
      <c r="GHY47"/>
      <c r="GHZ47" s="20"/>
      <c r="GIA47"/>
      <c r="GIB47" s="20"/>
      <c r="GIC47"/>
      <c r="GID47" s="20"/>
      <c r="GIE47"/>
      <c r="GIF47" s="20"/>
      <c r="GIG47"/>
      <c r="GIH47" s="20"/>
      <c r="GII47"/>
      <c r="GIJ47" s="20"/>
      <c r="GIK47"/>
      <c r="GIL47" s="20"/>
      <c r="GIM47"/>
      <c r="GIN47" s="20"/>
      <c r="GIO47"/>
      <c r="GIP47" s="20"/>
      <c r="GIQ47"/>
      <c r="GIR47" s="20"/>
      <c r="GIS47"/>
      <c r="GIT47" s="20"/>
      <c r="GIU47"/>
      <c r="GIV47" s="20"/>
      <c r="GIW47"/>
      <c r="GIX47" s="20"/>
      <c r="GIY47"/>
      <c r="GIZ47" s="20"/>
      <c r="GJA47"/>
      <c r="GJB47" s="20"/>
      <c r="GJC47"/>
      <c r="GJD47" s="20"/>
      <c r="GJE47"/>
      <c r="GJF47" s="20"/>
      <c r="GJG47"/>
      <c r="GJH47" s="20"/>
      <c r="GJI47"/>
      <c r="GJJ47" s="20"/>
      <c r="GJK47"/>
      <c r="GJL47" s="20"/>
      <c r="GJM47"/>
      <c r="GJN47" s="20"/>
      <c r="GJO47"/>
      <c r="GJP47" s="20"/>
      <c r="GJQ47"/>
      <c r="GJR47" s="20"/>
      <c r="GJS47"/>
      <c r="GJT47" s="20"/>
      <c r="GJU47"/>
      <c r="GJV47" s="20"/>
      <c r="GJW47"/>
      <c r="GJX47" s="20"/>
      <c r="GJY47"/>
      <c r="GJZ47" s="20"/>
      <c r="GKA47"/>
      <c r="GKB47" s="20"/>
      <c r="GKC47"/>
      <c r="GKD47" s="20"/>
      <c r="GKE47"/>
      <c r="GKF47" s="20"/>
      <c r="GKG47"/>
      <c r="GKH47" s="20"/>
      <c r="GKI47"/>
      <c r="GKJ47" s="20"/>
      <c r="GKK47"/>
      <c r="GKL47" s="20"/>
      <c r="GKM47"/>
      <c r="GKN47" s="20"/>
      <c r="GKO47"/>
      <c r="GKP47" s="20"/>
      <c r="GKQ47"/>
      <c r="GKR47" s="20"/>
      <c r="GKS47"/>
      <c r="GKT47" s="20"/>
      <c r="GKU47"/>
      <c r="GKV47" s="20"/>
      <c r="GKW47"/>
      <c r="GKX47" s="20"/>
      <c r="GKY47"/>
      <c r="GKZ47" s="20"/>
      <c r="GLA47"/>
      <c r="GLB47" s="20"/>
      <c r="GLC47"/>
      <c r="GLD47" s="20"/>
      <c r="GLE47"/>
      <c r="GLF47" s="20"/>
      <c r="GLG47"/>
      <c r="GLH47" s="20"/>
      <c r="GLI47"/>
      <c r="GLJ47" s="20"/>
      <c r="GLK47"/>
      <c r="GLL47" s="20"/>
      <c r="GLM47"/>
      <c r="GLN47" s="20"/>
      <c r="GLO47"/>
      <c r="GLP47" s="20"/>
      <c r="GLQ47"/>
      <c r="GLR47" s="20"/>
      <c r="GLS47"/>
      <c r="GLT47" s="20"/>
      <c r="GLU47"/>
      <c r="GLV47" s="20"/>
      <c r="GLW47"/>
      <c r="GLX47" s="20"/>
      <c r="GLY47"/>
      <c r="GLZ47" s="20"/>
      <c r="GMA47"/>
      <c r="GMB47" s="20"/>
      <c r="GMC47"/>
      <c r="GMD47" s="20"/>
      <c r="GME47"/>
      <c r="GMF47" s="20"/>
      <c r="GMG47"/>
      <c r="GMH47" s="20"/>
      <c r="GMI47"/>
      <c r="GMJ47" s="20"/>
      <c r="GMK47"/>
      <c r="GML47" s="20"/>
      <c r="GMM47"/>
      <c r="GMN47" s="20"/>
      <c r="GMO47"/>
      <c r="GMP47" s="20"/>
      <c r="GMQ47"/>
      <c r="GMR47" s="20"/>
      <c r="GMS47"/>
      <c r="GMT47" s="20"/>
      <c r="GMU47"/>
      <c r="GMV47" s="20"/>
      <c r="GMW47"/>
      <c r="GMX47" s="20"/>
      <c r="GMY47"/>
      <c r="GMZ47" s="20"/>
      <c r="GNA47"/>
      <c r="GNB47" s="20"/>
      <c r="GNC47"/>
      <c r="GND47" s="20"/>
      <c r="GNE47"/>
      <c r="GNF47" s="20"/>
      <c r="GNG47"/>
      <c r="GNH47" s="20"/>
      <c r="GNI47"/>
      <c r="GNJ47" s="20"/>
      <c r="GNK47"/>
      <c r="GNL47" s="20"/>
      <c r="GNM47"/>
      <c r="GNN47" s="20"/>
      <c r="GNO47"/>
      <c r="GNP47" s="20"/>
      <c r="GNQ47"/>
      <c r="GNR47" s="20"/>
      <c r="GNS47"/>
      <c r="GNT47" s="20"/>
      <c r="GNU47"/>
      <c r="GNV47" s="20"/>
      <c r="GNW47"/>
      <c r="GNX47" s="20"/>
      <c r="GNY47"/>
      <c r="GNZ47" s="20"/>
      <c r="GOA47"/>
      <c r="GOB47" s="20"/>
      <c r="GOC47"/>
      <c r="GOD47" s="20"/>
      <c r="GOE47"/>
      <c r="GOF47" s="20"/>
      <c r="GOG47"/>
      <c r="GOH47" s="20"/>
      <c r="GOI47"/>
      <c r="GOJ47" s="20"/>
      <c r="GOK47"/>
      <c r="GOL47" s="20"/>
      <c r="GOM47"/>
      <c r="GON47" s="20"/>
      <c r="GOO47"/>
      <c r="GOP47" s="20"/>
      <c r="GOQ47"/>
      <c r="GOR47" s="20"/>
      <c r="GOS47"/>
      <c r="GOT47" s="20"/>
      <c r="GOU47"/>
      <c r="GOV47" s="20"/>
      <c r="GOW47"/>
      <c r="GOX47" s="20"/>
      <c r="GOY47"/>
      <c r="GOZ47" s="20"/>
      <c r="GPA47"/>
      <c r="GPB47" s="20"/>
      <c r="GPC47"/>
      <c r="GPD47" s="20"/>
      <c r="GPE47"/>
      <c r="GPF47" s="20"/>
      <c r="GPG47"/>
      <c r="GPH47" s="20"/>
      <c r="GPI47"/>
      <c r="GPJ47" s="20"/>
      <c r="GPK47"/>
      <c r="GPL47" s="20"/>
      <c r="GPM47"/>
      <c r="GPN47" s="20"/>
      <c r="GPO47"/>
      <c r="GPP47" s="20"/>
      <c r="GPQ47"/>
      <c r="GPR47" s="20"/>
      <c r="GPS47"/>
      <c r="GPT47" s="20"/>
      <c r="GPU47"/>
      <c r="GPV47" s="20"/>
      <c r="GPW47"/>
      <c r="GPX47" s="20"/>
      <c r="GPY47"/>
      <c r="GPZ47" s="20"/>
      <c r="GQA47"/>
      <c r="GQB47" s="20"/>
      <c r="GQC47"/>
      <c r="GQD47" s="20"/>
      <c r="GQE47"/>
      <c r="GQF47" s="20"/>
      <c r="GQG47"/>
      <c r="GQH47" s="20"/>
      <c r="GQI47"/>
      <c r="GQJ47" s="20"/>
      <c r="GQK47"/>
      <c r="GQL47" s="20"/>
      <c r="GQM47"/>
      <c r="GQN47" s="20"/>
      <c r="GQO47"/>
      <c r="GQP47" s="20"/>
      <c r="GQQ47"/>
      <c r="GQR47" s="20"/>
      <c r="GQS47"/>
      <c r="GQT47" s="20"/>
      <c r="GQU47"/>
      <c r="GQV47" s="20"/>
      <c r="GQW47"/>
      <c r="GQX47" s="20"/>
      <c r="GQY47"/>
      <c r="GQZ47" s="20"/>
      <c r="GRA47"/>
      <c r="GRB47" s="20"/>
      <c r="GRC47"/>
      <c r="GRD47" s="20"/>
      <c r="GRE47"/>
      <c r="GRF47" s="20"/>
      <c r="GRG47"/>
      <c r="GRH47" s="20"/>
      <c r="GRI47"/>
      <c r="GRJ47" s="20"/>
      <c r="GRK47"/>
      <c r="GRL47" s="20"/>
      <c r="GRM47"/>
      <c r="GRN47" s="20"/>
      <c r="GRO47"/>
      <c r="GRP47" s="20"/>
      <c r="GRQ47"/>
      <c r="GRR47" s="20"/>
      <c r="GRS47"/>
      <c r="GRT47" s="20"/>
      <c r="GRU47"/>
      <c r="GRV47" s="20"/>
      <c r="GRW47"/>
      <c r="GRX47" s="20"/>
      <c r="GRY47"/>
      <c r="GRZ47" s="20"/>
      <c r="GSA47"/>
      <c r="GSB47" s="20"/>
      <c r="GSC47"/>
      <c r="GSD47" s="20"/>
      <c r="GSE47"/>
      <c r="GSF47" s="20"/>
      <c r="GSG47"/>
      <c r="GSH47" s="20"/>
      <c r="GSI47"/>
      <c r="GSJ47" s="20"/>
      <c r="GSK47"/>
      <c r="GSL47" s="20"/>
      <c r="GSM47"/>
      <c r="GSN47" s="20"/>
      <c r="GSO47"/>
      <c r="GSP47" s="20"/>
      <c r="GSQ47"/>
      <c r="GSR47" s="20"/>
      <c r="GSS47"/>
      <c r="GST47" s="20"/>
      <c r="GSU47"/>
      <c r="GSV47" s="20"/>
      <c r="GSW47"/>
      <c r="GSX47" s="20"/>
      <c r="GSY47"/>
      <c r="GSZ47" s="20"/>
      <c r="GTA47"/>
      <c r="GTB47" s="20"/>
      <c r="GTC47"/>
      <c r="GTD47" s="20"/>
      <c r="GTE47"/>
      <c r="GTF47" s="20"/>
      <c r="GTG47"/>
      <c r="GTH47" s="20"/>
      <c r="GTI47"/>
      <c r="GTJ47" s="20"/>
      <c r="GTK47"/>
      <c r="GTL47" s="20"/>
      <c r="GTM47"/>
      <c r="GTN47" s="20"/>
      <c r="GTO47"/>
      <c r="GTP47" s="20"/>
      <c r="GTQ47"/>
      <c r="GTR47" s="20"/>
      <c r="GTS47"/>
      <c r="GTT47" s="20"/>
      <c r="GTU47"/>
      <c r="GTV47" s="20"/>
      <c r="GTW47"/>
      <c r="GTX47" s="20"/>
      <c r="GTY47"/>
      <c r="GTZ47" s="20"/>
      <c r="GUA47"/>
      <c r="GUB47" s="20"/>
      <c r="GUC47"/>
      <c r="GUD47" s="20"/>
      <c r="GUE47"/>
      <c r="GUF47" s="20"/>
      <c r="GUG47"/>
      <c r="GUH47" s="20"/>
      <c r="GUI47"/>
      <c r="GUJ47" s="20"/>
      <c r="GUK47"/>
      <c r="GUL47" s="20"/>
      <c r="GUM47"/>
      <c r="GUN47" s="20"/>
      <c r="GUO47"/>
      <c r="GUP47" s="20"/>
      <c r="GUQ47"/>
      <c r="GUR47" s="20"/>
      <c r="GUS47"/>
      <c r="GUT47" s="20"/>
      <c r="GUU47"/>
      <c r="GUV47" s="20"/>
      <c r="GUW47"/>
      <c r="GUX47" s="20"/>
      <c r="GUY47"/>
      <c r="GUZ47" s="20"/>
      <c r="GVA47"/>
      <c r="GVB47" s="20"/>
      <c r="GVC47"/>
      <c r="GVD47" s="20"/>
      <c r="GVE47"/>
      <c r="GVF47" s="20"/>
      <c r="GVG47"/>
      <c r="GVH47" s="20"/>
      <c r="GVI47"/>
      <c r="GVJ47" s="20"/>
      <c r="GVK47"/>
      <c r="GVL47" s="20"/>
      <c r="GVM47"/>
      <c r="GVN47" s="20"/>
      <c r="GVO47"/>
      <c r="GVP47" s="20"/>
      <c r="GVQ47"/>
      <c r="GVR47" s="20"/>
      <c r="GVS47"/>
      <c r="GVT47" s="20"/>
      <c r="GVU47"/>
      <c r="GVV47" s="20"/>
      <c r="GVW47"/>
      <c r="GVX47" s="20"/>
      <c r="GVY47"/>
      <c r="GVZ47" s="20"/>
      <c r="GWA47"/>
      <c r="GWB47" s="20"/>
      <c r="GWC47"/>
      <c r="GWD47" s="20"/>
      <c r="GWE47"/>
      <c r="GWF47" s="20"/>
      <c r="GWG47"/>
      <c r="GWH47" s="20"/>
      <c r="GWI47"/>
      <c r="GWJ47" s="20"/>
      <c r="GWK47"/>
      <c r="GWL47" s="20"/>
      <c r="GWM47"/>
      <c r="GWN47" s="20"/>
      <c r="GWO47"/>
      <c r="GWP47" s="20"/>
      <c r="GWQ47"/>
      <c r="GWR47" s="20"/>
      <c r="GWS47"/>
      <c r="GWT47" s="20"/>
      <c r="GWU47"/>
      <c r="GWV47" s="20"/>
      <c r="GWW47"/>
      <c r="GWX47" s="20"/>
      <c r="GWY47"/>
      <c r="GWZ47" s="20"/>
      <c r="GXA47"/>
      <c r="GXB47" s="20"/>
      <c r="GXC47"/>
      <c r="GXD47" s="20"/>
      <c r="GXE47"/>
      <c r="GXF47" s="20"/>
      <c r="GXG47"/>
      <c r="GXH47" s="20"/>
      <c r="GXI47"/>
      <c r="GXJ47" s="20"/>
      <c r="GXK47"/>
      <c r="GXL47" s="20"/>
      <c r="GXM47"/>
      <c r="GXN47" s="20"/>
      <c r="GXO47"/>
      <c r="GXP47" s="20"/>
      <c r="GXQ47"/>
      <c r="GXR47" s="20"/>
      <c r="GXS47"/>
      <c r="GXT47" s="20"/>
      <c r="GXU47"/>
      <c r="GXV47" s="20"/>
      <c r="GXW47"/>
      <c r="GXX47" s="20"/>
      <c r="GXY47"/>
      <c r="GXZ47" s="20"/>
      <c r="GYA47"/>
      <c r="GYB47" s="20"/>
      <c r="GYC47"/>
      <c r="GYD47" s="20"/>
      <c r="GYE47"/>
      <c r="GYF47" s="20"/>
      <c r="GYG47"/>
      <c r="GYH47" s="20"/>
      <c r="GYI47"/>
      <c r="GYJ47" s="20"/>
      <c r="GYK47"/>
      <c r="GYL47" s="20"/>
      <c r="GYM47"/>
      <c r="GYN47" s="20"/>
      <c r="GYO47"/>
      <c r="GYP47" s="20"/>
      <c r="GYQ47"/>
      <c r="GYR47" s="20"/>
      <c r="GYS47"/>
      <c r="GYT47" s="20"/>
      <c r="GYU47"/>
      <c r="GYV47" s="20"/>
      <c r="GYW47"/>
      <c r="GYX47" s="20"/>
      <c r="GYY47"/>
      <c r="GYZ47" s="20"/>
      <c r="GZA47"/>
      <c r="GZB47" s="20"/>
      <c r="GZC47"/>
      <c r="GZD47" s="20"/>
      <c r="GZE47"/>
      <c r="GZF47" s="20"/>
      <c r="GZG47"/>
      <c r="GZH47" s="20"/>
      <c r="GZI47"/>
      <c r="GZJ47" s="20"/>
      <c r="GZK47"/>
      <c r="GZL47" s="20"/>
      <c r="GZM47"/>
      <c r="GZN47" s="20"/>
      <c r="GZO47"/>
      <c r="GZP47" s="20"/>
      <c r="GZQ47"/>
      <c r="GZR47" s="20"/>
      <c r="GZS47"/>
      <c r="GZT47" s="20"/>
      <c r="GZU47"/>
      <c r="GZV47" s="20"/>
      <c r="GZW47"/>
      <c r="GZX47" s="20"/>
      <c r="GZY47"/>
      <c r="GZZ47" s="20"/>
      <c r="HAA47"/>
      <c r="HAB47" s="20"/>
      <c r="HAC47"/>
      <c r="HAD47" s="20"/>
      <c r="HAE47"/>
      <c r="HAF47" s="20"/>
      <c r="HAG47"/>
      <c r="HAH47" s="20"/>
      <c r="HAI47"/>
      <c r="HAJ47" s="20"/>
      <c r="HAK47"/>
      <c r="HAL47" s="20"/>
      <c r="HAM47"/>
      <c r="HAN47" s="20"/>
      <c r="HAO47"/>
      <c r="HAP47" s="20"/>
      <c r="HAQ47"/>
      <c r="HAR47" s="20"/>
      <c r="HAS47"/>
      <c r="HAT47" s="20"/>
      <c r="HAU47"/>
      <c r="HAV47" s="20"/>
      <c r="HAW47"/>
      <c r="HAX47" s="20"/>
      <c r="HAY47"/>
      <c r="HAZ47" s="20"/>
      <c r="HBA47"/>
      <c r="HBB47" s="20"/>
      <c r="HBC47"/>
      <c r="HBD47" s="20"/>
      <c r="HBE47"/>
      <c r="HBF47" s="20"/>
      <c r="HBG47"/>
      <c r="HBH47" s="20"/>
      <c r="HBI47"/>
      <c r="HBJ47" s="20"/>
      <c r="HBK47"/>
      <c r="HBL47" s="20"/>
      <c r="HBM47"/>
      <c r="HBN47" s="20"/>
      <c r="HBO47"/>
      <c r="HBP47" s="20"/>
      <c r="HBQ47"/>
      <c r="HBR47" s="20"/>
      <c r="HBS47"/>
      <c r="HBT47" s="20"/>
      <c r="HBU47"/>
      <c r="HBV47" s="20"/>
      <c r="HBW47"/>
      <c r="HBX47" s="20"/>
      <c r="HBY47"/>
      <c r="HBZ47" s="20"/>
      <c r="HCA47"/>
      <c r="HCB47" s="20"/>
      <c r="HCC47"/>
      <c r="HCD47" s="20"/>
      <c r="HCE47"/>
      <c r="HCF47" s="20"/>
      <c r="HCG47"/>
      <c r="HCH47" s="20"/>
      <c r="HCI47"/>
      <c r="HCJ47" s="20"/>
      <c r="HCK47"/>
      <c r="HCL47" s="20"/>
      <c r="HCM47"/>
      <c r="HCN47" s="20"/>
      <c r="HCO47"/>
      <c r="HCP47" s="20"/>
      <c r="HCQ47"/>
      <c r="HCR47" s="20"/>
      <c r="HCS47"/>
      <c r="HCT47" s="20"/>
      <c r="HCU47"/>
      <c r="HCV47" s="20"/>
      <c r="HCW47"/>
      <c r="HCX47" s="20"/>
      <c r="HCY47"/>
      <c r="HCZ47" s="20"/>
      <c r="HDA47"/>
      <c r="HDB47" s="20"/>
      <c r="HDC47"/>
      <c r="HDD47" s="20"/>
      <c r="HDE47"/>
      <c r="HDF47" s="20"/>
      <c r="HDG47"/>
      <c r="HDH47" s="20"/>
      <c r="HDI47"/>
      <c r="HDJ47" s="20"/>
      <c r="HDK47"/>
      <c r="HDL47" s="20"/>
      <c r="HDM47"/>
      <c r="HDN47" s="20"/>
      <c r="HDO47"/>
      <c r="HDP47" s="20"/>
      <c r="HDQ47"/>
      <c r="HDR47" s="20"/>
      <c r="HDS47"/>
      <c r="HDT47" s="20"/>
      <c r="HDU47"/>
      <c r="HDV47" s="20"/>
      <c r="HDW47"/>
      <c r="HDX47" s="20"/>
      <c r="HDY47"/>
      <c r="HDZ47" s="20"/>
      <c r="HEA47"/>
      <c r="HEB47" s="20"/>
      <c r="HEC47"/>
      <c r="HED47" s="20"/>
      <c r="HEE47"/>
      <c r="HEF47" s="20"/>
      <c r="HEG47"/>
      <c r="HEH47" s="20"/>
      <c r="HEI47"/>
      <c r="HEJ47" s="20"/>
      <c r="HEK47"/>
      <c r="HEL47" s="20"/>
      <c r="HEM47"/>
      <c r="HEN47" s="20"/>
      <c r="HEO47"/>
      <c r="HEP47" s="20"/>
      <c r="HEQ47"/>
      <c r="HER47" s="20"/>
      <c r="HES47"/>
      <c r="HET47" s="20"/>
      <c r="HEU47"/>
      <c r="HEV47" s="20"/>
      <c r="HEW47"/>
      <c r="HEX47" s="20"/>
      <c r="HEY47"/>
      <c r="HEZ47" s="20"/>
      <c r="HFA47"/>
      <c r="HFB47" s="20"/>
      <c r="HFC47"/>
      <c r="HFD47" s="20"/>
      <c r="HFE47"/>
      <c r="HFF47" s="20"/>
      <c r="HFG47"/>
      <c r="HFH47" s="20"/>
      <c r="HFI47"/>
      <c r="HFJ47" s="20"/>
      <c r="HFK47"/>
      <c r="HFL47" s="20"/>
      <c r="HFM47"/>
      <c r="HFN47" s="20"/>
      <c r="HFO47"/>
      <c r="HFP47" s="20"/>
      <c r="HFQ47"/>
      <c r="HFR47" s="20"/>
      <c r="HFS47"/>
      <c r="HFT47" s="20"/>
      <c r="HFU47"/>
      <c r="HFV47" s="20"/>
      <c r="HFW47"/>
      <c r="HFX47" s="20"/>
      <c r="HFY47"/>
      <c r="HFZ47" s="20"/>
      <c r="HGA47"/>
      <c r="HGB47" s="20"/>
      <c r="HGC47"/>
      <c r="HGD47" s="20"/>
      <c r="HGE47"/>
      <c r="HGF47" s="20"/>
      <c r="HGG47"/>
      <c r="HGH47" s="20"/>
      <c r="HGI47"/>
      <c r="HGJ47" s="20"/>
      <c r="HGK47"/>
      <c r="HGL47" s="20"/>
      <c r="HGM47"/>
      <c r="HGN47" s="20"/>
      <c r="HGO47"/>
      <c r="HGP47" s="20"/>
      <c r="HGQ47"/>
      <c r="HGR47" s="20"/>
      <c r="HGS47"/>
      <c r="HGT47" s="20"/>
      <c r="HGU47"/>
      <c r="HGV47" s="20"/>
      <c r="HGW47"/>
      <c r="HGX47" s="20"/>
      <c r="HGY47"/>
      <c r="HGZ47" s="20"/>
      <c r="HHA47"/>
      <c r="HHB47" s="20"/>
      <c r="HHC47"/>
      <c r="HHD47" s="20"/>
      <c r="HHE47"/>
      <c r="HHF47" s="20"/>
      <c r="HHG47"/>
      <c r="HHH47" s="20"/>
      <c r="HHI47"/>
      <c r="HHJ47" s="20"/>
      <c r="HHK47"/>
      <c r="HHL47" s="20"/>
      <c r="HHM47"/>
      <c r="HHN47" s="20"/>
      <c r="HHO47"/>
      <c r="HHP47" s="20"/>
      <c r="HHQ47"/>
      <c r="HHR47" s="20"/>
      <c r="HHS47"/>
      <c r="HHT47" s="20"/>
      <c r="HHU47"/>
      <c r="HHV47" s="20"/>
      <c r="HHW47"/>
      <c r="HHX47" s="20"/>
      <c r="HHY47"/>
      <c r="HHZ47" s="20"/>
      <c r="HIA47"/>
      <c r="HIB47" s="20"/>
      <c r="HIC47"/>
      <c r="HID47" s="20"/>
      <c r="HIE47"/>
      <c r="HIF47" s="20"/>
      <c r="HIG47"/>
      <c r="HIH47" s="20"/>
      <c r="HII47"/>
      <c r="HIJ47" s="20"/>
      <c r="HIK47"/>
      <c r="HIL47" s="20"/>
      <c r="HIM47"/>
      <c r="HIN47" s="20"/>
      <c r="HIO47"/>
      <c r="HIP47" s="20"/>
      <c r="HIQ47"/>
      <c r="HIR47" s="20"/>
      <c r="HIS47"/>
      <c r="HIT47" s="20"/>
      <c r="HIU47"/>
      <c r="HIV47" s="20"/>
      <c r="HIW47"/>
      <c r="HIX47" s="20"/>
      <c r="HIY47"/>
      <c r="HIZ47" s="20"/>
      <c r="HJA47"/>
      <c r="HJB47" s="20"/>
      <c r="HJC47"/>
      <c r="HJD47" s="20"/>
      <c r="HJE47"/>
      <c r="HJF47" s="20"/>
      <c r="HJG47"/>
      <c r="HJH47" s="20"/>
      <c r="HJI47"/>
      <c r="HJJ47" s="20"/>
      <c r="HJK47"/>
      <c r="HJL47" s="20"/>
      <c r="HJM47"/>
      <c r="HJN47" s="20"/>
      <c r="HJO47"/>
      <c r="HJP47" s="20"/>
      <c r="HJQ47"/>
      <c r="HJR47" s="20"/>
      <c r="HJS47"/>
      <c r="HJT47" s="20"/>
      <c r="HJU47"/>
      <c r="HJV47" s="20"/>
      <c r="HJW47"/>
      <c r="HJX47" s="20"/>
      <c r="HJY47"/>
      <c r="HJZ47" s="20"/>
      <c r="HKA47"/>
      <c r="HKB47" s="20"/>
      <c r="HKC47"/>
      <c r="HKD47" s="20"/>
      <c r="HKE47"/>
      <c r="HKF47" s="20"/>
      <c r="HKG47"/>
      <c r="HKH47" s="20"/>
      <c r="HKI47"/>
      <c r="HKJ47" s="20"/>
      <c r="HKK47"/>
      <c r="HKL47" s="20"/>
      <c r="HKM47"/>
      <c r="HKN47" s="20"/>
      <c r="HKO47"/>
      <c r="HKP47" s="20"/>
      <c r="HKQ47"/>
      <c r="HKR47" s="20"/>
      <c r="HKS47"/>
      <c r="HKT47" s="20"/>
      <c r="HKU47"/>
      <c r="HKV47" s="20"/>
      <c r="HKW47"/>
      <c r="HKX47" s="20"/>
      <c r="HKY47"/>
      <c r="HKZ47" s="20"/>
      <c r="HLA47"/>
      <c r="HLB47" s="20"/>
      <c r="HLC47"/>
      <c r="HLD47" s="20"/>
      <c r="HLE47"/>
      <c r="HLF47" s="20"/>
      <c r="HLG47"/>
      <c r="HLH47" s="20"/>
      <c r="HLI47"/>
      <c r="HLJ47" s="20"/>
      <c r="HLK47"/>
      <c r="HLL47" s="20"/>
      <c r="HLM47"/>
      <c r="HLN47" s="20"/>
      <c r="HLO47"/>
      <c r="HLP47" s="20"/>
      <c r="HLQ47"/>
      <c r="HLR47" s="20"/>
      <c r="HLS47"/>
      <c r="HLT47" s="20"/>
      <c r="HLU47"/>
      <c r="HLV47" s="20"/>
      <c r="HLW47"/>
      <c r="HLX47" s="20"/>
      <c r="HLY47"/>
      <c r="HLZ47" s="20"/>
      <c r="HMA47"/>
      <c r="HMB47" s="20"/>
      <c r="HMC47"/>
      <c r="HMD47" s="20"/>
      <c r="HME47"/>
      <c r="HMF47" s="20"/>
      <c r="HMG47"/>
      <c r="HMH47" s="20"/>
      <c r="HMI47"/>
      <c r="HMJ47" s="20"/>
      <c r="HMK47"/>
      <c r="HML47" s="20"/>
      <c r="HMM47"/>
      <c r="HMN47" s="20"/>
      <c r="HMO47"/>
      <c r="HMP47" s="20"/>
      <c r="HMQ47"/>
      <c r="HMR47" s="20"/>
      <c r="HMS47"/>
      <c r="HMT47" s="20"/>
      <c r="HMU47"/>
      <c r="HMV47" s="20"/>
      <c r="HMW47"/>
      <c r="HMX47" s="20"/>
      <c r="HMY47"/>
      <c r="HMZ47" s="20"/>
      <c r="HNA47"/>
      <c r="HNB47" s="20"/>
      <c r="HNC47"/>
      <c r="HND47" s="20"/>
      <c r="HNE47"/>
      <c r="HNF47" s="20"/>
      <c r="HNG47"/>
      <c r="HNH47" s="20"/>
      <c r="HNI47"/>
      <c r="HNJ47" s="20"/>
      <c r="HNK47"/>
      <c r="HNL47" s="20"/>
      <c r="HNM47"/>
      <c r="HNN47" s="20"/>
      <c r="HNO47"/>
      <c r="HNP47" s="20"/>
      <c r="HNQ47"/>
      <c r="HNR47" s="20"/>
      <c r="HNS47"/>
      <c r="HNT47" s="20"/>
      <c r="HNU47"/>
      <c r="HNV47" s="20"/>
      <c r="HNW47"/>
      <c r="HNX47" s="20"/>
      <c r="HNY47"/>
      <c r="HNZ47" s="20"/>
      <c r="HOA47"/>
      <c r="HOB47" s="20"/>
      <c r="HOC47"/>
      <c r="HOD47" s="20"/>
      <c r="HOE47"/>
      <c r="HOF47" s="20"/>
      <c r="HOG47"/>
      <c r="HOH47" s="20"/>
      <c r="HOI47"/>
      <c r="HOJ47" s="20"/>
      <c r="HOK47"/>
      <c r="HOL47" s="20"/>
      <c r="HOM47"/>
      <c r="HON47" s="20"/>
      <c r="HOO47"/>
      <c r="HOP47" s="20"/>
      <c r="HOQ47"/>
      <c r="HOR47" s="20"/>
      <c r="HOS47"/>
      <c r="HOT47" s="20"/>
      <c r="HOU47"/>
      <c r="HOV47" s="20"/>
      <c r="HOW47"/>
      <c r="HOX47" s="20"/>
      <c r="HOY47"/>
      <c r="HOZ47" s="20"/>
      <c r="HPA47"/>
      <c r="HPB47" s="20"/>
      <c r="HPC47"/>
      <c r="HPD47" s="20"/>
      <c r="HPE47"/>
      <c r="HPF47" s="20"/>
      <c r="HPG47"/>
      <c r="HPH47" s="20"/>
      <c r="HPI47"/>
      <c r="HPJ47" s="20"/>
      <c r="HPK47"/>
      <c r="HPL47" s="20"/>
      <c r="HPM47"/>
      <c r="HPN47" s="20"/>
      <c r="HPO47"/>
      <c r="HPP47" s="20"/>
      <c r="HPQ47"/>
      <c r="HPR47" s="20"/>
      <c r="HPS47"/>
      <c r="HPT47" s="20"/>
      <c r="HPU47"/>
      <c r="HPV47" s="20"/>
      <c r="HPW47"/>
      <c r="HPX47" s="20"/>
      <c r="HPY47"/>
      <c r="HPZ47" s="20"/>
      <c r="HQA47"/>
      <c r="HQB47" s="20"/>
      <c r="HQC47"/>
      <c r="HQD47" s="20"/>
      <c r="HQE47"/>
      <c r="HQF47" s="20"/>
      <c r="HQG47"/>
      <c r="HQH47" s="20"/>
      <c r="HQI47"/>
      <c r="HQJ47" s="20"/>
      <c r="HQK47"/>
      <c r="HQL47" s="20"/>
      <c r="HQM47"/>
      <c r="HQN47" s="20"/>
      <c r="HQO47"/>
      <c r="HQP47" s="20"/>
      <c r="HQQ47"/>
      <c r="HQR47" s="20"/>
      <c r="HQS47"/>
      <c r="HQT47" s="20"/>
      <c r="HQU47"/>
      <c r="HQV47" s="20"/>
      <c r="HQW47"/>
      <c r="HQX47" s="20"/>
      <c r="HQY47"/>
      <c r="HQZ47" s="20"/>
      <c r="HRA47"/>
      <c r="HRB47" s="20"/>
      <c r="HRC47"/>
      <c r="HRD47" s="20"/>
      <c r="HRE47"/>
      <c r="HRF47" s="20"/>
      <c r="HRG47"/>
      <c r="HRH47" s="20"/>
      <c r="HRI47"/>
      <c r="HRJ47" s="20"/>
      <c r="HRK47"/>
      <c r="HRL47" s="20"/>
      <c r="HRM47"/>
      <c r="HRN47" s="20"/>
      <c r="HRO47"/>
      <c r="HRP47" s="20"/>
      <c r="HRQ47"/>
      <c r="HRR47" s="20"/>
      <c r="HRS47"/>
      <c r="HRT47" s="20"/>
      <c r="HRU47"/>
      <c r="HRV47" s="20"/>
      <c r="HRW47"/>
      <c r="HRX47" s="20"/>
      <c r="HRY47"/>
      <c r="HRZ47" s="20"/>
      <c r="HSA47"/>
      <c r="HSB47" s="20"/>
      <c r="HSC47"/>
      <c r="HSD47" s="20"/>
      <c r="HSE47"/>
      <c r="HSF47" s="20"/>
      <c r="HSG47"/>
      <c r="HSH47" s="20"/>
      <c r="HSI47"/>
      <c r="HSJ47" s="20"/>
      <c r="HSK47"/>
      <c r="HSL47" s="20"/>
      <c r="HSM47"/>
      <c r="HSN47" s="20"/>
      <c r="HSO47"/>
      <c r="HSP47" s="20"/>
      <c r="HSQ47"/>
      <c r="HSR47" s="20"/>
      <c r="HSS47"/>
      <c r="HST47" s="20"/>
      <c r="HSU47"/>
      <c r="HSV47" s="20"/>
      <c r="HSW47"/>
      <c r="HSX47" s="20"/>
      <c r="HSY47"/>
      <c r="HSZ47" s="20"/>
      <c r="HTA47"/>
      <c r="HTB47" s="20"/>
      <c r="HTC47"/>
      <c r="HTD47" s="20"/>
      <c r="HTE47"/>
      <c r="HTF47" s="20"/>
      <c r="HTG47"/>
      <c r="HTH47" s="20"/>
      <c r="HTI47"/>
      <c r="HTJ47" s="20"/>
      <c r="HTK47"/>
      <c r="HTL47" s="20"/>
      <c r="HTM47"/>
      <c r="HTN47" s="20"/>
      <c r="HTO47"/>
      <c r="HTP47" s="20"/>
      <c r="HTQ47"/>
      <c r="HTR47" s="20"/>
      <c r="HTS47"/>
      <c r="HTT47" s="20"/>
      <c r="HTU47"/>
      <c r="HTV47" s="20"/>
      <c r="HTW47"/>
      <c r="HTX47" s="20"/>
      <c r="HTY47"/>
      <c r="HTZ47" s="20"/>
      <c r="HUA47"/>
      <c r="HUB47" s="20"/>
      <c r="HUC47"/>
      <c r="HUD47" s="20"/>
      <c r="HUE47"/>
      <c r="HUF47" s="20"/>
      <c r="HUG47"/>
      <c r="HUH47" s="20"/>
      <c r="HUI47"/>
      <c r="HUJ47" s="20"/>
      <c r="HUK47"/>
      <c r="HUL47" s="20"/>
      <c r="HUM47"/>
      <c r="HUN47" s="20"/>
      <c r="HUO47"/>
      <c r="HUP47" s="20"/>
      <c r="HUQ47"/>
      <c r="HUR47" s="20"/>
      <c r="HUS47"/>
      <c r="HUT47" s="20"/>
      <c r="HUU47"/>
      <c r="HUV47" s="20"/>
      <c r="HUW47"/>
      <c r="HUX47" s="20"/>
      <c r="HUY47"/>
      <c r="HUZ47" s="20"/>
      <c r="HVA47"/>
      <c r="HVB47" s="20"/>
      <c r="HVC47"/>
      <c r="HVD47" s="20"/>
      <c r="HVE47"/>
      <c r="HVF47" s="20"/>
      <c r="HVG47"/>
      <c r="HVH47" s="20"/>
      <c r="HVI47"/>
      <c r="HVJ47" s="20"/>
      <c r="HVK47"/>
      <c r="HVL47" s="20"/>
      <c r="HVM47"/>
      <c r="HVN47" s="20"/>
      <c r="HVO47"/>
      <c r="HVP47" s="20"/>
      <c r="HVQ47"/>
      <c r="HVR47" s="20"/>
      <c r="HVS47"/>
      <c r="HVT47" s="20"/>
      <c r="HVU47"/>
      <c r="HVV47" s="20"/>
      <c r="HVW47"/>
      <c r="HVX47" s="20"/>
      <c r="HVY47"/>
      <c r="HVZ47" s="20"/>
      <c r="HWA47"/>
      <c r="HWB47" s="20"/>
      <c r="HWC47"/>
      <c r="HWD47" s="20"/>
      <c r="HWE47"/>
      <c r="HWF47" s="20"/>
      <c r="HWG47"/>
      <c r="HWH47" s="20"/>
      <c r="HWI47"/>
      <c r="HWJ47" s="20"/>
      <c r="HWK47"/>
      <c r="HWL47" s="20"/>
      <c r="HWM47"/>
      <c r="HWN47" s="20"/>
      <c r="HWO47"/>
      <c r="HWP47" s="20"/>
      <c r="HWQ47"/>
      <c r="HWR47" s="20"/>
      <c r="HWS47"/>
      <c r="HWT47" s="20"/>
      <c r="HWU47"/>
      <c r="HWV47" s="20"/>
      <c r="HWW47"/>
      <c r="HWX47" s="20"/>
      <c r="HWY47"/>
      <c r="HWZ47" s="20"/>
      <c r="HXA47"/>
      <c r="HXB47" s="20"/>
      <c r="HXC47"/>
      <c r="HXD47" s="20"/>
      <c r="HXE47"/>
      <c r="HXF47" s="20"/>
      <c r="HXG47"/>
      <c r="HXH47" s="20"/>
      <c r="HXI47"/>
      <c r="HXJ47" s="20"/>
      <c r="HXK47"/>
      <c r="HXL47" s="20"/>
      <c r="HXM47"/>
      <c r="HXN47" s="20"/>
      <c r="HXO47"/>
      <c r="HXP47" s="20"/>
      <c r="HXQ47"/>
      <c r="HXR47" s="20"/>
      <c r="HXS47"/>
      <c r="HXT47" s="20"/>
      <c r="HXU47"/>
      <c r="HXV47" s="20"/>
      <c r="HXW47"/>
      <c r="HXX47" s="20"/>
      <c r="HXY47"/>
      <c r="HXZ47" s="20"/>
      <c r="HYA47"/>
      <c r="HYB47" s="20"/>
      <c r="HYC47"/>
      <c r="HYD47" s="20"/>
      <c r="HYE47"/>
      <c r="HYF47" s="20"/>
      <c r="HYG47"/>
      <c r="HYH47" s="20"/>
      <c r="HYI47"/>
      <c r="HYJ47" s="20"/>
      <c r="HYK47"/>
      <c r="HYL47" s="20"/>
      <c r="HYM47"/>
      <c r="HYN47" s="20"/>
      <c r="HYO47"/>
      <c r="HYP47" s="20"/>
      <c r="HYQ47"/>
      <c r="HYR47" s="20"/>
      <c r="HYS47"/>
      <c r="HYT47" s="20"/>
      <c r="HYU47"/>
      <c r="HYV47" s="20"/>
      <c r="HYW47"/>
      <c r="HYX47" s="20"/>
      <c r="HYY47"/>
      <c r="HYZ47" s="20"/>
      <c r="HZA47"/>
      <c r="HZB47" s="20"/>
      <c r="HZC47"/>
      <c r="HZD47" s="20"/>
      <c r="HZE47"/>
      <c r="HZF47" s="20"/>
      <c r="HZG47"/>
      <c r="HZH47" s="20"/>
      <c r="HZI47"/>
      <c r="HZJ47" s="20"/>
      <c r="HZK47"/>
      <c r="HZL47" s="20"/>
      <c r="HZM47"/>
      <c r="HZN47" s="20"/>
      <c r="HZO47"/>
      <c r="HZP47" s="20"/>
      <c r="HZQ47"/>
      <c r="HZR47" s="20"/>
      <c r="HZS47"/>
      <c r="HZT47" s="20"/>
      <c r="HZU47"/>
      <c r="HZV47" s="20"/>
      <c r="HZW47"/>
      <c r="HZX47" s="20"/>
      <c r="HZY47"/>
      <c r="HZZ47" s="20"/>
      <c r="IAA47"/>
      <c r="IAB47" s="20"/>
      <c r="IAC47"/>
      <c r="IAD47" s="20"/>
      <c r="IAE47"/>
      <c r="IAF47" s="20"/>
      <c r="IAG47"/>
      <c r="IAH47" s="20"/>
      <c r="IAI47"/>
      <c r="IAJ47" s="20"/>
      <c r="IAK47"/>
      <c r="IAL47" s="20"/>
      <c r="IAM47"/>
      <c r="IAN47" s="20"/>
      <c r="IAO47"/>
      <c r="IAP47" s="20"/>
      <c r="IAQ47"/>
      <c r="IAR47" s="20"/>
      <c r="IAS47"/>
      <c r="IAT47" s="20"/>
      <c r="IAU47"/>
      <c r="IAV47" s="20"/>
      <c r="IAW47"/>
      <c r="IAX47" s="20"/>
      <c r="IAY47"/>
      <c r="IAZ47" s="20"/>
      <c r="IBA47"/>
      <c r="IBB47" s="20"/>
      <c r="IBC47"/>
      <c r="IBD47" s="20"/>
      <c r="IBE47"/>
      <c r="IBF47" s="20"/>
      <c r="IBG47"/>
      <c r="IBH47" s="20"/>
      <c r="IBI47"/>
      <c r="IBJ47" s="20"/>
      <c r="IBK47"/>
      <c r="IBL47" s="20"/>
      <c r="IBM47"/>
      <c r="IBN47" s="20"/>
      <c r="IBO47"/>
      <c r="IBP47" s="20"/>
      <c r="IBQ47"/>
      <c r="IBR47" s="20"/>
      <c r="IBS47"/>
      <c r="IBT47" s="20"/>
      <c r="IBU47"/>
      <c r="IBV47" s="20"/>
      <c r="IBW47"/>
      <c r="IBX47" s="20"/>
      <c r="IBY47"/>
      <c r="IBZ47" s="20"/>
      <c r="ICA47"/>
      <c r="ICB47" s="20"/>
      <c r="ICC47"/>
      <c r="ICD47" s="20"/>
      <c r="ICE47"/>
      <c r="ICF47" s="20"/>
      <c r="ICG47"/>
      <c r="ICH47" s="20"/>
      <c r="ICI47"/>
      <c r="ICJ47" s="20"/>
      <c r="ICK47"/>
      <c r="ICL47" s="20"/>
      <c r="ICM47"/>
      <c r="ICN47" s="20"/>
      <c r="ICO47"/>
      <c r="ICP47" s="20"/>
      <c r="ICQ47"/>
      <c r="ICR47" s="20"/>
      <c r="ICS47"/>
      <c r="ICT47" s="20"/>
      <c r="ICU47"/>
      <c r="ICV47" s="20"/>
      <c r="ICW47"/>
      <c r="ICX47" s="20"/>
      <c r="ICY47"/>
      <c r="ICZ47" s="20"/>
      <c r="IDA47"/>
      <c r="IDB47" s="20"/>
      <c r="IDC47"/>
      <c r="IDD47" s="20"/>
      <c r="IDE47"/>
      <c r="IDF47" s="20"/>
      <c r="IDG47"/>
      <c r="IDH47" s="20"/>
      <c r="IDI47"/>
      <c r="IDJ47" s="20"/>
      <c r="IDK47"/>
      <c r="IDL47" s="20"/>
      <c r="IDM47"/>
      <c r="IDN47" s="20"/>
      <c r="IDO47"/>
      <c r="IDP47" s="20"/>
      <c r="IDQ47"/>
      <c r="IDR47" s="20"/>
      <c r="IDS47"/>
      <c r="IDT47" s="20"/>
      <c r="IDU47"/>
      <c r="IDV47" s="20"/>
      <c r="IDW47"/>
      <c r="IDX47" s="20"/>
      <c r="IDY47"/>
      <c r="IDZ47" s="20"/>
      <c r="IEA47"/>
      <c r="IEB47" s="20"/>
      <c r="IEC47"/>
      <c r="IED47" s="20"/>
      <c r="IEE47"/>
      <c r="IEF47" s="20"/>
      <c r="IEG47"/>
      <c r="IEH47" s="20"/>
      <c r="IEI47"/>
      <c r="IEJ47" s="20"/>
      <c r="IEK47"/>
      <c r="IEL47" s="20"/>
      <c r="IEM47"/>
      <c r="IEN47" s="20"/>
      <c r="IEO47"/>
      <c r="IEP47" s="20"/>
      <c r="IEQ47"/>
      <c r="IER47" s="20"/>
      <c r="IES47"/>
      <c r="IET47" s="20"/>
      <c r="IEU47"/>
      <c r="IEV47" s="20"/>
      <c r="IEW47"/>
      <c r="IEX47" s="20"/>
      <c r="IEY47"/>
      <c r="IEZ47" s="20"/>
      <c r="IFA47"/>
      <c r="IFB47" s="20"/>
      <c r="IFC47"/>
      <c r="IFD47" s="20"/>
      <c r="IFE47"/>
      <c r="IFF47" s="20"/>
      <c r="IFG47"/>
      <c r="IFH47" s="20"/>
      <c r="IFI47"/>
      <c r="IFJ47" s="20"/>
      <c r="IFK47"/>
      <c r="IFL47" s="20"/>
      <c r="IFM47"/>
      <c r="IFN47" s="20"/>
      <c r="IFO47"/>
      <c r="IFP47" s="20"/>
      <c r="IFQ47"/>
      <c r="IFR47" s="20"/>
      <c r="IFS47"/>
      <c r="IFT47" s="20"/>
      <c r="IFU47"/>
      <c r="IFV47" s="20"/>
      <c r="IFW47"/>
      <c r="IFX47" s="20"/>
      <c r="IFY47"/>
      <c r="IFZ47" s="20"/>
      <c r="IGA47"/>
      <c r="IGB47" s="20"/>
      <c r="IGC47"/>
      <c r="IGD47" s="20"/>
      <c r="IGE47"/>
      <c r="IGF47" s="20"/>
      <c r="IGG47"/>
      <c r="IGH47" s="20"/>
      <c r="IGI47"/>
      <c r="IGJ47" s="20"/>
      <c r="IGK47"/>
      <c r="IGL47" s="20"/>
      <c r="IGM47"/>
      <c r="IGN47" s="20"/>
      <c r="IGO47"/>
      <c r="IGP47" s="20"/>
      <c r="IGQ47"/>
      <c r="IGR47" s="20"/>
      <c r="IGS47"/>
      <c r="IGT47" s="20"/>
      <c r="IGU47"/>
      <c r="IGV47" s="20"/>
      <c r="IGW47"/>
      <c r="IGX47" s="20"/>
      <c r="IGY47"/>
      <c r="IGZ47" s="20"/>
      <c r="IHA47"/>
      <c r="IHB47" s="20"/>
      <c r="IHC47"/>
      <c r="IHD47" s="20"/>
      <c r="IHE47"/>
      <c r="IHF47" s="20"/>
      <c r="IHG47"/>
      <c r="IHH47" s="20"/>
      <c r="IHI47"/>
      <c r="IHJ47" s="20"/>
      <c r="IHK47"/>
      <c r="IHL47" s="20"/>
      <c r="IHM47"/>
      <c r="IHN47" s="20"/>
      <c r="IHO47"/>
      <c r="IHP47" s="20"/>
      <c r="IHQ47"/>
      <c r="IHR47" s="20"/>
      <c r="IHS47"/>
      <c r="IHT47" s="20"/>
      <c r="IHU47"/>
      <c r="IHV47" s="20"/>
      <c r="IHW47"/>
      <c r="IHX47" s="20"/>
      <c r="IHY47"/>
      <c r="IHZ47" s="20"/>
      <c r="IIA47"/>
      <c r="IIB47" s="20"/>
      <c r="IIC47"/>
      <c r="IID47" s="20"/>
      <c r="IIE47"/>
      <c r="IIF47" s="20"/>
      <c r="IIG47"/>
      <c r="IIH47" s="20"/>
      <c r="III47"/>
      <c r="IIJ47" s="20"/>
      <c r="IIK47"/>
      <c r="IIL47" s="20"/>
      <c r="IIM47"/>
      <c r="IIN47" s="20"/>
      <c r="IIO47"/>
      <c r="IIP47" s="20"/>
      <c r="IIQ47"/>
      <c r="IIR47" s="20"/>
      <c r="IIS47"/>
      <c r="IIT47" s="20"/>
      <c r="IIU47"/>
      <c r="IIV47" s="20"/>
      <c r="IIW47"/>
      <c r="IIX47" s="20"/>
      <c r="IIY47"/>
      <c r="IIZ47" s="20"/>
      <c r="IJA47"/>
      <c r="IJB47" s="20"/>
      <c r="IJC47"/>
      <c r="IJD47" s="20"/>
      <c r="IJE47"/>
      <c r="IJF47" s="20"/>
      <c r="IJG47"/>
      <c r="IJH47" s="20"/>
      <c r="IJI47"/>
      <c r="IJJ47" s="20"/>
      <c r="IJK47"/>
      <c r="IJL47" s="20"/>
      <c r="IJM47"/>
      <c r="IJN47" s="20"/>
      <c r="IJO47"/>
      <c r="IJP47" s="20"/>
      <c r="IJQ47"/>
      <c r="IJR47" s="20"/>
      <c r="IJS47"/>
      <c r="IJT47" s="20"/>
      <c r="IJU47"/>
      <c r="IJV47" s="20"/>
      <c r="IJW47"/>
      <c r="IJX47" s="20"/>
      <c r="IJY47"/>
      <c r="IJZ47" s="20"/>
      <c r="IKA47"/>
      <c r="IKB47" s="20"/>
      <c r="IKC47"/>
      <c r="IKD47" s="20"/>
      <c r="IKE47"/>
      <c r="IKF47" s="20"/>
      <c r="IKG47"/>
      <c r="IKH47" s="20"/>
      <c r="IKI47"/>
      <c r="IKJ47" s="20"/>
      <c r="IKK47"/>
      <c r="IKL47" s="20"/>
      <c r="IKM47"/>
      <c r="IKN47" s="20"/>
      <c r="IKO47"/>
      <c r="IKP47" s="20"/>
      <c r="IKQ47"/>
      <c r="IKR47" s="20"/>
      <c r="IKS47"/>
      <c r="IKT47" s="20"/>
      <c r="IKU47"/>
      <c r="IKV47" s="20"/>
      <c r="IKW47"/>
      <c r="IKX47" s="20"/>
      <c r="IKY47"/>
      <c r="IKZ47" s="20"/>
      <c r="ILA47"/>
      <c r="ILB47" s="20"/>
      <c r="ILC47"/>
      <c r="ILD47" s="20"/>
      <c r="ILE47"/>
      <c r="ILF47" s="20"/>
      <c r="ILG47"/>
      <c r="ILH47" s="20"/>
      <c r="ILI47"/>
      <c r="ILJ47" s="20"/>
      <c r="ILK47"/>
      <c r="ILL47" s="20"/>
      <c r="ILM47"/>
      <c r="ILN47" s="20"/>
      <c r="ILO47"/>
      <c r="ILP47" s="20"/>
      <c r="ILQ47"/>
      <c r="ILR47" s="20"/>
      <c r="ILS47"/>
      <c r="ILT47" s="20"/>
      <c r="ILU47"/>
      <c r="ILV47" s="20"/>
      <c r="ILW47"/>
      <c r="ILX47" s="20"/>
      <c r="ILY47"/>
      <c r="ILZ47" s="20"/>
      <c r="IMA47"/>
      <c r="IMB47" s="20"/>
      <c r="IMC47"/>
      <c r="IMD47" s="20"/>
      <c r="IME47"/>
      <c r="IMF47" s="20"/>
      <c r="IMG47"/>
      <c r="IMH47" s="20"/>
      <c r="IMI47"/>
      <c r="IMJ47" s="20"/>
      <c r="IMK47"/>
      <c r="IML47" s="20"/>
      <c r="IMM47"/>
      <c r="IMN47" s="20"/>
      <c r="IMO47"/>
      <c r="IMP47" s="20"/>
      <c r="IMQ47"/>
      <c r="IMR47" s="20"/>
      <c r="IMS47"/>
      <c r="IMT47" s="20"/>
      <c r="IMU47"/>
      <c r="IMV47" s="20"/>
      <c r="IMW47"/>
      <c r="IMX47" s="20"/>
      <c r="IMY47"/>
      <c r="IMZ47" s="20"/>
      <c r="INA47"/>
      <c r="INB47" s="20"/>
      <c r="INC47"/>
      <c r="IND47" s="20"/>
      <c r="INE47"/>
      <c r="INF47" s="20"/>
      <c r="ING47"/>
      <c r="INH47" s="20"/>
      <c r="INI47"/>
      <c r="INJ47" s="20"/>
      <c r="INK47"/>
      <c r="INL47" s="20"/>
      <c r="INM47"/>
      <c r="INN47" s="20"/>
      <c r="INO47"/>
      <c r="INP47" s="20"/>
      <c r="INQ47"/>
      <c r="INR47" s="20"/>
      <c r="INS47"/>
      <c r="INT47" s="20"/>
      <c r="INU47"/>
      <c r="INV47" s="20"/>
      <c r="INW47"/>
      <c r="INX47" s="20"/>
      <c r="INY47"/>
      <c r="INZ47" s="20"/>
      <c r="IOA47"/>
      <c r="IOB47" s="20"/>
      <c r="IOC47"/>
      <c r="IOD47" s="20"/>
      <c r="IOE47"/>
      <c r="IOF47" s="20"/>
      <c r="IOG47"/>
      <c r="IOH47" s="20"/>
      <c r="IOI47"/>
      <c r="IOJ47" s="20"/>
      <c r="IOK47"/>
      <c r="IOL47" s="20"/>
      <c r="IOM47"/>
      <c r="ION47" s="20"/>
      <c r="IOO47"/>
      <c r="IOP47" s="20"/>
      <c r="IOQ47"/>
      <c r="IOR47" s="20"/>
      <c r="IOS47"/>
      <c r="IOT47" s="20"/>
      <c r="IOU47"/>
      <c r="IOV47" s="20"/>
      <c r="IOW47"/>
      <c r="IOX47" s="20"/>
      <c r="IOY47"/>
      <c r="IOZ47" s="20"/>
      <c r="IPA47"/>
      <c r="IPB47" s="20"/>
      <c r="IPC47"/>
      <c r="IPD47" s="20"/>
      <c r="IPE47"/>
      <c r="IPF47" s="20"/>
      <c r="IPG47"/>
      <c r="IPH47" s="20"/>
      <c r="IPI47"/>
      <c r="IPJ47" s="20"/>
      <c r="IPK47"/>
      <c r="IPL47" s="20"/>
      <c r="IPM47"/>
      <c r="IPN47" s="20"/>
      <c r="IPO47"/>
      <c r="IPP47" s="20"/>
      <c r="IPQ47"/>
      <c r="IPR47" s="20"/>
      <c r="IPS47"/>
      <c r="IPT47" s="20"/>
      <c r="IPU47"/>
      <c r="IPV47" s="20"/>
      <c r="IPW47"/>
      <c r="IPX47" s="20"/>
      <c r="IPY47"/>
      <c r="IPZ47" s="20"/>
      <c r="IQA47"/>
      <c r="IQB47" s="20"/>
      <c r="IQC47"/>
      <c r="IQD47" s="20"/>
      <c r="IQE47"/>
      <c r="IQF47" s="20"/>
      <c r="IQG47"/>
      <c r="IQH47" s="20"/>
      <c r="IQI47"/>
      <c r="IQJ47" s="20"/>
      <c r="IQK47"/>
      <c r="IQL47" s="20"/>
      <c r="IQM47"/>
      <c r="IQN47" s="20"/>
      <c r="IQO47"/>
      <c r="IQP47" s="20"/>
      <c r="IQQ47"/>
      <c r="IQR47" s="20"/>
      <c r="IQS47"/>
      <c r="IQT47" s="20"/>
      <c r="IQU47"/>
      <c r="IQV47" s="20"/>
      <c r="IQW47"/>
      <c r="IQX47" s="20"/>
      <c r="IQY47"/>
      <c r="IQZ47" s="20"/>
      <c r="IRA47"/>
      <c r="IRB47" s="20"/>
      <c r="IRC47"/>
      <c r="IRD47" s="20"/>
      <c r="IRE47"/>
      <c r="IRF47" s="20"/>
      <c r="IRG47"/>
      <c r="IRH47" s="20"/>
      <c r="IRI47"/>
      <c r="IRJ47" s="20"/>
      <c r="IRK47"/>
      <c r="IRL47" s="20"/>
      <c r="IRM47"/>
      <c r="IRN47" s="20"/>
      <c r="IRO47"/>
      <c r="IRP47" s="20"/>
      <c r="IRQ47"/>
      <c r="IRR47" s="20"/>
      <c r="IRS47"/>
      <c r="IRT47" s="20"/>
      <c r="IRU47"/>
      <c r="IRV47" s="20"/>
      <c r="IRW47"/>
      <c r="IRX47" s="20"/>
      <c r="IRY47"/>
      <c r="IRZ47" s="20"/>
      <c r="ISA47"/>
      <c r="ISB47" s="20"/>
      <c r="ISC47"/>
      <c r="ISD47" s="20"/>
      <c r="ISE47"/>
      <c r="ISF47" s="20"/>
      <c r="ISG47"/>
      <c r="ISH47" s="20"/>
      <c r="ISI47"/>
      <c r="ISJ47" s="20"/>
      <c r="ISK47"/>
      <c r="ISL47" s="20"/>
      <c r="ISM47"/>
      <c r="ISN47" s="20"/>
      <c r="ISO47"/>
      <c r="ISP47" s="20"/>
      <c r="ISQ47"/>
      <c r="ISR47" s="20"/>
      <c r="ISS47"/>
      <c r="IST47" s="20"/>
      <c r="ISU47"/>
      <c r="ISV47" s="20"/>
      <c r="ISW47"/>
      <c r="ISX47" s="20"/>
      <c r="ISY47"/>
      <c r="ISZ47" s="20"/>
      <c r="ITA47"/>
      <c r="ITB47" s="20"/>
      <c r="ITC47"/>
      <c r="ITD47" s="20"/>
      <c r="ITE47"/>
      <c r="ITF47" s="20"/>
      <c r="ITG47"/>
      <c r="ITH47" s="20"/>
      <c r="ITI47"/>
      <c r="ITJ47" s="20"/>
      <c r="ITK47"/>
      <c r="ITL47" s="20"/>
      <c r="ITM47"/>
      <c r="ITN47" s="20"/>
      <c r="ITO47"/>
      <c r="ITP47" s="20"/>
      <c r="ITQ47"/>
      <c r="ITR47" s="20"/>
      <c r="ITS47"/>
      <c r="ITT47" s="20"/>
      <c r="ITU47"/>
      <c r="ITV47" s="20"/>
      <c r="ITW47"/>
      <c r="ITX47" s="20"/>
      <c r="ITY47"/>
      <c r="ITZ47" s="20"/>
      <c r="IUA47"/>
      <c r="IUB47" s="20"/>
      <c r="IUC47"/>
      <c r="IUD47" s="20"/>
      <c r="IUE47"/>
      <c r="IUF47" s="20"/>
      <c r="IUG47"/>
      <c r="IUH47" s="20"/>
      <c r="IUI47"/>
      <c r="IUJ47" s="20"/>
      <c r="IUK47"/>
      <c r="IUL47" s="20"/>
      <c r="IUM47"/>
      <c r="IUN47" s="20"/>
      <c r="IUO47"/>
      <c r="IUP47" s="20"/>
      <c r="IUQ47"/>
      <c r="IUR47" s="20"/>
      <c r="IUS47"/>
      <c r="IUT47" s="20"/>
      <c r="IUU47"/>
      <c r="IUV47" s="20"/>
      <c r="IUW47"/>
      <c r="IUX47" s="20"/>
      <c r="IUY47"/>
      <c r="IUZ47" s="20"/>
      <c r="IVA47"/>
      <c r="IVB47" s="20"/>
      <c r="IVC47"/>
      <c r="IVD47" s="20"/>
      <c r="IVE47"/>
      <c r="IVF47" s="20"/>
      <c r="IVG47"/>
      <c r="IVH47" s="20"/>
      <c r="IVI47"/>
      <c r="IVJ47" s="20"/>
      <c r="IVK47"/>
      <c r="IVL47" s="20"/>
      <c r="IVM47"/>
      <c r="IVN47" s="20"/>
      <c r="IVO47"/>
      <c r="IVP47" s="20"/>
      <c r="IVQ47"/>
      <c r="IVR47" s="20"/>
      <c r="IVS47"/>
      <c r="IVT47" s="20"/>
      <c r="IVU47"/>
      <c r="IVV47" s="20"/>
      <c r="IVW47"/>
      <c r="IVX47" s="20"/>
      <c r="IVY47"/>
      <c r="IVZ47" s="20"/>
      <c r="IWA47"/>
      <c r="IWB47" s="20"/>
      <c r="IWC47"/>
      <c r="IWD47" s="20"/>
      <c r="IWE47"/>
      <c r="IWF47" s="20"/>
      <c r="IWG47"/>
      <c r="IWH47" s="20"/>
      <c r="IWI47"/>
      <c r="IWJ47" s="20"/>
      <c r="IWK47"/>
      <c r="IWL47" s="20"/>
      <c r="IWM47"/>
      <c r="IWN47" s="20"/>
      <c r="IWO47"/>
      <c r="IWP47" s="20"/>
      <c r="IWQ47"/>
      <c r="IWR47" s="20"/>
      <c r="IWS47"/>
      <c r="IWT47" s="20"/>
      <c r="IWU47"/>
      <c r="IWV47" s="20"/>
      <c r="IWW47"/>
      <c r="IWX47" s="20"/>
      <c r="IWY47"/>
      <c r="IWZ47" s="20"/>
      <c r="IXA47"/>
      <c r="IXB47" s="20"/>
      <c r="IXC47"/>
      <c r="IXD47" s="20"/>
      <c r="IXE47"/>
      <c r="IXF47" s="20"/>
      <c r="IXG47"/>
      <c r="IXH47" s="20"/>
      <c r="IXI47"/>
      <c r="IXJ47" s="20"/>
      <c r="IXK47"/>
      <c r="IXL47" s="20"/>
      <c r="IXM47"/>
      <c r="IXN47" s="20"/>
      <c r="IXO47"/>
      <c r="IXP47" s="20"/>
      <c r="IXQ47"/>
      <c r="IXR47" s="20"/>
      <c r="IXS47"/>
      <c r="IXT47" s="20"/>
      <c r="IXU47"/>
      <c r="IXV47" s="20"/>
      <c r="IXW47"/>
      <c r="IXX47" s="20"/>
      <c r="IXY47"/>
      <c r="IXZ47" s="20"/>
      <c r="IYA47"/>
      <c r="IYB47" s="20"/>
      <c r="IYC47"/>
      <c r="IYD47" s="20"/>
      <c r="IYE47"/>
      <c r="IYF47" s="20"/>
      <c r="IYG47"/>
      <c r="IYH47" s="20"/>
      <c r="IYI47"/>
      <c r="IYJ47" s="20"/>
      <c r="IYK47"/>
      <c r="IYL47" s="20"/>
      <c r="IYM47"/>
      <c r="IYN47" s="20"/>
      <c r="IYO47"/>
      <c r="IYP47" s="20"/>
      <c r="IYQ47"/>
      <c r="IYR47" s="20"/>
      <c r="IYS47"/>
      <c r="IYT47" s="20"/>
      <c r="IYU47"/>
      <c r="IYV47" s="20"/>
      <c r="IYW47"/>
      <c r="IYX47" s="20"/>
      <c r="IYY47"/>
      <c r="IYZ47" s="20"/>
      <c r="IZA47"/>
      <c r="IZB47" s="20"/>
      <c r="IZC47"/>
      <c r="IZD47" s="20"/>
      <c r="IZE47"/>
      <c r="IZF47" s="20"/>
      <c r="IZG47"/>
      <c r="IZH47" s="20"/>
      <c r="IZI47"/>
      <c r="IZJ47" s="20"/>
      <c r="IZK47"/>
      <c r="IZL47" s="20"/>
      <c r="IZM47"/>
      <c r="IZN47" s="20"/>
      <c r="IZO47"/>
      <c r="IZP47" s="20"/>
      <c r="IZQ47"/>
      <c r="IZR47" s="20"/>
      <c r="IZS47"/>
      <c r="IZT47" s="20"/>
      <c r="IZU47"/>
      <c r="IZV47" s="20"/>
      <c r="IZW47"/>
      <c r="IZX47" s="20"/>
      <c r="IZY47"/>
      <c r="IZZ47" s="20"/>
      <c r="JAA47"/>
      <c r="JAB47" s="20"/>
      <c r="JAC47"/>
      <c r="JAD47" s="20"/>
      <c r="JAE47"/>
      <c r="JAF47" s="20"/>
      <c r="JAG47"/>
      <c r="JAH47" s="20"/>
      <c r="JAI47"/>
      <c r="JAJ47" s="20"/>
      <c r="JAK47"/>
      <c r="JAL47" s="20"/>
      <c r="JAM47"/>
      <c r="JAN47" s="20"/>
      <c r="JAO47"/>
      <c r="JAP47" s="20"/>
      <c r="JAQ47"/>
      <c r="JAR47" s="20"/>
      <c r="JAS47"/>
      <c r="JAT47" s="20"/>
      <c r="JAU47"/>
      <c r="JAV47" s="20"/>
      <c r="JAW47"/>
      <c r="JAX47" s="20"/>
      <c r="JAY47"/>
      <c r="JAZ47" s="20"/>
      <c r="JBA47"/>
      <c r="JBB47" s="20"/>
      <c r="JBC47"/>
      <c r="JBD47" s="20"/>
      <c r="JBE47"/>
      <c r="JBF47" s="20"/>
      <c r="JBG47"/>
      <c r="JBH47" s="20"/>
      <c r="JBI47"/>
      <c r="JBJ47" s="20"/>
      <c r="JBK47"/>
      <c r="JBL47" s="20"/>
      <c r="JBM47"/>
      <c r="JBN47" s="20"/>
      <c r="JBO47"/>
      <c r="JBP47" s="20"/>
      <c r="JBQ47"/>
      <c r="JBR47" s="20"/>
      <c r="JBS47"/>
      <c r="JBT47" s="20"/>
      <c r="JBU47"/>
      <c r="JBV47" s="20"/>
      <c r="JBW47"/>
      <c r="JBX47" s="20"/>
      <c r="JBY47"/>
      <c r="JBZ47" s="20"/>
      <c r="JCA47"/>
      <c r="JCB47" s="20"/>
      <c r="JCC47"/>
      <c r="JCD47" s="20"/>
      <c r="JCE47"/>
      <c r="JCF47" s="20"/>
      <c r="JCG47"/>
      <c r="JCH47" s="20"/>
      <c r="JCI47"/>
      <c r="JCJ47" s="20"/>
      <c r="JCK47"/>
      <c r="JCL47" s="20"/>
      <c r="JCM47"/>
      <c r="JCN47" s="20"/>
      <c r="JCO47"/>
      <c r="JCP47" s="20"/>
      <c r="JCQ47"/>
      <c r="JCR47" s="20"/>
      <c r="JCS47"/>
      <c r="JCT47" s="20"/>
      <c r="JCU47"/>
      <c r="JCV47" s="20"/>
      <c r="JCW47"/>
      <c r="JCX47" s="20"/>
      <c r="JCY47"/>
      <c r="JCZ47" s="20"/>
      <c r="JDA47"/>
      <c r="JDB47" s="20"/>
      <c r="JDC47"/>
      <c r="JDD47" s="20"/>
      <c r="JDE47"/>
      <c r="JDF47" s="20"/>
      <c r="JDG47"/>
      <c r="JDH47" s="20"/>
      <c r="JDI47"/>
      <c r="JDJ47" s="20"/>
      <c r="JDK47"/>
      <c r="JDL47" s="20"/>
      <c r="JDM47"/>
      <c r="JDN47" s="20"/>
      <c r="JDO47"/>
      <c r="JDP47" s="20"/>
      <c r="JDQ47"/>
      <c r="JDR47" s="20"/>
      <c r="JDS47"/>
      <c r="JDT47" s="20"/>
      <c r="JDU47"/>
      <c r="JDV47" s="20"/>
      <c r="JDW47"/>
      <c r="JDX47" s="20"/>
      <c r="JDY47"/>
      <c r="JDZ47" s="20"/>
      <c r="JEA47"/>
      <c r="JEB47" s="20"/>
      <c r="JEC47"/>
      <c r="JED47" s="20"/>
      <c r="JEE47"/>
      <c r="JEF47" s="20"/>
      <c r="JEG47"/>
      <c r="JEH47" s="20"/>
      <c r="JEI47"/>
      <c r="JEJ47" s="20"/>
      <c r="JEK47"/>
      <c r="JEL47" s="20"/>
      <c r="JEM47"/>
      <c r="JEN47" s="20"/>
      <c r="JEO47"/>
      <c r="JEP47" s="20"/>
      <c r="JEQ47"/>
      <c r="JER47" s="20"/>
      <c r="JES47"/>
      <c r="JET47" s="20"/>
      <c r="JEU47"/>
      <c r="JEV47" s="20"/>
      <c r="JEW47"/>
      <c r="JEX47" s="20"/>
      <c r="JEY47"/>
      <c r="JEZ47" s="20"/>
      <c r="JFA47"/>
      <c r="JFB47" s="20"/>
      <c r="JFC47"/>
      <c r="JFD47" s="20"/>
      <c r="JFE47"/>
      <c r="JFF47" s="20"/>
      <c r="JFG47"/>
      <c r="JFH47" s="20"/>
      <c r="JFI47"/>
      <c r="JFJ47" s="20"/>
      <c r="JFK47"/>
      <c r="JFL47" s="20"/>
      <c r="JFM47"/>
      <c r="JFN47" s="20"/>
      <c r="JFO47"/>
      <c r="JFP47" s="20"/>
      <c r="JFQ47"/>
      <c r="JFR47" s="20"/>
      <c r="JFS47"/>
      <c r="JFT47" s="20"/>
      <c r="JFU47"/>
      <c r="JFV47" s="20"/>
      <c r="JFW47"/>
      <c r="JFX47" s="20"/>
      <c r="JFY47"/>
      <c r="JFZ47" s="20"/>
      <c r="JGA47"/>
      <c r="JGB47" s="20"/>
      <c r="JGC47"/>
      <c r="JGD47" s="20"/>
      <c r="JGE47"/>
      <c r="JGF47" s="20"/>
      <c r="JGG47"/>
      <c r="JGH47" s="20"/>
      <c r="JGI47"/>
      <c r="JGJ47" s="20"/>
      <c r="JGK47"/>
      <c r="JGL47" s="20"/>
      <c r="JGM47"/>
      <c r="JGN47" s="20"/>
      <c r="JGO47"/>
      <c r="JGP47" s="20"/>
      <c r="JGQ47"/>
      <c r="JGR47" s="20"/>
      <c r="JGS47"/>
      <c r="JGT47" s="20"/>
      <c r="JGU47"/>
      <c r="JGV47" s="20"/>
      <c r="JGW47"/>
      <c r="JGX47" s="20"/>
      <c r="JGY47"/>
      <c r="JGZ47" s="20"/>
      <c r="JHA47"/>
      <c r="JHB47" s="20"/>
      <c r="JHC47"/>
      <c r="JHD47" s="20"/>
      <c r="JHE47"/>
      <c r="JHF47" s="20"/>
      <c r="JHG47"/>
      <c r="JHH47" s="20"/>
      <c r="JHI47"/>
      <c r="JHJ47" s="20"/>
      <c r="JHK47"/>
      <c r="JHL47" s="20"/>
      <c r="JHM47"/>
      <c r="JHN47" s="20"/>
      <c r="JHO47"/>
      <c r="JHP47" s="20"/>
      <c r="JHQ47"/>
      <c r="JHR47" s="20"/>
      <c r="JHS47"/>
      <c r="JHT47" s="20"/>
      <c r="JHU47"/>
      <c r="JHV47" s="20"/>
      <c r="JHW47"/>
      <c r="JHX47" s="20"/>
      <c r="JHY47"/>
      <c r="JHZ47" s="20"/>
      <c r="JIA47"/>
      <c r="JIB47" s="20"/>
      <c r="JIC47"/>
      <c r="JID47" s="20"/>
      <c r="JIE47"/>
      <c r="JIF47" s="20"/>
      <c r="JIG47"/>
      <c r="JIH47" s="20"/>
      <c r="JII47"/>
      <c r="JIJ47" s="20"/>
      <c r="JIK47"/>
      <c r="JIL47" s="20"/>
      <c r="JIM47"/>
      <c r="JIN47" s="20"/>
      <c r="JIO47"/>
      <c r="JIP47" s="20"/>
      <c r="JIQ47"/>
      <c r="JIR47" s="20"/>
      <c r="JIS47"/>
      <c r="JIT47" s="20"/>
      <c r="JIU47"/>
      <c r="JIV47" s="20"/>
      <c r="JIW47"/>
      <c r="JIX47" s="20"/>
      <c r="JIY47"/>
      <c r="JIZ47" s="20"/>
      <c r="JJA47"/>
      <c r="JJB47" s="20"/>
      <c r="JJC47"/>
      <c r="JJD47" s="20"/>
      <c r="JJE47"/>
      <c r="JJF47" s="20"/>
      <c r="JJG47"/>
      <c r="JJH47" s="20"/>
      <c r="JJI47"/>
      <c r="JJJ47" s="20"/>
      <c r="JJK47"/>
      <c r="JJL47" s="20"/>
      <c r="JJM47"/>
      <c r="JJN47" s="20"/>
      <c r="JJO47"/>
      <c r="JJP47" s="20"/>
      <c r="JJQ47"/>
      <c r="JJR47" s="20"/>
      <c r="JJS47"/>
      <c r="JJT47" s="20"/>
      <c r="JJU47"/>
      <c r="JJV47" s="20"/>
      <c r="JJW47"/>
      <c r="JJX47" s="20"/>
      <c r="JJY47"/>
      <c r="JJZ47" s="20"/>
      <c r="JKA47"/>
      <c r="JKB47" s="20"/>
      <c r="JKC47"/>
      <c r="JKD47" s="20"/>
      <c r="JKE47"/>
      <c r="JKF47" s="20"/>
      <c r="JKG47"/>
      <c r="JKH47" s="20"/>
      <c r="JKI47"/>
      <c r="JKJ47" s="20"/>
      <c r="JKK47"/>
      <c r="JKL47" s="20"/>
      <c r="JKM47"/>
      <c r="JKN47" s="20"/>
      <c r="JKO47"/>
      <c r="JKP47" s="20"/>
      <c r="JKQ47"/>
      <c r="JKR47" s="20"/>
      <c r="JKS47"/>
      <c r="JKT47" s="20"/>
      <c r="JKU47"/>
      <c r="JKV47" s="20"/>
      <c r="JKW47"/>
      <c r="JKX47" s="20"/>
      <c r="JKY47"/>
      <c r="JKZ47" s="20"/>
      <c r="JLA47"/>
      <c r="JLB47" s="20"/>
      <c r="JLC47"/>
      <c r="JLD47" s="20"/>
      <c r="JLE47"/>
      <c r="JLF47" s="20"/>
      <c r="JLG47"/>
      <c r="JLH47" s="20"/>
      <c r="JLI47"/>
      <c r="JLJ47" s="20"/>
      <c r="JLK47"/>
      <c r="JLL47" s="20"/>
      <c r="JLM47"/>
      <c r="JLN47" s="20"/>
      <c r="JLO47"/>
      <c r="JLP47" s="20"/>
      <c r="JLQ47"/>
      <c r="JLR47" s="20"/>
      <c r="JLS47"/>
      <c r="JLT47" s="20"/>
      <c r="JLU47"/>
      <c r="JLV47" s="20"/>
      <c r="JLW47"/>
      <c r="JLX47" s="20"/>
      <c r="JLY47"/>
      <c r="JLZ47" s="20"/>
      <c r="JMA47"/>
      <c r="JMB47" s="20"/>
      <c r="JMC47"/>
      <c r="JMD47" s="20"/>
      <c r="JME47"/>
      <c r="JMF47" s="20"/>
      <c r="JMG47"/>
      <c r="JMH47" s="20"/>
      <c r="JMI47"/>
      <c r="JMJ47" s="20"/>
      <c r="JMK47"/>
      <c r="JML47" s="20"/>
      <c r="JMM47"/>
      <c r="JMN47" s="20"/>
      <c r="JMO47"/>
      <c r="JMP47" s="20"/>
      <c r="JMQ47"/>
      <c r="JMR47" s="20"/>
      <c r="JMS47"/>
      <c r="JMT47" s="20"/>
      <c r="JMU47"/>
      <c r="JMV47" s="20"/>
      <c r="JMW47"/>
      <c r="JMX47" s="20"/>
      <c r="JMY47"/>
      <c r="JMZ47" s="20"/>
      <c r="JNA47"/>
      <c r="JNB47" s="20"/>
      <c r="JNC47"/>
      <c r="JND47" s="20"/>
      <c r="JNE47"/>
      <c r="JNF47" s="20"/>
      <c r="JNG47"/>
      <c r="JNH47" s="20"/>
      <c r="JNI47"/>
      <c r="JNJ47" s="20"/>
      <c r="JNK47"/>
      <c r="JNL47" s="20"/>
      <c r="JNM47"/>
      <c r="JNN47" s="20"/>
      <c r="JNO47"/>
      <c r="JNP47" s="20"/>
      <c r="JNQ47"/>
      <c r="JNR47" s="20"/>
      <c r="JNS47"/>
      <c r="JNT47" s="20"/>
      <c r="JNU47"/>
      <c r="JNV47" s="20"/>
      <c r="JNW47"/>
      <c r="JNX47" s="20"/>
      <c r="JNY47"/>
      <c r="JNZ47" s="20"/>
      <c r="JOA47"/>
      <c r="JOB47" s="20"/>
      <c r="JOC47"/>
      <c r="JOD47" s="20"/>
      <c r="JOE47"/>
      <c r="JOF47" s="20"/>
      <c r="JOG47"/>
      <c r="JOH47" s="20"/>
      <c r="JOI47"/>
      <c r="JOJ47" s="20"/>
      <c r="JOK47"/>
      <c r="JOL47" s="20"/>
      <c r="JOM47"/>
      <c r="JON47" s="20"/>
      <c r="JOO47"/>
      <c r="JOP47" s="20"/>
      <c r="JOQ47"/>
      <c r="JOR47" s="20"/>
      <c r="JOS47"/>
      <c r="JOT47" s="20"/>
      <c r="JOU47"/>
      <c r="JOV47" s="20"/>
      <c r="JOW47"/>
      <c r="JOX47" s="20"/>
      <c r="JOY47"/>
      <c r="JOZ47" s="20"/>
      <c r="JPA47"/>
      <c r="JPB47" s="20"/>
      <c r="JPC47"/>
      <c r="JPD47" s="20"/>
      <c r="JPE47"/>
      <c r="JPF47" s="20"/>
      <c r="JPG47"/>
      <c r="JPH47" s="20"/>
      <c r="JPI47"/>
      <c r="JPJ47" s="20"/>
      <c r="JPK47"/>
      <c r="JPL47" s="20"/>
      <c r="JPM47"/>
      <c r="JPN47" s="20"/>
      <c r="JPO47"/>
      <c r="JPP47" s="20"/>
      <c r="JPQ47"/>
      <c r="JPR47" s="20"/>
      <c r="JPS47"/>
      <c r="JPT47" s="20"/>
      <c r="JPU47"/>
      <c r="JPV47" s="20"/>
      <c r="JPW47"/>
      <c r="JPX47" s="20"/>
      <c r="JPY47"/>
      <c r="JPZ47" s="20"/>
      <c r="JQA47"/>
      <c r="JQB47" s="20"/>
      <c r="JQC47"/>
      <c r="JQD47" s="20"/>
      <c r="JQE47"/>
      <c r="JQF47" s="20"/>
      <c r="JQG47"/>
      <c r="JQH47" s="20"/>
      <c r="JQI47"/>
      <c r="JQJ47" s="20"/>
      <c r="JQK47"/>
      <c r="JQL47" s="20"/>
      <c r="JQM47"/>
      <c r="JQN47" s="20"/>
      <c r="JQO47"/>
      <c r="JQP47" s="20"/>
      <c r="JQQ47"/>
      <c r="JQR47" s="20"/>
      <c r="JQS47"/>
      <c r="JQT47" s="20"/>
      <c r="JQU47"/>
      <c r="JQV47" s="20"/>
      <c r="JQW47"/>
      <c r="JQX47" s="20"/>
      <c r="JQY47"/>
      <c r="JQZ47" s="20"/>
      <c r="JRA47"/>
      <c r="JRB47" s="20"/>
      <c r="JRC47"/>
      <c r="JRD47" s="20"/>
      <c r="JRE47"/>
      <c r="JRF47" s="20"/>
      <c r="JRG47"/>
      <c r="JRH47" s="20"/>
      <c r="JRI47"/>
      <c r="JRJ47" s="20"/>
      <c r="JRK47"/>
      <c r="JRL47" s="20"/>
      <c r="JRM47"/>
      <c r="JRN47" s="20"/>
      <c r="JRO47"/>
      <c r="JRP47" s="20"/>
      <c r="JRQ47"/>
      <c r="JRR47" s="20"/>
      <c r="JRS47"/>
      <c r="JRT47" s="20"/>
      <c r="JRU47"/>
      <c r="JRV47" s="20"/>
      <c r="JRW47"/>
      <c r="JRX47" s="20"/>
      <c r="JRY47"/>
      <c r="JRZ47" s="20"/>
      <c r="JSA47"/>
      <c r="JSB47" s="20"/>
      <c r="JSC47"/>
      <c r="JSD47" s="20"/>
      <c r="JSE47"/>
      <c r="JSF47" s="20"/>
      <c r="JSG47"/>
      <c r="JSH47" s="20"/>
      <c r="JSI47"/>
      <c r="JSJ47" s="20"/>
      <c r="JSK47"/>
      <c r="JSL47" s="20"/>
      <c r="JSM47"/>
      <c r="JSN47" s="20"/>
      <c r="JSO47"/>
      <c r="JSP47" s="20"/>
      <c r="JSQ47"/>
      <c r="JSR47" s="20"/>
      <c r="JSS47"/>
      <c r="JST47" s="20"/>
      <c r="JSU47"/>
      <c r="JSV47" s="20"/>
      <c r="JSW47"/>
      <c r="JSX47" s="20"/>
      <c r="JSY47"/>
      <c r="JSZ47" s="20"/>
      <c r="JTA47"/>
      <c r="JTB47" s="20"/>
      <c r="JTC47"/>
      <c r="JTD47" s="20"/>
      <c r="JTE47"/>
      <c r="JTF47" s="20"/>
      <c r="JTG47"/>
      <c r="JTH47" s="20"/>
      <c r="JTI47"/>
      <c r="JTJ47" s="20"/>
      <c r="JTK47"/>
      <c r="JTL47" s="20"/>
      <c r="JTM47"/>
      <c r="JTN47" s="20"/>
      <c r="JTO47"/>
      <c r="JTP47" s="20"/>
      <c r="JTQ47"/>
      <c r="JTR47" s="20"/>
      <c r="JTS47"/>
      <c r="JTT47" s="20"/>
      <c r="JTU47"/>
      <c r="JTV47" s="20"/>
      <c r="JTW47"/>
      <c r="JTX47" s="20"/>
      <c r="JTY47"/>
      <c r="JTZ47" s="20"/>
      <c r="JUA47"/>
      <c r="JUB47" s="20"/>
      <c r="JUC47"/>
      <c r="JUD47" s="20"/>
      <c r="JUE47"/>
      <c r="JUF47" s="20"/>
      <c r="JUG47"/>
      <c r="JUH47" s="20"/>
      <c r="JUI47"/>
      <c r="JUJ47" s="20"/>
      <c r="JUK47"/>
      <c r="JUL47" s="20"/>
      <c r="JUM47"/>
      <c r="JUN47" s="20"/>
      <c r="JUO47"/>
      <c r="JUP47" s="20"/>
      <c r="JUQ47"/>
      <c r="JUR47" s="20"/>
      <c r="JUS47"/>
      <c r="JUT47" s="20"/>
      <c r="JUU47"/>
      <c r="JUV47" s="20"/>
      <c r="JUW47"/>
      <c r="JUX47" s="20"/>
      <c r="JUY47"/>
      <c r="JUZ47" s="20"/>
      <c r="JVA47"/>
      <c r="JVB47" s="20"/>
      <c r="JVC47"/>
      <c r="JVD47" s="20"/>
      <c r="JVE47"/>
      <c r="JVF47" s="20"/>
      <c r="JVG47"/>
      <c r="JVH47" s="20"/>
      <c r="JVI47"/>
      <c r="JVJ47" s="20"/>
      <c r="JVK47"/>
      <c r="JVL47" s="20"/>
      <c r="JVM47"/>
      <c r="JVN47" s="20"/>
      <c r="JVO47"/>
      <c r="JVP47" s="20"/>
      <c r="JVQ47"/>
      <c r="JVR47" s="20"/>
      <c r="JVS47"/>
      <c r="JVT47" s="20"/>
      <c r="JVU47"/>
      <c r="JVV47" s="20"/>
      <c r="JVW47"/>
      <c r="JVX47" s="20"/>
      <c r="JVY47"/>
      <c r="JVZ47" s="20"/>
      <c r="JWA47"/>
      <c r="JWB47" s="20"/>
      <c r="JWC47"/>
      <c r="JWD47" s="20"/>
      <c r="JWE47"/>
      <c r="JWF47" s="20"/>
      <c r="JWG47"/>
      <c r="JWH47" s="20"/>
      <c r="JWI47"/>
      <c r="JWJ47" s="20"/>
      <c r="JWK47"/>
      <c r="JWL47" s="20"/>
      <c r="JWM47"/>
      <c r="JWN47" s="20"/>
      <c r="JWO47"/>
      <c r="JWP47" s="20"/>
      <c r="JWQ47"/>
      <c r="JWR47" s="20"/>
      <c r="JWS47"/>
      <c r="JWT47" s="20"/>
      <c r="JWU47"/>
      <c r="JWV47" s="20"/>
      <c r="JWW47"/>
      <c r="JWX47" s="20"/>
      <c r="JWY47"/>
      <c r="JWZ47" s="20"/>
      <c r="JXA47"/>
      <c r="JXB47" s="20"/>
      <c r="JXC47"/>
      <c r="JXD47" s="20"/>
      <c r="JXE47"/>
      <c r="JXF47" s="20"/>
      <c r="JXG47"/>
      <c r="JXH47" s="20"/>
      <c r="JXI47"/>
      <c r="JXJ47" s="20"/>
      <c r="JXK47"/>
      <c r="JXL47" s="20"/>
      <c r="JXM47"/>
      <c r="JXN47" s="20"/>
      <c r="JXO47"/>
      <c r="JXP47" s="20"/>
      <c r="JXQ47"/>
      <c r="JXR47" s="20"/>
      <c r="JXS47"/>
      <c r="JXT47" s="20"/>
      <c r="JXU47"/>
      <c r="JXV47" s="20"/>
      <c r="JXW47"/>
      <c r="JXX47" s="20"/>
      <c r="JXY47"/>
      <c r="JXZ47" s="20"/>
      <c r="JYA47"/>
      <c r="JYB47" s="20"/>
      <c r="JYC47"/>
      <c r="JYD47" s="20"/>
      <c r="JYE47"/>
      <c r="JYF47" s="20"/>
      <c r="JYG47"/>
      <c r="JYH47" s="20"/>
      <c r="JYI47"/>
      <c r="JYJ47" s="20"/>
      <c r="JYK47"/>
      <c r="JYL47" s="20"/>
      <c r="JYM47"/>
      <c r="JYN47" s="20"/>
      <c r="JYO47"/>
      <c r="JYP47" s="20"/>
      <c r="JYQ47"/>
      <c r="JYR47" s="20"/>
      <c r="JYS47"/>
      <c r="JYT47" s="20"/>
      <c r="JYU47"/>
      <c r="JYV47" s="20"/>
      <c r="JYW47"/>
      <c r="JYX47" s="20"/>
      <c r="JYY47"/>
      <c r="JYZ47" s="20"/>
      <c r="JZA47"/>
      <c r="JZB47" s="20"/>
      <c r="JZC47"/>
      <c r="JZD47" s="20"/>
      <c r="JZE47"/>
      <c r="JZF47" s="20"/>
      <c r="JZG47"/>
      <c r="JZH47" s="20"/>
      <c r="JZI47"/>
      <c r="JZJ47" s="20"/>
      <c r="JZK47"/>
      <c r="JZL47" s="20"/>
      <c r="JZM47"/>
      <c r="JZN47" s="20"/>
      <c r="JZO47"/>
      <c r="JZP47" s="20"/>
      <c r="JZQ47"/>
      <c r="JZR47" s="20"/>
      <c r="JZS47"/>
      <c r="JZT47" s="20"/>
      <c r="JZU47"/>
      <c r="JZV47" s="20"/>
      <c r="JZW47"/>
      <c r="JZX47" s="20"/>
      <c r="JZY47"/>
      <c r="JZZ47" s="20"/>
      <c r="KAA47"/>
      <c r="KAB47" s="20"/>
      <c r="KAC47"/>
      <c r="KAD47" s="20"/>
      <c r="KAE47"/>
      <c r="KAF47" s="20"/>
      <c r="KAG47"/>
      <c r="KAH47" s="20"/>
      <c r="KAI47"/>
      <c r="KAJ47" s="20"/>
      <c r="KAK47"/>
      <c r="KAL47" s="20"/>
      <c r="KAM47"/>
      <c r="KAN47" s="20"/>
      <c r="KAO47"/>
      <c r="KAP47" s="20"/>
      <c r="KAQ47"/>
      <c r="KAR47" s="20"/>
      <c r="KAS47"/>
      <c r="KAT47" s="20"/>
      <c r="KAU47"/>
      <c r="KAV47" s="20"/>
      <c r="KAW47"/>
      <c r="KAX47" s="20"/>
      <c r="KAY47"/>
      <c r="KAZ47" s="20"/>
      <c r="KBA47"/>
      <c r="KBB47" s="20"/>
      <c r="KBC47"/>
      <c r="KBD47" s="20"/>
      <c r="KBE47"/>
      <c r="KBF47" s="20"/>
      <c r="KBG47"/>
      <c r="KBH47" s="20"/>
      <c r="KBI47"/>
      <c r="KBJ47" s="20"/>
      <c r="KBK47"/>
      <c r="KBL47" s="20"/>
      <c r="KBM47"/>
      <c r="KBN47" s="20"/>
      <c r="KBO47"/>
      <c r="KBP47" s="20"/>
      <c r="KBQ47"/>
      <c r="KBR47" s="20"/>
      <c r="KBS47"/>
      <c r="KBT47" s="20"/>
      <c r="KBU47"/>
      <c r="KBV47" s="20"/>
      <c r="KBW47"/>
      <c r="KBX47" s="20"/>
      <c r="KBY47"/>
      <c r="KBZ47" s="20"/>
      <c r="KCA47"/>
      <c r="KCB47" s="20"/>
      <c r="KCC47"/>
      <c r="KCD47" s="20"/>
      <c r="KCE47"/>
      <c r="KCF47" s="20"/>
      <c r="KCG47"/>
      <c r="KCH47" s="20"/>
      <c r="KCI47"/>
      <c r="KCJ47" s="20"/>
      <c r="KCK47"/>
      <c r="KCL47" s="20"/>
      <c r="KCM47"/>
      <c r="KCN47" s="20"/>
      <c r="KCO47"/>
      <c r="KCP47" s="20"/>
      <c r="KCQ47"/>
      <c r="KCR47" s="20"/>
      <c r="KCS47"/>
      <c r="KCT47" s="20"/>
      <c r="KCU47"/>
      <c r="KCV47" s="20"/>
      <c r="KCW47"/>
      <c r="KCX47" s="20"/>
      <c r="KCY47"/>
      <c r="KCZ47" s="20"/>
      <c r="KDA47"/>
      <c r="KDB47" s="20"/>
      <c r="KDC47"/>
      <c r="KDD47" s="20"/>
      <c r="KDE47"/>
      <c r="KDF47" s="20"/>
      <c r="KDG47"/>
      <c r="KDH47" s="20"/>
      <c r="KDI47"/>
      <c r="KDJ47" s="20"/>
      <c r="KDK47"/>
      <c r="KDL47" s="20"/>
      <c r="KDM47"/>
      <c r="KDN47" s="20"/>
      <c r="KDO47"/>
      <c r="KDP47" s="20"/>
      <c r="KDQ47"/>
      <c r="KDR47" s="20"/>
      <c r="KDS47"/>
      <c r="KDT47" s="20"/>
      <c r="KDU47"/>
      <c r="KDV47" s="20"/>
      <c r="KDW47"/>
      <c r="KDX47" s="20"/>
      <c r="KDY47"/>
      <c r="KDZ47" s="20"/>
      <c r="KEA47"/>
      <c r="KEB47" s="20"/>
      <c r="KEC47"/>
      <c r="KED47" s="20"/>
      <c r="KEE47"/>
      <c r="KEF47" s="20"/>
      <c r="KEG47"/>
      <c r="KEH47" s="20"/>
      <c r="KEI47"/>
      <c r="KEJ47" s="20"/>
      <c r="KEK47"/>
      <c r="KEL47" s="20"/>
      <c r="KEM47"/>
      <c r="KEN47" s="20"/>
      <c r="KEO47"/>
      <c r="KEP47" s="20"/>
      <c r="KEQ47"/>
      <c r="KER47" s="20"/>
      <c r="KES47"/>
      <c r="KET47" s="20"/>
      <c r="KEU47"/>
      <c r="KEV47" s="20"/>
      <c r="KEW47"/>
      <c r="KEX47" s="20"/>
      <c r="KEY47"/>
      <c r="KEZ47" s="20"/>
      <c r="KFA47"/>
      <c r="KFB47" s="20"/>
      <c r="KFC47"/>
      <c r="KFD47" s="20"/>
      <c r="KFE47"/>
      <c r="KFF47" s="20"/>
      <c r="KFG47"/>
      <c r="KFH47" s="20"/>
      <c r="KFI47"/>
      <c r="KFJ47" s="20"/>
      <c r="KFK47"/>
      <c r="KFL47" s="20"/>
      <c r="KFM47"/>
      <c r="KFN47" s="20"/>
      <c r="KFO47"/>
      <c r="KFP47" s="20"/>
      <c r="KFQ47"/>
      <c r="KFR47" s="20"/>
      <c r="KFS47"/>
      <c r="KFT47" s="20"/>
      <c r="KFU47"/>
      <c r="KFV47" s="20"/>
      <c r="KFW47"/>
      <c r="KFX47" s="20"/>
      <c r="KFY47"/>
      <c r="KFZ47" s="20"/>
      <c r="KGA47"/>
      <c r="KGB47" s="20"/>
      <c r="KGC47"/>
      <c r="KGD47" s="20"/>
      <c r="KGE47"/>
      <c r="KGF47" s="20"/>
      <c r="KGG47"/>
      <c r="KGH47" s="20"/>
      <c r="KGI47"/>
      <c r="KGJ47" s="20"/>
      <c r="KGK47"/>
      <c r="KGL47" s="20"/>
      <c r="KGM47"/>
      <c r="KGN47" s="20"/>
      <c r="KGO47"/>
      <c r="KGP47" s="20"/>
      <c r="KGQ47"/>
      <c r="KGR47" s="20"/>
      <c r="KGS47"/>
      <c r="KGT47" s="20"/>
      <c r="KGU47"/>
      <c r="KGV47" s="20"/>
      <c r="KGW47"/>
      <c r="KGX47" s="20"/>
      <c r="KGY47"/>
      <c r="KGZ47" s="20"/>
      <c r="KHA47"/>
      <c r="KHB47" s="20"/>
      <c r="KHC47"/>
      <c r="KHD47" s="20"/>
      <c r="KHE47"/>
      <c r="KHF47" s="20"/>
      <c r="KHG47"/>
      <c r="KHH47" s="20"/>
      <c r="KHI47"/>
      <c r="KHJ47" s="20"/>
      <c r="KHK47"/>
      <c r="KHL47" s="20"/>
      <c r="KHM47"/>
      <c r="KHN47" s="20"/>
      <c r="KHO47"/>
      <c r="KHP47" s="20"/>
      <c r="KHQ47"/>
      <c r="KHR47" s="20"/>
      <c r="KHS47"/>
      <c r="KHT47" s="20"/>
      <c r="KHU47"/>
      <c r="KHV47" s="20"/>
      <c r="KHW47"/>
      <c r="KHX47" s="20"/>
      <c r="KHY47"/>
      <c r="KHZ47" s="20"/>
      <c r="KIA47"/>
      <c r="KIB47" s="20"/>
      <c r="KIC47"/>
      <c r="KID47" s="20"/>
      <c r="KIE47"/>
      <c r="KIF47" s="20"/>
      <c r="KIG47"/>
      <c r="KIH47" s="20"/>
      <c r="KII47"/>
      <c r="KIJ47" s="20"/>
      <c r="KIK47"/>
      <c r="KIL47" s="20"/>
      <c r="KIM47"/>
      <c r="KIN47" s="20"/>
      <c r="KIO47"/>
      <c r="KIP47" s="20"/>
      <c r="KIQ47"/>
      <c r="KIR47" s="20"/>
      <c r="KIS47"/>
      <c r="KIT47" s="20"/>
      <c r="KIU47"/>
      <c r="KIV47" s="20"/>
      <c r="KIW47"/>
      <c r="KIX47" s="20"/>
      <c r="KIY47"/>
      <c r="KIZ47" s="20"/>
      <c r="KJA47"/>
      <c r="KJB47" s="20"/>
      <c r="KJC47"/>
      <c r="KJD47" s="20"/>
      <c r="KJE47"/>
      <c r="KJF47" s="20"/>
      <c r="KJG47"/>
      <c r="KJH47" s="20"/>
      <c r="KJI47"/>
      <c r="KJJ47" s="20"/>
      <c r="KJK47"/>
      <c r="KJL47" s="20"/>
      <c r="KJM47"/>
      <c r="KJN47" s="20"/>
      <c r="KJO47"/>
      <c r="KJP47" s="20"/>
      <c r="KJQ47"/>
      <c r="KJR47" s="20"/>
      <c r="KJS47"/>
      <c r="KJT47" s="20"/>
      <c r="KJU47"/>
      <c r="KJV47" s="20"/>
      <c r="KJW47"/>
      <c r="KJX47" s="20"/>
      <c r="KJY47"/>
      <c r="KJZ47" s="20"/>
      <c r="KKA47"/>
      <c r="KKB47" s="20"/>
      <c r="KKC47"/>
      <c r="KKD47" s="20"/>
      <c r="KKE47"/>
      <c r="KKF47" s="20"/>
      <c r="KKG47"/>
      <c r="KKH47" s="20"/>
      <c r="KKI47"/>
      <c r="KKJ47" s="20"/>
      <c r="KKK47"/>
      <c r="KKL47" s="20"/>
      <c r="KKM47"/>
      <c r="KKN47" s="20"/>
      <c r="KKO47"/>
      <c r="KKP47" s="20"/>
      <c r="KKQ47"/>
      <c r="KKR47" s="20"/>
      <c r="KKS47"/>
      <c r="KKT47" s="20"/>
      <c r="KKU47"/>
      <c r="KKV47" s="20"/>
      <c r="KKW47"/>
      <c r="KKX47" s="20"/>
      <c r="KKY47"/>
      <c r="KKZ47" s="20"/>
      <c r="KLA47"/>
      <c r="KLB47" s="20"/>
      <c r="KLC47"/>
      <c r="KLD47" s="20"/>
      <c r="KLE47"/>
      <c r="KLF47" s="20"/>
      <c r="KLG47"/>
      <c r="KLH47" s="20"/>
      <c r="KLI47"/>
      <c r="KLJ47" s="20"/>
      <c r="KLK47"/>
      <c r="KLL47" s="20"/>
      <c r="KLM47"/>
      <c r="KLN47" s="20"/>
      <c r="KLO47"/>
      <c r="KLP47" s="20"/>
      <c r="KLQ47"/>
      <c r="KLR47" s="20"/>
      <c r="KLS47"/>
      <c r="KLT47" s="20"/>
      <c r="KLU47"/>
      <c r="KLV47" s="20"/>
      <c r="KLW47"/>
      <c r="KLX47" s="20"/>
      <c r="KLY47"/>
      <c r="KLZ47" s="20"/>
      <c r="KMA47"/>
      <c r="KMB47" s="20"/>
      <c r="KMC47"/>
      <c r="KMD47" s="20"/>
      <c r="KME47"/>
      <c r="KMF47" s="20"/>
      <c r="KMG47"/>
      <c r="KMH47" s="20"/>
      <c r="KMI47"/>
      <c r="KMJ47" s="20"/>
      <c r="KMK47"/>
      <c r="KML47" s="20"/>
      <c r="KMM47"/>
      <c r="KMN47" s="20"/>
      <c r="KMO47"/>
      <c r="KMP47" s="20"/>
      <c r="KMQ47"/>
      <c r="KMR47" s="20"/>
      <c r="KMS47"/>
      <c r="KMT47" s="20"/>
      <c r="KMU47"/>
      <c r="KMV47" s="20"/>
      <c r="KMW47"/>
      <c r="KMX47" s="20"/>
      <c r="KMY47"/>
      <c r="KMZ47" s="20"/>
      <c r="KNA47"/>
      <c r="KNB47" s="20"/>
      <c r="KNC47"/>
      <c r="KND47" s="20"/>
      <c r="KNE47"/>
      <c r="KNF47" s="20"/>
      <c r="KNG47"/>
      <c r="KNH47" s="20"/>
      <c r="KNI47"/>
      <c r="KNJ47" s="20"/>
      <c r="KNK47"/>
      <c r="KNL47" s="20"/>
      <c r="KNM47"/>
      <c r="KNN47" s="20"/>
      <c r="KNO47"/>
      <c r="KNP47" s="20"/>
      <c r="KNQ47"/>
      <c r="KNR47" s="20"/>
      <c r="KNS47"/>
      <c r="KNT47" s="20"/>
      <c r="KNU47"/>
      <c r="KNV47" s="20"/>
      <c r="KNW47"/>
      <c r="KNX47" s="20"/>
      <c r="KNY47"/>
      <c r="KNZ47" s="20"/>
      <c r="KOA47"/>
      <c r="KOB47" s="20"/>
      <c r="KOC47"/>
      <c r="KOD47" s="20"/>
      <c r="KOE47"/>
      <c r="KOF47" s="20"/>
      <c r="KOG47"/>
      <c r="KOH47" s="20"/>
      <c r="KOI47"/>
      <c r="KOJ47" s="20"/>
      <c r="KOK47"/>
      <c r="KOL47" s="20"/>
      <c r="KOM47"/>
      <c r="KON47" s="20"/>
      <c r="KOO47"/>
      <c r="KOP47" s="20"/>
      <c r="KOQ47"/>
      <c r="KOR47" s="20"/>
      <c r="KOS47"/>
      <c r="KOT47" s="20"/>
      <c r="KOU47"/>
      <c r="KOV47" s="20"/>
      <c r="KOW47"/>
      <c r="KOX47" s="20"/>
      <c r="KOY47"/>
      <c r="KOZ47" s="20"/>
      <c r="KPA47"/>
      <c r="KPB47" s="20"/>
      <c r="KPC47"/>
      <c r="KPD47" s="20"/>
      <c r="KPE47"/>
      <c r="KPF47" s="20"/>
      <c r="KPG47"/>
      <c r="KPH47" s="20"/>
      <c r="KPI47"/>
      <c r="KPJ47" s="20"/>
      <c r="KPK47"/>
      <c r="KPL47" s="20"/>
      <c r="KPM47"/>
      <c r="KPN47" s="20"/>
      <c r="KPO47"/>
      <c r="KPP47" s="20"/>
      <c r="KPQ47"/>
      <c r="KPR47" s="20"/>
      <c r="KPS47"/>
      <c r="KPT47" s="20"/>
      <c r="KPU47"/>
      <c r="KPV47" s="20"/>
      <c r="KPW47"/>
      <c r="KPX47" s="20"/>
      <c r="KPY47"/>
      <c r="KPZ47" s="20"/>
      <c r="KQA47"/>
      <c r="KQB47" s="20"/>
      <c r="KQC47"/>
      <c r="KQD47" s="20"/>
      <c r="KQE47"/>
      <c r="KQF47" s="20"/>
      <c r="KQG47"/>
      <c r="KQH47" s="20"/>
      <c r="KQI47"/>
      <c r="KQJ47" s="20"/>
      <c r="KQK47"/>
      <c r="KQL47" s="20"/>
      <c r="KQM47"/>
      <c r="KQN47" s="20"/>
      <c r="KQO47"/>
      <c r="KQP47" s="20"/>
      <c r="KQQ47"/>
      <c r="KQR47" s="20"/>
      <c r="KQS47"/>
      <c r="KQT47" s="20"/>
      <c r="KQU47"/>
      <c r="KQV47" s="20"/>
      <c r="KQW47"/>
      <c r="KQX47" s="20"/>
      <c r="KQY47"/>
      <c r="KQZ47" s="20"/>
      <c r="KRA47"/>
      <c r="KRB47" s="20"/>
      <c r="KRC47"/>
      <c r="KRD47" s="20"/>
      <c r="KRE47"/>
      <c r="KRF47" s="20"/>
      <c r="KRG47"/>
      <c r="KRH47" s="20"/>
      <c r="KRI47"/>
      <c r="KRJ47" s="20"/>
      <c r="KRK47"/>
      <c r="KRL47" s="20"/>
      <c r="KRM47"/>
      <c r="KRN47" s="20"/>
      <c r="KRO47"/>
      <c r="KRP47" s="20"/>
      <c r="KRQ47"/>
      <c r="KRR47" s="20"/>
      <c r="KRS47"/>
      <c r="KRT47" s="20"/>
      <c r="KRU47"/>
      <c r="KRV47" s="20"/>
      <c r="KRW47"/>
      <c r="KRX47" s="20"/>
      <c r="KRY47"/>
      <c r="KRZ47" s="20"/>
      <c r="KSA47"/>
      <c r="KSB47" s="20"/>
      <c r="KSC47"/>
      <c r="KSD47" s="20"/>
      <c r="KSE47"/>
      <c r="KSF47" s="20"/>
      <c r="KSG47"/>
      <c r="KSH47" s="20"/>
      <c r="KSI47"/>
      <c r="KSJ47" s="20"/>
      <c r="KSK47"/>
      <c r="KSL47" s="20"/>
      <c r="KSM47"/>
      <c r="KSN47" s="20"/>
      <c r="KSO47"/>
      <c r="KSP47" s="20"/>
      <c r="KSQ47"/>
      <c r="KSR47" s="20"/>
      <c r="KSS47"/>
      <c r="KST47" s="20"/>
      <c r="KSU47"/>
      <c r="KSV47" s="20"/>
      <c r="KSW47"/>
      <c r="KSX47" s="20"/>
      <c r="KSY47"/>
      <c r="KSZ47" s="20"/>
      <c r="KTA47"/>
      <c r="KTB47" s="20"/>
      <c r="KTC47"/>
      <c r="KTD47" s="20"/>
      <c r="KTE47"/>
      <c r="KTF47" s="20"/>
      <c r="KTG47"/>
      <c r="KTH47" s="20"/>
      <c r="KTI47"/>
      <c r="KTJ47" s="20"/>
      <c r="KTK47"/>
      <c r="KTL47" s="20"/>
      <c r="KTM47"/>
      <c r="KTN47" s="20"/>
      <c r="KTO47"/>
      <c r="KTP47" s="20"/>
      <c r="KTQ47"/>
      <c r="KTR47" s="20"/>
      <c r="KTS47"/>
      <c r="KTT47" s="20"/>
      <c r="KTU47"/>
      <c r="KTV47" s="20"/>
      <c r="KTW47"/>
      <c r="KTX47" s="20"/>
      <c r="KTY47"/>
      <c r="KTZ47" s="20"/>
      <c r="KUA47"/>
      <c r="KUB47" s="20"/>
      <c r="KUC47"/>
      <c r="KUD47" s="20"/>
      <c r="KUE47"/>
      <c r="KUF47" s="20"/>
      <c r="KUG47"/>
      <c r="KUH47" s="20"/>
      <c r="KUI47"/>
      <c r="KUJ47" s="20"/>
      <c r="KUK47"/>
      <c r="KUL47" s="20"/>
      <c r="KUM47"/>
      <c r="KUN47" s="20"/>
      <c r="KUO47"/>
      <c r="KUP47" s="20"/>
      <c r="KUQ47"/>
      <c r="KUR47" s="20"/>
      <c r="KUS47"/>
      <c r="KUT47" s="20"/>
      <c r="KUU47"/>
      <c r="KUV47" s="20"/>
      <c r="KUW47"/>
      <c r="KUX47" s="20"/>
      <c r="KUY47"/>
      <c r="KUZ47" s="20"/>
      <c r="KVA47"/>
      <c r="KVB47" s="20"/>
      <c r="KVC47"/>
      <c r="KVD47" s="20"/>
      <c r="KVE47"/>
      <c r="KVF47" s="20"/>
      <c r="KVG47"/>
      <c r="KVH47" s="20"/>
      <c r="KVI47"/>
      <c r="KVJ47" s="20"/>
      <c r="KVK47"/>
      <c r="KVL47" s="20"/>
      <c r="KVM47"/>
      <c r="KVN47" s="20"/>
      <c r="KVO47"/>
      <c r="KVP47" s="20"/>
      <c r="KVQ47"/>
      <c r="KVR47" s="20"/>
      <c r="KVS47"/>
      <c r="KVT47" s="20"/>
      <c r="KVU47"/>
      <c r="KVV47" s="20"/>
      <c r="KVW47"/>
      <c r="KVX47" s="20"/>
      <c r="KVY47"/>
      <c r="KVZ47" s="20"/>
      <c r="KWA47"/>
      <c r="KWB47" s="20"/>
      <c r="KWC47"/>
      <c r="KWD47" s="20"/>
      <c r="KWE47"/>
      <c r="KWF47" s="20"/>
      <c r="KWG47"/>
      <c r="KWH47" s="20"/>
      <c r="KWI47"/>
      <c r="KWJ47" s="20"/>
      <c r="KWK47"/>
      <c r="KWL47" s="20"/>
      <c r="KWM47"/>
      <c r="KWN47" s="20"/>
      <c r="KWO47"/>
      <c r="KWP47" s="20"/>
      <c r="KWQ47"/>
      <c r="KWR47" s="20"/>
      <c r="KWS47"/>
      <c r="KWT47" s="20"/>
      <c r="KWU47"/>
      <c r="KWV47" s="20"/>
      <c r="KWW47"/>
      <c r="KWX47" s="20"/>
      <c r="KWY47"/>
      <c r="KWZ47" s="20"/>
      <c r="KXA47"/>
      <c r="KXB47" s="20"/>
      <c r="KXC47"/>
      <c r="KXD47" s="20"/>
      <c r="KXE47"/>
      <c r="KXF47" s="20"/>
      <c r="KXG47"/>
      <c r="KXH47" s="20"/>
      <c r="KXI47"/>
      <c r="KXJ47" s="20"/>
      <c r="KXK47"/>
      <c r="KXL47" s="20"/>
      <c r="KXM47"/>
      <c r="KXN47" s="20"/>
      <c r="KXO47"/>
      <c r="KXP47" s="20"/>
      <c r="KXQ47"/>
      <c r="KXR47" s="20"/>
      <c r="KXS47"/>
      <c r="KXT47" s="20"/>
      <c r="KXU47"/>
      <c r="KXV47" s="20"/>
      <c r="KXW47"/>
      <c r="KXX47" s="20"/>
      <c r="KXY47"/>
      <c r="KXZ47" s="20"/>
      <c r="KYA47"/>
      <c r="KYB47" s="20"/>
      <c r="KYC47"/>
      <c r="KYD47" s="20"/>
      <c r="KYE47"/>
      <c r="KYF47" s="20"/>
      <c r="KYG47"/>
      <c r="KYH47" s="20"/>
      <c r="KYI47"/>
      <c r="KYJ47" s="20"/>
      <c r="KYK47"/>
      <c r="KYL47" s="20"/>
      <c r="KYM47"/>
      <c r="KYN47" s="20"/>
      <c r="KYO47"/>
      <c r="KYP47" s="20"/>
      <c r="KYQ47"/>
      <c r="KYR47" s="20"/>
      <c r="KYS47"/>
      <c r="KYT47" s="20"/>
      <c r="KYU47"/>
      <c r="KYV47" s="20"/>
      <c r="KYW47"/>
      <c r="KYX47" s="20"/>
      <c r="KYY47"/>
      <c r="KYZ47" s="20"/>
      <c r="KZA47"/>
      <c r="KZB47" s="20"/>
      <c r="KZC47"/>
      <c r="KZD47" s="20"/>
      <c r="KZE47"/>
      <c r="KZF47" s="20"/>
      <c r="KZG47"/>
      <c r="KZH47" s="20"/>
      <c r="KZI47"/>
      <c r="KZJ47" s="20"/>
      <c r="KZK47"/>
      <c r="KZL47" s="20"/>
      <c r="KZM47"/>
      <c r="KZN47" s="20"/>
      <c r="KZO47"/>
      <c r="KZP47" s="20"/>
      <c r="KZQ47"/>
      <c r="KZR47" s="20"/>
      <c r="KZS47"/>
      <c r="KZT47" s="20"/>
      <c r="KZU47"/>
      <c r="KZV47" s="20"/>
      <c r="KZW47"/>
      <c r="KZX47" s="20"/>
      <c r="KZY47"/>
      <c r="KZZ47" s="20"/>
      <c r="LAA47"/>
      <c r="LAB47" s="20"/>
      <c r="LAC47"/>
      <c r="LAD47" s="20"/>
      <c r="LAE47"/>
      <c r="LAF47" s="20"/>
      <c r="LAG47"/>
      <c r="LAH47" s="20"/>
      <c r="LAI47"/>
      <c r="LAJ47" s="20"/>
      <c r="LAK47"/>
      <c r="LAL47" s="20"/>
      <c r="LAM47"/>
      <c r="LAN47" s="20"/>
      <c r="LAO47"/>
      <c r="LAP47" s="20"/>
      <c r="LAQ47"/>
      <c r="LAR47" s="20"/>
      <c r="LAS47"/>
      <c r="LAT47" s="20"/>
      <c r="LAU47"/>
      <c r="LAV47" s="20"/>
      <c r="LAW47"/>
      <c r="LAX47" s="20"/>
      <c r="LAY47"/>
      <c r="LAZ47" s="20"/>
      <c r="LBA47"/>
      <c r="LBB47" s="20"/>
      <c r="LBC47"/>
      <c r="LBD47" s="20"/>
      <c r="LBE47"/>
      <c r="LBF47" s="20"/>
      <c r="LBG47"/>
      <c r="LBH47" s="20"/>
      <c r="LBI47"/>
      <c r="LBJ47" s="20"/>
      <c r="LBK47"/>
      <c r="LBL47" s="20"/>
      <c r="LBM47"/>
      <c r="LBN47" s="20"/>
      <c r="LBO47"/>
      <c r="LBP47" s="20"/>
      <c r="LBQ47"/>
      <c r="LBR47" s="20"/>
      <c r="LBS47"/>
      <c r="LBT47" s="20"/>
      <c r="LBU47"/>
      <c r="LBV47" s="20"/>
      <c r="LBW47"/>
      <c r="LBX47" s="20"/>
      <c r="LBY47"/>
      <c r="LBZ47" s="20"/>
      <c r="LCA47"/>
      <c r="LCB47" s="20"/>
      <c r="LCC47"/>
      <c r="LCD47" s="20"/>
      <c r="LCE47"/>
      <c r="LCF47" s="20"/>
      <c r="LCG47"/>
      <c r="LCH47" s="20"/>
      <c r="LCI47"/>
      <c r="LCJ47" s="20"/>
      <c r="LCK47"/>
      <c r="LCL47" s="20"/>
      <c r="LCM47"/>
      <c r="LCN47" s="20"/>
      <c r="LCO47"/>
      <c r="LCP47" s="20"/>
      <c r="LCQ47"/>
      <c r="LCR47" s="20"/>
      <c r="LCS47"/>
      <c r="LCT47" s="20"/>
      <c r="LCU47"/>
      <c r="LCV47" s="20"/>
      <c r="LCW47"/>
      <c r="LCX47" s="20"/>
      <c r="LCY47"/>
      <c r="LCZ47" s="20"/>
      <c r="LDA47"/>
      <c r="LDB47" s="20"/>
      <c r="LDC47"/>
      <c r="LDD47" s="20"/>
      <c r="LDE47"/>
      <c r="LDF47" s="20"/>
      <c r="LDG47"/>
      <c r="LDH47" s="20"/>
      <c r="LDI47"/>
      <c r="LDJ47" s="20"/>
      <c r="LDK47"/>
      <c r="LDL47" s="20"/>
      <c r="LDM47"/>
      <c r="LDN47" s="20"/>
      <c r="LDO47"/>
      <c r="LDP47" s="20"/>
      <c r="LDQ47"/>
      <c r="LDR47" s="20"/>
      <c r="LDS47"/>
      <c r="LDT47" s="20"/>
      <c r="LDU47"/>
      <c r="LDV47" s="20"/>
      <c r="LDW47"/>
      <c r="LDX47" s="20"/>
      <c r="LDY47"/>
      <c r="LDZ47" s="20"/>
      <c r="LEA47"/>
      <c r="LEB47" s="20"/>
      <c r="LEC47"/>
      <c r="LED47" s="20"/>
      <c r="LEE47"/>
      <c r="LEF47" s="20"/>
      <c r="LEG47"/>
      <c r="LEH47" s="20"/>
      <c r="LEI47"/>
      <c r="LEJ47" s="20"/>
      <c r="LEK47"/>
      <c r="LEL47" s="20"/>
      <c r="LEM47"/>
      <c r="LEN47" s="20"/>
      <c r="LEO47"/>
      <c r="LEP47" s="20"/>
      <c r="LEQ47"/>
      <c r="LER47" s="20"/>
      <c r="LES47"/>
      <c r="LET47" s="20"/>
      <c r="LEU47"/>
      <c r="LEV47" s="20"/>
      <c r="LEW47"/>
      <c r="LEX47" s="20"/>
      <c r="LEY47"/>
      <c r="LEZ47" s="20"/>
      <c r="LFA47"/>
      <c r="LFB47" s="20"/>
      <c r="LFC47"/>
      <c r="LFD47" s="20"/>
      <c r="LFE47"/>
      <c r="LFF47" s="20"/>
      <c r="LFG47"/>
      <c r="LFH47" s="20"/>
      <c r="LFI47"/>
      <c r="LFJ47" s="20"/>
      <c r="LFK47"/>
      <c r="LFL47" s="20"/>
      <c r="LFM47"/>
      <c r="LFN47" s="20"/>
      <c r="LFO47"/>
      <c r="LFP47" s="20"/>
      <c r="LFQ47"/>
      <c r="LFR47" s="20"/>
      <c r="LFS47"/>
      <c r="LFT47" s="20"/>
      <c r="LFU47"/>
      <c r="LFV47" s="20"/>
      <c r="LFW47"/>
      <c r="LFX47" s="20"/>
      <c r="LFY47"/>
      <c r="LFZ47" s="20"/>
      <c r="LGA47"/>
      <c r="LGB47" s="20"/>
      <c r="LGC47"/>
      <c r="LGD47" s="20"/>
      <c r="LGE47"/>
      <c r="LGF47" s="20"/>
      <c r="LGG47"/>
      <c r="LGH47" s="20"/>
      <c r="LGI47"/>
      <c r="LGJ47" s="20"/>
      <c r="LGK47"/>
      <c r="LGL47" s="20"/>
      <c r="LGM47"/>
      <c r="LGN47" s="20"/>
      <c r="LGO47"/>
      <c r="LGP47" s="20"/>
      <c r="LGQ47"/>
      <c r="LGR47" s="20"/>
      <c r="LGS47"/>
      <c r="LGT47" s="20"/>
      <c r="LGU47"/>
      <c r="LGV47" s="20"/>
      <c r="LGW47"/>
      <c r="LGX47" s="20"/>
      <c r="LGY47"/>
      <c r="LGZ47" s="20"/>
      <c r="LHA47"/>
      <c r="LHB47" s="20"/>
      <c r="LHC47"/>
      <c r="LHD47" s="20"/>
      <c r="LHE47"/>
      <c r="LHF47" s="20"/>
      <c r="LHG47"/>
      <c r="LHH47" s="20"/>
      <c r="LHI47"/>
      <c r="LHJ47" s="20"/>
      <c r="LHK47"/>
      <c r="LHL47" s="20"/>
      <c r="LHM47"/>
      <c r="LHN47" s="20"/>
      <c r="LHO47"/>
      <c r="LHP47" s="20"/>
      <c r="LHQ47"/>
      <c r="LHR47" s="20"/>
      <c r="LHS47"/>
      <c r="LHT47" s="20"/>
      <c r="LHU47"/>
      <c r="LHV47" s="20"/>
      <c r="LHW47"/>
      <c r="LHX47" s="20"/>
      <c r="LHY47"/>
      <c r="LHZ47" s="20"/>
      <c r="LIA47"/>
      <c r="LIB47" s="20"/>
      <c r="LIC47"/>
      <c r="LID47" s="20"/>
      <c r="LIE47"/>
      <c r="LIF47" s="20"/>
      <c r="LIG47"/>
      <c r="LIH47" s="20"/>
      <c r="LII47"/>
      <c r="LIJ47" s="20"/>
      <c r="LIK47"/>
      <c r="LIL47" s="20"/>
      <c r="LIM47"/>
      <c r="LIN47" s="20"/>
      <c r="LIO47"/>
      <c r="LIP47" s="20"/>
      <c r="LIQ47"/>
      <c r="LIR47" s="20"/>
      <c r="LIS47"/>
      <c r="LIT47" s="20"/>
      <c r="LIU47"/>
      <c r="LIV47" s="20"/>
      <c r="LIW47"/>
      <c r="LIX47" s="20"/>
      <c r="LIY47"/>
      <c r="LIZ47" s="20"/>
      <c r="LJA47"/>
      <c r="LJB47" s="20"/>
      <c r="LJC47"/>
      <c r="LJD47" s="20"/>
      <c r="LJE47"/>
      <c r="LJF47" s="20"/>
      <c r="LJG47"/>
      <c r="LJH47" s="20"/>
      <c r="LJI47"/>
      <c r="LJJ47" s="20"/>
      <c r="LJK47"/>
      <c r="LJL47" s="20"/>
      <c r="LJM47"/>
      <c r="LJN47" s="20"/>
      <c r="LJO47"/>
      <c r="LJP47" s="20"/>
      <c r="LJQ47"/>
      <c r="LJR47" s="20"/>
      <c r="LJS47"/>
      <c r="LJT47" s="20"/>
      <c r="LJU47"/>
      <c r="LJV47" s="20"/>
      <c r="LJW47"/>
      <c r="LJX47" s="20"/>
      <c r="LJY47"/>
      <c r="LJZ47" s="20"/>
      <c r="LKA47"/>
      <c r="LKB47" s="20"/>
      <c r="LKC47"/>
      <c r="LKD47" s="20"/>
      <c r="LKE47"/>
      <c r="LKF47" s="20"/>
      <c r="LKG47"/>
      <c r="LKH47" s="20"/>
      <c r="LKI47"/>
      <c r="LKJ47" s="20"/>
      <c r="LKK47"/>
      <c r="LKL47" s="20"/>
      <c r="LKM47"/>
      <c r="LKN47" s="20"/>
      <c r="LKO47"/>
      <c r="LKP47" s="20"/>
      <c r="LKQ47"/>
      <c r="LKR47" s="20"/>
      <c r="LKS47"/>
      <c r="LKT47" s="20"/>
      <c r="LKU47"/>
      <c r="LKV47" s="20"/>
      <c r="LKW47"/>
      <c r="LKX47" s="20"/>
      <c r="LKY47"/>
      <c r="LKZ47" s="20"/>
      <c r="LLA47"/>
      <c r="LLB47" s="20"/>
      <c r="LLC47"/>
      <c r="LLD47" s="20"/>
      <c r="LLE47"/>
      <c r="LLF47" s="20"/>
      <c r="LLG47"/>
      <c r="LLH47" s="20"/>
      <c r="LLI47"/>
      <c r="LLJ47" s="20"/>
      <c r="LLK47"/>
      <c r="LLL47" s="20"/>
      <c r="LLM47"/>
      <c r="LLN47" s="20"/>
      <c r="LLO47"/>
      <c r="LLP47" s="20"/>
      <c r="LLQ47"/>
      <c r="LLR47" s="20"/>
      <c r="LLS47"/>
      <c r="LLT47" s="20"/>
      <c r="LLU47"/>
      <c r="LLV47" s="20"/>
      <c r="LLW47"/>
      <c r="LLX47" s="20"/>
      <c r="LLY47"/>
      <c r="LLZ47" s="20"/>
      <c r="LMA47"/>
      <c r="LMB47" s="20"/>
      <c r="LMC47"/>
      <c r="LMD47" s="20"/>
      <c r="LME47"/>
      <c r="LMF47" s="20"/>
      <c r="LMG47"/>
      <c r="LMH47" s="20"/>
      <c r="LMI47"/>
      <c r="LMJ47" s="20"/>
      <c r="LMK47"/>
      <c r="LML47" s="20"/>
      <c r="LMM47"/>
      <c r="LMN47" s="20"/>
      <c r="LMO47"/>
      <c r="LMP47" s="20"/>
      <c r="LMQ47"/>
      <c r="LMR47" s="20"/>
      <c r="LMS47"/>
      <c r="LMT47" s="20"/>
      <c r="LMU47"/>
      <c r="LMV47" s="20"/>
      <c r="LMW47"/>
      <c r="LMX47" s="20"/>
      <c r="LMY47"/>
      <c r="LMZ47" s="20"/>
      <c r="LNA47"/>
      <c r="LNB47" s="20"/>
      <c r="LNC47"/>
      <c r="LND47" s="20"/>
      <c r="LNE47"/>
      <c r="LNF47" s="20"/>
      <c r="LNG47"/>
      <c r="LNH47" s="20"/>
      <c r="LNI47"/>
      <c r="LNJ47" s="20"/>
      <c r="LNK47"/>
      <c r="LNL47" s="20"/>
      <c r="LNM47"/>
      <c r="LNN47" s="20"/>
      <c r="LNO47"/>
      <c r="LNP47" s="20"/>
      <c r="LNQ47"/>
      <c r="LNR47" s="20"/>
      <c r="LNS47"/>
      <c r="LNT47" s="20"/>
      <c r="LNU47"/>
      <c r="LNV47" s="20"/>
      <c r="LNW47"/>
      <c r="LNX47" s="20"/>
      <c r="LNY47"/>
      <c r="LNZ47" s="20"/>
      <c r="LOA47"/>
      <c r="LOB47" s="20"/>
      <c r="LOC47"/>
      <c r="LOD47" s="20"/>
      <c r="LOE47"/>
      <c r="LOF47" s="20"/>
      <c r="LOG47"/>
      <c r="LOH47" s="20"/>
      <c r="LOI47"/>
      <c r="LOJ47" s="20"/>
      <c r="LOK47"/>
      <c r="LOL47" s="20"/>
      <c r="LOM47"/>
      <c r="LON47" s="20"/>
      <c r="LOO47"/>
      <c r="LOP47" s="20"/>
      <c r="LOQ47"/>
      <c r="LOR47" s="20"/>
      <c r="LOS47"/>
      <c r="LOT47" s="20"/>
      <c r="LOU47"/>
      <c r="LOV47" s="20"/>
      <c r="LOW47"/>
      <c r="LOX47" s="20"/>
      <c r="LOY47"/>
      <c r="LOZ47" s="20"/>
      <c r="LPA47"/>
      <c r="LPB47" s="20"/>
      <c r="LPC47"/>
      <c r="LPD47" s="20"/>
      <c r="LPE47"/>
      <c r="LPF47" s="20"/>
      <c r="LPG47"/>
      <c r="LPH47" s="20"/>
      <c r="LPI47"/>
      <c r="LPJ47" s="20"/>
      <c r="LPK47"/>
      <c r="LPL47" s="20"/>
      <c r="LPM47"/>
      <c r="LPN47" s="20"/>
      <c r="LPO47"/>
      <c r="LPP47" s="20"/>
      <c r="LPQ47"/>
      <c r="LPR47" s="20"/>
      <c r="LPS47"/>
      <c r="LPT47" s="20"/>
      <c r="LPU47"/>
      <c r="LPV47" s="20"/>
      <c r="LPW47"/>
      <c r="LPX47" s="20"/>
      <c r="LPY47"/>
      <c r="LPZ47" s="20"/>
      <c r="LQA47"/>
      <c r="LQB47" s="20"/>
      <c r="LQC47"/>
      <c r="LQD47" s="20"/>
      <c r="LQE47"/>
      <c r="LQF47" s="20"/>
      <c r="LQG47"/>
      <c r="LQH47" s="20"/>
      <c r="LQI47"/>
      <c r="LQJ47" s="20"/>
      <c r="LQK47"/>
      <c r="LQL47" s="20"/>
      <c r="LQM47"/>
      <c r="LQN47" s="20"/>
      <c r="LQO47"/>
      <c r="LQP47" s="20"/>
      <c r="LQQ47"/>
      <c r="LQR47" s="20"/>
      <c r="LQS47"/>
      <c r="LQT47" s="20"/>
      <c r="LQU47"/>
      <c r="LQV47" s="20"/>
      <c r="LQW47"/>
      <c r="LQX47" s="20"/>
      <c r="LQY47"/>
      <c r="LQZ47" s="20"/>
      <c r="LRA47"/>
      <c r="LRB47" s="20"/>
      <c r="LRC47"/>
      <c r="LRD47" s="20"/>
      <c r="LRE47"/>
      <c r="LRF47" s="20"/>
      <c r="LRG47"/>
      <c r="LRH47" s="20"/>
      <c r="LRI47"/>
      <c r="LRJ47" s="20"/>
      <c r="LRK47"/>
      <c r="LRL47" s="20"/>
      <c r="LRM47"/>
      <c r="LRN47" s="20"/>
      <c r="LRO47"/>
      <c r="LRP47" s="20"/>
      <c r="LRQ47"/>
      <c r="LRR47" s="20"/>
      <c r="LRS47"/>
      <c r="LRT47" s="20"/>
      <c r="LRU47"/>
      <c r="LRV47" s="20"/>
      <c r="LRW47"/>
      <c r="LRX47" s="20"/>
      <c r="LRY47"/>
      <c r="LRZ47" s="20"/>
      <c r="LSA47"/>
      <c r="LSB47" s="20"/>
      <c r="LSC47"/>
      <c r="LSD47" s="20"/>
      <c r="LSE47"/>
      <c r="LSF47" s="20"/>
      <c r="LSG47"/>
      <c r="LSH47" s="20"/>
      <c r="LSI47"/>
      <c r="LSJ47" s="20"/>
      <c r="LSK47"/>
      <c r="LSL47" s="20"/>
      <c r="LSM47"/>
      <c r="LSN47" s="20"/>
      <c r="LSO47"/>
      <c r="LSP47" s="20"/>
      <c r="LSQ47"/>
      <c r="LSR47" s="20"/>
      <c r="LSS47"/>
      <c r="LST47" s="20"/>
      <c r="LSU47"/>
      <c r="LSV47" s="20"/>
      <c r="LSW47"/>
      <c r="LSX47" s="20"/>
      <c r="LSY47"/>
      <c r="LSZ47" s="20"/>
      <c r="LTA47"/>
      <c r="LTB47" s="20"/>
      <c r="LTC47"/>
      <c r="LTD47" s="20"/>
      <c r="LTE47"/>
      <c r="LTF47" s="20"/>
      <c r="LTG47"/>
      <c r="LTH47" s="20"/>
      <c r="LTI47"/>
      <c r="LTJ47" s="20"/>
      <c r="LTK47"/>
      <c r="LTL47" s="20"/>
      <c r="LTM47"/>
      <c r="LTN47" s="20"/>
      <c r="LTO47"/>
      <c r="LTP47" s="20"/>
      <c r="LTQ47"/>
      <c r="LTR47" s="20"/>
      <c r="LTS47"/>
      <c r="LTT47" s="20"/>
      <c r="LTU47"/>
      <c r="LTV47" s="20"/>
      <c r="LTW47"/>
      <c r="LTX47" s="20"/>
      <c r="LTY47"/>
      <c r="LTZ47" s="20"/>
      <c r="LUA47"/>
      <c r="LUB47" s="20"/>
      <c r="LUC47"/>
      <c r="LUD47" s="20"/>
      <c r="LUE47"/>
      <c r="LUF47" s="20"/>
      <c r="LUG47"/>
      <c r="LUH47" s="20"/>
      <c r="LUI47"/>
      <c r="LUJ47" s="20"/>
      <c r="LUK47"/>
      <c r="LUL47" s="20"/>
      <c r="LUM47"/>
      <c r="LUN47" s="20"/>
      <c r="LUO47"/>
      <c r="LUP47" s="20"/>
      <c r="LUQ47"/>
      <c r="LUR47" s="20"/>
      <c r="LUS47"/>
      <c r="LUT47" s="20"/>
      <c r="LUU47"/>
      <c r="LUV47" s="20"/>
      <c r="LUW47"/>
      <c r="LUX47" s="20"/>
      <c r="LUY47"/>
      <c r="LUZ47" s="20"/>
      <c r="LVA47"/>
      <c r="LVB47" s="20"/>
      <c r="LVC47"/>
      <c r="LVD47" s="20"/>
      <c r="LVE47"/>
      <c r="LVF47" s="20"/>
      <c r="LVG47"/>
      <c r="LVH47" s="20"/>
      <c r="LVI47"/>
      <c r="LVJ47" s="20"/>
      <c r="LVK47"/>
      <c r="LVL47" s="20"/>
      <c r="LVM47"/>
      <c r="LVN47" s="20"/>
      <c r="LVO47"/>
      <c r="LVP47" s="20"/>
      <c r="LVQ47"/>
      <c r="LVR47" s="20"/>
      <c r="LVS47"/>
      <c r="LVT47" s="20"/>
      <c r="LVU47"/>
      <c r="LVV47" s="20"/>
      <c r="LVW47"/>
      <c r="LVX47" s="20"/>
      <c r="LVY47"/>
      <c r="LVZ47" s="20"/>
      <c r="LWA47"/>
      <c r="LWB47" s="20"/>
      <c r="LWC47"/>
      <c r="LWD47" s="20"/>
      <c r="LWE47"/>
      <c r="LWF47" s="20"/>
      <c r="LWG47"/>
      <c r="LWH47" s="20"/>
      <c r="LWI47"/>
      <c r="LWJ47" s="20"/>
      <c r="LWK47"/>
      <c r="LWL47" s="20"/>
      <c r="LWM47"/>
      <c r="LWN47" s="20"/>
      <c r="LWO47"/>
      <c r="LWP47" s="20"/>
      <c r="LWQ47"/>
      <c r="LWR47" s="20"/>
      <c r="LWS47"/>
      <c r="LWT47" s="20"/>
      <c r="LWU47"/>
      <c r="LWV47" s="20"/>
      <c r="LWW47"/>
      <c r="LWX47" s="20"/>
      <c r="LWY47"/>
      <c r="LWZ47" s="20"/>
      <c r="LXA47"/>
      <c r="LXB47" s="20"/>
      <c r="LXC47"/>
      <c r="LXD47" s="20"/>
      <c r="LXE47"/>
      <c r="LXF47" s="20"/>
      <c r="LXG47"/>
      <c r="LXH47" s="20"/>
      <c r="LXI47"/>
      <c r="LXJ47" s="20"/>
      <c r="LXK47"/>
      <c r="LXL47" s="20"/>
      <c r="LXM47"/>
      <c r="LXN47" s="20"/>
      <c r="LXO47"/>
      <c r="LXP47" s="20"/>
      <c r="LXQ47"/>
      <c r="LXR47" s="20"/>
      <c r="LXS47"/>
      <c r="LXT47" s="20"/>
      <c r="LXU47"/>
      <c r="LXV47" s="20"/>
      <c r="LXW47"/>
      <c r="LXX47" s="20"/>
      <c r="LXY47"/>
      <c r="LXZ47" s="20"/>
      <c r="LYA47"/>
      <c r="LYB47" s="20"/>
      <c r="LYC47"/>
      <c r="LYD47" s="20"/>
      <c r="LYE47"/>
      <c r="LYF47" s="20"/>
      <c r="LYG47"/>
      <c r="LYH47" s="20"/>
      <c r="LYI47"/>
      <c r="LYJ47" s="20"/>
      <c r="LYK47"/>
      <c r="LYL47" s="20"/>
      <c r="LYM47"/>
      <c r="LYN47" s="20"/>
      <c r="LYO47"/>
      <c r="LYP47" s="20"/>
      <c r="LYQ47"/>
      <c r="LYR47" s="20"/>
      <c r="LYS47"/>
      <c r="LYT47" s="20"/>
      <c r="LYU47"/>
      <c r="LYV47" s="20"/>
      <c r="LYW47"/>
      <c r="LYX47" s="20"/>
      <c r="LYY47"/>
      <c r="LYZ47" s="20"/>
      <c r="LZA47"/>
      <c r="LZB47" s="20"/>
      <c r="LZC47"/>
      <c r="LZD47" s="20"/>
      <c r="LZE47"/>
      <c r="LZF47" s="20"/>
      <c r="LZG47"/>
      <c r="LZH47" s="20"/>
      <c r="LZI47"/>
      <c r="LZJ47" s="20"/>
      <c r="LZK47"/>
      <c r="LZL47" s="20"/>
      <c r="LZM47"/>
      <c r="LZN47" s="20"/>
      <c r="LZO47"/>
      <c r="LZP47" s="20"/>
      <c r="LZQ47"/>
      <c r="LZR47" s="20"/>
      <c r="LZS47"/>
      <c r="LZT47" s="20"/>
      <c r="LZU47"/>
      <c r="LZV47" s="20"/>
      <c r="LZW47"/>
      <c r="LZX47" s="20"/>
      <c r="LZY47"/>
      <c r="LZZ47" s="20"/>
      <c r="MAA47"/>
      <c r="MAB47" s="20"/>
      <c r="MAC47"/>
      <c r="MAD47" s="20"/>
      <c r="MAE47"/>
      <c r="MAF47" s="20"/>
      <c r="MAG47"/>
      <c r="MAH47" s="20"/>
      <c r="MAI47"/>
      <c r="MAJ47" s="20"/>
      <c r="MAK47"/>
      <c r="MAL47" s="20"/>
      <c r="MAM47"/>
      <c r="MAN47" s="20"/>
      <c r="MAO47"/>
      <c r="MAP47" s="20"/>
      <c r="MAQ47"/>
      <c r="MAR47" s="20"/>
      <c r="MAS47"/>
      <c r="MAT47" s="20"/>
      <c r="MAU47"/>
      <c r="MAV47" s="20"/>
      <c r="MAW47"/>
      <c r="MAX47" s="20"/>
      <c r="MAY47"/>
      <c r="MAZ47" s="20"/>
      <c r="MBA47"/>
      <c r="MBB47" s="20"/>
      <c r="MBC47"/>
      <c r="MBD47" s="20"/>
      <c r="MBE47"/>
      <c r="MBF47" s="20"/>
      <c r="MBG47"/>
      <c r="MBH47" s="20"/>
      <c r="MBI47"/>
      <c r="MBJ47" s="20"/>
      <c r="MBK47"/>
      <c r="MBL47" s="20"/>
      <c r="MBM47"/>
      <c r="MBN47" s="20"/>
      <c r="MBO47"/>
      <c r="MBP47" s="20"/>
      <c r="MBQ47"/>
      <c r="MBR47" s="20"/>
      <c r="MBS47"/>
      <c r="MBT47" s="20"/>
      <c r="MBU47"/>
      <c r="MBV47" s="20"/>
      <c r="MBW47"/>
      <c r="MBX47" s="20"/>
      <c r="MBY47"/>
      <c r="MBZ47" s="20"/>
      <c r="MCA47"/>
      <c r="MCB47" s="20"/>
      <c r="MCC47"/>
      <c r="MCD47" s="20"/>
      <c r="MCE47"/>
      <c r="MCF47" s="20"/>
      <c r="MCG47"/>
      <c r="MCH47" s="20"/>
      <c r="MCI47"/>
      <c r="MCJ47" s="20"/>
      <c r="MCK47"/>
      <c r="MCL47" s="20"/>
      <c r="MCM47"/>
      <c r="MCN47" s="20"/>
      <c r="MCO47"/>
      <c r="MCP47" s="20"/>
      <c r="MCQ47"/>
      <c r="MCR47" s="20"/>
      <c r="MCS47"/>
      <c r="MCT47" s="20"/>
      <c r="MCU47"/>
      <c r="MCV47" s="20"/>
      <c r="MCW47"/>
      <c r="MCX47" s="20"/>
      <c r="MCY47"/>
      <c r="MCZ47" s="20"/>
      <c r="MDA47"/>
      <c r="MDB47" s="20"/>
      <c r="MDC47"/>
      <c r="MDD47" s="20"/>
      <c r="MDE47"/>
      <c r="MDF47" s="20"/>
      <c r="MDG47"/>
      <c r="MDH47" s="20"/>
      <c r="MDI47"/>
      <c r="MDJ47" s="20"/>
      <c r="MDK47"/>
      <c r="MDL47" s="20"/>
      <c r="MDM47"/>
      <c r="MDN47" s="20"/>
      <c r="MDO47"/>
      <c r="MDP47" s="20"/>
      <c r="MDQ47"/>
      <c r="MDR47" s="20"/>
      <c r="MDS47"/>
      <c r="MDT47" s="20"/>
      <c r="MDU47"/>
      <c r="MDV47" s="20"/>
      <c r="MDW47"/>
      <c r="MDX47" s="20"/>
      <c r="MDY47"/>
      <c r="MDZ47" s="20"/>
      <c r="MEA47"/>
      <c r="MEB47" s="20"/>
      <c r="MEC47"/>
      <c r="MED47" s="20"/>
      <c r="MEE47"/>
      <c r="MEF47" s="20"/>
      <c r="MEG47"/>
      <c r="MEH47" s="20"/>
      <c r="MEI47"/>
      <c r="MEJ47" s="20"/>
      <c r="MEK47"/>
      <c r="MEL47" s="20"/>
      <c r="MEM47"/>
      <c r="MEN47" s="20"/>
      <c r="MEO47"/>
      <c r="MEP47" s="20"/>
      <c r="MEQ47"/>
      <c r="MER47" s="20"/>
      <c r="MES47"/>
      <c r="MET47" s="20"/>
      <c r="MEU47"/>
      <c r="MEV47" s="20"/>
      <c r="MEW47"/>
      <c r="MEX47" s="20"/>
      <c r="MEY47"/>
      <c r="MEZ47" s="20"/>
      <c r="MFA47"/>
      <c r="MFB47" s="20"/>
      <c r="MFC47"/>
      <c r="MFD47" s="20"/>
      <c r="MFE47"/>
      <c r="MFF47" s="20"/>
      <c r="MFG47"/>
      <c r="MFH47" s="20"/>
      <c r="MFI47"/>
      <c r="MFJ47" s="20"/>
      <c r="MFK47"/>
      <c r="MFL47" s="20"/>
      <c r="MFM47"/>
      <c r="MFN47" s="20"/>
      <c r="MFO47"/>
      <c r="MFP47" s="20"/>
      <c r="MFQ47"/>
      <c r="MFR47" s="20"/>
      <c r="MFS47"/>
      <c r="MFT47" s="20"/>
      <c r="MFU47"/>
      <c r="MFV47" s="20"/>
      <c r="MFW47"/>
      <c r="MFX47" s="20"/>
      <c r="MFY47"/>
      <c r="MFZ47" s="20"/>
      <c r="MGA47"/>
      <c r="MGB47" s="20"/>
      <c r="MGC47"/>
      <c r="MGD47" s="20"/>
      <c r="MGE47"/>
      <c r="MGF47" s="20"/>
      <c r="MGG47"/>
      <c r="MGH47" s="20"/>
      <c r="MGI47"/>
      <c r="MGJ47" s="20"/>
      <c r="MGK47"/>
      <c r="MGL47" s="20"/>
      <c r="MGM47"/>
      <c r="MGN47" s="20"/>
      <c r="MGO47"/>
      <c r="MGP47" s="20"/>
      <c r="MGQ47"/>
      <c r="MGR47" s="20"/>
      <c r="MGS47"/>
      <c r="MGT47" s="20"/>
      <c r="MGU47"/>
      <c r="MGV47" s="20"/>
      <c r="MGW47"/>
      <c r="MGX47" s="20"/>
      <c r="MGY47"/>
      <c r="MGZ47" s="20"/>
      <c r="MHA47"/>
      <c r="MHB47" s="20"/>
      <c r="MHC47"/>
      <c r="MHD47" s="20"/>
      <c r="MHE47"/>
      <c r="MHF47" s="20"/>
      <c r="MHG47"/>
      <c r="MHH47" s="20"/>
      <c r="MHI47"/>
      <c r="MHJ47" s="20"/>
      <c r="MHK47"/>
      <c r="MHL47" s="20"/>
      <c r="MHM47"/>
      <c r="MHN47" s="20"/>
      <c r="MHO47"/>
      <c r="MHP47" s="20"/>
      <c r="MHQ47"/>
      <c r="MHR47" s="20"/>
      <c r="MHS47"/>
      <c r="MHT47" s="20"/>
      <c r="MHU47"/>
      <c r="MHV47" s="20"/>
      <c r="MHW47"/>
      <c r="MHX47" s="20"/>
      <c r="MHY47"/>
      <c r="MHZ47" s="20"/>
      <c r="MIA47"/>
      <c r="MIB47" s="20"/>
      <c r="MIC47"/>
      <c r="MID47" s="20"/>
      <c r="MIE47"/>
      <c r="MIF47" s="20"/>
      <c r="MIG47"/>
      <c r="MIH47" s="20"/>
      <c r="MII47"/>
      <c r="MIJ47" s="20"/>
      <c r="MIK47"/>
      <c r="MIL47" s="20"/>
      <c r="MIM47"/>
      <c r="MIN47" s="20"/>
      <c r="MIO47"/>
      <c r="MIP47" s="20"/>
      <c r="MIQ47"/>
      <c r="MIR47" s="20"/>
      <c r="MIS47"/>
      <c r="MIT47" s="20"/>
      <c r="MIU47"/>
      <c r="MIV47" s="20"/>
      <c r="MIW47"/>
      <c r="MIX47" s="20"/>
      <c r="MIY47"/>
      <c r="MIZ47" s="20"/>
      <c r="MJA47"/>
      <c r="MJB47" s="20"/>
      <c r="MJC47"/>
      <c r="MJD47" s="20"/>
      <c r="MJE47"/>
      <c r="MJF47" s="20"/>
      <c r="MJG47"/>
      <c r="MJH47" s="20"/>
      <c r="MJI47"/>
      <c r="MJJ47" s="20"/>
      <c r="MJK47"/>
      <c r="MJL47" s="20"/>
      <c r="MJM47"/>
      <c r="MJN47" s="20"/>
      <c r="MJO47"/>
      <c r="MJP47" s="20"/>
      <c r="MJQ47"/>
      <c r="MJR47" s="20"/>
      <c r="MJS47"/>
      <c r="MJT47" s="20"/>
      <c r="MJU47"/>
      <c r="MJV47" s="20"/>
      <c r="MJW47"/>
      <c r="MJX47" s="20"/>
      <c r="MJY47"/>
      <c r="MJZ47" s="20"/>
      <c r="MKA47"/>
      <c r="MKB47" s="20"/>
      <c r="MKC47"/>
      <c r="MKD47" s="20"/>
      <c r="MKE47"/>
      <c r="MKF47" s="20"/>
      <c r="MKG47"/>
      <c r="MKH47" s="20"/>
      <c r="MKI47"/>
      <c r="MKJ47" s="20"/>
      <c r="MKK47"/>
      <c r="MKL47" s="20"/>
      <c r="MKM47"/>
      <c r="MKN47" s="20"/>
      <c r="MKO47"/>
      <c r="MKP47" s="20"/>
      <c r="MKQ47"/>
      <c r="MKR47" s="20"/>
      <c r="MKS47"/>
      <c r="MKT47" s="20"/>
      <c r="MKU47"/>
      <c r="MKV47" s="20"/>
      <c r="MKW47"/>
      <c r="MKX47" s="20"/>
      <c r="MKY47"/>
      <c r="MKZ47" s="20"/>
      <c r="MLA47"/>
      <c r="MLB47" s="20"/>
      <c r="MLC47"/>
      <c r="MLD47" s="20"/>
      <c r="MLE47"/>
      <c r="MLF47" s="20"/>
      <c r="MLG47"/>
      <c r="MLH47" s="20"/>
      <c r="MLI47"/>
      <c r="MLJ47" s="20"/>
      <c r="MLK47"/>
      <c r="MLL47" s="20"/>
      <c r="MLM47"/>
      <c r="MLN47" s="20"/>
      <c r="MLO47"/>
      <c r="MLP47" s="20"/>
      <c r="MLQ47"/>
      <c r="MLR47" s="20"/>
      <c r="MLS47"/>
      <c r="MLT47" s="20"/>
      <c r="MLU47"/>
      <c r="MLV47" s="20"/>
      <c r="MLW47"/>
      <c r="MLX47" s="20"/>
      <c r="MLY47"/>
      <c r="MLZ47" s="20"/>
      <c r="MMA47"/>
      <c r="MMB47" s="20"/>
      <c r="MMC47"/>
      <c r="MMD47" s="20"/>
      <c r="MME47"/>
      <c r="MMF47" s="20"/>
      <c r="MMG47"/>
      <c r="MMH47" s="20"/>
      <c r="MMI47"/>
      <c r="MMJ47" s="20"/>
      <c r="MMK47"/>
      <c r="MML47" s="20"/>
      <c r="MMM47"/>
      <c r="MMN47" s="20"/>
      <c r="MMO47"/>
      <c r="MMP47" s="20"/>
      <c r="MMQ47"/>
      <c r="MMR47" s="20"/>
      <c r="MMS47"/>
      <c r="MMT47" s="20"/>
      <c r="MMU47"/>
      <c r="MMV47" s="20"/>
      <c r="MMW47"/>
      <c r="MMX47" s="20"/>
      <c r="MMY47"/>
      <c r="MMZ47" s="20"/>
      <c r="MNA47"/>
      <c r="MNB47" s="20"/>
      <c r="MNC47"/>
      <c r="MND47" s="20"/>
      <c r="MNE47"/>
      <c r="MNF47" s="20"/>
      <c r="MNG47"/>
      <c r="MNH47" s="20"/>
      <c r="MNI47"/>
      <c r="MNJ47" s="20"/>
      <c r="MNK47"/>
      <c r="MNL47" s="20"/>
      <c r="MNM47"/>
      <c r="MNN47" s="20"/>
      <c r="MNO47"/>
      <c r="MNP47" s="20"/>
      <c r="MNQ47"/>
      <c r="MNR47" s="20"/>
      <c r="MNS47"/>
      <c r="MNT47" s="20"/>
      <c r="MNU47"/>
      <c r="MNV47" s="20"/>
      <c r="MNW47"/>
      <c r="MNX47" s="20"/>
      <c r="MNY47"/>
      <c r="MNZ47" s="20"/>
      <c r="MOA47"/>
      <c r="MOB47" s="20"/>
      <c r="MOC47"/>
      <c r="MOD47" s="20"/>
      <c r="MOE47"/>
      <c r="MOF47" s="20"/>
      <c r="MOG47"/>
      <c r="MOH47" s="20"/>
      <c r="MOI47"/>
      <c r="MOJ47" s="20"/>
      <c r="MOK47"/>
      <c r="MOL47" s="20"/>
      <c r="MOM47"/>
      <c r="MON47" s="20"/>
      <c r="MOO47"/>
      <c r="MOP47" s="20"/>
      <c r="MOQ47"/>
      <c r="MOR47" s="20"/>
      <c r="MOS47"/>
      <c r="MOT47" s="20"/>
      <c r="MOU47"/>
      <c r="MOV47" s="20"/>
      <c r="MOW47"/>
      <c r="MOX47" s="20"/>
      <c r="MOY47"/>
      <c r="MOZ47" s="20"/>
      <c r="MPA47"/>
      <c r="MPB47" s="20"/>
      <c r="MPC47"/>
      <c r="MPD47" s="20"/>
      <c r="MPE47"/>
      <c r="MPF47" s="20"/>
      <c r="MPG47"/>
      <c r="MPH47" s="20"/>
      <c r="MPI47"/>
      <c r="MPJ47" s="20"/>
      <c r="MPK47"/>
      <c r="MPL47" s="20"/>
      <c r="MPM47"/>
      <c r="MPN47" s="20"/>
      <c r="MPO47"/>
      <c r="MPP47" s="20"/>
      <c r="MPQ47"/>
      <c r="MPR47" s="20"/>
      <c r="MPS47"/>
      <c r="MPT47" s="20"/>
      <c r="MPU47"/>
      <c r="MPV47" s="20"/>
      <c r="MPW47"/>
      <c r="MPX47" s="20"/>
      <c r="MPY47"/>
      <c r="MPZ47" s="20"/>
      <c r="MQA47"/>
      <c r="MQB47" s="20"/>
      <c r="MQC47"/>
      <c r="MQD47" s="20"/>
      <c r="MQE47"/>
      <c r="MQF47" s="20"/>
      <c r="MQG47"/>
      <c r="MQH47" s="20"/>
      <c r="MQI47"/>
      <c r="MQJ47" s="20"/>
      <c r="MQK47"/>
      <c r="MQL47" s="20"/>
      <c r="MQM47"/>
      <c r="MQN47" s="20"/>
      <c r="MQO47"/>
      <c r="MQP47" s="20"/>
      <c r="MQQ47"/>
      <c r="MQR47" s="20"/>
      <c r="MQS47"/>
      <c r="MQT47" s="20"/>
      <c r="MQU47"/>
      <c r="MQV47" s="20"/>
      <c r="MQW47"/>
      <c r="MQX47" s="20"/>
      <c r="MQY47"/>
      <c r="MQZ47" s="20"/>
      <c r="MRA47"/>
      <c r="MRB47" s="20"/>
      <c r="MRC47"/>
      <c r="MRD47" s="20"/>
      <c r="MRE47"/>
      <c r="MRF47" s="20"/>
      <c r="MRG47"/>
      <c r="MRH47" s="20"/>
      <c r="MRI47"/>
      <c r="MRJ47" s="20"/>
      <c r="MRK47"/>
      <c r="MRL47" s="20"/>
      <c r="MRM47"/>
      <c r="MRN47" s="20"/>
      <c r="MRO47"/>
      <c r="MRP47" s="20"/>
      <c r="MRQ47"/>
      <c r="MRR47" s="20"/>
      <c r="MRS47"/>
      <c r="MRT47" s="20"/>
      <c r="MRU47"/>
      <c r="MRV47" s="20"/>
      <c r="MRW47"/>
      <c r="MRX47" s="20"/>
      <c r="MRY47"/>
      <c r="MRZ47" s="20"/>
      <c r="MSA47"/>
      <c r="MSB47" s="20"/>
      <c r="MSC47"/>
      <c r="MSD47" s="20"/>
      <c r="MSE47"/>
      <c r="MSF47" s="20"/>
      <c r="MSG47"/>
      <c r="MSH47" s="20"/>
      <c r="MSI47"/>
      <c r="MSJ47" s="20"/>
      <c r="MSK47"/>
      <c r="MSL47" s="20"/>
      <c r="MSM47"/>
      <c r="MSN47" s="20"/>
      <c r="MSO47"/>
      <c r="MSP47" s="20"/>
      <c r="MSQ47"/>
      <c r="MSR47" s="20"/>
      <c r="MSS47"/>
      <c r="MST47" s="20"/>
      <c r="MSU47"/>
      <c r="MSV47" s="20"/>
      <c r="MSW47"/>
      <c r="MSX47" s="20"/>
      <c r="MSY47"/>
      <c r="MSZ47" s="20"/>
      <c r="MTA47"/>
      <c r="MTB47" s="20"/>
      <c r="MTC47"/>
      <c r="MTD47" s="20"/>
      <c r="MTE47"/>
      <c r="MTF47" s="20"/>
      <c r="MTG47"/>
      <c r="MTH47" s="20"/>
      <c r="MTI47"/>
      <c r="MTJ47" s="20"/>
      <c r="MTK47"/>
      <c r="MTL47" s="20"/>
      <c r="MTM47"/>
      <c r="MTN47" s="20"/>
      <c r="MTO47"/>
      <c r="MTP47" s="20"/>
      <c r="MTQ47"/>
      <c r="MTR47" s="20"/>
      <c r="MTS47"/>
      <c r="MTT47" s="20"/>
      <c r="MTU47"/>
      <c r="MTV47" s="20"/>
      <c r="MTW47"/>
      <c r="MTX47" s="20"/>
      <c r="MTY47"/>
      <c r="MTZ47" s="20"/>
      <c r="MUA47"/>
      <c r="MUB47" s="20"/>
      <c r="MUC47"/>
      <c r="MUD47" s="20"/>
      <c r="MUE47"/>
      <c r="MUF47" s="20"/>
      <c r="MUG47"/>
      <c r="MUH47" s="20"/>
      <c r="MUI47"/>
      <c r="MUJ47" s="20"/>
      <c r="MUK47"/>
      <c r="MUL47" s="20"/>
      <c r="MUM47"/>
      <c r="MUN47" s="20"/>
      <c r="MUO47"/>
      <c r="MUP47" s="20"/>
      <c r="MUQ47"/>
      <c r="MUR47" s="20"/>
      <c r="MUS47"/>
      <c r="MUT47" s="20"/>
      <c r="MUU47"/>
      <c r="MUV47" s="20"/>
      <c r="MUW47"/>
      <c r="MUX47" s="20"/>
      <c r="MUY47"/>
      <c r="MUZ47" s="20"/>
      <c r="MVA47"/>
      <c r="MVB47" s="20"/>
      <c r="MVC47"/>
      <c r="MVD47" s="20"/>
      <c r="MVE47"/>
      <c r="MVF47" s="20"/>
      <c r="MVG47"/>
      <c r="MVH47" s="20"/>
      <c r="MVI47"/>
      <c r="MVJ47" s="20"/>
      <c r="MVK47"/>
      <c r="MVL47" s="20"/>
      <c r="MVM47"/>
      <c r="MVN47" s="20"/>
      <c r="MVO47"/>
      <c r="MVP47" s="20"/>
      <c r="MVQ47"/>
      <c r="MVR47" s="20"/>
      <c r="MVS47"/>
      <c r="MVT47" s="20"/>
      <c r="MVU47"/>
      <c r="MVV47" s="20"/>
      <c r="MVW47"/>
      <c r="MVX47" s="20"/>
      <c r="MVY47"/>
      <c r="MVZ47" s="20"/>
      <c r="MWA47"/>
      <c r="MWB47" s="20"/>
      <c r="MWC47"/>
      <c r="MWD47" s="20"/>
      <c r="MWE47"/>
      <c r="MWF47" s="20"/>
      <c r="MWG47"/>
      <c r="MWH47" s="20"/>
      <c r="MWI47"/>
      <c r="MWJ47" s="20"/>
      <c r="MWK47"/>
      <c r="MWL47" s="20"/>
      <c r="MWM47"/>
      <c r="MWN47" s="20"/>
      <c r="MWO47"/>
      <c r="MWP47" s="20"/>
      <c r="MWQ47"/>
      <c r="MWR47" s="20"/>
      <c r="MWS47"/>
      <c r="MWT47" s="20"/>
      <c r="MWU47"/>
      <c r="MWV47" s="20"/>
      <c r="MWW47"/>
      <c r="MWX47" s="20"/>
      <c r="MWY47"/>
      <c r="MWZ47" s="20"/>
      <c r="MXA47"/>
      <c r="MXB47" s="20"/>
      <c r="MXC47"/>
      <c r="MXD47" s="20"/>
      <c r="MXE47"/>
      <c r="MXF47" s="20"/>
      <c r="MXG47"/>
      <c r="MXH47" s="20"/>
      <c r="MXI47"/>
      <c r="MXJ47" s="20"/>
      <c r="MXK47"/>
      <c r="MXL47" s="20"/>
      <c r="MXM47"/>
      <c r="MXN47" s="20"/>
      <c r="MXO47"/>
      <c r="MXP47" s="20"/>
      <c r="MXQ47"/>
      <c r="MXR47" s="20"/>
      <c r="MXS47"/>
      <c r="MXT47" s="20"/>
      <c r="MXU47"/>
      <c r="MXV47" s="20"/>
      <c r="MXW47"/>
      <c r="MXX47" s="20"/>
      <c r="MXY47"/>
      <c r="MXZ47" s="20"/>
      <c r="MYA47"/>
      <c r="MYB47" s="20"/>
      <c r="MYC47"/>
      <c r="MYD47" s="20"/>
      <c r="MYE47"/>
      <c r="MYF47" s="20"/>
      <c r="MYG47"/>
      <c r="MYH47" s="20"/>
      <c r="MYI47"/>
      <c r="MYJ47" s="20"/>
      <c r="MYK47"/>
      <c r="MYL47" s="20"/>
      <c r="MYM47"/>
      <c r="MYN47" s="20"/>
      <c r="MYO47"/>
      <c r="MYP47" s="20"/>
      <c r="MYQ47"/>
      <c r="MYR47" s="20"/>
      <c r="MYS47"/>
      <c r="MYT47" s="20"/>
      <c r="MYU47"/>
      <c r="MYV47" s="20"/>
      <c r="MYW47"/>
      <c r="MYX47" s="20"/>
      <c r="MYY47"/>
      <c r="MYZ47" s="20"/>
      <c r="MZA47"/>
      <c r="MZB47" s="20"/>
      <c r="MZC47"/>
      <c r="MZD47" s="20"/>
      <c r="MZE47"/>
      <c r="MZF47" s="20"/>
      <c r="MZG47"/>
      <c r="MZH47" s="20"/>
      <c r="MZI47"/>
      <c r="MZJ47" s="20"/>
      <c r="MZK47"/>
      <c r="MZL47" s="20"/>
      <c r="MZM47"/>
      <c r="MZN47" s="20"/>
      <c r="MZO47"/>
      <c r="MZP47" s="20"/>
      <c r="MZQ47"/>
      <c r="MZR47" s="20"/>
      <c r="MZS47"/>
      <c r="MZT47" s="20"/>
      <c r="MZU47"/>
      <c r="MZV47" s="20"/>
      <c r="MZW47"/>
      <c r="MZX47" s="20"/>
      <c r="MZY47"/>
      <c r="MZZ47" s="20"/>
      <c r="NAA47"/>
      <c r="NAB47" s="20"/>
      <c r="NAC47"/>
      <c r="NAD47" s="20"/>
      <c r="NAE47"/>
      <c r="NAF47" s="20"/>
      <c r="NAG47"/>
      <c r="NAH47" s="20"/>
      <c r="NAI47"/>
      <c r="NAJ47" s="20"/>
      <c r="NAK47"/>
      <c r="NAL47" s="20"/>
      <c r="NAM47"/>
      <c r="NAN47" s="20"/>
      <c r="NAO47"/>
      <c r="NAP47" s="20"/>
      <c r="NAQ47"/>
      <c r="NAR47" s="20"/>
      <c r="NAS47"/>
      <c r="NAT47" s="20"/>
      <c r="NAU47"/>
      <c r="NAV47" s="20"/>
      <c r="NAW47"/>
      <c r="NAX47" s="20"/>
      <c r="NAY47"/>
      <c r="NAZ47" s="20"/>
      <c r="NBA47"/>
      <c r="NBB47" s="20"/>
      <c r="NBC47"/>
      <c r="NBD47" s="20"/>
      <c r="NBE47"/>
      <c r="NBF47" s="20"/>
      <c r="NBG47"/>
      <c r="NBH47" s="20"/>
      <c r="NBI47"/>
      <c r="NBJ47" s="20"/>
      <c r="NBK47"/>
      <c r="NBL47" s="20"/>
      <c r="NBM47"/>
      <c r="NBN47" s="20"/>
      <c r="NBO47"/>
      <c r="NBP47" s="20"/>
      <c r="NBQ47"/>
      <c r="NBR47" s="20"/>
      <c r="NBS47"/>
      <c r="NBT47" s="20"/>
      <c r="NBU47"/>
      <c r="NBV47" s="20"/>
      <c r="NBW47"/>
      <c r="NBX47" s="20"/>
      <c r="NBY47"/>
      <c r="NBZ47" s="20"/>
      <c r="NCA47"/>
      <c r="NCB47" s="20"/>
      <c r="NCC47"/>
      <c r="NCD47" s="20"/>
      <c r="NCE47"/>
      <c r="NCF47" s="20"/>
      <c r="NCG47"/>
      <c r="NCH47" s="20"/>
      <c r="NCI47"/>
      <c r="NCJ47" s="20"/>
      <c r="NCK47"/>
      <c r="NCL47" s="20"/>
      <c r="NCM47"/>
      <c r="NCN47" s="20"/>
      <c r="NCO47"/>
      <c r="NCP47" s="20"/>
      <c r="NCQ47"/>
      <c r="NCR47" s="20"/>
      <c r="NCS47"/>
      <c r="NCT47" s="20"/>
      <c r="NCU47"/>
      <c r="NCV47" s="20"/>
      <c r="NCW47"/>
      <c r="NCX47" s="20"/>
      <c r="NCY47"/>
      <c r="NCZ47" s="20"/>
      <c r="NDA47"/>
      <c r="NDB47" s="20"/>
      <c r="NDC47"/>
      <c r="NDD47" s="20"/>
      <c r="NDE47"/>
      <c r="NDF47" s="20"/>
      <c r="NDG47"/>
      <c r="NDH47" s="20"/>
      <c r="NDI47"/>
      <c r="NDJ47" s="20"/>
      <c r="NDK47"/>
      <c r="NDL47" s="20"/>
      <c r="NDM47"/>
      <c r="NDN47" s="20"/>
      <c r="NDO47"/>
      <c r="NDP47" s="20"/>
      <c r="NDQ47"/>
      <c r="NDR47" s="20"/>
      <c r="NDS47"/>
      <c r="NDT47" s="20"/>
      <c r="NDU47"/>
      <c r="NDV47" s="20"/>
      <c r="NDW47"/>
      <c r="NDX47" s="20"/>
      <c r="NDY47"/>
      <c r="NDZ47" s="20"/>
      <c r="NEA47"/>
      <c r="NEB47" s="20"/>
      <c r="NEC47"/>
      <c r="NED47" s="20"/>
      <c r="NEE47"/>
      <c r="NEF47" s="20"/>
      <c r="NEG47"/>
      <c r="NEH47" s="20"/>
      <c r="NEI47"/>
      <c r="NEJ47" s="20"/>
      <c r="NEK47"/>
      <c r="NEL47" s="20"/>
      <c r="NEM47"/>
      <c r="NEN47" s="20"/>
      <c r="NEO47"/>
      <c r="NEP47" s="20"/>
      <c r="NEQ47"/>
      <c r="NER47" s="20"/>
      <c r="NES47"/>
      <c r="NET47" s="20"/>
      <c r="NEU47"/>
      <c r="NEV47" s="20"/>
      <c r="NEW47"/>
      <c r="NEX47" s="20"/>
      <c r="NEY47"/>
      <c r="NEZ47" s="20"/>
      <c r="NFA47"/>
      <c r="NFB47" s="20"/>
      <c r="NFC47"/>
      <c r="NFD47" s="20"/>
      <c r="NFE47"/>
      <c r="NFF47" s="20"/>
      <c r="NFG47"/>
      <c r="NFH47" s="20"/>
      <c r="NFI47"/>
      <c r="NFJ47" s="20"/>
      <c r="NFK47"/>
      <c r="NFL47" s="20"/>
      <c r="NFM47"/>
      <c r="NFN47" s="20"/>
      <c r="NFO47"/>
      <c r="NFP47" s="20"/>
      <c r="NFQ47"/>
      <c r="NFR47" s="20"/>
      <c r="NFS47"/>
      <c r="NFT47" s="20"/>
      <c r="NFU47"/>
      <c r="NFV47" s="20"/>
      <c r="NFW47"/>
      <c r="NFX47" s="20"/>
      <c r="NFY47"/>
      <c r="NFZ47" s="20"/>
      <c r="NGA47"/>
      <c r="NGB47" s="20"/>
      <c r="NGC47"/>
      <c r="NGD47" s="20"/>
      <c r="NGE47"/>
      <c r="NGF47" s="20"/>
      <c r="NGG47"/>
      <c r="NGH47" s="20"/>
      <c r="NGI47"/>
      <c r="NGJ47" s="20"/>
      <c r="NGK47"/>
      <c r="NGL47" s="20"/>
      <c r="NGM47"/>
      <c r="NGN47" s="20"/>
      <c r="NGO47"/>
      <c r="NGP47" s="20"/>
      <c r="NGQ47"/>
      <c r="NGR47" s="20"/>
      <c r="NGS47"/>
      <c r="NGT47" s="20"/>
      <c r="NGU47"/>
      <c r="NGV47" s="20"/>
      <c r="NGW47"/>
      <c r="NGX47" s="20"/>
      <c r="NGY47"/>
      <c r="NGZ47" s="20"/>
      <c r="NHA47"/>
      <c r="NHB47" s="20"/>
      <c r="NHC47"/>
      <c r="NHD47" s="20"/>
      <c r="NHE47"/>
      <c r="NHF47" s="20"/>
      <c r="NHG47"/>
      <c r="NHH47" s="20"/>
      <c r="NHI47"/>
      <c r="NHJ47" s="20"/>
      <c r="NHK47"/>
      <c r="NHL47" s="20"/>
      <c r="NHM47"/>
      <c r="NHN47" s="20"/>
      <c r="NHO47"/>
      <c r="NHP47" s="20"/>
      <c r="NHQ47"/>
      <c r="NHR47" s="20"/>
      <c r="NHS47"/>
      <c r="NHT47" s="20"/>
      <c r="NHU47"/>
      <c r="NHV47" s="20"/>
      <c r="NHW47"/>
      <c r="NHX47" s="20"/>
      <c r="NHY47"/>
      <c r="NHZ47" s="20"/>
      <c r="NIA47"/>
      <c r="NIB47" s="20"/>
      <c r="NIC47"/>
      <c r="NID47" s="20"/>
      <c r="NIE47"/>
      <c r="NIF47" s="20"/>
      <c r="NIG47"/>
      <c r="NIH47" s="20"/>
      <c r="NII47"/>
      <c r="NIJ47" s="20"/>
      <c r="NIK47"/>
      <c r="NIL47" s="20"/>
      <c r="NIM47"/>
      <c r="NIN47" s="20"/>
      <c r="NIO47"/>
      <c r="NIP47" s="20"/>
      <c r="NIQ47"/>
      <c r="NIR47" s="20"/>
      <c r="NIS47"/>
      <c r="NIT47" s="20"/>
      <c r="NIU47"/>
      <c r="NIV47" s="20"/>
      <c r="NIW47"/>
      <c r="NIX47" s="20"/>
      <c r="NIY47"/>
      <c r="NIZ47" s="20"/>
      <c r="NJA47"/>
      <c r="NJB47" s="20"/>
      <c r="NJC47"/>
      <c r="NJD47" s="20"/>
      <c r="NJE47"/>
      <c r="NJF47" s="20"/>
      <c r="NJG47"/>
      <c r="NJH47" s="20"/>
      <c r="NJI47"/>
      <c r="NJJ47" s="20"/>
      <c r="NJK47"/>
      <c r="NJL47" s="20"/>
      <c r="NJM47"/>
      <c r="NJN47" s="20"/>
      <c r="NJO47"/>
      <c r="NJP47" s="20"/>
      <c r="NJQ47"/>
      <c r="NJR47" s="20"/>
      <c r="NJS47"/>
      <c r="NJT47" s="20"/>
      <c r="NJU47"/>
      <c r="NJV47" s="20"/>
      <c r="NJW47"/>
      <c r="NJX47" s="20"/>
      <c r="NJY47"/>
      <c r="NJZ47" s="20"/>
      <c r="NKA47"/>
      <c r="NKB47" s="20"/>
      <c r="NKC47"/>
      <c r="NKD47" s="20"/>
      <c r="NKE47"/>
      <c r="NKF47" s="20"/>
      <c r="NKG47"/>
      <c r="NKH47" s="20"/>
      <c r="NKI47"/>
      <c r="NKJ47" s="20"/>
      <c r="NKK47"/>
      <c r="NKL47" s="20"/>
      <c r="NKM47"/>
      <c r="NKN47" s="20"/>
      <c r="NKO47"/>
      <c r="NKP47" s="20"/>
      <c r="NKQ47"/>
      <c r="NKR47" s="20"/>
      <c r="NKS47"/>
      <c r="NKT47" s="20"/>
      <c r="NKU47"/>
      <c r="NKV47" s="20"/>
      <c r="NKW47"/>
      <c r="NKX47" s="20"/>
      <c r="NKY47"/>
      <c r="NKZ47" s="20"/>
      <c r="NLA47"/>
      <c r="NLB47" s="20"/>
      <c r="NLC47"/>
      <c r="NLD47" s="20"/>
      <c r="NLE47"/>
      <c r="NLF47" s="20"/>
      <c r="NLG47"/>
      <c r="NLH47" s="20"/>
      <c r="NLI47"/>
      <c r="NLJ47" s="20"/>
      <c r="NLK47"/>
      <c r="NLL47" s="20"/>
      <c r="NLM47"/>
      <c r="NLN47" s="20"/>
      <c r="NLO47"/>
      <c r="NLP47" s="20"/>
      <c r="NLQ47"/>
      <c r="NLR47" s="20"/>
      <c r="NLS47"/>
      <c r="NLT47" s="20"/>
      <c r="NLU47"/>
      <c r="NLV47" s="20"/>
      <c r="NLW47"/>
      <c r="NLX47" s="20"/>
      <c r="NLY47"/>
      <c r="NLZ47" s="20"/>
      <c r="NMA47"/>
      <c r="NMB47" s="20"/>
      <c r="NMC47"/>
      <c r="NMD47" s="20"/>
      <c r="NME47"/>
      <c r="NMF47" s="20"/>
      <c r="NMG47"/>
      <c r="NMH47" s="20"/>
      <c r="NMI47"/>
      <c r="NMJ47" s="20"/>
      <c r="NMK47"/>
      <c r="NML47" s="20"/>
      <c r="NMM47"/>
      <c r="NMN47" s="20"/>
      <c r="NMO47"/>
      <c r="NMP47" s="20"/>
      <c r="NMQ47"/>
      <c r="NMR47" s="20"/>
      <c r="NMS47"/>
      <c r="NMT47" s="20"/>
      <c r="NMU47"/>
      <c r="NMV47" s="20"/>
      <c r="NMW47"/>
      <c r="NMX47" s="20"/>
      <c r="NMY47"/>
      <c r="NMZ47" s="20"/>
      <c r="NNA47"/>
      <c r="NNB47" s="20"/>
      <c r="NNC47"/>
      <c r="NND47" s="20"/>
      <c r="NNE47"/>
      <c r="NNF47" s="20"/>
      <c r="NNG47"/>
      <c r="NNH47" s="20"/>
      <c r="NNI47"/>
      <c r="NNJ47" s="20"/>
      <c r="NNK47"/>
      <c r="NNL47" s="20"/>
      <c r="NNM47"/>
      <c r="NNN47" s="20"/>
      <c r="NNO47"/>
      <c r="NNP47" s="20"/>
      <c r="NNQ47"/>
      <c r="NNR47" s="20"/>
      <c r="NNS47"/>
      <c r="NNT47" s="20"/>
      <c r="NNU47"/>
      <c r="NNV47" s="20"/>
      <c r="NNW47"/>
      <c r="NNX47" s="20"/>
      <c r="NNY47"/>
      <c r="NNZ47" s="20"/>
      <c r="NOA47"/>
      <c r="NOB47" s="20"/>
      <c r="NOC47"/>
      <c r="NOD47" s="20"/>
      <c r="NOE47"/>
      <c r="NOF47" s="20"/>
      <c r="NOG47"/>
      <c r="NOH47" s="20"/>
      <c r="NOI47"/>
      <c r="NOJ47" s="20"/>
      <c r="NOK47"/>
      <c r="NOL47" s="20"/>
      <c r="NOM47"/>
      <c r="NON47" s="20"/>
      <c r="NOO47"/>
      <c r="NOP47" s="20"/>
      <c r="NOQ47"/>
      <c r="NOR47" s="20"/>
      <c r="NOS47"/>
      <c r="NOT47" s="20"/>
      <c r="NOU47"/>
      <c r="NOV47" s="20"/>
      <c r="NOW47"/>
      <c r="NOX47" s="20"/>
      <c r="NOY47"/>
      <c r="NOZ47" s="20"/>
      <c r="NPA47"/>
      <c r="NPB47" s="20"/>
      <c r="NPC47"/>
      <c r="NPD47" s="20"/>
      <c r="NPE47"/>
      <c r="NPF47" s="20"/>
      <c r="NPG47"/>
      <c r="NPH47" s="20"/>
      <c r="NPI47"/>
      <c r="NPJ47" s="20"/>
      <c r="NPK47"/>
      <c r="NPL47" s="20"/>
      <c r="NPM47"/>
      <c r="NPN47" s="20"/>
      <c r="NPO47"/>
      <c r="NPP47" s="20"/>
      <c r="NPQ47"/>
      <c r="NPR47" s="20"/>
      <c r="NPS47"/>
      <c r="NPT47" s="20"/>
      <c r="NPU47"/>
      <c r="NPV47" s="20"/>
      <c r="NPW47"/>
      <c r="NPX47" s="20"/>
      <c r="NPY47"/>
      <c r="NPZ47" s="20"/>
      <c r="NQA47"/>
      <c r="NQB47" s="20"/>
      <c r="NQC47"/>
      <c r="NQD47" s="20"/>
      <c r="NQE47"/>
      <c r="NQF47" s="20"/>
      <c r="NQG47"/>
      <c r="NQH47" s="20"/>
      <c r="NQI47"/>
      <c r="NQJ47" s="20"/>
      <c r="NQK47"/>
      <c r="NQL47" s="20"/>
      <c r="NQM47"/>
      <c r="NQN47" s="20"/>
      <c r="NQO47"/>
      <c r="NQP47" s="20"/>
      <c r="NQQ47"/>
      <c r="NQR47" s="20"/>
      <c r="NQS47"/>
      <c r="NQT47" s="20"/>
      <c r="NQU47"/>
      <c r="NQV47" s="20"/>
      <c r="NQW47"/>
      <c r="NQX47" s="20"/>
      <c r="NQY47"/>
      <c r="NQZ47" s="20"/>
      <c r="NRA47"/>
      <c r="NRB47" s="20"/>
      <c r="NRC47"/>
      <c r="NRD47" s="20"/>
      <c r="NRE47"/>
      <c r="NRF47" s="20"/>
      <c r="NRG47"/>
      <c r="NRH47" s="20"/>
      <c r="NRI47"/>
      <c r="NRJ47" s="20"/>
      <c r="NRK47"/>
      <c r="NRL47" s="20"/>
      <c r="NRM47"/>
      <c r="NRN47" s="20"/>
      <c r="NRO47"/>
      <c r="NRP47" s="20"/>
      <c r="NRQ47"/>
      <c r="NRR47" s="20"/>
      <c r="NRS47"/>
      <c r="NRT47" s="20"/>
      <c r="NRU47"/>
      <c r="NRV47" s="20"/>
      <c r="NRW47"/>
      <c r="NRX47" s="20"/>
      <c r="NRY47"/>
      <c r="NRZ47" s="20"/>
      <c r="NSA47"/>
      <c r="NSB47" s="20"/>
      <c r="NSC47"/>
      <c r="NSD47" s="20"/>
      <c r="NSE47"/>
      <c r="NSF47" s="20"/>
      <c r="NSG47"/>
      <c r="NSH47" s="20"/>
      <c r="NSI47"/>
      <c r="NSJ47" s="20"/>
      <c r="NSK47"/>
      <c r="NSL47" s="20"/>
      <c r="NSM47"/>
      <c r="NSN47" s="20"/>
      <c r="NSO47"/>
      <c r="NSP47" s="20"/>
      <c r="NSQ47"/>
      <c r="NSR47" s="20"/>
      <c r="NSS47"/>
      <c r="NST47" s="20"/>
      <c r="NSU47"/>
      <c r="NSV47" s="20"/>
      <c r="NSW47"/>
      <c r="NSX47" s="20"/>
      <c r="NSY47"/>
      <c r="NSZ47" s="20"/>
      <c r="NTA47"/>
      <c r="NTB47" s="20"/>
      <c r="NTC47"/>
      <c r="NTD47" s="20"/>
      <c r="NTE47"/>
      <c r="NTF47" s="20"/>
      <c r="NTG47"/>
      <c r="NTH47" s="20"/>
      <c r="NTI47"/>
      <c r="NTJ47" s="20"/>
      <c r="NTK47"/>
      <c r="NTL47" s="20"/>
      <c r="NTM47"/>
      <c r="NTN47" s="20"/>
      <c r="NTO47"/>
      <c r="NTP47" s="20"/>
      <c r="NTQ47"/>
      <c r="NTR47" s="20"/>
      <c r="NTS47"/>
      <c r="NTT47" s="20"/>
      <c r="NTU47"/>
      <c r="NTV47" s="20"/>
      <c r="NTW47"/>
      <c r="NTX47" s="20"/>
      <c r="NTY47"/>
      <c r="NTZ47" s="20"/>
      <c r="NUA47"/>
      <c r="NUB47" s="20"/>
      <c r="NUC47"/>
      <c r="NUD47" s="20"/>
      <c r="NUE47"/>
      <c r="NUF47" s="20"/>
      <c r="NUG47"/>
      <c r="NUH47" s="20"/>
      <c r="NUI47"/>
      <c r="NUJ47" s="20"/>
      <c r="NUK47"/>
      <c r="NUL47" s="20"/>
      <c r="NUM47"/>
      <c r="NUN47" s="20"/>
      <c r="NUO47"/>
      <c r="NUP47" s="20"/>
      <c r="NUQ47"/>
      <c r="NUR47" s="20"/>
      <c r="NUS47"/>
      <c r="NUT47" s="20"/>
      <c r="NUU47"/>
      <c r="NUV47" s="20"/>
      <c r="NUW47"/>
      <c r="NUX47" s="20"/>
      <c r="NUY47"/>
      <c r="NUZ47" s="20"/>
      <c r="NVA47"/>
      <c r="NVB47" s="20"/>
      <c r="NVC47"/>
      <c r="NVD47" s="20"/>
      <c r="NVE47"/>
      <c r="NVF47" s="20"/>
      <c r="NVG47"/>
      <c r="NVH47" s="20"/>
      <c r="NVI47"/>
      <c r="NVJ47" s="20"/>
      <c r="NVK47"/>
      <c r="NVL47" s="20"/>
      <c r="NVM47"/>
      <c r="NVN47" s="20"/>
      <c r="NVO47"/>
      <c r="NVP47" s="20"/>
      <c r="NVQ47"/>
      <c r="NVR47" s="20"/>
      <c r="NVS47"/>
      <c r="NVT47" s="20"/>
      <c r="NVU47"/>
      <c r="NVV47" s="20"/>
      <c r="NVW47"/>
      <c r="NVX47" s="20"/>
      <c r="NVY47"/>
      <c r="NVZ47" s="20"/>
      <c r="NWA47"/>
      <c r="NWB47" s="20"/>
      <c r="NWC47"/>
      <c r="NWD47" s="20"/>
      <c r="NWE47"/>
      <c r="NWF47" s="20"/>
      <c r="NWG47"/>
      <c r="NWH47" s="20"/>
      <c r="NWI47"/>
      <c r="NWJ47" s="20"/>
      <c r="NWK47"/>
      <c r="NWL47" s="20"/>
      <c r="NWM47"/>
      <c r="NWN47" s="20"/>
      <c r="NWO47"/>
      <c r="NWP47" s="20"/>
      <c r="NWQ47"/>
      <c r="NWR47" s="20"/>
      <c r="NWS47"/>
      <c r="NWT47" s="20"/>
      <c r="NWU47"/>
      <c r="NWV47" s="20"/>
      <c r="NWW47"/>
      <c r="NWX47" s="20"/>
      <c r="NWY47"/>
      <c r="NWZ47" s="20"/>
      <c r="NXA47"/>
      <c r="NXB47" s="20"/>
      <c r="NXC47"/>
      <c r="NXD47" s="20"/>
      <c r="NXE47"/>
      <c r="NXF47" s="20"/>
      <c r="NXG47"/>
      <c r="NXH47" s="20"/>
      <c r="NXI47"/>
      <c r="NXJ47" s="20"/>
      <c r="NXK47"/>
      <c r="NXL47" s="20"/>
      <c r="NXM47"/>
      <c r="NXN47" s="20"/>
      <c r="NXO47"/>
      <c r="NXP47" s="20"/>
      <c r="NXQ47"/>
      <c r="NXR47" s="20"/>
      <c r="NXS47"/>
      <c r="NXT47" s="20"/>
      <c r="NXU47"/>
      <c r="NXV47" s="20"/>
      <c r="NXW47"/>
      <c r="NXX47" s="20"/>
      <c r="NXY47"/>
      <c r="NXZ47" s="20"/>
      <c r="NYA47"/>
      <c r="NYB47" s="20"/>
      <c r="NYC47"/>
      <c r="NYD47" s="20"/>
      <c r="NYE47"/>
      <c r="NYF47" s="20"/>
      <c r="NYG47"/>
      <c r="NYH47" s="20"/>
      <c r="NYI47"/>
      <c r="NYJ47" s="20"/>
      <c r="NYK47"/>
      <c r="NYL47" s="20"/>
      <c r="NYM47"/>
      <c r="NYN47" s="20"/>
      <c r="NYO47"/>
      <c r="NYP47" s="20"/>
      <c r="NYQ47"/>
      <c r="NYR47" s="20"/>
      <c r="NYS47"/>
      <c r="NYT47" s="20"/>
      <c r="NYU47"/>
      <c r="NYV47" s="20"/>
      <c r="NYW47"/>
      <c r="NYX47" s="20"/>
      <c r="NYY47"/>
      <c r="NYZ47" s="20"/>
      <c r="NZA47"/>
      <c r="NZB47" s="20"/>
      <c r="NZC47"/>
      <c r="NZD47" s="20"/>
      <c r="NZE47"/>
      <c r="NZF47" s="20"/>
      <c r="NZG47"/>
      <c r="NZH47" s="20"/>
      <c r="NZI47"/>
      <c r="NZJ47" s="20"/>
      <c r="NZK47"/>
      <c r="NZL47" s="20"/>
      <c r="NZM47"/>
      <c r="NZN47" s="20"/>
      <c r="NZO47"/>
      <c r="NZP47" s="20"/>
      <c r="NZQ47"/>
      <c r="NZR47" s="20"/>
      <c r="NZS47"/>
      <c r="NZT47" s="20"/>
      <c r="NZU47"/>
      <c r="NZV47" s="20"/>
      <c r="NZW47"/>
      <c r="NZX47" s="20"/>
      <c r="NZY47"/>
      <c r="NZZ47" s="20"/>
      <c r="OAA47"/>
      <c r="OAB47" s="20"/>
      <c r="OAC47"/>
      <c r="OAD47" s="20"/>
      <c r="OAE47"/>
      <c r="OAF47" s="20"/>
      <c r="OAG47"/>
      <c r="OAH47" s="20"/>
      <c r="OAI47"/>
      <c r="OAJ47" s="20"/>
      <c r="OAK47"/>
      <c r="OAL47" s="20"/>
      <c r="OAM47"/>
      <c r="OAN47" s="20"/>
      <c r="OAO47"/>
      <c r="OAP47" s="20"/>
      <c r="OAQ47"/>
      <c r="OAR47" s="20"/>
      <c r="OAS47"/>
      <c r="OAT47" s="20"/>
      <c r="OAU47"/>
      <c r="OAV47" s="20"/>
      <c r="OAW47"/>
      <c r="OAX47" s="20"/>
      <c r="OAY47"/>
      <c r="OAZ47" s="20"/>
      <c r="OBA47"/>
      <c r="OBB47" s="20"/>
      <c r="OBC47"/>
      <c r="OBD47" s="20"/>
      <c r="OBE47"/>
      <c r="OBF47" s="20"/>
      <c r="OBG47"/>
      <c r="OBH47" s="20"/>
      <c r="OBI47"/>
      <c r="OBJ47" s="20"/>
      <c r="OBK47"/>
      <c r="OBL47" s="20"/>
      <c r="OBM47"/>
      <c r="OBN47" s="20"/>
      <c r="OBO47"/>
      <c r="OBP47" s="20"/>
      <c r="OBQ47"/>
      <c r="OBR47" s="20"/>
      <c r="OBS47"/>
      <c r="OBT47" s="20"/>
      <c r="OBU47"/>
      <c r="OBV47" s="20"/>
      <c r="OBW47"/>
      <c r="OBX47" s="20"/>
      <c r="OBY47"/>
      <c r="OBZ47" s="20"/>
      <c r="OCA47"/>
      <c r="OCB47" s="20"/>
      <c r="OCC47"/>
      <c r="OCD47" s="20"/>
      <c r="OCE47"/>
      <c r="OCF47" s="20"/>
      <c r="OCG47"/>
      <c r="OCH47" s="20"/>
      <c r="OCI47"/>
      <c r="OCJ47" s="20"/>
      <c r="OCK47"/>
      <c r="OCL47" s="20"/>
      <c r="OCM47"/>
      <c r="OCN47" s="20"/>
      <c r="OCO47"/>
      <c r="OCP47" s="20"/>
      <c r="OCQ47"/>
      <c r="OCR47" s="20"/>
      <c r="OCS47"/>
      <c r="OCT47" s="20"/>
      <c r="OCU47"/>
      <c r="OCV47" s="20"/>
      <c r="OCW47"/>
      <c r="OCX47" s="20"/>
      <c r="OCY47"/>
      <c r="OCZ47" s="20"/>
      <c r="ODA47"/>
      <c r="ODB47" s="20"/>
      <c r="ODC47"/>
      <c r="ODD47" s="20"/>
      <c r="ODE47"/>
      <c r="ODF47" s="20"/>
      <c r="ODG47"/>
      <c r="ODH47" s="20"/>
      <c r="ODI47"/>
      <c r="ODJ47" s="20"/>
      <c r="ODK47"/>
      <c r="ODL47" s="20"/>
      <c r="ODM47"/>
      <c r="ODN47" s="20"/>
      <c r="ODO47"/>
      <c r="ODP47" s="20"/>
      <c r="ODQ47"/>
      <c r="ODR47" s="20"/>
      <c r="ODS47"/>
      <c r="ODT47" s="20"/>
      <c r="ODU47"/>
      <c r="ODV47" s="20"/>
      <c r="ODW47"/>
      <c r="ODX47" s="20"/>
      <c r="ODY47"/>
      <c r="ODZ47" s="20"/>
      <c r="OEA47"/>
      <c r="OEB47" s="20"/>
      <c r="OEC47"/>
      <c r="OED47" s="20"/>
      <c r="OEE47"/>
      <c r="OEF47" s="20"/>
      <c r="OEG47"/>
      <c r="OEH47" s="20"/>
      <c r="OEI47"/>
      <c r="OEJ47" s="20"/>
      <c r="OEK47"/>
      <c r="OEL47" s="20"/>
      <c r="OEM47"/>
      <c r="OEN47" s="20"/>
      <c r="OEO47"/>
      <c r="OEP47" s="20"/>
      <c r="OEQ47"/>
      <c r="OER47" s="20"/>
      <c r="OES47"/>
      <c r="OET47" s="20"/>
      <c r="OEU47"/>
      <c r="OEV47" s="20"/>
      <c r="OEW47"/>
      <c r="OEX47" s="20"/>
      <c r="OEY47"/>
      <c r="OEZ47" s="20"/>
      <c r="OFA47"/>
      <c r="OFB47" s="20"/>
      <c r="OFC47"/>
      <c r="OFD47" s="20"/>
      <c r="OFE47"/>
      <c r="OFF47" s="20"/>
      <c r="OFG47"/>
      <c r="OFH47" s="20"/>
      <c r="OFI47"/>
      <c r="OFJ47" s="20"/>
      <c r="OFK47"/>
      <c r="OFL47" s="20"/>
      <c r="OFM47"/>
      <c r="OFN47" s="20"/>
      <c r="OFO47"/>
      <c r="OFP47" s="20"/>
      <c r="OFQ47"/>
      <c r="OFR47" s="20"/>
      <c r="OFS47"/>
      <c r="OFT47" s="20"/>
      <c r="OFU47"/>
      <c r="OFV47" s="20"/>
      <c r="OFW47"/>
      <c r="OFX47" s="20"/>
      <c r="OFY47"/>
      <c r="OFZ47" s="20"/>
      <c r="OGA47"/>
      <c r="OGB47" s="20"/>
      <c r="OGC47"/>
      <c r="OGD47" s="20"/>
      <c r="OGE47"/>
      <c r="OGF47" s="20"/>
      <c r="OGG47"/>
      <c r="OGH47" s="20"/>
      <c r="OGI47"/>
      <c r="OGJ47" s="20"/>
      <c r="OGK47"/>
      <c r="OGL47" s="20"/>
      <c r="OGM47"/>
      <c r="OGN47" s="20"/>
      <c r="OGO47"/>
      <c r="OGP47" s="20"/>
      <c r="OGQ47"/>
      <c r="OGR47" s="20"/>
      <c r="OGS47"/>
      <c r="OGT47" s="20"/>
      <c r="OGU47"/>
      <c r="OGV47" s="20"/>
      <c r="OGW47"/>
      <c r="OGX47" s="20"/>
      <c r="OGY47"/>
      <c r="OGZ47" s="20"/>
      <c r="OHA47"/>
      <c r="OHB47" s="20"/>
      <c r="OHC47"/>
      <c r="OHD47" s="20"/>
      <c r="OHE47"/>
      <c r="OHF47" s="20"/>
      <c r="OHG47"/>
      <c r="OHH47" s="20"/>
      <c r="OHI47"/>
      <c r="OHJ47" s="20"/>
      <c r="OHK47"/>
      <c r="OHL47" s="20"/>
      <c r="OHM47"/>
      <c r="OHN47" s="20"/>
      <c r="OHO47"/>
      <c r="OHP47" s="20"/>
      <c r="OHQ47"/>
      <c r="OHR47" s="20"/>
      <c r="OHS47"/>
      <c r="OHT47" s="20"/>
      <c r="OHU47"/>
      <c r="OHV47" s="20"/>
      <c r="OHW47"/>
      <c r="OHX47" s="20"/>
      <c r="OHY47"/>
      <c r="OHZ47" s="20"/>
      <c r="OIA47"/>
      <c r="OIB47" s="20"/>
      <c r="OIC47"/>
      <c r="OID47" s="20"/>
      <c r="OIE47"/>
      <c r="OIF47" s="20"/>
      <c r="OIG47"/>
      <c r="OIH47" s="20"/>
      <c r="OII47"/>
      <c r="OIJ47" s="20"/>
      <c r="OIK47"/>
      <c r="OIL47" s="20"/>
      <c r="OIM47"/>
      <c r="OIN47" s="20"/>
      <c r="OIO47"/>
      <c r="OIP47" s="20"/>
      <c r="OIQ47"/>
      <c r="OIR47" s="20"/>
      <c r="OIS47"/>
      <c r="OIT47" s="20"/>
      <c r="OIU47"/>
      <c r="OIV47" s="20"/>
      <c r="OIW47"/>
      <c r="OIX47" s="20"/>
      <c r="OIY47"/>
      <c r="OIZ47" s="20"/>
      <c r="OJA47"/>
      <c r="OJB47" s="20"/>
      <c r="OJC47"/>
      <c r="OJD47" s="20"/>
      <c r="OJE47"/>
      <c r="OJF47" s="20"/>
      <c r="OJG47"/>
      <c r="OJH47" s="20"/>
      <c r="OJI47"/>
      <c r="OJJ47" s="20"/>
      <c r="OJK47"/>
      <c r="OJL47" s="20"/>
      <c r="OJM47"/>
      <c r="OJN47" s="20"/>
      <c r="OJO47"/>
      <c r="OJP47" s="20"/>
      <c r="OJQ47"/>
      <c r="OJR47" s="20"/>
      <c r="OJS47"/>
      <c r="OJT47" s="20"/>
      <c r="OJU47"/>
      <c r="OJV47" s="20"/>
      <c r="OJW47"/>
      <c r="OJX47" s="20"/>
      <c r="OJY47"/>
      <c r="OJZ47" s="20"/>
      <c r="OKA47"/>
      <c r="OKB47" s="20"/>
      <c r="OKC47"/>
      <c r="OKD47" s="20"/>
      <c r="OKE47"/>
      <c r="OKF47" s="20"/>
      <c r="OKG47"/>
      <c r="OKH47" s="20"/>
      <c r="OKI47"/>
      <c r="OKJ47" s="20"/>
      <c r="OKK47"/>
      <c r="OKL47" s="20"/>
      <c r="OKM47"/>
      <c r="OKN47" s="20"/>
      <c r="OKO47"/>
      <c r="OKP47" s="20"/>
      <c r="OKQ47"/>
      <c r="OKR47" s="20"/>
      <c r="OKS47"/>
      <c r="OKT47" s="20"/>
      <c r="OKU47"/>
      <c r="OKV47" s="20"/>
      <c r="OKW47"/>
      <c r="OKX47" s="20"/>
      <c r="OKY47"/>
      <c r="OKZ47" s="20"/>
      <c r="OLA47"/>
      <c r="OLB47" s="20"/>
      <c r="OLC47"/>
      <c r="OLD47" s="20"/>
      <c r="OLE47"/>
      <c r="OLF47" s="20"/>
      <c r="OLG47"/>
      <c r="OLH47" s="20"/>
      <c r="OLI47"/>
      <c r="OLJ47" s="20"/>
      <c r="OLK47"/>
      <c r="OLL47" s="20"/>
      <c r="OLM47"/>
      <c r="OLN47" s="20"/>
      <c r="OLO47"/>
      <c r="OLP47" s="20"/>
      <c r="OLQ47"/>
      <c r="OLR47" s="20"/>
      <c r="OLS47"/>
      <c r="OLT47" s="20"/>
      <c r="OLU47"/>
      <c r="OLV47" s="20"/>
      <c r="OLW47"/>
      <c r="OLX47" s="20"/>
      <c r="OLY47"/>
      <c r="OLZ47" s="20"/>
      <c r="OMA47"/>
      <c r="OMB47" s="20"/>
      <c r="OMC47"/>
      <c r="OMD47" s="20"/>
      <c r="OME47"/>
      <c r="OMF47" s="20"/>
      <c r="OMG47"/>
      <c r="OMH47" s="20"/>
      <c r="OMI47"/>
      <c r="OMJ47" s="20"/>
      <c r="OMK47"/>
      <c r="OML47" s="20"/>
      <c r="OMM47"/>
      <c r="OMN47" s="20"/>
      <c r="OMO47"/>
      <c r="OMP47" s="20"/>
      <c r="OMQ47"/>
      <c r="OMR47" s="20"/>
      <c r="OMS47"/>
      <c r="OMT47" s="20"/>
      <c r="OMU47"/>
      <c r="OMV47" s="20"/>
      <c r="OMW47"/>
      <c r="OMX47" s="20"/>
      <c r="OMY47"/>
      <c r="OMZ47" s="20"/>
      <c r="ONA47"/>
      <c r="ONB47" s="20"/>
      <c r="ONC47"/>
      <c r="OND47" s="20"/>
      <c r="ONE47"/>
      <c r="ONF47" s="20"/>
      <c r="ONG47"/>
      <c r="ONH47" s="20"/>
      <c r="ONI47"/>
      <c r="ONJ47" s="20"/>
      <c r="ONK47"/>
      <c r="ONL47" s="20"/>
      <c r="ONM47"/>
      <c r="ONN47" s="20"/>
      <c r="ONO47"/>
      <c r="ONP47" s="20"/>
      <c r="ONQ47"/>
      <c r="ONR47" s="20"/>
      <c r="ONS47"/>
      <c r="ONT47" s="20"/>
      <c r="ONU47"/>
      <c r="ONV47" s="20"/>
      <c r="ONW47"/>
      <c r="ONX47" s="20"/>
      <c r="ONY47"/>
      <c r="ONZ47" s="20"/>
      <c r="OOA47"/>
      <c r="OOB47" s="20"/>
      <c r="OOC47"/>
      <c r="OOD47" s="20"/>
      <c r="OOE47"/>
      <c r="OOF47" s="20"/>
      <c r="OOG47"/>
      <c r="OOH47" s="20"/>
      <c r="OOI47"/>
      <c r="OOJ47" s="20"/>
      <c r="OOK47"/>
      <c r="OOL47" s="20"/>
      <c r="OOM47"/>
      <c r="OON47" s="20"/>
      <c r="OOO47"/>
      <c r="OOP47" s="20"/>
      <c r="OOQ47"/>
      <c r="OOR47" s="20"/>
      <c r="OOS47"/>
      <c r="OOT47" s="20"/>
      <c r="OOU47"/>
      <c r="OOV47" s="20"/>
      <c r="OOW47"/>
      <c r="OOX47" s="20"/>
      <c r="OOY47"/>
      <c r="OOZ47" s="20"/>
      <c r="OPA47"/>
      <c r="OPB47" s="20"/>
      <c r="OPC47"/>
      <c r="OPD47" s="20"/>
      <c r="OPE47"/>
      <c r="OPF47" s="20"/>
      <c r="OPG47"/>
      <c r="OPH47" s="20"/>
      <c r="OPI47"/>
      <c r="OPJ47" s="20"/>
      <c r="OPK47"/>
      <c r="OPL47" s="20"/>
      <c r="OPM47"/>
      <c r="OPN47" s="20"/>
      <c r="OPO47"/>
      <c r="OPP47" s="20"/>
      <c r="OPQ47"/>
      <c r="OPR47" s="20"/>
      <c r="OPS47"/>
      <c r="OPT47" s="20"/>
      <c r="OPU47"/>
      <c r="OPV47" s="20"/>
      <c r="OPW47"/>
      <c r="OPX47" s="20"/>
      <c r="OPY47"/>
      <c r="OPZ47" s="20"/>
      <c r="OQA47"/>
      <c r="OQB47" s="20"/>
      <c r="OQC47"/>
      <c r="OQD47" s="20"/>
      <c r="OQE47"/>
      <c r="OQF47" s="20"/>
      <c r="OQG47"/>
      <c r="OQH47" s="20"/>
      <c r="OQI47"/>
      <c r="OQJ47" s="20"/>
      <c r="OQK47"/>
      <c r="OQL47" s="20"/>
      <c r="OQM47"/>
      <c r="OQN47" s="20"/>
      <c r="OQO47"/>
      <c r="OQP47" s="20"/>
      <c r="OQQ47"/>
      <c r="OQR47" s="20"/>
      <c r="OQS47"/>
      <c r="OQT47" s="20"/>
      <c r="OQU47"/>
      <c r="OQV47" s="20"/>
      <c r="OQW47"/>
      <c r="OQX47" s="20"/>
      <c r="OQY47"/>
      <c r="OQZ47" s="20"/>
      <c r="ORA47"/>
      <c r="ORB47" s="20"/>
      <c r="ORC47"/>
      <c r="ORD47" s="20"/>
      <c r="ORE47"/>
      <c r="ORF47" s="20"/>
      <c r="ORG47"/>
      <c r="ORH47" s="20"/>
      <c r="ORI47"/>
      <c r="ORJ47" s="20"/>
      <c r="ORK47"/>
      <c r="ORL47" s="20"/>
      <c r="ORM47"/>
      <c r="ORN47" s="20"/>
      <c r="ORO47"/>
      <c r="ORP47" s="20"/>
      <c r="ORQ47"/>
      <c r="ORR47" s="20"/>
      <c r="ORS47"/>
      <c r="ORT47" s="20"/>
      <c r="ORU47"/>
      <c r="ORV47" s="20"/>
      <c r="ORW47"/>
      <c r="ORX47" s="20"/>
      <c r="ORY47"/>
      <c r="ORZ47" s="20"/>
      <c r="OSA47"/>
      <c r="OSB47" s="20"/>
      <c r="OSC47"/>
      <c r="OSD47" s="20"/>
      <c r="OSE47"/>
      <c r="OSF47" s="20"/>
      <c r="OSG47"/>
      <c r="OSH47" s="20"/>
      <c r="OSI47"/>
      <c r="OSJ47" s="20"/>
      <c r="OSK47"/>
      <c r="OSL47" s="20"/>
      <c r="OSM47"/>
      <c r="OSN47" s="20"/>
      <c r="OSO47"/>
      <c r="OSP47" s="20"/>
      <c r="OSQ47"/>
      <c r="OSR47" s="20"/>
      <c r="OSS47"/>
      <c r="OST47" s="20"/>
      <c r="OSU47"/>
      <c r="OSV47" s="20"/>
      <c r="OSW47"/>
      <c r="OSX47" s="20"/>
      <c r="OSY47"/>
      <c r="OSZ47" s="20"/>
      <c r="OTA47"/>
      <c r="OTB47" s="20"/>
      <c r="OTC47"/>
      <c r="OTD47" s="20"/>
      <c r="OTE47"/>
      <c r="OTF47" s="20"/>
      <c r="OTG47"/>
      <c r="OTH47" s="20"/>
      <c r="OTI47"/>
      <c r="OTJ47" s="20"/>
      <c r="OTK47"/>
      <c r="OTL47" s="20"/>
      <c r="OTM47"/>
      <c r="OTN47" s="20"/>
      <c r="OTO47"/>
      <c r="OTP47" s="20"/>
      <c r="OTQ47"/>
      <c r="OTR47" s="20"/>
      <c r="OTS47"/>
      <c r="OTT47" s="20"/>
      <c r="OTU47"/>
      <c r="OTV47" s="20"/>
      <c r="OTW47"/>
      <c r="OTX47" s="20"/>
      <c r="OTY47"/>
      <c r="OTZ47" s="20"/>
      <c r="OUA47"/>
      <c r="OUB47" s="20"/>
      <c r="OUC47"/>
      <c r="OUD47" s="20"/>
      <c r="OUE47"/>
      <c r="OUF47" s="20"/>
      <c r="OUG47"/>
      <c r="OUH47" s="20"/>
      <c r="OUI47"/>
      <c r="OUJ47" s="20"/>
      <c r="OUK47"/>
      <c r="OUL47" s="20"/>
      <c r="OUM47"/>
      <c r="OUN47" s="20"/>
      <c r="OUO47"/>
      <c r="OUP47" s="20"/>
      <c r="OUQ47"/>
      <c r="OUR47" s="20"/>
      <c r="OUS47"/>
      <c r="OUT47" s="20"/>
      <c r="OUU47"/>
      <c r="OUV47" s="20"/>
      <c r="OUW47"/>
      <c r="OUX47" s="20"/>
      <c r="OUY47"/>
      <c r="OUZ47" s="20"/>
      <c r="OVA47"/>
      <c r="OVB47" s="20"/>
      <c r="OVC47"/>
      <c r="OVD47" s="20"/>
      <c r="OVE47"/>
      <c r="OVF47" s="20"/>
      <c r="OVG47"/>
      <c r="OVH47" s="20"/>
      <c r="OVI47"/>
      <c r="OVJ47" s="20"/>
      <c r="OVK47"/>
      <c r="OVL47" s="20"/>
      <c r="OVM47"/>
      <c r="OVN47" s="20"/>
      <c r="OVO47"/>
      <c r="OVP47" s="20"/>
      <c r="OVQ47"/>
      <c r="OVR47" s="20"/>
      <c r="OVS47"/>
      <c r="OVT47" s="20"/>
      <c r="OVU47"/>
      <c r="OVV47" s="20"/>
      <c r="OVW47"/>
      <c r="OVX47" s="20"/>
      <c r="OVY47"/>
      <c r="OVZ47" s="20"/>
      <c r="OWA47"/>
      <c r="OWB47" s="20"/>
      <c r="OWC47"/>
      <c r="OWD47" s="20"/>
      <c r="OWE47"/>
      <c r="OWF47" s="20"/>
      <c r="OWG47"/>
      <c r="OWH47" s="20"/>
      <c r="OWI47"/>
      <c r="OWJ47" s="20"/>
      <c r="OWK47"/>
      <c r="OWL47" s="20"/>
      <c r="OWM47"/>
      <c r="OWN47" s="20"/>
      <c r="OWO47"/>
      <c r="OWP47" s="20"/>
      <c r="OWQ47"/>
      <c r="OWR47" s="20"/>
      <c r="OWS47"/>
      <c r="OWT47" s="20"/>
      <c r="OWU47"/>
      <c r="OWV47" s="20"/>
      <c r="OWW47"/>
      <c r="OWX47" s="20"/>
      <c r="OWY47"/>
      <c r="OWZ47" s="20"/>
      <c r="OXA47"/>
      <c r="OXB47" s="20"/>
      <c r="OXC47"/>
      <c r="OXD47" s="20"/>
      <c r="OXE47"/>
      <c r="OXF47" s="20"/>
      <c r="OXG47"/>
      <c r="OXH47" s="20"/>
      <c r="OXI47"/>
      <c r="OXJ47" s="20"/>
      <c r="OXK47"/>
      <c r="OXL47" s="20"/>
      <c r="OXM47"/>
      <c r="OXN47" s="20"/>
      <c r="OXO47"/>
      <c r="OXP47" s="20"/>
      <c r="OXQ47"/>
      <c r="OXR47" s="20"/>
      <c r="OXS47"/>
      <c r="OXT47" s="20"/>
      <c r="OXU47"/>
      <c r="OXV47" s="20"/>
      <c r="OXW47"/>
      <c r="OXX47" s="20"/>
      <c r="OXY47"/>
      <c r="OXZ47" s="20"/>
      <c r="OYA47"/>
      <c r="OYB47" s="20"/>
      <c r="OYC47"/>
      <c r="OYD47" s="20"/>
      <c r="OYE47"/>
      <c r="OYF47" s="20"/>
      <c r="OYG47"/>
      <c r="OYH47" s="20"/>
      <c r="OYI47"/>
      <c r="OYJ47" s="20"/>
      <c r="OYK47"/>
      <c r="OYL47" s="20"/>
      <c r="OYM47"/>
      <c r="OYN47" s="20"/>
      <c r="OYO47"/>
      <c r="OYP47" s="20"/>
      <c r="OYQ47"/>
      <c r="OYR47" s="20"/>
      <c r="OYS47"/>
      <c r="OYT47" s="20"/>
      <c r="OYU47"/>
      <c r="OYV47" s="20"/>
      <c r="OYW47"/>
      <c r="OYX47" s="20"/>
      <c r="OYY47"/>
      <c r="OYZ47" s="20"/>
      <c r="OZA47"/>
      <c r="OZB47" s="20"/>
      <c r="OZC47"/>
      <c r="OZD47" s="20"/>
      <c r="OZE47"/>
      <c r="OZF47" s="20"/>
      <c r="OZG47"/>
      <c r="OZH47" s="20"/>
      <c r="OZI47"/>
      <c r="OZJ47" s="20"/>
      <c r="OZK47"/>
      <c r="OZL47" s="20"/>
      <c r="OZM47"/>
      <c r="OZN47" s="20"/>
      <c r="OZO47"/>
      <c r="OZP47" s="20"/>
      <c r="OZQ47"/>
      <c r="OZR47" s="20"/>
      <c r="OZS47"/>
      <c r="OZT47" s="20"/>
      <c r="OZU47"/>
      <c r="OZV47" s="20"/>
      <c r="OZW47"/>
      <c r="OZX47" s="20"/>
      <c r="OZY47"/>
      <c r="OZZ47" s="20"/>
      <c r="PAA47"/>
      <c r="PAB47" s="20"/>
      <c r="PAC47"/>
      <c r="PAD47" s="20"/>
      <c r="PAE47"/>
      <c r="PAF47" s="20"/>
      <c r="PAG47"/>
      <c r="PAH47" s="20"/>
      <c r="PAI47"/>
      <c r="PAJ47" s="20"/>
      <c r="PAK47"/>
      <c r="PAL47" s="20"/>
      <c r="PAM47"/>
      <c r="PAN47" s="20"/>
      <c r="PAO47"/>
      <c r="PAP47" s="20"/>
      <c r="PAQ47"/>
      <c r="PAR47" s="20"/>
      <c r="PAS47"/>
      <c r="PAT47" s="20"/>
      <c r="PAU47"/>
      <c r="PAV47" s="20"/>
      <c r="PAW47"/>
      <c r="PAX47" s="20"/>
      <c r="PAY47"/>
      <c r="PAZ47" s="20"/>
      <c r="PBA47"/>
      <c r="PBB47" s="20"/>
      <c r="PBC47"/>
      <c r="PBD47" s="20"/>
      <c r="PBE47"/>
      <c r="PBF47" s="20"/>
      <c r="PBG47"/>
      <c r="PBH47" s="20"/>
      <c r="PBI47"/>
      <c r="PBJ47" s="20"/>
      <c r="PBK47"/>
      <c r="PBL47" s="20"/>
      <c r="PBM47"/>
      <c r="PBN47" s="20"/>
      <c r="PBO47"/>
      <c r="PBP47" s="20"/>
      <c r="PBQ47"/>
      <c r="PBR47" s="20"/>
      <c r="PBS47"/>
      <c r="PBT47" s="20"/>
      <c r="PBU47"/>
      <c r="PBV47" s="20"/>
      <c r="PBW47"/>
      <c r="PBX47" s="20"/>
      <c r="PBY47"/>
      <c r="PBZ47" s="20"/>
      <c r="PCA47"/>
      <c r="PCB47" s="20"/>
      <c r="PCC47"/>
      <c r="PCD47" s="20"/>
      <c r="PCE47"/>
      <c r="PCF47" s="20"/>
      <c r="PCG47"/>
      <c r="PCH47" s="20"/>
      <c r="PCI47"/>
      <c r="PCJ47" s="20"/>
      <c r="PCK47"/>
      <c r="PCL47" s="20"/>
      <c r="PCM47"/>
      <c r="PCN47" s="20"/>
      <c r="PCO47"/>
      <c r="PCP47" s="20"/>
      <c r="PCQ47"/>
      <c r="PCR47" s="20"/>
      <c r="PCS47"/>
      <c r="PCT47" s="20"/>
      <c r="PCU47"/>
      <c r="PCV47" s="20"/>
      <c r="PCW47"/>
      <c r="PCX47" s="20"/>
      <c r="PCY47"/>
      <c r="PCZ47" s="20"/>
      <c r="PDA47"/>
      <c r="PDB47" s="20"/>
      <c r="PDC47"/>
      <c r="PDD47" s="20"/>
      <c r="PDE47"/>
      <c r="PDF47" s="20"/>
      <c r="PDG47"/>
      <c r="PDH47" s="20"/>
      <c r="PDI47"/>
      <c r="PDJ47" s="20"/>
      <c r="PDK47"/>
      <c r="PDL47" s="20"/>
      <c r="PDM47"/>
      <c r="PDN47" s="20"/>
      <c r="PDO47"/>
      <c r="PDP47" s="20"/>
      <c r="PDQ47"/>
      <c r="PDR47" s="20"/>
      <c r="PDS47"/>
      <c r="PDT47" s="20"/>
      <c r="PDU47"/>
      <c r="PDV47" s="20"/>
      <c r="PDW47"/>
      <c r="PDX47" s="20"/>
      <c r="PDY47"/>
      <c r="PDZ47" s="20"/>
      <c r="PEA47"/>
      <c r="PEB47" s="20"/>
      <c r="PEC47"/>
      <c r="PED47" s="20"/>
      <c r="PEE47"/>
      <c r="PEF47" s="20"/>
      <c r="PEG47"/>
      <c r="PEH47" s="20"/>
      <c r="PEI47"/>
      <c r="PEJ47" s="20"/>
      <c r="PEK47"/>
      <c r="PEL47" s="20"/>
      <c r="PEM47"/>
      <c r="PEN47" s="20"/>
      <c r="PEO47"/>
      <c r="PEP47" s="20"/>
      <c r="PEQ47"/>
      <c r="PER47" s="20"/>
      <c r="PES47"/>
      <c r="PET47" s="20"/>
      <c r="PEU47"/>
      <c r="PEV47" s="20"/>
      <c r="PEW47"/>
      <c r="PEX47" s="20"/>
      <c r="PEY47"/>
      <c r="PEZ47" s="20"/>
      <c r="PFA47"/>
      <c r="PFB47" s="20"/>
      <c r="PFC47"/>
      <c r="PFD47" s="20"/>
      <c r="PFE47"/>
      <c r="PFF47" s="20"/>
      <c r="PFG47"/>
      <c r="PFH47" s="20"/>
      <c r="PFI47"/>
      <c r="PFJ47" s="20"/>
      <c r="PFK47"/>
      <c r="PFL47" s="20"/>
      <c r="PFM47"/>
      <c r="PFN47" s="20"/>
      <c r="PFO47"/>
      <c r="PFP47" s="20"/>
      <c r="PFQ47"/>
      <c r="PFR47" s="20"/>
      <c r="PFS47"/>
      <c r="PFT47" s="20"/>
      <c r="PFU47"/>
      <c r="PFV47" s="20"/>
      <c r="PFW47"/>
      <c r="PFX47" s="20"/>
      <c r="PFY47"/>
      <c r="PFZ47" s="20"/>
      <c r="PGA47"/>
      <c r="PGB47" s="20"/>
      <c r="PGC47"/>
      <c r="PGD47" s="20"/>
      <c r="PGE47"/>
      <c r="PGF47" s="20"/>
      <c r="PGG47"/>
      <c r="PGH47" s="20"/>
      <c r="PGI47"/>
      <c r="PGJ47" s="20"/>
      <c r="PGK47"/>
      <c r="PGL47" s="20"/>
      <c r="PGM47"/>
      <c r="PGN47" s="20"/>
      <c r="PGO47"/>
      <c r="PGP47" s="20"/>
      <c r="PGQ47"/>
      <c r="PGR47" s="20"/>
      <c r="PGS47"/>
      <c r="PGT47" s="20"/>
      <c r="PGU47"/>
      <c r="PGV47" s="20"/>
      <c r="PGW47"/>
      <c r="PGX47" s="20"/>
      <c r="PGY47"/>
      <c r="PGZ47" s="20"/>
      <c r="PHA47"/>
      <c r="PHB47" s="20"/>
      <c r="PHC47"/>
      <c r="PHD47" s="20"/>
      <c r="PHE47"/>
      <c r="PHF47" s="20"/>
      <c r="PHG47"/>
      <c r="PHH47" s="20"/>
      <c r="PHI47"/>
      <c r="PHJ47" s="20"/>
      <c r="PHK47"/>
      <c r="PHL47" s="20"/>
      <c r="PHM47"/>
      <c r="PHN47" s="20"/>
      <c r="PHO47"/>
      <c r="PHP47" s="20"/>
      <c r="PHQ47"/>
      <c r="PHR47" s="20"/>
      <c r="PHS47"/>
      <c r="PHT47" s="20"/>
      <c r="PHU47"/>
      <c r="PHV47" s="20"/>
      <c r="PHW47"/>
      <c r="PHX47" s="20"/>
      <c r="PHY47"/>
      <c r="PHZ47" s="20"/>
      <c r="PIA47"/>
      <c r="PIB47" s="20"/>
      <c r="PIC47"/>
      <c r="PID47" s="20"/>
      <c r="PIE47"/>
      <c r="PIF47" s="20"/>
      <c r="PIG47"/>
      <c r="PIH47" s="20"/>
      <c r="PII47"/>
      <c r="PIJ47" s="20"/>
      <c r="PIK47"/>
      <c r="PIL47" s="20"/>
      <c r="PIM47"/>
      <c r="PIN47" s="20"/>
      <c r="PIO47"/>
      <c r="PIP47" s="20"/>
      <c r="PIQ47"/>
      <c r="PIR47" s="20"/>
      <c r="PIS47"/>
      <c r="PIT47" s="20"/>
      <c r="PIU47"/>
      <c r="PIV47" s="20"/>
      <c r="PIW47"/>
      <c r="PIX47" s="20"/>
      <c r="PIY47"/>
      <c r="PIZ47" s="20"/>
      <c r="PJA47"/>
      <c r="PJB47" s="20"/>
      <c r="PJC47"/>
      <c r="PJD47" s="20"/>
      <c r="PJE47"/>
      <c r="PJF47" s="20"/>
      <c r="PJG47"/>
      <c r="PJH47" s="20"/>
      <c r="PJI47"/>
      <c r="PJJ47" s="20"/>
      <c r="PJK47"/>
      <c r="PJL47" s="20"/>
      <c r="PJM47"/>
      <c r="PJN47" s="20"/>
      <c r="PJO47"/>
      <c r="PJP47" s="20"/>
      <c r="PJQ47"/>
      <c r="PJR47" s="20"/>
      <c r="PJS47"/>
      <c r="PJT47" s="20"/>
      <c r="PJU47"/>
      <c r="PJV47" s="20"/>
      <c r="PJW47"/>
      <c r="PJX47" s="20"/>
      <c r="PJY47"/>
      <c r="PJZ47" s="20"/>
      <c r="PKA47"/>
      <c r="PKB47" s="20"/>
      <c r="PKC47"/>
      <c r="PKD47" s="20"/>
      <c r="PKE47"/>
      <c r="PKF47" s="20"/>
      <c r="PKG47"/>
      <c r="PKH47" s="20"/>
      <c r="PKI47"/>
      <c r="PKJ47" s="20"/>
      <c r="PKK47"/>
      <c r="PKL47" s="20"/>
      <c r="PKM47"/>
      <c r="PKN47" s="20"/>
      <c r="PKO47"/>
      <c r="PKP47" s="20"/>
      <c r="PKQ47"/>
      <c r="PKR47" s="20"/>
      <c r="PKS47"/>
      <c r="PKT47" s="20"/>
      <c r="PKU47"/>
      <c r="PKV47" s="20"/>
      <c r="PKW47"/>
      <c r="PKX47" s="20"/>
      <c r="PKY47"/>
      <c r="PKZ47" s="20"/>
      <c r="PLA47"/>
      <c r="PLB47" s="20"/>
      <c r="PLC47"/>
      <c r="PLD47" s="20"/>
      <c r="PLE47"/>
      <c r="PLF47" s="20"/>
      <c r="PLG47"/>
      <c r="PLH47" s="20"/>
      <c r="PLI47"/>
      <c r="PLJ47" s="20"/>
      <c r="PLK47"/>
      <c r="PLL47" s="20"/>
      <c r="PLM47"/>
      <c r="PLN47" s="20"/>
      <c r="PLO47"/>
      <c r="PLP47" s="20"/>
      <c r="PLQ47"/>
      <c r="PLR47" s="20"/>
      <c r="PLS47"/>
      <c r="PLT47" s="20"/>
      <c r="PLU47"/>
      <c r="PLV47" s="20"/>
      <c r="PLW47"/>
      <c r="PLX47" s="20"/>
      <c r="PLY47"/>
      <c r="PLZ47" s="20"/>
      <c r="PMA47"/>
      <c r="PMB47" s="20"/>
      <c r="PMC47"/>
      <c r="PMD47" s="20"/>
      <c r="PME47"/>
      <c r="PMF47" s="20"/>
      <c r="PMG47"/>
      <c r="PMH47" s="20"/>
      <c r="PMI47"/>
      <c r="PMJ47" s="20"/>
      <c r="PMK47"/>
      <c r="PML47" s="20"/>
      <c r="PMM47"/>
      <c r="PMN47" s="20"/>
      <c r="PMO47"/>
      <c r="PMP47" s="20"/>
      <c r="PMQ47"/>
      <c r="PMR47" s="20"/>
      <c r="PMS47"/>
      <c r="PMT47" s="20"/>
      <c r="PMU47"/>
      <c r="PMV47" s="20"/>
      <c r="PMW47"/>
      <c r="PMX47" s="20"/>
      <c r="PMY47"/>
      <c r="PMZ47" s="20"/>
      <c r="PNA47"/>
      <c r="PNB47" s="20"/>
      <c r="PNC47"/>
      <c r="PND47" s="20"/>
      <c r="PNE47"/>
      <c r="PNF47" s="20"/>
      <c r="PNG47"/>
      <c r="PNH47" s="20"/>
      <c r="PNI47"/>
      <c r="PNJ47" s="20"/>
      <c r="PNK47"/>
      <c r="PNL47" s="20"/>
      <c r="PNM47"/>
      <c r="PNN47" s="20"/>
      <c r="PNO47"/>
      <c r="PNP47" s="20"/>
      <c r="PNQ47"/>
      <c r="PNR47" s="20"/>
      <c r="PNS47"/>
      <c r="PNT47" s="20"/>
      <c r="PNU47"/>
      <c r="PNV47" s="20"/>
      <c r="PNW47"/>
      <c r="PNX47" s="20"/>
      <c r="PNY47"/>
      <c r="PNZ47" s="20"/>
      <c r="POA47"/>
      <c r="POB47" s="20"/>
      <c r="POC47"/>
      <c r="POD47" s="20"/>
      <c r="POE47"/>
      <c r="POF47" s="20"/>
      <c r="POG47"/>
      <c r="POH47" s="20"/>
      <c r="POI47"/>
      <c r="POJ47" s="20"/>
      <c r="POK47"/>
      <c r="POL47" s="20"/>
      <c r="POM47"/>
      <c r="PON47" s="20"/>
      <c r="POO47"/>
      <c r="POP47" s="20"/>
      <c r="POQ47"/>
      <c r="POR47" s="20"/>
      <c r="POS47"/>
      <c r="POT47" s="20"/>
      <c r="POU47"/>
      <c r="POV47" s="20"/>
      <c r="POW47"/>
      <c r="POX47" s="20"/>
      <c r="POY47"/>
      <c r="POZ47" s="20"/>
      <c r="PPA47"/>
      <c r="PPB47" s="20"/>
      <c r="PPC47"/>
      <c r="PPD47" s="20"/>
      <c r="PPE47"/>
      <c r="PPF47" s="20"/>
      <c r="PPG47"/>
      <c r="PPH47" s="20"/>
      <c r="PPI47"/>
      <c r="PPJ47" s="20"/>
      <c r="PPK47"/>
      <c r="PPL47" s="20"/>
      <c r="PPM47"/>
      <c r="PPN47" s="20"/>
      <c r="PPO47"/>
      <c r="PPP47" s="20"/>
      <c r="PPQ47"/>
      <c r="PPR47" s="20"/>
      <c r="PPS47"/>
      <c r="PPT47" s="20"/>
      <c r="PPU47"/>
      <c r="PPV47" s="20"/>
      <c r="PPW47"/>
      <c r="PPX47" s="20"/>
      <c r="PPY47"/>
      <c r="PPZ47" s="20"/>
      <c r="PQA47"/>
      <c r="PQB47" s="20"/>
      <c r="PQC47"/>
      <c r="PQD47" s="20"/>
      <c r="PQE47"/>
      <c r="PQF47" s="20"/>
      <c r="PQG47"/>
      <c r="PQH47" s="20"/>
      <c r="PQI47"/>
      <c r="PQJ47" s="20"/>
      <c r="PQK47"/>
      <c r="PQL47" s="20"/>
      <c r="PQM47"/>
      <c r="PQN47" s="20"/>
      <c r="PQO47"/>
      <c r="PQP47" s="20"/>
      <c r="PQQ47"/>
      <c r="PQR47" s="20"/>
      <c r="PQS47"/>
      <c r="PQT47" s="20"/>
      <c r="PQU47"/>
      <c r="PQV47" s="20"/>
      <c r="PQW47"/>
      <c r="PQX47" s="20"/>
      <c r="PQY47"/>
      <c r="PQZ47" s="20"/>
      <c r="PRA47"/>
      <c r="PRB47" s="20"/>
      <c r="PRC47"/>
      <c r="PRD47" s="20"/>
      <c r="PRE47"/>
      <c r="PRF47" s="20"/>
      <c r="PRG47"/>
      <c r="PRH47" s="20"/>
      <c r="PRI47"/>
      <c r="PRJ47" s="20"/>
      <c r="PRK47"/>
      <c r="PRL47" s="20"/>
      <c r="PRM47"/>
      <c r="PRN47" s="20"/>
      <c r="PRO47"/>
      <c r="PRP47" s="20"/>
      <c r="PRQ47"/>
      <c r="PRR47" s="20"/>
      <c r="PRS47"/>
      <c r="PRT47" s="20"/>
      <c r="PRU47"/>
      <c r="PRV47" s="20"/>
      <c r="PRW47"/>
      <c r="PRX47" s="20"/>
      <c r="PRY47"/>
      <c r="PRZ47" s="20"/>
      <c r="PSA47"/>
      <c r="PSB47" s="20"/>
      <c r="PSC47"/>
      <c r="PSD47" s="20"/>
      <c r="PSE47"/>
      <c r="PSF47" s="20"/>
      <c r="PSG47"/>
      <c r="PSH47" s="20"/>
      <c r="PSI47"/>
      <c r="PSJ47" s="20"/>
      <c r="PSK47"/>
      <c r="PSL47" s="20"/>
      <c r="PSM47"/>
      <c r="PSN47" s="20"/>
      <c r="PSO47"/>
      <c r="PSP47" s="20"/>
      <c r="PSQ47"/>
      <c r="PSR47" s="20"/>
      <c r="PSS47"/>
      <c r="PST47" s="20"/>
      <c r="PSU47"/>
      <c r="PSV47" s="20"/>
      <c r="PSW47"/>
      <c r="PSX47" s="20"/>
      <c r="PSY47"/>
      <c r="PSZ47" s="20"/>
      <c r="PTA47"/>
      <c r="PTB47" s="20"/>
      <c r="PTC47"/>
      <c r="PTD47" s="20"/>
      <c r="PTE47"/>
      <c r="PTF47" s="20"/>
      <c r="PTG47"/>
      <c r="PTH47" s="20"/>
      <c r="PTI47"/>
      <c r="PTJ47" s="20"/>
      <c r="PTK47"/>
      <c r="PTL47" s="20"/>
      <c r="PTM47"/>
      <c r="PTN47" s="20"/>
      <c r="PTO47"/>
      <c r="PTP47" s="20"/>
      <c r="PTQ47"/>
      <c r="PTR47" s="20"/>
      <c r="PTS47"/>
      <c r="PTT47" s="20"/>
      <c r="PTU47"/>
      <c r="PTV47" s="20"/>
      <c r="PTW47"/>
      <c r="PTX47" s="20"/>
      <c r="PTY47"/>
      <c r="PTZ47" s="20"/>
      <c r="PUA47"/>
      <c r="PUB47" s="20"/>
      <c r="PUC47"/>
      <c r="PUD47" s="20"/>
      <c r="PUE47"/>
      <c r="PUF47" s="20"/>
      <c r="PUG47"/>
      <c r="PUH47" s="20"/>
      <c r="PUI47"/>
      <c r="PUJ47" s="20"/>
      <c r="PUK47"/>
      <c r="PUL47" s="20"/>
      <c r="PUM47"/>
      <c r="PUN47" s="20"/>
      <c r="PUO47"/>
      <c r="PUP47" s="20"/>
      <c r="PUQ47"/>
      <c r="PUR47" s="20"/>
      <c r="PUS47"/>
      <c r="PUT47" s="20"/>
      <c r="PUU47"/>
      <c r="PUV47" s="20"/>
      <c r="PUW47"/>
      <c r="PUX47" s="20"/>
      <c r="PUY47"/>
      <c r="PUZ47" s="20"/>
      <c r="PVA47"/>
      <c r="PVB47" s="20"/>
      <c r="PVC47"/>
      <c r="PVD47" s="20"/>
      <c r="PVE47"/>
      <c r="PVF47" s="20"/>
      <c r="PVG47"/>
      <c r="PVH47" s="20"/>
      <c r="PVI47"/>
      <c r="PVJ47" s="20"/>
      <c r="PVK47"/>
      <c r="PVL47" s="20"/>
      <c r="PVM47"/>
      <c r="PVN47" s="20"/>
      <c r="PVO47"/>
      <c r="PVP47" s="20"/>
      <c r="PVQ47"/>
      <c r="PVR47" s="20"/>
      <c r="PVS47"/>
      <c r="PVT47" s="20"/>
      <c r="PVU47"/>
      <c r="PVV47" s="20"/>
      <c r="PVW47"/>
      <c r="PVX47" s="20"/>
      <c r="PVY47"/>
      <c r="PVZ47" s="20"/>
      <c r="PWA47"/>
      <c r="PWB47" s="20"/>
      <c r="PWC47"/>
      <c r="PWD47" s="20"/>
      <c r="PWE47"/>
      <c r="PWF47" s="20"/>
      <c r="PWG47"/>
      <c r="PWH47" s="20"/>
      <c r="PWI47"/>
      <c r="PWJ47" s="20"/>
      <c r="PWK47"/>
      <c r="PWL47" s="20"/>
      <c r="PWM47"/>
      <c r="PWN47" s="20"/>
      <c r="PWO47"/>
      <c r="PWP47" s="20"/>
      <c r="PWQ47"/>
      <c r="PWR47" s="20"/>
      <c r="PWS47"/>
      <c r="PWT47" s="20"/>
      <c r="PWU47"/>
      <c r="PWV47" s="20"/>
      <c r="PWW47"/>
      <c r="PWX47" s="20"/>
      <c r="PWY47"/>
      <c r="PWZ47" s="20"/>
      <c r="PXA47"/>
      <c r="PXB47" s="20"/>
      <c r="PXC47"/>
      <c r="PXD47" s="20"/>
      <c r="PXE47"/>
      <c r="PXF47" s="20"/>
      <c r="PXG47"/>
      <c r="PXH47" s="20"/>
      <c r="PXI47"/>
      <c r="PXJ47" s="20"/>
      <c r="PXK47"/>
      <c r="PXL47" s="20"/>
      <c r="PXM47"/>
      <c r="PXN47" s="20"/>
      <c r="PXO47"/>
      <c r="PXP47" s="20"/>
      <c r="PXQ47"/>
      <c r="PXR47" s="20"/>
      <c r="PXS47"/>
      <c r="PXT47" s="20"/>
      <c r="PXU47"/>
      <c r="PXV47" s="20"/>
      <c r="PXW47"/>
      <c r="PXX47" s="20"/>
      <c r="PXY47"/>
      <c r="PXZ47" s="20"/>
      <c r="PYA47"/>
      <c r="PYB47" s="20"/>
      <c r="PYC47"/>
      <c r="PYD47" s="20"/>
      <c r="PYE47"/>
      <c r="PYF47" s="20"/>
      <c r="PYG47"/>
      <c r="PYH47" s="20"/>
      <c r="PYI47"/>
      <c r="PYJ47" s="20"/>
      <c r="PYK47"/>
      <c r="PYL47" s="20"/>
      <c r="PYM47"/>
      <c r="PYN47" s="20"/>
      <c r="PYO47"/>
      <c r="PYP47" s="20"/>
      <c r="PYQ47"/>
      <c r="PYR47" s="20"/>
      <c r="PYS47"/>
      <c r="PYT47" s="20"/>
      <c r="PYU47"/>
      <c r="PYV47" s="20"/>
      <c r="PYW47"/>
      <c r="PYX47" s="20"/>
      <c r="PYY47"/>
      <c r="PYZ47" s="20"/>
      <c r="PZA47"/>
      <c r="PZB47" s="20"/>
      <c r="PZC47"/>
      <c r="PZD47" s="20"/>
      <c r="PZE47"/>
      <c r="PZF47" s="20"/>
      <c r="PZG47"/>
      <c r="PZH47" s="20"/>
      <c r="PZI47"/>
      <c r="PZJ47" s="20"/>
      <c r="PZK47"/>
      <c r="PZL47" s="20"/>
      <c r="PZM47"/>
      <c r="PZN47" s="20"/>
      <c r="PZO47"/>
      <c r="PZP47" s="20"/>
      <c r="PZQ47"/>
      <c r="PZR47" s="20"/>
      <c r="PZS47"/>
      <c r="PZT47" s="20"/>
      <c r="PZU47"/>
      <c r="PZV47" s="20"/>
      <c r="PZW47"/>
      <c r="PZX47" s="20"/>
      <c r="PZY47"/>
      <c r="PZZ47" s="20"/>
      <c r="QAA47"/>
      <c r="QAB47" s="20"/>
      <c r="QAC47"/>
      <c r="QAD47" s="20"/>
      <c r="QAE47"/>
      <c r="QAF47" s="20"/>
      <c r="QAG47"/>
      <c r="QAH47" s="20"/>
      <c r="QAI47"/>
      <c r="QAJ47" s="20"/>
      <c r="QAK47"/>
      <c r="QAL47" s="20"/>
      <c r="QAM47"/>
      <c r="QAN47" s="20"/>
      <c r="QAO47"/>
      <c r="QAP47" s="20"/>
      <c r="QAQ47"/>
      <c r="QAR47" s="20"/>
      <c r="QAS47"/>
      <c r="QAT47" s="20"/>
      <c r="QAU47"/>
      <c r="QAV47" s="20"/>
      <c r="QAW47"/>
      <c r="QAX47" s="20"/>
      <c r="QAY47"/>
      <c r="QAZ47" s="20"/>
      <c r="QBA47"/>
      <c r="QBB47" s="20"/>
      <c r="QBC47"/>
      <c r="QBD47" s="20"/>
      <c r="QBE47"/>
      <c r="QBF47" s="20"/>
      <c r="QBG47"/>
      <c r="QBH47" s="20"/>
      <c r="QBI47"/>
      <c r="QBJ47" s="20"/>
      <c r="QBK47"/>
      <c r="QBL47" s="20"/>
      <c r="QBM47"/>
      <c r="QBN47" s="20"/>
      <c r="QBO47"/>
      <c r="QBP47" s="20"/>
      <c r="QBQ47"/>
      <c r="QBR47" s="20"/>
      <c r="QBS47"/>
      <c r="QBT47" s="20"/>
      <c r="QBU47"/>
      <c r="QBV47" s="20"/>
      <c r="QBW47"/>
      <c r="QBX47" s="20"/>
      <c r="QBY47"/>
      <c r="QBZ47" s="20"/>
      <c r="QCA47"/>
      <c r="QCB47" s="20"/>
      <c r="QCC47"/>
      <c r="QCD47" s="20"/>
      <c r="QCE47"/>
      <c r="QCF47" s="20"/>
      <c r="QCG47"/>
      <c r="QCH47" s="20"/>
      <c r="QCI47"/>
      <c r="QCJ47" s="20"/>
      <c r="QCK47"/>
      <c r="QCL47" s="20"/>
      <c r="QCM47"/>
      <c r="QCN47" s="20"/>
      <c r="QCO47"/>
      <c r="QCP47" s="20"/>
      <c r="QCQ47"/>
      <c r="QCR47" s="20"/>
      <c r="QCS47"/>
      <c r="QCT47" s="20"/>
      <c r="QCU47"/>
      <c r="QCV47" s="20"/>
      <c r="QCW47"/>
      <c r="QCX47" s="20"/>
      <c r="QCY47"/>
      <c r="QCZ47" s="20"/>
      <c r="QDA47"/>
      <c r="QDB47" s="20"/>
      <c r="QDC47"/>
      <c r="QDD47" s="20"/>
      <c r="QDE47"/>
      <c r="QDF47" s="20"/>
      <c r="QDG47"/>
      <c r="QDH47" s="20"/>
      <c r="QDI47"/>
      <c r="QDJ47" s="20"/>
      <c r="QDK47"/>
      <c r="QDL47" s="20"/>
      <c r="QDM47"/>
      <c r="QDN47" s="20"/>
      <c r="QDO47"/>
      <c r="QDP47" s="20"/>
      <c r="QDQ47"/>
      <c r="QDR47" s="20"/>
      <c r="QDS47"/>
      <c r="QDT47" s="20"/>
      <c r="QDU47"/>
      <c r="QDV47" s="20"/>
      <c r="QDW47"/>
      <c r="QDX47" s="20"/>
      <c r="QDY47"/>
      <c r="QDZ47" s="20"/>
      <c r="QEA47"/>
      <c r="QEB47" s="20"/>
      <c r="QEC47"/>
      <c r="QED47" s="20"/>
      <c r="QEE47"/>
      <c r="QEF47" s="20"/>
      <c r="QEG47"/>
      <c r="QEH47" s="20"/>
      <c r="QEI47"/>
      <c r="QEJ47" s="20"/>
      <c r="QEK47"/>
      <c r="QEL47" s="20"/>
      <c r="QEM47"/>
      <c r="QEN47" s="20"/>
      <c r="QEO47"/>
      <c r="QEP47" s="20"/>
      <c r="QEQ47"/>
      <c r="QER47" s="20"/>
      <c r="QES47"/>
      <c r="QET47" s="20"/>
      <c r="QEU47"/>
      <c r="QEV47" s="20"/>
      <c r="QEW47"/>
      <c r="QEX47" s="20"/>
      <c r="QEY47"/>
      <c r="QEZ47" s="20"/>
      <c r="QFA47"/>
      <c r="QFB47" s="20"/>
      <c r="QFC47"/>
      <c r="QFD47" s="20"/>
      <c r="QFE47"/>
      <c r="QFF47" s="20"/>
      <c r="QFG47"/>
      <c r="QFH47" s="20"/>
      <c r="QFI47"/>
      <c r="QFJ47" s="20"/>
      <c r="QFK47"/>
      <c r="QFL47" s="20"/>
      <c r="QFM47"/>
      <c r="QFN47" s="20"/>
      <c r="QFO47"/>
      <c r="QFP47" s="20"/>
      <c r="QFQ47"/>
      <c r="QFR47" s="20"/>
      <c r="QFS47"/>
      <c r="QFT47" s="20"/>
      <c r="QFU47"/>
      <c r="QFV47" s="20"/>
      <c r="QFW47"/>
      <c r="QFX47" s="20"/>
      <c r="QFY47"/>
      <c r="QFZ47" s="20"/>
      <c r="QGA47"/>
      <c r="QGB47" s="20"/>
      <c r="QGC47"/>
      <c r="QGD47" s="20"/>
      <c r="QGE47"/>
      <c r="QGF47" s="20"/>
      <c r="QGG47"/>
      <c r="QGH47" s="20"/>
      <c r="QGI47"/>
      <c r="QGJ47" s="20"/>
      <c r="QGK47"/>
      <c r="QGL47" s="20"/>
      <c r="QGM47"/>
      <c r="QGN47" s="20"/>
      <c r="QGO47"/>
      <c r="QGP47" s="20"/>
      <c r="QGQ47"/>
      <c r="QGR47" s="20"/>
      <c r="QGS47"/>
      <c r="QGT47" s="20"/>
      <c r="QGU47"/>
      <c r="QGV47" s="20"/>
      <c r="QGW47"/>
      <c r="QGX47" s="20"/>
      <c r="QGY47"/>
      <c r="QGZ47" s="20"/>
      <c r="QHA47"/>
      <c r="QHB47" s="20"/>
      <c r="QHC47"/>
      <c r="QHD47" s="20"/>
      <c r="QHE47"/>
      <c r="QHF47" s="20"/>
      <c r="QHG47"/>
      <c r="QHH47" s="20"/>
      <c r="QHI47"/>
      <c r="QHJ47" s="20"/>
      <c r="QHK47"/>
      <c r="QHL47" s="20"/>
      <c r="QHM47"/>
      <c r="QHN47" s="20"/>
      <c r="QHO47"/>
      <c r="QHP47" s="20"/>
      <c r="QHQ47"/>
      <c r="QHR47" s="20"/>
      <c r="QHS47"/>
      <c r="QHT47" s="20"/>
      <c r="QHU47"/>
      <c r="QHV47" s="20"/>
      <c r="QHW47"/>
      <c r="QHX47" s="20"/>
      <c r="QHY47"/>
      <c r="QHZ47" s="20"/>
      <c r="QIA47"/>
      <c r="QIB47" s="20"/>
      <c r="QIC47"/>
      <c r="QID47" s="20"/>
      <c r="QIE47"/>
      <c r="QIF47" s="20"/>
      <c r="QIG47"/>
      <c r="QIH47" s="20"/>
      <c r="QII47"/>
      <c r="QIJ47" s="20"/>
      <c r="QIK47"/>
      <c r="QIL47" s="20"/>
      <c r="QIM47"/>
      <c r="QIN47" s="20"/>
      <c r="QIO47"/>
      <c r="QIP47" s="20"/>
      <c r="QIQ47"/>
      <c r="QIR47" s="20"/>
      <c r="QIS47"/>
      <c r="QIT47" s="20"/>
      <c r="QIU47"/>
      <c r="QIV47" s="20"/>
      <c r="QIW47"/>
      <c r="QIX47" s="20"/>
      <c r="QIY47"/>
      <c r="QIZ47" s="20"/>
      <c r="QJA47"/>
      <c r="QJB47" s="20"/>
      <c r="QJC47"/>
      <c r="QJD47" s="20"/>
      <c r="QJE47"/>
      <c r="QJF47" s="20"/>
      <c r="QJG47"/>
      <c r="QJH47" s="20"/>
      <c r="QJI47"/>
      <c r="QJJ47" s="20"/>
      <c r="QJK47"/>
      <c r="QJL47" s="20"/>
      <c r="QJM47"/>
      <c r="QJN47" s="20"/>
      <c r="QJO47"/>
      <c r="QJP47" s="20"/>
      <c r="QJQ47"/>
      <c r="QJR47" s="20"/>
      <c r="QJS47"/>
      <c r="QJT47" s="20"/>
      <c r="QJU47"/>
      <c r="QJV47" s="20"/>
      <c r="QJW47"/>
      <c r="QJX47" s="20"/>
      <c r="QJY47"/>
      <c r="QJZ47" s="20"/>
      <c r="QKA47"/>
      <c r="QKB47" s="20"/>
      <c r="QKC47"/>
      <c r="QKD47" s="20"/>
      <c r="QKE47"/>
      <c r="QKF47" s="20"/>
      <c r="QKG47"/>
      <c r="QKH47" s="20"/>
      <c r="QKI47"/>
      <c r="QKJ47" s="20"/>
      <c r="QKK47"/>
      <c r="QKL47" s="20"/>
      <c r="QKM47"/>
      <c r="QKN47" s="20"/>
      <c r="QKO47"/>
      <c r="QKP47" s="20"/>
      <c r="QKQ47"/>
      <c r="QKR47" s="20"/>
      <c r="QKS47"/>
      <c r="QKT47" s="20"/>
      <c r="QKU47"/>
      <c r="QKV47" s="20"/>
      <c r="QKW47"/>
      <c r="QKX47" s="20"/>
      <c r="QKY47"/>
      <c r="QKZ47" s="20"/>
      <c r="QLA47"/>
      <c r="QLB47" s="20"/>
      <c r="QLC47"/>
      <c r="QLD47" s="20"/>
      <c r="QLE47"/>
      <c r="QLF47" s="20"/>
      <c r="QLG47"/>
      <c r="QLH47" s="20"/>
      <c r="QLI47"/>
      <c r="QLJ47" s="20"/>
      <c r="QLK47"/>
      <c r="QLL47" s="20"/>
      <c r="QLM47"/>
      <c r="QLN47" s="20"/>
      <c r="QLO47"/>
      <c r="QLP47" s="20"/>
      <c r="QLQ47"/>
      <c r="QLR47" s="20"/>
      <c r="QLS47"/>
      <c r="QLT47" s="20"/>
      <c r="QLU47"/>
      <c r="QLV47" s="20"/>
      <c r="QLW47"/>
      <c r="QLX47" s="20"/>
      <c r="QLY47"/>
      <c r="QLZ47" s="20"/>
      <c r="QMA47"/>
      <c r="QMB47" s="20"/>
      <c r="QMC47"/>
      <c r="QMD47" s="20"/>
      <c r="QME47"/>
      <c r="QMF47" s="20"/>
      <c r="QMG47"/>
      <c r="QMH47" s="20"/>
      <c r="QMI47"/>
      <c r="QMJ47" s="20"/>
      <c r="QMK47"/>
      <c r="QML47" s="20"/>
      <c r="QMM47"/>
      <c r="QMN47" s="20"/>
      <c r="QMO47"/>
      <c r="QMP47" s="20"/>
      <c r="QMQ47"/>
      <c r="QMR47" s="20"/>
      <c r="QMS47"/>
      <c r="QMT47" s="20"/>
      <c r="QMU47"/>
      <c r="QMV47" s="20"/>
      <c r="QMW47"/>
      <c r="QMX47" s="20"/>
      <c r="QMY47"/>
      <c r="QMZ47" s="20"/>
      <c r="QNA47"/>
      <c r="QNB47" s="20"/>
      <c r="QNC47"/>
      <c r="QND47" s="20"/>
      <c r="QNE47"/>
      <c r="QNF47" s="20"/>
      <c r="QNG47"/>
      <c r="QNH47" s="20"/>
      <c r="QNI47"/>
      <c r="QNJ47" s="20"/>
      <c r="QNK47"/>
      <c r="QNL47" s="20"/>
      <c r="QNM47"/>
      <c r="QNN47" s="20"/>
      <c r="QNO47"/>
      <c r="QNP47" s="20"/>
      <c r="QNQ47"/>
      <c r="QNR47" s="20"/>
      <c r="QNS47"/>
      <c r="QNT47" s="20"/>
      <c r="QNU47"/>
      <c r="QNV47" s="20"/>
      <c r="QNW47"/>
      <c r="QNX47" s="20"/>
      <c r="QNY47"/>
      <c r="QNZ47" s="20"/>
      <c r="QOA47"/>
      <c r="QOB47" s="20"/>
      <c r="QOC47"/>
      <c r="QOD47" s="20"/>
      <c r="QOE47"/>
      <c r="QOF47" s="20"/>
      <c r="QOG47"/>
      <c r="QOH47" s="20"/>
      <c r="QOI47"/>
      <c r="QOJ47" s="20"/>
      <c r="QOK47"/>
      <c r="QOL47" s="20"/>
      <c r="QOM47"/>
      <c r="QON47" s="20"/>
      <c r="QOO47"/>
      <c r="QOP47" s="20"/>
      <c r="QOQ47"/>
      <c r="QOR47" s="20"/>
      <c r="QOS47"/>
      <c r="QOT47" s="20"/>
      <c r="QOU47"/>
      <c r="QOV47" s="20"/>
      <c r="QOW47"/>
      <c r="QOX47" s="20"/>
      <c r="QOY47"/>
      <c r="QOZ47" s="20"/>
      <c r="QPA47"/>
      <c r="QPB47" s="20"/>
      <c r="QPC47"/>
      <c r="QPD47" s="20"/>
      <c r="QPE47"/>
      <c r="QPF47" s="20"/>
      <c r="QPG47"/>
      <c r="QPH47" s="20"/>
      <c r="QPI47"/>
      <c r="QPJ47" s="20"/>
      <c r="QPK47"/>
      <c r="QPL47" s="20"/>
      <c r="QPM47"/>
      <c r="QPN47" s="20"/>
      <c r="QPO47"/>
      <c r="QPP47" s="20"/>
      <c r="QPQ47"/>
      <c r="QPR47" s="20"/>
      <c r="QPS47"/>
      <c r="QPT47" s="20"/>
      <c r="QPU47"/>
      <c r="QPV47" s="20"/>
      <c r="QPW47"/>
      <c r="QPX47" s="20"/>
      <c r="QPY47"/>
      <c r="QPZ47" s="20"/>
      <c r="QQA47"/>
      <c r="QQB47" s="20"/>
      <c r="QQC47"/>
      <c r="QQD47" s="20"/>
      <c r="QQE47"/>
      <c r="QQF47" s="20"/>
      <c r="QQG47"/>
      <c r="QQH47" s="20"/>
      <c r="QQI47"/>
      <c r="QQJ47" s="20"/>
      <c r="QQK47"/>
      <c r="QQL47" s="20"/>
      <c r="QQM47"/>
      <c r="QQN47" s="20"/>
      <c r="QQO47"/>
      <c r="QQP47" s="20"/>
      <c r="QQQ47"/>
      <c r="QQR47" s="20"/>
      <c r="QQS47"/>
      <c r="QQT47" s="20"/>
      <c r="QQU47"/>
      <c r="QQV47" s="20"/>
      <c r="QQW47"/>
      <c r="QQX47" s="20"/>
      <c r="QQY47"/>
      <c r="QQZ47" s="20"/>
      <c r="QRA47"/>
      <c r="QRB47" s="20"/>
      <c r="QRC47"/>
      <c r="QRD47" s="20"/>
      <c r="QRE47"/>
      <c r="QRF47" s="20"/>
      <c r="QRG47"/>
      <c r="QRH47" s="20"/>
      <c r="QRI47"/>
      <c r="QRJ47" s="20"/>
      <c r="QRK47"/>
      <c r="QRL47" s="20"/>
      <c r="QRM47"/>
      <c r="QRN47" s="20"/>
      <c r="QRO47"/>
      <c r="QRP47" s="20"/>
      <c r="QRQ47"/>
      <c r="QRR47" s="20"/>
      <c r="QRS47"/>
      <c r="QRT47" s="20"/>
      <c r="QRU47"/>
      <c r="QRV47" s="20"/>
      <c r="QRW47"/>
      <c r="QRX47" s="20"/>
      <c r="QRY47"/>
      <c r="QRZ47" s="20"/>
      <c r="QSA47"/>
      <c r="QSB47" s="20"/>
      <c r="QSC47"/>
      <c r="QSD47" s="20"/>
      <c r="QSE47"/>
      <c r="QSF47" s="20"/>
      <c r="QSG47"/>
      <c r="QSH47" s="20"/>
      <c r="QSI47"/>
      <c r="QSJ47" s="20"/>
      <c r="QSK47"/>
      <c r="QSL47" s="20"/>
      <c r="QSM47"/>
      <c r="QSN47" s="20"/>
      <c r="QSO47"/>
      <c r="QSP47" s="20"/>
      <c r="QSQ47"/>
      <c r="QSR47" s="20"/>
      <c r="QSS47"/>
      <c r="QST47" s="20"/>
      <c r="QSU47"/>
      <c r="QSV47" s="20"/>
      <c r="QSW47"/>
      <c r="QSX47" s="20"/>
      <c r="QSY47"/>
      <c r="QSZ47" s="20"/>
      <c r="QTA47"/>
      <c r="QTB47" s="20"/>
      <c r="QTC47"/>
      <c r="QTD47" s="20"/>
      <c r="QTE47"/>
      <c r="QTF47" s="20"/>
      <c r="QTG47"/>
      <c r="QTH47" s="20"/>
      <c r="QTI47"/>
      <c r="QTJ47" s="20"/>
      <c r="QTK47"/>
      <c r="QTL47" s="20"/>
      <c r="QTM47"/>
      <c r="QTN47" s="20"/>
      <c r="QTO47"/>
      <c r="QTP47" s="20"/>
      <c r="QTQ47"/>
      <c r="QTR47" s="20"/>
      <c r="QTS47"/>
      <c r="QTT47" s="20"/>
      <c r="QTU47"/>
      <c r="QTV47" s="20"/>
      <c r="QTW47"/>
      <c r="QTX47" s="20"/>
      <c r="QTY47"/>
      <c r="QTZ47" s="20"/>
      <c r="QUA47"/>
      <c r="QUB47" s="20"/>
      <c r="QUC47"/>
      <c r="QUD47" s="20"/>
      <c r="QUE47"/>
      <c r="QUF47" s="20"/>
      <c r="QUG47"/>
      <c r="QUH47" s="20"/>
      <c r="QUI47"/>
      <c r="QUJ47" s="20"/>
      <c r="QUK47"/>
      <c r="QUL47" s="20"/>
      <c r="QUM47"/>
      <c r="QUN47" s="20"/>
      <c r="QUO47"/>
      <c r="QUP47" s="20"/>
      <c r="QUQ47"/>
      <c r="QUR47" s="20"/>
      <c r="QUS47"/>
      <c r="QUT47" s="20"/>
      <c r="QUU47"/>
      <c r="QUV47" s="20"/>
      <c r="QUW47"/>
      <c r="QUX47" s="20"/>
      <c r="QUY47"/>
      <c r="QUZ47" s="20"/>
      <c r="QVA47"/>
      <c r="QVB47" s="20"/>
      <c r="QVC47"/>
      <c r="QVD47" s="20"/>
      <c r="QVE47"/>
      <c r="QVF47" s="20"/>
      <c r="QVG47"/>
      <c r="QVH47" s="20"/>
      <c r="QVI47"/>
      <c r="QVJ47" s="20"/>
      <c r="QVK47"/>
      <c r="QVL47" s="20"/>
      <c r="QVM47"/>
      <c r="QVN47" s="20"/>
      <c r="QVO47"/>
      <c r="QVP47" s="20"/>
      <c r="QVQ47"/>
      <c r="QVR47" s="20"/>
      <c r="QVS47"/>
      <c r="QVT47" s="20"/>
      <c r="QVU47"/>
      <c r="QVV47" s="20"/>
      <c r="QVW47"/>
      <c r="QVX47" s="20"/>
      <c r="QVY47"/>
      <c r="QVZ47" s="20"/>
      <c r="QWA47"/>
      <c r="QWB47" s="20"/>
      <c r="QWC47"/>
      <c r="QWD47" s="20"/>
      <c r="QWE47"/>
      <c r="QWF47" s="20"/>
      <c r="QWG47"/>
      <c r="QWH47" s="20"/>
      <c r="QWI47"/>
      <c r="QWJ47" s="20"/>
      <c r="QWK47"/>
      <c r="QWL47" s="20"/>
      <c r="QWM47"/>
      <c r="QWN47" s="20"/>
      <c r="QWO47"/>
      <c r="QWP47" s="20"/>
      <c r="QWQ47"/>
      <c r="QWR47" s="20"/>
      <c r="QWS47"/>
      <c r="QWT47" s="20"/>
      <c r="QWU47"/>
      <c r="QWV47" s="20"/>
      <c r="QWW47"/>
      <c r="QWX47" s="20"/>
      <c r="QWY47"/>
      <c r="QWZ47" s="20"/>
      <c r="QXA47"/>
      <c r="QXB47" s="20"/>
      <c r="QXC47"/>
      <c r="QXD47" s="20"/>
      <c r="QXE47"/>
      <c r="QXF47" s="20"/>
      <c r="QXG47"/>
      <c r="QXH47" s="20"/>
      <c r="QXI47"/>
      <c r="QXJ47" s="20"/>
      <c r="QXK47"/>
      <c r="QXL47" s="20"/>
      <c r="QXM47"/>
      <c r="QXN47" s="20"/>
      <c r="QXO47"/>
      <c r="QXP47" s="20"/>
      <c r="QXQ47"/>
      <c r="QXR47" s="20"/>
      <c r="QXS47"/>
      <c r="QXT47" s="20"/>
      <c r="QXU47"/>
      <c r="QXV47" s="20"/>
      <c r="QXW47"/>
      <c r="QXX47" s="20"/>
      <c r="QXY47"/>
      <c r="QXZ47" s="20"/>
      <c r="QYA47"/>
      <c r="QYB47" s="20"/>
      <c r="QYC47"/>
      <c r="QYD47" s="20"/>
      <c r="QYE47"/>
      <c r="QYF47" s="20"/>
      <c r="QYG47"/>
      <c r="QYH47" s="20"/>
      <c r="QYI47"/>
      <c r="QYJ47" s="20"/>
      <c r="QYK47"/>
      <c r="QYL47" s="20"/>
      <c r="QYM47"/>
      <c r="QYN47" s="20"/>
      <c r="QYO47"/>
      <c r="QYP47" s="20"/>
      <c r="QYQ47"/>
      <c r="QYR47" s="20"/>
      <c r="QYS47"/>
      <c r="QYT47" s="20"/>
      <c r="QYU47"/>
      <c r="QYV47" s="20"/>
      <c r="QYW47"/>
      <c r="QYX47" s="20"/>
      <c r="QYY47"/>
      <c r="QYZ47" s="20"/>
      <c r="QZA47"/>
      <c r="QZB47" s="20"/>
      <c r="QZC47"/>
      <c r="QZD47" s="20"/>
      <c r="QZE47"/>
      <c r="QZF47" s="20"/>
      <c r="QZG47"/>
      <c r="QZH47" s="20"/>
      <c r="QZI47"/>
      <c r="QZJ47" s="20"/>
      <c r="QZK47"/>
      <c r="QZL47" s="20"/>
      <c r="QZM47"/>
      <c r="QZN47" s="20"/>
      <c r="QZO47"/>
      <c r="QZP47" s="20"/>
      <c r="QZQ47"/>
      <c r="QZR47" s="20"/>
      <c r="QZS47"/>
      <c r="QZT47" s="20"/>
      <c r="QZU47"/>
      <c r="QZV47" s="20"/>
      <c r="QZW47"/>
      <c r="QZX47" s="20"/>
      <c r="QZY47"/>
      <c r="QZZ47" s="20"/>
      <c r="RAA47"/>
      <c r="RAB47" s="20"/>
      <c r="RAC47"/>
      <c r="RAD47" s="20"/>
      <c r="RAE47"/>
      <c r="RAF47" s="20"/>
      <c r="RAG47"/>
      <c r="RAH47" s="20"/>
      <c r="RAI47"/>
      <c r="RAJ47" s="20"/>
      <c r="RAK47"/>
      <c r="RAL47" s="20"/>
      <c r="RAM47"/>
      <c r="RAN47" s="20"/>
      <c r="RAO47"/>
      <c r="RAP47" s="20"/>
      <c r="RAQ47"/>
      <c r="RAR47" s="20"/>
      <c r="RAS47"/>
      <c r="RAT47" s="20"/>
      <c r="RAU47"/>
      <c r="RAV47" s="20"/>
      <c r="RAW47"/>
      <c r="RAX47" s="20"/>
      <c r="RAY47"/>
      <c r="RAZ47" s="20"/>
      <c r="RBA47"/>
      <c r="RBB47" s="20"/>
      <c r="RBC47"/>
      <c r="RBD47" s="20"/>
      <c r="RBE47"/>
      <c r="RBF47" s="20"/>
      <c r="RBG47"/>
      <c r="RBH47" s="20"/>
      <c r="RBI47"/>
      <c r="RBJ47" s="20"/>
      <c r="RBK47"/>
      <c r="RBL47" s="20"/>
      <c r="RBM47"/>
      <c r="RBN47" s="20"/>
      <c r="RBO47"/>
      <c r="RBP47" s="20"/>
      <c r="RBQ47"/>
      <c r="RBR47" s="20"/>
      <c r="RBS47"/>
      <c r="RBT47" s="20"/>
      <c r="RBU47"/>
      <c r="RBV47" s="20"/>
      <c r="RBW47"/>
      <c r="RBX47" s="20"/>
      <c r="RBY47"/>
      <c r="RBZ47" s="20"/>
      <c r="RCA47"/>
      <c r="RCB47" s="20"/>
      <c r="RCC47"/>
      <c r="RCD47" s="20"/>
      <c r="RCE47"/>
      <c r="RCF47" s="20"/>
      <c r="RCG47"/>
      <c r="RCH47" s="20"/>
      <c r="RCI47"/>
      <c r="RCJ47" s="20"/>
      <c r="RCK47"/>
      <c r="RCL47" s="20"/>
      <c r="RCM47"/>
      <c r="RCN47" s="20"/>
      <c r="RCO47"/>
      <c r="RCP47" s="20"/>
      <c r="RCQ47"/>
      <c r="RCR47" s="20"/>
      <c r="RCS47"/>
      <c r="RCT47" s="20"/>
      <c r="RCU47"/>
      <c r="RCV47" s="20"/>
      <c r="RCW47"/>
      <c r="RCX47" s="20"/>
      <c r="RCY47"/>
      <c r="RCZ47" s="20"/>
      <c r="RDA47"/>
      <c r="RDB47" s="20"/>
      <c r="RDC47"/>
      <c r="RDD47" s="20"/>
      <c r="RDE47"/>
      <c r="RDF47" s="20"/>
      <c r="RDG47"/>
      <c r="RDH47" s="20"/>
      <c r="RDI47"/>
      <c r="RDJ47" s="20"/>
      <c r="RDK47"/>
      <c r="RDL47" s="20"/>
      <c r="RDM47"/>
      <c r="RDN47" s="20"/>
      <c r="RDO47"/>
      <c r="RDP47" s="20"/>
      <c r="RDQ47"/>
      <c r="RDR47" s="20"/>
      <c r="RDS47"/>
      <c r="RDT47" s="20"/>
      <c r="RDU47"/>
      <c r="RDV47" s="20"/>
      <c r="RDW47"/>
      <c r="RDX47" s="20"/>
      <c r="RDY47"/>
      <c r="RDZ47" s="20"/>
      <c r="REA47"/>
      <c r="REB47" s="20"/>
      <c r="REC47"/>
      <c r="RED47" s="20"/>
      <c r="REE47"/>
      <c r="REF47" s="20"/>
      <c r="REG47"/>
      <c r="REH47" s="20"/>
      <c r="REI47"/>
      <c r="REJ47" s="20"/>
      <c r="REK47"/>
      <c r="REL47" s="20"/>
      <c r="REM47"/>
      <c r="REN47" s="20"/>
      <c r="REO47"/>
      <c r="REP47" s="20"/>
      <c r="REQ47"/>
      <c r="RER47" s="20"/>
      <c r="RES47"/>
      <c r="RET47" s="20"/>
      <c r="REU47"/>
      <c r="REV47" s="20"/>
      <c r="REW47"/>
      <c r="REX47" s="20"/>
      <c r="REY47"/>
      <c r="REZ47" s="20"/>
      <c r="RFA47"/>
      <c r="RFB47" s="20"/>
      <c r="RFC47"/>
      <c r="RFD47" s="20"/>
      <c r="RFE47"/>
      <c r="RFF47" s="20"/>
      <c r="RFG47"/>
      <c r="RFH47" s="20"/>
      <c r="RFI47"/>
      <c r="RFJ47" s="20"/>
      <c r="RFK47"/>
      <c r="RFL47" s="20"/>
      <c r="RFM47"/>
      <c r="RFN47" s="20"/>
      <c r="RFO47"/>
      <c r="RFP47" s="20"/>
      <c r="RFQ47"/>
      <c r="RFR47" s="20"/>
      <c r="RFS47"/>
      <c r="RFT47" s="20"/>
      <c r="RFU47"/>
      <c r="RFV47" s="20"/>
      <c r="RFW47"/>
      <c r="RFX47" s="20"/>
      <c r="RFY47"/>
      <c r="RFZ47" s="20"/>
      <c r="RGA47"/>
      <c r="RGB47" s="20"/>
      <c r="RGC47"/>
      <c r="RGD47" s="20"/>
      <c r="RGE47"/>
      <c r="RGF47" s="20"/>
      <c r="RGG47"/>
      <c r="RGH47" s="20"/>
      <c r="RGI47"/>
      <c r="RGJ47" s="20"/>
      <c r="RGK47"/>
      <c r="RGL47" s="20"/>
      <c r="RGM47"/>
      <c r="RGN47" s="20"/>
      <c r="RGO47"/>
      <c r="RGP47" s="20"/>
      <c r="RGQ47"/>
      <c r="RGR47" s="20"/>
      <c r="RGS47"/>
      <c r="RGT47" s="20"/>
      <c r="RGU47"/>
      <c r="RGV47" s="20"/>
      <c r="RGW47"/>
      <c r="RGX47" s="20"/>
      <c r="RGY47"/>
      <c r="RGZ47" s="20"/>
      <c r="RHA47"/>
      <c r="RHB47" s="20"/>
      <c r="RHC47"/>
      <c r="RHD47" s="20"/>
      <c r="RHE47"/>
      <c r="RHF47" s="20"/>
      <c r="RHG47"/>
      <c r="RHH47" s="20"/>
      <c r="RHI47"/>
      <c r="RHJ47" s="20"/>
      <c r="RHK47"/>
      <c r="RHL47" s="20"/>
      <c r="RHM47"/>
      <c r="RHN47" s="20"/>
      <c r="RHO47"/>
      <c r="RHP47" s="20"/>
      <c r="RHQ47"/>
      <c r="RHR47" s="20"/>
      <c r="RHS47"/>
      <c r="RHT47" s="20"/>
      <c r="RHU47"/>
      <c r="RHV47" s="20"/>
      <c r="RHW47"/>
      <c r="RHX47" s="20"/>
      <c r="RHY47"/>
      <c r="RHZ47" s="20"/>
      <c r="RIA47"/>
      <c r="RIB47" s="20"/>
      <c r="RIC47"/>
      <c r="RID47" s="20"/>
      <c r="RIE47"/>
      <c r="RIF47" s="20"/>
      <c r="RIG47"/>
      <c r="RIH47" s="20"/>
      <c r="RII47"/>
      <c r="RIJ47" s="20"/>
      <c r="RIK47"/>
      <c r="RIL47" s="20"/>
      <c r="RIM47"/>
      <c r="RIN47" s="20"/>
      <c r="RIO47"/>
      <c r="RIP47" s="20"/>
      <c r="RIQ47"/>
      <c r="RIR47" s="20"/>
      <c r="RIS47"/>
      <c r="RIT47" s="20"/>
      <c r="RIU47"/>
      <c r="RIV47" s="20"/>
      <c r="RIW47"/>
      <c r="RIX47" s="20"/>
      <c r="RIY47"/>
      <c r="RIZ47" s="20"/>
      <c r="RJA47"/>
      <c r="RJB47" s="20"/>
      <c r="RJC47"/>
      <c r="RJD47" s="20"/>
      <c r="RJE47"/>
      <c r="RJF47" s="20"/>
      <c r="RJG47"/>
      <c r="RJH47" s="20"/>
      <c r="RJI47"/>
      <c r="RJJ47" s="20"/>
      <c r="RJK47"/>
      <c r="RJL47" s="20"/>
      <c r="RJM47"/>
      <c r="RJN47" s="20"/>
      <c r="RJO47"/>
      <c r="RJP47" s="20"/>
      <c r="RJQ47"/>
      <c r="RJR47" s="20"/>
      <c r="RJS47"/>
      <c r="RJT47" s="20"/>
      <c r="RJU47"/>
      <c r="RJV47" s="20"/>
      <c r="RJW47"/>
      <c r="RJX47" s="20"/>
      <c r="RJY47"/>
      <c r="RJZ47" s="20"/>
      <c r="RKA47"/>
      <c r="RKB47" s="20"/>
      <c r="RKC47"/>
      <c r="RKD47" s="20"/>
      <c r="RKE47"/>
      <c r="RKF47" s="20"/>
      <c r="RKG47"/>
      <c r="RKH47" s="20"/>
      <c r="RKI47"/>
      <c r="RKJ47" s="20"/>
      <c r="RKK47"/>
      <c r="RKL47" s="20"/>
      <c r="RKM47"/>
      <c r="RKN47" s="20"/>
      <c r="RKO47"/>
      <c r="RKP47" s="20"/>
      <c r="RKQ47"/>
      <c r="RKR47" s="20"/>
      <c r="RKS47"/>
      <c r="RKT47" s="20"/>
      <c r="RKU47"/>
      <c r="RKV47" s="20"/>
      <c r="RKW47"/>
      <c r="RKX47" s="20"/>
      <c r="RKY47"/>
      <c r="RKZ47" s="20"/>
      <c r="RLA47"/>
      <c r="RLB47" s="20"/>
      <c r="RLC47"/>
      <c r="RLD47" s="20"/>
      <c r="RLE47"/>
      <c r="RLF47" s="20"/>
      <c r="RLG47"/>
      <c r="RLH47" s="20"/>
      <c r="RLI47"/>
      <c r="RLJ47" s="20"/>
      <c r="RLK47"/>
      <c r="RLL47" s="20"/>
      <c r="RLM47"/>
      <c r="RLN47" s="20"/>
      <c r="RLO47"/>
      <c r="RLP47" s="20"/>
      <c r="RLQ47"/>
      <c r="RLR47" s="20"/>
      <c r="RLS47"/>
      <c r="RLT47" s="20"/>
      <c r="RLU47"/>
      <c r="RLV47" s="20"/>
      <c r="RLW47"/>
      <c r="RLX47" s="20"/>
      <c r="RLY47"/>
      <c r="RLZ47" s="20"/>
      <c r="RMA47"/>
      <c r="RMB47" s="20"/>
      <c r="RMC47"/>
      <c r="RMD47" s="20"/>
      <c r="RME47"/>
      <c r="RMF47" s="20"/>
      <c r="RMG47"/>
      <c r="RMH47" s="20"/>
      <c r="RMI47"/>
      <c r="RMJ47" s="20"/>
      <c r="RMK47"/>
      <c r="RML47" s="20"/>
      <c r="RMM47"/>
      <c r="RMN47" s="20"/>
      <c r="RMO47"/>
      <c r="RMP47" s="20"/>
      <c r="RMQ47"/>
      <c r="RMR47" s="20"/>
      <c r="RMS47"/>
      <c r="RMT47" s="20"/>
      <c r="RMU47"/>
      <c r="RMV47" s="20"/>
      <c r="RMW47"/>
      <c r="RMX47" s="20"/>
      <c r="RMY47"/>
      <c r="RMZ47" s="20"/>
      <c r="RNA47"/>
      <c r="RNB47" s="20"/>
      <c r="RNC47"/>
      <c r="RND47" s="20"/>
      <c r="RNE47"/>
      <c r="RNF47" s="20"/>
      <c r="RNG47"/>
      <c r="RNH47" s="20"/>
      <c r="RNI47"/>
      <c r="RNJ47" s="20"/>
      <c r="RNK47"/>
      <c r="RNL47" s="20"/>
      <c r="RNM47"/>
      <c r="RNN47" s="20"/>
      <c r="RNO47"/>
      <c r="RNP47" s="20"/>
      <c r="RNQ47"/>
      <c r="RNR47" s="20"/>
      <c r="RNS47"/>
      <c r="RNT47" s="20"/>
      <c r="RNU47"/>
      <c r="RNV47" s="20"/>
      <c r="RNW47"/>
      <c r="RNX47" s="20"/>
      <c r="RNY47"/>
      <c r="RNZ47" s="20"/>
      <c r="ROA47"/>
      <c r="ROB47" s="20"/>
      <c r="ROC47"/>
      <c r="ROD47" s="20"/>
      <c r="ROE47"/>
      <c r="ROF47" s="20"/>
      <c r="ROG47"/>
      <c r="ROH47" s="20"/>
      <c r="ROI47"/>
      <c r="ROJ47" s="20"/>
      <c r="ROK47"/>
      <c r="ROL47" s="20"/>
      <c r="ROM47"/>
      <c r="RON47" s="20"/>
      <c r="ROO47"/>
      <c r="ROP47" s="20"/>
      <c r="ROQ47"/>
      <c r="ROR47" s="20"/>
      <c r="ROS47"/>
      <c r="ROT47" s="20"/>
      <c r="ROU47"/>
      <c r="ROV47" s="20"/>
      <c r="ROW47"/>
      <c r="ROX47" s="20"/>
      <c r="ROY47"/>
      <c r="ROZ47" s="20"/>
      <c r="RPA47"/>
      <c r="RPB47" s="20"/>
      <c r="RPC47"/>
      <c r="RPD47" s="20"/>
      <c r="RPE47"/>
      <c r="RPF47" s="20"/>
      <c r="RPG47"/>
      <c r="RPH47" s="20"/>
      <c r="RPI47"/>
      <c r="RPJ47" s="20"/>
      <c r="RPK47"/>
      <c r="RPL47" s="20"/>
      <c r="RPM47"/>
      <c r="RPN47" s="20"/>
      <c r="RPO47"/>
      <c r="RPP47" s="20"/>
      <c r="RPQ47"/>
      <c r="RPR47" s="20"/>
      <c r="RPS47"/>
      <c r="RPT47" s="20"/>
      <c r="RPU47"/>
      <c r="RPV47" s="20"/>
      <c r="RPW47"/>
      <c r="RPX47" s="20"/>
      <c r="RPY47"/>
      <c r="RPZ47" s="20"/>
      <c r="RQA47"/>
      <c r="RQB47" s="20"/>
      <c r="RQC47"/>
      <c r="RQD47" s="20"/>
      <c r="RQE47"/>
      <c r="RQF47" s="20"/>
      <c r="RQG47"/>
      <c r="RQH47" s="20"/>
      <c r="RQI47"/>
      <c r="RQJ47" s="20"/>
      <c r="RQK47"/>
      <c r="RQL47" s="20"/>
      <c r="RQM47"/>
      <c r="RQN47" s="20"/>
      <c r="RQO47"/>
      <c r="RQP47" s="20"/>
      <c r="RQQ47"/>
      <c r="RQR47" s="20"/>
      <c r="RQS47"/>
      <c r="RQT47" s="20"/>
      <c r="RQU47"/>
      <c r="RQV47" s="20"/>
      <c r="RQW47"/>
      <c r="RQX47" s="20"/>
      <c r="RQY47"/>
      <c r="RQZ47" s="20"/>
      <c r="RRA47"/>
      <c r="RRB47" s="20"/>
      <c r="RRC47"/>
      <c r="RRD47" s="20"/>
      <c r="RRE47"/>
      <c r="RRF47" s="20"/>
      <c r="RRG47"/>
      <c r="RRH47" s="20"/>
      <c r="RRI47"/>
      <c r="RRJ47" s="20"/>
      <c r="RRK47"/>
      <c r="RRL47" s="20"/>
      <c r="RRM47"/>
      <c r="RRN47" s="20"/>
      <c r="RRO47"/>
      <c r="RRP47" s="20"/>
      <c r="RRQ47"/>
      <c r="RRR47" s="20"/>
      <c r="RRS47"/>
      <c r="RRT47" s="20"/>
      <c r="RRU47"/>
      <c r="RRV47" s="20"/>
      <c r="RRW47"/>
      <c r="RRX47" s="20"/>
      <c r="RRY47"/>
      <c r="RRZ47" s="20"/>
      <c r="RSA47"/>
      <c r="RSB47" s="20"/>
      <c r="RSC47"/>
      <c r="RSD47" s="20"/>
      <c r="RSE47"/>
      <c r="RSF47" s="20"/>
      <c r="RSG47"/>
      <c r="RSH47" s="20"/>
      <c r="RSI47"/>
      <c r="RSJ47" s="20"/>
      <c r="RSK47"/>
      <c r="RSL47" s="20"/>
      <c r="RSM47"/>
      <c r="RSN47" s="20"/>
      <c r="RSO47"/>
      <c r="RSP47" s="20"/>
      <c r="RSQ47"/>
      <c r="RSR47" s="20"/>
      <c r="RSS47"/>
      <c r="RST47" s="20"/>
      <c r="RSU47"/>
      <c r="RSV47" s="20"/>
      <c r="RSW47"/>
      <c r="RSX47" s="20"/>
      <c r="RSY47"/>
      <c r="RSZ47" s="20"/>
      <c r="RTA47"/>
      <c r="RTB47" s="20"/>
      <c r="RTC47"/>
      <c r="RTD47" s="20"/>
      <c r="RTE47"/>
      <c r="RTF47" s="20"/>
      <c r="RTG47"/>
      <c r="RTH47" s="20"/>
      <c r="RTI47"/>
      <c r="RTJ47" s="20"/>
      <c r="RTK47"/>
      <c r="RTL47" s="20"/>
      <c r="RTM47"/>
      <c r="RTN47" s="20"/>
      <c r="RTO47"/>
      <c r="RTP47" s="20"/>
      <c r="RTQ47"/>
      <c r="RTR47" s="20"/>
      <c r="RTS47"/>
      <c r="RTT47" s="20"/>
      <c r="RTU47"/>
      <c r="RTV47" s="20"/>
      <c r="RTW47"/>
      <c r="RTX47" s="20"/>
      <c r="RTY47"/>
      <c r="RTZ47" s="20"/>
      <c r="RUA47"/>
      <c r="RUB47" s="20"/>
      <c r="RUC47"/>
      <c r="RUD47" s="20"/>
      <c r="RUE47"/>
      <c r="RUF47" s="20"/>
      <c r="RUG47"/>
      <c r="RUH47" s="20"/>
      <c r="RUI47"/>
      <c r="RUJ47" s="20"/>
      <c r="RUK47"/>
      <c r="RUL47" s="20"/>
      <c r="RUM47"/>
      <c r="RUN47" s="20"/>
      <c r="RUO47"/>
      <c r="RUP47" s="20"/>
      <c r="RUQ47"/>
      <c r="RUR47" s="20"/>
      <c r="RUS47"/>
      <c r="RUT47" s="20"/>
      <c r="RUU47"/>
      <c r="RUV47" s="20"/>
      <c r="RUW47"/>
      <c r="RUX47" s="20"/>
      <c r="RUY47"/>
      <c r="RUZ47" s="20"/>
      <c r="RVA47"/>
      <c r="RVB47" s="20"/>
      <c r="RVC47"/>
      <c r="RVD47" s="20"/>
      <c r="RVE47"/>
      <c r="RVF47" s="20"/>
      <c r="RVG47"/>
      <c r="RVH47" s="20"/>
      <c r="RVI47"/>
      <c r="RVJ47" s="20"/>
      <c r="RVK47"/>
      <c r="RVL47" s="20"/>
      <c r="RVM47"/>
      <c r="RVN47" s="20"/>
      <c r="RVO47"/>
      <c r="RVP47" s="20"/>
      <c r="RVQ47"/>
      <c r="RVR47" s="20"/>
      <c r="RVS47"/>
      <c r="RVT47" s="20"/>
      <c r="RVU47"/>
      <c r="RVV47" s="20"/>
      <c r="RVW47"/>
      <c r="RVX47" s="20"/>
      <c r="RVY47"/>
      <c r="RVZ47" s="20"/>
      <c r="RWA47"/>
      <c r="RWB47" s="20"/>
      <c r="RWC47"/>
      <c r="RWD47" s="20"/>
      <c r="RWE47"/>
      <c r="RWF47" s="20"/>
      <c r="RWG47"/>
      <c r="RWH47" s="20"/>
      <c r="RWI47"/>
      <c r="RWJ47" s="20"/>
      <c r="RWK47"/>
      <c r="RWL47" s="20"/>
      <c r="RWM47"/>
      <c r="RWN47" s="20"/>
      <c r="RWO47"/>
      <c r="RWP47" s="20"/>
      <c r="RWQ47"/>
      <c r="RWR47" s="20"/>
      <c r="RWS47"/>
      <c r="RWT47" s="20"/>
      <c r="RWU47"/>
      <c r="RWV47" s="20"/>
      <c r="RWW47"/>
      <c r="RWX47" s="20"/>
      <c r="RWY47"/>
      <c r="RWZ47" s="20"/>
      <c r="RXA47"/>
      <c r="RXB47" s="20"/>
      <c r="RXC47"/>
      <c r="RXD47" s="20"/>
      <c r="RXE47"/>
      <c r="RXF47" s="20"/>
      <c r="RXG47"/>
      <c r="RXH47" s="20"/>
      <c r="RXI47"/>
      <c r="RXJ47" s="20"/>
      <c r="RXK47"/>
      <c r="RXL47" s="20"/>
      <c r="RXM47"/>
      <c r="RXN47" s="20"/>
      <c r="RXO47"/>
      <c r="RXP47" s="20"/>
      <c r="RXQ47"/>
      <c r="RXR47" s="20"/>
      <c r="RXS47"/>
      <c r="RXT47" s="20"/>
      <c r="RXU47"/>
      <c r="RXV47" s="20"/>
      <c r="RXW47"/>
      <c r="RXX47" s="20"/>
      <c r="RXY47"/>
      <c r="RXZ47" s="20"/>
      <c r="RYA47"/>
      <c r="RYB47" s="20"/>
      <c r="RYC47"/>
      <c r="RYD47" s="20"/>
      <c r="RYE47"/>
      <c r="RYF47" s="20"/>
      <c r="RYG47"/>
      <c r="RYH47" s="20"/>
      <c r="RYI47"/>
      <c r="RYJ47" s="20"/>
      <c r="RYK47"/>
      <c r="RYL47" s="20"/>
      <c r="RYM47"/>
      <c r="RYN47" s="20"/>
      <c r="RYO47"/>
      <c r="RYP47" s="20"/>
      <c r="RYQ47"/>
      <c r="RYR47" s="20"/>
      <c r="RYS47"/>
      <c r="RYT47" s="20"/>
      <c r="RYU47"/>
      <c r="RYV47" s="20"/>
      <c r="RYW47"/>
      <c r="RYX47" s="20"/>
      <c r="RYY47"/>
      <c r="RYZ47" s="20"/>
      <c r="RZA47"/>
      <c r="RZB47" s="20"/>
      <c r="RZC47"/>
      <c r="RZD47" s="20"/>
      <c r="RZE47"/>
      <c r="RZF47" s="20"/>
      <c r="RZG47"/>
      <c r="RZH47" s="20"/>
      <c r="RZI47"/>
      <c r="RZJ47" s="20"/>
      <c r="RZK47"/>
      <c r="RZL47" s="20"/>
      <c r="RZM47"/>
      <c r="RZN47" s="20"/>
      <c r="RZO47"/>
      <c r="RZP47" s="20"/>
      <c r="RZQ47"/>
      <c r="RZR47" s="20"/>
      <c r="RZS47"/>
      <c r="RZT47" s="20"/>
      <c r="RZU47"/>
      <c r="RZV47" s="20"/>
      <c r="RZW47"/>
      <c r="RZX47" s="20"/>
      <c r="RZY47"/>
      <c r="RZZ47" s="20"/>
      <c r="SAA47"/>
      <c r="SAB47" s="20"/>
      <c r="SAC47"/>
      <c r="SAD47" s="20"/>
      <c r="SAE47"/>
      <c r="SAF47" s="20"/>
      <c r="SAG47"/>
      <c r="SAH47" s="20"/>
      <c r="SAI47"/>
      <c r="SAJ47" s="20"/>
      <c r="SAK47"/>
      <c r="SAL47" s="20"/>
      <c r="SAM47"/>
      <c r="SAN47" s="20"/>
      <c r="SAO47"/>
      <c r="SAP47" s="20"/>
      <c r="SAQ47"/>
      <c r="SAR47" s="20"/>
      <c r="SAS47"/>
      <c r="SAT47" s="20"/>
      <c r="SAU47"/>
      <c r="SAV47" s="20"/>
      <c r="SAW47"/>
      <c r="SAX47" s="20"/>
      <c r="SAY47"/>
      <c r="SAZ47" s="20"/>
      <c r="SBA47"/>
      <c r="SBB47" s="20"/>
      <c r="SBC47"/>
      <c r="SBD47" s="20"/>
      <c r="SBE47"/>
      <c r="SBF47" s="20"/>
      <c r="SBG47"/>
      <c r="SBH47" s="20"/>
      <c r="SBI47"/>
      <c r="SBJ47" s="20"/>
      <c r="SBK47"/>
      <c r="SBL47" s="20"/>
      <c r="SBM47"/>
      <c r="SBN47" s="20"/>
      <c r="SBO47"/>
      <c r="SBP47" s="20"/>
      <c r="SBQ47"/>
      <c r="SBR47" s="20"/>
      <c r="SBS47"/>
      <c r="SBT47" s="20"/>
      <c r="SBU47"/>
      <c r="SBV47" s="20"/>
      <c r="SBW47"/>
      <c r="SBX47" s="20"/>
      <c r="SBY47"/>
      <c r="SBZ47" s="20"/>
      <c r="SCA47"/>
      <c r="SCB47" s="20"/>
      <c r="SCC47"/>
      <c r="SCD47" s="20"/>
      <c r="SCE47"/>
      <c r="SCF47" s="20"/>
      <c r="SCG47"/>
      <c r="SCH47" s="20"/>
      <c r="SCI47"/>
      <c r="SCJ47" s="20"/>
      <c r="SCK47"/>
      <c r="SCL47" s="20"/>
      <c r="SCM47"/>
      <c r="SCN47" s="20"/>
      <c r="SCO47"/>
      <c r="SCP47" s="20"/>
      <c r="SCQ47"/>
      <c r="SCR47" s="20"/>
      <c r="SCS47"/>
      <c r="SCT47" s="20"/>
      <c r="SCU47"/>
      <c r="SCV47" s="20"/>
      <c r="SCW47"/>
      <c r="SCX47" s="20"/>
      <c r="SCY47"/>
      <c r="SCZ47" s="20"/>
      <c r="SDA47"/>
      <c r="SDB47" s="20"/>
      <c r="SDC47"/>
      <c r="SDD47" s="20"/>
      <c r="SDE47"/>
      <c r="SDF47" s="20"/>
      <c r="SDG47"/>
      <c r="SDH47" s="20"/>
      <c r="SDI47"/>
      <c r="SDJ47" s="20"/>
      <c r="SDK47"/>
      <c r="SDL47" s="20"/>
      <c r="SDM47"/>
      <c r="SDN47" s="20"/>
      <c r="SDO47"/>
      <c r="SDP47" s="20"/>
      <c r="SDQ47"/>
      <c r="SDR47" s="20"/>
      <c r="SDS47"/>
      <c r="SDT47" s="20"/>
      <c r="SDU47"/>
      <c r="SDV47" s="20"/>
      <c r="SDW47"/>
      <c r="SDX47" s="20"/>
      <c r="SDY47"/>
      <c r="SDZ47" s="20"/>
      <c r="SEA47"/>
      <c r="SEB47" s="20"/>
      <c r="SEC47"/>
      <c r="SED47" s="20"/>
      <c r="SEE47"/>
      <c r="SEF47" s="20"/>
      <c r="SEG47"/>
      <c r="SEH47" s="20"/>
      <c r="SEI47"/>
      <c r="SEJ47" s="20"/>
      <c r="SEK47"/>
      <c r="SEL47" s="20"/>
      <c r="SEM47"/>
      <c r="SEN47" s="20"/>
      <c r="SEO47"/>
      <c r="SEP47" s="20"/>
      <c r="SEQ47"/>
      <c r="SER47" s="20"/>
      <c r="SES47"/>
      <c r="SET47" s="20"/>
      <c r="SEU47"/>
      <c r="SEV47" s="20"/>
      <c r="SEW47"/>
      <c r="SEX47" s="20"/>
      <c r="SEY47"/>
      <c r="SEZ47" s="20"/>
      <c r="SFA47"/>
      <c r="SFB47" s="20"/>
      <c r="SFC47"/>
      <c r="SFD47" s="20"/>
      <c r="SFE47"/>
      <c r="SFF47" s="20"/>
      <c r="SFG47"/>
      <c r="SFH47" s="20"/>
      <c r="SFI47"/>
      <c r="SFJ47" s="20"/>
      <c r="SFK47"/>
      <c r="SFL47" s="20"/>
      <c r="SFM47"/>
      <c r="SFN47" s="20"/>
      <c r="SFO47"/>
      <c r="SFP47" s="20"/>
      <c r="SFQ47"/>
      <c r="SFR47" s="20"/>
      <c r="SFS47"/>
      <c r="SFT47" s="20"/>
      <c r="SFU47"/>
      <c r="SFV47" s="20"/>
      <c r="SFW47"/>
      <c r="SFX47" s="20"/>
      <c r="SFY47"/>
      <c r="SFZ47" s="20"/>
      <c r="SGA47"/>
      <c r="SGB47" s="20"/>
      <c r="SGC47"/>
      <c r="SGD47" s="20"/>
      <c r="SGE47"/>
      <c r="SGF47" s="20"/>
      <c r="SGG47"/>
      <c r="SGH47" s="20"/>
      <c r="SGI47"/>
      <c r="SGJ47" s="20"/>
      <c r="SGK47"/>
      <c r="SGL47" s="20"/>
      <c r="SGM47"/>
      <c r="SGN47" s="20"/>
      <c r="SGO47"/>
      <c r="SGP47" s="20"/>
      <c r="SGQ47"/>
      <c r="SGR47" s="20"/>
      <c r="SGS47"/>
      <c r="SGT47" s="20"/>
      <c r="SGU47"/>
      <c r="SGV47" s="20"/>
      <c r="SGW47"/>
      <c r="SGX47" s="20"/>
      <c r="SGY47"/>
      <c r="SGZ47" s="20"/>
      <c r="SHA47"/>
      <c r="SHB47" s="20"/>
      <c r="SHC47"/>
      <c r="SHD47" s="20"/>
      <c r="SHE47"/>
      <c r="SHF47" s="20"/>
      <c r="SHG47"/>
      <c r="SHH47" s="20"/>
      <c r="SHI47"/>
      <c r="SHJ47" s="20"/>
      <c r="SHK47"/>
      <c r="SHL47" s="20"/>
      <c r="SHM47"/>
      <c r="SHN47" s="20"/>
      <c r="SHO47"/>
      <c r="SHP47" s="20"/>
      <c r="SHQ47"/>
      <c r="SHR47" s="20"/>
      <c r="SHS47"/>
      <c r="SHT47" s="20"/>
      <c r="SHU47"/>
      <c r="SHV47" s="20"/>
      <c r="SHW47"/>
      <c r="SHX47" s="20"/>
      <c r="SHY47"/>
      <c r="SHZ47" s="20"/>
      <c r="SIA47"/>
      <c r="SIB47" s="20"/>
      <c r="SIC47"/>
      <c r="SID47" s="20"/>
      <c r="SIE47"/>
      <c r="SIF47" s="20"/>
      <c r="SIG47"/>
      <c r="SIH47" s="20"/>
      <c r="SII47"/>
      <c r="SIJ47" s="20"/>
      <c r="SIK47"/>
      <c r="SIL47" s="20"/>
      <c r="SIM47"/>
      <c r="SIN47" s="20"/>
      <c r="SIO47"/>
      <c r="SIP47" s="20"/>
      <c r="SIQ47"/>
      <c r="SIR47" s="20"/>
      <c r="SIS47"/>
      <c r="SIT47" s="20"/>
      <c r="SIU47"/>
      <c r="SIV47" s="20"/>
      <c r="SIW47"/>
      <c r="SIX47" s="20"/>
      <c r="SIY47"/>
      <c r="SIZ47" s="20"/>
      <c r="SJA47"/>
      <c r="SJB47" s="20"/>
      <c r="SJC47"/>
      <c r="SJD47" s="20"/>
      <c r="SJE47"/>
      <c r="SJF47" s="20"/>
      <c r="SJG47"/>
      <c r="SJH47" s="20"/>
      <c r="SJI47"/>
      <c r="SJJ47" s="20"/>
      <c r="SJK47"/>
      <c r="SJL47" s="20"/>
      <c r="SJM47"/>
      <c r="SJN47" s="20"/>
      <c r="SJO47"/>
      <c r="SJP47" s="20"/>
      <c r="SJQ47"/>
      <c r="SJR47" s="20"/>
      <c r="SJS47"/>
      <c r="SJT47" s="20"/>
      <c r="SJU47"/>
      <c r="SJV47" s="20"/>
      <c r="SJW47"/>
      <c r="SJX47" s="20"/>
      <c r="SJY47"/>
      <c r="SJZ47" s="20"/>
      <c r="SKA47"/>
      <c r="SKB47" s="20"/>
      <c r="SKC47"/>
      <c r="SKD47" s="20"/>
      <c r="SKE47"/>
      <c r="SKF47" s="20"/>
      <c r="SKG47"/>
      <c r="SKH47" s="20"/>
      <c r="SKI47"/>
      <c r="SKJ47" s="20"/>
      <c r="SKK47"/>
      <c r="SKL47" s="20"/>
      <c r="SKM47"/>
      <c r="SKN47" s="20"/>
      <c r="SKO47"/>
      <c r="SKP47" s="20"/>
      <c r="SKQ47"/>
      <c r="SKR47" s="20"/>
      <c r="SKS47"/>
      <c r="SKT47" s="20"/>
      <c r="SKU47"/>
      <c r="SKV47" s="20"/>
      <c r="SKW47"/>
      <c r="SKX47" s="20"/>
      <c r="SKY47"/>
      <c r="SKZ47" s="20"/>
      <c r="SLA47"/>
      <c r="SLB47" s="20"/>
      <c r="SLC47"/>
      <c r="SLD47" s="20"/>
      <c r="SLE47"/>
      <c r="SLF47" s="20"/>
      <c r="SLG47"/>
      <c r="SLH47" s="20"/>
      <c r="SLI47"/>
      <c r="SLJ47" s="20"/>
      <c r="SLK47"/>
      <c r="SLL47" s="20"/>
      <c r="SLM47"/>
      <c r="SLN47" s="20"/>
      <c r="SLO47"/>
      <c r="SLP47" s="20"/>
      <c r="SLQ47"/>
      <c r="SLR47" s="20"/>
      <c r="SLS47"/>
      <c r="SLT47" s="20"/>
      <c r="SLU47"/>
      <c r="SLV47" s="20"/>
      <c r="SLW47"/>
      <c r="SLX47" s="20"/>
      <c r="SLY47"/>
      <c r="SLZ47" s="20"/>
      <c r="SMA47"/>
      <c r="SMB47" s="20"/>
      <c r="SMC47"/>
      <c r="SMD47" s="20"/>
      <c r="SME47"/>
      <c r="SMF47" s="20"/>
      <c r="SMG47"/>
      <c r="SMH47" s="20"/>
      <c r="SMI47"/>
      <c r="SMJ47" s="20"/>
      <c r="SMK47"/>
      <c r="SML47" s="20"/>
      <c r="SMM47"/>
      <c r="SMN47" s="20"/>
      <c r="SMO47"/>
      <c r="SMP47" s="20"/>
      <c r="SMQ47"/>
      <c r="SMR47" s="20"/>
      <c r="SMS47"/>
      <c r="SMT47" s="20"/>
      <c r="SMU47"/>
      <c r="SMV47" s="20"/>
      <c r="SMW47"/>
      <c r="SMX47" s="20"/>
      <c r="SMY47"/>
      <c r="SMZ47" s="20"/>
      <c r="SNA47"/>
      <c r="SNB47" s="20"/>
      <c r="SNC47"/>
      <c r="SND47" s="20"/>
      <c r="SNE47"/>
      <c r="SNF47" s="20"/>
      <c r="SNG47"/>
      <c r="SNH47" s="20"/>
      <c r="SNI47"/>
      <c r="SNJ47" s="20"/>
      <c r="SNK47"/>
      <c r="SNL47" s="20"/>
      <c r="SNM47"/>
      <c r="SNN47" s="20"/>
      <c r="SNO47"/>
      <c r="SNP47" s="20"/>
      <c r="SNQ47"/>
      <c r="SNR47" s="20"/>
      <c r="SNS47"/>
      <c r="SNT47" s="20"/>
      <c r="SNU47"/>
      <c r="SNV47" s="20"/>
      <c r="SNW47"/>
      <c r="SNX47" s="20"/>
      <c r="SNY47"/>
      <c r="SNZ47" s="20"/>
      <c r="SOA47"/>
      <c r="SOB47" s="20"/>
      <c r="SOC47"/>
      <c r="SOD47" s="20"/>
      <c r="SOE47"/>
      <c r="SOF47" s="20"/>
      <c r="SOG47"/>
      <c r="SOH47" s="20"/>
      <c r="SOI47"/>
      <c r="SOJ47" s="20"/>
      <c r="SOK47"/>
      <c r="SOL47" s="20"/>
      <c r="SOM47"/>
      <c r="SON47" s="20"/>
      <c r="SOO47"/>
      <c r="SOP47" s="20"/>
      <c r="SOQ47"/>
      <c r="SOR47" s="20"/>
      <c r="SOS47"/>
      <c r="SOT47" s="20"/>
      <c r="SOU47"/>
      <c r="SOV47" s="20"/>
      <c r="SOW47"/>
      <c r="SOX47" s="20"/>
      <c r="SOY47"/>
      <c r="SOZ47" s="20"/>
      <c r="SPA47"/>
      <c r="SPB47" s="20"/>
      <c r="SPC47"/>
      <c r="SPD47" s="20"/>
      <c r="SPE47"/>
      <c r="SPF47" s="20"/>
      <c r="SPG47"/>
      <c r="SPH47" s="20"/>
      <c r="SPI47"/>
      <c r="SPJ47" s="20"/>
      <c r="SPK47"/>
      <c r="SPL47" s="20"/>
      <c r="SPM47"/>
      <c r="SPN47" s="20"/>
      <c r="SPO47"/>
      <c r="SPP47" s="20"/>
      <c r="SPQ47"/>
      <c r="SPR47" s="20"/>
      <c r="SPS47"/>
      <c r="SPT47" s="20"/>
      <c r="SPU47"/>
      <c r="SPV47" s="20"/>
      <c r="SPW47"/>
      <c r="SPX47" s="20"/>
      <c r="SPY47"/>
      <c r="SPZ47" s="20"/>
      <c r="SQA47"/>
      <c r="SQB47" s="20"/>
      <c r="SQC47"/>
      <c r="SQD47" s="20"/>
      <c r="SQE47"/>
      <c r="SQF47" s="20"/>
      <c r="SQG47"/>
      <c r="SQH47" s="20"/>
      <c r="SQI47"/>
      <c r="SQJ47" s="20"/>
      <c r="SQK47"/>
      <c r="SQL47" s="20"/>
      <c r="SQM47"/>
      <c r="SQN47" s="20"/>
      <c r="SQO47"/>
      <c r="SQP47" s="20"/>
      <c r="SQQ47"/>
      <c r="SQR47" s="20"/>
      <c r="SQS47"/>
      <c r="SQT47" s="20"/>
      <c r="SQU47"/>
      <c r="SQV47" s="20"/>
      <c r="SQW47"/>
      <c r="SQX47" s="20"/>
      <c r="SQY47"/>
      <c r="SQZ47" s="20"/>
      <c r="SRA47"/>
      <c r="SRB47" s="20"/>
      <c r="SRC47"/>
      <c r="SRD47" s="20"/>
      <c r="SRE47"/>
      <c r="SRF47" s="20"/>
      <c r="SRG47"/>
      <c r="SRH47" s="20"/>
      <c r="SRI47"/>
      <c r="SRJ47" s="20"/>
      <c r="SRK47"/>
      <c r="SRL47" s="20"/>
      <c r="SRM47"/>
      <c r="SRN47" s="20"/>
      <c r="SRO47"/>
      <c r="SRP47" s="20"/>
      <c r="SRQ47"/>
      <c r="SRR47" s="20"/>
      <c r="SRS47"/>
      <c r="SRT47" s="20"/>
      <c r="SRU47"/>
      <c r="SRV47" s="20"/>
      <c r="SRW47"/>
      <c r="SRX47" s="20"/>
      <c r="SRY47"/>
      <c r="SRZ47" s="20"/>
      <c r="SSA47"/>
      <c r="SSB47" s="20"/>
      <c r="SSC47"/>
      <c r="SSD47" s="20"/>
      <c r="SSE47"/>
      <c r="SSF47" s="20"/>
      <c r="SSG47"/>
      <c r="SSH47" s="20"/>
      <c r="SSI47"/>
      <c r="SSJ47" s="20"/>
      <c r="SSK47"/>
      <c r="SSL47" s="20"/>
      <c r="SSM47"/>
      <c r="SSN47" s="20"/>
      <c r="SSO47"/>
      <c r="SSP47" s="20"/>
      <c r="SSQ47"/>
      <c r="SSR47" s="20"/>
      <c r="SSS47"/>
      <c r="SST47" s="20"/>
      <c r="SSU47"/>
      <c r="SSV47" s="20"/>
      <c r="SSW47"/>
      <c r="SSX47" s="20"/>
      <c r="SSY47"/>
      <c r="SSZ47" s="20"/>
      <c r="STA47"/>
      <c r="STB47" s="20"/>
      <c r="STC47"/>
      <c r="STD47" s="20"/>
      <c r="STE47"/>
      <c r="STF47" s="20"/>
      <c r="STG47"/>
      <c r="STH47" s="20"/>
      <c r="STI47"/>
      <c r="STJ47" s="20"/>
      <c r="STK47"/>
      <c r="STL47" s="20"/>
      <c r="STM47"/>
      <c r="STN47" s="20"/>
      <c r="STO47"/>
      <c r="STP47" s="20"/>
      <c r="STQ47"/>
      <c r="STR47" s="20"/>
      <c r="STS47"/>
      <c r="STT47" s="20"/>
      <c r="STU47"/>
      <c r="STV47" s="20"/>
      <c r="STW47"/>
      <c r="STX47" s="20"/>
      <c r="STY47"/>
      <c r="STZ47" s="20"/>
      <c r="SUA47"/>
      <c r="SUB47" s="20"/>
      <c r="SUC47"/>
      <c r="SUD47" s="20"/>
      <c r="SUE47"/>
      <c r="SUF47" s="20"/>
      <c r="SUG47"/>
      <c r="SUH47" s="20"/>
      <c r="SUI47"/>
      <c r="SUJ47" s="20"/>
      <c r="SUK47"/>
      <c r="SUL47" s="20"/>
      <c r="SUM47"/>
      <c r="SUN47" s="20"/>
      <c r="SUO47"/>
      <c r="SUP47" s="20"/>
      <c r="SUQ47"/>
      <c r="SUR47" s="20"/>
      <c r="SUS47"/>
      <c r="SUT47" s="20"/>
      <c r="SUU47"/>
      <c r="SUV47" s="20"/>
      <c r="SUW47"/>
      <c r="SUX47" s="20"/>
      <c r="SUY47"/>
      <c r="SUZ47" s="20"/>
      <c r="SVA47"/>
      <c r="SVB47" s="20"/>
      <c r="SVC47"/>
      <c r="SVD47" s="20"/>
      <c r="SVE47"/>
      <c r="SVF47" s="20"/>
      <c r="SVG47"/>
      <c r="SVH47" s="20"/>
      <c r="SVI47"/>
      <c r="SVJ47" s="20"/>
      <c r="SVK47"/>
      <c r="SVL47" s="20"/>
      <c r="SVM47"/>
      <c r="SVN47" s="20"/>
      <c r="SVO47"/>
      <c r="SVP47" s="20"/>
      <c r="SVQ47"/>
      <c r="SVR47" s="20"/>
      <c r="SVS47"/>
      <c r="SVT47" s="20"/>
      <c r="SVU47"/>
      <c r="SVV47" s="20"/>
      <c r="SVW47"/>
      <c r="SVX47" s="20"/>
      <c r="SVY47"/>
      <c r="SVZ47" s="20"/>
      <c r="SWA47"/>
      <c r="SWB47" s="20"/>
      <c r="SWC47"/>
      <c r="SWD47" s="20"/>
      <c r="SWE47"/>
      <c r="SWF47" s="20"/>
      <c r="SWG47"/>
      <c r="SWH47" s="20"/>
      <c r="SWI47"/>
      <c r="SWJ47" s="20"/>
      <c r="SWK47"/>
      <c r="SWL47" s="20"/>
      <c r="SWM47"/>
      <c r="SWN47" s="20"/>
      <c r="SWO47"/>
      <c r="SWP47" s="20"/>
      <c r="SWQ47"/>
      <c r="SWR47" s="20"/>
      <c r="SWS47"/>
      <c r="SWT47" s="20"/>
      <c r="SWU47"/>
      <c r="SWV47" s="20"/>
      <c r="SWW47"/>
      <c r="SWX47" s="20"/>
      <c r="SWY47"/>
      <c r="SWZ47" s="20"/>
      <c r="SXA47"/>
      <c r="SXB47" s="20"/>
      <c r="SXC47"/>
      <c r="SXD47" s="20"/>
      <c r="SXE47"/>
      <c r="SXF47" s="20"/>
      <c r="SXG47"/>
      <c r="SXH47" s="20"/>
      <c r="SXI47"/>
      <c r="SXJ47" s="20"/>
      <c r="SXK47"/>
      <c r="SXL47" s="20"/>
      <c r="SXM47"/>
      <c r="SXN47" s="20"/>
      <c r="SXO47"/>
      <c r="SXP47" s="20"/>
      <c r="SXQ47"/>
      <c r="SXR47" s="20"/>
      <c r="SXS47"/>
      <c r="SXT47" s="20"/>
      <c r="SXU47"/>
      <c r="SXV47" s="20"/>
      <c r="SXW47"/>
      <c r="SXX47" s="20"/>
      <c r="SXY47"/>
      <c r="SXZ47" s="20"/>
      <c r="SYA47"/>
      <c r="SYB47" s="20"/>
      <c r="SYC47"/>
      <c r="SYD47" s="20"/>
      <c r="SYE47"/>
      <c r="SYF47" s="20"/>
      <c r="SYG47"/>
      <c r="SYH47" s="20"/>
      <c r="SYI47"/>
      <c r="SYJ47" s="20"/>
      <c r="SYK47"/>
      <c r="SYL47" s="20"/>
      <c r="SYM47"/>
      <c r="SYN47" s="20"/>
      <c r="SYO47"/>
      <c r="SYP47" s="20"/>
      <c r="SYQ47"/>
      <c r="SYR47" s="20"/>
      <c r="SYS47"/>
      <c r="SYT47" s="20"/>
      <c r="SYU47"/>
      <c r="SYV47" s="20"/>
      <c r="SYW47"/>
      <c r="SYX47" s="20"/>
      <c r="SYY47"/>
      <c r="SYZ47" s="20"/>
      <c r="SZA47"/>
      <c r="SZB47" s="20"/>
      <c r="SZC47"/>
      <c r="SZD47" s="20"/>
      <c r="SZE47"/>
      <c r="SZF47" s="20"/>
      <c r="SZG47"/>
      <c r="SZH47" s="20"/>
      <c r="SZI47"/>
      <c r="SZJ47" s="20"/>
      <c r="SZK47"/>
      <c r="SZL47" s="20"/>
      <c r="SZM47"/>
      <c r="SZN47" s="20"/>
      <c r="SZO47"/>
      <c r="SZP47" s="20"/>
      <c r="SZQ47"/>
      <c r="SZR47" s="20"/>
      <c r="SZS47"/>
      <c r="SZT47" s="20"/>
      <c r="SZU47"/>
      <c r="SZV47" s="20"/>
      <c r="SZW47"/>
      <c r="SZX47" s="20"/>
      <c r="SZY47"/>
      <c r="SZZ47" s="20"/>
      <c r="TAA47"/>
      <c r="TAB47" s="20"/>
      <c r="TAC47"/>
      <c r="TAD47" s="20"/>
      <c r="TAE47"/>
      <c r="TAF47" s="20"/>
      <c r="TAG47"/>
      <c r="TAH47" s="20"/>
      <c r="TAI47"/>
      <c r="TAJ47" s="20"/>
      <c r="TAK47"/>
      <c r="TAL47" s="20"/>
      <c r="TAM47"/>
      <c r="TAN47" s="20"/>
      <c r="TAO47"/>
      <c r="TAP47" s="20"/>
      <c r="TAQ47"/>
      <c r="TAR47" s="20"/>
      <c r="TAS47"/>
      <c r="TAT47" s="20"/>
      <c r="TAU47"/>
      <c r="TAV47" s="20"/>
      <c r="TAW47"/>
      <c r="TAX47" s="20"/>
      <c r="TAY47"/>
      <c r="TAZ47" s="20"/>
      <c r="TBA47"/>
      <c r="TBB47" s="20"/>
      <c r="TBC47"/>
      <c r="TBD47" s="20"/>
      <c r="TBE47"/>
      <c r="TBF47" s="20"/>
      <c r="TBG47"/>
      <c r="TBH47" s="20"/>
      <c r="TBI47"/>
      <c r="TBJ47" s="20"/>
      <c r="TBK47"/>
      <c r="TBL47" s="20"/>
      <c r="TBM47"/>
      <c r="TBN47" s="20"/>
      <c r="TBO47"/>
      <c r="TBP47" s="20"/>
      <c r="TBQ47"/>
      <c r="TBR47" s="20"/>
      <c r="TBS47"/>
      <c r="TBT47" s="20"/>
      <c r="TBU47"/>
      <c r="TBV47" s="20"/>
      <c r="TBW47"/>
      <c r="TBX47" s="20"/>
      <c r="TBY47"/>
      <c r="TBZ47" s="20"/>
      <c r="TCA47"/>
      <c r="TCB47" s="20"/>
      <c r="TCC47"/>
      <c r="TCD47" s="20"/>
      <c r="TCE47"/>
      <c r="TCF47" s="20"/>
      <c r="TCG47"/>
      <c r="TCH47" s="20"/>
      <c r="TCI47"/>
      <c r="TCJ47" s="20"/>
      <c r="TCK47"/>
      <c r="TCL47" s="20"/>
      <c r="TCM47"/>
      <c r="TCN47" s="20"/>
      <c r="TCO47"/>
      <c r="TCP47" s="20"/>
      <c r="TCQ47"/>
      <c r="TCR47" s="20"/>
      <c r="TCS47"/>
      <c r="TCT47" s="20"/>
      <c r="TCU47"/>
      <c r="TCV47" s="20"/>
      <c r="TCW47"/>
      <c r="TCX47" s="20"/>
      <c r="TCY47"/>
      <c r="TCZ47" s="20"/>
      <c r="TDA47"/>
      <c r="TDB47" s="20"/>
      <c r="TDC47"/>
      <c r="TDD47" s="20"/>
      <c r="TDE47"/>
      <c r="TDF47" s="20"/>
      <c r="TDG47"/>
      <c r="TDH47" s="20"/>
      <c r="TDI47"/>
      <c r="TDJ47" s="20"/>
      <c r="TDK47"/>
      <c r="TDL47" s="20"/>
      <c r="TDM47"/>
      <c r="TDN47" s="20"/>
      <c r="TDO47"/>
      <c r="TDP47" s="20"/>
      <c r="TDQ47"/>
      <c r="TDR47" s="20"/>
      <c r="TDS47"/>
      <c r="TDT47" s="20"/>
      <c r="TDU47"/>
      <c r="TDV47" s="20"/>
      <c r="TDW47"/>
      <c r="TDX47" s="20"/>
      <c r="TDY47"/>
      <c r="TDZ47" s="20"/>
      <c r="TEA47"/>
      <c r="TEB47" s="20"/>
      <c r="TEC47"/>
      <c r="TED47" s="20"/>
      <c r="TEE47"/>
      <c r="TEF47" s="20"/>
      <c r="TEG47"/>
      <c r="TEH47" s="20"/>
      <c r="TEI47"/>
      <c r="TEJ47" s="20"/>
      <c r="TEK47"/>
      <c r="TEL47" s="20"/>
      <c r="TEM47"/>
      <c r="TEN47" s="20"/>
      <c r="TEO47"/>
      <c r="TEP47" s="20"/>
      <c r="TEQ47"/>
      <c r="TER47" s="20"/>
      <c r="TES47"/>
      <c r="TET47" s="20"/>
      <c r="TEU47"/>
      <c r="TEV47" s="20"/>
      <c r="TEW47"/>
      <c r="TEX47" s="20"/>
      <c r="TEY47"/>
      <c r="TEZ47" s="20"/>
      <c r="TFA47"/>
      <c r="TFB47" s="20"/>
      <c r="TFC47"/>
      <c r="TFD47" s="20"/>
      <c r="TFE47"/>
      <c r="TFF47" s="20"/>
      <c r="TFG47"/>
      <c r="TFH47" s="20"/>
      <c r="TFI47"/>
      <c r="TFJ47" s="20"/>
      <c r="TFK47"/>
      <c r="TFL47" s="20"/>
      <c r="TFM47"/>
      <c r="TFN47" s="20"/>
      <c r="TFO47"/>
      <c r="TFP47" s="20"/>
      <c r="TFQ47"/>
      <c r="TFR47" s="20"/>
      <c r="TFS47"/>
      <c r="TFT47" s="20"/>
      <c r="TFU47"/>
      <c r="TFV47" s="20"/>
      <c r="TFW47"/>
      <c r="TFX47" s="20"/>
      <c r="TFY47"/>
      <c r="TFZ47" s="20"/>
      <c r="TGA47"/>
      <c r="TGB47" s="20"/>
      <c r="TGC47"/>
      <c r="TGD47" s="20"/>
      <c r="TGE47"/>
      <c r="TGF47" s="20"/>
      <c r="TGG47"/>
      <c r="TGH47" s="20"/>
      <c r="TGI47"/>
      <c r="TGJ47" s="20"/>
      <c r="TGK47"/>
      <c r="TGL47" s="20"/>
      <c r="TGM47"/>
      <c r="TGN47" s="20"/>
      <c r="TGO47"/>
      <c r="TGP47" s="20"/>
      <c r="TGQ47"/>
      <c r="TGR47" s="20"/>
      <c r="TGS47"/>
      <c r="TGT47" s="20"/>
      <c r="TGU47"/>
      <c r="TGV47" s="20"/>
      <c r="TGW47"/>
      <c r="TGX47" s="20"/>
      <c r="TGY47"/>
      <c r="TGZ47" s="20"/>
      <c r="THA47"/>
      <c r="THB47" s="20"/>
      <c r="THC47"/>
      <c r="THD47" s="20"/>
      <c r="THE47"/>
      <c r="THF47" s="20"/>
      <c r="THG47"/>
      <c r="THH47" s="20"/>
      <c r="THI47"/>
      <c r="THJ47" s="20"/>
      <c r="THK47"/>
      <c r="THL47" s="20"/>
      <c r="THM47"/>
      <c r="THN47" s="20"/>
      <c r="THO47"/>
      <c r="THP47" s="20"/>
      <c r="THQ47"/>
      <c r="THR47" s="20"/>
      <c r="THS47"/>
      <c r="THT47" s="20"/>
      <c r="THU47"/>
      <c r="THV47" s="20"/>
      <c r="THW47"/>
      <c r="THX47" s="20"/>
      <c r="THY47"/>
      <c r="THZ47" s="20"/>
      <c r="TIA47"/>
      <c r="TIB47" s="20"/>
      <c r="TIC47"/>
      <c r="TID47" s="20"/>
      <c r="TIE47"/>
      <c r="TIF47" s="20"/>
      <c r="TIG47"/>
      <c r="TIH47" s="20"/>
      <c r="TII47"/>
      <c r="TIJ47" s="20"/>
      <c r="TIK47"/>
      <c r="TIL47" s="20"/>
      <c r="TIM47"/>
      <c r="TIN47" s="20"/>
      <c r="TIO47"/>
      <c r="TIP47" s="20"/>
      <c r="TIQ47"/>
      <c r="TIR47" s="20"/>
      <c r="TIS47"/>
      <c r="TIT47" s="20"/>
      <c r="TIU47"/>
      <c r="TIV47" s="20"/>
      <c r="TIW47"/>
      <c r="TIX47" s="20"/>
      <c r="TIY47"/>
      <c r="TIZ47" s="20"/>
      <c r="TJA47"/>
      <c r="TJB47" s="20"/>
      <c r="TJC47"/>
      <c r="TJD47" s="20"/>
      <c r="TJE47"/>
      <c r="TJF47" s="20"/>
      <c r="TJG47"/>
      <c r="TJH47" s="20"/>
      <c r="TJI47"/>
      <c r="TJJ47" s="20"/>
      <c r="TJK47"/>
      <c r="TJL47" s="20"/>
      <c r="TJM47"/>
      <c r="TJN47" s="20"/>
      <c r="TJO47"/>
      <c r="TJP47" s="20"/>
      <c r="TJQ47"/>
      <c r="TJR47" s="20"/>
      <c r="TJS47"/>
      <c r="TJT47" s="20"/>
      <c r="TJU47"/>
      <c r="TJV47" s="20"/>
      <c r="TJW47"/>
      <c r="TJX47" s="20"/>
      <c r="TJY47"/>
      <c r="TJZ47" s="20"/>
      <c r="TKA47"/>
      <c r="TKB47" s="20"/>
      <c r="TKC47"/>
      <c r="TKD47" s="20"/>
      <c r="TKE47"/>
      <c r="TKF47" s="20"/>
      <c r="TKG47"/>
      <c r="TKH47" s="20"/>
      <c r="TKI47"/>
      <c r="TKJ47" s="20"/>
      <c r="TKK47"/>
      <c r="TKL47" s="20"/>
      <c r="TKM47"/>
      <c r="TKN47" s="20"/>
      <c r="TKO47"/>
      <c r="TKP47" s="20"/>
      <c r="TKQ47"/>
      <c r="TKR47" s="20"/>
      <c r="TKS47"/>
      <c r="TKT47" s="20"/>
      <c r="TKU47"/>
      <c r="TKV47" s="20"/>
      <c r="TKW47"/>
      <c r="TKX47" s="20"/>
      <c r="TKY47"/>
      <c r="TKZ47" s="20"/>
      <c r="TLA47"/>
      <c r="TLB47" s="20"/>
      <c r="TLC47"/>
      <c r="TLD47" s="20"/>
      <c r="TLE47"/>
      <c r="TLF47" s="20"/>
      <c r="TLG47"/>
      <c r="TLH47" s="20"/>
      <c r="TLI47"/>
      <c r="TLJ47" s="20"/>
      <c r="TLK47"/>
      <c r="TLL47" s="20"/>
      <c r="TLM47"/>
      <c r="TLN47" s="20"/>
      <c r="TLO47"/>
      <c r="TLP47" s="20"/>
      <c r="TLQ47"/>
      <c r="TLR47" s="20"/>
      <c r="TLS47"/>
      <c r="TLT47" s="20"/>
      <c r="TLU47"/>
      <c r="TLV47" s="20"/>
      <c r="TLW47"/>
      <c r="TLX47" s="20"/>
      <c r="TLY47"/>
      <c r="TLZ47" s="20"/>
      <c r="TMA47"/>
      <c r="TMB47" s="20"/>
      <c r="TMC47"/>
      <c r="TMD47" s="20"/>
      <c r="TME47"/>
      <c r="TMF47" s="20"/>
      <c r="TMG47"/>
      <c r="TMH47" s="20"/>
      <c r="TMI47"/>
      <c r="TMJ47" s="20"/>
      <c r="TMK47"/>
      <c r="TML47" s="20"/>
      <c r="TMM47"/>
      <c r="TMN47" s="20"/>
      <c r="TMO47"/>
      <c r="TMP47" s="20"/>
      <c r="TMQ47"/>
      <c r="TMR47" s="20"/>
      <c r="TMS47"/>
      <c r="TMT47" s="20"/>
      <c r="TMU47"/>
      <c r="TMV47" s="20"/>
      <c r="TMW47"/>
      <c r="TMX47" s="20"/>
      <c r="TMY47"/>
      <c r="TMZ47" s="20"/>
      <c r="TNA47"/>
      <c r="TNB47" s="20"/>
      <c r="TNC47"/>
      <c r="TND47" s="20"/>
      <c r="TNE47"/>
      <c r="TNF47" s="20"/>
      <c r="TNG47"/>
      <c r="TNH47" s="20"/>
      <c r="TNI47"/>
      <c r="TNJ47" s="20"/>
      <c r="TNK47"/>
      <c r="TNL47" s="20"/>
      <c r="TNM47"/>
      <c r="TNN47" s="20"/>
      <c r="TNO47"/>
      <c r="TNP47" s="20"/>
      <c r="TNQ47"/>
      <c r="TNR47" s="20"/>
      <c r="TNS47"/>
      <c r="TNT47" s="20"/>
      <c r="TNU47"/>
      <c r="TNV47" s="20"/>
      <c r="TNW47"/>
      <c r="TNX47" s="20"/>
      <c r="TNY47"/>
      <c r="TNZ47" s="20"/>
      <c r="TOA47"/>
      <c r="TOB47" s="20"/>
      <c r="TOC47"/>
      <c r="TOD47" s="20"/>
      <c r="TOE47"/>
      <c r="TOF47" s="20"/>
      <c r="TOG47"/>
      <c r="TOH47" s="20"/>
      <c r="TOI47"/>
      <c r="TOJ47" s="20"/>
      <c r="TOK47"/>
      <c r="TOL47" s="20"/>
      <c r="TOM47"/>
      <c r="TON47" s="20"/>
      <c r="TOO47"/>
      <c r="TOP47" s="20"/>
      <c r="TOQ47"/>
      <c r="TOR47" s="20"/>
      <c r="TOS47"/>
      <c r="TOT47" s="20"/>
      <c r="TOU47"/>
      <c r="TOV47" s="20"/>
      <c r="TOW47"/>
      <c r="TOX47" s="20"/>
      <c r="TOY47"/>
      <c r="TOZ47" s="20"/>
      <c r="TPA47"/>
      <c r="TPB47" s="20"/>
      <c r="TPC47"/>
      <c r="TPD47" s="20"/>
      <c r="TPE47"/>
      <c r="TPF47" s="20"/>
      <c r="TPG47"/>
      <c r="TPH47" s="20"/>
      <c r="TPI47"/>
      <c r="TPJ47" s="20"/>
      <c r="TPK47"/>
      <c r="TPL47" s="20"/>
      <c r="TPM47"/>
      <c r="TPN47" s="20"/>
      <c r="TPO47"/>
      <c r="TPP47" s="20"/>
      <c r="TPQ47"/>
      <c r="TPR47" s="20"/>
      <c r="TPS47"/>
      <c r="TPT47" s="20"/>
      <c r="TPU47"/>
      <c r="TPV47" s="20"/>
      <c r="TPW47"/>
      <c r="TPX47" s="20"/>
      <c r="TPY47"/>
      <c r="TPZ47" s="20"/>
      <c r="TQA47"/>
      <c r="TQB47" s="20"/>
      <c r="TQC47"/>
      <c r="TQD47" s="20"/>
      <c r="TQE47"/>
      <c r="TQF47" s="20"/>
      <c r="TQG47"/>
      <c r="TQH47" s="20"/>
      <c r="TQI47"/>
      <c r="TQJ47" s="20"/>
      <c r="TQK47"/>
      <c r="TQL47" s="20"/>
      <c r="TQM47"/>
      <c r="TQN47" s="20"/>
      <c r="TQO47"/>
      <c r="TQP47" s="20"/>
      <c r="TQQ47"/>
      <c r="TQR47" s="20"/>
      <c r="TQS47"/>
      <c r="TQT47" s="20"/>
      <c r="TQU47"/>
      <c r="TQV47" s="20"/>
      <c r="TQW47"/>
      <c r="TQX47" s="20"/>
      <c r="TQY47"/>
      <c r="TQZ47" s="20"/>
      <c r="TRA47"/>
      <c r="TRB47" s="20"/>
      <c r="TRC47"/>
      <c r="TRD47" s="20"/>
      <c r="TRE47"/>
      <c r="TRF47" s="20"/>
      <c r="TRG47"/>
      <c r="TRH47" s="20"/>
      <c r="TRI47"/>
      <c r="TRJ47" s="20"/>
      <c r="TRK47"/>
      <c r="TRL47" s="20"/>
      <c r="TRM47"/>
      <c r="TRN47" s="20"/>
      <c r="TRO47"/>
      <c r="TRP47" s="20"/>
      <c r="TRQ47"/>
      <c r="TRR47" s="20"/>
      <c r="TRS47"/>
      <c r="TRT47" s="20"/>
      <c r="TRU47"/>
      <c r="TRV47" s="20"/>
      <c r="TRW47"/>
      <c r="TRX47" s="20"/>
      <c r="TRY47"/>
      <c r="TRZ47" s="20"/>
      <c r="TSA47"/>
      <c r="TSB47" s="20"/>
      <c r="TSC47"/>
      <c r="TSD47" s="20"/>
      <c r="TSE47"/>
      <c r="TSF47" s="20"/>
      <c r="TSG47"/>
      <c r="TSH47" s="20"/>
      <c r="TSI47"/>
      <c r="TSJ47" s="20"/>
      <c r="TSK47"/>
      <c r="TSL47" s="20"/>
      <c r="TSM47"/>
      <c r="TSN47" s="20"/>
      <c r="TSO47"/>
      <c r="TSP47" s="20"/>
      <c r="TSQ47"/>
      <c r="TSR47" s="20"/>
      <c r="TSS47"/>
      <c r="TST47" s="20"/>
      <c r="TSU47"/>
      <c r="TSV47" s="20"/>
      <c r="TSW47"/>
      <c r="TSX47" s="20"/>
      <c r="TSY47"/>
      <c r="TSZ47" s="20"/>
      <c r="TTA47"/>
      <c r="TTB47" s="20"/>
      <c r="TTC47"/>
      <c r="TTD47" s="20"/>
      <c r="TTE47"/>
      <c r="TTF47" s="20"/>
      <c r="TTG47"/>
      <c r="TTH47" s="20"/>
      <c r="TTI47"/>
      <c r="TTJ47" s="20"/>
      <c r="TTK47"/>
      <c r="TTL47" s="20"/>
      <c r="TTM47"/>
      <c r="TTN47" s="20"/>
      <c r="TTO47"/>
      <c r="TTP47" s="20"/>
      <c r="TTQ47"/>
      <c r="TTR47" s="20"/>
      <c r="TTS47"/>
      <c r="TTT47" s="20"/>
      <c r="TTU47"/>
      <c r="TTV47" s="20"/>
      <c r="TTW47"/>
      <c r="TTX47" s="20"/>
      <c r="TTY47"/>
      <c r="TTZ47" s="20"/>
      <c r="TUA47"/>
      <c r="TUB47" s="20"/>
      <c r="TUC47"/>
      <c r="TUD47" s="20"/>
      <c r="TUE47"/>
      <c r="TUF47" s="20"/>
      <c r="TUG47"/>
      <c r="TUH47" s="20"/>
      <c r="TUI47"/>
      <c r="TUJ47" s="20"/>
      <c r="TUK47"/>
      <c r="TUL47" s="20"/>
      <c r="TUM47"/>
      <c r="TUN47" s="20"/>
      <c r="TUO47"/>
      <c r="TUP47" s="20"/>
      <c r="TUQ47"/>
      <c r="TUR47" s="20"/>
      <c r="TUS47"/>
      <c r="TUT47" s="20"/>
      <c r="TUU47"/>
      <c r="TUV47" s="20"/>
      <c r="TUW47"/>
      <c r="TUX47" s="20"/>
      <c r="TUY47"/>
      <c r="TUZ47" s="20"/>
      <c r="TVA47"/>
      <c r="TVB47" s="20"/>
      <c r="TVC47"/>
      <c r="TVD47" s="20"/>
      <c r="TVE47"/>
      <c r="TVF47" s="20"/>
      <c r="TVG47"/>
      <c r="TVH47" s="20"/>
      <c r="TVI47"/>
      <c r="TVJ47" s="20"/>
      <c r="TVK47"/>
      <c r="TVL47" s="20"/>
      <c r="TVM47"/>
      <c r="TVN47" s="20"/>
      <c r="TVO47"/>
      <c r="TVP47" s="20"/>
      <c r="TVQ47"/>
      <c r="TVR47" s="20"/>
      <c r="TVS47"/>
      <c r="TVT47" s="20"/>
      <c r="TVU47"/>
      <c r="TVV47" s="20"/>
      <c r="TVW47"/>
      <c r="TVX47" s="20"/>
      <c r="TVY47"/>
      <c r="TVZ47" s="20"/>
      <c r="TWA47"/>
      <c r="TWB47" s="20"/>
      <c r="TWC47"/>
      <c r="TWD47" s="20"/>
      <c r="TWE47"/>
      <c r="TWF47" s="20"/>
      <c r="TWG47"/>
      <c r="TWH47" s="20"/>
      <c r="TWI47"/>
      <c r="TWJ47" s="20"/>
      <c r="TWK47"/>
      <c r="TWL47" s="20"/>
      <c r="TWM47"/>
      <c r="TWN47" s="20"/>
      <c r="TWO47"/>
      <c r="TWP47" s="20"/>
      <c r="TWQ47"/>
      <c r="TWR47" s="20"/>
      <c r="TWS47"/>
      <c r="TWT47" s="20"/>
      <c r="TWU47"/>
      <c r="TWV47" s="20"/>
      <c r="TWW47"/>
      <c r="TWX47" s="20"/>
      <c r="TWY47"/>
      <c r="TWZ47" s="20"/>
      <c r="TXA47"/>
      <c r="TXB47" s="20"/>
      <c r="TXC47"/>
      <c r="TXD47" s="20"/>
      <c r="TXE47"/>
      <c r="TXF47" s="20"/>
      <c r="TXG47"/>
      <c r="TXH47" s="20"/>
      <c r="TXI47"/>
      <c r="TXJ47" s="20"/>
      <c r="TXK47"/>
      <c r="TXL47" s="20"/>
      <c r="TXM47"/>
      <c r="TXN47" s="20"/>
      <c r="TXO47"/>
      <c r="TXP47" s="20"/>
      <c r="TXQ47"/>
      <c r="TXR47" s="20"/>
      <c r="TXS47"/>
      <c r="TXT47" s="20"/>
      <c r="TXU47"/>
      <c r="TXV47" s="20"/>
      <c r="TXW47"/>
      <c r="TXX47" s="20"/>
      <c r="TXY47"/>
      <c r="TXZ47" s="20"/>
      <c r="TYA47"/>
      <c r="TYB47" s="20"/>
      <c r="TYC47"/>
      <c r="TYD47" s="20"/>
      <c r="TYE47"/>
      <c r="TYF47" s="20"/>
      <c r="TYG47"/>
      <c r="TYH47" s="20"/>
      <c r="TYI47"/>
      <c r="TYJ47" s="20"/>
      <c r="TYK47"/>
      <c r="TYL47" s="20"/>
      <c r="TYM47"/>
      <c r="TYN47" s="20"/>
      <c r="TYO47"/>
      <c r="TYP47" s="20"/>
      <c r="TYQ47"/>
      <c r="TYR47" s="20"/>
      <c r="TYS47"/>
      <c r="TYT47" s="20"/>
      <c r="TYU47"/>
      <c r="TYV47" s="20"/>
      <c r="TYW47"/>
      <c r="TYX47" s="20"/>
      <c r="TYY47"/>
      <c r="TYZ47" s="20"/>
      <c r="TZA47"/>
      <c r="TZB47" s="20"/>
      <c r="TZC47"/>
      <c r="TZD47" s="20"/>
      <c r="TZE47"/>
      <c r="TZF47" s="20"/>
      <c r="TZG47"/>
      <c r="TZH47" s="20"/>
      <c r="TZI47"/>
      <c r="TZJ47" s="20"/>
      <c r="TZK47"/>
      <c r="TZL47" s="20"/>
      <c r="TZM47"/>
      <c r="TZN47" s="20"/>
      <c r="TZO47"/>
      <c r="TZP47" s="20"/>
      <c r="TZQ47"/>
      <c r="TZR47" s="20"/>
      <c r="TZS47"/>
      <c r="TZT47" s="20"/>
      <c r="TZU47"/>
      <c r="TZV47" s="20"/>
      <c r="TZW47"/>
      <c r="TZX47" s="20"/>
      <c r="TZY47"/>
      <c r="TZZ47" s="20"/>
      <c r="UAA47"/>
      <c r="UAB47" s="20"/>
      <c r="UAC47"/>
      <c r="UAD47" s="20"/>
      <c r="UAE47"/>
      <c r="UAF47" s="20"/>
      <c r="UAG47"/>
      <c r="UAH47" s="20"/>
      <c r="UAI47"/>
      <c r="UAJ47" s="20"/>
      <c r="UAK47"/>
      <c r="UAL47" s="20"/>
      <c r="UAM47"/>
      <c r="UAN47" s="20"/>
      <c r="UAO47"/>
      <c r="UAP47" s="20"/>
      <c r="UAQ47"/>
      <c r="UAR47" s="20"/>
      <c r="UAS47"/>
      <c r="UAT47" s="20"/>
      <c r="UAU47"/>
      <c r="UAV47" s="20"/>
      <c r="UAW47"/>
      <c r="UAX47" s="20"/>
      <c r="UAY47"/>
      <c r="UAZ47" s="20"/>
      <c r="UBA47"/>
      <c r="UBB47" s="20"/>
      <c r="UBC47"/>
      <c r="UBD47" s="20"/>
      <c r="UBE47"/>
      <c r="UBF47" s="20"/>
      <c r="UBG47"/>
      <c r="UBH47" s="20"/>
      <c r="UBI47"/>
      <c r="UBJ47" s="20"/>
      <c r="UBK47"/>
      <c r="UBL47" s="20"/>
      <c r="UBM47"/>
      <c r="UBN47" s="20"/>
      <c r="UBO47"/>
      <c r="UBP47" s="20"/>
      <c r="UBQ47"/>
      <c r="UBR47" s="20"/>
      <c r="UBS47"/>
      <c r="UBT47" s="20"/>
      <c r="UBU47"/>
      <c r="UBV47" s="20"/>
      <c r="UBW47"/>
      <c r="UBX47" s="20"/>
      <c r="UBY47"/>
      <c r="UBZ47" s="20"/>
      <c r="UCA47"/>
      <c r="UCB47" s="20"/>
      <c r="UCC47"/>
      <c r="UCD47" s="20"/>
      <c r="UCE47"/>
      <c r="UCF47" s="20"/>
      <c r="UCG47"/>
      <c r="UCH47" s="20"/>
      <c r="UCI47"/>
      <c r="UCJ47" s="20"/>
      <c r="UCK47"/>
      <c r="UCL47" s="20"/>
      <c r="UCM47"/>
      <c r="UCN47" s="20"/>
      <c r="UCO47"/>
      <c r="UCP47" s="20"/>
      <c r="UCQ47"/>
      <c r="UCR47" s="20"/>
      <c r="UCS47"/>
      <c r="UCT47" s="20"/>
      <c r="UCU47"/>
      <c r="UCV47" s="20"/>
      <c r="UCW47"/>
      <c r="UCX47" s="20"/>
      <c r="UCY47"/>
      <c r="UCZ47" s="20"/>
      <c r="UDA47"/>
      <c r="UDB47" s="20"/>
      <c r="UDC47"/>
      <c r="UDD47" s="20"/>
      <c r="UDE47"/>
      <c r="UDF47" s="20"/>
      <c r="UDG47"/>
      <c r="UDH47" s="20"/>
      <c r="UDI47"/>
      <c r="UDJ47" s="20"/>
      <c r="UDK47"/>
      <c r="UDL47" s="20"/>
      <c r="UDM47"/>
      <c r="UDN47" s="20"/>
      <c r="UDO47"/>
      <c r="UDP47" s="20"/>
      <c r="UDQ47"/>
      <c r="UDR47" s="20"/>
      <c r="UDS47"/>
      <c r="UDT47" s="20"/>
      <c r="UDU47"/>
      <c r="UDV47" s="20"/>
      <c r="UDW47"/>
      <c r="UDX47" s="20"/>
      <c r="UDY47"/>
      <c r="UDZ47" s="20"/>
      <c r="UEA47"/>
      <c r="UEB47" s="20"/>
      <c r="UEC47"/>
      <c r="UED47" s="20"/>
      <c r="UEE47"/>
      <c r="UEF47" s="20"/>
      <c r="UEG47"/>
      <c r="UEH47" s="20"/>
      <c r="UEI47"/>
      <c r="UEJ47" s="20"/>
      <c r="UEK47"/>
      <c r="UEL47" s="20"/>
      <c r="UEM47"/>
      <c r="UEN47" s="20"/>
      <c r="UEO47"/>
      <c r="UEP47" s="20"/>
      <c r="UEQ47"/>
      <c r="UER47" s="20"/>
      <c r="UES47"/>
      <c r="UET47" s="20"/>
      <c r="UEU47"/>
      <c r="UEV47" s="20"/>
      <c r="UEW47"/>
      <c r="UEX47" s="20"/>
      <c r="UEY47"/>
      <c r="UEZ47" s="20"/>
      <c r="UFA47"/>
      <c r="UFB47" s="20"/>
      <c r="UFC47"/>
      <c r="UFD47" s="20"/>
      <c r="UFE47"/>
      <c r="UFF47" s="20"/>
      <c r="UFG47"/>
      <c r="UFH47" s="20"/>
      <c r="UFI47"/>
      <c r="UFJ47" s="20"/>
      <c r="UFK47"/>
      <c r="UFL47" s="20"/>
      <c r="UFM47"/>
      <c r="UFN47" s="20"/>
      <c r="UFO47"/>
      <c r="UFP47" s="20"/>
      <c r="UFQ47"/>
      <c r="UFR47" s="20"/>
      <c r="UFS47"/>
      <c r="UFT47" s="20"/>
      <c r="UFU47"/>
      <c r="UFV47" s="20"/>
      <c r="UFW47"/>
      <c r="UFX47" s="20"/>
      <c r="UFY47"/>
      <c r="UFZ47" s="20"/>
      <c r="UGA47"/>
      <c r="UGB47" s="20"/>
      <c r="UGC47"/>
      <c r="UGD47" s="20"/>
      <c r="UGE47"/>
      <c r="UGF47" s="20"/>
      <c r="UGG47"/>
      <c r="UGH47" s="20"/>
      <c r="UGI47"/>
      <c r="UGJ47" s="20"/>
      <c r="UGK47"/>
      <c r="UGL47" s="20"/>
      <c r="UGM47"/>
      <c r="UGN47" s="20"/>
      <c r="UGO47"/>
      <c r="UGP47" s="20"/>
      <c r="UGQ47"/>
      <c r="UGR47" s="20"/>
      <c r="UGS47"/>
      <c r="UGT47" s="20"/>
      <c r="UGU47"/>
      <c r="UGV47" s="20"/>
      <c r="UGW47"/>
      <c r="UGX47" s="20"/>
      <c r="UGY47"/>
      <c r="UGZ47" s="20"/>
      <c r="UHA47"/>
      <c r="UHB47" s="20"/>
      <c r="UHC47"/>
      <c r="UHD47" s="20"/>
      <c r="UHE47"/>
      <c r="UHF47" s="20"/>
      <c r="UHG47"/>
      <c r="UHH47" s="20"/>
      <c r="UHI47"/>
      <c r="UHJ47" s="20"/>
      <c r="UHK47"/>
      <c r="UHL47" s="20"/>
      <c r="UHM47"/>
      <c r="UHN47" s="20"/>
      <c r="UHO47"/>
      <c r="UHP47" s="20"/>
      <c r="UHQ47"/>
      <c r="UHR47" s="20"/>
      <c r="UHS47"/>
      <c r="UHT47" s="20"/>
      <c r="UHU47"/>
      <c r="UHV47" s="20"/>
      <c r="UHW47"/>
      <c r="UHX47" s="20"/>
      <c r="UHY47"/>
      <c r="UHZ47" s="20"/>
      <c r="UIA47"/>
      <c r="UIB47" s="20"/>
      <c r="UIC47"/>
      <c r="UID47" s="20"/>
      <c r="UIE47"/>
      <c r="UIF47" s="20"/>
      <c r="UIG47"/>
      <c r="UIH47" s="20"/>
      <c r="UII47"/>
      <c r="UIJ47" s="20"/>
      <c r="UIK47"/>
      <c r="UIL47" s="20"/>
      <c r="UIM47"/>
      <c r="UIN47" s="20"/>
      <c r="UIO47"/>
      <c r="UIP47" s="20"/>
      <c r="UIQ47"/>
      <c r="UIR47" s="20"/>
      <c r="UIS47"/>
      <c r="UIT47" s="20"/>
      <c r="UIU47"/>
      <c r="UIV47" s="20"/>
      <c r="UIW47"/>
      <c r="UIX47" s="20"/>
      <c r="UIY47"/>
      <c r="UIZ47" s="20"/>
      <c r="UJA47"/>
      <c r="UJB47" s="20"/>
      <c r="UJC47"/>
      <c r="UJD47" s="20"/>
      <c r="UJE47"/>
      <c r="UJF47" s="20"/>
      <c r="UJG47"/>
      <c r="UJH47" s="20"/>
      <c r="UJI47"/>
      <c r="UJJ47" s="20"/>
      <c r="UJK47"/>
      <c r="UJL47" s="20"/>
      <c r="UJM47"/>
      <c r="UJN47" s="20"/>
      <c r="UJO47"/>
      <c r="UJP47" s="20"/>
      <c r="UJQ47"/>
      <c r="UJR47" s="20"/>
      <c r="UJS47"/>
      <c r="UJT47" s="20"/>
      <c r="UJU47"/>
      <c r="UJV47" s="20"/>
      <c r="UJW47"/>
      <c r="UJX47" s="20"/>
      <c r="UJY47"/>
      <c r="UJZ47" s="20"/>
      <c r="UKA47"/>
      <c r="UKB47" s="20"/>
      <c r="UKC47"/>
      <c r="UKD47" s="20"/>
      <c r="UKE47"/>
      <c r="UKF47" s="20"/>
      <c r="UKG47"/>
      <c r="UKH47" s="20"/>
      <c r="UKI47"/>
      <c r="UKJ47" s="20"/>
      <c r="UKK47"/>
      <c r="UKL47" s="20"/>
      <c r="UKM47"/>
      <c r="UKN47" s="20"/>
      <c r="UKO47"/>
      <c r="UKP47" s="20"/>
      <c r="UKQ47"/>
      <c r="UKR47" s="20"/>
      <c r="UKS47"/>
      <c r="UKT47" s="20"/>
      <c r="UKU47"/>
      <c r="UKV47" s="20"/>
      <c r="UKW47"/>
      <c r="UKX47" s="20"/>
      <c r="UKY47"/>
      <c r="UKZ47" s="20"/>
      <c r="ULA47"/>
      <c r="ULB47" s="20"/>
      <c r="ULC47"/>
      <c r="ULD47" s="20"/>
      <c r="ULE47"/>
      <c r="ULF47" s="20"/>
      <c r="ULG47"/>
      <c r="ULH47" s="20"/>
      <c r="ULI47"/>
      <c r="ULJ47" s="20"/>
      <c r="ULK47"/>
      <c r="ULL47" s="20"/>
      <c r="ULM47"/>
      <c r="ULN47" s="20"/>
      <c r="ULO47"/>
      <c r="ULP47" s="20"/>
      <c r="ULQ47"/>
      <c r="ULR47" s="20"/>
      <c r="ULS47"/>
      <c r="ULT47" s="20"/>
      <c r="ULU47"/>
      <c r="ULV47" s="20"/>
      <c r="ULW47"/>
      <c r="ULX47" s="20"/>
      <c r="ULY47"/>
      <c r="ULZ47" s="20"/>
      <c r="UMA47"/>
      <c r="UMB47" s="20"/>
      <c r="UMC47"/>
      <c r="UMD47" s="20"/>
      <c r="UME47"/>
      <c r="UMF47" s="20"/>
      <c r="UMG47"/>
      <c r="UMH47" s="20"/>
      <c r="UMI47"/>
      <c r="UMJ47" s="20"/>
      <c r="UMK47"/>
      <c r="UML47" s="20"/>
      <c r="UMM47"/>
      <c r="UMN47" s="20"/>
      <c r="UMO47"/>
      <c r="UMP47" s="20"/>
      <c r="UMQ47"/>
      <c r="UMR47" s="20"/>
      <c r="UMS47"/>
      <c r="UMT47" s="20"/>
      <c r="UMU47"/>
      <c r="UMV47" s="20"/>
      <c r="UMW47"/>
      <c r="UMX47" s="20"/>
      <c r="UMY47"/>
      <c r="UMZ47" s="20"/>
      <c r="UNA47"/>
      <c r="UNB47" s="20"/>
      <c r="UNC47"/>
      <c r="UND47" s="20"/>
      <c r="UNE47"/>
      <c r="UNF47" s="20"/>
      <c r="UNG47"/>
      <c r="UNH47" s="20"/>
      <c r="UNI47"/>
      <c r="UNJ47" s="20"/>
      <c r="UNK47"/>
      <c r="UNL47" s="20"/>
      <c r="UNM47"/>
      <c r="UNN47" s="20"/>
      <c r="UNO47"/>
      <c r="UNP47" s="20"/>
      <c r="UNQ47"/>
      <c r="UNR47" s="20"/>
      <c r="UNS47"/>
      <c r="UNT47" s="20"/>
      <c r="UNU47"/>
      <c r="UNV47" s="20"/>
      <c r="UNW47"/>
      <c r="UNX47" s="20"/>
      <c r="UNY47"/>
      <c r="UNZ47" s="20"/>
      <c r="UOA47"/>
      <c r="UOB47" s="20"/>
      <c r="UOC47"/>
      <c r="UOD47" s="20"/>
      <c r="UOE47"/>
      <c r="UOF47" s="20"/>
      <c r="UOG47"/>
      <c r="UOH47" s="20"/>
      <c r="UOI47"/>
      <c r="UOJ47" s="20"/>
      <c r="UOK47"/>
      <c r="UOL47" s="20"/>
      <c r="UOM47"/>
      <c r="UON47" s="20"/>
      <c r="UOO47"/>
      <c r="UOP47" s="20"/>
      <c r="UOQ47"/>
      <c r="UOR47" s="20"/>
      <c r="UOS47"/>
      <c r="UOT47" s="20"/>
      <c r="UOU47"/>
      <c r="UOV47" s="20"/>
      <c r="UOW47"/>
      <c r="UOX47" s="20"/>
      <c r="UOY47"/>
      <c r="UOZ47" s="20"/>
      <c r="UPA47"/>
      <c r="UPB47" s="20"/>
      <c r="UPC47"/>
      <c r="UPD47" s="20"/>
      <c r="UPE47"/>
      <c r="UPF47" s="20"/>
      <c r="UPG47"/>
      <c r="UPH47" s="20"/>
      <c r="UPI47"/>
      <c r="UPJ47" s="20"/>
      <c r="UPK47"/>
      <c r="UPL47" s="20"/>
      <c r="UPM47"/>
      <c r="UPN47" s="20"/>
      <c r="UPO47"/>
      <c r="UPP47" s="20"/>
      <c r="UPQ47"/>
      <c r="UPR47" s="20"/>
      <c r="UPS47"/>
      <c r="UPT47" s="20"/>
      <c r="UPU47"/>
      <c r="UPV47" s="20"/>
      <c r="UPW47"/>
      <c r="UPX47" s="20"/>
      <c r="UPY47"/>
      <c r="UPZ47" s="20"/>
      <c r="UQA47"/>
      <c r="UQB47" s="20"/>
      <c r="UQC47"/>
      <c r="UQD47" s="20"/>
      <c r="UQE47"/>
      <c r="UQF47" s="20"/>
      <c r="UQG47"/>
      <c r="UQH47" s="20"/>
      <c r="UQI47"/>
      <c r="UQJ47" s="20"/>
      <c r="UQK47"/>
      <c r="UQL47" s="20"/>
      <c r="UQM47"/>
      <c r="UQN47" s="20"/>
      <c r="UQO47"/>
      <c r="UQP47" s="20"/>
      <c r="UQQ47"/>
      <c r="UQR47" s="20"/>
      <c r="UQS47"/>
      <c r="UQT47" s="20"/>
      <c r="UQU47"/>
      <c r="UQV47" s="20"/>
      <c r="UQW47"/>
      <c r="UQX47" s="20"/>
      <c r="UQY47"/>
      <c r="UQZ47" s="20"/>
      <c r="URA47"/>
      <c r="URB47" s="20"/>
      <c r="URC47"/>
      <c r="URD47" s="20"/>
      <c r="URE47"/>
      <c r="URF47" s="20"/>
      <c r="URG47"/>
      <c r="URH47" s="20"/>
      <c r="URI47"/>
      <c r="URJ47" s="20"/>
      <c r="URK47"/>
      <c r="URL47" s="20"/>
      <c r="URM47"/>
      <c r="URN47" s="20"/>
      <c r="URO47"/>
      <c r="URP47" s="20"/>
      <c r="URQ47"/>
      <c r="URR47" s="20"/>
      <c r="URS47"/>
      <c r="URT47" s="20"/>
      <c r="URU47"/>
      <c r="URV47" s="20"/>
      <c r="URW47"/>
      <c r="URX47" s="20"/>
      <c r="URY47"/>
      <c r="URZ47" s="20"/>
      <c r="USA47"/>
      <c r="USB47" s="20"/>
      <c r="USC47"/>
      <c r="USD47" s="20"/>
      <c r="USE47"/>
      <c r="USF47" s="20"/>
      <c r="USG47"/>
      <c r="USH47" s="20"/>
      <c r="USI47"/>
      <c r="USJ47" s="20"/>
      <c r="USK47"/>
      <c r="USL47" s="20"/>
      <c r="USM47"/>
      <c r="USN47" s="20"/>
      <c r="USO47"/>
      <c r="USP47" s="20"/>
      <c r="USQ47"/>
      <c r="USR47" s="20"/>
      <c r="USS47"/>
      <c r="UST47" s="20"/>
      <c r="USU47"/>
      <c r="USV47" s="20"/>
      <c r="USW47"/>
      <c r="USX47" s="20"/>
      <c r="USY47"/>
      <c r="USZ47" s="20"/>
      <c r="UTA47"/>
      <c r="UTB47" s="20"/>
      <c r="UTC47"/>
      <c r="UTD47" s="20"/>
      <c r="UTE47"/>
      <c r="UTF47" s="20"/>
      <c r="UTG47"/>
      <c r="UTH47" s="20"/>
      <c r="UTI47"/>
      <c r="UTJ47" s="20"/>
      <c r="UTK47"/>
      <c r="UTL47" s="20"/>
      <c r="UTM47"/>
      <c r="UTN47" s="20"/>
      <c r="UTO47"/>
      <c r="UTP47" s="20"/>
      <c r="UTQ47"/>
      <c r="UTR47" s="20"/>
      <c r="UTS47"/>
      <c r="UTT47" s="20"/>
      <c r="UTU47"/>
      <c r="UTV47" s="20"/>
      <c r="UTW47"/>
      <c r="UTX47" s="20"/>
      <c r="UTY47"/>
      <c r="UTZ47" s="20"/>
      <c r="UUA47"/>
      <c r="UUB47" s="20"/>
      <c r="UUC47"/>
      <c r="UUD47" s="20"/>
      <c r="UUE47"/>
      <c r="UUF47" s="20"/>
      <c r="UUG47"/>
      <c r="UUH47" s="20"/>
      <c r="UUI47"/>
      <c r="UUJ47" s="20"/>
      <c r="UUK47"/>
      <c r="UUL47" s="20"/>
      <c r="UUM47"/>
      <c r="UUN47" s="20"/>
      <c r="UUO47"/>
      <c r="UUP47" s="20"/>
      <c r="UUQ47"/>
      <c r="UUR47" s="20"/>
      <c r="UUS47"/>
      <c r="UUT47" s="20"/>
      <c r="UUU47"/>
      <c r="UUV47" s="20"/>
      <c r="UUW47"/>
      <c r="UUX47" s="20"/>
      <c r="UUY47"/>
      <c r="UUZ47" s="20"/>
      <c r="UVA47"/>
      <c r="UVB47" s="20"/>
      <c r="UVC47"/>
      <c r="UVD47" s="20"/>
      <c r="UVE47"/>
      <c r="UVF47" s="20"/>
      <c r="UVG47"/>
      <c r="UVH47" s="20"/>
      <c r="UVI47"/>
      <c r="UVJ47" s="20"/>
      <c r="UVK47"/>
      <c r="UVL47" s="20"/>
      <c r="UVM47"/>
      <c r="UVN47" s="20"/>
      <c r="UVO47"/>
      <c r="UVP47" s="20"/>
      <c r="UVQ47"/>
      <c r="UVR47" s="20"/>
      <c r="UVS47"/>
      <c r="UVT47" s="20"/>
      <c r="UVU47"/>
      <c r="UVV47" s="20"/>
      <c r="UVW47"/>
      <c r="UVX47" s="20"/>
      <c r="UVY47"/>
      <c r="UVZ47" s="20"/>
      <c r="UWA47"/>
      <c r="UWB47" s="20"/>
      <c r="UWC47"/>
      <c r="UWD47" s="20"/>
      <c r="UWE47"/>
      <c r="UWF47" s="20"/>
      <c r="UWG47"/>
      <c r="UWH47" s="20"/>
      <c r="UWI47"/>
      <c r="UWJ47" s="20"/>
      <c r="UWK47"/>
      <c r="UWL47" s="20"/>
      <c r="UWM47"/>
      <c r="UWN47" s="20"/>
      <c r="UWO47"/>
      <c r="UWP47" s="20"/>
      <c r="UWQ47"/>
      <c r="UWR47" s="20"/>
      <c r="UWS47"/>
      <c r="UWT47" s="20"/>
      <c r="UWU47"/>
      <c r="UWV47" s="20"/>
      <c r="UWW47"/>
      <c r="UWX47" s="20"/>
      <c r="UWY47"/>
      <c r="UWZ47" s="20"/>
      <c r="UXA47"/>
      <c r="UXB47" s="20"/>
      <c r="UXC47"/>
      <c r="UXD47" s="20"/>
      <c r="UXE47"/>
      <c r="UXF47" s="20"/>
      <c r="UXG47"/>
      <c r="UXH47" s="20"/>
      <c r="UXI47"/>
      <c r="UXJ47" s="20"/>
      <c r="UXK47"/>
      <c r="UXL47" s="20"/>
      <c r="UXM47"/>
      <c r="UXN47" s="20"/>
      <c r="UXO47"/>
      <c r="UXP47" s="20"/>
      <c r="UXQ47"/>
      <c r="UXR47" s="20"/>
      <c r="UXS47"/>
      <c r="UXT47" s="20"/>
      <c r="UXU47"/>
      <c r="UXV47" s="20"/>
      <c r="UXW47"/>
      <c r="UXX47" s="20"/>
      <c r="UXY47"/>
      <c r="UXZ47" s="20"/>
      <c r="UYA47"/>
      <c r="UYB47" s="20"/>
      <c r="UYC47"/>
      <c r="UYD47" s="20"/>
      <c r="UYE47"/>
      <c r="UYF47" s="20"/>
      <c r="UYG47"/>
      <c r="UYH47" s="20"/>
      <c r="UYI47"/>
      <c r="UYJ47" s="20"/>
      <c r="UYK47"/>
      <c r="UYL47" s="20"/>
      <c r="UYM47"/>
      <c r="UYN47" s="20"/>
      <c r="UYO47"/>
      <c r="UYP47" s="20"/>
      <c r="UYQ47"/>
      <c r="UYR47" s="20"/>
      <c r="UYS47"/>
      <c r="UYT47" s="20"/>
      <c r="UYU47"/>
      <c r="UYV47" s="20"/>
      <c r="UYW47"/>
      <c r="UYX47" s="20"/>
      <c r="UYY47"/>
      <c r="UYZ47" s="20"/>
      <c r="UZA47"/>
      <c r="UZB47" s="20"/>
      <c r="UZC47"/>
      <c r="UZD47" s="20"/>
      <c r="UZE47"/>
      <c r="UZF47" s="20"/>
      <c r="UZG47"/>
      <c r="UZH47" s="20"/>
      <c r="UZI47"/>
      <c r="UZJ47" s="20"/>
      <c r="UZK47"/>
      <c r="UZL47" s="20"/>
      <c r="UZM47"/>
      <c r="UZN47" s="20"/>
      <c r="UZO47"/>
      <c r="UZP47" s="20"/>
      <c r="UZQ47"/>
      <c r="UZR47" s="20"/>
      <c r="UZS47"/>
      <c r="UZT47" s="20"/>
      <c r="UZU47"/>
      <c r="UZV47" s="20"/>
      <c r="UZW47"/>
      <c r="UZX47" s="20"/>
      <c r="UZY47"/>
      <c r="UZZ47" s="20"/>
      <c r="VAA47"/>
      <c r="VAB47" s="20"/>
      <c r="VAC47"/>
      <c r="VAD47" s="20"/>
      <c r="VAE47"/>
      <c r="VAF47" s="20"/>
      <c r="VAG47"/>
      <c r="VAH47" s="20"/>
      <c r="VAI47"/>
      <c r="VAJ47" s="20"/>
      <c r="VAK47"/>
      <c r="VAL47" s="20"/>
      <c r="VAM47"/>
      <c r="VAN47" s="20"/>
      <c r="VAO47"/>
      <c r="VAP47" s="20"/>
      <c r="VAQ47"/>
      <c r="VAR47" s="20"/>
      <c r="VAS47"/>
      <c r="VAT47" s="20"/>
      <c r="VAU47"/>
      <c r="VAV47" s="20"/>
      <c r="VAW47"/>
      <c r="VAX47" s="20"/>
      <c r="VAY47"/>
      <c r="VAZ47" s="20"/>
      <c r="VBA47"/>
      <c r="VBB47" s="20"/>
      <c r="VBC47"/>
      <c r="VBD47" s="20"/>
      <c r="VBE47"/>
      <c r="VBF47" s="20"/>
      <c r="VBG47"/>
      <c r="VBH47" s="20"/>
      <c r="VBI47"/>
      <c r="VBJ47" s="20"/>
      <c r="VBK47"/>
      <c r="VBL47" s="20"/>
      <c r="VBM47"/>
      <c r="VBN47" s="20"/>
      <c r="VBO47"/>
      <c r="VBP47" s="20"/>
      <c r="VBQ47"/>
      <c r="VBR47" s="20"/>
      <c r="VBS47"/>
      <c r="VBT47" s="20"/>
      <c r="VBU47"/>
      <c r="VBV47" s="20"/>
      <c r="VBW47"/>
      <c r="VBX47" s="20"/>
      <c r="VBY47"/>
      <c r="VBZ47" s="20"/>
      <c r="VCA47"/>
      <c r="VCB47" s="20"/>
      <c r="VCC47"/>
      <c r="VCD47" s="20"/>
      <c r="VCE47"/>
      <c r="VCF47" s="20"/>
      <c r="VCG47"/>
      <c r="VCH47" s="20"/>
      <c r="VCI47"/>
      <c r="VCJ47" s="20"/>
      <c r="VCK47"/>
      <c r="VCL47" s="20"/>
      <c r="VCM47"/>
      <c r="VCN47" s="20"/>
      <c r="VCO47"/>
      <c r="VCP47" s="20"/>
      <c r="VCQ47"/>
      <c r="VCR47" s="20"/>
      <c r="VCS47"/>
      <c r="VCT47" s="20"/>
      <c r="VCU47"/>
      <c r="VCV47" s="20"/>
      <c r="VCW47"/>
      <c r="VCX47" s="20"/>
      <c r="VCY47"/>
      <c r="VCZ47" s="20"/>
      <c r="VDA47"/>
      <c r="VDB47" s="20"/>
      <c r="VDC47"/>
      <c r="VDD47" s="20"/>
      <c r="VDE47"/>
      <c r="VDF47" s="20"/>
      <c r="VDG47"/>
      <c r="VDH47" s="20"/>
      <c r="VDI47"/>
      <c r="VDJ47" s="20"/>
      <c r="VDK47"/>
      <c r="VDL47" s="20"/>
      <c r="VDM47"/>
      <c r="VDN47" s="20"/>
      <c r="VDO47"/>
      <c r="VDP47" s="20"/>
      <c r="VDQ47"/>
      <c r="VDR47" s="20"/>
      <c r="VDS47"/>
      <c r="VDT47" s="20"/>
      <c r="VDU47"/>
      <c r="VDV47" s="20"/>
      <c r="VDW47"/>
      <c r="VDX47" s="20"/>
      <c r="VDY47"/>
      <c r="VDZ47" s="20"/>
      <c r="VEA47"/>
      <c r="VEB47" s="20"/>
      <c r="VEC47"/>
      <c r="VED47" s="20"/>
      <c r="VEE47"/>
      <c r="VEF47" s="20"/>
      <c r="VEG47"/>
      <c r="VEH47" s="20"/>
      <c r="VEI47"/>
      <c r="VEJ47" s="20"/>
      <c r="VEK47"/>
      <c r="VEL47" s="20"/>
      <c r="VEM47"/>
      <c r="VEN47" s="20"/>
      <c r="VEO47"/>
      <c r="VEP47" s="20"/>
      <c r="VEQ47"/>
      <c r="VER47" s="20"/>
      <c r="VES47"/>
      <c r="VET47" s="20"/>
      <c r="VEU47"/>
      <c r="VEV47" s="20"/>
      <c r="VEW47"/>
      <c r="VEX47" s="20"/>
      <c r="VEY47"/>
      <c r="VEZ47" s="20"/>
      <c r="VFA47"/>
      <c r="VFB47" s="20"/>
      <c r="VFC47"/>
      <c r="VFD47" s="20"/>
      <c r="VFE47"/>
      <c r="VFF47" s="20"/>
      <c r="VFG47"/>
      <c r="VFH47" s="20"/>
      <c r="VFI47"/>
      <c r="VFJ47" s="20"/>
      <c r="VFK47"/>
      <c r="VFL47" s="20"/>
      <c r="VFM47"/>
      <c r="VFN47" s="20"/>
      <c r="VFO47"/>
      <c r="VFP47" s="20"/>
      <c r="VFQ47"/>
      <c r="VFR47" s="20"/>
      <c r="VFS47"/>
      <c r="VFT47" s="20"/>
      <c r="VFU47"/>
      <c r="VFV47" s="20"/>
      <c r="VFW47"/>
      <c r="VFX47" s="20"/>
      <c r="VFY47"/>
      <c r="VFZ47" s="20"/>
      <c r="VGA47"/>
      <c r="VGB47" s="20"/>
      <c r="VGC47"/>
      <c r="VGD47" s="20"/>
      <c r="VGE47"/>
      <c r="VGF47" s="20"/>
      <c r="VGG47"/>
      <c r="VGH47" s="20"/>
      <c r="VGI47"/>
      <c r="VGJ47" s="20"/>
      <c r="VGK47"/>
      <c r="VGL47" s="20"/>
      <c r="VGM47"/>
      <c r="VGN47" s="20"/>
      <c r="VGO47"/>
      <c r="VGP47" s="20"/>
      <c r="VGQ47"/>
      <c r="VGR47" s="20"/>
      <c r="VGS47"/>
      <c r="VGT47" s="20"/>
      <c r="VGU47"/>
      <c r="VGV47" s="20"/>
      <c r="VGW47"/>
      <c r="VGX47" s="20"/>
      <c r="VGY47"/>
      <c r="VGZ47" s="20"/>
      <c r="VHA47"/>
      <c r="VHB47" s="20"/>
      <c r="VHC47"/>
      <c r="VHD47" s="20"/>
      <c r="VHE47"/>
      <c r="VHF47" s="20"/>
      <c r="VHG47"/>
      <c r="VHH47" s="20"/>
      <c r="VHI47"/>
      <c r="VHJ47" s="20"/>
      <c r="VHK47"/>
      <c r="VHL47" s="20"/>
      <c r="VHM47"/>
      <c r="VHN47" s="20"/>
      <c r="VHO47"/>
      <c r="VHP47" s="20"/>
      <c r="VHQ47"/>
      <c r="VHR47" s="20"/>
      <c r="VHS47"/>
      <c r="VHT47" s="20"/>
      <c r="VHU47"/>
      <c r="VHV47" s="20"/>
      <c r="VHW47"/>
      <c r="VHX47" s="20"/>
      <c r="VHY47"/>
      <c r="VHZ47" s="20"/>
      <c r="VIA47"/>
      <c r="VIB47" s="20"/>
      <c r="VIC47"/>
      <c r="VID47" s="20"/>
      <c r="VIE47"/>
      <c r="VIF47" s="20"/>
      <c r="VIG47"/>
      <c r="VIH47" s="20"/>
      <c r="VII47"/>
      <c r="VIJ47" s="20"/>
      <c r="VIK47"/>
      <c r="VIL47" s="20"/>
      <c r="VIM47"/>
      <c r="VIN47" s="20"/>
      <c r="VIO47"/>
      <c r="VIP47" s="20"/>
      <c r="VIQ47"/>
      <c r="VIR47" s="20"/>
      <c r="VIS47"/>
      <c r="VIT47" s="20"/>
      <c r="VIU47"/>
      <c r="VIV47" s="20"/>
      <c r="VIW47"/>
      <c r="VIX47" s="20"/>
      <c r="VIY47"/>
      <c r="VIZ47" s="20"/>
      <c r="VJA47"/>
      <c r="VJB47" s="20"/>
      <c r="VJC47"/>
      <c r="VJD47" s="20"/>
      <c r="VJE47"/>
      <c r="VJF47" s="20"/>
      <c r="VJG47"/>
      <c r="VJH47" s="20"/>
      <c r="VJI47"/>
      <c r="VJJ47" s="20"/>
      <c r="VJK47"/>
      <c r="VJL47" s="20"/>
      <c r="VJM47"/>
      <c r="VJN47" s="20"/>
      <c r="VJO47"/>
      <c r="VJP47" s="20"/>
      <c r="VJQ47"/>
      <c r="VJR47" s="20"/>
      <c r="VJS47"/>
      <c r="VJT47" s="20"/>
      <c r="VJU47"/>
      <c r="VJV47" s="20"/>
      <c r="VJW47"/>
      <c r="VJX47" s="20"/>
      <c r="VJY47"/>
      <c r="VJZ47" s="20"/>
      <c r="VKA47"/>
      <c r="VKB47" s="20"/>
      <c r="VKC47"/>
      <c r="VKD47" s="20"/>
      <c r="VKE47"/>
      <c r="VKF47" s="20"/>
      <c r="VKG47"/>
      <c r="VKH47" s="20"/>
      <c r="VKI47"/>
      <c r="VKJ47" s="20"/>
      <c r="VKK47"/>
      <c r="VKL47" s="20"/>
      <c r="VKM47"/>
      <c r="VKN47" s="20"/>
      <c r="VKO47"/>
      <c r="VKP47" s="20"/>
      <c r="VKQ47"/>
      <c r="VKR47" s="20"/>
      <c r="VKS47"/>
      <c r="VKT47" s="20"/>
      <c r="VKU47"/>
      <c r="VKV47" s="20"/>
      <c r="VKW47"/>
      <c r="VKX47" s="20"/>
      <c r="VKY47"/>
      <c r="VKZ47" s="20"/>
      <c r="VLA47"/>
      <c r="VLB47" s="20"/>
      <c r="VLC47"/>
      <c r="VLD47" s="20"/>
      <c r="VLE47"/>
      <c r="VLF47" s="20"/>
      <c r="VLG47"/>
      <c r="VLH47" s="20"/>
      <c r="VLI47"/>
      <c r="VLJ47" s="20"/>
      <c r="VLK47"/>
      <c r="VLL47" s="20"/>
      <c r="VLM47"/>
      <c r="VLN47" s="20"/>
      <c r="VLO47"/>
      <c r="VLP47" s="20"/>
      <c r="VLQ47"/>
      <c r="VLR47" s="20"/>
      <c r="VLS47"/>
      <c r="VLT47" s="20"/>
      <c r="VLU47"/>
      <c r="VLV47" s="20"/>
      <c r="VLW47"/>
      <c r="VLX47" s="20"/>
      <c r="VLY47"/>
      <c r="VLZ47" s="20"/>
      <c r="VMA47"/>
      <c r="VMB47" s="20"/>
      <c r="VMC47"/>
      <c r="VMD47" s="20"/>
      <c r="VME47"/>
      <c r="VMF47" s="20"/>
      <c r="VMG47"/>
      <c r="VMH47" s="20"/>
      <c r="VMI47"/>
      <c r="VMJ47" s="20"/>
      <c r="VMK47"/>
      <c r="VML47" s="20"/>
      <c r="VMM47"/>
      <c r="VMN47" s="20"/>
      <c r="VMO47"/>
      <c r="VMP47" s="20"/>
      <c r="VMQ47"/>
      <c r="VMR47" s="20"/>
      <c r="VMS47"/>
      <c r="VMT47" s="20"/>
      <c r="VMU47"/>
      <c r="VMV47" s="20"/>
      <c r="VMW47"/>
      <c r="VMX47" s="20"/>
      <c r="VMY47"/>
      <c r="VMZ47" s="20"/>
      <c r="VNA47"/>
      <c r="VNB47" s="20"/>
      <c r="VNC47"/>
      <c r="VND47" s="20"/>
      <c r="VNE47"/>
      <c r="VNF47" s="20"/>
      <c r="VNG47"/>
      <c r="VNH47" s="20"/>
      <c r="VNI47"/>
      <c r="VNJ47" s="20"/>
      <c r="VNK47"/>
      <c r="VNL47" s="20"/>
      <c r="VNM47"/>
      <c r="VNN47" s="20"/>
      <c r="VNO47"/>
      <c r="VNP47" s="20"/>
      <c r="VNQ47"/>
      <c r="VNR47" s="20"/>
      <c r="VNS47"/>
      <c r="VNT47" s="20"/>
      <c r="VNU47"/>
      <c r="VNV47" s="20"/>
      <c r="VNW47"/>
      <c r="VNX47" s="20"/>
      <c r="VNY47"/>
      <c r="VNZ47" s="20"/>
      <c r="VOA47"/>
      <c r="VOB47" s="20"/>
      <c r="VOC47"/>
      <c r="VOD47" s="20"/>
      <c r="VOE47"/>
      <c r="VOF47" s="20"/>
      <c r="VOG47"/>
      <c r="VOH47" s="20"/>
      <c r="VOI47"/>
      <c r="VOJ47" s="20"/>
      <c r="VOK47"/>
      <c r="VOL47" s="20"/>
      <c r="VOM47"/>
      <c r="VON47" s="20"/>
      <c r="VOO47"/>
      <c r="VOP47" s="20"/>
      <c r="VOQ47"/>
      <c r="VOR47" s="20"/>
      <c r="VOS47"/>
      <c r="VOT47" s="20"/>
      <c r="VOU47"/>
      <c r="VOV47" s="20"/>
      <c r="VOW47"/>
      <c r="VOX47" s="20"/>
      <c r="VOY47"/>
      <c r="VOZ47" s="20"/>
      <c r="VPA47"/>
      <c r="VPB47" s="20"/>
      <c r="VPC47"/>
      <c r="VPD47" s="20"/>
      <c r="VPE47"/>
      <c r="VPF47" s="20"/>
      <c r="VPG47"/>
      <c r="VPH47" s="20"/>
      <c r="VPI47"/>
      <c r="VPJ47" s="20"/>
      <c r="VPK47"/>
      <c r="VPL47" s="20"/>
      <c r="VPM47"/>
      <c r="VPN47" s="20"/>
      <c r="VPO47"/>
      <c r="VPP47" s="20"/>
      <c r="VPQ47"/>
      <c r="VPR47" s="20"/>
      <c r="VPS47"/>
      <c r="VPT47" s="20"/>
      <c r="VPU47"/>
      <c r="VPV47" s="20"/>
      <c r="VPW47"/>
      <c r="VPX47" s="20"/>
      <c r="VPY47"/>
      <c r="VPZ47" s="20"/>
      <c r="VQA47"/>
      <c r="VQB47" s="20"/>
      <c r="VQC47"/>
      <c r="VQD47" s="20"/>
      <c r="VQE47"/>
      <c r="VQF47" s="20"/>
      <c r="VQG47"/>
      <c r="VQH47" s="20"/>
      <c r="VQI47"/>
      <c r="VQJ47" s="20"/>
      <c r="VQK47"/>
      <c r="VQL47" s="20"/>
      <c r="VQM47"/>
      <c r="VQN47" s="20"/>
      <c r="VQO47"/>
      <c r="VQP47" s="20"/>
      <c r="VQQ47"/>
      <c r="VQR47" s="20"/>
      <c r="VQS47"/>
      <c r="VQT47" s="20"/>
      <c r="VQU47"/>
      <c r="VQV47" s="20"/>
      <c r="VQW47"/>
      <c r="VQX47" s="20"/>
      <c r="VQY47"/>
      <c r="VQZ47" s="20"/>
      <c r="VRA47"/>
      <c r="VRB47" s="20"/>
      <c r="VRC47"/>
      <c r="VRD47" s="20"/>
      <c r="VRE47"/>
      <c r="VRF47" s="20"/>
      <c r="VRG47"/>
      <c r="VRH47" s="20"/>
      <c r="VRI47"/>
      <c r="VRJ47" s="20"/>
      <c r="VRK47"/>
      <c r="VRL47" s="20"/>
      <c r="VRM47"/>
      <c r="VRN47" s="20"/>
      <c r="VRO47"/>
      <c r="VRP47" s="20"/>
      <c r="VRQ47"/>
      <c r="VRR47" s="20"/>
      <c r="VRS47"/>
      <c r="VRT47" s="20"/>
      <c r="VRU47"/>
      <c r="VRV47" s="20"/>
      <c r="VRW47"/>
      <c r="VRX47" s="20"/>
      <c r="VRY47"/>
      <c r="VRZ47" s="20"/>
      <c r="VSA47"/>
      <c r="VSB47" s="20"/>
      <c r="VSC47"/>
      <c r="VSD47" s="20"/>
      <c r="VSE47"/>
      <c r="VSF47" s="20"/>
      <c r="VSG47"/>
      <c r="VSH47" s="20"/>
      <c r="VSI47"/>
      <c r="VSJ47" s="20"/>
      <c r="VSK47"/>
      <c r="VSL47" s="20"/>
      <c r="VSM47"/>
      <c r="VSN47" s="20"/>
      <c r="VSO47"/>
      <c r="VSP47" s="20"/>
      <c r="VSQ47"/>
      <c r="VSR47" s="20"/>
      <c r="VSS47"/>
      <c r="VST47" s="20"/>
      <c r="VSU47"/>
      <c r="VSV47" s="20"/>
      <c r="VSW47"/>
      <c r="VSX47" s="20"/>
      <c r="VSY47"/>
      <c r="VSZ47" s="20"/>
      <c r="VTA47"/>
      <c r="VTB47" s="20"/>
      <c r="VTC47"/>
      <c r="VTD47" s="20"/>
      <c r="VTE47"/>
      <c r="VTF47" s="20"/>
      <c r="VTG47"/>
      <c r="VTH47" s="20"/>
      <c r="VTI47"/>
      <c r="VTJ47" s="20"/>
      <c r="VTK47"/>
      <c r="VTL47" s="20"/>
      <c r="VTM47"/>
      <c r="VTN47" s="20"/>
      <c r="VTO47"/>
      <c r="VTP47" s="20"/>
      <c r="VTQ47"/>
      <c r="VTR47" s="20"/>
      <c r="VTS47"/>
      <c r="VTT47" s="20"/>
      <c r="VTU47"/>
      <c r="VTV47" s="20"/>
      <c r="VTW47"/>
      <c r="VTX47" s="20"/>
      <c r="VTY47"/>
      <c r="VTZ47" s="20"/>
      <c r="VUA47"/>
      <c r="VUB47" s="20"/>
      <c r="VUC47"/>
      <c r="VUD47" s="20"/>
      <c r="VUE47"/>
      <c r="VUF47" s="20"/>
      <c r="VUG47"/>
      <c r="VUH47" s="20"/>
      <c r="VUI47"/>
      <c r="VUJ47" s="20"/>
      <c r="VUK47"/>
      <c r="VUL47" s="20"/>
      <c r="VUM47"/>
      <c r="VUN47" s="20"/>
      <c r="VUO47"/>
      <c r="VUP47" s="20"/>
      <c r="VUQ47"/>
      <c r="VUR47" s="20"/>
      <c r="VUS47"/>
      <c r="VUT47" s="20"/>
      <c r="VUU47"/>
      <c r="VUV47" s="20"/>
      <c r="VUW47"/>
      <c r="VUX47" s="20"/>
      <c r="VUY47"/>
      <c r="VUZ47" s="20"/>
      <c r="VVA47"/>
      <c r="VVB47" s="20"/>
      <c r="VVC47"/>
      <c r="VVD47" s="20"/>
      <c r="VVE47"/>
      <c r="VVF47" s="20"/>
      <c r="VVG47"/>
      <c r="VVH47" s="20"/>
      <c r="VVI47"/>
      <c r="VVJ47" s="20"/>
      <c r="VVK47"/>
      <c r="VVL47" s="20"/>
      <c r="VVM47"/>
      <c r="VVN47" s="20"/>
      <c r="VVO47"/>
      <c r="VVP47" s="20"/>
      <c r="VVQ47"/>
      <c r="VVR47" s="20"/>
      <c r="VVS47"/>
      <c r="VVT47" s="20"/>
      <c r="VVU47"/>
      <c r="VVV47" s="20"/>
      <c r="VVW47"/>
      <c r="VVX47" s="20"/>
      <c r="VVY47"/>
      <c r="VVZ47" s="20"/>
      <c r="VWA47"/>
      <c r="VWB47" s="20"/>
      <c r="VWC47"/>
      <c r="VWD47" s="20"/>
      <c r="VWE47"/>
      <c r="VWF47" s="20"/>
      <c r="VWG47"/>
      <c r="VWH47" s="20"/>
      <c r="VWI47"/>
      <c r="VWJ47" s="20"/>
      <c r="VWK47"/>
      <c r="VWL47" s="20"/>
      <c r="VWM47"/>
      <c r="VWN47" s="20"/>
      <c r="VWO47"/>
      <c r="VWP47" s="20"/>
      <c r="VWQ47"/>
      <c r="VWR47" s="20"/>
      <c r="VWS47"/>
      <c r="VWT47" s="20"/>
      <c r="VWU47"/>
      <c r="VWV47" s="20"/>
      <c r="VWW47"/>
      <c r="VWX47" s="20"/>
      <c r="VWY47"/>
      <c r="VWZ47" s="20"/>
      <c r="VXA47"/>
      <c r="VXB47" s="20"/>
      <c r="VXC47"/>
      <c r="VXD47" s="20"/>
      <c r="VXE47"/>
      <c r="VXF47" s="20"/>
      <c r="VXG47"/>
      <c r="VXH47" s="20"/>
      <c r="VXI47"/>
      <c r="VXJ47" s="20"/>
      <c r="VXK47"/>
      <c r="VXL47" s="20"/>
      <c r="VXM47"/>
      <c r="VXN47" s="20"/>
      <c r="VXO47"/>
      <c r="VXP47" s="20"/>
      <c r="VXQ47"/>
      <c r="VXR47" s="20"/>
      <c r="VXS47"/>
      <c r="VXT47" s="20"/>
      <c r="VXU47"/>
      <c r="VXV47" s="20"/>
      <c r="VXW47"/>
      <c r="VXX47" s="20"/>
      <c r="VXY47"/>
      <c r="VXZ47" s="20"/>
      <c r="VYA47"/>
      <c r="VYB47" s="20"/>
      <c r="VYC47"/>
      <c r="VYD47" s="20"/>
      <c r="VYE47"/>
      <c r="VYF47" s="20"/>
      <c r="VYG47"/>
      <c r="VYH47" s="20"/>
      <c r="VYI47"/>
      <c r="VYJ47" s="20"/>
      <c r="VYK47"/>
      <c r="VYL47" s="20"/>
      <c r="VYM47"/>
      <c r="VYN47" s="20"/>
      <c r="VYO47"/>
      <c r="VYP47" s="20"/>
      <c r="VYQ47"/>
      <c r="VYR47" s="20"/>
      <c r="VYS47"/>
      <c r="VYT47" s="20"/>
      <c r="VYU47"/>
      <c r="VYV47" s="20"/>
      <c r="VYW47"/>
      <c r="VYX47" s="20"/>
      <c r="VYY47"/>
      <c r="VYZ47" s="20"/>
      <c r="VZA47"/>
      <c r="VZB47" s="20"/>
      <c r="VZC47"/>
      <c r="VZD47" s="20"/>
      <c r="VZE47"/>
      <c r="VZF47" s="20"/>
      <c r="VZG47"/>
      <c r="VZH47" s="20"/>
      <c r="VZI47"/>
      <c r="VZJ47" s="20"/>
      <c r="VZK47"/>
      <c r="VZL47" s="20"/>
      <c r="VZM47"/>
      <c r="VZN47" s="20"/>
      <c r="VZO47"/>
      <c r="VZP47" s="20"/>
      <c r="VZQ47"/>
      <c r="VZR47" s="20"/>
      <c r="VZS47"/>
      <c r="VZT47" s="20"/>
      <c r="VZU47"/>
      <c r="VZV47" s="20"/>
      <c r="VZW47"/>
      <c r="VZX47" s="20"/>
      <c r="VZY47"/>
      <c r="VZZ47" s="20"/>
      <c r="WAA47"/>
      <c r="WAB47" s="20"/>
      <c r="WAC47"/>
      <c r="WAD47" s="20"/>
      <c r="WAE47"/>
      <c r="WAF47" s="20"/>
      <c r="WAG47"/>
      <c r="WAH47" s="20"/>
      <c r="WAI47"/>
      <c r="WAJ47" s="20"/>
      <c r="WAK47"/>
      <c r="WAL47" s="20"/>
      <c r="WAM47"/>
      <c r="WAN47" s="20"/>
      <c r="WAO47"/>
      <c r="WAP47" s="20"/>
      <c r="WAQ47"/>
      <c r="WAR47" s="20"/>
      <c r="WAS47"/>
      <c r="WAT47" s="20"/>
      <c r="WAU47"/>
      <c r="WAV47" s="20"/>
      <c r="WAW47"/>
      <c r="WAX47" s="20"/>
      <c r="WAY47"/>
      <c r="WAZ47" s="20"/>
      <c r="WBA47"/>
      <c r="WBB47" s="20"/>
      <c r="WBC47"/>
      <c r="WBD47" s="20"/>
      <c r="WBE47"/>
      <c r="WBF47" s="20"/>
      <c r="WBG47"/>
      <c r="WBH47" s="20"/>
      <c r="WBI47"/>
      <c r="WBJ47" s="20"/>
      <c r="WBK47"/>
      <c r="WBL47" s="20"/>
      <c r="WBM47"/>
      <c r="WBN47" s="20"/>
      <c r="WBO47"/>
      <c r="WBP47" s="20"/>
      <c r="WBQ47"/>
      <c r="WBR47" s="20"/>
      <c r="WBS47"/>
      <c r="WBT47" s="20"/>
      <c r="WBU47"/>
      <c r="WBV47" s="20"/>
      <c r="WBW47"/>
      <c r="WBX47" s="20"/>
      <c r="WBY47"/>
      <c r="WBZ47" s="20"/>
      <c r="WCA47"/>
      <c r="WCB47" s="20"/>
      <c r="WCC47"/>
      <c r="WCD47" s="20"/>
      <c r="WCE47"/>
      <c r="WCF47" s="20"/>
      <c r="WCG47"/>
      <c r="WCH47" s="20"/>
      <c r="WCI47"/>
      <c r="WCJ47" s="20"/>
      <c r="WCK47"/>
      <c r="WCL47" s="20"/>
      <c r="WCM47"/>
      <c r="WCN47" s="20"/>
      <c r="WCO47"/>
      <c r="WCP47" s="20"/>
      <c r="WCQ47"/>
      <c r="WCR47" s="20"/>
      <c r="WCS47"/>
      <c r="WCT47" s="20"/>
      <c r="WCU47"/>
      <c r="WCV47" s="20"/>
      <c r="WCW47"/>
      <c r="WCX47" s="20"/>
      <c r="WCY47"/>
      <c r="WCZ47" s="20"/>
      <c r="WDA47"/>
      <c r="WDB47" s="20"/>
      <c r="WDC47"/>
      <c r="WDD47" s="20"/>
      <c r="WDE47"/>
      <c r="WDF47" s="20"/>
      <c r="WDG47"/>
      <c r="WDH47" s="20"/>
      <c r="WDI47"/>
      <c r="WDJ47" s="20"/>
      <c r="WDK47"/>
      <c r="WDL47" s="20"/>
      <c r="WDM47"/>
      <c r="WDN47" s="20"/>
      <c r="WDO47"/>
      <c r="WDP47" s="20"/>
      <c r="WDQ47"/>
      <c r="WDR47" s="20"/>
      <c r="WDS47"/>
      <c r="WDT47" s="20"/>
      <c r="WDU47"/>
      <c r="WDV47" s="20"/>
      <c r="WDW47"/>
      <c r="WDX47" s="20"/>
      <c r="WDY47"/>
      <c r="WDZ47" s="20"/>
      <c r="WEA47"/>
      <c r="WEB47" s="20"/>
      <c r="WEC47"/>
      <c r="WED47" s="20"/>
      <c r="WEE47"/>
      <c r="WEF47" s="20"/>
      <c r="WEG47"/>
      <c r="WEH47" s="20"/>
      <c r="WEI47"/>
      <c r="WEJ47" s="20"/>
      <c r="WEK47"/>
      <c r="WEL47" s="20"/>
      <c r="WEM47"/>
      <c r="WEN47" s="20"/>
      <c r="WEO47"/>
      <c r="WEP47" s="20"/>
      <c r="WEQ47"/>
      <c r="WER47" s="20"/>
      <c r="WES47"/>
      <c r="WET47" s="20"/>
      <c r="WEU47"/>
      <c r="WEV47" s="20"/>
      <c r="WEW47"/>
      <c r="WEX47" s="20"/>
      <c r="WEY47"/>
      <c r="WEZ47" s="20"/>
      <c r="WFA47"/>
      <c r="WFB47" s="20"/>
      <c r="WFC47"/>
      <c r="WFD47" s="20"/>
      <c r="WFE47"/>
      <c r="WFF47" s="20"/>
      <c r="WFG47"/>
      <c r="WFH47" s="20"/>
      <c r="WFI47"/>
      <c r="WFJ47" s="20"/>
      <c r="WFK47"/>
      <c r="WFL47" s="20"/>
      <c r="WFM47"/>
      <c r="WFN47" s="20"/>
      <c r="WFO47"/>
      <c r="WFP47" s="20"/>
      <c r="WFQ47"/>
      <c r="WFR47" s="20"/>
      <c r="WFS47"/>
      <c r="WFT47" s="20"/>
      <c r="WFU47"/>
      <c r="WFV47" s="20"/>
      <c r="WFW47"/>
      <c r="WFX47" s="20"/>
      <c r="WFY47"/>
      <c r="WFZ47" s="20"/>
      <c r="WGA47"/>
      <c r="WGB47" s="20"/>
      <c r="WGC47"/>
      <c r="WGD47" s="20"/>
      <c r="WGE47"/>
      <c r="WGF47" s="20"/>
      <c r="WGG47"/>
      <c r="WGH47" s="20"/>
      <c r="WGI47"/>
      <c r="WGJ47" s="20"/>
      <c r="WGK47"/>
      <c r="WGL47" s="20"/>
      <c r="WGM47"/>
      <c r="WGN47" s="20"/>
      <c r="WGO47"/>
      <c r="WGP47" s="20"/>
      <c r="WGQ47"/>
      <c r="WGR47" s="20"/>
      <c r="WGS47"/>
      <c r="WGT47" s="20"/>
      <c r="WGU47"/>
      <c r="WGV47" s="20"/>
      <c r="WGW47"/>
      <c r="WGX47" s="20"/>
      <c r="WGY47"/>
      <c r="WGZ47" s="20"/>
      <c r="WHA47"/>
      <c r="WHB47" s="20"/>
      <c r="WHC47"/>
      <c r="WHD47" s="20"/>
      <c r="WHE47"/>
      <c r="WHF47" s="20"/>
      <c r="WHG47"/>
      <c r="WHH47" s="20"/>
      <c r="WHI47"/>
      <c r="WHJ47" s="20"/>
      <c r="WHK47"/>
      <c r="WHL47" s="20"/>
      <c r="WHM47"/>
      <c r="WHN47" s="20"/>
      <c r="WHO47"/>
      <c r="WHP47" s="20"/>
      <c r="WHQ47"/>
      <c r="WHR47" s="20"/>
      <c r="WHS47"/>
      <c r="WHT47" s="20"/>
      <c r="WHU47"/>
      <c r="WHV47" s="20"/>
      <c r="WHW47"/>
      <c r="WHX47" s="20"/>
      <c r="WHY47"/>
      <c r="WHZ47" s="20"/>
      <c r="WIA47"/>
      <c r="WIB47" s="20"/>
      <c r="WIC47"/>
      <c r="WID47" s="20"/>
      <c r="WIE47"/>
      <c r="WIF47" s="20"/>
      <c r="WIG47"/>
      <c r="WIH47" s="20"/>
      <c r="WII47"/>
      <c r="WIJ47" s="20"/>
      <c r="WIK47"/>
      <c r="WIL47" s="20"/>
      <c r="WIM47"/>
      <c r="WIN47" s="20"/>
      <c r="WIO47"/>
      <c r="WIP47" s="20"/>
      <c r="WIQ47"/>
      <c r="WIR47" s="20"/>
      <c r="WIS47"/>
      <c r="WIT47" s="20"/>
      <c r="WIU47"/>
      <c r="WIV47" s="20"/>
      <c r="WIW47"/>
      <c r="WIX47" s="20"/>
      <c r="WIY47"/>
      <c r="WIZ47" s="20"/>
      <c r="WJA47"/>
      <c r="WJB47" s="20"/>
      <c r="WJC47"/>
      <c r="WJD47" s="20"/>
      <c r="WJE47"/>
      <c r="WJF47" s="20"/>
      <c r="WJG47"/>
      <c r="WJH47" s="20"/>
      <c r="WJI47"/>
      <c r="WJJ47" s="20"/>
      <c r="WJK47"/>
      <c r="WJL47" s="20"/>
      <c r="WJM47"/>
      <c r="WJN47" s="20"/>
      <c r="WJO47"/>
      <c r="WJP47" s="20"/>
      <c r="WJQ47"/>
      <c r="WJR47" s="20"/>
      <c r="WJS47"/>
      <c r="WJT47" s="20"/>
      <c r="WJU47"/>
      <c r="WJV47" s="20"/>
      <c r="WJW47"/>
      <c r="WJX47" s="20"/>
      <c r="WJY47"/>
      <c r="WJZ47" s="20"/>
      <c r="WKA47"/>
      <c r="WKB47" s="20"/>
      <c r="WKC47"/>
      <c r="WKD47" s="20"/>
      <c r="WKE47"/>
      <c r="WKF47" s="20"/>
      <c r="WKG47"/>
      <c r="WKH47" s="20"/>
      <c r="WKI47"/>
      <c r="WKJ47" s="20"/>
      <c r="WKK47"/>
      <c r="WKL47" s="20"/>
      <c r="WKM47"/>
      <c r="WKN47" s="20"/>
      <c r="WKO47"/>
      <c r="WKP47" s="20"/>
      <c r="WKQ47"/>
      <c r="WKR47" s="20"/>
      <c r="WKS47"/>
      <c r="WKT47" s="20"/>
      <c r="WKU47"/>
      <c r="WKV47" s="20"/>
      <c r="WKW47"/>
      <c r="WKX47" s="20"/>
      <c r="WKY47"/>
      <c r="WKZ47" s="20"/>
      <c r="WLA47"/>
      <c r="WLB47" s="20"/>
      <c r="WLC47"/>
      <c r="WLD47" s="20"/>
      <c r="WLE47"/>
      <c r="WLF47" s="20"/>
      <c r="WLG47"/>
      <c r="WLH47" s="20"/>
      <c r="WLI47"/>
      <c r="WLJ47" s="20"/>
      <c r="WLK47"/>
      <c r="WLL47" s="20"/>
      <c r="WLM47"/>
      <c r="WLN47" s="20"/>
      <c r="WLO47"/>
      <c r="WLP47" s="20"/>
      <c r="WLQ47"/>
      <c r="WLR47" s="20"/>
      <c r="WLS47"/>
      <c r="WLT47" s="20"/>
      <c r="WLU47"/>
      <c r="WLV47" s="20"/>
      <c r="WLW47"/>
      <c r="WLX47" s="20"/>
      <c r="WLY47"/>
      <c r="WLZ47" s="20"/>
      <c r="WMA47"/>
      <c r="WMB47" s="20"/>
      <c r="WMC47"/>
      <c r="WMD47" s="20"/>
      <c r="WME47"/>
      <c r="WMF47" s="20"/>
      <c r="WMG47"/>
      <c r="WMH47" s="20"/>
      <c r="WMI47"/>
      <c r="WMJ47" s="20"/>
      <c r="WMK47"/>
      <c r="WML47" s="20"/>
      <c r="WMM47"/>
      <c r="WMN47" s="20"/>
      <c r="WMO47"/>
      <c r="WMP47" s="20"/>
      <c r="WMQ47"/>
      <c r="WMR47" s="20"/>
      <c r="WMS47"/>
      <c r="WMT47" s="20"/>
      <c r="WMU47"/>
      <c r="WMV47" s="20"/>
      <c r="WMW47"/>
      <c r="WMX47" s="20"/>
      <c r="WMY47"/>
      <c r="WMZ47" s="20"/>
      <c r="WNA47"/>
      <c r="WNB47" s="20"/>
      <c r="WNC47"/>
      <c r="WND47" s="20"/>
      <c r="WNE47"/>
      <c r="WNF47" s="20"/>
      <c r="WNG47"/>
      <c r="WNH47" s="20"/>
      <c r="WNI47"/>
      <c r="WNJ47" s="20"/>
      <c r="WNK47"/>
      <c r="WNL47" s="20"/>
      <c r="WNM47"/>
      <c r="WNN47" s="20"/>
      <c r="WNO47"/>
      <c r="WNP47" s="20"/>
      <c r="WNQ47"/>
      <c r="WNR47" s="20"/>
      <c r="WNS47"/>
      <c r="WNT47" s="20"/>
      <c r="WNU47"/>
      <c r="WNV47" s="20"/>
      <c r="WNW47"/>
      <c r="WNX47" s="20"/>
      <c r="WNY47"/>
      <c r="WNZ47" s="20"/>
      <c r="WOA47"/>
      <c r="WOB47" s="20"/>
      <c r="WOC47"/>
      <c r="WOD47" s="20"/>
      <c r="WOE47"/>
      <c r="WOF47" s="20"/>
      <c r="WOG47"/>
      <c r="WOH47" s="20"/>
      <c r="WOI47"/>
      <c r="WOJ47" s="20"/>
      <c r="WOK47"/>
      <c r="WOL47" s="20"/>
      <c r="WOM47"/>
      <c r="WON47" s="20"/>
      <c r="WOO47"/>
      <c r="WOP47" s="20"/>
      <c r="WOQ47"/>
      <c r="WOR47" s="20"/>
      <c r="WOS47"/>
      <c r="WOT47" s="20"/>
      <c r="WOU47"/>
      <c r="WOV47" s="20"/>
      <c r="WOW47"/>
      <c r="WOX47" s="20"/>
      <c r="WOY47"/>
      <c r="WOZ47" s="20"/>
      <c r="WPA47"/>
      <c r="WPB47" s="20"/>
      <c r="WPC47"/>
      <c r="WPD47" s="20"/>
      <c r="WPE47"/>
      <c r="WPF47" s="20"/>
      <c r="WPG47"/>
      <c r="WPH47" s="20"/>
      <c r="WPI47"/>
      <c r="WPJ47" s="20"/>
      <c r="WPK47"/>
      <c r="WPL47" s="20"/>
      <c r="WPM47"/>
      <c r="WPN47" s="20"/>
      <c r="WPO47"/>
      <c r="WPP47" s="20"/>
      <c r="WPQ47"/>
      <c r="WPR47" s="20"/>
      <c r="WPS47"/>
      <c r="WPT47" s="20"/>
      <c r="WPU47"/>
      <c r="WPV47" s="20"/>
      <c r="WPW47"/>
      <c r="WPX47" s="20"/>
      <c r="WPY47"/>
      <c r="WPZ47" s="20"/>
      <c r="WQA47"/>
      <c r="WQB47" s="20"/>
      <c r="WQC47"/>
      <c r="WQD47" s="20"/>
      <c r="WQE47"/>
      <c r="WQF47" s="20"/>
      <c r="WQG47"/>
      <c r="WQH47" s="20"/>
      <c r="WQI47"/>
      <c r="WQJ47" s="20"/>
      <c r="WQK47"/>
      <c r="WQL47" s="20"/>
      <c r="WQM47"/>
      <c r="WQN47" s="20"/>
      <c r="WQO47"/>
      <c r="WQP47" s="20"/>
      <c r="WQQ47"/>
      <c r="WQR47" s="20"/>
      <c r="WQS47"/>
      <c r="WQT47" s="20"/>
      <c r="WQU47"/>
      <c r="WQV47" s="20"/>
      <c r="WQW47"/>
      <c r="WQX47" s="20"/>
      <c r="WQY47"/>
      <c r="WQZ47" s="20"/>
      <c r="WRA47"/>
      <c r="WRB47" s="20"/>
      <c r="WRC47"/>
      <c r="WRD47" s="20"/>
      <c r="WRE47"/>
      <c r="WRF47" s="20"/>
      <c r="WRG47"/>
      <c r="WRH47" s="20"/>
      <c r="WRI47"/>
      <c r="WRJ47" s="20"/>
      <c r="WRK47"/>
      <c r="WRL47" s="20"/>
      <c r="WRM47"/>
      <c r="WRN47" s="20"/>
      <c r="WRO47"/>
      <c r="WRP47" s="20"/>
      <c r="WRQ47"/>
      <c r="WRR47" s="20"/>
      <c r="WRS47"/>
      <c r="WRT47" s="20"/>
      <c r="WRU47"/>
      <c r="WRV47" s="20"/>
      <c r="WRW47"/>
      <c r="WRX47" s="20"/>
      <c r="WRY47"/>
      <c r="WRZ47" s="20"/>
      <c r="WSA47"/>
      <c r="WSB47" s="20"/>
      <c r="WSC47"/>
      <c r="WSD47" s="20"/>
      <c r="WSE47"/>
      <c r="WSF47" s="20"/>
      <c r="WSG47"/>
      <c r="WSH47" s="20"/>
      <c r="WSI47"/>
      <c r="WSJ47" s="20"/>
      <c r="WSK47"/>
      <c r="WSL47" s="20"/>
      <c r="WSM47"/>
      <c r="WSN47" s="20"/>
      <c r="WSO47"/>
      <c r="WSP47" s="20"/>
      <c r="WSQ47"/>
      <c r="WSR47" s="20"/>
      <c r="WSS47"/>
      <c r="WST47" s="20"/>
      <c r="WSU47"/>
      <c r="WSV47" s="20"/>
      <c r="WSW47"/>
      <c r="WSX47" s="20"/>
      <c r="WSY47"/>
      <c r="WSZ47" s="20"/>
      <c r="WTA47"/>
      <c r="WTB47" s="20"/>
      <c r="WTC47"/>
      <c r="WTD47" s="20"/>
      <c r="WTE47"/>
      <c r="WTF47" s="20"/>
      <c r="WTG47"/>
      <c r="WTH47" s="20"/>
      <c r="WTI47"/>
      <c r="WTJ47" s="20"/>
      <c r="WTK47"/>
      <c r="WTL47" s="20"/>
      <c r="WTM47"/>
      <c r="WTN47" s="20"/>
      <c r="WTO47"/>
      <c r="WTP47" s="20"/>
      <c r="WTQ47"/>
      <c r="WTR47" s="20"/>
      <c r="WTS47"/>
      <c r="WTT47" s="20"/>
      <c r="WTU47"/>
      <c r="WTV47" s="20"/>
      <c r="WTW47"/>
      <c r="WTX47" s="20"/>
      <c r="WTY47"/>
      <c r="WTZ47" s="20"/>
      <c r="WUA47"/>
      <c r="WUB47" s="20"/>
      <c r="WUC47"/>
      <c r="WUD47" s="20"/>
      <c r="WUE47"/>
      <c r="WUF47" s="20"/>
      <c r="WUG47"/>
      <c r="WUH47" s="20"/>
      <c r="WUI47"/>
      <c r="WUJ47" s="20"/>
      <c r="WUK47"/>
      <c r="WUL47" s="20"/>
      <c r="WUM47"/>
      <c r="WUN47" s="20"/>
      <c r="WUO47"/>
      <c r="WUP47" s="20"/>
      <c r="WUQ47"/>
      <c r="WUR47" s="20"/>
      <c r="WUS47"/>
      <c r="WUT47" s="20"/>
      <c r="WUU47"/>
      <c r="WUV47" s="20"/>
      <c r="WUW47"/>
      <c r="WUX47" s="20"/>
      <c r="WUY47"/>
      <c r="WUZ47" s="20"/>
      <c r="WVA47"/>
      <c r="WVB47" s="20"/>
      <c r="WVC47"/>
      <c r="WVD47" s="20"/>
      <c r="WVE47"/>
      <c r="WVF47" s="20"/>
      <c r="WVG47"/>
      <c r="WVH47" s="20"/>
      <c r="WVI47"/>
      <c r="WVJ47" s="20"/>
      <c r="WVK47"/>
      <c r="WVL47" s="20"/>
      <c r="WVM47"/>
      <c r="WVN47" s="20"/>
      <c r="WVO47"/>
      <c r="WVP47" s="20"/>
      <c r="WVQ47"/>
      <c r="WVR47" s="20"/>
      <c r="WVS47"/>
      <c r="WVT47" s="20"/>
      <c r="WVU47"/>
      <c r="WVV47" s="20"/>
      <c r="WVW47"/>
      <c r="WVX47" s="20"/>
      <c r="WVY47"/>
      <c r="WVZ47" s="20"/>
      <c r="WWA47"/>
      <c r="WWB47" s="20"/>
      <c r="WWC47"/>
      <c r="WWD47" s="20"/>
      <c r="WWE47"/>
      <c r="WWF47" s="20"/>
      <c r="WWG47"/>
      <c r="WWH47" s="20"/>
      <c r="WWI47"/>
      <c r="WWJ47" s="20"/>
      <c r="WWK47"/>
      <c r="WWL47" s="20"/>
      <c r="WWM47"/>
      <c r="WWN47" s="20"/>
      <c r="WWO47"/>
      <c r="WWP47" s="20"/>
      <c r="WWQ47"/>
      <c r="WWR47" s="20"/>
      <c r="WWS47"/>
      <c r="WWT47" s="20"/>
      <c r="WWU47"/>
      <c r="WWV47" s="20"/>
      <c r="WWW47"/>
      <c r="WWX47" s="20"/>
      <c r="WWY47"/>
      <c r="WWZ47" s="20"/>
      <c r="WXA47"/>
      <c r="WXB47" s="20"/>
      <c r="WXC47"/>
      <c r="WXD47" s="20"/>
      <c r="WXE47"/>
      <c r="WXF47" s="20"/>
      <c r="WXG47"/>
      <c r="WXH47" s="20"/>
      <c r="WXI47"/>
      <c r="WXJ47" s="20"/>
      <c r="WXK47"/>
      <c r="WXL47" s="20"/>
      <c r="WXM47"/>
      <c r="WXN47" s="20"/>
      <c r="WXO47"/>
      <c r="WXP47" s="20"/>
      <c r="WXQ47"/>
      <c r="WXR47" s="20"/>
      <c r="WXS47"/>
      <c r="WXT47" s="20"/>
      <c r="WXU47"/>
      <c r="WXV47" s="20"/>
      <c r="WXW47"/>
      <c r="WXX47" s="20"/>
      <c r="WXY47"/>
      <c r="WXZ47" s="20"/>
      <c r="WYA47"/>
      <c r="WYB47" s="20"/>
      <c r="WYC47"/>
      <c r="WYD47" s="20"/>
      <c r="WYE47"/>
      <c r="WYF47" s="20"/>
      <c r="WYG47"/>
      <c r="WYH47" s="20"/>
      <c r="WYI47"/>
      <c r="WYJ47" s="20"/>
      <c r="WYK47"/>
      <c r="WYL47" s="20"/>
      <c r="WYM47"/>
      <c r="WYN47" s="20"/>
      <c r="WYO47"/>
      <c r="WYP47" s="20"/>
      <c r="WYQ47"/>
      <c r="WYR47" s="20"/>
      <c r="WYS47"/>
      <c r="WYT47" s="20"/>
      <c r="WYU47"/>
      <c r="WYV47" s="20"/>
      <c r="WYW47"/>
      <c r="WYX47" s="20"/>
      <c r="WYY47"/>
      <c r="WYZ47" s="20"/>
      <c r="WZA47"/>
      <c r="WZB47" s="20"/>
      <c r="WZC47"/>
      <c r="WZD47" s="20"/>
      <c r="WZE47"/>
      <c r="WZF47" s="20"/>
      <c r="WZG47"/>
      <c r="WZH47" s="20"/>
      <c r="WZI47"/>
      <c r="WZJ47" s="20"/>
      <c r="WZK47"/>
      <c r="WZL47" s="20"/>
      <c r="WZM47"/>
      <c r="WZN47" s="20"/>
      <c r="WZO47"/>
      <c r="WZP47" s="20"/>
      <c r="WZQ47"/>
      <c r="WZR47" s="20"/>
      <c r="WZS47"/>
      <c r="WZT47" s="20"/>
      <c r="WZU47"/>
      <c r="WZV47" s="20"/>
      <c r="WZW47"/>
      <c r="WZX47" s="20"/>
      <c r="WZY47"/>
      <c r="WZZ47" s="20"/>
      <c r="XAA47"/>
      <c r="XAB47" s="20"/>
      <c r="XAC47"/>
      <c r="XAD47" s="20"/>
      <c r="XAE47"/>
      <c r="XAF47" s="20"/>
      <c r="XAG47"/>
      <c r="XAH47" s="20"/>
      <c r="XAI47"/>
      <c r="XAJ47" s="20"/>
      <c r="XAK47"/>
      <c r="XAL47" s="20"/>
      <c r="XAM47"/>
      <c r="XAN47" s="20"/>
      <c r="XAO47"/>
      <c r="XAP47" s="20"/>
      <c r="XAQ47"/>
      <c r="XAR47" s="20"/>
      <c r="XAS47"/>
      <c r="XAT47" s="20"/>
      <c r="XAU47"/>
      <c r="XAV47" s="20"/>
      <c r="XAW47"/>
      <c r="XAX47" s="20"/>
      <c r="XAY47"/>
      <c r="XAZ47" s="20"/>
      <c r="XBA47"/>
      <c r="XBB47" s="20"/>
      <c r="XBC47"/>
      <c r="XBD47" s="20"/>
      <c r="XBE47"/>
      <c r="XBF47" s="20"/>
      <c r="XBG47"/>
      <c r="XBH47" s="20"/>
      <c r="XBI47"/>
      <c r="XBJ47" s="20"/>
      <c r="XBK47"/>
      <c r="XBL47" s="20"/>
      <c r="XBM47"/>
      <c r="XBN47" s="20"/>
      <c r="XBO47"/>
      <c r="XBP47" s="20"/>
      <c r="XBQ47"/>
      <c r="XBR47" s="20"/>
      <c r="XBS47"/>
      <c r="XBT47" s="20"/>
      <c r="XBU47"/>
      <c r="XBV47" s="20"/>
      <c r="XBW47"/>
      <c r="XBX47" s="20"/>
      <c r="XBY47"/>
      <c r="XBZ47" s="20"/>
      <c r="XCA47"/>
      <c r="XCB47" s="20"/>
      <c r="XCC47"/>
      <c r="XCD47" s="20"/>
      <c r="XCE47"/>
      <c r="XCF47" s="20"/>
      <c r="XCG47"/>
      <c r="XCH47" s="20"/>
      <c r="XCI47"/>
      <c r="XCJ47" s="20"/>
      <c r="XCK47"/>
      <c r="XCL47" s="20"/>
      <c r="XCM47"/>
      <c r="XCN47" s="20"/>
      <c r="XCO47"/>
      <c r="XCP47" s="20"/>
      <c r="XCQ47"/>
      <c r="XCR47" s="20"/>
      <c r="XCS47"/>
      <c r="XCT47" s="20"/>
      <c r="XCU47"/>
      <c r="XCV47" s="20"/>
      <c r="XCW47"/>
      <c r="XCX47" s="20"/>
      <c r="XCY47"/>
      <c r="XCZ47" s="20"/>
      <c r="XDA47"/>
      <c r="XDB47" s="20"/>
      <c r="XDC47"/>
      <c r="XDD47" s="20"/>
      <c r="XDE47"/>
      <c r="XDF47" s="20"/>
      <c r="XDG47"/>
      <c r="XDH47" s="20"/>
      <c r="XDI47"/>
      <c r="XDJ47" s="20"/>
      <c r="XDK47"/>
      <c r="XDL47" s="20"/>
      <c r="XDM47"/>
      <c r="XDN47" s="20"/>
      <c r="XDO47"/>
      <c r="XDP47" s="20"/>
      <c r="XDQ47"/>
      <c r="XDR47" s="20"/>
      <c r="XDS47"/>
      <c r="XDT47" s="20"/>
      <c r="XDU47"/>
      <c r="XDV47" s="20"/>
      <c r="XDW47"/>
      <c r="XDX47" s="20"/>
      <c r="XDY47"/>
      <c r="XDZ47" s="20"/>
      <c r="XEA47"/>
      <c r="XEB47" s="20"/>
      <c r="XEC47"/>
      <c r="XED47" s="20"/>
      <c r="XEE47"/>
      <c r="XEF47" s="20"/>
      <c r="XEG47"/>
      <c r="XEH47" s="20"/>
      <c r="XEI47"/>
      <c r="XEJ47" s="20"/>
      <c r="XEK47"/>
      <c r="XEL47" s="20"/>
      <c r="XEM47"/>
      <c r="XEN47" s="20"/>
      <c r="XEO47"/>
      <c r="XEP47" s="20"/>
      <c r="XEQ47"/>
      <c r="XER47" s="20"/>
      <c r="XES47"/>
      <c r="XET47" s="20"/>
      <c r="XEU47"/>
      <c r="XEV47" s="20"/>
      <c r="XEW47"/>
      <c r="XEX47" s="20"/>
      <c r="XEY47"/>
      <c r="XEZ47" s="20"/>
      <c r="XFA47"/>
    </row>
    <row r="48" spans="1:16381" ht="18.5" x14ac:dyDescent="0.45">
      <c r="A48" s="20"/>
      <c r="B48" s="145" t="s">
        <v>94</v>
      </c>
      <c r="C48" s="146" t="s">
        <v>615</v>
      </c>
      <c r="D48" s="147">
        <f>'4. Level AA Evaluation'!C375</f>
        <v>0</v>
      </c>
      <c r="E48" s="147">
        <f>'4. Level AA Evaluation'!C376</f>
        <v>0</v>
      </c>
      <c r="F48" s="147">
        <f>'4. Level AA Evaluation'!C377</f>
        <v>0</v>
      </c>
      <c r="G48" s="20"/>
      <c r="H48"/>
      <c r="I48" s="20"/>
      <c r="J48"/>
      <c r="K48"/>
      <c r="L48" s="20"/>
      <c r="M48"/>
      <c r="N48" s="20"/>
      <c r="O48"/>
      <c r="P48" s="20"/>
      <c r="Q48"/>
      <c r="R48" s="20"/>
      <c r="S48"/>
      <c r="T48" s="20"/>
      <c r="U48"/>
      <c r="V48" s="20"/>
      <c r="W48"/>
      <c r="X48" s="20"/>
      <c r="Y48"/>
      <c r="Z48" s="20"/>
      <c r="AA48"/>
      <c r="AB48" s="20"/>
      <c r="AC48"/>
      <c r="AD48" s="20"/>
      <c r="AE48"/>
      <c r="AF48" s="20"/>
      <c r="AG48"/>
      <c r="AH48" s="20"/>
      <c r="AI48"/>
      <c r="AJ48" s="20"/>
      <c r="AK48"/>
      <c r="AL48" s="20"/>
      <c r="AM48"/>
      <c r="AN48" s="20"/>
      <c r="AO48"/>
      <c r="AP48" s="20"/>
      <c r="AQ48"/>
      <c r="AR48" s="20"/>
      <c r="AS48"/>
      <c r="AT48" s="20"/>
      <c r="AU48"/>
      <c r="AV48" s="20"/>
      <c r="AW48"/>
      <c r="AX48" s="20"/>
      <c r="AY48"/>
      <c r="AZ48" s="20"/>
      <c r="BA48"/>
      <c r="BB48" s="20"/>
      <c r="BC48"/>
      <c r="BD48" s="20"/>
      <c r="BE48"/>
      <c r="BF48" s="20"/>
      <c r="BG48"/>
      <c r="BH48" s="20"/>
      <c r="BI48"/>
      <c r="BJ48" s="20"/>
      <c r="BK48"/>
      <c r="BL48" s="20"/>
      <c r="BM48"/>
      <c r="BN48" s="20"/>
      <c r="BO48"/>
      <c r="BP48" s="20"/>
      <c r="BQ48"/>
      <c r="BR48" s="20"/>
      <c r="BS48"/>
      <c r="BT48" s="20"/>
      <c r="BU48"/>
      <c r="BV48" s="20"/>
      <c r="BW48"/>
      <c r="BX48" s="20"/>
      <c r="BY48"/>
      <c r="BZ48" s="20"/>
      <c r="CA48"/>
      <c r="CB48" s="20"/>
      <c r="CC48"/>
      <c r="CD48" s="20"/>
      <c r="CE48"/>
      <c r="CF48" s="20"/>
      <c r="CG48"/>
      <c r="CH48" s="20"/>
      <c r="CI48"/>
      <c r="CJ48" s="20"/>
      <c r="CK48"/>
      <c r="CL48" s="20"/>
      <c r="CM48"/>
      <c r="CN48" s="20"/>
      <c r="CO48"/>
      <c r="CP48" s="20"/>
      <c r="CQ48"/>
      <c r="CR48" s="20"/>
      <c r="CS48"/>
      <c r="CT48" s="20"/>
      <c r="CU48"/>
      <c r="CV48" s="20"/>
      <c r="CW48"/>
      <c r="CX48" s="20"/>
      <c r="CY48"/>
      <c r="CZ48" s="20"/>
      <c r="DA48"/>
      <c r="DB48" s="20"/>
      <c r="DC48"/>
      <c r="DD48" s="20"/>
      <c r="DE48"/>
      <c r="DF48" s="20"/>
      <c r="DG48"/>
      <c r="DH48" s="20"/>
      <c r="DI48"/>
      <c r="DJ48" s="20"/>
      <c r="DK48"/>
      <c r="DL48" s="20"/>
      <c r="DM48"/>
      <c r="DN48" s="20"/>
      <c r="DO48"/>
      <c r="DP48" s="20"/>
      <c r="DQ48"/>
      <c r="DR48" s="20"/>
      <c r="DS48"/>
      <c r="DT48" s="20"/>
      <c r="DU48"/>
      <c r="DV48" s="20"/>
      <c r="DW48"/>
      <c r="DX48" s="20"/>
      <c r="DY48"/>
      <c r="DZ48" s="20"/>
      <c r="EA48"/>
      <c r="EB48" s="20"/>
      <c r="EC48"/>
      <c r="ED48" s="20"/>
      <c r="EE48"/>
      <c r="EF48" s="20"/>
      <c r="EG48"/>
      <c r="EH48" s="20"/>
      <c r="EI48"/>
      <c r="EJ48" s="20"/>
      <c r="EK48"/>
      <c r="EL48" s="20"/>
      <c r="EM48"/>
      <c r="EN48" s="20"/>
      <c r="EO48"/>
      <c r="EP48" s="20"/>
      <c r="EQ48"/>
      <c r="ER48" s="20"/>
      <c r="ES48"/>
      <c r="ET48" s="20"/>
      <c r="EU48"/>
      <c r="EV48" s="20"/>
      <c r="EW48"/>
      <c r="EX48" s="20"/>
      <c r="EY48"/>
      <c r="EZ48" s="20"/>
      <c r="FA48"/>
      <c r="FB48" s="20"/>
      <c r="FC48"/>
      <c r="FD48" s="20"/>
      <c r="FE48"/>
      <c r="FF48" s="20"/>
      <c r="FG48"/>
      <c r="FH48" s="20"/>
      <c r="FI48"/>
      <c r="FJ48" s="20"/>
      <c r="FK48"/>
      <c r="FL48" s="20"/>
      <c r="FM48"/>
      <c r="FN48" s="20"/>
      <c r="FO48"/>
      <c r="FP48" s="20"/>
      <c r="FQ48"/>
      <c r="FR48" s="20"/>
      <c r="FS48"/>
      <c r="FT48" s="20"/>
      <c r="FU48"/>
      <c r="FV48" s="20"/>
      <c r="FW48"/>
      <c r="FX48" s="20"/>
      <c r="FY48"/>
      <c r="FZ48" s="20"/>
      <c r="GA48"/>
      <c r="GB48" s="20"/>
      <c r="GC48"/>
      <c r="GD48" s="20"/>
      <c r="GE48"/>
      <c r="GF48" s="20"/>
      <c r="GG48"/>
      <c r="GH48" s="20"/>
      <c r="GI48"/>
      <c r="GJ48" s="20"/>
      <c r="GK48"/>
      <c r="GL48" s="20"/>
      <c r="GM48"/>
      <c r="GN48" s="20"/>
      <c r="GO48"/>
      <c r="GP48" s="20"/>
      <c r="GQ48"/>
      <c r="GR48" s="20"/>
      <c r="GS48"/>
      <c r="GT48" s="20"/>
      <c r="GU48"/>
      <c r="GV48" s="20"/>
      <c r="GW48"/>
      <c r="GX48" s="20"/>
      <c r="GY48"/>
      <c r="GZ48" s="20"/>
      <c r="HA48"/>
      <c r="HB48" s="20"/>
      <c r="HC48"/>
      <c r="HD48" s="20"/>
      <c r="HE48"/>
      <c r="HF48" s="20"/>
      <c r="HG48"/>
      <c r="HH48" s="20"/>
      <c r="HI48"/>
      <c r="HJ48" s="20"/>
      <c r="HK48"/>
      <c r="HL48" s="20"/>
      <c r="HM48"/>
      <c r="HN48" s="20"/>
      <c r="HO48"/>
      <c r="HP48" s="20"/>
      <c r="HQ48"/>
      <c r="HR48" s="20"/>
      <c r="HS48"/>
      <c r="HT48" s="20"/>
      <c r="HU48"/>
      <c r="HV48" s="20"/>
      <c r="HW48"/>
      <c r="HX48" s="20"/>
      <c r="HY48"/>
      <c r="HZ48" s="20"/>
      <c r="IA48"/>
      <c r="IB48" s="20"/>
      <c r="IC48"/>
      <c r="ID48" s="20"/>
      <c r="IE48"/>
      <c r="IF48" s="20"/>
      <c r="IG48"/>
      <c r="IH48" s="20"/>
      <c r="II48"/>
      <c r="IJ48" s="20"/>
      <c r="IK48"/>
      <c r="IL48" s="20"/>
      <c r="IM48"/>
      <c r="IN48" s="20"/>
      <c r="IO48"/>
      <c r="IP48" s="20"/>
      <c r="IQ48"/>
      <c r="IR48" s="20"/>
      <c r="IS48"/>
      <c r="IT48" s="20"/>
      <c r="IU48"/>
      <c r="IV48" s="20"/>
      <c r="IW48"/>
      <c r="IX48" s="20"/>
      <c r="IY48"/>
      <c r="IZ48" s="20"/>
      <c r="JA48"/>
      <c r="JB48" s="20"/>
      <c r="JC48"/>
      <c r="JD48" s="20"/>
      <c r="JE48"/>
      <c r="JF48" s="20"/>
      <c r="JG48"/>
      <c r="JH48" s="20"/>
      <c r="JI48"/>
      <c r="JJ48" s="20"/>
      <c r="JK48"/>
      <c r="JL48" s="20"/>
      <c r="JM48"/>
      <c r="JN48" s="20"/>
      <c r="JO48"/>
      <c r="JP48" s="20"/>
      <c r="JQ48"/>
      <c r="JR48" s="20"/>
      <c r="JS48"/>
      <c r="JT48" s="20"/>
      <c r="JU48"/>
      <c r="JV48" s="20"/>
      <c r="JW48"/>
      <c r="JX48" s="20"/>
      <c r="JY48"/>
      <c r="JZ48" s="20"/>
      <c r="KA48"/>
      <c r="KB48" s="20"/>
      <c r="KC48"/>
      <c r="KD48" s="20"/>
      <c r="KE48"/>
      <c r="KF48" s="20"/>
      <c r="KG48"/>
      <c r="KH48" s="20"/>
      <c r="KI48"/>
      <c r="KJ48" s="20"/>
      <c r="KK48"/>
      <c r="KL48" s="20"/>
      <c r="KM48"/>
      <c r="KN48" s="20"/>
      <c r="KO48"/>
      <c r="KP48" s="20"/>
      <c r="KQ48"/>
      <c r="KR48" s="20"/>
      <c r="KS48"/>
      <c r="KT48" s="20"/>
      <c r="KU48"/>
      <c r="KV48" s="20"/>
      <c r="KW48"/>
      <c r="KX48" s="20"/>
      <c r="KY48"/>
      <c r="KZ48" s="20"/>
      <c r="LA48"/>
      <c r="LB48" s="20"/>
      <c r="LC48"/>
      <c r="LD48" s="20"/>
      <c r="LE48"/>
      <c r="LF48" s="20"/>
      <c r="LG48"/>
      <c r="LH48" s="20"/>
      <c r="LI48"/>
      <c r="LJ48" s="20"/>
      <c r="LK48"/>
      <c r="LL48" s="20"/>
      <c r="LM48"/>
      <c r="LN48" s="20"/>
      <c r="LO48"/>
      <c r="LP48" s="20"/>
      <c r="LQ48"/>
      <c r="LR48" s="20"/>
      <c r="LS48"/>
      <c r="LT48" s="20"/>
      <c r="LU48"/>
      <c r="LV48" s="20"/>
      <c r="LW48"/>
      <c r="LX48" s="20"/>
      <c r="LY48"/>
      <c r="LZ48" s="20"/>
      <c r="MA48"/>
      <c r="MB48" s="20"/>
      <c r="MC48"/>
      <c r="MD48" s="20"/>
      <c r="ME48"/>
      <c r="MF48" s="20"/>
      <c r="MG48"/>
      <c r="MH48" s="20"/>
      <c r="MI48"/>
      <c r="MJ48" s="20"/>
      <c r="MK48"/>
      <c r="ML48" s="20"/>
      <c r="MM48"/>
      <c r="MN48" s="20"/>
      <c r="MO48"/>
      <c r="MP48" s="20"/>
      <c r="MQ48"/>
      <c r="MR48" s="20"/>
      <c r="MS48"/>
      <c r="MT48" s="20"/>
      <c r="MU48"/>
      <c r="MV48" s="20"/>
      <c r="MW48"/>
      <c r="MX48" s="20"/>
      <c r="MY48"/>
      <c r="MZ48" s="20"/>
      <c r="NA48"/>
      <c r="NB48" s="20"/>
      <c r="NC48"/>
      <c r="ND48" s="20"/>
      <c r="NE48"/>
      <c r="NF48" s="20"/>
      <c r="NG48"/>
      <c r="NH48" s="20"/>
      <c r="NI48"/>
      <c r="NJ48" s="20"/>
      <c r="NK48"/>
      <c r="NL48" s="20"/>
      <c r="NM48"/>
      <c r="NN48" s="20"/>
      <c r="NO48"/>
      <c r="NP48" s="20"/>
      <c r="NQ48"/>
      <c r="NR48" s="20"/>
      <c r="NS48"/>
      <c r="NT48" s="20"/>
      <c r="NU48"/>
      <c r="NV48" s="20"/>
      <c r="NW48"/>
      <c r="NX48" s="20"/>
      <c r="NY48"/>
      <c r="NZ48" s="20"/>
      <c r="OA48"/>
      <c r="OB48" s="20"/>
      <c r="OC48"/>
      <c r="OD48" s="20"/>
      <c r="OE48"/>
      <c r="OF48" s="20"/>
      <c r="OG48"/>
      <c r="OH48" s="20"/>
      <c r="OI48"/>
      <c r="OJ48" s="20"/>
      <c r="OK48"/>
      <c r="OL48" s="20"/>
      <c r="OM48"/>
      <c r="ON48" s="20"/>
      <c r="OO48"/>
      <c r="OP48" s="20"/>
      <c r="OQ48"/>
      <c r="OR48" s="20"/>
      <c r="OS48"/>
      <c r="OT48" s="20"/>
      <c r="OU48"/>
      <c r="OV48" s="20"/>
      <c r="OW48"/>
      <c r="OX48" s="20"/>
      <c r="OY48"/>
      <c r="OZ48" s="20"/>
      <c r="PA48"/>
      <c r="PB48" s="20"/>
      <c r="PC48"/>
      <c r="PD48" s="20"/>
      <c r="PE48"/>
      <c r="PF48" s="20"/>
      <c r="PG48"/>
      <c r="PH48" s="20"/>
      <c r="PI48"/>
      <c r="PJ48" s="20"/>
      <c r="PK48"/>
      <c r="PL48" s="20"/>
      <c r="PM48"/>
      <c r="PN48" s="20"/>
      <c r="PO48"/>
      <c r="PP48" s="20"/>
      <c r="PQ48"/>
      <c r="PR48" s="20"/>
      <c r="PS48"/>
      <c r="PT48" s="20"/>
      <c r="PU48"/>
      <c r="PV48" s="20"/>
      <c r="PW48"/>
      <c r="PX48" s="20"/>
      <c r="PY48"/>
      <c r="PZ48" s="20"/>
      <c r="QA48"/>
      <c r="QB48" s="20"/>
      <c r="QC48"/>
      <c r="QD48" s="20"/>
      <c r="QE48"/>
      <c r="QF48" s="20"/>
      <c r="QG48"/>
      <c r="QH48" s="20"/>
      <c r="QI48"/>
      <c r="QJ48" s="20"/>
      <c r="QK48"/>
      <c r="QL48" s="20"/>
      <c r="QM48"/>
      <c r="QN48" s="20"/>
      <c r="QO48"/>
      <c r="QP48" s="20"/>
      <c r="QQ48"/>
      <c r="QR48" s="20"/>
      <c r="QS48"/>
      <c r="QT48" s="20"/>
      <c r="QU48"/>
      <c r="QV48" s="20"/>
      <c r="QW48"/>
      <c r="QX48" s="20"/>
      <c r="QY48"/>
      <c r="QZ48" s="20"/>
      <c r="RA48"/>
      <c r="RB48" s="20"/>
      <c r="RC48"/>
      <c r="RD48" s="20"/>
      <c r="RE48"/>
      <c r="RF48" s="20"/>
      <c r="RG48"/>
      <c r="RH48" s="20"/>
      <c r="RI48"/>
      <c r="RJ48" s="20"/>
      <c r="RK48"/>
      <c r="RL48" s="20"/>
      <c r="RM48"/>
      <c r="RN48" s="20"/>
      <c r="RO48"/>
      <c r="RP48" s="20"/>
      <c r="RQ48"/>
      <c r="RR48" s="20"/>
      <c r="RS48"/>
      <c r="RT48" s="20"/>
      <c r="RU48"/>
      <c r="RV48" s="20"/>
      <c r="RW48"/>
      <c r="RX48" s="20"/>
      <c r="RY48"/>
      <c r="RZ48" s="20"/>
      <c r="SA48"/>
      <c r="SB48" s="20"/>
      <c r="SC48"/>
      <c r="SD48" s="20"/>
      <c r="SE48"/>
      <c r="SF48" s="20"/>
      <c r="SG48"/>
      <c r="SH48" s="20"/>
      <c r="SI48"/>
      <c r="SJ48" s="20"/>
      <c r="SK48"/>
      <c r="SL48" s="20"/>
      <c r="SM48"/>
      <c r="SN48" s="20"/>
      <c r="SO48"/>
      <c r="SP48" s="20"/>
      <c r="SQ48"/>
      <c r="SR48" s="20"/>
      <c r="SS48"/>
      <c r="ST48" s="20"/>
      <c r="SU48"/>
      <c r="SV48" s="20"/>
      <c r="SW48"/>
      <c r="SX48" s="20"/>
      <c r="SY48"/>
      <c r="SZ48" s="20"/>
      <c r="TA48"/>
      <c r="TB48" s="20"/>
      <c r="TC48"/>
      <c r="TD48" s="20"/>
      <c r="TE48"/>
      <c r="TF48" s="20"/>
      <c r="TG48"/>
      <c r="TH48" s="20"/>
      <c r="TI48"/>
      <c r="TJ48" s="20"/>
      <c r="TK48"/>
      <c r="TL48" s="20"/>
      <c r="TM48"/>
      <c r="TN48" s="20"/>
      <c r="TO48"/>
      <c r="TP48" s="20"/>
      <c r="TQ48"/>
      <c r="TR48" s="20"/>
      <c r="TS48"/>
      <c r="TT48" s="20"/>
      <c r="TU48"/>
      <c r="TV48" s="20"/>
      <c r="TW48"/>
      <c r="TX48" s="20"/>
      <c r="TY48"/>
      <c r="TZ48" s="20"/>
      <c r="UA48"/>
      <c r="UB48" s="20"/>
      <c r="UC48"/>
      <c r="UD48" s="20"/>
      <c r="UE48"/>
      <c r="UF48" s="20"/>
      <c r="UG48"/>
      <c r="UH48" s="20"/>
      <c r="UI48"/>
      <c r="UJ48" s="20"/>
      <c r="UK48"/>
      <c r="UL48" s="20"/>
      <c r="UM48"/>
      <c r="UN48" s="20"/>
      <c r="UO48"/>
      <c r="UP48" s="20"/>
      <c r="UQ48"/>
      <c r="UR48" s="20"/>
      <c r="US48"/>
      <c r="UT48" s="20"/>
      <c r="UU48"/>
      <c r="UV48" s="20"/>
      <c r="UW48"/>
      <c r="UX48" s="20"/>
      <c r="UY48"/>
      <c r="UZ48" s="20"/>
      <c r="VA48"/>
      <c r="VB48" s="20"/>
      <c r="VC48"/>
      <c r="VD48" s="20"/>
      <c r="VE48"/>
      <c r="VF48" s="20"/>
      <c r="VG48"/>
      <c r="VH48" s="20"/>
      <c r="VI48"/>
      <c r="VJ48" s="20"/>
      <c r="VK48"/>
      <c r="VL48" s="20"/>
      <c r="VM48"/>
      <c r="VN48" s="20"/>
      <c r="VO48"/>
      <c r="VP48" s="20"/>
      <c r="VQ48"/>
      <c r="VR48" s="20"/>
      <c r="VS48"/>
      <c r="VT48" s="20"/>
      <c r="VU48"/>
      <c r="VV48" s="20"/>
      <c r="VW48"/>
      <c r="VX48" s="20"/>
      <c r="VY48"/>
      <c r="VZ48" s="20"/>
      <c r="WA48"/>
      <c r="WB48" s="20"/>
      <c r="WC48"/>
      <c r="WD48" s="20"/>
      <c r="WE48"/>
      <c r="WF48" s="20"/>
      <c r="WG48"/>
      <c r="WH48" s="20"/>
      <c r="WI48"/>
      <c r="WJ48" s="20"/>
      <c r="WK48"/>
      <c r="WL48" s="20"/>
      <c r="WM48"/>
      <c r="WN48" s="20"/>
      <c r="WO48"/>
      <c r="WP48" s="20"/>
      <c r="WQ48"/>
      <c r="WR48" s="20"/>
      <c r="WS48"/>
      <c r="WT48" s="20"/>
      <c r="WU48"/>
      <c r="WV48" s="20"/>
      <c r="WW48"/>
      <c r="WX48" s="20"/>
      <c r="WY48"/>
      <c r="WZ48" s="20"/>
      <c r="XA48"/>
      <c r="XB48" s="20"/>
      <c r="XC48"/>
      <c r="XD48" s="20"/>
      <c r="XE48"/>
      <c r="XF48" s="20"/>
      <c r="XG48"/>
      <c r="XH48" s="20"/>
      <c r="XI48"/>
      <c r="XJ48" s="20"/>
      <c r="XK48"/>
      <c r="XL48" s="20"/>
      <c r="XM48"/>
      <c r="XN48" s="20"/>
      <c r="XO48"/>
      <c r="XP48" s="20"/>
      <c r="XQ48"/>
      <c r="XR48" s="20"/>
      <c r="XS48"/>
      <c r="XT48" s="20"/>
      <c r="XU48"/>
      <c r="XV48" s="20"/>
      <c r="XW48"/>
      <c r="XX48" s="20"/>
      <c r="XY48"/>
      <c r="XZ48" s="20"/>
      <c r="YA48"/>
      <c r="YB48" s="20"/>
      <c r="YC48"/>
      <c r="YD48" s="20"/>
      <c r="YE48"/>
      <c r="YF48" s="20"/>
      <c r="YG48"/>
      <c r="YH48" s="20"/>
      <c r="YI48"/>
      <c r="YJ48" s="20"/>
      <c r="YK48"/>
      <c r="YL48" s="20"/>
      <c r="YM48"/>
      <c r="YN48" s="20"/>
      <c r="YO48"/>
      <c r="YP48" s="20"/>
      <c r="YQ48"/>
      <c r="YR48" s="20"/>
      <c r="YS48"/>
      <c r="YT48" s="20"/>
      <c r="YU48"/>
      <c r="YV48" s="20"/>
      <c r="YW48"/>
      <c r="YX48" s="20"/>
      <c r="YY48"/>
      <c r="YZ48" s="20"/>
      <c r="ZA48"/>
      <c r="ZB48" s="20"/>
      <c r="ZC48"/>
      <c r="ZD48" s="20"/>
      <c r="ZE48"/>
      <c r="ZF48" s="20"/>
      <c r="ZG48"/>
      <c r="ZH48" s="20"/>
      <c r="ZI48"/>
      <c r="ZJ48" s="20"/>
      <c r="ZK48"/>
      <c r="ZL48" s="20"/>
      <c r="ZM48"/>
      <c r="ZN48" s="20"/>
      <c r="ZO48"/>
      <c r="ZP48" s="20"/>
      <c r="ZQ48"/>
      <c r="ZR48" s="20"/>
      <c r="ZS48"/>
      <c r="ZT48" s="20"/>
      <c r="ZU48"/>
      <c r="ZV48" s="20"/>
      <c r="ZW48"/>
      <c r="ZX48" s="20"/>
      <c r="ZY48"/>
      <c r="ZZ48" s="20"/>
      <c r="AAA48"/>
      <c r="AAB48" s="20"/>
      <c r="AAC48"/>
      <c r="AAD48" s="20"/>
      <c r="AAE48"/>
      <c r="AAF48" s="20"/>
      <c r="AAG48"/>
      <c r="AAH48" s="20"/>
      <c r="AAI48"/>
      <c r="AAJ48" s="20"/>
      <c r="AAK48"/>
      <c r="AAL48" s="20"/>
      <c r="AAM48"/>
      <c r="AAN48" s="20"/>
      <c r="AAO48"/>
      <c r="AAP48" s="20"/>
      <c r="AAQ48"/>
      <c r="AAR48" s="20"/>
      <c r="AAS48"/>
      <c r="AAT48" s="20"/>
      <c r="AAU48"/>
      <c r="AAV48" s="20"/>
      <c r="AAW48"/>
      <c r="AAX48" s="20"/>
      <c r="AAY48"/>
      <c r="AAZ48" s="20"/>
      <c r="ABA48"/>
      <c r="ABB48" s="20"/>
      <c r="ABC48"/>
      <c r="ABD48" s="20"/>
      <c r="ABE48"/>
      <c r="ABF48" s="20"/>
      <c r="ABG48"/>
      <c r="ABH48" s="20"/>
      <c r="ABI48"/>
      <c r="ABJ48" s="20"/>
      <c r="ABK48"/>
      <c r="ABL48" s="20"/>
      <c r="ABM48"/>
      <c r="ABN48" s="20"/>
      <c r="ABO48"/>
      <c r="ABP48" s="20"/>
      <c r="ABQ48"/>
      <c r="ABR48" s="20"/>
      <c r="ABS48"/>
      <c r="ABT48" s="20"/>
      <c r="ABU48"/>
      <c r="ABV48" s="20"/>
      <c r="ABW48"/>
      <c r="ABX48" s="20"/>
      <c r="ABY48"/>
      <c r="ABZ48" s="20"/>
      <c r="ACA48"/>
      <c r="ACB48" s="20"/>
      <c r="ACC48"/>
      <c r="ACD48" s="20"/>
      <c r="ACE48"/>
      <c r="ACF48" s="20"/>
      <c r="ACG48"/>
      <c r="ACH48" s="20"/>
      <c r="ACI48"/>
      <c r="ACJ48" s="20"/>
      <c r="ACK48"/>
      <c r="ACL48" s="20"/>
      <c r="ACM48"/>
      <c r="ACN48" s="20"/>
      <c r="ACO48"/>
      <c r="ACP48" s="20"/>
      <c r="ACQ48"/>
      <c r="ACR48" s="20"/>
      <c r="ACS48"/>
      <c r="ACT48" s="20"/>
      <c r="ACU48"/>
      <c r="ACV48" s="20"/>
      <c r="ACW48"/>
      <c r="ACX48" s="20"/>
      <c r="ACY48"/>
      <c r="ACZ48" s="20"/>
      <c r="ADA48"/>
      <c r="ADB48" s="20"/>
      <c r="ADC48"/>
      <c r="ADD48" s="20"/>
      <c r="ADE48"/>
      <c r="ADF48" s="20"/>
      <c r="ADG48"/>
      <c r="ADH48" s="20"/>
      <c r="ADI48"/>
      <c r="ADJ48" s="20"/>
      <c r="ADK48"/>
      <c r="ADL48" s="20"/>
      <c r="ADM48"/>
      <c r="ADN48" s="20"/>
      <c r="ADO48"/>
      <c r="ADP48" s="20"/>
      <c r="ADQ48"/>
      <c r="ADR48" s="20"/>
      <c r="ADS48"/>
      <c r="ADT48" s="20"/>
      <c r="ADU48"/>
      <c r="ADV48" s="20"/>
      <c r="ADW48"/>
      <c r="ADX48" s="20"/>
      <c r="ADY48"/>
      <c r="ADZ48" s="20"/>
      <c r="AEA48"/>
      <c r="AEB48" s="20"/>
      <c r="AEC48"/>
      <c r="AED48" s="20"/>
      <c r="AEE48"/>
      <c r="AEF48" s="20"/>
      <c r="AEG48"/>
      <c r="AEH48" s="20"/>
      <c r="AEI48"/>
      <c r="AEJ48" s="20"/>
      <c r="AEK48"/>
      <c r="AEL48" s="20"/>
      <c r="AEM48"/>
      <c r="AEN48" s="20"/>
      <c r="AEO48"/>
      <c r="AEP48" s="20"/>
      <c r="AEQ48"/>
      <c r="AER48" s="20"/>
      <c r="AES48"/>
      <c r="AET48" s="20"/>
      <c r="AEU48"/>
      <c r="AEV48" s="20"/>
      <c r="AEW48"/>
      <c r="AEX48" s="20"/>
      <c r="AEY48"/>
      <c r="AEZ48" s="20"/>
      <c r="AFA48"/>
      <c r="AFB48" s="20"/>
      <c r="AFC48"/>
      <c r="AFD48" s="20"/>
      <c r="AFE48"/>
      <c r="AFF48" s="20"/>
      <c r="AFG48"/>
      <c r="AFH48" s="20"/>
      <c r="AFI48"/>
      <c r="AFJ48" s="20"/>
      <c r="AFK48"/>
      <c r="AFL48" s="20"/>
      <c r="AFM48"/>
      <c r="AFN48" s="20"/>
      <c r="AFO48"/>
      <c r="AFP48" s="20"/>
      <c r="AFQ48"/>
      <c r="AFR48" s="20"/>
      <c r="AFS48"/>
      <c r="AFT48" s="20"/>
      <c r="AFU48"/>
      <c r="AFV48" s="20"/>
      <c r="AFW48"/>
      <c r="AFX48" s="20"/>
      <c r="AFY48"/>
      <c r="AFZ48" s="20"/>
      <c r="AGA48"/>
      <c r="AGB48" s="20"/>
      <c r="AGC48"/>
      <c r="AGD48" s="20"/>
      <c r="AGE48"/>
      <c r="AGF48" s="20"/>
      <c r="AGG48"/>
      <c r="AGH48" s="20"/>
      <c r="AGI48"/>
      <c r="AGJ48" s="20"/>
      <c r="AGK48"/>
      <c r="AGL48" s="20"/>
      <c r="AGM48"/>
      <c r="AGN48" s="20"/>
      <c r="AGO48"/>
      <c r="AGP48" s="20"/>
      <c r="AGQ48"/>
      <c r="AGR48" s="20"/>
      <c r="AGS48"/>
      <c r="AGT48" s="20"/>
      <c r="AGU48"/>
      <c r="AGV48" s="20"/>
      <c r="AGW48"/>
      <c r="AGX48" s="20"/>
      <c r="AGY48"/>
      <c r="AGZ48" s="20"/>
      <c r="AHA48"/>
      <c r="AHB48" s="20"/>
      <c r="AHC48"/>
      <c r="AHD48" s="20"/>
      <c r="AHE48"/>
      <c r="AHF48" s="20"/>
      <c r="AHG48"/>
      <c r="AHH48" s="20"/>
      <c r="AHI48"/>
      <c r="AHJ48" s="20"/>
      <c r="AHK48"/>
      <c r="AHL48" s="20"/>
      <c r="AHM48"/>
      <c r="AHN48" s="20"/>
      <c r="AHO48"/>
      <c r="AHP48" s="20"/>
      <c r="AHQ48"/>
      <c r="AHR48" s="20"/>
      <c r="AHS48"/>
      <c r="AHT48" s="20"/>
      <c r="AHU48"/>
      <c r="AHV48" s="20"/>
      <c r="AHW48"/>
      <c r="AHX48" s="20"/>
      <c r="AHY48"/>
      <c r="AHZ48" s="20"/>
      <c r="AIA48"/>
      <c r="AIB48" s="20"/>
      <c r="AIC48"/>
      <c r="AID48" s="20"/>
      <c r="AIE48"/>
      <c r="AIF48" s="20"/>
      <c r="AIG48"/>
      <c r="AIH48" s="20"/>
      <c r="AII48"/>
      <c r="AIJ48" s="20"/>
      <c r="AIK48"/>
      <c r="AIL48" s="20"/>
      <c r="AIM48"/>
      <c r="AIN48" s="20"/>
      <c r="AIO48"/>
      <c r="AIP48" s="20"/>
      <c r="AIQ48"/>
      <c r="AIR48" s="20"/>
      <c r="AIS48"/>
      <c r="AIT48" s="20"/>
      <c r="AIU48"/>
      <c r="AIV48" s="20"/>
      <c r="AIW48"/>
      <c r="AIX48" s="20"/>
      <c r="AIY48"/>
      <c r="AIZ48" s="20"/>
      <c r="AJA48"/>
      <c r="AJB48" s="20"/>
      <c r="AJC48"/>
      <c r="AJD48" s="20"/>
      <c r="AJE48"/>
      <c r="AJF48" s="20"/>
      <c r="AJG48"/>
      <c r="AJH48" s="20"/>
      <c r="AJI48"/>
      <c r="AJJ48" s="20"/>
      <c r="AJK48"/>
      <c r="AJL48" s="20"/>
      <c r="AJM48"/>
      <c r="AJN48" s="20"/>
      <c r="AJO48"/>
      <c r="AJP48" s="20"/>
      <c r="AJQ48"/>
      <c r="AJR48" s="20"/>
      <c r="AJS48"/>
      <c r="AJT48" s="20"/>
      <c r="AJU48"/>
      <c r="AJV48" s="20"/>
      <c r="AJW48"/>
      <c r="AJX48" s="20"/>
      <c r="AJY48"/>
      <c r="AJZ48" s="20"/>
      <c r="AKA48"/>
      <c r="AKB48" s="20"/>
      <c r="AKC48"/>
      <c r="AKD48" s="20"/>
      <c r="AKE48"/>
      <c r="AKF48" s="20"/>
      <c r="AKG48"/>
      <c r="AKH48" s="20"/>
      <c r="AKI48"/>
      <c r="AKJ48" s="20"/>
      <c r="AKK48"/>
      <c r="AKL48" s="20"/>
      <c r="AKM48"/>
      <c r="AKN48" s="20"/>
      <c r="AKO48"/>
      <c r="AKP48" s="20"/>
      <c r="AKQ48"/>
      <c r="AKR48" s="20"/>
      <c r="AKS48"/>
      <c r="AKT48" s="20"/>
      <c r="AKU48"/>
      <c r="AKV48" s="20"/>
      <c r="AKW48"/>
      <c r="AKX48" s="20"/>
      <c r="AKY48"/>
      <c r="AKZ48" s="20"/>
      <c r="ALA48"/>
      <c r="ALB48" s="20"/>
      <c r="ALC48"/>
      <c r="ALD48" s="20"/>
      <c r="ALE48"/>
      <c r="ALF48" s="20"/>
      <c r="ALG48"/>
      <c r="ALH48" s="20"/>
      <c r="ALI48"/>
      <c r="ALJ48" s="20"/>
      <c r="ALK48"/>
      <c r="ALL48" s="20"/>
      <c r="ALM48"/>
      <c r="ALN48" s="20"/>
      <c r="ALO48"/>
      <c r="ALP48" s="20"/>
      <c r="ALQ48"/>
      <c r="ALR48" s="20"/>
      <c r="ALS48"/>
      <c r="ALT48" s="20"/>
      <c r="ALU48"/>
      <c r="ALV48" s="20"/>
      <c r="ALW48"/>
      <c r="ALX48" s="20"/>
      <c r="ALY48"/>
      <c r="ALZ48" s="20"/>
      <c r="AMA48"/>
      <c r="AMB48" s="20"/>
      <c r="AMC48"/>
      <c r="AMD48" s="20"/>
      <c r="AME48"/>
      <c r="AMF48" s="20"/>
      <c r="AMG48"/>
      <c r="AMH48" s="20"/>
      <c r="AMI48"/>
      <c r="AMJ48" s="20"/>
      <c r="AMK48"/>
      <c r="AML48" s="20"/>
      <c r="AMM48"/>
      <c r="AMN48" s="20"/>
      <c r="AMO48"/>
      <c r="AMP48" s="20"/>
      <c r="AMQ48"/>
      <c r="AMR48" s="20"/>
      <c r="AMS48"/>
      <c r="AMT48" s="20"/>
      <c r="AMU48"/>
      <c r="AMV48" s="20"/>
      <c r="AMW48"/>
      <c r="AMX48" s="20"/>
      <c r="AMY48"/>
      <c r="AMZ48" s="20"/>
      <c r="ANA48"/>
      <c r="ANB48" s="20"/>
      <c r="ANC48"/>
      <c r="AND48" s="20"/>
      <c r="ANE48"/>
      <c r="ANF48" s="20"/>
      <c r="ANG48"/>
      <c r="ANH48" s="20"/>
      <c r="ANI48"/>
      <c r="ANJ48" s="20"/>
      <c r="ANK48"/>
      <c r="ANL48" s="20"/>
      <c r="ANM48"/>
      <c r="ANN48" s="20"/>
      <c r="ANO48"/>
      <c r="ANP48" s="20"/>
      <c r="ANQ48"/>
      <c r="ANR48" s="20"/>
      <c r="ANS48"/>
      <c r="ANT48" s="20"/>
      <c r="ANU48"/>
      <c r="ANV48" s="20"/>
      <c r="ANW48"/>
      <c r="ANX48" s="20"/>
      <c r="ANY48"/>
      <c r="ANZ48" s="20"/>
      <c r="AOA48"/>
      <c r="AOB48" s="20"/>
      <c r="AOC48"/>
      <c r="AOD48" s="20"/>
      <c r="AOE48"/>
      <c r="AOF48" s="20"/>
      <c r="AOG48"/>
      <c r="AOH48" s="20"/>
      <c r="AOI48"/>
      <c r="AOJ48" s="20"/>
      <c r="AOK48"/>
      <c r="AOL48" s="20"/>
      <c r="AOM48"/>
      <c r="AON48" s="20"/>
      <c r="AOO48"/>
      <c r="AOP48" s="20"/>
      <c r="AOQ48"/>
      <c r="AOR48" s="20"/>
      <c r="AOS48"/>
      <c r="AOT48" s="20"/>
      <c r="AOU48"/>
      <c r="AOV48" s="20"/>
      <c r="AOW48"/>
      <c r="AOX48" s="20"/>
      <c r="AOY48"/>
      <c r="AOZ48" s="20"/>
      <c r="APA48"/>
      <c r="APB48" s="20"/>
      <c r="APC48"/>
      <c r="APD48" s="20"/>
      <c r="APE48"/>
      <c r="APF48" s="20"/>
      <c r="APG48"/>
      <c r="APH48" s="20"/>
      <c r="API48"/>
      <c r="APJ48" s="20"/>
      <c r="APK48"/>
      <c r="APL48" s="20"/>
      <c r="APM48"/>
      <c r="APN48" s="20"/>
      <c r="APO48"/>
      <c r="APP48" s="20"/>
      <c r="APQ48"/>
      <c r="APR48" s="20"/>
      <c r="APS48"/>
      <c r="APT48" s="20"/>
      <c r="APU48"/>
      <c r="APV48" s="20"/>
      <c r="APW48"/>
      <c r="APX48" s="20"/>
      <c r="APY48"/>
      <c r="APZ48" s="20"/>
      <c r="AQA48"/>
      <c r="AQB48" s="20"/>
      <c r="AQC48"/>
      <c r="AQD48" s="20"/>
      <c r="AQE48"/>
      <c r="AQF48" s="20"/>
      <c r="AQG48"/>
      <c r="AQH48" s="20"/>
      <c r="AQI48"/>
      <c r="AQJ48" s="20"/>
      <c r="AQK48"/>
      <c r="AQL48" s="20"/>
      <c r="AQM48"/>
      <c r="AQN48" s="20"/>
      <c r="AQO48"/>
      <c r="AQP48" s="20"/>
      <c r="AQQ48"/>
      <c r="AQR48" s="20"/>
      <c r="AQS48"/>
      <c r="AQT48" s="20"/>
      <c r="AQU48"/>
      <c r="AQV48" s="20"/>
      <c r="AQW48"/>
      <c r="AQX48" s="20"/>
      <c r="AQY48"/>
      <c r="AQZ48" s="20"/>
      <c r="ARA48"/>
      <c r="ARB48" s="20"/>
      <c r="ARC48"/>
      <c r="ARD48" s="20"/>
      <c r="ARE48"/>
      <c r="ARF48" s="20"/>
      <c r="ARG48"/>
      <c r="ARH48" s="20"/>
      <c r="ARI48"/>
      <c r="ARJ48" s="20"/>
      <c r="ARK48"/>
      <c r="ARL48" s="20"/>
      <c r="ARM48"/>
      <c r="ARN48" s="20"/>
      <c r="ARO48"/>
      <c r="ARP48" s="20"/>
      <c r="ARQ48"/>
      <c r="ARR48" s="20"/>
      <c r="ARS48"/>
      <c r="ART48" s="20"/>
      <c r="ARU48"/>
      <c r="ARV48" s="20"/>
      <c r="ARW48"/>
      <c r="ARX48" s="20"/>
      <c r="ARY48"/>
      <c r="ARZ48" s="20"/>
      <c r="ASA48"/>
      <c r="ASB48" s="20"/>
      <c r="ASC48"/>
      <c r="ASD48" s="20"/>
      <c r="ASE48"/>
      <c r="ASF48" s="20"/>
      <c r="ASG48"/>
      <c r="ASH48" s="20"/>
      <c r="ASI48"/>
      <c r="ASJ48" s="20"/>
      <c r="ASK48"/>
      <c r="ASL48" s="20"/>
      <c r="ASM48"/>
      <c r="ASN48" s="20"/>
      <c r="ASO48"/>
      <c r="ASP48" s="20"/>
      <c r="ASQ48"/>
      <c r="ASR48" s="20"/>
      <c r="ASS48"/>
      <c r="AST48" s="20"/>
      <c r="ASU48"/>
      <c r="ASV48" s="20"/>
      <c r="ASW48"/>
      <c r="ASX48" s="20"/>
      <c r="ASY48"/>
      <c r="ASZ48" s="20"/>
      <c r="ATA48"/>
      <c r="ATB48" s="20"/>
      <c r="ATC48"/>
      <c r="ATD48" s="20"/>
      <c r="ATE48"/>
      <c r="ATF48" s="20"/>
      <c r="ATG48"/>
      <c r="ATH48" s="20"/>
      <c r="ATI48"/>
      <c r="ATJ48" s="20"/>
      <c r="ATK48"/>
      <c r="ATL48" s="20"/>
      <c r="ATM48"/>
      <c r="ATN48" s="20"/>
      <c r="ATO48"/>
      <c r="ATP48" s="20"/>
      <c r="ATQ48"/>
      <c r="ATR48" s="20"/>
      <c r="ATS48"/>
      <c r="ATT48" s="20"/>
      <c r="ATU48"/>
      <c r="ATV48" s="20"/>
      <c r="ATW48"/>
      <c r="ATX48" s="20"/>
      <c r="ATY48"/>
      <c r="ATZ48" s="20"/>
      <c r="AUA48"/>
      <c r="AUB48" s="20"/>
      <c r="AUC48"/>
      <c r="AUD48" s="20"/>
      <c r="AUE48"/>
      <c r="AUF48" s="20"/>
      <c r="AUG48"/>
      <c r="AUH48" s="20"/>
      <c r="AUI48"/>
      <c r="AUJ48" s="20"/>
      <c r="AUK48"/>
      <c r="AUL48" s="20"/>
      <c r="AUM48"/>
      <c r="AUN48" s="20"/>
      <c r="AUO48"/>
      <c r="AUP48" s="20"/>
      <c r="AUQ48"/>
      <c r="AUR48" s="20"/>
      <c r="AUS48"/>
      <c r="AUT48" s="20"/>
      <c r="AUU48"/>
      <c r="AUV48" s="20"/>
      <c r="AUW48"/>
      <c r="AUX48" s="20"/>
      <c r="AUY48"/>
      <c r="AUZ48" s="20"/>
      <c r="AVA48"/>
      <c r="AVB48" s="20"/>
      <c r="AVC48"/>
      <c r="AVD48" s="20"/>
      <c r="AVE48"/>
      <c r="AVF48" s="20"/>
      <c r="AVG48"/>
      <c r="AVH48" s="20"/>
      <c r="AVI48"/>
      <c r="AVJ48" s="20"/>
      <c r="AVK48"/>
      <c r="AVL48" s="20"/>
      <c r="AVM48"/>
      <c r="AVN48" s="20"/>
      <c r="AVO48"/>
      <c r="AVP48" s="20"/>
      <c r="AVQ48"/>
      <c r="AVR48" s="20"/>
      <c r="AVS48"/>
      <c r="AVT48" s="20"/>
      <c r="AVU48"/>
      <c r="AVV48" s="20"/>
      <c r="AVW48"/>
      <c r="AVX48" s="20"/>
      <c r="AVY48"/>
      <c r="AVZ48" s="20"/>
      <c r="AWA48"/>
      <c r="AWB48" s="20"/>
      <c r="AWC48"/>
      <c r="AWD48" s="20"/>
      <c r="AWE48"/>
      <c r="AWF48" s="20"/>
      <c r="AWG48"/>
      <c r="AWH48" s="20"/>
      <c r="AWI48"/>
      <c r="AWJ48" s="20"/>
      <c r="AWK48"/>
      <c r="AWL48" s="20"/>
      <c r="AWM48"/>
      <c r="AWN48" s="20"/>
      <c r="AWO48"/>
      <c r="AWP48" s="20"/>
      <c r="AWQ48"/>
      <c r="AWR48" s="20"/>
      <c r="AWS48"/>
      <c r="AWT48" s="20"/>
      <c r="AWU48"/>
      <c r="AWV48" s="20"/>
      <c r="AWW48"/>
      <c r="AWX48" s="20"/>
      <c r="AWY48"/>
      <c r="AWZ48" s="20"/>
      <c r="AXA48"/>
      <c r="AXB48" s="20"/>
      <c r="AXC48"/>
      <c r="AXD48" s="20"/>
      <c r="AXE48"/>
      <c r="AXF48" s="20"/>
      <c r="AXG48"/>
      <c r="AXH48" s="20"/>
      <c r="AXI48"/>
      <c r="AXJ48" s="20"/>
      <c r="AXK48"/>
      <c r="AXL48" s="20"/>
      <c r="AXM48"/>
      <c r="AXN48" s="20"/>
      <c r="AXO48"/>
      <c r="AXP48" s="20"/>
      <c r="AXQ48"/>
      <c r="AXR48" s="20"/>
      <c r="AXS48"/>
      <c r="AXT48" s="20"/>
      <c r="AXU48"/>
      <c r="AXV48" s="20"/>
      <c r="AXW48"/>
      <c r="AXX48" s="20"/>
      <c r="AXY48"/>
      <c r="AXZ48" s="20"/>
      <c r="AYA48"/>
      <c r="AYB48" s="20"/>
      <c r="AYC48"/>
      <c r="AYD48" s="20"/>
      <c r="AYE48"/>
      <c r="AYF48" s="20"/>
      <c r="AYG48"/>
      <c r="AYH48" s="20"/>
      <c r="AYI48"/>
      <c r="AYJ48" s="20"/>
      <c r="AYK48"/>
      <c r="AYL48" s="20"/>
      <c r="AYM48"/>
      <c r="AYN48" s="20"/>
      <c r="AYO48"/>
      <c r="AYP48" s="20"/>
      <c r="AYQ48"/>
      <c r="AYR48" s="20"/>
      <c r="AYS48"/>
      <c r="AYT48" s="20"/>
      <c r="AYU48"/>
      <c r="AYV48" s="20"/>
      <c r="AYW48"/>
      <c r="AYX48" s="20"/>
      <c r="AYY48"/>
      <c r="AYZ48" s="20"/>
      <c r="AZA48"/>
      <c r="AZB48" s="20"/>
      <c r="AZC48"/>
      <c r="AZD48" s="20"/>
      <c r="AZE48"/>
      <c r="AZF48" s="20"/>
      <c r="AZG48"/>
      <c r="AZH48" s="20"/>
      <c r="AZI48"/>
      <c r="AZJ48" s="20"/>
      <c r="AZK48"/>
      <c r="AZL48" s="20"/>
      <c r="AZM48"/>
      <c r="AZN48" s="20"/>
      <c r="AZO48"/>
      <c r="AZP48" s="20"/>
      <c r="AZQ48"/>
      <c r="AZR48" s="20"/>
      <c r="AZS48"/>
      <c r="AZT48" s="20"/>
      <c r="AZU48"/>
      <c r="AZV48" s="20"/>
      <c r="AZW48"/>
      <c r="AZX48" s="20"/>
      <c r="AZY48"/>
      <c r="AZZ48" s="20"/>
      <c r="BAA48"/>
      <c r="BAB48" s="20"/>
      <c r="BAC48"/>
      <c r="BAD48" s="20"/>
      <c r="BAE48"/>
      <c r="BAF48" s="20"/>
      <c r="BAG48"/>
      <c r="BAH48" s="20"/>
      <c r="BAI48"/>
      <c r="BAJ48" s="20"/>
      <c r="BAK48"/>
      <c r="BAL48" s="20"/>
      <c r="BAM48"/>
      <c r="BAN48" s="20"/>
      <c r="BAO48"/>
      <c r="BAP48" s="20"/>
      <c r="BAQ48"/>
      <c r="BAR48" s="20"/>
      <c r="BAS48"/>
      <c r="BAT48" s="20"/>
      <c r="BAU48"/>
      <c r="BAV48" s="20"/>
      <c r="BAW48"/>
      <c r="BAX48" s="20"/>
      <c r="BAY48"/>
      <c r="BAZ48" s="20"/>
      <c r="BBA48"/>
      <c r="BBB48" s="20"/>
      <c r="BBC48"/>
      <c r="BBD48" s="20"/>
      <c r="BBE48"/>
      <c r="BBF48" s="20"/>
      <c r="BBG48"/>
      <c r="BBH48" s="20"/>
      <c r="BBI48"/>
      <c r="BBJ48" s="20"/>
      <c r="BBK48"/>
      <c r="BBL48" s="20"/>
      <c r="BBM48"/>
      <c r="BBN48" s="20"/>
      <c r="BBO48"/>
      <c r="BBP48" s="20"/>
      <c r="BBQ48"/>
      <c r="BBR48" s="20"/>
      <c r="BBS48"/>
      <c r="BBT48" s="20"/>
      <c r="BBU48"/>
      <c r="BBV48" s="20"/>
      <c r="BBW48"/>
      <c r="BBX48" s="20"/>
      <c r="BBY48"/>
      <c r="BBZ48" s="20"/>
      <c r="BCA48"/>
      <c r="BCB48" s="20"/>
      <c r="BCC48"/>
      <c r="BCD48" s="20"/>
      <c r="BCE48"/>
      <c r="BCF48" s="20"/>
      <c r="BCG48"/>
      <c r="BCH48" s="20"/>
      <c r="BCI48"/>
      <c r="BCJ48" s="20"/>
      <c r="BCK48"/>
      <c r="BCL48" s="20"/>
      <c r="BCM48"/>
      <c r="BCN48" s="20"/>
      <c r="BCO48"/>
      <c r="BCP48" s="20"/>
      <c r="BCQ48"/>
      <c r="BCR48" s="20"/>
      <c r="BCS48"/>
      <c r="BCT48" s="20"/>
      <c r="BCU48"/>
      <c r="BCV48" s="20"/>
      <c r="BCW48"/>
      <c r="BCX48" s="20"/>
      <c r="BCY48"/>
      <c r="BCZ48" s="20"/>
      <c r="BDA48"/>
      <c r="BDB48" s="20"/>
      <c r="BDC48"/>
      <c r="BDD48" s="20"/>
      <c r="BDE48"/>
      <c r="BDF48" s="20"/>
      <c r="BDG48"/>
      <c r="BDH48" s="20"/>
      <c r="BDI48"/>
      <c r="BDJ48" s="20"/>
      <c r="BDK48"/>
      <c r="BDL48" s="20"/>
      <c r="BDM48"/>
      <c r="BDN48" s="20"/>
      <c r="BDO48"/>
      <c r="BDP48" s="20"/>
      <c r="BDQ48"/>
      <c r="BDR48" s="20"/>
      <c r="BDS48"/>
      <c r="BDT48" s="20"/>
      <c r="BDU48"/>
      <c r="BDV48" s="20"/>
      <c r="BDW48"/>
      <c r="BDX48" s="20"/>
      <c r="BDY48"/>
      <c r="BDZ48" s="20"/>
      <c r="BEA48"/>
      <c r="BEB48" s="20"/>
      <c r="BEC48"/>
      <c r="BED48" s="20"/>
      <c r="BEE48"/>
      <c r="BEF48" s="20"/>
      <c r="BEG48"/>
      <c r="BEH48" s="20"/>
      <c r="BEI48"/>
      <c r="BEJ48" s="20"/>
      <c r="BEK48"/>
      <c r="BEL48" s="20"/>
      <c r="BEM48"/>
      <c r="BEN48" s="20"/>
      <c r="BEO48"/>
      <c r="BEP48" s="20"/>
      <c r="BEQ48"/>
      <c r="BER48" s="20"/>
      <c r="BES48"/>
      <c r="BET48" s="20"/>
      <c r="BEU48"/>
      <c r="BEV48" s="20"/>
      <c r="BEW48"/>
      <c r="BEX48" s="20"/>
      <c r="BEY48"/>
      <c r="BEZ48" s="20"/>
      <c r="BFA48"/>
      <c r="BFB48" s="20"/>
      <c r="BFC48"/>
      <c r="BFD48" s="20"/>
      <c r="BFE48"/>
      <c r="BFF48" s="20"/>
      <c r="BFG48"/>
      <c r="BFH48" s="20"/>
      <c r="BFI48"/>
      <c r="BFJ48" s="20"/>
      <c r="BFK48"/>
      <c r="BFL48" s="20"/>
      <c r="BFM48"/>
      <c r="BFN48" s="20"/>
      <c r="BFO48"/>
      <c r="BFP48" s="20"/>
      <c r="BFQ48"/>
      <c r="BFR48" s="20"/>
      <c r="BFS48"/>
      <c r="BFT48" s="20"/>
      <c r="BFU48"/>
      <c r="BFV48" s="20"/>
      <c r="BFW48"/>
      <c r="BFX48" s="20"/>
      <c r="BFY48"/>
      <c r="BFZ48" s="20"/>
      <c r="BGA48"/>
      <c r="BGB48" s="20"/>
      <c r="BGC48"/>
      <c r="BGD48" s="20"/>
      <c r="BGE48"/>
      <c r="BGF48" s="20"/>
      <c r="BGG48"/>
      <c r="BGH48" s="20"/>
      <c r="BGI48"/>
      <c r="BGJ48" s="20"/>
      <c r="BGK48"/>
      <c r="BGL48" s="20"/>
      <c r="BGM48"/>
      <c r="BGN48" s="20"/>
      <c r="BGO48"/>
      <c r="BGP48" s="20"/>
      <c r="BGQ48"/>
      <c r="BGR48" s="20"/>
      <c r="BGS48"/>
      <c r="BGT48" s="20"/>
      <c r="BGU48"/>
      <c r="BGV48" s="20"/>
      <c r="BGW48"/>
      <c r="BGX48" s="20"/>
      <c r="BGY48"/>
      <c r="BGZ48" s="20"/>
      <c r="BHA48"/>
      <c r="BHB48" s="20"/>
      <c r="BHC48"/>
      <c r="BHD48" s="20"/>
      <c r="BHE48"/>
      <c r="BHF48" s="20"/>
      <c r="BHG48"/>
      <c r="BHH48" s="20"/>
      <c r="BHI48"/>
      <c r="BHJ48" s="20"/>
      <c r="BHK48"/>
      <c r="BHL48" s="20"/>
      <c r="BHM48"/>
      <c r="BHN48" s="20"/>
      <c r="BHO48"/>
      <c r="BHP48" s="20"/>
      <c r="BHQ48"/>
      <c r="BHR48" s="20"/>
      <c r="BHS48"/>
      <c r="BHT48" s="20"/>
      <c r="BHU48"/>
      <c r="BHV48" s="20"/>
      <c r="BHW48"/>
      <c r="BHX48" s="20"/>
      <c r="BHY48"/>
      <c r="BHZ48" s="20"/>
      <c r="BIA48"/>
      <c r="BIB48" s="20"/>
      <c r="BIC48"/>
      <c r="BID48" s="20"/>
      <c r="BIE48"/>
      <c r="BIF48" s="20"/>
      <c r="BIG48"/>
      <c r="BIH48" s="20"/>
      <c r="BII48"/>
      <c r="BIJ48" s="20"/>
      <c r="BIK48"/>
      <c r="BIL48" s="20"/>
      <c r="BIM48"/>
      <c r="BIN48" s="20"/>
      <c r="BIO48"/>
      <c r="BIP48" s="20"/>
      <c r="BIQ48"/>
      <c r="BIR48" s="20"/>
      <c r="BIS48"/>
      <c r="BIT48" s="20"/>
      <c r="BIU48"/>
      <c r="BIV48" s="20"/>
      <c r="BIW48"/>
      <c r="BIX48" s="20"/>
      <c r="BIY48"/>
      <c r="BIZ48" s="20"/>
      <c r="BJA48"/>
      <c r="BJB48" s="20"/>
      <c r="BJC48"/>
      <c r="BJD48" s="20"/>
      <c r="BJE48"/>
      <c r="BJF48" s="20"/>
      <c r="BJG48"/>
      <c r="BJH48" s="20"/>
      <c r="BJI48"/>
      <c r="BJJ48" s="20"/>
      <c r="BJK48"/>
      <c r="BJL48" s="20"/>
      <c r="BJM48"/>
      <c r="BJN48" s="20"/>
      <c r="BJO48"/>
      <c r="BJP48" s="20"/>
      <c r="BJQ48"/>
      <c r="BJR48" s="20"/>
      <c r="BJS48"/>
      <c r="BJT48" s="20"/>
      <c r="BJU48"/>
      <c r="BJV48" s="20"/>
      <c r="BJW48"/>
      <c r="BJX48" s="20"/>
      <c r="BJY48"/>
      <c r="BJZ48" s="20"/>
      <c r="BKA48"/>
      <c r="BKB48" s="20"/>
      <c r="BKC48"/>
      <c r="BKD48" s="20"/>
      <c r="BKE48"/>
      <c r="BKF48" s="20"/>
      <c r="BKG48"/>
      <c r="BKH48" s="20"/>
      <c r="BKI48"/>
      <c r="BKJ48" s="20"/>
      <c r="BKK48"/>
      <c r="BKL48" s="20"/>
      <c r="BKM48"/>
      <c r="BKN48" s="20"/>
      <c r="BKO48"/>
      <c r="BKP48" s="20"/>
      <c r="BKQ48"/>
      <c r="BKR48" s="20"/>
      <c r="BKS48"/>
      <c r="BKT48" s="20"/>
      <c r="BKU48"/>
      <c r="BKV48" s="20"/>
      <c r="BKW48"/>
      <c r="BKX48" s="20"/>
      <c r="BKY48"/>
      <c r="BKZ48" s="20"/>
      <c r="BLA48"/>
      <c r="BLB48" s="20"/>
      <c r="BLC48"/>
      <c r="BLD48" s="20"/>
      <c r="BLE48"/>
      <c r="BLF48" s="20"/>
      <c r="BLG48"/>
      <c r="BLH48" s="20"/>
      <c r="BLI48"/>
      <c r="BLJ48" s="20"/>
      <c r="BLK48"/>
      <c r="BLL48" s="20"/>
      <c r="BLM48"/>
      <c r="BLN48" s="20"/>
      <c r="BLO48"/>
      <c r="BLP48" s="20"/>
      <c r="BLQ48"/>
      <c r="BLR48" s="20"/>
      <c r="BLS48"/>
      <c r="BLT48" s="20"/>
      <c r="BLU48"/>
      <c r="BLV48" s="20"/>
      <c r="BLW48"/>
      <c r="BLX48" s="20"/>
      <c r="BLY48"/>
      <c r="BLZ48" s="20"/>
      <c r="BMA48"/>
      <c r="BMB48" s="20"/>
      <c r="BMC48"/>
      <c r="BMD48" s="20"/>
      <c r="BME48"/>
      <c r="BMF48" s="20"/>
      <c r="BMG48"/>
      <c r="BMH48" s="20"/>
      <c r="BMI48"/>
      <c r="BMJ48" s="20"/>
      <c r="BMK48"/>
      <c r="BML48" s="20"/>
      <c r="BMM48"/>
      <c r="BMN48" s="20"/>
      <c r="BMO48"/>
      <c r="BMP48" s="20"/>
      <c r="BMQ48"/>
      <c r="BMR48" s="20"/>
      <c r="BMS48"/>
      <c r="BMT48" s="20"/>
      <c r="BMU48"/>
      <c r="BMV48" s="20"/>
      <c r="BMW48"/>
      <c r="BMX48" s="20"/>
      <c r="BMY48"/>
      <c r="BMZ48" s="20"/>
      <c r="BNA48"/>
      <c r="BNB48" s="20"/>
      <c r="BNC48"/>
      <c r="BND48" s="20"/>
      <c r="BNE48"/>
      <c r="BNF48" s="20"/>
      <c r="BNG48"/>
      <c r="BNH48" s="20"/>
      <c r="BNI48"/>
      <c r="BNJ48" s="20"/>
      <c r="BNK48"/>
      <c r="BNL48" s="20"/>
      <c r="BNM48"/>
      <c r="BNN48" s="20"/>
      <c r="BNO48"/>
      <c r="BNP48" s="20"/>
      <c r="BNQ48"/>
      <c r="BNR48" s="20"/>
      <c r="BNS48"/>
      <c r="BNT48" s="20"/>
      <c r="BNU48"/>
      <c r="BNV48" s="20"/>
      <c r="BNW48"/>
      <c r="BNX48" s="20"/>
      <c r="BNY48"/>
      <c r="BNZ48" s="20"/>
      <c r="BOA48"/>
      <c r="BOB48" s="20"/>
      <c r="BOC48"/>
      <c r="BOD48" s="20"/>
      <c r="BOE48"/>
      <c r="BOF48" s="20"/>
      <c r="BOG48"/>
      <c r="BOH48" s="20"/>
      <c r="BOI48"/>
      <c r="BOJ48" s="20"/>
      <c r="BOK48"/>
      <c r="BOL48" s="20"/>
      <c r="BOM48"/>
      <c r="BON48" s="20"/>
      <c r="BOO48"/>
      <c r="BOP48" s="20"/>
      <c r="BOQ48"/>
      <c r="BOR48" s="20"/>
      <c r="BOS48"/>
      <c r="BOT48" s="20"/>
      <c r="BOU48"/>
      <c r="BOV48" s="20"/>
      <c r="BOW48"/>
      <c r="BOX48" s="20"/>
      <c r="BOY48"/>
      <c r="BOZ48" s="20"/>
      <c r="BPA48"/>
      <c r="BPB48" s="20"/>
      <c r="BPC48"/>
      <c r="BPD48" s="20"/>
      <c r="BPE48"/>
      <c r="BPF48" s="20"/>
      <c r="BPG48"/>
      <c r="BPH48" s="20"/>
      <c r="BPI48"/>
      <c r="BPJ48" s="20"/>
      <c r="BPK48"/>
      <c r="BPL48" s="20"/>
      <c r="BPM48"/>
      <c r="BPN48" s="20"/>
      <c r="BPO48"/>
      <c r="BPP48" s="20"/>
      <c r="BPQ48"/>
      <c r="BPR48" s="20"/>
      <c r="BPS48"/>
      <c r="BPT48" s="20"/>
      <c r="BPU48"/>
      <c r="BPV48" s="20"/>
      <c r="BPW48"/>
      <c r="BPX48" s="20"/>
      <c r="BPY48"/>
      <c r="BPZ48" s="20"/>
      <c r="BQA48"/>
      <c r="BQB48" s="20"/>
      <c r="BQC48"/>
      <c r="BQD48" s="20"/>
      <c r="BQE48"/>
      <c r="BQF48" s="20"/>
      <c r="BQG48"/>
      <c r="BQH48" s="20"/>
      <c r="BQI48"/>
      <c r="BQJ48" s="20"/>
      <c r="BQK48"/>
      <c r="BQL48" s="20"/>
      <c r="BQM48"/>
      <c r="BQN48" s="20"/>
      <c r="BQO48"/>
      <c r="BQP48" s="20"/>
      <c r="BQQ48"/>
      <c r="BQR48" s="20"/>
      <c r="BQS48"/>
      <c r="BQT48" s="20"/>
      <c r="BQU48"/>
      <c r="BQV48" s="20"/>
      <c r="BQW48"/>
      <c r="BQX48" s="20"/>
      <c r="BQY48"/>
      <c r="BQZ48" s="20"/>
      <c r="BRA48"/>
      <c r="BRB48" s="20"/>
      <c r="BRC48"/>
      <c r="BRD48" s="20"/>
      <c r="BRE48"/>
      <c r="BRF48" s="20"/>
      <c r="BRG48"/>
      <c r="BRH48" s="20"/>
      <c r="BRI48"/>
      <c r="BRJ48" s="20"/>
      <c r="BRK48"/>
      <c r="BRL48" s="20"/>
      <c r="BRM48"/>
      <c r="BRN48" s="20"/>
      <c r="BRO48"/>
      <c r="BRP48" s="20"/>
      <c r="BRQ48"/>
      <c r="BRR48" s="20"/>
      <c r="BRS48"/>
      <c r="BRT48" s="20"/>
      <c r="BRU48"/>
      <c r="BRV48" s="20"/>
      <c r="BRW48"/>
      <c r="BRX48" s="20"/>
      <c r="BRY48"/>
      <c r="BRZ48" s="20"/>
      <c r="BSA48"/>
      <c r="BSB48" s="20"/>
      <c r="BSC48"/>
      <c r="BSD48" s="20"/>
      <c r="BSE48"/>
      <c r="BSF48" s="20"/>
      <c r="BSG48"/>
      <c r="BSH48" s="20"/>
      <c r="BSI48"/>
      <c r="BSJ48" s="20"/>
      <c r="BSK48"/>
      <c r="BSL48" s="20"/>
      <c r="BSM48"/>
      <c r="BSN48" s="20"/>
      <c r="BSO48"/>
      <c r="BSP48" s="20"/>
      <c r="BSQ48"/>
      <c r="BSR48" s="20"/>
      <c r="BSS48"/>
      <c r="BST48" s="20"/>
      <c r="BSU48"/>
      <c r="BSV48" s="20"/>
      <c r="BSW48"/>
      <c r="BSX48" s="20"/>
      <c r="BSY48"/>
      <c r="BSZ48" s="20"/>
      <c r="BTA48"/>
      <c r="BTB48" s="20"/>
      <c r="BTC48"/>
      <c r="BTD48" s="20"/>
      <c r="BTE48"/>
      <c r="BTF48" s="20"/>
      <c r="BTG48"/>
      <c r="BTH48" s="20"/>
      <c r="BTI48"/>
      <c r="BTJ48" s="20"/>
      <c r="BTK48"/>
      <c r="BTL48" s="20"/>
      <c r="BTM48"/>
      <c r="BTN48" s="20"/>
      <c r="BTO48"/>
      <c r="BTP48" s="20"/>
      <c r="BTQ48"/>
      <c r="BTR48" s="20"/>
      <c r="BTS48"/>
      <c r="BTT48" s="20"/>
      <c r="BTU48"/>
      <c r="BTV48" s="20"/>
      <c r="BTW48"/>
      <c r="BTX48" s="20"/>
      <c r="BTY48"/>
      <c r="BTZ48" s="20"/>
      <c r="BUA48"/>
      <c r="BUB48" s="20"/>
      <c r="BUC48"/>
      <c r="BUD48" s="20"/>
      <c r="BUE48"/>
      <c r="BUF48" s="20"/>
      <c r="BUG48"/>
      <c r="BUH48" s="20"/>
      <c r="BUI48"/>
      <c r="BUJ48" s="20"/>
      <c r="BUK48"/>
      <c r="BUL48" s="20"/>
      <c r="BUM48"/>
      <c r="BUN48" s="20"/>
      <c r="BUO48"/>
      <c r="BUP48" s="20"/>
      <c r="BUQ48"/>
      <c r="BUR48" s="20"/>
      <c r="BUS48"/>
      <c r="BUT48" s="20"/>
      <c r="BUU48"/>
      <c r="BUV48" s="20"/>
      <c r="BUW48"/>
      <c r="BUX48" s="20"/>
      <c r="BUY48"/>
      <c r="BUZ48" s="20"/>
      <c r="BVA48"/>
      <c r="BVB48" s="20"/>
      <c r="BVC48"/>
      <c r="BVD48" s="20"/>
      <c r="BVE48"/>
      <c r="BVF48" s="20"/>
      <c r="BVG48"/>
      <c r="BVH48" s="20"/>
      <c r="BVI48"/>
      <c r="BVJ48" s="20"/>
      <c r="BVK48"/>
      <c r="BVL48" s="20"/>
      <c r="BVM48"/>
      <c r="BVN48" s="20"/>
      <c r="BVO48"/>
      <c r="BVP48" s="20"/>
      <c r="BVQ48"/>
      <c r="BVR48" s="20"/>
      <c r="BVS48"/>
      <c r="BVT48" s="20"/>
      <c r="BVU48"/>
      <c r="BVV48" s="20"/>
      <c r="BVW48"/>
      <c r="BVX48" s="20"/>
      <c r="BVY48"/>
      <c r="BVZ48" s="20"/>
      <c r="BWA48"/>
      <c r="BWB48" s="20"/>
      <c r="BWC48"/>
      <c r="BWD48" s="20"/>
      <c r="BWE48"/>
      <c r="BWF48" s="20"/>
      <c r="BWG48"/>
      <c r="BWH48" s="20"/>
      <c r="BWI48"/>
      <c r="BWJ48" s="20"/>
      <c r="BWK48"/>
      <c r="BWL48" s="20"/>
      <c r="BWM48"/>
      <c r="BWN48" s="20"/>
      <c r="BWO48"/>
      <c r="BWP48" s="20"/>
      <c r="BWQ48"/>
      <c r="BWR48" s="20"/>
      <c r="BWS48"/>
      <c r="BWT48" s="20"/>
      <c r="BWU48"/>
      <c r="BWV48" s="20"/>
      <c r="BWW48"/>
      <c r="BWX48" s="20"/>
      <c r="BWY48"/>
      <c r="BWZ48" s="20"/>
      <c r="BXA48"/>
      <c r="BXB48" s="20"/>
      <c r="BXC48"/>
      <c r="BXD48" s="20"/>
      <c r="BXE48"/>
      <c r="BXF48" s="20"/>
      <c r="BXG48"/>
      <c r="BXH48" s="20"/>
      <c r="BXI48"/>
      <c r="BXJ48" s="20"/>
      <c r="BXK48"/>
      <c r="BXL48" s="20"/>
      <c r="BXM48"/>
      <c r="BXN48" s="20"/>
      <c r="BXO48"/>
      <c r="BXP48" s="20"/>
      <c r="BXQ48"/>
      <c r="BXR48" s="20"/>
      <c r="BXS48"/>
      <c r="BXT48" s="20"/>
      <c r="BXU48"/>
      <c r="BXV48" s="20"/>
      <c r="BXW48"/>
      <c r="BXX48" s="20"/>
      <c r="BXY48"/>
      <c r="BXZ48" s="20"/>
      <c r="BYA48"/>
      <c r="BYB48" s="20"/>
      <c r="BYC48"/>
      <c r="BYD48" s="20"/>
      <c r="BYE48"/>
      <c r="BYF48" s="20"/>
      <c r="BYG48"/>
      <c r="BYH48" s="20"/>
      <c r="BYI48"/>
      <c r="BYJ48" s="20"/>
      <c r="BYK48"/>
      <c r="BYL48" s="20"/>
      <c r="BYM48"/>
      <c r="BYN48" s="20"/>
      <c r="BYO48"/>
      <c r="BYP48" s="20"/>
      <c r="BYQ48"/>
      <c r="BYR48" s="20"/>
      <c r="BYS48"/>
      <c r="BYT48" s="20"/>
      <c r="BYU48"/>
      <c r="BYV48" s="20"/>
      <c r="BYW48"/>
      <c r="BYX48" s="20"/>
      <c r="BYY48"/>
      <c r="BYZ48" s="20"/>
      <c r="BZA48"/>
      <c r="BZB48" s="20"/>
      <c r="BZC48"/>
      <c r="BZD48" s="20"/>
      <c r="BZE48"/>
      <c r="BZF48" s="20"/>
      <c r="BZG48"/>
      <c r="BZH48" s="20"/>
      <c r="BZI48"/>
      <c r="BZJ48" s="20"/>
      <c r="BZK48"/>
      <c r="BZL48" s="20"/>
      <c r="BZM48"/>
      <c r="BZN48" s="20"/>
      <c r="BZO48"/>
      <c r="BZP48" s="20"/>
      <c r="BZQ48"/>
      <c r="BZR48" s="20"/>
      <c r="BZS48"/>
      <c r="BZT48" s="20"/>
      <c r="BZU48"/>
      <c r="BZV48" s="20"/>
      <c r="BZW48"/>
      <c r="BZX48" s="20"/>
      <c r="BZY48"/>
      <c r="BZZ48" s="20"/>
      <c r="CAA48"/>
      <c r="CAB48" s="20"/>
      <c r="CAC48"/>
      <c r="CAD48" s="20"/>
      <c r="CAE48"/>
      <c r="CAF48" s="20"/>
      <c r="CAG48"/>
      <c r="CAH48" s="20"/>
      <c r="CAI48"/>
      <c r="CAJ48" s="20"/>
      <c r="CAK48"/>
      <c r="CAL48" s="20"/>
      <c r="CAM48"/>
      <c r="CAN48" s="20"/>
      <c r="CAO48"/>
      <c r="CAP48" s="20"/>
      <c r="CAQ48"/>
      <c r="CAR48" s="20"/>
      <c r="CAS48"/>
      <c r="CAT48" s="20"/>
      <c r="CAU48"/>
      <c r="CAV48" s="20"/>
      <c r="CAW48"/>
      <c r="CAX48" s="20"/>
      <c r="CAY48"/>
      <c r="CAZ48" s="20"/>
      <c r="CBA48"/>
      <c r="CBB48" s="20"/>
      <c r="CBC48"/>
      <c r="CBD48" s="20"/>
      <c r="CBE48"/>
      <c r="CBF48" s="20"/>
      <c r="CBG48"/>
      <c r="CBH48" s="20"/>
      <c r="CBI48"/>
      <c r="CBJ48" s="20"/>
      <c r="CBK48"/>
      <c r="CBL48" s="20"/>
      <c r="CBM48"/>
      <c r="CBN48" s="20"/>
      <c r="CBO48"/>
      <c r="CBP48" s="20"/>
      <c r="CBQ48"/>
      <c r="CBR48" s="20"/>
      <c r="CBS48"/>
      <c r="CBT48" s="20"/>
      <c r="CBU48"/>
      <c r="CBV48" s="20"/>
      <c r="CBW48"/>
      <c r="CBX48" s="20"/>
      <c r="CBY48"/>
      <c r="CBZ48" s="20"/>
      <c r="CCA48"/>
      <c r="CCB48" s="20"/>
      <c r="CCC48"/>
      <c r="CCD48" s="20"/>
      <c r="CCE48"/>
      <c r="CCF48" s="20"/>
      <c r="CCG48"/>
      <c r="CCH48" s="20"/>
      <c r="CCI48"/>
      <c r="CCJ48" s="20"/>
      <c r="CCK48"/>
      <c r="CCL48" s="20"/>
      <c r="CCM48"/>
      <c r="CCN48" s="20"/>
      <c r="CCO48"/>
      <c r="CCP48" s="20"/>
      <c r="CCQ48"/>
      <c r="CCR48" s="20"/>
      <c r="CCS48"/>
      <c r="CCT48" s="20"/>
      <c r="CCU48"/>
      <c r="CCV48" s="20"/>
      <c r="CCW48"/>
      <c r="CCX48" s="20"/>
      <c r="CCY48"/>
      <c r="CCZ48" s="20"/>
      <c r="CDA48"/>
      <c r="CDB48" s="20"/>
      <c r="CDC48"/>
      <c r="CDD48" s="20"/>
      <c r="CDE48"/>
      <c r="CDF48" s="20"/>
      <c r="CDG48"/>
      <c r="CDH48" s="20"/>
      <c r="CDI48"/>
      <c r="CDJ48" s="20"/>
      <c r="CDK48"/>
      <c r="CDL48" s="20"/>
      <c r="CDM48"/>
      <c r="CDN48" s="20"/>
      <c r="CDO48"/>
      <c r="CDP48" s="20"/>
      <c r="CDQ48"/>
      <c r="CDR48" s="20"/>
      <c r="CDS48"/>
      <c r="CDT48" s="20"/>
      <c r="CDU48"/>
      <c r="CDV48" s="20"/>
      <c r="CDW48"/>
      <c r="CDX48" s="20"/>
      <c r="CDY48"/>
      <c r="CDZ48" s="20"/>
      <c r="CEA48"/>
      <c r="CEB48" s="20"/>
      <c r="CEC48"/>
      <c r="CED48" s="20"/>
      <c r="CEE48"/>
      <c r="CEF48" s="20"/>
      <c r="CEG48"/>
      <c r="CEH48" s="20"/>
      <c r="CEI48"/>
      <c r="CEJ48" s="20"/>
      <c r="CEK48"/>
      <c r="CEL48" s="20"/>
      <c r="CEM48"/>
      <c r="CEN48" s="20"/>
      <c r="CEO48"/>
      <c r="CEP48" s="20"/>
      <c r="CEQ48"/>
      <c r="CER48" s="20"/>
      <c r="CES48"/>
      <c r="CET48" s="20"/>
      <c r="CEU48"/>
      <c r="CEV48" s="20"/>
      <c r="CEW48"/>
      <c r="CEX48" s="20"/>
      <c r="CEY48"/>
      <c r="CEZ48" s="20"/>
      <c r="CFA48"/>
      <c r="CFB48" s="20"/>
      <c r="CFC48"/>
      <c r="CFD48" s="20"/>
      <c r="CFE48"/>
      <c r="CFF48" s="20"/>
      <c r="CFG48"/>
      <c r="CFH48" s="20"/>
      <c r="CFI48"/>
      <c r="CFJ48" s="20"/>
      <c r="CFK48"/>
      <c r="CFL48" s="20"/>
      <c r="CFM48"/>
      <c r="CFN48" s="20"/>
      <c r="CFO48"/>
      <c r="CFP48" s="20"/>
      <c r="CFQ48"/>
      <c r="CFR48" s="20"/>
      <c r="CFS48"/>
      <c r="CFT48" s="20"/>
      <c r="CFU48"/>
      <c r="CFV48" s="20"/>
      <c r="CFW48"/>
      <c r="CFX48" s="20"/>
      <c r="CFY48"/>
      <c r="CFZ48" s="20"/>
      <c r="CGA48"/>
      <c r="CGB48" s="20"/>
      <c r="CGC48"/>
      <c r="CGD48" s="20"/>
      <c r="CGE48"/>
      <c r="CGF48" s="20"/>
      <c r="CGG48"/>
      <c r="CGH48" s="20"/>
      <c r="CGI48"/>
      <c r="CGJ48" s="20"/>
      <c r="CGK48"/>
      <c r="CGL48" s="20"/>
      <c r="CGM48"/>
      <c r="CGN48" s="20"/>
      <c r="CGO48"/>
      <c r="CGP48" s="20"/>
      <c r="CGQ48"/>
      <c r="CGR48" s="20"/>
      <c r="CGS48"/>
      <c r="CGT48" s="20"/>
      <c r="CGU48"/>
      <c r="CGV48" s="20"/>
      <c r="CGW48"/>
      <c r="CGX48" s="20"/>
      <c r="CGY48"/>
      <c r="CGZ48" s="20"/>
      <c r="CHA48"/>
      <c r="CHB48" s="20"/>
      <c r="CHC48"/>
      <c r="CHD48" s="20"/>
      <c r="CHE48"/>
      <c r="CHF48" s="20"/>
      <c r="CHG48"/>
      <c r="CHH48" s="20"/>
      <c r="CHI48"/>
      <c r="CHJ48" s="20"/>
      <c r="CHK48"/>
      <c r="CHL48" s="20"/>
      <c r="CHM48"/>
      <c r="CHN48" s="20"/>
      <c r="CHO48"/>
      <c r="CHP48" s="20"/>
      <c r="CHQ48"/>
      <c r="CHR48" s="20"/>
      <c r="CHS48"/>
      <c r="CHT48" s="20"/>
      <c r="CHU48"/>
      <c r="CHV48" s="20"/>
      <c r="CHW48"/>
      <c r="CHX48" s="20"/>
      <c r="CHY48"/>
      <c r="CHZ48" s="20"/>
      <c r="CIA48"/>
      <c r="CIB48" s="20"/>
      <c r="CIC48"/>
      <c r="CID48" s="20"/>
      <c r="CIE48"/>
      <c r="CIF48" s="20"/>
      <c r="CIG48"/>
      <c r="CIH48" s="20"/>
      <c r="CII48"/>
      <c r="CIJ48" s="20"/>
      <c r="CIK48"/>
      <c r="CIL48" s="20"/>
      <c r="CIM48"/>
      <c r="CIN48" s="20"/>
      <c r="CIO48"/>
      <c r="CIP48" s="20"/>
      <c r="CIQ48"/>
      <c r="CIR48" s="20"/>
      <c r="CIS48"/>
      <c r="CIT48" s="20"/>
      <c r="CIU48"/>
      <c r="CIV48" s="20"/>
      <c r="CIW48"/>
      <c r="CIX48" s="20"/>
      <c r="CIY48"/>
      <c r="CIZ48" s="20"/>
      <c r="CJA48"/>
      <c r="CJB48" s="20"/>
      <c r="CJC48"/>
      <c r="CJD48" s="20"/>
      <c r="CJE48"/>
      <c r="CJF48" s="20"/>
      <c r="CJG48"/>
      <c r="CJH48" s="20"/>
      <c r="CJI48"/>
      <c r="CJJ48" s="20"/>
      <c r="CJK48"/>
      <c r="CJL48" s="20"/>
      <c r="CJM48"/>
      <c r="CJN48" s="20"/>
      <c r="CJO48"/>
      <c r="CJP48" s="20"/>
      <c r="CJQ48"/>
      <c r="CJR48" s="20"/>
      <c r="CJS48"/>
      <c r="CJT48" s="20"/>
      <c r="CJU48"/>
      <c r="CJV48" s="20"/>
      <c r="CJW48"/>
      <c r="CJX48" s="20"/>
      <c r="CJY48"/>
      <c r="CJZ48" s="20"/>
      <c r="CKA48"/>
      <c r="CKB48" s="20"/>
      <c r="CKC48"/>
      <c r="CKD48" s="20"/>
      <c r="CKE48"/>
      <c r="CKF48" s="20"/>
      <c r="CKG48"/>
      <c r="CKH48" s="20"/>
      <c r="CKI48"/>
      <c r="CKJ48" s="20"/>
      <c r="CKK48"/>
      <c r="CKL48" s="20"/>
      <c r="CKM48"/>
      <c r="CKN48" s="20"/>
      <c r="CKO48"/>
      <c r="CKP48" s="20"/>
      <c r="CKQ48"/>
      <c r="CKR48" s="20"/>
      <c r="CKS48"/>
      <c r="CKT48" s="20"/>
      <c r="CKU48"/>
      <c r="CKV48" s="20"/>
      <c r="CKW48"/>
      <c r="CKX48" s="20"/>
      <c r="CKY48"/>
      <c r="CKZ48" s="20"/>
      <c r="CLA48"/>
      <c r="CLB48" s="20"/>
      <c r="CLC48"/>
      <c r="CLD48" s="20"/>
      <c r="CLE48"/>
      <c r="CLF48" s="20"/>
      <c r="CLG48"/>
      <c r="CLH48" s="20"/>
      <c r="CLI48"/>
      <c r="CLJ48" s="20"/>
      <c r="CLK48"/>
      <c r="CLL48" s="20"/>
      <c r="CLM48"/>
      <c r="CLN48" s="20"/>
      <c r="CLO48"/>
      <c r="CLP48" s="20"/>
      <c r="CLQ48"/>
      <c r="CLR48" s="20"/>
      <c r="CLS48"/>
      <c r="CLT48" s="20"/>
      <c r="CLU48"/>
      <c r="CLV48" s="20"/>
      <c r="CLW48"/>
      <c r="CLX48" s="20"/>
      <c r="CLY48"/>
      <c r="CLZ48" s="20"/>
      <c r="CMA48"/>
      <c r="CMB48" s="20"/>
      <c r="CMC48"/>
      <c r="CMD48" s="20"/>
      <c r="CME48"/>
      <c r="CMF48" s="20"/>
      <c r="CMG48"/>
      <c r="CMH48" s="20"/>
      <c r="CMI48"/>
      <c r="CMJ48" s="20"/>
      <c r="CMK48"/>
      <c r="CML48" s="20"/>
      <c r="CMM48"/>
      <c r="CMN48" s="20"/>
      <c r="CMO48"/>
      <c r="CMP48" s="20"/>
      <c r="CMQ48"/>
      <c r="CMR48" s="20"/>
      <c r="CMS48"/>
      <c r="CMT48" s="20"/>
      <c r="CMU48"/>
      <c r="CMV48" s="20"/>
      <c r="CMW48"/>
      <c r="CMX48" s="20"/>
      <c r="CMY48"/>
      <c r="CMZ48" s="20"/>
      <c r="CNA48"/>
      <c r="CNB48" s="20"/>
      <c r="CNC48"/>
      <c r="CND48" s="20"/>
      <c r="CNE48"/>
      <c r="CNF48" s="20"/>
      <c r="CNG48"/>
      <c r="CNH48" s="20"/>
      <c r="CNI48"/>
      <c r="CNJ48" s="20"/>
      <c r="CNK48"/>
      <c r="CNL48" s="20"/>
      <c r="CNM48"/>
      <c r="CNN48" s="20"/>
      <c r="CNO48"/>
      <c r="CNP48" s="20"/>
      <c r="CNQ48"/>
      <c r="CNR48" s="20"/>
      <c r="CNS48"/>
      <c r="CNT48" s="20"/>
      <c r="CNU48"/>
      <c r="CNV48" s="20"/>
      <c r="CNW48"/>
      <c r="CNX48" s="20"/>
      <c r="CNY48"/>
      <c r="CNZ48" s="20"/>
      <c r="COA48"/>
      <c r="COB48" s="20"/>
      <c r="COC48"/>
      <c r="COD48" s="20"/>
      <c r="COE48"/>
      <c r="COF48" s="20"/>
      <c r="COG48"/>
      <c r="COH48" s="20"/>
      <c r="COI48"/>
      <c r="COJ48" s="20"/>
      <c r="COK48"/>
      <c r="COL48" s="20"/>
      <c r="COM48"/>
      <c r="CON48" s="20"/>
      <c r="COO48"/>
      <c r="COP48" s="20"/>
      <c r="COQ48"/>
      <c r="COR48" s="20"/>
      <c r="COS48"/>
      <c r="COT48" s="20"/>
      <c r="COU48"/>
      <c r="COV48" s="20"/>
      <c r="COW48"/>
      <c r="COX48" s="20"/>
      <c r="COY48"/>
      <c r="COZ48" s="20"/>
      <c r="CPA48"/>
      <c r="CPB48" s="20"/>
      <c r="CPC48"/>
      <c r="CPD48" s="20"/>
      <c r="CPE48"/>
      <c r="CPF48" s="20"/>
      <c r="CPG48"/>
      <c r="CPH48" s="20"/>
      <c r="CPI48"/>
      <c r="CPJ48" s="20"/>
      <c r="CPK48"/>
      <c r="CPL48" s="20"/>
      <c r="CPM48"/>
      <c r="CPN48" s="20"/>
      <c r="CPO48"/>
      <c r="CPP48" s="20"/>
      <c r="CPQ48"/>
      <c r="CPR48" s="20"/>
      <c r="CPS48"/>
      <c r="CPT48" s="20"/>
      <c r="CPU48"/>
      <c r="CPV48" s="20"/>
      <c r="CPW48"/>
      <c r="CPX48" s="20"/>
      <c r="CPY48"/>
      <c r="CPZ48" s="20"/>
      <c r="CQA48"/>
      <c r="CQB48" s="20"/>
      <c r="CQC48"/>
      <c r="CQD48" s="20"/>
      <c r="CQE48"/>
      <c r="CQF48" s="20"/>
      <c r="CQG48"/>
      <c r="CQH48" s="20"/>
      <c r="CQI48"/>
      <c r="CQJ48" s="20"/>
      <c r="CQK48"/>
      <c r="CQL48" s="20"/>
      <c r="CQM48"/>
      <c r="CQN48" s="20"/>
      <c r="CQO48"/>
      <c r="CQP48" s="20"/>
      <c r="CQQ48"/>
      <c r="CQR48" s="20"/>
      <c r="CQS48"/>
      <c r="CQT48" s="20"/>
      <c r="CQU48"/>
      <c r="CQV48" s="20"/>
      <c r="CQW48"/>
      <c r="CQX48" s="20"/>
      <c r="CQY48"/>
      <c r="CQZ48" s="20"/>
      <c r="CRA48"/>
      <c r="CRB48" s="20"/>
      <c r="CRC48"/>
      <c r="CRD48" s="20"/>
      <c r="CRE48"/>
      <c r="CRF48" s="20"/>
      <c r="CRG48"/>
      <c r="CRH48" s="20"/>
      <c r="CRI48"/>
      <c r="CRJ48" s="20"/>
      <c r="CRK48"/>
      <c r="CRL48" s="20"/>
      <c r="CRM48"/>
      <c r="CRN48" s="20"/>
      <c r="CRO48"/>
      <c r="CRP48" s="20"/>
      <c r="CRQ48"/>
      <c r="CRR48" s="20"/>
      <c r="CRS48"/>
      <c r="CRT48" s="20"/>
      <c r="CRU48"/>
      <c r="CRV48" s="20"/>
      <c r="CRW48"/>
      <c r="CRX48" s="20"/>
      <c r="CRY48"/>
      <c r="CRZ48" s="20"/>
      <c r="CSA48"/>
      <c r="CSB48" s="20"/>
      <c r="CSC48"/>
      <c r="CSD48" s="20"/>
      <c r="CSE48"/>
      <c r="CSF48" s="20"/>
      <c r="CSG48"/>
      <c r="CSH48" s="20"/>
      <c r="CSI48"/>
      <c r="CSJ48" s="20"/>
      <c r="CSK48"/>
      <c r="CSL48" s="20"/>
      <c r="CSM48"/>
      <c r="CSN48" s="20"/>
      <c r="CSO48"/>
      <c r="CSP48" s="20"/>
      <c r="CSQ48"/>
      <c r="CSR48" s="20"/>
      <c r="CSS48"/>
      <c r="CST48" s="20"/>
      <c r="CSU48"/>
      <c r="CSV48" s="20"/>
      <c r="CSW48"/>
      <c r="CSX48" s="20"/>
      <c r="CSY48"/>
      <c r="CSZ48" s="20"/>
      <c r="CTA48"/>
      <c r="CTB48" s="20"/>
      <c r="CTC48"/>
      <c r="CTD48" s="20"/>
      <c r="CTE48"/>
      <c r="CTF48" s="20"/>
      <c r="CTG48"/>
      <c r="CTH48" s="20"/>
      <c r="CTI48"/>
      <c r="CTJ48" s="20"/>
      <c r="CTK48"/>
      <c r="CTL48" s="20"/>
      <c r="CTM48"/>
      <c r="CTN48" s="20"/>
      <c r="CTO48"/>
      <c r="CTP48" s="20"/>
      <c r="CTQ48"/>
      <c r="CTR48" s="20"/>
      <c r="CTS48"/>
      <c r="CTT48" s="20"/>
      <c r="CTU48"/>
      <c r="CTV48" s="20"/>
      <c r="CTW48"/>
      <c r="CTX48" s="20"/>
      <c r="CTY48"/>
      <c r="CTZ48" s="20"/>
      <c r="CUA48"/>
      <c r="CUB48" s="20"/>
      <c r="CUC48"/>
      <c r="CUD48" s="20"/>
      <c r="CUE48"/>
      <c r="CUF48" s="20"/>
      <c r="CUG48"/>
      <c r="CUH48" s="20"/>
      <c r="CUI48"/>
      <c r="CUJ48" s="20"/>
      <c r="CUK48"/>
      <c r="CUL48" s="20"/>
      <c r="CUM48"/>
      <c r="CUN48" s="20"/>
      <c r="CUO48"/>
      <c r="CUP48" s="20"/>
      <c r="CUQ48"/>
      <c r="CUR48" s="20"/>
      <c r="CUS48"/>
      <c r="CUT48" s="20"/>
      <c r="CUU48"/>
      <c r="CUV48" s="20"/>
      <c r="CUW48"/>
      <c r="CUX48" s="20"/>
      <c r="CUY48"/>
      <c r="CUZ48" s="20"/>
      <c r="CVA48"/>
      <c r="CVB48" s="20"/>
      <c r="CVC48"/>
      <c r="CVD48" s="20"/>
      <c r="CVE48"/>
      <c r="CVF48" s="20"/>
      <c r="CVG48"/>
      <c r="CVH48" s="20"/>
      <c r="CVI48"/>
      <c r="CVJ48" s="20"/>
      <c r="CVK48"/>
      <c r="CVL48" s="20"/>
      <c r="CVM48"/>
      <c r="CVN48" s="20"/>
      <c r="CVO48"/>
      <c r="CVP48" s="20"/>
      <c r="CVQ48"/>
      <c r="CVR48" s="20"/>
      <c r="CVS48"/>
      <c r="CVT48" s="20"/>
      <c r="CVU48"/>
      <c r="CVV48" s="20"/>
      <c r="CVW48"/>
      <c r="CVX48" s="20"/>
      <c r="CVY48"/>
      <c r="CVZ48" s="20"/>
      <c r="CWA48"/>
      <c r="CWB48" s="20"/>
      <c r="CWC48"/>
      <c r="CWD48" s="20"/>
      <c r="CWE48"/>
      <c r="CWF48" s="20"/>
      <c r="CWG48"/>
      <c r="CWH48" s="20"/>
      <c r="CWI48"/>
      <c r="CWJ48" s="20"/>
      <c r="CWK48"/>
      <c r="CWL48" s="20"/>
      <c r="CWM48"/>
      <c r="CWN48" s="20"/>
      <c r="CWO48"/>
      <c r="CWP48" s="20"/>
      <c r="CWQ48"/>
      <c r="CWR48" s="20"/>
      <c r="CWS48"/>
      <c r="CWT48" s="20"/>
      <c r="CWU48"/>
      <c r="CWV48" s="20"/>
      <c r="CWW48"/>
      <c r="CWX48" s="20"/>
      <c r="CWY48"/>
      <c r="CWZ48" s="20"/>
      <c r="CXA48"/>
      <c r="CXB48" s="20"/>
      <c r="CXC48"/>
      <c r="CXD48" s="20"/>
      <c r="CXE48"/>
      <c r="CXF48" s="20"/>
      <c r="CXG48"/>
      <c r="CXH48" s="20"/>
      <c r="CXI48"/>
      <c r="CXJ48" s="20"/>
      <c r="CXK48"/>
      <c r="CXL48" s="20"/>
      <c r="CXM48"/>
      <c r="CXN48" s="20"/>
      <c r="CXO48"/>
      <c r="CXP48" s="20"/>
      <c r="CXQ48"/>
      <c r="CXR48" s="20"/>
      <c r="CXS48"/>
      <c r="CXT48" s="20"/>
      <c r="CXU48"/>
      <c r="CXV48" s="20"/>
      <c r="CXW48"/>
      <c r="CXX48" s="20"/>
      <c r="CXY48"/>
      <c r="CXZ48" s="20"/>
      <c r="CYA48"/>
      <c r="CYB48" s="20"/>
      <c r="CYC48"/>
      <c r="CYD48" s="20"/>
      <c r="CYE48"/>
      <c r="CYF48" s="20"/>
      <c r="CYG48"/>
      <c r="CYH48" s="20"/>
      <c r="CYI48"/>
      <c r="CYJ48" s="20"/>
      <c r="CYK48"/>
      <c r="CYL48" s="20"/>
      <c r="CYM48"/>
      <c r="CYN48" s="20"/>
      <c r="CYO48"/>
      <c r="CYP48" s="20"/>
      <c r="CYQ48"/>
      <c r="CYR48" s="20"/>
      <c r="CYS48"/>
      <c r="CYT48" s="20"/>
      <c r="CYU48"/>
      <c r="CYV48" s="20"/>
      <c r="CYW48"/>
      <c r="CYX48" s="20"/>
      <c r="CYY48"/>
      <c r="CYZ48" s="20"/>
      <c r="CZA48"/>
      <c r="CZB48" s="20"/>
      <c r="CZC48"/>
      <c r="CZD48" s="20"/>
      <c r="CZE48"/>
      <c r="CZF48" s="20"/>
      <c r="CZG48"/>
      <c r="CZH48" s="20"/>
      <c r="CZI48"/>
      <c r="CZJ48" s="20"/>
      <c r="CZK48"/>
      <c r="CZL48" s="20"/>
      <c r="CZM48"/>
      <c r="CZN48" s="20"/>
      <c r="CZO48"/>
      <c r="CZP48" s="20"/>
      <c r="CZQ48"/>
      <c r="CZR48" s="20"/>
      <c r="CZS48"/>
      <c r="CZT48" s="20"/>
      <c r="CZU48"/>
      <c r="CZV48" s="20"/>
      <c r="CZW48"/>
      <c r="CZX48" s="20"/>
      <c r="CZY48"/>
      <c r="CZZ48" s="20"/>
      <c r="DAA48"/>
      <c r="DAB48" s="20"/>
      <c r="DAC48"/>
      <c r="DAD48" s="20"/>
      <c r="DAE48"/>
      <c r="DAF48" s="20"/>
      <c r="DAG48"/>
      <c r="DAH48" s="20"/>
      <c r="DAI48"/>
      <c r="DAJ48" s="20"/>
      <c r="DAK48"/>
      <c r="DAL48" s="20"/>
      <c r="DAM48"/>
      <c r="DAN48" s="20"/>
      <c r="DAO48"/>
      <c r="DAP48" s="20"/>
      <c r="DAQ48"/>
      <c r="DAR48" s="20"/>
      <c r="DAS48"/>
      <c r="DAT48" s="20"/>
      <c r="DAU48"/>
      <c r="DAV48" s="20"/>
      <c r="DAW48"/>
      <c r="DAX48" s="20"/>
      <c r="DAY48"/>
      <c r="DAZ48" s="20"/>
      <c r="DBA48"/>
      <c r="DBB48" s="20"/>
      <c r="DBC48"/>
      <c r="DBD48" s="20"/>
      <c r="DBE48"/>
      <c r="DBF48" s="20"/>
      <c r="DBG48"/>
      <c r="DBH48" s="20"/>
      <c r="DBI48"/>
      <c r="DBJ48" s="20"/>
      <c r="DBK48"/>
      <c r="DBL48" s="20"/>
      <c r="DBM48"/>
      <c r="DBN48" s="20"/>
      <c r="DBO48"/>
      <c r="DBP48" s="20"/>
      <c r="DBQ48"/>
      <c r="DBR48" s="20"/>
      <c r="DBS48"/>
      <c r="DBT48" s="20"/>
      <c r="DBU48"/>
      <c r="DBV48" s="20"/>
      <c r="DBW48"/>
      <c r="DBX48" s="20"/>
      <c r="DBY48"/>
      <c r="DBZ48" s="20"/>
      <c r="DCA48"/>
      <c r="DCB48" s="20"/>
      <c r="DCC48"/>
      <c r="DCD48" s="20"/>
      <c r="DCE48"/>
      <c r="DCF48" s="20"/>
      <c r="DCG48"/>
      <c r="DCH48" s="20"/>
      <c r="DCI48"/>
      <c r="DCJ48" s="20"/>
      <c r="DCK48"/>
      <c r="DCL48" s="20"/>
      <c r="DCM48"/>
      <c r="DCN48" s="20"/>
      <c r="DCO48"/>
      <c r="DCP48" s="20"/>
      <c r="DCQ48"/>
      <c r="DCR48" s="20"/>
      <c r="DCS48"/>
      <c r="DCT48" s="20"/>
      <c r="DCU48"/>
      <c r="DCV48" s="20"/>
      <c r="DCW48"/>
      <c r="DCX48" s="20"/>
      <c r="DCY48"/>
      <c r="DCZ48" s="20"/>
      <c r="DDA48"/>
      <c r="DDB48" s="20"/>
      <c r="DDC48"/>
      <c r="DDD48" s="20"/>
      <c r="DDE48"/>
      <c r="DDF48" s="20"/>
      <c r="DDG48"/>
      <c r="DDH48" s="20"/>
      <c r="DDI48"/>
      <c r="DDJ48" s="20"/>
      <c r="DDK48"/>
      <c r="DDL48" s="20"/>
      <c r="DDM48"/>
      <c r="DDN48" s="20"/>
      <c r="DDO48"/>
      <c r="DDP48" s="20"/>
      <c r="DDQ48"/>
      <c r="DDR48" s="20"/>
      <c r="DDS48"/>
      <c r="DDT48" s="20"/>
      <c r="DDU48"/>
      <c r="DDV48" s="20"/>
      <c r="DDW48"/>
      <c r="DDX48" s="20"/>
      <c r="DDY48"/>
      <c r="DDZ48" s="20"/>
      <c r="DEA48"/>
      <c r="DEB48" s="20"/>
      <c r="DEC48"/>
      <c r="DED48" s="20"/>
      <c r="DEE48"/>
      <c r="DEF48" s="20"/>
      <c r="DEG48"/>
      <c r="DEH48" s="20"/>
      <c r="DEI48"/>
      <c r="DEJ48" s="20"/>
      <c r="DEK48"/>
      <c r="DEL48" s="20"/>
      <c r="DEM48"/>
      <c r="DEN48" s="20"/>
      <c r="DEO48"/>
      <c r="DEP48" s="20"/>
      <c r="DEQ48"/>
      <c r="DER48" s="20"/>
      <c r="DES48"/>
      <c r="DET48" s="20"/>
      <c r="DEU48"/>
      <c r="DEV48" s="20"/>
      <c r="DEW48"/>
      <c r="DEX48" s="20"/>
      <c r="DEY48"/>
      <c r="DEZ48" s="20"/>
      <c r="DFA48"/>
      <c r="DFB48" s="20"/>
      <c r="DFC48"/>
      <c r="DFD48" s="20"/>
      <c r="DFE48"/>
      <c r="DFF48" s="20"/>
      <c r="DFG48"/>
      <c r="DFH48" s="20"/>
      <c r="DFI48"/>
      <c r="DFJ48" s="20"/>
      <c r="DFK48"/>
      <c r="DFL48" s="20"/>
      <c r="DFM48"/>
      <c r="DFN48" s="20"/>
      <c r="DFO48"/>
      <c r="DFP48" s="20"/>
      <c r="DFQ48"/>
      <c r="DFR48" s="20"/>
      <c r="DFS48"/>
      <c r="DFT48" s="20"/>
      <c r="DFU48"/>
      <c r="DFV48" s="20"/>
      <c r="DFW48"/>
      <c r="DFX48" s="20"/>
      <c r="DFY48"/>
      <c r="DFZ48" s="20"/>
      <c r="DGA48"/>
      <c r="DGB48" s="20"/>
      <c r="DGC48"/>
      <c r="DGD48" s="20"/>
      <c r="DGE48"/>
      <c r="DGF48" s="20"/>
      <c r="DGG48"/>
      <c r="DGH48" s="20"/>
      <c r="DGI48"/>
      <c r="DGJ48" s="20"/>
      <c r="DGK48"/>
      <c r="DGL48" s="20"/>
      <c r="DGM48"/>
      <c r="DGN48" s="20"/>
      <c r="DGO48"/>
      <c r="DGP48" s="20"/>
      <c r="DGQ48"/>
      <c r="DGR48" s="20"/>
      <c r="DGS48"/>
      <c r="DGT48" s="20"/>
      <c r="DGU48"/>
      <c r="DGV48" s="20"/>
      <c r="DGW48"/>
      <c r="DGX48" s="20"/>
      <c r="DGY48"/>
      <c r="DGZ48" s="20"/>
      <c r="DHA48"/>
      <c r="DHB48" s="20"/>
      <c r="DHC48"/>
      <c r="DHD48" s="20"/>
      <c r="DHE48"/>
      <c r="DHF48" s="20"/>
      <c r="DHG48"/>
      <c r="DHH48" s="20"/>
      <c r="DHI48"/>
      <c r="DHJ48" s="20"/>
      <c r="DHK48"/>
      <c r="DHL48" s="20"/>
      <c r="DHM48"/>
      <c r="DHN48" s="20"/>
      <c r="DHO48"/>
      <c r="DHP48" s="20"/>
      <c r="DHQ48"/>
      <c r="DHR48" s="20"/>
      <c r="DHS48"/>
      <c r="DHT48" s="20"/>
      <c r="DHU48"/>
      <c r="DHV48" s="20"/>
      <c r="DHW48"/>
      <c r="DHX48" s="20"/>
      <c r="DHY48"/>
      <c r="DHZ48" s="20"/>
      <c r="DIA48"/>
      <c r="DIB48" s="20"/>
      <c r="DIC48"/>
      <c r="DID48" s="20"/>
      <c r="DIE48"/>
      <c r="DIF48" s="20"/>
      <c r="DIG48"/>
      <c r="DIH48" s="20"/>
      <c r="DII48"/>
      <c r="DIJ48" s="20"/>
      <c r="DIK48"/>
      <c r="DIL48" s="20"/>
      <c r="DIM48"/>
      <c r="DIN48" s="20"/>
      <c r="DIO48"/>
      <c r="DIP48" s="20"/>
      <c r="DIQ48"/>
      <c r="DIR48" s="20"/>
      <c r="DIS48"/>
      <c r="DIT48" s="20"/>
      <c r="DIU48"/>
      <c r="DIV48" s="20"/>
      <c r="DIW48"/>
      <c r="DIX48" s="20"/>
      <c r="DIY48"/>
      <c r="DIZ48" s="20"/>
      <c r="DJA48"/>
      <c r="DJB48" s="20"/>
      <c r="DJC48"/>
      <c r="DJD48" s="20"/>
      <c r="DJE48"/>
      <c r="DJF48" s="20"/>
      <c r="DJG48"/>
      <c r="DJH48" s="20"/>
      <c r="DJI48"/>
      <c r="DJJ48" s="20"/>
      <c r="DJK48"/>
      <c r="DJL48" s="20"/>
      <c r="DJM48"/>
      <c r="DJN48" s="20"/>
      <c r="DJO48"/>
      <c r="DJP48" s="20"/>
      <c r="DJQ48"/>
      <c r="DJR48" s="20"/>
      <c r="DJS48"/>
      <c r="DJT48" s="20"/>
      <c r="DJU48"/>
      <c r="DJV48" s="20"/>
      <c r="DJW48"/>
      <c r="DJX48" s="20"/>
      <c r="DJY48"/>
      <c r="DJZ48" s="20"/>
      <c r="DKA48"/>
      <c r="DKB48" s="20"/>
      <c r="DKC48"/>
      <c r="DKD48" s="20"/>
      <c r="DKE48"/>
      <c r="DKF48" s="20"/>
      <c r="DKG48"/>
      <c r="DKH48" s="20"/>
      <c r="DKI48"/>
      <c r="DKJ48" s="20"/>
      <c r="DKK48"/>
      <c r="DKL48" s="20"/>
      <c r="DKM48"/>
      <c r="DKN48" s="20"/>
      <c r="DKO48"/>
      <c r="DKP48" s="20"/>
      <c r="DKQ48"/>
      <c r="DKR48" s="20"/>
      <c r="DKS48"/>
      <c r="DKT48" s="20"/>
      <c r="DKU48"/>
      <c r="DKV48" s="20"/>
      <c r="DKW48"/>
      <c r="DKX48" s="20"/>
      <c r="DKY48"/>
      <c r="DKZ48" s="20"/>
      <c r="DLA48"/>
      <c r="DLB48" s="20"/>
      <c r="DLC48"/>
      <c r="DLD48" s="20"/>
      <c r="DLE48"/>
      <c r="DLF48" s="20"/>
      <c r="DLG48"/>
      <c r="DLH48" s="20"/>
      <c r="DLI48"/>
      <c r="DLJ48" s="20"/>
      <c r="DLK48"/>
      <c r="DLL48" s="20"/>
      <c r="DLM48"/>
      <c r="DLN48" s="20"/>
      <c r="DLO48"/>
      <c r="DLP48" s="20"/>
      <c r="DLQ48"/>
      <c r="DLR48" s="20"/>
      <c r="DLS48"/>
      <c r="DLT48" s="20"/>
      <c r="DLU48"/>
      <c r="DLV48" s="20"/>
      <c r="DLW48"/>
      <c r="DLX48" s="20"/>
      <c r="DLY48"/>
      <c r="DLZ48" s="20"/>
      <c r="DMA48"/>
      <c r="DMB48" s="20"/>
      <c r="DMC48"/>
      <c r="DMD48" s="20"/>
      <c r="DME48"/>
      <c r="DMF48" s="20"/>
      <c r="DMG48"/>
      <c r="DMH48" s="20"/>
      <c r="DMI48"/>
      <c r="DMJ48" s="20"/>
      <c r="DMK48"/>
      <c r="DML48" s="20"/>
      <c r="DMM48"/>
      <c r="DMN48" s="20"/>
      <c r="DMO48"/>
      <c r="DMP48" s="20"/>
      <c r="DMQ48"/>
      <c r="DMR48" s="20"/>
      <c r="DMS48"/>
      <c r="DMT48" s="20"/>
      <c r="DMU48"/>
      <c r="DMV48" s="20"/>
      <c r="DMW48"/>
      <c r="DMX48" s="20"/>
      <c r="DMY48"/>
      <c r="DMZ48" s="20"/>
      <c r="DNA48"/>
      <c r="DNB48" s="20"/>
      <c r="DNC48"/>
      <c r="DND48" s="20"/>
      <c r="DNE48"/>
      <c r="DNF48" s="20"/>
      <c r="DNG48"/>
      <c r="DNH48" s="20"/>
      <c r="DNI48"/>
      <c r="DNJ48" s="20"/>
      <c r="DNK48"/>
      <c r="DNL48" s="20"/>
      <c r="DNM48"/>
      <c r="DNN48" s="20"/>
      <c r="DNO48"/>
      <c r="DNP48" s="20"/>
      <c r="DNQ48"/>
      <c r="DNR48" s="20"/>
      <c r="DNS48"/>
      <c r="DNT48" s="20"/>
      <c r="DNU48"/>
      <c r="DNV48" s="20"/>
      <c r="DNW48"/>
      <c r="DNX48" s="20"/>
      <c r="DNY48"/>
      <c r="DNZ48" s="20"/>
      <c r="DOA48"/>
      <c r="DOB48" s="20"/>
      <c r="DOC48"/>
      <c r="DOD48" s="20"/>
      <c r="DOE48"/>
      <c r="DOF48" s="20"/>
      <c r="DOG48"/>
      <c r="DOH48" s="20"/>
      <c r="DOI48"/>
      <c r="DOJ48" s="20"/>
      <c r="DOK48"/>
      <c r="DOL48" s="20"/>
      <c r="DOM48"/>
      <c r="DON48" s="20"/>
      <c r="DOO48"/>
      <c r="DOP48" s="20"/>
      <c r="DOQ48"/>
      <c r="DOR48" s="20"/>
      <c r="DOS48"/>
      <c r="DOT48" s="20"/>
      <c r="DOU48"/>
      <c r="DOV48" s="20"/>
      <c r="DOW48"/>
      <c r="DOX48" s="20"/>
      <c r="DOY48"/>
      <c r="DOZ48" s="20"/>
      <c r="DPA48"/>
      <c r="DPB48" s="20"/>
      <c r="DPC48"/>
      <c r="DPD48" s="20"/>
      <c r="DPE48"/>
      <c r="DPF48" s="20"/>
      <c r="DPG48"/>
      <c r="DPH48" s="20"/>
      <c r="DPI48"/>
      <c r="DPJ48" s="20"/>
      <c r="DPK48"/>
      <c r="DPL48" s="20"/>
      <c r="DPM48"/>
      <c r="DPN48" s="20"/>
      <c r="DPO48"/>
      <c r="DPP48" s="20"/>
      <c r="DPQ48"/>
      <c r="DPR48" s="20"/>
      <c r="DPS48"/>
      <c r="DPT48" s="20"/>
      <c r="DPU48"/>
      <c r="DPV48" s="20"/>
      <c r="DPW48"/>
      <c r="DPX48" s="20"/>
      <c r="DPY48"/>
      <c r="DPZ48" s="20"/>
      <c r="DQA48"/>
      <c r="DQB48" s="20"/>
      <c r="DQC48"/>
      <c r="DQD48" s="20"/>
      <c r="DQE48"/>
      <c r="DQF48" s="20"/>
      <c r="DQG48"/>
      <c r="DQH48" s="20"/>
      <c r="DQI48"/>
      <c r="DQJ48" s="20"/>
      <c r="DQK48"/>
      <c r="DQL48" s="20"/>
      <c r="DQM48"/>
      <c r="DQN48" s="20"/>
      <c r="DQO48"/>
      <c r="DQP48" s="20"/>
      <c r="DQQ48"/>
      <c r="DQR48" s="20"/>
      <c r="DQS48"/>
      <c r="DQT48" s="20"/>
      <c r="DQU48"/>
      <c r="DQV48" s="20"/>
      <c r="DQW48"/>
      <c r="DQX48" s="20"/>
      <c r="DQY48"/>
      <c r="DQZ48" s="20"/>
      <c r="DRA48"/>
      <c r="DRB48" s="20"/>
      <c r="DRC48"/>
      <c r="DRD48" s="20"/>
      <c r="DRE48"/>
      <c r="DRF48" s="20"/>
      <c r="DRG48"/>
      <c r="DRH48" s="20"/>
      <c r="DRI48"/>
      <c r="DRJ48" s="20"/>
      <c r="DRK48"/>
      <c r="DRL48" s="20"/>
      <c r="DRM48"/>
      <c r="DRN48" s="20"/>
      <c r="DRO48"/>
      <c r="DRP48" s="20"/>
      <c r="DRQ48"/>
      <c r="DRR48" s="20"/>
      <c r="DRS48"/>
      <c r="DRT48" s="20"/>
      <c r="DRU48"/>
      <c r="DRV48" s="20"/>
      <c r="DRW48"/>
      <c r="DRX48" s="20"/>
      <c r="DRY48"/>
      <c r="DRZ48" s="20"/>
      <c r="DSA48"/>
      <c r="DSB48" s="20"/>
      <c r="DSC48"/>
      <c r="DSD48" s="20"/>
      <c r="DSE48"/>
      <c r="DSF48" s="20"/>
      <c r="DSG48"/>
      <c r="DSH48" s="20"/>
      <c r="DSI48"/>
      <c r="DSJ48" s="20"/>
      <c r="DSK48"/>
      <c r="DSL48" s="20"/>
      <c r="DSM48"/>
      <c r="DSN48" s="20"/>
      <c r="DSO48"/>
      <c r="DSP48" s="20"/>
      <c r="DSQ48"/>
      <c r="DSR48" s="20"/>
      <c r="DSS48"/>
      <c r="DST48" s="20"/>
      <c r="DSU48"/>
      <c r="DSV48" s="20"/>
      <c r="DSW48"/>
      <c r="DSX48" s="20"/>
      <c r="DSY48"/>
      <c r="DSZ48" s="20"/>
      <c r="DTA48"/>
      <c r="DTB48" s="20"/>
      <c r="DTC48"/>
      <c r="DTD48" s="20"/>
      <c r="DTE48"/>
      <c r="DTF48" s="20"/>
      <c r="DTG48"/>
      <c r="DTH48" s="20"/>
      <c r="DTI48"/>
      <c r="DTJ48" s="20"/>
      <c r="DTK48"/>
      <c r="DTL48" s="20"/>
      <c r="DTM48"/>
      <c r="DTN48" s="20"/>
      <c r="DTO48"/>
      <c r="DTP48" s="20"/>
      <c r="DTQ48"/>
      <c r="DTR48" s="20"/>
      <c r="DTS48"/>
      <c r="DTT48" s="20"/>
      <c r="DTU48"/>
      <c r="DTV48" s="20"/>
      <c r="DTW48"/>
      <c r="DTX48" s="20"/>
      <c r="DTY48"/>
      <c r="DTZ48" s="20"/>
      <c r="DUA48"/>
      <c r="DUB48" s="20"/>
      <c r="DUC48"/>
      <c r="DUD48" s="20"/>
      <c r="DUE48"/>
      <c r="DUF48" s="20"/>
      <c r="DUG48"/>
      <c r="DUH48" s="20"/>
      <c r="DUI48"/>
      <c r="DUJ48" s="20"/>
      <c r="DUK48"/>
      <c r="DUL48" s="20"/>
      <c r="DUM48"/>
      <c r="DUN48" s="20"/>
      <c r="DUO48"/>
      <c r="DUP48" s="20"/>
      <c r="DUQ48"/>
      <c r="DUR48" s="20"/>
      <c r="DUS48"/>
      <c r="DUT48" s="20"/>
      <c r="DUU48"/>
      <c r="DUV48" s="20"/>
      <c r="DUW48"/>
      <c r="DUX48" s="20"/>
      <c r="DUY48"/>
      <c r="DUZ48" s="20"/>
      <c r="DVA48"/>
      <c r="DVB48" s="20"/>
      <c r="DVC48"/>
      <c r="DVD48" s="20"/>
      <c r="DVE48"/>
      <c r="DVF48" s="20"/>
      <c r="DVG48"/>
      <c r="DVH48" s="20"/>
      <c r="DVI48"/>
      <c r="DVJ48" s="20"/>
      <c r="DVK48"/>
      <c r="DVL48" s="20"/>
      <c r="DVM48"/>
      <c r="DVN48" s="20"/>
      <c r="DVO48"/>
      <c r="DVP48" s="20"/>
      <c r="DVQ48"/>
      <c r="DVR48" s="20"/>
      <c r="DVS48"/>
      <c r="DVT48" s="20"/>
      <c r="DVU48"/>
      <c r="DVV48" s="20"/>
      <c r="DVW48"/>
      <c r="DVX48" s="20"/>
      <c r="DVY48"/>
      <c r="DVZ48" s="20"/>
      <c r="DWA48"/>
      <c r="DWB48" s="20"/>
      <c r="DWC48"/>
      <c r="DWD48" s="20"/>
      <c r="DWE48"/>
      <c r="DWF48" s="20"/>
      <c r="DWG48"/>
      <c r="DWH48" s="20"/>
      <c r="DWI48"/>
      <c r="DWJ48" s="20"/>
      <c r="DWK48"/>
      <c r="DWL48" s="20"/>
      <c r="DWM48"/>
      <c r="DWN48" s="20"/>
      <c r="DWO48"/>
      <c r="DWP48" s="20"/>
      <c r="DWQ48"/>
      <c r="DWR48" s="20"/>
      <c r="DWS48"/>
      <c r="DWT48" s="20"/>
      <c r="DWU48"/>
      <c r="DWV48" s="20"/>
      <c r="DWW48"/>
      <c r="DWX48" s="20"/>
      <c r="DWY48"/>
      <c r="DWZ48" s="20"/>
      <c r="DXA48"/>
      <c r="DXB48" s="20"/>
      <c r="DXC48"/>
      <c r="DXD48" s="20"/>
      <c r="DXE48"/>
      <c r="DXF48" s="20"/>
      <c r="DXG48"/>
      <c r="DXH48" s="20"/>
      <c r="DXI48"/>
      <c r="DXJ48" s="20"/>
      <c r="DXK48"/>
      <c r="DXL48" s="20"/>
      <c r="DXM48"/>
      <c r="DXN48" s="20"/>
      <c r="DXO48"/>
      <c r="DXP48" s="20"/>
      <c r="DXQ48"/>
      <c r="DXR48" s="20"/>
      <c r="DXS48"/>
      <c r="DXT48" s="20"/>
      <c r="DXU48"/>
      <c r="DXV48" s="20"/>
      <c r="DXW48"/>
      <c r="DXX48" s="20"/>
      <c r="DXY48"/>
      <c r="DXZ48" s="20"/>
      <c r="DYA48"/>
      <c r="DYB48" s="20"/>
      <c r="DYC48"/>
      <c r="DYD48" s="20"/>
      <c r="DYE48"/>
      <c r="DYF48" s="20"/>
      <c r="DYG48"/>
      <c r="DYH48" s="20"/>
      <c r="DYI48"/>
      <c r="DYJ48" s="20"/>
      <c r="DYK48"/>
      <c r="DYL48" s="20"/>
      <c r="DYM48"/>
      <c r="DYN48" s="20"/>
      <c r="DYO48"/>
      <c r="DYP48" s="20"/>
      <c r="DYQ48"/>
      <c r="DYR48" s="20"/>
      <c r="DYS48"/>
      <c r="DYT48" s="20"/>
      <c r="DYU48"/>
      <c r="DYV48" s="20"/>
      <c r="DYW48"/>
      <c r="DYX48" s="20"/>
      <c r="DYY48"/>
      <c r="DYZ48" s="20"/>
      <c r="DZA48"/>
      <c r="DZB48" s="20"/>
      <c r="DZC48"/>
      <c r="DZD48" s="20"/>
      <c r="DZE48"/>
      <c r="DZF48" s="20"/>
      <c r="DZG48"/>
      <c r="DZH48" s="20"/>
      <c r="DZI48"/>
      <c r="DZJ48" s="20"/>
      <c r="DZK48"/>
      <c r="DZL48" s="20"/>
      <c r="DZM48"/>
      <c r="DZN48" s="20"/>
      <c r="DZO48"/>
      <c r="DZP48" s="20"/>
      <c r="DZQ48"/>
      <c r="DZR48" s="20"/>
      <c r="DZS48"/>
      <c r="DZT48" s="20"/>
      <c r="DZU48"/>
      <c r="DZV48" s="20"/>
      <c r="DZW48"/>
      <c r="DZX48" s="20"/>
      <c r="DZY48"/>
      <c r="DZZ48" s="20"/>
      <c r="EAA48"/>
      <c r="EAB48" s="20"/>
      <c r="EAC48"/>
      <c r="EAD48" s="20"/>
      <c r="EAE48"/>
      <c r="EAF48" s="20"/>
      <c r="EAG48"/>
      <c r="EAH48" s="20"/>
      <c r="EAI48"/>
      <c r="EAJ48" s="20"/>
      <c r="EAK48"/>
      <c r="EAL48" s="20"/>
      <c r="EAM48"/>
      <c r="EAN48" s="20"/>
      <c r="EAO48"/>
      <c r="EAP48" s="20"/>
      <c r="EAQ48"/>
      <c r="EAR48" s="20"/>
      <c r="EAS48"/>
      <c r="EAT48" s="20"/>
      <c r="EAU48"/>
      <c r="EAV48" s="20"/>
      <c r="EAW48"/>
      <c r="EAX48" s="20"/>
      <c r="EAY48"/>
      <c r="EAZ48" s="20"/>
      <c r="EBA48"/>
      <c r="EBB48" s="20"/>
      <c r="EBC48"/>
      <c r="EBD48" s="20"/>
      <c r="EBE48"/>
      <c r="EBF48" s="20"/>
      <c r="EBG48"/>
      <c r="EBH48" s="20"/>
      <c r="EBI48"/>
      <c r="EBJ48" s="20"/>
      <c r="EBK48"/>
      <c r="EBL48" s="20"/>
      <c r="EBM48"/>
      <c r="EBN48" s="20"/>
      <c r="EBO48"/>
      <c r="EBP48" s="20"/>
      <c r="EBQ48"/>
      <c r="EBR48" s="20"/>
      <c r="EBS48"/>
      <c r="EBT48" s="20"/>
      <c r="EBU48"/>
      <c r="EBV48" s="20"/>
      <c r="EBW48"/>
      <c r="EBX48" s="20"/>
      <c r="EBY48"/>
      <c r="EBZ48" s="20"/>
      <c r="ECA48"/>
      <c r="ECB48" s="20"/>
      <c r="ECC48"/>
      <c r="ECD48" s="20"/>
      <c r="ECE48"/>
      <c r="ECF48" s="20"/>
      <c r="ECG48"/>
      <c r="ECH48" s="20"/>
      <c r="ECI48"/>
      <c r="ECJ48" s="20"/>
      <c r="ECK48"/>
      <c r="ECL48" s="20"/>
      <c r="ECM48"/>
      <c r="ECN48" s="20"/>
      <c r="ECO48"/>
      <c r="ECP48" s="20"/>
      <c r="ECQ48"/>
      <c r="ECR48" s="20"/>
      <c r="ECS48"/>
      <c r="ECT48" s="20"/>
      <c r="ECU48"/>
      <c r="ECV48" s="20"/>
      <c r="ECW48"/>
      <c r="ECX48" s="20"/>
      <c r="ECY48"/>
      <c r="ECZ48" s="20"/>
      <c r="EDA48"/>
      <c r="EDB48" s="20"/>
      <c r="EDC48"/>
      <c r="EDD48" s="20"/>
      <c r="EDE48"/>
      <c r="EDF48" s="20"/>
      <c r="EDG48"/>
      <c r="EDH48" s="20"/>
      <c r="EDI48"/>
      <c r="EDJ48" s="20"/>
      <c r="EDK48"/>
      <c r="EDL48" s="20"/>
      <c r="EDM48"/>
      <c r="EDN48" s="20"/>
      <c r="EDO48"/>
      <c r="EDP48" s="20"/>
      <c r="EDQ48"/>
      <c r="EDR48" s="20"/>
      <c r="EDS48"/>
      <c r="EDT48" s="20"/>
      <c r="EDU48"/>
      <c r="EDV48" s="20"/>
      <c r="EDW48"/>
      <c r="EDX48" s="20"/>
      <c r="EDY48"/>
      <c r="EDZ48" s="20"/>
      <c r="EEA48"/>
      <c r="EEB48" s="20"/>
      <c r="EEC48"/>
      <c r="EED48" s="20"/>
      <c r="EEE48"/>
      <c r="EEF48" s="20"/>
      <c r="EEG48"/>
      <c r="EEH48" s="20"/>
      <c r="EEI48"/>
      <c r="EEJ48" s="20"/>
      <c r="EEK48"/>
      <c r="EEL48" s="20"/>
      <c r="EEM48"/>
      <c r="EEN48" s="20"/>
      <c r="EEO48"/>
      <c r="EEP48" s="20"/>
      <c r="EEQ48"/>
      <c r="EER48" s="20"/>
      <c r="EES48"/>
      <c r="EET48" s="20"/>
      <c r="EEU48"/>
      <c r="EEV48" s="20"/>
      <c r="EEW48"/>
      <c r="EEX48" s="20"/>
      <c r="EEY48"/>
      <c r="EEZ48" s="20"/>
      <c r="EFA48"/>
      <c r="EFB48" s="20"/>
      <c r="EFC48"/>
      <c r="EFD48" s="20"/>
      <c r="EFE48"/>
      <c r="EFF48" s="20"/>
      <c r="EFG48"/>
      <c r="EFH48" s="20"/>
      <c r="EFI48"/>
      <c r="EFJ48" s="20"/>
      <c r="EFK48"/>
      <c r="EFL48" s="20"/>
      <c r="EFM48"/>
      <c r="EFN48" s="20"/>
      <c r="EFO48"/>
      <c r="EFP48" s="20"/>
      <c r="EFQ48"/>
      <c r="EFR48" s="20"/>
      <c r="EFS48"/>
      <c r="EFT48" s="20"/>
      <c r="EFU48"/>
      <c r="EFV48" s="20"/>
      <c r="EFW48"/>
      <c r="EFX48" s="20"/>
      <c r="EFY48"/>
      <c r="EFZ48" s="20"/>
      <c r="EGA48"/>
      <c r="EGB48" s="20"/>
      <c r="EGC48"/>
      <c r="EGD48" s="20"/>
      <c r="EGE48"/>
      <c r="EGF48" s="20"/>
      <c r="EGG48"/>
      <c r="EGH48" s="20"/>
      <c r="EGI48"/>
      <c r="EGJ48" s="20"/>
      <c r="EGK48"/>
      <c r="EGL48" s="20"/>
      <c r="EGM48"/>
      <c r="EGN48" s="20"/>
      <c r="EGO48"/>
      <c r="EGP48" s="20"/>
      <c r="EGQ48"/>
      <c r="EGR48" s="20"/>
      <c r="EGS48"/>
      <c r="EGT48" s="20"/>
      <c r="EGU48"/>
      <c r="EGV48" s="20"/>
      <c r="EGW48"/>
      <c r="EGX48" s="20"/>
      <c r="EGY48"/>
      <c r="EGZ48" s="20"/>
      <c r="EHA48"/>
      <c r="EHB48" s="20"/>
      <c r="EHC48"/>
      <c r="EHD48" s="20"/>
      <c r="EHE48"/>
      <c r="EHF48" s="20"/>
      <c r="EHG48"/>
      <c r="EHH48" s="20"/>
      <c r="EHI48"/>
      <c r="EHJ48" s="20"/>
      <c r="EHK48"/>
      <c r="EHL48" s="20"/>
      <c r="EHM48"/>
      <c r="EHN48" s="20"/>
      <c r="EHO48"/>
      <c r="EHP48" s="20"/>
      <c r="EHQ48"/>
      <c r="EHR48" s="20"/>
      <c r="EHS48"/>
      <c r="EHT48" s="20"/>
      <c r="EHU48"/>
      <c r="EHV48" s="20"/>
      <c r="EHW48"/>
      <c r="EHX48" s="20"/>
      <c r="EHY48"/>
      <c r="EHZ48" s="20"/>
      <c r="EIA48"/>
      <c r="EIB48" s="20"/>
      <c r="EIC48"/>
      <c r="EID48" s="20"/>
      <c r="EIE48"/>
      <c r="EIF48" s="20"/>
      <c r="EIG48"/>
      <c r="EIH48" s="20"/>
      <c r="EII48"/>
      <c r="EIJ48" s="20"/>
      <c r="EIK48"/>
      <c r="EIL48" s="20"/>
      <c r="EIM48"/>
      <c r="EIN48" s="20"/>
      <c r="EIO48"/>
      <c r="EIP48" s="20"/>
      <c r="EIQ48"/>
      <c r="EIR48" s="20"/>
      <c r="EIS48"/>
      <c r="EIT48" s="20"/>
      <c r="EIU48"/>
      <c r="EIV48" s="20"/>
      <c r="EIW48"/>
      <c r="EIX48" s="20"/>
      <c r="EIY48"/>
      <c r="EIZ48" s="20"/>
      <c r="EJA48"/>
      <c r="EJB48" s="20"/>
      <c r="EJC48"/>
      <c r="EJD48" s="20"/>
      <c r="EJE48"/>
      <c r="EJF48" s="20"/>
      <c r="EJG48"/>
      <c r="EJH48" s="20"/>
      <c r="EJI48"/>
      <c r="EJJ48" s="20"/>
      <c r="EJK48"/>
      <c r="EJL48" s="20"/>
      <c r="EJM48"/>
      <c r="EJN48" s="20"/>
      <c r="EJO48"/>
      <c r="EJP48" s="20"/>
      <c r="EJQ48"/>
      <c r="EJR48" s="20"/>
      <c r="EJS48"/>
      <c r="EJT48" s="20"/>
      <c r="EJU48"/>
      <c r="EJV48" s="20"/>
      <c r="EJW48"/>
      <c r="EJX48" s="20"/>
      <c r="EJY48"/>
      <c r="EJZ48" s="20"/>
      <c r="EKA48"/>
      <c r="EKB48" s="20"/>
      <c r="EKC48"/>
      <c r="EKD48" s="20"/>
      <c r="EKE48"/>
      <c r="EKF48" s="20"/>
      <c r="EKG48"/>
      <c r="EKH48" s="20"/>
      <c r="EKI48"/>
      <c r="EKJ48" s="20"/>
      <c r="EKK48"/>
      <c r="EKL48" s="20"/>
      <c r="EKM48"/>
      <c r="EKN48" s="20"/>
      <c r="EKO48"/>
      <c r="EKP48" s="20"/>
      <c r="EKQ48"/>
      <c r="EKR48" s="20"/>
      <c r="EKS48"/>
      <c r="EKT48" s="20"/>
      <c r="EKU48"/>
      <c r="EKV48" s="20"/>
      <c r="EKW48"/>
      <c r="EKX48" s="20"/>
      <c r="EKY48"/>
      <c r="EKZ48" s="20"/>
      <c r="ELA48"/>
      <c r="ELB48" s="20"/>
      <c r="ELC48"/>
      <c r="ELD48" s="20"/>
      <c r="ELE48"/>
      <c r="ELF48" s="20"/>
      <c r="ELG48"/>
      <c r="ELH48" s="20"/>
      <c r="ELI48"/>
      <c r="ELJ48" s="20"/>
      <c r="ELK48"/>
      <c r="ELL48" s="20"/>
      <c r="ELM48"/>
      <c r="ELN48" s="20"/>
      <c r="ELO48"/>
      <c r="ELP48" s="20"/>
      <c r="ELQ48"/>
      <c r="ELR48" s="20"/>
      <c r="ELS48"/>
      <c r="ELT48" s="20"/>
      <c r="ELU48"/>
      <c r="ELV48" s="20"/>
      <c r="ELW48"/>
      <c r="ELX48" s="20"/>
      <c r="ELY48"/>
      <c r="ELZ48" s="20"/>
      <c r="EMA48"/>
      <c r="EMB48" s="20"/>
      <c r="EMC48"/>
      <c r="EMD48" s="20"/>
      <c r="EME48"/>
      <c r="EMF48" s="20"/>
      <c r="EMG48"/>
      <c r="EMH48" s="20"/>
      <c r="EMI48"/>
      <c r="EMJ48" s="20"/>
      <c r="EMK48"/>
      <c r="EML48" s="20"/>
      <c r="EMM48"/>
      <c r="EMN48" s="20"/>
      <c r="EMO48"/>
      <c r="EMP48" s="20"/>
      <c r="EMQ48"/>
      <c r="EMR48" s="20"/>
      <c r="EMS48"/>
      <c r="EMT48" s="20"/>
      <c r="EMU48"/>
      <c r="EMV48" s="20"/>
      <c r="EMW48"/>
      <c r="EMX48" s="20"/>
      <c r="EMY48"/>
      <c r="EMZ48" s="20"/>
      <c r="ENA48"/>
      <c r="ENB48" s="20"/>
      <c r="ENC48"/>
      <c r="END48" s="20"/>
      <c r="ENE48"/>
      <c r="ENF48" s="20"/>
      <c r="ENG48"/>
      <c r="ENH48" s="20"/>
      <c r="ENI48"/>
      <c r="ENJ48" s="20"/>
      <c r="ENK48"/>
      <c r="ENL48" s="20"/>
      <c r="ENM48"/>
      <c r="ENN48" s="20"/>
      <c r="ENO48"/>
      <c r="ENP48" s="20"/>
      <c r="ENQ48"/>
      <c r="ENR48" s="20"/>
      <c r="ENS48"/>
      <c r="ENT48" s="20"/>
      <c r="ENU48"/>
      <c r="ENV48" s="20"/>
      <c r="ENW48"/>
      <c r="ENX48" s="20"/>
      <c r="ENY48"/>
      <c r="ENZ48" s="20"/>
      <c r="EOA48"/>
      <c r="EOB48" s="20"/>
      <c r="EOC48"/>
      <c r="EOD48" s="20"/>
      <c r="EOE48"/>
      <c r="EOF48" s="20"/>
      <c r="EOG48"/>
      <c r="EOH48" s="20"/>
      <c r="EOI48"/>
      <c r="EOJ48" s="20"/>
      <c r="EOK48"/>
      <c r="EOL48" s="20"/>
      <c r="EOM48"/>
      <c r="EON48" s="20"/>
      <c r="EOO48"/>
      <c r="EOP48" s="20"/>
      <c r="EOQ48"/>
      <c r="EOR48" s="20"/>
      <c r="EOS48"/>
      <c r="EOT48" s="20"/>
      <c r="EOU48"/>
      <c r="EOV48" s="20"/>
      <c r="EOW48"/>
      <c r="EOX48" s="20"/>
      <c r="EOY48"/>
      <c r="EOZ48" s="20"/>
      <c r="EPA48"/>
      <c r="EPB48" s="20"/>
      <c r="EPC48"/>
      <c r="EPD48" s="20"/>
      <c r="EPE48"/>
      <c r="EPF48" s="20"/>
      <c r="EPG48"/>
      <c r="EPH48" s="20"/>
      <c r="EPI48"/>
      <c r="EPJ48" s="20"/>
      <c r="EPK48"/>
      <c r="EPL48" s="20"/>
      <c r="EPM48"/>
      <c r="EPN48" s="20"/>
      <c r="EPO48"/>
      <c r="EPP48" s="20"/>
      <c r="EPQ48"/>
      <c r="EPR48" s="20"/>
      <c r="EPS48"/>
      <c r="EPT48" s="20"/>
      <c r="EPU48"/>
      <c r="EPV48" s="20"/>
      <c r="EPW48"/>
      <c r="EPX48" s="20"/>
      <c r="EPY48"/>
      <c r="EPZ48" s="20"/>
      <c r="EQA48"/>
      <c r="EQB48" s="20"/>
      <c r="EQC48"/>
      <c r="EQD48" s="20"/>
      <c r="EQE48"/>
      <c r="EQF48" s="20"/>
      <c r="EQG48"/>
      <c r="EQH48" s="20"/>
      <c r="EQI48"/>
      <c r="EQJ48" s="20"/>
      <c r="EQK48"/>
      <c r="EQL48" s="20"/>
      <c r="EQM48"/>
      <c r="EQN48" s="20"/>
      <c r="EQO48"/>
      <c r="EQP48" s="20"/>
      <c r="EQQ48"/>
      <c r="EQR48" s="20"/>
      <c r="EQS48"/>
      <c r="EQT48" s="20"/>
      <c r="EQU48"/>
      <c r="EQV48" s="20"/>
      <c r="EQW48"/>
      <c r="EQX48" s="20"/>
      <c r="EQY48"/>
      <c r="EQZ48" s="20"/>
      <c r="ERA48"/>
      <c r="ERB48" s="20"/>
      <c r="ERC48"/>
      <c r="ERD48" s="20"/>
      <c r="ERE48"/>
      <c r="ERF48" s="20"/>
      <c r="ERG48"/>
      <c r="ERH48" s="20"/>
      <c r="ERI48"/>
      <c r="ERJ48" s="20"/>
      <c r="ERK48"/>
      <c r="ERL48" s="20"/>
      <c r="ERM48"/>
      <c r="ERN48" s="20"/>
      <c r="ERO48"/>
      <c r="ERP48" s="20"/>
      <c r="ERQ48"/>
      <c r="ERR48" s="20"/>
      <c r="ERS48"/>
      <c r="ERT48" s="20"/>
      <c r="ERU48"/>
      <c r="ERV48" s="20"/>
      <c r="ERW48"/>
      <c r="ERX48" s="20"/>
      <c r="ERY48"/>
      <c r="ERZ48" s="20"/>
      <c r="ESA48"/>
      <c r="ESB48" s="20"/>
      <c r="ESC48"/>
      <c r="ESD48" s="20"/>
      <c r="ESE48"/>
      <c r="ESF48" s="20"/>
      <c r="ESG48"/>
      <c r="ESH48" s="20"/>
      <c r="ESI48"/>
      <c r="ESJ48" s="20"/>
      <c r="ESK48"/>
      <c r="ESL48" s="20"/>
      <c r="ESM48"/>
      <c r="ESN48" s="20"/>
      <c r="ESO48"/>
      <c r="ESP48" s="20"/>
      <c r="ESQ48"/>
      <c r="ESR48" s="20"/>
      <c r="ESS48"/>
      <c r="EST48" s="20"/>
      <c r="ESU48"/>
      <c r="ESV48" s="20"/>
      <c r="ESW48"/>
      <c r="ESX48" s="20"/>
      <c r="ESY48"/>
      <c r="ESZ48" s="20"/>
      <c r="ETA48"/>
      <c r="ETB48" s="20"/>
      <c r="ETC48"/>
      <c r="ETD48" s="20"/>
      <c r="ETE48"/>
      <c r="ETF48" s="20"/>
      <c r="ETG48"/>
      <c r="ETH48" s="20"/>
      <c r="ETI48"/>
      <c r="ETJ48" s="20"/>
      <c r="ETK48"/>
      <c r="ETL48" s="20"/>
      <c r="ETM48"/>
      <c r="ETN48" s="20"/>
      <c r="ETO48"/>
      <c r="ETP48" s="20"/>
      <c r="ETQ48"/>
      <c r="ETR48" s="20"/>
      <c r="ETS48"/>
      <c r="ETT48" s="20"/>
      <c r="ETU48"/>
      <c r="ETV48" s="20"/>
      <c r="ETW48"/>
      <c r="ETX48" s="20"/>
      <c r="ETY48"/>
      <c r="ETZ48" s="20"/>
      <c r="EUA48"/>
      <c r="EUB48" s="20"/>
      <c r="EUC48"/>
      <c r="EUD48" s="20"/>
      <c r="EUE48"/>
      <c r="EUF48" s="20"/>
      <c r="EUG48"/>
      <c r="EUH48" s="20"/>
      <c r="EUI48"/>
      <c r="EUJ48" s="20"/>
      <c r="EUK48"/>
      <c r="EUL48" s="20"/>
      <c r="EUM48"/>
      <c r="EUN48" s="20"/>
      <c r="EUO48"/>
      <c r="EUP48" s="20"/>
      <c r="EUQ48"/>
      <c r="EUR48" s="20"/>
      <c r="EUS48"/>
      <c r="EUT48" s="20"/>
      <c r="EUU48"/>
      <c r="EUV48" s="20"/>
      <c r="EUW48"/>
      <c r="EUX48" s="20"/>
      <c r="EUY48"/>
      <c r="EUZ48" s="20"/>
      <c r="EVA48"/>
      <c r="EVB48" s="20"/>
      <c r="EVC48"/>
      <c r="EVD48" s="20"/>
      <c r="EVE48"/>
      <c r="EVF48" s="20"/>
      <c r="EVG48"/>
      <c r="EVH48" s="20"/>
      <c r="EVI48"/>
      <c r="EVJ48" s="20"/>
      <c r="EVK48"/>
      <c r="EVL48" s="20"/>
      <c r="EVM48"/>
      <c r="EVN48" s="20"/>
      <c r="EVO48"/>
      <c r="EVP48" s="20"/>
      <c r="EVQ48"/>
      <c r="EVR48" s="20"/>
      <c r="EVS48"/>
      <c r="EVT48" s="20"/>
      <c r="EVU48"/>
      <c r="EVV48" s="20"/>
      <c r="EVW48"/>
      <c r="EVX48" s="20"/>
      <c r="EVY48"/>
      <c r="EVZ48" s="20"/>
      <c r="EWA48"/>
      <c r="EWB48" s="20"/>
      <c r="EWC48"/>
      <c r="EWD48" s="20"/>
      <c r="EWE48"/>
      <c r="EWF48" s="20"/>
      <c r="EWG48"/>
      <c r="EWH48" s="20"/>
      <c r="EWI48"/>
      <c r="EWJ48" s="20"/>
      <c r="EWK48"/>
      <c r="EWL48" s="20"/>
      <c r="EWM48"/>
      <c r="EWN48" s="20"/>
      <c r="EWO48"/>
      <c r="EWP48" s="20"/>
      <c r="EWQ48"/>
      <c r="EWR48" s="20"/>
      <c r="EWS48"/>
      <c r="EWT48" s="20"/>
      <c r="EWU48"/>
      <c r="EWV48" s="20"/>
      <c r="EWW48"/>
      <c r="EWX48" s="20"/>
      <c r="EWY48"/>
      <c r="EWZ48" s="20"/>
      <c r="EXA48"/>
      <c r="EXB48" s="20"/>
      <c r="EXC48"/>
      <c r="EXD48" s="20"/>
      <c r="EXE48"/>
      <c r="EXF48" s="20"/>
      <c r="EXG48"/>
      <c r="EXH48" s="20"/>
      <c r="EXI48"/>
      <c r="EXJ48" s="20"/>
      <c r="EXK48"/>
      <c r="EXL48" s="20"/>
      <c r="EXM48"/>
      <c r="EXN48" s="20"/>
      <c r="EXO48"/>
      <c r="EXP48" s="20"/>
      <c r="EXQ48"/>
      <c r="EXR48" s="20"/>
      <c r="EXS48"/>
      <c r="EXT48" s="20"/>
      <c r="EXU48"/>
      <c r="EXV48" s="20"/>
      <c r="EXW48"/>
      <c r="EXX48" s="20"/>
      <c r="EXY48"/>
      <c r="EXZ48" s="20"/>
      <c r="EYA48"/>
      <c r="EYB48" s="20"/>
      <c r="EYC48"/>
      <c r="EYD48" s="20"/>
      <c r="EYE48"/>
      <c r="EYF48" s="20"/>
      <c r="EYG48"/>
      <c r="EYH48" s="20"/>
      <c r="EYI48"/>
      <c r="EYJ48" s="20"/>
      <c r="EYK48"/>
      <c r="EYL48" s="20"/>
      <c r="EYM48"/>
      <c r="EYN48" s="20"/>
      <c r="EYO48"/>
      <c r="EYP48" s="20"/>
      <c r="EYQ48"/>
      <c r="EYR48" s="20"/>
      <c r="EYS48"/>
      <c r="EYT48" s="20"/>
      <c r="EYU48"/>
      <c r="EYV48" s="20"/>
      <c r="EYW48"/>
      <c r="EYX48" s="20"/>
      <c r="EYY48"/>
      <c r="EYZ48" s="20"/>
      <c r="EZA48"/>
      <c r="EZB48" s="20"/>
      <c r="EZC48"/>
      <c r="EZD48" s="20"/>
      <c r="EZE48"/>
      <c r="EZF48" s="20"/>
      <c r="EZG48"/>
      <c r="EZH48" s="20"/>
      <c r="EZI48"/>
      <c r="EZJ48" s="20"/>
      <c r="EZK48"/>
      <c r="EZL48" s="20"/>
      <c r="EZM48"/>
      <c r="EZN48" s="20"/>
      <c r="EZO48"/>
      <c r="EZP48" s="20"/>
      <c r="EZQ48"/>
      <c r="EZR48" s="20"/>
      <c r="EZS48"/>
      <c r="EZT48" s="20"/>
      <c r="EZU48"/>
      <c r="EZV48" s="20"/>
      <c r="EZW48"/>
      <c r="EZX48" s="20"/>
      <c r="EZY48"/>
      <c r="EZZ48" s="20"/>
      <c r="FAA48"/>
      <c r="FAB48" s="20"/>
      <c r="FAC48"/>
      <c r="FAD48" s="20"/>
      <c r="FAE48"/>
      <c r="FAF48" s="20"/>
      <c r="FAG48"/>
      <c r="FAH48" s="20"/>
      <c r="FAI48"/>
      <c r="FAJ48" s="20"/>
      <c r="FAK48"/>
      <c r="FAL48" s="20"/>
      <c r="FAM48"/>
      <c r="FAN48" s="20"/>
      <c r="FAO48"/>
      <c r="FAP48" s="20"/>
      <c r="FAQ48"/>
      <c r="FAR48" s="20"/>
      <c r="FAS48"/>
      <c r="FAT48" s="20"/>
      <c r="FAU48"/>
      <c r="FAV48" s="20"/>
      <c r="FAW48"/>
      <c r="FAX48" s="20"/>
      <c r="FAY48"/>
      <c r="FAZ48" s="20"/>
      <c r="FBA48"/>
      <c r="FBB48" s="20"/>
      <c r="FBC48"/>
      <c r="FBD48" s="20"/>
      <c r="FBE48"/>
      <c r="FBF48" s="20"/>
      <c r="FBG48"/>
      <c r="FBH48" s="20"/>
      <c r="FBI48"/>
      <c r="FBJ48" s="20"/>
      <c r="FBK48"/>
      <c r="FBL48" s="20"/>
      <c r="FBM48"/>
      <c r="FBN48" s="20"/>
      <c r="FBO48"/>
      <c r="FBP48" s="20"/>
      <c r="FBQ48"/>
      <c r="FBR48" s="20"/>
      <c r="FBS48"/>
      <c r="FBT48" s="20"/>
      <c r="FBU48"/>
      <c r="FBV48" s="20"/>
      <c r="FBW48"/>
      <c r="FBX48" s="20"/>
      <c r="FBY48"/>
      <c r="FBZ48" s="20"/>
      <c r="FCA48"/>
      <c r="FCB48" s="20"/>
      <c r="FCC48"/>
      <c r="FCD48" s="20"/>
      <c r="FCE48"/>
      <c r="FCF48" s="20"/>
      <c r="FCG48"/>
      <c r="FCH48" s="20"/>
      <c r="FCI48"/>
      <c r="FCJ48" s="20"/>
      <c r="FCK48"/>
      <c r="FCL48" s="20"/>
      <c r="FCM48"/>
      <c r="FCN48" s="20"/>
      <c r="FCO48"/>
      <c r="FCP48" s="20"/>
      <c r="FCQ48"/>
      <c r="FCR48" s="20"/>
      <c r="FCS48"/>
      <c r="FCT48" s="20"/>
      <c r="FCU48"/>
      <c r="FCV48" s="20"/>
      <c r="FCW48"/>
      <c r="FCX48" s="20"/>
      <c r="FCY48"/>
      <c r="FCZ48" s="20"/>
      <c r="FDA48"/>
      <c r="FDB48" s="20"/>
      <c r="FDC48"/>
      <c r="FDD48" s="20"/>
      <c r="FDE48"/>
      <c r="FDF48" s="20"/>
      <c r="FDG48"/>
      <c r="FDH48" s="20"/>
      <c r="FDI48"/>
      <c r="FDJ48" s="20"/>
      <c r="FDK48"/>
      <c r="FDL48" s="20"/>
      <c r="FDM48"/>
      <c r="FDN48" s="20"/>
      <c r="FDO48"/>
      <c r="FDP48" s="20"/>
      <c r="FDQ48"/>
      <c r="FDR48" s="20"/>
      <c r="FDS48"/>
      <c r="FDT48" s="20"/>
      <c r="FDU48"/>
      <c r="FDV48" s="20"/>
      <c r="FDW48"/>
      <c r="FDX48" s="20"/>
      <c r="FDY48"/>
      <c r="FDZ48" s="20"/>
      <c r="FEA48"/>
      <c r="FEB48" s="20"/>
      <c r="FEC48"/>
      <c r="FED48" s="20"/>
      <c r="FEE48"/>
      <c r="FEF48" s="20"/>
      <c r="FEG48"/>
      <c r="FEH48" s="20"/>
      <c r="FEI48"/>
      <c r="FEJ48" s="20"/>
      <c r="FEK48"/>
      <c r="FEL48" s="20"/>
      <c r="FEM48"/>
      <c r="FEN48" s="20"/>
      <c r="FEO48"/>
      <c r="FEP48" s="20"/>
      <c r="FEQ48"/>
      <c r="FER48" s="20"/>
      <c r="FES48"/>
      <c r="FET48" s="20"/>
      <c r="FEU48"/>
      <c r="FEV48" s="20"/>
      <c r="FEW48"/>
      <c r="FEX48" s="20"/>
      <c r="FEY48"/>
      <c r="FEZ48" s="20"/>
      <c r="FFA48"/>
      <c r="FFB48" s="20"/>
      <c r="FFC48"/>
      <c r="FFD48" s="20"/>
      <c r="FFE48"/>
      <c r="FFF48" s="20"/>
      <c r="FFG48"/>
      <c r="FFH48" s="20"/>
      <c r="FFI48"/>
      <c r="FFJ48" s="20"/>
      <c r="FFK48"/>
      <c r="FFL48" s="20"/>
      <c r="FFM48"/>
      <c r="FFN48" s="20"/>
      <c r="FFO48"/>
      <c r="FFP48" s="20"/>
      <c r="FFQ48"/>
      <c r="FFR48" s="20"/>
      <c r="FFS48"/>
      <c r="FFT48" s="20"/>
      <c r="FFU48"/>
      <c r="FFV48" s="20"/>
      <c r="FFW48"/>
      <c r="FFX48" s="20"/>
      <c r="FFY48"/>
      <c r="FFZ48" s="20"/>
      <c r="FGA48"/>
      <c r="FGB48" s="20"/>
      <c r="FGC48"/>
      <c r="FGD48" s="20"/>
      <c r="FGE48"/>
      <c r="FGF48" s="20"/>
      <c r="FGG48"/>
      <c r="FGH48" s="20"/>
      <c r="FGI48"/>
      <c r="FGJ48" s="20"/>
      <c r="FGK48"/>
      <c r="FGL48" s="20"/>
      <c r="FGM48"/>
      <c r="FGN48" s="20"/>
      <c r="FGO48"/>
      <c r="FGP48" s="20"/>
      <c r="FGQ48"/>
      <c r="FGR48" s="20"/>
      <c r="FGS48"/>
      <c r="FGT48" s="20"/>
      <c r="FGU48"/>
      <c r="FGV48" s="20"/>
      <c r="FGW48"/>
      <c r="FGX48" s="20"/>
      <c r="FGY48"/>
      <c r="FGZ48" s="20"/>
      <c r="FHA48"/>
      <c r="FHB48" s="20"/>
      <c r="FHC48"/>
      <c r="FHD48" s="20"/>
      <c r="FHE48"/>
      <c r="FHF48" s="20"/>
      <c r="FHG48"/>
      <c r="FHH48" s="20"/>
      <c r="FHI48"/>
      <c r="FHJ48" s="20"/>
      <c r="FHK48"/>
      <c r="FHL48" s="20"/>
      <c r="FHM48"/>
      <c r="FHN48" s="20"/>
      <c r="FHO48"/>
      <c r="FHP48" s="20"/>
      <c r="FHQ48"/>
      <c r="FHR48" s="20"/>
      <c r="FHS48"/>
      <c r="FHT48" s="20"/>
      <c r="FHU48"/>
      <c r="FHV48" s="20"/>
      <c r="FHW48"/>
      <c r="FHX48" s="20"/>
      <c r="FHY48"/>
      <c r="FHZ48" s="20"/>
      <c r="FIA48"/>
      <c r="FIB48" s="20"/>
      <c r="FIC48"/>
      <c r="FID48" s="20"/>
      <c r="FIE48"/>
      <c r="FIF48" s="20"/>
      <c r="FIG48"/>
      <c r="FIH48" s="20"/>
      <c r="FII48"/>
      <c r="FIJ48" s="20"/>
      <c r="FIK48"/>
      <c r="FIL48" s="20"/>
      <c r="FIM48"/>
      <c r="FIN48" s="20"/>
      <c r="FIO48"/>
      <c r="FIP48" s="20"/>
      <c r="FIQ48"/>
      <c r="FIR48" s="20"/>
      <c r="FIS48"/>
      <c r="FIT48" s="20"/>
      <c r="FIU48"/>
      <c r="FIV48" s="20"/>
      <c r="FIW48"/>
      <c r="FIX48" s="20"/>
      <c r="FIY48"/>
      <c r="FIZ48" s="20"/>
      <c r="FJA48"/>
      <c r="FJB48" s="20"/>
      <c r="FJC48"/>
      <c r="FJD48" s="20"/>
      <c r="FJE48"/>
      <c r="FJF48" s="20"/>
      <c r="FJG48"/>
      <c r="FJH48" s="20"/>
      <c r="FJI48"/>
      <c r="FJJ48" s="20"/>
      <c r="FJK48"/>
      <c r="FJL48" s="20"/>
      <c r="FJM48"/>
      <c r="FJN48" s="20"/>
      <c r="FJO48"/>
      <c r="FJP48" s="20"/>
      <c r="FJQ48"/>
      <c r="FJR48" s="20"/>
      <c r="FJS48"/>
      <c r="FJT48" s="20"/>
      <c r="FJU48"/>
      <c r="FJV48" s="20"/>
      <c r="FJW48"/>
      <c r="FJX48" s="20"/>
      <c r="FJY48"/>
      <c r="FJZ48" s="20"/>
      <c r="FKA48"/>
      <c r="FKB48" s="20"/>
      <c r="FKC48"/>
      <c r="FKD48" s="20"/>
      <c r="FKE48"/>
      <c r="FKF48" s="20"/>
      <c r="FKG48"/>
      <c r="FKH48" s="20"/>
      <c r="FKI48"/>
      <c r="FKJ48" s="20"/>
      <c r="FKK48"/>
      <c r="FKL48" s="20"/>
      <c r="FKM48"/>
      <c r="FKN48" s="20"/>
      <c r="FKO48"/>
      <c r="FKP48" s="20"/>
      <c r="FKQ48"/>
      <c r="FKR48" s="20"/>
      <c r="FKS48"/>
      <c r="FKT48" s="20"/>
      <c r="FKU48"/>
      <c r="FKV48" s="20"/>
      <c r="FKW48"/>
      <c r="FKX48" s="20"/>
      <c r="FKY48"/>
      <c r="FKZ48" s="20"/>
      <c r="FLA48"/>
      <c r="FLB48" s="20"/>
      <c r="FLC48"/>
      <c r="FLD48" s="20"/>
      <c r="FLE48"/>
      <c r="FLF48" s="20"/>
      <c r="FLG48"/>
      <c r="FLH48" s="20"/>
      <c r="FLI48"/>
      <c r="FLJ48" s="20"/>
      <c r="FLK48"/>
      <c r="FLL48" s="20"/>
      <c r="FLM48"/>
      <c r="FLN48" s="20"/>
      <c r="FLO48"/>
      <c r="FLP48" s="20"/>
      <c r="FLQ48"/>
      <c r="FLR48" s="20"/>
      <c r="FLS48"/>
      <c r="FLT48" s="20"/>
      <c r="FLU48"/>
      <c r="FLV48" s="20"/>
      <c r="FLW48"/>
      <c r="FLX48" s="20"/>
      <c r="FLY48"/>
      <c r="FLZ48" s="20"/>
      <c r="FMA48"/>
      <c r="FMB48" s="20"/>
      <c r="FMC48"/>
      <c r="FMD48" s="20"/>
      <c r="FME48"/>
      <c r="FMF48" s="20"/>
      <c r="FMG48"/>
      <c r="FMH48" s="20"/>
      <c r="FMI48"/>
      <c r="FMJ48" s="20"/>
      <c r="FMK48"/>
      <c r="FML48" s="20"/>
      <c r="FMM48"/>
      <c r="FMN48" s="20"/>
      <c r="FMO48"/>
      <c r="FMP48" s="20"/>
      <c r="FMQ48"/>
      <c r="FMR48" s="20"/>
      <c r="FMS48"/>
      <c r="FMT48" s="20"/>
      <c r="FMU48"/>
      <c r="FMV48" s="20"/>
      <c r="FMW48"/>
      <c r="FMX48" s="20"/>
      <c r="FMY48"/>
      <c r="FMZ48" s="20"/>
      <c r="FNA48"/>
      <c r="FNB48" s="20"/>
      <c r="FNC48"/>
      <c r="FND48" s="20"/>
      <c r="FNE48"/>
      <c r="FNF48" s="20"/>
      <c r="FNG48"/>
      <c r="FNH48" s="20"/>
      <c r="FNI48"/>
      <c r="FNJ48" s="20"/>
      <c r="FNK48"/>
      <c r="FNL48" s="20"/>
      <c r="FNM48"/>
      <c r="FNN48" s="20"/>
      <c r="FNO48"/>
      <c r="FNP48" s="20"/>
      <c r="FNQ48"/>
      <c r="FNR48" s="20"/>
      <c r="FNS48"/>
      <c r="FNT48" s="20"/>
      <c r="FNU48"/>
      <c r="FNV48" s="20"/>
      <c r="FNW48"/>
      <c r="FNX48" s="20"/>
      <c r="FNY48"/>
      <c r="FNZ48" s="20"/>
      <c r="FOA48"/>
      <c r="FOB48" s="20"/>
      <c r="FOC48"/>
      <c r="FOD48" s="20"/>
      <c r="FOE48"/>
      <c r="FOF48" s="20"/>
      <c r="FOG48"/>
      <c r="FOH48" s="20"/>
      <c r="FOI48"/>
      <c r="FOJ48" s="20"/>
      <c r="FOK48"/>
      <c r="FOL48" s="20"/>
      <c r="FOM48"/>
      <c r="FON48" s="20"/>
      <c r="FOO48"/>
      <c r="FOP48" s="20"/>
      <c r="FOQ48"/>
      <c r="FOR48" s="20"/>
      <c r="FOS48"/>
      <c r="FOT48" s="20"/>
      <c r="FOU48"/>
      <c r="FOV48" s="20"/>
      <c r="FOW48"/>
      <c r="FOX48" s="20"/>
      <c r="FOY48"/>
      <c r="FOZ48" s="20"/>
      <c r="FPA48"/>
      <c r="FPB48" s="20"/>
      <c r="FPC48"/>
      <c r="FPD48" s="20"/>
      <c r="FPE48"/>
      <c r="FPF48" s="20"/>
      <c r="FPG48"/>
      <c r="FPH48" s="20"/>
      <c r="FPI48"/>
      <c r="FPJ48" s="20"/>
      <c r="FPK48"/>
      <c r="FPL48" s="20"/>
      <c r="FPM48"/>
      <c r="FPN48" s="20"/>
      <c r="FPO48"/>
      <c r="FPP48" s="20"/>
      <c r="FPQ48"/>
      <c r="FPR48" s="20"/>
      <c r="FPS48"/>
      <c r="FPT48" s="20"/>
      <c r="FPU48"/>
      <c r="FPV48" s="20"/>
      <c r="FPW48"/>
      <c r="FPX48" s="20"/>
      <c r="FPY48"/>
      <c r="FPZ48" s="20"/>
      <c r="FQA48"/>
      <c r="FQB48" s="20"/>
      <c r="FQC48"/>
      <c r="FQD48" s="20"/>
      <c r="FQE48"/>
      <c r="FQF48" s="20"/>
      <c r="FQG48"/>
      <c r="FQH48" s="20"/>
      <c r="FQI48"/>
      <c r="FQJ48" s="20"/>
      <c r="FQK48"/>
      <c r="FQL48" s="20"/>
      <c r="FQM48"/>
      <c r="FQN48" s="20"/>
      <c r="FQO48"/>
      <c r="FQP48" s="20"/>
      <c r="FQQ48"/>
      <c r="FQR48" s="20"/>
      <c r="FQS48"/>
      <c r="FQT48" s="20"/>
      <c r="FQU48"/>
      <c r="FQV48" s="20"/>
      <c r="FQW48"/>
      <c r="FQX48" s="20"/>
      <c r="FQY48"/>
      <c r="FQZ48" s="20"/>
      <c r="FRA48"/>
      <c r="FRB48" s="20"/>
      <c r="FRC48"/>
      <c r="FRD48" s="20"/>
      <c r="FRE48"/>
      <c r="FRF48" s="20"/>
      <c r="FRG48"/>
      <c r="FRH48" s="20"/>
      <c r="FRI48"/>
      <c r="FRJ48" s="20"/>
      <c r="FRK48"/>
      <c r="FRL48" s="20"/>
      <c r="FRM48"/>
      <c r="FRN48" s="20"/>
      <c r="FRO48"/>
      <c r="FRP48" s="20"/>
      <c r="FRQ48"/>
      <c r="FRR48" s="20"/>
      <c r="FRS48"/>
      <c r="FRT48" s="20"/>
      <c r="FRU48"/>
      <c r="FRV48" s="20"/>
      <c r="FRW48"/>
      <c r="FRX48" s="20"/>
      <c r="FRY48"/>
      <c r="FRZ48" s="20"/>
      <c r="FSA48"/>
      <c r="FSB48" s="20"/>
      <c r="FSC48"/>
      <c r="FSD48" s="20"/>
      <c r="FSE48"/>
      <c r="FSF48" s="20"/>
      <c r="FSG48"/>
      <c r="FSH48" s="20"/>
      <c r="FSI48"/>
      <c r="FSJ48" s="20"/>
      <c r="FSK48"/>
      <c r="FSL48" s="20"/>
      <c r="FSM48"/>
      <c r="FSN48" s="20"/>
      <c r="FSO48"/>
      <c r="FSP48" s="20"/>
      <c r="FSQ48"/>
      <c r="FSR48" s="20"/>
      <c r="FSS48"/>
      <c r="FST48" s="20"/>
      <c r="FSU48"/>
      <c r="FSV48" s="20"/>
      <c r="FSW48"/>
      <c r="FSX48" s="20"/>
      <c r="FSY48"/>
      <c r="FSZ48" s="20"/>
      <c r="FTA48"/>
      <c r="FTB48" s="20"/>
      <c r="FTC48"/>
      <c r="FTD48" s="20"/>
      <c r="FTE48"/>
      <c r="FTF48" s="20"/>
      <c r="FTG48"/>
      <c r="FTH48" s="20"/>
      <c r="FTI48"/>
      <c r="FTJ48" s="20"/>
      <c r="FTK48"/>
      <c r="FTL48" s="20"/>
      <c r="FTM48"/>
      <c r="FTN48" s="20"/>
      <c r="FTO48"/>
      <c r="FTP48" s="20"/>
      <c r="FTQ48"/>
      <c r="FTR48" s="20"/>
      <c r="FTS48"/>
      <c r="FTT48" s="20"/>
      <c r="FTU48"/>
      <c r="FTV48" s="20"/>
      <c r="FTW48"/>
      <c r="FTX48" s="20"/>
      <c r="FTY48"/>
      <c r="FTZ48" s="20"/>
      <c r="FUA48"/>
      <c r="FUB48" s="20"/>
      <c r="FUC48"/>
      <c r="FUD48" s="20"/>
      <c r="FUE48"/>
      <c r="FUF48" s="20"/>
      <c r="FUG48"/>
      <c r="FUH48" s="20"/>
      <c r="FUI48"/>
      <c r="FUJ48" s="20"/>
      <c r="FUK48"/>
      <c r="FUL48" s="20"/>
      <c r="FUM48"/>
      <c r="FUN48" s="20"/>
      <c r="FUO48"/>
      <c r="FUP48" s="20"/>
      <c r="FUQ48"/>
      <c r="FUR48" s="20"/>
      <c r="FUS48"/>
      <c r="FUT48" s="20"/>
      <c r="FUU48"/>
      <c r="FUV48" s="20"/>
      <c r="FUW48"/>
      <c r="FUX48" s="20"/>
      <c r="FUY48"/>
      <c r="FUZ48" s="20"/>
      <c r="FVA48"/>
      <c r="FVB48" s="20"/>
      <c r="FVC48"/>
      <c r="FVD48" s="20"/>
      <c r="FVE48"/>
      <c r="FVF48" s="20"/>
      <c r="FVG48"/>
      <c r="FVH48" s="20"/>
      <c r="FVI48"/>
      <c r="FVJ48" s="20"/>
      <c r="FVK48"/>
      <c r="FVL48" s="20"/>
      <c r="FVM48"/>
      <c r="FVN48" s="20"/>
      <c r="FVO48"/>
      <c r="FVP48" s="20"/>
      <c r="FVQ48"/>
      <c r="FVR48" s="20"/>
      <c r="FVS48"/>
      <c r="FVT48" s="20"/>
      <c r="FVU48"/>
      <c r="FVV48" s="20"/>
      <c r="FVW48"/>
      <c r="FVX48" s="20"/>
      <c r="FVY48"/>
      <c r="FVZ48" s="20"/>
      <c r="FWA48"/>
      <c r="FWB48" s="20"/>
      <c r="FWC48"/>
      <c r="FWD48" s="20"/>
      <c r="FWE48"/>
      <c r="FWF48" s="20"/>
      <c r="FWG48"/>
      <c r="FWH48" s="20"/>
      <c r="FWI48"/>
      <c r="FWJ48" s="20"/>
      <c r="FWK48"/>
      <c r="FWL48" s="20"/>
      <c r="FWM48"/>
      <c r="FWN48" s="20"/>
      <c r="FWO48"/>
      <c r="FWP48" s="20"/>
      <c r="FWQ48"/>
      <c r="FWR48" s="20"/>
      <c r="FWS48"/>
      <c r="FWT48" s="20"/>
      <c r="FWU48"/>
      <c r="FWV48" s="20"/>
      <c r="FWW48"/>
      <c r="FWX48" s="20"/>
      <c r="FWY48"/>
      <c r="FWZ48" s="20"/>
      <c r="FXA48"/>
      <c r="FXB48" s="20"/>
      <c r="FXC48"/>
      <c r="FXD48" s="20"/>
      <c r="FXE48"/>
      <c r="FXF48" s="20"/>
      <c r="FXG48"/>
      <c r="FXH48" s="20"/>
      <c r="FXI48"/>
      <c r="FXJ48" s="20"/>
      <c r="FXK48"/>
      <c r="FXL48" s="20"/>
      <c r="FXM48"/>
      <c r="FXN48" s="20"/>
      <c r="FXO48"/>
      <c r="FXP48" s="20"/>
      <c r="FXQ48"/>
      <c r="FXR48" s="20"/>
      <c r="FXS48"/>
      <c r="FXT48" s="20"/>
      <c r="FXU48"/>
      <c r="FXV48" s="20"/>
      <c r="FXW48"/>
      <c r="FXX48" s="20"/>
      <c r="FXY48"/>
      <c r="FXZ48" s="20"/>
      <c r="FYA48"/>
      <c r="FYB48" s="20"/>
      <c r="FYC48"/>
      <c r="FYD48" s="20"/>
      <c r="FYE48"/>
      <c r="FYF48" s="20"/>
      <c r="FYG48"/>
      <c r="FYH48" s="20"/>
      <c r="FYI48"/>
      <c r="FYJ48" s="20"/>
      <c r="FYK48"/>
      <c r="FYL48" s="20"/>
      <c r="FYM48"/>
      <c r="FYN48" s="20"/>
      <c r="FYO48"/>
      <c r="FYP48" s="20"/>
      <c r="FYQ48"/>
      <c r="FYR48" s="20"/>
      <c r="FYS48"/>
      <c r="FYT48" s="20"/>
      <c r="FYU48"/>
      <c r="FYV48" s="20"/>
      <c r="FYW48"/>
      <c r="FYX48" s="20"/>
      <c r="FYY48"/>
      <c r="FYZ48" s="20"/>
      <c r="FZA48"/>
      <c r="FZB48" s="20"/>
      <c r="FZC48"/>
      <c r="FZD48" s="20"/>
      <c r="FZE48"/>
      <c r="FZF48" s="20"/>
      <c r="FZG48"/>
      <c r="FZH48" s="20"/>
      <c r="FZI48"/>
      <c r="FZJ48" s="20"/>
      <c r="FZK48"/>
      <c r="FZL48" s="20"/>
      <c r="FZM48"/>
      <c r="FZN48" s="20"/>
      <c r="FZO48"/>
      <c r="FZP48" s="20"/>
      <c r="FZQ48"/>
      <c r="FZR48" s="20"/>
      <c r="FZS48"/>
      <c r="FZT48" s="20"/>
      <c r="FZU48"/>
      <c r="FZV48" s="20"/>
      <c r="FZW48"/>
      <c r="FZX48" s="20"/>
      <c r="FZY48"/>
      <c r="FZZ48" s="20"/>
      <c r="GAA48"/>
      <c r="GAB48" s="20"/>
      <c r="GAC48"/>
      <c r="GAD48" s="20"/>
      <c r="GAE48"/>
      <c r="GAF48" s="20"/>
      <c r="GAG48"/>
      <c r="GAH48" s="20"/>
      <c r="GAI48"/>
      <c r="GAJ48" s="20"/>
      <c r="GAK48"/>
      <c r="GAL48" s="20"/>
      <c r="GAM48"/>
      <c r="GAN48" s="20"/>
      <c r="GAO48"/>
      <c r="GAP48" s="20"/>
      <c r="GAQ48"/>
      <c r="GAR48" s="20"/>
      <c r="GAS48"/>
      <c r="GAT48" s="20"/>
      <c r="GAU48"/>
      <c r="GAV48" s="20"/>
      <c r="GAW48"/>
      <c r="GAX48" s="20"/>
      <c r="GAY48"/>
      <c r="GAZ48" s="20"/>
      <c r="GBA48"/>
      <c r="GBB48" s="20"/>
      <c r="GBC48"/>
      <c r="GBD48" s="20"/>
      <c r="GBE48"/>
      <c r="GBF48" s="20"/>
      <c r="GBG48"/>
      <c r="GBH48" s="20"/>
      <c r="GBI48"/>
      <c r="GBJ48" s="20"/>
      <c r="GBK48"/>
      <c r="GBL48" s="20"/>
      <c r="GBM48"/>
      <c r="GBN48" s="20"/>
      <c r="GBO48"/>
      <c r="GBP48" s="20"/>
      <c r="GBQ48"/>
      <c r="GBR48" s="20"/>
      <c r="GBS48"/>
      <c r="GBT48" s="20"/>
      <c r="GBU48"/>
      <c r="GBV48" s="20"/>
      <c r="GBW48"/>
      <c r="GBX48" s="20"/>
      <c r="GBY48"/>
      <c r="GBZ48" s="20"/>
      <c r="GCA48"/>
      <c r="GCB48" s="20"/>
      <c r="GCC48"/>
      <c r="GCD48" s="20"/>
      <c r="GCE48"/>
      <c r="GCF48" s="20"/>
      <c r="GCG48"/>
      <c r="GCH48" s="20"/>
      <c r="GCI48"/>
      <c r="GCJ48" s="20"/>
      <c r="GCK48"/>
      <c r="GCL48" s="20"/>
      <c r="GCM48"/>
      <c r="GCN48" s="20"/>
      <c r="GCO48"/>
      <c r="GCP48" s="20"/>
      <c r="GCQ48"/>
      <c r="GCR48" s="20"/>
      <c r="GCS48"/>
      <c r="GCT48" s="20"/>
      <c r="GCU48"/>
      <c r="GCV48" s="20"/>
      <c r="GCW48"/>
      <c r="GCX48" s="20"/>
      <c r="GCY48"/>
      <c r="GCZ48" s="20"/>
      <c r="GDA48"/>
      <c r="GDB48" s="20"/>
      <c r="GDC48"/>
      <c r="GDD48" s="20"/>
      <c r="GDE48"/>
      <c r="GDF48" s="20"/>
      <c r="GDG48"/>
      <c r="GDH48" s="20"/>
      <c r="GDI48"/>
      <c r="GDJ48" s="20"/>
      <c r="GDK48"/>
      <c r="GDL48" s="20"/>
      <c r="GDM48"/>
      <c r="GDN48" s="20"/>
      <c r="GDO48"/>
      <c r="GDP48" s="20"/>
      <c r="GDQ48"/>
      <c r="GDR48" s="20"/>
      <c r="GDS48"/>
      <c r="GDT48" s="20"/>
      <c r="GDU48"/>
      <c r="GDV48" s="20"/>
      <c r="GDW48"/>
      <c r="GDX48" s="20"/>
      <c r="GDY48"/>
      <c r="GDZ48" s="20"/>
      <c r="GEA48"/>
      <c r="GEB48" s="20"/>
      <c r="GEC48"/>
      <c r="GED48" s="20"/>
      <c r="GEE48"/>
      <c r="GEF48" s="20"/>
      <c r="GEG48"/>
      <c r="GEH48" s="20"/>
      <c r="GEI48"/>
      <c r="GEJ48" s="20"/>
      <c r="GEK48"/>
      <c r="GEL48" s="20"/>
      <c r="GEM48"/>
      <c r="GEN48" s="20"/>
      <c r="GEO48"/>
      <c r="GEP48" s="20"/>
      <c r="GEQ48"/>
      <c r="GER48" s="20"/>
      <c r="GES48"/>
      <c r="GET48" s="20"/>
      <c r="GEU48"/>
      <c r="GEV48" s="20"/>
      <c r="GEW48"/>
      <c r="GEX48" s="20"/>
      <c r="GEY48"/>
      <c r="GEZ48" s="20"/>
      <c r="GFA48"/>
      <c r="GFB48" s="20"/>
      <c r="GFC48"/>
      <c r="GFD48" s="20"/>
      <c r="GFE48"/>
      <c r="GFF48" s="20"/>
      <c r="GFG48"/>
      <c r="GFH48" s="20"/>
      <c r="GFI48"/>
      <c r="GFJ48" s="20"/>
      <c r="GFK48"/>
      <c r="GFL48" s="20"/>
      <c r="GFM48"/>
      <c r="GFN48" s="20"/>
      <c r="GFO48"/>
      <c r="GFP48" s="20"/>
      <c r="GFQ48"/>
      <c r="GFR48" s="20"/>
      <c r="GFS48"/>
      <c r="GFT48" s="20"/>
      <c r="GFU48"/>
      <c r="GFV48" s="20"/>
      <c r="GFW48"/>
      <c r="GFX48" s="20"/>
      <c r="GFY48"/>
      <c r="GFZ48" s="20"/>
      <c r="GGA48"/>
      <c r="GGB48" s="20"/>
      <c r="GGC48"/>
      <c r="GGD48" s="20"/>
      <c r="GGE48"/>
      <c r="GGF48" s="20"/>
      <c r="GGG48"/>
      <c r="GGH48" s="20"/>
      <c r="GGI48"/>
      <c r="GGJ48" s="20"/>
      <c r="GGK48"/>
      <c r="GGL48" s="20"/>
      <c r="GGM48"/>
      <c r="GGN48" s="20"/>
      <c r="GGO48"/>
      <c r="GGP48" s="20"/>
      <c r="GGQ48"/>
      <c r="GGR48" s="20"/>
      <c r="GGS48"/>
      <c r="GGT48" s="20"/>
      <c r="GGU48"/>
      <c r="GGV48" s="20"/>
      <c r="GGW48"/>
      <c r="GGX48" s="20"/>
      <c r="GGY48"/>
      <c r="GGZ48" s="20"/>
      <c r="GHA48"/>
      <c r="GHB48" s="20"/>
      <c r="GHC48"/>
      <c r="GHD48" s="20"/>
      <c r="GHE48"/>
      <c r="GHF48" s="20"/>
      <c r="GHG48"/>
      <c r="GHH48" s="20"/>
      <c r="GHI48"/>
      <c r="GHJ48" s="20"/>
      <c r="GHK48"/>
      <c r="GHL48" s="20"/>
      <c r="GHM48"/>
      <c r="GHN48" s="20"/>
      <c r="GHO48"/>
      <c r="GHP48" s="20"/>
      <c r="GHQ48"/>
      <c r="GHR48" s="20"/>
      <c r="GHS48"/>
      <c r="GHT48" s="20"/>
      <c r="GHU48"/>
      <c r="GHV48" s="20"/>
      <c r="GHW48"/>
      <c r="GHX48" s="20"/>
      <c r="GHY48"/>
      <c r="GHZ48" s="20"/>
      <c r="GIA48"/>
      <c r="GIB48" s="20"/>
      <c r="GIC48"/>
      <c r="GID48" s="20"/>
      <c r="GIE48"/>
      <c r="GIF48" s="20"/>
      <c r="GIG48"/>
      <c r="GIH48" s="20"/>
      <c r="GII48"/>
      <c r="GIJ48" s="20"/>
      <c r="GIK48"/>
      <c r="GIL48" s="20"/>
      <c r="GIM48"/>
      <c r="GIN48" s="20"/>
      <c r="GIO48"/>
      <c r="GIP48" s="20"/>
      <c r="GIQ48"/>
      <c r="GIR48" s="20"/>
      <c r="GIS48"/>
      <c r="GIT48" s="20"/>
      <c r="GIU48"/>
      <c r="GIV48" s="20"/>
      <c r="GIW48"/>
      <c r="GIX48" s="20"/>
      <c r="GIY48"/>
      <c r="GIZ48" s="20"/>
      <c r="GJA48"/>
      <c r="GJB48" s="20"/>
      <c r="GJC48"/>
      <c r="GJD48" s="20"/>
      <c r="GJE48"/>
      <c r="GJF48" s="20"/>
      <c r="GJG48"/>
      <c r="GJH48" s="20"/>
      <c r="GJI48"/>
      <c r="GJJ48" s="20"/>
      <c r="GJK48"/>
      <c r="GJL48" s="20"/>
      <c r="GJM48"/>
      <c r="GJN48" s="20"/>
      <c r="GJO48"/>
      <c r="GJP48" s="20"/>
      <c r="GJQ48"/>
      <c r="GJR48" s="20"/>
      <c r="GJS48"/>
      <c r="GJT48" s="20"/>
      <c r="GJU48"/>
      <c r="GJV48" s="20"/>
      <c r="GJW48"/>
      <c r="GJX48" s="20"/>
      <c r="GJY48"/>
      <c r="GJZ48" s="20"/>
      <c r="GKA48"/>
      <c r="GKB48" s="20"/>
      <c r="GKC48"/>
      <c r="GKD48" s="20"/>
      <c r="GKE48"/>
      <c r="GKF48" s="20"/>
      <c r="GKG48"/>
      <c r="GKH48" s="20"/>
      <c r="GKI48"/>
      <c r="GKJ48" s="20"/>
      <c r="GKK48"/>
      <c r="GKL48" s="20"/>
      <c r="GKM48"/>
      <c r="GKN48" s="20"/>
      <c r="GKO48"/>
      <c r="GKP48" s="20"/>
      <c r="GKQ48"/>
      <c r="GKR48" s="20"/>
      <c r="GKS48"/>
      <c r="GKT48" s="20"/>
      <c r="GKU48"/>
      <c r="GKV48" s="20"/>
      <c r="GKW48"/>
      <c r="GKX48" s="20"/>
      <c r="GKY48"/>
      <c r="GKZ48" s="20"/>
      <c r="GLA48"/>
      <c r="GLB48" s="20"/>
      <c r="GLC48"/>
      <c r="GLD48" s="20"/>
      <c r="GLE48"/>
      <c r="GLF48" s="20"/>
      <c r="GLG48"/>
      <c r="GLH48" s="20"/>
      <c r="GLI48"/>
      <c r="GLJ48" s="20"/>
      <c r="GLK48"/>
      <c r="GLL48" s="20"/>
      <c r="GLM48"/>
      <c r="GLN48" s="20"/>
      <c r="GLO48"/>
      <c r="GLP48" s="20"/>
      <c r="GLQ48"/>
      <c r="GLR48" s="20"/>
      <c r="GLS48"/>
      <c r="GLT48" s="20"/>
      <c r="GLU48"/>
      <c r="GLV48" s="20"/>
      <c r="GLW48"/>
      <c r="GLX48" s="20"/>
      <c r="GLY48"/>
      <c r="GLZ48" s="20"/>
      <c r="GMA48"/>
      <c r="GMB48" s="20"/>
      <c r="GMC48"/>
      <c r="GMD48" s="20"/>
      <c r="GME48"/>
      <c r="GMF48" s="20"/>
      <c r="GMG48"/>
      <c r="GMH48" s="20"/>
      <c r="GMI48"/>
      <c r="GMJ48" s="20"/>
      <c r="GMK48"/>
      <c r="GML48" s="20"/>
      <c r="GMM48"/>
      <c r="GMN48" s="20"/>
      <c r="GMO48"/>
      <c r="GMP48" s="20"/>
      <c r="GMQ48"/>
      <c r="GMR48" s="20"/>
      <c r="GMS48"/>
      <c r="GMT48" s="20"/>
      <c r="GMU48"/>
      <c r="GMV48" s="20"/>
      <c r="GMW48"/>
      <c r="GMX48" s="20"/>
      <c r="GMY48"/>
      <c r="GMZ48" s="20"/>
      <c r="GNA48"/>
      <c r="GNB48" s="20"/>
      <c r="GNC48"/>
      <c r="GND48" s="20"/>
      <c r="GNE48"/>
      <c r="GNF48" s="20"/>
      <c r="GNG48"/>
      <c r="GNH48" s="20"/>
      <c r="GNI48"/>
      <c r="GNJ48" s="20"/>
      <c r="GNK48"/>
      <c r="GNL48" s="20"/>
      <c r="GNM48"/>
      <c r="GNN48" s="20"/>
      <c r="GNO48"/>
      <c r="GNP48" s="20"/>
      <c r="GNQ48"/>
      <c r="GNR48" s="20"/>
      <c r="GNS48"/>
      <c r="GNT48" s="20"/>
      <c r="GNU48"/>
      <c r="GNV48" s="20"/>
      <c r="GNW48"/>
      <c r="GNX48" s="20"/>
      <c r="GNY48"/>
      <c r="GNZ48" s="20"/>
      <c r="GOA48"/>
      <c r="GOB48" s="20"/>
      <c r="GOC48"/>
      <c r="GOD48" s="20"/>
      <c r="GOE48"/>
      <c r="GOF48" s="20"/>
      <c r="GOG48"/>
      <c r="GOH48" s="20"/>
      <c r="GOI48"/>
      <c r="GOJ48" s="20"/>
      <c r="GOK48"/>
      <c r="GOL48" s="20"/>
      <c r="GOM48"/>
      <c r="GON48" s="20"/>
      <c r="GOO48"/>
      <c r="GOP48" s="20"/>
      <c r="GOQ48"/>
      <c r="GOR48" s="20"/>
      <c r="GOS48"/>
      <c r="GOT48" s="20"/>
      <c r="GOU48"/>
      <c r="GOV48" s="20"/>
      <c r="GOW48"/>
      <c r="GOX48" s="20"/>
      <c r="GOY48"/>
      <c r="GOZ48" s="20"/>
      <c r="GPA48"/>
      <c r="GPB48" s="20"/>
      <c r="GPC48"/>
      <c r="GPD48" s="20"/>
      <c r="GPE48"/>
      <c r="GPF48" s="20"/>
      <c r="GPG48"/>
      <c r="GPH48" s="20"/>
      <c r="GPI48"/>
      <c r="GPJ48" s="20"/>
      <c r="GPK48"/>
      <c r="GPL48" s="20"/>
      <c r="GPM48"/>
      <c r="GPN48" s="20"/>
      <c r="GPO48"/>
      <c r="GPP48" s="20"/>
      <c r="GPQ48"/>
      <c r="GPR48" s="20"/>
      <c r="GPS48"/>
      <c r="GPT48" s="20"/>
      <c r="GPU48"/>
      <c r="GPV48" s="20"/>
      <c r="GPW48"/>
      <c r="GPX48" s="20"/>
      <c r="GPY48"/>
      <c r="GPZ48" s="20"/>
      <c r="GQA48"/>
      <c r="GQB48" s="20"/>
      <c r="GQC48"/>
      <c r="GQD48" s="20"/>
      <c r="GQE48"/>
      <c r="GQF48" s="20"/>
      <c r="GQG48"/>
      <c r="GQH48" s="20"/>
      <c r="GQI48"/>
      <c r="GQJ48" s="20"/>
      <c r="GQK48"/>
      <c r="GQL48" s="20"/>
      <c r="GQM48"/>
      <c r="GQN48" s="20"/>
      <c r="GQO48"/>
      <c r="GQP48" s="20"/>
      <c r="GQQ48"/>
      <c r="GQR48" s="20"/>
      <c r="GQS48"/>
      <c r="GQT48" s="20"/>
      <c r="GQU48"/>
      <c r="GQV48" s="20"/>
      <c r="GQW48"/>
      <c r="GQX48" s="20"/>
      <c r="GQY48"/>
      <c r="GQZ48" s="20"/>
      <c r="GRA48"/>
      <c r="GRB48" s="20"/>
      <c r="GRC48"/>
      <c r="GRD48" s="20"/>
      <c r="GRE48"/>
      <c r="GRF48" s="20"/>
      <c r="GRG48"/>
      <c r="GRH48" s="20"/>
      <c r="GRI48"/>
      <c r="GRJ48" s="20"/>
      <c r="GRK48"/>
      <c r="GRL48" s="20"/>
      <c r="GRM48"/>
      <c r="GRN48" s="20"/>
      <c r="GRO48"/>
      <c r="GRP48" s="20"/>
      <c r="GRQ48"/>
      <c r="GRR48" s="20"/>
      <c r="GRS48"/>
      <c r="GRT48" s="20"/>
      <c r="GRU48"/>
      <c r="GRV48" s="20"/>
      <c r="GRW48"/>
      <c r="GRX48" s="20"/>
      <c r="GRY48"/>
      <c r="GRZ48" s="20"/>
      <c r="GSA48"/>
      <c r="GSB48" s="20"/>
      <c r="GSC48"/>
      <c r="GSD48" s="20"/>
      <c r="GSE48"/>
      <c r="GSF48" s="20"/>
      <c r="GSG48"/>
      <c r="GSH48" s="20"/>
      <c r="GSI48"/>
      <c r="GSJ48" s="20"/>
      <c r="GSK48"/>
      <c r="GSL48" s="20"/>
      <c r="GSM48"/>
      <c r="GSN48" s="20"/>
      <c r="GSO48"/>
      <c r="GSP48" s="20"/>
      <c r="GSQ48"/>
      <c r="GSR48" s="20"/>
      <c r="GSS48"/>
      <c r="GST48" s="20"/>
      <c r="GSU48"/>
      <c r="GSV48" s="20"/>
      <c r="GSW48"/>
      <c r="GSX48" s="20"/>
      <c r="GSY48"/>
      <c r="GSZ48" s="20"/>
      <c r="GTA48"/>
      <c r="GTB48" s="20"/>
      <c r="GTC48"/>
      <c r="GTD48" s="20"/>
      <c r="GTE48"/>
      <c r="GTF48" s="20"/>
      <c r="GTG48"/>
      <c r="GTH48" s="20"/>
      <c r="GTI48"/>
      <c r="GTJ48" s="20"/>
      <c r="GTK48"/>
      <c r="GTL48" s="20"/>
      <c r="GTM48"/>
      <c r="GTN48" s="20"/>
      <c r="GTO48"/>
      <c r="GTP48" s="20"/>
      <c r="GTQ48"/>
      <c r="GTR48" s="20"/>
      <c r="GTS48"/>
      <c r="GTT48" s="20"/>
      <c r="GTU48"/>
      <c r="GTV48" s="20"/>
      <c r="GTW48"/>
      <c r="GTX48" s="20"/>
      <c r="GTY48"/>
      <c r="GTZ48" s="20"/>
      <c r="GUA48"/>
      <c r="GUB48" s="20"/>
      <c r="GUC48"/>
      <c r="GUD48" s="20"/>
      <c r="GUE48"/>
      <c r="GUF48" s="20"/>
      <c r="GUG48"/>
      <c r="GUH48" s="20"/>
      <c r="GUI48"/>
      <c r="GUJ48" s="20"/>
      <c r="GUK48"/>
      <c r="GUL48" s="20"/>
      <c r="GUM48"/>
      <c r="GUN48" s="20"/>
      <c r="GUO48"/>
      <c r="GUP48" s="20"/>
      <c r="GUQ48"/>
      <c r="GUR48" s="20"/>
      <c r="GUS48"/>
      <c r="GUT48" s="20"/>
      <c r="GUU48"/>
      <c r="GUV48" s="20"/>
      <c r="GUW48"/>
      <c r="GUX48" s="20"/>
      <c r="GUY48"/>
      <c r="GUZ48" s="20"/>
      <c r="GVA48"/>
      <c r="GVB48" s="20"/>
      <c r="GVC48"/>
      <c r="GVD48" s="20"/>
      <c r="GVE48"/>
      <c r="GVF48" s="20"/>
      <c r="GVG48"/>
      <c r="GVH48" s="20"/>
      <c r="GVI48"/>
      <c r="GVJ48" s="20"/>
      <c r="GVK48"/>
      <c r="GVL48" s="20"/>
      <c r="GVM48"/>
      <c r="GVN48" s="20"/>
      <c r="GVO48"/>
      <c r="GVP48" s="20"/>
      <c r="GVQ48"/>
      <c r="GVR48" s="20"/>
      <c r="GVS48"/>
      <c r="GVT48" s="20"/>
      <c r="GVU48"/>
      <c r="GVV48" s="20"/>
      <c r="GVW48"/>
      <c r="GVX48" s="20"/>
      <c r="GVY48"/>
      <c r="GVZ48" s="20"/>
      <c r="GWA48"/>
      <c r="GWB48" s="20"/>
      <c r="GWC48"/>
      <c r="GWD48" s="20"/>
      <c r="GWE48"/>
      <c r="GWF48" s="20"/>
      <c r="GWG48"/>
      <c r="GWH48" s="20"/>
      <c r="GWI48"/>
      <c r="GWJ48" s="20"/>
      <c r="GWK48"/>
      <c r="GWL48" s="20"/>
      <c r="GWM48"/>
      <c r="GWN48" s="20"/>
      <c r="GWO48"/>
      <c r="GWP48" s="20"/>
      <c r="GWQ48"/>
      <c r="GWR48" s="20"/>
      <c r="GWS48"/>
      <c r="GWT48" s="20"/>
      <c r="GWU48"/>
      <c r="GWV48" s="20"/>
      <c r="GWW48"/>
      <c r="GWX48" s="20"/>
      <c r="GWY48"/>
      <c r="GWZ48" s="20"/>
      <c r="GXA48"/>
      <c r="GXB48" s="20"/>
      <c r="GXC48"/>
      <c r="GXD48" s="20"/>
      <c r="GXE48"/>
      <c r="GXF48" s="20"/>
      <c r="GXG48"/>
      <c r="GXH48" s="20"/>
      <c r="GXI48"/>
      <c r="GXJ48" s="20"/>
      <c r="GXK48"/>
      <c r="GXL48" s="20"/>
      <c r="GXM48"/>
      <c r="GXN48" s="20"/>
      <c r="GXO48"/>
      <c r="GXP48" s="20"/>
      <c r="GXQ48"/>
      <c r="GXR48" s="20"/>
      <c r="GXS48"/>
      <c r="GXT48" s="20"/>
      <c r="GXU48"/>
      <c r="GXV48" s="20"/>
      <c r="GXW48"/>
      <c r="GXX48" s="20"/>
      <c r="GXY48"/>
      <c r="GXZ48" s="20"/>
      <c r="GYA48"/>
      <c r="GYB48" s="20"/>
      <c r="GYC48"/>
      <c r="GYD48" s="20"/>
      <c r="GYE48"/>
      <c r="GYF48" s="20"/>
      <c r="GYG48"/>
      <c r="GYH48" s="20"/>
      <c r="GYI48"/>
      <c r="GYJ48" s="20"/>
      <c r="GYK48"/>
      <c r="GYL48" s="20"/>
      <c r="GYM48"/>
      <c r="GYN48" s="20"/>
      <c r="GYO48"/>
      <c r="GYP48" s="20"/>
      <c r="GYQ48"/>
      <c r="GYR48" s="20"/>
      <c r="GYS48"/>
      <c r="GYT48" s="20"/>
      <c r="GYU48"/>
      <c r="GYV48" s="20"/>
      <c r="GYW48"/>
      <c r="GYX48" s="20"/>
      <c r="GYY48"/>
      <c r="GYZ48" s="20"/>
      <c r="GZA48"/>
      <c r="GZB48" s="20"/>
      <c r="GZC48"/>
      <c r="GZD48" s="20"/>
      <c r="GZE48"/>
      <c r="GZF48" s="20"/>
      <c r="GZG48"/>
      <c r="GZH48" s="20"/>
      <c r="GZI48"/>
      <c r="GZJ48" s="20"/>
      <c r="GZK48"/>
      <c r="GZL48" s="20"/>
      <c r="GZM48"/>
      <c r="GZN48" s="20"/>
      <c r="GZO48"/>
      <c r="GZP48" s="20"/>
      <c r="GZQ48"/>
      <c r="GZR48" s="20"/>
      <c r="GZS48"/>
      <c r="GZT48" s="20"/>
      <c r="GZU48"/>
      <c r="GZV48" s="20"/>
      <c r="GZW48"/>
      <c r="GZX48" s="20"/>
      <c r="GZY48"/>
      <c r="GZZ48" s="20"/>
      <c r="HAA48"/>
      <c r="HAB48" s="20"/>
      <c r="HAC48"/>
      <c r="HAD48" s="20"/>
      <c r="HAE48"/>
      <c r="HAF48" s="20"/>
      <c r="HAG48"/>
      <c r="HAH48" s="20"/>
      <c r="HAI48"/>
      <c r="HAJ48" s="20"/>
      <c r="HAK48"/>
      <c r="HAL48" s="20"/>
      <c r="HAM48"/>
      <c r="HAN48" s="20"/>
      <c r="HAO48"/>
      <c r="HAP48" s="20"/>
      <c r="HAQ48"/>
      <c r="HAR48" s="20"/>
      <c r="HAS48"/>
      <c r="HAT48" s="20"/>
      <c r="HAU48"/>
      <c r="HAV48" s="20"/>
      <c r="HAW48"/>
      <c r="HAX48" s="20"/>
      <c r="HAY48"/>
      <c r="HAZ48" s="20"/>
      <c r="HBA48"/>
      <c r="HBB48" s="20"/>
      <c r="HBC48"/>
      <c r="HBD48" s="20"/>
      <c r="HBE48"/>
      <c r="HBF48" s="20"/>
      <c r="HBG48"/>
      <c r="HBH48" s="20"/>
      <c r="HBI48"/>
      <c r="HBJ48" s="20"/>
      <c r="HBK48"/>
      <c r="HBL48" s="20"/>
      <c r="HBM48"/>
      <c r="HBN48" s="20"/>
      <c r="HBO48"/>
      <c r="HBP48" s="20"/>
      <c r="HBQ48"/>
      <c r="HBR48" s="20"/>
      <c r="HBS48"/>
      <c r="HBT48" s="20"/>
      <c r="HBU48"/>
      <c r="HBV48" s="20"/>
      <c r="HBW48"/>
      <c r="HBX48" s="20"/>
      <c r="HBY48"/>
      <c r="HBZ48" s="20"/>
      <c r="HCA48"/>
      <c r="HCB48" s="20"/>
      <c r="HCC48"/>
      <c r="HCD48" s="20"/>
      <c r="HCE48"/>
      <c r="HCF48" s="20"/>
      <c r="HCG48"/>
      <c r="HCH48" s="20"/>
      <c r="HCI48"/>
      <c r="HCJ48" s="20"/>
      <c r="HCK48"/>
      <c r="HCL48" s="20"/>
      <c r="HCM48"/>
      <c r="HCN48" s="20"/>
      <c r="HCO48"/>
      <c r="HCP48" s="20"/>
      <c r="HCQ48"/>
      <c r="HCR48" s="20"/>
      <c r="HCS48"/>
      <c r="HCT48" s="20"/>
      <c r="HCU48"/>
      <c r="HCV48" s="20"/>
      <c r="HCW48"/>
      <c r="HCX48" s="20"/>
      <c r="HCY48"/>
      <c r="HCZ48" s="20"/>
      <c r="HDA48"/>
      <c r="HDB48" s="20"/>
      <c r="HDC48"/>
      <c r="HDD48" s="20"/>
      <c r="HDE48"/>
      <c r="HDF48" s="20"/>
      <c r="HDG48"/>
      <c r="HDH48" s="20"/>
      <c r="HDI48"/>
      <c r="HDJ48" s="20"/>
      <c r="HDK48"/>
      <c r="HDL48" s="20"/>
      <c r="HDM48"/>
      <c r="HDN48" s="20"/>
      <c r="HDO48"/>
      <c r="HDP48" s="20"/>
      <c r="HDQ48"/>
      <c r="HDR48" s="20"/>
      <c r="HDS48"/>
      <c r="HDT48" s="20"/>
      <c r="HDU48"/>
      <c r="HDV48" s="20"/>
      <c r="HDW48"/>
      <c r="HDX48" s="20"/>
      <c r="HDY48"/>
      <c r="HDZ48" s="20"/>
      <c r="HEA48"/>
      <c r="HEB48" s="20"/>
      <c r="HEC48"/>
      <c r="HED48" s="20"/>
      <c r="HEE48"/>
      <c r="HEF48" s="20"/>
      <c r="HEG48"/>
      <c r="HEH48" s="20"/>
      <c r="HEI48"/>
      <c r="HEJ48" s="20"/>
      <c r="HEK48"/>
      <c r="HEL48" s="20"/>
      <c r="HEM48"/>
      <c r="HEN48" s="20"/>
      <c r="HEO48"/>
      <c r="HEP48" s="20"/>
      <c r="HEQ48"/>
      <c r="HER48" s="20"/>
      <c r="HES48"/>
      <c r="HET48" s="20"/>
      <c r="HEU48"/>
      <c r="HEV48" s="20"/>
      <c r="HEW48"/>
      <c r="HEX48" s="20"/>
      <c r="HEY48"/>
      <c r="HEZ48" s="20"/>
      <c r="HFA48"/>
      <c r="HFB48" s="20"/>
      <c r="HFC48"/>
      <c r="HFD48" s="20"/>
      <c r="HFE48"/>
      <c r="HFF48" s="20"/>
      <c r="HFG48"/>
      <c r="HFH48" s="20"/>
      <c r="HFI48"/>
      <c r="HFJ48" s="20"/>
      <c r="HFK48"/>
      <c r="HFL48" s="20"/>
      <c r="HFM48"/>
      <c r="HFN48" s="20"/>
      <c r="HFO48"/>
      <c r="HFP48" s="20"/>
      <c r="HFQ48"/>
      <c r="HFR48" s="20"/>
      <c r="HFS48"/>
      <c r="HFT48" s="20"/>
      <c r="HFU48"/>
      <c r="HFV48" s="20"/>
      <c r="HFW48"/>
      <c r="HFX48" s="20"/>
      <c r="HFY48"/>
      <c r="HFZ48" s="20"/>
      <c r="HGA48"/>
      <c r="HGB48" s="20"/>
      <c r="HGC48"/>
      <c r="HGD48" s="20"/>
      <c r="HGE48"/>
      <c r="HGF48" s="20"/>
      <c r="HGG48"/>
      <c r="HGH48" s="20"/>
      <c r="HGI48"/>
      <c r="HGJ48" s="20"/>
      <c r="HGK48"/>
      <c r="HGL48" s="20"/>
      <c r="HGM48"/>
      <c r="HGN48" s="20"/>
      <c r="HGO48"/>
      <c r="HGP48" s="20"/>
      <c r="HGQ48"/>
      <c r="HGR48" s="20"/>
      <c r="HGS48"/>
      <c r="HGT48" s="20"/>
      <c r="HGU48"/>
      <c r="HGV48" s="20"/>
      <c r="HGW48"/>
      <c r="HGX48" s="20"/>
      <c r="HGY48"/>
      <c r="HGZ48" s="20"/>
      <c r="HHA48"/>
      <c r="HHB48" s="20"/>
      <c r="HHC48"/>
      <c r="HHD48" s="20"/>
      <c r="HHE48"/>
      <c r="HHF48" s="20"/>
      <c r="HHG48"/>
      <c r="HHH48" s="20"/>
      <c r="HHI48"/>
      <c r="HHJ48" s="20"/>
      <c r="HHK48"/>
      <c r="HHL48" s="20"/>
      <c r="HHM48"/>
      <c r="HHN48" s="20"/>
      <c r="HHO48"/>
      <c r="HHP48" s="20"/>
      <c r="HHQ48"/>
      <c r="HHR48" s="20"/>
      <c r="HHS48"/>
      <c r="HHT48" s="20"/>
      <c r="HHU48"/>
      <c r="HHV48" s="20"/>
      <c r="HHW48"/>
      <c r="HHX48" s="20"/>
      <c r="HHY48"/>
      <c r="HHZ48" s="20"/>
      <c r="HIA48"/>
      <c r="HIB48" s="20"/>
      <c r="HIC48"/>
      <c r="HID48" s="20"/>
      <c r="HIE48"/>
      <c r="HIF48" s="20"/>
      <c r="HIG48"/>
      <c r="HIH48" s="20"/>
      <c r="HII48"/>
      <c r="HIJ48" s="20"/>
      <c r="HIK48"/>
      <c r="HIL48" s="20"/>
      <c r="HIM48"/>
      <c r="HIN48" s="20"/>
      <c r="HIO48"/>
      <c r="HIP48" s="20"/>
      <c r="HIQ48"/>
      <c r="HIR48" s="20"/>
      <c r="HIS48"/>
      <c r="HIT48" s="20"/>
      <c r="HIU48"/>
      <c r="HIV48" s="20"/>
      <c r="HIW48"/>
      <c r="HIX48" s="20"/>
      <c r="HIY48"/>
      <c r="HIZ48" s="20"/>
      <c r="HJA48"/>
      <c r="HJB48" s="20"/>
      <c r="HJC48"/>
      <c r="HJD48" s="20"/>
      <c r="HJE48"/>
      <c r="HJF48" s="20"/>
      <c r="HJG48"/>
      <c r="HJH48" s="20"/>
      <c r="HJI48"/>
      <c r="HJJ48" s="20"/>
      <c r="HJK48"/>
      <c r="HJL48" s="20"/>
      <c r="HJM48"/>
      <c r="HJN48" s="20"/>
      <c r="HJO48"/>
      <c r="HJP48" s="20"/>
      <c r="HJQ48"/>
      <c r="HJR48" s="20"/>
      <c r="HJS48"/>
      <c r="HJT48" s="20"/>
      <c r="HJU48"/>
      <c r="HJV48" s="20"/>
      <c r="HJW48"/>
      <c r="HJX48" s="20"/>
      <c r="HJY48"/>
      <c r="HJZ48" s="20"/>
      <c r="HKA48"/>
      <c r="HKB48" s="20"/>
      <c r="HKC48"/>
      <c r="HKD48" s="20"/>
      <c r="HKE48"/>
      <c r="HKF48" s="20"/>
      <c r="HKG48"/>
      <c r="HKH48" s="20"/>
      <c r="HKI48"/>
      <c r="HKJ48" s="20"/>
      <c r="HKK48"/>
      <c r="HKL48" s="20"/>
      <c r="HKM48"/>
      <c r="HKN48" s="20"/>
      <c r="HKO48"/>
      <c r="HKP48" s="20"/>
      <c r="HKQ48"/>
      <c r="HKR48" s="20"/>
      <c r="HKS48"/>
      <c r="HKT48" s="20"/>
      <c r="HKU48"/>
      <c r="HKV48" s="20"/>
      <c r="HKW48"/>
      <c r="HKX48" s="20"/>
      <c r="HKY48"/>
      <c r="HKZ48" s="20"/>
      <c r="HLA48"/>
      <c r="HLB48" s="20"/>
      <c r="HLC48"/>
      <c r="HLD48" s="20"/>
      <c r="HLE48"/>
      <c r="HLF48" s="20"/>
      <c r="HLG48"/>
      <c r="HLH48" s="20"/>
      <c r="HLI48"/>
      <c r="HLJ48" s="20"/>
      <c r="HLK48"/>
      <c r="HLL48" s="20"/>
      <c r="HLM48"/>
      <c r="HLN48" s="20"/>
      <c r="HLO48"/>
      <c r="HLP48" s="20"/>
      <c r="HLQ48"/>
      <c r="HLR48" s="20"/>
      <c r="HLS48"/>
      <c r="HLT48" s="20"/>
      <c r="HLU48"/>
      <c r="HLV48" s="20"/>
      <c r="HLW48"/>
      <c r="HLX48" s="20"/>
      <c r="HLY48"/>
      <c r="HLZ48" s="20"/>
      <c r="HMA48"/>
      <c r="HMB48" s="20"/>
      <c r="HMC48"/>
      <c r="HMD48" s="20"/>
      <c r="HME48"/>
      <c r="HMF48" s="20"/>
      <c r="HMG48"/>
      <c r="HMH48" s="20"/>
      <c r="HMI48"/>
      <c r="HMJ48" s="20"/>
      <c r="HMK48"/>
      <c r="HML48" s="20"/>
      <c r="HMM48"/>
      <c r="HMN48" s="20"/>
      <c r="HMO48"/>
      <c r="HMP48" s="20"/>
      <c r="HMQ48"/>
      <c r="HMR48" s="20"/>
      <c r="HMS48"/>
      <c r="HMT48" s="20"/>
      <c r="HMU48"/>
      <c r="HMV48" s="20"/>
      <c r="HMW48"/>
      <c r="HMX48" s="20"/>
      <c r="HMY48"/>
      <c r="HMZ48" s="20"/>
      <c r="HNA48"/>
      <c r="HNB48" s="20"/>
      <c r="HNC48"/>
      <c r="HND48" s="20"/>
      <c r="HNE48"/>
      <c r="HNF48" s="20"/>
      <c r="HNG48"/>
      <c r="HNH48" s="20"/>
      <c r="HNI48"/>
      <c r="HNJ48" s="20"/>
      <c r="HNK48"/>
      <c r="HNL48" s="20"/>
      <c r="HNM48"/>
      <c r="HNN48" s="20"/>
      <c r="HNO48"/>
      <c r="HNP48" s="20"/>
      <c r="HNQ48"/>
      <c r="HNR48" s="20"/>
      <c r="HNS48"/>
      <c r="HNT48" s="20"/>
      <c r="HNU48"/>
      <c r="HNV48" s="20"/>
      <c r="HNW48"/>
      <c r="HNX48" s="20"/>
      <c r="HNY48"/>
      <c r="HNZ48" s="20"/>
      <c r="HOA48"/>
      <c r="HOB48" s="20"/>
      <c r="HOC48"/>
      <c r="HOD48" s="20"/>
      <c r="HOE48"/>
      <c r="HOF48" s="20"/>
      <c r="HOG48"/>
      <c r="HOH48" s="20"/>
      <c r="HOI48"/>
      <c r="HOJ48" s="20"/>
      <c r="HOK48"/>
      <c r="HOL48" s="20"/>
      <c r="HOM48"/>
      <c r="HON48" s="20"/>
      <c r="HOO48"/>
      <c r="HOP48" s="20"/>
      <c r="HOQ48"/>
      <c r="HOR48" s="20"/>
      <c r="HOS48"/>
      <c r="HOT48" s="20"/>
      <c r="HOU48"/>
      <c r="HOV48" s="20"/>
      <c r="HOW48"/>
      <c r="HOX48" s="20"/>
      <c r="HOY48"/>
      <c r="HOZ48" s="20"/>
      <c r="HPA48"/>
      <c r="HPB48" s="20"/>
      <c r="HPC48"/>
      <c r="HPD48" s="20"/>
      <c r="HPE48"/>
      <c r="HPF48" s="20"/>
      <c r="HPG48"/>
      <c r="HPH48" s="20"/>
      <c r="HPI48"/>
      <c r="HPJ48" s="20"/>
      <c r="HPK48"/>
      <c r="HPL48" s="20"/>
      <c r="HPM48"/>
      <c r="HPN48" s="20"/>
      <c r="HPO48"/>
      <c r="HPP48" s="20"/>
      <c r="HPQ48"/>
      <c r="HPR48" s="20"/>
      <c r="HPS48"/>
      <c r="HPT48" s="20"/>
      <c r="HPU48"/>
      <c r="HPV48" s="20"/>
      <c r="HPW48"/>
      <c r="HPX48" s="20"/>
      <c r="HPY48"/>
      <c r="HPZ48" s="20"/>
      <c r="HQA48"/>
      <c r="HQB48" s="20"/>
      <c r="HQC48"/>
      <c r="HQD48" s="20"/>
      <c r="HQE48"/>
      <c r="HQF48" s="20"/>
      <c r="HQG48"/>
      <c r="HQH48" s="20"/>
      <c r="HQI48"/>
      <c r="HQJ48" s="20"/>
      <c r="HQK48"/>
      <c r="HQL48" s="20"/>
      <c r="HQM48"/>
      <c r="HQN48" s="20"/>
      <c r="HQO48"/>
      <c r="HQP48" s="20"/>
      <c r="HQQ48"/>
      <c r="HQR48" s="20"/>
      <c r="HQS48"/>
      <c r="HQT48" s="20"/>
      <c r="HQU48"/>
      <c r="HQV48" s="20"/>
      <c r="HQW48"/>
      <c r="HQX48" s="20"/>
      <c r="HQY48"/>
      <c r="HQZ48" s="20"/>
      <c r="HRA48"/>
      <c r="HRB48" s="20"/>
      <c r="HRC48"/>
      <c r="HRD48" s="20"/>
      <c r="HRE48"/>
      <c r="HRF48" s="20"/>
      <c r="HRG48"/>
      <c r="HRH48" s="20"/>
      <c r="HRI48"/>
      <c r="HRJ48" s="20"/>
      <c r="HRK48"/>
      <c r="HRL48" s="20"/>
      <c r="HRM48"/>
      <c r="HRN48" s="20"/>
      <c r="HRO48"/>
      <c r="HRP48" s="20"/>
      <c r="HRQ48"/>
      <c r="HRR48" s="20"/>
      <c r="HRS48"/>
      <c r="HRT48" s="20"/>
      <c r="HRU48"/>
      <c r="HRV48" s="20"/>
      <c r="HRW48"/>
      <c r="HRX48" s="20"/>
      <c r="HRY48"/>
      <c r="HRZ48" s="20"/>
      <c r="HSA48"/>
      <c r="HSB48" s="20"/>
      <c r="HSC48"/>
      <c r="HSD48" s="20"/>
      <c r="HSE48"/>
      <c r="HSF48" s="20"/>
      <c r="HSG48"/>
      <c r="HSH48" s="20"/>
      <c r="HSI48"/>
      <c r="HSJ48" s="20"/>
      <c r="HSK48"/>
      <c r="HSL48" s="20"/>
      <c r="HSM48"/>
      <c r="HSN48" s="20"/>
      <c r="HSO48"/>
      <c r="HSP48" s="20"/>
      <c r="HSQ48"/>
      <c r="HSR48" s="20"/>
      <c r="HSS48"/>
      <c r="HST48" s="20"/>
      <c r="HSU48"/>
      <c r="HSV48" s="20"/>
      <c r="HSW48"/>
      <c r="HSX48" s="20"/>
      <c r="HSY48"/>
      <c r="HSZ48" s="20"/>
      <c r="HTA48"/>
      <c r="HTB48" s="20"/>
      <c r="HTC48"/>
      <c r="HTD48" s="20"/>
      <c r="HTE48"/>
      <c r="HTF48" s="20"/>
      <c r="HTG48"/>
      <c r="HTH48" s="20"/>
      <c r="HTI48"/>
      <c r="HTJ48" s="20"/>
      <c r="HTK48"/>
      <c r="HTL48" s="20"/>
      <c r="HTM48"/>
      <c r="HTN48" s="20"/>
      <c r="HTO48"/>
      <c r="HTP48" s="20"/>
      <c r="HTQ48"/>
      <c r="HTR48" s="20"/>
      <c r="HTS48"/>
      <c r="HTT48" s="20"/>
      <c r="HTU48"/>
      <c r="HTV48" s="20"/>
      <c r="HTW48"/>
      <c r="HTX48" s="20"/>
      <c r="HTY48"/>
      <c r="HTZ48" s="20"/>
      <c r="HUA48"/>
      <c r="HUB48" s="20"/>
      <c r="HUC48"/>
      <c r="HUD48" s="20"/>
      <c r="HUE48"/>
      <c r="HUF48" s="20"/>
      <c r="HUG48"/>
      <c r="HUH48" s="20"/>
      <c r="HUI48"/>
      <c r="HUJ48" s="20"/>
      <c r="HUK48"/>
      <c r="HUL48" s="20"/>
      <c r="HUM48"/>
      <c r="HUN48" s="20"/>
      <c r="HUO48"/>
      <c r="HUP48" s="20"/>
      <c r="HUQ48"/>
      <c r="HUR48" s="20"/>
      <c r="HUS48"/>
      <c r="HUT48" s="20"/>
      <c r="HUU48"/>
      <c r="HUV48" s="20"/>
      <c r="HUW48"/>
      <c r="HUX48" s="20"/>
      <c r="HUY48"/>
      <c r="HUZ48" s="20"/>
      <c r="HVA48"/>
      <c r="HVB48" s="20"/>
      <c r="HVC48"/>
      <c r="HVD48" s="20"/>
      <c r="HVE48"/>
      <c r="HVF48" s="20"/>
      <c r="HVG48"/>
      <c r="HVH48" s="20"/>
      <c r="HVI48"/>
      <c r="HVJ48" s="20"/>
      <c r="HVK48"/>
      <c r="HVL48" s="20"/>
      <c r="HVM48"/>
      <c r="HVN48" s="20"/>
      <c r="HVO48"/>
      <c r="HVP48" s="20"/>
      <c r="HVQ48"/>
      <c r="HVR48" s="20"/>
      <c r="HVS48"/>
      <c r="HVT48" s="20"/>
      <c r="HVU48"/>
      <c r="HVV48" s="20"/>
      <c r="HVW48"/>
      <c r="HVX48" s="20"/>
      <c r="HVY48"/>
      <c r="HVZ48" s="20"/>
      <c r="HWA48"/>
      <c r="HWB48" s="20"/>
      <c r="HWC48"/>
      <c r="HWD48" s="20"/>
      <c r="HWE48"/>
      <c r="HWF48" s="20"/>
      <c r="HWG48"/>
      <c r="HWH48" s="20"/>
      <c r="HWI48"/>
      <c r="HWJ48" s="20"/>
      <c r="HWK48"/>
      <c r="HWL48" s="20"/>
      <c r="HWM48"/>
      <c r="HWN48" s="20"/>
      <c r="HWO48"/>
      <c r="HWP48" s="20"/>
      <c r="HWQ48"/>
      <c r="HWR48" s="20"/>
      <c r="HWS48"/>
      <c r="HWT48" s="20"/>
      <c r="HWU48"/>
      <c r="HWV48" s="20"/>
      <c r="HWW48"/>
      <c r="HWX48" s="20"/>
      <c r="HWY48"/>
      <c r="HWZ48" s="20"/>
      <c r="HXA48"/>
      <c r="HXB48" s="20"/>
      <c r="HXC48"/>
      <c r="HXD48" s="20"/>
      <c r="HXE48"/>
      <c r="HXF48" s="20"/>
      <c r="HXG48"/>
      <c r="HXH48" s="20"/>
      <c r="HXI48"/>
      <c r="HXJ48" s="20"/>
      <c r="HXK48"/>
      <c r="HXL48" s="20"/>
      <c r="HXM48"/>
      <c r="HXN48" s="20"/>
      <c r="HXO48"/>
      <c r="HXP48" s="20"/>
      <c r="HXQ48"/>
      <c r="HXR48" s="20"/>
      <c r="HXS48"/>
      <c r="HXT48" s="20"/>
      <c r="HXU48"/>
      <c r="HXV48" s="20"/>
      <c r="HXW48"/>
      <c r="HXX48" s="20"/>
      <c r="HXY48"/>
      <c r="HXZ48" s="20"/>
      <c r="HYA48"/>
      <c r="HYB48" s="20"/>
      <c r="HYC48"/>
      <c r="HYD48" s="20"/>
      <c r="HYE48"/>
      <c r="HYF48" s="20"/>
      <c r="HYG48"/>
      <c r="HYH48" s="20"/>
      <c r="HYI48"/>
      <c r="HYJ48" s="20"/>
      <c r="HYK48"/>
      <c r="HYL48" s="20"/>
      <c r="HYM48"/>
      <c r="HYN48" s="20"/>
      <c r="HYO48"/>
      <c r="HYP48" s="20"/>
      <c r="HYQ48"/>
      <c r="HYR48" s="20"/>
      <c r="HYS48"/>
      <c r="HYT48" s="20"/>
      <c r="HYU48"/>
      <c r="HYV48" s="20"/>
      <c r="HYW48"/>
      <c r="HYX48" s="20"/>
      <c r="HYY48"/>
      <c r="HYZ48" s="20"/>
      <c r="HZA48"/>
      <c r="HZB48" s="20"/>
      <c r="HZC48"/>
      <c r="HZD48" s="20"/>
      <c r="HZE48"/>
      <c r="HZF48" s="20"/>
      <c r="HZG48"/>
      <c r="HZH48" s="20"/>
      <c r="HZI48"/>
      <c r="HZJ48" s="20"/>
      <c r="HZK48"/>
      <c r="HZL48" s="20"/>
      <c r="HZM48"/>
      <c r="HZN48" s="20"/>
      <c r="HZO48"/>
      <c r="HZP48" s="20"/>
      <c r="HZQ48"/>
      <c r="HZR48" s="20"/>
      <c r="HZS48"/>
      <c r="HZT48" s="20"/>
      <c r="HZU48"/>
      <c r="HZV48" s="20"/>
      <c r="HZW48"/>
      <c r="HZX48" s="20"/>
      <c r="HZY48"/>
      <c r="HZZ48" s="20"/>
      <c r="IAA48"/>
      <c r="IAB48" s="20"/>
      <c r="IAC48"/>
      <c r="IAD48" s="20"/>
      <c r="IAE48"/>
      <c r="IAF48" s="20"/>
      <c r="IAG48"/>
      <c r="IAH48" s="20"/>
      <c r="IAI48"/>
      <c r="IAJ48" s="20"/>
      <c r="IAK48"/>
      <c r="IAL48" s="20"/>
      <c r="IAM48"/>
      <c r="IAN48" s="20"/>
      <c r="IAO48"/>
      <c r="IAP48" s="20"/>
      <c r="IAQ48"/>
      <c r="IAR48" s="20"/>
      <c r="IAS48"/>
      <c r="IAT48" s="20"/>
      <c r="IAU48"/>
      <c r="IAV48" s="20"/>
      <c r="IAW48"/>
      <c r="IAX48" s="20"/>
      <c r="IAY48"/>
      <c r="IAZ48" s="20"/>
      <c r="IBA48"/>
      <c r="IBB48" s="20"/>
      <c r="IBC48"/>
      <c r="IBD48" s="20"/>
      <c r="IBE48"/>
      <c r="IBF48" s="20"/>
      <c r="IBG48"/>
      <c r="IBH48" s="20"/>
      <c r="IBI48"/>
      <c r="IBJ48" s="20"/>
      <c r="IBK48"/>
      <c r="IBL48" s="20"/>
      <c r="IBM48"/>
      <c r="IBN48" s="20"/>
      <c r="IBO48"/>
      <c r="IBP48" s="20"/>
      <c r="IBQ48"/>
      <c r="IBR48" s="20"/>
      <c r="IBS48"/>
      <c r="IBT48" s="20"/>
      <c r="IBU48"/>
      <c r="IBV48" s="20"/>
      <c r="IBW48"/>
      <c r="IBX48" s="20"/>
      <c r="IBY48"/>
      <c r="IBZ48" s="20"/>
      <c r="ICA48"/>
      <c r="ICB48" s="20"/>
      <c r="ICC48"/>
      <c r="ICD48" s="20"/>
      <c r="ICE48"/>
      <c r="ICF48" s="20"/>
      <c r="ICG48"/>
      <c r="ICH48" s="20"/>
      <c r="ICI48"/>
      <c r="ICJ48" s="20"/>
      <c r="ICK48"/>
      <c r="ICL48" s="20"/>
      <c r="ICM48"/>
      <c r="ICN48" s="20"/>
      <c r="ICO48"/>
      <c r="ICP48" s="20"/>
      <c r="ICQ48"/>
      <c r="ICR48" s="20"/>
      <c r="ICS48"/>
      <c r="ICT48" s="20"/>
      <c r="ICU48"/>
      <c r="ICV48" s="20"/>
      <c r="ICW48"/>
      <c r="ICX48" s="20"/>
      <c r="ICY48"/>
      <c r="ICZ48" s="20"/>
      <c r="IDA48"/>
      <c r="IDB48" s="20"/>
      <c r="IDC48"/>
      <c r="IDD48" s="20"/>
      <c r="IDE48"/>
      <c r="IDF48" s="20"/>
      <c r="IDG48"/>
      <c r="IDH48" s="20"/>
      <c r="IDI48"/>
      <c r="IDJ48" s="20"/>
      <c r="IDK48"/>
      <c r="IDL48" s="20"/>
      <c r="IDM48"/>
      <c r="IDN48" s="20"/>
      <c r="IDO48"/>
      <c r="IDP48" s="20"/>
      <c r="IDQ48"/>
      <c r="IDR48" s="20"/>
      <c r="IDS48"/>
      <c r="IDT48" s="20"/>
      <c r="IDU48"/>
      <c r="IDV48" s="20"/>
      <c r="IDW48"/>
      <c r="IDX48" s="20"/>
      <c r="IDY48"/>
      <c r="IDZ48" s="20"/>
      <c r="IEA48"/>
      <c r="IEB48" s="20"/>
      <c r="IEC48"/>
      <c r="IED48" s="20"/>
      <c r="IEE48"/>
      <c r="IEF48" s="20"/>
      <c r="IEG48"/>
      <c r="IEH48" s="20"/>
      <c r="IEI48"/>
      <c r="IEJ48" s="20"/>
      <c r="IEK48"/>
      <c r="IEL48" s="20"/>
      <c r="IEM48"/>
      <c r="IEN48" s="20"/>
      <c r="IEO48"/>
      <c r="IEP48" s="20"/>
      <c r="IEQ48"/>
      <c r="IER48" s="20"/>
      <c r="IES48"/>
      <c r="IET48" s="20"/>
      <c r="IEU48"/>
      <c r="IEV48" s="20"/>
      <c r="IEW48"/>
      <c r="IEX48" s="20"/>
      <c r="IEY48"/>
      <c r="IEZ48" s="20"/>
      <c r="IFA48"/>
      <c r="IFB48" s="20"/>
      <c r="IFC48"/>
      <c r="IFD48" s="20"/>
      <c r="IFE48"/>
      <c r="IFF48" s="20"/>
      <c r="IFG48"/>
      <c r="IFH48" s="20"/>
      <c r="IFI48"/>
      <c r="IFJ48" s="20"/>
      <c r="IFK48"/>
      <c r="IFL48" s="20"/>
      <c r="IFM48"/>
      <c r="IFN48" s="20"/>
      <c r="IFO48"/>
      <c r="IFP48" s="20"/>
      <c r="IFQ48"/>
      <c r="IFR48" s="20"/>
      <c r="IFS48"/>
      <c r="IFT48" s="20"/>
      <c r="IFU48"/>
      <c r="IFV48" s="20"/>
      <c r="IFW48"/>
      <c r="IFX48" s="20"/>
      <c r="IFY48"/>
      <c r="IFZ48" s="20"/>
      <c r="IGA48"/>
      <c r="IGB48" s="20"/>
      <c r="IGC48"/>
      <c r="IGD48" s="20"/>
      <c r="IGE48"/>
      <c r="IGF48" s="20"/>
      <c r="IGG48"/>
      <c r="IGH48" s="20"/>
      <c r="IGI48"/>
      <c r="IGJ48" s="20"/>
      <c r="IGK48"/>
      <c r="IGL48" s="20"/>
      <c r="IGM48"/>
      <c r="IGN48" s="20"/>
      <c r="IGO48"/>
      <c r="IGP48" s="20"/>
      <c r="IGQ48"/>
      <c r="IGR48" s="20"/>
      <c r="IGS48"/>
      <c r="IGT48" s="20"/>
      <c r="IGU48"/>
      <c r="IGV48" s="20"/>
      <c r="IGW48"/>
      <c r="IGX48" s="20"/>
      <c r="IGY48"/>
      <c r="IGZ48" s="20"/>
      <c r="IHA48"/>
      <c r="IHB48" s="20"/>
      <c r="IHC48"/>
      <c r="IHD48" s="20"/>
      <c r="IHE48"/>
      <c r="IHF48" s="20"/>
      <c r="IHG48"/>
      <c r="IHH48" s="20"/>
      <c r="IHI48"/>
      <c r="IHJ48" s="20"/>
      <c r="IHK48"/>
      <c r="IHL48" s="20"/>
      <c r="IHM48"/>
      <c r="IHN48" s="20"/>
      <c r="IHO48"/>
      <c r="IHP48" s="20"/>
      <c r="IHQ48"/>
      <c r="IHR48" s="20"/>
      <c r="IHS48"/>
      <c r="IHT48" s="20"/>
      <c r="IHU48"/>
      <c r="IHV48" s="20"/>
      <c r="IHW48"/>
      <c r="IHX48" s="20"/>
      <c r="IHY48"/>
      <c r="IHZ48" s="20"/>
      <c r="IIA48"/>
      <c r="IIB48" s="20"/>
      <c r="IIC48"/>
      <c r="IID48" s="20"/>
      <c r="IIE48"/>
      <c r="IIF48" s="20"/>
      <c r="IIG48"/>
      <c r="IIH48" s="20"/>
      <c r="III48"/>
      <c r="IIJ48" s="20"/>
      <c r="IIK48"/>
      <c r="IIL48" s="20"/>
      <c r="IIM48"/>
      <c r="IIN48" s="20"/>
      <c r="IIO48"/>
      <c r="IIP48" s="20"/>
      <c r="IIQ48"/>
      <c r="IIR48" s="20"/>
      <c r="IIS48"/>
      <c r="IIT48" s="20"/>
      <c r="IIU48"/>
      <c r="IIV48" s="20"/>
      <c r="IIW48"/>
      <c r="IIX48" s="20"/>
      <c r="IIY48"/>
      <c r="IIZ48" s="20"/>
      <c r="IJA48"/>
      <c r="IJB48" s="20"/>
      <c r="IJC48"/>
      <c r="IJD48" s="20"/>
      <c r="IJE48"/>
      <c r="IJF48" s="20"/>
      <c r="IJG48"/>
      <c r="IJH48" s="20"/>
      <c r="IJI48"/>
      <c r="IJJ48" s="20"/>
      <c r="IJK48"/>
      <c r="IJL48" s="20"/>
      <c r="IJM48"/>
      <c r="IJN48" s="20"/>
      <c r="IJO48"/>
      <c r="IJP48" s="20"/>
      <c r="IJQ48"/>
      <c r="IJR48" s="20"/>
      <c r="IJS48"/>
      <c r="IJT48" s="20"/>
      <c r="IJU48"/>
      <c r="IJV48" s="20"/>
      <c r="IJW48"/>
      <c r="IJX48" s="20"/>
      <c r="IJY48"/>
      <c r="IJZ48" s="20"/>
      <c r="IKA48"/>
      <c r="IKB48" s="20"/>
      <c r="IKC48"/>
      <c r="IKD48" s="20"/>
      <c r="IKE48"/>
      <c r="IKF48" s="20"/>
      <c r="IKG48"/>
      <c r="IKH48" s="20"/>
      <c r="IKI48"/>
      <c r="IKJ48" s="20"/>
      <c r="IKK48"/>
      <c r="IKL48" s="20"/>
      <c r="IKM48"/>
      <c r="IKN48" s="20"/>
      <c r="IKO48"/>
      <c r="IKP48" s="20"/>
      <c r="IKQ48"/>
      <c r="IKR48" s="20"/>
      <c r="IKS48"/>
      <c r="IKT48" s="20"/>
      <c r="IKU48"/>
      <c r="IKV48" s="20"/>
      <c r="IKW48"/>
      <c r="IKX48" s="20"/>
      <c r="IKY48"/>
      <c r="IKZ48" s="20"/>
      <c r="ILA48"/>
      <c r="ILB48" s="20"/>
      <c r="ILC48"/>
      <c r="ILD48" s="20"/>
      <c r="ILE48"/>
      <c r="ILF48" s="20"/>
      <c r="ILG48"/>
      <c r="ILH48" s="20"/>
      <c r="ILI48"/>
      <c r="ILJ48" s="20"/>
      <c r="ILK48"/>
      <c r="ILL48" s="20"/>
      <c r="ILM48"/>
      <c r="ILN48" s="20"/>
      <c r="ILO48"/>
      <c r="ILP48" s="20"/>
      <c r="ILQ48"/>
      <c r="ILR48" s="20"/>
      <c r="ILS48"/>
      <c r="ILT48" s="20"/>
      <c r="ILU48"/>
      <c r="ILV48" s="20"/>
      <c r="ILW48"/>
      <c r="ILX48" s="20"/>
      <c r="ILY48"/>
      <c r="ILZ48" s="20"/>
      <c r="IMA48"/>
      <c r="IMB48" s="20"/>
      <c r="IMC48"/>
      <c r="IMD48" s="20"/>
      <c r="IME48"/>
      <c r="IMF48" s="20"/>
      <c r="IMG48"/>
      <c r="IMH48" s="20"/>
      <c r="IMI48"/>
      <c r="IMJ48" s="20"/>
      <c r="IMK48"/>
      <c r="IML48" s="20"/>
      <c r="IMM48"/>
      <c r="IMN48" s="20"/>
      <c r="IMO48"/>
      <c r="IMP48" s="20"/>
      <c r="IMQ48"/>
      <c r="IMR48" s="20"/>
      <c r="IMS48"/>
      <c r="IMT48" s="20"/>
      <c r="IMU48"/>
      <c r="IMV48" s="20"/>
      <c r="IMW48"/>
      <c r="IMX48" s="20"/>
      <c r="IMY48"/>
      <c r="IMZ48" s="20"/>
      <c r="INA48"/>
      <c r="INB48" s="20"/>
      <c r="INC48"/>
      <c r="IND48" s="20"/>
      <c r="INE48"/>
      <c r="INF48" s="20"/>
      <c r="ING48"/>
      <c r="INH48" s="20"/>
      <c r="INI48"/>
      <c r="INJ48" s="20"/>
      <c r="INK48"/>
      <c r="INL48" s="20"/>
      <c r="INM48"/>
      <c r="INN48" s="20"/>
      <c r="INO48"/>
      <c r="INP48" s="20"/>
      <c r="INQ48"/>
      <c r="INR48" s="20"/>
      <c r="INS48"/>
      <c r="INT48" s="20"/>
      <c r="INU48"/>
      <c r="INV48" s="20"/>
      <c r="INW48"/>
      <c r="INX48" s="20"/>
      <c r="INY48"/>
      <c r="INZ48" s="20"/>
      <c r="IOA48"/>
      <c r="IOB48" s="20"/>
      <c r="IOC48"/>
      <c r="IOD48" s="20"/>
      <c r="IOE48"/>
      <c r="IOF48" s="20"/>
      <c r="IOG48"/>
      <c r="IOH48" s="20"/>
      <c r="IOI48"/>
      <c r="IOJ48" s="20"/>
      <c r="IOK48"/>
      <c r="IOL48" s="20"/>
      <c r="IOM48"/>
      <c r="ION48" s="20"/>
      <c r="IOO48"/>
      <c r="IOP48" s="20"/>
      <c r="IOQ48"/>
      <c r="IOR48" s="20"/>
      <c r="IOS48"/>
      <c r="IOT48" s="20"/>
      <c r="IOU48"/>
      <c r="IOV48" s="20"/>
      <c r="IOW48"/>
      <c r="IOX48" s="20"/>
      <c r="IOY48"/>
      <c r="IOZ48" s="20"/>
      <c r="IPA48"/>
      <c r="IPB48" s="20"/>
      <c r="IPC48"/>
      <c r="IPD48" s="20"/>
      <c r="IPE48"/>
      <c r="IPF48" s="20"/>
      <c r="IPG48"/>
      <c r="IPH48" s="20"/>
      <c r="IPI48"/>
      <c r="IPJ48" s="20"/>
      <c r="IPK48"/>
      <c r="IPL48" s="20"/>
      <c r="IPM48"/>
      <c r="IPN48" s="20"/>
      <c r="IPO48"/>
      <c r="IPP48" s="20"/>
      <c r="IPQ48"/>
      <c r="IPR48" s="20"/>
      <c r="IPS48"/>
      <c r="IPT48" s="20"/>
      <c r="IPU48"/>
      <c r="IPV48" s="20"/>
      <c r="IPW48"/>
      <c r="IPX48" s="20"/>
      <c r="IPY48"/>
      <c r="IPZ48" s="20"/>
      <c r="IQA48"/>
      <c r="IQB48" s="20"/>
      <c r="IQC48"/>
      <c r="IQD48" s="20"/>
      <c r="IQE48"/>
      <c r="IQF48" s="20"/>
      <c r="IQG48"/>
      <c r="IQH48" s="20"/>
      <c r="IQI48"/>
      <c r="IQJ48" s="20"/>
      <c r="IQK48"/>
      <c r="IQL48" s="20"/>
      <c r="IQM48"/>
      <c r="IQN48" s="20"/>
      <c r="IQO48"/>
      <c r="IQP48" s="20"/>
      <c r="IQQ48"/>
      <c r="IQR48" s="20"/>
      <c r="IQS48"/>
      <c r="IQT48" s="20"/>
      <c r="IQU48"/>
      <c r="IQV48" s="20"/>
      <c r="IQW48"/>
      <c r="IQX48" s="20"/>
      <c r="IQY48"/>
      <c r="IQZ48" s="20"/>
      <c r="IRA48"/>
      <c r="IRB48" s="20"/>
      <c r="IRC48"/>
      <c r="IRD48" s="20"/>
      <c r="IRE48"/>
      <c r="IRF48" s="20"/>
      <c r="IRG48"/>
      <c r="IRH48" s="20"/>
      <c r="IRI48"/>
      <c r="IRJ48" s="20"/>
      <c r="IRK48"/>
      <c r="IRL48" s="20"/>
      <c r="IRM48"/>
      <c r="IRN48" s="20"/>
      <c r="IRO48"/>
      <c r="IRP48" s="20"/>
      <c r="IRQ48"/>
      <c r="IRR48" s="20"/>
      <c r="IRS48"/>
      <c r="IRT48" s="20"/>
      <c r="IRU48"/>
      <c r="IRV48" s="20"/>
      <c r="IRW48"/>
      <c r="IRX48" s="20"/>
      <c r="IRY48"/>
      <c r="IRZ48" s="20"/>
      <c r="ISA48"/>
      <c r="ISB48" s="20"/>
      <c r="ISC48"/>
      <c r="ISD48" s="20"/>
      <c r="ISE48"/>
      <c r="ISF48" s="20"/>
      <c r="ISG48"/>
      <c r="ISH48" s="20"/>
      <c r="ISI48"/>
      <c r="ISJ48" s="20"/>
      <c r="ISK48"/>
      <c r="ISL48" s="20"/>
      <c r="ISM48"/>
      <c r="ISN48" s="20"/>
      <c r="ISO48"/>
      <c r="ISP48" s="20"/>
      <c r="ISQ48"/>
      <c r="ISR48" s="20"/>
      <c r="ISS48"/>
      <c r="IST48" s="20"/>
      <c r="ISU48"/>
      <c r="ISV48" s="20"/>
      <c r="ISW48"/>
      <c r="ISX48" s="20"/>
      <c r="ISY48"/>
      <c r="ISZ48" s="20"/>
      <c r="ITA48"/>
      <c r="ITB48" s="20"/>
      <c r="ITC48"/>
      <c r="ITD48" s="20"/>
      <c r="ITE48"/>
      <c r="ITF48" s="20"/>
      <c r="ITG48"/>
      <c r="ITH48" s="20"/>
      <c r="ITI48"/>
      <c r="ITJ48" s="20"/>
      <c r="ITK48"/>
      <c r="ITL48" s="20"/>
      <c r="ITM48"/>
      <c r="ITN48" s="20"/>
      <c r="ITO48"/>
      <c r="ITP48" s="20"/>
      <c r="ITQ48"/>
      <c r="ITR48" s="20"/>
      <c r="ITS48"/>
      <c r="ITT48" s="20"/>
      <c r="ITU48"/>
      <c r="ITV48" s="20"/>
      <c r="ITW48"/>
      <c r="ITX48" s="20"/>
      <c r="ITY48"/>
      <c r="ITZ48" s="20"/>
      <c r="IUA48"/>
      <c r="IUB48" s="20"/>
      <c r="IUC48"/>
      <c r="IUD48" s="20"/>
      <c r="IUE48"/>
      <c r="IUF48" s="20"/>
      <c r="IUG48"/>
      <c r="IUH48" s="20"/>
      <c r="IUI48"/>
      <c r="IUJ48" s="20"/>
      <c r="IUK48"/>
      <c r="IUL48" s="20"/>
      <c r="IUM48"/>
      <c r="IUN48" s="20"/>
      <c r="IUO48"/>
      <c r="IUP48" s="20"/>
      <c r="IUQ48"/>
      <c r="IUR48" s="20"/>
      <c r="IUS48"/>
      <c r="IUT48" s="20"/>
      <c r="IUU48"/>
      <c r="IUV48" s="20"/>
      <c r="IUW48"/>
      <c r="IUX48" s="20"/>
      <c r="IUY48"/>
      <c r="IUZ48" s="20"/>
      <c r="IVA48"/>
      <c r="IVB48" s="20"/>
      <c r="IVC48"/>
      <c r="IVD48" s="20"/>
      <c r="IVE48"/>
      <c r="IVF48" s="20"/>
      <c r="IVG48"/>
      <c r="IVH48" s="20"/>
      <c r="IVI48"/>
      <c r="IVJ48" s="20"/>
      <c r="IVK48"/>
      <c r="IVL48" s="20"/>
      <c r="IVM48"/>
      <c r="IVN48" s="20"/>
      <c r="IVO48"/>
      <c r="IVP48" s="20"/>
      <c r="IVQ48"/>
      <c r="IVR48" s="20"/>
      <c r="IVS48"/>
      <c r="IVT48" s="20"/>
      <c r="IVU48"/>
      <c r="IVV48" s="20"/>
      <c r="IVW48"/>
      <c r="IVX48" s="20"/>
      <c r="IVY48"/>
      <c r="IVZ48" s="20"/>
      <c r="IWA48"/>
      <c r="IWB48" s="20"/>
      <c r="IWC48"/>
      <c r="IWD48" s="20"/>
      <c r="IWE48"/>
      <c r="IWF48" s="20"/>
      <c r="IWG48"/>
      <c r="IWH48" s="20"/>
      <c r="IWI48"/>
      <c r="IWJ48" s="20"/>
      <c r="IWK48"/>
      <c r="IWL48" s="20"/>
      <c r="IWM48"/>
      <c r="IWN48" s="20"/>
      <c r="IWO48"/>
      <c r="IWP48" s="20"/>
      <c r="IWQ48"/>
      <c r="IWR48" s="20"/>
      <c r="IWS48"/>
      <c r="IWT48" s="20"/>
      <c r="IWU48"/>
      <c r="IWV48" s="20"/>
      <c r="IWW48"/>
      <c r="IWX48" s="20"/>
      <c r="IWY48"/>
      <c r="IWZ48" s="20"/>
      <c r="IXA48"/>
      <c r="IXB48" s="20"/>
      <c r="IXC48"/>
      <c r="IXD48" s="20"/>
      <c r="IXE48"/>
      <c r="IXF48" s="20"/>
      <c r="IXG48"/>
      <c r="IXH48" s="20"/>
      <c r="IXI48"/>
      <c r="IXJ48" s="20"/>
      <c r="IXK48"/>
      <c r="IXL48" s="20"/>
      <c r="IXM48"/>
      <c r="IXN48" s="20"/>
      <c r="IXO48"/>
      <c r="IXP48" s="20"/>
      <c r="IXQ48"/>
      <c r="IXR48" s="20"/>
      <c r="IXS48"/>
      <c r="IXT48" s="20"/>
      <c r="IXU48"/>
      <c r="IXV48" s="20"/>
      <c r="IXW48"/>
      <c r="IXX48" s="20"/>
      <c r="IXY48"/>
      <c r="IXZ48" s="20"/>
      <c r="IYA48"/>
      <c r="IYB48" s="20"/>
      <c r="IYC48"/>
      <c r="IYD48" s="20"/>
      <c r="IYE48"/>
      <c r="IYF48" s="20"/>
      <c r="IYG48"/>
      <c r="IYH48" s="20"/>
      <c r="IYI48"/>
      <c r="IYJ48" s="20"/>
      <c r="IYK48"/>
      <c r="IYL48" s="20"/>
      <c r="IYM48"/>
      <c r="IYN48" s="20"/>
      <c r="IYO48"/>
      <c r="IYP48" s="20"/>
      <c r="IYQ48"/>
      <c r="IYR48" s="20"/>
      <c r="IYS48"/>
      <c r="IYT48" s="20"/>
      <c r="IYU48"/>
      <c r="IYV48" s="20"/>
      <c r="IYW48"/>
      <c r="IYX48" s="20"/>
      <c r="IYY48"/>
      <c r="IYZ48" s="20"/>
      <c r="IZA48"/>
      <c r="IZB48" s="20"/>
      <c r="IZC48"/>
      <c r="IZD48" s="20"/>
      <c r="IZE48"/>
      <c r="IZF48" s="20"/>
      <c r="IZG48"/>
      <c r="IZH48" s="20"/>
      <c r="IZI48"/>
      <c r="IZJ48" s="20"/>
      <c r="IZK48"/>
      <c r="IZL48" s="20"/>
      <c r="IZM48"/>
      <c r="IZN48" s="20"/>
      <c r="IZO48"/>
      <c r="IZP48" s="20"/>
      <c r="IZQ48"/>
      <c r="IZR48" s="20"/>
      <c r="IZS48"/>
      <c r="IZT48" s="20"/>
      <c r="IZU48"/>
      <c r="IZV48" s="20"/>
      <c r="IZW48"/>
      <c r="IZX48" s="20"/>
      <c r="IZY48"/>
      <c r="IZZ48" s="20"/>
      <c r="JAA48"/>
      <c r="JAB48" s="20"/>
      <c r="JAC48"/>
      <c r="JAD48" s="20"/>
      <c r="JAE48"/>
      <c r="JAF48" s="20"/>
      <c r="JAG48"/>
      <c r="JAH48" s="20"/>
      <c r="JAI48"/>
      <c r="JAJ48" s="20"/>
      <c r="JAK48"/>
      <c r="JAL48" s="20"/>
      <c r="JAM48"/>
      <c r="JAN48" s="20"/>
      <c r="JAO48"/>
      <c r="JAP48" s="20"/>
      <c r="JAQ48"/>
      <c r="JAR48" s="20"/>
      <c r="JAS48"/>
      <c r="JAT48" s="20"/>
      <c r="JAU48"/>
      <c r="JAV48" s="20"/>
      <c r="JAW48"/>
      <c r="JAX48" s="20"/>
      <c r="JAY48"/>
      <c r="JAZ48" s="20"/>
      <c r="JBA48"/>
      <c r="JBB48" s="20"/>
      <c r="JBC48"/>
      <c r="JBD48" s="20"/>
      <c r="JBE48"/>
      <c r="JBF48" s="20"/>
      <c r="JBG48"/>
      <c r="JBH48" s="20"/>
      <c r="JBI48"/>
      <c r="JBJ48" s="20"/>
      <c r="JBK48"/>
      <c r="JBL48" s="20"/>
      <c r="JBM48"/>
      <c r="JBN48" s="20"/>
      <c r="JBO48"/>
      <c r="JBP48" s="20"/>
      <c r="JBQ48"/>
      <c r="JBR48" s="20"/>
      <c r="JBS48"/>
      <c r="JBT48" s="20"/>
      <c r="JBU48"/>
      <c r="JBV48" s="20"/>
      <c r="JBW48"/>
      <c r="JBX48" s="20"/>
      <c r="JBY48"/>
      <c r="JBZ48" s="20"/>
      <c r="JCA48"/>
      <c r="JCB48" s="20"/>
      <c r="JCC48"/>
      <c r="JCD48" s="20"/>
      <c r="JCE48"/>
      <c r="JCF48" s="20"/>
      <c r="JCG48"/>
      <c r="JCH48" s="20"/>
      <c r="JCI48"/>
      <c r="JCJ48" s="20"/>
      <c r="JCK48"/>
      <c r="JCL48" s="20"/>
      <c r="JCM48"/>
      <c r="JCN48" s="20"/>
      <c r="JCO48"/>
      <c r="JCP48" s="20"/>
      <c r="JCQ48"/>
      <c r="JCR48" s="20"/>
      <c r="JCS48"/>
      <c r="JCT48" s="20"/>
      <c r="JCU48"/>
      <c r="JCV48" s="20"/>
      <c r="JCW48"/>
      <c r="JCX48" s="20"/>
      <c r="JCY48"/>
      <c r="JCZ48" s="20"/>
      <c r="JDA48"/>
      <c r="JDB48" s="20"/>
      <c r="JDC48"/>
      <c r="JDD48" s="20"/>
      <c r="JDE48"/>
      <c r="JDF48" s="20"/>
      <c r="JDG48"/>
      <c r="JDH48" s="20"/>
      <c r="JDI48"/>
      <c r="JDJ48" s="20"/>
      <c r="JDK48"/>
      <c r="JDL48" s="20"/>
      <c r="JDM48"/>
      <c r="JDN48" s="20"/>
      <c r="JDO48"/>
      <c r="JDP48" s="20"/>
      <c r="JDQ48"/>
      <c r="JDR48" s="20"/>
      <c r="JDS48"/>
      <c r="JDT48" s="20"/>
      <c r="JDU48"/>
      <c r="JDV48" s="20"/>
      <c r="JDW48"/>
      <c r="JDX48" s="20"/>
      <c r="JDY48"/>
      <c r="JDZ48" s="20"/>
      <c r="JEA48"/>
      <c r="JEB48" s="20"/>
      <c r="JEC48"/>
      <c r="JED48" s="20"/>
      <c r="JEE48"/>
      <c r="JEF48" s="20"/>
      <c r="JEG48"/>
      <c r="JEH48" s="20"/>
      <c r="JEI48"/>
      <c r="JEJ48" s="20"/>
      <c r="JEK48"/>
      <c r="JEL48" s="20"/>
      <c r="JEM48"/>
      <c r="JEN48" s="20"/>
      <c r="JEO48"/>
      <c r="JEP48" s="20"/>
      <c r="JEQ48"/>
      <c r="JER48" s="20"/>
      <c r="JES48"/>
      <c r="JET48" s="20"/>
      <c r="JEU48"/>
      <c r="JEV48" s="20"/>
      <c r="JEW48"/>
      <c r="JEX48" s="20"/>
      <c r="JEY48"/>
      <c r="JEZ48" s="20"/>
      <c r="JFA48"/>
      <c r="JFB48" s="20"/>
      <c r="JFC48"/>
      <c r="JFD48" s="20"/>
      <c r="JFE48"/>
      <c r="JFF48" s="20"/>
      <c r="JFG48"/>
      <c r="JFH48" s="20"/>
      <c r="JFI48"/>
      <c r="JFJ48" s="20"/>
      <c r="JFK48"/>
      <c r="JFL48" s="20"/>
      <c r="JFM48"/>
      <c r="JFN48" s="20"/>
      <c r="JFO48"/>
      <c r="JFP48" s="20"/>
      <c r="JFQ48"/>
      <c r="JFR48" s="20"/>
      <c r="JFS48"/>
      <c r="JFT48" s="20"/>
      <c r="JFU48"/>
      <c r="JFV48" s="20"/>
      <c r="JFW48"/>
      <c r="JFX48" s="20"/>
      <c r="JFY48"/>
      <c r="JFZ48" s="20"/>
      <c r="JGA48"/>
      <c r="JGB48" s="20"/>
      <c r="JGC48"/>
      <c r="JGD48" s="20"/>
      <c r="JGE48"/>
      <c r="JGF48" s="20"/>
      <c r="JGG48"/>
      <c r="JGH48" s="20"/>
      <c r="JGI48"/>
      <c r="JGJ48" s="20"/>
      <c r="JGK48"/>
      <c r="JGL48" s="20"/>
      <c r="JGM48"/>
      <c r="JGN48" s="20"/>
      <c r="JGO48"/>
      <c r="JGP48" s="20"/>
      <c r="JGQ48"/>
      <c r="JGR48" s="20"/>
      <c r="JGS48"/>
      <c r="JGT48" s="20"/>
      <c r="JGU48"/>
      <c r="JGV48" s="20"/>
      <c r="JGW48"/>
      <c r="JGX48" s="20"/>
      <c r="JGY48"/>
      <c r="JGZ48" s="20"/>
      <c r="JHA48"/>
      <c r="JHB48" s="20"/>
      <c r="JHC48"/>
      <c r="JHD48" s="20"/>
      <c r="JHE48"/>
      <c r="JHF48" s="20"/>
      <c r="JHG48"/>
      <c r="JHH48" s="20"/>
      <c r="JHI48"/>
      <c r="JHJ48" s="20"/>
      <c r="JHK48"/>
      <c r="JHL48" s="20"/>
      <c r="JHM48"/>
      <c r="JHN48" s="20"/>
      <c r="JHO48"/>
      <c r="JHP48" s="20"/>
      <c r="JHQ48"/>
      <c r="JHR48" s="20"/>
      <c r="JHS48"/>
      <c r="JHT48" s="20"/>
      <c r="JHU48"/>
      <c r="JHV48" s="20"/>
      <c r="JHW48"/>
      <c r="JHX48" s="20"/>
      <c r="JHY48"/>
      <c r="JHZ48" s="20"/>
      <c r="JIA48"/>
      <c r="JIB48" s="20"/>
      <c r="JIC48"/>
      <c r="JID48" s="20"/>
      <c r="JIE48"/>
      <c r="JIF48" s="20"/>
      <c r="JIG48"/>
      <c r="JIH48" s="20"/>
      <c r="JII48"/>
      <c r="JIJ48" s="20"/>
      <c r="JIK48"/>
      <c r="JIL48" s="20"/>
      <c r="JIM48"/>
      <c r="JIN48" s="20"/>
      <c r="JIO48"/>
      <c r="JIP48" s="20"/>
      <c r="JIQ48"/>
      <c r="JIR48" s="20"/>
      <c r="JIS48"/>
      <c r="JIT48" s="20"/>
      <c r="JIU48"/>
      <c r="JIV48" s="20"/>
      <c r="JIW48"/>
      <c r="JIX48" s="20"/>
      <c r="JIY48"/>
      <c r="JIZ48" s="20"/>
      <c r="JJA48"/>
      <c r="JJB48" s="20"/>
      <c r="JJC48"/>
      <c r="JJD48" s="20"/>
      <c r="JJE48"/>
      <c r="JJF48" s="20"/>
      <c r="JJG48"/>
      <c r="JJH48" s="20"/>
      <c r="JJI48"/>
      <c r="JJJ48" s="20"/>
      <c r="JJK48"/>
      <c r="JJL48" s="20"/>
      <c r="JJM48"/>
      <c r="JJN48" s="20"/>
      <c r="JJO48"/>
      <c r="JJP48" s="20"/>
      <c r="JJQ48"/>
      <c r="JJR48" s="20"/>
      <c r="JJS48"/>
      <c r="JJT48" s="20"/>
      <c r="JJU48"/>
      <c r="JJV48" s="20"/>
      <c r="JJW48"/>
      <c r="JJX48" s="20"/>
      <c r="JJY48"/>
      <c r="JJZ48" s="20"/>
      <c r="JKA48"/>
      <c r="JKB48" s="20"/>
      <c r="JKC48"/>
      <c r="JKD48" s="20"/>
      <c r="JKE48"/>
      <c r="JKF48" s="20"/>
      <c r="JKG48"/>
      <c r="JKH48" s="20"/>
      <c r="JKI48"/>
      <c r="JKJ48" s="20"/>
      <c r="JKK48"/>
      <c r="JKL48" s="20"/>
      <c r="JKM48"/>
      <c r="JKN48" s="20"/>
      <c r="JKO48"/>
      <c r="JKP48" s="20"/>
      <c r="JKQ48"/>
      <c r="JKR48" s="20"/>
      <c r="JKS48"/>
      <c r="JKT48" s="20"/>
      <c r="JKU48"/>
      <c r="JKV48" s="20"/>
      <c r="JKW48"/>
      <c r="JKX48" s="20"/>
      <c r="JKY48"/>
      <c r="JKZ48" s="20"/>
      <c r="JLA48"/>
      <c r="JLB48" s="20"/>
      <c r="JLC48"/>
      <c r="JLD48" s="20"/>
      <c r="JLE48"/>
      <c r="JLF48" s="20"/>
      <c r="JLG48"/>
      <c r="JLH48" s="20"/>
      <c r="JLI48"/>
      <c r="JLJ48" s="20"/>
      <c r="JLK48"/>
      <c r="JLL48" s="20"/>
      <c r="JLM48"/>
      <c r="JLN48" s="20"/>
      <c r="JLO48"/>
      <c r="JLP48" s="20"/>
      <c r="JLQ48"/>
      <c r="JLR48" s="20"/>
      <c r="JLS48"/>
      <c r="JLT48" s="20"/>
      <c r="JLU48"/>
      <c r="JLV48" s="20"/>
      <c r="JLW48"/>
      <c r="JLX48" s="20"/>
      <c r="JLY48"/>
      <c r="JLZ48" s="20"/>
      <c r="JMA48"/>
      <c r="JMB48" s="20"/>
      <c r="JMC48"/>
      <c r="JMD48" s="20"/>
      <c r="JME48"/>
      <c r="JMF48" s="20"/>
      <c r="JMG48"/>
      <c r="JMH48" s="20"/>
      <c r="JMI48"/>
      <c r="JMJ48" s="20"/>
      <c r="JMK48"/>
      <c r="JML48" s="20"/>
      <c r="JMM48"/>
      <c r="JMN48" s="20"/>
      <c r="JMO48"/>
      <c r="JMP48" s="20"/>
      <c r="JMQ48"/>
      <c r="JMR48" s="20"/>
      <c r="JMS48"/>
      <c r="JMT48" s="20"/>
      <c r="JMU48"/>
      <c r="JMV48" s="20"/>
      <c r="JMW48"/>
      <c r="JMX48" s="20"/>
      <c r="JMY48"/>
      <c r="JMZ48" s="20"/>
      <c r="JNA48"/>
      <c r="JNB48" s="20"/>
      <c r="JNC48"/>
      <c r="JND48" s="20"/>
      <c r="JNE48"/>
      <c r="JNF48" s="20"/>
      <c r="JNG48"/>
      <c r="JNH48" s="20"/>
      <c r="JNI48"/>
      <c r="JNJ48" s="20"/>
      <c r="JNK48"/>
      <c r="JNL48" s="20"/>
      <c r="JNM48"/>
      <c r="JNN48" s="20"/>
      <c r="JNO48"/>
      <c r="JNP48" s="20"/>
      <c r="JNQ48"/>
      <c r="JNR48" s="20"/>
      <c r="JNS48"/>
      <c r="JNT48" s="20"/>
      <c r="JNU48"/>
      <c r="JNV48" s="20"/>
      <c r="JNW48"/>
      <c r="JNX48" s="20"/>
      <c r="JNY48"/>
      <c r="JNZ48" s="20"/>
      <c r="JOA48"/>
      <c r="JOB48" s="20"/>
      <c r="JOC48"/>
      <c r="JOD48" s="20"/>
      <c r="JOE48"/>
      <c r="JOF48" s="20"/>
      <c r="JOG48"/>
      <c r="JOH48" s="20"/>
      <c r="JOI48"/>
      <c r="JOJ48" s="20"/>
      <c r="JOK48"/>
      <c r="JOL48" s="20"/>
      <c r="JOM48"/>
      <c r="JON48" s="20"/>
      <c r="JOO48"/>
      <c r="JOP48" s="20"/>
      <c r="JOQ48"/>
      <c r="JOR48" s="20"/>
      <c r="JOS48"/>
      <c r="JOT48" s="20"/>
      <c r="JOU48"/>
      <c r="JOV48" s="20"/>
      <c r="JOW48"/>
      <c r="JOX48" s="20"/>
      <c r="JOY48"/>
      <c r="JOZ48" s="20"/>
      <c r="JPA48"/>
      <c r="JPB48" s="20"/>
      <c r="JPC48"/>
      <c r="JPD48" s="20"/>
      <c r="JPE48"/>
      <c r="JPF48" s="20"/>
      <c r="JPG48"/>
      <c r="JPH48" s="20"/>
      <c r="JPI48"/>
      <c r="JPJ48" s="20"/>
      <c r="JPK48"/>
      <c r="JPL48" s="20"/>
      <c r="JPM48"/>
      <c r="JPN48" s="20"/>
      <c r="JPO48"/>
      <c r="JPP48" s="20"/>
      <c r="JPQ48"/>
      <c r="JPR48" s="20"/>
      <c r="JPS48"/>
      <c r="JPT48" s="20"/>
      <c r="JPU48"/>
      <c r="JPV48" s="20"/>
      <c r="JPW48"/>
      <c r="JPX48" s="20"/>
      <c r="JPY48"/>
      <c r="JPZ48" s="20"/>
      <c r="JQA48"/>
      <c r="JQB48" s="20"/>
      <c r="JQC48"/>
      <c r="JQD48" s="20"/>
      <c r="JQE48"/>
      <c r="JQF48" s="20"/>
      <c r="JQG48"/>
      <c r="JQH48" s="20"/>
      <c r="JQI48"/>
      <c r="JQJ48" s="20"/>
      <c r="JQK48"/>
      <c r="JQL48" s="20"/>
      <c r="JQM48"/>
      <c r="JQN48" s="20"/>
      <c r="JQO48"/>
      <c r="JQP48" s="20"/>
      <c r="JQQ48"/>
      <c r="JQR48" s="20"/>
      <c r="JQS48"/>
      <c r="JQT48" s="20"/>
      <c r="JQU48"/>
      <c r="JQV48" s="20"/>
      <c r="JQW48"/>
      <c r="JQX48" s="20"/>
      <c r="JQY48"/>
      <c r="JQZ48" s="20"/>
      <c r="JRA48"/>
      <c r="JRB48" s="20"/>
      <c r="JRC48"/>
      <c r="JRD48" s="20"/>
      <c r="JRE48"/>
      <c r="JRF48" s="20"/>
      <c r="JRG48"/>
      <c r="JRH48" s="20"/>
      <c r="JRI48"/>
      <c r="JRJ48" s="20"/>
      <c r="JRK48"/>
      <c r="JRL48" s="20"/>
      <c r="JRM48"/>
      <c r="JRN48" s="20"/>
      <c r="JRO48"/>
      <c r="JRP48" s="20"/>
      <c r="JRQ48"/>
      <c r="JRR48" s="20"/>
      <c r="JRS48"/>
      <c r="JRT48" s="20"/>
      <c r="JRU48"/>
      <c r="JRV48" s="20"/>
      <c r="JRW48"/>
      <c r="JRX48" s="20"/>
      <c r="JRY48"/>
      <c r="JRZ48" s="20"/>
      <c r="JSA48"/>
      <c r="JSB48" s="20"/>
      <c r="JSC48"/>
      <c r="JSD48" s="20"/>
      <c r="JSE48"/>
      <c r="JSF48" s="20"/>
      <c r="JSG48"/>
      <c r="JSH48" s="20"/>
      <c r="JSI48"/>
      <c r="JSJ48" s="20"/>
      <c r="JSK48"/>
      <c r="JSL48" s="20"/>
      <c r="JSM48"/>
      <c r="JSN48" s="20"/>
      <c r="JSO48"/>
      <c r="JSP48" s="20"/>
      <c r="JSQ48"/>
      <c r="JSR48" s="20"/>
      <c r="JSS48"/>
      <c r="JST48" s="20"/>
      <c r="JSU48"/>
      <c r="JSV48" s="20"/>
      <c r="JSW48"/>
      <c r="JSX48" s="20"/>
      <c r="JSY48"/>
      <c r="JSZ48" s="20"/>
      <c r="JTA48"/>
      <c r="JTB48" s="20"/>
      <c r="JTC48"/>
      <c r="JTD48" s="20"/>
      <c r="JTE48"/>
      <c r="JTF48" s="20"/>
      <c r="JTG48"/>
      <c r="JTH48" s="20"/>
      <c r="JTI48"/>
      <c r="JTJ48" s="20"/>
      <c r="JTK48"/>
      <c r="JTL48" s="20"/>
      <c r="JTM48"/>
      <c r="JTN48" s="20"/>
      <c r="JTO48"/>
      <c r="JTP48" s="20"/>
      <c r="JTQ48"/>
      <c r="JTR48" s="20"/>
      <c r="JTS48"/>
      <c r="JTT48" s="20"/>
      <c r="JTU48"/>
      <c r="JTV48" s="20"/>
      <c r="JTW48"/>
      <c r="JTX48" s="20"/>
      <c r="JTY48"/>
      <c r="JTZ48" s="20"/>
      <c r="JUA48"/>
      <c r="JUB48" s="20"/>
      <c r="JUC48"/>
      <c r="JUD48" s="20"/>
      <c r="JUE48"/>
      <c r="JUF48" s="20"/>
      <c r="JUG48"/>
      <c r="JUH48" s="20"/>
      <c r="JUI48"/>
      <c r="JUJ48" s="20"/>
      <c r="JUK48"/>
      <c r="JUL48" s="20"/>
      <c r="JUM48"/>
      <c r="JUN48" s="20"/>
      <c r="JUO48"/>
      <c r="JUP48" s="20"/>
      <c r="JUQ48"/>
      <c r="JUR48" s="20"/>
      <c r="JUS48"/>
      <c r="JUT48" s="20"/>
      <c r="JUU48"/>
      <c r="JUV48" s="20"/>
      <c r="JUW48"/>
      <c r="JUX48" s="20"/>
      <c r="JUY48"/>
      <c r="JUZ48" s="20"/>
      <c r="JVA48"/>
      <c r="JVB48" s="20"/>
      <c r="JVC48"/>
      <c r="JVD48" s="20"/>
      <c r="JVE48"/>
      <c r="JVF48" s="20"/>
      <c r="JVG48"/>
      <c r="JVH48" s="20"/>
      <c r="JVI48"/>
      <c r="JVJ48" s="20"/>
      <c r="JVK48"/>
      <c r="JVL48" s="20"/>
      <c r="JVM48"/>
      <c r="JVN48" s="20"/>
      <c r="JVO48"/>
      <c r="JVP48" s="20"/>
      <c r="JVQ48"/>
      <c r="JVR48" s="20"/>
      <c r="JVS48"/>
      <c r="JVT48" s="20"/>
      <c r="JVU48"/>
      <c r="JVV48" s="20"/>
      <c r="JVW48"/>
      <c r="JVX48" s="20"/>
      <c r="JVY48"/>
      <c r="JVZ48" s="20"/>
      <c r="JWA48"/>
      <c r="JWB48" s="20"/>
      <c r="JWC48"/>
      <c r="JWD48" s="20"/>
      <c r="JWE48"/>
      <c r="JWF48" s="20"/>
      <c r="JWG48"/>
      <c r="JWH48" s="20"/>
      <c r="JWI48"/>
      <c r="JWJ48" s="20"/>
      <c r="JWK48"/>
      <c r="JWL48" s="20"/>
      <c r="JWM48"/>
      <c r="JWN48" s="20"/>
      <c r="JWO48"/>
      <c r="JWP48" s="20"/>
      <c r="JWQ48"/>
      <c r="JWR48" s="20"/>
      <c r="JWS48"/>
      <c r="JWT48" s="20"/>
      <c r="JWU48"/>
      <c r="JWV48" s="20"/>
      <c r="JWW48"/>
      <c r="JWX48" s="20"/>
      <c r="JWY48"/>
      <c r="JWZ48" s="20"/>
      <c r="JXA48"/>
      <c r="JXB48" s="20"/>
      <c r="JXC48"/>
      <c r="JXD48" s="20"/>
      <c r="JXE48"/>
      <c r="JXF48" s="20"/>
      <c r="JXG48"/>
      <c r="JXH48" s="20"/>
      <c r="JXI48"/>
      <c r="JXJ48" s="20"/>
      <c r="JXK48"/>
      <c r="JXL48" s="20"/>
      <c r="JXM48"/>
      <c r="JXN48" s="20"/>
      <c r="JXO48"/>
      <c r="JXP48" s="20"/>
      <c r="JXQ48"/>
      <c r="JXR48" s="20"/>
      <c r="JXS48"/>
      <c r="JXT48" s="20"/>
      <c r="JXU48"/>
      <c r="JXV48" s="20"/>
      <c r="JXW48"/>
      <c r="JXX48" s="20"/>
      <c r="JXY48"/>
      <c r="JXZ48" s="20"/>
      <c r="JYA48"/>
      <c r="JYB48" s="20"/>
      <c r="JYC48"/>
      <c r="JYD48" s="20"/>
      <c r="JYE48"/>
      <c r="JYF48" s="20"/>
      <c r="JYG48"/>
      <c r="JYH48" s="20"/>
      <c r="JYI48"/>
      <c r="JYJ48" s="20"/>
      <c r="JYK48"/>
      <c r="JYL48" s="20"/>
      <c r="JYM48"/>
      <c r="JYN48" s="20"/>
      <c r="JYO48"/>
      <c r="JYP48" s="20"/>
      <c r="JYQ48"/>
      <c r="JYR48" s="20"/>
      <c r="JYS48"/>
      <c r="JYT48" s="20"/>
      <c r="JYU48"/>
      <c r="JYV48" s="20"/>
      <c r="JYW48"/>
      <c r="JYX48" s="20"/>
      <c r="JYY48"/>
      <c r="JYZ48" s="20"/>
      <c r="JZA48"/>
      <c r="JZB48" s="20"/>
      <c r="JZC48"/>
      <c r="JZD48" s="20"/>
      <c r="JZE48"/>
      <c r="JZF48" s="20"/>
      <c r="JZG48"/>
      <c r="JZH48" s="20"/>
      <c r="JZI48"/>
      <c r="JZJ48" s="20"/>
      <c r="JZK48"/>
      <c r="JZL48" s="20"/>
      <c r="JZM48"/>
      <c r="JZN48" s="20"/>
      <c r="JZO48"/>
      <c r="JZP48" s="20"/>
      <c r="JZQ48"/>
      <c r="JZR48" s="20"/>
      <c r="JZS48"/>
      <c r="JZT48" s="20"/>
      <c r="JZU48"/>
      <c r="JZV48" s="20"/>
      <c r="JZW48"/>
      <c r="JZX48" s="20"/>
      <c r="JZY48"/>
      <c r="JZZ48" s="20"/>
      <c r="KAA48"/>
      <c r="KAB48" s="20"/>
      <c r="KAC48"/>
      <c r="KAD48" s="20"/>
      <c r="KAE48"/>
      <c r="KAF48" s="20"/>
      <c r="KAG48"/>
      <c r="KAH48" s="20"/>
      <c r="KAI48"/>
      <c r="KAJ48" s="20"/>
      <c r="KAK48"/>
      <c r="KAL48" s="20"/>
      <c r="KAM48"/>
      <c r="KAN48" s="20"/>
      <c r="KAO48"/>
      <c r="KAP48" s="20"/>
      <c r="KAQ48"/>
      <c r="KAR48" s="20"/>
      <c r="KAS48"/>
      <c r="KAT48" s="20"/>
      <c r="KAU48"/>
      <c r="KAV48" s="20"/>
      <c r="KAW48"/>
      <c r="KAX48" s="20"/>
      <c r="KAY48"/>
      <c r="KAZ48" s="20"/>
      <c r="KBA48"/>
      <c r="KBB48" s="20"/>
      <c r="KBC48"/>
      <c r="KBD48" s="20"/>
      <c r="KBE48"/>
      <c r="KBF48" s="20"/>
      <c r="KBG48"/>
      <c r="KBH48" s="20"/>
      <c r="KBI48"/>
      <c r="KBJ48" s="20"/>
      <c r="KBK48"/>
      <c r="KBL48" s="20"/>
      <c r="KBM48"/>
      <c r="KBN48" s="20"/>
      <c r="KBO48"/>
      <c r="KBP48" s="20"/>
      <c r="KBQ48"/>
      <c r="KBR48" s="20"/>
      <c r="KBS48"/>
      <c r="KBT48" s="20"/>
      <c r="KBU48"/>
      <c r="KBV48" s="20"/>
      <c r="KBW48"/>
      <c r="KBX48" s="20"/>
      <c r="KBY48"/>
      <c r="KBZ48" s="20"/>
      <c r="KCA48"/>
      <c r="KCB48" s="20"/>
      <c r="KCC48"/>
      <c r="KCD48" s="20"/>
      <c r="KCE48"/>
      <c r="KCF48" s="20"/>
      <c r="KCG48"/>
      <c r="KCH48" s="20"/>
      <c r="KCI48"/>
      <c r="KCJ48" s="20"/>
      <c r="KCK48"/>
      <c r="KCL48" s="20"/>
      <c r="KCM48"/>
      <c r="KCN48" s="20"/>
      <c r="KCO48"/>
      <c r="KCP48" s="20"/>
      <c r="KCQ48"/>
      <c r="KCR48" s="20"/>
      <c r="KCS48"/>
      <c r="KCT48" s="20"/>
      <c r="KCU48"/>
      <c r="KCV48" s="20"/>
      <c r="KCW48"/>
      <c r="KCX48" s="20"/>
      <c r="KCY48"/>
      <c r="KCZ48" s="20"/>
      <c r="KDA48"/>
      <c r="KDB48" s="20"/>
      <c r="KDC48"/>
      <c r="KDD48" s="20"/>
      <c r="KDE48"/>
      <c r="KDF48" s="20"/>
      <c r="KDG48"/>
      <c r="KDH48" s="20"/>
      <c r="KDI48"/>
      <c r="KDJ48" s="20"/>
      <c r="KDK48"/>
      <c r="KDL48" s="20"/>
      <c r="KDM48"/>
      <c r="KDN48" s="20"/>
      <c r="KDO48"/>
      <c r="KDP48" s="20"/>
      <c r="KDQ48"/>
      <c r="KDR48" s="20"/>
      <c r="KDS48"/>
      <c r="KDT48" s="20"/>
      <c r="KDU48"/>
      <c r="KDV48" s="20"/>
      <c r="KDW48"/>
      <c r="KDX48" s="20"/>
      <c r="KDY48"/>
      <c r="KDZ48" s="20"/>
      <c r="KEA48"/>
      <c r="KEB48" s="20"/>
      <c r="KEC48"/>
      <c r="KED48" s="20"/>
      <c r="KEE48"/>
      <c r="KEF48" s="20"/>
      <c r="KEG48"/>
      <c r="KEH48" s="20"/>
      <c r="KEI48"/>
      <c r="KEJ48" s="20"/>
      <c r="KEK48"/>
      <c r="KEL48" s="20"/>
      <c r="KEM48"/>
      <c r="KEN48" s="20"/>
      <c r="KEO48"/>
      <c r="KEP48" s="20"/>
      <c r="KEQ48"/>
      <c r="KER48" s="20"/>
      <c r="KES48"/>
      <c r="KET48" s="20"/>
      <c r="KEU48"/>
      <c r="KEV48" s="20"/>
      <c r="KEW48"/>
      <c r="KEX48" s="20"/>
      <c r="KEY48"/>
      <c r="KEZ48" s="20"/>
      <c r="KFA48"/>
      <c r="KFB48" s="20"/>
      <c r="KFC48"/>
      <c r="KFD48" s="20"/>
      <c r="KFE48"/>
      <c r="KFF48" s="20"/>
      <c r="KFG48"/>
      <c r="KFH48" s="20"/>
      <c r="KFI48"/>
      <c r="KFJ48" s="20"/>
      <c r="KFK48"/>
      <c r="KFL48" s="20"/>
      <c r="KFM48"/>
      <c r="KFN48" s="20"/>
      <c r="KFO48"/>
      <c r="KFP48" s="20"/>
      <c r="KFQ48"/>
      <c r="KFR48" s="20"/>
      <c r="KFS48"/>
      <c r="KFT48" s="20"/>
      <c r="KFU48"/>
      <c r="KFV48" s="20"/>
      <c r="KFW48"/>
      <c r="KFX48" s="20"/>
      <c r="KFY48"/>
      <c r="KFZ48" s="20"/>
      <c r="KGA48"/>
      <c r="KGB48" s="20"/>
      <c r="KGC48"/>
      <c r="KGD48" s="20"/>
      <c r="KGE48"/>
      <c r="KGF48" s="20"/>
      <c r="KGG48"/>
      <c r="KGH48" s="20"/>
      <c r="KGI48"/>
      <c r="KGJ48" s="20"/>
      <c r="KGK48"/>
      <c r="KGL48" s="20"/>
      <c r="KGM48"/>
      <c r="KGN48" s="20"/>
      <c r="KGO48"/>
      <c r="KGP48" s="20"/>
      <c r="KGQ48"/>
      <c r="KGR48" s="20"/>
      <c r="KGS48"/>
      <c r="KGT48" s="20"/>
      <c r="KGU48"/>
      <c r="KGV48" s="20"/>
      <c r="KGW48"/>
      <c r="KGX48" s="20"/>
      <c r="KGY48"/>
      <c r="KGZ48" s="20"/>
      <c r="KHA48"/>
      <c r="KHB48" s="20"/>
      <c r="KHC48"/>
      <c r="KHD48" s="20"/>
      <c r="KHE48"/>
      <c r="KHF48" s="20"/>
      <c r="KHG48"/>
      <c r="KHH48" s="20"/>
      <c r="KHI48"/>
      <c r="KHJ48" s="20"/>
      <c r="KHK48"/>
      <c r="KHL48" s="20"/>
      <c r="KHM48"/>
      <c r="KHN48" s="20"/>
      <c r="KHO48"/>
      <c r="KHP48" s="20"/>
      <c r="KHQ48"/>
      <c r="KHR48" s="20"/>
      <c r="KHS48"/>
      <c r="KHT48" s="20"/>
      <c r="KHU48"/>
      <c r="KHV48" s="20"/>
      <c r="KHW48"/>
      <c r="KHX48" s="20"/>
      <c r="KHY48"/>
      <c r="KHZ48" s="20"/>
      <c r="KIA48"/>
      <c r="KIB48" s="20"/>
      <c r="KIC48"/>
      <c r="KID48" s="20"/>
      <c r="KIE48"/>
      <c r="KIF48" s="20"/>
      <c r="KIG48"/>
      <c r="KIH48" s="20"/>
      <c r="KII48"/>
      <c r="KIJ48" s="20"/>
      <c r="KIK48"/>
      <c r="KIL48" s="20"/>
      <c r="KIM48"/>
      <c r="KIN48" s="20"/>
      <c r="KIO48"/>
      <c r="KIP48" s="20"/>
      <c r="KIQ48"/>
      <c r="KIR48" s="20"/>
      <c r="KIS48"/>
      <c r="KIT48" s="20"/>
      <c r="KIU48"/>
      <c r="KIV48" s="20"/>
      <c r="KIW48"/>
      <c r="KIX48" s="20"/>
      <c r="KIY48"/>
      <c r="KIZ48" s="20"/>
      <c r="KJA48"/>
      <c r="KJB48" s="20"/>
      <c r="KJC48"/>
      <c r="KJD48" s="20"/>
      <c r="KJE48"/>
      <c r="KJF48" s="20"/>
      <c r="KJG48"/>
      <c r="KJH48" s="20"/>
      <c r="KJI48"/>
      <c r="KJJ48" s="20"/>
      <c r="KJK48"/>
      <c r="KJL48" s="20"/>
      <c r="KJM48"/>
      <c r="KJN48" s="20"/>
      <c r="KJO48"/>
      <c r="KJP48" s="20"/>
      <c r="KJQ48"/>
      <c r="KJR48" s="20"/>
      <c r="KJS48"/>
      <c r="KJT48" s="20"/>
      <c r="KJU48"/>
      <c r="KJV48" s="20"/>
      <c r="KJW48"/>
      <c r="KJX48" s="20"/>
      <c r="KJY48"/>
      <c r="KJZ48" s="20"/>
      <c r="KKA48"/>
      <c r="KKB48" s="20"/>
      <c r="KKC48"/>
      <c r="KKD48" s="20"/>
      <c r="KKE48"/>
      <c r="KKF48" s="20"/>
      <c r="KKG48"/>
      <c r="KKH48" s="20"/>
      <c r="KKI48"/>
      <c r="KKJ48" s="20"/>
      <c r="KKK48"/>
      <c r="KKL48" s="20"/>
      <c r="KKM48"/>
      <c r="KKN48" s="20"/>
      <c r="KKO48"/>
      <c r="KKP48" s="20"/>
      <c r="KKQ48"/>
      <c r="KKR48" s="20"/>
      <c r="KKS48"/>
      <c r="KKT48" s="20"/>
      <c r="KKU48"/>
      <c r="KKV48" s="20"/>
      <c r="KKW48"/>
      <c r="KKX48" s="20"/>
      <c r="KKY48"/>
      <c r="KKZ48" s="20"/>
      <c r="KLA48"/>
      <c r="KLB48" s="20"/>
      <c r="KLC48"/>
      <c r="KLD48" s="20"/>
      <c r="KLE48"/>
      <c r="KLF48" s="20"/>
      <c r="KLG48"/>
      <c r="KLH48" s="20"/>
      <c r="KLI48"/>
      <c r="KLJ48" s="20"/>
      <c r="KLK48"/>
      <c r="KLL48" s="20"/>
      <c r="KLM48"/>
      <c r="KLN48" s="20"/>
      <c r="KLO48"/>
      <c r="KLP48" s="20"/>
      <c r="KLQ48"/>
      <c r="KLR48" s="20"/>
      <c r="KLS48"/>
      <c r="KLT48" s="20"/>
      <c r="KLU48"/>
      <c r="KLV48" s="20"/>
      <c r="KLW48"/>
      <c r="KLX48" s="20"/>
      <c r="KLY48"/>
      <c r="KLZ48" s="20"/>
      <c r="KMA48"/>
      <c r="KMB48" s="20"/>
      <c r="KMC48"/>
      <c r="KMD48" s="20"/>
      <c r="KME48"/>
      <c r="KMF48" s="20"/>
      <c r="KMG48"/>
      <c r="KMH48" s="20"/>
      <c r="KMI48"/>
      <c r="KMJ48" s="20"/>
      <c r="KMK48"/>
      <c r="KML48" s="20"/>
      <c r="KMM48"/>
      <c r="KMN48" s="20"/>
      <c r="KMO48"/>
      <c r="KMP48" s="20"/>
      <c r="KMQ48"/>
      <c r="KMR48" s="20"/>
      <c r="KMS48"/>
      <c r="KMT48" s="20"/>
      <c r="KMU48"/>
      <c r="KMV48" s="20"/>
      <c r="KMW48"/>
      <c r="KMX48" s="20"/>
      <c r="KMY48"/>
      <c r="KMZ48" s="20"/>
      <c r="KNA48"/>
      <c r="KNB48" s="20"/>
      <c r="KNC48"/>
      <c r="KND48" s="20"/>
      <c r="KNE48"/>
      <c r="KNF48" s="20"/>
      <c r="KNG48"/>
      <c r="KNH48" s="20"/>
      <c r="KNI48"/>
      <c r="KNJ48" s="20"/>
      <c r="KNK48"/>
      <c r="KNL48" s="20"/>
      <c r="KNM48"/>
      <c r="KNN48" s="20"/>
      <c r="KNO48"/>
      <c r="KNP48" s="20"/>
      <c r="KNQ48"/>
      <c r="KNR48" s="20"/>
      <c r="KNS48"/>
      <c r="KNT48" s="20"/>
      <c r="KNU48"/>
      <c r="KNV48" s="20"/>
      <c r="KNW48"/>
      <c r="KNX48" s="20"/>
      <c r="KNY48"/>
      <c r="KNZ48" s="20"/>
      <c r="KOA48"/>
      <c r="KOB48" s="20"/>
      <c r="KOC48"/>
      <c r="KOD48" s="20"/>
      <c r="KOE48"/>
      <c r="KOF48" s="20"/>
      <c r="KOG48"/>
      <c r="KOH48" s="20"/>
      <c r="KOI48"/>
      <c r="KOJ48" s="20"/>
      <c r="KOK48"/>
      <c r="KOL48" s="20"/>
      <c r="KOM48"/>
      <c r="KON48" s="20"/>
      <c r="KOO48"/>
      <c r="KOP48" s="20"/>
      <c r="KOQ48"/>
      <c r="KOR48" s="20"/>
      <c r="KOS48"/>
      <c r="KOT48" s="20"/>
      <c r="KOU48"/>
      <c r="KOV48" s="20"/>
      <c r="KOW48"/>
      <c r="KOX48" s="20"/>
      <c r="KOY48"/>
      <c r="KOZ48" s="20"/>
      <c r="KPA48"/>
      <c r="KPB48" s="20"/>
      <c r="KPC48"/>
      <c r="KPD48" s="20"/>
      <c r="KPE48"/>
      <c r="KPF48" s="20"/>
      <c r="KPG48"/>
      <c r="KPH48" s="20"/>
      <c r="KPI48"/>
      <c r="KPJ48" s="20"/>
      <c r="KPK48"/>
      <c r="KPL48" s="20"/>
      <c r="KPM48"/>
      <c r="KPN48" s="20"/>
      <c r="KPO48"/>
      <c r="KPP48" s="20"/>
      <c r="KPQ48"/>
      <c r="KPR48" s="20"/>
      <c r="KPS48"/>
      <c r="KPT48" s="20"/>
      <c r="KPU48"/>
      <c r="KPV48" s="20"/>
      <c r="KPW48"/>
      <c r="KPX48" s="20"/>
      <c r="KPY48"/>
      <c r="KPZ48" s="20"/>
      <c r="KQA48"/>
      <c r="KQB48" s="20"/>
      <c r="KQC48"/>
      <c r="KQD48" s="20"/>
      <c r="KQE48"/>
      <c r="KQF48" s="20"/>
      <c r="KQG48"/>
      <c r="KQH48" s="20"/>
      <c r="KQI48"/>
      <c r="KQJ48" s="20"/>
      <c r="KQK48"/>
      <c r="KQL48" s="20"/>
      <c r="KQM48"/>
      <c r="KQN48" s="20"/>
      <c r="KQO48"/>
      <c r="KQP48" s="20"/>
      <c r="KQQ48"/>
      <c r="KQR48" s="20"/>
      <c r="KQS48"/>
      <c r="KQT48" s="20"/>
      <c r="KQU48"/>
      <c r="KQV48" s="20"/>
      <c r="KQW48"/>
      <c r="KQX48" s="20"/>
      <c r="KQY48"/>
      <c r="KQZ48" s="20"/>
      <c r="KRA48"/>
      <c r="KRB48" s="20"/>
      <c r="KRC48"/>
      <c r="KRD48" s="20"/>
      <c r="KRE48"/>
      <c r="KRF48" s="20"/>
      <c r="KRG48"/>
      <c r="KRH48" s="20"/>
      <c r="KRI48"/>
      <c r="KRJ48" s="20"/>
      <c r="KRK48"/>
      <c r="KRL48" s="20"/>
      <c r="KRM48"/>
      <c r="KRN48" s="20"/>
      <c r="KRO48"/>
      <c r="KRP48" s="20"/>
      <c r="KRQ48"/>
      <c r="KRR48" s="20"/>
      <c r="KRS48"/>
      <c r="KRT48" s="20"/>
      <c r="KRU48"/>
      <c r="KRV48" s="20"/>
      <c r="KRW48"/>
      <c r="KRX48" s="20"/>
      <c r="KRY48"/>
      <c r="KRZ48" s="20"/>
      <c r="KSA48"/>
      <c r="KSB48" s="20"/>
      <c r="KSC48"/>
      <c r="KSD48" s="20"/>
      <c r="KSE48"/>
      <c r="KSF48" s="20"/>
      <c r="KSG48"/>
      <c r="KSH48" s="20"/>
      <c r="KSI48"/>
      <c r="KSJ48" s="20"/>
      <c r="KSK48"/>
      <c r="KSL48" s="20"/>
      <c r="KSM48"/>
      <c r="KSN48" s="20"/>
      <c r="KSO48"/>
      <c r="KSP48" s="20"/>
      <c r="KSQ48"/>
      <c r="KSR48" s="20"/>
      <c r="KSS48"/>
      <c r="KST48" s="20"/>
      <c r="KSU48"/>
      <c r="KSV48" s="20"/>
      <c r="KSW48"/>
      <c r="KSX48" s="20"/>
      <c r="KSY48"/>
      <c r="KSZ48" s="20"/>
      <c r="KTA48"/>
      <c r="KTB48" s="20"/>
      <c r="KTC48"/>
      <c r="KTD48" s="20"/>
      <c r="KTE48"/>
      <c r="KTF48" s="20"/>
      <c r="KTG48"/>
      <c r="KTH48" s="20"/>
      <c r="KTI48"/>
      <c r="KTJ48" s="20"/>
      <c r="KTK48"/>
      <c r="KTL48" s="20"/>
      <c r="KTM48"/>
      <c r="KTN48" s="20"/>
      <c r="KTO48"/>
      <c r="KTP48" s="20"/>
      <c r="KTQ48"/>
      <c r="KTR48" s="20"/>
      <c r="KTS48"/>
      <c r="KTT48" s="20"/>
      <c r="KTU48"/>
      <c r="KTV48" s="20"/>
      <c r="KTW48"/>
      <c r="KTX48" s="20"/>
      <c r="KTY48"/>
      <c r="KTZ48" s="20"/>
      <c r="KUA48"/>
      <c r="KUB48" s="20"/>
      <c r="KUC48"/>
      <c r="KUD48" s="20"/>
      <c r="KUE48"/>
      <c r="KUF48" s="20"/>
      <c r="KUG48"/>
      <c r="KUH48" s="20"/>
      <c r="KUI48"/>
      <c r="KUJ48" s="20"/>
      <c r="KUK48"/>
      <c r="KUL48" s="20"/>
      <c r="KUM48"/>
      <c r="KUN48" s="20"/>
      <c r="KUO48"/>
      <c r="KUP48" s="20"/>
      <c r="KUQ48"/>
      <c r="KUR48" s="20"/>
      <c r="KUS48"/>
      <c r="KUT48" s="20"/>
      <c r="KUU48"/>
      <c r="KUV48" s="20"/>
      <c r="KUW48"/>
      <c r="KUX48" s="20"/>
      <c r="KUY48"/>
      <c r="KUZ48" s="20"/>
      <c r="KVA48"/>
      <c r="KVB48" s="20"/>
      <c r="KVC48"/>
      <c r="KVD48" s="20"/>
      <c r="KVE48"/>
      <c r="KVF48" s="20"/>
      <c r="KVG48"/>
      <c r="KVH48" s="20"/>
      <c r="KVI48"/>
      <c r="KVJ48" s="20"/>
      <c r="KVK48"/>
      <c r="KVL48" s="20"/>
      <c r="KVM48"/>
      <c r="KVN48" s="20"/>
      <c r="KVO48"/>
      <c r="KVP48" s="20"/>
      <c r="KVQ48"/>
      <c r="KVR48" s="20"/>
      <c r="KVS48"/>
      <c r="KVT48" s="20"/>
      <c r="KVU48"/>
      <c r="KVV48" s="20"/>
      <c r="KVW48"/>
      <c r="KVX48" s="20"/>
      <c r="KVY48"/>
      <c r="KVZ48" s="20"/>
      <c r="KWA48"/>
      <c r="KWB48" s="20"/>
      <c r="KWC48"/>
      <c r="KWD48" s="20"/>
      <c r="KWE48"/>
      <c r="KWF48" s="20"/>
      <c r="KWG48"/>
      <c r="KWH48" s="20"/>
      <c r="KWI48"/>
      <c r="KWJ48" s="20"/>
      <c r="KWK48"/>
      <c r="KWL48" s="20"/>
      <c r="KWM48"/>
      <c r="KWN48" s="20"/>
      <c r="KWO48"/>
      <c r="KWP48" s="20"/>
      <c r="KWQ48"/>
      <c r="KWR48" s="20"/>
      <c r="KWS48"/>
      <c r="KWT48" s="20"/>
      <c r="KWU48"/>
      <c r="KWV48" s="20"/>
      <c r="KWW48"/>
      <c r="KWX48" s="20"/>
      <c r="KWY48"/>
      <c r="KWZ48" s="20"/>
      <c r="KXA48"/>
      <c r="KXB48" s="20"/>
      <c r="KXC48"/>
      <c r="KXD48" s="20"/>
      <c r="KXE48"/>
      <c r="KXF48" s="20"/>
      <c r="KXG48"/>
      <c r="KXH48" s="20"/>
      <c r="KXI48"/>
      <c r="KXJ48" s="20"/>
      <c r="KXK48"/>
      <c r="KXL48" s="20"/>
      <c r="KXM48"/>
      <c r="KXN48" s="20"/>
      <c r="KXO48"/>
      <c r="KXP48" s="20"/>
      <c r="KXQ48"/>
      <c r="KXR48" s="20"/>
      <c r="KXS48"/>
      <c r="KXT48" s="20"/>
      <c r="KXU48"/>
      <c r="KXV48" s="20"/>
      <c r="KXW48"/>
      <c r="KXX48" s="20"/>
      <c r="KXY48"/>
      <c r="KXZ48" s="20"/>
      <c r="KYA48"/>
      <c r="KYB48" s="20"/>
      <c r="KYC48"/>
      <c r="KYD48" s="20"/>
      <c r="KYE48"/>
      <c r="KYF48" s="20"/>
      <c r="KYG48"/>
      <c r="KYH48" s="20"/>
      <c r="KYI48"/>
      <c r="KYJ48" s="20"/>
      <c r="KYK48"/>
      <c r="KYL48" s="20"/>
      <c r="KYM48"/>
      <c r="KYN48" s="20"/>
      <c r="KYO48"/>
      <c r="KYP48" s="20"/>
      <c r="KYQ48"/>
      <c r="KYR48" s="20"/>
      <c r="KYS48"/>
      <c r="KYT48" s="20"/>
      <c r="KYU48"/>
      <c r="KYV48" s="20"/>
      <c r="KYW48"/>
      <c r="KYX48" s="20"/>
      <c r="KYY48"/>
      <c r="KYZ48" s="20"/>
      <c r="KZA48"/>
      <c r="KZB48" s="20"/>
      <c r="KZC48"/>
      <c r="KZD48" s="20"/>
      <c r="KZE48"/>
      <c r="KZF48" s="20"/>
      <c r="KZG48"/>
      <c r="KZH48" s="20"/>
      <c r="KZI48"/>
      <c r="KZJ48" s="20"/>
      <c r="KZK48"/>
      <c r="KZL48" s="20"/>
      <c r="KZM48"/>
      <c r="KZN48" s="20"/>
      <c r="KZO48"/>
      <c r="KZP48" s="20"/>
      <c r="KZQ48"/>
      <c r="KZR48" s="20"/>
      <c r="KZS48"/>
      <c r="KZT48" s="20"/>
      <c r="KZU48"/>
      <c r="KZV48" s="20"/>
      <c r="KZW48"/>
      <c r="KZX48" s="20"/>
      <c r="KZY48"/>
      <c r="KZZ48" s="20"/>
      <c r="LAA48"/>
      <c r="LAB48" s="20"/>
      <c r="LAC48"/>
      <c r="LAD48" s="20"/>
      <c r="LAE48"/>
      <c r="LAF48" s="20"/>
      <c r="LAG48"/>
      <c r="LAH48" s="20"/>
      <c r="LAI48"/>
      <c r="LAJ48" s="20"/>
      <c r="LAK48"/>
      <c r="LAL48" s="20"/>
      <c r="LAM48"/>
      <c r="LAN48" s="20"/>
      <c r="LAO48"/>
      <c r="LAP48" s="20"/>
      <c r="LAQ48"/>
      <c r="LAR48" s="20"/>
      <c r="LAS48"/>
      <c r="LAT48" s="20"/>
      <c r="LAU48"/>
      <c r="LAV48" s="20"/>
      <c r="LAW48"/>
      <c r="LAX48" s="20"/>
      <c r="LAY48"/>
      <c r="LAZ48" s="20"/>
      <c r="LBA48"/>
      <c r="LBB48" s="20"/>
      <c r="LBC48"/>
      <c r="LBD48" s="20"/>
      <c r="LBE48"/>
      <c r="LBF48" s="20"/>
      <c r="LBG48"/>
      <c r="LBH48" s="20"/>
      <c r="LBI48"/>
      <c r="LBJ48" s="20"/>
      <c r="LBK48"/>
      <c r="LBL48" s="20"/>
      <c r="LBM48"/>
      <c r="LBN48" s="20"/>
      <c r="LBO48"/>
      <c r="LBP48" s="20"/>
      <c r="LBQ48"/>
      <c r="LBR48" s="20"/>
      <c r="LBS48"/>
      <c r="LBT48" s="20"/>
      <c r="LBU48"/>
      <c r="LBV48" s="20"/>
      <c r="LBW48"/>
      <c r="LBX48" s="20"/>
      <c r="LBY48"/>
      <c r="LBZ48" s="20"/>
      <c r="LCA48"/>
      <c r="LCB48" s="20"/>
      <c r="LCC48"/>
      <c r="LCD48" s="20"/>
      <c r="LCE48"/>
      <c r="LCF48" s="20"/>
      <c r="LCG48"/>
      <c r="LCH48" s="20"/>
      <c r="LCI48"/>
      <c r="LCJ48" s="20"/>
      <c r="LCK48"/>
      <c r="LCL48" s="20"/>
      <c r="LCM48"/>
      <c r="LCN48" s="20"/>
      <c r="LCO48"/>
      <c r="LCP48" s="20"/>
      <c r="LCQ48"/>
      <c r="LCR48" s="20"/>
      <c r="LCS48"/>
      <c r="LCT48" s="20"/>
      <c r="LCU48"/>
      <c r="LCV48" s="20"/>
      <c r="LCW48"/>
      <c r="LCX48" s="20"/>
      <c r="LCY48"/>
      <c r="LCZ48" s="20"/>
      <c r="LDA48"/>
      <c r="LDB48" s="20"/>
      <c r="LDC48"/>
      <c r="LDD48" s="20"/>
      <c r="LDE48"/>
      <c r="LDF48" s="20"/>
      <c r="LDG48"/>
      <c r="LDH48" s="20"/>
      <c r="LDI48"/>
      <c r="LDJ48" s="20"/>
      <c r="LDK48"/>
      <c r="LDL48" s="20"/>
      <c r="LDM48"/>
      <c r="LDN48" s="20"/>
      <c r="LDO48"/>
      <c r="LDP48" s="20"/>
      <c r="LDQ48"/>
      <c r="LDR48" s="20"/>
      <c r="LDS48"/>
      <c r="LDT48" s="20"/>
      <c r="LDU48"/>
      <c r="LDV48" s="20"/>
      <c r="LDW48"/>
      <c r="LDX48" s="20"/>
      <c r="LDY48"/>
      <c r="LDZ48" s="20"/>
      <c r="LEA48"/>
      <c r="LEB48" s="20"/>
      <c r="LEC48"/>
      <c r="LED48" s="20"/>
      <c r="LEE48"/>
      <c r="LEF48" s="20"/>
      <c r="LEG48"/>
      <c r="LEH48" s="20"/>
      <c r="LEI48"/>
      <c r="LEJ48" s="20"/>
      <c r="LEK48"/>
      <c r="LEL48" s="20"/>
      <c r="LEM48"/>
      <c r="LEN48" s="20"/>
      <c r="LEO48"/>
      <c r="LEP48" s="20"/>
      <c r="LEQ48"/>
      <c r="LER48" s="20"/>
      <c r="LES48"/>
      <c r="LET48" s="20"/>
      <c r="LEU48"/>
      <c r="LEV48" s="20"/>
      <c r="LEW48"/>
      <c r="LEX48" s="20"/>
      <c r="LEY48"/>
      <c r="LEZ48" s="20"/>
      <c r="LFA48"/>
      <c r="LFB48" s="20"/>
      <c r="LFC48"/>
      <c r="LFD48" s="20"/>
      <c r="LFE48"/>
      <c r="LFF48" s="20"/>
      <c r="LFG48"/>
      <c r="LFH48" s="20"/>
      <c r="LFI48"/>
      <c r="LFJ48" s="20"/>
      <c r="LFK48"/>
      <c r="LFL48" s="20"/>
      <c r="LFM48"/>
      <c r="LFN48" s="20"/>
      <c r="LFO48"/>
      <c r="LFP48" s="20"/>
      <c r="LFQ48"/>
      <c r="LFR48" s="20"/>
      <c r="LFS48"/>
      <c r="LFT48" s="20"/>
      <c r="LFU48"/>
      <c r="LFV48" s="20"/>
      <c r="LFW48"/>
      <c r="LFX48" s="20"/>
      <c r="LFY48"/>
      <c r="LFZ48" s="20"/>
      <c r="LGA48"/>
      <c r="LGB48" s="20"/>
      <c r="LGC48"/>
      <c r="LGD48" s="20"/>
      <c r="LGE48"/>
      <c r="LGF48" s="20"/>
      <c r="LGG48"/>
      <c r="LGH48" s="20"/>
      <c r="LGI48"/>
      <c r="LGJ48" s="20"/>
      <c r="LGK48"/>
      <c r="LGL48" s="20"/>
      <c r="LGM48"/>
      <c r="LGN48" s="20"/>
      <c r="LGO48"/>
      <c r="LGP48" s="20"/>
      <c r="LGQ48"/>
      <c r="LGR48" s="20"/>
      <c r="LGS48"/>
      <c r="LGT48" s="20"/>
      <c r="LGU48"/>
      <c r="LGV48" s="20"/>
      <c r="LGW48"/>
      <c r="LGX48" s="20"/>
      <c r="LGY48"/>
      <c r="LGZ48" s="20"/>
      <c r="LHA48"/>
      <c r="LHB48" s="20"/>
      <c r="LHC48"/>
      <c r="LHD48" s="20"/>
      <c r="LHE48"/>
      <c r="LHF48" s="20"/>
      <c r="LHG48"/>
      <c r="LHH48" s="20"/>
      <c r="LHI48"/>
      <c r="LHJ48" s="20"/>
      <c r="LHK48"/>
      <c r="LHL48" s="20"/>
      <c r="LHM48"/>
      <c r="LHN48" s="20"/>
      <c r="LHO48"/>
      <c r="LHP48" s="20"/>
      <c r="LHQ48"/>
      <c r="LHR48" s="20"/>
      <c r="LHS48"/>
      <c r="LHT48" s="20"/>
      <c r="LHU48"/>
      <c r="LHV48" s="20"/>
      <c r="LHW48"/>
      <c r="LHX48" s="20"/>
      <c r="LHY48"/>
      <c r="LHZ48" s="20"/>
      <c r="LIA48"/>
      <c r="LIB48" s="20"/>
      <c r="LIC48"/>
      <c r="LID48" s="20"/>
      <c r="LIE48"/>
      <c r="LIF48" s="20"/>
      <c r="LIG48"/>
      <c r="LIH48" s="20"/>
      <c r="LII48"/>
      <c r="LIJ48" s="20"/>
      <c r="LIK48"/>
      <c r="LIL48" s="20"/>
      <c r="LIM48"/>
      <c r="LIN48" s="20"/>
      <c r="LIO48"/>
      <c r="LIP48" s="20"/>
      <c r="LIQ48"/>
      <c r="LIR48" s="20"/>
      <c r="LIS48"/>
      <c r="LIT48" s="20"/>
      <c r="LIU48"/>
      <c r="LIV48" s="20"/>
      <c r="LIW48"/>
      <c r="LIX48" s="20"/>
      <c r="LIY48"/>
      <c r="LIZ48" s="20"/>
      <c r="LJA48"/>
      <c r="LJB48" s="20"/>
      <c r="LJC48"/>
      <c r="LJD48" s="20"/>
      <c r="LJE48"/>
      <c r="LJF48" s="20"/>
      <c r="LJG48"/>
      <c r="LJH48" s="20"/>
      <c r="LJI48"/>
      <c r="LJJ48" s="20"/>
      <c r="LJK48"/>
      <c r="LJL48" s="20"/>
      <c r="LJM48"/>
      <c r="LJN48" s="20"/>
      <c r="LJO48"/>
      <c r="LJP48" s="20"/>
      <c r="LJQ48"/>
      <c r="LJR48" s="20"/>
      <c r="LJS48"/>
      <c r="LJT48" s="20"/>
      <c r="LJU48"/>
      <c r="LJV48" s="20"/>
      <c r="LJW48"/>
      <c r="LJX48" s="20"/>
      <c r="LJY48"/>
      <c r="LJZ48" s="20"/>
      <c r="LKA48"/>
      <c r="LKB48" s="20"/>
      <c r="LKC48"/>
      <c r="LKD48" s="20"/>
      <c r="LKE48"/>
      <c r="LKF48" s="20"/>
      <c r="LKG48"/>
      <c r="LKH48" s="20"/>
      <c r="LKI48"/>
      <c r="LKJ48" s="20"/>
      <c r="LKK48"/>
      <c r="LKL48" s="20"/>
      <c r="LKM48"/>
      <c r="LKN48" s="20"/>
      <c r="LKO48"/>
      <c r="LKP48" s="20"/>
      <c r="LKQ48"/>
      <c r="LKR48" s="20"/>
      <c r="LKS48"/>
      <c r="LKT48" s="20"/>
      <c r="LKU48"/>
      <c r="LKV48" s="20"/>
      <c r="LKW48"/>
      <c r="LKX48" s="20"/>
      <c r="LKY48"/>
      <c r="LKZ48" s="20"/>
      <c r="LLA48"/>
      <c r="LLB48" s="20"/>
      <c r="LLC48"/>
      <c r="LLD48" s="20"/>
      <c r="LLE48"/>
      <c r="LLF48" s="20"/>
      <c r="LLG48"/>
      <c r="LLH48" s="20"/>
      <c r="LLI48"/>
      <c r="LLJ48" s="20"/>
      <c r="LLK48"/>
      <c r="LLL48" s="20"/>
      <c r="LLM48"/>
      <c r="LLN48" s="20"/>
      <c r="LLO48"/>
      <c r="LLP48" s="20"/>
      <c r="LLQ48"/>
      <c r="LLR48" s="20"/>
      <c r="LLS48"/>
      <c r="LLT48" s="20"/>
      <c r="LLU48"/>
      <c r="LLV48" s="20"/>
      <c r="LLW48"/>
      <c r="LLX48" s="20"/>
      <c r="LLY48"/>
      <c r="LLZ48" s="20"/>
      <c r="LMA48"/>
      <c r="LMB48" s="20"/>
      <c r="LMC48"/>
      <c r="LMD48" s="20"/>
      <c r="LME48"/>
      <c r="LMF48" s="20"/>
      <c r="LMG48"/>
      <c r="LMH48" s="20"/>
      <c r="LMI48"/>
      <c r="LMJ48" s="20"/>
      <c r="LMK48"/>
      <c r="LML48" s="20"/>
      <c r="LMM48"/>
      <c r="LMN48" s="20"/>
      <c r="LMO48"/>
      <c r="LMP48" s="20"/>
      <c r="LMQ48"/>
      <c r="LMR48" s="20"/>
      <c r="LMS48"/>
      <c r="LMT48" s="20"/>
      <c r="LMU48"/>
      <c r="LMV48" s="20"/>
      <c r="LMW48"/>
      <c r="LMX48" s="20"/>
      <c r="LMY48"/>
      <c r="LMZ48" s="20"/>
      <c r="LNA48"/>
      <c r="LNB48" s="20"/>
      <c r="LNC48"/>
      <c r="LND48" s="20"/>
      <c r="LNE48"/>
      <c r="LNF48" s="20"/>
      <c r="LNG48"/>
      <c r="LNH48" s="20"/>
      <c r="LNI48"/>
      <c r="LNJ48" s="20"/>
      <c r="LNK48"/>
      <c r="LNL48" s="20"/>
      <c r="LNM48"/>
      <c r="LNN48" s="20"/>
      <c r="LNO48"/>
      <c r="LNP48" s="20"/>
      <c r="LNQ48"/>
      <c r="LNR48" s="20"/>
      <c r="LNS48"/>
      <c r="LNT48" s="20"/>
      <c r="LNU48"/>
      <c r="LNV48" s="20"/>
      <c r="LNW48"/>
      <c r="LNX48" s="20"/>
      <c r="LNY48"/>
      <c r="LNZ48" s="20"/>
      <c r="LOA48"/>
      <c r="LOB48" s="20"/>
      <c r="LOC48"/>
      <c r="LOD48" s="20"/>
      <c r="LOE48"/>
      <c r="LOF48" s="20"/>
      <c r="LOG48"/>
      <c r="LOH48" s="20"/>
      <c r="LOI48"/>
      <c r="LOJ48" s="20"/>
      <c r="LOK48"/>
      <c r="LOL48" s="20"/>
      <c r="LOM48"/>
      <c r="LON48" s="20"/>
      <c r="LOO48"/>
      <c r="LOP48" s="20"/>
      <c r="LOQ48"/>
      <c r="LOR48" s="20"/>
      <c r="LOS48"/>
      <c r="LOT48" s="20"/>
      <c r="LOU48"/>
      <c r="LOV48" s="20"/>
      <c r="LOW48"/>
      <c r="LOX48" s="20"/>
      <c r="LOY48"/>
      <c r="LOZ48" s="20"/>
      <c r="LPA48"/>
      <c r="LPB48" s="20"/>
      <c r="LPC48"/>
      <c r="LPD48" s="20"/>
      <c r="LPE48"/>
      <c r="LPF48" s="20"/>
      <c r="LPG48"/>
      <c r="LPH48" s="20"/>
      <c r="LPI48"/>
      <c r="LPJ48" s="20"/>
      <c r="LPK48"/>
      <c r="LPL48" s="20"/>
      <c r="LPM48"/>
      <c r="LPN48" s="20"/>
      <c r="LPO48"/>
      <c r="LPP48" s="20"/>
      <c r="LPQ48"/>
      <c r="LPR48" s="20"/>
      <c r="LPS48"/>
      <c r="LPT48" s="20"/>
      <c r="LPU48"/>
      <c r="LPV48" s="20"/>
      <c r="LPW48"/>
      <c r="LPX48" s="20"/>
      <c r="LPY48"/>
      <c r="LPZ48" s="20"/>
      <c r="LQA48"/>
      <c r="LQB48" s="20"/>
      <c r="LQC48"/>
      <c r="LQD48" s="20"/>
      <c r="LQE48"/>
      <c r="LQF48" s="20"/>
      <c r="LQG48"/>
      <c r="LQH48" s="20"/>
      <c r="LQI48"/>
      <c r="LQJ48" s="20"/>
      <c r="LQK48"/>
      <c r="LQL48" s="20"/>
      <c r="LQM48"/>
      <c r="LQN48" s="20"/>
      <c r="LQO48"/>
      <c r="LQP48" s="20"/>
      <c r="LQQ48"/>
      <c r="LQR48" s="20"/>
      <c r="LQS48"/>
      <c r="LQT48" s="20"/>
      <c r="LQU48"/>
      <c r="LQV48" s="20"/>
      <c r="LQW48"/>
      <c r="LQX48" s="20"/>
      <c r="LQY48"/>
      <c r="LQZ48" s="20"/>
      <c r="LRA48"/>
      <c r="LRB48" s="20"/>
      <c r="LRC48"/>
      <c r="LRD48" s="20"/>
      <c r="LRE48"/>
      <c r="LRF48" s="20"/>
      <c r="LRG48"/>
      <c r="LRH48" s="20"/>
      <c r="LRI48"/>
      <c r="LRJ48" s="20"/>
      <c r="LRK48"/>
      <c r="LRL48" s="20"/>
      <c r="LRM48"/>
      <c r="LRN48" s="20"/>
      <c r="LRO48"/>
      <c r="LRP48" s="20"/>
      <c r="LRQ48"/>
      <c r="LRR48" s="20"/>
      <c r="LRS48"/>
      <c r="LRT48" s="20"/>
      <c r="LRU48"/>
      <c r="LRV48" s="20"/>
      <c r="LRW48"/>
      <c r="LRX48" s="20"/>
      <c r="LRY48"/>
      <c r="LRZ48" s="20"/>
      <c r="LSA48"/>
      <c r="LSB48" s="20"/>
      <c r="LSC48"/>
      <c r="LSD48" s="20"/>
      <c r="LSE48"/>
      <c r="LSF48" s="20"/>
      <c r="LSG48"/>
      <c r="LSH48" s="20"/>
      <c r="LSI48"/>
      <c r="LSJ48" s="20"/>
      <c r="LSK48"/>
      <c r="LSL48" s="20"/>
      <c r="LSM48"/>
      <c r="LSN48" s="20"/>
      <c r="LSO48"/>
      <c r="LSP48" s="20"/>
      <c r="LSQ48"/>
      <c r="LSR48" s="20"/>
      <c r="LSS48"/>
      <c r="LST48" s="20"/>
      <c r="LSU48"/>
      <c r="LSV48" s="20"/>
      <c r="LSW48"/>
      <c r="LSX48" s="20"/>
      <c r="LSY48"/>
      <c r="LSZ48" s="20"/>
      <c r="LTA48"/>
      <c r="LTB48" s="20"/>
      <c r="LTC48"/>
      <c r="LTD48" s="20"/>
      <c r="LTE48"/>
      <c r="LTF48" s="20"/>
      <c r="LTG48"/>
      <c r="LTH48" s="20"/>
      <c r="LTI48"/>
      <c r="LTJ48" s="20"/>
      <c r="LTK48"/>
      <c r="LTL48" s="20"/>
      <c r="LTM48"/>
      <c r="LTN48" s="20"/>
      <c r="LTO48"/>
      <c r="LTP48" s="20"/>
      <c r="LTQ48"/>
      <c r="LTR48" s="20"/>
      <c r="LTS48"/>
      <c r="LTT48" s="20"/>
      <c r="LTU48"/>
      <c r="LTV48" s="20"/>
      <c r="LTW48"/>
      <c r="LTX48" s="20"/>
      <c r="LTY48"/>
      <c r="LTZ48" s="20"/>
      <c r="LUA48"/>
      <c r="LUB48" s="20"/>
      <c r="LUC48"/>
      <c r="LUD48" s="20"/>
      <c r="LUE48"/>
      <c r="LUF48" s="20"/>
      <c r="LUG48"/>
      <c r="LUH48" s="20"/>
      <c r="LUI48"/>
      <c r="LUJ48" s="20"/>
      <c r="LUK48"/>
      <c r="LUL48" s="20"/>
      <c r="LUM48"/>
      <c r="LUN48" s="20"/>
      <c r="LUO48"/>
      <c r="LUP48" s="20"/>
      <c r="LUQ48"/>
      <c r="LUR48" s="20"/>
      <c r="LUS48"/>
      <c r="LUT48" s="20"/>
      <c r="LUU48"/>
      <c r="LUV48" s="20"/>
      <c r="LUW48"/>
      <c r="LUX48" s="20"/>
      <c r="LUY48"/>
      <c r="LUZ48" s="20"/>
      <c r="LVA48"/>
      <c r="LVB48" s="20"/>
      <c r="LVC48"/>
      <c r="LVD48" s="20"/>
      <c r="LVE48"/>
      <c r="LVF48" s="20"/>
      <c r="LVG48"/>
      <c r="LVH48" s="20"/>
      <c r="LVI48"/>
      <c r="LVJ48" s="20"/>
      <c r="LVK48"/>
      <c r="LVL48" s="20"/>
      <c r="LVM48"/>
      <c r="LVN48" s="20"/>
      <c r="LVO48"/>
      <c r="LVP48" s="20"/>
      <c r="LVQ48"/>
      <c r="LVR48" s="20"/>
      <c r="LVS48"/>
      <c r="LVT48" s="20"/>
      <c r="LVU48"/>
      <c r="LVV48" s="20"/>
      <c r="LVW48"/>
      <c r="LVX48" s="20"/>
      <c r="LVY48"/>
      <c r="LVZ48" s="20"/>
      <c r="LWA48"/>
      <c r="LWB48" s="20"/>
      <c r="LWC48"/>
      <c r="LWD48" s="20"/>
      <c r="LWE48"/>
      <c r="LWF48" s="20"/>
      <c r="LWG48"/>
      <c r="LWH48" s="20"/>
      <c r="LWI48"/>
      <c r="LWJ48" s="20"/>
      <c r="LWK48"/>
      <c r="LWL48" s="20"/>
      <c r="LWM48"/>
      <c r="LWN48" s="20"/>
      <c r="LWO48"/>
      <c r="LWP48" s="20"/>
      <c r="LWQ48"/>
      <c r="LWR48" s="20"/>
      <c r="LWS48"/>
      <c r="LWT48" s="20"/>
      <c r="LWU48"/>
      <c r="LWV48" s="20"/>
      <c r="LWW48"/>
      <c r="LWX48" s="20"/>
      <c r="LWY48"/>
      <c r="LWZ48" s="20"/>
      <c r="LXA48"/>
      <c r="LXB48" s="20"/>
      <c r="LXC48"/>
      <c r="LXD48" s="20"/>
      <c r="LXE48"/>
      <c r="LXF48" s="20"/>
      <c r="LXG48"/>
      <c r="LXH48" s="20"/>
      <c r="LXI48"/>
      <c r="LXJ48" s="20"/>
      <c r="LXK48"/>
      <c r="LXL48" s="20"/>
      <c r="LXM48"/>
      <c r="LXN48" s="20"/>
      <c r="LXO48"/>
      <c r="LXP48" s="20"/>
      <c r="LXQ48"/>
      <c r="LXR48" s="20"/>
      <c r="LXS48"/>
      <c r="LXT48" s="20"/>
      <c r="LXU48"/>
      <c r="LXV48" s="20"/>
      <c r="LXW48"/>
      <c r="LXX48" s="20"/>
      <c r="LXY48"/>
      <c r="LXZ48" s="20"/>
      <c r="LYA48"/>
      <c r="LYB48" s="20"/>
      <c r="LYC48"/>
      <c r="LYD48" s="20"/>
      <c r="LYE48"/>
      <c r="LYF48" s="20"/>
      <c r="LYG48"/>
      <c r="LYH48" s="20"/>
      <c r="LYI48"/>
      <c r="LYJ48" s="20"/>
      <c r="LYK48"/>
      <c r="LYL48" s="20"/>
      <c r="LYM48"/>
      <c r="LYN48" s="20"/>
      <c r="LYO48"/>
      <c r="LYP48" s="20"/>
      <c r="LYQ48"/>
      <c r="LYR48" s="20"/>
      <c r="LYS48"/>
      <c r="LYT48" s="20"/>
      <c r="LYU48"/>
      <c r="LYV48" s="20"/>
      <c r="LYW48"/>
      <c r="LYX48" s="20"/>
      <c r="LYY48"/>
      <c r="LYZ48" s="20"/>
      <c r="LZA48"/>
      <c r="LZB48" s="20"/>
      <c r="LZC48"/>
      <c r="LZD48" s="20"/>
      <c r="LZE48"/>
      <c r="LZF48" s="20"/>
      <c r="LZG48"/>
      <c r="LZH48" s="20"/>
      <c r="LZI48"/>
      <c r="LZJ48" s="20"/>
      <c r="LZK48"/>
      <c r="LZL48" s="20"/>
      <c r="LZM48"/>
      <c r="LZN48" s="20"/>
      <c r="LZO48"/>
      <c r="LZP48" s="20"/>
      <c r="LZQ48"/>
      <c r="LZR48" s="20"/>
      <c r="LZS48"/>
      <c r="LZT48" s="20"/>
      <c r="LZU48"/>
      <c r="LZV48" s="20"/>
      <c r="LZW48"/>
      <c r="LZX48" s="20"/>
      <c r="LZY48"/>
      <c r="LZZ48" s="20"/>
      <c r="MAA48"/>
      <c r="MAB48" s="20"/>
      <c r="MAC48"/>
      <c r="MAD48" s="20"/>
      <c r="MAE48"/>
      <c r="MAF48" s="20"/>
      <c r="MAG48"/>
      <c r="MAH48" s="20"/>
      <c r="MAI48"/>
      <c r="MAJ48" s="20"/>
      <c r="MAK48"/>
      <c r="MAL48" s="20"/>
      <c r="MAM48"/>
      <c r="MAN48" s="20"/>
      <c r="MAO48"/>
      <c r="MAP48" s="20"/>
      <c r="MAQ48"/>
      <c r="MAR48" s="20"/>
      <c r="MAS48"/>
      <c r="MAT48" s="20"/>
      <c r="MAU48"/>
      <c r="MAV48" s="20"/>
      <c r="MAW48"/>
      <c r="MAX48" s="20"/>
      <c r="MAY48"/>
      <c r="MAZ48" s="20"/>
      <c r="MBA48"/>
      <c r="MBB48" s="20"/>
      <c r="MBC48"/>
      <c r="MBD48" s="20"/>
      <c r="MBE48"/>
      <c r="MBF48" s="20"/>
      <c r="MBG48"/>
      <c r="MBH48" s="20"/>
      <c r="MBI48"/>
      <c r="MBJ48" s="20"/>
      <c r="MBK48"/>
      <c r="MBL48" s="20"/>
      <c r="MBM48"/>
      <c r="MBN48" s="20"/>
      <c r="MBO48"/>
      <c r="MBP48" s="20"/>
      <c r="MBQ48"/>
      <c r="MBR48" s="20"/>
      <c r="MBS48"/>
      <c r="MBT48" s="20"/>
      <c r="MBU48"/>
      <c r="MBV48" s="20"/>
      <c r="MBW48"/>
      <c r="MBX48" s="20"/>
      <c r="MBY48"/>
      <c r="MBZ48" s="20"/>
      <c r="MCA48"/>
      <c r="MCB48" s="20"/>
      <c r="MCC48"/>
      <c r="MCD48" s="20"/>
      <c r="MCE48"/>
      <c r="MCF48" s="20"/>
      <c r="MCG48"/>
      <c r="MCH48" s="20"/>
      <c r="MCI48"/>
      <c r="MCJ48" s="20"/>
      <c r="MCK48"/>
      <c r="MCL48" s="20"/>
      <c r="MCM48"/>
      <c r="MCN48" s="20"/>
      <c r="MCO48"/>
      <c r="MCP48" s="20"/>
      <c r="MCQ48"/>
      <c r="MCR48" s="20"/>
      <c r="MCS48"/>
      <c r="MCT48" s="20"/>
      <c r="MCU48"/>
      <c r="MCV48" s="20"/>
      <c r="MCW48"/>
      <c r="MCX48" s="20"/>
      <c r="MCY48"/>
      <c r="MCZ48" s="20"/>
      <c r="MDA48"/>
      <c r="MDB48" s="20"/>
      <c r="MDC48"/>
      <c r="MDD48" s="20"/>
      <c r="MDE48"/>
      <c r="MDF48" s="20"/>
      <c r="MDG48"/>
      <c r="MDH48" s="20"/>
      <c r="MDI48"/>
      <c r="MDJ48" s="20"/>
      <c r="MDK48"/>
      <c r="MDL48" s="20"/>
      <c r="MDM48"/>
      <c r="MDN48" s="20"/>
      <c r="MDO48"/>
      <c r="MDP48" s="20"/>
      <c r="MDQ48"/>
      <c r="MDR48" s="20"/>
      <c r="MDS48"/>
      <c r="MDT48" s="20"/>
      <c r="MDU48"/>
      <c r="MDV48" s="20"/>
      <c r="MDW48"/>
      <c r="MDX48" s="20"/>
      <c r="MDY48"/>
      <c r="MDZ48" s="20"/>
      <c r="MEA48"/>
      <c r="MEB48" s="20"/>
      <c r="MEC48"/>
      <c r="MED48" s="20"/>
      <c r="MEE48"/>
      <c r="MEF48" s="20"/>
      <c r="MEG48"/>
      <c r="MEH48" s="20"/>
      <c r="MEI48"/>
      <c r="MEJ48" s="20"/>
      <c r="MEK48"/>
      <c r="MEL48" s="20"/>
      <c r="MEM48"/>
      <c r="MEN48" s="20"/>
      <c r="MEO48"/>
      <c r="MEP48" s="20"/>
      <c r="MEQ48"/>
      <c r="MER48" s="20"/>
      <c r="MES48"/>
      <c r="MET48" s="20"/>
      <c r="MEU48"/>
      <c r="MEV48" s="20"/>
      <c r="MEW48"/>
      <c r="MEX48" s="20"/>
      <c r="MEY48"/>
      <c r="MEZ48" s="20"/>
      <c r="MFA48"/>
      <c r="MFB48" s="20"/>
      <c r="MFC48"/>
      <c r="MFD48" s="20"/>
      <c r="MFE48"/>
      <c r="MFF48" s="20"/>
      <c r="MFG48"/>
      <c r="MFH48" s="20"/>
      <c r="MFI48"/>
      <c r="MFJ48" s="20"/>
      <c r="MFK48"/>
      <c r="MFL48" s="20"/>
      <c r="MFM48"/>
      <c r="MFN48" s="20"/>
      <c r="MFO48"/>
      <c r="MFP48" s="20"/>
      <c r="MFQ48"/>
      <c r="MFR48" s="20"/>
      <c r="MFS48"/>
      <c r="MFT48" s="20"/>
      <c r="MFU48"/>
      <c r="MFV48" s="20"/>
      <c r="MFW48"/>
      <c r="MFX48" s="20"/>
      <c r="MFY48"/>
      <c r="MFZ48" s="20"/>
      <c r="MGA48"/>
      <c r="MGB48" s="20"/>
      <c r="MGC48"/>
      <c r="MGD48" s="20"/>
      <c r="MGE48"/>
      <c r="MGF48" s="20"/>
      <c r="MGG48"/>
      <c r="MGH48" s="20"/>
      <c r="MGI48"/>
      <c r="MGJ48" s="20"/>
      <c r="MGK48"/>
      <c r="MGL48" s="20"/>
      <c r="MGM48"/>
      <c r="MGN48" s="20"/>
      <c r="MGO48"/>
      <c r="MGP48" s="20"/>
      <c r="MGQ48"/>
      <c r="MGR48" s="20"/>
      <c r="MGS48"/>
      <c r="MGT48" s="20"/>
      <c r="MGU48"/>
      <c r="MGV48" s="20"/>
      <c r="MGW48"/>
      <c r="MGX48" s="20"/>
      <c r="MGY48"/>
      <c r="MGZ48" s="20"/>
      <c r="MHA48"/>
      <c r="MHB48" s="20"/>
      <c r="MHC48"/>
      <c r="MHD48" s="20"/>
      <c r="MHE48"/>
      <c r="MHF48" s="20"/>
      <c r="MHG48"/>
      <c r="MHH48" s="20"/>
      <c r="MHI48"/>
      <c r="MHJ48" s="20"/>
      <c r="MHK48"/>
      <c r="MHL48" s="20"/>
      <c r="MHM48"/>
      <c r="MHN48" s="20"/>
      <c r="MHO48"/>
      <c r="MHP48" s="20"/>
      <c r="MHQ48"/>
      <c r="MHR48" s="20"/>
      <c r="MHS48"/>
      <c r="MHT48" s="20"/>
      <c r="MHU48"/>
      <c r="MHV48" s="20"/>
      <c r="MHW48"/>
      <c r="MHX48" s="20"/>
      <c r="MHY48"/>
      <c r="MHZ48" s="20"/>
      <c r="MIA48"/>
      <c r="MIB48" s="20"/>
      <c r="MIC48"/>
      <c r="MID48" s="20"/>
      <c r="MIE48"/>
      <c r="MIF48" s="20"/>
      <c r="MIG48"/>
      <c r="MIH48" s="20"/>
      <c r="MII48"/>
      <c r="MIJ48" s="20"/>
      <c r="MIK48"/>
      <c r="MIL48" s="20"/>
      <c r="MIM48"/>
      <c r="MIN48" s="20"/>
      <c r="MIO48"/>
      <c r="MIP48" s="20"/>
      <c r="MIQ48"/>
      <c r="MIR48" s="20"/>
      <c r="MIS48"/>
      <c r="MIT48" s="20"/>
      <c r="MIU48"/>
      <c r="MIV48" s="20"/>
      <c r="MIW48"/>
      <c r="MIX48" s="20"/>
      <c r="MIY48"/>
      <c r="MIZ48" s="20"/>
      <c r="MJA48"/>
      <c r="MJB48" s="20"/>
      <c r="MJC48"/>
      <c r="MJD48" s="20"/>
      <c r="MJE48"/>
      <c r="MJF48" s="20"/>
      <c r="MJG48"/>
      <c r="MJH48" s="20"/>
      <c r="MJI48"/>
      <c r="MJJ48" s="20"/>
      <c r="MJK48"/>
      <c r="MJL48" s="20"/>
      <c r="MJM48"/>
      <c r="MJN48" s="20"/>
      <c r="MJO48"/>
      <c r="MJP48" s="20"/>
      <c r="MJQ48"/>
      <c r="MJR48" s="20"/>
      <c r="MJS48"/>
      <c r="MJT48" s="20"/>
      <c r="MJU48"/>
      <c r="MJV48" s="20"/>
      <c r="MJW48"/>
      <c r="MJX48" s="20"/>
      <c r="MJY48"/>
      <c r="MJZ48" s="20"/>
      <c r="MKA48"/>
      <c r="MKB48" s="20"/>
      <c r="MKC48"/>
      <c r="MKD48" s="20"/>
      <c r="MKE48"/>
      <c r="MKF48" s="20"/>
      <c r="MKG48"/>
      <c r="MKH48" s="20"/>
      <c r="MKI48"/>
      <c r="MKJ48" s="20"/>
      <c r="MKK48"/>
      <c r="MKL48" s="20"/>
      <c r="MKM48"/>
      <c r="MKN48" s="20"/>
      <c r="MKO48"/>
      <c r="MKP48" s="20"/>
      <c r="MKQ48"/>
      <c r="MKR48" s="20"/>
      <c r="MKS48"/>
      <c r="MKT48" s="20"/>
      <c r="MKU48"/>
      <c r="MKV48" s="20"/>
      <c r="MKW48"/>
      <c r="MKX48" s="20"/>
      <c r="MKY48"/>
      <c r="MKZ48" s="20"/>
      <c r="MLA48"/>
      <c r="MLB48" s="20"/>
      <c r="MLC48"/>
      <c r="MLD48" s="20"/>
      <c r="MLE48"/>
      <c r="MLF48" s="20"/>
      <c r="MLG48"/>
      <c r="MLH48" s="20"/>
      <c r="MLI48"/>
      <c r="MLJ48" s="20"/>
      <c r="MLK48"/>
      <c r="MLL48" s="20"/>
      <c r="MLM48"/>
      <c r="MLN48" s="20"/>
      <c r="MLO48"/>
      <c r="MLP48" s="20"/>
      <c r="MLQ48"/>
      <c r="MLR48" s="20"/>
      <c r="MLS48"/>
      <c r="MLT48" s="20"/>
      <c r="MLU48"/>
      <c r="MLV48" s="20"/>
      <c r="MLW48"/>
      <c r="MLX48" s="20"/>
      <c r="MLY48"/>
      <c r="MLZ48" s="20"/>
      <c r="MMA48"/>
      <c r="MMB48" s="20"/>
      <c r="MMC48"/>
      <c r="MMD48" s="20"/>
      <c r="MME48"/>
      <c r="MMF48" s="20"/>
      <c r="MMG48"/>
      <c r="MMH48" s="20"/>
      <c r="MMI48"/>
      <c r="MMJ48" s="20"/>
      <c r="MMK48"/>
      <c r="MML48" s="20"/>
      <c r="MMM48"/>
      <c r="MMN48" s="20"/>
      <c r="MMO48"/>
      <c r="MMP48" s="20"/>
      <c r="MMQ48"/>
      <c r="MMR48" s="20"/>
      <c r="MMS48"/>
      <c r="MMT48" s="20"/>
      <c r="MMU48"/>
      <c r="MMV48" s="20"/>
      <c r="MMW48"/>
      <c r="MMX48" s="20"/>
      <c r="MMY48"/>
      <c r="MMZ48" s="20"/>
      <c r="MNA48"/>
      <c r="MNB48" s="20"/>
      <c r="MNC48"/>
      <c r="MND48" s="20"/>
      <c r="MNE48"/>
      <c r="MNF48" s="20"/>
      <c r="MNG48"/>
      <c r="MNH48" s="20"/>
      <c r="MNI48"/>
      <c r="MNJ48" s="20"/>
      <c r="MNK48"/>
      <c r="MNL48" s="20"/>
      <c r="MNM48"/>
      <c r="MNN48" s="20"/>
      <c r="MNO48"/>
      <c r="MNP48" s="20"/>
      <c r="MNQ48"/>
      <c r="MNR48" s="20"/>
      <c r="MNS48"/>
      <c r="MNT48" s="20"/>
      <c r="MNU48"/>
      <c r="MNV48" s="20"/>
      <c r="MNW48"/>
      <c r="MNX48" s="20"/>
      <c r="MNY48"/>
      <c r="MNZ48" s="20"/>
      <c r="MOA48"/>
      <c r="MOB48" s="20"/>
      <c r="MOC48"/>
      <c r="MOD48" s="20"/>
      <c r="MOE48"/>
      <c r="MOF48" s="20"/>
      <c r="MOG48"/>
      <c r="MOH48" s="20"/>
      <c r="MOI48"/>
      <c r="MOJ48" s="20"/>
      <c r="MOK48"/>
      <c r="MOL48" s="20"/>
      <c r="MOM48"/>
      <c r="MON48" s="20"/>
      <c r="MOO48"/>
      <c r="MOP48" s="20"/>
      <c r="MOQ48"/>
      <c r="MOR48" s="20"/>
      <c r="MOS48"/>
      <c r="MOT48" s="20"/>
      <c r="MOU48"/>
      <c r="MOV48" s="20"/>
      <c r="MOW48"/>
      <c r="MOX48" s="20"/>
      <c r="MOY48"/>
      <c r="MOZ48" s="20"/>
      <c r="MPA48"/>
      <c r="MPB48" s="20"/>
      <c r="MPC48"/>
      <c r="MPD48" s="20"/>
      <c r="MPE48"/>
      <c r="MPF48" s="20"/>
      <c r="MPG48"/>
      <c r="MPH48" s="20"/>
      <c r="MPI48"/>
      <c r="MPJ48" s="20"/>
      <c r="MPK48"/>
      <c r="MPL48" s="20"/>
      <c r="MPM48"/>
      <c r="MPN48" s="20"/>
      <c r="MPO48"/>
      <c r="MPP48" s="20"/>
      <c r="MPQ48"/>
      <c r="MPR48" s="20"/>
      <c r="MPS48"/>
      <c r="MPT48" s="20"/>
      <c r="MPU48"/>
      <c r="MPV48" s="20"/>
      <c r="MPW48"/>
      <c r="MPX48" s="20"/>
      <c r="MPY48"/>
      <c r="MPZ48" s="20"/>
      <c r="MQA48"/>
      <c r="MQB48" s="20"/>
      <c r="MQC48"/>
      <c r="MQD48" s="20"/>
      <c r="MQE48"/>
      <c r="MQF48" s="20"/>
      <c r="MQG48"/>
      <c r="MQH48" s="20"/>
      <c r="MQI48"/>
      <c r="MQJ48" s="20"/>
      <c r="MQK48"/>
      <c r="MQL48" s="20"/>
      <c r="MQM48"/>
      <c r="MQN48" s="20"/>
      <c r="MQO48"/>
      <c r="MQP48" s="20"/>
      <c r="MQQ48"/>
      <c r="MQR48" s="20"/>
      <c r="MQS48"/>
      <c r="MQT48" s="20"/>
      <c r="MQU48"/>
      <c r="MQV48" s="20"/>
      <c r="MQW48"/>
      <c r="MQX48" s="20"/>
      <c r="MQY48"/>
      <c r="MQZ48" s="20"/>
      <c r="MRA48"/>
      <c r="MRB48" s="20"/>
      <c r="MRC48"/>
      <c r="MRD48" s="20"/>
      <c r="MRE48"/>
      <c r="MRF48" s="20"/>
      <c r="MRG48"/>
      <c r="MRH48" s="20"/>
      <c r="MRI48"/>
      <c r="MRJ48" s="20"/>
      <c r="MRK48"/>
      <c r="MRL48" s="20"/>
      <c r="MRM48"/>
      <c r="MRN48" s="20"/>
      <c r="MRO48"/>
      <c r="MRP48" s="20"/>
      <c r="MRQ48"/>
      <c r="MRR48" s="20"/>
      <c r="MRS48"/>
      <c r="MRT48" s="20"/>
      <c r="MRU48"/>
      <c r="MRV48" s="20"/>
      <c r="MRW48"/>
      <c r="MRX48" s="20"/>
      <c r="MRY48"/>
      <c r="MRZ48" s="20"/>
      <c r="MSA48"/>
      <c r="MSB48" s="20"/>
      <c r="MSC48"/>
      <c r="MSD48" s="20"/>
      <c r="MSE48"/>
      <c r="MSF48" s="20"/>
      <c r="MSG48"/>
      <c r="MSH48" s="20"/>
      <c r="MSI48"/>
      <c r="MSJ48" s="20"/>
      <c r="MSK48"/>
      <c r="MSL48" s="20"/>
      <c r="MSM48"/>
      <c r="MSN48" s="20"/>
      <c r="MSO48"/>
      <c r="MSP48" s="20"/>
      <c r="MSQ48"/>
      <c r="MSR48" s="20"/>
      <c r="MSS48"/>
      <c r="MST48" s="20"/>
      <c r="MSU48"/>
      <c r="MSV48" s="20"/>
      <c r="MSW48"/>
      <c r="MSX48" s="20"/>
      <c r="MSY48"/>
      <c r="MSZ48" s="20"/>
      <c r="MTA48"/>
      <c r="MTB48" s="20"/>
      <c r="MTC48"/>
      <c r="MTD48" s="20"/>
      <c r="MTE48"/>
      <c r="MTF48" s="20"/>
      <c r="MTG48"/>
      <c r="MTH48" s="20"/>
      <c r="MTI48"/>
      <c r="MTJ48" s="20"/>
      <c r="MTK48"/>
      <c r="MTL48" s="20"/>
      <c r="MTM48"/>
      <c r="MTN48" s="20"/>
      <c r="MTO48"/>
      <c r="MTP48" s="20"/>
      <c r="MTQ48"/>
      <c r="MTR48" s="20"/>
      <c r="MTS48"/>
      <c r="MTT48" s="20"/>
      <c r="MTU48"/>
      <c r="MTV48" s="20"/>
      <c r="MTW48"/>
      <c r="MTX48" s="20"/>
      <c r="MTY48"/>
      <c r="MTZ48" s="20"/>
      <c r="MUA48"/>
      <c r="MUB48" s="20"/>
      <c r="MUC48"/>
      <c r="MUD48" s="20"/>
      <c r="MUE48"/>
      <c r="MUF48" s="20"/>
      <c r="MUG48"/>
      <c r="MUH48" s="20"/>
      <c r="MUI48"/>
      <c r="MUJ48" s="20"/>
      <c r="MUK48"/>
      <c r="MUL48" s="20"/>
      <c r="MUM48"/>
      <c r="MUN48" s="20"/>
      <c r="MUO48"/>
      <c r="MUP48" s="20"/>
      <c r="MUQ48"/>
      <c r="MUR48" s="20"/>
      <c r="MUS48"/>
      <c r="MUT48" s="20"/>
      <c r="MUU48"/>
      <c r="MUV48" s="20"/>
      <c r="MUW48"/>
      <c r="MUX48" s="20"/>
      <c r="MUY48"/>
      <c r="MUZ48" s="20"/>
      <c r="MVA48"/>
      <c r="MVB48" s="20"/>
      <c r="MVC48"/>
      <c r="MVD48" s="20"/>
      <c r="MVE48"/>
      <c r="MVF48" s="20"/>
      <c r="MVG48"/>
      <c r="MVH48" s="20"/>
      <c r="MVI48"/>
      <c r="MVJ48" s="20"/>
      <c r="MVK48"/>
      <c r="MVL48" s="20"/>
      <c r="MVM48"/>
      <c r="MVN48" s="20"/>
      <c r="MVO48"/>
      <c r="MVP48" s="20"/>
      <c r="MVQ48"/>
      <c r="MVR48" s="20"/>
      <c r="MVS48"/>
      <c r="MVT48" s="20"/>
      <c r="MVU48"/>
      <c r="MVV48" s="20"/>
      <c r="MVW48"/>
      <c r="MVX48" s="20"/>
      <c r="MVY48"/>
      <c r="MVZ48" s="20"/>
      <c r="MWA48"/>
      <c r="MWB48" s="20"/>
      <c r="MWC48"/>
      <c r="MWD48" s="20"/>
      <c r="MWE48"/>
      <c r="MWF48" s="20"/>
      <c r="MWG48"/>
      <c r="MWH48" s="20"/>
      <c r="MWI48"/>
      <c r="MWJ48" s="20"/>
      <c r="MWK48"/>
      <c r="MWL48" s="20"/>
      <c r="MWM48"/>
      <c r="MWN48" s="20"/>
      <c r="MWO48"/>
      <c r="MWP48" s="20"/>
      <c r="MWQ48"/>
      <c r="MWR48" s="20"/>
      <c r="MWS48"/>
      <c r="MWT48" s="20"/>
      <c r="MWU48"/>
      <c r="MWV48" s="20"/>
      <c r="MWW48"/>
      <c r="MWX48" s="20"/>
      <c r="MWY48"/>
      <c r="MWZ48" s="20"/>
      <c r="MXA48"/>
      <c r="MXB48" s="20"/>
      <c r="MXC48"/>
      <c r="MXD48" s="20"/>
      <c r="MXE48"/>
      <c r="MXF48" s="20"/>
      <c r="MXG48"/>
      <c r="MXH48" s="20"/>
      <c r="MXI48"/>
      <c r="MXJ48" s="20"/>
      <c r="MXK48"/>
      <c r="MXL48" s="20"/>
      <c r="MXM48"/>
      <c r="MXN48" s="20"/>
      <c r="MXO48"/>
      <c r="MXP48" s="20"/>
      <c r="MXQ48"/>
      <c r="MXR48" s="20"/>
      <c r="MXS48"/>
      <c r="MXT48" s="20"/>
      <c r="MXU48"/>
      <c r="MXV48" s="20"/>
      <c r="MXW48"/>
      <c r="MXX48" s="20"/>
      <c r="MXY48"/>
      <c r="MXZ48" s="20"/>
      <c r="MYA48"/>
      <c r="MYB48" s="20"/>
      <c r="MYC48"/>
      <c r="MYD48" s="20"/>
      <c r="MYE48"/>
      <c r="MYF48" s="20"/>
      <c r="MYG48"/>
      <c r="MYH48" s="20"/>
      <c r="MYI48"/>
      <c r="MYJ48" s="20"/>
      <c r="MYK48"/>
      <c r="MYL48" s="20"/>
      <c r="MYM48"/>
      <c r="MYN48" s="20"/>
      <c r="MYO48"/>
      <c r="MYP48" s="20"/>
      <c r="MYQ48"/>
      <c r="MYR48" s="20"/>
      <c r="MYS48"/>
      <c r="MYT48" s="20"/>
      <c r="MYU48"/>
      <c r="MYV48" s="20"/>
      <c r="MYW48"/>
      <c r="MYX48" s="20"/>
      <c r="MYY48"/>
      <c r="MYZ48" s="20"/>
      <c r="MZA48"/>
      <c r="MZB48" s="20"/>
      <c r="MZC48"/>
      <c r="MZD48" s="20"/>
      <c r="MZE48"/>
      <c r="MZF48" s="20"/>
      <c r="MZG48"/>
      <c r="MZH48" s="20"/>
      <c r="MZI48"/>
      <c r="MZJ48" s="20"/>
      <c r="MZK48"/>
      <c r="MZL48" s="20"/>
      <c r="MZM48"/>
      <c r="MZN48" s="20"/>
      <c r="MZO48"/>
      <c r="MZP48" s="20"/>
      <c r="MZQ48"/>
      <c r="MZR48" s="20"/>
      <c r="MZS48"/>
      <c r="MZT48" s="20"/>
      <c r="MZU48"/>
      <c r="MZV48" s="20"/>
      <c r="MZW48"/>
      <c r="MZX48" s="20"/>
      <c r="MZY48"/>
      <c r="MZZ48" s="20"/>
      <c r="NAA48"/>
      <c r="NAB48" s="20"/>
      <c r="NAC48"/>
      <c r="NAD48" s="20"/>
      <c r="NAE48"/>
      <c r="NAF48" s="20"/>
      <c r="NAG48"/>
      <c r="NAH48" s="20"/>
      <c r="NAI48"/>
      <c r="NAJ48" s="20"/>
      <c r="NAK48"/>
      <c r="NAL48" s="20"/>
      <c r="NAM48"/>
      <c r="NAN48" s="20"/>
      <c r="NAO48"/>
      <c r="NAP48" s="20"/>
      <c r="NAQ48"/>
      <c r="NAR48" s="20"/>
      <c r="NAS48"/>
      <c r="NAT48" s="20"/>
      <c r="NAU48"/>
      <c r="NAV48" s="20"/>
      <c r="NAW48"/>
      <c r="NAX48" s="20"/>
      <c r="NAY48"/>
      <c r="NAZ48" s="20"/>
      <c r="NBA48"/>
      <c r="NBB48" s="20"/>
      <c r="NBC48"/>
      <c r="NBD48" s="20"/>
      <c r="NBE48"/>
      <c r="NBF48" s="20"/>
      <c r="NBG48"/>
      <c r="NBH48" s="20"/>
      <c r="NBI48"/>
      <c r="NBJ48" s="20"/>
      <c r="NBK48"/>
      <c r="NBL48" s="20"/>
      <c r="NBM48"/>
      <c r="NBN48" s="20"/>
      <c r="NBO48"/>
      <c r="NBP48" s="20"/>
      <c r="NBQ48"/>
      <c r="NBR48" s="20"/>
      <c r="NBS48"/>
      <c r="NBT48" s="20"/>
      <c r="NBU48"/>
      <c r="NBV48" s="20"/>
      <c r="NBW48"/>
      <c r="NBX48" s="20"/>
      <c r="NBY48"/>
      <c r="NBZ48" s="20"/>
      <c r="NCA48"/>
      <c r="NCB48" s="20"/>
      <c r="NCC48"/>
      <c r="NCD48" s="20"/>
      <c r="NCE48"/>
      <c r="NCF48" s="20"/>
      <c r="NCG48"/>
      <c r="NCH48" s="20"/>
      <c r="NCI48"/>
      <c r="NCJ48" s="20"/>
      <c r="NCK48"/>
      <c r="NCL48" s="20"/>
      <c r="NCM48"/>
      <c r="NCN48" s="20"/>
      <c r="NCO48"/>
      <c r="NCP48" s="20"/>
      <c r="NCQ48"/>
      <c r="NCR48" s="20"/>
      <c r="NCS48"/>
      <c r="NCT48" s="20"/>
      <c r="NCU48"/>
      <c r="NCV48" s="20"/>
      <c r="NCW48"/>
      <c r="NCX48" s="20"/>
      <c r="NCY48"/>
      <c r="NCZ48" s="20"/>
      <c r="NDA48"/>
      <c r="NDB48" s="20"/>
      <c r="NDC48"/>
      <c r="NDD48" s="20"/>
      <c r="NDE48"/>
      <c r="NDF48" s="20"/>
      <c r="NDG48"/>
      <c r="NDH48" s="20"/>
      <c r="NDI48"/>
      <c r="NDJ48" s="20"/>
      <c r="NDK48"/>
      <c r="NDL48" s="20"/>
      <c r="NDM48"/>
      <c r="NDN48" s="20"/>
      <c r="NDO48"/>
      <c r="NDP48" s="20"/>
      <c r="NDQ48"/>
      <c r="NDR48" s="20"/>
      <c r="NDS48"/>
      <c r="NDT48" s="20"/>
      <c r="NDU48"/>
      <c r="NDV48" s="20"/>
      <c r="NDW48"/>
      <c r="NDX48" s="20"/>
      <c r="NDY48"/>
      <c r="NDZ48" s="20"/>
      <c r="NEA48"/>
      <c r="NEB48" s="20"/>
      <c r="NEC48"/>
      <c r="NED48" s="20"/>
      <c r="NEE48"/>
      <c r="NEF48" s="20"/>
      <c r="NEG48"/>
      <c r="NEH48" s="20"/>
      <c r="NEI48"/>
      <c r="NEJ48" s="20"/>
      <c r="NEK48"/>
      <c r="NEL48" s="20"/>
      <c r="NEM48"/>
      <c r="NEN48" s="20"/>
      <c r="NEO48"/>
      <c r="NEP48" s="20"/>
      <c r="NEQ48"/>
      <c r="NER48" s="20"/>
      <c r="NES48"/>
      <c r="NET48" s="20"/>
      <c r="NEU48"/>
      <c r="NEV48" s="20"/>
      <c r="NEW48"/>
      <c r="NEX48" s="20"/>
      <c r="NEY48"/>
      <c r="NEZ48" s="20"/>
      <c r="NFA48"/>
      <c r="NFB48" s="20"/>
      <c r="NFC48"/>
      <c r="NFD48" s="20"/>
      <c r="NFE48"/>
      <c r="NFF48" s="20"/>
      <c r="NFG48"/>
      <c r="NFH48" s="20"/>
      <c r="NFI48"/>
      <c r="NFJ48" s="20"/>
      <c r="NFK48"/>
      <c r="NFL48" s="20"/>
      <c r="NFM48"/>
      <c r="NFN48" s="20"/>
      <c r="NFO48"/>
      <c r="NFP48" s="20"/>
      <c r="NFQ48"/>
      <c r="NFR48" s="20"/>
      <c r="NFS48"/>
      <c r="NFT48" s="20"/>
      <c r="NFU48"/>
      <c r="NFV48" s="20"/>
      <c r="NFW48"/>
      <c r="NFX48" s="20"/>
      <c r="NFY48"/>
      <c r="NFZ48" s="20"/>
      <c r="NGA48"/>
      <c r="NGB48" s="20"/>
      <c r="NGC48"/>
      <c r="NGD48" s="20"/>
      <c r="NGE48"/>
      <c r="NGF48" s="20"/>
      <c r="NGG48"/>
      <c r="NGH48" s="20"/>
      <c r="NGI48"/>
      <c r="NGJ48" s="20"/>
      <c r="NGK48"/>
      <c r="NGL48" s="20"/>
      <c r="NGM48"/>
      <c r="NGN48" s="20"/>
      <c r="NGO48"/>
      <c r="NGP48" s="20"/>
      <c r="NGQ48"/>
      <c r="NGR48" s="20"/>
      <c r="NGS48"/>
      <c r="NGT48" s="20"/>
      <c r="NGU48"/>
      <c r="NGV48" s="20"/>
      <c r="NGW48"/>
      <c r="NGX48" s="20"/>
      <c r="NGY48"/>
      <c r="NGZ48" s="20"/>
      <c r="NHA48"/>
      <c r="NHB48" s="20"/>
      <c r="NHC48"/>
      <c r="NHD48" s="20"/>
      <c r="NHE48"/>
      <c r="NHF48" s="20"/>
      <c r="NHG48"/>
      <c r="NHH48" s="20"/>
      <c r="NHI48"/>
      <c r="NHJ48" s="20"/>
      <c r="NHK48"/>
      <c r="NHL48" s="20"/>
      <c r="NHM48"/>
      <c r="NHN48" s="20"/>
      <c r="NHO48"/>
      <c r="NHP48" s="20"/>
      <c r="NHQ48"/>
      <c r="NHR48" s="20"/>
      <c r="NHS48"/>
      <c r="NHT48" s="20"/>
      <c r="NHU48"/>
      <c r="NHV48" s="20"/>
      <c r="NHW48"/>
      <c r="NHX48" s="20"/>
      <c r="NHY48"/>
      <c r="NHZ48" s="20"/>
      <c r="NIA48"/>
      <c r="NIB48" s="20"/>
      <c r="NIC48"/>
      <c r="NID48" s="20"/>
      <c r="NIE48"/>
      <c r="NIF48" s="20"/>
      <c r="NIG48"/>
      <c r="NIH48" s="20"/>
      <c r="NII48"/>
      <c r="NIJ48" s="20"/>
      <c r="NIK48"/>
      <c r="NIL48" s="20"/>
      <c r="NIM48"/>
      <c r="NIN48" s="20"/>
      <c r="NIO48"/>
      <c r="NIP48" s="20"/>
      <c r="NIQ48"/>
      <c r="NIR48" s="20"/>
      <c r="NIS48"/>
      <c r="NIT48" s="20"/>
      <c r="NIU48"/>
      <c r="NIV48" s="20"/>
      <c r="NIW48"/>
      <c r="NIX48" s="20"/>
      <c r="NIY48"/>
      <c r="NIZ48" s="20"/>
      <c r="NJA48"/>
      <c r="NJB48" s="20"/>
      <c r="NJC48"/>
      <c r="NJD48" s="20"/>
      <c r="NJE48"/>
      <c r="NJF48" s="20"/>
      <c r="NJG48"/>
      <c r="NJH48" s="20"/>
      <c r="NJI48"/>
      <c r="NJJ48" s="20"/>
      <c r="NJK48"/>
      <c r="NJL48" s="20"/>
      <c r="NJM48"/>
      <c r="NJN48" s="20"/>
      <c r="NJO48"/>
      <c r="NJP48" s="20"/>
      <c r="NJQ48"/>
      <c r="NJR48" s="20"/>
      <c r="NJS48"/>
      <c r="NJT48" s="20"/>
      <c r="NJU48"/>
      <c r="NJV48" s="20"/>
      <c r="NJW48"/>
      <c r="NJX48" s="20"/>
      <c r="NJY48"/>
      <c r="NJZ48" s="20"/>
      <c r="NKA48"/>
      <c r="NKB48" s="20"/>
      <c r="NKC48"/>
      <c r="NKD48" s="20"/>
      <c r="NKE48"/>
      <c r="NKF48" s="20"/>
      <c r="NKG48"/>
      <c r="NKH48" s="20"/>
      <c r="NKI48"/>
      <c r="NKJ48" s="20"/>
      <c r="NKK48"/>
      <c r="NKL48" s="20"/>
      <c r="NKM48"/>
      <c r="NKN48" s="20"/>
      <c r="NKO48"/>
      <c r="NKP48" s="20"/>
      <c r="NKQ48"/>
      <c r="NKR48" s="20"/>
      <c r="NKS48"/>
      <c r="NKT48" s="20"/>
      <c r="NKU48"/>
      <c r="NKV48" s="20"/>
      <c r="NKW48"/>
      <c r="NKX48" s="20"/>
      <c r="NKY48"/>
      <c r="NKZ48" s="20"/>
      <c r="NLA48"/>
      <c r="NLB48" s="20"/>
      <c r="NLC48"/>
      <c r="NLD48" s="20"/>
      <c r="NLE48"/>
      <c r="NLF48" s="20"/>
      <c r="NLG48"/>
      <c r="NLH48" s="20"/>
      <c r="NLI48"/>
      <c r="NLJ48" s="20"/>
      <c r="NLK48"/>
      <c r="NLL48" s="20"/>
      <c r="NLM48"/>
      <c r="NLN48" s="20"/>
      <c r="NLO48"/>
      <c r="NLP48" s="20"/>
      <c r="NLQ48"/>
      <c r="NLR48" s="20"/>
      <c r="NLS48"/>
      <c r="NLT48" s="20"/>
      <c r="NLU48"/>
      <c r="NLV48" s="20"/>
      <c r="NLW48"/>
      <c r="NLX48" s="20"/>
      <c r="NLY48"/>
      <c r="NLZ48" s="20"/>
      <c r="NMA48"/>
      <c r="NMB48" s="20"/>
      <c r="NMC48"/>
      <c r="NMD48" s="20"/>
      <c r="NME48"/>
      <c r="NMF48" s="20"/>
      <c r="NMG48"/>
      <c r="NMH48" s="20"/>
      <c r="NMI48"/>
      <c r="NMJ48" s="20"/>
      <c r="NMK48"/>
      <c r="NML48" s="20"/>
      <c r="NMM48"/>
      <c r="NMN48" s="20"/>
      <c r="NMO48"/>
      <c r="NMP48" s="20"/>
      <c r="NMQ48"/>
      <c r="NMR48" s="20"/>
      <c r="NMS48"/>
      <c r="NMT48" s="20"/>
      <c r="NMU48"/>
      <c r="NMV48" s="20"/>
      <c r="NMW48"/>
      <c r="NMX48" s="20"/>
      <c r="NMY48"/>
      <c r="NMZ48" s="20"/>
      <c r="NNA48"/>
      <c r="NNB48" s="20"/>
      <c r="NNC48"/>
      <c r="NND48" s="20"/>
      <c r="NNE48"/>
      <c r="NNF48" s="20"/>
      <c r="NNG48"/>
      <c r="NNH48" s="20"/>
      <c r="NNI48"/>
      <c r="NNJ48" s="20"/>
      <c r="NNK48"/>
      <c r="NNL48" s="20"/>
      <c r="NNM48"/>
      <c r="NNN48" s="20"/>
      <c r="NNO48"/>
      <c r="NNP48" s="20"/>
      <c r="NNQ48"/>
      <c r="NNR48" s="20"/>
      <c r="NNS48"/>
      <c r="NNT48" s="20"/>
      <c r="NNU48"/>
      <c r="NNV48" s="20"/>
      <c r="NNW48"/>
      <c r="NNX48" s="20"/>
      <c r="NNY48"/>
      <c r="NNZ48" s="20"/>
      <c r="NOA48"/>
      <c r="NOB48" s="20"/>
      <c r="NOC48"/>
      <c r="NOD48" s="20"/>
      <c r="NOE48"/>
      <c r="NOF48" s="20"/>
      <c r="NOG48"/>
      <c r="NOH48" s="20"/>
      <c r="NOI48"/>
      <c r="NOJ48" s="20"/>
      <c r="NOK48"/>
      <c r="NOL48" s="20"/>
      <c r="NOM48"/>
      <c r="NON48" s="20"/>
      <c r="NOO48"/>
      <c r="NOP48" s="20"/>
      <c r="NOQ48"/>
      <c r="NOR48" s="20"/>
      <c r="NOS48"/>
      <c r="NOT48" s="20"/>
      <c r="NOU48"/>
      <c r="NOV48" s="20"/>
      <c r="NOW48"/>
      <c r="NOX48" s="20"/>
      <c r="NOY48"/>
      <c r="NOZ48" s="20"/>
      <c r="NPA48"/>
      <c r="NPB48" s="20"/>
      <c r="NPC48"/>
      <c r="NPD48" s="20"/>
      <c r="NPE48"/>
      <c r="NPF48" s="20"/>
      <c r="NPG48"/>
      <c r="NPH48" s="20"/>
      <c r="NPI48"/>
      <c r="NPJ48" s="20"/>
      <c r="NPK48"/>
      <c r="NPL48" s="20"/>
      <c r="NPM48"/>
      <c r="NPN48" s="20"/>
      <c r="NPO48"/>
      <c r="NPP48" s="20"/>
      <c r="NPQ48"/>
      <c r="NPR48" s="20"/>
      <c r="NPS48"/>
      <c r="NPT48" s="20"/>
      <c r="NPU48"/>
      <c r="NPV48" s="20"/>
      <c r="NPW48"/>
      <c r="NPX48" s="20"/>
      <c r="NPY48"/>
      <c r="NPZ48" s="20"/>
      <c r="NQA48"/>
      <c r="NQB48" s="20"/>
      <c r="NQC48"/>
      <c r="NQD48" s="20"/>
      <c r="NQE48"/>
      <c r="NQF48" s="20"/>
      <c r="NQG48"/>
      <c r="NQH48" s="20"/>
      <c r="NQI48"/>
      <c r="NQJ48" s="20"/>
      <c r="NQK48"/>
      <c r="NQL48" s="20"/>
      <c r="NQM48"/>
      <c r="NQN48" s="20"/>
      <c r="NQO48"/>
      <c r="NQP48" s="20"/>
      <c r="NQQ48"/>
      <c r="NQR48" s="20"/>
      <c r="NQS48"/>
      <c r="NQT48" s="20"/>
      <c r="NQU48"/>
      <c r="NQV48" s="20"/>
      <c r="NQW48"/>
      <c r="NQX48" s="20"/>
      <c r="NQY48"/>
      <c r="NQZ48" s="20"/>
      <c r="NRA48"/>
      <c r="NRB48" s="20"/>
      <c r="NRC48"/>
      <c r="NRD48" s="20"/>
      <c r="NRE48"/>
      <c r="NRF48" s="20"/>
      <c r="NRG48"/>
      <c r="NRH48" s="20"/>
      <c r="NRI48"/>
      <c r="NRJ48" s="20"/>
      <c r="NRK48"/>
      <c r="NRL48" s="20"/>
      <c r="NRM48"/>
      <c r="NRN48" s="20"/>
      <c r="NRO48"/>
      <c r="NRP48" s="20"/>
      <c r="NRQ48"/>
      <c r="NRR48" s="20"/>
      <c r="NRS48"/>
      <c r="NRT48" s="20"/>
      <c r="NRU48"/>
      <c r="NRV48" s="20"/>
      <c r="NRW48"/>
      <c r="NRX48" s="20"/>
      <c r="NRY48"/>
      <c r="NRZ48" s="20"/>
      <c r="NSA48"/>
      <c r="NSB48" s="20"/>
      <c r="NSC48"/>
      <c r="NSD48" s="20"/>
      <c r="NSE48"/>
      <c r="NSF48" s="20"/>
      <c r="NSG48"/>
      <c r="NSH48" s="20"/>
      <c r="NSI48"/>
      <c r="NSJ48" s="20"/>
      <c r="NSK48"/>
      <c r="NSL48" s="20"/>
      <c r="NSM48"/>
      <c r="NSN48" s="20"/>
      <c r="NSO48"/>
      <c r="NSP48" s="20"/>
      <c r="NSQ48"/>
      <c r="NSR48" s="20"/>
      <c r="NSS48"/>
      <c r="NST48" s="20"/>
      <c r="NSU48"/>
      <c r="NSV48" s="20"/>
      <c r="NSW48"/>
      <c r="NSX48" s="20"/>
      <c r="NSY48"/>
      <c r="NSZ48" s="20"/>
      <c r="NTA48"/>
      <c r="NTB48" s="20"/>
      <c r="NTC48"/>
      <c r="NTD48" s="20"/>
      <c r="NTE48"/>
      <c r="NTF48" s="20"/>
      <c r="NTG48"/>
      <c r="NTH48" s="20"/>
      <c r="NTI48"/>
      <c r="NTJ48" s="20"/>
      <c r="NTK48"/>
      <c r="NTL48" s="20"/>
      <c r="NTM48"/>
      <c r="NTN48" s="20"/>
      <c r="NTO48"/>
      <c r="NTP48" s="20"/>
      <c r="NTQ48"/>
      <c r="NTR48" s="20"/>
      <c r="NTS48"/>
      <c r="NTT48" s="20"/>
      <c r="NTU48"/>
      <c r="NTV48" s="20"/>
      <c r="NTW48"/>
      <c r="NTX48" s="20"/>
      <c r="NTY48"/>
      <c r="NTZ48" s="20"/>
      <c r="NUA48"/>
      <c r="NUB48" s="20"/>
      <c r="NUC48"/>
      <c r="NUD48" s="20"/>
      <c r="NUE48"/>
      <c r="NUF48" s="20"/>
      <c r="NUG48"/>
      <c r="NUH48" s="20"/>
      <c r="NUI48"/>
      <c r="NUJ48" s="20"/>
      <c r="NUK48"/>
      <c r="NUL48" s="20"/>
      <c r="NUM48"/>
      <c r="NUN48" s="20"/>
      <c r="NUO48"/>
      <c r="NUP48" s="20"/>
      <c r="NUQ48"/>
      <c r="NUR48" s="20"/>
      <c r="NUS48"/>
      <c r="NUT48" s="20"/>
      <c r="NUU48"/>
      <c r="NUV48" s="20"/>
      <c r="NUW48"/>
      <c r="NUX48" s="20"/>
      <c r="NUY48"/>
      <c r="NUZ48" s="20"/>
      <c r="NVA48"/>
      <c r="NVB48" s="20"/>
      <c r="NVC48"/>
      <c r="NVD48" s="20"/>
      <c r="NVE48"/>
      <c r="NVF48" s="20"/>
      <c r="NVG48"/>
      <c r="NVH48" s="20"/>
      <c r="NVI48"/>
      <c r="NVJ48" s="20"/>
      <c r="NVK48"/>
      <c r="NVL48" s="20"/>
      <c r="NVM48"/>
      <c r="NVN48" s="20"/>
      <c r="NVO48"/>
      <c r="NVP48" s="20"/>
      <c r="NVQ48"/>
      <c r="NVR48" s="20"/>
      <c r="NVS48"/>
      <c r="NVT48" s="20"/>
      <c r="NVU48"/>
      <c r="NVV48" s="20"/>
      <c r="NVW48"/>
      <c r="NVX48" s="20"/>
      <c r="NVY48"/>
      <c r="NVZ48" s="20"/>
      <c r="NWA48"/>
      <c r="NWB48" s="20"/>
      <c r="NWC48"/>
      <c r="NWD48" s="20"/>
      <c r="NWE48"/>
      <c r="NWF48" s="20"/>
      <c r="NWG48"/>
      <c r="NWH48" s="20"/>
      <c r="NWI48"/>
      <c r="NWJ48" s="20"/>
      <c r="NWK48"/>
      <c r="NWL48" s="20"/>
      <c r="NWM48"/>
      <c r="NWN48" s="20"/>
      <c r="NWO48"/>
      <c r="NWP48" s="20"/>
      <c r="NWQ48"/>
      <c r="NWR48" s="20"/>
      <c r="NWS48"/>
      <c r="NWT48" s="20"/>
      <c r="NWU48"/>
      <c r="NWV48" s="20"/>
      <c r="NWW48"/>
      <c r="NWX48" s="20"/>
      <c r="NWY48"/>
      <c r="NWZ48" s="20"/>
      <c r="NXA48"/>
      <c r="NXB48" s="20"/>
      <c r="NXC48"/>
      <c r="NXD48" s="20"/>
      <c r="NXE48"/>
      <c r="NXF48" s="20"/>
      <c r="NXG48"/>
      <c r="NXH48" s="20"/>
      <c r="NXI48"/>
      <c r="NXJ48" s="20"/>
      <c r="NXK48"/>
      <c r="NXL48" s="20"/>
      <c r="NXM48"/>
      <c r="NXN48" s="20"/>
      <c r="NXO48"/>
      <c r="NXP48" s="20"/>
      <c r="NXQ48"/>
      <c r="NXR48" s="20"/>
      <c r="NXS48"/>
      <c r="NXT48" s="20"/>
      <c r="NXU48"/>
      <c r="NXV48" s="20"/>
      <c r="NXW48"/>
      <c r="NXX48" s="20"/>
      <c r="NXY48"/>
      <c r="NXZ48" s="20"/>
      <c r="NYA48"/>
      <c r="NYB48" s="20"/>
      <c r="NYC48"/>
      <c r="NYD48" s="20"/>
      <c r="NYE48"/>
      <c r="NYF48" s="20"/>
      <c r="NYG48"/>
      <c r="NYH48" s="20"/>
      <c r="NYI48"/>
      <c r="NYJ48" s="20"/>
      <c r="NYK48"/>
      <c r="NYL48" s="20"/>
      <c r="NYM48"/>
      <c r="NYN48" s="20"/>
      <c r="NYO48"/>
      <c r="NYP48" s="20"/>
      <c r="NYQ48"/>
      <c r="NYR48" s="20"/>
      <c r="NYS48"/>
      <c r="NYT48" s="20"/>
      <c r="NYU48"/>
      <c r="NYV48" s="20"/>
      <c r="NYW48"/>
      <c r="NYX48" s="20"/>
      <c r="NYY48"/>
      <c r="NYZ48" s="20"/>
      <c r="NZA48"/>
      <c r="NZB48" s="20"/>
      <c r="NZC48"/>
      <c r="NZD48" s="20"/>
      <c r="NZE48"/>
      <c r="NZF48" s="20"/>
      <c r="NZG48"/>
      <c r="NZH48" s="20"/>
      <c r="NZI48"/>
      <c r="NZJ48" s="20"/>
      <c r="NZK48"/>
      <c r="NZL48" s="20"/>
      <c r="NZM48"/>
      <c r="NZN48" s="20"/>
      <c r="NZO48"/>
      <c r="NZP48" s="20"/>
      <c r="NZQ48"/>
      <c r="NZR48" s="20"/>
      <c r="NZS48"/>
      <c r="NZT48" s="20"/>
      <c r="NZU48"/>
      <c r="NZV48" s="20"/>
      <c r="NZW48"/>
      <c r="NZX48" s="20"/>
      <c r="NZY48"/>
      <c r="NZZ48" s="20"/>
      <c r="OAA48"/>
      <c r="OAB48" s="20"/>
      <c r="OAC48"/>
      <c r="OAD48" s="20"/>
      <c r="OAE48"/>
      <c r="OAF48" s="20"/>
      <c r="OAG48"/>
      <c r="OAH48" s="20"/>
      <c r="OAI48"/>
      <c r="OAJ48" s="20"/>
      <c r="OAK48"/>
      <c r="OAL48" s="20"/>
      <c r="OAM48"/>
      <c r="OAN48" s="20"/>
      <c r="OAO48"/>
      <c r="OAP48" s="20"/>
      <c r="OAQ48"/>
      <c r="OAR48" s="20"/>
      <c r="OAS48"/>
      <c r="OAT48" s="20"/>
      <c r="OAU48"/>
      <c r="OAV48" s="20"/>
      <c r="OAW48"/>
      <c r="OAX48" s="20"/>
      <c r="OAY48"/>
      <c r="OAZ48" s="20"/>
      <c r="OBA48"/>
      <c r="OBB48" s="20"/>
      <c r="OBC48"/>
      <c r="OBD48" s="20"/>
      <c r="OBE48"/>
      <c r="OBF48" s="20"/>
      <c r="OBG48"/>
      <c r="OBH48" s="20"/>
      <c r="OBI48"/>
      <c r="OBJ48" s="20"/>
      <c r="OBK48"/>
      <c r="OBL48" s="20"/>
      <c r="OBM48"/>
      <c r="OBN48" s="20"/>
      <c r="OBO48"/>
      <c r="OBP48" s="20"/>
      <c r="OBQ48"/>
      <c r="OBR48" s="20"/>
      <c r="OBS48"/>
      <c r="OBT48" s="20"/>
      <c r="OBU48"/>
      <c r="OBV48" s="20"/>
      <c r="OBW48"/>
      <c r="OBX48" s="20"/>
      <c r="OBY48"/>
      <c r="OBZ48" s="20"/>
      <c r="OCA48"/>
      <c r="OCB48" s="20"/>
      <c r="OCC48"/>
      <c r="OCD48" s="20"/>
      <c r="OCE48"/>
      <c r="OCF48" s="20"/>
      <c r="OCG48"/>
      <c r="OCH48" s="20"/>
      <c r="OCI48"/>
      <c r="OCJ48" s="20"/>
      <c r="OCK48"/>
      <c r="OCL48" s="20"/>
      <c r="OCM48"/>
      <c r="OCN48" s="20"/>
      <c r="OCO48"/>
      <c r="OCP48" s="20"/>
      <c r="OCQ48"/>
      <c r="OCR48" s="20"/>
      <c r="OCS48"/>
      <c r="OCT48" s="20"/>
      <c r="OCU48"/>
      <c r="OCV48" s="20"/>
      <c r="OCW48"/>
      <c r="OCX48" s="20"/>
      <c r="OCY48"/>
      <c r="OCZ48" s="20"/>
      <c r="ODA48"/>
      <c r="ODB48" s="20"/>
      <c r="ODC48"/>
      <c r="ODD48" s="20"/>
      <c r="ODE48"/>
      <c r="ODF48" s="20"/>
      <c r="ODG48"/>
      <c r="ODH48" s="20"/>
      <c r="ODI48"/>
      <c r="ODJ48" s="20"/>
      <c r="ODK48"/>
      <c r="ODL48" s="20"/>
      <c r="ODM48"/>
      <c r="ODN48" s="20"/>
      <c r="ODO48"/>
      <c r="ODP48" s="20"/>
      <c r="ODQ48"/>
      <c r="ODR48" s="20"/>
      <c r="ODS48"/>
      <c r="ODT48" s="20"/>
      <c r="ODU48"/>
      <c r="ODV48" s="20"/>
      <c r="ODW48"/>
      <c r="ODX48" s="20"/>
      <c r="ODY48"/>
      <c r="ODZ48" s="20"/>
      <c r="OEA48"/>
      <c r="OEB48" s="20"/>
      <c r="OEC48"/>
      <c r="OED48" s="20"/>
      <c r="OEE48"/>
      <c r="OEF48" s="20"/>
      <c r="OEG48"/>
      <c r="OEH48" s="20"/>
      <c r="OEI48"/>
      <c r="OEJ48" s="20"/>
      <c r="OEK48"/>
      <c r="OEL48" s="20"/>
      <c r="OEM48"/>
      <c r="OEN48" s="20"/>
      <c r="OEO48"/>
      <c r="OEP48" s="20"/>
      <c r="OEQ48"/>
      <c r="OER48" s="20"/>
      <c r="OES48"/>
      <c r="OET48" s="20"/>
      <c r="OEU48"/>
      <c r="OEV48" s="20"/>
      <c r="OEW48"/>
      <c r="OEX48" s="20"/>
      <c r="OEY48"/>
      <c r="OEZ48" s="20"/>
      <c r="OFA48"/>
      <c r="OFB48" s="20"/>
      <c r="OFC48"/>
      <c r="OFD48" s="20"/>
      <c r="OFE48"/>
      <c r="OFF48" s="20"/>
      <c r="OFG48"/>
      <c r="OFH48" s="20"/>
      <c r="OFI48"/>
      <c r="OFJ48" s="20"/>
      <c r="OFK48"/>
      <c r="OFL48" s="20"/>
      <c r="OFM48"/>
      <c r="OFN48" s="20"/>
      <c r="OFO48"/>
      <c r="OFP48" s="20"/>
      <c r="OFQ48"/>
      <c r="OFR48" s="20"/>
      <c r="OFS48"/>
      <c r="OFT48" s="20"/>
      <c r="OFU48"/>
      <c r="OFV48" s="20"/>
      <c r="OFW48"/>
      <c r="OFX48" s="20"/>
      <c r="OFY48"/>
      <c r="OFZ48" s="20"/>
      <c r="OGA48"/>
      <c r="OGB48" s="20"/>
      <c r="OGC48"/>
      <c r="OGD48" s="20"/>
      <c r="OGE48"/>
      <c r="OGF48" s="20"/>
      <c r="OGG48"/>
      <c r="OGH48" s="20"/>
      <c r="OGI48"/>
      <c r="OGJ48" s="20"/>
      <c r="OGK48"/>
      <c r="OGL48" s="20"/>
      <c r="OGM48"/>
      <c r="OGN48" s="20"/>
      <c r="OGO48"/>
      <c r="OGP48" s="20"/>
      <c r="OGQ48"/>
      <c r="OGR48" s="20"/>
      <c r="OGS48"/>
      <c r="OGT48" s="20"/>
      <c r="OGU48"/>
      <c r="OGV48" s="20"/>
      <c r="OGW48"/>
      <c r="OGX48" s="20"/>
      <c r="OGY48"/>
      <c r="OGZ48" s="20"/>
      <c r="OHA48"/>
      <c r="OHB48" s="20"/>
      <c r="OHC48"/>
      <c r="OHD48" s="20"/>
      <c r="OHE48"/>
      <c r="OHF48" s="20"/>
      <c r="OHG48"/>
      <c r="OHH48" s="20"/>
      <c r="OHI48"/>
      <c r="OHJ48" s="20"/>
      <c r="OHK48"/>
      <c r="OHL48" s="20"/>
      <c r="OHM48"/>
      <c r="OHN48" s="20"/>
      <c r="OHO48"/>
      <c r="OHP48" s="20"/>
      <c r="OHQ48"/>
      <c r="OHR48" s="20"/>
      <c r="OHS48"/>
      <c r="OHT48" s="20"/>
      <c r="OHU48"/>
      <c r="OHV48" s="20"/>
      <c r="OHW48"/>
      <c r="OHX48" s="20"/>
      <c r="OHY48"/>
      <c r="OHZ48" s="20"/>
      <c r="OIA48"/>
      <c r="OIB48" s="20"/>
      <c r="OIC48"/>
      <c r="OID48" s="20"/>
      <c r="OIE48"/>
      <c r="OIF48" s="20"/>
      <c r="OIG48"/>
      <c r="OIH48" s="20"/>
      <c r="OII48"/>
      <c r="OIJ48" s="20"/>
      <c r="OIK48"/>
      <c r="OIL48" s="20"/>
      <c r="OIM48"/>
      <c r="OIN48" s="20"/>
      <c r="OIO48"/>
      <c r="OIP48" s="20"/>
      <c r="OIQ48"/>
      <c r="OIR48" s="20"/>
      <c r="OIS48"/>
      <c r="OIT48" s="20"/>
      <c r="OIU48"/>
      <c r="OIV48" s="20"/>
      <c r="OIW48"/>
      <c r="OIX48" s="20"/>
      <c r="OIY48"/>
      <c r="OIZ48" s="20"/>
      <c r="OJA48"/>
      <c r="OJB48" s="20"/>
      <c r="OJC48"/>
      <c r="OJD48" s="20"/>
      <c r="OJE48"/>
      <c r="OJF48" s="20"/>
      <c r="OJG48"/>
      <c r="OJH48" s="20"/>
      <c r="OJI48"/>
      <c r="OJJ48" s="20"/>
      <c r="OJK48"/>
      <c r="OJL48" s="20"/>
      <c r="OJM48"/>
      <c r="OJN48" s="20"/>
      <c r="OJO48"/>
      <c r="OJP48" s="20"/>
      <c r="OJQ48"/>
      <c r="OJR48" s="20"/>
      <c r="OJS48"/>
      <c r="OJT48" s="20"/>
      <c r="OJU48"/>
      <c r="OJV48" s="20"/>
      <c r="OJW48"/>
      <c r="OJX48" s="20"/>
      <c r="OJY48"/>
      <c r="OJZ48" s="20"/>
      <c r="OKA48"/>
      <c r="OKB48" s="20"/>
      <c r="OKC48"/>
      <c r="OKD48" s="20"/>
      <c r="OKE48"/>
      <c r="OKF48" s="20"/>
      <c r="OKG48"/>
      <c r="OKH48" s="20"/>
      <c r="OKI48"/>
      <c r="OKJ48" s="20"/>
      <c r="OKK48"/>
      <c r="OKL48" s="20"/>
      <c r="OKM48"/>
      <c r="OKN48" s="20"/>
      <c r="OKO48"/>
      <c r="OKP48" s="20"/>
      <c r="OKQ48"/>
      <c r="OKR48" s="20"/>
      <c r="OKS48"/>
      <c r="OKT48" s="20"/>
      <c r="OKU48"/>
      <c r="OKV48" s="20"/>
      <c r="OKW48"/>
      <c r="OKX48" s="20"/>
      <c r="OKY48"/>
      <c r="OKZ48" s="20"/>
      <c r="OLA48"/>
      <c r="OLB48" s="20"/>
      <c r="OLC48"/>
      <c r="OLD48" s="20"/>
      <c r="OLE48"/>
      <c r="OLF48" s="20"/>
      <c r="OLG48"/>
      <c r="OLH48" s="20"/>
      <c r="OLI48"/>
      <c r="OLJ48" s="20"/>
      <c r="OLK48"/>
      <c r="OLL48" s="20"/>
      <c r="OLM48"/>
      <c r="OLN48" s="20"/>
      <c r="OLO48"/>
      <c r="OLP48" s="20"/>
      <c r="OLQ48"/>
      <c r="OLR48" s="20"/>
      <c r="OLS48"/>
      <c r="OLT48" s="20"/>
      <c r="OLU48"/>
      <c r="OLV48" s="20"/>
      <c r="OLW48"/>
      <c r="OLX48" s="20"/>
      <c r="OLY48"/>
      <c r="OLZ48" s="20"/>
      <c r="OMA48"/>
      <c r="OMB48" s="20"/>
      <c r="OMC48"/>
      <c r="OMD48" s="20"/>
      <c r="OME48"/>
      <c r="OMF48" s="20"/>
      <c r="OMG48"/>
      <c r="OMH48" s="20"/>
      <c r="OMI48"/>
      <c r="OMJ48" s="20"/>
      <c r="OMK48"/>
      <c r="OML48" s="20"/>
      <c r="OMM48"/>
      <c r="OMN48" s="20"/>
      <c r="OMO48"/>
      <c r="OMP48" s="20"/>
      <c r="OMQ48"/>
      <c r="OMR48" s="20"/>
      <c r="OMS48"/>
      <c r="OMT48" s="20"/>
      <c r="OMU48"/>
      <c r="OMV48" s="20"/>
      <c r="OMW48"/>
      <c r="OMX48" s="20"/>
      <c r="OMY48"/>
      <c r="OMZ48" s="20"/>
      <c r="ONA48"/>
      <c r="ONB48" s="20"/>
      <c r="ONC48"/>
      <c r="OND48" s="20"/>
      <c r="ONE48"/>
      <c r="ONF48" s="20"/>
      <c r="ONG48"/>
      <c r="ONH48" s="20"/>
      <c r="ONI48"/>
      <c r="ONJ48" s="20"/>
      <c r="ONK48"/>
      <c r="ONL48" s="20"/>
      <c r="ONM48"/>
      <c r="ONN48" s="20"/>
      <c r="ONO48"/>
      <c r="ONP48" s="20"/>
      <c r="ONQ48"/>
      <c r="ONR48" s="20"/>
      <c r="ONS48"/>
      <c r="ONT48" s="20"/>
      <c r="ONU48"/>
      <c r="ONV48" s="20"/>
      <c r="ONW48"/>
      <c r="ONX48" s="20"/>
      <c r="ONY48"/>
      <c r="ONZ48" s="20"/>
      <c r="OOA48"/>
      <c r="OOB48" s="20"/>
      <c r="OOC48"/>
      <c r="OOD48" s="20"/>
      <c r="OOE48"/>
      <c r="OOF48" s="20"/>
      <c r="OOG48"/>
      <c r="OOH48" s="20"/>
      <c r="OOI48"/>
      <c r="OOJ48" s="20"/>
      <c r="OOK48"/>
      <c r="OOL48" s="20"/>
      <c r="OOM48"/>
      <c r="OON48" s="20"/>
      <c r="OOO48"/>
      <c r="OOP48" s="20"/>
      <c r="OOQ48"/>
      <c r="OOR48" s="20"/>
      <c r="OOS48"/>
      <c r="OOT48" s="20"/>
      <c r="OOU48"/>
      <c r="OOV48" s="20"/>
      <c r="OOW48"/>
      <c r="OOX48" s="20"/>
      <c r="OOY48"/>
      <c r="OOZ48" s="20"/>
      <c r="OPA48"/>
      <c r="OPB48" s="20"/>
      <c r="OPC48"/>
      <c r="OPD48" s="20"/>
      <c r="OPE48"/>
      <c r="OPF48" s="20"/>
      <c r="OPG48"/>
      <c r="OPH48" s="20"/>
      <c r="OPI48"/>
      <c r="OPJ48" s="20"/>
      <c r="OPK48"/>
      <c r="OPL48" s="20"/>
      <c r="OPM48"/>
      <c r="OPN48" s="20"/>
      <c r="OPO48"/>
      <c r="OPP48" s="20"/>
      <c r="OPQ48"/>
      <c r="OPR48" s="20"/>
      <c r="OPS48"/>
      <c r="OPT48" s="20"/>
      <c r="OPU48"/>
      <c r="OPV48" s="20"/>
      <c r="OPW48"/>
      <c r="OPX48" s="20"/>
      <c r="OPY48"/>
      <c r="OPZ48" s="20"/>
      <c r="OQA48"/>
      <c r="OQB48" s="20"/>
      <c r="OQC48"/>
      <c r="OQD48" s="20"/>
      <c r="OQE48"/>
      <c r="OQF48" s="20"/>
      <c r="OQG48"/>
      <c r="OQH48" s="20"/>
      <c r="OQI48"/>
      <c r="OQJ48" s="20"/>
      <c r="OQK48"/>
      <c r="OQL48" s="20"/>
      <c r="OQM48"/>
      <c r="OQN48" s="20"/>
      <c r="OQO48"/>
      <c r="OQP48" s="20"/>
      <c r="OQQ48"/>
      <c r="OQR48" s="20"/>
      <c r="OQS48"/>
      <c r="OQT48" s="20"/>
      <c r="OQU48"/>
      <c r="OQV48" s="20"/>
      <c r="OQW48"/>
      <c r="OQX48" s="20"/>
      <c r="OQY48"/>
      <c r="OQZ48" s="20"/>
      <c r="ORA48"/>
      <c r="ORB48" s="20"/>
      <c r="ORC48"/>
      <c r="ORD48" s="20"/>
      <c r="ORE48"/>
      <c r="ORF48" s="20"/>
      <c r="ORG48"/>
      <c r="ORH48" s="20"/>
      <c r="ORI48"/>
      <c r="ORJ48" s="20"/>
      <c r="ORK48"/>
      <c r="ORL48" s="20"/>
      <c r="ORM48"/>
      <c r="ORN48" s="20"/>
      <c r="ORO48"/>
      <c r="ORP48" s="20"/>
      <c r="ORQ48"/>
      <c r="ORR48" s="20"/>
      <c r="ORS48"/>
      <c r="ORT48" s="20"/>
      <c r="ORU48"/>
      <c r="ORV48" s="20"/>
      <c r="ORW48"/>
      <c r="ORX48" s="20"/>
      <c r="ORY48"/>
      <c r="ORZ48" s="20"/>
      <c r="OSA48"/>
      <c r="OSB48" s="20"/>
      <c r="OSC48"/>
      <c r="OSD48" s="20"/>
      <c r="OSE48"/>
      <c r="OSF48" s="20"/>
      <c r="OSG48"/>
      <c r="OSH48" s="20"/>
      <c r="OSI48"/>
      <c r="OSJ48" s="20"/>
      <c r="OSK48"/>
      <c r="OSL48" s="20"/>
      <c r="OSM48"/>
      <c r="OSN48" s="20"/>
      <c r="OSO48"/>
      <c r="OSP48" s="20"/>
      <c r="OSQ48"/>
      <c r="OSR48" s="20"/>
      <c r="OSS48"/>
      <c r="OST48" s="20"/>
      <c r="OSU48"/>
      <c r="OSV48" s="20"/>
      <c r="OSW48"/>
      <c r="OSX48" s="20"/>
      <c r="OSY48"/>
      <c r="OSZ48" s="20"/>
      <c r="OTA48"/>
      <c r="OTB48" s="20"/>
      <c r="OTC48"/>
      <c r="OTD48" s="20"/>
      <c r="OTE48"/>
      <c r="OTF48" s="20"/>
      <c r="OTG48"/>
      <c r="OTH48" s="20"/>
      <c r="OTI48"/>
      <c r="OTJ48" s="20"/>
      <c r="OTK48"/>
      <c r="OTL48" s="20"/>
      <c r="OTM48"/>
      <c r="OTN48" s="20"/>
      <c r="OTO48"/>
      <c r="OTP48" s="20"/>
      <c r="OTQ48"/>
      <c r="OTR48" s="20"/>
      <c r="OTS48"/>
      <c r="OTT48" s="20"/>
      <c r="OTU48"/>
      <c r="OTV48" s="20"/>
      <c r="OTW48"/>
      <c r="OTX48" s="20"/>
      <c r="OTY48"/>
      <c r="OTZ48" s="20"/>
      <c r="OUA48"/>
      <c r="OUB48" s="20"/>
      <c r="OUC48"/>
      <c r="OUD48" s="20"/>
      <c r="OUE48"/>
      <c r="OUF48" s="20"/>
      <c r="OUG48"/>
      <c r="OUH48" s="20"/>
      <c r="OUI48"/>
      <c r="OUJ48" s="20"/>
      <c r="OUK48"/>
      <c r="OUL48" s="20"/>
      <c r="OUM48"/>
      <c r="OUN48" s="20"/>
      <c r="OUO48"/>
      <c r="OUP48" s="20"/>
      <c r="OUQ48"/>
      <c r="OUR48" s="20"/>
      <c r="OUS48"/>
      <c r="OUT48" s="20"/>
      <c r="OUU48"/>
      <c r="OUV48" s="20"/>
      <c r="OUW48"/>
      <c r="OUX48" s="20"/>
      <c r="OUY48"/>
      <c r="OUZ48" s="20"/>
      <c r="OVA48"/>
      <c r="OVB48" s="20"/>
      <c r="OVC48"/>
      <c r="OVD48" s="20"/>
      <c r="OVE48"/>
      <c r="OVF48" s="20"/>
      <c r="OVG48"/>
      <c r="OVH48" s="20"/>
      <c r="OVI48"/>
      <c r="OVJ48" s="20"/>
      <c r="OVK48"/>
      <c r="OVL48" s="20"/>
      <c r="OVM48"/>
      <c r="OVN48" s="20"/>
      <c r="OVO48"/>
      <c r="OVP48" s="20"/>
      <c r="OVQ48"/>
      <c r="OVR48" s="20"/>
      <c r="OVS48"/>
      <c r="OVT48" s="20"/>
      <c r="OVU48"/>
      <c r="OVV48" s="20"/>
      <c r="OVW48"/>
      <c r="OVX48" s="20"/>
      <c r="OVY48"/>
      <c r="OVZ48" s="20"/>
      <c r="OWA48"/>
      <c r="OWB48" s="20"/>
      <c r="OWC48"/>
      <c r="OWD48" s="20"/>
      <c r="OWE48"/>
      <c r="OWF48" s="20"/>
      <c r="OWG48"/>
      <c r="OWH48" s="20"/>
      <c r="OWI48"/>
      <c r="OWJ48" s="20"/>
      <c r="OWK48"/>
      <c r="OWL48" s="20"/>
      <c r="OWM48"/>
      <c r="OWN48" s="20"/>
      <c r="OWO48"/>
      <c r="OWP48" s="20"/>
      <c r="OWQ48"/>
      <c r="OWR48" s="20"/>
      <c r="OWS48"/>
      <c r="OWT48" s="20"/>
      <c r="OWU48"/>
      <c r="OWV48" s="20"/>
      <c r="OWW48"/>
      <c r="OWX48" s="20"/>
      <c r="OWY48"/>
      <c r="OWZ48" s="20"/>
      <c r="OXA48"/>
      <c r="OXB48" s="20"/>
      <c r="OXC48"/>
      <c r="OXD48" s="20"/>
      <c r="OXE48"/>
      <c r="OXF48" s="20"/>
      <c r="OXG48"/>
      <c r="OXH48" s="20"/>
      <c r="OXI48"/>
      <c r="OXJ48" s="20"/>
      <c r="OXK48"/>
      <c r="OXL48" s="20"/>
      <c r="OXM48"/>
      <c r="OXN48" s="20"/>
      <c r="OXO48"/>
      <c r="OXP48" s="20"/>
      <c r="OXQ48"/>
      <c r="OXR48" s="20"/>
      <c r="OXS48"/>
      <c r="OXT48" s="20"/>
      <c r="OXU48"/>
      <c r="OXV48" s="20"/>
      <c r="OXW48"/>
      <c r="OXX48" s="20"/>
      <c r="OXY48"/>
      <c r="OXZ48" s="20"/>
      <c r="OYA48"/>
      <c r="OYB48" s="20"/>
      <c r="OYC48"/>
      <c r="OYD48" s="20"/>
      <c r="OYE48"/>
      <c r="OYF48" s="20"/>
      <c r="OYG48"/>
      <c r="OYH48" s="20"/>
      <c r="OYI48"/>
      <c r="OYJ48" s="20"/>
      <c r="OYK48"/>
      <c r="OYL48" s="20"/>
      <c r="OYM48"/>
      <c r="OYN48" s="20"/>
      <c r="OYO48"/>
      <c r="OYP48" s="20"/>
      <c r="OYQ48"/>
      <c r="OYR48" s="20"/>
      <c r="OYS48"/>
      <c r="OYT48" s="20"/>
      <c r="OYU48"/>
      <c r="OYV48" s="20"/>
      <c r="OYW48"/>
      <c r="OYX48" s="20"/>
      <c r="OYY48"/>
      <c r="OYZ48" s="20"/>
      <c r="OZA48"/>
      <c r="OZB48" s="20"/>
      <c r="OZC48"/>
      <c r="OZD48" s="20"/>
      <c r="OZE48"/>
      <c r="OZF48" s="20"/>
      <c r="OZG48"/>
      <c r="OZH48" s="20"/>
      <c r="OZI48"/>
      <c r="OZJ48" s="20"/>
      <c r="OZK48"/>
      <c r="OZL48" s="20"/>
      <c r="OZM48"/>
      <c r="OZN48" s="20"/>
      <c r="OZO48"/>
      <c r="OZP48" s="20"/>
      <c r="OZQ48"/>
      <c r="OZR48" s="20"/>
      <c r="OZS48"/>
      <c r="OZT48" s="20"/>
      <c r="OZU48"/>
      <c r="OZV48" s="20"/>
      <c r="OZW48"/>
      <c r="OZX48" s="20"/>
      <c r="OZY48"/>
      <c r="OZZ48" s="20"/>
      <c r="PAA48"/>
      <c r="PAB48" s="20"/>
      <c r="PAC48"/>
      <c r="PAD48" s="20"/>
      <c r="PAE48"/>
      <c r="PAF48" s="20"/>
      <c r="PAG48"/>
      <c r="PAH48" s="20"/>
      <c r="PAI48"/>
      <c r="PAJ48" s="20"/>
      <c r="PAK48"/>
      <c r="PAL48" s="20"/>
      <c r="PAM48"/>
      <c r="PAN48" s="20"/>
      <c r="PAO48"/>
      <c r="PAP48" s="20"/>
      <c r="PAQ48"/>
      <c r="PAR48" s="20"/>
      <c r="PAS48"/>
      <c r="PAT48" s="20"/>
      <c r="PAU48"/>
      <c r="PAV48" s="20"/>
      <c r="PAW48"/>
      <c r="PAX48" s="20"/>
      <c r="PAY48"/>
      <c r="PAZ48" s="20"/>
      <c r="PBA48"/>
      <c r="PBB48" s="20"/>
      <c r="PBC48"/>
      <c r="PBD48" s="20"/>
      <c r="PBE48"/>
      <c r="PBF48" s="20"/>
      <c r="PBG48"/>
      <c r="PBH48" s="20"/>
      <c r="PBI48"/>
      <c r="PBJ48" s="20"/>
      <c r="PBK48"/>
      <c r="PBL48" s="20"/>
      <c r="PBM48"/>
      <c r="PBN48" s="20"/>
      <c r="PBO48"/>
      <c r="PBP48" s="20"/>
      <c r="PBQ48"/>
      <c r="PBR48" s="20"/>
      <c r="PBS48"/>
      <c r="PBT48" s="20"/>
      <c r="PBU48"/>
      <c r="PBV48" s="20"/>
      <c r="PBW48"/>
      <c r="PBX48" s="20"/>
      <c r="PBY48"/>
      <c r="PBZ48" s="20"/>
      <c r="PCA48"/>
      <c r="PCB48" s="20"/>
      <c r="PCC48"/>
      <c r="PCD48" s="20"/>
      <c r="PCE48"/>
      <c r="PCF48" s="20"/>
      <c r="PCG48"/>
      <c r="PCH48" s="20"/>
      <c r="PCI48"/>
      <c r="PCJ48" s="20"/>
      <c r="PCK48"/>
      <c r="PCL48" s="20"/>
      <c r="PCM48"/>
      <c r="PCN48" s="20"/>
      <c r="PCO48"/>
      <c r="PCP48" s="20"/>
      <c r="PCQ48"/>
      <c r="PCR48" s="20"/>
      <c r="PCS48"/>
      <c r="PCT48" s="20"/>
      <c r="PCU48"/>
      <c r="PCV48" s="20"/>
      <c r="PCW48"/>
      <c r="PCX48" s="20"/>
      <c r="PCY48"/>
      <c r="PCZ48" s="20"/>
      <c r="PDA48"/>
      <c r="PDB48" s="20"/>
      <c r="PDC48"/>
      <c r="PDD48" s="20"/>
      <c r="PDE48"/>
      <c r="PDF48" s="20"/>
      <c r="PDG48"/>
      <c r="PDH48" s="20"/>
      <c r="PDI48"/>
      <c r="PDJ48" s="20"/>
      <c r="PDK48"/>
      <c r="PDL48" s="20"/>
      <c r="PDM48"/>
      <c r="PDN48" s="20"/>
      <c r="PDO48"/>
      <c r="PDP48" s="20"/>
      <c r="PDQ48"/>
      <c r="PDR48" s="20"/>
      <c r="PDS48"/>
      <c r="PDT48" s="20"/>
      <c r="PDU48"/>
      <c r="PDV48" s="20"/>
      <c r="PDW48"/>
      <c r="PDX48" s="20"/>
      <c r="PDY48"/>
      <c r="PDZ48" s="20"/>
      <c r="PEA48"/>
      <c r="PEB48" s="20"/>
      <c r="PEC48"/>
      <c r="PED48" s="20"/>
      <c r="PEE48"/>
      <c r="PEF48" s="20"/>
      <c r="PEG48"/>
      <c r="PEH48" s="20"/>
      <c r="PEI48"/>
      <c r="PEJ48" s="20"/>
      <c r="PEK48"/>
      <c r="PEL48" s="20"/>
      <c r="PEM48"/>
      <c r="PEN48" s="20"/>
      <c r="PEO48"/>
      <c r="PEP48" s="20"/>
      <c r="PEQ48"/>
      <c r="PER48" s="20"/>
      <c r="PES48"/>
      <c r="PET48" s="20"/>
      <c r="PEU48"/>
      <c r="PEV48" s="20"/>
      <c r="PEW48"/>
      <c r="PEX48" s="20"/>
      <c r="PEY48"/>
      <c r="PEZ48" s="20"/>
      <c r="PFA48"/>
      <c r="PFB48" s="20"/>
      <c r="PFC48"/>
      <c r="PFD48" s="20"/>
      <c r="PFE48"/>
      <c r="PFF48" s="20"/>
      <c r="PFG48"/>
      <c r="PFH48" s="20"/>
      <c r="PFI48"/>
      <c r="PFJ48" s="20"/>
      <c r="PFK48"/>
      <c r="PFL48" s="20"/>
      <c r="PFM48"/>
      <c r="PFN48" s="20"/>
      <c r="PFO48"/>
      <c r="PFP48" s="20"/>
      <c r="PFQ48"/>
      <c r="PFR48" s="20"/>
      <c r="PFS48"/>
      <c r="PFT48" s="20"/>
      <c r="PFU48"/>
      <c r="PFV48" s="20"/>
      <c r="PFW48"/>
      <c r="PFX48" s="20"/>
      <c r="PFY48"/>
      <c r="PFZ48" s="20"/>
      <c r="PGA48"/>
      <c r="PGB48" s="20"/>
      <c r="PGC48"/>
      <c r="PGD48" s="20"/>
      <c r="PGE48"/>
      <c r="PGF48" s="20"/>
      <c r="PGG48"/>
      <c r="PGH48" s="20"/>
      <c r="PGI48"/>
      <c r="PGJ48" s="20"/>
      <c r="PGK48"/>
      <c r="PGL48" s="20"/>
      <c r="PGM48"/>
      <c r="PGN48" s="20"/>
      <c r="PGO48"/>
      <c r="PGP48" s="20"/>
      <c r="PGQ48"/>
      <c r="PGR48" s="20"/>
      <c r="PGS48"/>
      <c r="PGT48" s="20"/>
      <c r="PGU48"/>
      <c r="PGV48" s="20"/>
      <c r="PGW48"/>
      <c r="PGX48" s="20"/>
      <c r="PGY48"/>
      <c r="PGZ48" s="20"/>
      <c r="PHA48"/>
      <c r="PHB48" s="20"/>
      <c r="PHC48"/>
      <c r="PHD48" s="20"/>
      <c r="PHE48"/>
      <c r="PHF48" s="20"/>
      <c r="PHG48"/>
      <c r="PHH48" s="20"/>
      <c r="PHI48"/>
      <c r="PHJ48" s="20"/>
      <c r="PHK48"/>
      <c r="PHL48" s="20"/>
      <c r="PHM48"/>
      <c r="PHN48" s="20"/>
      <c r="PHO48"/>
      <c r="PHP48" s="20"/>
      <c r="PHQ48"/>
      <c r="PHR48" s="20"/>
      <c r="PHS48"/>
      <c r="PHT48" s="20"/>
      <c r="PHU48"/>
      <c r="PHV48" s="20"/>
      <c r="PHW48"/>
      <c r="PHX48" s="20"/>
      <c r="PHY48"/>
      <c r="PHZ48" s="20"/>
      <c r="PIA48"/>
      <c r="PIB48" s="20"/>
      <c r="PIC48"/>
      <c r="PID48" s="20"/>
      <c r="PIE48"/>
      <c r="PIF48" s="20"/>
      <c r="PIG48"/>
      <c r="PIH48" s="20"/>
      <c r="PII48"/>
      <c r="PIJ48" s="20"/>
      <c r="PIK48"/>
      <c r="PIL48" s="20"/>
      <c r="PIM48"/>
      <c r="PIN48" s="20"/>
      <c r="PIO48"/>
      <c r="PIP48" s="20"/>
      <c r="PIQ48"/>
      <c r="PIR48" s="20"/>
      <c r="PIS48"/>
      <c r="PIT48" s="20"/>
      <c r="PIU48"/>
      <c r="PIV48" s="20"/>
      <c r="PIW48"/>
      <c r="PIX48" s="20"/>
      <c r="PIY48"/>
      <c r="PIZ48" s="20"/>
      <c r="PJA48"/>
      <c r="PJB48" s="20"/>
      <c r="PJC48"/>
      <c r="PJD48" s="20"/>
      <c r="PJE48"/>
      <c r="PJF48" s="20"/>
      <c r="PJG48"/>
      <c r="PJH48" s="20"/>
      <c r="PJI48"/>
      <c r="PJJ48" s="20"/>
      <c r="PJK48"/>
      <c r="PJL48" s="20"/>
      <c r="PJM48"/>
      <c r="PJN48" s="20"/>
      <c r="PJO48"/>
      <c r="PJP48" s="20"/>
      <c r="PJQ48"/>
      <c r="PJR48" s="20"/>
      <c r="PJS48"/>
      <c r="PJT48" s="20"/>
      <c r="PJU48"/>
      <c r="PJV48" s="20"/>
      <c r="PJW48"/>
      <c r="PJX48" s="20"/>
      <c r="PJY48"/>
      <c r="PJZ48" s="20"/>
      <c r="PKA48"/>
      <c r="PKB48" s="20"/>
      <c r="PKC48"/>
      <c r="PKD48" s="20"/>
      <c r="PKE48"/>
      <c r="PKF48" s="20"/>
      <c r="PKG48"/>
      <c r="PKH48" s="20"/>
      <c r="PKI48"/>
      <c r="PKJ48" s="20"/>
      <c r="PKK48"/>
      <c r="PKL48" s="20"/>
      <c r="PKM48"/>
      <c r="PKN48" s="20"/>
      <c r="PKO48"/>
      <c r="PKP48" s="20"/>
      <c r="PKQ48"/>
      <c r="PKR48" s="20"/>
      <c r="PKS48"/>
      <c r="PKT48" s="20"/>
      <c r="PKU48"/>
      <c r="PKV48" s="20"/>
      <c r="PKW48"/>
      <c r="PKX48" s="20"/>
      <c r="PKY48"/>
      <c r="PKZ48" s="20"/>
      <c r="PLA48"/>
      <c r="PLB48" s="20"/>
      <c r="PLC48"/>
      <c r="PLD48" s="20"/>
      <c r="PLE48"/>
      <c r="PLF48" s="20"/>
      <c r="PLG48"/>
      <c r="PLH48" s="20"/>
      <c r="PLI48"/>
      <c r="PLJ48" s="20"/>
      <c r="PLK48"/>
      <c r="PLL48" s="20"/>
      <c r="PLM48"/>
      <c r="PLN48" s="20"/>
      <c r="PLO48"/>
      <c r="PLP48" s="20"/>
      <c r="PLQ48"/>
      <c r="PLR48" s="20"/>
      <c r="PLS48"/>
      <c r="PLT48" s="20"/>
      <c r="PLU48"/>
      <c r="PLV48" s="20"/>
      <c r="PLW48"/>
      <c r="PLX48" s="20"/>
      <c r="PLY48"/>
      <c r="PLZ48" s="20"/>
      <c r="PMA48"/>
      <c r="PMB48" s="20"/>
      <c r="PMC48"/>
      <c r="PMD48" s="20"/>
      <c r="PME48"/>
      <c r="PMF48" s="20"/>
      <c r="PMG48"/>
      <c r="PMH48" s="20"/>
      <c r="PMI48"/>
      <c r="PMJ48" s="20"/>
      <c r="PMK48"/>
      <c r="PML48" s="20"/>
      <c r="PMM48"/>
      <c r="PMN48" s="20"/>
      <c r="PMO48"/>
      <c r="PMP48" s="20"/>
      <c r="PMQ48"/>
      <c r="PMR48" s="20"/>
      <c r="PMS48"/>
      <c r="PMT48" s="20"/>
      <c r="PMU48"/>
      <c r="PMV48" s="20"/>
      <c r="PMW48"/>
      <c r="PMX48" s="20"/>
      <c r="PMY48"/>
      <c r="PMZ48" s="20"/>
      <c r="PNA48"/>
      <c r="PNB48" s="20"/>
      <c r="PNC48"/>
      <c r="PND48" s="20"/>
      <c r="PNE48"/>
      <c r="PNF48" s="20"/>
      <c r="PNG48"/>
      <c r="PNH48" s="20"/>
      <c r="PNI48"/>
      <c r="PNJ48" s="20"/>
      <c r="PNK48"/>
      <c r="PNL48" s="20"/>
      <c r="PNM48"/>
      <c r="PNN48" s="20"/>
      <c r="PNO48"/>
      <c r="PNP48" s="20"/>
      <c r="PNQ48"/>
      <c r="PNR48" s="20"/>
      <c r="PNS48"/>
      <c r="PNT48" s="20"/>
      <c r="PNU48"/>
      <c r="PNV48" s="20"/>
      <c r="PNW48"/>
      <c r="PNX48" s="20"/>
      <c r="PNY48"/>
      <c r="PNZ48" s="20"/>
      <c r="POA48"/>
      <c r="POB48" s="20"/>
      <c r="POC48"/>
      <c r="POD48" s="20"/>
      <c r="POE48"/>
      <c r="POF48" s="20"/>
      <c r="POG48"/>
      <c r="POH48" s="20"/>
      <c r="POI48"/>
      <c r="POJ48" s="20"/>
      <c r="POK48"/>
      <c r="POL48" s="20"/>
      <c r="POM48"/>
      <c r="PON48" s="20"/>
      <c r="POO48"/>
      <c r="POP48" s="20"/>
      <c r="POQ48"/>
      <c r="POR48" s="20"/>
      <c r="POS48"/>
      <c r="POT48" s="20"/>
      <c r="POU48"/>
      <c r="POV48" s="20"/>
      <c r="POW48"/>
      <c r="POX48" s="20"/>
      <c r="POY48"/>
      <c r="POZ48" s="20"/>
      <c r="PPA48"/>
      <c r="PPB48" s="20"/>
      <c r="PPC48"/>
      <c r="PPD48" s="20"/>
      <c r="PPE48"/>
      <c r="PPF48" s="20"/>
      <c r="PPG48"/>
      <c r="PPH48" s="20"/>
      <c r="PPI48"/>
      <c r="PPJ48" s="20"/>
      <c r="PPK48"/>
      <c r="PPL48" s="20"/>
      <c r="PPM48"/>
      <c r="PPN48" s="20"/>
      <c r="PPO48"/>
      <c r="PPP48" s="20"/>
      <c r="PPQ48"/>
      <c r="PPR48" s="20"/>
      <c r="PPS48"/>
      <c r="PPT48" s="20"/>
      <c r="PPU48"/>
      <c r="PPV48" s="20"/>
      <c r="PPW48"/>
      <c r="PPX48" s="20"/>
      <c r="PPY48"/>
      <c r="PPZ48" s="20"/>
      <c r="PQA48"/>
      <c r="PQB48" s="20"/>
      <c r="PQC48"/>
      <c r="PQD48" s="20"/>
      <c r="PQE48"/>
      <c r="PQF48" s="20"/>
      <c r="PQG48"/>
      <c r="PQH48" s="20"/>
      <c r="PQI48"/>
      <c r="PQJ48" s="20"/>
      <c r="PQK48"/>
      <c r="PQL48" s="20"/>
      <c r="PQM48"/>
      <c r="PQN48" s="20"/>
      <c r="PQO48"/>
      <c r="PQP48" s="20"/>
      <c r="PQQ48"/>
      <c r="PQR48" s="20"/>
      <c r="PQS48"/>
      <c r="PQT48" s="20"/>
      <c r="PQU48"/>
      <c r="PQV48" s="20"/>
      <c r="PQW48"/>
      <c r="PQX48" s="20"/>
      <c r="PQY48"/>
      <c r="PQZ48" s="20"/>
      <c r="PRA48"/>
      <c r="PRB48" s="20"/>
      <c r="PRC48"/>
      <c r="PRD48" s="20"/>
      <c r="PRE48"/>
      <c r="PRF48" s="20"/>
      <c r="PRG48"/>
      <c r="PRH48" s="20"/>
      <c r="PRI48"/>
      <c r="PRJ48" s="20"/>
      <c r="PRK48"/>
      <c r="PRL48" s="20"/>
      <c r="PRM48"/>
      <c r="PRN48" s="20"/>
      <c r="PRO48"/>
      <c r="PRP48" s="20"/>
      <c r="PRQ48"/>
      <c r="PRR48" s="20"/>
      <c r="PRS48"/>
      <c r="PRT48" s="20"/>
      <c r="PRU48"/>
      <c r="PRV48" s="20"/>
      <c r="PRW48"/>
      <c r="PRX48" s="20"/>
      <c r="PRY48"/>
      <c r="PRZ48" s="20"/>
      <c r="PSA48"/>
      <c r="PSB48" s="20"/>
      <c r="PSC48"/>
      <c r="PSD48" s="20"/>
      <c r="PSE48"/>
      <c r="PSF48" s="20"/>
      <c r="PSG48"/>
      <c r="PSH48" s="20"/>
      <c r="PSI48"/>
      <c r="PSJ48" s="20"/>
      <c r="PSK48"/>
      <c r="PSL48" s="20"/>
      <c r="PSM48"/>
      <c r="PSN48" s="20"/>
      <c r="PSO48"/>
      <c r="PSP48" s="20"/>
      <c r="PSQ48"/>
      <c r="PSR48" s="20"/>
      <c r="PSS48"/>
      <c r="PST48" s="20"/>
      <c r="PSU48"/>
      <c r="PSV48" s="20"/>
      <c r="PSW48"/>
      <c r="PSX48" s="20"/>
      <c r="PSY48"/>
      <c r="PSZ48" s="20"/>
      <c r="PTA48"/>
      <c r="PTB48" s="20"/>
      <c r="PTC48"/>
      <c r="PTD48" s="20"/>
      <c r="PTE48"/>
      <c r="PTF48" s="20"/>
      <c r="PTG48"/>
      <c r="PTH48" s="20"/>
      <c r="PTI48"/>
      <c r="PTJ48" s="20"/>
      <c r="PTK48"/>
      <c r="PTL48" s="20"/>
      <c r="PTM48"/>
      <c r="PTN48" s="20"/>
      <c r="PTO48"/>
      <c r="PTP48" s="20"/>
      <c r="PTQ48"/>
      <c r="PTR48" s="20"/>
      <c r="PTS48"/>
      <c r="PTT48" s="20"/>
      <c r="PTU48"/>
      <c r="PTV48" s="20"/>
      <c r="PTW48"/>
      <c r="PTX48" s="20"/>
      <c r="PTY48"/>
      <c r="PTZ48" s="20"/>
      <c r="PUA48"/>
      <c r="PUB48" s="20"/>
      <c r="PUC48"/>
      <c r="PUD48" s="20"/>
      <c r="PUE48"/>
      <c r="PUF48" s="20"/>
      <c r="PUG48"/>
      <c r="PUH48" s="20"/>
      <c r="PUI48"/>
      <c r="PUJ48" s="20"/>
      <c r="PUK48"/>
      <c r="PUL48" s="20"/>
      <c r="PUM48"/>
      <c r="PUN48" s="20"/>
      <c r="PUO48"/>
      <c r="PUP48" s="20"/>
      <c r="PUQ48"/>
      <c r="PUR48" s="20"/>
      <c r="PUS48"/>
      <c r="PUT48" s="20"/>
      <c r="PUU48"/>
      <c r="PUV48" s="20"/>
      <c r="PUW48"/>
      <c r="PUX48" s="20"/>
      <c r="PUY48"/>
      <c r="PUZ48" s="20"/>
      <c r="PVA48"/>
      <c r="PVB48" s="20"/>
      <c r="PVC48"/>
      <c r="PVD48" s="20"/>
      <c r="PVE48"/>
      <c r="PVF48" s="20"/>
      <c r="PVG48"/>
      <c r="PVH48" s="20"/>
      <c r="PVI48"/>
      <c r="PVJ48" s="20"/>
      <c r="PVK48"/>
      <c r="PVL48" s="20"/>
      <c r="PVM48"/>
      <c r="PVN48" s="20"/>
      <c r="PVO48"/>
      <c r="PVP48" s="20"/>
      <c r="PVQ48"/>
      <c r="PVR48" s="20"/>
      <c r="PVS48"/>
      <c r="PVT48" s="20"/>
      <c r="PVU48"/>
      <c r="PVV48" s="20"/>
      <c r="PVW48"/>
      <c r="PVX48" s="20"/>
      <c r="PVY48"/>
      <c r="PVZ48" s="20"/>
      <c r="PWA48"/>
      <c r="PWB48" s="20"/>
      <c r="PWC48"/>
      <c r="PWD48" s="20"/>
      <c r="PWE48"/>
      <c r="PWF48" s="20"/>
      <c r="PWG48"/>
      <c r="PWH48" s="20"/>
      <c r="PWI48"/>
      <c r="PWJ48" s="20"/>
      <c r="PWK48"/>
      <c r="PWL48" s="20"/>
      <c r="PWM48"/>
      <c r="PWN48" s="20"/>
      <c r="PWO48"/>
      <c r="PWP48" s="20"/>
      <c r="PWQ48"/>
      <c r="PWR48" s="20"/>
      <c r="PWS48"/>
      <c r="PWT48" s="20"/>
      <c r="PWU48"/>
      <c r="PWV48" s="20"/>
      <c r="PWW48"/>
      <c r="PWX48" s="20"/>
      <c r="PWY48"/>
      <c r="PWZ48" s="20"/>
      <c r="PXA48"/>
      <c r="PXB48" s="20"/>
      <c r="PXC48"/>
      <c r="PXD48" s="20"/>
      <c r="PXE48"/>
      <c r="PXF48" s="20"/>
      <c r="PXG48"/>
      <c r="PXH48" s="20"/>
      <c r="PXI48"/>
      <c r="PXJ48" s="20"/>
      <c r="PXK48"/>
      <c r="PXL48" s="20"/>
      <c r="PXM48"/>
      <c r="PXN48" s="20"/>
      <c r="PXO48"/>
      <c r="PXP48" s="20"/>
      <c r="PXQ48"/>
      <c r="PXR48" s="20"/>
      <c r="PXS48"/>
      <c r="PXT48" s="20"/>
      <c r="PXU48"/>
      <c r="PXV48" s="20"/>
      <c r="PXW48"/>
      <c r="PXX48" s="20"/>
      <c r="PXY48"/>
      <c r="PXZ48" s="20"/>
      <c r="PYA48"/>
      <c r="PYB48" s="20"/>
      <c r="PYC48"/>
      <c r="PYD48" s="20"/>
      <c r="PYE48"/>
      <c r="PYF48" s="20"/>
      <c r="PYG48"/>
      <c r="PYH48" s="20"/>
      <c r="PYI48"/>
      <c r="PYJ48" s="20"/>
      <c r="PYK48"/>
      <c r="PYL48" s="20"/>
      <c r="PYM48"/>
      <c r="PYN48" s="20"/>
      <c r="PYO48"/>
      <c r="PYP48" s="20"/>
      <c r="PYQ48"/>
      <c r="PYR48" s="20"/>
      <c r="PYS48"/>
      <c r="PYT48" s="20"/>
      <c r="PYU48"/>
      <c r="PYV48" s="20"/>
      <c r="PYW48"/>
      <c r="PYX48" s="20"/>
      <c r="PYY48"/>
      <c r="PYZ48" s="20"/>
      <c r="PZA48"/>
      <c r="PZB48" s="20"/>
      <c r="PZC48"/>
      <c r="PZD48" s="20"/>
      <c r="PZE48"/>
      <c r="PZF48" s="20"/>
      <c r="PZG48"/>
      <c r="PZH48" s="20"/>
      <c r="PZI48"/>
      <c r="PZJ48" s="20"/>
      <c r="PZK48"/>
      <c r="PZL48" s="20"/>
      <c r="PZM48"/>
      <c r="PZN48" s="20"/>
      <c r="PZO48"/>
      <c r="PZP48" s="20"/>
      <c r="PZQ48"/>
      <c r="PZR48" s="20"/>
      <c r="PZS48"/>
      <c r="PZT48" s="20"/>
      <c r="PZU48"/>
      <c r="PZV48" s="20"/>
      <c r="PZW48"/>
      <c r="PZX48" s="20"/>
      <c r="PZY48"/>
      <c r="PZZ48" s="20"/>
      <c r="QAA48"/>
      <c r="QAB48" s="20"/>
      <c r="QAC48"/>
      <c r="QAD48" s="20"/>
      <c r="QAE48"/>
      <c r="QAF48" s="20"/>
      <c r="QAG48"/>
      <c r="QAH48" s="20"/>
      <c r="QAI48"/>
      <c r="QAJ48" s="20"/>
      <c r="QAK48"/>
      <c r="QAL48" s="20"/>
      <c r="QAM48"/>
      <c r="QAN48" s="20"/>
      <c r="QAO48"/>
      <c r="QAP48" s="20"/>
      <c r="QAQ48"/>
      <c r="QAR48" s="20"/>
      <c r="QAS48"/>
      <c r="QAT48" s="20"/>
      <c r="QAU48"/>
      <c r="QAV48" s="20"/>
      <c r="QAW48"/>
      <c r="QAX48" s="20"/>
      <c r="QAY48"/>
      <c r="QAZ48" s="20"/>
      <c r="QBA48"/>
      <c r="QBB48" s="20"/>
      <c r="QBC48"/>
      <c r="QBD48" s="20"/>
      <c r="QBE48"/>
      <c r="QBF48" s="20"/>
      <c r="QBG48"/>
      <c r="QBH48" s="20"/>
      <c r="QBI48"/>
      <c r="QBJ48" s="20"/>
      <c r="QBK48"/>
      <c r="QBL48" s="20"/>
      <c r="QBM48"/>
      <c r="QBN48" s="20"/>
      <c r="QBO48"/>
      <c r="QBP48" s="20"/>
      <c r="QBQ48"/>
      <c r="QBR48" s="20"/>
      <c r="QBS48"/>
      <c r="QBT48" s="20"/>
      <c r="QBU48"/>
      <c r="QBV48" s="20"/>
      <c r="QBW48"/>
      <c r="QBX48" s="20"/>
      <c r="QBY48"/>
      <c r="QBZ48" s="20"/>
      <c r="QCA48"/>
      <c r="QCB48" s="20"/>
      <c r="QCC48"/>
      <c r="QCD48" s="20"/>
      <c r="QCE48"/>
      <c r="QCF48" s="20"/>
      <c r="QCG48"/>
      <c r="QCH48" s="20"/>
      <c r="QCI48"/>
      <c r="QCJ48" s="20"/>
      <c r="QCK48"/>
      <c r="QCL48" s="20"/>
      <c r="QCM48"/>
      <c r="QCN48" s="20"/>
      <c r="QCO48"/>
      <c r="QCP48" s="20"/>
      <c r="QCQ48"/>
      <c r="QCR48" s="20"/>
      <c r="QCS48"/>
      <c r="QCT48" s="20"/>
      <c r="QCU48"/>
      <c r="QCV48" s="20"/>
      <c r="QCW48"/>
      <c r="QCX48" s="20"/>
      <c r="QCY48"/>
      <c r="QCZ48" s="20"/>
      <c r="QDA48"/>
      <c r="QDB48" s="20"/>
      <c r="QDC48"/>
      <c r="QDD48" s="20"/>
      <c r="QDE48"/>
      <c r="QDF48" s="20"/>
      <c r="QDG48"/>
      <c r="QDH48" s="20"/>
      <c r="QDI48"/>
      <c r="QDJ48" s="20"/>
      <c r="QDK48"/>
      <c r="QDL48" s="20"/>
      <c r="QDM48"/>
      <c r="QDN48" s="20"/>
      <c r="QDO48"/>
      <c r="QDP48" s="20"/>
      <c r="QDQ48"/>
      <c r="QDR48" s="20"/>
      <c r="QDS48"/>
      <c r="QDT48" s="20"/>
      <c r="QDU48"/>
      <c r="QDV48" s="20"/>
      <c r="QDW48"/>
      <c r="QDX48" s="20"/>
      <c r="QDY48"/>
      <c r="QDZ48" s="20"/>
      <c r="QEA48"/>
      <c r="QEB48" s="20"/>
      <c r="QEC48"/>
      <c r="QED48" s="20"/>
      <c r="QEE48"/>
      <c r="QEF48" s="20"/>
      <c r="QEG48"/>
      <c r="QEH48" s="20"/>
      <c r="QEI48"/>
      <c r="QEJ48" s="20"/>
      <c r="QEK48"/>
      <c r="QEL48" s="20"/>
      <c r="QEM48"/>
      <c r="QEN48" s="20"/>
      <c r="QEO48"/>
      <c r="QEP48" s="20"/>
      <c r="QEQ48"/>
      <c r="QER48" s="20"/>
      <c r="QES48"/>
      <c r="QET48" s="20"/>
      <c r="QEU48"/>
      <c r="QEV48" s="20"/>
      <c r="QEW48"/>
      <c r="QEX48" s="20"/>
      <c r="QEY48"/>
      <c r="QEZ48" s="20"/>
      <c r="QFA48"/>
      <c r="QFB48" s="20"/>
      <c r="QFC48"/>
      <c r="QFD48" s="20"/>
      <c r="QFE48"/>
      <c r="QFF48" s="20"/>
      <c r="QFG48"/>
      <c r="QFH48" s="20"/>
      <c r="QFI48"/>
      <c r="QFJ48" s="20"/>
      <c r="QFK48"/>
      <c r="QFL48" s="20"/>
      <c r="QFM48"/>
      <c r="QFN48" s="20"/>
      <c r="QFO48"/>
      <c r="QFP48" s="20"/>
      <c r="QFQ48"/>
      <c r="QFR48" s="20"/>
      <c r="QFS48"/>
      <c r="QFT48" s="20"/>
      <c r="QFU48"/>
      <c r="QFV48" s="20"/>
      <c r="QFW48"/>
      <c r="QFX48" s="20"/>
      <c r="QFY48"/>
      <c r="QFZ48" s="20"/>
      <c r="QGA48"/>
      <c r="QGB48" s="20"/>
      <c r="QGC48"/>
      <c r="QGD48" s="20"/>
      <c r="QGE48"/>
      <c r="QGF48" s="20"/>
      <c r="QGG48"/>
      <c r="QGH48" s="20"/>
      <c r="QGI48"/>
      <c r="QGJ48" s="20"/>
      <c r="QGK48"/>
      <c r="QGL48" s="20"/>
      <c r="QGM48"/>
      <c r="QGN48" s="20"/>
      <c r="QGO48"/>
      <c r="QGP48" s="20"/>
      <c r="QGQ48"/>
      <c r="QGR48" s="20"/>
      <c r="QGS48"/>
      <c r="QGT48" s="20"/>
      <c r="QGU48"/>
      <c r="QGV48" s="20"/>
      <c r="QGW48"/>
      <c r="QGX48" s="20"/>
      <c r="QGY48"/>
      <c r="QGZ48" s="20"/>
      <c r="QHA48"/>
      <c r="QHB48" s="20"/>
      <c r="QHC48"/>
      <c r="QHD48" s="20"/>
      <c r="QHE48"/>
      <c r="QHF48" s="20"/>
      <c r="QHG48"/>
      <c r="QHH48" s="20"/>
      <c r="QHI48"/>
      <c r="QHJ48" s="20"/>
      <c r="QHK48"/>
      <c r="QHL48" s="20"/>
      <c r="QHM48"/>
      <c r="QHN48" s="20"/>
      <c r="QHO48"/>
      <c r="QHP48" s="20"/>
      <c r="QHQ48"/>
      <c r="QHR48" s="20"/>
      <c r="QHS48"/>
      <c r="QHT48" s="20"/>
      <c r="QHU48"/>
      <c r="QHV48" s="20"/>
      <c r="QHW48"/>
      <c r="QHX48" s="20"/>
      <c r="QHY48"/>
      <c r="QHZ48" s="20"/>
      <c r="QIA48"/>
      <c r="QIB48" s="20"/>
      <c r="QIC48"/>
      <c r="QID48" s="20"/>
      <c r="QIE48"/>
      <c r="QIF48" s="20"/>
      <c r="QIG48"/>
      <c r="QIH48" s="20"/>
      <c r="QII48"/>
      <c r="QIJ48" s="20"/>
      <c r="QIK48"/>
      <c r="QIL48" s="20"/>
      <c r="QIM48"/>
      <c r="QIN48" s="20"/>
      <c r="QIO48"/>
      <c r="QIP48" s="20"/>
      <c r="QIQ48"/>
      <c r="QIR48" s="20"/>
      <c r="QIS48"/>
      <c r="QIT48" s="20"/>
      <c r="QIU48"/>
      <c r="QIV48" s="20"/>
      <c r="QIW48"/>
      <c r="QIX48" s="20"/>
      <c r="QIY48"/>
      <c r="QIZ48" s="20"/>
      <c r="QJA48"/>
      <c r="QJB48" s="20"/>
      <c r="QJC48"/>
      <c r="QJD48" s="20"/>
      <c r="QJE48"/>
      <c r="QJF48" s="20"/>
      <c r="QJG48"/>
      <c r="QJH48" s="20"/>
      <c r="QJI48"/>
      <c r="QJJ48" s="20"/>
      <c r="QJK48"/>
      <c r="QJL48" s="20"/>
      <c r="QJM48"/>
      <c r="QJN48" s="20"/>
      <c r="QJO48"/>
      <c r="QJP48" s="20"/>
      <c r="QJQ48"/>
      <c r="QJR48" s="20"/>
      <c r="QJS48"/>
      <c r="QJT48" s="20"/>
      <c r="QJU48"/>
      <c r="QJV48" s="20"/>
      <c r="QJW48"/>
      <c r="QJX48" s="20"/>
      <c r="QJY48"/>
      <c r="QJZ48" s="20"/>
      <c r="QKA48"/>
      <c r="QKB48" s="20"/>
      <c r="QKC48"/>
      <c r="QKD48" s="20"/>
      <c r="QKE48"/>
      <c r="QKF48" s="20"/>
      <c r="QKG48"/>
      <c r="QKH48" s="20"/>
      <c r="QKI48"/>
      <c r="QKJ48" s="20"/>
      <c r="QKK48"/>
      <c r="QKL48" s="20"/>
      <c r="QKM48"/>
      <c r="QKN48" s="20"/>
      <c r="QKO48"/>
      <c r="QKP48" s="20"/>
      <c r="QKQ48"/>
      <c r="QKR48" s="20"/>
      <c r="QKS48"/>
      <c r="QKT48" s="20"/>
      <c r="QKU48"/>
      <c r="QKV48" s="20"/>
      <c r="QKW48"/>
      <c r="QKX48" s="20"/>
      <c r="QKY48"/>
      <c r="QKZ48" s="20"/>
      <c r="QLA48"/>
      <c r="QLB48" s="20"/>
      <c r="QLC48"/>
      <c r="QLD48" s="20"/>
      <c r="QLE48"/>
      <c r="QLF48" s="20"/>
      <c r="QLG48"/>
      <c r="QLH48" s="20"/>
      <c r="QLI48"/>
      <c r="QLJ48" s="20"/>
      <c r="QLK48"/>
      <c r="QLL48" s="20"/>
      <c r="QLM48"/>
      <c r="QLN48" s="20"/>
      <c r="QLO48"/>
      <c r="QLP48" s="20"/>
      <c r="QLQ48"/>
      <c r="QLR48" s="20"/>
      <c r="QLS48"/>
      <c r="QLT48" s="20"/>
      <c r="QLU48"/>
      <c r="QLV48" s="20"/>
      <c r="QLW48"/>
      <c r="QLX48" s="20"/>
      <c r="QLY48"/>
      <c r="QLZ48" s="20"/>
      <c r="QMA48"/>
      <c r="QMB48" s="20"/>
      <c r="QMC48"/>
      <c r="QMD48" s="20"/>
      <c r="QME48"/>
      <c r="QMF48" s="20"/>
      <c r="QMG48"/>
      <c r="QMH48" s="20"/>
      <c r="QMI48"/>
      <c r="QMJ48" s="20"/>
      <c r="QMK48"/>
      <c r="QML48" s="20"/>
      <c r="QMM48"/>
      <c r="QMN48" s="20"/>
      <c r="QMO48"/>
      <c r="QMP48" s="20"/>
      <c r="QMQ48"/>
      <c r="QMR48" s="20"/>
      <c r="QMS48"/>
      <c r="QMT48" s="20"/>
      <c r="QMU48"/>
      <c r="QMV48" s="20"/>
      <c r="QMW48"/>
      <c r="QMX48" s="20"/>
      <c r="QMY48"/>
      <c r="QMZ48" s="20"/>
      <c r="QNA48"/>
      <c r="QNB48" s="20"/>
      <c r="QNC48"/>
      <c r="QND48" s="20"/>
      <c r="QNE48"/>
      <c r="QNF48" s="20"/>
      <c r="QNG48"/>
      <c r="QNH48" s="20"/>
      <c r="QNI48"/>
      <c r="QNJ48" s="20"/>
      <c r="QNK48"/>
      <c r="QNL48" s="20"/>
      <c r="QNM48"/>
      <c r="QNN48" s="20"/>
      <c r="QNO48"/>
      <c r="QNP48" s="20"/>
      <c r="QNQ48"/>
      <c r="QNR48" s="20"/>
      <c r="QNS48"/>
      <c r="QNT48" s="20"/>
      <c r="QNU48"/>
      <c r="QNV48" s="20"/>
      <c r="QNW48"/>
      <c r="QNX48" s="20"/>
      <c r="QNY48"/>
      <c r="QNZ48" s="20"/>
      <c r="QOA48"/>
      <c r="QOB48" s="20"/>
      <c r="QOC48"/>
      <c r="QOD48" s="20"/>
      <c r="QOE48"/>
      <c r="QOF48" s="20"/>
      <c r="QOG48"/>
      <c r="QOH48" s="20"/>
      <c r="QOI48"/>
      <c r="QOJ48" s="20"/>
      <c r="QOK48"/>
      <c r="QOL48" s="20"/>
      <c r="QOM48"/>
      <c r="QON48" s="20"/>
      <c r="QOO48"/>
      <c r="QOP48" s="20"/>
      <c r="QOQ48"/>
      <c r="QOR48" s="20"/>
      <c r="QOS48"/>
      <c r="QOT48" s="20"/>
      <c r="QOU48"/>
      <c r="QOV48" s="20"/>
      <c r="QOW48"/>
      <c r="QOX48" s="20"/>
      <c r="QOY48"/>
      <c r="QOZ48" s="20"/>
      <c r="QPA48"/>
      <c r="QPB48" s="20"/>
      <c r="QPC48"/>
      <c r="QPD48" s="20"/>
      <c r="QPE48"/>
      <c r="QPF48" s="20"/>
      <c r="QPG48"/>
      <c r="QPH48" s="20"/>
      <c r="QPI48"/>
      <c r="QPJ48" s="20"/>
      <c r="QPK48"/>
      <c r="QPL48" s="20"/>
      <c r="QPM48"/>
      <c r="QPN48" s="20"/>
      <c r="QPO48"/>
      <c r="QPP48" s="20"/>
      <c r="QPQ48"/>
      <c r="QPR48" s="20"/>
      <c r="QPS48"/>
      <c r="QPT48" s="20"/>
      <c r="QPU48"/>
      <c r="QPV48" s="20"/>
      <c r="QPW48"/>
      <c r="QPX48" s="20"/>
      <c r="QPY48"/>
      <c r="QPZ48" s="20"/>
      <c r="QQA48"/>
      <c r="QQB48" s="20"/>
      <c r="QQC48"/>
      <c r="QQD48" s="20"/>
      <c r="QQE48"/>
      <c r="QQF48" s="20"/>
      <c r="QQG48"/>
      <c r="QQH48" s="20"/>
      <c r="QQI48"/>
      <c r="QQJ48" s="20"/>
      <c r="QQK48"/>
      <c r="QQL48" s="20"/>
      <c r="QQM48"/>
      <c r="QQN48" s="20"/>
      <c r="QQO48"/>
      <c r="QQP48" s="20"/>
      <c r="QQQ48"/>
      <c r="QQR48" s="20"/>
      <c r="QQS48"/>
      <c r="QQT48" s="20"/>
      <c r="QQU48"/>
      <c r="QQV48" s="20"/>
      <c r="QQW48"/>
      <c r="QQX48" s="20"/>
      <c r="QQY48"/>
      <c r="QQZ48" s="20"/>
      <c r="QRA48"/>
      <c r="QRB48" s="20"/>
      <c r="QRC48"/>
      <c r="QRD48" s="20"/>
      <c r="QRE48"/>
      <c r="QRF48" s="20"/>
      <c r="QRG48"/>
      <c r="QRH48" s="20"/>
      <c r="QRI48"/>
      <c r="QRJ48" s="20"/>
      <c r="QRK48"/>
      <c r="QRL48" s="20"/>
      <c r="QRM48"/>
      <c r="QRN48" s="20"/>
      <c r="QRO48"/>
      <c r="QRP48" s="20"/>
      <c r="QRQ48"/>
      <c r="QRR48" s="20"/>
      <c r="QRS48"/>
      <c r="QRT48" s="20"/>
      <c r="QRU48"/>
      <c r="QRV48" s="20"/>
      <c r="QRW48"/>
      <c r="QRX48" s="20"/>
      <c r="QRY48"/>
      <c r="QRZ48" s="20"/>
      <c r="QSA48"/>
      <c r="QSB48" s="20"/>
      <c r="QSC48"/>
      <c r="QSD48" s="20"/>
      <c r="QSE48"/>
      <c r="QSF48" s="20"/>
      <c r="QSG48"/>
      <c r="QSH48" s="20"/>
      <c r="QSI48"/>
      <c r="QSJ48" s="20"/>
      <c r="QSK48"/>
      <c r="QSL48" s="20"/>
      <c r="QSM48"/>
      <c r="QSN48" s="20"/>
      <c r="QSO48"/>
      <c r="QSP48" s="20"/>
      <c r="QSQ48"/>
      <c r="QSR48" s="20"/>
      <c r="QSS48"/>
      <c r="QST48" s="20"/>
      <c r="QSU48"/>
      <c r="QSV48" s="20"/>
      <c r="QSW48"/>
      <c r="QSX48" s="20"/>
      <c r="QSY48"/>
      <c r="QSZ48" s="20"/>
      <c r="QTA48"/>
      <c r="QTB48" s="20"/>
      <c r="QTC48"/>
      <c r="QTD48" s="20"/>
      <c r="QTE48"/>
      <c r="QTF48" s="20"/>
      <c r="QTG48"/>
      <c r="QTH48" s="20"/>
      <c r="QTI48"/>
      <c r="QTJ48" s="20"/>
      <c r="QTK48"/>
      <c r="QTL48" s="20"/>
      <c r="QTM48"/>
      <c r="QTN48" s="20"/>
      <c r="QTO48"/>
      <c r="QTP48" s="20"/>
      <c r="QTQ48"/>
      <c r="QTR48" s="20"/>
      <c r="QTS48"/>
      <c r="QTT48" s="20"/>
      <c r="QTU48"/>
      <c r="QTV48" s="20"/>
      <c r="QTW48"/>
      <c r="QTX48" s="20"/>
      <c r="QTY48"/>
      <c r="QTZ48" s="20"/>
      <c r="QUA48"/>
      <c r="QUB48" s="20"/>
      <c r="QUC48"/>
      <c r="QUD48" s="20"/>
      <c r="QUE48"/>
      <c r="QUF48" s="20"/>
      <c r="QUG48"/>
      <c r="QUH48" s="20"/>
      <c r="QUI48"/>
      <c r="QUJ48" s="20"/>
      <c r="QUK48"/>
      <c r="QUL48" s="20"/>
      <c r="QUM48"/>
      <c r="QUN48" s="20"/>
      <c r="QUO48"/>
      <c r="QUP48" s="20"/>
      <c r="QUQ48"/>
      <c r="QUR48" s="20"/>
      <c r="QUS48"/>
      <c r="QUT48" s="20"/>
      <c r="QUU48"/>
      <c r="QUV48" s="20"/>
      <c r="QUW48"/>
      <c r="QUX48" s="20"/>
      <c r="QUY48"/>
      <c r="QUZ48" s="20"/>
      <c r="QVA48"/>
      <c r="QVB48" s="20"/>
      <c r="QVC48"/>
      <c r="QVD48" s="20"/>
      <c r="QVE48"/>
      <c r="QVF48" s="20"/>
      <c r="QVG48"/>
      <c r="QVH48" s="20"/>
      <c r="QVI48"/>
      <c r="QVJ48" s="20"/>
      <c r="QVK48"/>
      <c r="QVL48" s="20"/>
      <c r="QVM48"/>
      <c r="QVN48" s="20"/>
      <c r="QVO48"/>
      <c r="QVP48" s="20"/>
      <c r="QVQ48"/>
      <c r="QVR48" s="20"/>
      <c r="QVS48"/>
      <c r="QVT48" s="20"/>
      <c r="QVU48"/>
      <c r="QVV48" s="20"/>
      <c r="QVW48"/>
      <c r="QVX48" s="20"/>
      <c r="QVY48"/>
      <c r="QVZ48" s="20"/>
      <c r="QWA48"/>
      <c r="QWB48" s="20"/>
      <c r="QWC48"/>
      <c r="QWD48" s="20"/>
      <c r="QWE48"/>
      <c r="QWF48" s="20"/>
      <c r="QWG48"/>
      <c r="QWH48" s="20"/>
      <c r="QWI48"/>
      <c r="QWJ48" s="20"/>
      <c r="QWK48"/>
      <c r="QWL48" s="20"/>
      <c r="QWM48"/>
      <c r="QWN48" s="20"/>
      <c r="QWO48"/>
      <c r="QWP48" s="20"/>
      <c r="QWQ48"/>
      <c r="QWR48" s="20"/>
      <c r="QWS48"/>
      <c r="QWT48" s="20"/>
      <c r="QWU48"/>
      <c r="QWV48" s="20"/>
      <c r="QWW48"/>
      <c r="QWX48" s="20"/>
      <c r="QWY48"/>
      <c r="QWZ48" s="20"/>
      <c r="QXA48"/>
      <c r="QXB48" s="20"/>
      <c r="QXC48"/>
      <c r="QXD48" s="20"/>
      <c r="QXE48"/>
      <c r="QXF48" s="20"/>
      <c r="QXG48"/>
      <c r="QXH48" s="20"/>
      <c r="QXI48"/>
      <c r="QXJ48" s="20"/>
      <c r="QXK48"/>
      <c r="QXL48" s="20"/>
      <c r="QXM48"/>
      <c r="QXN48" s="20"/>
      <c r="QXO48"/>
      <c r="QXP48" s="20"/>
      <c r="QXQ48"/>
      <c r="QXR48" s="20"/>
      <c r="QXS48"/>
      <c r="QXT48" s="20"/>
      <c r="QXU48"/>
      <c r="QXV48" s="20"/>
      <c r="QXW48"/>
      <c r="QXX48" s="20"/>
      <c r="QXY48"/>
      <c r="QXZ48" s="20"/>
      <c r="QYA48"/>
      <c r="QYB48" s="20"/>
      <c r="QYC48"/>
      <c r="QYD48" s="20"/>
      <c r="QYE48"/>
      <c r="QYF48" s="20"/>
      <c r="QYG48"/>
      <c r="QYH48" s="20"/>
      <c r="QYI48"/>
      <c r="QYJ48" s="20"/>
      <c r="QYK48"/>
      <c r="QYL48" s="20"/>
      <c r="QYM48"/>
      <c r="QYN48" s="20"/>
      <c r="QYO48"/>
      <c r="QYP48" s="20"/>
      <c r="QYQ48"/>
      <c r="QYR48" s="20"/>
      <c r="QYS48"/>
      <c r="QYT48" s="20"/>
      <c r="QYU48"/>
      <c r="QYV48" s="20"/>
      <c r="QYW48"/>
      <c r="QYX48" s="20"/>
      <c r="QYY48"/>
      <c r="QYZ48" s="20"/>
      <c r="QZA48"/>
      <c r="QZB48" s="20"/>
      <c r="QZC48"/>
      <c r="QZD48" s="20"/>
      <c r="QZE48"/>
      <c r="QZF48" s="20"/>
      <c r="QZG48"/>
      <c r="QZH48" s="20"/>
      <c r="QZI48"/>
      <c r="QZJ48" s="20"/>
      <c r="QZK48"/>
      <c r="QZL48" s="20"/>
      <c r="QZM48"/>
      <c r="QZN48" s="20"/>
      <c r="QZO48"/>
      <c r="QZP48" s="20"/>
      <c r="QZQ48"/>
      <c r="QZR48" s="20"/>
      <c r="QZS48"/>
      <c r="QZT48" s="20"/>
      <c r="QZU48"/>
      <c r="QZV48" s="20"/>
      <c r="QZW48"/>
      <c r="QZX48" s="20"/>
      <c r="QZY48"/>
      <c r="QZZ48" s="20"/>
      <c r="RAA48"/>
      <c r="RAB48" s="20"/>
      <c r="RAC48"/>
      <c r="RAD48" s="20"/>
      <c r="RAE48"/>
      <c r="RAF48" s="20"/>
      <c r="RAG48"/>
      <c r="RAH48" s="20"/>
      <c r="RAI48"/>
      <c r="RAJ48" s="20"/>
      <c r="RAK48"/>
      <c r="RAL48" s="20"/>
      <c r="RAM48"/>
      <c r="RAN48" s="20"/>
      <c r="RAO48"/>
      <c r="RAP48" s="20"/>
      <c r="RAQ48"/>
      <c r="RAR48" s="20"/>
      <c r="RAS48"/>
      <c r="RAT48" s="20"/>
      <c r="RAU48"/>
      <c r="RAV48" s="20"/>
      <c r="RAW48"/>
      <c r="RAX48" s="20"/>
      <c r="RAY48"/>
      <c r="RAZ48" s="20"/>
      <c r="RBA48"/>
      <c r="RBB48" s="20"/>
      <c r="RBC48"/>
      <c r="RBD48" s="20"/>
      <c r="RBE48"/>
      <c r="RBF48" s="20"/>
      <c r="RBG48"/>
      <c r="RBH48" s="20"/>
      <c r="RBI48"/>
      <c r="RBJ48" s="20"/>
      <c r="RBK48"/>
      <c r="RBL48" s="20"/>
      <c r="RBM48"/>
      <c r="RBN48" s="20"/>
      <c r="RBO48"/>
      <c r="RBP48" s="20"/>
      <c r="RBQ48"/>
      <c r="RBR48" s="20"/>
      <c r="RBS48"/>
      <c r="RBT48" s="20"/>
      <c r="RBU48"/>
      <c r="RBV48" s="20"/>
      <c r="RBW48"/>
      <c r="RBX48" s="20"/>
      <c r="RBY48"/>
      <c r="RBZ48" s="20"/>
      <c r="RCA48"/>
      <c r="RCB48" s="20"/>
      <c r="RCC48"/>
      <c r="RCD48" s="20"/>
      <c r="RCE48"/>
      <c r="RCF48" s="20"/>
      <c r="RCG48"/>
      <c r="RCH48" s="20"/>
      <c r="RCI48"/>
      <c r="RCJ48" s="20"/>
      <c r="RCK48"/>
      <c r="RCL48" s="20"/>
      <c r="RCM48"/>
      <c r="RCN48" s="20"/>
      <c r="RCO48"/>
      <c r="RCP48" s="20"/>
      <c r="RCQ48"/>
      <c r="RCR48" s="20"/>
      <c r="RCS48"/>
      <c r="RCT48" s="20"/>
      <c r="RCU48"/>
      <c r="RCV48" s="20"/>
      <c r="RCW48"/>
      <c r="RCX48" s="20"/>
      <c r="RCY48"/>
      <c r="RCZ48" s="20"/>
      <c r="RDA48"/>
      <c r="RDB48" s="20"/>
      <c r="RDC48"/>
      <c r="RDD48" s="20"/>
      <c r="RDE48"/>
      <c r="RDF48" s="20"/>
      <c r="RDG48"/>
      <c r="RDH48" s="20"/>
      <c r="RDI48"/>
      <c r="RDJ48" s="20"/>
      <c r="RDK48"/>
      <c r="RDL48" s="20"/>
      <c r="RDM48"/>
      <c r="RDN48" s="20"/>
      <c r="RDO48"/>
      <c r="RDP48" s="20"/>
      <c r="RDQ48"/>
      <c r="RDR48" s="20"/>
      <c r="RDS48"/>
      <c r="RDT48" s="20"/>
      <c r="RDU48"/>
      <c r="RDV48" s="20"/>
      <c r="RDW48"/>
      <c r="RDX48" s="20"/>
      <c r="RDY48"/>
      <c r="RDZ48" s="20"/>
      <c r="REA48"/>
      <c r="REB48" s="20"/>
      <c r="REC48"/>
      <c r="RED48" s="20"/>
      <c r="REE48"/>
      <c r="REF48" s="20"/>
      <c r="REG48"/>
      <c r="REH48" s="20"/>
      <c r="REI48"/>
      <c r="REJ48" s="20"/>
      <c r="REK48"/>
      <c r="REL48" s="20"/>
      <c r="REM48"/>
      <c r="REN48" s="20"/>
      <c r="REO48"/>
      <c r="REP48" s="20"/>
      <c r="REQ48"/>
      <c r="RER48" s="20"/>
      <c r="RES48"/>
      <c r="RET48" s="20"/>
      <c r="REU48"/>
      <c r="REV48" s="20"/>
      <c r="REW48"/>
      <c r="REX48" s="20"/>
      <c r="REY48"/>
      <c r="REZ48" s="20"/>
      <c r="RFA48"/>
      <c r="RFB48" s="20"/>
      <c r="RFC48"/>
      <c r="RFD48" s="20"/>
      <c r="RFE48"/>
      <c r="RFF48" s="20"/>
      <c r="RFG48"/>
      <c r="RFH48" s="20"/>
      <c r="RFI48"/>
      <c r="RFJ48" s="20"/>
      <c r="RFK48"/>
      <c r="RFL48" s="20"/>
      <c r="RFM48"/>
      <c r="RFN48" s="20"/>
      <c r="RFO48"/>
      <c r="RFP48" s="20"/>
      <c r="RFQ48"/>
      <c r="RFR48" s="20"/>
      <c r="RFS48"/>
      <c r="RFT48" s="20"/>
      <c r="RFU48"/>
      <c r="RFV48" s="20"/>
      <c r="RFW48"/>
      <c r="RFX48" s="20"/>
      <c r="RFY48"/>
      <c r="RFZ48" s="20"/>
      <c r="RGA48"/>
      <c r="RGB48" s="20"/>
      <c r="RGC48"/>
      <c r="RGD48" s="20"/>
      <c r="RGE48"/>
      <c r="RGF48" s="20"/>
      <c r="RGG48"/>
      <c r="RGH48" s="20"/>
      <c r="RGI48"/>
      <c r="RGJ48" s="20"/>
      <c r="RGK48"/>
      <c r="RGL48" s="20"/>
      <c r="RGM48"/>
      <c r="RGN48" s="20"/>
      <c r="RGO48"/>
      <c r="RGP48" s="20"/>
      <c r="RGQ48"/>
      <c r="RGR48" s="20"/>
      <c r="RGS48"/>
      <c r="RGT48" s="20"/>
      <c r="RGU48"/>
      <c r="RGV48" s="20"/>
      <c r="RGW48"/>
      <c r="RGX48" s="20"/>
      <c r="RGY48"/>
      <c r="RGZ48" s="20"/>
      <c r="RHA48"/>
      <c r="RHB48" s="20"/>
      <c r="RHC48"/>
      <c r="RHD48" s="20"/>
      <c r="RHE48"/>
      <c r="RHF48" s="20"/>
      <c r="RHG48"/>
      <c r="RHH48" s="20"/>
      <c r="RHI48"/>
      <c r="RHJ48" s="20"/>
      <c r="RHK48"/>
      <c r="RHL48" s="20"/>
      <c r="RHM48"/>
      <c r="RHN48" s="20"/>
      <c r="RHO48"/>
      <c r="RHP48" s="20"/>
      <c r="RHQ48"/>
      <c r="RHR48" s="20"/>
      <c r="RHS48"/>
      <c r="RHT48" s="20"/>
      <c r="RHU48"/>
      <c r="RHV48" s="20"/>
      <c r="RHW48"/>
      <c r="RHX48" s="20"/>
      <c r="RHY48"/>
      <c r="RHZ48" s="20"/>
      <c r="RIA48"/>
      <c r="RIB48" s="20"/>
      <c r="RIC48"/>
      <c r="RID48" s="20"/>
      <c r="RIE48"/>
      <c r="RIF48" s="20"/>
      <c r="RIG48"/>
      <c r="RIH48" s="20"/>
      <c r="RII48"/>
      <c r="RIJ48" s="20"/>
      <c r="RIK48"/>
      <c r="RIL48" s="20"/>
      <c r="RIM48"/>
      <c r="RIN48" s="20"/>
      <c r="RIO48"/>
      <c r="RIP48" s="20"/>
      <c r="RIQ48"/>
      <c r="RIR48" s="20"/>
      <c r="RIS48"/>
      <c r="RIT48" s="20"/>
      <c r="RIU48"/>
      <c r="RIV48" s="20"/>
      <c r="RIW48"/>
      <c r="RIX48" s="20"/>
      <c r="RIY48"/>
      <c r="RIZ48" s="20"/>
      <c r="RJA48"/>
      <c r="RJB48" s="20"/>
      <c r="RJC48"/>
      <c r="RJD48" s="20"/>
      <c r="RJE48"/>
      <c r="RJF48" s="20"/>
      <c r="RJG48"/>
      <c r="RJH48" s="20"/>
      <c r="RJI48"/>
      <c r="RJJ48" s="20"/>
      <c r="RJK48"/>
      <c r="RJL48" s="20"/>
      <c r="RJM48"/>
      <c r="RJN48" s="20"/>
      <c r="RJO48"/>
      <c r="RJP48" s="20"/>
      <c r="RJQ48"/>
      <c r="RJR48" s="20"/>
      <c r="RJS48"/>
      <c r="RJT48" s="20"/>
      <c r="RJU48"/>
      <c r="RJV48" s="20"/>
      <c r="RJW48"/>
      <c r="RJX48" s="20"/>
      <c r="RJY48"/>
      <c r="RJZ48" s="20"/>
      <c r="RKA48"/>
      <c r="RKB48" s="20"/>
      <c r="RKC48"/>
      <c r="RKD48" s="20"/>
      <c r="RKE48"/>
      <c r="RKF48" s="20"/>
      <c r="RKG48"/>
      <c r="RKH48" s="20"/>
      <c r="RKI48"/>
      <c r="RKJ48" s="20"/>
      <c r="RKK48"/>
      <c r="RKL48" s="20"/>
      <c r="RKM48"/>
      <c r="RKN48" s="20"/>
      <c r="RKO48"/>
      <c r="RKP48" s="20"/>
      <c r="RKQ48"/>
      <c r="RKR48" s="20"/>
      <c r="RKS48"/>
      <c r="RKT48" s="20"/>
      <c r="RKU48"/>
      <c r="RKV48" s="20"/>
      <c r="RKW48"/>
      <c r="RKX48" s="20"/>
      <c r="RKY48"/>
      <c r="RKZ48" s="20"/>
      <c r="RLA48"/>
      <c r="RLB48" s="20"/>
      <c r="RLC48"/>
      <c r="RLD48" s="20"/>
      <c r="RLE48"/>
      <c r="RLF48" s="20"/>
      <c r="RLG48"/>
      <c r="RLH48" s="20"/>
      <c r="RLI48"/>
      <c r="RLJ48" s="20"/>
      <c r="RLK48"/>
      <c r="RLL48" s="20"/>
      <c r="RLM48"/>
      <c r="RLN48" s="20"/>
      <c r="RLO48"/>
      <c r="RLP48" s="20"/>
      <c r="RLQ48"/>
      <c r="RLR48" s="20"/>
      <c r="RLS48"/>
      <c r="RLT48" s="20"/>
      <c r="RLU48"/>
      <c r="RLV48" s="20"/>
      <c r="RLW48"/>
      <c r="RLX48" s="20"/>
      <c r="RLY48"/>
      <c r="RLZ48" s="20"/>
      <c r="RMA48"/>
      <c r="RMB48" s="20"/>
      <c r="RMC48"/>
      <c r="RMD48" s="20"/>
      <c r="RME48"/>
      <c r="RMF48" s="20"/>
      <c r="RMG48"/>
      <c r="RMH48" s="20"/>
      <c r="RMI48"/>
      <c r="RMJ48" s="20"/>
      <c r="RMK48"/>
      <c r="RML48" s="20"/>
      <c r="RMM48"/>
      <c r="RMN48" s="20"/>
      <c r="RMO48"/>
      <c r="RMP48" s="20"/>
      <c r="RMQ48"/>
      <c r="RMR48" s="20"/>
      <c r="RMS48"/>
      <c r="RMT48" s="20"/>
      <c r="RMU48"/>
      <c r="RMV48" s="20"/>
      <c r="RMW48"/>
      <c r="RMX48" s="20"/>
      <c r="RMY48"/>
      <c r="RMZ48" s="20"/>
      <c r="RNA48"/>
      <c r="RNB48" s="20"/>
      <c r="RNC48"/>
      <c r="RND48" s="20"/>
      <c r="RNE48"/>
      <c r="RNF48" s="20"/>
      <c r="RNG48"/>
      <c r="RNH48" s="20"/>
      <c r="RNI48"/>
      <c r="RNJ48" s="20"/>
      <c r="RNK48"/>
      <c r="RNL48" s="20"/>
      <c r="RNM48"/>
      <c r="RNN48" s="20"/>
      <c r="RNO48"/>
      <c r="RNP48" s="20"/>
      <c r="RNQ48"/>
      <c r="RNR48" s="20"/>
      <c r="RNS48"/>
      <c r="RNT48" s="20"/>
      <c r="RNU48"/>
      <c r="RNV48" s="20"/>
      <c r="RNW48"/>
      <c r="RNX48" s="20"/>
      <c r="RNY48"/>
      <c r="RNZ48" s="20"/>
      <c r="ROA48"/>
      <c r="ROB48" s="20"/>
      <c r="ROC48"/>
      <c r="ROD48" s="20"/>
      <c r="ROE48"/>
      <c r="ROF48" s="20"/>
      <c r="ROG48"/>
      <c r="ROH48" s="20"/>
      <c r="ROI48"/>
      <c r="ROJ48" s="20"/>
      <c r="ROK48"/>
      <c r="ROL48" s="20"/>
      <c r="ROM48"/>
      <c r="RON48" s="20"/>
      <c r="ROO48"/>
      <c r="ROP48" s="20"/>
      <c r="ROQ48"/>
      <c r="ROR48" s="20"/>
      <c r="ROS48"/>
      <c r="ROT48" s="20"/>
      <c r="ROU48"/>
      <c r="ROV48" s="20"/>
      <c r="ROW48"/>
      <c r="ROX48" s="20"/>
      <c r="ROY48"/>
      <c r="ROZ48" s="20"/>
      <c r="RPA48"/>
      <c r="RPB48" s="20"/>
      <c r="RPC48"/>
      <c r="RPD48" s="20"/>
      <c r="RPE48"/>
      <c r="RPF48" s="20"/>
      <c r="RPG48"/>
      <c r="RPH48" s="20"/>
      <c r="RPI48"/>
      <c r="RPJ48" s="20"/>
      <c r="RPK48"/>
      <c r="RPL48" s="20"/>
      <c r="RPM48"/>
      <c r="RPN48" s="20"/>
      <c r="RPO48"/>
      <c r="RPP48" s="20"/>
      <c r="RPQ48"/>
      <c r="RPR48" s="20"/>
      <c r="RPS48"/>
      <c r="RPT48" s="20"/>
      <c r="RPU48"/>
      <c r="RPV48" s="20"/>
      <c r="RPW48"/>
      <c r="RPX48" s="20"/>
      <c r="RPY48"/>
      <c r="RPZ48" s="20"/>
      <c r="RQA48"/>
      <c r="RQB48" s="20"/>
      <c r="RQC48"/>
      <c r="RQD48" s="20"/>
      <c r="RQE48"/>
      <c r="RQF48" s="20"/>
      <c r="RQG48"/>
      <c r="RQH48" s="20"/>
      <c r="RQI48"/>
      <c r="RQJ48" s="20"/>
      <c r="RQK48"/>
      <c r="RQL48" s="20"/>
      <c r="RQM48"/>
      <c r="RQN48" s="20"/>
      <c r="RQO48"/>
      <c r="RQP48" s="20"/>
      <c r="RQQ48"/>
      <c r="RQR48" s="20"/>
      <c r="RQS48"/>
      <c r="RQT48" s="20"/>
      <c r="RQU48"/>
      <c r="RQV48" s="20"/>
      <c r="RQW48"/>
      <c r="RQX48" s="20"/>
      <c r="RQY48"/>
      <c r="RQZ48" s="20"/>
      <c r="RRA48"/>
      <c r="RRB48" s="20"/>
      <c r="RRC48"/>
      <c r="RRD48" s="20"/>
      <c r="RRE48"/>
      <c r="RRF48" s="20"/>
      <c r="RRG48"/>
      <c r="RRH48" s="20"/>
      <c r="RRI48"/>
      <c r="RRJ48" s="20"/>
      <c r="RRK48"/>
      <c r="RRL48" s="20"/>
      <c r="RRM48"/>
      <c r="RRN48" s="20"/>
      <c r="RRO48"/>
      <c r="RRP48" s="20"/>
      <c r="RRQ48"/>
      <c r="RRR48" s="20"/>
      <c r="RRS48"/>
      <c r="RRT48" s="20"/>
      <c r="RRU48"/>
      <c r="RRV48" s="20"/>
      <c r="RRW48"/>
      <c r="RRX48" s="20"/>
      <c r="RRY48"/>
      <c r="RRZ48" s="20"/>
      <c r="RSA48"/>
      <c r="RSB48" s="20"/>
      <c r="RSC48"/>
      <c r="RSD48" s="20"/>
      <c r="RSE48"/>
      <c r="RSF48" s="20"/>
      <c r="RSG48"/>
      <c r="RSH48" s="20"/>
      <c r="RSI48"/>
      <c r="RSJ48" s="20"/>
      <c r="RSK48"/>
      <c r="RSL48" s="20"/>
      <c r="RSM48"/>
      <c r="RSN48" s="20"/>
      <c r="RSO48"/>
      <c r="RSP48" s="20"/>
      <c r="RSQ48"/>
      <c r="RSR48" s="20"/>
      <c r="RSS48"/>
      <c r="RST48" s="20"/>
      <c r="RSU48"/>
      <c r="RSV48" s="20"/>
      <c r="RSW48"/>
      <c r="RSX48" s="20"/>
      <c r="RSY48"/>
      <c r="RSZ48" s="20"/>
      <c r="RTA48"/>
      <c r="RTB48" s="20"/>
      <c r="RTC48"/>
      <c r="RTD48" s="20"/>
      <c r="RTE48"/>
      <c r="RTF48" s="20"/>
      <c r="RTG48"/>
      <c r="RTH48" s="20"/>
      <c r="RTI48"/>
      <c r="RTJ48" s="20"/>
      <c r="RTK48"/>
      <c r="RTL48" s="20"/>
      <c r="RTM48"/>
      <c r="RTN48" s="20"/>
      <c r="RTO48"/>
      <c r="RTP48" s="20"/>
      <c r="RTQ48"/>
      <c r="RTR48" s="20"/>
      <c r="RTS48"/>
      <c r="RTT48" s="20"/>
      <c r="RTU48"/>
      <c r="RTV48" s="20"/>
      <c r="RTW48"/>
      <c r="RTX48" s="20"/>
      <c r="RTY48"/>
      <c r="RTZ48" s="20"/>
      <c r="RUA48"/>
      <c r="RUB48" s="20"/>
      <c r="RUC48"/>
      <c r="RUD48" s="20"/>
      <c r="RUE48"/>
      <c r="RUF48" s="20"/>
      <c r="RUG48"/>
      <c r="RUH48" s="20"/>
      <c r="RUI48"/>
      <c r="RUJ48" s="20"/>
      <c r="RUK48"/>
      <c r="RUL48" s="20"/>
      <c r="RUM48"/>
      <c r="RUN48" s="20"/>
      <c r="RUO48"/>
      <c r="RUP48" s="20"/>
      <c r="RUQ48"/>
      <c r="RUR48" s="20"/>
      <c r="RUS48"/>
      <c r="RUT48" s="20"/>
      <c r="RUU48"/>
      <c r="RUV48" s="20"/>
      <c r="RUW48"/>
      <c r="RUX48" s="20"/>
      <c r="RUY48"/>
      <c r="RUZ48" s="20"/>
      <c r="RVA48"/>
      <c r="RVB48" s="20"/>
      <c r="RVC48"/>
      <c r="RVD48" s="20"/>
      <c r="RVE48"/>
      <c r="RVF48" s="20"/>
      <c r="RVG48"/>
      <c r="RVH48" s="20"/>
      <c r="RVI48"/>
      <c r="RVJ48" s="20"/>
      <c r="RVK48"/>
      <c r="RVL48" s="20"/>
      <c r="RVM48"/>
      <c r="RVN48" s="20"/>
      <c r="RVO48"/>
      <c r="RVP48" s="20"/>
      <c r="RVQ48"/>
      <c r="RVR48" s="20"/>
      <c r="RVS48"/>
      <c r="RVT48" s="20"/>
      <c r="RVU48"/>
      <c r="RVV48" s="20"/>
      <c r="RVW48"/>
      <c r="RVX48" s="20"/>
      <c r="RVY48"/>
      <c r="RVZ48" s="20"/>
      <c r="RWA48"/>
      <c r="RWB48" s="20"/>
      <c r="RWC48"/>
      <c r="RWD48" s="20"/>
      <c r="RWE48"/>
      <c r="RWF48" s="20"/>
      <c r="RWG48"/>
      <c r="RWH48" s="20"/>
      <c r="RWI48"/>
      <c r="RWJ48" s="20"/>
      <c r="RWK48"/>
      <c r="RWL48" s="20"/>
      <c r="RWM48"/>
      <c r="RWN48" s="20"/>
      <c r="RWO48"/>
      <c r="RWP48" s="20"/>
      <c r="RWQ48"/>
      <c r="RWR48" s="20"/>
      <c r="RWS48"/>
      <c r="RWT48" s="20"/>
      <c r="RWU48"/>
      <c r="RWV48" s="20"/>
      <c r="RWW48"/>
      <c r="RWX48" s="20"/>
      <c r="RWY48"/>
      <c r="RWZ48" s="20"/>
      <c r="RXA48"/>
      <c r="RXB48" s="20"/>
      <c r="RXC48"/>
      <c r="RXD48" s="20"/>
      <c r="RXE48"/>
      <c r="RXF48" s="20"/>
      <c r="RXG48"/>
      <c r="RXH48" s="20"/>
      <c r="RXI48"/>
      <c r="RXJ48" s="20"/>
      <c r="RXK48"/>
      <c r="RXL48" s="20"/>
      <c r="RXM48"/>
      <c r="RXN48" s="20"/>
      <c r="RXO48"/>
      <c r="RXP48" s="20"/>
      <c r="RXQ48"/>
      <c r="RXR48" s="20"/>
      <c r="RXS48"/>
      <c r="RXT48" s="20"/>
      <c r="RXU48"/>
      <c r="RXV48" s="20"/>
      <c r="RXW48"/>
      <c r="RXX48" s="20"/>
      <c r="RXY48"/>
      <c r="RXZ48" s="20"/>
      <c r="RYA48"/>
      <c r="RYB48" s="20"/>
      <c r="RYC48"/>
      <c r="RYD48" s="20"/>
      <c r="RYE48"/>
      <c r="RYF48" s="20"/>
      <c r="RYG48"/>
      <c r="RYH48" s="20"/>
      <c r="RYI48"/>
      <c r="RYJ48" s="20"/>
      <c r="RYK48"/>
      <c r="RYL48" s="20"/>
      <c r="RYM48"/>
      <c r="RYN48" s="20"/>
      <c r="RYO48"/>
      <c r="RYP48" s="20"/>
      <c r="RYQ48"/>
      <c r="RYR48" s="20"/>
      <c r="RYS48"/>
      <c r="RYT48" s="20"/>
      <c r="RYU48"/>
      <c r="RYV48" s="20"/>
      <c r="RYW48"/>
      <c r="RYX48" s="20"/>
      <c r="RYY48"/>
      <c r="RYZ48" s="20"/>
      <c r="RZA48"/>
      <c r="RZB48" s="20"/>
      <c r="RZC48"/>
      <c r="RZD48" s="20"/>
      <c r="RZE48"/>
      <c r="RZF48" s="20"/>
      <c r="RZG48"/>
      <c r="RZH48" s="20"/>
      <c r="RZI48"/>
      <c r="RZJ48" s="20"/>
      <c r="RZK48"/>
      <c r="RZL48" s="20"/>
      <c r="RZM48"/>
      <c r="RZN48" s="20"/>
      <c r="RZO48"/>
      <c r="RZP48" s="20"/>
      <c r="RZQ48"/>
      <c r="RZR48" s="20"/>
      <c r="RZS48"/>
      <c r="RZT48" s="20"/>
      <c r="RZU48"/>
      <c r="RZV48" s="20"/>
      <c r="RZW48"/>
      <c r="RZX48" s="20"/>
      <c r="RZY48"/>
      <c r="RZZ48" s="20"/>
      <c r="SAA48"/>
      <c r="SAB48" s="20"/>
      <c r="SAC48"/>
      <c r="SAD48" s="20"/>
      <c r="SAE48"/>
      <c r="SAF48" s="20"/>
      <c r="SAG48"/>
      <c r="SAH48" s="20"/>
      <c r="SAI48"/>
      <c r="SAJ48" s="20"/>
      <c r="SAK48"/>
      <c r="SAL48" s="20"/>
      <c r="SAM48"/>
      <c r="SAN48" s="20"/>
      <c r="SAO48"/>
      <c r="SAP48" s="20"/>
      <c r="SAQ48"/>
      <c r="SAR48" s="20"/>
      <c r="SAS48"/>
      <c r="SAT48" s="20"/>
      <c r="SAU48"/>
      <c r="SAV48" s="20"/>
      <c r="SAW48"/>
      <c r="SAX48" s="20"/>
      <c r="SAY48"/>
      <c r="SAZ48" s="20"/>
      <c r="SBA48"/>
      <c r="SBB48" s="20"/>
      <c r="SBC48"/>
      <c r="SBD48" s="20"/>
      <c r="SBE48"/>
      <c r="SBF48" s="20"/>
      <c r="SBG48"/>
      <c r="SBH48" s="20"/>
      <c r="SBI48"/>
      <c r="SBJ48" s="20"/>
      <c r="SBK48"/>
      <c r="SBL48" s="20"/>
      <c r="SBM48"/>
      <c r="SBN48" s="20"/>
      <c r="SBO48"/>
      <c r="SBP48" s="20"/>
      <c r="SBQ48"/>
      <c r="SBR48" s="20"/>
      <c r="SBS48"/>
      <c r="SBT48" s="20"/>
      <c r="SBU48"/>
      <c r="SBV48" s="20"/>
      <c r="SBW48"/>
      <c r="SBX48" s="20"/>
      <c r="SBY48"/>
      <c r="SBZ48" s="20"/>
      <c r="SCA48"/>
      <c r="SCB48" s="20"/>
      <c r="SCC48"/>
      <c r="SCD48" s="20"/>
      <c r="SCE48"/>
      <c r="SCF48" s="20"/>
      <c r="SCG48"/>
      <c r="SCH48" s="20"/>
      <c r="SCI48"/>
      <c r="SCJ48" s="20"/>
      <c r="SCK48"/>
      <c r="SCL48" s="20"/>
      <c r="SCM48"/>
      <c r="SCN48" s="20"/>
      <c r="SCO48"/>
      <c r="SCP48" s="20"/>
      <c r="SCQ48"/>
      <c r="SCR48" s="20"/>
      <c r="SCS48"/>
      <c r="SCT48" s="20"/>
      <c r="SCU48"/>
      <c r="SCV48" s="20"/>
      <c r="SCW48"/>
      <c r="SCX48" s="20"/>
      <c r="SCY48"/>
      <c r="SCZ48" s="20"/>
      <c r="SDA48"/>
      <c r="SDB48" s="20"/>
      <c r="SDC48"/>
      <c r="SDD48" s="20"/>
      <c r="SDE48"/>
      <c r="SDF48" s="20"/>
      <c r="SDG48"/>
      <c r="SDH48" s="20"/>
      <c r="SDI48"/>
      <c r="SDJ48" s="20"/>
      <c r="SDK48"/>
      <c r="SDL48" s="20"/>
      <c r="SDM48"/>
      <c r="SDN48" s="20"/>
      <c r="SDO48"/>
      <c r="SDP48" s="20"/>
      <c r="SDQ48"/>
      <c r="SDR48" s="20"/>
      <c r="SDS48"/>
      <c r="SDT48" s="20"/>
      <c r="SDU48"/>
      <c r="SDV48" s="20"/>
      <c r="SDW48"/>
      <c r="SDX48" s="20"/>
      <c r="SDY48"/>
      <c r="SDZ48" s="20"/>
      <c r="SEA48"/>
      <c r="SEB48" s="20"/>
      <c r="SEC48"/>
      <c r="SED48" s="20"/>
      <c r="SEE48"/>
      <c r="SEF48" s="20"/>
      <c r="SEG48"/>
      <c r="SEH48" s="20"/>
      <c r="SEI48"/>
      <c r="SEJ48" s="20"/>
      <c r="SEK48"/>
      <c r="SEL48" s="20"/>
      <c r="SEM48"/>
      <c r="SEN48" s="20"/>
      <c r="SEO48"/>
      <c r="SEP48" s="20"/>
      <c r="SEQ48"/>
      <c r="SER48" s="20"/>
      <c r="SES48"/>
      <c r="SET48" s="20"/>
      <c r="SEU48"/>
      <c r="SEV48" s="20"/>
      <c r="SEW48"/>
      <c r="SEX48" s="20"/>
      <c r="SEY48"/>
      <c r="SEZ48" s="20"/>
      <c r="SFA48"/>
      <c r="SFB48" s="20"/>
      <c r="SFC48"/>
      <c r="SFD48" s="20"/>
      <c r="SFE48"/>
      <c r="SFF48" s="20"/>
      <c r="SFG48"/>
      <c r="SFH48" s="20"/>
      <c r="SFI48"/>
      <c r="SFJ48" s="20"/>
      <c r="SFK48"/>
      <c r="SFL48" s="20"/>
      <c r="SFM48"/>
      <c r="SFN48" s="20"/>
      <c r="SFO48"/>
      <c r="SFP48" s="20"/>
      <c r="SFQ48"/>
      <c r="SFR48" s="20"/>
      <c r="SFS48"/>
      <c r="SFT48" s="20"/>
      <c r="SFU48"/>
      <c r="SFV48" s="20"/>
      <c r="SFW48"/>
      <c r="SFX48" s="20"/>
      <c r="SFY48"/>
      <c r="SFZ48" s="20"/>
      <c r="SGA48"/>
      <c r="SGB48" s="20"/>
      <c r="SGC48"/>
      <c r="SGD48" s="20"/>
      <c r="SGE48"/>
      <c r="SGF48" s="20"/>
      <c r="SGG48"/>
      <c r="SGH48" s="20"/>
      <c r="SGI48"/>
      <c r="SGJ48" s="20"/>
      <c r="SGK48"/>
      <c r="SGL48" s="20"/>
      <c r="SGM48"/>
      <c r="SGN48" s="20"/>
      <c r="SGO48"/>
      <c r="SGP48" s="20"/>
      <c r="SGQ48"/>
      <c r="SGR48" s="20"/>
      <c r="SGS48"/>
      <c r="SGT48" s="20"/>
      <c r="SGU48"/>
      <c r="SGV48" s="20"/>
      <c r="SGW48"/>
      <c r="SGX48" s="20"/>
      <c r="SGY48"/>
      <c r="SGZ48" s="20"/>
      <c r="SHA48"/>
      <c r="SHB48" s="20"/>
      <c r="SHC48"/>
      <c r="SHD48" s="20"/>
      <c r="SHE48"/>
      <c r="SHF48" s="20"/>
      <c r="SHG48"/>
      <c r="SHH48" s="20"/>
      <c r="SHI48"/>
      <c r="SHJ48" s="20"/>
      <c r="SHK48"/>
      <c r="SHL48" s="20"/>
      <c r="SHM48"/>
      <c r="SHN48" s="20"/>
      <c r="SHO48"/>
      <c r="SHP48" s="20"/>
      <c r="SHQ48"/>
      <c r="SHR48" s="20"/>
      <c r="SHS48"/>
      <c r="SHT48" s="20"/>
      <c r="SHU48"/>
      <c r="SHV48" s="20"/>
      <c r="SHW48"/>
      <c r="SHX48" s="20"/>
      <c r="SHY48"/>
      <c r="SHZ48" s="20"/>
      <c r="SIA48"/>
      <c r="SIB48" s="20"/>
      <c r="SIC48"/>
      <c r="SID48" s="20"/>
      <c r="SIE48"/>
      <c r="SIF48" s="20"/>
      <c r="SIG48"/>
      <c r="SIH48" s="20"/>
      <c r="SII48"/>
      <c r="SIJ48" s="20"/>
      <c r="SIK48"/>
      <c r="SIL48" s="20"/>
      <c r="SIM48"/>
      <c r="SIN48" s="20"/>
      <c r="SIO48"/>
      <c r="SIP48" s="20"/>
      <c r="SIQ48"/>
      <c r="SIR48" s="20"/>
      <c r="SIS48"/>
      <c r="SIT48" s="20"/>
      <c r="SIU48"/>
      <c r="SIV48" s="20"/>
      <c r="SIW48"/>
      <c r="SIX48" s="20"/>
      <c r="SIY48"/>
      <c r="SIZ48" s="20"/>
      <c r="SJA48"/>
      <c r="SJB48" s="20"/>
      <c r="SJC48"/>
      <c r="SJD48" s="20"/>
      <c r="SJE48"/>
      <c r="SJF48" s="20"/>
      <c r="SJG48"/>
      <c r="SJH48" s="20"/>
      <c r="SJI48"/>
      <c r="SJJ48" s="20"/>
      <c r="SJK48"/>
      <c r="SJL48" s="20"/>
      <c r="SJM48"/>
      <c r="SJN48" s="20"/>
      <c r="SJO48"/>
      <c r="SJP48" s="20"/>
      <c r="SJQ48"/>
      <c r="SJR48" s="20"/>
      <c r="SJS48"/>
      <c r="SJT48" s="20"/>
      <c r="SJU48"/>
      <c r="SJV48" s="20"/>
      <c r="SJW48"/>
      <c r="SJX48" s="20"/>
      <c r="SJY48"/>
      <c r="SJZ48" s="20"/>
      <c r="SKA48"/>
      <c r="SKB48" s="20"/>
      <c r="SKC48"/>
      <c r="SKD48" s="20"/>
      <c r="SKE48"/>
      <c r="SKF48" s="20"/>
      <c r="SKG48"/>
      <c r="SKH48" s="20"/>
      <c r="SKI48"/>
      <c r="SKJ48" s="20"/>
      <c r="SKK48"/>
      <c r="SKL48" s="20"/>
      <c r="SKM48"/>
      <c r="SKN48" s="20"/>
      <c r="SKO48"/>
      <c r="SKP48" s="20"/>
      <c r="SKQ48"/>
      <c r="SKR48" s="20"/>
      <c r="SKS48"/>
      <c r="SKT48" s="20"/>
      <c r="SKU48"/>
      <c r="SKV48" s="20"/>
      <c r="SKW48"/>
      <c r="SKX48" s="20"/>
      <c r="SKY48"/>
      <c r="SKZ48" s="20"/>
      <c r="SLA48"/>
      <c r="SLB48" s="20"/>
      <c r="SLC48"/>
      <c r="SLD48" s="20"/>
      <c r="SLE48"/>
      <c r="SLF48" s="20"/>
      <c r="SLG48"/>
      <c r="SLH48" s="20"/>
      <c r="SLI48"/>
      <c r="SLJ48" s="20"/>
      <c r="SLK48"/>
      <c r="SLL48" s="20"/>
      <c r="SLM48"/>
      <c r="SLN48" s="20"/>
      <c r="SLO48"/>
      <c r="SLP48" s="20"/>
      <c r="SLQ48"/>
      <c r="SLR48" s="20"/>
      <c r="SLS48"/>
      <c r="SLT48" s="20"/>
      <c r="SLU48"/>
      <c r="SLV48" s="20"/>
      <c r="SLW48"/>
      <c r="SLX48" s="20"/>
      <c r="SLY48"/>
      <c r="SLZ48" s="20"/>
      <c r="SMA48"/>
      <c r="SMB48" s="20"/>
      <c r="SMC48"/>
      <c r="SMD48" s="20"/>
      <c r="SME48"/>
      <c r="SMF48" s="20"/>
      <c r="SMG48"/>
      <c r="SMH48" s="20"/>
      <c r="SMI48"/>
      <c r="SMJ48" s="20"/>
      <c r="SMK48"/>
      <c r="SML48" s="20"/>
      <c r="SMM48"/>
      <c r="SMN48" s="20"/>
      <c r="SMO48"/>
      <c r="SMP48" s="20"/>
      <c r="SMQ48"/>
      <c r="SMR48" s="20"/>
      <c r="SMS48"/>
      <c r="SMT48" s="20"/>
      <c r="SMU48"/>
      <c r="SMV48" s="20"/>
      <c r="SMW48"/>
      <c r="SMX48" s="20"/>
      <c r="SMY48"/>
      <c r="SMZ48" s="20"/>
      <c r="SNA48"/>
      <c r="SNB48" s="20"/>
      <c r="SNC48"/>
      <c r="SND48" s="20"/>
      <c r="SNE48"/>
      <c r="SNF48" s="20"/>
      <c r="SNG48"/>
      <c r="SNH48" s="20"/>
      <c r="SNI48"/>
      <c r="SNJ48" s="20"/>
      <c r="SNK48"/>
      <c r="SNL48" s="20"/>
      <c r="SNM48"/>
      <c r="SNN48" s="20"/>
      <c r="SNO48"/>
      <c r="SNP48" s="20"/>
      <c r="SNQ48"/>
      <c r="SNR48" s="20"/>
      <c r="SNS48"/>
      <c r="SNT48" s="20"/>
      <c r="SNU48"/>
      <c r="SNV48" s="20"/>
      <c r="SNW48"/>
      <c r="SNX48" s="20"/>
      <c r="SNY48"/>
      <c r="SNZ48" s="20"/>
      <c r="SOA48"/>
      <c r="SOB48" s="20"/>
      <c r="SOC48"/>
      <c r="SOD48" s="20"/>
      <c r="SOE48"/>
      <c r="SOF48" s="20"/>
      <c r="SOG48"/>
      <c r="SOH48" s="20"/>
      <c r="SOI48"/>
      <c r="SOJ48" s="20"/>
      <c r="SOK48"/>
      <c r="SOL48" s="20"/>
      <c r="SOM48"/>
      <c r="SON48" s="20"/>
      <c r="SOO48"/>
      <c r="SOP48" s="20"/>
      <c r="SOQ48"/>
      <c r="SOR48" s="20"/>
      <c r="SOS48"/>
      <c r="SOT48" s="20"/>
      <c r="SOU48"/>
      <c r="SOV48" s="20"/>
      <c r="SOW48"/>
      <c r="SOX48" s="20"/>
      <c r="SOY48"/>
      <c r="SOZ48" s="20"/>
      <c r="SPA48"/>
      <c r="SPB48" s="20"/>
      <c r="SPC48"/>
      <c r="SPD48" s="20"/>
      <c r="SPE48"/>
      <c r="SPF48" s="20"/>
      <c r="SPG48"/>
      <c r="SPH48" s="20"/>
      <c r="SPI48"/>
      <c r="SPJ48" s="20"/>
      <c r="SPK48"/>
      <c r="SPL48" s="20"/>
      <c r="SPM48"/>
      <c r="SPN48" s="20"/>
      <c r="SPO48"/>
      <c r="SPP48" s="20"/>
      <c r="SPQ48"/>
      <c r="SPR48" s="20"/>
      <c r="SPS48"/>
      <c r="SPT48" s="20"/>
      <c r="SPU48"/>
      <c r="SPV48" s="20"/>
      <c r="SPW48"/>
      <c r="SPX48" s="20"/>
      <c r="SPY48"/>
      <c r="SPZ48" s="20"/>
      <c r="SQA48"/>
      <c r="SQB48" s="20"/>
      <c r="SQC48"/>
      <c r="SQD48" s="20"/>
      <c r="SQE48"/>
      <c r="SQF48" s="20"/>
      <c r="SQG48"/>
      <c r="SQH48" s="20"/>
      <c r="SQI48"/>
      <c r="SQJ48" s="20"/>
      <c r="SQK48"/>
      <c r="SQL48" s="20"/>
      <c r="SQM48"/>
      <c r="SQN48" s="20"/>
      <c r="SQO48"/>
      <c r="SQP48" s="20"/>
      <c r="SQQ48"/>
      <c r="SQR48" s="20"/>
      <c r="SQS48"/>
      <c r="SQT48" s="20"/>
      <c r="SQU48"/>
      <c r="SQV48" s="20"/>
      <c r="SQW48"/>
      <c r="SQX48" s="20"/>
      <c r="SQY48"/>
      <c r="SQZ48" s="20"/>
      <c r="SRA48"/>
      <c r="SRB48" s="20"/>
      <c r="SRC48"/>
      <c r="SRD48" s="20"/>
      <c r="SRE48"/>
      <c r="SRF48" s="20"/>
      <c r="SRG48"/>
      <c r="SRH48" s="20"/>
      <c r="SRI48"/>
      <c r="SRJ48" s="20"/>
      <c r="SRK48"/>
      <c r="SRL48" s="20"/>
      <c r="SRM48"/>
      <c r="SRN48" s="20"/>
      <c r="SRO48"/>
      <c r="SRP48" s="20"/>
      <c r="SRQ48"/>
      <c r="SRR48" s="20"/>
      <c r="SRS48"/>
      <c r="SRT48" s="20"/>
      <c r="SRU48"/>
      <c r="SRV48" s="20"/>
      <c r="SRW48"/>
      <c r="SRX48" s="20"/>
      <c r="SRY48"/>
      <c r="SRZ48" s="20"/>
      <c r="SSA48"/>
      <c r="SSB48" s="20"/>
      <c r="SSC48"/>
      <c r="SSD48" s="20"/>
      <c r="SSE48"/>
      <c r="SSF48" s="20"/>
      <c r="SSG48"/>
      <c r="SSH48" s="20"/>
      <c r="SSI48"/>
      <c r="SSJ48" s="20"/>
      <c r="SSK48"/>
      <c r="SSL48" s="20"/>
      <c r="SSM48"/>
      <c r="SSN48" s="20"/>
      <c r="SSO48"/>
      <c r="SSP48" s="20"/>
      <c r="SSQ48"/>
      <c r="SSR48" s="20"/>
      <c r="SSS48"/>
      <c r="SST48" s="20"/>
      <c r="SSU48"/>
      <c r="SSV48" s="20"/>
      <c r="SSW48"/>
      <c r="SSX48" s="20"/>
      <c r="SSY48"/>
      <c r="SSZ48" s="20"/>
      <c r="STA48"/>
      <c r="STB48" s="20"/>
      <c r="STC48"/>
      <c r="STD48" s="20"/>
      <c r="STE48"/>
      <c r="STF48" s="20"/>
      <c r="STG48"/>
      <c r="STH48" s="20"/>
      <c r="STI48"/>
      <c r="STJ48" s="20"/>
      <c r="STK48"/>
      <c r="STL48" s="20"/>
      <c r="STM48"/>
      <c r="STN48" s="20"/>
      <c r="STO48"/>
      <c r="STP48" s="20"/>
      <c r="STQ48"/>
      <c r="STR48" s="20"/>
      <c r="STS48"/>
      <c r="STT48" s="20"/>
      <c r="STU48"/>
      <c r="STV48" s="20"/>
      <c r="STW48"/>
      <c r="STX48" s="20"/>
      <c r="STY48"/>
      <c r="STZ48" s="20"/>
      <c r="SUA48"/>
      <c r="SUB48" s="20"/>
      <c r="SUC48"/>
      <c r="SUD48" s="20"/>
      <c r="SUE48"/>
      <c r="SUF48" s="20"/>
      <c r="SUG48"/>
      <c r="SUH48" s="20"/>
      <c r="SUI48"/>
      <c r="SUJ48" s="20"/>
      <c r="SUK48"/>
      <c r="SUL48" s="20"/>
      <c r="SUM48"/>
      <c r="SUN48" s="20"/>
      <c r="SUO48"/>
      <c r="SUP48" s="20"/>
      <c r="SUQ48"/>
      <c r="SUR48" s="20"/>
      <c r="SUS48"/>
      <c r="SUT48" s="20"/>
      <c r="SUU48"/>
      <c r="SUV48" s="20"/>
      <c r="SUW48"/>
      <c r="SUX48" s="20"/>
      <c r="SUY48"/>
      <c r="SUZ48" s="20"/>
      <c r="SVA48"/>
      <c r="SVB48" s="20"/>
      <c r="SVC48"/>
      <c r="SVD48" s="20"/>
      <c r="SVE48"/>
      <c r="SVF48" s="20"/>
      <c r="SVG48"/>
      <c r="SVH48" s="20"/>
      <c r="SVI48"/>
      <c r="SVJ48" s="20"/>
      <c r="SVK48"/>
      <c r="SVL48" s="20"/>
      <c r="SVM48"/>
      <c r="SVN48" s="20"/>
      <c r="SVO48"/>
      <c r="SVP48" s="20"/>
      <c r="SVQ48"/>
      <c r="SVR48" s="20"/>
      <c r="SVS48"/>
      <c r="SVT48" s="20"/>
      <c r="SVU48"/>
      <c r="SVV48" s="20"/>
      <c r="SVW48"/>
      <c r="SVX48" s="20"/>
      <c r="SVY48"/>
      <c r="SVZ48" s="20"/>
      <c r="SWA48"/>
      <c r="SWB48" s="20"/>
      <c r="SWC48"/>
      <c r="SWD48" s="20"/>
      <c r="SWE48"/>
      <c r="SWF48" s="20"/>
      <c r="SWG48"/>
      <c r="SWH48" s="20"/>
      <c r="SWI48"/>
      <c r="SWJ48" s="20"/>
      <c r="SWK48"/>
      <c r="SWL48" s="20"/>
      <c r="SWM48"/>
      <c r="SWN48" s="20"/>
      <c r="SWO48"/>
      <c r="SWP48" s="20"/>
      <c r="SWQ48"/>
      <c r="SWR48" s="20"/>
      <c r="SWS48"/>
      <c r="SWT48" s="20"/>
      <c r="SWU48"/>
      <c r="SWV48" s="20"/>
      <c r="SWW48"/>
      <c r="SWX48" s="20"/>
      <c r="SWY48"/>
      <c r="SWZ48" s="20"/>
      <c r="SXA48"/>
      <c r="SXB48" s="20"/>
      <c r="SXC48"/>
      <c r="SXD48" s="20"/>
      <c r="SXE48"/>
      <c r="SXF48" s="20"/>
      <c r="SXG48"/>
      <c r="SXH48" s="20"/>
      <c r="SXI48"/>
      <c r="SXJ48" s="20"/>
      <c r="SXK48"/>
      <c r="SXL48" s="20"/>
      <c r="SXM48"/>
      <c r="SXN48" s="20"/>
      <c r="SXO48"/>
      <c r="SXP48" s="20"/>
      <c r="SXQ48"/>
      <c r="SXR48" s="20"/>
      <c r="SXS48"/>
      <c r="SXT48" s="20"/>
      <c r="SXU48"/>
      <c r="SXV48" s="20"/>
      <c r="SXW48"/>
      <c r="SXX48" s="20"/>
      <c r="SXY48"/>
      <c r="SXZ48" s="20"/>
      <c r="SYA48"/>
      <c r="SYB48" s="20"/>
      <c r="SYC48"/>
      <c r="SYD48" s="20"/>
      <c r="SYE48"/>
      <c r="SYF48" s="20"/>
      <c r="SYG48"/>
      <c r="SYH48" s="20"/>
      <c r="SYI48"/>
      <c r="SYJ48" s="20"/>
      <c r="SYK48"/>
      <c r="SYL48" s="20"/>
      <c r="SYM48"/>
      <c r="SYN48" s="20"/>
      <c r="SYO48"/>
      <c r="SYP48" s="20"/>
      <c r="SYQ48"/>
      <c r="SYR48" s="20"/>
      <c r="SYS48"/>
      <c r="SYT48" s="20"/>
      <c r="SYU48"/>
      <c r="SYV48" s="20"/>
      <c r="SYW48"/>
      <c r="SYX48" s="20"/>
      <c r="SYY48"/>
      <c r="SYZ48" s="20"/>
      <c r="SZA48"/>
      <c r="SZB48" s="20"/>
      <c r="SZC48"/>
      <c r="SZD48" s="20"/>
      <c r="SZE48"/>
      <c r="SZF48" s="20"/>
      <c r="SZG48"/>
      <c r="SZH48" s="20"/>
      <c r="SZI48"/>
      <c r="SZJ48" s="20"/>
      <c r="SZK48"/>
      <c r="SZL48" s="20"/>
      <c r="SZM48"/>
      <c r="SZN48" s="20"/>
      <c r="SZO48"/>
      <c r="SZP48" s="20"/>
      <c r="SZQ48"/>
      <c r="SZR48" s="20"/>
      <c r="SZS48"/>
      <c r="SZT48" s="20"/>
      <c r="SZU48"/>
      <c r="SZV48" s="20"/>
      <c r="SZW48"/>
      <c r="SZX48" s="20"/>
      <c r="SZY48"/>
      <c r="SZZ48" s="20"/>
      <c r="TAA48"/>
      <c r="TAB48" s="20"/>
      <c r="TAC48"/>
      <c r="TAD48" s="20"/>
      <c r="TAE48"/>
      <c r="TAF48" s="20"/>
      <c r="TAG48"/>
      <c r="TAH48" s="20"/>
      <c r="TAI48"/>
      <c r="TAJ48" s="20"/>
      <c r="TAK48"/>
      <c r="TAL48" s="20"/>
      <c r="TAM48"/>
      <c r="TAN48" s="20"/>
      <c r="TAO48"/>
      <c r="TAP48" s="20"/>
      <c r="TAQ48"/>
      <c r="TAR48" s="20"/>
      <c r="TAS48"/>
      <c r="TAT48" s="20"/>
      <c r="TAU48"/>
      <c r="TAV48" s="20"/>
      <c r="TAW48"/>
      <c r="TAX48" s="20"/>
      <c r="TAY48"/>
      <c r="TAZ48" s="20"/>
      <c r="TBA48"/>
      <c r="TBB48" s="20"/>
      <c r="TBC48"/>
      <c r="TBD48" s="20"/>
      <c r="TBE48"/>
      <c r="TBF48" s="20"/>
      <c r="TBG48"/>
      <c r="TBH48" s="20"/>
      <c r="TBI48"/>
      <c r="TBJ48" s="20"/>
      <c r="TBK48"/>
      <c r="TBL48" s="20"/>
      <c r="TBM48"/>
      <c r="TBN48" s="20"/>
      <c r="TBO48"/>
      <c r="TBP48" s="20"/>
      <c r="TBQ48"/>
      <c r="TBR48" s="20"/>
      <c r="TBS48"/>
      <c r="TBT48" s="20"/>
      <c r="TBU48"/>
      <c r="TBV48" s="20"/>
      <c r="TBW48"/>
      <c r="TBX48" s="20"/>
      <c r="TBY48"/>
      <c r="TBZ48" s="20"/>
      <c r="TCA48"/>
      <c r="TCB48" s="20"/>
      <c r="TCC48"/>
      <c r="TCD48" s="20"/>
      <c r="TCE48"/>
      <c r="TCF48" s="20"/>
      <c r="TCG48"/>
      <c r="TCH48" s="20"/>
      <c r="TCI48"/>
      <c r="TCJ48" s="20"/>
      <c r="TCK48"/>
      <c r="TCL48" s="20"/>
      <c r="TCM48"/>
      <c r="TCN48" s="20"/>
      <c r="TCO48"/>
      <c r="TCP48" s="20"/>
      <c r="TCQ48"/>
      <c r="TCR48" s="20"/>
      <c r="TCS48"/>
      <c r="TCT48" s="20"/>
      <c r="TCU48"/>
      <c r="TCV48" s="20"/>
      <c r="TCW48"/>
      <c r="TCX48" s="20"/>
      <c r="TCY48"/>
      <c r="TCZ48" s="20"/>
      <c r="TDA48"/>
      <c r="TDB48" s="20"/>
      <c r="TDC48"/>
      <c r="TDD48" s="20"/>
      <c r="TDE48"/>
      <c r="TDF48" s="20"/>
      <c r="TDG48"/>
      <c r="TDH48" s="20"/>
      <c r="TDI48"/>
      <c r="TDJ48" s="20"/>
      <c r="TDK48"/>
      <c r="TDL48" s="20"/>
      <c r="TDM48"/>
      <c r="TDN48" s="20"/>
      <c r="TDO48"/>
      <c r="TDP48" s="20"/>
      <c r="TDQ48"/>
      <c r="TDR48" s="20"/>
      <c r="TDS48"/>
      <c r="TDT48" s="20"/>
      <c r="TDU48"/>
      <c r="TDV48" s="20"/>
      <c r="TDW48"/>
      <c r="TDX48" s="20"/>
      <c r="TDY48"/>
      <c r="TDZ48" s="20"/>
      <c r="TEA48"/>
      <c r="TEB48" s="20"/>
      <c r="TEC48"/>
      <c r="TED48" s="20"/>
      <c r="TEE48"/>
      <c r="TEF48" s="20"/>
      <c r="TEG48"/>
      <c r="TEH48" s="20"/>
      <c r="TEI48"/>
      <c r="TEJ48" s="20"/>
      <c r="TEK48"/>
      <c r="TEL48" s="20"/>
      <c r="TEM48"/>
      <c r="TEN48" s="20"/>
      <c r="TEO48"/>
      <c r="TEP48" s="20"/>
      <c r="TEQ48"/>
      <c r="TER48" s="20"/>
      <c r="TES48"/>
      <c r="TET48" s="20"/>
      <c r="TEU48"/>
      <c r="TEV48" s="20"/>
      <c r="TEW48"/>
      <c r="TEX48" s="20"/>
      <c r="TEY48"/>
      <c r="TEZ48" s="20"/>
      <c r="TFA48"/>
      <c r="TFB48" s="20"/>
      <c r="TFC48"/>
      <c r="TFD48" s="20"/>
      <c r="TFE48"/>
      <c r="TFF48" s="20"/>
      <c r="TFG48"/>
      <c r="TFH48" s="20"/>
      <c r="TFI48"/>
      <c r="TFJ48" s="20"/>
      <c r="TFK48"/>
      <c r="TFL48" s="20"/>
      <c r="TFM48"/>
      <c r="TFN48" s="20"/>
      <c r="TFO48"/>
      <c r="TFP48" s="20"/>
      <c r="TFQ48"/>
      <c r="TFR48" s="20"/>
      <c r="TFS48"/>
      <c r="TFT48" s="20"/>
      <c r="TFU48"/>
      <c r="TFV48" s="20"/>
      <c r="TFW48"/>
      <c r="TFX48" s="20"/>
      <c r="TFY48"/>
      <c r="TFZ48" s="20"/>
      <c r="TGA48"/>
      <c r="TGB48" s="20"/>
      <c r="TGC48"/>
      <c r="TGD48" s="20"/>
      <c r="TGE48"/>
      <c r="TGF48" s="20"/>
      <c r="TGG48"/>
      <c r="TGH48" s="20"/>
      <c r="TGI48"/>
      <c r="TGJ48" s="20"/>
      <c r="TGK48"/>
      <c r="TGL48" s="20"/>
      <c r="TGM48"/>
      <c r="TGN48" s="20"/>
      <c r="TGO48"/>
      <c r="TGP48" s="20"/>
      <c r="TGQ48"/>
      <c r="TGR48" s="20"/>
      <c r="TGS48"/>
      <c r="TGT48" s="20"/>
      <c r="TGU48"/>
      <c r="TGV48" s="20"/>
      <c r="TGW48"/>
      <c r="TGX48" s="20"/>
      <c r="TGY48"/>
      <c r="TGZ48" s="20"/>
      <c r="THA48"/>
      <c r="THB48" s="20"/>
      <c r="THC48"/>
      <c r="THD48" s="20"/>
      <c r="THE48"/>
      <c r="THF48" s="20"/>
      <c r="THG48"/>
      <c r="THH48" s="20"/>
      <c r="THI48"/>
      <c r="THJ48" s="20"/>
      <c r="THK48"/>
      <c r="THL48" s="20"/>
      <c r="THM48"/>
      <c r="THN48" s="20"/>
      <c r="THO48"/>
      <c r="THP48" s="20"/>
      <c r="THQ48"/>
      <c r="THR48" s="20"/>
      <c r="THS48"/>
      <c r="THT48" s="20"/>
      <c r="THU48"/>
      <c r="THV48" s="20"/>
      <c r="THW48"/>
      <c r="THX48" s="20"/>
      <c r="THY48"/>
      <c r="THZ48" s="20"/>
      <c r="TIA48"/>
      <c r="TIB48" s="20"/>
      <c r="TIC48"/>
      <c r="TID48" s="20"/>
      <c r="TIE48"/>
      <c r="TIF48" s="20"/>
      <c r="TIG48"/>
      <c r="TIH48" s="20"/>
      <c r="TII48"/>
      <c r="TIJ48" s="20"/>
      <c r="TIK48"/>
      <c r="TIL48" s="20"/>
      <c r="TIM48"/>
      <c r="TIN48" s="20"/>
      <c r="TIO48"/>
      <c r="TIP48" s="20"/>
      <c r="TIQ48"/>
      <c r="TIR48" s="20"/>
      <c r="TIS48"/>
      <c r="TIT48" s="20"/>
      <c r="TIU48"/>
      <c r="TIV48" s="20"/>
      <c r="TIW48"/>
      <c r="TIX48" s="20"/>
      <c r="TIY48"/>
      <c r="TIZ48" s="20"/>
      <c r="TJA48"/>
      <c r="TJB48" s="20"/>
      <c r="TJC48"/>
      <c r="TJD48" s="20"/>
      <c r="TJE48"/>
      <c r="TJF48" s="20"/>
      <c r="TJG48"/>
      <c r="TJH48" s="20"/>
      <c r="TJI48"/>
      <c r="TJJ48" s="20"/>
      <c r="TJK48"/>
      <c r="TJL48" s="20"/>
      <c r="TJM48"/>
      <c r="TJN48" s="20"/>
      <c r="TJO48"/>
      <c r="TJP48" s="20"/>
      <c r="TJQ48"/>
      <c r="TJR48" s="20"/>
      <c r="TJS48"/>
      <c r="TJT48" s="20"/>
      <c r="TJU48"/>
      <c r="TJV48" s="20"/>
      <c r="TJW48"/>
      <c r="TJX48" s="20"/>
      <c r="TJY48"/>
      <c r="TJZ48" s="20"/>
      <c r="TKA48"/>
      <c r="TKB48" s="20"/>
      <c r="TKC48"/>
      <c r="TKD48" s="20"/>
      <c r="TKE48"/>
      <c r="TKF48" s="20"/>
      <c r="TKG48"/>
      <c r="TKH48" s="20"/>
      <c r="TKI48"/>
      <c r="TKJ48" s="20"/>
      <c r="TKK48"/>
      <c r="TKL48" s="20"/>
      <c r="TKM48"/>
      <c r="TKN48" s="20"/>
      <c r="TKO48"/>
      <c r="TKP48" s="20"/>
      <c r="TKQ48"/>
      <c r="TKR48" s="20"/>
      <c r="TKS48"/>
      <c r="TKT48" s="20"/>
      <c r="TKU48"/>
      <c r="TKV48" s="20"/>
      <c r="TKW48"/>
      <c r="TKX48" s="20"/>
      <c r="TKY48"/>
      <c r="TKZ48" s="20"/>
      <c r="TLA48"/>
      <c r="TLB48" s="20"/>
      <c r="TLC48"/>
      <c r="TLD48" s="20"/>
      <c r="TLE48"/>
      <c r="TLF48" s="20"/>
      <c r="TLG48"/>
      <c r="TLH48" s="20"/>
      <c r="TLI48"/>
      <c r="TLJ48" s="20"/>
      <c r="TLK48"/>
      <c r="TLL48" s="20"/>
      <c r="TLM48"/>
      <c r="TLN48" s="20"/>
      <c r="TLO48"/>
      <c r="TLP48" s="20"/>
      <c r="TLQ48"/>
      <c r="TLR48" s="20"/>
      <c r="TLS48"/>
      <c r="TLT48" s="20"/>
      <c r="TLU48"/>
      <c r="TLV48" s="20"/>
      <c r="TLW48"/>
      <c r="TLX48" s="20"/>
      <c r="TLY48"/>
      <c r="TLZ48" s="20"/>
      <c r="TMA48"/>
      <c r="TMB48" s="20"/>
      <c r="TMC48"/>
      <c r="TMD48" s="20"/>
      <c r="TME48"/>
      <c r="TMF48" s="20"/>
      <c r="TMG48"/>
      <c r="TMH48" s="20"/>
      <c r="TMI48"/>
      <c r="TMJ48" s="20"/>
      <c r="TMK48"/>
      <c r="TML48" s="20"/>
      <c r="TMM48"/>
      <c r="TMN48" s="20"/>
      <c r="TMO48"/>
      <c r="TMP48" s="20"/>
      <c r="TMQ48"/>
      <c r="TMR48" s="20"/>
      <c r="TMS48"/>
      <c r="TMT48" s="20"/>
      <c r="TMU48"/>
      <c r="TMV48" s="20"/>
      <c r="TMW48"/>
      <c r="TMX48" s="20"/>
      <c r="TMY48"/>
      <c r="TMZ48" s="20"/>
      <c r="TNA48"/>
      <c r="TNB48" s="20"/>
      <c r="TNC48"/>
      <c r="TND48" s="20"/>
      <c r="TNE48"/>
      <c r="TNF48" s="20"/>
      <c r="TNG48"/>
      <c r="TNH48" s="20"/>
      <c r="TNI48"/>
      <c r="TNJ48" s="20"/>
      <c r="TNK48"/>
      <c r="TNL48" s="20"/>
      <c r="TNM48"/>
      <c r="TNN48" s="20"/>
      <c r="TNO48"/>
      <c r="TNP48" s="20"/>
      <c r="TNQ48"/>
      <c r="TNR48" s="20"/>
      <c r="TNS48"/>
      <c r="TNT48" s="20"/>
      <c r="TNU48"/>
      <c r="TNV48" s="20"/>
      <c r="TNW48"/>
      <c r="TNX48" s="20"/>
      <c r="TNY48"/>
      <c r="TNZ48" s="20"/>
      <c r="TOA48"/>
      <c r="TOB48" s="20"/>
      <c r="TOC48"/>
      <c r="TOD48" s="20"/>
      <c r="TOE48"/>
      <c r="TOF48" s="20"/>
      <c r="TOG48"/>
      <c r="TOH48" s="20"/>
      <c r="TOI48"/>
      <c r="TOJ48" s="20"/>
      <c r="TOK48"/>
      <c r="TOL48" s="20"/>
      <c r="TOM48"/>
      <c r="TON48" s="20"/>
      <c r="TOO48"/>
      <c r="TOP48" s="20"/>
      <c r="TOQ48"/>
      <c r="TOR48" s="20"/>
      <c r="TOS48"/>
      <c r="TOT48" s="20"/>
      <c r="TOU48"/>
      <c r="TOV48" s="20"/>
      <c r="TOW48"/>
      <c r="TOX48" s="20"/>
      <c r="TOY48"/>
      <c r="TOZ48" s="20"/>
      <c r="TPA48"/>
      <c r="TPB48" s="20"/>
      <c r="TPC48"/>
      <c r="TPD48" s="20"/>
      <c r="TPE48"/>
      <c r="TPF48" s="20"/>
      <c r="TPG48"/>
      <c r="TPH48" s="20"/>
      <c r="TPI48"/>
      <c r="TPJ48" s="20"/>
      <c r="TPK48"/>
      <c r="TPL48" s="20"/>
      <c r="TPM48"/>
      <c r="TPN48" s="20"/>
      <c r="TPO48"/>
      <c r="TPP48" s="20"/>
      <c r="TPQ48"/>
      <c r="TPR48" s="20"/>
      <c r="TPS48"/>
      <c r="TPT48" s="20"/>
      <c r="TPU48"/>
      <c r="TPV48" s="20"/>
      <c r="TPW48"/>
      <c r="TPX48" s="20"/>
      <c r="TPY48"/>
      <c r="TPZ48" s="20"/>
      <c r="TQA48"/>
      <c r="TQB48" s="20"/>
      <c r="TQC48"/>
      <c r="TQD48" s="20"/>
      <c r="TQE48"/>
      <c r="TQF48" s="20"/>
      <c r="TQG48"/>
      <c r="TQH48" s="20"/>
      <c r="TQI48"/>
      <c r="TQJ48" s="20"/>
      <c r="TQK48"/>
      <c r="TQL48" s="20"/>
      <c r="TQM48"/>
      <c r="TQN48" s="20"/>
      <c r="TQO48"/>
      <c r="TQP48" s="20"/>
      <c r="TQQ48"/>
      <c r="TQR48" s="20"/>
      <c r="TQS48"/>
      <c r="TQT48" s="20"/>
      <c r="TQU48"/>
      <c r="TQV48" s="20"/>
      <c r="TQW48"/>
      <c r="TQX48" s="20"/>
      <c r="TQY48"/>
      <c r="TQZ48" s="20"/>
      <c r="TRA48"/>
      <c r="TRB48" s="20"/>
      <c r="TRC48"/>
      <c r="TRD48" s="20"/>
      <c r="TRE48"/>
      <c r="TRF48" s="20"/>
      <c r="TRG48"/>
      <c r="TRH48" s="20"/>
      <c r="TRI48"/>
      <c r="TRJ48" s="20"/>
      <c r="TRK48"/>
      <c r="TRL48" s="20"/>
      <c r="TRM48"/>
      <c r="TRN48" s="20"/>
      <c r="TRO48"/>
      <c r="TRP48" s="20"/>
      <c r="TRQ48"/>
      <c r="TRR48" s="20"/>
      <c r="TRS48"/>
      <c r="TRT48" s="20"/>
      <c r="TRU48"/>
      <c r="TRV48" s="20"/>
      <c r="TRW48"/>
      <c r="TRX48" s="20"/>
      <c r="TRY48"/>
      <c r="TRZ48" s="20"/>
      <c r="TSA48"/>
      <c r="TSB48" s="20"/>
      <c r="TSC48"/>
      <c r="TSD48" s="20"/>
      <c r="TSE48"/>
      <c r="TSF48" s="20"/>
      <c r="TSG48"/>
      <c r="TSH48" s="20"/>
      <c r="TSI48"/>
      <c r="TSJ48" s="20"/>
      <c r="TSK48"/>
      <c r="TSL48" s="20"/>
      <c r="TSM48"/>
      <c r="TSN48" s="20"/>
      <c r="TSO48"/>
      <c r="TSP48" s="20"/>
      <c r="TSQ48"/>
      <c r="TSR48" s="20"/>
      <c r="TSS48"/>
      <c r="TST48" s="20"/>
      <c r="TSU48"/>
      <c r="TSV48" s="20"/>
      <c r="TSW48"/>
      <c r="TSX48" s="20"/>
      <c r="TSY48"/>
      <c r="TSZ48" s="20"/>
      <c r="TTA48"/>
      <c r="TTB48" s="20"/>
      <c r="TTC48"/>
      <c r="TTD48" s="20"/>
      <c r="TTE48"/>
      <c r="TTF48" s="20"/>
      <c r="TTG48"/>
      <c r="TTH48" s="20"/>
      <c r="TTI48"/>
      <c r="TTJ48" s="20"/>
      <c r="TTK48"/>
      <c r="TTL48" s="20"/>
      <c r="TTM48"/>
      <c r="TTN48" s="20"/>
      <c r="TTO48"/>
      <c r="TTP48" s="20"/>
      <c r="TTQ48"/>
      <c r="TTR48" s="20"/>
      <c r="TTS48"/>
      <c r="TTT48" s="20"/>
      <c r="TTU48"/>
      <c r="TTV48" s="20"/>
      <c r="TTW48"/>
      <c r="TTX48" s="20"/>
      <c r="TTY48"/>
      <c r="TTZ48" s="20"/>
      <c r="TUA48"/>
      <c r="TUB48" s="20"/>
      <c r="TUC48"/>
      <c r="TUD48" s="20"/>
      <c r="TUE48"/>
      <c r="TUF48" s="20"/>
      <c r="TUG48"/>
      <c r="TUH48" s="20"/>
      <c r="TUI48"/>
      <c r="TUJ48" s="20"/>
      <c r="TUK48"/>
      <c r="TUL48" s="20"/>
      <c r="TUM48"/>
      <c r="TUN48" s="20"/>
      <c r="TUO48"/>
      <c r="TUP48" s="20"/>
      <c r="TUQ48"/>
      <c r="TUR48" s="20"/>
      <c r="TUS48"/>
      <c r="TUT48" s="20"/>
      <c r="TUU48"/>
      <c r="TUV48" s="20"/>
      <c r="TUW48"/>
      <c r="TUX48" s="20"/>
      <c r="TUY48"/>
      <c r="TUZ48" s="20"/>
      <c r="TVA48"/>
      <c r="TVB48" s="20"/>
      <c r="TVC48"/>
      <c r="TVD48" s="20"/>
      <c r="TVE48"/>
      <c r="TVF48" s="20"/>
      <c r="TVG48"/>
      <c r="TVH48" s="20"/>
      <c r="TVI48"/>
      <c r="TVJ48" s="20"/>
      <c r="TVK48"/>
      <c r="TVL48" s="20"/>
      <c r="TVM48"/>
      <c r="TVN48" s="20"/>
      <c r="TVO48"/>
      <c r="TVP48" s="20"/>
      <c r="TVQ48"/>
      <c r="TVR48" s="20"/>
      <c r="TVS48"/>
      <c r="TVT48" s="20"/>
      <c r="TVU48"/>
      <c r="TVV48" s="20"/>
      <c r="TVW48"/>
      <c r="TVX48" s="20"/>
      <c r="TVY48"/>
      <c r="TVZ48" s="20"/>
      <c r="TWA48"/>
      <c r="TWB48" s="20"/>
      <c r="TWC48"/>
      <c r="TWD48" s="20"/>
      <c r="TWE48"/>
      <c r="TWF48" s="20"/>
      <c r="TWG48"/>
      <c r="TWH48" s="20"/>
      <c r="TWI48"/>
      <c r="TWJ48" s="20"/>
      <c r="TWK48"/>
      <c r="TWL48" s="20"/>
      <c r="TWM48"/>
      <c r="TWN48" s="20"/>
      <c r="TWO48"/>
      <c r="TWP48" s="20"/>
      <c r="TWQ48"/>
      <c r="TWR48" s="20"/>
      <c r="TWS48"/>
      <c r="TWT48" s="20"/>
      <c r="TWU48"/>
      <c r="TWV48" s="20"/>
      <c r="TWW48"/>
      <c r="TWX48" s="20"/>
      <c r="TWY48"/>
      <c r="TWZ48" s="20"/>
      <c r="TXA48"/>
      <c r="TXB48" s="20"/>
      <c r="TXC48"/>
      <c r="TXD48" s="20"/>
      <c r="TXE48"/>
      <c r="TXF48" s="20"/>
      <c r="TXG48"/>
      <c r="TXH48" s="20"/>
      <c r="TXI48"/>
      <c r="TXJ48" s="20"/>
      <c r="TXK48"/>
      <c r="TXL48" s="20"/>
      <c r="TXM48"/>
      <c r="TXN48" s="20"/>
      <c r="TXO48"/>
      <c r="TXP48" s="20"/>
      <c r="TXQ48"/>
      <c r="TXR48" s="20"/>
      <c r="TXS48"/>
      <c r="TXT48" s="20"/>
      <c r="TXU48"/>
      <c r="TXV48" s="20"/>
      <c r="TXW48"/>
      <c r="TXX48" s="20"/>
      <c r="TXY48"/>
      <c r="TXZ48" s="20"/>
      <c r="TYA48"/>
      <c r="TYB48" s="20"/>
      <c r="TYC48"/>
      <c r="TYD48" s="20"/>
      <c r="TYE48"/>
      <c r="TYF48" s="20"/>
      <c r="TYG48"/>
      <c r="TYH48" s="20"/>
      <c r="TYI48"/>
      <c r="TYJ48" s="20"/>
      <c r="TYK48"/>
      <c r="TYL48" s="20"/>
      <c r="TYM48"/>
      <c r="TYN48" s="20"/>
      <c r="TYO48"/>
      <c r="TYP48" s="20"/>
      <c r="TYQ48"/>
      <c r="TYR48" s="20"/>
      <c r="TYS48"/>
      <c r="TYT48" s="20"/>
      <c r="TYU48"/>
      <c r="TYV48" s="20"/>
      <c r="TYW48"/>
      <c r="TYX48" s="20"/>
      <c r="TYY48"/>
      <c r="TYZ48" s="20"/>
      <c r="TZA48"/>
      <c r="TZB48" s="20"/>
      <c r="TZC48"/>
      <c r="TZD48" s="20"/>
      <c r="TZE48"/>
      <c r="TZF48" s="20"/>
      <c r="TZG48"/>
      <c r="TZH48" s="20"/>
      <c r="TZI48"/>
      <c r="TZJ48" s="20"/>
      <c r="TZK48"/>
      <c r="TZL48" s="20"/>
      <c r="TZM48"/>
      <c r="TZN48" s="20"/>
      <c r="TZO48"/>
      <c r="TZP48" s="20"/>
      <c r="TZQ48"/>
      <c r="TZR48" s="20"/>
      <c r="TZS48"/>
      <c r="TZT48" s="20"/>
      <c r="TZU48"/>
      <c r="TZV48" s="20"/>
      <c r="TZW48"/>
      <c r="TZX48" s="20"/>
      <c r="TZY48"/>
      <c r="TZZ48" s="20"/>
      <c r="UAA48"/>
      <c r="UAB48" s="20"/>
      <c r="UAC48"/>
      <c r="UAD48" s="20"/>
      <c r="UAE48"/>
      <c r="UAF48" s="20"/>
      <c r="UAG48"/>
      <c r="UAH48" s="20"/>
      <c r="UAI48"/>
      <c r="UAJ48" s="20"/>
      <c r="UAK48"/>
      <c r="UAL48" s="20"/>
      <c r="UAM48"/>
      <c r="UAN48" s="20"/>
      <c r="UAO48"/>
      <c r="UAP48" s="20"/>
      <c r="UAQ48"/>
      <c r="UAR48" s="20"/>
      <c r="UAS48"/>
      <c r="UAT48" s="20"/>
      <c r="UAU48"/>
      <c r="UAV48" s="20"/>
      <c r="UAW48"/>
      <c r="UAX48" s="20"/>
      <c r="UAY48"/>
      <c r="UAZ48" s="20"/>
      <c r="UBA48"/>
      <c r="UBB48" s="20"/>
      <c r="UBC48"/>
      <c r="UBD48" s="20"/>
      <c r="UBE48"/>
      <c r="UBF48" s="20"/>
      <c r="UBG48"/>
      <c r="UBH48" s="20"/>
      <c r="UBI48"/>
      <c r="UBJ48" s="20"/>
      <c r="UBK48"/>
      <c r="UBL48" s="20"/>
      <c r="UBM48"/>
      <c r="UBN48" s="20"/>
      <c r="UBO48"/>
      <c r="UBP48" s="20"/>
      <c r="UBQ48"/>
      <c r="UBR48" s="20"/>
      <c r="UBS48"/>
      <c r="UBT48" s="20"/>
      <c r="UBU48"/>
      <c r="UBV48" s="20"/>
      <c r="UBW48"/>
      <c r="UBX48" s="20"/>
      <c r="UBY48"/>
      <c r="UBZ48" s="20"/>
      <c r="UCA48"/>
      <c r="UCB48" s="20"/>
      <c r="UCC48"/>
      <c r="UCD48" s="20"/>
      <c r="UCE48"/>
      <c r="UCF48" s="20"/>
      <c r="UCG48"/>
      <c r="UCH48" s="20"/>
      <c r="UCI48"/>
      <c r="UCJ48" s="20"/>
      <c r="UCK48"/>
      <c r="UCL48" s="20"/>
      <c r="UCM48"/>
      <c r="UCN48" s="20"/>
      <c r="UCO48"/>
      <c r="UCP48" s="20"/>
      <c r="UCQ48"/>
      <c r="UCR48" s="20"/>
      <c r="UCS48"/>
      <c r="UCT48" s="20"/>
      <c r="UCU48"/>
      <c r="UCV48" s="20"/>
      <c r="UCW48"/>
      <c r="UCX48" s="20"/>
      <c r="UCY48"/>
      <c r="UCZ48" s="20"/>
      <c r="UDA48"/>
      <c r="UDB48" s="20"/>
      <c r="UDC48"/>
      <c r="UDD48" s="20"/>
      <c r="UDE48"/>
      <c r="UDF48" s="20"/>
      <c r="UDG48"/>
      <c r="UDH48" s="20"/>
      <c r="UDI48"/>
      <c r="UDJ48" s="20"/>
      <c r="UDK48"/>
      <c r="UDL48" s="20"/>
      <c r="UDM48"/>
      <c r="UDN48" s="20"/>
      <c r="UDO48"/>
      <c r="UDP48" s="20"/>
      <c r="UDQ48"/>
      <c r="UDR48" s="20"/>
      <c r="UDS48"/>
      <c r="UDT48" s="20"/>
      <c r="UDU48"/>
      <c r="UDV48" s="20"/>
      <c r="UDW48"/>
      <c r="UDX48" s="20"/>
      <c r="UDY48"/>
      <c r="UDZ48" s="20"/>
      <c r="UEA48"/>
      <c r="UEB48" s="20"/>
      <c r="UEC48"/>
      <c r="UED48" s="20"/>
      <c r="UEE48"/>
      <c r="UEF48" s="20"/>
      <c r="UEG48"/>
      <c r="UEH48" s="20"/>
      <c r="UEI48"/>
      <c r="UEJ48" s="20"/>
      <c r="UEK48"/>
      <c r="UEL48" s="20"/>
      <c r="UEM48"/>
      <c r="UEN48" s="20"/>
      <c r="UEO48"/>
      <c r="UEP48" s="20"/>
      <c r="UEQ48"/>
      <c r="UER48" s="20"/>
      <c r="UES48"/>
      <c r="UET48" s="20"/>
      <c r="UEU48"/>
      <c r="UEV48" s="20"/>
      <c r="UEW48"/>
      <c r="UEX48" s="20"/>
      <c r="UEY48"/>
      <c r="UEZ48" s="20"/>
      <c r="UFA48"/>
      <c r="UFB48" s="20"/>
      <c r="UFC48"/>
      <c r="UFD48" s="20"/>
      <c r="UFE48"/>
      <c r="UFF48" s="20"/>
      <c r="UFG48"/>
      <c r="UFH48" s="20"/>
      <c r="UFI48"/>
      <c r="UFJ48" s="20"/>
      <c r="UFK48"/>
      <c r="UFL48" s="20"/>
      <c r="UFM48"/>
      <c r="UFN48" s="20"/>
      <c r="UFO48"/>
      <c r="UFP48" s="20"/>
      <c r="UFQ48"/>
      <c r="UFR48" s="20"/>
      <c r="UFS48"/>
      <c r="UFT48" s="20"/>
      <c r="UFU48"/>
      <c r="UFV48" s="20"/>
      <c r="UFW48"/>
      <c r="UFX48" s="20"/>
      <c r="UFY48"/>
      <c r="UFZ48" s="20"/>
      <c r="UGA48"/>
      <c r="UGB48" s="20"/>
      <c r="UGC48"/>
      <c r="UGD48" s="20"/>
      <c r="UGE48"/>
      <c r="UGF48" s="20"/>
      <c r="UGG48"/>
      <c r="UGH48" s="20"/>
      <c r="UGI48"/>
      <c r="UGJ48" s="20"/>
      <c r="UGK48"/>
      <c r="UGL48" s="20"/>
      <c r="UGM48"/>
      <c r="UGN48" s="20"/>
      <c r="UGO48"/>
      <c r="UGP48" s="20"/>
      <c r="UGQ48"/>
      <c r="UGR48" s="20"/>
      <c r="UGS48"/>
      <c r="UGT48" s="20"/>
      <c r="UGU48"/>
      <c r="UGV48" s="20"/>
      <c r="UGW48"/>
      <c r="UGX48" s="20"/>
      <c r="UGY48"/>
      <c r="UGZ48" s="20"/>
      <c r="UHA48"/>
      <c r="UHB48" s="20"/>
      <c r="UHC48"/>
      <c r="UHD48" s="20"/>
      <c r="UHE48"/>
      <c r="UHF48" s="20"/>
      <c r="UHG48"/>
      <c r="UHH48" s="20"/>
      <c r="UHI48"/>
      <c r="UHJ48" s="20"/>
      <c r="UHK48"/>
      <c r="UHL48" s="20"/>
      <c r="UHM48"/>
      <c r="UHN48" s="20"/>
      <c r="UHO48"/>
      <c r="UHP48" s="20"/>
      <c r="UHQ48"/>
      <c r="UHR48" s="20"/>
      <c r="UHS48"/>
      <c r="UHT48" s="20"/>
      <c r="UHU48"/>
      <c r="UHV48" s="20"/>
      <c r="UHW48"/>
      <c r="UHX48" s="20"/>
      <c r="UHY48"/>
      <c r="UHZ48" s="20"/>
      <c r="UIA48"/>
      <c r="UIB48" s="20"/>
      <c r="UIC48"/>
      <c r="UID48" s="20"/>
      <c r="UIE48"/>
      <c r="UIF48" s="20"/>
      <c r="UIG48"/>
      <c r="UIH48" s="20"/>
      <c r="UII48"/>
      <c r="UIJ48" s="20"/>
      <c r="UIK48"/>
      <c r="UIL48" s="20"/>
      <c r="UIM48"/>
      <c r="UIN48" s="20"/>
      <c r="UIO48"/>
      <c r="UIP48" s="20"/>
      <c r="UIQ48"/>
      <c r="UIR48" s="20"/>
      <c r="UIS48"/>
      <c r="UIT48" s="20"/>
      <c r="UIU48"/>
      <c r="UIV48" s="20"/>
      <c r="UIW48"/>
      <c r="UIX48" s="20"/>
      <c r="UIY48"/>
      <c r="UIZ48" s="20"/>
      <c r="UJA48"/>
      <c r="UJB48" s="20"/>
      <c r="UJC48"/>
      <c r="UJD48" s="20"/>
      <c r="UJE48"/>
      <c r="UJF48" s="20"/>
      <c r="UJG48"/>
      <c r="UJH48" s="20"/>
      <c r="UJI48"/>
      <c r="UJJ48" s="20"/>
      <c r="UJK48"/>
      <c r="UJL48" s="20"/>
      <c r="UJM48"/>
      <c r="UJN48" s="20"/>
      <c r="UJO48"/>
      <c r="UJP48" s="20"/>
      <c r="UJQ48"/>
      <c r="UJR48" s="20"/>
      <c r="UJS48"/>
      <c r="UJT48" s="20"/>
      <c r="UJU48"/>
      <c r="UJV48" s="20"/>
      <c r="UJW48"/>
      <c r="UJX48" s="20"/>
      <c r="UJY48"/>
      <c r="UJZ48" s="20"/>
      <c r="UKA48"/>
      <c r="UKB48" s="20"/>
      <c r="UKC48"/>
      <c r="UKD48" s="20"/>
      <c r="UKE48"/>
      <c r="UKF48" s="20"/>
      <c r="UKG48"/>
      <c r="UKH48" s="20"/>
      <c r="UKI48"/>
      <c r="UKJ48" s="20"/>
      <c r="UKK48"/>
      <c r="UKL48" s="20"/>
      <c r="UKM48"/>
      <c r="UKN48" s="20"/>
      <c r="UKO48"/>
      <c r="UKP48" s="20"/>
      <c r="UKQ48"/>
      <c r="UKR48" s="20"/>
      <c r="UKS48"/>
      <c r="UKT48" s="20"/>
      <c r="UKU48"/>
      <c r="UKV48" s="20"/>
      <c r="UKW48"/>
      <c r="UKX48" s="20"/>
      <c r="UKY48"/>
      <c r="UKZ48" s="20"/>
      <c r="ULA48"/>
      <c r="ULB48" s="20"/>
      <c r="ULC48"/>
      <c r="ULD48" s="20"/>
      <c r="ULE48"/>
      <c r="ULF48" s="20"/>
      <c r="ULG48"/>
      <c r="ULH48" s="20"/>
      <c r="ULI48"/>
      <c r="ULJ48" s="20"/>
      <c r="ULK48"/>
      <c r="ULL48" s="20"/>
      <c r="ULM48"/>
      <c r="ULN48" s="20"/>
      <c r="ULO48"/>
      <c r="ULP48" s="20"/>
      <c r="ULQ48"/>
      <c r="ULR48" s="20"/>
      <c r="ULS48"/>
      <c r="ULT48" s="20"/>
      <c r="ULU48"/>
      <c r="ULV48" s="20"/>
      <c r="ULW48"/>
      <c r="ULX48" s="20"/>
      <c r="ULY48"/>
      <c r="ULZ48" s="20"/>
      <c r="UMA48"/>
      <c r="UMB48" s="20"/>
      <c r="UMC48"/>
      <c r="UMD48" s="20"/>
      <c r="UME48"/>
      <c r="UMF48" s="20"/>
      <c r="UMG48"/>
      <c r="UMH48" s="20"/>
      <c r="UMI48"/>
      <c r="UMJ48" s="20"/>
      <c r="UMK48"/>
      <c r="UML48" s="20"/>
      <c r="UMM48"/>
      <c r="UMN48" s="20"/>
      <c r="UMO48"/>
      <c r="UMP48" s="20"/>
      <c r="UMQ48"/>
      <c r="UMR48" s="20"/>
      <c r="UMS48"/>
      <c r="UMT48" s="20"/>
      <c r="UMU48"/>
      <c r="UMV48" s="20"/>
      <c r="UMW48"/>
      <c r="UMX48" s="20"/>
      <c r="UMY48"/>
      <c r="UMZ48" s="20"/>
      <c r="UNA48"/>
      <c r="UNB48" s="20"/>
      <c r="UNC48"/>
      <c r="UND48" s="20"/>
      <c r="UNE48"/>
      <c r="UNF48" s="20"/>
      <c r="UNG48"/>
      <c r="UNH48" s="20"/>
      <c r="UNI48"/>
      <c r="UNJ48" s="20"/>
      <c r="UNK48"/>
      <c r="UNL48" s="20"/>
      <c r="UNM48"/>
      <c r="UNN48" s="20"/>
      <c r="UNO48"/>
      <c r="UNP48" s="20"/>
      <c r="UNQ48"/>
      <c r="UNR48" s="20"/>
      <c r="UNS48"/>
      <c r="UNT48" s="20"/>
      <c r="UNU48"/>
      <c r="UNV48" s="20"/>
      <c r="UNW48"/>
      <c r="UNX48" s="20"/>
      <c r="UNY48"/>
      <c r="UNZ48" s="20"/>
      <c r="UOA48"/>
      <c r="UOB48" s="20"/>
      <c r="UOC48"/>
      <c r="UOD48" s="20"/>
      <c r="UOE48"/>
      <c r="UOF48" s="20"/>
      <c r="UOG48"/>
      <c r="UOH48" s="20"/>
      <c r="UOI48"/>
      <c r="UOJ48" s="20"/>
      <c r="UOK48"/>
      <c r="UOL48" s="20"/>
      <c r="UOM48"/>
      <c r="UON48" s="20"/>
      <c r="UOO48"/>
      <c r="UOP48" s="20"/>
      <c r="UOQ48"/>
      <c r="UOR48" s="20"/>
      <c r="UOS48"/>
      <c r="UOT48" s="20"/>
      <c r="UOU48"/>
      <c r="UOV48" s="20"/>
      <c r="UOW48"/>
      <c r="UOX48" s="20"/>
      <c r="UOY48"/>
      <c r="UOZ48" s="20"/>
      <c r="UPA48"/>
      <c r="UPB48" s="20"/>
      <c r="UPC48"/>
      <c r="UPD48" s="20"/>
      <c r="UPE48"/>
      <c r="UPF48" s="20"/>
      <c r="UPG48"/>
      <c r="UPH48" s="20"/>
      <c r="UPI48"/>
      <c r="UPJ48" s="20"/>
      <c r="UPK48"/>
      <c r="UPL48" s="20"/>
      <c r="UPM48"/>
      <c r="UPN48" s="20"/>
      <c r="UPO48"/>
      <c r="UPP48" s="20"/>
      <c r="UPQ48"/>
      <c r="UPR48" s="20"/>
      <c r="UPS48"/>
      <c r="UPT48" s="20"/>
      <c r="UPU48"/>
      <c r="UPV48" s="20"/>
      <c r="UPW48"/>
      <c r="UPX48" s="20"/>
      <c r="UPY48"/>
      <c r="UPZ48" s="20"/>
      <c r="UQA48"/>
      <c r="UQB48" s="20"/>
      <c r="UQC48"/>
      <c r="UQD48" s="20"/>
      <c r="UQE48"/>
      <c r="UQF48" s="20"/>
      <c r="UQG48"/>
      <c r="UQH48" s="20"/>
      <c r="UQI48"/>
      <c r="UQJ48" s="20"/>
      <c r="UQK48"/>
      <c r="UQL48" s="20"/>
      <c r="UQM48"/>
      <c r="UQN48" s="20"/>
      <c r="UQO48"/>
      <c r="UQP48" s="20"/>
      <c r="UQQ48"/>
      <c r="UQR48" s="20"/>
      <c r="UQS48"/>
      <c r="UQT48" s="20"/>
      <c r="UQU48"/>
      <c r="UQV48" s="20"/>
      <c r="UQW48"/>
      <c r="UQX48" s="20"/>
      <c r="UQY48"/>
      <c r="UQZ48" s="20"/>
      <c r="URA48"/>
      <c r="URB48" s="20"/>
      <c r="URC48"/>
      <c r="URD48" s="20"/>
      <c r="URE48"/>
      <c r="URF48" s="20"/>
      <c r="URG48"/>
      <c r="URH48" s="20"/>
      <c r="URI48"/>
      <c r="URJ48" s="20"/>
      <c r="URK48"/>
      <c r="URL48" s="20"/>
      <c r="URM48"/>
      <c r="URN48" s="20"/>
      <c r="URO48"/>
      <c r="URP48" s="20"/>
      <c r="URQ48"/>
      <c r="URR48" s="20"/>
      <c r="URS48"/>
      <c r="URT48" s="20"/>
      <c r="URU48"/>
      <c r="URV48" s="20"/>
      <c r="URW48"/>
      <c r="URX48" s="20"/>
      <c r="URY48"/>
      <c r="URZ48" s="20"/>
      <c r="USA48"/>
      <c r="USB48" s="20"/>
      <c r="USC48"/>
      <c r="USD48" s="20"/>
      <c r="USE48"/>
      <c r="USF48" s="20"/>
      <c r="USG48"/>
      <c r="USH48" s="20"/>
      <c r="USI48"/>
      <c r="USJ48" s="20"/>
      <c r="USK48"/>
      <c r="USL48" s="20"/>
      <c r="USM48"/>
      <c r="USN48" s="20"/>
      <c r="USO48"/>
      <c r="USP48" s="20"/>
      <c r="USQ48"/>
      <c r="USR48" s="20"/>
      <c r="USS48"/>
      <c r="UST48" s="20"/>
      <c r="USU48"/>
      <c r="USV48" s="20"/>
      <c r="USW48"/>
      <c r="USX48" s="20"/>
      <c r="USY48"/>
      <c r="USZ48" s="20"/>
      <c r="UTA48"/>
      <c r="UTB48" s="20"/>
      <c r="UTC48"/>
      <c r="UTD48" s="20"/>
      <c r="UTE48"/>
      <c r="UTF48" s="20"/>
      <c r="UTG48"/>
      <c r="UTH48" s="20"/>
      <c r="UTI48"/>
      <c r="UTJ48" s="20"/>
      <c r="UTK48"/>
      <c r="UTL48" s="20"/>
      <c r="UTM48"/>
      <c r="UTN48" s="20"/>
      <c r="UTO48"/>
      <c r="UTP48" s="20"/>
      <c r="UTQ48"/>
      <c r="UTR48" s="20"/>
      <c r="UTS48"/>
      <c r="UTT48" s="20"/>
      <c r="UTU48"/>
      <c r="UTV48" s="20"/>
      <c r="UTW48"/>
      <c r="UTX48" s="20"/>
      <c r="UTY48"/>
      <c r="UTZ48" s="20"/>
      <c r="UUA48"/>
      <c r="UUB48" s="20"/>
      <c r="UUC48"/>
      <c r="UUD48" s="20"/>
      <c r="UUE48"/>
      <c r="UUF48" s="20"/>
      <c r="UUG48"/>
      <c r="UUH48" s="20"/>
      <c r="UUI48"/>
      <c r="UUJ48" s="20"/>
      <c r="UUK48"/>
      <c r="UUL48" s="20"/>
      <c r="UUM48"/>
      <c r="UUN48" s="20"/>
      <c r="UUO48"/>
      <c r="UUP48" s="20"/>
      <c r="UUQ48"/>
      <c r="UUR48" s="20"/>
      <c r="UUS48"/>
      <c r="UUT48" s="20"/>
      <c r="UUU48"/>
      <c r="UUV48" s="20"/>
      <c r="UUW48"/>
      <c r="UUX48" s="20"/>
      <c r="UUY48"/>
      <c r="UUZ48" s="20"/>
      <c r="UVA48"/>
      <c r="UVB48" s="20"/>
      <c r="UVC48"/>
      <c r="UVD48" s="20"/>
      <c r="UVE48"/>
      <c r="UVF48" s="20"/>
      <c r="UVG48"/>
      <c r="UVH48" s="20"/>
      <c r="UVI48"/>
      <c r="UVJ48" s="20"/>
      <c r="UVK48"/>
      <c r="UVL48" s="20"/>
      <c r="UVM48"/>
      <c r="UVN48" s="20"/>
      <c r="UVO48"/>
      <c r="UVP48" s="20"/>
      <c r="UVQ48"/>
      <c r="UVR48" s="20"/>
      <c r="UVS48"/>
      <c r="UVT48" s="20"/>
      <c r="UVU48"/>
      <c r="UVV48" s="20"/>
      <c r="UVW48"/>
      <c r="UVX48" s="20"/>
      <c r="UVY48"/>
      <c r="UVZ48" s="20"/>
      <c r="UWA48"/>
      <c r="UWB48" s="20"/>
      <c r="UWC48"/>
      <c r="UWD48" s="20"/>
      <c r="UWE48"/>
      <c r="UWF48" s="20"/>
      <c r="UWG48"/>
      <c r="UWH48" s="20"/>
      <c r="UWI48"/>
      <c r="UWJ48" s="20"/>
      <c r="UWK48"/>
      <c r="UWL48" s="20"/>
      <c r="UWM48"/>
      <c r="UWN48" s="20"/>
      <c r="UWO48"/>
      <c r="UWP48" s="20"/>
      <c r="UWQ48"/>
      <c r="UWR48" s="20"/>
      <c r="UWS48"/>
      <c r="UWT48" s="20"/>
      <c r="UWU48"/>
      <c r="UWV48" s="20"/>
      <c r="UWW48"/>
      <c r="UWX48" s="20"/>
      <c r="UWY48"/>
      <c r="UWZ48" s="20"/>
      <c r="UXA48"/>
      <c r="UXB48" s="20"/>
      <c r="UXC48"/>
      <c r="UXD48" s="20"/>
      <c r="UXE48"/>
      <c r="UXF48" s="20"/>
      <c r="UXG48"/>
      <c r="UXH48" s="20"/>
      <c r="UXI48"/>
      <c r="UXJ48" s="20"/>
      <c r="UXK48"/>
      <c r="UXL48" s="20"/>
      <c r="UXM48"/>
      <c r="UXN48" s="20"/>
      <c r="UXO48"/>
      <c r="UXP48" s="20"/>
      <c r="UXQ48"/>
      <c r="UXR48" s="20"/>
      <c r="UXS48"/>
      <c r="UXT48" s="20"/>
      <c r="UXU48"/>
      <c r="UXV48" s="20"/>
      <c r="UXW48"/>
      <c r="UXX48" s="20"/>
      <c r="UXY48"/>
      <c r="UXZ48" s="20"/>
      <c r="UYA48"/>
      <c r="UYB48" s="20"/>
      <c r="UYC48"/>
      <c r="UYD48" s="20"/>
      <c r="UYE48"/>
      <c r="UYF48" s="20"/>
      <c r="UYG48"/>
      <c r="UYH48" s="20"/>
      <c r="UYI48"/>
      <c r="UYJ48" s="20"/>
      <c r="UYK48"/>
      <c r="UYL48" s="20"/>
      <c r="UYM48"/>
      <c r="UYN48" s="20"/>
      <c r="UYO48"/>
      <c r="UYP48" s="20"/>
      <c r="UYQ48"/>
      <c r="UYR48" s="20"/>
      <c r="UYS48"/>
      <c r="UYT48" s="20"/>
      <c r="UYU48"/>
      <c r="UYV48" s="20"/>
      <c r="UYW48"/>
      <c r="UYX48" s="20"/>
      <c r="UYY48"/>
      <c r="UYZ48" s="20"/>
      <c r="UZA48"/>
      <c r="UZB48" s="20"/>
      <c r="UZC48"/>
      <c r="UZD48" s="20"/>
      <c r="UZE48"/>
      <c r="UZF48" s="20"/>
      <c r="UZG48"/>
      <c r="UZH48" s="20"/>
      <c r="UZI48"/>
      <c r="UZJ48" s="20"/>
      <c r="UZK48"/>
      <c r="UZL48" s="20"/>
      <c r="UZM48"/>
      <c r="UZN48" s="20"/>
      <c r="UZO48"/>
      <c r="UZP48" s="20"/>
      <c r="UZQ48"/>
      <c r="UZR48" s="20"/>
      <c r="UZS48"/>
      <c r="UZT48" s="20"/>
      <c r="UZU48"/>
      <c r="UZV48" s="20"/>
      <c r="UZW48"/>
      <c r="UZX48" s="20"/>
      <c r="UZY48"/>
      <c r="UZZ48" s="20"/>
      <c r="VAA48"/>
      <c r="VAB48" s="20"/>
      <c r="VAC48"/>
      <c r="VAD48" s="20"/>
      <c r="VAE48"/>
      <c r="VAF48" s="20"/>
      <c r="VAG48"/>
      <c r="VAH48" s="20"/>
      <c r="VAI48"/>
      <c r="VAJ48" s="20"/>
      <c r="VAK48"/>
      <c r="VAL48" s="20"/>
      <c r="VAM48"/>
      <c r="VAN48" s="20"/>
      <c r="VAO48"/>
      <c r="VAP48" s="20"/>
      <c r="VAQ48"/>
      <c r="VAR48" s="20"/>
      <c r="VAS48"/>
      <c r="VAT48" s="20"/>
      <c r="VAU48"/>
      <c r="VAV48" s="20"/>
      <c r="VAW48"/>
      <c r="VAX48" s="20"/>
      <c r="VAY48"/>
      <c r="VAZ48" s="20"/>
      <c r="VBA48"/>
      <c r="VBB48" s="20"/>
      <c r="VBC48"/>
      <c r="VBD48" s="20"/>
      <c r="VBE48"/>
      <c r="VBF48" s="20"/>
      <c r="VBG48"/>
      <c r="VBH48" s="20"/>
      <c r="VBI48"/>
      <c r="VBJ48" s="20"/>
      <c r="VBK48"/>
      <c r="VBL48" s="20"/>
      <c r="VBM48"/>
      <c r="VBN48" s="20"/>
      <c r="VBO48"/>
      <c r="VBP48" s="20"/>
      <c r="VBQ48"/>
      <c r="VBR48" s="20"/>
      <c r="VBS48"/>
      <c r="VBT48" s="20"/>
      <c r="VBU48"/>
      <c r="VBV48" s="20"/>
      <c r="VBW48"/>
      <c r="VBX48" s="20"/>
      <c r="VBY48"/>
      <c r="VBZ48" s="20"/>
      <c r="VCA48"/>
      <c r="VCB48" s="20"/>
      <c r="VCC48"/>
      <c r="VCD48" s="20"/>
      <c r="VCE48"/>
      <c r="VCF48" s="20"/>
      <c r="VCG48"/>
      <c r="VCH48" s="20"/>
      <c r="VCI48"/>
      <c r="VCJ48" s="20"/>
      <c r="VCK48"/>
      <c r="VCL48" s="20"/>
      <c r="VCM48"/>
      <c r="VCN48" s="20"/>
      <c r="VCO48"/>
      <c r="VCP48" s="20"/>
      <c r="VCQ48"/>
      <c r="VCR48" s="20"/>
      <c r="VCS48"/>
      <c r="VCT48" s="20"/>
      <c r="VCU48"/>
      <c r="VCV48" s="20"/>
      <c r="VCW48"/>
      <c r="VCX48" s="20"/>
      <c r="VCY48"/>
      <c r="VCZ48" s="20"/>
      <c r="VDA48"/>
      <c r="VDB48" s="20"/>
      <c r="VDC48"/>
      <c r="VDD48" s="20"/>
      <c r="VDE48"/>
      <c r="VDF48" s="20"/>
      <c r="VDG48"/>
      <c r="VDH48" s="20"/>
      <c r="VDI48"/>
      <c r="VDJ48" s="20"/>
      <c r="VDK48"/>
      <c r="VDL48" s="20"/>
      <c r="VDM48"/>
      <c r="VDN48" s="20"/>
      <c r="VDO48"/>
      <c r="VDP48" s="20"/>
      <c r="VDQ48"/>
      <c r="VDR48" s="20"/>
      <c r="VDS48"/>
      <c r="VDT48" s="20"/>
      <c r="VDU48"/>
      <c r="VDV48" s="20"/>
      <c r="VDW48"/>
      <c r="VDX48" s="20"/>
      <c r="VDY48"/>
      <c r="VDZ48" s="20"/>
      <c r="VEA48"/>
      <c r="VEB48" s="20"/>
      <c r="VEC48"/>
      <c r="VED48" s="20"/>
      <c r="VEE48"/>
      <c r="VEF48" s="20"/>
      <c r="VEG48"/>
      <c r="VEH48" s="20"/>
      <c r="VEI48"/>
      <c r="VEJ48" s="20"/>
      <c r="VEK48"/>
      <c r="VEL48" s="20"/>
      <c r="VEM48"/>
      <c r="VEN48" s="20"/>
      <c r="VEO48"/>
      <c r="VEP48" s="20"/>
      <c r="VEQ48"/>
      <c r="VER48" s="20"/>
      <c r="VES48"/>
      <c r="VET48" s="20"/>
      <c r="VEU48"/>
      <c r="VEV48" s="20"/>
      <c r="VEW48"/>
      <c r="VEX48" s="20"/>
      <c r="VEY48"/>
      <c r="VEZ48" s="20"/>
      <c r="VFA48"/>
      <c r="VFB48" s="20"/>
      <c r="VFC48"/>
      <c r="VFD48" s="20"/>
      <c r="VFE48"/>
      <c r="VFF48" s="20"/>
      <c r="VFG48"/>
      <c r="VFH48" s="20"/>
      <c r="VFI48"/>
      <c r="VFJ48" s="20"/>
      <c r="VFK48"/>
      <c r="VFL48" s="20"/>
      <c r="VFM48"/>
      <c r="VFN48" s="20"/>
      <c r="VFO48"/>
      <c r="VFP48" s="20"/>
      <c r="VFQ48"/>
      <c r="VFR48" s="20"/>
      <c r="VFS48"/>
      <c r="VFT48" s="20"/>
      <c r="VFU48"/>
      <c r="VFV48" s="20"/>
      <c r="VFW48"/>
      <c r="VFX48" s="20"/>
      <c r="VFY48"/>
      <c r="VFZ48" s="20"/>
      <c r="VGA48"/>
      <c r="VGB48" s="20"/>
      <c r="VGC48"/>
      <c r="VGD48" s="20"/>
      <c r="VGE48"/>
      <c r="VGF48" s="20"/>
      <c r="VGG48"/>
      <c r="VGH48" s="20"/>
      <c r="VGI48"/>
      <c r="VGJ48" s="20"/>
      <c r="VGK48"/>
      <c r="VGL48" s="20"/>
      <c r="VGM48"/>
      <c r="VGN48" s="20"/>
      <c r="VGO48"/>
      <c r="VGP48" s="20"/>
      <c r="VGQ48"/>
      <c r="VGR48" s="20"/>
      <c r="VGS48"/>
      <c r="VGT48" s="20"/>
      <c r="VGU48"/>
      <c r="VGV48" s="20"/>
      <c r="VGW48"/>
      <c r="VGX48" s="20"/>
      <c r="VGY48"/>
      <c r="VGZ48" s="20"/>
      <c r="VHA48"/>
      <c r="VHB48" s="20"/>
      <c r="VHC48"/>
      <c r="VHD48" s="20"/>
      <c r="VHE48"/>
      <c r="VHF48" s="20"/>
      <c r="VHG48"/>
      <c r="VHH48" s="20"/>
      <c r="VHI48"/>
      <c r="VHJ48" s="20"/>
      <c r="VHK48"/>
      <c r="VHL48" s="20"/>
      <c r="VHM48"/>
      <c r="VHN48" s="20"/>
      <c r="VHO48"/>
      <c r="VHP48" s="20"/>
      <c r="VHQ48"/>
      <c r="VHR48" s="20"/>
      <c r="VHS48"/>
      <c r="VHT48" s="20"/>
      <c r="VHU48"/>
      <c r="VHV48" s="20"/>
      <c r="VHW48"/>
      <c r="VHX48" s="20"/>
      <c r="VHY48"/>
      <c r="VHZ48" s="20"/>
      <c r="VIA48"/>
      <c r="VIB48" s="20"/>
      <c r="VIC48"/>
      <c r="VID48" s="20"/>
      <c r="VIE48"/>
      <c r="VIF48" s="20"/>
      <c r="VIG48"/>
      <c r="VIH48" s="20"/>
      <c r="VII48"/>
      <c r="VIJ48" s="20"/>
      <c r="VIK48"/>
      <c r="VIL48" s="20"/>
      <c r="VIM48"/>
      <c r="VIN48" s="20"/>
      <c r="VIO48"/>
      <c r="VIP48" s="20"/>
      <c r="VIQ48"/>
      <c r="VIR48" s="20"/>
      <c r="VIS48"/>
      <c r="VIT48" s="20"/>
      <c r="VIU48"/>
      <c r="VIV48" s="20"/>
      <c r="VIW48"/>
      <c r="VIX48" s="20"/>
      <c r="VIY48"/>
      <c r="VIZ48" s="20"/>
      <c r="VJA48"/>
      <c r="VJB48" s="20"/>
      <c r="VJC48"/>
      <c r="VJD48" s="20"/>
      <c r="VJE48"/>
      <c r="VJF48" s="20"/>
      <c r="VJG48"/>
      <c r="VJH48" s="20"/>
      <c r="VJI48"/>
      <c r="VJJ48" s="20"/>
      <c r="VJK48"/>
      <c r="VJL48" s="20"/>
      <c r="VJM48"/>
      <c r="VJN48" s="20"/>
      <c r="VJO48"/>
      <c r="VJP48" s="20"/>
      <c r="VJQ48"/>
      <c r="VJR48" s="20"/>
      <c r="VJS48"/>
      <c r="VJT48" s="20"/>
      <c r="VJU48"/>
      <c r="VJV48" s="20"/>
      <c r="VJW48"/>
      <c r="VJX48" s="20"/>
      <c r="VJY48"/>
      <c r="VJZ48" s="20"/>
      <c r="VKA48"/>
      <c r="VKB48" s="20"/>
      <c r="VKC48"/>
      <c r="VKD48" s="20"/>
      <c r="VKE48"/>
      <c r="VKF48" s="20"/>
      <c r="VKG48"/>
      <c r="VKH48" s="20"/>
      <c r="VKI48"/>
      <c r="VKJ48" s="20"/>
      <c r="VKK48"/>
      <c r="VKL48" s="20"/>
      <c r="VKM48"/>
      <c r="VKN48" s="20"/>
      <c r="VKO48"/>
      <c r="VKP48" s="20"/>
      <c r="VKQ48"/>
      <c r="VKR48" s="20"/>
      <c r="VKS48"/>
      <c r="VKT48" s="20"/>
      <c r="VKU48"/>
      <c r="VKV48" s="20"/>
      <c r="VKW48"/>
      <c r="VKX48" s="20"/>
      <c r="VKY48"/>
      <c r="VKZ48" s="20"/>
      <c r="VLA48"/>
      <c r="VLB48" s="20"/>
      <c r="VLC48"/>
      <c r="VLD48" s="20"/>
      <c r="VLE48"/>
      <c r="VLF48" s="20"/>
      <c r="VLG48"/>
      <c r="VLH48" s="20"/>
      <c r="VLI48"/>
      <c r="VLJ48" s="20"/>
      <c r="VLK48"/>
      <c r="VLL48" s="20"/>
      <c r="VLM48"/>
      <c r="VLN48" s="20"/>
      <c r="VLO48"/>
      <c r="VLP48" s="20"/>
      <c r="VLQ48"/>
      <c r="VLR48" s="20"/>
      <c r="VLS48"/>
      <c r="VLT48" s="20"/>
      <c r="VLU48"/>
      <c r="VLV48" s="20"/>
      <c r="VLW48"/>
      <c r="VLX48" s="20"/>
      <c r="VLY48"/>
      <c r="VLZ48" s="20"/>
      <c r="VMA48"/>
      <c r="VMB48" s="20"/>
      <c r="VMC48"/>
      <c r="VMD48" s="20"/>
      <c r="VME48"/>
      <c r="VMF48" s="20"/>
      <c r="VMG48"/>
      <c r="VMH48" s="20"/>
      <c r="VMI48"/>
      <c r="VMJ48" s="20"/>
      <c r="VMK48"/>
      <c r="VML48" s="20"/>
      <c r="VMM48"/>
      <c r="VMN48" s="20"/>
      <c r="VMO48"/>
      <c r="VMP48" s="20"/>
      <c r="VMQ48"/>
      <c r="VMR48" s="20"/>
      <c r="VMS48"/>
      <c r="VMT48" s="20"/>
      <c r="VMU48"/>
      <c r="VMV48" s="20"/>
      <c r="VMW48"/>
      <c r="VMX48" s="20"/>
      <c r="VMY48"/>
      <c r="VMZ48" s="20"/>
      <c r="VNA48"/>
      <c r="VNB48" s="20"/>
      <c r="VNC48"/>
      <c r="VND48" s="20"/>
      <c r="VNE48"/>
      <c r="VNF48" s="20"/>
      <c r="VNG48"/>
      <c r="VNH48" s="20"/>
      <c r="VNI48"/>
      <c r="VNJ48" s="20"/>
      <c r="VNK48"/>
      <c r="VNL48" s="20"/>
      <c r="VNM48"/>
      <c r="VNN48" s="20"/>
      <c r="VNO48"/>
      <c r="VNP48" s="20"/>
      <c r="VNQ48"/>
      <c r="VNR48" s="20"/>
      <c r="VNS48"/>
      <c r="VNT48" s="20"/>
      <c r="VNU48"/>
      <c r="VNV48" s="20"/>
      <c r="VNW48"/>
      <c r="VNX48" s="20"/>
      <c r="VNY48"/>
      <c r="VNZ48" s="20"/>
      <c r="VOA48"/>
      <c r="VOB48" s="20"/>
      <c r="VOC48"/>
      <c r="VOD48" s="20"/>
      <c r="VOE48"/>
      <c r="VOF48" s="20"/>
      <c r="VOG48"/>
      <c r="VOH48" s="20"/>
      <c r="VOI48"/>
      <c r="VOJ48" s="20"/>
      <c r="VOK48"/>
      <c r="VOL48" s="20"/>
      <c r="VOM48"/>
      <c r="VON48" s="20"/>
      <c r="VOO48"/>
      <c r="VOP48" s="20"/>
      <c r="VOQ48"/>
      <c r="VOR48" s="20"/>
      <c r="VOS48"/>
      <c r="VOT48" s="20"/>
      <c r="VOU48"/>
      <c r="VOV48" s="20"/>
      <c r="VOW48"/>
      <c r="VOX48" s="20"/>
      <c r="VOY48"/>
      <c r="VOZ48" s="20"/>
      <c r="VPA48"/>
      <c r="VPB48" s="20"/>
      <c r="VPC48"/>
      <c r="VPD48" s="20"/>
      <c r="VPE48"/>
      <c r="VPF48" s="20"/>
      <c r="VPG48"/>
      <c r="VPH48" s="20"/>
      <c r="VPI48"/>
      <c r="VPJ48" s="20"/>
      <c r="VPK48"/>
      <c r="VPL48" s="20"/>
      <c r="VPM48"/>
      <c r="VPN48" s="20"/>
      <c r="VPO48"/>
      <c r="VPP48" s="20"/>
      <c r="VPQ48"/>
      <c r="VPR48" s="20"/>
      <c r="VPS48"/>
      <c r="VPT48" s="20"/>
      <c r="VPU48"/>
      <c r="VPV48" s="20"/>
      <c r="VPW48"/>
      <c r="VPX48" s="20"/>
      <c r="VPY48"/>
      <c r="VPZ48" s="20"/>
      <c r="VQA48"/>
      <c r="VQB48" s="20"/>
      <c r="VQC48"/>
      <c r="VQD48" s="20"/>
      <c r="VQE48"/>
      <c r="VQF48" s="20"/>
      <c r="VQG48"/>
      <c r="VQH48" s="20"/>
      <c r="VQI48"/>
      <c r="VQJ48" s="20"/>
      <c r="VQK48"/>
      <c r="VQL48" s="20"/>
      <c r="VQM48"/>
      <c r="VQN48" s="20"/>
      <c r="VQO48"/>
      <c r="VQP48" s="20"/>
      <c r="VQQ48"/>
      <c r="VQR48" s="20"/>
      <c r="VQS48"/>
      <c r="VQT48" s="20"/>
      <c r="VQU48"/>
      <c r="VQV48" s="20"/>
      <c r="VQW48"/>
      <c r="VQX48" s="20"/>
      <c r="VQY48"/>
      <c r="VQZ48" s="20"/>
      <c r="VRA48"/>
      <c r="VRB48" s="20"/>
      <c r="VRC48"/>
      <c r="VRD48" s="20"/>
      <c r="VRE48"/>
      <c r="VRF48" s="20"/>
      <c r="VRG48"/>
      <c r="VRH48" s="20"/>
      <c r="VRI48"/>
      <c r="VRJ48" s="20"/>
      <c r="VRK48"/>
      <c r="VRL48" s="20"/>
      <c r="VRM48"/>
      <c r="VRN48" s="20"/>
      <c r="VRO48"/>
      <c r="VRP48" s="20"/>
      <c r="VRQ48"/>
      <c r="VRR48" s="20"/>
      <c r="VRS48"/>
      <c r="VRT48" s="20"/>
      <c r="VRU48"/>
      <c r="VRV48" s="20"/>
      <c r="VRW48"/>
      <c r="VRX48" s="20"/>
      <c r="VRY48"/>
      <c r="VRZ48" s="20"/>
      <c r="VSA48"/>
      <c r="VSB48" s="20"/>
      <c r="VSC48"/>
      <c r="VSD48" s="20"/>
      <c r="VSE48"/>
      <c r="VSF48" s="20"/>
      <c r="VSG48"/>
      <c r="VSH48" s="20"/>
      <c r="VSI48"/>
      <c r="VSJ48" s="20"/>
      <c r="VSK48"/>
      <c r="VSL48" s="20"/>
      <c r="VSM48"/>
      <c r="VSN48" s="20"/>
      <c r="VSO48"/>
      <c r="VSP48" s="20"/>
      <c r="VSQ48"/>
      <c r="VSR48" s="20"/>
      <c r="VSS48"/>
      <c r="VST48" s="20"/>
      <c r="VSU48"/>
      <c r="VSV48" s="20"/>
      <c r="VSW48"/>
      <c r="VSX48" s="20"/>
      <c r="VSY48"/>
      <c r="VSZ48" s="20"/>
      <c r="VTA48"/>
      <c r="VTB48" s="20"/>
      <c r="VTC48"/>
      <c r="VTD48" s="20"/>
      <c r="VTE48"/>
      <c r="VTF48" s="20"/>
      <c r="VTG48"/>
      <c r="VTH48" s="20"/>
      <c r="VTI48"/>
      <c r="VTJ48" s="20"/>
      <c r="VTK48"/>
      <c r="VTL48" s="20"/>
      <c r="VTM48"/>
      <c r="VTN48" s="20"/>
      <c r="VTO48"/>
      <c r="VTP48" s="20"/>
      <c r="VTQ48"/>
      <c r="VTR48" s="20"/>
      <c r="VTS48"/>
      <c r="VTT48" s="20"/>
      <c r="VTU48"/>
      <c r="VTV48" s="20"/>
      <c r="VTW48"/>
      <c r="VTX48" s="20"/>
      <c r="VTY48"/>
      <c r="VTZ48" s="20"/>
      <c r="VUA48"/>
      <c r="VUB48" s="20"/>
      <c r="VUC48"/>
      <c r="VUD48" s="20"/>
      <c r="VUE48"/>
      <c r="VUF48" s="20"/>
      <c r="VUG48"/>
      <c r="VUH48" s="20"/>
      <c r="VUI48"/>
      <c r="VUJ48" s="20"/>
      <c r="VUK48"/>
      <c r="VUL48" s="20"/>
      <c r="VUM48"/>
      <c r="VUN48" s="20"/>
      <c r="VUO48"/>
      <c r="VUP48" s="20"/>
      <c r="VUQ48"/>
      <c r="VUR48" s="20"/>
      <c r="VUS48"/>
      <c r="VUT48" s="20"/>
      <c r="VUU48"/>
      <c r="VUV48" s="20"/>
      <c r="VUW48"/>
      <c r="VUX48" s="20"/>
      <c r="VUY48"/>
      <c r="VUZ48" s="20"/>
      <c r="VVA48"/>
      <c r="VVB48" s="20"/>
      <c r="VVC48"/>
      <c r="VVD48" s="20"/>
      <c r="VVE48"/>
      <c r="VVF48" s="20"/>
      <c r="VVG48"/>
      <c r="VVH48" s="20"/>
      <c r="VVI48"/>
      <c r="VVJ48" s="20"/>
      <c r="VVK48"/>
      <c r="VVL48" s="20"/>
      <c r="VVM48"/>
      <c r="VVN48" s="20"/>
      <c r="VVO48"/>
      <c r="VVP48" s="20"/>
      <c r="VVQ48"/>
      <c r="VVR48" s="20"/>
      <c r="VVS48"/>
      <c r="VVT48" s="20"/>
      <c r="VVU48"/>
      <c r="VVV48" s="20"/>
      <c r="VVW48"/>
      <c r="VVX48" s="20"/>
      <c r="VVY48"/>
      <c r="VVZ48" s="20"/>
      <c r="VWA48"/>
      <c r="VWB48" s="20"/>
      <c r="VWC48"/>
      <c r="VWD48" s="20"/>
      <c r="VWE48"/>
      <c r="VWF48" s="20"/>
      <c r="VWG48"/>
      <c r="VWH48" s="20"/>
      <c r="VWI48"/>
      <c r="VWJ48" s="20"/>
      <c r="VWK48"/>
      <c r="VWL48" s="20"/>
      <c r="VWM48"/>
      <c r="VWN48" s="20"/>
      <c r="VWO48"/>
      <c r="VWP48" s="20"/>
      <c r="VWQ48"/>
      <c r="VWR48" s="20"/>
      <c r="VWS48"/>
      <c r="VWT48" s="20"/>
      <c r="VWU48"/>
      <c r="VWV48" s="20"/>
      <c r="VWW48"/>
      <c r="VWX48" s="20"/>
      <c r="VWY48"/>
      <c r="VWZ48" s="20"/>
      <c r="VXA48"/>
      <c r="VXB48" s="20"/>
      <c r="VXC48"/>
      <c r="VXD48" s="20"/>
      <c r="VXE48"/>
      <c r="VXF48" s="20"/>
      <c r="VXG48"/>
      <c r="VXH48" s="20"/>
      <c r="VXI48"/>
      <c r="VXJ48" s="20"/>
      <c r="VXK48"/>
      <c r="VXL48" s="20"/>
      <c r="VXM48"/>
      <c r="VXN48" s="20"/>
      <c r="VXO48"/>
      <c r="VXP48" s="20"/>
      <c r="VXQ48"/>
      <c r="VXR48" s="20"/>
      <c r="VXS48"/>
      <c r="VXT48" s="20"/>
      <c r="VXU48"/>
      <c r="VXV48" s="20"/>
      <c r="VXW48"/>
      <c r="VXX48" s="20"/>
      <c r="VXY48"/>
      <c r="VXZ48" s="20"/>
      <c r="VYA48"/>
      <c r="VYB48" s="20"/>
      <c r="VYC48"/>
      <c r="VYD48" s="20"/>
      <c r="VYE48"/>
      <c r="VYF48" s="20"/>
      <c r="VYG48"/>
      <c r="VYH48" s="20"/>
      <c r="VYI48"/>
      <c r="VYJ48" s="20"/>
      <c r="VYK48"/>
      <c r="VYL48" s="20"/>
      <c r="VYM48"/>
      <c r="VYN48" s="20"/>
      <c r="VYO48"/>
      <c r="VYP48" s="20"/>
      <c r="VYQ48"/>
      <c r="VYR48" s="20"/>
      <c r="VYS48"/>
      <c r="VYT48" s="20"/>
      <c r="VYU48"/>
      <c r="VYV48" s="20"/>
      <c r="VYW48"/>
      <c r="VYX48" s="20"/>
      <c r="VYY48"/>
      <c r="VYZ48" s="20"/>
      <c r="VZA48"/>
      <c r="VZB48" s="20"/>
      <c r="VZC48"/>
      <c r="VZD48" s="20"/>
      <c r="VZE48"/>
      <c r="VZF48" s="20"/>
      <c r="VZG48"/>
      <c r="VZH48" s="20"/>
      <c r="VZI48"/>
      <c r="VZJ48" s="20"/>
      <c r="VZK48"/>
      <c r="VZL48" s="20"/>
      <c r="VZM48"/>
      <c r="VZN48" s="20"/>
      <c r="VZO48"/>
      <c r="VZP48" s="20"/>
      <c r="VZQ48"/>
      <c r="VZR48" s="20"/>
      <c r="VZS48"/>
      <c r="VZT48" s="20"/>
      <c r="VZU48"/>
      <c r="VZV48" s="20"/>
      <c r="VZW48"/>
      <c r="VZX48" s="20"/>
      <c r="VZY48"/>
      <c r="VZZ48" s="20"/>
      <c r="WAA48"/>
      <c r="WAB48" s="20"/>
      <c r="WAC48"/>
      <c r="WAD48" s="20"/>
      <c r="WAE48"/>
      <c r="WAF48" s="20"/>
      <c r="WAG48"/>
      <c r="WAH48" s="20"/>
      <c r="WAI48"/>
      <c r="WAJ48" s="20"/>
      <c r="WAK48"/>
      <c r="WAL48" s="20"/>
      <c r="WAM48"/>
      <c r="WAN48" s="20"/>
      <c r="WAO48"/>
      <c r="WAP48" s="20"/>
      <c r="WAQ48"/>
      <c r="WAR48" s="20"/>
      <c r="WAS48"/>
      <c r="WAT48" s="20"/>
      <c r="WAU48"/>
      <c r="WAV48" s="20"/>
      <c r="WAW48"/>
      <c r="WAX48" s="20"/>
      <c r="WAY48"/>
      <c r="WAZ48" s="20"/>
      <c r="WBA48"/>
      <c r="WBB48" s="20"/>
      <c r="WBC48"/>
      <c r="WBD48" s="20"/>
      <c r="WBE48"/>
      <c r="WBF48" s="20"/>
      <c r="WBG48"/>
      <c r="WBH48" s="20"/>
      <c r="WBI48"/>
      <c r="WBJ48" s="20"/>
      <c r="WBK48"/>
      <c r="WBL48" s="20"/>
      <c r="WBM48"/>
      <c r="WBN48" s="20"/>
      <c r="WBO48"/>
      <c r="WBP48" s="20"/>
      <c r="WBQ48"/>
      <c r="WBR48" s="20"/>
      <c r="WBS48"/>
      <c r="WBT48" s="20"/>
      <c r="WBU48"/>
      <c r="WBV48" s="20"/>
      <c r="WBW48"/>
      <c r="WBX48" s="20"/>
      <c r="WBY48"/>
      <c r="WBZ48" s="20"/>
      <c r="WCA48"/>
      <c r="WCB48" s="20"/>
      <c r="WCC48"/>
      <c r="WCD48" s="20"/>
      <c r="WCE48"/>
      <c r="WCF48" s="20"/>
      <c r="WCG48"/>
      <c r="WCH48" s="20"/>
      <c r="WCI48"/>
      <c r="WCJ48" s="20"/>
      <c r="WCK48"/>
      <c r="WCL48" s="20"/>
      <c r="WCM48"/>
      <c r="WCN48" s="20"/>
      <c r="WCO48"/>
      <c r="WCP48" s="20"/>
      <c r="WCQ48"/>
      <c r="WCR48" s="20"/>
      <c r="WCS48"/>
      <c r="WCT48" s="20"/>
      <c r="WCU48"/>
      <c r="WCV48" s="20"/>
      <c r="WCW48"/>
      <c r="WCX48" s="20"/>
      <c r="WCY48"/>
      <c r="WCZ48" s="20"/>
      <c r="WDA48"/>
      <c r="WDB48" s="20"/>
      <c r="WDC48"/>
      <c r="WDD48" s="20"/>
      <c r="WDE48"/>
      <c r="WDF48" s="20"/>
      <c r="WDG48"/>
      <c r="WDH48" s="20"/>
      <c r="WDI48"/>
      <c r="WDJ48" s="20"/>
      <c r="WDK48"/>
      <c r="WDL48" s="20"/>
      <c r="WDM48"/>
      <c r="WDN48" s="20"/>
      <c r="WDO48"/>
      <c r="WDP48" s="20"/>
      <c r="WDQ48"/>
      <c r="WDR48" s="20"/>
      <c r="WDS48"/>
      <c r="WDT48" s="20"/>
      <c r="WDU48"/>
      <c r="WDV48" s="20"/>
      <c r="WDW48"/>
      <c r="WDX48" s="20"/>
      <c r="WDY48"/>
      <c r="WDZ48" s="20"/>
      <c r="WEA48"/>
      <c r="WEB48" s="20"/>
      <c r="WEC48"/>
      <c r="WED48" s="20"/>
      <c r="WEE48"/>
      <c r="WEF48" s="20"/>
      <c r="WEG48"/>
      <c r="WEH48" s="20"/>
      <c r="WEI48"/>
      <c r="WEJ48" s="20"/>
      <c r="WEK48"/>
      <c r="WEL48" s="20"/>
      <c r="WEM48"/>
      <c r="WEN48" s="20"/>
      <c r="WEO48"/>
      <c r="WEP48" s="20"/>
      <c r="WEQ48"/>
      <c r="WER48" s="20"/>
      <c r="WES48"/>
      <c r="WET48" s="20"/>
      <c r="WEU48"/>
      <c r="WEV48" s="20"/>
      <c r="WEW48"/>
      <c r="WEX48" s="20"/>
      <c r="WEY48"/>
      <c r="WEZ48" s="20"/>
      <c r="WFA48"/>
      <c r="WFB48" s="20"/>
      <c r="WFC48"/>
      <c r="WFD48" s="20"/>
      <c r="WFE48"/>
      <c r="WFF48" s="20"/>
      <c r="WFG48"/>
      <c r="WFH48" s="20"/>
      <c r="WFI48"/>
      <c r="WFJ48" s="20"/>
      <c r="WFK48"/>
      <c r="WFL48" s="20"/>
      <c r="WFM48"/>
      <c r="WFN48" s="20"/>
      <c r="WFO48"/>
      <c r="WFP48" s="20"/>
      <c r="WFQ48"/>
      <c r="WFR48" s="20"/>
      <c r="WFS48"/>
      <c r="WFT48" s="20"/>
      <c r="WFU48"/>
      <c r="WFV48" s="20"/>
      <c r="WFW48"/>
      <c r="WFX48" s="20"/>
      <c r="WFY48"/>
      <c r="WFZ48" s="20"/>
      <c r="WGA48"/>
      <c r="WGB48" s="20"/>
      <c r="WGC48"/>
      <c r="WGD48" s="20"/>
      <c r="WGE48"/>
      <c r="WGF48" s="20"/>
      <c r="WGG48"/>
      <c r="WGH48" s="20"/>
      <c r="WGI48"/>
      <c r="WGJ48" s="20"/>
      <c r="WGK48"/>
      <c r="WGL48" s="20"/>
      <c r="WGM48"/>
      <c r="WGN48" s="20"/>
      <c r="WGO48"/>
      <c r="WGP48" s="20"/>
      <c r="WGQ48"/>
      <c r="WGR48" s="20"/>
      <c r="WGS48"/>
      <c r="WGT48" s="20"/>
      <c r="WGU48"/>
      <c r="WGV48" s="20"/>
      <c r="WGW48"/>
      <c r="WGX48" s="20"/>
      <c r="WGY48"/>
      <c r="WGZ48" s="20"/>
      <c r="WHA48"/>
      <c r="WHB48" s="20"/>
      <c r="WHC48"/>
      <c r="WHD48" s="20"/>
      <c r="WHE48"/>
      <c r="WHF48" s="20"/>
      <c r="WHG48"/>
      <c r="WHH48" s="20"/>
      <c r="WHI48"/>
      <c r="WHJ48" s="20"/>
      <c r="WHK48"/>
      <c r="WHL48" s="20"/>
      <c r="WHM48"/>
      <c r="WHN48" s="20"/>
      <c r="WHO48"/>
      <c r="WHP48" s="20"/>
      <c r="WHQ48"/>
      <c r="WHR48" s="20"/>
      <c r="WHS48"/>
      <c r="WHT48" s="20"/>
      <c r="WHU48"/>
      <c r="WHV48" s="20"/>
      <c r="WHW48"/>
      <c r="WHX48" s="20"/>
      <c r="WHY48"/>
      <c r="WHZ48" s="20"/>
      <c r="WIA48"/>
      <c r="WIB48" s="20"/>
      <c r="WIC48"/>
      <c r="WID48" s="20"/>
      <c r="WIE48"/>
      <c r="WIF48" s="20"/>
      <c r="WIG48"/>
      <c r="WIH48" s="20"/>
      <c r="WII48"/>
      <c r="WIJ48" s="20"/>
      <c r="WIK48"/>
      <c r="WIL48" s="20"/>
      <c r="WIM48"/>
      <c r="WIN48" s="20"/>
      <c r="WIO48"/>
      <c r="WIP48" s="20"/>
      <c r="WIQ48"/>
      <c r="WIR48" s="20"/>
      <c r="WIS48"/>
      <c r="WIT48" s="20"/>
      <c r="WIU48"/>
      <c r="WIV48" s="20"/>
      <c r="WIW48"/>
      <c r="WIX48" s="20"/>
      <c r="WIY48"/>
      <c r="WIZ48" s="20"/>
      <c r="WJA48"/>
      <c r="WJB48" s="20"/>
      <c r="WJC48"/>
      <c r="WJD48" s="20"/>
      <c r="WJE48"/>
      <c r="WJF48" s="20"/>
      <c r="WJG48"/>
      <c r="WJH48" s="20"/>
      <c r="WJI48"/>
      <c r="WJJ48" s="20"/>
      <c r="WJK48"/>
      <c r="WJL48" s="20"/>
      <c r="WJM48"/>
      <c r="WJN48" s="20"/>
      <c r="WJO48"/>
      <c r="WJP48" s="20"/>
      <c r="WJQ48"/>
      <c r="WJR48" s="20"/>
      <c r="WJS48"/>
      <c r="WJT48" s="20"/>
      <c r="WJU48"/>
      <c r="WJV48" s="20"/>
      <c r="WJW48"/>
      <c r="WJX48" s="20"/>
      <c r="WJY48"/>
      <c r="WJZ48" s="20"/>
      <c r="WKA48"/>
      <c r="WKB48" s="20"/>
      <c r="WKC48"/>
      <c r="WKD48" s="20"/>
      <c r="WKE48"/>
      <c r="WKF48" s="20"/>
      <c r="WKG48"/>
      <c r="WKH48" s="20"/>
      <c r="WKI48"/>
      <c r="WKJ48" s="20"/>
      <c r="WKK48"/>
      <c r="WKL48" s="20"/>
      <c r="WKM48"/>
      <c r="WKN48" s="20"/>
      <c r="WKO48"/>
      <c r="WKP48" s="20"/>
      <c r="WKQ48"/>
      <c r="WKR48" s="20"/>
      <c r="WKS48"/>
      <c r="WKT48" s="20"/>
      <c r="WKU48"/>
      <c r="WKV48" s="20"/>
      <c r="WKW48"/>
      <c r="WKX48" s="20"/>
      <c r="WKY48"/>
      <c r="WKZ48" s="20"/>
      <c r="WLA48"/>
      <c r="WLB48" s="20"/>
      <c r="WLC48"/>
      <c r="WLD48" s="20"/>
      <c r="WLE48"/>
      <c r="WLF48" s="20"/>
      <c r="WLG48"/>
      <c r="WLH48" s="20"/>
      <c r="WLI48"/>
      <c r="WLJ48" s="20"/>
      <c r="WLK48"/>
      <c r="WLL48" s="20"/>
      <c r="WLM48"/>
      <c r="WLN48" s="20"/>
      <c r="WLO48"/>
      <c r="WLP48" s="20"/>
      <c r="WLQ48"/>
      <c r="WLR48" s="20"/>
      <c r="WLS48"/>
      <c r="WLT48" s="20"/>
      <c r="WLU48"/>
      <c r="WLV48" s="20"/>
      <c r="WLW48"/>
      <c r="WLX48" s="20"/>
      <c r="WLY48"/>
      <c r="WLZ48" s="20"/>
      <c r="WMA48"/>
      <c r="WMB48" s="20"/>
      <c r="WMC48"/>
      <c r="WMD48" s="20"/>
      <c r="WME48"/>
      <c r="WMF48" s="20"/>
      <c r="WMG48"/>
      <c r="WMH48" s="20"/>
      <c r="WMI48"/>
      <c r="WMJ48" s="20"/>
      <c r="WMK48"/>
      <c r="WML48" s="20"/>
      <c r="WMM48"/>
      <c r="WMN48" s="20"/>
      <c r="WMO48"/>
      <c r="WMP48" s="20"/>
      <c r="WMQ48"/>
      <c r="WMR48" s="20"/>
      <c r="WMS48"/>
      <c r="WMT48" s="20"/>
      <c r="WMU48"/>
      <c r="WMV48" s="20"/>
      <c r="WMW48"/>
      <c r="WMX48" s="20"/>
      <c r="WMY48"/>
      <c r="WMZ48" s="20"/>
      <c r="WNA48"/>
      <c r="WNB48" s="20"/>
      <c r="WNC48"/>
      <c r="WND48" s="20"/>
      <c r="WNE48"/>
      <c r="WNF48" s="20"/>
      <c r="WNG48"/>
      <c r="WNH48" s="20"/>
      <c r="WNI48"/>
      <c r="WNJ48" s="20"/>
      <c r="WNK48"/>
      <c r="WNL48" s="20"/>
      <c r="WNM48"/>
      <c r="WNN48" s="20"/>
      <c r="WNO48"/>
      <c r="WNP48" s="20"/>
      <c r="WNQ48"/>
      <c r="WNR48" s="20"/>
      <c r="WNS48"/>
      <c r="WNT48" s="20"/>
      <c r="WNU48"/>
      <c r="WNV48" s="20"/>
      <c r="WNW48"/>
      <c r="WNX48" s="20"/>
      <c r="WNY48"/>
      <c r="WNZ48" s="20"/>
      <c r="WOA48"/>
      <c r="WOB48" s="20"/>
      <c r="WOC48"/>
      <c r="WOD48" s="20"/>
      <c r="WOE48"/>
      <c r="WOF48" s="20"/>
      <c r="WOG48"/>
      <c r="WOH48" s="20"/>
      <c r="WOI48"/>
      <c r="WOJ48" s="20"/>
      <c r="WOK48"/>
      <c r="WOL48" s="20"/>
      <c r="WOM48"/>
      <c r="WON48" s="20"/>
      <c r="WOO48"/>
      <c r="WOP48" s="20"/>
      <c r="WOQ48"/>
      <c r="WOR48" s="20"/>
      <c r="WOS48"/>
      <c r="WOT48" s="20"/>
      <c r="WOU48"/>
      <c r="WOV48" s="20"/>
      <c r="WOW48"/>
      <c r="WOX48" s="20"/>
      <c r="WOY48"/>
      <c r="WOZ48" s="20"/>
      <c r="WPA48"/>
      <c r="WPB48" s="20"/>
      <c r="WPC48"/>
      <c r="WPD48" s="20"/>
      <c r="WPE48"/>
      <c r="WPF48" s="20"/>
      <c r="WPG48"/>
      <c r="WPH48" s="20"/>
      <c r="WPI48"/>
      <c r="WPJ48" s="20"/>
      <c r="WPK48"/>
      <c r="WPL48" s="20"/>
      <c r="WPM48"/>
      <c r="WPN48" s="20"/>
      <c r="WPO48"/>
      <c r="WPP48" s="20"/>
      <c r="WPQ48"/>
      <c r="WPR48" s="20"/>
      <c r="WPS48"/>
      <c r="WPT48" s="20"/>
      <c r="WPU48"/>
      <c r="WPV48" s="20"/>
      <c r="WPW48"/>
      <c r="WPX48" s="20"/>
      <c r="WPY48"/>
      <c r="WPZ48" s="20"/>
      <c r="WQA48"/>
      <c r="WQB48" s="20"/>
      <c r="WQC48"/>
      <c r="WQD48" s="20"/>
      <c r="WQE48"/>
      <c r="WQF48" s="20"/>
      <c r="WQG48"/>
      <c r="WQH48" s="20"/>
      <c r="WQI48"/>
      <c r="WQJ48" s="20"/>
      <c r="WQK48"/>
      <c r="WQL48" s="20"/>
      <c r="WQM48"/>
      <c r="WQN48" s="20"/>
      <c r="WQO48"/>
      <c r="WQP48" s="20"/>
      <c r="WQQ48"/>
      <c r="WQR48" s="20"/>
      <c r="WQS48"/>
      <c r="WQT48" s="20"/>
      <c r="WQU48"/>
      <c r="WQV48" s="20"/>
      <c r="WQW48"/>
      <c r="WQX48" s="20"/>
      <c r="WQY48"/>
      <c r="WQZ48" s="20"/>
      <c r="WRA48"/>
      <c r="WRB48" s="20"/>
      <c r="WRC48"/>
      <c r="WRD48" s="20"/>
      <c r="WRE48"/>
      <c r="WRF48" s="20"/>
      <c r="WRG48"/>
      <c r="WRH48" s="20"/>
      <c r="WRI48"/>
      <c r="WRJ48" s="20"/>
      <c r="WRK48"/>
      <c r="WRL48" s="20"/>
      <c r="WRM48"/>
      <c r="WRN48" s="20"/>
      <c r="WRO48"/>
      <c r="WRP48" s="20"/>
      <c r="WRQ48"/>
      <c r="WRR48" s="20"/>
      <c r="WRS48"/>
      <c r="WRT48" s="20"/>
      <c r="WRU48"/>
      <c r="WRV48" s="20"/>
      <c r="WRW48"/>
      <c r="WRX48" s="20"/>
      <c r="WRY48"/>
      <c r="WRZ48" s="20"/>
      <c r="WSA48"/>
      <c r="WSB48" s="20"/>
      <c r="WSC48"/>
      <c r="WSD48" s="20"/>
      <c r="WSE48"/>
      <c r="WSF48" s="20"/>
      <c r="WSG48"/>
      <c r="WSH48" s="20"/>
      <c r="WSI48"/>
      <c r="WSJ48" s="20"/>
      <c r="WSK48"/>
      <c r="WSL48" s="20"/>
      <c r="WSM48"/>
      <c r="WSN48" s="20"/>
      <c r="WSO48"/>
      <c r="WSP48" s="20"/>
      <c r="WSQ48"/>
      <c r="WSR48" s="20"/>
      <c r="WSS48"/>
      <c r="WST48" s="20"/>
      <c r="WSU48"/>
      <c r="WSV48" s="20"/>
      <c r="WSW48"/>
      <c r="WSX48" s="20"/>
      <c r="WSY48"/>
      <c r="WSZ48" s="20"/>
      <c r="WTA48"/>
      <c r="WTB48" s="20"/>
      <c r="WTC48"/>
      <c r="WTD48" s="20"/>
      <c r="WTE48"/>
      <c r="WTF48" s="20"/>
      <c r="WTG48"/>
      <c r="WTH48" s="20"/>
      <c r="WTI48"/>
      <c r="WTJ48" s="20"/>
      <c r="WTK48"/>
      <c r="WTL48" s="20"/>
      <c r="WTM48"/>
      <c r="WTN48" s="20"/>
      <c r="WTO48"/>
      <c r="WTP48" s="20"/>
      <c r="WTQ48"/>
      <c r="WTR48" s="20"/>
      <c r="WTS48"/>
      <c r="WTT48" s="20"/>
      <c r="WTU48"/>
      <c r="WTV48" s="20"/>
      <c r="WTW48"/>
      <c r="WTX48" s="20"/>
      <c r="WTY48"/>
      <c r="WTZ48" s="20"/>
      <c r="WUA48"/>
      <c r="WUB48" s="20"/>
      <c r="WUC48"/>
      <c r="WUD48" s="20"/>
      <c r="WUE48"/>
      <c r="WUF48" s="20"/>
      <c r="WUG48"/>
      <c r="WUH48" s="20"/>
      <c r="WUI48"/>
      <c r="WUJ48" s="20"/>
      <c r="WUK48"/>
      <c r="WUL48" s="20"/>
      <c r="WUM48"/>
      <c r="WUN48" s="20"/>
      <c r="WUO48"/>
      <c r="WUP48" s="20"/>
      <c r="WUQ48"/>
      <c r="WUR48" s="20"/>
      <c r="WUS48"/>
      <c r="WUT48" s="20"/>
      <c r="WUU48"/>
      <c r="WUV48" s="20"/>
      <c r="WUW48"/>
      <c r="WUX48" s="20"/>
      <c r="WUY48"/>
      <c r="WUZ48" s="20"/>
      <c r="WVA48"/>
      <c r="WVB48" s="20"/>
      <c r="WVC48"/>
      <c r="WVD48" s="20"/>
      <c r="WVE48"/>
      <c r="WVF48" s="20"/>
      <c r="WVG48"/>
      <c r="WVH48" s="20"/>
      <c r="WVI48"/>
      <c r="WVJ48" s="20"/>
      <c r="WVK48"/>
      <c r="WVL48" s="20"/>
      <c r="WVM48"/>
      <c r="WVN48" s="20"/>
      <c r="WVO48"/>
      <c r="WVP48" s="20"/>
      <c r="WVQ48"/>
      <c r="WVR48" s="20"/>
      <c r="WVS48"/>
      <c r="WVT48" s="20"/>
      <c r="WVU48"/>
      <c r="WVV48" s="20"/>
      <c r="WVW48"/>
      <c r="WVX48" s="20"/>
      <c r="WVY48"/>
      <c r="WVZ48" s="20"/>
      <c r="WWA48"/>
      <c r="WWB48" s="20"/>
      <c r="WWC48"/>
      <c r="WWD48" s="20"/>
      <c r="WWE48"/>
      <c r="WWF48" s="20"/>
      <c r="WWG48"/>
      <c r="WWH48" s="20"/>
      <c r="WWI48"/>
      <c r="WWJ48" s="20"/>
      <c r="WWK48"/>
      <c r="WWL48" s="20"/>
      <c r="WWM48"/>
      <c r="WWN48" s="20"/>
      <c r="WWO48"/>
      <c r="WWP48" s="20"/>
      <c r="WWQ48"/>
      <c r="WWR48" s="20"/>
      <c r="WWS48"/>
      <c r="WWT48" s="20"/>
      <c r="WWU48"/>
      <c r="WWV48" s="20"/>
      <c r="WWW48"/>
      <c r="WWX48" s="20"/>
      <c r="WWY48"/>
      <c r="WWZ48" s="20"/>
      <c r="WXA48"/>
      <c r="WXB48" s="20"/>
      <c r="WXC48"/>
      <c r="WXD48" s="20"/>
      <c r="WXE48"/>
      <c r="WXF48" s="20"/>
      <c r="WXG48"/>
      <c r="WXH48" s="20"/>
      <c r="WXI48"/>
      <c r="WXJ48" s="20"/>
      <c r="WXK48"/>
      <c r="WXL48" s="20"/>
      <c r="WXM48"/>
      <c r="WXN48" s="20"/>
      <c r="WXO48"/>
      <c r="WXP48" s="20"/>
      <c r="WXQ48"/>
      <c r="WXR48" s="20"/>
      <c r="WXS48"/>
      <c r="WXT48" s="20"/>
      <c r="WXU48"/>
      <c r="WXV48" s="20"/>
      <c r="WXW48"/>
      <c r="WXX48" s="20"/>
      <c r="WXY48"/>
      <c r="WXZ48" s="20"/>
      <c r="WYA48"/>
      <c r="WYB48" s="20"/>
      <c r="WYC48"/>
      <c r="WYD48" s="20"/>
      <c r="WYE48"/>
      <c r="WYF48" s="20"/>
      <c r="WYG48"/>
      <c r="WYH48" s="20"/>
      <c r="WYI48"/>
      <c r="WYJ48" s="20"/>
      <c r="WYK48"/>
      <c r="WYL48" s="20"/>
      <c r="WYM48"/>
      <c r="WYN48" s="20"/>
      <c r="WYO48"/>
      <c r="WYP48" s="20"/>
      <c r="WYQ48"/>
      <c r="WYR48" s="20"/>
      <c r="WYS48"/>
      <c r="WYT48" s="20"/>
      <c r="WYU48"/>
      <c r="WYV48" s="20"/>
      <c r="WYW48"/>
      <c r="WYX48" s="20"/>
      <c r="WYY48"/>
      <c r="WYZ48" s="20"/>
      <c r="WZA48"/>
      <c r="WZB48" s="20"/>
      <c r="WZC48"/>
      <c r="WZD48" s="20"/>
      <c r="WZE48"/>
      <c r="WZF48" s="20"/>
      <c r="WZG48"/>
      <c r="WZH48" s="20"/>
      <c r="WZI48"/>
      <c r="WZJ48" s="20"/>
      <c r="WZK48"/>
      <c r="WZL48" s="20"/>
      <c r="WZM48"/>
      <c r="WZN48" s="20"/>
      <c r="WZO48"/>
      <c r="WZP48" s="20"/>
      <c r="WZQ48"/>
      <c r="WZR48" s="20"/>
      <c r="WZS48"/>
      <c r="WZT48" s="20"/>
      <c r="WZU48"/>
      <c r="WZV48" s="20"/>
      <c r="WZW48"/>
      <c r="WZX48" s="20"/>
      <c r="WZY48"/>
      <c r="WZZ48" s="20"/>
      <c r="XAA48"/>
      <c r="XAB48" s="20"/>
      <c r="XAC48"/>
      <c r="XAD48" s="20"/>
      <c r="XAE48"/>
      <c r="XAF48" s="20"/>
      <c r="XAG48"/>
      <c r="XAH48" s="20"/>
      <c r="XAI48"/>
      <c r="XAJ48" s="20"/>
      <c r="XAK48"/>
      <c r="XAL48" s="20"/>
      <c r="XAM48"/>
      <c r="XAN48" s="20"/>
      <c r="XAO48"/>
      <c r="XAP48" s="20"/>
      <c r="XAQ48"/>
      <c r="XAR48" s="20"/>
      <c r="XAS48"/>
      <c r="XAT48" s="20"/>
      <c r="XAU48"/>
      <c r="XAV48" s="20"/>
      <c r="XAW48"/>
      <c r="XAX48" s="20"/>
      <c r="XAY48"/>
      <c r="XAZ48" s="20"/>
      <c r="XBA48"/>
      <c r="XBB48" s="20"/>
      <c r="XBC48"/>
      <c r="XBD48" s="20"/>
      <c r="XBE48"/>
      <c r="XBF48" s="20"/>
      <c r="XBG48"/>
      <c r="XBH48" s="20"/>
      <c r="XBI48"/>
      <c r="XBJ48" s="20"/>
      <c r="XBK48"/>
      <c r="XBL48" s="20"/>
      <c r="XBM48"/>
      <c r="XBN48" s="20"/>
      <c r="XBO48"/>
      <c r="XBP48" s="20"/>
      <c r="XBQ48"/>
      <c r="XBR48" s="20"/>
      <c r="XBS48"/>
      <c r="XBT48" s="20"/>
      <c r="XBU48"/>
      <c r="XBV48" s="20"/>
      <c r="XBW48"/>
      <c r="XBX48" s="20"/>
      <c r="XBY48"/>
      <c r="XBZ48" s="20"/>
      <c r="XCA48"/>
      <c r="XCB48" s="20"/>
      <c r="XCC48"/>
      <c r="XCD48" s="20"/>
      <c r="XCE48"/>
      <c r="XCF48" s="20"/>
      <c r="XCG48"/>
      <c r="XCH48" s="20"/>
      <c r="XCI48"/>
      <c r="XCJ48" s="20"/>
      <c r="XCK48"/>
      <c r="XCL48" s="20"/>
      <c r="XCM48"/>
      <c r="XCN48" s="20"/>
      <c r="XCO48"/>
      <c r="XCP48" s="20"/>
      <c r="XCQ48"/>
      <c r="XCR48" s="20"/>
      <c r="XCS48"/>
      <c r="XCT48" s="20"/>
      <c r="XCU48"/>
      <c r="XCV48" s="20"/>
      <c r="XCW48"/>
      <c r="XCX48" s="20"/>
      <c r="XCY48"/>
      <c r="XCZ48" s="20"/>
      <c r="XDA48"/>
      <c r="XDB48" s="20"/>
      <c r="XDC48"/>
      <c r="XDD48" s="20"/>
      <c r="XDE48"/>
      <c r="XDF48" s="20"/>
      <c r="XDG48"/>
      <c r="XDH48" s="20"/>
      <c r="XDI48"/>
      <c r="XDJ48" s="20"/>
      <c r="XDK48"/>
      <c r="XDL48" s="20"/>
      <c r="XDM48"/>
      <c r="XDN48" s="20"/>
      <c r="XDO48"/>
      <c r="XDP48" s="20"/>
      <c r="XDQ48"/>
      <c r="XDR48" s="20"/>
      <c r="XDS48"/>
      <c r="XDT48" s="20"/>
      <c r="XDU48"/>
      <c r="XDV48" s="20"/>
      <c r="XDW48"/>
      <c r="XDX48" s="20"/>
      <c r="XDY48"/>
      <c r="XDZ48" s="20"/>
      <c r="XEA48"/>
      <c r="XEB48" s="20"/>
      <c r="XEC48"/>
      <c r="XED48" s="20"/>
      <c r="XEE48"/>
      <c r="XEF48" s="20"/>
      <c r="XEG48"/>
      <c r="XEH48" s="20"/>
      <c r="XEI48"/>
      <c r="XEJ48" s="20"/>
      <c r="XEK48"/>
      <c r="XEL48" s="20"/>
      <c r="XEM48"/>
      <c r="XEN48" s="20"/>
      <c r="XEO48"/>
      <c r="XEP48" s="20"/>
      <c r="XEQ48"/>
      <c r="XER48" s="20"/>
      <c r="XES48"/>
      <c r="XET48" s="20"/>
      <c r="XEU48"/>
      <c r="XEV48" s="20"/>
      <c r="XEW48"/>
      <c r="XEX48" s="20"/>
      <c r="XEY48"/>
      <c r="XEZ48" s="20"/>
      <c r="XFA48"/>
    </row>
    <row r="49" spans="1:16381" ht="18.5" x14ac:dyDescent="0.45">
      <c r="A49" s="20"/>
      <c r="B49" s="145" t="s">
        <v>95</v>
      </c>
      <c r="C49" s="146" t="s">
        <v>616</v>
      </c>
      <c r="D49" s="148">
        <f>'4. Level AA Evaluation'!C507</f>
        <v>0</v>
      </c>
      <c r="E49" s="148">
        <f>'4. Level AA Evaluation'!C508</f>
        <v>0</v>
      </c>
      <c r="F49" s="148">
        <f>'4. Level AA Evaluation'!C509</f>
        <v>0</v>
      </c>
      <c r="G49" s="20"/>
      <c r="H49"/>
      <c r="I49" s="20"/>
      <c r="J49"/>
      <c r="K49"/>
      <c r="L49" s="20"/>
      <c r="M49"/>
      <c r="N49" s="20"/>
      <c r="O49"/>
      <c r="P49" s="20"/>
      <c r="Q49"/>
      <c r="R49" s="20"/>
      <c r="S49"/>
      <c r="T49" s="20"/>
      <c r="U49"/>
      <c r="V49" s="20"/>
      <c r="W49"/>
      <c r="X49" s="20"/>
      <c r="Y49"/>
      <c r="Z49" s="20"/>
      <c r="AA49"/>
      <c r="AB49" s="20"/>
      <c r="AC49"/>
      <c r="AD49" s="20"/>
      <c r="AE49"/>
      <c r="AF49" s="20"/>
      <c r="AG49"/>
      <c r="AH49" s="20"/>
      <c r="AI49"/>
      <c r="AJ49" s="20"/>
      <c r="AK49"/>
      <c r="AL49" s="20"/>
      <c r="AM49"/>
      <c r="AN49" s="20"/>
      <c r="AO49"/>
      <c r="AP49" s="20"/>
      <c r="AQ49"/>
      <c r="AR49" s="20"/>
      <c r="AS49"/>
      <c r="AT49" s="20"/>
      <c r="AU49"/>
      <c r="AV49" s="20"/>
      <c r="AW49"/>
      <c r="AX49" s="20"/>
      <c r="AY49"/>
      <c r="AZ49" s="20"/>
      <c r="BA49"/>
      <c r="BB49" s="20"/>
      <c r="BC49"/>
      <c r="BD49" s="20"/>
      <c r="BE49"/>
      <c r="BF49" s="20"/>
      <c r="BG49"/>
      <c r="BH49" s="20"/>
      <c r="BI49"/>
      <c r="BJ49" s="20"/>
      <c r="BK49"/>
      <c r="BL49" s="20"/>
      <c r="BM49"/>
      <c r="BN49" s="20"/>
      <c r="BO49"/>
      <c r="BP49" s="20"/>
      <c r="BQ49"/>
      <c r="BR49" s="20"/>
      <c r="BS49"/>
      <c r="BT49" s="20"/>
      <c r="BU49"/>
      <c r="BV49" s="20"/>
      <c r="BW49"/>
      <c r="BX49" s="20"/>
      <c r="BY49"/>
      <c r="BZ49" s="20"/>
      <c r="CA49"/>
      <c r="CB49" s="20"/>
      <c r="CC49"/>
      <c r="CD49" s="20"/>
      <c r="CE49"/>
      <c r="CF49" s="20"/>
      <c r="CG49"/>
      <c r="CH49" s="20"/>
      <c r="CI49"/>
      <c r="CJ49" s="20"/>
      <c r="CK49"/>
      <c r="CL49" s="20"/>
      <c r="CM49"/>
      <c r="CN49" s="20"/>
      <c r="CO49"/>
      <c r="CP49" s="20"/>
      <c r="CQ49"/>
      <c r="CR49" s="20"/>
      <c r="CS49"/>
      <c r="CT49" s="20"/>
      <c r="CU49"/>
      <c r="CV49" s="20"/>
      <c r="CW49"/>
      <c r="CX49" s="20"/>
      <c r="CY49"/>
      <c r="CZ49" s="20"/>
      <c r="DA49"/>
      <c r="DB49" s="20"/>
      <c r="DC49"/>
      <c r="DD49" s="20"/>
      <c r="DE49"/>
      <c r="DF49" s="20"/>
      <c r="DG49"/>
      <c r="DH49" s="20"/>
      <c r="DI49"/>
      <c r="DJ49" s="20"/>
      <c r="DK49"/>
      <c r="DL49" s="20"/>
      <c r="DM49"/>
      <c r="DN49" s="20"/>
      <c r="DO49"/>
      <c r="DP49" s="20"/>
      <c r="DQ49"/>
      <c r="DR49" s="20"/>
      <c r="DS49"/>
      <c r="DT49" s="20"/>
      <c r="DU49"/>
      <c r="DV49" s="20"/>
      <c r="DW49"/>
      <c r="DX49" s="20"/>
      <c r="DY49"/>
      <c r="DZ49" s="20"/>
      <c r="EA49"/>
      <c r="EB49" s="20"/>
      <c r="EC49"/>
      <c r="ED49" s="20"/>
      <c r="EE49"/>
      <c r="EF49" s="20"/>
      <c r="EG49"/>
      <c r="EH49" s="20"/>
      <c r="EI49"/>
      <c r="EJ49" s="20"/>
      <c r="EK49"/>
      <c r="EL49" s="20"/>
      <c r="EM49"/>
      <c r="EN49" s="20"/>
      <c r="EO49"/>
      <c r="EP49" s="20"/>
      <c r="EQ49"/>
      <c r="ER49" s="20"/>
      <c r="ES49"/>
      <c r="ET49" s="20"/>
      <c r="EU49"/>
      <c r="EV49" s="20"/>
      <c r="EW49"/>
      <c r="EX49" s="20"/>
      <c r="EY49"/>
      <c r="EZ49" s="20"/>
      <c r="FA49"/>
      <c r="FB49" s="20"/>
      <c r="FC49"/>
      <c r="FD49" s="20"/>
      <c r="FE49"/>
      <c r="FF49" s="20"/>
      <c r="FG49"/>
      <c r="FH49" s="20"/>
      <c r="FI49"/>
      <c r="FJ49" s="20"/>
      <c r="FK49"/>
      <c r="FL49" s="20"/>
      <c r="FM49"/>
      <c r="FN49" s="20"/>
      <c r="FO49"/>
      <c r="FP49" s="20"/>
      <c r="FQ49"/>
      <c r="FR49" s="20"/>
      <c r="FS49"/>
      <c r="FT49" s="20"/>
      <c r="FU49"/>
      <c r="FV49" s="20"/>
      <c r="FW49"/>
      <c r="FX49" s="20"/>
      <c r="FY49"/>
      <c r="FZ49" s="20"/>
      <c r="GA49"/>
      <c r="GB49" s="20"/>
      <c r="GC49"/>
      <c r="GD49" s="20"/>
      <c r="GE49"/>
      <c r="GF49" s="20"/>
      <c r="GG49"/>
      <c r="GH49" s="20"/>
      <c r="GI49"/>
      <c r="GJ49" s="20"/>
      <c r="GK49"/>
      <c r="GL49" s="20"/>
      <c r="GM49"/>
      <c r="GN49" s="20"/>
      <c r="GO49"/>
      <c r="GP49" s="20"/>
      <c r="GQ49"/>
      <c r="GR49" s="20"/>
      <c r="GS49"/>
      <c r="GT49" s="20"/>
      <c r="GU49"/>
      <c r="GV49" s="20"/>
      <c r="GW49"/>
      <c r="GX49" s="20"/>
      <c r="GY49"/>
      <c r="GZ49" s="20"/>
      <c r="HA49"/>
      <c r="HB49" s="20"/>
      <c r="HC49"/>
      <c r="HD49" s="20"/>
      <c r="HE49"/>
      <c r="HF49" s="20"/>
      <c r="HG49"/>
      <c r="HH49" s="20"/>
      <c r="HI49"/>
      <c r="HJ49" s="20"/>
      <c r="HK49"/>
      <c r="HL49" s="20"/>
      <c r="HM49"/>
      <c r="HN49" s="20"/>
      <c r="HO49"/>
      <c r="HP49" s="20"/>
      <c r="HQ49"/>
      <c r="HR49" s="20"/>
      <c r="HS49"/>
      <c r="HT49" s="20"/>
      <c r="HU49"/>
      <c r="HV49" s="20"/>
      <c r="HW49"/>
      <c r="HX49" s="20"/>
      <c r="HY49"/>
      <c r="HZ49" s="20"/>
      <c r="IA49"/>
      <c r="IB49" s="20"/>
      <c r="IC49"/>
      <c r="ID49" s="20"/>
      <c r="IE49"/>
      <c r="IF49" s="20"/>
      <c r="IG49"/>
      <c r="IH49" s="20"/>
      <c r="II49"/>
      <c r="IJ49" s="20"/>
      <c r="IK49"/>
      <c r="IL49" s="20"/>
      <c r="IM49"/>
      <c r="IN49" s="20"/>
      <c r="IO49"/>
      <c r="IP49" s="20"/>
      <c r="IQ49"/>
      <c r="IR49" s="20"/>
      <c r="IS49"/>
      <c r="IT49" s="20"/>
      <c r="IU49"/>
      <c r="IV49" s="20"/>
      <c r="IW49"/>
      <c r="IX49" s="20"/>
      <c r="IY49"/>
      <c r="IZ49" s="20"/>
      <c r="JA49"/>
      <c r="JB49" s="20"/>
      <c r="JC49"/>
      <c r="JD49" s="20"/>
      <c r="JE49"/>
      <c r="JF49" s="20"/>
      <c r="JG49"/>
      <c r="JH49" s="20"/>
      <c r="JI49"/>
      <c r="JJ49" s="20"/>
      <c r="JK49"/>
      <c r="JL49" s="20"/>
      <c r="JM49"/>
      <c r="JN49" s="20"/>
      <c r="JO49"/>
      <c r="JP49" s="20"/>
      <c r="JQ49"/>
      <c r="JR49" s="20"/>
      <c r="JS49"/>
      <c r="JT49" s="20"/>
      <c r="JU49"/>
      <c r="JV49" s="20"/>
      <c r="JW49"/>
      <c r="JX49" s="20"/>
      <c r="JY49"/>
      <c r="JZ49" s="20"/>
      <c r="KA49"/>
      <c r="KB49" s="20"/>
      <c r="KC49"/>
      <c r="KD49" s="20"/>
      <c r="KE49"/>
      <c r="KF49" s="20"/>
      <c r="KG49"/>
      <c r="KH49" s="20"/>
      <c r="KI49"/>
      <c r="KJ49" s="20"/>
      <c r="KK49"/>
      <c r="KL49" s="20"/>
      <c r="KM49"/>
      <c r="KN49" s="20"/>
      <c r="KO49"/>
      <c r="KP49" s="20"/>
      <c r="KQ49"/>
      <c r="KR49" s="20"/>
      <c r="KS49"/>
      <c r="KT49" s="20"/>
      <c r="KU49"/>
      <c r="KV49" s="20"/>
      <c r="KW49"/>
      <c r="KX49" s="20"/>
      <c r="KY49"/>
      <c r="KZ49" s="20"/>
      <c r="LA49"/>
      <c r="LB49" s="20"/>
      <c r="LC49"/>
      <c r="LD49" s="20"/>
      <c r="LE49"/>
      <c r="LF49" s="20"/>
      <c r="LG49"/>
      <c r="LH49" s="20"/>
      <c r="LI49"/>
      <c r="LJ49" s="20"/>
      <c r="LK49"/>
      <c r="LL49" s="20"/>
      <c r="LM49"/>
      <c r="LN49" s="20"/>
      <c r="LO49"/>
      <c r="LP49" s="20"/>
      <c r="LQ49"/>
      <c r="LR49" s="20"/>
      <c r="LS49"/>
      <c r="LT49" s="20"/>
      <c r="LU49"/>
      <c r="LV49" s="20"/>
      <c r="LW49"/>
      <c r="LX49" s="20"/>
      <c r="LY49"/>
      <c r="LZ49" s="20"/>
      <c r="MA49"/>
      <c r="MB49" s="20"/>
      <c r="MC49"/>
      <c r="MD49" s="20"/>
      <c r="ME49"/>
      <c r="MF49" s="20"/>
      <c r="MG49"/>
      <c r="MH49" s="20"/>
      <c r="MI49"/>
      <c r="MJ49" s="20"/>
      <c r="MK49"/>
      <c r="ML49" s="20"/>
      <c r="MM49"/>
      <c r="MN49" s="20"/>
      <c r="MO49"/>
      <c r="MP49" s="20"/>
      <c r="MQ49"/>
      <c r="MR49" s="20"/>
      <c r="MS49"/>
      <c r="MT49" s="20"/>
      <c r="MU49"/>
      <c r="MV49" s="20"/>
      <c r="MW49"/>
      <c r="MX49" s="20"/>
      <c r="MY49"/>
      <c r="MZ49" s="20"/>
      <c r="NA49"/>
      <c r="NB49" s="20"/>
      <c r="NC49"/>
      <c r="ND49" s="20"/>
      <c r="NE49"/>
      <c r="NF49" s="20"/>
      <c r="NG49"/>
      <c r="NH49" s="20"/>
      <c r="NI49"/>
      <c r="NJ49" s="20"/>
      <c r="NK49"/>
      <c r="NL49" s="20"/>
      <c r="NM49"/>
      <c r="NN49" s="20"/>
      <c r="NO49"/>
      <c r="NP49" s="20"/>
      <c r="NQ49"/>
      <c r="NR49" s="20"/>
      <c r="NS49"/>
      <c r="NT49" s="20"/>
      <c r="NU49"/>
      <c r="NV49" s="20"/>
      <c r="NW49"/>
      <c r="NX49" s="20"/>
      <c r="NY49"/>
      <c r="NZ49" s="20"/>
      <c r="OA49"/>
      <c r="OB49" s="20"/>
      <c r="OC49"/>
      <c r="OD49" s="20"/>
      <c r="OE49"/>
      <c r="OF49" s="20"/>
      <c r="OG49"/>
      <c r="OH49" s="20"/>
      <c r="OI49"/>
      <c r="OJ49" s="20"/>
      <c r="OK49"/>
      <c r="OL49" s="20"/>
      <c r="OM49"/>
      <c r="ON49" s="20"/>
      <c r="OO49"/>
      <c r="OP49" s="20"/>
      <c r="OQ49"/>
      <c r="OR49" s="20"/>
      <c r="OS49"/>
      <c r="OT49" s="20"/>
      <c r="OU49"/>
      <c r="OV49" s="20"/>
      <c r="OW49"/>
      <c r="OX49" s="20"/>
      <c r="OY49"/>
      <c r="OZ49" s="20"/>
      <c r="PA49"/>
      <c r="PB49" s="20"/>
      <c r="PC49"/>
      <c r="PD49" s="20"/>
      <c r="PE49"/>
      <c r="PF49" s="20"/>
      <c r="PG49"/>
      <c r="PH49" s="20"/>
      <c r="PI49"/>
      <c r="PJ49" s="20"/>
      <c r="PK49"/>
      <c r="PL49" s="20"/>
      <c r="PM49"/>
      <c r="PN49" s="20"/>
      <c r="PO49"/>
      <c r="PP49" s="20"/>
      <c r="PQ49"/>
      <c r="PR49" s="20"/>
      <c r="PS49"/>
      <c r="PT49" s="20"/>
      <c r="PU49"/>
      <c r="PV49" s="20"/>
      <c r="PW49"/>
      <c r="PX49" s="20"/>
      <c r="PY49"/>
      <c r="PZ49" s="20"/>
      <c r="QA49"/>
      <c r="QB49" s="20"/>
      <c r="QC49"/>
      <c r="QD49" s="20"/>
      <c r="QE49"/>
      <c r="QF49" s="20"/>
      <c r="QG49"/>
      <c r="QH49" s="20"/>
      <c r="QI49"/>
      <c r="QJ49" s="20"/>
      <c r="QK49"/>
      <c r="QL49" s="20"/>
      <c r="QM49"/>
      <c r="QN49" s="20"/>
      <c r="QO49"/>
      <c r="QP49" s="20"/>
      <c r="QQ49"/>
      <c r="QR49" s="20"/>
      <c r="QS49"/>
      <c r="QT49" s="20"/>
      <c r="QU49"/>
      <c r="QV49" s="20"/>
      <c r="QW49"/>
      <c r="QX49" s="20"/>
      <c r="QY49"/>
      <c r="QZ49" s="20"/>
      <c r="RA49"/>
      <c r="RB49" s="20"/>
      <c r="RC49"/>
      <c r="RD49" s="20"/>
      <c r="RE49"/>
      <c r="RF49" s="20"/>
      <c r="RG49"/>
      <c r="RH49" s="20"/>
      <c r="RI49"/>
      <c r="RJ49" s="20"/>
      <c r="RK49"/>
      <c r="RL49" s="20"/>
      <c r="RM49"/>
      <c r="RN49" s="20"/>
      <c r="RO49"/>
      <c r="RP49" s="20"/>
      <c r="RQ49"/>
      <c r="RR49" s="20"/>
      <c r="RS49"/>
      <c r="RT49" s="20"/>
      <c r="RU49"/>
      <c r="RV49" s="20"/>
      <c r="RW49"/>
      <c r="RX49" s="20"/>
      <c r="RY49"/>
      <c r="RZ49" s="20"/>
      <c r="SA49"/>
      <c r="SB49" s="20"/>
      <c r="SC49"/>
      <c r="SD49" s="20"/>
      <c r="SE49"/>
      <c r="SF49" s="20"/>
      <c r="SG49"/>
      <c r="SH49" s="20"/>
      <c r="SI49"/>
      <c r="SJ49" s="20"/>
      <c r="SK49"/>
      <c r="SL49" s="20"/>
      <c r="SM49"/>
      <c r="SN49" s="20"/>
      <c r="SO49"/>
      <c r="SP49" s="20"/>
      <c r="SQ49"/>
      <c r="SR49" s="20"/>
      <c r="SS49"/>
      <c r="ST49" s="20"/>
      <c r="SU49"/>
      <c r="SV49" s="20"/>
      <c r="SW49"/>
      <c r="SX49" s="20"/>
      <c r="SY49"/>
      <c r="SZ49" s="20"/>
      <c r="TA49"/>
      <c r="TB49" s="20"/>
      <c r="TC49"/>
      <c r="TD49" s="20"/>
      <c r="TE49"/>
      <c r="TF49" s="20"/>
      <c r="TG49"/>
      <c r="TH49" s="20"/>
      <c r="TI49"/>
      <c r="TJ49" s="20"/>
      <c r="TK49"/>
      <c r="TL49" s="20"/>
      <c r="TM49"/>
      <c r="TN49" s="20"/>
      <c r="TO49"/>
      <c r="TP49" s="20"/>
      <c r="TQ49"/>
      <c r="TR49" s="20"/>
      <c r="TS49"/>
      <c r="TT49" s="20"/>
      <c r="TU49"/>
      <c r="TV49" s="20"/>
      <c r="TW49"/>
      <c r="TX49" s="20"/>
      <c r="TY49"/>
      <c r="TZ49" s="20"/>
      <c r="UA49"/>
      <c r="UB49" s="20"/>
      <c r="UC49"/>
      <c r="UD49" s="20"/>
      <c r="UE49"/>
      <c r="UF49" s="20"/>
      <c r="UG49"/>
      <c r="UH49" s="20"/>
      <c r="UI49"/>
      <c r="UJ49" s="20"/>
      <c r="UK49"/>
      <c r="UL49" s="20"/>
      <c r="UM49"/>
      <c r="UN49" s="20"/>
      <c r="UO49"/>
      <c r="UP49" s="20"/>
      <c r="UQ49"/>
      <c r="UR49" s="20"/>
      <c r="US49"/>
      <c r="UT49" s="20"/>
      <c r="UU49"/>
      <c r="UV49" s="20"/>
      <c r="UW49"/>
      <c r="UX49" s="20"/>
      <c r="UY49"/>
      <c r="UZ49" s="20"/>
      <c r="VA49"/>
      <c r="VB49" s="20"/>
      <c r="VC49"/>
      <c r="VD49" s="20"/>
      <c r="VE49"/>
      <c r="VF49" s="20"/>
      <c r="VG49"/>
      <c r="VH49" s="20"/>
      <c r="VI49"/>
      <c r="VJ49" s="20"/>
      <c r="VK49"/>
      <c r="VL49" s="20"/>
      <c r="VM49"/>
      <c r="VN49" s="20"/>
      <c r="VO49"/>
      <c r="VP49" s="20"/>
      <c r="VQ49"/>
      <c r="VR49" s="20"/>
      <c r="VS49"/>
      <c r="VT49" s="20"/>
      <c r="VU49"/>
      <c r="VV49" s="20"/>
      <c r="VW49"/>
      <c r="VX49" s="20"/>
      <c r="VY49"/>
      <c r="VZ49" s="20"/>
      <c r="WA49"/>
      <c r="WB49" s="20"/>
      <c r="WC49"/>
      <c r="WD49" s="20"/>
      <c r="WE49"/>
      <c r="WF49" s="20"/>
      <c r="WG49"/>
      <c r="WH49" s="20"/>
      <c r="WI49"/>
      <c r="WJ49" s="20"/>
      <c r="WK49"/>
      <c r="WL49" s="20"/>
      <c r="WM49"/>
      <c r="WN49" s="20"/>
      <c r="WO49"/>
      <c r="WP49" s="20"/>
      <c r="WQ49"/>
      <c r="WR49" s="20"/>
      <c r="WS49"/>
      <c r="WT49" s="20"/>
      <c r="WU49"/>
      <c r="WV49" s="20"/>
      <c r="WW49"/>
      <c r="WX49" s="20"/>
      <c r="WY49"/>
      <c r="WZ49" s="20"/>
      <c r="XA49"/>
      <c r="XB49" s="20"/>
      <c r="XC49"/>
      <c r="XD49" s="20"/>
      <c r="XE49"/>
      <c r="XF49" s="20"/>
      <c r="XG49"/>
      <c r="XH49" s="20"/>
      <c r="XI49"/>
      <c r="XJ49" s="20"/>
      <c r="XK49"/>
      <c r="XL49" s="20"/>
      <c r="XM49"/>
      <c r="XN49" s="20"/>
      <c r="XO49"/>
      <c r="XP49" s="20"/>
      <c r="XQ49"/>
      <c r="XR49" s="20"/>
      <c r="XS49"/>
      <c r="XT49" s="20"/>
      <c r="XU49"/>
      <c r="XV49" s="20"/>
      <c r="XW49"/>
      <c r="XX49" s="20"/>
      <c r="XY49"/>
      <c r="XZ49" s="20"/>
      <c r="YA49"/>
      <c r="YB49" s="20"/>
      <c r="YC49"/>
      <c r="YD49" s="20"/>
      <c r="YE49"/>
      <c r="YF49" s="20"/>
      <c r="YG49"/>
      <c r="YH49" s="20"/>
      <c r="YI49"/>
      <c r="YJ49" s="20"/>
      <c r="YK49"/>
      <c r="YL49" s="20"/>
      <c r="YM49"/>
      <c r="YN49" s="20"/>
      <c r="YO49"/>
      <c r="YP49" s="20"/>
      <c r="YQ49"/>
      <c r="YR49" s="20"/>
      <c r="YS49"/>
      <c r="YT49" s="20"/>
      <c r="YU49"/>
      <c r="YV49" s="20"/>
      <c r="YW49"/>
      <c r="YX49" s="20"/>
      <c r="YY49"/>
      <c r="YZ49" s="20"/>
      <c r="ZA49"/>
      <c r="ZB49" s="20"/>
      <c r="ZC49"/>
      <c r="ZD49" s="20"/>
      <c r="ZE49"/>
      <c r="ZF49" s="20"/>
      <c r="ZG49"/>
      <c r="ZH49" s="20"/>
      <c r="ZI49"/>
      <c r="ZJ49" s="20"/>
      <c r="ZK49"/>
      <c r="ZL49" s="20"/>
      <c r="ZM49"/>
      <c r="ZN49" s="20"/>
      <c r="ZO49"/>
      <c r="ZP49" s="20"/>
      <c r="ZQ49"/>
      <c r="ZR49" s="20"/>
      <c r="ZS49"/>
      <c r="ZT49" s="20"/>
      <c r="ZU49"/>
      <c r="ZV49" s="20"/>
      <c r="ZW49"/>
      <c r="ZX49" s="20"/>
      <c r="ZY49"/>
      <c r="ZZ49" s="20"/>
      <c r="AAA49"/>
      <c r="AAB49" s="20"/>
      <c r="AAC49"/>
      <c r="AAD49" s="20"/>
      <c r="AAE49"/>
      <c r="AAF49" s="20"/>
      <c r="AAG49"/>
      <c r="AAH49" s="20"/>
      <c r="AAI49"/>
      <c r="AAJ49" s="20"/>
      <c r="AAK49"/>
      <c r="AAL49" s="20"/>
      <c r="AAM49"/>
      <c r="AAN49" s="20"/>
      <c r="AAO49"/>
      <c r="AAP49" s="20"/>
      <c r="AAQ49"/>
      <c r="AAR49" s="20"/>
      <c r="AAS49"/>
      <c r="AAT49" s="20"/>
      <c r="AAU49"/>
      <c r="AAV49" s="20"/>
      <c r="AAW49"/>
      <c r="AAX49" s="20"/>
      <c r="AAY49"/>
      <c r="AAZ49" s="20"/>
      <c r="ABA49"/>
      <c r="ABB49" s="20"/>
      <c r="ABC49"/>
      <c r="ABD49" s="20"/>
      <c r="ABE49"/>
      <c r="ABF49" s="20"/>
      <c r="ABG49"/>
      <c r="ABH49" s="20"/>
      <c r="ABI49"/>
      <c r="ABJ49" s="20"/>
      <c r="ABK49"/>
      <c r="ABL49" s="20"/>
      <c r="ABM49"/>
      <c r="ABN49" s="20"/>
      <c r="ABO49"/>
      <c r="ABP49" s="20"/>
      <c r="ABQ49"/>
      <c r="ABR49" s="20"/>
      <c r="ABS49"/>
      <c r="ABT49" s="20"/>
      <c r="ABU49"/>
      <c r="ABV49" s="20"/>
      <c r="ABW49"/>
      <c r="ABX49" s="20"/>
      <c r="ABY49"/>
      <c r="ABZ49" s="20"/>
      <c r="ACA49"/>
      <c r="ACB49" s="20"/>
      <c r="ACC49"/>
      <c r="ACD49" s="20"/>
      <c r="ACE49"/>
      <c r="ACF49" s="20"/>
      <c r="ACG49"/>
      <c r="ACH49" s="20"/>
      <c r="ACI49"/>
      <c r="ACJ49" s="20"/>
      <c r="ACK49"/>
      <c r="ACL49" s="20"/>
      <c r="ACM49"/>
      <c r="ACN49" s="20"/>
      <c r="ACO49"/>
      <c r="ACP49" s="20"/>
      <c r="ACQ49"/>
      <c r="ACR49" s="20"/>
      <c r="ACS49"/>
      <c r="ACT49" s="20"/>
      <c r="ACU49"/>
      <c r="ACV49" s="20"/>
      <c r="ACW49"/>
      <c r="ACX49" s="20"/>
      <c r="ACY49"/>
      <c r="ACZ49" s="20"/>
      <c r="ADA49"/>
      <c r="ADB49" s="20"/>
      <c r="ADC49"/>
      <c r="ADD49" s="20"/>
      <c r="ADE49"/>
      <c r="ADF49" s="20"/>
      <c r="ADG49"/>
      <c r="ADH49" s="20"/>
      <c r="ADI49"/>
      <c r="ADJ49" s="20"/>
      <c r="ADK49"/>
      <c r="ADL49" s="20"/>
      <c r="ADM49"/>
      <c r="ADN49" s="20"/>
      <c r="ADO49"/>
      <c r="ADP49" s="20"/>
      <c r="ADQ49"/>
      <c r="ADR49" s="20"/>
      <c r="ADS49"/>
      <c r="ADT49" s="20"/>
      <c r="ADU49"/>
      <c r="ADV49" s="20"/>
      <c r="ADW49"/>
      <c r="ADX49" s="20"/>
      <c r="ADY49"/>
      <c r="ADZ49" s="20"/>
      <c r="AEA49"/>
      <c r="AEB49" s="20"/>
      <c r="AEC49"/>
      <c r="AED49" s="20"/>
      <c r="AEE49"/>
      <c r="AEF49" s="20"/>
      <c r="AEG49"/>
      <c r="AEH49" s="20"/>
      <c r="AEI49"/>
      <c r="AEJ49" s="20"/>
      <c r="AEK49"/>
      <c r="AEL49" s="20"/>
      <c r="AEM49"/>
      <c r="AEN49" s="20"/>
      <c r="AEO49"/>
      <c r="AEP49" s="20"/>
      <c r="AEQ49"/>
      <c r="AER49" s="20"/>
      <c r="AES49"/>
      <c r="AET49" s="20"/>
      <c r="AEU49"/>
      <c r="AEV49" s="20"/>
      <c r="AEW49"/>
      <c r="AEX49" s="20"/>
      <c r="AEY49"/>
      <c r="AEZ49" s="20"/>
      <c r="AFA49"/>
      <c r="AFB49" s="20"/>
      <c r="AFC49"/>
      <c r="AFD49" s="20"/>
      <c r="AFE49"/>
      <c r="AFF49" s="20"/>
      <c r="AFG49"/>
      <c r="AFH49" s="20"/>
      <c r="AFI49"/>
      <c r="AFJ49" s="20"/>
      <c r="AFK49"/>
      <c r="AFL49" s="20"/>
      <c r="AFM49"/>
      <c r="AFN49" s="20"/>
      <c r="AFO49"/>
      <c r="AFP49" s="20"/>
      <c r="AFQ49"/>
      <c r="AFR49" s="20"/>
      <c r="AFS49"/>
      <c r="AFT49" s="20"/>
      <c r="AFU49"/>
      <c r="AFV49" s="20"/>
      <c r="AFW49"/>
      <c r="AFX49" s="20"/>
      <c r="AFY49"/>
      <c r="AFZ49" s="20"/>
      <c r="AGA49"/>
      <c r="AGB49" s="20"/>
      <c r="AGC49"/>
      <c r="AGD49" s="20"/>
      <c r="AGE49"/>
      <c r="AGF49" s="20"/>
      <c r="AGG49"/>
      <c r="AGH49" s="20"/>
      <c r="AGI49"/>
      <c r="AGJ49" s="20"/>
      <c r="AGK49"/>
      <c r="AGL49" s="20"/>
      <c r="AGM49"/>
      <c r="AGN49" s="20"/>
      <c r="AGO49"/>
      <c r="AGP49" s="20"/>
      <c r="AGQ49"/>
      <c r="AGR49" s="20"/>
      <c r="AGS49"/>
      <c r="AGT49" s="20"/>
      <c r="AGU49"/>
      <c r="AGV49" s="20"/>
      <c r="AGW49"/>
      <c r="AGX49" s="20"/>
      <c r="AGY49"/>
      <c r="AGZ49" s="20"/>
      <c r="AHA49"/>
      <c r="AHB49" s="20"/>
      <c r="AHC49"/>
      <c r="AHD49" s="20"/>
      <c r="AHE49"/>
      <c r="AHF49" s="20"/>
      <c r="AHG49"/>
      <c r="AHH49" s="20"/>
      <c r="AHI49"/>
      <c r="AHJ49" s="20"/>
      <c r="AHK49"/>
      <c r="AHL49" s="20"/>
      <c r="AHM49"/>
      <c r="AHN49" s="20"/>
      <c r="AHO49"/>
      <c r="AHP49" s="20"/>
      <c r="AHQ49"/>
      <c r="AHR49" s="20"/>
      <c r="AHS49"/>
      <c r="AHT49" s="20"/>
      <c r="AHU49"/>
      <c r="AHV49" s="20"/>
      <c r="AHW49"/>
      <c r="AHX49" s="20"/>
      <c r="AHY49"/>
      <c r="AHZ49" s="20"/>
      <c r="AIA49"/>
      <c r="AIB49" s="20"/>
      <c r="AIC49"/>
      <c r="AID49" s="20"/>
      <c r="AIE49"/>
      <c r="AIF49" s="20"/>
      <c r="AIG49"/>
      <c r="AIH49" s="20"/>
      <c r="AII49"/>
      <c r="AIJ49" s="20"/>
      <c r="AIK49"/>
      <c r="AIL49" s="20"/>
      <c r="AIM49"/>
      <c r="AIN49" s="20"/>
      <c r="AIO49"/>
      <c r="AIP49" s="20"/>
      <c r="AIQ49"/>
      <c r="AIR49" s="20"/>
      <c r="AIS49"/>
      <c r="AIT49" s="20"/>
      <c r="AIU49"/>
      <c r="AIV49" s="20"/>
      <c r="AIW49"/>
      <c r="AIX49" s="20"/>
      <c r="AIY49"/>
      <c r="AIZ49" s="20"/>
      <c r="AJA49"/>
      <c r="AJB49" s="20"/>
      <c r="AJC49"/>
      <c r="AJD49" s="20"/>
      <c r="AJE49"/>
      <c r="AJF49" s="20"/>
      <c r="AJG49"/>
      <c r="AJH49" s="20"/>
      <c r="AJI49"/>
      <c r="AJJ49" s="20"/>
      <c r="AJK49"/>
      <c r="AJL49" s="20"/>
      <c r="AJM49"/>
      <c r="AJN49" s="20"/>
      <c r="AJO49"/>
      <c r="AJP49" s="20"/>
      <c r="AJQ49"/>
      <c r="AJR49" s="20"/>
      <c r="AJS49"/>
      <c r="AJT49" s="20"/>
      <c r="AJU49"/>
      <c r="AJV49" s="20"/>
      <c r="AJW49"/>
      <c r="AJX49" s="20"/>
      <c r="AJY49"/>
      <c r="AJZ49" s="20"/>
      <c r="AKA49"/>
      <c r="AKB49" s="20"/>
      <c r="AKC49"/>
      <c r="AKD49" s="20"/>
      <c r="AKE49"/>
      <c r="AKF49" s="20"/>
      <c r="AKG49"/>
      <c r="AKH49" s="20"/>
      <c r="AKI49"/>
      <c r="AKJ49" s="20"/>
      <c r="AKK49"/>
      <c r="AKL49" s="20"/>
      <c r="AKM49"/>
      <c r="AKN49" s="20"/>
      <c r="AKO49"/>
      <c r="AKP49" s="20"/>
      <c r="AKQ49"/>
      <c r="AKR49" s="20"/>
      <c r="AKS49"/>
      <c r="AKT49" s="20"/>
      <c r="AKU49"/>
      <c r="AKV49" s="20"/>
      <c r="AKW49"/>
      <c r="AKX49" s="20"/>
      <c r="AKY49"/>
      <c r="AKZ49" s="20"/>
      <c r="ALA49"/>
      <c r="ALB49" s="20"/>
      <c r="ALC49"/>
      <c r="ALD49" s="20"/>
      <c r="ALE49"/>
      <c r="ALF49" s="20"/>
      <c r="ALG49"/>
      <c r="ALH49" s="20"/>
      <c r="ALI49"/>
      <c r="ALJ49" s="20"/>
      <c r="ALK49"/>
      <c r="ALL49" s="20"/>
      <c r="ALM49"/>
      <c r="ALN49" s="20"/>
      <c r="ALO49"/>
      <c r="ALP49" s="20"/>
      <c r="ALQ49"/>
      <c r="ALR49" s="20"/>
      <c r="ALS49"/>
      <c r="ALT49" s="20"/>
      <c r="ALU49"/>
      <c r="ALV49" s="20"/>
      <c r="ALW49"/>
      <c r="ALX49" s="20"/>
      <c r="ALY49"/>
      <c r="ALZ49" s="20"/>
      <c r="AMA49"/>
      <c r="AMB49" s="20"/>
      <c r="AMC49"/>
      <c r="AMD49" s="20"/>
      <c r="AME49"/>
      <c r="AMF49" s="20"/>
      <c r="AMG49"/>
      <c r="AMH49" s="20"/>
      <c r="AMI49"/>
      <c r="AMJ49" s="20"/>
      <c r="AMK49"/>
      <c r="AML49" s="20"/>
      <c r="AMM49"/>
      <c r="AMN49" s="20"/>
      <c r="AMO49"/>
      <c r="AMP49" s="20"/>
      <c r="AMQ49"/>
      <c r="AMR49" s="20"/>
      <c r="AMS49"/>
      <c r="AMT49" s="20"/>
      <c r="AMU49"/>
      <c r="AMV49" s="20"/>
      <c r="AMW49"/>
      <c r="AMX49" s="20"/>
      <c r="AMY49"/>
      <c r="AMZ49" s="20"/>
      <c r="ANA49"/>
      <c r="ANB49" s="20"/>
      <c r="ANC49"/>
      <c r="AND49" s="20"/>
      <c r="ANE49"/>
      <c r="ANF49" s="20"/>
      <c r="ANG49"/>
      <c r="ANH49" s="20"/>
      <c r="ANI49"/>
      <c r="ANJ49" s="20"/>
      <c r="ANK49"/>
      <c r="ANL49" s="20"/>
      <c r="ANM49"/>
      <c r="ANN49" s="20"/>
      <c r="ANO49"/>
      <c r="ANP49" s="20"/>
      <c r="ANQ49"/>
      <c r="ANR49" s="20"/>
      <c r="ANS49"/>
      <c r="ANT49" s="20"/>
      <c r="ANU49"/>
      <c r="ANV49" s="20"/>
      <c r="ANW49"/>
      <c r="ANX49" s="20"/>
      <c r="ANY49"/>
      <c r="ANZ49" s="20"/>
      <c r="AOA49"/>
      <c r="AOB49" s="20"/>
      <c r="AOC49"/>
      <c r="AOD49" s="20"/>
      <c r="AOE49"/>
      <c r="AOF49" s="20"/>
      <c r="AOG49"/>
      <c r="AOH49" s="20"/>
      <c r="AOI49"/>
      <c r="AOJ49" s="20"/>
      <c r="AOK49"/>
      <c r="AOL49" s="20"/>
      <c r="AOM49"/>
      <c r="AON49" s="20"/>
      <c r="AOO49"/>
      <c r="AOP49" s="20"/>
      <c r="AOQ49"/>
      <c r="AOR49" s="20"/>
      <c r="AOS49"/>
      <c r="AOT49" s="20"/>
      <c r="AOU49"/>
      <c r="AOV49" s="20"/>
      <c r="AOW49"/>
      <c r="AOX49" s="20"/>
      <c r="AOY49"/>
      <c r="AOZ49" s="20"/>
      <c r="APA49"/>
      <c r="APB49" s="20"/>
      <c r="APC49"/>
      <c r="APD49" s="20"/>
      <c r="APE49"/>
      <c r="APF49" s="20"/>
      <c r="APG49"/>
      <c r="APH49" s="20"/>
      <c r="API49"/>
      <c r="APJ49" s="20"/>
      <c r="APK49"/>
      <c r="APL49" s="20"/>
      <c r="APM49"/>
      <c r="APN49" s="20"/>
      <c r="APO49"/>
      <c r="APP49" s="20"/>
      <c r="APQ49"/>
      <c r="APR49" s="20"/>
      <c r="APS49"/>
      <c r="APT49" s="20"/>
      <c r="APU49"/>
      <c r="APV49" s="20"/>
      <c r="APW49"/>
      <c r="APX49" s="20"/>
      <c r="APY49"/>
      <c r="APZ49" s="20"/>
      <c r="AQA49"/>
      <c r="AQB49" s="20"/>
      <c r="AQC49"/>
      <c r="AQD49" s="20"/>
      <c r="AQE49"/>
      <c r="AQF49" s="20"/>
      <c r="AQG49"/>
      <c r="AQH49" s="20"/>
      <c r="AQI49"/>
      <c r="AQJ49" s="20"/>
      <c r="AQK49"/>
      <c r="AQL49" s="20"/>
      <c r="AQM49"/>
      <c r="AQN49" s="20"/>
      <c r="AQO49"/>
      <c r="AQP49" s="20"/>
      <c r="AQQ49"/>
      <c r="AQR49" s="20"/>
      <c r="AQS49"/>
      <c r="AQT49" s="20"/>
      <c r="AQU49"/>
      <c r="AQV49" s="20"/>
      <c r="AQW49"/>
      <c r="AQX49" s="20"/>
      <c r="AQY49"/>
      <c r="AQZ49" s="20"/>
      <c r="ARA49"/>
      <c r="ARB49" s="20"/>
      <c r="ARC49"/>
      <c r="ARD49" s="20"/>
      <c r="ARE49"/>
      <c r="ARF49" s="20"/>
      <c r="ARG49"/>
      <c r="ARH49" s="20"/>
      <c r="ARI49"/>
      <c r="ARJ49" s="20"/>
      <c r="ARK49"/>
      <c r="ARL49" s="20"/>
      <c r="ARM49"/>
      <c r="ARN49" s="20"/>
      <c r="ARO49"/>
      <c r="ARP49" s="20"/>
      <c r="ARQ49"/>
      <c r="ARR49" s="20"/>
      <c r="ARS49"/>
      <c r="ART49" s="20"/>
      <c r="ARU49"/>
      <c r="ARV49" s="20"/>
      <c r="ARW49"/>
      <c r="ARX49" s="20"/>
      <c r="ARY49"/>
      <c r="ARZ49" s="20"/>
      <c r="ASA49"/>
      <c r="ASB49" s="20"/>
      <c r="ASC49"/>
      <c r="ASD49" s="20"/>
      <c r="ASE49"/>
      <c r="ASF49" s="20"/>
      <c r="ASG49"/>
      <c r="ASH49" s="20"/>
      <c r="ASI49"/>
      <c r="ASJ49" s="20"/>
      <c r="ASK49"/>
      <c r="ASL49" s="20"/>
      <c r="ASM49"/>
      <c r="ASN49" s="20"/>
      <c r="ASO49"/>
      <c r="ASP49" s="20"/>
      <c r="ASQ49"/>
      <c r="ASR49" s="20"/>
      <c r="ASS49"/>
      <c r="AST49" s="20"/>
      <c r="ASU49"/>
      <c r="ASV49" s="20"/>
      <c r="ASW49"/>
      <c r="ASX49" s="20"/>
      <c r="ASY49"/>
      <c r="ASZ49" s="20"/>
      <c r="ATA49"/>
      <c r="ATB49" s="20"/>
      <c r="ATC49"/>
      <c r="ATD49" s="20"/>
      <c r="ATE49"/>
      <c r="ATF49" s="20"/>
      <c r="ATG49"/>
      <c r="ATH49" s="20"/>
      <c r="ATI49"/>
      <c r="ATJ49" s="20"/>
      <c r="ATK49"/>
      <c r="ATL49" s="20"/>
      <c r="ATM49"/>
      <c r="ATN49" s="20"/>
      <c r="ATO49"/>
      <c r="ATP49" s="20"/>
      <c r="ATQ49"/>
      <c r="ATR49" s="20"/>
      <c r="ATS49"/>
      <c r="ATT49" s="20"/>
      <c r="ATU49"/>
      <c r="ATV49" s="20"/>
      <c r="ATW49"/>
      <c r="ATX49" s="20"/>
      <c r="ATY49"/>
      <c r="ATZ49" s="20"/>
      <c r="AUA49"/>
      <c r="AUB49" s="20"/>
      <c r="AUC49"/>
      <c r="AUD49" s="20"/>
      <c r="AUE49"/>
      <c r="AUF49" s="20"/>
      <c r="AUG49"/>
      <c r="AUH49" s="20"/>
      <c r="AUI49"/>
      <c r="AUJ49" s="20"/>
      <c r="AUK49"/>
      <c r="AUL49" s="20"/>
      <c r="AUM49"/>
      <c r="AUN49" s="20"/>
      <c r="AUO49"/>
      <c r="AUP49" s="20"/>
      <c r="AUQ49"/>
      <c r="AUR49" s="20"/>
      <c r="AUS49"/>
      <c r="AUT49" s="20"/>
      <c r="AUU49"/>
      <c r="AUV49" s="20"/>
      <c r="AUW49"/>
      <c r="AUX49" s="20"/>
      <c r="AUY49"/>
      <c r="AUZ49" s="20"/>
      <c r="AVA49"/>
      <c r="AVB49" s="20"/>
      <c r="AVC49"/>
      <c r="AVD49" s="20"/>
      <c r="AVE49"/>
      <c r="AVF49" s="20"/>
      <c r="AVG49"/>
      <c r="AVH49" s="20"/>
      <c r="AVI49"/>
      <c r="AVJ49" s="20"/>
      <c r="AVK49"/>
      <c r="AVL49" s="20"/>
      <c r="AVM49"/>
      <c r="AVN49" s="20"/>
      <c r="AVO49"/>
      <c r="AVP49" s="20"/>
      <c r="AVQ49"/>
      <c r="AVR49" s="20"/>
      <c r="AVS49"/>
      <c r="AVT49" s="20"/>
      <c r="AVU49"/>
      <c r="AVV49" s="20"/>
      <c r="AVW49"/>
      <c r="AVX49" s="20"/>
      <c r="AVY49"/>
      <c r="AVZ49" s="20"/>
      <c r="AWA49"/>
      <c r="AWB49" s="20"/>
      <c r="AWC49"/>
      <c r="AWD49" s="20"/>
      <c r="AWE49"/>
      <c r="AWF49" s="20"/>
      <c r="AWG49"/>
      <c r="AWH49" s="20"/>
      <c r="AWI49"/>
      <c r="AWJ49" s="20"/>
      <c r="AWK49"/>
      <c r="AWL49" s="20"/>
      <c r="AWM49"/>
      <c r="AWN49" s="20"/>
      <c r="AWO49"/>
      <c r="AWP49" s="20"/>
      <c r="AWQ49"/>
      <c r="AWR49" s="20"/>
      <c r="AWS49"/>
      <c r="AWT49" s="20"/>
      <c r="AWU49"/>
      <c r="AWV49" s="20"/>
      <c r="AWW49"/>
      <c r="AWX49" s="20"/>
      <c r="AWY49"/>
      <c r="AWZ49" s="20"/>
      <c r="AXA49"/>
      <c r="AXB49" s="20"/>
      <c r="AXC49"/>
      <c r="AXD49" s="20"/>
      <c r="AXE49"/>
      <c r="AXF49" s="20"/>
      <c r="AXG49"/>
      <c r="AXH49" s="20"/>
      <c r="AXI49"/>
      <c r="AXJ49" s="20"/>
      <c r="AXK49"/>
      <c r="AXL49" s="20"/>
      <c r="AXM49"/>
      <c r="AXN49" s="20"/>
      <c r="AXO49"/>
      <c r="AXP49" s="20"/>
      <c r="AXQ49"/>
      <c r="AXR49" s="20"/>
      <c r="AXS49"/>
      <c r="AXT49" s="20"/>
      <c r="AXU49"/>
      <c r="AXV49" s="20"/>
      <c r="AXW49"/>
      <c r="AXX49" s="20"/>
      <c r="AXY49"/>
      <c r="AXZ49" s="20"/>
      <c r="AYA49"/>
      <c r="AYB49" s="20"/>
      <c r="AYC49"/>
      <c r="AYD49" s="20"/>
      <c r="AYE49"/>
      <c r="AYF49" s="20"/>
      <c r="AYG49"/>
      <c r="AYH49" s="20"/>
      <c r="AYI49"/>
      <c r="AYJ49" s="20"/>
      <c r="AYK49"/>
      <c r="AYL49" s="20"/>
      <c r="AYM49"/>
      <c r="AYN49" s="20"/>
      <c r="AYO49"/>
      <c r="AYP49" s="20"/>
      <c r="AYQ49"/>
      <c r="AYR49" s="20"/>
      <c r="AYS49"/>
      <c r="AYT49" s="20"/>
      <c r="AYU49"/>
      <c r="AYV49" s="20"/>
      <c r="AYW49"/>
      <c r="AYX49" s="20"/>
      <c r="AYY49"/>
      <c r="AYZ49" s="20"/>
      <c r="AZA49"/>
      <c r="AZB49" s="20"/>
      <c r="AZC49"/>
      <c r="AZD49" s="20"/>
      <c r="AZE49"/>
      <c r="AZF49" s="20"/>
      <c r="AZG49"/>
      <c r="AZH49" s="20"/>
      <c r="AZI49"/>
      <c r="AZJ49" s="20"/>
      <c r="AZK49"/>
      <c r="AZL49" s="20"/>
      <c r="AZM49"/>
      <c r="AZN49" s="20"/>
      <c r="AZO49"/>
      <c r="AZP49" s="20"/>
      <c r="AZQ49"/>
      <c r="AZR49" s="20"/>
      <c r="AZS49"/>
      <c r="AZT49" s="20"/>
      <c r="AZU49"/>
      <c r="AZV49" s="20"/>
      <c r="AZW49"/>
      <c r="AZX49" s="20"/>
      <c r="AZY49"/>
      <c r="AZZ49" s="20"/>
      <c r="BAA49"/>
      <c r="BAB49" s="20"/>
      <c r="BAC49"/>
      <c r="BAD49" s="20"/>
      <c r="BAE49"/>
      <c r="BAF49" s="20"/>
      <c r="BAG49"/>
      <c r="BAH49" s="20"/>
      <c r="BAI49"/>
      <c r="BAJ49" s="20"/>
      <c r="BAK49"/>
      <c r="BAL49" s="20"/>
      <c r="BAM49"/>
      <c r="BAN49" s="20"/>
      <c r="BAO49"/>
      <c r="BAP49" s="20"/>
      <c r="BAQ49"/>
      <c r="BAR49" s="20"/>
      <c r="BAS49"/>
      <c r="BAT49" s="20"/>
      <c r="BAU49"/>
      <c r="BAV49" s="20"/>
      <c r="BAW49"/>
      <c r="BAX49" s="20"/>
      <c r="BAY49"/>
      <c r="BAZ49" s="20"/>
      <c r="BBA49"/>
      <c r="BBB49" s="20"/>
      <c r="BBC49"/>
      <c r="BBD49" s="20"/>
      <c r="BBE49"/>
      <c r="BBF49" s="20"/>
      <c r="BBG49"/>
      <c r="BBH49" s="20"/>
      <c r="BBI49"/>
      <c r="BBJ49" s="20"/>
      <c r="BBK49"/>
      <c r="BBL49" s="20"/>
      <c r="BBM49"/>
      <c r="BBN49" s="20"/>
      <c r="BBO49"/>
      <c r="BBP49" s="20"/>
      <c r="BBQ49"/>
      <c r="BBR49" s="20"/>
      <c r="BBS49"/>
      <c r="BBT49" s="20"/>
      <c r="BBU49"/>
      <c r="BBV49" s="20"/>
      <c r="BBW49"/>
      <c r="BBX49" s="20"/>
      <c r="BBY49"/>
      <c r="BBZ49" s="20"/>
      <c r="BCA49"/>
      <c r="BCB49" s="20"/>
      <c r="BCC49"/>
      <c r="BCD49" s="20"/>
      <c r="BCE49"/>
      <c r="BCF49" s="20"/>
      <c r="BCG49"/>
      <c r="BCH49" s="20"/>
      <c r="BCI49"/>
      <c r="BCJ49" s="20"/>
      <c r="BCK49"/>
      <c r="BCL49" s="20"/>
      <c r="BCM49"/>
      <c r="BCN49" s="20"/>
      <c r="BCO49"/>
      <c r="BCP49" s="20"/>
      <c r="BCQ49"/>
      <c r="BCR49" s="20"/>
      <c r="BCS49"/>
      <c r="BCT49" s="20"/>
      <c r="BCU49"/>
      <c r="BCV49" s="20"/>
      <c r="BCW49"/>
      <c r="BCX49" s="20"/>
      <c r="BCY49"/>
      <c r="BCZ49" s="20"/>
      <c r="BDA49"/>
      <c r="BDB49" s="20"/>
      <c r="BDC49"/>
      <c r="BDD49" s="20"/>
      <c r="BDE49"/>
      <c r="BDF49" s="20"/>
      <c r="BDG49"/>
      <c r="BDH49" s="20"/>
      <c r="BDI49"/>
      <c r="BDJ49" s="20"/>
      <c r="BDK49"/>
      <c r="BDL49" s="20"/>
      <c r="BDM49"/>
      <c r="BDN49" s="20"/>
      <c r="BDO49"/>
      <c r="BDP49" s="20"/>
      <c r="BDQ49"/>
      <c r="BDR49" s="20"/>
      <c r="BDS49"/>
      <c r="BDT49" s="20"/>
      <c r="BDU49"/>
      <c r="BDV49" s="20"/>
      <c r="BDW49"/>
      <c r="BDX49" s="20"/>
      <c r="BDY49"/>
      <c r="BDZ49" s="20"/>
      <c r="BEA49"/>
      <c r="BEB49" s="20"/>
      <c r="BEC49"/>
      <c r="BED49" s="20"/>
      <c r="BEE49"/>
      <c r="BEF49" s="20"/>
      <c r="BEG49"/>
      <c r="BEH49" s="20"/>
      <c r="BEI49"/>
      <c r="BEJ49" s="20"/>
      <c r="BEK49"/>
      <c r="BEL49" s="20"/>
      <c r="BEM49"/>
      <c r="BEN49" s="20"/>
      <c r="BEO49"/>
      <c r="BEP49" s="20"/>
      <c r="BEQ49"/>
      <c r="BER49" s="20"/>
      <c r="BES49"/>
      <c r="BET49" s="20"/>
      <c r="BEU49"/>
      <c r="BEV49" s="20"/>
      <c r="BEW49"/>
      <c r="BEX49" s="20"/>
      <c r="BEY49"/>
      <c r="BEZ49" s="20"/>
      <c r="BFA49"/>
      <c r="BFB49" s="20"/>
      <c r="BFC49"/>
      <c r="BFD49" s="20"/>
      <c r="BFE49"/>
      <c r="BFF49" s="20"/>
      <c r="BFG49"/>
      <c r="BFH49" s="20"/>
      <c r="BFI49"/>
      <c r="BFJ49" s="20"/>
      <c r="BFK49"/>
      <c r="BFL49" s="20"/>
      <c r="BFM49"/>
      <c r="BFN49" s="20"/>
      <c r="BFO49"/>
      <c r="BFP49" s="20"/>
      <c r="BFQ49"/>
      <c r="BFR49" s="20"/>
      <c r="BFS49"/>
      <c r="BFT49" s="20"/>
      <c r="BFU49"/>
      <c r="BFV49" s="20"/>
      <c r="BFW49"/>
      <c r="BFX49" s="20"/>
      <c r="BFY49"/>
      <c r="BFZ49" s="20"/>
      <c r="BGA49"/>
      <c r="BGB49" s="20"/>
      <c r="BGC49"/>
      <c r="BGD49" s="20"/>
      <c r="BGE49"/>
      <c r="BGF49" s="20"/>
      <c r="BGG49"/>
      <c r="BGH49" s="20"/>
      <c r="BGI49"/>
      <c r="BGJ49" s="20"/>
      <c r="BGK49"/>
      <c r="BGL49" s="20"/>
      <c r="BGM49"/>
      <c r="BGN49" s="20"/>
      <c r="BGO49"/>
      <c r="BGP49" s="20"/>
      <c r="BGQ49"/>
      <c r="BGR49" s="20"/>
      <c r="BGS49"/>
      <c r="BGT49" s="20"/>
      <c r="BGU49"/>
      <c r="BGV49" s="20"/>
      <c r="BGW49"/>
      <c r="BGX49" s="20"/>
      <c r="BGY49"/>
      <c r="BGZ49" s="20"/>
      <c r="BHA49"/>
      <c r="BHB49" s="20"/>
      <c r="BHC49"/>
      <c r="BHD49" s="20"/>
      <c r="BHE49"/>
      <c r="BHF49" s="20"/>
      <c r="BHG49"/>
      <c r="BHH49" s="20"/>
      <c r="BHI49"/>
      <c r="BHJ49" s="20"/>
      <c r="BHK49"/>
      <c r="BHL49" s="20"/>
      <c r="BHM49"/>
      <c r="BHN49" s="20"/>
      <c r="BHO49"/>
      <c r="BHP49" s="20"/>
      <c r="BHQ49"/>
      <c r="BHR49" s="20"/>
      <c r="BHS49"/>
      <c r="BHT49" s="20"/>
      <c r="BHU49"/>
      <c r="BHV49" s="20"/>
      <c r="BHW49"/>
      <c r="BHX49" s="20"/>
      <c r="BHY49"/>
      <c r="BHZ49" s="20"/>
      <c r="BIA49"/>
      <c r="BIB49" s="20"/>
      <c r="BIC49"/>
      <c r="BID49" s="20"/>
      <c r="BIE49"/>
      <c r="BIF49" s="20"/>
      <c r="BIG49"/>
      <c r="BIH49" s="20"/>
      <c r="BII49"/>
      <c r="BIJ49" s="20"/>
      <c r="BIK49"/>
      <c r="BIL49" s="20"/>
      <c r="BIM49"/>
      <c r="BIN49" s="20"/>
      <c r="BIO49"/>
      <c r="BIP49" s="20"/>
      <c r="BIQ49"/>
      <c r="BIR49" s="20"/>
      <c r="BIS49"/>
      <c r="BIT49" s="20"/>
      <c r="BIU49"/>
      <c r="BIV49" s="20"/>
      <c r="BIW49"/>
      <c r="BIX49" s="20"/>
      <c r="BIY49"/>
      <c r="BIZ49" s="20"/>
      <c r="BJA49"/>
      <c r="BJB49" s="20"/>
      <c r="BJC49"/>
      <c r="BJD49" s="20"/>
      <c r="BJE49"/>
      <c r="BJF49" s="20"/>
      <c r="BJG49"/>
      <c r="BJH49" s="20"/>
      <c r="BJI49"/>
      <c r="BJJ49" s="20"/>
      <c r="BJK49"/>
      <c r="BJL49" s="20"/>
      <c r="BJM49"/>
      <c r="BJN49" s="20"/>
      <c r="BJO49"/>
      <c r="BJP49" s="20"/>
      <c r="BJQ49"/>
      <c r="BJR49" s="20"/>
      <c r="BJS49"/>
      <c r="BJT49" s="20"/>
      <c r="BJU49"/>
      <c r="BJV49" s="20"/>
      <c r="BJW49"/>
      <c r="BJX49" s="20"/>
      <c r="BJY49"/>
      <c r="BJZ49" s="20"/>
      <c r="BKA49"/>
      <c r="BKB49" s="20"/>
      <c r="BKC49"/>
      <c r="BKD49" s="20"/>
      <c r="BKE49"/>
      <c r="BKF49" s="20"/>
      <c r="BKG49"/>
      <c r="BKH49" s="20"/>
      <c r="BKI49"/>
      <c r="BKJ49" s="20"/>
      <c r="BKK49"/>
      <c r="BKL49" s="20"/>
      <c r="BKM49"/>
      <c r="BKN49" s="20"/>
      <c r="BKO49"/>
      <c r="BKP49" s="20"/>
      <c r="BKQ49"/>
      <c r="BKR49" s="20"/>
      <c r="BKS49"/>
      <c r="BKT49" s="20"/>
      <c r="BKU49"/>
      <c r="BKV49" s="20"/>
      <c r="BKW49"/>
      <c r="BKX49" s="20"/>
      <c r="BKY49"/>
      <c r="BKZ49" s="20"/>
      <c r="BLA49"/>
      <c r="BLB49" s="20"/>
      <c r="BLC49"/>
      <c r="BLD49" s="20"/>
      <c r="BLE49"/>
      <c r="BLF49" s="20"/>
      <c r="BLG49"/>
      <c r="BLH49" s="20"/>
      <c r="BLI49"/>
      <c r="BLJ49" s="20"/>
      <c r="BLK49"/>
      <c r="BLL49" s="20"/>
      <c r="BLM49"/>
      <c r="BLN49" s="20"/>
      <c r="BLO49"/>
      <c r="BLP49" s="20"/>
      <c r="BLQ49"/>
      <c r="BLR49" s="20"/>
      <c r="BLS49"/>
      <c r="BLT49" s="20"/>
      <c r="BLU49"/>
      <c r="BLV49" s="20"/>
      <c r="BLW49"/>
      <c r="BLX49" s="20"/>
      <c r="BLY49"/>
      <c r="BLZ49" s="20"/>
      <c r="BMA49"/>
      <c r="BMB49" s="20"/>
      <c r="BMC49"/>
      <c r="BMD49" s="20"/>
      <c r="BME49"/>
      <c r="BMF49" s="20"/>
      <c r="BMG49"/>
      <c r="BMH49" s="20"/>
      <c r="BMI49"/>
      <c r="BMJ49" s="20"/>
      <c r="BMK49"/>
      <c r="BML49" s="20"/>
      <c r="BMM49"/>
      <c r="BMN49" s="20"/>
      <c r="BMO49"/>
      <c r="BMP49" s="20"/>
      <c r="BMQ49"/>
      <c r="BMR49" s="20"/>
      <c r="BMS49"/>
      <c r="BMT49" s="20"/>
      <c r="BMU49"/>
      <c r="BMV49" s="20"/>
      <c r="BMW49"/>
      <c r="BMX49" s="20"/>
      <c r="BMY49"/>
      <c r="BMZ49" s="20"/>
      <c r="BNA49"/>
      <c r="BNB49" s="20"/>
      <c r="BNC49"/>
      <c r="BND49" s="20"/>
      <c r="BNE49"/>
      <c r="BNF49" s="20"/>
      <c r="BNG49"/>
      <c r="BNH49" s="20"/>
      <c r="BNI49"/>
      <c r="BNJ49" s="20"/>
      <c r="BNK49"/>
      <c r="BNL49" s="20"/>
      <c r="BNM49"/>
      <c r="BNN49" s="20"/>
      <c r="BNO49"/>
      <c r="BNP49" s="20"/>
      <c r="BNQ49"/>
      <c r="BNR49" s="20"/>
      <c r="BNS49"/>
      <c r="BNT49" s="20"/>
      <c r="BNU49"/>
      <c r="BNV49" s="20"/>
      <c r="BNW49"/>
      <c r="BNX49" s="20"/>
      <c r="BNY49"/>
      <c r="BNZ49" s="20"/>
      <c r="BOA49"/>
      <c r="BOB49" s="20"/>
      <c r="BOC49"/>
      <c r="BOD49" s="20"/>
      <c r="BOE49"/>
      <c r="BOF49" s="20"/>
      <c r="BOG49"/>
      <c r="BOH49" s="20"/>
      <c r="BOI49"/>
      <c r="BOJ49" s="20"/>
      <c r="BOK49"/>
      <c r="BOL49" s="20"/>
      <c r="BOM49"/>
      <c r="BON49" s="20"/>
      <c r="BOO49"/>
      <c r="BOP49" s="20"/>
      <c r="BOQ49"/>
      <c r="BOR49" s="20"/>
      <c r="BOS49"/>
      <c r="BOT49" s="20"/>
      <c r="BOU49"/>
      <c r="BOV49" s="20"/>
      <c r="BOW49"/>
      <c r="BOX49" s="20"/>
      <c r="BOY49"/>
      <c r="BOZ49" s="20"/>
      <c r="BPA49"/>
      <c r="BPB49" s="20"/>
      <c r="BPC49"/>
      <c r="BPD49" s="20"/>
      <c r="BPE49"/>
      <c r="BPF49" s="20"/>
      <c r="BPG49"/>
      <c r="BPH49" s="20"/>
      <c r="BPI49"/>
      <c r="BPJ49" s="20"/>
      <c r="BPK49"/>
      <c r="BPL49" s="20"/>
      <c r="BPM49"/>
      <c r="BPN49" s="20"/>
      <c r="BPO49"/>
      <c r="BPP49" s="20"/>
      <c r="BPQ49"/>
      <c r="BPR49" s="20"/>
      <c r="BPS49"/>
      <c r="BPT49" s="20"/>
      <c r="BPU49"/>
      <c r="BPV49" s="20"/>
      <c r="BPW49"/>
      <c r="BPX49" s="20"/>
      <c r="BPY49"/>
      <c r="BPZ49" s="20"/>
      <c r="BQA49"/>
      <c r="BQB49" s="20"/>
      <c r="BQC49"/>
      <c r="BQD49" s="20"/>
      <c r="BQE49"/>
      <c r="BQF49" s="20"/>
      <c r="BQG49"/>
      <c r="BQH49" s="20"/>
      <c r="BQI49"/>
      <c r="BQJ49" s="20"/>
      <c r="BQK49"/>
      <c r="BQL49" s="20"/>
      <c r="BQM49"/>
      <c r="BQN49" s="20"/>
      <c r="BQO49"/>
      <c r="BQP49" s="20"/>
      <c r="BQQ49"/>
      <c r="BQR49" s="20"/>
      <c r="BQS49"/>
      <c r="BQT49" s="20"/>
      <c r="BQU49"/>
      <c r="BQV49" s="20"/>
      <c r="BQW49"/>
      <c r="BQX49" s="20"/>
      <c r="BQY49"/>
      <c r="BQZ49" s="20"/>
      <c r="BRA49"/>
      <c r="BRB49" s="20"/>
      <c r="BRC49"/>
      <c r="BRD49" s="20"/>
      <c r="BRE49"/>
      <c r="BRF49" s="20"/>
      <c r="BRG49"/>
      <c r="BRH49" s="20"/>
      <c r="BRI49"/>
      <c r="BRJ49" s="20"/>
      <c r="BRK49"/>
      <c r="BRL49" s="20"/>
      <c r="BRM49"/>
      <c r="BRN49" s="20"/>
      <c r="BRO49"/>
      <c r="BRP49" s="20"/>
      <c r="BRQ49"/>
      <c r="BRR49" s="20"/>
      <c r="BRS49"/>
      <c r="BRT49" s="20"/>
      <c r="BRU49"/>
      <c r="BRV49" s="20"/>
      <c r="BRW49"/>
      <c r="BRX49" s="20"/>
      <c r="BRY49"/>
      <c r="BRZ49" s="20"/>
      <c r="BSA49"/>
      <c r="BSB49" s="20"/>
      <c r="BSC49"/>
      <c r="BSD49" s="20"/>
      <c r="BSE49"/>
      <c r="BSF49" s="20"/>
      <c r="BSG49"/>
      <c r="BSH49" s="20"/>
      <c r="BSI49"/>
      <c r="BSJ49" s="20"/>
      <c r="BSK49"/>
      <c r="BSL49" s="20"/>
      <c r="BSM49"/>
      <c r="BSN49" s="20"/>
      <c r="BSO49"/>
      <c r="BSP49" s="20"/>
      <c r="BSQ49"/>
      <c r="BSR49" s="20"/>
      <c r="BSS49"/>
      <c r="BST49" s="20"/>
      <c r="BSU49"/>
      <c r="BSV49" s="20"/>
      <c r="BSW49"/>
      <c r="BSX49" s="20"/>
      <c r="BSY49"/>
      <c r="BSZ49" s="20"/>
      <c r="BTA49"/>
      <c r="BTB49" s="20"/>
      <c r="BTC49"/>
      <c r="BTD49" s="20"/>
      <c r="BTE49"/>
      <c r="BTF49" s="20"/>
      <c r="BTG49"/>
      <c r="BTH49" s="20"/>
      <c r="BTI49"/>
      <c r="BTJ49" s="20"/>
      <c r="BTK49"/>
      <c r="BTL49" s="20"/>
      <c r="BTM49"/>
      <c r="BTN49" s="20"/>
      <c r="BTO49"/>
      <c r="BTP49" s="20"/>
      <c r="BTQ49"/>
      <c r="BTR49" s="20"/>
      <c r="BTS49"/>
      <c r="BTT49" s="20"/>
      <c r="BTU49"/>
      <c r="BTV49" s="20"/>
      <c r="BTW49"/>
      <c r="BTX49" s="20"/>
      <c r="BTY49"/>
      <c r="BTZ49" s="20"/>
      <c r="BUA49"/>
      <c r="BUB49" s="20"/>
      <c r="BUC49"/>
      <c r="BUD49" s="20"/>
      <c r="BUE49"/>
      <c r="BUF49" s="20"/>
      <c r="BUG49"/>
      <c r="BUH49" s="20"/>
      <c r="BUI49"/>
      <c r="BUJ49" s="20"/>
      <c r="BUK49"/>
      <c r="BUL49" s="20"/>
      <c r="BUM49"/>
      <c r="BUN49" s="20"/>
      <c r="BUO49"/>
      <c r="BUP49" s="20"/>
      <c r="BUQ49"/>
      <c r="BUR49" s="20"/>
      <c r="BUS49"/>
      <c r="BUT49" s="20"/>
      <c r="BUU49"/>
      <c r="BUV49" s="20"/>
      <c r="BUW49"/>
      <c r="BUX49" s="20"/>
      <c r="BUY49"/>
      <c r="BUZ49" s="20"/>
      <c r="BVA49"/>
      <c r="BVB49" s="20"/>
      <c r="BVC49"/>
      <c r="BVD49" s="20"/>
      <c r="BVE49"/>
      <c r="BVF49" s="20"/>
      <c r="BVG49"/>
      <c r="BVH49" s="20"/>
      <c r="BVI49"/>
      <c r="BVJ49" s="20"/>
      <c r="BVK49"/>
      <c r="BVL49" s="20"/>
      <c r="BVM49"/>
      <c r="BVN49" s="20"/>
      <c r="BVO49"/>
      <c r="BVP49" s="20"/>
      <c r="BVQ49"/>
      <c r="BVR49" s="20"/>
      <c r="BVS49"/>
      <c r="BVT49" s="20"/>
      <c r="BVU49"/>
      <c r="BVV49" s="20"/>
      <c r="BVW49"/>
      <c r="BVX49" s="20"/>
      <c r="BVY49"/>
      <c r="BVZ49" s="20"/>
      <c r="BWA49"/>
      <c r="BWB49" s="20"/>
      <c r="BWC49"/>
      <c r="BWD49" s="20"/>
      <c r="BWE49"/>
      <c r="BWF49" s="20"/>
      <c r="BWG49"/>
      <c r="BWH49" s="20"/>
      <c r="BWI49"/>
      <c r="BWJ49" s="20"/>
      <c r="BWK49"/>
      <c r="BWL49" s="20"/>
      <c r="BWM49"/>
      <c r="BWN49" s="20"/>
      <c r="BWO49"/>
      <c r="BWP49" s="20"/>
      <c r="BWQ49"/>
      <c r="BWR49" s="20"/>
      <c r="BWS49"/>
      <c r="BWT49" s="20"/>
      <c r="BWU49"/>
      <c r="BWV49" s="20"/>
      <c r="BWW49"/>
      <c r="BWX49" s="20"/>
      <c r="BWY49"/>
      <c r="BWZ49" s="20"/>
      <c r="BXA49"/>
      <c r="BXB49" s="20"/>
      <c r="BXC49"/>
      <c r="BXD49" s="20"/>
      <c r="BXE49"/>
      <c r="BXF49" s="20"/>
      <c r="BXG49"/>
      <c r="BXH49" s="20"/>
      <c r="BXI49"/>
      <c r="BXJ49" s="20"/>
      <c r="BXK49"/>
      <c r="BXL49" s="20"/>
      <c r="BXM49"/>
      <c r="BXN49" s="20"/>
      <c r="BXO49"/>
      <c r="BXP49" s="20"/>
      <c r="BXQ49"/>
      <c r="BXR49" s="20"/>
      <c r="BXS49"/>
      <c r="BXT49" s="20"/>
      <c r="BXU49"/>
      <c r="BXV49" s="20"/>
      <c r="BXW49"/>
      <c r="BXX49" s="20"/>
      <c r="BXY49"/>
      <c r="BXZ49" s="20"/>
      <c r="BYA49"/>
      <c r="BYB49" s="20"/>
      <c r="BYC49"/>
      <c r="BYD49" s="20"/>
      <c r="BYE49"/>
      <c r="BYF49" s="20"/>
      <c r="BYG49"/>
      <c r="BYH49" s="20"/>
      <c r="BYI49"/>
      <c r="BYJ49" s="20"/>
      <c r="BYK49"/>
      <c r="BYL49" s="20"/>
      <c r="BYM49"/>
      <c r="BYN49" s="20"/>
      <c r="BYO49"/>
      <c r="BYP49" s="20"/>
      <c r="BYQ49"/>
      <c r="BYR49" s="20"/>
      <c r="BYS49"/>
      <c r="BYT49" s="20"/>
      <c r="BYU49"/>
      <c r="BYV49" s="20"/>
      <c r="BYW49"/>
      <c r="BYX49" s="20"/>
      <c r="BYY49"/>
      <c r="BYZ49" s="20"/>
      <c r="BZA49"/>
      <c r="BZB49" s="20"/>
      <c r="BZC49"/>
      <c r="BZD49" s="20"/>
      <c r="BZE49"/>
      <c r="BZF49" s="20"/>
      <c r="BZG49"/>
      <c r="BZH49" s="20"/>
      <c r="BZI49"/>
      <c r="BZJ49" s="20"/>
      <c r="BZK49"/>
      <c r="BZL49" s="20"/>
      <c r="BZM49"/>
      <c r="BZN49" s="20"/>
      <c r="BZO49"/>
      <c r="BZP49" s="20"/>
      <c r="BZQ49"/>
      <c r="BZR49" s="20"/>
      <c r="BZS49"/>
      <c r="BZT49" s="20"/>
      <c r="BZU49"/>
      <c r="BZV49" s="20"/>
      <c r="BZW49"/>
      <c r="BZX49" s="20"/>
      <c r="BZY49"/>
      <c r="BZZ49" s="20"/>
      <c r="CAA49"/>
      <c r="CAB49" s="20"/>
      <c r="CAC49"/>
      <c r="CAD49" s="20"/>
      <c r="CAE49"/>
      <c r="CAF49" s="20"/>
      <c r="CAG49"/>
      <c r="CAH49" s="20"/>
      <c r="CAI49"/>
      <c r="CAJ49" s="20"/>
      <c r="CAK49"/>
      <c r="CAL49" s="20"/>
      <c r="CAM49"/>
      <c r="CAN49" s="20"/>
      <c r="CAO49"/>
      <c r="CAP49" s="20"/>
      <c r="CAQ49"/>
      <c r="CAR49" s="20"/>
      <c r="CAS49"/>
      <c r="CAT49" s="20"/>
      <c r="CAU49"/>
      <c r="CAV49" s="20"/>
      <c r="CAW49"/>
      <c r="CAX49" s="20"/>
      <c r="CAY49"/>
      <c r="CAZ49" s="20"/>
      <c r="CBA49"/>
      <c r="CBB49" s="20"/>
      <c r="CBC49"/>
      <c r="CBD49" s="20"/>
      <c r="CBE49"/>
      <c r="CBF49" s="20"/>
      <c r="CBG49"/>
      <c r="CBH49" s="20"/>
      <c r="CBI49"/>
      <c r="CBJ49" s="20"/>
      <c r="CBK49"/>
      <c r="CBL49" s="20"/>
      <c r="CBM49"/>
      <c r="CBN49" s="20"/>
      <c r="CBO49"/>
      <c r="CBP49" s="20"/>
      <c r="CBQ49"/>
      <c r="CBR49" s="20"/>
      <c r="CBS49"/>
      <c r="CBT49" s="20"/>
      <c r="CBU49"/>
      <c r="CBV49" s="20"/>
      <c r="CBW49"/>
      <c r="CBX49" s="20"/>
      <c r="CBY49"/>
      <c r="CBZ49" s="20"/>
      <c r="CCA49"/>
      <c r="CCB49" s="20"/>
      <c r="CCC49"/>
      <c r="CCD49" s="20"/>
      <c r="CCE49"/>
      <c r="CCF49" s="20"/>
      <c r="CCG49"/>
      <c r="CCH49" s="20"/>
      <c r="CCI49"/>
      <c r="CCJ49" s="20"/>
      <c r="CCK49"/>
      <c r="CCL49" s="20"/>
      <c r="CCM49"/>
      <c r="CCN49" s="20"/>
      <c r="CCO49"/>
      <c r="CCP49" s="20"/>
      <c r="CCQ49"/>
      <c r="CCR49" s="20"/>
      <c r="CCS49"/>
      <c r="CCT49" s="20"/>
      <c r="CCU49"/>
      <c r="CCV49" s="20"/>
      <c r="CCW49"/>
      <c r="CCX49" s="20"/>
      <c r="CCY49"/>
      <c r="CCZ49" s="20"/>
      <c r="CDA49"/>
      <c r="CDB49" s="20"/>
      <c r="CDC49"/>
      <c r="CDD49" s="20"/>
      <c r="CDE49"/>
      <c r="CDF49" s="20"/>
      <c r="CDG49"/>
      <c r="CDH49" s="20"/>
      <c r="CDI49"/>
      <c r="CDJ49" s="20"/>
      <c r="CDK49"/>
      <c r="CDL49" s="20"/>
      <c r="CDM49"/>
      <c r="CDN49" s="20"/>
      <c r="CDO49"/>
      <c r="CDP49" s="20"/>
      <c r="CDQ49"/>
      <c r="CDR49" s="20"/>
      <c r="CDS49"/>
      <c r="CDT49" s="20"/>
      <c r="CDU49"/>
      <c r="CDV49" s="20"/>
      <c r="CDW49"/>
      <c r="CDX49" s="20"/>
      <c r="CDY49"/>
      <c r="CDZ49" s="20"/>
      <c r="CEA49"/>
      <c r="CEB49" s="20"/>
      <c r="CEC49"/>
      <c r="CED49" s="20"/>
      <c r="CEE49"/>
      <c r="CEF49" s="20"/>
      <c r="CEG49"/>
      <c r="CEH49" s="20"/>
      <c r="CEI49"/>
      <c r="CEJ49" s="20"/>
      <c r="CEK49"/>
      <c r="CEL49" s="20"/>
      <c r="CEM49"/>
      <c r="CEN49" s="20"/>
      <c r="CEO49"/>
      <c r="CEP49" s="20"/>
      <c r="CEQ49"/>
      <c r="CER49" s="20"/>
      <c r="CES49"/>
      <c r="CET49" s="20"/>
      <c r="CEU49"/>
      <c r="CEV49" s="20"/>
      <c r="CEW49"/>
      <c r="CEX49" s="20"/>
      <c r="CEY49"/>
      <c r="CEZ49" s="20"/>
      <c r="CFA49"/>
      <c r="CFB49" s="20"/>
      <c r="CFC49"/>
      <c r="CFD49" s="20"/>
      <c r="CFE49"/>
      <c r="CFF49" s="20"/>
      <c r="CFG49"/>
      <c r="CFH49" s="20"/>
      <c r="CFI49"/>
      <c r="CFJ49" s="20"/>
      <c r="CFK49"/>
      <c r="CFL49" s="20"/>
      <c r="CFM49"/>
      <c r="CFN49" s="20"/>
      <c r="CFO49"/>
      <c r="CFP49" s="20"/>
      <c r="CFQ49"/>
      <c r="CFR49" s="20"/>
      <c r="CFS49"/>
      <c r="CFT49" s="20"/>
      <c r="CFU49"/>
      <c r="CFV49" s="20"/>
      <c r="CFW49"/>
      <c r="CFX49" s="20"/>
      <c r="CFY49"/>
      <c r="CFZ49" s="20"/>
      <c r="CGA49"/>
      <c r="CGB49" s="20"/>
      <c r="CGC49"/>
      <c r="CGD49" s="20"/>
      <c r="CGE49"/>
      <c r="CGF49" s="20"/>
      <c r="CGG49"/>
      <c r="CGH49" s="20"/>
      <c r="CGI49"/>
      <c r="CGJ49" s="20"/>
      <c r="CGK49"/>
      <c r="CGL49" s="20"/>
      <c r="CGM49"/>
      <c r="CGN49" s="20"/>
      <c r="CGO49"/>
      <c r="CGP49" s="20"/>
      <c r="CGQ49"/>
      <c r="CGR49" s="20"/>
      <c r="CGS49"/>
      <c r="CGT49" s="20"/>
      <c r="CGU49"/>
      <c r="CGV49" s="20"/>
      <c r="CGW49"/>
      <c r="CGX49" s="20"/>
      <c r="CGY49"/>
      <c r="CGZ49" s="20"/>
      <c r="CHA49"/>
      <c r="CHB49" s="20"/>
      <c r="CHC49"/>
      <c r="CHD49" s="20"/>
      <c r="CHE49"/>
      <c r="CHF49" s="20"/>
      <c r="CHG49"/>
      <c r="CHH49" s="20"/>
      <c r="CHI49"/>
      <c r="CHJ49" s="20"/>
      <c r="CHK49"/>
      <c r="CHL49" s="20"/>
      <c r="CHM49"/>
      <c r="CHN49" s="20"/>
      <c r="CHO49"/>
      <c r="CHP49" s="20"/>
      <c r="CHQ49"/>
      <c r="CHR49" s="20"/>
      <c r="CHS49"/>
      <c r="CHT49" s="20"/>
      <c r="CHU49"/>
      <c r="CHV49" s="20"/>
      <c r="CHW49"/>
      <c r="CHX49" s="20"/>
      <c r="CHY49"/>
      <c r="CHZ49" s="20"/>
      <c r="CIA49"/>
      <c r="CIB49" s="20"/>
      <c r="CIC49"/>
      <c r="CID49" s="20"/>
      <c r="CIE49"/>
      <c r="CIF49" s="20"/>
      <c r="CIG49"/>
      <c r="CIH49" s="20"/>
      <c r="CII49"/>
      <c r="CIJ49" s="20"/>
      <c r="CIK49"/>
      <c r="CIL49" s="20"/>
      <c r="CIM49"/>
      <c r="CIN49" s="20"/>
      <c r="CIO49"/>
      <c r="CIP49" s="20"/>
      <c r="CIQ49"/>
      <c r="CIR49" s="20"/>
      <c r="CIS49"/>
      <c r="CIT49" s="20"/>
      <c r="CIU49"/>
      <c r="CIV49" s="20"/>
      <c r="CIW49"/>
      <c r="CIX49" s="20"/>
      <c r="CIY49"/>
      <c r="CIZ49" s="20"/>
      <c r="CJA49"/>
      <c r="CJB49" s="20"/>
      <c r="CJC49"/>
      <c r="CJD49" s="20"/>
      <c r="CJE49"/>
      <c r="CJF49" s="20"/>
      <c r="CJG49"/>
      <c r="CJH49" s="20"/>
      <c r="CJI49"/>
      <c r="CJJ49" s="20"/>
      <c r="CJK49"/>
      <c r="CJL49" s="20"/>
      <c r="CJM49"/>
      <c r="CJN49" s="20"/>
      <c r="CJO49"/>
      <c r="CJP49" s="20"/>
      <c r="CJQ49"/>
      <c r="CJR49" s="20"/>
      <c r="CJS49"/>
      <c r="CJT49" s="20"/>
      <c r="CJU49"/>
      <c r="CJV49" s="20"/>
      <c r="CJW49"/>
      <c r="CJX49" s="20"/>
      <c r="CJY49"/>
      <c r="CJZ49" s="20"/>
      <c r="CKA49"/>
      <c r="CKB49" s="20"/>
      <c r="CKC49"/>
      <c r="CKD49" s="20"/>
      <c r="CKE49"/>
      <c r="CKF49" s="20"/>
      <c r="CKG49"/>
      <c r="CKH49" s="20"/>
      <c r="CKI49"/>
      <c r="CKJ49" s="20"/>
      <c r="CKK49"/>
      <c r="CKL49" s="20"/>
      <c r="CKM49"/>
      <c r="CKN49" s="20"/>
      <c r="CKO49"/>
      <c r="CKP49" s="20"/>
      <c r="CKQ49"/>
      <c r="CKR49" s="20"/>
      <c r="CKS49"/>
      <c r="CKT49" s="20"/>
      <c r="CKU49"/>
      <c r="CKV49" s="20"/>
      <c r="CKW49"/>
      <c r="CKX49" s="20"/>
      <c r="CKY49"/>
      <c r="CKZ49" s="20"/>
      <c r="CLA49"/>
      <c r="CLB49" s="20"/>
      <c r="CLC49"/>
      <c r="CLD49" s="20"/>
      <c r="CLE49"/>
      <c r="CLF49" s="20"/>
      <c r="CLG49"/>
      <c r="CLH49" s="20"/>
      <c r="CLI49"/>
      <c r="CLJ49" s="20"/>
      <c r="CLK49"/>
      <c r="CLL49" s="20"/>
      <c r="CLM49"/>
      <c r="CLN49" s="20"/>
      <c r="CLO49"/>
      <c r="CLP49" s="20"/>
      <c r="CLQ49"/>
      <c r="CLR49" s="20"/>
      <c r="CLS49"/>
      <c r="CLT49" s="20"/>
      <c r="CLU49"/>
      <c r="CLV49" s="20"/>
      <c r="CLW49"/>
      <c r="CLX49" s="20"/>
      <c r="CLY49"/>
      <c r="CLZ49" s="20"/>
      <c r="CMA49"/>
      <c r="CMB49" s="20"/>
      <c r="CMC49"/>
      <c r="CMD49" s="20"/>
      <c r="CME49"/>
      <c r="CMF49" s="20"/>
      <c r="CMG49"/>
      <c r="CMH49" s="20"/>
      <c r="CMI49"/>
      <c r="CMJ49" s="20"/>
      <c r="CMK49"/>
      <c r="CML49" s="20"/>
      <c r="CMM49"/>
      <c r="CMN49" s="20"/>
      <c r="CMO49"/>
      <c r="CMP49" s="20"/>
      <c r="CMQ49"/>
      <c r="CMR49" s="20"/>
      <c r="CMS49"/>
      <c r="CMT49" s="20"/>
      <c r="CMU49"/>
      <c r="CMV49" s="20"/>
      <c r="CMW49"/>
      <c r="CMX49" s="20"/>
      <c r="CMY49"/>
      <c r="CMZ49" s="20"/>
      <c r="CNA49"/>
      <c r="CNB49" s="20"/>
      <c r="CNC49"/>
      <c r="CND49" s="20"/>
      <c r="CNE49"/>
      <c r="CNF49" s="20"/>
      <c r="CNG49"/>
      <c r="CNH49" s="20"/>
      <c r="CNI49"/>
      <c r="CNJ49" s="20"/>
      <c r="CNK49"/>
      <c r="CNL49" s="20"/>
      <c r="CNM49"/>
      <c r="CNN49" s="20"/>
      <c r="CNO49"/>
      <c r="CNP49" s="20"/>
      <c r="CNQ49"/>
      <c r="CNR49" s="20"/>
      <c r="CNS49"/>
      <c r="CNT49" s="20"/>
      <c r="CNU49"/>
      <c r="CNV49" s="20"/>
      <c r="CNW49"/>
      <c r="CNX49" s="20"/>
      <c r="CNY49"/>
      <c r="CNZ49" s="20"/>
      <c r="COA49"/>
      <c r="COB49" s="20"/>
      <c r="COC49"/>
      <c r="COD49" s="20"/>
      <c r="COE49"/>
      <c r="COF49" s="20"/>
      <c r="COG49"/>
      <c r="COH49" s="20"/>
      <c r="COI49"/>
      <c r="COJ49" s="20"/>
      <c r="COK49"/>
      <c r="COL49" s="20"/>
      <c r="COM49"/>
      <c r="CON49" s="20"/>
      <c r="COO49"/>
      <c r="COP49" s="20"/>
      <c r="COQ49"/>
      <c r="COR49" s="20"/>
      <c r="COS49"/>
      <c r="COT49" s="20"/>
      <c r="COU49"/>
      <c r="COV49" s="20"/>
      <c r="COW49"/>
      <c r="COX49" s="20"/>
      <c r="COY49"/>
      <c r="COZ49" s="20"/>
      <c r="CPA49"/>
      <c r="CPB49" s="20"/>
      <c r="CPC49"/>
      <c r="CPD49" s="20"/>
      <c r="CPE49"/>
      <c r="CPF49" s="20"/>
      <c r="CPG49"/>
      <c r="CPH49" s="20"/>
      <c r="CPI49"/>
      <c r="CPJ49" s="20"/>
      <c r="CPK49"/>
      <c r="CPL49" s="20"/>
      <c r="CPM49"/>
      <c r="CPN49" s="20"/>
      <c r="CPO49"/>
      <c r="CPP49" s="20"/>
      <c r="CPQ49"/>
      <c r="CPR49" s="20"/>
      <c r="CPS49"/>
      <c r="CPT49" s="20"/>
      <c r="CPU49"/>
      <c r="CPV49" s="20"/>
      <c r="CPW49"/>
      <c r="CPX49" s="20"/>
      <c r="CPY49"/>
      <c r="CPZ49" s="20"/>
      <c r="CQA49"/>
      <c r="CQB49" s="20"/>
      <c r="CQC49"/>
      <c r="CQD49" s="20"/>
      <c r="CQE49"/>
      <c r="CQF49" s="20"/>
      <c r="CQG49"/>
      <c r="CQH49" s="20"/>
      <c r="CQI49"/>
      <c r="CQJ49" s="20"/>
      <c r="CQK49"/>
      <c r="CQL49" s="20"/>
      <c r="CQM49"/>
      <c r="CQN49" s="20"/>
      <c r="CQO49"/>
      <c r="CQP49" s="20"/>
      <c r="CQQ49"/>
      <c r="CQR49" s="20"/>
      <c r="CQS49"/>
      <c r="CQT49" s="20"/>
      <c r="CQU49"/>
      <c r="CQV49" s="20"/>
      <c r="CQW49"/>
      <c r="CQX49" s="20"/>
      <c r="CQY49"/>
      <c r="CQZ49" s="20"/>
      <c r="CRA49"/>
      <c r="CRB49" s="20"/>
      <c r="CRC49"/>
      <c r="CRD49" s="20"/>
      <c r="CRE49"/>
      <c r="CRF49" s="20"/>
      <c r="CRG49"/>
      <c r="CRH49" s="20"/>
      <c r="CRI49"/>
      <c r="CRJ49" s="20"/>
      <c r="CRK49"/>
      <c r="CRL49" s="20"/>
      <c r="CRM49"/>
      <c r="CRN49" s="20"/>
      <c r="CRO49"/>
      <c r="CRP49" s="20"/>
      <c r="CRQ49"/>
      <c r="CRR49" s="20"/>
      <c r="CRS49"/>
      <c r="CRT49" s="20"/>
      <c r="CRU49"/>
      <c r="CRV49" s="20"/>
      <c r="CRW49"/>
      <c r="CRX49" s="20"/>
      <c r="CRY49"/>
      <c r="CRZ49" s="20"/>
      <c r="CSA49"/>
      <c r="CSB49" s="20"/>
      <c r="CSC49"/>
      <c r="CSD49" s="20"/>
      <c r="CSE49"/>
      <c r="CSF49" s="20"/>
      <c r="CSG49"/>
      <c r="CSH49" s="20"/>
      <c r="CSI49"/>
      <c r="CSJ49" s="20"/>
      <c r="CSK49"/>
      <c r="CSL49" s="20"/>
      <c r="CSM49"/>
      <c r="CSN49" s="20"/>
      <c r="CSO49"/>
      <c r="CSP49" s="20"/>
      <c r="CSQ49"/>
      <c r="CSR49" s="20"/>
      <c r="CSS49"/>
      <c r="CST49" s="20"/>
      <c r="CSU49"/>
      <c r="CSV49" s="20"/>
      <c r="CSW49"/>
      <c r="CSX49" s="20"/>
      <c r="CSY49"/>
      <c r="CSZ49" s="20"/>
      <c r="CTA49"/>
      <c r="CTB49" s="20"/>
      <c r="CTC49"/>
      <c r="CTD49" s="20"/>
      <c r="CTE49"/>
      <c r="CTF49" s="20"/>
      <c r="CTG49"/>
      <c r="CTH49" s="20"/>
      <c r="CTI49"/>
      <c r="CTJ49" s="20"/>
      <c r="CTK49"/>
      <c r="CTL49" s="20"/>
      <c r="CTM49"/>
      <c r="CTN49" s="20"/>
      <c r="CTO49"/>
      <c r="CTP49" s="20"/>
      <c r="CTQ49"/>
      <c r="CTR49" s="20"/>
      <c r="CTS49"/>
      <c r="CTT49" s="20"/>
      <c r="CTU49"/>
      <c r="CTV49" s="20"/>
      <c r="CTW49"/>
      <c r="CTX49" s="20"/>
      <c r="CTY49"/>
      <c r="CTZ49" s="20"/>
      <c r="CUA49"/>
      <c r="CUB49" s="20"/>
      <c r="CUC49"/>
      <c r="CUD49" s="20"/>
      <c r="CUE49"/>
      <c r="CUF49" s="20"/>
      <c r="CUG49"/>
      <c r="CUH49" s="20"/>
      <c r="CUI49"/>
      <c r="CUJ49" s="20"/>
      <c r="CUK49"/>
      <c r="CUL49" s="20"/>
      <c r="CUM49"/>
      <c r="CUN49" s="20"/>
      <c r="CUO49"/>
      <c r="CUP49" s="20"/>
      <c r="CUQ49"/>
      <c r="CUR49" s="20"/>
      <c r="CUS49"/>
      <c r="CUT49" s="20"/>
      <c r="CUU49"/>
      <c r="CUV49" s="20"/>
      <c r="CUW49"/>
      <c r="CUX49" s="20"/>
      <c r="CUY49"/>
      <c r="CUZ49" s="20"/>
      <c r="CVA49"/>
      <c r="CVB49" s="20"/>
      <c r="CVC49"/>
      <c r="CVD49" s="20"/>
      <c r="CVE49"/>
      <c r="CVF49" s="20"/>
      <c r="CVG49"/>
      <c r="CVH49" s="20"/>
      <c r="CVI49"/>
      <c r="CVJ49" s="20"/>
      <c r="CVK49"/>
      <c r="CVL49" s="20"/>
      <c r="CVM49"/>
      <c r="CVN49" s="20"/>
      <c r="CVO49"/>
      <c r="CVP49" s="20"/>
      <c r="CVQ49"/>
      <c r="CVR49" s="20"/>
      <c r="CVS49"/>
      <c r="CVT49" s="20"/>
      <c r="CVU49"/>
      <c r="CVV49" s="20"/>
      <c r="CVW49"/>
      <c r="CVX49" s="20"/>
      <c r="CVY49"/>
      <c r="CVZ49" s="20"/>
      <c r="CWA49"/>
      <c r="CWB49" s="20"/>
      <c r="CWC49"/>
      <c r="CWD49" s="20"/>
      <c r="CWE49"/>
      <c r="CWF49" s="20"/>
      <c r="CWG49"/>
      <c r="CWH49" s="20"/>
      <c r="CWI49"/>
      <c r="CWJ49" s="20"/>
      <c r="CWK49"/>
      <c r="CWL49" s="20"/>
      <c r="CWM49"/>
      <c r="CWN49" s="20"/>
      <c r="CWO49"/>
      <c r="CWP49" s="20"/>
      <c r="CWQ49"/>
      <c r="CWR49" s="20"/>
      <c r="CWS49"/>
      <c r="CWT49" s="20"/>
      <c r="CWU49"/>
      <c r="CWV49" s="20"/>
      <c r="CWW49"/>
      <c r="CWX49" s="20"/>
      <c r="CWY49"/>
      <c r="CWZ49" s="20"/>
      <c r="CXA49"/>
      <c r="CXB49" s="20"/>
      <c r="CXC49"/>
      <c r="CXD49" s="20"/>
      <c r="CXE49"/>
      <c r="CXF49" s="20"/>
      <c r="CXG49"/>
      <c r="CXH49" s="20"/>
      <c r="CXI49"/>
      <c r="CXJ49" s="20"/>
      <c r="CXK49"/>
      <c r="CXL49" s="20"/>
      <c r="CXM49"/>
      <c r="CXN49" s="20"/>
      <c r="CXO49"/>
      <c r="CXP49" s="20"/>
      <c r="CXQ49"/>
      <c r="CXR49" s="20"/>
      <c r="CXS49"/>
      <c r="CXT49" s="20"/>
      <c r="CXU49"/>
      <c r="CXV49" s="20"/>
      <c r="CXW49"/>
      <c r="CXX49" s="20"/>
      <c r="CXY49"/>
      <c r="CXZ49" s="20"/>
      <c r="CYA49"/>
      <c r="CYB49" s="20"/>
      <c r="CYC49"/>
      <c r="CYD49" s="20"/>
      <c r="CYE49"/>
      <c r="CYF49" s="20"/>
      <c r="CYG49"/>
      <c r="CYH49" s="20"/>
      <c r="CYI49"/>
      <c r="CYJ49" s="20"/>
      <c r="CYK49"/>
      <c r="CYL49" s="20"/>
      <c r="CYM49"/>
      <c r="CYN49" s="20"/>
      <c r="CYO49"/>
      <c r="CYP49" s="20"/>
      <c r="CYQ49"/>
      <c r="CYR49" s="20"/>
      <c r="CYS49"/>
      <c r="CYT49" s="20"/>
      <c r="CYU49"/>
      <c r="CYV49" s="20"/>
      <c r="CYW49"/>
      <c r="CYX49" s="20"/>
      <c r="CYY49"/>
      <c r="CYZ49" s="20"/>
      <c r="CZA49"/>
      <c r="CZB49" s="20"/>
      <c r="CZC49"/>
      <c r="CZD49" s="20"/>
      <c r="CZE49"/>
      <c r="CZF49" s="20"/>
      <c r="CZG49"/>
      <c r="CZH49" s="20"/>
      <c r="CZI49"/>
      <c r="CZJ49" s="20"/>
      <c r="CZK49"/>
      <c r="CZL49" s="20"/>
      <c r="CZM49"/>
      <c r="CZN49" s="20"/>
      <c r="CZO49"/>
      <c r="CZP49" s="20"/>
      <c r="CZQ49"/>
      <c r="CZR49" s="20"/>
      <c r="CZS49"/>
      <c r="CZT49" s="20"/>
      <c r="CZU49"/>
      <c r="CZV49" s="20"/>
      <c r="CZW49"/>
      <c r="CZX49" s="20"/>
      <c r="CZY49"/>
      <c r="CZZ49" s="20"/>
      <c r="DAA49"/>
      <c r="DAB49" s="20"/>
      <c r="DAC49"/>
      <c r="DAD49" s="20"/>
      <c r="DAE49"/>
      <c r="DAF49" s="20"/>
      <c r="DAG49"/>
      <c r="DAH49" s="20"/>
      <c r="DAI49"/>
      <c r="DAJ49" s="20"/>
      <c r="DAK49"/>
      <c r="DAL49" s="20"/>
      <c r="DAM49"/>
      <c r="DAN49" s="20"/>
      <c r="DAO49"/>
      <c r="DAP49" s="20"/>
      <c r="DAQ49"/>
      <c r="DAR49" s="20"/>
      <c r="DAS49"/>
      <c r="DAT49" s="20"/>
      <c r="DAU49"/>
      <c r="DAV49" s="20"/>
      <c r="DAW49"/>
      <c r="DAX49" s="20"/>
      <c r="DAY49"/>
      <c r="DAZ49" s="20"/>
      <c r="DBA49"/>
      <c r="DBB49" s="20"/>
      <c r="DBC49"/>
      <c r="DBD49" s="20"/>
      <c r="DBE49"/>
      <c r="DBF49" s="20"/>
      <c r="DBG49"/>
      <c r="DBH49" s="20"/>
      <c r="DBI49"/>
      <c r="DBJ49" s="20"/>
      <c r="DBK49"/>
      <c r="DBL49" s="20"/>
      <c r="DBM49"/>
      <c r="DBN49" s="20"/>
      <c r="DBO49"/>
      <c r="DBP49" s="20"/>
      <c r="DBQ49"/>
      <c r="DBR49" s="20"/>
      <c r="DBS49"/>
      <c r="DBT49" s="20"/>
      <c r="DBU49"/>
      <c r="DBV49" s="20"/>
      <c r="DBW49"/>
      <c r="DBX49" s="20"/>
      <c r="DBY49"/>
      <c r="DBZ49" s="20"/>
      <c r="DCA49"/>
      <c r="DCB49" s="20"/>
      <c r="DCC49"/>
      <c r="DCD49" s="20"/>
      <c r="DCE49"/>
      <c r="DCF49" s="20"/>
      <c r="DCG49"/>
      <c r="DCH49" s="20"/>
      <c r="DCI49"/>
      <c r="DCJ49" s="20"/>
      <c r="DCK49"/>
      <c r="DCL49" s="20"/>
      <c r="DCM49"/>
      <c r="DCN49" s="20"/>
      <c r="DCO49"/>
      <c r="DCP49" s="20"/>
      <c r="DCQ49"/>
      <c r="DCR49" s="20"/>
      <c r="DCS49"/>
      <c r="DCT49" s="20"/>
      <c r="DCU49"/>
      <c r="DCV49" s="20"/>
      <c r="DCW49"/>
      <c r="DCX49" s="20"/>
      <c r="DCY49"/>
      <c r="DCZ49" s="20"/>
      <c r="DDA49"/>
      <c r="DDB49" s="20"/>
      <c r="DDC49"/>
      <c r="DDD49" s="20"/>
      <c r="DDE49"/>
      <c r="DDF49" s="20"/>
      <c r="DDG49"/>
      <c r="DDH49" s="20"/>
      <c r="DDI49"/>
      <c r="DDJ49" s="20"/>
      <c r="DDK49"/>
      <c r="DDL49" s="20"/>
      <c r="DDM49"/>
      <c r="DDN49" s="20"/>
      <c r="DDO49"/>
      <c r="DDP49" s="20"/>
      <c r="DDQ49"/>
      <c r="DDR49" s="20"/>
      <c r="DDS49"/>
      <c r="DDT49" s="20"/>
      <c r="DDU49"/>
      <c r="DDV49" s="20"/>
      <c r="DDW49"/>
      <c r="DDX49" s="20"/>
      <c r="DDY49"/>
      <c r="DDZ49" s="20"/>
      <c r="DEA49"/>
      <c r="DEB49" s="20"/>
      <c r="DEC49"/>
      <c r="DED49" s="20"/>
      <c r="DEE49"/>
      <c r="DEF49" s="20"/>
      <c r="DEG49"/>
      <c r="DEH49" s="20"/>
      <c r="DEI49"/>
      <c r="DEJ49" s="20"/>
      <c r="DEK49"/>
      <c r="DEL49" s="20"/>
      <c r="DEM49"/>
      <c r="DEN49" s="20"/>
      <c r="DEO49"/>
      <c r="DEP49" s="20"/>
      <c r="DEQ49"/>
      <c r="DER49" s="20"/>
      <c r="DES49"/>
      <c r="DET49" s="20"/>
      <c r="DEU49"/>
      <c r="DEV49" s="20"/>
      <c r="DEW49"/>
      <c r="DEX49" s="20"/>
      <c r="DEY49"/>
      <c r="DEZ49" s="20"/>
      <c r="DFA49"/>
      <c r="DFB49" s="20"/>
      <c r="DFC49"/>
      <c r="DFD49" s="20"/>
      <c r="DFE49"/>
      <c r="DFF49" s="20"/>
      <c r="DFG49"/>
      <c r="DFH49" s="20"/>
      <c r="DFI49"/>
      <c r="DFJ49" s="20"/>
      <c r="DFK49"/>
      <c r="DFL49" s="20"/>
      <c r="DFM49"/>
      <c r="DFN49" s="20"/>
      <c r="DFO49"/>
      <c r="DFP49" s="20"/>
      <c r="DFQ49"/>
      <c r="DFR49" s="20"/>
      <c r="DFS49"/>
      <c r="DFT49" s="20"/>
      <c r="DFU49"/>
      <c r="DFV49" s="20"/>
      <c r="DFW49"/>
      <c r="DFX49" s="20"/>
      <c r="DFY49"/>
      <c r="DFZ49" s="20"/>
      <c r="DGA49"/>
      <c r="DGB49" s="20"/>
      <c r="DGC49"/>
      <c r="DGD49" s="20"/>
      <c r="DGE49"/>
      <c r="DGF49" s="20"/>
      <c r="DGG49"/>
      <c r="DGH49" s="20"/>
      <c r="DGI49"/>
      <c r="DGJ49" s="20"/>
      <c r="DGK49"/>
      <c r="DGL49" s="20"/>
      <c r="DGM49"/>
      <c r="DGN49" s="20"/>
      <c r="DGO49"/>
      <c r="DGP49" s="20"/>
      <c r="DGQ49"/>
      <c r="DGR49" s="20"/>
      <c r="DGS49"/>
      <c r="DGT49" s="20"/>
      <c r="DGU49"/>
      <c r="DGV49" s="20"/>
      <c r="DGW49"/>
      <c r="DGX49" s="20"/>
      <c r="DGY49"/>
      <c r="DGZ49" s="20"/>
      <c r="DHA49"/>
      <c r="DHB49" s="20"/>
      <c r="DHC49"/>
      <c r="DHD49" s="20"/>
      <c r="DHE49"/>
      <c r="DHF49" s="20"/>
      <c r="DHG49"/>
      <c r="DHH49" s="20"/>
      <c r="DHI49"/>
      <c r="DHJ49" s="20"/>
      <c r="DHK49"/>
      <c r="DHL49" s="20"/>
      <c r="DHM49"/>
      <c r="DHN49" s="20"/>
      <c r="DHO49"/>
      <c r="DHP49" s="20"/>
      <c r="DHQ49"/>
      <c r="DHR49" s="20"/>
      <c r="DHS49"/>
      <c r="DHT49" s="20"/>
      <c r="DHU49"/>
      <c r="DHV49" s="20"/>
      <c r="DHW49"/>
      <c r="DHX49" s="20"/>
      <c r="DHY49"/>
      <c r="DHZ49" s="20"/>
      <c r="DIA49"/>
      <c r="DIB49" s="20"/>
      <c r="DIC49"/>
      <c r="DID49" s="20"/>
      <c r="DIE49"/>
      <c r="DIF49" s="20"/>
      <c r="DIG49"/>
      <c r="DIH49" s="20"/>
      <c r="DII49"/>
      <c r="DIJ49" s="20"/>
      <c r="DIK49"/>
      <c r="DIL49" s="20"/>
      <c r="DIM49"/>
      <c r="DIN49" s="20"/>
      <c r="DIO49"/>
      <c r="DIP49" s="20"/>
      <c r="DIQ49"/>
      <c r="DIR49" s="20"/>
      <c r="DIS49"/>
      <c r="DIT49" s="20"/>
      <c r="DIU49"/>
      <c r="DIV49" s="20"/>
      <c r="DIW49"/>
      <c r="DIX49" s="20"/>
      <c r="DIY49"/>
      <c r="DIZ49" s="20"/>
      <c r="DJA49"/>
      <c r="DJB49" s="20"/>
      <c r="DJC49"/>
      <c r="DJD49" s="20"/>
      <c r="DJE49"/>
      <c r="DJF49" s="20"/>
      <c r="DJG49"/>
      <c r="DJH49" s="20"/>
      <c r="DJI49"/>
      <c r="DJJ49" s="20"/>
      <c r="DJK49"/>
      <c r="DJL49" s="20"/>
      <c r="DJM49"/>
      <c r="DJN49" s="20"/>
      <c r="DJO49"/>
      <c r="DJP49" s="20"/>
      <c r="DJQ49"/>
      <c r="DJR49" s="20"/>
      <c r="DJS49"/>
      <c r="DJT49" s="20"/>
      <c r="DJU49"/>
      <c r="DJV49" s="20"/>
      <c r="DJW49"/>
      <c r="DJX49" s="20"/>
      <c r="DJY49"/>
      <c r="DJZ49" s="20"/>
      <c r="DKA49"/>
      <c r="DKB49" s="20"/>
      <c r="DKC49"/>
      <c r="DKD49" s="20"/>
      <c r="DKE49"/>
      <c r="DKF49" s="20"/>
      <c r="DKG49"/>
      <c r="DKH49" s="20"/>
      <c r="DKI49"/>
      <c r="DKJ49" s="20"/>
      <c r="DKK49"/>
      <c r="DKL49" s="20"/>
      <c r="DKM49"/>
      <c r="DKN49" s="20"/>
      <c r="DKO49"/>
      <c r="DKP49" s="20"/>
      <c r="DKQ49"/>
      <c r="DKR49" s="20"/>
      <c r="DKS49"/>
      <c r="DKT49" s="20"/>
      <c r="DKU49"/>
      <c r="DKV49" s="20"/>
      <c r="DKW49"/>
      <c r="DKX49" s="20"/>
      <c r="DKY49"/>
      <c r="DKZ49" s="20"/>
      <c r="DLA49"/>
      <c r="DLB49" s="20"/>
      <c r="DLC49"/>
      <c r="DLD49" s="20"/>
      <c r="DLE49"/>
      <c r="DLF49" s="20"/>
      <c r="DLG49"/>
      <c r="DLH49" s="20"/>
      <c r="DLI49"/>
      <c r="DLJ49" s="20"/>
      <c r="DLK49"/>
      <c r="DLL49" s="20"/>
      <c r="DLM49"/>
      <c r="DLN49" s="20"/>
      <c r="DLO49"/>
      <c r="DLP49" s="20"/>
      <c r="DLQ49"/>
      <c r="DLR49" s="20"/>
      <c r="DLS49"/>
      <c r="DLT49" s="20"/>
      <c r="DLU49"/>
      <c r="DLV49" s="20"/>
      <c r="DLW49"/>
      <c r="DLX49" s="20"/>
      <c r="DLY49"/>
      <c r="DLZ49" s="20"/>
      <c r="DMA49"/>
      <c r="DMB49" s="20"/>
      <c r="DMC49"/>
      <c r="DMD49" s="20"/>
      <c r="DME49"/>
      <c r="DMF49" s="20"/>
      <c r="DMG49"/>
      <c r="DMH49" s="20"/>
      <c r="DMI49"/>
      <c r="DMJ49" s="20"/>
      <c r="DMK49"/>
      <c r="DML49" s="20"/>
      <c r="DMM49"/>
      <c r="DMN49" s="20"/>
      <c r="DMO49"/>
      <c r="DMP49" s="20"/>
      <c r="DMQ49"/>
      <c r="DMR49" s="20"/>
      <c r="DMS49"/>
      <c r="DMT49" s="20"/>
      <c r="DMU49"/>
      <c r="DMV49" s="20"/>
      <c r="DMW49"/>
      <c r="DMX49" s="20"/>
      <c r="DMY49"/>
      <c r="DMZ49" s="20"/>
      <c r="DNA49"/>
      <c r="DNB49" s="20"/>
      <c r="DNC49"/>
      <c r="DND49" s="20"/>
      <c r="DNE49"/>
      <c r="DNF49" s="20"/>
      <c r="DNG49"/>
      <c r="DNH49" s="20"/>
      <c r="DNI49"/>
      <c r="DNJ49" s="20"/>
      <c r="DNK49"/>
      <c r="DNL49" s="20"/>
      <c r="DNM49"/>
      <c r="DNN49" s="20"/>
      <c r="DNO49"/>
      <c r="DNP49" s="20"/>
      <c r="DNQ49"/>
      <c r="DNR49" s="20"/>
      <c r="DNS49"/>
      <c r="DNT49" s="20"/>
      <c r="DNU49"/>
      <c r="DNV49" s="20"/>
      <c r="DNW49"/>
      <c r="DNX49" s="20"/>
      <c r="DNY49"/>
      <c r="DNZ49" s="20"/>
      <c r="DOA49"/>
      <c r="DOB49" s="20"/>
      <c r="DOC49"/>
      <c r="DOD49" s="20"/>
      <c r="DOE49"/>
      <c r="DOF49" s="20"/>
      <c r="DOG49"/>
      <c r="DOH49" s="20"/>
      <c r="DOI49"/>
      <c r="DOJ49" s="20"/>
      <c r="DOK49"/>
      <c r="DOL49" s="20"/>
      <c r="DOM49"/>
      <c r="DON49" s="20"/>
      <c r="DOO49"/>
      <c r="DOP49" s="20"/>
      <c r="DOQ49"/>
      <c r="DOR49" s="20"/>
      <c r="DOS49"/>
      <c r="DOT49" s="20"/>
      <c r="DOU49"/>
      <c r="DOV49" s="20"/>
      <c r="DOW49"/>
      <c r="DOX49" s="20"/>
      <c r="DOY49"/>
      <c r="DOZ49" s="20"/>
      <c r="DPA49"/>
      <c r="DPB49" s="20"/>
      <c r="DPC49"/>
      <c r="DPD49" s="20"/>
      <c r="DPE49"/>
      <c r="DPF49" s="20"/>
      <c r="DPG49"/>
      <c r="DPH49" s="20"/>
      <c r="DPI49"/>
      <c r="DPJ49" s="20"/>
      <c r="DPK49"/>
      <c r="DPL49" s="20"/>
      <c r="DPM49"/>
      <c r="DPN49" s="20"/>
      <c r="DPO49"/>
      <c r="DPP49" s="20"/>
      <c r="DPQ49"/>
      <c r="DPR49" s="20"/>
      <c r="DPS49"/>
      <c r="DPT49" s="20"/>
      <c r="DPU49"/>
      <c r="DPV49" s="20"/>
      <c r="DPW49"/>
      <c r="DPX49" s="20"/>
      <c r="DPY49"/>
      <c r="DPZ49" s="20"/>
      <c r="DQA49"/>
      <c r="DQB49" s="20"/>
      <c r="DQC49"/>
      <c r="DQD49" s="20"/>
      <c r="DQE49"/>
      <c r="DQF49" s="20"/>
      <c r="DQG49"/>
      <c r="DQH49" s="20"/>
      <c r="DQI49"/>
      <c r="DQJ49" s="20"/>
      <c r="DQK49"/>
      <c r="DQL49" s="20"/>
      <c r="DQM49"/>
      <c r="DQN49" s="20"/>
      <c r="DQO49"/>
      <c r="DQP49" s="20"/>
      <c r="DQQ49"/>
      <c r="DQR49" s="20"/>
      <c r="DQS49"/>
      <c r="DQT49" s="20"/>
      <c r="DQU49"/>
      <c r="DQV49" s="20"/>
      <c r="DQW49"/>
      <c r="DQX49" s="20"/>
      <c r="DQY49"/>
      <c r="DQZ49" s="20"/>
      <c r="DRA49"/>
      <c r="DRB49" s="20"/>
      <c r="DRC49"/>
      <c r="DRD49" s="20"/>
      <c r="DRE49"/>
      <c r="DRF49" s="20"/>
      <c r="DRG49"/>
      <c r="DRH49" s="20"/>
      <c r="DRI49"/>
      <c r="DRJ49" s="20"/>
      <c r="DRK49"/>
      <c r="DRL49" s="20"/>
      <c r="DRM49"/>
      <c r="DRN49" s="20"/>
      <c r="DRO49"/>
      <c r="DRP49" s="20"/>
      <c r="DRQ49"/>
      <c r="DRR49" s="20"/>
      <c r="DRS49"/>
      <c r="DRT49" s="20"/>
      <c r="DRU49"/>
      <c r="DRV49" s="20"/>
      <c r="DRW49"/>
      <c r="DRX49" s="20"/>
      <c r="DRY49"/>
      <c r="DRZ49" s="20"/>
      <c r="DSA49"/>
      <c r="DSB49" s="20"/>
      <c r="DSC49"/>
      <c r="DSD49" s="20"/>
      <c r="DSE49"/>
      <c r="DSF49" s="20"/>
      <c r="DSG49"/>
      <c r="DSH49" s="20"/>
      <c r="DSI49"/>
      <c r="DSJ49" s="20"/>
      <c r="DSK49"/>
      <c r="DSL49" s="20"/>
      <c r="DSM49"/>
      <c r="DSN49" s="20"/>
      <c r="DSO49"/>
      <c r="DSP49" s="20"/>
      <c r="DSQ49"/>
      <c r="DSR49" s="20"/>
      <c r="DSS49"/>
      <c r="DST49" s="20"/>
      <c r="DSU49"/>
      <c r="DSV49" s="20"/>
      <c r="DSW49"/>
      <c r="DSX49" s="20"/>
      <c r="DSY49"/>
      <c r="DSZ49" s="20"/>
      <c r="DTA49"/>
      <c r="DTB49" s="20"/>
      <c r="DTC49"/>
      <c r="DTD49" s="20"/>
      <c r="DTE49"/>
      <c r="DTF49" s="20"/>
      <c r="DTG49"/>
      <c r="DTH49" s="20"/>
      <c r="DTI49"/>
      <c r="DTJ49" s="20"/>
      <c r="DTK49"/>
      <c r="DTL49" s="20"/>
      <c r="DTM49"/>
      <c r="DTN49" s="20"/>
      <c r="DTO49"/>
      <c r="DTP49" s="20"/>
      <c r="DTQ49"/>
      <c r="DTR49" s="20"/>
      <c r="DTS49"/>
      <c r="DTT49" s="20"/>
      <c r="DTU49"/>
      <c r="DTV49" s="20"/>
      <c r="DTW49"/>
      <c r="DTX49" s="20"/>
      <c r="DTY49"/>
      <c r="DTZ49" s="20"/>
      <c r="DUA49"/>
      <c r="DUB49" s="20"/>
      <c r="DUC49"/>
      <c r="DUD49" s="20"/>
      <c r="DUE49"/>
      <c r="DUF49" s="20"/>
      <c r="DUG49"/>
      <c r="DUH49" s="20"/>
      <c r="DUI49"/>
      <c r="DUJ49" s="20"/>
      <c r="DUK49"/>
      <c r="DUL49" s="20"/>
      <c r="DUM49"/>
      <c r="DUN49" s="20"/>
      <c r="DUO49"/>
      <c r="DUP49" s="20"/>
      <c r="DUQ49"/>
      <c r="DUR49" s="20"/>
      <c r="DUS49"/>
      <c r="DUT49" s="20"/>
      <c r="DUU49"/>
      <c r="DUV49" s="20"/>
      <c r="DUW49"/>
      <c r="DUX49" s="20"/>
      <c r="DUY49"/>
      <c r="DUZ49" s="20"/>
      <c r="DVA49"/>
      <c r="DVB49" s="20"/>
      <c r="DVC49"/>
      <c r="DVD49" s="20"/>
      <c r="DVE49"/>
      <c r="DVF49" s="20"/>
      <c r="DVG49"/>
      <c r="DVH49" s="20"/>
      <c r="DVI49"/>
      <c r="DVJ49" s="20"/>
      <c r="DVK49"/>
      <c r="DVL49" s="20"/>
      <c r="DVM49"/>
      <c r="DVN49" s="20"/>
      <c r="DVO49"/>
      <c r="DVP49" s="20"/>
      <c r="DVQ49"/>
      <c r="DVR49" s="20"/>
      <c r="DVS49"/>
      <c r="DVT49" s="20"/>
      <c r="DVU49"/>
      <c r="DVV49" s="20"/>
      <c r="DVW49"/>
      <c r="DVX49" s="20"/>
      <c r="DVY49"/>
      <c r="DVZ49" s="20"/>
      <c r="DWA49"/>
      <c r="DWB49" s="20"/>
      <c r="DWC49"/>
      <c r="DWD49" s="20"/>
      <c r="DWE49"/>
      <c r="DWF49" s="20"/>
      <c r="DWG49"/>
      <c r="DWH49" s="20"/>
      <c r="DWI49"/>
      <c r="DWJ49" s="20"/>
      <c r="DWK49"/>
      <c r="DWL49" s="20"/>
      <c r="DWM49"/>
      <c r="DWN49" s="20"/>
      <c r="DWO49"/>
      <c r="DWP49" s="20"/>
      <c r="DWQ49"/>
      <c r="DWR49" s="20"/>
      <c r="DWS49"/>
      <c r="DWT49" s="20"/>
      <c r="DWU49"/>
      <c r="DWV49" s="20"/>
      <c r="DWW49"/>
      <c r="DWX49" s="20"/>
      <c r="DWY49"/>
      <c r="DWZ49" s="20"/>
      <c r="DXA49"/>
      <c r="DXB49" s="20"/>
      <c r="DXC49"/>
      <c r="DXD49" s="20"/>
      <c r="DXE49"/>
      <c r="DXF49" s="20"/>
      <c r="DXG49"/>
      <c r="DXH49" s="20"/>
      <c r="DXI49"/>
      <c r="DXJ49" s="20"/>
      <c r="DXK49"/>
      <c r="DXL49" s="20"/>
      <c r="DXM49"/>
      <c r="DXN49" s="20"/>
      <c r="DXO49"/>
      <c r="DXP49" s="20"/>
      <c r="DXQ49"/>
      <c r="DXR49" s="20"/>
      <c r="DXS49"/>
      <c r="DXT49" s="20"/>
      <c r="DXU49"/>
      <c r="DXV49" s="20"/>
      <c r="DXW49"/>
      <c r="DXX49" s="20"/>
      <c r="DXY49"/>
      <c r="DXZ49" s="20"/>
      <c r="DYA49"/>
      <c r="DYB49" s="20"/>
      <c r="DYC49"/>
      <c r="DYD49" s="20"/>
      <c r="DYE49"/>
      <c r="DYF49" s="20"/>
      <c r="DYG49"/>
      <c r="DYH49" s="20"/>
      <c r="DYI49"/>
      <c r="DYJ49" s="20"/>
      <c r="DYK49"/>
      <c r="DYL49" s="20"/>
      <c r="DYM49"/>
      <c r="DYN49" s="20"/>
      <c r="DYO49"/>
      <c r="DYP49" s="20"/>
      <c r="DYQ49"/>
      <c r="DYR49" s="20"/>
      <c r="DYS49"/>
      <c r="DYT49" s="20"/>
      <c r="DYU49"/>
      <c r="DYV49" s="20"/>
      <c r="DYW49"/>
      <c r="DYX49" s="20"/>
      <c r="DYY49"/>
      <c r="DYZ49" s="20"/>
      <c r="DZA49"/>
      <c r="DZB49" s="20"/>
      <c r="DZC49"/>
      <c r="DZD49" s="20"/>
      <c r="DZE49"/>
      <c r="DZF49" s="20"/>
      <c r="DZG49"/>
      <c r="DZH49" s="20"/>
      <c r="DZI49"/>
      <c r="DZJ49" s="20"/>
      <c r="DZK49"/>
      <c r="DZL49" s="20"/>
      <c r="DZM49"/>
      <c r="DZN49" s="20"/>
      <c r="DZO49"/>
      <c r="DZP49" s="20"/>
      <c r="DZQ49"/>
      <c r="DZR49" s="20"/>
      <c r="DZS49"/>
      <c r="DZT49" s="20"/>
      <c r="DZU49"/>
      <c r="DZV49" s="20"/>
      <c r="DZW49"/>
      <c r="DZX49" s="20"/>
      <c r="DZY49"/>
      <c r="DZZ49" s="20"/>
      <c r="EAA49"/>
      <c r="EAB49" s="20"/>
      <c r="EAC49"/>
      <c r="EAD49" s="20"/>
      <c r="EAE49"/>
      <c r="EAF49" s="20"/>
      <c r="EAG49"/>
      <c r="EAH49" s="20"/>
      <c r="EAI49"/>
      <c r="EAJ49" s="20"/>
      <c r="EAK49"/>
      <c r="EAL49" s="20"/>
      <c r="EAM49"/>
      <c r="EAN49" s="20"/>
      <c r="EAO49"/>
      <c r="EAP49" s="20"/>
      <c r="EAQ49"/>
      <c r="EAR49" s="20"/>
      <c r="EAS49"/>
      <c r="EAT49" s="20"/>
      <c r="EAU49"/>
      <c r="EAV49" s="20"/>
      <c r="EAW49"/>
      <c r="EAX49" s="20"/>
      <c r="EAY49"/>
      <c r="EAZ49" s="20"/>
      <c r="EBA49"/>
      <c r="EBB49" s="20"/>
      <c r="EBC49"/>
      <c r="EBD49" s="20"/>
      <c r="EBE49"/>
      <c r="EBF49" s="20"/>
      <c r="EBG49"/>
      <c r="EBH49" s="20"/>
      <c r="EBI49"/>
      <c r="EBJ49" s="20"/>
      <c r="EBK49"/>
      <c r="EBL49" s="20"/>
      <c r="EBM49"/>
      <c r="EBN49" s="20"/>
      <c r="EBO49"/>
      <c r="EBP49" s="20"/>
      <c r="EBQ49"/>
      <c r="EBR49" s="20"/>
      <c r="EBS49"/>
      <c r="EBT49" s="20"/>
      <c r="EBU49"/>
      <c r="EBV49" s="20"/>
      <c r="EBW49"/>
      <c r="EBX49" s="20"/>
      <c r="EBY49"/>
      <c r="EBZ49" s="20"/>
      <c r="ECA49"/>
      <c r="ECB49" s="20"/>
      <c r="ECC49"/>
      <c r="ECD49" s="20"/>
      <c r="ECE49"/>
      <c r="ECF49" s="20"/>
      <c r="ECG49"/>
      <c r="ECH49" s="20"/>
      <c r="ECI49"/>
      <c r="ECJ49" s="20"/>
      <c r="ECK49"/>
      <c r="ECL49" s="20"/>
      <c r="ECM49"/>
      <c r="ECN49" s="20"/>
      <c r="ECO49"/>
      <c r="ECP49" s="20"/>
      <c r="ECQ49"/>
      <c r="ECR49" s="20"/>
      <c r="ECS49"/>
      <c r="ECT49" s="20"/>
      <c r="ECU49"/>
      <c r="ECV49" s="20"/>
      <c r="ECW49"/>
      <c r="ECX49" s="20"/>
      <c r="ECY49"/>
      <c r="ECZ49" s="20"/>
      <c r="EDA49"/>
      <c r="EDB49" s="20"/>
      <c r="EDC49"/>
      <c r="EDD49" s="20"/>
      <c r="EDE49"/>
      <c r="EDF49" s="20"/>
      <c r="EDG49"/>
      <c r="EDH49" s="20"/>
      <c r="EDI49"/>
      <c r="EDJ49" s="20"/>
      <c r="EDK49"/>
      <c r="EDL49" s="20"/>
      <c r="EDM49"/>
      <c r="EDN49" s="20"/>
      <c r="EDO49"/>
      <c r="EDP49" s="20"/>
      <c r="EDQ49"/>
      <c r="EDR49" s="20"/>
      <c r="EDS49"/>
      <c r="EDT49" s="20"/>
      <c r="EDU49"/>
      <c r="EDV49" s="20"/>
      <c r="EDW49"/>
      <c r="EDX49" s="20"/>
      <c r="EDY49"/>
      <c r="EDZ49" s="20"/>
      <c r="EEA49"/>
      <c r="EEB49" s="20"/>
      <c r="EEC49"/>
      <c r="EED49" s="20"/>
      <c r="EEE49"/>
      <c r="EEF49" s="20"/>
      <c r="EEG49"/>
      <c r="EEH49" s="20"/>
      <c r="EEI49"/>
      <c r="EEJ49" s="20"/>
      <c r="EEK49"/>
      <c r="EEL49" s="20"/>
      <c r="EEM49"/>
      <c r="EEN49" s="20"/>
      <c r="EEO49"/>
      <c r="EEP49" s="20"/>
      <c r="EEQ49"/>
      <c r="EER49" s="20"/>
      <c r="EES49"/>
      <c r="EET49" s="20"/>
      <c r="EEU49"/>
      <c r="EEV49" s="20"/>
      <c r="EEW49"/>
      <c r="EEX49" s="20"/>
      <c r="EEY49"/>
      <c r="EEZ49" s="20"/>
      <c r="EFA49"/>
      <c r="EFB49" s="20"/>
      <c r="EFC49"/>
      <c r="EFD49" s="20"/>
      <c r="EFE49"/>
      <c r="EFF49" s="20"/>
      <c r="EFG49"/>
      <c r="EFH49" s="20"/>
      <c r="EFI49"/>
      <c r="EFJ49" s="20"/>
      <c r="EFK49"/>
      <c r="EFL49" s="20"/>
      <c r="EFM49"/>
      <c r="EFN49" s="20"/>
      <c r="EFO49"/>
      <c r="EFP49" s="20"/>
      <c r="EFQ49"/>
      <c r="EFR49" s="20"/>
      <c r="EFS49"/>
      <c r="EFT49" s="20"/>
      <c r="EFU49"/>
      <c r="EFV49" s="20"/>
      <c r="EFW49"/>
      <c r="EFX49" s="20"/>
      <c r="EFY49"/>
      <c r="EFZ49" s="20"/>
      <c r="EGA49"/>
      <c r="EGB49" s="20"/>
      <c r="EGC49"/>
      <c r="EGD49" s="20"/>
      <c r="EGE49"/>
      <c r="EGF49" s="20"/>
      <c r="EGG49"/>
      <c r="EGH49" s="20"/>
      <c r="EGI49"/>
      <c r="EGJ49" s="20"/>
      <c r="EGK49"/>
      <c r="EGL49" s="20"/>
      <c r="EGM49"/>
      <c r="EGN49" s="20"/>
      <c r="EGO49"/>
      <c r="EGP49" s="20"/>
      <c r="EGQ49"/>
      <c r="EGR49" s="20"/>
      <c r="EGS49"/>
      <c r="EGT49" s="20"/>
      <c r="EGU49"/>
      <c r="EGV49" s="20"/>
      <c r="EGW49"/>
      <c r="EGX49" s="20"/>
      <c r="EGY49"/>
      <c r="EGZ49" s="20"/>
      <c r="EHA49"/>
      <c r="EHB49" s="20"/>
      <c r="EHC49"/>
      <c r="EHD49" s="20"/>
      <c r="EHE49"/>
      <c r="EHF49" s="20"/>
      <c r="EHG49"/>
      <c r="EHH49" s="20"/>
      <c r="EHI49"/>
      <c r="EHJ49" s="20"/>
      <c r="EHK49"/>
      <c r="EHL49" s="20"/>
      <c r="EHM49"/>
      <c r="EHN49" s="20"/>
      <c r="EHO49"/>
      <c r="EHP49" s="20"/>
      <c r="EHQ49"/>
      <c r="EHR49" s="20"/>
      <c r="EHS49"/>
      <c r="EHT49" s="20"/>
      <c r="EHU49"/>
      <c r="EHV49" s="20"/>
      <c r="EHW49"/>
      <c r="EHX49" s="20"/>
      <c r="EHY49"/>
      <c r="EHZ49" s="20"/>
      <c r="EIA49"/>
      <c r="EIB49" s="20"/>
      <c r="EIC49"/>
      <c r="EID49" s="20"/>
      <c r="EIE49"/>
      <c r="EIF49" s="20"/>
      <c r="EIG49"/>
      <c r="EIH49" s="20"/>
      <c r="EII49"/>
      <c r="EIJ49" s="20"/>
      <c r="EIK49"/>
      <c r="EIL49" s="20"/>
      <c r="EIM49"/>
      <c r="EIN49" s="20"/>
      <c r="EIO49"/>
      <c r="EIP49" s="20"/>
      <c r="EIQ49"/>
      <c r="EIR49" s="20"/>
      <c r="EIS49"/>
      <c r="EIT49" s="20"/>
      <c r="EIU49"/>
      <c r="EIV49" s="20"/>
      <c r="EIW49"/>
      <c r="EIX49" s="20"/>
      <c r="EIY49"/>
      <c r="EIZ49" s="20"/>
      <c r="EJA49"/>
      <c r="EJB49" s="20"/>
      <c r="EJC49"/>
      <c r="EJD49" s="20"/>
      <c r="EJE49"/>
      <c r="EJF49" s="20"/>
      <c r="EJG49"/>
      <c r="EJH49" s="20"/>
      <c r="EJI49"/>
      <c r="EJJ49" s="20"/>
      <c r="EJK49"/>
      <c r="EJL49" s="20"/>
      <c r="EJM49"/>
      <c r="EJN49" s="20"/>
      <c r="EJO49"/>
      <c r="EJP49" s="20"/>
      <c r="EJQ49"/>
      <c r="EJR49" s="20"/>
      <c r="EJS49"/>
      <c r="EJT49" s="20"/>
      <c r="EJU49"/>
      <c r="EJV49" s="20"/>
      <c r="EJW49"/>
      <c r="EJX49" s="20"/>
      <c r="EJY49"/>
      <c r="EJZ49" s="20"/>
      <c r="EKA49"/>
      <c r="EKB49" s="20"/>
      <c r="EKC49"/>
      <c r="EKD49" s="20"/>
      <c r="EKE49"/>
      <c r="EKF49" s="20"/>
      <c r="EKG49"/>
      <c r="EKH49" s="20"/>
      <c r="EKI49"/>
      <c r="EKJ49" s="20"/>
      <c r="EKK49"/>
      <c r="EKL49" s="20"/>
      <c r="EKM49"/>
      <c r="EKN49" s="20"/>
      <c r="EKO49"/>
      <c r="EKP49" s="20"/>
      <c r="EKQ49"/>
      <c r="EKR49" s="20"/>
      <c r="EKS49"/>
      <c r="EKT49" s="20"/>
      <c r="EKU49"/>
      <c r="EKV49" s="20"/>
      <c r="EKW49"/>
      <c r="EKX49" s="20"/>
      <c r="EKY49"/>
      <c r="EKZ49" s="20"/>
      <c r="ELA49"/>
      <c r="ELB49" s="20"/>
      <c r="ELC49"/>
      <c r="ELD49" s="20"/>
      <c r="ELE49"/>
      <c r="ELF49" s="20"/>
      <c r="ELG49"/>
      <c r="ELH49" s="20"/>
      <c r="ELI49"/>
      <c r="ELJ49" s="20"/>
      <c r="ELK49"/>
      <c r="ELL49" s="20"/>
      <c r="ELM49"/>
      <c r="ELN49" s="20"/>
      <c r="ELO49"/>
      <c r="ELP49" s="20"/>
      <c r="ELQ49"/>
      <c r="ELR49" s="20"/>
      <c r="ELS49"/>
      <c r="ELT49" s="20"/>
      <c r="ELU49"/>
      <c r="ELV49" s="20"/>
      <c r="ELW49"/>
      <c r="ELX49" s="20"/>
      <c r="ELY49"/>
      <c r="ELZ49" s="20"/>
      <c r="EMA49"/>
      <c r="EMB49" s="20"/>
      <c r="EMC49"/>
      <c r="EMD49" s="20"/>
      <c r="EME49"/>
      <c r="EMF49" s="20"/>
      <c r="EMG49"/>
      <c r="EMH49" s="20"/>
      <c r="EMI49"/>
      <c r="EMJ49" s="20"/>
      <c r="EMK49"/>
      <c r="EML49" s="20"/>
      <c r="EMM49"/>
      <c r="EMN49" s="20"/>
      <c r="EMO49"/>
      <c r="EMP49" s="20"/>
      <c r="EMQ49"/>
      <c r="EMR49" s="20"/>
      <c r="EMS49"/>
      <c r="EMT49" s="20"/>
      <c r="EMU49"/>
      <c r="EMV49" s="20"/>
      <c r="EMW49"/>
      <c r="EMX49" s="20"/>
      <c r="EMY49"/>
      <c r="EMZ49" s="20"/>
      <c r="ENA49"/>
      <c r="ENB49" s="20"/>
      <c r="ENC49"/>
      <c r="END49" s="20"/>
      <c r="ENE49"/>
      <c r="ENF49" s="20"/>
      <c r="ENG49"/>
      <c r="ENH49" s="20"/>
      <c r="ENI49"/>
      <c r="ENJ49" s="20"/>
      <c r="ENK49"/>
      <c r="ENL49" s="20"/>
      <c r="ENM49"/>
      <c r="ENN49" s="20"/>
      <c r="ENO49"/>
      <c r="ENP49" s="20"/>
      <c r="ENQ49"/>
      <c r="ENR49" s="20"/>
      <c r="ENS49"/>
      <c r="ENT49" s="20"/>
      <c r="ENU49"/>
      <c r="ENV49" s="20"/>
      <c r="ENW49"/>
      <c r="ENX49" s="20"/>
      <c r="ENY49"/>
      <c r="ENZ49" s="20"/>
      <c r="EOA49"/>
      <c r="EOB49" s="20"/>
      <c r="EOC49"/>
      <c r="EOD49" s="20"/>
      <c r="EOE49"/>
      <c r="EOF49" s="20"/>
      <c r="EOG49"/>
      <c r="EOH49" s="20"/>
      <c r="EOI49"/>
      <c r="EOJ49" s="20"/>
      <c r="EOK49"/>
      <c r="EOL49" s="20"/>
      <c r="EOM49"/>
      <c r="EON49" s="20"/>
      <c r="EOO49"/>
      <c r="EOP49" s="20"/>
      <c r="EOQ49"/>
      <c r="EOR49" s="20"/>
      <c r="EOS49"/>
      <c r="EOT49" s="20"/>
      <c r="EOU49"/>
      <c r="EOV49" s="20"/>
      <c r="EOW49"/>
      <c r="EOX49" s="20"/>
      <c r="EOY49"/>
      <c r="EOZ49" s="20"/>
      <c r="EPA49"/>
      <c r="EPB49" s="20"/>
      <c r="EPC49"/>
      <c r="EPD49" s="20"/>
      <c r="EPE49"/>
      <c r="EPF49" s="20"/>
      <c r="EPG49"/>
      <c r="EPH49" s="20"/>
      <c r="EPI49"/>
      <c r="EPJ49" s="20"/>
      <c r="EPK49"/>
      <c r="EPL49" s="20"/>
      <c r="EPM49"/>
      <c r="EPN49" s="20"/>
      <c r="EPO49"/>
      <c r="EPP49" s="20"/>
      <c r="EPQ49"/>
      <c r="EPR49" s="20"/>
      <c r="EPS49"/>
      <c r="EPT49" s="20"/>
      <c r="EPU49"/>
      <c r="EPV49" s="20"/>
      <c r="EPW49"/>
      <c r="EPX49" s="20"/>
      <c r="EPY49"/>
      <c r="EPZ49" s="20"/>
      <c r="EQA49"/>
      <c r="EQB49" s="20"/>
      <c r="EQC49"/>
      <c r="EQD49" s="20"/>
      <c r="EQE49"/>
      <c r="EQF49" s="20"/>
      <c r="EQG49"/>
      <c r="EQH49" s="20"/>
      <c r="EQI49"/>
      <c r="EQJ49" s="20"/>
      <c r="EQK49"/>
      <c r="EQL49" s="20"/>
      <c r="EQM49"/>
      <c r="EQN49" s="20"/>
      <c r="EQO49"/>
      <c r="EQP49" s="20"/>
      <c r="EQQ49"/>
      <c r="EQR49" s="20"/>
      <c r="EQS49"/>
      <c r="EQT49" s="20"/>
      <c r="EQU49"/>
      <c r="EQV49" s="20"/>
      <c r="EQW49"/>
      <c r="EQX49" s="20"/>
      <c r="EQY49"/>
      <c r="EQZ49" s="20"/>
      <c r="ERA49"/>
      <c r="ERB49" s="20"/>
      <c r="ERC49"/>
      <c r="ERD49" s="20"/>
      <c r="ERE49"/>
      <c r="ERF49" s="20"/>
      <c r="ERG49"/>
      <c r="ERH49" s="20"/>
      <c r="ERI49"/>
      <c r="ERJ49" s="20"/>
      <c r="ERK49"/>
      <c r="ERL49" s="20"/>
      <c r="ERM49"/>
      <c r="ERN49" s="20"/>
      <c r="ERO49"/>
      <c r="ERP49" s="20"/>
      <c r="ERQ49"/>
      <c r="ERR49" s="20"/>
      <c r="ERS49"/>
      <c r="ERT49" s="20"/>
      <c r="ERU49"/>
      <c r="ERV49" s="20"/>
      <c r="ERW49"/>
      <c r="ERX49" s="20"/>
      <c r="ERY49"/>
      <c r="ERZ49" s="20"/>
      <c r="ESA49"/>
      <c r="ESB49" s="20"/>
      <c r="ESC49"/>
      <c r="ESD49" s="20"/>
      <c r="ESE49"/>
      <c r="ESF49" s="20"/>
      <c r="ESG49"/>
      <c r="ESH49" s="20"/>
      <c r="ESI49"/>
      <c r="ESJ49" s="20"/>
      <c r="ESK49"/>
      <c r="ESL49" s="20"/>
      <c r="ESM49"/>
      <c r="ESN49" s="20"/>
      <c r="ESO49"/>
      <c r="ESP49" s="20"/>
      <c r="ESQ49"/>
      <c r="ESR49" s="20"/>
      <c r="ESS49"/>
      <c r="EST49" s="20"/>
      <c r="ESU49"/>
      <c r="ESV49" s="20"/>
      <c r="ESW49"/>
      <c r="ESX49" s="20"/>
      <c r="ESY49"/>
      <c r="ESZ49" s="20"/>
      <c r="ETA49"/>
      <c r="ETB49" s="20"/>
      <c r="ETC49"/>
      <c r="ETD49" s="20"/>
      <c r="ETE49"/>
      <c r="ETF49" s="20"/>
      <c r="ETG49"/>
      <c r="ETH49" s="20"/>
      <c r="ETI49"/>
      <c r="ETJ49" s="20"/>
      <c r="ETK49"/>
      <c r="ETL49" s="20"/>
      <c r="ETM49"/>
      <c r="ETN49" s="20"/>
      <c r="ETO49"/>
      <c r="ETP49" s="20"/>
      <c r="ETQ49"/>
      <c r="ETR49" s="20"/>
      <c r="ETS49"/>
      <c r="ETT49" s="20"/>
      <c r="ETU49"/>
      <c r="ETV49" s="20"/>
      <c r="ETW49"/>
      <c r="ETX49" s="20"/>
      <c r="ETY49"/>
      <c r="ETZ49" s="20"/>
      <c r="EUA49"/>
      <c r="EUB49" s="20"/>
      <c r="EUC49"/>
      <c r="EUD49" s="20"/>
      <c r="EUE49"/>
      <c r="EUF49" s="20"/>
      <c r="EUG49"/>
      <c r="EUH49" s="20"/>
      <c r="EUI49"/>
      <c r="EUJ49" s="20"/>
      <c r="EUK49"/>
      <c r="EUL49" s="20"/>
      <c r="EUM49"/>
      <c r="EUN49" s="20"/>
      <c r="EUO49"/>
      <c r="EUP49" s="20"/>
      <c r="EUQ49"/>
      <c r="EUR49" s="20"/>
      <c r="EUS49"/>
      <c r="EUT49" s="20"/>
      <c r="EUU49"/>
      <c r="EUV49" s="20"/>
      <c r="EUW49"/>
      <c r="EUX49" s="20"/>
      <c r="EUY49"/>
      <c r="EUZ49" s="20"/>
      <c r="EVA49"/>
      <c r="EVB49" s="20"/>
      <c r="EVC49"/>
      <c r="EVD49" s="20"/>
      <c r="EVE49"/>
      <c r="EVF49" s="20"/>
      <c r="EVG49"/>
      <c r="EVH49" s="20"/>
      <c r="EVI49"/>
      <c r="EVJ49" s="20"/>
      <c r="EVK49"/>
      <c r="EVL49" s="20"/>
      <c r="EVM49"/>
      <c r="EVN49" s="20"/>
      <c r="EVO49"/>
      <c r="EVP49" s="20"/>
      <c r="EVQ49"/>
      <c r="EVR49" s="20"/>
      <c r="EVS49"/>
      <c r="EVT49" s="20"/>
      <c r="EVU49"/>
      <c r="EVV49" s="20"/>
      <c r="EVW49"/>
      <c r="EVX49" s="20"/>
      <c r="EVY49"/>
      <c r="EVZ49" s="20"/>
      <c r="EWA49"/>
      <c r="EWB49" s="20"/>
      <c r="EWC49"/>
      <c r="EWD49" s="20"/>
      <c r="EWE49"/>
      <c r="EWF49" s="20"/>
      <c r="EWG49"/>
      <c r="EWH49" s="20"/>
      <c r="EWI49"/>
      <c r="EWJ49" s="20"/>
      <c r="EWK49"/>
      <c r="EWL49" s="20"/>
      <c r="EWM49"/>
      <c r="EWN49" s="20"/>
      <c r="EWO49"/>
      <c r="EWP49" s="20"/>
      <c r="EWQ49"/>
      <c r="EWR49" s="20"/>
      <c r="EWS49"/>
      <c r="EWT49" s="20"/>
      <c r="EWU49"/>
      <c r="EWV49" s="20"/>
      <c r="EWW49"/>
      <c r="EWX49" s="20"/>
      <c r="EWY49"/>
      <c r="EWZ49" s="20"/>
      <c r="EXA49"/>
      <c r="EXB49" s="20"/>
      <c r="EXC49"/>
      <c r="EXD49" s="20"/>
      <c r="EXE49"/>
      <c r="EXF49" s="20"/>
      <c r="EXG49"/>
      <c r="EXH49" s="20"/>
      <c r="EXI49"/>
      <c r="EXJ49" s="20"/>
      <c r="EXK49"/>
      <c r="EXL49" s="20"/>
      <c r="EXM49"/>
      <c r="EXN49" s="20"/>
      <c r="EXO49"/>
      <c r="EXP49" s="20"/>
      <c r="EXQ49"/>
      <c r="EXR49" s="20"/>
      <c r="EXS49"/>
      <c r="EXT49" s="20"/>
      <c r="EXU49"/>
      <c r="EXV49" s="20"/>
      <c r="EXW49"/>
      <c r="EXX49" s="20"/>
      <c r="EXY49"/>
      <c r="EXZ49" s="20"/>
      <c r="EYA49"/>
      <c r="EYB49" s="20"/>
      <c r="EYC49"/>
      <c r="EYD49" s="20"/>
      <c r="EYE49"/>
      <c r="EYF49" s="20"/>
      <c r="EYG49"/>
      <c r="EYH49" s="20"/>
      <c r="EYI49"/>
      <c r="EYJ49" s="20"/>
      <c r="EYK49"/>
      <c r="EYL49" s="20"/>
      <c r="EYM49"/>
      <c r="EYN49" s="20"/>
      <c r="EYO49"/>
      <c r="EYP49" s="20"/>
      <c r="EYQ49"/>
      <c r="EYR49" s="20"/>
      <c r="EYS49"/>
      <c r="EYT49" s="20"/>
      <c r="EYU49"/>
      <c r="EYV49" s="20"/>
      <c r="EYW49"/>
      <c r="EYX49" s="20"/>
      <c r="EYY49"/>
      <c r="EYZ49" s="20"/>
      <c r="EZA49"/>
      <c r="EZB49" s="20"/>
      <c r="EZC49"/>
      <c r="EZD49" s="20"/>
      <c r="EZE49"/>
      <c r="EZF49" s="20"/>
      <c r="EZG49"/>
      <c r="EZH49" s="20"/>
      <c r="EZI49"/>
      <c r="EZJ49" s="20"/>
      <c r="EZK49"/>
      <c r="EZL49" s="20"/>
      <c r="EZM49"/>
      <c r="EZN49" s="20"/>
      <c r="EZO49"/>
      <c r="EZP49" s="20"/>
      <c r="EZQ49"/>
      <c r="EZR49" s="20"/>
      <c r="EZS49"/>
      <c r="EZT49" s="20"/>
      <c r="EZU49"/>
      <c r="EZV49" s="20"/>
      <c r="EZW49"/>
      <c r="EZX49" s="20"/>
      <c r="EZY49"/>
      <c r="EZZ49" s="20"/>
      <c r="FAA49"/>
      <c r="FAB49" s="20"/>
      <c r="FAC49"/>
      <c r="FAD49" s="20"/>
      <c r="FAE49"/>
      <c r="FAF49" s="20"/>
      <c r="FAG49"/>
      <c r="FAH49" s="20"/>
      <c r="FAI49"/>
      <c r="FAJ49" s="20"/>
      <c r="FAK49"/>
      <c r="FAL49" s="20"/>
      <c r="FAM49"/>
      <c r="FAN49" s="20"/>
      <c r="FAO49"/>
      <c r="FAP49" s="20"/>
      <c r="FAQ49"/>
      <c r="FAR49" s="20"/>
      <c r="FAS49"/>
      <c r="FAT49" s="20"/>
      <c r="FAU49"/>
      <c r="FAV49" s="20"/>
      <c r="FAW49"/>
      <c r="FAX49" s="20"/>
      <c r="FAY49"/>
      <c r="FAZ49" s="20"/>
      <c r="FBA49"/>
      <c r="FBB49" s="20"/>
      <c r="FBC49"/>
      <c r="FBD49" s="20"/>
      <c r="FBE49"/>
      <c r="FBF49" s="20"/>
      <c r="FBG49"/>
      <c r="FBH49" s="20"/>
      <c r="FBI49"/>
      <c r="FBJ49" s="20"/>
      <c r="FBK49"/>
      <c r="FBL49" s="20"/>
      <c r="FBM49"/>
      <c r="FBN49" s="20"/>
      <c r="FBO49"/>
      <c r="FBP49" s="20"/>
      <c r="FBQ49"/>
      <c r="FBR49" s="20"/>
      <c r="FBS49"/>
      <c r="FBT49" s="20"/>
      <c r="FBU49"/>
      <c r="FBV49" s="20"/>
      <c r="FBW49"/>
      <c r="FBX49" s="20"/>
      <c r="FBY49"/>
      <c r="FBZ49" s="20"/>
      <c r="FCA49"/>
      <c r="FCB49" s="20"/>
      <c r="FCC49"/>
      <c r="FCD49" s="20"/>
      <c r="FCE49"/>
      <c r="FCF49" s="20"/>
      <c r="FCG49"/>
      <c r="FCH49" s="20"/>
      <c r="FCI49"/>
      <c r="FCJ49" s="20"/>
      <c r="FCK49"/>
      <c r="FCL49" s="20"/>
      <c r="FCM49"/>
      <c r="FCN49" s="20"/>
      <c r="FCO49"/>
      <c r="FCP49" s="20"/>
      <c r="FCQ49"/>
      <c r="FCR49" s="20"/>
      <c r="FCS49"/>
      <c r="FCT49" s="20"/>
      <c r="FCU49"/>
      <c r="FCV49" s="20"/>
      <c r="FCW49"/>
      <c r="FCX49" s="20"/>
      <c r="FCY49"/>
      <c r="FCZ49" s="20"/>
      <c r="FDA49"/>
      <c r="FDB49" s="20"/>
      <c r="FDC49"/>
      <c r="FDD49" s="20"/>
      <c r="FDE49"/>
      <c r="FDF49" s="20"/>
      <c r="FDG49"/>
      <c r="FDH49" s="20"/>
      <c r="FDI49"/>
      <c r="FDJ49" s="20"/>
      <c r="FDK49"/>
      <c r="FDL49" s="20"/>
      <c r="FDM49"/>
      <c r="FDN49" s="20"/>
      <c r="FDO49"/>
      <c r="FDP49" s="20"/>
      <c r="FDQ49"/>
      <c r="FDR49" s="20"/>
      <c r="FDS49"/>
      <c r="FDT49" s="20"/>
      <c r="FDU49"/>
      <c r="FDV49" s="20"/>
      <c r="FDW49"/>
      <c r="FDX49" s="20"/>
      <c r="FDY49"/>
      <c r="FDZ49" s="20"/>
      <c r="FEA49"/>
      <c r="FEB49" s="20"/>
      <c r="FEC49"/>
      <c r="FED49" s="20"/>
      <c r="FEE49"/>
      <c r="FEF49" s="20"/>
      <c r="FEG49"/>
      <c r="FEH49" s="20"/>
      <c r="FEI49"/>
      <c r="FEJ49" s="20"/>
      <c r="FEK49"/>
      <c r="FEL49" s="20"/>
      <c r="FEM49"/>
      <c r="FEN49" s="20"/>
      <c r="FEO49"/>
      <c r="FEP49" s="20"/>
      <c r="FEQ49"/>
      <c r="FER49" s="20"/>
      <c r="FES49"/>
      <c r="FET49" s="20"/>
      <c r="FEU49"/>
      <c r="FEV49" s="20"/>
      <c r="FEW49"/>
      <c r="FEX49" s="20"/>
      <c r="FEY49"/>
      <c r="FEZ49" s="20"/>
      <c r="FFA49"/>
      <c r="FFB49" s="20"/>
      <c r="FFC49"/>
      <c r="FFD49" s="20"/>
      <c r="FFE49"/>
      <c r="FFF49" s="20"/>
      <c r="FFG49"/>
      <c r="FFH49" s="20"/>
      <c r="FFI49"/>
      <c r="FFJ49" s="20"/>
      <c r="FFK49"/>
      <c r="FFL49" s="20"/>
      <c r="FFM49"/>
      <c r="FFN49" s="20"/>
      <c r="FFO49"/>
      <c r="FFP49" s="20"/>
      <c r="FFQ49"/>
      <c r="FFR49" s="20"/>
      <c r="FFS49"/>
      <c r="FFT49" s="20"/>
      <c r="FFU49"/>
      <c r="FFV49" s="20"/>
      <c r="FFW49"/>
      <c r="FFX49" s="20"/>
      <c r="FFY49"/>
      <c r="FFZ49" s="20"/>
      <c r="FGA49"/>
      <c r="FGB49" s="20"/>
      <c r="FGC49"/>
      <c r="FGD49" s="20"/>
      <c r="FGE49"/>
      <c r="FGF49" s="20"/>
      <c r="FGG49"/>
      <c r="FGH49" s="20"/>
      <c r="FGI49"/>
      <c r="FGJ49" s="20"/>
      <c r="FGK49"/>
      <c r="FGL49" s="20"/>
      <c r="FGM49"/>
      <c r="FGN49" s="20"/>
      <c r="FGO49"/>
      <c r="FGP49" s="20"/>
      <c r="FGQ49"/>
      <c r="FGR49" s="20"/>
      <c r="FGS49"/>
      <c r="FGT49" s="20"/>
      <c r="FGU49"/>
      <c r="FGV49" s="20"/>
      <c r="FGW49"/>
      <c r="FGX49" s="20"/>
      <c r="FGY49"/>
      <c r="FGZ49" s="20"/>
      <c r="FHA49"/>
      <c r="FHB49" s="20"/>
      <c r="FHC49"/>
      <c r="FHD49" s="20"/>
      <c r="FHE49"/>
      <c r="FHF49" s="20"/>
      <c r="FHG49"/>
      <c r="FHH49" s="20"/>
      <c r="FHI49"/>
      <c r="FHJ49" s="20"/>
      <c r="FHK49"/>
      <c r="FHL49" s="20"/>
      <c r="FHM49"/>
      <c r="FHN49" s="20"/>
      <c r="FHO49"/>
      <c r="FHP49" s="20"/>
      <c r="FHQ49"/>
      <c r="FHR49" s="20"/>
      <c r="FHS49"/>
      <c r="FHT49" s="20"/>
      <c r="FHU49"/>
      <c r="FHV49" s="20"/>
      <c r="FHW49"/>
      <c r="FHX49" s="20"/>
      <c r="FHY49"/>
      <c r="FHZ49" s="20"/>
      <c r="FIA49"/>
      <c r="FIB49" s="20"/>
      <c r="FIC49"/>
      <c r="FID49" s="20"/>
      <c r="FIE49"/>
      <c r="FIF49" s="20"/>
      <c r="FIG49"/>
      <c r="FIH49" s="20"/>
      <c r="FII49"/>
      <c r="FIJ49" s="20"/>
      <c r="FIK49"/>
      <c r="FIL49" s="20"/>
      <c r="FIM49"/>
      <c r="FIN49" s="20"/>
      <c r="FIO49"/>
      <c r="FIP49" s="20"/>
      <c r="FIQ49"/>
      <c r="FIR49" s="20"/>
      <c r="FIS49"/>
      <c r="FIT49" s="20"/>
      <c r="FIU49"/>
      <c r="FIV49" s="20"/>
      <c r="FIW49"/>
      <c r="FIX49" s="20"/>
      <c r="FIY49"/>
      <c r="FIZ49" s="20"/>
      <c r="FJA49"/>
      <c r="FJB49" s="20"/>
      <c r="FJC49"/>
      <c r="FJD49" s="20"/>
      <c r="FJE49"/>
      <c r="FJF49" s="20"/>
      <c r="FJG49"/>
      <c r="FJH49" s="20"/>
      <c r="FJI49"/>
      <c r="FJJ49" s="20"/>
      <c r="FJK49"/>
      <c r="FJL49" s="20"/>
      <c r="FJM49"/>
      <c r="FJN49" s="20"/>
      <c r="FJO49"/>
      <c r="FJP49" s="20"/>
      <c r="FJQ49"/>
      <c r="FJR49" s="20"/>
      <c r="FJS49"/>
      <c r="FJT49" s="20"/>
      <c r="FJU49"/>
      <c r="FJV49" s="20"/>
      <c r="FJW49"/>
      <c r="FJX49" s="20"/>
      <c r="FJY49"/>
      <c r="FJZ49" s="20"/>
      <c r="FKA49"/>
      <c r="FKB49" s="20"/>
      <c r="FKC49"/>
      <c r="FKD49" s="20"/>
      <c r="FKE49"/>
      <c r="FKF49" s="20"/>
      <c r="FKG49"/>
      <c r="FKH49" s="20"/>
      <c r="FKI49"/>
      <c r="FKJ49" s="20"/>
      <c r="FKK49"/>
      <c r="FKL49" s="20"/>
      <c r="FKM49"/>
      <c r="FKN49" s="20"/>
      <c r="FKO49"/>
      <c r="FKP49" s="20"/>
      <c r="FKQ49"/>
      <c r="FKR49" s="20"/>
      <c r="FKS49"/>
      <c r="FKT49" s="20"/>
      <c r="FKU49"/>
      <c r="FKV49" s="20"/>
      <c r="FKW49"/>
      <c r="FKX49" s="20"/>
      <c r="FKY49"/>
      <c r="FKZ49" s="20"/>
      <c r="FLA49"/>
      <c r="FLB49" s="20"/>
      <c r="FLC49"/>
      <c r="FLD49" s="20"/>
      <c r="FLE49"/>
      <c r="FLF49" s="20"/>
      <c r="FLG49"/>
      <c r="FLH49" s="20"/>
      <c r="FLI49"/>
      <c r="FLJ49" s="20"/>
      <c r="FLK49"/>
      <c r="FLL49" s="20"/>
      <c r="FLM49"/>
      <c r="FLN49" s="20"/>
      <c r="FLO49"/>
      <c r="FLP49" s="20"/>
      <c r="FLQ49"/>
      <c r="FLR49" s="20"/>
      <c r="FLS49"/>
      <c r="FLT49" s="20"/>
      <c r="FLU49"/>
      <c r="FLV49" s="20"/>
      <c r="FLW49"/>
      <c r="FLX49" s="20"/>
      <c r="FLY49"/>
      <c r="FLZ49" s="20"/>
      <c r="FMA49"/>
      <c r="FMB49" s="20"/>
      <c r="FMC49"/>
      <c r="FMD49" s="20"/>
      <c r="FME49"/>
      <c r="FMF49" s="20"/>
      <c r="FMG49"/>
      <c r="FMH49" s="20"/>
      <c r="FMI49"/>
      <c r="FMJ49" s="20"/>
      <c r="FMK49"/>
      <c r="FML49" s="20"/>
      <c r="FMM49"/>
      <c r="FMN49" s="20"/>
      <c r="FMO49"/>
      <c r="FMP49" s="20"/>
      <c r="FMQ49"/>
      <c r="FMR49" s="20"/>
      <c r="FMS49"/>
      <c r="FMT49" s="20"/>
      <c r="FMU49"/>
      <c r="FMV49" s="20"/>
      <c r="FMW49"/>
      <c r="FMX49" s="20"/>
      <c r="FMY49"/>
      <c r="FMZ49" s="20"/>
      <c r="FNA49"/>
      <c r="FNB49" s="20"/>
      <c r="FNC49"/>
      <c r="FND49" s="20"/>
      <c r="FNE49"/>
      <c r="FNF49" s="20"/>
      <c r="FNG49"/>
      <c r="FNH49" s="20"/>
      <c r="FNI49"/>
      <c r="FNJ49" s="20"/>
      <c r="FNK49"/>
      <c r="FNL49" s="20"/>
      <c r="FNM49"/>
      <c r="FNN49" s="20"/>
      <c r="FNO49"/>
      <c r="FNP49" s="20"/>
      <c r="FNQ49"/>
      <c r="FNR49" s="20"/>
      <c r="FNS49"/>
      <c r="FNT49" s="20"/>
      <c r="FNU49"/>
      <c r="FNV49" s="20"/>
      <c r="FNW49"/>
      <c r="FNX49" s="20"/>
      <c r="FNY49"/>
      <c r="FNZ49" s="20"/>
      <c r="FOA49"/>
      <c r="FOB49" s="20"/>
      <c r="FOC49"/>
      <c r="FOD49" s="20"/>
      <c r="FOE49"/>
      <c r="FOF49" s="20"/>
      <c r="FOG49"/>
      <c r="FOH49" s="20"/>
      <c r="FOI49"/>
      <c r="FOJ49" s="20"/>
      <c r="FOK49"/>
      <c r="FOL49" s="20"/>
      <c r="FOM49"/>
      <c r="FON49" s="20"/>
      <c r="FOO49"/>
      <c r="FOP49" s="20"/>
      <c r="FOQ49"/>
      <c r="FOR49" s="20"/>
      <c r="FOS49"/>
      <c r="FOT49" s="20"/>
      <c r="FOU49"/>
      <c r="FOV49" s="20"/>
      <c r="FOW49"/>
      <c r="FOX49" s="20"/>
      <c r="FOY49"/>
      <c r="FOZ49" s="20"/>
      <c r="FPA49"/>
      <c r="FPB49" s="20"/>
      <c r="FPC49"/>
      <c r="FPD49" s="20"/>
      <c r="FPE49"/>
      <c r="FPF49" s="20"/>
      <c r="FPG49"/>
      <c r="FPH49" s="20"/>
      <c r="FPI49"/>
      <c r="FPJ49" s="20"/>
      <c r="FPK49"/>
      <c r="FPL49" s="20"/>
      <c r="FPM49"/>
      <c r="FPN49" s="20"/>
      <c r="FPO49"/>
      <c r="FPP49" s="20"/>
      <c r="FPQ49"/>
      <c r="FPR49" s="20"/>
      <c r="FPS49"/>
      <c r="FPT49" s="20"/>
      <c r="FPU49"/>
      <c r="FPV49" s="20"/>
      <c r="FPW49"/>
      <c r="FPX49" s="20"/>
      <c r="FPY49"/>
      <c r="FPZ49" s="20"/>
      <c r="FQA49"/>
      <c r="FQB49" s="20"/>
      <c r="FQC49"/>
      <c r="FQD49" s="20"/>
      <c r="FQE49"/>
      <c r="FQF49" s="20"/>
      <c r="FQG49"/>
      <c r="FQH49" s="20"/>
      <c r="FQI49"/>
      <c r="FQJ49" s="20"/>
      <c r="FQK49"/>
      <c r="FQL49" s="20"/>
      <c r="FQM49"/>
      <c r="FQN49" s="20"/>
      <c r="FQO49"/>
      <c r="FQP49" s="20"/>
      <c r="FQQ49"/>
      <c r="FQR49" s="20"/>
      <c r="FQS49"/>
      <c r="FQT49" s="20"/>
      <c r="FQU49"/>
      <c r="FQV49" s="20"/>
      <c r="FQW49"/>
      <c r="FQX49" s="20"/>
      <c r="FQY49"/>
      <c r="FQZ49" s="20"/>
      <c r="FRA49"/>
      <c r="FRB49" s="20"/>
      <c r="FRC49"/>
      <c r="FRD49" s="20"/>
      <c r="FRE49"/>
      <c r="FRF49" s="20"/>
      <c r="FRG49"/>
      <c r="FRH49" s="20"/>
      <c r="FRI49"/>
      <c r="FRJ49" s="20"/>
      <c r="FRK49"/>
      <c r="FRL49" s="20"/>
      <c r="FRM49"/>
      <c r="FRN49" s="20"/>
      <c r="FRO49"/>
      <c r="FRP49" s="20"/>
      <c r="FRQ49"/>
      <c r="FRR49" s="20"/>
      <c r="FRS49"/>
      <c r="FRT49" s="20"/>
      <c r="FRU49"/>
      <c r="FRV49" s="20"/>
      <c r="FRW49"/>
      <c r="FRX49" s="20"/>
      <c r="FRY49"/>
      <c r="FRZ49" s="20"/>
      <c r="FSA49"/>
      <c r="FSB49" s="20"/>
      <c r="FSC49"/>
      <c r="FSD49" s="20"/>
      <c r="FSE49"/>
      <c r="FSF49" s="20"/>
      <c r="FSG49"/>
      <c r="FSH49" s="20"/>
      <c r="FSI49"/>
      <c r="FSJ49" s="20"/>
      <c r="FSK49"/>
      <c r="FSL49" s="20"/>
      <c r="FSM49"/>
      <c r="FSN49" s="20"/>
      <c r="FSO49"/>
      <c r="FSP49" s="20"/>
      <c r="FSQ49"/>
      <c r="FSR49" s="20"/>
      <c r="FSS49"/>
      <c r="FST49" s="20"/>
      <c r="FSU49"/>
      <c r="FSV49" s="20"/>
      <c r="FSW49"/>
      <c r="FSX49" s="20"/>
      <c r="FSY49"/>
      <c r="FSZ49" s="20"/>
      <c r="FTA49"/>
      <c r="FTB49" s="20"/>
      <c r="FTC49"/>
      <c r="FTD49" s="20"/>
      <c r="FTE49"/>
      <c r="FTF49" s="20"/>
      <c r="FTG49"/>
      <c r="FTH49" s="20"/>
      <c r="FTI49"/>
      <c r="FTJ49" s="20"/>
      <c r="FTK49"/>
      <c r="FTL49" s="20"/>
      <c r="FTM49"/>
      <c r="FTN49" s="20"/>
      <c r="FTO49"/>
      <c r="FTP49" s="20"/>
      <c r="FTQ49"/>
      <c r="FTR49" s="20"/>
      <c r="FTS49"/>
      <c r="FTT49" s="20"/>
      <c r="FTU49"/>
      <c r="FTV49" s="20"/>
      <c r="FTW49"/>
      <c r="FTX49" s="20"/>
      <c r="FTY49"/>
      <c r="FTZ49" s="20"/>
      <c r="FUA49"/>
      <c r="FUB49" s="20"/>
      <c r="FUC49"/>
      <c r="FUD49" s="20"/>
      <c r="FUE49"/>
      <c r="FUF49" s="20"/>
      <c r="FUG49"/>
      <c r="FUH49" s="20"/>
      <c r="FUI49"/>
      <c r="FUJ49" s="20"/>
      <c r="FUK49"/>
      <c r="FUL49" s="20"/>
      <c r="FUM49"/>
      <c r="FUN49" s="20"/>
      <c r="FUO49"/>
      <c r="FUP49" s="20"/>
      <c r="FUQ49"/>
      <c r="FUR49" s="20"/>
      <c r="FUS49"/>
      <c r="FUT49" s="20"/>
      <c r="FUU49"/>
      <c r="FUV49" s="20"/>
      <c r="FUW49"/>
      <c r="FUX49" s="20"/>
      <c r="FUY49"/>
      <c r="FUZ49" s="20"/>
      <c r="FVA49"/>
      <c r="FVB49" s="20"/>
      <c r="FVC49"/>
      <c r="FVD49" s="20"/>
      <c r="FVE49"/>
      <c r="FVF49" s="20"/>
      <c r="FVG49"/>
      <c r="FVH49" s="20"/>
      <c r="FVI49"/>
      <c r="FVJ49" s="20"/>
      <c r="FVK49"/>
      <c r="FVL49" s="20"/>
      <c r="FVM49"/>
      <c r="FVN49" s="20"/>
      <c r="FVO49"/>
      <c r="FVP49" s="20"/>
      <c r="FVQ49"/>
      <c r="FVR49" s="20"/>
      <c r="FVS49"/>
      <c r="FVT49" s="20"/>
      <c r="FVU49"/>
      <c r="FVV49" s="20"/>
      <c r="FVW49"/>
      <c r="FVX49" s="20"/>
      <c r="FVY49"/>
      <c r="FVZ49" s="20"/>
      <c r="FWA49"/>
      <c r="FWB49" s="20"/>
      <c r="FWC49"/>
      <c r="FWD49" s="20"/>
      <c r="FWE49"/>
      <c r="FWF49" s="20"/>
      <c r="FWG49"/>
      <c r="FWH49" s="20"/>
      <c r="FWI49"/>
      <c r="FWJ49" s="20"/>
      <c r="FWK49"/>
      <c r="FWL49" s="20"/>
      <c r="FWM49"/>
      <c r="FWN49" s="20"/>
      <c r="FWO49"/>
      <c r="FWP49" s="20"/>
      <c r="FWQ49"/>
      <c r="FWR49" s="20"/>
      <c r="FWS49"/>
      <c r="FWT49" s="20"/>
      <c r="FWU49"/>
      <c r="FWV49" s="20"/>
      <c r="FWW49"/>
      <c r="FWX49" s="20"/>
      <c r="FWY49"/>
      <c r="FWZ49" s="20"/>
      <c r="FXA49"/>
      <c r="FXB49" s="20"/>
      <c r="FXC49"/>
      <c r="FXD49" s="20"/>
      <c r="FXE49"/>
      <c r="FXF49" s="20"/>
      <c r="FXG49"/>
      <c r="FXH49" s="20"/>
      <c r="FXI49"/>
      <c r="FXJ49" s="20"/>
      <c r="FXK49"/>
      <c r="FXL49" s="20"/>
      <c r="FXM49"/>
      <c r="FXN49" s="20"/>
      <c r="FXO49"/>
      <c r="FXP49" s="20"/>
      <c r="FXQ49"/>
      <c r="FXR49" s="20"/>
      <c r="FXS49"/>
      <c r="FXT49" s="20"/>
      <c r="FXU49"/>
      <c r="FXV49" s="20"/>
      <c r="FXW49"/>
      <c r="FXX49" s="20"/>
      <c r="FXY49"/>
      <c r="FXZ49" s="20"/>
      <c r="FYA49"/>
      <c r="FYB49" s="20"/>
      <c r="FYC49"/>
      <c r="FYD49" s="20"/>
      <c r="FYE49"/>
      <c r="FYF49" s="20"/>
      <c r="FYG49"/>
      <c r="FYH49" s="20"/>
      <c r="FYI49"/>
      <c r="FYJ49" s="20"/>
      <c r="FYK49"/>
      <c r="FYL49" s="20"/>
      <c r="FYM49"/>
      <c r="FYN49" s="20"/>
      <c r="FYO49"/>
      <c r="FYP49" s="20"/>
      <c r="FYQ49"/>
      <c r="FYR49" s="20"/>
      <c r="FYS49"/>
      <c r="FYT49" s="20"/>
      <c r="FYU49"/>
      <c r="FYV49" s="20"/>
      <c r="FYW49"/>
      <c r="FYX49" s="20"/>
      <c r="FYY49"/>
      <c r="FYZ49" s="20"/>
      <c r="FZA49"/>
      <c r="FZB49" s="20"/>
      <c r="FZC49"/>
      <c r="FZD49" s="20"/>
      <c r="FZE49"/>
      <c r="FZF49" s="20"/>
      <c r="FZG49"/>
      <c r="FZH49" s="20"/>
      <c r="FZI49"/>
      <c r="FZJ49" s="20"/>
      <c r="FZK49"/>
      <c r="FZL49" s="20"/>
      <c r="FZM49"/>
      <c r="FZN49" s="20"/>
      <c r="FZO49"/>
      <c r="FZP49" s="20"/>
      <c r="FZQ49"/>
      <c r="FZR49" s="20"/>
      <c r="FZS49"/>
      <c r="FZT49" s="20"/>
      <c r="FZU49"/>
      <c r="FZV49" s="20"/>
      <c r="FZW49"/>
      <c r="FZX49" s="20"/>
      <c r="FZY49"/>
      <c r="FZZ49" s="20"/>
      <c r="GAA49"/>
      <c r="GAB49" s="20"/>
      <c r="GAC49"/>
      <c r="GAD49" s="20"/>
      <c r="GAE49"/>
      <c r="GAF49" s="20"/>
      <c r="GAG49"/>
      <c r="GAH49" s="20"/>
      <c r="GAI49"/>
      <c r="GAJ49" s="20"/>
      <c r="GAK49"/>
      <c r="GAL49" s="20"/>
      <c r="GAM49"/>
      <c r="GAN49" s="20"/>
      <c r="GAO49"/>
      <c r="GAP49" s="20"/>
      <c r="GAQ49"/>
      <c r="GAR49" s="20"/>
      <c r="GAS49"/>
      <c r="GAT49" s="20"/>
      <c r="GAU49"/>
      <c r="GAV49" s="20"/>
      <c r="GAW49"/>
      <c r="GAX49" s="20"/>
      <c r="GAY49"/>
      <c r="GAZ49" s="20"/>
      <c r="GBA49"/>
      <c r="GBB49" s="20"/>
      <c r="GBC49"/>
      <c r="GBD49" s="20"/>
      <c r="GBE49"/>
      <c r="GBF49" s="20"/>
      <c r="GBG49"/>
      <c r="GBH49" s="20"/>
      <c r="GBI49"/>
      <c r="GBJ49" s="20"/>
      <c r="GBK49"/>
      <c r="GBL49" s="20"/>
      <c r="GBM49"/>
      <c r="GBN49" s="20"/>
      <c r="GBO49"/>
      <c r="GBP49" s="20"/>
      <c r="GBQ49"/>
      <c r="GBR49" s="20"/>
      <c r="GBS49"/>
      <c r="GBT49" s="20"/>
      <c r="GBU49"/>
      <c r="GBV49" s="20"/>
      <c r="GBW49"/>
      <c r="GBX49" s="20"/>
      <c r="GBY49"/>
      <c r="GBZ49" s="20"/>
      <c r="GCA49"/>
      <c r="GCB49" s="20"/>
      <c r="GCC49"/>
      <c r="GCD49" s="20"/>
      <c r="GCE49"/>
      <c r="GCF49" s="20"/>
      <c r="GCG49"/>
      <c r="GCH49" s="20"/>
      <c r="GCI49"/>
      <c r="GCJ49" s="20"/>
      <c r="GCK49"/>
      <c r="GCL49" s="20"/>
      <c r="GCM49"/>
      <c r="GCN49" s="20"/>
      <c r="GCO49"/>
      <c r="GCP49" s="20"/>
      <c r="GCQ49"/>
      <c r="GCR49" s="20"/>
      <c r="GCS49"/>
      <c r="GCT49" s="20"/>
      <c r="GCU49"/>
      <c r="GCV49" s="20"/>
      <c r="GCW49"/>
      <c r="GCX49" s="20"/>
      <c r="GCY49"/>
      <c r="GCZ49" s="20"/>
      <c r="GDA49"/>
      <c r="GDB49" s="20"/>
      <c r="GDC49"/>
      <c r="GDD49" s="20"/>
      <c r="GDE49"/>
      <c r="GDF49" s="20"/>
      <c r="GDG49"/>
      <c r="GDH49" s="20"/>
      <c r="GDI49"/>
      <c r="GDJ49" s="20"/>
      <c r="GDK49"/>
      <c r="GDL49" s="20"/>
      <c r="GDM49"/>
      <c r="GDN49" s="20"/>
      <c r="GDO49"/>
      <c r="GDP49" s="20"/>
      <c r="GDQ49"/>
      <c r="GDR49" s="20"/>
      <c r="GDS49"/>
      <c r="GDT49" s="20"/>
      <c r="GDU49"/>
      <c r="GDV49" s="20"/>
      <c r="GDW49"/>
      <c r="GDX49" s="20"/>
      <c r="GDY49"/>
      <c r="GDZ49" s="20"/>
      <c r="GEA49"/>
      <c r="GEB49" s="20"/>
      <c r="GEC49"/>
      <c r="GED49" s="20"/>
      <c r="GEE49"/>
      <c r="GEF49" s="20"/>
      <c r="GEG49"/>
      <c r="GEH49" s="20"/>
      <c r="GEI49"/>
      <c r="GEJ49" s="20"/>
      <c r="GEK49"/>
      <c r="GEL49" s="20"/>
      <c r="GEM49"/>
      <c r="GEN49" s="20"/>
      <c r="GEO49"/>
      <c r="GEP49" s="20"/>
      <c r="GEQ49"/>
      <c r="GER49" s="20"/>
      <c r="GES49"/>
      <c r="GET49" s="20"/>
      <c r="GEU49"/>
      <c r="GEV49" s="20"/>
      <c r="GEW49"/>
      <c r="GEX49" s="20"/>
      <c r="GEY49"/>
      <c r="GEZ49" s="20"/>
      <c r="GFA49"/>
      <c r="GFB49" s="20"/>
      <c r="GFC49"/>
      <c r="GFD49" s="20"/>
      <c r="GFE49"/>
      <c r="GFF49" s="20"/>
      <c r="GFG49"/>
      <c r="GFH49" s="20"/>
      <c r="GFI49"/>
      <c r="GFJ49" s="20"/>
      <c r="GFK49"/>
      <c r="GFL49" s="20"/>
      <c r="GFM49"/>
      <c r="GFN49" s="20"/>
      <c r="GFO49"/>
      <c r="GFP49" s="20"/>
      <c r="GFQ49"/>
      <c r="GFR49" s="20"/>
      <c r="GFS49"/>
      <c r="GFT49" s="20"/>
      <c r="GFU49"/>
      <c r="GFV49" s="20"/>
      <c r="GFW49"/>
      <c r="GFX49" s="20"/>
      <c r="GFY49"/>
      <c r="GFZ49" s="20"/>
      <c r="GGA49"/>
      <c r="GGB49" s="20"/>
      <c r="GGC49"/>
      <c r="GGD49" s="20"/>
      <c r="GGE49"/>
      <c r="GGF49" s="20"/>
      <c r="GGG49"/>
      <c r="GGH49" s="20"/>
      <c r="GGI49"/>
      <c r="GGJ49" s="20"/>
      <c r="GGK49"/>
      <c r="GGL49" s="20"/>
      <c r="GGM49"/>
      <c r="GGN49" s="20"/>
      <c r="GGO49"/>
      <c r="GGP49" s="20"/>
      <c r="GGQ49"/>
      <c r="GGR49" s="20"/>
      <c r="GGS49"/>
      <c r="GGT49" s="20"/>
      <c r="GGU49"/>
      <c r="GGV49" s="20"/>
      <c r="GGW49"/>
      <c r="GGX49" s="20"/>
      <c r="GGY49"/>
      <c r="GGZ49" s="20"/>
      <c r="GHA49"/>
      <c r="GHB49" s="20"/>
      <c r="GHC49"/>
      <c r="GHD49" s="20"/>
      <c r="GHE49"/>
      <c r="GHF49" s="20"/>
      <c r="GHG49"/>
      <c r="GHH49" s="20"/>
      <c r="GHI49"/>
      <c r="GHJ49" s="20"/>
      <c r="GHK49"/>
      <c r="GHL49" s="20"/>
      <c r="GHM49"/>
      <c r="GHN49" s="20"/>
      <c r="GHO49"/>
      <c r="GHP49" s="20"/>
      <c r="GHQ49"/>
      <c r="GHR49" s="20"/>
      <c r="GHS49"/>
      <c r="GHT49" s="20"/>
      <c r="GHU49"/>
      <c r="GHV49" s="20"/>
      <c r="GHW49"/>
      <c r="GHX49" s="20"/>
      <c r="GHY49"/>
      <c r="GHZ49" s="20"/>
      <c r="GIA49"/>
      <c r="GIB49" s="20"/>
      <c r="GIC49"/>
      <c r="GID49" s="20"/>
      <c r="GIE49"/>
      <c r="GIF49" s="20"/>
      <c r="GIG49"/>
      <c r="GIH49" s="20"/>
      <c r="GII49"/>
      <c r="GIJ49" s="20"/>
      <c r="GIK49"/>
      <c r="GIL49" s="20"/>
      <c r="GIM49"/>
      <c r="GIN49" s="20"/>
      <c r="GIO49"/>
      <c r="GIP49" s="20"/>
      <c r="GIQ49"/>
      <c r="GIR49" s="20"/>
      <c r="GIS49"/>
      <c r="GIT49" s="20"/>
      <c r="GIU49"/>
      <c r="GIV49" s="20"/>
      <c r="GIW49"/>
      <c r="GIX49" s="20"/>
      <c r="GIY49"/>
      <c r="GIZ49" s="20"/>
      <c r="GJA49"/>
      <c r="GJB49" s="20"/>
      <c r="GJC49"/>
      <c r="GJD49" s="20"/>
      <c r="GJE49"/>
      <c r="GJF49" s="20"/>
      <c r="GJG49"/>
      <c r="GJH49" s="20"/>
      <c r="GJI49"/>
      <c r="GJJ49" s="20"/>
      <c r="GJK49"/>
      <c r="GJL49" s="20"/>
      <c r="GJM49"/>
      <c r="GJN49" s="20"/>
      <c r="GJO49"/>
      <c r="GJP49" s="20"/>
      <c r="GJQ49"/>
      <c r="GJR49" s="20"/>
      <c r="GJS49"/>
      <c r="GJT49" s="20"/>
      <c r="GJU49"/>
      <c r="GJV49" s="20"/>
      <c r="GJW49"/>
      <c r="GJX49" s="20"/>
      <c r="GJY49"/>
      <c r="GJZ49" s="20"/>
      <c r="GKA49"/>
      <c r="GKB49" s="20"/>
      <c r="GKC49"/>
      <c r="GKD49" s="20"/>
      <c r="GKE49"/>
      <c r="GKF49" s="20"/>
      <c r="GKG49"/>
      <c r="GKH49" s="20"/>
      <c r="GKI49"/>
      <c r="GKJ49" s="20"/>
      <c r="GKK49"/>
      <c r="GKL49" s="20"/>
      <c r="GKM49"/>
      <c r="GKN49" s="20"/>
      <c r="GKO49"/>
      <c r="GKP49" s="20"/>
      <c r="GKQ49"/>
      <c r="GKR49" s="20"/>
      <c r="GKS49"/>
      <c r="GKT49" s="20"/>
      <c r="GKU49"/>
      <c r="GKV49" s="20"/>
      <c r="GKW49"/>
      <c r="GKX49" s="20"/>
      <c r="GKY49"/>
      <c r="GKZ49" s="20"/>
      <c r="GLA49"/>
      <c r="GLB49" s="20"/>
      <c r="GLC49"/>
      <c r="GLD49" s="20"/>
      <c r="GLE49"/>
      <c r="GLF49" s="20"/>
      <c r="GLG49"/>
      <c r="GLH49" s="20"/>
      <c r="GLI49"/>
      <c r="GLJ49" s="20"/>
      <c r="GLK49"/>
      <c r="GLL49" s="20"/>
      <c r="GLM49"/>
      <c r="GLN49" s="20"/>
      <c r="GLO49"/>
      <c r="GLP49" s="20"/>
      <c r="GLQ49"/>
      <c r="GLR49" s="20"/>
      <c r="GLS49"/>
      <c r="GLT49" s="20"/>
      <c r="GLU49"/>
      <c r="GLV49" s="20"/>
      <c r="GLW49"/>
      <c r="GLX49" s="20"/>
      <c r="GLY49"/>
      <c r="GLZ49" s="20"/>
      <c r="GMA49"/>
      <c r="GMB49" s="20"/>
      <c r="GMC49"/>
      <c r="GMD49" s="20"/>
      <c r="GME49"/>
      <c r="GMF49" s="20"/>
      <c r="GMG49"/>
      <c r="GMH49" s="20"/>
      <c r="GMI49"/>
      <c r="GMJ49" s="20"/>
      <c r="GMK49"/>
      <c r="GML49" s="20"/>
      <c r="GMM49"/>
      <c r="GMN49" s="20"/>
      <c r="GMO49"/>
      <c r="GMP49" s="20"/>
      <c r="GMQ49"/>
      <c r="GMR49" s="20"/>
      <c r="GMS49"/>
      <c r="GMT49" s="20"/>
      <c r="GMU49"/>
      <c r="GMV49" s="20"/>
      <c r="GMW49"/>
      <c r="GMX49" s="20"/>
      <c r="GMY49"/>
      <c r="GMZ49" s="20"/>
      <c r="GNA49"/>
      <c r="GNB49" s="20"/>
      <c r="GNC49"/>
      <c r="GND49" s="20"/>
      <c r="GNE49"/>
      <c r="GNF49" s="20"/>
      <c r="GNG49"/>
      <c r="GNH49" s="20"/>
      <c r="GNI49"/>
      <c r="GNJ49" s="20"/>
      <c r="GNK49"/>
      <c r="GNL49" s="20"/>
      <c r="GNM49"/>
      <c r="GNN49" s="20"/>
      <c r="GNO49"/>
      <c r="GNP49" s="20"/>
      <c r="GNQ49"/>
      <c r="GNR49" s="20"/>
      <c r="GNS49"/>
      <c r="GNT49" s="20"/>
      <c r="GNU49"/>
      <c r="GNV49" s="20"/>
      <c r="GNW49"/>
      <c r="GNX49" s="20"/>
      <c r="GNY49"/>
      <c r="GNZ49" s="20"/>
      <c r="GOA49"/>
      <c r="GOB49" s="20"/>
      <c r="GOC49"/>
      <c r="GOD49" s="20"/>
      <c r="GOE49"/>
      <c r="GOF49" s="20"/>
      <c r="GOG49"/>
      <c r="GOH49" s="20"/>
      <c r="GOI49"/>
      <c r="GOJ49" s="20"/>
      <c r="GOK49"/>
      <c r="GOL49" s="20"/>
      <c r="GOM49"/>
      <c r="GON49" s="20"/>
      <c r="GOO49"/>
      <c r="GOP49" s="20"/>
      <c r="GOQ49"/>
      <c r="GOR49" s="20"/>
      <c r="GOS49"/>
      <c r="GOT49" s="20"/>
      <c r="GOU49"/>
      <c r="GOV49" s="20"/>
      <c r="GOW49"/>
      <c r="GOX49" s="20"/>
      <c r="GOY49"/>
      <c r="GOZ49" s="20"/>
      <c r="GPA49"/>
      <c r="GPB49" s="20"/>
      <c r="GPC49"/>
      <c r="GPD49" s="20"/>
      <c r="GPE49"/>
      <c r="GPF49" s="20"/>
      <c r="GPG49"/>
      <c r="GPH49" s="20"/>
      <c r="GPI49"/>
      <c r="GPJ49" s="20"/>
      <c r="GPK49"/>
      <c r="GPL49" s="20"/>
      <c r="GPM49"/>
      <c r="GPN49" s="20"/>
      <c r="GPO49"/>
      <c r="GPP49" s="20"/>
      <c r="GPQ49"/>
      <c r="GPR49" s="20"/>
      <c r="GPS49"/>
      <c r="GPT49" s="20"/>
      <c r="GPU49"/>
      <c r="GPV49" s="20"/>
      <c r="GPW49"/>
      <c r="GPX49" s="20"/>
      <c r="GPY49"/>
      <c r="GPZ49" s="20"/>
      <c r="GQA49"/>
      <c r="GQB49" s="20"/>
      <c r="GQC49"/>
      <c r="GQD49" s="20"/>
      <c r="GQE49"/>
      <c r="GQF49" s="20"/>
      <c r="GQG49"/>
      <c r="GQH49" s="20"/>
      <c r="GQI49"/>
      <c r="GQJ49" s="20"/>
      <c r="GQK49"/>
      <c r="GQL49" s="20"/>
      <c r="GQM49"/>
      <c r="GQN49" s="20"/>
      <c r="GQO49"/>
      <c r="GQP49" s="20"/>
      <c r="GQQ49"/>
      <c r="GQR49" s="20"/>
      <c r="GQS49"/>
      <c r="GQT49" s="20"/>
      <c r="GQU49"/>
      <c r="GQV49" s="20"/>
      <c r="GQW49"/>
      <c r="GQX49" s="20"/>
      <c r="GQY49"/>
      <c r="GQZ49" s="20"/>
      <c r="GRA49"/>
      <c r="GRB49" s="20"/>
      <c r="GRC49"/>
      <c r="GRD49" s="20"/>
      <c r="GRE49"/>
      <c r="GRF49" s="20"/>
      <c r="GRG49"/>
      <c r="GRH49" s="20"/>
      <c r="GRI49"/>
      <c r="GRJ49" s="20"/>
      <c r="GRK49"/>
      <c r="GRL49" s="20"/>
      <c r="GRM49"/>
      <c r="GRN49" s="20"/>
      <c r="GRO49"/>
      <c r="GRP49" s="20"/>
      <c r="GRQ49"/>
      <c r="GRR49" s="20"/>
      <c r="GRS49"/>
      <c r="GRT49" s="20"/>
      <c r="GRU49"/>
      <c r="GRV49" s="20"/>
      <c r="GRW49"/>
      <c r="GRX49" s="20"/>
      <c r="GRY49"/>
      <c r="GRZ49" s="20"/>
      <c r="GSA49"/>
      <c r="GSB49" s="20"/>
      <c r="GSC49"/>
      <c r="GSD49" s="20"/>
      <c r="GSE49"/>
      <c r="GSF49" s="20"/>
      <c r="GSG49"/>
      <c r="GSH49" s="20"/>
      <c r="GSI49"/>
      <c r="GSJ49" s="20"/>
      <c r="GSK49"/>
      <c r="GSL49" s="20"/>
      <c r="GSM49"/>
      <c r="GSN49" s="20"/>
      <c r="GSO49"/>
      <c r="GSP49" s="20"/>
      <c r="GSQ49"/>
      <c r="GSR49" s="20"/>
      <c r="GSS49"/>
      <c r="GST49" s="20"/>
      <c r="GSU49"/>
      <c r="GSV49" s="20"/>
      <c r="GSW49"/>
      <c r="GSX49" s="20"/>
      <c r="GSY49"/>
      <c r="GSZ49" s="20"/>
      <c r="GTA49"/>
      <c r="GTB49" s="20"/>
      <c r="GTC49"/>
      <c r="GTD49" s="20"/>
      <c r="GTE49"/>
      <c r="GTF49" s="20"/>
      <c r="GTG49"/>
      <c r="GTH49" s="20"/>
      <c r="GTI49"/>
      <c r="GTJ49" s="20"/>
      <c r="GTK49"/>
      <c r="GTL49" s="20"/>
      <c r="GTM49"/>
      <c r="GTN49" s="20"/>
      <c r="GTO49"/>
      <c r="GTP49" s="20"/>
      <c r="GTQ49"/>
      <c r="GTR49" s="20"/>
      <c r="GTS49"/>
      <c r="GTT49" s="20"/>
      <c r="GTU49"/>
      <c r="GTV49" s="20"/>
      <c r="GTW49"/>
      <c r="GTX49" s="20"/>
      <c r="GTY49"/>
      <c r="GTZ49" s="20"/>
      <c r="GUA49"/>
      <c r="GUB49" s="20"/>
      <c r="GUC49"/>
      <c r="GUD49" s="20"/>
      <c r="GUE49"/>
      <c r="GUF49" s="20"/>
      <c r="GUG49"/>
      <c r="GUH49" s="20"/>
      <c r="GUI49"/>
      <c r="GUJ49" s="20"/>
      <c r="GUK49"/>
      <c r="GUL49" s="20"/>
      <c r="GUM49"/>
      <c r="GUN49" s="20"/>
      <c r="GUO49"/>
      <c r="GUP49" s="20"/>
      <c r="GUQ49"/>
      <c r="GUR49" s="20"/>
      <c r="GUS49"/>
      <c r="GUT49" s="20"/>
      <c r="GUU49"/>
      <c r="GUV49" s="20"/>
      <c r="GUW49"/>
      <c r="GUX49" s="20"/>
      <c r="GUY49"/>
      <c r="GUZ49" s="20"/>
      <c r="GVA49"/>
      <c r="GVB49" s="20"/>
      <c r="GVC49"/>
      <c r="GVD49" s="20"/>
      <c r="GVE49"/>
      <c r="GVF49" s="20"/>
      <c r="GVG49"/>
      <c r="GVH49" s="20"/>
      <c r="GVI49"/>
      <c r="GVJ49" s="20"/>
      <c r="GVK49"/>
      <c r="GVL49" s="20"/>
      <c r="GVM49"/>
      <c r="GVN49" s="20"/>
      <c r="GVO49"/>
      <c r="GVP49" s="20"/>
      <c r="GVQ49"/>
      <c r="GVR49" s="20"/>
      <c r="GVS49"/>
      <c r="GVT49" s="20"/>
      <c r="GVU49"/>
      <c r="GVV49" s="20"/>
      <c r="GVW49"/>
      <c r="GVX49" s="20"/>
      <c r="GVY49"/>
      <c r="GVZ49" s="20"/>
      <c r="GWA49"/>
      <c r="GWB49" s="20"/>
      <c r="GWC49"/>
      <c r="GWD49" s="20"/>
      <c r="GWE49"/>
      <c r="GWF49" s="20"/>
      <c r="GWG49"/>
      <c r="GWH49" s="20"/>
      <c r="GWI49"/>
      <c r="GWJ49" s="20"/>
      <c r="GWK49"/>
      <c r="GWL49" s="20"/>
      <c r="GWM49"/>
      <c r="GWN49" s="20"/>
      <c r="GWO49"/>
      <c r="GWP49" s="20"/>
      <c r="GWQ49"/>
      <c r="GWR49" s="20"/>
      <c r="GWS49"/>
      <c r="GWT49" s="20"/>
      <c r="GWU49"/>
      <c r="GWV49" s="20"/>
      <c r="GWW49"/>
      <c r="GWX49" s="20"/>
      <c r="GWY49"/>
      <c r="GWZ49" s="20"/>
      <c r="GXA49"/>
      <c r="GXB49" s="20"/>
      <c r="GXC49"/>
      <c r="GXD49" s="20"/>
      <c r="GXE49"/>
      <c r="GXF49" s="20"/>
      <c r="GXG49"/>
      <c r="GXH49" s="20"/>
      <c r="GXI49"/>
      <c r="GXJ49" s="20"/>
      <c r="GXK49"/>
      <c r="GXL49" s="20"/>
      <c r="GXM49"/>
      <c r="GXN49" s="20"/>
      <c r="GXO49"/>
      <c r="GXP49" s="20"/>
      <c r="GXQ49"/>
      <c r="GXR49" s="20"/>
      <c r="GXS49"/>
      <c r="GXT49" s="20"/>
      <c r="GXU49"/>
      <c r="GXV49" s="20"/>
      <c r="GXW49"/>
      <c r="GXX49" s="20"/>
      <c r="GXY49"/>
      <c r="GXZ49" s="20"/>
      <c r="GYA49"/>
      <c r="GYB49" s="20"/>
      <c r="GYC49"/>
      <c r="GYD49" s="20"/>
      <c r="GYE49"/>
      <c r="GYF49" s="20"/>
      <c r="GYG49"/>
      <c r="GYH49" s="20"/>
      <c r="GYI49"/>
      <c r="GYJ49" s="20"/>
      <c r="GYK49"/>
      <c r="GYL49" s="20"/>
      <c r="GYM49"/>
      <c r="GYN49" s="20"/>
      <c r="GYO49"/>
      <c r="GYP49" s="20"/>
      <c r="GYQ49"/>
      <c r="GYR49" s="20"/>
      <c r="GYS49"/>
      <c r="GYT49" s="20"/>
      <c r="GYU49"/>
      <c r="GYV49" s="20"/>
      <c r="GYW49"/>
      <c r="GYX49" s="20"/>
      <c r="GYY49"/>
      <c r="GYZ49" s="20"/>
      <c r="GZA49"/>
      <c r="GZB49" s="20"/>
      <c r="GZC49"/>
      <c r="GZD49" s="20"/>
      <c r="GZE49"/>
      <c r="GZF49" s="20"/>
      <c r="GZG49"/>
      <c r="GZH49" s="20"/>
      <c r="GZI49"/>
      <c r="GZJ49" s="20"/>
      <c r="GZK49"/>
      <c r="GZL49" s="20"/>
      <c r="GZM49"/>
      <c r="GZN49" s="20"/>
      <c r="GZO49"/>
      <c r="GZP49" s="20"/>
      <c r="GZQ49"/>
      <c r="GZR49" s="20"/>
      <c r="GZS49"/>
      <c r="GZT49" s="20"/>
      <c r="GZU49"/>
      <c r="GZV49" s="20"/>
      <c r="GZW49"/>
      <c r="GZX49" s="20"/>
      <c r="GZY49"/>
      <c r="GZZ49" s="20"/>
      <c r="HAA49"/>
      <c r="HAB49" s="20"/>
      <c r="HAC49"/>
      <c r="HAD49" s="20"/>
      <c r="HAE49"/>
      <c r="HAF49" s="20"/>
      <c r="HAG49"/>
      <c r="HAH49" s="20"/>
      <c r="HAI49"/>
      <c r="HAJ49" s="20"/>
      <c r="HAK49"/>
      <c r="HAL49" s="20"/>
      <c r="HAM49"/>
      <c r="HAN49" s="20"/>
      <c r="HAO49"/>
      <c r="HAP49" s="20"/>
      <c r="HAQ49"/>
      <c r="HAR49" s="20"/>
      <c r="HAS49"/>
      <c r="HAT49" s="20"/>
      <c r="HAU49"/>
      <c r="HAV49" s="20"/>
      <c r="HAW49"/>
      <c r="HAX49" s="20"/>
      <c r="HAY49"/>
      <c r="HAZ49" s="20"/>
      <c r="HBA49"/>
      <c r="HBB49" s="20"/>
      <c r="HBC49"/>
      <c r="HBD49" s="20"/>
      <c r="HBE49"/>
      <c r="HBF49" s="20"/>
      <c r="HBG49"/>
      <c r="HBH49" s="20"/>
      <c r="HBI49"/>
      <c r="HBJ49" s="20"/>
      <c r="HBK49"/>
      <c r="HBL49" s="20"/>
      <c r="HBM49"/>
      <c r="HBN49" s="20"/>
      <c r="HBO49"/>
      <c r="HBP49" s="20"/>
      <c r="HBQ49"/>
      <c r="HBR49" s="20"/>
      <c r="HBS49"/>
      <c r="HBT49" s="20"/>
      <c r="HBU49"/>
      <c r="HBV49" s="20"/>
      <c r="HBW49"/>
      <c r="HBX49" s="20"/>
      <c r="HBY49"/>
      <c r="HBZ49" s="20"/>
      <c r="HCA49"/>
      <c r="HCB49" s="20"/>
      <c r="HCC49"/>
      <c r="HCD49" s="20"/>
      <c r="HCE49"/>
      <c r="HCF49" s="20"/>
      <c r="HCG49"/>
      <c r="HCH49" s="20"/>
      <c r="HCI49"/>
      <c r="HCJ49" s="20"/>
      <c r="HCK49"/>
      <c r="HCL49" s="20"/>
      <c r="HCM49"/>
      <c r="HCN49" s="20"/>
      <c r="HCO49"/>
      <c r="HCP49" s="20"/>
      <c r="HCQ49"/>
      <c r="HCR49" s="20"/>
      <c r="HCS49"/>
      <c r="HCT49" s="20"/>
      <c r="HCU49"/>
      <c r="HCV49" s="20"/>
      <c r="HCW49"/>
      <c r="HCX49" s="20"/>
      <c r="HCY49"/>
      <c r="HCZ49" s="20"/>
      <c r="HDA49"/>
      <c r="HDB49" s="20"/>
      <c r="HDC49"/>
      <c r="HDD49" s="20"/>
      <c r="HDE49"/>
      <c r="HDF49" s="20"/>
      <c r="HDG49"/>
      <c r="HDH49" s="20"/>
      <c r="HDI49"/>
      <c r="HDJ49" s="20"/>
      <c r="HDK49"/>
      <c r="HDL49" s="20"/>
      <c r="HDM49"/>
      <c r="HDN49" s="20"/>
      <c r="HDO49"/>
      <c r="HDP49" s="20"/>
      <c r="HDQ49"/>
      <c r="HDR49" s="20"/>
      <c r="HDS49"/>
      <c r="HDT49" s="20"/>
      <c r="HDU49"/>
      <c r="HDV49" s="20"/>
      <c r="HDW49"/>
      <c r="HDX49" s="20"/>
      <c r="HDY49"/>
      <c r="HDZ49" s="20"/>
      <c r="HEA49"/>
      <c r="HEB49" s="20"/>
      <c r="HEC49"/>
      <c r="HED49" s="20"/>
      <c r="HEE49"/>
      <c r="HEF49" s="20"/>
      <c r="HEG49"/>
      <c r="HEH49" s="20"/>
      <c r="HEI49"/>
      <c r="HEJ49" s="20"/>
      <c r="HEK49"/>
      <c r="HEL49" s="20"/>
      <c r="HEM49"/>
      <c r="HEN49" s="20"/>
      <c r="HEO49"/>
      <c r="HEP49" s="20"/>
      <c r="HEQ49"/>
      <c r="HER49" s="20"/>
      <c r="HES49"/>
      <c r="HET49" s="20"/>
      <c r="HEU49"/>
      <c r="HEV49" s="20"/>
      <c r="HEW49"/>
      <c r="HEX49" s="20"/>
      <c r="HEY49"/>
      <c r="HEZ49" s="20"/>
      <c r="HFA49"/>
      <c r="HFB49" s="20"/>
      <c r="HFC49"/>
      <c r="HFD49" s="20"/>
      <c r="HFE49"/>
      <c r="HFF49" s="20"/>
      <c r="HFG49"/>
      <c r="HFH49" s="20"/>
      <c r="HFI49"/>
      <c r="HFJ49" s="20"/>
      <c r="HFK49"/>
      <c r="HFL49" s="20"/>
      <c r="HFM49"/>
      <c r="HFN49" s="20"/>
      <c r="HFO49"/>
      <c r="HFP49" s="20"/>
      <c r="HFQ49"/>
      <c r="HFR49" s="20"/>
      <c r="HFS49"/>
      <c r="HFT49" s="20"/>
      <c r="HFU49"/>
      <c r="HFV49" s="20"/>
      <c r="HFW49"/>
      <c r="HFX49" s="20"/>
      <c r="HFY49"/>
      <c r="HFZ49" s="20"/>
      <c r="HGA49"/>
      <c r="HGB49" s="20"/>
      <c r="HGC49"/>
      <c r="HGD49" s="20"/>
      <c r="HGE49"/>
      <c r="HGF49" s="20"/>
      <c r="HGG49"/>
      <c r="HGH49" s="20"/>
      <c r="HGI49"/>
      <c r="HGJ49" s="20"/>
      <c r="HGK49"/>
      <c r="HGL49" s="20"/>
      <c r="HGM49"/>
      <c r="HGN49" s="20"/>
      <c r="HGO49"/>
      <c r="HGP49" s="20"/>
      <c r="HGQ49"/>
      <c r="HGR49" s="20"/>
      <c r="HGS49"/>
      <c r="HGT49" s="20"/>
      <c r="HGU49"/>
      <c r="HGV49" s="20"/>
      <c r="HGW49"/>
      <c r="HGX49" s="20"/>
      <c r="HGY49"/>
      <c r="HGZ49" s="20"/>
      <c r="HHA49"/>
      <c r="HHB49" s="20"/>
      <c r="HHC49"/>
      <c r="HHD49" s="20"/>
      <c r="HHE49"/>
      <c r="HHF49" s="20"/>
      <c r="HHG49"/>
      <c r="HHH49" s="20"/>
      <c r="HHI49"/>
      <c r="HHJ49" s="20"/>
      <c r="HHK49"/>
      <c r="HHL49" s="20"/>
      <c r="HHM49"/>
      <c r="HHN49" s="20"/>
      <c r="HHO49"/>
      <c r="HHP49" s="20"/>
      <c r="HHQ49"/>
      <c r="HHR49" s="20"/>
      <c r="HHS49"/>
      <c r="HHT49" s="20"/>
      <c r="HHU49"/>
      <c r="HHV49" s="20"/>
      <c r="HHW49"/>
      <c r="HHX49" s="20"/>
      <c r="HHY49"/>
      <c r="HHZ49" s="20"/>
      <c r="HIA49"/>
      <c r="HIB49" s="20"/>
      <c r="HIC49"/>
      <c r="HID49" s="20"/>
      <c r="HIE49"/>
      <c r="HIF49" s="20"/>
      <c r="HIG49"/>
      <c r="HIH49" s="20"/>
      <c r="HII49"/>
      <c r="HIJ49" s="20"/>
      <c r="HIK49"/>
      <c r="HIL49" s="20"/>
      <c r="HIM49"/>
      <c r="HIN49" s="20"/>
      <c r="HIO49"/>
      <c r="HIP49" s="20"/>
      <c r="HIQ49"/>
      <c r="HIR49" s="20"/>
      <c r="HIS49"/>
      <c r="HIT49" s="20"/>
      <c r="HIU49"/>
      <c r="HIV49" s="20"/>
      <c r="HIW49"/>
      <c r="HIX49" s="20"/>
      <c r="HIY49"/>
      <c r="HIZ49" s="20"/>
      <c r="HJA49"/>
      <c r="HJB49" s="20"/>
      <c r="HJC49"/>
      <c r="HJD49" s="20"/>
      <c r="HJE49"/>
      <c r="HJF49" s="20"/>
      <c r="HJG49"/>
      <c r="HJH49" s="20"/>
      <c r="HJI49"/>
      <c r="HJJ49" s="20"/>
      <c r="HJK49"/>
      <c r="HJL49" s="20"/>
      <c r="HJM49"/>
      <c r="HJN49" s="20"/>
      <c r="HJO49"/>
      <c r="HJP49" s="20"/>
      <c r="HJQ49"/>
      <c r="HJR49" s="20"/>
      <c r="HJS49"/>
      <c r="HJT49" s="20"/>
      <c r="HJU49"/>
      <c r="HJV49" s="20"/>
      <c r="HJW49"/>
      <c r="HJX49" s="20"/>
      <c r="HJY49"/>
      <c r="HJZ49" s="20"/>
      <c r="HKA49"/>
      <c r="HKB49" s="20"/>
      <c r="HKC49"/>
      <c r="HKD49" s="20"/>
      <c r="HKE49"/>
      <c r="HKF49" s="20"/>
      <c r="HKG49"/>
      <c r="HKH49" s="20"/>
      <c r="HKI49"/>
      <c r="HKJ49" s="20"/>
      <c r="HKK49"/>
      <c r="HKL49" s="20"/>
      <c r="HKM49"/>
      <c r="HKN49" s="20"/>
      <c r="HKO49"/>
      <c r="HKP49" s="20"/>
      <c r="HKQ49"/>
      <c r="HKR49" s="20"/>
      <c r="HKS49"/>
      <c r="HKT49" s="20"/>
      <c r="HKU49"/>
      <c r="HKV49" s="20"/>
      <c r="HKW49"/>
      <c r="HKX49" s="20"/>
      <c r="HKY49"/>
      <c r="HKZ49" s="20"/>
      <c r="HLA49"/>
      <c r="HLB49" s="20"/>
      <c r="HLC49"/>
      <c r="HLD49" s="20"/>
      <c r="HLE49"/>
      <c r="HLF49" s="20"/>
      <c r="HLG49"/>
      <c r="HLH49" s="20"/>
      <c r="HLI49"/>
      <c r="HLJ49" s="20"/>
      <c r="HLK49"/>
      <c r="HLL49" s="20"/>
      <c r="HLM49"/>
      <c r="HLN49" s="20"/>
      <c r="HLO49"/>
      <c r="HLP49" s="20"/>
      <c r="HLQ49"/>
      <c r="HLR49" s="20"/>
      <c r="HLS49"/>
      <c r="HLT49" s="20"/>
      <c r="HLU49"/>
      <c r="HLV49" s="20"/>
      <c r="HLW49"/>
      <c r="HLX49" s="20"/>
      <c r="HLY49"/>
      <c r="HLZ49" s="20"/>
      <c r="HMA49"/>
      <c r="HMB49" s="20"/>
      <c r="HMC49"/>
      <c r="HMD49" s="20"/>
      <c r="HME49"/>
      <c r="HMF49" s="20"/>
      <c r="HMG49"/>
      <c r="HMH49" s="20"/>
      <c r="HMI49"/>
      <c r="HMJ49" s="20"/>
      <c r="HMK49"/>
      <c r="HML49" s="20"/>
      <c r="HMM49"/>
      <c r="HMN49" s="20"/>
      <c r="HMO49"/>
      <c r="HMP49" s="20"/>
      <c r="HMQ49"/>
      <c r="HMR49" s="20"/>
      <c r="HMS49"/>
      <c r="HMT49" s="20"/>
      <c r="HMU49"/>
      <c r="HMV49" s="20"/>
      <c r="HMW49"/>
      <c r="HMX49" s="20"/>
      <c r="HMY49"/>
      <c r="HMZ49" s="20"/>
      <c r="HNA49"/>
      <c r="HNB49" s="20"/>
      <c r="HNC49"/>
      <c r="HND49" s="20"/>
      <c r="HNE49"/>
      <c r="HNF49" s="20"/>
      <c r="HNG49"/>
      <c r="HNH49" s="20"/>
      <c r="HNI49"/>
      <c r="HNJ49" s="20"/>
      <c r="HNK49"/>
      <c r="HNL49" s="20"/>
      <c r="HNM49"/>
      <c r="HNN49" s="20"/>
      <c r="HNO49"/>
      <c r="HNP49" s="20"/>
      <c r="HNQ49"/>
      <c r="HNR49" s="20"/>
      <c r="HNS49"/>
      <c r="HNT49" s="20"/>
      <c r="HNU49"/>
      <c r="HNV49" s="20"/>
      <c r="HNW49"/>
      <c r="HNX49" s="20"/>
      <c r="HNY49"/>
      <c r="HNZ49" s="20"/>
      <c r="HOA49"/>
      <c r="HOB49" s="20"/>
      <c r="HOC49"/>
      <c r="HOD49" s="20"/>
      <c r="HOE49"/>
      <c r="HOF49" s="20"/>
      <c r="HOG49"/>
      <c r="HOH49" s="20"/>
      <c r="HOI49"/>
      <c r="HOJ49" s="20"/>
      <c r="HOK49"/>
      <c r="HOL49" s="20"/>
      <c r="HOM49"/>
      <c r="HON49" s="20"/>
      <c r="HOO49"/>
      <c r="HOP49" s="20"/>
      <c r="HOQ49"/>
      <c r="HOR49" s="20"/>
      <c r="HOS49"/>
      <c r="HOT49" s="20"/>
      <c r="HOU49"/>
      <c r="HOV49" s="20"/>
      <c r="HOW49"/>
      <c r="HOX49" s="20"/>
      <c r="HOY49"/>
      <c r="HOZ49" s="20"/>
      <c r="HPA49"/>
      <c r="HPB49" s="20"/>
      <c r="HPC49"/>
      <c r="HPD49" s="20"/>
      <c r="HPE49"/>
      <c r="HPF49" s="20"/>
      <c r="HPG49"/>
      <c r="HPH49" s="20"/>
      <c r="HPI49"/>
      <c r="HPJ49" s="20"/>
      <c r="HPK49"/>
      <c r="HPL49" s="20"/>
      <c r="HPM49"/>
      <c r="HPN49" s="20"/>
      <c r="HPO49"/>
      <c r="HPP49" s="20"/>
      <c r="HPQ49"/>
      <c r="HPR49" s="20"/>
      <c r="HPS49"/>
      <c r="HPT49" s="20"/>
      <c r="HPU49"/>
      <c r="HPV49" s="20"/>
      <c r="HPW49"/>
      <c r="HPX49" s="20"/>
      <c r="HPY49"/>
      <c r="HPZ49" s="20"/>
      <c r="HQA49"/>
      <c r="HQB49" s="20"/>
      <c r="HQC49"/>
      <c r="HQD49" s="20"/>
      <c r="HQE49"/>
      <c r="HQF49" s="20"/>
      <c r="HQG49"/>
      <c r="HQH49" s="20"/>
      <c r="HQI49"/>
      <c r="HQJ49" s="20"/>
      <c r="HQK49"/>
      <c r="HQL49" s="20"/>
      <c r="HQM49"/>
      <c r="HQN49" s="20"/>
      <c r="HQO49"/>
      <c r="HQP49" s="20"/>
      <c r="HQQ49"/>
      <c r="HQR49" s="20"/>
      <c r="HQS49"/>
      <c r="HQT49" s="20"/>
      <c r="HQU49"/>
      <c r="HQV49" s="20"/>
      <c r="HQW49"/>
      <c r="HQX49" s="20"/>
      <c r="HQY49"/>
      <c r="HQZ49" s="20"/>
      <c r="HRA49"/>
      <c r="HRB49" s="20"/>
      <c r="HRC49"/>
      <c r="HRD49" s="20"/>
      <c r="HRE49"/>
      <c r="HRF49" s="20"/>
      <c r="HRG49"/>
      <c r="HRH49" s="20"/>
      <c r="HRI49"/>
      <c r="HRJ49" s="20"/>
      <c r="HRK49"/>
      <c r="HRL49" s="20"/>
      <c r="HRM49"/>
      <c r="HRN49" s="20"/>
      <c r="HRO49"/>
      <c r="HRP49" s="20"/>
      <c r="HRQ49"/>
      <c r="HRR49" s="20"/>
      <c r="HRS49"/>
      <c r="HRT49" s="20"/>
      <c r="HRU49"/>
      <c r="HRV49" s="20"/>
      <c r="HRW49"/>
      <c r="HRX49" s="20"/>
      <c r="HRY49"/>
      <c r="HRZ49" s="20"/>
      <c r="HSA49"/>
      <c r="HSB49" s="20"/>
      <c r="HSC49"/>
      <c r="HSD49" s="20"/>
      <c r="HSE49"/>
      <c r="HSF49" s="20"/>
      <c r="HSG49"/>
      <c r="HSH49" s="20"/>
      <c r="HSI49"/>
      <c r="HSJ49" s="20"/>
      <c r="HSK49"/>
      <c r="HSL49" s="20"/>
      <c r="HSM49"/>
      <c r="HSN49" s="20"/>
      <c r="HSO49"/>
      <c r="HSP49" s="20"/>
      <c r="HSQ49"/>
      <c r="HSR49" s="20"/>
      <c r="HSS49"/>
      <c r="HST49" s="20"/>
      <c r="HSU49"/>
      <c r="HSV49" s="20"/>
      <c r="HSW49"/>
      <c r="HSX49" s="20"/>
      <c r="HSY49"/>
      <c r="HSZ49" s="20"/>
      <c r="HTA49"/>
      <c r="HTB49" s="20"/>
      <c r="HTC49"/>
      <c r="HTD49" s="20"/>
      <c r="HTE49"/>
      <c r="HTF49" s="20"/>
      <c r="HTG49"/>
      <c r="HTH49" s="20"/>
      <c r="HTI49"/>
      <c r="HTJ49" s="20"/>
      <c r="HTK49"/>
      <c r="HTL49" s="20"/>
      <c r="HTM49"/>
      <c r="HTN49" s="20"/>
      <c r="HTO49"/>
      <c r="HTP49" s="20"/>
      <c r="HTQ49"/>
      <c r="HTR49" s="20"/>
      <c r="HTS49"/>
      <c r="HTT49" s="20"/>
      <c r="HTU49"/>
      <c r="HTV49" s="20"/>
      <c r="HTW49"/>
      <c r="HTX49" s="20"/>
      <c r="HTY49"/>
      <c r="HTZ49" s="20"/>
      <c r="HUA49"/>
      <c r="HUB49" s="20"/>
      <c r="HUC49"/>
      <c r="HUD49" s="20"/>
      <c r="HUE49"/>
      <c r="HUF49" s="20"/>
      <c r="HUG49"/>
      <c r="HUH49" s="20"/>
      <c r="HUI49"/>
      <c r="HUJ49" s="20"/>
      <c r="HUK49"/>
      <c r="HUL49" s="20"/>
      <c r="HUM49"/>
      <c r="HUN49" s="20"/>
      <c r="HUO49"/>
      <c r="HUP49" s="20"/>
      <c r="HUQ49"/>
      <c r="HUR49" s="20"/>
      <c r="HUS49"/>
      <c r="HUT49" s="20"/>
      <c r="HUU49"/>
      <c r="HUV49" s="20"/>
      <c r="HUW49"/>
      <c r="HUX49" s="20"/>
      <c r="HUY49"/>
      <c r="HUZ49" s="20"/>
      <c r="HVA49"/>
      <c r="HVB49" s="20"/>
      <c r="HVC49"/>
      <c r="HVD49" s="20"/>
      <c r="HVE49"/>
      <c r="HVF49" s="20"/>
      <c r="HVG49"/>
      <c r="HVH49" s="20"/>
      <c r="HVI49"/>
      <c r="HVJ49" s="20"/>
      <c r="HVK49"/>
      <c r="HVL49" s="20"/>
      <c r="HVM49"/>
      <c r="HVN49" s="20"/>
      <c r="HVO49"/>
      <c r="HVP49" s="20"/>
      <c r="HVQ49"/>
      <c r="HVR49" s="20"/>
      <c r="HVS49"/>
      <c r="HVT49" s="20"/>
      <c r="HVU49"/>
      <c r="HVV49" s="20"/>
      <c r="HVW49"/>
      <c r="HVX49" s="20"/>
      <c r="HVY49"/>
      <c r="HVZ49" s="20"/>
      <c r="HWA49"/>
      <c r="HWB49" s="20"/>
      <c r="HWC49"/>
      <c r="HWD49" s="20"/>
      <c r="HWE49"/>
      <c r="HWF49" s="20"/>
      <c r="HWG49"/>
      <c r="HWH49" s="20"/>
      <c r="HWI49"/>
      <c r="HWJ49" s="20"/>
      <c r="HWK49"/>
      <c r="HWL49" s="20"/>
      <c r="HWM49"/>
      <c r="HWN49" s="20"/>
      <c r="HWO49"/>
      <c r="HWP49" s="20"/>
      <c r="HWQ49"/>
      <c r="HWR49" s="20"/>
      <c r="HWS49"/>
      <c r="HWT49" s="20"/>
      <c r="HWU49"/>
      <c r="HWV49" s="20"/>
      <c r="HWW49"/>
      <c r="HWX49" s="20"/>
      <c r="HWY49"/>
      <c r="HWZ49" s="20"/>
      <c r="HXA49"/>
      <c r="HXB49" s="20"/>
      <c r="HXC49"/>
      <c r="HXD49" s="20"/>
      <c r="HXE49"/>
      <c r="HXF49" s="20"/>
      <c r="HXG49"/>
      <c r="HXH49" s="20"/>
      <c r="HXI49"/>
      <c r="HXJ49" s="20"/>
      <c r="HXK49"/>
      <c r="HXL49" s="20"/>
      <c r="HXM49"/>
      <c r="HXN49" s="20"/>
      <c r="HXO49"/>
      <c r="HXP49" s="20"/>
      <c r="HXQ49"/>
      <c r="HXR49" s="20"/>
      <c r="HXS49"/>
      <c r="HXT49" s="20"/>
      <c r="HXU49"/>
      <c r="HXV49" s="20"/>
      <c r="HXW49"/>
      <c r="HXX49" s="20"/>
      <c r="HXY49"/>
      <c r="HXZ49" s="20"/>
      <c r="HYA49"/>
      <c r="HYB49" s="20"/>
      <c r="HYC49"/>
      <c r="HYD49" s="20"/>
      <c r="HYE49"/>
      <c r="HYF49" s="20"/>
      <c r="HYG49"/>
      <c r="HYH49" s="20"/>
      <c r="HYI49"/>
      <c r="HYJ49" s="20"/>
      <c r="HYK49"/>
      <c r="HYL49" s="20"/>
      <c r="HYM49"/>
      <c r="HYN49" s="20"/>
      <c r="HYO49"/>
      <c r="HYP49" s="20"/>
      <c r="HYQ49"/>
      <c r="HYR49" s="20"/>
      <c r="HYS49"/>
      <c r="HYT49" s="20"/>
      <c r="HYU49"/>
      <c r="HYV49" s="20"/>
      <c r="HYW49"/>
      <c r="HYX49" s="20"/>
      <c r="HYY49"/>
      <c r="HYZ49" s="20"/>
      <c r="HZA49"/>
      <c r="HZB49" s="20"/>
      <c r="HZC49"/>
      <c r="HZD49" s="20"/>
      <c r="HZE49"/>
      <c r="HZF49" s="20"/>
      <c r="HZG49"/>
      <c r="HZH49" s="20"/>
      <c r="HZI49"/>
      <c r="HZJ49" s="20"/>
      <c r="HZK49"/>
      <c r="HZL49" s="20"/>
      <c r="HZM49"/>
      <c r="HZN49" s="20"/>
      <c r="HZO49"/>
      <c r="HZP49" s="20"/>
      <c r="HZQ49"/>
      <c r="HZR49" s="20"/>
      <c r="HZS49"/>
      <c r="HZT49" s="20"/>
      <c r="HZU49"/>
      <c r="HZV49" s="20"/>
      <c r="HZW49"/>
      <c r="HZX49" s="20"/>
      <c r="HZY49"/>
      <c r="HZZ49" s="20"/>
      <c r="IAA49"/>
      <c r="IAB49" s="20"/>
      <c r="IAC49"/>
      <c r="IAD49" s="20"/>
      <c r="IAE49"/>
      <c r="IAF49" s="20"/>
      <c r="IAG49"/>
      <c r="IAH49" s="20"/>
      <c r="IAI49"/>
      <c r="IAJ49" s="20"/>
      <c r="IAK49"/>
      <c r="IAL49" s="20"/>
      <c r="IAM49"/>
      <c r="IAN49" s="20"/>
      <c r="IAO49"/>
      <c r="IAP49" s="20"/>
      <c r="IAQ49"/>
      <c r="IAR49" s="20"/>
      <c r="IAS49"/>
      <c r="IAT49" s="20"/>
      <c r="IAU49"/>
      <c r="IAV49" s="20"/>
      <c r="IAW49"/>
      <c r="IAX49" s="20"/>
      <c r="IAY49"/>
      <c r="IAZ49" s="20"/>
      <c r="IBA49"/>
      <c r="IBB49" s="20"/>
      <c r="IBC49"/>
      <c r="IBD49" s="20"/>
      <c r="IBE49"/>
      <c r="IBF49" s="20"/>
      <c r="IBG49"/>
      <c r="IBH49" s="20"/>
      <c r="IBI49"/>
      <c r="IBJ49" s="20"/>
      <c r="IBK49"/>
      <c r="IBL49" s="20"/>
      <c r="IBM49"/>
      <c r="IBN49" s="20"/>
      <c r="IBO49"/>
      <c r="IBP49" s="20"/>
      <c r="IBQ49"/>
      <c r="IBR49" s="20"/>
      <c r="IBS49"/>
      <c r="IBT49" s="20"/>
      <c r="IBU49"/>
      <c r="IBV49" s="20"/>
      <c r="IBW49"/>
      <c r="IBX49" s="20"/>
      <c r="IBY49"/>
      <c r="IBZ49" s="20"/>
      <c r="ICA49"/>
      <c r="ICB49" s="20"/>
      <c r="ICC49"/>
      <c r="ICD49" s="20"/>
      <c r="ICE49"/>
      <c r="ICF49" s="20"/>
      <c r="ICG49"/>
      <c r="ICH49" s="20"/>
      <c r="ICI49"/>
      <c r="ICJ49" s="20"/>
      <c r="ICK49"/>
      <c r="ICL49" s="20"/>
      <c r="ICM49"/>
      <c r="ICN49" s="20"/>
      <c r="ICO49"/>
      <c r="ICP49" s="20"/>
      <c r="ICQ49"/>
      <c r="ICR49" s="20"/>
      <c r="ICS49"/>
      <c r="ICT49" s="20"/>
      <c r="ICU49"/>
      <c r="ICV49" s="20"/>
      <c r="ICW49"/>
      <c r="ICX49" s="20"/>
      <c r="ICY49"/>
      <c r="ICZ49" s="20"/>
      <c r="IDA49"/>
      <c r="IDB49" s="20"/>
      <c r="IDC49"/>
      <c r="IDD49" s="20"/>
      <c r="IDE49"/>
      <c r="IDF49" s="20"/>
      <c r="IDG49"/>
      <c r="IDH49" s="20"/>
      <c r="IDI49"/>
      <c r="IDJ49" s="20"/>
      <c r="IDK49"/>
      <c r="IDL49" s="20"/>
      <c r="IDM49"/>
      <c r="IDN49" s="20"/>
      <c r="IDO49"/>
      <c r="IDP49" s="20"/>
      <c r="IDQ49"/>
      <c r="IDR49" s="20"/>
      <c r="IDS49"/>
      <c r="IDT49" s="20"/>
      <c r="IDU49"/>
      <c r="IDV49" s="20"/>
      <c r="IDW49"/>
      <c r="IDX49" s="20"/>
      <c r="IDY49"/>
      <c r="IDZ49" s="20"/>
      <c r="IEA49"/>
      <c r="IEB49" s="20"/>
      <c r="IEC49"/>
      <c r="IED49" s="20"/>
      <c r="IEE49"/>
      <c r="IEF49" s="20"/>
      <c r="IEG49"/>
      <c r="IEH49" s="20"/>
      <c r="IEI49"/>
      <c r="IEJ49" s="20"/>
      <c r="IEK49"/>
      <c r="IEL49" s="20"/>
      <c r="IEM49"/>
      <c r="IEN49" s="20"/>
      <c r="IEO49"/>
      <c r="IEP49" s="20"/>
      <c r="IEQ49"/>
      <c r="IER49" s="20"/>
      <c r="IES49"/>
      <c r="IET49" s="20"/>
      <c r="IEU49"/>
      <c r="IEV49" s="20"/>
      <c r="IEW49"/>
      <c r="IEX49" s="20"/>
      <c r="IEY49"/>
      <c r="IEZ49" s="20"/>
      <c r="IFA49"/>
      <c r="IFB49" s="20"/>
      <c r="IFC49"/>
      <c r="IFD49" s="20"/>
      <c r="IFE49"/>
      <c r="IFF49" s="20"/>
      <c r="IFG49"/>
      <c r="IFH49" s="20"/>
      <c r="IFI49"/>
      <c r="IFJ49" s="20"/>
      <c r="IFK49"/>
      <c r="IFL49" s="20"/>
      <c r="IFM49"/>
      <c r="IFN49" s="20"/>
      <c r="IFO49"/>
      <c r="IFP49" s="20"/>
      <c r="IFQ49"/>
      <c r="IFR49" s="20"/>
      <c r="IFS49"/>
      <c r="IFT49" s="20"/>
      <c r="IFU49"/>
      <c r="IFV49" s="20"/>
      <c r="IFW49"/>
      <c r="IFX49" s="20"/>
      <c r="IFY49"/>
      <c r="IFZ49" s="20"/>
      <c r="IGA49"/>
      <c r="IGB49" s="20"/>
      <c r="IGC49"/>
      <c r="IGD49" s="20"/>
      <c r="IGE49"/>
      <c r="IGF49" s="20"/>
      <c r="IGG49"/>
      <c r="IGH49" s="20"/>
      <c r="IGI49"/>
      <c r="IGJ49" s="20"/>
      <c r="IGK49"/>
      <c r="IGL49" s="20"/>
      <c r="IGM49"/>
      <c r="IGN49" s="20"/>
      <c r="IGO49"/>
      <c r="IGP49" s="20"/>
      <c r="IGQ49"/>
      <c r="IGR49" s="20"/>
      <c r="IGS49"/>
      <c r="IGT49" s="20"/>
      <c r="IGU49"/>
      <c r="IGV49" s="20"/>
      <c r="IGW49"/>
      <c r="IGX49" s="20"/>
      <c r="IGY49"/>
      <c r="IGZ49" s="20"/>
      <c r="IHA49"/>
      <c r="IHB49" s="20"/>
      <c r="IHC49"/>
      <c r="IHD49" s="20"/>
      <c r="IHE49"/>
      <c r="IHF49" s="20"/>
      <c r="IHG49"/>
      <c r="IHH49" s="20"/>
      <c r="IHI49"/>
      <c r="IHJ49" s="20"/>
      <c r="IHK49"/>
      <c r="IHL49" s="20"/>
      <c r="IHM49"/>
      <c r="IHN49" s="20"/>
      <c r="IHO49"/>
      <c r="IHP49" s="20"/>
      <c r="IHQ49"/>
      <c r="IHR49" s="20"/>
      <c r="IHS49"/>
      <c r="IHT49" s="20"/>
      <c r="IHU49"/>
      <c r="IHV49" s="20"/>
      <c r="IHW49"/>
      <c r="IHX49" s="20"/>
      <c r="IHY49"/>
      <c r="IHZ49" s="20"/>
      <c r="IIA49"/>
      <c r="IIB49" s="20"/>
      <c r="IIC49"/>
      <c r="IID49" s="20"/>
      <c r="IIE49"/>
      <c r="IIF49" s="20"/>
      <c r="IIG49"/>
      <c r="IIH49" s="20"/>
      <c r="III49"/>
      <c r="IIJ49" s="20"/>
      <c r="IIK49"/>
      <c r="IIL49" s="20"/>
      <c r="IIM49"/>
      <c r="IIN49" s="20"/>
      <c r="IIO49"/>
      <c r="IIP49" s="20"/>
      <c r="IIQ49"/>
      <c r="IIR49" s="20"/>
      <c r="IIS49"/>
      <c r="IIT49" s="20"/>
      <c r="IIU49"/>
      <c r="IIV49" s="20"/>
      <c r="IIW49"/>
      <c r="IIX49" s="20"/>
      <c r="IIY49"/>
      <c r="IIZ49" s="20"/>
      <c r="IJA49"/>
      <c r="IJB49" s="20"/>
      <c r="IJC49"/>
      <c r="IJD49" s="20"/>
      <c r="IJE49"/>
      <c r="IJF49" s="20"/>
      <c r="IJG49"/>
      <c r="IJH49" s="20"/>
      <c r="IJI49"/>
      <c r="IJJ49" s="20"/>
      <c r="IJK49"/>
      <c r="IJL49" s="20"/>
      <c r="IJM49"/>
      <c r="IJN49" s="20"/>
      <c r="IJO49"/>
      <c r="IJP49" s="20"/>
      <c r="IJQ49"/>
      <c r="IJR49" s="20"/>
      <c r="IJS49"/>
      <c r="IJT49" s="20"/>
      <c r="IJU49"/>
      <c r="IJV49" s="20"/>
      <c r="IJW49"/>
      <c r="IJX49" s="20"/>
      <c r="IJY49"/>
      <c r="IJZ49" s="20"/>
      <c r="IKA49"/>
      <c r="IKB49" s="20"/>
      <c r="IKC49"/>
      <c r="IKD49" s="20"/>
      <c r="IKE49"/>
      <c r="IKF49" s="20"/>
      <c r="IKG49"/>
      <c r="IKH49" s="20"/>
      <c r="IKI49"/>
      <c r="IKJ49" s="20"/>
      <c r="IKK49"/>
      <c r="IKL49" s="20"/>
      <c r="IKM49"/>
      <c r="IKN49" s="20"/>
      <c r="IKO49"/>
      <c r="IKP49" s="20"/>
      <c r="IKQ49"/>
      <c r="IKR49" s="20"/>
      <c r="IKS49"/>
      <c r="IKT49" s="20"/>
      <c r="IKU49"/>
      <c r="IKV49" s="20"/>
      <c r="IKW49"/>
      <c r="IKX49" s="20"/>
      <c r="IKY49"/>
      <c r="IKZ49" s="20"/>
      <c r="ILA49"/>
      <c r="ILB49" s="20"/>
      <c r="ILC49"/>
      <c r="ILD49" s="20"/>
      <c r="ILE49"/>
      <c r="ILF49" s="20"/>
      <c r="ILG49"/>
      <c r="ILH49" s="20"/>
      <c r="ILI49"/>
      <c r="ILJ49" s="20"/>
      <c r="ILK49"/>
      <c r="ILL49" s="20"/>
      <c r="ILM49"/>
      <c r="ILN49" s="20"/>
      <c r="ILO49"/>
      <c r="ILP49" s="20"/>
      <c r="ILQ49"/>
      <c r="ILR49" s="20"/>
      <c r="ILS49"/>
      <c r="ILT49" s="20"/>
      <c r="ILU49"/>
      <c r="ILV49" s="20"/>
      <c r="ILW49"/>
      <c r="ILX49" s="20"/>
      <c r="ILY49"/>
      <c r="ILZ49" s="20"/>
      <c r="IMA49"/>
      <c r="IMB49" s="20"/>
      <c r="IMC49"/>
      <c r="IMD49" s="20"/>
      <c r="IME49"/>
      <c r="IMF49" s="20"/>
      <c r="IMG49"/>
      <c r="IMH49" s="20"/>
      <c r="IMI49"/>
      <c r="IMJ49" s="20"/>
      <c r="IMK49"/>
      <c r="IML49" s="20"/>
      <c r="IMM49"/>
      <c r="IMN49" s="20"/>
      <c r="IMO49"/>
      <c r="IMP49" s="20"/>
      <c r="IMQ49"/>
      <c r="IMR49" s="20"/>
      <c r="IMS49"/>
      <c r="IMT49" s="20"/>
      <c r="IMU49"/>
      <c r="IMV49" s="20"/>
      <c r="IMW49"/>
      <c r="IMX49" s="20"/>
      <c r="IMY49"/>
      <c r="IMZ49" s="20"/>
      <c r="INA49"/>
      <c r="INB49" s="20"/>
      <c r="INC49"/>
      <c r="IND49" s="20"/>
      <c r="INE49"/>
      <c r="INF49" s="20"/>
      <c r="ING49"/>
      <c r="INH49" s="20"/>
      <c r="INI49"/>
      <c r="INJ49" s="20"/>
      <c r="INK49"/>
      <c r="INL49" s="20"/>
      <c r="INM49"/>
      <c r="INN49" s="20"/>
      <c r="INO49"/>
      <c r="INP49" s="20"/>
      <c r="INQ49"/>
      <c r="INR49" s="20"/>
      <c r="INS49"/>
      <c r="INT49" s="20"/>
      <c r="INU49"/>
      <c r="INV49" s="20"/>
      <c r="INW49"/>
      <c r="INX49" s="20"/>
      <c r="INY49"/>
      <c r="INZ49" s="20"/>
      <c r="IOA49"/>
      <c r="IOB49" s="20"/>
      <c r="IOC49"/>
      <c r="IOD49" s="20"/>
      <c r="IOE49"/>
      <c r="IOF49" s="20"/>
      <c r="IOG49"/>
      <c r="IOH49" s="20"/>
      <c r="IOI49"/>
      <c r="IOJ49" s="20"/>
      <c r="IOK49"/>
      <c r="IOL49" s="20"/>
      <c r="IOM49"/>
      <c r="ION49" s="20"/>
      <c r="IOO49"/>
      <c r="IOP49" s="20"/>
      <c r="IOQ49"/>
      <c r="IOR49" s="20"/>
      <c r="IOS49"/>
      <c r="IOT49" s="20"/>
      <c r="IOU49"/>
      <c r="IOV49" s="20"/>
      <c r="IOW49"/>
      <c r="IOX49" s="20"/>
      <c r="IOY49"/>
      <c r="IOZ49" s="20"/>
      <c r="IPA49"/>
      <c r="IPB49" s="20"/>
      <c r="IPC49"/>
      <c r="IPD49" s="20"/>
      <c r="IPE49"/>
      <c r="IPF49" s="20"/>
      <c r="IPG49"/>
      <c r="IPH49" s="20"/>
      <c r="IPI49"/>
      <c r="IPJ49" s="20"/>
      <c r="IPK49"/>
      <c r="IPL49" s="20"/>
      <c r="IPM49"/>
      <c r="IPN49" s="20"/>
      <c r="IPO49"/>
      <c r="IPP49" s="20"/>
      <c r="IPQ49"/>
      <c r="IPR49" s="20"/>
      <c r="IPS49"/>
      <c r="IPT49" s="20"/>
      <c r="IPU49"/>
      <c r="IPV49" s="20"/>
      <c r="IPW49"/>
      <c r="IPX49" s="20"/>
      <c r="IPY49"/>
      <c r="IPZ49" s="20"/>
      <c r="IQA49"/>
      <c r="IQB49" s="20"/>
      <c r="IQC49"/>
      <c r="IQD49" s="20"/>
      <c r="IQE49"/>
      <c r="IQF49" s="20"/>
      <c r="IQG49"/>
      <c r="IQH49" s="20"/>
      <c r="IQI49"/>
      <c r="IQJ49" s="20"/>
      <c r="IQK49"/>
      <c r="IQL49" s="20"/>
      <c r="IQM49"/>
      <c r="IQN49" s="20"/>
      <c r="IQO49"/>
      <c r="IQP49" s="20"/>
      <c r="IQQ49"/>
      <c r="IQR49" s="20"/>
      <c r="IQS49"/>
      <c r="IQT49" s="20"/>
      <c r="IQU49"/>
      <c r="IQV49" s="20"/>
      <c r="IQW49"/>
      <c r="IQX49" s="20"/>
      <c r="IQY49"/>
      <c r="IQZ49" s="20"/>
      <c r="IRA49"/>
      <c r="IRB49" s="20"/>
      <c r="IRC49"/>
      <c r="IRD49" s="20"/>
      <c r="IRE49"/>
      <c r="IRF49" s="20"/>
      <c r="IRG49"/>
      <c r="IRH49" s="20"/>
      <c r="IRI49"/>
      <c r="IRJ49" s="20"/>
      <c r="IRK49"/>
      <c r="IRL49" s="20"/>
      <c r="IRM49"/>
      <c r="IRN49" s="20"/>
      <c r="IRO49"/>
      <c r="IRP49" s="20"/>
      <c r="IRQ49"/>
      <c r="IRR49" s="20"/>
      <c r="IRS49"/>
      <c r="IRT49" s="20"/>
      <c r="IRU49"/>
      <c r="IRV49" s="20"/>
      <c r="IRW49"/>
      <c r="IRX49" s="20"/>
      <c r="IRY49"/>
      <c r="IRZ49" s="20"/>
      <c r="ISA49"/>
      <c r="ISB49" s="20"/>
      <c r="ISC49"/>
      <c r="ISD49" s="20"/>
      <c r="ISE49"/>
      <c r="ISF49" s="20"/>
      <c r="ISG49"/>
      <c r="ISH49" s="20"/>
      <c r="ISI49"/>
      <c r="ISJ49" s="20"/>
      <c r="ISK49"/>
      <c r="ISL49" s="20"/>
      <c r="ISM49"/>
      <c r="ISN49" s="20"/>
      <c r="ISO49"/>
      <c r="ISP49" s="20"/>
      <c r="ISQ49"/>
      <c r="ISR49" s="20"/>
      <c r="ISS49"/>
      <c r="IST49" s="20"/>
      <c r="ISU49"/>
      <c r="ISV49" s="20"/>
      <c r="ISW49"/>
      <c r="ISX49" s="20"/>
      <c r="ISY49"/>
      <c r="ISZ49" s="20"/>
      <c r="ITA49"/>
      <c r="ITB49" s="20"/>
      <c r="ITC49"/>
      <c r="ITD49" s="20"/>
      <c r="ITE49"/>
      <c r="ITF49" s="20"/>
      <c r="ITG49"/>
      <c r="ITH49" s="20"/>
      <c r="ITI49"/>
      <c r="ITJ49" s="20"/>
      <c r="ITK49"/>
      <c r="ITL49" s="20"/>
      <c r="ITM49"/>
      <c r="ITN49" s="20"/>
      <c r="ITO49"/>
      <c r="ITP49" s="20"/>
      <c r="ITQ49"/>
      <c r="ITR49" s="20"/>
      <c r="ITS49"/>
      <c r="ITT49" s="20"/>
      <c r="ITU49"/>
      <c r="ITV49" s="20"/>
      <c r="ITW49"/>
      <c r="ITX49" s="20"/>
      <c r="ITY49"/>
      <c r="ITZ49" s="20"/>
      <c r="IUA49"/>
      <c r="IUB49" s="20"/>
      <c r="IUC49"/>
      <c r="IUD49" s="20"/>
      <c r="IUE49"/>
      <c r="IUF49" s="20"/>
      <c r="IUG49"/>
      <c r="IUH49" s="20"/>
      <c r="IUI49"/>
      <c r="IUJ49" s="20"/>
      <c r="IUK49"/>
      <c r="IUL49" s="20"/>
      <c r="IUM49"/>
      <c r="IUN49" s="20"/>
      <c r="IUO49"/>
      <c r="IUP49" s="20"/>
      <c r="IUQ49"/>
      <c r="IUR49" s="20"/>
      <c r="IUS49"/>
      <c r="IUT49" s="20"/>
      <c r="IUU49"/>
      <c r="IUV49" s="20"/>
      <c r="IUW49"/>
      <c r="IUX49" s="20"/>
      <c r="IUY49"/>
      <c r="IUZ49" s="20"/>
      <c r="IVA49"/>
      <c r="IVB49" s="20"/>
      <c r="IVC49"/>
      <c r="IVD49" s="20"/>
      <c r="IVE49"/>
      <c r="IVF49" s="20"/>
      <c r="IVG49"/>
      <c r="IVH49" s="20"/>
      <c r="IVI49"/>
      <c r="IVJ49" s="20"/>
      <c r="IVK49"/>
      <c r="IVL49" s="20"/>
      <c r="IVM49"/>
      <c r="IVN49" s="20"/>
      <c r="IVO49"/>
      <c r="IVP49" s="20"/>
      <c r="IVQ49"/>
      <c r="IVR49" s="20"/>
      <c r="IVS49"/>
      <c r="IVT49" s="20"/>
      <c r="IVU49"/>
      <c r="IVV49" s="20"/>
      <c r="IVW49"/>
      <c r="IVX49" s="20"/>
      <c r="IVY49"/>
      <c r="IVZ49" s="20"/>
      <c r="IWA49"/>
      <c r="IWB49" s="20"/>
      <c r="IWC49"/>
      <c r="IWD49" s="20"/>
      <c r="IWE49"/>
      <c r="IWF49" s="20"/>
      <c r="IWG49"/>
      <c r="IWH49" s="20"/>
      <c r="IWI49"/>
      <c r="IWJ49" s="20"/>
      <c r="IWK49"/>
      <c r="IWL49" s="20"/>
      <c r="IWM49"/>
      <c r="IWN49" s="20"/>
      <c r="IWO49"/>
      <c r="IWP49" s="20"/>
      <c r="IWQ49"/>
      <c r="IWR49" s="20"/>
      <c r="IWS49"/>
      <c r="IWT49" s="20"/>
      <c r="IWU49"/>
      <c r="IWV49" s="20"/>
      <c r="IWW49"/>
      <c r="IWX49" s="20"/>
      <c r="IWY49"/>
      <c r="IWZ49" s="20"/>
      <c r="IXA49"/>
      <c r="IXB49" s="20"/>
      <c r="IXC49"/>
      <c r="IXD49" s="20"/>
      <c r="IXE49"/>
      <c r="IXF49" s="20"/>
      <c r="IXG49"/>
      <c r="IXH49" s="20"/>
      <c r="IXI49"/>
      <c r="IXJ49" s="20"/>
      <c r="IXK49"/>
      <c r="IXL49" s="20"/>
      <c r="IXM49"/>
      <c r="IXN49" s="20"/>
      <c r="IXO49"/>
      <c r="IXP49" s="20"/>
      <c r="IXQ49"/>
      <c r="IXR49" s="20"/>
      <c r="IXS49"/>
      <c r="IXT49" s="20"/>
      <c r="IXU49"/>
      <c r="IXV49" s="20"/>
      <c r="IXW49"/>
      <c r="IXX49" s="20"/>
      <c r="IXY49"/>
      <c r="IXZ49" s="20"/>
      <c r="IYA49"/>
      <c r="IYB49" s="20"/>
      <c r="IYC49"/>
      <c r="IYD49" s="20"/>
      <c r="IYE49"/>
      <c r="IYF49" s="20"/>
      <c r="IYG49"/>
      <c r="IYH49" s="20"/>
      <c r="IYI49"/>
      <c r="IYJ49" s="20"/>
      <c r="IYK49"/>
      <c r="IYL49" s="20"/>
      <c r="IYM49"/>
      <c r="IYN49" s="20"/>
      <c r="IYO49"/>
      <c r="IYP49" s="20"/>
      <c r="IYQ49"/>
      <c r="IYR49" s="20"/>
      <c r="IYS49"/>
      <c r="IYT49" s="20"/>
      <c r="IYU49"/>
      <c r="IYV49" s="20"/>
      <c r="IYW49"/>
      <c r="IYX49" s="20"/>
      <c r="IYY49"/>
      <c r="IYZ49" s="20"/>
      <c r="IZA49"/>
      <c r="IZB49" s="20"/>
      <c r="IZC49"/>
      <c r="IZD49" s="20"/>
      <c r="IZE49"/>
      <c r="IZF49" s="20"/>
      <c r="IZG49"/>
      <c r="IZH49" s="20"/>
      <c r="IZI49"/>
      <c r="IZJ49" s="20"/>
      <c r="IZK49"/>
      <c r="IZL49" s="20"/>
      <c r="IZM49"/>
      <c r="IZN49" s="20"/>
      <c r="IZO49"/>
      <c r="IZP49" s="20"/>
      <c r="IZQ49"/>
      <c r="IZR49" s="20"/>
      <c r="IZS49"/>
      <c r="IZT49" s="20"/>
      <c r="IZU49"/>
      <c r="IZV49" s="20"/>
      <c r="IZW49"/>
      <c r="IZX49" s="20"/>
      <c r="IZY49"/>
      <c r="IZZ49" s="20"/>
      <c r="JAA49"/>
      <c r="JAB49" s="20"/>
      <c r="JAC49"/>
      <c r="JAD49" s="20"/>
      <c r="JAE49"/>
      <c r="JAF49" s="20"/>
      <c r="JAG49"/>
      <c r="JAH49" s="20"/>
      <c r="JAI49"/>
      <c r="JAJ49" s="20"/>
      <c r="JAK49"/>
      <c r="JAL49" s="20"/>
      <c r="JAM49"/>
      <c r="JAN49" s="20"/>
      <c r="JAO49"/>
      <c r="JAP49" s="20"/>
      <c r="JAQ49"/>
      <c r="JAR49" s="20"/>
      <c r="JAS49"/>
      <c r="JAT49" s="20"/>
      <c r="JAU49"/>
      <c r="JAV49" s="20"/>
      <c r="JAW49"/>
      <c r="JAX49" s="20"/>
      <c r="JAY49"/>
      <c r="JAZ49" s="20"/>
      <c r="JBA49"/>
      <c r="JBB49" s="20"/>
      <c r="JBC49"/>
      <c r="JBD49" s="20"/>
      <c r="JBE49"/>
      <c r="JBF49" s="20"/>
      <c r="JBG49"/>
      <c r="JBH49" s="20"/>
      <c r="JBI49"/>
      <c r="JBJ49" s="20"/>
      <c r="JBK49"/>
      <c r="JBL49" s="20"/>
      <c r="JBM49"/>
      <c r="JBN49" s="20"/>
      <c r="JBO49"/>
      <c r="JBP49" s="20"/>
      <c r="JBQ49"/>
      <c r="JBR49" s="20"/>
      <c r="JBS49"/>
      <c r="JBT49" s="20"/>
      <c r="JBU49"/>
      <c r="JBV49" s="20"/>
      <c r="JBW49"/>
      <c r="JBX49" s="20"/>
      <c r="JBY49"/>
      <c r="JBZ49" s="20"/>
      <c r="JCA49"/>
      <c r="JCB49" s="20"/>
      <c r="JCC49"/>
      <c r="JCD49" s="20"/>
      <c r="JCE49"/>
      <c r="JCF49" s="20"/>
      <c r="JCG49"/>
      <c r="JCH49" s="20"/>
      <c r="JCI49"/>
      <c r="JCJ49" s="20"/>
      <c r="JCK49"/>
      <c r="JCL49" s="20"/>
      <c r="JCM49"/>
      <c r="JCN49" s="20"/>
      <c r="JCO49"/>
      <c r="JCP49" s="20"/>
      <c r="JCQ49"/>
      <c r="JCR49" s="20"/>
      <c r="JCS49"/>
      <c r="JCT49" s="20"/>
      <c r="JCU49"/>
      <c r="JCV49" s="20"/>
      <c r="JCW49"/>
      <c r="JCX49" s="20"/>
      <c r="JCY49"/>
      <c r="JCZ49" s="20"/>
      <c r="JDA49"/>
      <c r="JDB49" s="20"/>
      <c r="JDC49"/>
      <c r="JDD49" s="20"/>
      <c r="JDE49"/>
      <c r="JDF49" s="20"/>
      <c r="JDG49"/>
      <c r="JDH49" s="20"/>
      <c r="JDI49"/>
      <c r="JDJ49" s="20"/>
      <c r="JDK49"/>
      <c r="JDL49" s="20"/>
      <c r="JDM49"/>
      <c r="JDN49" s="20"/>
      <c r="JDO49"/>
      <c r="JDP49" s="20"/>
      <c r="JDQ49"/>
      <c r="JDR49" s="20"/>
      <c r="JDS49"/>
      <c r="JDT49" s="20"/>
      <c r="JDU49"/>
      <c r="JDV49" s="20"/>
      <c r="JDW49"/>
      <c r="JDX49" s="20"/>
      <c r="JDY49"/>
      <c r="JDZ49" s="20"/>
      <c r="JEA49"/>
      <c r="JEB49" s="20"/>
      <c r="JEC49"/>
      <c r="JED49" s="20"/>
      <c r="JEE49"/>
      <c r="JEF49" s="20"/>
      <c r="JEG49"/>
      <c r="JEH49" s="20"/>
      <c r="JEI49"/>
      <c r="JEJ49" s="20"/>
      <c r="JEK49"/>
      <c r="JEL49" s="20"/>
      <c r="JEM49"/>
      <c r="JEN49" s="20"/>
      <c r="JEO49"/>
      <c r="JEP49" s="20"/>
      <c r="JEQ49"/>
      <c r="JER49" s="20"/>
      <c r="JES49"/>
      <c r="JET49" s="20"/>
      <c r="JEU49"/>
      <c r="JEV49" s="20"/>
      <c r="JEW49"/>
      <c r="JEX49" s="20"/>
      <c r="JEY49"/>
      <c r="JEZ49" s="20"/>
      <c r="JFA49"/>
      <c r="JFB49" s="20"/>
      <c r="JFC49"/>
      <c r="JFD49" s="20"/>
      <c r="JFE49"/>
      <c r="JFF49" s="20"/>
      <c r="JFG49"/>
      <c r="JFH49" s="20"/>
      <c r="JFI49"/>
      <c r="JFJ49" s="20"/>
      <c r="JFK49"/>
      <c r="JFL49" s="20"/>
      <c r="JFM49"/>
      <c r="JFN49" s="20"/>
      <c r="JFO49"/>
      <c r="JFP49" s="20"/>
      <c r="JFQ49"/>
      <c r="JFR49" s="20"/>
      <c r="JFS49"/>
      <c r="JFT49" s="20"/>
      <c r="JFU49"/>
      <c r="JFV49" s="20"/>
      <c r="JFW49"/>
      <c r="JFX49" s="20"/>
      <c r="JFY49"/>
      <c r="JFZ49" s="20"/>
      <c r="JGA49"/>
      <c r="JGB49" s="20"/>
      <c r="JGC49"/>
      <c r="JGD49" s="20"/>
      <c r="JGE49"/>
      <c r="JGF49" s="20"/>
      <c r="JGG49"/>
      <c r="JGH49" s="20"/>
      <c r="JGI49"/>
      <c r="JGJ49" s="20"/>
      <c r="JGK49"/>
      <c r="JGL49" s="20"/>
      <c r="JGM49"/>
      <c r="JGN49" s="20"/>
      <c r="JGO49"/>
      <c r="JGP49" s="20"/>
      <c r="JGQ49"/>
      <c r="JGR49" s="20"/>
      <c r="JGS49"/>
      <c r="JGT49" s="20"/>
      <c r="JGU49"/>
      <c r="JGV49" s="20"/>
      <c r="JGW49"/>
      <c r="JGX49" s="20"/>
      <c r="JGY49"/>
      <c r="JGZ49" s="20"/>
      <c r="JHA49"/>
      <c r="JHB49" s="20"/>
      <c r="JHC49"/>
      <c r="JHD49" s="20"/>
      <c r="JHE49"/>
      <c r="JHF49" s="20"/>
      <c r="JHG49"/>
      <c r="JHH49" s="20"/>
      <c r="JHI49"/>
      <c r="JHJ49" s="20"/>
      <c r="JHK49"/>
      <c r="JHL49" s="20"/>
      <c r="JHM49"/>
      <c r="JHN49" s="20"/>
      <c r="JHO49"/>
      <c r="JHP49" s="20"/>
      <c r="JHQ49"/>
      <c r="JHR49" s="20"/>
      <c r="JHS49"/>
      <c r="JHT49" s="20"/>
      <c r="JHU49"/>
      <c r="JHV49" s="20"/>
      <c r="JHW49"/>
      <c r="JHX49" s="20"/>
      <c r="JHY49"/>
      <c r="JHZ49" s="20"/>
      <c r="JIA49"/>
      <c r="JIB49" s="20"/>
      <c r="JIC49"/>
      <c r="JID49" s="20"/>
      <c r="JIE49"/>
      <c r="JIF49" s="20"/>
      <c r="JIG49"/>
      <c r="JIH49" s="20"/>
      <c r="JII49"/>
      <c r="JIJ49" s="20"/>
      <c r="JIK49"/>
      <c r="JIL49" s="20"/>
      <c r="JIM49"/>
      <c r="JIN49" s="20"/>
      <c r="JIO49"/>
      <c r="JIP49" s="20"/>
      <c r="JIQ49"/>
      <c r="JIR49" s="20"/>
      <c r="JIS49"/>
      <c r="JIT49" s="20"/>
      <c r="JIU49"/>
      <c r="JIV49" s="20"/>
      <c r="JIW49"/>
      <c r="JIX49" s="20"/>
      <c r="JIY49"/>
      <c r="JIZ49" s="20"/>
      <c r="JJA49"/>
      <c r="JJB49" s="20"/>
      <c r="JJC49"/>
      <c r="JJD49" s="20"/>
      <c r="JJE49"/>
      <c r="JJF49" s="20"/>
      <c r="JJG49"/>
      <c r="JJH49" s="20"/>
      <c r="JJI49"/>
      <c r="JJJ49" s="20"/>
      <c r="JJK49"/>
      <c r="JJL49" s="20"/>
      <c r="JJM49"/>
      <c r="JJN49" s="20"/>
      <c r="JJO49"/>
      <c r="JJP49" s="20"/>
      <c r="JJQ49"/>
      <c r="JJR49" s="20"/>
      <c r="JJS49"/>
      <c r="JJT49" s="20"/>
      <c r="JJU49"/>
      <c r="JJV49" s="20"/>
      <c r="JJW49"/>
      <c r="JJX49" s="20"/>
      <c r="JJY49"/>
      <c r="JJZ49" s="20"/>
      <c r="JKA49"/>
      <c r="JKB49" s="20"/>
      <c r="JKC49"/>
      <c r="JKD49" s="20"/>
      <c r="JKE49"/>
      <c r="JKF49" s="20"/>
      <c r="JKG49"/>
      <c r="JKH49" s="20"/>
      <c r="JKI49"/>
      <c r="JKJ49" s="20"/>
      <c r="JKK49"/>
      <c r="JKL49" s="20"/>
      <c r="JKM49"/>
      <c r="JKN49" s="20"/>
      <c r="JKO49"/>
      <c r="JKP49" s="20"/>
      <c r="JKQ49"/>
      <c r="JKR49" s="20"/>
      <c r="JKS49"/>
      <c r="JKT49" s="20"/>
      <c r="JKU49"/>
      <c r="JKV49" s="20"/>
      <c r="JKW49"/>
      <c r="JKX49" s="20"/>
      <c r="JKY49"/>
      <c r="JKZ49" s="20"/>
      <c r="JLA49"/>
      <c r="JLB49" s="20"/>
      <c r="JLC49"/>
      <c r="JLD49" s="20"/>
      <c r="JLE49"/>
      <c r="JLF49" s="20"/>
      <c r="JLG49"/>
      <c r="JLH49" s="20"/>
      <c r="JLI49"/>
      <c r="JLJ49" s="20"/>
      <c r="JLK49"/>
      <c r="JLL49" s="20"/>
      <c r="JLM49"/>
      <c r="JLN49" s="20"/>
      <c r="JLO49"/>
      <c r="JLP49" s="20"/>
      <c r="JLQ49"/>
      <c r="JLR49" s="20"/>
      <c r="JLS49"/>
      <c r="JLT49" s="20"/>
      <c r="JLU49"/>
      <c r="JLV49" s="20"/>
      <c r="JLW49"/>
      <c r="JLX49" s="20"/>
      <c r="JLY49"/>
      <c r="JLZ49" s="20"/>
      <c r="JMA49"/>
      <c r="JMB49" s="20"/>
      <c r="JMC49"/>
      <c r="JMD49" s="20"/>
      <c r="JME49"/>
      <c r="JMF49" s="20"/>
      <c r="JMG49"/>
      <c r="JMH49" s="20"/>
      <c r="JMI49"/>
      <c r="JMJ49" s="20"/>
      <c r="JMK49"/>
      <c r="JML49" s="20"/>
      <c r="JMM49"/>
      <c r="JMN49" s="20"/>
      <c r="JMO49"/>
      <c r="JMP49" s="20"/>
      <c r="JMQ49"/>
      <c r="JMR49" s="20"/>
      <c r="JMS49"/>
      <c r="JMT49" s="20"/>
      <c r="JMU49"/>
      <c r="JMV49" s="20"/>
      <c r="JMW49"/>
      <c r="JMX49" s="20"/>
      <c r="JMY49"/>
      <c r="JMZ49" s="20"/>
      <c r="JNA49"/>
      <c r="JNB49" s="20"/>
      <c r="JNC49"/>
      <c r="JND49" s="20"/>
      <c r="JNE49"/>
      <c r="JNF49" s="20"/>
      <c r="JNG49"/>
      <c r="JNH49" s="20"/>
      <c r="JNI49"/>
      <c r="JNJ49" s="20"/>
      <c r="JNK49"/>
      <c r="JNL49" s="20"/>
      <c r="JNM49"/>
      <c r="JNN49" s="20"/>
      <c r="JNO49"/>
      <c r="JNP49" s="20"/>
      <c r="JNQ49"/>
      <c r="JNR49" s="20"/>
      <c r="JNS49"/>
      <c r="JNT49" s="20"/>
      <c r="JNU49"/>
      <c r="JNV49" s="20"/>
      <c r="JNW49"/>
      <c r="JNX49" s="20"/>
      <c r="JNY49"/>
      <c r="JNZ49" s="20"/>
      <c r="JOA49"/>
      <c r="JOB49" s="20"/>
      <c r="JOC49"/>
      <c r="JOD49" s="20"/>
      <c r="JOE49"/>
      <c r="JOF49" s="20"/>
      <c r="JOG49"/>
      <c r="JOH49" s="20"/>
      <c r="JOI49"/>
      <c r="JOJ49" s="20"/>
      <c r="JOK49"/>
      <c r="JOL49" s="20"/>
      <c r="JOM49"/>
      <c r="JON49" s="20"/>
      <c r="JOO49"/>
      <c r="JOP49" s="20"/>
      <c r="JOQ49"/>
      <c r="JOR49" s="20"/>
      <c r="JOS49"/>
      <c r="JOT49" s="20"/>
      <c r="JOU49"/>
      <c r="JOV49" s="20"/>
      <c r="JOW49"/>
      <c r="JOX49" s="20"/>
      <c r="JOY49"/>
      <c r="JOZ49" s="20"/>
      <c r="JPA49"/>
      <c r="JPB49" s="20"/>
      <c r="JPC49"/>
      <c r="JPD49" s="20"/>
      <c r="JPE49"/>
      <c r="JPF49" s="20"/>
      <c r="JPG49"/>
      <c r="JPH49" s="20"/>
      <c r="JPI49"/>
      <c r="JPJ49" s="20"/>
      <c r="JPK49"/>
      <c r="JPL49" s="20"/>
      <c r="JPM49"/>
      <c r="JPN49" s="20"/>
      <c r="JPO49"/>
      <c r="JPP49" s="20"/>
      <c r="JPQ49"/>
      <c r="JPR49" s="20"/>
      <c r="JPS49"/>
      <c r="JPT49" s="20"/>
      <c r="JPU49"/>
      <c r="JPV49" s="20"/>
      <c r="JPW49"/>
      <c r="JPX49" s="20"/>
      <c r="JPY49"/>
      <c r="JPZ49" s="20"/>
      <c r="JQA49"/>
      <c r="JQB49" s="20"/>
      <c r="JQC49"/>
      <c r="JQD49" s="20"/>
      <c r="JQE49"/>
      <c r="JQF49" s="20"/>
      <c r="JQG49"/>
      <c r="JQH49" s="20"/>
      <c r="JQI49"/>
      <c r="JQJ49" s="20"/>
      <c r="JQK49"/>
      <c r="JQL49" s="20"/>
      <c r="JQM49"/>
      <c r="JQN49" s="20"/>
      <c r="JQO49"/>
      <c r="JQP49" s="20"/>
      <c r="JQQ49"/>
      <c r="JQR49" s="20"/>
      <c r="JQS49"/>
      <c r="JQT49" s="20"/>
      <c r="JQU49"/>
      <c r="JQV49" s="20"/>
      <c r="JQW49"/>
      <c r="JQX49" s="20"/>
      <c r="JQY49"/>
      <c r="JQZ49" s="20"/>
      <c r="JRA49"/>
      <c r="JRB49" s="20"/>
      <c r="JRC49"/>
      <c r="JRD49" s="20"/>
      <c r="JRE49"/>
      <c r="JRF49" s="20"/>
      <c r="JRG49"/>
      <c r="JRH49" s="20"/>
      <c r="JRI49"/>
      <c r="JRJ49" s="20"/>
      <c r="JRK49"/>
      <c r="JRL49" s="20"/>
      <c r="JRM49"/>
      <c r="JRN49" s="20"/>
      <c r="JRO49"/>
      <c r="JRP49" s="20"/>
      <c r="JRQ49"/>
      <c r="JRR49" s="20"/>
      <c r="JRS49"/>
      <c r="JRT49" s="20"/>
      <c r="JRU49"/>
      <c r="JRV49" s="20"/>
      <c r="JRW49"/>
      <c r="JRX49" s="20"/>
      <c r="JRY49"/>
      <c r="JRZ49" s="20"/>
      <c r="JSA49"/>
      <c r="JSB49" s="20"/>
      <c r="JSC49"/>
      <c r="JSD49" s="20"/>
      <c r="JSE49"/>
      <c r="JSF49" s="20"/>
      <c r="JSG49"/>
      <c r="JSH49" s="20"/>
      <c r="JSI49"/>
      <c r="JSJ49" s="20"/>
      <c r="JSK49"/>
      <c r="JSL49" s="20"/>
      <c r="JSM49"/>
      <c r="JSN49" s="20"/>
      <c r="JSO49"/>
      <c r="JSP49" s="20"/>
      <c r="JSQ49"/>
      <c r="JSR49" s="20"/>
      <c r="JSS49"/>
      <c r="JST49" s="20"/>
      <c r="JSU49"/>
      <c r="JSV49" s="20"/>
      <c r="JSW49"/>
      <c r="JSX49" s="20"/>
      <c r="JSY49"/>
      <c r="JSZ49" s="20"/>
      <c r="JTA49"/>
      <c r="JTB49" s="20"/>
      <c r="JTC49"/>
      <c r="JTD49" s="20"/>
      <c r="JTE49"/>
      <c r="JTF49" s="20"/>
      <c r="JTG49"/>
      <c r="JTH49" s="20"/>
      <c r="JTI49"/>
      <c r="JTJ49" s="20"/>
      <c r="JTK49"/>
      <c r="JTL49" s="20"/>
      <c r="JTM49"/>
      <c r="JTN49" s="20"/>
      <c r="JTO49"/>
      <c r="JTP49" s="20"/>
      <c r="JTQ49"/>
      <c r="JTR49" s="20"/>
      <c r="JTS49"/>
      <c r="JTT49" s="20"/>
      <c r="JTU49"/>
      <c r="JTV49" s="20"/>
      <c r="JTW49"/>
      <c r="JTX49" s="20"/>
      <c r="JTY49"/>
      <c r="JTZ49" s="20"/>
      <c r="JUA49"/>
      <c r="JUB49" s="20"/>
      <c r="JUC49"/>
      <c r="JUD49" s="20"/>
      <c r="JUE49"/>
      <c r="JUF49" s="20"/>
      <c r="JUG49"/>
      <c r="JUH49" s="20"/>
      <c r="JUI49"/>
      <c r="JUJ49" s="20"/>
      <c r="JUK49"/>
      <c r="JUL49" s="20"/>
      <c r="JUM49"/>
      <c r="JUN49" s="20"/>
      <c r="JUO49"/>
      <c r="JUP49" s="20"/>
      <c r="JUQ49"/>
      <c r="JUR49" s="20"/>
      <c r="JUS49"/>
      <c r="JUT49" s="20"/>
      <c r="JUU49"/>
      <c r="JUV49" s="20"/>
      <c r="JUW49"/>
      <c r="JUX49" s="20"/>
      <c r="JUY49"/>
      <c r="JUZ49" s="20"/>
      <c r="JVA49"/>
      <c r="JVB49" s="20"/>
      <c r="JVC49"/>
      <c r="JVD49" s="20"/>
      <c r="JVE49"/>
      <c r="JVF49" s="20"/>
      <c r="JVG49"/>
      <c r="JVH49" s="20"/>
      <c r="JVI49"/>
      <c r="JVJ49" s="20"/>
      <c r="JVK49"/>
      <c r="JVL49" s="20"/>
      <c r="JVM49"/>
      <c r="JVN49" s="20"/>
      <c r="JVO49"/>
      <c r="JVP49" s="20"/>
      <c r="JVQ49"/>
      <c r="JVR49" s="20"/>
      <c r="JVS49"/>
      <c r="JVT49" s="20"/>
      <c r="JVU49"/>
      <c r="JVV49" s="20"/>
      <c r="JVW49"/>
      <c r="JVX49" s="20"/>
      <c r="JVY49"/>
      <c r="JVZ49" s="20"/>
      <c r="JWA49"/>
      <c r="JWB49" s="20"/>
      <c r="JWC49"/>
      <c r="JWD49" s="20"/>
      <c r="JWE49"/>
      <c r="JWF49" s="20"/>
      <c r="JWG49"/>
      <c r="JWH49" s="20"/>
      <c r="JWI49"/>
      <c r="JWJ49" s="20"/>
      <c r="JWK49"/>
      <c r="JWL49" s="20"/>
      <c r="JWM49"/>
      <c r="JWN49" s="20"/>
      <c r="JWO49"/>
      <c r="JWP49" s="20"/>
      <c r="JWQ49"/>
      <c r="JWR49" s="20"/>
      <c r="JWS49"/>
      <c r="JWT49" s="20"/>
      <c r="JWU49"/>
      <c r="JWV49" s="20"/>
      <c r="JWW49"/>
      <c r="JWX49" s="20"/>
      <c r="JWY49"/>
      <c r="JWZ49" s="20"/>
      <c r="JXA49"/>
      <c r="JXB49" s="20"/>
      <c r="JXC49"/>
      <c r="JXD49" s="20"/>
      <c r="JXE49"/>
      <c r="JXF49" s="20"/>
      <c r="JXG49"/>
      <c r="JXH49" s="20"/>
      <c r="JXI49"/>
      <c r="JXJ49" s="20"/>
      <c r="JXK49"/>
      <c r="JXL49" s="20"/>
      <c r="JXM49"/>
      <c r="JXN49" s="20"/>
      <c r="JXO49"/>
      <c r="JXP49" s="20"/>
      <c r="JXQ49"/>
      <c r="JXR49" s="20"/>
      <c r="JXS49"/>
      <c r="JXT49" s="20"/>
      <c r="JXU49"/>
      <c r="JXV49" s="20"/>
      <c r="JXW49"/>
      <c r="JXX49" s="20"/>
      <c r="JXY49"/>
      <c r="JXZ49" s="20"/>
      <c r="JYA49"/>
      <c r="JYB49" s="20"/>
      <c r="JYC49"/>
      <c r="JYD49" s="20"/>
      <c r="JYE49"/>
      <c r="JYF49" s="20"/>
      <c r="JYG49"/>
      <c r="JYH49" s="20"/>
      <c r="JYI49"/>
      <c r="JYJ49" s="20"/>
      <c r="JYK49"/>
      <c r="JYL49" s="20"/>
      <c r="JYM49"/>
      <c r="JYN49" s="20"/>
      <c r="JYO49"/>
      <c r="JYP49" s="20"/>
      <c r="JYQ49"/>
      <c r="JYR49" s="20"/>
      <c r="JYS49"/>
      <c r="JYT49" s="20"/>
      <c r="JYU49"/>
      <c r="JYV49" s="20"/>
      <c r="JYW49"/>
      <c r="JYX49" s="20"/>
      <c r="JYY49"/>
      <c r="JYZ49" s="20"/>
      <c r="JZA49"/>
      <c r="JZB49" s="20"/>
      <c r="JZC49"/>
      <c r="JZD49" s="20"/>
      <c r="JZE49"/>
      <c r="JZF49" s="20"/>
      <c r="JZG49"/>
      <c r="JZH49" s="20"/>
      <c r="JZI49"/>
      <c r="JZJ49" s="20"/>
      <c r="JZK49"/>
      <c r="JZL49" s="20"/>
      <c r="JZM49"/>
      <c r="JZN49" s="20"/>
      <c r="JZO49"/>
      <c r="JZP49" s="20"/>
      <c r="JZQ49"/>
      <c r="JZR49" s="20"/>
      <c r="JZS49"/>
      <c r="JZT49" s="20"/>
      <c r="JZU49"/>
      <c r="JZV49" s="20"/>
      <c r="JZW49"/>
      <c r="JZX49" s="20"/>
      <c r="JZY49"/>
      <c r="JZZ49" s="20"/>
      <c r="KAA49"/>
      <c r="KAB49" s="20"/>
      <c r="KAC49"/>
      <c r="KAD49" s="20"/>
      <c r="KAE49"/>
      <c r="KAF49" s="20"/>
      <c r="KAG49"/>
      <c r="KAH49" s="20"/>
      <c r="KAI49"/>
      <c r="KAJ49" s="20"/>
      <c r="KAK49"/>
      <c r="KAL49" s="20"/>
      <c r="KAM49"/>
      <c r="KAN49" s="20"/>
      <c r="KAO49"/>
      <c r="KAP49" s="20"/>
      <c r="KAQ49"/>
      <c r="KAR49" s="20"/>
      <c r="KAS49"/>
      <c r="KAT49" s="20"/>
      <c r="KAU49"/>
      <c r="KAV49" s="20"/>
      <c r="KAW49"/>
      <c r="KAX49" s="20"/>
      <c r="KAY49"/>
      <c r="KAZ49" s="20"/>
      <c r="KBA49"/>
      <c r="KBB49" s="20"/>
      <c r="KBC49"/>
      <c r="KBD49" s="20"/>
      <c r="KBE49"/>
      <c r="KBF49" s="20"/>
      <c r="KBG49"/>
      <c r="KBH49" s="20"/>
      <c r="KBI49"/>
      <c r="KBJ49" s="20"/>
      <c r="KBK49"/>
      <c r="KBL49" s="20"/>
      <c r="KBM49"/>
      <c r="KBN49" s="20"/>
      <c r="KBO49"/>
      <c r="KBP49" s="20"/>
      <c r="KBQ49"/>
      <c r="KBR49" s="20"/>
      <c r="KBS49"/>
      <c r="KBT49" s="20"/>
      <c r="KBU49"/>
      <c r="KBV49" s="20"/>
      <c r="KBW49"/>
      <c r="KBX49" s="20"/>
      <c r="KBY49"/>
      <c r="KBZ49" s="20"/>
      <c r="KCA49"/>
      <c r="KCB49" s="20"/>
      <c r="KCC49"/>
      <c r="KCD49" s="20"/>
      <c r="KCE49"/>
      <c r="KCF49" s="20"/>
      <c r="KCG49"/>
      <c r="KCH49" s="20"/>
      <c r="KCI49"/>
      <c r="KCJ49" s="20"/>
      <c r="KCK49"/>
      <c r="KCL49" s="20"/>
      <c r="KCM49"/>
      <c r="KCN49" s="20"/>
      <c r="KCO49"/>
      <c r="KCP49" s="20"/>
      <c r="KCQ49"/>
      <c r="KCR49" s="20"/>
      <c r="KCS49"/>
      <c r="KCT49" s="20"/>
      <c r="KCU49"/>
      <c r="KCV49" s="20"/>
      <c r="KCW49"/>
      <c r="KCX49" s="20"/>
      <c r="KCY49"/>
      <c r="KCZ49" s="20"/>
      <c r="KDA49"/>
      <c r="KDB49" s="20"/>
      <c r="KDC49"/>
      <c r="KDD49" s="20"/>
      <c r="KDE49"/>
      <c r="KDF49" s="20"/>
      <c r="KDG49"/>
      <c r="KDH49" s="20"/>
      <c r="KDI49"/>
      <c r="KDJ49" s="20"/>
      <c r="KDK49"/>
      <c r="KDL49" s="20"/>
      <c r="KDM49"/>
      <c r="KDN49" s="20"/>
      <c r="KDO49"/>
      <c r="KDP49" s="20"/>
      <c r="KDQ49"/>
      <c r="KDR49" s="20"/>
      <c r="KDS49"/>
      <c r="KDT49" s="20"/>
      <c r="KDU49"/>
      <c r="KDV49" s="20"/>
      <c r="KDW49"/>
      <c r="KDX49" s="20"/>
      <c r="KDY49"/>
      <c r="KDZ49" s="20"/>
      <c r="KEA49"/>
      <c r="KEB49" s="20"/>
      <c r="KEC49"/>
      <c r="KED49" s="20"/>
      <c r="KEE49"/>
      <c r="KEF49" s="20"/>
      <c r="KEG49"/>
      <c r="KEH49" s="20"/>
      <c r="KEI49"/>
      <c r="KEJ49" s="20"/>
      <c r="KEK49"/>
      <c r="KEL49" s="20"/>
      <c r="KEM49"/>
      <c r="KEN49" s="20"/>
      <c r="KEO49"/>
      <c r="KEP49" s="20"/>
      <c r="KEQ49"/>
      <c r="KER49" s="20"/>
      <c r="KES49"/>
      <c r="KET49" s="20"/>
      <c r="KEU49"/>
      <c r="KEV49" s="20"/>
      <c r="KEW49"/>
      <c r="KEX49" s="20"/>
      <c r="KEY49"/>
      <c r="KEZ49" s="20"/>
      <c r="KFA49"/>
      <c r="KFB49" s="20"/>
      <c r="KFC49"/>
      <c r="KFD49" s="20"/>
      <c r="KFE49"/>
      <c r="KFF49" s="20"/>
      <c r="KFG49"/>
      <c r="KFH49" s="20"/>
      <c r="KFI49"/>
      <c r="KFJ49" s="20"/>
      <c r="KFK49"/>
      <c r="KFL49" s="20"/>
      <c r="KFM49"/>
      <c r="KFN49" s="20"/>
      <c r="KFO49"/>
      <c r="KFP49" s="20"/>
      <c r="KFQ49"/>
      <c r="KFR49" s="20"/>
      <c r="KFS49"/>
      <c r="KFT49" s="20"/>
      <c r="KFU49"/>
      <c r="KFV49" s="20"/>
      <c r="KFW49"/>
      <c r="KFX49" s="20"/>
      <c r="KFY49"/>
      <c r="KFZ49" s="20"/>
      <c r="KGA49"/>
      <c r="KGB49" s="20"/>
      <c r="KGC49"/>
      <c r="KGD49" s="20"/>
      <c r="KGE49"/>
      <c r="KGF49" s="20"/>
      <c r="KGG49"/>
      <c r="KGH49" s="20"/>
      <c r="KGI49"/>
      <c r="KGJ49" s="20"/>
      <c r="KGK49"/>
      <c r="KGL49" s="20"/>
      <c r="KGM49"/>
      <c r="KGN49" s="20"/>
      <c r="KGO49"/>
      <c r="KGP49" s="20"/>
      <c r="KGQ49"/>
      <c r="KGR49" s="20"/>
      <c r="KGS49"/>
      <c r="KGT49" s="20"/>
      <c r="KGU49"/>
      <c r="KGV49" s="20"/>
      <c r="KGW49"/>
      <c r="KGX49" s="20"/>
      <c r="KGY49"/>
      <c r="KGZ49" s="20"/>
      <c r="KHA49"/>
      <c r="KHB49" s="20"/>
      <c r="KHC49"/>
      <c r="KHD49" s="20"/>
      <c r="KHE49"/>
      <c r="KHF49" s="20"/>
      <c r="KHG49"/>
      <c r="KHH49" s="20"/>
      <c r="KHI49"/>
      <c r="KHJ49" s="20"/>
      <c r="KHK49"/>
      <c r="KHL49" s="20"/>
      <c r="KHM49"/>
      <c r="KHN49" s="20"/>
      <c r="KHO49"/>
      <c r="KHP49" s="20"/>
      <c r="KHQ49"/>
      <c r="KHR49" s="20"/>
      <c r="KHS49"/>
      <c r="KHT49" s="20"/>
      <c r="KHU49"/>
      <c r="KHV49" s="20"/>
      <c r="KHW49"/>
      <c r="KHX49" s="20"/>
      <c r="KHY49"/>
      <c r="KHZ49" s="20"/>
      <c r="KIA49"/>
      <c r="KIB49" s="20"/>
      <c r="KIC49"/>
      <c r="KID49" s="20"/>
      <c r="KIE49"/>
      <c r="KIF49" s="20"/>
      <c r="KIG49"/>
      <c r="KIH49" s="20"/>
      <c r="KII49"/>
      <c r="KIJ49" s="20"/>
      <c r="KIK49"/>
      <c r="KIL49" s="20"/>
      <c r="KIM49"/>
      <c r="KIN49" s="20"/>
      <c r="KIO49"/>
      <c r="KIP49" s="20"/>
      <c r="KIQ49"/>
      <c r="KIR49" s="20"/>
      <c r="KIS49"/>
      <c r="KIT49" s="20"/>
      <c r="KIU49"/>
      <c r="KIV49" s="20"/>
      <c r="KIW49"/>
      <c r="KIX49" s="20"/>
      <c r="KIY49"/>
      <c r="KIZ49" s="20"/>
      <c r="KJA49"/>
      <c r="KJB49" s="20"/>
      <c r="KJC49"/>
      <c r="KJD49" s="20"/>
      <c r="KJE49"/>
      <c r="KJF49" s="20"/>
      <c r="KJG49"/>
      <c r="KJH49" s="20"/>
      <c r="KJI49"/>
      <c r="KJJ49" s="20"/>
      <c r="KJK49"/>
      <c r="KJL49" s="20"/>
      <c r="KJM49"/>
      <c r="KJN49" s="20"/>
      <c r="KJO49"/>
      <c r="KJP49" s="20"/>
      <c r="KJQ49"/>
      <c r="KJR49" s="20"/>
      <c r="KJS49"/>
      <c r="KJT49" s="20"/>
      <c r="KJU49"/>
      <c r="KJV49" s="20"/>
      <c r="KJW49"/>
      <c r="KJX49" s="20"/>
      <c r="KJY49"/>
      <c r="KJZ49" s="20"/>
      <c r="KKA49"/>
      <c r="KKB49" s="20"/>
      <c r="KKC49"/>
      <c r="KKD49" s="20"/>
      <c r="KKE49"/>
      <c r="KKF49" s="20"/>
      <c r="KKG49"/>
      <c r="KKH49" s="20"/>
      <c r="KKI49"/>
      <c r="KKJ49" s="20"/>
      <c r="KKK49"/>
      <c r="KKL49" s="20"/>
      <c r="KKM49"/>
      <c r="KKN49" s="20"/>
      <c r="KKO49"/>
      <c r="KKP49" s="20"/>
      <c r="KKQ49"/>
      <c r="KKR49" s="20"/>
      <c r="KKS49"/>
      <c r="KKT49" s="20"/>
      <c r="KKU49"/>
      <c r="KKV49" s="20"/>
      <c r="KKW49"/>
      <c r="KKX49" s="20"/>
      <c r="KKY49"/>
      <c r="KKZ49" s="20"/>
      <c r="KLA49"/>
      <c r="KLB49" s="20"/>
      <c r="KLC49"/>
      <c r="KLD49" s="20"/>
      <c r="KLE49"/>
      <c r="KLF49" s="20"/>
      <c r="KLG49"/>
      <c r="KLH49" s="20"/>
      <c r="KLI49"/>
      <c r="KLJ49" s="20"/>
      <c r="KLK49"/>
      <c r="KLL49" s="20"/>
      <c r="KLM49"/>
      <c r="KLN49" s="20"/>
      <c r="KLO49"/>
      <c r="KLP49" s="20"/>
      <c r="KLQ49"/>
      <c r="KLR49" s="20"/>
      <c r="KLS49"/>
      <c r="KLT49" s="20"/>
      <c r="KLU49"/>
      <c r="KLV49" s="20"/>
      <c r="KLW49"/>
      <c r="KLX49" s="20"/>
      <c r="KLY49"/>
      <c r="KLZ49" s="20"/>
      <c r="KMA49"/>
      <c r="KMB49" s="20"/>
      <c r="KMC49"/>
      <c r="KMD49" s="20"/>
      <c r="KME49"/>
      <c r="KMF49" s="20"/>
      <c r="KMG49"/>
      <c r="KMH49" s="20"/>
      <c r="KMI49"/>
      <c r="KMJ49" s="20"/>
      <c r="KMK49"/>
      <c r="KML49" s="20"/>
      <c r="KMM49"/>
      <c r="KMN49" s="20"/>
      <c r="KMO49"/>
      <c r="KMP49" s="20"/>
      <c r="KMQ49"/>
      <c r="KMR49" s="20"/>
      <c r="KMS49"/>
      <c r="KMT49" s="20"/>
      <c r="KMU49"/>
      <c r="KMV49" s="20"/>
      <c r="KMW49"/>
      <c r="KMX49" s="20"/>
      <c r="KMY49"/>
      <c r="KMZ49" s="20"/>
      <c r="KNA49"/>
      <c r="KNB49" s="20"/>
      <c r="KNC49"/>
      <c r="KND49" s="20"/>
      <c r="KNE49"/>
      <c r="KNF49" s="20"/>
      <c r="KNG49"/>
      <c r="KNH49" s="20"/>
      <c r="KNI49"/>
      <c r="KNJ49" s="20"/>
      <c r="KNK49"/>
      <c r="KNL49" s="20"/>
      <c r="KNM49"/>
      <c r="KNN49" s="20"/>
      <c r="KNO49"/>
      <c r="KNP49" s="20"/>
      <c r="KNQ49"/>
      <c r="KNR49" s="20"/>
      <c r="KNS49"/>
      <c r="KNT49" s="20"/>
      <c r="KNU49"/>
      <c r="KNV49" s="20"/>
      <c r="KNW49"/>
      <c r="KNX49" s="20"/>
      <c r="KNY49"/>
      <c r="KNZ49" s="20"/>
      <c r="KOA49"/>
      <c r="KOB49" s="20"/>
      <c r="KOC49"/>
      <c r="KOD49" s="20"/>
      <c r="KOE49"/>
      <c r="KOF49" s="20"/>
      <c r="KOG49"/>
      <c r="KOH49" s="20"/>
      <c r="KOI49"/>
      <c r="KOJ49" s="20"/>
      <c r="KOK49"/>
      <c r="KOL49" s="20"/>
      <c r="KOM49"/>
      <c r="KON49" s="20"/>
      <c r="KOO49"/>
      <c r="KOP49" s="20"/>
      <c r="KOQ49"/>
      <c r="KOR49" s="20"/>
      <c r="KOS49"/>
      <c r="KOT49" s="20"/>
      <c r="KOU49"/>
      <c r="KOV49" s="20"/>
      <c r="KOW49"/>
      <c r="KOX49" s="20"/>
      <c r="KOY49"/>
      <c r="KOZ49" s="20"/>
      <c r="KPA49"/>
      <c r="KPB49" s="20"/>
      <c r="KPC49"/>
      <c r="KPD49" s="20"/>
      <c r="KPE49"/>
      <c r="KPF49" s="20"/>
      <c r="KPG49"/>
      <c r="KPH49" s="20"/>
      <c r="KPI49"/>
      <c r="KPJ49" s="20"/>
      <c r="KPK49"/>
      <c r="KPL49" s="20"/>
      <c r="KPM49"/>
      <c r="KPN49" s="20"/>
      <c r="KPO49"/>
      <c r="KPP49" s="20"/>
      <c r="KPQ49"/>
      <c r="KPR49" s="20"/>
      <c r="KPS49"/>
      <c r="KPT49" s="20"/>
      <c r="KPU49"/>
      <c r="KPV49" s="20"/>
      <c r="KPW49"/>
      <c r="KPX49" s="20"/>
      <c r="KPY49"/>
      <c r="KPZ49" s="20"/>
      <c r="KQA49"/>
      <c r="KQB49" s="20"/>
      <c r="KQC49"/>
      <c r="KQD49" s="20"/>
      <c r="KQE49"/>
      <c r="KQF49" s="20"/>
      <c r="KQG49"/>
      <c r="KQH49" s="20"/>
      <c r="KQI49"/>
      <c r="KQJ49" s="20"/>
      <c r="KQK49"/>
      <c r="KQL49" s="20"/>
      <c r="KQM49"/>
      <c r="KQN49" s="20"/>
      <c r="KQO49"/>
      <c r="KQP49" s="20"/>
      <c r="KQQ49"/>
      <c r="KQR49" s="20"/>
      <c r="KQS49"/>
      <c r="KQT49" s="20"/>
      <c r="KQU49"/>
      <c r="KQV49" s="20"/>
      <c r="KQW49"/>
      <c r="KQX49" s="20"/>
      <c r="KQY49"/>
      <c r="KQZ49" s="20"/>
      <c r="KRA49"/>
      <c r="KRB49" s="20"/>
      <c r="KRC49"/>
      <c r="KRD49" s="20"/>
      <c r="KRE49"/>
      <c r="KRF49" s="20"/>
      <c r="KRG49"/>
      <c r="KRH49" s="20"/>
      <c r="KRI49"/>
      <c r="KRJ49" s="20"/>
      <c r="KRK49"/>
      <c r="KRL49" s="20"/>
      <c r="KRM49"/>
      <c r="KRN49" s="20"/>
      <c r="KRO49"/>
      <c r="KRP49" s="20"/>
      <c r="KRQ49"/>
      <c r="KRR49" s="20"/>
      <c r="KRS49"/>
      <c r="KRT49" s="20"/>
      <c r="KRU49"/>
      <c r="KRV49" s="20"/>
      <c r="KRW49"/>
      <c r="KRX49" s="20"/>
      <c r="KRY49"/>
      <c r="KRZ49" s="20"/>
      <c r="KSA49"/>
      <c r="KSB49" s="20"/>
      <c r="KSC49"/>
      <c r="KSD49" s="20"/>
      <c r="KSE49"/>
      <c r="KSF49" s="20"/>
      <c r="KSG49"/>
      <c r="KSH49" s="20"/>
      <c r="KSI49"/>
      <c r="KSJ49" s="20"/>
      <c r="KSK49"/>
      <c r="KSL49" s="20"/>
      <c r="KSM49"/>
      <c r="KSN49" s="20"/>
      <c r="KSO49"/>
      <c r="KSP49" s="20"/>
      <c r="KSQ49"/>
      <c r="KSR49" s="20"/>
      <c r="KSS49"/>
      <c r="KST49" s="20"/>
      <c r="KSU49"/>
      <c r="KSV49" s="20"/>
      <c r="KSW49"/>
      <c r="KSX49" s="20"/>
      <c r="KSY49"/>
      <c r="KSZ49" s="20"/>
      <c r="KTA49"/>
      <c r="KTB49" s="20"/>
      <c r="KTC49"/>
      <c r="KTD49" s="20"/>
      <c r="KTE49"/>
      <c r="KTF49" s="20"/>
      <c r="KTG49"/>
      <c r="KTH49" s="20"/>
      <c r="KTI49"/>
      <c r="KTJ49" s="20"/>
      <c r="KTK49"/>
      <c r="KTL49" s="20"/>
      <c r="KTM49"/>
      <c r="KTN49" s="20"/>
      <c r="KTO49"/>
      <c r="KTP49" s="20"/>
      <c r="KTQ49"/>
      <c r="KTR49" s="20"/>
      <c r="KTS49"/>
      <c r="KTT49" s="20"/>
      <c r="KTU49"/>
      <c r="KTV49" s="20"/>
      <c r="KTW49"/>
      <c r="KTX49" s="20"/>
      <c r="KTY49"/>
      <c r="KTZ49" s="20"/>
      <c r="KUA49"/>
      <c r="KUB49" s="20"/>
      <c r="KUC49"/>
      <c r="KUD49" s="20"/>
      <c r="KUE49"/>
      <c r="KUF49" s="20"/>
      <c r="KUG49"/>
      <c r="KUH49" s="20"/>
      <c r="KUI49"/>
      <c r="KUJ49" s="20"/>
      <c r="KUK49"/>
      <c r="KUL49" s="20"/>
      <c r="KUM49"/>
      <c r="KUN49" s="20"/>
      <c r="KUO49"/>
      <c r="KUP49" s="20"/>
      <c r="KUQ49"/>
      <c r="KUR49" s="20"/>
      <c r="KUS49"/>
      <c r="KUT49" s="20"/>
      <c r="KUU49"/>
      <c r="KUV49" s="20"/>
      <c r="KUW49"/>
      <c r="KUX49" s="20"/>
      <c r="KUY49"/>
      <c r="KUZ49" s="20"/>
      <c r="KVA49"/>
      <c r="KVB49" s="20"/>
      <c r="KVC49"/>
      <c r="KVD49" s="20"/>
      <c r="KVE49"/>
      <c r="KVF49" s="20"/>
      <c r="KVG49"/>
      <c r="KVH49" s="20"/>
      <c r="KVI49"/>
      <c r="KVJ49" s="20"/>
      <c r="KVK49"/>
      <c r="KVL49" s="20"/>
      <c r="KVM49"/>
      <c r="KVN49" s="20"/>
      <c r="KVO49"/>
      <c r="KVP49" s="20"/>
      <c r="KVQ49"/>
      <c r="KVR49" s="20"/>
      <c r="KVS49"/>
      <c r="KVT49" s="20"/>
      <c r="KVU49"/>
      <c r="KVV49" s="20"/>
      <c r="KVW49"/>
      <c r="KVX49" s="20"/>
      <c r="KVY49"/>
      <c r="KVZ49" s="20"/>
      <c r="KWA49"/>
      <c r="KWB49" s="20"/>
      <c r="KWC49"/>
      <c r="KWD49" s="20"/>
      <c r="KWE49"/>
      <c r="KWF49" s="20"/>
      <c r="KWG49"/>
      <c r="KWH49" s="20"/>
      <c r="KWI49"/>
      <c r="KWJ49" s="20"/>
      <c r="KWK49"/>
      <c r="KWL49" s="20"/>
      <c r="KWM49"/>
      <c r="KWN49" s="20"/>
      <c r="KWO49"/>
      <c r="KWP49" s="20"/>
      <c r="KWQ49"/>
      <c r="KWR49" s="20"/>
      <c r="KWS49"/>
      <c r="KWT49" s="20"/>
      <c r="KWU49"/>
      <c r="KWV49" s="20"/>
      <c r="KWW49"/>
      <c r="KWX49" s="20"/>
      <c r="KWY49"/>
      <c r="KWZ49" s="20"/>
      <c r="KXA49"/>
      <c r="KXB49" s="20"/>
      <c r="KXC49"/>
      <c r="KXD49" s="20"/>
      <c r="KXE49"/>
      <c r="KXF49" s="20"/>
      <c r="KXG49"/>
      <c r="KXH49" s="20"/>
      <c r="KXI49"/>
      <c r="KXJ49" s="20"/>
      <c r="KXK49"/>
      <c r="KXL49" s="20"/>
      <c r="KXM49"/>
      <c r="KXN49" s="20"/>
      <c r="KXO49"/>
      <c r="KXP49" s="20"/>
      <c r="KXQ49"/>
      <c r="KXR49" s="20"/>
      <c r="KXS49"/>
      <c r="KXT49" s="20"/>
      <c r="KXU49"/>
      <c r="KXV49" s="20"/>
      <c r="KXW49"/>
      <c r="KXX49" s="20"/>
      <c r="KXY49"/>
      <c r="KXZ49" s="20"/>
      <c r="KYA49"/>
      <c r="KYB49" s="20"/>
      <c r="KYC49"/>
      <c r="KYD49" s="20"/>
      <c r="KYE49"/>
      <c r="KYF49" s="20"/>
      <c r="KYG49"/>
      <c r="KYH49" s="20"/>
      <c r="KYI49"/>
      <c r="KYJ49" s="20"/>
      <c r="KYK49"/>
      <c r="KYL49" s="20"/>
      <c r="KYM49"/>
      <c r="KYN49" s="20"/>
      <c r="KYO49"/>
      <c r="KYP49" s="20"/>
      <c r="KYQ49"/>
      <c r="KYR49" s="20"/>
      <c r="KYS49"/>
      <c r="KYT49" s="20"/>
      <c r="KYU49"/>
      <c r="KYV49" s="20"/>
      <c r="KYW49"/>
      <c r="KYX49" s="20"/>
      <c r="KYY49"/>
      <c r="KYZ49" s="20"/>
      <c r="KZA49"/>
      <c r="KZB49" s="20"/>
      <c r="KZC49"/>
      <c r="KZD49" s="20"/>
      <c r="KZE49"/>
      <c r="KZF49" s="20"/>
      <c r="KZG49"/>
      <c r="KZH49" s="20"/>
      <c r="KZI49"/>
      <c r="KZJ49" s="20"/>
      <c r="KZK49"/>
      <c r="KZL49" s="20"/>
      <c r="KZM49"/>
      <c r="KZN49" s="20"/>
      <c r="KZO49"/>
      <c r="KZP49" s="20"/>
      <c r="KZQ49"/>
      <c r="KZR49" s="20"/>
      <c r="KZS49"/>
      <c r="KZT49" s="20"/>
      <c r="KZU49"/>
      <c r="KZV49" s="20"/>
      <c r="KZW49"/>
      <c r="KZX49" s="20"/>
      <c r="KZY49"/>
      <c r="KZZ49" s="20"/>
      <c r="LAA49"/>
      <c r="LAB49" s="20"/>
      <c r="LAC49"/>
      <c r="LAD49" s="20"/>
      <c r="LAE49"/>
      <c r="LAF49" s="20"/>
      <c r="LAG49"/>
      <c r="LAH49" s="20"/>
      <c r="LAI49"/>
      <c r="LAJ49" s="20"/>
      <c r="LAK49"/>
      <c r="LAL49" s="20"/>
      <c r="LAM49"/>
      <c r="LAN49" s="20"/>
      <c r="LAO49"/>
      <c r="LAP49" s="20"/>
      <c r="LAQ49"/>
      <c r="LAR49" s="20"/>
      <c r="LAS49"/>
      <c r="LAT49" s="20"/>
      <c r="LAU49"/>
      <c r="LAV49" s="20"/>
      <c r="LAW49"/>
      <c r="LAX49" s="20"/>
      <c r="LAY49"/>
      <c r="LAZ49" s="20"/>
      <c r="LBA49"/>
      <c r="LBB49" s="20"/>
      <c r="LBC49"/>
      <c r="LBD49" s="20"/>
      <c r="LBE49"/>
      <c r="LBF49" s="20"/>
      <c r="LBG49"/>
      <c r="LBH49" s="20"/>
      <c r="LBI49"/>
      <c r="LBJ49" s="20"/>
      <c r="LBK49"/>
      <c r="LBL49" s="20"/>
      <c r="LBM49"/>
      <c r="LBN49" s="20"/>
      <c r="LBO49"/>
      <c r="LBP49" s="20"/>
      <c r="LBQ49"/>
      <c r="LBR49" s="20"/>
      <c r="LBS49"/>
      <c r="LBT49" s="20"/>
      <c r="LBU49"/>
      <c r="LBV49" s="20"/>
      <c r="LBW49"/>
      <c r="LBX49" s="20"/>
      <c r="LBY49"/>
      <c r="LBZ49" s="20"/>
      <c r="LCA49"/>
      <c r="LCB49" s="20"/>
      <c r="LCC49"/>
      <c r="LCD49" s="20"/>
      <c r="LCE49"/>
      <c r="LCF49" s="20"/>
      <c r="LCG49"/>
      <c r="LCH49" s="20"/>
      <c r="LCI49"/>
      <c r="LCJ49" s="20"/>
      <c r="LCK49"/>
      <c r="LCL49" s="20"/>
      <c r="LCM49"/>
      <c r="LCN49" s="20"/>
      <c r="LCO49"/>
      <c r="LCP49" s="20"/>
      <c r="LCQ49"/>
      <c r="LCR49" s="20"/>
      <c r="LCS49"/>
      <c r="LCT49" s="20"/>
      <c r="LCU49"/>
      <c r="LCV49" s="20"/>
      <c r="LCW49"/>
      <c r="LCX49" s="20"/>
      <c r="LCY49"/>
      <c r="LCZ49" s="20"/>
      <c r="LDA49"/>
      <c r="LDB49" s="20"/>
      <c r="LDC49"/>
      <c r="LDD49" s="20"/>
      <c r="LDE49"/>
      <c r="LDF49" s="20"/>
      <c r="LDG49"/>
      <c r="LDH49" s="20"/>
      <c r="LDI49"/>
      <c r="LDJ49" s="20"/>
      <c r="LDK49"/>
      <c r="LDL49" s="20"/>
      <c r="LDM49"/>
      <c r="LDN49" s="20"/>
      <c r="LDO49"/>
      <c r="LDP49" s="20"/>
      <c r="LDQ49"/>
      <c r="LDR49" s="20"/>
      <c r="LDS49"/>
      <c r="LDT49" s="20"/>
      <c r="LDU49"/>
      <c r="LDV49" s="20"/>
      <c r="LDW49"/>
      <c r="LDX49" s="20"/>
      <c r="LDY49"/>
      <c r="LDZ49" s="20"/>
      <c r="LEA49"/>
      <c r="LEB49" s="20"/>
      <c r="LEC49"/>
      <c r="LED49" s="20"/>
      <c r="LEE49"/>
      <c r="LEF49" s="20"/>
      <c r="LEG49"/>
      <c r="LEH49" s="20"/>
      <c r="LEI49"/>
      <c r="LEJ49" s="20"/>
      <c r="LEK49"/>
      <c r="LEL49" s="20"/>
      <c r="LEM49"/>
      <c r="LEN49" s="20"/>
      <c r="LEO49"/>
      <c r="LEP49" s="20"/>
      <c r="LEQ49"/>
      <c r="LER49" s="20"/>
      <c r="LES49"/>
      <c r="LET49" s="20"/>
      <c r="LEU49"/>
      <c r="LEV49" s="20"/>
      <c r="LEW49"/>
      <c r="LEX49" s="20"/>
      <c r="LEY49"/>
      <c r="LEZ49" s="20"/>
      <c r="LFA49"/>
      <c r="LFB49" s="20"/>
      <c r="LFC49"/>
      <c r="LFD49" s="20"/>
      <c r="LFE49"/>
      <c r="LFF49" s="20"/>
      <c r="LFG49"/>
      <c r="LFH49" s="20"/>
      <c r="LFI49"/>
      <c r="LFJ49" s="20"/>
      <c r="LFK49"/>
      <c r="LFL49" s="20"/>
      <c r="LFM49"/>
      <c r="LFN49" s="20"/>
      <c r="LFO49"/>
      <c r="LFP49" s="20"/>
      <c r="LFQ49"/>
      <c r="LFR49" s="20"/>
      <c r="LFS49"/>
      <c r="LFT49" s="20"/>
      <c r="LFU49"/>
      <c r="LFV49" s="20"/>
      <c r="LFW49"/>
      <c r="LFX49" s="20"/>
      <c r="LFY49"/>
      <c r="LFZ49" s="20"/>
      <c r="LGA49"/>
      <c r="LGB49" s="20"/>
      <c r="LGC49"/>
      <c r="LGD49" s="20"/>
      <c r="LGE49"/>
      <c r="LGF49" s="20"/>
      <c r="LGG49"/>
      <c r="LGH49" s="20"/>
      <c r="LGI49"/>
      <c r="LGJ49" s="20"/>
      <c r="LGK49"/>
      <c r="LGL49" s="20"/>
      <c r="LGM49"/>
      <c r="LGN49" s="20"/>
      <c r="LGO49"/>
      <c r="LGP49" s="20"/>
      <c r="LGQ49"/>
      <c r="LGR49" s="20"/>
      <c r="LGS49"/>
      <c r="LGT49" s="20"/>
      <c r="LGU49"/>
      <c r="LGV49" s="20"/>
      <c r="LGW49"/>
      <c r="LGX49" s="20"/>
      <c r="LGY49"/>
      <c r="LGZ49" s="20"/>
      <c r="LHA49"/>
      <c r="LHB49" s="20"/>
      <c r="LHC49"/>
      <c r="LHD49" s="20"/>
      <c r="LHE49"/>
      <c r="LHF49" s="20"/>
      <c r="LHG49"/>
      <c r="LHH49" s="20"/>
      <c r="LHI49"/>
      <c r="LHJ49" s="20"/>
      <c r="LHK49"/>
      <c r="LHL49" s="20"/>
      <c r="LHM49"/>
      <c r="LHN49" s="20"/>
      <c r="LHO49"/>
      <c r="LHP49" s="20"/>
      <c r="LHQ49"/>
      <c r="LHR49" s="20"/>
      <c r="LHS49"/>
      <c r="LHT49" s="20"/>
      <c r="LHU49"/>
      <c r="LHV49" s="20"/>
      <c r="LHW49"/>
      <c r="LHX49" s="20"/>
      <c r="LHY49"/>
      <c r="LHZ49" s="20"/>
      <c r="LIA49"/>
      <c r="LIB49" s="20"/>
      <c r="LIC49"/>
      <c r="LID49" s="20"/>
      <c r="LIE49"/>
      <c r="LIF49" s="20"/>
      <c r="LIG49"/>
      <c r="LIH49" s="20"/>
      <c r="LII49"/>
      <c r="LIJ49" s="20"/>
      <c r="LIK49"/>
      <c r="LIL49" s="20"/>
      <c r="LIM49"/>
      <c r="LIN49" s="20"/>
      <c r="LIO49"/>
      <c r="LIP49" s="20"/>
      <c r="LIQ49"/>
      <c r="LIR49" s="20"/>
      <c r="LIS49"/>
      <c r="LIT49" s="20"/>
      <c r="LIU49"/>
      <c r="LIV49" s="20"/>
      <c r="LIW49"/>
      <c r="LIX49" s="20"/>
      <c r="LIY49"/>
      <c r="LIZ49" s="20"/>
      <c r="LJA49"/>
      <c r="LJB49" s="20"/>
      <c r="LJC49"/>
      <c r="LJD49" s="20"/>
      <c r="LJE49"/>
      <c r="LJF49" s="20"/>
      <c r="LJG49"/>
      <c r="LJH49" s="20"/>
      <c r="LJI49"/>
      <c r="LJJ49" s="20"/>
      <c r="LJK49"/>
      <c r="LJL49" s="20"/>
      <c r="LJM49"/>
      <c r="LJN49" s="20"/>
      <c r="LJO49"/>
      <c r="LJP49" s="20"/>
      <c r="LJQ49"/>
      <c r="LJR49" s="20"/>
      <c r="LJS49"/>
      <c r="LJT49" s="20"/>
      <c r="LJU49"/>
      <c r="LJV49" s="20"/>
      <c r="LJW49"/>
      <c r="LJX49" s="20"/>
      <c r="LJY49"/>
      <c r="LJZ49" s="20"/>
      <c r="LKA49"/>
      <c r="LKB49" s="20"/>
      <c r="LKC49"/>
      <c r="LKD49" s="20"/>
      <c r="LKE49"/>
      <c r="LKF49" s="20"/>
      <c r="LKG49"/>
      <c r="LKH49" s="20"/>
      <c r="LKI49"/>
      <c r="LKJ49" s="20"/>
      <c r="LKK49"/>
      <c r="LKL49" s="20"/>
      <c r="LKM49"/>
      <c r="LKN49" s="20"/>
      <c r="LKO49"/>
      <c r="LKP49" s="20"/>
      <c r="LKQ49"/>
      <c r="LKR49" s="20"/>
      <c r="LKS49"/>
      <c r="LKT49" s="20"/>
      <c r="LKU49"/>
      <c r="LKV49" s="20"/>
      <c r="LKW49"/>
      <c r="LKX49" s="20"/>
      <c r="LKY49"/>
      <c r="LKZ49" s="20"/>
      <c r="LLA49"/>
      <c r="LLB49" s="20"/>
      <c r="LLC49"/>
      <c r="LLD49" s="20"/>
      <c r="LLE49"/>
      <c r="LLF49" s="20"/>
      <c r="LLG49"/>
      <c r="LLH49" s="20"/>
      <c r="LLI49"/>
      <c r="LLJ49" s="20"/>
      <c r="LLK49"/>
      <c r="LLL49" s="20"/>
      <c r="LLM49"/>
      <c r="LLN49" s="20"/>
      <c r="LLO49"/>
      <c r="LLP49" s="20"/>
      <c r="LLQ49"/>
      <c r="LLR49" s="20"/>
      <c r="LLS49"/>
      <c r="LLT49" s="20"/>
      <c r="LLU49"/>
      <c r="LLV49" s="20"/>
      <c r="LLW49"/>
      <c r="LLX49" s="20"/>
      <c r="LLY49"/>
      <c r="LLZ49" s="20"/>
      <c r="LMA49"/>
      <c r="LMB49" s="20"/>
      <c r="LMC49"/>
      <c r="LMD49" s="20"/>
      <c r="LME49"/>
      <c r="LMF49" s="20"/>
      <c r="LMG49"/>
      <c r="LMH49" s="20"/>
      <c r="LMI49"/>
      <c r="LMJ49" s="20"/>
      <c r="LMK49"/>
      <c r="LML49" s="20"/>
      <c r="LMM49"/>
      <c r="LMN49" s="20"/>
      <c r="LMO49"/>
      <c r="LMP49" s="20"/>
      <c r="LMQ49"/>
      <c r="LMR49" s="20"/>
      <c r="LMS49"/>
      <c r="LMT49" s="20"/>
      <c r="LMU49"/>
      <c r="LMV49" s="20"/>
      <c r="LMW49"/>
      <c r="LMX49" s="20"/>
      <c r="LMY49"/>
      <c r="LMZ49" s="20"/>
      <c r="LNA49"/>
      <c r="LNB49" s="20"/>
      <c r="LNC49"/>
      <c r="LND49" s="20"/>
      <c r="LNE49"/>
      <c r="LNF49" s="20"/>
      <c r="LNG49"/>
      <c r="LNH49" s="20"/>
      <c r="LNI49"/>
      <c r="LNJ49" s="20"/>
      <c r="LNK49"/>
      <c r="LNL49" s="20"/>
      <c r="LNM49"/>
      <c r="LNN49" s="20"/>
      <c r="LNO49"/>
      <c r="LNP49" s="20"/>
      <c r="LNQ49"/>
      <c r="LNR49" s="20"/>
      <c r="LNS49"/>
      <c r="LNT49" s="20"/>
      <c r="LNU49"/>
      <c r="LNV49" s="20"/>
      <c r="LNW49"/>
      <c r="LNX49" s="20"/>
      <c r="LNY49"/>
      <c r="LNZ49" s="20"/>
      <c r="LOA49"/>
      <c r="LOB49" s="20"/>
      <c r="LOC49"/>
      <c r="LOD49" s="20"/>
      <c r="LOE49"/>
      <c r="LOF49" s="20"/>
      <c r="LOG49"/>
      <c r="LOH49" s="20"/>
      <c r="LOI49"/>
      <c r="LOJ49" s="20"/>
      <c r="LOK49"/>
      <c r="LOL49" s="20"/>
      <c r="LOM49"/>
      <c r="LON49" s="20"/>
      <c r="LOO49"/>
      <c r="LOP49" s="20"/>
      <c r="LOQ49"/>
      <c r="LOR49" s="20"/>
      <c r="LOS49"/>
      <c r="LOT49" s="20"/>
      <c r="LOU49"/>
      <c r="LOV49" s="20"/>
      <c r="LOW49"/>
      <c r="LOX49" s="20"/>
      <c r="LOY49"/>
      <c r="LOZ49" s="20"/>
      <c r="LPA49"/>
      <c r="LPB49" s="20"/>
      <c r="LPC49"/>
      <c r="LPD49" s="20"/>
      <c r="LPE49"/>
      <c r="LPF49" s="20"/>
      <c r="LPG49"/>
      <c r="LPH49" s="20"/>
      <c r="LPI49"/>
      <c r="LPJ49" s="20"/>
      <c r="LPK49"/>
      <c r="LPL49" s="20"/>
      <c r="LPM49"/>
      <c r="LPN49" s="20"/>
      <c r="LPO49"/>
      <c r="LPP49" s="20"/>
      <c r="LPQ49"/>
      <c r="LPR49" s="20"/>
      <c r="LPS49"/>
      <c r="LPT49" s="20"/>
      <c r="LPU49"/>
      <c r="LPV49" s="20"/>
      <c r="LPW49"/>
      <c r="LPX49" s="20"/>
      <c r="LPY49"/>
      <c r="LPZ49" s="20"/>
      <c r="LQA49"/>
      <c r="LQB49" s="20"/>
      <c r="LQC49"/>
      <c r="LQD49" s="20"/>
      <c r="LQE49"/>
      <c r="LQF49" s="20"/>
      <c r="LQG49"/>
      <c r="LQH49" s="20"/>
      <c r="LQI49"/>
      <c r="LQJ49" s="20"/>
      <c r="LQK49"/>
      <c r="LQL49" s="20"/>
      <c r="LQM49"/>
      <c r="LQN49" s="20"/>
      <c r="LQO49"/>
      <c r="LQP49" s="20"/>
      <c r="LQQ49"/>
      <c r="LQR49" s="20"/>
      <c r="LQS49"/>
      <c r="LQT49" s="20"/>
      <c r="LQU49"/>
      <c r="LQV49" s="20"/>
      <c r="LQW49"/>
      <c r="LQX49" s="20"/>
      <c r="LQY49"/>
      <c r="LQZ49" s="20"/>
      <c r="LRA49"/>
      <c r="LRB49" s="20"/>
      <c r="LRC49"/>
      <c r="LRD49" s="20"/>
      <c r="LRE49"/>
      <c r="LRF49" s="20"/>
      <c r="LRG49"/>
      <c r="LRH49" s="20"/>
      <c r="LRI49"/>
      <c r="LRJ49" s="20"/>
      <c r="LRK49"/>
      <c r="LRL49" s="20"/>
      <c r="LRM49"/>
      <c r="LRN49" s="20"/>
      <c r="LRO49"/>
      <c r="LRP49" s="20"/>
      <c r="LRQ49"/>
      <c r="LRR49" s="20"/>
      <c r="LRS49"/>
      <c r="LRT49" s="20"/>
      <c r="LRU49"/>
      <c r="LRV49" s="20"/>
      <c r="LRW49"/>
      <c r="LRX49" s="20"/>
      <c r="LRY49"/>
      <c r="LRZ49" s="20"/>
      <c r="LSA49"/>
      <c r="LSB49" s="20"/>
      <c r="LSC49"/>
      <c r="LSD49" s="20"/>
      <c r="LSE49"/>
      <c r="LSF49" s="20"/>
      <c r="LSG49"/>
      <c r="LSH49" s="20"/>
      <c r="LSI49"/>
      <c r="LSJ49" s="20"/>
      <c r="LSK49"/>
      <c r="LSL49" s="20"/>
      <c r="LSM49"/>
      <c r="LSN49" s="20"/>
      <c r="LSO49"/>
      <c r="LSP49" s="20"/>
      <c r="LSQ49"/>
      <c r="LSR49" s="20"/>
      <c r="LSS49"/>
      <c r="LST49" s="20"/>
      <c r="LSU49"/>
      <c r="LSV49" s="20"/>
      <c r="LSW49"/>
      <c r="LSX49" s="20"/>
      <c r="LSY49"/>
      <c r="LSZ49" s="20"/>
      <c r="LTA49"/>
      <c r="LTB49" s="20"/>
      <c r="LTC49"/>
      <c r="LTD49" s="20"/>
      <c r="LTE49"/>
      <c r="LTF49" s="20"/>
      <c r="LTG49"/>
      <c r="LTH49" s="20"/>
      <c r="LTI49"/>
      <c r="LTJ49" s="20"/>
      <c r="LTK49"/>
      <c r="LTL49" s="20"/>
      <c r="LTM49"/>
      <c r="LTN49" s="20"/>
      <c r="LTO49"/>
      <c r="LTP49" s="20"/>
      <c r="LTQ49"/>
      <c r="LTR49" s="20"/>
      <c r="LTS49"/>
      <c r="LTT49" s="20"/>
      <c r="LTU49"/>
      <c r="LTV49" s="20"/>
      <c r="LTW49"/>
      <c r="LTX49" s="20"/>
      <c r="LTY49"/>
      <c r="LTZ49" s="20"/>
      <c r="LUA49"/>
      <c r="LUB49" s="20"/>
      <c r="LUC49"/>
      <c r="LUD49" s="20"/>
      <c r="LUE49"/>
      <c r="LUF49" s="20"/>
      <c r="LUG49"/>
      <c r="LUH49" s="20"/>
      <c r="LUI49"/>
      <c r="LUJ49" s="20"/>
      <c r="LUK49"/>
      <c r="LUL49" s="20"/>
      <c r="LUM49"/>
      <c r="LUN49" s="20"/>
      <c r="LUO49"/>
      <c r="LUP49" s="20"/>
      <c r="LUQ49"/>
      <c r="LUR49" s="20"/>
      <c r="LUS49"/>
      <c r="LUT49" s="20"/>
      <c r="LUU49"/>
      <c r="LUV49" s="20"/>
      <c r="LUW49"/>
      <c r="LUX49" s="20"/>
      <c r="LUY49"/>
      <c r="LUZ49" s="20"/>
      <c r="LVA49"/>
      <c r="LVB49" s="20"/>
      <c r="LVC49"/>
      <c r="LVD49" s="20"/>
      <c r="LVE49"/>
      <c r="LVF49" s="20"/>
      <c r="LVG49"/>
      <c r="LVH49" s="20"/>
      <c r="LVI49"/>
      <c r="LVJ49" s="20"/>
      <c r="LVK49"/>
      <c r="LVL49" s="20"/>
      <c r="LVM49"/>
      <c r="LVN49" s="20"/>
      <c r="LVO49"/>
      <c r="LVP49" s="20"/>
      <c r="LVQ49"/>
      <c r="LVR49" s="20"/>
      <c r="LVS49"/>
      <c r="LVT49" s="20"/>
      <c r="LVU49"/>
      <c r="LVV49" s="20"/>
      <c r="LVW49"/>
      <c r="LVX49" s="20"/>
      <c r="LVY49"/>
      <c r="LVZ49" s="20"/>
      <c r="LWA49"/>
      <c r="LWB49" s="20"/>
      <c r="LWC49"/>
      <c r="LWD49" s="20"/>
      <c r="LWE49"/>
      <c r="LWF49" s="20"/>
      <c r="LWG49"/>
      <c r="LWH49" s="20"/>
      <c r="LWI49"/>
      <c r="LWJ49" s="20"/>
      <c r="LWK49"/>
      <c r="LWL49" s="20"/>
      <c r="LWM49"/>
      <c r="LWN49" s="20"/>
      <c r="LWO49"/>
      <c r="LWP49" s="20"/>
      <c r="LWQ49"/>
      <c r="LWR49" s="20"/>
      <c r="LWS49"/>
      <c r="LWT49" s="20"/>
      <c r="LWU49"/>
      <c r="LWV49" s="20"/>
      <c r="LWW49"/>
      <c r="LWX49" s="20"/>
      <c r="LWY49"/>
      <c r="LWZ49" s="20"/>
      <c r="LXA49"/>
      <c r="LXB49" s="20"/>
      <c r="LXC49"/>
      <c r="LXD49" s="20"/>
      <c r="LXE49"/>
      <c r="LXF49" s="20"/>
      <c r="LXG49"/>
      <c r="LXH49" s="20"/>
      <c r="LXI49"/>
      <c r="LXJ49" s="20"/>
      <c r="LXK49"/>
      <c r="LXL49" s="20"/>
      <c r="LXM49"/>
      <c r="LXN49" s="20"/>
      <c r="LXO49"/>
      <c r="LXP49" s="20"/>
      <c r="LXQ49"/>
      <c r="LXR49" s="20"/>
      <c r="LXS49"/>
      <c r="LXT49" s="20"/>
      <c r="LXU49"/>
      <c r="LXV49" s="20"/>
      <c r="LXW49"/>
      <c r="LXX49" s="20"/>
      <c r="LXY49"/>
      <c r="LXZ49" s="20"/>
      <c r="LYA49"/>
      <c r="LYB49" s="20"/>
      <c r="LYC49"/>
      <c r="LYD49" s="20"/>
      <c r="LYE49"/>
      <c r="LYF49" s="20"/>
      <c r="LYG49"/>
      <c r="LYH49" s="20"/>
      <c r="LYI49"/>
      <c r="LYJ49" s="20"/>
      <c r="LYK49"/>
      <c r="LYL49" s="20"/>
      <c r="LYM49"/>
      <c r="LYN49" s="20"/>
      <c r="LYO49"/>
      <c r="LYP49" s="20"/>
      <c r="LYQ49"/>
      <c r="LYR49" s="20"/>
      <c r="LYS49"/>
      <c r="LYT49" s="20"/>
      <c r="LYU49"/>
      <c r="LYV49" s="20"/>
      <c r="LYW49"/>
      <c r="LYX49" s="20"/>
      <c r="LYY49"/>
      <c r="LYZ49" s="20"/>
      <c r="LZA49"/>
      <c r="LZB49" s="20"/>
      <c r="LZC49"/>
      <c r="LZD49" s="20"/>
      <c r="LZE49"/>
      <c r="LZF49" s="20"/>
      <c r="LZG49"/>
      <c r="LZH49" s="20"/>
      <c r="LZI49"/>
      <c r="LZJ49" s="20"/>
      <c r="LZK49"/>
      <c r="LZL49" s="20"/>
      <c r="LZM49"/>
      <c r="LZN49" s="20"/>
      <c r="LZO49"/>
      <c r="LZP49" s="20"/>
      <c r="LZQ49"/>
      <c r="LZR49" s="20"/>
      <c r="LZS49"/>
      <c r="LZT49" s="20"/>
      <c r="LZU49"/>
      <c r="LZV49" s="20"/>
      <c r="LZW49"/>
      <c r="LZX49" s="20"/>
      <c r="LZY49"/>
      <c r="LZZ49" s="20"/>
      <c r="MAA49"/>
      <c r="MAB49" s="20"/>
      <c r="MAC49"/>
      <c r="MAD49" s="20"/>
      <c r="MAE49"/>
      <c r="MAF49" s="20"/>
      <c r="MAG49"/>
      <c r="MAH49" s="20"/>
      <c r="MAI49"/>
      <c r="MAJ49" s="20"/>
      <c r="MAK49"/>
      <c r="MAL49" s="20"/>
      <c r="MAM49"/>
      <c r="MAN49" s="20"/>
      <c r="MAO49"/>
      <c r="MAP49" s="20"/>
      <c r="MAQ49"/>
      <c r="MAR49" s="20"/>
      <c r="MAS49"/>
      <c r="MAT49" s="20"/>
      <c r="MAU49"/>
      <c r="MAV49" s="20"/>
      <c r="MAW49"/>
      <c r="MAX49" s="20"/>
      <c r="MAY49"/>
      <c r="MAZ49" s="20"/>
      <c r="MBA49"/>
      <c r="MBB49" s="20"/>
      <c r="MBC49"/>
      <c r="MBD49" s="20"/>
      <c r="MBE49"/>
      <c r="MBF49" s="20"/>
      <c r="MBG49"/>
      <c r="MBH49" s="20"/>
      <c r="MBI49"/>
      <c r="MBJ49" s="20"/>
      <c r="MBK49"/>
      <c r="MBL49" s="20"/>
      <c r="MBM49"/>
      <c r="MBN49" s="20"/>
      <c r="MBO49"/>
      <c r="MBP49" s="20"/>
      <c r="MBQ49"/>
      <c r="MBR49" s="20"/>
      <c r="MBS49"/>
      <c r="MBT49" s="20"/>
      <c r="MBU49"/>
      <c r="MBV49" s="20"/>
      <c r="MBW49"/>
      <c r="MBX49" s="20"/>
      <c r="MBY49"/>
      <c r="MBZ49" s="20"/>
      <c r="MCA49"/>
      <c r="MCB49" s="20"/>
      <c r="MCC49"/>
      <c r="MCD49" s="20"/>
      <c r="MCE49"/>
      <c r="MCF49" s="20"/>
      <c r="MCG49"/>
      <c r="MCH49" s="20"/>
      <c r="MCI49"/>
      <c r="MCJ49" s="20"/>
      <c r="MCK49"/>
      <c r="MCL49" s="20"/>
      <c r="MCM49"/>
      <c r="MCN49" s="20"/>
      <c r="MCO49"/>
      <c r="MCP49" s="20"/>
      <c r="MCQ49"/>
      <c r="MCR49" s="20"/>
      <c r="MCS49"/>
      <c r="MCT49" s="20"/>
      <c r="MCU49"/>
      <c r="MCV49" s="20"/>
      <c r="MCW49"/>
      <c r="MCX49" s="20"/>
      <c r="MCY49"/>
      <c r="MCZ49" s="20"/>
      <c r="MDA49"/>
      <c r="MDB49" s="20"/>
      <c r="MDC49"/>
      <c r="MDD49" s="20"/>
      <c r="MDE49"/>
      <c r="MDF49" s="20"/>
      <c r="MDG49"/>
      <c r="MDH49" s="20"/>
      <c r="MDI49"/>
      <c r="MDJ49" s="20"/>
      <c r="MDK49"/>
      <c r="MDL49" s="20"/>
      <c r="MDM49"/>
      <c r="MDN49" s="20"/>
      <c r="MDO49"/>
      <c r="MDP49" s="20"/>
      <c r="MDQ49"/>
      <c r="MDR49" s="20"/>
      <c r="MDS49"/>
      <c r="MDT49" s="20"/>
      <c r="MDU49"/>
      <c r="MDV49" s="20"/>
      <c r="MDW49"/>
      <c r="MDX49" s="20"/>
      <c r="MDY49"/>
      <c r="MDZ49" s="20"/>
      <c r="MEA49"/>
      <c r="MEB49" s="20"/>
      <c r="MEC49"/>
      <c r="MED49" s="20"/>
      <c r="MEE49"/>
      <c r="MEF49" s="20"/>
      <c r="MEG49"/>
      <c r="MEH49" s="20"/>
      <c r="MEI49"/>
      <c r="MEJ49" s="20"/>
      <c r="MEK49"/>
      <c r="MEL49" s="20"/>
      <c r="MEM49"/>
      <c r="MEN49" s="20"/>
      <c r="MEO49"/>
      <c r="MEP49" s="20"/>
      <c r="MEQ49"/>
      <c r="MER49" s="20"/>
      <c r="MES49"/>
      <c r="MET49" s="20"/>
      <c r="MEU49"/>
      <c r="MEV49" s="20"/>
      <c r="MEW49"/>
      <c r="MEX49" s="20"/>
      <c r="MEY49"/>
      <c r="MEZ49" s="20"/>
      <c r="MFA49"/>
      <c r="MFB49" s="20"/>
      <c r="MFC49"/>
      <c r="MFD49" s="20"/>
      <c r="MFE49"/>
      <c r="MFF49" s="20"/>
      <c r="MFG49"/>
      <c r="MFH49" s="20"/>
      <c r="MFI49"/>
      <c r="MFJ49" s="20"/>
      <c r="MFK49"/>
      <c r="MFL49" s="20"/>
      <c r="MFM49"/>
      <c r="MFN49" s="20"/>
      <c r="MFO49"/>
      <c r="MFP49" s="20"/>
      <c r="MFQ49"/>
      <c r="MFR49" s="20"/>
      <c r="MFS49"/>
      <c r="MFT49" s="20"/>
      <c r="MFU49"/>
      <c r="MFV49" s="20"/>
      <c r="MFW49"/>
      <c r="MFX49" s="20"/>
      <c r="MFY49"/>
      <c r="MFZ49" s="20"/>
      <c r="MGA49"/>
      <c r="MGB49" s="20"/>
      <c r="MGC49"/>
      <c r="MGD49" s="20"/>
      <c r="MGE49"/>
      <c r="MGF49" s="20"/>
      <c r="MGG49"/>
      <c r="MGH49" s="20"/>
      <c r="MGI49"/>
      <c r="MGJ49" s="20"/>
      <c r="MGK49"/>
      <c r="MGL49" s="20"/>
      <c r="MGM49"/>
      <c r="MGN49" s="20"/>
      <c r="MGO49"/>
      <c r="MGP49" s="20"/>
      <c r="MGQ49"/>
      <c r="MGR49" s="20"/>
      <c r="MGS49"/>
      <c r="MGT49" s="20"/>
      <c r="MGU49"/>
      <c r="MGV49" s="20"/>
      <c r="MGW49"/>
      <c r="MGX49" s="20"/>
      <c r="MGY49"/>
      <c r="MGZ49" s="20"/>
      <c r="MHA49"/>
      <c r="MHB49" s="20"/>
      <c r="MHC49"/>
      <c r="MHD49" s="20"/>
      <c r="MHE49"/>
      <c r="MHF49" s="20"/>
      <c r="MHG49"/>
      <c r="MHH49" s="20"/>
      <c r="MHI49"/>
      <c r="MHJ49" s="20"/>
      <c r="MHK49"/>
      <c r="MHL49" s="20"/>
      <c r="MHM49"/>
      <c r="MHN49" s="20"/>
      <c r="MHO49"/>
      <c r="MHP49" s="20"/>
      <c r="MHQ49"/>
      <c r="MHR49" s="20"/>
      <c r="MHS49"/>
      <c r="MHT49" s="20"/>
      <c r="MHU49"/>
      <c r="MHV49" s="20"/>
      <c r="MHW49"/>
      <c r="MHX49" s="20"/>
      <c r="MHY49"/>
      <c r="MHZ49" s="20"/>
      <c r="MIA49"/>
      <c r="MIB49" s="20"/>
      <c r="MIC49"/>
      <c r="MID49" s="20"/>
      <c r="MIE49"/>
      <c r="MIF49" s="20"/>
      <c r="MIG49"/>
      <c r="MIH49" s="20"/>
      <c r="MII49"/>
      <c r="MIJ49" s="20"/>
      <c r="MIK49"/>
      <c r="MIL49" s="20"/>
      <c r="MIM49"/>
      <c r="MIN49" s="20"/>
      <c r="MIO49"/>
      <c r="MIP49" s="20"/>
      <c r="MIQ49"/>
      <c r="MIR49" s="20"/>
      <c r="MIS49"/>
      <c r="MIT49" s="20"/>
      <c r="MIU49"/>
      <c r="MIV49" s="20"/>
      <c r="MIW49"/>
      <c r="MIX49" s="20"/>
      <c r="MIY49"/>
      <c r="MIZ49" s="20"/>
      <c r="MJA49"/>
      <c r="MJB49" s="20"/>
      <c r="MJC49"/>
      <c r="MJD49" s="20"/>
      <c r="MJE49"/>
      <c r="MJF49" s="20"/>
      <c r="MJG49"/>
      <c r="MJH49" s="20"/>
      <c r="MJI49"/>
      <c r="MJJ49" s="20"/>
      <c r="MJK49"/>
      <c r="MJL49" s="20"/>
      <c r="MJM49"/>
      <c r="MJN49" s="20"/>
      <c r="MJO49"/>
      <c r="MJP49" s="20"/>
      <c r="MJQ49"/>
      <c r="MJR49" s="20"/>
      <c r="MJS49"/>
      <c r="MJT49" s="20"/>
      <c r="MJU49"/>
      <c r="MJV49" s="20"/>
      <c r="MJW49"/>
      <c r="MJX49" s="20"/>
      <c r="MJY49"/>
      <c r="MJZ49" s="20"/>
      <c r="MKA49"/>
      <c r="MKB49" s="20"/>
      <c r="MKC49"/>
      <c r="MKD49" s="20"/>
      <c r="MKE49"/>
      <c r="MKF49" s="20"/>
      <c r="MKG49"/>
      <c r="MKH49" s="20"/>
      <c r="MKI49"/>
      <c r="MKJ49" s="20"/>
      <c r="MKK49"/>
      <c r="MKL49" s="20"/>
      <c r="MKM49"/>
      <c r="MKN49" s="20"/>
      <c r="MKO49"/>
      <c r="MKP49" s="20"/>
      <c r="MKQ49"/>
      <c r="MKR49" s="20"/>
      <c r="MKS49"/>
      <c r="MKT49" s="20"/>
      <c r="MKU49"/>
      <c r="MKV49" s="20"/>
      <c r="MKW49"/>
      <c r="MKX49" s="20"/>
      <c r="MKY49"/>
      <c r="MKZ49" s="20"/>
      <c r="MLA49"/>
      <c r="MLB49" s="20"/>
      <c r="MLC49"/>
      <c r="MLD49" s="20"/>
      <c r="MLE49"/>
      <c r="MLF49" s="20"/>
      <c r="MLG49"/>
      <c r="MLH49" s="20"/>
      <c r="MLI49"/>
      <c r="MLJ49" s="20"/>
      <c r="MLK49"/>
      <c r="MLL49" s="20"/>
      <c r="MLM49"/>
      <c r="MLN49" s="20"/>
      <c r="MLO49"/>
      <c r="MLP49" s="20"/>
      <c r="MLQ49"/>
      <c r="MLR49" s="20"/>
      <c r="MLS49"/>
      <c r="MLT49" s="20"/>
      <c r="MLU49"/>
      <c r="MLV49" s="20"/>
      <c r="MLW49"/>
      <c r="MLX49" s="20"/>
      <c r="MLY49"/>
      <c r="MLZ49" s="20"/>
      <c r="MMA49"/>
      <c r="MMB49" s="20"/>
      <c r="MMC49"/>
      <c r="MMD49" s="20"/>
      <c r="MME49"/>
      <c r="MMF49" s="20"/>
      <c r="MMG49"/>
      <c r="MMH49" s="20"/>
      <c r="MMI49"/>
      <c r="MMJ49" s="20"/>
      <c r="MMK49"/>
      <c r="MML49" s="20"/>
      <c r="MMM49"/>
      <c r="MMN49" s="20"/>
      <c r="MMO49"/>
      <c r="MMP49" s="20"/>
      <c r="MMQ49"/>
      <c r="MMR49" s="20"/>
      <c r="MMS49"/>
      <c r="MMT49" s="20"/>
      <c r="MMU49"/>
      <c r="MMV49" s="20"/>
      <c r="MMW49"/>
      <c r="MMX49" s="20"/>
      <c r="MMY49"/>
      <c r="MMZ49" s="20"/>
      <c r="MNA49"/>
      <c r="MNB49" s="20"/>
      <c r="MNC49"/>
      <c r="MND49" s="20"/>
      <c r="MNE49"/>
      <c r="MNF49" s="20"/>
      <c r="MNG49"/>
      <c r="MNH49" s="20"/>
      <c r="MNI49"/>
      <c r="MNJ49" s="20"/>
      <c r="MNK49"/>
      <c r="MNL49" s="20"/>
      <c r="MNM49"/>
      <c r="MNN49" s="20"/>
      <c r="MNO49"/>
      <c r="MNP49" s="20"/>
      <c r="MNQ49"/>
      <c r="MNR49" s="20"/>
      <c r="MNS49"/>
      <c r="MNT49" s="20"/>
      <c r="MNU49"/>
      <c r="MNV49" s="20"/>
      <c r="MNW49"/>
      <c r="MNX49" s="20"/>
      <c r="MNY49"/>
      <c r="MNZ49" s="20"/>
      <c r="MOA49"/>
      <c r="MOB49" s="20"/>
      <c r="MOC49"/>
      <c r="MOD49" s="20"/>
      <c r="MOE49"/>
      <c r="MOF49" s="20"/>
      <c r="MOG49"/>
      <c r="MOH49" s="20"/>
      <c r="MOI49"/>
      <c r="MOJ49" s="20"/>
      <c r="MOK49"/>
      <c r="MOL49" s="20"/>
      <c r="MOM49"/>
      <c r="MON49" s="20"/>
      <c r="MOO49"/>
      <c r="MOP49" s="20"/>
      <c r="MOQ49"/>
      <c r="MOR49" s="20"/>
      <c r="MOS49"/>
      <c r="MOT49" s="20"/>
      <c r="MOU49"/>
      <c r="MOV49" s="20"/>
      <c r="MOW49"/>
      <c r="MOX49" s="20"/>
      <c r="MOY49"/>
      <c r="MOZ49" s="20"/>
      <c r="MPA49"/>
      <c r="MPB49" s="20"/>
      <c r="MPC49"/>
      <c r="MPD49" s="20"/>
      <c r="MPE49"/>
      <c r="MPF49" s="20"/>
      <c r="MPG49"/>
      <c r="MPH49" s="20"/>
      <c r="MPI49"/>
      <c r="MPJ49" s="20"/>
      <c r="MPK49"/>
      <c r="MPL49" s="20"/>
      <c r="MPM49"/>
      <c r="MPN49" s="20"/>
      <c r="MPO49"/>
      <c r="MPP49" s="20"/>
      <c r="MPQ49"/>
      <c r="MPR49" s="20"/>
      <c r="MPS49"/>
      <c r="MPT49" s="20"/>
      <c r="MPU49"/>
      <c r="MPV49" s="20"/>
      <c r="MPW49"/>
      <c r="MPX49" s="20"/>
      <c r="MPY49"/>
      <c r="MPZ49" s="20"/>
      <c r="MQA49"/>
      <c r="MQB49" s="20"/>
      <c r="MQC49"/>
      <c r="MQD49" s="20"/>
      <c r="MQE49"/>
      <c r="MQF49" s="20"/>
      <c r="MQG49"/>
      <c r="MQH49" s="20"/>
      <c r="MQI49"/>
      <c r="MQJ49" s="20"/>
      <c r="MQK49"/>
      <c r="MQL49" s="20"/>
      <c r="MQM49"/>
      <c r="MQN49" s="20"/>
      <c r="MQO49"/>
      <c r="MQP49" s="20"/>
      <c r="MQQ49"/>
      <c r="MQR49" s="20"/>
      <c r="MQS49"/>
      <c r="MQT49" s="20"/>
      <c r="MQU49"/>
      <c r="MQV49" s="20"/>
      <c r="MQW49"/>
      <c r="MQX49" s="20"/>
      <c r="MQY49"/>
      <c r="MQZ49" s="20"/>
      <c r="MRA49"/>
      <c r="MRB49" s="20"/>
      <c r="MRC49"/>
      <c r="MRD49" s="20"/>
      <c r="MRE49"/>
      <c r="MRF49" s="20"/>
      <c r="MRG49"/>
      <c r="MRH49" s="20"/>
      <c r="MRI49"/>
      <c r="MRJ49" s="20"/>
      <c r="MRK49"/>
      <c r="MRL49" s="20"/>
      <c r="MRM49"/>
      <c r="MRN49" s="20"/>
      <c r="MRO49"/>
      <c r="MRP49" s="20"/>
      <c r="MRQ49"/>
      <c r="MRR49" s="20"/>
      <c r="MRS49"/>
      <c r="MRT49" s="20"/>
      <c r="MRU49"/>
      <c r="MRV49" s="20"/>
      <c r="MRW49"/>
      <c r="MRX49" s="20"/>
      <c r="MRY49"/>
      <c r="MRZ49" s="20"/>
      <c r="MSA49"/>
      <c r="MSB49" s="20"/>
      <c r="MSC49"/>
      <c r="MSD49" s="20"/>
      <c r="MSE49"/>
      <c r="MSF49" s="20"/>
      <c r="MSG49"/>
      <c r="MSH49" s="20"/>
      <c r="MSI49"/>
      <c r="MSJ49" s="20"/>
      <c r="MSK49"/>
      <c r="MSL49" s="20"/>
      <c r="MSM49"/>
      <c r="MSN49" s="20"/>
      <c r="MSO49"/>
      <c r="MSP49" s="20"/>
      <c r="MSQ49"/>
      <c r="MSR49" s="20"/>
      <c r="MSS49"/>
      <c r="MST49" s="20"/>
      <c r="MSU49"/>
      <c r="MSV49" s="20"/>
      <c r="MSW49"/>
      <c r="MSX49" s="20"/>
      <c r="MSY49"/>
      <c r="MSZ49" s="20"/>
      <c r="MTA49"/>
      <c r="MTB49" s="20"/>
      <c r="MTC49"/>
      <c r="MTD49" s="20"/>
      <c r="MTE49"/>
      <c r="MTF49" s="20"/>
      <c r="MTG49"/>
      <c r="MTH49" s="20"/>
      <c r="MTI49"/>
      <c r="MTJ49" s="20"/>
      <c r="MTK49"/>
      <c r="MTL49" s="20"/>
      <c r="MTM49"/>
      <c r="MTN49" s="20"/>
      <c r="MTO49"/>
      <c r="MTP49" s="20"/>
      <c r="MTQ49"/>
      <c r="MTR49" s="20"/>
      <c r="MTS49"/>
      <c r="MTT49" s="20"/>
      <c r="MTU49"/>
      <c r="MTV49" s="20"/>
      <c r="MTW49"/>
      <c r="MTX49" s="20"/>
      <c r="MTY49"/>
      <c r="MTZ49" s="20"/>
      <c r="MUA49"/>
      <c r="MUB49" s="20"/>
      <c r="MUC49"/>
      <c r="MUD49" s="20"/>
      <c r="MUE49"/>
      <c r="MUF49" s="20"/>
      <c r="MUG49"/>
      <c r="MUH49" s="20"/>
      <c r="MUI49"/>
      <c r="MUJ49" s="20"/>
      <c r="MUK49"/>
      <c r="MUL49" s="20"/>
      <c r="MUM49"/>
      <c r="MUN49" s="20"/>
      <c r="MUO49"/>
      <c r="MUP49" s="20"/>
      <c r="MUQ49"/>
      <c r="MUR49" s="20"/>
      <c r="MUS49"/>
      <c r="MUT49" s="20"/>
      <c r="MUU49"/>
      <c r="MUV49" s="20"/>
      <c r="MUW49"/>
      <c r="MUX49" s="20"/>
      <c r="MUY49"/>
      <c r="MUZ49" s="20"/>
      <c r="MVA49"/>
      <c r="MVB49" s="20"/>
      <c r="MVC49"/>
      <c r="MVD49" s="20"/>
      <c r="MVE49"/>
      <c r="MVF49" s="20"/>
      <c r="MVG49"/>
      <c r="MVH49" s="20"/>
      <c r="MVI49"/>
      <c r="MVJ49" s="20"/>
      <c r="MVK49"/>
      <c r="MVL49" s="20"/>
      <c r="MVM49"/>
      <c r="MVN49" s="20"/>
      <c r="MVO49"/>
      <c r="MVP49" s="20"/>
      <c r="MVQ49"/>
      <c r="MVR49" s="20"/>
      <c r="MVS49"/>
      <c r="MVT49" s="20"/>
      <c r="MVU49"/>
      <c r="MVV49" s="20"/>
      <c r="MVW49"/>
      <c r="MVX49" s="20"/>
      <c r="MVY49"/>
      <c r="MVZ49" s="20"/>
      <c r="MWA49"/>
      <c r="MWB49" s="20"/>
      <c r="MWC49"/>
      <c r="MWD49" s="20"/>
      <c r="MWE49"/>
      <c r="MWF49" s="20"/>
      <c r="MWG49"/>
      <c r="MWH49" s="20"/>
      <c r="MWI49"/>
      <c r="MWJ49" s="20"/>
      <c r="MWK49"/>
      <c r="MWL49" s="20"/>
      <c r="MWM49"/>
      <c r="MWN49" s="20"/>
      <c r="MWO49"/>
      <c r="MWP49" s="20"/>
      <c r="MWQ49"/>
      <c r="MWR49" s="20"/>
      <c r="MWS49"/>
      <c r="MWT49" s="20"/>
      <c r="MWU49"/>
      <c r="MWV49" s="20"/>
      <c r="MWW49"/>
      <c r="MWX49" s="20"/>
      <c r="MWY49"/>
      <c r="MWZ49" s="20"/>
      <c r="MXA49"/>
      <c r="MXB49" s="20"/>
      <c r="MXC49"/>
      <c r="MXD49" s="20"/>
      <c r="MXE49"/>
      <c r="MXF49" s="20"/>
      <c r="MXG49"/>
      <c r="MXH49" s="20"/>
      <c r="MXI49"/>
      <c r="MXJ49" s="20"/>
      <c r="MXK49"/>
      <c r="MXL49" s="20"/>
      <c r="MXM49"/>
      <c r="MXN49" s="20"/>
      <c r="MXO49"/>
      <c r="MXP49" s="20"/>
      <c r="MXQ49"/>
      <c r="MXR49" s="20"/>
      <c r="MXS49"/>
      <c r="MXT49" s="20"/>
      <c r="MXU49"/>
      <c r="MXV49" s="20"/>
      <c r="MXW49"/>
      <c r="MXX49" s="20"/>
      <c r="MXY49"/>
      <c r="MXZ49" s="20"/>
      <c r="MYA49"/>
      <c r="MYB49" s="20"/>
      <c r="MYC49"/>
      <c r="MYD49" s="20"/>
      <c r="MYE49"/>
      <c r="MYF49" s="20"/>
      <c r="MYG49"/>
      <c r="MYH49" s="20"/>
      <c r="MYI49"/>
      <c r="MYJ49" s="20"/>
      <c r="MYK49"/>
      <c r="MYL49" s="20"/>
      <c r="MYM49"/>
      <c r="MYN49" s="20"/>
      <c r="MYO49"/>
      <c r="MYP49" s="20"/>
      <c r="MYQ49"/>
      <c r="MYR49" s="20"/>
      <c r="MYS49"/>
      <c r="MYT49" s="20"/>
      <c r="MYU49"/>
      <c r="MYV49" s="20"/>
      <c r="MYW49"/>
      <c r="MYX49" s="20"/>
      <c r="MYY49"/>
      <c r="MYZ49" s="20"/>
      <c r="MZA49"/>
      <c r="MZB49" s="20"/>
      <c r="MZC49"/>
      <c r="MZD49" s="20"/>
      <c r="MZE49"/>
      <c r="MZF49" s="20"/>
      <c r="MZG49"/>
      <c r="MZH49" s="20"/>
      <c r="MZI49"/>
      <c r="MZJ49" s="20"/>
      <c r="MZK49"/>
      <c r="MZL49" s="20"/>
      <c r="MZM49"/>
      <c r="MZN49" s="20"/>
      <c r="MZO49"/>
      <c r="MZP49" s="20"/>
      <c r="MZQ49"/>
      <c r="MZR49" s="20"/>
      <c r="MZS49"/>
      <c r="MZT49" s="20"/>
      <c r="MZU49"/>
      <c r="MZV49" s="20"/>
      <c r="MZW49"/>
      <c r="MZX49" s="20"/>
      <c r="MZY49"/>
      <c r="MZZ49" s="20"/>
      <c r="NAA49"/>
      <c r="NAB49" s="20"/>
      <c r="NAC49"/>
      <c r="NAD49" s="20"/>
      <c r="NAE49"/>
      <c r="NAF49" s="20"/>
      <c r="NAG49"/>
      <c r="NAH49" s="20"/>
      <c r="NAI49"/>
      <c r="NAJ49" s="20"/>
      <c r="NAK49"/>
      <c r="NAL49" s="20"/>
      <c r="NAM49"/>
      <c r="NAN49" s="20"/>
      <c r="NAO49"/>
      <c r="NAP49" s="20"/>
      <c r="NAQ49"/>
      <c r="NAR49" s="20"/>
      <c r="NAS49"/>
      <c r="NAT49" s="20"/>
      <c r="NAU49"/>
      <c r="NAV49" s="20"/>
      <c r="NAW49"/>
      <c r="NAX49" s="20"/>
      <c r="NAY49"/>
      <c r="NAZ49" s="20"/>
      <c r="NBA49"/>
      <c r="NBB49" s="20"/>
      <c r="NBC49"/>
      <c r="NBD49" s="20"/>
      <c r="NBE49"/>
      <c r="NBF49" s="20"/>
      <c r="NBG49"/>
      <c r="NBH49" s="20"/>
      <c r="NBI49"/>
      <c r="NBJ49" s="20"/>
      <c r="NBK49"/>
      <c r="NBL49" s="20"/>
      <c r="NBM49"/>
      <c r="NBN49" s="20"/>
      <c r="NBO49"/>
      <c r="NBP49" s="20"/>
      <c r="NBQ49"/>
      <c r="NBR49" s="20"/>
      <c r="NBS49"/>
      <c r="NBT49" s="20"/>
      <c r="NBU49"/>
      <c r="NBV49" s="20"/>
      <c r="NBW49"/>
      <c r="NBX49" s="20"/>
      <c r="NBY49"/>
      <c r="NBZ49" s="20"/>
      <c r="NCA49"/>
      <c r="NCB49" s="20"/>
      <c r="NCC49"/>
      <c r="NCD49" s="20"/>
      <c r="NCE49"/>
      <c r="NCF49" s="20"/>
      <c r="NCG49"/>
      <c r="NCH49" s="20"/>
      <c r="NCI49"/>
      <c r="NCJ49" s="20"/>
      <c r="NCK49"/>
      <c r="NCL49" s="20"/>
      <c r="NCM49"/>
      <c r="NCN49" s="20"/>
      <c r="NCO49"/>
      <c r="NCP49" s="20"/>
      <c r="NCQ49"/>
      <c r="NCR49" s="20"/>
      <c r="NCS49"/>
      <c r="NCT49" s="20"/>
      <c r="NCU49"/>
      <c r="NCV49" s="20"/>
      <c r="NCW49"/>
      <c r="NCX49" s="20"/>
      <c r="NCY49"/>
      <c r="NCZ49" s="20"/>
      <c r="NDA49"/>
      <c r="NDB49" s="20"/>
      <c r="NDC49"/>
      <c r="NDD49" s="20"/>
      <c r="NDE49"/>
      <c r="NDF49" s="20"/>
      <c r="NDG49"/>
      <c r="NDH49" s="20"/>
      <c r="NDI49"/>
      <c r="NDJ49" s="20"/>
      <c r="NDK49"/>
      <c r="NDL49" s="20"/>
      <c r="NDM49"/>
      <c r="NDN49" s="20"/>
      <c r="NDO49"/>
      <c r="NDP49" s="20"/>
      <c r="NDQ49"/>
      <c r="NDR49" s="20"/>
      <c r="NDS49"/>
      <c r="NDT49" s="20"/>
      <c r="NDU49"/>
      <c r="NDV49" s="20"/>
      <c r="NDW49"/>
      <c r="NDX49" s="20"/>
      <c r="NDY49"/>
      <c r="NDZ49" s="20"/>
      <c r="NEA49"/>
      <c r="NEB49" s="20"/>
      <c r="NEC49"/>
      <c r="NED49" s="20"/>
      <c r="NEE49"/>
      <c r="NEF49" s="20"/>
      <c r="NEG49"/>
      <c r="NEH49" s="20"/>
      <c r="NEI49"/>
      <c r="NEJ49" s="20"/>
      <c r="NEK49"/>
      <c r="NEL49" s="20"/>
      <c r="NEM49"/>
      <c r="NEN49" s="20"/>
      <c r="NEO49"/>
      <c r="NEP49" s="20"/>
      <c r="NEQ49"/>
      <c r="NER49" s="20"/>
      <c r="NES49"/>
      <c r="NET49" s="20"/>
      <c r="NEU49"/>
      <c r="NEV49" s="20"/>
      <c r="NEW49"/>
      <c r="NEX49" s="20"/>
      <c r="NEY49"/>
      <c r="NEZ49" s="20"/>
      <c r="NFA49"/>
      <c r="NFB49" s="20"/>
      <c r="NFC49"/>
      <c r="NFD49" s="20"/>
      <c r="NFE49"/>
      <c r="NFF49" s="20"/>
      <c r="NFG49"/>
      <c r="NFH49" s="20"/>
      <c r="NFI49"/>
      <c r="NFJ49" s="20"/>
      <c r="NFK49"/>
      <c r="NFL49" s="20"/>
      <c r="NFM49"/>
      <c r="NFN49" s="20"/>
      <c r="NFO49"/>
      <c r="NFP49" s="20"/>
      <c r="NFQ49"/>
      <c r="NFR49" s="20"/>
      <c r="NFS49"/>
      <c r="NFT49" s="20"/>
      <c r="NFU49"/>
      <c r="NFV49" s="20"/>
      <c r="NFW49"/>
      <c r="NFX49" s="20"/>
      <c r="NFY49"/>
      <c r="NFZ49" s="20"/>
      <c r="NGA49"/>
      <c r="NGB49" s="20"/>
      <c r="NGC49"/>
      <c r="NGD49" s="20"/>
      <c r="NGE49"/>
      <c r="NGF49" s="20"/>
      <c r="NGG49"/>
      <c r="NGH49" s="20"/>
      <c r="NGI49"/>
      <c r="NGJ49" s="20"/>
      <c r="NGK49"/>
      <c r="NGL49" s="20"/>
      <c r="NGM49"/>
      <c r="NGN49" s="20"/>
      <c r="NGO49"/>
      <c r="NGP49" s="20"/>
      <c r="NGQ49"/>
      <c r="NGR49" s="20"/>
      <c r="NGS49"/>
      <c r="NGT49" s="20"/>
      <c r="NGU49"/>
      <c r="NGV49" s="20"/>
      <c r="NGW49"/>
      <c r="NGX49" s="20"/>
      <c r="NGY49"/>
      <c r="NGZ49" s="20"/>
      <c r="NHA49"/>
      <c r="NHB49" s="20"/>
      <c r="NHC49"/>
      <c r="NHD49" s="20"/>
      <c r="NHE49"/>
      <c r="NHF49" s="20"/>
      <c r="NHG49"/>
      <c r="NHH49" s="20"/>
      <c r="NHI49"/>
      <c r="NHJ49" s="20"/>
      <c r="NHK49"/>
      <c r="NHL49" s="20"/>
      <c r="NHM49"/>
      <c r="NHN49" s="20"/>
      <c r="NHO49"/>
      <c r="NHP49" s="20"/>
      <c r="NHQ49"/>
      <c r="NHR49" s="20"/>
      <c r="NHS49"/>
      <c r="NHT49" s="20"/>
      <c r="NHU49"/>
      <c r="NHV49" s="20"/>
      <c r="NHW49"/>
      <c r="NHX49" s="20"/>
      <c r="NHY49"/>
      <c r="NHZ49" s="20"/>
      <c r="NIA49"/>
      <c r="NIB49" s="20"/>
      <c r="NIC49"/>
      <c r="NID49" s="20"/>
      <c r="NIE49"/>
      <c r="NIF49" s="20"/>
      <c r="NIG49"/>
      <c r="NIH49" s="20"/>
      <c r="NII49"/>
      <c r="NIJ49" s="20"/>
      <c r="NIK49"/>
      <c r="NIL49" s="20"/>
      <c r="NIM49"/>
      <c r="NIN49" s="20"/>
      <c r="NIO49"/>
      <c r="NIP49" s="20"/>
      <c r="NIQ49"/>
      <c r="NIR49" s="20"/>
      <c r="NIS49"/>
      <c r="NIT49" s="20"/>
      <c r="NIU49"/>
      <c r="NIV49" s="20"/>
      <c r="NIW49"/>
      <c r="NIX49" s="20"/>
      <c r="NIY49"/>
      <c r="NIZ49" s="20"/>
      <c r="NJA49"/>
      <c r="NJB49" s="20"/>
      <c r="NJC49"/>
      <c r="NJD49" s="20"/>
      <c r="NJE49"/>
      <c r="NJF49" s="20"/>
      <c r="NJG49"/>
      <c r="NJH49" s="20"/>
      <c r="NJI49"/>
      <c r="NJJ49" s="20"/>
      <c r="NJK49"/>
      <c r="NJL49" s="20"/>
      <c r="NJM49"/>
      <c r="NJN49" s="20"/>
      <c r="NJO49"/>
      <c r="NJP49" s="20"/>
      <c r="NJQ49"/>
      <c r="NJR49" s="20"/>
      <c r="NJS49"/>
      <c r="NJT49" s="20"/>
      <c r="NJU49"/>
      <c r="NJV49" s="20"/>
      <c r="NJW49"/>
      <c r="NJX49" s="20"/>
      <c r="NJY49"/>
      <c r="NJZ49" s="20"/>
      <c r="NKA49"/>
      <c r="NKB49" s="20"/>
      <c r="NKC49"/>
      <c r="NKD49" s="20"/>
      <c r="NKE49"/>
      <c r="NKF49" s="20"/>
      <c r="NKG49"/>
      <c r="NKH49" s="20"/>
      <c r="NKI49"/>
      <c r="NKJ49" s="20"/>
      <c r="NKK49"/>
      <c r="NKL49" s="20"/>
      <c r="NKM49"/>
      <c r="NKN49" s="20"/>
      <c r="NKO49"/>
      <c r="NKP49" s="20"/>
      <c r="NKQ49"/>
      <c r="NKR49" s="20"/>
      <c r="NKS49"/>
      <c r="NKT49" s="20"/>
      <c r="NKU49"/>
      <c r="NKV49" s="20"/>
      <c r="NKW49"/>
      <c r="NKX49" s="20"/>
      <c r="NKY49"/>
      <c r="NKZ49" s="20"/>
      <c r="NLA49"/>
      <c r="NLB49" s="20"/>
      <c r="NLC49"/>
      <c r="NLD49" s="20"/>
      <c r="NLE49"/>
      <c r="NLF49" s="20"/>
      <c r="NLG49"/>
      <c r="NLH49" s="20"/>
      <c r="NLI49"/>
      <c r="NLJ49" s="20"/>
      <c r="NLK49"/>
      <c r="NLL49" s="20"/>
      <c r="NLM49"/>
      <c r="NLN49" s="20"/>
      <c r="NLO49"/>
      <c r="NLP49" s="20"/>
      <c r="NLQ49"/>
      <c r="NLR49" s="20"/>
      <c r="NLS49"/>
      <c r="NLT49" s="20"/>
      <c r="NLU49"/>
      <c r="NLV49" s="20"/>
      <c r="NLW49"/>
      <c r="NLX49" s="20"/>
      <c r="NLY49"/>
      <c r="NLZ49" s="20"/>
      <c r="NMA49"/>
      <c r="NMB49" s="20"/>
      <c r="NMC49"/>
      <c r="NMD49" s="20"/>
      <c r="NME49"/>
      <c r="NMF49" s="20"/>
      <c r="NMG49"/>
      <c r="NMH49" s="20"/>
      <c r="NMI49"/>
      <c r="NMJ49" s="20"/>
      <c r="NMK49"/>
      <c r="NML49" s="20"/>
      <c r="NMM49"/>
      <c r="NMN49" s="20"/>
      <c r="NMO49"/>
      <c r="NMP49" s="20"/>
      <c r="NMQ49"/>
      <c r="NMR49" s="20"/>
      <c r="NMS49"/>
      <c r="NMT49" s="20"/>
      <c r="NMU49"/>
      <c r="NMV49" s="20"/>
      <c r="NMW49"/>
      <c r="NMX49" s="20"/>
      <c r="NMY49"/>
      <c r="NMZ49" s="20"/>
      <c r="NNA49"/>
      <c r="NNB49" s="20"/>
      <c r="NNC49"/>
      <c r="NND49" s="20"/>
      <c r="NNE49"/>
      <c r="NNF49" s="20"/>
      <c r="NNG49"/>
      <c r="NNH49" s="20"/>
      <c r="NNI49"/>
      <c r="NNJ49" s="20"/>
      <c r="NNK49"/>
      <c r="NNL49" s="20"/>
      <c r="NNM49"/>
      <c r="NNN49" s="20"/>
      <c r="NNO49"/>
      <c r="NNP49" s="20"/>
      <c r="NNQ49"/>
      <c r="NNR49" s="20"/>
      <c r="NNS49"/>
      <c r="NNT49" s="20"/>
      <c r="NNU49"/>
      <c r="NNV49" s="20"/>
      <c r="NNW49"/>
      <c r="NNX49" s="20"/>
      <c r="NNY49"/>
      <c r="NNZ49" s="20"/>
      <c r="NOA49"/>
      <c r="NOB49" s="20"/>
      <c r="NOC49"/>
      <c r="NOD49" s="20"/>
      <c r="NOE49"/>
      <c r="NOF49" s="20"/>
      <c r="NOG49"/>
      <c r="NOH49" s="20"/>
      <c r="NOI49"/>
      <c r="NOJ49" s="20"/>
      <c r="NOK49"/>
      <c r="NOL49" s="20"/>
      <c r="NOM49"/>
      <c r="NON49" s="20"/>
      <c r="NOO49"/>
      <c r="NOP49" s="20"/>
      <c r="NOQ49"/>
      <c r="NOR49" s="20"/>
      <c r="NOS49"/>
      <c r="NOT49" s="20"/>
      <c r="NOU49"/>
      <c r="NOV49" s="20"/>
      <c r="NOW49"/>
      <c r="NOX49" s="20"/>
      <c r="NOY49"/>
      <c r="NOZ49" s="20"/>
      <c r="NPA49"/>
      <c r="NPB49" s="20"/>
      <c r="NPC49"/>
      <c r="NPD49" s="20"/>
      <c r="NPE49"/>
      <c r="NPF49" s="20"/>
      <c r="NPG49"/>
      <c r="NPH49" s="20"/>
      <c r="NPI49"/>
      <c r="NPJ49" s="20"/>
      <c r="NPK49"/>
      <c r="NPL49" s="20"/>
      <c r="NPM49"/>
      <c r="NPN49" s="20"/>
      <c r="NPO49"/>
      <c r="NPP49" s="20"/>
      <c r="NPQ49"/>
      <c r="NPR49" s="20"/>
      <c r="NPS49"/>
      <c r="NPT49" s="20"/>
      <c r="NPU49"/>
      <c r="NPV49" s="20"/>
      <c r="NPW49"/>
      <c r="NPX49" s="20"/>
      <c r="NPY49"/>
      <c r="NPZ49" s="20"/>
      <c r="NQA49"/>
      <c r="NQB49" s="20"/>
      <c r="NQC49"/>
      <c r="NQD49" s="20"/>
      <c r="NQE49"/>
      <c r="NQF49" s="20"/>
      <c r="NQG49"/>
      <c r="NQH49" s="20"/>
      <c r="NQI49"/>
      <c r="NQJ49" s="20"/>
      <c r="NQK49"/>
      <c r="NQL49" s="20"/>
      <c r="NQM49"/>
      <c r="NQN49" s="20"/>
      <c r="NQO49"/>
      <c r="NQP49" s="20"/>
      <c r="NQQ49"/>
      <c r="NQR49" s="20"/>
      <c r="NQS49"/>
      <c r="NQT49" s="20"/>
      <c r="NQU49"/>
      <c r="NQV49" s="20"/>
      <c r="NQW49"/>
      <c r="NQX49" s="20"/>
      <c r="NQY49"/>
      <c r="NQZ49" s="20"/>
      <c r="NRA49"/>
      <c r="NRB49" s="20"/>
      <c r="NRC49"/>
      <c r="NRD49" s="20"/>
      <c r="NRE49"/>
      <c r="NRF49" s="20"/>
      <c r="NRG49"/>
      <c r="NRH49" s="20"/>
      <c r="NRI49"/>
      <c r="NRJ49" s="20"/>
      <c r="NRK49"/>
      <c r="NRL49" s="20"/>
      <c r="NRM49"/>
      <c r="NRN49" s="20"/>
      <c r="NRO49"/>
      <c r="NRP49" s="20"/>
      <c r="NRQ49"/>
      <c r="NRR49" s="20"/>
      <c r="NRS49"/>
      <c r="NRT49" s="20"/>
      <c r="NRU49"/>
      <c r="NRV49" s="20"/>
      <c r="NRW49"/>
      <c r="NRX49" s="20"/>
      <c r="NRY49"/>
      <c r="NRZ49" s="20"/>
      <c r="NSA49"/>
      <c r="NSB49" s="20"/>
      <c r="NSC49"/>
      <c r="NSD49" s="20"/>
      <c r="NSE49"/>
      <c r="NSF49" s="20"/>
      <c r="NSG49"/>
      <c r="NSH49" s="20"/>
      <c r="NSI49"/>
      <c r="NSJ49" s="20"/>
      <c r="NSK49"/>
      <c r="NSL49" s="20"/>
      <c r="NSM49"/>
      <c r="NSN49" s="20"/>
      <c r="NSO49"/>
      <c r="NSP49" s="20"/>
      <c r="NSQ49"/>
      <c r="NSR49" s="20"/>
      <c r="NSS49"/>
      <c r="NST49" s="20"/>
      <c r="NSU49"/>
      <c r="NSV49" s="20"/>
      <c r="NSW49"/>
      <c r="NSX49" s="20"/>
      <c r="NSY49"/>
      <c r="NSZ49" s="20"/>
      <c r="NTA49"/>
      <c r="NTB49" s="20"/>
      <c r="NTC49"/>
      <c r="NTD49" s="20"/>
      <c r="NTE49"/>
      <c r="NTF49" s="20"/>
      <c r="NTG49"/>
      <c r="NTH49" s="20"/>
      <c r="NTI49"/>
      <c r="NTJ49" s="20"/>
      <c r="NTK49"/>
      <c r="NTL49" s="20"/>
      <c r="NTM49"/>
      <c r="NTN49" s="20"/>
      <c r="NTO49"/>
      <c r="NTP49" s="20"/>
      <c r="NTQ49"/>
      <c r="NTR49" s="20"/>
      <c r="NTS49"/>
      <c r="NTT49" s="20"/>
      <c r="NTU49"/>
      <c r="NTV49" s="20"/>
      <c r="NTW49"/>
      <c r="NTX49" s="20"/>
      <c r="NTY49"/>
      <c r="NTZ49" s="20"/>
      <c r="NUA49"/>
      <c r="NUB49" s="20"/>
      <c r="NUC49"/>
      <c r="NUD49" s="20"/>
      <c r="NUE49"/>
      <c r="NUF49" s="20"/>
      <c r="NUG49"/>
      <c r="NUH49" s="20"/>
      <c r="NUI49"/>
      <c r="NUJ49" s="20"/>
      <c r="NUK49"/>
      <c r="NUL49" s="20"/>
      <c r="NUM49"/>
      <c r="NUN49" s="20"/>
      <c r="NUO49"/>
      <c r="NUP49" s="20"/>
      <c r="NUQ49"/>
      <c r="NUR49" s="20"/>
      <c r="NUS49"/>
      <c r="NUT49" s="20"/>
      <c r="NUU49"/>
      <c r="NUV49" s="20"/>
      <c r="NUW49"/>
      <c r="NUX49" s="20"/>
      <c r="NUY49"/>
      <c r="NUZ49" s="20"/>
      <c r="NVA49"/>
      <c r="NVB49" s="20"/>
      <c r="NVC49"/>
      <c r="NVD49" s="20"/>
      <c r="NVE49"/>
      <c r="NVF49" s="20"/>
      <c r="NVG49"/>
      <c r="NVH49" s="20"/>
      <c r="NVI49"/>
      <c r="NVJ49" s="20"/>
      <c r="NVK49"/>
      <c r="NVL49" s="20"/>
      <c r="NVM49"/>
      <c r="NVN49" s="20"/>
      <c r="NVO49"/>
      <c r="NVP49" s="20"/>
      <c r="NVQ49"/>
      <c r="NVR49" s="20"/>
      <c r="NVS49"/>
      <c r="NVT49" s="20"/>
      <c r="NVU49"/>
      <c r="NVV49" s="20"/>
      <c r="NVW49"/>
      <c r="NVX49" s="20"/>
      <c r="NVY49"/>
      <c r="NVZ49" s="20"/>
      <c r="NWA49"/>
      <c r="NWB49" s="20"/>
      <c r="NWC49"/>
      <c r="NWD49" s="20"/>
      <c r="NWE49"/>
      <c r="NWF49" s="20"/>
      <c r="NWG49"/>
      <c r="NWH49" s="20"/>
      <c r="NWI49"/>
      <c r="NWJ49" s="20"/>
      <c r="NWK49"/>
      <c r="NWL49" s="20"/>
      <c r="NWM49"/>
      <c r="NWN49" s="20"/>
      <c r="NWO49"/>
      <c r="NWP49" s="20"/>
      <c r="NWQ49"/>
      <c r="NWR49" s="20"/>
      <c r="NWS49"/>
      <c r="NWT49" s="20"/>
      <c r="NWU49"/>
      <c r="NWV49" s="20"/>
      <c r="NWW49"/>
      <c r="NWX49" s="20"/>
      <c r="NWY49"/>
      <c r="NWZ49" s="20"/>
      <c r="NXA49"/>
      <c r="NXB49" s="20"/>
      <c r="NXC49"/>
      <c r="NXD49" s="20"/>
      <c r="NXE49"/>
      <c r="NXF49" s="20"/>
      <c r="NXG49"/>
      <c r="NXH49" s="20"/>
      <c r="NXI49"/>
      <c r="NXJ49" s="20"/>
      <c r="NXK49"/>
      <c r="NXL49" s="20"/>
      <c r="NXM49"/>
      <c r="NXN49" s="20"/>
      <c r="NXO49"/>
      <c r="NXP49" s="20"/>
      <c r="NXQ49"/>
      <c r="NXR49" s="20"/>
      <c r="NXS49"/>
      <c r="NXT49" s="20"/>
      <c r="NXU49"/>
      <c r="NXV49" s="20"/>
      <c r="NXW49"/>
      <c r="NXX49" s="20"/>
      <c r="NXY49"/>
      <c r="NXZ49" s="20"/>
      <c r="NYA49"/>
      <c r="NYB49" s="20"/>
      <c r="NYC49"/>
      <c r="NYD49" s="20"/>
      <c r="NYE49"/>
      <c r="NYF49" s="20"/>
      <c r="NYG49"/>
      <c r="NYH49" s="20"/>
      <c r="NYI49"/>
      <c r="NYJ49" s="20"/>
      <c r="NYK49"/>
      <c r="NYL49" s="20"/>
      <c r="NYM49"/>
      <c r="NYN49" s="20"/>
      <c r="NYO49"/>
      <c r="NYP49" s="20"/>
      <c r="NYQ49"/>
      <c r="NYR49" s="20"/>
      <c r="NYS49"/>
      <c r="NYT49" s="20"/>
      <c r="NYU49"/>
      <c r="NYV49" s="20"/>
      <c r="NYW49"/>
      <c r="NYX49" s="20"/>
      <c r="NYY49"/>
      <c r="NYZ49" s="20"/>
      <c r="NZA49"/>
      <c r="NZB49" s="20"/>
      <c r="NZC49"/>
      <c r="NZD49" s="20"/>
      <c r="NZE49"/>
      <c r="NZF49" s="20"/>
      <c r="NZG49"/>
      <c r="NZH49" s="20"/>
      <c r="NZI49"/>
      <c r="NZJ49" s="20"/>
      <c r="NZK49"/>
      <c r="NZL49" s="20"/>
      <c r="NZM49"/>
      <c r="NZN49" s="20"/>
      <c r="NZO49"/>
      <c r="NZP49" s="20"/>
      <c r="NZQ49"/>
      <c r="NZR49" s="20"/>
      <c r="NZS49"/>
      <c r="NZT49" s="20"/>
      <c r="NZU49"/>
      <c r="NZV49" s="20"/>
      <c r="NZW49"/>
      <c r="NZX49" s="20"/>
      <c r="NZY49"/>
      <c r="NZZ49" s="20"/>
      <c r="OAA49"/>
      <c r="OAB49" s="20"/>
      <c r="OAC49"/>
      <c r="OAD49" s="20"/>
      <c r="OAE49"/>
      <c r="OAF49" s="20"/>
      <c r="OAG49"/>
      <c r="OAH49" s="20"/>
      <c r="OAI49"/>
      <c r="OAJ49" s="20"/>
      <c r="OAK49"/>
      <c r="OAL49" s="20"/>
      <c r="OAM49"/>
      <c r="OAN49" s="20"/>
      <c r="OAO49"/>
      <c r="OAP49" s="20"/>
      <c r="OAQ49"/>
      <c r="OAR49" s="20"/>
      <c r="OAS49"/>
      <c r="OAT49" s="20"/>
      <c r="OAU49"/>
      <c r="OAV49" s="20"/>
      <c r="OAW49"/>
      <c r="OAX49" s="20"/>
      <c r="OAY49"/>
      <c r="OAZ49" s="20"/>
      <c r="OBA49"/>
      <c r="OBB49" s="20"/>
      <c r="OBC49"/>
      <c r="OBD49" s="20"/>
      <c r="OBE49"/>
      <c r="OBF49" s="20"/>
      <c r="OBG49"/>
      <c r="OBH49" s="20"/>
      <c r="OBI49"/>
      <c r="OBJ49" s="20"/>
      <c r="OBK49"/>
      <c r="OBL49" s="20"/>
      <c r="OBM49"/>
      <c r="OBN49" s="20"/>
      <c r="OBO49"/>
      <c r="OBP49" s="20"/>
      <c r="OBQ49"/>
      <c r="OBR49" s="20"/>
      <c r="OBS49"/>
      <c r="OBT49" s="20"/>
      <c r="OBU49"/>
      <c r="OBV49" s="20"/>
      <c r="OBW49"/>
      <c r="OBX49" s="20"/>
      <c r="OBY49"/>
      <c r="OBZ49" s="20"/>
      <c r="OCA49"/>
      <c r="OCB49" s="20"/>
      <c r="OCC49"/>
      <c r="OCD49" s="20"/>
      <c r="OCE49"/>
      <c r="OCF49" s="20"/>
      <c r="OCG49"/>
      <c r="OCH49" s="20"/>
      <c r="OCI49"/>
      <c r="OCJ49" s="20"/>
      <c r="OCK49"/>
      <c r="OCL49" s="20"/>
      <c r="OCM49"/>
      <c r="OCN49" s="20"/>
      <c r="OCO49"/>
      <c r="OCP49" s="20"/>
      <c r="OCQ49"/>
      <c r="OCR49" s="20"/>
      <c r="OCS49"/>
      <c r="OCT49" s="20"/>
      <c r="OCU49"/>
      <c r="OCV49" s="20"/>
      <c r="OCW49"/>
      <c r="OCX49" s="20"/>
      <c r="OCY49"/>
      <c r="OCZ49" s="20"/>
      <c r="ODA49"/>
      <c r="ODB49" s="20"/>
      <c r="ODC49"/>
      <c r="ODD49" s="20"/>
      <c r="ODE49"/>
      <c r="ODF49" s="20"/>
      <c r="ODG49"/>
      <c r="ODH49" s="20"/>
      <c r="ODI49"/>
      <c r="ODJ49" s="20"/>
      <c r="ODK49"/>
      <c r="ODL49" s="20"/>
      <c r="ODM49"/>
      <c r="ODN49" s="20"/>
      <c r="ODO49"/>
      <c r="ODP49" s="20"/>
      <c r="ODQ49"/>
      <c r="ODR49" s="20"/>
      <c r="ODS49"/>
      <c r="ODT49" s="20"/>
      <c r="ODU49"/>
      <c r="ODV49" s="20"/>
      <c r="ODW49"/>
      <c r="ODX49" s="20"/>
      <c r="ODY49"/>
      <c r="ODZ49" s="20"/>
      <c r="OEA49"/>
      <c r="OEB49" s="20"/>
      <c r="OEC49"/>
      <c r="OED49" s="20"/>
      <c r="OEE49"/>
      <c r="OEF49" s="20"/>
      <c r="OEG49"/>
      <c r="OEH49" s="20"/>
      <c r="OEI49"/>
      <c r="OEJ49" s="20"/>
      <c r="OEK49"/>
      <c r="OEL49" s="20"/>
      <c r="OEM49"/>
      <c r="OEN49" s="20"/>
      <c r="OEO49"/>
      <c r="OEP49" s="20"/>
      <c r="OEQ49"/>
      <c r="OER49" s="20"/>
      <c r="OES49"/>
      <c r="OET49" s="20"/>
      <c r="OEU49"/>
      <c r="OEV49" s="20"/>
      <c r="OEW49"/>
      <c r="OEX49" s="20"/>
      <c r="OEY49"/>
      <c r="OEZ49" s="20"/>
      <c r="OFA49"/>
      <c r="OFB49" s="20"/>
      <c r="OFC49"/>
      <c r="OFD49" s="20"/>
      <c r="OFE49"/>
      <c r="OFF49" s="20"/>
      <c r="OFG49"/>
      <c r="OFH49" s="20"/>
      <c r="OFI49"/>
      <c r="OFJ49" s="20"/>
      <c r="OFK49"/>
      <c r="OFL49" s="20"/>
      <c r="OFM49"/>
      <c r="OFN49" s="20"/>
      <c r="OFO49"/>
      <c r="OFP49" s="20"/>
      <c r="OFQ49"/>
      <c r="OFR49" s="20"/>
      <c r="OFS49"/>
      <c r="OFT49" s="20"/>
      <c r="OFU49"/>
      <c r="OFV49" s="20"/>
      <c r="OFW49"/>
      <c r="OFX49" s="20"/>
      <c r="OFY49"/>
      <c r="OFZ49" s="20"/>
      <c r="OGA49"/>
      <c r="OGB49" s="20"/>
      <c r="OGC49"/>
      <c r="OGD49" s="20"/>
      <c r="OGE49"/>
      <c r="OGF49" s="20"/>
      <c r="OGG49"/>
      <c r="OGH49" s="20"/>
      <c r="OGI49"/>
      <c r="OGJ49" s="20"/>
      <c r="OGK49"/>
      <c r="OGL49" s="20"/>
      <c r="OGM49"/>
      <c r="OGN49" s="20"/>
      <c r="OGO49"/>
      <c r="OGP49" s="20"/>
      <c r="OGQ49"/>
      <c r="OGR49" s="20"/>
      <c r="OGS49"/>
      <c r="OGT49" s="20"/>
      <c r="OGU49"/>
      <c r="OGV49" s="20"/>
      <c r="OGW49"/>
      <c r="OGX49" s="20"/>
      <c r="OGY49"/>
      <c r="OGZ49" s="20"/>
      <c r="OHA49"/>
      <c r="OHB49" s="20"/>
      <c r="OHC49"/>
      <c r="OHD49" s="20"/>
      <c r="OHE49"/>
      <c r="OHF49" s="20"/>
      <c r="OHG49"/>
      <c r="OHH49" s="20"/>
      <c r="OHI49"/>
      <c r="OHJ49" s="20"/>
      <c r="OHK49"/>
      <c r="OHL49" s="20"/>
      <c r="OHM49"/>
      <c r="OHN49" s="20"/>
      <c r="OHO49"/>
      <c r="OHP49" s="20"/>
      <c r="OHQ49"/>
      <c r="OHR49" s="20"/>
      <c r="OHS49"/>
      <c r="OHT49" s="20"/>
      <c r="OHU49"/>
      <c r="OHV49" s="20"/>
      <c r="OHW49"/>
      <c r="OHX49" s="20"/>
      <c r="OHY49"/>
      <c r="OHZ49" s="20"/>
      <c r="OIA49"/>
      <c r="OIB49" s="20"/>
      <c r="OIC49"/>
      <c r="OID49" s="20"/>
      <c r="OIE49"/>
      <c r="OIF49" s="20"/>
      <c r="OIG49"/>
      <c r="OIH49" s="20"/>
      <c r="OII49"/>
      <c r="OIJ49" s="20"/>
      <c r="OIK49"/>
      <c r="OIL49" s="20"/>
      <c r="OIM49"/>
      <c r="OIN49" s="20"/>
      <c r="OIO49"/>
      <c r="OIP49" s="20"/>
      <c r="OIQ49"/>
      <c r="OIR49" s="20"/>
      <c r="OIS49"/>
      <c r="OIT49" s="20"/>
      <c r="OIU49"/>
      <c r="OIV49" s="20"/>
      <c r="OIW49"/>
      <c r="OIX49" s="20"/>
      <c r="OIY49"/>
      <c r="OIZ49" s="20"/>
      <c r="OJA49"/>
      <c r="OJB49" s="20"/>
      <c r="OJC49"/>
      <c r="OJD49" s="20"/>
      <c r="OJE49"/>
      <c r="OJF49" s="20"/>
      <c r="OJG49"/>
      <c r="OJH49" s="20"/>
      <c r="OJI49"/>
      <c r="OJJ49" s="20"/>
      <c r="OJK49"/>
      <c r="OJL49" s="20"/>
      <c r="OJM49"/>
      <c r="OJN49" s="20"/>
      <c r="OJO49"/>
      <c r="OJP49" s="20"/>
      <c r="OJQ49"/>
      <c r="OJR49" s="20"/>
      <c r="OJS49"/>
      <c r="OJT49" s="20"/>
      <c r="OJU49"/>
      <c r="OJV49" s="20"/>
      <c r="OJW49"/>
      <c r="OJX49" s="20"/>
      <c r="OJY49"/>
      <c r="OJZ49" s="20"/>
      <c r="OKA49"/>
      <c r="OKB49" s="20"/>
      <c r="OKC49"/>
      <c r="OKD49" s="20"/>
      <c r="OKE49"/>
      <c r="OKF49" s="20"/>
      <c r="OKG49"/>
      <c r="OKH49" s="20"/>
      <c r="OKI49"/>
      <c r="OKJ49" s="20"/>
      <c r="OKK49"/>
      <c r="OKL49" s="20"/>
      <c r="OKM49"/>
      <c r="OKN49" s="20"/>
      <c r="OKO49"/>
      <c r="OKP49" s="20"/>
      <c r="OKQ49"/>
      <c r="OKR49" s="20"/>
      <c r="OKS49"/>
      <c r="OKT49" s="20"/>
      <c r="OKU49"/>
      <c r="OKV49" s="20"/>
      <c r="OKW49"/>
      <c r="OKX49" s="20"/>
      <c r="OKY49"/>
      <c r="OKZ49" s="20"/>
      <c r="OLA49"/>
      <c r="OLB49" s="20"/>
      <c r="OLC49"/>
      <c r="OLD49" s="20"/>
      <c r="OLE49"/>
      <c r="OLF49" s="20"/>
      <c r="OLG49"/>
      <c r="OLH49" s="20"/>
      <c r="OLI49"/>
      <c r="OLJ49" s="20"/>
      <c r="OLK49"/>
      <c r="OLL49" s="20"/>
      <c r="OLM49"/>
      <c r="OLN49" s="20"/>
      <c r="OLO49"/>
      <c r="OLP49" s="20"/>
      <c r="OLQ49"/>
      <c r="OLR49" s="20"/>
      <c r="OLS49"/>
      <c r="OLT49" s="20"/>
      <c r="OLU49"/>
      <c r="OLV49" s="20"/>
      <c r="OLW49"/>
      <c r="OLX49" s="20"/>
      <c r="OLY49"/>
      <c r="OLZ49" s="20"/>
      <c r="OMA49"/>
      <c r="OMB49" s="20"/>
      <c r="OMC49"/>
      <c r="OMD49" s="20"/>
      <c r="OME49"/>
      <c r="OMF49" s="20"/>
      <c r="OMG49"/>
      <c r="OMH49" s="20"/>
      <c r="OMI49"/>
      <c r="OMJ49" s="20"/>
      <c r="OMK49"/>
      <c r="OML49" s="20"/>
      <c r="OMM49"/>
      <c r="OMN49" s="20"/>
      <c r="OMO49"/>
      <c r="OMP49" s="20"/>
      <c r="OMQ49"/>
      <c r="OMR49" s="20"/>
      <c r="OMS49"/>
      <c r="OMT49" s="20"/>
      <c r="OMU49"/>
      <c r="OMV49" s="20"/>
      <c r="OMW49"/>
      <c r="OMX49" s="20"/>
      <c r="OMY49"/>
      <c r="OMZ49" s="20"/>
      <c r="ONA49"/>
      <c r="ONB49" s="20"/>
      <c r="ONC49"/>
      <c r="OND49" s="20"/>
      <c r="ONE49"/>
      <c r="ONF49" s="20"/>
      <c r="ONG49"/>
      <c r="ONH49" s="20"/>
      <c r="ONI49"/>
      <c r="ONJ49" s="20"/>
      <c r="ONK49"/>
      <c r="ONL49" s="20"/>
      <c r="ONM49"/>
      <c r="ONN49" s="20"/>
      <c r="ONO49"/>
      <c r="ONP49" s="20"/>
      <c r="ONQ49"/>
      <c r="ONR49" s="20"/>
      <c r="ONS49"/>
      <c r="ONT49" s="20"/>
      <c r="ONU49"/>
      <c r="ONV49" s="20"/>
      <c r="ONW49"/>
      <c r="ONX49" s="20"/>
      <c r="ONY49"/>
      <c r="ONZ49" s="20"/>
      <c r="OOA49"/>
      <c r="OOB49" s="20"/>
      <c r="OOC49"/>
      <c r="OOD49" s="20"/>
      <c r="OOE49"/>
      <c r="OOF49" s="20"/>
      <c r="OOG49"/>
      <c r="OOH49" s="20"/>
      <c r="OOI49"/>
      <c r="OOJ49" s="20"/>
      <c r="OOK49"/>
      <c r="OOL49" s="20"/>
      <c r="OOM49"/>
      <c r="OON49" s="20"/>
      <c r="OOO49"/>
      <c r="OOP49" s="20"/>
      <c r="OOQ49"/>
      <c r="OOR49" s="20"/>
      <c r="OOS49"/>
      <c r="OOT49" s="20"/>
      <c r="OOU49"/>
      <c r="OOV49" s="20"/>
      <c r="OOW49"/>
      <c r="OOX49" s="20"/>
      <c r="OOY49"/>
      <c r="OOZ49" s="20"/>
      <c r="OPA49"/>
      <c r="OPB49" s="20"/>
      <c r="OPC49"/>
      <c r="OPD49" s="20"/>
      <c r="OPE49"/>
      <c r="OPF49" s="20"/>
      <c r="OPG49"/>
      <c r="OPH49" s="20"/>
      <c r="OPI49"/>
      <c r="OPJ49" s="20"/>
      <c r="OPK49"/>
      <c r="OPL49" s="20"/>
      <c r="OPM49"/>
      <c r="OPN49" s="20"/>
      <c r="OPO49"/>
      <c r="OPP49" s="20"/>
      <c r="OPQ49"/>
      <c r="OPR49" s="20"/>
      <c r="OPS49"/>
      <c r="OPT49" s="20"/>
      <c r="OPU49"/>
      <c r="OPV49" s="20"/>
      <c r="OPW49"/>
      <c r="OPX49" s="20"/>
      <c r="OPY49"/>
      <c r="OPZ49" s="20"/>
      <c r="OQA49"/>
      <c r="OQB49" s="20"/>
      <c r="OQC49"/>
      <c r="OQD49" s="20"/>
      <c r="OQE49"/>
      <c r="OQF49" s="20"/>
      <c r="OQG49"/>
      <c r="OQH49" s="20"/>
      <c r="OQI49"/>
      <c r="OQJ49" s="20"/>
      <c r="OQK49"/>
      <c r="OQL49" s="20"/>
      <c r="OQM49"/>
      <c r="OQN49" s="20"/>
      <c r="OQO49"/>
      <c r="OQP49" s="20"/>
      <c r="OQQ49"/>
      <c r="OQR49" s="20"/>
      <c r="OQS49"/>
      <c r="OQT49" s="20"/>
      <c r="OQU49"/>
      <c r="OQV49" s="20"/>
      <c r="OQW49"/>
      <c r="OQX49" s="20"/>
      <c r="OQY49"/>
      <c r="OQZ49" s="20"/>
      <c r="ORA49"/>
      <c r="ORB49" s="20"/>
      <c r="ORC49"/>
      <c r="ORD49" s="20"/>
      <c r="ORE49"/>
      <c r="ORF49" s="20"/>
      <c r="ORG49"/>
      <c r="ORH49" s="20"/>
      <c r="ORI49"/>
      <c r="ORJ49" s="20"/>
      <c r="ORK49"/>
      <c r="ORL49" s="20"/>
      <c r="ORM49"/>
      <c r="ORN49" s="20"/>
      <c r="ORO49"/>
      <c r="ORP49" s="20"/>
      <c r="ORQ49"/>
      <c r="ORR49" s="20"/>
      <c r="ORS49"/>
      <c r="ORT49" s="20"/>
      <c r="ORU49"/>
      <c r="ORV49" s="20"/>
      <c r="ORW49"/>
      <c r="ORX49" s="20"/>
      <c r="ORY49"/>
      <c r="ORZ49" s="20"/>
      <c r="OSA49"/>
      <c r="OSB49" s="20"/>
      <c r="OSC49"/>
      <c r="OSD49" s="20"/>
      <c r="OSE49"/>
      <c r="OSF49" s="20"/>
      <c r="OSG49"/>
      <c r="OSH49" s="20"/>
      <c r="OSI49"/>
      <c r="OSJ49" s="20"/>
      <c r="OSK49"/>
      <c r="OSL49" s="20"/>
      <c r="OSM49"/>
      <c r="OSN49" s="20"/>
      <c r="OSO49"/>
      <c r="OSP49" s="20"/>
      <c r="OSQ49"/>
      <c r="OSR49" s="20"/>
      <c r="OSS49"/>
      <c r="OST49" s="20"/>
      <c r="OSU49"/>
      <c r="OSV49" s="20"/>
      <c r="OSW49"/>
      <c r="OSX49" s="20"/>
      <c r="OSY49"/>
      <c r="OSZ49" s="20"/>
      <c r="OTA49"/>
      <c r="OTB49" s="20"/>
      <c r="OTC49"/>
      <c r="OTD49" s="20"/>
      <c r="OTE49"/>
      <c r="OTF49" s="20"/>
      <c r="OTG49"/>
      <c r="OTH49" s="20"/>
      <c r="OTI49"/>
      <c r="OTJ49" s="20"/>
      <c r="OTK49"/>
      <c r="OTL49" s="20"/>
      <c r="OTM49"/>
      <c r="OTN49" s="20"/>
      <c r="OTO49"/>
      <c r="OTP49" s="20"/>
      <c r="OTQ49"/>
      <c r="OTR49" s="20"/>
      <c r="OTS49"/>
      <c r="OTT49" s="20"/>
      <c r="OTU49"/>
      <c r="OTV49" s="20"/>
      <c r="OTW49"/>
      <c r="OTX49" s="20"/>
      <c r="OTY49"/>
      <c r="OTZ49" s="20"/>
      <c r="OUA49"/>
      <c r="OUB49" s="20"/>
      <c r="OUC49"/>
      <c r="OUD49" s="20"/>
      <c r="OUE49"/>
      <c r="OUF49" s="20"/>
      <c r="OUG49"/>
      <c r="OUH49" s="20"/>
      <c r="OUI49"/>
      <c r="OUJ49" s="20"/>
      <c r="OUK49"/>
      <c r="OUL49" s="20"/>
      <c r="OUM49"/>
      <c r="OUN49" s="20"/>
      <c r="OUO49"/>
      <c r="OUP49" s="20"/>
      <c r="OUQ49"/>
      <c r="OUR49" s="20"/>
      <c r="OUS49"/>
      <c r="OUT49" s="20"/>
      <c r="OUU49"/>
      <c r="OUV49" s="20"/>
      <c r="OUW49"/>
      <c r="OUX49" s="20"/>
      <c r="OUY49"/>
      <c r="OUZ49" s="20"/>
      <c r="OVA49"/>
      <c r="OVB49" s="20"/>
      <c r="OVC49"/>
      <c r="OVD49" s="20"/>
      <c r="OVE49"/>
      <c r="OVF49" s="20"/>
      <c r="OVG49"/>
      <c r="OVH49" s="20"/>
      <c r="OVI49"/>
      <c r="OVJ49" s="20"/>
      <c r="OVK49"/>
      <c r="OVL49" s="20"/>
      <c r="OVM49"/>
      <c r="OVN49" s="20"/>
      <c r="OVO49"/>
      <c r="OVP49" s="20"/>
      <c r="OVQ49"/>
      <c r="OVR49" s="20"/>
      <c r="OVS49"/>
      <c r="OVT49" s="20"/>
      <c r="OVU49"/>
      <c r="OVV49" s="20"/>
      <c r="OVW49"/>
      <c r="OVX49" s="20"/>
      <c r="OVY49"/>
      <c r="OVZ49" s="20"/>
      <c r="OWA49"/>
      <c r="OWB49" s="20"/>
      <c r="OWC49"/>
      <c r="OWD49" s="20"/>
      <c r="OWE49"/>
      <c r="OWF49" s="20"/>
      <c r="OWG49"/>
      <c r="OWH49" s="20"/>
      <c r="OWI49"/>
      <c r="OWJ49" s="20"/>
      <c r="OWK49"/>
      <c r="OWL49" s="20"/>
      <c r="OWM49"/>
      <c r="OWN49" s="20"/>
      <c r="OWO49"/>
      <c r="OWP49" s="20"/>
      <c r="OWQ49"/>
      <c r="OWR49" s="20"/>
      <c r="OWS49"/>
      <c r="OWT49" s="20"/>
      <c r="OWU49"/>
      <c r="OWV49" s="20"/>
      <c r="OWW49"/>
      <c r="OWX49" s="20"/>
      <c r="OWY49"/>
      <c r="OWZ49" s="20"/>
      <c r="OXA49"/>
      <c r="OXB49" s="20"/>
      <c r="OXC49"/>
      <c r="OXD49" s="20"/>
      <c r="OXE49"/>
      <c r="OXF49" s="20"/>
      <c r="OXG49"/>
      <c r="OXH49" s="20"/>
      <c r="OXI49"/>
      <c r="OXJ49" s="20"/>
      <c r="OXK49"/>
      <c r="OXL49" s="20"/>
      <c r="OXM49"/>
      <c r="OXN49" s="20"/>
      <c r="OXO49"/>
      <c r="OXP49" s="20"/>
      <c r="OXQ49"/>
      <c r="OXR49" s="20"/>
      <c r="OXS49"/>
      <c r="OXT49" s="20"/>
      <c r="OXU49"/>
      <c r="OXV49" s="20"/>
      <c r="OXW49"/>
      <c r="OXX49" s="20"/>
      <c r="OXY49"/>
      <c r="OXZ49" s="20"/>
      <c r="OYA49"/>
      <c r="OYB49" s="20"/>
      <c r="OYC49"/>
      <c r="OYD49" s="20"/>
      <c r="OYE49"/>
      <c r="OYF49" s="20"/>
      <c r="OYG49"/>
      <c r="OYH49" s="20"/>
      <c r="OYI49"/>
      <c r="OYJ49" s="20"/>
      <c r="OYK49"/>
      <c r="OYL49" s="20"/>
      <c r="OYM49"/>
      <c r="OYN49" s="20"/>
      <c r="OYO49"/>
      <c r="OYP49" s="20"/>
      <c r="OYQ49"/>
      <c r="OYR49" s="20"/>
      <c r="OYS49"/>
      <c r="OYT49" s="20"/>
      <c r="OYU49"/>
      <c r="OYV49" s="20"/>
      <c r="OYW49"/>
      <c r="OYX49" s="20"/>
      <c r="OYY49"/>
      <c r="OYZ49" s="20"/>
      <c r="OZA49"/>
      <c r="OZB49" s="20"/>
      <c r="OZC49"/>
      <c r="OZD49" s="20"/>
      <c r="OZE49"/>
      <c r="OZF49" s="20"/>
      <c r="OZG49"/>
      <c r="OZH49" s="20"/>
      <c r="OZI49"/>
      <c r="OZJ49" s="20"/>
      <c r="OZK49"/>
      <c r="OZL49" s="20"/>
      <c r="OZM49"/>
      <c r="OZN49" s="20"/>
      <c r="OZO49"/>
      <c r="OZP49" s="20"/>
      <c r="OZQ49"/>
      <c r="OZR49" s="20"/>
      <c r="OZS49"/>
      <c r="OZT49" s="20"/>
      <c r="OZU49"/>
      <c r="OZV49" s="20"/>
      <c r="OZW49"/>
      <c r="OZX49" s="20"/>
      <c r="OZY49"/>
      <c r="OZZ49" s="20"/>
      <c r="PAA49"/>
      <c r="PAB49" s="20"/>
      <c r="PAC49"/>
      <c r="PAD49" s="20"/>
      <c r="PAE49"/>
      <c r="PAF49" s="20"/>
      <c r="PAG49"/>
      <c r="PAH49" s="20"/>
      <c r="PAI49"/>
      <c r="PAJ49" s="20"/>
      <c r="PAK49"/>
      <c r="PAL49" s="20"/>
      <c r="PAM49"/>
      <c r="PAN49" s="20"/>
      <c r="PAO49"/>
      <c r="PAP49" s="20"/>
      <c r="PAQ49"/>
      <c r="PAR49" s="20"/>
      <c r="PAS49"/>
      <c r="PAT49" s="20"/>
      <c r="PAU49"/>
      <c r="PAV49" s="20"/>
      <c r="PAW49"/>
      <c r="PAX49" s="20"/>
      <c r="PAY49"/>
      <c r="PAZ49" s="20"/>
      <c r="PBA49"/>
      <c r="PBB49" s="20"/>
      <c r="PBC49"/>
      <c r="PBD49" s="20"/>
      <c r="PBE49"/>
      <c r="PBF49" s="20"/>
      <c r="PBG49"/>
      <c r="PBH49" s="20"/>
      <c r="PBI49"/>
      <c r="PBJ49" s="20"/>
      <c r="PBK49"/>
      <c r="PBL49" s="20"/>
      <c r="PBM49"/>
      <c r="PBN49" s="20"/>
      <c r="PBO49"/>
      <c r="PBP49" s="20"/>
      <c r="PBQ49"/>
      <c r="PBR49" s="20"/>
      <c r="PBS49"/>
      <c r="PBT49" s="20"/>
      <c r="PBU49"/>
      <c r="PBV49" s="20"/>
      <c r="PBW49"/>
      <c r="PBX49" s="20"/>
      <c r="PBY49"/>
      <c r="PBZ49" s="20"/>
      <c r="PCA49"/>
      <c r="PCB49" s="20"/>
      <c r="PCC49"/>
      <c r="PCD49" s="20"/>
      <c r="PCE49"/>
      <c r="PCF49" s="20"/>
      <c r="PCG49"/>
      <c r="PCH49" s="20"/>
      <c r="PCI49"/>
      <c r="PCJ49" s="20"/>
      <c r="PCK49"/>
      <c r="PCL49" s="20"/>
      <c r="PCM49"/>
      <c r="PCN49" s="20"/>
      <c r="PCO49"/>
      <c r="PCP49" s="20"/>
      <c r="PCQ49"/>
      <c r="PCR49" s="20"/>
      <c r="PCS49"/>
      <c r="PCT49" s="20"/>
      <c r="PCU49"/>
      <c r="PCV49" s="20"/>
      <c r="PCW49"/>
      <c r="PCX49" s="20"/>
      <c r="PCY49"/>
      <c r="PCZ49" s="20"/>
      <c r="PDA49"/>
      <c r="PDB49" s="20"/>
      <c r="PDC49"/>
      <c r="PDD49" s="20"/>
      <c r="PDE49"/>
      <c r="PDF49" s="20"/>
      <c r="PDG49"/>
      <c r="PDH49" s="20"/>
      <c r="PDI49"/>
      <c r="PDJ49" s="20"/>
      <c r="PDK49"/>
      <c r="PDL49" s="20"/>
      <c r="PDM49"/>
      <c r="PDN49" s="20"/>
      <c r="PDO49"/>
      <c r="PDP49" s="20"/>
      <c r="PDQ49"/>
      <c r="PDR49" s="20"/>
      <c r="PDS49"/>
      <c r="PDT49" s="20"/>
      <c r="PDU49"/>
      <c r="PDV49" s="20"/>
      <c r="PDW49"/>
      <c r="PDX49" s="20"/>
      <c r="PDY49"/>
      <c r="PDZ49" s="20"/>
      <c r="PEA49"/>
      <c r="PEB49" s="20"/>
      <c r="PEC49"/>
      <c r="PED49" s="20"/>
      <c r="PEE49"/>
      <c r="PEF49" s="20"/>
      <c r="PEG49"/>
      <c r="PEH49" s="20"/>
      <c r="PEI49"/>
      <c r="PEJ49" s="20"/>
      <c r="PEK49"/>
      <c r="PEL49" s="20"/>
      <c r="PEM49"/>
      <c r="PEN49" s="20"/>
      <c r="PEO49"/>
      <c r="PEP49" s="20"/>
      <c r="PEQ49"/>
      <c r="PER49" s="20"/>
      <c r="PES49"/>
      <c r="PET49" s="20"/>
      <c r="PEU49"/>
      <c r="PEV49" s="20"/>
      <c r="PEW49"/>
      <c r="PEX49" s="20"/>
      <c r="PEY49"/>
      <c r="PEZ49" s="20"/>
      <c r="PFA49"/>
      <c r="PFB49" s="20"/>
      <c r="PFC49"/>
      <c r="PFD49" s="20"/>
      <c r="PFE49"/>
      <c r="PFF49" s="20"/>
      <c r="PFG49"/>
      <c r="PFH49" s="20"/>
      <c r="PFI49"/>
      <c r="PFJ49" s="20"/>
      <c r="PFK49"/>
      <c r="PFL49" s="20"/>
      <c r="PFM49"/>
      <c r="PFN49" s="20"/>
      <c r="PFO49"/>
      <c r="PFP49" s="20"/>
      <c r="PFQ49"/>
      <c r="PFR49" s="20"/>
      <c r="PFS49"/>
      <c r="PFT49" s="20"/>
      <c r="PFU49"/>
      <c r="PFV49" s="20"/>
      <c r="PFW49"/>
      <c r="PFX49" s="20"/>
      <c r="PFY49"/>
      <c r="PFZ49" s="20"/>
      <c r="PGA49"/>
      <c r="PGB49" s="20"/>
      <c r="PGC49"/>
      <c r="PGD49" s="20"/>
      <c r="PGE49"/>
      <c r="PGF49" s="20"/>
      <c r="PGG49"/>
      <c r="PGH49" s="20"/>
      <c r="PGI49"/>
      <c r="PGJ49" s="20"/>
      <c r="PGK49"/>
      <c r="PGL49" s="20"/>
      <c r="PGM49"/>
      <c r="PGN49" s="20"/>
      <c r="PGO49"/>
      <c r="PGP49" s="20"/>
      <c r="PGQ49"/>
      <c r="PGR49" s="20"/>
      <c r="PGS49"/>
      <c r="PGT49" s="20"/>
      <c r="PGU49"/>
      <c r="PGV49" s="20"/>
      <c r="PGW49"/>
      <c r="PGX49" s="20"/>
      <c r="PGY49"/>
      <c r="PGZ49" s="20"/>
      <c r="PHA49"/>
      <c r="PHB49" s="20"/>
      <c r="PHC49"/>
      <c r="PHD49" s="20"/>
      <c r="PHE49"/>
      <c r="PHF49" s="20"/>
      <c r="PHG49"/>
      <c r="PHH49" s="20"/>
      <c r="PHI49"/>
      <c r="PHJ49" s="20"/>
      <c r="PHK49"/>
      <c r="PHL49" s="20"/>
      <c r="PHM49"/>
      <c r="PHN49" s="20"/>
      <c r="PHO49"/>
      <c r="PHP49" s="20"/>
      <c r="PHQ49"/>
      <c r="PHR49" s="20"/>
      <c r="PHS49"/>
      <c r="PHT49" s="20"/>
      <c r="PHU49"/>
      <c r="PHV49" s="20"/>
      <c r="PHW49"/>
      <c r="PHX49" s="20"/>
      <c r="PHY49"/>
      <c r="PHZ49" s="20"/>
      <c r="PIA49"/>
      <c r="PIB49" s="20"/>
      <c r="PIC49"/>
      <c r="PID49" s="20"/>
      <c r="PIE49"/>
      <c r="PIF49" s="20"/>
      <c r="PIG49"/>
      <c r="PIH49" s="20"/>
      <c r="PII49"/>
      <c r="PIJ49" s="20"/>
      <c r="PIK49"/>
      <c r="PIL49" s="20"/>
      <c r="PIM49"/>
      <c r="PIN49" s="20"/>
      <c r="PIO49"/>
      <c r="PIP49" s="20"/>
      <c r="PIQ49"/>
      <c r="PIR49" s="20"/>
      <c r="PIS49"/>
      <c r="PIT49" s="20"/>
      <c r="PIU49"/>
      <c r="PIV49" s="20"/>
      <c r="PIW49"/>
      <c r="PIX49" s="20"/>
      <c r="PIY49"/>
      <c r="PIZ49" s="20"/>
      <c r="PJA49"/>
      <c r="PJB49" s="20"/>
      <c r="PJC49"/>
      <c r="PJD49" s="20"/>
      <c r="PJE49"/>
      <c r="PJF49" s="20"/>
      <c r="PJG49"/>
      <c r="PJH49" s="20"/>
      <c r="PJI49"/>
      <c r="PJJ49" s="20"/>
      <c r="PJK49"/>
      <c r="PJL49" s="20"/>
      <c r="PJM49"/>
      <c r="PJN49" s="20"/>
      <c r="PJO49"/>
      <c r="PJP49" s="20"/>
      <c r="PJQ49"/>
      <c r="PJR49" s="20"/>
      <c r="PJS49"/>
      <c r="PJT49" s="20"/>
      <c r="PJU49"/>
      <c r="PJV49" s="20"/>
      <c r="PJW49"/>
      <c r="PJX49" s="20"/>
      <c r="PJY49"/>
      <c r="PJZ49" s="20"/>
      <c r="PKA49"/>
      <c r="PKB49" s="20"/>
      <c r="PKC49"/>
      <c r="PKD49" s="20"/>
      <c r="PKE49"/>
      <c r="PKF49" s="20"/>
      <c r="PKG49"/>
      <c r="PKH49" s="20"/>
      <c r="PKI49"/>
      <c r="PKJ49" s="20"/>
      <c r="PKK49"/>
      <c r="PKL49" s="20"/>
      <c r="PKM49"/>
      <c r="PKN49" s="20"/>
      <c r="PKO49"/>
      <c r="PKP49" s="20"/>
      <c r="PKQ49"/>
      <c r="PKR49" s="20"/>
      <c r="PKS49"/>
      <c r="PKT49" s="20"/>
      <c r="PKU49"/>
      <c r="PKV49" s="20"/>
      <c r="PKW49"/>
      <c r="PKX49" s="20"/>
      <c r="PKY49"/>
      <c r="PKZ49" s="20"/>
      <c r="PLA49"/>
      <c r="PLB49" s="20"/>
      <c r="PLC49"/>
      <c r="PLD49" s="20"/>
      <c r="PLE49"/>
      <c r="PLF49" s="20"/>
      <c r="PLG49"/>
      <c r="PLH49" s="20"/>
      <c r="PLI49"/>
      <c r="PLJ49" s="20"/>
      <c r="PLK49"/>
      <c r="PLL49" s="20"/>
      <c r="PLM49"/>
      <c r="PLN49" s="20"/>
      <c r="PLO49"/>
      <c r="PLP49" s="20"/>
      <c r="PLQ49"/>
      <c r="PLR49" s="20"/>
      <c r="PLS49"/>
      <c r="PLT49" s="20"/>
      <c r="PLU49"/>
      <c r="PLV49" s="20"/>
      <c r="PLW49"/>
      <c r="PLX49" s="20"/>
      <c r="PLY49"/>
      <c r="PLZ49" s="20"/>
      <c r="PMA49"/>
      <c r="PMB49" s="20"/>
      <c r="PMC49"/>
      <c r="PMD49" s="20"/>
      <c r="PME49"/>
      <c r="PMF49" s="20"/>
      <c r="PMG49"/>
      <c r="PMH49" s="20"/>
      <c r="PMI49"/>
      <c r="PMJ49" s="20"/>
      <c r="PMK49"/>
      <c r="PML49" s="20"/>
      <c r="PMM49"/>
      <c r="PMN49" s="20"/>
      <c r="PMO49"/>
      <c r="PMP49" s="20"/>
      <c r="PMQ49"/>
      <c r="PMR49" s="20"/>
      <c r="PMS49"/>
      <c r="PMT49" s="20"/>
      <c r="PMU49"/>
      <c r="PMV49" s="20"/>
      <c r="PMW49"/>
      <c r="PMX49" s="20"/>
      <c r="PMY49"/>
      <c r="PMZ49" s="20"/>
      <c r="PNA49"/>
      <c r="PNB49" s="20"/>
      <c r="PNC49"/>
      <c r="PND49" s="20"/>
      <c r="PNE49"/>
      <c r="PNF49" s="20"/>
      <c r="PNG49"/>
      <c r="PNH49" s="20"/>
      <c r="PNI49"/>
      <c r="PNJ49" s="20"/>
      <c r="PNK49"/>
      <c r="PNL49" s="20"/>
      <c r="PNM49"/>
      <c r="PNN49" s="20"/>
      <c r="PNO49"/>
      <c r="PNP49" s="20"/>
      <c r="PNQ49"/>
      <c r="PNR49" s="20"/>
      <c r="PNS49"/>
      <c r="PNT49" s="20"/>
      <c r="PNU49"/>
      <c r="PNV49" s="20"/>
      <c r="PNW49"/>
      <c r="PNX49" s="20"/>
      <c r="PNY49"/>
      <c r="PNZ49" s="20"/>
      <c r="POA49"/>
      <c r="POB49" s="20"/>
      <c r="POC49"/>
      <c r="POD49" s="20"/>
      <c r="POE49"/>
      <c r="POF49" s="20"/>
      <c r="POG49"/>
      <c r="POH49" s="20"/>
      <c r="POI49"/>
      <c r="POJ49" s="20"/>
      <c r="POK49"/>
      <c r="POL49" s="20"/>
      <c r="POM49"/>
      <c r="PON49" s="20"/>
      <c r="POO49"/>
      <c r="POP49" s="20"/>
      <c r="POQ49"/>
      <c r="POR49" s="20"/>
      <c r="POS49"/>
      <c r="POT49" s="20"/>
      <c r="POU49"/>
      <c r="POV49" s="20"/>
      <c r="POW49"/>
      <c r="POX49" s="20"/>
      <c r="POY49"/>
      <c r="POZ49" s="20"/>
      <c r="PPA49"/>
      <c r="PPB49" s="20"/>
      <c r="PPC49"/>
      <c r="PPD49" s="20"/>
      <c r="PPE49"/>
      <c r="PPF49" s="20"/>
      <c r="PPG49"/>
      <c r="PPH49" s="20"/>
      <c r="PPI49"/>
      <c r="PPJ49" s="20"/>
      <c r="PPK49"/>
      <c r="PPL49" s="20"/>
      <c r="PPM49"/>
      <c r="PPN49" s="20"/>
      <c r="PPO49"/>
      <c r="PPP49" s="20"/>
      <c r="PPQ49"/>
      <c r="PPR49" s="20"/>
      <c r="PPS49"/>
      <c r="PPT49" s="20"/>
      <c r="PPU49"/>
      <c r="PPV49" s="20"/>
      <c r="PPW49"/>
      <c r="PPX49" s="20"/>
      <c r="PPY49"/>
      <c r="PPZ49" s="20"/>
      <c r="PQA49"/>
      <c r="PQB49" s="20"/>
      <c r="PQC49"/>
      <c r="PQD49" s="20"/>
      <c r="PQE49"/>
      <c r="PQF49" s="20"/>
      <c r="PQG49"/>
      <c r="PQH49" s="20"/>
      <c r="PQI49"/>
      <c r="PQJ49" s="20"/>
      <c r="PQK49"/>
      <c r="PQL49" s="20"/>
      <c r="PQM49"/>
      <c r="PQN49" s="20"/>
      <c r="PQO49"/>
      <c r="PQP49" s="20"/>
      <c r="PQQ49"/>
      <c r="PQR49" s="20"/>
      <c r="PQS49"/>
      <c r="PQT49" s="20"/>
      <c r="PQU49"/>
      <c r="PQV49" s="20"/>
      <c r="PQW49"/>
      <c r="PQX49" s="20"/>
      <c r="PQY49"/>
      <c r="PQZ49" s="20"/>
      <c r="PRA49"/>
      <c r="PRB49" s="20"/>
      <c r="PRC49"/>
      <c r="PRD49" s="20"/>
      <c r="PRE49"/>
      <c r="PRF49" s="20"/>
      <c r="PRG49"/>
      <c r="PRH49" s="20"/>
      <c r="PRI49"/>
      <c r="PRJ49" s="20"/>
      <c r="PRK49"/>
      <c r="PRL49" s="20"/>
      <c r="PRM49"/>
      <c r="PRN49" s="20"/>
      <c r="PRO49"/>
      <c r="PRP49" s="20"/>
      <c r="PRQ49"/>
      <c r="PRR49" s="20"/>
      <c r="PRS49"/>
      <c r="PRT49" s="20"/>
      <c r="PRU49"/>
      <c r="PRV49" s="20"/>
      <c r="PRW49"/>
      <c r="PRX49" s="20"/>
      <c r="PRY49"/>
      <c r="PRZ49" s="20"/>
      <c r="PSA49"/>
      <c r="PSB49" s="20"/>
      <c r="PSC49"/>
      <c r="PSD49" s="20"/>
      <c r="PSE49"/>
      <c r="PSF49" s="20"/>
      <c r="PSG49"/>
      <c r="PSH49" s="20"/>
      <c r="PSI49"/>
      <c r="PSJ49" s="20"/>
      <c r="PSK49"/>
      <c r="PSL49" s="20"/>
      <c r="PSM49"/>
      <c r="PSN49" s="20"/>
      <c r="PSO49"/>
      <c r="PSP49" s="20"/>
      <c r="PSQ49"/>
      <c r="PSR49" s="20"/>
      <c r="PSS49"/>
      <c r="PST49" s="20"/>
      <c r="PSU49"/>
      <c r="PSV49" s="20"/>
      <c r="PSW49"/>
      <c r="PSX49" s="20"/>
      <c r="PSY49"/>
      <c r="PSZ49" s="20"/>
      <c r="PTA49"/>
      <c r="PTB49" s="20"/>
      <c r="PTC49"/>
      <c r="PTD49" s="20"/>
      <c r="PTE49"/>
      <c r="PTF49" s="20"/>
      <c r="PTG49"/>
      <c r="PTH49" s="20"/>
      <c r="PTI49"/>
      <c r="PTJ49" s="20"/>
      <c r="PTK49"/>
      <c r="PTL49" s="20"/>
      <c r="PTM49"/>
      <c r="PTN49" s="20"/>
      <c r="PTO49"/>
      <c r="PTP49" s="20"/>
      <c r="PTQ49"/>
      <c r="PTR49" s="20"/>
      <c r="PTS49"/>
      <c r="PTT49" s="20"/>
      <c r="PTU49"/>
      <c r="PTV49" s="20"/>
      <c r="PTW49"/>
      <c r="PTX49" s="20"/>
      <c r="PTY49"/>
      <c r="PTZ49" s="20"/>
      <c r="PUA49"/>
      <c r="PUB49" s="20"/>
      <c r="PUC49"/>
      <c r="PUD49" s="20"/>
      <c r="PUE49"/>
      <c r="PUF49" s="20"/>
      <c r="PUG49"/>
      <c r="PUH49" s="20"/>
      <c r="PUI49"/>
      <c r="PUJ49" s="20"/>
      <c r="PUK49"/>
      <c r="PUL49" s="20"/>
      <c r="PUM49"/>
      <c r="PUN49" s="20"/>
      <c r="PUO49"/>
      <c r="PUP49" s="20"/>
      <c r="PUQ49"/>
      <c r="PUR49" s="20"/>
      <c r="PUS49"/>
      <c r="PUT49" s="20"/>
      <c r="PUU49"/>
      <c r="PUV49" s="20"/>
      <c r="PUW49"/>
      <c r="PUX49" s="20"/>
      <c r="PUY49"/>
      <c r="PUZ49" s="20"/>
      <c r="PVA49"/>
      <c r="PVB49" s="20"/>
      <c r="PVC49"/>
      <c r="PVD49" s="20"/>
      <c r="PVE49"/>
      <c r="PVF49" s="20"/>
      <c r="PVG49"/>
      <c r="PVH49" s="20"/>
      <c r="PVI49"/>
      <c r="PVJ49" s="20"/>
      <c r="PVK49"/>
      <c r="PVL49" s="20"/>
      <c r="PVM49"/>
      <c r="PVN49" s="20"/>
      <c r="PVO49"/>
      <c r="PVP49" s="20"/>
      <c r="PVQ49"/>
      <c r="PVR49" s="20"/>
      <c r="PVS49"/>
      <c r="PVT49" s="20"/>
      <c r="PVU49"/>
      <c r="PVV49" s="20"/>
      <c r="PVW49"/>
      <c r="PVX49" s="20"/>
      <c r="PVY49"/>
      <c r="PVZ49" s="20"/>
      <c r="PWA49"/>
      <c r="PWB49" s="20"/>
      <c r="PWC49"/>
      <c r="PWD49" s="20"/>
      <c r="PWE49"/>
      <c r="PWF49" s="20"/>
      <c r="PWG49"/>
      <c r="PWH49" s="20"/>
      <c r="PWI49"/>
      <c r="PWJ49" s="20"/>
      <c r="PWK49"/>
      <c r="PWL49" s="20"/>
      <c r="PWM49"/>
      <c r="PWN49" s="20"/>
      <c r="PWO49"/>
      <c r="PWP49" s="20"/>
      <c r="PWQ49"/>
      <c r="PWR49" s="20"/>
      <c r="PWS49"/>
      <c r="PWT49" s="20"/>
      <c r="PWU49"/>
      <c r="PWV49" s="20"/>
      <c r="PWW49"/>
      <c r="PWX49" s="20"/>
      <c r="PWY49"/>
      <c r="PWZ49" s="20"/>
      <c r="PXA49"/>
      <c r="PXB49" s="20"/>
      <c r="PXC49"/>
      <c r="PXD49" s="20"/>
      <c r="PXE49"/>
      <c r="PXF49" s="20"/>
      <c r="PXG49"/>
      <c r="PXH49" s="20"/>
      <c r="PXI49"/>
      <c r="PXJ49" s="20"/>
      <c r="PXK49"/>
      <c r="PXL49" s="20"/>
      <c r="PXM49"/>
      <c r="PXN49" s="20"/>
      <c r="PXO49"/>
      <c r="PXP49" s="20"/>
      <c r="PXQ49"/>
      <c r="PXR49" s="20"/>
      <c r="PXS49"/>
      <c r="PXT49" s="20"/>
      <c r="PXU49"/>
      <c r="PXV49" s="20"/>
      <c r="PXW49"/>
      <c r="PXX49" s="20"/>
      <c r="PXY49"/>
      <c r="PXZ49" s="20"/>
      <c r="PYA49"/>
      <c r="PYB49" s="20"/>
      <c r="PYC49"/>
      <c r="PYD49" s="20"/>
      <c r="PYE49"/>
      <c r="PYF49" s="20"/>
      <c r="PYG49"/>
      <c r="PYH49" s="20"/>
      <c r="PYI49"/>
      <c r="PYJ49" s="20"/>
      <c r="PYK49"/>
      <c r="PYL49" s="20"/>
      <c r="PYM49"/>
      <c r="PYN49" s="20"/>
      <c r="PYO49"/>
      <c r="PYP49" s="20"/>
      <c r="PYQ49"/>
      <c r="PYR49" s="20"/>
      <c r="PYS49"/>
      <c r="PYT49" s="20"/>
      <c r="PYU49"/>
      <c r="PYV49" s="20"/>
      <c r="PYW49"/>
      <c r="PYX49" s="20"/>
      <c r="PYY49"/>
      <c r="PYZ49" s="20"/>
      <c r="PZA49"/>
      <c r="PZB49" s="20"/>
      <c r="PZC49"/>
      <c r="PZD49" s="20"/>
      <c r="PZE49"/>
      <c r="PZF49" s="20"/>
      <c r="PZG49"/>
      <c r="PZH49" s="20"/>
      <c r="PZI49"/>
      <c r="PZJ49" s="20"/>
      <c r="PZK49"/>
      <c r="PZL49" s="20"/>
      <c r="PZM49"/>
      <c r="PZN49" s="20"/>
      <c r="PZO49"/>
      <c r="PZP49" s="20"/>
      <c r="PZQ49"/>
      <c r="PZR49" s="20"/>
      <c r="PZS49"/>
      <c r="PZT49" s="20"/>
      <c r="PZU49"/>
      <c r="PZV49" s="20"/>
      <c r="PZW49"/>
      <c r="PZX49" s="20"/>
      <c r="PZY49"/>
      <c r="PZZ49" s="20"/>
      <c r="QAA49"/>
      <c r="QAB49" s="20"/>
      <c r="QAC49"/>
      <c r="QAD49" s="20"/>
      <c r="QAE49"/>
      <c r="QAF49" s="20"/>
      <c r="QAG49"/>
      <c r="QAH49" s="20"/>
      <c r="QAI49"/>
      <c r="QAJ49" s="20"/>
      <c r="QAK49"/>
      <c r="QAL49" s="20"/>
      <c r="QAM49"/>
      <c r="QAN49" s="20"/>
      <c r="QAO49"/>
      <c r="QAP49" s="20"/>
      <c r="QAQ49"/>
      <c r="QAR49" s="20"/>
      <c r="QAS49"/>
      <c r="QAT49" s="20"/>
      <c r="QAU49"/>
      <c r="QAV49" s="20"/>
      <c r="QAW49"/>
      <c r="QAX49" s="20"/>
      <c r="QAY49"/>
      <c r="QAZ49" s="20"/>
      <c r="QBA49"/>
      <c r="QBB49" s="20"/>
      <c r="QBC49"/>
      <c r="QBD49" s="20"/>
      <c r="QBE49"/>
      <c r="QBF49" s="20"/>
      <c r="QBG49"/>
      <c r="QBH49" s="20"/>
      <c r="QBI49"/>
      <c r="QBJ49" s="20"/>
      <c r="QBK49"/>
      <c r="QBL49" s="20"/>
      <c r="QBM49"/>
      <c r="QBN49" s="20"/>
      <c r="QBO49"/>
      <c r="QBP49" s="20"/>
      <c r="QBQ49"/>
      <c r="QBR49" s="20"/>
      <c r="QBS49"/>
      <c r="QBT49" s="20"/>
      <c r="QBU49"/>
      <c r="QBV49" s="20"/>
      <c r="QBW49"/>
      <c r="QBX49" s="20"/>
      <c r="QBY49"/>
      <c r="QBZ49" s="20"/>
      <c r="QCA49"/>
      <c r="QCB49" s="20"/>
      <c r="QCC49"/>
      <c r="QCD49" s="20"/>
      <c r="QCE49"/>
      <c r="QCF49" s="20"/>
      <c r="QCG49"/>
      <c r="QCH49" s="20"/>
      <c r="QCI49"/>
      <c r="QCJ49" s="20"/>
      <c r="QCK49"/>
      <c r="QCL49" s="20"/>
      <c r="QCM49"/>
      <c r="QCN49" s="20"/>
      <c r="QCO49"/>
      <c r="QCP49" s="20"/>
      <c r="QCQ49"/>
      <c r="QCR49" s="20"/>
      <c r="QCS49"/>
      <c r="QCT49" s="20"/>
      <c r="QCU49"/>
      <c r="QCV49" s="20"/>
      <c r="QCW49"/>
      <c r="QCX49" s="20"/>
      <c r="QCY49"/>
      <c r="QCZ49" s="20"/>
      <c r="QDA49"/>
      <c r="QDB49" s="20"/>
      <c r="QDC49"/>
      <c r="QDD49" s="20"/>
      <c r="QDE49"/>
      <c r="QDF49" s="20"/>
      <c r="QDG49"/>
      <c r="QDH49" s="20"/>
      <c r="QDI49"/>
      <c r="QDJ49" s="20"/>
      <c r="QDK49"/>
      <c r="QDL49" s="20"/>
      <c r="QDM49"/>
      <c r="QDN49" s="20"/>
      <c r="QDO49"/>
      <c r="QDP49" s="20"/>
      <c r="QDQ49"/>
      <c r="QDR49" s="20"/>
      <c r="QDS49"/>
      <c r="QDT49" s="20"/>
      <c r="QDU49"/>
      <c r="QDV49" s="20"/>
      <c r="QDW49"/>
      <c r="QDX49" s="20"/>
      <c r="QDY49"/>
      <c r="QDZ49" s="20"/>
      <c r="QEA49"/>
      <c r="QEB49" s="20"/>
      <c r="QEC49"/>
      <c r="QED49" s="20"/>
      <c r="QEE49"/>
      <c r="QEF49" s="20"/>
      <c r="QEG49"/>
      <c r="QEH49" s="20"/>
      <c r="QEI49"/>
      <c r="QEJ49" s="20"/>
      <c r="QEK49"/>
      <c r="QEL49" s="20"/>
      <c r="QEM49"/>
      <c r="QEN49" s="20"/>
      <c r="QEO49"/>
      <c r="QEP49" s="20"/>
      <c r="QEQ49"/>
      <c r="QER49" s="20"/>
      <c r="QES49"/>
      <c r="QET49" s="20"/>
      <c r="QEU49"/>
      <c r="QEV49" s="20"/>
      <c r="QEW49"/>
      <c r="QEX49" s="20"/>
      <c r="QEY49"/>
      <c r="QEZ49" s="20"/>
      <c r="QFA49"/>
      <c r="QFB49" s="20"/>
      <c r="QFC49"/>
      <c r="QFD49" s="20"/>
      <c r="QFE49"/>
      <c r="QFF49" s="20"/>
      <c r="QFG49"/>
      <c r="QFH49" s="20"/>
      <c r="QFI49"/>
      <c r="QFJ49" s="20"/>
      <c r="QFK49"/>
      <c r="QFL49" s="20"/>
      <c r="QFM49"/>
      <c r="QFN49" s="20"/>
      <c r="QFO49"/>
      <c r="QFP49" s="20"/>
      <c r="QFQ49"/>
      <c r="QFR49" s="20"/>
      <c r="QFS49"/>
      <c r="QFT49" s="20"/>
      <c r="QFU49"/>
      <c r="QFV49" s="20"/>
      <c r="QFW49"/>
      <c r="QFX49" s="20"/>
      <c r="QFY49"/>
      <c r="QFZ49" s="20"/>
      <c r="QGA49"/>
      <c r="QGB49" s="20"/>
      <c r="QGC49"/>
      <c r="QGD49" s="20"/>
      <c r="QGE49"/>
      <c r="QGF49" s="20"/>
      <c r="QGG49"/>
      <c r="QGH49" s="20"/>
      <c r="QGI49"/>
      <c r="QGJ49" s="20"/>
      <c r="QGK49"/>
      <c r="QGL49" s="20"/>
      <c r="QGM49"/>
      <c r="QGN49" s="20"/>
      <c r="QGO49"/>
      <c r="QGP49" s="20"/>
      <c r="QGQ49"/>
      <c r="QGR49" s="20"/>
      <c r="QGS49"/>
      <c r="QGT49" s="20"/>
      <c r="QGU49"/>
      <c r="QGV49" s="20"/>
      <c r="QGW49"/>
      <c r="QGX49" s="20"/>
      <c r="QGY49"/>
      <c r="QGZ49" s="20"/>
      <c r="QHA49"/>
      <c r="QHB49" s="20"/>
      <c r="QHC49"/>
      <c r="QHD49" s="20"/>
      <c r="QHE49"/>
      <c r="QHF49" s="20"/>
      <c r="QHG49"/>
      <c r="QHH49" s="20"/>
      <c r="QHI49"/>
      <c r="QHJ49" s="20"/>
      <c r="QHK49"/>
      <c r="QHL49" s="20"/>
      <c r="QHM49"/>
      <c r="QHN49" s="20"/>
      <c r="QHO49"/>
      <c r="QHP49" s="20"/>
      <c r="QHQ49"/>
      <c r="QHR49" s="20"/>
      <c r="QHS49"/>
      <c r="QHT49" s="20"/>
      <c r="QHU49"/>
      <c r="QHV49" s="20"/>
      <c r="QHW49"/>
      <c r="QHX49" s="20"/>
      <c r="QHY49"/>
      <c r="QHZ49" s="20"/>
      <c r="QIA49"/>
      <c r="QIB49" s="20"/>
      <c r="QIC49"/>
      <c r="QID49" s="20"/>
      <c r="QIE49"/>
      <c r="QIF49" s="20"/>
      <c r="QIG49"/>
      <c r="QIH49" s="20"/>
      <c r="QII49"/>
      <c r="QIJ49" s="20"/>
      <c r="QIK49"/>
      <c r="QIL49" s="20"/>
      <c r="QIM49"/>
      <c r="QIN49" s="20"/>
      <c r="QIO49"/>
      <c r="QIP49" s="20"/>
      <c r="QIQ49"/>
      <c r="QIR49" s="20"/>
      <c r="QIS49"/>
      <c r="QIT49" s="20"/>
      <c r="QIU49"/>
      <c r="QIV49" s="20"/>
      <c r="QIW49"/>
      <c r="QIX49" s="20"/>
      <c r="QIY49"/>
      <c r="QIZ49" s="20"/>
      <c r="QJA49"/>
      <c r="QJB49" s="20"/>
      <c r="QJC49"/>
      <c r="QJD49" s="20"/>
      <c r="QJE49"/>
      <c r="QJF49" s="20"/>
      <c r="QJG49"/>
      <c r="QJH49" s="20"/>
      <c r="QJI49"/>
      <c r="QJJ49" s="20"/>
      <c r="QJK49"/>
      <c r="QJL49" s="20"/>
      <c r="QJM49"/>
      <c r="QJN49" s="20"/>
      <c r="QJO49"/>
      <c r="QJP49" s="20"/>
      <c r="QJQ49"/>
      <c r="QJR49" s="20"/>
      <c r="QJS49"/>
      <c r="QJT49" s="20"/>
      <c r="QJU49"/>
      <c r="QJV49" s="20"/>
      <c r="QJW49"/>
      <c r="QJX49" s="20"/>
      <c r="QJY49"/>
      <c r="QJZ49" s="20"/>
      <c r="QKA49"/>
      <c r="QKB49" s="20"/>
      <c r="QKC49"/>
      <c r="QKD49" s="20"/>
      <c r="QKE49"/>
      <c r="QKF49" s="20"/>
      <c r="QKG49"/>
      <c r="QKH49" s="20"/>
      <c r="QKI49"/>
      <c r="QKJ49" s="20"/>
      <c r="QKK49"/>
      <c r="QKL49" s="20"/>
      <c r="QKM49"/>
      <c r="QKN49" s="20"/>
      <c r="QKO49"/>
      <c r="QKP49" s="20"/>
      <c r="QKQ49"/>
      <c r="QKR49" s="20"/>
      <c r="QKS49"/>
      <c r="QKT49" s="20"/>
      <c r="QKU49"/>
      <c r="QKV49" s="20"/>
      <c r="QKW49"/>
      <c r="QKX49" s="20"/>
      <c r="QKY49"/>
      <c r="QKZ49" s="20"/>
      <c r="QLA49"/>
      <c r="QLB49" s="20"/>
      <c r="QLC49"/>
      <c r="QLD49" s="20"/>
      <c r="QLE49"/>
      <c r="QLF49" s="20"/>
      <c r="QLG49"/>
      <c r="QLH49" s="20"/>
      <c r="QLI49"/>
      <c r="QLJ49" s="20"/>
      <c r="QLK49"/>
      <c r="QLL49" s="20"/>
      <c r="QLM49"/>
      <c r="QLN49" s="20"/>
      <c r="QLO49"/>
      <c r="QLP49" s="20"/>
      <c r="QLQ49"/>
      <c r="QLR49" s="20"/>
      <c r="QLS49"/>
      <c r="QLT49" s="20"/>
      <c r="QLU49"/>
      <c r="QLV49" s="20"/>
      <c r="QLW49"/>
      <c r="QLX49" s="20"/>
      <c r="QLY49"/>
      <c r="QLZ49" s="20"/>
      <c r="QMA49"/>
      <c r="QMB49" s="20"/>
      <c r="QMC49"/>
      <c r="QMD49" s="20"/>
      <c r="QME49"/>
      <c r="QMF49" s="20"/>
      <c r="QMG49"/>
      <c r="QMH49" s="20"/>
      <c r="QMI49"/>
      <c r="QMJ49" s="20"/>
      <c r="QMK49"/>
      <c r="QML49" s="20"/>
      <c r="QMM49"/>
      <c r="QMN49" s="20"/>
      <c r="QMO49"/>
      <c r="QMP49" s="20"/>
      <c r="QMQ49"/>
      <c r="QMR49" s="20"/>
      <c r="QMS49"/>
      <c r="QMT49" s="20"/>
      <c r="QMU49"/>
      <c r="QMV49" s="20"/>
      <c r="QMW49"/>
      <c r="QMX49" s="20"/>
      <c r="QMY49"/>
      <c r="QMZ49" s="20"/>
      <c r="QNA49"/>
      <c r="QNB49" s="20"/>
      <c r="QNC49"/>
      <c r="QND49" s="20"/>
      <c r="QNE49"/>
      <c r="QNF49" s="20"/>
      <c r="QNG49"/>
      <c r="QNH49" s="20"/>
      <c r="QNI49"/>
      <c r="QNJ49" s="20"/>
      <c r="QNK49"/>
      <c r="QNL49" s="20"/>
      <c r="QNM49"/>
      <c r="QNN49" s="20"/>
      <c r="QNO49"/>
      <c r="QNP49" s="20"/>
      <c r="QNQ49"/>
      <c r="QNR49" s="20"/>
      <c r="QNS49"/>
      <c r="QNT49" s="20"/>
      <c r="QNU49"/>
      <c r="QNV49" s="20"/>
      <c r="QNW49"/>
      <c r="QNX49" s="20"/>
      <c r="QNY49"/>
      <c r="QNZ49" s="20"/>
      <c r="QOA49"/>
      <c r="QOB49" s="20"/>
      <c r="QOC49"/>
      <c r="QOD49" s="20"/>
      <c r="QOE49"/>
      <c r="QOF49" s="20"/>
      <c r="QOG49"/>
      <c r="QOH49" s="20"/>
      <c r="QOI49"/>
      <c r="QOJ49" s="20"/>
      <c r="QOK49"/>
      <c r="QOL49" s="20"/>
      <c r="QOM49"/>
      <c r="QON49" s="20"/>
      <c r="QOO49"/>
      <c r="QOP49" s="20"/>
      <c r="QOQ49"/>
      <c r="QOR49" s="20"/>
      <c r="QOS49"/>
      <c r="QOT49" s="20"/>
      <c r="QOU49"/>
      <c r="QOV49" s="20"/>
      <c r="QOW49"/>
      <c r="QOX49" s="20"/>
      <c r="QOY49"/>
      <c r="QOZ49" s="20"/>
      <c r="QPA49"/>
      <c r="QPB49" s="20"/>
      <c r="QPC49"/>
      <c r="QPD49" s="20"/>
      <c r="QPE49"/>
      <c r="QPF49" s="20"/>
      <c r="QPG49"/>
      <c r="QPH49" s="20"/>
      <c r="QPI49"/>
      <c r="QPJ49" s="20"/>
      <c r="QPK49"/>
      <c r="QPL49" s="20"/>
      <c r="QPM49"/>
      <c r="QPN49" s="20"/>
      <c r="QPO49"/>
      <c r="QPP49" s="20"/>
      <c r="QPQ49"/>
      <c r="QPR49" s="20"/>
      <c r="QPS49"/>
      <c r="QPT49" s="20"/>
      <c r="QPU49"/>
      <c r="QPV49" s="20"/>
      <c r="QPW49"/>
      <c r="QPX49" s="20"/>
      <c r="QPY49"/>
      <c r="QPZ49" s="20"/>
      <c r="QQA49"/>
      <c r="QQB49" s="20"/>
      <c r="QQC49"/>
      <c r="QQD49" s="20"/>
      <c r="QQE49"/>
      <c r="QQF49" s="20"/>
      <c r="QQG49"/>
      <c r="QQH49" s="20"/>
      <c r="QQI49"/>
      <c r="QQJ49" s="20"/>
      <c r="QQK49"/>
      <c r="QQL49" s="20"/>
      <c r="QQM49"/>
      <c r="QQN49" s="20"/>
      <c r="QQO49"/>
      <c r="QQP49" s="20"/>
      <c r="QQQ49"/>
      <c r="QQR49" s="20"/>
      <c r="QQS49"/>
      <c r="QQT49" s="20"/>
      <c r="QQU49"/>
      <c r="QQV49" s="20"/>
      <c r="QQW49"/>
      <c r="QQX49" s="20"/>
      <c r="QQY49"/>
      <c r="QQZ49" s="20"/>
      <c r="QRA49"/>
      <c r="QRB49" s="20"/>
      <c r="QRC49"/>
      <c r="QRD49" s="20"/>
      <c r="QRE49"/>
      <c r="QRF49" s="20"/>
      <c r="QRG49"/>
      <c r="QRH49" s="20"/>
      <c r="QRI49"/>
      <c r="QRJ49" s="20"/>
      <c r="QRK49"/>
      <c r="QRL49" s="20"/>
      <c r="QRM49"/>
      <c r="QRN49" s="20"/>
      <c r="QRO49"/>
      <c r="QRP49" s="20"/>
      <c r="QRQ49"/>
      <c r="QRR49" s="20"/>
      <c r="QRS49"/>
      <c r="QRT49" s="20"/>
      <c r="QRU49"/>
      <c r="QRV49" s="20"/>
      <c r="QRW49"/>
      <c r="QRX49" s="20"/>
      <c r="QRY49"/>
      <c r="QRZ49" s="20"/>
      <c r="QSA49"/>
      <c r="QSB49" s="20"/>
      <c r="QSC49"/>
      <c r="QSD49" s="20"/>
      <c r="QSE49"/>
      <c r="QSF49" s="20"/>
      <c r="QSG49"/>
      <c r="QSH49" s="20"/>
      <c r="QSI49"/>
      <c r="QSJ49" s="20"/>
      <c r="QSK49"/>
      <c r="QSL49" s="20"/>
      <c r="QSM49"/>
      <c r="QSN49" s="20"/>
      <c r="QSO49"/>
      <c r="QSP49" s="20"/>
      <c r="QSQ49"/>
      <c r="QSR49" s="20"/>
      <c r="QSS49"/>
      <c r="QST49" s="20"/>
      <c r="QSU49"/>
      <c r="QSV49" s="20"/>
      <c r="QSW49"/>
      <c r="QSX49" s="20"/>
      <c r="QSY49"/>
      <c r="QSZ49" s="20"/>
      <c r="QTA49"/>
      <c r="QTB49" s="20"/>
      <c r="QTC49"/>
      <c r="QTD49" s="20"/>
      <c r="QTE49"/>
      <c r="QTF49" s="20"/>
      <c r="QTG49"/>
      <c r="QTH49" s="20"/>
      <c r="QTI49"/>
      <c r="QTJ49" s="20"/>
      <c r="QTK49"/>
      <c r="QTL49" s="20"/>
      <c r="QTM49"/>
      <c r="QTN49" s="20"/>
      <c r="QTO49"/>
      <c r="QTP49" s="20"/>
      <c r="QTQ49"/>
      <c r="QTR49" s="20"/>
      <c r="QTS49"/>
      <c r="QTT49" s="20"/>
      <c r="QTU49"/>
      <c r="QTV49" s="20"/>
      <c r="QTW49"/>
      <c r="QTX49" s="20"/>
      <c r="QTY49"/>
      <c r="QTZ49" s="20"/>
      <c r="QUA49"/>
      <c r="QUB49" s="20"/>
      <c r="QUC49"/>
      <c r="QUD49" s="20"/>
      <c r="QUE49"/>
      <c r="QUF49" s="20"/>
      <c r="QUG49"/>
      <c r="QUH49" s="20"/>
      <c r="QUI49"/>
      <c r="QUJ49" s="20"/>
      <c r="QUK49"/>
      <c r="QUL49" s="20"/>
      <c r="QUM49"/>
      <c r="QUN49" s="20"/>
      <c r="QUO49"/>
      <c r="QUP49" s="20"/>
      <c r="QUQ49"/>
      <c r="QUR49" s="20"/>
      <c r="QUS49"/>
      <c r="QUT49" s="20"/>
      <c r="QUU49"/>
      <c r="QUV49" s="20"/>
      <c r="QUW49"/>
      <c r="QUX49" s="20"/>
      <c r="QUY49"/>
      <c r="QUZ49" s="20"/>
      <c r="QVA49"/>
      <c r="QVB49" s="20"/>
      <c r="QVC49"/>
      <c r="QVD49" s="20"/>
      <c r="QVE49"/>
      <c r="QVF49" s="20"/>
      <c r="QVG49"/>
      <c r="QVH49" s="20"/>
      <c r="QVI49"/>
      <c r="QVJ49" s="20"/>
      <c r="QVK49"/>
      <c r="QVL49" s="20"/>
      <c r="QVM49"/>
      <c r="QVN49" s="20"/>
      <c r="QVO49"/>
      <c r="QVP49" s="20"/>
      <c r="QVQ49"/>
      <c r="QVR49" s="20"/>
      <c r="QVS49"/>
      <c r="QVT49" s="20"/>
      <c r="QVU49"/>
      <c r="QVV49" s="20"/>
      <c r="QVW49"/>
      <c r="QVX49" s="20"/>
      <c r="QVY49"/>
      <c r="QVZ49" s="20"/>
      <c r="QWA49"/>
      <c r="QWB49" s="20"/>
      <c r="QWC49"/>
      <c r="QWD49" s="20"/>
      <c r="QWE49"/>
      <c r="QWF49" s="20"/>
      <c r="QWG49"/>
      <c r="QWH49" s="20"/>
      <c r="QWI49"/>
      <c r="QWJ49" s="20"/>
      <c r="QWK49"/>
      <c r="QWL49" s="20"/>
      <c r="QWM49"/>
      <c r="QWN49" s="20"/>
      <c r="QWO49"/>
      <c r="QWP49" s="20"/>
      <c r="QWQ49"/>
      <c r="QWR49" s="20"/>
      <c r="QWS49"/>
      <c r="QWT49" s="20"/>
      <c r="QWU49"/>
      <c r="QWV49" s="20"/>
      <c r="QWW49"/>
      <c r="QWX49" s="20"/>
      <c r="QWY49"/>
      <c r="QWZ49" s="20"/>
      <c r="QXA49"/>
      <c r="QXB49" s="20"/>
      <c r="QXC49"/>
      <c r="QXD49" s="20"/>
      <c r="QXE49"/>
      <c r="QXF49" s="20"/>
      <c r="QXG49"/>
      <c r="QXH49" s="20"/>
      <c r="QXI49"/>
      <c r="QXJ49" s="20"/>
      <c r="QXK49"/>
      <c r="QXL49" s="20"/>
      <c r="QXM49"/>
      <c r="QXN49" s="20"/>
      <c r="QXO49"/>
      <c r="QXP49" s="20"/>
      <c r="QXQ49"/>
      <c r="QXR49" s="20"/>
      <c r="QXS49"/>
      <c r="QXT49" s="20"/>
      <c r="QXU49"/>
      <c r="QXV49" s="20"/>
      <c r="QXW49"/>
      <c r="QXX49" s="20"/>
      <c r="QXY49"/>
      <c r="QXZ49" s="20"/>
      <c r="QYA49"/>
      <c r="QYB49" s="20"/>
      <c r="QYC49"/>
      <c r="QYD49" s="20"/>
      <c r="QYE49"/>
      <c r="QYF49" s="20"/>
      <c r="QYG49"/>
      <c r="QYH49" s="20"/>
      <c r="QYI49"/>
      <c r="QYJ49" s="20"/>
      <c r="QYK49"/>
      <c r="QYL49" s="20"/>
      <c r="QYM49"/>
      <c r="QYN49" s="20"/>
      <c r="QYO49"/>
      <c r="QYP49" s="20"/>
      <c r="QYQ49"/>
      <c r="QYR49" s="20"/>
      <c r="QYS49"/>
      <c r="QYT49" s="20"/>
      <c r="QYU49"/>
      <c r="QYV49" s="20"/>
      <c r="QYW49"/>
      <c r="QYX49" s="20"/>
      <c r="QYY49"/>
      <c r="QYZ49" s="20"/>
      <c r="QZA49"/>
      <c r="QZB49" s="20"/>
      <c r="QZC49"/>
      <c r="QZD49" s="20"/>
      <c r="QZE49"/>
      <c r="QZF49" s="20"/>
      <c r="QZG49"/>
      <c r="QZH49" s="20"/>
      <c r="QZI49"/>
      <c r="QZJ49" s="20"/>
      <c r="QZK49"/>
      <c r="QZL49" s="20"/>
      <c r="QZM49"/>
      <c r="QZN49" s="20"/>
      <c r="QZO49"/>
      <c r="QZP49" s="20"/>
      <c r="QZQ49"/>
      <c r="QZR49" s="20"/>
      <c r="QZS49"/>
      <c r="QZT49" s="20"/>
      <c r="QZU49"/>
      <c r="QZV49" s="20"/>
      <c r="QZW49"/>
      <c r="QZX49" s="20"/>
      <c r="QZY49"/>
      <c r="QZZ49" s="20"/>
      <c r="RAA49"/>
      <c r="RAB49" s="20"/>
      <c r="RAC49"/>
      <c r="RAD49" s="20"/>
      <c r="RAE49"/>
      <c r="RAF49" s="20"/>
      <c r="RAG49"/>
      <c r="RAH49" s="20"/>
      <c r="RAI49"/>
      <c r="RAJ49" s="20"/>
      <c r="RAK49"/>
      <c r="RAL49" s="20"/>
      <c r="RAM49"/>
      <c r="RAN49" s="20"/>
      <c r="RAO49"/>
      <c r="RAP49" s="20"/>
      <c r="RAQ49"/>
      <c r="RAR49" s="20"/>
      <c r="RAS49"/>
      <c r="RAT49" s="20"/>
      <c r="RAU49"/>
      <c r="RAV49" s="20"/>
      <c r="RAW49"/>
      <c r="RAX49" s="20"/>
      <c r="RAY49"/>
      <c r="RAZ49" s="20"/>
      <c r="RBA49"/>
      <c r="RBB49" s="20"/>
      <c r="RBC49"/>
      <c r="RBD49" s="20"/>
      <c r="RBE49"/>
      <c r="RBF49" s="20"/>
      <c r="RBG49"/>
      <c r="RBH49" s="20"/>
      <c r="RBI49"/>
      <c r="RBJ49" s="20"/>
      <c r="RBK49"/>
      <c r="RBL49" s="20"/>
      <c r="RBM49"/>
      <c r="RBN49" s="20"/>
      <c r="RBO49"/>
      <c r="RBP49" s="20"/>
      <c r="RBQ49"/>
      <c r="RBR49" s="20"/>
      <c r="RBS49"/>
      <c r="RBT49" s="20"/>
      <c r="RBU49"/>
      <c r="RBV49" s="20"/>
      <c r="RBW49"/>
      <c r="RBX49" s="20"/>
      <c r="RBY49"/>
      <c r="RBZ49" s="20"/>
      <c r="RCA49"/>
      <c r="RCB49" s="20"/>
      <c r="RCC49"/>
      <c r="RCD49" s="20"/>
      <c r="RCE49"/>
      <c r="RCF49" s="20"/>
      <c r="RCG49"/>
      <c r="RCH49" s="20"/>
      <c r="RCI49"/>
      <c r="RCJ49" s="20"/>
      <c r="RCK49"/>
      <c r="RCL49" s="20"/>
      <c r="RCM49"/>
      <c r="RCN49" s="20"/>
      <c r="RCO49"/>
      <c r="RCP49" s="20"/>
      <c r="RCQ49"/>
      <c r="RCR49" s="20"/>
      <c r="RCS49"/>
      <c r="RCT49" s="20"/>
      <c r="RCU49"/>
      <c r="RCV49" s="20"/>
      <c r="RCW49"/>
      <c r="RCX49" s="20"/>
      <c r="RCY49"/>
      <c r="RCZ49" s="20"/>
      <c r="RDA49"/>
      <c r="RDB49" s="20"/>
      <c r="RDC49"/>
      <c r="RDD49" s="20"/>
      <c r="RDE49"/>
      <c r="RDF49" s="20"/>
      <c r="RDG49"/>
      <c r="RDH49" s="20"/>
      <c r="RDI49"/>
      <c r="RDJ49" s="20"/>
      <c r="RDK49"/>
      <c r="RDL49" s="20"/>
      <c r="RDM49"/>
      <c r="RDN49" s="20"/>
      <c r="RDO49"/>
      <c r="RDP49" s="20"/>
      <c r="RDQ49"/>
      <c r="RDR49" s="20"/>
      <c r="RDS49"/>
      <c r="RDT49" s="20"/>
      <c r="RDU49"/>
      <c r="RDV49" s="20"/>
      <c r="RDW49"/>
      <c r="RDX49" s="20"/>
      <c r="RDY49"/>
      <c r="RDZ49" s="20"/>
      <c r="REA49"/>
      <c r="REB49" s="20"/>
      <c r="REC49"/>
      <c r="RED49" s="20"/>
      <c r="REE49"/>
      <c r="REF49" s="20"/>
      <c r="REG49"/>
      <c r="REH49" s="20"/>
      <c r="REI49"/>
      <c r="REJ49" s="20"/>
      <c r="REK49"/>
      <c r="REL49" s="20"/>
      <c r="REM49"/>
      <c r="REN49" s="20"/>
      <c r="REO49"/>
      <c r="REP49" s="20"/>
      <c r="REQ49"/>
      <c r="RER49" s="20"/>
      <c r="RES49"/>
      <c r="RET49" s="20"/>
      <c r="REU49"/>
      <c r="REV49" s="20"/>
      <c r="REW49"/>
      <c r="REX49" s="20"/>
      <c r="REY49"/>
      <c r="REZ49" s="20"/>
      <c r="RFA49"/>
      <c r="RFB49" s="20"/>
      <c r="RFC49"/>
      <c r="RFD49" s="20"/>
      <c r="RFE49"/>
      <c r="RFF49" s="20"/>
      <c r="RFG49"/>
      <c r="RFH49" s="20"/>
      <c r="RFI49"/>
      <c r="RFJ49" s="20"/>
      <c r="RFK49"/>
      <c r="RFL49" s="20"/>
      <c r="RFM49"/>
      <c r="RFN49" s="20"/>
      <c r="RFO49"/>
      <c r="RFP49" s="20"/>
      <c r="RFQ49"/>
      <c r="RFR49" s="20"/>
      <c r="RFS49"/>
      <c r="RFT49" s="20"/>
      <c r="RFU49"/>
      <c r="RFV49" s="20"/>
      <c r="RFW49"/>
      <c r="RFX49" s="20"/>
      <c r="RFY49"/>
      <c r="RFZ49" s="20"/>
      <c r="RGA49"/>
      <c r="RGB49" s="20"/>
      <c r="RGC49"/>
      <c r="RGD49" s="20"/>
      <c r="RGE49"/>
      <c r="RGF49" s="20"/>
      <c r="RGG49"/>
      <c r="RGH49" s="20"/>
      <c r="RGI49"/>
      <c r="RGJ49" s="20"/>
      <c r="RGK49"/>
      <c r="RGL49" s="20"/>
      <c r="RGM49"/>
      <c r="RGN49" s="20"/>
      <c r="RGO49"/>
      <c r="RGP49" s="20"/>
      <c r="RGQ49"/>
      <c r="RGR49" s="20"/>
      <c r="RGS49"/>
      <c r="RGT49" s="20"/>
      <c r="RGU49"/>
      <c r="RGV49" s="20"/>
      <c r="RGW49"/>
      <c r="RGX49" s="20"/>
      <c r="RGY49"/>
      <c r="RGZ49" s="20"/>
      <c r="RHA49"/>
      <c r="RHB49" s="20"/>
      <c r="RHC49"/>
      <c r="RHD49" s="20"/>
      <c r="RHE49"/>
      <c r="RHF49" s="20"/>
      <c r="RHG49"/>
      <c r="RHH49" s="20"/>
      <c r="RHI49"/>
      <c r="RHJ49" s="20"/>
      <c r="RHK49"/>
      <c r="RHL49" s="20"/>
      <c r="RHM49"/>
      <c r="RHN49" s="20"/>
      <c r="RHO49"/>
      <c r="RHP49" s="20"/>
      <c r="RHQ49"/>
      <c r="RHR49" s="20"/>
      <c r="RHS49"/>
      <c r="RHT49" s="20"/>
      <c r="RHU49"/>
      <c r="RHV49" s="20"/>
      <c r="RHW49"/>
      <c r="RHX49" s="20"/>
      <c r="RHY49"/>
      <c r="RHZ49" s="20"/>
      <c r="RIA49"/>
      <c r="RIB49" s="20"/>
      <c r="RIC49"/>
      <c r="RID49" s="20"/>
      <c r="RIE49"/>
      <c r="RIF49" s="20"/>
      <c r="RIG49"/>
      <c r="RIH49" s="20"/>
      <c r="RII49"/>
      <c r="RIJ49" s="20"/>
      <c r="RIK49"/>
      <c r="RIL49" s="20"/>
      <c r="RIM49"/>
      <c r="RIN49" s="20"/>
      <c r="RIO49"/>
      <c r="RIP49" s="20"/>
      <c r="RIQ49"/>
      <c r="RIR49" s="20"/>
      <c r="RIS49"/>
      <c r="RIT49" s="20"/>
      <c r="RIU49"/>
      <c r="RIV49" s="20"/>
      <c r="RIW49"/>
      <c r="RIX49" s="20"/>
      <c r="RIY49"/>
      <c r="RIZ49" s="20"/>
      <c r="RJA49"/>
      <c r="RJB49" s="20"/>
      <c r="RJC49"/>
      <c r="RJD49" s="20"/>
      <c r="RJE49"/>
      <c r="RJF49" s="20"/>
      <c r="RJG49"/>
      <c r="RJH49" s="20"/>
      <c r="RJI49"/>
      <c r="RJJ49" s="20"/>
      <c r="RJK49"/>
      <c r="RJL49" s="20"/>
      <c r="RJM49"/>
      <c r="RJN49" s="20"/>
      <c r="RJO49"/>
      <c r="RJP49" s="20"/>
      <c r="RJQ49"/>
      <c r="RJR49" s="20"/>
      <c r="RJS49"/>
      <c r="RJT49" s="20"/>
      <c r="RJU49"/>
      <c r="RJV49" s="20"/>
      <c r="RJW49"/>
      <c r="RJX49" s="20"/>
      <c r="RJY49"/>
      <c r="RJZ49" s="20"/>
      <c r="RKA49"/>
      <c r="RKB49" s="20"/>
      <c r="RKC49"/>
      <c r="RKD49" s="20"/>
      <c r="RKE49"/>
      <c r="RKF49" s="20"/>
      <c r="RKG49"/>
      <c r="RKH49" s="20"/>
      <c r="RKI49"/>
      <c r="RKJ49" s="20"/>
      <c r="RKK49"/>
      <c r="RKL49" s="20"/>
      <c r="RKM49"/>
      <c r="RKN49" s="20"/>
      <c r="RKO49"/>
      <c r="RKP49" s="20"/>
      <c r="RKQ49"/>
      <c r="RKR49" s="20"/>
      <c r="RKS49"/>
      <c r="RKT49" s="20"/>
      <c r="RKU49"/>
      <c r="RKV49" s="20"/>
      <c r="RKW49"/>
      <c r="RKX49" s="20"/>
      <c r="RKY49"/>
      <c r="RKZ49" s="20"/>
      <c r="RLA49"/>
      <c r="RLB49" s="20"/>
      <c r="RLC49"/>
      <c r="RLD49" s="20"/>
      <c r="RLE49"/>
      <c r="RLF49" s="20"/>
      <c r="RLG49"/>
      <c r="RLH49" s="20"/>
      <c r="RLI49"/>
      <c r="RLJ49" s="20"/>
      <c r="RLK49"/>
      <c r="RLL49" s="20"/>
      <c r="RLM49"/>
      <c r="RLN49" s="20"/>
      <c r="RLO49"/>
      <c r="RLP49" s="20"/>
      <c r="RLQ49"/>
      <c r="RLR49" s="20"/>
      <c r="RLS49"/>
      <c r="RLT49" s="20"/>
      <c r="RLU49"/>
      <c r="RLV49" s="20"/>
      <c r="RLW49"/>
      <c r="RLX49" s="20"/>
      <c r="RLY49"/>
      <c r="RLZ49" s="20"/>
      <c r="RMA49"/>
      <c r="RMB49" s="20"/>
      <c r="RMC49"/>
      <c r="RMD49" s="20"/>
      <c r="RME49"/>
      <c r="RMF49" s="20"/>
      <c r="RMG49"/>
      <c r="RMH49" s="20"/>
      <c r="RMI49"/>
      <c r="RMJ49" s="20"/>
      <c r="RMK49"/>
      <c r="RML49" s="20"/>
      <c r="RMM49"/>
      <c r="RMN49" s="20"/>
      <c r="RMO49"/>
      <c r="RMP49" s="20"/>
      <c r="RMQ49"/>
      <c r="RMR49" s="20"/>
      <c r="RMS49"/>
      <c r="RMT49" s="20"/>
      <c r="RMU49"/>
      <c r="RMV49" s="20"/>
      <c r="RMW49"/>
      <c r="RMX49" s="20"/>
      <c r="RMY49"/>
      <c r="RMZ49" s="20"/>
      <c r="RNA49"/>
      <c r="RNB49" s="20"/>
      <c r="RNC49"/>
      <c r="RND49" s="20"/>
      <c r="RNE49"/>
      <c r="RNF49" s="20"/>
      <c r="RNG49"/>
      <c r="RNH49" s="20"/>
      <c r="RNI49"/>
      <c r="RNJ49" s="20"/>
      <c r="RNK49"/>
      <c r="RNL49" s="20"/>
      <c r="RNM49"/>
      <c r="RNN49" s="20"/>
      <c r="RNO49"/>
      <c r="RNP49" s="20"/>
      <c r="RNQ49"/>
      <c r="RNR49" s="20"/>
      <c r="RNS49"/>
      <c r="RNT49" s="20"/>
      <c r="RNU49"/>
      <c r="RNV49" s="20"/>
      <c r="RNW49"/>
      <c r="RNX49" s="20"/>
      <c r="RNY49"/>
      <c r="RNZ49" s="20"/>
      <c r="ROA49"/>
      <c r="ROB49" s="20"/>
      <c r="ROC49"/>
      <c r="ROD49" s="20"/>
      <c r="ROE49"/>
      <c r="ROF49" s="20"/>
      <c r="ROG49"/>
      <c r="ROH49" s="20"/>
      <c r="ROI49"/>
      <c r="ROJ49" s="20"/>
      <c r="ROK49"/>
      <c r="ROL49" s="20"/>
      <c r="ROM49"/>
      <c r="RON49" s="20"/>
      <c r="ROO49"/>
      <c r="ROP49" s="20"/>
      <c r="ROQ49"/>
      <c r="ROR49" s="20"/>
      <c r="ROS49"/>
      <c r="ROT49" s="20"/>
      <c r="ROU49"/>
      <c r="ROV49" s="20"/>
      <c r="ROW49"/>
      <c r="ROX49" s="20"/>
      <c r="ROY49"/>
      <c r="ROZ49" s="20"/>
      <c r="RPA49"/>
      <c r="RPB49" s="20"/>
      <c r="RPC49"/>
      <c r="RPD49" s="20"/>
      <c r="RPE49"/>
      <c r="RPF49" s="20"/>
      <c r="RPG49"/>
      <c r="RPH49" s="20"/>
      <c r="RPI49"/>
      <c r="RPJ49" s="20"/>
      <c r="RPK49"/>
      <c r="RPL49" s="20"/>
      <c r="RPM49"/>
      <c r="RPN49" s="20"/>
      <c r="RPO49"/>
      <c r="RPP49" s="20"/>
      <c r="RPQ49"/>
      <c r="RPR49" s="20"/>
      <c r="RPS49"/>
      <c r="RPT49" s="20"/>
      <c r="RPU49"/>
      <c r="RPV49" s="20"/>
      <c r="RPW49"/>
      <c r="RPX49" s="20"/>
      <c r="RPY49"/>
      <c r="RPZ49" s="20"/>
      <c r="RQA49"/>
      <c r="RQB49" s="20"/>
      <c r="RQC49"/>
      <c r="RQD49" s="20"/>
      <c r="RQE49"/>
      <c r="RQF49" s="20"/>
      <c r="RQG49"/>
      <c r="RQH49" s="20"/>
      <c r="RQI49"/>
      <c r="RQJ49" s="20"/>
      <c r="RQK49"/>
      <c r="RQL49" s="20"/>
      <c r="RQM49"/>
      <c r="RQN49" s="20"/>
      <c r="RQO49"/>
      <c r="RQP49" s="20"/>
      <c r="RQQ49"/>
      <c r="RQR49" s="20"/>
      <c r="RQS49"/>
      <c r="RQT49" s="20"/>
      <c r="RQU49"/>
      <c r="RQV49" s="20"/>
      <c r="RQW49"/>
      <c r="RQX49" s="20"/>
      <c r="RQY49"/>
      <c r="RQZ49" s="20"/>
      <c r="RRA49"/>
      <c r="RRB49" s="20"/>
      <c r="RRC49"/>
      <c r="RRD49" s="20"/>
      <c r="RRE49"/>
      <c r="RRF49" s="20"/>
      <c r="RRG49"/>
      <c r="RRH49" s="20"/>
      <c r="RRI49"/>
      <c r="RRJ49" s="20"/>
      <c r="RRK49"/>
      <c r="RRL49" s="20"/>
      <c r="RRM49"/>
      <c r="RRN49" s="20"/>
      <c r="RRO49"/>
      <c r="RRP49" s="20"/>
      <c r="RRQ49"/>
      <c r="RRR49" s="20"/>
      <c r="RRS49"/>
      <c r="RRT49" s="20"/>
      <c r="RRU49"/>
      <c r="RRV49" s="20"/>
      <c r="RRW49"/>
      <c r="RRX49" s="20"/>
      <c r="RRY49"/>
      <c r="RRZ49" s="20"/>
      <c r="RSA49"/>
      <c r="RSB49" s="20"/>
      <c r="RSC49"/>
      <c r="RSD49" s="20"/>
      <c r="RSE49"/>
      <c r="RSF49" s="20"/>
      <c r="RSG49"/>
      <c r="RSH49" s="20"/>
      <c r="RSI49"/>
      <c r="RSJ49" s="20"/>
      <c r="RSK49"/>
      <c r="RSL49" s="20"/>
      <c r="RSM49"/>
      <c r="RSN49" s="20"/>
      <c r="RSO49"/>
      <c r="RSP49" s="20"/>
      <c r="RSQ49"/>
      <c r="RSR49" s="20"/>
      <c r="RSS49"/>
      <c r="RST49" s="20"/>
      <c r="RSU49"/>
      <c r="RSV49" s="20"/>
      <c r="RSW49"/>
      <c r="RSX49" s="20"/>
      <c r="RSY49"/>
      <c r="RSZ49" s="20"/>
      <c r="RTA49"/>
      <c r="RTB49" s="20"/>
      <c r="RTC49"/>
      <c r="RTD49" s="20"/>
      <c r="RTE49"/>
      <c r="RTF49" s="20"/>
      <c r="RTG49"/>
      <c r="RTH49" s="20"/>
      <c r="RTI49"/>
      <c r="RTJ49" s="20"/>
      <c r="RTK49"/>
      <c r="RTL49" s="20"/>
      <c r="RTM49"/>
      <c r="RTN49" s="20"/>
      <c r="RTO49"/>
      <c r="RTP49" s="20"/>
      <c r="RTQ49"/>
      <c r="RTR49" s="20"/>
      <c r="RTS49"/>
      <c r="RTT49" s="20"/>
      <c r="RTU49"/>
      <c r="RTV49" s="20"/>
      <c r="RTW49"/>
      <c r="RTX49" s="20"/>
      <c r="RTY49"/>
      <c r="RTZ49" s="20"/>
      <c r="RUA49"/>
      <c r="RUB49" s="20"/>
      <c r="RUC49"/>
      <c r="RUD49" s="20"/>
      <c r="RUE49"/>
      <c r="RUF49" s="20"/>
      <c r="RUG49"/>
      <c r="RUH49" s="20"/>
      <c r="RUI49"/>
      <c r="RUJ49" s="20"/>
      <c r="RUK49"/>
      <c r="RUL49" s="20"/>
      <c r="RUM49"/>
      <c r="RUN49" s="20"/>
      <c r="RUO49"/>
      <c r="RUP49" s="20"/>
      <c r="RUQ49"/>
      <c r="RUR49" s="20"/>
      <c r="RUS49"/>
      <c r="RUT49" s="20"/>
      <c r="RUU49"/>
      <c r="RUV49" s="20"/>
      <c r="RUW49"/>
      <c r="RUX49" s="20"/>
      <c r="RUY49"/>
      <c r="RUZ49" s="20"/>
      <c r="RVA49"/>
      <c r="RVB49" s="20"/>
      <c r="RVC49"/>
      <c r="RVD49" s="20"/>
      <c r="RVE49"/>
      <c r="RVF49" s="20"/>
      <c r="RVG49"/>
      <c r="RVH49" s="20"/>
      <c r="RVI49"/>
      <c r="RVJ49" s="20"/>
      <c r="RVK49"/>
      <c r="RVL49" s="20"/>
      <c r="RVM49"/>
      <c r="RVN49" s="20"/>
      <c r="RVO49"/>
      <c r="RVP49" s="20"/>
      <c r="RVQ49"/>
      <c r="RVR49" s="20"/>
      <c r="RVS49"/>
      <c r="RVT49" s="20"/>
      <c r="RVU49"/>
      <c r="RVV49" s="20"/>
      <c r="RVW49"/>
      <c r="RVX49" s="20"/>
      <c r="RVY49"/>
      <c r="RVZ49" s="20"/>
      <c r="RWA49"/>
      <c r="RWB49" s="20"/>
      <c r="RWC49"/>
      <c r="RWD49" s="20"/>
      <c r="RWE49"/>
      <c r="RWF49" s="20"/>
      <c r="RWG49"/>
      <c r="RWH49" s="20"/>
      <c r="RWI49"/>
      <c r="RWJ49" s="20"/>
      <c r="RWK49"/>
      <c r="RWL49" s="20"/>
      <c r="RWM49"/>
      <c r="RWN49" s="20"/>
      <c r="RWO49"/>
      <c r="RWP49" s="20"/>
      <c r="RWQ49"/>
      <c r="RWR49" s="20"/>
      <c r="RWS49"/>
      <c r="RWT49" s="20"/>
      <c r="RWU49"/>
      <c r="RWV49" s="20"/>
      <c r="RWW49"/>
      <c r="RWX49" s="20"/>
      <c r="RWY49"/>
      <c r="RWZ49" s="20"/>
      <c r="RXA49"/>
      <c r="RXB49" s="20"/>
      <c r="RXC49"/>
      <c r="RXD49" s="20"/>
      <c r="RXE49"/>
      <c r="RXF49" s="20"/>
      <c r="RXG49"/>
      <c r="RXH49" s="20"/>
      <c r="RXI49"/>
      <c r="RXJ49" s="20"/>
      <c r="RXK49"/>
      <c r="RXL49" s="20"/>
      <c r="RXM49"/>
      <c r="RXN49" s="20"/>
      <c r="RXO49"/>
      <c r="RXP49" s="20"/>
      <c r="RXQ49"/>
      <c r="RXR49" s="20"/>
      <c r="RXS49"/>
      <c r="RXT49" s="20"/>
      <c r="RXU49"/>
      <c r="RXV49" s="20"/>
      <c r="RXW49"/>
      <c r="RXX49" s="20"/>
      <c r="RXY49"/>
      <c r="RXZ49" s="20"/>
      <c r="RYA49"/>
      <c r="RYB49" s="20"/>
      <c r="RYC49"/>
      <c r="RYD49" s="20"/>
      <c r="RYE49"/>
      <c r="RYF49" s="20"/>
      <c r="RYG49"/>
      <c r="RYH49" s="20"/>
      <c r="RYI49"/>
      <c r="RYJ49" s="20"/>
      <c r="RYK49"/>
      <c r="RYL49" s="20"/>
      <c r="RYM49"/>
      <c r="RYN49" s="20"/>
      <c r="RYO49"/>
      <c r="RYP49" s="20"/>
      <c r="RYQ49"/>
      <c r="RYR49" s="20"/>
      <c r="RYS49"/>
      <c r="RYT49" s="20"/>
      <c r="RYU49"/>
      <c r="RYV49" s="20"/>
      <c r="RYW49"/>
      <c r="RYX49" s="20"/>
      <c r="RYY49"/>
      <c r="RYZ49" s="20"/>
      <c r="RZA49"/>
      <c r="RZB49" s="20"/>
      <c r="RZC49"/>
      <c r="RZD49" s="20"/>
      <c r="RZE49"/>
      <c r="RZF49" s="20"/>
      <c r="RZG49"/>
      <c r="RZH49" s="20"/>
      <c r="RZI49"/>
      <c r="RZJ49" s="20"/>
      <c r="RZK49"/>
      <c r="RZL49" s="20"/>
      <c r="RZM49"/>
      <c r="RZN49" s="20"/>
      <c r="RZO49"/>
      <c r="RZP49" s="20"/>
      <c r="RZQ49"/>
      <c r="RZR49" s="20"/>
      <c r="RZS49"/>
      <c r="RZT49" s="20"/>
      <c r="RZU49"/>
      <c r="RZV49" s="20"/>
      <c r="RZW49"/>
      <c r="RZX49" s="20"/>
      <c r="RZY49"/>
      <c r="RZZ49" s="20"/>
      <c r="SAA49"/>
      <c r="SAB49" s="20"/>
      <c r="SAC49"/>
      <c r="SAD49" s="20"/>
      <c r="SAE49"/>
      <c r="SAF49" s="20"/>
      <c r="SAG49"/>
      <c r="SAH49" s="20"/>
      <c r="SAI49"/>
      <c r="SAJ49" s="20"/>
      <c r="SAK49"/>
      <c r="SAL49" s="20"/>
      <c r="SAM49"/>
      <c r="SAN49" s="20"/>
      <c r="SAO49"/>
      <c r="SAP49" s="20"/>
      <c r="SAQ49"/>
      <c r="SAR49" s="20"/>
      <c r="SAS49"/>
      <c r="SAT49" s="20"/>
      <c r="SAU49"/>
      <c r="SAV49" s="20"/>
      <c r="SAW49"/>
      <c r="SAX49" s="20"/>
      <c r="SAY49"/>
      <c r="SAZ49" s="20"/>
      <c r="SBA49"/>
      <c r="SBB49" s="20"/>
      <c r="SBC49"/>
      <c r="SBD49" s="20"/>
      <c r="SBE49"/>
      <c r="SBF49" s="20"/>
      <c r="SBG49"/>
      <c r="SBH49" s="20"/>
      <c r="SBI49"/>
      <c r="SBJ49" s="20"/>
      <c r="SBK49"/>
      <c r="SBL49" s="20"/>
      <c r="SBM49"/>
      <c r="SBN49" s="20"/>
      <c r="SBO49"/>
      <c r="SBP49" s="20"/>
      <c r="SBQ49"/>
      <c r="SBR49" s="20"/>
      <c r="SBS49"/>
      <c r="SBT49" s="20"/>
      <c r="SBU49"/>
      <c r="SBV49" s="20"/>
      <c r="SBW49"/>
      <c r="SBX49" s="20"/>
      <c r="SBY49"/>
      <c r="SBZ49" s="20"/>
      <c r="SCA49"/>
      <c r="SCB49" s="20"/>
      <c r="SCC49"/>
      <c r="SCD49" s="20"/>
      <c r="SCE49"/>
      <c r="SCF49" s="20"/>
      <c r="SCG49"/>
      <c r="SCH49" s="20"/>
      <c r="SCI49"/>
      <c r="SCJ49" s="20"/>
      <c r="SCK49"/>
      <c r="SCL49" s="20"/>
      <c r="SCM49"/>
      <c r="SCN49" s="20"/>
      <c r="SCO49"/>
      <c r="SCP49" s="20"/>
      <c r="SCQ49"/>
      <c r="SCR49" s="20"/>
      <c r="SCS49"/>
      <c r="SCT49" s="20"/>
      <c r="SCU49"/>
      <c r="SCV49" s="20"/>
      <c r="SCW49"/>
      <c r="SCX49" s="20"/>
      <c r="SCY49"/>
      <c r="SCZ49" s="20"/>
      <c r="SDA49"/>
      <c r="SDB49" s="20"/>
      <c r="SDC49"/>
      <c r="SDD49" s="20"/>
      <c r="SDE49"/>
      <c r="SDF49" s="20"/>
      <c r="SDG49"/>
      <c r="SDH49" s="20"/>
      <c r="SDI49"/>
      <c r="SDJ49" s="20"/>
      <c r="SDK49"/>
      <c r="SDL49" s="20"/>
      <c r="SDM49"/>
      <c r="SDN49" s="20"/>
      <c r="SDO49"/>
      <c r="SDP49" s="20"/>
      <c r="SDQ49"/>
      <c r="SDR49" s="20"/>
      <c r="SDS49"/>
      <c r="SDT49" s="20"/>
      <c r="SDU49"/>
      <c r="SDV49" s="20"/>
      <c r="SDW49"/>
      <c r="SDX49" s="20"/>
      <c r="SDY49"/>
      <c r="SDZ49" s="20"/>
      <c r="SEA49"/>
      <c r="SEB49" s="20"/>
      <c r="SEC49"/>
      <c r="SED49" s="20"/>
      <c r="SEE49"/>
      <c r="SEF49" s="20"/>
      <c r="SEG49"/>
      <c r="SEH49" s="20"/>
      <c r="SEI49"/>
      <c r="SEJ49" s="20"/>
      <c r="SEK49"/>
      <c r="SEL49" s="20"/>
      <c r="SEM49"/>
      <c r="SEN49" s="20"/>
      <c r="SEO49"/>
      <c r="SEP49" s="20"/>
      <c r="SEQ49"/>
      <c r="SER49" s="20"/>
      <c r="SES49"/>
      <c r="SET49" s="20"/>
      <c r="SEU49"/>
      <c r="SEV49" s="20"/>
      <c r="SEW49"/>
      <c r="SEX49" s="20"/>
      <c r="SEY49"/>
      <c r="SEZ49" s="20"/>
      <c r="SFA49"/>
      <c r="SFB49" s="20"/>
      <c r="SFC49"/>
      <c r="SFD49" s="20"/>
      <c r="SFE49"/>
      <c r="SFF49" s="20"/>
      <c r="SFG49"/>
      <c r="SFH49" s="20"/>
      <c r="SFI49"/>
      <c r="SFJ49" s="20"/>
      <c r="SFK49"/>
      <c r="SFL49" s="20"/>
      <c r="SFM49"/>
      <c r="SFN49" s="20"/>
      <c r="SFO49"/>
      <c r="SFP49" s="20"/>
      <c r="SFQ49"/>
      <c r="SFR49" s="20"/>
      <c r="SFS49"/>
      <c r="SFT49" s="20"/>
      <c r="SFU49"/>
      <c r="SFV49" s="20"/>
      <c r="SFW49"/>
      <c r="SFX49" s="20"/>
      <c r="SFY49"/>
      <c r="SFZ49" s="20"/>
      <c r="SGA49"/>
      <c r="SGB49" s="20"/>
      <c r="SGC49"/>
      <c r="SGD49" s="20"/>
      <c r="SGE49"/>
      <c r="SGF49" s="20"/>
      <c r="SGG49"/>
      <c r="SGH49" s="20"/>
      <c r="SGI49"/>
      <c r="SGJ49" s="20"/>
      <c r="SGK49"/>
      <c r="SGL49" s="20"/>
      <c r="SGM49"/>
      <c r="SGN49" s="20"/>
      <c r="SGO49"/>
      <c r="SGP49" s="20"/>
      <c r="SGQ49"/>
      <c r="SGR49" s="20"/>
      <c r="SGS49"/>
      <c r="SGT49" s="20"/>
      <c r="SGU49"/>
      <c r="SGV49" s="20"/>
      <c r="SGW49"/>
      <c r="SGX49" s="20"/>
      <c r="SGY49"/>
      <c r="SGZ49" s="20"/>
      <c r="SHA49"/>
      <c r="SHB49" s="20"/>
      <c r="SHC49"/>
      <c r="SHD49" s="20"/>
      <c r="SHE49"/>
      <c r="SHF49" s="20"/>
      <c r="SHG49"/>
      <c r="SHH49" s="20"/>
      <c r="SHI49"/>
      <c r="SHJ49" s="20"/>
      <c r="SHK49"/>
      <c r="SHL49" s="20"/>
      <c r="SHM49"/>
      <c r="SHN49" s="20"/>
      <c r="SHO49"/>
      <c r="SHP49" s="20"/>
      <c r="SHQ49"/>
      <c r="SHR49" s="20"/>
      <c r="SHS49"/>
      <c r="SHT49" s="20"/>
      <c r="SHU49"/>
      <c r="SHV49" s="20"/>
      <c r="SHW49"/>
      <c r="SHX49" s="20"/>
      <c r="SHY49"/>
      <c r="SHZ49" s="20"/>
      <c r="SIA49"/>
      <c r="SIB49" s="20"/>
      <c r="SIC49"/>
      <c r="SID49" s="20"/>
      <c r="SIE49"/>
      <c r="SIF49" s="20"/>
      <c r="SIG49"/>
      <c r="SIH49" s="20"/>
      <c r="SII49"/>
      <c r="SIJ49" s="20"/>
      <c r="SIK49"/>
      <c r="SIL49" s="20"/>
      <c r="SIM49"/>
      <c r="SIN49" s="20"/>
      <c r="SIO49"/>
      <c r="SIP49" s="20"/>
      <c r="SIQ49"/>
      <c r="SIR49" s="20"/>
      <c r="SIS49"/>
      <c r="SIT49" s="20"/>
      <c r="SIU49"/>
      <c r="SIV49" s="20"/>
      <c r="SIW49"/>
      <c r="SIX49" s="20"/>
      <c r="SIY49"/>
      <c r="SIZ49" s="20"/>
      <c r="SJA49"/>
      <c r="SJB49" s="20"/>
      <c r="SJC49"/>
      <c r="SJD49" s="20"/>
      <c r="SJE49"/>
      <c r="SJF49" s="20"/>
      <c r="SJG49"/>
      <c r="SJH49" s="20"/>
      <c r="SJI49"/>
      <c r="SJJ49" s="20"/>
      <c r="SJK49"/>
      <c r="SJL49" s="20"/>
      <c r="SJM49"/>
      <c r="SJN49" s="20"/>
      <c r="SJO49"/>
      <c r="SJP49" s="20"/>
      <c r="SJQ49"/>
      <c r="SJR49" s="20"/>
      <c r="SJS49"/>
      <c r="SJT49" s="20"/>
      <c r="SJU49"/>
      <c r="SJV49" s="20"/>
      <c r="SJW49"/>
      <c r="SJX49" s="20"/>
      <c r="SJY49"/>
      <c r="SJZ49" s="20"/>
      <c r="SKA49"/>
      <c r="SKB49" s="20"/>
      <c r="SKC49"/>
      <c r="SKD49" s="20"/>
      <c r="SKE49"/>
      <c r="SKF49" s="20"/>
      <c r="SKG49"/>
      <c r="SKH49" s="20"/>
      <c r="SKI49"/>
      <c r="SKJ49" s="20"/>
      <c r="SKK49"/>
      <c r="SKL49" s="20"/>
      <c r="SKM49"/>
      <c r="SKN49" s="20"/>
      <c r="SKO49"/>
      <c r="SKP49" s="20"/>
      <c r="SKQ49"/>
      <c r="SKR49" s="20"/>
      <c r="SKS49"/>
      <c r="SKT49" s="20"/>
      <c r="SKU49"/>
      <c r="SKV49" s="20"/>
      <c r="SKW49"/>
      <c r="SKX49" s="20"/>
      <c r="SKY49"/>
      <c r="SKZ49" s="20"/>
      <c r="SLA49"/>
      <c r="SLB49" s="20"/>
      <c r="SLC49"/>
      <c r="SLD49" s="20"/>
      <c r="SLE49"/>
      <c r="SLF49" s="20"/>
      <c r="SLG49"/>
      <c r="SLH49" s="20"/>
      <c r="SLI49"/>
      <c r="SLJ49" s="20"/>
      <c r="SLK49"/>
      <c r="SLL49" s="20"/>
      <c r="SLM49"/>
      <c r="SLN49" s="20"/>
      <c r="SLO49"/>
      <c r="SLP49" s="20"/>
      <c r="SLQ49"/>
      <c r="SLR49" s="20"/>
      <c r="SLS49"/>
      <c r="SLT49" s="20"/>
      <c r="SLU49"/>
      <c r="SLV49" s="20"/>
      <c r="SLW49"/>
      <c r="SLX49" s="20"/>
      <c r="SLY49"/>
      <c r="SLZ49" s="20"/>
      <c r="SMA49"/>
      <c r="SMB49" s="20"/>
      <c r="SMC49"/>
      <c r="SMD49" s="20"/>
      <c r="SME49"/>
      <c r="SMF49" s="20"/>
      <c r="SMG49"/>
      <c r="SMH49" s="20"/>
      <c r="SMI49"/>
      <c r="SMJ49" s="20"/>
      <c r="SMK49"/>
      <c r="SML49" s="20"/>
      <c r="SMM49"/>
      <c r="SMN49" s="20"/>
      <c r="SMO49"/>
      <c r="SMP49" s="20"/>
      <c r="SMQ49"/>
      <c r="SMR49" s="20"/>
      <c r="SMS49"/>
      <c r="SMT49" s="20"/>
      <c r="SMU49"/>
      <c r="SMV49" s="20"/>
      <c r="SMW49"/>
      <c r="SMX49" s="20"/>
      <c r="SMY49"/>
      <c r="SMZ49" s="20"/>
      <c r="SNA49"/>
      <c r="SNB49" s="20"/>
      <c r="SNC49"/>
      <c r="SND49" s="20"/>
      <c r="SNE49"/>
      <c r="SNF49" s="20"/>
      <c r="SNG49"/>
      <c r="SNH49" s="20"/>
      <c r="SNI49"/>
      <c r="SNJ49" s="20"/>
      <c r="SNK49"/>
      <c r="SNL49" s="20"/>
      <c r="SNM49"/>
      <c r="SNN49" s="20"/>
      <c r="SNO49"/>
      <c r="SNP49" s="20"/>
      <c r="SNQ49"/>
      <c r="SNR49" s="20"/>
      <c r="SNS49"/>
      <c r="SNT49" s="20"/>
      <c r="SNU49"/>
      <c r="SNV49" s="20"/>
      <c r="SNW49"/>
      <c r="SNX49" s="20"/>
      <c r="SNY49"/>
      <c r="SNZ49" s="20"/>
      <c r="SOA49"/>
      <c r="SOB49" s="20"/>
      <c r="SOC49"/>
      <c r="SOD49" s="20"/>
      <c r="SOE49"/>
      <c r="SOF49" s="20"/>
      <c r="SOG49"/>
      <c r="SOH49" s="20"/>
      <c r="SOI49"/>
      <c r="SOJ49" s="20"/>
      <c r="SOK49"/>
      <c r="SOL49" s="20"/>
      <c r="SOM49"/>
      <c r="SON49" s="20"/>
      <c r="SOO49"/>
      <c r="SOP49" s="20"/>
      <c r="SOQ49"/>
      <c r="SOR49" s="20"/>
      <c r="SOS49"/>
      <c r="SOT49" s="20"/>
      <c r="SOU49"/>
      <c r="SOV49" s="20"/>
      <c r="SOW49"/>
      <c r="SOX49" s="20"/>
      <c r="SOY49"/>
      <c r="SOZ49" s="20"/>
      <c r="SPA49"/>
      <c r="SPB49" s="20"/>
      <c r="SPC49"/>
      <c r="SPD49" s="20"/>
      <c r="SPE49"/>
      <c r="SPF49" s="20"/>
      <c r="SPG49"/>
      <c r="SPH49" s="20"/>
      <c r="SPI49"/>
      <c r="SPJ49" s="20"/>
      <c r="SPK49"/>
      <c r="SPL49" s="20"/>
      <c r="SPM49"/>
      <c r="SPN49" s="20"/>
      <c r="SPO49"/>
      <c r="SPP49" s="20"/>
      <c r="SPQ49"/>
      <c r="SPR49" s="20"/>
      <c r="SPS49"/>
      <c r="SPT49" s="20"/>
      <c r="SPU49"/>
      <c r="SPV49" s="20"/>
      <c r="SPW49"/>
      <c r="SPX49" s="20"/>
      <c r="SPY49"/>
      <c r="SPZ49" s="20"/>
      <c r="SQA49"/>
      <c r="SQB49" s="20"/>
      <c r="SQC49"/>
      <c r="SQD49" s="20"/>
      <c r="SQE49"/>
      <c r="SQF49" s="20"/>
      <c r="SQG49"/>
      <c r="SQH49" s="20"/>
      <c r="SQI49"/>
      <c r="SQJ49" s="20"/>
      <c r="SQK49"/>
      <c r="SQL49" s="20"/>
      <c r="SQM49"/>
      <c r="SQN49" s="20"/>
      <c r="SQO49"/>
      <c r="SQP49" s="20"/>
      <c r="SQQ49"/>
      <c r="SQR49" s="20"/>
      <c r="SQS49"/>
      <c r="SQT49" s="20"/>
      <c r="SQU49"/>
      <c r="SQV49" s="20"/>
      <c r="SQW49"/>
      <c r="SQX49" s="20"/>
      <c r="SQY49"/>
      <c r="SQZ49" s="20"/>
      <c r="SRA49"/>
      <c r="SRB49" s="20"/>
      <c r="SRC49"/>
      <c r="SRD49" s="20"/>
      <c r="SRE49"/>
      <c r="SRF49" s="20"/>
      <c r="SRG49"/>
      <c r="SRH49" s="20"/>
      <c r="SRI49"/>
      <c r="SRJ49" s="20"/>
      <c r="SRK49"/>
      <c r="SRL49" s="20"/>
      <c r="SRM49"/>
      <c r="SRN49" s="20"/>
      <c r="SRO49"/>
      <c r="SRP49" s="20"/>
      <c r="SRQ49"/>
      <c r="SRR49" s="20"/>
      <c r="SRS49"/>
      <c r="SRT49" s="20"/>
      <c r="SRU49"/>
      <c r="SRV49" s="20"/>
      <c r="SRW49"/>
      <c r="SRX49" s="20"/>
      <c r="SRY49"/>
      <c r="SRZ49" s="20"/>
      <c r="SSA49"/>
      <c r="SSB49" s="20"/>
      <c r="SSC49"/>
      <c r="SSD49" s="20"/>
      <c r="SSE49"/>
      <c r="SSF49" s="20"/>
      <c r="SSG49"/>
      <c r="SSH49" s="20"/>
      <c r="SSI49"/>
      <c r="SSJ49" s="20"/>
      <c r="SSK49"/>
      <c r="SSL49" s="20"/>
      <c r="SSM49"/>
      <c r="SSN49" s="20"/>
      <c r="SSO49"/>
      <c r="SSP49" s="20"/>
      <c r="SSQ49"/>
      <c r="SSR49" s="20"/>
      <c r="SSS49"/>
      <c r="SST49" s="20"/>
      <c r="SSU49"/>
      <c r="SSV49" s="20"/>
      <c r="SSW49"/>
      <c r="SSX49" s="20"/>
      <c r="SSY49"/>
      <c r="SSZ49" s="20"/>
      <c r="STA49"/>
      <c r="STB49" s="20"/>
      <c r="STC49"/>
      <c r="STD49" s="20"/>
      <c r="STE49"/>
      <c r="STF49" s="20"/>
      <c r="STG49"/>
      <c r="STH49" s="20"/>
      <c r="STI49"/>
      <c r="STJ49" s="20"/>
      <c r="STK49"/>
      <c r="STL49" s="20"/>
      <c r="STM49"/>
      <c r="STN49" s="20"/>
      <c r="STO49"/>
      <c r="STP49" s="20"/>
      <c r="STQ49"/>
      <c r="STR49" s="20"/>
      <c r="STS49"/>
      <c r="STT49" s="20"/>
      <c r="STU49"/>
      <c r="STV49" s="20"/>
      <c r="STW49"/>
      <c r="STX49" s="20"/>
      <c r="STY49"/>
      <c r="STZ49" s="20"/>
      <c r="SUA49"/>
      <c r="SUB49" s="20"/>
      <c r="SUC49"/>
      <c r="SUD49" s="20"/>
      <c r="SUE49"/>
      <c r="SUF49" s="20"/>
      <c r="SUG49"/>
      <c r="SUH49" s="20"/>
      <c r="SUI49"/>
      <c r="SUJ49" s="20"/>
      <c r="SUK49"/>
      <c r="SUL49" s="20"/>
      <c r="SUM49"/>
      <c r="SUN49" s="20"/>
      <c r="SUO49"/>
      <c r="SUP49" s="20"/>
      <c r="SUQ49"/>
      <c r="SUR49" s="20"/>
      <c r="SUS49"/>
      <c r="SUT49" s="20"/>
      <c r="SUU49"/>
      <c r="SUV49" s="20"/>
      <c r="SUW49"/>
      <c r="SUX49" s="20"/>
      <c r="SUY49"/>
      <c r="SUZ49" s="20"/>
      <c r="SVA49"/>
      <c r="SVB49" s="20"/>
      <c r="SVC49"/>
      <c r="SVD49" s="20"/>
      <c r="SVE49"/>
      <c r="SVF49" s="20"/>
      <c r="SVG49"/>
      <c r="SVH49" s="20"/>
      <c r="SVI49"/>
      <c r="SVJ49" s="20"/>
      <c r="SVK49"/>
      <c r="SVL49" s="20"/>
      <c r="SVM49"/>
      <c r="SVN49" s="20"/>
      <c r="SVO49"/>
      <c r="SVP49" s="20"/>
      <c r="SVQ49"/>
      <c r="SVR49" s="20"/>
      <c r="SVS49"/>
      <c r="SVT49" s="20"/>
      <c r="SVU49"/>
      <c r="SVV49" s="20"/>
      <c r="SVW49"/>
      <c r="SVX49" s="20"/>
      <c r="SVY49"/>
      <c r="SVZ49" s="20"/>
      <c r="SWA49"/>
      <c r="SWB49" s="20"/>
      <c r="SWC49"/>
      <c r="SWD49" s="20"/>
      <c r="SWE49"/>
      <c r="SWF49" s="20"/>
      <c r="SWG49"/>
      <c r="SWH49" s="20"/>
      <c r="SWI49"/>
      <c r="SWJ49" s="20"/>
      <c r="SWK49"/>
      <c r="SWL49" s="20"/>
      <c r="SWM49"/>
      <c r="SWN49" s="20"/>
      <c r="SWO49"/>
      <c r="SWP49" s="20"/>
      <c r="SWQ49"/>
      <c r="SWR49" s="20"/>
      <c r="SWS49"/>
      <c r="SWT49" s="20"/>
      <c r="SWU49"/>
      <c r="SWV49" s="20"/>
      <c r="SWW49"/>
      <c r="SWX49" s="20"/>
      <c r="SWY49"/>
      <c r="SWZ49" s="20"/>
      <c r="SXA49"/>
      <c r="SXB49" s="20"/>
      <c r="SXC49"/>
      <c r="SXD49" s="20"/>
      <c r="SXE49"/>
      <c r="SXF49" s="20"/>
      <c r="SXG49"/>
      <c r="SXH49" s="20"/>
      <c r="SXI49"/>
      <c r="SXJ49" s="20"/>
      <c r="SXK49"/>
      <c r="SXL49" s="20"/>
      <c r="SXM49"/>
      <c r="SXN49" s="20"/>
      <c r="SXO49"/>
      <c r="SXP49" s="20"/>
      <c r="SXQ49"/>
      <c r="SXR49" s="20"/>
      <c r="SXS49"/>
      <c r="SXT49" s="20"/>
      <c r="SXU49"/>
      <c r="SXV49" s="20"/>
      <c r="SXW49"/>
      <c r="SXX49" s="20"/>
      <c r="SXY49"/>
      <c r="SXZ49" s="20"/>
      <c r="SYA49"/>
      <c r="SYB49" s="20"/>
      <c r="SYC49"/>
      <c r="SYD49" s="20"/>
      <c r="SYE49"/>
      <c r="SYF49" s="20"/>
      <c r="SYG49"/>
      <c r="SYH49" s="20"/>
      <c r="SYI49"/>
      <c r="SYJ49" s="20"/>
      <c r="SYK49"/>
      <c r="SYL49" s="20"/>
      <c r="SYM49"/>
      <c r="SYN49" s="20"/>
      <c r="SYO49"/>
      <c r="SYP49" s="20"/>
      <c r="SYQ49"/>
      <c r="SYR49" s="20"/>
      <c r="SYS49"/>
      <c r="SYT49" s="20"/>
      <c r="SYU49"/>
      <c r="SYV49" s="20"/>
      <c r="SYW49"/>
      <c r="SYX49" s="20"/>
      <c r="SYY49"/>
      <c r="SYZ49" s="20"/>
      <c r="SZA49"/>
      <c r="SZB49" s="20"/>
      <c r="SZC49"/>
      <c r="SZD49" s="20"/>
      <c r="SZE49"/>
      <c r="SZF49" s="20"/>
      <c r="SZG49"/>
      <c r="SZH49" s="20"/>
      <c r="SZI49"/>
      <c r="SZJ49" s="20"/>
      <c r="SZK49"/>
      <c r="SZL49" s="20"/>
      <c r="SZM49"/>
      <c r="SZN49" s="20"/>
      <c r="SZO49"/>
      <c r="SZP49" s="20"/>
      <c r="SZQ49"/>
      <c r="SZR49" s="20"/>
      <c r="SZS49"/>
      <c r="SZT49" s="20"/>
      <c r="SZU49"/>
      <c r="SZV49" s="20"/>
      <c r="SZW49"/>
      <c r="SZX49" s="20"/>
      <c r="SZY49"/>
      <c r="SZZ49" s="20"/>
      <c r="TAA49"/>
      <c r="TAB49" s="20"/>
      <c r="TAC49"/>
      <c r="TAD49" s="20"/>
      <c r="TAE49"/>
      <c r="TAF49" s="20"/>
      <c r="TAG49"/>
      <c r="TAH49" s="20"/>
      <c r="TAI49"/>
      <c r="TAJ49" s="20"/>
      <c r="TAK49"/>
      <c r="TAL49" s="20"/>
      <c r="TAM49"/>
      <c r="TAN49" s="20"/>
      <c r="TAO49"/>
      <c r="TAP49" s="20"/>
      <c r="TAQ49"/>
      <c r="TAR49" s="20"/>
      <c r="TAS49"/>
      <c r="TAT49" s="20"/>
      <c r="TAU49"/>
      <c r="TAV49" s="20"/>
      <c r="TAW49"/>
      <c r="TAX49" s="20"/>
      <c r="TAY49"/>
      <c r="TAZ49" s="20"/>
      <c r="TBA49"/>
      <c r="TBB49" s="20"/>
      <c r="TBC49"/>
      <c r="TBD49" s="20"/>
      <c r="TBE49"/>
      <c r="TBF49" s="20"/>
      <c r="TBG49"/>
      <c r="TBH49" s="20"/>
      <c r="TBI49"/>
      <c r="TBJ49" s="20"/>
      <c r="TBK49"/>
      <c r="TBL49" s="20"/>
      <c r="TBM49"/>
      <c r="TBN49" s="20"/>
      <c r="TBO49"/>
      <c r="TBP49" s="20"/>
      <c r="TBQ49"/>
      <c r="TBR49" s="20"/>
      <c r="TBS49"/>
      <c r="TBT49" s="20"/>
      <c r="TBU49"/>
      <c r="TBV49" s="20"/>
      <c r="TBW49"/>
      <c r="TBX49" s="20"/>
      <c r="TBY49"/>
      <c r="TBZ49" s="20"/>
      <c r="TCA49"/>
      <c r="TCB49" s="20"/>
      <c r="TCC49"/>
      <c r="TCD49" s="20"/>
      <c r="TCE49"/>
      <c r="TCF49" s="20"/>
      <c r="TCG49"/>
      <c r="TCH49" s="20"/>
      <c r="TCI49"/>
      <c r="TCJ49" s="20"/>
      <c r="TCK49"/>
      <c r="TCL49" s="20"/>
      <c r="TCM49"/>
      <c r="TCN49" s="20"/>
      <c r="TCO49"/>
      <c r="TCP49" s="20"/>
      <c r="TCQ49"/>
      <c r="TCR49" s="20"/>
      <c r="TCS49"/>
      <c r="TCT49" s="20"/>
      <c r="TCU49"/>
      <c r="TCV49" s="20"/>
      <c r="TCW49"/>
      <c r="TCX49" s="20"/>
      <c r="TCY49"/>
      <c r="TCZ49" s="20"/>
      <c r="TDA49"/>
      <c r="TDB49" s="20"/>
      <c r="TDC49"/>
      <c r="TDD49" s="20"/>
      <c r="TDE49"/>
      <c r="TDF49" s="20"/>
      <c r="TDG49"/>
      <c r="TDH49" s="20"/>
      <c r="TDI49"/>
      <c r="TDJ49" s="20"/>
      <c r="TDK49"/>
      <c r="TDL49" s="20"/>
      <c r="TDM49"/>
      <c r="TDN49" s="20"/>
      <c r="TDO49"/>
      <c r="TDP49" s="20"/>
      <c r="TDQ49"/>
      <c r="TDR49" s="20"/>
      <c r="TDS49"/>
      <c r="TDT49" s="20"/>
      <c r="TDU49"/>
      <c r="TDV49" s="20"/>
      <c r="TDW49"/>
      <c r="TDX49" s="20"/>
      <c r="TDY49"/>
      <c r="TDZ49" s="20"/>
      <c r="TEA49"/>
      <c r="TEB49" s="20"/>
      <c r="TEC49"/>
      <c r="TED49" s="20"/>
      <c r="TEE49"/>
      <c r="TEF49" s="20"/>
      <c r="TEG49"/>
      <c r="TEH49" s="20"/>
      <c r="TEI49"/>
      <c r="TEJ49" s="20"/>
      <c r="TEK49"/>
      <c r="TEL49" s="20"/>
      <c r="TEM49"/>
      <c r="TEN49" s="20"/>
      <c r="TEO49"/>
      <c r="TEP49" s="20"/>
      <c r="TEQ49"/>
      <c r="TER49" s="20"/>
      <c r="TES49"/>
      <c r="TET49" s="20"/>
      <c r="TEU49"/>
      <c r="TEV49" s="20"/>
      <c r="TEW49"/>
      <c r="TEX49" s="20"/>
      <c r="TEY49"/>
      <c r="TEZ49" s="20"/>
      <c r="TFA49"/>
      <c r="TFB49" s="20"/>
      <c r="TFC49"/>
      <c r="TFD49" s="20"/>
      <c r="TFE49"/>
      <c r="TFF49" s="20"/>
      <c r="TFG49"/>
      <c r="TFH49" s="20"/>
      <c r="TFI49"/>
      <c r="TFJ49" s="20"/>
      <c r="TFK49"/>
      <c r="TFL49" s="20"/>
      <c r="TFM49"/>
      <c r="TFN49" s="20"/>
      <c r="TFO49"/>
      <c r="TFP49" s="20"/>
      <c r="TFQ49"/>
      <c r="TFR49" s="20"/>
      <c r="TFS49"/>
      <c r="TFT49" s="20"/>
      <c r="TFU49"/>
      <c r="TFV49" s="20"/>
      <c r="TFW49"/>
      <c r="TFX49" s="20"/>
      <c r="TFY49"/>
      <c r="TFZ49" s="20"/>
      <c r="TGA49"/>
      <c r="TGB49" s="20"/>
      <c r="TGC49"/>
      <c r="TGD49" s="20"/>
      <c r="TGE49"/>
      <c r="TGF49" s="20"/>
      <c r="TGG49"/>
      <c r="TGH49" s="20"/>
      <c r="TGI49"/>
      <c r="TGJ49" s="20"/>
      <c r="TGK49"/>
      <c r="TGL49" s="20"/>
      <c r="TGM49"/>
      <c r="TGN49" s="20"/>
      <c r="TGO49"/>
      <c r="TGP49" s="20"/>
      <c r="TGQ49"/>
      <c r="TGR49" s="20"/>
      <c r="TGS49"/>
      <c r="TGT49" s="20"/>
      <c r="TGU49"/>
      <c r="TGV49" s="20"/>
      <c r="TGW49"/>
      <c r="TGX49" s="20"/>
      <c r="TGY49"/>
      <c r="TGZ49" s="20"/>
      <c r="THA49"/>
      <c r="THB49" s="20"/>
      <c r="THC49"/>
      <c r="THD49" s="20"/>
      <c r="THE49"/>
      <c r="THF49" s="20"/>
      <c r="THG49"/>
      <c r="THH49" s="20"/>
      <c r="THI49"/>
      <c r="THJ49" s="20"/>
      <c r="THK49"/>
      <c r="THL49" s="20"/>
      <c r="THM49"/>
      <c r="THN49" s="20"/>
      <c r="THO49"/>
      <c r="THP49" s="20"/>
      <c r="THQ49"/>
      <c r="THR49" s="20"/>
      <c r="THS49"/>
      <c r="THT49" s="20"/>
      <c r="THU49"/>
      <c r="THV49" s="20"/>
      <c r="THW49"/>
      <c r="THX49" s="20"/>
      <c r="THY49"/>
      <c r="THZ49" s="20"/>
      <c r="TIA49"/>
      <c r="TIB49" s="20"/>
      <c r="TIC49"/>
      <c r="TID49" s="20"/>
      <c r="TIE49"/>
      <c r="TIF49" s="20"/>
      <c r="TIG49"/>
      <c r="TIH49" s="20"/>
      <c r="TII49"/>
      <c r="TIJ49" s="20"/>
      <c r="TIK49"/>
      <c r="TIL49" s="20"/>
      <c r="TIM49"/>
      <c r="TIN49" s="20"/>
      <c r="TIO49"/>
      <c r="TIP49" s="20"/>
      <c r="TIQ49"/>
      <c r="TIR49" s="20"/>
      <c r="TIS49"/>
      <c r="TIT49" s="20"/>
      <c r="TIU49"/>
      <c r="TIV49" s="20"/>
      <c r="TIW49"/>
      <c r="TIX49" s="20"/>
      <c r="TIY49"/>
      <c r="TIZ49" s="20"/>
      <c r="TJA49"/>
      <c r="TJB49" s="20"/>
      <c r="TJC49"/>
      <c r="TJD49" s="20"/>
      <c r="TJE49"/>
      <c r="TJF49" s="20"/>
      <c r="TJG49"/>
      <c r="TJH49" s="20"/>
      <c r="TJI49"/>
      <c r="TJJ49" s="20"/>
      <c r="TJK49"/>
      <c r="TJL49" s="20"/>
      <c r="TJM49"/>
      <c r="TJN49" s="20"/>
      <c r="TJO49"/>
      <c r="TJP49" s="20"/>
      <c r="TJQ49"/>
      <c r="TJR49" s="20"/>
      <c r="TJS49"/>
      <c r="TJT49" s="20"/>
      <c r="TJU49"/>
      <c r="TJV49" s="20"/>
      <c r="TJW49"/>
      <c r="TJX49" s="20"/>
      <c r="TJY49"/>
      <c r="TJZ49" s="20"/>
      <c r="TKA49"/>
      <c r="TKB49" s="20"/>
      <c r="TKC49"/>
      <c r="TKD49" s="20"/>
      <c r="TKE49"/>
      <c r="TKF49" s="20"/>
      <c r="TKG49"/>
      <c r="TKH49" s="20"/>
      <c r="TKI49"/>
      <c r="TKJ49" s="20"/>
      <c r="TKK49"/>
      <c r="TKL49" s="20"/>
      <c r="TKM49"/>
      <c r="TKN49" s="20"/>
      <c r="TKO49"/>
      <c r="TKP49" s="20"/>
      <c r="TKQ49"/>
      <c r="TKR49" s="20"/>
      <c r="TKS49"/>
      <c r="TKT49" s="20"/>
      <c r="TKU49"/>
      <c r="TKV49" s="20"/>
      <c r="TKW49"/>
      <c r="TKX49" s="20"/>
      <c r="TKY49"/>
      <c r="TKZ49" s="20"/>
      <c r="TLA49"/>
      <c r="TLB49" s="20"/>
      <c r="TLC49"/>
      <c r="TLD49" s="20"/>
      <c r="TLE49"/>
      <c r="TLF49" s="20"/>
      <c r="TLG49"/>
      <c r="TLH49" s="20"/>
      <c r="TLI49"/>
      <c r="TLJ49" s="20"/>
      <c r="TLK49"/>
      <c r="TLL49" s="20"/>
      <c r="TLM49"/>
      <c r="TLN49" s="20"/>
      <c r="TLO49"/>
      <c r="TLP49" s="20"/>
      <c r="TLQ49"/>
      <c r="TLR49" s="20"/>
      <c r="TLS49"/>
      <c r="TLT49" s="20"/>
      <c r="TLU49"/>
      <c r="TLV49" s="20"/>
      <c r="TLW49"/>
      <c r="TLX49" s="20"/>
      <c r="TLY49"/>
      <c r="TLZ49" s="20"/>
      <c r="TMA49"/>
      <c r="TMB49" s="20"/>
      <c r="TMC49"/>
      <c r="TMD49" s="20"/>
      <c r="TME49"/>
      <c r="TMF49" s="20"/>
      <c r="TMG49"/>
      <c r="TMH49" s="20"/>
      <c r="TMI49"/>
      <c r="TMJ49" s="20"/>
      <c r="TMK49"/>
      <c r="TML49" s="20"/>
      <c r="TMM49"/>
      <c r="TMN49" s="20"/>
      <c r="TMO49"/>
      <c r="TMP49" s="20"/>
      <c r="TMQ49"/>
      <c r="TMR49" s="20"/>
      <c r="TMS49"/>
      <c r="TMT49" s="20"/>
      <c r="TMU49"/>
      <c r="TMV49" s="20"/>
      <c r="TMW49"/>
      <c r="TMX49" s="20"/>
      <c r="TMY49"/>
      <c r="TMZ49" s="20"/>
      <c r="TNA49"/>
      <c r="TNB49" s="20"/>
      <c r="TNC49"/>
      <c r="TND49" s="20"/>
      <c r="TNE49"/>
      <c r="TNF49" s="20"/>
      <c r="TNG49"/>
      <c r="TNH49" s="20"/>
      <c r="TNI49"/>
      <c r="TNJ49" s="20"/>
      <c r="TNK49"/>
      <c r="TNL49" s="20"/>
      <c r="TNM49"/>
      <c r="TNN49" s="20"/>
      <c r="TNO49"/>
      <c r="TNP49" s="20"/>
      <c r="TNQ49"/>
      <c r="TNR49" s="20"/>
      <c r="TNS49"/>
      <c r="TNT49" s="20"/>
      <c r="TNU49"/>
      <c r="TNV49" s="20"/>
      <c r="TNW49"/>
      <c r="TNX49" s="20"/>
      <c r="TNY49"/>
      <c r="TNZ49" s="20"/>
      <c r="TOA49"/>
      <c r="TOB49" s="20"/>
      <c r="TOC49"/>
      <c r="TOD49" s="20"/>
      <c r="TOE49"/>
      <c r="TOF49" s="20"/>
      <c r="TOG49"/>
      <c r="TOH49" s="20"/>
      <c r="TOI49"/>
      <c r="TOJ49" s="20"/>
      <c r="TOK49"/>
      <c r="TOL49" s="20"/>
      <c r="TOM49"/>
      <c r="TON49" s="20"/>
      <c r="TOO49"/>
      <c r="TOP49" s="20"/>
      <c r="TOQ49"/>
      <c r="TOR49" s="20"/>
      <c r="TOS49"/>
      <c r="TOT49" s="20"/>
      <c r="TOU49"/>
      <c r="TOV49" s="20"/>
      <c r="TOW49"/>
      <c r="TOX49" s="20"/>
      <c r="TOY49"/>
      <c r="TOZ49" s="20"/>
      <c r="TPA49"/>
      <c r="TPB49" s="20"/>
      <c r="TPC49"/>
      <c r="TPD49" s="20"/>
      <c r="TPE49"/>
      <c r="TPF49" s="20"/>
      <c r="TPG49"/>
      <c r="TPH49" s="20"/>
      <c r="TPI49"/>
      <c r="TPJ49" s="20"/>
      <c r="TPK49"/>
      <c r="TPL49" s="20"/>
      <c r="TPM49"/>
      <c r="TPN49" s="20"/>
      <c r="TPO49"/>
      <c r="TPP49" s="20"/>
      <c r="TPQ49"/>
      <c r="TPR49" s="20"/>
      <c r="TPS49"/>
      <c r="TPT49" s="20"/>
      <c r="TPU49"/>
      <c r="TPV49" s="20"/>
      <c r="TPW49"/>
      <c r="TPX49" s="20"/>
      <c r="TPY49"/>
      <c r="TPZ49" s="20"/>
      <c r="TQA49"/>
      <c r="TQB49" s="20"/>
      <c r="TQC49"/>
      <c r="TQD49" s="20"/>
      <c r="TQE49"/>
      <c r="TQF49" s="20"/>
      <c r="TQG49"/>
      <c r="TQH49" s="20"/>
      <c r="TQI49"/>
      <c r="TQJ49" s="20"/>
      <c r="TQK49"/>
      <c r="TQL49" s="20"/>
      <c r="TQM49"/>
      <c r="TQN49" s="20"/>
      <c r="TQO49"/>
      <c r="TQP49" s="20"/>
      <c r="TQQ49"/>
      <c r="TQR49" s="20"/>
      <c r="TQS49"/>
      <c r="TQT49" s="20"/>
      <c r="TQU49"/>
      <c r="TQV49" s="20"/>
      <c r="TQW49"/>
      <c r="TQX49" s="20"/>
      <c r="TQY49"/>
      <c r="TQZ49" s="20"/>
      <c r="TRA49"/>
      <c r="TRB49" s="20"/>
      <c r="TRC49"/>
      <c r="TRD49" s="20"/>
      <c r="TRE49"/>
      <c r="TRF49" s="20"/>
      <c r="TRG49"/>
      <c r="TRH49" s="20"/>
      <c r="TRI49"/>
      <c r="TRJ49" s="20"/>
      <c r="TRK49"/>
      <c r="TRL49" s="20"/>
      <c r="TRM49"/>
      <c r="TRN49" s="20"/>
      <c r="TRO49"/>
      <c r="TRP49" s="20"/>
      <c r="TRQ49"/>
      <c r="TRR49" s="20"/>
      <c r="TRS49"/>
      <c r="TRT49" s="20"/>
      <c r="TRU49"/>
      <c r="TRV49" s="20"/>
      <c r="TRW49"/>
      <c r="TRX49" s="20"/>
      <c r="TRY49"/>
      <c r="TRZ49" s="20"/>
      <c r="TSA49"/>
      <c r="TSB49" s="20"/>
      <c r="TSC49"/>
      <c r="TSD49" s="20"/>
      <c r="TSE49"/>
      <c r="TSF49" s="20"/>
      <c r="TSG49"/>
      <c r="TSH49" s="20"/>
      <c r="TSI49"/>
      <c r="TSJ49" s="20"/>
      <c r="TSK49"/>
      <c r="TSL49" s="20"/>
      <c r="TSM49"/>
      <c r="TSN49" s="20"/>
      <c r="TSO49"/>
      <c r="TSP49" s="20"/>
      <c r="TSQ49"/>
      <c r="TSR49" s="20"/>
      <c r="TSS49"/>
      <c r="TST49" s="20"/>
      <c r="TSU49"/>
      <c r="TSV49" s="20"/>
      <c r="TSW49"/>
      <c r="TSX49" s="20"/>
      <c r="TSY49"/>
      <c r="TSZ49" s="20"/>
      <c r="TTA49"/>
      <c r="TTB49" s="20"/>
      <c r="TTC49"/>
      <c r="TTD49" s="20"/>
      <c r="TTE49"/>
      <c r="TTF49" s="20"/>
      <c r="TTG49"/>
      <c r="TTH49" s="20"/>
      <c r="TTI49"/>
      <c r="TTJ49" s="20"/>
      <c r="TTK49"/>
      <c r="TTL49" s="20"/>
      <c r="TTM49"/>
      <c r="TTN49" s="20"/>
      <c r="TTO49"/>
      <c r="TTP49" s="20"/>
      <c r="TTQ49"/>
      <c r="TTR49" s="20"/>
      <c r="TTS49"/>
      <c r="TTT49" s="20"/>
      <c r="TTU49"/>
      <c r="TTV49" s="20"/>
      <c r="TTW49"/>
      <c r="TTX49" s="20"/>
      <c r="TTY49"/>
      <c r="TTZ49" s="20"/>
      <c r="TUA49"/>
      <c r="TUB49" s="20"/>
      <c r="TUC49"/>
      <c r="TUD49" s="20"/>
      <c r="TUE49"/>
      <c r="TUF49" s="20"/>
      <c r="TUG49"/>
      <c r="TUH49" s="20"/>
      <c r="TUI49"/>
      <c r="TUJ49" s="20"/>
      <c r="TUK49"/>
      <c r="TUL49" s="20"/>
      <c r="TUM49"/>
      <c r="TUN49" s="20"/>
      <c r="TUO49"/>
      <c r="TUP49" s="20"/>
      <c r="TUQ49"/>
      <c r="TUR49" s="20"/>
      <c r="TUS49"/>
      <c r="TUT49" s="20"/>
      <c r="TUU49"/>
      <c r="TUV49" s="20"/>
      <c r="TUW49"/>
      <c r="TUX49" s="20"/>
      <c r="TUY49"/>
      <c r="TUZ49" s="20"/>
      <c r="TVA49"/>
      <c r="TVB49" s="20"/>
      <c r="TVC49"/>
      <c r="TVD49" s="20"/>
      <c r="TVE49"/>
      <c r="TVF49" s="20"/>
      <c r="TVG49"/>
      <c r="TVH49" s="20"/>
      <c r="TVI49"/>
      <c r="TVJ49" s="20"/>
      <c r="TVK49"/>
      <c r="TVL49" s="20"/>
      <c r="TVM49"/>
      <c r="TVN49" s="20"/>
      <c r="TVO49"/>
      <c r="TVP49" s="20"/>
      <c r="TVQ49"/>
      <c r="TVR49" s="20"/>
      <c r="TVS49"/>
      <c r="TVT49" s="20"/>
      <c r="TVU49"/>
      <c r="TVV49" s="20"/>
      <c r="TVW49"/>
      <c r="TVX49" s="20"/>
      <c r="TVY49"/>
      <c r="TVZ49" s="20"/>
      <c r="TWA49"/>
      <c r="TWB49" s="20"/>
      <c r="TWC49"/>
      <c r="TWD49" s="20"/>
      <c r="TWE49"/>
      <c r="TWF49" s="20"/>
      <c r="TWG49"/>
      <c r="TWH49" s="20"/>
      <c r="TWI49"/>
      <c r="TWJ49" s="20"/>
      <c r="TWK49"/>
      <c r="TWL49" s="20"/>
      <c r="TWM49"/>
      <c r="TWN49" s="20"/>
      <c r="TWO49"/>
      <c r="TWP49" s="20"/>
      <c r="TWQ49"/>
      <c r="TWR49" s="20"/>
      <c r="TWS49"/>
      <c r="TWT49" s="20"/>
      <c r="TWU49"/>
      <c r="TWV49" s="20"/>
      <c r="TWW49"/>
      <c r="TWX49" s="20"/>
      <c r="TWY49"/>
      <c r="TWZ49" s="20"/>
      <c r="TXA49"/>
      <c r="TXB49" s="20"/>
      <c r="TXC49"/>
      <c r="TXD49" s="20"/>
      <c r="TXE49"/>
      <c r="TXF49" s="20"/>
      <c r="TXG49"/>
      <c r="TXH49" s="20"/>
      <c r="TXI49"/>
      <c r="TXJ49" s="20"/>
      <c r="TXK49"/>
      <c r="TXL49" s="20"/>
      <c r="TXM49"/>
      <c r="TXN49" s="20"/>
      <c r="TXO49"/>
      <c r="TXP49" s="20"/>
      <c r="TXQ49"/>
      <c r="TXR49" s="20"/>
      <c r="TXS49"/>
      <c r="TXT49" s="20"/>
      <c r="TXU49"/>
      <c r="TXV49" s="20"/>
      <c r="TXW49"/>
      <c r="TXX49" s="20"/>
      <c r="TXY49"/>
      <c r="TXZ49" s="20"/>
      <c r="TYA49"/>
      <c r="TYB49" s="20"/>
      <c r="TYC49"/>
      <c r="TYD49" s="20"/>
      <c r="TYE49"/>
      <c r="TYF49" s="20"/>
      <c r="TYG49"/>
      <c r="TYH49" s="20"/>
      <c r="TYI49"/>
      <c r="TYJ49" s="20"/>
      <c r="TYK49"/>
      <c r="TYL49" s="20"/>
      <c r="TYM49"/>
      <c r="TYN49" s="20"/>
      <c r="TYO49"/>
      <c r="TYP49" s="20"/>
      <c r="TYQ49"/>
      <c r="TYR49" s="20"/>
      <c r="TYS49"/>
      <c r="TYT49" s="20"/>
      <c r="TYU49"/>
      <c r="TYV49" s="20"/>
      <c r="TYW49"/>
      <c r="TYX49" s="20"/>
      <c r="TYY49"/>
      <c r="TYZ49" s="20"/>
      <c r="TZA49"/>
      <c r="TZB49" s="20"/>
      <c r="TZC49"/>
      <c r="TZD49" s="20"/>
      <c r="TZE49"/>
      <c r="TZF49" s="20"/>
      <c r="TZG49"/>
      <c r="TZH49" s="20"/>
      <c r="TZI49"/>
      <c r="TZJ49" s="20"/>
      <c r="TZK49"/>
      <c r="TZL49" s="20"/>
      <c r="TZM49"/>
      <c r="TZN49" s="20"/>
      <c r="TZO49"/>
      <c r="TZP49" s="20"/>
      <c r="TZQ49"/>
      <c r="TZR49" s="20"/>
      <c r="TZS49"/>
      <c r="TZT49" s="20"/>
      <c r="TZU49"/>
      <c r="TZV49" s="20"/>
      <c r="TZW49"/>
      <c r="TZX49" s="20"/>
      <c r="TZY49"/>
      <c r="TZZ49" s="20"/>
      <c r="UAA49"/>
      <c r="UAB49" s="20"/>
      <c r="UAC49"/>
      <c r="UAD49" s="20"/>
      <c r="UAE49"/>
      <c r="UAF49" s="20"/>
      <c r="UAG49"/>
      <c r="UAH49" s="20"/>
      <c r="UAI49"/>
      <c r="UAJ49" s="20"/>
      <c r="UAK49"/>
      <c r="UAL49" s="20"/>
      <c r="UAM49"/>
      <c r="UAN49" s="20"/>
      <c r="UAO49"/>
      <c r="UAP49" s="20"/>
      <c r="UAQ49"/>
      <c r="UAR49" s="20"/>
      <c r="UAS49"/>
      <c r="UAT49" s="20"/>
      <c r="UAU49"/>
      <c r="UAV49" s="20"/>
      <c r="UAW49"/>
      <c r="UAX49" s="20"/>
      <c r="UAY49"/>
      <c r="UAZ49" s="20"/>
      <c r="UBA49"/>
      <c r="UBB49" s="20"/>
      <c r="UBC49"/>
      <c r="UBD49" s="20"/>
      <c r="UBE49"/>
      <c r="UBF49" s="20"/>
      <c r="UBG49"/>
      <c r="UBH49" s="20"/>
      <c r="UBI49"/>
      <c r="UBJ49" s="20"/>
      <c r="UBK49"/>
      <c r="UBL49" s="20"/>
      <c r="UBM49"/>
      <c r="UBN49" s="20"/>
      <c r="UBO49"/>
      <c r="UBP49" s="20"/>
      <c r="UBQ49"/>
      <c r="UBR49" s="20"/>
      <c r="UBS49"/>
      <c r="UBT49" s="20"/>
      <c r="UBU49"/>
      <c r="UBV49" s="20"/>
      <c r="UBW49"/>
      <c r="UBX49" s="20"/>
      <c r="UBY49"/>
      <c r="UBZ49" s="20"/>
      <c r="UCA49"/>
      <c r="UCB49" s="20"/>
      <c r="UCC49"/>
      <c r="UCD49" s="20"/>
      <c r="UCE49"/>
      <c r="UCF49" s="20"/>
      <c r="UCG49"/>
      <c r="UCH49" s="20"/>
      <c r="UCI49"/>
      <c r="UCJ49" s="20"/>
      <c r="UCK49"/>
      <c r="UCL49" s="20"/>
      <c r="UCM49"/>
      <c r="UCN49" s="20"/>
      <c r="UCO49"/>
      <c r="UCP49" s="20"/>
      <c r="UCQ49"/>
      <c r="UCR49" s="20"/>
      <c r="UCS49"/>
      <c r="UCT49" s="20"/>
      <c r="UCU49"/>
      <c r="UCV49" s="20"/>
      <c r="UCW49"/>
      <c r="UCX49" s="20"/>
      <c r="UCY49"/>
      <c r="UCZ49" s="20"/>
      <c r="UDA49"/>
      <c r="UDB49" s="20"/>
      <c r="UDC49"/>
      <c r="UDD49" s="20"/>
      <c r="UDE49"/>
      <c r="UDF49" s="20"/>
      <c r="UDG49"/>
      <c r="UDH49" s="20"/>
      <c r="UDI49"/>
      <c r="UDJ49" s="20"/>
      <c r="UDK49"/>
      <c r="UDL49" s="20"/>
      <c r="UDM49"/>
      <c r="UDN49" s="20"/>
      <c r="UDO49"/>
      <c r="UDP49" s="20"/>
      <c r="UDQ49"/>
      <c r="UDR49" s="20"/>
      <c r="UDS49"/>
      <c r="UDT49" s="20"/>
      <c r="UDU49"/>
      <c r="UDV49" s="20"/>
      <c r="UDW49"/>
      <c r="UDX49" s="20"/>
      <c r="UDY49"/>
      <c r="UDZ49" s="20"/>
      <c r="UEA49"/>
      <c r="UEB49" s="20"/>
      <c r="UEC49"/>
      <c r="UED49" s="20"/>
      <c r="UEE49"/>
      <c r="UEF49" s="20"/>
      <c r="UEG49"/>
      <c r="UEH49" s="20"/>
      <c r="UEI49"/>
      <c r="UEJ49" s="20"/>
      <c r="UEK49"/>
      <c r="UEL49" s="20"/>
      <c r="UEM49"/>
      <c r="UEN49" s="20"/>
      <c r="UEO49"/>
      <c r="UEP49" s="20"/>
      <c r="UEQ49"/>
      <c r="UER49" s="20"/>
      <c r="UES49"/>
      <c r="UET49" s="20"/>
      <c r="UEU49"/>
      <c r="UEV49" s="20"/>
      <c r="UEW49"/>
      <c r="UEX49" s="20"/>
      <c r="UEY49"/>
      <c r="UEZ49" s="20"/>
      <c r="UFA49"/>
      <c r="UFB49" s="20"/>
      <c r="UFC49"/>
      <c r="UFD49" s="20"/>
      <c r="UFE49"/>
      <c r="UFF49" s="20"/>
      <c r="UFG49"/>
      <c r="UFH49" s="20"/>
      <c r="UFI49"/>
      <c r="UFJ49" s="20"/>
      <c r="UFK49"/>
      <c r="UFL49" s="20"/>
      <c r="UFM49"/>
      <c r="UFN49" s="20"/>
      <c r="UFO49"/>
      <c r="UFP49" s="20"/>
      <c r="UFQ49"/>
      <c r="UFR49" s="20"/>
      <c r="UFS49"/>
      <c r="UFT49" s="20"/>
      <c r="UFU49"/>
      <c r="UFV49" s="20"/>
      <c r="UFW49"/>
      <c r="UFX49" s="20"/>
      <c r="UFY49"/>
      <c r="UFZ49" s="20"/>
      <c r="UGA49"/>
      <c r="UGB49" s="20"/>
      <c r="UGC49"/>
      <c r="UGD49" s="20"/>
      <c r="UGE49"/>
      <c r="UGF49" s="20"/>
      <c r="UGG49"/>
      <c r="UGH49" s="20"/>
      <c r="UGI49"/>
      <c r="UGJ49" s="20"/>
      <c r="UGK49"/>
      <c r="UGL49" s="20"/>
      <c r="UGM49"/>
      <c r="UGN49" s="20"/>
      <c r="UGO49"/>
      <c r="UGP49" s="20"/>
      <c r="UGQ49"/>
      <c r="UGR49" s="20"/>
      <c r="UGS49"/>
      <c r="UGT49" s="20"/>
      <c r="UGU49"/>
      <c r="UGV49" s="20"/>
      <c r="UGW49"/>
      <c r="UGX49" s="20"/>
      <c r="UGY49"/>
      <c r="UGZ49" s="20"/>
      <c r="UHA49"/>
      <c r="UHB49" s="20"/>
      <c r="UHC49"/>
      <c r="UHD49" s="20"/>
      <c r="UHE49"/>
      <c r="UHF49" s="20"/>
      <c r="UHG49"/>
      <c r="UHH49" s="20"/>
      <c r="UHI49"/>
      <c r="UHJ49" s="20"/>
      <c r="UHK49"/>
      <c r="UHL49" s="20"/>
      <c r="UHM49"/>
      <c r="UHN49" s="20"/>
      <c r="UHO49"/>
      <c r="UHP49" s="20"/>
      <c r="UHQ49"/>
      <c r="UHR49" s="20"/>
      <c r="UHS49"/>
      <c r="UHT49" s="20"/>
      <c r="UHU49"/>
      <c r="UHV49" s="20"/>
      <c r="UHW49"/>
      <c r="UHX49" s="20"/>
      <c r="UHY49"/>
      <c r="UHZ49" s="20"/>
      <c r="UIA49"/>
      <c r="UIB49" s="20"/>
      <c r="UIC49"/>
      <c r="UID49" s="20"/>
      <c r="UIE49"/>
      <c r="UIF49" s="20"/>
      <c r="UIG49"/>
      <c r="UIH49" s="20"/>
      <c r="UII49"/>
      <c r="UIJ49" s="20"/>
      <c r="UIK49"/>
      <c r="UIL49" s="20"/>
      <c r="UIM49"/>
      <c r="UIN49" s="20"/>
      <c r="UIO49"/>
      <c r="UIP49" s="20"/>
      <c r="UIQ49"/>
      <c r="UIR49" s="20"/>
      <c r="UIS49"/>
      <c r="UIT49" s="20"/>
      <c r="UIU49"/>
      <c r="UIV49" s="20"/>
      <c r="UIW49"/>
      <c r="UIX49" s="20"/>
      <c r="UIY49"/>
      <c r="UIZ49" s="20"/>
      <c r="UJA49"/>
      <c r="UJB49" s="20"/>
      <c r="UJC49"/>
      <c r="UJD49" s="20"/>
      <c r="UJE49"/>
      <c r="UJF49" s="20"/>
      <c r="UJG49"/>
      <c r="UJH49" s="20"/>
      <c r="UJI49"/>
      <c r="UJJ49" s="20"/>
      <c r="UJK49"/>
      <c r="UJL49" s="20"/>
      <c r="UJM49"/>
      <c r="UJN49" s="20"/>
      <c r="UJO49"/>
      <c r="UJP49" s="20"/>
      <c r="UJQ49"/>
      <c r="UJR49" s="20"/>
      <c r="UJS49"/>
      <c r="UJT49" s="20"/>
      <c r="UJU49"/>
      <c r="UJV49" s="20"/>
      <c r="UJW49"/>
      <c r="UJX49" s="20"/>
      <c r="UJY49"/>
      <c r="UJZ49" s="20"/>
      <c r="UKA49"/>
      <c r="UKB49" s="20"/>
      <c r="UKC49"/>
      <c r="UKD49" s="20"/>
      <c r="UKE49"/>
      <c r="UKF49" s="20"/>
      <c r="UKG49"/>
      <c r="UKH49" s="20"/>
      <c r="UKI49"/>
      <c r="UKJ49" s="20"/>
      <c r="UKK49"/>
      <c r="UKL49" s="20"/>
      <c r="UKM49"/>
      <c r="UKN49" s="20"/>
      <c r="UKO49"/>
      <c r="UKP49" s="20"/>
      <c r="UKQ49"/>
      <c r="UKR49" s="20"/>
      <c r="UKS49"/>
      <c r="UKT49" s="20"/>
      <c r="UKU49"/>
      <c r="UKV49" s="20"/>
      <c r="UKW49"/>
      <c r="UKX49" s="20"/>
      <c r="UKY49"/>
      <c r="UKZ49" s="20"/>
      <c r="ULA49"/>
      <c r="ULB49" s="20"/>
      <c r="ULC49"/>
      <c r="ULD49" s="20"/>
      <c r="ULE49"/>
      <c r="ULF49" s="20"/>
      <c r="ULG49"/>
      <c r="ULH49" s="20"/>
      <c r="ULI49"/>
      <c r="ULJ49" s="20"/>
      <c r="ULK49"/>
      <c r="ULL49" s="20"/>
      <c r="ULM49"/>
      <c r="ULN49" s="20"/>
      <c r="ULO49"/>
      <c r="ULP49" s="20"/>
      <c r="ULQ49"/>
      <c r="ULR49" s="20"/>
      <c r="ULS49"/>
      <c r="ULT49" s="20"/>
      <c r="ULU49"/>
      <c r="ULV49" s="20"/>
      <c r="ULW49"/>
      <c r="ULX49" s="20"/>
      <c r="ULY49"/>
      <c r="ULZ49" s="20"/>
      <c r="UMA49"/>
      <c r="UMB49" s="20"/>
      <c r="UMC49"/>
      <c r="UMD49" s="20"/>
      <c r="UME49"/>
      <c r="UMF49" s="20"/>
      <c r="UMG49"/>
      <c r="UMH49" s="20"/>
      <c r="UMI49"/>
      <c r="UMJ49" s="20"/>
      <c r="UMK49"/>
      <c r="UML49" s="20"/>
      <c r="UMM49"/>
      <c r="UMN49" s="20"/>
      <c r="UMO49"/>
      <c r="UMP49" s="20"/>
      <c r="UMQ49"/>
      <c r="UMR49" s="20"/>
      <c r="UMS49"/>
      <c r="UMT49" s="20"/>
      <c r="UMU49"/>
      <c r="UMV49" s="20"/>
      <c r="UMW49"/>
      <c r="UMX49" s="20"/>
      <c r="UMY49"/>
      <c r="UMZ49" s="20"/>
      <c r="UNA49"/>
      <c r="UNB49" s="20"/>
      <c r="UNC49"/>
      <c r="UND49" s="20"/>
      <c r="UNE49"/>
      <c r="UNF49" s="20"/>
      <c r="UNG49"/>
      <c r="UNH49" s="20"/>
      <c r="UNI49"/>
      <c r="UNJ49" s="20"/>
      <c r="UNK49"/>
      <c r="UNL49" s="20"/>
      <c r="UNM49"/>
      <c r="UNN49" s="20"/>
      <c r="UNO49"/>
      <c r="UNP49" s="20"/>
      <c r="UNQ49"/>
      <c r="UNR49" s="20"/>
      <c r="UNS49"/>
      <c r="UNT49" s="20"/>
      <c r="UNU49"/>
      <c r="UNV49" s="20"/>
      <c r="UNW49"/>
      <c r="UNX49" s="20"/>
      <c r="UNY49"/>
      <c r="UNZ49" s="20"/>
      <c r="UOA49"/>
      <c r="UOB49" s="20"/>
      <c r="UOC49"/>
      <c r="UOD49" s="20"/>
      <c r="UOE49"/>
      <c r="UOF49" s="20"/>
      <c r="UOG49"/>
      <c r="UOH49" s="20"/>
      <c r="UOI49"/>
      <c r="UOJ49" s="20"/>
      <c r="UOK49"/>
      <c r="UOL49" s="20"/>
      <c r="UOM49"/>
      <c r="UON49" s="20"/>
      <c r="UOO49"/>
      <c r="UOP49" s="20"/>
      <c r="UOQ49"/>
      <c r="UOR49" s="20"/>
      <c r="UOS49"/>
      <c r="UOT49" s="20"/>
      <c r="UOU49"/>
      <c r="UOV49" s="20"/>
      <c r="UOW49"/>
      <c r="UOX49" s="20"/>
      <c r="UOY49"/>
      <c r="UOZ49" s="20"/>
      <c r="UPA49"/>
      <c r="UPB49" s="20"/>
      <c r="UPC49"/>
      <c r="UPD49" s="20"/>
      <c r="UPE49"/>
      <c r="UPF49" s="20"/>
      <c r="UPG49"/>
      <c r="UPH49" s="20"/>
      <c r="UPI49"/>
      <c r="UPJ49" s="20"/>
      <c r="UPK49"/>
      <c r="UPL49" s="20"/>
      <c r="UPM49"/>
      <c r="UPN49" s="20"/>
      <c r="UPO49"/>
      <c r="UPP49" s="20"/>
      <c r="UPQ49"/>
      <c r="UPR49" s="20"/>
      <c r="UPS49"/>
      <c r="UPT49" s="20"/>
      <c r="UPU49"/>
      <c r="UPV49" s="20"/>
      <c r="UPW49"/>
      <c r="UPX49" s="20"/>
      <c r="UPY49"/>
      <c r="UPZ49" s="20"/>
      <c r="UQA49"/>
      <c r="UQB49" s="20"/>
      <c r="UQC49"/>
      <c r="UQD49" s="20"/>
      <c r="UQE49"/>
      <c r="UQF49" s="20"/>
      <c r="UQG49"/>
      <c r="UQH49" s="20"/>
      <c r="UQI49"/>
      <c r="UQJ49" s="20"/>
      <c r="UQK49"/>
      <c r="UQL49" s="20"/>
      <c r="UQM49"/>
      <c r="UQN49" s="20"/>
      <c r="UQO49"/>
      <c r="UQP49" s="20"/>
      <c r="UQQ49"/>
      <c r="UQR49" s="20"/>
      <c r="UQS49"/>
      <c r="UQT49" s="20"/>
      <c r="UQU49"/>
      <c r="UQV49" s="20"/>
      <c r="UQW49"/>
      <c r="UQX49" s="20"/>
      <c r="UQY49"/>
      <c r="UQZ49" s="20"/>
      <c r="URA49"/>
      <c r="URB49" s="20"/>
      <c r="URC49"/>
      <c r="URD49" s="20"/>
      <c r="URE49"/>
      <c r="URF49" s="20"/>
      <c r="URG49"/>
      <c r="URH49" s="20"/>
      <c r="URI49"/>
      <c r="URJ49" s="20"/>
      <c r="URK49"/>
      <c r="URL49" s="20"/>
      <c r="URM49"/>
      <c r="URN49" s="20"/>
      <c r="URO49"/>
      <c r="URP49" s="20"/>
      <c r="URQ49"/>
      <c r="URR49" s="20"/>
      <c r="URS49"/>
      <c r="URT49" s="20"/>
      <c r="URU49"/>
      <c r="URV49" s="20"/>
      <c r="URW49"/>
      <c r="URX49" s="20"/>
      <c r="URY49"/>
      <c r="URZ49" s="20"/>
      <c r="USA49"/>
      <c r="USB49" s="20"/>
      <c r="USC49"/>
      <c r="USD49" s="20"/>
      <c r="USE49"/>
      <c r="USF49" s="20"/>
      <c r="USG49"/>
      <c r="USH49" s="20"/>
      <c r="USI49"/>
      <c r="USJ49" s="20"/>
      <c r="USK49"/>
      <c r="USL49" s="20"/>
      <c r="USM49"/>
      <c r="USN49" s="20"/>
      <c r="USO49"/>
      <c r="USP49" s="20"/>
      <c r="USQ49"/>
      <c r="USR49" s="20"/>
      <c r="USS49"/>
      <c r="UST49" s="20"/>
      <c r="USU49"/>
      <c r="USV49" s="20"/>
      <c r="USW49"/>
      <c r="USX49" s="20"/>
      <c r="USY49"/>
      <c r="USZ49" s="20"/>
      <c r="UTA49"/>
      <c r="UTB49" s="20"/>
      <c r="UTC49"/>
      <c r="UTD49" s="20"/>
      <c r="UTE49"/>
      <c r="UTF49" s="20"/>
      <c r="UTG49"/>
      <c r="UTH49" s="20"/>
      <c r="UTI49"/>
      <c r="UTJ49" s="20"/>
      <c r="UTK49"/>
      <c r="UTL49" s="20"/>
      <c r="UTM49"/>
      <c r="UTN49" s="20"/>
      <c r="UTO49"/>
      <c r="UTP49" s="20"/>
      <c r="UTQ49"/>
      <c r="UTR49" s="20"/>
      <c r="UTS49"/>
      <c r="UTT49" s="20"/>
      <c r="UTU49"/>
      <c r="UTV49" s="20"/>
      <c r="UTW49"/>
      <c r="UTX49" s="20"/>
      <c r="UTY49"/>
      <c r="UTZ49" s="20"/>
      <c r="UUA49"/>
      <c r="UUB49" s="20"/>
      <c r="UUC49"/>
      <c r="UUD49" s="20"/>
      <c r="UUE49"/>
      <c r="UUF49" s="20"/>
      <c r="UUG49"/>
      <c r="UUH49" s="20"/>
      <c r="UUI49"/>
      <c r="UUJ49" s="20"/>
      <c r="UUK49"/>
      <c r="UUL49" s="20"/>
      <c r="UUM49"/>
      <c r="UUN49" s="20"/>
      <c r="UUO49"/>
      <c r="UUP49" s="20"/>
      <c r="UUQ49"/>
      <c r="UUR49" s="20"/>
      <c r="UUS49"/>
      <c r="UUT49" s="20"/>
      <c r="UUU49"/>
      <c r="UUV49" s="20"/>
      <c r="UUW49"/>
      <c r="UUX49" s="20"/>
      <c r="UUY49"/>
      <c r="UUZ49" s="20"/>
      <c r="UVA49"/>
      <c r="UVB49" s="20"/>
      <c r="UVC49"/>
      <c r="UVD49" s="20"/>
      <c r="UVE49"/>
      <c r="UVF49" s="20"/>
      <c r="UVG49"/>
      <c r="UVH49" s="20"/>
      <c r="UVI49"/>
      <c r="UVJ49" s="20"/>
      <c r="UVK49"/>
      <c r="UVL49" s="20"/>
      <c r="UVM49"/>
      <c r="UVN49" s="20"/>
      <c r="UVO49"/>
      <c r="UVP49" s="20"/>
      <c r="UVQ49"/>
      <c r="UVR49" s="20"/>
      <c r="UVS49"/>
      <c r="UVT49" s="20"/>
      <c r="UVU49"/>
      <c r="UVV49" s="20"/>
      <c r="UVW49"/>
      <c r="UVX49" s="20"/>
      <c r="UVY49"/>
      <c r="UVZ49" s="20"/>
      <c r="UWA49"/>
      <c r="UWB49" s="20"/>
      <c r="UWC49"/>
      <c r="UWD49" s="20"/>
      <c r="UWE49"/>
      <c r="UWF49" s="20"/>
      <c r="UWG49"/>
      <c r="UWH49" s="20"/>
      <c r="UWI49"/>
      <c r="UWJ49" s="20"/>
      <c r="UWK49"/>
      <c r="UWL49" s="20"/>
      <c r="UWM49"/>
      <c r="UWN49" s="20"/>
      <c r="UWO49"/>
      <c r="UWP49" s="20"/>
      <c r="UWQ49"/>
      <c r="UWR49" s="20"/>
      <c r="UWS49"/>
      <c r="UWT49" s="20"/>
      <c r="UWU49"/>
      <c r="UWV49" s="20"/>
      <c r="UWW49"/>
      <c r="UWX49" s="20"/>
      <c r="UWY49"/>
      <c r="UWZ49" s="20"/>
      <c r="UXA49"/>
      <c r="UXB49" s="20"/>
      <c r="UXC49"/>
      <c r="UXD49" s="20"/>
      <c r="UXE49"/>
      <c r="UXF49" s="20"/>
      <c r="UXG49"/>
      <c r="UXH49" s="20"/>
      <c r="UXI49"/>
      <c r="UXJ49" s="20"/>
      <c r="UXK49"/>
      <c r="UXL49" s="20"/>
      <c r="UXM49"/>
      <c r="UXN49" s="20"/>
      <c r="UXO49"/>
      <c r="UXP49" s="20"/>
      <c r="UXQ49"/>
      <c r="UXR49" s="20"/>
      <c r="UXS49"/>
      <c r="UXT49" s="20"/>
      <c r="UXU49"/>
      <c r="UXV49" s="20"/>
      <c r="UXW49"/>
      <c r="UXX49" s="20"/>
      <c r="UXY49"/>
      <c r="UXZ49" s="20"/>
      <c r="UYA49"/>
      <c r="UYB49" s="20"/>
      <c r="UYC49"/>
      <c r="UYD49" s="20"/>
      <c r="UYE49"/>
      <c r="UYF49" s="20"/>
      <c r="UYG49"/>
      <c r="UYH49" s="20"/>
      <c r="UYI49"/>
      <c r="UYJ49" s="20"/>
      <c r="UYK49"/>
      <c r="UYL49" s="20"/>
      <c r="UYM49"/>
      <c r="UYN49" s="20"/>
      <c r="UYO49"/>
      <c r="UYP49" s="20"/>
      <c r="UYQ49"/>
      <c r="UYR49" s="20"/>
      <c r="UYS49"/>
      <c r="UYT49" s="20"/>
      <c r="UYU49"/>
      <c r="UYV49" s="20"/>
      <c r="UYW49"/>
      <c r="UYX49" s="20"/>
      <c r="UYY49"/>
      <c r="UYZ49" s="20"/>
      <c r="UZA49"/>
      <c r="UZB49" s="20"/>
      <c r="UZC49"/>
      <c r="UZD49" s="20"/>
      <c r="UZE49"/>
      <c r="UZF49" s="20"/>
      <c r="UZG49"/>
      <c r="UZH49" s="20"/>
      <c r="UZI49"/>
      <c r="UZJ49" s="20"/>
      <c r="UZK49"/>
      <c r="UZL49" s="20"/>
      <c r="UZM49"/>
      <c r="UZN49" s="20"/>
      <c r="UZO49"/>
      <c r="UZP49" s="20"/>
      <c r="UZQ49"/>
      <c r="UZR49" s="20"/>
      <c r="UZS49"/>
      <c r="UZT49" s="20"/>
      <c r="UZU49"/>
      <c r="UZV49" s="20"/>
      <c r="UZW49"/>
      <c r="UZX49" s="20"/>
      <c r="UZY49"/>
      <c r="UZZ49" s="20"/>
      <c r="VAA49"/>
      <c r="VAB49" s="20"/>
      <c r="VAC49"/>
      <c r="VAD49" s="20"/>
      <c r="VAE49"/>
      <c r="VAF49" s="20"/>
      <c r="VAG49"/>
      <c r="VAH49" s="20"/>
      <c r="VAI49"/>
      <c r="VAJ49" s="20"/>
      <c r="VAK49"/>
      <c r="VAL49" s="20"/>
      <c r="VAM49"/>
      <c r="VAN49" s="20"/>
      <c r="VAO49"/>
      <c r="VAP49" s="20"/>
      <c r="VAQ49"/>
      <c r="VAR49" s="20"/>
      <c r="VAS49"/>
      <c r="VAT49" s="20"/>
      <c r="VAU49"/>
      <c r="VAV49" s="20"/>
      <c r="VAW49"/>
      <c r="VAX49" s="20"/>
      <c r="VAY49"/>
      <c r="VAZ49" s="20"/>
      <c r="VBA49"/>
      <c r="VBB49" s="20"/>
      <c r="VBC49"/>
      <c r="VBD49" s="20"/>
      <c r="VBE49"/>
      <c r="VBF49" s="20"/>
      <c r="VBG49"/>
      <c r="VBH49" s="20"/>
      <c r="VBI49"/>
      <c r="VBJ49" s="20"/>
      <c r="VBK49"/>
      <c r="VBL49" s="20"/>
      <c r="VBM49"/>
      <c r="VBN49" s="20"/>
      <c r="VBO49"/>
      <c r="VBP49" s="20"/>
      <c r="VBQ49"/>
      <c r="VBR49" s="20"/>
      <c r="VBS49"/>
      <c r="VBT49" s="20"/>
      <c r="VBU49"/>
      <c r="VBV49" s="20"/>
      <c r="VBW49"/>
      <c r="VBX49" s="20"/>
      <c r="VBY49"/>
      <c r="VBZ49" s="20"/>
      <c r="VCA49"/>
      <c r="VCB49" s="20"/>
      <c r="VCC49"/>
      <c r="VCD49" s="20"/>
      <c r="VCE49"/>
      <c r="VCF49" s="20"/>
      <c r="VCG49"/>
      <c r="VCH49" s="20"/>
      <c r="VCI49"/>
      <c r="VCJ49" s="20"/>
      <c r="VCK49"/>
      <c r="VCL49" s="20"/>
      <c r="VCM49"/>
      <c r="VCN49" s="20"/>
      <c r="VCO49"/>
      <c r="VCP49" s="20"/>
      <c r="VCQ49"/>
      <c r="VCR49" s="20"/>
      <c r="VCS49"/>
      <c r="VCT49" s="20"/>
      <c r="VCU49"/>
      <c r="VCV49" s="20"/>
      <c r="VCW49"/>
      <c r="VCX49" s="20"/>
      <c r="VCY49"/>
      <c r="VCZ49" s="20"/>
      <c r="VDA49"/>
      <c r="VDB49" s="20"/>
      <c r="VDC49"/>
      <c r="VDD49" s="20"/>
      <c r="VDE49"/>
      <c r="VDF49" s="20"/>
      <c r="VDG49"/>
      <c r="VDH49" s="20"/>
      <c r="VDI49"/>
      <c r="VDJ49" s="20"/>
      <c r="VDK49"/>
      <c r="VDL49" s="20"/>
      <c r="VDM49"/>
      <c r="VDN49" s="20"/>
      <c r="VDO49"/>
      <c r="VDP49" s="20"/>
      <c r="VDQ49"/>
      <c r="VDR49" s="20"/>
      <c r="VDS49"/>
      <c r="VDT49" s="20"/>
      <c r="VDU49"/>
      <c r="VDV49" s="20"/>
      <c r="VDW49"/>
      <c r="VDX49" s="20"/>
      <c r="VDY49"/>
      <c r="VDZ49" s="20"/>
      <c r="VEA49"/>
      <c r="VEB49" s="20"/>
      <c r="VEC49"/>
      <c r="VED49" s="20"/>
      <c r="VEE49"/>
      <c r="VEF49" s="20"/>
      <c r="VEG49"/>
      <c r="VEH49" s="20"/>
      <c r="VEI49"/>
      <c r="VEJ49" s="20"/>
      <c r="VEK49"/>
      <c r="VEL49" s="20"/>
      <c r="VEM49"/>
      <c r="VEN49" s="20"/>
      <c r="VEO49"/>
      <c r="VEP49" s="20"/>
      <c r="VEQ49"/>
      <c r="VER49" s="20"/>
      <c r="VES49"/>
      <c r="VET49" s="20"/>
      <c r="VEU49"/>
      <c r="VEV49" s="20"/>
      <c r="VEW49"/>
      <c r="VEX49" s="20"/>
      <c r="VEY49"/>
      <c r="VEZ49" s="20"/>
      <c r="VFA49"/>
      <c r="VFB49" s="20"/>
      <c r="VFC49"/>
      <c r="VFD49" s="20"/>
      <c r="VFE49"/>
      <c r="VFF49" s="20"/>
      <c r="VFG49"/>
      <c r="VFH49" s="20"/>
      <c r="VFI49"/>
      <c r="VFJ49" s="20"/>
      <c r="VFK49"/>
      <c r="VFL49" s="20"/>
      <c r="VFM49"/>
      <c r="VFN49" s="20"/>
      <c r="VFO49"/>
      <c r="VFP49" s="20"/>
      <c r="VFQ49"/>
      <c r="VFR49" s="20"/>
      <c r="VFS49"/>
      <c r="VFT49" s="20"/>
      <c r="VFU49"/>
      <c r="VFV49" s="20"/>
      <c r="VFW49"/>
      <c r="VFX49" s="20"/>
      <c r="VFY49"/>
      <c r="VFZ49" s="20"/>
      <c r="VGA49"/>
      <c r="VGB49" s="20"/>
      <c r="VGC49"/>
      <c r="VGD49" s="20"/>
      <c r="VGE49"/>
      <c r="VGF49" s="20"/>
      <c r="VGG49"/>
      <c r="VGH49" s="20"/>
      <c r="VGI49"/>
      <c r="VGJ49" s="20"/>
      <c r="VGK49"/>
      <c r="VGL49" s="20"/>
      <c r="VGM49"/>
      <c r="VGN49" s="20"/>
      <c r="VGO49"/>
      <c r="VGP49" s="20"/>
      <c r="VGQ49"/>
      <c r="VGR49" s="20"/>
      <c r="VGS49"/>
      <c r="VGT49" s="20"/>
      <c r="VGU49"/>
      <c r="VGV49" s="20"/>
      <c r="VGW49"/>
      <c r="VGX49" s="20"/>
      <c r="VGY49"/>
      <c r="VGZ49" s="20"/>
      <c r="VHA49"/>
      <c r="VHB49" s="20"/>
      <c r="VHC49"/>
      <c r="VHD49" s="20"/>
      <c r="VHE49"/>
      <c r="VHF49" s="20"/>
      <c r="VHG49"/>
      <c r="VHH49" s="20"/>
      <c r="VHI49"/>
      <c r="VHJ49" s="20"/>
      <c r="VHK49"/>
      <c r="VHL49" s="20"/>
      <c r="VHM49"/>
      <c r="VHN49" s="20"/>
      <c r="VHO49"/>
      <c r="VHP49" s="20"/>
      <c r="VHQ49"/>
      <c r="VHR49" s="20"/>
      <c r="VHS49"/>
      <c r="VHT49" s="20"/>
      <c r="VHU49"/>
      <c r="VHV49" s="20"/>
      <c r="VHW49"/>
      <c r="VHX49" s="20"/>
      <c r="VHY49"/>
      <c r="VHZ49" s="20"/>
      <c r="VIA49"/>
      <c r="VIB49" s="20"/>
      <c r="VIC49"/>
      <c r="VID49" s="20"/>
      <c r="VIE49"/>
      <c r="VIF49" s="20"/>
      <c r="VIG49"/>
      <c r="VIH49" s="20"/>
      <c r="VII49"/>
      <c r="VIJ49" s="20"/>
      <c r="VIK49"/>
      <c r="VIL49" s="20"/>
      <c r="VIM49"/>
      <c r="VIN49" s="20"/>
      <c r="VIO49"/>
      <c r="VIP49" s="20"/>
      <c r="VIQ49"/>
      <c r="VIR49" s="20"/>
      <c r="VIS49"/>
      <c r="VIT49" s="20"/>
      <c r="VIU49"/>
      <c r="VIV49" s="20"/>
      <c r="VIW49"/>
      <c r="VIX49" s="20"/>
      <c r="VIY49"/>
      <c r="VIZ49" s="20"/>
      <c r="VJA49"/>
      <c r="VJB49" s="20"/>
      <c r="VJC49"/>
      <c r="VJD49" s="20"/>
      <c r="VJE49"/>
      <c r="VJF49" s="20"/>
      <c r="VJG49"/>
      <c r="VJH49" s="20"/>
      <c r="VJI49"/>
      <c r="VJJ49" s="20"/>
      <c r="VJK49"/>
      <c r="VJL49" s="20"/>
      <c r="VJM49"/>
      <c r="VJN49" s="20"/>
      <c r="VJO49"/>
      <c r="VJP49" s="20"/>
      <c r="VJQ49"/>
      <c r="VJR49" s="20"/>
      <c r="VJS49"/>
      <c r="VJT49" s="20"/>
      <c r="VJU49"/>
      <c r="VJV49" s="20"/>
      <c r="VJW49"/>
      <c r="VJX49" s="20"/>
      <c r="VJY49"/>
      <c r="VJZ49" s="20"/>
      <c r="VKA49"/>
      <c r="VKB49" s="20"/>
      <c r="VKC49"/>
      <c r="VKD49" s="20"/>
      <c r="VKE49"/>
      <c r="VKF49" s="20"/>
      <c r="VKG49"/>
      <c r="VKH49" s="20"/>
      <c r="VKI49"/>
      <c r="VKJ49" s="20"/>
      <c r="VKK49"/>
      <c r="VKL49" s="20"/>
      <c r="VKM49"/>
      <c r="VKN49" s="20"/>
      <c r="VKO49"/>
      <c r="VKP49" s="20"/>
      <c r="VKQ49"/>
      <c r="VKR49" s="20"/>
      <c r="VKS49"/>
      <c r="VKT49" s="20"/>
      <c r="VKU49"/>
      <c r="VKV49" s="20"/>
      <c r="VKW49"/>
      <c r="VKX49" s="20"/>
      <c r="VKY49"/>
      <c r="VKZ49" s="20"/>
      <c r="VLA49"/>
      <c r="VLB49" s="20"/>
      <c r="VLC49"/>
      <c r="VLD49" s="20"/>
      <c r="VLE49"/>
      <c r="VLF49" s="20"/>
      <c r="VLG49"/>
      <c r="VLH49" s="20"/>
      <c r="VLI49"/>
      <c r="VLJ49" s="20"/>
      <c r="VLK49"/>
      <c r="VLL49" s="20"/>
      <c r="VLM49"/>
      <c r="VLN49" s="20"/>
      <c r="VLO49"/>
      <c r="VLP49" s="20"/>
      <c r="VLQ49"/>
      <c r="VLR49" s="20"/>
      <c r="VLS49"/>
      <c r="VLT49" s="20"/>
      <c r="VLU49"/>
      <c r="VLV49" s="20"/>
      <c r="VLW49"/>
      <c r="VLX49" s="20"/>
      <c r="VLY49"/>
      <c r="VLZ49" s="20"/>
      <c r="VMA49"/>
      <c r="VMB49" s="20"/>
      <c r="VMC49"/>
      <c r="VMD49" s="20"/>
      <c r="VME49"/>
      <c r="VMF49" s="20"/>
      <c r="VMG49"/>
      <c r="VMH49" s="20"/>
      <c r="VMI49"/>
      <c r="VMJ49" s="20"/>
      <c r="VMK49"/>
      <c r="VML49" s="20"/>
      <c r="VMM49"/>
      <c r="VMN49" s="20"/>
      <c r="VMO49"/>
      <c r="VMP49" s="20"/>
      <c r="VMQ49"/>
      <c r="VMR49" s="20"/>
      <c r="VMS49"/>
      <c r="VMT49" s="20"/>
      <c r="VMU49"/>
      <c r="VMV49" s="20"/>
      <c r="VMW49"/>
      <c r="VMX49" s="20"/>
      <c r="VMY49"/>
      <c r="VMZ49" s="20"/>
      <c r="VNA49"/>
      <c r="VNB49" s="20"/>
      <c r="VNC49"/>
      <c r="VND49" s="20"/>
      <c r="VNE49"/>
      <c r="VNF49" s="20"/>
      <c r="VNG49"/>
      <c r="VNH49" s="20"/>
      <c r="VNI49"/>
      <c r="VNJ49" s="20"/>
      <c r="VNK49"/>
      <c r="VNL49" s="20"/>
      <c r="VNM49"/>
      <c r="VNN49" s="20"/>
      <c r="VNO49"/>
      <c r="VNP49" s="20"/>
      <c r="VNQ49"/>
      <c r="VNR49" s="20"/>
      <c r="VNS49"/>
      <c r="VNT49" s="20"/>
      <c r="VNU49"/>
      <c r="VNV49" s="20"/>
      <c r="VNW49"/>
      <c r="VNX49" s="20"/>
      <c r="VNY49"/>
      <c r="VNZ49" s="20"/>
      <c r="VOA49"/>
      <c r="VOB49" s="20"/>
      <c r="VOC49"/>
      <c r="VOD49" s="20"/>
      <c r="VOE49"/>
      <c r="VOF49" s="20"/>
      <c r="VOG49"/>
      <c r="VOH49" s="20"/>
      <c r="VOI49"/>
      <c r="VOJ49" s="20"/>
      <c r="VOK49"/>
      <c r="VOL49" s="20"/>
      <c r="VOM49"/>
      <c r="VON49" s="20"/>
      <c r="VOO49"/>
      <c r="VOP49" s="20"/>
      <c r="VOQ49"/>
      <c r="VOR49" s="20"/>
      <c r="VOS49"/>
      <c r="VOT49" s="20"/>
      <c r="VOU49"/>
      <c r="VOV49" s="20"/>
      <c r="VOW49"/>
      <c r="VOX49" s="20"/>
      <c r="VOY49"/>
      <c r="VOZ49" s="20"/>
      <c r="VPA49"/>
      <c r="VPB49" s="20"/>
      <c r="VPC49"/>
      <c r="VPD49" s="20"/>
      <c r="VPE49"/>
      <c r="VPF49" s="20"/>
      <c r="VPG49"/>
      <c r="VPH49" s="20"/>
      <c r="VPI49"/>
      <c r="VPJ49" s="20"/>
      <c r="VPK49"/>
      <c r="VPL49" s="20"/>
      <c r="VPM49"/>
      <c r="VPN49" s="20"/>
      <c r="VPO49"/>
      <c r="VPP49" s="20"/>
      <c r="VPQ49"/>
      <c r="VPR49" s="20"/>
      <c r="VPS49"/>
      <c r="VPT49" s="20"/>
      <c r="VPU49"/>
      <c r="VPV49" s="20"/>
      <c r="VPW49"/>
      <c r="VPX49" s="20"/>
      <c r="VPY49"/>
      <c r="VPZ49" s="20"/>
      <c r="VQA49"/>
      <c r="VQB49" s="20"/>
      <c r="VQC49"/>
      <c r="VQD49" s="20"/>
      <c r="VQE49"/>
      <c r="VQF49" s="20"/>
      <c r="VQG49"/>
      <c r="VQH49" s="20"/>
      <c r="VQI49"/>
      <c r="VQJ49" s="20"/>
      <c r="VQK49"/>
      <c r="VQL49" s="20"/>
      <c r="VQM49"/>
      <c r="VQN49" s="20"/>
      <c r="VQO49"/>
      <c r="VQP49" s="20"/>
      <c r="VQQ49"/>
      <c r="VQR49" s="20"/>
      <c r="VQS49"/>
      <c r="VQT49" s="20"/>
      <c r="VQU49"/>
      <c r="VQV49" s="20"/>
      <c r="VQW49"/>
      <c r="VQX49" s="20"/>
      <c r="VQY49"/>
      <c r="VQZ49" s="20"/>
      <c r="VRA49"/>
      <c r="VRB49" s="20"/>
      <c r="VRC49"/>
      <c r="VRD49" s="20"/>
      <c r="VRE49"/>
      <c r="VRF49" s="20"/>
      <c r="VRG49"/>
      <c r="VRH49" s="20"/>
      <c r="VRI49"/>
      <c r="VRJ49" s="20"/>
      <c r="VRK49"/>
      <c r="VRL49" s="20"/>
      <c r="VRM49"/>
      <c r="VRN49" s="20"/>
      <c r="VRO49"/>
      <c r="VRP49" s="20"/>
      <c r="VRQ49"/>
      <c r="VRR49" s="20"/>
      <c r="VRS49"/>
      <c r="VRT49" s="20"/>
      <c r="VRU49"/>
      <c r="VRV49" s="20"/>
      <c r="VRW49"/>
      <c r="VRX49" s="20"/>
      <c r="VRY49"/>
      <c r="VRZ49" s="20"/>
      <c r="VSA49"/>
      <c r="VSB49" s="20"/>
      <c r="VSC49"/>
      <c r="VSD49" s="20"/>
      <c r="VSE49"/>
      <c r="VSF49" s="20"/>
      <c r="VSG49"/>
      <c r="VSH49" s="20"/>
      <c r="VSI49"/>
      <c r="VSJ49" s="20"/>
      <c r="VSK49"/>
      <c r="VSL49" s="20"/>
      <c r="VSM49"/>
      <c r="VSN49" s="20"/>
      <c r="VSO49"/>
      <c r="VSP49" s="20"/>
      <c r="VSQ49"/>
      <c r="VSR49" s="20"/>
      <c r="VSS49"/>
      <c r="VST49" s="20"/>
      <c r="VSU49"/>
      <c r="VSV49" s="20"/>
      <c r="VSW49"/>
      <c r="VSX49" s="20"/>
      <c r="VSY49"/>
      <c r="VSZ49" s="20"/>
      <c r="VTA49"/>
      <c r="VTB49" s="20"/>
      <c r="VTC49"/>
      <c r="VTD49" s="20"/>
      <c r="VTE49"/>
      <c r="VTF49" s="20"/>
      <c r="VTG49"/>
      <c r="VTH49" s="20"/>
      <c r="VTI49"/>
      <c r="VTJ49" s="20"/>
      <c r="VTK49"/>
      <c r="VTL49" s="20"/>
      <c r="VTM49"/>
      <c r="VTN49" s="20"/>
      <c r="VTO49"/>
      <c r="VTP49" s="20"/>
      <c r="VTQ49"/>
      <c r="VTR49" s="20"/>
      <c r="VTS49"/>
      <c r="VTT49" s="20"/>
      <c r="VTU49"/>
      <c r="VTV49" s="20"/>
      <c r="VTW49"/>
      <c r="VTX49" s="20"/>
      <c r="VTY49"/>
      <c r="VTZ49" s="20"/>
      <c r="VUA49"/>
      <c r="VUB49" s="20"/>
      <c r="VUC49"/>
      <c r="VUD49" s="20"/>
      <c r="VUE49"/>
      <c r="VUF49" s="20"/>
      <c r="VUG49"/>
      <c r="VUH49" s="20"/>
      <c r="VUI49"/>
      <c r="VUJ49" s="20"/>
      <c r="VUK49"/>
      <c r="VUL49" s="20"/>
      <c r="VUM49"/>
      <c r="VUN49" s="20"/>
      <c r="VUO49"/>
      <c r="VUP49" s="20"/>
      <c r="VUQ49"/>
      <c r="VUR49" s="20"/>
      <c r="VUS49"/>
      <c r="VUT49" s="20"/>
      <c r="VUU49"/>
      <c r="VUV49" s="20"/>
      <c r="VUW49"/>
      <c r="VUX49" s="20"/>
      <c r="VUY49"/>
      <c r="VUZ49" s="20"/>
      <c r="VVA49"/>
      <c r="VVB49" s="20"/>
      <c r="VVC49"/>
      <c r="VVD49" s="20"/>
      <c r="VVE49"/>
      <c r="VVF49" s="20"/>
      <c r="VVG49"/>
      <c r="VVH49" s="20"/>
      <c r="VVI49"/>
      <c r="VVJ49" s="20"/>
      <c r="VVK49"/>
      <c r="VVL49" s="20"/>
      <c r="VVM49"/>
      <c r="VVN49" s="20"/>
      <c r="VVO49"/>
      <c r="VVP49" s="20"/>
      <c r="VVQ49"/>
      <c r="VVR49" s="20"/>
      <c r="VVS49"/>
      <c r="VVT49" s="20"/>
      <c r="VVU49"/>
      <c r="VVV49" s="20"/>
      <c r="VVW49"/>
      <c r="VVX49" s="20"/>
      <c r="VVY49"/>
      <c r="VVZ49" s="20"/>
      <c r="VWA49"/>
      <c r="VWB49" s="20"/>
      <c r="VWC49"/>
      <c r="VWD49" s="20"/>
      <c r="VWE49"/>
      <c r="VWF49" s="20"/>
      <c r="VWG49"/>
      <c r="VWH49" s="20"/>
      <c r="VWI49"/>
      <c r="VWJ49" s="20"/>
      <c r="VWK49"/>
      <c r="VWL49" s="20"/>
      <c r="VWM49"/>
      <c r="VWN49" s="20"/>
      <c r="VWO49"/>
      <c r="VWP49" s="20"/>
      <c r="VWQ49"/>
      <c r="VWR49" s="20"/>
      <c r="VWS49"/>
      <c r="VWT49" s="20"/>
      <c r="VWU49"/>
      <c r="VWV49" s="20"/>
      <c r="VWW49"/>
      <c r="VWX49" s="20"/>
      <c r="VWY49"/>
      <c r="VWZ49" s="20"/>
      <c r="VXA49"/>
      <c r="VXB49" s="20"/>
      <c r="VXC49"/>
      <c r="VXD49" s="20"/>
      <c r="VXE49"/>
      <c r="VXF49" s="20"/>
      <c r="VXG49"/>
      <c r="VXH49" s="20"/>
      <c r="VXI49"/>
      <c r="VXJ49" s="20"/>
      <c r="VXK49"/>
      <c r="VXL49" s="20"/>
      <c r="VXM49"/>
      <c r="VXN49" s="20"/>
      <c r="VXO49"/>
      <c r="VXP49" s="20"/>
      <c r="VXQ49"/>
      <c r="VXR49" s="20"/>
      <c r="VXS49"/>
      <c r="VXT49" s="20"/>
      <c r="VXU49"/>
      <c r="VXV49" s="20"/>
      <c r="VXW49"/>
      <c r="VXX49" s="20"/>
      <c r="VXY49"/>
      <c r="VXZ49" s="20"/>
      <c r="VYA49"/>
      <c r="VYB49" s="20"/>
      <c r="VYC49"/>
      <c r="VYD49" s="20"/>
      <c r="VYE49"/>
      <c r="VYF49" s="20"/>
      <c r="VYG49"/>
      <c r="VYH49" s="20"/>
      <c r="VYI49"/>
      <c r="VYJ49" s="20"/>
      <c r="VYK49"/>
      <c r="VYL49" s="20"/>
      <c r="VYM49"/>
      <c r="VYN49" s="20"/>
      <c r="VYO49"/>
      <c r="VYP49" s="20"/>
      <c r="VYQ49"/>
      <c r="VYR49" s="20"/>
      <c r="VYS49"/>
      <c r="VYT49" s="20"/>
      <c r="VYU49"/>
      <c r="VYV49" s="20"/>
      <c r="VYW49"/>
      <c r="VYX49" s="20"/>
      <c r="VYY49"/>
      <c r="VYZ49" s="20"/>
      <c r="VZA49"/>
      <c r="VZB49" s="20"/>
      <c r="VZC49"/>
      <c r="VZD49" s="20"/>
      <c r="VZE49"/>
      <c r="VZF49" s="20"/>
      <c r="VZG49"/>
      <c r="VZH49" s="20"/>
      <c r="VZI49"/>
      <c r="VZJ49" s="20"/>
      <c r="VZK49"/>
      <c r="VZL49" s="20"/>
      <c r="VZM49"/>
      <c r="VZN49" s="20"/>
      <c r="VZO49"/>
      <c r="VZP49" s="20"/>
      <c r="VZQ49"/>
      <c r="VZR49" s="20"/>
      <c r="VZS49"/>
      <c r="VZT49" s="20"/>
      <c r="VZU49"/>
      <c r="VZV49" s="20"/>
      <c r="VZW49"/>
      <c r="VZX49" s="20"/>
      <c r="VZY49"/>
      <c r="VZZ49" s="20"/>
      <c r="WAA49"/>
      <c r="WAB49" s="20"/>
      <c r="WAC49"/>
      <c r="WAD49" s="20"/>
      <c r="WAE49"/>
      <c r="WAF49" s="20"/>
      <c r="WAG49"/>
      <c r="WAH49" s="20"/>
      <c r="WAI49"/>
      <c r="WAJ49" s="20"/>
      <c r="WAK49"/>
      <c r="WAL49" s="20"/>
      <c r="WAM49"/>
      <c r="WAN49" s="20"/>
      <c r="WAO49"/>
      <c r="WAP49" s="20"/>
      <c r="WAQ49"/>
      <c r="WAR49" s="20"/>
      <c r="WAS49"/>
      <c r="WAT49" s="20"/>
      <c r="WAU49"/>
      <c r="WAV49" s="20"/>
      <c r="WAW49"/>
      <c r="WAX49" s="20"/>
      <c r="WAY49"/>
      <c r="WAZ49" s="20"/>
      <c r="WBA49"/>
      <c r="WBB49" s="20"/>
      <c r="WBC49"/>
      <c r="WBD49" s="20"/>
      <c r="WBE49"/>
      <c r="WBF49" s="20"/>
      <c r="WBG49"/>
      <c r="WBH49" s="20"/>
      <c r="WBI49"/>
      <c r="WBJ49" s="20"/>
      <c r="WBK49"/>
      <c r="WBL49" s="20"/>
      <c r="WBM49"/>
      <c r="WBN49" s="20"/>
      <c r="WBO49"/>
      <c r="WBP49" s="20"/>
      <c r="WBQ49"/>
      <c r="WBR49" s="20"/>
      <c r="WBS49"/>
      <c r="WBT49" s="20"/>
      <c r="WBU49"/>
      <c r="WBV49" s="20"/>
      <c r="WBW49"/>
      <c r="WBX49" s="20"/>
      <c r="WBY49"/>
      <c r="WBZ49" s="20"/>
      <c r="WCA49"/>
      <c r="WCB49" s="20"/>
      <c r="WCC49"/>
      <c r="WCD49" s="20"/>
      <c r="WCE49"/>
      <c r="WCF49" s="20"/>
      <c r="WCG49"/>
      <c r="WCH49" s="20"/>
      <c r="WCI49"/>
      <c r="WCJ49" s="20"/>
      <c r="WCK49"/>
      <c r="WCL49" s="20"/>
      <c r="WCM49"/>
      <c r="WCN49" s="20"/>
      <c r="WCO49"/>
      <c r="WCP49" s="20"/>
      <c r="WCQ49"/>
      <c r="WCR49" s="20"/>
      <c r="WCS49"/>
      <c r="WCT49" s="20"/>
      <c r="WCU49"/>
      <c r="WCV49" s="20"/>
      <c r="WCW49"/>
      <c r="WCX49" s="20"/>
      <c r="WCY49"/>
      <c r="WCZ49" s="20"/>
      <c r="WDA49"/>
      <c r="WDB49" s="20"/>
      <c r="WDC49"/>
      <c r="WDD49" s="20"/>
      <c r="WDE49"/>
      <c r="WDF49" s="20"/>
      <c r="WDG49"/>
      <c r="WDH49" s="20"/>
      <c r="WDI49"/>
      <c r="WDJ49" s="20"/>
      <c r="WDK49"/>
      <c r="WDL49" s="20"/>
      <c r="WDM49"/>
      <c r="WDN49" s="20"/>
      <c r="WDO49"/>
      <c r="WDP49" s="20"/>
      <c r="WDQ49"/>
      <c r="WDR49" s="20"/>
      <c r="WDS49"/>
      <c r="WDT49" s="20"/>
      <c r="WDU49"/>
      <c r="WDV49" s="20"/>
      <c r="WDW49"/>
      <c r="WDX49" s="20"/>
      <c r="WDY49"/>
      <c r="WDZ49" s="20"/>
      <c r="WEA49"/>
      <c r="WEB49" s="20"/>
      <c r="WEC49"/>
      <c r="WED49" s="20"/>
      <c r="WEE49"/>
      <c r="WEF49" s="20"/>
      <c r="WEG49"/>
      <c r="WEH49" s="20"/>
      <c r="WEI49"/>
      <c r="WEJ49" s="20"/>
      <c r="WEK49"/>
      <c r="WEL49" s="20"/>
      <c r="WEM49"/>
      <c r="WEN49" s="20"/>
      <c r="WEO49"/>
      <c r="WEP49" s="20"/>
      <c r="WEQ49"/>
      <c r="WER49" s="20"/>
      <c r="WES49"/>
      <c r="WET49" s="20"/>
      <c r="WEU49"/>
      <c r="WEV49" s="20"/>
      <c r="WEW49"/>
      <c r="WEX49" s="20"/>
      <c r="WEY49"/>
      <c r="WEZ49" s="20"/>
      <c r="WFA49"/>
      <c r="WFB49" s="20"/>
      <c r="WFC49"/>
      <c r="WFD49" s="20"/>
      <c r="WFE49"/>
      <c r="WFF49" s="20"/>
      <c r="WFG49"/>
      <c r="WFH49" s="20"/>
      <c r="WFI49"/>
      <c r="WFJ49" s="20"/>
      <c r="WFK49"/>
      <c r="WFL49" s="20"/>
      <c r="WFM49"/>
      <c r="WFN49" s="20"/>
      <c r="WFO49"/>
      <c r="WFP49" s="20"/>
      <c r="WFQ49"/>
      <c r="WFR49" s="20"/>
      <c r="WFS49"/>
      <c r="WFT49" s="20"/>
      <c r="WFU49"/>
      <c r="WFV49" s="20"/>
      <c r="WFW49"/>
      <c r="WFX49" s="20"/>
      <c r="WFY49"/>
      <c r="WFZ49" s="20"/>
      <c r="WGA49"/>
      <c r="WGB49" s="20"/>
      <c r="WGC49"/>
      <c r="WGD49" s="20"/>
      <c r="WGE49"/>
      <c r="WGF49" s="20"/>
      <c r="WGG49"/>
      <c r="WGH49" s="20"/>
      <c r="WGI49"/>
      <c r="WGJ49" s="20"/>
      <c r="WGK49"/>
      <c r="WGL49" s="20"/>
      <c r="WGM49"/>
      <c r="WGN49" s="20"/>
      <c r="WGO49"/>
      <c r="WGP49" s="20"/>
      <c r="WGQ49"/>
      <c r="WGR49" s="20"/>
      <c r="WGS49"/>
      <c r="WGT49" s="20"/>
      <c r="WGU49"/>
      <c r="WGV49" s="20"/>
      <c r="WGW49"/>
      <c r="WGX49" s="20"/>
      <c r="WGY49"/>
      <c r="WGZ49" s="20"/>
      <c r="WHA49"/>
      <c r="WHB49" s="20"/>
      <c r="WHC49"/>
      <c r="WHD49" s="20"/>
      <c r="WHE49"/>
      <c r="WHF49" s="20"/>
      <c r="WHG49"/>
      <c r="WHH49" s="20"/>
      <c r="WHI49"/>
      <c r="WHJ49" s="20"/>
      <c r="WHK49"/>
      <c r="WHL49" s="20"/>
      <c r="WHM49"/>
      <c r="WHN49" s="20"/>
      <c r="WHO49"/>
      <c r="WHP49" s="20"/>
      <c r="WHQ49"/>
      <c r="WHR49" s="20"/>
      <c r="WHS49"/>
      <c r="WHT49" s="20"/>
      <c r="WHU49"/>
      <c r="WHV49" s="20"/>
      <c r="WHW49"/>
      <c r="WHX49" s="20"/>
      <c r="WHY49"/>
      <c r="WHZ49" s="20"/>
      <c r="WIA49"/>
      <c r="WIB49" s="20"/>
      <c r="WIC49"/>
      <c r="WID49" s="20"/>
      <c r="WIE49"/>
      <c r="WIF49" s="20"/>
      <c r="WIG49"/>
      <c r="WIH49" s="20"/>
      <c r="WII49"/>
      <c r="WIJ49" s="20"/>
      <c r="WIK49"/>
      <c r="WIL49" s="20"/>
      <c r="WIM49"/>
      <c r="WIN49" s="20"/>
      <c r="WIO49"/>
      <c r="WIP49" s="20"/>
      <c r="WIQ49"/>
      <c r="WIR49" s="20"/>
      <c r="WIS49"/>
      <c r="WIT49" s="20"/>
      <c r="WIU49"/>
      <c r="WIV49" s="20"/>
      <c r="WIW49"/>
      <c r="WIX49" s="20"/>
      <c r="WIY49"/>
      <c r="WIZ49" s="20"/>
      <c r="WJA49"/>
      <c r="WJB49" s="20"/>
      <c r="WJC49"/>
      <c r="WJD49" s="20"/>
      <c r="WJE49"/>
      <c r="WJF49" s="20"/>
      <c r="WJG49"/>
      <c r="WJH49" s="20"/>
      <c r="WJI49"/>
      <c r="WJJ49" s="20"/>
      <c r="WJK49"/>
      <c r="WJL49" s="20"/>
      <c r="WJM49"/>
      <c r="WJN49" s="20"/>
      <c r="WJO49"/>
      <c r="WJP49" s="20"/>
      <c r="WJQ49"/>
      <c r="WJR49" s="20"/>
      <c r="WJS49"/>
      <c r="WJT49" s="20"/>
      <c r="WJU49"/>
      <c r="WJV49" s="20"/>
      <c r="WJW49"/>
      <c r="WJX49" s="20"/>
      <c r="WJY49"/>
      <c r="WJZ49" s="20"/>
      <c r="WKA49"/>
      <c r="WKB49" s="20"/>
      <c r="WKC49"/>
      <c r="WKD49" s="20"/>
      <c r="WKE49"/>
      <c r="WKF49" s="20"/>
      <c r="WKG49"/>
      <c r="WKH49" s="20"/>
      <c r="WKI49"/>
      <c r="WKJ49" s="20"/>
      <c r="WKK49"/>
      <c r="WKL49" s="20"/>
      <c r="WKM49"/>
      <c r="WKN49" s="20"/>
      <c r="WKO49"/>
      <c r="WKP49" s="20"/>
      <c r="WKQ49"/>
      <c r="WKR49" s="20"/>
      <c r="WKS49"/>
      <c r="WKT49" s="20"/>
      <c r="WKU49"/>
      <c r="WKV49" s="20"/>
      <c r="WKW49"/>
      <c r="WKX49" s="20"/>
      <c r="WKY49"/>
      <c r="WKZ49" s="20"/>
      <c r="WLA49"/>
      <c r="WLB49" s="20"/>
      <c r="WLC49"/>
      <c r="WLD49" s="20"/>
      <c r="WLE49"/>
      <c r="WLF49" s="20"/>
      <c r="WLG49"/>
      <c r="WLH49" s="20"/>
      <c r="WLI49"/>
      <c r="WLJ49" s="20"/>
      <c r="WLK49"/>
      <c r="WLL49" s="20"/>
      <c r="WLM49"/>
      <c r="WLN49" s="20"/>
      <c r="WLO49"/>
      <c r="WLP49" s="20"/>
      <c r="WLQ49"/>
      <c r="WLR49" s="20"/>
      <c r="WLS49"/>
      <c r="WLT49" s="20"/>
      <c r="WLU49"/>
      <c r="WLV49" s="20"/>
      <c r="WLW49"/>
      <c r="WLX49" s="20"/>
      <c r="WLY49"/>
      <c r="WLZ49" s="20"/>
      <c r="WMA49"/>
      <c r="WMB49" s="20"/>
      <c r="WMC49"/>
      <c r="WMD49" s="20"/>
      <c r="WME49"/>
      <c r="WMF49" s="20"/>
      <c r="WMG49"/>
      <c r="WMH49" s="20"/>
      <c r="WMI49"/>
      <c r="WMJ49" s="20"/>
      <c r="WMK49"/>
      <c r="WML49" s="20"/>
      <c r="WMM49"/>
      <c r="WMN49" s="20"/>
      <c r="WMO49"/>
      <c r="WMP49" s="20"/>
      <c r="WMQ49"/>
      <c r="WMR49" s="20"/>
      <c r="WMS49"/>
      <c r="WMT49" s="20"/>
      <c r="WMU49"/>
      <c r="WMV49" s="20"/>
      <c r="WMW49"/>
      <c r="WMX49" s="20"/>
      <c r="WMY49"/>
      <c r="WMZ49" s="20"/>
      <c r="WNA49"/>
      <c r="WNB49" s="20"/>
      <c r="WNC49"/>
      <c r="WND49" s="20"/>
      <c r="WNE49"/>
      <c r="WNF49" s="20"/>
      <c r="WNG49"/>
      <c r="WNH49" s="20"/>
      <c r="WNI49"/>
      <c r="WNJ49" s="20"/>
      <c r="WNK49"/>
      <c r="WNL49" s="20"/>
      <c r="WNM49"/>
      <c r="WNN49" s="20"/>
      <c r="WNO49"/>
      <c r="WNP49" s="20"/>
      <c r="WNQ49"/>
      <c r="WNR49" s="20"/>
      <c r="WNS49"/>
      <c r="WNT49" s="20"/>
      <c r="WNU49"/>
      <c r="WNV49" s="20"/>
      <c r="WNW49"/>
      <c r="WNX49" s="20"/>
      <c r="WNY49"/>
      <c r="WNZ49" s="20"/>
      <c r="WOA49"/>
      <c r="WOB49" s="20"/>
      <c r="WOC49"/>
      <c r="WOD49" s="20"/>
      <c r="WOE49"/>
      <c r="WOF49" s="20"/>
      <c r="WOG49"/>
      <c r="WOH49" s="20"/>
      <c r="WOI49"/>
      <c r="WOJ49" s="20"/>
      <c r="WOK49"/>
      <c r="WOL49" s="20"/>
      <c r="WOM49"/>
      <c r="WON49" s="20"/>
      <c r="WOO49"/>
      <c r="WOP49" s="20"/>
      <c r="WOQ49"/>
      <c r="WOR49" s="20"/>
      <c r="WOS49"/>
      <c r="WOT49" s="20"/>
      <c r="WOU49"/>
      <c r="WOV49" s="20"/>
      <c r="WOW49"/>
      <c r="WOX49" s="20"/>
      <c r="WOY49"/>
      <c r="WOZ49" s="20"/>
      <c r="WPA49"/>
      <c r="WPB49" s="20"/>
      <c r="WPC49"/>
      <c r="WPD49" s="20"/>
      <c r="WPE49"/>
      <c r="WPF49" s="20"/>
      <c r="WPG49"/>
      <c r="WPH49" s="20"/>
      <c r="WPI49"/>
      <c r="WPJ49" s="20"/>
      <c r="WPK49"/>
      <c r="WPL49" s="20"/>
      <c r="WPM49"/>
      <c r="WPN49" s="20"/>
      <c r="WPO49"/>
      <c r="WPP49" s="20"/>
      <c r="WPQ49"/>
      <c r="WPR49" s="20"/>
      <c r="WPS49"/>
      <c r="WPT49" s="20"/>
      <c r="WPU49"/>
      <c r="WPV49" s="20"/>
      <c r="WPW49"/>
      <c r="WPX49" s="20"/>
      <c r="WPY49"/>
      <c r="WPZ49" s="20"/>
      <c r="WQA49"/>
      <c r="WQB49" s="20"/>
      <c r="WQC49"/>
      <c r="WQD49" s="20"/>
      <c r="WQE49"/>
      <c r="WQF49" s="20"/>
      <c r="WQG49"/>
      <c r="WQH49" s="20"/>
      <c r="WQI49"/>
      <c r="WQJ49" s="20"/>
      <c r="WQK49"/>
      <c r="WQL49" s="20"/>
      <c r="WQM49"/>
      <c r="WQN49" s="20"/>
      <c r="WQO49"/>
      <c r="WQP49" s="20"/>
      <c r="WQQ49"/>
      <c r="WQR49" s="20"/>
      <c r="WQS49"/>
      <c r="WQT49" s="20"/>
      <c r="WQU49"/>
      <c r="WQV49" s="20"/>
      <c r="WQW49"/>
      <c r="WQX49" s="20"/>
      <c r="WQY49"/>
      <c r="WQZ49" s="20"/>
      <c r="WRA49"/>
      <c r="WRB49" s="20"/>
      <c r="WRC49"/>
      <c r="WRD49" s="20"/>
      <c r="WRE49"/>
      <c r="WRF49" s="20"/>
      <c r="WRG49"/>
      <c r="WRH49" s="20"/>
      <c r="WRI49"/>
      <c r="WRJ49" s="20"/>
      <c r="WRK49"/>
      <c r="WRL49" s="20"/>
      <c r="WRM49"/>
      <c r="WRN49" s="20"/>
      <c r="WRO49"/>
      <c r="WRP49" s="20"/>
      <c r="WRQ49"/>
      <c r="WRR49" s="20"/>
      <c r="WRS49"/>
      <c r="WRT49" s="20"/>
      <c r="WRU49"/>
      <c r="WRV49" s="20"/>
      <c r="WRW49"/>
      <c r="WRX49" s="20"/>
      <c r="WRY49"/>
      <c r="WRZ49" s="20"/>
      <c r="WSA49"/>
      <c r="WSB49" s="20"/>
      <c r="WSC49"/>
      <c r="WSD49" s="20"/>
      <c r="WSE49"/>
      <c r="WSF49" s="20"/>
      <c r="WSG49"/>
      <c r="WSH49" s="20"/>
      <c r="WSI49"/>
      <c r="WSJ49" s="20"/>
      <c r="WSK49"/>
      <c r="WSL49" s="20"/>
      <c r="WSM49"/>
      <c r="WSN49" s="20"/>
      <c r="WSO49"/>
      <c r="WSP49" s="20"/>
      <c r="WSQ49"/>
      <c r="WSR49" s="20"/>
      <c r="WSS49"/>
      <c r="WST49" s="20"/>
      <c r="WSU49"/>
      <c r="WSV49" s="20"/>
      <c r="WSW49"/>
      <c r="WSX49" s="20"/>
      <c r="WSY49"/>
      <c r="WSZ49" s="20"/>
      <c r="WTA49"/>
      <c r="WTB49" s="20"/>
      <c r="WTC49"/>
      <c r="WTD49" s="20"/>
      <c r="WTE49"/>
      <c r="WTF49" s="20"/>
      <c r="WTG49"/>
      <c r="WTH49" s="20"/>
      <c r="WTI49"/>
      <c r="WTJ49" s="20"/>
      <c r="WTK49"/>
      <c r="WTL49" s="20"/>
      <c r="WTM49"/>
      <c r="WTN49" s="20"/>
      <c r="WTO49"/>
      <c r="WTP49" s="20"/>
      <c r="WTQ49"/>
      <c r="WTR49" s="20"/>
      <c r="WTS49"/>
      <c r="WTT49" s="20"/>
      <c r="WTU49"/>
      <c r="WTV49" s="20"/>
      <c r="WTW49"/>
      <c r="WTX49" s="20"/>
      <c r="WTY49"/>
      <c r="WTZ49" s="20"/>
      <c r="WUA49"/>
      <c r="WUB49" s="20"/>
      <c r="WUC49"/>
      <c r="WUD49" s="20"/>
      <c r="WUE49"/>
      <c r="WUF49" s="20"/>
      <c r="WUG49"/>
      <c r="WUH49" s="20"/>
      <c r="WUI49"/>
      <c r="WUJ49" s="20"/>
      <c r="WUK49"/>
      <c r="WUL49" s="20"/>
      <c r="WUM49"/>
      <c r="WUN49" s="20"/>
      <c r="WUO49"/>
      <c r="WUP49" s="20"/>
      <c r="WUQ49"/>
      <c r="WUR49" s="20"/>
      <c r="WUS49"/>
      <c r="WUT49" s="20"/>
      <c r="WUU49"/>
      <c r="WUV49" s="20"/>
      <c r="WUW49"/>
      <c r="WUX49" s="20"/>
      <c r="WUY49"/>
      <c r="WUZ49" s="20"/>
      <c r="WVA49"/>
      <c r="WVB49" s="20"/>
      <c r="WVC49"/>
      <c r="WVD49" s="20"/>
      <c r="WVE49"/>
      <c r="WVF49" s="20"/>
      <c r="WVG49"/>
      <c r="WVH49" s="20"/>
      <c r="WVI49"/>
      <c r="WVJ49" s="20"/>
      <c r="WVK49"/>
      <c r="WVL49" s="20"/>
      <c r="WVM49"/>
      <c r="WVN49" s="20"/>
      <c r="WVO49"/>
      <c r="WVP49" s="20"/>
      <c r="WVQ49"/>
      <c r="WVR49" s="20"/>
      <c r="WVS49"/>
      <c r="WVT49" s="20"/>
      <c r="WVU49"/>
      <c r="WVV49" s="20"/>
      <c r="WVW49"/>
      <c r="WVX49" s="20"/>
      <c r="WVY49"/>
      <c r="WVZ49" s="20"/>
      <c r="WWA49"/>
      <c r="WWB49" s="20"/>
      <c r="WWC49"/>
      <c r="WWD49" s="20"/>
      <c r="WWE49"/>
      <c r="WWF49" s="20"/>
      <c r="WWG49"/>
      <c r="WWH49" s="20"/>
      <c r="WWI49"/>
      <c r="WWJ49" s="20"/>
      <c r="WWK49"/>
      <c r="WWL49" s="20"/>
      <c r="WWM49"/>
      <c r="WWN49" s="20"/>
      <c r="WWO49"/>
      <c r="WWP49" s="20"/>
      <c r="WWQ49"/>
      <c r="WWR49" s="20"/>
      <c r="WWS49"/>
      <c r="WWT49" s="20"/>
      <c r="WWU49"/>
      <c r="WWV49" s="20"/>
      <c r="WWW49"/>
      <c r="WWX49" s="20"/>
      <c r="WWY49"/>
      <c r="WWZ49" s="20"/>
      <c r="WXA49"/>
      <c r="WXB49" s="20"/>
      <c r="WXC49"/>
      <c r="WXD49" s="20"/>
      <c r="WXE49"/>
      <c r="WXF49" s="20"/>
      <c r="WXG49"/>
      <c r="WXH49" s="20"/>
      <c r="WXI49"/>
      <c r="WXJ49" s="20"/>
      <c r="WXK49"/>
      <c r="WXL49" s="20"/>
      <c r="WXM49"/>
      <c r="WXN49" s="20"/>
      <c r="WXO49"/>
      <c r="WXP49" s="20"/>
      <c r="WXQ49"/>
      <c r="WXR49" s="20"/>
      <c r="WXS49"/>
      <c r="WXT49" s="20"/>
      <c r="WXU49"/>
      <c r="WXV49" s="20"/>
      <c r="WXW49"/>
      <c r="WXX49" s="20"/>
      <c r="WXY49"/>
      <c r="WXZ49" s="20"/>
      <c r="WYA49"/>
      <c r="WYB49" s="20"/>
      <c r="WYC49"/>
      <c r="WYD49" s="20"/>
      <c r="WYE49"/>
      <c r="WYF49" s="20"/>
      <c r="WYG49"/>
      <c r="WYH49" s="20"/>
      <c r="WYI49"/>
      <c r="WYJ49" s="20"/>
      <c r="WYK49"/>
      <c r="WYL49" s="20"/>
      <c r="WYM49"/>
      <c r="WYN49" s="20"/>
      <c r="WYO49"/>
      <c r="WYP49" s="20"/>
      <c r="WYQ49"/>
      <c r="WYR49" s="20"/>
      <c r="WYS49"/>
      <c r="WYT49" s="20"/>
      <c r="WYU49"/>
      <c r="WYV49" s="20"/>
      <c r="WYW49"/>
      <c r="WYX49" s="20"/>
      <c r="WYY49"/>
      <c r="WYZ49" s="20"/>
      <c r="WZA49"/>
      <c r="WZB49" s="20"/>
      <c r="WZC49"/>
      <c r="WZD49" s="20"/>
      <c r="WZE49"/>
      <c r="WZF49" s="20"/>
      <c r="WZG49"/>
      <c r="WZH49" s="20"/>
      <c r="WZI49"/>
      <c r="WZJ49" s="20"/>
      <c r="WZK49"/>
      <c r="WZL49" s="20"/>
      <c r="WZM49"/>
      <c r="WZN49" s="20"/>
      <c r="WZO49"/>
      <c r="WZP49" s="20"/>
      <c r="WZQ49"/>
      <c r="WZR49" s="20"/>
      <c r="WZS49"/>
      <c r="WZT49" s="20"/>
      <c r="WZU49"/>
      <c r="WZV49" s="20"/>
      <c r="WZW49"/>
      <c r="WZX49" s="20"/>
      <c r="WZY49"/>
      <c r="WZZ49" s="20"/>
      <c r="XAA49"/>
      <c r="XAB49" s="20"/>
      <c r="XAC49"/>
      <c r="XAD49" s="20"/>
      <c r="XAE49"/>
      <c r="XAF49" s="20"/>
      <c r="XAG49"/>
      <c r="XAH49" s="20"/>
      <c r="XAI49"/>
      <c r="XAJ49" s="20"/>
      <c r="XAK49"/>
      <c r="XAL49" s="20"/>
      <c r="XAM49"/>
      <c r="XAN49" s="20"/>
      <c r="XAO49"/>
      <c r="XAP49" s="20"/>
      <c r="XAQ49"/>
      <c r="XAR49" s="20"/>
      <c r="XAS49"/>
      <c r="XAT49" s="20"/>
      <c r="XAU49"/>
      <c r="XAV49" s="20"/>
      <c r="XAW49"/>
      <c r="XAX49" s="20"/>
      <c r="XAY49"/>
      <c r="XAZ49" s="20"/>
      <c r="XBA49"/>
      <c r="XBB49" s="20"/>
      <c r="XBC49"/>
      <c r="XBD49" s="20"/>
      <c r="XBE49"/>
      <c r="XBF49" s="20"/>
      <c r="XBG49"/>
      <c r="XBH49" s="20"/>
      <c r="XBI49"/>
      <c r="XBJ49" s="20"/>
      <c r="XBK49"/>
      <c r="XBL49" s="20"/>
      <c r="XBM49"/>
      <c r="XBN49" s="20"/>
      <c r="XBO49"/>
      <c r="XBP49" s="20"/>
      <c r="XBQ49"/>
      <c r="XBR49" s="20"/>
      <c r="XBS49"/>
      <c r="XBT49" s="20"/>
      <c r="XBU49"/>
      <c r="XBV49" s="20"/>
      <c r="XBW49"/>
      <c r="XBX49" s="20"/>
      <c r="XBY49"/>
      <c r="XBZ49" s="20"/>
      <c r="XCA49"/>
      <c r="XCB49" s="20"/>
      <c r="XCC49"/>
      <c r="XCD49" s="20"/>
      <c r="XCE49"/>
      <c r="XCF49" s="20"/>
      <c r="XCG49"/>
      <c r="XCH49" s="20"/>
      <c r="XCI49"/>
      <c r="XCJ49" s="20"/>
      <c r="XCK49"/>
      <c r="XCL49" s="20"/>
      <c r="XCM49"/>
      <c r="XCN49" s="20"/>
      <c r="XCO49"/>
      <c r="XCP49" s="20"/>
      <c r="XCQ49"/>
      <c r="XCR49" s="20"/>
      <c r="XCS49"/>
      <c r="XCT49" s="20"/>
      <c r="XCU49"/>
      <c r="XCV49" s="20"/>
      <c r="XCW49"/>
      <c r="XCX49" s="20"/>
      <c r="XCY49"/>
      <c r="XCZ49" s="20"/>
      <c r="XDA49"/>
      <c r="XDB49" s="20"/>
      <c r="XDC49"/>
      <c r="XDD49" s="20"/>
      <c r="XDE49"/>
      <c r="XDF49" s="20"/>
      <c r="XDG49"/>
      <c r="XDH49" s="20"/>
      <c r="XDI49"/>
      <c r="XDJ49" s="20"/>
      <c r="XDK49"/>
      <c r="XDL49" s="20"/>
      <c r="XDM49"/>
      <c r="XDN49" s="20"/>
      <c r="XDO49"/>
      <c r="XDP49" s="20"/>
      <c r="XDQ49"/>
      <c r="XDR49" s="20"/>
      <c r="XDS49"/>
      <c r="XDT49" s="20"/>
      <c r="XDU49"/>
      <c r="XDV49" s="20"/>
      <c r="XDW49"/>
      <c r="XDX49" s="20"/>
      <c r="XDY49"/>
      <c r="XDZ49" s="20"/>
      <c r="XEA49"/>
      <c r="XEB49" s="20"/>
      <c r="XEC49"/>
      <c r="XED49" s="20"/>
      <c r="XEE49"/>
      <c r="XEF49" s="20"/>
      <c r="XEG49"/>
      <c r="XEH49" s="20"/>
      <c r="XEI49"/>
      <c r="XEJ49" s="20"/>
      <c r="XEK49"/>
      <c r="XEL49" s="20"/>
      <c r="XEM49"/>
      <c r="XEN49" s="20"/>
      <c r="XEO49"/>
      <c r="XEP49" s="20"/>
      <c r="XEQ49"/>
      <c r="XER49" s="20"/>
      <c r="XES49"/>
      <c r="XET49" s="20"/>
      <c r="XEU49"/>
      <c r="XEV49" s="20"/>
      <c r="XEW49"/>
      <c r="XEX49" s="20"/>
      <c r="XEY49"/>
      <c r="XEZ49" s="20"/>
      <c r="XFA49"/>
    </row>
    <row r="50" spans="1:16381" s="2" customFormat="1" ht="22.25" customHeight="1" x14ac:dyDescent="0.45">
      <c r="A50" s="169"/>
      <c r="B50" s="169"/>
      <c r="C50" s="169"/>
      <c r="D50" s="169"/>
      <c r="E50" s="169"/>
      <c r="F50" s="169"/>
      <c r="G50" s="169"/>
    </row>
    <row r="51" spans="1:16381" s="2" customFormat="1" ht="208.75" customHeight="1" x14ac:dyDescent="0.45">
      <c r="A51" s="169"/>
      <c r="B51" s="169"/>
      <c r="C51" s="169"/>
      <c r="D51" s="169"/>
      <c r="E51" s="169"/>
      <c r="F51" s="169"/>
      <c r="G51" s="169"/>
    </row>
    <row r="52" spans="1:16381" ht="409.5" customHeight="1" thickBot="1" x14ac:dyDescent="0.4"/>
    <row r="53" spans="1:16381" customFormat="1" ht="15" thickTop="1" x14ac:dyDescent="0.35">
      <c r="A53" s="209"/>
      <c r="B53" s="209"/>
      <c r="C53" s="209"/>
      <c r="D53" s="209"/>
      <c r="E53" s="209"/>
      <c r="F53" s="209"/>
      <c r="G53" s="209"/>
      <c r="H53" s="209"/>
      <c r="I53" s="209"/>
      <c r="J53" s="209"/>
      <c r="K53" s="209"/>
      <c r="L53" s="209"/>
      <c r="M53" s="209"/>
      <c r="N53" s="209"/>
      <c r="O53" s="209"/>
      <c r="P53" s="209"/>
      <c r="Q53" s="209"/>
      <c r="R53" s="209"/>
      <c r="S53" s="209"/>
      <c r="T53" s="209"/>
    </row>
    <row r="54" spans="1:16381" customFormat="1" x14ac:dyDescent="0.35">
      <c r="A54" s="16"/>
      <c r="B54" s="17" t="s">
        <v>99</v>
      </c>
      <c r="C54" s="211" t="s">
        <v>0</v>
      </c>
      <c r="D54" s="211"/>
      <c r="E54" s="211"/>
      <c r="F54" s="211"/>
      <c r="G54" s="211"/>
      <c r="H54" s="211"/>
      <c r="I54" s="211"/>
      <c r="J54" s="211"/>
      <c r="K54" s="16"/>
      <c r="L54" s="16"/>
      <c r="M54" s="16"/>
      <c r="N54" s="16"/>
      <c r="O54" s="16"/>
      <c r="P54" s="16"/>
      <c r="Q54" s="16"/>
      <c r="R54" s="16"/>
      <c r="S54" s="16"/>
      <c r="T54" s="16"/>
    </row>
    <row r="55" spans="1:16381" customFormat="1" x14ac:dyDescent="0.35">
      <c r="A55" s="16"/>
      <c r="B55" s="18" t="s">
        <v>100</v>
      </c>
      <c r="C55" s="212" t="s">
        <v>105</v>
      </c>
      <c r="D55" s="212"/>
      <c r="E55" s="212"/>
      <c r="F55" s="212"/>
      <c r="G55" s="212"/>
      <c r="H55" s="212"/>
      <c r="I55" s="212"/>
      <c r="J55" s="212"/>
      <c r="K55" s="212"/>
      <c r="L55" s="16"/>
      <c r="M55" s="16"/>
      <c r="N55" s="16"/>
      <c r="O55" s="16"/>
      <c r="P55" s="16"/>
      <c r="Q55" s="16"/>
      <c r="R55" s="16"/>
      <c r="S55" s="16"/>
      <c r="T55" s="16"/>
    </row>
    <row r="56" spans="1:16381" customFormat="1" x14ac:dyDescent="0.35">
      <c r="A56" s="16"/>
      <c r="B56" s="19" t="s">
        <v>102</v>
      </c>
      <c r="C56" s="213" t="s">
        <v>629</v>
      </c>
      <c r="D56" s="213"/>
      <c r="E56" s="213"/>
      <c r="F56" s="213"/>
      <c r="G56" s="213"/>
      <c r="H56" s="213"/>
      <c r="I56" s="213"/>
      <c r="J56" s="213"/>
      <c r="K56" s="213"/>
      <c r="L56" s="16"/>
      <c r="M56" s="16"/>
      <c r="N56" s="16"/>
      <c r="O56" s="16"/>
      <c r="P56" s="16"/>
      <c r="Q56" s="16"/>
      <c r="R56" s="16"/>
      <c r="S56" s="16"/>
      <c r="T56" s="16"/>
    </row>
    <row r="57" spans="1:16381" customFormat="1" x14ac:dyDescent="0.35">
      <c r="A57" s="16"/>
      <c r="B57" s="18" t="s">
        <v>11</v>
      </c>
      <c r="C57" s="208" t="s">
        <v>107</v>
      </c>
      <c r="D57" s="208"/>
      <c r="E57" s="208"/>
      <c r="F57" s="208"/>
      <c r="G57" s="208"/>
      <c r="H57" s="208"/>
      <c r="I57" s="208"/>
      <c r="J57" s="208"/>
      <c r="K57" s="16"/>
      <c r="L57" s="16"/>
      <c r="M57" s="16"/>
      <c r="N57" s="16"/>
      <c r="O57" s="16"/>
      <c r="P57" s="16"/>
      <c r="Q57" s="16"/>
      <c r="R57" s="16"/>
      <c r="S57" s="16"/>
      <c r="T57" s="16"/>
    </row>
    <row r="58" spans="1:16381" customFormat="1" x14ac:dyDescent="0.35">
      <c r="A58" s="16"/>
      <c r="B58" s="16"/>
      <c r="C58" s="16"/>
      <c r="D58" s="16"/>
      <c r="E58" s="16"/>
      <c r="F58" s="16"/>
      <c r="G58" s="16"/>
      <c r="H58" s="16"/>
      <c r="I58" s="16"/>
      <c r="J58" s="16"/>
      <c r="K58" s="16"/>
      <c r="L58" s="16"/>
      <c r="M58" s="16"/>
      <c r="N58" s="16"/>
      <c r="O58" s="16"/>
      <c r="P58" s="16"/>
      <c r="Q58" s="16"/>
      <c r="R58" s="16"/>
      <c r="S58" s="16"/>
      <c r="T58" s="16"/>
    </row>
  </sheetData>
  <sheetProtection algorithmName="SHA-512" hashValue="UQWhQTuZAPCNFIzr1j0EFEGW3yZMvyNRWHK1EhF4rBF07vAaAR7sXXMGh6498gzxtxCk8DJTf+KAfUCKGeoTow==" saltValue="hAE1svpb6pgyQJOCk6FDZw==" spinCount="100000" sheet="1" objects="1" scenarios="1"/>
  <mergeCells count="21">
    <mergeCell ref="P53:T53"/>
    <mergeCell ref="C57:J57"/>
    <mergeCell ref="C55:K55"/>
    <mergeCell ref="C56:K56"/>
    <mergeCell ref="B19:C19"/>
    <mergeCell ref="B20:C20"/>
    <mergeCell ref="B21:C21"/>
    <mergeCell ref="B22:C22"/>
    <mergeCell ref="K53:O53"/>
    <mergeCell ref="A53:E53"/>
    <mergeCell ref="F53:J53"/>
    <mergeCell ref="B27:C27"/>
    <mergeCell ref="C54:J54"/>
    <mergeCell ref="A42:G42"/>
    <mergeCell ref="B43:C43"/>
    <mergeCell ref="A1:F2"/>
    <mergeCell ref="B15:C15"/>
    <mergeCell ref="B16:C16"/>
    <mergeCell ref="B17:C17"/>
    <mergeCell ref="B18:C18"/>
    <mergeCell ref="B10:D10"/>
  </mergeCells>
  <dataValidations count="1">
    <dataValidation type="list" allowBlank="1" showInputMessage="1" showErrorMessage="1" sqref="E8" xr:uid="{B7E7A87F-FF08-491B-8411-5A7A7A139731}">
      <formula1>WCAG20</formula1>
    </dataValidation>
  </dataValidations>
  <hyperlinks>
    <hyperlink ref="C55" r:id="rId1" display="https://olgacarreras.blogspot.com/2018/06/audit-tool-wcag-21.html" xr:uid="{F80B7E83-0E1B-422D-A834-53996CAEF8CC}"/>
    <hyperlink ref="C55:K55" r:id="rId2" display="Página de ayuda" xr:uid="{962F8C03-3A91-43A9-A1F6-C030B38175CB}"/>
  </hyperlinks>
  <pageMargins left="0.7" right="0.7" top="0.75" bottom="0.75" header="0.3" footer="0.3"/>
  <pageSetup paperSize="9" orientation="portrait" r:id="rId3"/>
  <drawing r:id="rId4"/>
  <extLst>
    <ext xmlns:x14="http://schemas.microsoft.com/office/spreadsheetml/2009/9/main" uri="{78C0D931-6437-407d-A8EE-F0AAD7539E65}">
      <x14:conditionalFormattings>
        <x14:conditionalFormatting xmlns:xm="http://schemas.microsoft.com/office/excel/2006/main">
          <x14:cfRule type="cellIs" priority="1" operator="equal" id="{01408B77-538C-4DFE-A031-AE5BA9CDB79C}">
            <xm:f>Hoja4!$A$5</xm:f>
            <x14:dxf>
              <fill>
                <patternFill>
                  <bgColor rgb="FF92D050"/>
                </patternFill>
              </fill>
            </x14:dxf>
          </x14:cfRule>
          <x14:cfRule type="cellIs" priority="2" operator="equal" id="{91202B6D-1AED-4AAE-81AD-E1D143596D1F}">
            <xm:f>Hoja4!$A$6</xm:f>
            <x14:dxf>
              <fill>
                <patternFill>
                  <bgColor rgb="FFFF0000"/>
                </patternFill>
              </fill>
            </x14:dxf>
          </x14:cfRule>
          <x14:cfRule type="cellIs" priority="3" operator="equal" id="{973DEA94-8CC3-4282-9CDC-C277904D6D48}">
            <xm:f>Hoja4!$A$7</xm:f>
            <x14:dxf>
              <fill>
                <patternFill>
                  <bgColor rgb="FFFFFF00"/>
                </patternFill>
              </fill>
            </x14:dxf>
          </x14:cfRule>
          <xm:sqref>E8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M69"/>
  <sheetViews>
    <sheetView workbookViewId="0">
      <selection activeCell="F9" sqref="F9"/>
    </sheetView>
  </sheetViews>
  <sheetFormatPr baseColWidth="10" defaultRowHeight="14.5" x14ac:dyDescent="0.35"/>
  <cols>
    <col min="1" max="1" width="66.453125" customWidth="1"/>
  </cols>
  <sheetData>
    <row r="4" spans="1:13" x14ac:dyDescent="0.35">
      <c r="A4" s="5"/>
      <c r="B4" s="5"/>
      <c r="C4" s="5"/>
      <c r="D4" s="5"/>
    </row>
    <row r="5" spans="1:13" ht="18.5" x14ac:dyDescent="0.45">
      <c r="A5" s="24" t="s">
        <v>129</v>
      </c>
      <c r="B5" s="5"/>
      <c r="C5" s="5"/>
      <c r="D5" s="5"/>
    </row>
    <row r="6" spans="1:13" ht="18.5" x14ac:dyDescent="0.45">
      <c r="A6" s="24" t="s">
        <v>4</v>
      </c>
      <c r="B6" s="5"/>
      <c r="C6" s="5"/>
      <c r="D6" s="5"/>
    </row>
    <row r="7" spans="1:13" ht="18.5" x14ac:dyDescent="0.45">
      <c r="A7" s="24" t="s">
        <v>130</v>
      </c>
      <c r="B7" s="5"/>
      <c r="C7" s="5"/>
      <c r="D7" s="5"/>
    </row>
    <row r="8" spans="1:13" x14ac:dyDescent="0.35">
      <c r="A8" s="5"/>
      <c r="B8" s="5"/>
      <c r="C8" s="5"/>
      <c r="D8" s="5"/>
    </row>
    <row r="9" spans="1:13" x14ac:dyDescent="0.35">
      <c r="A9" s="5"/>
      <c r="B9" s="5"/>
      <c r="C9" s="5"/>
      <c r="D9" s="5"/>
    </row>
    <row r="10" spans="1:13" x14ac:dyDescent="0.35">
      <c r="A10" s="5"/>
      <c r="B10" s="5"/>
      <c r="C10" s="5"/>
      <c r="D10" s="5"/>
    </row>
    <row r="11" spans="1:13" x14ac:dyDescent="0.35">
      <c r="A11" s="5"/>
      <c r="B11" s="5"/>
      <c r="C11" s="5"/>
      <c r="D11" s="5"/>
      <c r="K11" t="s">
        <v>131</v>
      </c>
    </row>
    <row r="12" spans="1:13" x14ac:dyDescent="0.35">
      <c r="A12" s="5"/>
      <c r="B12" s="5"/>
      <c r="C12" s="5"/>
      <c r="D12" s="5"/>
      <c r="L12" t="s">
        <v>3</v>
      </c>
      <c r="M12" t="s">
        <v>5</v>
      </c>
    </row>
    <row r="13" spans="1:13" ht="15.5" x14ac:dyDescent="0.35">
      <c r="A13" s="78" t="s">
        <v>13</v>
      </c>
      <c r="B13" s="5"/>
      <c r="D13" s="5"/>
      <c r="E13" t="s">
        <v>3</v>
      </c>
      <c r="F13" t="s">
        <v>619</v>
      </c>
      <c r="H13">
        <v>1</v>
      </c>
      <c r="K13" t="s">
        <v>571</v>
      </c>
      <c r="L13">
        <v>9</v>
      </c>
      <c r="M13">
        <v>20</v>
      </c>
    </row>
    <row r="14" spans="1:13" ht="15.5" x14ac:dyDescent="0.35">
      <c r="A14" s="80" t="s">
        <v>15</v>
      </c>
      <c r="B14" s="5"/>
      <c r="D14" s="5"/>
      <c r="E14" t="s">
        <v>5</v>
      </c>
      <c r="F14" t="s">
        <v>620</v>
      </c>
      <c r="H14">
        <v>2</v>
      </c>
      <c r="K14" t="s">
        <v>572</v>
      </c>
      <c r="L14">
        <v>14</v>
      </c>
      <c r="M14">
        <v>20</v>
      </c>
    </row>
    <row r="15" spans="1:13" ht="15.5" x14ac:dyDescent="0.35">
      <c r="A15" s="82" t="s">
        <v>14</v>
      </c>
      <c r="B15" s="5"/>
      <c r="D15" s="5"/>
      <c r="H15">
        <v>3</v>
      </c>
      <c r="K15" t="s">
        <v>573</v>
      </c>
      <c r="L15">
        <v>7</v>
      </c>
      <c r="M15">
        <v>13</v>
      </c>
    </row>
    <row r="16" spans="1:13" ht="15.5" x14ac:dyDescent="0.35">
      <c r="A16" s="84" t="s">
        <v>16</v>
      </c>
      <c r="B16" s="5"/>
      <c r="D16" s="5"/>
      <c r="H16">
        <v>4</v>
      </c>
      <c r="K16" t="s">
        <v>574</v>
      </c>
      <c r="L16">
        <v>1</v>
      </c>
      <c r="M16">
        <v>2</v>
      </c>
    </row>
    <row r="17" spans="1:13" ht="15.5" x14ac:dyDescent="0.35">
      <c r="A17" s="85" t="s">
        <v>17</v>
      </c>
      <c r="B17" s="5"/>
      <c r="D17" s="5"/>
      <c r="H17">
        <v>5</v>
      </c>
      <c r="L17">
        <f>SUM(L13:L16)</f>
        <v>31</v>
      </c>
      <c r="M17">
        <f>SUM(M13:M16)</f>
        <v>55</v>
      </c>
    </row>
    <row r="18" spans="1:13" ht="15.5" x14ac:dyDescent="0.35">
      <c r="A18" s="84" t="s">
        <v>18</v>
      </c>
      <c r="B18" s="5"/>
      <c r="D18" s="5"/>
      <c r="H18">
        <v>6</v>
      </c>
    </row>
    <row r="19" spans="1:13" ht="15.5" x14ac:dyDescent="0.35">
      <c r="A19" s="85" t="s">
        <v>19</v>
      </c>
      <c r="B19" s="5"/>
      <c r="D19" s="5"/>
      <c r="H19">
        <v>7</v>
      </c>
    </row>
    <row r="20" spans="1:13" ht="15.5" x14ac:dyDescent="0.35">
      <c r="A20" s="84" t="s">
        <v>20</v>
      </c>
      <c r="B20" s="5"/>
      <c r="D20" s="5"/>
      <c r="H20">
        <v>8</v>
      </c>
    </row>
    <row r="21" spans="1:13" ht="15.5" x14ac:dyDescent="0.35">
      <c r="A21" s="85" t="s">
        <v>21</v>
      </c>
      <c r="B21" s="5"/>
      <c r="D21" s="5"/>
      <c r="H21">
        <v>9</v>
      </c>
    </row>
    <row r="22" spans="1:13" ht="15.5" x14ac:dyDescent="0.35">
      <c r="A22" s="84" t="s">
        <v>22</v>
      </c>
      <c r="B22" s="5"/>
      <c r="D22" s="5"/>
      <c r="H22">
        <v>10</v>
      </c>
    </row>
    <row r="23" spans="1:13" ht="15.5" x14ac:dyDescent="0.35">
      <c r="A23" s="85" t="s">
        <v>23</v>
      </c>
      <c r="B23" s="5"/>
      <c r="D23" s="5"/>
      <c r="H23">
        <v>11</v>
      </c>
    </row>
    <row r="24" spans="1:13" ht="15.5" x14ac:dyDescent="0.35">
      <c r="A24" s="85" t="s">
        <v>50</v>
      </c>
      <c r="B24" s="5"/>
      <c r="D24" s="5"/>
      <c r="H24">
        <v>12</v>
      </c>
    </row>
    <row r="25" spans="1:13" ht="15.5" x14ac:dyDescent="0.35">
      <c r="A25" s="84" t="s">
        <v>24</v>
      </c>
      <c r="B25" s="5"/>
      <c r="D25" s="5"/>
      <c r="H25">
        <v>13</v>
      </c>
    </row>
    <row r="26" spans="1:13" ht="15.5" x14ac:dyDescent="0.35">
      <c r="A26" s="85" t="s">
        <v>25</v>
      </c>
      <c r="B26" s="5"/>
      <c r="D26" s="5"/>
      <c r="H26">
        <v>14</v>
      </c>
    </row>
    <row r="27" spans="1:13" ht="15.5" x14ac:dyDescent="0.35">
      <c r="A27" s="84" t="s">
        <v>26</v>
      </c>
      <c r="B27" s="5"/>
      <c r="D27" s="5"/>
      <c r="H27">
        <v>15</v>
      </c>
    </row>
    <row r="28" spans="1:13" ht="15.5" x14ac:dyDescent="0.35">
      <c r="A28" s="85" t="s">
        <v>27</v>
      </c>
      <c r="B28" s="5"/>
      <c r="D28" s="5"/>
    </row>
    <row r="29" spans="1:13" ht="15.5" x14ac:dyDescent="0.35">
      <c r="A29" s="84" t="s">
        <v>28</v>
      </c>
      <c r="B29" s="5"/>
      <c r="D29" s="5"/>
    </row>
    <row r="30" spans="1:13" ht="15.5" x14ac:dyDescent="0.35">
      <c r="A30" s="85" t="s">
        <v>29</v>
      </c>
      <c r="B30" s="5"/>
      <c r="D30" s="5"/>
    </row>
    <row r="31" spans="1:13" ht="15.5" x14ac:dyDescent="0.35">
      <c r="A31" s="84" t="s">
        <v>30</v>
      </c>
      <c r="B31" s="5"/>
      <c r="D31" s="5"/>
    </row>
    <row r="32" spans="1:13" ht="15.5" x14ac:dyDescent="0.35">
      <c r="A32" s="84" t="s">
        <v>51</v>
      </c>
      <c r="B32" s="5"/>
      <c r="D32" s="5"/>
    </row>
    <row r="33" spans="1:4" ht="15.5" x14ac:dyDescent="0.35">
      <c r="A33" s="84" t="s">
        <v>52</v>
      </c>
      <c r="B33" s="5"/>
      <c r="C33" s="5"/>
      <c r="D33" s="5"/>
    </row>
    <row r="34" spans="1:4" ht="15.5" x14ac:dyDescent="0.35">
      <c r="A34" s="84" t="s">
        <v>53</v>
      </c>
      <c r="B34" s="5"/>
      <c r="C34" s="5"/>
      <c r="D34" s="5"/>
    </row>
    <row r="35" spans="1:4" ht="15.5" x14ac:dyDescent="0.35">
      <c r="A35" s="84" t="s">
        <v>54</v>
      </c>
      <c r="B35" s="5"/>
      <c r="C35" s="5"/>
      <c r="D35" s="5"/>
    </row>
    <row r="36" spans="1:4" ht="15.5" x14ac:dyDescent="0.35">
      <c r="A36" s="85" t="s">
        <v>31</v>
      </c>
      <c r="B36" s="5"/>
      <c r="D36" s="5"/>
    </row>
    <row r="37" spans="1:4" ht="15.5" x14ac:dyDescent="0.35">
      <c r="A37" s="84" t="s">
        <v>32</v>
      </c>
      <c r="B37" s="5"/>
      <c r="D37" s="5"/>
    </row>
    <row r="38" spans="1:4" ht="15.5" x14ac:dyDescent="0.35">
      <c r="A38" s="85" t="s">
        <v>33</v>
      </c>
      <c r="B38" s="5"/>
      <c r="D38" s="5"/>
    </row>
    <row r="39" spans="1:4" ht="15.5" x14ac:dyDescent="0.35">
      <c r="A39" s="85" t="s">
        <v>90</v>
      </c>
      <c r="B39" s="5"/>
      <c r="D39" s="5"/>
    </row>
    <row r="40" spans="1:4" ht="15.5" x14ac:dyDescent="0.35">
      <c r="A40" s="84" t="s">
        <v>34</v>
      </c>
      <c r="B40" s="5"/>
      <c r="D40" s="5"/>
    </row>
    <row r="41" spans="1:4" ht="15.5" x14ac:dyDescent="0.35">
      <c r="A41" s="85" t="s">
        <v>35</v>
      </c>
      <c r="B41" s="5"/>
      <c r="D41" s="5"/>
    </row>
    <row r="42" spans="1:4" ht="15.5" x14ac:dyDescent="0.35">
      <c r="A42" s="85" t="s">
        <v>91</v>
      </c>
      <c r="B42" s="5"/>
      <c r="D42" s="5"/>
    </row>
    <row r="43" spans="1:4" ht="15.5" x14ac:dyDescent="0.35">
      <c r="A43" s="85" t="s">
        <v>36</v>
      </c>
      <c r="B43" s="5"/>
      <c r="D43" s="5"/>
    </row>
    <row r="44" spans="1:4" x14ac:dyDescent="0.35">
      <c r="A44" s="5"/>
      <c r="B44" s="5"/>
      <c r="D44" s="5"/>
    </row>
    <row r="45" spans="1:4" x14ac:dyDescent="0.35">
      <c r="A45" s="5"/>
      <c r="B45" s="5"/>
      <c r="D45" s="5"/>
    </row>
    <row r="46" spans="1:4" ht="15.5" x14ac:dyDescent="0.35">
      <c r="A46" s="89" t="s">
        <v>37</v>
      </c>
      <c r="B46" s="5"/>
      <c r="D46" s="5"/>
    </row>
    <row r="47" spans="1:4" ht="15.5" x14ac:dyDescent="0.35">
      <c r="A47" s="84" t="s">
        <v>38</v>
      </c>
      <c r="B47" s="5"/>
      <c r="D47" s="5"/>
    </row>
    <row r="48" spans="1:4" ht="15.5" x14ac:dyDescent="0.35">
      <c r="A48" s="89" t="s">
        <v>55</v>
      </c>
      <c r="B48" s="5"/>
      <c r="D48" s="5"/>
    </row>
    <row r="49" spans="1:4" ht="15.5" x14ac:dyDescent="0.35">
      <c r="A49" s="84" t="s">
        <v>56</v>
      </c>
      <c r="B49" s="5"/>
      <c r="D49" s="5"/>
    </row>
    <row r="50" spans="1:4" ht="15.5" x14ac:dyDescent="0.35">
      <c r="A50" s="89" t="s">
        <v>39</v>
      </c>
      <c r="B50" s="5"/>
      <c r="D50" s="5"/>
    </row>
    <row r="51" spans="1:4" ht="15.5" x14ac:dyDescent="0.35">
      <c r="A51" s="84" t="s">
        <v>40</v>
      </c>
      <c r="B51" s="5"/>
      <c r="D51" s="5"/>
    </row>
    <row r="52" spans="1:4" ht="15.5" x14ac:dyDescent="0.35">
      <c r="A52" s="89" t="s">
        <v>41</v>
      </c>
      <c r="B52" s="5"/>
      <c r="D52" s="5"/>
    </row>
    <row r="53" spans="1:4" ht="15.5" x14ac:dyDescent="0.35">
      <c r="A53" s="84" t="s">
        <v>57</v>
      </c>
      <c r="B53" s="5"/>
      <c r="D53" s="5"/>
    </row>
    <row r="54" spans="1:4" ht="15.5" x14ac:dyDescent="0.35">
      <c r="A54" s="89" t="s">
        <v>58</v>
      </c>
      <c r="B54" s="5"/>
      <c r="D54" s="5"/>
    </row>
    <row r="55" spans="1:4" ht="15.5" x14ac:dyDescent="0.35">
      <c r="A55" s="84" t="s">
        <v>59</v>
      </c>
    </row>
    <row r="56" spans="1:4" ht="15.5" x14ac:dyDescent="0.35">
      <c r="A56" s="89" t="s">
        <v>60</v>
      </c>
    </row>
    <row r="57" spans="1:4" ht="15.5" x14ac:dyDescent="0.35">
      <c r="A57" s="84" t="s">
        <v>42</v>
      </c>
    </row>
    <row r="58" spans="1:4" ht="15.5" x14ac:dyDescent="0.35">
      <c r="A58" s="89" t="s">
        <v>43</v>
      </c>
    </row>
    <row r="59" spans="1:4" ht="15.5" x14ac:dyDescent="0.35">
      <c r="A59" s="84" t="s">
        <v>44</v>
      </c>
    </row>
    <row r="60" spans="1:4" ht="15.5" x14ac:dyDescent="0.35">
      <c r="A60" s="84" t="s">
        <v>92</v>
      </c>
    </row>
    <row r="61" spans="1:4" ht="15.5" x14ac:dyDescent="0.35">
      <c r="A61" s="84" t="s">
        <v>93</v>
      </c>
    </row>
    <row r="62" spans="1:4" ht="15.5" x14ac:dyDescent="0.35">
      <c r="A62" s="84" t="s">
        <v>94</v>
      </c>
    </row>
    <row r="63" spans="1:4" ht="15.5" x14ac:dyDescent="0.35">
      <c r="A63" s="89" t="s">
        <v>45</v>
      </c>
    </row>
    <row r="64" spans="1:4" ht="15.5" x14ac:dyDescent="0.35">
      <c r="A64" s="84" t="s">
        <v>46</v>
      </c>
    </row>
    <row r="65" spans="1:1" ht="15.5" x14ac:dyDescent="0.35">
      <c r="A65" s="89" t="s">
        <v>47</v>
      </c>
    </row>
    <row r="66" spans="1:1" ht="15.5" x14ac:dyDescent="0.35">
      <c r="A66" s="84" t="s">
        <v>48</v>
      </c>
    </row>
    <row r="67" spans="1:1" ht="15.5" x14ac:dyDescent="0.35">
      <c r="A67" s="89" t="s">
        <v>49</v>
      </c>
    </row>
    <row r="68" spans="1:1" ht="15.5" x14ac:dyDescent="0.35">
      <c r="A68" s="89" t="s">
        <v>95</v>
      </c>
    </row>
    <row r="69" spans="1:1" ht="15.5" x14ac:dyDescent="0.35">
      <c r="A69" s="126" t="s">
        <v>61</v>
      </c>
    </row>
  </sheetData>
  <sheetProtection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Start</vt:lpstr>
      <vt:lpstr>1. General information</vt:lpstr>
      <vt:lpstr>2. Sample pages</vt:lpstr>
      <vt:lpstr>3. Level A Evaluation</vt:lpstr>
      <vt:lpstr>3.1 Graphs and statistics A</vt:lpstr>
      <vt:lpstr>4. Level AA Evaluation</vt:lpstr>
      <vt:lpstr>4.1 Graphs and statistics AA</vt:lpstr>
      <vt:lpstr>5. Results by criterion</vt:lpstr>
      <vt:lpstr>6. Results by principle</vt:lpstr>
      <vt:lpstr>7. Result per page</vt:lpstr>
      <vt:lpstr>8. WCAG 2.0 vs WCAG 2.1</vt:lpstr>
      <vt:lpstr>Hoja4</vt:lpstr>
      <vt:lpstr>Cumple</vt:lpstr>
      <vt:lpstr>muestra</vt:lpstr>
      <vt:lpstr>nivel</vt:lpstr>
      <vt:lpstr>PuntosA</vt:lpstr>
      <vt:lpstr>WCAG20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Audit Tool WCAG 2.1</dc:title>
  <dc:creator/>
  <cp:lastModifiedBy/>
  <dcterms:created xsi:type="dcterms:W3CDTF">2006-09-16T00:00:00Z</dcterms:created>
  <dcterms:modified xsi:type="dcterms:W3CDTF">2025-02-21T08:12:59Z</dcterms:modified>
</cp:coreProperties>
</file>